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10" windowWidth="21075" windowHeight="9465" activeTab="2"/>
  </bookViews>
  <sheets>
    <sheet name="Total Expend Catagories" sheetId="12" r:id="rId1"/>
    <sheet name="Data" sheetId="7" r:id="rId2"/>
    <sheet name="Ratios - Total" sheetId="8" r:id="rId3"/>
    <sheet name="Ratios - Current" sheetId="10" r:id="rId4"/>
    <sheet name="Ratios - Current (Instruct)" sheetId="14" r:id="rId5"/>
    <sheet name="Ratios - Capital" sheetId="11" r:id="rId6"/>
    <sheet name="Outcomes" sheetId="13" r:id="rId7"/>
    <sheet name="Documentation" sheetId="9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</externalReferences>
  <calcPr calcId="145621"/>
</workbook>
</file>

<file path=xl/calcChain.xml><?xml version="1.0" encoding="utf-8"?>
<calcChain xmlns="http://schemas.openxmlformats.org/spreadsheetml/2006/main">
  <c r="L54" i="7" l="1" a="1"/>
  <c r="L54" i="7" s="1"/>
  <c r="M54" i="7" a="1"/>
  <c r="M54" i="7" s="1"/>
  <c r="N54" i="7" a="1"/>
  <c r="N54" i="7"/>
  <c r="O54" i="7" a="1"/>
  <c r="O54" i="7" s="1"/>
  <c r="P54" i="7" a="1"/>
  <c r="P54" i="7" s="1"/>
  <c r="L55" i="7" a="1"/>
  <c r="L55" i="7" s="1"/>
  <c r="M55" i="7" a="1"/>
  <c r="M55" i="7" s="1"/>
  <c r="N55" i="7" a="1"/>
  <c r="N55" i="7" s="1"/>
  <c r="O55" i="7" a="1"/>
  <c r="O55" i="7" s="1"/>
  <c r="P55" i="7" a="1"/>
  <c r="P55" i="7" s="1"/>
  <c r="L56" i="7" a="1"/>
  <c r="L56" i="7" s="1"/>
  <c r="M56" i="7" a="1"/>
  <c r="M56" i="7"/>
  <c r="N56" i="7" a="1"/>
  <c r="N56" i="7" s="1"/>
  <c r="O56" i="7" a="1"/>
  <c r="O56" i="7" s="1"/>
  <c r="P56" i="7" a="1"/>
  <c r="P56" i="7" s="1"/>
  <c r="L57" i="7" a="1"/>
  <c r="L57" i="7" s="1"/>
  <c r="M57" i="7" a="1"/>
  <c r="M57" i="7" s="1"/>
  <c r="N57" i="7" a="1"/>
  <c r="N57" i="7" s="1"/>
  <c r="O57" i="7" a="1"/>
  <c r="O57" i="7" s="1"/>
  <c r="P57" i="7" a="1"/>
  <c r="P57" i="7" s="1"/>
  <c r="L58" i="7" a="1"/>
  <c r="L58" i="7"/>
  <c r="M58" i="7" a="1"/>
  <c r="M58" i="7" s="1"/>
  <c r="N58" i="7" a="1"/>
  <c r="N58" i="7" s="1"/>
  <c r="O58" i="7" a="1"/>
  <c r="O58" i="7" s="1"/>
  <c r="P58" i="7" a="1"/>
  <c r="P58" i="7" s="1"/>
  <c r="L59" i="7" a="1"/>
  <c r="L59" i="7" s="1"/>
  <c r="M59" i="7" a="1"/>
  <c r="M59" i="7" s="1"/>
  <c r="N59" i="7" a="1"/>
  <c r="N59" i="7" s="1"/>
  <c r="O59" i="7" a="1"/>
  <c r="O59" i="7" s="1"/>
  <c r="P59" i="7" a="1"/>
  <c r="P59" i="7" s="1"/>
  <c r="L60" i="7" a="1"/>
  <c r="L60" i="7"/>
  <c r="M60" i="7" a="1"/>
  <c r="M60" i="7"/>
  <c r="N60" i="7" a="1"/>
  <c r="N60" i="7" s="1"/>
  <c r="O60" i="7" a="1"/>
  <c r="O60" i="7" s="1"/>
  <c r="P60" i="7" a="1"/>
  <c r="P60" i="7"/>
  <c r="L61" i="7" a="1"/>
  <c r="L61" i="7"/>
  <c r="M61" i="7" a="1"/>
  <c r="M61" i="7" s="1"/>
  <c r="N61" i="7" a="1"/>
  <c r="N61" i="7" s="1"/>
  <c r="O61" i="7" a="1"/>
  <c r="O61" i="7" s="1"/>
  <c r="P61" i="7" a="1"/>
  <c r="P61" i="7" s="1"/>
  <c r="L62" i="7" a="1"/>
  <c r="L62" i="7"/>
  <c r="M62" i="7" a="1"/>
  <c r="M62" i="7" s="1"/>
  <c r="N62" i="7" a="1"/>
  <c r="N62" i="7" s="1"/>
  <c r="O62" i="7" a="1"/>
  <c r="O62" i="7"/>
  <c r="P62" i="7" a="1"/>
  <c r="P62" i="7" s="1"/>
  <c r="L63" i="7" a="1"/>
  <c r="L63" i="7" s="1"/>
  <c r="M63" i="7" a="1"/>
  <c r="M63" i="7" s="1"/>
  <c r="N63" i="7" a="1"/>
  <c r="N63" i="7" s="1"/>
  <c r="O63" i="7" a="1"/>
  <c r="O63" i="7"/>
  <c r="P63" i="7" a="1"/>
  <c r="P63" i="7" s="1"/>
  <c r="L64" i="7" a="1"/>
  <c r="L64" i="7" s="1"/>
  <c r="M64" i="7" a="1"/>
  <c r="M64" i="7" s="1"/>
  <c r="N64" i="7" a="1"/>
  <c r="N64" i="7"/>
  <c r="O64" i="7" a="1"/>
  <c r="O64" i="7" s="1"/>
  <c r="P64" i="7" a="1"/>
  <c r="P64" i="7"/>
  <c r="L65" i="7" a="1"/>
  <c r="L65" i="7" s="1"/>
  <c r="M65" i="7" a="1"/>
  <c r="M65" i="7" s="1"/>
  <c r="N65" i="7" a="1"/>
  <c r="N65" i="7" s="1"/>
  <c r="O65" i="7" a="1"/>
  <c r="O65" i="7"/>
  <c r="P65" i="7" a="1"/>
  <c r="P65" i="7" s="1"/>
  <c r="L66" i="7" a="1"/>
  <c r="L66" i="7" s="1"/>
  <c r="M66" i="7" a="1"/>
  <c r="M66" i="7" s="1"/>
  <c r="N66" i="7" a="1"/>
  <c r="N66" i="7"/>
  <c r="O66" i="7" a="1"/>
  <c r="O66" i="7" s="1"/>
  <c r="P66" i="7" a="1"/>
  <c r="P66" i="7" s="1"/>
  <c r="L67" i="7" a="1"/>
  <c r="L67" i="7" s="1"/>
  <c r="M67" i="7" a="1"/>
  <c r="M67" i="7"/>
  <c r="N67" i="7" a="1"/>
  <c r="N67" i="7" s="1"/>
  <c r="O67" i="7" a="1"/>
  <c r="O67" i="7" s="1"/>
  <c r="P67" i="7" a="1"/>
  <c r="P67" i="7" s="1"/>
  <c r="L68" i="7" a="1"/>
  <c r="L68" i="7" s="1"/>
  <c r="M68" i="7" a="1"/>
  <c r="M68" i="7" s="1"/>
  <c r="N68" i="7" a="1"/>
  <c r="N68" i="7" s="1"/>
  <c r="O68" i="7" a="1"/>
  <c r="O68" i="7" s="1"/>
  <c r="P68" i="7" a="1"/>
  <c r="P68" i="7" s="1"/>
  <c r="L69" i="7" a="1"/>
  <c r="L69" i="7"/>
  <c r="M69" i="7" a="1"/>
  <c r="M69" i="7" s="1"/>
  <c r="N69" i="7" a="1"/>
  <c r="N69" i="7" s="1"/>
  <c r="O69" i="7" a="1"/>
  <c r="O69" i="7" s="1"/>
  <c r="P69" i="7" a="1"/>
  <c r="P69" i="7" s="1"/>
  <c r="L70" i="7" a="1"/>
  <c r="L70" i="7" s="1"/>
  <c r="M70" i="7" a="1"/>
  <c r="M70" i="7" s="1"/>
  <c r="N70" i="7" a="1"/>
  <c r="N70" i="7" s="1"/>
  <c r="O70" i="7" a="1"/>
  <c r="O70" i="7" s="1"/>
  <c r="P70" i="7" a="1"/>
  <c r="P70" i="7"/>
  <c r="L71" i="7" a="1"/>
  <c r="L71" i="7" s="1"/>
  <c r="M71" i="7" a="1"/>
  <c r="M71" i="7" s="1"/>
  <c r="N71" i="7" a="1"/>
  <c r="N71" i="7" s="1"/>
  <c r="O71" i="7" a="1"/>
  <c r="O71" i="7" s="1"/>
  <c r="P71" i="7" a="1"/>
  <c r="P71" i="7" s="1"/>
  <c r="L72" i="7" a="1"/>
  <c r="L72" i="7" s="1"/>
  <c r="M72" i="7" a="1"/>
  <c r="M72" i="7" s="1"/>
  <c r="N72" i="7" a="1"/>
  <c r="N72" i="7" s="1"/>
  <c r="O72" i="7" a="1"/>
  <c r="O72" i="7" s="1"/>
  <c r="P72" i="7" a="1"/>
  <c r="P72" i="7"/>
  <c r="L73" i="7" a="1"/>
  <c r="L73" i="7"/>
  <c r="M73" i="7" a="1"/>
  <c r="M73" i="7" s="1"/>
  <c r="N73" i="7" a="1"/>
  <c r="N73" i="7" s="1"/>
  <c r="O73" i="7" a="1"/>
  <c r="O73" i="7"/>
  <c r="P73" i="7" a="1"/>
  <c r="P73" i="7"/>
  <c r="L74" i="7" a="1"/>
  <c r="L74" i="7" s="1"/>
  <c r="M74" i="7" a="1"/>
  <c r="M74" i="7" s="1"/>
  <c r="N74" i="7" a="1"/>
  <c r="N74" i="7" s="1"/>
  <c r="O74" i="7" a="1"/>
  <c r="O74" i="7" s="1"/>
  <c r="P74" i="7" a="1"/>
  <c r="P74" i="7"/>
  <c r="L75" i="7" a="1"/>
  <c r="L75" i="7" s="1"/>
  <c r="M75" i="7" a="1"/>
  <c r="M75" i="7" s="1"/>
  <c r="N75" i="7" a="1"/>
  <c r="N75" i="7"/>
  <c r="O75" i="7" a="1"/>
  <c r="O75" i="7" s="1"/>
  <c r="P75" i="7" a="1"/>
  <c r="P75" i="7" s="1"/>
  <c r="L76" i="7" a="1"/>
  <c r="L76" i="7" s="1"/>
  <c r="M76" i="7" a="1"/>
  <c r="M76" i="7" s="1"/>
  <c r="N76" i="7" a="1"/>
  <c r="N76" i="7"/>
  <c r="O76" i="7" a="1"/>
  <c r="O76" i="7" s="1"/>
  <c r="P76" i="7" a="1"/>
  <c r="P76" i="7" s="1"/>
  <c r="L77" i="7" a="1"/>
  <c r="L77" i="7" s="1"/>
  <c r="M77" i="7" a="1"/>
  <c r="M77" i="7"/>
  <c r="N77" i="7" a="1"/>
  <c r="N77" i="7" s="1"/>
  <c r="O77" i="7" a="1"/>
  <c r="O77" i="7"/>
  <c r="P77" i="7" a="1"/>
  <c r="P77" i="7" s="1"/>
  <c r="L78" i="7" a="1"/>
  <c r="L78" i="7" s="1"/>
  <c r="M78" i="7" a="1"/>
  <c r="M78" i="7" s="1"/>
  <c r="N78" i="7" a="1"/>
  <c r="N78" i="7"/>
  <c r="O78" i="7" a="1"/>
  <c r="O78" i="7" s="1"/>
  <c r="P78" i="7" a="1"/>
  <c r="P78" i="7" s="1"/>
  <c r="L79" i="7" a="1"/>
  <c r="L79" i="7" s="1"/>
  <c r="M79" i="7" a="1"/>
  <c r="M79" i="7"/>
  <c r="N79" i="7" a="1"/>
  <c r="N79" i="7" s="1"/>
  <c r="O79" i="7" a="1"/>
  <c r="O79" i="7" s="1"/>
  <c r="P79" i="7" a="1"/>
  <c r="P79" i="7" s="1"/>
  <c r="L80" i="7" a="1"/>
  <c r="L80" i="7"/>
  <c r="M80" i="7" a="1"/>
  <c r="M80" i="7" s="1"/>
  <c r="N80" i="7" a="1"/>
  <c r="N80" i="7" s="1"/>
  <c r="O80" i="7" a="1"/>
  <c r="O80" i="7" s="1"/>
  <c r="P80" i="7" a="1"/>
  <c r="P80" i="7" s="1"/>
  <c r="L81" i="7" a="1"/>
  <c r="L81" i="7" s="1"/>
  <c r="M81" i="7" a="1"/>
  <c r="M81" i="7"/>
  <c r="N81" i="7" a="1"/>
  <c r="N81" i="7" s="1"/>
  <c r="O81" i="7" a="1"/>
  <c r="O81" i="7" s="1"/>
  <c r="P81" i="7" a="1"/>
  <c r="P81" i="7"/>
  <c r="L82" i="7" a="1"/>
  <c r="L82" i="7" s="1"/>
  <c r="M82" i="7" a="1"/>
  <c r="M82" i="7" s="1"/>
  <c r="N82" i="7" a="1"/>
  <c r="N82" i="7" s="1"/>
  <c r="O82" i="7" a="1"/>
  <c r="O82" i="7" s="1"/>
  <c r="P82" i="7" a="1"/>
  <c r="P82" i="7" s="1"/>
  <c r="L83" i="7" a="1"/>
  <c r="L83" i="7" s="1"/>
  <c r="M83" i="7" a="1"/>
  <c r="M83" i="7" s="1"/>
  <c r="N83" i="7" a="1"/>
  <c r="N83" i="7" s="1"/>
  <c r="O83" i="7" a="1"/>
  <c r="O83" i="7"/>
  <c r="P83" i="7" a="1"/>
  <c r="P83" i="7" s="1"/>
  <c r="L84" i="7" a="1"/>
  <c r="L84" i="7" s="1"/>
  <c r="M84" i="7" a="1"/>
  <c r="M84" i="7" s="1"/>
  <c r="N84" i="7" a="1"/>
  <c r="N84" i="7" s="1"/>
  <c r="O84" i="7" a="1"/>
  <c r="O84" i="7" s="1"/>
  <c r="P84" i="7" a="1"/>
  <c r="P84" i="7" s="1"/>
  <c r="L85" i="7" a="1"/>
  <c r="L85" i="7" s="1"/>
  <c r="M85" i="7" a="1"/>
  <c r="M85" i="7" s="1"/>
  <c r="N85" i="7" a="1"/>
  <c r="N85" i="7" s="1"/>
  <c r="O85" i="7" a="1"/>
  <c r="O85" i="7"/>
  <c r="P85" i="7" a="1"/>
  <c r="P85" i="7"/>
  <c r="L86" i="7" a="1"/>
  <c r="L86" i="7" s="1"/>
  <c r="M86" i="7" a="1"/>
  <c r="M86" i="7" s="1"/>
  <c r="N86" i="7" a="1"/>
  <c r="N86" i="7"/>
  <c r="O86" i="7" a="1"/>
  <c r="O86" i="7"/>
  <c r="P86" i="7" a="1"/>
  <c r="P86" i="7" s="1"/>
  <c r="L87" i="7" a="1"/>
  <c r="L87" i="7" s="1"/>
  <c r="M87" i="7" a="1"/>
  <c r="M87" i="7" s="1"/>
  <c r="N87" i="7" a="1"/>
  <c r="N87" i="7" s="1"/>
  <c r="O87" i="7" a="1"/>
  <c r="O87" i="7"/>
  <c r="P87" i="7" a="1"/>
  <c r="P87" i="7" s="1"/>
  <c r="L88" i="7" a="1"/>
  <c r="L88" i="7" s="1"/>
  <c r="M88" i="7" a="1"/>
  <c r="M88" i="7"/>
  <c r="N88" i="7" a="1"/>
  <c r="N88" i="7" s="1"/>
  <c r="O88" i="7" a="1"/>
  <c r="O88" i="7" s="1"/>
  <c r="P88" i="7" a="1"/>
  <c r="P88" i="7" s="1"/>
  <c r="L89" i="7" a="1"/>
  <c r="L89" i="7" s="1"/>
  <c r="M89" i="7" a="1"/>
  <c r="M89" i="7"/>
  <c r="N89" i="7" a="1"/>
  <c r="N89" i="7" s="1"/>
  <c r="O89" i="7" a="1"/>
  <c r="O89" i="7" s="1"/>
  <c r="P89" i="7" a="1"/>
  <c r="P89" i="7" s="1"/>
  <c r="L90" i="7" a="1"/>
  <c r="L90" i="7"/>
  <c r="M90" i="7" a="1"/>
  <c r="M90" i="7" s="1"/>
  <c r="N90" i="7" a="1"/>
  <c r="N90" i="7"/>
  <c r="O90" i="7" a="1"/>
  <c r="O90" i="7" s="1"/>
  <c r="P90" i="7" a="1"/>
  <c r="P90" i="7" s="1"/>
  <c r="L91" i="7" a="1"/>
  <c r="L91" i="7" s="1"/>
  <c r="M91" i="7" a="1"/>
  <c r="M91" i="7" s="1"/>
  <c r="N91" i="7" a="1"/>
  <c r="N91" i="7" s="1"/>
  <c r="O91" i="7" a="1"/>
  <c r="O91" i="7" s="1"/>
  <c r="P91" i="7" a="1"/>
  <c r="P91" i="7" s="1"/>
  <c r="L92" i="7" a="1"/>
  <c r="L92" i="7"/>
  <c r="M92" i="7" a="1"/>
  <c r="M92" i="7" s="1"/>
  <c r="N92" i="7" a="1"/>
  <c r="N92" i="7" s="1"/>
  <c r="O92" i="7" a="1"/>
  <c r="O92" i="7" s="1"/>
  <c r="P92" i="7" a="1"/>
  <c r="P92" i="7"/>
  <c r="L93" i="7" a="1"/>
  <c r="L93" i="7" s="1"/>
  <c r="M93" i="7" a="1"/>
  <c r="M93" i="7" s="1"/>
  <c r="N93" i="7" a="1"/>
  <c r="N93" i="7" s="1"/>
  <c r="O93" i="7" a="1"/>
  <c r="O93" i="7" s="1"/>
  <c r="P93" i="7" a="1"/>
  <c r="P93" i="7" s="1"/>
  <c r="L94" i="7" a="1"/>
  <c r="L94" i="7" s="1"/>
  <c r="M94" i="7" a="1"/>
  <c r="M94" i="7" s="1"/>
  <c r="N94" i="7" a="1"/>
  <c r="N94" i="7" s="1"/>
  <c r="O94" i="7" a="1"/>
  <c r="O94" i="7"/>
  <c r="P94" i="7" a="1"/>
  <c r="P94" i="7" s="1"/>
  <c r="L95" i="7" a="1"/>
  <c r="L95" i="7" s="1"/>
  <c r="M95" i="7" a="1"/>
  <c r="M95" i="7" s="1"/>
  <c r="N95" i="7" a="1"/>
  <c r="N95" i="7" s="1"/>
  <c r="O95" i="7" a="1"/>
  <c r="O95" i="7" s="1"/>
  <c r="P95" i="7" a="1"/>
  <c r="P95" i="7" s="1"/>
  <c r="L96" i="7" a="1"/>
  <c r="L96" i="7" s="1"/>
  <c r="M96" i="7" a="1"/>
  <c r="M96" i="7" s="1"/>
  <c r="N96" i="7" a="1"/>
  <c r="N96" i="7"/>
  <c r="O96" i="7" a="1"/>
  <c r="O96" i="7" s="1"/>
  <c r="P96" i="7" a="1"/>
  <c r="P96" i="7" s="1"/>
  <c r="L97" i="7" a="1"/>
  <c r="L97" i="7" s="1"/>
  <c r="M97" i="7" a="1"/>
  <c r="M97" i="7" s="1"/>
  <c r="N97" i="7" a="1"/>
  <c r="N97" i="7" s="1"/>
  <c r="O97" i="7" a="1"/>
  <c r="O97" i="7" s="1"/>
  <c r="P97" i="7" a="1"/>
  <c r="P97" i="7" s="1"/>
  <c r="L98" i="7" a="1"/>
  <c r="L98" i="7" s="1"/>
  <c r="M98" i="7" a="1"/>
  <c r="M98" i="7" s="1"/>
  <c r="N98" i="7" a="1"/>
  <c r="N98" i="7"/>
  <c r="O98" i="7" a="1"/>
  <c r="O98" i="7"/>
  <c r="P98" i="7" a="1"/>
  <c r="P98" i="7" s="1"/>
  <c r="L99" i="7" a="1"/>
  <c r="L99" i="7" s="1"/>
  <c r="M99" i="7" a="1"/>
  <c r="M99" i="7"/>
  <c r="N99" i="7" a="1"/>
  <c r="N99" i="7"/>
  <c r="O99" i="7" a="1"/>
  <c r="O99" i="7" s="1"/>
  <c r="P99" i="7" a="1"/>
  <c r="P99" i="7" s="1"/>
  <c r="L100" i="7" a="1"/>
  <c r="L100" i="7" s="1"/>
  <c r="M100" i="7" a="1"/>
  <c r="M100" i="7" s="1"/>
  <c r="N100" i="7" a="1"/>
  <c r="N100" i="7"/>
  <c r="O100" i="7" a="1"/>
  <c r="O100" i="7" s="1"/>
  <c r="P100" i="7" a="1"/>
  <c r="P100" i="7"/>
  <c r="L101" i="7" a="1"/>
  <c r="L101" i="7"/>
  <c r="M101" i="7" a="1"/>
  <c r="M101" i="7" s="1"/>
  <c r="N101" i="7" a="1"/>
  <c r="N101" i="7" s="1"/>
  <c r="O101" i="7" a="1"/>
  <c r="O101" i="7" s="1"/>
  <c r="P101" i="7" a="1"/>
  <c r="P101" i="7" s="1"/>
  <c r="L102" i="7" a="1"/>
  <c r="L102" i="7"/>
  <c r="M102" i="7" a="1"/>
  <c r="M102" i="7" s="1"/>
  <c r="N102" i="7" a="1"/>
  <c r="N102" i="7" s="1"/>
  <c r="O102" i="7" a="1"/>
  <c r="O102" i="7"/>
  <c r="P102" i="7" a="1"/>
  <c r="P102" i="7"/>
  <c r="L103" i="7" a="1"/>
  <c r="L103" i="7" s="1"/>
  <c r="M103" i="7" a="1"/>
  <c r="M103" i="7" s="1"/>
  <c r="N103" i="7" a="1"/>
  <c r="N103" i="7" s="1"/>
  <c r="O103" i="7" a="1"/>
  <c r="O103" i="7" s="1"/>
  <c r="P103" i="7" a="1"/>
  <c r="P103" i="7" s="1"/>
  <c r="L104" i="7" a="1"/>
  <c r="L104" i="7" s="1"/>
  <c r="M104" i="7" a="1"/>
  <c r="M104" i="7" s="1"/>
  <c r="N104" i="7" a="1"/>
  <c r="N104" i="7"/>
  <c r="O104" i="7" a="1"/>
  <c r="O104" i="7" s="1"/>
  <c r="P104" i="7" a="1"/>
  <c r="P104" i="7"/>
  <c r="L105" i="7" a="1"/>
  <c r="L105" i="7" s="1"/>
  <c r="M105" i="7" a="1"/>
  <c r="M105" i="7" s="1"/>
  <c r="N105" i="7" a="1"/>
  <c r="N105" i="7" s="1"/>
  <c r="O105" i="7" a="1"/>
  <c r="O105" i="7"/>
  <c r="P105" i="7" a="1"/>
  <c r="P105" i="7"/>
  <c r="L106" i="7" a="1"/>
  <c r="L106" i="7" s="1"/>
  <c r="M106" i="7" a="1"/>
  <c r="M106" i="7" s="1"/>
  <c r="N106" i="7" a="1"/>
  <c r="N106" i="7" s="1"/>
  <c r="O106" i="7" a="1"/>
  <c r="O106" i="7" s="1"/>
  <c r="P106" i="7" a="1"/>
  <c r="P106" i="7" s="1"/>
  <c r="L107" i="7" a="1"/>
  <c r="L107" i="7" s="1"/>
  <c r="M107" i="7" a="1"/>
  <c r="M107" i="7" s="1"/>
  <c r="N107" i="7" a="1"/>
  <c r="N107" i="7"/>
  <c r="O107" i="7" a="1"/>
  <c r="O107" i="7"/>
  <c r="P107" i="7" a="1"/>
  <c r="P107" i="7" s="1"/>
  <c r="L108" i="7" a="1"/>
  <c r="L108" i="7" s="1"/>
  <c r="M108" i="7" a="1"/>
  <c r="M108" i="7" s="1"/>
  <c r="N108" i="7" a="1"/>
  <c r="N108" i="7" s="1"/>
  <c r="O108" i="7" a="1"/>
  <c r="O108" i="7" s="1"/>
  <c r="P108" i="7" a="1"/>
  <c r="P108" i="7" s="1"/>
  <c r="L109" i="7" a="1"/>
  <c r="L109" i="7" s="1"/>
  <c r="M109" i="7" a="1"/>
  <c r="M109" i="7"/>
  <c r="N109" i="7" a="1"/>
  <c r="N109" i="7" s="1"/>
  <c r="O109" i="7" a="1"/>
  <c r="O109" i="7" s="1"/>
  <c r="P109" i="7" a="1"/>
  <c r="P109" i="7" s="1"/>
  <c r="L110" i="7" a="1"/>
  <c r="L110" i="7" s="1"/>
  <c r="M110" i="7" a="1"/>
  <c r="M110" i="7" s="1"/>
  <c r="N110" i="7" a="1"/>
  <c r="N110" i="7" s="1"/>
  <c r="O110" i="7" a="1"/>
  <c r="O110" i="7" s="1"/>
  <c r="P110" i="7" a="1"/>
  <c r="P110" i="7" s="1"/>
  <c r="L111" i="7" a="1"/>
  <c r="L111" i="7" s="1"/>
  <c r="M111" i="7" a="1"/>
  <c r="M111" i="7"/>
  <c r="N111" i="7" a="1"/>
  <c r="N111" i="7" s="1"/>
  <c r="O111" i="7" a="1"/>
  <c r="O111" i="7" s="1"/>
  <c r="P111" i="7" a="1"/>
  <c r="P111" i="7" s="1"/>
  <c r="L112" i="7" a="1"/>
  <c r="L112" i="7"/>
  <c r="M112" i="7" a="1"/>
  <c r="M112" i="7"/>
  <c r="N112" i="7" a="1"/>
  <c r="N112" i="7" s="1"/>
  <c r="O112" i="7" a="1"/>
  <c r="O112" i="7" s="1"/>
  <c r="P112" i="7" a="1"/>
  <c r="P112" i="7" s="1"/>
  <c r="L113" i="7" a="1"/>
  <c r="L113" i="7"/>
  <c r="M113" i="7" a="1"/>
  <c r="M113" i="7"/>
  <c r="N113" i="7" a="1"/>
  <c r="N113" i="7" s="1"/>
  <c r="O113" i="7" a="1"/>
  <c r="O113" i="7" s="1"/>
  <c r="P113" i="7" a="1"/>
  <c r="P113" i="7"/>
  <c r="L114" i="7" a="1"/>
  <c r="L114" i="7"/>
  <c r="M114" i="7" a="1"/>
  <c r="M114" i="7" s="1"/>
  <c r="N114" i="7" a="1"/>
  <c r="N114" i="7" s="1"/>
  <c r="O114" i="7" a="1"/>
  <c r="O114" i="7" s="1"/>
  <c r="P114" i="7" a="1"/>
  <c r="P114" i="7" s="1"/>
  <c r="L115" i="7" a="1"/>
  <c r="L115" i="7" s="1"/>
  <c r="M115" i="7" a="1"/>
  <c r="M115" i="7" s="1"/>
  <c r="N115" i="7" a="1"/>
  <c r="N115" i="7" s="1"/>
  <c r="O115" i="7" a="1"/>
  <c r="O115" i="7"/>
  <c r="P115" i="7" a="1"/>
  <c r="P115" i="7" s="1"/>
  <c r="L116" i="7" a="1"/>
  <c r="L116" i="7" s="1"/>
  <c r="M116" i="7" a="1"/>
  <c r="M116" i="7" s="1"/>
  <c r="N116" i="7" a="1"/>
  <c r="N116" i="7" s="1"/>
  <c r="O116" i="7" a="1"/>
  <c r="O116" i="7" s="1"/>
  <c r="P116" i="7" a="1"/>
  <c r="P116" i="7"/>
  <c r="L117" i="7" a="1"/>
  <c r="L117" i="7" s="1"/>
  <c r="M117" i="7" a="1"/>
  <c r="M117" i="7" s="1"/>
  <c r="N117" i="7" a="1"/>
  <c r="N117" i="7" s="1"/>
  <c r="O117" i="7" a="1"/>
  <c r="O117" i="7"/>
  <c r="P117" i="7" a="1"/>
  <c r="P117" i="7" s="1"/>
  <c r="L118" i="7" a="1"/>
  <c r="L118" i="7" s="1"/>
  <c r="M118" i="7" a="1"/>
  <c r="M118" i="7" s="1"/>
  <c r="N118" i="7" a="1"/>
  <c r="N118" i="7"/>
  <c r="O118" i="7" a="1"/>
  <c r="O118" i="7"/>
  <c r="P118" i="7" a="1"/>
  <c r="P118" i="7" s="1"/>
  <c r="L119" i="7" a="1"/>
  <c r="L119" i="7" s="1"/>
  <c r="M119" i="7" a="1"/>
  <c r="M119" i="7" s="1"/>
  <c r="N119" i="7" a="1"/>
  <c r="N119" i="7"/>
  <c r="O119" i="7" a="1"/>
  <c r="O119" i="7" s="1"/>
  <c r="P119" i="7" a="1"/>
  <c r="P119" i="7" s="1"/>
  <c r="L120" i="7" a="1"/>
  <c r="L120" i="7" s="1"/>
  <c r="M120" i="7" a="1"/>
  <c r="M120" i="7"/>
  <c r="N120" i="7" a="1"/>
  <c r="N120" i="7" s="1"/>
  <c r="O120" i="7" a="1"/>
  <c r="O120" i="7" s="1"/>
  <c r="P120" i="7" a="1"/>
  <c r="P120" i="7" s="1"/>
  <c r="L121" i="7" a="1"/>
  <c r="L121" i="7" s="1"/>
  <c r="M121" i="7" a="1"/>
  <c r="M121" i="7" s="1"/>
  <c r="N121" i="7" a="1"/>
  <c r="N121" i="7" s="1"/>
  <c r="O121" i="7" a="1"/>
  <c r="O121" i="7" s="1"/>
  <c r="P121" i="7" a="1"/>
  <c r="P121" i="7"/>
  <c r="L122" i="7" a="1"/>
  <c r="L122" i="7"/>
  <c r="M122" i="7" a="1"/>
  <c r="M122" i="7" s="1"/>
  <c r="N122" i="7" a="1"/>
  <c r="N122" i="7" s="1"/>
  <c r="O122" i="7" a="1"/>
  <c r="O122" i="7" s="1"/>
  <c r="P122" i="7" a="1"/>
  <c r="P122" i="7" s="1"/>
  <c r="L123" i="7" a="1"/>
  <c r="L123" i="7"/>
  <c r="M123" i="7" a="1"/>
  <c r="M123" i="7" s="1"/>
  <c r="N123" i="7" a="1"/>
  <c r="N123" i="7"/>
  <c r="O123" i="7" a="1"/>
  <c r="O123" i="7" s="1"/>
  <c r="P123" i="7" a="1"/>
  <c r="P123" i="7"/>
  <c r="L124" i="7" a="1"/>
  <c r="L124" i="7" s="1"/>
  <c r="M124" i="7" a="1"/>
  <c r="M124" i="7"/>
  <c r="N124" i="7" a="1"/>
  <c r="N124" i="7"/>
  <c r="O124" i="7" a="1"/>
  <c r="O124" i="7" s="1"/>
  <c r="P124" i="7" a="1"/>
  <c r="P124" i="7" s="1"/>
  <c r="L125" i="7" a="1"/>
  <c r="L125" i="7" s="1"/>
  <c r="M125" i="7" a="1"/>
  <c r="M125" i="7"/>
  <c r="N125" i="7" a="1"/>
  <c r="N125" i="7"/>
  <c r="O125" i="7" a="1"/>
  <c r="O125" i="7" s="1"/>
  <c r="P125" i="7" a="1"/>
  <c r="P125" i="7"/>
  <c r="L126" i="7" a="1"/>
  <c r="L126" i="7"/>
  <c r="M126" i="7" a="1"/>
  <c r="M126" i="7" s="1"/>
  <c r="N126" i="7" a="1"/>
  <c r="N126" i="7" s="1"/>
  <c r="O126" i="7" a="1"/>
  <c r="O126" i="7"/>
  <c r="P126" i="7" a="1"/>
  <c r="P126" i="7" s="1"/>
  <c r="L127" i="7" a="1"/>
  <c r="L127" i="7"/>
  <c r="M127" i="7" a="1"/>
  <c r="M127" i="7" s="1"/>
  <c r="N127" i="7" a="1"/>
  <c r="N127" i="7" s="1"/>
  <c r="O127" i="7" a="1"/>
  <c r="O127" i="7"/>
  <c r="P127" i="7" a="1"/>
  <c r="P127" i="7"/>
  <c r="L128" i="7" a="1"/>
  <c r="L128" i="7" s="1"/>
  <c r="M128" i="7" a="1"/>
  <c r="M128" i="7"/>
  <c r="N128" i="7" a="1"/>
  <c r="N128" i="7"/>
  <c r="O128" i="7" a="1"/>
  <c r="O128" i="7" s="1"/>
  <c r="P128" i="7" a="1"/>
  <c r="P128" i="7" s="1"/>
  <c r="L129" i="7" a="1"/>
  <c r="L129" i="7" s="1"/>
  <c r="M129" i="7" a="1"/>
  <c r="M129" i="7" s="1"/>
  <c r="N129" i="7" a="1"/>
  <c r="N129" i="7"/>
  <c r="O129" i="7" a="1"/>
  <c r="O129" i="7" s="1"/>
  <c r="P129" i="7" a="1"/>
  <c r="P129" i="7"/>
  <c r="L130" i="7" a="1"/>
  <c r="L130" i="7" s="1"/>
  <c r="M130" i="7" a="1"/>
  <c r="M130" i="7"/>
  <c r="N130" i="7" a="1"/>
  <c r="N130" i="7" s="1"/>
  <c r="O130" i="7" a="1"/>
  <c r="O130" i="7"/>
  <c r="P130" i="7" a="1"/>
  <c r="P130" i="7"/>
  <c r="L131" i="7" a="1"/>
  <c r="L131" i="7" s="1"/>
  <c r="M131" i="7" a="1"/>
  <c r="M131" i="7" s="1"/>
  <c r="N131" i="7" a="1"/>
  <c r="N131" i="7" s="1"/>
  <c r="O131" i="7" a="1"/>
  <c r="O131" i="7"/>
  <c r="P131" i="7" a="1"/>
  <c r="P131" i="7"/>
  <c r="L132" i="7" a="1"/>
  <c r="L132" i="7" s="1"/>
  <c r="M132" i="7" a="1"/>
  <c r="M132" i="7"/>
  <c r="N132" i="7" a="1"/>
  <c r="N132" i="7"/>
  <c r="O132" i="7" a="1"/>
  <c r="O132" i="7" s="1"/>
  <c r="P132" i="7" a="1"/>
  <c r="P132" i="7" s="1"/>
  <c r="L133" i="7" a="1"/>
  <c r="L133" i="7"/>
  <c r="M133" i="7" a="1"/>
  <c r="M133" i="7" s="1"/>
  <c r="N133" i="7" a="1"/>
  <c r="N133" i="7" s="1"/>
  <c r="O133" i="7" a="1"/>
  <c r="O133" i="7" s="1"/>
  <c r="P133" i="7" a="1"/>
  <c r="P133" i="7" s="1"/>
  <c r="L134" i="7" a="1"/>
  <c r="L134" i="7"/>
  <c r="M134" i="7" a="1"/>
  <c r="M134" i="7"/>
  <c r="N134" i="7" a="1"/>
  <c r="N134" i="7" s="1"/>
  <c r="O134" i="7" a="1"/>
  <c r="O134" i="7"/>
  <c r="P134" i="7" a="1"/>
  <c r="P134" i="7"/>
  <c r="L135" i="7" a="1"/>
  <c r="L135" i="7" s="1"/>
  <c r="M135" i="7" a="1"/>
  <c r="M135" i="7" s="1"/>
  <c r="N135" i="7" a="1"/>
  <c r="N135" i="7" s="1"/>
  <c r="O135" i="7" a="1"/>
  <c r="O135" i="7" s="1"/>
  <c r="P135" i="7" a="1"/>
  <c r="P135" i="7"/>
  <c r="L136" i="7" a="1"/>
  <c r="L136" i="7" s="1"/>
  <c r="M136" i="7" a="1"/>
  <c r="M136" i="7" s="1"/>
  <c r="N136" i="7" a="1"/>
  <c r="N136" i="7" s="1"/>
  <c r="O136" i="7" a="1"/>
  <c r="O136" i="7"/>
  <c r="P136" i="7" a="1"/>
  <c r="P136" i="7" s="1"/>
  <c r="L137" i="7" a="1"/>
  <c r="L137" i="7"/>
  <c r="M137" i="7" a="1"/>
  <c r="M137" i="7"/>
  <c r="N137" i="7" a="1"/>
  <c r="N137" i="7" s="1"/>
  <c r="O137" i="7" a="1"/>
  <c r="O137" i="7" s="1"/>
  <c r="P137" i="7" a="1"/>
  <c r="P137" i="7" s="1"/>
  <c r="L138" i="7" a="1"/>
  <c r="L138" i="7" s="1"/>
  <c r="M138" i="7" a="1"/>
  <c r="M138" i="7" s="1"/>
  <c r="N138" i="7" a="1"/>
  <c r="N138" i="7" s="1"/>
  <c r="O138" i="7" a="1"/>
  <c r="O138" i="7"/>
  <c r="P138" i="7" a="1"/>
  <c r="P138" i="7"/>
  <c r="L139" i="7" a="1"/>
  <c r="L139" i="7" s="1"/>
  <c r="M139" i="7" a="1"/>
  <c r="M139" i="7" s="1"/>
  <c r="N139" i="7" a="1"/>
  <c r="N139" i="7"/>
  <c r="O139" i="7" a="1"/>
  <c r="O139" i="7" s="1"/>
  <c r="P139" i="7" a="1"/>
  <c r="P139" i="7"/>
  <c r="L140" i="7" a="1"/>
  <c r="L140" i="7" s="1"/>
  <c r="M140" i="7" a="1"/>
  <c r="M140" i="7" s="1"/>
  <c r="N140" i="7" a="1"/>
  <c r="N140" i="7"/>
  <c r="O140" i="7" a="1"/>
  <c r="O140" i="7"/>
  <c r="P140" i="7" a="1"/>
  <c r="P140" i="7" s="1"/>
  <c r="L141" i="7" a="1"/>
  <c r="L141" i="7" s="1"/>
  <c r="M141" i="7" a="1"/>
  <c r="M141" i="7"/>
  <c r="N141" i="7" a="1"/>
  <c r="N141" i="7" s="1"/>
  <c r="O141" i="7" a="1"/>
  <c r="O141" i="7" s="1"/>
  <c r="P141" i="7" a="1"/>
  <c r="P141" i="7"/>
  <c r="L142" i="7" a="1"/>
  <c r="L142" i="7" s="1"/>
  <c r="M142" i="7" a="1"/>
  <c r="M142" i="7"/>
  <c r="N142" i="7" a="1"/>
  <c r="N142" i="7" s="1"/>
  <c r="O142" i="7" a="1"/>
  <c r="O142" i="7" s="1"/>
  <c r="P142" i="7" a="1"/>
  <c r="P142" i="7"/>
  <c r="L143" i="7" a="1"/>
  <c r="L143" i="7"/>
  <c r="M143" i="7" a="1"/>
  <c r="M143" i="7" s="1"/>
  <c r="N143" i="7" a="1"/>
  <c r="N143" i="7"/>
  <c r="O143" i="7" a="1"/>
  <c r="O143" i="7" s="1"/>
  <c r="P143" i="7" a="1"/>
  <c r="P143" i="7" s="1"/>
  <c r="L144" i="7" a="1"/>
  <c r="L144" i="7" s="1"/>
  <c r="M144" i="7" a="1"/>
  <c r="M144" i="7" s="1"/>
  <c r="N144" i="7" a="1"/>
  <c r="N144" i="7" s="1"/>
  <c r="O144" i="7" a="1"/>
  <c r="O144" i="7" s="1"/>
  <c r="P144" i="7" a="1"/>
  <c r="P144" i="7" s="1"/>
  <c r="L145" i="7" a="1"/>
  <c r="L145" i="7"/>
  <c r="M145" i="7" a="1"/>
  <c r="M145" i="7"/>
  <c r="N145" i="7" a="1"/>
  <c r="N145" i="7"/>
  <c r="O145" i="7" a="1"/>
  <c r="O145" i="7" s="1"/>
  <c r="P145" i="7" a="1"/>
  <c r="P145" i="7"/>
  <c r="L146" i="7" a="1"/>
  <c r="L146" i="7" s="1"/>
  <c r="M146" i="7" a="1"/>
  <c r="M146" i="7"/>
  <c r="N146" i="7" a="1"/>
  <c r="N146" i="7" s="1"/>
  <c r="O146" i="7" a="1"/>
  <c r="O146" i="7" s="1"/>
  <c r="P146" i="7" a="1"/>
  <c r="P146" i="7"/>
  <c r="L147" i="7" a="1"/>
  <c r="L147" i="7"/>
  <c r="M147" i="7" a="1"/>
  <c r="M147" i="7" s="1"/>
  <c r="N147" i="7" a="1"/>
  <c r="N147" i="7" s="1"/>
  <c r="O147" i="7" a="1"/>
  <c r="O147" i="7"/>
  <c r="P147" i="7" a="1"/>
  <c r="P147" i="7" s="1"/>
  <c r="L148" i="7" a="1"/>
  <c r="L148" i="7" s="1"/>
  <c r="M148" i="7" a="1"/>
  <c r="M148" i="7" s="1"/>
  <c r="N148" i="7" a="1"/>
  <c r="N148" i="7" s="1"/>
  <c r="O148" i="7" a="1"/>
  <c r="O148" i="7"/>
  <c r="P148" i="7" a="1"/>
  <c r="P148" i="7" s="1"/>
  <c r="L149" i="7" a="1"/>
  <c r="L149" i="7"/>
  <c r="M149" i="7" a="1"/>
  <c r="M149" i="7" s="1"/>
  <c r="N149" i="7" a="1"/>
  <c r="N149" i="7"/>
  <c r="O149" i="7" a="1"/>
  <c r="O149" i="7" s="1"/>
  <c r="P149" i="7" a="1"/>
  <c r="P149" i="7"/>
  <c r="L150" i="7" a="1"/>
  <c r="L150" i="7" s="1"/>
  <c r="M150" i="7" a="1"/>
  <c r="M150" i="7" s="1"/>
  <c r="N150" i="7" a="1"/>
  <c r="N150" i="7" s="1"/>
  <c r="O150" i="7" a="1"/>
  <c r="O150" i="7" s="1"/>
  <c r="P150" i="7" a="1"/>
  <c r="P150" i="7" s="1"/>
  <c r="L151" i="7" a="1"/>
  <c r="L151" i="7"/>
  <c r="M151" i="7" a="1"/>
  <c r="M151" i="7" s="1"/>
  <c r="N151" i="7" a="1"/>
  <c r="N151" i="7"/>
  <c r="O151" i="7" a="1"/>
  <c r="O151" i="7"/>
  <c r="P151" i="7" a="1"/>
  <c r="P151" i="7" s="1"/>
  <c r="L152" i="7" a="1"/>
  <c r="L152" i="7" s="1"/>
  <c r="M152" i="7" a="1"/>
  <c r="M152" i="7"/>
  <c r="N152" i="7" a="1"/>
  <c r="N152" i="7" s="1"/>
  <c r="O152" i="7" a="1"/>
  <c r="O152" i="7"/>
  <c r="P152" i="7" a="1"/>
  <c r="P152" i="7" s="1"/>
  <c r="L153" i="7" a="1"/>
  <c r="L153" i="7" s="1"/>
  <c r="M153" i="7" a="1"/>
  <c r="M153" i="7"/>
  <c r="N153" i="7" a="1"/>
  <c r="N153" i="7"/>
  <c r="O153" i="7" a="1"/>
  <c r="O153" i="7" s="1"/>
  <c r="P153" i="7" a="1"/>
  <c r="P153" i="7" s="1"/>
  <c r="L154" i="7" a="1"/>
  <c r="L154" i="7"/>
  <c r="M154" i="7" a="1"/>
  <c r="M154" i="7"/>
  <c r="N154" i="7" a="1"/>
  <c r="N154" i="7" s="1"/>
  <c r="O154" i="7" a="1"/>
  <c r="O154" i="7"/>
  <c r="P154" i="7" a="1"/>
  <c r="P154" i="7" s="1"/>
  <c r="L155" i="7" a="1"/>
  <c r="L155" i="7"/>
  <c r="M155" i="7" a="1"/>
  <c r="M155" i="7" s="1"/>
  <c r="N155" i="7" a="1"/>
  <c r="N155" i="7" s="1"/>
  <c r="O155" i="7" a="1"/>
  <c r="O155" i="7"/>
  <c r="P155" i="7" a="1"/>
  <c r="P155" i="7"/>
  <c r="L156" i="7" a="1"/>
  <c r="L156" i="7" s="1"/>
  <c r="M156" i="7" a="1"/>
  <c r="M156" i="7"/>
  <c r="N156" i="7" a="1"/>
  <c r="N156" i="7" s="1"/>
  <c r="O156" i="7" a="1"/>
  <c r="O156" i="7" s="1"/>
  <c r="P156" i="7" a="1"/>
  <c r="P156" i="7" s="1"/>
  <c r="L157" i="7" a="1"/>
  <c r="L157" i="7"/>
  <c r="M157" i="7" a="1"/>
  <c r="M157" i="7" s="1"/>
  <c r="N157" i="7" a="1"/>
  <c r="N157" i="7" s="1"/>
  <c r="O157" i="7" a="1"/>
  <c r="O157" i="7" s="1"/>
  <c r="P157" i="7" a="1"/>
  <c r="P157" i="7"/>
  <c r="L158" i="7" a="1"/>
  <c r="L158" i="7"/>
  <c r="M158" i="7" a="1"/>
  <c r="M158" i="7" s="1"/>
  <c r="N158" i="7" a="1"/>
  <c r="N158" i="7" s="1"/>
  <c r="O158" i="7" a="1"/>
  <c r="O158" i="7"/>
  <c r="P158" i="7" a="1"/>
  <c r="P158" i="7"/>
  <c r="L159" i="7" a="1"/>
  <c r="L159" i="7"/>
  <c r="M159" i="7" a="1"/>
  <c r="M159" i="7" s="1"/>
  <c r="N159" i="7" a="1"/>
  <c r="N159" i="7" s="1"/>
  <c r="O159" i="7" a="1"/>
  <c r="O159" i="7" s="1"/>
  <c r="P159" i="7" a="1"/>
  <c r="P159" i="7"/>
  <c r="L160" i="7" a="1"/>
  <c r="L160" i="7" s="1"/>
  <c r="M160" i="7" a="1"/>
  <c r="M160" i="7"/>
  <c r="N160" i="7" a="1"/>
  <c r="N160" i="7"/>
  <c r="O160" i="7" a="1"/>
  <c r="O160" i="7" s="1"/>
  <c r="P160" i="7" a="1"/>
  <c r="P160" i="7" s="1"/>
  <c r="L161" i="7" a="1"/>
  <c r="L161" i="7" s="1"/>
  <c r="M161" i="7" a="1"/>
  <c r="M161" i="7" s="1"/>
  <c r="N161" i="7" a="1"/>
  <c r="N161" i="7"/>
  <c r="O161" i="7" a="1"/>
  <c r="O161" i="7" s="1"/>
  <c r="P161" i="7" a="1"/>
  <c r="P161" i="7"/>
  <c r="L162" i="7" a="1"/>
  <c r="L162" i="7" s="1"/>
  <c r="M162" i="7" a="1"/>
  <c r="M162" i="7"/>
  <c r="N162" i="7" a="1"/>
  <c r="N162" i="7" s="1"/>
  <c r="O162" i="7" a="1"/>
  <c r="O162" i="7" s="1"/>
  <c r="P162" i="7" a="1"/>
  <c r="P162" i="7" s="1"/>
  <c r="L163" i="7" a="1"/>
  <c r="L163" i="7" s="1"/>
  <c r="M163" i="7" a="1"/>
  <c r="M163" i="7" s="1"/>
  <c r="N163" i="7" a="1"/>
  <c r="N163" i="7"/>
  <c r="O163" i="7" a="1"/>
  <c r="O163" i="7" s="1"/>
  <c r="P163" i="7" a="1"/>
  <c r="P163" i="7"/>
  <c r="L164" i="7" a="1"/>
  <c r="L164" i="7" s="1"/>
  <c r="M164" i="7" a="1"/>
  <c r="M164" i="7" s="1"/>
  <c r="N164" i="7" a="1"/>
  <c r="N164" i="7" s="1"/>
  <c r="O164" i="7" a="1"/>
  <c r="O164" i="7"/>
  <c r="P164" i="7" a="1"/>
  <c r="P164" i="7" s="1"/>
  <c r="L165" i="7" a="1"/>
  <c r="L165" i="7"/>
  <c r="M165" i="7" a="1"/>
  <c r="M165" i="7"/>
  <c r="N165" i="7" a="1"/>
  <c r="N165" i="7" s="1"/>
  <c r="O165" i="7" a="1"/>
  <c r="O165" i="7" s="1"/>
  <c r="P165" i="7" a="1"/>
  <c r="P165" i="7" s="1"/>
  <c r="L166" i="7" a="1"/>
  <c r="L166" i="7" s="1"/>
  <c r="M166" i="7" a="1"/>
  <c r="M166" i="7" s="1"/>
  <c r="N166" i="7" a="1"/>
  <c r="N166" i="7" s="1"/>
  <c r="O166" i="7" a="1"/>
  <c r="O166" i="7" s="1"/>
  <c r="P166" i="7" a="1"/>
  <c r="P166" i="7"/>
  <c r="L167" i="7" a="1"/>
  <c r="L167" i="7"/>
  <c r="M167" i="7" a="1"/>
  <c r="M167" i="7" s="1"/>
  <c r="N167" i="7" a="1"/>
  <c r="N167" i="7"/>
  <c r="O167" i="7" a="1"/>
  <c r="O167" i="7"/>
  <c r="P167" i="7" a="1"/>
  <c r="P167" i="7" s="1"/>
  <c r="L168" i="7" a="1"/>
  <c r="L168" i="7" s="1"/>
  <c r="M168" i="7" a="1"/>
  <c r="M168" i="7" s="1"/>
  <c r="N168" i="7" a="1"/>
  <c r="N168" i="7" s="1"/>
  <c r="O168" i="7" a="1"/>
  <c r="O168" i="7" s="1"/>
  <c r="P168" i="7" a="1"/>
  <c r="P168" i="7" s="1"/>
  <c r="L169" i="7" a="1"/>
  <c r="L169" i="7" s="1"/>
  <c r="M169" i="7" a="1"/>
  <c r="M169" i="7"/>
  <c r="N169" i="7" a="1"/>
  <c r="N169" i="7" s="1"/>
  <c r="O169" i="7" a="1"/>
  <c r="O169" i="7" s="1"/>
  <c r="P169" i="7" a="1"/>
  <c r="P169" i="7"/>
  <c r="L170" i="7" a="1"/>
  <c r="L170" i="7" s="1"/>
  <c r="M170" i="7" a="1"/>
  <c r="M170" i="7" s="1"/>
  <c r="N170" i="7" a="1"/>
  <c r="N170" i="7" s="1"/>
  <c r="O170" i="7" a="1"/>
  <c r="O170" i="7" s="1"/>
  <c r="P170" i="7" a="1"/>
  <c r="P170" i="7" s="1"/>
  <c r="L171" i="7" a="1"/>
  <c r="L171" i="7"/>
  <c r="M171" i="7" a="1"/>
  <c r="M171" i="7" s="1"/>
  <c r="N171" i="7" a="1"/>
  <c r="N171" i="7" s="1"/>
  <c r="O171" i="7" a="1"/>
  <c r="O171" i="7"/>
  <c r="P171" i="7" a="1"/>
  <c r="P171" i="7" s="1"/>
  <c r="L172" i="7" a="1"/>
  <c r="L172" i="7" s="1"/>
  <c r="M172" i="7" a="1"/>
  <c r="M172" i="7"/>
  <c r="N172" i="7" a="1"/>
  <c r="N172" i="7" s="1"/>
  <c r="O172" i="7" a="1"/>
  <c r="O172" i="7" s="1"/>
  <c r="P172" i="7" a="1"/>
  <c r="P172" i="7" s="1"/>
  <c r="L173" i="7" a="1"/>
  <c r="L173" i="7"/>
  <c r="M173" i="7" a="1"/>
  <c r="M173" i="7"/>
  <c r="N173" i="7" a="1"/>
  <c r="N173" i="7"/>
  <c r="O173" i="7" a="1"/>
  <c r="O173" i="7" s="1"/>
  <c r="P173" i="7" a="1"/>
  <c r="P173" i="7"/>
  <c r="L174" i="7" a="1"/>
  <c r="L174" i="7" s="1"/>
  <c r="M174" i="7" a="1"/>
  <c r="M174" i="7" s="1"/>
  <c r="N174" i="7" a="1"/>
  <c r="N174" i="7" s="1"/>
  <c r="O174" i="7" a="1"/>
  <c r="O174" i="7" s="1"/>
  <c r="P174" i="7" a="1"/>
  <c r="P174" i="7" s="1"/>
  <c r="L175" i="7" a="1"/>
  <c r="L175" i="7"/>
  <c r="M175" i="7" a="1"/>
  <c r="M175" i="7" s="1"/>
  <c r="N175" i="7" a="1"/>
  <c r="N175" i="7" s="1"/>
  <c r="O175" i="7" a="1"/>
  <c r="O175" i="7"/>
  <c r="P175" i="7" a="1"/>
  <c r="P175" i="7" s="1"/>
  <c r="L176" i="7" a="1"/>
  <c r="L176" i="7" s="1"/>
  <c r="M176" i="7" a="1"/>
  <c r="M176" i="7"/>
  <c r="N176" i="7" a="1"/>
  <c r="N176" i="7" s="1"/>
  <c r="O176" i="7" a="1"/>
  <c r="O176" i="7"/>
  <c r="P176" i="7" a="1"/>
  <c r="P176" i="7" s="1"/>
  <c r="L177" i="7" a="1"/>
  <c r="L177" i="7" s="1"/>
  <c r="M177" i="7" a="1"/>
  <c r="M177" i="7" s="1"/>
  <c r="N177" i="7" a="1"/>
  <c r="N177" i="7"/>
  <c r="O177" i="7" a="1"/>
  <c r="O177" i="7" s="1"/>
  <c r="P177" i="7" a="1"/>
  <c r="P177" i="7" s="1"/>
  <c r="L178" i="7" a="1"/>
  <c r="L178" i="7"/>
  <c r="M178" i="7" a="1"/>
  <c r="M178" i="7" s="1"/>
  <c r="N178" i="7" a="1"/>
  <c r="N178" i="7" s="1"/>
  <c r="O178" i="7" a="1"/>
  <c r="O178" i="7"/>
  <c r="P178" i="7" a="1"/>
  <c r="P178" i="7" s="1"/>
  <c r="L179" i="7" a="1"/>
  <c r="L179" i="7" s="1"/>
  <c r="M179" i="7" a="1"/>
  <c r="M179" i="7" s="1"/>
  <c r="N179" i="7" a="1"/>
  <c r="N179" i="7" s="1"/>
  <c r="O179" i="7" a="1"/>
  <c r="O179" i="7" s="1"/>
  <c r="P179" i="7" a="1"/>
  <c r="P179" i="7"/>
  <c r="L180" i="7" a="1"/>
  <c r="L180" i="7" s="1"/>
  <c r="M180" i="7" a="1"/>
  <c r="M180" i="7"/>
  <c r="N180" i="7" a="1"/>
  <c r="N180" i="7"/>
  <c r="O180" i="7" a="1"/>
  <c r="O180" i="7" s="1"/>
  <c r="P180" i="7" a="1"/>
  <c r="P180" i="7" s="1"/>
  <c r="L181" i="7" a="1"/>
  <c r="L181" i="7" s="1"/>
  <c r="M181" i="7" a="1"/>
  <c r="M181" i="7"/>
  <c r="N181" i="7" a="1"/>
  <c r="N181" i="7" s="1"/>
  <c r="O181" i="7" a="1"/>
  <c r="O181" i="7" s="1"/>
  <c r="P181" i="7" a="1"/>
  <c r="P181" i="7" s="1"/>
  <c r="L182" i="7" a="1"/>
  <c r="L182" i="7"/>
  <c r="M182" i="7" a="1"/>
  <c r="M182" i="7"/>
  <c r="N182" i="7" a="1"/>
  <c r="N182" i="7" s="1"/>
  <c r="O182" i="7" a="1"/>
  <c r="O182" i="7"/>
  <c r="P182" i="7" a="1"/>
  <c r="P182" i="7" s="1"/>
  <c r="L183" i="7" a="1"/>
  <c r="L183" i="7"/>
  <c r="M183" i="7" a="1"/>
  <c r="M183" i="7" s="1"/>
  <c r="N183" i="7" a="1"/>
  <c r="N183" i="7" s="1"/>
  <c r="O183" i="7" a="1"/>
  <c r="O183" i="7" s="1"/>
  <c r="P183" i="7" a="1"/>
  <c r="P183" i="7"/>
  <c r="L184" i="7" a="1"/>
  <c r="L184" i="7" s="1"/>
  <c r="M184" i="7" a="1"/>
  <c r="M184" i="7"/>
  <c r="N184" i="7" a="1"/>
  <c r="N184" i="7"/>
  <c r="O184" i="7" a="1"/>
  <c r="O184" i="7" s="1"/>
  <c r="P184" i="7" a="1"/>
  <c r="P184" i="7" s="1"/>
  <c r="L185" i="7" a="1"/>
  <c r="L185" i="7" s="1"/>
  <c r="M185" i="7" a="1"/>
  <c r="M185" i="7" s="1"/>
  <c r="N185" i="7" a="1"/>
  <c r="N185" i="7" s="1"/>
  <c r="O185" i="7" a="1"/>
  <c r="O185" i="7" s="1"/>
  <c r="P185" i="7" a="1"/>
  <c r="P185" i="7"/>
  <c r="L186" i="7" a="1"/>
  <c r="L186" i="7"/>
  <c r="M186" i="7" a="1"/>
  <c r="M186" i="7"/>
  <c r="N186" i="7" a="1"/>
  <c r="N186" i="7" s="1"/>
  <c r="O186" i="7" a="1"/>
  <c r="O186" i="7"/>
  <c r="P186" i="7" a="1"/>
  <c r="P186" i="7" s="1"/>
  <c r="L187" i="7" a="1"/>
  <c r="L187" i="7" s="1"/>
  <c r="M187" i="7" a="1"/>
  <c r="M187" i="7" s="1"/>
  <c r="N187" i="7" a="1"/>
  <c r="N187" i="7" s="1"/>
  <c r="O187" i="7" a="1"/>
  <c r="O187" i="7"/>
  <c r="P187" i="7" a="1"/>
  <c r="P187" i="7" s="1"/>
  <c r="L188" i="7" a="1"/>
  <c r="L188" i="7" s="1"/>
  <c r="M188" i="7" a="1"/>
  <c r="M188" i="7" s="1"/>
  <c r="N188" i="7" a="1"/>
  <c r="N188" i="7"/>
  <c r="O188" i="7" a="1"/>
  <c r="O188" i="7"/>
  <c r="P188" i="7" a="1"/>
  <c r="P188" i="7" s="1"/>
  <c r="L189" i="7" a="1"/>
  <c r="L189" i="7"/>
  <c r="M189" i="7" a="1"/>
  <c r="M189" i="7" s="1"/>
  <c r="N189" i="7" a="1"/>
  <c r="N189" i="7"/>
  <c r="O189" i="7" a="1"/>
  <c r="O189" i="7" s="1"/>
  <c r="P189" i="7" a="1"/>
  <c r="P189" i="7" s="1"/>
  <c r="L190" i="7" a="1"/>
  <c r="L190" i="7" s="1"/>
  <c r="M190" i="7" a="1"/>
  <c r="M190" i="7"/>
  <c r="N190" i="7" a="1"/>
  <c r="N190" i="7" s="1"/>
  <c r="O190" i="7" a="1"/>
  <c r="O190" i="7"/>
  <c r="P190" i="7" a="1"/>
  <c r="P190" i="7"/>
  <c r="L191" i="7" a="1"/>
  <c r="L191" i="7" s="1"/>
  <c r="M191" i="7" a="1"/>
  <c r="M191" i="7" s="1"/>
  <c r="N191" i="7" a="1"/>
  <c r="N191" i="7"/>
  <c r="O191" i="7" a="1"/>
  <c r="O191" i="7" s="1"/>
  <c r="P191" i="7" a="1"/>
  <c r="P191" i="7" s="1"/>
  <c r="L192" i="7" a="1"/>
  <c r="L192" i="7" s="1"/>
  <c r="M192" i="7" a="1"/>
  <c r="M192" i="7" s="1"/>
  <c r="N192" i="7" a="1"/>
  <c r="N192" i="7" s="1"/>
  <c r="O192" i="7" a="1"/>
  <c r="O192" i="7"/>
  <c r="P192" i="7" a="1"/>
  <c r="P192" i="7" s="1"/>
  <c r="L193" i="7" a="1"/>
  <c r="L193" i="7"/>
  <c r="M193" i="7" a="1"/>
  <c r="M193" i="7" s="1"/>
  <c r="N193" i="7" a="1"/>
  <c r="N193" i="7" s="1"/>
  <c r="O193" i="7" a="1"/>
  <c r="O193" i="7" s="1"/>
  <c r="P193" i="7" a="1"/>
  <c r="P193" i="7" s="1"/>
  <c r="L194" i="7" a="1"/>
  <c r="L194" i="7"/>
  <c r="M194" i="7" a="1"/>
  <c r="M194" i="7"/>
  <c r="N194" i="7" a="1"/>
  <c r="N194" i="7" s="1"/>
  <c r="O194" i="7" a="1"/>
  <c r="O194" i="7" s="1"/>
  <c r="P194" i="7" a="1"/>
  <c r="P194" i="7"/>
  <c r="L195" i="7" a="1"/>
  <c r="L195" i="7"/>
  <c r="M195" i="7" a="1"/>
  <c r="M195" i="7" s="1"/>
  <c r="N195" i="7" a="1"/>
  <c r="N195" i="7"/>
  <c r="O195" i="7" a="1"/>
  <c r="O195" i="7" s="1"/>
  <c r="P195" i="7" a="1"/>
  <c r="P195" i="7" s="1"/>
  <c r="L196" i="7" a="1"/>
  <c r="L196" i="7" s="1"/>
  <c r="M196" i="7" a="1"/>
  <c r="M196" i="7" s="1"/>
  <c r="N196" i="7" a="1"/>
  <c r="N196" i="7" s="1"/>
  <c r="O196" i="7" a="1"/>
  <c r="O196" i="7"/>
  <c r="P196" i="7" a="1"/>
  <c r="P196" i="7" s="1"/>
  <c r="L197" i="7" a="1"/>
  <c r="L197" i="7" s="1"/>
  <c r="M197" i="7" a="1"/>
  <c r="M197" i="7"/>
  <c r="N197" i="7" a="1"/>
  <c r="N197" i="7" s="1"/>
  <c r="O197" i="7" a="1"/>
  <c r="O197" i="7" s="1"/>
  <c r="P197" i="7" a="1"/>
  <c r="P197" i="7" s="1"/>
  <c r="L198" i="7" a="1"/>
  <c r="L198" i="7" s="1"/>
  <c r="M198" i="7" a="1"/>
  <c r="M198" i="7"/>
  <c r="N198" i="7" a="1"/>
  <c r="N198" i="7" s="1"/>
  <c r="O198" i="7" a="1"/>
  <c r="O198" i="7" s="1"/>
  <c r="P198" i="7" a="1"/>
  <c r="P198" i="7" s="1"/>
  <c r="L199" i="7" a="1"/>
  <c r="L199" i="7"/>
  <c r="M199" i="7" a="1"/>
  <c r="M199" i="7" s="1"/>
  <c r="N199" i="7" a="1"/>
  <c r="N199" i="7"/>
  <c r="O199" i="7" a="1"/>
  <c r="O199" i="7" s="1"/>
  <c r="P199" i="7" a="1"/>
  <c r="P199" i="7" s="1"/>
  <c r="L200" i="7" a="1"/>
  <c r="L200" i="7" s="1"/>
  <c r="M200" i="7" a="1"/>
  <c r="M200" i="7" s="1"/>
  <c r="N200" i="7" a="1"/>
  <c r="N200" i="7"/>
  <c r="O200" i="7" a="1"/>
  <c r="O200" i="7"/>
  <c r="P200" i="7" a="1"/>
  <c r="P200" i="7" s="1"/>
  <c r="L201" i="7" a="1"/>
  <c r="L201" i="7"/>
  <c r="M201" i="7" a="1"/>
  <c r="M201" i="7"/>
  <c r="N201" i="7" a="1"/>
  <c r="N201" i="7" s="1"/>
  <c r="O201" i="7" a="1"/>
  <c r="O201" i="7" s="1"/>
  <c r="P201" i="7" a="1"/>
  <c r="P201" i="7"/>
  <c r="L202" i="7" a="1"/>
  <c r="L202" i="7" s="1"/>
  <c r="M202" i="7" a="1"/>
  <c r="M202" i="7"/>
  <c r="N202" i="7" a="1"/>
  <c r="N202" i="7" s="1"/>
  <c r="O202" i="7" a="1"/>
  <c r="O202" i="7" s="1"/>
  <c r="P202" i="7" a="1"/>
  <c r="P202" i="7" s="1"/>
  <c r="L203" i="7" a="1"/>
  <c r="L203" i="7"/>
  <c r="M203" i="7" a="1"/>
  <c r="M203" i="7" s="1"/>
  <c r="N203" i="7" a="1"/>
  <c r="N203" i="7"/>
  <c r="O203" i="7" a="1"/>
  <c r="O203" i="7"/>
  <c r="P203" i="7" a="1"/>
  <c r="P203" i="7" s="1"/>
  <c r="L204" i="7" a="1"/>
  <c r="L204" i="7" s="1"/>
  <c r="M204" i="7" a="1"/>
  <c r="M204" i="7" s="1"/>
  <c r="N204" i="7" a="1"/>
  <c r="N204" i="7" s="1"/>
  <c r="O204" i="7" a="1"/>
  <c r="O204" i="7" s="1"/>
  <c r="P204" i="7" a="1"/>
  <c r="P204" i="7"/>
  <c r="L205" i="7" a="1"/>
  <c r="L205" i="7"/>
  <c r="M205" i="7" a="1"/>
  <c r="M205" i="7" s="1"/>
  <c r="N205" i="7" a="1"/>
  <c r="N205" i="7"/>
  <c r="O205" i="7" a="1"/>
  <c r="O205" i="7"/>
  <c r="P205" i="7" a="1"/>
  <c r="P205" i="7" s="1"/>
  <c r="L206" i="7" a="1"/>
  <c r="L206" i="7" s="1"/>
  <c r="M206" i="7" a="1"/>
  <c r="M206" i="7"/>
  <c r="N206" i="7" a="1"/>
  <c r="N206" i="7"/>
  <c r="O206" i="7" a="1"/>
  <c r="O206" i="7" s="1"/>
  <c r="P206" i="7" a="1"/>
  <c r="P206" i="7" s="1"/>
  <c r="L207" i="7" a="1"/>
  <c r="L207" i="7" s="1"/>
  <c r="M207" i="7" a="1"/>
  <c r="M207" i="7"/>
  <c r="N207" i="7" a="1"/>
  <c r="N207" i="7" s="1"/>
  <c r="O207" i="7" a="1"/>
  <c r="O207" i="7" s="1"/>
  <c r="P207" i="7" a="1"/>
  <c r="P207" i="7"/>
  <c r="L208" i="7" a="1"/>
  <c r="L208" i="7"/>
  <c r="M208" i="7" a="1"/>
  <c r="M208" i="7"/>
  <c r="N208" i="7" a="1"/>
  <c r="N208" i="7" s="1"/>
  <c r="O208" i="7" a="1"/>
  <c r="O208" i="7" s="1"/>
  <c r="P208" i="7" a="1"/>
  <c r="P208" i="7" s="1"/>
  <c r="L209" i="7" a="1"/>
  <c r="L209" i="7"/>
  <c r="M209" i="7" a="1"/>
  <c r="M209" i="7" s="1"/>
  <c r="N209" i="7" a="1"/>
  <c r="N209" i="7"/>
  <c r="O209" i="7" a="1"/>
  <c r="O209" i="7"/>
  <c r="P209" i="7" a="1"/>
  <c r="P209" i="7"/>
  <c r="L210" i="7" a="1"/>
  <c r="L210" i="7" s="1"/>
  <c r="M210" i="7" a="1"/>
  <c r="M210" i="7" s="1"/>
  <c r="N210" i="7" a="1"/>
  <c r="N210" i="7" s="1"/>
  <c r="O210" i="7" a="1"/>
  <c r="O210" i="7" s="1"/>
  <c r="P210" i="7" a="1"/>
  <c r="P210" i="7" s="1"/>
  <c r="L211" i="7" a="1"/>
  <c r="L211" i="7"/>
  <c r="M211" i="7" a="1"/>
  <c r="M211" i="7"/>
  <c r="N211" i="7" a="1"/>
  <c r="N211" i="7"/>
  <c r="O211" i="7" a="1"/>
  <c r="O211" i="7" s="1"/>
  <c r="P211" i="7" a="1"/>
  <c r="P211" i="7"/>
  <c r="L212" i="7" a="1"/>
  <c r="L212" i="7" s="1"/>
  <c r="M212" i="7" a="1"/>
  <c r="M212" i="7" s="1"/>
  <c r="N212" i="7" a="1"/>
  <c r="N212" i="7" s="1"/>
  <c r="O212" i="7" a="1"/>
  <c r="O212" i="7"/>
  <c r="P212" i="7" a="1"/>
  <c r="P212" i="7" s="1"/>
  <c r="L213" i="7" a="1"/>
  <c r="L213" i="7" s="1"/>
  <c r="M213" i="7" a="1"/>
  <c r="M213" i="7" s="1"/>
  <c r="N213" i="7" a="1"/>
  <c r="N213" i="7" s="1"/>
  <c r="O213" i="7" a="1"/>
  <c r="O213" i="7"/>
  <c r="P213" i="7" a="1"/>
  <c r="P213" i="7" s="1"/>
  <c r="L214" i="7" a="1"/>
  <c r="L214" i="7" s="1"/>
  <c r="M214" i="7" a="1"/>
  <c r="M214" i="7"/>
  <c r="N214" i="7" a="1"/>
  <c r="N214" i="7"/>
  <c r="O214" i="7" a="1"/>
  <c r="O214" i="7" s="1"/>
  <c r="P214" i="7" a="1"/>
  <c r="P214" i="7" s="1"/>
  <c r="L215" i="7" a="1"/>
  <c r="L215" i="7" s="1"/>
  <c r="M215" i="7" a="1"/>
  <c r="M215" i="7" s="1"/>
  <c r="N215" i="7" a="1"/>
  <c r="N215" i="7"/>
  <c r="O215" i="7" a="1"/>
  <c r="O215" i="7" s="1"/>
  <c r="P215" i="7" a="1"/>
  <c r="P215" i="7" s="1"/>
  <c r="L216" i="7" a="1"/>
  <c r="L216" i="7"/>
  <c r="M216" i="7" a="1"/>
  <c r="M216" i="7"/>
  <c r="N216" i="7" a="1"/>
  <c r="N216" i="7" s="1"/>
  <c r="O216" i="7" a="1"/>
  <c r="O216" i="7"/>
  <c r="P216" i="7" a="1"/>
  <c r="P216" i="7" s="1"/>
  <c r="L217" i="7" a="1"/>
  <c r="L217" i="7" s="1"/>
  <c r="M217" i="7" a="1"/>
  <c r="M217" i="7" s="1"/>
  <c r="N217" i="7" a="1"/>
  <c r="N217" i="7"/>
  <c r="O217" i="7" a="1"/>
  <c r="O217" i="7"/>
  <c r="P217" i="7" a="1"/>
  <c r="P217" i="7"/>
  <c r="L218" i="7" a="1"/>
  <c r="L218" i="7" s="1"/>
  <c r="M218" i="7" a="1"/>
  <c r="M218" i="7"/>
  <c r="N218" i="7" a="1"/>
  <c r="N218" i="7" s="1"/>
  <c r="O218" i="7" a="1"/>
  <c r="O218" i="7" s="1"/>
  <c r="P218" i="7" a="1"/>
  <c r="P218" i="7" s="1"/>
  <c r="L219" i="7" a="1"/>
  <c r="L219" i="7"/>
  <c r="M219" i="7" a="1"/>
  <c r="M219" i="7" s="1"/>
  <c r="N219" i="7" a="1"/>
  <c r="N219" i="7" s="1"/>
  <c r="O219" i="7" a="1"/>
  <c r="O219" i="7" s="1"/>
  <c r="P219" i="7" a="1"/>
  <c r="P219" i="7" s="1"/>
  <c r="L220" i="7" a="1"/>
  <c r="L220" i="7"/>
  <c r="M220" i="7" a="1"/>
  <c r="M220" i="7" s="1"/>
  <c r="N220" i="7" a="1"/>
  <c r="N220" i="7" s="1"/>
  <c r="O220" i="7" a="1"/>
  <c r="O220" i="7"/>
  <c r="P220" i="7" a="1"/>
  <c r="P220" i="7"/>
  <c r="L221" i="7" a="1"/>
  <c r="L221" i="7"/>
  <c r="M221" i="7" a="1"/>
  <c r="M221" i="7" s="1"/>
  <c r="N221" i="7" a="1"/>
  <c r="N221" i="7" s="1"/>
  <c r="O221" i="7" a="1"/>
  <c r="O221" i="7" s="1"/>
  <c r="P221" i="7" a="1"/>
  <c r="P221" i="7"/>
  <c r="L222" i="7" a="1"/>
  <c r="L222" i="7" s="1"/>
  <c r="M222" i="7" a="1"/>
  <c r="M222" i="7"/>
  <c r="N222" i="7" a="1"/>
  <c r="N222" i="7"/>
  <c r="O222" i="7" a="1"/>
  <c r="O222" i="7"/>
  <c r="P222" i="7" a="1"/>
  <c r="P222" i="7" s="1"/>
  <c r="L223" i="7" a="1"/>
  <c r="L223" i="7" s="1"/>
  <c r="M223" i="7" a="1"/>
  <c r="M223" i="7" s="1"/>
  <c r="N223" i="7" a="1"/>
  <c r="N223" i="7" s="1"/>
  <c r="O223" i="7" a="1"/>
  <c r="O223" i="7" s="1"/>
  <c r="P223" i="7" a="1"/>
  <c r="P223" i="7"/>
  <c r="L224" i="7" a="1"/>
  <c r="L224" i="7" s="1"/>
  <c r="M224" i="7" a="1"/>
  <c r="M224" i="7"/>
  <c r="N224" i="7" a="1"/>
  <c r="N224" i="7" s="1"/>
  <c r="O224" i="7" a="1"/>
  <c r="O224" i="7"/>
  <c r="P224" i="7" a="1"/>
  <c r="P224" i="7" s="1"/>
  <c r="L225" i="7" a="1"/>
  <c r="L225" i="7" s="1"/>
  <c r="M225" i="7" a="1"/>
  <c r="M225" i="7" s="1"/>
  <c r="N225" i="7" a="1"/>
  <c r="N225" i="7"/>
  <c r="O225" i="7" a="1"/>
  <c r="O225" i="7" s="1"/>
  <c r="P225" i="7" a="1"/>
  <c r="P225" i="7"/>
  <c r="L226" i="7" a="1"/>
  <c r="L226" i="7" s="1"/>
  <c r="M226" i="7" a="1"/>
  <c r="M226" i="7" s="1"/>
  <c r="N226" i="7" a="1"/>
  <c r="N226" i="7"/>
  <c r="O226" i="7" a="1"/>
  <c r="O226" i="7" s="1"/>
  <c r="P226" i="7" a="1"/>
  <c r="P226" i="7" s="1"/>
  <c r="L227" i="7" a="1"/>
  <c r="L227" i="7"/>
  <c r="M227" i="7" a="1"/>
  <c r="M227" i="7"/>
  <c r="N227" i="7" a="1"/>
  <c r="N227" i="7"/>
  <c r="O227" i="7" a="1"/>
  <c r="O227" i="7" s="1"/>
  <c r="P227" i="7" a="1"/>
  <c r="P227" i="7" s="1"/>
  <c r="L228" i="7" a="1"/>
  <c r="L228" i="7" s="1"/>
  <c r="M228" i="7" a="1"/>
  <c r="M228" i="7"/>
  <c r="N228" i="7" a="1"/>
  <c r="N228" i="7" s="1"/>
  <c r="O228" i="7" a="1"/>
  <c r="O228" i="7"/>
  <c r="P228" i="7" a="1"/>
  <c r="P228" i="7"/>
  <c r="L229" i="7" a="1"/>
  <c r="L229" i="7"/>
  <c r="M229" i="7" a="1"/>
  <c r="M229" i="7" s="1"/>
  <c r="N229" i="7" a="1"/>
  <c r="N229" i="7" s="1"/>
  <c r="O229" i="7" a="1"/>
  <c r="O229" i="7" s="1"/>
  <c r="P229" i="7" a="1"/>
  <c r="P229" i="7" s="1"/>
  <c r="L230" i="7" a="1"/>
  <c r="L230" i="7" s="1"/>
  <c r="M230" i="7" a="1"/>
  <c r="M230" i="7" s="1"/>
  <c r="N230" i="7" a="1"/>
  <c r="N230" i="7"/>
  <c r="O230" i="7" a="1"/>
  <c r="O230" i="7"/>
  <c r="P230" i="7" a="1"/>
  <c r="P230" i="7" s="1"/>
  <c r="L231" i="7" a="1"/>
  <c r="L231" i="7"/>
  <c r="M231" i="7" a="1"/>
  <c r="M231" i="7" s="1"/>
  <c r="N231" i="7" a="1"/>
  <c r="N231" i="7" s="1"/>
  <c r="O231" i="7" a="1"/>
  <c r="O231" i="7" s="1"/>
  <c r="P231" i="7" a="1"/>
  <c r="P231" i="7"/>
  <c r="L232" i="7" a="1"/>
  <c r="L232" i="7" s="1"/>
  <c r="M232" i="7" a="1"/>
  <c r="M232" i="7" s="1"/>
  <c r="N232" i="7" a="1"/>
  <c r="N232" i="7" s="1"/>
  <c r="O232" i="7" a="1"/>
  <c r="O232" i="7" s="1"/>
  <c r="P232" i="7" a="1"/>
  <c r="P232" i="7"/>
  <c r="L233" i="7" a="1"/>
  <c r="L233" i="7"/>
  <c r="M233" i="7" a="1"/>
  <c r="M233" i="7" s="1"/>
  <c r="N233" i="7" a="1"/>
  <c r="N233" i="7"/>
  <c r="O233" i="7" a="1"/>
  <c r="O233" i="7"/>
  <c r="P233" i="7" a="1"/>
  <c r="P233" i="7"/>
  <c r="L234" i="7" a="1"/>
  <c r="L234" i="7" s="1"/>
  <c r="M234" i="7" a="1"/>
  <c r="M234" i="7" s="1"/>
  <c r="N234" i="7" a="1"/>
  <c r="N234" i="7" s="1"/>
  <c r="O234" i="7" a="1"/>
  <c r="O234" i="7"/>
  <c r="P234" i="7" a="1"/>
  <c r="P234" i="7" s="1"/>
  <c r="L235" i="7" a="1"/>
  <c r="L235" i="7"/>
  <c r="M235" i="7" a="1"/>
  <c r="M235" i="7"/>
  <c r="N235" i="7" a="1"/>
  <c r="N235" i="7"/>
  <c r="O235" i="7" a="1"/>
  <c r="O235" i="7" s="1"/>
  <c r="P235" i="7" a="1"/>
  <c r="P235" i="7" s="1"/>
  <c r="L236" i="7" a="1"/>
  <c r="L236" i="7" s="1"/>
  <c r="M236" i="7" a="1"/>
  <c r="M236" i="7" s="1"/>
  <c r="N236" i="7" a="1"/>
  <c r="N236" i="7" s="1"/>
  <c r="O236" i="7" a="1"/>
  <c r="O236" i="7"/>
  <c r="P236" i="7" a="1"/>
  <c r="P236" i="7"/>
  <c r="L237" i="7" a="1"/>
  <c r="L237" i="7"/>
  <c r="M237" i="7" a="1"/>
  <c r="M237" i="7" s="1"/>
  <c r="N237" i="7" a="1"/>
  <c r="N237" i="7"/>
  <c r="O237" i="7" a="1"/>
  <c r="O237" i="7" s="1"/>
  <c r="P237" i="7" a="1"/>
  <c r="P237" i="7" s="1"/>
  <c r="L238" i="7" a="1"/>
  <c r="L238" i="7" s="1"/>
  <c r="M238" i="7" a="1"/>
  <c r="M238" i="7"/>
  <c r="N238" i="7" a="1"/>
  <c r="N238" i="7" s="1"/>
  <c r="O238" i="7" a="1"/>
  <c r="O238" i="7" s="1"/>
  <c r="P238" i="7" a="1"/>
  <c r="P238" i="7" s="1"/>
  <c r="L239" i="7" a="1"/>
  <c r="L239" i="7" s="1"/>
  <c r="M239" i="7" a="1"/>
  <c r="M239" i="7"/>
  <c r="N239" i="7" a="1"/>
  <c r="N239" i="7" s="1"/>
  <c r="O239" i="7" a="1"/>
  <c r="O239" i="7" s="1"/>
  <c r="P239" i="7" a="1"/>
  <c r="P239" i="7"/>
  <c r="L240" i="7" a="1"/>
  <c r="L240" i="7"/>
  <c r="M240" i="7" a="1"/>
  <c r="M240" i="7" s="1"/>
  <c r="N240" i="7" a="1"/>
  <c r="N240" i="7" s="1"/>
  <c r="O240" i="7" a="1"/>
  <c r="O240" i="7" s="1"/>
  <c r="P240" i="7" a="1"/>
  <c r="P240" i="7" s="1"/>
  <c r="L241" i="7" a="1"/>
  <c r="L241" i="7"/>
  <c r="M241" i="7" a="1"/>
  <c r="M241" i="7" s="1"/>
  <c r="N241" i="7" a="1"/>
  <c r="N241" i="7" s="1"/>
  <c r="O241" i="7" a="1"/>
  <c r="O241" i="7"/>
  <c r="P241" i="7" a="1"/>
  <c r="P241" i="7"/>
  <c r="L242" i="7" a="1"/>
  <c r="L242" i="7" s="1"/>
  <c r="M242" i="7" a="1"/>
  <c r="M242" i="7" s="1"/>
  <c r="N242" i="7" a="1"/>
  <c r="N242" i="7" s="1"/>
  <c r="O242" i="7" a="1"/>
  <c r="O242" i="7" s="1"/>
  <c r="P242" i="7" a="1"/>
  <c r="P242" i="7" s="1"/>
  <c r="L243" i="7" a="1"/>
  <c r="L243" i="7"/>
  <c r="M243" i="7" a="1"/>
  <c r="M243" i="7"/>
  <c r="N243" i="7" a="1"/>
  <c r="N243" i="7"/>
  <c r="O243" i="7" a="1"/>
  <c r="O243" i="7" s="1"/>
  <c r="P243" i="7" a="1"/>
  <c r="P243" i="7"/>
  <c r="L244" i="7" a="1"/>
  <c r="L244" i="7" s="1"/>
  <c r="M244" i="7" a="1"/>
  <c r="M244" i="7" s="1"/>
  <c r="N244" i="7" a="1"/>
  <c r="N244" i="7" s="1"/>
  <c r="O244" i="7" a="1"/>
  <c r="O244" i="7"/>
  <c r="P244" i="7" a="1"/>
  <c r="P244" i="7" s="1"/>
  <c r="L245" i="7" a="1"/>
  <c r="L245" i="7" s="1"/>
  <c r="M245" i="7" a="1"/>
  <c r="M245" i="7" s="1"/>
  <c r="N245" i="7" a="1"/>
  <c r="N245" i="7" s="1"/>
  <c r="O245" i="7" a="1"/>
  <c r="O245" i="7"/>
  <c r="P245" i="7" a="1"/>
  <c r="P245" i="7" s="1"/>
  <c r="L246" i="7" a="1"/>
  <c r="L246" i="7" s="1"/>
  <c r="M246" i="7" a="1"/>
  <c r="M246" i="7"/>
  <c r="N246" i="7" a="1"/>
  <c r="N246" i="7"/>
  <c r="O246" i="7" a="1"/>
  <c r="O246" i="7"/>
  <c r="P246" i="7" a="1"/>
  <c r="P246" i="7" s="1"/>
  <c r="L247" i="7" a="1"/>
  <c r="L247" i="7" s="1"/>
  <c r="M247" i="7" a="1"/>
  <c r="M247" i="7" s="1"/>
  <c r="N247" i="7" a="1"/>
  <c r="N247" i="7"/>
  <c r="O247" i="7" a="1"/>
  <c r="O247" i="7" s="1"/>
  <c r="P247" i="7" a="1"/>
  <c r="P247" i="7"/>
  <c r="L248" i="7" a="1"/>
  <c r="L248" i="7"/>
  <c r="M248" i="7" a="1"/>
  <c r="M248" i="7"/>
  <c r="N248" i="7" a="1"/>
  <c r="N248" i="7" s="1"/>
  <c r="O248" i="7" a="1"/>
  <c r="O248" i="7" s="1"/>
  <c r="P248" i="7" a="1"/>
  <c r="P248" i="7" s="1"/>
  <c r="L249" i="7" a="1"/>
  <c r="L249" i="7" s="1"/>
  <c r="M249" i="7" a="1"/>
  <c r="M249" i="7" s="1"/>
  <c r="N249" i="7" a="1"/>
  <c r="N249" i="7"/>
  <c r="O249" i="7" a="1"/>
  <c r="O249" i="7" s="1"/>
  <c r="P249" i="7" a="1"/>
  <c r="P249" i="7"/>
  <c r="L250" i="7" a="1"/>
  <c r="L250" i="7" s="1"/>
  <c r="M250" i="7" a="1"/>
  <c r="M250" i="7"/>
  <c r="N250" i="7" a="1"/>
  <c r="N250" i="7" s="1"/>
  <c r="O250" i="7" a="1"/>
  <c r="O250" i="7" s="1"/>
  <c r="P250" i="7" a="1"/>
  <c r="P250" i="7" s="1"/>
  <c r="L251" i="7" a="1"/>
  <c r="L251" i="7"/>
  <c r="M251" i="7" a="1"/>
  <c r="M251" i="7" s="1"/>
  <c r="N251" i="7" a="1"/>
  <c r="N251" i="7"/>
  <c r="O251" i="7" a="1"/>
  <c r="O251" i="7" s="1"/>
  <c r="P251" i="7" a="1"/>
  <c r="P251" i="7" s="1"/>
  <c r="L252" i="7" a="1"/>
  <c r="L252" i="7"/>
  <c r="M252" i="7" a="1"/>
  <c r="M252" i="7" s="1"/>
  <c r="N252" i="7" a="1"/>
  <c r="N252" i="7" s="1"/>
  <c r="O252" i="7" a="1"/>
  <c r="O252" i="7"/>
  <c r="P252" i="7" a="1"/>
  <c r="P252" i="7"/>
  <c r="L253" i="7" a="1"/>
  <c r="L253" i="7"/>
  <c r="M253" i="7" a="1"/>
  <c r="M253" i="7" s="1"/>
  <c r="N253" i="7" a="1"/>
  <c r="N253" i="7" s="1"/>
  <c r="O253" i="7" a="1"/>
  <c r="O253" i="7" s="1"/>
  <c r="P253" i="7" a="1"/>
  <c r="P253" i="7"/>
  <c r="L254" i="7" a="1"/>
  <c r="L254" i="7" s="1"/>
  <c r="M254" i="7" a="1"/>
  <c r="M254" i="7"/>
  <c r="N254" i="7" a="1"/>
  <c r="N254" i="7"/>
  <c r="O254" i="7" a="1"/>
  <c r="O254" i="7"/>
  <c r="P254" i="7" a="1"/>
  <c r="P254" i="7" s="1"/>
  <c r="L255" i="7" a="1"/>
  <c r="L255" i="7" s="1"/>
  <c r="M255" i="7" a="1"/>
  <c r="M255" i="7" s="1"/>
  <c r="N255" i="7" a="1"/>
  <c r="N255" i="7" s="1"/>
  <c r="O255" i="7" a="1"/>
  <c r="O255" i="7" s="1"/>
  <c r="P255" i="7" a="1"/>
  <c r="P255" i="7" s="1"/>
  <c r="L256" i="7" a="1"/>
  <c r="L256" i="7"/>
  <c r="M256" i="7" a="1"/>
  <c r="M256" i="7"/>
  <c r="N256" i="7" a="1"/>
  <c r="N256" i="7" s="1"/>
  <c r="O256" i="7" a="1"/>
  <c r="O256" i="7"/>
  <c r="P256" i="7" a="1"/>
  <c r="P256" i="7" s="1"/>
  <c r="L257" i="7" a="1"/>
  <c r="L257" i="7" s="1"/>
  <c r="M257" i="7" a="1"/>
  <c r="M257" i="7" s="1"/>
  <c r="N257" i="7" a="1"/>
  <c r="N257" i="7"/>
  <c r="O257" i="7" a="1"/>
  <c r="O257" i="7"/>
  <c r="P257" i="7" a="1"/>
  <c r="P257" i="7" s="1"/>
  <c r="L258" i="7" a="1"/>
  <c r="L258" i="7" s="1"/>
  <c r="M258" i="7" a="1"/>
  <c r="M258" i="7" s="1"/>
  <c r="N258" i="7" a="1"/>
  <c r="N258" i="7"/>
  <c r="O258" i="7" a="1"/>
  <c r="O258" i="7"/>
  <c r="P258" i="7" a="1"/>
  <c r="P258" i="7" s="1"/>
  <c r="L259" i="7" a="1"/>
  <c r="L259" i="7"/>
  <c r="M259" i="7" a="1"/>
  <c r="M259" i="7"/>
  <c r="N259" i="7" a="1"/>
  <c r="N259" i="7"/>
  <c r="O259" i="7" a="1"/>
  <c r="O259" i="7" s="1"/>
  <c r="P259" i="7" a="1"/>
  <c r="P259" i="7" s="1"/>
  <c r="L260" i="7" a="1"/>
  <c r="L260" i="7" s="1"/>
  <c r="M260" i="7" a="1"/>
  <c r="M260" i="7"/>
  <c r="N260" i="7" a="1"/>
  <c r="N260" i="7" s="1"/>
  <c r="O260" i="7" a="1"/>
  <c r="O260" i="7"/>
  <c r="P260" i="7" a="1"/>
  <c r="P260" i="7"/>
  <c r="L261" i="7" a="1"/>
  <c r="L261" i="7"/>
  <c r="M261" i="7" a="1"/>
  <c r="M261" i="7" s="1"/>
  <c r="N261" i="7" a="1"/>
  <c r="N261" i="7" s="1"/>
  <c r="O261" i="7" a="1"/>
  <c r="O261" i="7" s="1"/>
  <c r="P261" i="7" a="1"/>
  <c r="P261" i="7" s="1"/>
  <c r="L262" i="7" a="1"/>
  <c r="L262" i="7" s="1"/>
  <c r="M262" i="7" a="1"/>
  <c r="M262" i="7"/>
  <c r="N262" i="7" a="1"/>
  <c r="N262" i="7"/>
  <c r="O262" i="7" a="1"/>
  <c r="O262" i="7"/>
  <c r="P262" i="7" a="1"/>
  <c r="P262" i="7" s="1"/>
  <c r="L263" i="7" a="1"/>
  <c r="L263" i="7"/>
  <c r="M263" i="7" a="1"/>
  <c r="M263" i="7" s="1"/>
  <c r="N263" i="7" a="1"/>
  <c r="N263" i="7" s="1"/>
  <c r="O263" i="7" a="1"/>
  <c r="O263" i="7" s="1"/>
  <c r="P263" i="7" a="1"/>
  <c r="P263" i="7"/>
  <c r="L264" i="7" a="1"/>
  <c r="L264" i="7" s="1"/>
  <c r="M264" i="7" a="1"/>
  <c r="M264" i="7" s="1"/>
  <c r="N264" i="7" a="1"/>
  <c r="N264" i="7" s="1"/>
  <c r="O264" i="7" a="1"/>
  <c r="O264" i="7" s="1"/>
  <c r="P264" i="7" a="1"/>
  <c r="P264" i="7"/>
  <c r="L265" i="7" a="1"/>
  <c r="L265" i="7" s="1"/>
  <c r="M265" i="7" a="1"/>
  <c r="M265" i="7" s="1"/>
  <c r="N265" i="7" a="1"/>
  <c r="N265" i="7"/>
  <c r="O265" i="7" a="1"/>
  <c r="O265" i="7"/>
  <c r="P265" i="7" a="1"/>
  <c r="P265" i="7" s="1"/>
  <c r="L266" i="7" a="1"/>
  <c r="L266" i="7" s="1"/>
  <c r="M266" i="7" a="1"/>
  <c r="M266" i="7" s="1"/>
  <c r="N266" i="7" a="1"/>
  <c r="N266" i="7" s="1"/>
  <c r="O266" i="7" a="1"/>
  <c r="O266" i="7"/>
  <c r="P266" i="7" a="1"/>
  <c r="P266" i="7" s="1"/>
  <c r="L267" i="7" a="1"/>
  <c r="L267" i="7" s="1"/>
  <c r="M267" i="7" a="1"/>
  <c r="M267" i="7"/>
  <c r="N267" i="7" a="1"/>
  <c r="N267" i="7"/>
  <c r="O267" i="7" a="1"/>
  <c r="O267" i="7" s="1"/>
  <c r="P267" i="7" a="1"/>
  <c r="P267" i="7"/>
  <c r="L268" i="7" a="1"/>
  <c r="L268" i="7" s="1"/>
  <c r="M268" i="7" a="1"/>
  <c r="M268" i="7" s="1"/>
  <c r="N268" i="7" a="1"/>
  <c r="N268" i="7" s="1"/>
  <c r="O268" i="7" a="1"/>
  <c r="O268" i="7"/>
  <c r="P268" i="7" a="1"/>
  <c r="P268" i="7"/>
  <c r="L269" i="7" a="1"/>
  <c r="L269" i="7"/>
  <c r="M269" i="7" a="1"/>
  <c r="M269" i="7" s="1"/>
  <c r="N269" i="7" a="1"/>
  <c r="N269" i="7"/>
  <c r="O269" i="7" a="1"/>
  <c r="O269" i="7" s="1"/>
  <c r="P269" i="7" a="1"/>
  <c r="P269" i="7" s="1"/>
  <c r="L270" i="7" a="1"/>
  <c r="L270" i="7" s="1"/>
  <c r="M270" i="7" a="1"/>
  <c r="M270" i="7"/>
  <c r="N270" i="7" a="1"/>
  <c r="N270" i="7" s="1"/>
  <c r="O270" i="7" a="1"/>
  <c r="O270" i="7" s="1"/>
  <c r="P270" i="7" a="1"/>
  <c r="P270" i="7" s="1"/>
  <c r="L271" i="7" a="1"/>
  <c r="L271" i="7" s="1"/>
  <c r="M271" i="7" a="1"/>
  <c r="M271" i="7"/>
  <c r="N271" i="7" a="1"/>
  <c r="N271" i="7" s="1"/>
  <c r="O271" i="7" a="1"/>
  <c r="O271" i="7" s="1"/>
  <c r="P271" i="7" a="1"/>
  <c r="P271" i="7"/>
  <c r="L272" i="7" a="1"/>
  <c r="L272" i="7"/>
  <c r="M272" i="7" a="1"/>
  <c r="M272" i="7"/>
  <c r="N272" i="7" a="1"/>
  <c r="N272" i="7" s="1"/>
  <c r="O272" i="7" a="1"/>
  <c r="O272" i="7" s="1"/>
  <c r="P272" i="7" a="1"/>
  <c r="P272" i="7" s="1"/>
  <c r="L273" i="7" a="1"/>
  <c r="L273" i="7"/>
  <c r="M273" i="7" a="1"/>
  <c r="M273" i="7" s="1"/>
  <c r="N273" i="7" a="1"/>
  <c r="N273" i="7"/>
  <c r="O273" i="7" a="1"/>
  <c r="O273" i="7"/>
  <c r="P273" i="7" a="1"/>
  <c r="P273" i="7"/>
  <c r="L274" i="7" a="1"/>
  <c r="L274" i="7" s="1"/>
  <c r="M274" i="7" a="1"/>
  <c r="M274" i="7" s="1"/>
  <c r="N274" i="7" a="1"/>
  <c r="N274" i="7" s="1"/>
  <c r="O274" i="7" a="1"/>
  <c r="O274" i="7" s="1"/>
  <c r="P274" i="7" a="1"/>
  <c r="P274" i="7" s="1"/>
  <c r="L275" i="7" a="1"/>
  <c r="L275" i="7"/>
  <c r="M275" i="7" a="1"/>
  <c r="M275" i="7" s="1"/>
  <c r="N275" i="7" a="1"/>
  <c r="N275" i="7"/>
  <c r="O275" i="7" a="1"/>
  <c r="O275" i="7" s="1"/>
  <c r="P275" i="7" a="1"/>
  <c r="P275" i="7"/>
  <c r="L276" i="7" a="1"/>
  <c r="L276" i="7"/>
  <c r="M276" i="7" a="1"/>
  <c r="M276" i="7" s="1"/>
  <c r="N276" i="7" a="1"/>
  <c r="N276" i="7" s="1"/>
  <c r="O276" i="7" a="1"/>
  <c r="O276" i="7"/>
  <c r="P276" i="7" a="1"/>
  <c r="P276" i="7" s="1"/>
  <c r="L277" i="7" a="1"/>
  <c r="L277" i="7" s="1"/>
  <c r="M277" i="7" a="1"/>
  <c r="M277" i="7" s="1"/>
  <c r="N277" i="7" a="1"/>
  <c r="N277" i="7" s="1"/>
  <c r="O277" i="7" a="1"/>
  <c r="O277" i="7"/>
  <c r="P277" i="7" a="1"/>
  <c r="P277" i="7" s="1"/>
  <c r="L278" i="7" a="1"/>
  <c r="L278" i="7" s="1"/>
  <c r="M278" i="7" a="1"/>
  <c r="M278" i="7"/>
  <c r="N278" i="7" a="1"/>
  <c r="N278" i="7"/>
  <c r="O278" i="7" a="1"/>
  <c r="O278" i="7"/>
  <c r="P278" i="7" a="1"/>
  <c r="P278" i="7" s="1"/>
  <c r="L279" i="7" a="1"/>
  <c r="L279" i="7" s="1"/>
  <c r="M279" i="7" a="1"/>
  <c r="M279" i="7" s="1"/>
  <c r="N279" i="7" a="1"/>
  <c r="N279" i="7"/>
  <c r="O279" i="7" a="1"/>
  <c r="O279" i="7" s="1"/>
  <c r="P279" i="7" a="1"/>
  <c r="P279" i="7"/>
  <c r="L280" i="7" a="1"/>
  <c r="L280" i="7"/>
  <c r="M280" i="7" a="1"/>
  <c r="M280" i="7"/>
  <c r="N280" i="7" a="1"/>
  <c r="N280" i="7" s="1"/>
  <c r="O280" i="7" a="1"/>
  <c r="O280" i="7" s="1"/>
  <c r="P280" i="7" a="1"/>
  <c r="P280" i="7" s="1"/>
  <c r="L281" i="7" a="1"/>
  <c r="L281" i="7" s="1"/>
  <c r="M281" i="7" a="1"/>
  <c r="M281" i="7" s="1"/>
  <c r="N281" i="7" a="1"/>
  <c r="N281" i="7" s="1"/>
  <c r="O281" i="7" a="1"/>
  <c r="O281" i="7"/>
  <c r="P281" i="7" a="1"/>
  <c r="P281" i="7"/>
  <c r="L282" i="7" a="1"/>
  <c r="L282" i="7" s="1"/>
  <c r="M282" i="7" a="1"/>
  <c r="M282" i="7"/>
  <c r="N282" i="7" a="1"/>
  <c r="N282" i="7" s="1"/>
  <c r="O282" i="7" a="1"/>
  <c r="O282" i="7" s="1"/>
  <c r="P282" i="7" a="1"/>
  <c r="P282" i="7" s="1"/>
  <c r="L283" i="7" a="1"/>
  <c r="L283" i="7"/>
  <c r="M283" i="7" a="1"/>
  <c r="M283" i="7" s="1"/>
  <c r="N283" i="7" a="1"/>
  <c r="N283" i="7" s="1"/>
  <c r="O283" i="7" a="1"/>
  <c r="O283" i="7" s="1"/>
  <c r="P283" i="7" a="1"/>
  <c r="P283" i="7" s="1"/>
  <c r="L284" i="7" a="1"/>
  <c r="L284" i="7"/>
  <c r="M284" i="7" a="1"/>
  <c r="M284" i="7"/>
  <c r="N284" i="7" a="1"/>
  <c r="N284" i="7" s="1"/>
  <c r="O284" i="7" a="1"/>
  <c r="O284" i="7"/>
  <c r="P284" i="7" a="1"/>
  <c r="P284" i="7"/>
  <c r="L285" i="7" a="1"/>
  <c r="L285" i="7"/>
  <c r="M285" i="7" a="1"/>
  <c r="M285" i="7" s="1"/>
  <c r="N285" i="7" a="1"/>
  <c r="N285" i="7" s="1"/>
  <c r="O285" i="7" a="1"/>
  <c r="O285" i="7" s="1"/>
  <c r="P285" i="7" a="1"/>
  <c r="P285" i="7"/>
  <c r="L286" i="7" a="1"/>
  <c r="L286" i="7" s="1"/>
  <c r="M286" i="7" a="1"/>
  <c r="M286" i="7"/>
  <c r="N286" i="7" a="1"/>
  <c r="N286" i="7"/>
  <c r="O286" i="7" a="1"/>
  <c r="O286" i="7"/>
  <c r="P286" i="7" a="1"/>
  <c r="P286" i="7" s="1"/>
  <c r="L287" i="7" a="1"/>
  <c r="L287" i="7" s="1"/>
  <c r="M287" i="7" a="1"/>
  <c r="M287" i="7" s="1"/>
  <c r="N287" i="7" a="1"/>
  <c r="N287" i="7" s="1"/>
  <c r="O287" i="7" a="1"/>
  <c r="O287" i="7" s="1"/>
  <c r="P287" i="7" a="1"/>
  <c r="P287" i="7"/>
  <c r="L288" i="7" a="1"/>
  <c r="L288" i="7"/>
  <c r="M288" i="7" a="1"/>
  <c r="M288" i="7"/>
  <c r="N288" i="7" a="1"/>
  <c r="N288" i="7" s="1"/>
  <c r="O288" i="7" a="1"/>
  <c r="O288" i="7"/>
  <c r="P288" i="7" a="1"/>
  <c r="P288" i="7" s="1"/>
  <c r="L289" i="7" a="1"/>
  <c r="L289" i="7" s="1"/>
  <c r="M289" i="7" a="1"/>
  <c r="M289" i="7" s="1"/>
  <c r="N289" i="7" a="1"/>
  <c r="N289" i="7"/>
  <c r="O289" i="7" a="1"/>
  <c r="O289" i="7" s="1"/>
  <c r="P289" i="7" a="1"/>
  <c r="P289" i="7" s="1"/>
  <c r="L290" i="7" a="1"/>
  <c r="L290" i="7" s="1"/>
  <c r="M290" i="7" a="1"/>
  <c r="M290" i="7" s="1"/>
  <c r="N290" i="7" a="1"/>
  <c r="N290" i="7"/>
  <c r="O290" i="7" a="1"/>
  <c r="O290" i="7" s="1"/>
  <c r="P290" i="7" a="1"/>
  <c r="P290" i="7" s="1"/>
  <c r="L291" i="7" a="1"/>
  <c r="L291" i="7"/>
  <c r="M291" i="7" a="1"/>
  <c r="M291" i="7"/>
  <c r="N291" i="7" a="1"/>
  <c r="N291" i="7" s="1"/>
  <c r="O291" i="7" a="1"/>
  <c r="O291" i="7" s="1"/>
  <c r="P291" i="7" a="1"/>
  <c r="P291" i="7" s="1"/>
  <c r="L292" i="7" a="1"/>
  <c r="L292" i="7" s="1"/>
  <c r="M292" i="7" a="1"/>
  <c r="M292" i="7"/>
  <c r="N292" i="7" a="1"/>
  <c r="N292" i="7" s="1"/>
  <c r="O292" i="7" a="1"/>
  <c r="O292" i="7" s="1"/>
  <c r="P292" i="7" a="1"/>
  <c r="P292" i="7"/>
  <c r="L293" i="7" a="1"/>
  <c r="L293" i="7"/>
  <c r="M293" i="7" a="1"/>
  <c r="M293" i="7" s="1"/>
  <c r="N293" i="7" a="1"/>
  <c r="N293" i="7" s="1"/>
  <c r="O293" i="7" a="1"/>
  <c r="O293" i="7" s="1"/>
  <c r="P293" i="7" a="1"/>
  <c r="P293" i="7" s="1"/>
  <c r="L294" i="7" a="1"/>
  <c r="L294" i="7" s="1"/>
  <c r="M294" i="7" a="1"/>
  <c r="M294" i="7"/>
  <c r="N294" i="7" a="1"/>
  <c r="N294" i="7"/>
  <c r="O294" i="7" a="1"/>
  <c r="O294" i="7"/>
  <c r="P294" i="7" a="1"/>
  <c r="P294" i="7" s="1"/>
  <c r="L295" i="7" a="1"/>
  <c r="L295" i="7"/>
  <c r="M295" i="7" a="1"/>
  <c r="M295" i="7" s="1"/>
  <c r="N295" i="7" a="1"/>
  <c r="N295" i="7" s="1"/>
  <c r="O295" i="7" a="1"/>
  <c r="O295" i="7" s="1"/>
  <c r="P295" i="7" a="1"/>
  <c r="P295" i="7"/>
  <c r="L296" i="7" a="1"/>
  <c r="L296" i="7"/>
  <c r="M296" i="7" a="1"/>
  <c r="M296" i="7" s="1"/>
  <c r="N296" i="7" a="1"/>
  <c r="N296" i="7" s="1"/>
  <c r="O296" i="7" a="1"/>
  <c r="O296" i="7" s="1"/>
  <c r="P296" i="7" a="1"/>
  <c r="P296" i="7"/>
  <c r="L297" i="7" a="1"/>
  <c r="L297" i="7"/>
  <c r="M297" i="7" a="1"/>
  <c r="M297" i="7" s="1"/>
  <c r="N297" i="7" a="1"/>
  <c r="N297" i="7"/>
  <c r="O297" i="7" a="1"/>
  <c r="O297" i="7"/>
  <c r="P297" i="7" a="1"/>
  <c r="P297" i="7"/>
  <c r="L298" i="7" a="1"/>
  <c r="L298" i="7" s="1"/>
  <c r="M298" i="7" a="1"/>
  <c r="M298" i="7" s="1"/>
  <c r="N298" i="7" a="1"/>
  <c r="N298" i="7" s="1"/>
  <c r="O298" i="7" a="1"/>
  <c r="O298" i="7"/>
  <c r="P298" i="7" a="1"/>
  <c r="P298" i="7" s="1"/>
  <c r="L299" i="7" a="1"/>
  <c r="L299" i="7"/>
  <c r="M299" i="7" a="1"/>
  <c r="M299" i="7"/>
  <c r="N299" i="7" a="1"/>
  <c r="N299" i="7"/>
  <c r="O299" i="7" a="1"/>
  <c r="O299" i="7" s="1"/>
  <c r="P299" i="7" a="1"/>
  <c r="P299" i="7" s="1"/>
  <c r="L300" i="7" a="1"/>
  <c r="L300" i="7" s="1"/>
  <c r="M300" i="7" a="1"/>
  <c r="M300" i="7" s="1"/>
  <c r="N300" i="7" a="1"/>
  <c r="N300" i="7" s="1"/>
  <c r="O300" i="7" a="1"/>
  <c r="O300" i="7"/>
  <c r="P300" i="7" a="1"/>
  <c r="P300" i="7" s="1"/>
  <c r="L301" i="7" a="1"/>
  <c r="L301" i="7"/>
  <c r="M301" i="7" a="1"/>
  <c r="M301" i="7" s="1"/>
  <c r="N301" i="7" a="1"/>
  <c r="N301" i="7"/>
  <c r="O301" i="7" a="1"/>
  <c r="O301" i="7" s="1"/>
  <c r="P301" i="7" a="1"/>
  <c r="P301" i="7" s="1"/>
  <c r="L302" i="7" a="1"/>
  <c r="L302" i="7" s="1"/>
  <c r="M302" i="7" a="1"/>
  <c r="M302" i="7"/>
  <c r="N302" i="7" a="1"/>
  <c r="N302" i="7" s="1"/>
  <c r="O302" i="7" a="1"/>
  <c r="O302" i="7"/>
  <c r="P302" i="7" a="1"/>
  <c r="P302" i="7" s="1"/>
  <c r="L303" i="7" a="1"/>
  <c r="L303" i="7" s="1"/>
  <c r="M303" i="7" a="1"/>
  <c r="M303" i="7"/>
  <c r="N303" i="7" a="1"/>
  <c r="N303" i="7" s="1"/>
  <c r="O303" i="7" a="1"/>
  <c r="O303" i="7" s="1"/>
  <c r="P303" i="7" a="1"/>
  <c r="P303" i="7"/>
  <c r="L304" i="7" a="1"/>
  <c r="L304" i="7"/>
  <c r="M304" i="7" a="1"/>
  <c r="M304" i="7"/>
  <c r="N304" i="7" a="1"/>
  <c r="N304" i="7" s="1"/>
  <c r="O304" i="7" a="1"/>
  <c r="O304" i="7" s="1"/>
  <c r="P304" i="7" a="1"/>
  <c r="P304" i="7" s="1"/>
  <c r="L305" i="7" a="1"/>
  <c r="L305" i="7"/>
  <c r="M305" i="7" a="1"/>
  <c r="M305" i="7" s="1"/>
  <c r="N305" i="7" a="1"/>
  <c r="N305" i="7"/>
  <c r="O305" i="7" a="1"/>
  <c r="O305" i="7"/>
  <c r="P305" i="7" a="1"/>
  <c r="P305" i="7"/>
  <c r="L306" i="7" a="1"/>
  <c r="L306" i="7" s="1"/>
  <c r="M306" i="7" a="1"/>
  <c r="M306" i="7" s="1"/>
  <c r="N306" i="7" a="1"/>
  <c r="N306" i="7" s="1"/>
  <c r="O306" i="7" a="1"/>
  <c r="O306" i="7" s="1"/>
  <c r="P306" i="7" a="1"/>
  <c r="P306" i="7" s="1"/>
  <c r="L307" i="7" a="1"/>
  <c r="L307" i="7" s="1"/>
  <c r="M307" i="7" a="1"/>
  <c r="M307" i="7"/>
  <c r="N307" i="7" a="1"/>
  <c r="N307" i="7"/>
  <c r="O307" i="7" a="1"/>
  <c r="O307" i="7" s="1"/>
  <c r="P307" i="7" a="1"/>
  <c r="P307" i="7"/>
  <c r="L308" i="7" a="1"/>
  <c r="L308" i="7" s="1"/>
  <c r="M308" i="7" a="1"/>
  <c r="M308" i="7" s="1"/>
  <c r="N308" i="7" a="1"/>
  <c r="N308" i="7" s="1"/>
  <c r="O308" i="7" a="1"/>
  <c r="O308" i="7"/>
  <c r="P308" i="7" a="1"/>
  <c r="P308" i="7" s="1"/>
  <c r="L309" i="7" a="1"/>
  <c r="L309" i="7"/>
  <c r="M309" i="7" a="1"/>
  <c r="M309" i="7" s="1"/>
  <c r="N309" i="7" a="1"/>
  <c r="N309" i="7" s="1"/>
  <c r="O309" i="7" a="1"/>
  <c r="O309" i="7"/>
  <c r="P309" i="7" a="1"/>
  <c r="P309" i="7" s="1"/>
  <c r="L310" i="7" a="1"/>
  <c r="L310" i="7" s="1"/>
  <c r="M310" i="7" a="1"/>
  <c r="M310" i="7"/>
  <c r="N310" i="7" a="1"/>
  <c r="N310" i="7"/>
  <c r="O310" i="7" a="1"/>
  <c r="O310" i="7" s="1"/>
  <c r="P310" i="7" a="1"/>
  <c r="P310" i="7" s="1"/>
  <c r="L311" i="7" a="1"/>
  <c r="L311" i="7"/>
  <c r="M311" i="7" a="1"/>
  <c r="M311" i="7" s="1"/>
  <c r="N311" i="7" a="1"/>
  <c r="N311" i="7" s="1"/>
  <c r="O311" i="7" a="1"/>
  <c r="O311" i="7" s="1"/>
  <c r="P311" i="7" a="1"/>
  <c r="P311" i="7" s="1"/>
  <c r="L312" i="7" a="1"/>
  <c r="L312" i="7"/>
  <c r="M312" i="7" a="1"/>
  <c r="M312" i="7"/>
  <c r="N312" i="7" a="1"/>
  <c r="N312" i="7" s="1"/>
  <c r="O312" i="7" a="1"/>
  <c r="O312" i="7"/>
  <c r="P312" i="7" a="1"/>
  <c r="P312" i="7" s="1"/>
  <c r="L313" i="7" a="1"/>
  <c r="L313" i="7" s="1"/>
  <c r="M313" i="7" a="1"/>
  <c r="M313" i="7"/>
  <c r="N313" i="7" a="1"/>
  <c r="N313" i="7"/>
  <c r="O313" i="7" a="1"/>
  <c r="O313" i="7"/>
  <c r="P313" i="7" a="1"/>
  <c r="P313" i="7" s="1"/>
  <c r="L314" i="7" a="1"/>
  <c r="L314" i="7" s="1"/>
  <c r="M314" i="7" a="1"/>
  <c r="M314" i="7" s="1"/>
  <c r="N314" i="7" a="1"/>
  <c r="N314" i="7"/>
  <c r="O314" i="7" a="1"/>
  <c r="O314" i="7" s="1"/>
  <c r="P314" i="7" a="1"/>
  <c r="P314" i="7"/>
  <c r="L315" i="7" a="1"/>
  <c r="L315" i="7" s="1"/>
  <c r="M315" i="7" a="1"/>
  <c r="M315" i="7"/>
  <c r="N315" i="7" a="1"/>
  <c r="N315" i="7" s="1"/>
  <c r="O315" i="7" a="1"/>
  <c r="O315" i="7" s="1"/>
  <c r="P315" i="7" a="1"/>
  <c r="P315" i="7" s="1"/>
  <c r="L316" i="7" a="1"/>
  <c r="L316" i="7" s="1"/>
  <c r="M316" i="7" a="1"/>
  <c r="M316" i="7" s="1"/>
  <c r="N316" i="7" a="1"/>
  <c r="N316" i="7"/>
  <c r="O316" i="7" a="1"/>
  <c r="O316" i="7"/>
  <c r="P316" i="7" a="1"/>
  <c r="P316" i="7" s="1"/>
  <c r="L317" i="7" a="1"/>
  <c r="L317" i="7" s="1"/>
  <c r="M317" i="7" a="1"/>
  <c r="M317" i="7"/>
  <c r="N317" i="7" a="1"/>
  <c r="N317" i="7" s="1"/>
  <c r="O317" i="7" a="1"/>
  <c r="O317" i="7" s="1"/>
  <c r="P317" i="7" a="1"/>
  <c r="P317" i="7" s="1"/>
  <c r="L318" i="7" a="1"/>
  <c r="L318" i="7"/>
  <c r="M318" i="7" a="1"/>
  <c r="M318" i="7"/>
  <c r="N318" i="7" a="1"/>
  <c r="N318" i="7"/>
  <c r="O318" i="7" a="1"/>
  <c r="O318" i="7" s="1"/>
  <c r="P318" i="7" a="1"/>
  <c r="P318" i="7" s="1"/>
  <c r="L319" i="7" a="1"/>
  <c r="L319" i="7"/>
  <c r="M319" i="7" a="1"/>
  <c r="M319" i="7" s="1"/>
  <c r="N319" i="7" a="1"/>
  <c r="N319" i="7" s="1"/>
  <c r="O319" i="7" a="1"/>
  <c r="O319" i="7" s="1"/>
  <c r="P319" i="7" a="1"/>
  <c r="P319" i="7"/>
  <c r="L320" i="7" a="1"/>
  <c r="L320" i="7"/>
  <c r="M320" i="7" a="1"/>
  <c r="M320" i="7" s="1"/>
  <c r="N320" i="7" a="1"/>
  <c r="N320" i="7"/>
  <c r="O320" i="7" a="1"/>
  <c r="O320" i="7" s="1"/>
  <c r="P320" i="7" a="1"/>
  <c r="P320" i="7"/>
  <c r="L321" i="7" a="1"/>
  <c r="L321" i="7" s="1"/>
  <c r="M321" i="7" a="1"/>
  <c r="M321" i="7"/>
  <c r="N321" i="7" a="1"/>
  <c r="N321" i="7"/>
  <c r="O321" i="7" a="1"/>
  <c r="O321" i="7"/>
  <c r="P321" i="7" a="1"/>
  <c r="P321" i="7" s="1"/>
  <c r="L322" i="7" a="1"/>
  <c r="L322" i="7" s="1"/>
  <c r="M322" i="7" a="1"/>
  <c r="M322" i="7" s="1"/>
  <c r="N322" i="7" a="1"/>
  <c r="N322" i="7" s="1"/>
  <c r="O322" i="7" a="1"/>
  <c r="O322" i="7" s="1"/>
  <c r="P322" i="7" a="1"/>
  <c r="P322" i="7" s="1"/>
  <c r="L323" i="7" a="1"/>
  <c r="L323" i="7"/>
  <c r="M323" i="7" a="1"/>
  <c r="M323" i="7" s="1"/>
  <c r="N323" i="7" a="1"/>
  <c r="N323" i="7" s="1"/>
  <c r="O323" i="7" a="1"/>
  <c r="O323" i="7"/>
  <c r="P323" i="7" a="1"/>
  <c r="P323" i="7" s="1"/>
  <c r="L324" i="7" a="1"/>
  <c r="L324" i="7" s="1"/>
  <c r="M324" i="7" a="1"/>
  <c r="M324" i="7" s="1"/>
  <c r="N324" i="7" a="1"/>
  <c r="N324" i="7"/>
  <c r="O324" i="7" a="1"/>
  <c r="O324" i="7"/>
  <c r="P324" i="7" a="1"/>
  <c r="P324" i="7"/>
  <c r="L325" i="7" a="1"/>
  <c r="L325" i="7" s="1"/>
  <c r="M325" i="7" a="1"/>
  <c r="M325" i="7" s="1"/>
  <c r="N325" i="7" a="1"/>
  <c r="N325" i="7"/>
  <c r="O325" i="7" a="1"/>
  <c r="O325" i="7" s="1"/>
  <c r="P325" i="7" a="1"/>
  <c r="P325" i="7" s="1"/>
  <c r="L326" i="7" a="1"/>
  <c r="L326" i="7"/>
  <c r="M326" i="7" a="1"/>
  <c r="M326" i="7"/>
  <c r="N326" i="7" a="1"/>
  <c r="N326" i="7"/>
  <c r="O326" i="7" a="1"/>
  <c r="O326" i="7" s="1"/>
  <c r="P326" i="7" a="1"/>
  <c r="P326" i="7" s="1"/>
  <c r="L327" i="7" a="1"/>
  <c r="L327" i="7" s="1"/>
  <c r="M327" i="7" a="1"/>
  <c r="M327" i="7"/>
  <c r="N327" i="7" a="1"/>
  <c r="N327" i="7" s="1"/>
  <c r="O327" i="7" a="1"/>
  <c r="O327" i="7"/>
  <c r="P327" i="7" a="1"/>
  <c r="P327" i="7" s="1"/>
  <c r="L328" i="7" a="1"/>
  <c r="L328" i="7"/>
  <c r="M328" i="7" a="1"/>
  <c r="M328" i="7" s="1"/>
  <c r="N328" i="7" a="1"/>
  <c r="N328" i="7" s="1"/>
  <c r="O328" i="7" a="1"/>
  <c r="O328" i="7"/>
  <c r="P328" i="7" a="1"/>
  <c r="P328" i="7" s="1"/>
  <c r="L329" i="7" a="1"/>
  <c r="L329" i="7" s="1"/>
  <c r="M329" i="7" a="1"/>
  <c r="M329" i="7" s="1"/>
  <c r="N329" i="7" a="1"/>
  <c r="N329" i="7"/>
  <c r="O329" i="7" a="1"/>
  <c r="O329" i="7"/>
  <c r="P329" i="7" a="1"/>
  <c r="P329" i="7" s="1"/>
  <c r="L330" i="7" a="1"/>
  <c r="L330" i="7"/>
  <c r="M330" i="7" a="1"/>
  <c r="M330" i="7" s="1"/>
  <c r="N330" i="7" a="1"/>
  <c r="N330" i="7" s="1"/>
  <c r="O330" i="7" a="1"/>
  <c r="O330" i="7"/>
  <c r="P330" i="7" a="1"/>
  <c r="P330" i="7" s="1"/>
  <c r="L331" i="7" a="1"/>
  <c r="L331" i="7" s="1"/>
  <c r="M331" i="7" a="1"/>
  <c r="M331" i="7"/>
  <c r="N331" i="7" a="1"/>
  <c r="N331" i="7"/>
  <c r="O331" i="7" a="1"/>
  <c r="O331" i="7"/>
  <c r="P331" i="7" a="1"/>
  <c r="P331" i="7" s="1"/>
  <c r="L332" i="7" a="1"/>
  <c r="L332" i="7" s="1"/>
  <c r="M332" i="7" a="1"/>
  <c r="M332" i="7" s="1"/>
  <c r="N332" i="7" a="1"/>
  <c r="N332" i="7"/>
  <c r="O332" i="7" a="1"/>
  <c r="O332" i="7" s="1"/>
  <c r="P332" i="7" a="1"/>
  <c r="P332" i="7"/>
  <c r="L333" i="7" a="1"/>
  <c r="L333" i="7"/>
  <c r="M333" i="7" a="1"/>
  <c r="M333" i="7"/>
  <c r="N333" i="7" a="1"/>
  <c r="N333" i="7" s="1"/>
  <c r="O333" i="7" a="1"/>
  <c r="O333" i="7" s="1"/>
  <c r="P333" i="7" a="1"/>
  <c r="P333" i="7" s="1"/>
  <c r="L334" i="7" a="1"/>
  <c r="L334" i="7" s="1"/>
  <c r="M334" i="7" a="1"/>
  <c r="M334" i="7" s="1"/>
  <c r="N334" i="7" a="1"/>
  <c r="N334" i="7" s="1"/>
  <c r="O334" i="7" a="1"/>
  <c r="O334" i="7"/>
  <c r="P334" i="7" a="1"/>
  <c r="P334" i="7"/>
  <c r="L335" i="7" a="1"/>
  <c r="L335" i="7" s="1"/>
  <c r="M335" i="7" a="1"/>
  <c r="M335" i="7"/>
  <c r="N335" i="7" a="1"/>
  <c r="N335" i="7" s="1"/>
  <c r="O335" i="7" a="1"/>
  <c r="O335" i="7" s="1"/>
  <c r="P335" i="7" a="1"/>
  <c r="P335" i="7" s="1"/>
  <c r="L336" i="7" a="1"/>
  <c r="L336" i="7"/>
  <c r="M336" i="7" a="1"/>
  <c r="M336" i="7" s="1"/>
  <c r="N336" i="7" a="1"/>
  <c r="N336" i="7"/>
  <c r="O336" i="7" a="1"/>
  <c r="O336" i="7" s="1"/>
  <c r="P336" i="7" a="1"/>
  <c r="P336" i="7" s="1"/>
  <c r="L337" i="7" a="1"/>
  <c r="L337" i="7"/>
  <c r="M337" i="7" a="1"/>
  <c r="M337" i="7" s="1"/>
  <c r="N337" i="7" a="1"/>
  <c r="N337" i="7" s="1"/>
  <c r="O337" i="7" a="1"/>
  <c r="O337" i="7"/>
  <c r="P337" i="7" a="1"/>
  <c r="P337" i="7"/>
  <c r="L338" i="7" a="1"/>
  <c r="L338" i="7" s="1"/>
  <c r="M338" i="7" a="1"/>
  <c r="M338" i="7" s="1"/>
  <c r="N338" i="7" a="1"/>
  <c r="N338" i="7" s="1"/>
  <c r="O338" i="7" a="1"/>
  <c r="O338" i="7" s="1"/>
  <c r="P338" i="7" a="1"/>
  <c r="P338" i="7"/>
  <c r="L339" i="7" a="1"/>
  <c r="L339" i="7" s="1"/>
  <c r="M339" i="7" a="1"/>
  <c r="M339" i="7"/>
  <c r="N339" i="7" a="1"/>
  <c r="N339" i="7"/>
  <c r="O339" i="7" a="1"/>
  <c r="O339" i="7"/>
  <c r="P339" i="7" a="1"/>
  <c r="P339" i="7" s="1"/>
  <c r="L340" i="7" a="1"/>
  <c r="L340" i="7" s="1"/>
  <c r="M340" i="7" a="1"/>
  <c r="M340" i="7" s="1"/>
  <c r="N340" i="7" a="1"/>
  <c r="N340" i="7" s="1"/>
  <c r="O340" i="7" a="1"/>
  <c r="O340" i="7" s="1"/>
  <c r="P340" i="7" a="1"/>
  <c r="P340" i="7"/>
  <c r="L341" i="7" a="1"/>
  <c r="L341" i="7"/>
  <c r="M341" i="7" a="1"/>
  <c r="M341" i="7"/>
  <c r="N341" i="7" a="1"/>
  <c r="N341" i="7" s="1"/>
  <c r="O341" i="7" a="1"/>
  <c r="O341" i="7"/>
  <c r="P341" i="7" a="1"/>
  <c r="P341" i="7" s="1"/>
  <c r="L342" i="7" a="1"/>
  <c r="L342" i="7" s="1"/>
  <c r="M342" i="7" a="1"/>
  <c r="M342" i="7" s="1"/>
  <c r="N342" i="7" a="1"/>
  <c r="N342" i="7"/>
  <c r="O342" i="7" a="1"/>
  <c r="O342" i="7"/>
  <c r="P342" i="7" a="1"/>
  <c r="P342" i="7"/>
  <c r="L343" i="7" a="1"/>
  <c r="L343" i="7" s="1"/>
  <c r="M343" i="7" a="1"/>
  <c r="M343" i="7" s="1"/>
  <c r="N343" i="7" a="1"/>
  <c r="N343" i="7"/>
  <c r="O343" i="7" a="1"/>
  <c r="O343" i="7" s="1"/>
  <c r="P343" i="7" a="1"/>
  <c r="P343" i="7" s="1"/>
  <c r="L344" i="7" a="1"/>
  <c r="L344" i="7"/>
  <c r="M344" i="7" a="1"/>
  <c r="M344" i="7"/>
  <c r="N344" i="7" a="1"/>
  <c r="N344" i="7"/>
  <c r="O344" i="7" a="1"/>
  <c r="O344" i="7" s="1"/>
  <c r="P344" i="7" a="1"/>
  <c r="P344" i="7" s="1"/>
  <c r="L345" i="7" a="1"/>
  <c r="L345" i="7" s="1"/>
  <c r="M345" i="7" a="1"/>
  <c r="M345" i="7"/>
  <c r="N345" i="7" a="1"/>
  <c r="N345" i="7" s="1"/>
  <c r="O345" i="7" a="1"/>
  <c r="O345" i="7"/>
  <c r="P345" i="7" a="1"/>
  <c r="P345" i="7"/>
  <c r="L346" i="7" a="1"/>
  <c r="L346" i="7"/>
  <c r="M346" i="7" a="1"/>
  <c r="M346" i="7" s="1"/>
  <c r="N346" i="7" a="1"/>
  <c r="N346" i="7" s="1"/>
  <c r="O346" i="7" a="1"/>
  <c r="O346" i="7" s="1"/>
  <c r="P346" i="7" a="1"/>
  <c r="P346" i="7" s="1"/>
  <c r="L347" i="7" a="1"/>
  <c r="L347" i="7" s="1"/>
  <c r="M347" i="7" a="1"/>
  <c r="M347" i="7" s="1"/>
  <c r="N347" i="7" a="1"/>
  <c r="N347" i="7"/>
  <c r="O347" i="7" a="1"/>
  <c r="O347" i="7"/>
  <c r="P347" i="7" a="1"/>
  <c r="P347" i="7" s="1"/>
  <c r="L348" i="7" a="1"/>
  <c r="L348" i="7"/>
  <c r="M348" i="7" a="1"/>
  <c r="M348" i="7" s="1"/>
  <c r="N348" i="7" a="1"/>
  <c r="N348" i="7" s="1"/>
  <c r="O348" i="7" a="1"/>
  <c r="O348" i="7" s="1"/>
  <c r="P348" i="7" a="1"/>
  <c r="P348" i="7"/>
  <c r="L349" i="7" a="1"/>
  <c r="L349" i="7" s="1"/>
  <c r="M349" i="7" a="1"/>
  <c r="M349" i="7"/>
  <c r="N349" i="7" a="1"/>
  <c r="N349" i="7" s="1"/>
  <c r="O349" i="7" a="1"/>
  <c r="O349" i="7" s="1"/>
  <c r="P349" i="7" a="1"/>
  <c r="P349" i="7"/>
  <c r="L350" i="7" a="1"/>
  <c r="L350" i="7" s="1"/>
  <c r="M350" i="7" a="1"/>
  <c r="M350" i="7" s="1"/>
  <c r="N350" i="7" a="1"/>
  <c r="N350" i="7"/>
  <c r="O350" i="7" a="1"/>
  <c r="O350" i="7"/>
  <c r="P350" i="7" a="1"/>
  <c r="P350" i="7"/>
  <c r="L351" i="7" a="1"/>
  <c r="L351" i="7" s="1"/>
  <c r="M351" i="7" a="1"/>
  <c r="M351" i="7" s="1"/>
  <c r="N351" i="7" a="1"/>
  <c r="N351" i="7" s="1"/>
  <c r="O351" i="7" a="1"/>
  <c r="O351" i="7"/>
  <c r="P351" i="7" a="1"/>
  <c r="P351" i="7" s="1"/>
  <c r="L352" i="7" a="1"/>
  <c r="L352" i="7"/>
  <c r="M352" i="7" a="1"/>
  <c r="M352" i="7"/>
  <c r="N352" i="7" a="1"/>
  <c r="N352" i="7"/>
  <c r="O352" i="7" a="1"/>
  <c r="O352" i="7" s="1"/>
  <c r="P352" i="7" a="1"/>
  <c r="P352" i="7" s="1"/>
  <c r="L353" i="7" a="1"/>
  <c r="L353" i="7" s="1"/>
  <c r="M353" i="7" a="1"/>
  <c r="M353" i="7" s="1"/>
  <c r="N353" i="7" a="1"/>
  <c r="N353" i="7" s="1"/>
  <c r="O353" i="7" a="1"/>
  <c r="O353" i="7"/>
  <c r="P353" i="7" a="1"/>
  <c r="P353" i="7"/>
  <c r="L354" i="7" a="1"/>
  <c r="L354" i="7"/>
  <c r="M354" i="7" a="1"/>
  <c r="M354" i="7" s="1"/>
  <c r="N354" i="7" a="1"/>
  <c r="N354" i="7"/>
  <c r="O354" i="7" a="1"/>
  <c r="O354" i="7" s="1"/>
  <c r="P354" i="7" a="1"/>
  <c r="P354" i="7" s="1"/>
  <c r="L355" i="7" a="1"/>
  <c r="L355" i="7" s="1"/>
  <c r="M355" i="7" a="1"/>
  <c r="M355" i="7"/>
  <c r="N355" i="7" a="1"/>
  <c r="N355" i="7"/>
  <c r="O355" i="7" a="1"/>
  <c r="O355" i="7"/>
  <c r="P355" i="7" a="1"/>
  <c r="P355" i="7" s="1"/>
  <c r="L356" i="7" a="1"/>
  <c r="L356" i="7" s="1"/>
  <c r="M356" i="7" a="1"/>
  <c r="M356" i="7"/>
  <c r="N356" i="7" a="1"/>
  <c r="N356" i="7" s="1"/>
  <c r="O356" i="7" a="1"/>
  <c r="O356" i="7" s="1"/>
  <c r="P356" i="7" a="1"/>
  <c r="P356" i="7"/>
  <c r="L357" i="7" a="1"/>
  <c r="L357" i="7"/>
  <c r="M357" i="7" a="1"/>
  <c r="M357" i="7"/>
  <c r="N357" i="7" a="1"/>
  <c r="N357" i="7" s="1"/>
  <c r="O357" i="7" a="1"/>
  <c r="O357" i="7" s="1"/>
  <c r="P357" i="7" a="1"/>
  <c r="P357" i="7" s="1"/>
  <c r="L358" i="7" a="1"/>
  <c r="L358" i="7"/>
  <c r="M358" i="7" a="1"/>
  <c r="M358" i="7" s="1"/>
  <c r="N358" i="7" a="1"/>
  <c r="N358" i="7"/>
  <c r="O358" i="7" a="1"/>
  <c r="O358" i="7"/>
  <c r="P358" i="7" a="1"/>
  <c r="P358" i="7"/>
  <c r="L359" i="7" a="1"/>
  <c r="L359" i="7" s="1"/>
  <c r="M359" i="7" a="1"/>
  <c r="M359" i="7" s="1"/>
  <c r="N359" i="7" a="1"/>
  <c r="N359" i="7" s="1"/>
  <c r="O359" i="7" a="1"/>
  <c r="O359" i="7" s="1"/>
  <c r="P359" i="7" a="1"/>
  <c r="P359" i="7" s="1"/>
  <c r="L360" i="7" a="1"/>
  <c r="L360" i="7" s="1"/>
  <c r="M360" i="7" a="1"/>
  <c r="M360" i="7"/>
  <c r="N360" i="7" a="1"/>
  <c r="N360" i="7"/>
  <c r="O360" i="7" a="1"/>
  <c r="O360" i="7" s="1"/>
  <c r="P360" i="7" a="1"/>
  <c r="P360" i="7"/>
  <c r="L361" i="7" a="1"/>
  <c r="L361" i="7" s="1"/>
  <c r="M361" i="7" a="1"/>
  <c r="M361" i="7" s="1"/>
  <c r="N361" i="7" a="1"/>
  <c r="N361" i="7" s="1"/>
  <c r="O361" i="7" a="1"/>
  <c r="O361" i="7"/>
  <c r="P361" i="7" a="1"/>
  <c r="P361" i="7"/>
  <c r="L362" i="7" a="1"/>
  <c r="L362" i="7"/>
  <c r="M362" i="7" a="1"/>
  <c r="M362" i="7" s="1"/>
  <c r="N362" i="7" a="1"/>
  <c r="N362" i="7" s="1"/>
  <c r="O362" i="7" a="1"/>
  <c r="O362" i="7"/>
  <c r="P362" i="7" a="1"/>
  <c r="P362" i="7" s="1"/>
  <c r="L363" i="7" a="1"/>
  <c r="L363" i="7" s="1"/>
  <c r="M363" i="7" a="1"/>
  <c r="M363" i="7"/>
  <c r="N363" i="7" a="1"/>
  <c r="N363" i="7"/>
  <c r="O363" i="7" a="1"/>
  <c r="O363" i="7" s="1"/>
  <c r="P363" i="7" a="1"/>
  <c r="P363" i="7" s="1"/>
  <c r="L364" i="7" a="1"/>
  <c r="L364" i="7" s="1"/>
  <c r="M364" i="7" a="1"/>
  <c r="M364" i="7" s="1"/>
  <c r="N364" i="7" a="1"/>
  <c r="N364" i="7"/>
  <c r="O364" i="7" a="1"/>
  <c r="O364" i="7" s="1"/>
  <c r="P364" i="7" a="1"/>
  <c r="P364" i="7"/>
  <c r="L365" i="7" a="1"/>
  <c r="L365" i="7"/>
  <c r="M365" i="7" a="1"/>
  <c r="M365" i="7"/>
  <c r="N365" i="7" a="1"/>
  <c r="N365" i="7" s="1"/>
  <c r="O365" i="7" a="1"/>
  <c r="O365" i="7" s="1"/>
  <c r="P365" i="7" a="1"/>
  <c r="P365" i="7" s="1"/>
  <c r="L366" i="7" a="1"/>
  <c r="L366" i="7" s="1"/>
  <c r="M366" i="7" a="1"/>
  <c r="M366" i="7" s="1"/>
  <c r="N366" i="7" a="1"/>
  <c r="N366" i="7"/>
  <c r="O366" i="7" a="1"/>
  <c r="O366" i="7"/>
  <c r="P366" i="7" a="1"/>
  <c r="P366" i="7"/>
  <c r="L367" i="7" a="1"/>
  <c r="L367" i="7" s="1"/>
  <c r="M367" i="7" a="1"/>
  <c r="M367" i="7"/>
  <c r="N367" i="7" a="1"/>
  <c r="N367" i="7" s="1"/>
  <c r="O367" i="7" a="1"/>
  <c r="O367" i="7" s="1"/>
  <c r="P367" i="7" a="1"/>
  <c r="P367" i="7" s="1"/>
  <c r="L368" i="7" a="1"/>
  <c r="L368" i="7"/>
  <c r="M368" i="7" a="1"/>
  <c r="M368" i="7"/>
  <c r="N368" i="7" a="1"/>
  <c r="N368" i="7"/>
  <c r="O368" i="7" a="1"/>
  <c r="O368" i="7" s="1"/>
  <c r="P368" i="7" a="1"/>
  <c r="P368" i="7" s="1"/>
  <c r="L369" i="7" a="1"/>
  <c r="L369" i="7"/>
  <c r="M369" i="7" a="1"/>
  <c r="M369" i="7" s="1"/>
  <c r="N369" i="7" a="1"/>
  <c r="N369" i="7" s="1"/>
  <c r="O369" i="7" a="1"/>
  <c r="O369" i="7"/>
  <c r="P369" i="7" a="1"/>
  <c r="P369" i="7"/>
  <c r="L370" i="7" a="1"/>
  <c r="L370" i="7"/>
  <c r="M370" i="7" a="1"/>
  <c r="M370" i="7" s="1"/>
  <c r="N370" i="7" a="1"/>
  <c r="N370" i="7" s="1"/>
  <c r="O370" i="7" a="1"/>
  <c r="O370" i="7" s="1"/>
  <c r="P370" i="7" a="1"/>
  <c r="P370" i="7" s="1"/>
  <c r="L371" i="7" a="1"/>
  <c r="L371" i="7" s="1"/>
  <c r="M371" i="7" a="1"/>
  <c r="M371" i="7"/>
  <c r="N371" i="7" a="1"/>
  <c r="N371" i="7"/>
  <c r="O371" i="7" a="1"/>
  <c r="O371" i="7"/>
  <c r="P371" i="7" a="1"/>
  <c r="P371" i="7" s="1"/>
  <c r="L372" i="7" a="1"/>
  <c r="L372" i="7" s="1"/>
  <c r="M372" i="7" a="1"/>
  <c r="M372" i="7" s="1"/>
  <c r="N372" i="7" a="1"/>
  <c r="N372" i="7" s="1"/>
  <c r="O372" i="7" a="1"/>
  <c r="O372" i="7" s="1"/>
  <c r="P372" i="7" a="1"/>
  <c r="P372" i="7"/>
  <c r="L373" i="7" a="1"/>
  <c r="L373" i="7"/>
  <c r="M373" i="7" a="1"/>
  <c r="M373" i="7"/>
  <c r="N373" i="7" a="1"/>
  <c r="N373" i="7" s="1"/>
  <c r="O373" i="7" a="1"/>
  <c r="O373" i="7"/>
  <c r="P373" i="7" a="1"/>
  <c r="P373" i="7" s="1"/>
  <c r="L374" i="7" a="1"/>
  <c r="L374" i="7" s="1"/>
  <c r="M374" i="7" a="1"/>
  <c r="M374" i="7" s="1"/>
  <c r="N374" i="7" a="1"/>
  <c r="N374" i="7"/>
  <c r="O374" i="7" a="1"/>
  <c r="O374" i="7" s="1"/>
  <c r="P374" i="7" a="1"/>
  <c r="P374" i="7"/>
  <c r="L375" i="7" a="1"/>
  <c r="L375" i="7" s="1"/>
  <c r="M375" i="7" a="1"/>
  <c r="M375" i="7" s="1"/>
  <c r="N375" i="7" a="1"/>
  <c r="N375" i="7" s="1"/>
  <c r="O375" i="7" a="1"/>
  <c r="O375" i="7" s="1"/>
  <c r="P375" i="7" a="1"/>
  <c r="P375" i="7" s="1"/>
  <c r="L376" i="7" a="1"/>
  <c r="L376" i="7"/>
  <c r="M376" i="7" a="1"/>
  <c r="M376" i="7"/>
  <c r="N376" i="7" a="1"/>
  <c r="N376" i="7" s="1"/>
  <c r="O376" i="7" a="1"/>
  <c r="O376" i="7" s="1"/>
  <c r="P376" i="7" a="1"/>
  <c r="P376" i="7" s="1"/>
  <c r="L377" i="7" a="1"/>
  <c r="L377" i="7" s="1"/>
  <c r="M377" i="7" a="1"/>
  <c r="M377" i="7"/>
  <c r="N377" i="7" a="1"/>
  <c r="N377" i="7" s="1"/>
  <c r="O377" i="7" a="1"/>
  <c r="O377" i="7"/>
  <c r="P377" i="7" a="1"/>
  <c r="P377" i="7"/>
  <c r="L378" i="7" a="1"/>
  <c r="L378" i="7"/>
  <c r="M378" i="7" a="1"/>
  <c r="M378" i="7" s="1"/>
  <c r="N378" i="7" a="1"/>
  <c r="N378" i="7" s="1"/>
  <c r="O378" i="7" a="1"/>
  <c r="O378" i="7" s="1"/>
  <c r="P378" i="7" a="1"/>
  <c r="P378" i="7" s="1"/>
  <c r="L379" i="7" a="1"/>
  <c r="L379" i="7" s="1"/>
  <c r="M379" i="7" a="1"/>
  <c r="M379" i="7"/>
  <c r="N379" i="7" a="1"/>
  <c r="N379" i="7"/>
  <c r="O379" i="7" a="1"/>
  <c r="O379" i="7"/>
  <c r="P379" i="7" a="1"/>
  <c r="P379" i="7" s="1"/>
  <c r="L380" i="7" a="1"/>
  <c r="L380" i="7" s="1"/>
  <c r="M380" i="7" a="1"/>
  <c r="M380" i="7" s="1"/>
  <c r="N380" i="7" a="1"/>
  <c r="N380" i="7" s="1"/>
  <c r="O380" i="7" a="1"/>
  <c r="O380" i="7" s="1"/>
  <c r="P380" i="7" a="1"/>
  <c r="P380" i="7"/>
  <c r="L381" i="7" a="1"/>
  <c r="L381" i="7"/>
  <c r="M381" i="7" a="1"/>
  <c r="M381" i="7"/>
  <c r="N381" i="7" a="1"/>
  <c r="N381" i="7" s="1"/>
  <c r="O381" i="7" a="1"/>
  <c r="O381" i="7" s="1"/>
  <c r="P381" i="7" a="1"/>
  <c r="P381" i="7"/>
  <c r="L382" i="7" a="1"/>
  <c r="L382" i="7" s="1"/>
  <c r="M382" i="7" a="1"/>
  <c r="M382" i="7" s="1"/>
  <c r="N382" i="7" a="1"/>
  <c r="N382" i="7"/>
  <c r="O382" i="7" a="1"/>
  <c r="O382" i="7"/>
  <c r="P382" i="7" a="1"/>
  <c r="P382" i="7"/>
  <c r="L383" i="7" a="1"/>
  <c r="L383" i="7" s="1"/>
  <c r="M383" i="7" a="1"/>
  <c r="M383" i="7" s="1"/>
  <c r="N383" i="7" a="1"/>
  <c r="N383" i="7" s="1"/>
  <c r="O383" i="7" a="1"/>
  <c r="O383" i="7"/>
  <c r="P383" i="7" a="1"/>
  <c r="P383" i="7" s="1"/>
  <c r="L384" i="7" a="1"/>
  <c r="L384" i="7"/>
  <c r="M384" i="7" a="1"/>
  <c r="M384" i="7"/>
  <c r="N384" i="7" a="1"/>
  <c r="N384" i="7"/>
  <c r="O384" i="7" a="1"/>
  <c r="O384" i="7" s="1"/>
  <c r="P384" i="7" a="1"/>
  <c r="P384" i="7" s="1"/>
  <c r="L385" i="7" a="1"/>
  <c r="L385" i="7" s="1"/>
  <c r="M385" i="7" a="1"/>
  <c r="M385" i="7" s="1"/>
  <c r="N385" i="7" a="1"/>
  <c r="N385" i="7" s="1"/>
  <c r="O385" i="7" a="1"/>
  <c r="O385" i="7" s="1"/>
  <c r="P385" i="7" a="1"/>
  <c r="P385" i="7"/>
  <c r="L386" i="7" a="1"/>
  <c r="L386" i="7"/>
  <c r="M386" i="7" a="1"/>
  <c r="M386" i="7" s="1"/>
  <c r="N386" i="7" a="1"/>
  <c r="N386" i="7"/>
  <c r="O386" i="7" a="1"/>
  <c r="O386" i="7" s="1"/>
  <c r="P386" i="7" a="1"/>
  <c r="P386" i="7" s="1"/>
  <c r="L387" i="7" a="1"/>
  <c r="L387" i="7" s="1"/>
  <c r="M387" i="7" a="1"/>
  <c r="M387" i="7"/>
  <c r="N387" i="7" a="1"/>
  <c r="N387" i="7" s="1"/>
  <c r="O387" i="7" a="1"/>
  <c r="O387" i="7"/>
  <c r="P387" i="7" a="1"/>
  <c r="P387" i="7" s="1"/>
  <c r="L388" i="7" a="1"/>
  <c r="L388" i="7" s="1"/>
  <c r="M388" i="7" a="1"/>
  <c r="M388" i="7" s="1"/>
  <c r="N388" i="7" a="1"/>
  <c r="N388" i="7" s="1"/>
  <c r="O388" i="7" a="1"/>
  <c r="O388" i="7" s="1"/>
  <c r="P388" i="7" a="1"/>
  <c r="P388" i="7"/>
  <c r="L389" i="7" a="1"/>
  <c r="L389" i="7"/>
  <c r="M389" i="7" a="1"/>
  <c r="M389" i="7" s="1"/>
  <c r="N389" i="7" a="1"/>
  <c r="N389" i="7" s="1"/>
  <c r="O389" i="7" a="1"/>
  <c r="O389" i="7" s="1"/>
  <c r="P389" i="7" a="1"/>
  <c r="P389" i="7" s="1"/>
  <c r="L390" i="7" a="1"/>
  <c r="L390" i="7"/>
  <c r="M390" i="7" a="1"/>
  <c r="M390" i="7" s="1"/>
  <c r="N390" i="7" a="1"/>
  <c r="N390" i="7"/>
  <c r="O390" i="7" a="1"/>
  <c r="O390" i="7"/>
  <c r="P390" i="7" a="1"/>
  <c r="P390" i="7"/>
  <c r="L391" i="7" a="1"/>
  <c r="L391" i="7" s="1"/>
  <c r="M391" i="7" a="1"/>
  <c r="M391" i="7" s="1"/>
  <c r="N391" i="7" a="1"/>
  <c r="N391" i="7" s="1"/>
  <c r="O391" i="7" a="1"/>
  <c r="O391" i="7" s="1"/>
  <c r="P391" i="7" a="1"/>
  <c r="P391" i="7" s="1"/>
  <c r="L392" i="7" a="1"/>
  <c r="L392" i="7"/>
  <c r="M392" i="7" a="1"/>
  <c r="M392" i="7"/>
  <c r="N392" i="7" a="1"/>
  <c r="N392" i="7"/>
  <c r="O392" i="7" a="1"/>
  <c r="O392" i="7" s="1"/>
  <c r="P392" i="7" a="1"/>
  <c r="P392" i="7" s="1"/>
  <c r="L393" i="7" a="1"/>
  <c r="L393" i="7" s="1"/>
  <c r="M393" i="7" a="1"/>
  <c r="M393" i="7" s="1"/>
  <c r="N393" i="7" a="1"/>
  <c r="N393" i="7" s="1"/>
  <c r="O393" i="7" a="1"/>
  <c r="O393" i="7"/>
  <c r="P393" i="7" a="1"/>
  <c r="P393" i="7"/>
  <c r="L394" i="7" a="1"/>
  <c r="L394" i="7"/>
  <c r="M394" i="7" a="1"/>
  <c r="M394" i="7" s="1"/>
  <c r="N394" i="7" a="1"/>
  <c r="N394" i="7" s="1"/>
  <c r="O394" i="7" a="1"/>
  <c r="O394" i="7"/>
  <c r="P394" i="7" a="1"/>
  <c r="P394" i="7" s="1"/>
  <c r="L395" i="7" a="1"/>
  <c r="L395" i="7" s="1"/>
  <c r="M395" i="7" a="1"/>
  <c r="M395" i="7"/>
  <c r="N395" i="7" a="1"/>
  <c r="N395" i="7"/>
  <c r="O395" i="7" a="1"/>
  <c r="O395" i="7"/>
  <c r="P395" i="7" a="1"/>
  <c r="P395" i="7" s="1"/>
  <c r="L396" i="7" a="1"/>
  <c r="L396" i="7" s="1"/>
  <c r="M396" i="7" a="1"/>
  <c r="M396" i="7" s="1"/>
  <c r="N396" i="7" a="1"/>
  <c r="N396" i="7" s="1"/>
  <c r="O396" i="7" a="1"/>
  <c r="O396" i="7" s="1"/>
  <c r="P396" i="7" a="1"/>
  <c r="P396" i="7"/>
  <c r="L397" i="7" a="1"/>
  <c r="L397" i="7"/>
  <c r="M397" i="7" a="1"/>
  <c r="M397" i="7"/>
  <c r="N397" i="7" a="1"/>
  <c r="N397" i="7" s="1"/>
  <c r="O397" i="7" a="1"/>
  <c r="O397" i="7" s="1"/>
  <c r="P397" i="7" a="1"/>
  <c r="P397" i="7" s="1"/>
  <c r="L398" i="7" a="1"/>
  <c r="L398" i="7" s="1"/>
  <c r="M398" i="7" a="1"/>
  <c r="M398" i="7" s="1"/>
  <c r="N398" i="7" a="1"/>
  <c r="N398" i="7" s="1"/>
  <c r="O398" i="7" a="1"/>
  <c r="O398" i="7"/>
  <c r="P398" i="7" a="1"/>
  <c r="P398" i="7"/>
  <c r="L399" i="7" a="1"/>
  <c r="L399" i="7" s="1"/>
  <c r="M399" i="7" a="1"/>
  <c r="M399" i="7"/>
  <c r="N399" i="7" a="1"/>
  <c r="N399" i="7" s="1"/>
  <c r="O399" i="7" a="1"/>
  <c r="O399" i="7" s="1"/>
  <c r="P399" i="7" a="1"/>
  <c r="P399" i="7" s="1"/>
  <c r="L400" i="7" a="1"/>
  <c r="L400" i="7"/>
  <c r="M400" i="7" a="1"/>
  <c r="M400" i="7" s="1"/>
  <c r="N400" i="7" a="1"/>
  <c r="N400" i="7"/>
  <c r="O400" i="7" a="1"/>
  <c r="O400" i="7" s="1"/>
  <c r="P400" i="7" a="1"/>
  <c r="P400" i="7" s="1"/>
  <c r="L401" i="7" a="1"/>
  <c r="L401" i="7"/>
  <c r="M401" i="7" a="1"/>
  <c r="M401" i="7" s="1"/>
  <c r="N401" i="7" a="1"/>
  <c r="N401" i="7" s="1"/>
  <c r="O401" i="7" a="1"/>
  <c r="O401" i="7"/>
  <c r="P401" i="7" a="1"/>
  <c r="P401" i="7"/>
  <c r="L402" i="7" a="1"/>
  <c r="L402" i="7"/>
  <c r="M402" i="7" a="1"/>
  <c r="M402" i="7" s="1"/>
  <c r="N402" i="7" a="1"/>
  <c r="N402" i="7" s="1"/>
  <c r="O402" i="7" a="1"/>
  <c r="O402" i="7" s="1"/>
  <c r="P402" i="7" a="1"/>
  <c r="P402" i="7"/>
  <c r="L403" i="7" a="1"/>
  <c r="L403" i="7" s="1"/>
  <c r="M403" i="7" a="1"/>
  <c r="M403" i="7"/>
  <c r="N403" i="7" a="1"/>
  <c r="N403" i="7"/>
  <c r="O403" i="7" a="1"/>
  <c r="O403" i="7"/>
  <c r="P403" i="7" a="1"/>
  <c r="P403" i="7" s="1"/>
  <c r="L404" i="7" a="1"/>
  <c r="L404" i="7" s="1"/>
  <c r="M404" i="7" a="1"/>
  <c r="M404" i="7" s="1"/>
  <c r="N404" i="7" a="1"/>
  <c r="N404" i="7" s="1"/>
  <c r="O404" i="7" a="1"/>
  <c r="O404" i="7" s="1"/>
  <c r="P404" i="7" a="1"/>
  <c r="P404" i="7"/>
  <c r="L405" i="7" a="1"/>
  <c r="L405" i="7"/>
  <c r="M405" i="7" a="1"/>
  <c r="M405" i="7"/>
  <c r="N405" i="7" a="1"/>
  <c r="N405" i="7" s="1"/>
  <c r="O405" i="7" a="1"/>
  <c r="O405" i="7" s="1"/>
  <c r="P405" i="7" a="1"/>
  <c r="P405" i="7" s="1"/>
  <c r="L406" i="7" a="1"/>
  <c r="L406" i="7" s="1"/>
  <c r="M406" i="7" a="1"/>
  <c r="M406" i="7" s="1"/>
  <c r="N406" i="7" a="1"/>
  <c r="N406" i="7"/>
  <c r="O406" i="7" a="1"/>
  <c r="O406" i="7"/>
  <c r="P406" i="7" a="1"/>
  <c r="P406" i="7"/>
  <c r="L407" i="7" a="1"/>
  <c r="L407" i="7" s="1"/>
  <c r="M407" i="7" a="1"/>
  <c r="M407" i="7" s="1"/>
  <c r="N407" i="7" a="1"/>
  <c r="N407" i="7"/>
  <c r="O407" i="7" a="1"/>
  <c r="O407" i="7" s="1"/>
  <c r="P407" i="7" a="1"/>
  <c r="P407" i="7" s="1"/>
  <c r="L408" i="7" a="1"/>
  <c r="L408" i="7"/>
  <c r="M408" i="7" a="1"/>
  <c r="M408" i="7"/>
  <c r="N408" i="7" a="1"/>
  <c r="N408" i="7"/>
  <c r="O408" i="7" a="1"/>
  <c r="O408" i="7" s="1"/>
  <c r="P408" i="7" a="1"/>
  <c r="P408" i="7" s="1"/>
  <c r="L409" i="7" a="1"/>
  <c r="L409" i="7" s="1"/>
  <c r="M409" i="7" a="1"/>
  <c r="M409" i="7" s="1"/>
  <c r="N409" i="7" a="1"/>
  <c r="N409" i="7" s="1"/>
  <c r="O409" i="7" a="1"/>
  <c r="O409" i="7"/>
  <c r="P409" i="7" a="1"/>
  <c r="P409" i="7"/>
  <c r="L410" i="7" a="1"/>
  <c r="L410" i="7"/>
  <c r="M410" i="7" a="1"/>
  <c r="M410" i="7" s="1"/>
  <c r="N410" i="7" a="1"/>
  <c r="N410" i="7" s="1"/>
  <c r="O410" i="7" a="1"/>
  <c r="O410" i="7" s="1"/>
  <c r="P410" i="7" a="1"/>
  <c r="P410" i="7" s="1"/>
  <c r="L411" i="7" a="1"/>
  <c r="L411" i="7" s="1"/>
  <c r="M411" i="7" a="1"/>
  <c r="M411" i="7" s="1"/>
  <c r="N411" i="7" a="1"/>
  <c r="N411" i="7"/>
  <c r="O411" i="7" a="1"/>
  <c r="O411" i="7"/>
  <c r="P411" i="7" a="1"/>
  <c r="P411" i="7" s="1"/>
  <c r="L412" i="7" a="1"/>
  <c r="L412" i="7"/>
  <c r="M412" i="7" a="1"/>
  <c r="M412" i="7" s="1"/>
  <c r="N412" i="7" a="1"/>
  <c r="N412" i="7" s="1"/>
  <c r="O412" i="7" a="1"/>
  <c r="O412" i="7" s="1"/>
  <c r="P412" i="7" a="1"/>
  <c r="P412" i="7"/>
  <c r="L413" i="7" a="1"/>
  <c r="L413" i="7"/>
  <c r="M413" i="7" a="1"/>
  <c r="M413" i="7"/>
  <c r="N413" i="7" a="1"/>
  <c r="N413" i="7" s="1"/>
  <c r="O413" i="7" a="1"/>
  <c r="O413" i="7" s="1"/>
  <c r="P413" i="7" a="1"/>
  <c r="P413" i="7" s="1"/>
  <c r="L414" i="7" a="1"/>
  <c r="L414" i="7" s="1"/>
  <c r="M414" i="7" a="1"/>
  <c r="M414" i="7" s="1"/>
  <c r="N414" i="7" a="1"/>
  <c r="N414" i="7"/>
  <c r="O414" i="7" a="1"/>
  <c r="O414" i="7"/>
  <c r="P414" i="7" a="1"/>
  <c r="P414" i="7" s="1"/>
  <c r="L415" i="7" a="1"/>
  <c r="L415" i="7" s="1"/>
  <c r="M415" i="7" a="1"/>
  <c r="M415" i="7" s="1"/>
  <c r="N415" i="7" a="1"/>
  <c r="N415" i="7" s="1"/>
  <c r="O415" i="7" a="1"/>
  <c r="O415" i="7"/>
  <c r="P415" i="7" a="1"/>
  <c r="P415" i="7" s="1"/>
  <c r="L416" i="7" a="1"/>
  <c r="L416" i="7"/>
  <c r="M416" i="7" a="1"/>
  <c r="M416" i="7"/>
  <c r="N416" i="7" a="1"/>
  <c r="N416" i="7"/>
  <c r="O416" i="7" a="1"/>
  <c r="O416" i="7" s="1"/>
  <c r="P416" i="7" a="1"/>
  <c r="P416" i="7" s="1"/>
  <c r="L417" i="7" a="1"/>
  <c r="L417" i="7" s="1"/>
  <c r="M417" i="7" a="1"/>
  <c r="M417" i="7" s="1"/>
  <c r="N417" i="7" a="1"/>
  <c r="N417" i="7" s="1"/>
  <c r="O417" i="7" a="1"/>
  <c r="O417" i="7"/>
  <c r="P417" i="7" a="1"/>
  <c r="P417" i="7"/>
  <c r="L418" i="7" a="1"/>
  <c r="L418" i="7"/>
  <c r="M418" i="7" a="1"/>
  <c r="M418" i="7" s="1"/>
  <c r="N418" i="7" a="1"/>
  <c r="N418" i="7"/>
  <c r="O418" i="7" a="1"/>
  <c r="O418" i="7" s="1"/>
  <c r="P418" i="7" a="1"/>
  <c r="P418" i="7" s="1"/>
  <c r="L419" i="7" a="1"/>
  <c r="L419" i="7" s="1"/>
  <c r="M419" i="7" a="1"/>
  <c r="M419" i="7"/>
  <c r="N419" i="7" a="1"/>
  <c r="N419" i="7"/>
  <c r="O419" i="7" a="1"/>
  <c r="O419" i="7"/>
  <c r="P419" i="7" a="1"/>
  <c r="P419" i="7" s="1"/>
  <c r="L420" i="7" a="1"/>
  <c r="L420" i="7" s="1"/>
  <c r="M420" i="7" a="1"/>
  <c r="M420" i="7"/>
  <c r="N420" i="7" a="1"/>
  <c r="N420" i="7" s="1"/>
  <c r="O420" i="7" a="1"/>
  <c r="O420" i="7" s="1"/>
  <c r="P420" i="7" a="1"/>
  <c r="P420" i="7"/>
  <c r="L421" i="7" a="1"/>
  <c r="L421" i="7"/>
  <c r="M421" i="7" a="1"/>
  <c r="M421" i="7"/>
  <c r="N421" i="7" a="1"/>
  <c r="N421" i="7" s="1"/>
  <c r="O421" i="7" a="1"/>
  <c r="O421" i="7" s="1"/>
  <c r="P421" i="7" a="1"/>
  <c r="P421" i="7" s="1"/>
  <c r="L422" i="7" a="1"/>
  <c r="L422" i="7" s="1"/>
  <c r="M422" i="7" a="1"/>
  <c r="M422" i="7" s="1"/>
  <c r="N422" i="7" a="1"/>
  <c r="N422" i="7"/>
  <c r="O422" i="7" a="1"/>
  <c r="O422" i="7"/>
  <c r="P422" i="7" a="1"/>
  <c r="P422" i="7"/>
  <c r="L423" i="7" a="1"/>
  <c r="L423" i="7" s="1"/>
  <c r="M423" i="7" a="1"/>
  <c r="M423" i="7" s="1"/>
  <c r="N423" i="7" a="1"/>
  <c r="N423" i="7" s="1"/>
  <c r="O423" i="7" a="1"/>
  <c r="O423" i="7" s="1"/>
  <c r="P423" i="7" a="1"/>
  <c r="P423" i="7" s="1"/>
  <c r="L424" i="7" a="1"/>
  <c r="L424" i="7"/>
  <c r="M424" i="7" a="1"/>
  <c r="M424" i="7"/>
  <c r="N424" i="7" a="1"/>
  <c r="N424" i="7"/>
  <c r="O424" i="7" a="1"/>
  <c r="O424" i="7" s="1"/>
  <c r="P424" i="7" a="1"/>
  <c r="P424" i="7"/>
  <c r="L425" i="7" a="1"/>
  <c r="L425" i="7" s="1"/>
  <c r="M425" i="7" a="1"/>
  <c r="M425" i="7" s="1"/>
  <c r="N425" i="7" a="1"/>
  <c r="N425" i="7" s="1"/>
  <c r="O425" i="7" a="1"/>
  <c r="O425" i="7"/>
  <c r="P425" i="7" a="1"/>
  <c r="P425" i="7" s="1"/>
  <c r="L426" i="7" a="1"/>
  <c r="L426" i="7"/>
  <c r="M426" i="7" a="1"/>
  <c r="M426" i="7" s="1"/>
  <c r="N426" i="7" a="1"/>
  <c r="N426" i="7" s="1"/>
  <c r="O426" i="7" a="1"/>
  <c r="O426" i="7" s="1"/>
  <c r="P426" i="7" a="1"/>
  <c r="P426" i="7" s="1"/>
  <c r="L427" i="7" a="1"/>
  <c r="L427" i="7" s="1"/>
  <c r="M427" i="7" a="1"/>
  <c r="M427" i="7"/>
  <c r="N427" i="7" a="1"/>
  <c r="N427" i="7"/>
  <c r="O427" i="7" a="1"/>
  <c r="O427" i="7" s="1"/>
  <c r="P427" i="7" a="1"/>
  <c r="P427" i="7" s="1"/>
  <c r="L428" i="7" a="1"/>
  <c r="L428" i="7" s="1"/>
  <c r="M428" i="7" a="1"/>
  <c r="M428" i="7" s="1"/>
  <c r="N428" i="7" a="1"/>
  <c r="N428" i="7"/>
  <c r="O428" i="7" a="1"/>
  <c r="O428" i="7" s="1"/>
  <c r="P428" i="7" a="1"/>
  <c r="P428" i="7"/>
  <c r="L429" i="7" a="1"/>
  <c r="L429" i="7"/>
  <c r="M429" i="7" a="1"/>
  <c r="M429" i="7"/>
  <c r="N429" i="7" a="1"/>
  <c r="N429" i="7" s="1"/>
  <c r="O429" i="7" a="1"/>
  <c r="O429" i="7" s="1"/>
  <c r="P429" i="7" a="1"/>
  <c r="P429" i="7" s="1"/>
  <c r="L430" i="7" a="1"/>
  <c r="L430" i="7" s="1"/>
  <c r="M430" i="7" a="1"/>
  <c r="M430" i="7" s="1"/>
  <c r="N430" i="7" a="1"/>
  <c r="N430" i="7"/>
  <c r="O430" i="7" a="1"/>
  <c r="O430" i="7"/>
  <c r="P430" i="7" a="1"/>
  <c r="P430" i="7"/>
  <c r="L431" i="7" a="1"/>
  <c r="L431" i="7" s="1"/>
  <c r="M431" i="7" a="1"/>
  <c r="M431" i="7" s="1"/>
  <c r="N431" i="7" a="1"/>
  <c r="N431" i="7"/>
  <c r="O431" i="7" a="1"/>
  <c r="O431" i="7" s="1"/>
  <c r="P431" i="7" a="1"/>
  <c r="P431" i="7" s="1"/>
  <c r="L432" i="7" a="1"/>
  <c r="L432" i="7"/>
  <c r="M432" i="7" a="1"/>
  <c r="M432" i="7" s="1"/>
  <c r="N432" i="7" a="1"/>
  <c r="N432" i="7"/>
  <c r="O432" i="7" a="1"/>
  <c r="O432" i="7" s="1"/>
  <c r="P432" i="7" a="1"/>
  <c r="P432" i="7" s="1"/>
  <c r="L433" i="7" a="1"/>
  <c r="L433" i="7" s="1"/>
  <c r="M433" i="7" a="1"/>
  <c r="M433" i="7" s="1"/>
  <c r="N433" i="7" a="1"/>
  <c r="N433" i="7" s="1"/>
  <c r="O433" i="7" a="1"/>
  <c r="O433" i="7"/>
  <c r="P433" i="7" a="1"/>
  <c r="P433" i="7"/>
  <c r="L434" i="7" a="1"/>
  <c r="L434" i="7"/>
  <c r="M434" i="7" a="1"/>
  <c r="M434" i="7" s="1"/>
  <c r="N434" i="7" a="1"/>
  <c r="N434" i="7" s="1"/>
  <c r="O434" i="7" a="1"/>
  <c r="O434" i="7" s="1"/>
  <c r="P434" i="7" a="1"/>
  <c r="P434" i="7" s="1"/>
  <c r="L435" i="7" a="1"/>
  <c r="L435" i="7" s="1"/>
  <c r="M435" i="7" a="1"/>
  <c r="M435" i="7"/>
  <c r="N435" i="7" a="1"/>
  <c r="N435" i="7"/>
  <c r="O435" i="7" a="1"/>
  <c r="O435" i="7"/>
  <c r="P435" i="7" a="1"/>
  <c r="P435" i="7" s="1"/>
  <c r="L436" i="7" a="1"/>
  <c r="L436" i="7" s="1"/>
  <c r="M436" i="7" a="1"/>
  <c r="M436" i="7" s="1"/>
  <c r="N436" i="7" a="1"/>
  <c r="N436" i="7" s="1"/>
  <c r="O436" i="7" a="1"/>
  <c r="O436" i="7" s="1"/>
  <c r="P436" i="7" a="1"/>
  <c r="P436" i="7"/>
  <c r="L437" i="7" a="1"/>
  <c r="L437" i="7"/>
  <c r="M437" i="7" a="1"/>
  <c r="M437" i="7"/>
  <c r="N437" i="7" a="1"/>
  <c r="N437" i="7" s="1"/>
  <c r="O437" i="7" a="1"/>
  <c r="O437" i="7"/>
  <c r="P437" i="7" a="1"/>
  <c r="P437" i="7" s="1"/>
  <c r="L438" i="7" a="1"/>
  <c r="L438" i="7" s="1"/>
  <c r="M438" i="7" a="1"/>
  <c r="M438" i="7" s="1"/>
  <c r="N438" i="7" a="1"/>
  <c r="N438" i="7"/>
  <c r="O438" i="7" a="1"/>
  <c r="O438" i="7" s="1"/>
  <c r="P438" i="7" a="1"/>
  <c r="P438" i="7" s="1"/>
  <c r="L439" i="7" a="1"/>
  <c r="L439" i="7" s="1"/>
  <c r="M439" i="7" a="1"/>
  <c r="M439" i="7" s="1"/>
  <c r="N439" i="7" a="1"/>
  <c r="N439" i="7" s="1"/>
  <c r="O439" i="7" a="1"/>
  <c r="O439" i="7" s="1"/>
  <c r="P439" i="7" a="1"/>
  <c r="P439" i="7" s="1"/>
  <c r="L440" i="7" a="1"/>
  <c r="L440" i="7"/>
  <c r="M440" i="7" a="1"/>
  <c r="M440" i="7"/>
  <c r="N440" i="7" a="1"/>
  <c r="N440" i="7"/>
  <c r="O440" i="7" a="1"/>
  <c r="O440" i="7" s="1"/>
  <c r="P440" i="7" a="1"/>
  <c r="P440" i="7" s="1"/>
  <c r="L441" i="7" a="1"/>
  <c r="L441" i="7" s="1"/>
  <c r="M441" i="7" a="1"/>
  <c r="M441" i="7" s="1"/>
  <c r="N441" i="7" a="1"/>
  <c r="N441" i="7" s="1"/>
  <c r="O441" i="7" a="1"/>
  <c r="O441" i="7"/>
  <c r="P441" i="7" a="1"/>
  <c r="P441" i="7"/>
  <c r="L442" i="7" a="1"/>
  <c r="L442" i="7"/>
  <c r="M442" i="7" a="1"/>
  <c r="M442" i="7" s="1"/>
  <c r="N442" i="7" a="1"/>
  <c r="N442" i="7" s="1"/>
  <c r="O442" i="7" a="1"/>
  <c r="O442" i="7" s="1"/>
  <c r="P442" i="7" a="1"/>
  <c r="P442" i="7"/>
  <c r="L443" i="7" a="1"/>
  <c r="L443" i="7"/>
  <c r="M443" i="7" a="1"/>
  <c r="M443" i="7"/>
  <c r="N443" i="7" a="1"/>
  <c r="N443" i="7" s="1"/>
  <c r="O443" i="7" a="1"/>
  <c r="O443" i="7" s="1"/>
  <c r="P443" i="7" a="1"/>
  <c r="P443" i="7" s="1"/>
  <c r="L444" i="7" a="1"/>
  <c r="L444" i="7" s="1"/>
  <c r="M444" i="7" a="1"/>
  <c r="M444" i="7" s="1"/>
  <c r="N444" i="7" a="1"/>
  <c r="N444" i="7"/>
  <c r="O444" i="7" a="1"/>
  <c r="O444" i="7"/>
  <c r="P444" i="7" a="1"/>
  <c r="P444" i="7"/>
  <c r="L445" i="7" a="1"/>
  <c r="L445" i="7" s="1"/>
  <c r="M445" i="7" a="1"/>
  <c r="M445" i="7" s="1"/>
  <c r="N445" i="7" a="1"/>
  <c r="N445" i="7" s="1"/>
  <c r="O445" i="7" a="1"/>
  <c r="O445" i="7" s="1"/>
  <c r="P445" i="7" a="1"/>
  <c r="P445" i="7" s="1"/>
  <c r="L446" i="7" a="1"/>
  <c r="L446" i="7"/>
  <c r="M446" i="7" a="1"/>
  <c r="M446" i="7"/>
  <c r="N446" i="7" a="1"/>
  <c r="N446" i="7"/>
  <c r="O446" i="7" a="1"/>
  <c r="O446" i="7" s="1"/>
  <c r="P446" i="7" a="1"/>
  <c r="P446" i="7" s="1"/>
  <c r="L447" i="7" a="1"/>
  <c r="L447" i="7" s="1"/>
  <c r="M447" i="7" a="1"/>
  <c r="M447" i="7" s="1"/>
  <c r="N447" i="7" a="1"/>
  <c r="N447" i="7" s="1"/>
  <c r="O447" i="7" a="1"/>
  <c r="O447" i="7"/>
  <c r="P447" i="7" a="1"/>
  <c r="P447" i="7"/>
  <c r="L448" i="7" a="1"/>
  <c r="L448" i="7"/>
  <c r="M448" i="7" a="1"/>
  <c r="M448" i="7" s="1"/>
  <c r="N448" i="7" a="1"/>
  <c r="N448" i="7" s="1"/>
  <c r="O448" i="7" a="1"/>
  <c r="O448" i="7" s="1"/>
  <c r="P448" i="7" a="1"/>
  <c r="P448" i="7" s="1"/>
  <c r="L449" i="7" a="1"/>
  <c r="L449" i="7" s="1"/>
  <c r="M449" i="7" a="1"/>
  <c r="M449" i="7"/>
  <c r="N449" i="7" a="1"/>
  <c r="N449" i="7"/>
  <c r="O449" i="7" a="1"/>
  <c r="O449" i="7"/>
  <c r="P449" i="7" a="1"/>
  <c r="P449" i="7" s="1"/>
  <c r="L450" i="7" a="1"/>
  <c r="L450" i="7" s="1"/>
  <c r="M450" i="7" a="1"/>
  <c r="M450" i="7" s="1"/>
  <c r="N450" i="7" a="1"/>
  <c r="N450" i="7" s="1"/>
  <c r="O450" i="7" a="1"/>
  <c r="O450" i="7" s="1"/>
  <c r="P450" i="7" a="1"/>
  <c r="P450" i="7"/>
  <c r="L451" i="7" a="1"/>
  <c r="L451" i="7"/>
  <c r="M451" i="7" a="1"/>
  <c r="M451" i="7"/>
  <c r="N451" i="7" a="1"/>
  <c r="N451" i="7" s="1"/>
  <c r="O451" i="7" a="1"/>
  <c r="O451" i="7" s="1"/>
  <c r="P451" i="7" a="1"/>
  <c r="P451" i="7" s="1"/>
  <c r="L452" i="7" a="1"/>
  <c r="L452" i="7" s="1"/>
  <c r="M452" i="7" a="1"/>
  <c r="M452" i="7" s="1"/>
  <c r="N452" i="7" a="1"/>
  <c r="N452" i="7"/>
  <c r="O452" i="7" a="1"/>
  <c r="O452" i="7"/>
  <c r="P452" i="7" a="1"/>
  <c r="P452" i="7"/>
  <c r="L453" i="7" a="1"/>
  <c r="L453" i="7" s="1"/>
  <c r="M453" i="7" a="1"/>
  <c r="M453" i="7" s="1"/>
  <c r="N453" i="7" a="1"/>
  <c r="N453" i="7" s="1"/>
  <c r="O453" i="7" a="1"/>
  <c r="O453" i="7" s="1"/>
  <c r="P453" i="7" a="1"/>
  <c r="P453" i="7" s="1"/>
  <c r="L454" i="7" a="1"/>
  <c r="L454" i="7"/>
  <c r="M454" i="7" a="1"/>
  <c r="M454" i="7"/>
  <c r="N454" i="7" a="1"/>
  <c r="N454" i="7"/>
  <c r="O454" i="7" a="1"/>
  <c r="O454" i="7" s="1"/>
  <c r="P454" i="7" a="1"/>
  <c r="P454" i="7" s="1"/>
  <c r="L455" i="7" a="1"/>
  <c r="L455" i="7" s="1"/>
  <c r="M455" i="7" a="1"/>
  <c r="M455" i="7" s="1"/>
  <c r="N455" i="7" a="1"/>
  <c r="N455" i="7" s="1"/>
  <c r="O455" i="7" a="1"/>
  <c r="O455" i="7"/>
  <c r="P455" i="7" a="1"/>
  <c r="P455" i="7"/>
  <c r="L456" i="7" a="1"/>
  <c r="L456" i="7"/>
  <c r="M456" i="7" a="1"/>
  <c r="M456" i="7" s="1"/>
  <c r="N456" i="7" a="1"/>
  <c r="N456" i="7" s="1"/>
  <c r="O456" i="7" a="1"/>
  <c r="O456" i="7" s="1"/>
  <c r="P456" i="7" a="1"/>
  <c r="P456" i="7" s="1"/>
  <c r="L457" i="7" a="1"/>
  <c r="L457" i="7" s="1"/>
  <c r="M457" i="7" a="1"/>
  <c r="M457" i="7"/>
  <c r="N457" i="7" a="1"/>
  <c r="N457" i="7"/>
  <c r="O457" i="7" a="1"/>
  <c r="O457" i="7"/>
  <c r="P457" i="7" a="1"/>
  <c r="P457" i="7" s="1"/>
  <c r="L458" i="7" a="1"/>
  <c r="L458" i="7" s="1"/>
  <c r="M458" i="7" a="1"/>
  <c r="M458" i="7" s="1"/>
  <c r="N458" i="7" a="1"/>
  <c r="N458" i="7" s="1"/>
  <c r="O458" i="7" a="1"/>
  <c r="O458" i="7" s="1"/>
  <c r="P458" i="7" a="1"/>
  <c r="P458" i="7"/>
  <c r="L459" i="7" a="1"/>
  <c r="L459" i="7"/>
  <c r="M459" i="7" a="1"/>
  <c r="M459" i="7"/>
  <c r="N459" i="7" a="1"/>
  <c r="N459" i="7" s="1"/>
  <c r="O459" i="7" a="1"/>
  <c r="O459" i="7" s="1"/>
  <c r="P459" i="7" a="1"/>
  <c r="P459" i="7" s="1"/>
  <c r="L460" i="7" a="1"/>
  <c r="L460" i="7" s="1"/>
  <c r="M460" i="7" a="1"/>
  <c r="M460" i="7" s="1"/>
  <c r="N460" i="7" a="1"/>
  <c r="N460" i="7"/>
  <c r="O460" i="7" a="1"/>
  <c r="O460" i="7"/>
  <c r="P460" i="7" a="1"/>
  <c r="P460" i="7"/>
  <c r="L461" i="7" a="1"/>
  <c r="L461" i="7" s="1"/>
  <c r="M461" i="7" a="1"/>
  <c r="M461" i="7" s="1"/>
  <c r="N461" i="7" a="1"/>
  <c r="N461" i="7" s="1"/>
  <c r="O461" i="7" a="1"/>
  <c r="O461" i="7" s="1"/>
  <c r="P461" i="7" a="1"/>
  <c r="P461" i="7" s="1"/>
  <c r="L462" i="7" a="1"/>
  <c r="L462" i="7"/>
  <c r="M462" i="7" a="1"/>
  <c r="M462" i="7"/>
  <c r="N462" i="7" a="1"/>
  <c r="N462" i="7"/>
  <c r="O462" i="7" a="1"/>
  <c r="O462" i="7" s="1"/>
  <c r="P462" i="7" a="1"/>
  <c r="P462" i="7" s="1"/>
  <c r="L463" i="7" a="1"/>
  <c r="L463" i="7" s="1"/>
  <c r="M463" i="7" a="1"/>
  <c r="M463" i="7" s="1"/>
  <c r="N463" i="7" a="1"/>
  <c r="N463" i="7" s="1"/>
  <c r="O463" i="7" a="1"/>
  <c r="O463" i="7"/>
  <c r="P463" i="7" a="1"/>
  <c r="P463" i="7"/>
  <c r="L464" i="7" a="1"/>
  <c r="L464" i="7"/>
  <c r="M464" i="7" a="1"/>
  <c r="M464" i="7" s="1"/>
  <c r="N464" i="7" a="1"/>
  <c r="N464" i="7" s="1"/>
  <c r="O464" i="7" a="1"/>
  <c r="O464" i="7" s="1"/>
  <c r="P464" i="7" a="1"/>
  <c r="P464" i="7" s="1"/>
  <c r="L465" i="7" a="1"/>
  <c r="L465" i="7" s="1"/>
  <c r="M465" i="7" a="1"/>
  <c r="M465" i="7"/>
  <c r="N465" i="7" a="1"/>
  <c r="N465" i="7"/>
  <c r="O465" i="7" a="1"/>
  <c r="O465" i="7"/>
  <c r="P465" i="7" a="1"/>
  <c r="P465" i="7" s="1"/>
  <c r="L466" i="7" a="1"/>
  <c r="L466" i="7" s="1"/>
  <c r="M466" i="7" a="1"/>
  <c r="M466" i="7" s="1"/>
  <c r="N466" i="7" a="1"/>
  <c r="N466" i="7" s="1"/>
  <c r="O466" i="7" a="1"/>
  <c r="O466" i="7" s="1"/>
  <c r="P466" i="7" a="1"/>
  <c r="P466" i="7"/>
  <c r="L467" i="7" a="1"/>
  <c r="L467" i="7"/>
  <c r="M467" i="7" a="1"/>
  <c r="M467" i="7"/>
  <c r="N467" i="7" a="1"/>
  <c r="N467" i="7" s="1"/>
  <c r="O467" i="7" a="1"/>
  <c r="O467" i="7" s="1"/>
  <c r="P467" i="7" a="1"/>
  <c r="P467" i="7" s="1"/>
  <c r="L468" i="7" a="1"/>
  <c r="L468" i="7" s="1"/>
  <c r="M468" i="7" a="1"/>
  <c r="M468" i="7" s="1"/>
  <c r="N468" i="7" a="1"/>
  <c r="N468" i="7"/>
  <c r="O468" i="7" a="1"/>
  <c r="O468" i="7"/>
  <c r="P468" i="7" a="1"/>
  <c r="P468" i="7"/>
  <c r="L469" i="7" a="1"/>
  <c r="L469" i="7" s="1"/>
  <c r="M469" i="7" a="1"/>
  <c r="M469" i="7" s="1"/>
  <c r="N469" i="7" a="1"/>
  <c r="N469" i="7" s="1"/>
  <c r="O469" i="7" a="1"/>
  <c r="O469" i="7" s="1"/>
  <c r="P469" i="7" a="1"/>
  <c r="P469" i="7" s="1"/>
  <c r="L470" i="7" a="1"/>
  <c r="L470" i="7"/>
  <c r="M470" i="7" a="1"/>
  <c r="M470" i="7"/>
  <c r="N470" i="7" a="1"/>
  <c r="N470" i="7"/>
  <c r="O470" i="7" a="1"/>
  <c r="O470" i="7" s="1"/>
  <c r="P470" i="7" a="1"/>
  <c r="P470" i="7" s="1"/>
  <c r="L471" i="7" a="1"/>
  <c r="L471" i="7" s="1"/>
  <c r="M471" i="7" a="1"/>
  <c r="M471" i="7" s="1"/>
  <c r="N471" i="7" a="1"/>
  <c r="N471" i="7" s="1"/>
  <c r="O471" i="7" a="1"/>
  <c r="O471" i="7"/>
  <c r="P471" i="7" a="1"/>
  <c r="P471" i="7"/>
  <c r="L472" i="7" a="1"/>
  <c r="L472" i="7"/>
  <c r="M472" i="7" a="1"/>
  <c r="M472" i="7" s="1"/>
  <c r="N472" i="7" a="1"/>
  <c r="N472" i="7" s="1"/>
  <c r="O472" i="7" a="1"/>
  <c r="O472" i="7" s="1"/>
  <c r="P472" i="7" a="1"/>
  <c r="P472" i="7" s="1"/>
  <c r="L473" i="7" a="1"/>
  <c r="L473" i="7" s="1"/>
  <c r="M473" i="7" a="1"/>
  <c r="M473" i="7"/>
  <c r="N473" i="7" a="1"/>
  <c r="N473" i="7"/>
  <c r="O473" i="7" a="1"/>
  <c r="O473" i="7"/>
  <c r="P473" i="7" a="1"/>
  <c r="P473" i="7" s="1"/>
  <c r="L474" i="7" a="1"/>
  <c r="L474" i="7" s="1"/>
  <c r="M474" i="7" a="1"/>
  <c r="M474" i="7" s="1"/>
  <c r="N474" i="7" a="1"/>
  <c r="N474" i="7" s="1"/>
  <c r="O474" i="7" a="1"/>
  <c r="O474" i="7" s="1"/>
  <c r="P474" i="7" a="1"/>
  <c r="P474" i="7"/>
  <c r="L475" i="7" a="1"/>
  <c r="L475" i="7"/>
  <c r="M475" i="7" a="1"/>
  <c r="M475" i="7"/>
  <c r="N475" i="7" a="1"/>
  <c r="N475" i="7" s="1"/>
  <c r="O475" i="7" a="1"/>
  <c r="O475" i="7" s="1"/>
  <c r="P475" i="7" a="1"/>
  <c r="P475" i="7" s="1"/>
  <c r="L476" i="7" a="1"/>
  <c r="L476" i="7" s="1"/>
  <c r="M476" i="7" a="1"/>
  <c r="M476" i="7" s="1"/>
  <c r="N476" i="7" a="1"/>
  <c r="N476" i="7"/>
  <c r="O476" i="7" a="1"/>
  <c r="O476" i="7"/>
  <c r="P476" i="7" a="1"/>
  <c r="P476" i="7"/>
  <c r="L477" i="7" a="1"/>
  <c r="L477" i="7" s="1"/>
  <c r="M477" i="7" a="1"/>
  <c r="M477" i="7" s="1"/>
  <c r="N477" i="7" a="1"/>
  <c r="N477" i="7" s="1"/>
  <c r="O477" i="7" a="1"/>
  <c r="O477" i="7" s="1"/>
  <c r="P477" i="7" a="1"/>
  <c r="P477" i="7" s="1"/>
  <c r="L478" i="7" a="1"/>
  <c r="L478" i="7"/>
  <c r="M478" i="7" a="1"/>
  <c r="M478" i="7"/>
  <c r="N478" i="7" a="1"/>
  <c r="N478" i="7"/>
  <c r="O478" i="7" a="1"/>
  <c r="O478" i="7" s="1"/>
  <c r="P478" i="7" a="1"/>
  <c r="P478" i="7" s="1"/>
  <c r="L479" i="7" a="1"/>
  <c r="L479" i="7" s="1"/>
  <c r="M479" i="7" a="1"/>
  <c r="M479" i="7" s="1"/>
  <c r="N479" i="7" a="1"/>
  <c r="N479" i="7" s="1"/>
  <c r="O479" i="7" a="1"/>
  <c r="O479" i="7"/>
  <c r="P479" i="7" a="1"/>
  <c r="P479" i="7"/>
  <c r="L480" i="7" a="1"/>
  <c r="L480" i="7"/>
  <c r="M480" i="7" a="1"/>
  <c r="M480" i="7" s="1"/>
  <c r="N480" i="7" a="1"/>
  <c r="N480" i="7" s="1"/>
  <c r="O480" i="7" a="1"/>
  <c r="O480" i="7" s="1"/>
  <c r="P480" i="7" a="1"/>
  <c r="P480" i="7" s="1"/>
  <c r="L481" i="7" a="1"/>
  <c r="L481" i="7" s="1"/>
  <c r="M481" i="7" a="1"/>
  <c r="M481" i="7"/>
  <c r="N481" i="7" a="1"/>
  <c r="N481" i="7"/>
  <c r="O481" i="7" a="1"/>
  <c r="O481" i="7"/>
  <c r="P481" i="7" a="1"/>
  <c r="P481" i="7" s="1"/>
  <c r="L482" i="7" a="1"/>
  <c r="L482" i="7" s="1"/>
  <c r="M482" i="7" a="1"/>
  <c r="M482" i="7" s="1"/>
  <c r="N482" i="7" a="1"/>
  <c r="N482" i="7" s="1"/>
  <c r="O482" i="7" a="1"/>
  <c r="O482" i="7" s="1"/>
  <c r="P482" i="7" a="1"/>
  <c r="P482" i="7"/>
  <c r="L483" i="7" a="1"/>
  <c r="L483" i="7"/>
  <c r="M483" i="7" a="1"/>
  <c r="M483" i="7"/>
  <c r="N483" i="7" a="1"/>
  <c r="N483" i="7" s="1"/>
  <c r="O483" i="7" a="1"/>
  <c r="O483" i="7" s="1"/>
  <c r="P483" i="7" a="1"/>
  <c r="P483" i="7" s="1"/>
  <c r="L484" i="7" a="1"/>
  <c r="L484" i="7" s="1"/>
  <c r="M484" i="7" a="1"/>
  <c r="M484" i="7" s="1"/>
  <c r="N484" i="7" a="1"/>
  <c r="N484" i="7"/>
  <c r="O484" i="7" a="1"/>
  <c r="O484" i="7"/>
  <c r="P484" i="7" a="1"/>
  <c r="P484" i="7"/>
  <c r="L485" i="7" a="1"/>
  <c r="L485" i="7" s="1"/>
  <c r="M485" i="7" a="1"/>
  <c r="M485" i="7" s="1"/>
  <c r="N485" i="7" a="1"/>
  <c r="N485" i="7" s="1"/>
  <c r="O485" i="7" a="1"/>
  <c r="O485" i="7" s="1"/>
  <c r="P485" i="7" a="1"/>
  <c r="P485" i="7" s="1"/>
  <c r="L486" i="7" a="1"/>
  <c r="L486" i="7"/>
  <c r="M486" i="7" a="1"/>
  <c r="M486" i="7"/>
  <c r="N486" i="7" a="1"/>
  <c r="N486" i="7"/>
  <c r="O486" i="7" a="1"/>
  <c r="O486" i="7" s="1"/>
  <c r="P486" i="7" a="1"/>
  <c r="P486" i="7" s="1"/>
  <c r="L487" i="7" a="1"/>
  <c r="L487" i="7" s="1"/>
  <c r="M487" i="7" a="1"/>
  <c r="M487" i="7" s="1"/>
  <c r="N487" i="7" a="1"/>
  <c r="N487" i="7" s="1"/>
  <c r="O487" i="7" a="1"/>
  <c r="O487" i="7"/>
  <c r="P487" i="7" a="1"/>
  <c r="P487" i="7"/>
  <c r="L488" i="7" a="1"/>
  <c r="L488" i="7"/>
  <c r="M488" i="7" a="1"/>
  <c r="M488" i="7" s="1"/>
  <c r="N488" i="7" a="1"/>
  <c r="N488" i="7" s="1"/>
  <c r="O488" i="7" a="1"/>
  <c r="O488" i="7" s="1"/>
  <c r="P488" i="7" a="1"/>
  <c r="P488" i="7" s="1"/>
  <c r="L489" i="7" a="1"/>
  <c r="L489" i="7" s="1"/>
  <c r="M489" i="7" a="1"/>
  <c r="M489" i="7"/>
  <c r="N489" i="7" a="1"/>
  <c r="N489" i="7"/>
  <c r="O489" i="7" a="1"/>
  <c r="O489" i="7"/>
  <c r="P489" i="7" a="1"/>
  <c r="P489" i="7" s="1"/>
  <c r="L490" i="7" a="1"/>
  <c r="L490" i="7" s="1"/>
  <c r="M490" i="7" a="1"/>
  <c r="M490" i="7" s="1"/>
  <c r="N490" i="7" a="1"/>
  <c r="N490" i="7" s="1"/>
  <c r="O490" i="7" a="1"/>
  <c r="O490" i="7" s="1"/>
  <c r="P490" i="7" a="1"/>
  <c r="P490" i="7"/>
  <c r="L491" i="7" a="1"/>
  <c r="L491" i="7"/>
  <c r="M491" i="7" a="1"/>
  <c r="M491" i="7"/>
  <c r="N491" i="7" a="1"/>
  <c r="N491" i="7" s="1"/>
  <c r="O491" i="7" a="1"/>
  <c r="O491" i="7" s="1"/>
  <c r="P491" i="7" a="1"/>
  <c r="P491" i="7" s="1"/>
  <c r="L492" i="7" a="1"/>
  <c r="L492" i="7" s="1"/>
  <c r="M492" i="7" a="1"/>
  <c r="M492" i="7" s="1"/>
  <c r="N492" i="7" a="1"/>
  <c r="N492" i="7"/>
  <c r="O492" i="7" a="1"/>
  <c r="O492" i="7"/>
  <c r="P492" i="7" a="1"/>
  <c r="P492" i="7"/>
  <c r="L493" i="7" a="1"/>
  <c r="L493" i="7" s="1"/>
  <c r="M493" i="7" a="1"/>
  <c r="M493" i="7" s="1"/>
  <c r="N493" i="7" a="1"/>
  <c r="N493" i="7" s="1"/>
  <c r="O493" i="7" a="1"/>
  <c r="O493" i="7" s="1"/>
  <c r="P493" i="7" a="1"/>
  <c r="P493" i="7" s="1"/>
  <c r="L494" i="7" a="1"/>
  <c r="L494" i="7"/>
  <c r="M494" i="7" a="1"/>
  <c r="M494" i="7"/>
  <c r="N494" i="7" a="1"/>
  <c r="N494" i="7"/>
  <c r="O494" i="7" a="1"/>
  <c r="O494" i="7" s="1"/>
  <c r="P494" i="7" a="1"/>
  <c r="P494" i="7" s="1"/>
  <c r="L495" i="7" a="1"/>
  <c r="L495" i="7" s="1"/>
  <c r="M495" i="7" a="1"/>
  <c r="M495" i="7" s="1"/>
  <c r="N495" i="7" a="1"/>
  <c r="N495" i="7" s="1"/>
  <c r="O495" i="7" a="1"/>
  <c r="O495" i="7"/>
  <c r="P495" i="7" a="1"/>
  <c r="P495" i="7"/>
  <c r="L496" i="7" a="1"/>
  <c r="L496" i="7"/>
  <c r="M496" i="7" a="1"/>
  <c r="M496" i="7" s="1"/>
  <c r="N496" i="7" a="1"/>
  <c r="N496" i="7" s="1"/>
  <c r="O496" i="7" a="1"/>
  <c r="O496" i="7" s="1"/>
  <c r="P496" i="7" a="1"/>
  <c r="P496" i="7" s="1"/>
  <c r="L497" i="7" a="1"/>
  <c r="L497" i="7" s="1"/>
  <c r="M497" i="7" a="1"/>
  <c r="M497" i="7"/>
  <c r="N497" i="7" a="1"/>
  <c r="N497" i="7"/>
  <c r="O497" i="7" a="1"/>
  <c r="O497" i="7"/>
  <c r="P497" i="7" a="1"/>
  <c r="P497" i="7" s="1"/>
  <c r="L498" i="7" a="1"/>
  <c r="L498" i="7" s="1"/>
  <c r="M498" i="7" a="1"/>
  <c r="M498" i="7" s="1"/>
  <c r="N498" i="7" a="1"/>
  <c r="N498" i="7" s="1"/>
  <c r="O498" i="7" a="1"/>
  <c r="O498" i="7" s="1"/>
  <c r="P498" i="7" a="1"/>
  <c r="P498" i="7"/>
  <c r="L499" i="7" a="1"/>
  <c r="L499" i="7"/>
  <c r="M499" i="7" a="1"/>
  <c r="M499" i="7"/>
  <c r="N499" i="7" a="1"/>
  <c r="N499" i="7" s="1"/>
  <c r="O499" i="7" a="1"/>
  <c r="O499" i="7" s="1"/>
  <c r="P499" i="7" a="1"/>
  <c r="P499" i="7" s="1"/>
  <c r="L500" i="7" a="1"/>
  <c r="L500" i="7" s="1"/>
  <c r="M500" i="7" a="1"/>
  <c r="M500" i="7" s="1"/>
  <c r="N500" i="7" a="1"/>
  <c r="N500" i="7"/>
  <c r="O500" i="7" a="1"/>
  <c r="O500" i="7"/>
  <c r="P500" i="7" a="1"/>
  <c r="P500" i="7"/>
  <c r="L501" i="7" a="1"/>
  <c r="L501" i="7" s="1"/>
  <c r="M501" i="7" a="1"/>
  <c r="M501" i="7" s="1"/>
  <c r="N501" i="7" a="1"/>
  <c r="N501" i="7" s="1"/>
  <c r="O501" i="7" a="1"/>
  <c r="O501" i="7" s="1"/>
  <c r="P501" i="7" a="1"/>
  <c r="P501" i="7" s="1"/>
  <c r="L502" i="7" a="1"/>
  <c r="L502" i="7"/>
  <c r="M502" i="7" a="1"/>
  <c r="M502" i="7"/>
  <c r="N502" i="7" a="1"/>
  <c r="N502" i="7"/>
  <c r="O502" i="7" a="1"/>
  <c r="O502" i="7" s="1"/>
  <c r="P502" i="7" a="1"/>
  <c r="P502" i="7" s="1"/>
  <c r="L503" i="7" a="1"/>
  <c r="L503" i="7" s="1"/>
  <c r="M503" i="7" a="1"/>
  <c r="M503" i="7" s="1"/>
  <c r="N503" i="7" a="1"/>
  <c r="N503" i="7" s="1"/>
  <c r="O503" i="7" a="1"/>
  <c r="O503" i="7"/>
  <c r="P503" i="7" a="1"/>
  <c r="P503" i="7"/>
  <c r="L504" i="7" a="1"/>
  <c r="L504" i="7"/>
  <c r="M504" i="7" a="1"/>
  <c r="M504" i="7" s="1"/>
  <c r="N504" i="7" a="1"/>
  <c r="N504" i="7"/>
  <c r="O504" i="7" a="1"/>
  <c r="O504" i="7" s="1"/>
  <c r="P504" i="7" a="1"/>
  <c r="P504" i="7" s="1"/>
  <c r="L505" i="7" a="1"/>
  <c r="L505" i="7" s="1"/>
  <c r="M505" i="7" a="1"/>
  <c r="M505" i="7"/>
  <c r="N505" i="7" a="1"/>
  <c r="N505" i="7" s="1"/>
  <c r="O505" i="7" a="1"/>
  <c r="O505" i="7"/>
  <c r="P505" i="7" a="1"/>
  <c r="P505" i="7" s="1"/>
  <c r="L506" i="7" a="1"/>
  <c r="L506" i="7" s="1"/>
  <c r="M506" i="7" a="1"/>
  <c r="M506" i="7"/>
  <c r="N506" i="7" a="1"/>
  <c r="N506" i="7" s="1"/>
  <c r="O506" i="7" a="1"/>
  <c r="O506" i="7" s="1"/>
  <c r="P506" i="7" a="1"/>
  <c r="P506" i="7"/>
  <c r="L507" i="7" a="1"/>
  <c r="L507" i="7"/>
  <c r="M507" i="7" a="1"/>
  <c r="M507" i="7"/>
  <c r="N507" i="7" a="1"/>
  <c r="N507" i="7" s="1"/>
  <c r="O507" i="7" a="1"/>
  <c r="O507" i="7" s="1"/>
  <c r="P507" i="7" a="1"/>
  <c r="P507" i="7" s="1"/>
  <c r="L508" i="7" a="1"/>
  <c r="L508" i="7" s="1"/>
  <c r="M508" i="7" a="1"/>
  <c r="M508" i="7" s="1"/>
  <c r="N508" i="7" a="1"/>
  <c r="N508" i="7"/>
  <c r="O508" i="7" a="1"/>
  <c r="O508" i="7"/>
  <c r="P508" i="7" a="1"/>
  <c r="P508" i="7"/>
  <c r="L509" i="7" a="1"/>
  <c r="L509" i="7" s="1"/>
  <c r="M509" i="7" a="1"/>
  <c r="M509" i="7" s="1"/>
  <c r="N509" i="7" a="1"/>
  <c r="N509" i="7" s="1"/>
  <c r="O509" i="7" a="1"/>
  <c r="O509" i="7" s="1"/>
  <c r="P509" i="7" a="1"/>
  <c r="P509" i="7" s="1"/>
  <c r="L510" i="7" a="1"/>
  <c r="L510" i="7"/>
  <c r="M510" i="7" a="1"/>
  <c r="M510" i="7"/>
  <c r="N510" i="7" a="1"/>
  <c r="N510" i="7"/>
  <c r="O510" i="7" a="1"/>
  <c r="O510" i="7" s="1"/>
  <c r="P510" i="7" a="1"/>
  <c r="P510" i="7" s="1"/>
  <c r="L511" i="7" a="1"/>
  <c r="L511" i="7" s="1"/>
  <c r="M511" i="7" a="1"/>
  <c r="M511" i="7" s="1"/>
  <c r="N511" i="7" a="1"/>
  <c r="N511" i="7" s="1"/>
  <c r="O511" i="7" a="1"/>
  <c r="O511" i="7"/>
  <c r="P511" i="7" a="1"/>
  <c r="P511" i="7" s="1"/>
  <c r="L512" i="7" a="1"/>
  <c r="L512" i="7"/>
  <c r="M512" i="7" a="1"/>
  <c r="M512" i="7" s="1"/>
  <c r="N512" i="7" a="1"/>
  <c r="N512" i="7" s="1"/>
  <c r="O512" i="7" a="1"/>
  <c r="O512" i="7"/>
  <c r="P512" i="7" a="1"/>
  <c r="P512" i="7" s="1"/>
  <c r="L513" i="7" a="1"/>
  <c r="L513" i="7" s="1"/>
  <c r="M513" i="7" a="1"/>
  <c r="M513" i="7"/>
  <c r="N513" i="7" a="1"/>
  <c r="N513" i="7"/>
  <c r="O513" i="7" a="1"/>
  <c r="O513" i="7"/>
  <c r="P513" i="7" a="1"/>
  <c r="P513" i="7" s="1"/>
  <c r="L514" i="7" a="1"/>
  <c r="L514" i="7" s="1"/>
  <c r="M514" i="7" a="1"/>
  <c r="M514" i="7" s="1"/>
  <c r="N514" i="7" a="1"/>
  <c r="N514" i="7"/>
  <c r="O514" i="7" a="1"/>
  <c r="O514" i="7" s="1"/>
  <c r="P514" i="7" a="1"/>
  <c r="P514" i="7"/>
  <c r="L515" i="7" a="1"/>
  <c r="L515" i="7"/>
  <c r="M515" i="7" a="1"/>
  <c r="M515" i="7"/>
  <c r="N515" i="7" a="1"/>
  <c r="N515" i="7" s="1"/>
  <c r="O515" i="7" a="1"/>
  <c r="O515" i="7" s="1"/>
  <c r="P515" i="7" a="1"/>
  <c r="P515" i="7" s="1"/>
  <c r="L516" i="7" a="1"/>
  <c r="L516" i="7" s="1"/>
  <c r="M516" i="7" a="1"/>
  <c r="M516" i="7" s="1"/>
  <c r="N516" i="7" a="1"/>
  <c r="N516" i="7" s="1"/>
  <c r="O516" i="7" a="1"/>
  <c r="O516" i="7"/>
  <c r="P516" i="7" a="1"/>
  <c r="P516" i="7"/>
  <c r="L517" i="7" a="1"/>
  <c r="L517" i="7" s="1"/>
  <c r="M517" i="7" a="1"/>
  <c r="M517" i="7" s="1"/>
  <c r="N517" i="7" a="1"/>
  <c r="N517" i="7" s="1"/>
  <c r="O517" i="7" a="1"/>
  <c r="O517" i="7" s="1"/>
  <c r="P517" i="7" a="1"/>
  <c r="P517" i="7" s="1"/>
  <c r="L518" i="7" a="1"/>
  <c r="L518" i="7"/>
  <c r="M518" i="7" a="1"/>
  <c r="M518" i="7"/>
  <c r="N518" i="7" a="1"/>
  <c r="N518" i="7"/>
  <c r="O518" i="7" a="1"/>
  <c r="O518" i="7" s="1"/>
  <c r="P518" i="7" a="1"/>
  <c r="P518" i="7" s="1"/>
  <c r="L519" i="7" a="1"/>
  <c r="L519" i="7" s="1"/>
  <c r="M519" i="7" a="1"/>
  <c r="M519" i="7" s="1"/>
  <c r="N519" i="7" a="1"/>
  <c r="N519" i="7" s="1"/>
  <c r="O519" i="7" a="1"/>
  <c r="O519" i="7"/>
  <c r="P519" i="7" a="1"/>
  <c r="P519" i="7"/>
  <c r="L520" i="7" a="1"/>
  <c r="L520" i="7" s="1"/>
  <c r="M520" i="7" a="1"/>
  <c r="M520" i="7" s="1"/>
  <c r="N520" i="7" a="1"/>
  <c r="N520" i="7" s="1"/>
  <c r="O520" i="7" a="1"/>
  <c r="O520" i="7" s="1"/>
  <c r="P520" i="7" a="1"/>
  <c r="P520" i="7"/>
  <c r="L521" i="7" a="1"/>
  <c r="L521" i="7" s="1"/>
  <c r="M521" i="7" a="1"/>
  <c r="M521" i="7"/>
  <c r="N521" i="7" a="1"/>
  <c r="N521" i="7"/>
  <c r="O521" i="7" a="1"/>
  <c r="O521" i="7"/>
  <c r="P521" i="7" a="1"/>
  <c r="P521" i="7" s="1"/>
  <c r="L522" i="7" a="1"/>
  <c r="L522" i="7" s="1"/>
  <c r="M522" i="7" a="1"/>
  <c r="M522" i="7" s="1"/>
  <c r="N522" i="7" a="1"/>
  <c r="N522" i="7" s="1"/>
  <c r="O522" i="7" a="1"/>
  <c r="O522" i="7" s="1"/>
  <c r="P522" i="7" a="1"/>
  <c r="P522" i="7" s="1"/>
  <c r="L523" i="7" a="1"/>
  <c r="L523" i="7"/>
  <c r="M523" i="7" a="1"/>
  <c r="M523" i="7"/>
  <c r="N523" i="7" a="1"/>
  <c r="N523" i="7" s="1"/>
  <c r="O523" i="7" a="1"/>
  <c r="O523" i="7"/>
  <c r="P523" i="7" a="1"/>
  <c r="P523" i="7" s="1"/>
  <c r="L524" i="7" a="1"/>
  <c r="L524" i="7" s="1"/>
  <c r="M524" i="7" a="1"/>
  <c r="M524" i="7" s="1"/>
  <c r="N524" i="7" a="1"/>
  <c r="N524" i="7"/>
  <c r="O524" i="7" a="1"/>
  <c r="O524" i="7"/>
  <c r="P524" i="7" a="1"/>
  <c r="P524" i="7"/>
  <c r="L525" i="7" a="1"/>
  <c r="L525" i="7" s="1"/>
  <c r="M525" i="7" a="1"/>
  <c r="M525" i="7" s="1"/>
  <c r="N525" i="7" a="1"/>
  <c r="N525" i="7"/>
  <c r="O525" i="7" a="1"/>
  <c r="O525" i="7" s="1"/>
  <c r="P525" i="7" a="1"/>
  <c r="P525" i="7" s="1"/>
  <c r="L526" i="7" a="1"/>
  <c r="L526" i="7"/>
  <c r="M526" i="7" a="1"/>
  <c r="M526" i="7"/>
  <c r="N526" i="7" a="1"/>
  <c r="N526" i="7"/>
  <c r="O526" i="7" a="1"/>
  <c r="O526" i="7" s="1"/>
  <c r="P526" i="7" a="1"/>
  <c r="P526" i="7" s="1"/>
  <c r="L527" i="7" a="1"/>
  <c r="L527" i="7" s="1"/>
  <c r="M527" i="7" a="1"/>
  <c r="M527" i="7" s="1"/>
  <c r="N527" i="7" a="1"/>
  <c r="N527" i="7" s="1"/>
  <c r="O527" i="7" a="1"/>
  <c r="O527" i="7"/>
  <c r="P527" i="7" a="1"/>
  <c r="P527" i="7"/>
  <c r="L528" i="7" a="1"/>
  <c r="L528" i="7"/>
  <c r="M528" i="7" a="1"/>
  <c r="M528" i="7"/>
  <c r="N528" i="7" a="1"/>
  <c r="N528" i="7"/>
  <c r="O528" i="7" a="1"/>
  <c r="O528" i="7"/>
  <c r="P528" i="7" a="1"/>
  <c r="P528" i="7"/>
  <c r="L529" i="7" a="1"/>
  <c r="L529" i="7"/>
  <c r="M529" i="7" a="1"/>
  <c r="M529" i="7"/>
  <c r="N529" i="7" a="1"/>
  <c r="N529" i="7"/>
  <c r="O529" i="7" a="1"/>
  <c r="O529" i="7"/>
  <c r="P529" i="7" a="1"/>
  <c r="P529" i="7"/>
  <c r="L530" i="7" a="1"/>
  <c r="L530" i="7"/>
  <c r="M530" i="7" a="1"/>
  <c r="M530" i="7"/>
  <c r="N530" i="7" a="1"/>
  <c r="N530" i="7"/>
  <c r="O530" i="7" a="1"/>
  <c r="O530" i="7"/>
  <c r="P530" i="7" a="1"/>
  <c r="P530" i="7"/>
  <c r="L531" i="7" a="1"/>
  <c r="L531" i="7"/>
  <c r="M531" i="7" a="1"/>
  <c r="M531" i="7"/>
  <c r="N531" i="7" a="1"/>
  <c r="N531" i="7"/>
  <c r="O531" i="7" a="1"/>
  <c r="O531" i="7"/>
  <c r="P531" i="7" a="1"/>
  <c r="P531" i="7"/>
  <c r="L532" i="7" a="1"/>
  <c r="L532" i="7"/>
  <c r="M532" i="7" a="1"/>
  <c r="M532" i="7"/>
  <c r="N532" i="7" a="1"/>
  <c r="N532" i="7"/>
  <c r="O532" i="7" a="1"/>
  <c r="O532" i="7"/>
  <c r="P532" i="7" a="1"/>
  <c r="P532" i="7"/>
  <c r="L533" i="7" a="1"/>
  <c r="L533" i="7"/>
  <c r="M533" i="7" a="1"/>
  <c r="M533" i="7"/>
  <c r="N533" i="7" a="1"/>
  <c r="N533" i="7"/>
  <c r="O533" i="7" a="1"/>
  <c r="O533" i="7"/>
  <c r="P533" i="7" a="1"/>
  <c r="P533" i="7"/>
  <c r="L534" i="7" a="1"/>
  <c r="L534" i="7"/>
  <c r="M534" i="7" a="1"/>
  <c r="M534" i="7"/>
  <c r="N534" i="7" a="1"/>
  <c r="N534" i="7"/>
  <c r="O534" i="7" a="1"/>
  <c r="O534" i="7"/>
  <c r="P534" i="7" a="1"/>
  <c r="P534" i="7"/>
  <c r="L535" i="7" a="1"/>
  <c r="L535" i="7"/>
  <c r="M535" i="7" a="1"/>
  <c r="M535" i="7"/>
  <c r="N535" i="7" a="1"/>
  <c r="N535" i="7"/>
  <c r="O535" i="7" a="1"/>
  <c r="O535" i="7"/>
  <c r="P535" i="7" a="1"/>
  <c r="P535" i="7"/>
  <c r="L536" i="7" a="1"/>
  <c r="L536" i="7"/>
  <c r="M536" i="7" a="1"/>
  <c r="M536" i="7" s="1"/>
  <c r="N536" i="7" a="1"/>
  <c r="N536" i="7"/>
  <c r="O536" i="7" a="1"/>
  <c r="O536" i="7"/>
  <c r="P536" i="7" a="1"/>
  <c r="P536" i="7"/>
  <c r="L537" i="7" a="1"/>
  <c r="L537" i="7" s="1"/>
  <c r="M537" i="7" a="1"/>
  <c r="M537" i="7"/>
  <c r="N537" i="7" a="1"/>
  <c r="N537" i="7"/>
  <c r="O537" i="7" a="1"/>
  <c r="O537" i="7"/>
  <c r="P537" i="7" a="1"/>
  <c r="P537" i="7" s="1"/>
  <c r="L538" i="7" a="1"/>
  <c r="L538" i="7"/>
  <c r="M538" i="7" a="1"/>
  <c r="M538" i="7"/>
  <c r="N538" i="7" a="1"/>
  <c r="N538" i="7"/>
  <c r="O538" i="7" a="1"/>
  <c r="O538" i="7" s="1"/>
  <c r="P538" i="7" a="1"/>
  <c r="P538" i="7"/>
  <c r="L539" i="7" a="1"/>
  <c r="L539" i="7" s="1"/>
  <c r="M539" i="7" a="1"/>
  <c r="M539" i="7"/>
  <c r="N539" i="7" a="1"/>
  <c r="N539" i="7" s="1"/>
  <c r="O539" i="7" a="1"/>
  <c r="O539" i="7"/>
  <c r="P539" i="7" a="1"/>
  <c r="P539" i="7" s="1"/>
  <c r="L540" i="7" a="1"/>
  <c r="L540" i="7"/>
  <c r="M540" i="7" a="1"/>
  <c r="M540" i="7" s="1"/>
  <c r="N540" i="7" a="1"/>
  <c r="N540" i="7"/>
  <c r="O540" i="7" a="1"/>
  <c r="O540" i="7" s="1"/>
  <c r="P540" i="7" a="1"/>
  <c r="P540" i="7"/>
  <c r="L541" i="7" a="1"/>
  <c r="L541" i="7" s="1"/>
  <c r="M541" i="7" a="1"/>
  <c r="M541" i="7"/>
  <c r="N541" i="7" a="1"/>
  <c r="N541" i="7" s="1"/>
  <c r="O541" i="7" a="1"/>
  <c r="O541" i="7"/>
  <c r="P541" i="7" a="1"/>
  <c r="P541" i="7" s="1"/>
  <c r="L542" i="7" a="1"/>
  <c r="L542" i="7"/>
  <c r="M542" i="7" a="1"/>
  <c r="M542" i="7" s="1"/>
  <c r="N542" i="7" a="1"/>
  <c r="N542" i="7"/>
  <c r="O542" i="7" a="1"/>
  <c r="O542" i="7" s="1"/>
  <c r="P542" i="7" a="1"/>
  <c r="P542" i="7"/>
  <c r="L543" i="7" a="1"/>
  <c r="L543" i="7" s="1"/>
  <c r="M543" i="7" a="1"/>
  <c r="M543" i="7"/>
  <c r="N543" i="7" a="1"/>
  <c r="N543" i="7" s="1"/>
  <c r="O543" i="7" a="1"/>
  <c r="O543" i="7"/>
  <c r="P543" i="7" a="1"/>
  <c r="P543" i="7" s="1"/>
  <c r="L544" i="7" a="1"/>
  <c r="L544" i="7"/>
  <c r="M544" i="7" a="1"/>
  <c r="M544" i="7" s="1"/>
  <c r="N544" i="7" a="1"/>
  <c r="N544" i="7"/>
  <c r="O544" i="7" a="1"/>
  <c r="O544" i="7" s="1"/>
  <c r="P544" i="7" a="1"/>
  <c r="P544" i="7"/>
  <c r="L545" i="7" a="1"/>
  <c r="L545" i="7" s="1"/>
  <c r="M545" i="7" a="1"/>
  <c r="M545" i="7"/>
  <c r="N545" i="7" a="1"/>
  <c r="N545" i="7" s="1"/>
  <c r="O545" i="7" a="1"/>
  <c r="O545" i="7"/>
  <c r="P545" i="7" a="1"/>
  <c r="P545" i="7" s="1"/>
  <c r="L546" i="7" a="1"/>
  <c r="L546" i="7"/>
  <c r="M546" i="7" a="1"/>
  <c r="M546" i="7" s="1"/>
  <c r="N546" i="7" a="1"/>
  <c r="N546" i="7"/>
  <c r="O546" i="7" a="1"/>
  <c r="O546" i="7" s="1"/>
  <c r="P546" i="7" a="1"/>
  <c r="P546" i="7"/>
  <c r="L547" i="7" a="1"/>
  <c r="L547" i="7" s="1"/>
  <c r="M547" i="7" a="1"/>
  <c r="M547" i="7"/>
  <c r="N547" i="7" a="1"/>
  <c r="N547" i="7" s="1"/>
  <c r="O547" i="7" a="1"/>
  <c r="O547" i="7"/>
  <c r="P547" i="7" a="1"/>
  <c r="P547" i="7" s="1"/>
  <c r="L548" i="7" a="1"/>
  <c r="L548" i="7"/>
  <c r="M548" i="7" a="1"/>
  <c r="M548" i="7" s="1"/>
  <c r="N548" i="7" a="1"/>
  <c r="N548" i="7"/>
  <c r="O548" i="7" a="1"/>
  <c r="O548" i="7" s="1"/>
  <c r="P548" i="7" a="1"/>
  <c r="P548" i="7"/>
  <c r="L549" i="7" a="1"/>
  <c r="L549" i="7" s="1"/>
  <c r="M549" i="7" a="1"/>
  <c r="M549" i="7"/>
  <c r="N549" i="7" a="1"/>
  <c r="N549" i="7" s="1"/>
  <c r="O549" i="7" a="1"/>
  <c r="O549" i="7"/>
  <c r="P549" i="7" a="1"/>
  <c r="P549" i="7" s="1"/>
  <c r="L550" i="7" a="1"/>
  <c r="L550" i="7"/>
  <c r="M550" i="7" a="1"/>
  <c r="M550" i="7" s="1"/>
  <c r="N550" i="7" a="1"/>
  <c r="N550" i="7"/>
  <c r="O550" i="7" a="1"/>
  <c r="O550" i="7" s="1"/>
  <c r="P550" i="7" a="1"/>
  <c r="P550" i="7"/>
  <c r="L551" i="7" a="1"/>
  <c r="L551" i="7" s="1"/>
  <c r="M551" i="7" a="1"/>
  <c r="M551" i="7"/>
  <c r="N551" i="7" a="1"/>
  <c r="N551" i="7" s="1"/>
  <c r="O551" i="7" a="1"/>
  <c r="O551" i="7"/>
  <c r="P551" i="7" a="1"/>
  <c r="P551" i="7" s="1"/>
  <c r="L552" i="7" a="1"/>
  <c r="L552" i="7"/>
  <c r="M552" i="7" a="1"/>
  <c r="M552" i="7" s="1"/>
  <c r="N552" i="7" a="1"/>
  <c r="N552" i="7"/>
  <c r="O552" i="7" a="1"/>
  <c r="O552" i="7" s="1"/>
  <c r="P552" i="7" a="1"/>
  <c r="P552" i="7"/>
  <c r="L553" i="7" a="1"/>
  <c r="L553" i="7" s="1"/>
  <c r="M553" i="7" a="1"/>
  <c r="M553" i="7"/>
  <c r="N553" i="7" a="1"/>
  <c r="N553" i="7" s="1"/>
  <c r="O553" i="7" a="1"/>
  <c r="O553" i="7"/>
  <c r="P553" i="7" a="1"/>
  <c r="P553" i="7" s="1"/>
  <c r="L554" i="7" a="1"/>
  <c r="L554" i="7"/>
  <c r="M554" i="7" a="1"/>
  <c r="M554" i="7" s="1"/>
  <c r="N554" i="7" a="1"/>
  <c r="N554" i="7"/>
  <c r="O554" i="7" a="1"/>
  <c r="O554" i="7" s="1"/>
  <c r="P554" i="7" a="1"/>
  <c r="P554" i="7"/>
  <c r="L555" i="7" a="1"/>
  <c r="L555" i="7" s="1"/>
  <c r="M555" i="7" a="1"/>
  <c r="M555" i="7"/>
  <c r="N555" i="7" a="1"/>
  <c r="N555" i="7" s="1"/>
  <c r="O555" i="7" a="1"/>
  <c r="O555" i="7"/>
  <c r="P555" i="7" a="1"/>
  <c r="P555" i="7" s="1"/>
  <c r="L556" i="7" a="1"/>
  <c r="L556" i="7"/>
  <c r="M556" i="7" a="1"/>
  <c r="M556" i="7" s="1"/>
  <c r="N556" i="7" a="1"/>
  <c r="N556" i="7"/>
  <c r="O556" i="7" a="1"/>
  <c r="O556" i="7" s="1"/>
  <c r="P556" i="7" a="1"/>
  <c r="P556" i="7"/>
  <c r="L557" i="7" a="1"/>
  <c r="L557" i="7" s="1"/>
  <c r="M557" i="7" a="1"/>
  <c r="M557" i="7"/>
  <c r="N557" i="7" a="1"/>
  <c r="N557" i="7" s="1"/>
  <c r="O557" i="7" a="1"/>
  <c r="O557" i="7"/>
  <c r="P557" i="7" a="1"/>
  <c r="P557" i="7" s="1"/>
  <c r="L558" i="7" a="1"/>
  <c r="L558" i="7"/>
  <c r="M558" i="7" a="1"/>
  <c r="M558" i="7" s="1"/>
  <c r="N558" i="7" a="1"/>
  <c r="N558" i="7"/>
  <c r="O558" i="7" a="1"/>
  <c r="O558" i="7" s="1"/>
  <c r="P558" i="7" a="1"/>
  <c r="P558" i="7"/>
  <c r="L559" i="7" a="1"/>
  <c r="L559" i="7" s="1"/>
  <c r="M559" i="7" a="1"/>
  <c r="M559" i="7"/>
  <c r="N559" i="7" a="1"/>
  <c r="N559" i="7" s="1"/>
  <c r="O559" i="7" a="1"/>
  <c r="O559" i="7"/>
  <c r="P559" i="7" a="1"/>
  <c r="P559" i="7" s="1"/>
  <c r="L560" i="7" a="1"/>
  <c r="L560" i="7"/>
  <c r="M560" i="7" a="1"/>
  <c r="M560" i="7" s="1"/>
  <c r="N560" i="7" a="1"/>
  <c r="N560" i="7"/>
  <c r="O560" i="7" a="1"/>
  <c r="O560" i="7" s="1"/>
  <c r="P560" i="7" a="1"/>
  <c r="P560" i="7"/>
  <c r="L561" i="7" a="1"/>
  <c r="L561" i="7" s="1"/>
  <c r="M561" i="7" a="1"/>
  <c r="M561" i="7"/>
  <c r="N561" i="7" a="1"/>
  <c r="N561" i="7" s="1"/>
  <c r="O561" i="7" a="1"/>
  <c r="O561" i="7"/>
  <c r="P561" i="7" a="1"/>
  <c r="P561" i="7" s="1"/>
  <c r="L562" i="7" a="1"/>
  <c r="L562" i="7"/>
  <c r="M562" i="7" a="1"/>
  <c r="M562" i="7" s="1"/>
  <c r="N562" i="7" a="1"/>
  <c r="N562" i="7"/>
  <c r="O562" i="7" a="1"/>
  <c r="O562" i="7" s="1"/>
  <c r="P562" i="7" a="1"/>
  <c r="P562" i="7"/>
  <c r="L563" i="7" a="1"/>
  <c r="L563" i="7" s="1"/>
  <c r="M563" i="7" a="1"/>
  <c r="M563" i="7"/>
  <c r="N563" i="7" a="1"/>
  <c r="N563" i="7" s="1"/>
  <c r="O563" i="7" a="1"/>
  <c r="O563" i="7"/>
  <c r="P563" i="7" a="1"/>
  <c r="P563" i="7" s="1"/>
  <c r="L564" i="7" a="1"/>
  <c r="L564" i="7"/>
  <c r="M564" i="7" a="1"/>
  <c r="M564" i="7" s="1"/>
  <c r="N564" i="7" a="1"/>
  <c r="N564" i="7"/>
  <c r="O564" i="7" a="1"/>
  <c r="O564" i="7" s="1"/>
  <c r="P564" i="7" a="1"/>
  <c r="P564" i="7"/>
  <c r="L565" i="7" a="1"/>
  <c r="L565" i="7" s="1"/>
  <c r="M565" i="7" a="1"/>
  <c r="M565" i="7"/>
  <c r="N565" i="7" a="1"/>
  <c r="N565" i="7" s="1"/>
  <c r="O565" i="7" a="1"/>
  <c r="O565" i="7"/>
  <c r="P565" i="7" a="1"/>
  <c r="P565" i="7" s="1"/>
  <c r="L566" i="7" a="1"/>
  <c r="L566" i="7"/>
  <c r="M566" i="7" a="1"/>
  <c r="M566" i="7" s="1"/>
  <c r="N566" i="7" a="1"/>
  <c r="N566" i="7"/>
  <c r="O566" i="7" a="1"/>
  <c r="O566" i="7" s="1"/>
  <c r="P566" i="7" a="1"/>
  <c r="P566" i="7"/>
  <c r="L567" i="7" a="1"/>
  <c r="L567" i="7" s="1"/>
  <c r="M567" i="7" a="1"/>
  <c r="M567" i="7"/>
  <c r="N567" i="7" a="1"/>
  <c r="N567" i="7" s="1"/>
  <c r="O567" i="7" a="1"/>
  <c r="O567" i="7"/>
  <c r="P567" i="7" a="1"/>
  <c r="P567" i="7" s="1"/>
  <c r="L568" i="7" a="1"/>
  <c r="L568" i="7"/>
  <c r="M568" i="7" a="1"/>
  <c r="M568" i="7" s="1"/>
  <c r="N568" i="7" a="1"/>
  <c r="N568" i="7"/>
  <c r="O568" i="7" a="1"/>
  <c r="O568" i="7" s="1"/>
  <c r="P568" i="7" a="1"/>
  <c r="P568" i="7"/>
  <c r="L569" i="7" a="1"/>
  <c r="L569" i="7" s="1"/>
  <c r="M569" i="7" a="1"/>
  <c r="M569" i="7"/>
  <c r="N569" i="7" a="1"/>
  <c r="N569" i="7" s="1"/>
  <c r="O569" i="7" a="1"/>
  <c r="O569" i="7"/>
  <c r="P569" i="7" a="1"/>
  <c r="P569" i="7" s="1"/>
  <c r="L570" i="7" a="1"/>
  <c r="L570" i="7"/>
  <c r="M570" i="7" a="1"/>
  <c r="M570" i="7" s="1"/>
  <c r="N570" i="7" a="1"/>
  <c r="N570" i="7"/>
  <c r="O570" i="7" a="1"/>
  <c r="O570" i="7" s="1"/>
  <c r="P570" i="7" a="1"/>
  <c r="P570" i="7"/>
  <c r="L571" i="7" a="1"/>
  <c r="L571" i="7" s="1"/>
  <c r="M571" i="7" a="1"/>
  <c r="M571" i="7"/>
  <c r="N571" i="7" a="1"/>
  <c r="N571" i="7" s="1"/>
  <c r="O571" i="7" a="1"/>
  <c r="O571" i="7"/>
  <c r="P571" i="7" a="1"/>
  <c r="P571" i="7" s="1"/>
  <c r="L572" i="7" a="1"/>
  <c r="L572" i="7"/>
  <c r="M572" i="7" a="1"/>
  <c r="M572" i="7" s="1"/>
  <c r="N572" i="7" a="1"/>
  <c r="N572" i="7"/>
  <c r="O572" i="7" a="1"/>
  <c r="O572" i="7" s="1"/>
  <c r="P572" i="7" a="1"/>
  <c r="P572" i="7"/>
  <c r="L573" i="7" a="1"/>
  <c r="L573" i="7" s="1"/>
  <c r="M573" i="7" a="1"/>
  <c r="M573" i="7"/>
  <c r="N573" i="7" a="1"/>
  <c r="N573" i="7" s="1"/>
  <c r="O573" i="7" a="1"/>
  <c r="O573" i="7"/>
  <c r="P573" i="7" a="1"/>
  <c r="P573" i="7" s="1"/>
  <c r="L574" i="7" a="1"/>
  <c r="L574" i="7"/>
  <c r="M574" i="7" a="1"/>
  <c r="M574" i="7" s="1"/>
  <c r="N574" i="7" a="1"/>
  <c r="N574" i="7"/>
  <c r="O574" i="7" a="1"/>
  <c r="O574" i="7" s="1"/>
  <c r="P574" i="7" a="1"/>
  <c r="P574" i="7"/>
  <c r="L575" i="7" a="1"/>
  <c r="L575" i="7" s="1"/>
  <c r="M575" i="7" a="1"/>
  <c r="M575" i="7"/>
  <c r="N575" i="7" a="1"/>
  <c r="N575" i="7" s="1"/>
  <c r="O575" i="7" a="1"/>
  <c r="O575" i="7"/>
  <c r="P575" i="7" a="1"/>
  <c r="P575" i="7" s="1"/>
  <c r="L576" i="7" a="1"/>
  <c r="L576" i="7"/>
  <c r="M576" i="7" a="1"/>
  <c r="M576" i="7" s="1"/>
  <c r="N576" i="7" a="1"/>
  <c r="N576" i="7"/>
  <c r="O576" i="7" a="1"/>
  <c r="O576" i="7" s="1"/>
  <c r="P576" i="7" a="1"/>
  <c r="P576" i="7"/>
  <c r="L577" i="7" a="1"/>
  <c r="L577" i="7" s="1"/>
  <c r="M577" i="7" a="1"/>
  <c r="M577" i="7"/>
  <c r="N577" i="7" a="1"/>
  <c r="N577" i="7" s="1"/>
  <c r="O577" i="7" a="1"/>
  <c r="O577" i="7"/>
  <c r="P577" i="7" a="1"/>
  <c r="P577" i="7" s="1"/>
  <c r="L578" i="7" a="1"/>
  <c r="L578" i="7"/>
  <c r="M578" i="7" a="1"/>
  <c r="M578" i="7" s="1"/>
  <c r="N578" i="7" a="1"/>
  <c r="N578" i="7"/>
  <c r="O578" i="7" a="1"/>
  <c r="O578" i="7" s="1"/>
  <c r="P578" i="7" a="1"/>
  <c r="P578" i="7"/>
  <c r="L579" i="7" a="1"/>
  <c r="L579" i="7" s="1"/>
  <c r="M579" i="7" a="1"/>
  <c r="M579" i="7"/>
  <c r="N579" i="7" a="1"/>
  <c r="N579" i="7" s="1"/>
  <c r="O579" i="7" a="1"/>
  <c r="O579" i="7"/>
  <c r="P579" i="7" a="1"/>
  <c r="P579" i="7" s="1"/>
  <c r="L580" i="7" a="1"/>
  <c r="L580" i="7"/>
  <c r="M580" i="7" a="1"/>
  <c r="M580" i="7" s="1"/>
  <c r="N580" i="7" a="1"/>
  <c r="N580" i="7"/>
  <c r="O580" i="7" a="1"/>
  <c r="O580" i="7" s="1"/>
  <c r="P580" i="7" a="1"/>
  <c r="P580" i="7"/>
  <c r="L581" i="7" a="1"/>
  <c r="L581" i="7" s="1"/>
  <c r="M581" i="7" a="1"/>
  <c r="M581" i="7"/>
  <c r="N581" i="7" a="1"/>
  <c r="N581" i="7" s="1"/>
  <c r="O581" i="7" a="1"/>
  <c r="O581" i="7"/>
  <c r="P581" i="7" a="1"/>
  <c r="P581" i="7" s="1"/>
  <c r="L582" i="7" a="1"/>
  <c r="L582" i="7"/>
  <c r="M582" i="7" a="1"/>
  <c r="M582" i="7" s="1"/>
  <c r="N582" i="7" a="1"/>
  <c r="N582" i="7"/>
  <c r="O582" i="7" a="1"/>
  <c r="O582" i="7" s="1"/>
  <c r="P582" i="7" a="1"/>
  <c r="P582" i="7"/>
  <c r="L583" i="7" a="1"/>
  <c r="L583" i="7" s="1"/>
  <c r="M583" i="7" a="1"/>
  <c r="M583" i="7"/>
  <c r="N583" i="7" a="1"/>
  <c r="N583" i="7" s="1"/>
  <c r="O583" i="7" a="1"/>
  <c r="O583" i="7"/>
  <c r="P583" i="7" a="1"/>
  <c r="P583" i="7" s="1"/>
  <c r="L584" i="7" a="1"/>
  <c r="L584" i="7"/>
  <c r="M584" i="7" a="1"/>
  <c r="M584" i="7" s="1"/>
  <c r="N584" i="7" a="1"/>
  <c r="N584" i="7"/>
  <c r="O584" i="7" a="1"/>
  <c r="O584" i="7" s="1"/>
  <c r="P584" i="7" a="1"/>
  <c r="P584" i="7"/>
  <c r="L585" i="7" a="1"/>
  <c r="L585" i="7" s="1"/>
  <c r="M585" i="7" a="1"/>
  <c r="M585" i="7"/>
  <c r="N585" i="7" a="1"/>
  <c r="N585" i="7" s="1"/>
  <c r="O585" i="7" a="1"/>
  <c r="O585" i="7"/>
  <c r="P585" i="7" a="1"/>
  <c r="P585" i="7" s="1"/>
  <c r="L586" i="7" a="1"/>
  <c r="L586" i="7"/>
  <c r="M586" i="7" a="1"/>
  <c r="M586" i="7" s="1"/>
  <c r="N586" i="7" a="1"/>
  <c r="N586" i="7"/>
  <c r="O586" i="7" a="1"/>
  <c r="O586" i="7" s="1"/>
  <c r="P586" i="7" a="1"/>
  <c r="P586" i="7"/>
  <c r="L587" i="7" a="1"/>
  <c r="L587" i="7" s="1"/>
  <c r="M587" i="7" a="1"/>
  <c r="M587" i="7"/>
  <c r="N587" i="7" a="1"/>
  <c r="N587" i="7" s="1"/>
  <c r="O587" i="7" a="1"/>
  <c r="O587" i="7" s="1"/>
  <c r="P587" i="7" a="1"/>
  <c r="P587" i="7" s="1"/>
  <c r="L588" i="7" a="1"/>
  <c r="L588" i="7"/>
  <c r="M588" i="7" a="1"/>
  <c r="M588" i="7"/>
  <c r="N588" i="7" a="1"/>
  <c r="N588" i="7" s="1"/>
  <c r="O588" i="7" a="1"/>
  <c r="O588" i="7" s="1"/>
  <c r="P588" i="7" a="1"/>
  <c r="P588" i="7" s="1"/>
  <c r="L589" i="7" a="1"/>
  <c r="L589" i="7" s="1"/>
  <c r="M589" i="7" a="1"/>
  <c r="M589" i="7" s="1"/>
  <c r="N589" i="7" a="1"/>
  <c r="N589" i="7"/>
  <c r="O589" i="7" a="1"/>
  <c r="O589" i="7"/>
  <c r="P589" i="7" a="1"/>
  <c r="P589" i="7"/>
  <c r="L590" i="7" a="1"/>
  <c r="L590" i="7" s="1"/>
  <c r="M590" i="7" a="1"/>
  <c r="M590" i="7" s="1"/>
  <c r="N590" i="7" a="1"/>
  <c r="N590" i="7"/>
  <c r="O590" i="7" a="1"/>
  <c r="O590" i="7" s="1"/>
  <c r="P590" i="7" a="1"/>
  <c r="P590" i="7" s="1"/>
  <c r="L591" i="7" a="1"/>
  <c r="L591" i="7"/>
  <c r="M591" i="7" a="1"/>
  <c r="M591" i="7"/>
  <c r="N591" i="7" a="1"/>
  <c r="N591" i="7"/>
  <c r="O591" i="7" a="1"/>
  <c r="O591" i="7" s="1"/>
  <c r="P591" i="7" a="1"/>
  <c r="P591" i="7" s="1"/>
  <c r="L592" i="7" a="1"/>
  <c r="L592" i="7" s="1"/>
  <c r="M592" i="7" a="1"/>
  <c r="M592" i="7"/>
  <c r="N592" i="7" a="1"/>
  <c r="N592" i="7" s="1"/>
  <c r="O592" i="7" a="1"/>
  <c r="O592" i="7"/>
  <c r="P592" i="7" a="1"/>
  <c r="P592" i="7"/>
  <c r="L593" i="7" a="1"/>
  <c r="L593" i="7"/>
  <c r="M593" i="7" a="1"/>
  <c r="M593" i="7" s="1"/>
  <c r="N593" i="7" a="1"/>
  <c r="N593" i="7" s="1"/>
  <c r="O593" i="7" a="1"/>
  <c r="O593" i="7" s="1"/>
  <c r="P593" i="7" a="1"/>
  <c r="P593" i="7" s="1"/>
  <c r="L594" i="7" a="1"/>
  <c r="L594" i="7" s="1"/>
  <c r="M594" i="7" a="1"/>
  <c r="M594" i="7" s="1"/>
  <c r="N594" i="7" a="1"/>
  <c r="N594" i="7"/>
  <c r="O594" i="7" a="1"/>
  <c r="O594" i="7"/>
  <c r="P594" i="7" a="1"/>
  <c r="P594" i="7" s="1"/>
  <c r="L595" i="7" a="1"/>
  <c r="L595" i="7"/>
  <c r="M595" i="7" a="1"/>
  <c r="M595" i="7" s="1"/>
  <c r="N595" i="7" a="1"/>
  <c r="N595" i="7"/>
  <c r="O595" i="7" a="1"/>
  <c r="O595" i="7" s="1"/>
  <c r="P595" i="7" a="1"/>
  <c r="P595" i="7"/>
  <c r="L596" i="7" a="1"/>
  <c r="L596" i="7"/>
  <c r="M596" i="7" a="1"/>
  <c r="M596" i="7"/>
  <c r="N596" i="7" a="1"/>
  <c r="N596" i="7" s="1"/>
  <c r="O596" i="7" a="1"/>
  <c r="O596" i="7" s="1"/>
  <c r="P596" i="7" a="1"/>
  <c r="P596" i="7"/>
  <c r="L597" i="7" a="1"/>
  <c r="L597" i="7" s="1"/>
  <c r="M597" i="7" a="1"/>
  <c r="M597" i="7" s="1"/>
  <c r="N597" i="7" a="1"/>
  <c r="N597" i="7" s="1"/>
  <c r="O597" i="7" a="1"/>
  <c r="O597" i="7"/>
  <c r="P597" i="7" a="1"/>
  <c r="P597" i="7"/>
  <c r="L598" i="7" a="1"/>
  <c r="L598" i="7" s="1"/>
  <c r="M598" i="7" a="1"/>
  <c r="M598" i="7" s="1"/>
  <c r="N598" i="7" a="1"/>
  <c r="N598" i="7" s="1"/>
  <c r="O598" i="7" a="1"/>
  <c r="O598" i="7" s="1"/>
  <c r="P598" i="7" a="1"/>
  <c r="P598" i="7" s="1"/>
  <c r="L599" i="7" a="1"/>
  <c r="L599" i="7"/>
  <c r="M599" i="7" a="1"/>
  <c r="M599" i="7" s="1"/>
  <c r="N599" i="7" a="1"/>
  <c r="N599" i="7"/>
  <c r="O599" i="7" a="1"/>
  <c r="O599" i="7" s="1"/>
  <c r="P599" i="7" a="1"/>
  <c r="P599" i="7" s="1"/>
  <c r="L600" i="7" a="1"/>
  <c r="L600" i="7" s="1"/>
  <c r="M600" i="7" a="1"/>
  <c r="M600" i="7" s="1"/>
  <c r="N600" i="7" a="1"/>
  <c r="N600" i="7" s="1"/>
  <c r="O600" i="7" a="1"/>
  <c r="O600" i="7"/>
  <c r="P600" i="7" a="1"/>
  <c r="P600" i="7"/>
  <c r="L601" i="7" a="1"/>
  <c r="L601" i="7" s="1"/>
  <c r="M601" i="7" a="1"/>
  <c r="M601" i="7" s="1"/>
  <c r="N601" i="7" a="1"/>
  <c r="N601" i="7" s="1"/>
  <c r="O601" i="7" a="1"/>
  <c r="O601" i="7" s="1"/>
  <c r="P601" i="7" a="1"/>
  <c r="P601" i="7"/>
  <c r="L602" i="7" a="1"/>
  <c r="L602" i="7" s="1"/>
  <c r="M602" i="7" a="1"/>
  <c r="M602" i="7"/>
  <c r="N602" i="7" a="1"/>
  <c r="N602" i="7" s="1"/>
  <c r="O602" i="7" a="1"/>
  <c r="O602" i="7"/>
  <c r="P602" i="7" a="1"/>
  <c r="P602" i="7" s="1"/>
  <c r="L603" i="7" a="1"/>
  <c r="L603" i="7" s="1"/>
  <c r="M603" i="7" a="1"/>
  <c r="M603" i="7"/>
  <c r="N603" i="7" a="1"/>
  <c r="N603" i="7" s="1"/>
  <c r="O603" i="7" a="1"/>
  <c r="O603" i="7" s="1"/>
  <c r="P603" i="7" a="1"/>
  <c r="P603" i="7" s="1"/>
  <c r="L604" i="7" a="1"/>
  <c r="L604" i="7"/>
  <c r="M604" i="7" a="1"/>
  <c r="M604" i="7"/>
  <c r="N604" i="7" a="1"/>
  <c r="N604" i="7" s="1"/>
  <c r="O604" i="7" a="1"/>
  <c r="O604" i="7"/>
  <c r="P604" i="7" a="1"/>
  <c r="P604" i="7" s="1"/>
  <c r="L605" i="7" a="1"/>
  <c r="L605" i="7"/>
  <c r="M605" i="7" a="1"/>
  <c r="M605" i="7" s="1"/>
  <c r="N605" i="7" a="1"/>
  <c r="N605" i="7"/>
  <c r="O605" i="7" a="1"/>
  <c r="O605" i="7"/>
  <c r="P605" i="7" a="1"/>
  <c r="P605" i="7"/>
  <c r="L606" i="7" a="1"/>
  <c r="L606" i="7" s="1"/>
  <c r="M606" i="7" a="1"/>
  <c r="M606" i="7" s="1"/>
  <c r="N606" i="7" a="1"/>
  <c r="N606" i="7" s="1"/>
  <c r="O606" i="7" a="1"/>
  <c r="O606" i="7" s="1"/>
  <c r="P606" i="7" a="1"/>
  <c r="P606" i="7" s="1"/>
  <c r="L607" i="7" a="1"/>
  <c r="L607" i="7"/>
  <c r="M607" i="7" a="1"/>
  <c r="M607" i="7"/>
  <c r="N607" i="7" a="1"/>
  <c r="N607" i="7" s="1"/>
  <c r="O607" i="7" a="1"/>
  <c r="O607" i="7" s="1"/>
  <c r="P607" i="7" a="1"/>
  <c r="P607" i="7" s="1"/>
  <c r="L608" i="7" a="1"/>
  <c r="L608" i="7" s="1"/>
  <c r="M608" i="7" a="1"/>
  <c r="M608" i="7" s="1"/>
  <c r="N608" i="7" a="1"/>
  <c r="N608" i="7" s="1"/>
  <c r="O608" i="7" a="1"/>
  <c r="O608" i="7"/>
  <c r="P608" i="7" a="1"/>
  <c r="P608" i="7" s="1"/>
  <c r="L609" i="7" a="1"/>
  <c r="L609" i="7"/>
  <c r="M609" i="7" a="1"/>
  <c r="M609" i="7" s="1"/>
  <c r="N609" i="7" a="1"/>
  <c r="N609" i="7" s="1"/>
  <c r="O609" i="7" a="1"/>
  <c r="O609" i="7" s="1"/>
  <c r="P609" i="7" a="1"/>
  <c r="P609" i="7" s="1"/>
  <c r="L610" i="7" a="1"/>
  <c r="L610" i="7" s="1"/>
  <c r="M610" i="7" a="1"/>
  <c r="M610" i="7"/>
  <c r="N610" i="7" a="1"/>
  <c r="N610" i="7"/>
  <c r="O610" i="7" a="1"/>
  <c r="O610" i="7" s="1"/>
  <c r="P610" i="7" a="1"/>
  <c r="P610" i="7" s="1"/>
  <c r="L611" i="7" a="1"/>
  <c r="L611" i="7"/>
  <c r="M611" i="7" a="1"/>
  <c r="M611" i="7" s="1"/>
  <c r="N611" i="7" a="1"/>
  <c r="N611" i="7"/>
  <c r="O611" i="7" a="1"/>
  <c r="O611" i="7" s="1"/>
  <c r="P611" i="7" a="1"/>
  <c r="P611" i="7"/>
  <c r="L612" i="7" a="1"/>
  <c r="L612" i="7"/>
  <c r="M612" i="7" a="1"/>
  <c r="M612" i="7"/>
  <c r="N612" i="7" a="1"/>
  <c r="N612" i="7" s="1"/>
  <c r="O612" i="7" a="1"/>
  <c r="O612" i="7" s="1"/>
  <c r="P612" i="7" a="1"/>
  <c r="P612" i="7"/>
  <c r="L613" i="7" a="1"/>
  <c r="L613" i="7" s="1"/>
  <c r="M613" i="7" a="1"/>
  <c r="M613" i="7" s="1"/>
  <c r="N613" i="7" a="1"/>
  <c r="N613" i="7" s="1"/>
  <c r="O613" i="7" a="1"/>
  <c r="O613" i="7"/>
  <c r="P613" i="7" a="1"/>
  <c r="P613" i="7"/>
  <c r="L614" i="7" a="1"/>
  <c r="L614" i="7" s="1"/>
  <c r="M614" i="7" a="1"/>
  <c r="M614" i="7"/>
  <c r="N614" i="7" a="1"/>
  <c r="N614" i="7" s="1"/>
  <c r="O614" i="7" a="1"/>
  <c r="O614" i="7" s="1"/>
  <c r="P614" i="7" a="1"/>
  <c r="P614" i="7" s="1"/>
  <c r="L615" i="7" a="1"/>
  <c r="L615" i="7"/>
  <c r="M615" i="7" a="1"/>
  <c r="M615" i="7"/>
  <c r="N615" i="7" a="1"/>
  <c r="N615" i="7"/>
  <c r="O615" i="7" a="1"/>
  <c r="O615" i="7" s="1"/>
  <c r="P615" i="7" a="1"/>
  <c r="P615" i="7" s="1"/>
  <c r="L616" i="7" a="1"/>
  <c r="L616" i="7" s="1"/>
  <c r="M616" i="7" a="1"/>
  <c r="M616" i="7" s="1"/>
  <c r="N616" i="7" a="1"/>
  <c r="N616" i="7" s="1"/>
  <c r="O616" i="7" a="1"/>
  <c r="O616" i="7"/>
  <c r="P616" i="7" a="1"/>
  <c r="P616" i="7"/>
  <c r="L617" i="7" a="1"/>
  <c r="L617" i="7" s="1"/>
  <c r="M617" i="7" a="1"/>
  <c r="M617" i="7" s="1"/>
  <c r="N617" i="7" a="1"/>
  <c r="N617" i="7" s="1"/>
  <c r="O617" i="7" a="1"/>
  <c r="O617" i="7" s="1"/>
  <c r="P617" i="7" a="1"/>
  <c r="P617" i="7" s="1"/>
  <c r="L618" i="7" a="1"/>
  <c r="L618" i="7" s="1"/>
  <c r="M618" i="7" a="1"/>
  <c r="M618" i="7"/>
  <c r="N618" i="7" a="1"/>
  <c r="N618" i="7" s="1"/>
  <c r="O618" i="7" a="1"/>
  <c r="O618" i="7"/>
  <c r="P618" i="7" a="1"/>
  <c r="P618" i="7" s="1"/>
  <c r="L619" i="7" a="1"/>
  <c r="L619" i="7" s="1"/>
  <c r="M619" i="7" a="1"/>
  <c r="M619" i="7"/>
  <c r="N619" i="7" a="1"/>
  <c r="N619" i="7" s="1"/>
  <c r="O619" i="7" a="1"/>
  <c r="O619" i="7" s="1"/>
  <c r="P619" i="7" a="1"/>
  <c r="P619" i="7" s="1"/>
  <c r="L620" i="7" a="1"/>
  <c r="L620" i="7"/>
  <c r="M620" i="7" a="1"/>
  <c r="M620" i="7"/>
  <c r="N620" i="7" a="1"/>
  <c r="N620" i="7" s="1"/>
  <c r="O620" i="7" a="1"/>
  <c r="O620" i="7"/>
  <c r="P620" i="7" a="1"/>
  <c r="P620" i="7" s="1"/>
  <c r="L621" i="7" a="1"/>
  <c r="L621" i="7"/>
  <c r="M621" i="7" a="1"/>
  <c r="M621" i="7" s="1"/>
  <c r="N621" i="7" a="1"/>
  <c r="N621" i="7"/>
  <c r="O621" i="7" a="1"/>
  <c r="O621" i="7"/>
  <c r="P621" i="7" a="1"/>
  <c r="P621" i="7"/>
  <c r="L622" i="7" a="1"/>
  <c r="L622" i="7" s="1"/>
  <c r="M622" i="7" a="1"/>
  <c r="M622" i="7" s="1"/>
  <c r="N622" i="7" a="1"/>
  <c r="N622" i="7"/>
  <c r="O622" i="7" a="1"/>
  <c r="O622" i="7" s="1"/>
  <c r="P622" i="7" a="1"/>
  <c r="P622" i="7" s="1"/>
  <c r="L623" i="7" a="1"/>
  <c r="L623" i="7" s="1"/>
  <c r="M623" i="7" a="1"/>
  <c r="M623" i="7"/>
  <c r="N623" i="7" a="1"/>
  <c r="N623" i="7"/>
  <c r="O623" i="7" a="1"/>
  <c r="O623" i="7" s="1"/>
  <c r="P623" i="7" a="1"/>
  <c r="P623" i="7" s="1"/>
  <c r="L624" i="7" a="1"/>
  <c r="L624" i="7" s="1"/>
  <c r="M624" i="7" a="1"/>
  <c r="M624" i="7" s="1"/>
  <c r="N624" i="7" a="1"/>
  <c r="N624" i="7" s="1"/>
  <c r="O624" i="7" a="1"/>
  <c r="O624" i="7"/>
  <c r="P624" i="7" a="1"/>
  <c r="P624" i="7" s="1"/>
  <c r="L625" i="7" a="1"/>
  <c r="L625" i="7"/>
  <c r="M625" i="7" a="1"/>
  <c r="M625" i="7" s="1"/>
  <c r="N625" i="7" a="1"/>
  <c r="N625" i="7" s="1"/>
  <c r="O625" i="7" a="1"/>
  <c r="O625" i="7" s="1"/>
  <c r="P625" i="7" a="1"/>
  <c r="P625" i="7" s="1"/>
  <c r="L626" i="7" a="1"/>
  <c r="L626" i="7" s="1"/>
  <c r="M626" i="7" a="1"/>
  <c r="M626" i="7"/>
  <c r="N626" i="7" a="1"/>
  <c r="N626" i="7"/>
  <c r="O626" i="7" a="1"/>
  <c r="O626" i="7" s="1"/>
  <c r="P626" i="7" a="1"/>
  <c r="P626" i="7" s="1"/>
  <c r="L627" i="7" a="1"/>
  <c r="L627" i="7" s="1"/>
  <c r="M627" i="7" a="1"/>
  <c r="M627" i="7" s="1"/>
  <c r="N627" i="7" a="1"/>
  <c r="N627" i="7"/>
  <c r="O627" i="7" a="1"/>
  <c r="O627" i="7" s="1"/>
  <c r="P627" i="7" a="1"/>
  <c r="P627" i="7"/>
  <c r="L628" i="7" a="1"/>
  <c r="L628" i="7" s="1"/>
  <c r="M628" i="7" a="1"/>
  <c r="M628" i="7"/>
  <c r="N628" i="7" a="1"/>
  <c r="N628" i="7" s="1"/>
  <c r="O628" i="7" a="1"/>
  <c r="O628" i="7" s="1"/>
  <c r="P628" i="7" a="1"/>
  <c r="P628" i="7"/>
  <c r="L629" i="7" a="1"/>
  <c r="L629" i="7" s="1"/>
  <c r="M629" i="7" a="1"/>
  <c r="M629" i="7" s="1"/>
  <c r="N629" i="7" a="1"/>
  <c r="N629" i="7" s="1"/>
  <c r="O629" i="7" a="1"/>
  <c r="O629" i="7"/>
  <c r="P629" i="7" a="1"/>
  <c r="P629" i="7"/>
  <c r="L630" i="7" a="1"/>
  <c r="L630" i="7" s="1"/>
  <c r="M630" i="7" a="1"/>
  <c r="M630" i="7"/>
  <c r="N630" i="7" a="1"/>
  <c r="N630" i="7" s="1"/>
  <c r="O630" i="7" a="1"/>
  <c r="O630" i="7"/>
  <c r="P630" i="7" a="1"/>
  <c r="P630" i="7" s="1"/>
  <c r="L631" i="7" a="1"/>
  <c r="L631" i="7" s="1"/>
  <c r="M631" i="7" a="1"/>
  <c r="M631" i="7"/>
  <c r="N631" i="7" a="1"/>
  <c r="N631" i="7"/>
  <c r="O631" i="7" a="1"/>
  <c r="O631" i="7" s="1"/>
  <c r="P631" i="7" a="1"/>
  <c r="P631" i="7"/>
  <c r="L632" i="7" a="1"/>
  <c r="L632" i="7" s="1"/>
  <c r="M632" i="7" a="1"/>
  <c r="M632" i="7" s="1"/>
  <c r="N632" i="7" a="1"/>
  <c r="N632" i="7" s="1"/>
  <c r="O632" i="7" a="1"/>
  <c r="O632" i="7" s="1"/>
  <c r="P632" i="7" a="1"/>
  <c r="P632" i="7" s="1"/>
  <c r="L633" i="7" a="1"/>
  <c r="L633" i="7"/>
  <c r="M633" i="7" a="1"/>
  <c r="M633" i="7" s="1"/>
  <c r="N633" i="7" a="1"/>
  <c r="N633" i="7"/>
  <c r="O633" i="7" a="1"/>
  <c r="O633" i="7"/>
  <c r="P633" i="7" a="1"/>
  <c r="P633" i="7" s="1"/>
  <c r="L634" i="7" a="1"/>
  <c r="L634" i="7" s="1"/>
  <c r="M634" i="7" a="1"/>
  <c r="M634" i="7"/>
  <c r="N634" i="7" a="1"/>
  <c r="N634" i="7" s="1"/>
  <c r="O634" i="7" a="1"/>
  <c r="O634" i="7" s="1"/>
  <c r="P634" i="7" a="1"/>
  <c r="P634" i="7" s="1"/>
  <c r="L635" i="7" a="1"/>
  <c r="L635" i="7" s="1"/>
  <c r="M635" i="7" a="1"/>
  <c r="M635" i="7"/>
  <c r="N635" i="7" a="1"/>
  <c r="N635" i="7"/>
  <c r="O635" i="7" a="1"/>
  <c r="O635" i="7" s="1"/>
  <c r="P635" i="7" a="1"/>
  <c r="P635" i="7"/>
  <c r="L636" i="7" a="1"/>
  <c r="L636" i="7"/>
  <c r="M636" i="7" a="1"/>
  <c r="M636" i="7" s="1"/>
  <c r="N636" i="7" a="1"/>
  <c r="N636" i="7" s="1"/>
  <c r="O636" i="7" a="1"/>
  <c r="O636" i="7" s="1"/>
  <c r="P636" i="7" a="1"/>
  <c r="P636" i="7" s="1"/>
  <c r="L637" i="7" a="1"/>
  <c r="L637" i="7"/>
  <c r="M637" i="7" a="1"/>
  <c r="M637" i="7" s="1"/>
  <c r="N637" i="7" a="1"/>
  <c r="N637" i="7" s="1"/>
  <c r="O637" i="7" a="1"/>
  <c r="O637" i="7"/>
  <c r="P637" i="7" a="1"/>
  <c r="P637" i="7"/>
  <c r="L638" i="7" a="1"/>
  <c r="L638" i="7" s="1"/>
  <c r="M638" i="7" a="1"/>
  <c r="M638" i="7"/>
  <c r="N638" i="7" a="1"/>
  <c r="N638" i="7" s="1"/>
  <c r="O638" i="7" a="1"/>
  <c r="O638" i="7" s="1"/>
  <c r="P638" i="7" a="1"/>
  <c r="P638" i="7" s="1"/>
  <c r="L639" i="7" a="1"/>
  <c r="L639" i="7" s="1"/>
  <c r="M639" i="7" a="1"/>
  <c r="M639" i="7" s="1"/>
  <c r="N639" i="7" a="1"/>
  <c r="N639" i="7"/>
  <c r="O639" i="7" a="1"/>
  <c r="O639" i="7" s="1"/>
  <c r="P639" i="7" a="1"/>
  <c r="P639" i="7"/>
  <c r="L640" i="7" a="1"/>
  <c r="L640" i="7"/>
  <c r="M640" i="7" a="1"/>
  <c r="M640" i="7" s="1"/>
  <c r="N640" i="7" a="1"/>
  <c r="N640" i="7" s="1"/>
  <c r="O640" i="7" a="1"/>
  <c r="O640" i="7"/>
  <c r="P640" i="7" a="1"/>
  <c r="P640" i="7" s="1"/>
  <c r="L641" i="7" a="1"/>
  <c r="L641" i="7" s="1"/>
  <c r="M641" i="7" a="1"/>
  <c r="M641" i="7" s="1"/>
  <c r="N641" i="7" a="1"/>
  <c r="N641" i="7" s="1"/>
  <c r="O641" i="7" a="1"/>
  <c r="O641" i="7"/>
  <c r="P641" i="7" a="1"/>
  <c r="P641" i="7"/>
  <c r="L642" i="7" a="1"/>
  <c r="L642" i="7" s="1"/>
  <c r="M642" i="7" a="1"/>
  <c r="M642" i="7"/>
  <c r="N642" i="7" a="1"/>
  <c r="N642" i="7"/>
  <c r="O642" i="7" a="1"/>
  <c r="O642" i="7" s="1"/>
  <c r="P642" i="7" a="1"/>
  <c r="P642" i="7" s="1"/>
  <c r="L643" i="7" a="1"/>
  <c r="L643" i="7" s="1"/>
  <c r="M643" i="7" a="1"/>
  <c r="M643" i="7" s="1"/>
  <c r="N643" i="7" a="1"/>
  <c r="N643" i="7"/>
  <c r="O643" i="7" a="1"/>
  <c r="O643" i="7" s="1"/>
  <c r="P643" i="7" a="1"/>
  <c r="P643" i="7" s="1"/>
  <c r="L644" i="7" a="1"/>
  <c r="L644" i="7"/>
  <c r="M644" i="7" a="1"/>
  <c r="M644" i="7"/>
  <c r="N644" i="7" a="1"/>
  <c r="N644" i="7" s="1"/>
  <c r="O644" i="7" a="1"/>
  <c r="O644" i="7"/>
  <c r="P644" i="7" a="1"/>
  <c r="P644" i="7" s="1"/>
  <c r="L645" i="7" a="1"/>
  <c r="L645" i="7" s="1"/>
  <c r="M645" i="7" a="1"/>
  <c r="M645" i="7" s="1"/>
  <c r="N645" i="7" a="1"/>
  <c r="N645" i="7" s="1"/>
  <c r="O645" i="7" a="1"/>
  <c r="O645" i="7" s="1"/>
  <c r="P645" i="7" a="1"/>
  <c r="P645" i="7"/>
  <c r="L646" i="7" a="1"/>
  <c r="L646" i="7" s="1"/>
  <c r="M646" i="7" a="1"/>
  <c r="M646" i="7"/>
  <c r="N646" i="7" a="1"/>
  <c r="N646" i="7"/>
  <c r="O646" i="7" a="1"/>
  <c r="O646" i="7" s="1"/>
  <c r="P646" i="7" a="1"/>
  <c r="P646" i="7" s="1"/>
  <c r="L647" i="7" a="1"/>
  <c r="L647" i="7"/>
  <c r="M647" i="7" a="1"/>
  <c r="M647" i="7" s="1"/>
  <c r="N647" i="7" a="1"/>
  <c r="N647" i="7" s="1"/>
  <c r="O647" i="7" a="1"/>
  <c r="O647" i="7" s="1"/>
  <c r="P647" i="7" a="1"/>
  <c r="P647" i="7" s="1"/>
  <c r="L648" i="7" a="1"/>
  <c r="L648" i="7"/>
  <c r="M648" i="7" a="1"/>
  <c r="M648" i="7"/>
  <c r="N648" i="7" a="1"/>
  <c r="N648" i="7" s="1"/>
  <c r="O648" i="7" a="1"/>
  <c r="O648" i="7"/>
  <c r="P648" i="7" a="1"/>
  <c r="P648" i="7"/>
  <c r="L649" i="7" a="1"/>
  <c r="L649" i="7" s="1"/>
  <c r="M649" i="7" a="1"/>
  <c r="M649" i="7" s="1"/>
  <c r="N649" i="7" a="1"/>
  <c r="N649" i="7" s="1"/>
  <c r="O649" i="7" a="1"/>
  <c r="O649" i="7" s="1"/>
  <c r="P649" i="7" a="1"/>
  <c r="P649" i="7"/>
  <c r="L650" i="7" a="1"/>
  <c r="L650" i="7" s="1"/>
  <c r="M650" i="7" a="1"/>
  <c r="M650" i="7" s="1"/>
  <c r="N650" i="7" a="1"/>
  <c r="N650" i="7"/>
  <c r="O650" i="7" a="1"/>
  <c r="O650" i="7"/>
  <c r="P650" i="7" a="1"/>
  <c r="P650" i="7" s="1"/>
  <c r="L651" i="7" a="1"/>
  <c r="L651" i="7"/>
  <c r="M651" i="7" a="1"/>
  <c r="M651" i="7" s="1"/>
  <c r="N651" i="7" a="1"/>
  <c r="N651" i="7" s="1"/>
  <c r="O651" i="7" a="1"/>
  <c r="O651" i="7" s="1"/>
  <c r="P651" i="7" a="1"/>
  <c r="P651" i="7" s="1"/>
  <c r="L652" i="7" a="1"/>
  <c r="L652" i="7" s="1"/>
  <c r="M652" i="7" a="1"/>
  <c r="M652" i="7"/>
  <c r="N652" i="7" a="1"/>
  <c r="N652" i="7" s="1"/>
  <c r="O652" i="7" a="1"/>
  <c r="O652" i="7"/>
  <c r="P652" i="7" a="1"/>
  <c r="P652" i="7"/>
  <c r="L653" i="7" a="1"/>
  <c r="L653" i="7" s="1"/>
  <c r="M653" i="7" a="1"/>
  <c r="M653" i="7" s="1"/>
  <c r="N653" i="7" a="1"/>
  <c r="N653" i="7"/>
  <c r="O653" i="7" a="1"/>
  <c r="O653" i="7" s="1"/>
  <c r="P653" i="7" a="1"/>
  <c r="P653" i="7" s="1"/>
  <c r="L654" i="7" a="1"/>
  <c r="L654" i="7" s="1"/>
  <c r="M654" i="7" a="1"/>
  <c r="M654" i="7" s="1"/>
  <c r="N654" i="7" a="1"/>
  <c r="N654" i="7"/>
  <c r="O654" i="7" a="1"/>
  <c r="O654" i="7"/>
  <c r="P654" i="7" a="1"/>
  <c r="P654" i="7" s="1"/>
  <c r="L655" i="7" a="1"/>
  <c r="L655" i="7"/>
  <c r="M655" i="7" a="1"/>
  <c r="M655" i="7"/>
  <c r="N655" i="7" a="1"/>
  <c r="N655" i="7" s="1"/>
  <c r="O655" i="7" a="1"/>
  <c r="O655" i="7" s="1"/>
  <c r="P655" i="7" a="1"/>
  <c r="P655" i="7" s="1"/>
  <c r="L656" i="7" a="1"/>
  <c r="L656" i="7" s="1"/>
  <c r="M656" i="7" a="1"/>
  <c r="M656" i="7"/>
  <c r="N656" i="7" a="1"/>
  <c r="N656" i="7" s="1"/>
  <c r="O656" i="7" a="1"/>
  <c r="O656" i="7" s="1"/>
  <c r="P656" i="7" a="1"/>
  <c r="P656" i="7"/>
  <c r="L657" i="7" a="1"/>
  <c r="L657" i="7"/>
  <c r="M657" i="7" a="1"/>
  <c r="M657" i="7" s="1"/>
  <c r="N657" i="7" a="1"/>
  <c r="N657" i="7"/>
  <c r="O657" i="7" a="1"/>
  <c r="O657" i="7" s="1"/>
  <c r="P657" i="7" a="1"/>
  <c r="P657" i="7" s="1"/>
  <c r="L658" i="7" a="1"/>
  <c r="L658" i="7" s="1"/>
  <c r="M658" i="7" a="1"/>
  <c r="M658" i="7" s="1"/>
  <c r="N658" i="7" a="1"/>
  <c r="N658" i="7" s="1"/>
  <c r="O658" i="7" a="1"/>
  <c r="O658" i="7"/>
  <c r="P658" i="7" a="1"/>
  <c r="P658" i="7" s="1"/>
  <c r="L659" i="7" a="1"/>
  <c r="L659" i="7"/>
  <c r="M659" i="7" a="1"/>
  <c r="M659" i="7"/>
  <c r="N659" i="7" a="1"/>
  <c r="N659" i="7" s="1"/>
  <c r="O659" i="7" a="1"/>
  <c r="O659" i="7" s="1"/>
  <c r="P659" i="7" a="1"/>
  <c r="P659" i="7"/>
  <c r="L660" i="7" a="1"/>
  <c r="L660" i="7" s="1"/>
  <c r="M660" i="7" a="1"/>
  <c r="M660" i="7" s="1"/>
  <c r="N660" i="7" a="1"/>
  <c r="N660" i="7" s="1"/>
  <c r="O660" i="7" a="1"/>
  <c r="O660" i="7" s="1"/>
  <c r="P660" i="7" a="1"/>
  <c r="P660" i="7"/>
  <c r="L661" i="7" a="1"/>
  <c r="L661" i="7" s="1"/>
  <c r="M661" i="7" a="1"/>
  <c r="M661" i="7" s="1"/>
  <c r="N661" i="7" a="1"/>
  <c r="N661" i="7"/>
  <c r="O661" i="7" a="1"/>
  <c r="O661" i="7"/>
  <c r="P661" i="7" a="1"/>
  <c r="P661" i="7"/>
  <c r="L662" i="7" a="1"/>
  <c r="L662" i="7" s="1"/>
  <c r="M662" i="7" a="1"/>
  <c r="M662" i="7" s="1"/>
  <c r="N662" i="7" a="1"/>
  <c r="N662" i="7" s="1"/>
  <c r="O662" i="7" a="1"/>
  <c r="O662" i="7"/>
  <c r="P662" i="7" a="1"/>
  <c r="P662" i="7" s="1"/>
  <c r="L663" i="7" a="1"/>
  <c r="L663" i="7" s="1"/>
  <c r="M663" i="7" a="1"/>
  <c r="M663" i="7"/>
  <c r="N663" i="7" a="1"/>
  <c r="N663" i="7"/>
  <c r="O663" i="7" a="1"/>
  <c r="O663" i="7" s="1"/>
  <c r="P663" i="7" a="1"/>
  <c r="P663" i="7"/>
  <c r="L664" i="7" a="1"/>
  <c r="L664" i="7" s="1"/>
  <c r="M664" i="7" a="1"/>
  <c r="M664" i="7" s="1"/>
  <c r="N664" i="7" a="1"/>
  <c r="N664" i="7" s="1"/>
  <c r="O664" i="7" a="1"/>
  <c r="O664" i="7" s="1"/>
  <c r="P664" i="7" a="1"/>
  <c r="P664" i="7" s="1"/>
  <c r="L665" i="7" a="1"/>
  <c r="L665" i="7"/>
  <c r="M665" i="7" a="1"/>
  <c r="M665" i="7" s="1"/>
  <c r="N665" i="7" a="1"/>
  <c r="N665" i="7"/>
  <c r="O665" i="7" a="1"/>
  <c r="O665" i="7" s="1"/>
  <c r="P665" i="7" a="1"/>
  <c r="P665" i="7" s="1"/>
  <c r="L666" i="7" a="1"/>
  <c r="L666" i="7" s="1"/>
  <c r="M666" i="7" a="1"/>
  <c r="M666" i="7"/>
  <c r="N666" i="7" a="1"/>
  <c r="N666" i="7" s="1"/>
  <c r="O666" i="7" a="1"/>
  <c r="O666" i="7" s="1"/>
  <c r="P666" i="7" a="1"/>
  <c r="P666" i="7" s="1"/>
  <c r="L667" i="7" a="1"/>
  <c r="L667" i="7" s="1"/>
  <c r="M667" i="7" a="1"/>
  <c r="M667" i="7"/>
  <c r="N667" i="7" a="1"/>
  <c r="N667" i="7"/>
  <c r="O667" i="7" a="1"/>
  <c r="O667" i="7" s="1"/>
  <c r="P667" i="7" a="1"/>
  <c r="P667" i="7"/>
  <c r="L668" i="7" a="1"/>
  <c r="L668" i="7"/>
  <c r="M668" i="7" a="1"/>
  <c r="M668" i="7" s="1"/>
  <c r="N668" i="7" a="1"/>
  <c r="N668" i="7" s="1"/>
  <c r="O668" i="7" a="1"/>
  <c r="O668" i="7" s="1"/>
  <c r="P668" i="7" a="1"/>
  <c r="P668" i="7" s="1"/>
  <c r="L669" i="7" a="1"/>
  <c r="L669" i="7"/>
  <c r="M669" i="7" a="1"/>
  <c r="M669" i="7" s="1"/>
  <c r="N669" i="7" a="1"/>
  <c r="N669" i="7" s="1"/>
  <c r="O669" i="7" a="1"/>
  <c r="O669" i="7"/>
  <c r="P669" i="7" a="1"/>
  <c r="P669" i="7"/>
  <c r="L670" i="7" a="1"/>
  <c r="L670" i="7" s="1"/>
  <c r="M670" i="7" a="1"/>
  <c r="M670" i="7"/>
  <c r="N670" i="7" a="1"/>
  <c r="N670" i="7" s="1"/>
  <c r="O670" i="7" a="1"/>
  <c r="O670" i="7" s="1"/>
  <c r="P670" i="7" a="1"/>
  <c r="P670" i="7" s="1"/>
  <c r="L671" i="7" a="1"/>
  <c r="L671" i="7" s="1"/>
  <c r="M671" i="7" a="1"/>
  <c r="M671" i="7" s="1"/>
  <c r="N671" i="7" a="1"/>
  <c r="N671" i="7"/>
  <c r="O671" i="7" a="1"/>
  <c r="O671" i="7" s="1"/>
  <c r="P671" i="7" a="1"/>
  <c r="P671" i="7"/>
  <c r="L672" i="7" a="1"/>
  <c r="L672" i="7" s="1"/>
  <c r="M672" i="7" a="1"/>
  <c r="M672" i="7" s="1"/>
  <c r="N672" i="7" a="1"/>
  <c r="N672" i="7" s="1"/>
  <c r="O672" i="7" a="1"/>
  <c r="O672" i="7"/>
  <c r="P672" i="7" a="1"/>
  <c r="P672" i="7"/>
  <c r="L673" i="7" a="1"/>
  <c r="L673" i="7" s="1"/>
  <c r="M673" i="7" a="1"/>
  <c r="M673" i="7" s="1"/>
  <c r="N673" i="7" a="1"/>
  <c r="N673" i="7" s="1"/>
  <c r="O673" i="7" a="1"/>
  <c r="O673" i="7"/>
  <c r="P673" i="7" a="1"/>
  <c r="P673" i="7" s="1"/>
  <c r="L674" i="7" a="1"/>
  <c r="L674" i="7" s="1"/>
  <c r="M674" i="7" a="1"/>
  <c r="M674" i="7"/>
  <c r="N674" i="7" a="1"/>
  <c r="N674" i="7"/>
  <c r="O674" i="7" a="1"/>
  <c r="O674" i="7"/>
  <c r="P674" i="7" a="1"/>
  <c r="P674" i="7" s="1"/>
  <c r="L675" i="7" a="1"/>
  <c r="L675" i="7" s="1"/>
  <c r="M675" i="7" a="1"/>
  <c r="M675" i="7" s="1"/>
  <c r="N675" i="7" a="1"/>
  <c r="N675" i="7"/>
  <c r="O675" i="7" a="1"/>
  <c r="O675" i="7" s="1"/>
  <c r="P675" i="7" a="1"/>
  <c r="P675" i="7" s="1"/>
  <c r="L676" i="7" a="1"/>
  <c r="L676" i="7"/>
  <c r="M676" i="7" a="1"/>
  <c r="M676" i="7"/>
  <c r="N676" i="7" a="1"/>
  <c r="N676" i="7" s="1"/>
  <c r="O676" i="7" a="1"/>
  <c r="O676" i="7"/>
  <c r="P676" i="7" a="1"/>
  <c r="P676" i="7" s="1"/>
  <c r="L677" i="7" a="1"/>
  <c r="L677" i="7" s="1"/>
  <c r="M677" i="7" a="1"/>
  <c r="M677" i="7" s="1"/>
  <c r="N677" i="7" a="1"/>
  <c r="N677" i="7" s="1"/>
  <c r="O677" i="7" a="1"/>
  <c r="O677" i="7" s="1"/>
  <c r="P677" i="7" a="1"/>
  <c r="P677" i="7"/>
  <c r="L678" i="7" a="1"/>
  <c r="L678" i="7" s="1"/>
  <c r="M678" i="7" a="1"/>
  <c r="M678" i="7"/>
  <c r="N678" i="7" a="1"/>
  <c r="N678" i="7" s="1"/>
  <c r="O678" i="7" a="1"/>
  <c r="O678" i="7" s="1"/>
  <c r="P678" i="7" a="1"/>
  <c r="P678" i="7" s="1"/>
  <c r="L679" i="7" a="1"/>
  <c r="L679" i="7"/>
  <c r="M679" i="7" a="1"/>
  <c r="M679" i="7" s="1"/>
  <c r="N679" i="7" a="1"/>
  <c r="N679" i="7" s="1"/>
  <c r="O679" i="7" a="1"/>
  <c r="O679" i="7" s="1"/>
  <c r="P679" i="7" a="1"/>
  <c r="P679" i="7" s="1"/>
  <c r="L680" i="7" a="1"/>
  <c r="L680" i="7"/>
  <c r="M680" i="7" a="1"/>
  <c r="M680" i="7" s="1"/>
  <c r="N680" i="7" a="1"/>
  <c r="N680" i="7" s="1"/>
  <c r="O680" i="7" a="1"/>
  <c r="O680" i="7"/>
  <c r="P680" i="7" a="1"/>
  <c r="P680" i="7"/>
  <c r="L681" i="7" a="1"/>
  <c r="L681" i="7"/>
  <c r="M681" i="7" a="1"/>
  <c r="M681" i="7" s="1"/>
  <c r="N681" i="7" a="1"/>
  <c r="N681" i="7" s="1"/>
  <c r="O681" i="7" a="1"/>
  <c r="O681" i="7" s="1"/>
  <c r="P681" i="7" a="1"/>
  <c r="P681" i="7"/>
  <c r="L682" i="7" a="1"/>
  <c r="L682" i="7" s="1"/>
  <c r="M682" i="7" a="1"/>
  <c r="M682" i="7" s="1"/>
  <c r="N682" i="7" a="1"/>
  <c r="N682" i="7"/>
  <c r="O682" i="7" a="1"/>
  <c r="O682" i="7"/>
  <c r="P682" i="7" a="1"/>
  <c r="P682" i="7" s="1"/>
  <c r="L683" i="7" a="1"/>
  <c r="L683" i="7" s="1"/>
  <c r="M683" i="7" a="1"/>
  <c r="M683" i="7" s="1"/>
  <c r="N683" i="7" a="1"/>
  <c r="N683" i="7" s="1"/>
  <c r="O683" i="7" a="1"/>
  <c r="O683" i="7" s="1"/>
  <c r="P683" i="7" a="1"/>
  <c r="P683" i="7"/>
  <c r="L684" i="7" a="1"/>
  <c r="L684" i="7" s="1"/>
  <c r="M684" i="7" a="1"/>
  <c r="M684" i="7"/>
  <c r="N684" i="7" a="1"/>
  <c r="N684" i="7" s="1"/>
  <c r="O684" i="7" a="1"/>
  <c r="O684" i="7" s="1"/>
  <c r="P684" i="7" a="1"/>
  <c r="P684" i="7"/>
  <c r="L685" i="7" a="1"/>
  <c r="L685" i="7" s="1"/>
  <c r="M685" i="7" a="1"/>
  <c r="M685" i="7" s="1"/>
  <c r="N685" i="7" a="1"/>
  <c r="N685" i="7"/>
  <c r="O685" i="7" a="1"/>
  <c r="O685" i="7" s="1"/>
  <c r="P685" i="7" a="1"/>
  <c r="P685" i="7" s="1"/>
  <c r="L686" i="7" a="1"/>
  <c r="L686" i="7" s="1"/>
  <c r="M686" i="7" a="1"/>
  <c r="M686" i="7" s="1"/>
  <c r="N686" i="7" a="1"/>
  <c r="N686" i="7" s="1"/>
  <c r="O686" i="7" a="1"/>
  <c r="O686" i="7"/>
  <c r="P686" i="7" a="1"/>
  <c r="P686" i="7" s="1"/>
  <c r="L687" i="7" a="1"/>
  <c r="L687" i="7"/>
  <c r="M687" i="7" a="1"/>
  <c r="M687" i="7"/>
  <c r="N687" i="7" a="1"/>
  <c r="N687" i="7"/>
  <c r="O687" i="7" a="1"/>
  <c r="O687" i="7" s="1"/>
  <c r="P687" i="7" a="1"/>
  <c r="P687" i="7" s="1"/>
  <c r="L688" i="7" a="1"/>
  <c r="L688" i="7" s="1"/>
  <c r="M688" i="7" a="1"/>
  <c r="M688" i="7" s="1"/>
  <c r="N688" i="7" a="1"/>
  <c r="N688" i="7" s="1"/>
  <c r="O688" i="7" a="1"/>
  <c r="O688" i="7" s="1"/>
  <c r="P688" i="7" a="1"/>
  <c r="P688" i="7"/>
  <c r="L689" i="7" a="1"/>
  <c r="L689" i="7"/>
  <c r="M689" i="7" a="1"/>
  <c r="M689" i="7" s="1"/>
  <c r="N689" i="7" a="1"/>
  <c r="N689" i="7" s="1"/>
  <c r="O689" i="7" a="1"/>
  <c r="O689" i="7" s="1"/>
  <c r="P689" i="7" a="1"/>
  <c r="P689" i="7" s="1"/>
  <c r="L690" i="7" a="1"/>
  <c r="L690" i="7" s="1"/>
  <c r="M690" i="7" a="1"/>
  <c r="M690" i="7" s="1"/>
  <c r="N690" i="7" a="1"/>
  <c r="N690" i="7" s="1"/>
  <c r="O690" i="7" a="1"/>
  <c r="O690" i="7"/>
  <c r="P690" i="7" a="1"/>
  <c r="P690" i="7" s="1"/>
  <c r="L691" i="7" a="1"/>
  <c r="L691" i="7"/>
  <c r="M691" i="7" a="1"/>
  <c r="M691" i="7" s="1"/>
  <c r="N691" i="7" a="1"/>
  <c r="N691" i="7" s="1"/>
  <c r="O691" i="7" a="1"/>
  <c r="O691" i="7" s="1"/>
  <c r="P691" i="7" a="1"/>
  <c r="P691" i="7"/>
  <c r="L692" i="7" a="1"/>
  <c r="L692" i="7"/>
  <c r="M692" i="7" a="1"/>
  <c r="M692" i="7" s="1"/>
  <c r="N692" i="7" a="1"/>
  <c r="N692" i="7" s="1"/>
  <c r="O692" i="7" a="1"/>
  <c r="O692" i="7" s="1"/>
  <c r="P692" i="7" a="1"/>
  <c r="P692" i="7" s="1"/>
  <c r="L693" i="7" a="1"/>
  <c r="L693" i="7"/>
  <c r="M693" i="7" a="1"/>
  <c r="M693" i="7" s="1"/>
  <c r="N693" i="7" a="1"/>
  <c r="N693" i="7"/>
  <c r="O693" i="7" a="1"/>
  <c r="O693" i="7"/>
  <c r="P693" i="7" a="1"/>
  <c r="P693" i="7" s="1"/>
  <c r="L694" i="7" a="1"/>
  <c r="L694" i="7" s="1"/>
  <c r="M694" i="7" a="1"/>
  <c r="M694" i="7" s="1"/>
  <c r="N694" i="7" a="1"/>
  <c r="N694" i="7" s="1"/>
  <c r="O694" i="7" a="1"/>
  <c r="O694" i="7"/>
  <c r="P694" i="7" a="1"/>
  <c r="P694" i="7" s="1"/>
  <c r="L695" i="7" a="1"/>
  <c r="L695" i="7" s="1"/>
  <c r="M695" i="7" a="1"/>
  <c r="M695" i="7"/>
  <c r="N695" i="7" a="1"/>
  <c r="N695" i="7"/>
  <c r="O695" i="7" a="1"/>
  <c r="O695" i="7" s="1"/>
  <c r="P695" i="7" a="1"/>
  <c r="P695" i="7" s="1"/>
  <c r="L696" i="7" a="1"/>
  <c r="L696" i="7" s="1"/>
  <c r="M696" i="7" a="1"/>
  <c r="M696" i="7" s="1"/>
  <c r="N696" i="7" a="1"/>
  <c r="N696" i="7" s="1"/>
  <c r="O696" i="7" a="1"/>
  <c r="O696" i="7" s="1"/>
  <c r="P696" i="7" a="1"/>
  <c r="P696" i="7" s="1"/>
  <c r="L697" i="7" a="1"/>
  <c r="L697" i="7"/>
  <c r="M697" i="7" a="1"/>
  <c r="M697" i="7" s="1"/>
  <c r="N697" i="7" a="1"/>
  <c r="N697" i="7"/>
  <c r="O697" i="7" a="1"/>
  <c r="O697" i="7" s="1"/>
  <c r="P697" i="7" a="1"/>
  <c r="P697" i="7" s="1"/>
  <c r="L698" i="7" a="1"/>
  <c r="L698" i="7" s="1"/>
  <c r="M698" i="7" a="1"/>
  <c r="M698" i="7"/>
  <c r="N698" i="7" a="1"/>
  <c r="N698" i="7"/>
  <c r="O698" i="7" a="1"/>
  <c r="O698" i="7" s="1"/>
  <c r="P698" i="7" a="1"/>
  <c r="P698" i="7" s="1"/>
  <c r="L699" i="7" a="1"/>
  <c r="L699" i="7" s="1"/>
  <c r="M699" i="7" a="1"/>
  <c r="M699" i="7" s="1"/>
  <c r="N699" i="7" a="1"/>
  <c r="N699" i="7" s="1"/>
  <c r="O699" i="7" a="1"/>
  <c r="O699" i="7" s="1"/>
  <c r="P699" i="7" a="1"/>
  <c r="P699" i="7"/>
  <c r="L700" i="7" a="1"/>
  <c r="L700" i="7"/>
  <c r="M700" i="7" a="1"/>
  <c r="M700" i="7" s="1"/>
  <c r="N700" i="7" a="1"/>
  <c r="N700" i="7" s="1"/>
  <c r="O700" i="7" a="1"/>
  <c r="O700" i="7" s="1"/>
  <c r="P700" i="7" a="1"/>
  <c r="P700" i="7" s="1"/>
  <c r="L701" i="7" a="1"/>
  <c r="L701" i="7" s="1"/>
  <c r="M701" i="7" a="1"/>
  <c r="M701" i="7" s="1"/>
  <c r="N701" i="7" a="1"/>
  <c r="N701" i="7" s="1"/>
  <c r="O701" i="7" a="1"/>
  <c r="O701" i="7"/>
  <c r="P701" i="7" a="1"/>
  <c r="P701" i="7"/>
  <c r="L702" i="7" a="1"/>
  <c r="L702" i="7" s="1"/>
  <c r="M702" i="7" a="1"/>
  <c r="M702" i="7" s="1"/>
  <c r="N702" i="7" a="1"/>
  <c r="N702" i="7" s="1"/>
  <c r="O702" i="7" a="1"/>
  <c r="O702" i="7" s="1"/>
  <c r="P702" i="7" a="1"/>
  <c r="P702" i="7" s="1"/>
  <c r="L703" i="7" a="1"/>
  <c r="L703" i="7" s="1"/>
  <c r="M703" i="7" a="1"/>
  <c r="M703" i="7"/>
  <c r="N703" i="7" a="1"/>
  <c r="N703" i="7"/>
  <c r="O703" i="7" a="1"/>
  <c r="O703" i="7" s="1"/>
  <c r="P703" i="7" a="1"/>
  <c r="P703" i="7"/>
  <c r="L704" i="7" a="1"/>
  <c r="L704" i="7" s="1"/>
  <c r="M704" i="7" a="1"/>
  <c r="M704" i="7" s="1"/>
  <c r="N704" i="7" a="1"/>
  <c r="N704" i="7" s="1"/>
  <c r="O704" i="7" a="1"/>
  <c r="O704" i="7"/>
  <c r="P704" i="7" a="1"/>
  <c r="P704" i="7"/>
  <c r="L705" i="7" a="1"/>
  <c r="L705" i="7" s="1"/>
  <c r="M705" i="7" a="1"/>
  <c r="M705" i="7" s="1"/>
  <c r="N705" i="7" a="1"/>
  <c r="N705" i="7" s="1"/>
  <c r="O705" i="7" a="1"/>
  <c r="O705" i="7" s="1"/>
  <c r="P705" i="7" a="1"/>
  <c r="P705" i="7"/>
  <c r="L706" i="7" a="1"/>
  <c r="L706" i="7" s="1"/>
  <c r="M706" i="7" a="1"/>
  <c r="M706" i="7"/>
  <c r="N706" i="7" a="1"/>
  <c r="N706" i="7"/>
  <c r="O706" i="7" a="1"/>
  <c r="O706" i="7"/>
  <c r="P706" i="7" a="1"/>
  <c r="P706" i="7" s="1"/>
  <c r="L707" i="7" a="1"/>
  <c r="L707" i="7" s="1"/>
  <c r="M707" i="7" a="1"/>
  <c r="M707" i="7" s="1"/>
  <c r="N707" i="7" a="1"/>
  <c r="N707" i="7" s="1"/>
  <c r="O707" i="7" a="1"/>
  <c r="O707" i="7" s="1"/>
  <c r="P707" i="7" a="1"/>
  <c r="P707" i="7"/>
  <c r="L708" i="7" a="1"/>
  <c r="L708" i="7"/>
  <c r="M708" i="7" a="1"/>
  <c r="M708" i="7"/>
  <c r="N708" i="7" a="1"/>
  <c r="N708" i="7" s="1"/>
  <c r="O708" i="7" a="1"/>
  <c r="O708" i="7" s="1"/>
  <c r="P708" i="7" a="1"/>
  <c r="P708" i="7" s="1"/>
  <c r="L709" i="7" a="1"/>
  <c r="L709" i="7" s="1"/>
  <c r="M709" i="7" a="1"/>
  <c r="M709" i="7" s="1"/>
  <c r="N709" i="7" a="1"/>
  <c r="N709" i="7"/>
  <c r="O709" i="7" a="1"/>
  <c r="O709" i="7" s="1"/>
  <c r="P709" i="7" a="1"/>
  <c r="P709" i="7"/>
  <c r="L710" i="7" a="1"/>
  <c r="L710" i="7" s="1"/>
  <c r="M710" i="7" a="1"/>
  <c r="M710" i="7" s="1"/>
  <c r="N710" i="7" a="1"/>
  <c r="N710" i="7" s="1"/>
  <c r="O710" i="7" a="1"/>
  <c r="O710" i="7" s="1"/>
  <c r="P710" i="7" a="1"/>
  <c r="P710" i="7" s="1"/>
  <c r="L711" i="7" a="1"/>
  <c r="L711" i="7"/>
  <c r="M711" i="7" a="1"/>
  <c r="M711" i="7" s="1"/>
  <c r="N711" i="7" a="1"/>
  <c r="N711" i="7"/>
  <c r="O711" i="7" a="1"/>
  <c r="O711" i="7" s="1"/>
  <c r="P711" i="7" a="1"/>
  <c r="P711" i="7" s="1"/>
  <c r="L712" i="7" a="1"/>
  <c r="L712" i="7"/>
  <c r="M712" i="7" a="1"/>
  <c r="M712" i="7" s="1"/>
  <c r="N712" i="7" a="1"/>
  <c r="N712" i="7" s="1"/>
  <c r="O712" i="7" a="1"/>
  <c r="O712" i="7"/>
  <c r="P712" i="7" a="1"/>
  <c r="P712" i="7"/>
  <c r="L713" i="7" a="1"/>
  <c r="L713" i="7"/>
  <c r="M713" i="7" a="1"/>
  <c r="M713" i="7" s="1"/>
  <c r="N713" i="7" a="1"/>
  <c r="N713" i="7" s="1"/>
  <c r="O713" i="7" a="1"/>
  <c r="O713" i="7" s="1"/>
  <c r="P713" i="7" a="1"/>
  <c r="P713" i="7" s="1"/>
  <c r="L714" i="7" a="1"/>
  <c r="L714" i="7" s="1"/>
  <c r="M714" i="7" a="1"/>
  <c r="M714" i="7" s="1"/>
  <c r="N714" i="7" a="1"/>
  <c r="N714" i="7"/>
  <c r="O714" i="7" a="1"/>
  <c r="O714" i="7"/>
  <c r="P714" i="7" a="1"/>
  <c r="P714" i="7" s="1"/>
  <c r="L715" i="7" a="1"/>
  <c r="L715" i="7"/>
  <c r="M715" i="7" a="1"/>
  <c r="M715" i="7" s="1"/>
  <c r="N715" i="7" a="1"/>
  <c r="N715" i="7" s="1"/>
  <c r="O715" i="7" a="1"/>
  <c r="O715" i="7" s="1"/>
  <c r="P715" i="7" a="1"/>
  <c r="P715" i="7" s="1"/>
  <c r="L716" i="7" a="1"/>
  <c r="L716" i="7"/>
  <c r="M716" i="7" a="1"/>
  <c r="M716" i="7"/>
  <c r="N716" i="7" a="1"/>
  <c r="N716" i="7" s="1"/>
  <c r="O716" i="7" a="1"/>
  <c r="O716" i="7" s="1"/>
  <c r="P716" i="7" a="1"/>
  <c r="P716" i="7" s="1"/>
  <c r="L717" i="7" a="1"/>
  <c r="L717" i="7" s="1"/>
  <c r="M717" i="7" a="1"/>
  <c r="M717" i="7" s="1"/>
  <c r="N717" i="7" a="1"/>
  <c r="N717" i="7"/>
  <c r="O717" i="7" a="1"/>
  <c r="O717" i="7"/>
  <c r="P717" i="7" a="1"/>
  <c r="P717" i="7" s="1"/>
  <c r="L718" i="7" a="1"/>
  <c r="L718" i="7" s="1"/>
  <c r="M718" i="7" a="1"/>
  <c r="M718" i="7" s="1"/>
  <c r="N718" i="7" a="1"/>
  <c r="N718" i="7" s="1"/>
  <c r="O718" i="7" a="1"/>
  <c r="O718" i="7"/>
  <c r="P718" i="7" a="1"/>
  <c r="P718" i="7" s="1"/>
  <c r="L719" i="7" a="1"/>
  <c r="L719" i="7"/>
  <c r="M719" i="7" a="1"/>
  <c r="M719" i="7"/>
  <c r="N719" i="7" a="1"/>
  <c r="N719" i="7"/>
  <c r="O719" i="7" a="1"/>
  <c r="O719" i="7" s="1"/>
  <c r="P719" i="7" a="1"/>
  <c r="P719" i="7" s="1"/>
  <c r="L720" i="7" a="1"/>
  <c r="L720" i="7"/>
  <c r="M720" i="7" a="1"/>
  <c r="M720" i="7" s="1"/>
  <c r="N720" i="7" a="1"/>
  <c r="N720" i="7" s="1"/>
  <c r="O720" i="7" a="1"/>
  <c r="O720" i="7"/>
  <c r="P720" i="7" a="1"/>
  <c r="P720" i="7"/>
  <c r="L721" i="7" a="1"/>
  <c r="L721" i="7"/>
  <c r="M721" i="7" a="1"/>
  <c r="M721" i="7" s="1"/>
  <c r="N721" i="7" a="1"/>
  <c r="N721" i="7"/>
  <c r="O721" i="7" a="1"/>
  <c r="O721" i="7" s="1"/>
  <c r="P721" i="7" a="1"/>
  <c r="P721" i="7" s="1"/>
  <c r="L722" i="7" a="1"/>
  <c r="L722" i="7" s="1"/>
  <c r="M722" i="7" a="1"/>
  <c r="M722" i="7"/>
  <c r="N722" i="7" a="1"/>
  <c r="N722" i="7"/>
  <c r="O722" i="7" a="1"/>
  <c r="O722" i="7"/>
  <c r="P722" i="7" a="1"/>
  <c r="P722" i="7" s="1"/>
  <c r="L723" i="7" a="1"/>
  <c r="L723" i="7" s="1"/>
  <c r="M723" i="7" a="1"/>
  <c r="M723" i="7" s="1"/>
  <c r="N723" i="7" a="1"/>
  <c r="N723" i="7" s="1"/>
  <c r="O723" i="7" a="1"/>
  <c r="O723" i="7"/>
  <c r="P723" i="7" a="1"/>
  <c r="P723" i="7"/>
  <c r="L724" i="7" a="1"/>
  <c r="L724" i="7"/>
  <c r="M724" i="7" a="1"/>
  <c r="M724" i="7" s="1"/>
  <c r="N724" i="7" a="1"/>
  <c r="N724" i="7" s="1"/>
  <c r="O724" i="7" a="1"/>
  <c r="O724" i="7" s="1"/>
  <c r="P724" i="7" a="1"/>
  <c r="P724" i="7" s="1"/>
  <c r="L725" i="7" a="1"/>
  <c r="L725" i="7" s="1"/>
  <c r="M725" i="7" a="1"/>
  <c r="M725" i="7" s="1"/>
  <c r="N725" i="7" a="1"/>
  <c r="N725" i="7" s="1"/>
  <c r="O725" i="7" a="1"/>
  <c r="O725" i="7"/>
  <c r="P725" i="7" a="1"/>
  <c r="P725" i="7" s="1"/>
  <c r="L726" i="7" a="1"/>
  <c r="L726" i="7"/>
  <c r="M726" i="7" a="1"/>
  <c r="M726" i="7"/>
  <c r="N726" i="7" a="1"/>
  <c r="N726" i="7" s="1"/>
  <c r="O726" i="7" a="1"/>
  <c r="O726" i="7" s="1"/>
  <c r="P726" i="7" a="1"/>
  <c r="P726" i="7" s="1"/>
  <c r="L727" i="7" a="1"/>
  <c r="L727" i="7"/>
  <c r="M727" i="7" a="1"/>
  <c r="M727" i="7"/>
  <c r="N727" i="7" a="1"/>
  <c r="N727" i="7" s="1"/>
  <c r="O727" i="7" a="1"/>
  <c r="O727" i="7" s="1"/>
  <c r="P727" i="7" a="1"/>
  <c r="P727" i="7" s="1"/>
  <c r="L728" i="7" a="1"/>
  <c r="L728" i="7" s="1"/>
  <c r="M728" i="7" a="1"/>
  <c r="M728" i="7" s="1"/>
  <c r="N728" i="7" a="1"/>
  <c r="N728" i="7"/>
  <c r="O728" i="7" a="1"/>
  <c r="O728" i="7" s="1"/>
  <c r="P728" i="7" a="1"/>
  <c r="P728" i="7"/>
  <c r="L729" i="7" a="1"/>
  <c r="L729" i="7" s="1"/>
  <c r="M729" i="7" a="1"/>
  <c r="M729" i="7" s="1"/>
  <c r="N729" i="7" a="1"/>
  <c r="N729" i="7"/>
  <c r="O729" i="7" a="1"/>
  <c r="O729" i="7" s="1"/>
  <c r="P729" i="7" a="1"/>
  <c r="P729" i="7" s="1"/>
  <c r="L730" i="7" a="1"/>
  <c r="L730" i="7" s="1"/>
  <c r="M730" i="7" a="1"/>
  <c r="M730" i="7"/>
  <c r="N730" i="7" a="1"/>
  <c r="N730" i="7" s="1"/>
  <c r="O730" i="7" a="1"/>
  <c r="O730" i="7" s="1"/>
  <c r="P730" i="7" a="1"/>
  <c r="P730" i="7"/>
  <c r="L731" i="7" a="1"/>
  <c r="L731" i="7" s="1"/>
  <c r="M731" i="7" a="1"/>
  <c r="M731" i="7" s="1"/>
  <c r="N731" i="7" a="1"/>
  <c r="N731" i="7" s="1"/>
  <c r="O731" i="7" a="1"/>
  <c r="O731" i="7" s="1"/>
  <c r="P731" i="7" a="1"/>
  <c r="P731" i="7"/>
  <c r="L732" i="7" a="1"/>
  <c r="L732" i="7"/>
  <c r="M732" i="7" a="1"/>
  <c r="M732" i="7" s="1"/>
  <c r="N732" i="7" a="1"/>
  <c r="N732" i="7" s="1"/>
  <c r="O732" i="7" a="1"/>
  <c r="O732" i="7" s="1"/>
  <c r="P732" i="7" a="1"/>
  <c r="P732" i="7" s="1"/>
  <c r="L733" i="7" a="1"/>
  <c r="L733" i="7" s="1"/>
  <c r="M733" i="7" a="1"/>
  <c r="M733" i="7" s="1"/>
  <c r="N733" i="7" a="1"/>
  <c r="N733" i="7" s="1"/>
  <c r="O733" i="7" a="1"/>
  <c r="O733" i="7" s="1"/>
  <c r="P733" i="7" a="1"/>
  <c r="P733" i="7" s="1"/>
  <c r="L734" i="7" a="1"/>
  <c r="L734" i="7"/>
  <c r="M734" i="7" a="1"/>
  <c r="M734" i="7"/>
  <c r="N734" i="7" a="1"/>
  <c r="N734" i="7" s="1"/>
  <c r="O734" i="7" a="1"/>
  <c r="O734" i="7" s="1"/>
  <c r="P734" i="7" a="1"/>
  <c r="P734" i="7"/>
  <c r="L735" i="7" a="1"/>
  <c r="L735" i="7" s="1"/>
  <c r="M735" i="7" a="1"/>
  <c r="M735" i="7" s="1"/>
  <c r="N735" i="7" a="1"/>
  <c r="N735" i="7" s="1"/>
  <c r="O735" i="7" a="1"/>
  <c r="O735" i="7" s="1"/>
  <c r="P735" i="7" a="1"/>
  <c r="P735" i="7" s="1"/>
  <c r="L736" i="7" a="1"/>
  <c r="L736" i="7" s="1"/>
  <c r="M736" i="7" a="1"/>
  <c r="M736" i="7" s="1"/>
  <c r="N736" i="7" a="1"/>
  <c r="N736" i="7" s="1"/>
  <c r="O736" i="7" a="1"/>
  <c r="O736" i="7"/>
  <c r="P736" i="7" a="1"/>
  <c r="P736" i="7"/>
  <c r="L737" i="7" a="1"/>
  <c r="L737" i="7" s="1"/>
  <c r="M737" i="7" a="1"/>
  <c r="M737" i="7" s="1"/>
  <c r="N737" i="7" a="1"/>
  <c r="N737" i="7" s="1"/>
  <c r="O737" i="7" a="1"/>
  <c r="O737" i="7"/>
  <c r="P737" i="7" a="1"/>
  <c r="P737" i="7" s="1"/>
  <c r="L738" i="7" a="1"/>
  <c r="L738" i="7" s="1"/>
  <c r="M738" i="7" a="1"/>
  <c r="M738" i="7" s="1"/>
  <c r="N738" i="7" a="1"/>
  <c r="N738" i="7"/>
  <c r="O738" i="7" a="1"/>
  <c r="O738" i="7" s="1"/>
  <c r="P738" i="7" a="1"/>
  <c r="P738" i="7"/>
  <c r="L739" i="7" a="1"/>
  <c r="L739" i="7"/>
  <c r="M739" i="7" a="1"/>
  <c r="M739" i="7" s="1"/>
  <c r="N739" i="7" a="1"/>
  <c r="N739" i="7" s="1"/>
  <c r="O739" i="7" a="1"/>
  <c r="O739" i="7"/>
  <c r="P739" i="7" a="1"/>
  <c r="P739" i="7"/>
  <c r="L740" i="7" a="1"/>
  <c r="L740" i="7"/>
  <c r="M740" i="7" a="1"/>
  <c r="M740" i="7" s="1"/>
  <c r="N740" i="7" a="1"/>
  <c r="N740" i="7" s="1"/>
  <c r="O740" i="7" a="1"/>
  <c r="O740" i="7"/>
  <c r="P740" i="7" a="1"/>
  <c r="P740" i="7" s="1"/>
  <c r="L741" i="7" a="1"/>
  <c r="L741" i="7" s="1"/>
  <c r="M741" i="7" a="1"/>
  <c r="M741" i="7"/>
  <c r="N741" i="7" a="1"/>
  <c r="N741" i="7"/>
  <c r="O741" i="7" a="1"/>
  <c r="O741" i="7"/>
  <c r="P741" i="7" a="1"/>
  <c r="P741" i="7" s="1"/>
  <c r="L742" i="7" a="1"/>
  <c r="L742" i="7" s="1"/>
  <c r="M742" i="7" a="1"/>
  <c r="M742" i="7" s="1"/>
  <c r="N742" i="7" a="1"/>
  <c r="N742" i="7"/>
  <c r="O742" i="7" a="1"/>
  <c r="O742" i="7" s="1"/>
  <c r="P742" i="7" a="1"/>
  <c r="P742" i="7" s="1"/>
  <c r="L743" i="7" a="1"/>
  <c r="L743" i="7"/>
  <c r="M743" i="7" a="1"/>
  <c r="M743" i="7" s="1"/>
  <c r="N743" i="7" a="1"/>
  <c r="N743" i="7" s="1"/>
  <c r="O743" i="7" a="1"/>
  <c r="O743" i="7"/>
  <c r="P743" i="7" a="1"/>
  <c r="P743" i="7" s="1"/>
  <c r="L744" i="7" a="1"/>
  <c r="L744" i="7" s="1"/>
  <c r="M744" i="7" a="1"/>
  <c r="M744" i="7" s="1"/>
  <c r="N744" i="7" a="1"/>
  <c r="N744" i="7"/>
  <c r="O744" i="7" a="1"/>
  <c r="O744" i="7"/>
  <c r="P744" i="7" a="1"/>
  <c r="P744" i="7"/>
  <c r="L745" i="7" a="1"/>
  <c r="L745" i="7" s="1"/>
  <c r="M745" i="7" a="1"/>
  <c r="M745" i="7" s="1"/>
  <c r="N745" i="7" a="1"/>
  <c r="N745" i="7"/>
  <c r="O745" i="7" a="1"/>
  <c r="O745" i="7" s="1"/>
  <c r="P745" i="7" a="1"/>
  <c r="P745" i="7" s="1"/>
  <c r="L746" i="7" a="1"/>
  <c r="L746" i="7" s="1"/>
  <c r="M746" i="7" a="1"/>
  <c r="M746" i="7" s="1"/>
  <c r="N746" i="7" a="1"/>
  <c r="N746" i="7"/>
  <c r="O746" i="7" a="1"/>
  <c r="O746" i="7" s="1"/>
  <c r="P746" i="7" a="1"/>
  <c r="P746" i="7"/>
  <c r="L747" i="7" a="1"/>
  <c r="L747" i="7"/>
  <c r="M747" i="7" a="1"/>
  <c r="M747" i="7"/>
  <c r="N747" i="7" a="1"/>
  <c r="N747" i="7" s="1"/>
  <c r="O747" i="7" a="1"/>
  <c r="O747" i="7"/>
  <c r="P747" i="7" a="1"/>
  <c r="P747" i="7" s="1"/>
  <c r="L748" i="7" a="1"/>
  <c r="L748" i="7" s="1"/>
  <c r="M748" i="7" a="1"/>
  <c r="M748" i="7" s="1"/>
  <c r="N748" i="7" a="1"/>
  <c r="N748" i="7" s="1"/>
  <c r="O748" i="7" a="1"/>
  <c r="O748" i="7" s="1"/>
  <c r="P748" i="7" a="1"/>
  <c r="P748" i="7" s="1"/>
  <c r="L749" i="7" a="1"/>
  <c r="L749" i="7" s="1"/>
  <c r="M749" i="7" a="1"/>
  <c r="M749" i="7" s="1"/>
  <c r="N749" i="7" a="1"/>
  <c r="N749" i="7"/>
  <c r="O749" i="7" a="1"/>
  <c r="O749" i="7"/>
  <c r="P749" i="7" a="1"/>
  <c r="P749" i="7"/>
  <c r="L750" i="7" a="1"/>
  <c r="L750" i="7" s="1"/>
  <c r="M750" i="7" a="1"/>
  <c r="M750" i="7"/>
  <c r="N750" i="7" a="1"/>
  <c r="N750" i="7" s="1"/>
  <c r="O750" i="7" a="1"/>
  <c r="O750" i="7" s="1"/>
  <c r="P750" i="7" a="1"/>
  <c r="P750" i="7" s="1"/>
  <c r="L751" i="7" a="1"/>
  <c r="L751" i="7"/>
  <c r="M751" i="7" a="1"/>
  <c r="M751" i="7"/>
  <c r="N751" i="7" a="1"/>
  <c r="N751" i="7"/>
  <c r="O751" i="7" a="1"/>
  <c r="O751" i="7" s="1"/>
  <c r="P751" i="7" a="1"/>
  <c r="P751" i="7" s="1"/>
  <c r="L752" i="7" a="1"/>
  <c r="L752" i="7"/>
  <c r="M752" i="7" a="1"/>
  <c r="M752" i="7" s="1"/>
  <c r="N752" i="7" a="1"/>
  <c r="N752" i="7" s="1"/>
  <c r="O752" i="7" a="1"/>
  <c r="O752" i="7"/>
  <c r="P752" i="7" a="1"/>
  <c r="P752" i="7"/>
  <c r="L753" i="7" a="1"/>
  <c r="L753" i="7"/>
  <c r="M753" i="7" a="1"/>
  <c r="M753" i="7" s="1"/>
  <c r="N753" i="7" a="1"/>
  <c r="N753" i="7" s="1"/>
  <c r="O753" i="7" a="1"/>
  <c r="O753" i="7" s="1"/>
  <c r="P753" i="7" a="1"/>
  <c r="P753" i="7"/>
  <c r="L754" i="7" a="1"/>
  <c r="L754" i="7" s="1"/>
  <c r="M754" i="7" a="1"/>
  <c r="M754" i="7"/>
  <c r="N754" i="7" a="1"/>
  <c r="N754" i="7"/>
  <c r="O754" i="7" a="1"/>
  <c r="O754" i="7"/>
  <c r="P754" i="7" a="1"/>
  <c r="P754" i="7" s="1"/>
  <c r="L755" i="7" a="1"/>
  <c r="L755" i="7" s="1"/>
  <c r="M755" i="7" a="1"/>
  <c r="M755" i="7" s="1"/>
  <c r="N755" i="7" a="1"/>
  <c r="N755" i="7" s="1"/>
  <c r="O755" i="7" a="1"/>
  <c r="O755" i="7" s="1"/>
  <c r="P755" i="7" a="1"/>
  <c r="P755" i="7"/>
  <c r="L756" i="7" a="1"/>
  <c r="L756" i="7"/>
  <c r="M756" i="7" a="1"/>
  <c r="M756" i="7"/>
  <c r="N756" i="7" a="1"/>
  <c r="N756" i="7" s="1"/>
  <c r="O756" i="7" a="1"/>
  <c r="O756" i="7"/>
  <c r="P756" i="7" a="1"/>
  <c r="P756" i="7" s="1"/>
  <c r="L757" i="7" a="1"/>
  <c r="L757" i="7" s="1"/>
  <c r="M757" i="7" a="1"/>
  <c r="M757" i="7" s="1"/>
  <c r="N757" i="7" a="1"/>
  <c r="N757" i="7"/>
  <c r="O757" i="7" a="1"/>
  <c r="O757" i="7"/>
  <c r="P757" i="7" a="1"/>
  <c r="P757" i="7"/>
  <c r="L758" i="7" a="1"/>
  <c r="L758" i="7" s="1"/>
  <c r="M758" i="7" a="1"/>
  <c r="M758" i="7" s="1"/>
  <c r="N758" i="7" a="1"/>
  <c r="N758" i="7"/>
  <c r="O758" i="7" a="1"/>
  <c r="O758" i="7" s="1"/>
  <c r="P758" i="7" a="1"/>
  <c r="P758" i="7" s="1"/>
  <c r="L759" i="7" a="1"/>
  <c r="L759" i="7"/>
  <c r="M759" i="7" a="1"/>
  <c r="M759" i="7"/>
  <c r="N759" i="7" a="1"/>
  <c r="N759" i="7"/>
  <c r="O759" i="7" a="1"/>
  <c r="O759" i="7" s="1"/>
  <c r="P759" i="7" a="1"/>
  <c r="P759" i="7" s="1"/>
  <c r="L760" i="7" a="1"/>
  <c r="L760" i="7" s="1"/>
  <c r="M760" i="7" a="1"/>
  <c r="M760" i="7"/>
  <c r="N760" i="7" a="1"/>
  <c r="N760" i="7" s="1"/>
  <c r="O760" i="7" a="1"/>
  <c r="O760" i="7"/>
  <c r="P760" i="7" a="1"/>
  <c r="P760" i="7"/>
  <c r="L761" i="7" a="1"/>
  <c r="L761" i="7"/>
  <c r="M761" i="7" a="1"/>
  <c r="M761" i="7" s="1"/>
  <c r="N761" i="7" a="1"/>
  <c r="N761" i="7" s="1"/>
  <c r="O761" i="7" a="1"/>
  <c r="O761" i="7" s="1"/>
  <c r="P761" i="7" a="1"/>
  <c r="P761" i="7" s="1"/>
  <c r="L762" i="7" a="1"/>
  <c r="L762" i="7" s="1"/>
  <c r="M762" i="7" a="1"/>
  <c r="M762" i="7"/>
  <c r="N762" i="7" a="1"/>
  <c r="N762" i="7"/>
  <c r="O762" i="7" a="1"/>
  <c r="O762" i="7"/>
  <c r="P762" i="7" a="1"/>
  <c r="P762" i="7" s="1"/>
  <c r="L763" i="7" a="1"/>
  <c r="L763" i="7"/>
  <c r="M763" i="7" a="1"/>
  <c r="M763" i="7" s="1"/>
  <c r="N763" i="7" a="1"/>
  <c r="N763" i="7" s="1"/>
  <c r="O763" i="7" a="1"/>
  <c r="O763" i="7" s="1"/>
  <c r="P763" i="7" a="1"/>
  <c r="P763" i="7"/>
  <c r="L764" i="7" a="1"/>
  <c r="L764" i="7"/>
  <c r="M764" i="7" a="1"/>
  <c r="M764" i="7"/>
  <c r="N764" i="7" a="1"/>
  <c r="N764" i="7" s="1"/>
  <c r="O764" i="7" a="1"/>
  <c r="O764" i="7" s="1"/>
  <c r="P764" i="7" a="1"/>
  <c r="P764" i="7"/>
  <c r="L765" i="7" a="1"/>
  <c r="L765" i="7" s="1"/>
  <c r="M765" i="7" a="1"/>
  <c r="M765" i="7" s="1"/>
  <c r="N765" i="7" a="1"/>
  <c r="N765" i="7"/>
  <c r="O765" i="7" a="1"/>
  <c r="O765" i="7"/>
  <c r="P765" i="7" a="1"/>
  <c r="P765" i="7"/>
  <c r="L766" i="7" a="1"/>
  <c r="L766" i="7" s="1"/>
  <c r="M766" i="7" a="1"/>
  <c r="M766" i="7" s="1"/>
  <c r="N766" i="7" a="1"/>
  <c r="N766" i="7" s="1"/>
  <c r="O766" i="7" a="1"/>
  <c r="O766" i="7"/>
  <c r="P766" i="7" a="1"/>
  <c r="P766" i="7" s="1"/>
  <c r="L767" i="7" a="1"/>
  <c r="L767" i="7"/>
  <c r="M767" i="7" a="1"/>
  <c r="M767" i="7"/>
  <c r="N767" i="7" a="1"/>
  <c r="N767" i="7"/>
  <c r="O767" i="7" a="1"/>
  <c r="O767" i="7" s="1"/>
  <c r="P767" i="7" a="1"/>
  <c r="P767" i="7" s="1"/>
  <c r="L768" i="7" a="1"/>
  <c r="L768" i="7" s="1"/>
  <c r="M768" i="7" a="1"/>
  <c r="M768" i="7" s="1"/>
  <c r="N768" i="7" a="1"/>
  <c r="N768" i="7" s="1"/>
  <c r="O768" i="7" a="1"/>
  <c r="O768" i="7"/>
  <c r="P768" i="7" a="1"/>
  <c r="P768" i="7"/>
  <c r="L769" i="7" a="1"/>
  <c r="L769" i="7"/>
  <c r="M769" i="7" a="1"/>
  <c r="M769" i="7" s="1"/>
  <c r="N769" i="7" a="1"/>
  <c r="N769" i="7"/>
  <c r="O769" i="7" a="1"/>
  <c r="O769" i="7" s="1"/>
  <c r="P769" i="7" a="1"/>
  <c r="P769" i="7" s="1"/>
  <c r="L770" i="7" a="1"/>
  <c r="L770" i="7" s="1"/>
  <c r="M770" i="7" a="1"/>
  <c r="M770" i="7"/>
  <c r="N770" i="7" a="1"/>
  <c r="N770" i="7"/>
  <c r="O770" i="7" a="1"/>
  <c r="O770" i="7"/>
  <c r="P770" i="7" a="1"/>
  <c r="P770" i="7" s="1"/>
  <c r="L771" i="7" a="1"/>
  <c r="L771" i="7" s="1"/>
  <c r="M771" i="7" a="1"/>
  <c r="M771" i="7"/>
  <c r="N771" i="7" a="1"/>
  <c r="N771" i="7" s="1"/>
  <c r="O771" i="7" a="1"/>
  <c r="O771" i="7" s="1"/>
  <c r="P771" i="7" a="1"/>
  <c r="P771" i="7"/>
  <c r="L772" i="7" a="1"/>
  <c r="L772" i="7"/>
  <c r="M772" i="7" a="1"/>
  <c r="M772" i="7"/>
  <c r="N772" i="7" a="1"/>
  <c r="N772" i="7" s="1"/>
  <c r="O772" i="7" a="1"/>
  <c r="O772" i="7" s="1"/>
  <c r="P772" i="7" a="1"/>
  <c r="P772" i="7" s="1"/>
  <c r="L773" i="7" a="1"/>
  <c r="L773" i="7"/>
  <c r="M773" i="7" a="1"/>
  <c r="M773" i="7" s="1"/>
  <c r="N773" i="7" a="1"/>
  <c r="N773" i="7"/>
  <c r="O773" i="7" a="1"/>
  <c r="O773" i="7"/>
  <c r="P773" i="7" a="1"/>
  <c r="P773" i="7"/>
  <c r="L774" i="7" a="1"/>
  <c r="L774" i="7" s="1"/>
  <c r="M774" i="7" a="1"/>
  <c r="M774" i="7" s="1"/>
  <c r="N774" i="7" a="1"/>
  <c r="N774" i="7" s="1"/>
  <c r="O774" i="7" a="1"/>
  <c r="O774" i="7" s="1"/>
  <c r="P774" i="7" a="1"/>
  <c r="P774" i="7" s="1"/>
  <c r="L775" i="7" a="1"/>
  <c r="L775" i="7"/>
  <c r="M775" i="7" a="1"/>
  <c r="M775" i="7"/>
  <c r="N775" i="7" a="1"/>
  <c r="N775" i="7"/>
  <c r="O775" i="7" a="1"/>
  <c r="O775" i="7" s="1"/>
  <c r="P775" i="7" a="1"/>
  <c r="P775" i="7"/>
  <c r="L776" i="7" a="1"/>
  <c r="L776" i="7" s="1"/>
  <c r="M776" i="7" a="1"/>
  <c r="M776" i="7" s="1"/>
  <c r="N776" i="7" a="1"/>
  <c r="N776" i="7" s="1"/>
  <c r="O776" i="7" a="1"/>
  <c r="O776" i="7"/>
  <c r="P776" i="7" a="1"/>
  <c r="P776" i="7"/>
  <c r="L777" i="7" a="1"/>
  <c r="L777" i="7"/>
  <c r="M777" i="7" a="1"/>
  <c r="M777" i="7" s="1"/>
  <c r="N777" i="7" a="1"/>
  <c r="N777" i="7" s="1"/>
  <c r="O777" i="7" a="1"/>
  <c r="O777" i="7"/>
  <c r="P777" i="7" a="1"/>
  <c r="P777" i="7" s="1"/>
  <c r="L778" i="7" a="1"/>
  <c r="L778" i="7" s="1"/>
  <c r="M778" i="7" a="1"/>
  <c r="M778" i="7"/>
  <c r="N778" i="7" a="1"/>
  <c r="N778" i="7"/>
  <c r="O778" i="7" a="1"/>
  <c r="O778" i="7"/>
  <c r="P778" i="7" a="1"/>
  <c r="P778" i="7" s="1"/>
  <c r="L779" i="7" a="1"/>
  <c r="L779" i="7" s="1"/>
  <c r="M779" i="7" a="1"/>
  <c r="M779" i="7" s="1"/>
  <c r="N779" i="7" a="1"/>
  <c r="N779" i="7"/>
  <c r="O779" i="7" a="1"/>
  <c r="O779" i="7" s="1"/>
  <c r="P779" i="7" a="1"/>
  <c r="P779" i="7"/>
  <c r="L780" i="7" a="1"/>
  <c r="L780" i="7"/>
  <c r="M780" i="7" a="1"/>
  <c r="M780" i="7"/>
  <c r="N780" i="7" a="1"/>
  <c r="N780" i="7" s="1"/>
  <c r="O780" i="7" a="1"/>
  <c r="O780" i="7" s="1"/>
  <c r="P780" i="7" a="1"/>
  <c r="P780" i="7" s="1"/>
  <c r="L781" i="7" a="1"/>
  <c r="L781" i="7" s="1"/>
  <c r="M781" i="7" a="1"/>
  <c r="M781" i="7" s="1"/>
  <c r="N781" i="7" a="1"/>
  <c r="N781" i="7"/>
  <c r="O781" i="7" a="1"/>
  <c r="O781" i="7"/>
  <c r="P781" i="7" a="1"/>
  <c r="P781" i="7"/>
  <c r="L782" i="7" a="1"/>
  <c r="L782" i="7" s="1"/>
  <c r="M782" i="7" a="1"/>
  <c r="M782" i="7"/>
  <c r="N782" i="7" a="1"/>
  <c r="N782" i="7" s="1"/>
  <c r="O782" i="7" a="1"/>
  <c r="O782" i="7" s="1"/>
  <c r="P782" i="7" a="1"/>
  <c r="P782" i="7" s="1"/>
  <c r="L783" i="7" a="1"/>
  <c r="L783" i="7"/>
  <c r="M783" i="7" a="1"/>
  <c r="M783" i="7"/>
  <c r="N783" i="7" a="1"/>
  <c r="N783" i="7"/>
  <c r="O783" i="7" a="1"/>
  <c r="O783" i="7" s="1"/>
  <c r="P783" i="7" a="1"/>
  <c r="P783" i="7" s="1"/>
  <c r="L784" i="7" a="1"/>
  <c r="L784" i="7"/>
  <c r="M784" i="7" a="1"/>
  <c r="M784" i="7" s="1"/>
  <c r="N784" i="7" a="1"/>
  <c r="N784" i="7" s="1"/>
  <c r="O784" i="7" a="1"/>
  <c r="O784" i="7"/>
  <c r="P784" i="7" a="1"/>
  <c r="P784" i="7"/>
  <c r="L785" i="7" a="1"/>
  <c r="L785" i="7"/>
  <c r="M785" i="7" a="1"/>
  <c r="M785" i="7" s="1"/>
  <c r="N785" i="7" a="1"/>
  <c r="N785" i="7" s="1"/>
  <c r="O785" i="7" a="1"/>
  <c r="O785" i="7" s="1"/>
  <c r="P785" i="7" a="1"/>
  <c r="P785" i="7"/>
  <c r="L786" i="7" a="1"/>
  <c r="L786" i="7" s="1"/>
  <c r="M786" i="7" a="1"/>
  <c r="M786" i="7"/>
  <c r="N786" i="7" a="1"/>
  <c r="N786" i="7"/>
  <c r="O786" i="7" a="1"/>
  <c r="O786" i="7"/>
  <c r="P786" i="7" a="1"/>
  <c r="P786" i="7" s="1"/>
  <c r="L787" i="7" a="1"/>
  <c r="L787" i="7" s="1"/>
  <c r="M787" i="7" a="1"/>
  <c r="M787" i="7" s="1"/>
  <c r="N787" i="7" a="1"/>
  <c r="N787" i="7" s="1"/>
  <c r="O787" i="7" a="1"/>
  <c r="O787" i="7" s="1"/>
  <c r="P787" i="7" a="1"/>
  <c r="P787" i="7"/>
  <c r="L788" i="7" a="1"/>
  <c r="L788" i="7"/>
  <c r="M788" i="7" a="1"/>
  <c r="M788" i="7"/>
  <c r="N788" i="7" a="1"/>
  <c r="N788" i="7" s="1"/>
  <c r="O788" i="7" a="1"/>
  <c r="O788" i="7"/>
  <c r="P788" i="7" a="1"/>
  <c r="P788" i="7" s="1"/>
  <c r="L789" i="7" a="1"/>
  <c r="L789" i="7" s="1"/>
  <c r="M789" i="7" a="1"/>
  <c r="M789" i="7" s="1"/>
  <c r="N789" i="7" a="1"/>
  <c r="N789" i="7"/>
  <c r="O789" i="7" a="1"/>
  <c r="O789" i="7"/>
  <c r="P789" i="7" a="1"/>
  <c r="P789" i="7"/>
  <c r="L790" i="7" a="1"/>
  <c r="L790" i="7" s="1"/>
  <c r="M790" i="7" a="1"/>
  <c r="M790" i="7" s="1"/>
  <c r="N790" i="7" a="1"/>
  <c r="N790" i="7"/>
  <c r="O790" i="7" a="1"/>
  <c r="O790" i="7" s="1"/>
  <c r="P790" i="7" a="1"/>
  <c r="P790" i="7" s="1"/>
  <c r="L791" i="7" a="1"/>
  <c r="L791" i="7"/>
  <c r="M791" i="7" a="1"/>
  <c r="M791" i="7"/>
  <c r="N791" i="7" a="1"/>
  <c r="N791" i="7"/>
  <c r="O791" i="7" a="1"/>
  <c r="O791" i="7" s="1"/>
  <c r="P791" i="7" a="1"/>
  <c r="P791" i="7" s="1"/>
  <c r="L792" i="7" a="1"/>
  <c r="L792" i="7" s="1"/>
  <c r="M792" i="7" a="1"/>
  <c r="M792" i="7"/>
  <c r="N792" i="7" a="1"/>
  <c r="N792" i="7" s="1"/>
  <c r="O792" i="7" a="1"/>
  <c r="O792" i="7"/>
  <c r="P792" i="7" a="1"/>
  <c r="P792" i="7"/>
  <c r="L793" i="7" a="1"/>
  <c r="L793" i="7"/>
  <c r="M793" i="7" a="1"/>
  <c r="M793" i="7" s="1"/>
  <c r="N793" i="7" a="1"/>
  <c r="N793" i="7" s="1"/>
  <c r="O793" i="7" a="1"/>
  <c r="O793" i="7" s="1"/>
  <c r="P793" i="7" a="1"/>
  <c r="P793" i="7" s="1"/>
  <c r="L794" i="7" a="1"/>
  <c r="L794" i="7" s="1"/>
  <c r="M794" i="7" a="1"/>
  <c r="M794" i="7"/>
  <c r="N794" i="7" a="1"/>
  <c r="N794" i="7"/>
  <c r="O794" i="7" a="1"/>
  <c r="O794" i="7"/>
  <c r="P794" i="7" a="1"/>
  <c r="P794" i="7" s="1"/>
  <c r="L795" i="7" a="1"/>
  <c r="L795" i="7"/>
  <c r="M795" i="7" a="1"/>
  <c r="M795" i="7" s="1"/>
  <c r="N795" i="7" a="1"/>
  <c r="N795" i="7" s="1"/>
  <c r="O795" i="7" a="1"/>
  <c r="O795" i="7" s="1"/>
  <c r="P795" i="7" a="1"/>
  <c r="P795" i="7"/>
  <c r="L796" i="7" a="1"/>
  <c r="L796" i="7"/>
  <c r="M796" i="7" a="1"/>
  <c r="M796" i="7"/>
  <c r="N796" i="7" a="1"/>
  <c r="N796" i="7" s="1"/>
  <c r="O796" i="7" a="1"/>
  <c r="O796" i="7" s="1"/>
  <c r="P796" i="7" a="1"/>
  <c r="P796" i="7"/>
  <c r="L797" i="7" a="1"/>
  <c r="L797" i="7" s="1"/>
  <c r="M797" i="7" a="1"/>
  <c r="M797" i="7" s="1"/>
  <c r="N797" i="7" a="1"/>
  <c r="N797" i="7"/>
  <c r="O797" i="7" a="1"/>
  <c r="O797" i="7"/>
  <c r="P797" i="7" a="1"/>
  <c r="P797" i="7"/>
  <c r="L798" i="7" a="1"/>
  <c r="L798" i="7" s="1"/>
  <c r="M798" i="7" a="1"/>
  <c r="M798" i="7" s="1"/>
  <c r="N798" i="7" a="1"/>
  <c r="N798" i="7" s="1"/>
  <c r="O798" i="7" a="1"/>
  <c r="O798" i="7"/>
  <c r="P798" i="7" a="1"/>
  <c r="P798" i="7" s="1"/>
  <c r="L799" i="7" a="1"/>
  <c r="L799" i="7"/>
  <c r="M799" i="7" a="1"/>
  <c r="M799" i="7"/>
  <c r="N799" i="7" a="1"/>
  <c r="N799" i="7"/>
  <c r="O799" i="7" a="1"/>
  <c r="O799" i="7" s="1"/>
  <c r="P799" i="7" a="1"/>
  <c r="P799" i="7" s="1"/>
  <c r="L800" i="7" a="1"/>
  <c r="L800" i="7" s="1"/>
  <c r="M800" i="7" a="1"/>
  <c r="M800" i="7" s="1"/>
  <c r="N800" i="7" a="1"/>
  <c r="N800" i="7" s="1"/>
  <c r="O800" i="7" a="1"/>
  <c r="O800" i="7"/>
  <c r="P800" i="7" a="1"/>
  <c r="P800" i="7"/>
  <c r="L801" i="7" a="1"/>
  <c r="L801" i="7"/>
  <c r="M801" i="7" a="1"/>
  <c r="M801" i="7" s="1"/>
  <c r="N801" i="7" a="1"/>
  <c r="N801" i="7"/>
  <c r="O801" i="7" a="1"/>
  <c r="O801" i="7" s="1"/>
  <c r="P801" i="7" a="1"/>
  <c r="P801" i="7" s="1"/>
  <c r="L802" i="7" a="1"/>
  <c r="L802" i="7" s="1"/>
  <c r="M802" i="7" a="1"/>
  <c r="M802" i="7"/>
  <c r="N802" i="7" a="1"/>
  <c r="N802" i="7"/>
  <c r="O802" i="7" a="1"/>
  <c r="O802" i="7"/>
  <c r="P802" i="7" a="1"/>
  <c r="P802" i="7" s="1"/>
  <c r="L803" i="7" a="1"/>
  <c r="L803" i="7" s="1"/>
  <c r="M803" i="7" a="1"/>
  <c r="M803" i="7"/>
  <c r="N803" i="7" a="1"/>
  <c r="N803" i="7" s="1"/>
  <c r="O803" i="7" a="1"/>
  <c r="O803" i="7" s="1"/>
  <c r="P803" i="7" a="1"/>
  <c r="P803" i="7"/>
  <c r="L804" i="7" a="1"/>
  <c r="L804" i="7"/>
  <c r="M804" i="7" a="1"/>
  <c r="M804" i="7"/>
  <c r="N804" i="7" a="1"/>
  <c r="N804" i="7" s="1"/>
  <c r="O804" i="7" a="1"/>
  <c r="O804" i="7" s="1"/>
  <c r="P804" i="7" a="1"/>
  <c r="P804" i="7" s="1"/>
  <c r="L805" i="7" a="1"/>
  <c r="L805" i="7"/>
  <c r="M805" i="7" a="1"/>
  <c r="M805" i="7" s="1"/>
  <c r="N805" i="7" a="1"/>
  <c r="N805" i="7"/>
  <c r="O805" i="7" a="1"/>
  <c r="O805" i="7"/>
  <c r="P805" i="7" a="1"/>
  <c r="P805" i="7"/>
  <c r="L806" i="7" a="1"/>
  <c r="L806" i="7" s="1"/>
  <c r="M806" i="7" a="1"/>
  <c r="M806" i="7" s="1"/>
  <c r="N806" i="7" a="1"/>
  <c r="N806" i="7" s="1"/>
  <c r="O806" i="7" a="1"/>
  <c r="O806" i="7" s="1"/>
  <c r="P806" i="7" a="1"/>
  <c r="P806" i="7" s="1"/>
  <c r="L807" i="7" a="1"/>
  <c r="L807" i="7"/>
  <c r="M807" i="7" a="1"/>
  <c r="M807" i="7"/>
  <c r="N807" i="7" a="1"/>
  <c r="N807" i="7"/>
  <c r="O807" i="7" a="1"/>
  <c r="O807" i="7" s="1"/>
  <c r="P807" i="7" a="1"/>
  <c r="P807" i="7"/>
  <c r="L808" i="7" a="1"/>
  <c r="L808" i="7" s="1"/>
  <c r="M808" i="7" a="1"/>
  <c r="M808" i="7" s="1"/>
  <c r="N808" i="7" a="1"/>
  <c r="N808" i="7" s="1"/>
  <c r="O808" i="7" a="1"/>
  <c r="O808" i="7"/>
  <c r="P808" i="7" a="1"/>
  <c r="P808" i="7"/>
  <c r="L809" i="7" a="1"/>
  <c r="L809" i="7"/>
  <c r="M809" i="7" a="1"/>
  <c r="M809" i="7" s="1"/>
  <c r="N809" i="7" a="1"/>
  <c r="N809" i="7" s="1"/>
  <c r="O809" i="7" a="1"/>
  <c r="O809" i="7"/>
  <c r="P809" i="7" a="1"/>
  <c r="P809" i="7" s="1"/>
  <c r="L810" i="7" a="1"/>
  <c r="L810" i="7" s="1"/>
  <c r="M810" i="7" a="1"/>
  <c r="M810" i="7"/>
  <c r="N810" i="7" a="1"/>
  <c r="N810" i="7"/>
  <c r="O810" i="7" a="1"/>
  <c r="O810" i="7"/>
  <c r="P810" i="7" a="1"/>
  <c r="P810" i="7" s="1"/>
  <c r="L811" i="7" a="1"/>
  <c r="L811" i="7" s="1"/>
  <c r="M811" i="7" a="1"/>
  <c r="M811" i="7" s="1"/>
  <c r="N811" i="7" a="1"/>
  <c r="N811" i="7"/>
  <c r="O811" i="7" a="1"/>
  <c r="O811" i="7" s="1"/>
  <c r="P811" i="7" a="1"/>
  <c r="P811" i="7"/>
  <c r="L812" i="7" a="1"/>
  <c r="L812" i="7"/>
  <c r="M812" i="7" a="1"/>
  <c r="M812" i="7"/>
  <c r="N812" i="7" a="1"/>
  <c r="N812" i="7" s="1"/>
  <c r="O812" i="7" a="1"/>
  <c r="O812" i="7" s="1"/>
  <c r="P812" i="7" a="1"/>
  <c r="P812" i="7" s="1"/>
  <c r="L813" i="7" a="1"/>
  <c r="L813" i="7" s="1"/>
  <c r="M813" i="7" a="1"/>
  <c r="M813" i="7" s="1"/>
  <c r="N813" i="7" a="1"/>
  <c r="N813" i="7"/>
  <c r="O813" i="7" a="1"/>
  <c r="O813" i="7"/>
  <c r="P813" i="7" a="1"/>
  <c r="P813" i="7"/>
  <c r="L814" i="7" a="1"/>
  <c r="L814" i="7" s="1"/>
  <c r="M814" i="7" a="1"/>
  <c r="M814" i="7"/>
  <c r="N814" i="7" a="1"/>
  <c r="N814" i="7" s="1"/>
  <c r="O814" i="7" a="1"/>
  <c r="O814" i="7" s="1"/>
  <c r="P814" i="7" a="1"/>
  <c r="P814" i="7" s="1"/>
  <c r="L815" i="7" a="1"/>
  <c r="L815" i="7"/>
  <c r="M815" i="7" a="1"/>
  <c r="M815" i="7"/>
  <c r="N815" i="7" a="1"/>
  <c r="N815" i="7"/>
  <c r="O815" i="7" a="1"/>
  <c r="O815" i="7" s="1"/>
  <c r="P815" i="7" a="1"/>
  <c r="P815" i="7" s="1"/>
  <c r="L816" i="7" a="1"/>
  <c r="L816" i="7"/>
  <c r="M816" i="7" a="1"/>
  <c r="M816" i="7" s="1"/>
  <c r="N816" i="7" a="1"/>
  <c r="N816" i="7" s="1"/>
  <c r="O816" i="7" a="1"/>
  <c r="O816" i="7"/>
  <c r="P816" i="7" a="1"/>
  <c r="P816" i="7"/>
  <c r="L817" i="7" a="1"/>
  <c r="L817" i="7"/>
  <c r="M817" i="7" a="1"/>
  <c r="M817" i="7" s="1"/>
  <c r="N817" i="7" a="1"/>
  <c r="N817" i="7" s="1"/>
  <c r="O817" i="7" a="1"/>
  <c r="O817" i="7" s="1"/>
  <c r="P817" i="7" a="1"/>
  <c r="P817" i="7"/>
  <c r="L818" i="7" a="1"/>
  <c r="L818" i="7" s="1"/>
  <c r="M818" i="7" a="1"/>
  <c r="M818" i="7"/>
  <c r="N818" i="7" a="1"/>
  <c r="N818" i="7"/>
  <c r="O818" i="7" a="1"/>
  <c r="O818" i="7"/>
  <c r="P818" i="7" a="1"/>
  <c r="P818" i="7" s="1"/>
  <c r="L819" i="7" a="1"/>
  <c r="L819" i="7" s="1"/>
  <c r="M819" i="7" a="1"/>
  <c r="M819" i="7" s="1"/>
  <c r="N819" i="7" a="1"/>
  <c r="N819" i="7" s="1"/>
  <c r="O819" i="7" a="1"/>
  <c r="O819" i="7" s="1"/>
  <c r="P819" i="7" a="1"/>
  <c r="P819" i="7"/>
  <c r="L820" i="7" a="1"/>
  <c r="L820" i="7"/>
  <c r="M820" i="7" a="1"/>
  <c r="M820" i="7"/>
  <c r="N820" i="7" a="1"/>
  <c r="N820" i="7" s="1"/>
  <c r="O820" i="7" a="1"/>
  <c r="O820" i="7"/>
  <c r="P820" i="7" a="1"/>
  <c r="P820" i="7" s="1"/>
  <c r="L821" i="7" a="1"/>
  <c r="L821" i="7" s="1"/>
  <c r="M821" i="7" a="1"/>
  <c r="M821" i="7" s="1"/>
  <c r="N821" i="7" a="1"/>
  <c r="N821" i="7"/>
  <c r="O821" i="7" a="1"/>
  <c r="O821" i="7"/>
  <c r="P821" i="7" a="1"/>
  <c r="P821" i="7"/>
  <c r="L822" i="7" a="1"/>
  <c r="L822" i="7" s="1"/>
  <c r="M822" i="7" a="1"/>
  <c r="M822" i="7" s="1"/>
  <c r="N822" i="7" a="1"/>
  <c r="N822" i="7"/>
  <c r="O822" i="7" a="1"/>
  <c r="O822" i="7" s="1"/>
  <c r="P822" i="7" a="1"/>
  <c r="P822" i="7" s="1"/>
  <c r="L823" i="7" a="1"/>
  <c r="L823" i="7"/>
  <c r="M823" i="7" a="1"/>
  <c r="M823" i="7"/>
  <c r="N823" i="7" a="1"/>
  <c r="N823" i="7"/>
  <c r="O823" i="7" a="1"/>
  <c r="O823" i="7" s="1"/>
  <c r="P823" i="7" a="1"/>
  <c r="P823" i="7" s="1"/>
  <c r="L824" i="7" a="1"/>
  <c r="L824" i="7" s="1"/>
  <c r="M824" i="7" a="1"/>
  <c r="M824" i="7"/>
  <c r="N824" i="7" a="1"/>
  <c r="N824" i="7" s="1"/>
  <c r="O824" i="7" a="1"/>
  <c r="O824" i="7"/>
  <c r="P824" i="7" a="1"/>
  <c r="P824" i="7"/>
  <c r="L825" i="7" a="1"/>
  <c r="L825" i="7"/>
  <c r="M825" i="7" a="1"/>
  <c r="M825" i="7" s="1"/>
  <c r="N825" i="7" a="1"/>
  <c r="N825" i="7" s="1"/>
  <c r="O825" i="7" a="1"/>
  <c r="O825" i="7" s="1"/>
  <c r="P825" i="7" a="1"/>
  <c r="P825" i="7" s="1"/>
  <c r="L826" i="7" a="1"/>
  <c r="L826" i="7" s="1"/>
  <c r="M826" i="7" a="1"/>
  <c r="M826" i="7"/>
  <c r="N826" i="7" a="1"/>
  <c r="N826" i="7"/>
  <c r="O826" i="7" a="1"/>
  <c r="O826" i="7"/>
  <c r="P826" i="7" a="1"/>
  <c r="P826" i="7" s="1"/>
  <c r="L827" i="7" a="1"/>
  <c r="L827" i="7"/>
  <c r="M827" i="7" a="1"/>
  <c r="M827" i="7" s="1"/>
  <c r="N827" i="7" a="1"/>
  <c r="N827" i="7" s="1"/>
  <c r="O827" i="7" a="1"/>
  <c r="O827" i="7" s="1"/>
  <c r="P827" i="7" a="1"/>
  <c r="P827" i="7"/>
  <c r="L828" i="7" a="1"/>
  <c r="L828" i="7"/>
  <c r="M828" i="7" a="1"/>
  <c r="M828" i="7" s="1"/>
  <c r="N828" i="7" a="1"/>
  <c r="N828" i="7" s="1"/>
  <c r="O828" i="7" a="1"/>
  <c r="O828" i="7" s="1"/>
  <c r="P828" i="7" a="1"/>
  <c r="P828" i="7"/>
  <c r="L829" i="7" a="1"/>
  <c r="L829" i="7"/>
  <c r="M829" i="7" a="1"/>
  <c r="M829" i="7" s="1"/>
  <c r="N829" i="7" a="1"/>
  <c r="N829" i="7"/>
  <c r="O829" i="7" a="1"/>
  <c r="O829" i="7"/>
  <c r="P829" i="7" a="1"/>
  <c r="P829" i="7"/>
  <c r="L830" i="7" a="1"/>
  <c r="L830" i="7" s="1"/>
  <c r="M830" i="7" a="1"/>
  <c r="M830" i="7" s="1"/>
  <c r="N830" i="7" a="1"/>
  <c r="N830" i="7" s="1"/>
  <c r="O830" i="7" a="1"/>
  <c r="O830" i="7"/>
  <c r="P830" i="7" a="1"/>
  <c r="P830" i="7" s="1"/>
  <c r="L831" i="7" a="1"/>
  <c r="L831" i="7" s="1"/>
  <c r="M831" i="7" a="1"/>
  <c r="M831" i="7"/>
  <c r="N831" i="7" a="1"/>
  <c r="N831" i="7"/>
  <c r="O831" i="7" a="1"/>
  <c r="O831" i="7" s="1"/>
  <c r="P831" i="7" a="1"/>
  <c r="P831" i="7"/>
  <c r="L832" i="7" a="1"/>
  <c r="L832" i="7" s="1"/>
  <c r="M832" i="7" a="1"/>
  <c r="M832" i="7" s="1"/>
  <c r="N832" i="7" a="1"/>
  <c r="N832" i="7" s="1"/>
  <c r="O832" i="7" a="1"/>
  <c r="O832" i="7"/>
  <c r="P832" i="7" a="1"/>
  <c r="P832" i="7" s="1"/>
  <c r="L833" i="7" a="1"/>
  <c r="L833" i="7"/>
  <c r="M833" i="7" a="1"/>
  <c r="M833" i="7" s="1"/>
  <c r="N833" i="7" a="1"/>
  <c r="N833" i="7"/>
  <c r="O833" i="7" a="1"/>
  <c r="O833" i="7"/>
  <c r="P833" i="7" a="1"/>
  <c r="P833" i="7" s="1"/>
  <c r="L834" i="7" a="1"/>
  <c r="L834" i="7" s="1"/>
  <c r="M834" i="7" a="1"/>
  <c r="M834" i="7"/>
  <c r="N834" i="7" a="1"/>
  <c r="N834" i="7"/>
  <c r="O834" i="7" a="1"/>
  <c r="O834" i="7" s="1"/>
  <c r="P834" i="7" a="1"/>
  <c r="P834" i="7" s="1"/>
  <c r="L835" i="7" a="1"/>
  <c r="L835" i="7" s="1"/>
  <c r="M835" i="7" a="1"/>
  <c r="M835" i="7"/>
  <c r="N835" i="7" a="1"/>
  <c r="N835" i="7"/>
  <c r="O835" i="7" a="1"/>
  <c r="O835" i="7" s="1"/>
  <c r="P835" i="7" a="1"/>
  <c r="P835" i="7"/>
  <c r="L836" i="7" a="1"/>
  <c r="L836" i="7"/>
  <c r="M836" i="7" a="1"/>
  <c r="M836" i="7"/>
  <c r="N836" i="7" a="1"/>
  <c r="N836" i="7" s="1"/>
  <c r="O836" i="7" a="1"/>
  <c r="O836" i="7" s="1"/>
  <c r="P836" i="7" a="1"/>
  <c r="P836" i="7" s="1"/>
  <c r="L837" i="7" a="1"/>
  <c r="L837" i="7"/>
  <c r="M837" i="7" a="1"/>
  <c r="M837" i="7" s="1"/>
  <c r="N837" i="7" a="1"/>
  <c r="N837" i="7" s="1"/>
  <c r="O837" i="7" a="1"/>
  <c r="O837" i="7"/>
  <c r="P837" i="7" a="1"/>
  <c r="P837" i="7"/>
  <c r="L838" i="7" a="1"/>
  <c r="L838" i="7" s="1"/>
  <c r="M838" i="7" a="1"/>
  <c r="M838" i="7"/>
  <c r="N838" i="7" a="1"/>
  <c r="N838" i="7" s="1"/>
  <c r="O838" i="7" a="1"/>
  <c r="O838" i="7" s="1"/>
  <c r="P838" i="7" a="1"/>
  <c r="P838" i="7" s="1"/>
  <c r="L839" i="7" a="1"/>
  <c r="L839" i="7"/>
  <c r="M839" i="7" a="1"/>
  <c r="M839" i="7" s="1"/>
  <c r="N839" i="7" a="1"/>
  <c r="N839" i="7"/>
  <c r="O839" i="7" a="1"/>
  <c r="O839" i="7" s="1"/>
  <c r="P839" i="7" a="1"/>
  <c r="P839" i="7"/>
  <c r="L840" i="7" a="1"/>
  <c r="L840" i="7"/>
  <c r="M840" i="7" a="1"/>
  <c r="M840" i="7" s="1"/>
  <c r="N840" i="7" a="1"/>
  <c r="N840" i="7" s="1"/>
  <c r="O840" i="7" a="1"/>
  <c r="O840" i="7"/>
  <c r="P840" i="7" a="1"/>
  <c r="P840" i="7"/>
  <c r="L841" i="7" a="1"/>
  <c r="L841" i="7" s="1"/>
  <c r="M841" i="7" a="1"/>
  <c r="M841" i="7" s="1"/>
  <c r="N841" i="7" a="1"/>
  <c r="N841" i="7" s="1"/>
  <c r="O841" i="7" a="1"/>
  <c r="O841" i="7"/>
  <c r="P841" i="7" a="1"/>
  <c r="P841" i="7"/>
  <c r="L842" i="7" a="1"/>
  <c r="L842" i="7" s="1"/>
  <c r="M842" i="7" a="1"/>
  <c r="M842" i="7"/>
  <c r="N842" i="7" a="1"/>
  <c r="N842" i="7"/>
  <c r="O842" i="7" a="1"/>
  <c r="O842" i="7"/>
  <c r="P842" i="7" a="1"/>
  <c r="P842" i="7" s="1"/>
  <c r="L843" i="7" a="1"/>
  <c r="L843" i="7" s="1"/>
  <c r="M843" i="7" a="1"/>
  <c r="M843" i="7" s="1"/>
  <c r="N843" i="7" a="1"/>
  <c r="N843" i="7"/>
  <c r="O843" i="7" a="1"/>
  <c r="O843" i="7" s="1"/>
  <c r="P843" i="7" a="1"/>
  <c r="P843" i="7" s="1"/>
  <c r="L844" i="7" a="1"/>
  <c r="L844" i="7"/>
  <c r="M844" i="7" a="1"/>
  <c r="M844" i="7"/>
  <c r="N844" i="7" a="1"/>
  <c r="N844" i="7" s="1"/>
  <c r="O844" i="7" a="1"/>
  <c r="O844" i="7"/>
  <c r="P844" i="7" a="1"/>
  <c r="P844" i="7" s="1"/>
  <c r="L845" i="7" a="1"/>
  <c r="L845" i="7" s="1"/>
  <c r="M845" i="7" a="1"/>
  <c r="M845" i="7" s="1"/>
  <c r="N845" i="7" a="1"/>
  <c r="N845" i="7"/>
  <c r="O845" i="7" a="1"/>
  <c r="O845" i="7" s="1"/>
  <c r="P845" i="7" a="1"/>
  <c r="P845" i="7"/>
  <c r="L846" i="7" a="1"/>
  <c r="L846" i="7" s="1"/>
  <c r="M846" i="7" a="1"/>
  <c r="M846" i="7"/>
  <c r="N846" i="7" a="1"/>
  <c r="N846" i="7"/>
  <c r="O846" i="7" a="1"/>
  <c r="O846" i="7" s="1"/>
  <c r="P846" i="7" a="1"/>
  <c r="P846" i="7" s="1"/>
  <c r="L847" i="7" a="1"/>
  <c r="L847" i="7"/>
  <c r="M847" i="7" a="1"/>
  <c r="M847" i="7"/>
  <c r="N847" i="7" a="1"/>
  <c r="N847" i="7" s="1"/>
  <c r="O847" i="7" a="1"/>
  <c r="O847" i="7" s="1"/>
  <c r="P847" i="7" a="1"/>
  <c r="P847" i="7" s="1"/>
  <c r="L848" i="7" a="1"/>
  <c r="L848" i="7"/>
  <c r="M848" i="7" a="1"/>
  <c r="M848" i="7"/>
  <c r="N848" i="7" a="1"/>
  <c r="N848" i="7" s="1"/>
  <c r="O848" i="7" a="1"/>
  <c r="O848" i="7"/>
  <c r="P848" i="7" a="1"/>
  <c r="P848" i="7"/>
  <c r="L849" i="7" a="1"/>
  <c r="L849" i="7"/>
  <c r="M849" i="7" a="1"/>
  <c r="M849" i="7" s="1"/>
  <c r="N849" i="7" a="1"/>
  <c r="N849" i="7" s="1"/>
  <c r="O849" i="7" a="1"/>
  <c r="O849" i="7" s="1"/>
  <c r="P849" i="7" a="1"/>
  <c r="P849" i="7"/>
  <c r="L850" i="7" a="1"/>
  <c r="L850" i="7" s="1"/>
  <c r="M850" i="7" a="1"/>
  <c r="M850" i="7" s="1"/>
  <c r="N850" i="7" a="1"/>
  <c r="N850" i="7"/>
  <c r="O850" i="7" a="1"/>
  <c r="O850" i="7"/>
  <c r="P850" i="7" a="1"/>
  <c r="P850" i="7" s="1"/>
  <c r="L851" i="7" a="1"/>
  <c r="L851" i="7"/>
  <c r="M851" i="7" a="1"/>
  <c r="M851" i="7" s="1"/>
  <c r="N851" i="7" a="1"/>
  <c r="N851" i="7" s="1"/>
  <c r="O851" i="7" a="1"/>
  <c r="O851" i="7" s="1"/>
  <c r="P851" i="7" a="1"/>
  <c r="P851" i="7"/>
  <c r="L852" i="7" a="1"/>
  <c r="L852" i="7" s="1"/>
  <c r="M852" i="7" a="1"/>
  <c r="M852" i="7"/>
  <c r="N852" i="7" a="1"/>
  <c r="N852" i="7" s="1"/>
  <c r="O852" i="7" a="1"/>
  <c r="O852" i="7"/>
  <c r="P852" i="7" a="1"/>
  <c r="P852" i="7"/>
  <c r="L853" i="7" a="1"/>
  <c r="L853" i="7" s="1"/>
  <c r="M853" i="7" a="1"/>
  <c r="M853" i="7" s="1"/>
  <c r="N853" i="7" a="1"/>
  <c r="N853" i="7"/>
  <c r="O853" i="7" a="1"/>
  <c r="O853" i="7"/>
  <c r="P853" i="7" a="1"/>
  <c r="P853" i="7" s="1"/>
  <c r="L854" i="7" a="1"/>
  <c r="L854" i="7" s="1"/>
  <c r="M854" i="7" a="1"/>
  <c r="M854" i="7" s="1"/>
  <c r="N854" i="7" a="1"/>
  <c r="N854" i="7"/>
  <c r="O854" i="7" a="1"/>
  <c r="O854" i="7"/>
  <c r="P854" i="7" a="1"/>
  <c r="P854" i="7" s="1"/>
  <c r="L855" i="7" a="1"/>
  <c r="L855" i="7"/>
  <c r="M855" i="7" a="1"/>
  <c r="M855" i="7"/>
  <c r="N855" i="7" a="1"/>
  <c r="N855" i="7"/>
  <c r="O855" i="7" a="1"/>
  <c r="O855" i="7" s="1"/>
  <c r="P855" i="7" a="1"/>
  <c r="P855" i="7" s="1"/>
  <c r="L856" i="7" a="1"/>
  <c r="L856" i="7" s="1"/>
  <c r="M856" i="7" a="1"/>
  <c r="M856" i="7"/>
  <c r="N856" i="7" a="1"/>
  <c r="N856" i="7" s="1"/>
  <c r="O856" i="7" a="1"/>
  <c r="O856" i="7" s="1"/>
  <c r="P856" i="7" a="1"/>
  <c r="P856" i="7"/>
  <c r="L857" i="7" a="1"/>
  <c r="L857" i="7"/>
  <c r="M857" i="7" a="1"/>
  <c r="M857" i="7" s="1"/>
  <c r="N857" i="7" a="1"/>
  <c r="N857" i="7"/>
  <c r="O857" i="7" a="1"/>
  <c r="O857" i="7" s="1"/>
  <c r="P857" i="7" a="1"/>
  <c r="P857" i="7" s="1"/>
  <c r="L858" i="7" a="1"/>
  <c r="L858" i="7" s="1"/>
  <c r="M858" i="7" a="1"/>
  <c r="M858" i="7"/>
  <c r="N858" i="7" a="1"/>
  <c r="N858" i="7" s="1"/>
  <c r="O858" i="7" a="1"/>
  <c r="O858" i="7"/>
  <c r="P858" i="7" a="1"/>
  <c r="P858" i="7" s="1"/>
  <c r="L859" i="7" a="1"/>
  <c r="L859" i="7"/>
  <c r="M859" i="7" a="1"/>
  <c r="M859" i="7"/>
  <c r="N859" i="7" a="1"/>
  <c r="N859" i="7" s="1"/>
  <c r="O859" i="7" a="1"/>
  <c r="O859" i="7" s="1"/>
  <c r="P859" i="7" a="1"/>
  <c r="P859" i="7"/>
  <c r="L860" i="7" a="1"/>
  <c r="L860" i="7"/>
  <c r="M860" i="7" a="1"/>
  <c r="M860" i="7" s="1"/>
  <c r="N860" i="7" a="1"/>
  <c r="N860" i="7" s="1"/>
  <c r="O860" i="7" a="1"/>
  <c r="O860" i="7" s="1"/>
  <c r="P860" i="7" a="1"/>
  <c r="P860" i="7"/>
  <c r="L861" i="7" a="1"/>
  <c r="L861" i="7"/>
  <c r="M861" i="7" a="1"/>
  <c r="M861" i="7" s="1"/>
  <c r="N861" i="7" a="1"/>
  <c r="N861" i="7"/>
  <c r="O861" i="7" a="1"/>
  <c r="O861" i="7"/>
  <c r="P861" i="7" a="1"/>
  <c r="P861" i="7"/>
  <c r="L862" i="7" a="1"/>
  <c r="L862" i="7" s="1"/>
  <c r="M862" i="7" a="1"/>
  <c r="M862" i="7" s="1"/>
  <c r="N862" i="7" a="1"/>
  <c r="N862" i="7" s="1"/>
  <c r="O862" i="7" a="1"/>
  <c r="O862" i="7"/>
  <c r="P862" i="7" a="1"/>
  <c r="P862" i="7" s="1"/>
  <c r="L863" i="7" a="1"/>
  <c r="L863" i="7" s="1"/>
  <c r="M863" i="7" a="1"/>
  <c r="M863" i="7"/>
  <c r="N863" i="7" a="1"/>
  <c r="N863" i="7"/>
  <c r="O863" i="7" a="1"/>
  <c r="O863" i="7" s="1"/>
  <c r="P863" i="7" a="1"/>
  <c r="P863" i="7"/>
  <c r="L864" i="7" a="1"/>
  <c r="L864" i="7" s="1"/>
  <c r="M864" i="7" a="1"/>
  <c r="M864" i="7" s="1"/>
  <c r="N864" i="7" a="1"/>
  <c r="N864" i="7" s="1"/>
  <c r="O864" i="7" a="1"/>
  <c r="O864" i="7"/>
  <c r="P864" i="7" a="1"/>
  <c r="P864" i="7" s="1"/>
  <c r="L865" i="7" a="1"/>
  <c r="L865" i="7"/>
  <c r="M865" i="7" a="1"/>
  <c r="M865" i="7" s="1"/>
  <c r="N865" i="7" a="1"/>
  <c r="N865" i="7"/>
  <c r="O865" i="7" a="1"/>
  <c r="O865" i="7"/>
  <c r="P865" i="7" a="1"/>
  <c r="P865" i="7" s="1"/>
  <c r="L866" i="7" a="1"/>
  <c r="L866" i="7" s="1"/>
  <c r="M866" i="7" a="1"/>
  <c r="M866" i="7"/>
  <c r="N866" i="7" a="1"/>
  <c r="N866" i="7"/>
  <c r="O866" i="7" a="1"/>
  <c r="O866" i="7" s="1"/>
  <c r="P866" i="7" a="1"/>
  <c r="P866" i="7" s="1"/>
  <c r="L867" i="7" a="1"/>
  <c r="L867" i="7" s="1"/>
  <c r="M867" i="7" a="1"/>
  <c r="M867" i="7"/>
  <c r="N867" i="7" a="1"/>
  <c r="N867" i="7"/>
  <c r="O867" i="7" a="1"/>
  <c r="O867" i="7" s="1"/>
  <c r="P867" i="7" a="1"/>
  <c r="P867" i="7"/>
  <c r="L868" i="7" a="1"/>
  <c r="L868" i="7"/>
  <c r="M868" i="7" a="1"/>
  <c r="M868" i="7"/>
  <c r="N868" i="7" a="1"/>
  <c r="N868" i="7" s="1"/>
  <c r="O868" i="7" a="1"/>
  <c r="O868" i="7" s="1"/>
  <c r="P868" i="7" a="1"/>
  <c r="P868" i="7" s="1"/>
  <c r="L869" i="7" a="1"/>
  <c r="L869" i="7"/>
  <c r="M869" i="7" a="1"/>
  <c r="M869" i="7" s="1"/>
  <c r="N869" i="7" a="1"/>
  <c r="N869" i="7" s="1"/>
  <c r="O869" i="7" a="1"/>
  <c r="O869" i="7"/>
  <c r="P869" i="7" a="1"/>
  <c r="P869" i="7"/>
  <c r="L870" i="7" a="1"/>
  <c r="L870" i="7" s="1"/>
  <c r="M870" i="7" a="1"/>
  <c r="M870" i="7"/>
  <c r="N870" i="7" a="1"/>
  <c r="N870" i="7" s="1"/>
  <c r="O870" i="7" a="1"/>
  <c r="O870" i="7" s="1"/>
  <c r="P870" i="7" a="1"/>
  <c r="P870" i="7" s="1"/>
  <c r="L871" i="7" a="1"/>
  <c r="L871" i="7"/>
  <c r="M871" i="7" a="1"/>
  <c r="M871" i="7" s="1"/>
  <c r="N871" i="7" a="1"/>
  <c r="N871" i="7"/>
  <c r="O871" i="7" a="1"/>
  <c r="O871" i="7" s="1"/>
  <c r="P871" i="7" a="1"/>
  <c r="P871" i="7"/>
  <c r="L872" i="7" a="1"/>
  <c r="L872" i="7"/>
  <c r="M872" i="7" a="1"/>
  <c r="M872" i="7" s="1"/>
  <c r="N872" i="7" a="1"/>
  <c r="N872" i="7" s="1"/>
  <c r="O872" i="7" a="1"/>
  <c r="O872" i="7"/>
  <c r="P872" i="7" a="1"/>
  <c r="P872" i="7"/>
  <c r="L873" i="7" a="1"/>
  <c r="L873" i="7" s="1"/>
  <c r="M873" i="7" a="1"/>
  <c r="M873" i="7" s="1"/>
  <c r="N873" i="7" a="1"/>
  <c r="N873" i="7" s="1"/>
  <c r="O873" i="7" a="1"/>
  <c r="O873" i="7"/>
  <c r="P873" i="7" a="1"/>
  <c r="P873" i="7"/>
  <c r="L874" i="7" a="1"/>
  <c r="L874" i="7" s="1"/>
  <c r="M874" i="7" a="1"/>
  <c r="M874" i="7"/>
  <c r="N874" i="7" a="1"/>
  <c r="N874" i="7"/>
  <c r="O874" i="7" a="1"/>
  <c r="O874" i="7"/>
  <c r="P874" i="7" a="1"/>
  <c r="P874" i="7" s="1"/>
  <c r="L875" i="7" a="1"/>
  <c r="L875" i="7" s="1"/>
  <c r="M875" i="7" a="1"/>
  <c r="M875" i="7" s="1"/>
  <c r="N875" i="7" a="1"/>
  <c r="N875" i="7"/>
  <c r="O875" i="7" a="1"/>
  <c r="O875" i="7" s="1"/>
  <c r="P875" i="7" a="1"/>
  <c r="P875" i="7" s="1"/>
  <c r="L876" i="7" a="1"/>
  <c r="L876" i="7"/>
  <c r="M876" i="7" a="1"/>
  <c r="M876" i="7"/>
  <c r="N876" i="7" a="1"/>
  <c r="N876" i="7" s="1"/>
  <c r="O876" i="7" a="1"/>
  <c r="O876" i="7"/>
  <c r="P876" i="7" a="1"/>
  <c r="P876" i="7" s="1"/>
  <c r="L877" i="7" a="1"/>
  <c r="L877" i="7" s="1"/>
  <c r="M877" i="7" a="1"/>
  <c r="M877" i="7" s="1"/>
  <c r="N877" i="7" a="1"/>
  <c r="N877" i="7"/>
  <c r="O877" i="7" a="1"/>
  <c r="O877" i="7" s="1"/>
  <c r="P877" i="7" a="1"/>
  <c r="P877" i="7"/>
  <c r="L878" i="7" a="1"/>
  <c r="L878" i="7" s="1"/>
  <c r="M878" i="7" a="1"/>
  <c r="M878" i="7"/>
  <c r="N878" i="7" a="1"/>
  <c r="N878" i="7"/>
  <c r="O878" i="7" a="1"/>
  <c r="O878" i="7" s="1"/>
  <c r="P878" i="7" a="1"/>
  <c r="P878" i="7" s="1"/>
  <c r="L879" i="7" a="1"/>
  <c r="L879" i="7"/>
  <c r="M879" i="7" a="1"/>
  <c r="M879" i="7"/>
  <c r="N879" i="7" a="1"/>
  <c r="N879" i="7" s="1"/>
  <c r="O879" i="7" a="1"/>
  <c r="O879" i="7" s="1"/>
  <c r="P879" i="7" a="1"/>
  <c r="P879" i="7" s="1"/>
  <c r="L880" i="7" a="1"/>
  <c r="L880" i="7"/>
  <c r="M880" i="7" a="1"/>
  <c r="M880" i="7"/>
  <c r="N880" i="7" a="1"/>
  <c r="N880" i="7" s="1"/>
  <c r="O880" i="7" a="1"/>
  <c r="O880" i="7"/>
  <c r="P880" i="7" a="1"/>
  <c r="P880" i="7"/>
  <c r="L881" i="7" a="1"/>
  <c r="L881" i="7"/>
  <c r="M881" i="7" a="1"/>
  <c r="M881" i="7" s="1"/>
  <c r="N881" i="7" a="1"/>
  <c r="N881" i="7" s="1"/>
  <c r="O881" i="7" a="1"/>
  <c r="O881" i="7" s="1"/>
  <c r="P881" i="7" a="1"/>
  <c r="P881" i="7"/>
  <c r="L882" i="7" a="1"/>
  <c r="L882" i="7" s="1"/>
  <c r="M882" i="7" a="1"/>
  <c r="M882" i="7" s="1"/>
  <c r="N882" i="7" a="1"/>
  <c r="N882" i="7"/>
  <c r="O882" i="7" a="1"/>
  <c r="O882" i="7"/>
  <c r="P882" i="7" a="1"/>
  <c r="P882" i="7" s="1"/>
  <c r="L883" i="7" a="1"/>
  <c r="L883" i="7"/>
  <c r="M883" i="7" a="1"/>
  <c r="M883" i="7" s="1"/>
  <c r="N883" i="7" a="1"/>
  <c r="N883" i="7" s="1"/>
  <c r="O883" i="7" a="1"/>
  <c r="O883" i="7" s="1"/>
  <c r="P883" i="7" a="1"/>
  <c r="P883" i="7"/>
  <c r="L884" i="7" a="1"/>
  <c r="L884" i="7" s="1"/>
  <c r="M884" i="7" a="1"/>
  <c r="M884" i="7"/>
  <c r="N884" i="7" a="1"/>
  <c r="N884" i="7" s="1"/>
  <c r="O884" i="7" a="1"/>
  <c r="O884" i="7"/>
  <c r="P884" i="7" a="1"/>
  <c r="P884" i="7"/>
  <c r="L885" i="7" a="1"/>
  <c r="L885" i="7" s="1"/>
  <c r="M885" i="7" a="1"/>
  <c r="M885" i="7" s="1"/>
  <c r="N885" i="7" a="1"/>
  <c r="N885" i="7"/>
  <c r="O885" i="7" a="1"/>
  <c r="O885" i="7"/>
  <c r="P885" i="7" a="1"/>
  <c r="P885" i="7" s="1"/>
  <c r="L886" i="7" a="1"/>
  <c r="L886" i="7" s="1"/>
  <c r="M886" i="7" a="1"/>
  <c r="M886" i="7" s="1"/>
  <c r="N886" i="7" a="1"/>
  <c r="N886" i="7"/>
  <c r="O886" i="7" a="1"/>
  <c r="O886" i="7"/>
  <c r="P886" i="7" a="1"/>
  <c r="P886" i="7" s="1"/>
  <c r="L887" i="7" a="1"/>
  <c r="L887" i="7"/>
  <c r="M887" i="7" a="1"/>
  <c r="M887" i="7"/>
  <c r="N887" i="7" a="1"/>
  <c r="N887" i="7"/>
  <c r="O887" i="7" a="1"/>
  <c r="O887" i="7" s="1"/>
  <c r="P887" i="7" a="1"/>
  <c r="P887" i="7" s="1"/>
  <c r="L888" i="7" a="1"/>
  <c r="L888" i="7" s="1"/>
  <c r="M888" i="7" a="1"/>
  <c r="M888" i="7"/>
  <c r="N888" i="7" a="1"/>
  <c r="N888" i="7" s="1"/>
  <c r="O888" i="7" a="1"/>
  <c r="O888" i="7"/>
  <c r="P888" i="7" a="1"/>
  <c r="P888" i="7"/>
  <c r="L889" i="7" a="1"/>
  <c r="L889" i="7"/>
  <c r="M889" i="7" a="1"/>
  <c r="M889" i="7" s="1"/>
  <c r="N889" i="7" a="1"/>
  <c r="N889" i="7"/>
  <c r="O889" i="7" a="1"/>
  <c r="O889" i="7" s="1"/>
  <c r="P889" i="7" a="1"/>
  <c r="P889" i="7" s="1"/>
  <c r="L890" i="7" a="1"/>
  <c r="L890" i="7" s="1"/>
  <c r="M890" i="7" a="1"/>
  <c r="M890" i="7"/>
  <c r="N890" i="7" a="1"/>
  <c r="N890" i="7" s="1"/>
  <c r="O890" i="7" a="1"/>
  <c r="O890" i="7"/>
  <c r="P890" i="7" a="1"/>
  <c r="P890" i="7" s="1"/>
  <c r="L891" i="7" a="1"/>
  <c r="L891" i="7"/>
  <c r="M891" i="7" a="1"/>
  <c r="M891" i="7"/>
  <c r="N891" i="7" a="1"/>
  <c r="N891" i="7" s="1"/>
  <c r="O891" i="7" a="1"/>
  <c r="O891" i="7" s="1"/>
  <c r="P891" i="7" a="1"/>
  <c r="P891" i="7"/>
  <c r="L892" i="7" a="1"/>
  <c r="L892" i="7"/>
  <c r="M892" i="7" a="1"/>
  <c r="M892" i="7" s="1"/>
  <c r="N892" i="7" a="1"/>
  <c r="N892" i="7" s="1"/>
  <c r="O892" i="7" a="1"/>
  <c r="O892" i="7" s="1"/>
  <c r="P892" i="7" a="1"/>
  <c r="P892" i="7"/>
  <c r="L893" i="7" a="1"/>
  <c r="L893" i="7"/>
  <c r="M893" i="7" a="1"/>
  <c r="M893" i="7" s="1"/>
  <c r="N893" i="7" a="1"/>
  <c r="N893" i="7"/>
  <c r="O893" i="7" a="1"/>
  <c r="O893" i="7"/>
  <c r="P893" i="7" a="1"/>
  <c r="P893" i="7"/>
  <c r="L894" i="7" a="1"/>
  <c r="L894" i="7" s="1"/>
  <c r="M894" i="7" a="1"/>
  <c r="M894" i="7" s="1"/>
  <c r="N894" i="7" a="1"/>
  <c r="N894" i="7" s="1"/>
  <c r="O894" i="7" a="1"/>
  <c r="O894" i="7"/>
  <c r="P894" i="7" a="1"/>
  <c r="P894" i="7" s="1"/>
  <c r="L895" i="7" a="1"/>
  <c r="L895" i="7" s="1"/>
  <c r="M895" i="7" a="1"/>
  <c r="M895" i="7"/>
  <c r="N895" i="7" a="1"/>
  <c r="N895" i="7"/>
  <c r="O895" i="7" a="1"/>
  <c r="O895" i="7" s="1"/>
  <c r="P895" i="7" a="1"/>
  <c r="P895" i="7"/>
  <c r="L896" i="7" a="1"/>
  <c r="L896" i="7" s="1"/>
  <c r="M896" i="7" a="1"/>
  <c r="M896" i="7" s="1"/>
  <c r="N896" i="7" a="1"/>
  <c r="N896" i="7" s="1"/>
  <c r="O896" i="7" a="1"/>
  <c r="O896" i="7"/>
  <c r="P896" i="7" a="1"/>
  <c r="P896" i="7"/>
  <c r="L897" i="7" a="1"/>
  <c r="L897" i="7"/>
  <c r="M897" i="7" a="1"/>
  <c r="M897" i="7" s="1"/>
  <c r="N897" i="7" a="1"/>
  <c r="N897" i="7"/>
  <c r="O897" i="7" a="1"/>
  <c r="O897" i="7"/>
  <c r="P897" i="7" a="1"/>
  <c r="P897" i="7" s="1"/>
  <c r="L898" i="7" a="1"/>
  <c r="L898" i="7" s="1"/>
  <c r="M898" i="7" a="1"/>
  <c r="M898" i="7"/>
  <c r="N898" i="7" a="1"/>
  <c r="N898" i="7"/>
  <c r="O898" i="7" a="1"/>
  <c r="O898" i="7" s="1"/>
  <c r="P898" i="7" a="1"/>
  <c r="P898" i="7" s="1"/>
  <c r="L899" i="7" a="1"/>
  <c r="L899" i="7" s="1"/>
  <c r="M899" i="7" a="1"/>
  <c r="M899" i="7"/>
  <c r="N899" i="7" a="1"/>
  <c r="N899" i="7"/>
  <c r="O899" i="7" a="1"/>
  <c r="O899" i="7" s="1"/>
  <c r="P899" i="7" a="1"/>
  <c r="P899" i="7"/>
  <c r="L900" i="7" a="1"/>
  <c r="L900" i="7"/>
  <c r="M900" i="7" a="1"/>
  <c r="M900" i="7"/>
  <c r="N900" i="7" a="1"/>
  <c r="N900" i="7" s="1"/>
  <c r="O900" i="7" a="1"/>
  <c r="O900" i="7" s="1"/>
  <c r="P900" i="7" a="1"/>
  <c r="P900" i="7" s="1"/>
  <c r="L901" i="7" a="1"/>
  <c r="L901" i="7"/>
  <c r="M901" i="7" a="1"/>
  <c r="M901" i="7" s="1"/>
  <c r="N901" i="7" a="1"/>
  <c r="N901" i="7"/>
  <c r="O901" i="7" a="1"/>
  <c r="O901" i="7"/>
  <c r="P901" i="7" a="1"/>
  <c r="P901" i="7"/>
  <c r="L902" i="7" a="1"/>
  <c r="L902" i="7" s="1"/>
  <c r="M902" i="7" a="1"/>
  <c r="M902" i="7"/>
  <c r="N902" i="7" a="1"/>
  <c r="N902" i="7" s="1"/>
  <c r="O902" i="7" a="1"/>
  <c r="O902" i="7" s="1"/>
  <c r="P902" i="7" a="1"/>
  <c r="P902" i="7" s="1"/>
  <c r="L903" i="7" a="1"/>
  <c r="L903" i="7"/>
  <c r="M903" i="7" a="1"/>
  <c r="M903" i="7" s="1"/>
  <c r="N903" i="7" a="1"/>
  <c r="N903" i="7"/>
  <c r="O903" i="7" a="1"/>
  <c r="O903" i="7" s="1"/>
  <c r="P903" i="7" a="1"/>
  <c r="P903" i="7"/>
  <c r="L904" i="7" a="1"/>
  <c r="L904" i="7"/>
  <c r="M904" i="7" a="1"/>
  <c r="M904" i="7" s="1"/>
  <c r="N904" i="7" a="1"/>
  <c r="N904" i="7" s="1"/>
  <c r="O904" i="7" a="1"/>
  <c r="O904" i="7"/>
  <c r="P904" i="7" a="1"/>
  <c r="P904" i="7"/>
  <c r="L905" i="7" a="1"/>
  <c r="L905" i="7" s="1"/>
  <c r="M905" i="7" a="1"/>
  <c r="M905" i="7" s="1"/>
  <c r="N905" i="7" a="1"/>
  <c r="N905" i="7" s="1"/>
  <c r="O905" i="7" a="1"/>
  <c r="O905" i="7"/>
  <c r="P905" i="7" a="1"/>
  <c r="P905" i="7"/>
  <c r="L906" i="7" a="1"/>
  <c r="L906" i="7" s="1"/>
  <c r="M906" i="7" a="1"/>
  <c r="M906" i="7"/>
  <c r="N906" i="7" a="1"/>
  <c r="N906" i="7"/>
  <c r="O906" i="7" a="1"/>
  <c r="O906" i="7"/>
  <c r="P906" i="7" a="1"/>
  <c r="P906" i="7" s="1"/>
  <c r="L907" i="7" a="1"/>
  <c r="L907" i="7" s="1"/>
  <c r="M907" i="7" a="1"/>
  <c r="M907" i="7" s="1"/>
  <c r="N907" i="7" a="1"/>
  <c r="N907" i="7"/>
  <c r="O907" i="7" a="1"/>
  <c r="O907" i="7" s="1"/>
  <c r="P907" i="7" a="1"/>
  <c r="P907" i="7"/>
  <c r="L908" i="7" a="1"/>
  <c r="L908" i="7"/>
  <c r="M908" i="7" a="1"/>
  <c r="M908" i="7"/>
  <c r="N908" i="7" a="1"/>
  <c r="N908" i="7" s="1"/>
  <c r="O908" i="7" a="1"/>
  <c r="O908" i="7"/>
  <c r="P908" i="7" a="1"/>
  <c r="P908" i="7" s="1"/>
  <c r="L909" i="7" a="1"/>
  <c r="L909" i="7" s="1"/>
  <c r="M909" i="7" a="1"/>
  <c r="M909" i="7" s="1"/>
  <c r="N909" i="7" a="1"/>
  <c r="N909" i="7"/>
  <c r="O909" i="7" a="1"/>
  <c r="O909" i="7"/>
  <c r="P909" i="7" a="1"/>
  <c r="P909" i="7"/>
  <c r="L910" i="7" a="1"/>
  <c r="L910" i="7" s="1"/>
  <c r="M910" i="7" a="1"/>
  <c r="M910" i="7"/>
  <c r="N910" i="7" a="1"/>
  <c r="N910" i="7"/>
  <c r="O910" i="7" a="1"/>
  <c r="O910" i="7" s="1"/>
  <c r="P910" i="7" a="1"/>
  <c r="P910" i="7" s="1"/>
  <c r="L911" i="7" a="1"/>
  <c r="L911" i="7"/>
  <c r="M911" i="7" a="1"/>
  <c r="M911" i="7"/>
  <c r="N911" i="7" a="1"/>
  <c r="N911" i="7" s="1"/>
  <c r="O911" i="7" a="1"/>
  <c r="O911" i="7" s="1"/>
  <c r="P911" i="7" a="1"/>
  <c r="P911" i="7" s="1"/>
  <c r="L912" i="7" a="1"/>
  <c r="L912" i="7"/>
  <c r="M912" i="7" a="1"/>
  <c r="M912" i="7"/>
  <c r="N912" i="7" a="1"/>
  <c r="N912" i="7" s="1"/>
  <c r="O912" i="7" a="1"/>
  <c r="O912" i="7"/>
  <c r="P912" i="7" a="1"/>
  <c r="P912" i="7"/>
  <c r="L913" i="7" a="1"/>
  <c r="L913" i="7"/>
  <c r="M913" i="7" a="1"/>
  <c r="M913" i="7" s="1"/>
  <c r="N913" i="7" a="1"/>
  <c r="N913" i="7" s="1"/>
  <c r="O913" i="7" a="1"/>
  <c r="O913" i="7" s="1"/>
  <c r="P913" i="7" a="1"/>
  <c r="P913" i="7"/>
  <c r="L914" i="7" a="1"/>
  <c r="L914" i="7" s="1"/>
  <c r="M914" i="7" a="1"/>
  <c r="M914" i="7"/>
  <c r="N914" i="7" a="1"/>
  <c r="N914" i="7"/>
  <c r="O914" i="7" a="1"/>
  <c r="O914" i="7"/>
  <c r="P914" i="7" a="1"/>
  <c r="P914" i="7" s="1"/>
  <c r="L915" i="7" a="1"/>
  <c r="L915" i="7"/>
  <c r="M915" i="7" a="1"/>
  <c r="M915" i="7" s="1"/>
  <c r="N915" i="7" a="1"/>
  <c r="N915" i="7" s="1"/>
  <c r="O915" i="7" a="1"/>
  <c r="O915" i="7" s="1"/>
  <c r="P915" i="7" a="1"/>
  <c r="P915" i="7"/>
  <c r="L916" i="7" a="1"/>
  <c r="L916" i="7"/>
  <c r="M916" i="7" a="1"/>
  <c r="M916" i="7"/>
  <c r="N916" i="7" a="1"/>
  <c r="N916" i="7" s="1"/>
  <c r="O916" i="7" a="1"/>
  <c r="O916" i="7"/>
  <c r="P916" i="7" a="1"/>
  <c r="P916" i="7"/>
  <c r="L917" i="7" a="1"/>
  <c r="L917" i="7" s="1"/>
  <c r="M917" i="7" a="1"/>
  <c r="M917" i="7" s="1"/>
  <c r="N917" i="7" a="1"/>
  <c r="N917" i="7"/>
  <c r="O917" i="7" a="1"/>
  <c r="O917" i="7"/>
  <c r="P917" i="7" a="1"/>
  <c r="P917" i="7" s="1"/>
  <c r="L918" i="7" a="1"/>
  <c r="L918" i="7" s="1"/>
  <c r="M918" i="7" a="1"/>
  <c r="M918" i="7" s="1"/>
  <c r="N918" i="7" a="1"/>
  <c r="N918" i="7"/>
  <c r="O918" i="7" a="1"/>
  <c r="O918" i="7"/>
  <c r="P918" i="7" a="1"/>
  <c r="P918" i="7" s="1"/>
  <c r="L919" i="7" a="1"/>
  <c r="L919" i="7"/>
  <c r="M919" i="7" a="1"/>
  <c r="M919" i="7"/>
  <c r="N919" i="7" a="1"/>
  <c r="N919" i="7"/>
  <c r="O919" i="7" a="1"/>
  <c r="O919" i="7" s="1"/>
  <c r="P919" i="7" a="1"/>
  <c r="P919" i="7" s="1"/>
  <c r="L920" i="7" a="1"/>
  <c r="L920" i="7" s="1"/>
  <c r="M920" i="7" a="1"/>
  <c r="M920" i="7"/>
  <c r="N920" i="7" a="1"/>
  <c r="N920" i="7" s="1"/>
  <c r="O920" i="7" a="1"/>
  <c r="O920" i="7" s="1"/>
  <c r="P920" i="7" a="1"/>
  <c r="P920" i="7"/>
  <c r="L921" i="7" a="1"/>
  <c r="L921" i="7"/>
  <c r="M921" i="7" a="1"/>
  <c r="M921" i="7" s="1"/>
  <c r="N921" i="7" a="1"/>
  <c r="N921" i="7"/>
  <c r="O921" i="7" a="1"/>
  <c r="O921" i="7" s="1"/>
  <c r="P921" i="7" a="1"/>
  <c r="P921" i="7" s="1"/>
  <c r="L922" i="7" a="1"/>
  <c r="L922" i="7" s="1"/>
  <c r="M922" i="7" a="1"/>
  <c r="M922" i="7"/>
  <c r="N922" i="7" a="1"/>
  <c r="N922" i="7"/>
  <c r="O922" i="7" a="1"/>
  <c r="O922" i="7"/>
  <c r="P922" i="7" a="1"/>
  <c r="P922" i="7" s="1"/>
  <c r="L923" i="7" a="1"/>
  <c r="L923" i="7"/>
  <c r="M923" i="7" a="1"/>
  <c r="M923" i="7"/>
  <c r="N923" i="7" a="1"/>
  <c r="N923" i="7" s="1"/>
  <c r="O923" i="7" a="1"/>
  <c r="O923" i="7" s="1"/>
  <c r="P923" i="7" a="1"/>
  <c r="P923" i="7"/>
  <c r="L924" i="7" a="1"/>
  <c r="L924" i="7"/>
  <c r="M924" i="7" a="1"/>
  <c r="M924" i="7" s="1"/>
  <c r="N924" i="7" a="1"/>
  <c r="N924" i="7" s="1"/>
  <c r="O924" i="7" a="1"/>
  <c r="O924" i="7" s="1"/>
  <c r="P924" i="7" a="1"/>
  <c r="P924" i="7"/>
  <c r="L925" i="7" a="1"/>
  <c r="L925" i="7"/>
  <c r="M925" i="7" a="1"/>
  <c r="M925" i="7" s="1"/>
  <c r="N925" i="7" a="1"/>
  <c r="N925" i="7"/>
  <c r="O925" i="7" a="1"/>
  <c r="O925" i="7"/>
  <c r="P925" i="7" a="1"/>
  <c r="P925" i="7"/>
  <c r="L926" i="7" a="1"/>
  <c r="L926" i="7" s="1"/>
  <c r="M926" i="7" a="1"/>
  <c r="M926" i="7" s="1"/>
  <c r="N926" i="7" a="1"/>
  <c r="N926" i="7" s="1"/>
  <c r="O926" i="7" a="1"/>
  <c r="O926" i="7"/>
  <c r="P926" i="7" a="1"/>
  <c r="P926" i="7" s="1"/>
  <c r="L927" i="7" a="1"/>
  <c r="L927" i="7"/>
  <c r="M927" i="7" a="1"/>
  <c r="M927" i="7"/>
  <c r="N927" i="7" a="1"/>
  <c r="N927" i="7"/>
  <c r="O927" i="7" a="1"/>
  <c r="O927" i="7" s="1"/>
  <c r="P927" i="7" a="1"/>
  <c r="P927" i="7"/>
  <c r="L928" i="7" a="1"/>
  <c r="L928" i="7" s="1"/>
  <c r="M928" i="7" a="1"/>
  <c r="M928" i="7" s="1"/>
  <c r="N928" i="7" a="1"/>
  <c r="N928" i="7" s="1"/>
  <c r="O928" i="7" a="1"/>
  <c r="O928" i="7"/>
  <c r="P928" i="7" a="1"/>
  <c r="P928" i="7" s="1"/>
  <c r="L929" i="7" a="1"/>
  <c r="L929" i="7"/>
  <c r="M929" i="7" a="1"/>
  <c r="M929" i="7" s="1"/>
  <c r="N929" i="7" a="1"/>
  <c r="N929" i="7"/>
  <c r="O929" i="7" a="1"/>
  <c r="O929" i="7"/>
  <c r="P929" i="7" a="1"/>
  <c r="P929" i="7" s="1"/>
  <c r="L930" i="7" a="1"/>
  <c r="L930" i="7" s="1"/>
  <c r="M930" i="7" a="1"/>
  <c r="M930" i="7"/>
  <c r="N930" i="7" a="1"/>
  <c r="N930" i="7"/>
  <c r="O930" i="7" a="1"/>
  <c r="O930" i="7" s="1"/>
  <c r="P930" i="7" a="1"/>
  <c r="P930" i="7" s="1"/>
  <c r="L931" i="7" a="1"/>
  <c r="L931" i="7" s="1"/>
  <c r="M931" i="7" a="1"/>
  <c r="M931" i="7"/>
  <c r="N931" i="7" a="1"/>
  <c r="N931" i="7"/>
  <c r="O931" i="7" a="1"/>
  <c r="O931" i="7" s="1"/>
  <c r="P931" i="7" a="1"/>
  <c r="P931" i="7"/>
  <c r="L932" i="7" a="1"/>
  <c r="L932" i="7"/>
  <c r="M932" i="7" a="1"/>
  <c r="M932" i="7"/>
  <c r="N932" i="7" a="1"/>
  <c r="N932" i="7" s="1"/>
  <c r="O932" i="7" a="1"/>
  <c r="O932" i="7" s="1"/>
  <c r="P932" i="7" a="1"/>
  <c r="P932" i="7" s="1"/>
  <c r="L933" i="7" a="1"/>
  <c r="L933" i="7"/>
  <c r="M933" i="7" a="1"/>
  <c r="M933" i="7" s="1"/>
  <c r="N933" i="7" a="1"/>
  <c r="N933" i="7"/>
  <c r="O933" i="7" a="1"/>
  <c r="O933" i="7"/>
  <c r="P933" i="7" a="1"/>
  <c r="P933" i="7"/>
  <c r="L934" i="7" a="1"/>
  <c r="L934" i="7" s="1"/>
  <c r="M934" i="7" a="1"/>
  <c r="M934" i="7"/>
  <c r="N934" i="7" a="1"/>
  <c r="N934" i="7" s="1"/>
  <c r="O934" i="7" a="1"/>
  <c r="O934" i="7" s="1"/>
  <c r="P934" i="7" a="1"/>
  <c r="P934" i="7" s="1"/>
  <c r="L935" i="7" a="1"/>
  <c r="L935" i="7"/>
  <c r="M935" i="7" a="1"/>
  <c r="M935" i="7"/>
  <c r="N935" i="7" a="1"/>
  <c r="N935" i="7"/>
  <c r="O935" i="7" a="1"/>
  <c r="O935" i="7" s="1"/>
  <c r="P935" i="7" a="1"/>
  <c r="P935" i="7"/>
  <c r="L936" i="7" a="1"/>
  <c r="L936" i="7"/>
  <c r="M936" i="7" a="1"/>
  <c r="M936" i="7" s="1"/>
  <c r="N936" i="7" a="1"/>
  <c r="N936" i="7" s="1"/>
  <c r="O936" i="7" a="1"/>
  <c r="O936" i="7"/>
  <c r="P936" i="7" a="1"/>
  <c r="P936" i="7"/>
  <c r="L937" i="7" a="1"/>
  <c r="L937" i="7" s="1"/>
  <c r="M937" i="7" a="1"/>
  <c r="M937" i="7" s="1"/>
  <c r="N937" i="7" a="1"/>
  <c r="N937" i="7" s="1"/>
  <c r="O937" i="7" a="1"/>
  <c r="O937" i="7"/>
  <c r="P937" i="7" a="1"/>
  <c r="P937" i="7"/>
  <c r="L938" i="7" a="1"/>
  <c r="L938" i="7" s="1"/>
  <c r="M938" i="7" a="1"/>
  <c r="M938" i="7"/>
  <c r="N938" i="7" a="1"/>
  <c r="N938" i="7"/>
  <c r="O938" i="7" a="1"/>
  <c r="O938" i="7"/>
  <c r="P938" i="7" a="1"/>
  <c r="P938" i="7" s="1"/>
  <c r="L939" i="7" a="1"/>
  <c r="L939" i="7" s="1"/>
  <c r="M939" i="7" a="1"/>
  <c r="M939" i="7" s="1"/>
  <c r="N939" i="7" a="1"/>
  <c r="N939" i="7"/>
  <c r="O939" i="7" a="1"/>
  <c r="O939" i="7" s="1"/>
  <c r="P939" i="7" a="1"/>
  <c r="P939" i="7"/>
  <c r="L940" i="7" a="1"/>
  <c r="L940" i="7"/>
  <c r="M940" i="7" a="1"/>
  <c r="M940" i="7"/>
  <c r="N940" i="7" a="1"/>
  <c r="N940" i="7" s="1"/>
  <c r="O940" i="7" a="1"/>
  <c r="O940" i="7"/>
  <c r="P940" i="7" a="1"/>
  <c r="P940" i="7" s="1"/>
  <c r="L941" i="7" a="1"/>
  <c r="L941" i="7" s="1"/>
  <c r="M941" i="7" a="1"/>
  <c r="M941" i="7" s="1"/>
  <c r="N941" i="7" a="1"/>
  <c r="N941" i="7"/>
  <c r="O941" i="7" a="1"/>
  <c r="O941" i="7"/>
  <c r="P941" i="7" a="1"/>
  <c r="P941" i="7"/>
  <c r="L942" i="7" a="1"/>
  <c r="L942" i="7" s="1"/>
  <c r="M942" i="7" a="1"/>
  <c r="M942" i="7"/>
  <c r="N942" i="7" a="1"/>
  <c r="N942" i="7"/>
  <c r="O942" i="7" a="1"/>
  <c r="O942" i="7" s="1"/>
  <c r="P942" i="7" a="1"/>
  <c r="P942" i="7" s="1"/>
  <c r="L943" i="7" a="1"/>
  <c r="L943" i="7"/>
  <c r="M943" i="7" a="1"/>
  <c r="M943" i="7"/>
  <c r="N943" i="7" a="1"/>
  <c r="N943" i="7" s="1"/>
  <c r="O943" i="7" a="1"/>
  <c r="O943" i="7" s="1"/>
  <c r="P943" i="7" a="1"/>
  <c r="P943" i="7" s="1"/>
  <c r="L944" i="7" a="1"/>
  <c r="L944" i="7"/>
  <c r="M944" i="7" a="1"/>
  <c r="M944" i="7"/>
  <c r="N944" i="7" a="1"/>
  <c r="N944" i="7" s="1"/>
  <c r="O944" i="7" a="1"/>
  <c r="O944" i="7"/>
  <c r="P944" i="7" a="1"/>
  <c r="P944" i="7"/>
  <c r="L945" i="7" a="1"/>
  <c r="L945" i="7"/>
  <c r="M945" i="7" a="1"/>
  <c r="M945" i="7" s="1"/>
  <c r="N945" i="7" a="1"/>
  <c r="N945" i="7" s="1"/>
  <c r="O945" i="7" a="1"/>
  <c r="O945" i="7" s="1"/>
  <c r="P945" i="7" a="1"/>
  <c r="P945" i="7"/>
  <c r="L946" i="7" a="1"/>
  <c r="L946" i="7" s="1"/>
  <c r="M946" i="7" a="1"/>
  <c r="M946" i="7" s="1"/>
  <c r="N946" i="7" a="1"/>
  <c r="N946" i="7"/>
  <c r="O946" i="7" a="1"/>
  <c r="O946" i="7"/>
  <c r="P946" i="7" a="1"/>
  <c r="P946" i="7" s="1"/>
  <c r="L947" i="7" a="1"/>
  <c r="L947" i="7"/>
  <c r="M947" i="7" a="1"/>
  <c r="M947" i="7" s="1"/>
  <c r="N947" i="7" a="1"/>
  <c r="N947" i="7" s="1"/>
  <c r="O947" i="7" a="1"/>
  <c r="O947" i="7" s="1"/>
  <c r="P947" i="7" a="1"/>
  <c r="P947" i="7"/>
  <c r="L948" i="7" a="1"/>
  <c r="L948" i="7"/>
  <c r="M948" i="7" a="1"/>
  <c r="M948" i="7"/>
  <c r="N948" i="7" a="1"/>
  <c r="N948" i="7" s="1"/>
  <c r="O948" i="7" a="1"/>
  <c r="O948" i="7"/>
  <c r="P948" i="7" a="1"/>
  <c r="P948" i="7"/>
  <c r="L949" i="7" a="1"/>
  <c r="L949" i="7" s="1"/>
  <c r="M949" i="7" a="1"/>
  <c r="M949" i="7" s="1"/>
  <c r="N949" i="7" a="1"/>
  <c r="N949" i="7"/>
  <c r="O949" i="7" a="1"/>
  <c r="O949" i="7"/>
  <c r="P949" i="7" a="1"/>
  <c r="P949" i="7" s="1"/>
  <c r="L950" i="7" a="1"/>
  <c r="L950" i="7" s="1"/>
  <c r="M950" i="7" a="1"/>
  <c r="M950" i="7" s="1"/>
  <c r="N950" i="7" a="1"/>
  <c r="N950" i="7"/>
  <c r="O950" i="7" a="1"/>
  <c r="O950" i="7"/>
  <c r="P950" i="7" a="1"/>
  <c r="P950" i="7" s="1"/>
  <c r="L951" i="7" a="1"/>
  <c r="L951" i="7"/>
  <c r="M951" i="7" a="1"/>
  <c r="M951" i="7"/>
  <c r="N951" i="7" a="1"/>
  <c r="N951" i="7"/>
  <c r="O951" i="7" a="1"/>
  <c r="O951" i="7" s="1"/>
  <c r="P951" i="7" a="1"/>
  <c r="P951" i="7" s="1"/>
  <c r="L952" i="7" a="1"/>
  <c r="L952" i="7" s="1"/>
  <c r="M952" i="7" a="1"/>
  <c r="M952" i="7"/>
  <c r="N952" i="7" a="1"/>
  <c r="N952" i="7" s="1"/>
  <c r="O952" i="7" a="1"/>
  <c r="O952" i="7"/>
  <c r="P952" i="7" a="1"/>
  <c r="P952" i="7"/>
  <c r="L953" i="7" a="1"/>
  <c r="L953" i="7"/>
  <c r="M953" i="7" a="1"/>
  <c r="M953" i="7" s="1"/>
  <c r="N953" i="7" a="1"/>
  <c r="N953" i="7"/>
  <c r="O953" i="7" a="1"/>
  <c r="O953" i="7" s="1"/>
  <c r="P953" i="7" a="1"/>
  <c r="P953" i="7" s="1"/>
  <c r="L954" i="7" a="1"/>
  <c r="L954" i="7" s="1"/>
  <c r="M954" i="7" a="1"/>
  <c r="M954" i="7"/>
  <c r="N954" i="7" a="1"/>
  <c r="N954" i="7" s="1"/>
  <c r="O954" i="7" a="1"/>
  <c r="O954" i="7"/>
  <c r="P954" i="7" a="1"/>
  <c r="P954" i="7" s="1"/>
  <c r="L955" i="7" a="1"/>
  <c r="L955" i="7"/>
  <c r="M955" i="7" a="1"/>
  <c r="M955" i="7"/>
  <c r="N955" i="7" a="1"/>
  <c r="N955" i="7" s="1"/>
  <c r="O955" i="7" a="1"/>
  <c r="O955" i="7" s="1"/>
  <c r="P955" i="7" a="1"/>
  <c r="P955" i="7"/>
  <c r="L956" i="7" a="1"/>
  <c r="L956" i="7"/>
  <c r="M956" i="7" a="1"/>
  <c r="M956" i="7" s="1"/>
  <c r="N956" i="7" a="1"/>
  <c r="N956" i="7" s="1"/>
  <c r="O956" i="7" a="1"/>
  <c r="O956" i="7" s="1"/>
  <c r="P956" i="7" a="1"/>
  <c r="P956" i="7"/>
  <c r="L957" i="7" a="1"/>
  <c r="L957" i="7"/>
  <c r="M957" i="7" a="1"/>
  <c r="M957" i="7" s="1"/>
  <c r="N957" i="7" a="1"/>
  <c r="N957" i="7"/>
  <c r="O957" i="7" a="1"/>
  <c r="O957" i="7"/>
  <c r="P957" i="7" a="1"/>
  <c r="P957" i="7"/>
  <c r="L958" i="7" a="1"/>
  <c r="L958" i="7" s="1"/>
  <c r="M958" i="7" a="1"/>
  <c r="M958" i="7" s="1"/>
  <c r="N958" i="7" a="1"/>
  <c r="N958" i="7" s="1"/>
  <c r="O958" i="7" a="1"/>
  <c r="O958" i="7"/>
  <c r="P958" i="7" a="1"/>
  <c r="P958" i="7" s="1"/>
  <c r="L959" i="7" a="1"/>
  <c r="L959" i="7"/>
  <c r="M959" i="7" a="1"/>
  <c r="M959" i="7"/>
  <c r="N959" i="7" a="1"/>
  <c r="N959" i="7"/>
  <c r="O959" i="7" a="1"/>
  <c r="O959" i="7" s="1"/>
  <c r="P959" i="7" a="1"/>
  <c r="P959" i="7"/>
  <c r="L960" i="7" a="1"/>
  <c r="L960" i="7" s="1"/>
  <c r="M960" i="7" a="1"/>
  <c r="M960" i="7" s="1"/>
  <c r="N960" i="7" a="1"/>
  <c r="N960" i="7" s="1"/>
  <c r="O960" i="7" a="1"/>
  <c r="O960" i="7"/>
  <c r="P960" i="7" a="1"/>
  <c r="P960" i="7"/>
  <c r="L961" i="7" a="1"/>
  <c r="L961" i="7"/>
  <c r="M961" i="7" a="1"/>
  <c r="M961" i="7" s="1"/>
  <c r="N961" i="7" a="1"/>
  <c r="N961" i="7"/>
  <c r="O961" i="7" a="1"/>
  <c r="O961" i="7"/>
  <c r="P961" i="7" a="1"/>
  <c r="P961" i="7" s="1"/>
  <c r="L962" i="7" a="1"/>
  <c r="L962" i="7" s="1"/>
  <c r="M962" i="7" a="1"/>
  <c r="M962" i="7"/>
  <c r="N962" i="7" a="1"/>
  <c r="N962" i="7"/>
  <c r="O962" i="7" a="1"/>
  <c r="O962" i="7" s="1"/>
  <c r="P962" i="7" a="1"/>
  <c r="P962" i="7" s="1"/>
  <c r="L963" i="7" a="1"/>
  <c r="L963" i="7" s="1"/>
  <c r="M963" i="7" a="1"/>
  <c r="M963" i="7"/>
  <c r="N963" i="7" a="1"/>
  <c r="N963" i="7"/>
  <c r="O963" i="7" a="1"/>
  <c r="O963" i="7" s="1"/>
  <c r="P963" i="7" a="1"/>
  <c r="P963" i="7"/>
  <c r="L964" i="7" a="1"/>
  <c r="L964" i="7"/>
  <c r="M964" i="7" a="1"/>
  <c r="M964" i="7"/>
  <c r="N964" i="7" a="1"/>
  <c r="N964" i="7" s="1"/>
  <c r="O964" i="7" a="1"/>
  <c r="O964" i="7" s="1"/>
  <c r="P964" i="7" a="1"/>
  <c r="P964" i="7" s="1"/>
  <c r="L965" i="7" a="1"/>
  <c r="L965" i="7"/>
  <c r="M965" i="7" a="1"/>
  <c r="M965" i="7" s="1"/>
  <c r="N965" i="7" a="1"/>
  <c r="N965" i="7"/>
  <c r="O965" i="7" a="1"/>
  <c r="O965" i="7"/>
  <c r="P965" i="7" a="1"/>
  <c r="P965" i="7"/>
  <c r="L966" i="7" a="1"/>
  <c r="L966" i="7" s="1"/>
  <c r="M966" i="7" a="1"/>
  <c r="M966" i="7"/>
  <c r="N966" i="7" a="1"/>
  <c r="N966" i="7" s="1"/>
  <c r="O966" i="7" a="1"/>
  <c r="O966" i="7" s="1"/>
  <c r="P966" i="7" a="1"/>
  <c r="P966" i="7" s="1"/>
  <c r="L967" i="7" a="1"/>
  <c r="L967" i="7"/>
  <c r="M967" i="7" a="1"/>
  <c r="M967" i="7"/>
  <c r="N967" i="7" a="1"/>
  <c r="N967" i="7"/>
  <c r="O967" i="7" a="1"/>
  <c r="O967" i="7" s="1"/>
  <c r="P967" i="7" a="1"/>
  <c r="P967" i="7"/>
  <c r="L968" i="7" a="1"/>
  <c r="L968" i="7"/>
  <c r="M968" i="7" a="1"/>
  <c r="M968" i="7" s="1"/>
  <c r="N968" i="7" a="1"/>
  <c r="N968" i="7" s="1"/>
  <c r="O968" i="7" a="1"/>
  <c r="O968" i="7"/>
  <c r="P968" i="7" a="1"/>
  <c r="P968" i="7"/>
  <c r="L969" i="7" a="1"/>
  <c r="L969" i="7" s="1"/>
  <c r="M969" i="7" a="1"/>
  <c r="M969" i="7" s="1"/>
  <c r="N969" i="7" a="1"/>
  <c r="N969" i="7" s="1"/>
  <c r="O969" i="7" a="1"/>
  <c r="O969" i="7"/>
  <c r="P969" i="7" a="1"/>
  <c r="P969" i="7"/>
  <c r="L970" i="7" a="1"/>
  <c r="L970" i="7" s="1"/>
  <c r="M970" i="7" a="1"/>
  <c r="M970" i="7"/>
  <c r="N970" i="7" a="1"/>
  <c r="N970" i="7"/>
  <c r="O970" i="7" a="1"/>
  <c r="O970" i="7"/>
  <c r="P970" i="7" a="1"/>
  <c r="P970" i="7" s="1"/>
  <c r="L971" i="7" a="1"/>
  <c r="L971" i="7" s="1"/>
  <c r="M971" i="7" a="1"/>
  <c r="M971" i="7" s="1"/>
  <c r="N971" i="7" a="1"/>
  <c r="N971" i="7"/>
  <c r="O971" i="7" a="1"/>
  <c r="O971" i="7" s="1"/>
  <c r="P971" i="7" a="1"/>
  <c r="P971" i="7"/>
  <c r="L972" i="7" a="1"/>
  <c r="L972" i="7"/>
  <c r="M972" i="7" a="1"/>
  <c r="M972" i="7"/>
  <c r="N972" i="7" a="1"/>
  <c r="N972" i="7" s="1"/>
  <c r="O972" i="7" a="1"/>
  <c r="O972" i="7"/>
  <c r="P972" i="7" a="1"/>
  <c r="P972" i="7" s="1"/>
  <c r="L973" i="7" a="1"/>
  <c r="L973" i="7" s="1"/>
  <c r="M973" i="7" a="1"/>
  <c r="M973" i="7" s="1"/>
  <c r="N973" i="7" a="1"/>
  <c r="N973" i="7"/>
  <c r="O973" i="7" a="1"/>
  <c r="O973" i="7"/>
  <c r="P973" i="7" a="1"/>
  <c r="P973" i="7"/>
  <c r="L974" i="7" a="1"/>
  <c r="L974" i="7" s="1"/>
  <c r="M974" i="7" a="1"/>
  <c r="M974" i="7"/>
  <c r="N974" i="7" a="1"/>
  <c r="N974" i="7"/>
  <c r="O974" i="7" a="1"/>
  <c r="O974" i="7" s="1"/>
  <c r="P974" i="7" a="1"/>
  <c r="P974" i="7" s="1"/>
  <c r="L975" i="7" a="1"/>
  <c r="L975" i="7"/>
  <c r="M975" i="7" a="1"/>
  <c r="M975" i="7"/>
  <c r="N975" i="7" a="1"/>
  <c r="N975" i="7" s="1"/>
  <c r="O975" i="7" a="1"/>
  <c r="O975" i="7" s="1"/>
  <c r="P975" i="7" a="1"/>
  <c r="P975" i="7" s="1"/>
  <c r="L976" i="7" a="1"/>
  <c r="L976" i="7"/>
  <c r="M976" i="7" a="1"/>
  <c r="M976" i="7"/>
  <c r="N976" i="7" a="1"/>
  <c r="N976" i="7" s="1"/>
  <c r="O976" i="7" a="1"/>
  <c r="O976" i="7"/>
  <c r="P976" i="7" a="1"/>
  <c r="P976" i="7"/>
  <c r="L977" i="7" a="1"/>
  <c r="L977" i="7"/>
  <c r="M977" i="7" a="1"/>
  <c r="M977" i="7" s="1"/>
  <c r="N977" i="7" a="1"/>
  <c r="N977" i="7" s="1"/>
  <c r="O977" i="7" a="1"/>
  <c r="O977" i="7" s="1"/>
  <c r="P977" i="7" a="1"/>
  <c r="P977" i="7"/>
  <c r="L978" i="7" a="1"/>
  <c r="L978" i="7" s="1"/>
  <c r="M978" i="7" a="1"/>
  <c r="M978" i="7"/>
  <c r="N978" i="7" a="1"/>
  <c r="N978" i="7"/>
  <c r="O978" i="7" a="1"/>
  <c r="O978" i="7"/>
  <c r="P978" i="7" a="1"/>
  <c r="P978" i="7" s="1"/>
  <c r="L979" i="7" a="1"/>
  <c r="L979" i="7"/>
  <c r="M979" i="7" a="1"/>
  <c r="M979" i="7" s="1"/>
  <c r="N979" i="7" a="1"/>
  <c r="N979" i="7" s="1"/>
  <c r="O979" i="7" a="1"/>
  <c r="O979" i="7" s="1"/>
  <c r="P979" i="7" a="1"/>
  <c r="P979" i="7"/>
  <c r="L980" i="7" a="1"/>
  <c r="L980" i="7"/>
  <c r="M980" i="7" a="1"/>
  <c r="M980" i="7"/>
  <c r="N980" i="7" a="1"/>
  <c r="N980" i="7" s="1"/>
  <c r="O980" i="7" a="1"/>
  <c r="O980" i="7"/>
  <c r="P980" i="7" a="1"/>
  <c r="P980" i="7"/>
  <c r="L981" i="7" a="1"/>
  <c r="L981" i="7" s="1"/>
  <c r="M981" i="7" a="1"/>
  <c r="M981" i="7" s="1"/>
  <c r="N981" i="7" a="1"/>
  <c r="N981" i="7"/>
  <c r="O981" i="7" a="1"/>
  <c r="O981" i="7"/>
  <c r="P981" i="7" a="1"/>
  <c r="P981" i="7" s="1"/>
  <c r="L982" i="7" a="1"/>
  <c r="L982" i="7" s="1"/>
  <c r="M982" i="7" a="1"/>
  <c r="M982" i="7" s="1"/>
  <c r="N982" i="7" a="1"/>
  <c r="N982" i="7"/>
  <c r="O982" i="7" a="1"/>
  <c r="O982" i="7"/>
  <c r="P982" i="7" a="1"/>
  <c r="P982" i="7" s="1"/>
  <c r="L983" i="7" a="1"/>
  <c r="L983" i="7"/>
  <c r="M983" i="7" a="1"/>
  <c r="M983" i="7"/>
  <c r="N983" i="7" a="1"/>
  <c r="N983" i="7"/>
  <c r="O983" i="7" a="1"/>
  <c r="O983" i="7" s="1"/>
  <c r="P983" i="7" a="1"/>
  <c r="P983" i="7" s="1"/>
  <c r="L984" i="7" a="1"/>
  <c r="L984" i="7" s="1"/>
  <c r="M984" i="7" a="1"/>
  <c r="M984" i="7"/>
  <c r="N984" i="7" a="1"/>
  <c r="N984" i="7" s="1"/>
  <c r="O984" i="7" a="1"/>
  <c r="O984" i="7"/>
  <c r="P984" i="7" a="1"/>
  <c r="P984" i="7"/>
  <c r="L985" i="7" a="1"/>
  <c r="L985" i="7"/>
  <c r="M985" i="7" a="1"/>
  <c r="M985" i="7" s="1"/>
  <c r="N985" i="7" a="1"/>
  <c r="N985" i="7"/>
  <c r="O985" i="7" a="1"/>
  <c r="O985" i="7" s="1"/>
  <c r="P985" i="7" a="1"/>
  <c r="P985" i="7" s="1"/>
  <c r="L986" i="7" a="1"/>
  <c r="L986" i="7" s="1"/>
  <c r="M986" i="7" a="1"/>
  <c r="M986" i="7"/>
  <c r="N986" i="7" a="1"/>
  <c r="N986" i="7"/>
  <c r="O986" i="7" a="1"/>
  <c r="O986" i="7"/>
  <c r="P986" i="7" a="1"/>
  <c r="P986" i="7" s="1"/>
  <c r="L987" i="7" a="1"/>
  <c r="L987" i="7"/>
  <c r="M987" i="7" a="1"/>
  <c r="M987" i="7"/>
  <c r="N987" i="7" a="1"/>
  <c r="N987" i="7" s="1"/>
  <c r="O987" i="7" a="1"/>
  <c r="O987" i="7" s="1"/>
  <c r="P987" i="7" a="1"/>
  <c r="P987" i="7"/>
  <c r="L988" i="7" a="1"/>
  <c r="L988" i="7"/>
  <c r="M988" i="7" a="1"/>
  <c r="M988" i="7" s="1"/>
  <c r="N988" i="7" a="1"/>
  <c r="N988" i="7" s="1"/>
  <c r="O988" i="7" a="1"/>
  <c r="O988" i="7" s="1"/>
  <c r="P988" i="7" a="1"/>
  <c r="P988" i="7"/>
  <c r="L989" i="7" a="1"/>
  <c r="L989" i="7"/>
  <c r="M989" i="7" a="1"/>
  <c r="M989" i="7" s="1"/>
  <c r="N989" i="7" a="1"/>
  <c r="N989" i="7"/>
  <c r="O989" i="7" a="1"/>
  <c r="O989" i="7"/>
  <c r="P989" i="7" a="1"/>
  <c r="P989" i="7"/>
  <c r="L990" i="7" a="1"/>
  <c r="L990" i="7" s="1"/>
  <c r="M990" i="7" a="1"/>
  <c r="M990" i="7" s="1"/>
  <c r="N990" i="7" a="1"/>
  <c r="N990" i="7" s="1"/>
  <c r="O990" i="7" a="1"/>
  <c r="O990" i="7"/>
  <c r="P990" i="7" a="1"/>
  <c r="P990" i="7" s="1"/>
  <c r="L991" i="7" a="1"/>
  <c r="L991" i="7"/>
  <c r="M991" i="7" a="1"/>
  <c r="M991" i="7"/>
  <c r="N991" i="7" a="1"/>
  <c r="N991" i="7"/>
  <c r="O991" i="7" a="1"/>
  <c r="O991" i="7" s="1"/>
  <c r="P991" i="7" a="1"/>
  <c r="P991" i="7" s="1"/>
  <c r="L992" i="7" a="1"/>
  <c r="L992" i="7" s="1"/>
  <c r="M992" i="7" a="1"/>
  <c r="M992" i="7" s="1"/>
  <c r="N992" i="7" a="1"/>
  <c r="N992" i="7" s="1"/>
  <c r="O992" i="7" a="1"/>
  <c r="O992" i="7"/>
  <c r="P992" i="7" a="1"/>
  <c r="P992" i="7"/>
  <c r="L993" i="7" a="1"/>
  <c r="L993" i="7"/>
  <c r="M993" i="7" a="1"/>
  <c r="M993" i="7" s="1"/>
  <c r="N993" i="7" a="1"/>
  <c r="N993" i="7"/>
  <c r="O993" i="7" a="1"/>
  <c r="O993" i="7" s="1"/>
  <c r="P993" i="7" a="1"/>
  <c r="P993" i="7" s="1"/>
  <c r="L994" i="7" a="1"/>
  <c r="L994" i="7" s="1"/>
  <c r="M994" i="7" a="1"/>
  <c r="M994" i="7"/>
  <c r="N994" i="7" a="1"/>
  <c r="N994" i="7"/>
  <c r="O994" i="7" a="1"/>
  <c r="O994" i="7" s="1"/>
  <c r="P994" i="7" a="1"/>
  <c r="P994" i="7" s="1"/>
  <c r="L995" i="7" a="1"/>
  <c r="L995" i="7" s="1"/>
  <c r="M995" i="7" a="1"/>
  <c r="M995" i="7"/>
  <c r="N995" i="7" a="1"/>
  <c r="N995" i="7" s="1"/>
  <c r="O995" i="7" a="1"/>
  <c r="O995" i="7" s="1"/>
  <c r="P995" i="7" a="1"/>
  <c r="P995" i="7"/>
  <c r="L996" i="7" a="1"/>
  <c r="L996" i="7"/>
  <c r="M996" i="7" a="1"/>
  <c r="M996" i="7"/>
  <c r="N996" i="7" a="1"/>
  <c r="N996" i="7" s="1"/>
  <c r="O996" i="7" a="1"/>
  <c r="O996" i="7" s="1"/>
  <c r="P996" i="7" a="1"/>
  <c r="P996" i="7" s="1"/>
  <c r="L997" i="7" a="1"/>
  <c r="L997" i="7"/>
  <c r="M997" i="7" a="1"/>
  <c r="M997" i="7" s="1"/>
  <c r="N997" i="7" a="1"/>
  <c r="N997" i="7"/>
  <c r="O997" i="7" a="1"/>
  <c r="O997" i="7"/>
  <c r="P997" i="7" a="1"/>
  <c r="P997" i="7"/>
  <c r="L998" i="7" a="1"/>
  <c r="L998" i="7" s="1"/>
  <c r="M998" i="7" a="1"/>
  <c r="M998" i="7" s="1"/>
  <c r="N998" i="7" a="1"/>
  <c r="N998" i="7" s="1"/>
  <c r="O998" i="7" a="1"/>
  <c r="O998" i="7" s="1"/>
  <c r="P998" i="7" a="1"/>
  <c r="P998" i="7" s="1"/>
  <c r="L999" i="7" a="1"/>
  <c r="L999" i="7"/>
  <c r="M999" i="7" a="1"/>
  <c r="M999" i="7"/>
  <c r="N999" i="7" a="1"/>
  <c r="N999" i="7"/>
  <c r="O999" i="7" a="1"/>
  <c r="O999" i="7" s="1"/>
  <c r="P999" i="7" a="1"/>
  <c r="P999" i="7"/>
  <c r="L1000" i="7" a="1"/>
  <c r="L1000" i="7" s="1"/>
  <c r="M1000" i="7" a="1"/>
  <c r="M1000" i="7" s="1"/>
  <c r="N1000" i="7" a="1"/>
  <c r="N1000" i="7" s="1"/>
  <c r="O1000" i="7" a="1"/>
  <c r="O1000" i="7"/>
  <c r="P1000" i="7" a="1"/>
  <c r="P1000" i="7" s="1"/>
  <c r="L1001" i="7" a="1"/>
  <c r="L1001" i="7" s="1"/>
  <c r="M1001" i="7" a="1"/>
  <c r="M1001" i="7" s="1"/>
  <c r="N1001" i="7" a="1"/>
  <c r="N1001" i="7" s="1"/>
  <c r="O1001" i="7" a="1"/>
  <c r="O1001" i="7"/>
  <c r="P1001" i="7" a="1"/>
  <c r="P1001" i="7" s="1"/>
  <c r="L1002" i="7" a="1"/>
  <c r="L1002" i="7" s="1"/>
  <c r="M1002" i="7" a="1"/>
  <c r="M1002" i="7"/>
  <c r="N1002" i="7" a="1"/>
  <c r="N1002" i="7"/>
  <c r="O1002" i="7" a="1"/>
  <c r="O1002" i="7"/>
  <c r="P1002" i="7" a="1"/>
  <c r="P1002" i="7"/>
  <c r="L1003" i="7" a="1"/>
  <c r="L1003" i="7"/>
  <c r="M1003" i="7" a="1"/>
  <c r="M1003" i="7"/>
  <c r="N1003" i="7" a="1"/>
  <c r="N1003" i="7"/>
  <c r="O1003" i="7" a="1"/>
  <c r="O1003" i="7"/>
  <c r="P1003" i="7" a="1"/>
  <c r="P1003" i="7"/>
  <c r="L1004" i="7" a="1"/>
  <c r="L1004" i="7"/>
  <c r="M1004" i="7" a="1"/>
  <c r="M1004" i="7"/>
  <c r="N1004" i="7" a="1"/>
  <c r="N1004" i="7"/>
  <c r="O1004" i="7" a="1"/>
  <c r="O1004" i="7"/>
  <c r="P1004" i="7" a="1"/>
  <c r="P1004" i="7"/>
  <c r="L1005" i="7" a="1"/>
  <c r="L1005" i="7"/>
  <c r="M1005" i="7" a="1"/>
  <c r="M1005" i="7"/>
  <c r="N1005" i="7" a="1"/>
  <c r="N1005" i="7"/>
  <c r="O1005" i="7" a="1"/>
  <c r="O1005" i="7"/>
  <c r="P1005" i="7" a="1"/>
  <c r="P1005" i="7"/>
  <c r="L1006" i="7" a="1"/>
  <c r="L1006" i="7"/>
  <c r="M1006" i="7" a="1"/>
  <c r="M1006" i="7"/>
  <c r="N1006" i="7" a="1"/>
  <c r="N1006" i="7"/>
  <c r="O1006" i="7" a="1"/>
  <c r="O1006" i="7"/>
  <c r="P1006" i="7" a="1"/>
  <c r="P1006" i="7"/>
  <c r="L1007" i="7" a="1"/>
  <c r="L1007" i="7"/>
  <c r="M1007" i="7" a="1"/>
  <c r="M1007" i="7"/>
  <c r="N1007" i="7" a="1"/>
  <c r="N1007" i="7"/>
  <c r="O1007" i="7" a="1"/>
  <c r="O1007" i="7"/>
  <c r="P1007" i="7" a="1"/>
  <c r="P1007" i="7"/>
  <c r="L1008" i="7" a="1"/>
  <c r="L1008" i="7"/>
  <c r="M1008" i="7" a="1"/>
  <c r="M1008" i="7"/>
  <c r="N1008" i="7" a="1"/>
  <c r="N1008" i="7"/>
  <c r="O1008" i="7" a="1"/>
  <c r="O1008" i="7"/>
  <c r="P1008" i="7" a="1"/>
  <c r="P1008" i="7"/>
  <c r="L1009" i="7" a="1"/>
  <c r="L1009" i="7"/>
  <c r="M1009" i="7" a="1"/>
  <c r="M1009" i="7"/>
  <c r="N1009" i="7" a="1"/>
  <c r="N1009" i="7"/>
  <c r="O1009" i="7" a="1"/>
  <c r="O1009" i="7"/>
  <c r="P1009" i="7" a="1"/>
  <c r="P1009" i="7"/>
  <c r="L1010" i="7" a="1"/>
  <c r="L1010" i="7"/>
  <c r="M1010" i="7" a="1"/>
  <c r="M1010" i="7"/>
  <c r="N1010" i="7" a="1"/>
  <c r="N1010" i="7"/>
  <c r="O1010" i="7" a="1"/>
  <c r="O1010" i="7"/>
  <c r="P1010" i="7" a="1"/>
  <c r="P1010" i="7"/>
  <c r="L1011" i="7" a="1"/>
  <c r="L1011" i="7"/>
  <c r="M1011" i="7" a="1"/>
  <c r="M1011" i="7"/>
  <c r="N1011" i="7" a="1"/>
  <c r="N1011" i="7"/>
  <c r="O1011" i="7" a="1"/>
  <c r="O1011" i="7"/>
  <c r="P1011" i="7" a="1"/>
  <c r="P1011" i="7"/>
  <c r="L1012" i="7" a="1"/>
  <c r="L1012" i="7"/>
  <c r="M1012" i="7" a="1"/>
  <c r="M1012" i="7" s="1"/>
  <c r="N1012" i="7" a="1"/>
  <c r="N1012" i="7"/>
  <c r="O1012" i="7" a="1"/>
  <c r="O1012" i="7"/>
  <c r="P1012" i="7" a="1"/>
  <c r="P1012" i="7"/>
  <c r="L1013" i="7" a="1"/>
  <c r="L1013" i="7" s="1"/>
  <c r="M1013" i="7" a="1"/>
  <c r="M1013" i="7"/>
  <c r="N1013" i="7" a="1"/>
  <c r="N1013" i="7"/>
  <c r="O1013" i="7" a="1"/>
  <c r="O1013" i="7"/>
  <c r="P1013" i="7" a="1"/>
  <c r="P1013" i="7" s="1"/>
  <c r="L1014" i="7" a="1"/>
  <c r="L1014" i="7"/>
  <c r="M1014" i="7" a="1"/>
  <c r="M1014" i="7"/>
  <c r="N1014" i="7" a="1"/>
  <c r="N1014" i="7"/>
  <c r="O1014" i="7" a="1"/>
  <c r="O1014" i="7" s="1"/>
  <c r="P1014" i="7" a="1"/>
  <c r="P1014" i="7"/>
  <c r="L1015" i="7" a="1"/>
  <c r="L1015" i="7"/>
  <c r="M1015" i="7" a="1"/>
  <c r="M1015" i="7"/>
  <c r="N1015" i="7" a="1"/>
  <c r="N1015" i="7" s="1"/>
  <c r="O1015" i="7" a="1"/>
  <c r="O1015" i="7"/>
  <c r="P1015" i="7" a="1"/>
  <c r="P1015" i="7"/>
  <c r="L1016" i="7" a="1"/>
  <c r="L1016" i="7"/>
  <c r="M1016" i="7" a="1"/>
  <c r="M1016" i="7" s="1"/>
  <c r="N1016" i="7" a="1"/>
  <c r="N1016" i="7"/>
  <c r="O1016" i="7" a="1"/>
  <c r="O1016" i="7"/>
  <c r="P1016" i="7" a="1"/>
  <c r="P1016" i="7"/>
  <c r="L1017" i="7" a="1"/>
  <c r="L1017" i="7" s="1"/>
  <c r="M1017" i="7" a="1"/>
  <c r="M1017" i="7"/>
  <c r="N1017" i="7" a="1"/>
  <c r="N1017" i="7"/>
  <c r="O1017" i="7" a="1"/>
  <c r="O1017" i="7"/>
  <c r="P1017" i="7" a="1"/>
  <c r="P1017" i="7" s="1"/>
  <c r="L1018" i="7" a="1"/>
  <c r="L1018" i="7" s="1"/>
  <c r="M1018" i="7" a="1"/>
  <c r="M1018" i="7"/>
  <c r="N1018" i="7" a="1"/>
  <c r="N1018" i="7"/>
  <c r="O1018" i="7" a="1"/>
  <c r="O1018" i="7" s="1"/>
  <c r="P1018" i="7" a="1"/>
  <c r="P1018" i="7" s="1"/>
  <c r="L1019" i="7" a="1"/>
  <c r="L1019" i="7"/>
  <c r="M1019" i="7" a="1"/>
  <c r="M1019" i="7"/>
  <c r="N1019" i="7" a="1"/>
  <c r="N1019" i="7" s="1"/>
  <c r="O1019" i="7" a="1"/>
  <c r="O1019" i="7" s="1"/>
  <c r="P1019" i="7" a="1"/>
  <c r="P1019" i="7"/>
  <c r="L1020" i="7" a="1"/>
  <c r="L1020" i="7"/>
  <c r="M1020" i="7" a="1"/>
  <c r="M1020" i="7" s="1"/>
  <c r="N1020" i="7" a="1"/>
  <c r="N1020" i="7" s="1"/>
  <c r="O1020" i="7" a="1"/>
  <c r="O1020" i="7"/>
  <c r="P1020" i="7" a="1"/>
  <c r="P1020" i="7"/>
  <c r="L1021" i="7" a="1"/>
  <c r="L1021" i="7" s="1"/>
  <c r="M1021" i="7" a="1"/>
  <c r="M1021" i="7" s="1"/>
  <c r="N1021" i="7" a="1"/>
  <c r="N1021" i="7"/>
  <c r="O1021" i="7" a="1"/>
  <c r="O1021" i="7"/>
  <c r="P1021" i="7" a="1"/>
  <c r="P1021" i="7" s="1"/>
  <c r="L1022" i="7" a="1"/>
  <c r="L1022" i="7" s="1"/>
  <c r="M1022" i="7" a="1"/>
  <c r="M1022" i="7"/>
  <c r="N1022" i="7" a="1"/>
  <c r="N1022" i="7"/>
  <c r="O1022" i="7" a="1"/>
  <c r="O1022" i="7" s="1"/>
  <c r="P1022" i="7" a="1"/>
  <c r="P1022" i="7" s="1"/>
  <c r="L1023" i="7" a="1"/>
  <c r="L1023" i="7"/>
  <c r="M1023" i="7" a="1"/>
  <c r="M1023" i="7"/>
  <c r="N1023" i="7" a="1"/>
  <c r="N1023" i="7" s="1"/>
  <c r="O1023" i="7" a="1"/>
  <c r="O1023" i="7" s="1"/>
  <c r="P1023" i="7" a="1"/>
  <c r="P1023" i="7"/>
  <c r="L1024" i="7" a="1"/>
  <c r="L1024" i="7"/>
  <c r="M1024" i="7" a="1"/>
  <c r="M1024" i="7" s="1"/>
  <c r="N1024" i="7" a="1"/>
  <c r="N1024" i="7" s="1"/>
  <c r="O1024" i="7" a="1"/>
  <c r="O1024" i="7"/>
  <c r="P1024" i="7" a="1"/>
  <c r="P1024" i="7"/>
  <c r="L1025" i="7" a="1"/>
  <c r="L1025" i="7" s="1"/>
  <c r="M1025" i="7" a="1"/>
  <c r="M1025" i="7" s="1"/>
  <c r="N1025" i="7" a="1"/>
  <c r="N1025" i="7"/>
  <c r="O1025" i="7" a="1"/>
  <c r="O1025" i="7"/>
  <c r="P1025" i="7" a="1"/>
  <c r="P1025" i="7" s="1"/>
  <c r="L1026" i="7" a="1"/>
  <c r="L1026" i="7" s="1"/>
  <c r="M1026" i="7" a="1"/>
  <c r="M1026" i="7"/>
  <c r="N1026" i="7" a="1"/>
  <c r="N1026" i="7"/>
  <c r="O1026" i="7" a="1"/>
  <c r="O1026" i="7" s="1"/>
  <c r="P1026" i="7" a="1"/>
  <c r="P1026" i="7" s="1"/>
  <c r="L1027" i="7" a="1"/>
  <c r="L1027" i="7"/>
  <c r="M1027" i="7" a="1"/>
  <c r="M1027" i="7"/>
  <c r="N1027" i="7" a="1"/>
  <c r="N1027" i="7" s="1"/>
  <c r="O1027" i="7" a="1"/>
  <c r="O1027" i="7" s="1"/>
  <c r="P1027" i="7" a="1"/>
  <c r="P1027" i="7"/>
  <c r="L1028" i="7" a="1"/>
  <c r="L1028" i="7"/>
  <c r="M1028" i="7" a="1"/>
  <c r="M1028" i="7" s="1"/>
  <c r="N1028" i="7" a="1"/>
  <c r="N1028" i="7" s="1"/>
  <c r="O1028" i="7" a="1"/>
  <c r="O1028" i="7"/>
  <c r="P1028" i="7" a="1"/>
  <c r="P1028" i="7"/>
  <c r="L1029" i="7" a="1"/>
  <c r="L1029" i="7" s="1"/>
  <c r="M1029" i="7" a="1"/>
  <c r="M1029" i="7" s="1"/>
  <c r="N1029" i="7" a="1"/>
  <c r="N1029" i="7"/>
  <c r="O1029" i="7" a="1"/>
  <c r="O1029" i="7"/>
  <c r="P1029" i="7" a="1"/>
  <c r="P1029" i="7" s="1"/>
  <c r="L1030" i="7" a="1"/>
  <c r="L1030" i="7" s="1"/>
  <c r="M1030" i="7" a="1"/>
  <c r="M1030" i="7"/>
  <c r="N1030" i="7" a="1"/>
  <c r="N1030" i="7"/>
  <c r="O1030" i="7" a="1"/>
  <c r="O1030" i="7" s="1"/>
  <c r="P1030" i="7" a="1"/>
  <c r="P1030" i="7" s="1"/>
  <c r="L1031" i="7" a="1"/>
  <c r="L1031" i="7" s="1"/>
  <c r="M1031" i="7" a="1"/>
  <c r="M1031" i="7"/>
  <c r="N1031" i="7" a="1"/>
  <c r="N1031" i="7" s="1"/>
  <c r="O1031" i="7" a="1"/>
  <c r="O1031" i="7" s="1"/>
  <c r="P1031" i="7" a="1"/>
  <c r="P1031" i="7"/>
  <c r="L1032" i="7" a="1"/>
  <c r="L1032" i="7"/>
  <c r="M1032" i="7" a="1"/>
  <c r="M1032" i="7" s="1"/>
  <c r="N1032" i="7" a="1"/>
  <c r="N1032" i="7" s="1"/>
  <c r="O1032" i="7" a="1"/>
  <c r="O1032" i="7" s="1"/>
  <c r="P1032" i="7" a="1"/>
  <c r="P1032" i="7"/>
  <c r="L1033" i="7" a="1"/>
  <c r="L1033" i="7" s="1"/>
  <c r="M1033" i="7" a="1"/>
  <c r="M1033" i="7" s="1"/>
  <c r="N1033" i="7" a="1"/>
  <c r="N1033" i="7"/>
  <c r="O1033" i="7" a="1"/>
  <c r="O1033" i="7"/>
  <c r="P1033" i="7" a="1"/>
  <c r="P1033" i="7" s="1"/>
  <c r="L1034" i="7" a="1"/>
  <c r="L1034" i="7" s="1"/>
  <c r="M1034" i="7" a="1"/>
  <c r="M1034" i="7" s="1"/>
  <c r="N1034" i="7" a="1"/>
  <c r="N1034" i="7"/>
  <c r="O1034" i="7" a="1"/>
  <c r="O1034" i="7" s="1"/>
  <c r="P1034" i="7" a="1"/>
  <c r="P1034" i="7" s="1"/>
  <c r="L1035" i="7" a="1"/>
  <c r="L1035" i="7" s="1"/>
  <c r="M1035" i="7" a="1"/>
  <c r="M1035" i="7"/>
  <c r="N1035" i="7" a="1"/>
  <c r="N1035" i="7" s="1"/>
  <c r="O1035" i="7" a="1"/>
  <c r="O1035" i="7" s="1"/>
  <c r="P1035" i="7" a="1"/>
  <c r="P1035" i="7" s="1"/>
  <c r="L1036" i="7" a="1"/>
  <c r="L1036" i="7"/>
  <c r="M1036" i="7" a="1"/>
  <c r="M1036" i="7" s="1"/>
  <c r="N1036" i="7" a="1"/>
  <c r="N1036" i="7" s="1"/>
  <c r="O1036" i="7" a="1"/>
  <c r="O1036" i="7"/>
  <c r="P1036" i="7" a="1"/>
  <c r="P1036" i="7"/>
  <c r="L1037" i="7" a="1"/>
  <c r="L1037" i="7" s="1"/>
  <c r="M1037" i="7" a="1"/>
  <c r="M1037" i="7" s="1"/>
  <c r="N1037" i="7" a="1"/>
  <c r="N1037" i="7" s="1"/>
  <c r="O1037" i="7" a="1"/>
  <c r="O1037" i="7"/>
  <c r="P1037" i="7" a="1"/>
  <c r="P1037" i="7" s="1"/>
  <c r="L1038" i="7" a="1"/>
  <c r="L1038" i="7" s="1"/>
  <c r="M1038" i="7" a="1"/>
  <c r="M1038" i="7" s="1"/>
  <c r="N1038" i="7" a="1"/>
  <c r="N1038" i="7"/>
  <c r="O1038" i="7" a="1"/>
  <c r="O1038" i="7" s="1"/>
  <c r="P1038" i="7" a="1"/>
  <c r="P1038" i="7" s="1"/>
  <c r="L1039" i="7" a="1"/>
  <c r="L1039" i="7" s="1"/>
  <c r="M1039" i="7" a="1"/>
  <c r="M1039" i="7"/>
  <c r="N1039" i="7" a="1"/>
  <c r="N1039" i="7" s="1"/>
  <c r="O1039" i="7" a="1"/>
  <c r="O1039" i="7" s="1"/>
  <c r="P1039" i="7" a="1"/>
  <c r="P1039" i="7"/>
  <c r="L1040" i="7" a="1"/>
  <c r="L1040" i="7"/>
  <c r="M1040" i="7" a="1"/>
  <c r="M1040" i="7" s="1"/>
  <c r="N1040" i="7" a="1"/>
  <c r="N1040" i="7" s="1"/>
  <c r="O1040" i="7" a="1"/>
  <c r="O1040" i="7" s="1"/>
  <c r="P1040" i="7" a="1"/>
  <c r="P1040" i="7"/>
  <c r="L1041" i="7" a="1"/>
  <c r="L1041" i="7" s="1"/>
  <c r="M1041" i="7" a="1"/>
  <c r="M1041" i="7" s="1"/>
  <c r="N1041" i="7" a="1"/>
  <c r="N1041" i="7" s="1"/>
  <c r="O1041" i="7" a="1"/>
  <c r="O1041" i="7"/>
  <c r="P1041" i="7" a="1"/>
  <c r="P1041" i="7" s="1"/>
  <c r="L1042" i="7" a="1"/>
  <c r="L1042" i="7" s="1"/>
  <c r="M1042" i="7" a="1"/>
  <c r="M1042" i="7" s="1"/>
  <c r="N1042" i="7" a="1"/>
  <c r="N1042" i="7"/>
  <c r="O1042" i="7" a="1"/>
  <c r="O1042" i="7" s="1"/>
  <c r="P1042" i="7" a="1"/>
  <c r="P1042" i="7" s="1"/>
  <c r="L1043" i="7" a="1"/>
  <c r="L1043" i="7" s="1"/>
  <c r="M1043" i="7" a="1"/>
  <c r="M1043" i="7"/>
  <c r="N1043" i="7" a="1"/>
  <c r="N1043" i="7" s="1"/>
  <c r="O1043" i="7" a="1"/>
  <c r="O1043" i="7" s="1"/>
  <c r="P1043" i="7" a="1"/>
  <c r="P1043" i="7" s="1"/>
  <c r="L1044" i="7" a="1"/>
  <c r="L1044" i="7"/>
  <c r="M1044" i="7" a="1"/>
  <c r="M1044" i="7" s="1"/>
  <c r="N1044" i="7" a="1"/>
  <c r="N1044" i="7" s="1"/>
  <c r="O1044" i="7" a="1"/>
  <c r="O1044" i="7" s="1"/>
  <c r="P1044" i="7" a="1"/>
  <c r="P1044" i="7"/>
  <c r="L1045" i="7" a="1"/>
  <c r="L1045" i="7" s="1"/>
  <c r="M1045" i="7" a="1"/>
  <c r="M1045" i="7" s="1"/>
  <c r="N1045" i="7" a="1"/>
  <c r="N1045" i="7" s="1"/>
  <c r="O1045" i="7" a="1"/>
  <c r="O1045" i="7"/>
  <c r="P1045" i="7" a="1"/>
  <c r="P1045" i="7" s="1"/>
  <c r="L1046" i="7" a="1"/>
  <c r="L1046" i="7" s="1"/>
  <c r="M1046" i="7" a="1"/>
  <c r="M1046" i="7" s="1"/>
  <c r="N1046" i="7" a="1"/>
  <c r="N1046" i="7"/>
  <c r="O1046" i="7" a="1"/>
  <c r="O1046" i="7" s="1"/>
  <c r="P1046" i="7" a="1"/>
  <c r="P1046" i="7" s="1"/>
  <c r="L1047" i="7" a="1"/>
  <c r="L1047" i="7" s="1"/>
  <c r="M1047" i="7" a="1"/>
  <c r="M1047" i="7"/>
  <c r="N1047" i="7" a="1"/>
  <c r="N1047" i="7" s="1"/>
  <c r="O1047" i="7" a="1"/>
  <c r="O1047" i="7" s="1"/>
  <c r="P1047" i="7" a="1"/>
  <c r="P1047" i="7" s="1"/>
  <c r="L1048" i="7" a="1"/>
  <c r="L1048" i="7"/>
  <c r="M1048" i="7" a="1"/>
  <c r="M1048" i="7" s="1"/>
  <c r="N1048" i="7" a="1"/>
  <c r="N1048" i="7" s="1"/>
  <c r="O1048" i="7" a="1"/>
  <c r="O1048" i="7" s="1"/>
  <c r="P1048" i="7" a="1"/>
  <c r="P1048" i="7"/>
  <c r="L1049" i="7" a="1"/>
  <c r="L1049" i="7" s="1"/>
  <c r="M1049" i="7" a="1"/>
  <c r="M1049" i="7" s="1"/>
  <c r="N1049" i="7" a="1"/>
  <c r="N1049" i="7" s="1"/>
  <c r="O1049" i="7" a="1"/>
  <c r="O1049" i="7"/>
  <c r="P1049" i="7" a="1"/>
  <c r="P1049" i="7" s="1"/>
  <c r="L1050" i="7" a="1"/>
  <c r="L1050" i="7" s="1"/>
  <c r="M1050" i="7" a="1"/>
  <c r="M1050" i="7" s="1"/>
  <c r="N1050" i="7" a="1"/>
  <c r="N1050" i="7"/>
  <c r="O1050" i="7" a="1"/>
  <c r="O1050" i="7" s="1"/>
  <c r="P1050" i="7" a="1"/>
  <c r="P1050" i="7" s="1"/>
  <c r="L1051" i="7" a="1"/>
  <c r="L1051" i="7" s="1"/>
  <c r="M1051" i="7" a="1"/>
  <c r="M1051" i="7"/>
  <c r="N1051" i="7" a="1"/>
  <c r="N1051" i="7" s="1"/>
  <c r="O1051" i="7" a="1"/>
  <c r="O1051" i="7" s="1"/>
  <c r="P1051" i="7" a="1"/>
  <c r="P1051" i="7" s="1"/>
  <c r="L1052" i="7" a="1"/>
  <c r="L1052" i="7"/>
  <c r="M1052" i="7" a="1"/>
  <c r="M1052" i="7" s="1"/>
  <c r="N1052" i="7" a="1"/>
  <c r="N1052" i="7" s="1"/>
  <c r="O1052" i="7" a="1"/>
  <c r="O1052" i="7" s="1"/>
  <c r="P1052" i="7" a="1"/>
  <c r="P1052" i="7"/>
  <c r="L1053" i="7" a="1"/>
  <c r="L1053" i="7" s="1"/>
  <c r="M1053" i="7" a="1"/>
  <c r="M1053" i="7" s="1"/>
  <c r="N1053" i="7" a="1"/>
  <c r="N1053" i="7" s="1"/>
  <c r="O1053" i="7" a="1"/>
  <c r="O1053" i="7"/>
  <c r="P1053" i="7" a="1"/>
  <c r="P1053" i="7" s="1"/>
  <c r="L1054" i="7" a="1"/>
  <c r="L1054" i="7" s="1"/>
  <c r="M1054" i="7" a="1"/>
  <c r="M1054" i="7" s="1"/>
  <c r="N1054" i="7" a="1"/>
  <c r="N1054" i="7"/>
  <c r="O1054" i="7" a="1"/>
  <c r="O1054" i="7" s="1"/>
  <c r="P1054" i="7" a="1"/>
  <c r="P1054" i="7" s="1"/>
  <c r="L1055" i="7" a="1"/>
  <c r="L1055" i="7" s="1"/>
  <c r="M1055" i="7" a="1"/>
  <c r="M1055" i="7"/>
  <c r="N1055" i="7" a="1"/>
  <c r="N1055" i="7" s="1"/>
  <c r="O1055" i="7" a="1"/>
  <c r="O1055" i="7" s="1"/>
  <c r="P1055" i="7" a="1"/>
  <c r="P1055" i="7" s="1"/>
  <c r="L1056" i="7" a="1"/>
  <c r="L1056" i="7"/>
  <c r="M1056" i="7" a="1"/>
  <c r="M1056" i="7" s="1"/>
  <c r="N1056" i="7" a="1"/>
  <c r="N1056" i="7" s="1"/>
  <c r="O1056" i="7" a="1"/>
  <c r="O1056" i="7" s="1"/>
  <c r="P1056" i="7" a="1"/>
  <c r="P1056" i="7"/>
  <c r="L1057" i="7" a="1"/>
  <c r="L1057" i="7" s="1"/>
  <c r="M1057" i="7" a="1"/>
  <c r="M1057" i="7" s="1"/>
  <c r="N1057" i="7" a="1"/>
  <c r="N1057" i="7" s="1"/>
  <c r="O1057" i="7" a="1"/>
  <c r="O1057" i="7"/>
  <c r="P1057" i="7" a="1"/>
  <c r="P1057" i="7" s="1"/>
  <c r="L1058" i="7" a="1"/>
  <c r="L1058" i="7" s="1"/>
  <c r="M1058" i="7" a="1"/>
  <c r="M1058" i="7" s="1"/>
  <c r="N1058" i="7" a="1"/>
  <c r="N1058" i="7"/>
  <c r="O1058" i="7" a="1"/>
  <c r="O1058" i="7" s="1"/>
  <c r="P1058" i="7" a="1"/>
  <c r="P1058" i="7" s="1"/>
  <c r="L1059" i="7" a="1"/>
  <c r="L1059" i="7" s="1"/>
  <c r="M1059" i="7" a="1"/>
  <c r="M1059" i="7"/>
  <c r="N1059" i="7" a="1"/>
  <c r="N1059" i="7" s="1"/>
  <c r="O1059" i="7" a="1"/>
  <c r="O1059" i="7" s="1"/>
  <c r="P1059" i="7" a="1"/>
  <c r="P1059" i="7" s="1"/>
  <c r="L1060" i="7" a="1"/>
  <c r="L1060" i="7"/>
  <c r="M1060" i="7" a="1"/>
  <c r="M1060" i="7" s="1"/>
  <c r="N1060" i="7" a="1"/>
  <c r="N1060" i="7" s="1"/>
  <c r="O1060" i="7" a="1"/>
  <c r="O1060" i="7" s="1"/>
  <c r="P1060" i="7" a="1"/>
  <c r="P1060" i="7"/>
  <c r="L1061" i="7" a="1"/>
  <c r="L1061" i="7" s="1"/>
  <c r="M1061" i="7" a="1"/>
  <c r="M1061" i="7" s="1"/>
  <c r="N1061" i="7" a="1"/>
  <c r="N1061" i="7" s="1"/>
  <c r="O1061" i="7" a="1"/>
  <c r="O1061" i="7"/>
  <c r="P1061" i="7" a="1"/>
  <c r="P1061" i="7" s="1"/>
  <c r="L1062" i="7" a="1"/>
  <c r="L1062" i="7" s="1"/>
  <c r="M1062" i="7" a="1"/>
  <c r="M1062" i="7" s="1"/>
  <c r="N1062" i="7" a="1"/>
  <c r="N1062" i="7"/>
  <c r="O1062" i="7" a="1"/>
  <c r="O1062" i="7" s="1"/>
  <c r="P1062" i="7" a="1"/>
  <c r="P1062" i="7" s="1"/>
  <c r="L1063" i="7" a="1"/>
  <c r="L1063" i="7" s="1"/>
  <c r="M1063" i="7" a="1"/>
  <c r="M1063" i="7"/>
  <c r="N1063" i="7" a="1"/>
  <c r="N1063" i="7" s="1"/>
  <c r="O1063" i="7" a="1"/>
  <c r="O1063" i="7" s="1"/>
  <c r="P1063" i="7" a="1"/>
  <c r="P1063" i="7" s="1"/>
  <c r="L1064" i="7" a="1"/>
  <c r="L1064" i="7"/>
  <c r="M1064" i="7" a="1"/>
  <c r="M1064" i="7" s="1"/>
  <c r="N1064" i="7" a="1"/>
  <c r="N1064" i="7" s="1"/>
  <c r="O1064" i="7" a="1"/>
  <c r="O1064" i="7" s="1"/>
  <c r="P1064" i="7" a="1"/>
  <c r="P1064" i="7"/>
  <c r="L1065" i="7" a="1"/>
  <c r="L1065" i="7" s="1"/>
  <c r="M1065" i="7" a="1"/>
  <c r="M1065" i="7" s="1"/>
  <c r="N1065" i="7" a="1"/>
  <c r="N1065" i="7" s="1"/>
  <c r="O1065" i="7" a="1"/>
  <c r="O1065" i="7"/>
  <c r="P1065" i="7" a="1"/>
  <c r="P1065" i="7" s="1"/>
  <c r="L1066" i="7" a="1"/>
  <c r="L1066" i="7" s="1"/>
  <c r="M1066" i="7" a="1"/>
  <c r="M1066" i="7" s="1"/>
  <c r="N1066" i="7" a="1"/>
  <c r="N1066" i="7"/>
  <c r="O1066" i="7" a="1"/>
  <c r="O1066" i="7" s="1"/>
  <c r="P1066" i="7" a="1"/>
  <c r="P1066" i="7" s="1"/>
  <c r="L1067" i="7" a="1"/>
  <c r="L1067" i="7" s="1"/>
  <c r="M1067" i="7" a="1"/>
  <c r="M1067" i="7"/>
  <c r="N1067" i="7" a="1"/>
  <c r="N1067" i="7" s="1"/>
  <c r="O1067" i="7" a="1"/>
  <c r="O1067" i="7" s="1"/>
  <c r="P1067" i="7" a="1"/>
  <c r="P1067" i="7" s="1"/>
  <c r="L1068" i="7" a="1"/>
  <c r="L1068" i="7"/>
  <c r="M1068" i="7" a="1"/>
  <c r="M1068" i="7" s="1"/>
  <c r="N1068" i="7" a="1"/>
  <c r="N1068" i="7" s="1"/>
  <c r="O1068" i="7" a="1"/>
  <c r="O1068" i="7" s="1"/>
  <c r="P1068" i="7" a="1"/>
  <c r="P1068" i="7"/>
  <c r="L1069" i="7" a="1"/>
  <c r="L1069" i="7" s="1"/>
  <c r="M1069" i="7" a="1"/>
  <c r="M1069" i="7" s="1"/>
  <c r="N1069" i="7" a="1"/>
  <c r="N1069" i="7" s="1"/>
  <c r="O1069" i="7" a="1"/>
  <c r="O1069" i="7"/>
  <c r="P1069" i="7" a="1"/>
  <c r="P1069" i="7" s="1"/>
  <c r="L1070" i="7" a="1"/>
  <c r="L1070" i="7" s="1"/>
  <c r="M1070" i="7" a="1"/>
  <c r="M1070" i="7" s="1"/>
  <c r="N1070" i="7" a="1"/>
  <c r="N1070" i="7"/>
  <c r="O1070" i="7" a="1"/>
  <c r="O1070" i="7" s="1"/>
  <c r="P1070" i="7" a="1"/>
  <c r="P1070" i="7" s="1"/>
  <c r="L1071" i="7" a="1"/>
  <c r="L1071" i="7" s="1"/>
  <c r="M1071" i="7" a="1"/>
  <c r="M1071" i="7"/>
  <c r="N1071" i="7" a="1"/>
  <c r="N1071" i="7" s="1"/>
  <c r="O1071" i="7" a="1"/>
  <c r="O1071" i="7" s="1"/>
  <c r="P1071" i="7" a="1"/>
  <c r="P1071" i="7" s="1"/>
  <c r="L1072" i="7" a="1"/>
  <c r="L1072" i="7"/>
  <c r="M1072" i="7" a="1"/>
  <c r="M1072" i="7" s="1"/>
  <c r="N1072" i="7" a="1"/>
  <c r="N1072" i="7" s="1"/>
  <c r="O1072" i="7" a="1"/>
  <c r="O1072" i="7" s="1"/>
  <c r="P1072" i="7" a="1"/>
  <c r="P1072" i="7"/>
  <c r="L1073" i="7" a="1"/>
  <c r="L1073" i="7" s="1"/>
  <c r="M1073" i="7" a="1"/>
  <c r="M1073" i="7" s="1"/>
  <c r="N1073" i="7" a="1"/>
  <c r="N1073" i="7" s="1"/>
  <c r="O1073" i="7" a="1"/>
  <c r="O1073" i="7"/>
  <c r="P1073" i="7" a="1"/>
  <c r="P1073" i="7" s="1"/>
  <c r="L1074" i="7" a="1"/>
  <c r="L1074" i="7" s="1"/>
  <c r="M1074" i="7" a="1"/>
  <c r="M1074" i="7" s="1"/>
  <c r="N1074" i="7" a="1"/>
  <c r="N1074" i="7"/>
  <c r="O1074" i="7" a="1"/>
  <c r="O1074" i="7" s="1"/>
  <c r="P1074" i="7" a="1"/>
  <c r="P1074" i="7" s="1"/>
  <c r="L1075" i="7" a="1"/>
  <c r="L1075" i="7" s="1"/>
  <c r="M1075" i="7" a="1"/>
  <c r="M1075" i="7"/>
  <c r="N1075" i="7" a="1"/>
  <c r="N1075" i="7" s="1"/>
  <c r="O1075" i="7" a="1"/>
  <c r="O1075" i="7" s="1"/>
  <c r="P1075" i="7" a="1"/>
  <c r="P1075" i="7" s="1"/>
  <c r="L1076" i="7" a="1"/>
  <c r="L1076" i="7"/>
  <c r="M1076" i="7" a="1"/>
  <c r="M1076" i="7" s="1"/>
  <c r="N1076" i="7" a="1"/>
  <c r="N1076" i="7" s="1"/>
  <c r="O1076" i="7" a="1"/>
  <c r="O1076" i="7" s="1"/>
  <c r="P1076" i="7" a="1"/>
  <c r="P1076" i="7"/>
  <c r="L1077" i="7" a="1"/>
  <c r="L1077" i="7" s="1"/>
  <c r="M1077" i="7" a="1"/>
  <c r="M1077" i="7" s="1"/>
  <c r="N1077" i="7" a="1"/>
  <c r="N1077" i="7" s="1"/>
  <c r="O1077" i="7" a="1"/>
  <c r="O1077" i="7"/>
  <c r="P1077" i="7" a="1"/>
  <c r="P1077" i="7" s="1"/>
  <c r="L1078" i="7" a="1"/>
  <c r="L1078" i="7" s="1"/>
  <c r="M1078" i="7" a="1"/>
  <c r="M1078" i="7" s="1"/>
  <c r="N1078" i="7" a="1"/>
  <c r="N1078" i="7"/>
  <c r="O1078" i="7" a="1"/>
  <c r="O1078" i="7" s="1"/>
  <c r="P1078" i="7" a="1"/>
  <c r="P1078" i="7" s="1"/>
  <c r="L1079" i="7" a="1"/>
  <c r="L1079" i="7" s="1"/>
  <c r="M1079" i="7" a="1"/>
  <c r="M1079" i="7"/>
  <c r="N1079" i="7" a="1"/>
  <c r="N1079" i="7" s="1"/>
  <c r="O1079" i="7" a="1"/>
  <c r="O1079" i="7" s="1"/>
  <c r="P1079" i="7" a="1"/>
  <c r="P1079" i="7" s="1"/>
  <c r="L1080" i="7" a="1"/>
  <c r="L1080" i="7"/>
  <c r="M1080" i="7" a="1"/>
  <c r="M1080" i="7" s="1"/>
  <c r="N1080" i="7" a="1"/>
  <c r="N1080" i="7" s="1"/>
  <c r="O1080" i="7" a="1"/>
  <c r="O1080" i="7" s="1"/>
  <c r="P1080" i="7" a="1"/>
  <c r="P1080" i="7"/>
  <c r="L1081" i="7" a="1"/>
  <c r="L1081" i="7" s="1"/>
  <c r="M1081" i="7" a="1"/>
  <c r="M1081" i="7" s="1"/>
  <c r="N1081" i="7" a="1"/>
  <c r="N1081" i="7" s="1"/>
  <c r="O1081" i="7" a="1"/>
  <c r="O1081" i="7"/>
  <c r="P1081" i="7" a="1"/>
  <c r="P1081" i="7" s="1"/>
  <c r="L1082" i="7" a="1"/>
  <c r="L1082" i="7" s="1"/>
  <c r="M1082" i="7" a="1"/>
  <c r="M1082" i="7" s="1"/>
  <c r="N1082" i="7" a="1"/>
  <c r="N1082" i="7"/>
  <c r="O1082" i="7" a="1"/>
  <c r="O1082" i="7" s="1"/>
  <c r="P1082" i="7" a="1"/>
  <c r="P1082" i="7" s="1"/>
  <c r="L1083" i="7" a="1"/>
  <c r="L1083" i="7" s="1"/>
  <c r="M1083" i="7" a="1"/>
  <c r="M1083" i="7"/>
  <c r="N1083" i="7" a="1"/>
  <c r="N1083" i="7" s="1"/>
  <c r="O1083" i="7" a="1"/>
  <c r="O1083" i="7" s="1"/>
  <c r="P1083" i="7" a="1"/>
  <c r="P1083" i="7" s="1"/>
  <c r="L1084" i="7" a="1"/>
  <c r="L1084" i="7"/>
  <c r="M1084" i="7" a="1"/>
  <c r="M1084" i="7" s="1"/>
  <c r="N1084" i="7" a="1"/>
  <c r="N1084" i="7" s="1"/>
  <c r="O1084" i="7" a="1"/>
  <c r="O1084" i="7" s="1"/>
  <c r="P1084" i="7" a="1"/>
  <c r="P1084" i="7"/>
  <c r="L1085" i="7" a="1"/>
  <c r="L1085" i="7" s="1"/>
  <c r="M1085" i="7" a="1"/>
  <c r="M1085" i="7"/>
  <c r="N1085" i="7" a="1"/>
  <c r="N1085" i="7"/>
  <c r="O1085" i="7" a="1"/>
  <c r="O1085" i="7"/>
  <c r="P1085" i="7" a="1"/>
  <c r="P1085" i="7" s="1"/>
  <c r="L1086" i="7" a="1"/>
  <c r="L1086" i="7" s="1"/>
  <c r="M1086" i="7" a="1"/>
  <c r="M1086" i="7" s="1"/>
  <c r="N1086" i="7" a="1"/>
  <c r="N1086" i="7"/>
  <c r="O1086" i="7" a="1"/>
  <c r="O1086" i="7" s="1"/>
  <c r="P1086" i="7" a="1"/>
  <c r="P1086" i="7"/>
  <c r="L1087" i="7" a="1"/>
  <c r="L1087" i="7"/>
  <c r="M1087" i="7" a="1"/>
  <c r="M1087" i="7"/>
  <c r="N1087" i="7" a="1"/>
  <c r="N1087" i="7" s="1"/>
  <c r="O1087" i="7" a="1"/>
  <c r="O1087" i="7" s="1"/>
  <c r="P1087" i="7" a="1"/>
  <c r="P1087" i="7" s="1"/>
  <c r="L1088" i="7" a="1"/>
  <c r="L1088" i="7"/>
  <c r="M1088" i="7" a="1"/>
  <c r="M1088" i="7" s="1"/>
  <c r="N1088" i="7" a="1"/>
  <c r="N1088" i="7"/>
  <c r="O1088" i="7" a="1"/>
  <c r="O1088" i="7"/>
  <c r="P1088" i="7" a="1"/>
  <c r="P1088" i="7"/>
  <c r="L1089" i="7" a="1"/>
  <c r="L1089" i="7" s="1"/>
  <c r="M1089" i="7" a="1"/>
  <c r="M1089" i="7" s="1"/>
  <c r="N1089" i="7" a="1"/>
  <c r="N1089" i="7" s="1"/>
  <c r="O1089" i="7" a="1"/>
  <c r="O1089" i="7"/>
  <c r="P1089" i="7" a="1"/>
  <c r="P1089" i="7" s="1"/>
  <c r="L1090" i="7" a="1"/>
  <c r="L1090" i="7"/>
  <c r="M1090" i="7" a="1"/>
  <c r="M1090" i="7"/>
  <c r="N1090" i="7" a="1"/>
  <c r="N1090" i="7"/>
  <c r="O1090" i="7" a="1"/>
  <c r="O1090" i="7" s="1"/>
  <c r="P1090" i="7" a="1"/>
  <c r="P1090" i="7" s="1"/>
  <c r="L1091" i="7" a="1"/>
  <c r="L1091" i="7" s="1"/>
  <c r="M1091" i="7" a="1"/>
  <c r="M1091" i="7"/>
  <c r="N1091" i="7" a="1"/>
  <c r="N1091" i="7" s="1"/>
  <c r="O1091" i="7" a="1"/>
  <c r="O1091" i="7"/>
  <c r="P1091" i="7" a="1"/>
  <c r="P1091" i="7"/>
  <c r="L1092" i="7" a="1"/>
  <c r="L1092" i="7"/>
  <c r="M1092" i="7" a="1"/>
  <c r="M1092" i="7" s="1"/>
  <c r="N1092" i="7" a="1"/>
  <c r="N1092" i="7" s="1"/>
  <c r="O1092" i="7" a="1"/>
  <c r="O1092" i="7" s="1"/>
  <c r="P1092" i="7" a="1"/>
  <c r="P1092" i="7"/>
  <c r="L1093" i="7" a="1"/>
  <c r="L1093" i="7" s="1"/>
  <c r="M1093" i="7" a="1"/>
  <c r="M1093" i="7"/>
  <c r="N1093" i="7" a="1"/>
  <c r="N1093" i="7"/>
  <c r="O1093" i="7" a="1"/>
  <c r="O1093" i="7"/>
  <c r="P1093" i="7" a="1"/>
  <c r="P1093" i="7" s="1"/>
  <c r="L1094" i="7" a="1"/>
  <c r="L1094" i="7" s="1"/>
  <c r="M1094" i="7" a="1"/>
  <c r="M1094" i="7" s="1"/>
  <c r="N1094" i="7" a="1"/>
  <c r="N1094" i="7"/>
  <c r="O1094" i="7" a="1"/>
  <c r="O1094" i="7" s="1"/>
  <c r="P1094" i="7" a="1"/>
  <c r="P1094" i="7"/>
  <c r="L1095" i="7" a="1"/>
  <c r="L1095" i="7"/>
  <c r="M1095" i="7" a="1"/>
  <c r="M1095" i="7"/>
  <c r="N1095" i="7" a="1"/>
  <c r="N1095" i="7" s="1"/>
  <c r="O1095" i="7" a="1"/>
  <c r="O1095" i="7" s="1"/>
  <c r="P1095" i="7" a="1"/>
  <c r="P1095" i="7" s="1"/>
  <c r="L1096" i="7" a="1"/>
  <c r="L1096" i="7"/>
  <c r="M1096" i="7" a="1"/>
  <c r="M1096" i="7" s="1"/>
  <c r="N1096" i="7" a="1"/>
  <c r="N1096" i="7"/>
  <c r="O1096" i="7" a="1"/>
  <c r="O1096" i="7"/>
  <c r="P1096" i="7" a="1"/>
  <c r="P1096" i="7" s="1"/>
  <c r="L1097" i="7" a="1"/>
  <c r="L1097" i="7"/>
  <c r="M1097" i="7" a="1"/>
  <c r="M1097" i="7"/>
  <c r="N1097" i="7" a="1"/>
  <c r="N1097" i="7" s="1"/>
  <c r="O1097" i="7" a="1"/>
  <c r="O1097" i="7" s="1"/>
  <c r="P1097" i="7" a="1"/>
  <c r="P1097" i="7"/>
  <c r="L1098" i="7" a="1"/>
  <c r="L1098" i="7" s="1"/>
  <c r="M1098" i="7" a="1"/>
  <c r="M1098" i="7" s="1"/>
  <c r="N1098" i="7" a="1"/>
  <c r="N1098" i="7" s="1"/>
  <c r="O1098" i="7" a="1"/>
  <c r="O1098" i="7" s="1"/>
  <c r="P1098" i="7" a="1"/>
  <c r="P1098" i="7"/>
  <c r="L1099" i="7" a="1"/>
  <c r="L1099" i="7"/>
  <c r="M1099" i="7" a="1"/>
  <c r="M1099" i="7" s="1"/>
  <c r="N1099" i="7" a="1"/>
  <c r="N1099" i="7"/>
  <c r="O1099" i="7" a="1"/>
  <c r="O1099" i="7"/>
  <c r="P1099" i="7" a="1"/>
  <c r="P1099" i="7" s="1"/>
  <c r="L1100" i="7" a="1"/>
  <c r="L1100" i="7" s="1"/>
  <c r="M1100" i="7" a="1"/>
  <c r="M1100" i="7"/>
  <c r="N1100" i="7" a="1"/>
  <c r="N1100" i="7" s="1"/>
  <c r="O1100" i="7" a="1"/>
  <c r="O1100" i="7"/>
  <c r="P1100" i="7" a="1"/>
  <c r="P1100" i="7" s="1"/>
  <c r="L1101" i="7" a="1"/>
  <c r="L1101" i="7"/>
  <c r="M1101" i="7" a="1"/>
  <c r="M1101" i="7"/>
  <c r="N1101" i="7" a="1"/>
  <c r="N1101" i="7"/>
  <c r="O1101" i="7" a="1"/>
  <c r="O1101" i="7" s="1"/>
  <c r="P1101" i="7" a="1"/>
  <c r="P1101" i="7"/>
  <c r="L1102" i="7" a="1"/>
  <c r="L1102" i="7" s="1"/>
  <c r="M1102" i="7" a="1"/>
  <c r="M1102" i="7" s="1"/>
  <c r="N1102" i="7" a="1"/>
  <c r="N1102" i="7" s="1"/>
  <c r="O1102" i="7" a="1"/>
  <c r="O1102" i="7" s="1"/>
  <c r="P1102" i="7" a="1"/>
  <c r="P1102" i="7"/>
  <c r="L1103" i="7" a="1"/>
  <c r="L1103" i="7"/>
  <c r="M1103" i="7" a="1"/>
  <c r="M1103" i="7" s="1"/>
  <c r="N1103" i="7" a="1"/>
  <c r="N1103" i="7"/>
  <c r="O1103" i="7" a="1"/>
  <c r="O1103" i="7"/>
  <c r="P1103" i="7" a="1"/>
  <c r="P1103" i="7" s="1"/>
  <c r="L1104" i="7" a="1"/>
  <c r="L1104" i="7" s="1"/>
  <c r="M1104" i="7" a="1"/>
  <c r="M1104" i="7"/>
  <c r="N1104" i="7" a="1"/>
  <c r="N1104" i="7" s="1"/>
  <c r="O1104" i="7" a="1"/>
  <c r="O1104" i="7" s="1"/>
  <c r="P1104" i="7" a="1"/>
  <c r="P1104" i="7" s="1"/>
  <c r="L1105" i="7" a="1"/>
  <c r="L1105" i="7" s="1"/>
  <c r="M1105" i="7" a="1"/>
  <c r="M1105" i="7"/>
  <c r="N1105" i="7" a="1"/>
  <c r="N1105" i="7"/>
  <c r="O1105" i="7" a="1"/>
  <c r="O1105" i="7" s="1"/>
  <c r="P1105" i="7" a="1"/>
  <c r="P1105" i="7"/>
  <c r="L1106" i="7" a="1"/>
  <c r="L1106" i="7"/>
  <c r="M1106" i="7" a="1"/>
  <c r="M1106" i="7" s="1"/>
  <c r="N1106" i="7" a="1"/>
  <c r="N1106" i="7" s="1"/>
  <c r="O1106" i="7" a="1"/>
  <c r="O1106" i="7"/>
  <c r="P1106" i="7" a="1"/>
  <c r="P1106" i="7" s="1"/>
  <c r="L1107" i="7" a="1"/>
  <c r="L1107" i="7"/>
  <c r="M1107" i="7" a="1"/>
  <c r="M1107" i="7" s="1"/>
  <c r="N1107" i="7" a="1"/>
  <c r="N1107" i="7"/>
  <c r="O1107" i="7" a="1"/>
  <c r="O1107" i="7"/>
  <c r="P1107" i="7" a="1"/>
  <c r="P1107" i="7"/>
  <c r="L1108" i="7" a="1"/>
  <c r="L1108" i="7" s="1"/>
  <c r="M1108" i="7" a="1"/>
  <c r="M1108" i="7"/>
  <c r="N1108" i="7" a="1"/>
  <c r="N1108" i="7" s="1"/>
  <c r="O1108" i="7" a="1"/>
  <c r="O1108" i="7" s="1"/>
  <c r="P1108" i="7" a="1"/>
  <c r="P1108" i="7" s="1"/>
  <c r="L1109" i="7" a="1"/>
  <c r="L1109" i="7" s="1"/>
  <c r="M1109" i="7" a="1"/>
  <c r="M1109" i="7" s="1"/>
  <c r="N1109" i="7" a="1"/>
  <c r="N1109" i="7" s="1"/>
  <c r="O1109" i="7" a="1"/>
  <c r="O1109" i="7" s="1"/>
  <c r="P1109" i="7" a="1"/>
  <c r="P1109" i="7"/>
  <c r="L1110" i="7" a="1"/>
  <c r="L1110" i="7"/>
  <c r="M1110" i="7" a="1"/>
  <c r="M1110" i="7"/>
  <c r="N1110" i="7" a="1"/>
  <c r="N1110" i="7" s="1"/>
  <c r="O1110" i="7" a="1"/>
  <c r="O1110" i="7"/>
  <c r="P1110" i="7" a="1"/>
  <c r="P1110" i="7" s="1"/>
  <c r="L1111" i="7" a="1"/>
  <c r="L1111" i="7" s="1"/>
  <c r="M1111" i="7" a="1"/>
  <c r="M1111" i="7" s="1"/>
  <c r="N1111" i="7" a="1"/>
  <c r="N1111" i="7" s="1"/>
  <c r="O1111" i="7" a="1"/>
  <c r="O1111" i="7"/>
  <c r="P1111" i="7" a="1"/>
  <c r="P1111" i="7" s="1"/>
  <c r="L1112" i="7" a="1"/>
  <c r="L1112" i="7" s="1"/>
  <c r="M1112" i="7" a="1"/>
  <c r="M1112" i="7"/>
  <c r="N1112" i="7" a="1"/>
  <c r="N1112" i="7"/>
  <c r="O1112" i="7" a="1"/>
  <c r="O1112" i="7"/>
  <c r="P1112" i="7" a="1"/>
  <c r="P1112" i="7" s="1"/>
  <c r="L1113" i="7" a="1"/>
  <c r="L1113" i="7" s="1"/>
  <c r="M1113" i="7" a="1"/>
  <c r="M1113" i="7" s="1"/>
  <c r="N1113" i="7" a="1"/>
  <c r="N1113" i="7"/>
  <c r="O1113" i="7" a="1"/>
  <c r="O1113" i="7" s="1"/>
  <c r="P1113" i="7" a="1"/>
  <c r="P1113" i="7" s="1"/>
  <c r="L1114" i="7" a="1"/>
  <c r="L1114" i="7" s="1"/>
  <c r="M1114" i="7" a="1"/>
  <c r="M1114" i="7"/>
  <c r="N1114" i="7" a="1"/>
  <c r="N1114" i="7" s="1"/>
  <c r="O1114" i="7" a="1"/>
  <c r="O1114" i="7"/>
  <c r="P1114" i="7" a="1"/>
  <c r="P1114" i="7"/>
  <c r="L1115" i="7" a="1"/>
  <c r="L1115" i="7" s="1"/>
  <c r="M1115" i="7" a="1"/>
  <c r="M1115" i="7" s="1"/>
  <c r="N1115" i="7" a="1"/>
  <c r="N1115" i="7"/>
  <c r="O1115" i="7" a="1"/>
  <c r="O1115" i="7"/>
  <c r="P1115" i="7" a="1"/>
  <c r="P1115" i="7"/>
  <c r="L1116" i="7" a="1"/>
  <c r="L1116" i="7" s="1"/>
  <c r="M1116" i="7" a="1"/>
  <c r="M1116" i="7" s="1"/>
  <c r="N1116" i="7" a="1"/>
  <c r="N1116" i="7" s="1"/>
  <c r="O1116" i="7" a="1"/>
  <c r="O1116" i="7" s="1"/>
  <c r="P1116" i="7" a="1"/>
  <c r="P1116" i="7" s="1"/>
  <c r="L1117" i="7" a="1"/>
  <c r="L1117" i="7"/>
  <c r="M1117" i="7" a="1"/>
  <c r="M1117" i="7"/>
  <c r="N1117" i="7" a="1"/>
  <c r="N1117" i="7"/>
  <c r="O1117" i="7" a="1"/>
  <c r="O1117" i="7" s="1"/>
  <c r="P1117" i="7" a="1"/>
  <c r="P1117" i="7" s="1"/>
  <c r="L1118" i="7" a="1"/>
  <c r="L1118" i="7" s="1"/>
  <c r="M1118" i="7" a="1"/>
  <c r="M1118" i="7" s="1"/>
  <c r="N1118" i="7" a="1"/>
  <c r="N1118" i="7" s="1"/>
  <c r="O1118" i="7" a="1"/>
  <c r="O1118" i="7"/>
  <c r="P1118" i="7" a="1"/>
  <c r="P1118" i="7"/>
  <c r="L1119" i="7" a="1"/>
  <c r="L1119" i="7"/>
  <c r="M1119" i="7" a="1"/>
  <c r="M1119" i="7" s="1"/>
  <c r="N1119" i="7" a="1"/>
  <c r="N1119" i="7" s="1"/>
  <c r="O1119" i="7" a="1"/>
  <c r="O1119" i="7" s="1"/>
  <c r="P1119" i="7" a="1"/>
  <c r="P1119" i="7" s="1"/>
  <c r="L1120" i="7" a="1"/>
  <c r="L1120" i="7" s="1"/>
  <c r="M1120" i="7" a="1"/>
  <c r="M1120" i="7"/>
  <c r="N1120" i="7" a="1"/>
  <c r="N1120" i="7"/>
  <c r="O1120" i="7" a="1"/>
  <c r="O1120" i="7"/>
  <c r="P1120" i="7" a="1"/>
  <c r="P1120" i="7" s="1"/>
  <c r="L1121" i="7" a="1"/>
  <c r="L1121" i="7" s="1"/>
  <c r="M1121" i="7" a="1"/>
  <c r="M1121" i="7" s="1"/>
  <c r="N1121" i="7" a="1"/>
  <c r="N1121" i="7" s="1"/>
  <c r="O1121" i="7" a="1"/>
  <c r="O1121" i="7" s="1"/>
  <c r="P1121" i="7" a="1"/>
  <c r="P1121" i="7"/>
  <c r="L1122" i="7" a="1"/>
  <c r="L1122" i="7"/>
  <c r="M1122" i="7" a="1"/>
  <c r="M1122" i="7"/>
  <c r="N1122" i="7" a="1"/>
  <c r="N1122" i="7" s="1"/>
  <c r="O1122" i="7" a="1"/>
  <c r="O1122" i="7" s="1"/>
  <c r="P1122" i="7" a="1"/>
  <c r="P1122" i="7" s="1"/>
  <c r="L1123" i="7" a="1"/>
  <c r="L1123" i="7" s="1"/>
  <c r="M1123" i="7" a="1"/>
  <c r="M1123" i="7" s="1"/>
  <c r="N1123" i="7" a="1"/>
  <c r="N1123" i="7"/>
  <c r="O1123" i="7" a="1"/>
  <c r="O1123" i="7"/>
  <c r="P1123" i="7" a="1"/>
  <c r="P1123" i="7"/>
  <c r="L1124" i="7" a="1"/>
  <c r="L1124" i="7" s="1"/>
  <c r="M1124" i="7" a="1"/>
  <c r="M1124" i="7" s="1"/>
  <c r="N1124" i="7" a="1"/>
  <c r="N1124" i="7" s="1"/>
  <c r="O1124" i="7" a="1"/>
  <c r="O1124" i="7" s="1"/>
  <c r="P1124" i="7" a="1"/>
  <c r="P1124" i="7" s="1"/>
  <c r="L1125" i="7" a="1"/>
  <c r="L1125" i="7"/>
  <c r="M1125" i="7" a="1"/>
  <c r="M1125" i="7"/>
  <c r="N1125" i="7" a="1"/>
  <c r="N1125" i="7"/>
  <c r="O1125" i="7" a="1"/>
  <c r="O1125" i="7" s="1"/>
  <c r="P1125" i="7" a="1"/>
  <c r="P1125" i="7" s="1"/>
  <c r="L1126" i="7" a="1"/>
  <c r="L1126" i="7" s="1"/>
  <c r="M1126" i="7" a="1"/>
  <c r="M1126" i="7" s="1"/>
  <c r="N1126" i="7" a="1"/>
  <c r="N1126" i="7" s="1"/>
  <c r="O1126" i="7" a="1"/>
  <c r="O1126" i="7"/>
  <c r="P1126" i="7" a="1"/>
  <c r="P1126" i="7"/>
  <c r="L1127" i="7" a="1"/>
  <c r="L1127" i="7"/>
  <c r="M1127" i="7" a="1"/>
  <c r="M1127" i="7" s="1"/>
  <c r="N1127" i="7" a="1"/>
  <c r="N1127" i="7" s="1"/>
  <c r="O1127" i="7" a="1"/>
  <c r="O1127" i="7" s="1"/>
  <c r="P1127" i="7" a="1"/>
  <c r="P1127" i="7" s="1"/>
  <c r="L1128" i="7" a="1"/>
  <c r="L1128" i="7" s="1"/>
  <c r="M1128" i="7" a="1"/>
  <c r="M1128" i="7"/>
  <c r="N1128" i="7" a="1"/>
  <c r="N1128" i="7"/>
  <c r="O1128" i="7" a="1"/>
  <c r="O1128" i="7"/>
  <c r="P1128" i="7" a="1"/>
  <c r="P1128" i="7" s="1"/>
  <c r="L1129" i="7" a="1"/>
  <c r="L1129" i="7" s="1"/>
  <c r="M1129" i="7" a="1"/>
  <c r="M1129" i="7" s="1"/>
  <c r="N1129" i="7" a="1"/>
  <c r="N1129" i="7" s="1"/>
  <c r="O1129" i="7" a="1"/>
  <c r="O1129" i="7" s="1"/>
  <c r="P1129" i="7" a="1"/>
  <c r="P1129" i="7"/>
  <c r="L1130" i="7" a="1"/>
  <c r="L1130" i="7"/>
  <c r="M1130" i="7" a="1"/>
  <c r="M1130" i="7"/>
  <c r="N1130" i="7" a="1"/>
  <c r="N1130" i="7" s="1"/>
  <c r="O1130" i="7" a="1"/>
  <c r="O1130" i="7" s="1"/>
  <c r="P1130" i="7" a="1"/>
  <c r="P1130" i="7" s="1"/>
  <c r="L1131" i="7" a="1"/>
  <c r="L1131" i="7" s="1"/>
  <c r="M1131" i="7" a="1"/>
  <c r="M1131" i="7" s="1"/>
  <c r="N1131" i="7" a="1"/>
  <c r="N1131" i="7"/>
  <c r="O1131" i="7" a="1"/>
  <c r="O1131" i="7"/>
  <c r="P1131" i="7" a="1"/>
  <c r="P1131" i="7"/>
  <c r="L1132" i="7" a="1"/>
  <c r="L1132" i="7" s="1"/>
  <c r="M1132" i="7" a="1"/>
  <c r="M1132" i="7" s="1"/>
  <c r="N1132" i="7" a="1"/>
  <c r="N1132" i="7" s="1"/>
  <c r="O1132" i="7" a="1"/>
  <c r="O1132" i="7" s="1"/>
  <c r="P1132" i="7" a="1"/>
  <c r="P1132" i="7" s="1"/>
  <c r="L1133" i="7" a="1"/>
  <c r="L1133" i="7"/>
  <c r="M1133" i="7" a="1"/>
  <c r="M1133" i="7"/>
  <c r="N1133" i="7" a="1"/>
  <c r="N1133" i="7"/>
  <c r="O1133" i="7" a="1"/>
  <c r="O1133" i="7" s="1"/>
  <c r="P1133" i="7" a="1"/>
  <c r="P1133" i="7" s="1"/>
  <c r="L1134" i="7" a="1"/>
  <c r="L1134" i="7" s="1"/>
  <c r="M1134" i="7" a="1"/>
  <c r="M1134" i="7" s="1"/>
  <c r="N1134" i="7" a="1"/>
  <c r="N1134" i="7" s="1"/>
  <c r="O1134" i="7" a="1"/>
  <c r="O1134" i="7"/>
  <c r="P1134" i="7" a="1"/>
  <c r="P1134" i="7"/>
  <c r="L1135" i="7" a="1"/>
  <c r="L1135" i="7"/>
  <c r="M1135" i="7" a="1"/>
  <c r="M1135" i="7" s="1"/>
  <c r="N1135" i="7" a="1"/>
  <c r="N1135" i="7" s="1"/>
  <c r="O1135" i="7" a="1"/>
  <c r="O1135" i="7" s="1"/>
  <c r="P1135" i="7" a="1"/>
  <c r="P1135" i="7" s="1"/>
  <c r="L1136" i="7" a="1"/>
  <c r="L1136" i="7" s="1"/>
  <c r="M1136" i="7" a="1"/>
  <c r="M1136" i="7"/>
  <c r="N1136" i="7" a="1"/>
  <c r="N1136" i="7"/>
  <c r="O1136" i="7" a="1"/>
  <c r="O1136" i="7"/>
  <c r="P1136" i="7" a="1"/>
  <c r="P1136" i="7" s="1"/>
  <c r="L1137" i="7" a="1"/>
  <c r="L1137" i="7" s="1"/>
  <c r="M1137" i="7" a="1"/>
  <c r="M1137" i="7" s="1"/>
  <c r="N1137" i="7" a="1"/>
  <c r="N1137" i="7" s="1"/>
  <c r="O1137" i="7" a="1"/>
  <c r="O1137" i="7" s="1"/>
  <c r="P1137" i="7" a="1"/>
  <c r="P1137" i="7"/>
  <c r="L1138" i="7" a="1"/>
  <c r="L1138" i="7"/>
  <c r="M1138" i="7" a="1"/>
  <c r="M1138" i="7"/>
  <c r="N1138" i="7" a="1"/>
  <c r="N1138" i="7" s="1"/>
  <c r="O1138" i="7" a="1"/>
  <c r="O1138" i="7" s="1"/>
  <c r="P1138" i="7" a="1"/>
  <c r="P1138" i="7" s="1"/>
  <c r="L1139" i="7" a="1"/>
  <c r="L1139" i="7" s="1"/>
  <c r="M1139" i="7" a="1"/>
  <c r="M1139" i="7" s="1"/>
  <c r="N1139" i="7" a="1"/>
  <c r="N1139" i="7"/>
  <c r="O1139" i="7" a="1"/>
  <c r="O1139" i="7"/>
  <c r="P1139" i="7" a="1"/>
  <c r="P1139" i="7"/>
  <c r="L1140" i="7" a="1"/>
  <c r="L1140" i="7" s="1"/>
  <c r="M1140" i="7" a="1"/>
  <c r="M1140" i="7" s="1"/>
  <c r="N1140" i="7" a="1"/>
  <c r="N1140" i="7" s="1"/>
  <c r="O1140" i="7" a="1"/>
  <c r="O1140" i="7" s="1"/>
  <c r="P1140" i="7" a="1"/>
  <c r="P1140" i="7" s="1"/>
  <c r="L1141" i="7" a="1"/>
  <c r="L1141" i="7"/>
  <c r="M1141" i="7" a="1"/>
  <c r="M1141" i="7"/>
  <c r="N1141" i="7" a="1"/>
  <c r="N1141" i="7"/>
  <c r="O1141" i="7" a="1"/>
  <c r="O1141" i="7" s="1"/>
  <c r="P1141" i="7" a="1"/>
  <c r="P1141" i="7" s="1"/>
  <c r="L1142" i="7" a="1"/>
  <c r="L1142" i="7" s="1"/>
  <c r="M1142" i="7" a="1"/>
  <c r="M1142" i="7" s="1"/>
  <c r="N1142" i="7" a="1"/>
  <c r="N1142" i="7" s="1"/>
  <c r="O1142" i="7" a="1"/>
  <c r="O1142" i="7"/>
  <c r="P1142" i="7" a="1"/>
  <c r="P1142" i="7"/>
  <c r="L1143" i="7" a="1"/>
  <c r="L1143" i="7"/>
  <c r="M1143" i="7" a="1"/>
  <c r="M1143" i="7" s="1"/>
  <c r="N1143" i="7" a="1"/>
  <c r="N1143" i="7" s="1"/>
  <c r="O1143" i="7" a="1"/>
  <c r="O1143" i="7" s="1"/>
  <c r="P1143" i="7" a="1"/>
  <c r="P1143" i="7" s="1"/>
  <c r="L1144" i="7" a="1"/>
  <c r="L1144" i="7" s="1"/>
  <c r="M1144" i="7" a="1"/>
  <c r="M1144" i="7"/>
  <c r="N1144" i="7" a="1"/>
  <c r="N1144" i="7"/>
  <c r="O1144" i="7" a="1"/>
  <c r="O1144" i="7"/>
  <c r="P1144" i="7" a="1"/>
  <c r="P1144" i="7" s="1"/>
  <c r="L1145" i="7" a="1"/>
  <c r="L1145" i="7" s="1"/>
  <c r="M1145" i="7" a="1"/>
  <c r="M1145" i="7" s="1"/>
  <c r="N1145" i="7" a="1"/>
  <c r="N1145" i="7" s="1"/>
  <c r="O1145" i="7" a="1"/>
  <c r="O1145" i="7" s="1"/>
  <c r="P1145" i="7" a="1"/>
  <c r="P1145" i="7"/>
  <c r="L1146" i="7" a="1"/>
  <c r="L1146" i="7"/>
  <c r="M1146" i="7" a="1"/>
  <c r="M1146" i="7"/>
  <c r="N1146" i="7" a="1"/>
  <c r="N1146" i="7" s="1"/>
  <c r="O1146" i="7" a="1"/>
  <c r="O1146" i="7" s="1"/>
  <c r="P1146" i="7" a="1"/>
  <c r="P1146" i="7" s="1"/>
  <c r="L1147" i="7" a="1"/>
  <c r="L1147" i="7" s="1"/>
  <c r="M1147" i="7" a="1"/>
  <c r="M1147" i="7" s="1"/>
  <c r="N1147" i="7" a="1"/>
  <c r="N1147" i="7"/>
  <c r="O1147" i="7" a="1"/>
  <c r="O1147" i="7"/>
  <c r="P1147" i="7" a="1"/>
  <c r="P1147" i="7"/>
  <c r="L1148" i="7" a="1"/>
  <c r="L1148" i="7" s="1"/>
  <c r="M1148" i="7" a="1"/>
  <c r="M1148" i="7" s="1"/>
  <c r="N1148" i="7" a="1"/>
  <c r="N1148" i="7" s="1"/>
  <c r="O1148" i="7" a="1"/>
  <c r="O1148" i="7" s="1"/>
  <c r="P1148" i="7" a="1"/>
  <c r="P1148" i="7" s="1"/>
  <c r="L1149" i="7" a="1"/>
  <c r="L1149" i="7"/>
  <c r="M1149" i="7" a="1"/>
  <c r="M1149" i="7"/>
  <c r="N1149" i="7" a="1"/>
  <c r="N1149" i="7"/>
  <c r="O1149" i="7" a="1"/>
  <c r="O1149" i="7" s="1"/>
  <c r="P1149" i="7" a="1"/>
  <c r="P1149" i="7" s="1"/>
  <c r="L1150" i="7" a="1"/>
  <c r="L1150" i="7" s="1"/>
  <c r="M1150" i="7" a="1"/>
  <c r="M1150" i="7" s="1"/>
  <c r="N1150" i="7" a="1"/>
  <c r="N1150" i="7" s="1"/>
  <c r="O1150" i="7" a="1"/>
  <c r="O1150" i="7"/>
  <c r="P1150" i="7" a="1"/>
  <c r="P1150" i="7"/>
  <c r="L1151" i="7" a="1"/>
  <c r="L1151" i="7"/>
  <c r="M1151" i="7" a="1"/>
  <c r="M1151" i="7" s="1"/>
  <c r="N1151" i="7" a="1"/>
  <c r="N1151" i="7" s="1"/>
  <c r="O1151" i="7" a="1"/>
  <c r="O1151" i="7" s="1"/>
  <c r="P1151" i="7" a="1"/>
  <c r="P1151" i="7" s="1"/>
  <c r="L1152" i="7" a="1"/>
  <c r="L1152" i="7" s="1"/>
  <c r="M1152" i="7" a="1"/>
  <c r="M1152" i="7"/>
  <c r="N1152" i="7" a="1"/>
  <c r="N1152" i="7"/>
  <c r="O1152" i="7" a="1"/>
  <c r="O1152" i="7"/>
  <c r="P1152" i="7" a="1"/>
  <c r="P1152" i="7" s="1"/>
  <c r="L1153" i="7" a="1"/>
  <c r="L1153" i="7" s="1"/>
  <c r="M1153" i="7" a="1"/>
  <c r="M1153" i="7" s="1"/>
  <c r="N1153" i="7" a="1"/>
  <c r="N1153" i="7" s="1"/>
  <c r="O1153" i="7" a="1"/>
  <c r="O1153" i="7" s="1"/>
  <c r="P1153" i="7" a="1"/>
  <c r="P1153" i="7"/>
  <c r="L1154" i="7" a="1"/>
  <c r="L1154" i="7"/>
  <c r="M1154" i="7" a="1"/>
  <c r="M1154" i="7"/>
  <c r="N1154" i="7" a="1"/>
  <c r="N1154" i="7" s="1"/>
  <c r="O1154" i="7" a="1"/>
  <c r="O1154" i="7" s="1"/>
  <c r="P1154" i="7" a="1"/>
  <c r="P1154" i="7" s="1"/>
  <c r="L1155" i="7" a="1"/>
  <c r="L1155" i="7" s="1"/>
  <c r="M1155" i="7" a="1"/>
  <c r="M1155" i="7" s="1"/>
  <c r="N1155" i="7" a="1"/>
  <c r="N1155" i="7"/>
  <c r="O1155" i="7" a="1"/>
  <c r="O1155" i="7"/>
  <c r="P1155" i="7" a="1"/>
  <c r="P1155" i="7"/>
  <c r="L1156" i="7" a="1"/>
  <c r="L1156" i="7" s="1"/>
  <c r="M1156" i="7" a="1"/>
  <c r="M1156" i="7" s="1"/>
  <c r="N1156" i="7" a="1"/>
  <c r="N1156" i="7" s="1"/>
  <c r="O1156" i="7" a="1"/>
  <c r="O1156" i="7" s="1"/>
  <c r="P1156" i="7" a="1"/>
  <c r="P1156" i="7" s="1"/>
  <c r="L1157" i="7" a="1"/>
  <c r="L1157" i="7"/>
  <c r="M1157" i="7" a="1"/>
  <c r="M1157" i="7"/>
  <c r="N1157" i="7" a="1"/>
  <c r="N1157" i="7"/>
  <c r="O1157" i="7" a="1"/>
  <c r="O1157" i="7" s="1"/>
  <c r="P1157" i="7" a="1"/>
  <c r="P1157" i="7" s="1"/>
  <c r="L1158" i="7" a="1"/>
  <c r="L1158" i="7" s="1"/>
  <c r="M1158" i="7" a="1"/>
  <c r="M1158" i="7" s="1"/>
  <c r="N1158" i="7" a="1"/>
  <c r="N1158" i="7" s="1"/>
  <c r="O1158" i="7" a="1"/>
  <c r="O1158" i="7"/>
  <c r="P1158" i="7" a="1"/>
  <c r="P1158" i="7"/>
  <c r="L1159" i="7" a="1"/>
  <c r="L1159" i="7"/>
  <c r="M1159" i="7" a="1"/>
  <c r="M1159" i="7" s="1"/>
  <c r="N1159" i="7" a="1"/>
  <c r="N1159" i="7" s="1"/>
  <c r="O1159" i="7" a="1"/>
  <c r="O1159" i="7" s="1"/>
  <c r="P1159" i="7" a="1"/>
  <c r="P1159" i="7" s="1"/>
  <c r="L1160" i="7" a="1"/>
  <c r="L1160" i="7" s="1"/>
  <c r="M1160" i="7" a="1"/>
  <c r="M1160" i="7"/>
  <c r="N1160" i="7" a="1"/>
  <c r="N1160" i="7"/>
  <c r="O1160" i="7" a="1"/>
  <c r="O1160" i="7"/>
  <c r="P1160" i="7" a="1"/>
  <c r="P1160" i="7" s="1"/>
  <c r="L1161" i="7" a="1"/>
  <c r="L1161" i="7" s="1"/>
  <c r="M1161" i="7" a="1"/>
  <c r="M1161" i="7" s="1"/>
  <c r="N1161" i="7" a="1"/>
  <c r="N1161" i="7" s="1"/>
  <c r="O1161" i="7" a="1"/>
  <c r="O1161" i="7" s="1"/>
  <c r="P1161" i="7" a="1"/>
  <c r="P1161" i="7"/>
  <c r="L1162" i="7" a="1"/>
  <c r="L1162" i="7"/>
  <c r="M1162" i="7" a="1"/>
  <c r="M1162" i="7"/>
  <c r="N1162" i="7" a="1"/>
  <c r="N1162" i="7" s="1"/>
  <c r="O1162" i="7" a="1"/>
  <c r="O1162" i="7" s="1"/>
  <c r="P1162" i="7" a="1"/>
  <c r="P1162" i="7" s="1"/>
  <c r="L1163" i="7" a="1"/>
  <c r="L1163" i="7" s="1"/>
  <c r="M1163" i="7" a="1"/>
  <c r="M1163" i="7" s="1"/>
  <c r="N1163" i="7" a="1"/>
  <c r="N1163" i="7"/>
  <c r="O1163" i="7" a="1"/>
  <c r="O1163" i="7"/>
  <c r="P1163" i="7" a="1"/>
  <c r="P1163" i="7"/>
  <c r="L1164" i="7" a="1"/>
  <c r="L1164" i="7" s="1"/>
  <c r="M1164" i="7" a="1"/>
  <c r="M1164" i="7" s="1"/>
  <c r="N1164" i="7" a="1"/>
  <c r="N1164" i="7" s="1"/>
  <c r="O1164" i="7" a="1"/>
  <c r="O1164" i="7" s="1"/>
  <c r="P1164" i="7" a="1"/>
  <c r="P1164" i="7" s="1"/>
  <c r="L1165" i="7" a="1"/>
  <c r="L1165" i="7"/>
  <c r="M1165" i="7" a="1"/>
  <c r="M1165" i="7"/>
  <c r="N1165" i="7" a="1"/>
  <c r="N1165" i="7"/>
  <c r="O1165" i="7" a="1"/>
  <c r="O1165" i="7" s="1"/>
  <c r="P1165" i="7" a="1"/>
  <c r="P1165" i="7" s="1"/>
  <c r="L1166" i="7" a="1"/>
  <c r="L1166" i="7" s="1"/>
  <c r="M1166" i="7" a="1"/>
  <c r="M1166" i="7" s="1"/>
  <c r="N1166" i="7" a="1"/>
  <c r="N1166" i="7" s="1"/>
  <c r="O1166" i="7" a="1"/>
  <c r="O1166" i="7"/>
  <c r="P1166" i="7" a="1"/>
  <c r="P1166" i="7"/>
  <c r="L1167" i="7" a="1"/>
  <c r="L1167" i="7"/>
  <c r="M1167" i="7" a="1"/>
  <c r="M1167" i="7" s="1"/>
  <c r="N1167" i="7" a="1"/>
  <c r="N1167" i="7" s="1"/>
  <c r="O1167" i="7" a="1"/>
  <c r="O1167" i="7" s="1"/>
  <c r="P1167" i="7" a="1"/>
  <c r="P1167" i="7" s="1"/>
  <c r="L1168" i="7" a="1"/>
  <c r="L1168" i="7" s="1"/>
  <c r="M1168" i="7" a="1"/>
  <c r="M1168" i="7"/>
  <c r="N1168" i="7" a="1"/>
  <c r="N1168" i="7"/>
  <c r="O1168" i="7" a="1"/>
  <c r="O1168" i="7"/>
  <c r="P1168" i="7" a="1"/>
  <c r="P1168" i="7" s="1"/>
  <c r="L1169" i="7" a="1"/>
  <c r="L1169" i="7" s="1"/>
  <c r="M1169" i="7" a="1"/>
  <c r="M1169" i="7" s="1"/>
  <c r="N1169" i="7" a="1"/>
  <c r="N1169" i="7" s="1"/>
  <c r="O1169" i="7" a="1"/>
  <c r="O1169" i="7" s="1"/>
  <c r="P1169" i="7" a="1"/>
  <c r="P1169" i="7"/>
  <c r="L1170" i="7" a="1"/>
  <c r="L1170" i="7"/>
  <c r="M1170" i="7" a="1"/>
  <c r="M1170" i="7"/>
  <c r="N1170" i="7" a="1"/>
  <c r="N1170" i="7" s="1"/>
  <c r="O1170" i="7" a="1"/>
  <c r="O1170" i="7" s="1"/>
  <c r="P1170" i="7" a="1"/>
  <c r="P1170" i="7" s="1"/>
  <c r="L1171" i="7" a="1"/>
  <c r="L1171" i="7" s="1"/>
  <c r="M1171" i="7" a="1"/>
  <c r="M1171" i="7" s="1"/>
  <c r="N1171" i="7" a="1"/>
  <c r="N1171" i="7"/>
  <c r="O1171" i="7" a="1"/>
  <c r="O1171" i="7"/>
  <c r="P1171" i="7" a="1"/>
  <c r="P1171" i="7"/>
  <c r="L1172" i="7" a="1"/>
  <c r="L1172" i="7" s="1"/>
  <c r="M1172" i="7" a="1"/>
  <c r="M1172" i="7" s="1"/>
  <c r="N1172" i="7" a="1"/>
  <c r="N1172" i="7" s="1"/>
  <c r="O1172" i="7" a="1"/>
  <c r="O1172" i="7" s="1"/>
  <c r="P1172" i="7" a="1"/>
  <c r="P1172" i="7" s="1"/>
  <c r="L1173" i="7" a="1"/>
  <c r="L1173" i="7"/>
  <c r="M1173" i="7" a="1"/>
  <c r="M1173" i="7"/>
  <c r="N1173" i="7" a="1"/>
  <c r="N1173" i="7"/>
  <c r="O1173" i="7" a="1"/>
  <c r="O1173" i="7" s="1"/>
  <c r="P1173" i="7" a="1"/>
  <c r="P1173" i="7" s="1"/>
  <c r="L1174" i="7" a="1"/>
  <c r="L1174" i="7" s="1"/>
  <c r="M1174" i="7" a="1"/>
  <c r="M1174" i="7" s="1"/>
  <c r="N1174" i="7" a="1"/>
  <c r="N1174" i="7" s="1"/>
  <c r="O1174" i="7" a="1"/>
  <c r="O1174" i="7"/>
  <c r="P1174" i="7" a="1"/>
  <c r="P1174" i="7"/>
  <c r="L1175" i="7" a="1"/>
  <c r="L1175" i="7"/>
  <c r="M1175" i="7" a="1"/>
  <c r="M1175" i="7" s="1"/>
  <c r="N1175" i="7" a="1"/>
  <c r="N1175" i="7" s="1"/>
  <c r="O1175" i="7" a="1"/>
  <c r="O1175" i="7" s="1"/>
  <c r="P1175" i="7" a="1"/>
  <c r="P1175" i="7" s="1"/>
  <c r="L1176" i="7" a="1"/>
  <c r="L1176" i="7" s="1"/>
  <c r="M1176" i="7" a="1"/>
  <c r="M1176" i="7"/>
  <c r="N1176" i="7" a="1"/>
  <c r="N1176" i="7"/>
  <c r="O1176" i="7" a="1"/>
  <c r="O1176" i="7"/>
  <c r="P1176" i="7" a="1"/>
  <c r="P1176" i="7" s="1"/>
  <c r="L1177" i="7" a="1"/>
  <c r="L1177" i="7" s="1"/>
  <c r="M1177" i="7" a="1"/>
  <c r="M1177" i="7" s="1"/>
  <c r="N1177" i="7" a="1"/>
  <c r="N1177" i="7" s="1"/>
  <c r="O1177" i="7" a="1"/>
  <c r="O1177" i="7" s="1"/>
  <c r="P1177" i="7" a="1"/>
  <c r="P1177" i="7"/>
  <c r="L1178" i="7" a="1"/>
  <c r="L1178" i="7"/>
  <c r="M1178" i="7" a="1"/>
  <c r="M1178" i="7"/>
  <c r="N1178" i="7" a="1"/>
  <c r="N1178" i="7" s="1"/>
  <c r="O1178" i="7" a="1"/>
  <c r="O1178" i="7" s="1"/>
  <c r="P1178" i="7" a="1"/>
  <c r="P1178" i="7" s="1"/>
  <c r="L1179" i="7" a="1"/>
  <c r="L1179" i="7" s="1"/>
  <c r="M1179" i="7" a="1"/>
  <c r="M1179" i="7" s="1"/>
  <c r="N1179" i="7" a="1"/>
  <c r="N1179" i="7"/>
  <c r="O1179" i="7" a="1"/>
  <c r="O1179" i="7"/>
  <c r="P1179" i="7" a="1"/>
  <c r="P1179" i="7"/>
  <c r="L1180" i="7" a="1"/>
  <c r="L1180" i="7" s="1"/>
  <c r="M1180" i="7" a="1"/>
  <c r="M1180" i="7" s="1"/>
  <c r="N1180" i="7" a="1"/>
  <c r="N1180" i="7" s="1"/>
  <c r="O1180" i="7" a="1"/>
  <c r="O1180" i="7" s="1"/>
  <c r="P1180" i="7" a="1"/>
  <c r="P1180" i="7" s="1"/>
  <c r="L1181" i="7" a="1"/>
  <c r="L1181" i="7"/>
  <c r="M1181" i="7" a="1"/>
  <c r="M1181" i="7"/>
  <c r="N1181" i="7" a="1"/>
  <c r="N1181" i="7"/>
  <c r="O1181" i="7" a="1"/>
  <c r="O1181" i="7" s="1"/>
  <c r="P1181" i="7" a="1"/>
  <c r="P1181" i="7" s="1"/>
  <c r="L1182" i="7" a="1"/>
  <c r="L1182" i="7" s="1"/>
  <c r="M1182" i="7" a="1"/>
  <c r="M1182" i="7" s="1"/>
  <c r="N1182" i="7" a="1"/>
  <c r="N1182" i="7" s="1"/>
  <c r="O1182" i="7" a="1"/>
  <c r="O1182" i="7"/>
  <c r="P1182" i="7" a="1"/>
  <c r="P1182" i="7"/>
  <c r="L1183" i="7" a="1"/>
  <c r="L1183" i="7"/>
  <c r="M1183" i="7" a="1"/>
  <c r="M1183" i="7" s="1"/>
  <c r="N1183" i="7" a="1"/>
  <c r="N1183" i="7" s="1"/>
  <c r="O1183" i="7" a="1"/>
  <c r="O1183" i="7" s="1"/>
  <c r="P1183" i="7" a="1"/>
  <c r="P1183" i="7" s="1"/>
  <c r="L1184" i="7" a="1"/>
  <c r="L1184" i="7" s="1"/>
  <c r="M1184" i="7" a="1"/>
  <c r="M1184" i="7"/>
  <c r="N1184" i="7" a="1"/>
  <c r="N1184" i="7"/>
  <c r="O1184" i="7" a="1"/>
  <c r="O1184" i="7"/>
  <c r="P1184" i="7" a="1"/>
  <c r="P1184" i="7" s="1"/>
  <c r="L1185" i="7" a="1"/>
  <c r="L1185" i="7" s="1"/>
  <c r="M1185" i="7" a="1"/>
  <c r="M1185" i="7" s="1"/>
  <c r="N1185" i="7" a="1"/>
  <c r="N1185" i="7" s="1"/>
  <c r="O1185" i="7" a="1"/>
  <c r="O1185" i="7" s="1"/>
  <c r="P1185" i="7" a="1"/>
  <c r="P1185" i="7"/>
  <c r="L1186" i="7" a="1"/>
  <c r="L1186" i="7"/>
  <c r="M1186" i="7" a="1"/>
  <c r="M1186" i="7"/>
  <c r="N1186" i="7" a="1"/>
  <c r="N1186" i="7" s="1"/>
  <c r="O1186" i="7" a="1"/>
  <c r="O1186" i="7" s="1"/>
  <c r="P1186" i="7" a="1"/>
  <c r="P1186" i="7" s="1"/>
  <c r="L1187" i="7" a="1"/>
  <c r="L1187" i="7" s="1"/>
  <c r="M1187" i="7" a="1"/>
  <c r="M1187" i="7" s="1"/>
  <c r="N1187" i="7" a="1"/>
  <c r="N1187" i="7"/>
  <c r="O1187" i="7" a="1"/>
  <c r="O1187" i="7"/>
  <c r="P1187" i="7" a="1"/>
  <c r="P1187" i="7"/>
  <c r="L1188" i="7" a="1"/>
  <c r="L1188" i="7" s="1"/>
  <c r="M1188" i="7" a="1"/>
  <c r="M1188" i="7" s="1"/>
  <c r="N1188" i="7" a="1"/>
  <c r="N1188" i="7" s="1"/>
  <c r="O1188" i="7" a="1"/>
  <c r="O1188" i="7" s="1"/>
  <c r="P1188" i="7" a="1"/>
  <c r="P1188" i="7" s="1"/>
  <c r="L1189" i="7" a="1"/>
  <c r="L1189" i="7"/>
  <c r="M1189" i="7" a="1"/>
  <c r="M1189" i="7"/>
  <c r="N1189" i="7" a="1"/>
  <c r="N1189" i="7"/>
  <c r="O1189" i="7" a="1"/>
  <c r="O1189" i="7" s="1"/>
  <c r="P1189" i="7" a="1"/>
  <c r="P1189" i="7" s="1"/>
  <c r="L1190" i="7" a="1"/>
  <c r="L1190" i="7" s="1"/>
  <c r="M1190" i="7" a="1"/>
  <c r="M1190" i="7" s="1"/>
  <c r="N1190" i="7" a="1"/>
  <c r="N1190" i="7" s="1"/>
  <c r="O1190" i="7" a="1"/>
  <c r="O1190" i="7"/>
  <c r="P1190" i="7" a="1"/>
  <c r="P1190" i="7"/>
  <c r="L1191" i="7" a="1"/>
  <c r="L1191" i="7"/>
  <c r="M1191" i="7" a="1"/>
  <c r="M1191" i="7" s="1"/>
  <c r="N1191" i="7" a="1"/>
  <c r="N1191" i="7" s="1"/>
  <c r="O1191" i="7" a="1"/>
  <c r="O1191" i="7" s="1"/>
  <c r="P1191" i="7" a="1"/>
  <c r="P1191" i="7" s="1"/>
  <c r="L1192" i="7" a="1"/>
  <c r="L1192" i="7" s="1"/>
  <c r="M1192" i="7" a="1"/>
  <c r="M1192" i="7"/>
  <c r="N1192" i="7" a="1"/>
  <c r="N1192" i="7"/>
  <c r="O1192" i="7" a="1"/>
  <c r="O1192" i="7"/>
  <c r="P1192" i="7" a="1"/>
  <c r="P1192" i="7" s="1"/>
  <c r="L1193" i="7" a="1"/>
  <c r="L1193" i="7" s="1"/>
  <c r="M1193" i="7" a="1"/>
  <c r="M1193" i="7" s="1"/>
  <c r="N1193" i="7" a="1"/>
  <c r="N1193" i="7" s="1"/>
  <c r="O1193" i="7" a="1"/>
  <c r="O1193" i="7" s="1"/>
  <c r="P1193" i="7" a="1"/>
  <c r="P1193" i="7"/>
  <c r="L1194" i="7" a="1"/>
  <c r="L1194" i="7"/>
  <c r="M1194" i="7" a="1"/>
  <c r="M1194" i="7"/>
  <c r="N1194" i="7" a="1"/>
  <c r="N1194" i="7" s="1"/>
  <c r="O1194" i="7" a="1"/>
  <c r="O1194" i="7" s="1"/>
  <c r="P1194" i="7" a="1"/>
  <c r="P1194" i="7" s="1"/>
  <c r="L1195" i="7" a="1"/>
  <c r="L1195" i="7" s="1"/>
  <c r="M1195" i="7" a="1"/>
  <c r="M1195" i="7" s="1"/>
  <c r="N1195" i="7" a="1"/>
  <c r="N1195" i="7"/>
  <c r="O1195" i="7" a="1"/>
  <c r="O1195" i="7"/>
  <c r="P1195" i="7" a="1"/>
  <c r="P1195" i="7"/>
  <c r="L1196" i="7" a="1"/>
  <c r="L1196" i="7" s="1"/>
  <c r="M1196" i="7" a="1"/>
  <c r="M1196" i="7" s="1"/>
  <c r="N1196" i="7" a="1"/>
  <c r="N1196" i="7" s="1"/>
  <c r="O1196" i="7" a="1"/>
  <c r="O1196" i="7" s="1"/>
  <c r="P1196" i="7" a="1"/>
  <c r="P1196" i="7" s="1"/>
  <c r="L1197" i="7" a="1"/>
  <c r="L1197" i="7"/>
  <c r="M1197" i="7" a="1"/>
  <c r="M1197" i="7"/>
  <c r="N1197" i="7" a="1"/>
  <c r="N1197" i="7"/>
  <c r="O1197" i="7" a="1"/>
  <c r="O1197" i="7" s="1"/>
  <c r="P1197" i="7" a="1"/>
  <c r="P1197" i="7" s="1"/>
  <c r="L1198" i="7" a="1"/>
  <c r="L1198" i="7" s="1"/>
  <c r="M1198" i="7" a="1"/>
  <c r="M1198" i="7" s="1"/>
  <c r="N1198" i="7" a="1"/>
  <c r="N1198" i="7" s="1"/>
  <c r="O1198" i="7" a="1"/>
  <c r="O1198" i="7"/>
  <c r="P1198" i="7" a="1"/>
  <c r="P1198" i="7"/>
  <c r="L1199" i="7" a="1"/>
  <c r="L1199" i="7"/>
  <c r="M1199" i="7" a="1"/>
  <c r="M1199" i="7" s="1"/>
  <c r="N1199" i="7" a="1"/>
  <c r="N1199" i="7" s="1"/>
  <c r="O1199" i="7" a="1"/>
  <c r="O1199" i="7" s="1"/>
  <c r="P1199" i="7" a="1"/>
  <c r="P1199" i="7" s="1"/>
  <c r="L1200" i="7" a="1"/>
  <c r="L1200" i="7" s="1"/>
  <c r="M1200" i="7" a="1"/>
  <c r="M1200" i="7"/>
  <c r="N1200" i="7" a="1"/>
  <c r="N1200" i="7"/>
  <c r="O1200" i="7" a="1"/>
  <c r="O1200" i="7"/>
  <c r="P1200" i="7" a="1"/>
  <c r="P1200" i="7" s="1"/>
  <c r="L1201" i="7" a="1"/>
  <c r="L1201" i="7" s="1"/>
  <c r="M1201" i="7" a="1"/>
  <c r="M1201" i="7" s="1"/>
  <c r="N1201" i="7" a="1"/>
  <c r="N1201" i="7" s="1"/>
  <c r="O1201" i="7" a="1"/>
  <c r="O1201" i="7" s="1"/>
  <c r="P1201" i="7" a="1"/>
  <c r="P1201" i="7"/>
  <c r="L1202" i="7" a="1"/>
  <c r="L1202" i="7"/>
  <c r="M1202" i="7" a="1"/>
  <c r="M1202" i="7"/>
  <c r="N1202" i="7" a="1"/>
  <c r="N1202" i="7" s="1"/>
  <c r="O1202" i="7" a="1"/>
  <c r="O1202" i="7" s="1"/>
  <c r="P1202" i="7" a="1"/>
  <c r="P1202" i="7" s="1"/>
  <c r="L1203" i="7" a="1"/>
  <c r="L1203" i="7" s="1"/>
  <c r="M1203" i="7" a="1"/>
  <c r="M1203" i="7" s="1"/>
  <c r="N1203" i="7" a="1"/>
  <c r="N1203" i="7"/>
  <c r="O1203" i="7" a="1"/>
  <c r="O1203" i="7"/>
  <c r="P1203" i="7" a="1"/>
  <c r="P1203" i="7"/>
  <c r="L1204" i="7" a="1"/>
  <c r="L1204" i="7" s="1"/>
  <c r="M1204" i="7" a="1"/>
  <c r="M1204" i="7" s="1"/>
  <c r="N1204" i="7" a="1"/>
  <c r="N1204" i="7" s="1"/>
  <c r="O1204" i="7" a="1"/>
  <c r="O1204" i="7" s="1"/>
  <c r="P1204" i="7" a="1"/>
  <c r="P1204" i="7" s="1"/>
  <c r="L1205" i="7" a="1"/>
  <c r="L1205" i="7"/>
  <c r="M1205" i="7" a="1"/>
  <c r="M1205" i="7"/>
  <c r="N1205" i="7" a="1"/>
  <c r="N1205" i="7"/>
  <c r="O1205" i="7" a="1"/>
  <c r="O1205" i="7" s="1"/>
  <c r="P1205" i="7" a="1"/>
  <c r="P1205" i="7" s="1"/>
  <c r="L1206" i="7" a="1"/>
  <c r="L1206" i="7" s="1"/>
  <c r="M1206" i="7" a="1"/>
  <c r="M1206" i="7" s="1"/>
  <c r="N1206" i="7" a="1"/>
  <c r="N1206" i="7" s="1"/>
  <c r="O1206" i="7" a="1"/>
  <c r="O1206" i="7"/>
  <c r="P1206" i="7" a="1"/>
  <c r="P1206" i="7"/>
  <c r="L1207" i="7" a="1"/>
  <c r="L1207" i="7"/>
  <c r="M1207" i="7" a="1"/>
  <c r="M1207" i="7" s="1"/>
  <c r="N1207" i="7" a="1"/>
  <c r="N1207" i="7" s="1"/>
  <c r="O1207" i="7" a="1"/>
  <c r="O1207" i="7" s="1"/>
  <c r="P1207" i="7" a="1"/>
  <c r="P1207" i="7" s="1"/>
  <c r="L1208" i="7" a="1"/>
  <c r="L1208" i="7" s="1"/>
  <c r="M1208" i="7" a="1"/>
  <c r="M1208" i="7"/>
  <c r="N1208" i="7" a="1"/>
  <c r="N1208" i="7"/>
  <c r="O1208" i="7" a="1"/>
  <c r="O1208" i="7"/>
  <c r="P1208" i="7" a="1"/>
  <c r="P1208" i="7" s="1"/>
  <c r="L1209" i="7" a="1"/>
  <c r="L1209" i="7" s="1"/>
  <c r="M1209" i="7" a="1"/>
  <c r="M1209" i="7" s="1"/>
  <c r="N1209" i="7" a="1"/>
  <c r="N1209" i="7" s="1"/>
  <c r="O1209" i="7" a="1"/>
  <c r="O1209" i="7" s="1"/>
  <c r="P1209" i="7" a="1"/>
  <c r="P1209" i="7"/>
  <c r="L1210" i="7" a="1"/>
  <c r="L1210" i="7"/>
  <c r="M1210" i="7" a="1"/>
  <c r="M1210" i="7"/>
  <c r="N1210" i="7" a="1"/>
  <c r="N1210" i="7" s="1"/>
  <c r="O1210" i="7" a="1"/>
  <c r="O1210" i="7" s="1"/>
  <c r="P1210" i="7" a="1"/>
  <c r="P1210" i="7" s="1"/>
  <c r="L1211" i="7" a="1"/>
  <c r="L1211" i="7" s="1"/>
  <c r="M1211" i="7" a="1"/>
  <c r="M1211" i="7" s="1"/>
  <c r="N1211" i="7" a="1"/>
  <c r="N1211" i="7"/>
  <c r="O1211" i="7" a="1"/>
  <c r="O1211" i="7"/>
  <c r="P1211" i="7" a="1"/>
  <c r="P1211" i="7"/>
  <c r="L1212" i="7" a="1"/>
  <c r="L1212" i="7" s="1"/>
  <c r="M1212" i="7" a="1"/>
  <c r="M1212" i="7" s="1"/>
  <c r="N1212" i="7" a="1"/>
  <c r="N1212" i="7" s="1"/>
  <c r="O1212" i="7" a="1"/>
  <c r="O1212" i="7" s="1"/>
  <c r="P1212" i="7" a="1"/>
  <c r="P1212" i="7" s="1"/>
  <c r="L1213" i="7" a="1"/>
  <c r="L1213" i="7"/>
  <c r="M1213" i="7" a="1"/>
  <c r="M1213" i="7"/>
  <c r="N1213" i="7" a="1"/>
  <c r="N1213" i="7"/>
  <c r="O1213" i="7" a="1"/>
  <c r="O1213" i="7" s="1"/>
  <c r="P1213" i="7" a="1"/>
  <c r="P1213" i="7" s="1"/>
  <c r="L1214" i="7" a="1"/>
  <c r="L1214" i="7" s="1"/>
  <c r="M1214" i="7" a="1"/>
  <c r="M1214" i="7" s="1"/>
  <c r="N1214" i="7" a="1"/>
  <c r="N1214" i="7" s="1"/>
  <c r="O1214" i="7" a="1"/>
  <c r="O1214" i="7"/>
  <c r="P1214" i="7" a="1"/>
  <c r="P1214" i="7"/>
  <c r="L1215" i="7" a="1"/>
  <c r="L1215" i="7"/>
  <c r="M1215" i="7" a="1"/>
  <c r="M1215" i="7" s="1"/>
  <c r="N1215" i="7" a="1"/>
  <c r="N1215" i="7" s="1"/>
  <c r="O1215" i="7" a="1"/>
  <c r="O1215" i="7" s="1"/>
  <c r="P1215" i="7" a="1"/>
  <c r="P1215" i="7" s="1"/>
  <c r="L1216" i="7" a="1"/>
  <c r="L1216" i="7" s="1"/>
  <c r="M1216" i="7" a="1"/>
  <c r="M1216" i="7"/>
  <c r="N1216" i="7" a="1"/>
  <c r="N1216" i="7"/>
  <c r="O1216" i="7" a="1"/>
  <c r="O1216" i="7"/>
  <c r="P1216" i="7" a="1"/>
  <c r="P1216" i="7" s="1"/>
  <c r="L1217" i="7" a="1"/>
  <c r="L1217" i="7" s="1"/>
  <c r="M1217" i="7" a="1"/>
  <c r="M1217" i="7" s="1"/>
  <c r="N1217" i="7" a="1"/>
  <c r="N1217" i="7" s="1"/>
  <c r="O1217" i="7" a="1"/>
  <c r="O1217" i="7" s="1"/>
  <c r="P1217" i="7" a="1"/>
  <c r="P1217" i="7"/>
  <c r="L1218" i="7" a="1"/>
  <c r="L1218" i="7"/>
  <c r="M1218" i="7" a="1"/>
  <c r="M1218" i="7"/>
  <c r="N1218" i="7" a="1"/>
  <c r="N1218" i="7" s="1"/>
  <c r="O1218" i="7" a="1"/>
  <c r="O1218" i="7" s="1"/>
  <c r="P1218" i="7" a="1"/>
  <c r="P1218" i="7" s="1"/>
  <c r="L1219" i="7" a="1"/>
  <c r="L1219" i="7" s="1"/>
  <c r="M1219" i="7" a="1"/>
  <c r="M1219" i="7" s="1"/>
  <c r="N1219" i="7" a="1"/>
  <c r="N1219" i="7"/>
  <c r="O1219" i="7" a="1"/>
  <c r="O1219" i="7"/>
  <c r="P1219" i="7" a="1"/>
  <c r="P1219" i="7"/>
  <c r="L1220" i="7" a="1"/>
  <c r="L1220" i="7" s="1"/>
  <c r="M1220" i="7" a="1"/>
  <c r="M1220" i="7" s="1"/>
  <c r="N1220" i="7" a="1"/>
  <c r="N1220" i="7" s="1"/>
  <c r="O1220" i="7" a="1"/>
  <c r="O1220" i="7" s="1"/>
  <c r="P1220" i="7" a="1"/>
  <c r="P1220" i="7" s="1"/>
  <c r="L1221" i="7" a="1"/>
  <c r="L1221" i="7"/>
  <c r="M1221" i="7" a="1"/>
  <c r="M1221" i="7"/>
  <c r="N1221" i="7" a="1"/>
  <c r="N1221" i="7"/>
  <c r="O1221" i="7" a="1"/>
  <c r="O1221" i="7" s="1"/>
  <c r="P1221" i="7" a="1"/>
  <c r="P1221" i="7" s="1"/>
  <c r="L1222" i="7" a="1"/>
  <c r="L1222" i="7" s="1"/>
  <c r="M1222" i="7" a="1"/>
  <c r="M1222" i="7" s="1"/>
  <c r="N1222" i="7" a="1"/>
  <c r="N1222" i="7" s="1"/>
  <c r="O1222" i="7" a="1"/>
  <c r="O1222" i="7"/>
  <c r="P1222" i="7" a="1"/>
  <c r="P1222" i="7"/>
  <c r="L1223" i="7" a="1"/>
  <c r="L1223" i="7"/>
  <c r="M1223" i="7" a="1"/>
  <c r="M1223" i="7" s="1"/>
  <c r="N1223" i="7" a="1"/>
  <c r="N1223" i="7" s="1"/>
  <c r="O1223" i="7" a="1"/>
  <c r="O1223" i="7" s="1"/>
  <c r="P1223" i="7" a="1"/>
  <c r="P1223" i="7" s="1"/>
  <c r="L1224" i="7" a="1"/>
  <c r="L1224" i="7" s="1"/>
  <c r="M1224" i="7" a="1"/>
  <c r="M1224" i="7"/>
  <c r="N1224" i="7" a="1"/>
  <c r="N1224" i="7"/>
  <c r="O1224" i="7" a="1"/>
  <c r="O1224" i="7"/>
  <c r="P1224" i="7" a="1"/>
  <c r="P1224" i="7" s="1"/>
  <c r="L1225" i="7" a="1"/>
  <c r="L1225" i="7" s="1"/>
  <c r="M1225" i="7" a="1"/>
  <c r="M1225" i="7" s="1"/>
  <c r="N1225" i="7" a="1"/>
  <c r="N1225" i="7" s="1"/>
  <c r="O1225" i="7" a="1"/>
  <c r="O1225" i="7" s="1"/>
  <c r="P1225" i="7" a="1"/>
  <c r="P1225" i="7"/>
  <c r="L1226" i="7" a="1"/>
  <c r="L1226" i="7"/>
  <c r="M1226" i="7" a="1"/>
  <c r="M1226" i="7"/>
  <c r="N1226" i="7" a="1"/>
  <c r="N1226" i="7" s="1"/>
  <c r="O1226" i="7" a="1"/>
  <c r="O1226" i="7" s="1"/>
  <c r="P1226" i="7" a="1"/>
  <c r="P1226" i="7" s="1"/>
  <c r="L1227" i="7" a="1"/>
  <c r="L1227" i="7" s="1"/>
  <c r="M1227" i="7" a="1"/>
  <c r="M1227" i="7" s="1"/>
  <c r="N1227" i="7" a="1"/>
  <c r="N1227" i="7"/>
  <c r="O1227" i="7" a="1"/>
  <c r="O1227" i="7"/>
  <c r="P1227" i="7" a="1"/>
  <c r="P1227" i="7"/>
  <c r="L1228" i="7" a="1"/>
  <c r="L1228" i="7" s="1"/>
  <c r="M1228" i="7" a="1"/>
  <c r="M1228" i="7" s="1"/>
  <c r="N1228" i="7" a="1"/>
  <c r="N1228" i="7" s="1"/>
  <c r="O1228" i="7" a="1"/>
  <c r="O1228" i="7" s="1"/>
  <c r="P1228" i="7" a="1"/>
  <c r="P1228" i="7" s="1"/>
  <c r="L1229" i="7" a="1"/>
  <c r="L1229" i="7"/>
  <c r="M1229" i="7" a="1"/>
  <c r="M1229" i="7"/>
  <c r="N1229" i="7" a="1"/>
  <c r="N1229" i="7"/>
  <c r="O1229" i="7" a="1"/>
  <c r="O1229" i="7" s="1"/>
  <c r="P1229" i="7" a="1"/>
  <c r="P1229" i="7" s="1"/>
  <c r="L1230" i="7" a="1"/>
  <c r="L1230" i="7" s="1"/>
  <c r="M1230" i="7" a="1"/>
  <c r="M1230" i="7" s="1"/>
  <c r="N1230" i="7" a="1"/>
  <c r="N1230" i="7" s="1"/>
  <c r="O1230" i="7" a="1"/>
  <c r="O1230" i="7"/>
  <c r="P1230" i="7" a="1"/>
  <c r="P1230" i="7"/>
  <c r="L1231" i="7" a="1"/>
  <c r="L1231" i="7"/>
  <c r="M1231" i="7" a="1"/>
  <c r="M1231" i="7" s="1"/>
  <c r="N1231" i="7" a="1"/>
  <c r="N1231" i="7" s="1"/>
  <c r="O1231" i="7" a="1"/>
  <c r="O1231" i="7" s="1"/>
  <c r="P1231" i="7" a="1"/>
  <c r="P1231" i="7" s="1"/>
  <c r="L1232" i="7" a="1"/>
  <c r="L1232" i="7" s="1"/>
  <c r="M1232" i="7" a="1"/>
  <c r="M1232" i="7"/>
  <c r="N1232" i="7" a="1"/>
  <c r="N1232" i="7"/>
  <c r="O1232" i="7" a="1"/>
  <c r="O1232" i="7"/>
  <c r="P1232" i="7" a="1"/>
  <c r="P1232" i="7"/>
  <c r="L1233" i="7" a="1"/>
  <c r="L1233" i="7"/>
  <c r="M1233" i="7" a="1"/>
  <c r="M1233" i="7"/>
  <c r="N1233" i="7" a="1"/>
  <c r="N1233" i="7"/>
  <c r="O1233" i="7" a="1"/>
  <c r="O1233" i="7"/>
  <c r="P1233" i="7" a="1"/>
  <c r="P1233" i="7"/>
  <c r="L1234" i="7" a="1"/>
  <c r="L1234" i="7"/>
  <c r="M1234" i="7" a="1"/>
  <c r="M1234" i="7"/>
  <c r="N1234" i="7" a="1"/>
  <c r="N1234" i="7"/>
  <c r="O1234" i="7" a="1"/>
  <c r="O1234" i="7"/>
  <c r="P1234" i="7" a="1"/>
  <c r="P1234" i="7"/>
  <c r="L1235" i="7" a="1"/>
  <c r="L1235" i="7"/>
  <c r="M1235" i="7" a="1"/>
  <c r="M1235" i="7"/>
  <c r="N1235" i="7" a="1"/>
  <c r="N1235" i="7"/>
  <c r="O1235" i="7" a="1"/>
  <c r="O1235" i="7"/>
  <c r="P1235" i="7" a="1"/>
  <c r="P1235" i="7"/>
  <c r="L1236" i="7" a="1"/>
  <c r="L1236" i="7"/>
  <c r="M1236" i="7" a="1"/>
  <c r="M1236" i="7"/>
  <c r="N1236" i="7" a="1"/>
  <c r="N1236" i="7"/>
  <c r="O1236" i="7" a="1"/>
  <c r="O1236" i="7"/>
  <c r="P1236" i="7" a="1"/>
  <c r="P1236" i="7"/>
  <c r="L1237" i="7" a="1"/>
  <c r="L1237" i="7"/>
  <c r="M1237" i="7" a="1"/>
  <c r="M1237" i="7"/>
  <c r="N1237" i="7" a="1"/>
  <c r="N1237" i="7"/>
  <c r="O1237" i="7" a="1"/>
  <c r="O1237" i="7"/>
  <c r="P1237" i="7" a="1"/>
  <c r="P1237" i="7"/>
  <c r="L1238" i="7" a="1"/>
  <c r="L1238" i="7"/>
  <c r="M1238" i="7" a="1"/>
  <c r="M1238" i="7" s="1"/>
  <c r="N1238" i="7" a="1"/>
  <c r="N1238" i="7"/>
  <c r="O1238" i="7" a="1"/>
  <c r="O1238" i="7"/>
  <c r="P1238" i="7" a="1"/>
  <c r="P1238" i="7"/>
  <c r="L1239" i="7" a="1"/>
  <c r="L1239" i="7" s="1"/>
  <c r="M1239" i="7" a="1"/>
  <c r="M1239" i="7"/>
  <c r="N1239" i="7" a="1"/>
  <c r="N1239" i="7"/>
  <c r="O1239" i="7" a="1"/>
  <c r="O1239" i="7"/>
  <c r="P1239" i="7" a="1"/>
  <c r="P1239" i="7" s="1"/>
  <c r="L1240" i="7" a="1"/>
  <c r="L1240" i="7"/>
  <c r="M1240" i="7" a="1"/>
  <c r="M1240" i="7"/>
  <c r="N1240" i="7" a="1"/>
  <c r="N1240" i="7"/>
  <c r="O1240" i="7" a="1"/>
  <c r="O1240" i="7" s="1"/>
  <c r="P1240" i="7" a="1"/>
  <c r="P1240" i="7"/>
  <c r="L1241" i="7" a="1"/>
  <c r="L1241" i="7"/>
  <c r="M1241" i="7" a="1"/>
  <c r="M1241" i="7"/>
  <c r="N1241" i="7" a="1"/>
  <c r="N1241" i="7" s="1"/>
  <c r="O1241" i="7" a="1"/>
  <c r="O1241" i="7"/>
  <c r="P1241" i="7" a="1"/>
  <c r="P1241" i="7"/>
  <c r="L1242" i="7" a="1"/>
  <c r="L1242" i="7"/>
  <c r="M1242" i="7" a="1"/>
  <c r="M1242" i="7" s="1"/>
  <c r="N1242" i="7" a="1"/>
  <c r="N1242" i="7"/>
  <c r="O1242" i="7" a="1"/>
  <c r="O1242" i="7"/>
  <c r="P1242" i="7" a="1"/>
  <c r="P1242" i="7"/>
  <c r="L1243" i="7" a="1"/>
  <c r="L1243" i="7" s="1"/>
  <c r="M1243" i="7" a="1"/>
  <c r="M1243" i="7" s="1"/>
  <c r="N1243" i="7" a="1"/>
  <c r="N1243" i="7"/>
  <c r="O1243" i="7" a="1"/>
  <c r="O1243" i="7"/>
  <c r="P1243" i="7" a="1"/>
  <c r="P1243" i="7"/>
  <c r="L1244" i="7" a="1"/>
  <c r="L1244" i="7" s="1"/>
  <c r="M1244" i="7" a="1"/>
  <c r="M1244" i="7"/>
  <c r="N1244" i="7" a="1"/>
  <c r="N1244" i="7"/>
  <c r="O1244" i="7" a="1"/>
  <c r="O1244" i="7"/>
  <c r="P1244" i="7" a="1"/>
  <c r="P1244" i="7" s="1"/>
  <c r="L1245" i="7" a="1"/>
  <c r="L1245" i="7"/>
  <c r="M1245" i="7" a="1"/>
  <c r="M1245" i="7"/>
  <c r="N1245" i="7" a="1"/>
  <c r="N1245" i="7" s="1"/>
  <c r="O1245" i="7" a="1"/>
  <c r="O1245" i="7" s="1"/>
  <c r="P1245" i="7" a="1"/>
  <c r="P1245" i="7"/>
  <c r="L1246" i="7" a="1"/>
  <c r="L1246" i="7"/>
  <c r="M1246" i="7" a="1"/>
  <c r="M1246" i="7"/>
  <c r="N1246" i="7" a="1"/>
  <c r="N1246" i="7" s="1"/>
  <c r="O1246" i="7" a="1"/>
  <c r="O1246" i="7"/>
  <c r="P1246" i="7" a="1"/>
  <c r="P1246" i="7" s="1"/>
  <c r="L1247" i="7" a="1"/>
  <c r="L1247" i="7" s="1"/>
  <c r="M1247" i="7" a="1"/>
  <c r="M1247" i="7" s="1"/>
  <c r="N1247" i="7" a="1"/>
  <c r="N1247" i="7" s="1"/>
  <c r="O1247" i="7" a="1"/>
  <c r="O1247" i="7" s="1"/>
  <c r="P1247" i="7" a="1"/>
  <c r="P1247" i="7"/>
  <c r="L1248" i="7" a="1"/>
  <c r="L1248" i="7" s="1"/>
  <c r="M1248" i="7" a="1"/>
  <c r="M1248" i="7" s="1"/>
  <c r="N1248" i="7" a="1"/>
  <c r="N1248" i="7"/>
  <c r="O1248" i="7" a="1"/>
  <c r="O1248" i="7" s="1"/>
  <c r="P1248" i="7" a="1"/>
  <c r="P1248" i="7" s="1"/>
  <c r="L1249" i="7" a="1"/>
  <c r="L1249" i="7"/>
  <c r="M1249" i="7" a="1"/>
  <c r="M1249" i="7" s="1"/>
  <c r="N1249" i="7" a="1"/>
  <c r="N1249" i="7" s="1"/>
  <c r="O1249" i="7" a="1"/>
  <c r="O1249" i="7" s="1"/>
  <c r="P1249" i="7" a="1"/>
  <c r="P1249" i="7" s="1"/>
  <c r="L1250" i="7" a="1"/>
  <c r="L1250" i="7" s="1"/>
  <c r="M1250" i="7" a="1"/>
  <c r="M1250" i="7"/>
  <c r="N1250" i="7" a="1"/>
  <c r="N1250" i="7" s="1"/>
  <c r="O1250" i="7" a="1"/>
  <c r="O1250" i="7"/>
  <c r="P1250" i="7" a="1"/>
  <c r="P1250" i="7"/>
  <c r="L1251" i="7" a="1"/>
  <c r="L1251" i="7" s="1"/>
  <c r="M1251" i="7" a="1"/>
  <c r="M1251" i="7" s="1"/>
  <c r="N1251" i="7" a="1"/>
  <c r="N1251" i="7" s="1"/>
  <c r="O1251" i="7" a="1"/>
  <c r="O1251" i="7" s="1"/>
  <c r="P1251" i="7" a="1"/>
  <c r="P1251" i="7" s="1"/>
  <c r="L1252" i="7" a="1"/>
  <c r="L1252" i="7" s="1"/>
  <c r="M1252" i="7" a="1"/>
  <c r="M1252" i="7" s="1"/>
  <c r="N1252" i="7" a="1"/>
  <c r="N1252" i="7"/>
  <c r="O1252" i="7" a="1"/>
  <c r="O1252" i="7"/>
  <c r="P1252" i="7" a="1"/>
  <c r="P1252" i="7" s="1"/>
  <c r="L1253" i="7" a="1"/>
  <c r="L1253" i="7"/>
  <c r="M1253" i="7" a="1"/>
  <c r="M1253" i="7" s="1"/>
  <c r="N1253" i="7" a="1"/>
  <c r="N1253" i="7"/>
  <c r="O1253" i="7" a="1"/>
  <c r="O1253" i="7" s="1"/>
  <c r="P1253" i="7" a="1"/>
  <c r="P1253" i="7" s="1"/>
  <c r="L1254" i="7" a="1"/>
  <c r="L1254" i="7" s="1"/>
  <c r="M1254" i="7" a="1"/>
  <c r="M1254" i="7"/>
  <c r="N1254" i="7" a="1"/>
  <c r="N1254" i="7" s="1"/>
  <c r="O1254" i="7" a="1"/>
  <c r="O1254" i="7" s="1"/>
  <c r="P1254" i="7" a="1"/>
  <c r="P1254" i="7"/>
  <c r="L1255" i="7" a="1"/>
  <c r="L1255" i="7" s="1"/>
  <c r="M1255" i="7" a="1"/>
  <c r="M1255" i="7" s="1"/>
  <c r="N1255" i="7" a="1"/>
  <c r="N1255" i="7"/>
  <c r="O1255" i="7" a="1"/>
  <c r="O1255" i="7" s="1"/>
  <c r="P1255" i="7" a="1"/>
  <c r="P1255" i="7" s="1"/>
  <c r="L1256" i="7" a="1"/>
  <c r="L1256" i="7" s="1"/>
  <c r="M1256" i="7" a="1"/>
  <c r="M1256" i="7"/>
  <c r="N1256" i="7" a="1"/>
  <c r="N1256" i="7" s="1"/>
  <c r="O1256" i="7" a="1"/>
  <c r="O1256" i="7"/>
  <c r="P1256" i="7" a="1"/>
  <c r="P1256" i="7" s="1"/>
  <c r="L1257" i="7" a="1"/>
  <c r="L1257" i="7"/>
  <c r="M1257" i="7" a="1"/>
  <c r="M1257" i="7"/>
  <c r="N1257" i="7" a="1"/>
  <c r="N1257" i="7" s="1"/>
  <c r="O1257" i="7" a="1"/>
  <c r="O1257" i="7" s="1"/>
  <c r="P1257" i="7" a="1"/>
  <c r="P1257" i="7" s="1"/>
  <c r="L1258" i="7" a="1"/>
  <c r="L1258" i="7"/>
  <c r="M1258" i="7" a="1"/>
  <c r="M1258" i="7" s="1"/>
  <c r="N1258" i="7" a="1"/>
  <c r="N1258" i="7" s="1"/>
  <c r="O1258" i="7" a="1"/>
  <c r="O1258" i="7" s="1"/>
  <c r="P1258" i="7" a="1"/>
  <c r="P1258" i="7"/>
  <c r="L1259" i="7" a="1"/>
  <c r="L1259" i="7"/>
  <c r="M1259" i="7" a="1"/>
  <c r="M1259" i="7" s="1"/>
  <c r="N1259" i="7" a="1"/>
  <c r="N1259" i="7"/>
  <c r="O1259" i="7" a="1"/>
  <c r="O1259" i="7" s="1"/>
  <c r="P1259" i="7" a="1"/>
  <c r="P1259" i="7"/>
  <c r="L1260" i="7" a="1"/>
  <c r="L1260" i="7" s="1"/>
  <c r="M1260" i="7" a="1"/>
  <c r="M1260" i="7" s="1"/>
  <c r="N1260" i="7" a="1"/>
  <c r="N1260" i="7" s="1"/>
  <c r="O1260" i="7" a="1"/>
  <c r="O1260" i="7"/>
  <c r="P1260" i="7" a="1"/>
  <c r="P1260" i="7" s="1"/>
  <c r="L1261" i="7" a="1"/>
  <c r="L1261" i="7" s="1"/>
  <c r="M1261" i="7" a="1"/>
  <c r="M1261" i="7"/>
  <c r="N1261" i="7" a="1"/>
  <c r="N1261" i="7" s="1"/>
  <c r="O1261" i="7" a="1"/>
  <c r="O1261" i="7" s="1"/>
  <c r="P1261" i="7" a="1"/>
  <c r="P1261" i="7"/>
  <c r="L1262" i="7" a="1"/>
  <c r="L1262" i="7" s="1"/>
  <c r="M1262" i="7" a="1"/>
  <c r="M1262" i="7" s="1"/>
  <c r="N1262" i="7" a="1"/>
  <c r="N1262" i="7" s="1"/>
  <c r="O1262" i="7" a="1"/>
  <c r="O1262" i="7"/>
  <c r="P1262" i="7" a="1"/>
  <c r="P1262" i="7" s="1"/>
  <c r="L1263" i="7" a="1"/>
  <c r="L1263" i="7"/>
  <c r="M1263" i="7" a="1"/>
  <c r="M1263" i="7" s="1"/>
  <c r="N1263" i="7" a="1"/>
  <c r="N1263" i="7" s="1"/>
  <c r="O1263" i="7" a="1"/>
  <c r="O1263" i="7"/>
  <c r="P1263" i="7" a="1"/>
  <c r="P1263" i="7" s="1"/>
  <c r="L1264" i="7" a="1"/>
  <c r="L1264" i="7" s="1"/>
  <c r="M1264" i="7" a="1"/>
  <c r="M1264" i="7" s="1"/>
  <c r="N1264" i="7" a="1"/>
  <c r="N1264" i="7"/>
  <c r="O1264" i="7" a="1"/>
  <c r="O1264" i="7" s="1"/>
  <c r="P1264" i="7" a="1"/>
  <c r="P1264" i="7" s="1"/>
  <c r="L1265" i="7" a="1"/>
  <c r="L1265" i="7" s="1"/>
  <c r="M1265" i="7" a="1"/>
  <c r="M1265" i="7" s="1"/>
  <c r="N1265" i="7" a="1"/>
  <c r="N1265" i="7"/>
  <c r="O1265" i="7" a="1"/>
  <c r="O1265" i="7" s="1"/>
  <c r="P1265" i="7" a="1"/>
  <c r="P1265" i="7"/>
  <c r="L1266" i="7" a="1"/>
  <c r="L1266" i="7" s="1"/>
  <c r="M1266" i="7" a="1"/>
  <c r="M1266" i="7"/>
  <c r="N1266" i="7" a="1"/>
  <c r="N1266" i="7" s="1"/>
  <c r="O1266" i="7" a="1"/>
  <c r="O1266" i="7" s="1"/>
  <c r="P1266" i="7" a="1"/>
  <c r="P1266" i="7" s="1"/>
  <c r="L1267" i="7" a="1"/>
  <c r="L1267" i="7" s="1"/>
  <c r="M1267" i="7" a="1"/>
  <c r="M1267" i="7" s="1"/>
  <c r="N1267" i="7" a="1"/>
  <c r="N1267" i="7" s="1"/>
  <c r="O1267" i="7" a="1"/>
  <c r="O1267" i="7"/>
  <c r="P1267" i="7" a="1"/>
  <c r="P1267" i="7" s="1"/>
  <c r="L1268" i="7" a="1"/>
  <c r="L1268" i="7" s="1"/>
  <c r="M1268" i="7" a="1"/>
  <c r="M1268" i="7"/>
  <c r="N1268" i="7" a="1"/>
  <c r="N1268" i="7" s="1"/>
  <c r="O1268" i="7" a="1"/>
  <c r="O1268" i="7" s="1"/>
  <c r="P1268" i="7" a="1"/>
  <c r="P1268" i="7" s="1"/>
  <c r="L1269" i="7" a="1"/>
  <c r="L1269" i="7"/>
  <c r="M1269" i="7" a="1"/>
  <c r="M1269" i="7" s="1"/>
  <c r="N1269" i="7" a="1"/>
  <c r="N1269" i="7"/>
  <c r="O1269" i="7" a="1"/>
  <c r="O1269" i="7" s="1"/>
  <c r="P1269" i="7" a="1"/>
  <c r="P1269" i="7" s="1"/>
  <c r="L1270" i="7" a="1"/>
  <c r="L1270" i="7"/>
  <c r="M1270" i="7" a="1"/>
  <c r="M1270" i="7" s="1"/>
  <c r="N1270" i="7" a="1"/>
  <c r="N1270" i="7" s="1"/>
  <c r="O1270" i="7" a="1"/>
  <c r="O1270" i="7" s="1"/>
  <c r="P1270" i="7" a="1"/>
  <c r="P1270" i="7"/>
  <c r="L1271" i="7" a="1"/>
  <c r="L1271" i="7" s="1"/>
  <c r="M1271" i="7" a="1"/>
  <c r="M1271" i="7" s="1"/>
  <c r="N1271" i="7" a="1"/>
  <c r="N1271" i="7" s="1"/>
  <c r="O1271" i="7" a="1"/>
  <c r="O1271" i="7" s="1"/>
  <c r="P1271" i="7" a="1"/>
  <c r="P1271" i="7"/>
  <c r="L1272" i="7" a="1"/>
  <c r="L1272" i="7" s="1"/>
  <c r="M1272" i="7" a="1"/>
  <c r="M1272" i="7"/>
  <c r="N1272" i="7" a="1"/>
  <c r="N1272" i="7" s="1"/>
  <c r="O1272" i="7" a="1"/>
  <c r="O1272" i="7"/>
  <c r="P1272" i="7" a="1"/>
  <c r="P1272" i="7" s="1"/>
  <c r="L1273" i="7" a="1"/>
  <c r="L1273" i="7" s="1"/>
  <c r="M1273" i="7" a="1"/>
  <c r="M1273" i="7" s="1"/>
  <c r="N1273" i="7" a="1"/>
  <c r="N1273" i="7" s="1"/>
  <c r="O1273" i="7" a="1"/>
  <c r="O1273" i="7" s="1"/>
  <c r="P1273" i="7" a="1"/>
  <c r="P1273" i="7" s="1"/>
  <c r="L1274" i="7" a="1"/>
  <c r="L1274" i="7"/>
  <c r="M1274" i="7" a="1"/>
  <c r="M1274" i="7" s="1"/>
  <c r="N1274" i="7" a="1"/>
  <c r="N1274" i="7" s="1"/>
  <c r="O1274" i="7" a="1"/>
  <c r="O1274" i="7"/>
  <c r="P1274" i="7" a="1"/>
  <c r="P1274" i="7" s="1"/>
  <c r="L1275" i="7" a="1"/>
  <c r="L1275" i="7" s="1"/>
  <c r="M1275" i="7" a="1"/>
  <c r="M1275" i="7" s="1"/>
  <c r="N1275" i="7" a="1"/>
  <c r="N1275" i="7"/>
  <c r="O1275" i="7" a="1"/>
  <c r="O1275" i="7" s="1"/>
  <c r="P1275" i="7" a="1"/>
  <c r="P1275" i="7"/>
  <c r="L1276" i="7" a="1"/>
  <c r="L1276" i="7" s="1"/>
  <c r="M1276" i="7" a="1"/>
  <c r="M1276" i="7" s="1"/>
  <c r="N1276" i="7" a="1"/>
  <c r="N1276" i="7"/>
  <c r="O1276" i="7" a="1"/>
  <c r="O1276" i="7" s="1"/>
  <c r="P1276" i="7" a="1"/>
  <c r="P1276" i="7" s="1"/>
  <c r="L1277" i="7" a="1"/>
  <c r="L1277" i="7" s="1"/>
  <c r="M1277" i="7" a="1"/>
  <c r="M1277" i="7"/>
  <c r="N1277" i="7" a="1"/>
  <c r="N1277" i="7" s="1"/>
  <c r="O1277" i="7" a="1"/>
  <c r="O1277" i="7" s="1"/>
  <c r="P1277" i="7" a="1"/>
  <c r="P1277" i="7" s="1"/>
  <c r="L1278" i="7" a="1"/>
  <c r="L1278" i="7" s="1"/>
  <c r="M1278" i="7" a="1"/>
  <c r="M1278" i="7"/>
  <c r="N1278" i="7" a="1"/>
  <c r="N1278" i="7" s="1"/>
  <c r="O1278" i="7" a="1"/>
  <c r="O1278" i="7"/>
  <c r="P1278" i="7" a="1"/>
  <c r="P1278" i="7" s="1"/>
  <c r="L1279" i="7" a="1"/>
  <c r="L1279" i="7"/>
  <c r="M1279" i="7" a="1"/>
  <c r="M1279" i="7" s="1"/>
  <c r="N1279" i="7" a="1"/>
  <c r="N1279" i="7" s="1"/>
  <c r="O1279" i="7" a="1"/>
  <c r="O1279" i="7" s="1"/>
  <c r="P1279" i="7" a="1"/>
  <c r="P1279" i="7" s="1"/>
  <c r="L1280" i="7" a="1"/>
  <c r="L1280" i="7" s="1"/>
  <c r="M1280" i="7" a="1"/>
  <c r="M1280" i="7" s="1"/>
  <c r="N1280" i="7" a="1"/>
  <c r="N1280" i="7"/>
  <c r="O1280" i="7" a="1"/>
  <c r="O1280" i="7" s="1"/>
  <c r="P1280" i="7" a="1"/>
  <c r="P1280" i="7" s="1"/>
  <c r="L1281" i="7" a="1"/>
  <c r="L1281" i="7"/>
  <c r="M1281" i="7" a="1"/>
  <c r="M1281" i="7" s="1"/>
  <c r="N1281" i="7" a="1"/>
  <c r="N1281" i="7" s="1"/>
  <c r="O1281" i="7" a="1"/>
  <c r="O1281" i="7" s="1"/>
  <c r="P1281" i="7" a="1"/>
  <c r="P1281" i="7"/>
  <c r="L1282" i="7" a="1"/>
  <c r="L1282" i="7" s="1"/>
  <c r="M1282" i="7" a="1"/>
  <c r="M1282" i="7"/>
  <c r="N1282" i="7" a="1"/>
  <c r="N1282" i="7" s="1"/>
  <c r="O1282" i="7" a="1"/>
  <c r="O1282" i="7" s="1"/>
  <c r="P1282" i="7" a="1"/>
  <c r="P1282" i="7"/>
  <c r="L1283" i="7" a="1"/>
  <c r="L1283" i="7" s="1"/>
  <c r="M1283" i="7" a="1"/>
  <c r="M1283" i="7" s="1"/>
  <c r="N1283" i="7" a="1"/>
  <c r="N1283" i="7" s="1"/>
  <c r="O1283" i="7" a="1"/>
  <c r="O1283" i="7"/>
  <c r="P1283" i="7" a="1"/>
  <c r="P1283" i="7" s="1"/>
  <c r="L1284" i="7" a="1"/>
  <c r="L1284" i="7" s="1"/>
  <c r="M1284" i="7" a="1"/>
  <c r="M1284" i="7" s="1"/>
  <c r="N1284" i="7" a="1"/>
  <c r="N1284" i="7" s="1"/>
  <c r="O1284" i="7" a="1"/>
  <c r="O1284" i="7"/>
  <c r="P1284" i="7" a="1"/>
  <c r="P1284" i="7" s="1"/>
  <c r="L1285" i="7" a="1"/>
  <c r="L1285" i="7"/>
  <c r="M1285" i="7" a="1"/>
  <c r="M1285" i="7" s="1"/>
  <c r="N1285" i="7" a="1"/>
  <c r="N1285" i="7"/>
  <c r="O1285" i="7" a="1"/>
  <c r="O1285" i="7" s="1"/>
  <c r="P1285" i="7" a="1"/>
  <c r="P1285" i="7"/>
  <c r="L1286" i="7" a="1"/>
  <c r="L1286" i="7" s="1"/>
  <c r="M1286" i="7" a="1"/>
  <c r="M1286" i="7" s="1"/>
  <c r="N1286" i="7" a="1"/>
  <c r="N1286" i="7" s="1"/>
  <c r="O1286" i="7" a="1"/>
  <c r="O1286" i="7" s="1"/>
  <c r="P1286" i="7" a="1"/>
  <c r="P1286" i="7"/>
  <c r="L1287" i="7" a="1"/>
  <c r="L1287" i="7" s="1"/>
  <c r="M1287" i="7" a="1"/>
  <c r="M1287" i="7" s="1"/>
  <c r="N1287" i="7" a="1"/>
  <c r="N1287" i="7"/>
  <c r="O1287" i="7" a="1"/>
  <c r="O1287" i="7"/>
  <c r="P1287" i="7" a="1"/>
  <c r="P1287" i="7" s="1"/>
  <c r="L1288" i="7" a="1"/>
  <c r="L1288" i="7" s="1"/>
  <c r="M1288" i="7" a="1"/>
  <c r="M1288" i="7"/>
  <c r="N1288" i="7" a="1"/>
  <c r="N1288" i="7" s="1"/>
  <c r="O1288" i="7" a="1"/>
  <c r="O1288" i="7"/>
  <c r="P1288" i="7" a="1"/>
  <c r="P1288" i="7" s="1"/>
  <c r="L1289" i="7" a="1"/>
  <c r="L1289" i="7" s="1"/>
  <c r="M1289" i="7" a="1"/>
  <c r="M1289" i="7"/>
  <c r="N1289" i="7" a="1"/>
  <c r="N1289" i="7"/>
  <c r="O1289" i="7" a="1"/>
  <c r="O1289" i="7" s="1"/>
  <c r="P1289" i="7" a="1"/>
  <c r="P1289" i="7" s="1"/>
  <c r="L1290" i="7" a="1"/>
  <c r="L1290" i="7"/>
  <c r="M1290" i="7" a="1"/>
  <c r="M1290" i="7" s="1"/>
  <c r="N1290" i="7" a="1"/>
  <c r="N1290" i="7" s="1"/>
  <c r="O1290" i="7" a="1"/>
  <c r="O1290" i="7" s="1"/>
  <c r="P1290" i="7" a="1"/>
  <c r="P1290" i="7"/>
  <c r="L1291" i="7" a="1"/>
  <c r="L1291" i="7"/>
  <c r="M1291" i="7" a="1"/>
  <c r="M1291" i="7" s="1"/>
  <c r="N1291" i="7" a="1"/>
  <c r="N1291" i="7"/>
  <c r="O1291" i="7" a="1"/>
  <c r="O1291" i="7" s="1"/>
  <c r="P1291" i="7" a="1"/>
  <c r="P1291" i="7"/>
  <c r="L1292" i="7" a="1"/>
  <c r="L1292" i="7" s="1"/>
  <c r="M1292" i="7" a="1"/>
  <c r="M1292" i="7"/>
  <c r="N1292" i="7" a="1"/>
  <c r="N1292" i="7" s="1"/>
  <c r="O1292" i="7" a="1"/>
  <c r="O1292" i="7" s="1"/>
  <c r="P1292" i="7" a="1"/>
  <c r="P1292" i="7" s="1"/>
  <c r="L1293" i="7" a="1"/>
  <c r="L1293" i="7" s="1"/>
  <c r="M1293" i="7" a="1"/>
  <c r="M1293" i="7"/>
  <c r="N1293" i="7" a="1"/>
  <c r="N1293" i="7" s="1"/>
  <c r="O1293" i="7" a="1"/>
  <c r="O1293" i="7" s="1"/>
  <c r="P1293" i="7" a="1"/>
  <c r="P1293" i="7"/>
  <c r="L1294" i="7" a="1"/>
  <c r="L1294" i="7"/>
  <c r="M1294" i="7" a="1"/>
  <c r="M1294" i="7" s="1"/>
  <c r="N1294" i="7" a="1"/>
  <c r="N1294" i="7" s="1"/>
  <c r="O1294" i="7" a="1"/>
  <c r="O1294" i="7"/>
  <c r="P1294" i="7" a="1"/>
  <c r="P1294" i="7" s="1"/>
  <c r="L1295" i="7" a="1"/>
  <c r="L1295" i="7"/>
  <c r="M1295" i="7" a="1"/>
  <c r="M1295" i="7" s="1"/>
  <c r="N1295" i="7" a="1"/>
  <c r="N1295" i="7"/>
  <c r="O1295" i="7" a="1"/>
  <c r="O1295" i="7"/>
  <c r="P1295" i="7" a="1"/>
  <c r="P1295" i="7"/>
  <c r="L1296" i="7" a="1"/>
  <c r="L1296" i="7" s="1"/>
  <c r="M1296" i="7" a="1"/>
  <c r="M1296" i="7" s="1"/>
  <c r="N1296" i="7" a="1"/>
  <c r="N1296" i="7"/>
  <c r="O1296" i="7" a="1"/>
  <c r="O1296" i="7" s="1"/>
  <c r="P1296" i="7" a="1"/>
  <c r="P1296" i="7" s="1"/>
  <c r="L1297" i="7" a="1"/>
  <c r="L1297" i="7" s="1"/>
  <c r="M1297" i="7" a="1"/>
  <c r="M1297" i="7"/>
  <c r="N1297" i="7" a="1"/>
  <c r="N1297" i="7"/>
  <c r="O1297" i="7" a="1"/>
  <c r="O1297" i="7" s="1"/>
  <c r="P1297" i="7" a="1"/>
  <c r="P1297" i="7"/>
  <c r="L1298" i="7" a="1"/>
  <c r="L1298" i="7" s="1"/>
  <c r="M1298" i="7" a="1"/>
  <c r="M1298" i="7"/>
  <c r="N1298" i="7" a="1"/>
  <c r="N1298" i="7" s="1"/>
  <c r="O1298" i="7" a="1"/>
  <c r="O1298" i="7"/>
  <c r="P1298" i="7" a="1"/>
  <c r="P1298" i="7" s="1"/>
  <c r="L1299" i="7" a="1"/>
  <c r="L1299" i="7"/>
  <c r="M1299" i="7" a="1"/>
  <c r="M1299" i="7" s="1"/>
  <c r="N1299" i="7" a="1"/>
  <c r="N1299" i="7" s="1"/>
  <c r="O1299" i="7" a="1"/>
  <c r="O1299" i="7"/>
  <c r="P1299" i="7" a="1"/>
  <c r="P1299" i="7" s="1"/>
  <c r="L1300" i="7" a="1"/>
  <c r="L1300" i="7" s="1"/>
  <c r="M1300" i="7" a="1"/>
  <c r="M1300" i="7"/>
  <c r="N1300" i="7" a="1"/>
  <c r="N1300" i="7"/>
  <c r="O1300" i="7" a="1"/>
  <c r="O1300" i="7" s="1"/>
  <c r="P1300" i="7" a="1"/>
  <c r="P1300" i="7" s="1"/>
  <c r="L1301" i="7" a="1"/>
  <c r="L1301" i="7"/>
  <c r="M1301" i="7" a="1"/>
  <c r="M1301" i="7" s="1"/>
  <c r="N1301" i="7" a="1"/>
  <c r="N1301" i="7"/>
  <c r="O1301" i="7" a="1"/>
  <c r="O1301" i="7" s="1"/>
  <c r="P1301" i="7" a="1"/>
  <c r="P1301" i="7"/>
  <c r="L1302" i="7" a="1"/>
  <c r="L1302" i="7"/>
  <c r="M1302" i="7" a="1"/>
  <c r="M1302" i="7"/>
  <c r="N1302" i="7" a="1"/>
  <c r="N1302" i="7" s="1"/>
  <c r="O1302" i="7" a="1"/>
  <c r="O1302" i="7" s="1"/>
  <c r="P1302" i="7" a="1"/>
  <c r="P1302" i="7"/>
  <c r="L1303" i="7" a="1"/>
  <c r="L1303" i="7" s="1"/>
  <c r="M1303" i="7" a="1"/>
  <c r="M1303" i="7" s="1"/>
  <c r="N1303" i="7" a="1"/>
  <c r="N1303" i="7" s="1"/>
  <c r="O1303" i="7" a="1"/>
  <c r="O1303" i="7"/>
  <c r="P1303" i="7" a="1"/>
  <c r="P1303" i="7"/>
  <c r="L1304" i="7" a="1"/>
  <c r="L1304" i="7" s="1"/>
  <c r="M1304" i="7" a="1"/>
  <c r="M1304" i="7"/>
  <c r="N1304" i="7" a="1"/>
  <c r="N1304" i="7" s="1"/>
  <c r="O1304" i="7" a="1"/>
  <c r="O1304" i="7"/>
  <c r="P1304" i="7" a="1"/>
  <c r="P1304" i="7" s="1"/>
  <c r="L1305" i="7" a="1"/>
  <c r="L1305" i="7"/>
  <c r="M1305" i="7" a="1"/>
  <c r="M1305" i="7" s="1"/>
  <c r="N1305" i="7" a="1"/>
  <c r="N1305" i="7"/>
  <c r="O1305" i="7" a="1"/>
  <c r="O1305" i="7" s="1"/>
  <c r="P1305" i="7" a="1"/>
  <c r="P1305" i="7" s="1"/>
  <c r="L1306" i="7" a="1"/>
  <c r="L1306" i="7"/>
  <c r="M1306" i="7" a="1"/>
  <c r="M1306" i="7" s="1"/>
  <c r="N1306" i="7" a="1"/>
  <c r="N1306" i="7" s="1"/>
  <c r="O1306" i="7" a="1"/>
  <c r="O1306" i="7"/>
  <c r="P1306" i="7" a="1"/>
  <c r="P1306" i="7"/>
  <c r="L1307" i="7" a="1"/>
  <c r="L1307" i="7" s="1"/>
  <c r="M1307" i="7" a="1"/>
  <c r="M1307" i="7" s="1"/>
  <c r="N1307" i="7" a="1"/>
  <c r="N1307" i="7"/>
  <c r="O1307" i="7" a="1"/>
  <c r="O1307" i="7" s="1"/>
  <c r="P1307" i="7" a="1"/>
  <c r="P1307" i="7"/>
  <c r="L1308" i="7" a="1"/>
  <c r="L1308" i="7" s="1"/>
  <c r="M1308" i="7" a="1"/>
  <c r="M1308" i="7"/>
  <c r="N1308" i="7" a="1"/>
  <c r="N1308" i="7"/>
  <c r="O1308" i="7" a="1"/>
  <c r="O1308" i="7"/>
  <c r="P1308" i="7" a="1"/>
  <c r="P1308" i="7" s="1"/>
  <c r="L1309" i="7" a="1"/>
  <c r="L1309" i="7" s="1"/>
  <c r="M1309" i="7" a="1"/>
  <c r="M1309" i="7"/>
  <c r="N1309" i="7" a="1"/>
  <c r="N1309" i="7" s="1"/>
  <c r="O1309" i="7" a="1"/>
  <c r="O1309" i="7" s="1"/>
  <c r="P1309" i="7" a="1"/>
  <c r="P1309" i="7" s="1"/>
  <c r="L1310" i="7" a="1"/>
  <c r="L1310" i="7" s="1"/>
  <c r="M1310" i="7" a="1"/>
  <c r="M1310" i="7"/>
  <c r="N1310" i="7" a="1"/>
  <c r="N1310" i="7" s="1"/>
  <c r="O1310" i="7" a="1"/>
  <c r="O1310" i="7"/>
  <c r="P1310" i="7" a="1"/>
  <c r="P1310" i="7" s="1"/>
  <c r="L1311" i="7" a="1"/>
  <c r="L1311" i="7"/>
  <c r="M1311" i="7" a="1"/>
  <c r="M1311" i="7" s="1"/>
  <c r="N1311" i="7" a="1"/>
  <c r="N1311" i="7"/>
  <c r="O1311" i="7" a="1"/>
  <c r="O1311" i="7" s="1"/>
  <c r="P1311" i="7" a="1"/>
  <c r="P1311" i="7" s="1"/>
  <c r="L1312" i="7" a="1"/>
  <c r="L1312" i="7" s="1"/>
  <c r="M1312" i="7" a="1"/>
  <c r="M1312" i="7" s="1"/>
  <c r="N1312" i="7" a="1"/>
  <c r="N1312" i="7"/>
  <c r="O1312" i="7" a="1"/>
  <c r="O1312" i="7" s="1"/>
  <c r="P1312" i="7" a="1"/>
  <c r="P1312" i="7" s="1"/>
  <c r="L1313" i="7" a="1"/>
  <c r="L1313" i="7"/>
  <c r="M1313" i="7" a="1"/>
  <c r="M1313" i="7"/>
  <c r="N1313" i="7" a="1"/>
  <c r="N1313" i="7" s="1"/>
  <c r="O1313" i="7" a="1"/>
  <c r="O1313" i="7" s="1"/>
  <c r="P1313" i="7" a="1"/>
  <c r="P1313" i="7"/>
  <c r="L1314" i="7" a="1"/>
  <c r="L1314" i="7" s="1"/>
  <c r="M1314" i="7" a="1"/>
  <c r="M1314" i="7"/>
  <c r="N1314" i="7" a="1"/>
  <c r="N1314" i="7" s="1"/>
  <c r="O1314" i="7" a="1"/>
  <c r="O1314" i="7" s="1"/>
  <c r="P1314" i="7" a="1"/>
  <c r="P1314" i="7"/>
  <c r="L1315" i="7" a="1"/>
  <c r="L1315" i="7"/>
  <c r="M1315" i="7" a="1"/>
  <c r="M1315" i="7" s="1"/>
  <c r="N1315" i="7" a="1"/>
  <c r="N1315" i="7" s="1"/>
  <c r="O1315" i="7" a="1"/>
  <c r="O1315" i="7"/>
  <c r="P1315" i="7" a="1"/>
  <c r="P1315" i="7" s="1"/>
  <c r="L1316" i="7" a="1"/>
  <c r="L1316" i="7" s="1"/>
  <c r="M1316" i="7" a="1"/>
  <c r="M1316" i="7" s="1"/>
  <c r="N1316" i="7" a="1"/>
  <c r="N1316" i="7" s="1"/>
  <c r="O1316" i="7" a="1"/>
  <c r="O1316" i="7"/>
  <c r="P1316" i="7" a="1"/>
  <c r="P1316" i="7" s="1"/>
  <c r="L1317" i="7" a="1"/>
  <c r="L1317" i="7"/>
  <c r="M1317" i="7" a="1"/>
  <c r="M1317" i="7" s="1"/>
  <c r="N1317" i="7" a="1"/>
  <c r="N1317" i="7"/>
  <c r="O1317" i="7" a="1"/>
  <c r="O1317" i="7" s="1"/>
  <c r="P1317" i="7" a="1"/>
  <c r="P1317" i="7"/>
  <c r="L1318" i="7" a="1"/>
  <c r="L1318" i="7" s="1"/>
  <c r="M1318" i="7" a="1"/>
  <c r="M1318" i="7" s="1"/>
  <c r="N1318" i="7" a="1"/>
  <c r="N1318" i="7" s="1"/>
  <c r="O1318" i="7" a="1"/>
  <c r="O1318" i="7" s="1"/>
  <c r="P1318" i="7" a="1"/>
  <c r="P1318" i="7"/>
  <c r="L1319" i="7" a="1"/>
  <c r="L1319" i="7" s="1"/>
  <c r="M1319" i="7" a="1"/>
  <c r="M1319" i="7" s="1"/>
  <c r="N1319" i="7" a="1"/>
  <c r="N1319" i="7"/>
  <c r="O1319" i="7" a="1"/>
  <c r="O1319" i="7"/>
  <c r="P1319" i="7" a="1"/>
  <c r="P1319" i="7" s="1"/>
  <c r="L1320" i="7" a="1"/>
  <c r="L1320" i="7" s="1"/>
  <c r="M1320" i="7" a="1"/>
  <c r="M1320" i="7"/>
  <c r="N1320" i="7" a="1"/>
  <c r="N1320" i="7" s="1"/>
  <c r="O1320" i="7" a="1"/>
  <c r="O1320" i="7"/>
  <c r="P1320" i="7" a="1"/>
  <c r="P1320" i="7" s="1"/>
  <c r="L1321" i="7" a="1"/>
  <c r="L1321" i="7" s="1"/>
  <c r="M1321" i="7" a="1"/>
  <c r="M1321" i="7"/>
  <c r="N1321" i="7" a="1"/>
  <c r="N1321" i="7"/>
  <c r="O1321" i="7" a="1"/>
  <c r="O1321" i="7" s="1"/>
  <c r="P1321" i="7" a="1"/>
  <c r="P1321" i="7" s="1"/>
  <c r="L1322" i="7" a="1"/>
  <c r="L1322" i="7"/>
  <c r="M1322" i="7" a="1"/>
  <c r="M1322" i="7" s="1"/>
  <c r="N1322" i="7" a="1"/>
  <c r="N1322" i="7" s="1"/>
  <c r="O1322" i="7" a="1"/>
  <c r="O1322" i="7" s="1"/>
  <c r="P1322" i="7" a="1"/>
  <c r="P1322" i="7" s="1"/>
  <c r="L1323" i="7" a="1"/>
  <c r="L1323" i="7"/>
  <c r="M1323" i="7" a="1"/>
  <c r="M1323" i="7" s="1"/>
  <c r="N1323" i="7" a="1"/>
  <c r="N1323" i="7"/>
  <c r="O1323" i="7" a="1"/>
  <c r="O1323" i="7" s="1"/>
  <c r="P1323" i="7" a="1"/>
  <c r="P1323" i="7"/>
  <c r="L1324" i="7" a="1"/>
  <c r="L1324" i="7" s="1"/>
  <c r="M1324" i="7" a="1"/>
  <c r="M1324" i="7"/>
  <c r="N1324" i="7" a="1"/>
  <c r="N1324" i="7" s="1"/>
  <c r="O1324" i="7" a="1"/>
  <c r="O1324" i="7" s="1"/>
  <c r="P1324" i="7" a="1"/>
  <c r="P1324" i="7" s="1"/>
  <c r="L1325" i="7" a="1"/>
  <c r="L1325" i="7" s="1"/>
  <c r="M1325" i="7" a="1"/>
  <c r="M1325" i="7"/>
  <c r="N1325" i="7" a="1"/>
  <c r="N1325" i="7" s="1"/>
  <c r="O1325" i="7" a="1"/>
  <c r="O1325" i="7" s="1"/>
  <c r="P1325" i="7" a="1"/>
  <c r="P1325" i="7"/>
  <c r="L1326" i="7" a="1"/>
  <c r="L1326" i="7"/>
  <c r="M1326" i="7" a="1"/>
  <c r="M1326" i="7" s="1"/>
  <c r="N1326" i="7" a="1"/>
  <c r="N1326" i="7" s="1"/>
  <c r="O1326" i="7" a="1"/>
  <c r="O1326" i="7"/>
  <c r="P1326" i="7" a="1"/>
  <c r="P1326" i="7" s="1"/>
  <c r="L1327" i="7" a="1"/>
  <c r="L1327" i="7"/>
  <c r="M1327" i="7" a="1"/>
  <c r="M1327" i="7" s="1"/>
  <c r="N1327" i="7" a="1"/>
  <c r="N1327" i="7" s="1"/>
  <c r="O1327" i="7" a="1"/>
  <c r="O1327" i="7"/>
  <c r="P1327" i="7" a="1"/>
  <c r="P1327" i="7"/>
  <c r="L1328" i="7" a="1"/>
  <c r="L1328" i="7" s="1"/>
  <c r="M1328" i="7" a="1"/>
  <c r="M1328" i="7" s="1"/>
  <c r="N1328" i="7" a="1"/>
  <c r="N1328" i="7"/>
  <c r="O1328" i="7" a="1"/>
  <c r="O1328" i="7" s="1"/>
  <c r="P1328" i="7" a="1"/>
  <c r="P1328" i="7" s="1"/>
  <c r="L1329" i="7" a="1"/>
  <c r="L1329" i="7" s="1"/>
  <c r="M1329" i="7" a="1"/>
  <c r="M1329" i="7" s="1"/>
  <c r="N1329" i="7" a="1"/>
  <c r="N1329" i="7"/>
  <c r="O1329" i="7" a="1"/>
  <c r="O1329" i="7" s="1"/>
  <c r="P1329" i="7" a="1"/>
  <c r="P1329" i="7"/>
  <c r="L1330" i="7" a="1"/>
  <c r="L1330" i="7" s="1"/>
  <c r="M1330" i="7" a="1"/>
  <c r="M1330" i="7"/>
  <c r="N1330" i="7" a="1"/>
  <c r="N1330" i="7" s="1"/>
  <c r="O1330" i="7" a="1"/>
  <c r="O1330" i="7"/>
  <c r="P1330" i="7" a="1"/>
  <c r="P1330" i="7" s="1"/>
  <c r="L1331" i="7" a="1"/>
  <c r="L1331" i="7" s="1"/>
  <c r="M1331" i="7" a="1"/>
  <c r="M1331" i="7" s="1"/>
  <c r="N1331" i="7" a="1"/>
  <c r="N1331" i="7" s="1"/>
  <c r="O1331" i="7" a="1"/>
  <c r="O1331" i="7"/>
  <c r="P1331" i="7" a="1"/>
  <c r="P1331" i="7" s="1"/>
  <c r="L1332" i="7" a="1"/>
  <c r="L1332" i="7" s="1"/>
  <c r="M1332" i="7" a="1"/>
  <c r="M1332" i="7"/>
  <c r="N1332" i="7" a="1"/>
  <c r="N1332" i="7"/>
  <c r="O1332" i="7" a="1"/>
  <c r="O1332" i="7" s="1"/>
  <c r="P1332" i="7" a="1"/>
  <c r="P1332" i="7" s="1"/>
  <c r="L1333" i="7" a="1"/>
  <c r="L1333" i="7"/>
  <c r="M1333" i="7" a="1"/>
  <c r="M1333" i="7" s="1"/>
  <c r="N1333" i="7" a="1"/>
  <c r="N1333" i="7"/>
  <c r="O1333" i="7" a="1"/>
  <c r="O1333" i="7" s="1"/>
  <c r="P1333" i="7" a="1"/>
  <c r="P1333" i="7" s="1"/>
  <c r="L1334" i="7" a="1"/>
  <c r="L1334" i="7"/>
  <c r="M1334" i="7" a="1"/>
  <c r="M1334" i="7"/>
  <c r="N1334" i="7" a="1"/>
  <c r="N1334" i="7" s="1"/>
  <c r="O1334" i="7" a="1"/>
  <c r="O1334" i="7" s="1"/>
  <c r="P1334" i="7" a="1"/>
  <c r="P1334" i="7"/>
  <c r="L1335" i="7" a="1"/>
  <c r="L1335" i="7" s="1"/>
  <c r="M1335" i="7" a="1"/>
  <c r="M1335" i="7" s="1"/>
  <c r="N1335" i="7" a="1"/>
  <c r="N1335" i="7" s="1"/>
  <c r="O1335" i="7" a="1"/>
  <c r="O1335" i="7" s="1"/>
  <c r="P1335" i="7" a="1"/>
  <c r="P1335" i="7"/>
  <c r="L1336" i="7" a="1"/>
  <c r="L1336" i="7" s="1"/>
  <c r="M1336" i="7" a="1"/>
  <c r="M1336" i="7"/>
  <c r="N1336" i="7" a="1"/>
  <c r="N1336" i="7" s="1"/>
  <c r="O1336" i="7" a="1"/>
  <c r="O1336" i="7"/>
  <c r="P1336" i="7" a="1"/>
  <c r="P1336" i="7" s="1"/>
  <c r="L1337" i="7" a="1"/>
  <c r="L1337" i="7"/>
  <c r="M1337" i="7" a="1"/>
  <c r="M1337" i="7" s="1"/>
  <c r="N1337" i="7" a="1"/>
  <c r="N1337" i="7" s="1"/>
  <c r="O1337" i="7" a="1"/>
  <c r="O1337" i="7" s="1"/>
  <c r="P1337" i="7" a="1"/>
  <c r="P1337" i="7" s="1"/>
  <c r="L1338" i="7" a="1"/>
  <c r="L1338" i="7"/>
  <c r="M1338" i="7" a="1"/>
  <c r="M1338" i="7" s="1"/>
  <c r="N1338" i="7" a="1"/>
  <c r="N1338" i="7" s="1"/>
  <c r="O1338" i="7" a="1"/>
  <c r="O1338" i="7"/>
  <c r="P1338" i="7" a="1"/>
  <c r="P1338" i="7"/>
  <c r="L1339" i="7" a="1"/>
  <c r="L1339" i="7" s="1"/>
  <c r="M1339" i="7" a="1"/>
  <c r="M1339" i="7" s="1"/>
  <c r="N1339" i="7" a="1"/>
  <c r="N1339" i="7"/>
  <c r="O1339" i="7" a="1"/>
  <c r="O1339" i="7" s="1"/>
  <c r="P1339" i="7" a="1"/>
  <c r="P1339" i="7"/>
  <c r="L1340" i="7" a="1"/>
  <c r="L1340" i="7" s="1"/>
  <c r="M1340" i="7" a="1"/>
  <c r="M1340" i="7" s="1"/>
  <c r="N1340" i="7" a="1"/>
  <c r="N1340" i="7"/>
  <c r="O1340" i="7" a="1"/>
  <c r="O1340" i="7"/>
  <c r="P1340" i="7" a="1"/>
  <c r="P1340" i="7" s="1"/>
  <c r="L1341" i="7" a="1"/>
  <c r="L1341" i="7" s="1"/>
  <c r="M1341" i="7" a="1"/>
  <c r="M1341" i="7"/>
  <c r="N1341" i="7" a="1"/>
  <c r="N1341" i="7" s="1"/>
  <c r="O1341" i="7" a="1"/>
  <c r="O1341" i="7" s="1"/>
  <c r="P1341" i="7" a="1"/>
  <c r="P1341" i="7" s="1"/>
  <c r="L1342" i="7" a="1"/>
  <c r="L1342" i="7" s="1"/>
  <c r="M1342" i="7" a="1"/>
  <c r="M1342" i="7"/>
  <c r="N1342" i="7" a="1"/>
  <c r="N1342" i="7" s="1"/>
  <c r="O1342" i="7" a="1"/>
  <c r="O1342" i="7"/>
  <c r="P1342" i="7" a="1"/>
  <c r="P1342" i="7" s="1"/>
  <c r="L1343" i="7" a="1"/>
  <c r="L1343" i="7"/>
  <c r="M1343" i="7" a="1"/>
  <c r="M1343" i="7" s="1"/>
  <c r="N1343" i="7" a="1"/>
  <c r="N1343" i="7"/>
  <c r="O1343" i="7" a="1"/>
  <c r="O1343" i="7" s="1"/>
  <c r="P1343" i="7" a="1"/>
  <c r="P1343" i="7"/>
  <c r="L1344" i="7" a="1"/>
  <c r="L1344" i="7" s="1"/>
  <c r="M1344" i="7" a="1"/>
  <c r="M1344" i="7" s="1"/>
  <c r="N1344" i="7" a="1"/>
  <c r="N1344" i="7"/>
  <c r="O1344" i="7" a="1"/>
  <c r="O1344" i="7" s="1"/>
  <c r="P1344" i="7" a="1"/>
  <c r="P1344" i="7" s="1"/>
  <c r="L1345" i="7" a="1"/>
  <c r="L1345" i="7"/>
  <c r="M1345" i="7" a="1"/>
  <c r="M1345" i="7"/>
  <c r="N1345" i="7" a="1"/>
  <c r="N1345" i="7" s="1"/>
  <c r="O1345" i="7" a="1"/>
  <c r="O1345" i="7" s="1"/>
  <c r="P1345" i="7" a="1"/>
  <c r="P1345" i="7"/>
  <c r="L1346" i="7" a="1"/>
  <c r="L1346" i="7" s="1"/>
  <c r="M1346" i="7" a="1"/>
  <c r="M1346" i="7"/>
  <c r="N1346" i="7" a="1"/>
  <c r="N1346" i="7" s="1"/>
  <c r="O1346" i="7" a="1"/>
  <c r="O1346" i="7"/>
  <c r="P1346" i="7" a="1"/>
  <c r="P1346" i="7"/>
  <c r="L1347" i="7" a="1"/>
  <c r="L1347" i="7"/>
  <c r="M1347" i="7" a="1"/>
  <c r="M1347" i="7" s="1"/>
  <c r="N1347" i="7" a="1"/>
  <c r="N1347" i="7" s="1"/>
  <c r="O1347" i="7" a="1"/>
  <c r="O1347" i="7"/>
  <c r="P1347" i="7" a="1"/>
  <c r="P1347" i="7" s="1"/>
  <c r="L1348" i="7" a="1"/>
  <c r="L1348" i="7" s="1"/>
  <c r="M1348" i="7" a="1"/>
  <c r="M1348" i="7" s="1"/>
  <c r="N1348" i="7" a="1"/>
  <c r="N1348" i="7"/>
  <c r="O1348" i="7" a="1"/>
  <c r="O1348" i="7"/>
  <c r="P1348" i="7" a="1"/>
  <c r="P1348" i="7" s="1"/>
  <c r="L1349" i="7" a="1"/>
  <c r="L1349" i="7"/>
  <c r="M1349" i="7" a="1"/>
  <c r="M1349" i="7" s="1"/>
  <c r="N1349" i="7" a="1"/>
  <c r="N1349" i="7"/>
  <c r="O1349" i="7" a="1"/>
  <c r="O1349" i="7" s="1"/>
  <c r="P1349" i="7" a="1"/>
  <c r="P1349" i="7"/>
  <c r="L1350" i="7" a="1"/>
  <c r="L1350" i="7" s="1"/>
  <c r="M1350" i="7" a="1"/>
  <c r="M1350" i="7"/>
  <c r="N1350" i="7" a="1"/>
  <c r="N1350" i="7" s="1"/>
  <c r="O1350" i="7" a="1"/>
  <c r="O1350" i="7" s="1"/>
  <c r="P1350" i="7" a="1"/>
  <c r="P1350" i="7"/>
  <c r="L1351" i="7" a="1"/>
  <c r="L1351" i="7" s="1"/>
  <c r="M1351" i="7" a="1"/>
  <c r="M1351" i="7" s="1"/>
  <c r="N1351" i="7" a="1"/>
  <c r="N1351" i="7"/>
  <c r="O1351" i="7" a="1"/>
  <c r="O1351" i="7"/>
  <c r="P1351" i="7" a="1"/>
  <c r="P1351" i="7" s="1"/>
  <c r="L1352" i="7" a="1"/>
  <c r="L1352" i="7" s="1"/>
  <c r="M1352" i="7" a="1"/>
  <c r="M1352" i="7"/>
  <c r="N1352" i="7" a="1"/>
  <c r="N1352" i="7" s="1"/>
  <c r="O1352" i="7" a="1"/>
  <c r="O1352" i="7"/>
  <c r="P1352" i="7" a="1"/>
  <c r="P1352" i="7" s="1"/>
  <c r="L1353" i="7" a="1"/>
  <c r="L1353" i="7"/>
  <c r="M1353" i="7" a="1"/>
  <c r="M1353" i="7"/>
  <c r="N1353" i="7" a="1"/>
  <c r="N1353" i="7"/>
  <c r="O1353" i="7" a="1"/>
  <c r="O1353" i="7" s="1"/>
  <c r="P1353" i="7" a="1"/>
  <c r="P1353" i="7" s="1"/>
  <c r="L1354" i="7" a="1"/>
  <c r="L1354" i="7"/>
  <c r="M1354" i="7" a="1"/>
  <c r="M1354" i="7" s="1"/>
  <c r="N1354" i="7" a="1"/>
  <c r="N1354" i="7" s="1"/>
  <c r="O1354" i="7" a="1"/>
  <c r="O1354" i="7" s="1"/>
  <c r="P1354" i="7" a="1"/>
  <c r="P1354" i="7"/>
  <c r="L1355" i="7" a="1"/>
  <c r="L1355" i="7"/>
  <c r="M1355" i="7" a="1"/>
  <c r="M1355" i="7" s="1"/>
  <c r="N1355" i="7" a="1"/>
  <c r="N1355" i="7"/>
  <c r="O1355" i="7" a="1"/>
  <c r="O1355" i="7" s="1"/>
  <c r="P1355" i="7" a="1"/>
  <c r="P1355" i="7"/>
  <c r="L1356" i="7" a="1"/>
  <c r="L1356" i="7" s="1"/>
  <c r="M1356" i="7" a="1"/>
  <c r="M1356" i="7"/>
  <c r="N1356" i="7" a="1"/>
  <c r="N1356" i="7" s="1"/>
  <c r="O1356" i="7" a="1"/>
  <c r="O1356" i="7"/>
  <c r="P1356" i="7" a="1"/>
  <c r="P1356" i="7" s="1"/>
  <c r="L1357" i="7" a="1"/>
  <c r="L1357" i="7" s="1"/>
  <c r="M1357" i="7" a="1"/>
  <c r="M1357" i="7"/>
  <c r="N1357" i="7" a="1"/>
  <c r="N1357" i="7" s="1"/>
  <c r="O1357" i="7" a="1"/>
  <c r="O1357" i="7" s="1"/>
  <c r="P1357" i="7" a="1"/>
  <c r="P1357" i="7"/>
  <c r="L1358" i="7" a="1"/>
  <c r="L1358" i="7"/>
  <c r="M1358" i="7" a="1"/>
  <c r="M1358" i="7" s="1"/>
  <c r="N1358" i="7" a="1"/>
  <c r="N1358" i="7" s="1"/>
  <c r="O1358" i="7" a="1"/>
  <c r="O1358" i="7"/>
  <c r="P1358" i="7" a="1"/>
  <c r="P1358" i="7" s="1"/>
  <c r="L1359" i="7" a="1"/>
  <c r="L1359" i="7"/>
  <c r="M1359" i="7" a="1"/>
  <c r="M1359" i="7" s="1"/>
  <c r="N1359" i="7" a="1"/>
  <c r="N1359" i="7"/>
  <c r="O1359" i="7" a="1"/>
  <c r="O1359" i="7"/>
  <c r="P1359" i="7" a="1"/>
  <c r="P1359" i="7"/>
  <c r="L1360" i="7" a="1"/>
  <c r="L1360" i="7" s="1"/>
  <c r="M1360" i="7" a="1"/>
  <c r="M1360" i="7" s="1"/>
  <c r="N1360" i="7" a="1"/>
  <c r="N1360" i="7"/>
  <c r="O1360" i="7" a="1"/>
  <c r="O1360" i="7" s="1"/>
  <c r="P1360" i="7" a="1"/>
  <c r="P1360" i="7" s="1"/>
  <c r="L1361" i="7" a="1"/>
  <c r="L1361" i="7" s="1"/>
  <c r="M1361" i="7" a="1"/>
  <c r="M1361" i="7"/>
  <c r="N1361" i="7" a="1"/>
  <c r="N1361" i="7"/>
  <c r="O1361" i="7" a="1"/>
  <c r="O1361" i="7" s="1"/>
  <c r="P1361" i="7" a="1"/>
  <c r="P1361" i="7"/>
  <c r="L1362" i="7" a="1"/>
  <c r="L1362" i="7" s="1"/>
  <c r="M1362" i="7" a="1"/>
  <c r="M1362" i="7"/>
  <c r="N1362" i="7" a="1"/>
  <c r="N1362" i="7" s="1"/>
  <c r="O1362" i="7" a="1"/>
  <c r="O1362" i="7"/>
  <c r="P1362" i="7" a="1"/>
  <c r="P1362" i="7" s="1"/>
  <c r="L1363" i="7" a="1"/>
  <c r="L1363" i="7"/>
  <c r="M1363" i="7" a="1"/>
  <c r="M1363" i="7" s="1"/>
  <c r="N1363" i="7" a="1"/>
  <c r="N1363" i="7" s="1"/>
  <c r="O1363" i="7" a="1"/>
  <c r="O1363" i="7"/>
  <c r="P1363" i="7" a="1"/>
  <c r="P1363" i="7" s="1"/>
  <c r="L1364" i="7" a="1"/>
  <c r="L1364" i="7" s="1"/>
  <c r="M1364" i="7" a="1"/>
  <c r="M1364" i="7"/>
  <c r="N1364" i="7" a="1"/>
  <c r="N1364" i="7"/>
  <c r="O1364" i="7" a="1"/>
  <c r="O1364" i="7" s="1"/>
  <c r="P1364" i="7" a="1"/>
  <c r="P1364" i="7" s="1"/>
  <c r="L1365" i="7" a="1"/>
  <c r="L1365" i="7"/>
  <c r="M1365" i="7" a="1"/>
  <c r="M1365" i="7" s="1"/>
  <c r="N1365" i="7" a="1"/>
  <c r="N1365" i="7"/>
  <c r="O1365" i="7" a="1"/>
  <c r="O1365" i="7" s="1"/>
  <c r="P1365" i="7" a="1"/>
  <c r="P1365" i="7"/>
  <c r="L1366" i="7" a="1"/>
  <c r="L1366" i="7" s="1"/>
  <c r="M1366" i="7" a="1"/>
  <c r="M1366" i="7"/>
  <c r="N1366" i="7" a="1"/>
  <c r="N1366" i="7" s="1"/>
  <c r="O1366" i="7" a="1"/>
  <c r="O1366" i="7" s="1"/>
  <c r="P1366" i="7" a="1"/>
  <c r="P1366" i="7"/>
  <c r="L1367" i="7" a="1"/>
  <c r="L1367" i="7" s="1"/>
  <c r="M1367" i="7" a="1"/>
  <c r="M1367" i="7" s="1"/>
  <c r="N1367" i="7" a="1"/>
  <c r="N1367" i="7" s="1"/>
  <c r="O1367" i="7" a="1"/>
  <c r="O1367" i="7"/>
  <c r="P1367" i="7" a="1"/>
  <c r="P1367" i="7" s="1"/>
  <c r="L1368" i="7" a="1"/>
  <c r="L1368" i="7" s="1"/>
  <c r="M1368" i="7" a="1"/>
  <c r="M1368" i="7"/>
  <c r="N1368" i="7" a="1"/>
  <c r="N1368" i="7" s="1"/>
  <c r="O1368" i="7" a="1"/>
  <c r="O1368" i="7"/>
  <c r="P1368" i="7" a="1"/>
  <c r="P1368" i="7" s="1"/>
  <c r="L1369" i="7" a="1"/>
  <c r="L1369" i="7"/>
  <c r="M1369" i="7" a="1"/>
  <c r="M1369" i="7" s="1"/>
  <c r="N1369" i="7" a="1"/>
  <c r="N1369" i="7"/>
  <c r="O1369" i="7" a="1"/>
  <c r="O1369" i="7" s="1"/>
  <c r="P1369" i="7" a="1"/>
  <c r="P1369" i="7" s="1"/>
  <c r="L1370" i="7" a="1"/>
  <c r="L1370" i="7"/>
  <c r="M1370" i="7" a="1"/>
  <c r="M1370" i="7" s="1"/>
  <c r="N1370" i="7" a="1"/>
  <c r="N1370" i="7" s="1"/>
  <c r="O1370" i="7" a="1"/>
  <c r="O1370" i="7" s="1"/>
  <c r="P1370" i="7" a="1"/>
  <c r="P1370" i="7"/>
  <c r="L1371" i="7" a="1"/>
  <c r="L1371" i="7" s="1"/>
  <c r="M1371" i="7" a="1"/>
  <c r="M1371" i="7" s="1"/>
  <c r="N1371" i="7" a="1"/>
  <c r="N1371" i="7"/>
  <c r="O1371" i="7" a="1"/>
  <c r="O1371" i="7" s="1"/>
  <c r="P1371" i="7" a="1"/>
  <c r="P1371" i="7"/>
  <c r="L1372" i="7" a="1"/>
  <c r="L1372" i="7" s="1"/>
  <c r="M1372" i="7" a="1"/>
  <c r="M1372" i="7"/>
  <c r="N1372" i="7" a="1"/>
  <c r="N1372" i="7" s="1"/>
  <c r="O1372" i="7" a="1"/>
  <c r="O1372" i="7"/>
  <c r="P1372" i="7" a="1"/>
  <c r="P1372" i="7" s="1"/>
  <c r="L1373" i="7" a="1"/>
  <c r="L1373" i="7" s="1"/>
  <c r="M1373" i="7" a="1"/>
  <c r="M1373" i="7"/>
  <c r="N1373" i="7" a="1"/>
  <c r="N1373" i="7" s="1"/>
  <c r="O1373" i="7" a="1"/>
  <c r="O1373" i="7" s="1"/>
  <c r="P1373" i="7" a="1"/>
  <c r="P1373" i="7" s="1"/>
  <c r="L1374" i="7" a="1"/>
  <c r="L1374" i="7"/>
  <c r="M1374" i="7" a="1"/>
  <c r="M1374" i="7" s="1"/>
  <c r="N1374" i="7" a="1"/>
  <c r="N1374" i="7" s="1"/>
  <c r="O1374" i="7" a="1"/>
  <c r="O1374" i="7"/>
  <c r="P1374" i="7" a="1"/>
  <c r="P1374" i="7" s="1"/>
  <c r="L1375" i="7" a="1"/>
  <c r="L1375" i="7"/>
  <c r="M1375" i="7" a="1"/>
  <c r="M1375" i="7" s="1"/>
  <c r="N1375" i="7" a="1"/>
  <c r="N1375" i="7"/>
  <c r="O1375" i="7" a="1"/>
  <c r="O1375" i="7" s="1"/>
  <c r="P1375" i="7" a="1"/>
  <c r="P1375" i="7"/>
  <c r="L1376" i="7" a="1"/>
  <c r="L1376" i="7" s="1"/>
  <c r="M1376" i="7" a="1"/>
  <c r="M1376" i="7" s="1"/>
  <c r="N1376" i="7" a="1"/>
  <c r="N1376" i="7"/>
  <c r="O1376" i="7" a="1"/>
  <c r="O1376" i="7" s="1"/>
  <c r="P1376" i="7" a="1"/>
  <c r="P1376" i="7" s="1"/>
  <c r="L1377" i="7" a="1"/>
  <c r="L1377" i="7" s="1"/>
  <c r="M1377" i="7" a="1"/>
  <c r="M1377" i="7"/>
  <c r="N1377" i="7" a="1"/>
  <c r="N1377" i="7" s="1"/>
  <c r="O1377" i="7" a="1"/>
  <c r="O1377" i="7" s="1"/>
  <c r="P1377" i="7" a="1"/>
  <c r="P1377" i="7"/>
  <c r="L1378" i="7" a="1"/>
  <c r="L1378" i="7" s="1"/>
  <c r="M1378" i="7" a="1"/>
  <c r="M1378" i="7"/>
  <c r="N1378" i="7" a="1"/>
  <c r="N1378" i="7" s="1"/>
  <c r="O1378" i="7" a="1"/>
  <c r="O1378" i="7"/>
  <c r="P1378" i="7" a="1"/>
  <c r="P1378" i="7" s="1"/>
  <c r="L1379" i="7" a="1"/>
  <c r="L1379" i="7"/>
  <c r="M1379" i="7" a="1"/>
  <c r="M1379" i="7" s="1"/>
  <c r="N1379" i="7" a="1"/>
  <c r="N1379" i="7" s="1"/>
  <c r="O1379" i="7" a="1"/>
  <c r="O1379" i="7"/>
  <c r="P1379" i="7" a="1"/>
  <c r="P1379" i="7" s="1"/>
  <c r="L1380" i="7" a="1"/>
  <c r="L1380" i="7" s="1"/>
  <c r="M1380" i="7" a="1"/>
  <c r="M1380" i="7" s="1"/>
  <c r="N1380" i="7" a="1"/>
  <c r="N1380" i="7"/>
  <c r="O1380" i="7" a="1"/>
  <c r="O1380" i="7" s="1"/>
  <c r="P1380" i="7" a="1"/>
  <c r="P1380" i="7" s="1"/>
  <c r="L1381" i="7" a="1"/>
  <c r="L1381" i="7"/>
  <c r="M1381" i="7" a="1"/>
  <c r="M1381" i="7" s="1"/>
  <c r="N1381" i="7" a="1"/>
  <c r="N1381" i="7"/>
  <c r="O1381" i="7" a="1"/>
  <c r="O1381" i="7" s="1"/>
  <c r="P1381" i="7" a="1"/>
  <c r="P1381" i="7"/>
  <c r="L1382" i="7" a="1"/>
  <c r="L1382" i="7" s="1"/>
  <c r="M1382" i="7" a="1"/>
  <c r="M1382" i="7"/>
  <c r="N1382" i="7" a="1"/>
  <c r="N1382" i="7" s="1"/>
  <c r="O1382" i="7" a="1"/>
  <c r="O1382" i="7" s="1"/>
  <c r="P1382" i="7" a="1"/>
  <c r="P1382" i="7"/>
  <c r="L1383" i="7" a="1"/>
  <c r="L1383" i="7" s="1"/>
  <c r="M1383" i="7" a="1"/>
  <c r="M1383" i="7" s="1"/>
  <c r="N1383" i="7" a="1"/>
  <c r="N1383" i="7" s="1"/>
  <c r="O1383" i="7" a="1"/>
  <c r="O1383" i="7"/>
  <c r="P1383" i="7" a="1"/>
  <c r="P1383" i="7" s="1"/>
  <c r="L1384" i="7" a="1"/>
  <c r="L1384" i="7" s="1"/>
  <c r="M1384" i="7" a="1"/>
  <c r="M1384" i="7"/>
  <c r="N1384" i="7" a="1"/>
  <c r="N1384" i="7" s="1"/>
  <c r="O1384" i="7" a="1"/>
  <c r="O1384" i="7"/>
  <c r="P1384" i="7" a="1"/>
  <c r="P1384" i="7" s="1"/>
  <c r="L1385" i="7" a="1"/>
  <c r="L1385" i="7"/>
  <c r="M1385" i="7" a="1"/>
  <c r="M1385" i="7" s="1"/>
  <c r="N1385" i="7" a="1"/>
  <c r="N1385" i="7"/>
  <c r="O1385" i="7" a="1"/>
  <c r="O1385" i="7" s="1"/>
  <c r="P1385" i="7" a="1"/>
  <c r="P1385" i="7" s="1"/>
  <c r="L1386" i="7" a="1"/>
  <c r="L1386" i="7"/>
  <c r="M1386" i="7" a="1"/>
  <c r="M1386" i="7" s="1"/>
  <c r="N1386" i="7" a="1"/>
  <c r="N1386" i="7" s="1"/>
  <c r="O1386" i="7" a="1"/>
  <c r="O1386" i="7" s="1"/>
  <c r="P1386" i="7" a="1"/>
  <c r="P1386" i="7"/>
  <c r="L1387" i="7" a="1"/>
  <c r="L1387" i="7" s="1"/>
  <c r="M1387" i="7" a="1"/>
  <c r="M1387" i="7" s="1"/>
  <c r="N1387" i="7" a="1"/>
  <c r="N1387" i="7" s="1"/>
  <c r="O1387" i="7" a="1"/>
  <c r="O1387" i="7" s="1"/>
  <c r="P1387" i="7" a="1"/>
  <c r="P1387" i="7"/>
  <c r="L1388" i="7" a="1"/>
  <c r="L1388" i="7" s="1"/>
  <c r="M1388" i="7" a="1"/>
  <c r="M1388" i="7"/>
  <c r="N1388" i="7" a="1"/>
  <c r="N1388" i="7" s="1"/>
  <c r="O1388" i="7" a="1"/>
  <c r="O1388" i="7"/>
  <c r="P1388" i="7" a="1"/>
  <c r="P1388" i="7" s="1"/>
  <c r="L1389" i="7" a="1"/>
  <c r="L1389" i="7" s="1"/>
  <c r="M1389" i="7" a="1"/>
  <c r="M1389" i="7" s="1"/>
  <c r="N1389" i="7" a="1"/>
  <c r="N1389" i="7" s="1"/>
  <c r="O1389" i="7" a="1"/>
  <c r="O1389" i="7" s="1"/>
  <c r="P1389" i="7" a="1"/>
  <c r="P1389" i="7" s="1"/>
  <c r="L1390" i="7" a="1"/>
  <c r="L1390" i="7"/>
  <c r="M1390" i="7" a="1"/>
  <c r="M1390" i="7" s="1"/>
  <c r="N1390" i="7" a="1"/>
  <c r="N1390" i="7" s="1"/>
  <c r="O1390" i="7" a="1"/>
  <c r="O1390" i="7"/>
  <c r="P1390" i="7" a="1"/>
  <c r="P1390" i="7" s="1"/>
  <c r="L1391" i="7" a="1"/>
  <c r="L1391" i="7" s="1"/>
  <c r="M1391" i="7" a="1"/>
  <c r="M1391" i="7" s="1"/>
  <c r="N1391" i="7" a="1"/>
  <c r="N1391" i="7"/>
  <c r="O1391" i="7" a="1"/>
  <c r="O1391" i="7" s="1"/>
  <c r="P1391" i="7" a="1"/>
  <c r="P1391" i="7"/>
  <c r="L1392" i="7" a="1"/>
  <c r="L1392" i="7" s="1"/>
  <c r="M1392" i="7" a="1"/>
  <c r="M1392" i="7" s="1"/>
  <c r="N1392" i="7" a="1"/>
  <c r="N1392" i="7"/>
  <c r="O1392" i="7" a="1"/>
  <c r="O1392" i="7" s="1"/>
  <c r="P1392" i="7" a="1"/>
  <c r="P1392" i="7" s="1"/>
  <c r="L1393" i="7" a="1"/>
  <c r="L1393" i="7" s="1"/>
  <c r="M1393" i="7" a="1"/>
  <c r="M1393" i="7"/>
  <c r="N1393" i="7" a="1"/>
  <c r="N1393" i="7" s="1"/>
  <c r="O1393" i="7" a="1"/>
  <c r="O1393" i="7" s="1"/>
  <c r="P1393" i="7" a="1"/>
  <c r="P1393" i="7" s="1"/>
  <c r="L1394" i="7" a="1"/>
  <c r="L1394" i="7" s="1"/>
  <c r="M1394" i="7" a="1"/>
  <c r="M1394" i="7"/>
  <c r="N1394" i="7" a="1"/>
  <c r="N1394" i="7" s="1"/>
  <c r="O1394" i="7" a="1"/>
  <c r="O1394" i="7"/>
  <c r="P1394" i="7" a="1"/>
  <c r="P1394" i="7" s="1"/>
  <c r="L1395" i="7" a="1"/>
  <c r="L1395" i="7"/>
  <c r="M1395" i="7" a="1"/>
  <c r="M1395" i="7" s="1"/>
  <c r="N1395" i="7" a="1"/>
  <c r="N1395" i="7" s="1"/>
  <c r="O1395" i="7" a="1"/>
  <c r="O1395" i="7" s="1"/>
  <c r="P1395" i="7" a="1"/>
  <c r="P1395" i="7" s="1"/>
  <c r="L1396" i="7" a="1"/>
  <c r="L1396" i="7" s="1"/>
  <c r="M1396" i="7" a="1"/>
  <c r="M1396" i="7" s="1"/>
  <c r="N1396" i="7" a="1"/>
  <c r="N1396" i="7"/>
  <c r="O1396" i="7" a="1"/>
  <c r="O1396" i="7" s="1"/>
  <c r="P1396" i="7" a="1"/>
  <c r="P1396" i="7" s="1"/>
  <c r="L1397" i="7" a="1"/>
  <c r="L1397" i="7"/>
  <c r="M1397" i="7" a="1"/>
  <c r="M1397" i="7" s="1"/>
  <c r="N1397" i="7" a="1"/>
  <c r="N1397" i="7" s="1"/>
  <c r="O1397" i="7" a="1"/>
  <c r="O1397" i="7" s="1"/>
  <c r="P1397" i="7" a="1"/>
  <c r="P1397" i="7"/>
  <c r="L1398" i="7" a="1"/>
  <c r="L1398" i="7" s="1"/>
  <c r="M1398" i="7" a="1"/>
  <c r="M1398" i="7"/>
  <c r="N1398" i="7" a="1"/>
  <c r="N1398" i="7" s="1"/>
  <c r="O1398" i="7" a="1"/>
  <c r="O1398" i="7" s="1"/>
  <c r="P1398" i="7" a="1"/>
  <c r="P1398" i="7"/>
  <c r="L1399" i="7" a="1"/>
  <c r="L1399" i="7" s="1"/>
  <c r="M1399" i="7" a="1"/>
  <c r="M1399" i="7" s="1"/>
  <c r="N1399" i="7" a="1"/>
  <c r="N1399" i="7" s="1"/>
  <c r="O1399" i="7" a="1"/>
  <c r="O1399" i="7"/>
  <c r="P1399" i="7" a="1"/>
  <c r="P1399" i="7" s="1"/>
  <c r="L1400" i="7" a="1"/>
  <c r="L1400" i="7" s="1"/>
  <c r="M1400" i="7" a="1"/>
  <c r="M1400" i="7" s="1"/>
  <c r="N1400" i="7" a="1"/>
  <c r="N1400" i="7" s="1"/>
  <c r="O1400" i="7" a="1"/>
  <c r="O1400" i="7"/>
  <c r="P1400" i="7" a="1"/>
  <c r="P1400" i="7" s="1"/>
  <c r="L1401" i="7" a="1"/>
  <c r="L1401" i="7"/>
  <c r="M1401" i="7" a="1"/>
  <c r="M1401" i="7" s="1"/>
  <c r="N1401" i="7" a="1"/>
  <c r="N1401" i="7"/>
  <c r="O1401" i="7" a="1"/>
  <c r="O1401" i="7" s="1"/>
  <c r="P1401" i="7" a="1"/>
  <c r="P1401" i="7" s="1"/>
  <c r="L1402" i="7" a="1"/>
  <c r="L1402" i="7" s="1"/>
  <c r="M1402" i="7" a="1"/>
  <c r="M1402" i="7" s="1"/>
  <c r="N1402" i="7" a="1"/>
  <c r="N1402" i="7" s="1"/>
  <c r="O1402" i="7" a="1"/>
  <c r="O1402" i="7" s="1"/>
  <c r="P1402" i="7" a="1"/>
  <c r="P1402" i="7"/>
  <c r="L1403" i="7" a="1"/>
  <c r="L1403" i="7" s="1"/>
  <c r="M1403" i="7" a="1"/>
  <c r="M1403" i="7" s="1"/>
  <c r="N1403" i="7" a="1"/>
  <c r="N1403" i="7"/>
  <c r="O1403" i="7" a="1"/>
  <c r="O1403" i="7" s="1"/>
  <c r="P1403" i="7" a="1"/>
  <c r="P1403" i="7" s="1"/>
  <c r="L1404" i="7" a="1"/>
  <c r="L1404" i="7" s="1"/>
  <c r="M1404" i="7" a="1"/>
  <c r="M1404" i="7"/>
  <c r="N1404" i="7" a="1"/>
  <c r="N1404" i="7" s="1"/>
  <c r="O1404" i="7" a="1"/>
  <c r="O1404" i="7"/>
  <c r="P1404" i="7" a="1"/>
  <c r="P1404" i="7" s="1"/>
  <c r="L1405" i="7" a="1"/>
  <c r="L1405" i="7" s="1"/>
  <c r="M1405" i="7" a="1"/>
  <c r="M1405" i="7"/>
  <c r="N1405" i="7" a="1"/>
  <c r="N1405" i="7" s="1"/>
  <c r="O1405" i="7" a="1"/>
  <c r="O1405" i="7" s="1"/>
  <c r="P1405" i="7" a="1"/>
  <c r="P1405" i="7" s="1"/>
  <c r="L1406" i="7" a="1"/>
  <c r="L1406" i="7"/>
  <c r="M1406" i="7" a="1"/>
  <c r="M1406" i="7" s="1"/>
  <c r="N1406" i="7" a="1"/>
  <c r="N1406" i="7" s="1"/>
  <c r="O1406" i="7" a="1"/>
  <c r="O1406" i="7" s="1"/>
  <c r="P1406" i="7" a="1"/>
  <c r="P1406" i="7" s="1"/>
  <c r="L1407" i="7" a="1"/>
  <c r="L1407" i="7"/>
  <c r="M1407" i="7" a="1"/>
  <c r="M1407" i="7" s="1"/>
  <c r="N1407" i="7" a="1"/>
  <c r="N1407" i="7"/>
  <c r="O1407" i="7" a="1"/>
  <c r="O1407" i="7" s="1"/>
  <c r="P1407" i="7" a="1"/>
  <c r="P1407" i="7"/>
  <c r="L1408" i="7" a="1"/>
  <c r="L1408" i="7" s="1"/>
  <c r="M1408" i="7" a="1"/>
  <c r="M1408" i="7" s="1"/>
  <c r="N1408" i="7" a="1"/>
  <c r="N1408" i="7" s="1"/>
  <c r="O1408" i="7" a="1"/>
  <c r="O1408" i="7" s="1"/>
  <c r="P1408" i="7" a="1"/>
  <c r="P1408" i="7" s="1"/>
  <c r="L1409" i="7" a="1"/>
  <c r="L1409" i="7" s="1"/>
  <c r="M1409" i="7" a="1"/>
  <c r="M1409" i="7"/>
  <c r="N1409" i="7" a="1"/>
  <c r="N1409" i="7" s="1"/>
  <c r="O1409" i="7" a="1"/>
  <c r="O1409" i="7" s="1"/>
  <c r="P1409" i="7" a="1"/>
  <c r="P1409" i="7"/>
  <c r="L1410" i="7" a="1"/>
  <c r="L1410" i="7" s="1"/>
  <c r="M1410" i="7" a="1"/>
  <c r="M1410" i="7" s="1"/>
  <c r="N1410" i="7" a="1"/>
  <c r="N1410" i="7" s="1"/>
  <c r="O1410" i="7" a="1"/>
  <c r="O1410" i="7"/>
  <c r="P1410" i="7" a="1"/>
  <c r="P1410" i="7" s="1"/>
  <c r="L1411" i="7" a="1"/>
  <c r="L1411" i="7"/>
  <c r="M1411" i="7" a="1"/>
  <c r="M1411" i="7" s="1"/>
  <c r="N1411" i="7" a="1"/>
  <c r="N1411" i="7" s="1"/>
  <c r="O1411" i="7" a="1"/>
  <c r="O1411" i="7"/>
  <c r="P1411" i="7" a="1"/>
  <c r="P1411" i="7" s="1"/>
  <c r="L1412" i="7" a="1"/>
  <c r="L1412" i="7" s="1"/>
  <c r="M1412" i="7" a="1"/>
  <c r="M1412" i="7" s="1"/>
  <c r="N1412" i="7" a="1"/>
  <c r="N1412" i="7"/>
  <c r="O1412" i="7" a="1"/>
  <c r="O1412" i="7" s="1"/>
  <c r="P1412" i="7" a="1"/>
  <c r="P1412" i="7" s="1"/>
  <c r="L1413" i="7" a="1"/>
  <c r="L1413" i="7" s="1"/>
  <c r="M1413" i="7" a="1"/>
  <c r="M1413" i="7" s="1"/>
  <c r="N1413" i="7" a="1"/>
  <c r="N1413" i="7"/>
  <c r="O1413" i="7" a="1"/>
  <c r="O1413" i="7" s="1"/>
  <c r="P1413" i="7" a="1"/>
  <c r="P1413" i="7"/>
  <c r="L1414" i="7" a="1"/>
  <c r="L1414" i="7" s="1"/>
  <c r="M1414" i="7" a="1"/>
  <c r="M1414" i="7"/>
  <c r="N1414" i="7" a="1"/>
  <c r="N1414" i="7" s="1"/>
  <c r="O1414" i="7" a="1"/>
  <c r="O1414" i="7" s="1"/>
  <c r="P1414" i="7" a="1"/>
  <c r="P1414" i="7" s="1"/>
  <c r="L1415" i="7" a="1"/>
  <c r="L1415" i="7" s="1"/>
  <c r="M1415" i="7" a="1"/>
  <c r="M1415" i="7" s="1"/>
  <c r="N1415" i="7" a="1"/>
  <c r="N1415" i="7" s="1"/>
  <c r="O1415" i="7" a="1"/>
  <c r="O1415" i="7"/>
  <c r="P1415" i="7" a="1"/>
  <c r="P1415" i="7" s="1"/>
  <c r="L1416" i="7" a="1"/>
  <c r="L1416" i="7" s="1"/>
  <c r="M1416" i="7" a="1"/>
  <c r="M1416" i="7"/>
  <c r="N1416" i="7" a="1"/>
  <c r="N1416" i="7" s="1"/>
  <c r="O1416" i="7" a="1"/>
  <c r="O1416" i="7" s="1"/>
  <c r="P1416" i="7" a="1"/>
  <c r="P1416" i="7" s="1"/>
  <c r="L1417" i="7" a="1"/>
  <c r="L1417" i="7"/>
  <c r="M1417" i="7" a="1"/>
  <c r="M1417" i="7" s="1"/>
  <c r="N1417" i="7" a="1"/>
  <c r="N1417" i="7"/>
  <c r="O1417" i="7" a="1"/>
  <c r="O1417" i="7" s="1"/>
  <c r="P1417" i="7" a="1"/>
  <c r="P1417" i="7" s="1"/>
  <c r="L1418" i="7" a="1"/>
  <c r="L1418" i="7"/>
  <c r="M1418" i="7" a="1"/>
  <c r="M1418" i="7" s="1"/>
  <c r="N1418" i="7" a="1"/>
  <c r="N1418" i="7" s="1"/>
  <c r="O1418" i="7" a="1"/>
  <c r="O1418" i="7" s="1"/>
  <c r="P1418" i="7" a="1"/>
  <c r="P1418" i="7"/>
  <c r="L1419" i="7" a="1"/>
  <c r="L1419" i="7" s="1"/>
  <c r="M1419" i="7" a="1"/>
  <c r="M1419" i="7" s="1"/>
  <c r="N1419" i="7" a="1"/>
  <c r="N1419" i="7" s="1"/>
  <c r="O1419" i="7" a="1"/>
  <c r="O1419" i="7" s="1"/>
  <c r="P1419" i="7" a="1"/>
  <c r="P1419" i="7"/>
  <c r="L1420" i="7" a="1"/>
  <c r="L1420" i="7" s="1"/>
  <c r="M1420" i="7" a="1"/>
  <c r="M1420" i="7"/>
  <c r="N1420" i="7" a="1"/>
  <c r="N1420" i="7" s="1"/>
  <c r="O1420" i="7" a="1"/>
  <c r="O1420" i="7"/>
  <c r="P1420" i="7" a="1"/>
  <c r="P1420" i="7" s="1"/>
  <c r="L1421" i="7" a="1"/>
  <c r="L1421" i="7" s="1"/>
  <c r="M1421" i="7" a="1"/>
  <c r="M1421" i="7" s="1"/>
  <c r="N1421" i="7" a="1"/>
  <c r="N1421" i="7" s="1"/>
  <c r="O1421" i="7" a="1"/>
  <c r="O1421" i="7" s="1"/>
  <c r="P1421" i="7" a="1"/>
  <c r="P1421" i="7" s="1"/>
  <c r="L1422" i="7" a="1"/>
  <c r="L1422" i="7"/>
  <c r="M1422" i="7" a="1"/>
  <c r="M1422" i="7" s="1"/>
  <c r="N1422" i="7" a="1"/>
  <c r="N1422" i="7" s="1"/>
  <c r="O1422" i="7" a="1"/>
  <c r="O1422" i="7"/>
  <c r="P1422" i="7" a="1"/>
  <c r="P1422" i="7" s="1"/>
  <c r="L1423" i="7" a="1"/>
  <c r="L1423" i="7" s="1"/>
  <c r="M1423" i="7" a="1"/>
  <c r="M1423" i="7" s="1"/>
  <c r="N1423" i="7" a="1"/>
  <c r="N1423" i="7"/>
  <c r="O1423" i="7" a="1"/>
  <c r="O1423" i="7" s="1"/>
  <c r="P1423" i="7" a="1"/>
  <c r="P1423" i="7"/>
  <c r="L1424" i="7" a="1"/>
  <c r="L1424" i="7" s="1"/>
  <c r="M1424" i="7" a="1"/>
  <c r="M1424" i="7" s="1"/>
  <c r="N1424" i="7" a="1"/>
  <c r="N1424" i="7"/>
  <c r="O1424" i="7" a="1"/>
  <c r="O1424" i="7" s="1"/>
  <c r="P1424" i="7" a="1"/>
  <c r="P1424" i="7" s="1"/>
  <c r="L1425" i="7" a="1"/>
  <c r="L1425" i="7" s="1"/>
  <c r="M1425" i="7" a="1"/>
  <c r="M1425" i="7"/>
  <c r="N1425" i="7" a="1"/>
  <c r="N1425" i="7" s="1"/>
  <c r="O1425" i="7" a="1"/>
  <c r="O1425" i="7" s="1"/>
  <c r="P1425" i="7" a="1"/>
  <c r="P1425" i="7" s="1"/>
  <c r="L1426" i="7" a="1"/>
  <c r="L1426" i="7" s="1"/>
  <c r="M1426" i="7" a="1"/>
  <c r="M1426" i="7"/>
  <c r="N1426" i="7" a="1"/>
  <c r="N1426" i="7" s="1"/>
  <c r="O1426" i="7" a="1"/>
  <c r="O1426" i="7"/>
  <c r="P1426" i="7" a="1"/>
  <c r="P1426" i="7" s="1"/>
  <c r="L1427" i="7" a="1"/>
  <c r="L1427" i="7"/>
  <c r="M1427" i="7" a="1"/>
  <c r="M1427" i="7" s="1"/>
  <c r="N1427" i="7" a="1"/>
  <c r="N1427" i="7" s="1"/>
  <c r="O1427" i="7" a="1"/>
  <c r="O1427" i="7" s="1"/>
  <c r="P1427" i="7" a="1"/>
  <c r="P1427" i="7" s="1"/>
  <c r="L1428" i="7" a="1"/>
  <c r="L1428" i="7" s="1"/>
  <c r="M1428" i="7" a="1"/>
  <c r="M1428" i="7" s="1"/>
  <c r="N1428" i="7" a="1"/>
  <c r="N1428" i="7"/>
  <c r="O1428" i="7" a="1"/>
  <c r="O1428" i="7" s="1"/>
  <c r="P1428" i="7" a="1"/>
  <c r="P1428" i="7" s="1"/>
  <c r="L1429" i="7" a="1"/>
  <c r="L1429" i="7"/>
  <c r="M1429" i="7" a="1"/>
  <c r="M1429" i="7" s="1"/>
  <c r="N1429" i="7" a="1"/>
  <c r="N1429" i="7" s="1"/>
  <c r="O1429" i="7" a="1"/>
  <c r="O1429" i="7" s="1"/>
  <c r="P1429" i="7" a="1"/>
  <c r="P1429" i="7"/>
  <c r="L1430" i="7" a="1"/>
  <c r="L1430" i="7" s="1"/>
  <c r="M1430" i="7" a="1"/>
  <c r="M1430" i="7"/>
  <c r="N1430" i="7" a="1"/>
  <c r="N1430" i="7" s="1"/>
  <c r="O1430" i="7" a="1"/>
  <c r="O1430" i="7" s="1"/>
  <c r="P1430" i="7" a="1"/>
  <c r="P1430" i="7"/>
  <c r="L1431" i="7" a="1"/>
  <c r="L1431" i="7" s="1"/>
  <c r="M1431" i="7" a="1"/>
  <c r="M1431" i="7" s="1"/>
  <c r="N1431" i="7" a="1"/>
  <c r="N1431" i="7" s="1"/>
  <c r="O1431" i="7" a="1"/>
  <c r="O1431" i="7"/>
  <c r="P1431" i="7" a="1"/>
  <c r="P1431" i="7" s="1"/>
  <c r="L1432" i="7" a="1"/>
  <c r="L1432" i="7" s="1"/>
  <c r="M1432" i="7" a="1"/>
  <c r="M1432" i="7" s="1"/>
  <c r="N1432" i="7" a="1"/>
  <c r="N1432" i="7" s="1"/>
  <c r="O1432" i="7" a="1"/>
  <c r="O1432" i="7"/>
  <c r="P1432" i="7" a="1"/>
  <c r="P1432" i="7" s="1"/>
  <c r="L1433" i="7" a="1"/>
  <c r="L1433" i="7"/>
  <c r="M1433" i="7" a="1"/>
  <c r="M1433" i="7" s="1"/>
  <c r="N1433" i="7" a="1"/>
  <c r="N1433" i="7"/>
  <c r="O1433" i="7" a="1"/>
  <c r="O1433" i="7" s="1"/>
  <c r="P1433" i="7" a="1"/>
  <c r="P1433" i="7" s="1"/>
  <c r="L1434" i="7" a="1"/>
  <c r="L1434" i="7" s="1"/>
  <c r="M1434" i="7" a="1"/>
  <c r="M1434" i="7" s="1"/>
  <c r="N1434" i="7" a="1"/>
  <c r="N1434" i="7" s="1"/>
  <c r="O1434" i="7" a="1"/>
  <c r="O1434" i="7" s="1"/>
  <c r="P1434" i="7" a="1"/>
  <c r="P1434" i="7"/>
  <c r="L1435" i="7" a="1"/>
  <c r="L1435" i="7" s="1"/>
  <c r="M1435" i="7" a="1"/>
  <c r="M1435" i="7" s="1"/>
  <c r="N1435" i="7" a="1"/>
  <c r="N1435" i="7"/>
  <c r="O1435" i="7" a="1"/>
  <c r="O1435" i="7" s="1"/>
  <c r="P1435" i="7" a="1"/>
  <c r="P1435" i="7" s="1"/>
  <c r="L1436" i="7" a="1"/>
  <c r="L1436" i="7" s="1"/>
  <c r="M1436" i="7" a="1"/>
  <c r="M1436" i="7"/>
  <c r="N1436" i="7" a="1"/>
  <c r="N1436" i="7" s="1"/>
  <c r="O1436" i="7" a="1"/>
  <c r="O1436" i="7"/>
  <c r="P1436" i="7" a="1"/>
  <c r="P1436" i="7" s="1"/>
  <c r="L1437" i="7" a="1"/>
  <c r="L1437" i="7" s="1"/>
  <c r="M1437" i="7" a="1"/>
  <c r="M1437" i="7"/>
  <c r="N1437" i="7" a="1"/>
  <c r="N1437" i="7" s="1"/>
  <c r="O1437" i="7" a="1"/>
  <c r="O1437" i="7" s="1"/>
  <c r="P1437" i="7" a="1"/>
  <c r="P1437" i="7" s="1"/>
  <c r="L1438" i="7" a="1"/>
  <c r="L1438" i="7"/>
  <c r="M1438" i="7" a="1"/>
  <c r="M1438" i="7" s="1"/>
  <c r="N1438" i="7" a="1"/>
  <c r="N1438" i="7" s="1"/>
  <c r="O1438" i="7" a="1"/>
  <c r="O1438" i="7" s="1"/>
  <c r="P1438" i="7" a="1"/>
  <c r="P1438" i="7" s="1"/>
  <c r="L1439" i="7" a="1"/>
  <c r="L1439" i="7"/>
  <c r="M1439" i="7" a="1"/>
  <c r="M1439" i="7" s="1"/>
  <c r="N1439" i="7" a="1"/>
  <c r="N1439" i="7"/>
  <c r="O1439" i="7" a="1"/>
  <c r="O1439" i="7" s="1"/>
  <c r="P1439" i="7" a="1"/>
  <c r="P1439" i="7"/>
  <c r="L1440" i="7" a="1"/>
  <c r="L1440" i="7" s="1"/>
  <c r="M1440" i="7" a="1"/>
  <c r="M1440" i="7" s="1"/>
  <c r="N1440" i="7" a="1"/>
  <c r="N1440" i="7" s="1"/>
  <c r="O1440" i="7" a="1"/>
  <c r="O1440" i="7" s="1"/>
  <c r="P1440" i="7" a="1"/>
  <c r="P1440" i="7" s="1"/>
  <c r="L1441" i="7" a="1"/>
  <c r="L1441" i="7" s="1"/>
  <c r="M1441" i="7" a="1"/>
  <c r="M1441" i="7"/>
  <c r="N1441" i="7" a="1"/>
  <c r="N1441" i="7" s="1"/>
  <c r="O1441" i="7" a="1"/>
  <c r="O1441" i="7" s="1"/>
  <c r="P1441" i="7" a="1"/>
  <c r="P1441" i="7"/>
  <c r="L1442" i="7" a="1"/>
  <c r="L1442" i="7" s="1"/>
  <c r="M1442" i="7" a="1"/>
  <c r="M1442" i="7" s="1"/>
  <c r="N1442" i="7" a="1"/>
  <c r="N1442" i="7" s="1"/>
  <c r="O1442" i="7" a="1"/>
  <c r="O1442" i="7"/>
  <c r="P1442" i="7" a="1"/>
  <c r="P1442" i="7" s="1"/>
  <c r="L1443" i="7" a="1"/>
  <c r="L1443" i="7"/>
  <c r="M1443" i="7" a="1"/>
  <c r="M1443" i="7" s="1"/>
  <c r="N1443" i="7" a="1"/>
  <c r="N1443" i="7" s="1"/>
  <c r="O1443" i="7" a="1"/>
  <c r="O1443" i="7"/>
  <c r="P1443" i="7" a="1"/>
  <c r="P1443" i="7" s="1"/>
  <c r="L1444" i="7" a="1"/>
  <c r="L1444" i="7" s="1"/>
  <c r="M1444" i="7" a="1"/>
  <c r="M1444" i="7" s="1"/>
  <c r="N1444" i="7" a="1"/>
  <c r="N1444" i="7"/>
  <c r="O1444" i="7" a="1"/>
  <c r="O1444" i="7" s="1"/>
  <c r="P1444" i="7" a="1"/>
  <c r="P1444" i="7" s="1"/>
  <c r="L1445" i="7" a="1"/>
  <c r="L1445" i="7" s="1"/>
  <c r="M1445" i="7" a="1"/>
  <c r="M1445" i="7" s="1"/>
  <c r="N1445" i="7" a="1"/>
  <c r="N1445" i="7"/>
  <c r="O1445" i="7" a="1"/>
  <c r="O1445" i="7" s="1"/>
  <c r="P1445" i="7" a="1"/>
  <c r="P1445" i="7"/>
  <c r="L1446" i="7" a="1"/>
  <c r="L1446" i="7" s="1"/>
  <c r="M1446" i="7" a="1"/>
  <c r="M1446" i="7"/>
  <c r="N1446" i="7" a="1"/>
  <c r="N1446" i="7" s="1"/>
  <c r="O1446" i="7" a="1"/>
  <c r="O1446" i="7" s="1"/>
  <c r="P1446" i="7" a="1"/>
  <c r="P1446" i="7" s="1"/>
  <c r="L1447" i="7" a="1"/>
  <c r="L1447" i="7" s="1"/>
  <c r="M1447" i="7" a="1"/>
  <c r="M1447" i="7" s="1"/>
  <c r="N1447" i="7" a="1"/>
  <c r="N1447" i="7" s="1"/>
  <c r="O1447" i="7" a="1"/>
  <c r="O1447" i="7"/>
  <c r="P1447" i="7" a="1"/>
  <c r="P1447" i="7" s="1"/>
  <c r="L1448" i="7" a="1"/>
  <c r="L1448" i="7" s="1"/>
  <c r="M1448" i="7" a="1"/>
  <c r="M1448" i="7"/>
  <c r="N1448" i="7" a="1"/>
  <c r="N1448" i="7" s="1"/>
  <c r="O1448" i="7" a="1"/>
  <c r="O1448" i="7" s="1"/>
  <c r="P1448" i="7" a="1"/>
  <c r="P1448" i="7" s="1"/>
  <c r="L1449" i="7" a="1"/>
  <c r="L1449" i="7"/>
  <c r="M1449" i="7" a="1"/>
  <c r="M1449" i="7" s="1"/>
  <c r="N1449" i="7" a="1"/>
  <c r="N1449" i="7"/>
  <c r="O1449" i="7" a="1"/>
  <c r="O1449" i="7" s="1"/>
  <c r="P1449" i="7" a="1"/>
  <c r="P1449" i="7" s="1"/>
  <c r="L1450" i="7" a="1"/>
  <c r="L1450" i="7"/>
  <c r="M1450" i="7" a="1"/>
  <c r="M1450" i="7" s="1"/>
  <c r="N1450" i="7" a="1"/>
  <c r="N1450" i="7" s="1"/>
  <c r="O1450" i="7" a="1"/>
  <c r="O1450" i="7" s="1"/>
  <c r="P1450" i="7" a="1"/>
  <c r="P1450" i="7"/>
  <c r="L1451" i="7" a="1"/>
  <c r="L1451" i="7" s="1"/>
  <c r="M1451" i="7" a="1"/>
  <c r="M1451" i="7" s="1"/>
  <c r="N1451" i="7" a="1"/>
  <c r="N1451" i="7" s="1"/>
  <c r="O1451" i="7" a="1"/>
  <c r="O1451" i="7" s="1"/>
  <c r="P1451" i="7" a="1"/>
  <c r="P1451" i="7"/>
  <c r="L1452" i="7" a="1"/>
  <c r="L1452" i="7" s="1"/>
  <c r="M1452" i="7" a="1"/>
  <c r="M1452" i="7"/>
  <c r="N1452" i="7" a="1"/>
  <c r="N1452" i="7" s="1"/>
  <c r="O1452" i="7" a="1"/>
  <c r="O1452" i="7"/>
  <c r="P1452" i="7" a="1"/>
  <c r="P1452" i="7" s="1"/>
  <c r="L1453" i="7" a="1"/>
  <c r="L1453" i="7" s="1"/>
  <c r="M1453" i="7" a="1"/>
  <c r="M1453" i="7" s="1"/>
  <c r="N1453" i="7" a="1"/>
  <c r="N1453" i="7" s="1"/>
  <c r="O1453" i="7" a="1"/>
  <c r="O1453" i="7" s="1"/>
  <c r="P1453" i="7" a="1"/>
  <c r="P1453" i="7" s="1"/>
  <c r="L1454" i="7" a="1"/>
  <c r="L1454" i="7"/>
  <c r="M1454" i="7" a="1"/>
  <c r="M1454" i="7" s="1"/>
  <c r="N1454" i="7" a="1"/>
  <c r="N1454" i="7" s="1"/>
  <c r="O1454" i="7" a="1"/>
  <c r="O1454" i="7"/>
  <c r="P1454" i="7" a="1"/>
  <c r="P1454" i="7" s="1"/>
  <c r="L1455" i="7" a="1"/>
  <c r="L1455" i="7" s="1"/>
  <c r="M1455" i="7" a="1"/>
  <c r="M1455" i="7" s="1"/>
  <c r="N1455" i="7" a="1"/>
  <c r="N1455" i="7"/>
  <c r="O1455" i="7" a="1"/>
  <c r="O1455" i="7" s="1"/>
  <c r="P1455" i="7" a="1"/>
  <c r="P1455" i="7"/>
  <c r="L1456" i="7" a="1"/>
  <c r="L1456" i="7" s="1"/>
  <c r="M1456" i="7" a="1"/>
  <c r="M1456" i="7" s="1"/>
  <c r="N1456" i="7" a="1"/>
  <c r="N1456" i="7"/>
  <c r="O1456" i="7" a="1"/>
  <c r="O1456" i="7" s="1"/>
  <c r="P1456" i="7" a="1"/>
  <c r="P1456" i="7" s="1"/>
  <c r="L1457" i="7" a="1"/>
  <c r="L1457" i="7" s="1"/>
  <c r="M1457" i="7" a="1"/>
  <c r="M1457" i="7"/>
  <c r="N1457" i="7" a="1"/>
  <c r="N1457" i="7" s="1"/>
  <c r="O1457" i="7" a="1"/>
  <c r="O1457" i="7" s="1"/>
  <c r="P1457" i="7" a="1"/>
  <c r="P1457" i="7" s="1"/>
  <c r="L1458" i="7" a="1"/>
  <c r="L1458" i="7" s="1"/>
  <c r="M1458" i="7" a="1"/>
  <c r="M1458" i="7"/>
  <c r="N1458" i="7" a="1"/>
  <c r="N1458" i="7" s="1"/>
  <c r="O1458" i="7" a="1"/>
  <c r="O1458" i="7"/>
  <c r="P1458" i="7" a="1"/>
  <c r="P1458" i="7" s="1"/>
  <c r="L1459" i="7" a="1"/>
  <c r="L1459" i="7"/>
  <c r="M1459" i="7" a="1"/>
  <c r="M1459" i="7" s="1"/>
  <c r="N1459" i="7" a="1"/>
  <c r="N1459" i="7" s="1"/>
  <c r="O1459" i="7" a="1"/>
  <c r="O1459" i="7" s="1"/>
  <c r="P1459" i="7" a="1"/>
  <c r="P1459" i="7" s="1"/>
  <c r="L1460" i="7" a="1"/>
  <c r="L1460" i="7" s="1"/>
  <c r="M1460" i="7" a="1"/>
  <c r="M1460" i="7" s="1"/>
  <c r="N1460" i="7" a="1"/>
  <c r="N1460" i="7"/>
  <c r="O1460" i="7" a="1"/>
  <c r="O1460" i="7" s="1"/>
  <c r="P1460" i="7" a="1"/>
  <c r="P1460" i="7" s="1"/>
  <c r="L1461" i="7" a="1"/>
  <c r="L1461" i="7"/>
  <c r="M1461" i="7" a="1"/>
  <c r="M1461" i="7" s="1"/>
  <c r="N1461" i="7" a="1"/>
  <c r="N1461" i="7" s="1"/>
  <c r="O1461" i="7" a="1"/>
  <c r="O1461" i="7" s="1"/>
  <c r="P1461" i="7" a="1"/>
  <c r="P1461" i="7"/>
  <c r="L1462" i="7" a="1"/>
  <c r="L1462" i="7" s="1"/>
  <c r="M1462" i="7" a="1"/>
  <c r="M1462" i="7"/>
  <c r="N1462" i="7" a="1"/>
  <c r="N1462" i="7" s="1"/>
  <c r="O1462" i="7" a="1"/>
  <c r="O1462" i="7" s="1"/>
  <c r="P1462" i="7" a="1"/>
  <c r="P1462" i="7"/>
  <c r="L1463" i="7" a="1"/>
  <c r="L1463" i="7" s="1"/>
  <c r="M1463" i="7" a="1"/>
  <c r="M1463" i="7" s="1"/>
  <c r="N1463" i="7" a="1"/>
  <c r="N1463" i="7" s="1"/>
  <c r="O1463" i="7" a="1"/>
  <c r="O1463" i="7"/>
  <c r="P1463" i="7" a="1"/>
  <c r="P1463" i="7" s="1"/>
  <c r="L1464" i="7" a="1"/>
  <c r="L1464" i="7" s="1"/>
  <c r="M1464" i="7" a="1"/>
  <c r="M1464" i="7" s="1"/>
  <c r="N1464" i="7" a="1"/>
  <c r="N1464" i="7" s="1"/>
  <c r="O1464" i="7" a="1"/>
  <c r="O1464" i="7"/>
  <c r="P1464" i="7" a="1"/>
  <c r="P1464" i="7" s="1"/>
  <c r="L1465" i="7" a="1"/>
  <c r="L1465" i="7"/>
  <c r="M1465" i="7" a="1"/>
  <c r="M1465" i="7" s="1"/>
  <c r="N1465" i="7" a="1"/>
  <c r="N1465" i="7"/>
  <c r="O1465" i="7" a="1"/>
  <c r="O1465" i="7" s="1"/>
  <c r="P1465" i="7" a="1"/>
  <c r="P1465" i="7" s="1"/>
  <c r="L1466" i="7" a="1"/>
  <c r="L1466" i="7" s="1"/>
  <c r="M1466" i="7" a="1"/>
  <c r="M1466" i="7" s="1"/>
  <c r="N1466" i="7" a="1"/>
  <c r="N1466" i="7" s="1"/>
  <c r="O1466" i="7" a="1"/>
  <c r="O1466" i="7" s="1"/>
  <c r="P1466" i="7" a="1"/>
  <c r="P1466" i="7"/>
  <c r="L1467" i="7" a="1"/>
  <c r="L1467" i="7" s="1"/>
  <c r="M1467" i="7" a="1"/>
  <c r="M1467" i="7" s="1"/>
  <c r="N1467" i="7" a="1"/>
  <c r="N1467" i="7"/>
  <c r="O1467" i="7" a="1"/>
  <c r="O1467" i="7" s="1"/>
  <c r="P1467" i="7" a="1"/>
  <c r="P1467" i="7" s="1"/>
  <c r="L1468" i="7" a="1"/>
  <c r="L1468" i="7" s="1"/>
  <c r="M1468" i="7" a="1"/>
  <c r="M1468" i="7"/>
  <c r="N1468" i="7" a="1"/>
  <c r="N1468" i="7" s="1"/>
  <c r="O1468" i="7" a="1"/>
  <c r="O1468" i="7"/>
  <c r="P1468" i="7" a="1"/>
  <c r="P1468" i="7" s="1"/>
  <c r="L1469" i="7" a="1"/>
  <c r="L1469" i="7" s="1"/>
  <c r="M1469" i="7" a="1"/>
  <c r="M1469" i="7"/>
  <c r="N1469" i="7" a="1"/>
  <c r="N1469" i="7" s="1"/>
  <c r="O1469" i="7" a="1"/>
  <c r="O1469" i="7" s="1"/>
  <c r="P1469" i="7" a="1"/>
  <c r="P1469" i="7" s="1"/>
  <c r="L1470" i="7" a="1"/>
  <c r="L1470" i="7"/>
  <c r="M1470" i="7" a="1"/>
  <c r="M1470" i="7" s="1"/>
  <c r="N1470" i="7" a="1"/>
  <c r="N1470" i="7" s="1"/>
  <c r="O1470" i="7" a="1"/>
  <c r="O1470" i="7" s="1"/>
  <c r="P1470" i="7" a="1"/>
  <c r="P1470" i="7" s="1"/>
  <c r="L1471" i="7" a="1"/>
  <c r="L1471" i="7"/>
  <c r="M1471" i="7" a="1"/>
  <c r="M1471" i="7" s="1"/>
  <c r="N1471" i="7" a="1"/>
  <c r="N1471" i="7"/>
  <c r="O1471" i="7" a="1"/>
  <c r="O1471" i="7" s="1"/>
  <c r="P1471" i="7" a="1"/>
  <c r="P1471" i="7"/>
  <c r="L1472" i="7" a="1"/>
  <c r="L1472" i="7" s="1"/>
  <c r="M1472" i="7" a="1"/>
  <c r="M1472" i="7" s="1"/>
  <c r="N1472" i="7" a="1"/>
  <c r="N1472" i="7" s="1"/>
  <c r="O1472" i="7" a="1"/>
  <c r="O1472" i="7" s="1"/>
  <c r="P1472" i="7" a="1"/>
  <c r="P1472" i="7" s="1"/>
  <c r="L1473" i="7" a="1"/>
  <c r="L1473" i="7" s="1"/>
  <c r="M1473" i="7" a="1"/>
  <c r="M1473" i="7"/>
  <c r="N1473" i="7" a="1"/>
  <c r="N1473" i="7" s="1"/>
  <c r="O1473" i="7" a="1"/>
  <c r="O1473" i="7" s="1"/>
  <c r="P1473" i="7" a="1"/>
  <c r="P1473" i="7"/>
  <c r="L1474" i="7" a="1"/>
  <c r="L1474" i="7" s="1"/>
  <c r="M1474" i="7" a="1"/>
  <c r="M1474" i="7" s="1"/>
  <c r="N1474" i="7" a="1"/>
  <c r="N1474" i="7" s="1"/>
  <c r="O1474" i="7" a="1"/>
  <c r="O1474" i="7"/>
  <c r="P1474" i="7" a="1"/>
  <c r="P1474" i="7" s="1"/>
  <c r="L1475" i="7" a="1"/>
  <c r="L1475" i="7"/>
  <c r="M1475" i="7" a="1"/>
  <c r="M1475" i="7" s="1"/>
  <c r="N1475" i="7" a="1"/>
  <c r="N1475" i="7" s="1"/>
  <c r="O1475" i="7" a="1"/>
  <c r="O1475" i="7"/>
  <c r="P1475" i="7" a="1"/>
  <c r="P1475" i="7" s="1"/>
  <c r="L1476" i="7" a="1"/>
  <c r="L1476" i="7" s="1"/>
  <c r="M1476" i="7" a="1"/>
  <c r="M1476" i="7" s="1"/>
  <c r="N1476" i="7" a="1"/>
  <c r="N1476" i="7"/>
  <c r="O1476" i="7" a="1"/>
  <c r="O1476" i="7" s="1"/>
  <c r="P1476" i="7" a="1"/>
  <c r="P1476" i="7" s="1"/>
  <c r="L1477" i="7" a="1"/>
  <c r="L1477" i="7" s="1"/>
  <c r="M1477" i="7" a="1"/>
  <c r="M1477" i="7" s="1"/>
  <c r="N1477" i="7" a="1"/>
  <c r="N1477" i="7"/>
  <c r="O1477" i="7" a="1"/>
  <c r="O1477" i="7" s="1"/>
  <c r="P1477" i="7" a="1"/>
  <c r="P1477" i="7"/>
  <c r="L1478" i="7" a="1"/>
  <c r="L1478" i="7" s="1"/>
  <c r="M1478" i="7" a="1"/>
  <c r="M1478" i="7"/>
  <c r="N1478" i="7" a="1"/>
  <c r="N1478" i="7" s="1"/>
  <c r="O1478" i="7" a="1"/>
  <c r="O1478" i="7" s="1"/>
  <c r="P1478" i="7" a="1"/>
  <c r="P1478" i="7" s="1"/>
  <c r="L1479" i="7" a="1"/>
  <c r="L1479" i="7" s="1"/>
  <c r="M1479" i="7" a="1"/>
  <c r="M1479" i="7" s="1"/>
  <c r="N1479" i="7" a="1"/>
  <c r="N1479" i="7" s="1"/>
  <c r="O1479" i="7" a="1"/>
  <c r="O1479" i="7"/>
  <c r="P1479" i="7" a="1"/>
  <c r="P1479" i="7" s="1"/>
  <c r="L1480" i="7" a="1"/>
  <c r="L1480" i="7" s="1"/>
  <c r="M1480" i="7" a="1"/>
  <c r="M1480" i="7"/>
  <c r="N1480" i="7" a="1"/>
  <c r="N1480" i="7" s="1"/>
  <c r="O1480" i="7" a="1"/>
  <c r="O1480" i="7" s="1"/>
  <c r="P1480" i="7" a="1"/>
  <c r="P1480" i="7" s="1"/>
  <c r="L1481" i="7" a="1"/>
  <c r="L1481" i="7"/>
  <c r="M1481" i="7" a="1"/>
  <c r="M1481" i="7" s="1"/>
  <c r="N1481" i="7" a="1"/>
  <c r="N1481" i="7"/>
  <c r="O1481" i="7" a="1"/>
  <c r="O1481" i="7" s="1"/>
  <c r="P1481" i="7" a="1"/>
  <c r="P1481" i="7" s="1"/>
  <c r="L1482" i="7" a="1"/>
  <c r="L1482" i="7"/>
  <c r="M1482" i="7" a="1"/>
  <c r="M1482" i="7" s="1"/>
  <c r="N1482" i="7" a="1"/>
  <c r="N1482" i="7" s="1"/>
  <c r="O1482" i="7" a="1"/>
  <c r="O1482" i="7" s="1"/>
  <c r="P1482" i="7" a="1"/>
  <c r="P1482" i="7"/>
  <c r="L1483" i="7" a="1"/>
  <c r="L1483" i="7" s="1"/>
  <c r="M1483" i="7" a="1"/>
  <c r="M1483" i="7" s="1"/>
  <c r="N1483" i="7" a="1"/>
  <c r="N1483" i="7" s="1"/>
  <c r="O1483" i="7" a="1"/>
  <c r="O1483" i="7" s="1"/>
  <c r="P1483" i="7" a="1"/>
  <c r="P1483" i="7"/>
  <c r="L1484" i="7" a="1"/>
  <c r="L1484" i="7" s="1"/>
  <c r="M1484" i="7" a="1"/>
  <c r="M1484" i="7"/>
  <c r="N1484" i="7" a="1"/>
  <c r="N1484" i="7" s="1"/>
  <c r="O1484" i="7" a="1"/>
  <c r="O1484" i="7"/>
  <c r="P1484" i="7" a="1"/>
  <c r="P1484" i="7" s="1"/>
  <c r="L1485" i="7" a="1"/>
  <c r="L1485" i="7" s="1"/>
  <c r="M1485" i="7" a="1"/>
  <c r="M1485" i="7" s="1"/>
  <c r="N1485" i="7" a="1"/>
  <c r="N1485" i="7" s="1"/>
  <c r="O1485" i="7" a="1"/>
  <c r="O1485" i="7" s="1"/>
  <c r="P1485" i="7" a="1"/>
  <c r="P1485" i="7" s="1"/>
  <c r="L1486" i="7" a="1"/>
  <c r="L1486" i="7"/>
  <c r="M1486" i="7" a="1"/>
  <c r="M1486" i="7" s="1"/>
  <c r="N1486" i="7" a="1"/>
  <c r="N1486" i="7" s="1"/>
  <c r="O1486" i="7" a="1"/>
  <c r="O1486" i="7"/>
  <c r="P1486" i="7" a="1"/>
  <c r="P1486" i="7" s="1"/>
  <c r="L1487" i="7" a="1"/>
  <c r="L1487" i="7" s="1"/>
  <c r="M1487" i="7" a="1"/>
  <c r="M1487" i="7" s="1"/>
  <c r="N1487" i="7" a="1"/>
  <c r="N1487" i="7"/>
  <c r="O1487" i="7" a="1"/>
  <c r="O1487" i="7" s="1"/>
  <c r="P1487" i="7" a="1"/>
  <c r="P1487" i="7"/>
  <c r="L1488" i="7" a="1"/>
  <c r="L1488" i="7" s="1"/>
  <c r="M1488" i="7" a="1"/>
  <c r="M1488" i="7" s="1"/>
  <c r="N1488" i="7" a="1"/>
  <c r="N1488" i="7"/>
  <c r="O1488" i="7" a="1"/>
  <c r="O1488" i="7" s="1"/>
  <c r="P1488" i="7" a="1"/>
  <c r="P1488" i="7" s="1"/>
  <c r="L1489" i="7" a="1"/>
  <c r="L1489" i="7" s="1"/>
  <c r="M1489" i="7" a="1"/>
  <c r="M1489" i="7"/>
  <c r="N1489" i="7" a="1"/>
  <c r="N1489" i="7" s="1"/>
  <c r="O1489" i="7" a="1"/>
  <c r="O1489" i="7" s="1"/>
  <c r="P1489" i="7" a="1"/>
  <c r="P1489" i="7" s="1"/>
  <c r="L1490" i="7" a="1"/>
  <c r="L1490" i="7" s="1"/>
  <c r="M1490" i="7" a="1"/>
  <c r="M1490" i="7"/>
  <c r="N1490" i="7" a="1"/>
  <c r="N1490" i="7" s="1"/>
  <c r="O1490" i="7" a="1"/>
  <c r="O1490" i="7"/>
  <c r="P1490" i="7" a="1"/>
  <c r="P1490" i="7" s="1"/>
  <c r="L1491" i="7" a="1"/>
  <c r="L1491" i="7"/>
  <c r="M1491" i="7" a="1"/>
  <c r="M1491" i="7" s="1"/>
  <c r="N1491" i="7" a="1"/>
  <c r="N1491" i="7" s="1"/>
  <c r="O1491" i="7" a="1"/>
  <c r="O1491" i="7" s="1"/>
  <c r="P1491" i="7" a="1"/>
  <c r="P1491" i="7" s="1"/>
  <c r="L1492" i="7" a="1"/>
  <c r="L1492" i="7" s="1"/>
  <c r="M1492" i="7" a="1"/>
  <c r="M1492" i="7" s="1"/>
  <c r="N1492" i="7" a="1"/>
  <c r="N1492" i="7"/>
  <c r="O1492" i="7" a="1"/>
  <c r="O1492" i="7" s="1"/>
  <c r="P1492" i="7" a="1"/>
  <c r="P1492" i="7" s="1"/>
  <c r="L1493" i="7" a="1"/>
  <c r="L1493" i="7"/>
  <c r="M1493" i="7" a="1"/>
  <c r="M1493" i="7" s="1"/>
  <c r="N1493" i="7" a="1"/>
  <c r="N1493" i="7" s="1"/>
  <c r="O1493" i="7" a="1"/>
  <c r="O1493" i="7" s="1"/>
  <c r="P1493" i="7" a="1"/>
  <c r="P1493" i="7"/>
  <c r="L1494" i="7" a="1"/>
  <c r="L1494" i="7" s="1"/>
  <c r="M1494" i="7" a="1"/>
  <c r="M1494" i="7"/>
  <c r="N1494" i="7" a="1"/>
  <c r="N1494" i="7" s="1"/>
  <c r="O1494" i="7" a="1"/>
  <c r="O1494" i="7" s="1"/>
  <c r="P1494" i="7" a="1"/>
  <c r="P1494" i="7"/>
  <c r="L1495" i="7" a="1"/>
  <c r="L1495" i="7" s="1"/>
  <c r="M1495" i="7" a="1"/>
  <c r="M1495" i="7" s="1"/>
  <c r="N1495" i="7" a="1"/>
  <c r="N1495" i="7" s="1"/>
  <c r="O1495" i="7" a="1"/>
  <c r="O1495" i="7"/>
  <c r="P1495" i="7" a="1"/>
  <c r="P1495" i="7" s="1"/>
  <c r="L1496" i="7" a="1"/>
  <c r="L1496" i="7" s="1"/>
  <c r="M1496" i="7" a="1"/>
  <c r="M1496" i="7" s="1"/>
  <c r="N1496" i="7" a="1"/>
  <c r="N1496" i="7" s="1"/>
  <c r="O1496" i="7" a="1"/>
  <c r="O1496" i="7"/>
  <c r="P1496" i="7" a="1"/>
  <c r="P1496" i="7" s="1"/>
  <c r="L1497" i="7" a="1"/>
  <c r="L1497" i="7"/>
  <c r="M1497" i="7" a="1"/>
  <c r="M1497" i="7" s="1"/>
  <c r="N1497" i="7" a="1"/>
  <c r="N1497" i="7"/>
  <c r="O1497" i="7" a="1"/>
  <c r="O1497" i="7" s="1"/>
  <c r="P1497" i="7" a="1"/>
  <c r="P1497" i="7" s="1"/>
  <c r="L1498" i="7" a="1"/>
  <c r="L1498" i="7" s="1"/>
  <c r="M1498" i="7" a="1"/>
  <c r="M1498" i="7" s="1"/>
  <c r="N1498" i="7" a="1"/>
  <c r="N1498" i="7" s="1"/>
  <c r="O1498" i="7" a="1"/>
  <c r="O1498" i="7" s="1"/>
  <c r="P1498" i="7" a="1"/>
  <c r="P1498" i="7"/>
  <c r="L1499" i="7" a="1"/>
  <c r="L1499" i="7" s="1"/>
  <c r="M1499" i="7" a="1"/>
  <c r="M1499" i="7" s="1"/>
  <c r="N1499" i="7" a="1"/>
  <c r="N1499" i="7"/>
  <c r="O1499" i="7" a="1"/>
  <c r="O1499" i="7" s="1"/>
  <c r="P1499" i="7" a="1"/>
  <c r="P1499" i="7" s="1"/>
  <c r="L1500" i="7" a="1"/>
  <c r="L1500" i="7" s="1"/>
  <c r="M1500" i="7" a="1"/>
  <c r="M1500" i="7"/>
  <c r="N1500" i="7" a="1"/>
  <c r="N1500" i="7" s="1"/>
  <c r="O1500" i="7" a="1"/>
  <c r="O1500" i="7"/>
  <c r="P1500" i="7" a="1"/>
  <c r="P1500" i="7" s="1"/>
  <c r="L1501" i="7" a="1"/>
  <c r="L1501" i="7" s="1"/>
  <c r="M1501" i="7" a="1"/>
  <c r="M1501" i="7"/>
  <c r="N1501" i="7" a="1"/>
  <c r="N1501" i="7" s="1"/>
  <c r="O1501" i="7" a="1"/>
  <c r="O1501" i="7" s="1"/>
  <c r="P1501" i="7" a="1"/>
  <c r="P1501" i="7" s="1"/>
  <c r="L1502" i="7" a="1"/>
  <c r="L1502" i="7"/>
  <c r="M1502" i="7" a="1"/>
  <c r="M1502" i="7" s="1"/>
  <c r="N1502" i="7" a="1"/>
  <c r="N1502" i="7" s="1"/>
  <c r="O1502" i="7" a="1"/>
  <c r="O1502" i="7" s="1"/>
  <c r="P1502" i="7" a="1"/>
  <c r="P1502" i="7" s="1"/>
  <c r="L1503" i="7" a="1"/>
  <c r="L1503" i="7"/>
  <c r="M1503" i="7" a="1"/>
  <c r="M1503" i="7" s="1"/>
  <c r="N1503" i="7" a="1"/>
  <c r="N1503" i="7"/>
  <c r="O1503" i="7" a="1"/>
  <c r="O1503" i="7" s="1"/>
  <c r="P1503" i="7" a="1"/>
  <c r="P1503" i="7"/>
  <c r="L1504" i="7" a="1"/>
  <c r="L1504" i="7" s="1"/>
  <c r="M1504" i="7" a="1"/>
  <c r="M1504" i="7" s="1"/>
  <c r="N1504" i="7" a="1"/>
  <c r="N1504" i="7" s="1"/>
  <c r="O1504" i="7" a="1"/>
  <c r="O1504" i="7" s="1"/>
  <c r="P1504" i="7" a="1"/>
  <c r="P1504" i="7" s="1"/>
  <c r="L1505" i="7" a="1"/>
  <c r="L1505" i="7" s="1"/>
  <c r="M1505" i="7" a="1"/>
  <c r="M1505" i="7"/>
  <c r="N1505" i="7" a="1"/>
  <c r="N1505" i="7" s="1"/>
  <c r="O1505" i="7" a="1"/>
  <c r="O1505" i="7" s="1"/>
  <c r="P1505" i="7" a="1"/>
  <c r="P1505" i="7"/>
  <c r="L1506" i="7" a="1"/>
  <c r="L1506" i="7" s="1"/>
  <c r="M1506" i="7" a="1"/>
  <c r="M1506" i="7" s="1"/>
  <c r="N1506" i="7" a="1"/>
  <c r="N1506" i="7" s="1"/>
  <c r="O1506" i="7" a="1"/>
  <c r="O1506" i="7"/>
  <c r="P1506" i="7" a="1"/>
  <c r="P1506" i="7" s="1"/>
  <c r="L1507" i="7" a="1"/>
  <c r="L1507" i="7"/>
  <c r="M1507" i="7" a="1"/>
  <c r="M1507" i="7" s="1"/>
  <c r="N1507" i="7" a="1"/>
  <c r="N1507" i="7" s="1"/>
  <c r="O1507" i="7" a="1"/>
  <c r="O1507" i="7"/>
  <c r="P1507" i="7" a="1"/>
  <c r="P1507" i="7" s="1"/>
  <c r="L1508" i="7" a="1"/>
  <c r="L1508" i="7" s="1"/>
  <c r="M1508" i="7" a="1"/>
  <c r="M1508" i="7" s="1"/>
  <c r="N1508" i="7" a="1"/>
  <c r="N1508" i="7"/>
  <c r="O1508" i="7" a="1"/>
  <c r="O1508" i="7" s="1"/>
  <c r="P1508" i="7" a="1"/>
  <c r="P1508" i="7" s="1"/>
  <c r="L1509" i="7" a="1"/>
  <c r="L1509" i="7" s="1"/>
  <c r="M1509" i="7" a="1"/>
  <c r="M1509" i="7" s="1"/>
  <c r="N1509" i="7" a="1"/>
  <c r="N1509" i="7"/>
  <c r="O1509" i="7" a="1"/>
  <c r="O1509" i="7" s="1"/>
  <c r="P1509" i="7" a="1"/>
  <c r="P1509" i="7"/>
  <c r="L1510" i="7" a="1"/>
  <c r="L1510" i="7" s="1"/>
  <c r="M1510" i="7" a="1"/>
  <c r="M1510" i="7"/>
  <c r="N1510" i="7" a="1"/>
  <c r="N1510" i="7" s="1"/>
  <c r="O1510" i="7" a="1"/>
  <c r="O1510" i="7" s="1"/>
  <c r="P1510" i="7" a="1"/>
  <c r="P1510" i="7" s="1"/>
  <c r="L1511" i="7" a="1"/>
  <c r="L1511" i="7" s="1"/>
  <c r="M1511" i="7" a="1"/>
  <c r="M1511" i="7" s="1"/>
  <c r="N1511" i="7" a="1"/>
  <c r="N1511" i="7" s="1"/>
  <c r="O1511" i="7" a="1"/>
  <c r="O1511" i="7"/>
  <c r="P1511" i="7" a="1"/>
  <c r="P1511" i="7" s="1"/>
  <c r="L1512" i="7" a="1"/>
  <c r="L1512" i="7" s="1"/>
  <c r="M1512" i="7" a="1"/>
  <c r="M1512" i="7"/>
  <c r="N1512" i="7" a="1"/>
  <c r="N1512" i="7" s="1"/>
  <c r="O1512" i="7" a="1"/>
  <c r="O1512" i="7" s="1"/>
  <c r="P1512" i="7" a="1"/>
  <c r="P1512" i="7" s="1"/>
  <c r="L1513" i="7" a="1"/>
  <c r="L1513" i="7"/>
  <c r="M1513" i="7" a="1"/>
  <c r="M1513" i="7" s="1"/>
  <c r="N1513" i="7" a="1"/>
  <c r="N1513" i="7"/>
  <c r="O1513" i="7" a="1"/>
  <c r="O1513" i="7" s="1"/>
  <c r="P1513" i="7" a="1"/>
  <c r="P1513" i="7" s="1"/>
  <c r="L1514" i="7" a="1"/>
  <c r="L1514" i="7"/>
  <c r="M1514" i="7" a="1"/>
  <c r="M1514" i="7" s="1"/>
  <c r="N1514" i="7" a="1"/>
  <c r="N1514" i="7" s="1"/>
  <c r="O1514" i="7" a="1"/>
  <c r="O1514" i="7" s="1"/>
  <c r="P1514" i="7" a="1"/>
  <c r="P1514" i="7"/>
  <c r="L1515" i="7" a="1"/>
  <c r="L1515" i="7" s="1"/>
  <c r="M1515" i="7" a="1"/>
  <c r="M1515" i="7" s="1"/>
  <c r="N1515" i="7" a="1"/>
  <c r="N1515" i="7" s="1"/>
  <c r="O1515" i="7" a="1"/>
  <c r="O1515" i="7" s="1"/>
  <c r="P1515" i="7" a="1"/>
  <c r="P1515" i="7"/>
  <c r="L1516" i="7" a="1"/>
  <c r="L1516" i="7" s="1"/>
  <c r="M1516" i="7" a="1"/>
  <c r="M1516" i="7"/>
  <c r="N1516" i="7" a="1"/>
  <c r="N1516" i="7" s="1"/>
  <c r="O1516" i="7" a="1"/>
  <c r="O1516" i="7"/>
  <c r="P1516" i="7" a="1"/>
  <c r="P1516" i="7" s="1"/>
  <c r="L1517" i="7" a="1"/>
  <c r="L1517" i="7" s="1"/>
  <c r="M1517" i="7" a="1"/>
  <c r="M1517" i="7" s="1"/>
  <c r="N1517" i="7" a="1"/>
  <c r="N1517" i="7" s="1"/>
  <c r="O1517" i="7" a="1"/>
  <c r="O1517" i="7" s="1"/>
  <c r="P1517" i="7" a="1"/>
  <c r="P1517" i="7" s="1"/>
  <c r="L1518" i="7" a="1"/>
  <c r="L1518" i="7"/>
  <c r="M1518" i="7" a="1"/>
  <c r="M1518" i="7" s="1"/>
  <c r="N1518" i="7" a="1"/>
  <c r="N1518" i="7" s="1"/>
  <c r="O1518" i="7" a="1"/>
  <c r="O1518" i="7"/>
  <c r="P1518" i="7" a="1"/>
  <c r="P1518" i="7" s="1"/>
  <c r="L1519" i="7" a="1"/>
  <c r="L1519" i="7" s="1"/>
  <c r="M1519" i="7" a="1"/>
  <c r="M1519" i="7" s="1"/>
  <c r="N1519" i="7" a="1"/>
  <c r="N1519" i="7"/>
  <c r="O1519" i="7" a="1"/>
  <c r="O1519" i="7" s="1"/>
  <c r="P1519" i="7" a="1"/>
  <c r="P1519" i="7"/>
  <c r="L1520" i="7" a="1"/>
  <c r="L1520" i="7" s="1"/>
  <c r="M1520" i="7" a="1"/>
  <c r="M1520" i="7" s="1"/>
  <c r="N1520" i="7" a="1"/>
  <c r="N1520" i="7"/>
  <c r="O1520" i="7" a="1"/>
  <c r="O1520" i="7" s="1"/>
  <c r="P1520" i="7" a="1"/>
  <c r="P1520" i="7" s="1"/>
  <c r="L1521" i="7" a="1"/>
  <c r="L1521" i="7" s="1"/>
  <c r="M1521" i="7" a="1"/>
  <c r="M1521" i="7"/>
  <c r="N1521" i="7" a="1"/>
  <c r="N1521" i="7" s="1"/>
  <c r="O1521" i="7" a="1"/>
  <c r="O1521" i="7" s="1"/>
  <c r="P1521" i="7" a="1"/>
  <c r="P1521" i="7" s="1"/>
  <c r="L1522" i="7" a="1"/>
  <c r="L1522" i="7" s="1"/>
  <c r="M1522" i="7" a="1"/>
  <c r="M1522" i="7"/>
  <c r="N1522" i="7" a="1"/>
  <c r="N1522" i="7" s="1"/>
  <c r="O1522" i="7" a="1"/>
  <c r="O1522" i="7"/>
  <c r="P1522" i="7" a="1"/>
  <c r="P1522" i="7" s="1"/>
  <c r="L1523" i="7" a="1"/>
  <c r="L1523" i="7"/>
  <c r="M1523" i="7" a="1"/>
  <c r="M1523" i="7" s="1"/>
  <c r="N1523" i="7" a="1"/>
  <c r="N1523" i="7" s="1"/>
  <c r="O1523" i="7" a="1"/>
  <c r="O1523" i="7" s="1"/>
  <c r="P1523" i="7" a="1"/>
  <c r="P1523" i="7" s="1"/>
  <c r="L1524" i="7" a="1"/>
  <c r="L1524" i="7" s="1"/>
  <c r="M1524" i="7" a="1"/>
  <c r="M1524" i="7" s="1"/>
  <c r="N1524" i="7" a="1"/>
  <c r="N1524" i="7"/>
  <c r="O1524" i="7" a="1"/>
  <c r="O1524" i="7" s="1"/>
  <c r="P1524" i="7" a="1"/>
  <c r="P1524" i="7" s="1"/>
  <c r="L1525" i="7" a="1"/>
  <c r="L1525" i="7"/>
  <c r="M1525" i="7" a="1"/>
  <c r="M1525" i="7" s="1"/>
  <c r="N1525" i="7" a="1"/>
  <c r="N1525" i="7" s="1"/>
  <c r="O1525" i="7" a="1"/>
  <c r="O1525" i="7" s="1"/>
  <c r="P1525" i="7" a="1"/>
  <c r="P1525" i="7"/>
  <c r="L1526" i="7" a="1"/>
  <c r="L1526" i="7" s="1"/>
  <c r="M1526" i="7" a="1"/>
  <c r="M1526" i="7"/>
  <c r="N1526" i="7" a="1"/>
  <c r="N1526" i="7" s="1"/>
  <c r="O1526" i="7" a="1"/>
  <c r="O1526" i="7" s="1"/>
  <c r="P1526" i="7" a="1"/>
  <c r="P1526" i="7"/>
  <c r="L1527" i="7" a="1"/>
  <c r="L1527" i="7" s="1"/>
  <c r="M1527" i="7" a="1"/>
  <c r="M1527" i="7" s="1"/>
  <c r="N1527" i="7" a="1"/>
  <c r="N1527" i="7" s="1"/>
  <c r="O1527" i="7" a="1"/>
  <c r="O1527" i="7"/>
  <c r="P1527" i="7" a="1"/>
  <c r="P1527" i="7" s="1"/>
  <c r="L1528" i="7" a="1"/>
  <c r="L1528" i="7" s="1"/>
  <c r="M1528" i="7" a="1"/>
  <c r="M1528" i="7" s="1"/>
  <c r="N1528" i="7" a="1"/>
  <c r="N1528" i="7" s="1"/>
  <c r="O1528" i="7" a="1"/>
  <c r="O1528" i="7"/>
  <c r="P1528" i="7" a="1"/>
  <c r="P1528" i="7" s="1"/>
  <c r="L1529" i="7" a="1"/>
  <c r="L1529" i="7"/>
  <c r="M1529" i="7" a="1"/>
  <c r="M1529" i="7" s="1"/>
  <c r="N1529" i="7" a="1"/>
  <c r="N1529" i="7"/>
  <c r="O1529" i="7" a="1"/>
  <c r="O1529" i="7" s="1"/>
  <c r="P1529" i="7" a="1"/>
  <c r="P1529" i="7" s="1"/>
  <c r="L1530" i="7" a="1"/>
  <c r="L1530" i="7" s="1"/>
  <c r="M1530" i="7" a="1"/>
  <c r="M1530" i="7" s="1"/>
  <c r="N1530" i="7" a="1"/>
  <c r="N1530" i="7" s="1"/>
  <c r="O1530" i="7" a="1"/>
  <c r="O1530" i="7" s="1"/>
  <c r="P1530" i="7" a="1"/>
  <c r="P1530" i="7"/>
  <c r="L1531" i="7" a="1"/>
  <c r="L1531" i="7" s="1"/>
  <c r="M1531" i="7" a="1"/>
  <c r="M1531" i="7" s="1"/>
  <c r="N1531" i="7" a="1"/>
  <c r="N1531" i="7"/>
  <c r="O1531" i="7" a="1"/>
  <c r="O1531" i="7" s="1"/>
  <c r="P1531" i="7" a="1"/>
  <c r="P1531" i="7" s="1"/>
  <c r="L1532" i="7" a="1"/>
  <c r="L1532" i="7" s="1"/>
  <c r="M1532" i="7" a="1"/>
  <c r="M1532" i="7"/>
  <c r="N1532" i="7" a="1"/>
  <c r="N1532" i="7" s="1"/>
  <c r="O1532" i="7" a="1"/>
  <c r="O1532" i="7"/>
  <c r="P1532" i="7" a="1"/>
  <c r="P1532" i="7" s="1"/>
  <c r="L1533" i="7" a="1"/>
  <c r="L1533" i="7" s="1"/>
  <c r="M1533" i="7" a="1"/>
  <c r="M1533" i="7"/>
  <c r="N1533" i="7" a="1"/>
  <c r="N1533" i="7" s="1"/>
  <c r="O1533" i="7" a="1"/>
  <c r="O1533" i="7" s="1"/>
  <c r="P1533" i="7" a="1"/>
  <c r="P1533" i="7" s="1"/>
  <c r="L1534" i="7" a="1"/>
  <c r="L1534" i="7"/>
  <c r="M1534" i="7" a="1"/>
  <c r="M1534" i="7" s="1"/>
  <c r="N1534" i="7" a="1"/>
  <c r="N1534" i="7" s="1"/>
  <c r="O1534" i="7" a="1"/>
  <c r="O1534" i="7" s="1"/>
  <c r="P1534" i="7" a="1"/>
  <c r="P1534" i="7" s="1"/>
  <c r="L1535" i="7" a="1"/>
  <c r="L1535" i="7"/>
  <c r="M1535" i="7" a="1"/>
  <c r="M1535" i="7" s="1"/>
  <c r="N1535" i="7" a="1"/>
  <c r="N1535" i="7"/>
  <c r="O1535" i="7" a="1"/>
  <c r="O1535" i="7" s="1"/>
  <c r="P1535" i="7" a="1"/>
  <c r="P1535" i="7"/>
  <c r="L1536" i="7" a="1"/>
  <c r="L1536" i="7" s="1"/>
  <c r="M1536" i="7" a="1"/>
  <c r="M1536" i="7" s="1"/>
  <c r="N1536" i="7" a="1"/>
  <c r="N1536" i="7" s="1"/>
  <c r="O1536" i="7" a="1"/>
  <c r="O1536" i="7" s="1"/>
  <c r="P1536" i="7" a="1"/>
  <c r="P1536" i="7" s="1"/>
  <c r="L1537" i="7" a="1"/>
  <c r="L1537" i="7" s="1"/>
  <c r="M1537" i="7" a="1"/>
  <c r="M1537" i="7"/>
  <c r="N1537" i="7" a="1"/>
  <c r="N1537" i="7" s="1"/>
  <c r="O1537" i="7" a="1"/>
  <c r="O1537" i="7" s="1"/>
  <c r="P1537" i="7" a="1"/>
  <c r="P1537" i="7"/>
  <c r="L1538" i="7" a="1"/>
  <c r="L1538" i="7" s="1"/>
  <c r="M1538" i="7" a="1"/>
  <c r="M1538" i="7" s="1"/>
  <c r="N1538" i="7" a="1"/>
  <c r="N1538" i="7" s="1"/>
  <c r="O1538" i="7" a="1"/>
  <c r="O1538" i="7"/>
  <c r="P1538" i="7" a="1"/>
  <c r="P1538" i="7" s="1"/>
  <c r="L1539" i="7" a="1"/>
  <c r="L1539" i="7"/>
  <c r="M1539" i="7" a="1"/>
  <c r="M1539" i="7" s="1"/>
  <c r="N1539" i="7" a="1"/>
  <c r="N1539" i="7" s="1"/>
  <c r="O1539" i="7" a="1"/>
  <c r="O1539" i="7"/>
  <c r="P1539" i="7" a="1"/>
  <c r="P1539" i="7" s="1"/>
  <c r="L1540" i="7" a="1"/>
  <c r="L1540" i="7" s="1"/>
  <c r="M1540" i="7" a="1"/>
  <c r="M1540" i="7" s="1"/>
  <c r="N1540" i="7" a="1"/>
  <c r="N1540" i="7"/>
  <c r="O1540" i="7" a="1"/>
  <c r="O1540" i="7" s="1"/>
  <c r="P1540" i="7" a="1"/>
  <c r="P1540" i="7" s="1"/>
  <c r="L1541" i="7" a="1"/>
  <c r="L1541" i="7" s="1"/>
  <c r="M1541" i="7" a="1"/>
  <c r="M1541" i="7" s="1"/>
  <c r="N1541" i="7" a="1"/>
  <c r="N1541" i="7"/>
  <c r="O1541" i="7" a="1"/>
  <c r="O1541" i="7" s="1"/>
  <c r="P1541" i="7" a="1"/>
  <c r="P1541" i="7"/>
  <c r="L1542" i="7" a="1"/>
  <c r="L1542" i="7" s="1"/>
  <c r="M1542" i="7" a="1"/>
  <c r="M1542" i="7"/>
  <c r="N1542" i="7" a="1"/>
  <c r="N1542" i="7" s="1"/>
  <c r="O1542" i="7" a="1"/>
  <c r="O1542" i="7" s="1"/>
  <c r="P1542" i="7" a="1"/>
  <c r="P1542" i="7" s="1"/>
  <c r="L1543" i="7" a="1"/>
  <c r="L1543" i="7" s="1"/>
  <c r="M1543" i="7" a="1"/>
  <c r="M1543" i="7" s="1"/>
  <c r="N1543" i="7" a="1"/>
  <c r="N1543" i="7" s="1"/>
  <c r="O1543" i="7" a="1"/>
  <c r="O1543" i="7"/>
  <c r="P1543" i="7" a="1"/>
  <c r="P1543" i="7" s="1"/>
  <c r="L1544" i="7" a="1"/>
  <c r="L1544" i="7" s="1"/>
  <c r="M1544" i="7" a="1"/>
  <c r="M1544" i="7"/>
  <c r="N1544" i="7" a="1"/>
  <c r="N1544" i="7" s="1"/>
  <c r="O1544" i="7" a="1"/>
  <c r="O1544" i="7" s="1"/>
  <c r="P1544" i="7" a="1"/>
  <c r="P1544" i="7" s="1"/>
  <c r="L1545" i="7" a="1"/>
  <c r="L1545" i="7"/>
  <c r="M1545" i="7" a="1"/>
  <c r="M1545" i="7" s="1"/>
  <c r="N1545" i="7" a="1"/>
  <c r="N1545" i="7"/>
  <c r="O1545" i="7" a="1"/>
  <c r="O1545" i="7" s="1"/>
  <c r="P1545" i="7" a="1"/>
  <c r="P1545" i="7" s="1"/>
  <c r="L1546" i="7" a="1"/>
  <c r="L1546" i="7"/>
  <c r="M1546" i="7" a="1"/>
  <c r="M1546" i="7" s="1"/>
  <c r="N1546" i="7" a="1"/>
  <c r="N1546" i="7" s="1"/>
  <c r="O1546" i="7" a="1"/>
  <c r="O1546" i="7" s="1"/>
  <c r="P1546" i="7" a="1"/>
  <c r="P1546" i="7"/>
  <c r="L1547" i="7" a="1"/>
  <c r="L1547" i="7" s="1"/>
  <c r="M1547" i="7" a="1"/>
  <c r="M1547" i="7" s="1"/>
  <c r="N1547" i="7" a="1"/>
  <c r="N1547" i="7" s="1"/>
  <c r="O1547" i="7" a="1"/>
  <c r="O1547" i="7" s="1"/>
  <c r="P1547" i="7" a="1"/>
  <c r="P1547" i="7"/>
  <c r="L1548" i="7" a="1"/>
  <c r="L1548" i="7" s="1"/>
  <c r="M1548" i="7" a="1"/>
  <c r="M1548" i="7"/>
  <c r="N1548" i="7" a="1"/>
  <c r="N1548" i="7" s="1"/>
  <c r="O1548" i="7" a="1"/>
  <c r="O1548" i="7"/>
  <c r="P1548" i="7" a="1"/>
  <c r="P1548" i="7" s="1"/>
  <c r="L1549" i="7" a="1"/>
  <c r="L1549" i="7" s="1"/>
  <c r="M1549" i="7" a="1"/>
  <c r="M1549" i="7" s="1"/>
  <c r="N1549" i="7" a="1"/>
  <c r="N1549" i="7" s="1"/>
  <c r="O1549" i="7" a="1"/>
  <c r="O1549" i="7" s="1"/>
  <c r="P1549" i="7" a="1"/>
  <c r="P1549" i="7" s="1"/>
  <c r="L1550" i="7" a="1"/>
  <c r="L1550" i="7"/>
  <c r="M1550" i="7" a="1"/>
  <c r="M1550" i="7" s="1"/>
  <c r="N1550" i="7" a="1"/>
  <c r="N1550" i="7" s="1"/>
  <c r="O1550" i="7" a="1"/>
  <c r="O1550" i="7"/>
  <c r="P1550" i="7" a="1"/>
  <c r="P1550" i="7" s="1"/>
  <c r="L1551" i="7" a="1"/>
  <c r="L1551" i="7" s="1"/>
  <c r="M1551" i="7" a="1"/>
  <c r="M1551" i="7" s="1"/>
  <c r="N1551" i="7" a="1"/>
  <c r="N1551" i="7"/>
  <c r="O1551" i="7" a="1"/>
  <c r="O1551" i="7" s="1"/>
  <c r="P1551" i="7" a="1"/>
  <c r="P1551" i="7"/>
  <c r="L1552" i="7" a="1"/>
  <c r="L1552" i="7" s="1"/>
  <c r="M1552" i="7" a="1"/>
  <c r="M1552" i="7" s="1"/>
  <c r="N1552" i="7" a="1"/>
  <c r="N1552" i="7"/>
  <c r="O1552" i="7" a="1"/>
  <c r="O1552" i="7" s="1"/>
  <c r="P1552" i="7" a="1"/>
  <c r="P1552" i="7" s="1"/>
  <c r="L1553" i="7" a="1"/>
  <c r="L1553" i="7" s="1"/>
  <c r="M1553" i="7" a="1"/>
  <c r="M1553" i="7"/>
  <c r="N1553" i="7" a="1"/>
  <c r="N1553" i="7" s="1"/>
  <c r="O1553" i="7" a="1"/>
  <c r="O1553" i="7" s="1"/>
  <c r="P1553" i="7" a="1"/>
  <c r="P1553" i="7" s="1"/>
  <c r="L1554" i="7" a="1"/>
  <c r="L1554" i="7" s="1"/>
  <c r="M1554" i="7" a="1"/>
  <c r="M1554" i="7"/>
  <c r="N1554" i="7" a="1"/>
  <c r="N1554" i="7" s="1"/>
  <c r="O1554" i="7" a="1"/>
  <c r="O1554" i="7"/>
  <c r="P1554" i="7" a="1"/>
  <c r="P1554" i="7" s="1"/>
  <c r="L1555" i="7" a="1"/>
  <c r="L1555" i="7"/>
  <c r="M1555" i="7" a="1"/>
  <c r="M1555" i="7" s="1"/>
  <c r="N1555" i="7" a="1"/>
  <c r="N1555" i="7" s="1"/>
  <c r="O1555" i="7" a="1"/>
  <c r="O1555" i="7" s="1"/>
  <c r="P1555" i="7" a="1"/>
  <c r="P1555" i="7" s="1"/>
  <c r="L1556" i="7" a="1"/>
  <c r="L1556" i="7" s="1"/>
  <c r="M1556" i="7" a="1"/>
  <c r="M1556" i="7" s="1"/>
  <c r="N1556" i="7" a="1"/>
  <c r="N1556" i="7"/>
  <c r="O1556" i="7" a="1"/>
  <c r="O1556" i="7" s="1"/>
  <c r="P1556" i="7" a="1"/>
  <c r="P1556" i="7" s="1"/>
  <c r="L1557" i="7" a="1"/>
  <c r="L1557" i="7"/>
  <c r="M1557" i="7" a="1"/>
  <c r="M1557" i="7" s="1"/>
  <c r="N1557" i="7" a="1"/>
  <c r="N1557" i="7" s="1"/>
  <c r="O1557" i="7" a="1"/>
  <c r="O1557" i="7" s="1"/>
  <c r="P1557" i="7" a="1"/>
  <c r="P1557" i="7"/>
  <c r="L1558" i="7" a="1"/>
  <c r="L1558" i="7" s="1"/>
  <c r="M1558" i="7" a="1"/>
  <c r="M1558" i="7"/>
  <c r="N1558" i="7" a="1"/>
  <c r="N1558" i="7" s="1"/>
  <c r="O1558" i="7" a="1"/>
  <c r="O1558" i="7" s="1"/>
  <c r="P1558" i="7" a="1"/>
  <c r="P1558" i="7"/>
  <c r="L1559" i="7" a="1"/>
  <c r="L1559" i="7" s="1"/>
  <c r="M1559" i="7" a="1"/>
  <c r="M1559" i="7" s="1"/>
  <c r="N1559" i="7" a="1"/>
  <c r="N1559" i="7" s="1"/>
  <c r="O1559" i="7" a="1"/>
  <c r="O1559" i="7"/>
  <c r="P1559" i="7" a="1"/>
  <c r="P1559" i="7" s="1"/>
  <c r="L1560" i="7" a="1"/>
  <c r="L1560" i="7" s="1"/>
  <c r="M1560" i="7" a="1"/>
  <c r="M1560" i="7" s="1"/>
  <c r="N1560" i="7" a="1"/>
  <c r="N1560" i="7" s="1"/>
  <c r="O1560" i="7" a="1"/>
  <c r="O1560" i="7"/>
  <c r="P1560" i="7" a="1"/>
  <c r="P1560" i="7" s="1"/>
  <c r="L1561" i="7" a="1"/>
  <c r="L1561" i="7"/>
  <c r="M1561" i="7" a="1"/>
  <c r="M1561" i="7" s="1"/>
  <c r="N1561" i="7" a="1"/>
  <c r="N1561" i="7"/>
  <c r="O1561" i="7" a="1"/>
  <c r="O1561" i="7" s="1"/>
  <c r="P1561" i="7" a="1"/>
  <c r="P1561" i="7" s="1"/>
  <c r="L1562" i="7" a="1"/>
  <c r="L1562" i="7" s="1"/>
  <c r="M1562" i="7" a="1"/>
  <c r="M1562" i="7" s="1"/>
  <c r="N1562" i="7" a="1"/>
  <c r="N1562" i="7" s="1"/>
  <c r="O1562" i="7" a="1"/>
  <c r="O1562" i="7" s="1"/>
  <c r="P1562" i="7" a="1"/>
  <c r="P1562" i="7"/>
  <c r="L1563" i="7" a="1"/>
  <c r="L1563" i="7" s="1"/>
  <c r="M1563" i="7" a="1"/>
  <c r="M1563" i="7" s="1"/>
  <c r="N1563" i="7" a="1"/>
  <c r="N1563" i="7"/>
  <c r="O1563" i="7" a="1"/>
  <c r="O1563" i="7" s="1"/>
  <c r="P1563" i="7" a="1"/>
  <c r="P1563" i="7" s="1"/>
  <c r="L1564" i="7" a="1"/>
  <c r="L1564" i="7" s="1"/>
  <c r="M1564" i="7" a="1"/>
  <c r="M1564" i="7"/>
  <c r="N1564" i="7" a="1"/>
  <c r="N1564" i="7" s="1"/>
  <c r="O1564" i="7" a="1"/>
  <c r="O1564" i="7"/>
  <c r="P1564" i="7" a="1"/>
  <c r="P1564" i="7" s="1"/>
  <c r="L1565" i="7" a="1"/>
  <c r="L1565" i="7" s="1"/>
  <c r="M1565" i="7" a="1"/>
  <c r="M1565" i="7"/>
  <c r="N1565" i="7" a="1"/>
  <c r="N1565" i="7" s="1"/>
  <c r="O1565" i="7" a="1"/>
  <c r="O1565" i="7" s="1"/>
  <c r="P1565" i="7" a="1"/>
  <c r="P1565" i="7" s="1"/>
  <c r="L1566" i="7" a="1"/>
  <c r="L1566" i="7"/>
  <c r="M1566" i="7" a="1"/>
  <c r="M1566" i="7" s="1"/>
  <c r="N1566" i="7" a="1"/>
  <c r="N1566" i="7" s="1"/>
  <c r="O1566" i="7" a="1"/>
  <c r="O1566" i="7" s="1"/>
  <c r="P1566" i="7" a="1"/>
  <c r="P1566" i="7" s="1"/>
  <c r="L1567" i="7" a="1"/>
  <c r="L1567" i="7"/>
  <c r="M1567" i="7" a="1"/>
  <c r="M1567" i="7" s="1"/>
  <c r="N1567" i="7" a="1"/>
  <c r="N1567" i="7"/>
  <c r="O1567" i="7" a="1"/>
  <c r="O1567" i="7" s="1"/>
  <c r="P1567" i="7" a="1"/>
  <c r="P1567" i="7"/>
  <c r="L1568" i="7" a="1"/>
  <c r="L1568" i="7" s="1"/>
  <c r="M1568" i="7" a="1"/>
  <c r="M1568" i="7" s="1"/>
  <c r="N1568" i="7" a="1"/>
  <c r="N1568" i="7" s="1"/>
  <c r="O1568" i="7" a="1"/>
  <c r="O1568" i="7" s="1"/>
  <c r="P1568" i="7" a="1"/>
  <c r="P1568" i="7" s="1"/>
  <c r="L1569" i="7" a="1"/>
  <c r="L1569" i="7" s="1"/>
  <c r="M1569" i="7" a="1"/>
  <c r="M1569" i="7"/>
  <c r="N1569" i="7" a="1"/>
  <c r="N1569" i="7" s="1"/>
  <c r="O1569" i="7" a="1"/>
  <c r="O1569" i="7" s="1"/>
  <c r="P1569" i="7" a="1"/>
  <c r="P1569" i="7"/>
  <c r="L1570" i="7" a="1"/>
  <c r="L1570" i="7" s="1"/>
  <c r="M1570" i="7" a="1"/>
  <c r="M1570" i="7" s="1"/>
  <c r="N1570" i="7" a="1"/>
  <c r="N1570" i="7" s="1"/>
  <c r="O1570" i="7" a="1"/>
  <c r="O1570" i="7"/>
  <c r="P1570" i="7" a="1"/>
  <c r="P1570" i="7" s="1"/>
  <c r="L1571" i="7" a="1"/>
  <c r="L1571" i="7"/>
  <c r="M1571" i="7" a="1"/>
  <c r="M1571" i="7" s="1"/>
  <c r="N1571" i="7" a="1"/>
  <c r="N1571" i="7" s="1"/>
  <c r="O1571" i="7" a="1"/>
  <c r="O1571" i="7"/>
  <c r="P1571" i="7" a="1"/>
  <c r="P1571" i="7" s="1"/>
  <c r="L1572" i="7" a="1"/>
  <c r="L1572" i="7" s="1"/>
  <c r="M1572" i="7" a="1"/>
  <c r="M1572" i="7" s="1"/>
  <c r="N1572" i="7" a="1"/>
  <c r="N1572" i="7"/>
  <c r="O1572" i="7" a="1"/>
  <c r="O1572" i="7" s="1"/>
  <c r="P1572" i="7" a="1"/>
  <c r="P1572" i="7" s="1"/>
  <c r="L1573" i="7" a="1"/>
  <c r="L1573" i="7" s="1"/>
  <c r="M1573" i="7" a="1"/>
  <c r="M1573" i="7" s="1"/>
  <c r="N1573" i="7" a="1"/>
  <c r="N1573" i="7"/>
  <c r="O1573" i="7" a="1"/>
  <c r="O1573" i="7" s="1"/>
  <c r="P1573" i="7" a="1"/>
  <c r="P1573" i="7"/>
  <c r="L1574" i="7" a="1"/>
  <c r="L1574" i="7" s="1"/>
  <c r="M1574" i="7" a="1"/>
  <c r="M1574" i="7"/>
  <c r="N1574" i="7" a="1"/>
  <c r="N1574" i="7" s="1"/>
  <c r="O1574" i="7" a="1"/>
  <c r="O1574" i="7" s="1"/>
  <c r="P1574" i="7" a="1"/>
  <c r="P1574" i="7" s="1"/>
  <c r="L1575" i="7" a="1"/>
  <c r="L1575" i="7" s="1"/>
  <c r="M1575" i="7" a="1"/>
  <c r="M1575" i="7" s="1"/>
  <c r="N1575" i="7" a="1"/>
  <c r="N1575" i="7" s="1"/>
  <c r="O1575" i="7" a="1"/>
  <c r="O1575" i="7"/>
  <c r="P1575" i="7" a="1"/>
  <c r="P1575" i="7" s="1"/>
  <c r="L1576" i="7" a="1"/>
  <c r="L1576" i="7" s="1"/>
  <c r="M1576" i="7" a="1"/>
  <c r="M1576" i="7"/>
  <c r="N1576" i="7" a="1"/>
  <c r="N1576" i="7" s="1"/>
  <c r="O1576" i="7" a="1"/>
  <c r="O1576" i="7" s="1"/>
  <c r="P1576" i="7" a="1"/>
  <c r="P1576" i="7" s="1"/>
  <c r="L1577" i="7" a="1"/>
  <c r="L1577" i="7"/>
  <c r="M1577" i="7" a="1"/>
  <c r="M1577" i="7" s="1"/>
  <c r="N1577" i="7" a="1"/>
  <c r="N1577" i="7"/>
  <c r="O1577" i="7" a="1"/>
  <c r="O1577" i="7" s="1"/>
  <c r="P1577" i="7" a="1"/>
  <c r="P1577" i="7" s="1"/>
  <c r="L1578" i="7" a="1"/>
  <c r="L1578" i="7"/>
  <c r="M1578" i="7" a="1"/>
  <c r="M1578" i="7" s="1"/>
  <c r="N1578" i="7" a="1"/>
  <c r="N1578" i="7" s="1"/>
  <c r="O1578" i="7" a="1"/>
  <c r="O1578" i="7" s="1"/>
  <c r="P1578" i="7" a="1"/>
  <c r="P1578" i="7"/>
  <c r="L1579" i="7" a="1"/>
  <c r="L1579" i="7" s="1"/>
  <c r="M1579" i="7" a="1"/>
  <c r="M1579" i="7" s="1"/>
  <c r="N1579" i="7" a="1"/>
  <c r="N1579" i="7" s="1"/>
  <c r="O1579" i="7" a="1"/>
  <c r="O1579" i="7" s="1"/>
  <c r="P1579" i="7" a="1"/>
  <c r="P1579" i="7"/>
  <c r="L1580" i="7" a="1"/>
  <c r="L1580" i="7" s="1"/>
  <c r="M1580" i="7" a="1"/>
  <c r="M1580" i="7"/>
  <c r="N1580" i="7" a="1"/>
  <c r="N1580" i="7" s="1"/>
  <c r="O1580" i="7" a="1"/>
  <c r="O1580" i="7"/>
  <c r="P1580" i="7" a="1"/>
  <c r="P1580" i="7" s="1"/>
  <c r="L1581" i="7" a="1"/>
  <c r="L1581" i="7" s="1"/>
  <c r="M1581" i="7" a="1"/>
  <c r="M1581" i="7" s="1"/>
  <c r="N1581" i="7" a="1"/>
  <c r="N1581" i="7" s="1"/>
  <c r="O1581" i="7" a="1"/>
  <c r="O1581" i="7" s="1"/>
  <c r="P1581" i="7" a="1"/>
  <c r="P1581" i="7" s="1"/>
  <c r="L1582" i="7" a="1"/>
  <c r="L1582" i="7"/>
  <c r="M1582" i="7" a="1"/>
  <c r="M1582" i="7" s="1"/>
  <c r="N1582" i="7" a="1"/>
  <c r="N1582" i="7" s="1"/>
  <c r="O1582" i="7" a="1"/>
  <c r="O1582" i="7"/>
  <c r="P1582" i="7" a="1"/>
  <c r="P1582" i="7" s="1"/>
  <c r="L1583" i="7" a="1"/>
  <c r="L1583" i="7" s="1"/>
  <c r="M1583" i="7" a="1"/>
  <c r="M1583" i="7" s="1"/>
  <c r="N1583" i="7" a="1"/>
  <c r="N1583" i="7"/>
  <c r="O1583" i="7" a="1"/>
  <c r="O1583" i="7" s="1"/>
  <c r="P1583" i="7" a="1"/>
  <c r="P1583" i="7"/>
  <c r="L1584" i="7" a="1"/>
  <c r="L1584" i="7" s="1"/>
  <c r="M1584" i="7" a="1"/>
  <c r="M1584" i="7" s="1"/>
  <c r="N1584" i="7" a="1"/>
  <c r="N1584" i="7"/>
  <c r="O1584" i="7" a="1"/>
  <c r="O1584" i="7" s="1"/>
  <c r="P1584" i="7" a="1"/>
  <c r="P1584" i="7" s="1"/>
  <c r="L1585" i="7" a="1"/>
  <c r="L1585" i="7" s="1"/>
  <c r="M1585" i="7" a="1"/>
  <c r="M1585" i="7"/>
  <c r="N1585" i="7" a="1"/>
  <c r="N1585" i="7" s="1"/>
  <c r="O1585" i="7" a="1"/>
  <c r="O1585" i="7" s="1"/>
  <c r="P1585" i="7" a="1"/>
  <c r="P1585" i="7" s="1"/>
  <c r="L1586" i="7" a="1"/>
  <c r="L1586" i="7" s="1"/>
  <c r="M1586" i="7" a="1"/>
  <c r="M1586" i="7"/>
  <c r="N1586" i="7" a="1"/>
  <c r="N1586" i="7" s="1"/>
  <c r="O1586" i="7" a="1"/>
  <c r="O1586" i="7"/>
  <c r="P1586" i="7" a="1"/>
  <c r="P1586" i="7" s="1"/>
  <c r="L1587" i="7" a="1"/>
  <c r="L1587" i="7"/>
  <c r="M1587" i="7" a="1"/>
  <c r="M1587" i="7" s="1"/>
  <c r="N1587" i="7" a="1"/>
  <c r="N1587" i="7" s="1"/>
  <c r="O1587" i="7" a="1"/>
  <c r="O1587" i="7" s="1"/>
  <c r="P1587" i="7" a="1"/>
  <c r="P1587" i="7" s="1"/>
  <c r="L1588" i="7" a="1"/>
  <c r="L1588" i="7" s="1"/>
  <c r="M1588" i="7" a="1"/>
  <c r="M1588" i="7" s="1"/>
  <c r="N1588" i="7" a="1"/>
  <c r="N1588" i="7"/>
  <c r="O1588" i="7" a="1"/>
  <c r="O1588" i="7" s="1"/>
  <c r="P1588" i="7" a="1"/>
  <c r="P1588" i="7" s="1"/>
  <c r="L1589" i="7" a="1"/>
  <c r="L1589" i="7"/>
  <c r="M1589" i="7" a="1"/>
  <c r="M1589" i="7" s="1"/>
  <c r="N1589" i="7" a="1"/>
  <c r="N1589" i="7" s="1"/>
  <c r="O1589" i="7" a="1"/>
  <c r="O1589" i="7" s="1"/>
  <c r="P1589" i="7" a="1"/>
  <c r="P1589" i="7"/>
  <c r="L1590" i="7" a="1"/>
  <c r="L1590" i="7" s="1"/>
  <c r="M1590" i="7" a="1"/>
  <c r="M1590" i="7"/>
  <c r="N1590" i="7" a="1"/>
  <c r="N1590" i="7" s="1"/>
  <c r="O1590" i="7" a="1"/>
  <c r="O1590" i="7" s="1"/>
  <c r="P1590" i="7" a="1"/>
  <c r="P1590" i="7"/>
  <c r="L1591" i="7" a="1"/>
  <c r="L1591" i="7" s="1"/>
  <c r="M1591" i="7" a="1"/>
  <c r="M1591" i="7" s="1"/>
  <c r="N1591" i="7" a="1"/>
  <c r="N1591" i="7" s="1"/>
  <c r="O1591" i="7" a="1"/>
  <c r="O1591" i="7"/>
  <c r="P1591" i="7" a="1"/>
  <c r="P1591" i="7" s="1"/>
  <c r="L1592" i="7" a="1"/>
  <c r="L1592" i="7" s="1"/>
  <c r="M1592" i="7" a="1"/>
  <c r="M1592" i="7" s="1"/>
  <c r="N1592" i="7" a="1"/>
  <c r="N1592" i="7" s="1"/>
  <c r="O1592" i="7" a="1"/>
  <c r="O1592" i="7"/>
  <c r="P1592" i="7" a="1"/>
  <c r="P1592" i="7" s="1"/>
  <c r="L1593" i="7" a="1"/>
  <c r="L1593" i="7"/>
  <c r="M1593" i="7" a="1"/>
  <c r="M1593" i="7" s="1"/>
  <c r="N1593" i="7" a="1"/>
  <c r="N1593" i="7"/>
  <c r="O1593" i="7" a="1"/>
  <c r="O1593" i="7" s="1"/>
  <c r="P1593" i="7" a="1"/>
  <c r="P1593" i="7" s="1"/>
  <c r="L1594" i="7" a="1"/>
  <c r="L1594" i="7" s="1"/>
  <c r="M1594" i="7" a="1"/>
  <c r="M1594" i="7" s="1"/>
  <c r="N1594" i="7" a="1"/>
  <c r="N1594" i="7" s="1"/>
  <c r="O1594" i="7" a="1"/>
  <c r="O1594" i="7" s="1"/>
  <c r="P1594" i="7" a="1"/>
  <c r="P1594" i="7"/>
  <c r="L1595" i="7" a="1"/>
  <c r="L1595" i="7" s="1"/>
  <c r="M1595" i="7" a="1"/>
  <c r="M1595" i="7" s="1"/>
  <c r="N1595" i="7" a="1"/>
  <c r="N1595" i="7"/>
  <c r="O1595" i="7" a="1"/>
  <c r="O1595" i="7" s="1"/>
  <c r="P1595" i="7" a="1"/>
  <c r="P1595" i="7" s="1"/>
  <c r="L1596" i="7" a="1"/>
  <c r="L1596" i="7" s="1"/>
  <c r="M1596" i="7" a="1"/>
  <c r="M1596" i="7"/>
  <c r="N1596" i="7" a="1"/>
  <c r="N1596" i="7" s="1"/>
  <c r="O1596" i="7" a="1"/>
  <c r="O1596" i="7"/>
  <c r="P1596" i="7" a="1"/>
  <c r="P1596" i="7" s="1"/>
  <c r="L1597" i="7" a="1"/>
  <c r="L1597" i="7" s="1"/>
  <c r="M1597" i="7" a="1"/>
  <c r="M1597" i="7"/>
  <c r="N1597" i="7" a="1"/>
  <c r="N1597" i="7" s="1"/>
  <c r="O1597" i="7" a="1"/>
  <c r="O1597" i="7" s="1"/>
  <c r="P1597" i="7" a="1"/>
  <c r="P1597" i="7" s="1"/>
  <c r="L1598" i="7" a="1"/>
  <c r="L1598" i="7"/>
  <c r="M1598" i="7" a="1"/>
  <c r="M1598" i="7" s="1"/>
  <c r="N1598" i="7" a="1"/>
  <c r="N1598" i="7" s="1"/>
  <c r="O1598" i="7" a="1"/>
  <c r="O1598" i="7" s="1"/>
  <c r="P1598" i="7" a="1"/>
  <c r="P1598" i="7" s="1"/>
  <c r="L1599" i="7" a="1"/>
  <c r="L1599" i="7"/>
  <c r="M1599" i="7" a="1"/>
  <c r="M1599" i="7" s="1"/>
  <c r="N1599" i="7" a="1"/>
  <c r="N1599" i="7"/>
  <c r="O1599" i="7" a="1"/>
  <c r="O1599" i="7" s="1"/>
  <c r="P1599" i="7" a="1"/>
  <c r="P1599" i="7"/>
  <c r="L1600" i="7" a="1"/>
  <c r="L1600" i="7" s="1"/>
  <c r="M1600" i="7" a="1"/>
  <c r="M1600" i="7" s="1"/>
  <c r="N1600" i="7" a="1"/>
  <c r="N1600" i="7" s="1"/>
  <c r="O1600" i="7" a="1"/>
  <c r="O1600" i="7" s="1"/>
  <c r="P1600" i="7" a="1"/>
  <c r="P1600" i="7" s="1"/>
  <c r="L1601" i="7" a="1"/>
  <c r="L1601" i="7" s="1"/>
  <c r="M1601" i="7" a="1"/>
  <c r="M1601" i="7"/>
  <c r="N1601" i="7" a="1"/>
  <c r="N1601" i="7" s="1"/>
  <c r="O1601" i="7" a="1"/>
  <c r="O1601" i="7" s="1"/>
  <c r="P1601" i="7" a="1"/>
  <c r="P1601" i="7"/>
  <c r="L1602" i="7" a="1"/>
  <c r="L1602" i="7" s="1"/>
  <c r="M1602" i="7" a="1"/>
  <c r="M1602" i="7" s="1"/>
  <c r="N1602" i="7" a="1"/>
  <c r="N1602" i="7" s="1"/>
  <c r="O1602" i="7" a="1"/>
  <c r="O1602" i="7"/>
  <c r="P1602" i="7" a="1"/>
  <c r="P1602" i="7" s="1"/>
  <c r="L1603" i="7" a="1"/>
  <c r="L1603" i="7"/>
  <c r="M1603" i="7" a="1"/>
  <c r="M1603" i="7" s="1"/>
  <c r="N1603" i="7" a="1"/>
  <c r="N1603" i="7" s="1"/>
  <c r="O1603" i="7" a="1"/>
  <c r="O1603" i="7"/>
  <c r="P1603" i="7" a="1"/>
  <c r="P1603" i="7" s="1"/>
  <c r="L1604" i="7" a="1"/>
  <c r="L1604" i="7" s="1"/>
  <c r="M1604" i="7" a="1"/>
  <c r="M1604" i="7" s="1"/>
  <c r="N1604" i="7" a="1"/>
  <c r="N1604" i="7"/>
  <c r="O1604" i="7" a="1"/>
  <c r="O1604" i="7" s="1"/>
  <c r="P1604" i="7" a="1"/>
  <c r="P1604" i="7" s="1"/>
  <c r="L1605" i="7" a="1"/>
  <c r="L1605" i="7"/>
  <c r="M1605" i="7" a="1"/>
  <c r="M1605" i="7" s="1"/>
  <c r="N1605" i="7" a="1"/>
  <c r="N1605" i="7"/>
  <c r="O1605" i="7" a="1"/>
  <c r="O1605" i="7" s="1"/>
  <c r="P1605" i="7" a="1"/>
  <c r="P1605" i="7"/>
  <c r="L1606" i="7" a="1"/>
  <c r="L1606" i="7"/>
  <c r="M1606" i="7" a="1"/>
  <c r="M1606" i="7"/>
  <c r="N1606" i="7" a="1"/>
  <c r="N1606" i="7" s="1"/>
  <c r="O1606" i="7" a="1"/>
  <c r="O1606" i="7" s="1"/>
  <c r="P1606" i="7" a="1"/>
  <c r="P1606" i="7"/>
  <c r="L1607" i="7" a="1"/>
  <c r="L1607" i="7" s="1"/>
  <c r="M1607" i="7" a="1"/>
  <c r="M1607" i="7" s="1"/>
  <c r="N1607" i="7" a="1"/>
  <c r="N1607" i="7" s="1"/>
  <c r="O1607" i="7" a="1"/>
  <c r="O1607" i="7"/>
  <c r="P1607" i="7" a="1"/>
  <c r="P1607" i="7" s="1"/>
  <c r="L1608" i="7" a="1"/>
  <c r="L1608" i="7" s="1"/>
  <c r="M1608" i="7" a="1"/>
  <c r="M1608" i="7" s="1"/>
  <c r="N1608" i="7" a="1"/>
  <c r="N1608" i="7" s="1"/>
  <c r="O1608" i="7" a="1"/>
  <c r="O1608" i="7" s="1"/>
  <c r="P1608" i="7" a="1"/>
  <c r="P1608" i="7" s="1"/>
  <c r="L1609" i="7" a="1"/>
  <c r="L1609" i="7"/>
  <c r="M1609" i="7" a="1"/>
  <c r="M1609" i="7" s="1"/>
  <c r="N1609" i="7" a="1"/>
  <c r="N1609" i="7"/>
  <c r="O1609" i="7" a="1"/>
  <c r="O1609" i="7" s="1"/>
  <c r="P1609" i="7" a="1"/>
  <c r="P1609" i="7" s="1"/>
  <c r="L1610" i="7" a="1"/>
  <c r="L1610" i="7" s="1"/>
  <c r="M1610" i="7" a="1"/>
  <c r="M1610" i="7" s="1"/>
  <c r="N1610" i="7" a="1"/>
  <c r="N1610" i="7" s="1"/>
  <c r="O1610" i="7" a="1"/>
  <c r="O1610" i="7" s="1"/>
  <c r="P1610" i="7" a="1"/>
  <c r="P1610" i="7"/>
  <c r="L1611" i="7" a="1"/>
  <c r="L1611" i="7" s="1"/>
  <c r="M1611" i="7" a="1"/>
  <c r="M1611" i="7" s="1"/>
  <c r="N1611" i="7" a="1"/>
  <c r="N1611" i="7" s="1"/>
  <c r="O1611" i="7" a="1"/>
  <c r="O1611" i="7" s="1"/>
  <c r="P1611" i="7" a="1"/>
  <c r="P1611" i="7" s="1"/>
  <c r="L1612" i="7" a="1"/>
  <c r="L1612" i="7" s="1"/>
  <c r="M1612" i="7" a="1"/>
  <c r="M1612" i="7"/>
  <c r="N1612" i="7" a="1"/>
  <c r="N1612" i="7" s="1"/>
  <c r="O1612" i="7" a="1"/>
  <c r="O1612" i="7"/>
  <c r="P1612" i="7" a="1"/>
  <c r="P1612" i="7" s="1"/>
  <c r="L1613" i="7" a="1"/>
  <c r="L1613" i="7" s="1"/>
  <c r="M1613" i="7" a="1"/>
  <c r="M1613" i="7" s="1"/>
  <c r="N1613" i="7" a="1"/>
  <c r="N1613" i="7" s="1"/>
  <c r="O1613" i="7" a="1"/>
  <c r="O1613" i="7" s="1"/>
  <c r="P1613" i="7" a="1"/>
  <c r="P1613" i="7" s="1"/>
  <c r="L1614" i="7" a="1"/>
  <c r="L1614" i="7"/>
  <c r="M1614" i="7" a="1"/>
  <c r="M1614" i="7" s="1"/>
  <c r="N1614" i="7" a="1"/>
  <c r="N1614" i="7" s="1"/>
  <c r="O1614" i="7" a="1"/>
  <c r="O1614" i="7" s="1"/>
  <c r="P1614" i="7" a="1"/>
  <c r="P1614" i="7" s="1"/>
  <c r="L1615" i="7" a="1"/>
  <c r="L1615" i="7" s="1"/>
  <c r="M1615" i="7" a="1"/>
  <c r="M1615" i="7" s="1"/>
  <c r="N1615" i="7" a="1"/>
  <c r="N1615" i="7"/>
  <c r="O1615" i="7" a="1"/>
  <c r="O1615" i="7" s="1"/>
  <c r="P1615" i="7" a="1"/>
  <c r="P1615" i="7"/>
  <c r="L1616" i="7" a="1"/>
  <c r="L1616" i="7" s="1"/>
  <c r="M1616" i="7" a="1"/>
  <c r="M1616" i="7" s="1"/>
  <c r="N1616" i="7" a="1"/>
  <c r="N1616" i="7" s="1"/>
  <c r="O1616" i="7" a="1"/>
  <c r="O1616" i="7" s="1"/>
  <c r="P1616" i="7" a="1"/>
  <c r="P1616" i="7" s="1"/>
  <c r="L1617" i="7" a="1"/>
  <c r="L1617" i="7" s="1"/>
  <c r="M1617" i="7" a="1"/>
  <c r="M1617" i="7"/>
  <c r="N1617" i="7" a="1"/>
  <c r="N1617" i="7" s="1"/>
  <c r="O1617" i="7" a="1"/>
  <c r="O1617" i="7" s="1"/>
  <c r="P1617" i="7" a="1"/>
  <c r="P1617" i="7" s="1"/>
  <c r="L1618" i="7" a="1"/>
  <c r="L1618" i="7" s="1"/>
  <c r="M1618" i="7" a="1"/>
  <c r="M1618" i="7" s="1"/>
  <c r="N1618" i="7" a="1"/>
  <c r="N1618" i="7" s="1"/>
  <c r="O1618" i="7" a="1"/>
  <c r="O1618" i="7"/>
  <c r="P1618" i="7" a="1"/>
  <c r="P1618" i="7" s="1"/>
  <c r="L1619" i="7" a="1"/>
  <c r="L1619" i="7"/>
  <c r="M1619" i="7" a="1"/>
  <c r="M1619" i="7" s="1"/>
  <c r="N1619" i="7" a="1"/>
  <c r="N1619" i="7" s="1"/>
  <c r="O1619" i="7" a="1"/>
  <c r="O1619" i="7" s="1"/>
  <c r="P1619" i="7" a="1"/>
  <c r="P1619" i="7" s="1"/>
  <c r="L1620" i="7" a="1"/>
  <c r="L1620" i="7" s="1"/>
  <c r="M1620" i="7" a="1"/>
  <c r="M1620" i="7" s="1"/>
  <c r="N1620" i="7" a="1"/>
  <c r="N1620" i="7"/>
  <c r="O1620" i="7" a="1"/>
  <c r="O1620" i="7" s="1"/>
  <c r="P1620" i="7" a="1"/>
  <c r="P1620" i="7" s="1"/>
  <c r="L1621" i="7" a="1"/>
  <c r="L1621" i="7" s="1"/>
  <c r="M1621" i="7" a="1"/>
  <c r="M1621" i="7" s="1"/>
  <c r="N1621" i="7" a="1"/>
  <c r="N1621" i="7" s="1"/>
  <c r="O1621" i="7" a="1"/>
  <c r="O1621" i="7" s="1"/>
  <c r="P1621" i="7" a="1"/>
  <c r="P1621" i="7"/>
  <c r="L1622" i="7" a="1"/>
  <c r="L1622" i="7" s="1"/>
  <c r="M1622" i="7" a="1"/>
  <c r="M1622" i="7"/>
  <c r="N1622" i="7" a="1"/>
  <c r="N1622" i="7" s="1"/>
  <c r="O1622" i="7" a="1"/>
  <c r="O1622" i="7" s="1"/>
  <c r="P1622" i="7" a="1"/>
  <c r="P1622" i="7" s="1"/>
  <c r="L1623" i="7" a="1"/>
  <c r="L1623" i="7" s="1"/>
  <c r="M1623" i="7" a="1"/>
  <c r="M1623" i="7" s="1"/>
  <c r="N1623" i="7" a="1"/>
  <c r="N1623" i="7" s="1"/>
  <c r="O1623" i="7" a="1"/>
  <c r="O1623" i="7"/>
  <c r="P1623" i="7" a="1"/>
  <c r="P1623" i="7" s="1"/>
  <c r="L1624" i="7" a="1"/>
  <c r="L1624" i="7" s="1"/>
  <c r="M1624" i="7" a="1"/>
  <c r="M1624" i="7" s="1"/>
  <c r="N1624" i="7" a="1"/>
  <c r="N1624" i="7" s="1"/>
  <c r="O1624" i="7" a="1"/>
  <c r="O1624" i="7" s="1"/>
  <c r="P1624" i="7" a="1"/>
  <c r="P1624" i="7" s="1"/>
  <c r="L1625" i="7" a="1"/>
  <c r="L1625" i="7"/>
  <c r="M1625" i="7" a="1"/>
  <c r="M1625" i="7" s="1"/>
  <c r="N1625" i="7" a="1"/>
  <c r="N1625" i="7"/>
  <c r="O1625" i="7" a="1"/>
  <c r="O1625" i="7" s="1"/>
  <c r="P1625" i="7" a="1"/>
  <c r="P1625" i="7" s="1"/>
  <c r="L1626" i="7" a="1"/>
  <c r="L1626" i="7" s="1"/>
  <c r="M1626" i="7" a="1"/>
  <c r="M1626" i="7" s="1"/>
  <c r="N1626" i="7" a="1"/>
  <c r="N1626" i="7" s="1"/>
  <c r="O1626" i="7" a="1"/>
  <c r="O1626" i="7" s="1"/>
  <c r="P1626" i="7" a="1"/>
  <c r="P1626" i="7"/>
  <c r="L1627" i="7" a="1"/>
  <c r="L1627" i="7" s="1"/>
  <c r="M1627" i="7" a="1"/>
  <c r="M1627" i="7" s="1"/>
  <c r="N1627" i="7" a="1"/>
  <c r="N1627" i="7" s="1"/>
  <c r="O1627" i="7" a="1"/>
  <c r="O1627" i="7" s="1"/>
  <c r="P1627" i="7" a="1"/>
  <c r="P1627" i="7" s="1"/>
  <c r="L1628" i="7" a="1"/>
  <c r="L1628" i="7" s="1"/>
  <c r="M1628" i="7" a="1"/>
  <c r="M1628" i="7"/>
  <c r="N1628" i="7" a="1"/>
  <c r="N1628" i="7" s="1"/>
  <c r="O1628" i="7" a="1"/>
  <c r="O1628" i="7"/>
  <c r="P1628" i="7" a="1"/>
  <c r="P1628" i="7" s="1"/>
  <c r="L1629" i="7" a="1"/>
  <c r="L1629" i="7" s="1"/>
  <c r="M1629" i="7" a="1"/>
  <c r="M1629" i="7" s="1"/>
  <c r="N1629" i="7" a="1"/>
  <c r="N1629" i="7" s="1"/>
  <c r="O1629" i="7" a="1"/>
  <c r="O1629" i="7" s="1"/>
  <c r="P1629" i="7" a="1"/>
  <c r="P1629" i="7" s="1"/>
  <c r="L1630" i="7" a="1"/>
  <c r="L1630" i="7"/>
  <c r="M1630" i="7" a="1"/>
  <c r="M1630" i="7" s="1"/>
  <c r="N1630" i="7" a="1"/>
  <c r="N1630" i="7" s="1"/>
  <c r="O1630" i="7" a="1"/>
  <c r="O1630" i="7" s="1"/>
  <c r="P1630" i="7" a="1"/>
  <c r="P1630" i="7" s="1"/>
  <c r="L1631" i="7" a="1"/>
  <c r="L1631" i="7" s="1"/>
  <c r="M1631" i="7" a="1"/>
  <c r="M1631" i="7" s="1"/>
  <c r="N1631" i="7" a="1"/>
  <c r="N1631" i="7"/>
  <c r="O1631" i="7" a="1"/>
  <c r="O1631" i="7" s="1"/>
  <c r="P1631" i="7" a="1"/>
  <c r="P1631" i="7"/>
  <c r="L1632" i="7" a="1"/>
  <c r="L1632" i="7" s="1"/>
  <c r="M1632" i="7" a="1"/>
  <c r="M1632" i="7" s="1"/>
  <c r="N1632" i="7" a="1"/>
  <c r="N1632" i="7" s="1"/>
  <c r="O1632" i="7" a="1"/>
  <c r="O1632" i="7" s="1"/>
  <c r="P1632" i="7" a="1"/>
  <c r="P1632" i="7" s="1"/>
  <c r="L1633" i="7" a="1"/>
  <c r="L1633" i="7" s="1"/>
  <c r="M1633" i="7" a="1"/>
  <c r="M1633" i="7"/>
  <c r="N1633" i="7" a="1"/>
  <c r="N1633" i="7" s="1"/>
  <c r="O1633" i="7" a="1"/>
  <c r="O1633" i="7" s="1"/>
  <c r="P1633" i="7" a="1"/>
  <c r="P1633" i="7" s="1"/>
  <c r="L1634" i="7" a="1"/>
  <c r="L1634" i="7" s="1"/>
  <c r="M1634" i="7" a="1"/>
  <c r="M1634" i="7" s="1"/>
  <c r="N1634" i="7" a="1"/>
  <c r="N1634" i="7" s="1"/>
  <c r="O1634" i="7" a="1"/>
  <c r="O1634" i="7"/>
  <c r="P1634" i="7" a="1"/>
  <c r="P1634" i="7" s="1"/>
  <c r="L1635" i="7" a="1"/>
  <c r="L1635" i="7"/>
  <c r="M1635" i="7" a="1"/>
  <c r="M1635" i="7" s="1"/>
  <c r="N1635" i="7" a="1"/>
  <c r="N1635" i="7" s="1"/>
  <c r="O1635" i="7" a="1"/>
  <c r="O1635" i="7" s="1"/>
  <c r="P1635" i="7" a="1"/>
  <c r="P1635" i="7" s="1"/>
  <c r="L1636" i="7" a="1"/>
  <c r="L1636" i="7" s="1"/>
  <c r="M1636" i="7" a="1"/>
  <c r="M1636" i="7" s="1"/>
  <c r="N1636" i="7" a="1"/>
  <c r="N1636" i="7"/>
  <c r="O1636" i="7" a="1"/>
  <c r="O1636" i="7" s="1"/>
  <c r="P1636" i="7" a="1"/>
  <c r="P1636" i="7" s="1"/>
  <c r="L1637" i="7" a="1"/>
  <c r="L1637" i="7" s="1"/>
  <c r="M1637" i="7" a="1"/>
  <c r="M1637" i="7" s="1"/>
  <c r="N1637" i="7" a="1"/>
  <c r="N1637" i="7" s="1"/>
  <c r="O1637" i="7" a="1"/>
  <c r="O1637" i="7" s="1"/>
  <c r="P1637" i="7" a="1"/>
  <c r="P1637" i="7"/>
  <c r="L1638" i="7" a="1"/>
  <c r="L1638" i="7" s="1"/>
  <c r="M1638" i="7" a="1"/>
  <c r="M1638" i="7"/>
  <c r="N1638" i="7" a="1"/>
  <c r="N1638" i="7" s="1"/>
  <c r="O1638" i="7" a="1"/>
  <c r="O1638" i="7" s="1"/>
  <c r="P1638" i="7" a="1"/>
  <c r="P1638" i="7" s="1"/>
  <c r="L1639" i="7" a="1"/>
  <c r="L1639" i="7" s="1"/>
  <c r="M1639" i="7" a="1"/>
  <c r="M1639" i="7" s="1"/>
  <c r="N1639" i="7" a="1"/>
  <c r="N1639" i="7" s="1"/>
  <c r="O1639" i="7" a="1"/>
  <c r="O1639" i="7"/>
  <c r="P1639" i="7" a="1"/>
  <c r="P1639" i="7" s="1"/>
  <c r="L1640" i="7" a="1"/>
  <c r="L1640" i="7" s="1"/>
  <c r="M1640" i="7" a="1"/>
  <c r="M1640" i="7" s="1"/>
  <c r="N1640" i="7" a="1"/>
  <c r="N1640" i="7" s="1"/>
  <c r="O1640" i="7" a="1"/>
  <c r="O1640" i="7" s="1"/>
  <c r="P1640" i="7" a="1"/>
  <c r="P1640" i="7" s="1"/>
  <c r="L1641" i="7" a="1"/>
  <c r="L1641" i="7"/>
  <c r="M1641" i="7" a="1"/>
  <c r="M1641" i="7" s="1"/>
  <c r="N1641" i="7" a="1"/>
  <c r="N1641" i="7"/>
  <c r="O1641" i="7" a="1"/>
  <c r="O1641" i="7" s="1"/>
  <c r="P1641" i="7" a="1"/>
  <c r="P1641" i="7" s="1"/>
  <c r="L1642" i="7" a="1"/>
  <c r="L1642" i="7" s="1"/>
  <c r="M1642" i="7" a="1"/>
  <c r="M1642" i="7" s="1"/>
  <c r="N1642" i="7" a="1"/>
  <c r="N1642" i="7" s="1"/>
  <c r="O1642" i="7" a="1"/>
  <c r="O1642" i="7" s="1"/>
  <c r="P1642" i="7" a="1"/>
  <c r="P1642" i="7"/>
  <c r="L1643" i="7" a="1"/>
  <c r="L1643" i="7" s="1"/>
  <c r="M1643" i="7" a="1"/>
  <c r="M1643" i="7" s="1"/>
  <c r="N1643" i="7" a="1"/>
  <c r="N1643" i="7" s="1"/>
  <c r="O1643" i="7" a="1"/>
  <c r="O1643" i="7" s="1"/>
  <c r="P1643" i="7" a="1"/>
  <c r="P1643" i="7" s="1"/>
  <c r="L1644" i="7" a="1"/>
  <c r="L1644" i="7" s="1"/>
  <c r="M1644" i="7" a="1"/>
  <c r="M1644" i="7"/>
  <c r="N1644" i="7" a="1"/>
  <c r="N1644" i="7" s="1"/>
  <c r="O1644" i="7" a="1"/>
  <c r="O1644" i="7"/>
  <c r="P1644" i="7" a="1"/>
  <c r="P1644" i="7" s="1"/>
  <c r="L1645" i="7" a="1"/>
  <c r="L1645" i="7" s="1"/>
  <c r="M1645" i="7" a="1"/>
  <c r="M1645" i="7" s="1"/>
  <c r="N1645" i="7" a="1"/>
  <c r="N1645" i="7" s="1"/>
  <c r="O1645" i="7" a="1"/>
  <c r="O1645" i="7" s="1"/>
  <c r="P1645" i="7" a="1"/>
  <c r="P1645" i="7" s="1"/>
  <c r="L1646" i="7" a="1"/>
  <c r="L1646" i="7"/>
  <c r="M1646" i="7" a="1"/>
  <c r="M1646" i="7" s="1"/>
  <c r="N1646" i="7" a="1"/>
  <c r="N1646" i="7" s="1"/>
  <c r="O1646" i="7" a="1"/>
  <c r="O1646" i="7" s="1"/>
  <c r="P1646" i="7" a="1"/>
  <c r="P1646" i="7" s="1"/>
  <c r="L1647" i="7" a="1"/>
  <c r="L1647" i="7" s="1"/>
  <c r="M1647" i="7" a="1"/>
  <c r="M1647" i="7" s="1"/>
  <c r="N1647" i="7" a="1"/>
  <c r="N1647" i="7"/>
  <c r="O1647" i="7" a="1"/>
  <c r="O1647" i="7" s="1"/>
  <c r="P1647" i="7" a="1"/>
  <c r="P1647" i="7"/>
  <c r="L1648" i="7" a="1"/>
  <c r="L1648" i="7" s="1"/>
  <c r="M1648" i="7" a="1"/>
  <c r="M1648" i="7" s="1"/>
  <c r="N1648" i="7" a="1"/>
  <c r="N1648" i="7" s="1"/>
  <c r="O1648" i="7" a="1"/>
  <c r="O1648" i="7" s="1"/>
  <c r="P1648" i="7" a="1"/>
  <c r="P1648" i="7" s="1"/>
  <c r="L1649" i="7" a="1"/>
  <c r="L1649" i="7" s="1"/>
  <c r="M1649" i="7" a="1"/>
  <c r="M1649" i="7"/>
  <c r="N1649" i="7" a="1"/>
  <c r="N1649" i="7" s="1"/>
  <c r="O1649" i="7" a="1"/>
  <c r="O1649" i="7" s="1"/>
  <c r="P1649" i="7" a="1"/>
  <c r="P1649" i="7" s="1"/>
  <c r="L1650" i="7" a="1"/>
  <c r="L1650" i="7" s="1"/>
  <c r="M1650" i="7" a="1"/>
  <c r="M1650" i="7" s="1"/>
  <c r="N1650" i="7" a="1"/>
  <c r="N1650" i="7" s="1"/>
  <c r="O1650" i="7" a="1"/>
  <c r="O1650" i="7"/>
  <c r="P1650" i="7" a="1"/>
  <c r="P1650" i="7" s="1"/>
  <c r="L1651" i="7" a="1"/>
  <c r="L1651" i="7"/>
  <c r="M1651" i="7" a="1"/>
  <c r="M1651" i="7" s="1"/>
  <c r="N1651" i="7" a="1"/>
  <c r="N1651" i="7" s="1"/>
  <c r="O1651" i="7" a="1"/>
  <c r="O1651" i="7" s="1"/>
  <c r="P1651" i="7" a="1"/>
  <c r="P1651" i="7" s="1"/>
  <c r="L1652" i="7" a="1"/>
  <c r="L1652" i="7" s="1"/>
  <c r="M1652" i="7" a="1"/>
  <c r="M1652" i="7" s="1"/>
  <c r="N1652" i="7" a="1"/>
  <c r="N1652" i="7"/>
  <c r="O1652" i="7" a="1"/>
  <c r="O1652" i="7" s="1"/>
  <c r="P1652" i="7" a="1"/>
  <c r="P1652" i="7" s="1"/>
  <c r="L1653" i="7" a="1"/>
  <c r="L1653" i="7" s="1"/>
  <c r="M1653" i="7" a="1"/>
  <c r="M1653" i="7" s="1"/>
  <c r="N1653" i="7" a="1"/>
  <c r="N1653" i="7" s="1"/>
  <c r="O1653" i="7" a="1"/>
  <c r="O1653" i="7" s="1"/>
  <c r="P1653" i="7" a="1"/>
  <c r="P1653" i="7"/>
  <c r="L1654" i="7" a="1"/>
  <c r="L1654" i="7" s="1"/>
  <c r="M1654" i="7" a="1"/>
  <c r="M1654" i="7"/>
  <c r="N1654" i="7" a="1"/>
  <c r="N1654" i="7" s="1"/>
  <c r="O1654" i="7" a="1"/>
  <c r="O1654" i="7" s="1"/>
  <c r="P1654" i="7" a="1"/>
  <c r="P1654" i="7" s="1"/>
  <c r="L1655" i="7" a="1"/>
  <c r="L1655" i="7" s="1"/>
  <c r="M1655" i="7" a="1"/>
  <c r="M1655" i="7" s="1"/>
  <c r="N1655" i="7" a="1"/>
  <c r="N1655" i="7" s="1"/>
  <c r="O1655" i="7" a="1"/>
  <c r="O1655" i="7"/>
  <c r="P1655" i="7" a="1"/>
  <c r="P1655" i="7" s="1"/>
  <c r="L1656" i="7" a="1"/>
  <c r="L1656" i="7" s="1"/>
  <c r="M1656" i="7" a="1"/>
  <c r="M1656" i="7" s="1"/>
  <c r="N1656" i="7" a="1"/>
  <c r="N1656" i="7" s="1"/>
  <c r="O1656" i="7" a="1"/>
  <c r="O1656" i="7" s="1"/>
  <c r="P1656" i="7" a="1"/>
  <c r="P1656" i="7" s="1"/>
  <c r="L1657" i="7" a="1"/>
  <c r="L1657" i="7"/>
  <c r="M1657" i="7" a="1"/>
  <c r="M1657" i="7" s="1"/>
  <c r="N1657" i="7" a="1"/>
  <c r="N1657" i="7"/>
  <c r="O1657" i="7" a="1"/>
  <c r="O1657" i="7" s="1"/>
  <c r="P1657" i="7" a="1"/>
  <c r="P1657" i="7" s="1"/>
  <c r="L1658" i="7" a="1"/>
  <c r="L1658" i="7" s="1"/>
  <c r="M1658" i="7" a="1"/>
  <c r="M1658" i="7" s="1"/>
  <c r="N1658" i="7" a="1"/>
  <c r="N1658" i="7" s="1"/>
  <c r="O1658" i="7" a="1"/>
  <c r="O1658" i="7" s="1"/>
  <c r="P1658" i="7" a="1"/>
  <c r="P1658" i="7"/>
  <c r="L1659" i="7" a="1"/>
  <c r="L1659" i="7" s="1"/>
  <c r="M1659" i="7" a="1"/>
  <c r="M1659" i="7" s="1"/>
  <c r="N1659" i="7" a="1"/>
  <c r="N1659" i="7" s="1"/>
  <c r="O1659" i="7" a="1"/>
  <c r="O1659" i="7" s="1"/>
  <c r="P1659" i="7" a="1"/>
  <c r="P1659" i="7" s="1"/>
  <c r="L1660" i="7" a="1"/>
  <c r="L1660" i="7" s="1"/>
  <c r="M1660" i="7" a="1"/>
  <c r="M1660" i="7"/>
  <c r="N1660" i="7" a="1"/>
  <c r="N1660" i="7" s="1"/>
  <c r="O1660" i="7" a="1"/>
  <c r="O1660" i="7"/>
  <c r="P1660" i="7" a="1"/>
  <c r="P1660" i="7" s="1"/>
  <c r="L1661" i="7" a="1"/>
  <c r="L1661" i="7" s="1"/>
  <c r="M1661" i="7" a="1"/>
  <c r="M1661" i="7" s="1"/>
  <c r="N1661" i="7" a="1"/>
  <c r="N1661" i="7" s="1"/>
  <c r="O1661" i="7" a="1"/>
  <c r="O1661" i="7" s="1"/>
  <c r="P1661" i="7" a="1"/>
  <c r="P1661" i="7" s="1"/>
  <c r="L1662" i="7" a="1"/>
  <c r="L1662" i="7"/>
  <c r="M1662" i="7" a="1"/>
  <c r="M1662" i="7" s="1"/>
  <c r="N1662" i="7" a="1"/>
  <c r="N1662" i="7" s="1"/>
  <c r="O1662" i="7" a="1"/>
  <c r="O1662" i="7" s="1"/>
  <c r="P1662" i="7" a="1"/>
  <c r="P1662" i="7" s="1"/>
  <c r="L1663" i="7" a="1"/>
  <c r="L1663" i="7" s="1"/>
  <c r="M1663" i="7" a="1"/>
  <c r="M1663" i="7" s="1"/>
  <c r="N1663" i="7" a="1"/>
  <c r="N1663" i="7"/>
  <c r="O1663" i="7" a="1"/>
  <c r="O1663" i="7" s="1"/>
  <c r="P1663" i="7" a="1"/>
  <c r="P1663" i="7"/>
  <c r="L1664" i="7" a="1"/>
  <c r="L1664" i="7" s="1"/>
  <c r="M1664" i="7" a="1"/>
  <c r="M1664" i="7" s="1"/>
  <c r="N1664" i="7" a="1"/>
  <c r="N1664" i="7" s="1"/>
  <c r="O1664" i="7" a="1"/>
  <c r="O1664" i="7" s="1"/>
  <c r="P1664" i="7" a="1"/>
  <c r="P1664" i="7" s="1"/>
  <c r="L1665" i="7" a="1"/>
  <c r="L1665" i="7" s="1"/>
  <c r="M1665" i="7" a="1"/>
  <c r="M1665" i="7"/>
  <c r="N1665" i="7" a="1"/>
  <c r="N1665" i="7" s="1"/>
  <c r="O1665" i="7" a="1"/>
  <c r="O1665" i="7" s="1"/>
  <c r="P1665" i="7" a="1"/>
  <c r="P1665" i="7" s="1"/>
  <c r="L1666" i="7" a="1"/>
  <c r="L1666" i="7" s="1"/>
  <c r="M1666" i="7" a="1"/>
  <c r="M1666" i="7" s="1"/>
  <c r="N1666" i="7" a="1"/>
  <c r="N1666" i="7" s="1"/>
  <c r="O1666" i="7" a="1"/>
  <c r="O1666" i="7"/>
  <c r="P1666" i="7" a="1"/>
  <c r="P1666" i="7" s="1"/>
  <c r="L1667" i="7" a="1"/>
  <c r="L1667" i="7"/>
  <c r="M1667" i="7" a="1"/>
  <c r="M1667" i="7" s="1"/>
  <c r="N1667" i="7" a="1"/>
  <c r="N1667" i="7" s="1"/>
  <c r="O1667" i="7" a="1"/>
  <c r="O1667" i="7" s="1"/>
  <c r="P1667" i="7" a="1"/>
  <c r="P1667" i="7" s="1"/>
  <c r="L1668" i="7" a="1"/>
  <c r="L1668" i="7" s="1"/>
  <c r="M1668" i="7" a="1"/>
  <c r="M1668" i="7" s="1"/>
  <c r="N1668" i="7" a="1"/>
  <c r="N1668" i="7"/>
  <c r="O1668" i="7" a="1"/>
  <c r="O1668" i="7" s="1"/>
  <c r="P1668" i="7" a="1"/>
  <c r="P1668" i="7" s="1"/>
  <c r="L1669" i="7" a="1"/>
  <c r="L1669" i="7" s="1"/>
  <c r="M1669" i="7" a="1"/>
  <c r="M1669" i="7" s="1"/>
  <c r="N1669" i="7" a="1"/>
  <c r="N1669" i="7" s="1"/>
  <c r="O1669" i="7" a="1"/>
  <c r="O1669" i="7" s="1"/>
  <c r="P1669" i="7" a="1"/>
  <c r="P1669" i="7"/>
  <c r="L1670" i="7" a="1"/>
  <c r="L1670" i="7" s="1"/>
  <c r="M1670" i="7" a="1"/>
  <c r="M1670" i="7" s="1"/>
  <c r="N1670" i="7" a="1"/>
  <c r="N1670" i="7" s="1"/>
  <c r="O1670" i="7" a="1"/>
  <c r="O1670" i="7" s="1"/>
  <c r="P1670" i="7" a="1"/>
  <c r="P1670" i="7" s="1"/>
  <c r="L1671" i="7" a="1"/>
  <c r="L1671" i="7" s="1"/>
  <c r="M1671" i="7" a="1"/>
  <c r="M1671" i="7" s="1"/>
  <c r="N1671" i="7" a="1"/>
  <c r="N1671" i="7" s="1"/>
  <c r="O1671" i="7" a="1"/>
  <c r="O1671" i="7"/>
  <c r="P1671" i="7" a="1"/>
  <c r="P1671" i="7" s="1"/>
  <c r="L1672" i="7" a="1"/>
  <c r="L1672" i="7" s="1"/>
  <c r="M1672" i="7" a="1"/>
  <c r="M1672" i="7" s="1"/>
  <c r="N1672" i="7" a="1"/>
  <c r="N1672" i="7" s="1"/>
  <c r="O1672" i="7" a="1"/>
  <c r="O1672" i="7" s="1"/>
  <c r="P1672" i="7" a="1"/>
  <c r="P1672" i="7" s="1"/>
  <c r="L1673" i="7" a="1"/>
  <c r="L1673" i="7" s="1"/>
  <c r="M1673" i="7" a="1"/>
  <c r="M1673" i="7" s="1"/>
  <c r="N1673" i="7" a="1"/>
  <c r="N1673" i="7"/>
  <c r="O1673" i="7" a="1"/>
  <c r="O1673" i="7" s="1"/>
  <c r="P1673" i="7" a="1"/>
  <c r="P1673" i="7" s="1"/>
  <c r="L1674" i="7" a="1"/>
  <c r="L1674" i="7" s="1"/>
  <c r="M1674" i="7" a="1"/>
  <c r="M1674" i="7" s="1"/>
  <c r="N1674" i="7" a="1"/>
  <c r="N1674" i="7" s="1"/>
  <c r="O1674" i="7" a="1"/>
  <c r="O1674" i="7" s="1"/>
  <c r="P1674" i="7" a="1"/>
  <c r="P1674" i="7" s="1"/>
  <c r="L1675" i="7" a="1"/>
  <c r="L1675" i="7" s="1"/>
  <c r="M1675" i="7" a="1"/>
  <c r="M1675" i="7" s="1"/>
  <c r="N1675" i="7" a="1"/>
  <c r="N1675" i="7" s="1"/>
  <c r="O1675" i="7" a="1"/>
  <c r="O1675" i="7" s="1"/>
  <c r="P1675" i="7" a="1"/>
  <c r="P1675" i="7" s="1"/>
  <c r="L1676" i="7" a="1"/>
  <c r="L1676" i="7" s="1"/>
  <c r="M1676" i="7" a="1"/>
  <c r="M1676" i="7"/>
  <c r="N1676" i="7" a="1"/>
  <c r="N1676" i="7" s="1"/>
  <c r="O1676" i="7" a="1"/>
  <c r="O1676" i="7" s="1"/>
  <c r="P1676" i="7" a="1"/>
  <c r="P1676" i="7" s="1"/>
  <c r="L1677" i="7" a="1"/>
  <c r="L1677" i="7" s="1"/>
  <c r="M1677" i="7" a="1"/>
  <c r="M1677" i="7" s="1"/>
  <c r="N1677" i="7" a="1"/>
  <c r="N1677" i="7" s="1"/>
  <c r="O1677" i="7" a="1"/>
  <c r="O1677" i="7" s="1"/>
  <c r="P1677" i="7" a="1"/>
  <c r="P1677" i="7" s="1"/>
  <c r="L1678" i="7" a="1"/>
  <c r="L1678" i="7"/>
  <c r="M1678" i="7" a="1"/>
  <c r="M1678" i="7" s="1"/>
  <c r="N1678" i="7" a="1"/>
  <c r="N1678" i="7" s="1"/>
  <c r="O1678" i="7" a="1"/>
  <c r="O1678" i="7" s="1"/>
  <c r="P1678" i="7" a="1"/>
  <c r="P1678" i="7" s="1"/>
  <c r="L1679" i="7" a="1"/>
  <c r="L1679" i="7" s="1"/>
  <c r="M1679" i="7" a="1"/>
  <c r="M1679" i="7" s="1"/>
  <c r="N1679" i="7" a="1"/>
  <c r="N1679" i="7" s="1"/>
  <c r="O1679" i="7" a="1"/>
  <c r="O1679" i="7" s="1"/>
  <c r="P1679" i="7" a="1"/>
  <c r="P1679" i="7"/>
  <c r="L1680" i="7" a="1"/>
  <c r="L1680" i="7" s="1"/>
  <c r="M1680" i="7" a="1"/>
  <c r="M1680" i="7" s="1"/>
  <c r="N1680" i="7" a="1"/>
  <c r="N1680" i="7"/>
  <c r="O1680" i="7" a="1"/>
  <c r="O1680" i="7" s="1"/>
  <c r="P1680" i="7" a="1"/>
  <c r="P1680" i="7" s="1"/>
  <c r="L1681" i="7" a="1"/>
  <c r="L1681" i="7" s="1"/>
  <c r="M1681" i="7" a="1"/>
  <c r="M1681" i="7" s="1"/>
  <c r="N1681" i="7" a="1"/>
  <c r="N1681" i="7" s="1"/>
  <c r="O1681" i="7" a="1"/>
  <c r="O1681" i="7" s="1"/>
  <c r="P1681" i="7" a="1"/>
  <c r="P1681" i="7" s="1"/>
  <c r="L1682" i="7" a="1"/>
  <c r="L1682" i="7" s="1"/>
  <c r="M1682" i="7" a="1"/>
  <c r="M1682" i="7"/>
  <c r="N1682" i="7" a="1"/>
  <c r="N1682" i="7" s="1"/>
  <c r="O1682" i="7" a="1"/>
  <c r="O1682" i="7"/>
  <c r="P1682" i="7" a="1"/>
  <c r="P1682" i="7" s="1"/>
  <c r="L1683" i="7" a="1"/>
  <c r="L1683" i="7" s="1"/>
  <c r="M1683" i="7" a="1"/>
  <c r="M1683" i="7" s="1"/>
  <c r="N1683" i="7" a="1"/>
  <c r="N1683" i="7" s="1"/>
  <c r="O1683" i="7" a="1"/>
  <c r="O1683" i="7" s="1"/>
  <c r="P1683" i="7" a="1"/>
  <c r="P1683" i="7" s="1"/>
  <c r="L1684" i="7" a="1"/>
  <c r="L1684" i="7" s="1"/>
  <c r="M1684" i="7" a="1"/>
  <c r="M1684" i="7" s="1"/>
  <c r="N1684" i="7" a="1"/>
  <c r="N1684" i="7"/>
  <c r="O1684" i="7" a="1"/>
  <c r="O1684" i="7" s="1"/>
  <c r="P1684" i="7" a="1"/>
  <c r="P1684" i="7" s="1"/>
  <c r="L1685" i="7" a="1"/>
  <c r="L1685" i="7"/>
  <c r="M1685" i="7" a="1"/>
  <c r="M1685" i="7" s="1"/>
  <c r="N1685" i="7" a="1"/>
  <c r="N1685" i="7" s="1"/>
  <c r="O1685" i="7" a="1"/>
  <c r="O1685" i="7" s="1"/>
  <c r="P1685" i="7" a="1"/>
  <c r="P1685" i="7" s="1"/>
  <c r="L1686" i="7" a="1"/>
  <c r="L1686" i="7" s="1"/>
  <c r="M1686" i="7" a="1"/>
  <c r="M1686" i="7"/>
  <c r="N1686" i="7" a="1"/>
  <c r="N1686" i="7" s="1"/>
  <c r="O1686" i="7" a="1"/>
  <c r="O1686" i="7" s="1"/>
  <c r="P1686" i="7" a="1"/>
  <c r="P1686" i="7"/>
  <c r="L1687" i="7" a="1"/>
  <c r="L1687" i="7" s="1"/>
  <c r="M1687" i="7" a="1"/>
  <c r="M1687" i="7" s="1"/>
  <c r="N1687" i="7" a="1"/>
  <c r="N1687" i="7" s="1"/>
  <c r="O1687" i="7" a="1"/>
  <c r="O1687" i="7" s="1"/>
  <c r="P1687" i="7" a="1"/>
  <c r="P1687" i="7" s="1"/>
  <c r="L1688" i="7" a="1"/>
  <c r="L1688" i="7" s="1"/>
  <c r="M1688" i="7" a="1"/>
  <c r="M1688" i="7" s="1"/>
  <c r="N1688" i="7" a="1"/>
  <c r="N1688" i="7" s="1"/>
  <c r="O1688" i="7" a="1"/>
  <c r="O1688" i="7"/>
  <c r="P1688" i="7" a="1"/>
  <c r="P1688" i="7" s="1"/>
  <c r="L1689" i="7" a="1"/>
  <c r="L1689" i="7"/>
  <c r="M1689" i="7" a="1"/>
  <c r="M1689" i="7" s="1"/>
  <c r="N1689" i="7" a="1"/>
  <c r="N1689" i="7" s="1"/>
  <c r="O1689" i="7" a="1"/>
  <c r="O1689" i="7" s="1"/>
  <c r="P1689" i="7" a="1"/>
  <c r="P1689" i="7" s="1"/>
  <c r="L1690" i="7" a="1"/>
  <c r="L1690" i="7" s="1"/>
  <c r="M1690" i="7" a="1"/>
  <c r="M1690" i="7" s="1"/>
  <c r="N1690" i="7" a="1"/>
  <c r="N1690" i="7" s="1"/>
  <c r="O1690" i="7" a="1"/>
  <c r="O1690" i="7" s="1"/>
  <c r="P1690" i="7" a="1"/>
  <c r="P1690" i="7"/>
  <c r="L1691" i="7" a="1"/>
  <c r="L1691" i="7" s="1"/>
  <c r="M1691" i="7" a="1"/>
  <c r="M1691" i="7" s="1"/>
  <c r="N1691" i="7" a="1"/>
  <c r="N1691" i="7"/>
  <c r="O1691" i="7" a="1"/>
  <c r="O1691" i="7" s="1"/>
  <c r="P1691" i="7" a="1"/>
  <c r="P1691" i="7" s="1"/>
  <c r="L1692" i="7" a="1"/>
  <c r="L1692" i="7" s="1"/>
  <c r="M1692" i="7" a="1"/>
  <c r="M1692" i="7" s="1"/>
  <c r="N1692" i="7" a="1"/>
  <c r="N1692" i="7" s="1"/>
  <c r="O1692" i="7" a="1"/>
  <c r="O1692" i="7"/>
  <c r="P1692" i="7" a="1"/>
  <c r="P1692" i="7" s="1"/>
  <c r="L1693" i="7" a="1"/>
  <c r="L1693" i="7" s="1"/>
  <c r="M1693" i="7" a="1"/>
  <c r="M1693" i="7"/>
  <c r="N1693" i="7" a="1"/>
  <c r="N1693" i="7" s="1"/>
  <c r="O1693" i="7" a="1"/>
  <c r="O1693" i="7" s="1"/>
  <c r="P1693" i="7" a="1"/>
  <c r="P1693" i="7" s="1"/>
  <c r="L1694" i="7" a="1"/>
  <c r="L1694" i="7" s="1"/>
  <c r="M1694" i="7" a="1"/>
  <c r="M1694" i="7" s="1"/>
  <c r="N1694" i="7" a="1"/>
  <c r="N1694" i="7" s="1"/>
  <c r="O1694" i="7" a="1"/>
  <c r="O1694" i="7" s="1"/>
  <c r="P1694" i="7" a="1"/>
  <c r="P1694" i="7" s="1"/>
  <c r="L1695" i="7" a="1"/>
  <c r="L1695" i="7"/>
  <c r="M1695" i="7" a="1"/>
  <c r="M1695" i="7" s="1"/>
  <c r="N1695" i="7" a="1"/>
  <c r="N1695" i="7"/>
  <c r="O1695" i="7" a="1"/>
  <c r="O1695" i="7" s="1"/>
  <c r="P1695" i="7" a="1"/>
  <c r="P1695" i="7" s="1"/>
  <c r="L1696" i="7" a="1"/>
  <c r="L1696" i="7" s="1"/>
  <c r="M1696" i="7" a="1"/>
  <c r="M1696" i="7" s="1"/>
  <c r="N1696" i="7" a="1"/>
  <c r="N1696" i="7" s="1"/>
  <c r="O1696" i="7" a="1"/>
  <c r="O1696" i="7" s="1"/>
  <c r="P1696" i="7" a="1"/>
  <c r="P1696" i="7" s="1"/>
  <c r="L1697" i="7" a="1"/>
  <c r="L1697" i="7" s="1"/>
  <c r="M1697" i="7" a="1"/>
  <c r="M1697" i="7"/>
  <c r="N1697" i="7" a="1"/>
  <c r="N1697" i="7" s="1"/>
  <c r="O1697" i="7" a="1"/>
  <c r="O1697" i="7" s="1"/>
  <c r="P1697" i="7" a="1"/>
  <c r="P1697" i="7"/>
  <c r="L1698" i="7" a="1"/>
  <c r="L1698" i="7" s="1"/>
  <c r="M1698" i="7" a="1"/>
  <c r="M1698" i="7" s="1"/>
  <c r="N1698" i="7" a="1"/>
  <c r="N1698" i="7" s="1"/>
  <c r="O1698" i="7" a="1"/>
  <c r="O1698" i="7" s="1"/>
  <c r="P1698" i="7" a="1"/>
  <c r="P1698" i="7" s="1"/>
  <c r="L1699" i="7" a="1"/>
  <c r="L1699" i="7"/>
  <c r="M1699" i="7" a="1"/>
  <c r="M1699" i="7" s="1"/>
  <c r="N1699" i="7" a="1"/>
  <c r="N1699" i="7" s="1"/>
  <c r="O1699" i="7" a="1"/>
  <c r="O1699" i="7"/>
  <c r="P1699" i="7" a="1"/>
  <c r="P1699" i="7" s="1"/>
  <c r="L1700" i="7" a="1"/>
  <c r="L1700" i="7" s="1"/>
  <c r="M1700" i="7" a="1"/>
  <c r="M1700" i="7" s="1"/>
  <c r="N1700" i="7" a="1"/>
  <c r="N1700" i="7" s="1"/>
  <c r="O1700" i="7" a="1"/>
  <c r="O1700" i="7" s="1"/>
  <c r="P1700" i="7" a="1"/>
  <c r="P1700" i="7" s="1"/>
  <c r="L1701" i="7" a="1"/>
  <c r="L1701" i="7" s="1"/>
  <c r="M1701" i="7" a="1"/>
  <c r="M1701" i="7" s="1"/>
  <c r="N1701" i="7" a="1"/>
  <c r="N1701" i="7"/>
  <c r="O1701" i="7" a="1"/>
  <c r="O1701" i="7" s="1"/>
  <c r="P1701" i="7" a="1"/>
  <c r="P1701" i="7"/>
  <c r="L1702" i="7" a="1"/>
  <c r="L1702" i="7" s="1"/>
  <c r="M1702" i="7" a="1"/>
  <c r="M1702" i="7" s="1"/>
  <c r="N1702" i="7" a="1"/>
  <c r="N1702" i="7" s="1"/>
  <c r="O1702" i="7" a="1"/>
  <c r="O1702" i="7" s="1"/>
  <c r="P1702" i="7" a="1"/>
  <c r="P1702" i="7" s="1"/>
  <c r="L1703" i="7" a="1"/>
  <c r="L1703" i="7" s="1"/>
  <c r="M1703" i="7" a="1"/>
  <c r="M1703" i="7" s="1"/>
  <c r="N1703" i="7" a="1"/>
  <c r="N1703" i="7" s="1"/>
  <c r="O1703" i="7" a="1"/>
  <c r="O1703" i="7"/>
  <c r="P1703" i="7" a="1"/>
  <c r="P1703" i="7" s="1"/>
  <c r="L1704" i="7" a="1"/>
  <c r="L1704" i="7" s="1"/>
  <c r="M1704" i="7" a="1"/>
  <c r="M1704" i="7"/>
  <c r="N1704" i="7" a="1"/>
  <c r="N1704" i="7" s="1"/>
  <c r="O1704" i="7" a="1"/>
  <c r="O1704" i="7" s="1"/>
  <c r="P1704" i="7" a="1"/>
  <c r="P1704" i="7" s="1"/>
  <c r="L1705" i="7" a="1"/>
  <c r="L1705" i="7" s="1"/>
  <c r="M1705" i="7" a="1"/>
  <c r="M1705" i="7" s="1"/>
  <c r="N1705" i="7" a="1"/>
  <c r="N1705" i="7"/>
  <c r="O1705" i="7" a="1"/>
  <c r="O1705" i="7" s="1"/>
  <c r="P1705" i="7" a="1"/>
  <c r="P1705" i="7" s="1"/>
  <c r="L1706" i="7" a="1"/>
  <c r="L1706" i="7"/>
  <c r="M1706" i="7" a="1"/>
  <c r="M1706" i="7" s="1"/>
  <c r="N1706" i="7" a="1"/>
  <c r="N1706" i="7" s="1"/>
  <c r="O1706" i="7" a="1"/>
  <c r="O1706" i="7" s="1"/>
  <c r="P1706" i="7" a="1"/>
  <c r="P1706" i="7" s="1"/>
  <c r="L1707" i="7" a="1"/>
  <c r="L1707" i="7" s="1"/>
  <c r="M1707" i="7" a="1"/>
  <c r="M1707" i="7" s="1"/>
  <c r="N1707" i="7" a="1"/>
  <c r="N1707" i="7" s="1"/>
  <c r="O1707" i="7" a="1"/>
  <c r="O1707" i="7" s="1"/>
  <c r="P1707" i="7" a="1"/>
  <c r="P1707" i="7"/>
  <c r="L1708" i="7" a="1"/>
  <c r="L1708" i="7" s="1"/>
  <c r="M1708" i="7" a="1"/>
  <c r="M1708" i="7"/>
  <c r="N1708" i="7" a="1"/>
  <c r="N1708" i="7" s="1"/>
  <c r="O1708" i="7" a="1"/>
  <c r="O1708" i="7" s="1"/>
  <c r="P1708" i="7" a="1"/>
  <c r="P1708" i="7" s="1"/>
  <c r="L1709" i="7" a="1"/>
  <c r="L1709" i="7" s="1"/>
  <c r="M1709" i="7" a="1"/>
  <c r="M1709" i="7" s="1"/>
  <c r="N1709" i="7" a="1"/>
  <c r="N1709" i="7" s="1"/>
  <c r="O1709" i="7" a="1"/>
  <c r="O1709" i="7" s="1"/>
  <c r="P1709" i="7" a="1"/>
  <c r="P1709" i="7" s="1"/>
  <c r="L1710" i="7" a="1"/>
  <c r="L1710" i="7"/>
  <c r="M1710" i="7" a="1"/>
  <c r="M1710" i="7" s="1"/>
  <c r="N1710" i="7" a="1"/>
  <c r="N1710" i="7" s="1"/>
  <c r="O1710" i="7" a="1"/>
  <c r="O1710" i="7"/>
  <c r="P1710" i="7" a="1"/>
  <c r="P1710" i="7" s="1"/>
  <c r="L1711" i="7" a="1"/>
  <c r="L1711" i="7" s="1"/>
  <c r="M1711" i="7" a="1"/>
  <c r="M1711" i="7" s="1"/>
  <c r="N1711" i="7" a="1"/>
  <c r="N1711" i="7" s="1"/>
  <c r="O1711" i="7" a="1"/>
  <c r="O1711" i="7" s="1"/>
  <c r="P1711" i="7" a="1"/>
  <c r="P1711" i="7"/>
  <c r="L1712" i="7" a="1"/>
  <c r="L1712" i="7" s="1"/>
  <c r="M1712" i="7" a="1"/>
  <c r="M1712" i="7" s="1"/>
  <c r="N1712" i="7" a="1"/>
  <c r="N1712" i="7"/>
  <c r="O1712" i="7" a="1"/>
  <c r="O1712" i="7" s="1"/>
  <c r="P1712" i="7" a="1"/>
  <c r="P1712" i="7" s="1"/>
  <c r="L1713" i="7" a="1"/>
  <c r="L1713" i="7" s="1"/>
  <c r="M1713" i="7" a="1"/>
  <c r="M1713" i="7" s="1"/>
  <c r="N1713" i="7" a="1"/>
  <c r="N1713" i="7" s="1"/>
  <c r="O1713" i="7" a="1"/>
  <c r="O1713" i="7" s="1"/>
  <c r="P1713" i="7" a="1"/>
  <c r="P1713" i="7" s="1"/>
  <c r="L1714" i="7" a="1"/>
  <c r="L1714" i="7" s="1"/>
  <c r="M1714" i="7" a="1"/>
  <c r="M1714" i="7"/>
  <c r="N1714" i="7" a="1"/>
  <c r="N1714" i="7" s="1"/>
  <c r="O1714" i="7" a="1"/>
  <c r="O1714" i="7"/>
  <c r="P1714" i="7" a="1"/>
  <c r="P1714" i="7" s="1"/>
  <c r="L1715" i="7" a="1"/>
  <c r="L1715" i="7" s="1"/>
  <c r="M1715" i="7" a="1"/>
  <c r="M1715" i="7" s="1"/>
  <c r="N1715" i="7" a="1"/>
  <c r="N1715" i="7" s="1"/>
  <c r="O1715" i="7" a="1"/>
  <c r="O1715" i="7" s="1"/>
  <c r="P1715" i="7" a="1"/>
  <c r="P1715" i="7" s="1"/>
  <c r="L1716" i="7" a="1"/>
  <c r="L1716" i="7" s="1"/>
  <c r="M1716" i="7" a="1"/>
  <c r="M1716" i="7" s="1"/>
  <c r="N1716" i="7" a="1"/>
  <c r="N1716" i="7"/>
  <c r="O1716" i="7" a="1"/>
  <c r="O1716" i="7" s="1"/>
  <c r="P1716" i="7" a="1"/>
  <c r="P1716" i="7" s="1"/>
  <c r="L1717" i="7" a="1"/>
  <c r="L1717" i="7"/>
  <c r="M1717" i="7" a="1"/>
  <c r="M1717" i="7" s="1"/>
  <c r="N1717" i="7" a="1"/>
  <c r="N1717" i="7" s="1"/>
  <c r="O1717" i="7" a="1"/>
  <c r="O1717" i="7" s="1"/>
  <c r="P1717" i="7" a="1"/>
  <c r="P1717" i="7" s="1"/>
  <c r="L1718" i="7" a="1"/>
  <c r="L1718" i="7" s="1"/>
  <c r="M1718" i="7" a="1"/>
  <c r="M1718" i="7"/>
  <c r="N1718" i="7" a="1"/>
  <c r="N1718" i="7" s="1"/>
  <c r="O1718" i="7" a="1"/>
  <c r="O1718" i="7" s="1"/>
  <c r="P1718" i="7" a="1"/>
  <c r="P1718" i="7"/>
  <c r="L1719" i="7" a="1"/>
  <c r="L1719" i="7" s="1"/>
  <c r="M1719" i="7" a="1"/>
  <c r="M1719" i="7" s="1"/>
  <c r="N1719" i="7" a="1"/>
  <c r="N1719" i="7" s="1"/>
  <c r="O1719" i="7" a="1"/>
  <c r="O1719" i="7" s="1"/>
  <c r="P1719" i="7" a="1"/>
  <c r="P1719" i="7" s="1"/>
  <c r="L1720" i="7" a="1"/>
  <c r="L1720" i="7" s="1"/>
  <c r="M1720" i="7" a="1"/>
  <c r="M1720" i="7" s="1"/>
  <c r="N1720" i="7" a="1"/>
  <c r="N1720" i="7" s="1"/>
  <c r="O1720" i="7" a="1"/>
  <c r="O1720" i="7"/>
  <c r="P1720" i="7" a="1"/>
  <c r="P1720" i="7" s="1"/>
  <c r="L1721" i="7" a="1"/>
  <c r="L1721" i="7"/>
  <c r="M1721" i="7" a="1"/>
  <c r="M1721" i="7" s="1"/>
  <c r="N1721" i="7" a="1"/>
  <c r="N1721" i="7" s="1"/>
  <c r="O1721" i="7" a="1"/>
  <c r="O1721" i="7" s="1"/>
  <c r="P1721" i="7" a="1"/>
  <c r="P1721" i="7" s="1"/>
  <c r="L1722" i="7" a="1"/>
  <c r="L1722" i="7" s="1"/>
  <c r="M1722" i="7" a="1"/>
  <c r="M1722" i="7" s="1"/>
  <c r="N1722" i="7" a="1"/>
  <c r="N1722" i="7" s="1"/>
  <c r="O1722" i="7" a="1"/>
  <c r="O1722" i="7" s="1"/>
  <c r="P1722" i="7" a="1"/>
  <c r="P1722" i="7"/>
  <c r="L1723" i="7" a="1"/>
  <c r="L1723" i="7" s="1"/>
  <c r="M1723" i="7" a="1"/>
  <c r="M1723" i="7" s="1"/>
  <c r="N1723" i="7" a="1"/>
  <c r="N1723" i="7"/>
  <c r="O1723" i="7" a="1"/>
  <c r="O1723" i="7" s="1"/>
  <c r="P1723" i="7" a="1"/>
  <c r="P1723" i="7" s="1"/>
  <c r="L1724" i="7" a="1"/>
  <c r="L1724" i="7" s="1"/>
  <c r="M1724" i="7" a="1"/>
  <c r="M1724" i="7" s="1"/>
  <c r="N1724" i="7" a="1"/>
  <c r="N1724" i="7" s="1"/>
  <c r="O1724" i="7" a="1"/>
  <c r="O1724" i="7"/>
  <c r="P1724" i="7" a="1"/>
  <c r="P1724" i="7" s="1"/>
  <c r="L1725" i="7" a="1"/>
  <c r="L1725" i="7" s="1"/>
  <c r="M1725" i="7" a="1"/>
  <c r="M1725" i="7"/>
  <c r="N1725" i="7" a="1"/>
  <c r="N1725" i="7" s="1"/>
  <c r="O1725" i="7" a="1"/>
  <c r="O1725" i="7" s="1"/>
  <c r="P1725" i="7" a="1"/>
  <c r="P1725" i="7" s="1"/>
  <c r="L1726" i="7" a="1"/>
  <c r="L1726" i="7" s="1"/>
  <c r="M1726" i="7" a="1"/>
  <c r="M1726" i="7" s="1"/>
  <c r="N1726" i="7" a="1"/>
  <c r="N1726" i="7" s="1"/>
  <c r="O1726" i="7" a="1"/>
  <c r="O1726" i="7" s="1"/>
  <c r="P1726" i="7" a="1"/>
  <c r="P1726" i="7" s="1"/>
  <c r="L1727" i="7" a="1"/>
  <c r="L1727" i="7"/>
  <c r="M1727" i="7" a="1"/>
  <c r="M1727" i="7" s="1"/>
  <c r="N1727" i="7" a="1"/>
  <c r="N1727" i="7"/>
  <c r="O1727" i="7" a="1"/>
  <c r="O1727" i="7" s="1"/>
  <c r="P1727" i="7" a="1"/>
  <c r="P1727" i="7" s="1"/>
  <c r="L1728" i="7" a="1"/>
  <c r="L1728" i="7" s="1"/>
  <c r="M1728" i="7" a="1"/>
  <c r="M1728" i="7" s="1"/>
  <c r="N1728" i="7" a="1"/>
  <c r="N1728" i="7" s="1"/>
  <c r="O1728" i="7" a="1"/>
  <c r="O1728" i="7" s="1"/>
  <c r="P1728" i="7" a="1"/>
  <c r="P1728" i="7" s="1"/>
  <c r="L1729" i="7" a="1"/>
  <c r="L1729" i="7" s="1"/>
  <c r="M1729" i="7" a="1"/>
  <c r="M1729" i="7"/>
  <c r="N1729" i="7" a="1"/>
  <c r="N1729" i="7" s="1"/>
  <c r="O1729" i="7" a="1"/>
  <c r="O1729" i="7" s="1"/>
  <c r="P1729" i="7" a="1"/>
  <c r="P1729" i="7"/>
  <c r="L1730" i="7" a="1"/>
  <c r="L1730" i="7" s="1"/>
  <c r="M1730" i="7" a="1"/>
  <c r="M1730" i="7" s="1"/>
  <c r="N1730" i="7" a="1"/>
  <c r="N1730" i="7" s="1"/>
  <c r="O1730" i="7" a="1"/>
  <c r="O1730" i="7" s="1"/>
  <c r="P1730" i="7" a="1"/>
  <c r="P1730" i="7" s="1"/>
  <c r="L1731" i="7" a="1"/>
  <c r="L1731" i="7"/>
  <c r="M1731" i="7" a="1"/>
  <c r="M1731" i="7" s="1"/>
  <c r="N1731" i="7" a="1"/>
  <c r="N1731" i="7" s="1"/>
  <c r="O1731" i="7" a="1"/>
  <c r="O1731" i="7"/>
  <c r="P1731" i="7" a="1"/>
  <c r="P1731" i="7" s="1"/>
  <c r="L1732" i="7" a="1"/>
  <c r="L1732" i="7" s="1"/>
  <c r="M1732" i="7" a="1"/>
  <c r="M1732" i="7" s="1"/>
  <c r="N1732" i="7" a="1"/>
  <c r="N1732" i="7" s="1"/>
  <c r="O1732" i="7" a="1"/>
  <c r="O1732" i="7" s="1"/>
  <c r="P1732" i="7" a="1"/>
  <c r="P1732" i="7" s="1"/>
  <c r="L1733" i="7" a="1"/>
  <c r="L1733" i="7" s="1"/>
  <c r="M1733" i="7" a="1"/>
  <c r="M1733" i="7" s="1"/>
  <c r="N1733" i="7" a="1"/>
  <c r="N1733" i="7"/>
  <c r="O1733" i="7" a="1"/>
  <c r="O1733" i="7" s="1"/>
  <c r="P1733" i="7" a="1"/>
  <c r="P1733" i="7"/>
  <c r="L1734" i="7" a="1"/>
  <c r="L1734" i="7" s="1"/>
  <c r="M1734" i="7" a="1"/>
  <c r="M1734" i="7" s="1"/>
  <c r="N1734" i="7" a="1"/>
  <c r="N1734" i="7" s="1"/>
  <c r="O1734" i="7" a="1"/>
  <c r="O1734" i="7" s="1"/>
  <c r="P1734" i="7" a="1"/>
  <c r="P1734" i="7" s="1"/>
  <c r="L1735" i="7" a="1"/>
  <c r="L1735" i="7" s="1"/>
  <c r="M1735" i="7" a="1"/>
  <c r="M1735" i="7" s="1"/>
  <c r="N1735" i="7" a="1"/>
  <c r="N1735" i="7" s="1"/>
  <c r="O1735" i="7" a="1"/>
  <c r="O1735" i="7"/>
  <c r="P1735" i="7" a="1"/>
  <c r="P1735" i="7" s="1"/>
  <c r="L1736" i="7" a="1"/>
  <c r="L1736" i="7" s="1"/>
  <c r="M1736" i="7" a="1"/>
  <c r="M1736" i="7"/>
  <c r="N1736" i="7" a="1"/>
  <c r="N1736" i="7" s="1"/>
  <c r="O1736" i="7" a="1"/>
  <c r="O1736" i="7" s="1"/>
  <c r="P1736" i="7" a="1"/>
  <c r="P1736" i="7" s="1"/>
  <c r="L1737" i="7" a="1"/>
  <c r="L1737" i="7" s="1"/>
  <c r="M1737" i="7" a="1"/>
  <c r="M1737" i="7" s="1"/>
  <c r="N1737" i="7" a="1"/>
  <c r="N1737" i="7"/>
  <c r="O1737" i="7" a="1"/>
  <c r="O1737" i="7" s="1"/>
  <c r="P1737" i="7" a="1"/>
  <c r="P1737" i="7" s="1"/>
  <c r="L1738" i="7" a="1"/>
  <c r="L1738" i="7"/>
  <c r="M1738" i="7" a="1"/>
  <c r="M1738" i="7" s="1"/>
  <c r="N1738" i="7" a="1"/>
  <c r="N1738" i="7" s="1"/>
  <c r="O1738" i="7" a="1"/>
  <c r="O1738" i="7" s="1"/>
  <c r="P1738" i="7" a="1"/>
  <c r="P1738" i="7" s="1"/>
  <c r="L1739" i="7" a="1"/>
  <c r="L1739" i="7" s="1"/>
  <c r="M1739" i="7" a="1"/>
  <c r="M1739" i="7" s="1"/>
  <c r="N1739" i="7" a="1"/>
  <c r="N1739" i="7" s="1"/>
  <c r="O1739" i="7" a="1"/>
  <c r="O1739" i="7" s="1"/>
  <c r="P1739" i="7" a="1"/>
  <c r="P1739" i="7"/>
  <c r="L1740" i="7" a="1"/>
  <c r="L1740" i="7" s="1"/>
  <c r="M1740" i="7" a="1"/>
  <c r="M1740" i="7"/>
  <c r="N1740" i="7" a="1"/>
  <c r="N1740" i="7" s="1"/>
  <c r="O1740" i="7" a="1"/>
  <c r="O1740" i="7" s="1"/>
  <c r="P1740" i="7" a="1"/>
  <c r="P1740" i="7" s="1"/>
  <c r="L1741" i="7" a="1"/>
  <c r="L1741" i="7" s="1"/>
  <c r="M1741" i="7" a="1"/>
  <c r="M1741" i="7" s="1"/>
  <c r="N1741" i="7" a="1"/>
  <c r="N1741" i="7" s="1"/>
  <c r="O1741" i="7" a="1"/>
  <c r="O1741" i="7" s="1"/>
  <c r="P1741" i="7" a="1"/>
  <c r="P1741" i="7"/>
  <c r="L1742" i="7" a="1"/>
  <c r="L1742" i="7"/>
  <c r="M1742" i="7" a="1"/>
  <c r="M1742" i="7" s="1"/>
  <c r="N1742" i="7" a="1"/>
  <c r="N1742" i="7" s="1"/>
  <c r="O1742" i="7" a="1"/>
  <c r="O1742" i="7"/>
  <c r="P1742" i="7" a="1"/>
  <c r="P1742" i="7" s="1"/>
  <c r="L1743" i="7" a="1"/>
  <c r="L1743" i="7" s="1"/>
  <c r="M1743" i="7" a="1"/>
  <c r="M1743" i="7" s="1"/>
  <c r="N1743" i="7" a="1"/>
  <c r="N1743" i="7" s="1"/>
  <c r="O1743" i="7" a="1"/>
  <c r="O1743" i="7"/>
  <c r="P1743" i="7" a="1"/>
  <c r="P1743" i="7"/>
  <c r="L1744" i="7" a="1"/>
  <c r="L1744" i="7" s="1"/>
  <c r="M1744" i="7" a="1"/>
  <c r="M1744" i="7" s="1"/>
  <c r="N1744" i="7" a="1"/>
  <c r="N1744" i="7"/>
  <c r="O1744" i="7" a="1"/>
  <c r="O1744" i="7" s="1"/>
  <c r="P1744" i="7" a="1"/>
  <c r="P1744" i="7" s="1"/>
  <c r="L1745" i="7" a="1"/>
  <c r="L1745" i="7" s="1"/>
  <c r="M1745" i="7" a="1"/>
  <c r="M1745" i="7" s="1"/>
  <c r="N1745" i="7" a="1"/>
  <c r="N1745" i="7"/>
  <c r="O1745" i="7" a="1"/>
  <c r="O1745" i="7" s="1"/>
  <c r="P1745" i="7" a="1"/>
  <c r="P1745" i="7" s="1"/>
  <c r="L1746" i="7" a="1"/>
  <c r="L1746" i="7" s="1"/>
  <c r="M1746" i="7" a="1"/>
  <c r="M1746" i="7"/>
  <c r="N1746" i="7" a="1"/>
  <c r="N1746" i="7" s="1"/>
  <c r="O1746" i="7" a="1"/>
  <c r="O1746" i="7"/>
  <c r="P1746" i="7" a="1"/>
  <c r="P1746" i="7" s="1"/>
  <c r="L1747" i="7" a="1"/>
  <c r="L1747" i="7" s="1"/>
  <c r="M1747" i="7" a="1"/>
  <c r="M1747" i="7" s="1"/>
  <c r="N1747" i="7" a="1"/>
  <c r="N1747" i="7" s="1"/>
  <c r="O1747" i="7" a="1"/>
  <c r="O1747" i="7" s="1"/>
  <c r="P1747" i="7" a="1"/>
  <c r="P1747" i="7" s="1"/>
  <c r="L1748" i="7" a="1"/>
  <c r="L1748" i="7" s="1"/>
  <c r="M1748" i="7" a="1"/>
  <c r="M1748" i="7"/>
  <c r="N1748" i="7" a="1"/>
  <c r="N1748" i="7"/>
  <c r="O1748" i="7" a="1"/>
  <c r="O1748" i="7" s="1"/>
  <c r="P1748" i="7" a="1"/>
  <c r="P1748" i="7" s="1"/>
  <c r="L1749" i="7" a="1"/>
  <c r="L1749" i="7" s="1"/>
  <c r="M1749" i="7" a="1"/>
  <c r="M1749" i="7" s="1"/>
  <c r="N1749" i="7" a="1"/>
  <c r="N1749" i="7" s="1"/>
  <c r="O1749" i="7" a="1"/>
  <c r="O1749" i="7" s="1"/>
  <c r="P1749" i="7" a="1"/>
  <c r="P1749" i="7"/>
  <c r="L1750" i="7" a="1"/>
  <c r="L1750" i="7"/>
  <c r="M1750" i="7" a="1"/>
  <c r="M1750" i="7"/>
  <c r="N1750" i="7" a="1"/>
  <c r="N1750" i="7" s="1"/>
  <c r="O1750" i="7" a="1"/>
  <c r="O1750" i="7" s="1"/>
  <c r="P1750" i="7" a="1"/>
  <c r="P1750" i="7" s="1"/>
  <c r="L1751" i="7" a="1"/>
  <c r="L1751" i="7" s="1"/>
  <c r="M1751" i="7" a="1"/>
  <c r="M1751" i="7" s="1"/>
  <c r="N1751" i="7" a="1"/>
  <c r="N1751" i="7" s="1"/>
  <c r="O1751" i="7" a="1"/>
  <c r="O1751" i="7"/>
  <c r="P1751" i="7" a="1"/>
  <c r="P1751" i="7"/>
  <c r="L1752" i="7" a="1"/>
  <c r="L1752" i="7" s="1"/>
  <c r="M1752" i="7" a="1"/>
  <c r="M1752" i="7" s="1"/>
  <c r="N1752" i="7" a="1"/>
  <c r="N1752" i="7" s="1"/>
  <c r="O1752" i="7" a="1"/>
  <c r="O1752" i="7" s="1"/>
  <c r="P1752" i="7" a="1"/>
  <c r="P1752" i="7" s="1"/>
  <c r="L1753" i="7" a="1"/>
  <c r="L1753" i="7"/>
  <c r="M1753" i="7" a="1"/>
  <c r="M1753" i="7" s="1"/>
  <c r="N1753" i="7" a="1"/>
  <c r="N1753" i="7"/>
  <c r="O1753" i="7" a="1"/>
  <c r="O1753" i="7" s="1"/>
  <c r="P1753" i="7" a="1"/>
  <c r="P1753" i="7" s="1"/>
  <c r="L1754" i="7" a="1"/>
  <c r="L1754" i="7" s="1"/>
  <c r="M1754" i="7" a="1"/>
  <c r="M1754" i="7" s="1"/>
  <c r="N1754" i="7" a="1"/>
  <c r="N1754" i="7" s="1"/>
  <c r="O1754" i="7" a="1"/>
  <c r="O1754" i="7"/>
  <c r="P1754" i="7" a="1"/>
  <c r="P1754" i="7"/>
  <c r="L1755" i="7" a="1"/>
  <c r="L1755" i="7" s="1"/>
  <c r="M1755" i="7" a="1"/>
  <c r="M1755" i="7" s="1"/>
  <c r="N1755" i="7" a="1"/>
  <c r="N1755" i="7" s="1"/>
  <c r="O1755" i="7" a="1"/>
  <c r="O1755" i="7" s="1"/>
  <c r="P1755" i="7" a="1"/>
  <c r="P1755" i="7" s="1"/>
  <c r="L1756" i="7" a="1"/>
  <c r="L1756" i="7" s="1"/>
  <c r="M1756" i="7" a="1"/>
  <c r="M1756" i="7"/>
  <c r="N1756" i="7" a="1"/>
  <c r="N1756" i="7"/>
  <c r="O1756" i="7" a="1"/>
  <c r="O1756" i="7"/>
  <c r="P1756" i="7" a="1"/>
  <c r="P1756" i="7" s="1"/>
  <c r="L1757" i="7" a="1"/>
  <c r="L1757" i="7" s="1"/>
  <c r="M1757" i="7" a="1"/>
  <c r="M1757" i="7" s="1"/>
  <c r="N1757" i="7" a="1"/>
  <c r="N1757" i="7" s="1"/>
  <c r="O1757" i="7" a="1"/>
  <c r="O1757" i="7" s="1"/>
  <c r="P1757" i="7" a="1"/>
  <c r="P1757" i="7" s="1"/>
  <c r="L1758" i="7" a="1"/>
  <c r="L1758" i="7"/>
  <c r="M1758" i="7" a="1"/>
  <c r="M1758" i="7"/>
  <c r="N1758" i="7" a="1"/>
  <c r="N1758" i="7" s="1"/>
  <c r="O1758" i="7" a="1"/>
  <c r="O1758" i="7" s="1"/>
  <c r="P1758" i="7" a="1"/>
  <c r="P1758" i="7" s="1"/>
  <c r="L1759" i="7" a="1"/>
  <c r="L1759" i="7" s="1"/>
  <c r="M1759" i="7" a="1"/>
  <c r="M1759" i="7" s="1"/>
  <c r="N1759" i="7" a="1"/>
  <c r="N1759" i="7"/>
  <c r="O1759" i="7" a="1"/>
  <c r="O1759" i="7" s="1"/>
  <c r="P1759" i="7" a="1"/>
  <c r="P1759" i="7"/>
  <c r="L1760" i="7" a="1"/>
  <c r="L1760" i="7" s="1"/>
  <c r="M1760" i="7" a="1"/>
  <c r="M1760" i="7" s="1"/>
  <c r="N1760" i="7" a="1"/>
  <c r="N1760" i="7" s="1"/>
  <c r="O1760" i="7" a="1"/>
  <c r="O1760" i="7" s="1"/>
  <c r="P1760" i="7" a="1"/>
  <c r="P1760" i="7" s="1"/>
  <c r="L1761" i="7" a="1"/>
  <c r="L1761" i="7"/>
  <c r="M1761" i="7" a="1"/>
  <c r="M1761" i="7"/>
  <c r="N1761" i="7" a="1"/>
  <c r="N1761" i="7" s="1"/>
  <c r="O1761" i="7" a="1"/>
  <c r="O1761" i="7" s="1"/>
  <c r="P1761" i="7" a="1"/>
  <c r="P1761" i="7" s="1"/>
  <c r="L1762" i="7" a="1"/>
  <c r="L1762" i="7" s="1"/>
  <c r="M1762" i="7" a="1"/>
  <c r="M1762" i="7" s="1"/>
  <c r="N1762" i="7" a="1"/>
  <c r="N1762" i="7" s="1"/>
  <c r="O1762" i="7" a="1"/>
  <c r="O1762" i="7"/>
  <c r="P1762" i="7" a="1"/>
  <c r="P1762" i="7"/>
  <c r="L1763" i="7" a="1"/>
  <c r="L1763" i="7"/>
  <c r="M1763" i="7" a="1"/>
  <c r="M1763" i="7" s="1"/>
  <c r="N1763" i="7" a="1"/>
  <c r="N1763" i="7" s="1"/>
  <c r="O1763" i="7" a="1"/>
  <c r="O1763" i="7" s="1"/>
  <c r="P1763" i="7" a="1"/>
  <c r="P1763" i="7" s="1"/>
  <c r="L1764" i="7" a="1"/>
  <c r="L1764" i="7" s="1"/>
  <c r="M1764" i="7" a="1"/>
  <c r="M1764" i="7" s="1"/>
  <c r="N1764" i="7" a="1"/>
  <c r="N1764" i="7"/>
  <c r="O1764" i="7" a="1"/>
  <c r="O1764" i="7"/>
  <c r="P1764" i="7" a="1"/>
  <c r="P1764" i="7" s="1"/>
  <c r="L1765" i="7" a="1"/>
  <c r="L1765" i="7" s="1"/>
  <c r="M1765" i="7" a="1"/>
  <c r="M1765" i="7" s="1"/>
  <c r="N1765" i="7" a="1"/>
  <c r="N1765" i="7" s="1"/>
  <c r="O1765" i="7" a="1"/>
  <c r="O1765" i="7" s="1"/>
  <c r="P1765" i="7" a="1"/>
  <c r="P1765" i="7"/>
  <c r="L1766" i="7" a="1"/>
  <c r="L1766" i="7" s="1"/>
  <c r="M1766" i="7" a="1"/>
  <c r="M1766" i="7"/>
  <c r="N1766" i="7" a="1"/>
  <c r="N1766" i="7" s="1"/>
  <c r="O1766" i="7" a="1"/>
  <c r="O1766" i="7" s="1"/>
  <c r="P1766" i="7" a="1"/>
  <c r="P1766" i="7" s="1"/>
  <c r="L1767" i="7" a="1"/>
  <c r="L1767" i="7" s="1"/>
  <c r="M1767" i="7" a="1"/>
  <c r="M1767" i="7" s="1"/>
  <c r="N1767" i="7" a="1"/>
  <c r="N1767" i="7"/>
  <c r="O1767" i="7" a="1"/>
  <c r="O1767" i="7"/>
  <c r="P1767" i="7" a="1"/>
  <c r="P1767" i="7" s="1"/>
  <c r="L1768" i="7" a="1"/>
  <c r="L1768" i="7" s="1"/>
  <c r="M1768" i="7" a="1"/>
  <c r="M1768" i="7" s="1"/>
  <c r="N1768" i="7" a="1"/>
  <c r="N1768" i="7" s="1"/>
  <c r="O1768" i="7" a="1"/>
  <c r="O1768" i="7" s="1"/>
  <c r="P1768" i="7" a="1"/>
  <c r="P1768" i="7" s="1"/>
  <c r="L1769" i="7" a="1"/>
  <c r="L1769" i="7"/>
  <c r="M1769" i="7" a="1"/>
  <c r="M1769" i="7"/>
  <c r="N1769" i="7" a="1"/>
  <c r="N1769" i="7"/>
  <c r="O1769" i="7" a="1"/>
  <c r="O1769" i="7" s="1"/>
  <c r="P1769" i="7" a="1"/>
  <c r="P1769" i="7" s="1"/>
  <c r="L1770" i="7" a="1"/>
  <c r="L1770" i="7" s="1"/>
  <c r="M1770" i="7" a="1"/>
  <c r="M1770" i="7" s="1"/>
  <c r="N1770" i="7" a="1"/>
  <c r="N1770" i="7" s="1"/>
  <c r="O1770" i="7" a="1"/>
  <c r="O1770" i="7" s="1"/>
  <c r="P1770" i="7" a="1"/>
  <c r="P1770" i="7"/>
  <c r="L1771" i="7" a="1"/>
  <c r="L1771" i="7"/>
  <c r="M1771" i="7" a="1"/>
  <c r="M1771" i="7" s="1"/>
  <c r="N1771" i="7" a="1"/>
  <c r="N1771" i="7" s="1"/>
  <c r="O1771" i="7" a="1"/>
  <c r="O1771" i="7" s="1"/>
  <c r="P1771" i="7" a="1"/>
  <c r="P1771" i="7" s="1"/>
  <c r="L1772" i="7" a="1"/>
  <c r="L1772" i="7" s="1"/>
  <c r="M1772" i="7" a="1"/>
  <c r="M1772" i="7"/>
  <c r="N1772" i="7" a="1"/>
  <c r="N1772" i="7" s="1"/>
  <c r="O1772" i="7" a="1"/>
  <c r="O1772" i="7"/>
  <c r="P1772" i="7" a="1"/>
  <c r="P1772" i="7" s="1"/>
  <c r="L1773" i="7" a="1"/>
  <c r="L1773" i="7" s="1"/>
  <c r="M1773" i="7" a="1"/>
  <c r="M1773" i="7" s="1"/>
  <c r="N1773" i="7" a="1"/>
  <c r="N1773" i="7" s="1"/>
  <c r="O1773" i="7" a="1"/>
  <c r="O1773" i="7" s="1"/>
  <c r="P1773" i="7" a="1"/>
  <c r="P1773" i="7"/>
  <c r="L1774" i="7" a="1"/>
  <c r="L1774" i="7"/>
  <c r="M1774" i="7" a="1"/>
  <c r="M1774" i="7" s="1"/>
  <c r="N1774" i="7" a="1"/>
  <c r="N1774" i="7" s="1"/>
  <c r="O1774" i="7" a="1"/>
  <c r="O1774" i="7" s="1"/>
  <c r="P1774" i="7" a="1"/>
  <c r="P1774" i="7" s="1"/>
  <c r="L1775" i="7" a="1"/>
  <c r="L1775" i="7" s="1"/>
  <c r="M1775" i="7" a="1"/>
  <c r="M1775" i="7" s="1"/>
  <c r="N1775" i="7" a="1"/>
  <c r="N1775" i="7"/>
  <c r="O1775" i="7" a="1"/>
  <c r="O1775" i="7"/>
  <c r="P1775" i="7" a="1"/>
  <c r="P1775" i="7"/>
  <c r="L1776" i="7" a="1"/>
  <c r="L1776" i="7" s="1"/>
  <c r="M1776" i="7" a="1"/>
  <c r="M1776" i="7" s="1"/>
  <c r="N1776" i="7" a="1"/>
  <c r="N1776" i="7" s="1"/>
  <c r="O1776" i="7" a="1"/>
  <c r="O1776" i="7" s="1"/>
  <c r="P1776" i="7" a="1"/>
  <c r="P1776" i="7" s="1"/>
  <c r="L1777" i="7" a="1"/>
  <c r="L1777" i="7" s="1"/>
  <c r="M1777" i="7" a="1"/>
  <c r="M1777" i="7"/>
  <c r="N1777" i="7" a="1"/>
  <c r="N1777" i="7"/>
  <c r="O1777" i="7" a="1"/>
  <c r="O1777" i="7" s="1"/>
  <c r="P1777" i="7" a="1"/>
  <c r="P1777" i="7"/>
  <c r="L1778" i="7" a="1"/>
  <c r="L1778" i="7" s="1"/>
  <c r="M1778" i="7" a="1"/>
  <c r="M1778" i="7" s="1"/>
  <c r="N1778" i="7" a="1"/>
  <c r="N1778" i="7" s="1"/>
  <c r="O1778" i="7" a="1"/>
  <c r="O1778" i="7"/>
  <c r="P1778" i="7" a="1"/>
  <c r="P1778" i="7" s="1"/>
  <c r="L1779" i="7" a="1"/>
  <c r="L1779" i="7"/>
  <c r="M1779" i="7" a="1"/>
  <c r="M1779" i="7" s="1"/>
  <c r="N1779" i="7" a="1"/>
  <c r="N1779" i="7" s="1"/>
  <c r="O1779" i="7" a="1"/>
  <c r="O1779" i="7"/>
  <c r="P1779" i="7" a="1"/>
  <c r="P1779" i="7" s="1"/>
  <c r="L1780" i="7" a="1"/>
  <c r="L1780" i="7" s="1"/>
  <c r="M1780" i="7" a="1"/>
  <c r="M1780" i="7"/>
  <c r="N1780" i="7" a="1"/>
  <c r="N1780" i="7"/>
  <c r="O1780" i="7" a="1"/>
  <c r="O1780" i="7" s="1"/>
  <c r="P1780" i="7" a="1"/>
  <c r="P1780" i="7" s="1"/>
  <c r="L1781" i="7" a="1"/>
  <c r="L1781" i="7" s="1"/>
  <c r="M1781" i="7" a="1"/>
  <c r="M1781" i="7" s="1"/>
  <c r="N1781" i="7" a="1"/>
  <c r="N1781" i="7"/>
  <c r="O1781" i="7" a="1"/>
  <c r="O1781" i="7" s="1"/>
  <c r="P1781" i="7" a="1"/>
  <c r="P1781" i="7"/>
  <c r="L1782" i="7" a="1"/>
  <c r="L1782" i="7"/>
  <c r="M1782" i="7" a="1"/>
  <c r="M1782" i="7"/>
  <c r="N1782" i="7" a="1"/>
  <c r="N1782" i="7" s="1"/>
  <c r="O1782" i="7" a="1"/>
  <c r="O1782" i="7" s="1"/>
  <c r="P1782" i="7" a="1"/>
  <c r="P1782" i="7" s="1"/>
  <c r="L1783" i="7" a="1"/>
  <c r="L1783" i="7" s="1"/>
  <c r="M1783" i="7" a="1"/>
  <c r="M1783" i="7" s="1"/>
  <c r="N1783" i="7" a="1"/>
  <c r="N1783" i="7" s="1"/>
  <c r="O1783" i="7" a="1"/>
  <c r="O1783" i="7"/>
  <c r="P1783" i="7" a="1"/>
  <c r="P1783" i="7"/>
  <c r="L1784" i="7" a="1"/>
  <c r="L1784" i="7" s="1"/>
  <c r="M1784" i="7" a="1"/>
  <c r="M1784" i="7"/>
  <c r="N1784" i="7" a="1"/>
  <c r="N1784" i="7" s="1"/>
  <c r="O1784" i="7" a="1"/>
  <c r="O1784" i="7" s="1"/>
  <c r="P1784" i="7" a="1"/>
  <c r="P1784" i="7" s="1"/>
  <c r="L1785" i="7" a="1"/>
  <c r="L1785" i="7"/>
  <c r="M1785" i="7" a="1"/>
  <c r="M1785" i="7" s="1"/>
  <c r="N1785" i="7" a="1"/>
  <c r="N1785" i="7"/>
  <c r="O1785" i="7" a="1"/>
  <c r="O1785" i="7" s="1"/>
  <c r="P1785" i="7" a="1"/>
  <c r="P1785" i="7" s="1"/>
  <c r="L1786" i="7" a="1"/>
  <c r="L1786" i="7"/>
  <c r="M1786" i="7" a="1"/>
  <c r="M1786" i="7" s="1"/>
  <c r="N1786" i="7" a="1"/>
  <c r="N1786" i="7" s="1"/>
  <c r="O1786" i="7" a="1"/>
  <c r="O1786" i="7"/>
  <c r="P1786" i="7" a="1"/>
  <c r="P1786" i="7"/>
  <c r="L1787" i="7" a="1"/>
  <c r="L1787" i="7" s="1"/>
  <c r="M1787" i="7" a="1"/>
  <c r="M1787" i="7" s="1"/>
  <c r="N1787" i="7" a="1"/>
  <c r="N1787" i="7" s="1"/>
  <c r="O1787" i="7" a="1"/>
  <c r="O1787" i="7" s="1"/>
  <c r="P1787" i="7" a="1"/>
  <c r="P1787" i="7"/>
  <c r="L1788" i="7" a="1"/>
  <c r="L1788" i="7" s="1"/>
  <c r="M1788" i="7" a="1"/>
  <c r="M1788" i="7"/>
  <c r="N1788" i="7" a="1"/>
  <c r="N1788" i="7"/>
  <c r="O1788" i="7" a="1"/>
  <c r="O1788" i="7"/>
  <c r="P1788" i="7" a="1"/>
  <c r="P1788" i="7"/>
  <c r="L1789" i="7" a="1"/>
  <c r="L1789" i="7"/>
  <c r="M1789" i="7" a="1"/>
  <c r="M1789" i="7"/>
  <c r="N1789" i="7" a="1"/>
  <c r="N1789" i="7"/>
  <c r="O1789" i="7" a="1"/>
  <c r="O1789" i="7"/>
  <c r="P1789" i="7" a="1"/>
  <c r="P1789" i="7"/>
  <c r="L1790" i="7" a="1"/>
  <c r="L1790" i="7"/>
  <c r="M1790" i="7" a="1"/>
  <c r="M1790" i="7"/>
  <c r="N1790" i="7" a="1"/>
  <c r="N1790" i="7"/>
  <c r="O1790" i="7" a="1"/>
  <c r="O1790" i="7"/>
  <c r="P1790" i="7" a="1"/>
  <c r="P1790" i="7"/>
  <c r="L1791" i="7" a="1"/>
  <c r="L1791" i="7"/>
  <c r="M1791" i="7" a="1"/>
  <c r="M1791" i="7"/>
  <c r="N1791" i="7" a="1"/>
  <c r="N1791" i="7"/>
  <c r="O1791" i="7" a="1"/>
  <c r="O1791" i="7"/>
  <c r="P1791" i="7" a="1"/>
  <c r="P1791" i="7"/>
  <c r="L1792" i="7" a="1"/>
  <c r="L1792" i="7"/>
  <c r="M1792" i="7" a="1"/>
  <c r="M1792" i="7"/>
  <c r="N1792" i="7" a="1"/>
  <c r="N1792" i="7"/>
  <c r="O1792" i="7" a="1"/>
  <c r="O1792" i="7"/>
  <c r="P1792" i="7" a="1"/>
  <c r="P1792" i="7"/>
  <c r="L1793" i="7" a="1"/>
  <c r="L1793" i="7"/>
  <c r="M1793" i="7" a="1"/>
  <c r="M1793" i="7"/>
  <c r="N1793" i="7" a="1"/>
  <c r="N1793" i="7"/>
  <c r="O1793" i="7" a="1"/>
  <c r="O1793" i="7"/>
  <c r="P1793" i="7" a="1"/>
  <c r="P1793" i="7"/>
  <c r="L1794" i="7" a="1"/>
  <c r="L1794" i="7"/>
  <c r="M1794" i="7" a="1"/>
  <c r="M1794" i="7"/>
  <c r="N1794" i="7" a="1"/>
  <c r="N1794" i="7"/>
  <c r="O1794" i="7" a="1"/>
  <c r="O1794" i="7"/>
  <c r="P1794" i="7" a="1"/>
  <c r="P1794" i="7"/>
  <c r="L1795" i="7" a="1"/>
  <c r="L1795" i="7"/>
  <c r="M1795" i="7" a="1"/>
  <c r="M1795" i="7"/>
  <c r="N1795" i="7" a="1"/>
  <c r="N1795" i="7"/>
  <c r="O1795" i="7" a="1"/>
  <c r="O1795" i="7"/>
  <c r="P1795" i="7" a="1"/>
  <c r="P1795" i="7"/>
  <c r="L1796" i="7" a="1"/>
  <c r="L1796" i="7"/>
  <c r="M1796" i="7" a="1"/>
  <c r="M1796" i="7"/>
  <c r="N1796" i="7" a="1"/>
  <c r="N1796" i="7"/>
  <c r="O1796" i="7" a="1"/>
  <c r="O1796" i="7"/>
  <c r="P1796" i="7" a="1"/>
  <c r="P1796" i="7"/>
  <c r="L1797" i="7" a="1"/>
  <c r="L1797" i="7"/>
  <c r="M1797" i="7" a="1"/>
  <c r="M1797" i="7"/>
  <c r="N1797" i="7" a="1"/>
  <c r="N1797" i="7"/>
  <c r="O1797" i="7" a="1"/>
  <c r="O1797" i="7"/>
  <c r="P1797" i="7" a="1"/>
  <c r="P1797" i="7"/>
  <c r="L1798" i="7" a="1"/>
  <c r="L1798" i="7"/>
  <c r="M1798" i="7" a="1"/>
  <c r="M1798" i="7"/>
  <c r="N1798" i="7" a="1"/>
  <c r="N1798" i="7"/>
  <c r="O1798" i="7" a="1"/>
  <c r="O1798" i="7"/>
  <c r="P1798" i="7" a="1"/>
  <c r="P1798" i="7"/>
  <c r="L1799" i="7" a="1"/>
  <c r="L1799" i="7"/>
  <c r="M1799" i="7" a="1"/>
  <c r="M1799" i="7"/>
  <c r="N1799" i="7" a="1"/>
  <c r="N1799" i="7"/>
  <c r="O1799" i="7" a="1"/>
  <c r="O1799" i="7"/>
  <c r="P1799" i="7" a="1"/>
  <c r="P1799" i="7"/>
  <c r="L1800" i="7" a="1"/>
  <c r="L1800" i="7"/>
  <c r="M1800" i="7" a="1"/>
  <c r="M1800" i="7"/>
  <c r="N1800" i="7" a="1"/>
  <c r="N1800" i="7"/>
  <c r="O1800" i="7" a="1"/>
  <c r="O1800" i="7"/>
  <c r="P1800" i="7" a="1"/>
  <c r="P1800" i="7"/>
  <c r="L1801" i="7" a="1"/>
  <c r="L1801" i="7"/>
  <c r="M1801" i="7" a="1"/>
  <c r="M1801" i="7"/>
  <c r="N1801" i="7" a="1"/>
  <c r="N1801" i="7"/>
  <c r="O1801" i="7" a="1"/>
  <c r="O1801" i="7"/>
  <c r="P1801" i="7" a="1"/>
  <c r="P1801" i="7"/>
  <c r="L1802" i="7" a="1"/>
  <c r="L1802" i="7"/>
  <c r="M1802" i="7" a="1"/>
  <c r="M1802" i="7"/>
  <c r="N1802" i="7" a="1"/>
  <c r="N1802" i="7"/>
  <c r="O1802" i="7" a="1"/>
  <c r="O1802" i="7"/>
  <c r="P1802" i="7" a="1"/>
  <c r="P1802" i="7"/>
  <c r="L1803" i="7" a="1"/>
  <c r="L1803" i="7"/>
  <c r="M1803" i="7" a="1"/>
  <c r="M1803" i="7"/>
  <c r="N1803" i="7" a="1"/>
  <c r="N1803" i="7"/>
  <c r="O1803" i="7" a="1"/>
  <c r="O1803" i="7"/>
  <c r="P1803" i="7" a="1"/>
  <c r="P1803" i="7"/>
  <c r="L1804" i="7" a="1"/>
  <c r="L1804" i="7"/>
  <c r="M1804" i="7" a="1"/>
  <c r="M1804" i="7"/>
  <c r="N1804" i="7" a="1"/>
  <c r="N1804" i="7"/>
  <c r="O1804" i="7" a="1"/>
  <c r="O1804" i="7"/>
  <c r="P1804" i="7" a="1"/>
  <c r="P1804" i="7"/>
  <c r="L1805" i="7" a="1"/>
  <c r="L1805" i="7"/>
  <c r="M1805" i="7" a="1"/>
  <c r="M1805" i="7"/>
  <c r="N1805" i="7" a="1"/>
  <c r="N1805" i="7"/>
  <c r="O1805" i="7" a="1"/>
  <c r="O1805" i="7"/>
  <c r="P1805" i="7" a="1"/>
  <c r="P1805" i="7"/>
  <c r="L1806" i="7" a="1"/>
  <c r="L1806" i="7"/>
  <c r="M1806" i="7" a="1"/>
  <c r="M1806" i="7"/>
  <c r="N1806" i="7" a="1"/>
  <c r="N1806" i="7"/>
  <c r="O1806" i="7" a="1"/>
  <c r="O1806" i="7"/>
  <c r="P1806" i="7" a="1"/>
  <c r="P1806" i="7"/>
  <c r="L1807" i="7" a="1"/>
  <c r="L1807" i="7"/>
  <c r="M1807" i="7" a="1"/>
  <c r="M1807" i="7"/>
  <c r="N1807" i="7" a="1"/>
  <c r="N1807" i="7"/>
  <c r="O1807" i="7" a="1"/>
  <c r="O1807" i="7"/>
  <c r="P1807" i="7" a="1"/>
  <c r="P1807" i="7"/>
  <c r="L1808" i="7" a="1"/>
  <c r="L1808" i="7"/>
  <c r="M1808" i="7" a="1"/>
  <c r="M1808" i="7"/>
  <c r="N1808" i="7" a="1"/>
  <c r="N1808" i="7"/>
  <c r="O1808" i="7" a="1"/>
  <c r="O1808" i="7"/>
  <c r="P1808" i="7" a="1"/>
  <c r="P1808" i="7"/>
  <c r="L1809" i="7" a="1"/>
  <c r="L1809" i="7"/>
  <c r="M1809" i="7" a="1"/>
  <c r="M1809" i="7"/>
  <c r="N1809" i="7" a="1"/>
  <c r="N1809" i="7"/>
  <c r="O1809" i="7" a="1"/>
  <c r="O1809" i="7"/>
  <c r="P1809" i="7" a="1"/>
  <c r="P1809" i="7"/>
  <c r="L1810" i="7" a="1"/>
  <c r="L1810" i="7"/>
  <c r="M1810" i="7" a="1"/>
  <c r="M1810" i="7"/>
  <c r="N1810" i="7" a="1"/>
  <c r="N1810" i="7"/>
  <c r="O1810" i="7" a="1"/>
  <c r="O1810" i="7"/>
  <c r="P1810" i="7" a="1"/>
  <c r="P1810" i="7"/>
  <c r="L1811" i="7" a="1"/>
  <c r="L1811" i="7"/>
  <c r="M1811" i="7" a="1"/>
  <c r="M1811" i="7"/>
  <c r="N1811" i="7" a="1"/>
  <c r="N1811" i="7"/>
  <c r="O1811" i="7" a="1"/>
  <c r="O1811" i="7"/>
  <c r="P1811" i="7" a="1"/>
  <c r="P1811" i="7"/>
  <c r="L1812" i="7" a="1"/>
  <c r="L1812" i="7"/>
  <c r="M1812" i="7" a="1"/>
  <c r="M1812" i="7"/>
  <c r="N1812" i="7" a="1"/>
  <c r="N1812" i="7"/>
  <c r="O1812" i="7" a="1"/>
  <c r="O1812" i="7"/>
  <c r="P1812" i="7" a="1"/>
  <c r="P1812" i="7"/>
  <c r="L1813" i="7" a="1"/>
  <c r="L1813" i="7"/>
  <c r="M1813" i="7" a="1"/>
  <c r="M1813" i="7"/>
  <c r="N1813" i="7" a="1"/>
  <c r="N1813" i="7"/>
  <c r="O1813" i="7" a="1"/>
  <c r="O1813" i="7"/>
  <c r="P1813" i="7" a="1"/>
  <c r="P1813" i="7"/>
  <c r="L1814" i="7" a="1"/>
  <c r="L1814" i="7"/>
  <c r="M1814" i="7" a="1"/>
  <c r="M1814" i="7"/>
  <c r="N1814" i="7" a="1"/>
  <c r="N1814" i="7"/>
  <c r="O1814" i="7" a="1"/>
  <c r="O1814" i="7"/>
  <c r="P1814" i="7" a="1"/>
  <c r="P1814" i="7"/>
  <c r="L1815" i="7" a="1"/>
  <c r="L1815" i="7"/>
  <c r="M1815" i="7" a="1"/>
  <c r="M1815" i="7"/>
  <c r="N1815" i="7" a="1"/>
  <c r="N1815" i="7"/>
  <c r="O1815" i="7" a="1"/>
  <c r="O1815" i="7"/>
  <c r="P1815" i="7" a="1"/>
  <c r="P1815" i="7"/>
  <c r="L1816" i="7" a="1"/>
  <c r="L1816" i="7"/>
  <c r="M1816" i="7" a="1"/>
  <c r="M1816" i="7"/>
  <c r="N1816" i="7" a="1"/>
  <c r="N1816" i="7"/>
  <c r="O1816" i="7" a="1"/>
  <c r="O1816" i="7"/>
  <c r="P1816" i="7" a="1"/>
  <c r="P1816" i="7"/>
  <c r="L1817" i="7" a="1"/>
  <c r="L1817" i="7"/>
  <c r="M1817" i="7" a="1"/>
  <c r="M1817" i="7"/>
  <c r="N1817" i="7" a="1"/>
  <c r="N1817" i="7"/>
  <c r="O1817" i="7" a="1"/>
  <c r="O1817" i="7"/>
  <c r="P1817" i="7" a="1"/>
  <c r="P1817" i="7"/>
  <c r="L1818" i="7" a="1"/>
  <c r="L1818" i="7"/>
  <c r="M1818" i="7" a="1"/>
  <c r="M1818" i="7"/>
  <c r="N1818" i="7" a="1"/>
  <c r="N1818" i="7"/>
  <c r="O1818" i="7" a="1"/>
  <c r="O1818" i="7"/>
  <c r="P1818" i="7" a="1"/>
  <c r="P1818" i="7"/>
  <c r="L1819" i="7" a="1"/>
  <c r="L1819" i="7"/>
  <c r="M1819" i="7" a="1"/>
  <c r="M1819" i="7"/>
  <c r="N1819" i="7" a="1"/>
  <c r="N1819" i="7"/>
  <c r="O1819" i="7" a="1"/>
  <c r="O1819" i="7"/>
  <c r="P1819" i="7" a="1"/>
  <c r="P1819" i="7"/>
  <c r="L1820" i="7" a="1"/>
  <c r="L1820" i="7"/>
  <c r="M1820" i="7" a="1"/>
  <c r="M1820" i="7"/>
  <c r="N1820" i="7" a="1"/>
  <c r="N1820" i="7"/>
  <c r="O1820" i="7" a="1"/>
  <c r="O1820" i="7"/>
  <c r="P1820" i="7" a="1"/>
  <c r="P1820" i="7"/>
  <c r="L1821" i="7" a="1"/>
  <c r="L1821" i="7"/>
  <c r="M1821" i="7" a="1"/>
  <c r="M1821" i="7"/>
  <c r="N1821" i="7" a="1"/>
  <c r="N1821" i="7"/>
  <c r="O1821" i="7" a="1"/>
  <c r="O1821" i="7"/>
  <c r="P1821" i="7" a="1"/>
  <c r="P1821" i="7"/>
  <c r="L1822" i="7" a="1"/>
  <c r="L1822" i="7"/>
  <c r="M1822" i="7" a="1"/>
  <c r="M1822" i="7"/>
  <c r="N1822" i="7" a="1"/>
  <c r="N1822" i="7"/>
  <c r="O1822" i="7" a="1"/>
  <c r="O1822" i="7"/>
  <c r="P1822" i="7" a="1"/>
  <c r="P1822" i="7"/>
  <c r="L1823" i="7" a="1"/>
  <c r="L1823" i="7"/>
  <c r="M1823" i="7" a="1"/>
  <c r="M1823" i="7"/>
  <c r="N1823" i="7" a="1"/>
  <c r="N1823" i="7"/>
  <c r="O1823" i="7" a="1"/>
  <c r="O1823" i="7"/>
  <c r="P1823" i="7" a="1"/>
  <c r="P1823" i="7"/>
  <c r="L3" i="7" a="1"/>
  <c r="L3" i="7" s="1"/>
  <c r="M3" i="7" a="1"/>
  <c r="M3" i="7" s="1"/>
  <c r="N3" i="7" a="1"/>
  <c r="N3" i="7" s="1"/>
  <c r="O3" i="7" a="1"/>
  <c r="O3" i="7"/>
  <c r="P3" i="7" a="1"/>
  <c r="P3" i="7" s="1"/>
  <c r="L4" i="7" a="1"/>
  <c r="L4" i="7" s="1"/>
  <c r="M4" i="7" a="1"/>
  <c r="M4" i="7" s="1"/>
  <c r="N4" i="7" a="1"/>
  <c r="N4" i="7" s="1"/>
  <c r="O4" i="7" a="1"/>
  <c r="O4" i="7" s="1"/>
  <c r="P4" i="7" a="1"/>
  <c r="P4" i="7" s="1"/>
  <c r="L5" i="7" a="1"/>
  <c r="L5" i="7"/>
  <c r="M5" i="7" a="1"/>
  <c r="M5" i="7" s="1"/>
  <c r="N5" i="7" a="1"/>
  <c r="N5" i="7" s="1"/>
  <c r="O5" i="7" a="1"/>
  <c r="O5" i="7" s="1"/>
  <c r="P5" i="7" a="1"/>
  <c r="P5" i="7" s="1"/>
  <c r="L6" i="7" a="1"/>
  <c r="L6" i="7" s="1"/>
  <c r="M6" i="7" a="1"/>
  <c r="M6" i="7" s="1"/>
  <c r="N6" i="7" a="1"/>
  <c r="N6" i="7" s="1"/>
  <c r="O6" i="7" a="1"/>
  <c r="O6" i="7" s="1"/>
  <c r="P6" i="7" a="1"/>
  <c r="P6" i="7" s="1"/>
  <c r="L7" i="7" a="1"/>
  <c r="L7" i="7" s="1"/>
  <c r="M7" i="7" a="1"/>
  <c r="M7" i="7" s="1"/>
  <c r="N7" i="7" a="1"/>
  <c r="N7" i="7" s="1"/>
  <c r="O7" i="7" a="1"/>
  <c r="O7" i="7" s="1"/>
  <c r="P7" i="7" a="1"/>
  <c r="P7" i="7"/>
  <c r="L8" i="7" a="1"/>
  <c r="L8" i="7" s="1"/>
  <c r="M8" i="7" a="1"/>
  <c r="M8" i="7" s="1"/>
  <c r="N8" i="7" a="1"/>
  <c r="N8" i="7"/>
  <c r="O8" i="7" a="1"/>
  <c r="O8" i="7"/>
  <c r="P8" i="7" a="1"/>
  <c r="P8" i="7" s="1"/>
  <c r="L9" i="7" a="1"/>
  <c r="L9" i="7"/>
  <c r="M9" i="7" a="1"/>
  <c r="M9" i="7" s="1"/>
  <c r="N9" i="7" a="1"/>
  <c r="N9" i="7" s="1"/>
  <c r="O9" i="7" a="1"/>
  <c r="O9" i="7" s="1"/>
  <c r="P9" i="7" a="1"/>
  <c r="P9" i="7"/>
  <c r="L10" i="7" a="1"/>
  <c r="L10" i="7" s="1"/>
  <c r="M10" i="7" a="1"/>
  <c r="M10" i="7"/>
  <c r="N10" i="7" a="1"/>
  <c r="N10" i="7" s="1"/>
  <c r="O10" i="7" a="1"/>
  <c r="O10" i="7"/>
  <c r="P10" i="7" a="1"/>
  <c r="P10" i="7"/>
  <c r="L11" i="7" a="1"/>
  <c r="L11" i="7" s="1"/>
  <c r="M11" i="7" a="1"/>
  <c r="M11" i="7" s="1"/>
  <c r="N11" i="7" a="1"/>
  <c r="N11" i="7"/>
  <c r="O11" i="7" a="1"/>
  <c r="O11" i="7"/>
  <c r="P11" i="7" a="1"/>
  <c r="P11" i="7" s="1"/>
  <c r="L12" i="7" a="1"/>
  <c r="L12" i="7" s="1"/>
  <c r="M12" i="7" a="1"/>
  <c r="M12" i="7" s="1"/>
  <c r="N12" i="7" a="1"/>
  <c r="N12" i="7"/>
  <c r="O12" i="7" a="1"/>
  <c r="O12" i="7"/>
  <c r="P12" i="7" a="1"/>
  <c r="P12" i="7" s="1"/>
  <c r="L13" i="7" a="1"/>
  <c r="L13" i="7"/>
  <c r="M13" i="7" a="1"/>
  <c r="M13" i="7"/>
  <c r="N13" i="7" a="1"/>
  <c r="N13" i="7" s="1"/>
  <c r="O13" i="7" a="1"/>
  <c r="O13" i="7" s="1"/>
  <c r="P13" i="7" a="1"/>
  <c r="P13" i="7" s="1"/>
  <c r="L14" i="7" a="1"/>
  <c r="L14" i="7" s="1"/>
  <c r="M14" i="7" a="1"/>
  <c r="M14" i="7" s="1"/>
  <c r="N14" i="7" a="1"/>
  <c r="N14" i="7" s="1"/>
  <c r="O14" i="7" a="1"/>
  <c r="O14" i="7" s="1"/>
  <c r="P14" i="7" a="1"/>
  <c r="P14" i="7"/>
  <c r="L15" i="7" a="1"/>
  <c r="L15" i="7"/>
  <c r="M15" i="7" a="1"/>
  <c r="M15" i="7" s="1"/>
  <c r="N15" i="7" a="1"/>
  <c r="N15" i="7"/>
  <c r="O15" i="7" a="1"/>
  <c r="O15" i="7" s="1"/>
  <c r="P15" i="7" a="1"/>
  <c r="P15" i="7" s="1"/>
  <c r="L16" i="7" a="1"/>
  <c r="L16" i="7" s="1"/>
  <c r="M16" i="7" a="1"/>
  <c r="M16" i="7" s="1"/>
  <c r="N16" i="7" a="1"/>
  <c r="N16" i="7" s="1"/>
  <c r="O16" i="7" a="1"/>
  <c r="O16" i="7"/>
  <c r="P16" i="7" a="1"/>
  <c r="P16" i="7" s="1"/>
  <c r="L17" i="7" a="1"/>
  <c r="L17" i="7"/>
  <c r="M17" i="7" a="1"/>
  <c r="M17" i="7" s="1"/>
  <c r="N17" i="7" a="1"/>
  <c r="N17" i="7" s="1"/>
  <c r="O17" i="7" a="1"/>
  <c r="O17" i="7" s="1"/>
  <c r="P17" i="7" a="1"/>
  <c r="P17" i="7"/>
  <c r="L18" i="7" a="1"/>
  <c r="L18" i="7" s="1"/>
  <c r="M18" i="7" a="1"/>
  <c r="M18" i="7" s="1"/>
  <c r="N18" i="7" a="1"/>
  <c r="N18" i="7" s="1"/>
  <c r="O18" i="7" a="1"/>
  <c r="O18" i="7" s="1"/>
  <c r="P18" i="7" a="1"/>
  <c r="P18" i="7"/>
  <c r="L19" i="7" a="1"/>
  <c r="L19" i="7" s="1"/>
  <c r="M19" i="7" a="1"/>
  <c r="M19" i="7" s="1"/>
  <c r="N19" i="7" a="1"/>
  <c r="N19" i="7"/>
  <c r="O19" i="7" a="1"/>
  <c r="O19" i="7"/>
  <c r="P19" i="7" a="1"/>
  <c r="P19" i="7"/>
  <c r="L20" i="7" a="1"/>
  <c r="L20" i="7" s="1"/>
  <c r="M20" i="7" a="1"/>
  <c r="M20" i="7" s="1"/>
  <c r="N20" i="7" a="1"/>
  <c r="N20" i="7" s="1"/>
  <c r="O20" i="7" a="1"/>
  <c r="O20" i="7"/>
  <c r="P20" i="7" a="1"/>
  <c r="P20" i="7" s="1"/>
  <c r="L21" i="7" a="1"/>
  <c r="L21" i="7" s="1"/>
  <c r="M21" i="7" a="1"/>
  <c r="M21" i="7"/>
  <c r="N21" i="7" a="1"/>
  <c r="N21" i="7"/>
  <c r="O21" i="7" a="1"/>
  <c r="O21" i="7" s="1"/>
  <c r="P21" i="7" a="1"/>
  <c r="P21" i="7" s="1"/>
  <c r="L22" i="7" a="1"/>
  <c r="L22" i="7" s="1"/>
  <c r="M22" i="7" a="1"/>
  <c r="M22" i="7" s="1"/>
  <c r="N22" i="7" a="1"/>
  <c r="N22" i="7" s="1"/>
  <c r="O22" i="7" a="1"/>
  <c r="O22" i="7"/>
  <c r="P22" i="7" a="1"/>
  <c r="P22" i="7" s="1"/>
  <c r="L23" i="7" a="1"/>
  <c r="L23" i="7"/>
  <c r="M23" i="7" a="1"/>
  <c r="M23" i="7" s="1"/>
  <c r="N23" i="7" a="1"/>
  <c r="N23" i="7" s="1"/>
  <c r="O23" i="7" a="1"/>
  <c r="O23" i="7"/>
  <c r="P23" i="7" a="1"/>
  <c r="P23" i="7" s="1"/>
  <c r="L24" i="7" a="1"/>
  <c r="L24" i="7" s="1"/>
  <c r="M24" i="7" a="1"/>
  <c r="M24" i="7"/>
  <c r="N24" i="7" a="1"/>
  <c r="N24" i="7" s="1"/>
  <c r="O24" i="7" a="1"/>
  <c r="O24" i="7" s="1"/>
  <c r="P24" i="7" a="1"/>
  <c r="P24" i="7" s="1"/>
  <c r="L25" i="7" a="1"/>
  <c r="L25" i="7" s="1"/>
  <c r="M25" i="7" a="1"/>
  <c r="M25" i="7" s="1"/>
  <c r="N25" i="7" a="1"/>
  <c r="N25" i="7"/>
  <c r="O25" i="7" a="1"/>
  <c r="O25" i="7" s="1"/>
  <c r="P25" i="7" a="1"/>
  <c r="P25" i="7"/>
  <c r="L26" i="7" a="1"/>
  <c r="L26" i="7"/>
  <c r="M26" i="7" a="1"/>
  <c r="M26" i="7"/>
  <c r="N26" i="7" a="1"/>
  <c r="N26" i="7" s="1"/>
  <c r="O26" i="7" a="1"/>
  <c r="O26" i="7" s="1"/>
  <c r="P26" i="7" a="1"/>
  <c r="P26" i="7" s="1"/>
  <c r="L27" i="7" a="1"/>
  <c r="L27" i="7" s="1"/>
  <c r="M27" i="7" a="1"/>
  <c r="M27" i="7" s="1"/>
  <c r="N27" i="7" a="1"/>
  <c r="N27" i="7" s="1"/>
  <c r="O27" i="7" a="1"/>
  <c r="O27" i="7"/>
  <c r="P27" i="7" a="1"/>
  <c r="P27" i="7"/>
  <c r="L28" i="7" a="1"/>
  <c r="L28" i="7" s="1"/>
  <c r="M28" i="7" a="1"/>
  <c r="M28" i="7"/>
  <c r="N28" i="7" a="1"/>
  <c r="N28" i="7" s="1"/>
  <c r="O28" i="7" a="1"/>
  <c r="O28" i="7" s="1"/>
  <c r="P28" i="7" a="1"/>
  <c r="P28" i="7" s="1"/>
  <c r="L29" i="7" a="1"/>
  <c r="L29" i="7" s="1"/>
  <c r="M29" i="7" a="1"/>
  <c r="M29" i="7" s="1"/>
  <c r="N29" i="7" a="1"/>
  <c r="N29" i="7"/>
  <c r="O29" i="7" a="1"/>
  <c r="O29" i="7" s="1"/>
  <c r="P29" i="7" a="1"/>
  <c r="P29" i="7" s="1"/>
  <c r="L30" i="7" a="1"/>
  <c r="L30" i="7" s="1"/>
  <c r="M30" i="7" a="1"/>
  <c r="M30" i="7" s="1"/>
  <c r="N30" i="7" a="1"/>
  <c r="N30" i="7" s="1"/>
  <c r="O30" i="7" a="1"/>
  <c r="O30" i="7"/>
  <c r="P30" i="7" a="1"/>
  <c r="P30" i="7"/>
  <c r="L31" i="7" a="1"/>
  <c r="L31" i="7" s="1"/>
  <c r="M31" i="7" a="1"/>
  <c r="M31" i="7" s="1"/>
  <c r="N31" i="7" a="1"/>
  <c r="N31" i="7" s="1"/>
  <c r="O31" i="7" a="1"/>
  <c r="O31" i="7"/>
  <c r="P31" i="7" a="1"/>
  <c r="P31" i="7"/>
  <c r="L32" i="7" a="1"/>
  <c r="L32" i="7" s="1"/>
  <c r="M32" i="7" a="1"/>
  <c r="M32" i="7"/>
  <c r="N32" i="7" a="1"/>
  <c r="N32" i="7"/>
  <c r="O32" i="7" a="1"/>
  <c r="O32" i="7" s="1"/>
  <c r="P32" i="7" a="1"/>
  <c r="P32" i="7" s="1"/>
  <c r="L33" i="7" a="1"/>
  <c r="L33" i="7" s="1"/>
  <c r="M33" i="7" a="1"/>
  <c r="M33" i="7" s="1"/>
  <c r="N33" i="7" a="1"/>
  <c r="N33" i="7"/>
  <c r="O33" i="7" a="1"/>
  <c r="O33" i="7" s="1"/>
  <c r="P33" i="7" a="1"/>
  <c r="P33" i="7" s="1"/>
  <c r="L34" i="7" a="1"/>
  <c r="L34" i="7"/>
  <c r="M34" i="7" a="1"/>
  <c r="M34" i="7"/>
  <c r="N34" i="7" a="1"/>
  <c r="N34" i="7" s="1"/>
  <c r="O34" i="7" a="1"/>
  <c r="O34" i="7" s="1"/>
  <c r="P34" i="7" a="1"/>
  <c r="P34" i="7" s="1"/>
  <c r="L35" i="7" a="1"/>
  <c r="L35" i="7" s="1"/>
  <c r="M35" i="7" a="1"/>
  <c r="M35" i="7" s="1"/>
  <c r="N35" i="7" a="1"/>
  <c r="N35" i="7" s="1"/>
  <c r="O35" i="7" a="1"/>
  <c r="O35" i="7" s="1"/>
  <c r="P35" i="7" a="1"/>
  <c r="P35" i="7"/>
  <c r="L36" i="7" a="1"/>
  <c r="L36" i="7" s="1"/>
  <c r="M36" i="7" a="1"/>
  <c r="M36" i="7"/>
  <c r="N36" i="7" a="1"/>
  <c r="N36" i="7" s="1"/>
  <c r="O36" i="7" a="1"/>
  <c r="O36" i="7" s="1"/>
  <c r="P36" i="7" a="1"/>
  <c r="P36" i="7" s="1"/>
  <c r="L37" i="7" a="1"/>
  <c r="L37" i="7"/>
  <c r="M37" i="7" a="1"/>
  <c r="M37" i="7"/>
  <c r="N37" i="7" a="1"/>
  <c r="N37" i="7" s="1"/>
  <c r="O37" i="7" a="1"/>
  <c r="O37" i="7" s="1"/>
  <c r="P37" i="7" a="1"/>
  <c r="P37" i="7" s="1"/>
  <c r="L38" i="7" a="1"/>
  <c r="L38" i="7" s="1"/>
  <c r="M38" i="7" a="1"/>
  <c r="M38" i="7" s="1"/>
  <c r="N38" i="7" a="1"/>
  <c r="N38" i="7" s="1"/>
  <c r="O38" i="7" a="1"/>
  <c r="O38" i="7"/>
  <c r="P38" i="7" a="1"/>
  <c r="P38" i="7"/>
  <c r="L39" i="7" a="1"/>
  <c r="L39" i="7"/>
  <c r="M39" i="7" a="1"/>
  <c r="M39" i="7" s="1"/>
  <c r="N39" i="7" a="1"/>
  <c r="N39" i="7" s="1"/>
  <c r="O39" i="7" a="1"/>
  <c r="O39" i="7" s="1"/>
  <c r="P39" i="7" a="1"/>
  <c r="P39" i="7" s="1"/>
  <c r="L40" i="7" a="1"/>
  <c r="L40" i="7" s="1"/>
  <c r="M40" i="7" a="1"/>
  <c r="M40" i="7" s="1"/>
  <c r="N40" i="7" a="1"/>
  <c r="N40" i="7"/>
  <c r="O40" i="7" a="1"/>
  <c r="O40" i="7"/>
  <c r="P40" i="7" a="1"/>
  <c r="P40" i="7" s="1"/>
  <c r="L41" i="7" a="1"/>
  <c r="L41" i="7"/>
  <c r="M41" i="7" a="1"/>
  <c r="M41" i="7" s="1"/>
  <c r="N41" i="7" a="1"/>
  <c r="N41" i="7" s="1"/>
  <c r="O41" i="7" a="1"/>
  <c r="O41" i="7" s="1"/>
  <c r="P41" i="7" a="1"/>
  <c r="P41" i="7" s="1"/>
  <c r="L42" i="7" a="1"/>
  <c r="L42" i="7" s="1"/>
  <c r="M42" i="7" a="1"/>
  <c r="M42" i="7"/>
  <c r="N42" i="7" a="1"/>
  <c r="N42" i="7" s="1"/>
  <c r="O42" i="7" a="1"/>
  <c r="O42" i="7" s="1"/>
  <c r="P42" i="7" a="1"/>
  <c r="P42" i="7" s="1"/>
  <c r="L43" i="7" a="1"/>
  <c r="L43" i="7" s="1"/>
  <c r="M43" i="7" a="1"/>
  <c r="M43" i="7" s="1"/>
  <c r="N43" i="7" a="1"/>
  <c r="N43" i="7"/>
  <c r="O43" i="7" a="1"/>
  <c r="O43" i="7" s="1"/>
  <c r="P43" i="7" a="1"/>
  <c r="P43" i="7" s="1"/>
  <c r="L44" i="7" a="1"/>
  <c r="L44" i="7" s="1"/>
  <c r="M44" i="7" a="1"/>
  <c r="M44" i="7" s="1"/>
  <c r="N44" i="7" a="1"/>
  <c r="N44" i="7"/>
  <c r="O44" i="7" a="1"/>
  <c r="O44" i="7"/>
  <c r="P44" i="7" a="1"/>
  <c r="P44" i="7" s="1"/>
  <c r="L45" i="7" a="1"/>
  <c r="L45" i="7"/>
  <c r="M45" i="7" a="1"/>
  <c r="M45" i="7"/>
  <c r="N45" i="7" a="1"/>
  <c r="N45" i="7" s="1"/>
  <c r="O45" i="7" a="1"/>
  <c r="O45" i="7" s="1"/>
  <c r="P45" i="7" a="1"/>
  <c r="P45" i="7" s="1"/>
  <c r="L46" i="7" a="1"/>
  <c r="L46" i="7" s="1"/>
  <c r="M46" i="7" a="1"/>
  <c r="M46" i="7" s="1"/>
  <c r="N46" i="7" a="1"/>
  <c r="N46" i="7" s="1"/>
  <c r="O46" i="7" a="1"/>
  <c r="O46" i="7" s="1"/>
  <c r="P46" i="7" a="1"/>
  <c r="P46" i="7"/>
  <c r="L47" i="7" a="1"/>
  <c r="L47" i="7"/>
  <c r="M47" i="7" a="1"/>
  <c r="M47" i="7" s="1"/>
  <c r="N47" i="7" a="1"/>
  <c r="N47" i="7" s="1"/>
  <c r="O47" i="7" a="1"/>
  <c r="O47" i="7" s="1"/>
  <c r="P47" i="7" a="1"/>
  <c r="P47" i="7" s="1"/>
  <c r="L48" i="7" a="1"/>
  <c r="L48" i="7" s="1"/>
  <c r="M48" i="7" a="1"/>
  <c r="M48" i="7"/>
  <c r="N48" i="7" a="1"/>
  <c r="N48" i="7" s="1"/>
  <c r="O48" i="7" a="1"/>
  <c r="O48" i="7"/>
  <c r="P48" i="7" a="1"/>
  <c r="P48" i="7" s="1"/>
  <c r="L49" i="7" a="1"/>
  <c r="L49" i="7"/>
  <c r="M49" i="7" a="1"/>
  <c r="M49" i="7"/>
  <c r="N49" i="7" a="1"/>
  <c r="N49" i="7" s="1"/>
  <c r="O49" i="7" a="1"/>
  <c r="O49" i="7" s="1"/>
  <c r="P49" i="7" a="1"/>
  <c r="P49" i="7"/>
  <c r="L50" i="7" a="1"/>
  <c r="L50" i="7"/>
  <c r="M50" i="7" a="1"/>
  <c r="M50" i="7" s="1"/>
  <c r="N50" i="7" a="1"/>
  <c r="N50" i="7" s="1"/>
  <c r="O50" i="7" a="1"/>
  <c r="O50" i="7" s="1"/>
  <c r="P50" i="7" a="1"/>
  <c r="P50" i="7" s="1"/>
  <c r="L51" i="7" a="1"/>
  <c r="L51" i="7" s="1"/>
  <c r="M51" i="7" a="1"/>
  <c r="M51" i="7" s="1"/>
  <c r="N51" i="7" a="1"/>
  <c r="N51" i="7"/>
  <c r="O51" i="7" a="1"/>
  <c r="O51" i="7"/>
  <c r="P51" i="7" a="1"/>
  <c r="P51" i="7"/>
  <c r="L52" i="7" a="1"/>
  <c r="L52" i="7" s="1"/>
  <c r="M52" i="7" a="1"/>
  <c r="M52" i="7" s="1"/>
  <c r="N52" i="7" a="1"/>
  <c r="N52" i="7" s="1"/>
  <c r="O52" i="7" a="1"/>
  <c r="O52" i="7"/>
  <c r="P52" i="7" a="1"/>
  <c r="P52" i="7" s="1"/>
  <c r="L53" i="7" a="1"/>
  <c r="L53" i="7"/>
  <c r="M53" i="7" a="1"/>
  <c r="M53" i="7"/>
  <c r="N53" i="7" a="1"/>
  <c r="N53" i="7"/>
  <c r="O53" i="7" a="1"/>
  <c r="O53" i="7" s="1"/>
  <c r="P53" i="7" a="1"/>
  <c r="P53" i="7" s="1"/>
  <c r="W97" i="8"/>
  <c r="W99" i="8"/>
  <c r="W209" i="8"/>
  <c r="W215" i="8"/>
  <c r="P55" i="8" a="1"/>
  <c r="P55" i="8" s="1"/>
  <c r="R55" i="8" a="1"/>
  <c r="R55" i="8" s="1"/>
  <c r="T55" i="8" a="1"/>
  <c r="T55" i="8" s="1"/>
  <c r="W55" i="8" s="1"/>
  <c r="U55" i="8" a="1"/>
  <c r="U55" i="8"/>
  <c r="V55" i="8" a="1"/>
  <c r="V55" i="8" s="1"/>
  <c r="X55" i="8" a="1"/>
  <c r="X55" i="8"/>
  <c r="P56" i="8" a="1"/>
  <c r="P56" i="8"/>
  <c r="R56" i="8" a="1"/>
  <c r="R56" i="8" s="1"/>
  <c r="T56" i="8" a="1"/>
  <c r="T56" i="8"/>
  <c r="U56" i="8" a="1"/>
  <c r="U56" i="8"/>
  <c r="V56" i="8" a="1"/>
  <c r="V56" i="8" s="1"/>
  <c r="X56" i="8" a="1"/>
  <c r="X56" i="8" s="1"/>
  <c r="P57" i="8" a="1"/>
  <c r="P57" i="8" s="1"/>
  <c r="R57" i="8" a="1"/>
  <c r="R57" i="8" s="1"/>
  <c r="T57" i="8" a="1"/>
  <c r="T57" i="8" s="1"/>
  <c r="U57" i="8" a="1"/>
  <c r="U57" i="8" s="1"/>
  <c r="V57" i="8" a="1"/>
  <c r="V57" i="8" s="1"/>
  <c r="X57" i="8" a="1"/>
  <c r="X57" i="8"/>
  <c r="P58" i="8" a="1"/>
  <c r="P58" i="8" s="1"/>
  <c r="R58" i="8" a="1"/>
  <c r="R58" i="8" s="1"/>
  <c r="T58" i="8" a="1"/>
  <c r="T58" i="8" s="1"/>
  <c r="U58" i="8" a="1"/>
  <c r="U58" i="8"/>
  <c r="V58" i="8" a="1"/>
  <c r="V58" i="8" s="1"/>
  <c r="X58" i="8" a="1"/>
  <c r="X58" i="8" s="1"/>
  <c r="P59" i="8" a="1"/>
  <c r="P59" i="8" s="1"/>
  <c r="R59" i="8" a="1"/>
  <c r="R59" i="8" s="1"/>
  <c r="T59" i="8" a="1"/>
  <c r="T59" i="8" s="1"/>
  <c r="W59" i="8" s="1"/>
  <c r="U59" i="8" a="1"/>
  <c r="U59" i="8" s="1"/>
  <c r="V59" i="8" a="1"/>
  <c r="V59" i="8" s="1"/>
  <c r="X59" i="8" a="1"/>
  <c r="X59" i="8" s="1"/>
  <c r="P60" i="8" a="1"/>
  <c r="P60" i="8"/>
  <c r="R60" i="8" a="1"/>
  <c r="R60" i="8"/>
  <c r="T60" i="8" a="1"/>
  <c r="T60" i="8" s="1"/>
  <c r="W60" i="8" s="1"/>
  <c r="U60" i="8" a="1"/>
  <c r="U60" i="8" s="1"/>
  <c r="V60" i="8" a="1"/>
  <c r="V60" i="8" s="1"/>
  <c r="X60" i="8" a="1"/>
  <c r="X60" i="8" s="1"/>
  <c r="P61" i="8" a="1"/>
  <c r="P61" i="8" s="1"/>
  <c r="R61" i="8" a="1"/>
  <c r="R61" i="8" s="1"/>
  <c r="T61" i="8" a="1"/>
  <c r="T61" i="8" s="1"/>
  <c r="W61" i="8" s="1"/>
  <c r="U61" i="8" a="1"/>
  <c r="U61" i="8" s="1"/>
  <c r="V61" i="8" a="1"/>
  <c r="V61" i="8" s="1"/>
  <c r="X61" i="8" a="1"/>
  <c r="X61" i="8"/>
  <c r="P62" i="8" a="1"/>
  <c r="P62" i="8"/>
  <c r="R62" i="8" a="1"/>
  <c r="R62" i="8"/>
  <c r="T62" i="8" a="1"/>
  <c r="T62" i="8" s="1"/>
  <c r="W62" i="8" s="1"/>
  <c r="U62" i="8" a="1"/>
  <c r="U62" i="8" s="1"/>
  <c r="V62" i="8" a="1"/>
  <c r="V62" i="8" s="1"/>
  <c r="X62" i="8" a="1"/>
  <c r="X62" i="8" s="1"/>
  <c r="P63" i="8" a="1"/>
  <c r="P63" i="8" s="1"/>
  <c r="R63" i="8" a="1"/>
  <c r="R63" i="8" s="1"/>
  <c r="T63" i="8" a="1"/>
  <c r="T63" i="8" s="1"/>
  <c r="W63" i="8" s="1"/>
  <c r="U63" i="8" a="1"/>
  <c r="U63" i="8" s="1"/>
  <c r="V63" i="8" a="1"/>
  <c r="V63" i="8" s="1"/>
  <c r="X63" i="8" a="1"/>
  <c r="X63" i="8"/>
  <c r="P64" i="8" a="1"/>
  <c r="P64" i="8"/>
  <c r="R64" i="8" a="1"/>
  <c r="R64" i="8" s="1"/>
  <c r="T64" i="8" a="1"/>
  <c r="T64" i="8" s="1"/>
  <c r="W64" i="8" s="1"/>
  <c r="U64" i="8" a="1"/>
  <c r="U64" i="8"/>
  <c r="V64" i="8" a="1"/>
  <c r="V64" i="8" s="1"/>
  <c r="X64" i="8" a="1"/>
  <c r="X64" i="8" s="1"/>
  <c r="P65" i="8" a="1"/>
  <c r="P65" i="8"/>
  <c r="R65" i="8" a="1"/>
  <c r="R65" i="8" s="1"/>
  <c r="T65" i="8" a="1"/>
  <c r="T65" i="8" s="1"/>
  <c r="W65" i="8" s="1"/>
  <c r="U65" i="8" a="1"/>
  <c r="U65" i="8" s="1"/>
  <c r="V65" i="8" a="1"/>
  <c r="V65" i="8" s="1"/>
  <c r="X65" i="8" a="1"/>
  <c r="X65" i="8"/>
  <c r="P66" i="8" a="1"/>
  <c r="P66" i="8" s="1"/>
  <c r="R66" i="8" a="1"/>
  <c r="R66" i="8"/>
  <c r="T66" i="8" a="1"/>
  <c r="T66" i="8" s="1"/>
  <c r="W66" i="8" s="1"/>
  <c r="U66" i="8" a="1"/>
  <c r="U66" i="8"/>
  <c r="V66" i="8" a="1"/>
  <c r="V66" i="8" s="1"/>
  <c r="X66" i="8" a="1"/>
  <c r="X66" i="8" s="1"/>
  <c r="P67" i="8" a="1"/>
  <c r="P67" i="8" s="1"/>
  <c r="R67" i="8" a="1"/>
  <c r="R67" i="8" s="1"/>
  <c r="T67" i="8" a="1"/>
  <c r="T67" i="8" s="1"/>
  <c r="W67" i="8" s="1"/>
  <c r="U67" i="8" a="1"/>
  <c r="U67" i="8" s="1"/>
  <c r="V67" i="8" a="1"/>
  <c r="V67" i="8" s="1"/>
  <c r="X67" i="8" a="1"/>
  <c r="X67" i="8" s="1"/>
  <c r="P68" i="8" a="1"/>
  <c r="P68" i="8"/>
  <c r="R68" i="8" a="1"/>
  <c r="R68" i="8"/>
  <c r="T68" i="8" a="1"/>
  <c r="T68" i="8" s="1"/>
  <c r="W68" i="8" s="1"/>
  <c r="U68" i="8" a="1"/>
  <c r="U68" i="8" s="1"/>
  <c r="V68" i="8" a="1"/>
  <c r="V68" i="8"/>
  <c r="X68" i="8" a="1"/>
  <c r="X68" i="8" s="1"/>
  <c r="P69" i="8" a="1"/>
  <c r="P69" i="8"/>
  <c r="R69" i="8" a="1"/>
  <c r="R69" i="8" s="1"/>
  <c r="T69" i="8" a="1"/>
  <c r="T69" i="8" s="1"/>
  <c r="W69" i="8" s="1"/>
  <c r="U69" i="8" a="1"/>
  <c r="U69" i="8" s="1"/>
  <c r="V69" i="8" a="1"/>
  <c r="V69" i="8" s="1"/>
  <c r="X69" i="8" a="1"/>
  <c r="X69" i="8"/>
  <c r="P70" i="8" a="1"/>
  <c r="P70" i="8"/>
  <c r="R70" i="8" a="1"/>
  <c r="R70" i="8" s="1"/>
  <c r="T70" i="8" a="1"/>
  <c r="T70" i="8" s="1"/>
  <c r="U70" i="8" a="1"/>
  <c r="U70" i="8" s="1"/>
  <c r="V70" i="8" a="1"/>
  <c r="V70" i="8"/>
  <c r="X70" i="8" a="1"/>
  <c r="X70" i="8"/>
  <c r="P71" i="8" a="1"/>
  <c r="P71" i="8" s="1"/>
  <c r="R71" i="8" a="1"/>
  <c r="R71" i="8" s="1"/>
  <c r="T71" i="8" a="1"/>
  <c r="T71" i="8" s="1"/>
  <c r="W71" i="8" s="1"/>
  <c r="U71" i="8" a="1"/>
  <c r="U71" i="8" s="1"/>
  <c r="V71" i="8" a="1"/>
  <c r="V71" i="8" s="1"/>
  <c r="X71" i="8" a="1"/>
  <c r="X71" i="8"/>
  <c r="P72" i="8" a="1"/>
  <c r="P72" i="8"/>
  <c r="R72" i="8" a="1"/>
  <c r="R72" i="8" s="1"/>
  <c r="T72" i="8" a="1"/>
  <c r="T72" i="8" s="1"/>
  <c r="U72" i="8" a="1"/>
  <c r="U72" i="8"/>
  <c r="V72" i="8" a="1"/>
  <c r="V72" i="8" s="1"/>
  <c r="X72" i="8" a="1"/>
  <c r="X72" i="8" s="1"/>
  <c r="P73" i="8" a="1"/>
  <c r="P73" i="8"/>
  <c r="R73" i="8" a="1"/>
  <c r="R73" i="8" s="1"/>
  <c r="T73" i="8" a="1"/>
  <c r="T73" i="8"/>
  <c r="U73" i="8" a="1"/>
  <c r="U73" i="8" s="1"/>
  <c r="V73" i="8" a="1"/>
  <c r="V73" i="8" s="1"/>
  <c r="X73" i="8" a="1"/>
  <c r="X73" i="8"/>
  <c r="P74" i="8" a="1"/>
  <c r="P74" i="8" s="1"/>
  <c r="R74" i="8" a="1"/>
  <c r="R74" i="8" s="1"/>
  <c r="T74" i="8" a="1"/>
  <c r="T74" i="8"/>
  <c r="U74" i="8" a="1"/>
  <c r="U74" i="8"/>
  <c r="V74" i="8" a="1"/>
  <c r="V74" i="8" s="1"/>
  <c r="X74" i="8" a="1"/>
  <c r="X74" i="8" s="1"/>
  <c r="P75" i="8" a="1"/>
  <c r="P75" i="8" s="1"/>
  <c r="R75" i="8" a="1"/>
  <c r="R75" i="8"/>
  <c r="T75" i="8" a="1"/>
  <c r="T75" i="8" s="1"/>
  <c r="U75" i="8" a="1"/>
  <c r="U75" i="8" s="1"/>
  <c r="V75" i="8" a="1"/>
  <c r="V75" i="8" s="1"/>
  <c r="X75" i="8" a="1"/>
  <c r="X75" i="8" s="1"/>
  <c r="P76" i="8" a="1"/>
  <c r="P76" i="8"/>
  <c r="R76" i="8" a="1"/>
  <c r="R76" i="8"/>
  <c r="T76" i="8" a="1"/>
  <c r="T76" i="8" s="1"/>
  <c r="W76" i="8" s="1"/>
  <c r="U76" i="8" a="1"/>
  <c r="U76" i="8" s="1"/>
  <c r="V76" i="8" a="1"/>
  <c r="V76" i="8" s="1"/>
  <c r="X76" i="8" a="1"/>
  <c r="X76" i="8" s="1"/>
  <c r="P77" i="8" a="1"/>
  <c r="P77" i="8"/>
  <c r="R77" i="8" a="1"/>
  <c r="R77" i="8" s="1"/>
  <c r="T77" i="8" a="1"/>
  <c r="T77" i="8" s="1"/>
  <c r="U77" i="8" a="1"/>
  <c r="U77" i="8" s="1"/>
  <c r="V77" i="8" a="1"/>
  <c r="V77" i="8" s="1"/>
  <c r="W77" i="8" s="1"/>
  <c r="X77" i="8" a="1"/>
  <c r="X77" i="8"/>
  <c r="P78" i="8" a="1"/>
  <c r="P78" i="8"/>
  <c r="R78" i="8" a="1"/>
  <c r="R78" i="8" s="1"/>
  <c r="T78" i="8" a="1"/>
  <c r="T78" i="8" s="1"/>
  <c r="W78" i="8" s="1"/>
  <c r="U78" i="8" a="1"/>
  <c r="U78" i="8" s="1"/>
  <c r="V78" i="8" a="1"/>
  <c r="V78" i="8"/>
  <c r="X78" i="8" a="1"/>
  <c r="X78" i="8" s="1"/>
  <c r="P79" i="8" a="1"/>
  <c r="P79" i="8" s="1"/>
  <c r="R79" i="8" a="1"/>
  <c r="R79" i="8" s="1"/>
  <c r="T79" i="8" a="1"/>
  <c r="T79" i="8" s="1"/>
  <c r="W79" i="8" s="1"/>
  <c r="U79" i="8" a="1"/>
  <c r="U79" i="8"/>
  <c r="V79" i="8" a="1"/>
  <c r="V79" i="8" s="1"/>
  <c r="X79" i="8" a="1"/>
  <c r="X79" i="8"/>
  <c r="P80" i="8" a="1"/>
  <c r="P80" i="8"/>
  <c r="R80" i="8" a="1"/>
  <c r="R80" i="8" s="1"/>
  <c r="T80" i="8" a="1"/>
  <c r="T80" i="8" s="1"/>
  <c r="W80" i="8" s="1"/>
  <c r="U80" i="8" a="1"/>
  <c r="U80" i="8"/>
  <c r="V80" i="8" a="1"/>
  <c r="V80" i="8" s="1"/>
  <c r="X80" i="8" a="1"/>
  <c r="X80" i="8" s="1"/>
  <c r="P81" i="8" a="1"/>
  <c r="P81" i="8"/>
  <c r="R81" i="8" a="1"/>
  <c r="R81" i="8" s="1"/>
  <c r="T81" i="8" a="1"/>
  <c r="T81" i="8" s="1"/>
  <c r="W81" i="8" s="1"/>
  <c r="U81" i="8" a="1"/>
  <c r="U81" i="8" s="1"/>
  <c r="V81" i="8" a="1"/>
  <c r="V81" i="8" s="1"/>
  <c r="X81" i="8" a="1"/>
  <c r="X81" i="8"/>
  <c r="P82" i="8" a="1"/>
  <c r="P82" i="8" s="1"/>
  <c r="R82" i="8" a="1"/>
  <c r="R82" i="8"/>
  <c r="T82" i="8" a="1"/>
  <c r="T82" i="8"/>
  <c r="U82" i="8" a="1"/>
  <c r="U82" i="8"/>
  <c r="V82" i="8" a="1"/>
  <c r="V82" i="8" s="1"/>
  <c r="X82" i="8" a="1"/>
  <c r="X82" i="8" s="1"/>
  <c r="P83" i="8" a="1"/>
  <c r="P83" i="8" s="1"/>
  <c r="R83" i="8" a="1"/>
  <c r="R83" i="8" s="1"/>
  <c r="T83" i="8" a="1"/>
  <c r="T83" i="8" s="1"/>
  <c r="W83" i="8" s="1"/>
  <c r="U83" i="8" a="1"/>
  <c r="U83" i="8" s="1"/>
  <c r="V83" i="8" a="1"/>
  <c r="V83" i="8" s="1"/>
  <c r="X83" i="8" a="1"/>
  <c r="X83" i="8" s="1"/>
  <c r="P84" i="8" a="1"/>
  <c r="P84" i="8"/>
  <c r="R84" i="8" a="1"/>
  <c r="R84" i="8"/>
  <c r="T84" i="8" a="1"/>
  <c r="T84" i="8"/>
  <c r="U84" i="8" a="1"/>
  <c r="U84" i="8" s="1"/>
  <c r="V84" i="8" a="1"/>
  <c r="V84" i="8"/>
  <c r="X84" i="8" a="1"/>
  <c r="X84" i="8" s="1"/>
  <c r="P85" i="8" a="1"/>
  <c r="P85" i="8" s="1"/>
  <c r="R85" i="8" a="1"/>
  <c r="R85" i="8" s="1"/>
  <c r="T85" i="8" a="1"/>
  <c r="T85" i="8" s="1"/>
  <c r="W85" i="8" s="1"/>
  <c r="U85" i="8" a="1"/>
  <c r="U85" i="8"/>
  <c r="V85" i="8" a="1"/>
  <c r="V85" i="8" s="1"/>
  <c r="X85" i="8" a="1"/>
  <c r="X85" i="8"/>
  <c r="P86" i="8" a="1"/>
  <c r="P86" i="8"/>
  <c r="R86" i="8" a="1"/>
  <c r="R86" i="8" s="1"/>
  <c r="T86" i="8" a="1"/>
  <c r="T86" i="8" s="1"/>
  <c r="U86" i="8" a="1"/>
  <c r="U86" i="8" s="1"/>
  <c r="V86" i="8" a="1"/>
  <c r="V86" i="8" s="1"/>
  <c r="X86" i="8" a="1"/>
  <c r="X86" i="8"/>
  <c r="P87" i="8" a="1"/>
  <c r="P87" i="8" s="1"/>
  <c r="R87" i="8" a="1"/>
  <c r="R87" i="8" s="1"/>
  <c r="T87" i="8" a="1"/>
  <c r="T87" i="8"/>
  <c r="U87" i="8" a="1"/>
  <c r="U87" i="8"/>
  <c r="V87" i="8" a="1"/>
  <c r="V87" i="8" s="1"/>
  <c r="X87" i="8" a="1"/>
  <c r="X87" i="8"/>
  <c r="P88" i="8" a="1"/>
  <c r="P88" i="8" s="1"/>
  <c r="R88" i="8" a="1"/>
  <c r="R88" i="8" s="1"/>
  <c r="T88" i="8" a="1"/>
  <c r="T88" i="8" s="1"/>
  <c r="U88" i="8" a="1"/>
  <c r="U88" i="8"/>
  <c r="V88" i="8" a="1"/>
  <c r="V88" i="8" s="1"/>
  <c r="X88" i="8" a="1"/>
  <c r="X88" i="8" s="1"/>
  <c r="P89" i="8" a="1"/>
  <c r="P89" i="8"/>
  <c r="R89" i="8" a="1"/>
  <c r="R89" i="8" s="1"/>
  <c r="T89" i="8" a="1"/>
  <c r="T89" i="8" s="1"/>
  <c r="W89" i="8" s="1"/>
  <c r="U89" i="8" a="1"/>
  <c r="U89" i="8" s="1"/>
  <c r="V89" i="8" a="1"/>
  <c r="V89" i="8" s="1"/>
  <c r="X89" i="8" a="1"/>
  <c r="X89" i="8"/>
  <c r="P90" i="8" a="1"/>
  <c r="P90" i="8" s="1"/>
  <c r="R90" i="8" a="1"/>
  <c r="R90" i="8"/>
  <c r="T90" i="8" a="1"/>
  <c r="T90" i="8"/>
  <c r="W90" i="8" s="1"/>
  <c r="U90" i="8" a="1"/>
  <c r="U90" i="8" s="1"/>
  <c r="V90" i="8" a="1"/>
  <c r="V90" i="8" s="1"/>
  <c r="X90" i="8" a="1"/>
  <c r="X90" i="8" s="1"/>
  <c r="P91" i="8" a="1"/>
  <c r="P91" i="8"/>
  <c r="R91" i="8" a="1"/>
  <c r="R91" i="8" s="1"/>
  <c r="T91" i="8" a="1"/>
  <c r="T91" i="8" s="1"/>
  <c r="U91" i="8" a="1"/>
  <c r="U91" i="8" s="1"/>
  <c r="V91" i="8" a="1"/>
  <c r="V91" i="8" s="1"/>
  <c r="X91" i="8" a="1"/>
  <c r="X91" i="8" s="1"/>
  <c r="P92" i="8" a="1"/>
  <c r="P92" i="8"/>
  <c r="R92" i="8" a="1"/>
  <c r="R92" i="8"/>
  <c r="T92" i="8" a="1"/>
  <c r="T92" i="8" s="1"/>
  <c r="U92" i="8" a="1"/>
  <c r="U92" i="8" s="1"/>
  <c r="V92" i="8" a="1"/>
  <c r="V92" i="8" s="1"/>
  <c r="X92" i="8" a="1"/>
  <c r="X92" i="8"/>
  <c r="P93" i="8" a="1"/>
  <c r="P93" i="8"/>
  <c r="R93" i="8" a="1"/>
  <c r="R93" i="8" s="1"/>
  <c r="T93" i="8" a="1"/>
  <c r="T93" i="8" s="1"/>
  <c r="W93" i="8" s="1"/>
  <c r="U93" i="8" a="1"/>
  <c r="U93" i="8" s="1"/>
  <c r="V93" i="8" a="1"/>
  <c r="V93" i="8" s="1"/>
  <c r="X93" i="8" a="1"/>
  <c r="X93" i="8"/>
  <c r="P94" i="8" a="1"/>
  <c r="P94" i="8"/>
  <c r="R94" i="8" a="1"/>
  <c r="R94" i="8" s="1"/>
  <c r="T94" i="8" a="1"/>
  <c r="T94" i="8" s="1"/>
  <c r="W94" i="8" s="1"/>
  <c r="U94" i="8" a="1"/>
  <c r="U94" i="8" s="1"/>
  <c r="V94" i="8" a="1"/>
  <c r="V94" i="8" s="1"/>
  <c r="X94" i="8" a="1"/>
  <c r="X94" i="8"/>
  <c r="P95" i="8" a="1"/>
  <c r="P95" i="8" s="1"/>
  <c r="R95" i="8" a="1"/>
  <c r="R95" i="8" s="1"/>
  <c r="T95" i="8" a="1"/>
  <c r="T95" i="8" s="1"/>
  <c r="W95" i="8" s="1"/>
  <c r="U95" i="8" a="1"/>
  <c r="U95" i="8" s="1"/>
  <c r="V95" i="8" a="1"/>
  <c r="V95" i="8" s="1"/>
  <c r="X95" i="8" a="1"/>
  <c r="X95" i="8"/>
  <c r="P96" i="8" a="1"/>
  <c r="P96" i="8"/>
  <c r="R96" i="8" a="1"/>
  <c r="R96" i="8" s="1"/>
  <c r="T96" i="8" a="1"/>
  <c r="T96" i="8" s="1"/>
  <c r="W96" i="8" s="1"/>
  <c r="U96" i="8" a="1"/>
  <c r="U96" i="8"/>
  <c r="V96" i="8" a="1"/>
  <c r="V96" i="8" s="1"/>
  <c r="X96" i="8" a="1"/>
  <c r="X96" i="8" s="1"/>
  <c r="P97" i="8" a="1"/>
  <c r="P97" i="8"/>
  <c r="R97" i="8" a="1"/>
  <c r="R97" i="8"/>
  <c r="T97" i="8" a="1"/>
  <c r="T97" i="8" s="1"/>
  <c r="U97" i="8" a="1"/>
  <c r="U97" i="8" s="1"/>
  <c r="V97" i="8" a="1"/>
  <c r="V97" i="8" s="1"/>
  <c r="X97" i="8" a="1"/>
  <c r="X97" i="8" s="1"/>
  <c r="P98" i="8" a="1"/>
  <c r="P98" i="8" s="1"/>
  <c r="R98" i="8" a="1"/>
  <c r="R98" i="8"/>
  <c r="T98" i="8" a="1"/>
  <c r="T98" i="8" s="1"/>
  <c r="W98" i="8" s="1"/>
  <c r="U98" i="8" a="1"/>
  <c r="U98" i="8"/>
  <c r="V98" i="8" a="1"/>
  <c r="V98" i="8" s="1"/>
  <c r="X98" i="8" a="1"/>
  <c r="X98" i="8" s="1"/>
  <c r="P99" i="8" a="1"/>
  <c r="P99" i="8" s="1"/>
  <c r="R99" i="8" a="1"/>
  <c r="R99" i="8"/>
  <c r="T99" i="8" a="1"/>
  <c r="T99" i="8" s="1"/>
  <c r="U99" i="8" a="1"/>
  <c r="U99" i="8" s="1"/>
  <c r="V99" i="8" a="1"/>
  <c r="V99" i="8"/>
  <c r="X99" i="8" a="1"/>
  <c r="X99" i="8" s="1"/>
  <c r="P100" i="8" a="1"/>
  <c r="P100" i="8"/>
  <c r="R100" i="8" a="1"/>
  <c r="R100" i="8" s="1"/>
  <c r="T100" i="8" a="1"/>
  <c r="T100" i="8" s="1"/>
  <c r="W100" i="8" s="1"/>
  <c r="U100" i="8" a="1"/>
  <c r="U100" i="8" s="1"/>
  <c r="V100" i="8" a="1"/>
  <c r="V100" i="8" s="1"/>
  <c r="X100" i="8" a="1"/>
  <c r="X100" i="8" s="1"/>
  <c r="P101" i="8" a="1"/>
  <c r="P101" i="8" s="1"/>
  <c r="R101" i="8" a="1"/>
  <c r="R101" i="8" s="1"/>
  <c r="T101" i="8" a="1"/>
  <c r="T101" i="8" s="1"/>
  <c r="W101" i="8" s="1"/>
  <c r="U101" i="8" a="1"/>
  <c r="U101" i="8" s="1"/>
  <c r="V101" i="8" a="1"/>
  <c r="V101" i="8" s="1"/>
  <c r="X101" i="8" a="1"/>
  <c r="X101" i="8"/>
  <c r="P102" i="8" a="1"/>
  <c r="P102" i="8"/>
  <c r="R102" i="8" a="1"/>
  <c r="R102" i="8" s="1"/>
  <c r="T102" i="8" a="1"/>
  <c r="T102" i="8" s="1"/>
  <c r="U102" i="8" a="1"/>
  <c r="U102" i="8" s="1"/>
  <c r="V102" i="8" a="1"/>
  <c r="V102" i="8"/>
  <c r="X102" i="8" a="1"/>
  <c r="X102" i="8" s="1"/>
  <c r="P103" i="8" a="1"/>
  <c r="P103" i="8" s="1"/>
  <c r="R103" i="8" a="1"/>
  <c r="R103" i="8" s="1"/>
  <c r="T103" i="8" a="1"/>
  <c r="T103" i="8" s="1"/>
  <c r="W103" i="8" s="1"/>
  <c r="U103" i="8" a="1"/>
  <c r="U103" i="8"/>
  <c r="V103" i="8" a="1"/>
  <c r="V103" i="8" s="1"/>
  <c r="X103" i="8" a="1"/>
  <c r="X103" i="8"/>
  <c r="P104" i="8" a="1"/>
  <c r="P104" i="8" s="1"/>
  <c r="R104" i="8" a="1"/>
  <c r="R104" i="8" s="1"/>
  <c r="T104" i="8" a="1"/>
  <c r="T104" i="8" s="1"/>
  <c r="U104" i="8" a="1"/>
  <c r="U104" i="8"/>
  <c r="V104" i="8" a="1"/>
  <c r="V104" i="8" s="1"/>
  <c r="X104" i="8" a="1"/>
  <c r="X104" i="8" s="1"/>
  <c r="P105" i="8" a="1"/>
  <c r="P105" i="8"/>
  <c r="R105" i="8" a="1"/>
  <c r="R105" i="8" s="1"/>
  <c r="T105" i="8" a="1"/>
  <c r="T105" i="8" s="1"/>
  <c r="U105" i="8" a="1"/>
  <c r="U105" i="8" s="1"/>
  <c r="V105" i="8" a="1"/>
  <c r="V105" i="8" s="1"/>
  <c r="X105" i="8" a="1"/>
  <c r="X105" i="8"/>
  <c r="P106" i="8" a="1"/>
  <c r="P106" i="8" s="1"/>
  <c r="R106" i="8" a="1"/>
  <c r="R106" i="8" s="1"/>
  <c r="T106" i="8" a="1"/>
  <c r="T106" i="8"/>
  <c r="U106" i="8" a="1"/>
  <c r="U106" i="8" s="1"/>
  <c r="V106" i="8" a="1"/>
  <c r="V106" i="8" s="1"/>
  <c r="X106" i="8" a="1"/>
  <c r="X106" i="8" s="1"/>
  <c r="P107" i="8" a="1"/>
  <c r="P107" i="8" s="1"/>
  <c r="R107" i="8" a="1"/>
  <c r="R107" i="8" s="1"/>
  <c r="T107" i="8" a="1"/>
  <c r="T107" i="8" s="1"/>
  <c r="U107" i="8" a="1"/>
  <c r="U107" i="8" s="1"/>
  <c r="V107" i="8" a="1"/>
  <c r="V107" i="8"/>
  <c r="X107" i="8" a="1"/>
  <c r="X107" i="8" s="1"/>
  <c r="P108" i="8" a="1"/>
  <c r="P108" i="8"/>
  <c r="R108" i="8" a="1"/>
  <c r="R108" i="8" s="1"/>
  <c r="T108" i="8" a="1"/>
  <c r="T108" i="8"/>
  <c r="U108" i="8" a="1"/>
  <c r="U108" i="8" s="1"/>
  <c r="V108" i="8" a="1"/>
  <c r="V108" i="8"/>
  <c r="X108" i="8" a="1"/>
  <c r="X108" i="8"/>
  <c r="P109" i="8" a="1"/>
  <c r="P109" i="8"/>
  <c r="R109" i="8" a="1"/>
  <c r="R109" i="8" s="1"/>
  <c r="T109" i="8" a="1"/>
  <c r="T109" i="8" s="1"/>
  <c r="U109" i="8" a="1"/>
  <c r="U109" i="8"/>
  <c r="V109" i="8" a="1"/>
  <c r="V109" i="8" s="1"/>
  <c r="X109" i="8" a="1"/>
  <c r="X109" i="8"/>
  <c r="P110" i="8" a="1"/>
  <c r="P110" i="8"/>
  <c r="R110" i="8" a="1"/>
  <c r="R110" i="8"/>
  <c r="T110" i="8" a="1"/>
  <c r="T110" i="8" s="1"/>
  <c r="W110" i="8" s="1"/>
  <c r="U110" i="8" a="1"/>
  <c r="U110" i="8" s="1"/>
  <c r="V110" i="8" a="1"/>
  <c r="V110" i="8" s="1"/>
  <c r="X110" i="8" a="1"/>
  <c r="X110" i="8" s="1"/>
  <c r="P111" i="8" a="1"/>
  <c r="P111" i="8" s="1"/>
  <c r="R111" i="8" a="1"/>
  <c r="R111" i="8" s="1"/>
  <c r="T111" i="8" a="1"/>
  <c r="T111" i="8" s="1"/>
  <c r="W111" i="8" s="1"/>
  <c r="U111" i="8" a="1"/>
  <c r="U111" i="8"/>
  <c r="V111" i="8" a="1"/>
  <c r="V111" i="8" s="1"/>
  <c r="X111" i="8" a="1"/>
  <c r="X111" i="8"/>
  <c r="P112" i="8" a="1"/>
  <c r="P112" i="8"/>
  <c r="R112" i="8" a="1"/>
  <c r="R112" i="8" s="1"/>
  <c r="T112" i="8" a="1"/>
  <c r="T112" i="8" s="1"/>
  <c r="W112" i="8" s="1"/>
  <c r="U112" i="8" a="1"/>
  <c r="U112" i="8"/>
  <c r="V112" i="8" a="1"/>
  <c r="V112" i="8"/>
  <c r="X112" i="8" a="1"/>
  <c r="X112" i="8" s="1"/>
  <c r="P113" i="8" a="1"/>
  <c r="P113" i="8"/>
  <c r="R113" i="8" a="1"/>
  <c r="R113" i="8" s="1"/>
  <c r="T113" i="8" a="1"/>
  <c r="T113" i="8" s="1"/>
  <c r="W113" i="8" s="1"/>
  <c r="U113" i="8" a="1"/>
  <c r="U113" i="8" s="1"/>
  <c r="V113" i="8" a="1"/>
  <c r="V113" i="8" s="1"/>
  <c r="X113" i="8" a="1"/>
  <c r="X113" i="8"/>
  <c r="P114" i="8" a="1"/>
  <c r="P114" i="8" s="1"/>
  <c r="R114" i="8" a="1"/>
  <c r="R114" i="8" s="1"/>
  <c r="T114" i="8" a="1"/>
  <c r="T114" i="8" s="1"/>
  <c r="U114" i="8" a="1"/>
  <c r="U114" i="8"/>
  <c r="V114" i="8" a="1"/>
  <c r="V114" i="8" s="1"/>
  <c r="X114" i="8" a="1"/>
  <c r="X114" i="8" s="1"/>
  <c r="P115" i="8" a="1"/>
  <c r="P115" i="8"/>
  <c r="R115" i="8" a="1"/>
  <c r="R115" i="8" s="1"/>
  <c r="T115" i="8" a="1"/>
  <c r="T115" i="8" s="1"/>
  <c r="U115" i="8" a="1"/>
  <c r="U115" i="8" s="1"/>
  <c r="V115" i="8" a="1"/>
  <c r="V115" i="8" s="1"/>
  <c r="X115" i="8" a="1"/>
  <c r="X115" i="8" s="1"/>
  <c r="P116" i="8" a="1"/>
  <c r="P116" i="8"/>
  <c r="R116" i="8" a="1"/>
  <c r="R116" i="8"/>
  <c r="T116" i="8" a="1"/>
  <c r="T116" i="8" s="1"/>
  <c r="U116" i="8" a="1"/>
  <c r="U116" i="8" s="1"/>
  <c r="V116" i="8" a="1"/>
  <c r="V116" i="8" s="1"/>
  <c r="X116" i="8" a="1"/>
  <c r="X116" i="8" s="1"/>
  <c r="P117" i="8" a="1"/>
  <c r="P117" i="8"/>
  <c r="R117" i="8" a="1"/>
  <c r="R117" i="8" s="1"/>
  <c r="T117" i="8" a="1"/>
  <c r="T117" i="8" s="1"/>
  <c r="U117" i="8" a="1"/>
  <c r="U117" i="8" s="1"/>
  <c r="V117" i="8" a="1"/>
  <c r="V117" i="8" s="1"/>
  <c r="X117" i="8" a="1"/>
  <c r="X117" i="8"/>
  <c r="P118" i="8" a="1"/>
  <c r="P118" i="8"/>
  <c r="R118" i="8" a="1"/>
  <c r="R118" i="8" s="1"/>
  <c r="T118" i="8" a="1"/>
  <c r="T118" i="8" s="1"/>
  <c r="U118" i="8" a="1"/>
  <c r="U118" i="8" s="1"/>
  <c r="V118" i="8" a="1"/>
  <c r="V118" i="8" s="1"/>
  <c r="X118" i="8" a="1"/>
  <c r="X118" i="8"/>
  <c r="P119" i="8" a="1"/>
  <c r="P119" i="8" s="1"/>
  <c r="R119" i="8" a="1"/>
  <c r="R119" i="8" s="1"/>
  <c r="T119" i="8" a="1"/>
  <c r="T119" i="8"/>
  <c r="W119" i="8" s="1"/>
  <c r="U119" i="8" a="1"/>
  <c r="U119" i="8" s="1"/>
  <c r="V119" i="8" a="1"/>
  <c r="V119" i="8" s="1"/>
  <c r="X119" i="8" a="1"/>
  <c r="X119" i="8"/>
  <c r="P120" i="8" a="1"/>
  <c r="P120" i="8" s="1"/>
  <c r="R120" i="8" a="1"/>
  <c r="R120" i="8" s="1"/>
  <c r="T120" i="8" a="1"/>
  <c r="T120" i="8" s="1"/>
  <c r="W120" i="8" s="1"/>
  <c r="U120" i="8" a="1"/>
  <c r="U120" i="8"/>
  <c r="V120" i="8" a="1"/>
  <c r="V120" i="8" s="1"/>
  <c r="X120" i="8" a="1"/>
  <c r="X120" i="8" s="1"/>
  <c r="P121" i="8" a="1"/>
  <c r="P121" i="8"/>
  <c r="R121" i="8" a="1"/>
  <c r="R121" i="8" s="1"/>
  <c r="T121" i="8" a="1"/>
  <c r="T121" i="8" s="1"/>
  <c r="U121" i="8" a="1"/>
  <c r="U121" i="8" s="1"/>
  <c r="V121" i="8" a="1"/>
  <c r="V121" i="8" s="1"/>
  <c r="X121" i="8" a="1"/>
  <c r="X121" i="8" s="1"/>
  <c r="P122" i="8" a="1"/>
  <c r="P122" i="8"/>
  <c r="R122" i="8" a="1"/>
  <c r="R122" i="8"/>
  <c r="T122" i="8" a="1"/>
  <c r="T122" i="8"/>
  <c r="U122" i="8" a="1"/>
  <c r="U122" i="8" s="1"/>
  <c r="V122" i="8" a="1"/>
  <c r="V122" i="8" s="1"/>
  <c r="X122" i="8" a="1"/>
  <c r="X122" i="8" s="1"/>
  <c r="P123" i="8" a="1"/>
  <c r="P123" i="8" s="1"/>
  <c r="R123" i="8" a="1"/>
  <c r="R123" i="8" s="1"/>
  <c r="T123" i="8" a="1"/>
  <c r="T123" i="8" s="1"/>
  <c r="W123" i="8" s="1"/>
  <c r="U123" i="8" a="1"/>
  <c r="U123" i="8" s="1"/>
  <c r="V123" i="8" a="1"/>
  <c r="V123" i="8" s="1"/>
  <c r="X123" i="8" a="1"/>
  <c r="X123" i="8"/>
  <c r="P124" i="8" a="1"/>
  <c r="P124" i="8"/>
  <c r="R124" i="8" a="1"/>
  <c r="R124" i="8"/>
  <c r="T124" i="8" a="1"/>
  <c r="T124" i="8" s="1"/>
  <c r="U124" i="8" a="1"/>
  <c r="U124" i="8"/>
  <c r="V124" i="8" a="1"/>
  <c r="V124" i="8"/>
  <c r="X124" i="8" a="1"/>
  <c r="X124" i="8"/>
  <c r="P125" i="8" a="1"/>
  <c r="P125" i="8"/>
  <c r="R125" i="8" a="1"/>
  <c r="R125" i="8" s="1"/>
  <c r="T125" i="8" a="1"/>
  <c r="T125" i="8" s="1"/>
  <c r="U125" i="8" a="1"/>
  <c r="U125" i="8" s="1"/>
  <c r="V125" i="8" a="1"/>
  <c r="V125" i="8" s="1"/>
  <c r="X125" i="8" a="1"/>
  <c r="X125" i="8"/>
  <c r="P126" i="8" a="1"/>
  <c r="P126" i="8"/>
  <c r="R126" i="8" a="1"/>
  <c r="R126" i="8" s="1"/>
  <c r="T126" i="8" a="1"/>
  <c r="T126" i="8" s="1"/>
  <c r="U126" i="8" a="1"/>
  <c r="U126" i="8" s="1"/>
  <c r="V126" i="8" a="1"/>
  <c r="V126" i="8"/>
  <c r="X126" i="8" a="1"/>
  <c r="X126" i="8" s="1"/>
  <c r="P127" i="8" a="1"/>
  <c r="P127" i="8" s="1"/>
  <c r="R127" i="8" a="1"/>
  <c r="R127" i="8" s="1"/>
  <c r="T127" i="8" a="1"/>
  <c r="T127" i="8" s="1"/>
  <c r="W127" i="8" s="1"/>
  <c r="U127" i="8" a="1"/>
  <c r="U127" i="8"/>
  <c r="V127" i="8" a="1"/>
  <c r="V127" i="8" s="1"/>
  <c r="X127" i="8" a="1"/>
  <c r="X127" i="8"/>
  <c r="P128" i="8" a="1"/>
  <c r="P128" i="8"/>
  <c r="R128" i="8" a="1"/>
  <c r="R128" i="8" s="1"/>
  <c r="T128" i="8" a="1"/>
  <c r="T128" i="8" s="1"/>
  <c r="W128" i="8" s="1"/>
  <c r="U128" i="8" a="1"/>
  <c r="U128" i="8"/>
  <c r="V128" i="8" a="1"/>
  <c r="V128" i="8" s="1"/>
  <c r="X128" i="8" a="1"/>
  <c r="X128" i="8" s="1"/>
  <c r="P129" i="8" a="1"/>
  <c r="P129" i="8"/>
  <c r="R129" i="8" a="1"/>
  <c r="R129" i="8" s="1"/>
  <c r="T129" i="8" a="1"/>
  <c r="T129" i="8" s="1"/>
  <c r="U129" i="8" a="1"/>
  <c r="U129" i="8" s="1"/>
  <c r="V129" i="8" a="1"/>
  <c r="V129" i="8" s="1"/>
  <c r="X129" i="8" a="1"/>
  <c r="X129" i="8"/>
  <c r="P130" i="8" a="1"/>
  <c r="P130" i="8"/>
  <c r="R130" i="8" a="1"/>
  <c r="R130" i="8"/>
  <c r="T130" i="8" a="1"/>
  <c r="T130" i="8"/>
  <c r="W130" i="8" s="1"/>
  <c r="U130" i="8" a="1"/>
  <c r="U130" i="8"/>
  <c r="V130" i="8" a="1"/>
  <c r="V130" i="8"/>
  <c r="X130" i="8" a="1"/>
  <c r="X130" i="8" s="1"/>
  <c r="P131" i="8" a="1"/>
  <c r="P131" i="8"/>
  <c r="R131" i="8" a="1"/>
  <c r="R131" i="8" s="1"/>
  <c r="T131" i="8" a="1"/>
  <c r="T131" i="8" s="1"/>
  <c r="U131" i="8" a="1"/>
  <c r="U131" i="8" s="1"/>
  <c r="V131" i="8" a="1"/>
  <c r="V131" i="8" s="1"/>
  <c r="X131" i="8" a="1"/>
  <c r="X131" i="8" s="1"/>
  <c r="P132" i="8" a="1"/>
  <c r="P132" i="8"/>
  <c r="R132" i="8" a="1"/>
  <c r="R132" i="8" s="1"/>
  <c r="T132" i="8" a="1"/>
  <c r="T132" i="8" s="1"/>
  <c r="U132" i="8" a="1"/>
  <c r="U132" i="8" s="1"/>
  <c r="V132" i="8" a="1"/>
  <c r="V132" i="8"/>
  <c r="X132" i="8" a="1"/>
  <c r="X132" i="8"/>
  <c r="P133" i="8" a="1"/>
  <c r="P133" i="8"/>
  <c r="R133" i="8" a="1"/>
  <c r="R133" i="8" s="1"/>
  <c r="T133" i="8" a="1"/>
  <c r="T133" i="8" s="1"/>
  <c r="U133" i="8" a="1"/>
  <c r="U133" i="8" s="1"/>
  <c r="V133" i="8" a="1"/>
  <c r="V133" i="8" s="1"/>
  <c r="X133" i="8" a="1"/>
  <c r="X133" i="8"/>
  <c r="P134" i="8" a="1"/>
  <c r="P134" i="8"/>
  <c r="R134" i="8" a="1"/>
  <c r="R134" i="8" s="1"/>
  <c r="T134" i="8" a="1"/>
  <c r="T134" i="8" s="1"/>
  <c r="U134" i="8" a="1"/>
  <c r="U134" i="8" s="1"/>
  <c r="V134" i="8" a="1"/>
  <c r="V134" i="8"/>
  <c r="X134" i="8" a="1"/>
  <c r="X134" i="8" s="1"/>
  <c r="P135" i="8" a="1"/>
  <c r="P135" i="8" s="1"/>
  <c r="R135" i="8" a="1"/>
  <c r="R135" i="8" s="1"/>
  <c r="T135" i="8" a="1"/>
  <c r="T135" i="8" s="1"/>
  <c r="U135" i="8" a="1"/>
  <c r="U135" i="8"/>
  <c r="V135" i="8" a="1"/>
  <c r="V135" i="8" s="1"/>
  <c r="X135" i="8" a="1"/>
  <c r="X135" i="8"/>
  <c r="P136" i="8" a="1"/>
  <c r="P136" i="8"/>
  <c r="R136" i="8" a="1"/>
  <c r="R136" i="8" s="1"/>
  <c r="T136" i="8" a="1"/>
  <c r="T136" i="8" s="1"/>
  <c r="U136" i="8" a="1"/>
  <c r="U136" i="8"/>
  <c r="V136" i="8" a="1"/>
  <c r="V136" i="8" s="1"/>
  <c r="X136" i="8" a="1"/>
  <c r="X136" i="8" s="1"/>
  <c r="P137" i="8" a="1"/>
  <c r="P137" i="8"/>
  <c r="R137" i="8" a="1"/>
  <c r="R137" i="8" s="1"/>
  <c r="T137" i="8" a="1"/>
  <c r="T137" i="8" s="1"/>
  <c r="U137" i="8" a="1"/>
  <c r="U137" i="8" s="1"/>
  <c r="V137" i="8" a="1"/>
  <c r="V137" i="8" s="1"/>
  <c r="X137" i="8" a="1"/>
  <c r="X137" i="8"/>
  <c r="P138" i="8" a="1"/>
  <c r="P138" i="8"/>
  <c r="R138" i="8" a="1"/>
  <c r="R138" i="8"/>
  <c r="T138" i="8" a="1"/>
  <c r="T138" i="8"/>
  <c r="W138" i="8" s="1"/>
  <c r="U138" i="8" a="1"/>
  <c r="U138" i="8"/>
  <c r="V138" i="8" a="1"/>
  <c r="V138" i="8"/>
  <c r="X138" i="8" a="1"/>
  <c r="X138" i="8" s="1"/>
  <c r="P139" i="8" a="1"/>
  <c r="P139" i="8"/>
  <c r="R139" i="8" a="1"/>
  <c r="R139" i="8"/>
  <c r="T139" i="8" a="1"/>
  <c r="T139" i="8" s="1"/>
  <c r="U139" i="8" a="1"/>
  <c r="U139" i="8" s="1"/>
  <c r="V139" i="8" a="1"/>
  <c r="V139" i="8" s="1"/>
  <c r="X139" i="8" a="1"/>
  <c r="X139" i="8" s="1"/>
  <c r="P140" i="8" a="1"/>
  <c r="P140" i="8"/>
  <c r="R140" i="8" a="1"/>
  <c r="R140" i="8"/>
  <c r="T140" i="8" a="1"/>
  <c r="T140" i="8" s="1"/>
  <c r="W140" i="8" s="1"/>
  <c r="U140" i="8" a="1"/>
  <c r="U140" i="8" s="1"/>
  <c r="V140" i="8" a="1"/>
  <c r="V140" i="8"/>
  <c r="X140" i="8" a="1"/>
  <c r="X140" i="8"/>
  <c r="P141" i="8" a="1"/>
  <c r="P141" i="8"/>
  <c r="R141" i="8" a="1"/>
  <c r="R141" i="8" s="1"/>
  <c r="T141" i="8" a="1"/>
  <c r="T141" i="8" s="1"/>
  <c r="W141" i="8" s="1"/>
  <c r="U141" i="8" a="1"/>
  <c r="U141" i="8"/>
  <c r="V141" i="8" a="1"/>
  <c r="V141" i="8"/>
  <c r="X141" i="8" a="1"/>
  <c r="X141" i="8"/>
  <c r="P142" i="8" a="1"/>
  <c r="P142" i="8"/>
  <c r="R142" i="8" a="1"/>
  <c r="R142" i="8" s="1"/>
  <c r="T142" i="8" a="1"/>
  <c r="T142" i="8" s="1"/>
  <c r="U142" i="8" a="1"/>
  <c r="U142" i="8" s="1"/>
  <c r="V142" i="8" a="1"/>
  <c r="V142" i="8"/>
  <c r="X142" i="8" a="1"/>
  <c r="X142" i="8" s="1"/>
  <c r="P143" i="8" a="1"/>
  <c r="P143" i="8" s="1"/>
  <c r="R143" i="8" a="1"/>
  <c r="R143" i="8" s="1"/>
  <c r="T143" i="8" a="1"/>
  <c r="T143" i="8" s="1"/>
  <c r="U143" i="8" a="1"/>
  <c r="U143" i="8" s="1"/>
  <c r="V143" i="8" a="1"/>
  <c r="V143" i="8" s="1"/>
  <c r="X143" i="8" a="1"/>
  <c r="X143" i="8"/>
  <c r="P144" i="8" a="1"/>
  <c r="P144" i="8"/>
  <c r="R144" i="8" a="1"/>
  <c r="R144" i="8"/>
  <c r="T144" i="8" a="1"/>
  <c r="T144" i="8" s="1"/>
  <c r="U144" i="8" a="1"/>
  <c r="U144" i="8"/>
  <c r="V144" i="8" a="1"/>
  <c r="V144" i="8" s="1"/>
  <c r="X144" i="8" a="1"/>
  <c r="X144" i="8" s="1"/>
  <c r="P145" i="8" a="1"/>
  <c r="P145" i="8"/>
  <c r="R145" i="8" a="1"/>
  <c r="R145" i="8"/>
  <c r="T145" i="8" a="1"/>
  <c r="T145" i="8" s="1"/>
  <c r="U145" i="8" a="1"/>
  <c r="U145" i="8" s="1"/>
  <c r="V145" i="8" a="1"/>
  <c r="V145" i="8" s="1"/>
  <c r="X145" i="8" a="1"/>
  <c r="X145" i="8"/>
  <c r="P146" i="8" a="1"/>
  <c r="P146" i="8"/>
  <c r="R146" i="8" a="1"/>
  <c r="R146" i="8" s="1"/>
  <c r="T146" i="8" a="1"/>
  <c r="T146" i="8" s="1"/>
  <c r="U146" i="8" a="1"/>
  <c r="U146" i="8"/>
  <c r="V146" i="8" a="1"/>
  <c r="V146" i="8" s="1"/>
  <c r="X146" i="8" a="1"/>
  <c r="X146" i="8"/>
  <c r="P147" i="8" a="1"/>
  <c r="P147" i="8" s="1"/>
  <c r="R147" i="8" a="1"/>
  <c r="R147" i="8"/>
  <c r="T147" i="8" a="1"/>
  <c r="T147" i="8" s="1"/>
  <c r="U147" i="8" a="1"/>
  <c r="U147" i="8" s="1"/>
  <c r="V147" i="8" a="1"/>
  <c r="V147" i="8" s="1"/>
  <c r="X147" i="8" a="1"/>
  <c r="X147" i="8" s="1"/>
  <c r="P148" i="8" a="1"/>
  <c r="P148" i="8"/>
  <c r="R148" i="8" a="1"/>
  <c r="R148" i="8" s="1"/>
  <c r="T148" i="8" a="1"/>
  <c r="T148" i="8"/>
  <c r="U148" i="8" a="1"/>
  <c r="U148" i="8" s="1"/>
  <c r="V148" i="8" a="1"/>
  <c r="V148" i="8"/>
  <c r="X148" i="8" a="1"/>
  <c r="X148" i="8"/>
  <c r="P149" i="8" a="1"/>
  <c r="P149" i="8"/>
  <c r="R149" i="8" a="1"/>
  <c r="R149" i="8" s="1"/>
  <c r="T149" i="8" a="1"/>
  <c r="T149" i="8" s="1"/>
  <c r="U149" i="8" a="1"/>
  <c r="U149" i="8" s="1"/>
  <c r="V149" i="8" a="1"/>
  <c r="V149" i="8" s="1"/>
  <c r="X149" i="8" a="1"/>
  <c r="X149" i="8"/>
  <c r="P150" i="8" a="1"/>
  <c r="P150" i="8"/>
  <c r="R150" i="8" a="1"/>
  <c r="R150" i="8" s="1"/>
  <c r="T150" i="8" a="1"/>
  <c r="T150" i="8" s="1"/>
  <c r="U150" i="8" a="1"/>
  <c r="U150" i="8" s="1"/>
  <c r="V150" i="8" a="1"/>
  <c r="V150" i="8" s="1"/>
  <c r="X150" i="8" a="1"/>
  <c r="X150" i="8"/>
  <c r="P151" i="8" a="1"/>
  <c r="P151" i="8" s="1"/>
  <c r="R151" i="8" a="1"/>
  <c r="R151" i="8"/>
  <c r="T151" i="8" a="1"/>
  <c r="T151" i="8" s="1"/>
  <c r="U151" i="8" a="1"/>
  <c r="U151" i="8" s="1"/>
  <c r="V151" i="8" a="1"/>
  <c r="V151" i="8"/>
  <c r="X151" i="8" a="1"/>
  <c r="X151" i="8" s="1"/>
  <c r="P152" i="8" a="1"/>
  <c r="P152" i="8"/>
  <c r="R152" i="8" a="1"/>
  <c r="R152" i="8" s="1"/>
  <c r="T152" i="8" a="1"/>
  <c r="T152" i="8" s="1"/>
  <c r="U152" i="8" a="1"/>
  <c r="U152" i="8" s="1"/>
  <c r="V152" i="8" a="1"/>
  <c r="V152" i="8" s="1"/>
  <c r="X152" i="8" a="1"/>
  <c r="X152" i="8"/>
  <c r="P153" i="8" a="1"/>
  <c r="P153" i="8" s="1"/>
  <c r="R153" i="8" a="1"/>
  <c r="R153" i="8" s="1"/>
  <c r="T153" i="8" a="1"/>
  <c r="T153" i="8" s="1"/>
  <c r="W153" i="8" s="1"/>
  <c r="U153" i="8" a="1"/>
  <c r="U153" i="8"/>
  <c r="V153" i="8" a="1"/>
  <c r="V153" i="8" s="1"/>
  <c r="X153" i="8" a="1"/>
  <c r="X153" i="8"/>
  <c r="P154" i="8" a="1"/>
  <c r="P154" i="8"/>
  <c r="R154" i="8" a="1"/>
  <c r="R154" i="8"/>
  <c r="T154" i="8" a="1"/>
  <c r="T154" i="8" s="1"/>
  <c r="W154" i="8" s="1"/>
  <c r="U154" i="8" a="1"/>
  <c r="U154" i="8"/>
  <c r="V154" i="8" a="1"/>
  <c r="V154" i="8" s="1"/>
  <c r="X154" i="8" a="1"/>
  <c r="X154" i="8"/>
  <c r="P155" i="8" a="1"/>
  <c r="P155" i="8" s="1"/>
  <c r="R155" i="8" a="1"/>
  <c r="R155" i="8" s="1"/>
  <c r="T155" i="8" a="1"/>
  <c r="T155" i="8" s="1"/>
  <c r="W155" i="8" s="1"/>
  <c r="U155" i="8" a="1"/>
  <c r="U155" i="8"/>
  <c r="V155" i="8" a="1"/>
  <c r="V155" i="8" s="1"/>
  <c r="X155" i="8" a="1"/>
  <c r="X155" i="8"/>
  <c r="P156" i="8" a="1"/>
  <c r="P156" i="8" s="1"/>
  <c r="R156" i="8" a="1"/>
  <c r="R156" i="8" s="1"/>
  <c r="T156" i="8" a="1"/>
  <c r="T156" i="8" s="1"/>
  <c r="W156" i="8" s="1"/>
  <c r="U156" i="8" a="1"/>
  <c r="U156" i="8" s="1"/>
  <c r="V156" i="8" a="1"/>
  <c r="V156" i="8" s="1"/>
  <c r="X156" i="8" a="1"/>
  <c r="X156" i="8" s="1"/>
  <c r="P157" i="8" a="1"/>
  <c r="P157" i="8" s="1"/>
  <c r="R157" i="8" a="1"/>
  <c r="R157" i="8" s="1"/>
  <c r="T157" i="8" a="1"/>
  <c r="T157" i="8" s="1"/>
  <c r="W157" i="8" s="1"/>
  <c r="U157" i="8" a="1"/>
  <c r="U157" i="8" s="1"/>
  <c r="V157" i="8" a="1"/>
  <c r="V157" i="8" s="1"/>
  <c r="X157" i="8" a="1"/>
  <c r="X157" i="8"/>
  <c r="P158" i="8" a="1"/>
  <c r="P158" i="8"/>
  <c r="R158" i="8" a="1"/>
  <c r="R158" i="8"/>
  <c r="T158" i="8" a="1"/>
  <c r="T158" i="8" s="1"/>
  <c r="W158" i="8" s="1"/>
  <c r="U158" i="8" a="1"/>
  <c r="U158" i="8"/>
  <c r="V158" i="8" a="1"/>
  <c r="V158" i="8"/>
  <c r="X158" i="8" a="1"/>
  <c r="X158" i="8" s="1"/>
  <c r="P159" i="8" a="1"/>
  <c r="P159" i="8"/>
  <c r="R159" i="8" a="1"/>
  <c r="R159" i="8" s="1"/>
  <c r="T159" i="8" a="1"/>
  <c r="T159" i="8" s="1"/>
  <c r="U159" i="8" a="1"/>
  <c r="U159" i="8" s="1"/>
  <c r="V159" i="8" a="1"/>
  <c r="V159" i="8" s="1"/>
  <c r="X159" i="8" a="1"/>
  <c r="X159" i="8" s="1"/>
  <c r="P160" i="8" a="1"/>
  <c r="P160" i="8"/>
  <c r="R160" i="8" a="1"/>
  <c r="R160" i="8"/>
  <c r="T160" i="8" a="1"/>
  <c r="T160" i="8" s="1"/>
  <c r="U160" i="8" a="1"/>
  <c r="U160" i="8" s="1"/>
  <c r="V160" i="8" a="1"/>
  <c r="V160" i="8" s="1"/>
  <c r="X160" i="8" a="1"/>
  <c r="X160" i="8"/>
  <c r="P161" i="8" a="1"/>
  <c r="P161" i="8" s="1"/>
  <c r="R161" i="8" a="1"/>
  <c r="R161" i="8" s="1"/>
  <c r="T161" i="8" a="1"/>
  <c r="T161" i="8" s="1"/>
  <c r="U161" i="8" a="1"/>
  <c r="U161" i="8"/>
  <c r="V161" i="8" a="1"/>
  <c r="V161" i="8" s="1"/>
  <c r="X161" i="8" a="1"/>
  <c r="X161" i="8"/>
  <c r="P162" i="8" a="1"/>
  <c r="P162" i="8"/>
  <c r="R162" i="8" a="1"/>
  <c r="R162" i="8" s="1"/>
  <c r="T162" i="8" a="1"/>
  <c r="T162" i="8" s="1"/>
  <c r="U162" i="8" a="1"/>
  <c r="U162" i="8"/>
  <c r="V162" i="8" a="1"/>
  <c r="V162" i="8" s="1"/>
  <c r="X162" i="8" a="1"/>
  <c r="X162" i="8"/>
  <c r="P163" i="8" a="1"/>
  <c r="P163" i="8" s="1"/>
  <c r="R163" i="8" a="1"/>
  <c r="R163" i="8" s="1"/>
  <c r="T163" i="8" a="1"/>
  <c r="T163" i="8" s="1"/>
  <c r="U163" i="8" a="1"/>
  <c r="U163" i="8"/>
  <c r="V163" i="8" a="1"/>
  <c r="V163" i="8" s="1"/>
  <c r="X163" i="8" a="1"/>
  <c r="X163" i="8"/>
  <c r="P164" i="8" a="1"/>
  <c r="P164" i="8" s="1"/>
  <c r="R164" i="8" a="1"/>
  <c r="R164" i="8" s="1"/>
  <c r="T164" i="8" a="1"/>
  <c r="T164" i="8" s="1"/>
  <c r="U164" i="8" a="1"/>
  <c r="U164" i="8" s="1"/>
  <c r="V164" i="8" a="1"/>
  <c r="V164" i="8" s="1"/>
  <c r="X164" i="8" a="1"/>
  <c r="X164" i="8" s="1"/>
  <c r="P165" i="8" a="1"/>
  <c r="P165" i="8" s="1"/>
  <c r="R165" i="8" a="1"/>
  <c r="R165" i="8" s="1"/>
  <c r="T165" i="8" a="1"/>
  <c r="T165" i="8" s="1"/>
  <c r="W165" i="8" s="1"/>
  <c r="U165" i="8" a="1"/>
  <c r="U165" i="8" s="1"/>
  <c r="V165" i="8" a="1"/>
  <c r="V165" i="8" s="1"/>
  <c r="X165" i="8" a="1"/>
  <c r="X165" i="8"/>
  <c r="P166" i="8" a="1"/>
  <c r="P166" i="8" s="1"/>
  <c r="R166" i="8" a="1"/>
  <c r="R166" i="8" s="1"/>
  <c r="T166" i="8" a="1"/>
  <c r="T166" i="8" s="1"/>
  <c r="W166" i="8" s="1"/>
  <c r="U166" i="8" a="1"/>
  <c r="U166" i="8" s="1"/>
  <c r="V166" i="8" a="1"/>
  <c r="V166" i="8"/>
  <c r="X166" i="8" a="1"/>
  <c r="X166" i="8" s="1"/>
  <c r="P167" i="8" a="1"/>
  <c r="P167" i="8"/>
  <c r="R167" i="8" a="1"/>
  <c r="R167" i="8" s="1"/>
  <c r="T167" i="8" a="1"/>
  <c r="T167" i="8" s="1"/>
  <c r="W167" i="8" s="1"/>
  <c r="U167" i="8" a="1"/>
  <c r="U167" i="8" s="1"/>
  <c r="V167" i="8" a="1"/>
  <c r="V167" i="8"/>
  <c r="X167" i="8" a="1"/>
  <c r="X167" i="8"/>
  <c r="P168" i="8" a="1"/>
  <c r="P168" i="8"/>
  <c r="R168" i="8" a="1"/>
  <c r="R168" i="8" s="1"/>
  <c r="T168" i="8" a="1"/>
  <c r="T168" i="8" s="1"/>
  <c r="W168" i="8" s="1"/>
  <c r="U168" i="8" a="1"/>
  <c r="U168" i="8"/>
  <c r="V168" i="8" a="1"/>
  <c r="V168" i="8" s="1"/>
  <c r="X168" i="8" a="1"/>
  <c r="X168" i="8"/>
  <c r="P169" i="8" a="1"/>
  <c r="P169" i="8"/>
  <c r="R169" i="8" a="1"/>
  <c r="R169" i="8" s="1"/>
  <c r="T169" i="8" a="1"/>
  <c r="T169" i="8" s="1"/>
  <c r="U169" i="8" a="1"/>
  <c r="U169" i="8"/>
  <c r="V169" i="8" a="1"/>
  <c r="V169" i="8" s="1"/>
  <c r="X169" i="8" a="1"/>
  <c r="X169" i="8"/>
  <c r="P170" i="8" a="1"/>
  <c r="P170" i="8"/>
  <c r="R170" i="8" a="1"/>
  <c r="R170" i="8" s="1"/>
  <c r="T170" i="8" a="1"/>
  <c r="T170" i="8" s="1"/>
  <c r="U170" i="8" a="1"/>
  <c r="U170" i="8"/>
  <c r="V170" i="8" a="1"/>
  <c r="V170" i="8" s="1"/>
  <c r="X170" i="8" a="1"/>
  <c r="X170" i="8"/>
  <c r="P171" i="8" a="1"/>
  <c r="P171" i="8" s="1"/>
  <c r="R171" i="8" a="1"/>
  <c r="R171" i="8" s="1"/>
  <c r="T171" i="8" a="1"/>
  <c r="T171" i="8"/>
  <c r="W171" i="8" s="1"/>
  <c r="U171" i="8" a="1"/>
  <c r="U171" i="8" s="1"/>
  <c r="V171" i="8" a="1"/>
  <c r="V171" i="8" s="1"/>
  <c r="X171" i="8" a="1"/>
  <c r="X171" i="8"/>
  <c r="P172" i="8" a="1"/>
  <c r="P172" i="8" s="1"/>
  <c r="R172" i="8" a="1"/>
  <c r="R172" i="8" s="1"/>
  <c r="T172" i="8" a="1"/>
  <c r="T172" i="8"/>
  <c r="W172" i="8" s="1"/>
  <c r="U172" i="8" a="1"/>
  <c r="U172" i="8" s="1"/>
  <c r="V172" i="8" a="1"/>
  <c r="V172" i="8" s="1"/>
  <c r="X172" i="8" a="1"/>
  <c r="X172" i="8" s="1"/>
  <c r="P173" i="8" a="1"/>
  <c r="P173" i="8" s="1"/>
  <c r="R173" i="8" a="1"/>
  <c r="R173" i="8" s="1"/>
  <c r="T173" i="8" a="1"/>
  <c r="T173" i="8" s="1"/>
  <c r="W173" i="8" s="1"/>
  <c r="U173" i="8" a="1"/>
  <c r="U173" i="8" s="1"/>
  <c r="V173" i="8" a="1"/>
  <c r="V173" i="8" s="1"/>
  <c r="X173" i="8" a="1"/>
  <c r="X173" i="8" s="1"/>
  <c r="P174" i="8" a="1"/>
  <c r="P174" i="8"/>
  <c r="R174" i="8" a="1"/>
  <c r="R174" i="8"/>
  <c r="T174" i="8" a="1"/>
  <c r="T174" i="8" s="1"/>
  <c r="U174" i="8" a="1"/>
  <c r="U174" i="8" s="1"/>
  <c r="V174" i="8" a="1"/>
  <c r="V174" i="8"/>
  <c r="X174" i="8" a="1"/>
  <c r="X174" i="8" s="1"/>
  <c r="P175" i="8" a="1"/>
  <c r="P175" i="8"/>
  <c r="R175" i="8" a="1"/>
  <c r="R175" i="8" s="1"/>
  <c r="T175" i="8" a="1"/>
  <c r="T175" i="8" s="1"/>
  <c r="U175" i="8" a="1"/>
  <c r="U175" i="8" s="1"/>
  <c r="V175" i="8" a="1"/>
  <c r="V175" i="8" s="1"/>
  <c r="X175" i="8" a="1"/>
  <c r="X175" i="8"/>
  <c r="P176" i="8" a="1"/>
  <c r="P176" i="8"/>
  <c r="R176" i="8" a="1"/>
  <c r="R176" i="8" s="1"/>
  <c r="T176" i="8" a="1"/>
  <c r="T176" i="8" s="1"/>
  <c r="U176" i="8" a="1"/>
  <c r="U176" i="8"/>
  <c r="V176" i="8" a="1"/>
  <c r="V176" i="8"/>
  <c r="X176" i="8" a="1"/>
  <c r="X176" i="8"/>
  <c r="P177" i="8" a="1"/>
  <c r="P177" i="8" s="1"/>
  <c r="R177" i="8" a="1"/>
  <c r="R177" i="8" s="1"/>
  <c r="T177" i="8" a="1"/>
  <c r="T177" i="8" s="1"/>
  <c r="U177" i="8" a="1"/>
  <c r="U177" i="8"/>
  <c r="V177" i="8" a="1"/>
  <c r="V177" i="8" s="1"/>
  <c r="X177" i="8" a="1"/>
  <c r="X177" i="8"/>
  <c r="P178" i="8" a="1"/>
  <c r="P178" i="8"/>
  <c r="R178" i="8" a="1"/>
  <c r="R178" i="8" s="1"/>
  <c r="T178" i="8" a="1"/>
  <c r="T178" i="8"/>
  <c r="W178" i="8" s="1"/>
  <c r="U178" i="8" a="1"/>
  <c r="U178" i="8"/>
  <c r="V178" i="8" a="1"/>
  <c r="V178" i="8" s="1"/>
  <c r="X178" i="8" a="1"/>
  <c r="X178" i="8" s="1"/>
  <c r="P179" i="8" a="1"/>
  <c r="P179" i="8" s="1"/>
  <c r="R179" i="8" a="1"/>
  <c r="R179" i="8" s="1"/>
  <c r="T179" i="8" a="1"/>
  <c r="T179" i="8"/>
  <c r="W179" i="8" s="1"/>
  <c r="U179" i="8" a="1"/>
  <c r="U179" i="8" s="1"/>
  <c r="V179" i="8" a="1"/>
  <c r="V179" i="8" s="1"/>
  <c r="X179" i="8" a="1"/>
  <c r="X179" i="8" s="1"/>
  <c r="P180" i="8" a="1"/>
  <c r="P180" i="8" s="1"/>
  <c r="R180" i="8" a="1"/>
  <c r="R180" i="8" s="1"/>
  <c r="T180" i="8" a="1"/>
  <c r="T180" i="8"/>
  <c r="U180" i="8" a="1"/>
  <c r="U180" i="8" s="1"/>
  <c r="V180" i="8" a="1"/>
  <c r="V180" i="8" s="1"/>
  <c r="X180" i="8" a="1"/>
  <c r="X180" i="8"/>
  <c r="P181" i="8" a="1"/>
  <c r="P181" i="8" s="1"/>
  <c r="R181" i="8" a="1"/>
  <c r="R181" i="8"/>
  <c r="T181" i="8" a="1"/>
  <c r="T181" i="8" s="1"/>
  <c r="W181" i="8" s="1"/>
  <c r="U181" i="8" a="1"/>
  <c r="U181" i="8"/>
  <c r="V181" i="8" a="1"/>
  <c r="V181" i="8" s="1"/>
  <c r="X181" i="8" a="1"/>
  <c r="X181" i="8" s="1"/>
  <c r="P182" i="8" a="1"/>
  <c r="P182" i="8"/>
  <c r="R182" i="8" a="1"/>
  <c r="R182" i="8" s="1"/>
  <c r="T182" i="8" a="1"/>
  <c r="T182" i="8" s="1"/>
  <c r="W182" i="8" s="1"/>
  <c r="U182" i="8" a="1"/>
  <c r="U182" i="8"/>
  <c r="V182" i="8" a="1"/>
  <c r="V182" i="8" s="1"/>
  <c r="X182" i="8" a="1"/>
  <c r="X182" i="8" s="1"/>
  <c r="P183" i="8" a="1"/>
  <c r="P183" i="8"/>
  <c r="R183" i="8" a="1"/>
  <c r="R183" i="8" s="1"/>
  <c r="T183" i="8" a="1"/>
  <c r="T183" i="8" s="1"/>
  <c r="U183" i="8" a="1"/>
  <c r="U183" i="8" s="1"/>
  <c r="V183" i="8" a="1"/>
  <c r="V183" i="8" s="1"/>
  <c r="X183" i="8" a="1"/>
  <c r="X183" i="8"/>
  <c r="P184" i="8" a="1"/>
  <c r="P184" i="8" s="1"/>
  <c r="R184" i="8" a="1"/>
  <c r="R184" i="8" s="1"/>
  <c r="T184" i="8" a="1"/>
  <c r="T184" i="8" s="1"/>
  <c r="U184" i="8" a="1"/>
  <c r="U184" i="8" s="1"/>
  <c r="V184" i="8" a="1"/>
  <c r="V184" i="8" s="1"/>
  <c r="X184" i="8" a="1"/>
  <c r="X184" i="8"/>
  <c r="P185" i="8" a="1"/>
  <c r="P185" i="8" s="1"/>
  <c r="R185" i="8" a="1"/>
  <c r="R185" i="8"/>
  <c r="T185" i="8" a="1"/>
  <c r="T185" i="8" s="1"/>
  <c r="U185" i="8" a="1"/>
  <c r="U185" i="8"/>
  <c r="V185" i="8" a="1"/>
  <c r="V185" i="8"/>
  <c r="X185" i="8" a="1"/>
  <c r="X185" i="8"/>
  <c r="P186" i="8" a="1"/>
  <c r="P186" i="8"/>
  <c r="R186" i="8" a="1"/>
  <c r="R186" i="8"/>
  <c r="T186" i="8" a="1"/>
  <c r="T186" i="8" s="1"/>
  <c r="W186" i="8" s="1"/>
  <c r="U186" i="8" a="1"/>
  <c r="U186" i="8" s="1"/>
  <c r="V186" i="8" a="1"/>
  <c r="V186" i="8" s="1"/>
  <c r="X186" i="8" a="1"/>
  <c r="X186" i="8"/>
  <c r="P187" i="8" a="1"/>
  <c r="P187" i="8" s="1"/>
  <c r="R187" i="8" a="1"/>
  <c r="R187" i="8" s="1"/>
  <c r="T187" i="8" a="1"/>
  <c r="T187" i="8" s="1"/>
  <c r="W187" i="8" s="1"/>
  <c r="U187" i="8" a="1"/>
  <c r="U187" i="8" s="1"/>
  <c r="V187" i="8" a="1"/>
  <c r="V187" i="8"/>
  <c r="X187" i="8" a="1"/>
  <c r="X187" i="8" s="1"/>
  <c r="P188" i="8" a="1"/>
  <c r="P188" i="8"/>
  <c r="R188" i="8" a="1"/>
  <c r="R188" i="8" s="1"/>
  <c r="T188" i="8" a="1"/>
  <c r="T188" i="8"/>
  <c r="W188" i="8" s="1"/>
  <c r="U188" i="8" a="1"/>
  <c r="U188" i="8" s="1"/>
  <c r="V188" i="8" a="1"/>
  <c r="V188" i="8" s="1"/>
  <c r="X188" i="8" a="1"/>
  <c r="X188" i="8" s="1"/>
  <c r="P189" i="8" a="1"/>
  <c r="P189" i="8" s="1"/>
  <c r="R189" i="8" a="1"/>
  <c r="R189" i="8"/>
  <c r="T189" i="8" a="1"/>
  <c r="T189" i="8"/>
  <c r="W189" i="8" s="1"/>
  <c r="U189" i="8" a="1"/>
  <c r="U189" i="8" s="1"/>
  <c r="V189" i="8" a="1"/>
  <c r="V189" i="8" s="1"/>
  <c r="X189" i="8" a="1"/>
  <c r="X189" i="8"/>
  <c r="P190" i="8" a="1"/>
  <c r="P190" i="8"/>
  <c r="R190" i="8" a="1"/>
  <c r="R190" i="8"/>
  <c r="T190" i="8" a="1"/>
  <c r="T190" i="8" s="1"/>
  <c r="W190" i="8" s="1"/>
  <c r="U190" i="8" a="1"/>
  <c r="U190" i="8"/>
  <c r="V190" i="8" a="1"/>
  <c r="V190" i="8" s="1"/>
  <c r="X190" i="8" a="1"/>
  <c r="X190" i="8" s="1"/>
  <c r="P191" i="8" a="1"/>
  <c r="P191" i="8"/>
  <c r="R191" i="8" a="1"/>
  <c r="R191" i="8" s="1"/>
  <c r="T191" i="8" a="1"/>
  <c r="T191" i="8" s="1"/>
  <c r="U191" i="8" a="1"/>
  <c r="U191" i="8" s="1"/>
  <c r="V191" i="8" a="1"/>
  <c r="V191" i="8" s="1"/>
  <c r="X191" i="8" a="1"/>
  <c r="X191" i="8"/>
  <c r="P192" i="8" a="1"/>
  <c r="P192" i="8" s="1"/>
  <c r="R192" i="8" a="1"/>
  <c r="R192" i="8" s="1"/>
  <c r="T192" i="8" a="1"/>
  <c r="T192" i="8" s="1"/>
  <c r="W192" i="8" s="1"/>
  <c r="U192" i="8" a="1"/>
  <c r="U192" i="8" s="1"/>
  <c r="V192" i="8" a="1"/>
  <c r="V192" i="8" s="1"/>
  <c r="X192" i="8" a="1"/>
  <c r="X192" i="8"/>
  <c r="P193" i="8" a="1"/>
  <c r="P193" i="8"/>
  <c r="R193" i="8" a="1"/>
  <c r="R193" i="8" s="1"/>
  <c r="T193" i="8" a="1"/>
  <c r="T193" i="8" s="1"/>
  <c r="W193" i="8" s="1"/>
  <c r="U193" i="8" a="1"/>
  <c r="U193" i="8"/>
  <c r="V193" i="8" a="1"/>
  <c r="V193" i="8" s="1"/>
  <c r="X193" i="8" a="1"/>
  <c r="X193" i="8" s="1"/>
  <c r="P194" i="8" a="1"/>
  <c r="P194" i="8"/>
  <c r="R194" i="8" a="1"/>
  <c r="R194" i="8" s="1"/>
  <c r="T194" i="8" a="1"/>
  <c r="T194" i="8" s="1"/>
  <c r="U194" i="8" a="1"/>
  <c r="U194" i="8" s="1"/>
  <c r="V194" i="8" a="1"/>
  <c r="V194" i="8" s="1"/>
  <c r="X194" i="8" a="1"/>
  <c r="X194" i="8"/>
  <c r="P195" i="8" a="1"/>
  <c r="P195" i="8"/>
  <c r="R195" i="8" a="1"/>
  <c r="R195" i="8" s="1"/>
  <c r="T195" i="8" a="1"/>
  <c r="T195" i="8"/>
  <c r="U195" i="8" a="1"/>
  <c r="U195" i="8" s="1"/>
  <c r="V195" i="8" a="1"/>
  <c r="V195" i="8"/>
  <c r="X195" i="8" a="1"/>
  <c r="X195" i="8" s="1"/>
  <c r="P196" i="8" a="1"/>
  <c r="P196" i="8"/>
  <c r="R196" i="8" a="1"/>
  <c r="R196" i="8" s="1"/>
  <c r="T196" i="8" a="1"/>
  <c r="T196" i="8" s="1"/>
  <c r="U196" i="8" a="1"/>
  <c r="U196" i="8" s="1"/>
  <c r="V196" i="8" a="1"/>
  <c r="V196" i="8" s="1"/>
  <c r="X196" i="8" a="1"/>
  <c r="X196" i="8" s="1"/>
  <c r="P197" i="8" a="1"/>
  <c r="P197" i="8" s="1"/>
  <c r="R197" i="8" a="1"/>
  <c r="R197" i="8" s="1"/>
  <c r="T197" i="8" a="1"/>
  <c r="T197" i="8" s="1"/>
  <c r="U197" i="8" a="1"/>
  <c r="U197" i="8"/>
  <c r="V197" i="8" a="1"/>
  <c r="V197" i="8" s="1"/>
  <c r="X197" i="8" a="1"/>
  <c r="X197" i="8"/>
  <c r="P198" i="8" a="1"/>
  <c r="P198" i="8" s="1"/>
  <c r="R198" i="8" a="1"/>
  <c r="R198" i="8" s="1"/>
  <c r="T198" i="8" a="1"/>
  <c r="T198" i="8" s="1"/>
  <c r="U198" i="8" a="1"/>
  <c r="U198" i="8"/>
  <c r="V198" i="8" a="1"/>
  <c r="V198" i="8" s="1"/>
  <c r="X198" i="8" a="1"/>
  <c r="X198" i="8" s="1"/>
  <c r="P199" i="8" a="1"/>
  <c r="P199" i="8"/>
  <c r="R199" i="8" a="1"/>
  <c r="R199" i="8" s="1"/>
  <c r="T199" i="8" a="1"/>
  <c r="T199" i="8" s="1"/>
  <c r="W199" i="8" s="1"/>
  <c r="U199" i="8" a="1"/>
  <c r="U199" i="8" s="1"/>
  <c r="V199" i="8" a="1"/>
  <c r="V199" i="8" s="1"/>
  <c r="X199" i="8" a="1"/>
  <c r="X199" i="8"/>
  <c r="P200" i="8" a="1"/>
  <c r="P200" i="8" s="1"/>
  <c r="R200" i="8" a="1"/>
  <c r="R200" i="8" s="1"/>
  <c r="T200" i="8" a="1"/>
  <c r="T200" i="8" s="1"/>
  <c r="W200" i="8" s="1"/>
  <c r="U200" i="8" a="1"/>
  <c r="U200" i="8" s="1"/>
  <c r="V200" i="8" a="1"/>
  <c r="V200" i="8" s="1"/>
  <c r="X200" i="8" a="1"/>
  <c r="X200" i="8"/>
  <c r="P201" i="8" a="1"/>
  <c r="P201" i="8"/>
  <c r="R201" i="8" a="1"/>
  <c r="R201" i="8" s="1"/>
  <c r="T201" i="8" a="1"/>
  <c r="T201" i="8" s="1"/>
  <c r="W201" i="8" s="1"/>
  <c r="U201" i="8" a="1"/>
  <c r="U201" i="8"/>
  <c r="V201" i="8" a="1"/>
  <c r="V201" i="8" s="1"/>
  <c r="X201" i="8" a="1"/>
  <c r="X201" i="8" s="1"/>
  <c r="P202" i="8" a="1"/>
  <c r="P202" i="8"/>
  <c r="R202" i="8" a="1"/>
  <c r="R202" i="8" s="1"/>
  <c r="T202" i="8" a="1"/>
  <c r="T202" i="8"/>
  <c r="W202" i="8" s="1"/>
  <c r="U202" i="8" a="1"/>
  <c r="U202" i="8" s="1"/>
  <c r="V202" i="8" a="1"/>
  <c r="V202" i="8" s="1"/>
  <c r="X202" i="8" a="1"/>
  <c r="X202" i="8" s="1"/>
  <c r="P203" i="8" a="1"/>
  <c r="P203" i="8" s="1"/>
  <c r="R203" i="8" a="1"/>
  <c r="R203" i="8" s="1"/>
  <c r="T203" i="8" a="1"/>
  <c r="T203" i="8" s="1"/>
  <c r="W203" i="8" s="1"/>
  <c r="U203" i="8" a="1"/>
  <c r="U203" i="8"/>
  <c r="V203" i="8" a="1"/>
  <c r="V203" i="8" s="1"/>
  <c r="X203" i="8" a="1"/>
  <c r="X203" i="8" s="1"/>
  <c r="P204" i="8" a="1"/>
  <c r="P204" i="8"/>
  <c r="R204" i="8" a="1"/>
  <c r="R204" i="8" s="1"/>
  <c r="T204" i="8" a="1"/>
  <c r="T204" i="8" s="1"/>
  <c r="W204" i="8" s="1"/>
  <c r="U204" i="8" a="1"/>
  <c r="U204" i="8" s="1"/>
  <c r="V204" i="8" a="1"/>
  <c r="V204" i="8" s="1"/>
  <c r="X204" i="8" a="1"/>
  <c r="X204" i="8" s="1"/>
  <c r="P205" i="8" a="1"/>
  <c r="P205" i="8" s="1"/>
  <c r="R205" i="8" a="1"/>
  <c r="R205" i="8"/>
  <c r="T205" i="8" a="1"/>
  <c r="T205" i="8" s="1"/>
  <c r="W205" i="8" s="1"/>
  <c r="U205" i="8" a="1"/>
  <c r="U205" i="8"/>
  <c r="V205" i="8" a="1"/>
  <c r="V205" i="8" s="1"/>
  <c r="X205" i="8" a="1"/>
  <c r="X205" i="8" s="1"/>
  <c r="P206" i="8" a="1"/>
  <c r="P206" i="8"/>
  <c r="R206" i="8" a="1"/>
  <c r="R206" i="8" s="1"/>
  <c r="T206" i="8" a="1"/>
  <c r="T206" i="8" s="1"/>
  <c r="W206" i="8" s="1"/>
  <c r="U206" i="8" a="1"/>
  <c r="U206" i="8" s="1"/>
  <c r="V206" i="8" a="1"/>
  <c r="V206" i="8" s="1"/>
  <c r="X206" i="8" a="1"/>
  <c r="X206" i="8" s="1"/>
  <c r="P207" i="8" a="1"/>
  <c r="P207" i="8"/>
  <c r="R207" i="8" a="1"/>
  <c r="R207" i="8" s="1"/>
  <c r="T207" i="8" a="1"/>
  <c r="T207" i="8" s="1"/>
  <c r="U207" i="8" a="1"/>
  <c r="U207" i="8" s="1"/>
  <c r="V207" i="8" a="1"/>
  <c r="V207" i="8" s="1"/>
  <c r="X207" i="8" a="1"/>
  <c r="X207" i="8" s="1"/>
  <c r="P208" i="8" a="1"/>
  <c r="P208" i="8" s="1"/>
  <c r="R208" i="8" a="1"/>
  <c r="R208" i="8" s="1"/>
  <c r="T208" i="8" a="1"/>
  <c r="T208" i="8"/>
  <c r="W208" i="8" s="1"/>
  <c r="U208" i="8" a="1"/>
  <c r="U208" i="8"/>
  <c r="V208" i="8" a="1"/>
  <c r="V208" i="8" s="1"/>
  <c r="X208" i="8" a="1"/>
  <c r="X208" i="8"/>
  <c r="P209" i="8" a="1"/>
  <c r="P209" i="8"/>
  <c r="R209" i="8" a="1"/>
  <c r="R209" i="8" s="1"/>
  <c r="T209" i="8" a="1"/>
  <c r="T209" i="8" s="1"/>
  <c r="U209" i="8" a="1"/>
  <c r="U209" i="8"/>
  <c r="V209" i="8" a="1"/>
  <c r="V209" i="8" s="1"/>
  <c r="X209" i="8" a="1"/>
  <c r="X209" i="8" s="1"/>
  <c r="P210" i="8" a="1"/>
  <c r="P210" i="8" s="1"/>
  <c r="R210" i="8" a="1"/>
  <c r="R210" i="8" s="1"/>
  <c r="T210" i="8" a="1"/>
  <c r="T210" i="8" s="1"/>
  <c r="U210" i="8" a="1"/>
  <c r="U210" i="8"/>
  <c r="V210" i="8" a="1"/>
  <c r="V210" i="8" s="1"/>
  <c r="X210" i="8" a="1"/>
  <c r="X210" i="8" s="1"/>
  <c r="P211" i="8" a="1"/>
  <c r="P211" i="8" s="1"/>
  <c r="R211" i="8" a="1"/>
  <c r="R211" i="8" s="1"/>
  <c r="T211" i="8" a="1"/>
  <c r="T211" i="8" s="1"/>
  <c r="W211" i="8" s="1"/>
  <c r="U211" i="8" a="1"/>
  <c r="U211" i="8" s="1"/>
  <c r="V211" i="8" a="1"/>
  <c r="V211" i="8"/>
  <c r="X211" i="8" a="1"/>
  <c r="X211" i="8" s="1"/>
  <c r="P212" i="8" a="1"/>
  <c r="P212" i="8"/>
  <c r="R212" i="8" a="1"/>
  <c r="R212" i="8" s="1"/>
  <c r="T212" i="8" a="1"/>
  <c r="T212" i="8" s="1"/>
  <c r="U212" i="8" a="1"/>
  <c r="U212" i="8" s="1"/>
  <c r="V212" i="8" a="1"/>
  <c r="V212" i="8" s="1"/>
  <c r="X212" i="8" a="1"/>
  <c r="X212" i="8" s="1"/>
  <c r="P213" i="8" a="1"/>
  <c r="P213" i="8"/>
  <c r="R213" i="8" a="1"/>
  <c r="R213" i="8" s="1"/>
  <c r="T213" i="8" a="1"/>
  <c r="T213" i="8"/>
  <c r="U213" i="8" a="1"/>
  <c r="U213" i="8" s="1"/>
  <c r="V213" i="8" a="1"/>
  <c r="V213" i="8"/>
  <c r="X213" i="8" a="1"/>
  <c r="X213" i="8" s="1"/>
  <c r="P214" i="8" a="1"/>
  <c r="P214" i="8" s="1"/>
  <c r="R214" i="8" a="1"/>
  <c r="R214" i="8" s="1"/>
  <c r="T214" i="8" a="1"/>
  <c r="T214" i="8" s="1"/>
  <c r="U214" i="8" a="1"/>
  <c r="U214" i="8"/>
  <c r="V214" i="8" a="1"/>
  <c r="V214" i="8" s="1"/>
  <c r="X214" i="8" a="1"/>
  <c r="X214" i="8"/>
  <c r="P215" i="8" a="1"/>
  <c r="P215" i="8"/>
  <c r="R215" i="8" a="1"/>
  <c r="R215" i="8" s="1"/>
  <c r="T215" i="8" a="1"/>
  <c r="T215" i="8" s="1"/>
  <c r="U215" i="8" a="1"/>
  <c r="U215" i="8"/>
  <c r="V215" i="8" a="1"/>
  <c r="V215" i="8"/>
  <c r="X215" i="8" a="1"/>
  <c r="X215" i="8" s="1"/>
  <c r="P216" i="8" a="1"/>
  <c r="P216" i="8" s="1"/>
  <c r="R216" i="8" a="1"/>
  <c r="R216" i="8" s="1"/>
  <c r="T216" i="8" a="1"/>
  <c r="T216" i="8" s="1"/>
  <c r="U216" i="8" a="1"/>
  <c r="U216" i="8" s="1"/>
  <c r="V216" i="8" a="1"/>
  <c r="V216" i="8" s="1"/>
  <c r="X216" i="8" a="1"/>
  <c r="X216" i="8"/>
  <c r="P217" i="8" a="1"/>
  <c r="P217" i="8"/>
  <c r="R217" i="8" a="1"/>
  <c r="R217" i="8" s="1"/>
  <c r="T217" i="8" a="1"/>
  <c r="T217" i="8"/>
  <c r="U217" i="8" a="1"/>
  <c r="U217" i="8"/>
  <c r="V217" i="8" a="1"/>
  <c r="V217" i="8" s="1"/>
  <c r="X217" i="8" a="1"/>
  <c r="X217" i="8" s="1"/>
  <c r="P218" i="8" a="1"/>
  <c r="P218" i="8" s="1"/>
  <c r="R218" i="8" a="1"/>
  <c r="R218" i="8" s="1"/>
  <c r="T218" i="8" a="1"/>
  <c r="T218" i="8" s="1"/>
  <c r="U218" i="8" a="1"/>
  <c r="U218" i="8" s="1"/>
  <c r="V218" i="8" a="1"/>
  <c r="V218" i="8" s="1"/>
  <c r="X218" i="8" a="1"/>
  <c r="X218" i="8"/>
  <c r="P219" i="8" a="1"/>
  <c r="P219" i="8" s="1"/>
  <c r="R219" i="8" a="1"/>
  <c r="R219" i="8"/>
  <c r="T219" i="8" a="1"/>
  <c r="T219" i="8"/>
  <c r="U219" i="8" a="1"/>
  <c r="U219" i="8"/>
  <c r="V219" i="8" a="1"/>
  <c r="V219" i="8" s="1"/>
  <c r="X219" i="8" a="1"/>
  <c r="X219" i="8" s="1"/>
  <c r="P220" i="8" a="1"/>
  <c r="P220" i="8"/>
  <c r="R220" i="8" a="1"/>
  <c r="R220" i="8" s="1"/>
  <c r="T220" i="8" a="1"/>
  <c r="T220" i="8" s="1"/>
  <c r="U220" i="8" a="1"/>
  <c r="U220" i="8" s="1"/>
  <c r="V220" i="8" a="1"/>
  <c r="V220" i="8"/>
  <c r="X220" i="8" a="1"/>
  <c r="X220" i="8" s="1"/>
  <c r="P221" i="8" a="1"/>
  <c r="P221" i="8"/>
  <c r="R221" i="8" a="1"/>
  <c r="R221" i="8"/>
  <c r="T221" i="8" a="1"/>
  <c r="T221" i="8"/>
  <c r="U221" i="8" a="1"/>
  <c r="U221" i="8" s="1"/>
  <c r="V221" i="8" a="1"/>
  <c r="V221" i="8" s="1"/>
  <c r="X221" i="8" a="1"/>
  <c r="X221" i="8"/>
  <c r="P222" i="8" a="1"/>
  <c r="P222" i="8" s="1"/>
  <c r="R222" i="8" a="1"/>
  <c r="R222" i="8" s="1"/>
  <c r="T222" i="8" a="1"/>
  <c r="T222" i="8" s="1"/>
  <c r="W222" i="8" s="1"/>
  <c r="U222" i="8" a="1"/>
  <c r="U222" i="8" s="1"/>
  <c r="V222" i="8" a="1"/>
  <c r="V222" i="8" s="1"/>
  <c r="X222" i="8" a="1"/>
  <c r="X222" i="8"/>
  <c r="P223" i="8" a="1"/>
  <c r="P223" i="8"/>
  <c r="R223" i="8" a="1"/>
  <c r="R223" i="8"/>
  <c r="T223" i="8" a="1"/>
  <c r="T223" i="8" s="1"/>
  <c r="U223" i="8" a="1"/>
  <c r="U223" i="8"/>
  <c r="V223" i="8" a="1"/>
  <c r="V223" i="8"/>
  <c r="X223" i="8" a="1"/>
  <c r="X223" i="8" s="1"/>
  <c r="P224" i="8" a="1"/>
  <c r="P224" i="8" s="1"/>
  <c r="R224" i="8" a="1"/>
  <c r="R224" i="8" s="1"/>
  <c r="T224" i="8" a="1"/>
  <c r="T224" i="8" s="1"/>
  <c r="W224" i="8" s="1"/>
  <c r="U224" i="8" a="1"/>
  <c r="U224" i="8" s="1"/>
  <c r="V224" i="8" a="1"/>
  <c r="V224" i="8" s="1"/>
  <c r="X224" i="8" a="1"/>
  <c r="X224" i="8"/>
  <c r="P225" i="8" a="1"/>
  <c r="P225" i="8" s="1"/>
  <c r="R225" i="8" a="1"/>
  <c r="R225" i="8" s="1"/>
  <c r="T225" i="8" a="1"/>
  <c r="T225" i="8"/>
  <c r="U225" i="8" a="1"/>
  <c r="U225" i="8"/>
  <c r="V225" i="8" a="1"/>
  <c r="V225" i="8"/>
  <c r="X225" i="8" a="1"/>
  <c r="X225" i="8" s="1"/>
  <c r="P226" i="8" a="1"/>
  <c r="P226" i="8" s="1"/>
  <c r="R226" i="8" a="1"/>
  <c r="R226" i="8"/>
  <c r="T226" i="8" a="1"/>
  <c r="T226" i="8" s="1"/>
  <c r="U226" i="8" a="1"/>
  <c r="U226" i="8" s="1"/>
  <c r="V226" i="8" a="1"/>
  <c r="V226" i="8" s="1"/>
  <c r="X226" i="8" a="1"/>
  <c r="X226" i="8"/>
  <c r="P227" i="8" a="1"/>
  <c r="P227" i="8" s="1"/>
  <c r="R227" i="8" a="1"/>
  <c r="R227" i="8" s="1"/>
  <c r="T227" i="8" a="1"/>
  <c r="T227" i="8" s="1"/>
  <c r="U227" i="8" a="1"/>
  <c r="U227" i="8" s="1"/>
  <c r="V227" i="8" a="1"/>
  <c r="V227" i="8" s="1"/>
  <c r="X227" i="8" a="1"/>
  <c r="X227" i="8" s="1"/>
  <c r="P228" i="8" a="1"/>
  <c r="P228" i="8" s="1"/>
  <c r="R228" i="8" a="1"/>
  <c r="R228" i="8" s="1"/>
  <c r="T228" i="8" a="1"/>
  <c r="T228" i="8" s="1"/>
  <c r="U228" i="8" a="1"/>
  <c r="U228" i="8" s="1"/>
  <c r="V228" i="8" a="1"/>
  <c r="V228" i="8"/>
  <c r="X228" i="8" a="1"/>
  <c r="X228" i="8" s="1"/>
  <c r="P229" i="8" a="1"/>
  <c r="P229" i="8"/>
  <c r="R229" i="8" a="1"/>
  <c r="R229" i="8"/>
  <c r="T229" i="8" a="1"/>
  <c r="T229" i="8" s="1"/>
  <c r="U229" i="8" a="1"/>
  <c r="U229" i="8" s="1"/>
  <c r="V229" i="8" a="1"/>
  <c r="V229" i="8"/>
  <c r="X229" i="8" a="1"/>
  <c r="X229" i="8"/>
  <c r="P230" i="8" a="1"/>
  <c r="P230" i="8" s="1"/>
  <c r="R230" i="8" a="1"/>
  <c r="R230" i="8" s="1"/>
  <c r="T230" i="8" a="1"/>
  <c r="T230" i="8" s="1"/>
  <c r="U230" i="8" a="1"/>
  <c r="U230" i="8"/>
  <c r="V230" i="8" a="1"/>
  <c r="V230" i="8" s="1"/>
  <c r="X230" i="8" a="1"/>
  <c r="X230" i="8"/>
  <c r="P231" i="8" a="1"/>
  <c r="P231" i="8"/>
  <c r="R231" i="8" a="1"/>
  <c r="R231" i="8" s="1"/>
  <c r="T231" i="8" a="1"/>
  <c r="T231" i="8" s="1"/>
  <c r="U231" i="8" a="1"/>
  <c r="U231" i="8"/>
  <c r="V231" i="8" a="1"/>
  <c r="V231" i="8" s="1"/>
  <c r="X231" i="8" a="1"/>
  <c r="X231" i="8" s="1"/>
  <c r="P232" i="8" a="1"/>
  <c r="P232" i="8" s="1"/>
  <c r="R232" i="8" a="1"/>
  <c r="R232" i="8" s="1"/>
  <c r="T232" i="8" a="1"/>
  <c r="T232" i="8"/>
  <c r="U232" i="8" a="1"/>
  <c r="U232" i="8" s="1"/>
  <c r="V232" i="8" a="1"/>
  <c r="V232" i="8" s="1"/>
  <c r="X232" i="8" a="1"/>
  <c r="X232" i="8"/>
  <c r="P233" i="8" a="1"/>
  <c r="P233" i="8" s="1"/>
  <c r="R233" i="8" a="1"/>
  <c r="R233" i="8" s="1"/>
  <c r="T233" i="8" a="1"/>
  <c r="T233" i="8"/>
  <c r="W233" i="8" s="1"/>
  <c r="U233" i="8" a="1"/>
  <c r="U233" i="8"/>
  <c r="V233" i="8" a="1"/>
  <c r="V233" i="8"/>
  <c r="X233" i="8" a="1"/>
  <c r="X233" i="8" s="1"/>
  <c r="P234" i="8" a="1"/>
  <c r="P234" i="8" s="1"/>
  <c r="R234" i="8" a="1"/>
  <c r="R234" i="8" s="1"/>
  <c r="T234" i="8" a="1"/>
  <c r="T234" i="8" s="1"/>
  <c r="U234" i="8" a="1"/>
  <c r="U234" i="8" s="1"/>
  <c r="V234" i="8" a="1"/>
  <c r="V234" i="8" s="1"/>
  <c r="X234" i="8" a="1"/>
  <c r="X234" i="8"/>
  <c r="P235" i="8" a="1"/>
  <c r="P235" i="8" s="1"/>
  <c r="R235" i="8" a="1"/>
  <c r="R235" i="8"/>
  <c r="T235" i="8" a="1"/>
  <c r="T235" i="8" s="1"/>
  <c r="W235" i="8" s="1"/>
  <c r="U235" i="8" a="1"/>
  <c r="U235" i="8" s="1"/>
  <c r="V235" i="8" a="1"/>
  <c r="V235" i="8" s="1"/>
  <c r="X235" i="8" a="1"/>
  <c r="X235" i="8" s="1"/>
  <c r="P236" i="8" a="1"/>
  <c r="P236" i="8" s="1"/>
  <c r="R236" i="8" a="1"/>
  <c r="R236" i="8" s="1"/>
  <c r="T236" i="8" a="1"/>
  <c r="T236" i="8" s="1"/>
  <c r="U236" i="8" a="1"/>
  <c r="U236" i="8" s="1"/>
  <c r="V236" i="8" a="1"/>
  <c r="V236" i="8"/>
  <c r="X236" i="8" a="1"/>
  <c r="X236" i="8" s="1"/>
  <c r="P237" i="8" a="1"/>
  <c r="P237" i="8"/>
  <c r="R237" i="8" a="1"/>
  <c r="R237" i="8"/>
  <c r="T237" i="8" a="1"/>
  <c r="T237" i="8" s="1"/>
  <c r="W237" i="8" s="1"/>
  <c r="U237" i="8" a="1"/>
  <c r="U237" i="8" s="1"/>
  <c r="V237" i="8" a="1"/>
  <c r="V237" i="8"/>
  <c r="X237" i="8" a="1"/>
  <c r="X237" i="8" s="1"/>
  <c r="P238" i="8" a="1"/>
  <c r="P238" i="8" s="1"/>
  <c r="R238" i="8" a="1"/>
  <c r="R238" i="8" s="1"/>
  <c r="T238" i="8" a="1"/>
  <c r="T238" i="8" s="1"/>
  <c r="U238" i="8" a="1"/>
  <c r="U238" i="8" s="1"/>
  <c r="V238" i="8" a="1"/>
  <c r="V238" i="8" s="1"/>
  <c r="X238" i="8" a="1"/>
  <c r="X238" i="8"/>
  <c r="P239" i="8" a="1"/>
  <c r="P239" i="8"/>
  <c r="R239" i="8" a="1"/>
  <c r="R239" i="8"/>
  <c r="T239" i="8" a="1"/>
  <c r="T239" i="8" s="1"/>
  <c r="W239" i="8" s="1"/>
  <c r="U239" i="8" a="1"/>
  <c r="U239" i="8"/>
  <c r="V239" i="8" a="1"/>
  <c r="V239" i="8" s="1"/>
  <c r="X239" i="8" a="1"/>
  <c r="X239" i="8" s="1"/>
  <c r="P240" i="8" a="1"/>
  <c r="P240" i="8" s="1"/>
  <c r="R240" i="8" a="1"/>
  <c r="R240" i="8" s="1"/>
  <c r="T240" i="8" a="1"/>
  <c r="T240" i="8" s="1"/>
  <c r="W240" i="8" s="1"/>
  <c r="U240" i="8" a="1"/>
  <c r="U240" i="8" s="1"/>
  <c r="V240" i="8" a="1"/>
  <c r="V240" i="8" s="1"/>
  <c r="X240" i="8" a="1"/>
  <c r="X240" i="8"/>
  <c r="P241" i="8" a="1"/>
  <c r="P241" i="8" s="1"/>
  <c r="R241" i="8" a="1"/>
  <c r="R241" i="8" s="1"/>
  <c r="T241" i="8" a="1"/>
  <c r="T241" i="8" s="1"/>
  <c r="W241" i="8" s="1"/>
  <c r="U241" i="8" a="1"/>
  <c r="U241" i="8"/>
  <c r="V241" i="8" a="1"/>
  <c r="V241" i="8"/>
  <c r="X241" i="8" a="1"/>
  <c r="X241" i="8" s="1"/>
  <c r="P242" i="8" a="1"/>
  <c r="P242" i="8" s="1"/>
  <c r="R242" i="8" a="1"/>
  <c r="R242" i="8" s="1"/>
  <c r="T242" i="8" a="1"/>
  <c r="T242" i="8" s="1"/>
  <c r="W242" i="8" s="1"/>
  <c r="U242" i="8" a="1"/>
  <c r="U242" i="8" s="1"/>
  <c r="V242" i="8" a="1"/>
  <c r="V242" i="8" s="1"/>
  <c r="X242" i="8" a="1"/>
  <c r="X242" i="8"/>
  <c r="P243" i="8" a="1"/>
  <c r="P243" i="8" s="1"/>
  <c r="R243" i="8" a="1"/>
  <c r="R243" i="8" s="1"/>
  <c r="T243" i="8" a="1"/>
  <c r="T243" i="8" s="1"/>
  <c r="W243" i="8" s="1"/>
  <c r="U243" i="8" a="1"/>
  <c r="U243" i="8" s="1"/>
  <c r="V243" i="8" a="1"/>
  <c r="V243" i="8" s="1"/>
  <c r="X243" i="8" a="1"/>
  <c r="X243" i="8" s="1"/>
  <c r="P244" i="8" a="1"/>
  <c r="P244" i="8" s="1"/>
  <c r="R244" i="8" a="1"/>
  <c r="R244" i="8" s="1"/>
  <c r="T244" i="8" a="1"/>
  <c r="T244" i="8" s="1"/>
  <c r="W244" i="8" s="1"/>
  <c r="U244" i="8" a="1"/>
  <c r="U244" i="8" s="1"/>
  <c r="V244" i="8" a="1"/>
  <c r="V244" i="8" s="1"/>
  <c r="X244" i="8" a="1"/>
  <c r="X244" i="8" s="1"/>
  <c r="P245" i="8" a="1"/>
  <c r="P245" i="8"/>
  <c r="R245" i="8" a="1"/>
  <c r="R245" i="8"/>
  <c r="T245" i="8" a="1"/>
  <c r="T245" i="8" s="1"/>
  <c r="W245" i="8" s="1"/>
  <c r="U245" i="8" a="1"/>
  <c r="U245" i="8" s="1"/>
  <c r="V245" i="8" a="1"/>
  <c r="V245" i="8"/>
  <c r="X245" i="8" a="1"/>
  <c r="X245" i="8"/>
  <c r="P246" i="8" a="1"/>
  <c r="P246" i="8" s="1"/>
  <c r="R246" i="8" a="1"/>
  <c r="R246" i="8" s="1"/>
  <c r="T246" i="8" a="1"/>
  <c r="T246" i="8" s="1"/>
  <c r="W246" i="8" s="1"/>
  <c r="U246" i="8" a="1"/>
  <c r="U246" i="8"/>
  <c r="V246" i="8" a="1"/>
  <c r="V246" i="8" s="1"/>
  <c r="X246" i="8" a="1"/>
  <c r="X246" i="8"/>
  <c r="P247" i="8" a="1"/>
  <c r="P247" i="8"/>
  <c r="R247" i="8" a="1"/>
  <c r="R247" i="8" s="1"/>
  <c r="T247" i="8" a="1"/>
  <c r="T247" i="8" s="1"/>
  <c r="U247" i="8" a="1"/>
  <c r="U247" i="8"/>
  <c r="V247" i="8" a="1"/>
  <c r="V247" i="8"/>
  <c r="X247" i="8" a="1"/>
  <c r="X247" i="8" s="1"/>
  <c r="P248" i="8" a="1"/>
  <c r="P248" i="8" s="1"/>
  <c r="R248" i="8" a="1"/>
  <c r="R248" i="8" s="1"/>
  <c r="T248" i="8" a="1"/>
  <c r="T248" i="8" s="1"/>
  <c r="U248" i="8" a="1"/>
  <c r="U248" i="8" s="1"/>
  <c r="V248" i="8" a="1"/>
  <c r="V248" i="8" s="1"/>
  <c r="X248" i="8" a="1"/>
  <c r="X248" i="8"/>
  <c r="P249" i="8" a="1"/>
  <c r="P249" i="8"/>
  <c r="R249" i="8" a="1"/>
  <c r="R249" i="8" s="1"/>
  <c r="T249" i="8" a="1"/>
  <c r="T249" i="8"/>
  <c r="U249" i="8" a="1"/>
  <c r="U249" i="8" s="1"/>
  <c r="V249" i="8" a="1"/>
  <c r="V249" i="8" s="1"/>
  <c r="X249" i="8" a="1"/>
  <c r="X249" i="8" s="1"/>
  <c r="P250" i="8" a="1"/>
  <c r="P250" i="8" s="1"/>
  <c r="R250" i="8" a="1"/>
  <c r="R250" i="8" s="1"/>
  <c r="T250" i="8" a="1"/>
  <c r="T250" i="8" s="1"/>
  <c r="U250" i="8" a="1"/>
  <c r="U250" i="8" s="1"/>
  <c r="V250" i="8" a="1"/>
  <c r="V250" i="8" s="1"/>
  <c r="X250" i="8" a="1"/>
  <c r="X250" i="8" s="1"/>
  <c r="P251" i="8" a="1"/>
  <c r="P251" i="8" s="1"/>
  <c r="R251" i="8" a="1"/>
  <c r="R251" i="8" s="1"/>
  <c r="T251" i="8" a="1"/>
  <c r="T251" i="8" s="1"/>
  <c r="W251" i="8" s="1"/>
  <c r="U251" i="8" a="1"/>
  <c r="U251" i="8"/>
  <c r="V251" i="8" a="1"/>
  <c r="V251" i="8" s="1"/>
  <c r="X251" i="8" a="1"/>
  <c r="X251" i="8" s="1"/>
  <c r="P252" i="8" a="1"/>
  <c r="P252" i="8" s="1"/>
  <c r="R252" i="8" a="1"/>
  <c r="R252" i="8" s="1"/>
  <c r="T252" i="8" a="1"/>
  <c r="T252" i="8" s="1"/>
  <c r="U252" i="8" a="1"/>
  <c r="U252" i="8" s="1"/>
  <c r="V252" i="8" a="1"/>
  <c r="V252" i="8" s="1"/>
  <c r="X252" i="8" a="1"/>
  <c r="X252" i="8" s="1"/>
  <c r="P253" i="8" a="1"/>
  <c r="P253" i="8"/>
  <c r="R253" i="8" a="1"/>
  <c r="R253" i="8" s="1"/>
  <c r="T253" i="8" a="1"/>
  <c r="T253" i="8" s="1"/>
  <c r="W253" i="8" s="1"/>
  <c r="U253" i="8" a="1"/>
  <c r="U253" i="8" s="1"/>
  <c r="V253" i="8" a="1"/>
  <c r="V253" i="8"/>
  <c r="X253" i="8" a="1"/>
  <c r="X253" i="8" s="1"/>
  <c r="P254" i="8" a="1"/>
  <c r="P254" i="8" s="1"/>
  <c r="R254" i="8" a="1"/>
  <c r="R254" i="8" s="1"/>
  <c r="T254" i="8" a="1"/>
  <c r="T254" i="8" s="1"/>
  <c r="W254" i="8" s="1"/>
  <c r="U254" i="8" a="1"/>
  <c r="U254" i="8"/>
  <c r="V254" i="8" a="1"/>
  <c r="V254" i="8" s="1"/>
  <c r="X254" i="8" a="1"/>
  <c r="X254" i="8"/>
  <c r="P255" i="8" a="1"/>
  <c r="P255" i="8"/>
  <c r="R255" i="8" a="1"/>
  <c r="R255" i="8"/>
  <c r="T255" i="8" a="1"/>
  <c r="T255" i="8" s="1"/>
  <c r="U255" i="8" a="1"/>
  <c r="U255" i="8"/>
  <c r="V255" i="8" a="1"/>
  <c r="V255" i="8" s="1"/>
  <c r="X255" i="8" a="1"/>
  <c r="X255" i="8" s="1"/>
  <c r="P256" i="8" a="1"/>
  <c r="P256" i="8" s="1"/>
  <c r="R256" i="8" a="1"/>
  <c r="R256" i="8"/>
  <c r="T256" i="8" a="1"/>
  <c r="T256" i="8" s="1"/>
  <c r="W256" i="8" s="1"/>
  <c r="U256" i="8" a="1"/>
  <c r="U256" i="8" s="1"/>
  <c r="V256" i="8" a="1"/>
  <c r="V256" i="8" s="1"/>
  <c r="X256" i="8" a="1"/>
  <c r="X256" i="8"/>
  <c r="P257" i="8" a="1"/>
  <c r="P257" i="8" s="1"/>
  <c r="R257" i="8" a="1"/>
  <c r="R257" i="8" s="1"/>
  <c r="T257" i="8" a="1"/>
  <c r="T257" i="8" s="1"/>
  <c r="W257" i="8" s="1"/>
  <c r="U257" i="8" a="1"/>
  <c r="U257" i="8"/>
  <c r="V257" i="8" a="1"/>
  <c r="V257" i="8"/>
  <c r="X257" i="8" a="1"/>
  <c r="X257" i="8" s="1"/>
  <c r="P258" i="8" a="1"/>
  <c r="P258" i="8" s="1"/>
  <c r="R258" i="8" a="1"/>
  <c r="R258" i="8" s="1"/>
  <c r="T258" i="8" a="1"/>
  <c r="T258" i="8" s="1"/>
  <c r="U258" i="8" a="1"/>
  <c r="U258" i="8" s="1"/>
  <c r="V258" i="8" a="1"/>
  <c r="V258" i="8" s="1"/>
  <c r="X258" i="8" a="1"/>
  <c r="X258" i="8"/>
  <c r="P259" i="8" a="1"/>
  <c r="P259" i="8" s="1"/>
  <c r="R259" i="8" a="1"/>
  <c r="R259" i="8" s="1"/>
  <c r="T259" i="8" a="1"/>
  <c r="T259" i="8" s="1"/>
  <c r="U259" i="8" a="1"/>
  <c r="U259" i="8" s="1"/>
  <c r="V259" i="8" a="1"/>
  <c r="V259" i="8" s="1"/>
  <c r="X259" i="8" a="1"/>
  <c r="X259" i="8"/>
  <c r="P260" i="8" a="1"/>
  <c r="P260" i="8"/>
  <c r="R260" i="8" a="1"/>
  <c r="R260" i="8" s="1"/>
  <c r="T260" i="8" a="1"/>
  <c r="T260" i="8" s="1"/>
  <c r="U260" i="8" a="1"/>
  <c r="U260" i="8"/>
  <c r="V260" i="8" a="1"/>
  <c r="V260" i="8"/>
  <c r="X260" i="8" a="1"/>
  <c r="X260" i="8" s="1"/>
  <c r="P261" i="8" a="1"/>
  <c r="P261" i="8"/>
  <c r="R261" i="8" a="1"/>
  <c r="R261" i="8" s="1"/>
  <c r="T261" i="8" a="1"/>
  <c r="T261" i="8"/>
  <c r="U261" i="8" a="1"/>
  <c r="U261" i="8" s="1"/>
  <c r="V261" i="8" a="1"/>
  <c r="V261" i="8"/>
  <c r="X261" i="8" a="1"/>
  <c r="X261" i="8"/>
  <c r="P262" i="8" a="1"/>
  <c r="P262" i="8" s="1"/>
  <c r="R262" i="8" a="1"/>
  <c r="R262" i="8" s="1"/>
  <c r="T262" i="8" a="1"/>
  <c r="T262" i="8"/>
  <c r="W262" i="8" s="1"/>
  <c r="U262" i="8" a="1"/>
  <c r="U262" i="8"/>
  <c r="V262" i="8" a="1"/>
  <c r="V262" i="8" s="1"/>
  <c r="X262" i="8" a="1"/>
  <c r="X262" i="8"/>
  <c r="P263" i="8" a="1"/>
  <c r="P263" i="8"/>
  <c r="R263" i="8" a="1"/>
  <c r="R263" i="8" s="1"/>
  <c r="T263" i="8" a="1"/>
  <c r="T263" i="8" s="1"/>
  <c r="W263" i="8" s="1"/>
  <c r="U263" i="8" a="1"/>
  <c r="U263" i="8"/>
  <c r="V263" i="8" a="1"/>
  <c r="V263" i="8" s="1"/>
  <c r="X263" i="8" a="1"/>
  <c r="X263" i="8" s="1"/>
  <c r="P264" i="8" a="1"/>
  <c r="P264" i="8" s="1"/>
  <c r="R264" i="8" a="1"/>
  <c r="R264" i="8" s="1"/>
  <c r="T264" i="8" a="1"/>
  <c r="T264" i="8" s="1"/>
  <c r="W264" i="8" s="1"/>
  <c r="U264" i="8" a="1"/>
  <c r="U264" i="8" s="1"/>
  <c r="V264" i="8" a="1"/>
  <c r="V264" i="8" s="1"/>
  <c r="X264" i="8" a="1"/>
  <c r="X264" i="8"/>
  <c r="P265" i="8" a="1"/>
  <c r="P265" i="8"/>
  <c r="R265" i="8" a="1"/>
  <c r="R265" i="8" s="1"/>
  <c r="T265" i="8" a="1"/>
  <c r="T265" i="8"/>
  <c r="W265" i="8" s="1"/>
  <c r="U265" i="8" a="1"/>
  <c r="U265" i="8" s="1"/>
  <c r="V265" i="8" a="1"/>
  <c r="V265" i="8" s="1"/>
  <c r="X265" i="8" a="1"/>
  <c r="X265" i="8" s="1"/>
  <c r="P266" i="8" a="1"/>
  <c r="P266" i="8"/>
  <c r="R266" i="8" a="1"/>
  <c r="R266" i="8" s="1"/>
  <c r="T266" i="8" a="1"/>
  <c r="T266" i="8" s="1"/>
  <c r="U266" i="8" a="1"/>
  <c r="U266" i="8" s="1"/>
  <c r="V266" i="8" a="1"/>
  <c r="V266" i="8" s="1"/>
  <c r="X266" i="8" a="1"/>
  <c r="X266" i="8"/>
  <c r="P267" i="8" a="1"/>
  <c r="P267" i="8" s="1"/>
  <c r="R267" i="8" a="1"/>
  <c r="R267" i="8" s="1"/>
  <c r="T267" i="8" a="1"/>
  <c r="T267" i="8"/>
  <c r="U267" i="8" a="1"/>
  <c r="U267" i="8"/>
  <c r="V267" i="8" a="1"/>
  <c r="V267" i="8" s="1"/>
  <c r="X267" i="8" a="1"/>
  <c r="X267" i="8" s="1"/>
  <c r="P268" i="8" a="1"/>
  <c r="P268" i="8" s="1"/>
  <c r="R268" i="8" a="1"/>
  <c r="R268" i="8" s="1"/>
  <c r="T268" i="8" a="1"/>
  <c r="T268" i="8" s="1"/>
  <c r="U268" i="8" a="1"/>
  <c r="U268" i="8"/>
  <c r="V268" i="8" a="1"/>
  <c r="V268" i="8" s="1"/>
  <c r="X268" i="8" a="1"/>
  <c r="X268" i="8" s="1"/>
  <c r="P269" i="8" a="1"/>
  <c r="P269" i="8"/>
  <c r="R269" i="8" a="1"/>
  <c r="R269" i="8" s="1"/>
  <c r="T269" i="8" a="1"/>
  <c r="T269" i="8" s="1"/>
  <c r="U269" i="8" a="1"/>
  <c r="U269" i="8" s="1"/>
  <c r="V269" i="8" a="1"/>
  <c r="V269" i="8"/>
  <c r="X269" i="8" a="1"/>
  <c r="X269" i="8"/>
  <c r="P270" i="8" a="1"/>
  <c r="P270" i="8" s="1"/>
  <c r="R270" i="8" a="1"/>
  <c r="R270" i="8" s="1"/>
  <c r="T270" i="8" a="1"/>
  <c r="T270" i="8" s="1"/>
  <c r="U270" i="8" a="1"/>
  <c r="U270" i="8" s="1"/>
  <c r="V270" i="8" a="1"/>
  <c r="V270" i="8" s="1"/>
  <c r="X270" i="8" a="1"/>
  <c r="X270" i="8"/>
  <c r="P271" i="8" a="1"/>
  <c r="P271" i="8"/>
  <c r="R271" i="8" a="1"/>
  <c r="R271" i="8"/>
  <c r="T271" i="8" a="1"/>
  <c r="T271" i="8" s="1"/>
  <c r="U271" i="8" a="1"/>
  <c r="U271" i="8"/>
  <c r="V271" i="8" a="1"/>
  <c r="V271" i="8" s="1"/>
  <c r="X271" i="8" a="1"/>
  <c r="X271" i="8" s="1"/>
  <c r="P272" i="8" a="1"/>
  <c r="P272" i="8" s="1"/>
  <c r="R272" i="8" a="1"/>
  <c r="R272" i="8" s="1"/>
  <c r="T272" i="8" a="1"/>
  <c r="T272" i="8"/>
  <c r="W272" i="8" s="1"/>
  <c r="U272" i="8" a="1"/>
  <c r="U272" i="8" s="1"/>
  <c r="V272" i="8" a="1"/>
  <c r="V272" i="8" s="1"/>
  <c r="X272" i="8" a="1"/>
  <c r="X272" i="8" s="1"/>
  <c r="P273" i="8" a="1"/>
  <c r="P273" i="8"/>
  <c r="R273" i="8" a="1"/>
  <c r="R273" i="8" s="1"/>
  <c r="T273" i="8" a="1"/>
  <c r="T273" i="8"/>
  <c r="U273" i="8" a="1"/>
  <c r="U273" i="8"/>
  <c r="V273" i="8" a="1"/>
  <c r="V273" i="8"/>
  <c r="X273" i="8" a="1"/>
  <c r="X273" i="8" s="1"/>
  <c r="P274" i="8" a="1"/>
  <c r="P274" i="8" s="1"/>
  <c r="R274" i="8" a="1"/>
  <c r="R274" i="8" s="1"/>
  <c r="T274" i="8" a="1"/>
  <c r="T274" i="8" s="1"/>
  <c r="U274" i="8" a="1"/>
  <c r="U274" i="8" s="1"/>
  <c r="V274" i="8" a="1"/>
  <c r="V274" i="8"/>
  <c r="X274" i="8" a="1"/>
  <c r="X274" i="8"/>
  <c r="P275" i="8" a="1"/>
  <c r="P275" i="8" s="1"/>
  <c r="R275" i="8" a="1"/>
  <c r="R275" i="8"/>
  <c r="T275" i="8" a="1"/>
  <c r="T275" i="8"/>
  <c r="U275" i="8" a="1"/>
  <c r="U275" i="8" s="1"/>
  <c r="V275" i="8" a="1"/>
  <c r="V275" i="8" s="1"/>
  <c r="X275" i="8" a="1"/>
  <c r="X275" i="8"/>
  <c r="P276" i="8" a="1"/>
  <c r="P276" i="8"/>
  <c r="R276" i="8" a="1"/>
  <c r="R276" i="8"/>
  <c r="T276" i="8" a="1"/>
  <c r="T276" i="8" s="1"/>
  <c r="W276" i="8" s="1"/>
  <c r="U276" i="8" a="1"/>
  <c r="U276" i="8" s="1"/>
  <c r="V276" i="8" a="1"/>
  <c r="V276" i="8" s="1"/>
  <c r="X276" i="8" a="1"/>
  <c r="X276" i="8" s="1"/>
  <c r="P277" i="8" a="1"/>
  <c r="P277" i="8"/>
  <c r="R277" i="8" a="1"/>
  <c r="R277" i="8" s="1"/>
  <c r="T277" i="8" a="1"/>
  <c r="T277" i="8" s="1"/>
  <c r="U277" i="8" a="1"/>
  <c r="U277" i="8" s="1"/>
  <c r="V277" i="8" a="1"/>
  <c r="V277" i="8" s="1"/>
  <c r="X277" i="8" a="1"/>
  <c r="X277" i="8" s="1"/>
  <c r="P278" i="8" a="1"/>
  <c r="P278" i="8" s="1"/>
  <c r="R278" i="8" a="1"/>
  <c r="R278" i="8" s="1"/>
  <c r="T278" i="8" a="1"/>
  <c r="T278" i="8" s="1"/>
  <c r="U278" i="8" a="1"/>
  <c r="U278" i="8"/>
  <c r="V278" i="8" a="1"/>
  <c r="V278" i="8" s="1"/>
  <c r="X278" i="8" a="1"/>
  <c r="X278" i="8"/>
  <c r="P279" i="8" a="1"/>
  <c r="P279" i="8" s="1"/>
  <c r="R279" i="8" a="1"/>
  <c r="R279" i="8"/>
  <c r="T279" i="8" a="1"/>
  <c r="T279" i="8" s="1"/>
  <c r="W279" i="8" s="1"/>
  <c r="U279" i="8" a="1"/>
  <c r="U279" i="8"/>
  <c r="V279" i="8" a="1"/>
  <c r="V279" i="8" s="1"/>
  <c r="X279" i="8" a="1"/>
  <c r="X279" i="8"/>
  <c r="P280" i="8" a="1"/>
  <c r="P280" i="8" s="1"/>
  <c r="R280" i="8" a="1"/>
  <c r="R280" i="8" s="1"/>
  <c r="T280" i="8" a="1"/>
  <c r="T280" i="8" s="1"/>
  <c r="W280" i="8" s="1"/>
  <c r="U280" i="8" a="1"/>
  <c r="U280" i="8" s="1"/>
  <c r="V280" i="8" a="1"/>
  <c r="V280" i="8" s="1"/>
  <c r="X280" i="8" a="1"/>
  <c r="X280" i="8" s="1"/>
  <c r="P281" i="8" a="1"/>
  <c r="P281" i="8"/>
  <c r="R281" i="8" a="1"/>
  <c r="R281" i="8" s="1"/>
  <c r="T281" i="8" a="1"/>
  <c r="T281" i="8" s="1"/>
  <c r="W281" i="8" s="1"/>
  <c r="U281" i="8" a="1"/>
  <c r="U281" i="8"/>
  <c r="V281" i="8" a="1"/>
  <c r="V281" i="8"/>
  <c r="X281" i="8" a="1"/>
  <c r="X281" i="8" s="1"/>
  <c r="P282" i="8" a="1"/>
  <c r="P282" i="8"/>
  <c r="R282" i="8" a="1"/>
  <c r="R282" i="8" s="1"/>
  <c r="T282" i="8" a="1"/>
  <c r="T282" i="8" s="1"/>
  <c r="W282" i="8" s="1"/>
  <c r="U282" i="8" a="1"/>
  <c r="U282" i="8" s="1"/>
  <c r="V282" i="8" a="1"/>
  <c r="V282" i="8" s="1"/>
  <c r="X282" i="8" a="1"/>
  <c r="X282" i="8"/>
  <c r="P283" i="8" a="1"/>
  <c r="P283" i="8" s="1"/>
  <c r="R283" i="8" a="1"/>
  <c r="R283" i="8"/>
  <c r="T283" i="8" a="1"/>
  <c r="T283" i="8" s="1"/>
  <c r="U283" i="8" a="1"/>
  <c r="U283" i="8" s="1"/>
  <c r="V283" i="8" a="1"/>
  <c r="V283" i="8" s="1"/>
  <c r="X283" i="8" a="1"/>
  <c r="X283" i="8"/>
  <c r="P284" i="8" a="1"/>
  <c r="P284" i="8" s="1"/>
  <c r="R284" i="8" a="1"/>
  <c r="R284" i="8"/>
  <c r="T284" i="8" a="1"/>
  <c r="T284" i="8" s="1"/>
  <c r="U284" i="8" a="1"/>
  <c r="U284" i="8" s="1"/>
  <c r="V284" i="8" a="1"/>
  <c r="V284" i="8" s="1"/>
  <c r="X284" i="8" a="1"/>
  <c r="X284" i="8" s="1"/>
  <c r="P285" i="8" a="1"/>
  <c r="P285" i="8"/>
  <c r="R285" i="8" a="1"/>
  <c r="R285" i="8" s="1"/>
  <c r="T285" i="8" a="1"/>
  <c r="T285" i="8" s="1"/>
  <c r="U285" i="8" a="1"/>
  <c r="U285" i="8" s="1"/>
  <c r="V285" i="8" a="1"/>
  <c r="V285" i="8"/>
  <c r="X285" i="8" a="1"/>
  <c r="X285" i="8" s="1"/>
  <c r="P286" i="8" a="1"/>
  <c r="P286" i="8" s="1"/>
  <c r="R286" i="8" a="1"/>
  <c r="R286" i="8" s="1"/>
  <c r="T286" i="8" a="1"/>
  <c r="T286" i="8" s="1"/>
  <c r="U286" i="8" a="1"/>
  <c r="U286" i="8"/>
  <c r="V286" i="8" a="1"/>
  <c r="V286" i="8" s="1"/>
  <c r="X286" i="8" a="1"/>
  <c r="X286" i="8"/>
  <c r="P287" i="8" a="1"/>
  <c r="P287" i="8"/>
  <c r="R287" i="8" a="1"/>
  <c r="R287" i="8"/>
  <c r="T287" i="8" a="1"/>
  <c r="T287" i="8" s="1"/>
  <c r="W287" i="8" s="1"/>
  <c r="U287" i="8" a="1"/>
  <c r="U287" i="8"/>
  <c r="V287" i="8" a="1"/>
  <c r="V287" i="8" s="1"/>
  <c r="X287" i="8" a="1"/>
  <c r="X287" i="8"/>
  <c r="P288" i="8" a="1"/>
  <c r="P288" i="8" s="1"/>
  <c r="R288" i="8" a="1"/>
  <c r="R288" i="8"/>
  <c r="T288" i="8" a="1"/>
  <c r="T288" i="8" s="1"/>
  <c r="W288" i="8" s="1"/>
  <c r="U288" i="8" a="1"/>
  <c r="U288" i="8" s="1"/>
  <c r="V288" i="8" a="1"/>
  <c r="V288" i="8" s="1"/>
  <c r="X288" i="8" a="1"/>
  <c r="X288" i="8" s="1"/>
  <c r="P289" i="8" a="1"/>
  <c r="P289" i="8" s="1"/>
  <c r="R289" i="8" a="1"/>
  <c r="R289" i="8" s="1"/>
  <c r="T289" i="8" a="1"/>
  <c r="T289" i="8"/>
  <c r="W289" i="8" s="1"/>
  <c r="U289" i="8" a="1"/>
  <c r="U289" i="8" s="1"/>
  <c r="V289" i="8" a="1"/>
  <c r="V289" i="8" s="1"/>
  <c r="X289" i="8" a="1"/>
  <c r="X289" i="8" s="1"/>
  <c r="P290" i="8" a="1"/>
  <c r="P290" i="8" s="1"/>
  <c r="R290" i="8" a="1"/>
  <c r="R290" i="8" s="1"/>
  <c r="T290" i="8" a="1"/>
  <c r="T290" i="8" s="1"/>
  <c r="U290" i="8" a="1"/>
  <c r="U290" i="8" s="1"/>
  <c r="V290" i="8" a="1"/>
  <c r="V290" i="8" s="1"/>
  <c r="X290" i="8" a="1"/>
  <c r="X290" i="8"/>
  <c r="P291" i="8" a="1"/>
  <c r="P291" i="8" s="1"/>
  <c r="R291" i="8" a="1"/>
  <c r="R291" i="8"/>
  <c r="T291" i="8" a="1"/>
  <c r="T291" i="8" s="1"/>
  <c r="U291" i="8" a="1"/>
  <c r="U291" i="8" s="1"/>
  <c r="V291" i="8" a="1"/>
  <c r="V291" i="8" s="1"/>
  <c r="X291" i="8" a="1"/>
  <c r="X291" i="8" s="1"/>
  <c r="P292" i="8" a="1"/>
  <c r="P292" i="8" s="1"/>
  <c r="R292" i="8" a="1"/>
  <c r="R292" i="8" s="1"/>
  <c r="T292" i="8" a="1"/>
  <c r="T292" i="8" s="1"/>
  <c r="U292" i="8" a="1"/>
  <c r="U292" i="8"/>
  <c r="V292" i="8" a="1"/>
  <c r="V292" i="8" s="1"/>
  <c r="X292" i="8" a="1"/>
  <c r="X292" i="8" s="1"/>
  <c r="P293" i="8" a="1"/>
  <c r="P293" i="8" s="1"/>
  <c r="R293" i="8" a="1"/>
  <c r="R293" i="8" s="1"/>
  <c r="T293" i="8" a="1"/>
  <c r="T293" i="8" s="1"/>
  <c r="U293" i="8" a="1"/>
  <c r="U293" i="8" s="1"/>
  <c r="V293" i="8" a="1"/>
  <c r="V293" i="8" s="1"/>
  <c r="X293" i="8" a="1"/>
  <c r="X293" i="8"/>
  <c r="P294" i="8" a="1"/>
  <c r="P294" i="8"/>
  <c r="R294" i="8" a="1"/>
  <c r="R294" i="8" s="1"/>
  <c r="T294" i="8" a="1"/>
  <c r="T294" i="8"/>
  <c r="U294" i="8" a="1"/>
  <c r="U294" i="8"/>
  <c r="V294" i="8" a="1"/>
  <c r="V294" i="8" s="1"/>
  <c r="X294" i="8" a="1"/>
  <c r="X294" i="8" s="1"/>
  <c r="P295" i="8" a="1"/>
  <c r="P295" i="8" s="1"/>
  <c r="R295" i="8" a="1"/>
  <c r="R295" i="8" s="1"/>
  <c r="T295" i="8" a="1"/>
  <c r="T295" i="8"/>
  <c r="U295" i="8" a="1"/>
  <c r="U295" i="8" s="1"/>
  <c r="V295" i="8" a="1"/>
  <c r="V295" i="8" s="1"/>
  <c r="X295" i="8" a="1"/>
  <c r="X295" i="8"/>
  <c r="P296" i="8" a="1"/>
  <c r="P296" i="8" s="1"/>
  <c r="R296" i="8" a="1"/>
  <c r="R296" i="8"/>
  <c r="T296" i="8" a="1"/>
  <c r="T296" i="8"/>
  <c r="W296" i="8" s="1"/>
  <c r="U296" i="8" a="1"/>
  <c r="U296" i="8"/>
  <c r="V296" i="8" a="1"/>
  <c r="V296" i="8" s="1"/>
  <c r="X296" i="8" a="1"/>
  <c r="X296" i="8" s="1"/>
  <c r="P297" i="8" a="1"/>
  <c r="P297" i="8" s="1"/>
  <c r="R297" i="8" a="1"/>
  <c r="R297" i="8" s="1"/>
  <c r="T297" i="8" a="1"/>
  <c r="T297" i="8" s="1"/>
  <c r="U297" i="8" a="1"/>
  <c r="U297" i="8" s="1"/>
  <c r="V297" i="8" a="1"/>
  <c r="V297" i="8" s="1"/>
  <c r="X297" i="8" a="1"/>
  <c r="X297" i="8"/>
  <c r="P298" i="8" a="1"/>
  <c r="P298" i="8"/>
  <c r="R298" i="8" a="1"/>
  <c r="R298" i="8"/>
  <c r="T298" i="8" a="1"/>
  <c r="T298" i="8"/>
  <c r="W298" i="8" s="1"/>
  <c r="U298" i="8" a="1"/>
  <c r="U298" i="8" s="1"/>
  <c r="V298" i="8" a="1"/>
  <c r="V298" i="8" s="1"/>
  <c r="X298" i="8" a="1"/>
  <c r="X298" i="8" s="1"/>
  <c r="P299" i="8" a="1"/>
  <c r="P299" i="8"/>
  <c r="R299" i="8" a="1"/>
  <c r="R299" i="8" s="1"/>
  <c r="T299" i="8" a="1"/>
  <c r="T299" i="8" s="1"/>
  <c r="W299" i="8" s="1"/>
  <c r="U299" i="8" a="1"/>
  <c r="U299" i="8" s="1"/>
  <c r="V299" i="8" a="1"/>
  <c r="V299" i="8" s="1"/>
  <c r="X299" i="8" a="1"/>
  <c r="X299" i="8"/>
  <c r="P300" i="8" a="1"/>
  <c r="P300" i="8"/>
  <c r="R300" i="8" a="1"/>
  <c r="R300" i="8"/>
  <c r="T300" i="8" a="1"/>
  <c r="T300" i="8" s="1"/>
  <c r="U300" i="8" a="1"/>
  <c r="U300" i="8"/>
  <c r="V300" i="8" a="1"/>
  <c r="V300" i="8"/>
  <c r="X300" i="8" a="1"/>
  <c r="X300" i="8" s="1"/>
  <c r="P301" i="8" a="1"/>
  <c r="P301" i="8" s="1"/>
  <c r="R301" i="8" a="1"/>
  <c r="R301" i="8" s="1"/>
  <c r="T301" i="8" a="1"/>
  <c r="T301" i="8" s="1"/>
  <c r="W301" i="8" s="1"/>
  <c r="U301" i="8" a="1"/>
  <c r="U301" i="8" s="1"/>
  <c r="V301" i="8" a="1"/>
  <c r="V301" i="8" s="1"/>
  <c r="X301" i="8" a="1"/>
  <c r="X301" i="8"/>
  <c r="P302" i="8" a="1"/>
  <c r="P302" i="8"/>
  <c r="R302" i="8" a="1"/>
  <c r="R302" i="8" s="1"/>
  <c r="T302" i="8" a="1"/>
  <c r="T302" i="8" s="1"/>
  <c r="W302" i="8" s="1"/>
  <c r="U302" i="8" a="1"/>
  <c r="U302" i="8"/>
  <c r="V302" i="8" a="1"/>
  <c r="V302" i="8"/>
  <c r="X302" i="8" a="1"/>
  <c r="X302" i="8" s="1"/>
  <c r="P303" i="8" a="1"/>
  <c r="P303" i="8" s="1"/>
  <c r="R303" i="8" a="1"/>
  <c r="R303" i="8" s="1"/>
  <c r="T303" i="8" a="1"/>
  <c r="T303" i="8" s="1"/>
  <c r="U303" i="8" a="1"/>
  <c r="U303" i="8" s="1"/>
  <c r="V303" i="8" a="1"/>
  <c r="V303" i="8" s="1"/>
  <c r="X303" i="8" a="1"/>
  <c r="X303" i="8"/>
  <c r="P304" i="8" a="1"/>
  <c r="P304" i="8" s="1"/>
  <c r="R304" i="8" a="1"/>
  <c r="R304" i="8" s="1"/>
  <c r="T304" i="8" a="1"/>
  <c r="T304" i="8" s="1"/>
  <c r="W304" i="8" s="1"/>
  <c r="U304" i="8" a="1"/>
  <c r="U304" i="8"/>
  <c r="V304" i="8" a="1"/>
  <c r="V304" i="8" s="1"/>
  <c r="X304" i="8" a="1"/>
  <c r="X304" i="8" s="1"/>
  <c r="P305" i="8" a="1"/>
  <c r="P305" i="8" s="1"/>
  <c r="R305" i="8" a="1"/>
  <c r="R305" i="8" s="1"/>
  <c r="T305" i="8" a="1"/>
  <c r="T305" i="8" s="1"/>
  <c r="U305" i="8" a="1"/>
  <c r="U305" i="8" s="1"/>
  <c r="V305" i="8" a="1"/>
  <c r="V305" i="8" s="1"/>
  <c r="X305" i="8" a="1"/>
  <c r="X305" i="8" s="1"/>
  <c r="P306" i="8" a="1"/>
  <c r="P306" i="8"/>
  <c r="R306" i="8" a="1"/>
  <c r="R306" i="8" s="1"/>
  <c r="T306" i="8" a="1"/>
  <c r="T306" i="8"/>
  <c r="U306" i="8" a="1"/>
  <c r="U306" i="8" s="1"/>
  <c r="V306" i="8" a="1"/>
  <c r="V306" i="8" s="1"/>
  <c r="X306" i="8" a="1"/>
  <c r="X306" i="8" s="1"/>
  <c r="P307" i="8" a="1"/>
  <c r="P307" i="8"/>
  <c r="R307" i="8" a="1"/>
  <c r="R307" i="8" s="1"/>
  <c r="T307" i="8" a="1"/>
  <c r="T307" i="8" s="1"/>
  <c r="U307" i="8" a="1"/>
  <c r="U307" i="8" s="1"/>
  <c r="V307" i="8" a="1"/>
  <c r="V307" i="8" s="1"/>
  <c r="X307" i="8" a="1"/>
  <c r="X307" i="8"/>
  <c r="P308" i="8" a="1"/>
  <c r="P308" i="8"/>
  <c r="R308" i="8" a="1"/>
  <c r="R308" i="8"/>
  <c r="T308" i="8" a="1"/>
  <c r="T308" i="8" s="1"/>
  <c r="W308" i="8" s="1"/>
  <c r="U308" i="8" a="1"/>
  <c r="U308" i="8"/>
  <c r="V308" i="8" a="1"/>
  <c r="V308" i="8" s="1"/>
  <c r="X308" i="8" a="1"/>
  <c r="X308" i="8"/>
  <c r="P309" i="8" a="1"/>
  <c r="P309" i="8" s="1"/>
  <c r="R309" i="8" a="1"/>
  <c r="R309" i="8" s="1"/>
  <c r="T309" i="8" a="1"/>
  <c r="T309" i="8" s="1"/>
  <c r="W309" i="8" s="1"/>
  <c r="U309" i="8" a="1"/>
  <c r="U309" i="8" s="1"/>
  <c r="V309" i="8" a="1"/>
  <c r="V309" i="8" s="1"/>
  <c r="X309" i="8" a="1"/>
  <c r="X309" i="8"/>
  <c r="P310" i="8" a="1"/>
  <c r="P310" i="8"/>
  <c r="R310" i="8" a="1"/>
  <c r="R310" i="8" s="1"/>
  <c r="T310" i="8" a="1"/>
  <c r="T310" i="8" s="1"/>
  <c r="W310" i="8" s="1"/>
  <c r="U310" i="8" a="1"/>
  <c r="U310" i="8"/>
  <c r="V310" i="8" a="1"/>
  <c r="V310" i="8"/>
  <c r="X310" i="8" a="1"/>
  <c r="X310" i="8" s="1"/>
  <c r="P311" i="8" a="1"/>
  <c r="P311" i="8" s="1"/>
  <c r="R311" i="8" a="1"/>
  <c r="R311" i="8" s="1"/>
  <c r="T311" i="8" a="1"/>
  <c r="T311" i="8" s="1"/>
  <c r="W311" i="8" s="1"/>
  <c r="U311" i="8" a="1"/>
  <c r="U311" i="8" s="1"/>
  <c r="V311" i="8" a="1"/>
  <c r="V311" i="8" s="1"/>
  <c r="X311" i="8" a="1"/>
  <c r="X311" i="8"/>
  <c r="P312" i="8" a="1"/>
  <c r="P312" i="8"/>
  <c r="R312" i="8" a="1"/>
  <c r="R312" i="8" s="1"/>
  <c r="T312" i="8" a="1"/>
  <c r="T312" i="8" s="1"/>
  <c r="U312" i="8" a="1"/>
  <c r="U312" i="8"/>
  <c r="V312" i="8" a="1"/>
  <c r="V312" i="8"/>
  <c r="X312" i="8" a="1"/>
  <c r="X312" i="8" s="1"/>
  <c r="P313" i="8" a="1"/>
  <c r="P313" i="8" s="1"/>
  <c r="R313" i="8" a="1"/>
  <c r="R313" i="8" s="1"/>
  <c r="T313" i="8" a="1"/>
  <c r="T313" i="8" s="1"/>
  <c r="U313" i="8" a="1"/>
  <c r="U313" i="8" s="1"/>
  <c r="V313" i="8" a="1"/>
  <c r="V313" i="8" s="1"/>
  <c r="X313" i="8" a="1"/>
  <c r="X313" i="8" s="1"/>
  <c r="P314" i="8" a="1"/>
  <c r="P314" i="8"/>
  <c r="R314" i="8" a="1"/>
  <c r="R314" i="8" s="1"/>
  <c r="T314" i="8" a="1"/>
  <c r="T314" i="8"/>
  <c r="U314" i="8" a="1"/>
  <c r="U314" i="8" s="1"/>
  <c r="V314" i="8" a="1"/>
  <c r="V314" i="8"/>
  <c r="X314" i="8" a="1"/>
  <c r="X314" i="8" s="1"/>
  <c r="P315" i="8" a="1"/>
  <c r="P315" i="8" s="1"/>
  <c r="R315" i="8" a="1"/>
  <c r="R315" i="8" s="1"/>
  <c r="T315" i="8" a="1"/>
  <c r="T315" i="8" s="1"/>
  <c r="U315" i="8" a="1"/>
  <c r="U315" i="8" s="1"/>
  <c r="V315" i="8" a="1"/>
  <c r="V315" i="8" s="1"/>
  <c r="X315" i="8" a="1"/>
  <c r="X315" i="8"/>
  <c r="P316" i="8" a="1"/>
  <c r="P316" i="8"/>
  <c r="R316" i="8" a="1"/>
  <c r="R316" i="8" s="1"/>
  <c r="T316" i="8" a="1"/>
  <c r="T316" i="8" s="1"/>
  <c r="U316" i="8" a="1"/>
  <c r="U316" i="8"/>
  <c r="V316" i="8" a="1"/>
  <c r="V316" i="8"/>
  <c r="X316" i="8" a="1"/>
  <c r="X316" i="8"/>
  <c r="P317" i="8" a="1"/>
  <c r="P317" i="8" s="1"/>
  <c r="R317" i="8" a="1"/>
  <c r="R317" i="8" s="1"/>
  <c r="T317" i="8" a="1"/>
  <c r="T317" i="8" s="1"/>
  <c r="W317" i="8" s="1"/>
  <c r="U317" i="8" a="1"/>
  <c r="U317" i="8"/>
  <c r="V317" i="8" a="1"/>
  <c r="V317" i="8" s="1"/>
  <c r="X317" i="8" a="1"/>
  <c r="X317" i="8" s="1"/>
  <c r="P318" i="8" a="1"/>
  <c r="P318" i="8"/>
  <c r="R318" i="8" a="1"/>
  <c r="R318" i="8"/>
  <c r="T318" i="8" a="1"/>
  <c r="T318" i="8"/>
  <c r="U318" i="8" a="1"/>
  <c r="U318" i="8" s="1"/>
  <c r="V318" i="8" a="1"/>
  <c r="V318" i="8" s="1"/>
  <c r="X318" i="8" a="1"/>
  <c r="X318" i="8" s="1"/>
  <c r="P319" i="8" a="1"/>
  <c r="P319" i="8"/>
  <c r="R319" i="8" a="1"/>
  <c r="R319" i="8" s="1"/>
  <c r="T319" i="8" a="1"/>
  <c r="T319" i="8" s="1"/>
  <c r="U319" i="8" a="1"/>
  <c r="U319" i="8" s="1"/>
  <c r="V319" i="8" a="1"/>
  <c r="V319" i="8" s="1"/>
  <c r="X319" i="8" a="1"/>
  <c r="X319" i="8"/>
  <c r="P320" i="8" a="1"/>
  <c r="P320" i="8" s="1"/>
  <c r="R320" i="8" a="1"/>
  <c r="R320" i="8" s="1"/>
  <c r="T320" i="8" a="1"/>
  <c r="T320" i="8" s="1"/>
  <c r="W320" i="8" s="1"/>
  <c r="U320" i="8" a="1"/>
  <c r="U320" i="8"/>
  <c r="V320" i="8" a="1"/>
  <c r="V320" i="8" s="1"/>
  <c r="X320" i="8" a="1"/>
  <c r="X320" i="8"/>
  <c r="P321" i="8" a="1"/>
  <c r="P321" i="8" s="1"/>
  <c r="R321" i="8" a="1"/>
  <c r="R321" i="8" s="1"/>
  <c r="T321" i="8" a="1"/>
  <c r="T321" i="8" s="1"/>
  <c r="W321" i="8" s="1"/>
  <c r="U321" i="8" a="1"/>
  <c r="U321" i="8" s="1"/>
  <c r="V321" i="8" a="1"/>
  <c r="V321" i="8" s="1"/>
  <c r="X321" i="8" a="1"/>
  <c r="X321" i="8" s="1"/>
  <c r="P322" i="8" a="1"/>
  <c r="P322" i="8"/>
  <c r="R322" i="8" a="1"/>
  <c r="R322" i="8" s="1"/>
  <c r="T322" i="8" a="1"/>
  <c r="T322" i="8" s="1"/>
  <c r="W322" i="8" s="1"/>
  <c r="U322" i="8" a="1"/>
  <c r="U322" i="8" s="1"/>
  <c r="V322" i="8" a="1"/>
  <c r="V322" i="8"/>
  <c r="X322" i="8" a="1"/>
  <c r="X322" i="8" s="1"/>
  <c r="P323" i="8" a="1"/>
  <c r="P323" i="8"/>
  <c r="R323" i="8" a="1"/>
  <c r="R323" i="8" s="1"/>
  <c r="T323" i="8" a="1"/>
  <c r="T323" i="8" s="1"/>
  <c r="W323" i="8" s="1"/>
  <c r="U323" i="8" a="1"/>
  <c r="U323" i="8" s="1"/>
  <c r="V323" i="8" a="1"/>
  <c r="V323" i="8" s="1"/>
  <c r="X323" i="8" a="1"/>
  <c r="X323" i="8"/>
  <c r="P324" i="8" a="1"/>
  <c r="P324" i="8"/>
  <c r="R324" i="8" a="1"/>
  <c r="R324" i="8" s="1"/>
  <c r="T324" i="8" a="1"/>
  <c r="T324" i="8"/>
  <c r="U324" i="8" a="1"/>
  <c r="U324" i="8"/>
  <c r="V324" i="8" a="1"/>
  <c r="V324" i="8"/>
  <c r="X324" i="8" a="1"/>
  <c r="X324" i="8" s="1"/>
  <c r="P325" i="8" a="1"/>
  <c r="P325" i="8" s="1"/>
  <c r="R325" i="8" a="1"/>
  <c r="R325" i="8"/>
  <c r="T325" i="8" a="1"/>
  <c r="T325" i="8" s="1"/>
  <c r="U325" i="8" a="1"/>
  <c r="U325" i="8"/>
  <c r="V325" i="8" a="1"/>
  <c r="V325" i="8" s="1"/>
  <c r="X325" i="8" a="1"/>
  <c r="X325" i="8" s="1"/>
  <c r="P326" i="8" a="1"/>
  <c r="P326" i="8"/>
  <c r="R326" i="8" a="1"/>
  <c r="R326" i="8"/>
  <c r="T326" i="8" a="1"/>
  <c r="T326" i="8" s="1"/>
  <c r="W326" i="8" s="1"/>
  <c r="U326" i="8" a="1"/>
  <c r="U326" i="8" s="1"/>
  <c r="V326" i="8" a="1"/>
  <c r="V326" i="8" s="1"/>
  <c r="X326" i="8" a="1"/>
  <c r="X326" i="8" s="1"/>
  <c r="P327" i="8" a="1"/>
  <c r="P327" i="8" s="1"/>
  <c r="R327" i="8" a="1"/>
  <c r="R327" i="8" s="1"/>
  <c r="T327" i="8" a="1"/>
  <c r="T327" i="8"/>
  <c r="W327" i="8" s="1"/>
  <c r="U327" i="8" a="1"/>
  <c r="U327" i="8" s="1"/>
  <c r="V327" i="8" a="1"/>
  <c r="V327" i="8" s="1"/>
  <c r="X327" i="8" a="1"/>
  <c r="X327" i="8"/>
  <c r="P328" i="8" a="1"/>
  <c r="P328" i="8"/>
  <c r="R328" i="8" a="1"/>
  <c r="R328" i="8"/>
  <c r="T328" i="8" a="1"/>
  <c r="T328" i="8" s="1"/>
  <c r="U328" i="8" a="1"/>
  <c r="U328" i="8"/>
  <c r="V328" i="8" a="1"/>
  <c r="V328" i="8" s="1"/>
  <c r="X328" i="8" a="1"/>
  <c r="X328" i="8" s="1"/>
  <c r="P329" i="8" a="1"/>
  <c r="P329" i="8" s="1"/>
  <c r="R329" i="8" a="1"/>
  <c r="R329" i="8" s="1"/>
  <c r="T329" i="8" a="1"/>
  <c r="T329" i="8" s="1"/>
  <c r="U329" i="8" a="1"/>
  <c r="U329" i="8"/>
  <c r="V329" i="8" a="1"/>
  <c r="V329" i="8" s="1"/>
  <c r="X329" i="8" a="1"/>
  <c r="X329" i="8"/>
  <c r="P330" i="8" a="1"/>
  <c r="P330" i="8"/>
  <c r="R330" i="8" a="1"/>
  <c r="R330" i="8"/>
  <c r="T330" i="8" a="1"/>
  <c r="T330" i="8"/>
  <c r="W330" i="8" s="1"/>
  <c r="U330" i="8" a="1"/>
  <c r="U330" i="8"/>
  <c r="V330" i="8" a="1"/>
  <c r="V330" i="8" s="1"/>
  <c r="X330" i="8" a="1"/>
  <c r="X330" i="8" s="1"/>
  <c r="P331" i="8" a="1"/>
  <c r="P331" i="8" s="1"/>
  <c r="R331" i="8" a="1"/>
  <c r="R331" i="8" s="1"/>
  <c r="T331" i="8" a="1"/>
  <c r="T331" i="8" s="1"/>
  <c r="W331" i="8" s="1"/>
  <c r="U331" i="8" a="1"/>
  <c r="U331" i="8" s="1"/>
  <c r="V331" i="8" a="1"/>
  <c r="V331" i="8"/>
  <c r="X331" i="8" a="1"/>
  <c r="X331" i="8"/>
  <c r="P332" i="8" a="1"/>
  <c r="P332" i="8" s="1"/>
  <c r="R332" i="8" a="1"/>
  <c r="R332" i="8"/>
  <c r="T332" i="8" a="1"/>
  <c r="T332" i="8" s="1"/>
  <c r="W332" i="8" s="1"/>
  <c r="U332" i="8" a="1"/>
  <c r="U332" i="8"/>
  <c r="V332" i="8" a="1"/>
  <c r="V332" i="8" s="1"/>
  <c r="X332" i="8" a="1"/>
  <c r="X332" i="8"/>
  <c r="P333" i="8" a="1"/>
  <c r="P333" i="8" s="1"/>
  <c r="R333" i="8" a="1"/>
  <c r="R333" i="8" s="1"/>
  <c r="T333" i="8" a="1"/>
  <c r="T333" i="8" s="1"/>
  <c r="W333" i="8" s="1"/>
  <c r="U333" i="8" a="1"/>
  <c r="U333" i="8"/>
  <c r="V333" i="8" a="1"/>
  <c r="V333" i="8" s="1"/>
  <c r="X333" i="8" a="1"/>
  <c r="X333" i="8" s="1"/>
  <c r="P334" i="8" a="1"/>
  <c r="P334" i="8" s="1"/>
  <c r="R334" i="8" a="1"/>
  <c r="R334" i="8" s="1"/>
  <c r="T334" i="8" a="1"/>
  <c r="T334" i="8" s="1"/>
  <c r="W334" i="8" s="1"/>
  <c r="U334" i="8" a="1"/>
  <c r="U334" i="8" s="1"/>
  <c r="V334" i="8" a="1"/>
  <c r="V334" i="8" s="1"/>
  <c r="X334" i="8" a="1"/>
  <c r="X334" i="8" s="1"/>
  <c r="P335" i="8" a="1"/>
  <c r="P335" i="8"/>
  <c r="R335" i="8" a="1"/>
  <c r="R335" i="8" s="1"/>
  <c r="T335" i="8" a="1"/>
  <c r="T335" i="8" s="1"/>
  <c r="W335" i="8" s="1"/>
  <c r="U335" i="8" a="1"/>
  <c r="U335" i="8" s="1"/>
  <c r="V335" i="8" a="1"/>
  <c r="V335" i="8"/>
  <c r="X335" i="8" a="1"/>
  <c r="X335" i="8" s="1"/>
  <c r="P336" i="8" a="1"/>
  <c r="P336" i="8"/>
  <c r="R336" i="8" a="1"/>
  <c r="R336" i="8" s="1"/>
  <c r="T336" i="8" a="1"/>
  <c r="T336" i="8" s="1"/>
  <c r="U336" i="8" a="1"/>
  <c r="U336" i="8" s="1"/>
  <c r="V336" i="8" a="1"/>
  <c r="V336" i="8"/>
  <c r="X336" i="8" a="1"/>
  <c r="X336" i="8"/>
  <c r="P337" i="8" a="1"/>
  <c r="P337" i="8" s="1"/>
  <c r="R337" i="8" a="1"/>
  <c r="R337" i="8" s="1"/>
  <c r="T337" i="8" a="1"/>
  <c r="T337" i="8" s="1"/>
  <c r="U337" i="8" a="1"/>
  <c r="U337" i="8"/>
  <c r="V337" i="8" a="1"/>
  <c r="V337" i="8" s="1"/>
  <c r="X337" i="8" a="1"/>
  <c r="X337" i="8"/>
  <c r="P338" i="8" a="1"/>
  <c r="P338" i="8"/>
  <c r="R338" i="8" a="1"/>
  <c r="R338" i="8" s="1"/>
  <c r="T338" i="8" a="1"/>
  <c r="T338" i="8" s="1"/>
  <c r="U338" i="8" a="1"/>
  <c r="U338" i="8"/>
  <c r="V338" i="8" a="1"/>
  <c r="V338" i="8"/>
  <c r="X338" i="8" a="1"/>
  <c r="X338" i="8" s="1"/>
  <c r="P339" i="8" a="1"/>
  <c r="P339" i="8"/>
  <c r="R339" i="8" a="1"/>
  <c r="R339" i="8" s="1"/>
  <c r="T339" i="8" a="1"/>
  <c r="T339" i="8"/>
  <c r="W339" i="8" s="1"/>
  <c r="U339" i="8" a="1"/>
  <c r="U339" i="8" s="1"/>
  <c r="V339" i="8" a="1"/>
  <c r="V339" i="8" s="1"/>
  <c r="X339" i="8" a="1"/>
  <c r="X339" i="8"/>
  <c r="P340" i="8" a="1"/>
  <c r="P340" i="8" s="1"/>
  <c r="R340" i="8" a="1"/>
  <c r="R340" i="8" s="1"/>
  <c r="T340" i="8" a="1"/>
  <c r="T340" i="8"/>
  <c r="W340" i="8" s="1"/>
  <c r="U340" i="8" a="1"/>
  <c r="U340" i="8"/>
  <c r="V340" i="8" a="1"/>
  <c r="V340" i="8" s="1"/>
  <c r="X340" i="8" a="1"/>
  <c r="X340" i="8"/>
  <c r="P341" i="8" a="1"/>
  <c r="P341" i="8" s="1"/>
  <c r="R341" i="8" a="1"/>
  <c r="R341" i="8"/>
  <c r="T341" i="8" a="1"/>
  <c r="T341" i="8" s="1"/>
  <c r="W341" i="8" s="1"/>
  <c r="U341" i="8" a="1"/>
  <c r="U341" i="8"/>
  <c r="V341" i="8" a="1"/>
  <c r="V341" i="8" s="1"/>
  <c r="X341" i="8" a="1"/>
  <c r="X341" i="8" s="1"/>
  <c r="P342" i="8" a="1"/>
  <c r="P342" i="8" s="1"/>
  <c r="R342" i="8" a="1"/>
  <c r="R342" i="8"/>
  <c r="T342" i="8" a="1"/>
  <c r="T342" i="8" s="1"/>
  <c r="W342" i="8" s="1"/>
  <c r="U342" i="8" a="1"/>
  <c r="U342" i="8" s="1"/>
  <c r="V342" i="8" a="1"/>
  <c r="V342" i="8" s="1"/>
  <c r="X342" i="8" a="1"/>
  <c r="X342" i="8" s="1"/>
  <c r="P343" i="8" a="1"/>
  <c r="P343" i="8"/>
  <c r="R343" i="8" a="1"/>
  <c r="R343" i="8" s="1"/>
  <c r="T343" i="8" a="1"/>
  <c r="T343" i="8" s="1"/>
  <c r="W343" i="8" s="1"/>
  <c r="U343" i="8" a="1"/>
  <c r="U343" i="8" s="1"/>
  <c r="V343" i="8" a="1"/>
  <c r="V343" i="8"/>
  <c r="X343" i="8" a="1"/>
  <c r="X343" i="8" s="1"/>
  <c r="P344" i="8" a="1"/>
  <c r="P344" i="8"/>
  <c r="R344" i="8" a="1"/>
  <c r="R344" i="8" s="1"/>
  <c r="T344" i="8" a="1"/>
  <c r="T344" i="8" s="1"/>
  <c r="U344" i="8" a="1"/>
  <c r="U344" i="8" s="1"/>
  <c r="V344" i="8" a="1"/>
  <c r="V344" i="8"/>
  <c r="X344" i="8" a="1"/>
  <c r="X344" i="8"/>
  <c r="P345" i="8" a="1"/>
  <c r="P345" i="8" s="1"/>
  <c r="R345" i="8" a="1"/>
  <c r="R345" i="8" s="1"/>
  <c r="T345" i="8" a="1"/>
  <c r="T345" i="8" s="1"/>
  <c r="U345" i="8" a="1"/>
  <c r="U345" i="8"/>
  <c r="V345" i="8" a="1"/>
  <c r="V345" i="8" s="1"/>
  <c r="X345" i="8" a="1"/>
  <c r="X345" i="8"/>
  <c r="P346" i="8" a="1"/>
  <c r="P346" i="8"/>
  <c r="R346" i="8" a="1"/>
  <c r="R346" i="8" s="1"/>
  <c r="T346" i="8" a="1"/>
  <c r="T346" i="8" s="1"/>
  <c r="U346" i="8" a="1"/>
  <c r="U346" i="8"/>
  <c r="V346" i="8" a="1"/>
  <c r="V346" i="8" s="1"/>
  <c r="X346" i="8" a="1"/>
  <c r="X346" i="8" s="1"/>
  <c r="P347" i="8" a="1"/>
  <c r="P347" i="8"/>
  <c r="R347" i="8" a="1"/>
  <c r="R347" i="8" s="1"/>
  <c r="T347" i="8" a="1"/>
  <c r="T347" i="8"/>
  <c r="W347" i="8" s="1"/>
  <c r="U347" i="8" a="1"/>
  <c r="U347" i="8" s="1"/>
  <c r="V347" i="8" a="1"/>
  <c r="V347" i="8" s="1"/>
  <c r="X347" i="8" a="1"/>
  <c r="X347" i="8"/>
  <c r="P348" i="8" a="1"/>
  <c r="P348" i="8" s="1"/>
  <c r="R348" i="8" a="1"/>
  <c r="R348" i="8" s="1"/>
  <c r="T348" i="8" a="1"/>
  <c r="T348" i="8"/>
  <c r="W348" i="8" s="1"/>
  <c r="U348" i="8" a="1"/>
  <c r="U348" i="8"/>
  <c r="V348" i="8" a="1"/>
  <c r="V348" i="8" s="1"/>
  <c r="X348" i="8" a="1"/>
  <c r="X348" i="8"/>
  <c r="P349" i="8" a="1"/>
  <c r="P349" i="8" s="1"/>
  <c r="R349" i="8" a="1"/>
  <c r="R349" i="8"/>
  <c r="T349" i="8" a="1"/>
  <c r="T349" i="8" s="1"/>
  <c r="W349" i="8" s="1"/>
  <c r="U349" i="8" a="1"/>
  <c r="U349" i="8"/>
  <c r="V349" i="8" a="1"/>
  <c r="V349" i="8" s="1"/>
  <c r="X349" i="8" a="1"/>
  <c r="X349" i="8" s="1"/>
  <c r="P350" i="8" a="1"/>
  <c r="P350" i="8" s="1"/>
  <c r="R350" i="8" a="1"/>
  <c r="R350" i="8"/>
  <c r="T350" i="8" a="1"/>
  <c r="T350" i="8" s="1"/>
  <c r="W350" i="8" s="1"/>
  <c r="U350" i="8" a="1"/>
  <c r="U350" i="8" s="1"/>
  <c r="V350" i="8" a="1"/>
  <c r="V350" i="8" s="1"/>
  <c r="X350" i="8" a="1"/>
  <c r="X350" i="8" s="1"/>
  <c r="P351" i="8" a="1"/>
  <c r="P351" i="8"/>
  <c r="R351" i="8" a="1"/>
  <c r="R351" i="8" s="1"/>
  <c r="T351" i="8" a="1"/>
  <c r="T351" i="8" s="1"/>
  <c r="W351" i="8" s="1"/>
  <c r="U351" i="8" a="1"/>
  <c r="U351" i="8" s="1"/>
  <c r="V351" i="8" a="1"/>
  <c r="V351" i="8"/>
  <c r="X351" i="8" a="1"/>
  <c r="X351" i="8" s="1"/>
  <c r="P352" i="8" a="1"/>
  <c r="P352" i="8"/>
  <c r="R352" i="8" a="1"/>
  <c r="R352" i="8" s="1"/>
  <c r="T352" i="8" a="1"/>
  <c r="T352" i="8" s="1"/>
  <c r="U352" i="8" a="1"/>
  <c r="U352" i="8" s="1"/>
  <c r="V352" i="8" a="1"/>
  <c r="V352" i="8"/>
  <c r="X352" i="8" a="1"/>
  <c r="X352" i="8"/>
  <c r="P353" i="8" a="1"/>
  <c r="P353" i="8" s="1"/>
  <c r="R353" i="8" a="1"/>
  <c r="R353" i="8" s="1"/>
  <c r="T353" i="8" a="1"/>
  <c r="T353" i="8" s="1"/>
  <c r="U353" i="8" a="1"/>
  <c r="U353" i="8"/>
  <c r="V353" i="8" a="1"/>
  <c r="V353" i="8" s="1"/>
  <c r="X353" i="8" a="1"/>
  <c r="X353" i="8"/>
  <c r="P354" i="8" a="1"/>
  <c r="P354" i="8"/>
  <c r="R354" i="8" a="1"/>
  <c r="R354" i="8" s="1"/>
  <c r="T354" i="8" a="1"/>
  <c r="T354" i="8" s="1"/>
  <c r="U354" i="8" a="1"/>
  <c r="U354" i="8"/>
  <c r="V354" i="8" a="1"/>
  <c r="V354" i="8"/>
  <c r="X354" i="8" a="1"/>
  <c r="X354" i="8" s="1"/>
  <c r="P355" i="8" a="1"/>
  <c r="P355" i="8"/>
  <c r="R355" i="8" a="1"/>
  <c r="R355" i="8" s="1"/>
  <c r="T355" i="8" a="1"/>
  <c r="T355" i="8"/>
  <c r="U355" i="8" a="1"/>
  <c r="U355" i="8" s="1"/>
  <c r="V355" i="8" a="1"/>
  <c r="V355" i="8" s="1"/>
  <c r="X355" i="8" a="1"/>
  <c r="X355" i="8"/>
  <c r="P356" i="8" a="1"/>
  <c r="P356" i="8" s="1"/>
  <c r="R356" i="8" a="1"/>
  <c r="R356" i="8" s="1"/>
  <c r="T356" i="8" a="1"/>
  <c r="T356" i="8"/>
  <c r="W356" i="8" s="1"/>
  <c r="U356" i="8" a="1"/>
  <c r="U356" i="8"/>
  <c r="V356" i="8" a="1"/>
  <c r="V356" i="8" s="1"/>
  <c r="X356" i="8" a="1"/>
  <c r="X356" i="8"/>
  <c r="P357" i="8" a="1"/>
  <c r="P357" i="8" s="1"/>
  <c r="R357" i="8" a="1"/>
  <c r="R357" i="8"/>
  <c r="T357" i="8" a="1"/>
  <c r="T357" i="8" s="1"/>
  <c r="W357" i="8" s="1"/>
  <c r="U357" i="8" a="1"/>
  <c r="U357" i="8"/>
  <c r="V357" i="8" a="1"/>
  <c r="V357" i="8" s="1"/>
  <c r="X357" i="8" a="1"/>
  <c r="X357" i="8" s="1"/>
  <c r="P358" i="8" a="1"/>
  <c r="P358" i="8" s="1"/>
  <c r="R358" i="8" a="1"/>
  <c r="R358" i="8" s="1"/>
  <c r="T358" i="8" a="1"/>
  <c r="T358" i="8" s="1"/>
  <c r="W358" i="8" s="1"/>
  <c r="U358" i="8" a="1"/>
  <c r="U358" i="8" s="1"/>
  <c r="V358" i="8" a="1"/>
  <c r="V358" i="8" s="1"/>
  <c r="X358" i="8" a="1"/>
  <c r="X358" i="8" s="1"/>
  <c r="P359" i="8" a="1"/>
  <c r="P359" i="8"/>
  <c r="R359" i="8" a="1"/>
  <c r="R359" i="8" s="1"/>
  <c r="T359" i="8" a="1"/>
  <c r="T359" i="8" s="1"/>
  <c r="W359" i="8" s="1"/>
  <c r="U359" i="8" a="1"/>
  <c r="U359" i="8" s="1"/>
  <c r="V359" i="8" a="1"/>
  <c r="V359" i="8"/>
  <c r="X359" i="8" a="1"/>
  <c r="X359" i="8" s="1"/>
  <c r="P360" i="8" a="1"/>
  <c r="P360" i="8"/>
  <c r="R360" i="8" a="1"/>
  <c r="R360" i="8" s="1"/>
  <c r="T360" i="8" a="1"/>
  <c r="T360" i="8" s="1"/>
  <c r="U360" i="8" a="1"/>
  <c r="U360" i="8" s="1"/>
  <c r="V360" i="8" a="1"/>
  <c r="V360" i="8" s="1"/>
  <c r="X360" i="8" a="1"/>
  <c r="X360" i="8"/>
  <c r="P361" i="8" a="1"/>
  <c r="P361" i="8" s="1"/>
  <c r="R361" i="8" a="1"/>
  <c r="R361" i="8" s="1"/>
  <c r="T361" i="8" a="1"/>
  <c r="T361" i="8" s="1"/>
  <c r="U361" i="8" a="1"/>
  <c r="U361" i="8"/>
  <c r="V361" i="8" a="1"/>
  <c r="V361" i="8" s="1"/>
  <c r="X361" i="8" a="1"/>
  <c r="X361" i="8"/>
  <c r="P362" i="8" a="1"/>
  <c r="P362" i="8"/>
  <c r="R362" i="8" a="1"/>
  <c r="R362" i="8" s="1"/>
  <c r="T362" i="8" a="1"/>
  <c r="T362" i="8" s="1"/>
  <c r="U362" i="8" a="1"/>
  <c r="U362" i="8"/>
  <c r="V362" i="8" a="1"/>
  <c r="V362" i="8"/>
  <c r="X362" i="8" a="1"/>
  <c r="X362" i="8" s="1"/>
  <c r="P363" i="8" a="1"/>
  <c r="P363" i="8"/>
  <c r="R363" i="8" a="1"/>
  <c r="R363" i="8" s="1"/>
  <c r="T363" i="8" a="1"/>
  <c r="T363" i="8" s="1"/>
  <c r="W363" i="8" s="1"/>
  <c r="U363" i="8" a="1"/>
  <c r="U363" i="8" s="1"/>
  <c r="V363" i="8" a="1"/>
  <c r="V363" i="8" s="1"/>
  <c r="X363" i="8" a="1"/>
  <c r="X363" i="8"/>
  <c r="P364" i="8" a="1"/>
  <c r="P364" i="8" s="1"/>
  <c r="R364" i="8" a="1"/>
  <c r="R364" i="8" s="1"/>
  <c r="T364" i="8" a="1"/>
  <c r="T364" i="8" s="1"/>
  <c r="W364" i="8" s="1"/>
  <c r="U364" i="8" a="1"/>
  <c r="U364" i="8"/>
  <c r="V364" i="8" a="1"/>
  <c r="V364" i="8" s="1"/>
  <c r="X364" i="8" a="1"/>
  <c r="X364" i="8"/>
  <c r="P365" i="8" a="1"/>
  <c r="P365" i="8" s="1"/>
  <c r="R365" i="8" a="1"/>
  <c r="R365" i="8" s="1"/>
  <c r="T365" i="8" a="1"/>
  <c r="T365" i="8" s="1"/>
  <c r="W365" i="8" s="1"/>
  <c r="U365" i="8" a="1"/>
  <c r="U365" i="8"/>
  <c r="V365" i="8" a="1"/>
  <c r="V365" i="8" s="1"/>
  <c r="X365" i="8" a="1"/>
  <c r="X365" i="8" s="1"/>
  <c r="P366" i="8" a="1"/>
  <c r="P366" i="8" s="1"/>
  <c r="R366" i="8" a="1"/>
  <c r="R366" i="8"/>
  <c r="T366" i="8" a="1"/>
  <c r="T366" i="8"/>
  <c r="W366" i="8" s="1"/>
  <c r="U366" i="8" a="1"/>
  <c r="U366" i="8" s="1"/>
  <c r="V366" i="8" a="1"/>
  <c r="V366" i="8" s="1"/>
  <c r="X366" i="8" a="1"/>
  <c r="X366" i="8" s="1"/>
  <c r="P367" i="8" a="1"/>
  <c r="P367" i="8" s="1"/>
  <c r="R367" i="8" a="1"/>
  <c r="R367" i="8" s="1"/>
  <c r="T367" i="8" a="1"/>
  <c r="T367" i="8" s="1"/>
  <c r="W367" i="8" s="1"/>
  <c r="U367" i="8" a="1"/>
  <c r="U367" i="8" s="1"/>
  <c r="V367" i="8" a="1"/>
  <c r="V367" i="8" s="1"/>
  <c r="X367" i="8" a="1"/>
  <c r="X367" i="8" s="1"/>
  <c r="P368" i="8" a="1"/>
  <c r="P368" i="8"/>
  <c r="R368" i="8" a="1"/>
  <c r="R368" i="8"/>
  <c r="T368" i="8" a="1"/>
  <c r="T368" i="8" s="1"/>
  <c r="W368" i="8" s="1"/>
  <c r="U368" i="8" a="1"/>
  <c r="U368" i="8" s="1"/>
  <c r="V368" i="8" a="1"/>
  <c r="V368" i="8"/>
  <c r="X368" i="8" a="1"/>
  <c r="X368" i="8"/>
  <c r="P369" i="8" a="1"/>
  <c r="P369" i="8" s="1"/>
  <c r="R369" i="8" a="1"/>
  <c r="R369" i="8" s="1"/>
  <c r="T369" i="8" a="1"/>
  <c r="T369" i="8" s="1"/>
  <c r="U369" i="8" a="1"/>
  <c r="U369" i="8"/>
  <c r="V369" i="8" a="1"/>
  <c r="V369" i="8" s="1"/>
  <c r="W369" i="8" s="1"/>
  <c r="X369" i="8" a="1"/>
  <c r="X369" i="8"/>
  <c r="P370" i="8" a="1"/>
  <c r="P370" i="8"/>
  <c r="R370" i="8" a="1"/>
  <c r="R370" i="8" s="1"/>
  <c r="T370" i="8" a="1"/>
  <c r="T370" i="8" s="1"/>
  <c r="U370" i="8" a="1"/>
  <c r="U370" i="8"/>
  <c r="V370" i="8" a="1"/>
  <c r="V370" i="8"/>
  <c r="X370" i="8" a="1"/>
  <c r="X370" i="8" s="1"/>
  <c r="P371" i="8" a="1"/>
  <c r="P371" i="8"/>
  <c r="R371" i="8" a="1"/>
  <c r="R371" i="8" s="1"/>
  <c r="T371" i="8" a="1"/>
  <c r="T371" i="8"/>
  <c r="U371" i="8" a="1"/>
  <c r="U371" i="8" s="1"/>
  <c r="V371" i="8" a="1"/>
  <c r="V371" i="8"/>
  <c r="X371" i="8" a="1"/>
  <c r="X371" i="8"/>
  <c r="P372" i="8" a="1"/>
  <c r="P372" i="8" s="1"/>
  <c r="R372" i="8" a="1"/>
  <c r="R372" i="8" s="1"/>
  <c r="T372" i="8" a="1"/>
  <c r="T372" i="8" s="1"/>
  <c r="W372" i="8" s="1"/>
  <c r="U372" i="8" a="1"/>
  <c r="U372" i="8"/>
  <c r="V372" i="8" a="1"/>
  <c r="V372" i="8" s="1"/>
  <c r="X372" i="8" a="1"/>
  <c r="X372" i="8"/>
  <c r="P373" i="8" a="1"/>
  <c r="P373" i="8" s="1"/>
  <c r="R373" i="8" a="1"/>
  <c r="R373" i="8" s="1"/>
  <c r="T373" i="8" a="1"/>
  <c r="T373" i="8" s="1"/>
  <c r="W373" i="8" s="1"/>
  <c r="U373" i="8" a="1"/>
  <c r="U373" i="8"/>
  <c r="V373" i="8" a="1"/>
  <c r="V373" i="8" s="1"/>
  <c r="X373" i="8" a="1"/>
  <c r="X373" i="8" s="1"/>
  <c r="P374" i="8" a="1"/>
  <c r="P374" i="8" s="1"/>
  <c r="R374" i="8" a="1"/>
  <c r="R374" i="8"/>
  <c r="T374" i="8" a="1"/>
  <c r="T374" i="8"/>
  <c r="W374" i="8" s="1"/>
  <c r="U374" i="8" a="1"/>
  <c r="U374" i="8" s="1"/>
  <c r="V374" i="8" a="1"/>
  <c r="V374" i="8" s="1"/>
  <c r="X374" i="8" a="1"/>
  <c r="X374" i="8" s="1"/>
  <c r="P375" i="8" a="1"/>
  <c r="P375" i="8" s="1"/>
  <c r="R375" i="8" a="1"/>
  <c r="R375" i="8" s="1"/>
  <c r="T375" i="8" a="1"/>
  <c r="T375" i="8" s="1"/>
  <c r="U375" i="8" a="1"/>
  <c r="U375" i="8" s="1"/>
  <c r="V375" i="8" a="1"/>
  <c r="V375" i="8" s="1"/>
  <c r="X375" i="8" a="1"/>
  <c r="X375" i="8" s="1"/>
  <c r="P376" i="8" a="1"/>
  <c r="P376" i="8"/>
  <c r="R376" i="8" a="1"/>
  <c r="R376" i="8" s="1"/>
  <c r="T376" i="8" a="1"/>
  <c r="T376" i="8" s="1"/>
  <c r="W376" i="8" s="1"/>
  <c r="U376" i="8" a="1"/>
  <c r="U376" i="8" s="1"/>
  <c r="V376" i="8" a="1"/>
  <c r="V376" i="8" s="1"/>
  <c r="X376" i="8" a="1"/>
  <c r="X376" i="8"/>
  <c r="P377" i="8" a="1"/>
  <c r="P377" i="8" s="1"/>
  <c r="R377" i="8" a="1"/>
  <c r="R377" i="8" s="1"/>
  <c r="T377" i="8" a="1"/>
  <c r="T377" i="8" s="1"/>
  <c r="W377" i="8" s="1"/>
  <c r="U377" i="8" a="1"/>
  <c r="U377" i="8" s="1"/>
  <c r="V377" i="8" a="1"/>
  <c r="V377" i="8" s="1"/>
  <c r="X377" i="8" a="1"/>
  <c r="X377" i="8"/>
  <c r="P378" i="8" a="1"/>
  <c r="P378" i="8"/>
  <c r="R378" i="8" a="1"/>
  <c r="R378" i="8" s="1"/>
  <c r="T378" i="8" a="1"/>
  <c r="T378" i="8" s="1"/>
  <c r="W378" i="8" s="1"/>
  <c r="U378" i="8" a="1"/>
  <c r="U378" i="8"/>
  <c r="V378" i="8" a="1"/>
  <c r="V378" i="8"/>
  <c r="X378" i="8" a="1"/>
  <c r="X378" i="8" s="1"/>
  <c r="P379" i="8" a="1"/>
  <c r="P379" i="8"/>
  <c r="R379" i="8" a="1"/>
  <c r="R379" i="8" s="1"/>
  <c r="T379" i="8" a="1"/>
  <c r="T379" i="8" s="1"/>
  <c r="W379" i="8" s="1"/>
  <c r="U379" i="8" a="1"/>
  <c r="U379" i="8" s="1"/>
  <c r="V379" i="8" a="1"/>
  <c r="V379" i="8"/>
  <c r="X379" i="8" a="1"/>
  <c r="X379" i="8"/>
  <c r="P380" i="8" a="1"/>
  <c r="P380" i="8" s="1"/>
  <c r="R380" i="8" a="1"/>
  <c r="R380" i="8" s="1"/>
  <c r="T380" i="8" a="1"/>
  <c r="T380" i="8" s="1"/>
  <c r="W380" i="8" s="1"/>
  <c r="U380" i="8" a="1"/>
  <c r="U380" i="8"/>
  <c r="V380" i="8" a="1"/>
  <c r="V380" i="8" s="1"/>
  <c r="X380" i="8" a="1"/>
  <c r="X380" i="8"/>
  <c r="P381" i="8" a="1"/>
  <c r="P381" i="8" s="1"/>
  <c r="R381" i="8" a="1"/>
  <c r="R381" i="8" s="1"/>
  <c r="T381" i="8" a="1"/>
  <c r="T381" i="8" s="1"/>
  <c r="U381" i="8" a="1"/>
  <c r="U381" i="8"/>
  <c r="V381" i="8" a="1"/>
  <c r="V381" i="8" s="1"/>
  <c r="X381" i="8" a="1"/>
  <c r="X381" i="8" s="1"/>
  <c r="P382" i="8" a="1"/>
  <c r="P382" i="8" s="1"/>
  <c r="R382" i="8" a="1"/>
  <c r="R382" i="8"/>
  <c r="T382" i="8" a="1"/>
  <c r="T382" i="8" s="1"/>
  <c r="U382" i="8" a="1"/>
  <c r="U382" i="8" s="1"/>
  <c r="V382" i="8" a="1"/>
  <c r="V382" i="8" s="1"/>
  <c r="X382" i="8" a="1"/>
  <c r="X382" i="8"/>
  <c r="P383" i="8" a="1"/>
  <c r="P383" i="8"/>
  <c r="R383" i="8" a="1"/>
  <c r="R383" i="8" s="1"/>
  <c r="T383" i="8" a="1"/>
  <c r="T383" i="8"/>
  <c r="W383" i="8" s="1"/>
  <c r="U383" i="8" a="1"/>
  <c r="U383" i="8"/>
  <c r="V383" i="8" a="1"/>
  <c r="V383" i="8" s="1"/>
  <c r="X383" i="8" a="1"/>
  <c r="X383" i="8" s="1"/>
  <c r="P384" i="8" a="1"/>
  <c r="P384" i="8"/>
  <c r="R384" i="8" a="1"/>
  <c r="R384" i="8" s="1"/>
  <c r="T384" i="8" a="1"/>
  <c r="T384" i="8" s="1"/>
  <c r="U384" i="8" a="1"/>
  <c r="U384" i="8" s="1"/>
  <c r="V384" i="8" a="1"/>
  <c r="V384" i="8" s="1"/>
  <c r="X384" i="8" a="1"/>
  <c r="X384" i="8"/>
  <c r="P385" i="8" a="1"/>
  <c r="P385" i="8" s="1"/>
  <c r="R385" i="8" a="1"/>
  <c r="R385" i="8"/>
  <c r="T385" i="8" a="1"/>
  <c r="T385" i="8" s="1"/>
  <c r="W385" i="8" s="1"/>
  <c r="U385" i="8" a="1"/>
  <c r="U385" i="8" s="1"/>
  <c r="V385" i="8" a="1"/>
  <c r="V385" i="8" s="1"/>
  <c r="X385" i="8" a="1"/>
  <c r="X385" i="8"/>
  <c r="P386" i="8" a="1"/>
  <c r="P386" i="8" s="1"/>
  <c r="R386" i="8" a="1"/>
  <c r="R386" i="8" s="1"/>
  <c r="T386" i="8" a="1"/>
  <c r="T386" i="8" s="1"/>
  <c r="W386" i="8" s="1"/>
  <c r="U386" i="8" a="1"/>
  <c r="U386" i="8"/>
  <c r="V386" i="8" a="1"/>
  <c r="V386" i="8" s="1"/>
  <c r="X386" i="8" a="1"/>
  <c r="X386" i="8" s="1"/>
  <c r="P387" i="8" a="1"/>
  <c r="P387" i="8"/>
  <c r="R387" i="8" a="1"/>
  <c r="R387" i="8"/>
  <c r="T387" i="8" a="1"/>
  <c r="T387" i="8" s="1"/>
  <c r="U387" i="8" a="1"/>
  <c r="U387" i="8" s="1"/>
  <c r="V387" i="8" a="1"/>
  <c r="V387" i="8"/>
  <c r="X387" i="8" a="1"/>
  <c r="X387" i="8"/>
  <c r="P388" i="8" a="1"/>
  <c r="P388" i="8" s="1"/>
  <c r="R388" i="8" a="1"/>
  <c r="R388" i="8" s="1"/>
  <c r="T388" i="8" a="1"/>
  <c r="T388" i="8" s="1"/>
  <c r="U388" i="8" a="1"/>
  <c r="U388" i="8" s="1"/>
  <c r="V388" i="8" a="1"/>
  <c r="V388" i="8" s="1"/>
  <c r="X388" i="8" a="1"/>
  <c r="X388" i="8"/>
  <c r="P389" i="8" a="1"/>
  <c r="P389" i="8"/>
  <c r="R389" i="8" a="1"/>
  <c r="R389" i="8" s="1"/>
  <c r="T389" i="8" a="1"/>
  <c r="T389" i="8" s="1"/>
  <c r="U389" i="8" a="1"/>
  <c r="U389" i="8"/>
  <c r="V389" i="8" a="1"/>
  <c r="V389" i="8"/>
  <c r="X389" i="8" a="1"/>
  <c r="X389" i="8" s="1"/>
  <c r="P390" i="8" a="1"/>
  <c r="P390" i="8" s="1"/>
  <c r="R390" i="8" a="1"/>
  <c r="R390" i="8" s="1"/>
  <c r="T390" i="8" a="1"/>
  <c r="T390" i="8" s="1"/>
  <c r="U390" i="8" a="1"/>
  <c r="U390" i="8" s="1"/>
  <c r="V390" i="8" a="1"/>
  <c r="V390" i="8" s="1"/>
  <c r="X390" i="8" a="1"/>
  <c r="X390" i="8" s="1"/>
  <c r="P391" i="8" a="1"/>
  <c r="P391" i="8"/>
  <c r="R391" i="8" a="1"/>
  <c r="R391" i="8" s="1"/>
  <c r="T391" i="8" a="1"/>
  <c r="T391" i="8" s="1"/>
  <c r="W391" i="8" s="1"/>
  <c r="U391" i="8" a="1"/>
  <c r="U391" i="8"/>
  <c r="V391" i="8" a="1"/>
  <c r="V391" i="8" s="1"/>
  <c r="X391" i="8" a="1"/>
  <c r="X391" i="8" s="1"/>
  <c r="P392" i="8" a="1"/>
  <c r="P392" i="8"/>
  <c r="R392" i="8" a="1"/>
  <c r="R392" i="8" s="1"/>
  <c r="T392" i="8" a="1"/>
  <c r="T392" i="8" s="1"/>
  <c r="U392" i="8" a="1"/>
  <c r="U392" i="8" s="1"/>
  <c r="V392" i="8" a="1"/>
  <c r="V392" i="8" s="1"/>
  <c r="X392" i="8" a="1"/>
  <c r="X392" i="8"/>
  <c r="P393" i="8" a="1"/>
  <c r="P393" i="8" s="1"/>
  <c r="R393" i="8" a="1"/>
  <c r="R393" i="8" s="1"/>
  <c r="T393" i="8" a="1"/>
  <c r="T393" i="8"/>
  <c r="U393" i="8" a="1"/>
  <c r="U393" i="8"/>
  <c r="V393" i="8" a="1"/>
  <c r="V393" i="8" s="1"/>
  <c r="X393" i="8" a="1"/>
  <c r="X393" i="8"/>
  <c r="P394" i="8" a="1"/>
  <c r="P394" i="8" s="1"/>
  <c r="R394" i="8" a="1"/>
  <c r="R394" i="8" s="1"/>
  <c r="T394" i="8" a="1"/>
  <c r="T394" i="8" s="1"/>
  <c r="U394" i="8" a="1"/>
  <c r="U394" i="8"/>
  <c r="V394" i="8" a="1"/>
  <c r="V394" i="8"/>
  <c r="X394" i="8" a="1"/>
  <c r="X394" i="8" s="1"/>
  <c r="P395" i="8" a="1"/>
  <c r="P395" i="8"/>
  <c r="R395" i="8" a="1"/>
  <c r="R395" i="8" s="1"/>
  <c r="T395" i="8" a="1"/>
  <c r="T395" i="8" s="1"/>
  <c r="U395" i="8" a="1"/>
  <c r="U395" i="8" s="1"/>
  <c r="V395" i="8" a="1"/>
  <c r="V395" i="8" s="1"/>
  <c r="X395" i="8" a="1"/>
  <c r="X395" i="8" s="1"/>
  <c r="P396" i="8" a="1"/>
  <c r="P396" i="8" s="1"/>
  <c r="R396" i="8" a="1"/>
  <c r="R396" i="8" s="1"/>
  <c r="T396" i="8" a="1"/>
  <c r="T396" i="8" s="1"/>
  <c r="W396" i="8" s="1"/>
  <c r="U396" i="8" a="1"/>
  <c r="U396" i="8" s="1"/>
  <c r="V396" i="8" a="1"/>
  <c r="V396" i="8" s="1"/>
  <c r="X396" i="8" a="1"/>
  <c r="X396" i="8"/>
  <c r="P397" i="8" a="1"/>
  <c r="P397" i="8"/>
  <c r="R397" i="8" a="1"/>
  <c r="R397" i="8" s="1"/>
  <c r="T397" i="8" a="1"/>
  <c r="T397" i="8" s="1"/>
  <c r="U397" i="8" a="1"/>
  <c r="U397" i="8"/>
  <c r="V397" i="8" a="1"/>
  <c r="V397" i="8" s="1"/>
  <c r="X397" i="8" a="1"/>
  <c r="X397" i="8"/>
  <c r="P398" i="8" a="1"/>
  <c r="P398" i="8" s="1"/>
  <c r="R398" i="8" a="1"/>
  <c r="R398" i="8" s="1"/>
  <c r="T398" i="8" a="1"/>
  <c r="T398" i="8" s="1"/>
  <c r="W398" i="8" s="1"/>
  <c r="U398" i="8" a="1"/>
  <c r="U398" i="8" s="1"/>
  <c r="V398" i="8" a="1"/>
  <c r="V398" i="8" s="1"/>
  <c r="X398" i="8" a="1"/>
  <c r="X398" i="8" s="1"/>
  <c r="P399" i="8" a="1"/>
  <c r="P399" i="8"/>
  <c r="R399" i="8" a="1"/>
  <c r="R399" i="8" s="1"/>
  <c r="T399" i="8" a="1"/>
  <c r="T399" i="8" s="1"/>
  <c r="W399" i="8" s="1"/>
  <c r="U399" i="8" a="1"/>
  <c r="U399" i="8"/>
  <c r="V399" i="8" a="1"/>
  <c r="V399" i="8" s="1"/>
  <c r="X399" i="8" a="1"/>
  <c r="X399" i="8" s="1"/>
  <c r="P400" i="8" a="1"/>
  <c r="P400" i="8"/>
  <c r="R400" i="8" a="1"/>
  <c r="R400" i="8" s="1"/>
  <c r="T400" i="8" a="1"/>
  <c r="T400" i="8" s="1"/>
  <c r="U400" i="8" a="1"/>
  <c r="U400" i="8" s="1"/>
  <c r="V400" i="8" a="1"/>
  <c r="V400" i="8" s="1"/>
  <c r="X400" i="8" a="1"/>
  <c r="X400" i="8"/>
  <c r="P401" i="8" a="1"/>
  <c r="P401" i="8" s="1"/>
  <c r="R401" i="8" a="1"/>
  <c r="R401" i="8" s="1"/>
  <c r="T401" i="8" a="1"/>
  <c r="T401" i="8" s="1"/>
  <c r="U401" i="8" a="1"/>
  <c r="U401" i="8" s="1"/>
  <c r="V401" i="8" a="1"/>
  <c r="V401" i="8" s="1"/>
  <c r="X401" i="8" a="1"/>
  <c r="X401" i="8" s="1"/>
  <c r="P402" i="8" a="1"/>
  <c r="P402" i="8"/>
  <c r="R402" i="8" a="1"/>
  <c r="R402" i="8" s="1"/>
  <c r="T402" i="8" a="1"/>
  <c r="T402" i="8" s="1"/>
  <c r="U402" i="8" a="1"/>
  <c r="U402" i="8" s="1"/>
  <c r="V402" i="8" a="1"/>
  <c r="V402" i="8"/>
  <c r="X402" i="8" a="1"/>
  <c r="X402" i="8"/>
  <c r="P403" i="8" a="1"/>
  <c r="P403" i="8"/>
  <c r="R403" i="8" a="1"/>
  <c r="R403" i="8" s="1"/>
  <c r="T403" i="8" a="1"/>
  <c r="T403" i="8"/>
  <c r="U403" i="8" a="1"/>
  <c r="U403" i="8"/>
  <c r="V403" i="8" a="1"/>
  <c r="V403" i="8" s="1"/>
  <c r="X403" i="8" a="1"/>
  <c r="X403" i="8"/>
  <c r="P404" i="8" a="1"/>
  <c r="P404" i="8" s="1"/>
  <c r="R404" i="8" a="1"/>
  <c r="R404" i="8" s="1"/>
  <c r="T404" i="8" a="1"/>
  <c r="T404" i="8"/>
  <c r="U404" i="8" a="1"/>
  <c r="U404" i="8" s="1"/>
  <c r="V404" i="8" a="1"/>
  <c r="V404" i="8" s="1"/>
  <c r="X404" i="8" a="1"/>
  <c r="X404" i="8"/>
  <c r="P405" i="8" a="1"/>
  <c r="P405" i="8" s="1"/>
  <c r="R405" i="8" a="1"/>
  <c r="R405" i="8"/>
  <c r="T405" i="8" a="1"/>
  <c r="T405" i="8" s="1"/>
  <c r="W405" i="8" s="1"/>
  <c r="U405" i="8" a="1"/>
  <c r="U405" i="8"/>
  <c r="V405" i="8" a="1"/>
  <c r="V405" i="8" s="1"/>
  <c r="X405" i="8" a="1"/>
  <c r="X405" i="8"/>
  <c r="P406" i="8" a="1"/>
  <c r="P406" i="8" s="1"/>
  <c r="R406" i="8" a="1"/>
  <c r="R406" i="8" s="1"/>
  <c r="T406" i="8" a="1"/>
  <c r="T406" i="8" s="1"/>
  <c r="W406" i="8" s="1"/>
  <c r="U406" i="8" a="1"/>
  <c r="U406" i="8"/>
  <c r="V406" i="8" a="1"/>
  <c r="V406" i="8" s="1"/>
  <c r="X406" i="8" a="1"/>
  <c r="X406" i="8" s="1"/>
  <c r="P407" i="8" a="1"/>
  <c r="P407" i="8" s="1"/>
  <c r="R407" i="8" a="1"/>
  <c r="R407" i="8"/>
  <c r="T407" i="8" a="1"/>
  <c r="T407" i="8" s="1"/>
  <c r="W407" i="8" s="1"/>
  <c r="U407" i="8" a="1"/>
  <c r="U407" i="8" s="1"/>
  <c r="V407" i="8" a="1"/>
  <c r="V407" i="8" s="1"/>
  <c r="X407" i="8" a="1"/>
  <c r="X407" i="8" s="1"/>
  <c r="P408" i="8" a="1"/>
  <c r="P408" i="8" s="1"/>
  <c r="R408" i="8" a="1"/>
  <c r="R408" i="8" s="1"/>
  <c r="T408" i="8" a="1"/>
  <c r="T408" i="8" s="1"/>
  <c r="U408" i="8" a="1"/>
  <c r="U408" i="8" s="1"/>
  <c r="V408" i="8" a="1"/>
  <c r="V408" i="8" s="1"/>
  <c r="X408" i="8" a="1"/>
  <c r="X408" i="8" s="1"/>
  <c r="P409" i="8" a="1"/>
  <c r="P409" i="8" s="1"/>
  <c r="R409" i="8" a="1"/>
  <c r="R409" i="8"/>
  <c r="T409" i="8" a="1"/>
  <c r="T409" i="8" s="1"/>
  <c r="W409" i="8" s="1"/>
  <c r="U409" i="8" a="1"/>
  <c r="U409" i="8" s="1"/>
  <c r="V409" i="8" a="1"/>
  <c r="V409" i="8" s="1"/>
  <c r="X409" i="8" a="1"/>
  <c r="X409" i="8"/>
  <c r="P410" i="8" a="1"/>
  <c r="P410" i="8" s="1"/>
  <c r="R410" i="8" a="1"/>
  <c r="R410" i="8" s="1"/>
  <c r="T410" i="8" a="1"/>
  <c r="T410" i="8" s="1"/>
  <c r="U410" i="8" a="1"/>
  <c r="U410" i="8" s="1"/>
  <c r="V410" i="8" a="1"/>
  <c r="V410" i="8" s="1"/>
  <c r="X410" i="8" a="1"/>
  <c r="X410" i="8" s="1"/>
  <c r="P411" i="8" a="1"/>
  <c r="P411" i="8"/>
  <c r="R411" i="8" a="1"/>
  <c r="R411" i="8"/>
  <c r="T411" i="8" a="1"/>
  <c r="T411" i="8" s="1"/>
  <c r="U411" i="8" a="1"/>
  <c r="U411" i="8" s="1"/>
  <c r="V411" i="8" a="1"/>
  <c r="V411" i="8" s="1"/>
  <c r="X411" i="8" a="1"/>
  <c r="X411" i="8"/>
  <c r="P412" i="8" a="1"/>
  <c r="P412" i="8"/>
  <c r="R412" i="8" a="1"/>
  <c r="R412" i="8" s="1"/>
  <c r="T412" i="8" a="1"/>
  <c r="T412" i="8" s="1"/>
  <c r="W412" i="8" s="1"/>
  <c r="U412" i="8" a="1"/>
  <c r="U412" i="8"/>
  <c r="V412" i="8" a="1"/>
  <c r="V412" i="8" s="1"/>
  <c r="X412" i="8" a="1"/>
  <c r="X412" i="8"/>
  <c r="P413" i="8" a="1"/>
  <c r="P413" i="8" s="1"/>
  <c r="R413" i="8" a="1"/>
  <c r="R413" i="8" s="1"/>
  <c r="T413" i="8" a="1"/>
  <c r="T413" i="8" s="1"/>
  <c r="W413" i="8" s="1"/>
  <c r="U413" i="8" a="1"/>
  <c r="U413" i="8"/>
  <c r="V413" i="8" a="1"/>
  <c r="V413" i="8" s="1"/>
  <c r="X413" i="8" a="1"/>
  <c r="X413" i="8" s="1"/>
  <c r="P414" i="8" a="1"/>
  <c r="P414" i="8" s="1"/>
  <c r="R414" i="8" a="1"/>
  <c r="R414" i="8" s="1"/>
  <c r="T414" i="8" a="1"/>
  <c r="T414" i="8" s="1"/>
  <c r="U414" i="8" a="1"/>
  <c r="U414" i="8"/>
  <c r="V414" i="8" a="1"/>
  <c r="V414" i="8" s="1"/>
  <c r="X414" i="8" a="1"/>
  <c r="X414" i="8"/>
  <c r="P415" i="8" a="1"/>
  <c r="P415" i="8" s="1"/>
  <c r="R415" i="8" a="1"/>
  <c r="R415" i="8" s="1"/>
  <c r="T415" i="8" a="1"/>
  <c r="T415" i="8" s="1"/>
  <c r="U415" i="8" a="1"/>
  <c r="U415" i="8"/>
  <c r="V415" i="8" a="1"/>
  <c r="V415" i="8" s="1"/>
  <c r="X415" i="8" a="1"/>
  <c r="X415" i="8" s="1"/>
  <c r="P416" i="8" a="1"/>
  <c r="P416" i="8"/>
  <c r="R416" i="8" a="1"/>
  <c r="R416" i="8" s="1"/>
  <c r="T416" i="8" a="1"/>
  <c r="T416" i="8" s="1"/>
  <c r="W416" i="8" s="1"/>
  <c r="U416" i="8" a="1"/>
  <c r="U416" i="8" s="1"/>
  <c r="V416" i="8" a="1"/>
  <c r="V416" i="8" s="1"/>
  <c r="X416" i="8" a="1"/>
  <c r="X416" i="8"/>
  <c r="P417" i="8" a="1"/>
  <c r="P417" i="8" s="1"/>
  <c r="R417" i="8" a="1"/>
  <c r="R417" i="8" s="1"/>
  <c r="T417" i="8" a="1"/>
  <c r="T417" i="8"/>
  <c r="U417" i="8" a="1"/>
  <c r="U417" i="8"/>
  <c r="V417" i="8" a="1"/>
  <c r="V417" i="8" s="1"/>
  <c r="X417" i="8" a="1"/>
  <c r="X417" i="8"/>
  <c r="P418" i="8" a="1"/>
  <c r="P418" i="8"/>
  <c r="R418" i="8" a="1"/>
  <c r="R418" i="8"/>
  <c r="T418" i="8" a="1"/>
  <c r="T418" i="8" s="1"/>
  <c r="W418" i="8" s="1"/>
  <c r="U418" i="8" a="1"/>
  <c r="U418" i="8"/>
  <c r="V418" i="8" a="1"/>
  <c r="V418" i="8" s="1"/>
  <c r="X418" i="8" a="1"/>
  <c r="X418" i="8"/>
  <c r="P419" i="8" a="1"/>
  <c r="P419" i="8"/>
  <c r="R419" i="8" a="1"/>
  <c r="R419" i="8"/>
  <c r="T419" i="8" a="1"/>
  <c r="T419" i="8" s="1"/>
  <c r="W419" i="8" s="1"/>
  <c r="U419" i="8" a="1"/>
  <c r="U419" i="8"/>
  <c r="V419" i="8" a="1"/>
  <c r="V419" i="8"/>
  <c r="X419" i="8" a="1"/>
  <c r="X419" i="8" s="1"/>
  <c r="P420" i="8" a="1"/>
  <c r="P420" i="8" s="1"/>
  <c r="R420" i="8" a="1"/>
  <c r="R420" i="8" s="1"/>
  <c r="T420" i="8" a="1"/>
  <c r="T420" i="8" s="1"/>
  <c r="U420" i="8" a="1"/>
  <c r="U420" i="8"/>
  <c r="V420" i="8" a="1"/>
  <c r="V420" i="8"/>
  <c r="X420" i="8" a="1"/>
  <c r="X420" i="8"/>
  <c r="P421" i="8" a="1"/>
  <c r="P421" i="8"/>
  <c r="R421" i="8" a="1"/>
  <c r="R421" i="8" s="1"/>
  <c r="T421" i="8" a="1"/>
  <c r="T421" i="8" s="1"/>
  <c r="U421" i="8" a="1"/>
  <c r="U421" i="8"/>
  <c r="V421" i="8" a="1"/>
  <c r="V421" i="8" s="1"/>
  <c r="X421" i="8" a="1"/>
  <c r="X421" i="8"/>
  <c r="P422" i="8" a="1"/>
  <c r="P422" i="8" s="1"/>
  <c r="R422" i="8" a="1"/>
  <c r="R422" i="8" s="1"/>
  <c r="T422" i="8" a="1"/>
  <c r="T422" i="8"/>
  <c r="W422" i="8" s="1"/>
  <c r="U422" i="8" a="1"/>
  <c r="U422" i="8" s="1"/>
  <c r="V422" i="8" a="1"/>
  <c r="V422" i="8" s="1"/>
  <c r="X422" i="8" a="1"/>
  <c r="X422" i="8" s="1"/>
  <c r="P423" i="8" a="1"/>
  <c r="P423" i="8"/>
  <c r="R423" i="8" a="1"/>
  <c r="R423" i="8" s="1"/>
  <c r="T423" i="8" a="1"/>
  <c r="T423" i="8"/>
  <c r="U423" i="8" a="1"/>
  <c r="U423" i="8" s="1"/>
  <c r="V423" i="8" a="1"/>
  <c r="V423" i="8"/>
  <c r="X423" i="8" a="1"/>
  <c r="X423" i="8" s="1"/>
  <c r="P424" i="8" a="1"/>
  <c r="P424" i="8" s="1"/>
  <c r="R424" i="8" a="1"/>
  <c r="R424" i="8" s="1"/>
  <c r="T424" i="8" a="1"/>
  <c r="T424" i="8"/>
  <c r="U424" i="8" a="1"/>
  <c r="U424" i="8" s="1"/>
  <c r="V424" i="8" a="1"/>
  <c r="V424" i="8"/>
  <c r="X424" i="8" a="1"/>
  <c r="X424" i="8" s="1"/>
  <c r="P425" i="8" a="1"/>
  <c r="P425" i="8"/>
  <c r="R425" i="8" a="1"/>
  <c r="R425" i="8"/>
  <c r="T425" i="8" a="1"/>
  <c r="T425" i="8" s="1"/>
  <c r="W425" i="8" s="1"/>
  <c r="U425" i="8" a="1"/>
  <c r="U425" i="8" s="1"/>
  <c r="V425" i="8" a="1"/>
  <c r="V425" i="8" s="1"/>
  <c r="X425" i="8" a="1"/>
  <c r="X425" i="8" s="1"/>
  <c r="P426" i="8" a="1"/>
  <c r="P426" i="8" s="1"/>
  <c r="R426" i="8" a="1"/>
  <c r="R426" i="8" s="1"/>
  <c r="T426" i="8" a="1"/>
  <c r="T426" i="8" s="1"/>
  <c r="U426" i="8" a="1"/>
  <c r="U426" i="8"/>
  <c r="V426" i="8" a="1"/>
  <c r="V426" i="8" s="1"/>
  <c r="X426" i="8" a="1"/>
  <c r="X426" i="8" s="1"/>
  <c r="P427" i="8" a="1"/>
  <c r="P427" i="8"/>
  <c r="R427" i="8" a="1"/>
  <c r="R427" i="8" s="1"/>
  <c r="T427" i="8" a="1"/>
  <c r="T427" i="8" s="1"/>
  <c r="U427" i="8" a="1"/>
  <c r="U427" i="8" s="1"/>
  <c r="V427" i="8" a="1"/>
  <c r="V427" i="8" s="1"/>
  <c r="X427" i="8" a="1"/>
  <c r="X427" i="8"/>
  <c r="P428" i="8" a="1"/>
  <c r="P428" i="8"/>
  <c r="R428" i="8" a="1"/>
  <c r="R428" i="8" s="1"/>
  <c r="T428" i="8" a="1"/>
  <c r="T428" i="8"/>
  <c r="W428" i="8" s="1"/>
  <c r="U428" i="8" a="1"/>
  <c r="U428" i="8" s="1"/>
  <c r="V428" i="8" a="1"/>
  <c r="V428" i="8" s="1"/>
  <c r="X428" i="8" a="1"/>
  <c r="X428" i="8"/>
  <c r="P429" i="8" a="1"/>
  <c r="P429" i="8"/>
  <c r="R429" i="8" a="1"/>
  <c r="R429" i="8"/>
  <c r="T429" i="8" a="1"/>
  <c r="T429" i="8" s="1"/>
  <c r="W429" i="8" s="1"/>
  <c r="U429" i="8" a="1"/>
  <c r="U429" i="8"/>
  <c r="V429" i="8" a="1"/>
  <c r="V429" i="8" s="1"/>
  <c r="X429" i="8" a="1"/>
  <c r="X429" i="8" s="1"/>
  <c r="P430" i="8" a="1"/>
  <c r="P430" i="8" s="1"/>
  <c r="R430" i="8" a="1"/>
  <c r="R430" i="8" s="1"/>
  <c r="T430" i="8" a="1"/>
  <c r="T430" i="8"/>
  <c r="U430" i="8" a="1"/>
  <c r="U430" i="8"/>
  <c r="V430" i="8" a="1"/>
  <c r="V430" i="8" s="1"/>
  <c r="X430" i="8" a="1"/>
  <c r="X430" i="8" s="1"/>
  <c r="P431" i="8" a="1"/>
  <c r="P431" i="8"/>
  <c r="R431" i="8" a="1"/>
  <c r="R431" i="8"/>
  <c r="T431" i="8" a="1"/>
  <c r="T431" i="8"/>
  <c r="U431" i="8" a="1"/>
  <c r="U431" i="8" s="1"/>
  <c r="V431" i="8" a="1"/>
  <c r="V431" i="8" s="1"/>
  <c r="X431" i="8" a="1"/>
  <c r="X431" i="8" s="1"/>
  <c r="P432" i="8" a="1"/>
  <c r="P432" i="8"/>
  <c r="R432" i="8" a="1"/>
  <c r="R432" i="8" s="1"/>
  <c r="T432" i="8" a="1"/>
  <c r="T432" i="8" s="1"/>
  <c r="W432" i="8" s="1"/>
  <c r="U432" i="8" a="1"/>
  <c r="U432" i="8" s="1"/>
  <c r="V432" i="8" a="1"/>
  <c r="V432" i="8" s="1"/>
  <c r="X432" i="8" a="1"/>
  <c r="X432" i="8" s="1"/>
  <c r="P433" i="8" a="1"/>
  <c r="P433" i="8"/>
  <c r="R433" i="8" a="1"/>
  <c r="R433" i="8"/>
  <c r="T433" i="8" a="1"/>
  <c r="T433" i="8" s="1"/>
  <c r="W433" i="8" s="1"/>
  <c r="U433" i="8" a="1"/>
  <c r="U433" i="8" s="1"/>
  <c r="V433" i="8" a="1"/>
  <c r="V433" i="8" s="1"/>
  <c r="X433" i="8" a="1"/>
  <c r="X433" i="8"/>
  <c r="P434" i="8" a="1"/>
  <c r="P434" i="8"/>
  <c r="R434" i="8" a="1"/>
  <c r="R434" i="8" s="1"/>
  <c r="T434" i="8" a="1"/>
  <c r="T434" i="8" s="1"/>
  <c r="U434" i="8" a="1"/>
  <c r="U434" i="8" s="1"/>
  <c r="V434" i="8" a="1"/>
  <c r="V434" i="8" s="1"/>
  <c r="X434" i="8" a="1"/>
  <c r="X434" i="8" s="1"/>
  <c r="P435" i="8" a="1"/>
  <c r="P435" i="8"/>
  <c r="R435" i="8" a="1"/>
  <c r="R435" i="8" s="1"/>
  <c r="T435" i="8" a="1"/>
  <c r="T435" i="8" s="1"/>
  <c r="W435" i="8" s="1"/>
  <c r="U435" i="8" a="1"/>
  <c r="U435" i="8" s="1"/>
  <c r="V435" i="8" a="1"/>
  <c r="V435" i="8"/>
  <c r="X435" i="8" a="1"/>
  <c r="X435" i="8" s="1"/>
  <c r="P436" i="8" a="1"/>
  <c r="P436" i="8" s="1"/>
  <c r="R436" i="8" a="1"/>
  <c r="R436" i="8" s="1"/>
  <c r="T436" i="8" a="1"/>
  <c r="T436" i="8" s="1"/>
  <c r="W436" i="8" s="1"/>
  <c r="U436" i="8" a="1"/>
  <c r="U436" i="8"/>
  <c r="V436" i="8" a="1"/>
  <c r="V436" i="8"/>
  <c r="X436" i="8" a="1"/>
  <c r="X436" i="8"/>
  <c r="P437" i="8" a="1"/>
  <c r="P437" i="8" s="1"/>
  <c r="R437" i="8" a="1"/>
  <c r="R437" i="8" s="1"/>
  <c r="T437" i="8" a="1"/>
  <c r="T437" i="8" s="1"/>
  <c r="U437" i="8" a="1"/>
  <c r="U437" i="8"/>
  <c r="V437" i="8" a="1"/>
  <c r="V437" i="8" s="1"/>
  <c r="X437" i="8" a="1"/>
  <c r="X437" i="8"/>
  <c r="P438" i="8" a="1"/>
  <c r="P438" i="8" s="1"/>
  <c r="R438" i="8" a="1"/>
  <c r="R438" i="8" s="1"/>
  <c r="T438" i="8" a="1"/>
  <c r="T438" i="8" s="1"/>
  <c r="W438" i="8" s="1"/>
  <c r="U438" i="8" a="1"/>
  <c r="U438" i="8" s="1"/>
  <c r="V438" i="8" a="1"/>
  <c r="V438" i="8" s="1"/>
  <c r="X438" i="8" a="1"/>
  <c r="X438" i="8"/>
  <c r="P439" i="8" a="1"/>
  <c r="P439" i="8" s="1"/>
  <c r="R439" i="8" a="1"/>
  <c r="R439" i="8" s="1"/>
  <c r="T439" i="8" a="1"/>
  <c r="T439" i="8"/>
  <c r="U439" i="8" a="1"/>
  <c r="U439" i="8"/>
  <c r="V439" i="8" a="1"/>
  <c r="V439" i="8" s="1"/>
  <c r="X439" i="8" a="1"/>
  <c r="X439" i="8" s="1"/>
  <c r="P440" i="8" a="1"/>
  <c r="P440" i="8" s="1"/>
  <c r="R440" i="8" a="1"/>
  <c r="R440" i="8" s="1"/>
  <c r="T440" i="8" a="1"/>
  <c r="T440" i="8" s="1"/>
  <c r="U440" i="8" a="1"/>
  <c r="U440" i="8" s="1"/>
  <c r="V440" i="8" a="1"/>
  <c r="V440" i="8"/>
  <c r="X440" i="8" a="1"/>
  <c r="X440" i="8"/>
  <c r="P441" i="8" a="1"/>
  <c r="P441" i="8" s="1"/>
  <c r="R441" i="8" a="1"/>
  <c r="R441" i="8"/>
  <c r="T441" i="8" a="1"/>
  <c r="T441" i="8" s="1"/>
  <c r="U441" i="8" a="1"/>
  <c r="U441" i="8"/>
  <c r="V441" i="8" a="1"/>
  <c r="V441" i="8" s="1"/>
  <c r="X441" i="8" a="1"/>
  <c r="X441" i="8" s="1"/>
  <c r="P442" i="8" a="1"/>
  <c r="P442" i="8" s="1"/>
  <c r="R442" i="8" a="1"/>
  <c r="R442" i="8"/>
  <c r="T442" i="8" a="1"/>
  <c r="T442" i="8" s="1"/>
  <c r="U442" i="8" a="1"/>
  <c r="U442" i="8"/>
  <c r="V442" i="8" a="1"/>
  <c r="V442" i="8" s="1"/>
  <c r="X442" i="8" a="1"/>
  <c r="X442" i="8"/>
  <c r="P443" i="8" a="1"/>
  <c r="P443" i="8"/>
  <c r="R443" i="8" a="1"/>
  <c r="R443" i="8" s="1"/>
  <c r="T443" i="8" a="1"/>
  <c r="T443" i="8" s="1"/>
  <c r="U443" i="8" a="1"/>
  <c r="U443" i="8"/>
  <c r="V443" i="8" a="1"/>
  <c r="V443" i="8" s="1"/>
  <c r="X443" i="8" a="1"/>
  <c r="X443" i="8"/>
  <c r="P444" i="8" a="1"/>
  <c r="P444" i="8" s="1"/>
  <c r="R444" i="8" a="1"/>
  <c r="R444" i="8" s="1"/>
  <c r="T444" i="8" a="1"/>
  <c r="T444" i="8" s="1"/>
  <c r="W444" i="8" s="1"/>
  <c r="U444" i="8" a="1"/>
  <c r="U444" i="8" s="1"/>
  <c r="V444" i="8" a="1"/>
  <c r="V444" i="8" s="1"/>
  <c r="X444" i="8" a="1"/>
  <c r="X444" i="8"/>
  <c r="P445" i="8" a="1"/>
  <c r="P445" i="8"/>
  <c r="R445" i="8" a="1"/>
  <c r="R445" i="8"/>
  <c r="T445" i="8" a="1"/>
  <c r="T445" i="8" s="1"/>
  <c r="W445" i="8" s="1"/>
  <c r="U445" i="8" a="1"/>
  <c r="U445" i="8"/>
  <c r="V445" i="8" a="1"/>
  <c r="V445" i="8" s="1"/>
  <c r="X445" i="8" a="1"/>
  <c r="X445" i="8" s="1"/>
  <c r="P446" i="8" a="1"/>
  <c r="P446" i="8" s="1"/>
  <c r="R446" i="8" a="1"/>
  <c r="R446" i="8"/>
  <c r="T446" i="8" a="1"/>
  <c r="T446" i="8" s="1"/>
  <c r="W446" i="8" s="1"/>
  <c r="U446" i="8" a="1"/>
  <c r="U446" i="8"/>
  <c r="V446" i="8" a="1"/>
  <c r="V446" i="8" s="1"/>
  <c r="X446" i="8" a="1"/>
  <c r="X446" i="8"/>
  <c r="P447" i="8" a="1"/>
  <c r="P447" i="8"/>
  <c r="R447" i="8" a="1"/>
  <c r="R447" i="8" s="1"/>
  <c r="T447" i="8" a="1"/>
  <c r="T447" i="8"/>
  <c r="W447" i="8" s="1"/>
  <c r="U447" i="8" a="1"/>
  <c r="U447" i="8"/>
  <c r="V447" i="8" a="1"/>
  <c r="V447" i="8" s="1"/>
  <c r="X447" i="8" a="1"/>
  <c r="X447" i="8" s="1"/>
  <c r="P448" i="8" a="1"/>
  <c r="P448" i="8" s="1"/>
  <c r="R448" i="8" a="1"/>
  <c r="R448" i="8"/>
  <c r="T448" i="8" a="1"/>
  <c r="T448" i="8"/>
  <c r="W448" i="8" s="1"/>
  <c r="U448" i="8" a="1"/>
  <c r="U448" i="8" s="1"/>
  <c r="V448" i="8" a="1"/>
  <c r="V448" i="8" s="1"/>
  <c r="X448" i="8" a="1"/>
  <c r="X448" i="8"/>
  <c r="P449" i="8" a="1"/>
  <c r="P449" i="8"/>
  <c r="R449" i="8" a="1"/>
  <c r="R449" i="8"/>
  <c r="T449" i="8" a="1"/>
  <c r="T449" i="8" s="1"/>
  <c r="W449" i="8" s="1"/>
  <c r="U449" i="8" a="1"/>
  <c r="U449" i="8"/>
  <c r="V449" i="8" a="1"/>
  <c r="V449" i="8" s="1"/>
  <c r="X449" i="8" a="1"/>
  <c r="X449" i="8"/>
  <c r="P450" i="8" a="1"/>
  <c r="P450" i="8" s="1"/>
  <c r="R450" i="8" a="1"/>
  <c r="R450" i="8"/>
  <c r="T450" i="8" a="1"/>
  <c r="T450" i="8" s="1"/>
  <c r="W450" i="8" s="1"/>
  <c r="U450" i="8" a="1"/>
  <c r="U450" i="8" s="1"/>
  <c r="V450" i="8" a="1"/>
  <c r="V450" i="8" s="1"/>
  <c r="X450" i="8" a="1"/>
  <c r="X450" i="8" s="1"/>
  <c r="P451" i="8" a="1"/>
  <c r="P451" i="8"/>
  <c r="R451" i="8" a="1"/>
  <c r="R451" i="8"/>
  <c r="T451" i="8" a="1"/>
  <c r="T451" i="8" s="1"/>
  <c r="W451" i="8" s="1"/>
  <c r="U451" i="8" a="1"/>
  <c r="U451" i="8" s="1"/>
  <c r="V451" i="8" a="1"/>
  <c r="V451" i="8"/>
  <c r="X451" i="8" a="1"/>
  <c r="X451" i="8" s="1"/>
  <c r="P452" i="8" a="1"/>
  <c r="P452" i="8"/>
  <c r="R452" i="8" a="1"/>
  <c r="R452" i="8" s="1"/>
  <c r="T452" i="8" a="1"/>
  <c r="T452" i="8" s="1"/>
  <c r="W452" i="8" s="1"/>
  <c r="U452" i="8" a="1"/>
  <c r="U452" i="8" s="1"/>
  <c r="V452" i="8" a="1"/>
  <c r="V452" i="8"/>
  <c r="X452" i="8" a="1"/>
  <c r="X452" i="8"/>
  <c r="P453" i="8" a="1"/>
  <c r="P453" i="8"/>
  <c r="R453" i="8" a="1"/>
  <c r="R453" i="8" s="1"/>
  <c r="T453" i="8" a="1"/>
  <c r="T453" i="8" s="1"/>
  <c r="U453" i="8" a="1"/>
  <c r="U453" i="8"/>
  <c r="V453" i="8" a="1"/>
  <c r="V453" i="8" s="1"/>
  <c r="X453" i="8" a="1"/>
  <c r="X453" i="8"/>
  <c r="P454" i="8" a="1"/>
  <c r="P454" i="8" s="1"/>
  <c r="R454" i="8" a="1"/>
  <c r="R454" i="8" s="1"/>
  <c r="T454" i="8" a="1"/>
  <c r="T454" i="8" s="1"/>
  <c r="U454" i="8" a="1"/>
  <c r="U454" i="8"/>
  <c r="V454" i="8" a="1"/>
  <c r="V454" i="8" s="1"/>
  <c r="X454" i="8" a="1"/>
  <c r="X454" i="8"/>
  <c r="P455" i="8" a="1"/>
  <c r="P455" i="8" s="1"/>
  <c r="R455" i="8" a="1"/>
  <c r="R455" i="8" s="1"/>
  <c r="T455" i="8" a="1"/>
  <c r="T455" i="8"/>
  <c r="U455" i="8" a="1"/>
  <c r="U455" i="8"/>
  <c r="V455" i="8" a="1"/>
  <c r="V455" i="8" s="1"/>
  <c r="X455" i="8" a="1"/>
  <c r="X455" i="8" s="1"/>
  <c r="P456" i="8" a="1"/>
  <c r="P456" i="8" s="1"/>
  <c r="R456" i="8" a="1"/>
  <c r="R456" i="8" s="1"/>
  <c r="T456" i="8" a="1"/>
  <c r="T456" i="8"/>
  <c r="W456" i="8" s="1"/>
  <c r="U456" i="8" a="1"/>
  <c r="U456" i="8" s="1"/>
  <c r="V456" i="8" a="1"/>
  <c r="V456" i="8" s="1"/>
  <c r="X456" i="8" a="1"/>
  <c r="X456" i="8" s="1"/>
  <c r="P457" i="8" a="1"/>
  <c r="P457" i="8"/>
  <c r="R457" i="8" a="1"/>
  <c r="R457" i="8" s="1"/>
  <c r="T457" i="8" a="1"/>
  <c r="T457" i="8"/>
  <c r="W457" i="8" s="1"/>
  <c r="U457" i="8" a="1"/>
  <c r="U457" i="8" s="1"/>
  <c r="V457" i="8" a="1"/>
  <c r="V457" i="8" s="1"/>
  <c r="X457" i="8" a="1"/>
  <c r="X457" i="8" s="1"/>
  <c r="P458" i="8" a="1"/>
  <c r="P458" i="8" s="1"/>
  <c r="R458" i="8" a="1"/>
  <c r="R458" i="8" s="1"/>
  <c r="T458" i="8" a="1"/>
  <c r="T458" i="8" s="1"/>
  <c r="W458" i="8" s="1"/>
  <c r="U458" i="8" a="1"/>
  <c r="U458" i="8" s="1"/>
  <c r="V458" i="8" a="1"/>
  <c r="V458" i="8" s="1"/>
  <c r="X458" i="8" a="1"/>
  <c r="X458" i="8" s="1"/>
  <c r="P459" i="8" a="1"/>
  <c r="P459" i="8"/>
  <c r="R459" i="8" a="1"/>
  <c r="R459" i="8" s="1"/>
  <c r="T459" i="8" a="1"/>
  <c r="T459" i="8" s="1"/>
  <c r="U459" i="8" a="1"/>
  <c r="U459" i="8" s="1"/>
  <c r="V459" i="8" a="1"/>
  <c r="V459" i="8"/>
  <c r="X459" i="8" a="1"/>
  <c r="X459" i="8" s="1"/>
  <c r="P460" i="8" a="1"/>
  <c r="P460" i="8"/>
  <c r="R460" i="8" a="1"/>
  <c r="R460" i="8" s="1"/>
  <c r="T460" i="8" a="1"/>
  <c r="T460" i="8" s="1"/>
  <c r="U460" i="8" a="1"/>
  <c r="U460" i="8" s="1"/>
  <c r="V460" i="8" a="1"/>
  <c r="V460" i="8"/>
  <c r="X460" i="8" a="1"/>
  <c r="X460" i="8"/>
  <c r="P461" i="8" a="1"/>
  <c r="P461" i="8"/>
  <c r="R461" i="8" a="1"/>
  <c r="R461" i="8" s="1"/>
  <c r="T461" i="8" a="1"/>
  <c r="T461" i="8" s="1"/>
  <c r="U461" i="8" a="1"/>
  <c r="U461" i="8"/>
  <c r="V461" i="8" a="1"/>
  <c r="V461" i="8" s="1"/>
  <c r="X461" i="8" a="1"/>
  <c r="X461" i="8"/>
  <c r="P462" i="8" a="1"/>
  <c r="P462" i="8" s="1"/>
  <c r="R462" i="8" a="1"/>
  <c r="R462" i="8" s="1"/>
  <c r="T462" i="8" a="1"/>
  <c r="T462" i="8" s="1"/>
  <c r="U462" i="8" a="1"/>
  <c r="U462" i="8"/>
  <c r="V462" i="8" a="1"/>
  <c r="V462" i="8" s="1"/>
  <c r="X462" i="8" a="1"/>
  <c r="X462" i="8"/>
  <c r="P463" i="8" a="1"/>
  <c r="P463" i="8" s="1"/>
  <c r="R463" i="8" a="1"/>
  <c r="R463" i="8" s="1"/>
  <c r="T463" i="8" a="1"/>
  <c r="T463" i="8"/>
  <c r="W463" i="8" s="1"/>
  <c r="U463" i="8" a="1"/>
  <c r="U463" i="8"/>
  <c r="V463" i="8" a="1"/>
  <c r="V463" i="8" s="1"/>
  <c r="X463" i="8" a="1"/>
  <c r="X463" i="8" s="1"/>
  <c r="P464" i="8" a="1"/>
  <c r="P464" i="8" s="1"/>
  <c r="R464" i="8" a="1"/>
  <c r="R464" i="8" s="1"/>
  <c r="T464" i="8" a="1"/>
  <c r="T464" i="8"/>
  <c r="W464" i="8" s="1"/>
  <c r="U464" i="8" a="1"/>
  <c r="U464" i="8" s="1"/>
  <c r="V464" i="8" a="1"/>
  <c r="V464" i="8" s="1"/>
  <c r="X464" i="8" a="1"/>
  <c r="X464" i="8" s="1"/>
  <c r="P465" i="8" a="1"/>
  <c r="P465" i="8"/>
  <c r="R465" i="8" a="1"/>
  <c r="R465" i="8" s="1"/>
  <c r="T465" i="8" a="1"/>
  <c r="T465" i="8"/>
  <c r="W465" i="8" s="1"/>
  <c r="U465" i="8" a="1"/>
  <c r="U465" i="8" s="1"/>
  <c r="V465" i="8" a="1"/>
  <c r="V465" i="8" s="1"/>
  <c r="X465" i="8" a="1"/>
  <c r="X465" i="8" s="1"/>
  <c r="P466" i="8" a="1"/>
  <c r="P466" i="8" s="1"/>
  <c r="R466" i="8" a="1"/>
  <c r="R466" i="8" s="1"/>
  <c r="T466" i="8" a="1"/>
  <c r="T466" i="8" s="1"/>
  <c r="W466" i="8" s="1"/>
  <c r="U466" i="8" a="1"/>
  <c r="U466" i="8" s="1"/>
  <c r="V466" i="8" a="1"/>
  <c r="V466" i="8" s="1"/>
  <c r="X466" i="8" a="1"/>
  <c r="X466" i="8" s="1"/>
  <c r="P467" i="8" a="1"/>
  <c r="P467" i="8"/>
  <c r="R467" i="8" a="1"/>
  <c r="R467" i="8" s="1"/>
  <c r="T467" i="8" a="1"/>
  <c r="T467" i="8" s="1"/>
  <c r="U467" i="8" a="1"/>
  <c r="U467" i="8" s="1"/>
  <c r="V467" i="8" a="1"/>
  <c r="V467" i="8" s="1"/>
  <c r="X467" i="8" a="1"/>
  <c r="X467" i="8" s="1"/>
  <c r="P468" i="8" a="1"/>
  <c r="P468" i="8"/>
  <c r="R468" i="8" a="1"/>
  <c r="R468" i="8" s="1"/>
  <c r="T468" i="8" a="1"/>
  <c r="T468" i="8" s="1"/>
  <c r="U468" i="8" a="1"/>
  <c r="U468" i="8" s="1"/>
  <c r="V468" i="8" a="1"/>
  <c r="V468" i="8" s="1"/>
  <c r="X468" i="8" a="1"/>
  <c r="X468" i="8"/>
  <c r="P469" i="8" a="1"/>
  <c r="P469" i="8"/>
  <c r="R469" i="8" a="1"/>
  <c r="R469" i="8" s="1"/>
  <c r="T469" i="8" a="1"/>
  <c r="T469" i="8" s="1"/>
  <c r="W469" i="8" s="1"/>
  <c r="U469" i="8" a="1"/>
  <c r="U469" i="8"/>
  <c r="V469" i="8" a="1"/>
  <c r="V469" i="8"/>
  <c r="X469" i="8" a="1"/>
  <c r="X469" i="8"/>
  <c r="P470" i="8" a="1"/>
  <c r="P470" i="8" s="1"/>
  <c r="R470" i="8" a="1"/>
  <c r="R470" i="8" s="1"/>
  <c r="T470" i="8" a="1"/>
  <c r="T470" i="8" s="1"/>
  <c r="W470" i="8" s="1"/>
  <c r="U470" i="8" a="1"/>
  <c r="U470" i="8"/>
  <c r="V470" i="8" a="1"/>
  <c r="V470" i="8" s="1"/>
  <c r="X470" i="8" a="1"/>
  <c r="X470" i="8"/>
  <c r="P471" i="8" a="1"/>
  <c r="P471" i="8" s="1"/>
  <c r="R471" i="8" a="1"/>
  <c r="R471" i="8" s="1"/>
  <c r="T471" i="8" a="1"/>
  <c r="T471" i="8" s="1"/>
  <c r="U471" i="8" a="1"/>
  <c r="U471" i="8"/>
  <c r="V471" i="8" a="1"/>
  <c r="V471" i="8" s="1"/>
  <c r="X471" i="8" a="1"/>
  <c r="X471" i="8" s="1"/>
  <c r="P472" i="8" a="1"/>
  <c r="P472" i="8" s="1"/>
  <c r="R472" i="8" a="1"/>
  <c r="R472" i="8" s="1"/>
  <c r="T472" i="8" a="1"/>
  <c r="T472" i="8" s="1"/>
  <c r="W472" i="8" s="1"/>
  <c r="U472" i="8" a="1"/>
  <c r="U472" i="8" s="1"/>
  <c r="V472" i="8" a="1"/>
  <c r="V472" i="8" s="1"/>
  <c r="X472" i="8" a="1"/>
  <c r="X472" i="8" s="1"/>
  <c r="P473" i="8" a="1"/>
  <c r="P473" i="8"/>
  <c r="R473" i="8" a="1"/>
  <c r="R473" i="8" s="1"/>
  <c r="T473" i="8" a="1"/>
  <c r="T473" i="8" s="1"/>
  <c r="U473" i="8" a="1"/>
  <c r="U473" i="8" s="1"/>
  <c r="V473" i="8" a="1"/>
  <c r="V473" i="8" s="1"/>
  <c r="X473" i="8" a="1"/>
  <c r="X473" i="8" s="1"/>
  <c r="P474" i="8" a="1"/>
  <c r="P474" i="8" s="1"/>
  <c r="R474" i="8" a="1"/>
  <c r="R474" i="8" s="1"/>
  <c r="T474" i="8" a="1"/>
  <c r="T474" i="8" s="1"/>
  <c r="U474" i="8" a="1"/>
  <c r="U474" i="8" s="1"/>
  <c r="V474" i="8" a="1"/>
  <c r="V474" i="8" s="1"/>
  <c r="X474" i="8" a="1"/>
  <c r="X474" i="8" s="1"/>
  <c r="P475" i="8" a="1"/>
  <c r="P475" i="8"/>
  <c r="R475" i="8" a="1"/>
  <c r="R475" i="8" s="1"/>
  <c r="T475" i="8" a="1"/>
  <c r="T475" i="8" s="1"/>
  <c r="U475" i="8" a="1"/>
  <c r="U475" i="8" s="1"/>
  <c r="V475" i="8" a="1"/>
  <c r="V475" i="8"/>
  <c r="X475" i="8" a="1"/>
  <c r="X475" i="8" s="1"/>
  <c r="P476" i="8" a="1"/>
  <c r="P476" i="8"/>
  <c r="R476" i="8" a="1"/>
  <c r="R476" i="8" s="1"/>
  <c r="T476" i="8" a="1"/>
  <c r="T476" i="8" s="1"/>
  <c r="U476" i="8" a="1"/>
  <c r="U476" i="8" s="1"/>
  <c r="V476" i="8" a="1"/>
  <c r="V476" i="8"/>
  <c r="X476" i="8" a="1"/>
  <c r="X476" i="8"/>
  <c r="P477" i="8" a="1"/>
  <c r="P477" i="8"/>
  <c r="R477" i="8" a="1"/>
  <c r="R477" i="8" s="1"/>
  <c r="T477" i="8" a="1"/>
  <c r="T477" i="8" s="1"/>
  <c r="U477" i="8" a="1"/>
  <c r="U477" i="8"/>
  <c r="V477" i="8" a="1"/>
  <c r="V477" i="8"/>
  <c r="X477" i="8" a="1"/>
  <c r="X477" i="8"/>
  <c r="P478" i="8" a="1"/>
  <c r="P478" i="8" s="1"/>
  <c r="R478" i="8" a="1"/>
  <c r="R478" i="8" s="1"/>
  <c r="T478" i="8" a="1"/>
  <c r="T478" i="8" s="1"/>
  <c r="U478" i="8" a="1"/>
  <c r="U478" i="8"/>
  <c r="V478" i="8" a="1"/>
  <c r="V478" i="8" s="1"/>
  <c r="X478" i="8" a="1"/>
  <c r="X478" i="8"/>
  <c r="P479" i="8" a="1"/>
  <c r="P479" i="8" s="1"/>
  <c r="R479" i="8" a="1"/>
  <c r="R479" i="8" s="1"/>
  <c r="T479" i="8" a="1"/>
  <c r="T479" i="8"/>
  <c r="W479" i="8" s="1"/>
  <c r="U479" i="8" a="1"/>
  <c r="U479" i="8"/>
  <c r="V479" i="8" a="1"/>
  <c r="V479" i="8" s="1"/>
  <c r="X479" i="8" a="1"/>
  <c r="X479" i="8" s="1"/>
  <c r="P480" i="8" a="1"/>
  <c r="P480" i="8" s="1"/>
  <c r="R480" i="8" a="1"/>
  <c r="R480" i="8" s="1"/>
  <c r="T480" i="8" a="1"/>
  <c r="T480" i="8"/>
  <c r="W480" i="8" s="1"/>
  <c r="U480" i="8" a="1"/>
  <c r="U480" i="8" s="1"/>
  <c r="V480" i="8" a="1"/>
  <c r="V480" i="8" s="1"/>
  <c r="X480" i="8" a="1"/>
  <c r="X480" i="8" s="1"/>
  <c r="P481" i="8" a="1"/>
  <c r="P481" i="8"/>
  <c r="R481" i="8" a="1"/>
  <c r="R481" i="8"/>
  <c r="T481" i="8" a="1"/>
  <c r="T481" i="8" s="1"/>
  <c r="W481" i="8" s="1"/>
  <c r="U481" i="8" a="1"/>
  <c r="U481" i="8" s="1"/>
  <c r="V481" i="8" a="1"/>
  <c r="V481" i="8" s="1"/>
  <c r="X481" i="8" a="1"/>
  <c r="X481" i="8" s="1"/>
  <c r="P482" i="8" a="1"/>
  <c r="P482" i="8" s="1"/>
  <c r="R482" i="8" a="1"/>
  <c r="R482" i="8"/>
  <c r="T482" i="8" a="1"/>
  <c r="T482" i="8" s="1"/>
  <c r="W482" i="8" s="1"/>
  <c r="U482" i="8" a="1"/>
  <c r="U482" i="8" s="1"/>
  <c r="V482" i="8" a="1"/>
  <c r="V482" i="8" s="1"/>
  <c r="X482" i="8" a="1"/>
  <c r="X482" i="8" s="1"/>
  <c r="P483" i="8" a="1"/>
  <c r="P483" i="8"/>
  <c r="R483" i="8" a="1"/>
  <c r="R483" i="8"/>
  <c r="T483" i="8" a="1"/>
  <c r="T483" i="8" s="1"/>
  <c r="W483" i="8" s="1"/>
  <c r="U483" i="8" a="1"/>
  <c r="U483" i="8" s="1"/>
  <c r="V483" i="8" a="1"/>
  <c r="V483" i="8"/>
  <c r="X483" i="8" a="1"/>
  <c r="X483" i="8" s="1"/>
  <c r="P484" i="8" a="1"/>
  <c r="P484" i="8"/>
  <c r="R484" i="8" a="1"/>
  <c r="R484" i="8" s="1"/>
  <c r="T484" i="8" a="1"/>
  <c r="T484" i="8" s="1"/>
  <c r="W484" i="8" s="1"/>
  <c r="U484" i="8" a="1"/>
  <c r="U484" i="8" s="1"/>
  <c r="V484" i="8" a="1"/>
  <c r="V484" i="8"/>
  <c r="X484" i="8" a="1"/>
  <c r="X484" i="8"/>
  <c r="P485" i="8" a="1"/>
  <c r="P485" i="8"/>
  <c r="R485" i="8" a="1"/>
  <c r="R485" i="8" s="1"/>
  <c r="T485" i="8" a="1"/>
  <c r="T485" i="8" s="1"/>
  <c r="U485" i="8" a="1"/>
  <c r="U485" i="8"/>
  <c r="V485" i="8" a="1"/>
  <c r="V485" i="8" s="1"/>
  <c r="X485" i="8" a="1"/>
  <c r="X485" i="8"/>
  <c r="P486" i="8" a="1"/>
  <c r="P486" i="8" s="1"/>
  <c r="R486" i="8" a="1"/>
  <c r="R486" i="8" s="1"/>
  <c r="T486" i="8" a="1"/>
  <c r="T486" i="8" s="1"/>
  <c r="W486" i="8" s="1"/>
  <c r="U486" i="8" a="1"/>
  <c r="U486" i="8"/>
  <c r="V486" i="8" a="1"/>
  <c r="V486" i="8" s="1"/>
  <c r="X486" i="8" a="1"/>
  <c r="X486" i="8"/>
  <c r="P487" i="8" a="1"/>
  <c r="P487" i="8" s="1"/>
  <c r="R487" i="8" a="1"/>
  <c r="R487" i="8" s="1"/>
  <c r="T487" i="8" a="1"/>
  <c r="T487" i="8"/>
  <c r="W487" i="8" s="1"/>
  <c r="U487" i="8" a="1"/>
  <c r="U487" i="8"/>
  <c r="V487" i="8" a="1"/>
  <c r="V487" i="8" s="1"/>
  <c r="X487" i="8" a="1"/>
  <c r="X487" i="8" s="1"/>
  <c r="P488" i="8" a="1"/>
  <c r="P488" i="8" s="1"/>
  <c r="R488" i="8" a="1"/>
  <c r="R488" i="8" s="1"/>
  <c r="T488" i="8" a="1"/>
  <c r="T488" i="8"/>
  <c r="W488" i="8" s="1"/>
  <c r="U488" i="8" a="1"/>
  <c r="U488" i="8" s="1"/>
  <c r="V488" i="8" a="1"/>
  <c r="V488" i="8" s="1"/>
  <c r="X488" i="8" a="1"/>
  <c r="X488" i="8" s="1"/>
  <c r="P489" i="8" a="1"/>
  <c r="P489" i="8"/>
  <c r="R489" i="8" a="1"/>
  <c r="R489" i="8"/>
  <c r="T489" i="8" a="1"/>
  <c r="T489" i="8" s="1"/>
  <c r="W489" i="8" s="1"/>
  <c r="U489" i="8" a="1"/>
  <c r="U489" i="8" s="1"/>
  <c r="V489" i="8" a="1"/>
  <c r="V489" i="8" s="1"/>
  <c r="X489" i="8" a="1"/>
  <c r="X489" i="8" s="1"/>
  <c r="P490" i="8" a="1"/>
  <c r="P490" i="8" s="1"/>
  <c r="R490" i="8" a="1"/>
  <c r="R490" i="8"/>
  <c r="T490" i="8" a="1"/>
  <c r="T490" i="8" s="1"/>
  <c r="W490" i="8" s="1"/>
  <c r="U490" i="8" a="1"/>
  <c r="U490" i="8" s="1"/>
  <c r="V490" i="8" a="1"/>
  <c r="V490" i="8" s="1"/>
  <c r="X490" i="8" a="1"/>
  <c r="X490" i="8" s="1"/>
  <c r="P491" i="8" a="1"/>
  <c r="P491" i="8"/>
  <c r="R491" i="8" a="1"/>
  <c r="R491" i="8"/>
  <c r="T491" i="8" a="1"/>
  <c r="T491" i="8" s="1"/>
  <c r="U491" i="8" a="1"/>
  <c r="U491" i="8" s="1"/>
  <c r="V491" i="8" a="1"/>
  <c r="V491" i="8" s="1"/>
  <c r="X491" i="8" a="1"/>
  <c r="X491" i="8" s="1"/>
  <c r="P492" i="8" a="1"/>
  <c r="P492" i="8"/>
  <c r="R492" i="8" a="1"/>
  <c r="R492" i="8" s="1"/>
  <c r="T492" i="8" a="1"/>
  <c r="T492" i="8" s="1"/>
  <c r="U492" i="8" a="1"/>
  <c r="U492" i="8" s="1"/>
  <c r="V492" i="8" a="1"/>
  <c r="V492" i="8" s="1"/>
  <c r="X492" i="8" a="1"/>
  <c r="X492" i="8"/>
  <c r="P493" i="8" a="1"/>
  <c r="P493" i="8"/>
  <c r="R493" i="8" a="1"/>
  <c r="R493" i="8" s="1"/>
  <c r="T493" i="8" a="1"/>
  <c r="T493" i="8" s="1"/>
  <c r="U493" i="8" a="1"/>
  <c r="U493" i="8"/>
  <c r="V493" i="8" a="1"/>
  <c r="V493" i="8"/>
  <c r="X493" i="8" a="1"/>
  <c r="X493" i="8"/>
  <c r="P494" i="8" a="1"/>
  <c r="P494" i="8" s="1"/>
  <c r="R494" i="8" a="1"/>
  <c r="R494" i="8" s="1"/>
  <c r="T494" i="8" a="1"/>
  <c r="T494" i="8" s="1"/>
  <c r="U494" i="8" a="1"/>
  <c r="U494" i="8"/>
  <c r="V494" i="8" a="1"/>
  <c r="V494" i="8" s="1"/>
  <c r="X494" i="8" a="1"/>
  <c r="X494" i="8"/>
  <c r="P495" i="8" a="1"/>
  <c r="P495" i="8" s="1"/>
  <c r="R495" i="8" a="1"/>
  <c r="R495" i="8" s="1"/>
  <c r="T495" i="8" a="1"/>
  <c r="T495" i="8" s="1"/>
  <c r="W495" i="8" s="1"/>
  <c r="U495" i="8" a="1"/>
  <c r="U495" i="8"/>
  <c r="V495" i="8" a="1"/>
  <c r="V495" i="8" s="1"/>
  <c r="X495" i="8" a="1"/>
  <c r="X495" i="8" s="1"/>
  <c r="P496" i="8" a="1"/>
  <c r="P496" i="8" s="1"/>
  <c r="R496" i="8" a="1"/>
  <c r="R496" i="8" s="1"/>
  <c r="T496" i="8" a="1"/>
  <c r="T496" i="8" s="1"/>
  <c r="W496" i="8" s="1"/>
  <c r="U496" i="8" a="1"/>
  <c r="U496" i="8" s="1"/>
  <c r="V496" i="8" a="1"/>
  <c r="V496" i="8" s="1"/>
  <c r="X496" i="8" a="1"/>
  <c r="X496" i="8" s="1"/>
  <c r="P497" i="8" a="1"/>
  <c r="P497" i="8"/>
  <c r="R497" i="8" a="1"/>
  <c r="R497" i="8" s="1"/>
  <c r="T497" i="8" a="1"/>
  <c r="T497" i="8"/>
  <c r="W497" i="8" s="1"/>
  <c r="U497" i="8" a="1"/>
  <c r="U497" i="8" s="1"/>
  <c r="V497" i="8" a="1"/>
  <c r="V497" i="8" s="1"/>
  <c r="X497" i="8" a="1"/>
  <c r="X497" i="8" s="1"/>
  <c r="P498" i="8" a="1"/>
  <c r="P498" i="8" s="1"/>
  <c r="R498" i="8" a="1"/>
  <c r="R498" i="8" s="1"/>
  <c r="T498" i="8" a="1"/>
  <c r="T498" i="8" s="1"/>
  <c r="U498" i="8" a="1"/>
  <c r="U498" i="8" s="1"/>
  <c r="V498" i="8" a="1"/>
  <c r="V498" i="8" s="1"/>
  <c r="X498" i="8" a="1"/>
  <c r="X498" i="8" s="1"/>
  <c r="P499" i="8" a="1"/>
  <c r="P499" i="8"/>
  <c r="R499" i="8" a="1"/>
  <c r="R499" i="8" s="1"/>
  <c r="T499" i="8" a="1"/>
  <c r="T499" i="8" s="1"/>
  <c r="U499" i="8" a="1"/>
  <c r="U499" i="8" s="1"/>
  <c r="V499" i="8" a="1"/>
  <c r="V499" i="8" s="1"/>
  <c r="X499" i="8" a="1"/>
  <c r="X499" i="8" s="1"/>
  <c r="P500" i="8" a="1"/>
  <c r="P500" i="8"/>
  <c r="R500" i="8" a="1"/>
  <c r="R500" i="8" s="1"/>
  <c r="T500" i="8" a="1"/>
  <c r="T500" i="8" s="1"/>
  <c r="U500" i="8" a="1"/>
  <c r="U500" i="8" s="1"/>
  <c r="V500" i="8" a="1"/>
  <c r="V500" i="8" s="1"/>
  <c r="X500" i="8" a="1"/>
  <c r="X500" i="8"/>
  <c r="P501" i="8" a="1"/>
  <c r="P501" i="8"/>
  <c r="R501" i="8" a="1"/>
  <c r="R501" i="8" s="1"/>
  <c r="T501" i="8" a="1"/>
  <c r="T501" i="8" s="1"/>
  <c r="U501" i="8" a="1"/>
  <c r="U501" i="8"/>
  <c r="V501" i="8" a="1"/>
  <c r="V501" i="8"/>
  <c r="X501" i="8" a="1"/>
  <c r="X501" i="8"/>
  <c r="P502" i="8" a="1"/>
  <c r="P502" i="8" s="1"/>
  <c r="R502" i="8" a="1"/>
  <c r="R502" i="8" s="1"/>
  <c r="T502" i="8" a="1"/>
  <c r="T502" i="8" s="1"/>
  <c r="W502" i="8" s="1"/>
  <c r="U502" i="8" a="1"/>
  <c r="U502" i="8"/>
  <c r="V502" i="8" a="1"/>
  <c r="V502" i="8" s="1"/>
  <c r="X502" i="8" a="1"/>
  <c r="X502" i="8"/>
  <c r="P503" i="8" a="1"/>
  <c r="P503" i="8" s="1"/>
  <c r="R503" i="8" a="1"/>
  <c r="R503" i="8" s="1"/>
  <c r="T503" i="8" a="1"/>
  <c r="T503" i="8" s="1"/>
  <c r="W503" i="8" s="1"/>
  <c r="U503" i="8" a="1"/>
  <c r="U503" i="8"/>
  <c r="V503" i="8" a="1"/>
  <c r="V503" i="8" s="1"/>
  <c r="X503" i="8" a="1"/>
  <c r="X503" i="8" s="1"/>
  <c r="P504" i="8" a="1"/>
  <c r="P504" i="8" s="1"/>
  <c r="R504" i="8" a="1"/>
  <c r="R504" i="8" s="1"/>
  <c r="T504" i="8" a="1"/>
  <c r="T504" i="8" s="1"/>
  <c r="W504" i="8" s="1"/>
  <c r="U504" i="8" a="1"/>
  <c r="U504" i="8" s="1"/>
  <c r="V504" i="8" a="1"/>
  <c r="V504" i="8" s="1"/>
  <c r="X504" i="8" a="1"/>
  <c r="X504" i="8" s="1"/>
  <c r="P505" i="8" a="1"/>
  <c r="P505" i="8"/>
  <c r="R505" i="8" a="1"/>
  <c r="R505" i="8"/>
  <c r="T505" i="8" a="1"/>
  <c r="T505" i="8"/>
  <c r="W505" i="8" s="1"/>
  <c r="U505" i="8" a="1"/>
  <c r="U505" i="8" s="1"/>
  <c r="V505" i="8" a="1"/>
  <c r="V505" i="8" s="1"/>
  <c r="X505" i="8" a="1"/>
  <c r="X505" i="8" s="1"/>
  <c r="P506" i="8" a="1"/>
  <c r="P506" i="8" s="1"/>
  <c r="R506" i="8" a="1"/>
  <c r="R506" i="8"/>
  <c r="T506" i="8" a="1"/>
  <c r="T506" i="8" s="1"/>
  <c r="U506" i="8" a="1"/>
  <c r="U506" i="8" s="1"/>
  <c r="V506" i="8" a="1"/>
  <c r="V506" i="8" s="1"/>
  <c r="X506" i="8" a="1"/>
  <c r="X506" i="8" s="1"/>
  <c r="P507" i="8" a="1"/>
  <c r="P507" i="8"/>
  <c r="R507" i="8" a="1"/>
  <c r="R507" i="8"/>
  <c r="T507" i="8" a="1"/>
  <c r="T507" i="8" s="1"/>
  <c r="U507" i="8" a="1"/>
  <c r="U507" i="8" s="1"/>
  <c r="V507" i="8" a="1"/>
  <c r="V507" i="8" s="1"/>
  <c r="X507" i="8" a="1"/>
  <c r="X507" i="8" s="1"/>
  <c r="P508" i="8" a="1"/>
  <c r="P508" i="8"/>
  <c r="R508" i="8" a="1"/>
  <c r="R508" i="8" s="1"/>
  <c r="T508" i="8" a="1"/>
  <c r="T508" i="8" s="1"/>
  <c r="U508" i="8" a="1"/>
  <c r="U508" i="8" s="1"/>
  <c r="V508" i="8" a="1"/>
  <c r="V508" i="8" s="1"/>
  <c r="X508" i="8" a="1"/>
  <c r="X508" i="8"/>
  <c r="P509" i="8" a="1"/>
  <c r="P509" i="8"/>
  <c r="R509" i="8" a="1"/>
  <c r="R509" i="8" s="1"/>
  <c r="T509" i="8" a="1"/>
  <c r="T509" i="8" s="1"/>
  <c r="U509" i="8" a="1"/>
  <c r="U509" i="8"/>
  <c r="V509" i="8" a="1"/>
  <c r="V509" i="8" s="1"/>
  <c r="X509" i="8" a="1"/>
  <c r="X509" i="8"/>
  <c r="P510" i="8" a="1"/>
  <c r="P510" i="8" s="1"/>
  <c r="R510" i="8" a="1"/>
  <c r="R510" i="8" s="1"/>
  <c r="T510" i="8" a="1"/>
  <c r="T510" i="8" s="1"/>
  <c r="W510" i="8" s="1"/>
  <c r="U510" i="8" a="1"/>
  <c r="U510" i="8"/>
  <c r="V510" i="8" a="1"/>
  <c r="V510" i="8" s="1"/>
  <c r="X510" i="8" a="1"/>
  <c r="X510" i="8"/>
  <c r="P511" i="8" a="1"/>
  <c r="P511" i="8" s="1"/>
  <c r="R511" i="8" a="1"/>
  <c r="R511" i="8"/>
  <c r="T511" i="8" a="1"/>
  <c r="T511" i="8" s="1"/>
  <c r="W511" i="8" s="1"/>
  <c r="U511" i="8" a="1"/>
  <c r="U511" i="8"/>
  <c r="V511" i="8" a="1"/>
  <c r="V511" i="8" s="1"/>
  <c r="X511" i="8" a="1"/>
  <c r="X511" i="8" s="1"/>
  <c r="P512" i="8" a="1"/>
  <c r="P512" i="8" s="1"/>
  <c r="R512" i="8" a="1"/>
  <c r="R512" i="8" s="1"/>
  <c r="T512" i="8" a="1"/>
  <c r="T512" i="8" s="1"/>
  <c r="W512" i="8" s="1"/>
  <c r="U512" i="8" a="1"/>
  <c r="U512" i="8" s="1"/>
  <c r="V512" i="8" a="1"/>
  <c r="V512" i="8" s="1"/>
  <c r="X512" i="8" a="1"/>
  <c r="X512" i="8" s="1"/>
  <c r="P513" i="8" a="1"/>
  <c r="P513" i="8"/>
  <c r="R513" i="8" a="1"/>
  <c r="R513" i="8" s="1"/>
  <c r="T513" i="8" a="1"/>
  <c r="T513" i="8" s="1"/>
  <c r="U513" i="8" a="1"/>
  <c r="U513" i="8" s="1"/>
  <c r="V513" i="8" a="1"/>
  <c r="V513" i="8" s="1"/>
  <c r="X513" i="8" a="1"/>
  <c r="X513" i="8" s="1"/>
  <c r="P514" i="8" a="1"/>
  <c r="P514" i="8" s="1"/>
  <c r="R514" i="8" a="1"/>
  <c r="R514" i="8" s="1"/>
  <c r="T514" i="8" a="1"/>
  <c r="T514" i="8" s="1"/>
  <c r="W514" i="8" s="1"/>
  <c r="U514" i="8" a="1"/>
  <c r="U514" i="8" s="1"/>
  <c r="V514" i="8" a="1"/>
  <c r="V514" i="8" s="1"/>
  <c r="X514" i="8" a="1"/>
  <c r="X514" i="8"/>
  <c r="P515" i="8" a="1"/>
  <c r="P515" i="8"/>
  <c r="R515" i="8" a="1"/>
  <c r="R515" i="8"/>
  <c r="T515" i="8" a="1"/>
  <c r="T515" i="8" s="1"/>
  <c r="U515" i="8" a="1"/>
  <c r="U515" i="8" s="1"/>
  <c r="V515" i="8" a="1"/>
  <c r="V515" i="8" s="1"/>
  <c r="X515" i="8" a="1"/>
  <c r="X515" i="8" s="1"/>
  <c r="P516" i="8" a="1"/>
  <c r="P516" i="8"/>
  <c r="R516" i="8" a="1"/>
  <c r="R516" i="8" s="1"/>
  <c r="T516" i="8" a="1"/>
  <c r="T516" i="8" s="1"/>
  <c r="U516" i="8" a="1"/>
  <c r="U516" i="8"/>
  <c r="V516" i="8" a="1"/>
  <c r="V516" i="8"/>
  <c r="X516" i="8" a="1"/>
  <c r="X516" i="8" s="1"/>
  <c r="P517" i="8" a="1"/>
  <c r="P517" i="8"/>
  <c r="R517" i="8" a="1"/>
  <c r="R517" i="8" s="1"/>
  <c r="T517" i="8" a="1"/>
  <c r="T517" i="8"/>
  <c r="W517" i="8" s="1"/>
  <c r="U517" i="8" a="1"/>
  <c r="U517" i="8" s="1"/>
  <c r="V517" i="8" a="1"/>
  <c r="V517" i="8"/>
  <c r="X517" i="8" a="1"/>
  <c r="X517" i="8"/>
  <c r="P518" i="8" a="1"/>
  <c r="P518" i="8"/>
  <c r="R518" i="8" a="1"/>
  <c r="R518" i="8" s="1"/>
  <c r="T518" i="8" a="1"/>
  <c r="T518" i="8"/>
  <c r="U518" i="8" a="1"/>
  <c r="U518" i="8"/>
  <c r="V518" i="8" a="1"/>
  <c r="V518" i="8" s="1"/>
  <c r="X518" i="8" a="1"/>
  <c r="X518" i="8"/>
  <c r="P519" i="8" a="1"/>
  <c r="P519" i="8" s="1"/>
  <c r="R519" i="8" a="1"/>
  <c r="R519" i="8" s="1"/>
  <c r="T519" i="8" a="1"/>
  <c r="T519" i="8" s="1"/>
  <c r="W519" i="8" s="1"/>
  <c r="U519" i="8" a="1"/>
  <c r="U519" i="8" s="1"/>
  <c r="V519" i="8" a="1"/>
  <c r="V519" i="8" s="1"/>
  <c r="X519" i="8" a="1"/>
  <c r="X519" i="8" s="1"/>
  <c r="P520" i="8" a="1"/>
  <c r="P520" i="8"/>
  <c r="R520" i="8" a="1"/>
  <c r="R520" i="8" s="1"/>
  <c r="T520" i="8" a="1"/>
  <c r="T520" i="8" s="1"/>
  <c r="W520" i="8" s="1"/>
  <c r="U520" i="8" a="1"/>
  <c r="U520" i="8" s="1"/>
  <c r="V520" i="8" a="1"/>
  <c r="V520" i="8"/>
  <c r="X520" i="8" a="1"/>
  <c r="X520" i="8" s="1"/>
  <c r="P521" i="8" a="1"/>
  <c r="P521" i="8"/>
  <c r="R521" i="8" a="1"/>
  <c r="R521" i="8" s="1"/>
  <c r="T521" i="8" a="1"/>
  <c r="T521" i="8"/>
  <c r="U521" i="8" a="1"/>
  <c r="U521" i="8" s="1"/>
  <c r="V521" i="8" a="1"/>
  <c r="V521" i="8"/>
  <c r="X521" i="8" a="1"/>
  <c r="X521" i="8" s="1"/>
  <c r="P522" i="8" a="1"/>
  <c r="P522" i="8"/>
  <c r="R522" i="8" a="1"/>
  <c r="R522" i="8"/>
  <c r="T522" i="8" a="1"/>
  <c r="T522" i="8" s="1"/>
  <c r="U522" i="8" a="1"/>
  <c r="U522" i="8" s="1"/>
  <c r="V522" i="8" a="1"/>
  <c r="V522" i="8" s="1"/>
  <c r="X522" i="8" a="1"/>
  <c r="X522" i="8" s="1"/>
  <c r="P523" i="8" a="1"/>
  <c r="P523" i="8" s="1"/>
  <c r="R523" i="8" a="1"/>
  <c r="R523" i="8" s="1"/>
  <c r="T523" i="8" a="1"/>
  <c r="T523" i="8" s="1"/>
  <c r="U523" i="8" a="1"/>
  <c r="U523" i="8"/>
  <c r="V523" i="8" a="1"/>
  <c r="V523" i="8" s="1"/>
  <c r="X523" i="8" a="1"/>
  <c r="X523" i="8" s="1"/>
  <c r="P524" i="8" a="1"/>
  <c r="P524" i="8"/>
  <c r="R524" i="8" a="1"/>
  <c r="R524" i="8" s="1"/>
  <c r="T524" i="8" a="1"/>
  <c r="T524" i="8" s="1"/>
  <c r="U524" i="8" a="1"/>
  <c r="U524" i="8" s="1"/>
  <c r="V524" i="8" a="1"/>
  <c r="V524" i="8" s="1"/>
  <c r="X524" i="8" a="1"/>
  <c r="X524" i="8"/>
  <c r="P525" i="8" a="1"/>
  <c r="P525" i="8"/>
  <c r="R525" i="8" a="1"/>
  <c r="R525" i="8" s="1"/>
  <c r="T525" i="8" a="1"/>
  <c r="T525" i="8" s="1"/>
  <c r="W525" i="8" s="1"/>
  <c r="U525" i="8" a="1"/>
  <c r="U525" i="8" s="1"/>
  <c r="V525" i="8" a="1"/>
  <c r="V525" i="8" s="1"/>
  <c r="X525" i="8" a="1"/>
  <c r="X525" i="8"/>
  <c r="P526" i="8" a="1"/>
  <c r="P526" i="8"/>
  <c r="R526" i="8" a="1"/>
  <c r="R526" i="8"/>
  <c r="T526" i="8" a="1"/>
  <c r="T526" i="8" s="1"/>
  <c r="W526" i="8" s="1"/>
  <c r="U526" i="8" a="1"/>
  <c r="U526" i="8"/>
  <c r="V526" i="8" a="1"/>
  <c r="V526" i="8"/>
  <c r="X526" i="8" a="1"/>
  <c r="X526" i="8" s="1"/>
  <c r="P527" i="8" a="1"/>
  <c r="P527" i="8" s="1"/>
  <c r="R527" i="8" a="1"/>
  <c r="R527" i="8" s="1"/>
  <c r="T527" i="8" a="1"/>
  <c r="T527" i="8"/>
  <c r="W527" i="8" s="1"/>
  <c r="U527" i="8" a="1"/>
  <c r="U527" i="8"/>
  <c r="V527" i="8" a="1"/>
  <c r="V527" i="8" s="1"/>
  <c r="X527" i="8" a="1"/>
  <c r="X527" i="8"/>
  <c r="P528" i="8" a="1"/>
  <c r="P528" i="8" s="1"/>
  <c r="R528" i="8" a="1"/>
  <c r="R528" i="8"/>
  <c r="T528" i="8" a="1"/>
  <c r="T528" i="8"/>
  <c r="U528" i="8" a="1"/>
  <c r="U528" i="8"/>
  <c r="V528" i="8" a="1"/>
  <c r="V528" i="8" s="1"/>
  <c r="X528" i="8" a="1"/>
  <c r="X528" i="8" s="1"/>
  <c r="P529" i="8" a="1"/>
  <c r="P529" i="8"/>
  <c r="R529" i="8" a="1"/>
  <c r="R529" i="8"/>
  <c r="T529" i="8" a="1"/>
  <c r="T529" i="8" s="1"/>
  <c r="U529" i="8" a="1"/>
  <c r="U529" i="8" s="1"/>
  <c r="V529" i="8" a="1"/>
  <c r="V529" i="8" s="1"/>
  <c r="X529" i="8" a="1"/>
  <c r="X529" i="8"/>
  <c r="P530" i="8" a="1"/>
  <c r="P530" i="8" s="1"/>
  <c r="R530" i="8" a="1"/>
  <c r="R530" i="8"/>
  <c r="T530" i="8" a="1"/>
  <c r="T530" i="8"/>
  <c r="U530" i="8" a="1"/>
  <c r="U530" i="8"/>
  <c r="V530" i="8" a="1"/>
  <c r="V530" i="8" s="1"/>
  <c r="X530" i="8" a="1"/>
  <c r="X530" i="8"/>
  <c r="P531" i="8" a="1"/>
  <c r="P531" i="8"/>
  <c r="R531" i="8" a="1"/>
  <c r="R531" i="8"/>
  <c r="T531" i="8" a="1"/>
  <c r="T531" i="8" s="1"/>
  <c r="U531" i="8" a="1"/>
  <c r="U531" i="8" s="1"/>
  <c r="V531" i="8" a="1"/>
  <c r="V531" i="8" s="1"/>
  <c r="X531" i="8" a="1"/>
  <c r="X531" i="8"/>
  <c r="P532" i="8" a="1"/>
  <c r="P532" i="8"/>
  <c r="R532" i="8" a="1"/>
  <c r="R532" i="8" s="1"/>
  <c r="T532" i="8" a="1"/>
  <c r="T532" i="8"/>
  <c r="W532" i="8" s="1"/>
  <c r="U532" i="8" a="1"/>
  <c r="U532" i="8"/>
  <c r="V532" i="8" a="1"/>
  <c r="V532" i="8"/>
  <c r="X532" i="8" a="1"/>
  <c r="X532" i="8" s="1"/>
  <c r="P533" i="8" a="1"/>
  <c r="P533" i="8" s="1"/>
  <c r="R533" i="8" a="1"/>
  <c r="R533" i="8" s="1"/>
  <c r="T533" i="8" a="1"/>
  <c r="T533" i="8" s="1"/>
  <c r="W533" i="8" s="1"/>
  <c r="U533" i="8" a="1"/>
  <c r="U533" i="8"/>
  <c r="V533" i="8" a="1"/>
  <c r="V533" i="8"/>
  <c r="X533" i="8" a="1"/>
  <c r="X533" i="8"/>
  <c r="P534" i="8" a="1"/>
  <c r="P534" i="8" s="1"/>
  <c r="R534" i="8" a="1"/>
  <c r="R534" i="8" s="1"/>
  <c r="T534" i="8" a="1"/>
  <c r="T534" i="8" s="1"/>
  <c r="W534" i="8" s="1"/>
  <c r="U534" i="8" a="1"/>
  <c r="U534" i="8"/>
  <c r="V534" i="8" a="1"/>
  <c r="V534" i="8" s="1"/>
  <c r="X534" i="8" a="1"/>
  <c r="X534" i="8"/>
  <c r="P535" i="8" a="1"/>
  <c r="P535" i="8" s="1"/>
  <c r="R535" i="8" a="1"/>
  <c r="R535" i="8" s="1"/>
  <c r="T535" i="8" a="1"/>
  <c r="T535" i="8" s="1"/>
  <c r="W535" i="8" s="1"/>
  <c r="U535" i="8" a="1"/>
  <c r="U535" i="8" s="1"/>
  <c r="V535" i="8" a="1"/>
  <c r="V535" i="8" s="1"/>
  <c r="X535" i="8" a="1"/>
  <c r="X535" i="8"/>
  <c r="P536" i="8" a="1"/>
  <c r="P536" i="8" s="1"/>
  <c r="R536" i="8" a="1"/>
  <c r="R536" i="8" s="1"/>
  <c r="T536" i="8" a="1"/>
  <c r="T536" i="8"/>
  <c r="U536" i="8" a="1"/>
  <c r="U536" i="8"/>
  <c r="V536" i="8" a="1"/>
  <c r="V536" i="8" s="1"/>
  <c r="X536" i="8" a="1"/>
  <c r="X536" i="8" s="1"/>
  <c r="P537" i="8" a="1"/>
  <c r="P537" i="8" s="1"/>
  <c r="R537" i="8" a="1"/>
  <c r="R537" i="8" s="1"/>
  <c r="T537" i="8" a="1"/>
  <c r="T537" i="8" s="1"/>
  <c r="U537" i="8" a="1"/>
  <c r="U537" i="8" s="1"/>
  <c r="V537" i="8" a="1"/>
  <c r="V537" i="8"/>
  <c r="X537" i="8" a="1"/>
  <c r="X537" i="8"/>
  <c r="P538" i="8" a="1"/>
  <c r="P538" i="8" s="1"/>
  <c r="R538" i="8" a="1"/>
  <c r="R538" i="8"/>
  <c r="T538" i="8" a="1"/>
  <c r="T538" i="8" s="1"/>
  <c r="W538" i="8" s="1"/>
  <c r="U538" i="8" a="1"/>
  <c r="U538" i="8"/>
  <c r="V538" i="8" a="1"/>
  <c r="V538" i="8" s="1"/>
  <c r="X538" i="8" a="1"/>
  <c r="X538" i="8" s="1"/>
  <c r="P539" i="8" a="1"/>
  <c r="P539" i="8" s="1"/>
  <c r="R539" i="8" a="1"/>
  <c r="R539" i="8"/>
  <c r="T539" i="8" a="1"/>
  <c r="T539" i="8" s="1"/>
  <c r="U539" i="8" a="1"/>
  <c r="U539" i="8"/>
  <c r="V539" i="8" a="1"/>
  <c r="V539" i="8"/>
  <c r="X539" i="8" a="1"/>
  <c r="X539" i="8"/>
  <c r="P540" i="8" a="1"/>
  <c r="P540" i="8"/>
  <c r="R540" i="8" a="1"/>
  <c r="R540" i="8" s="1"/>
  <c r="T540" i="8" a="1"/>
  <c r="T540" i="8" s="1"/>
  <c r="W540" i="8" s="1"/>
  <c r="U540" i="8" a="1"/>
  <c r="U540" i="8"/>
  <c r="V540" i="8" a="1"/>
  <c r="V540" i="8" s="1"/>
  <c r="X540" i="8" a="1"/>
  <c r="X540" i="8"/>
  <c r="P541" i="8" a="1"/>
  <c r="P541" i="8"/>
  <c r="R541" i="8" a="1"/>
  <c r="R541" i="8" s="1"/>
  <c r="T541" i="8" a="1"/>
  <c r="T541" i="8" s="1"/>
  <c r="W541" i="8" s="1"/>
  <c r="U541" i="8" a="1"/>
  <c r="U541" i="8" s="1"/>
  <c r="V541" i="8" a="1"/>
  <c r="V541" i="8" s="1"/>
  <c r="X541" i="8" a="1"/>
  <c r="X541" i="8"/>
  <c r="P542" i="8" a="1"/>
  <c r="P542" i="8"/>
  <c r="R542" i="8" a="1"/>
  <c r="R542" i="8"/>
  <c r="T542" i="8" a="1"/>
  <c r="T542" i="8" s="1"/>
  <c r="U542" i="8" a="1"/>
  <c r="U542" i="8"/>
  <c r="V542" i="8" a="1"/>
  <c r="V542" i="8"/>
  <c r="X542" i="8" a="1"/>
  <c r="X542" i="8" s="1"/>
  <c r="P543" i="8" a="1"/>
  <c r="P543" i="8" s="1"/>
  <c r="R543" i="8" a="1"/>
  <c r="R543" i="8" s="1"/>
  <c r="T543" i="8" a="1"/>
  <c r="T543" i="8" s="1"/>
  <c r="W543" i="8" s="1"/>
  <c r="U543" i="8" a="1"/>
  <c r="U543" i="8"/>
  <c r="V543" i="8" a="1"/>
  <c r="V543" i="8" s="1"/>
  <c r="X543" i="8" a="1"/>
  <c r="X543" i="8"/>
  <c r="P544" i="8" a="1"/>
  <c r="P544" i="8"/>
  <c r="R544" i="8" a="1"/>
  <c r="R544" i="8"/>
  <c r="T544" i="8" a="1"/>
  <c r="T544" i="8" s="1"/>
  <c r="W544" i="8" s="1"/>
  <c r="U544" i="8" a="1"/>
  <c r="U544" i="8"/>
  <c r="V544" i="8" a="1"/>
  <c r="V544" i="8"/>
  <c r="X544" i="8" a="1"/>
  <c r="X544" i="8" s="1"/>
  <c r="P545" i="8" a="1"/>
  <c r="P545" i="8"/>
  <c r="R545" i="8" a="1"/>
  <c r="R545" i="8" s="1"/>
  <c r="T545" i="8" a="1"/>
  <c r="T545" i="8"/>
  <c r="W545" i="8" s="1"/>
  <c r="U545" i="8" a="1"/>
  <c r="U545" i="8" s="1"/>
  <c r="V545" i="8" a="1"/>
  <c r="V545" i="8" s="1"/>
  <c r="X545" i="8" a="1"/>
  <c r="X545" i="8" s="1"/>
  <c r="P546" i="8" a="1"/>
  <c r="P546" i="8"/>
  <c r="R546" i="8" a="1"/>
  <c r="R546" i="8"/>
  <c r="T546" i="8" a="1"/>
  <c r="T546" i="8" s="1"/>
  <c r="W546" i="8" s="1"/>
  <c r="U546" i="8" a="1"/>
  <c r="U546" i="8" s="1"/>
  <c r="V546" i="8" a="1"/>
  <c r="V546" i="8"/>
  <c r="X546" i="8" a="1"/>
  <c r="X546" i="8"/>
  <c r="P547" i="8" a="1"/>
  <c r="P547" i="8"/>
  <c r="R547" i="8" a="1"/>
  <c r="R547" i="8" s="1"/>
  <c r="T547" i="8" a="1"/>
  <c r="T547" i="8" s="1"/>
  <c r="U547" i="8" a="1"/>
  <c r="U547" i="8"/>
  <c r="V547" i="8" a="1"/>
  <c r="V547" i="8" s="1"/>
  <c r="X547" i="8" a="1"/>
  <c r="X547" i="8" s="1"/>
  <c r="P548" i="8" a="1"/>
  <c r="P548" i="8"/>
  <c r="R548" i="8" a="1"/>
  <c r="R548" i="8"/>
  <c r="T548" i="8" a="1"/>
  <c r="T548" i="8"/>
  <c r="U548" i="8" a="1"/>
  <c r="U548" i="8" s="1"/>
  <c r="V548" i="8" a="1"/>
  <c r="V548" i="8"/>
  <c r="X548" i="8" a="1"/>
  <c r="X548" i="8" s="1"/>
  <c r="P549" i="8" a="1"/>
  <c r="P549" i="8"/>
  <c r="R549" i="8" a="1"/>
  <c r="R549" i="8" s="1"/>
  <c r="T549" i="8" a="1"/>
  <c r="T549" i="8"/>
  <c r="U549" i="8" a="1"/>
  <c r="U549" i="8"/>
  <c r="V549" i="8" a="1"/>
  <c r="V549" i="8" s="1"/>
  <c r="X549" i="8" a="1"/>
  <c r="X549" i="8"/>
  <c r="P550" i="8" a="1"/>
  <c r="P550" i="8"/>
  <c r="R550" i="8" a="1"/>
  <c r="R550" i="8" s="1"/>
  <c r="T550" i="8" a="1"/>
  <c r="T550" i="8"/>
  <c r="W550" i="8" s="1"/>
  <c r="U550" i="8" a="1"/>
  <c r="U550" i="8"/>
  <c r="V550" i="8" a="1"/>
  <c r="V550" i="8"/>
  <c r="X550" i="8" a="1"/>
  <c r="X550" i="8"/>
  <c r="P551" i="8" a="1"/>
  <c r="P551" i="8" s="1"/>
  <c r="R551" i="8" a="1"/>
  <c r="R551" i="8" s="1"/>
  <c r="T551" i="8" a="1"/>
  <c r="T551" i="8"/>
  <c r="W551" i="8" s="1"/>
  <c r="U551" i="8" a="1"/>
  <c r="U551" i="8" s="1"/>
  <c r="V551" i="8" a="1"/>
  <c r="V551" i="8" s="1"/>
  <c r="X551" i="8" a="1"/>
  <c r="X551" i="8" s="1"/>
  <c r="P552" i="8" a="1"/>
  <c r="P552" i="8" s="1"/>
  <c r="R552" i="8" a="1"/>
  <c r="R552" i="8" s="1"/>
  <c r="T552" i="8" a="1"/>
  <c r="T552" i="8" s="1"/>
  <c r="W552" i="8" s="1"/>
  <c r="U552" i="8" a="1"/>
  <c r="U552" i="8" s="1"/>
  <c r="V552" i="8" a="1"/>
  <c r="V552" i="8" s="1"/>
  <c r="X552" i="8" a="1"/>
  <c r="X552" i="8" s="1"/>
  <c r="P553" i="8" a="1"/>
  <c r="P553" i="8"/>
  <c r="R553" i="8" a="1"/>
  <c r="R553" i="8" s="1"/>
  <c r="T553" i="8" a="1"/>
  <c r="T553" i="8" s="1"/>
  <c r="U553" i="8" a="1"/>
  <c r="U553" i="8" s="1"/>
  <c r="V553" i="8" a="1"/>
  <c r="V553" i="8" s="1"/>
  <c r="X553" i="8" a="1"/>
  <c r="X553" i="8" s="1"/>
  <c r="P554" i="8" a="1"/>
  <c r="P554" i="8" s="1"/>
  <c r="R554" i="8" a="1"/>
  <c r="R554" i="8"/>
  <c r="T554" i="8" a="1"/>
  <c r="T554" i="8" s="1"/>
  <c r="W554" i="8" s="1"/>
  <c r="U554" i="8" a="1"/>
  <c r="U554" i="8" s="1"/>
  <c r="V554" i="8" a="1"/>
  <c r="V554" i="8" s="1"/>
  <c r="X554" i="8" a="1"/>
  <c r="X554" i="8" s="1"/>
  <c r="P555" i="8" a="1"/>
  <c r="P555" i="8"/>
  <c r="R555" i="8" a="1"/>
  <c r="R555" i="8" s="1"/>
  <c r="T555" i="8" a="1"/>
  <c r="T555" i="8" s="1"/>
  <c r="W555" i="8" s="1"/>
  <c r="U555" i="8" a="1"/>
  <c r="U555" i="8"/>
  <c r="V555" i="8" a="1"/>
  <c r="V555" i="8"/>
  <c r="X555" i="8" a="1"/>
  <c r="X555" i="8" s="1"/>
  <c r="P556" i="8" a="1"/>
  <c r="P556" i="8"/>
  <c r="R556" i="8" a="1"/>
  <c r="R556" i="8" s="1"/>
  <c r="T556" i="8" a="1"/>
  <c r="T556" i="8"/>
  <c r="U556" i="8" a="1"/>
  <c r="U556" i="8" s="1"/>
  <c r="V556" i="8" a="1"/>
  <c r="V556" i="8"/>
  <c r="X556" i="8" a="1"/>
  <c r="X556" i="8"/>
  <c r="P557" i="8" a="1"/>
  <c r="P557" i="8"/>
  <c r="R557" i="8" a="1"/>
  <c r="R557" i="8" s="1"/>
  <c r="T557" i="8" a="1"/>
  <c r="T557" i="8" s="1"/>
  <c r="U557" i="8" a="1"/>
  <c r="U557" i="8" s="1"/>
  <c r="V557" i="8" a="1"/>
  <c r="V557" i="8" s="1"/>
  <c r="X557" i="8" a="1"/>
  <c r="X557" i="8"/>
  <c r="P558" i="8" a="1"/>
  <c r="P558" i="8"/>
  <c r="R558" i="8" a="1"/>
  <c r="R558" i="8"/>
  <c r="T558" i="8" a="1"/>
  <c r="T558" i="8" s="1"/>
  <c r="W558" i="8" s="1"/>
  <c r="U558" i="8" a="1"/>
  <c r="U558" i="8"/>
  <c r="V558" i="8" a="1"/>
  <c r="V558" i="8"/>
  <c r="X558" i="8" a="1"/>
  <c r="X558" i="8"/>
  <c r="P559" i="8" a="1"/>
  <c r="P559" i="8" s="1"/>
  <c r="R559" i="8" a="1"/>
  <c r="R559" i="8"/>
  <c r="T559" i="8" a="1"/>
  <c r="T559" i="8" s="1"/>
  <c r="W559" i="8" s="1"/>
  <c r="U559" i="8" a="1"/>
  <c r="U559" i="8"/>
  <c r="V559" i="8" a="1"/>
  <c r="V559" i="8" s="1"/>
  <c r="X559" i="8" a="1"/>
  <c r="X559" i="8"/>
  <c r="P560" i="8" a="1"/>
  <c r="P560" i="8"/>
  <c r="R560" i="8" a="1"/>
  <c r="R560" i="8" s="1"/>
  <c r="T560" i="8" a="1"/>
  <c r="T560" i="8"/>
  <c r="U560" i="8" a="1"/>
  <c r="U560" i="8"/>
  <c r="V560" i="8" a="1"/>
  <c r="V560" i="8"/>
  <c r="X560" i="8" a="1"/>
  <c r="X560" i="8" s="1"/>
  <c r="P561" i="8" a="1"/>
  <c r="P561" i="8"/>
  <c r="R561" i="8" a="1"/>
  <c r="R561" i="8"/>
  <c r="T561" i="8" a="1"/>
  <c r="T561" i="8"/>
  <c r="U561" i="8" a="1"/>
  <c r="U561" i="8" s="1"/>
  <c r="V561" i="8" a="1"/>
  <c r="V561" i="8" s="1"/>
  <c r="X561" i="8" a="1"/>
  <c r="X561" i="8"/>
  <c r="P562" i="8" a="1"/>
  <c r="P562" i="8"/>
  <c r="R562" i="8" a="1"/>
  <c r="R562" i="8"/>
  <c r="T562" i="8" a="1"/>
  <c r="T562" i="8" s="1"/>
  <c r="U562" i="8" a="1"/>
  <c r="U562" i="8"/>
  <c r="V562" i="8" a="1"/>
  <c r="V562" i="8"/>
  <c r="X562" i="8" a="1"/>
  <c r="X562" i="8"/>
  <c r="P563" i="8" a="1"/>
  <c r="P563" i="8" s="1"/>
  <c r="R563" i="8" a="1"/>
  <c r="R563" i="8" s="1"/>
  <c r="T563" i="8" a="1"/>
  <c r="T563" i="8" s="1"/>
  <c r="U563" i="8" a="1"/>
  <c r="U563" i="8" s="1"/>
  <c r="V563" i="8" a="1"/>
  <c r="V563" i="8" s="1"/>
  <c r="X563" i="8" a="1"/>
  <c r="X563" i="8"/>
  <c r="P564" i="8" a="1"/>
  <c r="P564" i="8"/>
  <c r="R564" i="8" a="1"/>
  <c r="R564" i="8"/>
  <c r="T564" i="8" a="1"/>
  <c r="T564" i="8" s="1"/>
  <c r="W564" i="8" s="1"/>
  <c r="U564" i="8" a="1"/>
  <c r="U564" i="8"/>
  <c r="V564" i="8" a="1"/>
  <c r="V564" i="8" s="1"/>
  <c r="X564" i="8" a="1"/>
  <c r="X564" i="8"/>
  <c r="P565" i="8" a="1"/>
  <c r="P565" i="8" s="1"/>
  <c r="R565" i="8" a="1"/>
  <c r="R565" i="8" s="1"/>
  <c r="T565" i="8" a="1"/>
  <c r="T565" i="8"/>
  <c r="W565" i="8" s="1"/>
  <c r="U565" i="8" a="1"/>
  <c r="U565" i="8"/>
  <c r="V565" i="8" a="1"/>
  <c r="V565" i="8" s="1"/>
  <c r="X565" i="8" a="1"/>
  <c r="X565" i="8"/>
  <c r="P566" i="8" a="1"/>
  <c r="P566" i="8" s="1"/>
  <c r="R566" i="8" a="1"/>
  <c r="R566" i="8"/>
  <c r="T566" i="8" a="1"/>
  <c r="T566" i="8" s="1"/>
  <c r="W566" i="8" s="1"/>
  <c r="U566" i="8" a="1"/>
  <c r="U566" i="8"/>
  <c r="V566" i="8" a="1"/>
  <c r="V566" i="8" s="1"/>
  <c r="X566" i="8" a="1"/>
  <c r="X566" i="8" s="1"/>
  <c r="P567" i="8" a="1"/>
  <c r="P567" i="8" s="1"/>
  <c r="R567" i="8" a="1"/>
  <c r="R567" i="8"/>
  <c r="T567" i="8" a="1"/>
  <c r="T567" i="8" s="1"/>
  <c r="W567" i="8" s="1"/>
  <c r="U567" i="8" a="1"/>
  <c r="U567" i="8"/>
  <c r="V567" i="8" a="1"/>
  <c r="V567" i="8" s="1"/>
  <c r="X567" i="8" a="1"/>
  <c r="X567" i="8"/>
  <c r="P568" i="8" a="1"/>
  <c r="P568" i="8" s="1"/>
  <c r="R568" i="8" a="1"/>
  <c r="R568" i="8"/>
  <c r="T568" i="8" a="1"/>
  <c r="T568" i="8" s="1"/>
  <c r="U568" i="8" a="1"/>
  <c r="U568" i="8"/>
  <c r="V568" i="8" a="1"/>
  <c r="V568" i="8" s="1"/>
  <c r="X568" i="8" a="1"/>
  <c r="X568" i="8" s="1"/>
  <c r="P569" i="8" a="1"/>
  <c r="P569" i="8" s="1"/>
  <c r="R569" i="8" a="1"/>
  <c r="R569" i="8" s="1"/>
  <c r="T569" i="8" a="1"/>
  <c r="T569" i="8" s="1"/>
  <c r="W569" i="8" s="1"/>
  <c r="U569" i="8" a="1"/>
  <c r="U569" i="8" s="1"/>
  <c r="V569" i="8" a="1"/>
  <c r="V569" i="8" s="1"/>
  <c r="X569" i="8" a="1"/>
  <c r="X569" i="8" s="1"/>
  <c r="P570" i="8" a="1"/>
  <c r="P570" i="8" s="1"/>
  <c r="R570" i="8" a="1"/>
  <c r="R570" i="8"/>
  <c r="T570" i="8" a="1"/>
  <c r="T570" i="8" s="1"/>
  <c r="W570" i="8" s="1"/>
  <c r="U570" i="8" a="1"/>
  <c r="U570" i="8" s="1"/>
  <c r="V570" i="8" a="1"/>
  <c r="V570" i="8" s="1"/>
  <c r="X570" i="8" a="1"/>
  <c r="X570" i="8"/>
  <c r="P571" i="8" a="1"/>
  <c r="P571" i="8" s="1"/>
  <c r="R571" i="8" a="1"/>
  <c r="R571" i="8" s="1"/>
  <c r="T571" i="8" a="1"/>
  <c r="T571" i="8" s="1"/>
  <c r="W571" i="8" s="1"/>
  <c r="U571" i="8" a="1"/>
  <c r="U571" i="8"/>
  <c r="V571" i="8" a="1"/>
  <c r="V571" i="8" s="1"/>
  <c r="X571" i="8" a="1"/>
  <c r="X571" i="8" s="1"/>
  <c r="P572" i="8" a="1"/>
  <c r="P572" i="8"/>
  <c r="R572" i="8" a="1"/>
  <c r="R572" i="8"/>
  <c r="T572" i="8" a="1"/>
  <c r="T572" i="8" s="1"/>
  <c r="W572" i="8" s="1"/>
  <c r="U572" i="8" a="1"/>
  <c r="U572" i="8" s="1"/>
  <c r="V572" i="8" a="1"/>
  <c r="V572" i="8" s="1"/>
  <c r="X572" i="8" a="1"/>
  <c r="X572" i="8" s="1"/>
  <c r="P573" i="8" a="1"/>
  <c r="P573" i="8"/>
  <c r="R573" i="8" a="1"/>
  <c r="R573" i="8" s="1"/>
  <c r="T573" i="8" a="1"/>
  <c r="T573" i="8" s="1"/>
  <c r="W573" i="8" s="1"/>
  <c r="U573" i="8" a="1"/>
  <c r="U573" i="8"/>
  <c r="V573" i="8" a="1"/>
  <c r="V573" i="8" s="1"/>
  <c r="X573" i="8" a="1"/>
  <c r="X573" i="8"/>
  <c r="P574" i="8" a="1"/>
  <c r="P574" i="8"/>
  <c r="R574" i="8" a="1"/>
  <c r="R574" i="8" s="1"/>
  <c r="T574" i="8" a="1"/>
  <c r="T574" i="8" s="1"/>
  <c r="W574" i="8" s="1"/>
  <c r="U574" i="8" a="1"/>
  <c r="U574" i="8"/>
  <c r="V574" i="8" a="1"/>
  <c r="V574" i="8" s="1"/>
  <c r="X574" i="8" a="1"/>
  <c r="X574" i="8" s="1"/>
  <c r="P575" i="8" a="1"/>
  <c r="P575" i="8" s="1"/>
  <c r="R575" i="8" a="1"/>
  <c r="R575" i="8" s="1"/>
  <c r="T575" i="8" a="1"/>
  <c r="T575" i="8"/>
  <c r="W575" i="8" s="1"/>
  <c r="U575" i="8" a="1"/>
  <c r="U575" i="8" s="1"/>
  <c r="V575" i="8" a="1"/>
  <c r="V575" i="8" s="1"/>
  <c r="X575" i="8" a="1"/>
  <c r="X575" i="8"/>
  <c r="P576" i="8" a="1"/>
  <c r="P576" i="8"/>
  <c r="R576" i="8" a="1"/>
  <c r="R576" i="8" s="1"/>
  <c r="T576" i="8" a="1"/>
  <c r="T576" i="8"/>
  <c r="W576" i="8" s="1"/>
  <c r="U576" i="8" a="1"/>
  <c r="U576" i="8"/>
  <c r="V576" i="8" a="1"/>
  <c r="V576" i="8" s="1"/>
  <c r="X576" i="8" a="1"/>
  <c r="X576" i="8" s="1"/>
  <c r="P577" i="8" a="1"/>
  <c r="P577" i="8"/>
  <c r="R577" i="8" a="1"/>
  <c r="R577" i="8" s="1"/>
  <c r="T577" i="8" a="1"/>
  <c r="T577" i="8"/>
  <c r="W577" i="8" s="1"/>
  <c r="U577" i="8" a="1"/>
  <c r="U577" i="8" s="1"/>
  <c r="V577" i="8" a="1"/>
  <c r="V577" i="8" s="1"/>
  <c r="X577" i="8" a="1"/>
  <c r="X577" i="8"/>
  <c r="P578" i="8" a="1"/>
  <c r="P578" i="8"/>
  <c r="R578" i="8" a="1"/>
  <c r="R578" i="8"/>
  <c r="T578" i="8" a="1"/>
  <c r="T578" i="8" s="1"/>
  <c r="U578" i="8" a="1"/>
  <c r="U578" i="8"/>
  <c r="V578" i="8" a="1"/>
  <c r="V578" i="8" s="1"/>
  <c r="X578" i="8" a="1"/>
  <c r="X578" i="8" s="1"/>
  <c r="P579" i="8" a="1"/>
  <c r="P579" i="8"/>
  <c r="R579" i="8" a="1"/>
  <c r="R579" i="8" s="1"/>
  <c r="T579" i="8" a="1"/>
  <c r="T579" i="8" s="1"/>
  <c r="U579" i="8" a="1"/>
  <c r="U579" i="8"/>
  <c r="V579" i="8" a="1"/>
  <c r="V579" i="8" s="1"/>
  <c r="X579" i="8" a="1"/>
  <c r="X579" i="8"/>
  <c r="P580" i="8" a="1"/>
  <c r="P580" i="8"/>
  <c r="R580" i="8" a="1"/>
  <c r="R580" i="8" s="1"/>
  <c r="T580" i="8" a="1"/>
  <c r="T580" i="8" s="1"/>
  <c r="U580" i="8" a="1"/>
  <c r="U580" i="8"/>
  <c r="V580" i="8" a="1"/>
  <c r="V580" i="8" s="1"/>
  <c r="X580" i="8" a="1"/>
  <c r="X580" i="8" s="1"/>
  <c r="P581" i="8" a="1"/>
  <c r="P581" i="8"/>
  <c r="R581" i="8" a="1"/>
  <c r="R581" i="8" s="1"/>
  <c r="T581" i="8" a="1"/>
  <c r="T581" i="8"/>
  <c r="W581" i="8" s="1"/>
  <c r="U581" i="8" a="1"/>
  <c r="U581" i="8" s="1"/>
  <c r="V581" i="8" a="1"/>
  <c r="V581" i="8" s="1"/>
  <c r="X581" i="8" a="1"/>
  <c r="X581" i="8"/>
  <c r="P582" i="8" a="1"/>
  <c r="P582" i="8"/>
  <c r="R582" i="8" a="1"/>
  <c r="R582" i="8" s="1"/>
  <c r="T582" i="8" a="1"/>
  <c r="T582" i="8" s="1"/>
  <c r="U582" i="8" a="1"/>
  <c r="U582" i="8"/>
  <c r="V582" i="8" a="1"/>
  <c r="V582" i="8" s="1"/>
  <c r="X582" i="8" a="1"/>
  <c r="X582" i="8"/>
  <c r="P583" i="8" a="1"/>
  <c r="P583" i="8" s="1"/>
  <c r="R583" i="8" a="1"/>
  <c r="R583" i="8" s="1"/>
  <c r="T583" i="8" a="1"/>
  <c r="T583" i="8"/>
  <c r="W583" i="8" s="1"/>
  <c r="U583" i="8" a="1"/>
  <c r="U583" i="8" s="1"/>
  <c r="V583" i="8" a="1"/>
  <c r="V583" i="8" s="1"/>
  <c r="X583" i="8" a="1"/>
  <c r="X583" i="8" s="1"/>
  <c r="P584" i="8" a="1"/>
  <c r="P584" i="8"/>
  <c r="R584" i="8" a="1"/>
  <c r="R584" i="8" s="1"/>
  <c r="T584" i="8" a="1"/>
  <c r="T584" i="8"/>
  <c r="U584" i="8" a="1"/>
  <c r="U584" i="8" s="1"/>
  <c r="V584" i="8" a="1"/>
  <c r="V584" i="8"/>
  <c r="X584" i="8" a="1"/>
  <c r="X584" i="8" s="1"/>
  <c r="P585" i="8" a="1"/>
  <c r="P585" i="8"/>
  <c r="R585" i="8" a="1"/>
  <c r="R585" i="8" s="1"/>
  <c r="T585" i="8" a="1"/>
  <c r="T585" i="8"/>
  <c r="W585" i="8" s="1"/>
  <c r="U585" i="8" a="1"/>
  <c r="U585" i="8" s="1"/>
  <c r="V585" i="8" a="1"/>
  <c r="V585" i="8"/>
  <c r="X585" i="8" a="1"/>
  <c r="X585" i="8" s="1"/>
  <c r="P586" i="8" a="1"/>
  <c r="P586" i="8"/>
  <c r="R586" i="8" a="1"/>
  <c r="R586" i="8"/>
  <c r="T586" i="8" a="1"/>
  <c r="T586" i="8" s="1"/>
  <c r="U586" i="8" a="1"/>
  <c r="U586" i="8" s="1"/>
  <c r="V586" i="8" a="1"/>
  <c r="V586" i="8" s="1"/>
  <c r="X586" i="8" a="1"/>
  <c r="X586" i="8" s="1"/>
  <c r="P587" i="8" a="1"/>
  <c r="P587" i="8" s="1"/>
  <c r="R587" i="8" a="1"/>
  <c r="R587" i="8" s="1"/>
  <c r="T587" i="8" a="1"/>
  <c r="T587" i="8" s="1"/>
  <c r="U587" i="8" a="1"/>
  <c r="U587" i="8"/>
  <c r="V587" i="8" a="1"/>
  <c r="V587" i="8" s="1"/>
  <c r="X587" i="8" a="1"/>
  <c r="X587" i="8" s="1"/>
  <c r="P588" i="8" a="1"/>
  <c r="P588" i="8"/>
  <c r="R588" i="8" a="1"/>
  <c r="R588" i="8" s="1"/>
  <c r="T588" i="8" a="1"/>
  <c r="T588" i="8" s="1"/>
  <c r="U588" i="8" a="1"/>
  <c r="U588" i="8" s="1"/>
  <c r="V588" i="8" a="1"/>
  <c r="V588" i="8" s="1"/>
  <c r="X588" i="8" a="1"/>
  <c r="X588" i="8"/>
  <c r="P589" i="8" a="1"/>
  <c r="P589" i="8"/>
  <c r="R589" i="8" a="1"/>
  <c r="R589" i="8" s="1"/>
  <c r="T589" i="8" a="1"/>
  <c r="T589" i="8"/>
  <c r="W589" i="8" s="1"/>
  <c r="U589" i="8" a="1"/>
  <c r="U589" i="8" s="1"/>
  <c r="V589" i="8" a="1"/>
  <c r="V589" i="8" s="1"/>
  <c r="X589" i="8" a="1"/>
  <c r="X589" i="8"/>
  <c r="P590" i="8" a="1"/>
  <c r="P590" i="8"/>
  <c r="R590" i="8" a="1"/>
  <c r="R590" i="8"/>
  <c r="T590" i="8" a="1"/>
  <c r="T590" i="8" s="1"/>
  <c r="W590" i="8" s="1"/>
  <c r="U590" i="8" a="1"/>
  <c r="U590" i="8"/>
  <c r="V590" i="8" a="1"/>
  <c r="V590" i="8" s="1"/>
  <c r="X590" i="8" a="1"/>
  <c r="X590" i="8" s="1"/>
  <c r="P591" i="8" a="1"/>
  <c r="P591" i="8" s="1"/>
  <c r="R591" i="8" a="1"/>
  <c r="R591" i="8" s="1"/>
  <c r="T591" i="8" a="1"/>
  <c r="T591" i="8"/>
  <c r="U591" i="8" a="1"/>
  <c r="U591" i="8"/>
  <c r="V591" i="8" a="1"/>
  <c r="V591" i="8" s="1"/>
  <c r="X591" i="8" a="1"/>
  <c r="X591" i="8"/>
  <c r="P592" i="8" a="1"/>
  <c r="P592" i="8" s="1"/>
  <c r="R592" i="8" a="1"/>
  <c r="R592" i="8"/>
  <c r="T592" i="8" a="1"/>
  <c r="T592" i="8" s="1"/>
  <c r="W592" i="8" s="1"/>
  <c r="U592" i="8" a="1"/>
  <c r="U592" i="8"/>
  <c r="V592" i="8" a="1"/>
  <c r="V592" i="8" s="1"/>
  <c r="X592" i="8" a="1"/>
  <c r="X592" i="8" s="1"/>
  <c r="P593" i="8" a="1"/>
  <c r="P593" i="8"/>
  <c r="R593" i="8" a="1"/>
  <c r="R593" i="8" s="1"/>
  <c r="T593" i="8" a="1"/>
  <c r="T593" i="8" s="1"/>
  <c r="U593" i="8" a="1"/>
  <c r="U593" i="8"/>
  <c r="V593" i="8" a="1"/>
  <c r="V593" i="8" s="1"/>
  <c r="X593" i="8" a="1"/>
  <c r="X593" i="8"/>
  <c r="P594" i="8" a="1"/>
  <c r="P594" i="8" s="1"/>
  <c r="R594" i="8" a="1"/>
  <c r="R594" i="8" s="1"/>
  <c r="T594" i="8" a="1"/>
  <c r="T594" i="8" s="1"/>
  <c r="W594" i="8" s="1"/>
  <c r="U594" i="8" a="1"/>
  <c r="U594" i="8"/>
  <c r="V594" i="8" a="1"/>
  <c r="V594" i="8" s="1"/>
  <c r="X594" i="8" a="1"/>
  <c r="X594" i="8"/>
  <c r="P595" i="8" a="1"/>
  <c r="P595" i="8"/>
  <c r="R595" i="8" a="1"/>
  <c r="R595" i="8" s="1"/>
  <c r="T595" i="8" a="1"/>
  <c r="T595" i="8" s="1"/>
  <c r="U595" i="8" a="1"/>
  <c r="U595" i="8"/>
  <c r="V595" i="8" a="1"/>
  <c r="V595" i="8" s="1"/>
  <c r="X595" i="8" a="1"/>
  <c r="X595" i="8" s="1"/>
  <c r="P596" i="8" a="1"/>
  <c r="P596" i="8" s="1"/>
  <c r="R596" i="8" a="1"/>
  <c r="R596" i="8" s="1"/>
  <c r="T596" i="8" a="1"/>
  <c r="T596" i="8" s="1"/>
  <c r="W596" i="8" s="1"/>
  <c r="U596" i="8" a="1"/>
  <c r="U596" i="8" s="1"/>
  <c r="V596" i="8" a="1"/>
  <c r="V596" i="8" s="1"/>
  <c r="X596" i="8" a="1"/>
  <c r="X596" i="8"/>
  <c r="P597" i="8" a="1"/>
  <c r="P597" i="8" s="1"/>
  <c r="R597" i="8" a="1"/>
  <c r="R597" i="8" s="1"/>
  <c r="T597" i="8" a="1"/>
  <c r="T597" i="8"/>
  <c r="U597" i="8" a="1"/>
  <c r="U597" i="8"/>
  <c r="V597" i="8" a="1"/>
  <c r="V597" i="8" s="1"/>
  <c r="X597" i="8" a="1"/>
  <c r="X597" i="8" s="1"/>
  <c r="P598" i="8" a="1"/>
  <c r="P598" i="8" s="1"/>
  <c r="R598" i="8" a="1"/>
  <c r="R598" i="8" s="1"/>
  <c r="T598" i="8" a="1"/>
  <c r="T598" i="8" s="1"/>
  <c r="W598" i="8" s="1"/>
  <c r="U598" i="8" a="1"/>
  <c r="U598" i="8" s="1"/>
  <c r="V598" i="8" a="1"/>
  <c r="V598" i="8" s="1"/>
  <c r="X598" i="8" a="1"/>
  <c r="X598" i="8" s="1"/>
  <c r="P599" i="8" a="1"/>
  <c r="P599" i="8"/>
  <c r="R599" i="8" a="1"/>
  <c r="R599" i="8" s="1"/>
  <c r="T599" i="8" a="1"/>
  <c r="T599" i="8"/>
  <c r="W599" i="8" s="1"/>
  <c r="U599" i="8" a="1"/>
  <c r="U599" i="8" s="1"/>
  <c r="V599" i="8" a="1"/>
  <c r="V599" i="8"/>
  <c r="X599" i="8" a="1"/>
  <c r="X599" i="8" s="1"/>
  <c r="P600" i="8" a="1"/>
  <c r="P600" i="8"/>
  <c r="R600" i="8" a="1"/>
  <c r="R600" i="8" s="1"/>
  <c r="T600" i="8" a="1"/>
  <c r="T600" i="8" s="1"/>
  <c r="W600" i="8" s="1"/>
  <c r="U600" i="8" a="1"/>
  <c r="U600" i="8" s="1"/>
  <c r="V600" i="8" a="1"/>
  <c r="V600" i="8"/>
  <c r="X600" i="8" a="1"/>
  <c r="X600" i="8"/>
  <c r="P601" i="8" a="1"/>
  <c r="P601" i="8"/>
  <c r="R601" i="8" a="1"/>
  <c r="R601" i="8" s="1"/>
  <c r="T601" i="8" a="1"/>
  <c r="T601" i="8" s="1"/>
  <c r="U601" i="8" a="1"/>
  <c r="U601" i="8"/>
  <c r="V601" i="8" a="1"/>
  <c r="V601" i="8" s="1"/>
  <c r="X601" i="8" a="1"/>
  <c r="X601" i="8"/>
  <c r="P602" i="8" a="1"/>
  <c r="P602" i="8" s="1"/>
  <c r="R602" i="8" a="1"/>
  <c r="R602" i="8" s="1"/>
  <c r="T602" i="8" a="1"/>
  <c r="T602" i="8" s="1"/>
  <c r="W602" i="8" s="1"/>
  <c r="U602" i="8" a="1"/>
  <c r="U602" i="8"/>
  <c r="V602" i="8" a="1"/>
  <c r="V602" i="8" s="1"/>
  <c r="X602" i="8" a="1"/>
  <c r="X602" i="8"/>
  <c r="P603" i="8" a="1"/>
  <c r="P603" i="8"/>
  <c r="R603" i="8" a="1"/>
  <c r="R603" i="8" s="1"/>
  <c r="T603" i="8" a="1"/>
  <c r="T603" i="8" s="1"/>
  <c r="U603" i="8" a="1"/>
  <c r="U603" i="8"/>
  <c r="V603" i="8" a="1"/>
  <c r="V603" i="8" s="1"/>
  <c r="X603" i="8" a="1"/>
  <c r="X603" i="8" s="1"/>
  <c r="P604" i="8" a="1"/>
  <c r="P604" i="8" s="1"/>
  <c r="R604" i="8" a="1"/>
  <c r="R604" i="8" s="1"/>
  <c r="T604" i="8" a="1"/>
  <c r="T604" i="8" s="1"/>
  <c r="W604" i="8" s="1"/>
  <c r="U604" i="8" a="1"/>
  <c r="U604" i="8" s="1"/>
  <c r="V604" i="8" a="1"/>
  <c r="V604" i="8" s="1"/>
  <c r="X604" i="8" a="1"/>
  <c r="X604" i="8"/>
  <c r="P605" i="8" a="1"/>
  <c r="P605" i="8" s="1"/>
  <c r="R605" i="8" a="1"/>
  <c r="R605" i="8" s="1"/>
  <c r="T605" i="8" a="1"/>
  <c r="T605" i="8"/>
  <c r="U605" i="8" a="1"/>
  <c r="U605" i="8"/>
  <c r="V605" i="8" a="1"/>
  <c r="V605" i="8" s="1"/>
  <c r="X605" i="8" a="1"/>
  <c r="X605" i="8" s="1"/>
  <c r="P606" i="8" a="1"/>
  <c r="P606" i="8" s="1"/>
  <c r="R606" i="8" a="1"/>
  <c r="R606" i="8" s="1"/>
  <c r="T606" i="8" a="1"/>
  <c r="T606" i="8" s="1"/>
  <c r="W606" i="8" s="1"/>
  <c r="U606" i="8" a="1"/>
  <c r="U606" i="8" s="1"/>
  <c r="V606" i="8" a="1"/>
  <c r="V606" i="8" s="1"/>
  <c r="X606" i="8" a="1"/>
  <c r="X606" i="8" s="1"/>
  <c r="P607" i="8" a="1"/>
  <c r="P607" i="8"/>
  <c r="R607" i="8" a="1"/>
  <c r="R607" i="8" s="1"/>
  <c r="T607" i="8" a="1"/>
  <c r="T607" i="8"/>
  <c r="W607" i="8" s="1"/>
  <c r="U607" i="8" a="1"/>
  <c r="U607" i="8" s="1"/>
  <c r="V607" i="8" a="1"/>
  <c r="V607" i="8"/>
  <c r="X607" i="8" a="1"/>
  <c r="X607" i="8" s="1"/>
  <c r="P608" i="8" a="1"/>
  <c r="P608" i="8"/>
  <c r="R608" i="8" a="1"/>
  <c r="R608" i="8" s="1"/>
  <c r="T608" i="8" a="1"/>
  <c r="T608" i="8" s="1"/>
  <c r="W608" i="8" s="1"/>
  <c r="U608" i="8" a="1"/>
  <c r="U608" i="8" s="1"/>
  <c r="V608" i="8" a="1"/>
  <c r="V608" i="8"/>
  <c r="X608" i="8" a="1"/>
  <c r="X608" i="8"/>
  <c r="P609" i="8" a="1"/>
  <c r="P609" i="8"/>
  <c r="R609" i="8" a="1"/>
  <c r="R609" i="8" s="1"/>
  <c r="T609" i="8" a="1"/>
  <c r="T609" i="8" s="1"/>
  <c r="U609" i="8" a="1"/>
  <c r="U609" i="8"/>
  <c r="V609" i="8" a="1"/>
  <c r="V609" i="8" s="1"/>
  <c r="X609" i="8" a="1"/>
  <c r="X609" i="8"/>
  <c r="P610" i="8" a="1"/>
  <c r="P610" i="8" s="1"/>
  <c r="R610" i="8" a="1"/>
  <c r="R610" i="8" s="1"/>
  <c r="T610" i="8" a="1"/>
  <c r="T610" i="8" s="1"/>
  <c r="W610" i="8" s="1"/>
  <c r="U610" i="8" a="1"/>
  <c r="U610" i="8"/>
  <c r="V610" i="8" a="1"/>
  <c r="V610" i="8" s="1"/>
  <c r="X610" i="8" a="1"/>
  <c r="X610" i="8"/>
  <c r="P611" i="8" a="1"/>
  <c r="P611" i="8"/>
  <c r="R611" i="8" a="1"/>
  <c r="R611" i="8" s="1"/>
  <c r="T611" i="8" a="1"/>
  <c r="T611" i="8" s="1"/>
  <c r="U611" i="8" a="1"/>
  <c r="U611" i="8"/>
  <c r="V611" i="8" a="1"/>
  <c r="V611" i="8" s="1"/>
  <c r="X611" i="8" a="1"/>
  <c r="X611" i="8" s="1"/>
  <c r="P612" i="8" a="1"/>
  <c r="P612" i="8" s="1"/>
  <c r="R612" i="8" a="1"/>
  <c r="R612" i="8" s="1"/>
  <c r="T612" i="8" a="1"/>
  <c r="T612" i="8" s="1"/>
  <c r="W612" i="8" s="1"/>
  <c r="U612" i="8" a="1"/>
  <c r="U612" i="8" s="1"/>
  <c r="V612" i="8" a="1"/>
  <c r="V612" i="8" s="1"/>
  <c r="X612" i="8" a="1"/>
  <c r="X612" i="8"/>
  <c r="P613" i="8" a="1"/>
  <c r="P613" i="8"/>
  <c r="R613" i="8" a="1"/>
  <c r="R613" i="8" s="1"/>
  <c r="T613" i="8" a="1"/>
  <c r="T613" i="8"/>
  <c r="U613" i="8" a="1"/>
  <c r="U613" i="8"/>
  <c r="V613" i="8" a="1"/>
  <c r="V613" i="8" s="1"/>
  <c r="X613" i="8" a="1"/>
  <c r="X613" i="8" s="1"/>
  <c r="P614" i="8" a="1"/>
  <c r="P614" i="8" s="1"/>
  <c r="R614" i="8" a="1"/>
  <c r="R614" i="8"/>
  <c r="T614" i="8" a="1"/>
  <c r="T614" i="8" s="1"/>
  <c r="W614" i="8" s="1"/>
  <c r="U614" i="8" a="1"/>
  <c r="U614" i="8" s="1"/>
  <c r="V614" i="8" a="1"/>
  <c r="V614" i="8" s="1"/>
  <c r="X614" i="8" a="1"/>
  <c r="X614" i="8" s="1"/>
  <c r="P615" i="8" a="1"/>
  <c r="P615" i="8"/>
  <c r="R615" i="8" a="1"/>
  <c r="R615" i="8"/>
  <c r="T615" i="8" a="1"/>
  <c r="T615" i="8" s="1"/>
  <c r="U615" i="8" a="1"/>
  <c r="U615" i="8" s="1"/>
  <c r="V615" i="8" a="1"/>
  <c r="V615" i="8" s="1"/>
  <c r="X615" i="8" a="1"/>
  <c r="X615" i="8" s="1"/>
  <c r="P616" i="8" a="1"/>
  <c r="P616" i="8"/>
  <c r="R616" i="8" a="1"/>
  <c r="R616" i="8" s="1"/>
  <c r="T616" i="8" a="1"/>
  <c r="T616" i="8" s="1"/>
  <c r="U616" i="8" a="1"/>
  <c r="U616" i="8" s="1"/>
  <c r="V616" i="8" a="1"/>
  <c r="V616" i="8" s="1"/>
  <c r="X616" i="8" a="1"/>
  <c r="X616" i="8"/>
  <c r="P617" i="8" a="1"/>
  <c r="P617" i="8"/>
  <c r="R617" i="8" a="1"/>
  <c r="R617" i="8"/>
  <c r="T617" i="8" a="1"/>
  <c r="T617" i="8" s="1"/>
  <c r="U617" i="8" a="1"/>
  <c r="U617" i="8"/>
  <c r="V617" i="8" a="1"/>
  <c r="V617" i="8"/>
  <c r="X617" i="8" a="1"/>
  <c r="X617" i="8"/>
  <c r="P618" i="8" a="1"/>
  <c r="P618" i="8" s="1"/>
  <c r="R618" i="8" a="1"/>
  <c r="R618" i="8" s="1"/>
  <c r="T618" i="8" a="1"/>
  <c r="T618" i="8" s="1"/>
  <c r="U618" i="8" a="1"/>
  <c r="U618" i="8"/>
  <c r="V618" i="8" a="1"/>
  <c r="V618" i="8" s="1"/>
  <c r="X618" i="8" a="1"/>
  <c r="X618" i="8"/>
  <c r="P619" i="8" a="1"/>
  <c r="P619" i="8"/>
  <c r="R619" i="8" a="1"/>
  <c r="R619" i="8" s="1"/>
  <c r="T619" i="8" a="1"/>
  <c r="T619" i="8"/>
  <c r="U619" i="8" a="1"/>
  <c r="U619" i="8"/>
  <c r="V619" i="8" a="1"/>
  <c r="V619" i="8" s="1"/>
  <c r="X619" i="8" a="1"/>
  <c r="X619" i="8" s="1"/>
  <c r="P620" i="8" a="1"/>
  <c r="P620" i="8" s="1"/>
  <c r="R620" i="8" a="1"/>
  <c r="R620" i="8" s="1"/>
  <c r="T620" i="8" a="1"/>
  <c r="T620" i="8" s="1"/>
  <c r="W620" i="8" s="1"/>
  <c r="U620" i="8" a="1"/>
  <c r="U620" i="8" s="1"/>
  <c r="V620" i="8" a="1"/>
  <c r="V620" i="8" s="1"/>
  <c r="X620" i="8" a="1"/>
  <c r="X620" i="8"/>
  <c r="P621" i="8" a="1"/>
  <c r="P621" i="8"/>
  <c r="R621" i="8" a="1"/>
  <c r="R621" i="8"/>
  <c r="T621" i="8" a="1"/>
  <c r="T621" i="8" s="1"/>
  <c r="W621" i="8" s="1"/>
  <c r="U621" i="8" a="1"/>
  <c r="U621" i="8"/>
  <c r="V621" i="8" a="1"/>
  <c r="V621" i="8" s="1"/>
  <c r="X621" i="8" a="1"/>
  <c r="X621" i="8" s="1"/>
  <c r="P622" i="8" a="1"/>
  <c r="P622" i="8" s="1"/>
  <c r="R622" i="8" a="1"/>
  <c r="R622" i="8" s="1"/>
  <c r="T622" i="8" a="1"/>
  <c r="T622" i="8" s="1"/>
  <c r="W622" i="8" s="1"/>
  <c r="U622" i="8" a="1"/>
  <c r="U622" i="8" s="1"/>
  <c r="V622" i="8" a="1"/>
  <c r="V622" i="8" s="1"/>
  <c r="X622" i="8" a="1"/>
  <c r="X622" i="8" s="1"/>
  <c r="P623" i="8" a="1"/>
  <c r="P623" i="8"/>
  <c r="R623" i="8" a="1"/>
  <c r="R623" i="8" s="1"/>
  <c r="T623" i="8" a="1"/>
  <c r="T623" i="8"/>
  <c r="U623" i="8" a="1"/>
  <c r="U623" i="8" s="1"/>
  <c r="V623" i="8" a="1"/>
  <c r="V623" i="8" s="1"/>
  <c r="X623" i="8" a="1"/>
  <c r="X623" i="8" s="1"/>
  <c r="P624" i="8" a="1"/>
  <c r="P624" i="8" s="1"/>
  <c r="R624" i="8" a="1"/>
  <c r="R624" i="8" s="1"/>
  <c r="T624" i="8" a="1"/>
  <c r="T624" i="8" s="1"/>
  <c r="U624" i="8" a="1"/>
  <c r="U624" i="8" s="1"/>
  <c r="V624" i="8" a="1"/>
  <c r="V624" i="8" s="1"/>
  <c r="X624" i="8" a="1"/>
  <c r="X624" i="8"/>
  <c r="P625" i="8" a="1"/>
  <c r="P625" i="8" s="1"/>
  <c r="R625" i="8" a="1"/>
  <c r="R625" i="8"/>
  <c r="T625" i="8" a="1"/>
  <c r="T625" i="8" s="1"/>
  <c r="U625" i="8" a="1"/>
  <c r="U625" i="8"/>
  <c r="V625" i="8" a="1"/>
  <c r="V625" i="8" s="1"/>
  <c r="X625" i="8" a="1"/>
  <c r="X625" i="8"/>
  <c r="P626" i="8" a="1"/>
  <c r="P626" i="8" s="1"/>
  <c r="R626" i="8" a="1"/>
  <c r="R626" i="8" s="1"/>
  <c r="T626" i="8" a="1"/>
  <c r="T626" i="8" s="1"/>
  <c r="U626" i="8" a="1"/>
  <c r="U626" i="8" s="1"/>
  <c r="V626" i="8" a="1"/>
  <c r="V626" i="8" s="1"/>
  <c r="X626" i="8" a="1"/>
  <c r="X626" i="8" s="1"/>
  <c r="P627" i="8" a="1"/>
  <c r="P627" i="8"/>
  <c r="R627" i="8" a="1"/>
  <c r="R627" i="8" s="1"/>
  <c r="T627" i="8" a="1"/>
  <c r="T627" i="8" s="1"/>
  <c r="W627" i="8" s="1"/>
  <c r="U627" i="8" a="1"/>
  <c r="U627" i="8" s="1"/>
  <c r="V627" i="8" a="1"/>
  <c r="V627" i="8" s="1"/>
  <c r="X627" i="8" a="1"/>
  <c r="X627" i="8"/>
  <c r="P628" i="8" a="1"/>
  <c r="P628" i="8"/>
  <c r="R628" i="8" a="1"/>
  <c r="R628" i="8" s="1"/>
  <c r="T628" i="8" a="1"/>
  <c r="T628" i="8"/>
  <c r="U628" i="8" a="1"/>
  <c r="U628" i="8" s="1"/>
  <c r="V628" i="8" a="1"/>
  <c r="V628" i="8" s="1"/>
  <c r="X628" i="8" a="1"/>
  <c r="X628" i="8"/>
  <c r="P629" i="8" a="1"/>
  <c r="P629" i="8" s="1"/>
  <c r="R629" i="8" a="1"/>
  <c r="R629" i="8"/>
  <c r="T629" i="8" a="1"/>
  <c r="T629" i="8" s="1"/>
  <c r="W629" i="8" s="1"/>
  <c r="U629" i="8" a="1"/>
  <c r="U629" i="8"/>
  <c r="V629" i="8" a="1"/>
  <c r="V629" i="8" s="1"/>
  <c r="X629" i="8" a="1"/>
  <c r="X629" i="8"/>
  <c r="P630" i="8" a="1"/>
  <c r="P630" i="8" s="1"/>
  <c r="R630" i="8" a="1"/>
  <c r="R630" i="8" s="1"/>
  <c r="T630" i="8" a="1"/>
  <c r="T630" i="8" s="1"/>
  <c r="W630" i="8" s="1"/>
  <c r="U630" i="8" a="1"/>
  <c r="U630" i="8"/>
  <c r="V630" i="8" a="1"/>
  <c r="V630" i="8" s="1"/>
  <c r="X630" i="8" a="1"/>
  <c r="X630" i="8" s="1"/>
  <c r="P631" i="8" a="1"/>
  <c r="P631" i="8" s="1"/>
  <c r="R631" i="8" a="1"/>
  <c r="R631" i="8"/>
  <c r="T631" i="8" a="1"/>
  <c r="T631" i="8" s="1"/>
  <c r="W631" i="8" s="1"/>
  <c r="U631" i="8" a="1"/>
  <c r="U631" i="8" s="1"/>
  <c r="V631" i="8" a="1"/>
  <c r="V631" i="8" s="1"/>
  <c r="X631" i="8" a="1"/>
  <c r="X631" i="8" s="1"/>
  <c r="P632" i="8" a="1"/>
  <c r="P632" i="8" s="1"/>
  <c r="R632" i="8" a="1"/>
  <c r="R632" i="8" s="1"/>
  <c r="T632" i="8" a="1"/>
  <c r="T632" i="8" s="1"/>
  <c r="W632" i="8" s="1"/>
  <c r="U632" i="8" a="1"/>
  <c r="U632" i="8" s="1"/>
  <c r="V632" i="8" a="1"/>
  <c r="V632" i="8" s="1"/>
  <c r="X632" i="8" a="1"/>
  <c r="X632" i="8" s="1"/>
  <c r="P633" i="8" a="1"/>
  <c r="P633" i="8" s="1"/>
  <c r="R633" i="8" a="1"/>
  <c r="R633" i="8"/>
  <c r="T633" i="8" a="1"/>
  <c r="T633" i="8" s="1"/>
  <c r="W633" i="8" s="1"/>
  <c r="U633" i="8" a="1"/>
  <c r="U633" i="8" s="1"/>
  <c r="V633" i="8" a="1"/>
  <c r="V633" i="8" s="1"/>
  <c r="X633" i="8" a="1"/>
  <c r="X633" i="8"/>
  <c r="P634" i="8" a="1"/>
  <c r="P634" i="8" s="1"/>
  <c r="R634" i="8" a="1"/>
  <c r="R634" i="8" s="1"/>
  <c r="T634" i="8" a="1"/>
  <c r="T634" i="8" s="1"/>
  <c r="U634" i="8" a="1"/>
  <c r="U634" i="8" s="1"/>
  <c r="V634" i="8" a="1"/>
  <c r="V634" i="8" s="1"/>
  <c r="X634" i="8" a="1"/>
  <c r="X634" i="8" s="1"/>
  <c r="P635" i="8" a="1"/>
  <c r="P635" i="8"/>
  <c r="R635" i="8" a="1"/>
  <c r="R635" i="8"/>
  <c r="T635" i="8" a="1"/>
  <c r="T635" i="8" s="1"/>
  <c r="U635" i="8" a="1"/>
  <c r="U635" i="8" s="1"/>
  <c r="V635" i="8" a="1"/>
  <c r="V635" i="8" s="1"/>
  <c r="X635" i="8" a="1"/>
  <c r="X635" i="8"/>
  <c r="P636" i="8" a="1"/>
  <c r="P636" i="8"/>
  <c r="R636" i="8" a="1"/>
  <c r="R636" i="8" s="1"/>
  <c r="T636" i="8" a="1"/>
  <c r="T636" i="8" s="1"/>
  <c r="U636" i="8" a="1"/>
  <c r="U636" i="8"/>
  <c r="V636" i="8" a="1"/>
  <c r="V636" i="8" s="1"/>
  <c r="X636" i="8" a="1"/>
  <c r="X636" i="8" s="1"/>
  <c r="P637" i="8" a="1"/>
  <c r="P637" i="8"/>
  <c r="R637" i="8" a="1"/>
  <c r="R637" i="8" s="1"/>
  <c r="T637" i="8" a="1"/>
  <c r="T637" i="8" s="1"/>
  <c r="U637" i="8" a="1"/>
  <c r="U637" i="8" s="1"/>
  <c r="V637" i="8" a="1"/>
  <c r="V637" i="8" s="1"/>
  <c r="X637" i="8" a="1"/>
  <c r="X637" i="8"/>
  <c r="P638" i="8" a="1"/>
  <c r="P638" i="8"/>
  <c r="R638" i="8" a="1"/>
  <c r="R638" i="8" s="1"/>
  <c r="T638" i="8" a="1"/>
  <c r="T638" i="8"/>
  <c r="W638" i="8" s="1"/>
  <c r="U638" i="8" a="1"/>
  <c r="U638" i="8"/>
  <c r="V638" i="8" a="1"/>
  <c r="V638" i="8" s="1"/>
  <c r="X638" i="8" a="1"/>
  <c r="X638" i="8"/>
  <c r="P639" i="8" a="1"/>
  <c r="P639" i="8" s="1"/>
  <c r="R639" i="8" a="1"/>
  <c r="R639" i="8" s="1"/>
  <c r="T639" i="8" a="1"/>
  <c r="T639" i="8" s="1"/>
  <c r="U639" i="8" a="1"/>
  <c r="U639" i="8"/>
  <c r="V639" i="8" a="1"/>
  <c r="V639" i="8" s="1"/>
  <c r="X639" i="8" a="1"/>
  <c r="X639" i="8"/>
  <c r="P640" i="8" a="1"/>
  <c r="P640" i="8" s="1"/>
  <c r="R640" i="8" a="1"/>
  <c r="R640" i="8" s="1"/>
  <c r="T640" i="8" a="1"/>
  <c r="T640" i="8"/>
  <c r="W640" i="8" s="1"/>
  <c r="U640" i="8" a="1"/>
  <c r="U640" i="8"/>
  <c r="V640" i="8" a="1"/>
  <c r="V640" i="8" s="1"/>
  <c r="X640" i="8" a="1"/>
  <c r="X640" i="8" s="1"/>
  <c r="P641" i="8" a="1"/>
  <c r="P641" i="8" s="1"/>
  <c r="R641" i="8" a="1"/>
  <c r="R641" i="8" s="1"/>
  <c r="T641" i="8" a="1"/>
  <c r="T641" i="8"/>
  <c r="W641" i="8" s="1"/>
  <c r="U641" i="8" a="1"/>
  <c r="U641" i="8" s="1"/>
  <c r="V641" i="8" a="1"/>
  <c r="V641" i="8" s="1"/>
  <c r="X641" i="8" a="1"/>
  <c r="X641" i="8" s="1"/>
  <c r="P642" i="8" a="1"/>
  <c r="P642" i="8"/>
  <c r="R642" i="8" a="1"/>
  <c r="R642" i="8"/>
  <c r="T642" i="8" a="1"/>
  <c r="T642" i="8" s="1"/>
  <c r="W642" i="8" s="1"/>
  <c r="U642" i="8" a="1"/>
  <c r="U642" i="8" s="1"/>
  <c r="V642" i="8" a="1"/>
  <c r="V642" i="8"/>
  <c r="X642" i="8" a="1"/>
  <c r="X642" i="8" s="1"/>
  <c r="P643" i="8" a="1"/>
  <c r="P643" i="8" s="1"/>
  <c r="R643" i="8" a="1"/>
  <c r="R643" i="8"/>
  <c r="T643" i="8" a="1"/>
  <c r="T643" i="8" s="1"/>
  <c r="W643" i="8" s="1"/>
  <c r="U643" i="8" a="1"/>
  <c r="U643" i="8" s="1"/>
  <c r="V643" i="8" a="1"/>
  <c r="V643" i="8" s="1"/>
  <c r="X643" i="8" a="1"/>
  <c r="X643" i="8"/>
  <c r="P644" i="8" a="1"/>
  <c r="P644" i="8"/>
  <c r="R644" i="8" a="1"/>
  <c r="R644" i="8" s="1"/>
  <c r="T644" i="8" a="1"/>
  <c r="T644" i="8" s="1"/>
  <c r="U644" i="8" a="1"/>
  <c r="U644" i="8"/>
  <c r="V644" i="8" a="1"/>
  <c r="V644" i="8" s="1"/>
  <c r="X644" i="8" a="1"/>
  <c r="X644" i="8" s="1"/>
  <c r="P645" i="8" a="1"/>
  <c r="P645" i="8"/>
  <c r="R645" i="8" a="1"/>
  <c r="R645" i="8" s="1"/>
  <c r="T645" i="8" a="1"/>
  <c r="T645" i="8" s="1"/>
  <c r="U645" i="8" a="1"/>
  <c r="U645" i="8" s="1"/>
  <c r="V645" i="8" a="1"/>
  <c r="V645" i="8" s="1"/>
  <c r="X645" i="8" a="1"/>
  <c r="X645" i="8"/>
  <c r="P646" i="8" a="1"/>
  <c r="P646" i="8"/>
  <c r="R646" i="8" a="1"/>
  <c r="R646" i="8" s="1"/>
  <c r="T646" i="8" a="1"/>
  <c r="T646" i="8"/>
  <c r="W646" i="8" s="1"/>
  <c r="U646" i="8" a="1"/>
  <c r="U646" i="8"/>
  <c r="V646" i="8" a="1"/>
  <c r="V646" i="8" s="1"/>
  <c r="X646" i="8" a="1"/>
  <c r="X646" i="8"/>
  <c r="P647" i="8" a="1"/>
  <c r="P647" i="8" s="1"/>
  <c r="R647" i="8" a="1"/>
  <c r="R647" i="8" s="1"/>
  <c r="T647" i="8" a="1"/>
  <c r="T647" i="8" s="1"/>
  <c r="U647" i="8" a="1"/>
  <c r="U647" i="8"/>
  <c r="V647" i="8" a="1"/>
  <c r="V647" i="8" s="1"/>
  <c r="X647" i="8" a="1"/>
  <c r="X647" i="8"/>
  <c r="P648" i="8" a="1"/>
  <c r="P648" i="8" s="1"/>
  <c r="R648" i="8" a="1"/>
  <c r="R648" i="8" s="1"/>
  <c r="T648" i="8" a="1"/>
  <c r="T648" i="8"/>
  <c r="W648" i="8" s="1"/>
  <c r="U648" i="8" a="1"/>
  <c r="U648" i="8"/>
  <c r="V648" i="8" a="1"/>
  <c r="V648" i="8" s="1"/>
  <c r="X648" i="8" a="1"/>
  <c r="X648" i="8" s="1"/>
  <c r="P649" i="8" a="1"/>
  <c r="P649" i="8" s="1"/>
  <c r="R649" i="8" a="1"/>
  <c r="R649" i="8" s="1"/>
  <c r="T649" i="8" a="1"/>
  <c r="T649" i="8"/>
  <c r="W649" i="8" s="1"/>
  <c r="U649" i="8" a="1"/>
  <c r="U649" i="8" s="1"/>
  <c r="V649" i="8" a="1"/>
  <c r="V649" i="8" s="1"/>
  <c r="X649" i="8" a="1"/>
  <c r="X649" i="8" s="1"/>
  <c r="P650" i="8" a="1"/>
  <c r="P650" i="8"/>
  <c r="R650" i="8" a="1"/>
  <c r="R650" i="8"/>
  <c r="T650" i="8" a="1"/>
  <c r="T650" i="8" s="1"/>
  <c r="W650" i="8" s="1"/>
  <c r="U650" i="8" a="1"/>
  <c r="U650" i="8" s="1"/>
  <c r="V650" i="8" a="1"/>
  <c r="V650" i="8"/>
  <c r="X650" i="8" a="1"/>
  <c r="X650" i="8" s="1"/>
  <c r="P651" i="8" a="1"/>
  <c r="P651" i="8" s="1"/>
  <c r="R651" i="8" a="1"/>
  <c r="R651" i="8"/>
  <c r="T651" i="8" a="1"/>
  <c r="T651" i="8" s="1"/>
  <c r="W651" i="8" s="1"/>
  <c r="U651" i="8" a="1"/>
  <c r="U651" i="8" s="1"/>
  <c r="V651" i="8" a="1"/>
  <c r="V651" i="8" s="1"/>
  <c r="X651" i="8" a="1"/>
  <c r="X651" i="8"/>
  <c r="P652" i="8" a="1"/>
  <c r="P652" i="8"/>
  <c r="R652" i="8" a="1"/>
  <c r="R652" i="8" s="1"/>
  <c r="T652" i="8" a="1"/>
  <c r="T652" i="8" s="1"/>
  <c r="U652" i="8" a="1"/>
  <c r="U652" i="8"/>
  <c r="V652" i="8" a="1"/>
  <c r="V652" i="8" s="1"/>
  <c r="X652" i="8" a="1"/>
  <c r="X652" i="8" s="1"/>
  <c r="P653" i="8" a="1"/>
  <c r="P653" i="8"/>
  <c r="R653" i="8" a="1"/>
  <c r="R653" i="8" s="1"/>
  <c r="T653" i="8" a="1"/>
  <c r="T653" i="8" s="1"/>
  <c r="U653" i="8" a="1"/>
  <c r="U653" i="8" s="1"/>
  <c r="V653" i="8" a="1"/>
  <c r="V653" i="8" s="1"/>
  <c r="X653" i="8" a="1"/>
  <c r="X653" i="8"/>
  <c r="P654" i="8" a="1"/>
  <c r="P654" i="8"/>
  <c r="R654" i="8" a="1"/>
  <c r="R654" i="8" s="1"/>
  <c r="T654" i="8" a="1"/>
  <c r="T654" i="8"/>
  <c r="U654" i="8" a="1"/>
  <c r="U654" i="8"/>
  <c r="V654" i="8" a="1"/>
  <c r="V654" i="8" s="1"/>
  <c r="X654" i="8" a="1"/>
  <c r="X654" i="8"/>
  <c r="P655" i="8" a="1"/>
  <c r="P655" i="8" s="1"/>
  <c r="R655" i="8" a="1"/>
  <c r="R655" i="8" s="1"/>
  <c r="T655" i="8" a="1"/>
  <c r="T655" i="8" s="1"/>
  <c r="U655" i="8" a="1"/>
  <c r="U655" i="8"/>
  <c r="V655" i="8" a="1"/>
  <c r="V655" i="8" s="1"/>
  <c r="X655" i="8" a="1"/>
  <c r="X655" i="8"/>
  <c r="P656" i="8" a="1"/>
  <c r="P656" i="8" s="1"/>
  <c r="R656" i="8" a="1"/>
  <c r="R656" i="8" s="1"/>
  <c r="T656" i="8" a="1"/>
  <c r="T656" i="8"/>
  <c r="W656" i="8" s="1"/>
  <c r="U656" i="8" a="1"/>
  <c r="U656" i="8"/>
  <c r="V656" i="8" a="1"/>
  <c r="V656" i="8" s="1"/>
  <c r="X656" i="8" a="1"/>
  <c r="X656" i="8" s="1"/>
  <c r="P657" i="8" a="1"/>
  <c r="P657" i="8" s="1"/>
  <c r="R657" i="8" a="1"/>
  <c r="R657" i="8" s="1"/>
  <c r="T657" i="8" a="1"/>
  <c r="T657" i="8"/>
  <c r="W657" i="8" s="1"/>
  <c r="U657" i="8" a="1"/>
  <c r="U657" i="8" s="1"/>
  <c r="V657" i="8" a="1"/>
  <c r="V657" i="8" s="1"/>
  <c r="X657" i="8" a="1"/>
  <c r="X657" i="8" s="1"/>
  <c r="P658" i="8" a="1"/>
  <c r="P658" i="8"/>
  <c r="R658" i="8" a="1"/>
  <c r="R658" i="8"/>
  <c r="T658" i="8" a="1"/>
  <c r="T658" i="8" s="1"/>
  <c r="W658" i="8" s="1"/>
  <c r="U658" i="8" a="1"/>
  <c r="U658" i="8" s="1"/>
  <c r="V658" i="8" a="1"/>
  <c r="V658" i="8"/>
  <c r="X658" i="8" a="1"/>
  <c r="X658" i="8" s="1"/>
  <c r="P659" i="8" a="1"/>
  <c r="P659" i="8" s="1"/>
  <c r="R659" i="8" a="1"/>
  <c r="R659" i="8"/>
  <c r="T659" i="8" a="1"/>
  <c r="T659" i="8" s="1"/>
  <c r="W659" i="8" s="1"/>
  <c r="U659" i="8" a="1"/>
  <c r="U659" i="8" s="1"/>
  <c r="V659" i="8" a="1"/>
  <c r="V659" i="8" s="1"/>
  <c r="X659" i="8" a="1"/>
  <c r="X659" i="8"/>
  <c r="P660" i="8" a="1"/>
  <c r="P660" i="8"/>
  <c r="R660" i="8" a="1"/>
  <c r="R660" i="8" s="1"/>
  <c r="T660" i="8" a="1"/>
  <c r="T660" i="8" s="1"/>
  <c r="U660" i="8" a="1"/>
  <c r="U660" i="8"/>
  <c r="V660" i="8" a="1"/>
  <c r="V660" i="8" s="1"/>
  <c r="X660" i="8" a="1"/>
  <c r="X660" i="8" s="1"/>
  <c r="P661" i="8" a="1"/>
  <c r="P661" i="8"/>
  <c r="R661" i="8" a="1"/>
  <c r="R661" i="8" s="1"/>
  <c r="T661" i="8" a="1"/>
  <c r="T661" i="8" s="1"/>
  <c r="U661" i="8" a="1"/>
  <c r="U661" i="8" s="1"/>
  <c r="V661" i="8" a="1"/>
  <c r="V661" i="8" s="1"/>
  <c r="X661" i="8" a="1"/>
  <c r="X661" i="8"/>
  <c r="P662" i="8" a="1"/>
  <c r="P662" i="8"/>
  <c r="R662" i="8" a="1"/>
  <c r="R662" i="8" s="1"/>
  <c r="T662" i="8" a="1"/>
  <c r="T662" i="8"/>
  <c r="U662" i="8" a="1"/>
  <c r="U662" i="8"/>
  <c r="V662" i="8" a="1"/>
  <c r="V662" i="8" s="1"/>
  <c r="X662" i="8" a="1"/>
  <c r="X662" i="8"/>
  <c r="P663" i="8" a="1"/>
  <c r="P663" i="8" s="1"/>
  <c r="R663" i="8" a="1"/>
  <c r="R663" i="8" s="1"/>
  <c r="T663" i="8" a="1"/>
  <c r="T663" i="8" s="1"/>
  <c r="U663" i="8" a="1"/>
  <c r="U663" i="8"/>
  <c r="V663" i="8" a="1"/>
  <c r="V663" i="8" s="1"/>
  <c r="X663" i="8" a="1"/>
  <c r="X663" i="8"/>
  <c r="P664" i="8" a="1"/>
  <c r="P664" i="8" s="1"/>
  <c r="R664" i="8" a="1"/>
  <c r="R664" i="8" s="1"/>
  <c r="T664" i="8" a="1"/>
  <c r="T664" i="8"/>
  <c r="W664" i="8" s="1"/>
  <c r="U664" i="8" a="1"/>
  <c r="U664" i="8"/>
  <c r="V664" i="8" a="1"/>
  <c r="V664" i="8" s="1"/>
  <c r="X664" i="8" a="1"/>
  <c r="X664" i="8" s="1"/>
  <c r="P665" i="8" a="1"/>
  <c r="P665" i="8" s="1"/>
  <c r="R665" i="8" a="1"/>
  <c r="R665" i="8" s="1"/>
  <c r="T665" i="8" a="1"/>
  <c r="T665" i="8"/>
  <c r="W665" i="8" s="1"/>
  <c r="U665" i="8" a="1"/>
  <c r="U665" i="8" s="1"/>
  <c r="V665" i="8" a="1"/>
  <c r="V665" i="8" s="1"/>
  <c r="X665" i="8" a="1"/>
  <c r="X665" i="8" s="1"/>
  <c r="P666" i="8" a="1"/>
  <c r="P666" i="8"/>
  <c r="R666" i="8" a="1"/>
  <c r="R666" i="8"/>
  <c r="T666" i="8" a="1"/>
  <c r="T666" i="8" s="1"/>
  <c r="W666" i="8" s="1"/>
  <c r="U666" i="8" a="1"/>
  <c r="U666" i="8" s="1"/>
  <c r="V666" i="8" a="1"/>
  <c r="V666" i="8"/>
  <c r="X666" i="8" a="1"/>
  <c r="X666" i="8" s="1"/>
  <c r="P667" i="8" a="1"/>
  <c r="P667" i="8" s="1"/>
  <c r="R667" i="8" a="1"/>
  <c r="R667" i="8"/>
  <c r="T667" i="8" a="1"/>
  <c r="T667" i="8" s="1"/>
  <c r="W667" i="8" s="1"/>
  <c r="U667" i="8" a="1"/>
  <c r="U667" i="8" s="1"/>
  <c r="V667" i="8" a="1"/>
  <c r="V667" i="8" s="1"/>
  <c r="X667" i="8" a="1"/>
  <c r="X667" i="8"/>
  <c r="P668" i="8" a="1"/>
  <c r="P668" i="8"/>
  <c r="R668" i="8" a="1"/>
  <c r="R668" i="8" s="1"/>
  <c r="T668" i="8" a="1"/>
  <c r="T668" i="8" s="1"/>
  <c r="U668" i="8" a="1"/>
  <c r="U668" i="8"/>
  <c r="V668" i="8" a="1"/>
  <c r="V668" i="8" s="1"/>
  <c r="X668" i="8" a="1"/>
  <c r="X668" i="8" s="1"/>
  <c r="P669" i="8" a="1"/>
  <c r="P669" i="8"/>
  <c r="R669" i="8" a="1"/>
  <c r="R669" i="8" s="1"/>
  <c r="T669" i="8" a="1"/>
  <c r="T669" i="8" s="1"/>
  <c r="U669" i="8" a="1"/>
  <c r="U669" i="8" s="1"/>
  <c r="V669" i="8" a="1"/>
  <c r="V669" i="8" s="1"/>
  <c r="X669" i="8" a="1"/>
  <c r="X669" i="8"/>
  <c r="P670" i="8" a="1"/>
  <c r="P670" i="8"/>
  <c r="R670" i="8" a="1"/>
  <c r="R670" i="8" s="1"/>
  <c r="T670" i="8" a="1"/>
  <c r="T670" i="8"/>
  <c r="U670" i="8" a="1"/>
  <c r="U670" i="8"/>
  <c r="V670" i="8" a="1"/>
  <c r="V670" i="8" s="1"/>
  <c r="X670" i="8" a="1"/>
  <c r="X670" i="8"/>
  <c r="P671" i="8" a="1"/>
  <c r="P671" i="8" s="1"/>
  <c r="R671" i="8" a="1"/>
  <c r="R671" i="8" s="1"/>
  <c r="T671" i="8" a="1"/>
  <c r="T671" i="8" s="1"/>
  <c r="U671" i="8" a="1"/>
  <c r="U671" i="8"/>
  <c r="V671" i="8" a="1"/>
  <c r="V671" i="8" s="1"/>
  <c r="X671" i="8" a="1"/>
  <c r="X671" i="8"/>
  <c r="P672" i="8" a="1"/>
  <c r="P672" i="8" s="1"/>
  <c r="R672" i="8" a="1"/>
  <c r="R672" i="8" s="1"/>
  <c r="T672" i="8" a="1"/>
  <c r="T672" i="8"/>
  <c r="W672" i="8" s="1"/>
  <c r="U672" i="8" a="1"/>
  <c r="U672" i="8"/>
  <c r="V672" i="8" a="1"/>
  <c r="V672" i="8" s="1"/>
  <c r="X672" i="8" a="1"/>
  <c r="X672" i="8" s="1"/>
  <c r="P673" i="8" a="1"/>
  <c r="P673" i="8" s="1"/>
  <c r="R673" i="8" a="1"/>
  <c r="R673" i="8" s="1"/>
  <c r="T673" i="8" a="1"/>
  <c r="T673" i="8"/>
  <c r="W673" i="8" s="1"/>
  <c r="U673" i="8" a="1"/>
  <c r="U673" i="8" s="1"/>
  <c r="V673" i="8" a="1"/>
  <c r="V673" i="8" s="1"/>
  <c r="X673" i="8" a="1"/>
  <c r="X673" i="8" s="1"/>
  <c r="P674" i="8" a="1"/>
  <c r="P674" i="8"/>
  <c r="R674" i="8" a="1"/>
  <c r="R674" i="8"/>
  <c r="T674" i="8" a="1"/>
  <c r="T674" i="8" s="1"/>
  <c r="W674" i="8" s="1"/>
  <c r="U674" i="8" a="1"/>
  <c r="U674" i="8" s="1"/>
  <c r="V674" i="8" a="1"/>
  <c r="V674" i="8"/>
  <c r="X674" i="8" a="1"/>
  <c r="X674" i="8" s="1"/>
  <c r="P675" i="8" a="1"/>
  <c r="P675" i="8" s="1"/>
  <c r="R675" i="8" a="1"/>
  <c r="R675" i="8"/>
  <c r="T675" i="8" a="1"/>
  <c r="T675" i="8" s="1"/>
  <c r="W675" i="8" s="1"/>
  <c r="U675" i="8" a="1"/>
  <c r="U675" i="8" s="1"/>
  <c r="V675" i="8" a="1"/>
  <c r="V675" i="8" s="1"/>
  <c r="X675" i="8" a="1"/>
  <c r="X675" i="8"/>
  <c r="P676" i="8" a="1"/>
  <c r="P676" i="8"/>
  <c r="R676" i="8" a="1"/>
  <c r="R676" i="8" s="1"/>
  <c r="T676" i="8" a="1"/>
  <c r="T676" i="8" s="1"/>
  <c r="U676" i="8" a="1"/>
  <c r="U676" i="8"/>
  <c r="V676" i="8" a="1"/>
  <c r="V676" i="8" s="1"/>
  <c r="X676" i="8" a="1"/>
  <c r="X676" i="8" s="1"/>
  <c r="P677" i="8" a="1"/>
  <c r="P677" i="8"/>
  <c r="R677" i="8" a="1"/>
  <c r="R677" i="8" s="1"/>
  <c r="T677" i="8" a="1"/>
  <c r="T677" i="8" s="1"/>
  <c r="U677" i="8" a="1"/>
  <c r="U677" i="8" s="1"/>
  <c r="V677" i="8" a="1"/>
  <c r="V677" i="8" s="1"/>
  <c r="X677" i="8" a="1"/>
  <c r="X677" i="8"/>
  <c r="P678" i="8" a="1"/>
  <c r="P678" i="8"/>
  <c r="R678" i="8" a="1"/>
  <c r="R678" i="8" s="1"/>
  <c r="T678" i="8" a="1"/>
  <c r="T678" i="8"/>
  <c r="W678" i="8" s="1"/>
  <c r="U678" i="8" a="1"/>
  <c r="U678" i="8"/>
  <c r="V678" i="8" a="1"/>
  <c r="V678" i="8" s="1"/>
  <c r="X678" i="8" a="1"/>
  <c r="X678" i="8"/>
  <c r="P679" i="8" a="1"/>
  <c r="P679" i="8" s="1"/>
  <c r="R679" i="8" a="1"/>
  <c r="R679" i="8" s="1"/>
  <c r="T679" i="8" a="1"/>
  <c r="T679" i="8" s="1"/>
  <c r="U679" i="8" a="1"/>
  <c r="U679" i="8"/>
  <c r="V679" i="8" a="1"/>
  <c r="V679" i="8" s="1"/>
  <c r="X679" i="8" a="1"/>
  <c r="X679" i="8"/>
  <c r="P680" i="8" a="1"/>
  <c r="P680" i="8" s="1"/>
  <c r="R680" i="8" a="1"/>
  <c r="R680" i="8" s="1"/>
  <c r="T680" i="8" a="1"/>
  <c r="T680" i="8"/>
  <c r="W680" i="8" s="1"/>
  <c r="U680" i="8" a="1"/>
  <c r="U680" i="8"/>
  <c r="V680" i="8" a="1"/>
  <c r="V680" i="8" s="1"/>
  <c r="X680" i="8" a="1"/>
  <c r="X680" i="8" s="1"/>
  <c r="P681" i="8" a="1"/>
  <c r="P681" i="8" s="1"/>
  <c r="R681" i="8" a="1"/>
  <c r="R681" i="8" s="1"/>
  <c r="T681" i="8" a="1"/>
  <c r="T681" i="8"/>
  <c r="W681" i="8" s="1"/>
  <c r="U681" i="8" a="1"/>
  <c r="U681" i="8" s="1"/>
  <c r="V681" i="8" a="1"/>
  <c r="V681" i="8" s="1"/>
  <c r="X681" i="8" a="1"/>
  <c r="X681" i="8" s="1"/>
  <c r="P682" i="8" a="1"/>
  <c r="P682" i="8"/>
  <c r="R682" i="8" a="1"/>
  <c r="R682" i="8"/>
  <c r="T682" i="8" a="1"/>
  <c r="T682" i="8" s="1"/>
  <c r="W682" i="8" s="1"/>
  <c r="U682" i="8" a="1"/>
  <c r="U682" i="8" s="1"/>
  <c r="V682" i="8" a="1"/>
  <c r="V682" i="8"/>
  <c r="X682" i="8" a="1"/>
  <c r="X682" i="8" s="1"/>
  <c r="P683" i="8" a="1"/>
  <c r="P683" i="8" s="1"/>
  <c r="R683" i="8" a="1"/>
  <c r="R683" i="8"/>
  <c r="T683" i="8" a="1"/>
  <c r="T683" i="8" s="1"/>
  <c r="W683" i="8" s="1"/>
  <c r="U683" i="8" a="1"/>
  <c r="U683" i="8" s="1"/>
  <c r="V683" i="8" a="1"/>
  <c r="V683" i="8" s="1"/>
  <c r="X683" i="8" a="1"/>
  <c r="X683" i="8"/>
  <c r="P684" i="8" a="1"/>
  <c r="P684" i="8"/>
  <c r="R684" i="8" a="1"/>
  <c r="R684" i="8" s="1"/>
  <c r="T684" i="8" a="1"/>
  <c r="T684" i="8" s="1"/>
  <c r="U684" i="8" a="1"/>
  <c r="U684" i="8"/>
  <c r="V684" i="8" a="1"/>
  <c r="V684" i="8" s="1"/>
  <c r="X684" i="8" a="1"/>
  <c r="X684" i="8" s="1"/>
  <c r="P685" i="8" a="1"/>
  <c r="P685" i="8"/>
  <c r="R685" i="8" a="1"/>
  <c r="R685" i="8" s="1"/>
  <c r="T685" i="8" a="1"/>
  <c r="T685" i="8" s="1"/>
  <c r="U685" i="8" a="1"/>
  <c r="U685" i="8" s="1"/>
  <c r="V685" i="8" a="1"/>
  <c r="V685" i="8" s="1"/>
  <c r="X685" i="8" a="1"/>
  <c r="X685" i="8"/>
  <c r="P686" i="8" a="1"/>
  <c r="P686" i="8"/>
  <c r="R686" i="8" a="1"/>
  <c r="R686" i="8" s="1"/>
  <c r="T686" i="8" a="1"/>
  <c r="T686" i="8"/>
  <c r="U686" i="8" a="1"/>
  <c r="U686" i="8"/>
  <c r="V686" i="8" a="1"/>
  <c r="V686" i="8" s="1"/>
  <c r="X686" i="8" a="1"/>
  <c r="X686" i="8"/>
  <c r="P687" i="8" a="1"/>
  <c r="P687" i="8" s="1"/>
  <c r="R687" i="8" a="1"/>
  <c r="R687" i="8" s="1"/>
  <c r="T687" i="8" a="1"/>
  <c r="T687" i="8" s="1"/>
  <c r="U687" i="8" a="1"/>
  <c r="U687" i="8"/>
  <c r="V687" i="8" a="1"/>
  <c r="V687" i="8" s="1"/>
  <c r="X687" i="8" a="1"/>
  <c r="X687" i="8"/>
  <c r="P688" i="8" a="1"/>
  <c r="P688" i="8" s="1"/>
  <c r="R688" i="8" a="1"/>
  <c r="R688" i="8" s="1"/>
  <c r="T688" i="8" a="1"/>
  <c r="T688" i="8"/>
  <c r="W688" i="8" s="1"/>
  <c r="U688" i="8" a="1"/>
  <c r="U688" i="8"/>
  <c r="V688" i="8" a="1"/>
  <c r="V688" i="8" s="1"/>
  <c r="X688" i="8" a="1"/>
  <c r="X688" i="8" s="1"/>
  <c r="P689" i="8" a="1"/>
  <c r="P689" i="8" s="1"/>
  <c r="R689" i="8" a="1"/>
  <c r="R689" i="8" s="1"/>
  <c r="T689" i="8" a="1"/>
  <c r="T689" i="8"/>
  <c r="W689" i="8" s="1"/>
  <c r="U689" i="8" a="1"/>
  <c r="U689" i="8" s="1"/>
  <c r="V689" i="8" a="1"/>
  <c r="V689" i="8" s="1"/>
  <c r="X689" i="8" a="1"/>
  <c r="X689" i="8" s="1"/>
  <c r="P690" i="8" a="1"/>
  <c r="P690" i="8"/>
  <c r="R690" i="8" a="1"/>
  <c r="R690" i="8"/>
  <c r="T690" i="8" a="1"/>
  <c r="T690" i="8" s="1"/>
  <c r="W690" i="8" s="1"/>
  <c r="U690" i="8" a="1"/>
  <c r="U690" i="8" s="1"/>
  <c r="V690" i="8" a="1"/>
  <c r="V690" i="8"/>
  <c r="X690" i="8" a="1"/>
  <c r="X690" i="8" s="1"/>
  <c r="P691" i="8" a="1"/>
  <c r="P691" i="8" s="1"/>
  <c r="R691" i="8" a="1"/>
  <c r="R691" i="8"/>
  <c r="T691" i="8" a="1"/>
  <c r="T691" i="8" s="1"/>
  <c r="W691" i="8" s="1"/>
  <c r="U691" i="8" a="1"/>
  <c r="U691" i="8" s="1"/>
  <c r="V691" i="8" a="1"/>
  <c r="V691" i="8" s="1"/>
  <c r="X691" i="8" a="1"/>
  <c r="X691" i="8"/>
  <c r="P692" i="8" a="1"/>
  <c r="P692" i="8"/>
  <c r="R692" i="8" a="1"/>
  <c r="R692" i="8" s="1"/>
  <c r="T692" i="8" a="1"/>
  <c r="T692" i="8" s="1"/>
  <c r="U692" i="8" a="1"/>
  <c r="U692" i="8"/>
  <c r="V692" i="8" a="1"/>
  <c r="V692" i="8" s="1"/>
  <c r="X692" i="8" a="1"/>
  <c r="X692" i="8" s="1"/>
  <c r="P693" i="8" a="1"/>
  <c r="P693" i="8"/>
  <c r="R693" i="8" a="1"/>
  <c r="R693" i="8" s="1"/>
  <c r="T693" i="8" a="1"/>
  <c r="T693" i="8" s="1"/>
  <c r="U693" i="8" a="1"/>
  <c r="U693" i="8" s="1"/>
  <c r="V693" i="8" a="1"/>
  <c r="V693" i="8" s="1"/>
  <c r="X693" i="8" a="1"/>
  <c r="X693" i="8"/>
  <c r="P694" i="8" a="1"/>
  <c r="P694" i="8"/>
  <c r="R694" i="8" a="1"/>
  <c r="R694" i="8" s="1"/>
  <c r="T694" i="8" a="1"/>
  <c r="T694" i="8"/>
  <c r="U694" i="8" a="1"/>
  <c r="U694" i="8"/>
  <c r="V694" i="8" a="1"/>
  <c r="V694" i="8" s="1"/>
  <c r="X694" i="8" a="1"/>
  <c r="X694" i="8"/>
  <c r="P695" i="8" a="1"/>
  <c r="P695" i="8" s="1"/>
  <c r="R695" i="8" a="1"/>
  <c r="R695" i="8" s="1"/>
  <c r="T695" i="8" a="1"/>
  <c r="T695" i="8" s="1"/>
  <c r="U695" i="8" a="1"/>
  <c r="U695" i="8"/>
  <c r="V695" i="8" a="1"/>
  <c r="V695" i="8" s="1"/>
  <c r="X695" i="8" a="1"/>
  <c r="X695" i="8"/>
  <c r="P696" i="8" a="1"/>
  <c r="P696" i="8" s="1"/>
  <c r="R696" i="8" a="1"/>
  <c r="R696" i="8" s="1"/>
  <c r="T696" i="8" a="1"/>
  <c r="T696" i="8"/>
  <c r="W696" i="8" s="1"/>
  <c r="U696" i="8" a="1"/>
  <c r="U696" i="8"/>
  <c r="V696" i="8" a="1"/>
  <c r="V696" i="8" s="1"/>
  <c r="X696" i="8" a="1"/>
  <c r="X696" i="8" s="1"/>
  <c r="P697" i="8" a="1"/>
  <c r="P697" i="8" s="1"/>
  <c r="R697" i="8" a="1"/>
  <c r="R697" i="8" s="1"/>
  <c r="T697" i="8" a="1"/>
  <c r="T697" i="8"/>
  <c r="W697" i="8" s="1"/>
  <c r="U697" i="8" a="1"/>
  <c r="U697" i="8" s="1"/>
  <c r="V697" i="8" a="1"/>
  <c r="V697" i="8" s="1"/>
  <c r="X697" i="8" a="1"/>
  <c r="X697" i="8" s="1"/>
  <c r="P698" i="8" a="1"/>
  <c r="P698" i="8"/>
  <c r="R698" i="8" a="1"/>
  <c r="R698" i="8"/>
  <c r="T698" i="8" a="1"/>
  <c r="T698" i="8" s="1"/>
  <c r="W698" i="8" s="1"/>
  <c r="U698" i="8" a="1"/>
  <c r="U698" i="8" s="1"/>
  <c r="V698" i="8" a="1"/>
  <c r="V698" i="8"/>
  <c r="X698" i="8" a="1"/>
  <c r="X698" i="8" s="1"/>
  <c r="P699" i="8" a="1"/>
  <c r="P699" i="8" s="1"/>
  <c r="R699" i="8" a="1"/>
  <c r="R699" i="8"/>
  <c r="T699" i="8" a="1"/>
  <c r="T699" i="8" s="1"/>
  <c r="W699" i="8" s="1"/>
  <c r="U699" i="8" a="1"/>
  <c r="U699" i="8" s="1"/>
  <c r="V699" i="8" a="1"/>
  <c r="V699" i="8" s="1"/>
  <c r="X699" i="8" a="1"/>
  <c r="X699" i="8"/>
  <c r="P700" i="8" a="1"/>
  <c r="P700" i="8"/>
  <c r="R700" i="8" a="1"/>
  <c r="R700" i="8" s="1"/>
  <c r="T700" i="8" a="1"/>
  <c r="T700" i="8" s="1"/>
  <c r="U700" i="8" a="1"/>
  <c r="U700" i="8"/>
  <c r="V700" i="8" a="1"/>
  <c r="V700" i="8" s="1"/>
  <c r="X700" i="8" a="1"/>
  <c r="X700" i="8" s="1"/>
  <c r="P701" i="8" a="1"/>
  <c r="P701" i="8"/>
  <c r="R701" i="8" a="1"/>
  <c r="R701" i="8" s="1"/>
  <c r="T701" i="8" a="1"/>
  <c r="T701" i="8" s="1"/>
  <c r="U701" i="8" a="1"/>
  <c r="U701" i="8" s="1"/>
  <c r="V701" i="8" a="1"/>
  <c r="V701" i="8" s="1"/>
  <c r="X701" i="8" a="1"/>
  <c r="X701" i="8"/>
  <c r="P702" i="8" a="1"/>
  <c r="P702" i="8"/>
  <c r="R702" i="8" a="1"/>
  <c r="R702" i="8" s="1"/>
  <c r="T702" i="8" a="1"/>
  <c r="T702" i="8"/>
  <c r="U702" i="8" a="1"/>
  <c r="U702" i="8"/>
  <c r="V702" i="8" a="1"/>
  <c r="V702" i="8" s="1"/>
  <c r="X702" i="8" a="1"/>
  <c r="X702" i="8"/>
  <c r="P703" i="8" a="1"/>
  <c r="P703" i="8" s="1"/>
  <c r="R703" i="8" a="1"/>
  <c r="R703" i="8" s="1"/>
  <c r="T703" i="8" a="1"/>
  <c r="T703" i="8" s="1"/>
  <c r="U703" i="8" a="1"/>
  <c r="U703" i="8"/>
  <c r="V703" i="8" a="1"/>
  <c r="V703" i="8" s="1"/>
  <c r="X703" i="8" a="1"/>
  <c r="X703" i="8"/>
  <c r="P704" i="8" a="1"/>
  <c r="P704" i="8" s="1"/>
  <c r="R704" i="8" a="1"/>
  <c r="R704" i="8" s="1"/>
  <c r="T704" i="8" a="1"/>
  <c r="T704" i="8"/>
  <c r="W704" i="8" s="1"/>
  <c r="U704" i="8" a="1"/>
  <c r="U704" i="8"/>
  <c r="V704" i="8" a="1"/>
  <c r="V704" i="8" s="1"/>
  <c r="X704" i="8" a="1"/>
  <c r="X704" i="8" s="1"/>
  <c r="P705" i="8" a="1"/>
  <c r="P705" i="8" s="1"/>
  <c r="R705" i="8" a="1"/>
  <c r="R705" i="8" s="1"/>
  <c r="T705" i="8" a="1"/>
  <c r="T705" i="8"/>
  <c r="W705" i="8" s="1"/>
  <c r="U705" i="8" a="1"/>
  <c r="U705" i="8" s="1"/>
  <c r="V705" i="8" a="1"/>
  <c r="V705" i="8" s="1"/>
  <c r="X705" i="8" a="1"/>
  <c r="X705" i="8" s="1"/>
  <c r="P706" i="8" a="1"/>
  <c r="P706" i="8"/>
  <c r="R706" i="8" a="1"/>
  <c r="R706" i="8"/>
  <c r="T706" i="8" a="1"/>
  <c r="T706" i="8" s="1"/>
  <c r="W706" i="8" s="1"/>
  <c r="U706" i="8" a="1"/>
  <c r="U706" i="8" s="1"/>
  <c r="V706" i="8" a="1"/>
  <c r="V706" i="8"/>
  <c r="X706" i="8" a="1"/>
  <c r="X706" i="8" s="1"/>
  <c r="P707" i="8" a="1"/>
  <c r="P707" i="8" s="1"/>
  <c r="R707" i="8" a="1"/>
  <c r="R707" i="8"/>
  <c r="T707" i="8" a="1"/>
  <c r="T707" i="8" s="1"/>
  <c r="W707" i="8" s="1"/>
  <c r="U707" i="8" a="1"/>
  <c r="U707" i="8" s="1"/>
  <c r="V707" i="8" a="1"/>
  <c r="V707" i="8" s="1"/>
  <c r="X707" i="8" a="1"/>
  <c r="X707" i="8"/>
  <c r="P708" i="8" a="1"/>
  <c r="P708" i="8"/>
  <c r="R708" i="8" a="1"/>
  <c r="R708" i="8" s="1"/>
  <c r="T708" i="8" a="1"/>
  <c r="T708" i="8" s="1"/>
  <c r="U708" i="8" a="1"/>
  <c r="U708" i="8"/>
  <c r="V708" i="8" a="1"/>
  <c r="V708" i="8" s="1"/>
  <c r="X708" i="8" a="1"/>
  <c r="X708" i="8" s="1"/>
  <c r="P709" i="8" a="1"/>
  <c r="P709" i="8"/>
  <c r="R709" i="8" a="1"/>
  <c r="R709" i="8" s="1"/>
  <c r="T709" i="8" a="1"/>
  <c r="T709" i="8" s="1"/>
  <c r="U709" i="8" a="1"/>
  <c r="U709" i="8" s="1"/>
  <c r="V709" i="8" a="1"/>
  <c r="V709" i="8" s="1"/>
  <c r="X709" i="8" a="1"/>
  <c r="X709" i="8"/>
  <c r="P710" i="8" a="1"/>
  <c r="P710" i="8"/>
  <c r="R710" i="8" a="1"/>
  <c r="R710" i="8" s="1"/>
  <c r="T710" i="8" a="1"/>
  <c r="T710" i="8"/>
  <c r="W710" i="8" s="1"/>
  <c r="U710" i="8" a="1"/>
  <c r="U710" i="8"/>
  <c r="V710" i="8" a="1"/>
  <c r="V710" i="8" s="1"/>
  <c r="X710" i="8" a="1"/>
  <c r="X710" i="8"/>
  <c r="P711" i="8" a="1"/>
  <c r="P711" i="8" s="1"/>
  <c r="R711" i="8" a="1"/>
  <c r="R711" i="8" s="1"/>
  <c r="T711" i="8" a="1"/>
  <c r="T711" i="8" s="1"/>
  <c r="U711" i="8" a="1"/>
  <c r="U711" i="8"/>
  <c r="V711" i="8" a="1"/>
  <c r="V711" i="8" s="1"/>
  <c r="X711" i="8" a="1"/>
  <c r="X711" i="8"/>
  <c r="P712" i="8" a="1"/>
  <c r="P712" i="8" s="1"/>
  <c r="R712" i="8" a="1"/>
  <c r="R712" i="8" s="1"/>
  <c r="T712" i="8" a="1"/>
  <c r="T712" i="8"/>
  <c r="W712" i="8" s="1"/>
  <c r="U712" i="8" a="1"/>
  <c r="U712" i="8"/>
  <c r="V712" i="8" a="1"/>
  <c r="V712" i="8" s="1"/>
  <c r="X712" i="8" a="1"/>
  <c r="X712" i="8" s="1"/>
  <c r="P713" i="8" a="1"/>
  <c r="P713" i="8" s="1"/>
  <c r="R713" i="8" a="1"/>
  <c r="R713" i="8" s="1"/>
  <c r="T713" i="8" a="1"/>
  <c r="T713" i="8"/>
  <c r="W713" i="8" s="1"/>
  <c r="U713" i="8" a="1"/>
  <c r="U713" i="8" s="1"/>
  <c r="V713" i="8" a="1"/>
  <c r="V713" i="8" s="1"/>
  <c r="X713" i="8" a="1"/>
  <c r="X713" i="8" s="1"/>
  <c r="P714" i="8" a="1"/>
  <c r="P714" i="8"/>
  <c r="R714" i="8" a="1"/>
  <c r="R714" i="8"/>
  <c r="T714" i="8" a="1"/>
  <c r="T714" i="8" s="1"/>
  <c r="W714" i="8" s="1"/>
  <c r="U714" i="8" a="1"/>
  <c r="U714" i="8" s="1"/>
  <c r="V714" i="8" a="1"/>
  <c r="V714" i="8"/>
  <c r="X714" i="8" a="1"/>
  <c r="X714" i="8" s="1"/>
  <c r="P715" i="8" a="1"/>
  <c r="P715" i="8" s="1"/>
  <c r="R715" i="8" a="1"/>
  <c r="R715" i="8"/>
  <c r="T715" i="8" a="1"/>
  <c r="T715" i="8" s="1"/>
  <c r="W715" i="8" s="1"/>
  <c r="U715" i="8" a="1"/>
  <c r="U715" i="8" s="1"/>
  <c r="V715" i="8" a="1"/>
  <c r="V715" i="8" s="1"/>
  <c r="X715" i="8" a="1"/>
  <c r="X715" i="8"/>
  <c r="P716" i="8" a="1"/>
  <c r="P716" i="8"/>
  <c r="R716" i="8" a="1"/>
  <c r="R716" i="8" s="1"/>
  <c r="T716" i="8" a="1"/>
  <c r="T716" i="8" s="1"/>
  <c r="U716" i="8" a="1"/>
  <c r="U716" i="8" s="1"/>
  <c r="V716" i="8" a="1"/>
  <c r="V716" i="8"/>
  <c r="X716" i="8" a="1"/>
  <c r="X716" i="8" s="1"/>
  <c r="P717" i="8" a="1"/>
  <c r="P717" i="8"/>
  <c r="R717" i="8" a="1"/>
  <c r="R717" i="8" s="1"/>
  <c r="T717" i="8" a="1"/>
  <c r="T717" i="8" s="1"/>
  <c r="U717" i="8" a="1"/>
  <c r="U717" i="8" s="1"/>
  <c r="V717" i="8" a="1"/>
  <c r="V717" i="8"/>
  <c r="X717" i="8" a="1"/>
  <c r="X717" i="8"/>
  <c r="P718" i="8" a="1"/>
  <c r="P718" i="8"/>
  <c r="R718" i="8" a="1"/>
  <c r="R718" i="8" s="1"/>
  <c r="T718" i="8" a="1"/>
  <c r="T718" i="8" s="1"/>
  <c r="U718" i="8" a="1"/>
  <c r="U718" i="8" s="1"/>
  <c r="V718" i="8" a="1"/>
  <c r="V718" i="8" s="1"/>
  <c r="X718" i="8" a="1"/>
  <c r="X718" i="8"/>
  <c r="P719" i="8" a="1"/>
  <c r="P719" i="8" s="1"/>
  <c r="R719" i="8" a="1"/>
  <c r="R719" i="8" s="1"/>
  <c r="T719" i="8" a="1"/>
  <c r="T719" i="8" s="1"/>
  <c r="W719" i="8" s="1"/>
  <c r="U719" i="8" a="1"/>
  <c r="U719" i="8"/>
  <c r="V719" i="8" a="1"/>
  <c r="V719" i="8" s="1"/>
  <c r="X719" i="8" a="1"/>
  <c r="X719" i="8"/>
  <c r="P720" i="8" a="1"/>
  <c r="P720" i="8" s="1"/>
  <c r="R720" i="8" a="1"/>
  <c r="R720" i="8" s="1"/>
  <c r="T720" i="8" a="1"/>
  <c r="T720" i="8" s="1"/>
  <c r="U720" i="8" a="1"/>
  <c r="U720" i="8"/>
  <c r="V720" i="8" a="1"/>
  <c r="V720" i="8" s="1"/>
  <c r="X720" i="8" a="1"/>
  <c r="X720" i="8" s="1"/>
  <c r="P721" i="8" a="1"/>
  <c r="P721" i="8" s="1"/>
  <c r="R721" i="8" a="1"/>
  <c r="R721" i="8" s="1"/>
  <c r="T721" i="8" a="1"/>
  <c r="T721" i="8"/>
  <c r="U721" i="8" a="1"/>
  <c r="U721" i="8"/>
  <c r="V721" i="8" a="1"/>
  <c r="V721" i="8" s="1"/>
  <c r="X721" i="8" a="1"/>
  <c r="X721" i="8" s="1"/>
  <c r="P722" i="8" a="1"/>
  <c r="P722" i="8" s="1"/>
  <c r="R722" i="8" a="1"/>
  <c r="R722" i="8" s="1"/>
  <c r="T722" i="8" a="1"/>
  <c r="T722" i="8"/>
  <c r="W722" i="8" s="1"/>
  <c r="U722" i="8" a="1"/>
  <c r="U722" i="8" s="1"/>
  <c r="V722" i="8" a="1"/>
  <c r="V722" i="8" s="1"/>
  <c r="X722" i="8" a="1"/>
  <c r="X722" i="8" s="1"/>
  <c r="P723" i="8" a="1"/>
  <c r="P723" i="8" s="1"/>
  <c r="R723" i="8" a="1"/>
  <c r="R723" i="8"/>
  <c r="T723" i="8" a="1"/>
  <c r="T723" i="8" s="1"/>
  <c r="U723" i="8" a="1"/>
  <c r="U723" i="8" s="1"/>
  <c r="V723" i="8" a="1"/>
  <c r="V723" i="8" s="1"/>
  <c r="X723" i="8" a="1"/>
  <c r="X723" i="8" s="1"/>
  <c r="P724" i="8" a="1"/>
  <c r="P724" i="8" s="1"/>
  <c r="R724" i="8" a="1"/>
  <c r="R724" i="8" s="1"/>
  <c r="T724" i="8" a="1"/>
  <c r="T724" i="8" s="1"/>
  <c r="U724" i="8" a="1"/>
  <c r="U724" i="8" s="1"/>
  <c r="V724" i="8" a="1"/>
  <c r="V724" i="8"/>
  <c r="X724" i="8" a="1"/>
  <c r="X724" i="8" s="1"/>
  <c r="P725" i="8" a="1"/>
  <c r="P725" i="8"/>
  <c r="R725" i="8" a="1"/>
  <c r="R725" i="8" s="1"/>
  <c r="T725" i="8" a="1"/>
  <c r="T725" i="8" s="1"/>
  <c r="W725" i="8" s="1"/>
  <c r="U725" i="8" a="1"/>
  <c r="U725" i="8" s="1"/>
  <c r="V725" i="8" a="1"/>
  <c r="V725" i="8" s="1"/>
  <c r="X725" i="8" a="1"/>
  <c r="X725" i="8" s="1"/>
  <c r="P726" i="8" a="1"/>
  <c r="P726" i="8"/>
  <c r="R726" i="8" a="1"/>
  <c r="R726" i="8" s="1"/>
  <c r="T726" i="8" a="1"/>
  <c r="T726" i="8"/>
  <c r="U726" i="8" a="1"/>
  <c r="U726" i="8" s="1"/>
  <c r="V726" i="8" a="1"/>
  <c r="V726" i="8"/>
  <c r="X726" i="8" a="1"/>
  <c r="X726" i="8" s="1"/>
  <c r="P727" i="8" a="1"/>
  <c r="P727" i="8" s="1"/>
  <c r="R727" i="8" a="1"/>
  <c r="R727" i="8" s="1"/>
  <c r="T727" i="8" a="1"/>
  <c r="T727" i="8" s="1"/>
  <c r="W727" i="8" s="1"/>
  <c r="U727" i="8" a="1"/>
  <c r="U727" i="8" s="1"/>
  <c r="V727" i="8" a="1"/>
  <c r="V727" i="8" s="1"/>
  <c r="X727" i="8" a="1"/>
  <c r="X727" i="8"/>
  <c r="P728" i="8" a="1"/>
  <c r="P728" i="8" s="1"/>
  <c r="R728" i="8" a="1"/>
  <c r="R728" i="8" s="1"/>
  <c r="T728" i="8" a="1"/>
  <c r="T728" i="8" s="1"/>
  <c r="U728" i="8" a="1"/>
  <c r="U728" i="8"/>
  <c r="V728" i="8" a="1"/>
  <c r="V728" i="8" s="1"/>
  <c r="X728" i="8" a="1"/>
  <c r="X728" i="8" s="1"/>
  <c r="P729" i="8" a="1"/>
  <c r="P729" i="8"/>
  <c r="R729" i="8" a="1"/>
  <c r="R729" i="8" s="1"/>
  <c r="T729" i="8" a="1"/>
  <c r="T729" i="8" s="1"/>
  <c r="U729" i="8" a="1"/>
  <c r="U729" i="8" s="1"/>
  <c r="V729" i="8" a="1"/>
  <c r="V729" i="8"/>
  <c r="X729" i="8" a="1"/>
  <c r="X729" i="8" s="1"/>
  <c r="P730" i="8" a="1"/>
  <c r="P730" i="8"/>
  <c r="R730" i="8" a="1"/>
  <c r="R730" i="8" s="1"/>
  <c r="T730" i="8" a="1"/>
  <c r="T730" i="8" s="1"/>
  <c r="W730" i="8" s="1"/>
  <c r="U730" i="8" a="1"/>
  <c r="U730" i="8" s="1"/>
  <c r="V730" i="8" a="1"/>
  <c r="V730" i="8" s="1"/>
  <c r="X730" i="8" a="1"/>
  <c r="X730" i="8"/>
  <c r="P731" i="8" a="1"/>
  <c r="P731" i="8"/>
  <c r="R731" i="8" a="1"/>
  <c r="R731" i="8" s="1"/>
  <c r="T731" i="8" a="1"/>
  <c r="T731" i="8" s="1"/>
  <c r="W731" i="8" s="1"/>
  <c r="U731" i="8" a="1"/>
  <c r="U731" i="8" s="1"/>
  <c r="V731" i="8" a="1"/>
  <c r="V731" i="8" s="1"/>
  <c r="X731" i="8" a="1"/>
  <c r="X731" i="8"/>
  <c r="P732" i="8" a="1"/>
  <c r="P732" i="8" s="1"/>
  <c r="R732" i="8" a="1"/>
  <c r="R732" i="8" s="1"/>
  <c r="T732" i="8" a="1"/>
  <c r="T732" i="8" s="1"/>
  <c r="U732" i="8" a="1"/>
  <c r="U732" i="8"/>
  <c r="V732" i="8" a="1"/>
  <c r="V732" i="8" s="1"/>
  <c r="X732" i="8" a="1"/>
  <c r="X732" i="8" s="1"/>
  <c r="P733" i="8" a="1"/>
  <c r="P733" i="8" s="1"/>
  <c r="R733" i="8" a="1"/>
  <c r="R733" i="8" s="1"/>
  <c r="T733" i="8" a="1"/>
  <c r="T733" i="8" s="1"/>
  <c r="U733" i="8" a="1"/>
  <c r="U733" i="8" s="1"/>
  <c r="V733" i="8" a="1"/>
  <c r="V733" i="8" s="1"/>
  <c r="X733" i="8" a="1"/>
  <c r="X733" i="8" s="1"/>
  <c r="P734" i="8" a="1"/>
  <c r="P734" i="8"/>
  <c r="R734" i="8" a="1"/>
  <c r="R734" i="8" s="1"/>
  <c r="T734" i="8" a="1"/>
  <c r="T734" i="8" s="1"/>
  <c r="U734" i="8" a="1"/>
  <c r="U734" i="8" s="1"/>
  <c r="V734" i="8" a="1"/>
  <c r="V734" i="8" s="1"/>
  <c r="X734" i="8" a="1"/>
  <c r="X734" i="8" s="1"/>
  <c r="P735" i="8" a="1"/>
  <c r="P735" i="8" s="1"/>
  <c r="R735" i="8" a="1"/>
  <c r="R735" i="8" s="1"/>
  <c r="T735" i="8" a="1"/>
  <c r="T735" i="8" s="1"/>
  <c r="W735" i="8" s="1"/>
  <c r="U735" i="8" a="1"/>
  <c r="U735" i="8" s="1"/>
  <c r="V735" i="8" a="1"/>
  <c r="V735" i="8" s="1"/>
  <c r="X735" i="8" a="1"/>
  <c r="X735" i="8"/>
  <c r="P736" i="8" a="1"/>
  <c r="P736" i="8" s="1"/>
  <c r="R736" i="8" a="1"/>
  <c r="R736" i="8" s="1"/>
  <c r="T736" i="8" a="1"/>
  <c r="T736" i="8" s="1"/>
  <c r="U736" i="8" a="1"/>
  <c r="U736" i="8"/>
  <c r="V736" i="8" a="1"/>
  <c r="V736" i="8" s="1"/>
  <c r="X736" i="8" a="1"/>
  <c r="X736" i="8" s="1"/>
  <c r="P737" i="8" a="1"/>
  <c r="P737" i="8"/>
  <c r="R737" i="8" a="1"/>
  <c r="R737" i="8" s="1"/>
  <c r="T737" i="8" a="1"/>
  <c r="T737" i="8" s="1"/>
  <c r="W737" i="8" s="1"/>
  <c r="U737" i="8" a="1"/>
  <c r="U737" i="8" s="1"/>
  <c r="V737" i="8" a="1"/>
  <c r="V737" i="8" s="1"/>
  <c r="X737" i="8" a="1"/>
  <c r="X737" i="8" s="1"/>
  <c r="P738" i="8" a="1"/>
  <c r="P738" i="8"/>
  <c r="R738" i="8" a="1"/>
  <c r="R738" i="8" s="1"/>
  <c r="T738" i="8" a="1"/>
  <c r="T738" i="8"/>
  <c r="U738" i="8" a="1"/>
  <c r="U738" i="8" s="1"/>
  <c r="V738" i="8" a="1"/>
  <c r="V738" i="8"/>
  <c r="X738" i="8" a="1"/>
  <c r="X738" i="8" s="1"/>
  <c r="P739" i="8" a="1"/>
  <c r="P739" i="8"/>
  <c r="R739" i="8" a="1"/>
  <c r="R739" i="8" s="1"/>
  <c r="T739" i="8" a="1"/>
  <c r="T739" i="8" s="1"/>
  <c r="W739" i="8" s="1"/>
  <c r="U739" i="8" a="1"/>
  <c r="U739" i="8" s="1"/>
  <c r="V739" i="8" a="1"/>
  <c r="V739" i="8" s="1"/>
  <c r="X739" i="8" a="1"/>
  <c r="X739" i="8"/>
  <c r="P740" i="8" a="1"/>
  <c r="P740" i="8" s="1"/>
  <c r="R740" i="8" a="1"/>
  <c r="R740" i="8" s="1"/>
  <c r="T740" i="8" a="1"/>
  <c r="T740" i="8" s="1"/>
  <c r="U740" i="8" a="1"/>
  <c r="U740" i="8"/>
  <c r="V740" i="8" a="1"/>
  <c r="V740" i="8" s="1"/>
  <c r="X740" i="8" a="1"/>
  <c r="X740" i="8" s="1"/>
  <c r="P741" i="8" a="1"/>
  <c r="P741" i="8" s="1"/>
  <c r="R741" i="8" a="1"/>
  <c r="R741" i="8" s="1"/>
  <c r="T741" i="8" a="1"/>
  <c r="T741" i="8" s="1"/>
  <c r="W741" i="8" s="1"/>
  <c r="U741" i="8" a="1"/>
  <c r="U741" i="8" s="1"/>
  <c r="V741" i="8" a="1"/>
  <c r="V741" i="8" s="1"/>
  <c r="X741" i="8" a="1"/>
  <c r="X741" i="8" s="1"/>
  <c r="P742" i="8" a="1"/>
  <c r="P742" i="8"/>
  <c r="R742" i="8" a="1"/>
  <c r="R742" i="8" s="1"/>
  <c r="T742" i="8" a="1"/>
  <c r="T742" i="8" s="1"/>
  <c r="W742" i="8" s="1"/>
  <c r="U742" i="8" a="1"/>
  <c r="U742" i="8" s="1"/>
  <c r="V742" i="8" a="1"/>
  <c r="V742" i="8"/>
  <c r="X742" i="8" a="1"/>
  <c r="X742" i="8" s="1"/>
  <c r="P743" i="8" a="1"/>
  <c r="P743" i="8" s="1"/>
  <c r="R743" i="8" a="1"/>
  <c r="R743" i="8" s="1"/>
  <c r="T743" i="8" a="1"/>
  <c r="T743" i="8" s="1"/>
  <c r="W743" i="8" s="1"/>
  <c r="U743" i="8" a="1"/>
  <c r="U743" i="8" s="1"/>
  <c r="V743" i="8" a="1"/>
  <c r="V743" i="8" s="1"/>
  <c r="X743" i="8" a="1"/>
  <c r="X743" i="8"/>
  <c r="P744" i="8" a="1"/>
  <c r="P744" i="8" s="1"/>
  <c r="R744" i="8" a="1"/>
  <c r="R744" i="8"/>
  <c r="T744" i="8" a="1"/>
  <c r="T744" i="8" s="1"/>
  <c r="W744" i="8" s="1"/>
  <c r="U744" i="8" a="1"/>
  <c r="U744" i="8"/>
  <c r="V744" i="8" a="1"/>
  <c r="V744" i="8" s="1"/>
  <c r="X744" i="8" a="1"/>
  <c r="X744" i="8" s="1"/>
  <c r="P745" i="8" a="1"/>
  <c r="P745" i="8"/>
  <c r="R745" i="8" a="1"/>
  <c r="R745" i="8" s="1"/>
  <c r="T745" i="8" a="1"/>
  <c r="T745" i="8" s="1"/>
  <c r="U745" i="8" a="1"/>
  <c r="U745" i="8" s="1"/>
  <c r="V745" i="8" a="1"/>
  <c r="V745" i="8" s="1"/>
  <c r="X745" i="8" a="1"/>
  <c r="X745" i="8" s="1"/>
  <c r="P746" i="8" a="1"/>
  <c r="P746" i="8"/>
  <c r="R746" i="8" a="1"/>
  <c r="R746" i="8" s="1"/>
  <c r="T746" i="8" a="1"/>
  <c r="T746" i="8" s="1"/>
  <c r="W746" i="8" s="1"/>
  <c r="U746" i="8" a="1"/>
  <c r="U746" i="8" s="1"/>
  <c r="V746" i="8" a="1"/>
  <c r="V746" i="8"/>
  <c r="X746" i="8" a="1"/>
  <c r="X746" i="8"/>
  <c r="P747" i="8" a="1"/>
  <c r="P747" i="8"/>
  <c r="R747" i="8" a="1"/>
  <c r="R747" i="8" s="1"/>
  <c r="T747" i="8" a="1"/>
  <c r="T747" i="8" s="1"/>
  <c r="W747" i="8" s="1"/>
  <c r="U747" i="8" a="1"/>
  <c r="U747" i="8" s="1"/>
  <c r="V747" i="8" a="1"/>
  <c r="V747" i="8" s="1"/>
  <c r="X747" i="8" a="1"/>
  <c r="X747" i="8"/>
  <c r="P748" i="8" a="1"/>
  <c r="P748" i="8" s="1"/>
  <c r="R748" i="8" a="1"/>
  <c r="R748" i="8" s="1"/>
  <c r="T748" i="8" a="1"/>
  <c r="T748" i="8" s="1"/>
  <c r="U748" i="8" a="1"/>
  <c r="U748" i="8"/>
  <c r="V748" i="8" a="1"/>
  <c r="V748" i="8" s="1"/>
  <c r="X748" i="8" a="1"/>
  <c r="X748" i="8" s="1"/>
  <c r="P749" i="8" a="1"/>
  <c r="P749" i="8" s="1"/>
  <c r="R749" i="8" a="1"/>
  <c r="R749" i="8" s="1"/>
  <c r="T749" i="8" a="1"/>
  <c r="T749" i="8" s="1"/>
  <c r="W749" i="8" s="1"/>
  <c r="U749" i="8" a="1"/>
  <c r="U749" i="8" s="1"/>
  <c r="V749" i="8" a="1"/>
  <c r="V749" i="8" s="1"/>
  <c r="X749" i="8" a="1"/>
  <c r="X749" i="8" s="1"/>
  <c r="P750" i="8" a="1"/>
  <c r="P750" i="8"/>
  <c r="R750" i="8" a="1"/>
  <c r="R750" i="8" s="1"/>
  <c r="T750" i="8" a="1"/>
  <c r="T750" i="8" s="1"/>
  <c r="W750" i="8" s="1"/>
  <c r="U750" i="8" a="1"/>
  <c r="U750" i="8" s="1"/>
  <c r="V750" i="8" a="1"/>
  <c r="V750" i="8"/>
  <c r="X750" i="8" a="1"/>
  <c r="X750" i="8" s="1"/>
  <c r="P751" i="8" a="1"/>
  <c r="P751" i="8" s="1"/>
  <c r="R751" i="8" a="1"/>
  <c r="R751" i="8"/>
  <c r="T751" i="8" a="1"/>
  <c r="T751" i="8" s="1"/>
  <c r="W751" i="8" s="1"/>
  <c r="U751" i="8" a="1"/>
  <c r="U751" i="8" s="1"/>
  <c r="V751" i="8" a="1"/>
  <c r="V751" i="8" s="1"/>
  <c r="X751" i="8" a="1"/>
  <c r="X751" i="8"/>
  <c r="P752" i="8" a="1"/>
  <c r="P752" i="8" s="1"/>
  <c r="R752" i="8" a="1"/>
  <c r="R752" i="8"/>
  <c r="T752" i="8" a="1"/>
  <c r="T752" i="8" s="1"/>
  <c r="W752" i="8" s="1"/>
  <c r="U752" i="8" a="1"/>
  <c r="U752" i="8"/>
  <c r="V752" i="8" a="1"/>
  <c r="V752" i="8" s="1"/>
  <c r="X752" i="8" a="1"/>
  <c r="X752" i="8" s="1"/>
  <c r="P753" i="8" a="1"/>
  <c r="P753" i="8"/>
  <c r="R753" i="8" a="1"/>
  <c r="R753" i="8" s="1"/>
  <c r="T753" i="8" a="1"/>
  <c r="T753" i="8" s="1"/>
  <c r="W753" i="8" s="1"/>
  <c r="U753" i="8" a="1"/>
  <c r="U753" i="8" s="1"/>
  <c r="V753" i="8" a="1"/>
  <c r="V753" i="8"/>
  <c r="X753" i="8" a="1"/>
  <c r="X753" i="8" s="1"/>
  <c r="P754" i="8" a="1"/>
  <c r="P754" i="8"/>
  <c r="R754" i="8" a="1"/>
  <c r="R754" i="8" s="1"/>
  <c r="T754" i="8" a="1"/>
  <c r="T754" i="8"/>
  <c r="U754" i="8" a="1"/>
  <c r="U754" i="8" s="1"/>
  <c r="V754" i="8" a="1"/>
  <c r="V754" i="8"/>
  <c r="X754" i="8" a="1"/>
  <c r="X754" i="8" s="1"/>
  <c r="P755" i="8" a="1"/>
  <c r="P755" i="8"/>
  <c r="R755" i="8" a="1"/>
  <c r="R755" i="8" s="1"/>
  <c r="T755" i="8" a="1"/>
  <c r="T755" i="8" s="1"/>
  <c r="W755" i="8" s="1"/>
  <c r="U755" i="8" a="1"/>
  <c r="U755" i="8" s="1"/>
  <c r="V755" i="8" a="1"/>
  <c r="V755" i="8" s="1"/>
  <c r="X755" i="8" a="1"/>
  <c r="X755" i="8"/>
  <c r="P756" i="8" a="1"/>
  <c r="P756" i="8" s="1"/>
  <c r="R756" i="8" a="1"/>
  <c r="R756" i="8" s="1"/>
  <c r="T756" i="8" a="1"/>
  <c r="T756" i="8" s="1"/>
  <c r="U756" i="8" a="1"/>
  <c r="U756" i="8"/>
  <c r="V756" i="8" a="1"/>
  <c r="V756" i="8" s="1"/>
  <c r="X756" i="8" a="1"/>
  <c r="X756" i="8" s="1"/>
  <c r="P757" i="8" a="1"/>
  <c r="P757" i="8"/>
  <c r="R757" i="8" a="1"/>
  <c r="R757" i="8" s="1"/>
  <c r="T757" i="8" a="1"/>
  <c r="T757" i="8" s="1"/>
  <c r="W757" i="8" s="1"/>
  <c r="U757" i="8" a="1"/>
  <c r="U757" i="8" s="1"/>
  <c r="V757" i="8" a="1"/>
  <c r="V757" i="8" s="1"/>
  <c r="X757" i="8" a="1"/>
  <c r="X757" i="8" s="1"/>
  <c r="P758" i="8" a="1"/>
  <c r="P758" i="8"/>
  <c r="R758" i="8" a="1"/>
  <c r="R758" i="8" s="1"/>
  <c r="T758" i="8" a="1"/>
  <c r="T758" i="8"/>
  <c r="U758" i="8" a="1"/>
  <c r="U758" i="8" s="1"/>
  <c r="V758" i="8" a="1"/>
  <c r="V758" i="8"/>
  <c r="X758" i="8" a="1"/>
  <c r="X758" i="8" s="1"/>
  <c r="P759" i="8" a="1"/>
  <c r="P759" i="8" s="1"/>
  <c r="R759" i="8" a="1"/>
  <c r="R759" i="8" s="1"/>
  <c r="T759" i="8" a="1"/>
  <c r="T759" i="8" s="1"/>
  <c r="W759" i="8" s="1"/>
  <c r="U759" i="8" a="1"/>
  <c r="U759" i="8" s="1"/>
  <c r="V759" i="8" a="1"/>
  <c r="V759" i="8" s="1"/>
  <c r="X759" i="8" a="1"/>
  <c r="X759" i="8"/>
  <c r="P760" i="8" a="1"/>
  <c r="P760" i="8" s="1"/>
  <c r="R760" i="8" a="1"/>
  <c r="R760" i="8"/>
  <c r="T760" i="8" a="1"/>
  <c r="T760" i="8" s="1"/>
  <c r="W760" i="8" s="1"/>
  <c r="U760" i="8" a="1"/>
  <c r="U760" i="8"/>
  <c r="V760" i="8" a="1"/>
  <c r="V760" i="8" s="1"/>
  <c r="X760" i="8" a="1"/>
  <c r="X760" i="8" s="1"/>
  <c r="P761" i="8" a="1"/>
  <c r="P761" i="8"/>
  <c r="R761" i="8" a="1"/>
  <c r="R761" i="8" s="1"/>
  <c r="T761" i="8" a="1"/>
  <c r="T761" i="8" s="1"/>
  <c r="W761" i="8" s="1"/>
  <c r="U761" i="8" a="1"/>
  <c r="U761" i="8" s="1"/>
  <c r="V761" i="8" a="1"/>
  <c r="V761" i="8" s="1"/>
  <c r="X761" i="8" a="1"/>
  <c r="X761" i="8" s="1"/>
  <c r="P762" i="8" a="1"/>
  <c r="P762" i="8"/>
  <c r="R762" i="8" a="1"/>
  <c r="R762" i="8" s="1"/>
  <c r="T762" i="8" a="1"/>
  <c r="T762" i="8" s="1"/>
  <c r="W762" i="8" s="1"/>
  <c r="U762" i="8" a="1"/>
  <c r="U762" i="8" s="1"/>
  <c r="V762" i="8" a="1"/>
  <c r="V762" i="8"/>
  <c r="X762" i="8" a="1"/>
  <c r="X762" i="8" s="1"/>
  <c r="P763" i="8" a="1"/>
  <c r="P763" i="8"/>
  <c r="R763" i="8" a="1"/>
  <c r="R763" i="8" s="1"/>
  <c r="T763" i="8" a="1"/>
  <c r="T763" i="8" s="1"/>
  <c r="W763" i="8" s="1"/>
  <c r="U763" i="8" a="1"/>
  <c r="U763" i="8" s="1"/>
  <c r="V763" i="8" a="1"/>
  <c r="V763" i="8" s="1"/>
  <c r="X763" i="8" a="1"/>
  <c r="X763" i="8"/>
  <c r="P764" i="8" a="1"/>
  <c r="P764" i="8" s="1"/>
  <c r="R764" i="8" a="1"/>
  <c r="R764" i="8"/>
  <c r="T764" i="8" a="1"/>
  <c r="T764" i="8" s="1"/>
  <c r="W764" i="8" s="1"/>
  <c r="U764" i="8" a="1"/>
  <c r="U764" i="8"/>
  <c r="V764" i="8" a="1"/>
  <c r="V764" i="8" s="1"/>
  <c r="X764" i="8" a="1"/>
  <c r="X764" i="8" s="1"/>
  <c r="P765" i="8" a="1"/>
  <c r="P765" i="8"/>
  <c r="R765" i="8" a="1"/>
  <c r="R765" i="8" s="1"/>
  <c r="T765" i="8" a="1"/>
  <c r="T765" i="8" s="1"/>
  <c r="W765" i="8" s="1"/>
  <c r="U765" i="8" a="1"/>
  <c r="U765" i="8" s="1"/>
  <c r="V765" i="8" a="1"/>
  <c r="V765" i="8" s="1"/>
  <c r="X765" i="8" a="1"/>
  <c r="X765" i="8" s="1"/>
  <c r="P766" i="8" a="1"/>
  <c r="P766" i="8"/>
  <c r="R766" i="8" a="1"/>
  <c r="R766" i="8" s="1"/>
  <c r="T766" i="8" a="1"/>
  <c r="T766" i="8" s="1"/>
  <c r="W766" i="8" s="1"/>
  <c r="U766" i="8" a="1"/>
  <c r="U766" i="8" s="1"/>
  <c r="V766" i="8" a="1"/>
  <c r="V766" i="8"/>
  <c r="X766" i="8" a="1"/>
  <c r="X766" i="8" s="1"/>
  <c r="P767" i="8" a="1"/>
  <c r="P767" i="8" s="1"/>
  <c r="R767" i="8" a="1"/>
  <c r="R767" i="8"/>
  <c r="T767" i="8" a="1"/>
  <c r="T767" i="8" s="1"/>
  <c r="W767" i="8" s="1"/>
  <c r="U767" i="8" a="1"/>
  <c r="U767" i="8" s="1"/>
  <c r="V767" i="8" a="1"/>
  <c r="V767" i="8" s="1"/>
  <c r="X767" i="8" a="1"/>
  <c r="X767" i="8"/>
  <c r="P768" i="8" a="1"/>
  <c r="P768" i="8" s="1"/>
  <c r="R768" i="8" a="1"/>
  <c r="R768" i="8"/>
  <c r="T768" i="8" a="1"/>
  <c r="T768" i="8" s="1"/>
  <c r="W768" i="8" s="1"/>
  <c r="U768" i="8" a="1"/>
  <c r="U768" i="8"/>
  <c r="V768" i="8" a="1"/>
  <c r="V768" i="8" s="1"/>
  <c r="X768" i="8" a="1"/>
  <c r="X768" i="8" s="1"/>
  <c r="P769" i="8" a="1"/>
  <c r="P769" i="8"/>
  <c r="R769" i="8" a="1"/>
  <c r="R769" i="8" s="1"/>
  <c r="T769" i="8" a="1"/>
  <c r="T769" i="8" s="1"/>
  <c r="W769" i="8" s="1"/>
  <c r="U769" i="8" a="1"/>
  <c r="U769" i="8" s="1"/>
  <c r="V769" i="8" a="1"/>
  <c r="V769" i="8"/>
  <c r="X769" i="8" a="1"/>
  <c r="X769" i="8" s="1"/>
  <c r="P770" i="8" a="1"/>
  <c r="P770" i="8"/>
  <c r="R770" i="8" a="1"/>
  <c r="R770" i="8" s="1"/>
  <c r="T770" i="8" a="1"/>
  <c r="T770" i="8"/>
  <c r="U770" i="8" a="1"/>
  <c r="U770" i="8" s="1"/>
  <c r="V770" i="8" a="1"/>
  <c r="V770" i="8"/>
  <c r="X770" i="8" a="1"/>
  <c r="X770" i="8"/>
  <c r="P771" i="8" a="1"/>
  <c r="P771" i="8"/>
  <c r="R771" i="8" a="1"/>
  <c r="R771" i="8" s="1"/>
  <c r="T771" i="8" a="1"/>
  <c r="T771" i="8" s="1"/>
  <c r="U771" i="8" a="1"/>
  <c r="U771" i="8" s="1"/>
  <c r="V771" i="8" a="1"/>
  <c r="V771" i="8" s="1"/>
  <c r="X771" i="8" a="1"/>
  <c r="X771" i="8"/>
  <c r="P772" i="8" a="1"/>
  <c r="P772" i="8" s="1"/>
  <c r="R772" i="8" a="1"/>
  <c r="R772" i="8"/>
  <c r="T772" i="8" a="1"/>
  <c r="T772" i="8" s="1"/>
  <c r="W772" i="8" s="1"/>
  <c r="U772" i="8" a="1"/>
  <c r="U772" i="8"/>
  <c r="V772" i="8" a="1"/>
  <c r="V772" i="8" s="1"/>
  <c r="X772" i="8" a="1"/>
  <c r="X772" i="8"/>
  <c r="P773" i="8" a="1"/>
  <c r="P773" i="8"/>
  <c r="R773" i="8" a="1"/>
  <c r="R773" i="8" s="1"/>
  <c r="T773" i="8" a="1"/>
  <c r="T773" i="8" s="1"/>
  <c r="W773" i="8" s="1"/>
  <c r="U773" i="8" a="1"/>
  <c r="U773" i="8" s="1"/>
  <c r="V773" i="8" a="1"/>
  <c r="V773" i="8" s="1"/>
  <c r="X773" i="8" a="1"/>
  <c r="X773" i="8" s="1"/>
  <c r="P774" i="8" a="1"/>
  <c r="P774" i="8"/>
  <c r="R774" i="8" a="1"/>
  <c r="R774" i="8" s="1"/>
  <c r="T774" i="8" a="1"/>
  <c r="T774" i="8"/>
  <c r="U774" i="8" a="1"/>
  <c r="U774" i="8" s="1"/>
  <c r="V774" i="8" a="1"/>
  <c r="V774" i="8"/>
  <c r="X774" i="8" a="1"/>
  <c r="X774" i="8" s="1"/>
  <c r="P775" i="8" a="1"/>
  <c r="P775" i="8" s="1"/>
  <c r="R775" i="8" a="1"/>
  <c r="R775" i="8" s="1"/>
  <c r="T775" i="8" a="1"/>
  <c r="T775" i="8" s="1"/>
  <c r="U775" i="8" a="1"/>
  <c r="U775" i="8" s="1"/>
  <c r="V775" i="8" a="1"/>
  <c r="V775" i="8" s="1"/>
  <c r="X775" i="8" a="1"/>
  <c r="X775" i="8"/>
  <c r="P776" i="8" a="1"/>
  <c r="P776" i="8" s="1"/>
  <c r="R776" i="8" a="1"/>
  <c r="R776" i="8"/>
  <c r="T776" i="8" a="1"/>
  <c r="T776" i="8" s="1"/>
  <c r="W776" i="8" s="1"/>
  <c r="U776" i="8" a="1"/>
  <c r="U776" i="8"/>
  <c r="V776" i="8" a="1"/>
  <c r="V776" i="8" s="1"/>
  <c r="X776" i="8" a="1"/>
  <c r="X776" i="8" s="1"/>
  <c r="P777" i="8" a="1"/>
  <c r="P777" i="8"/>
  <c r="R777" i="8" a="1"/>
  <c r="R777" i="8" s="1"/>
  <c r="T777" i="8" a="1"/>
  <c r="T777" i="8" s="1"/>
  <c r="W777" i="8" s="1"/>
  <c r="U777" i="8" a="1"/>
  <c r="U777" i="8" s="1"/>
  <c r="V777" i="8" a="1"/>
  <c r="V777" i="8" s="1"/>
  <c r="X777" i="8" a="1"/>
  <c r="X777" i="8" s="1"/>
  <c r="P778" i="8" a="1"/>
  <c r="P778" i="8"/>
  <c r="R778" i="8" a="1"/>
  <c r="R778" i="8" s="1"/>
  <c r="T778" i="8" a="1"/>
  <c r="T778" i="8"/>
  <c r="U778" i="8" a="1"/>
  <c r="U778" i="8" s="1"/>
  <c r="V778" i="8" a="1"/>
  <c r="V778" i="8"/>
  <c r="X778" i="8" a="1"/>
  <c r="X778" i="8" s="1"/>
  <c r="P779" i="8" a="1"/>
  <c r="P779" i="8"/>
  <c r="R779" i="8" a="1"/>
  <c r="R779" i="8" s="1"/>
  <c r="T779" i="8" a="1"/>
  <c r="T779" i="8" s="1"/>
  <c r="U779" i="8" a="1"/>
  <c r="U779" i="8" s="1"/>
  <c r="V779" i="8" a="1"/>
  <c r="V779" i="8"/>
  <c r="X779" i="8" a="1"/>
  <c r="X779" i="8"/>
  <c r="P780" i="8" a="1"/>
  <c r="P780" i="8" s="1"/>
  <c r="R780" i="8" a="1"/>
  <c r="R780" i="8"/>
  <c r="T780" i="8" a="1"/>
  <c r="T780" i="8" s="1"/>
  <c r="W780" i="8" s="1"/>
  <c r="U780" i="8" a="1"/>
  <c r="U780" i="8"/>
  <c r="V780" i="8" a="1"/>
  <c r="V780" i="8" s="1"/>
  <c r="X780" i="8" a="1"/>
  <c r="X780" i="8"/>
  <c r="P781" i="8" a="1"/>
  <c r="P781" i="8"/>
  <c r="R781" i="8" a="1"/>
  <c r="R781" i="8" s="1"/>
  <c r="T781" i="8" a="1"/>
  <c r="T781" i="8" s="1"/>
  <c r="U781" i="8" a="1"/>
  <c r="U781" i="8" s="1"/>
  <c r="V781" i="8" a="1"/>
  <c r="V781" i="8" s="1"/>
  <c r="X781" i="8" a="1"/>
  <c r="X781" i="8" s="1"/>
  <c r="P782" i="8" a="1"/>
  <c r="P782" i="8"/>
  <c r="R782" i="8" a="1"/>
  <c r="R782" i="8" s="1"/>
  <c r="T782" i="8" a="1"/>
  <c r="T782" i="8" s="1"/>
  <c r="W782" i="8" s="1"/>
  <c r="U782" i="8" a="1"/>
  <c r="U782" i="8" s="1"/>
  <c r="V782" i="8" a="1"/>
  <c r="V782" i="8" s="1"/>
  <c r="X782" i="8" a="1"/>
  <c r="X782" i="8" s="1"/>
  <c r="P783" i="8" a="1"/>
  <c r="P783" i="8" s="1"/>
  <c r="R783" i="8" a="1"/>
  <c r="R783" i="8" s="1"/>
  <c r="T783" i="8" a="1"/>
  <c r="T783" i="8" s="1"/>
  <c r="W783" i="8" s="1"/>
  <c r="U783" i="8" a="1"/>
  <c r="U783" i="8" s="1"/>
  <c r="V783" i="8" a="1"/>
  <c r="V783" i="8" s="1"/>
  <c r="X783" i="8" a="1"/>
  <c r="X783" i="8"/>
  <c r="P784" i="8" a="1"/>
  <c r="P784" i="8" s="1"/>
  <c r="R784" i="8" a="1"/>
  <c r="R784" i="8"/>
  <c r="T784" i="8" a="1"/>
  <c r="T784" i="8" s="1"/>
  <c r="U784" i="8" a="1"/>
  <c r="U784" i="8"/>
  <c r="V784" i="8" a="1"/>
  <c r="V784" i="8" s="1"/>
  <c r="X784" i="8" a="1"/>
  <c r="X784" i="8" s="1"/>
  <c r="P785" i="8" a="1"/>
  <c r="P785" i="8" s="1"/>
  <c r="R785" i="8" a="1"/>
  <c r="R785" i="8" s="1"/>
  <c r="T785" i="8" a="1"/>
  <c r="T785" i="8" s="1"/>
  <c r="W785" i="8" s="1"/>
  <c r="U785" i="8" a="1"/>
  <c r="U785" i="8" s="1"/>
  <c r="V785" i="8" a="1"/>
  <c r="V785" i="8" s="1"/>
  <c r="X785" i="8" a="1"/>
  <c r="X785" i="8" s="1"/>
  <c r="P786" i="8" a="1"/>
  <c r="P786" i="8"/>
  <c r="R786" i="8" a="1"/>
  <c r="R786" i="8" s="1"/>
  <c r="T786" i="8" a="1"/>
  <c r="T786" i="8"/>
  <c r="U786" i="8" a="1"/>
  <c r="U786" i="8" s="1"/>
  <c r="V786" i="8" a="1"/>
  <c r="V786" i="8"/>
  <c r="X786" i="8" a="1"/>
  <c r="X786" i="8" s="1"/>
  <c r="P787" i="8" a="1"/>
  <c r="P787" i="8"/>
  <c r="R787" i="8" a="1"/>
  <c r="R787" i="8" s="1"/>
  <c r="T787" i="8" a="1"/>
  <c r="T787" i="8" s="1"/>
  <c r="W787" i="8" s="1"/>
  <c r="U787" i="8" a="1"/>
  <c r="U787" i="8" s="1"/>
  <c r="V787" i="8" a="1"/>
  <c r="V787" i="8" s="1"/>
  <c r="X787" i="8" a="1"/>
  <c r="X787" i="8"/>
  <c r="P788" i="8" a="1"/>
  <c r="P788" i="8"/>
  <c r="R788" i="8" a="1"/>
  <c r="R788" i="8"/>
  <c r="T788" i="8" a="1"/>
  <c r="T788" i="8" s="1"/>
  <c r="U788" i="8" a="1"/>
  <c r="U788" i="8"/>
  <c r="V788" i="8" a="1"/>
  <c r="V788" i="8" s="1"/>
  <c r="X788" i="8" a="1"/>
  <c r="X788" i="8" s="1"/>
  <c r="P789" i="8" a="1"/>
  <c r="P789" i="8"/>
  <c r="R789" i="8" a="1"/>
  <c r="R789" i="8" s="1"/>
  <c r="T789" i="8" a="1"/>
  <c r="T789" i="8" s="1"/>
  <c r="U789" i="8" a="1"/>
  <c r="U789" i="8" s="1"/>
  <c r="V789" i="8" a="1"/>
  <c r="V789" i="8" s="1"/>
  <c r="X789" i="8" a="1"/>
  <c r="X789" i="8" s="1"/>
  <c r="P790" i="8" a="1"/>
  <c r="P790" i="8"/>
  <c r="R790" i="8" a="1"/>
  <c r="R790" i="8" s="1"/>
  <c r="T790" i="8" a="1"/>
  <c r="T790" i="8"/>
  <c r="U790" i="8" a="1"/>
  <c r="U790" i="8" s="1"/>
  <c r="V790" i="8" a="1"/>
  <c r="V790" i="8"/>
  <c r="X790" i="8" a="1"/>
  <c r="X790" i="8" s="1"/>
  <c r="P791" i="8" a="1"/>
  <c r="P791" i="8" s="1"/>
  <c r="R791" i="8" a="1"/>
  <c r="R791" i="8" s="1"/>
  <c r="T791" i="8" a="1"/>
  <c r="T791" i="8" s="1"/>
  <c r="W791" i="8" s="1"/>
  <c r="U791" i="8" a="1"/>
  <c r="U791" i="8" s="1"/>
  <c r="V791" i="8" a="1"/>
  <c r="V791" i="8" s="1"/>
  <c r="X791" i="8" a="1"/>
  <c r="X791" i="8"/>
  <c r="P792" i="8" a="1"/>
  <c r="P792" i="8" s="1"/>
  <c r="R792" i="8" a="1"/>
  <c r="R792" i="8" s="1"/>
  <c r="T792" i="8" a="1"/>
  <c r="T792" i="8" s="1"/>
  <c r="U792" i="8" a="1"/>
  <c r="U792" i="8"/>
  <c r="V792" i="8" a="1"/>
  <c r="V792" i="8" s="1"/>
  <c r="X792" i="8" a="1"/>
  <c r="X792" i="8" s="1"/>
  <c r="P793" i="8" a="1"/>
  <c r="P793" i="8" s="1"/>
  <c r="R793" i="8" a="1"/>
  <c r="R793" i="8" s="1"/>
  <c r="T793" i="8" a="1"/>
  <c r="T793" i="8" s="1"/>
  <c r="U793" i="8" a="1"/>
  <c r="U793" i="8" s="1"/>
  <c r="V793" i="8" a="1"/>
  <c r="V793" i="8" s="1"/>
  <c r="X793" i="8" a="1"/>
  <c r="X793" i="8" s="1"/>
  <c r="P794" i="8" a="1"/>
  <c r="P794" i="8"/>
  <c r="R794" i="8" a="1"/>
  <c r="R794" i="8" s="1"/>
  <c r="T794" i="8" a="1"/>
  <c r="T794" i="8" s="1"/>
  <c r="U794" i="8" a="1"/>
  <c r="U794" i="8" s="1"/>
  <c r="V794" i="8" a="1"/>
  <c r="V794" i="8" s="1"/>
  <c r="X794" i="8" a="1"/>
  <c r="X794" i="8" s="1"/>
  <c r="P795" i="8" a="1"/>
  <c r="P795" i="8"/>
  <c r="R795" i="8" a="1"/>
  <c r="R795" i="8" s="1"/>
  <c r="T795" i="8" a="1"/>
  <c r="T795" i="8" s="1"/>
  <c r="U795" i="8" a="1"/>
  <c r="U795" i="8" s="1"/>
  <c r="V795" i="8" a="1"/>
  <c r="V795" i="8" s="1"/>
  <c r="X795" i="8" a="1"/>
  <c r="X795" i="8"/>
  <c r="P796" i="8" a="1"/>
  <c r="P796" i="8"/>
  <c r="R796" i="8" a="1"/>
  <c r="R796" i="8" s="1"/>
  <c r="T796" i="8" a="1"/>
  <c r="T796" i="8" s="1"/>
  <c r="U796" i="8" a="1"/>
  <c r="U796" i="8"/>
  <c r="V796" i="8" a="1"/>
  <c r="V796" i="8" s="1"/>
  <c r="X796" i="8" a="1"/>
  <c r="X796" i="8" s="1"/>
  <c r="P797" i="8" a="1"/>
  <c r="P797" i="8"/>
  <c r="R797" i="8" a="1"/>
  <c r="R797" i="8" s="1"/>
  <c r="T797" i="8" a="1"/>
  <c r="T797" i="8" s="1"/>
  <c r="W797" i="8" s="1"/>
  <c r="U797" i="8" a="1"/>
  <c r="U797" i="8" s="1"/>
  <c r="V797" i="8" a="1"/>
  <c r="V797" i="8" s="1"/>
  <c r="X797" i="8" a="1"/>
  <c r="X797" i="8" s="1"/>
  <c r="P798" i="8" a="1"/>
  <c r="P798" i="8"/>
  <c r="R798" i="8" a="1"/>
  <c r="R798" i="8" s="1"/>
  <c r="T798" i="8" a="1"/>
  <c r="T798" i="8"/>
  <c r="U798" i="8" a="1"/>
  <c r="U798" i="8" s="1"/>
  <c r="V798" i="8" a="1"/>
  <c r="V798" i="8"/>
  <c r="X798" i="8" a="1"/>
  <c r="X798" i="8" s="1"/>
  <c r="P799" i="8" a="1"/>
  <c r="P799" i="8" s="1"/>
  <c r="R799" i="8" a="1"/>
  <c r="R799" i="8" s="1"/>
  <c r="T799" i="8" a="1"/>
  <c r="T799" i="8" s="1"/>
  <c r="U799" i="8" a="1"/>
  <c r="U799" i="8" s="1"/>
  <c r="V799" i="8" a="1"/>
  <c r="V799" i="8" s="1"/>
  <c r="X799" i="8" a="1"/>
  <c r="X799" i="8"/>
  <c r="P800" i="8" a="1"/>
  <c r="P800" i="8" s="1"/>
  <c r="R800" i="8" a="1"/>
  <c r="R800" i="8"/>
  <c r="T800" i="8" a="1"/>
  <c r="T800" i="8" s="1"/>
  <c r="W800" i="8" s="1"/>
  <c r="U800" i="8" a="1"/>
  <c r="U800" i="8"/>
  <c r="V800" i="8" a="1"/>
  <c r="V800" i="8" s="1"/>
  <c r="X800" i="8" a="1"/>
  <c r="X800" i="8" s="1"/>
  <c r="P801" i="8" a="1"/>
  <c r="P801" i="8" s="1"/>
  <c r="R801" i="8" a="1"/>
  <c r="R801" i="8" s="1"/>
  <c r="T801" i="8" a="1"/>
  <c r="T801" i="8" s="1"/>
  <c r="U801" i="8" a="1"/>
  <c r="U801" i="8" s="1"/>
  <c r="V801" i="8" a="1"/>
  <c r="V801" i="8" s="1"/>
  <c r="X801" i="8" a="1"/>
  <c r="X801" i="8" s="1"/>
  <c r="P802" i="8" a="1"/>
  <c r="P802" i="8"/>
  <c r="R802" i="8" a="1"/>
  <c r="R802" i="8" s="1"/>
  <c r="T802" i="8" a="1"/>
  <c r="T802" i="8"/>
  <c r="U802" i="8" a="1"/>
  <c r="U802" i="8" s="1"/>
  <c r="V802" i="8" a="1"/>
  <c r="V802" i="8" s="1"/>
  <c r="X802" i="8" a="1"/>
  <c r="X802" i="8" s="1"/>
  <c r="P803" i="8" a="1"/>
  <c r="P803" i="8"/>
  <c r="R803" i="8" a="1"/>
  <c r="R803" i="8" s="1"/>
  <c r="T803" i="8" a="1"/>
  <c r="T803" i="8" s="1"/>
  <c r="U803" i="8" a="1"/>
  <c r="U803" i="8" s="1"/>
  <c r="V803" i="8" a="1"/>
  <c r="V803" i="8" s="1"/>
  <c r="X803" i="8" a="1"/>
  <c r="X803" i="8"/>
  <c r="P804" i="8" a="1"/>
  <c r="P804" i="8"/>
  <c r="R804" i="8" a="1"/>
  <c r="R804" i="8" s="1"/>
  <c r="T804" i="8" a="1"/>
  <c r="T804" i="8" s="1"/>
  <c r="W804" i="8" s="1"/>
  <c r="U804" i="8" a="1"/>
  <c r="U804" i="8"/>
  <c r="V804" i="8" a="1"/>
  <c r="V804" i="8" s="1"/>
  <c r="X804" i="8" a="1"/>
  <c r="X804" i="8"/>
  <c r="P805" i="8" a="1"/>
  <c r="P805" i="8"/>
  <c r="R805" i="8" a="1"/>
  <c r="R805" i="8" s="1"/>
  <c r="T805" i="8" a="1"/>
  <c r="T805" i="8" s="1"/>
  <c r="W805" i="8" s="1"/>
  <c r="U805" i="8" a="1"/>
  <c r="U805" i="8" s="1"/>
  <c r="V805" i="8" a="1"/>
  <c r="V805" i="8" s="1"/>
  <c r="X805" i="8" a="1"/>
  <c r="X805" i="8" s="1"/>
  <c r="P806" i="8" a="1"/>
  <c r="P806" i="8"/>
  <c r="R806" i="8" a="1"/>
  <c r="R806" i="8" s="1"/>
  <c r="T806" i="8" a="1"/>
  <c r="T806" i="8"/>
  <c r="W806" i="8" s="1"/>
  <c r="U806" i="8" a="1"/>
  <c r="U806" i="8" s="1"/>
  <c r="V806" i="8" a="1"/>
  <c r="V806" i="8"/>
  <c r="X806" i="8" a="1"/>
  <c r="X806" i="8" s="1"/>
  <c r="P807" i="8" a="1"/>
  <c r="P807" i="8" s="1"/>
  <c r="R807" i="8" a="1"/>
  <c r="R807" i="8" s="1"/>
  <c r="T807" i="8" a="1"/>
  <c r="T807" i="8" s="1"/>
  <c r="W807" i="8" s="1"/>
  <c r="U807" i="8" a="1"/>
  <c r="U807" i="8" s="1"/>
  <c r="V807" i="8" a="1"/>
  <c r="V807" i="8" s="1"/>
  <c r="X807" i="8" a="1"/>
  <c r="X807" i="8"/>
  <c r="P808" i="8" a="1"/>
  <c r="P808" i="8" s="1"/>
  <c r="R808" i="8" a="1"/>
  <c r="R808" i="8" s="1"/>
  <c r="T808" i="8" a="1"/>
  <c r="T808" i="8" s="1"/>
  <c r="U808" i="8" a="1"/>
  <c r="U808" i="8"/>
  <c r="V808" i="8" a="1"/>
  <c r="V808" i="8" s="1"/>
  <c r="X808" i="8" a="1"/>
  <c r="X808" i="8" s="1"/>
  <c r="P809" i="8" a="1"/>
  <c r="P809" i="8" s="1"/>
  <c r="R809" i="8" a="1"/>
  <c r="R809" i="8" s="1"/>
  <c r="T809" i="8" a="1"/>
  <c r="T809" i="8" s="1"/>
  <c r="W809" i="8" s="1"/>
  <c r="U809" i="8" a="1"/>
  <c r="U809" i="8" s="1"/>
  <c r="V809" i="8" a="1"/>
  <c r="V809" i="8" s="1"/>
  <c r="X809" i="8" a="1"/>
  <c r="X809" i="8" s="1"/>
  <c r="P810" i="8" a="1"/>
  <c r="P810" i="8"/>
  <c r="R810" i="8" a="1"/>
  <c r="R810" i="8" s="1"/>
  <c r="T810" i="8" a="1"/>
  <c r="T810" i="8"/>
  <c r="U810" i="8" a="1"/>
  <c r="U810" i="8" s="1"/>
  <c r="V810" i="8" a="1"/>
  <c r="V810" i="8"/>
  <c r="X810" i="8" a="1"/>
  <c r="X810" i="8" s="1"/>
  <c r="P811" i="8" a="1"/>
  <c r="P811" i="8"/>
  <c r="R811" i="8" a="1"/>
  <c r="R811" i="8" s="1"/>
  <c r="T811" i="8" a="1"/>
  <c r="T811" i="8" s="1"/>
  <c r="U811" i="8" a="1"/>
  <c r="U811" i="8" s="1"/>
  <c r="V811" i="8" a="1"/>
  <c r="V811" i="8"/>
  <c r="X811" i="8" a="1"/>
  <c r="X811" i="8"/>
  <c r="P812" i="8" a="1"/>
  <c r="P812" i="8"/>
  <c r="R812" i="8" a="1"/>
  <c r="R812" i="8" s="1"/>
  <c r="T812" i="8" a="1"/>
  <c r="T812" i="8" s="1"/>
  <c r="U812" i="8" a="1"/>
  <c r="U812" i="8"/>
  <c r="V812" i="8" a="1"/>
  <c r="V812" i="8"/>
  <c r="X812" i="8" a="1"/>
  <c r="X812" i="8"/>
  <c r="P813" i="8" a="1"/>
  <c r="P813" i="8"/>
  <c r="R813" i="8" a="1"/>
  <c r="R813" i="8" s="1"/>
  <c r="T813" i="8" a="1"/>
  <c r="T813" i="8" s="1"/>
  <c r="U813" i="8" a="1"/>
  <c r="U813" i="8" s="1"/>
  <c r="V813" i="8" a="1"/>
  <c r="V813" i="8" s="1"/>
  <c r="X813" i="8" a="1"/>
  <c r="X813" i="8"/>
  <c r="P814" i="8" a="1"/>
  <c r="P814" i="8"/>
  <c r="R814" i="8" a="1"/>
  <c r="R814" i="8" s="1"/>
  <c r="T814" i="8" a="1"/>
  <c r="T814" i="8" s="1"/>
  <c r="U814" i="8" a="1"/>
  <c r="U814" i="8"/>
  <c r="V814" i="8" a="1"/>
  <c r="V814" i="8"/>
  <c r="X814" i="8" a="1"/>
  <c r="X814" i="8" s="1"/>
  <c r="P815" i="8" a="1"/>
  <c r="P815" i="8" s="1"/>
  <c r="R815" i="8" a="1"/>
  <c r="R815" i="8" s="1"/>
  <c r="T815" i="8" a="1"/>
  <c r="T815" i="8" s="1"/>
  <c r="W815" i="8" s="1"/>
  <c r="U815" i="8" a="1"/>
  <c r="U815" i="8" s="1"/>
  <c r="V815" i="8" a="1"/>
  <c r="V815" i="8" s="1"/>
  <c r="X815" i="8" a="1"/>
  <c r="X815" i="8"/>
  <c r="P816" i="8" a="1"/>
  <c r="P816" i="8"/>
  <c r="R816" i="8" a="1"/>
  <c r="R816" i="8" s="1"/>
  <c r="T816" i="8" a="1"/>
  <c r="T816" i="8" s="1"/>
  <c r="U816" i="8" a="1"/>
  <c r="U816" i="8" s="1"/>
  <c r="V816" i="8" a="1"/>
  <c r="V816" i="8" s="1"/>
  <c r="X816" i="8" a="1"/>
  <c r="X816" i="8" s="1"/>
  <c r="P817" i="8" a="1"/>
  <c r="P817" i="8"/>
  <c r="R817" i="8" a="1"/>
  <c r="R817" i="8" s="1"/>
  <c r="T817" i="8" a="1"/>
  <c r="T817" i="8" s="1"/>
  <c r="U817" i="8" a="1"/>
  <c r="U817" i="8" s="1"/>
  <c r="V817" i="8" a="1"/>
  <c r="V817" i="8"/>
  <c r="X817" i="8" a="1"/>
  <c r="X817" i="8" s="1"/>
  <c r="P818" i="8" a="1"/>
  <c r="P818" i="8"/>
  <c r="R818" i="8" a="1"/>
  <c r="R818" i="8" s="1"/>
  <c r="T818" i="8" a="1"/>
  <c r="T818" i="8" s="1"/>
  <c r="U818" i="8" a="1"/>
  <c r="U818" i="8" s="1"/>
  <c r="V818" i="8" a="1"/>
  <c r="V818" i="8"/>
  <c r="X818" i="8" a="1"/>
  <c r="X818" i="8"/>
  <c r="P819" i="8" a="1"/>
  <c r="P819" i="8"/>
  <c r="R819" i="8" a="1"/>
  <c r="R819" i="8"/>
  <c r="T819" i="8" a="1"/>
  <c r="T819" i="8" s="1"/>
  <c r="U819" i="8" a="1"/>
  <c r="U819" i="8" s="1"/>
  <c r="V819" i="8" a="1"/>
  <c r="V819" i="8" s="1"/>
  <c r="X819" i="8" a="1"/>
  <c r="X819" i="8"/>
  <c r="P820" i="8" a="1"/>
  <c r="P820" i="8" s="1"/>
  <c r="R820" i="8" a="1"/>
  <c r="R820" i="8" s="1"/>
  <c r="T820" i="8" a="1"/>
  <c r="T820" i="8" s="1"/>
  <c r="U820" i="8" a="1"/>
  <c r="U820" i="8"/>
  <c r="V820" i="8" a="1"/>
  <c r="V820" i="8" s="1"/>
  <c r="X820" i="8" a="1"/>
  <c r="X820" i="8" s="1"/>
  <c r="P821" i="8" a="1"/>
  <c r="P821" i="8"/>
  <c r="R821" i="8" a="1"/>
  <c r="R821" i="8" s="1"/>
  <c r="T821" i="8" a="1"/>
  <c r="T821" i="8" s="1"/>
  <c r="U821" i="8" a="1"/>
  <c r="U821" i="8" s="1"/>
  <c r="V821" i="8" a="1"/>
  <c r="V821" i="8"/>
  <c r="X821" i="8" a="1"/>
  <c r="X821" i="8" s="1"/>
  <c r="P822" i="8" a="1"/>
  <c r="P822" i="8"/>
  <c r="R822" i="8" a="1"/>
  <c r="R822" i="8" s="1"/>
  <c r="T822" i="8" a="1"/>
  <c r="T822" i="8" s="1"/>
  <c r="U822" i="8" a="1"/>
  <c r="U822" i="8" s="1"/>
  <c r="V822" i="8" a="1"/>
  <c r="V822" i="8" s="1"/>
  <c r="X822" i="8" a="1"/>
  <c r="X822" i="8"/>
  <c r="P823" i="8" a="1"/>
  <c r="P823" i="8" s="1"/>
  <c r="R823" i="8" a="1"/>
  <c r="R823" i="8"/>
  <c r="T823" i="8" a="1"/>
  <c r="T823" i="8" s="1"/>
  <c r="U823" i="8" a="1"/>
  <c r="U823" i="8" s="1"/>
  <c r="V823" i="8" a="1"/>
  <c r="V823" i="8" s="1"/>
  <c r="X823" i="8" a="1"/>
  <c r="X823" i="8" s="1"/>
  <c r="P824" i="8" a="1"/>
  <c r="P824" i="8"/>
  <c r="R824" i="8" a="1"/>
  <c r="R824" i="8"/>
  <c r="T824" i="8" a="1"/>
  <c r="T824" i="8" s="1"/>
  <c r="U824" i="8" a="1"/>
  <c r="U824" i="8" s="1"/>
  <c r="V824" i="8" a="1"/>
  <c r="V824" i="8" s="1"/>
  <c r="X824" i="8" a="1"/>
  <c r="X824" i="8" s="1"/>
  <c r="P825" i="8" a="1"/>
  <c r="P825" i="8"/>
  <c r="R825" i="8" a="1"/>
  <c r="R825" i="8" s="1"/>
  <c r="T825" i="8" a="1"/>
  <c r="T825" i="8" s="1"/>
  <c r="W825" i="8" s="1"/>
  <c r="U825" i="8" a="1"/>
  <c r="U825" i="8" s="1"/>
  <c r="V825" i="8" a="1"/>
  <c r="V825" i="8" s="1"/>
  <c r="X825" i="8" a="1"/>
  <c r="X825" i="8" s="1"/>
  <c r="P826" i="8" a="1"/>
  <c r="P826" i="8"/>
  <c r="R826" i="8" a="1"/>
  <c r="R826" i="8" s="1"/>
  <c r="T826" i="8" a="1"/>
  <c r="T826" i="8" s="1"/>
  <c r="W826" i="8" s="1"/>
  <c r="U826" i="8" a="1"/>
  <c r="U826" i="8" s="1"/>
  <c r="V826" i="8" a="1"/>
  <c r="V826" i="8"/>
  <c r="X826" i="8" a="1"/>
  <c r="X826" i="8"/>
  <c r="P827" i="8" a="1"/>
  <c r="P827" i="8"/>
  <c r="R827" i="8" a="1"/>
  <c r="R827" i="8" s="1"/>
  <c r="T827" i="8" a="1"/>
  <c r="T827" i="8" s="1"/>
  <c r="W827" i="8" s="1"/>
  <c r="U827" i="8" a="1"/>
  <c r="U827" i="8" s="1"/>
  <c r="V827" i="8" a="1"/>
  <c r="V827" i="8" s="1"/>
  <c r="X827" i="8" a="1"/>
  <c r="X827" i="8"/>
  <c r="P828" i="8" a="1"/>
  <c r="P828" i="8" s="1"/>
  <c r="R828" i="8" a="1"/>
  <c r="R828" i="8" s="1"/>
  <c r="T828" i="8" a="1"/>
  <c r="T828" i="8" s="1"/>
  <c r="W828" i="8" s="1"/>
  <c r="U828" i="8" a="1"/>
  <c r="U828" i="8"/>
  <c r="V828" i="8" a="1"/>
  <c r="V828" i="8" s="1"/>
  <c r="X828" i="8" a="1"/>
  <c r="X828" i="8"/>
  <c r="P829" i="8" a="1"/>
  <c r="P829" i="8"/>
  <c r="R829" i="8" a="1"/>
  <c r="R829" i="8" s="1"/>
  <c r="T829" i="8" a="1"/>
  <c r="T829" i="8" s="1"/>
  <c r="W829" i="8" s="1"/>
  <c r="U829" i="8" a="1"/>
  <c r="U829" i="8" s="1"/>
  <c r="V829" i="8" a="1"/>
  <c r="V829" i="8" s="1"/>
  <c r="X829" i="8" a="1"/>
  <c r="X829" i="8" s="1"/>
  <c r="P830" i="8" a="1"/>
  <c r="P830" i="8"/>
  <c r="R830" i="8" a="1"/>
  <c r="R830" i="8" s="1"/>
  <c r="T830" i="8" a="1"/>
  <c r="T830" i="8"/>
  <c r="W830" i="8" s="1"/>
  <c r="U830" i="8" a="1"/>
  <c r="U830" i="8" s="1"/>
  <c r="V830" i="8" a="1"/>
  <c r="V830" i="8" s="1"/>
  <c r="X830" i="8" a="1"/>
  <c r="X830" i="8" s="1"/>
  <c r="P831" i="8" a="1"/>
  <c r="P831" i="8" s="1"/>
  <c r="R831" i="8" a="1"/>
  <c r="R831" i="8" s="1"/>
  <c r="T831" i="8" a="1"/>
  <c r="T831" i="8" s="1"/>
  <c r="U831" i="8" a="1"/>
  <c r="U831" i="8" s="1"/>
  <c r="V831" i="8" a="1"/>
  <c r="V831" i="8" s="1"/>
  <c r="X831" i="8" a="1"/>
  <c r="X831" i="8" s="1"/>
  <c r="P832" i="8" a="1"/>
  <c r="P832" i="8"/>
  <c r="R832" i="8" a="1"/>
  <c r="R832" i="8"/>
  <c r="T832" i="8" a="1"/>
  <c r="T832" i="8" s="1"/>
  <c r="U832" i="8" a="1"/>
  <c r="U832" i="8" s="1"/>
  <c r="V832" i="8" a="1"/>
  <c r="V832" i="8" s="1"/>
  <c r="X832" i="8" a="1"/>
  <c r="X832" i="8" s="1"/>
  <c r="P833" i="8" a="1"/>
  <c r="P833" i="8"/>
  <c r="R833" i="8" a="1"/>
  <c r="R833" i="8"/>
  <c r="T833" i="8" a="1"/>
  <c r="T833" i="8" s="1"/>
  <c r="U833" i="8" a="1"/>
  <c r="U833" i="8" s="1"/>
  <c r="V833" i="8" a="1"/>
  <c r="V833" i="8" s="1"/>
  <c r="X833" i="8" a="1"/>
  <c r="X833" i="8" s="1"/>
  <c r="P834" i="8" a="1"/>
  <c r="P834" i="8"/>
  <c r="R834" i="8" a="1"/>
  <c r="R834" i="8" s="1"/>
  <c r="T834" i="8" a="1"/>
  <c r="T834" i="8" s="1"/>
  <c r="U834" i="8" a="1"/>
  <c r="U834" i="8" s="1"/>
  <c r="V834" i="8" a="1"/>
  <c r="V834" i="8"/>
  <c r="X834" i="8" a="1"/>
  <c r="X834" i="8" s="1"/>
  <c r="P835" i="8" a="1"/>
  <c r="P835" i="8"/>
  <c r="R835" i="8" a="1"/>
  <c r="R835" i="8" s="1"/>
  <c r="T835" i="8" a="1"/>
  <c r="T835" i="8" s="1"/>
  <c r="U835" i="8" a="1"/>
  <c r="U835" i="8" s="1"/>
  <c r="V835" i="8" a="1"/>
  <c r="V835" i="8"/>
  <c r="X835" i="8" a="1"/>
  <c r="X835" i="8"/>
  <c r="P836" i="8" a="1"/>
  <c r="P836" i="8" s="1"/>
  <c r="R836" i="8" a="1"/>
  <c r="R836" i="8" s="1"/>
  <c r="T836" i="8" a="1"/>
  <c r="T836" i="8" s="1"/>
  <c r="U836" i="8" a="1"/>
  <c r="U836" i="8"/>
  <c r="V836" i="8" a="1"/>
  <c r="V836" i="8" s="1"/>
  <c r="X836" i="8" a="1"/>
  <c r="X836" i="8"/>
  <c r="P837" i="8" a="1"/>
  <c r="P837" i="8"/>
  <c r="R837" i="8" a="1"/>
  <c r="R837" i="8" s="1"/>
  <c r="T837" i="8" a="1"/>
  <c r="T837" i="8" s="1"/>
  <c r="U837" i="8" a="1"/>
  <c r="U837" i="8" s="1"/>
  <c r="V837" i="8" a="1"/>
  <c r="V837" i="8" s="1"/>
  <c r="X837" i="8" a="1"/>
  <c r="X837" i="8" s="1"/>
  <c r="P838" i="8" a="1"/>
  <c r="P838" i="8"/>
  <c r="R838" i="8" a="1"/>
  <c r="R838" i="8" s="1"/>
  <c r="T838" i="8" a="1"/>
  <c r="T838" i="8" s="1"/>
  <c r="W838" i="8" s="1"/>
  <c r="U838" i="8" a="1"/>
  <c r="U838" i="8" s="1"/>
  <c r="V838" i="8" a="1"/>
  <c r="V838" i="8" s="1"/>
  <c r="X838" i="8" a="1"/>
  <c r="X838" i="8" s="1"/>
  <c r="P839" i="8" a="1"/>
  <c r="P839" i="8" s="1"/>
  <c r="R839" i="8" a="1"/>
  <c r="R839" i="8" s="1"/>
  <c r="T839" i="8" a="1"/>
  <c r="T839" i="8" s="1"/>
  <c r="U839" i="8" a="1"/>
  <c r="U839" i="8" s="1"/>
  <c r="V839" i="8" a="1"/>
  <c r="V839" i="8" s="1"/>
  <c r="X839" i="8" a="1"/>
  <c r="X839" i="8"/>
  <c r="P840" i="8" a="1"/>
  <c r="P840" i="8" s="1"/>
  <c r="R840" i="8" a="1"/>
  <c r="R840" i="8"/>
  <c r="T840" i="8" a="1"/>
  <c r="T840" i="8" s="1"/>
  <c r="U840" i="8" a="1"/>
  <c r="U840" i="8" s="1"/>
  <c r="V840" i="8" a="1"/>
  <c r="V840" i="8" s="1"/>
  <c r="X840" i="8" a="1"/>
  <c r="X840" i="8" s="1"/>
  <c r="P841" i="8" a="1"/>
  <c r="P841" i="8"/>
  <c r="R841" i="8" a="1"/>
  <c r="R841" i="8"/>
  <c r="T841" i="8" a="1"/>
  <c r="T841" i="8" s="1"/>
  <c r="U841" i="8" a="1"/>
  <c r="U841" i="8" s="1"/>
  <c r="V841" i="8" a="1"/>
  <c r="V841" i="8" s="1"/>
  <c r="X841" i="8" a="1"/>
  <c r="X841" i="8" s="1"/>
  <c r="P842" i="8" a="1"/>
  <c r="P842" i="8"/>
  <c r="R842" i="8" a="1"/>
  <c r="R842" i="8" s="1"/>
  <c r="T842" i="8" a="1"/>
  <c r="T842" i="8" s="1"/>
  <c r="U842" i="8" a="1"/>
  <c r="U842" i="8" s="1"/>
  <c r="V842" i="8" a="1"/>
  <c r="V842" i="8" s="1"/>
  <c r="X842" i="8" a="1"/>
  <c r="X842" i="8" s="1"/>
  <c r="P843" i="8" a="1"/>
  <c r="P843" i="8"/>
  <c r="R843" i="8" a="1"/>
  <c r="R843" i="8" s="1"/>
  <c r="T843" i="8" a="1"/>
  <c r="T843" i="8" s="1"/>
  <c r="U843" i="8" a="1"/>
  <c r="U843" i="8" s="1"/>
  <c r="V843" i="8" a="1"/>
  <c r="V843" i="8" s="1"/>
  <c r="X843" i="8" a="1"/>
  <c r="X843" i="8"/>
  <c r="P844" i="8" a="1"/>
  <c r="P844" i="8" s="1"/>
  <c r="R844" i="8" a="1"/>
  <c r="R844" i="8"/>
  <c r="T844" i="8" a="1"/>
  <c r="T844" i="8" s="1"/>
  <c r="U844" i="8" a="1"/>
  <c r="U844" i="8"/>
  <c r="V844" i="8" a="1"/>
  <c r="V844" i="8" s="1"/>
  <c r="X844" i="8" a="1"/>
  <c r="X844" i="8"/>
  <c r="P845" i="8" a="1"/>
  <c r="P845" i="8"/>
  <c r="R845" i="8" a="1"/>
  <c r="R845" i="8" s="1"/>
  <c r="T845" i="8" a="1"/>
  <c r="T845" i="8" s="1"/>
  <c r="U845" i="8" a="1"/>
  <c r="U845" i="8" s="1"/>
  <c r="V845" i="8" a="1"/>
  <c r="V845" i="8" s="1"/>
  <c r="X845" i="8" a="1"/>
  <c r="X845" i="8" s="1"/>
  <c r="P846" i="8" a="1"/>
  <c r="P846" i="8"/>
  <c r="R846" i="8" a="1"/>
  <c r="R846" i="8" s="1"/>
  <c r="T846" i="8" a="1"/>
  <c r="T846" i="8"/>
  <c r="U846" i="8" a="1"/>
  <c r="U846" i="8" s="1"/>
  <c r="V846" i="8" a="1"/>
  <c r="V846" i="8"/>
  <c r="X846" i="8" a="1"/>
  <c r="X846" i="8" s="1"/>
  <c r="P847" i="8" a="1"/>
  <c r="P847" i="8" s="1"/>
  <c r="R847" i="8" a="1"/>
  <c r="R847" i="8" s="1"/>
  <c r="T847" i="8" a="1"/>
  <c r="T847" i="8" s="1"/>
  <c r="U847" i="8" a="1"/>
  <c r="U847" i="8" s="1"/>
  <c r="V847" i="8" a="1"/>
  <c r="V847" i="8" s="1"/>
  <c r="X847" i="8" a="1"/>
  <c r="X847" i="8"/>
  <c r="P848" i="8" a="1"/>
  <c r="P848" i="8" s="1"/>
  <c r="R848" i="8" a="1"/>
  <c r="R848" i="8"/>
  <c r="T848" i="8" a="1"/>
  <c r="T848" i="8" s="1"/>
  <c r="U848" i="8" a="1"/>
  <c r="U848" i="8" s="1"/>
  <c r="V848" i="8" a="1"/>
  <c r="V848" i="8" s="1"/>
  <c r="X848" i="8" a="1"/>
  <c r="X848" i="8" s="1"/>
  <c r="P849" i="8" a="1"/>
  <c r="P849" i="8"/>
  <c r="R849" i="8" a="1"/>
  <c r="R849" i="8" s="1"/>
  <c r="T849" i="8" a="1"/>
  <c r="T849" i="8" s="1"/>
  <c r="U849" i="8" a="1"/>
  <c r="U849" i="8" s="1"/>
  <c r="V849" i="8" a="1"/>
  <c r="V849" i="8" s="1"/>
  <c r="X849" i="8" a="1"/>
  <c r="X849" i="8" s="1"/>
  <c r="P850" i="8" a="1"/>
  <c r="P850" i="8"/>
  <c r="R850" i="8" a="1"/>
  <c r="R850" i="8" s="1"/>
  <c r="T850" i="8" a="1"/>
  <c r="T850" i="8" s="1"/>
  <c r="U850" i="8" a="1"/>
  <c r="U850" i="8" s="1"/>
  <c r="V850" i="8" a="1"/>
  <c r="V850" i="8"/>
  <c r="X850" i="8" a="1"/>
  <c r="X850" i="8" s="1"/>
  <c r="P851" i="8" a="1"/>
  <c r="P851" i="8"/>
  <c r="R851" i="8" a="1"/>
  <c r="R851" i="8" s="1"/>
  <c r="T851" i="8" a="1"/>
  <c r="T851" i="8" s="1"/>
  <c r="W851" i="8" s="1"/>
  <c r="U851" i="8" a="1"/>
  <c r="U851" i="8" s="1"/>
  <c r="V851" i="8" a="1"/>
  <c r="V851" i="8" s="1"/>
  <c r="X851" i="8" a="1"/>
  <c r="X851" i="8"/>
  <c r="P852" i="8" a="1"/>
  <c r="P852" i="8" s="1"/>
  <c r="R852" i="8" a="1"/>
  <c r="R852" i="8" s="1"/>
  <c r="T852" i="8" a="1"/>
  <c r="T852" i="8" s="1"/>
  <c r="U852" i="8" a="1"/>
  <c r="U852" i="8"/>
  <c r="V852" i="8" a="1"/>
  <c r="V852" i="8" s="1"/>
  <c r="X852" i="8" a="1"/>
  <c r="X852" i="8" s="1"/>
  <c r="P853" i="8" a="1"/>
  <c r="P853" i="8"/>
  <c r="R853" i="8" a="1"/>
  <c r="R853" i="8" s="1"/>
  <c r="T853" i="8" a="1"/>
  <c r="T853" i="8" s="1"/>
  <c r="W853" i="8" s="1"/>
  <c r="U853" i="8" a="1"/>
  <c r="U853" i="8" s="1"/>
  <c r="V853" i="8" a="1"/>
  <c r="V853" i="8" s="1"/>
  <c r="X853" i="8" a="1"/>
  <c r="X853" i="8" s="1"/>
  <c r="P854" i="8" a="1"/>
  <c r="P854" i="8"/>
  <c r="R854" i="8" a="1"/>
  <c r="R854" i="8" s="1"/>
  <c r="T854" i="8" a="1"/>
  <c r="T854" i="8"/>
  <c r="U854" i="8" a="1"/>
  <c r="U854" i="8" s="1"/>
  <c r="V854" i="8" a="1"/>
  <c r="V854" i="8"/>
  <c r="X854" i="8" a="1"/>
  <c r="X854" i="8" s="1"/>
  <c r="P855" i="8" a="1"/>
  <c r="P855" i="8" s="1"/>
  <c r="R855" i="8" a="1"/>
  <c r="R855" i="8" s="1"/>
  <c r="T855" i="8" a="1"/>
  <c r="T855" i="8" s="1"/>
  <c r="W855" i="8" s="1"/>
  <c r="U855" i="8" a="1"/>
  <c r="U855" i="8" s="1"/>
  <c r="V855" i="8" a="1"/>
  <c r="V855" i="8" s="1"/>
  <c r="X855" i="8" a="1"/>
  <c r="X855" i="8"/>
  <c r="P856" i="8" a="1"/>
  <c r="P856" i="8" s="1"/>
  <c r="R856" i="8" a="1"/>
  <c r="R856" i="8" s="1"/>
  <c r="T856" i="8" a="1"/>
  <c r="T856" i="8" s="1"/>
  <c r="W856" i="8" s="1"/>
  <c r="U856" i="8" a="1"/>
  <c r="U856" i="8" s="1"/>
  <c r="V856" i="8" a="1"/>
  <c r="V856" i="8" s="1"/>
  <c r="X856" i="8" a="1"/>
  <c r="X856" i="8" s="1"/>
  <c r="P857" i="8" a="1"/>
  <c r="P857" i="8"/>
  <c r="R857" i="8" a="1"/>
  <c r="R857" i="8" s="1"/>
  <c r="T857" i="8" a="1"/>
  <c r="T857" i="8" s="1"/>
  <c r="U857" i="8" a="1"/>
  <c r="U857" i="8" s="1"/>
  <c r="V857" i="8" a="1"/>
  <c r="V857" i="8" s="1"/>
  <c r="X857" i="8" a="1"/>
  <c r="X857" i="8" s="1"/>
  <c r="P858" i="8" a="1"/>
  <c r="P858" i="8"/>
  <c r="R858" i="8" a="1"/>
  <c r="R858" i="8" s="1"/>
  <c r="T858" i="8" a="1"/>
  <c r="T858" i="8" s="1"/>
  <c r="U858" i="8" a="1"/>
  <c r="U858" i="8" s="1"/>
  <c r="V858" i="8" a="1"/>
  <c r="V858" i="8" s="1"/>
  <c r="X858" i="8" a="1"/>
  <c r="X858" i="8"/>
  <c r="P859" i="8" a="1"/>
  <c r="P859" i="8"/>
  <c r="R859" i="8" a="1"/>
  <c r="R859" i="8" s="1"/>
  <c r="T859" i="8" a="1"/>
  <c r="T859" i="8" s="1"/>
  <c r="W859" i="8" s="1"/>
  <c r="U859" i="8" a="1"/>
  <c r="U859" i="8" s="1"/>
  <c r="V859" i="8" a="1"/>
  <c r="V859" i="8" s="1"/>
  <c r="X859" i="8" a="1"/>
  <c r="X859" i="8"/>
  <c r="P860" i="8" a="1"/>
  <c r="P860" i="8" s="1"/>
  <c r="R860" i="8" a="1"/>
  <c r="R860" i="8" s="1"/>
  <c r="T860" i="8" a="1"/>
  <c r="T860" i="8" s="1"/>
  <c r="U860" i="8" a="1"/>
  <c r="U860" i="8"/>
  <c r="V860" i="8" a="1"/>
  <c r="V860" i="8" s="1"/>
  <c r="X860" i="8" a="1"/>
  <c r="X860" i="8"/>
  <c r="P861" i="8" a="1"/>
  <c r="P861" i="8"/>
  <c r="R861" i="8" a="1"/>
  <c r="R861" i="8" s="1"/>
  <c r="T861" i="8" a="1"/>
  <c r="T861" i="8" s="1"/>
  <c r="W861" i="8" s="1"/>
  <c r="U861" i="8" a="1"/>
  <c r="U861" i="8" s="1"/>
  <c r="V861" i="8" a="1"/>
  <c r="V861" i="8" s="1"/>
  <c r="X861" i="8" a="1"/>
  <c r="X861" i="8" s="1"/>
  <c r="P862" i="8" a="1"/>
  <c r="P862" i="8"/>
  <c r="R862" i="8" a="1"/>
  <c r="R862" i="8" s="1"/>
  <c r="T862" i="8" a="1"/>
  <c r="T862" i="8"/>
  <c r="W862" i="8" s="1"/>
  <c r="U862" i="8" a="1"/>
  <c r="U862" i="8" s="1"/>
  <c r="V862" i="8" a="1"/>
  <c r="V862" i="8" s="1"/>
  <c r="X862" i="8" a="1"/>
  <c r="X862" i="8" s="1"/>
  <c r="P863" i="8" a="1"/>
  <c r="P863" i="8" s="1"/>
  <c r="R863" i="8" a="1"/>
  <c r="R863" i="8"/>
  <c r="T863" i="8" a="1"/>
  <c r="T863" i="8" s="1"/>
  <c r="U863" i="8" a="1"/>
  <c r="U863" i="8" s="1"/>
  <c r="V863" i="8" a="1"/>
  <c r="V863" i="8" s="1"/>
  <c r="X863" i="8" a="1"/>
  <c r="X863" i="8" s="1"/>
  <c r="P864" i="8" a="1"/>
  <c r="P864" i="8" s="1"/>
  <c r="R864" i="8" a="1"/>
  <c r="R864" i="8" s="1"/>
  <c r="T864" i="8" a="1"/>
  <c r="T864" i="8" s="1"/>
  <c r="U864" i="8" a="1"/>
  <c r="U864" i="8" s="1"/>
  <c r="V864" i="8" a="1"/>
  <c r="V864" i="8" s="1"/>
  <c r="X864" i="8" a="1"/>
  <c r="X864" i="8" s="1"/>
  <c r="P865" i="8" a="1"/>
  <c r="P865" i="8"/>
  <c r="R865" i="8" a="1"/>
  <c r="R865" i="8" s="1"/>
  <c r="T865" i="8" a="1"/>
  <c r="T865" i="8" s="1"/>
  <c r="U865" i="8" a="1"/>
  <c r="U865" i="8" s="1"/>
  <c r="V865" i="8" a="1"/>
  <c r="V865" i="8" s="1"/>
  <c r="X865" i="8" a="1"/>
  <c r="X865" i="8" s="1"/>
  <c r="P866" i="8" a="1"/>
  <c r="P866" i="8"/>
  <c r="R866" i="8" a="1"/>
  <c r="R866" i="8" s="1"/>
  <c r="T866" i="8" a="1"/>
  <c r="T866" i="8" s="1"/>
  <c r="U866" i="8" a="1"/>
  <c r="U866" i="8" s="1"/>
  <c r="V866" i="8" a="1"/>
  <c r="V866" i="8" s="1"/>
  <c r="X866" i="8" a="1"/>
  <c r="X866" i="8"/>
  <c r="P867" i="8" a="1"/>
  <c r="P867" i="8"/>
  <c r="R867" i="8" a="1"/>
  <c r="R867" i="8" s="1"/>
  <c r="T867" i="8" a="1"/>
  <c r="T867" i="8" s="1"/>
  <c r="U867" i="8" a="1"/>
  <c r="U867" i="8" s="1"/>
  <c r="V867" i="8" a="1"/>
  <c r="V867" i="8" s="1"/>
  <c r="X867" i="8" a="1"/>
  <c r="X867" i="8"/>
  <c r="P868" i="8" a="1"/>
  <c r="P868" i="8" s="1"/>
  <c r="R868" i="8" a="1"/>
  <c r="R868" i="8"/>
  <c r="T868" i="8" a="1"/>
  <c r="T868" i="8" s="1"/>
  <c r="U868" i="8" a="1"/>
  <c r="U868" i="8"/>
  <c r="V868" i="8" a="1"/>
  <c r="V868" i="8" s="1"/>
  <c r="X868" i="8" a="1"/>
  <c r="X868" i="8" s="1"/>
  <c r="P869" i="8" a="1"/>
  <c r="P869" i="8"/>
  <c r="R869" i="8" a="1"/>
  <c r="R869" i="8" s="1"/>
  <c r="T869" i="8" a="1"/>
  <c r="T869" i="8" s="1"/>
  <c r="U869" i="8" a="1"/>
  <c r="U869" i="8" s="1"/>
  <c r="V869" i="8" a="1"/>
  <c r="V869" i="8" s="1"/>
  <c r="X869" i="8" a="1"/>
  <c r="X869" i="8" s="1"/>
  <c r="P870" i="8" a="1"/>
  <c r="P870" i="8"/>
  <c r="R870" i="8" a="1"/>
  <c r="R870" i="8" s="1"/>
  <c r="T870" i="8" a="1"/>
  <c r="T870" i="8" s="1"/>
  <c r="W870" i="8" s="1"/>
  <c r="U870" i="8" a="1"/>
  <c r="U870" i="8" s="1"/>
  <c r="V870" i="8" a="1"/>
  <c r="V870" i="8" s="1"/>
  <c r="X870" i="8" a="1"/>
  <c r="X870" i="8" s="1"/>
  <c r="P871" i="8" a="1"/>
  <c r="P871" i="8" s="1"/>
  <c r="R871" i="8" a="1"/>
  <c r="R871" i="8" s="1"/>
  <c r="T871" i="8" a="1"/>
  <c r="T871" i="8" s="1"/>
  <c r="U871" i="8" a="1"/>
  <c r="U871" i="8" s="1"/>
  <c r="V871" i="8" a="1"/>
  <c r="V871" i="8" s="1"/>
  <c r="X871" i="8" a="1"/>
  <c r="X871" i="8"/>
  <c r="P872" i="8" a="1"/>
  <c r="P872" i="8"/>
  <c r="R872" i="8" a="1"/>
  <c r="R872" i="8" s="1"/>
  <c r="T872" i="8" a="1"/>
  <c r="T872" i="8" s="1"/>
  <c r="W872" i="8" s="1"/>
  <c r="U872" i="8" a="1"/>
  <c r="U872" i="8" s="1"/>
  <c r="V872" i="8" a="1"/>
  <c r="V872" i="8" s="1"/>
  <c r="X872" i="8" a="1"/>
  <c r="X872" i="8" s="1"/>
  <c r="P873" i="8" a="1"/>
  <c r="P873" i="8"/>
  <c r="R873" i="8" a="1"/>
  <c r="R873" i="8" s="1"/>
  <c r="T873" i="8" a="1"/>
  <c r="T873" i="8" s="1"/>
  <c r="U873" i="8" a="1"/>
  <c r="U873" i="8" s="1"/>
  <c r="V873" i="8" a="1"/>
  <c r="V873" i="8" s="1"/>
  <c r="X873" i="8" a="1"/>
  <c r="X873" i="8" s="1"/>
  <c r="P874" i="8" a="1"/>
  <c r="P874" i="8"/>
  <c r="R874" i="8" a="1"/>
  <c r="R874" i="8" s="1"/>
  <c r="T874" i="8" a="1"/>
  <c r="T874" i="8" s="1"/>
  <c r="U874" i="8" a="1"/>
  <c r="U874" i="8" s="1"/>
  <c r="V874" i="8" a="1"/>
  <c r="V874" i="8" s="1"/>
  <c r="X874" i="8" a="1"/>
  <c r="X874" i="8"/>
  <c r="P875" i="8" a="1"/>
  <c r="P875" i="8"/>
  <c r="R875" i="8" a="1"/>
  <c r="R875" i="8" s="1"/>
  <c r="T875" i="8" a="1"/>
  <c r="T875" i="8" s="1"/>
  <c r="W875" i="8" s="1"/>
  <c r="U875" i="8" a="1"/>
  <c r="U875" i="8" s="1"/>
  <c r="V875" i="8" a="1"/>
  <c r="V875" i="8" s="1"/>
  <c r="X875" i="8" a="1"/>
  <c r="X875" i="8"/>
  <c r="P876" i="8" a="1"/>
  <c r="P876" i="8" s="1"/>
  <c r="R876" i="8" a="1"/>
  <c r="R876" i="8" s="1"/>
  <c r="T876" i="8" a="1"/>
  <c r="T876" i="8" s="1"/>
  <c r="U876" i="8" a="1"/>
  <c r="U876" i="8"/>
  <c r="V876" i="8" a="1"/>
  <c r="V876" i="8" s="1"/>
  <c r="X876" i="8" a="1"/>
  <c r="X876" i="8" s="1"/>
  <c r="P877" i="8" a="1"/>
  <c r="P877" i="8"/>
  <c r="R877" i="8" a="1"/>
  <c r="R877" i="8" s="1"/>
  <c r="T877" i="8" a="1"/>
  <c r="T877" i="8" s="1"/>
  <c r="U877" i="8" a="1"/>
  <c r="U877" i="8" s="1"/>
  <c r="V877" i="8" a="1"/>
  <c r="V877" i="8" s="1"/>
  <c r="X877" i="8" a="1"/>
  <c r="X877" i="8" s="1"/>
  <c r="P878" i="8" a="1"/>
  <c r="P878" i="8"/>
  <c r="R878" i="8" a="1"/>
  <c r="R878" i="8" s="1"/>
  <c r="T878" i="8" a="1"/>
  <c r="T878" i="8" s="1"/>
  <c r="U878" i="8" a="1"/>
  <c r="U878" i="8" s="1"/>
  <c r="V878" i="8" a="1"/>
  <c r="V878" i="8" s="1"/>
  <c r="X878" i="8" a="1"/>
  <c r="X878" i="8" s="1"/>
  <c r="P879" i="8" a="1"/>
  <c r="P879" i="8" s="1"/>
  <c r="R879" i="8" a="1"/>
  <c r="R879" i="8" s="1"/>
  <c r="T879" i="8" a="1"/>
  <c r="T879" i="8" s="1"/>
  <c r="U879" i="8" a="1"/>
  <c r="U879" i="8" s="1"/>
  <c r="V879" i="8" a="1"/>
  <c r="V879" i="8" s="1"/>
  <c r="X879" i="8" a="1"/>
  <c r="X879" i="8" s="1"/>
  <c r="P880" i="8" a="1"/>
  <c r="P880" i="8"/>
  <c r="R880" i="8" a="1"/>
  <c r="R880" i="8" s="1"/>
  <c r="T880" i="8" a="1"/>
  <c r="T880" i="8" s="1"/>
  <c r="U880" i="8" a="1"/>
  <c r="U880" i="8" s="1"/>
  <c r="V880" i="8" a="1"/>
  <c r="V880" i="8" s="1"/>
  <c r="X880" i="8" a="1"/>
  <c r="X880" i="8" s="1"/>
  <c r="P881" i="8" a="1"/>
  <c r="P881" i="8"/>
  <c r="R881" i="8" a="1"/>
  <c r="R881" i="8" s="1"/>
  <c r="T881" i="8" a="1"/>
  <c r="T881" i="8" s="1"/>
  <c r="U881" i="8" a="1"/>
  <c r="U881" i="8" s="1"/>
  <c r="V881" i="8" a="1"/>
  <c r="V881" i="8"/>
  <c r="X881" i="8" a="1"/>
  <c r="X881" i="8" s="1"/>
  <c r="P882" i="8" a="1"/>
  <c r="P882" i="8"/>
  <c r="R882" i="8" a="1"/>
  <c r="R882" i="8" s="1"/>
  <c r="T882" i="8" a="1"/>
  <c r="T882" i="8" s="1"/>
  <c r="U882" i="8" a="1"/>
  <c r="U882" i="8" s="1"/>
  <c r="V882" i="8" a="1"/>
  <c r="V882" i="8"/>
  <c r="X882" i="8" a="1"/>
  <c r="X882" i="8"/>
  <c r="P883" i="8" a="1"/>
  <c r="P883" i="8"/>
  <c r="R883" i="8" a="1"/>
  <c r="R883" i="8" s="1"/>
  <c r="T883" i="8" a="1"/>
  <c r="T883" i="8" s="1"/>
  <c r="U883" i="8" a="1"/>
  <c r="U883" i="8" s="1"/>
  <c r="V883" i="8" a="1"/>
  <c r="V883" i="8" s="1"/>
  <c r="X883" i="8" a="1"/>
  <c r="X883" i="8"/>
  <c r="P884" i="8" a="1"/>
  <c r="P884" i="8" s="1"/>
  <c r="R884" i="8" a="1"/>
  <c r="R884" i="8" s="1"/>
  <c r="T884" i="8" a="1"/>
  <c r="T884" i="8" s="1"/>
  <c r="U884" i="8" a="1"/>
  <c r="U884" i="8"/>
  <c r="V884" i="8" a="1"/>
  <c r="V884" i="8" s="1"/>
  <c r="X884" i="8" a="1"/>
  <c r="X884" i="8" s="1"/>
  <c r="P885" i="8" a="1"/>
  <c r="P885" i="8"/>
  <c r="R885" i="8" a="1"/>
  <c r="R885" i="8" s="1"/>
  <c r="T885" i="8" a="1"/>
  <c r="T885" i="8" s="1"/>
  <c r="W885" i="8" s="1"/>
  <c r="U885" i="8" a="1"/>
  <c r="U885" i="8" s="1"/>
  <c r="V885" i="8" a="1"/>
  <c r="V885" i="8" s="1"/>
  <c r="X885" i="8" a="1"/>
  <c r="X885" i="8" s="1"/>
  <c r="P886" i="8" a="1"/>
  <c r="P886" i="8"/>
  <c r="R886" i="8" a="1"/>
  <c r="R886" i="8" s="1"/>
  <c r="T886" i="8" a="1"/>
  <c r="T886" i="8" s="1"/>
  <c r="W886" i="8" s="1"/>
  <c r="U886" i="8" a="1"/>
  <c r="U886" i="8" s="1"/>
  <c r="V886" i="8" a="1"/>
  <c r="V886" i="8" s="1"/>
  <c r="X886" i="8" a="1"/>
  <c r="X886" i="8" s="1"/>
  <c r="P887" i="8" a="1"/>
  <c r="P887" i="8" s="1"/>
  <c r="R887" i="8" a="1"/>
  <c r="R887" i="8"/>
  <c r="T887" i="8" a="1"/>
  <c r="T887" i="8" s="1"/>
  <c r="W887" i="8" s="1"/>
  <c r="U887" i="8" a="1"/>
  <c r="U887" i="8" s="1"/>
  <c r="V887" i="8" a="1"/>
  <c r="V887" i="8" s="1"/>
  <c r="X887" i="8" a="1"/>
  <c r="X887" i="8" s="1"/>
  <c r="P888" i="8" a="1"/>
  <c r="P888" i="8"/>
  <c r="R888" i="8" a="1"/>
  <c r="R888" i="8"/>
  <c r="T888" i="8" a="1"/>
  <c r="T888" i="8" s="1"/>
  <c r="W888" i="8" s="1"/>
  <c r="U888" i="8" a="1"/>
  <c r="U888" i="8" s="1"/>
  <c r="V888" i="8" a="1"/>
  <c r="V888" i="8" s="1"/>
  <c r="X888" i="8" a="1"/>
  <c r="X888" i="8" s="1"/>
  <c r="P889" i="8" a="1"/>
  <c r="P889" i="8"/>
  <c r="R889" i="8" a="1"/>
  <c r="R889" i="8" s="1"/>
  <c r="T889" i="8" a="1"/>
  <c r="T889" i="8" s="1"/>
  <c r="U889" i="8" a="1"/>
  <c r="U889" i="8" s="1"/>
  <c r="V889" i="8" a="1"/>
  <c r="V889" i="8"/>
  <c r="X889" i="8" a="1"/>
  <c r="X889" i="8" s="1"/>
  <c r="P890" i="8" a="1"/>
  <c r="P890" i="8"/>
  <c r="R890" i="8" a="1"/>
  <c r="R890" i="8" s="1"/>
  <c r="T890" i="8" a="1"/>
  <c r="T890" i="8" s="1"/>
  <c r="U890" i="8" a="1"/>
  <c r="U890" i="8" s="1"/>
  <c r="V890" i="8" a="1"/>
  <c r="V890" i="8"/>
  <c r="X890" i="8" a="1"/>
  <c r="X890" i="8"/>
  <c r="P891" i="8" a="1"/>
  <c r="P891" i="8"/>
  <c r="R891" i="8" a="1"/>
  <c r="R891" i="8" s="1"/>
  <c r="T891" i="8" a="1"/>
  <c r="T891" i="8" s="1"/>
  <c r="W891" i="8" s="1"/>
  <c r="U891" i="8" a="1"/>
  <c r="U891" i="8" s="1"/>
  <c r="V891" i="8" a="1"/>
  <c r="V891" i="8" s="1"/>
  <c r="X891" i="8" a="1"/>
  <c r="X891" i="8"/>
  <c r="P892" i="8" a="1"/>
  <c r="P892" i="8" s="1"/>
  <c r="R892" i="8" a="1"/>
  <c r="R892" i="8" s="1"/>
  <c r="T892" i="8" a="1"/>
  <c r="T892" i="8" s="1"/>
  <c r="U892" i="8" a="1"/>
  <c r="U892" i="8"/>
  <c r="V892" i="8" a="1"/>
  <c r="V892" i="8" s="1"/>
  <c r="X892" i="8" a="1"/>
  <c r="X892" i="8" s="1"/>
  <c r="P893" i="8" a="1"/>
  <c r="P893" i="8"/>
  <c r="R893" i="8" a="1"/>
  <c r="R893" i="8" s="1"/>
  <c r="T893" i="8" a="1"/>
  <c r="T893" i="8" s="1"/>
  <c r="U893" i="8" a="1"/>
  <c r="U893" i="8" s="1"/>
  <c r="V893" i="8" a="1"/>
  <c r="V893" i="8" s="1"/>
  <c r="X893" i="8" a="1"/>
  <c r="X893" i="8" s="1"/>
  <c r="P894" i="8" a="1"/>
  <c r="P894" i="8"/>
  <c r="R894" i="8" a="1"/>
  <c r="R894" i="8" s="1"/>
  <c r="T894" i="8" a="1"/>
  <c r="T894" i="8"/>
  <c r="U894" i="8" a="1"/>
  <c r="U894" i="8" s="1"/>
  <c r="V894" i="8" a="1"/>
  <c r="V894" i="8" s="1"/>
  <c r="X894" i="8" a="1"/>
  <c r="X894" i="8" s="1"/>
  <c r="P895" i="8" a="1"/>
  <c r="P895" i="8" s="1"/>
  <c r="R895" i="8" a="1"/>
  <c r="R895" i="8"/>
  <c r="T895" i="8" a="1"/>
  <c r="T895" i="8" s="1"/>
  <c r="U895" i="8" a="1"/>
  <c r="U895" i="8" s="1"/>
  <c r="V895" i="8" a="1"/>
  <c r="V895" i="8" s="1"/>
  <c r="X895" i="8" a="1"/>
  <c r="X895" i="8" s="1"/>
  <c r="P896" i="8" a="1"/>
  <c r="P896" i="8"/>
  <c r="R896" i="8" a="1"/>
  <c r="R896" i="8"/>
  <c r="T896" i="8" a="1"/>
  <c r="T896" i="8" s="1"/>
  <c r="U896" i="8" a="1"/>
  <c r="U896" i="8" s="1"/>
  <c r="V896" i="8" a="1"/>
  <c r="V896" i="8" s="1"/>
  <c r="X896" i="8" a="1"/>
  <c r="X896" i="8" s="1"/>
  <c r="P897" i="8" a="1"/>
  <c r="P897" i="8"/>
  <c r="R897" i="8" a="1"/>
  <c r="R897" i="8" s="1"/>
  <c r="T897" i="8" a="1"/>
  <c r="T897" i="8" s="1"/>
  <c r="W897" i="8" s="1"/>
  <c r="U897" i="8" a="1"/>
  <c r="U897" i="8" s="1"/>
  <c r="V897" i="8" a="1"/>
  <c r="V897" i="8"/>
  <c r="X897" i="8" a="1"/>
  <c r="X897" i="8" s="1"/>
  <c r="P898" i="8" a="1"/>
  <c r="P898" i="8"/>
  <c r="R898" i="8" a="1"/>
  <c r="R898" i="8" s="1"/>
  <c r="T898" i="8" a="1"/>
  <c r="T898" i="8" s="1"/>
  <c r="W898" i="8" s="1"/>
  <c r="U898" i="8" a="1"/>
  <c r="U898" i="8" s="1"/>
  <c r="V898" i="8" a="1"/>
  <c r="V898" i="8"/>
  <c r="X898" i="8" a="1"/>
  <c r="X898" i="8"/>
  <c r="P899" i="8" a="1"/>
  <c r="P899" i="8"/>
  <c r="R899" i="8" a="1"/>
  <c r="R899" i="8" s="1"/>
  <c r="T899" i="8" a="1"/>
  <c r="T899" i="8" s="1"/>
  <c r="U899" i="8" a="1"/>
  <c r="U899" i="8" s="1"/>
  <c r="V899" i="8" a="1"/>
  <c r="V899" i="8" s="1"/>
  <c r="X899" i="8" a="1"/>
  <c r="X899" i="8"/>
  <c r="P900" i="8" a="1"/>
  <c r="P900" i="8" s="1"/>
  <c r="R900" i="8" a="1"/>
  <c r="R900" i="8" s="1"/>
  <c r="T900" i="8" a="1"/>
  <c r="T900" i="8" s="1"/>
  <c r="W900" i="8" s="1"/>
  <c r="U900" i="8" a="1"/>
  <c r="U900" i="8"/>
  <c r="V900" i="8" a="1"/>
  <c r="V900" i="8" s="1"/>
  <c r="X900" i="8" a="1"/>
  <c r="X900" i="8" s="1"/>
  <c r="P901" i="8" a="1"/>
  <c r="P901" i="8"/>
  <c r="R901" i="8" a="1"/>
  <c r="R901" i="8" s="1"/>
  <c r="T901" i="8" a="1"/>
  <c r="T901" i="8" s="1"/>
  <c r="W901" i="8" s="1"/>
  <c r="U901" i="8" a="1"/>
  <c r="U901" i="8" s="1"/>
  <c r="V901" i="8" a="1"/>
  <c r="V901" i="8" s="1"/>
  <c r="X901" i="8" a="1"/>
  <c r="X901" i="8" s="1"/>
  <c r="P902" i="8" a="1"/>
  <c r="P902" i="8"/>
  <c r="R902" i="8" a="1"/>
  <c r="R902" i="8" s="1"/>
  <c r="T902" i="8" a="1"/>
  <c r="T902" i="8"/>
  <c r="W902" i="8" s="1"/>
  <c r="U902" i="8" a="1"/>
  <c r="U902" i="8" s="1"/>
  <c r="V902" i="8" a="1"/>
  <c r="V902" i="8" s="1"/>
  <c r="X902" i="8" a="1"/>
  <c r="X902" i="8" s="1"/>
  <c r="P903" i="8" a="1"/>
  <c r="P903" i="8" s="1"/>
  <c r="R903" i="8" a="1"/>
  <c r="R903" i="8" s="1"/>
  <c r="T903" i="8" a="1"/>
  <c r="T903" i="8" s="1"/>
  <c r="W903" i="8" s="1"/>
  <c r="U903" i="8" a="1"/>
  <c r="U903" i="8" s="1"/>
  <c r="V903" i="8" a="1"/>
  <c r="V903" i="8" s="1"/>
  <c r="X903" i="8" a="1"/>
  <c r="X903" i="8" s="1"/>
  <c r="P904" i="8" a="1"/>
  <c r="P904" i="8"/>
  <c r="R904" i="8" a="1"/>
  <c r="R904" i="8" s="1"/>
  <c r="T904" i="8" a="1"/>
  <c r="T904" i="8" s="1"/>
  <c r="W904" i="8" s="1"/>
  <c r="U904" i="8" a="1"/>
  <c r="U904" i="8" s="1"/>
  <c r="V904" i="8" a="1"/>
  <c r="V904" i="8" s="1"/>
  <c r="X904" i="8" a="1"/>
  <c r="X904" i="8" s="1"/>
  <c r="P905" i="8" a="1"/>
  <c r="P905" i="8"/>
  <c r="R905" i="8" a="1"/>
  <c r="R905" i="8" s="1"/>
  <c r="T905" i="8" a="1"/>
  <c r="T905" i="8" s="1"/>
  <c r="U905" i="8" a="1"/>
  <c r="U905" i="8" s="1"/>
  <c r="V905" i="8" a="1"/>
  <c r="V905" i="8" s="1"/>
  <c r="X905" i="8" a="1"/>
  <c r="X905" i="8" s="1"/>
  <c r="P906" i="8" a="1"/>
  <c r="P906" i="8"/>
  <c r="R906" i="8" a="1"/>
  <c r="R906" i="8" s="1"/>
  <c r="T906" i="8" a="1"/>
  <c r="T906" i="8" s="1"/>
  <c r="U906" i="8" a="1"/>
  <c r="U906" i="8" s="1"/>
  <c r="V906" i="8" a="1"/>
  <c r="V906" i="8" s="1"/>
  <c r="X906" i="8" a="1"/>
  <c r="X906" i="8"/>
  <c r="P907" i="8" a="1"/>
  <c r="P907" i="8"/>
  <c r="R907" i="8" a="1"/>
  <c r="R907" i="8" s="1"/>
  <c r="T907" i="8" a="1"/>
  <c r="T907" i="8" s="1"/>
  <c r="W907" i="8" s="1"/>
  <c r="U907" i="8" a="1"/>
  <c r="U907" i="8" s="1"/>
  <c r="V907" i="8" a="1"/>
  <c r="V907" i="8" s="1"/>
  <c r="X907" i="8" a="1"/>
  <c r="X907" i="8"/>
  <c r="P908" i="8" a="1"/>
  <c r="P908" i="8" s="1"/>
  <c r="R908" i="8" a="1"/>
  <c r="R908" i="8" s="1"/>
  <c r="T908" i="8" a="1"/>
  <c r="T908" i="8" s="1"/>
  <c r="U908" i="8" a="1"/>
  <c r="U908" i="8"/>
  <c r="V908" i="8" a="1"/>
  <c r="V908" i="8" s="1"/>
  <c r="X908" i="8" a="1"/>
  <c r="X908" i="8" s="1"/>
  <c r="P909" i="8" a="1"/>
  <c r="P909" i="8"/>
  <c r="R909" i="8" a="1"/>
  <c r="R909" i="8" s="1"/>
  <c r="T909" i="8" a="1"/>
  <c r="T909" i="8" s="1"/>
  <c r="U909" i="8" a="1"/>
  <c r="U909" i="8" s="1"/>
  <c r="V909" i="8" a="1"/>
  <c r="V909" i="8" s="1"/>
  <c r="X909" i="8" a="1"/>
  <c r="X909" i="8" s="1"/>
  <c r="P910" i="8" a="1"/>
  <c r="P910" i="8"/>
  <c r="R910" i="8" a="1"/>
  <c r="R910" i="8" s="1"/>
  <c r="T910" i="8" a="1"/>
  <c r="T910" i="8" s="1"/>
  <c r="U910" i="8" a="1"/>
  <c r="U910" i="8" s="1"/>
  <c r="V910" i="8" a="1"/>
  <c r="V910" i="8" s="1"/>
  <c r="X910" i="8" a="1"/>
  <c r="X910" i="8" s="1"/>
  <c r="P911" i="8" a="1"/>
  <c r="P911" i="8" s="1"/>
  <c r="R911" i="8" a="1"/>
  <c r="R911" i="8"/>
  <c r="T911" i="8" a="1"/>
  <c r="T911" i="8" s="1"/>
  <c r="W911" i="8" s="1"/>
  <c r="U911" i="8" a="1"/>
  <c r="U911" i="8" s="1"/>
  <c r="V911" i="8" a="1"/>
  <c r="V911" i="8" s="1"/>
  <c r="X911" i="8" a="1"/>
  <c r="X911" i="8" s="1"/>
  <c r="P912" i="8" a="1"/>
  <c r="P912" i="8"/>
  <c r="R912" i="8" a="1"/>
  <c r="R912" i="8"/>
  <c r="T912" i="8" a="1"/>
  <c r="T912" i="8" s="1"/>
  <c r="W912" i="8" s="1"/>
  <c r="U912" i="8" a="1"/>
  <c r="U912" i="8" s="1"/>
  <c r="V912" i="8" a="1"/>
  <c r="V912" i="8" s="1"/>
  <c r="X912" i="8" a="1"/>
  <c r="X912" i="8" s="1"/>
  <c r="P913" i="8" a="1"/>
  <c r="P913" i="8"/>
  <c r="R913" i="8" a="1"/>
  <c r="R913" i="8" s="1"/>
  <c r="T913" i="8" a="1"/>
  <c r="T913" i="8" s="1"/>
  <c r="W913" i="8" s="1"/>
  <c r="U913" i="8" a="1"/>
  <c r="U913" i="8" s="1"/>
  <c r="V913" i="8" a="1"/>
  <c r="V913" i="8"/>
  <c r="X913" i="8" a="1"/>
  <c r="X913" i="8" s="1"/>
  <c r="P914" i="8" a="1"/>
  <c r="P914" i="8"/>
  <c r="R914" i="8" a="1"/>
  <c r="R914" i="8" s="1"/>
  <c r="T914" i="8" a="1"/>
  <c r="T914" i="8" s="1"/>
  <c r="W914" i="8" s="1"/>
  <c r="U914" i="8" a="1"/>
  <c r="U914" i="8" s="1"/>
  <c r="V914" i="8" a="1"/>
  <c r="V914" i="8"/>
  <c r="X914" i="8" a="1"/>
  <c r="X914" i="8"/>
  <c r="P915" i="8" a="1"/>
  <c r="P915" i="8"/>
  <c r="R915" i="8" a="1"/>
  <c r="R915" i="8" s="1"/>
  <c r="T915" i="8" a="1"/>
  <c r="T915" i="8" s="1"/>
  <c r="W915" i="8" s="1"/>
  <c r="U915" i="8" a="1"/>
  <c r="U915" i="8" s="1"/>
  <c r="V915" i="8" a="1"/>
  <c r="V915" i="8" s="1"/>
  <c r="X915" i="8" a="1"/>
  <c r="X915" i="8"/>
  <c r="P916" i="8" a="1"/>
  <c r="P916" i="8" s="1"/>
  <c r="R916" i="8" a="1"/>
  <c r="R916" i="8" s="1"/>
  <c r="T916" i="8" a="1"/>
  <c r="T916" i="8" s="1"/>
  <c r="W916" i="8" s="1"/>
  <c r="U916" i="8" a="1"/>
  <c r="U916" i="8"/>
  <c r="V916" i="8" a="1"/>
  <c r="V916" i="8" s="1"/>
  <c r="X916" i="8" a="1"/>
  <c r="X916" i="8" s="1"/>
  <c r="P917" i="8" a="1"/>
  <c r="P917" i="8"/>
  <c r="R917" i="8" a="1"/>
  <c r="R917" i="8" s="1"/>
  <c r="T917" i="8" a="1"/>
  <c r="T917" i="8" s="1"/>
  <c r="W917" i="8" s="1"/>
  <c r="U917" i="8" a="1"/>
  <c r="U917" i="8" s="1"/>
  <c r="V917" i="8" a="1"/>
  <c r="V917" i="8" s="1"/>
  <c r="X917" i="8" a="1"/>
  <c r="X917" i="8" s="1"/>
  <c r="P918" i="8" a="1"/>
  <c r="P918" i="8"/>
  <c r="R918" i="8" a="1"/>
  <c r="R918" i="8" s="1"/>
  <c r="T918" i="8" a="1"/>
  <c r="T918" i="8"/>
  <c r="W918" i="8" s="1"/>
  <c r="U918" i="8" a="1"/>
  <c r="U918" i="8" s="1"/>
  <c r="V918" i="8" a="1"/>
  <c r="V918" i="8" s="1"/>
  <c r="X918" i="8" a="1"/>
  <c r="X918" i="8" s="1"/>
  <c r="P919" i="8" a="1"/>
  <c r="P919" i="8" s="1"/>
  <c r="R919" i="8" a="1"/>
  <c r="R919" i="8"/>
  <c r="T919" i="8" a="1"/>
  <c r="T919" i="8" s="1"/>
  <c r="U919" i="8" a="1"/>
  <c r="U919" i="8" s="1"/>
  <c r="V919" i="8" a="1"/>
  <c r="V919" i="8" s="1"/>
  <c r="X919" i="8" a="1"/>
  <c r="X919" i="8" s="1"/>
  <c r="P920" i="8" a="1"/>
  <c r="P920" i="8"/>
  <c r="R920" i="8" a="1"/>
  <c r="R920" i="8"/>
  <c r="T920" i="8" a="1"/>
  <c r="T920" i="8" s="1"/>
  <c r="U920" i="8" a="1"/>
  <c r="U920" i="8" s="1"/>
  <c r="V920" i="8" a="1"/>
  <c r="V920" i="8" s="1"/>
  <c r="X920" i="8" a="1"/>
  <c r="X920" i="8" s="1"/>
  <c r="P921" i="8" a="1"/>
  <c r="P921" i="8"/>
  <c r="R921" i="8" a="1"/>
  <c r="R921" i="8" s="1"/>
  <c r="T921" i="8" a="1"/>
  <c r="T921" i="8" s="1"/>
  <c r="U921" i="8" a="1"/>
  <c r="U921" i="8" s="1"/>
  <c r="V921" i="8" a="1"/>
  <c r="V921" i="8"/>
  <c r="X921" i="8" a="1"/>
  <c r="X921" i="8" s="1"/>
  <c r="P922" i="8" a="1"/>
  <c r="P922" i="8"/>
  <c r="R922" i="8" a="1"/>
  <c r="R922" i="8" s="1"/>
  <c r="T922" i="8" a="1"/>
  <c r="T922" i="8" s="1"/>
  <c r="U922" i="8" a="1"/>
  <c r="U922" i="8" s="1"/>
  <c r="V922" i="8" a="1"/>
  <c r="V922" i="8"/>
  <c r="X922" i="8" a="1"/>
  <c r="X922" i="8"/>
  <c r="P923" i="8" a="1"/>
  <c r="P923" i="8"/>
  <c r="R923" i="8" a="1"/>
  <c r="R923" i="8" s="1"/>
  <c r="T923" i="8" a="1"/>
  <c r="T923" i="8" s="1"/>
  <c r="U923" i="8" a="1"/>
  <c r="U923" i="8" s="1"/>
  <c r="V923" i="8" a="1"/>
  <c r="V923" i="8" s="1"/>
  <c r="X923" i="8" a="1"/>
  <c r="X923" i="8"/>
  <c r="P924" i="8" a="1"/>
  <c r="P924" i="8" s="1"/>
  <c r="R924" i="8" a="1"/>
  <c r="R924" i="8" s="1"/>
  <c r="T924" i="8" a="1"/>
  <c r="T924" i="8" s="1"/>
  <c r="U924" i="8" a="1"/>
  <c r="U924" i="8"/>
  <c r="V924" i="8" a="1"/>
  <c r="V924" i="8" s="1"/>
  <c r="X924" i="8" a="1"/>
  <c r="X924" i="8" s="1"/>
  <c r="P925" i="8" a="1"/>
  <c r="P925" i="8"/>
  <c r="R925" i="8" a="1"/>
  <c r="R925" i="8" s="1"/>
  <c r="T925" i="8" a="1"/>
  <c r="T925" i="8" s="1"/>
  <c r="U925" i="8" a="1"/>
  <c r="U925" i="8" s="1"/>
  <c r="V925" i="8" a="1"/>
  <c r="V925" i="8" s="1"/>
  <c r="X925" i="8" a="1"/>
  <c r="X925" i="8" s="1"/>
  <c r="P926" i="8" a="1"/>
  <c r="P926" i="8"/>
  <c r="R926" i="8" a="1"/>
  <c r="R926" i="8" s="1"/>
  <c r="T926" i="8" a="1"/>
  <c r="T926" i="8"/>
  <c r="U926" i="8" a="1"/>
  <c r="U926" i="8" s="1"/>
  <c r="V926" i="8" a="1"/>
  <c r="V926" i="8" s="1"/>
  <c r="X926" i="8" a="1"/>
  <c r="X926" i="8" s="1"/>
  <c r="P927" i="8" a="1"/>
  <c r="P927" i="8" s="1"/>
  <c r="R927" i="8" a="1"/>
  <c r="R927" i="8"/>
  <c r="T927" i="8" a="1"/>
  <c r="T927" i="8" s="1"/>
  <c r="U927" i="8" a="1"/>
  <c r="U927" i="8" s="1"/>
  <c r="V927" i="8" a="1"/>
  <c r="V927" i="8" s="1"/>
  <c r="X927" i="8" a="1"/>
  <c r="X927" i="8" s="1"/>
  <c r="P928" i="8" a="1"/>
  <c r="P928" i="8"/>
  <c r="R928" i="8" a="1"/>
  <c r="R928" i="8"/>
  <c r="T928" i="8" a="1"/>
  <c r="T928" i="8" s="1"/>
  <c r="U928" i="8" a="1"/>
  <c r="U928" i="8" s="1"/>
  <c r="V928" i="8" a="1"/>
  <c r="V928" i="8" s="1"/>
  <c r="X928" i="8" a="1"/>
  <c r="X928" i="8" s="1"/>
  <c r="P929" i="8" a="1"/>
  <c r="P929" i="8"/>
  <c r="R929" i="8" a="1"/>
  <c r="R929" i="8" s="1"/>
  <c r="T929" i="8" a="1"/>
  <c r="T929" i="8" s="1"/>
  <c r="U929" i="8" a="1"/>
  <c r="U929" i="8" s="1"/>
  <c r="V929" i="8" a="1"/>
  <c r="V929" i="8" s="1"/>
  <c r="X929" i="8" a="1"/>
  <c r="X929" i="8" s="1"/>
  <c r="P930" i="8" a="1"/>
  <c r="P930" i="8"/>
  <c r="R930" i="8" a="1"/>
  <c r="R930" i="8" s="1"/>
  <c r="T930" i="8" a="1"/>
  <c r="T930" i="8" s="1"/>
  <c r="U930" i="8" a="1"/>
  <c r="U930" i="8" s="1"/>
  <c r="V930" i="8" a="1"/>
  <c r="V930" i="8" s="1"/>
  <c r="X930" i="8" a="1"/>
  <c r="X930" i="8"/>
  <c r="P931" i="8" a="1"/>
  <c r="P931" i="8"/>
  <c r="R931" i="8" a="1"/>
  <c r="R931" i="8" s="1"/>
  <c r="T931" i="8" a="1"/>
  <c r="T931" i="8" s="1"/>
  <c r="U931" i="8" a="1"/>
  <c r="U931" i="8" s="1"/>
  <c r="V931" i="8" a="1"/>
  <c r="V931" i="8" s="1"/>
  <c r="X931" i="8" a="1"/>
  <c r="X931" i="8"/>
  <c r="P932" i="8" a="1"/>
  <c r="P932" i="8" s="1"/>
  <c r="R932" i="8" a="1"/>
  <c r="R932" i="8" s="1"/>
  <c r="T932" i="8" a="1"/>
  <c r="T932" i="8" s="1"/>
  <c r="W932" i="8" s="1"/>
  <c r="U932" i="8" a="1"/>
  <c r="U932" i="8"/>
  <c r="V932" i="8" a="1"/>
  <c r="V932" i="8" s="1"/>
  <c r="X932" i="8" a="1"/>
  <c r="X932" i="8" s="1"/>
  <c r="P933" i="8" a="1"/>
  <c r="P933" i="8"/>
  <c r="R933" i="8" a="1"/>
  <c r="R933" i="8" s="1"/>
  <c r="T933" i="8" a="1"/>
  <c r="T933" i="8" s="1"/>
  <c r="W933" i="8" s="1"/>
  <c r="U933" i="8" a="1"/>
  <c r="U933" i="8" s="1"/>
  <c r="V933" i="8" a="1"/>
  <c r="V933" i="8" s="1"/>
  <c r="X933" i="8" a="1"/>
  <c r="X933" i="8" s="1"/>
  <c r="P934" i="8" a="1"/>
  <c r="P934" i="8"/>
  <c r="R934" i="8" a="1"/>
  <c r="R934" i="8" s="1"/>
  <c r="T934" i="8" a="1"/>
  <c r="T934" i="8"/>
  <c r="W934" i="8" s="1"/>
  <c r="U934" i="8" a="1"/>
  <c r="U934" i="8" s="1"/>
  <c r="V934" i="8" a="1"/>
  <c r="V934" i="8" s="1"/>
  <c r="X934" i="8" a="1"/>
  <c r="X934" i="8" s="1"/>
  <c r="P935" i="8" a="1"/>
  <c r="P935" i="8" s="1"/>
  <c r="R935" i="8" a="1"/>
  <c r="R935" i="8" s="1"/>
  <c r="T935" i="8" a="1"/>
  <c r="T935" i="8" s="1"/>
  <c r="W935" i="8" s="1"/>
  <c r="U935" i="8" a="1"/>
  <c r="U935" i="8" s="1"/>
  <c r="V935" i="8" a="1"/>
  <c r="V935" i="8" s="1"/>
  <c r="X935" i="8" a="1"/>
  <c r="X935" i="8" s="1"/>
  <c r="P936" i="8" a="1"/>
  <c r="P936" i="8"/>
  <c r="R936" i="8" a="1"/>
  <c r="R936" i="8" s="1"/>
  <c r="T936" i="8" a="1"/>
  <c r="T936" i="8" s="1"/>
  <c r="W936" i="8" s="1"/>
  <c r="U936" i="8" a="1"/>
  <c r="U936" i="8" s="1"/>
  <c r="V936" i="8" a="1"/>
  <c r="V936" i="8" s="1"/>
  <c r="X936" i="8" a="1"/>
  <c r="X936" i="8" s="1"/>
  <c r="P937" i="8" a="1"/>
  <c r="P937" i="8"/>
  <c r="R937" i="8" a="1"/>
  <c r="R937" i="8" s="1"/>
  <c r="T937" i="8" a="1"/>
  <c r="T937" i="8" s="1"/>
  <c r="U937" i="8" a="1"/>
  <c r="U937" i="8" s="1"/>
  <c r="V937" i="8" a="1"/>
  <c r="V937" i="8" s="1"/>
  <c r="X937" i="8" a="1"/>
  <c r="X937" i="8" s="1"/>
  <c r="P938" i="8" a="1"/>
  <c r="P938" i="8"/>
  <c r="R938" i="8" a="1"/>
  <c r="R938" i="8" s="1"/>
  <c r="T938" i="8" a="1"/>
  <c r="T938" i="8" s="1"/>
  <c r="U938" i="8" a="1"/>
  <c r="U938" i="8" s="1"/>
  <c r="V938" i="8" a="1"/>
  <c r="V938" i="8" s="1"/>
  <c r="X938" i="8" a="1"/>
  <c r="X938" i="8"/>
  <c r="P939" i="8" a="1"/>
  <c r="P939" i="8"/>
  <c r="R939" i="8" a="1"/>
  <c r="R939" i="8" s="1"/>
  <c r="T939" i="8" a="1"/>
  <c r="T939" i="8" s="1"/>
  <c r="W939" i="8" s="1"/>
  <c r="U939" i="8" a="1"/>
  <c r="U939" i="8" s="1"/>
  <c r="V939" i="8" a="1"/>
  <c r="V939" i="8" s="1"/>
  <c r="X939" i="8" a="1"/>
  <c r="X939" i="8"/>
  <c r="P940" i="8" a="1"/>
  <c r="P940" i="8" s="1"/>
  <c r="R940" i="8" a="1"/>
  <c r="R940" i="8" s="1"/>
  <c r="T940" i="8" a="1"/>
  <c r="T940" i="8" s="1"/>
  <c r="U940" i="8" a="1"/>
  <c r="U940" i="8"/>
  <c r="V940" i="8" a="1"/>
  <c r="V940" i="8" s="1"/>
  <c r="X940" i="8" a="1"/>
  <c r="X940" i="8" s="1"/>
  <c r="P941" i="8" a="1"/>
  <c r="P941" i="8"/>
  <c r="R941" i="8" a="1"/>
  <c r="R941" i="8" s="1"/>
  <c r="T941" i="8" a="1"/>
  <c r="T941" i="8" s="1"/>
  <c r="U941" i="8" a="1"/>
  <c r="U941" i="8" s="1"/>
  <c r="V941" i="8" a="1"/>
  <c r="V941" i="8" s="1"/>
  <c r="X941" i="8" a="1"/>
  <c r="X941" i="8" s="1"/>
  <c r="P942" i="8" a="1"/>
  <c r="P942" i="8"/>
  <c r="R942" i="8" a="1"/>
  <c r="R942" i="8" s="1"/>
  <c r="T942" i="8" a="1"/>
  <c r="T942" i="8" s="1"/>
  <c r="U942" i="8" a="1"/>
  <c r="U942" i="8" s="1"/>
  <c r="V942" i="8" a="1"/>
  <c r="V942" i="8" s="1"/>
  <c r="X942" i="8" a="1"/>
  <c r="X942" i="8" s="1"/>
  <c r="P943" i="8" a="1"/>
  <c r="P943" i="8" s="1"/>
  <c r="R943" i="8" a="1"/>
  <c r="R943" i="8"/>
  <c r="T943" i="8" a="1"/>
  <c r="T943" i="8" s="1"/>
  <c r="W943" i="8" s="1"/>
  <c r="U943" i="8" a="1"/>
  <c r="U943" i="8" s="1"/>
  <c r="V943" i="8" a="1"/>
  <c r="V943" i="8" s="1"/>
  <c r="X943" i="8" a="1"/>
  <c r="X943" i="8" s="1"/>
  <c r="P944" i="8" a="1"/>
  <c r="P944" i="8"/>
  <c r="R944" i="8" a="1"/>
  <c r="R944" i="8" s="1"/>
  <c r="T944" i="8" a="1"/>
  <c r="T944" i="8" s="1"/>
  <c r="W944" i="8" s="1"/>
  <c r="U944" i="8" a="1"/>
  <c r="U944" i="8" s="1"/>
  <c r="V944" i="8" a="1"/>
  <c r="V944" i="8" s="1"/>
  <c r="X944" i="8" a="1"/>
  <c r="X944" i="8" s="1"/>
  <c r="P945" i="8" a="1"/>
  <c r="P945" i="8"/>
  <c r="R945" i="8" a="1"/>
  <c r="R945" i="8" s="1"/>
  <c r="T945" i="8" a="1"/>
  <c r="T945" i="8" s="1"/>
  <c r="U945" i="8" a="1"/>
  <c r="U945" i="8" s="1"/>
  <c r="V945" i="8" a="1"/>
  <c r="V945" i="8"/>
  <c r="X945" i="8" a="1"/>
  <c r="X945" i="8" s="1"/>
  <c r="P946" i="8" a="1"/>
  <c r="P946" i="8"/>
  <c r="R946" i="8" a="1"/>
  <c r="R946" i="8" s="1"/>
  <c r="T946" i="8" a="1"/>
  <c r="T946" i="8" s="1"/>
  <c r="U946" i="8" a="1"/>
  <c r="U946" i="8" s="1"/>
  <c r="V946" i="8" a="1"/>
  <c r="V946" i="8"/>
  <c r="X946" i="8" a="1"/>
  <c r="X946" i="8"/>
  <c r="P947" i="8" a="1"/>
  <c r="P947" i="8"/>
  <c r="R947" i="8" a="1"/>
  <c r="R947" i="8" s="1"/>
  <c r="T947" i="8" a="1"/>
  <c r="T947" i="8" s="1"/>
  <c r="W947" i="8" s="1"/>
  <c r="U947" i="8" a="1"/>
  <c r="U947" i="8" s="1"/>
  <c r="V947" i="8" a="1"/>
  <c r="V947" i="8" s="1"/>
  <c r="X947" i="8" a="1"/>
  <c r="X947" i="8"/>
  <c r="P948" i="8" a="1"/>
  <c r="P948" i="8" s="1"/>
  <c r="R948" i="8" a="1"/>
  <c r="R948" i="8" s="1"/>
  <c r="T948" i="8" a="1"/>
  <c r="T948" i="8" s="1"/>
  <c r="U948" i="8" a="1"/>
  <c r="U948" i="8"/>
  <c r="V948" i="8" a="1"/>
  <c r="V948" i="8" s="1"/>
  <c r="X948" i="8" a="1"/>
  <c r="X948" i="8" s="1"/>
  <c r="P949" i="8" a="1"/>
  <c r="P949" i="8"/>
  <c r="R949" i="8" a="1"/>
  <c r="R949" i="8" s="1"/>
  <c r="T949" i="8" a="1"/>
  <c r="T949" i="8" s="1"/>
  <c r="W949" i="8" s="1"/>
  <c r="U949" i="8" a="1"/>
  <c r="U949" i="8" s="1"/>
  <c r="V949" i="8" a="1"/>
  <c r="V949" i="8" s="1"/>
  <c r="X949" i="8" a="1"/>
  <c r="X949" i="8" s="1"/>
  <c r="P950" i="8" a="1"/>
  <c r="P950" i="8"/>
  <c r="R950" i="8" a="1"/>
  <c r="R950" i="8" s="1"/>
  <c r="T950" i="8" a="1"/>
  <c r="T950" i="8" s="1"/>
  <c r="W950" i="8" s="1"/>
  <c r="U950" i="8" a="1"/>
  <c r="U950" i="8" s="1"/>
  <c r="V950" i="8" a="1"/>
  <c r="V950" i="8" s="1"/>
  <c r="X950" i="8" a="1"/>
  <c r="X950" i="8" s="1"/>
  <c r="P951" i="8" a="1"/>
  <c r="P951" i="8" s="1"/>
  <c r="R951" i="8" a="1"/>
  <c r="R951" i="8"/>
  <c r="T951" i="8" a="1"/>
  <c r="T951" i="8" s="1"/>
  <c r="U951" i="8" a="1"/>
  <c r="U951" i="8" s="1"/>
  <c r="V951" i="8" a="1"/>
  <c r="V951" i="8" s="1"/>
  <c r="X951" i="8" a="1"/>
  <c r="X951" i="8" s="1"/>
  <c r="P952" i="8" a="1"/>
  <c r="P952" i="8"/>
  <c r="R952" i="8" a="1"/>
  <c r="R952" i="8"/>
  <c r="T952" i="8" a="1"/>
  <c r="T952" i="8" s="1"/>
  <c r="U952" i="8" a="1"/>
  <c r="U952" i="8" s="1"/>
  <c r="V952" i="8" a="1"/>
  <c r="V952" i="8" s="1"/>
  <c r="X952" i="8" a="1"/>
  <c r="X952" i="8" s="1"/>
  <c r="P953" i="8" a="1"/>
  <c r="P953" i="8"/>
  <c r="R953" i="8" a="1"/>
  <c r="R953" i="8" s="1"/>
  <c r="T953" i="8" a="1"/>
  <c r="T953" i="8" s="1"/>
  <c r="W953" i="8" s="1"/>
  <c r="U953" i="8" a="1"/>
  <c r="U953" i="8" s="1"/>
  <c r="V953" i="8" a="1"/>
  <c r="V953" i="8"/>
  <c r="X953" i="8" a="1"/>
  <c r="X953" i="8" s="1"/>
  <c r="P954" i="8" a="1"/>
  <c r="P954" i="8"/>
  <c r="R954" i="8" a="1"/>
  <c r="R954" i="8" s="1"/>
  <c r="T954" i="8" a="1"/>
  <c r="T954" i="8" s="1"/>
  <c r="W954" i="8" s="1"/>
  <c r="U954" i="8" a="1"/>
  <c r="U954" i="8" s="1"/>
  <c r="V954" i="8" a="1"/>
  <c r="V954" i="8"/>
  <c r="X954" i="8" a="1"/>
  <c r="X954" i="8"/>
  <c r="P955" i="8" a="1"/>
  <c r="P955" i="8"/>
  <c r="R955" i="8" a="1"/>
  <c r="R955" i="8" s="1"/>
  <c r="T955" i="8" a="1"/>
  <c r="T955" i="8" s="1"/>
  <c r="U955" i="8" a="1"/>
  <c r="U955" i="8" s="1"/>
  <c r="V955" i="8" a="1"/>
  <c r="V955" i="8" s="1"/>
  <c r="X955" i="8" a="1"/>
  <c r="X955" i="8"/>
  <c r="P956" i="8" a="1"/>
  <c r="P956" i="8" s="1"/>
  <c r="R956" i="8" a="1"/>
  <c r="R956" i="8" s="1"/>
  <c r="T956" i="8" a="1"/>
  <c r="T956" i="8" s="1"/>
  <c r="W956" i="8" s="1"/>
  <c r="U956" i="8" a="1"/>
  <c r="U956" i="8"/>
  <c r="V956" i="8" a="1"/>
  <c r="V956" i="8" s="1"/>
  <c r="X956" i="8" a="1"/>
  <c r="X956" i="8" s="1"/>
  <c r="P957" i="8" a="1"/>
  <c r="P957" i="8"/>
  <c r="R957" i="8" a="1"/>
  <c r="R957" i="8" s="1"/>
  <c r="T957" i="8" a="1"/>
  <c r="T957" i="8" s="1"/>
  <c r="W957" i="8" s="1"/>
  <c r="U957" i="8" a="1"/>
  <c r="U957" i="8" s="1"/>
  <c r="V957" i="8" a="1"/>
  <c r="V957" i="8" s="1"/>
  <c r="X957" i="8" a="1"/>
  <c r="X957" i="8" s="1"/>
  <c r="P958" i="8" a="1"/>
  <c r="P958" i="8"/>
  <c r="R958" i="8" a="1"/>
  <c r="R958" i="8" s="1"/>
  <c r="T958" i="8" a="1"/>
  <c r="T958" i="8"/>
  <c r="W958" i="8" s="1"/>
  <c r="U958" i="8" a="1"/>
  <c r="U958" i="8" s="1"/>
  <c r="V958" i="8" a="1"/>
  <c r="V958" i="8" s="1"/>
  <c r="X958" i="8" a="1"/>
  <c r="X958" i="8" s="1"/>
  <c r="P959" i="8" a="1"/>
  <c r="P959" i="8" s="1"/>
  <c r="R959" i="8" a="1"/>
  <c r="R959" i="8" s="1"/>
  <c r="T959" i="8" a="1"/>
  <c r="T959" i="8" s="1"/>
  <c r="U959" i="8" a="1"/>
  <c r="U959" i="8" s="1"/>
  <c r="V959" i="8" a="1"/>
  <c r="V959" i="8" s="1"/>
  <c r="X959" i="8" a="1"/>
  <c r="X959" i="8" s="1"/>
  <c r="P960" i="8" a="1"/>
  <c r="P960" i="8"/>
  <c r="R960" i="8" a="1"/>
  <c r="R960" i="8" s="1"/>
  <c r="T960" i="8" a="1"/>
  <c r="T960" i="8" s="1"/>
  <c r="U960" i="8" a="1"/>
  <c r="U960" i="8" s="1"/>
  <c r="V960" i="8" a="1"/>
  <c r="V960" i="8" s="1"/>
  <c r="X960" i="8" a="1"/>
  <c r="X960" i="8" s="1"/>
  <c r="P961" i="8" a="1"/>
  <c r="P961" i="8"/>
  <c r="R961" i="8" a="1"/>
  <c r="R961" i="8" s="1"/>
  <c r="T961" i="8" a="1"/>
  <c r="T961" i="8" s="1"/>
  <c r="U961" i="8" a="1"/>
  <c r="U961" i="8" s="1"/>
  <c r="V961" i="8" a="1"/>
  <c r="V961" i="8" s="1"/>
  <c r="X961" i="8" a="1"/>
  <c r="X961" i="8" s="1"/>
  <c r="P962" i="8" a="1"/>
  <c r="P962" i="8"/>
  <c r="R962" i="8" a="1"/>
  <c r="R962" i="8" s="1"/>
  <c r="T962" i="8" a="1"/>
  <c r="T962" i="8" s="1"/>
  <c r="U962" i="8" a="1"/>
  <c r="U962" i="8" s="1"/>
  <c r="V962" i="8" a="1"/>
  <c r="V962" i="8" s="1"/>
  <c r="X962" i="8" a="1"/>
  <c r="X962" i="8"/>
  <c r="P963" i="8" a="1"/>
  <c r="P963" i="8"/>
  <c r="R963" i="8" a="1"/>
  <c r="R963" i="8" s="1"/>
  <c r="T963" i="8" a="1"/>
  <c r="T963" i="8" s="1"/>
  <c r="U963" i="8" a="1"/>
  <c r="U963" i="8" s="1"/>
  <c r="V963" i="8" a="1"/>
  <c r="V963" i="8" s="1"/>
  <c r="X963" i="8" a="1"/>
  <c r="X963" i="8"/>
  <c r="P964" i="8" a="1"/>
  <c r="P964" i="8" s="1"/>
  <c r="R964" i="8" a="1"/>
  <c r="R964" i="8" s="1"/>
  <c r="T964" i="8" a="1"/>
  <c r="T964" i="8" s="1"/>
  <c r="W964" i="8" s="1"/>
  <c r="U964" i="8" a="1"/>
  <c r="U964" i="8"/>
  <c r="V964" i="8" a="1"/>
  <c r="V964" i="8" s="1"/>
  <c r="X964" i="8" a="1"/>
  <c r="X964" i="8" s="1"/>
  <c r="P965" i="8" a="1"/>
  <c r="P965" i="8"/>
  <c r="R965" i="8" a="1"/>
  <c r="R965" i="8" s="1"/>
  <c r="T965" i="8" a="1"/>
  <c r="T965" i="8" s="1"/>
  <c r="U965" i="8" a="1"/>
  <c r="U965" i="8" s="1"/>
  <c r="V965" i="8" a="1"/>
  <c r="V965" i="8" s="1"/>
  <c r="X965" i="8" a="1"/>
  <c r="X965" i="8" s="1"/>
  <c r="P966" i="8" a="1"/>
  <c r="P966" i="8"/>
  <c r="R966" i="8" a="1"/>
  <c r="R966" i="8" s="1"/>
  <c r="T966" i="8" a="1"/>
  <c r="T966" i="8" s="1"/>
  <c r="W966" i="8" s="1"/>
  <c r="U966" i="8" a="1"/>
  <c r="U966" i="8" s="1"/>
  <c r="V966" i="8" a="1"/>
  <c r="V966" i="8" s="1"/>
  <c r="X966" i="8" a="1"/>
  <c r="X966" i="8" s="1"/>
  <c r="P967" i="8" a="1"/>
  <c r="P967" i="8" s="1"/>
  <c r="R967" i="8" a="1"/>
  <c r="R967" i="8" s="1"/>
  <c r="T967" i="8" a="1"/>
  <c r="T967" i="8" s="1"/>
  <c r="W967" i="8" s="1"/>
  <c r="U967" i="8" a="1"/>
  <c r="U967" i="8" s="1"/>
  <c r="V967" i="8" a="1"/>
  <c r="V967" i="8" s="1"/>
  <c r="X967" i="8" a="1"/>
  <c r="X967" i="8" s="1"/>
  <c r="P968" i="8" a="1"/>
  <c r="P968" i="8"/>
  <c r="R968" i="8" a="1"/>
  <c r="R968" i="8" s="1"/>
  <c r="T968" i="8" a="1"/>
  <c r="T968" i="8" s="1"/>
  <c r="W968" i="8" s="1"/>
  <c r="U968" i="8" a="1"/>
  <c r="U968" i="8" s="1"/>
  <c r="V968" i="8" a="1"/>
  <c r="V968" i="8" s="1"/>
  <c r="X968" i="8" a="1"/>
  <c r="X968" i="8" s="1"/>
  <c r="P969" i="8" a="1"/>
  <c r="P969" i="8"/>
  <c r="R969" i="8" a="1"/>
  <c r="R969" i="8" s="1"/>
  <c r="T969" i="8" a="1"/>
  <c r="T969" i="8" s="1"/>
  <c r="U969" i="8" a="1"/>
  <c r="U969" i="8" s="1"/>
  <c r="V969" i="8" a="1"/>
  <c r="V969" i="8" s="1"/>
  <c r="X969" i="8" a="1"/>
  <c r="X969" i="8" s="1"/>
  <c r="P970" i="8" a="1"/>
  <c r="P970" i="8"/>
  <c r="R970" i="8" a="1"/>
  <c r="R970" i="8" s="1"/>
  <c r="T970" i="8" a="1"/>
  <c r="T970" i="8" s="1"/>
  <c r="U970" i="8" a="1"/>
  <c r="U970" i="8" s="1"/>
  <c r="V970" i="8" a="1"/>
  <c r="V970" i="8" s="1"/>
  <c r="X970" i="8" a="1"/>
  <c r="X970" i="8"/>
  <c r="P971" i="8" a="1"/>
  <c r="P971" i="8"/>
  <c r="R971" i="8" a="1"/>
  <c r="R971" i="8" s="1"/>
  <c r="T971" i="8" a="1"/>
  <c r="T971" i="8" s="1"/>
  <c r="W971" i="8" s="1"/>
  <c r="U971" i="8" a="1"/>
  <c r="U971" i="8" s="1"/>
  <c r="V971" i="8" a="1"/>
  <c r="V971" i="8" s="1"/>
  <c r="X971" i="8" a="1"/>
  <c r="X971" i="8"/>
  <c r="P972" i="8" a="1"/>
  <c r="P972" i="8" s="1"/>
  <c r="R972" i="8" a="1"/>
  <c r="R972" i="8" s="1"/>
  <c r="T972" i="8" a="1"/>
  <c r="T972" i="8" s="1"/>
  <c r="U972" i="8" a="1"/>
  <c r="U972" i="8"/>
  <c r="V972" i="8" a="1"/>
  <c r="V972" i="8" s="1"/>
  <c r="X972" i="8" a="1"/>
  <c r="X972" i="8" s="1"/>
  <c r="P973" i="8" a="1"/>
  <c r="P973" i="8"/>
  <c r="R973" i="8" a="1"/>
  <c r="R973" i="8" s="1"/>
  <c r="T973" i="8" a="1"/>
  <c r="T973" i="8" s="1"/>
  <c r="U973" i="8" a="1"/>
  <c r="U973" i="8" s="1"/>
  <c r="V973" i="8" a="1"/>
  <c r="V973" i="8" s="1"/>
  <c r="X973" i="8" a="1"/>
  <c r="X973" i="8" s="1"/>
  <c r="P974" i="8" a="1"/>
  <c r="P974" i="8"/>
  <c r="R974" i="8" a="1"/>
  <c r="R974" i="8" s="1"/>
  <c r="T974" i="8" a="1"/>
  <c r="T974" i="8" s="1"/>
  <c r="W974" i="8" s="1"/>
  <c r="U974" i="8" a="1"/>
  <c r="U974" i="8" s="1"/>
  <c r="V974" i="8" a="1"/>
  <c r="V974" i="8" s="1"/>
  <c r="X974" i="8" a="1"/>
  <c r="X974" i="8" s="1"/>
  <c r="P975" i="8" a="1"/>
  <c r="P975" i="8" s="1"/>
  <c r="R975" i="8" a="1"/>
  <c r="R975" i="8"/>
  <c r="T975" i="8" a="1"/>
  <c r="T975" i="8" s="1"/>
  <c r="U975" i="8" a="1"/>
  <c r="U975" i="8" s="1"/>
  <c r="V975" i="8" a="1"/>
  <c r="V975" i="8" s="1"/>
  <c r="X975" i="8" a="1"/>
  <c r="X975" i="8" s="1"/>
  <c r="P976" i="8" a="1"/>
  <c r="P976" i="8"/>
  <c r="R976" i="8" a="1"/>
  <c r="R976" i="8"/>
  <c r="T976" i="8" a="1"/>
  <c r="T976" i="8" s="1"/>
  <c r="U976" i="8" a="1"/>
  <c r="U976" i="8" s="1"/>
  <c r="V976" i="8" a="1"/>
  <c r="V976" i="8" s="1"/>
  <c r="X976" i="8" a="1"/>
  <c r="X976" i="8" s="1"/>
  <c r="P977" i="8" a="1"/>
  <c r="P977" i="8"/>
  <c r="R977" i="8" a="1"/>
  <c r="R977" i="8"/>
  <c r="T977" i="8" a="1"/>
  <c r="T977" i="8" s="1"/>
  <c r="U977" i="8" a="1"/>
  <c r="U977" i="8" s="1"/>
  <c r="V977" i="8" a="1"/>
  <c r="V977" i="8" s="1"/>
  <c r="X977" i="8" a="1"/>
  <c r="X977" i="8" s="1"/>
  <c r="P978" i="8" a="1"/>
  <c r="P978" i="8"/>
  <c r="R978" i="8" a="1"/>
  <c r="R978" i="8" s="1"/>
  <c r="T978" i="8" a="1"/>
  <c r="T978" i="8" s="1"/>
  <c r="U978" i="8" a="1"/>
  <c r="U978" i="8" s="1"/>
  <c r="V978" i="8" a="1"/>
  <c r="V978" i="8" s="1"/>
  <c r="X978" i="8" a="1"/>
  <c r="X978" i="8"/>
  <c r="P979" i="8" a="1"/>
  <c r="P979" i="8"/>
  <c r="R979" i="8" a="1"/>
  <c r="R979" i="8" s="1"/>
  <c r="T979" i="8" a="1"/>
  <c r="T979" i="8" s="1"/>
  <c r="U979" i="8" a="1"/>
  <c r="U979" i="8" s="1"/>
  <c r="V979" i="8" a="1"/>
  <c r="V979" i="8" s="1"/>
  <c r="X979" i="8" a="1"/>
  <c r="X979" i="8"/>
  <c r="P980" i="8" a="1"/>
  <c r="P980" i="8" s="1"/>
  <c r="R980" i="8" a="1"/>
  <c r="R980" i="8" s="1"/>
  <c r="T980" i="8" a="1"/>
  <c r="T980" i="8" s="1"/>
  <c r="U980" i="8" a="1"/>
  <c r="U980" i="8"/>
  <c r="V980" i="8" a="1"/>
  <c r="V980" i="8" s="1"/>
  <c r="X980" i="8" a="1"/>
  <c r="X980" i="8"/>
  <c r="P981" i="8" a="1"/>
  <c r="P981" i="8"/>
  <c r="R981" i="8" a="1"/>
  <c r="R981" i="8" s="1"/>
  <c r="T981" i="8" a="1"/>
  <c r="T981" i="8" s="1"/>
  <c r="W981" i="8" s="1"/>
  <c r="U981" i="8" a="1"/>
  <c r="U981" i="8" s="1"/>
  <c r="V981" i="8" a="1"/>
  <c r="V981" i="8" s="1"/>
  <c r="X981" i="8" a="1"/>
  <c r="X981" i="8" s="1"/>
  <c r="P982" i="8" a="1"/>
  <c r="P982" i="8"/>
  <c r="R982" i="8" a="1"/>
  <c r="R982" i="8" s="1"/>
  <c r="T982" i="8" a="1"/>
  <c r="T982" i="8"/>
  <c r="W982" i="8" s="1"/>
  <c r="U982" i="8" a="1"/>
  <c r="U982" i="8" s="1"/>
  <c r="V982" i="8" a="1"/>
  <c r="V982" i="8" s="1"/>
  <c r="X982" i="8" a="1"/>
  <c r="X982" i="8" s="1"/>
  <c r="P983" i="8" a="1"/>
  <c r="P983" i="8" s="1"/>
  <c r="R983" i="8" a="1"/>
  <c r="R983" i="8" s="1"/>
  <c r="T983" i="8" a="1"/>
  <c r="T983" i="8" s="1"/>
  <c r="U983" i="8" a="1"/>
  <c r="U983" i="8" s="1"/>
  <c r="V983" i="8" a="1"/>
  <c r="V983" i="8" s="1"/>
  <c r="X983" i="8" a="1"/>
  <c r="X983" i="8" s="1"/>
  <c r="P984" i="8" a="1"/>
  <c r="P984" i="8" s="1"/>
  <c r="R984" i="8" a="1"/>
  <c r="R984" i="8"/>
  <c r="T984" i="8" a="1"/>
  <c r="T984" i="8" s="1"/>
  <c r="U984" i="8" a="1"/>
  <c r="U984" i="8" s="1"/>
  <c r="V984" i="8" a="1"/>
  <c r="V984" i="8" s="1"/>
  <c r="X984" i="8" a="1"/>
  <c r="X984" i="8" s="1"/>
  <c r="P985" i="8" a="1"/>
  <c r="P985" i="8"/>
  <c r="R985" i="8" a="1"/>
  <c r="R985" i="8"/>
  <c r="T985" i="8" a="1"/>
  <c r="T985" i="8" s="1"/>
  <c r="U985" i="8" a="1"/>
  <c r="U985" i="8" s="1"/>
  <c r="V985" i="8" a="1"/>
  <c r="V985" i="8" s="1"/>
  <c r="X985" i="8" a="1"/>
  <c r="X985" i="8" s="1"/>
  <c r="P986" i="8" a="1"/>
  <c r="P986" i="8"/>
  <c r="R986" i="8" a="1"/>
  <c r="R986" i="8" s="1"/>
  <c r="T986" i="8" a="1"/>
  <c r="T986" i="8" s="1"/>
  <c r="U986" i="8" a="1"/>
  <c r="U986" i="8" s="1"/>
  <c r="V986" i="8" a="1"/>
  <c r="V986" i="8" s="1"/>
  <c r="X986" i="8" a="1"/>
  <c r="X986" i="8"/>
  <c r="P987" i="8" a="1"/>
  <c r="P987" i="8"/>
  <c r="R987" i="8" a="1"/>
  <c r="R987" i="8" s="1"/>
  <c r="T987" i="8" a="1"/>
  <c r="T987" i="8" s="1"/>
  <c r="U987" i="8" a="1"/>
  <c r="U987" i="8" s="1"/>
  <c r="V987" i="8" a="1"/>
  <c r="V987" i="8" s="1"/>
  <c r="X987" i="8" a="1"/>
  <c r="X987" i="8"/>
  <c r="P988" i="8" a="1"/>
  <c r="P988" i="8" s="1"/>
  <c r="R988" i="8" a="1"/>
  <c r="R988" i="8" s="1"/>
  <c r="T988" i="8" a="1"/>
  <c r="T988" i="8" s="1"/>
  <c r="U988" i="8" a="1"/>
  <c r="U988" i="8"/>
  <c r="V988" i="8" a="1"/>
  <c r="V988" i="8" s="1"/>
  <c r="X988" i="8" a="1"/>
  <c r="X988" i="8"/>
  <c r="P989" i="8" a="1"/>
  <c r="P989" i="8"/>
  <c r="R989" i="8" a="1"/>
  <c r="R989" i="8" s="1"/>
  <c r="T989" i="8" a="1"/>
  <c r="T989" i="8" s="1"/>
  <c r="W989" i="8" s="1"/>
  <c r="U989" i="8" a="1"/>
  <c r="U989" i="8" s="1"/>
  <c r="V989" i="8" a="1"/>
  <c r="V989" i="8" s="1"/>
  <c r="X989" i="8" a="1"/>
  <c r="X989" i="8" s="1"/>
  <c r="P990" i="8" a="1"/>
  <c r="P990" i="8"/>
  <c r="R990" i="8" a="1"/>
  <c r="R990" i="8" s="1"/>
  <c r="T990" i="8" a="1"/>
  <c r="T990" i="8"/>
  <c r="W990" i="8" s="1"/>
  <c r="U990" i="8" a="1"/>
  <c r="U990" i="8" s="1"/>
  <c r="V990" i="8" a="1"/>
  <c r="V990" i="8" s="1"/>
  <c r="X990" i="8" a="1"/>
  <c r="X990" i="8" s="1"/>
  <c r="P991" i="8" a="1"/>
  <c r="P991" i="8" s="1"/>
  <c r="R991" i="8" a="1"/>
  <c r="R991" i="8" s="1"/>
  <c r="T991" i="8" a="1"/>
  <c r="T991" i="8" s="1"/>
  <c r="U991" i="8" a="1"/>
  <c r="U991" i="8" s="1"/>
  <c r="V991" i="8" a="1"/>
  <c r="V991" i="8" s="1"/>
  <c r="X991" i="8" a="1"/>
  <c r="X991" i="8" s="1"/>
  <c r="P992" i="8" a="1"/>
  <c r="P992" i="8" s="1"/>
  <c r="R992" i="8" a="1"/>
  <c r="R992" i="8"/>
  <c r="T992" i="8" a="1"/>
  <c r="T992" i="8" s="1"/>
  <c r="U992" i="8" a="1"/>
  <c r="U992" i="8" s="1"/>
  <c r="V992" i="8" a="1"/>
  <c r="V992" i="8" s="1"/>
  <c r="X992" i="8" a="1"/>
  <c r="X992" i="8" s="1"/>
  <c r="P993" i="8" a="1"/>
  <c r="P993" i="8"/>
  <c r="R993" i="8" a="1"/>
  <c r="R993" i="8"/>
  <c r="T993" i="8" a="1"/>
  <c r="T993" i="8" s="1"/>
  <c r="U993" i="8" a="1"/>
  <c r="U993" i="8" s="1"/>
  <c r="V993" i="8" a="1"/>
  <c r="V993" i="8" s="1"/>
  <c r="X993" i="8" a="1"/>
  <c r="X993" i="8" s="1"/>
  <c r="P994" i="8" a="1"/>
  <c r="P994" i="8"/>
  <c r="R994" i="8" a="1"/>
  <c r="R994" i="8" s="1"/>
  <c r="T994" i="8" a="1"/>
  <c r="T994" i="8" s="1"/>
  <c r="U994" i="8" a="1"/>
  <c r="U994" i="8" s="1"/>
  <c r="V994" i="8" a="1"/>
  <c r="V994" i="8" s="1"/>
  <c r="X994" i="8" a="1"/>
  <c r="X994" i="8"/>
  <c r="P995" i="8" a="1"/>
  <c r="P995" i="8"/>
  <c r="R995" i="8" a="1"/>
  <c r="R995" i="8" s="1"/>
  <c r="T995" i="8" a="1"/>
  <c r="T995" i="8" s="1"/>
  <c r="U995" i="8" a="1"/>
  <c r="U995" i="8" s="1"/>
  <c r="V995" i="8" a="1"/>
  <c r="V995" i="8" s="1"/>
  <c r="X995" i="8" a="1"/>
  <c r="X995" i="8"/>
  <c r="P996" i="8" a="1"/>
  <c r="P996" i="8" s="1"/>
  <c r="R996" i="8" a="1"/>
  <c r="R996" i="8" s="1"/>
  <c r="T996" i="8" a="1"/>
  <c r="T996" i="8" s="1"/>
  <c r="U996" i="8" a="1"/>
  <c r="U996" i="8" s="1"/>
  <c r="V996" i="8" a="1"/>
  <c r="V996" i="8" s="1"/>
  <c r="X996" i="8" a="1"/>
  <c r="X996" i="8"/>
  <c r="P997" i="8" a="1"/>
  <c r="P997" i="8"/>
  <c r="R997" i="8" a="1"/>
  <c r="R997" i="8" s="1"/>
  <c r="T997" i="8" a="1"/>
  <c r="T997" i="8" s="1"/>
  <c r="U997" i="8" a="1"/>
  <c r="U997" i="8"/>
  <c r="V997" i="8" a="1"/>
  <c r="V997" i="8"/>
  <c r="X997" i="8" a="1"/>
  <c r="X997" i="8" s="1"/>
  <c r="P998" i="8" a="1"/>
  <c r="P998" i="8"/>
  <c r="R998" i="8" a="1"/>
  <c r="R998" i="8" s="1"/>
  <c r="T998" i="8" a="1"/>
  <c r="T998" i="8" s="1"/>
  <c r="W998" i="8" s="1"/>
  <c r="U998" i="8" a="1"/>
  <c r="U998" i="8" s="1"/>
  <c r="V998" i="8" a="1"/>
  <c r="V998" i="8"/>
  <c r="X998" i="8" a="1"/>
  <c r="X998" i="8"/>
  <c r="P999" i="8" a="1"/>
  <c r="P999" i="8" s="1"/>
  <c r="R999" i="8" a="1"/>
  <c r="R999" i="8"/>
  <c r="T999" i="8" a="1"/>
  <c r="T999" i="8" s="1"/>
  <c r="W999" i="8" s="1"/>
  <c r="U999" i="8" a="1"/>
  <c r="U999" i="8"/>
  <c r="V999" i="8" a="1"/>
  <c r="V999" i="8" s="1"/>
  <c r="X999" i="8" a="1"/>
  <c r="X999" i="8"/>
  <c r="P1000" i="8" a="1"/>
  <c r="P1000" i="8" s="1"/>
  <c r="R1000" i="8" a="1"/>
  <c r="R1000" i="8" s="1"/>
  <c r="T1000" i="8" a="1"/>
  <c r="T1000" i="8" s="1"/>
  <c r="U1000" i="8" a="1"/>
  <c r="U1000" i="8" s="1"/>
  <c r="V1000" i="8" a="1"/>
  <c r="V1000" i="8" s="1"/>
  <c r="X1000" i="8" a="1"/>
  <c r="X1000" i="8" s="1"/>
  <c r="P1001" i="8" a="1"/>
  <c r="P1001" i="8"/>
  <c r="R1001" i="8" a="1"/>
  <c r="R1001" i="8" s="1"/>
  <c r="T1001" i="8" a="1"/>
  <c r="T1001" i="8"/>
  <c r="U1001" i="8" a="1"/>
  <c r="U1001" i="8" s="1"/>
  <c r="V1001" i="8" a="1"/>
  <c r="V1001" i="8" s="1"/>
  <c r="X1001" i="8" a="1"/>
  <c r="X1001" i="8" s="1"/>
  <c r="P1002" i="8" a="1"/>
  <c r="P1002" i="8" s="1"/>
  <c r="R1002" i="8" a="1"/>
  <c r="R1002" i="8" s="1"/>
  <c r="T1002" i="8" a="1"/>
  <c r="T1002" i="8" s="1"/>
  <c r="U1002" i="8" a="1"/>
  <c r="U1002" i="8" s="1"/>
  <c r="V1002" i="8" a="1"/>
  <c r="V1002" i="8" s="1"/>
  <c r="X1002" i="8" a="1"/>
  <c r="X1002" i="8"/>
  <c r="P1003" i="8" a="1"/>
  <c r="P1003" i="8"/>
  <c r="R1003" i="8" a="1"/>
  <c r="R1003" i="8" s="1"/>
  <c r="T1003" i="8" a="1"/>
  <c r="T1003" i="8" s="1"/>
  <c r="U1003" i="8" a="1"/>
  <c r="U1003" i="8" s="1"/>
  <c r="V1003" i="8" a="1"/>
  <c r="V1003" i="8" s="1"/>
  <c r="X1003" i="8" a="1"/>
  <c r="X1003" i="8" s="1"/>
  <c r="P1004" i="8" a="1"/>
  <c r="P1004" i="8"/>
  <c r="R1004" i="8" a="1"/>
  <c r="R1004" i="8" s="1"/>
  <c r="T1004" i="8" a="1"/>
  <c r="T1004" i="8" s="1"/>
  <c r="U1004" i="8" a="1"/>
  <c r="U1004" i="8" s="1"/>
  <c r="V1004" i="8" a="1"/>
  <c r="V1004" i="8" s="1"/>
  <c r="X1004" i="8" a="1"/>
  <c r="X1004" i="8" s="1"/>
  <c r="P1005" i="8" a="1"/>
  <c r="P1005" i="8"/>
  <c r="R1005" i="8" a="1"/>
  <c r="R1005" i="8" s="1"/>
  <c r="T1005" i="8" a="1"/>
  <c r="T1005" i="8" s="1"/>
  <c r="U1005" i="8" a="1"/>
  <c r="U1005" i="8" s="1"/>
  <c r="V1005" i="8" a="1"/>
  <c r="V1005" i="8" s="1"/>
  <c r="X1005" i="8" a="1"/>
  <c r="X1005" i="8" s="1"/>
  <c r="P1006" i="8" a="1"/>
  <c r="P1006" i="8"/>
  <c r="R1006" i="8" a="1"/>
  <c r="R1006" i="8" s="1"/>
  <c r="T1006" i="8" a="1"/>
  <c r="T1006" i="8" s="1"/>
  <c r="U1006" i="8" a="1"/>
  <c r="U1006" i="8" s="1"/>
  <c r="V1006" i="8" a="1"/>
  <c r="V1006" i="8" s="1"/>
  <c r="X1006" i="8" a="1"/>
  <c r="X1006" i="8" s="1"/>
  <c r="P1007" i="8" a="1"/>
  <c r="P1007" i="8"/>
  <c r="R1007" i="8" a="1"/>
  <c r="R1007" i="8" s="1"/>
  <c r="T1007" i="8" a="1"/>
  <c r="T1007" i="8" s="1"/>
  <c r="U1007" i="8" a="1"/>
  <c r="U1007" i="8" s="1"/>
  <c r="V1007" i="8" a="1"/>
  <c r="V1007" i="8" s="1"/>
  <c r="X1007" i="8" a="1"/>
  <c r="X1007" i="8"/>
  <c r="P1008" i="8" a="1"/>
  <c r="P1008" i="8"/>
  <c r="R1008" i="8" a="1"/>
  <c r="R1008" i="8" s="1"/>
  <c r="T1008" i="8" a="1"/>
  <c r="T1008" i="8" s="1"/>
  <c r="U1008" i="8" a="1"/>
  <c r="U1008" i="8"/>
  <c r="V1008" i="8" a="1"/>
  <c r="V1008" i="8"/>
  <c r="X1008" i="8" a="1"/>
  <c r="X1008" i="8"/>
  <c r="P1009" i="8" a="1"/>
  <c r="P1009" i="8" s="1"/>
  <c r="R1009" i="8" a="1"/>
  <c r="R1009" i="8" s="1"/>
  <c r="T1009" i="8" a="1"/>
  <c r="T1009" i="8" s="1"/>
  <c r="W1009" i="8" s="1"/>
  <c r="U1009" i="8" a="1"/>
  <c r="U1009" i="8" s="1"/>
  <c r="V1009" i="8" a="1"/>
  <c r="V1009" i="8" s="1"/>
  <c r="X1009" i="8" a="1"/>
  <c r="X1009" i="8"/>
  <c r="P1010" i="8" a="1"/>
  <c r="P1010" i="8"/>
  <c r="R1010" i="8" a="1"/>
  <c r="R1010" i="8" s="1"/>
  <c r="T1010" i="8" a="1"/>
  <c r="T1010" i="8" s="1"/>
  <c r="W1010" i="8" s="1"/>
  <c r="U1010" i="8" a="1"/>
  <c r="U1010" i="8" s="1"/>
  <c r="V1010" i="8" a="1"/>
  <c r="V1010" i="8" s="1"/>
  <c r="X1010" i="8" a="1"/>
  <c r="X1010" i="8" s="1"/>
  <c r="P1011" i="8" a="1"/>
  <c r="P1011" i="8" s="1"/>
  <c r="R1011" i="8" a="1"/>
  <c r="R1011" i="8" s="1"/>
  <c r="T1011" i="8" a="1"/>
  <c r="T1011" i="8" s="1"/>
  <c r="U1011" i="8" a="1"/>
  <c r="U1011" i="8" s="1"/>
  <c r="V1011" i="8" a="1"/>
  <c r="V1011" i="8" s="1"/>
  <c r="X1011" i="8" a="1"/>
  <c r="X1011" i="8" s="1"/>
  <c r="P1012" i="8" a="1"/>
  <c r="P1012" i="8" s="1"/>
  <c r="R1012" i="8" a="1"/>
  <c r="R1012" i="8" s="1"/>
  <c r="T1012" i="8" a="1"/>
  <c r="T1012" i="8" s="1"/>
  <c r="U1012" i="8" a="1"/>
  <c r="U1012" i="8" s="1"/>
  <c r="V1012" i="8" a="1"/>
  <c r="V1012" i="8" s="1"/>
  <c r="X1012" i="8" a="1"/>
  <c r="X1012" i="8" s="1"/>
  <c r="P1013" i="8" a="1"/>
  <c r="P1013" i="8"/>
  <c r="R1013" i="8" a="1"/>
  <c r="R1013" i="8" s="1"/>
  <c r="T1013" i="8" a="1"/>
  <c r="T1013" i="8" s="1"/>
  <c r="U1013" i="8" a="1"/>
  <c r="U1013" i="8" s="1"/>
  <c r="V1013" i="8" a="1"/>
  <c r="V1013" i="8" s="1"/>
  <c r="X1013" i="8" a="1"/>
  <c r="X1013" i="8" s="1"/>
  <c r="P1014" i="8" a="1"/>
  <c r="P1014" i="8"/>
  <c r="R1014" i="8" a="1"/>
  <c r="R1014" i="8" s="1"/>
  <c r="T1014" i="8" a="1"/>
  <c r="T1014" i="8" s="1"/>
  <c r="U1014" i="8" a="1"/>
  <c r="U1014" i="8" s="1"/>
  <c r="V1014" i="8" a="1"/>
  <c r="V1014" i="8" s="1"/>
  <c r="X1014" i="8" a="1"/>
  <c r="X1014" i="8" s="1"/>
  <c r="P1015" i="8" a="1"/>
  <c r="P1015" i="8"/>
  <c r="R1015" i="8" a="1"/>
  <c r="R1015" i="8" s="1"/>
  <c r="T1015" i="8" a="1"/>
  <c r="T1015" i="8" s="1"/>
  <c r="U1015" i="8" a="1"/>
  <c r="U1015" i="8" s="1"/>
  <c r="V1015" i="8" a="1"/>
  <c r="V1015" i="8" s="1"/>
  <c r="X1015" i="8" a="1"/>
  <c r="X1015" i="8"/>
  <c r="P1016" i="8" a="1"/>
  <c r="P1016" i="8"/>
  <c r="R1016" i="8" a="1"/>
  <c r="R1016" i="8" s="1"/>
  <c r="T1016" i="8" a="1"/>
  <c r="T1016" i="8" s="1"/>
  <c r="U1016" i="8" a="1"/>
  <c r="U1016" i="8"/>
  <c r="V1016" i="8" a="1"/>
  <c r="V1016" i="8"/>
  <c r="X1016" i="8" a="1"/>
  <c r="X1016" i="8"/>
  <c r="P1017" i="8" a="1"/>
  <c r="P1017" i="8"/>
  <c r="R1017" i="8" a="1"/>
  <c r="R1017" i="8" s="1"/>
  <c r="T1017" i="8" a="1"/>
  <c r="T1017" i="8" s="1"/>
  <c r="U1017" i="8" a="1"/>
  <c r="U1017" i="8" s="1"/>
  <c r="V1017" i="8" a="1"/>
  <c r="V1017" i="8" s="1"/>
  <c r="X1017" i="8" a="1"/>
  <c r="X1017" i="8"/>
  <c r="P1018" i="8" a="1"/>
  <c r="P1018" i="8" s="1"/>
  <c r="R1018" i="8" a="1"/>
  <c r="R1018" i="8" s="1"/>
  <c r="T1018" i="8" a="1"/>
  <c r="T1018" i="8" s="1"/>
  <c r="W1018" i="8" s="1"/>
  <c r="U1018" i="8" a="1"/>
  <c r="U1018" i="8" s="1"/>
  <c r="V1018" i="8" a="1"/>
  <c r="V1018" i="8" s="1"/>
  <c r="X1018" i="8" a="1"/>
  <c r="X1018" i="8" s="1"/>
  <c r="P1019" i="8" a="1"/>
  <c r="P1019" i="8" s="1"/>
  <c r="R1019" i="8" a="1"/>
  <c r="R1019" i="8" s="1"/>
  <c r="T1019" i="8" a="1"/>
  <c r="T1019" i="8" s="1"/>
  <c r="U1019" i="8" a="1"/>
  <c r="U1019" i="8" s="1"/>
  <c r="V1019" i="8" a="1"/>
  <c r="V1019" i="8" s="1"/>
  <c r="X1019" i="8" a="1"/>
  <c r="X1019" i="8" s="1"/>
  <c r="P1020" i="8" a="1"/>
  <c r="P1020" i="8" s="1"/>
  <c r="R1020" i="8" a="1"/>
  <c r="R1020" i="8" s="1"/>
  <c r="T1020" i="8" a="1"/>
  <c r="T1020" i="8" s="1"/>
  <c r="U1020" i="8" a="1"/>
  <c r="U1020" i="8" s="1"/>
  <c r="V1020" i="8" a="1"/>
  <c r="V1020" i="8" s="1"/>
  <c r="X1020" i="8" a="1"/>
  <c r="X1020" i="8" s="1"/>
  <c r="P1021" i="8" a="1"/>
  <c r="P1021" i="8"/>
  <c r="R1021" i="8" a="1"/>
  <c r="R1021" i="8" s="1"/>
  <c r="T1021" i="8" a="1"/>
  <c r="T1021" i="8" s="1"/>
  <c r="U1021" i="8" a="1"/>
  <c r="U1021" i="8" s="1"/>
  <c r="V1021" i="8" a="1"/>
  <c r="V1021" i="8" s="1"/>
  <c r="X1021" i="8" a="1"/>
  <c r="X1021" i="8" s="1"/>
  <c r="P1022" i="8" a="1"/>
  <c r="P1022" i="8"/>
  <c r="R1022" i="8" a="1"/>
  <c r="R1022" i="8" s="1"/>
  <c r="T1022" i="8" a="1"/>
  <c r="T1022" i="8" s="1"/>
  <c r="U1022" i="8" a="1"/>
  <c r="U1022" i="8" s="1"/>
  <c r="V1022" i="8" a="1"/>
  <c r="V1022" i="8" s="1"/>
  <c r="X1022" i="8" a="1"/>
  <c r="X1022" i="8" s="1"/>
  <c r="P1023" i="8" a="1"/>
  <c r="P1023" i="8"/>
  <c r="R1023" i="8" a="1"/>
  <c r="R1023" i="8" s="1"/>
  <c r="T1023" i="8" a="1"/>
  <c r="T1023" i="8" s="1"/>
  <c r="U1023" i="8" a="1"/>
  <c r="U1023" i="8" s="1"/>
  <c r="V1023" i="8" a="1"/>
  <c r="V1023" i="8" s="1"/>
  <c r="X1023" i="8" a="1"/>
  <c r="X1023" i="8"/>
  <c r="P1024" i="8" a="1"/>
  <c r="P1024" i="8"/>
  <c r="R1024" i="8" a="1"/>
  <c r="R1024" i="8" s="1"/>
  <c r="T1024" i="8" a="1"/>
  <c r="T1024" i="8" s="1"/>
  <c r="U1024" i="8" a="1"/>
  <c r="U1024" i="8"/>
  <c r="V1024" i="8" a="1"/>
  <c r="V1024" i="8"/>
  <c r="X1024" i="8" a="1"/>
  <c r="X1024" i="8"/>
  <c r="P1025" i="8" a="1"/>
  <c r="P1025" i="8"/>
  <c r="R1025" i="8" a="1"/>
  <c r="R1025" i="8" s="1"/>
  <c r="T1025" i="8" a="1"/>
  <c r="T1025" i="8" s="1"/>
  <c r="U1025" i="8" a="1"/>
  <c r="U1025" i="8" s="1"/>
  <c r="V1025" i="8" a="1"/>
  <c r="V1025" i="8" s="1"/>
  <c r="X1025" i="8" a="1"/>
  <c r="X1025" i="8"/>
  <c r="P1026" i="8" a="1"/>
  <c r="P1026" i="8" s="1"/>
  <c r="R1026" i="8" a="1"/>
  <c r="R1026" i="8" s="1"/>
  <c r="T1026" i="8" a="1"/>
  <c r="T1026" i="8" s="1"/>
  <c r="W1026" i="8" s="1"/>
  <c r="U1026" i="8" a="1"/>
  <c r="U1026" i="8" s="1"/>
  <c r="V1026" i="8" a="1"/>
  <c r="V1026" i="8" s="1"/>
  <c r="X1026" i="8" a="1"/>
  <c r="X1026" i="8" s="1"/>
  <c r="P1027" i="8" a="1"/>
  <c r="P1027" i="8" s="1"/>
  <c r="R1027" i="8" a="1"/>
  <c r="R1027" i="8" s="1"/>
  <c r="T1027" i="8" a="1"/>
  <c r="T1027" i="8" s="1"/>
  <c r="U1027" i="8" a="1"/>
  <c r="U1027" i="8" s="1"/>
  <c r="V1027" i="8" a="1"/>
  <c r="V1027" i="8" s="1"/>
  <c r="X1027" i="8" a="1"/>
  <c r="X1027" i="8" s="1"/>
  <c r="P1028" i="8" a="1"/>
  <c r="P1028" i="8" s="1"/>
  <c r="R1028" i="8" a="1"/>
  <c r="R1028" i="8" s="1"/>
  <c r="T1028" i="8" a="1"/>
  <c r="T1028" i="8" s="1"/>
  <c r="U1028" i="8" a="1"/>
  <c r="U1028" i="8" s="1"/>
  <c r="V1028" i="8" a="1"/>
  <c r="V1028" i="8" s="1"/>
  <c r="X1028" i="8" a="1"/>
  <c r="X1028" i="8" s="1"/>
  <c r="P1029" i="8" a="1"/>
  <c r="P1029" i="8"/>
  <c r="R1029" i="8" a="1"/>
  <c r="R1029" i="8" s="1"/>
  <c r="T1029" i="8" a="1"/>
  <c r="T1029" i="8" s="1"/>
  <c r="U1029" i="8" a="1"/>
  <c r="U1029" i="8" s="1"/>
  <c r="V1029" i="8" a="1"/>
  <c r="V1029" i="8" s="1"/>
  <c r="X1029" i="8" a="1"/>
  <c r="X1029" i="8" s="1"/>
  <c r="P1030" i="8" a="1"/>
  <c r="P1030" i="8"/>
  <c r="R1030" i="8" a="1"/>
  <c r="R1030" i="8" s="1"/>
  <c r="T1030" i="8" a="1"/>
  <c r="T1030" i="8" s="1"/>
  <c r="U1030" i="8" a="1"/>
  <c r="U1030" i="8" s="1"/>
  <c r="V1030" i="8" a="1"/>
  <c r="V1030" i="8" s="1"/>
  <c r="X1030" i="8" a="1"/>
  <c r="X1030" i="8" s="1"/>
  <c r="P1031" i="8" a="1"/>
  <c r="P1031" i="8"/>
  <c r="R1031" i="8" a="1"/>
  <c r="R1031" i="8" s="1"/>
  <c r="T1031" i="8" a="1"/>
  <c r="T1031" i="8" s="1"/>
  <c r="U1031" i="8" a="1"/>
  <c r="U1031" i="8" s="1"/>
  <c r="V1031" i="8" a="1"/>
  <c r="V1031" i="8" s="1"/>
  <c r="X1031" i="8" a="1"/>
  <c r="X1031" i="8"/>
  <c r="P1032" i="8" a="1"/>
  <c r="P1032" i="8"/>
  <c r="R1032" i="8" a="1"/>
  <c r="R1032" i="8" s="1"/>
  <c r="T1032" i="8" a="1"/>
  <c r="T1032" i="8" s="1"/>
  <c r="U1032" i="8" a="1"/>
  <c r="U1032" i="8"/>
  <c r="V1032" i="8" a="1"/>
  <c r="V1032" i="8"/>
  <c r="X1032" i="8" a="1"/>
  <c r="X1032" i="8"/>
  <c r="P1033" i="8" a="1"/>
  <c r="P1033" i="8"/>
  <c r="R1033" i="8" a="1"/>
  <c r="R1033" i="8" s="1"/>
  <c r="T1033" i="8" a="1"/>
  <c r="T1033" i="8" s="1"/>
  <c r="U1033" i="8" a="1"/>
  <c r="U1033" i="8" s="1"/>
  <c r="V1033" i="8" a="1"/>
  <c r="V1033" i="8" s="1"/>
  <c r="X1033" i="8" a="1"/>
  <c r="X1033" i="8"/>
  <c r="P1034" i="8" a="1"/>
  <c r="P1034" i="8" s="1"/>
  <c r="R1034" i="8" a="1"/>
  <c r="R1034" i="8" s="1"/>
  <c r="T1034" i="8" a="1"/>
  <c r="T1034" i="8" s="1"/>
  <c r="W1034" i="8" s="1"/>
  <c r="U1034" i="8" a="1"/>
  <c r="U1034" i="8" s="1"/>
  <c r="V1034" i="8" a="1"/>
  <c r="V1034" i="8" s="1"/>
  <c r="X1034" i="8" a="1"/>
  <c r="X1034" i="8" s="1"/>
  <c r="P1035" i="8" a="1"/>
  <c r="P1035" i="8" s="1"/>
  <c r="R1035" i="8" a="1"/>
  <c r="R1035" i="8" s="1"/>
  <c r="T1035" i="8" a="1"/>
  <c r="T1035" i="8" s="1"/>
  <c r="U1035" i="8" a="1"/>
  <c r="U1035" i="8" s="1"/>
  <c r="V1035" i="8" a="1"/>
  <c r="V1035" i="8" s="1"/>
  <c r="X1035" i="8" a="1"/>
  <c r="X1035" i="8" s="1"/>
  <c r="P1036" i="8" a="1"/>
  <c r="P1036" i="8" s="1"/>
  <c r="R1036" i="8" a="1"/>
  <c r="R1036" i="8" s="1"/>
  <c r="T1036" i="8" a="1"/>
  <c r="T1036" i="8" s="1"/>
  <c r="U1036" i="8" a="1"/>
  <c r="U1036" i="8" s="1"/>
  <c r="V1036" i="8" a="1"/>
  <c r="V1036" i="8" s="1"/>
  <c r="X1036" i="8" a="1"/>
  <c r="X1036" i="8" s="1"/>
  <c r="P1037" i="8" a="1"/>
  <c r="P1037" i="8"/>
  <c r="R1037" i="8" a="1"/>
  <c r="R1037" i="8" s="1"/>
  <c r="T1037" i="8" a="1"/>
  <c r="T1037" i="8" s="1"/>
  <c r="U1037" i="8" a="1"/>
  <c r="U1037" i="8" s="1"/>
  <c r="V1037" i="8" a="1"/>
  <c r="V1037" i="8" s="1"/>
  <c r="X1037" i="8" a="1"/>
  <c r="X1037" i="8" s="1"/>
  <c r="P1038" i="8" a="1"/>
  <c r="P1038" i="8"/>
  <c r="R1038" i="8" a="1"/>
  <c r="R1038" i="8" s="1"/>
  <c r="T1038" i="8" a="1"/>
  <c r="T1038" i="8" s="1"/>
  <c r="U1038" i="8" a="1"/>
  <c r="U1038" i="8" s="1"/>
  <c r="V1038" i="8" a="1"/>
  <c r="V1038" i="8" s="1"/>
  <c r="X1038" i="8" a="1"/>
  <c r="X1038" i="8" s="1"/>
  <c r="P1039" i="8" a="1"/>
  <c r="P1039" i="8"/>
  <c r="R1039" i="8" a="1"/>
  <c r="R1039" i="8" s="1"/>
  <c r="T1039" i="8" a="1"/>
  <c r="T1039" i="8" s="1"/>
  <c r="U1039" i="8" a="1"/>
  <c r="U1039" i="8" s="1"/>
  <c r="V1039" i="8" a="1"/>
  <c r="V1039" i="8" s="1"/>
  <c r="X1039" i="8" a="1"/>
  <c r="X1039" i="8"/>
  <c r="P1040" i="8" a="1"/>
  <c r="P1040" i="8"/>
  <c r="R1040" i="8" a="1"/>
  <c r="R1040" i="8" s="1"/>
  <c r="T1040" i="8" a="1"/>
  <c r="T1040" i="8" s="1"/>
  <c r="U1040" i="8" a="1"/>
  <c r="U1040" i="8"/>
  <c r="V1040" i="8" a="1"/>
  <c r="V1040" i="8"/>
  <c r="X1040" i="8" a="1"/>
  <c r="X1040" i="8"/>
  <c r="P1041" i="8" a="1"/>
  <c r="P1041" i="8" s="1"/>
  <c r="R1041" i="8" a="1"/>
  <c r="R1041" i="8" s="1"/>
  <c r="T1041" i="8" a="1"/>
  <c r="T1041" i="8" s="1"/>
  <c r="W1041" i="8" s="1"/>
  <c r="U1041" i="8" a="1"/>
  <c r="U1041" i="8" s="1"/>
  <c r="V1041" i="8" a="1"/>
  <c r="V1041" i="8" s="1"/>
  <c r="X1041" i="8" a="1"/>
  <c r="X1041" i="8"/>
  <c r="P1042" i="8" a="1"/>
  <c r="P1042" i="8" s="1"/>
  <c r="R1042" i="8" a="1"/>
  <c r="R1042" i="8" s="1"/>
  <c r="T1042" i="8" a="1"/>
  <c r="T1042" i="8"/>
  <c r="W1042" i="8" s="1"/>
  <c r="U1042" i="8" a="1"/>
  <c r="U1042" i="8" s="1"/>
  <c r="V1042" i="8" a="1"/>
  <c r="V1042" i="8" s="1"/>
  <c r="X1042" i="8" a="1"/>
  <c r="X1042" i="8" s="1"/>
  <c r="P1043" i="8" a="1"/>
  <c r="P1043" i="8" s="1"/>
  <c r="R1043" i="8" a="1"/>
  <c r="R1043" i="8" s="1"/>
  <c r="T1043" i="8" a="1"/>
  <c r="T1043" i="8" s="1"/>
  <c r="U1043" i="8" a="1"/>
  <c r="U1043" i="8" s="1"/>
  <c r="V1043" i="8" a="1"/>
  <c r="V1043" i="8" s="1"/>
  <c r="X1043" i="8" a="1"/>
  <c r="X1043" i="8" s="1"/>
  <c r="P1044" i="8" a="1"/>
  <c r="P1044" i="8"/>
  <c r="R1044" i="8" a="1"/>
  <c r="R1044" i="8" s="1"/>
  <c r="T1044" i="8" a="1"/>
  <c r="T1044" i="8" s="1"/>
  <c r="U1044" i="8" a="1"/>
  <c r="U1044" i="8" s="1"/>
  <c r="V1044" i="8" a="1"/>
  <c r="V1044" i="8" s="1"/>
  <c r="X1044" i="8" a="1"/>
  <c r="X1044" i="8" s="1"/>
  <c r="P1045" i="8" a="1"/>
  <c r="P1045" i="8"/>
  <c r="R1045" i="8" a="1"/>
  <c r="R1045" i="8" s="1"/>
  <c r="T1045" i="8" a="1"/>
  <c r="T1045" i="8" s="1"/>
  <c r="W1045" i="8" s="1"/>
  <c r="U1045" i="8" a="1"/>
  <c r="U1045" i="8" s="1"/>
  <c r="V1045" i="8" a="1"/>
  <c r="V1045" i="8" s="1"/>
  <c r="X1045" i="8" a="1"/>
  <c r="X1045" i="8" s="1"/>
  <c r="P1046" i="8" a="1"/>
  <c r="P1046" i="8"/>
  <c r="R1046" i="8" a="1"/>
  <c r="R1046" i="8" s="1"/>
  <c r="T1046" i="8" a="1"/>
  <c r="T1046" i="8" s="1"/>
  <c r="W1046" i="8" s="1"/>
  <c r="U1046" i="8" a="1"/>
  <c r="U1046" i="8" s="1"/>
  <c r="V1046" i="8" a="1"/>
  <c r="V1046" i="8" s="1"/>
  <c r="X1046" i="8" a="1"/>
  <c r="X1046" i="8" s="1"/>
  <c r="P1047" i="8" a="1"/>
  <c r="P1047" i="8"/>
  <c r="R1047" i="8" a="1"/>
  <c r="R1047" i="8" s="1"/>
  <c r="T1047" i="8" a="1"/>
  <c r="T1047" i="8" s="1"/>
  <c r="W1047" i="8" s="1"/>
  <c r="U1047" i="8" a="1"/>
  <c r="U1047" i="8" s="1"/>
  <c r="V1047" i="8" a="1"/>
  <c r="V1047" i="8" s="1"/>
  <c r="X1047" i="8" a="1"/>
  <c r="X1047" i="8"/>
  <c r="P1048" i="8" a="1"/>
  <c r="P1048" i="8"/>
  <c r="R1048" i="8" a="1"/>
  <c r="R1048" i="8" s="1"/>
  <c r="T1048" i="8" a="1"/>
  <c r="T1048" i="8" s="1"/>
  <c r="U1048" i="8" a="1"/>
  <c r="U1048" i="8"/>
  <c r="V1048" i="8" a="1"/>
  <c r="V1048" i="8"/>
  <c r="X1048" i="8" a="1"/>
  <c r="X1048" i="8"/>
  <c r="P1049" i="8" a="1"/>
  <c r="P1049" i="8" s="1"/>
  <c r="R1049" i="8" a="1"/>
  <c r="R1049" i="8" s="1"/>
  <c r="T1049" i="8" a="1"/>
  <c r="T1049" i="8" s="1"/>
  <c r="W1049" i="8" s="1"/>
  <c r="U1049" i="8" a="1"/>
  <c r="U1049" i="8" s="1"/>
  <c r="V1049" i="8" a="1"/>
  <c r="V1049" i="8" s="1"/>
  <c r="X1049" i="8" a="1"/>
  <c r="X1049" i="8"/>
  <c r="P1050" i="8" a="1"/>
  <c r="P1050" i="8" s="1"/>
  <c r="R1050" i="8" a="1"/>
  <c r="R1050" i="8" s="1"/>
  <c r="T1050" i="8" a="1"/>
  <c r="T1050" i="8"/>
  <c r="W1050" i="8" s="1"/>
  <c r="U1050" i="8" a="1"/>
  <c r="U1050" i="8" s="1"/>
  <c r="V1050" i="8" a="1"/>
  <c r="V1050" i="8" s="1"/>
  <c r="X1050" i="8" a="1"/>
  <c r="X1050" i="8" s="1"/>
  <c r="P1051" i="8" a="1"/>
  <c r="P1051" i="8" s="1"/>
  <c r="R1051" i="8" a="1"/>
  <c r="R1051" i="8" s="1"/>
  <c r="T1051" i="8" a="1"/>
  <c r="T1051" i="8" s="1"/>
  <c r="W1051" i="8" s="1"/>
  <c r="U1051" i="8" a="1"/>
  <c r="U1051" i="8" s="1"/>
  <c r="V1051" i="8" a="1"/>
  <c r="V1051" i="8" s="1"/>
  <c r="X1051" i="8" a="1"/>
  <c r="X1051" i="8" s="1"/>
  <c r="P1052" i="8" a="1"/>
  <c r="P1052" i="8"/>
  <c r="R1052" i="8" a="1"/>
  <c r="R1052" i="8" s="1"/>
  <c r="T1052" i="8" a="1"/>
  <c r="T1052" i="8" s="1"/>
  <c r="W1052" i="8" s="1"/>
  <c r="U1052" i="8" a="1"/>
  <c r="U1052" i="8" s="1"/>
  <c r="V1052" i="8" a="1"/>
  <c r="V1052" i="8" s="1"/>
  <c r="X1052" i="8" a="1"/>
  <c r="X1052" i="8" s="1"/>
  <c r="P1053" i="8" a="1"/>
  <c r="P1053" i="8"/>
  <c r="R1053" i="8" a="1"/>
  <c r="R1053" i="8" s="1"/>
  <c r="T1053" i="8" a="1"/>
  <c r="T1053" i="8" s="1"/>
  <c r="W1053" i="8" s="1"/>
  <c r="U1053" i="8" a="1"/>
  <c r="U1053" i="8" s="1"/>
  <c r="V1053" i="8" a="1"/>
  <c r="V1053" i="8" s="1"/>
  <c r="X1053" i="8" a="1"/>
  <c r="X1053" i="8" s="1"/>
  <c r="P1054" i="8" a="1"/>
  <c r="P1054" i="8"/>
  <c r="R1054" i="8" a="1"/>
  <c r="R1054" i="8" s="1"/>
  <c r="T1054" i="8" a="1"/>
  <c r="T1054" i="8" s="1"/>
  <c r="W1054" i="8" s="1"/>
  <c r="U1054" i="8" a="1"/>
  <c r="U1054" i="8" s="1"/>
  <c r="V1054" i="8" a="1"/>
  <c r="V1054" i="8" s="1"/>
  <c r="X1054" i="8" a="1"/>
  <c r="X1054" i="8" s="1"/>
  <c r="P1055" i="8" a="1"/>
  <c r="P1055" i="8"/>
  <c r="R1055" i="8" a="1"/>
  <c r="R1055" i="8" s="1"/>
  <c r="T1055" i="8" a="1"/>
  <c r="T1055" i="8" s="1"/>
  <c r="W1055" i="8" s="1"/>
  <c r="U1055" i="8" a="1"/>
  <c r="U1055" i="8" s="1"/>
  <c r="V1055" i="8" a="1"/>
  <c r="V1055" i="8" s="1"/>
  <c r="X1055" i="8" a="1"/>
  <c r="X1055" i="8"/>
  <c r="P1056" i="8" a="1"/>
  <c r="P1056" i="8"/>
  <c r="R1056" i="8" a="1"/>
  <c r="R1056" i="8" s="1"/>
  <c r="T1056" i="8" a="1"/>
  <c r="T1056" i="8" s="1"/>
  <c r="U1056" i="8" a="1"/>
  <c r="U1056" i="8"/>
  <c r="V1056" i="8" a="1"/>
  <c r="V1056" i="8"/>
  <c r="X1056" i="8" a="1"/>
  <c r="X1056" i="8"/>
  <c r="P1057" i="8" a="1"/>
  <c r="P1057" i="8" s="1"/>
  <c r="R1057" i="8" a="1"/>
  <c r="R1057" i="8" s="1"/>
  <c r="T1057" i="8" a="1"/>
  <c r="T1057" i="8" s="1"/>
  <c r="W1057" i="8" s="1"/>
  <c r="U1057" i="8" a="1"/>
  <c r="U1057" i="8" s="1"/>
  <c r="V1057" i="8" a="1"/>
  <c r="V1057" i="8" s="1"/>
  <c r="X1057" i="8" a="1"/>
  <c r="X1057" i="8"/>
  <c r="P1058" i="8" a="1"/>
  <c r="P1058" i="8" s="1"/>
  <c r="R1058" i="8" a="1"/>
  <c r="R1058" i="8" s="1"/>
  <c r="T1058" i="8" a="1"/>
  <c r="T1058" i="8"/>
  <c r="W1058" i="8" s="1"/>
  <c r="U1058" i="8" a="1"/>
  <c r="U1058" i="8" s="1"/>
  <c r="V1058" i="8" a="1"/>
  <c r="V1058" i="8" s="1"/>
  <c r="X1058" i="8" a="1"/>
  <c r="X1058" i="8" s="1"/>
  <c r="P1059" i="8" a="1"/>
  <c r="P1059" i="8" s="1"/>
  <c r="R1059" i="8" a="1"/>
  <c r="R1059" i="8" s="1"/>
  <c r="T1059" i="8" a="1"/>
  <c r="T1059" i="8" s="1"/>
  <c r="W1059" i="8" s="1"/>
  <c r="U1059" i="8" a="1"/>
  <c r="U1059" i="8" s="1"/>
  <c r="V1059" i="8" a="1"/>
  <c r="V1059" i="8" s="1"/>
  <c r="X1059" i="8" a="1"/>
  <c r="X1059" i="8" s="1"/>
  <c r="P1060" i="8" a="1"/>
  <c r="P1060" i="8"/>
  <c r="R1060" i="8" a="1"/>
  <c r="R1060" i="8" s="1"/>
  <c r="T1060" i="8" a="1"/>
  <c r="T1060" i="8" s="1"/>
  <c r="W1060" i="8" s="1"/>
  <c r="U1060" i="8" a="1"/>
  <c r="U1060" i="8" s="1"/>
  <c r="V1060" i="8" a="1"/>
  <c r="V1060" i="8" s="1"/>
  <c r="X1060" i="8" a="1"/>
  <c r="X1060" i="8" s="1"/>
  <c r="P1061" i="8" a="1"/>
  <c r="P1061" i="8"/>
  <c r="R1061" i="8" a="1"/>
  <c r="R1061" i="8" s="1"/>
  <c r="T1061" i="8" a="1"/>
  <c r="T1061" i="8" s="1"/>
  <c r="W1061" i="8" s="1"/>
  <c r="U1061" i="8" a="1"/>
  <c r="U1061" i="8" s="1"/>
  <c r="V1061" i="8" a="1"/>
  <c r="V1061" i="8" s="1"/>
  <c r="X1061" i="8" a="1"/>
  <c r="X1061" i="8" s="1"/>
  <c r="P1062" i="8" a="1"/>
  <c r="P1062" i="8"/>
  <c r="R1062" i="8" a="1"/>
  <c r="R1062" i="8" s="1"/>
  <c r="T1062" i="8" a="1"/>
  <c r="T1062" i="8" s="1"/>
  <c r="W1062" i="8" s="1"/>
  <c r="U1062" i="8" a="1"/>
  <c r="U1062" i="8" s="1"/>
  <c r="V1062" i="8" a="1"/>
  <c r="V1062" i="8" s="1"/>
  <c r="X1062" i="8" a="1"/>
  <c r="X1062" i="8" s="1"/>
  <c r="P1063" i="8" a="1"/>
  <c r="P1063" i="8"/>
  <c r="R1063" i="8" a="1"/>
  <c r="R1063" i="8" s="1"/>
  <c r="T1063" i="8" a="1"/>
  <c r="T1063" i="8" s="1"/>
  <c r="W1063" i="8" s="1"/>
  <c r="U1063" i="8" a="1"/>
  <c r="U1063" i="8" s="1"/>
  <c r="V1063" i="8" a="1"/>
  <c r="V1063" i="8" s="1"/>
  <c r="X1063" i="8" a="1"/>
  <c r="X1063" i="8"/>
  <c r="P1064" i="8" a="1"/>
  <c r="P1064" i="8"/>
  <c r="R1064" i="8" a="1"/>
  <c r="R1064" i="8" s="1"/>
  <c r="T1064" i="8" a="1"/>
  <c r="T1064" i="8" s="1"/>
  <c r="U1064" i="8" a="1"/>
  <c r="U1064" i="8"/>
  <c r="V1064" i="8" a="1"/>
  <c r="V1064" i="8"/>
  <c r="X1064" i="8" a="1"/>
  <c r="X1064" i="8"/>
  <c r="P1065" i="8" a="1"/>
  <c r="P1065" i="8" s="1"/>
  <c r="R1065" i="8" a="1"/>
  <c r="R1065" i="8" s="1"/>
  <c r="T1065" i="8" a="1"/>
  <c r="T1065" i="8" s="1"/>
  <c r="W1065" i="8" s="1"/>
  <c r="U1065" i="8" a="1"/>
  <c r="U1065" i="8" s="1"/>
  <c r="V1065" i="8" a="1"/>
  <c r="V1065" i="8" s="1"/>
  <c r="X1065" i="8" a="1"/>
  <c r="X1065" i="8"/>
  <c r="P1066" i="8" a="1"/>
  <c r="P1066" i="8" s="1"/>
  <c r="R1066" i="8" a="1"/>
  <c r="R1066" i="8" s="1"/>
  <c r="T1066" i="8" a="1"/>
  <c r="T1066" i="8"/>
  <c r="W1066" i="8" s="1"/>
  <c r="U1066" i="8" a="1"/>
  <c r="U1066" i="8" s="1"/>
  <c r="V1066" i="8" a="1"/>
  <c r="V1066" i="8" s="1"/>
  <c r="X1066" i="8" a="1"/>
  <c r="X1066" i="8" s="1"/>
  <c r="P1067" i="8" a="1"/>
  <c r="P1067" i="8" s="1"/>
  <c r="R1067" i="8" a="1"/>
  <c r="R1067" i="8" s="1"/>
  <c r="T1067" i="8" a="1"/>
  <c r="T1067" i="8" s="1"/>
  <c r="W1067" i="8" s="1"/>
  <c r="U1067" i="8" a="1"/>
  <c r="U1067" i="8" s="1"/>
  <c r="V1067" i="8" a="1"/>
  <c r="V1067" i="8" s="1"/>
  <c r="X1067" i="8" a="1"/>
  <c r="X1067" i="8" s="1"/>
  <c r="P1068" i="8" a="1"/>
  <c r="P1068" i="8"/>
  <c r="R1068" i="8" a="1"/>
  <c r="R1068" i="8" s="1"/>
  <c r="T1068" i="8" a="1"/>
  <c r="T1068" i="8" s="1"/>
  <c r="W1068" i="8" s="1"/>
  <c r="U1068" i="8" a="1"/>
  <c r="U1068" i="8" s="1"/>
  <c r="V1068" i="8" a="1"/>
  <c r="V1068" i="8" s="1"/>
  <c r="X1068" i="8" a="1"/>
  <c r="X1068" i="8" s="1"/>
  <c r="P1069" i="8" a="1"/>
  <c r="P1069" i="8"/>
  <c r="R1069" i="8" a="1"/>
  <c r="R1069" i="8" s="1"/>
  <c r="T1069" i="8" a="1"/>
  <c r="T1069" i="8" s="1"/>
  <c r="W1069" i="8" s="1"/>
  <c r="U1069" i="8" a="1"/>
  <c r="U1069" i="8" s="1"/>
  <c r="V1069" i="8" a="1"/>
  <c r="V1069" i="8" s="1"/>
  <c r="X1069" i="8" a="1"/>
  <c r="X1069" i="8" s="1"/>
  <c r="P1070" i="8" a="1"/>
  <c r="P1070" i="8"/>
  <c r="R1070" i="8" a="1"/>
  <c r="R1070" i="8" s="1"/>
  <c r="T1070" i="8" a="1"/>
  <c r="T1070" i="8" s="1"/>
  <c r="W1070" i="8" s="1"/>
  <c r="U1070" i="8" a="1"/>
  <c r="U1070" i="8" s="1"/>
  <c r="V1070" i="8" a="1"/>
  <c r="V1070" i="8" s="1"/>
  <c r="X1070" i="8" a="1"/>
  <c r="X1070" i="8" s="1"/>
  <c r="P1071" i="8" a="1"/>
  <c r="P1071" i="8"/>
  <c r="R1071" i="8" a="1"/>
  <c r="R1071" i="8" s="1"/>
  <c r="T1071" i="8" a="1"/>
  <c r="T1071" i="8" s="1"/>
  <c r="W1071" i="8" s="1"/>
  <c r="U1071" i="8" a="1"/>
  <c r="U1071" i="8" s="1"/>
  <c r="V1071" i="8" a="1"/>
  <c r="V1071" i="8" s="1"/>
  <c r="X1071" i="8" a="1"/>
  <c r="X1071" i="8"/>
  <c r="P1072" i="8" a="1"/>
  <c r="P1072" i="8"/>
  <c r="R1072" i="8" a="1"/>
  <c r="R1072" i="8" s="1"/>
  <c r="T1072" i="8" a="1"/>
  <c r="T1072" i="8" s="1"/>
  <c r="U1072" i="8" a="1"/>
  <c r="U1072" i="8"/>
  <c r="V1072" i="8" a="1"/>
  <c r="V1072" i="8"/>
  <c r="X1072" i="8" a="1"/>
  <c r="X1072" i="8"/>
  <c r="P1073" i="8" a="1"/>
  <c r="P1073" i="8" s="1"/>
  <c r="R1073" i="8" a="1"/>
  <c r="R1073" i="8" s="1"/>
  <c r="T1073" i="8" a="1"/>
  <c r="T1073" i="8" s="1"/>
  <c r="W1073" i="8" s="1"/>
  <c r="U1073" i="8" a="1"/>
  <c r="U1073" i="8" s="1"/>
  <c r="V1073" i="8" a="1"/>
  <c r="V1073" i="8" s="1"/>
  <c r="X1073" i="8" a="1"/>
  <c r="X1073" i="8"/>
  <c r="P1074" i="8" a="1"/>
  <c r="P1074" i="8" s="1"/>
  <c r="R1074" i="8" a="1"/>
  <c r="R1074" i="8" s="1"/>
  <c r="T1074" i="8" a="1"/>
  <c r="T1074" i="8"/>
  <c r="W1074" i="8" s="1"/>
  <c r="U1074" i="8" a="1"/>
  <c r="U1074" i="8" s="1"/>
  <c r="V1074" i="8" a="1"/>
  <c r="V1074" i="8" s="1"/>
  <c r="X1074" i="8" a="1"/>
  <c r="X1074" i="8" s="1"/>
  <c r="P1075" i="8" a="1"/>
  <c r="P1075" i="8" s="1"/>
  <c r="R1075" i="8" a="1"/>
  <c r="R1075" i="8" s="1"/>
  <c r="T1075" i="8" a="1"/>
  <c r="T1075" i="8" s="1"/>
  <c r="W1075" i="8" s="1"/>
  <c r="U1075" i="8" a="1"/>
  <c r="U1075" i="8" s="1"/>
  <c r="V1075" i="8" a="1"/>
  <c r="V1075" i="8" s="1"/>
  <c r="X1075" i="8" a="1"/>
  <c r="X1075" i="8" s="1"/>
  <c r="P1076" i="8" a="1"/>
  <c r="P1076" i="8"/>
  <c r="R1076" i="8" a="1"/>
  <c r="R1076" i="8" s="1"/>
  <c r="T1076" i="8" a="1"/>
  <c r="T1076" i="8" s="1"/>
  <c r="W1076" i="8" s="1"/>
  <c r="U1076" i="8" a="1"/>
  <c r="U1076" i="8" s="1"/>
  <c r="V1076" i="8" a="1"/>
  <c r="V1076" i="8" s="1"/>
  <c r="X1076" i="8" a="1"/>
  <c r="X1076" i="8" s="1"/>
  <c r="P1077" i="8" a="1"/>
  <c r="P1077" i="8"/>
  <c r="R1077" i="8" a="1"/>
  <c r="R1077" i="8" s="1"/>
  <c r="T1077" i="8" a="1"/>
  <c r="T1077" i="8" s="1"/>
  <c r="W1077" i="8" s="1"/>
  <c r="U1077" i="8" a="1"/>
  <c r="U1077" i="8" s="1"/>
  <c r="V1077" i="8" a="1"/>
  <c r="V1077" i="8" s="1"/>
  <c r="X1077" i="8" a="1"/>
  <c r="X1077" i="8" s="1"/>
  <c r="P1078" i="8" a="1"/>
  <c r="P1078" i="8"/>
  <c r="R1078" i="8" a="1"/>
  <c r="R1078" i="8" s="1"/>
  <c r="T1078" i="8" a="1"/>
  <c r="T1078" i="8" s="1"/>
  <c r="W1078" i="8" s="1"/>
  <c r="U1078" i="8" a="1"/>
  <c r="U1078" i="8" s="1"/>
  <c r="V1078" i="8" a="1"/>
  <c r="V1078" i="8" s="1"/>
  <c r="X1078" i="8" a="1"/>
  <c r="X1078" i="8" s="1"/>
  <c r="P1079" i="8" a="1"/>
  <c r="P1079" i="8"/>
  <c r="R1079" i="8" a="1"/>
  <c r="R1079" i="8" s="1"/>
  <c r="T1079" i="8" a="1"/>
  <c r="T1079" i="8" s="1"/>
  <c r="W1079" i="8" s="1"/>
  <c r="U1079" i="8" a="1"/>
  <c r="U1079" i="8" s="1"/>
  <c r="V1079" i="8" a="1"/>
  <c r="V1079" i="8" s="1"/>
  <c r="X1079" i="8" a="1"/>
  <c r="X1079" i="8"/>
  <c r="P1080" i="8" a="1"/>
  <c r="P1080" i="8"/>
  <c r="R1080" i="8" a="1"/>
  <c r="R1080" i="8" s="1"/>
  <c r="T1080" i="8" a="1"/>
  <c r="T1080" i="8" s="1"/>
  <c r="U1080" i="8" a="1"/>
  <c r="U1080" i="8"/>
  <c r="V1080" i="8" a="1"/>
  <c r="V1080" i="8"/>
  <c r="X1080" i="8" a="1"/>
  <c r="X1080" i="8"/>
  <c r="P1081" i="8" a="1"/>
  <c r="P1081" i="8" s="1"/>
  <c r="R1081" i="8" a="1"/>
  <c r="R1081" i="8" s="1"/>
  <c r="T1081" i="8" a="1"/>
  <c r="T1081" i="8" s="1"/>
  <c r="W1081" i="8" s="1"/>
  <c r="U1081" i="8" a="1"/>
  <c r="U1081" i="8" s="1"/>
  <c r="V1081" i="8" a="1"/>
  <c r="V1081" i="8" s="1"/>
  <c r="X1081" i="8" a="1"/>
  <c r="X1081" i="8"/>
  <c r="P1082" i="8" a="1"/>
  <c r="P1082" i="8"/>
  <c r="R1082" i="8" a="1"/>
  <c r="R1082" i="8" s="1"/>
  <c r="T1082" i="8" a="1"/>
  <c r="T1082" i="8" s="1"/>
  <c r="W1082" i="8" s="1"/>
  <c r="U1082" i="8" a="1"/>
  <c r="U1082" i="8" s="1"/>
  <c r="V1082" i="8" a="1"/>
  <c r="V1082" i="8" s="1"/>
  <c r="X1082" i="8" a="1"/>
  <c r="X1082" i="8" s="1"/>
  <c r="P1083" i="8" a="1"/>
  <c r="P1083" i="8" s="1"/>
  <c r="R1083" i="8" a="1"/>
  <c r="R1083" i="8" s="1"/>
  <c r="T1083" i="8" a="1"/>
  <c r="T1083" i="8" s="1"/>
  <c r="W1083" i="8" s="1"/>
  <c r="U1083" i="8" a="1"/>
  <c r="U1083" i="8" s="1"/>
  <c r="V1083" i="8" a="1"/>
  <c r="V1083" i="8" s="1"/>
  <c r="X1083" i="8" a="1"/>
  <c r="X1083" i="8" s="1"/>
  <c r="P1084" i="8" a="1"/>
  <c r="P1084" i="8" s="1"/>
  <c r="R1084" i="8" a="1"/>
  <c r="R1084" i="8" s="1"/>
  <c r="T1084" i="8" a="1"/>
  <c r="T1084" i="8" s="1"/>
  <c r="W1084" i="8" s="1"/>
  <c r="U1084" i="8" a="1"/>
  <c r="U1084" i="8" s="1"/>
  <c r="V1084" i="8" a="1"/>
  <c r="V1084" i="8" s="1"/>
  <c r="X1084" i="8" a="1"/>
  <c r="X1084" i="8" s="1"/>
  <c r="P1085" i="8" a="1"/>
  <c r="P1085" i="8"/>
  <c r="R1085" i="8" a="1"/>
  <c r="R1085" i="8" s="1"/>
  <c r="T1085" i="8" a="1"/>
  <c r="T1085" i="8" s="1"/>
  <c r="W1085" i="8" s="1"/>
  <c r="U1085" i="8" a="1"/>
  <c r="U1085" i="8" s="1"/>
  <c r="V1085" i="8" a="1"/>
  <c r="V1085" i="8" s="1"/>
  <c r="X1085" i="8" a="1"/>
  <c r="X1085" i="8" s="1"/>
  <c r="P1086" i="8" a="1"/>
  <c r="P1086" i="8"/>
  <c r="R1086" i="8" a="1"/>
  <c r="R1086" i="8" s="1"/>
  <c r="T1086" i="8" a="1"/>
  <c r="T1086" i="8" s="1"/>
  <c r="W1086" i="8" s="1"/>
  <c r="U1086" i="8" a="1"/>
  <c r="U1086" i="8" s="1"/>
  <c r="V1086" i="8" a="1"/>
  <c r="V1086" i="8" s="1"/>
  <c r="X1086" i="8" a="1"/>
  <c r="X1086" i="8" s="1"/>
  <c r="P1087" i="8" a="1"/>
  <c r="P1087" i="8"/>
  <c r="R1087" i="8" a="1"/>
  <c r="R1087" i="8" s="1"/>
  <c r="T1087" i="8" a="1"/>
  <c r="T1087" i="8" s="1"/>
  <c r="W1087" i="8" s="1"/>
  <c r="U1087" i="8" a="1"/>
  <c r="U1087" i="8" s="1"/>
  <c r="V1087" i="8" a="1"/>
  <c r="V1087" i="8" s="1"/>
  <c r="X1087" i="8" a="1"/>
  <c r="X1087" i="8"/>
  <c r="P1088" i="8" a="1"/>
  <c r="P1088" i="8"/>
  <c r="R1088" i="8" a="1"/>
  <c r="R1088" i="8" s="1"/>
  <c r="T1088" i="8" a="1"/>
  <c r="T1088" i="8" s="1"/>
  <c r="U1088" i="8" a="1"/>
  <c r="U1088" i="8"/>
  <c r="V1088" i="8" a="1"/>
  <c r="V1088" i="8"/>
  <c r="X1088" i="8" a="1"/>
  <c r="X1088" i="8"/>
  <c r="P1089" i="8" a="1"/>
  <c r="P1089" i="8" s="1"/>
  <c r="R1089" i="8" a="1"/>
  <c r="R1089" i="8" s="1"/>
  <c r="T1089" i="8" a="1"/>
  <c r="T1089" i="8" s="1"/>
  <c r="W1089" i="8" s="1"/>
  <c r="U1089" i="8" a="1"/>
  <c r="U1089" i="8" s="1"/>
  <c r="V1089" i="8" a="1"/>
  <c r="V1089" i="8" s="1"/>
  <c r="X1089" i="8" a="1"/>
  <c r="X1089" i="8"/>
  <c r="P1090" i="8" a="1"/>
  <c r="P1090" i="8"/>
  <c r="R1090" i="8" a="1"/>
  <c r="R1090" i="8" s="1"/>
  <c r="T1090" i="8" a="1"/>
  <c r="T1090" i="8" s="1"/>
  <c r="W1090" i="8" s="1"/>
  <c r="U1090" i="8" a="1"/>
  <c r="U1090" i="8" s="1"/>
  <c r="V1090" i="8" a="1"/>
  <c r="V1090" i="8" s="1"/>
  <c r="X1090" i="8" a="1"/>
  <c r="X1090" i="8" s="1"/>
  <c r="P1091" i="8" a="1"/>
  <c r="P1091" i="8" s="1"/>
  <c r="R1091" i="8" a="1"/>
  <c r="R1091" i="8" s="1"/>
  <c r="T1091" i="8" a="1"/>
  <c r="T1091" i="8" s="1"/>
  <c r="W1091" i="8" s="1"/>
  <c r="U1091" i="8" a="1"/>
  <c r="U1091" i="8" s="1"/>
  <c r="V1091" i="8" a="1"/>
  <c r="V1091" i="8" s="1"/>
  <c r="X1091" i="8" a="1"/>
  <c r="X1091" i="8" s="1"/>
  <c r="P1092" i="8" a="1"/>
  <c r="P1092" i="8" s="1"/>
  <c r="R1092" i="8" a="1"/>
  <c r="R1092" i="8" s="1"/>
  <c r="T1092" i="8" a="1"/>
  <c r="T1092" i="8" s="1"/>
  <c r="W1092" i="8" s="1"/>
  <c r="U1092" i="8" a="1"/>
  <c r="U1092" i="8" s="1"/>
  <c r="V1092" i="8" a="1"/>
  <c r="V1092" i="8" s="1"/>
  <c r="X1092" i="8" a="1"/>
  <c r="X1092" i="8" s="1"/>
  <c r="P1093" i="8" a="1"/>
  <c r="P1093" i="8"/>
  <c r="R1093" i="8" a="1"/>
  <c r="R1093" i="8" s="1"/>
  <c r="T1093" i="8" a="1"/>
  <c r="T1093" i="8" s="1"/>
  <c r="W1093" i="8" s="1"/>
  <c r="U1093" i="8" a="1"/>
  <c r="U1093" i="8" s="1"/>
  <c r="V1093" i="8" a="1"/>
  <c r="V1093" i="8" s="1"/>
  <c r="X1093" i="8" a="1"/>
  <c r="X1093" i="8" s="1"/>
  <c r="P1094" i="8" a="1"/>
  <c r="P1094" i="8"/>
  <c r="R1094" i="8" a="1"/>
  <c r="R1094" i="8" s="1"/>
  <c r="T1094" i="8" a="1"/>
  <c r="T1094" i="8" s="1"/>
  <c r="W1094" i="8" s="1"/>
  <c r="U1094" i="8" a="1"/>
  <c r="U1094" i="8" s="1"/>
  <c r="V1094" i="8" a="1"/>
  <c r="V1094" i="8" s="1"/>
  <c r="X1094" i="8" a="1"/>
  <c r="X1094" i="8" s="1"/>
  <c r="P1095" i="8" a="1"/>
  <c r="P1095" i="8"/>
  <c r="R1095" i="8" a="1"/>
  <c r="R1095" i="8" s="1"/>
  <c r="T1095" i="8" a="1"/>
  <c r="T1095" i="8" s="1"/>
  <c r="W1095" i="8" s="1"/>
  <c r="U1095" i="8" a="1"/>
  <c r="U1095" i="8" s="1"/>
  <c r="V1095" i="8" a="1"/>
  <c r="V1095" i="8" s="1"/>
  <c r="X1095" i="8" a="1"/>
  <c r="X1095" i="8"/>
  <c r="P1096" i="8" a="1"/>
  <c r="P1096" i="8"/>
  <c r="R1096" i="8" a="1"/>
  <c r="R1096" i="8" s="1"/>
  <c r="T1096" i="8" a="1"/>
  <c r="T1096" i="8" s="1"/>
  <c r="U1096" i="8" a="1"/>
  <c r="U1096" i="8"/>
  <c r="V1096" i="8" a="1"/>
  <c r="V1096" i="8"/>
  <c r="X1096" i="8" a="1"/>
  <c r="X1096" i="8"/>
  <c r="P1097" i="8" a="1"/>
  <c r="P1097" i="8" s="1"/>
  <c r="R1097" i="8" a="1"/>
  <c r="R1097" i="8" s="1"/>
  <c r="T1097" i="8" a="1"/>
  <c r="T1097" i="8" s="1"/>
  <c r="W1097" i="8" s="1"/>
  <c r="U1097" i="8" a="1"/>
  <c r="U1097" i="8" s="1"/>
  <c r="V1097" i="8" a="1"/>
  <c r="V1097" i="8" s="1"/>
  <c r="X1097" i="8" a="1"/>
  <c r="X1097" i="8"/>
  <c r="P1098" i="8" a="1"/>
  <c r="P1098" i="8" s="1"/>
  <c r="R1098" i="8" a="1"/>
  <c r="R1098" i="8" s="1"/>
  <c r="T1098" i="8" a="1"/>
  <c r="T1098" i="8"/>
  <c r="W1098" i="8" s="1"/>
  <c r="U1098" i="8" a="1"/>
  <c r="U1098" i="8" s="1"/>
  <c r="V1098" i="8" a="1"/>
  <c r="V1098" i="8" s="1"/>
  <c r="X1098" i="8" a="1"/>
  <c r="X1098" i="8" s="1"/>
  <c r="P1099" i="8" a="1"/>
  <c r="P1099" i="8" s="1"/>
  <c r="R1099" i="8" a="1"/>
  <c r="R1099" i="8" s="1"/>
  <c r="T1099" i="8" a="1"/>
  <c r="T1099" i="8" s="1"/>
  <c r="W1099" i="8" s="1"/>
  <c r="U1099" i="8" a="1"/>
  <c r="U1099" i="8" s="1"/>
  <c r="V1099" i="8" a="1"/>
  <c r="V1099" i="8" s="1"/>
  <c r="X1099" i="8" a="1"/>
  <c r="X1099" i="8" s="1"/>
  <c r="P1100" i="8" a="1"/>
  <c r="P1100" i="8" s="1"/>
  <c r="R1100" i="8" a="1"/>
  <c r="R1100" i="8" s="1"/>
  <c r="T1100" i="8" a="1"/>
  <c r="T1100" i="8" s="1"/>
  <c r="U1100" i="8" a="1"/>
  <c r="U1100" i="8" s="1"/>
  <c r="V1100" i="8" a="1"/>
  <c r="V1100" i="8" s="1"/>
  <c r="X1100" i="8" a="1"/>
  <c r="X1100" i="8" s="1"/>
  <c r="P1101" i="8" a="1"/>
  <c r="P1101" i="8"/>
  <c r="R1101" i="8" a="1"/>
  <c r="R1101" i="8" s="1"/>
  <c r="T1101" i="8" a="1"/>
  <c r="T1101" i="8" s="1"/>
  <c r="U1101" i="8" a="1"/>
  <c r="U1101" i="8" s="1"/>
  <c r="V1101" i="8" a="1"/>
  <c r="V1101" i="8" s="1"/>
  <c r="X1101" i="8" a="1"/>
  <c r="X1101" i="8" s="1"/>
  <c r="P1102" i="8" a="1"/>
  <c r="P1102" i="8"/>
  <c r="R1102" i="8" a="1"/>
  <c r="R1102" i="8" s="1"/>
  <c r="T1102" i="8" a="1"/>
  <c r="T1102" i="8" s="1"/>
  <c r="U1102" i="8" a="1"/>
  <c r="U1102" i="8" s="1"/>
  <c r="V1102" i="8" a="1"/>
  <c r="V1102" i="8"/>
  <c r="X1102" i="8" a="1"/>
  <c r="X1102" i="8" s="1"/>
  <c r="P1103" i="8" a="1"/>
  <c r="P1103" i="8"/>
  <c r="R1103" i="8" a="1"/>
  <c r="R1103" i="8" s="1"/>
  <c r="T1103" i="8" a="1"/>
  <c r="T1103" i="8" s="1"/>
  <c r="U1103" i="8" a="1"/>
  <c r="U1103" i="8" s="1"/>
  <c r="V1103" i="8" a="1"/>
  <c r="V1103" i="8"/>
  <c r="X1103" i="8" a="1"/>
  <c r="X1103" i="8"/>
  <c r="P1104" i="8" a="1"/>
  <c r="P1104" i="8"/>
  <c r="R1104" i="8" a="1"/>
  <c r="R1104" i="8" s="1"/>
  <c r="T1104" i="8" a="1"/>
  <c r="T1104" i="8" s="1"/>
  <c r="W1104" i="8" s="1"/>
  <c r="U1104" i="8" a="1"/>
  <c r="U1104" i="8"/>
  <c r="V1104" i="8" a="1"/>
  <c r="V1104" i="8" s="1"/>
  <c r="X1104" i="8" a="1"/>
  <c r="X1104" i="8"/>
  <c r="P1105" i="8" a="1"/>
  <c r="P1105" i="8" s="1"/>
  <c r="R1105" i="8" a="1"/>
  <c r="R1105" i="8" s="1"/>
  <c r="T1105" i="8" a="1"/>
  <c r="T1105" i="8" s="1"/>
  <c r="W1105" i="8" s="1"/>
  <c r="U1105" i="8" a="1"/>
  <c r="U1105" i="8" s="1"/>
  <c r="V1105" i="8" a="1"/>
  <c r="V1105" i="8" s="1"/>
  <c r="X1105" i="8" a="1"/>
  <c r="X1105" i="8"/>
  <c r="P1106" i="8" a="1"/>
  <c r="P1106" i="8"/>
  <c r="R1106" i="8" a="1"/>
  <c r="R1106" i="8" s="1"/>
  <c r="T1106" i="8" a="1"/>
  <c r="T1106" i="8" s="1"/>
  <c r="W1106" i="8" s="1"/>
  <c r="U1106" i="8" a="1"/>
  <c r="U1106" i="8" s="1"/>
  <c r="V1106" i="8" a="1"/>
  <c r="V1106" i="8"/>
  <c r="X1106" i="8" a="1"/>
  <c r="X1106" i="8" s="1"/>
  <c r="P1107" i="8" a="1"/>
  <c r="P1107" i="8"/>
  <c r="R1107" i="8" a="1"/>
  <c r="R1107" i="8" s="1"/>
  <c r="T1107" i="8" a="1"/>
  <c r="T1107" i="8" s="1"/>
  <c r="W1107" i="8" s="1"/>
  <c r="U1107" i="8" a="1"/>
  <c r="U1107" i="8" s="1"/>
  <c r="V1107" i="8" a="1"/>
  <c r="V1107" i="8" s="1"/>
  <c r="X1107" i="8" a="1"/>
  <c r="X1107" i="8"/>
  <c r="P1108" i="8" a="1"/>
  <c r="P1108" i="8" s="1"/>
  <c r="R1108" i="8" a="1"/>
  <c r="R1108" i="8"/>
  <c r="T1108" i="8" a="1"/>
  <c r="T1108" i="8" s="1"/>
  <c r="W1108" i="8" s="1"/>
  <c r="U1108" i="8" a="1"/>
  <c r="U1108" i="8"/>
  <c r="V1108" i="8" a="1"/>
  <c r="V1108" i="8" s="1"/>
  <c r="X1108" i="8" a="1"/>
  <c r="X1108" i="8"/>
  <c r="P1109" i="8" a="1"/>
  <c r="P1109" i="8"/>
  <c r="R1109" i="8" a="1"/>
  <c r="R1109" i="8" s="1"/>
  <c r="T1109" i="8" a="1"/>
  <c r="T1109" i="8" s="1"/>
  <c r="W1109" i="8" s="1"/>
  <c r="U1109" i="8" a="1"/>
  <c r="U1109" i="8" s="1"/>
  <c r="V1109" i="8" a="1"/>
  <c r="V1109" i="8" s="1"/>
  <c r="X1109" i="8" a="1"/>
  <c r="X1109" i="8" s="1"/>
  <c r="P1110" i="8" a="1"/>
  <c r="P1110" i="8"/>
  <c r="R1110" i="8" a="1"/>
  <c r="R1110" i="8" s="1"/>
  <c r="T1110" i="8" a="1"/>
  <c r="T1110" i="8"/>
  <c r="W1110" i="8" s="1"/>
  <c r="U1110" i="8" a="1"/>
  <c r="U1110" i="8" s="1"/>
  <c r="V1110" i="8" a="1"/>
  <c r="V1110" i="8"/>
  <c r="X1110" i="8" a="1"/>
  <c r="X1110" i="8" s="1"/>
  <c r="P1111" i="8" a="1"/>
  <c r="P1111" i="8" s="1"/>
  <c r="R1111" i="8" a="1"/>
  <c r="R1111" i="8" s="1"/>
  <c r="T1111" i="8" a="1"/>
  <c r="T1111" i="8" s="1"/>
  <c r="W1111" i="8" s="1"/>
  <c r="U1111" i="8" a="1"/>
  <c r="U1111" i="8" s="1"/>
  <c r="V1111" i="8" a="1"/>
  <c r="V1111" i="8" s="1"/>
  <c r="X1111" i="8" a="1"/>
  <c r="X1111" i="8"/>
  <c r="P1112" i="8" a="1"/>
  <c r="P1112" i="8" s="1"/>
  <c r="R1112" i="8" a="1"/>
  <c r="R1112" i="8"/>
  <c r="T1112" i="8" a="1"/>
  <c r="T1112" i="8" s="1"/>
  <c r="W1112" i="8" s="1"/>
  <c r="U1112" i="8" a="1"/>
  <c r="U1112" i="8"/>
  <c r="V1112" i="8" a="1"/>
  <c r="V1112" i="8" s="1"/>
  <c r="X1112" i="8" a="1"/>
  <c r="X1112" i="8" s="1"/>
  <c r="P1113" i="8" a="1"/>
  <c r="P1113" i="8" s="1"/>
  <c r="R1113" i="8" a="1"/>
  <c r="R1113" i="8"/>
  <c r="T1113" i="8" a="1"/>
  <c r="T1113" i="8" s="1"/>
  <c r="W1113" i="8" s="1"/>
  <c r="U1113" i="8" a="1"/>
  <c r="U1113" i="8" s="1"/>
  <c r="V1113" i="8" a="1"/>
  <c r="V1113" i="8" s="1"/>
  <c r="X1113" i="8" a="1"/>
  <c r="X1113" i="8" s="1"/>
  <c r="P1114" i="8" a="1"/>
  <c r="P1114" i="8"/>
  <c r="R1114" i="8" a="1"/>
  <c r="R1114" i="8" s="1"/>
  <c r="T1114" i="8" a="1"/>
  <c r="T1114" i="8" s="1"/>
  <c r="W1114" i="8" s="1"/>
  <c r="U1114" i="8" a="1"/>
  <c r="U1114" i="8" s="1"/>
  <c r="V1114" i="8" a="1"/>
  <c r="V1114" i="8"/>
  <c r="X1114" i="8" a="1"/>
  <c r="X1114" i="8" s="1"/>
  <c r="P1115" i="8" a="1"/>
  <c r="P1115" i="8"/>
  <c r="R1115" i="8" a="1"/>
  <c r="R1115" i="8" s="1"/>
  <c r="T1115" i="8" a="1"/>
  <c r="T1115" i="8" s="1"/>
  <c r="W1115" i="8" s="1"/>
  <c r="U1115" i="8" a="1"/>
  <c r="U1115" i="8" s="1"/>
  <c r="V1115" i="8" a="1"/>
  <c r="V1115" i="8"/>
  <c r="X1115" i="8" a="1"/>
  <c r="X1115" i="8"/>
  <c r="P1116" i="8" a="1"/>
  <c r="P1116" i="8" s="1"/>
  <c r="R1116" i="8" a="1"/>
  <c r="R1116" i="8" s="1"/>
  <c r="T1116" i="8" a="1"/>
  <c r="T1116" i="8" s="1"/>
  <c r="W1116" i="8" s="1"/>
  <c r="U1116" i="8" a="1"/>
  <c r="U1116" i="8"/>
  <c r="V1116" i="8" a="1"/>
  <c r="V1116" i="8" s="1"/>
  <c r="X1116" i="8" a="1"/>
  <c r="X1116" i="8"/>
  <c r="P1117" i="8" a="1"/>
  <c r="P1117" i="8"/>
  <c r="R1117" i="8" a="1"/>
  <c r="R1117" i="8" s="1"/>
  <c r="T1117" i="8" a="1"/>
  <c r="T1117" i="8" s="1"/>
  <c r="U1117" i="8" a="1"/>
  <c r="U1117" i="8" s="1"/>
  <c r="V1117" i="8" a="1"/>
  <c r="V1117" i="8" s="1"/>
  <c r="X1117" i="8" a="1"/>
  <c r="X1117" i="8" s="1"/>
  <c r="P1118" i="8" a="1"/>
  <c r="P1118" i="8"/>
  <c r="R1118" i="8" a="1"/>
  <c r="R1118" i="8" s="1"/>
  <c r="T1118" i="8" a="1"/>
  <c r="T1118" i="8" s="1"/>
  <c r="W1118" i="8" s="1"/>
  <c r="U1118" i="8" a="1"/>
  <c r="U1118" i="8" s="1"/>
  <c r="V1118" i="8" a="1"/>
  <c r="V1118" i="8"/>
  <c r="X1118" i="8" a="1"/>
  <c r="X1118" i="8" s="1"/>
  <c r="P1119" i="8" a="1"/>
  <c r="P1119" i="8" s="1"/>
  <c r="R1119" i="8" a="1"/>
  <c r="R1119" i="8" s="1"/>
  <c r="T1119" i="8" a="1"/>
  <c r="T1119" i="8" s="1"/>
  <c r="W1119" i="8" s="1"/>
  <c r="U1119" i="8" a="1"/>
  <c r="U1119" i="8" s="1"/>
  <c r="V1119" i="8" a="1"/>
  <c r="V1119" i="8" s="1"/>
  <c r="X1119" i="8" a="1"/>
  <c r="X1119" i="8"/>
  <c r="P1120" i="8" a="1"/>
  <c r="P1120" i="8"/>
  <c r="R1120" i="8" a="1"/>
  <c r="R1120" i="8" s="1"/>
  <c r="T1120" i="8" a="1"/>
  <c r="T1120" i="8" s="1"/>
  <c r="U1120" i="8" a="1"/>
  <c r="U1120" i="8"/>
  <c r="V1120" i="8" a="1"/>
  <c r="V1120" i="8" s="1"/>
  <c r="X1120" i="8" a="1"/>
  <c r="X1120" i="8" s="1"/>
  <c r="P1121" i="8" a="1"/>
  <c r="P1121" i="8" s="1"/>
  <c r="R1121" i="8" a="1"/>
  <c r="R1121" i="8" s="1"/>
  <c r="T1121" i="8" a="1"/>
  <c r="T1121" i="8" s="1"/>
  <c r="U1121" i="8" a="1"/>
  <c r="U1121" i="8" s="1"/>
  <c r="V1121" i="8" a="1"/>
  <c r="V1121" i="8" s="1"/>
  <c r="X1121" i="8" a="1"/>
  <c r="X1121" i="8" s="1"/>
  <c r="P1122" i="8" a="1"/>
  <c r="P1122" i="8"/>
  <c r="R1122" i="8" a="1"/>
  <c r="R1122" i="8" s="1"/>
  <c r="T1122" i="8" a="1"/>
  <c r="T1122" i="8" s="1"/>
  <c r="U1122" i="8" a="1"/>
  <c r="U1122" i="8" s="1"/>
  <c r="V1122" i="8" a="1"/>
  <c r="V1122" i="8" s="1"/>
  <c r="X1122" i="8" a="1"/>
  <c r="X1122" i="8" s="1"/>
  <c r="P1123" i="8" a="1"/>
  <c r="P1123" i="8"/>
  <c r="R1123" i="8" a="1"/>
  <c r="R1123" i="8" s="1"/>
  <c r="T1123" i="8" a="1"/>
  <c r="T1123" i="8" s="1"/>
  <c r="U1123" i="8" a="1"/>
  <c r="U1123" i="8" s="1"/>
  <c r="V1123" i="8" a="1"/>
  <c r="V1123" i="8" s="1"/>
  <c r="X1123" i="8" a="1"/>
  <c r="X1123" i="8"/>
  <c r="P1124" i="8" a="1"/>
  <c r="P1124" i="8" s="1"/>
  <c r="R1124" i="8" a="1"/>
  <c r="R1124" i="8" s="1"/>
  <c r="T1124" i="8" a="1"/>
  <c r="T1124" i="8" s="1"/>
  <c r="W1124" i="8" s="1"/>
  <c r="U1124" i="8" a="1"/>
  <c r="U1124" i="8"/>
  <c r="V1124" i="8" a="1"/>
  <c r="V1124" i="8" s="1"/>
  <c r="X1124" i="8" a="1"/>
  <c r="X1124" i="8"/>
  <c r="P1125" i="8" a="1"/>
  <c r="P1125" i="8" s="1"/>
  <c r="R1125" i="8" a="1"/>
  <c r="R1125" i="8" s="1"/>
  <c r="T1125" i="8" a="1"/>
  <c r="T1125" i="8" s="1"/>
  <c r="W1125" i="8" s="1"/>
  <c r="U1125" i="8" a="1"/>
  <c r="U1125" i="8" s="1"/>
  <c r="V1125" i="8" a="1"/>
  <c r="V1125" i="8" s="1"/>
  <c r="X1125" i="8" a="1"/>
  <c r="X1125" i="8" s="1"/>
  <c r="P1126" i="8" a="1"/>
  <c r="P1126" i="8"/>
  <c r="R1126" i="8" a="1"/>
  <c r="R1126" i="8" s="1"/>
  <c r="T1126" i="8" a="1"/>
  <c r="T1126" i="8"/>
  <c r="W1126" i="8" s="1"/>
  <c r="U1126" i="8" a="1"/>
  <c r="U1126" i="8" s="1"/>
  <c r="V1126" i="8" a="1"/>
  <c r="V1126" i="8"/>
  <c r="X1126" i="8" a="1"/>
  <c r="X1126" i="8" s="1"/>
  <c r="P1127" i="8" a="1"/>
  <c r="P1127" i="8" s="1"/>
  <c r="R1127" i="8" a="1"/>
  <c r="R1127" i="8" s="1"/>
  <c r="T1127" i="8" a="1"/>
  <c r="T1127" i="8" s="1"/>
  <c r="W1127" i="8" s="1"/>
  <c r="U1127" i="8" a="1"/>
  <c r="U1127" i="8" s="1"/>
  <c r="V1127" i="8" a="1"/>
  <c r="V1127" i="8" s="1"/>
  <c r="X1127" i="8" a="1"/>
  <c r="X1127" i="8"/>
  <c r="P1128" i="8" a="1"/>
  <c r="P1128" i="8"/>
  <c r="R1128" i="8" a="1"/>
  <c r="R1128" i="8" s="1"/>
  <c r="T1128" i="8" a="1"/>
  <c r="T1128" i="8" s="1"/>
  <c r="W1128" i="8" s="1"/>
  <c r="U1128" i="8" a="1"/>
  <c r="U1128" i="8"/>
  <c r="V1128" i="8" a="1"/>
  <c r="V1128" i="8" s="1"/>
  <c r="X1128" i="8" a="1"/>
  <c r="X1128" i="8" s="1"/>
  <c r="P1129" i="8" a="1"/>
  <c r="P1129" i="8" s="1"/>
  <c r="R1129" i="8" a="1"/>
  <c r="R1129" i="8" s="1"/>
  <c r="T1129" i="8" a="1"/>
  <c r="T1129" i="8" s="1"/>
  <c r="W1129" i="8" s="1"/>
  <c r="U1129" i="8" a="1"/>
  <c r="U1129" i="8" s="1"/>
  <c r="V1129" i="8" a="1"/>
  <c r="V1129" i="8" s="1"/>
  <c r="X1129" i="8" a="1"/>
  <c r="X1129" i="8" s="1"/>
  <c r="P1130" i="8" a="1"/>
  <c r="P1130" i="8"/>
  <c r="R1130" i="8" a="1"/>
  <c r="R1130" i="8" s="1"/>
  <c r="T1130" i="8" a="1"/>
  <c r="T1130" i="8"/>
  <c r="W1130" i="8" s="1"/>
  <c r="U1130" i="8" a="1"/>
  <c r="U1130" i="8" s="1"/>
  <c r="V1130" i="8" a="1"/>
  <c r="V1130" i="8"/>
  <c r="X1130" i="8" a="1"/>
  <c r="X1130" i="8" s="1"/>
  <c r="P1131" i="8" a="1"/>
  <c r="P1131" i="8"/>
  <c r="R1131" i="8" a="1"/>
  <c r="R1131" i="8" s="1"/>
  <c r="T1131" i="8" a="1"/>
  <c r="T1131" i="8" s="1"/>
  <c r="W1131" i="8" s="1"/>
  <c r="U1131" i="8" a="1"/>
  <c r="U1131" i="8" s="1"/>
  <c r="V1131" i="8" a="1"/>
  <c r="V1131" i="8"/>
  <c r="X1131" i="8" a="1"/>
  <c r="X1131" i="8"/>
  <c r="P1132" i="8" a="1"/>
  <c r="P1132" i="8" s="1"/>
  <c r="R1132" i="8" a="1"/>
  <c r="R1132" i="8"/>
  <c r="T1132" i="8" a="1"/>
  <c r="T1132" i="8" s="1"/>
  <c r="U1132" i="8" a="1"/>
  <c r="U1132" i="8"/>
  <c r="V1132" i="8" a="1"/>
  <c r="V1132" i="8" s="1"/>
  <c r="X1132" i="8" a="1"/>
  <c r="X1132" i="8"/>
  <c r="P1133" i="8" a="1"/>
  <c r="P1133" i="8" s="1"/>
  <c r="R1133" i="8" a="1"/>
  <c r="R1133" i="8" s="1"/>
  <c r="T1133" i="8" a="1"/>
  <c r="T1133" i="8" s="1"/>
  <c r="U1133" i="8" a="1"/>
  <c r="U1133" i="8" s="1"/>
  <c r="V1133" i="8" a="1"/>
  <c r="V1133" i="8" s="1"/>
  <c r="X1133" i="8" a="1"/>
  <c r="X1133" i="8" s="1"/>
  <c r="P1134" i="8" a="1"/>
  <c r="P1134" i="8"/>
  <c r="R1134" i="8" a="1"/>
  <c r="R1134" i="8" s="1"/>
  <c r="T1134" i="8" a="1"/>
  <c r="T1134" i="8" s="1"/>
  <c r="W1134" i="8" s="1"/>
  <c r="U1134" i="8" a="1"/>
  <c r="U1134" i="8" s="1"/>
  <c r="V1134" i="8" a="1"/>
  <c r="V1134" i="8" s="1"/>
  <c r="X1134" i="8" a="1"/>
  <c r="X1134" i="8" s="1"/>
  <c r="P1135" i="8" a="1"/>
  <c r="P1135" i="8" s="1"/>
  <c r="R1135" i="8" a="1"/>
  <c r="R1135" i="8" s="1"/>
  <c r="T1135" i="8" a="1"/>
  <c r="T1135" i="8" s="1"/>
  <c r="W1135" i="8" s="1"/>
  <c r="U1135" i="8" a="1"/>
  <c r="U1135" i="8" s="1"/>
  <c r="V1135" i="8" a="1"/>
  <c r="V1135" i="8" s="1"/>
  <c r="X1135" i="8" a="1"/>
  <c r="X1135" i="8"/>
  <c r="P1136" i="8" a="1"/>
  <c r="P1136" i="8"/>
  <c r="R1136" i="8" a="1"/>
  <c r="R1136" i="8"/>
  <c r="T1136" i="8" a="1"/>
  <c r="T1136" i="8" s="1"/>
  <c r="U1136" i="8" a="1"/>
  <c r="U1136" i="8"/>
  <c r="V1136" i="8" a="1"/>
  <c r="V1136" i="8" s="1"/>
  <c r="X1136" i="8" a="1"/>
  <c r="X1136" i="8" s="1"/>
  <c r="P1137" i="8" a="1"/>
  <c r="P1137" i="8" s="1"/>
  <c r="R1137" i="8" a="1"/>
  <c r="R1137" i="8"/>
  <c r="T1137" i="8" a="1"/>
  <c r="T1137" i="8" s="1"/>
  <c r="U1137" i="8" a="1"/>
  <c r="U1137" i="8" s="1"/>
  <c r="V1137" i="8" a="1"/>
  <c r="V1137" i="8" s="1"/>
  <c r="X1137" i="8" a="1"/>
  <c r="X1137" i="8" s="1"/>
  <c r="P1138" i="8" a="1"/>
  <c r="P1138" i="8"/>
  <c r="R1138" i="8" a="1"/>
  <c r="R1138" i="8" s="1"/>
  <c r="T1138" i="8" a="1"/>
  <c r="T1138" i="8" s="1"/>
  <c r="W1138" i="8" s="1"/>
  <c r="U1138" i="8" a="1"/>
  <c r="U1138" i="8" s="1"/>
  <c r="V1138" i="8" a="1"/>
  <c r="V1138" i="8" s="1"/>
  <c r="X1138" i="8" a="1"/>
  <c r="X1138" i="8" s="1"/>
  <c r="P1139" i="8" a="1"/>
  <c r="P1139" i="8"/>
  <c r="R1139" i="8" a="1"/>
  <c r="R1139" i="8" s="1"/>
  <c r="T1139" i="8" a="1"/>
  <c r="T1139" i="8" s="1"/>
  <c r="U1139" i="8" a="1"/>
  <c r="U1139" i="8" s="1"/>
  <c r="V1139" i="8" a="1"/>
  <c r="V1139" i="8" s="1"/>
  <c r="X1139" i="8" a="1"/>
  <c r="X1139" i="8"/>
  <c r="P1140" i="8" a="1"/>
  <c r="P1140" i="8"/>
  <c r="R1140" i="8" a="1"/>
  <c r="R1140" i="8"/>
  <c r="T1140" i="8" a="1"/>
  <c r="T1140" i="8" s="1"/>
  <c r="W1140" i="8" s="1"/>
  <c r="U1140" i="8" a="1"/>
  <c r="U1140" i="8"/>
  <c r="V1140" i="8" a="1"/>
  <c r="V1140" i="8" s="1"/>
  <c r="X1140" i="8" a="1"/>
  <c r="X1140" i="8"/>
  <c r="P1141" i="8" a="1"/>
  <c r="P1141" i="8" s="1"/>
  <c r="R1141" i="8" a="1"/>
  <c r="R1141" i="8" s="1"/>
  <c r="T1141" i="8" a="1"/>
  <c r="T1141" i="8" s="1"/>
  <c r="W1141" i="8" s="1"/>
  <c r="U1141" i="8" a="1"/>
  <c r="U1141" i="8" s="1"/>
  <c r="V1141" i="8" a="1"/>
  <c r="V1141" i="8" s="1"/>
  <c r="X1141" i="8" a="1"/>
  <c r="X1141" i="8" s="1"/>
  <c r="P1142" i="8" a="1"/>
  <c r="P1142" i="8"/>
  <c r="R1142" i="8" a="1"/>
  <c r="R1142" i="8" s="1"/>
  <c r="T1142" i="8" a="1"/>
  <c r="T1142" i="8"/>
  <c r="W1142" i="8" s="1"/>
  <c r="U1142" i="8" a="1"/>
  <c r="U1142" i="8" s="1"/>
  <c r="V1142" i="8" a="1"/>
  <c r="V1142" i="8"/>
  <c r="X1142" i="8" a="1"/>
  <c r="X1142" i="8" s="1"/>
  <c r="P1143" i="8" a="1"/>
  <c r="P1143" i="8" s="1"/>
  <c r="R1143" i="8" a="1"/>
  <c r="R1143" i="8" s="1"/>
  <c r="T1143" i="8" a="1"/>
  <c r="T1143" i="8" s="1"/>
  <c r="W1143" i="8" s="1"/>
  <c r="U1143" i="8" a="1"/>
  <c r="U1143" i="8" s="1"/>
  <c r="V1143" i="8" a="1"/>
  <c r="V1143" i="8" s="1"/>
  <c r="X1143" i="8" a="1"/>
  <c r="X1143" i="8"/>
  <c r="P1144" i="8" a="1"/>
  <c r="P1144" i="8"/>
  <c r="R1144" i="8" a="1"/>
  <c r="R1144" i="8"/>
  <c r="T1144" i="8" a="1"/>
  <c r="T1144" i="8" s="1"/>
  <c r="W1144" i="8" s="1"/>
  <c r="U1144" i="8" a="1"/>
  <c r="U1144" i="8"/>
  <c r="V1144" i="8" a="1"/>
  <c r="V1144" i="8" s="1"/>
  <c r="X1144" i="8" a="1"/>
  <c r="X1144" i="8" s="1"/>
  <c r="P1145" i="8" a="1"/>
  <c r="P1145" i="8" s="1"/>
  <c r="R1145" i="8" a="1"/>
  <c r="R1145" i="8" s="1"/>
  <c r="T1145" i="8" a="1"/>
  <c r="T1145" i="8" s="1"/>
  <c r="W1145" i="8" s="1"/>
  <c r="U1145" i="8" a="1"/>
  <c r="U1145" i="8" s="1"/>
  <c r="V1145" i="8" a="1"/>
  <c r="V1145" i="8" s="1"/>
  <c r="X1145" i="8" a="1"/>
  <c r="X1145" i="8" s="1"/>
  <c r="P1146" i="8" a="1"/>
  <c r="P1146" i="8"/>
  <c r="R1146" i="8" a="1"/>
  <c r="R1146" i="8" s="1"/>
  <c r="T1146" i="8" a="1"/>
  <c r="T1146" i="8"/>
  <c r="W1146" i="8" s="1"/>
  <c r="U1146" i="8" a="1"/>
  <c r="U1146" i="8" s="1"/>
  <c r="V1146" i="8" a="1"/>
  <c r="V1146" i="8"/>
  <c r="X1146" i="8" a="1"/>
  <c r="X1146" i="8" s="1"/>
  <c r="P1147" i="8" a="1"/>
  <c r="P1147" i="8"/>
  <c r="R1147" i="8" a="1"/>
  <c r="R1147" i="8" s="1"/>
  <c r="T1147" i="8" a="1"/>
  <c r="T1147" i="8" s="1"/>
  <c r="W1147" i="8" s="1"/>
  <c r="U1147" i="8" a="1"/>
  <c r="U1147" i="8" s="1"/>
  <c r="V1147" i="8" a="1"/>
  <c r="V1147" i="8"/>
  <c r="X1147" i="8" a="1"/>
  <c r="X1147" i="8"/>
  <c r="P1148" i="8" a="1"/>
  <c r="P1148" i="8"/>
  <c r="R1148" i="8" a="1"/>
  <c r="R1148" i="8" s="1"/>
  <c r="T1148" i="8" a="1"/>
  <c r="T1148" i="8" s="1"/>
  <c r="U1148" i="8" a="1"/>
  <c r="U1148" i="8"/>
  <c r="V1148" i="8" a="1"/>
  <c r="V1148" i="8" s="1"/>
  <c r="X1148" i="8" a="1"/>
  <c r="X1148" i="8"/>
  <c r="P1149" i="8" a="1"/>
  <c r="P1149" i="8" s="1"/>
  <c r="R1149" i="8" a="1"/>
  <c r="R1149" i="8" s="1"/>
  <c r="T1149" i="8" a="1"/>
  <c r="T1149" i="8" s="1"/>
  <c r="U1149" i="8" a="1"/>
  <c r="U1149" i="8" s="1"/>
  <c r="V1149" i="8" a="1"/>
  <c r="V1149" i="8" s="1"/>
  <c r="X1149" i="8" a="1"/>
  <c r="X1149" i="8" s="1"/>
  <c r="P1150" i="8" a="1"/>
  <c r="P1150" i="8"/>
  <c r="R1150" i="8" a="1"/>
  <c r="R1150" i="8" s="1"/>
  <c r="T1150" i="8" a="1"/>
  <c r="T1150" i="8" s="1"/>
  <c r="W1150" i="8" s="1"/>
  <c r="U1150" i="8" a="1"/>
  <c r="U1150" i="8" s="1"/>
  <c r="V1150" i="8" a="1"/>
  <c r="V1150" i="8"/>
  <c r="X1150" i="8" a="1"/>
  <c r="X1150" i="8" s="1"/>
  <c r="P1151" i="8" a="1"/>
  <c r="P1151" i="8" s="1"/>
  <c r="R1151" i="8" a="1"/>
  <c r="R1151" i="8" s="1"/>
  <c r="T1151" i="8" a="1"/>
  <c r="T1151" i="8" s="1"/>
  <c r="U1151" i="8" a="1"/>
  <c r="U1151" i="8" s="1"/>
  <c r="V1151" i="8" a="1"/>
  <c r="V1151" i="8" s="1"/>
  <c r="X1151" i="8" a="1"/>
  <c r="X1151" i="8"/>
  <c r="P1152" i="8" a="1"/>
  <c r="P1152" i="8"/>
  <c r="R1152" i="8" a="1"/>
  <c r="R1152" i="8" s="1"/>
  <c r="T1152" i="8" a="1"/>
  <c r="T1152" i="8" s="1"/>
  <c r="U1152" i="8" a="1"/>
  <c r="U1152" i="8"/>
  <c r="V1152" i="8" a="1"/>
  <c r="V1152" i="8" s="1"/>
  <c r="X1152" i="8" a="1"/>
  <c r="X1152" i="8" s="1"/>
  <c r="P1153" i="8" a="1"/>
  <c r="P1153" i="8" s="1"/>
  <c r="R1153" i="8" a="1"/>
  <c r="R1153" i="8" s="1"/>
  <c r="T1153" i="8" a="1"/>
  <c r="T1153" i="8" s="1"/>
  <c r="U1153" i="8" a="1"/>
  <c r="U1153" i="8" s="1"/>
  <c r="V1153" i="8" a="1"/>
  <c r="V1153" i="8" s="1"/>
  <c r="X1153" i="8" a="1"/>
  <c r="X1153" i="8" s="1"/>
  <c r="P1154" i="8" a="1"/>
  <c r="P1154" i="8"/>
  <c r="R1154" i="8" a="1"/>
  <c r="R1154" i="8" s="1"/>
  <c r="T1154" i="8" a="1"/>
  <c r="T1154" i="8" s="1"/>
  <c r="W1154" i="8" s="1"/>
  <c r="U1154" i="8" a="1"/>
  <c r="U1154" i="8" s="1"/>
  <c r="V1154" i="8" a="1"/>
  <c r="V1154" i="8"/>
  <c r="X1154" i="8" a="1"/>
  <c r="X1154" i="8" s="1"/>
  <c r="P1155" i="8" a="1"/>
  <c r="P1155" i="8"/>
  <c r="R1155" i="8" a="1"/>
  <c r="R1155" i="8" s="1"/>
  <c r="T1155" i="8" a="1"/>
  <c r="T1155" i="8" s="1"/>
  <c r="U1155" i="8" a="1"/>
  <c r="U1155" i="8" s="1"/>
  <c r="V1155" i="8" a="1"/>
  <c r="V1155" i="8"/>
  <c r="X1155" i="8" a="1"/>
  <c r="X1155" i="8"/>
  <c r="P1156" i="8" a="1"/>
  <c r="P1156" i="8"/>
  <c r="R1156" i="8" a="1"/>
  <c r="R1156" i="8"/>
  <c r="T1156" i="8" a="1"/>
  <c r="T1156" i="8" s="1"/>
  <c r="W1156" i="8" s="1"/>
  <c r="U1156" i="8" a="1"/>
  <c r="U1156" i="8"/>
  <c r="V1156" i="8" a="1"/>
  <c r="V1156" i="8" s="1"/>
  <c r="X1156" i="8" a="1"/>
  <c r="X1156" i="8"/>
  <c r="P1157" i="8" a="1"/>
  <c r="P1157" i="8" s="1"/>
  <c r="R1157" i="8" a="1"/>
  <c r="R1157" i="8" s="1"/>
  <c r="T1157" i="8" a="1"/>
  <c r="T1157" i="8" s="1"/>
  <c r="W1157" i="8" s="1"/>
  <c r="U1157" i="8" a="1"/>
  <c r="U1157" i="8" s="1"/>
  <c r="V1157" i="8" a="1"/>
  <c r="V1157" i="8" s="1"/>
  <c r="X1157" i="8" a="1"/>
  <c r="X1157" i="8" s="1"/>
  <c r="P1158" i="8" a="1"/>
  <c r="P1158" i="8"/>
  <c r="R1158" i="8" a="1"/>
  <c r="R1158" i="8" s="1"/>
  <c r="T1158" i="8" a="1"/>
  <c r="T1158" i="8"/>
  <c r="W1158" i="8" s="1"/>
  <c r="U1158" i="8" a="1"/>
  <c r="U1158" i="8" s="1"/>
  <c r="V1158" i="8" a="1"/>
  <c r="V1158" i="8" s="1"/>
  <c r="X1158" i="8" a="1"/>
  <c r="X1158" i="8" s="1"/>
  <c r="P1159" i="8" a="1"/>
  <c r="P1159" i="8" s="1"/>
  <c r="R1159" i="8" a="1"/>
  <c r="R1159" i="8" s="1"/>
  <c r="T1159" i="8" a="1"/>
  <c r="T1159" i="8" s="1"/>
  <c r="W1159" i="8" s="1"/>
  <c r="U1159" i="8" a="1"/>
  <c r="U1159" i="8" s="1"/>
  <c r="V1159" i="8" a="1"/>
  <c r="V1159" i="8" s="1"/>
  <c r="X1159" i="8" a="1"/>
  <c r="X1159" i="8"/>
  <c r="P1160" i="8" a="1"/>
  <c r="P1160" i="8"/>
  <c r="R1160" i="8" a="1"/>
  <c r="R1160" i="8"/>
  <c r="T1160" i="8" a="1"/>
  <c r="T1160" i="8" s="1"/>
  <c r="W1160" i="8" s="1"/>
  <c r="U1160" i="8" a="1"/>
  <c r="U1160" i="8"/>
  <c r="V1160" i="8" a="1"/>
  <c r="V1160" i="8" s="1"/>
  <c r="X1160" i="8" a="1"/>
  <c r="X1160" i="8" s="1"/>
  <c r="P1161" i="8" a="1"/>
  <c r="P1161" i="8" s="1"/>
  <c r="R1161" i="8" a="1"/>
  <c r="R1161" i="8"/>
  <c r="T1161" i="8" a="1"/>
  <c r="T1161" i="8" s="1"/>
  <c r="W1161" i="8" s="1"/>
  <c r="U1161" i="8" a="1"/>
  <c r="U1161" i="8" s="1"/>
  <c r="V1161" i="8" a="1"/>
  <c r="V1161" i="8" s="1"/>
  <c r="X1161" i="8" a="1"/>
  <c r="X1161" i="8" s="1"/>
  <c r="P1162" i="8" a="1"/>
  <c r="P1162" i="8"/>
  <c r="R1162" i="8" a="1"/>
  <c r="R1162" i="8" s="1"/>
  <c r="T1162" i="8" a="1"/>
  <c r="T1162" i="8"/>
  <c r="W1162" i="8" s="1"/>
  <c r="U1162" i="8" a="1"/>
  <c r="U1162" i="8" s="1"/>
  <c r="V1162" i="8" a="1"/>
  <c r="V1162" i="8" s="1"/>
  <c r="X1162" i="8" a="1"/>
  <c r="X1162" i="8" s="1"/>
  <c r="P1163" i="8" a="1"/>
  <c r="P1163" i="8"/>
  <c r="R1163" i="8" a="1"/>
  <c r="R1163" i="8" s="1"/>
  <c r="T1163" i="8" a="1"/>
  <c r="T1163" i="8" s="1"/>
  <c r="W1163" i="8" s="1"/>
  <c r="U1163" i="8" a="1"/>
  <c r="U1163" i="8" s="1"/>
  <c r="V1163" i="8" a="1"/>
  <c r="V1163" i="8" s="1"/>
  <c r="X1163" i="8" a="1"/>
  <c r="X1163" i="8"/>
  <c r="P1164" i="8" a="1"/>
  <c r="P1164" i="8"/>
  <c r="R1164" i="8" a="1"/>
  <c r="R1164" i="8"/>
  <c r="T1164" i="8" a="1"/>
  <c r="T1164" i="8" s="1"/>
  <c r="W1164" i="8" s="1"/>
  <c r="U1164" i="8" a="1"/>
  <c r="U1164" i="8"/>
  <c r="V1164" i="8" a="1"/>
  <c r="V1164" i="8" s="1"/>
  <c r="X1164" i="8" a="1"/>
  <c r="X1164" i="8"/>
  <c r="P1165" i="8" a="1"/>
  <c r="P1165" i="8" s="1"/>
  <c r="R1165" i="8" a="1"/>
  <c r="R1165" i="8" s="1"/>
  <c r="T1165" i="8" a="1"/>
  <c r="T1165" i="8" s="1"/>
  <c r="U1165" i="8" a="1"/>
  <c r="U1165" i="8" s="1"/>
  <c r="V1165" i="8" a="1"/>
  <c r="V1165" i="8" s="1"/>
  <c r="X1165" i="8" a="1"/>
  <c r="X1165" i="8" s="1"/>
  <c r="P1166" i="8" a="1"/>
  <c r="P1166" i="8"/>
  <c r="R1166" i="8" a="1"/>
  <c r="R1166" i="8" s="1"/>
  <c r="T1166" i="8" a="1"/>
  <c r="T1166" i="8" s="1"/>
  <c r="W1166" i="8" s="1"/>
  <c r="U1166" i="8" a="1"/>
  <c r="U1166" i="8" s="1"/>
  <c r="V1166" i="8" a="1"/>
  <c r="V1166" i="8" s="1"/>
  <c r="X1166" i="8" a="1"/>
  <c r="X1166" i="8" s="1"/>
  <c r="P1167" i="8" a="1"/>
  <c r="P1167" i="8" s="1"/>
  <c r="R1167" i="8" a="1"/>
  <c r="R1167" i="8" s="1"/>
  <c r="T1167" i="8" a="1"/>
  <c r="T1167" i="8" s="1"/>
  <c r="W1167" i="8" s="1"/>
  <c r="U1167" i="8" a="1"/>
  <c r="U1167" i="8" s="1"/>
  <c r="V1167" i="8" a="1"/>
  <c r="V1167" i="8" s="1"/>
  <c r="X1167" i="8" a="1"/>
  <c r="X1167" i="8"/>
  <c r="P1168" i="8" a="1"/>
  <c r="P1168" i="8"/>
  <c r="R1168" i="8" a="1"/>
  <c r="R1168" i="8"/>
  <c r="T1168" i="8" a="1"/>
  <c r="T1168" i="8" s="1"/>
  <c r="W1168" i="8" s="1"/>
  <c r="U1168" i="8" a="1"/>
  <c r="U1168" i="8"/>
  <c r="V1168" i="8" a="1"/>
  <c r="V1168" i="8" s="1"/>
  <c r="X1168" i="8" a="1"/>
  <c r="X1168" i="8" s="1"/>
  <c r="P1169" i="8" a="1"/>
  <c r="P1169" i="8" s="1"/>
  <c r="R1169" i="8" a="1"/>
  <c r="R1169" i="8"/>
  <c r="T1169" i="8" a="1"/>
  <c r="T1169" i="8" s="1"/>
  <c r="U1169" i="8" a="1"/>
  <c r="U1169" i="8" s="1"/>
  <c r="V1169" i="8" a="1"/>
  <c r="V1169" i="8" s="1"/>
  <c r="X1169" i="8" a="1"/>
  <c r="X1169" i="8" s="1"/>
  <c r="P1170" i="8" a="1"/>
  <c r="P1170" i="8"/>
  <c r="R1170" i="8" a="1"/>
  <c r="R1170" i="8" s="1"/>
  <c r="T1170" i="8" a="1"/>
  <c r="T1170" i="8" s="1"/>
  <c r="W1170" i="8" s="1"/>
  <c r="U1170" i="8" a="1"/>
  <c r="U1170" i="8" s="1"/>
  <c r="V1170" i="8" a="1"/>
  <c r="V1170" i="8" s="1"/>
  <c r="X1170" i="8" a="1"/>
  <c r="X1170" i="8" s="1"/>
  <c r="P1171" i="8" a="1"/>
  <c r="P1171" i="8"/>
  <c r="R1171" i="8" a="1"/>
  <c r="R1171" i="8" s="1"/>
  <c r="T1171" i="8" a="1"/>
  <c r="T1171" i="8" s="1"/>
  <c r="W1171" i="8" s="1"/>
  <c r="U1171" i="8" a="1"/>
  <c r="U1171" i="8" s="1"/>
  <c r="V1171" i="8" a="1"/>
  <c r="V1171" i="8" s="1"/>
  <c r="X1171" i="8" a="1"/>
  <c r="X1171" i="8"/>
  <c r="P1172" i="8" a="1"/>
  <c r="P1172" i="8" s="1"/>
  <c r="R1172" i="8" a="1"/>
  <c r="R1172" i="8"/>
  <c r="T1172" i="8" a="1"/>
  <c r="T1172" i="8" s="1"/>
  <c r="W1172" i="8" s="1"/>
  <c r="U1172" i="8" a="1"/>
  <c r="U1172" i="8"/>
  <c r="V1172" i="8" a="1"/>
  <c r="V1172" i="8" s="1"/>
  <c r="X1172" i="8" a="1"/>
  <c r="X1172" i="8"/>
  <c r="P1173" i="8" a="1"/>
  <c r="P1173" i="8" s="1"/>
  <c r="R1173" i="8" a="1"/>
  <c r="R1173" i="8" s="1"/>
  <c r="T1173" i="8" a="1"/>
  <c r="T1173" i="8" s="1"/>
  <c r="W1173" i="8" s="1"/>
  <c r="U1173" i="8" a="1"/>
  <c r="U1173" i="8" s="1"/>
  <c r="V1173" i="8" a="1"/>
  <c r="V1173" i="8" s="1"/>
  <c r="X1173" i="8" a="1"/>
  <c r="X1173" i="8" s="1"/>
  <c r="P1174" i="8" a="1"/>
  <c r="P1174" i="8"/>
  <c r="R1174" i="8" a="1"/>
  <c r="R1174" i="8" s="1"/>
  <c r="T1174" i="8" a="1"/>
  <c r="T1174" i="8" s="1"/>
  <c r="W1174" i="8" s="1"/>
  <c r="U1174" i="8" a="1"/>
  <c r="U1174" i="8" s="1"/>
  <c r="V1174" i="8" a="1"/>
  <c r="V1174" i="8" s="1"/>
  <c r="X1174" i="8" a="1"/>
  <c r="X1174" i="8" s="1"/>
  <c r="P1175" i="8" a="1"/>
  <c r="P1175" i="8" s="1"/>
  <c r="R1175" i="8" a="1"/>
  <c r="R1175" i="8" s="1"/>
  <c r="T1175" i="8" a="1"/>
  <c r="T1175" i="8" s="1"/>
  <c r="W1175" i="8" s="1"/>
  <c r="U1175" i="8" a="1"/>
  <c r="U1175" i="8" s="1"/>
  <c r="V1175" i="8" a="1"/>
  <c r="V1175" i="8" s="1"/>
  <c r="X1175" i="8" a="1"/>
  <c r="X1175" i="8"/>
  <c r="P1176" i="8" a="1"/>
  <c r="P1176" i="8"/>
  <c r="R1176" i="8" a="1"/>
  <c r="R1176" i="8"/>
  <c r="T1176" i="8" a="1"/>
  <c r="T1176" i="8" s="1"/>
  <c r="W1176" i="8" s="1"/>
  <c r="U1176" i="8" a="1"/>
  <c r="U1176" i="8"/>
  <c r="V1176" i="8" a="1"/>
  <c r="V1176" i="8" s="1"/>
  <c r="X1176" i="8" a="1"/>
  <c r="X1176" i="8" s="1"/>
  <c r="P1177" i="8" a="1"/>
  <c r="P1177" i="8" s="1"/>
  <c r="R1177" i="8" a="1"/>
  <c r="R1177" i="8"/>
  <c r="T1177" i="8" a="1"/>
  <c r="T1177" i="8" s="1"/>
  <c r="W1177" i="8" s="1"/>
  <c r="U1177" i="8" a="1"/>
  <c r="U1177" i="8" s="1"/>
  <c r="V1177" i="8" a="1"/>
  <c r="V1177" i="8" s="1"/>
  <c r="X1177" i="8" a="1"/>
  <c r="X1177" i="8" s="1"/>
  <c r="P1178" i="8" a="1"/>
  <c r="P1178" i="8"/>
  <c r="R1178" i="8" a="1"/>
  <c r="R1178" i="8" s="1"/>
  <c r="T1178" i="8" a="1"/>
  <c r="T1178" i="8" s="1"/>
  <c r="W1178" i="8" s="1"/>
  <c r="U1178" i="8" a="1"/>
  <c r="U1178" i="8" s="1"/>
  <c r="V1178" i="8" a="1"/>
  <c r="V1178" i="8" s="1"/>
  <c r="X1178" i="8" a="1"/>
  <c r="X1178" i="8" s="1"/>
  <c r="P1179" i="8" a="1"/>
  <c r="P1179" i="8"/>
  <c r="R1179" i="8" a="1"/>
  <c r="R1179" i="8" s="1"/>
  <c r="T1179" i="8" a="1"/>
  <c r="T1179" i="8" s="1"/>
  <c r="U1179" i="8" a="1"/>
  <c r="U1179" i="8" s="1"/>
  <c r="V1179" i="8" a="1"/>
  <c r="V1179" i="8" s="1"/>
  <c r="X1179" i="8" a="1"/>
  <c r="X1179" i="8"/>
  <c r="P1180" i="8" a="1"/>
  <c r="P1180" i="8"/>
  <c r="R1180" i="8" a="1"/>
  <c r="R1180" i="8"/>
  <c r="T1180" i="8" a="1"/>
  <c r="T1180" i="8" s="1"/>
  <c r="W1180" i="8" s="1"/>
  <c r="U1180" i="8" a="1"/>
  <c r="U1180" i="8" s="1"/>
  <c r="V1180" i="8" a="1"/>
  <c r="V1180" i="8" s="1"/>
  <c r="X1180" i="8" a="1"/>
  <c r="X1180" i="8" s="1"/>
  <c r="P1181" i="8" a="1"/>
  <c r="P1181" i="8" s="1"/>
  <c r="R1181" i="8" a="1"/>
  <c r="R1181" i="8"/>
  <c r="T1181" i="8" a="1"/>
  <c r="T1181" i="8" s="1"/>
  <c r="W1181" i="8" s="1"/>
  <c r="U1181" i="8" a="1"/>
  <c r="U1181" i="8"/>
  <c r="V1181" i="8" a="1"/>
  <c r="V1181" i="8"/>
  <c r="X1181" i="8" a="1"/>
  <c r="X1181" i="8" s="1"/>
  <c r="P1182" i="8" a="1"/>
  <c r="P1182" i="8"/>
  <c r="R1182" i="8" a="1"/>
  <c r="R1182" i="8" s="1"/>
  <c r="T1182" i="8" a="1"/>
  <c r="T1182" i="8" s="1"/>
  <c r="W1182" i="8" s="1"/>
  <c r="U1182" i="8" a="1"/>
  <c r="U1182" i="8" s="1"/>
  <c r="V1182" i="8" a="1"/>
  <c r="V1182" i="8"/>
  <c r="X1182" i="8" a="1"/>
  <c r="X1182" i="8"/>
  <c r="P1183" i="8" a="1"/>
  <c r="P1183" i="8"/>
  <c r="R1183" i="8" a="1"/>
  <c r="R1183" i="8" s="1"/>
  <c r="T1183" i="8" a="1"/>
  <c r="T1183" i="8"/>
  <c r="W1183" i="8" s="1"/>
  <c r="U1183" i="8" a="1"/>
  <c r="U1183" i="8" s="1"/>
  <c r="V1183" i="8" a="1"/>
  <c r="V1183" i="8" s="1"/>
  <c r="X1183" i="8" a="1"/>
  <c r="X1183" i="8" s="1"/>
  <c r="P1184" i="8" a="1"/>
  <c r="P1184" i="8"/>
  <c r="R1184" i="8" a="1"/>
  <c r="R1184" i="8" s="1"/>
  <c r="T1184" i="8" a="1"/>
  <c r="T1184" i="8"/>
  <c r="W1184" i="8" s="1"/>
  <c r="U1184" i="8" a="1"/>
  <c r="U1184" i="8" s="1"/>
  <c r="V1184" i="8" a="1"/>
  <c r="V1184" i="8"/>
  <c r="X1184" i="8" a="1"/>
  <c r="X1184" i="8" s="1"/>
  <c r="P1185" i="8" a="1"/>
  <c r="P1185" i="8"/>
  <c r="R1185" i="8" a="1"/>
  <c r="R1185" i="8"/>
  <c r="T1185" i="8" a="1"/>
  <c r="T1185" i="8" s="1"/>
  <c r="W1185" i="8" s="1"/>
  <c r="U1185" i="8" a="1"/>
  <c r="U1185" i="8" s="1"/>
  <c r="V1185" i="8" a="1"/>
  <c r="V1185" i="8" s="1"/>
  <c r="X1185" i="8" a="1"/>
  <c r="X1185" i="8"/>
  <c r="P1186" i="8" a="1"/>
  <c r="P1186" i="8"/>
  <c r="R1186" i="8" a="1"/>
  <c r="R1186" i="8"/>
  <c r="T1186" i="8" a="1"/>
  <c r="T1186" i="8" s="1"/>
  <c r="W1186" i="8" s="1"/>
  <c r="U1186" i="8" a="1"/>
  <c r="U1186" i="8"/>
  <c r="V1186" i="8" a="1"/>
  <c r="V1186" i="8" s="1"/>
  <c r="X1186" i="8" a="1"/>
  <c r="X1186" i="8" s="1"/>
  <c r="P1187" i="8" a="1"/>
  <c r="P1187" i="8"/>
  <c r="R1187" i="8" a="1"/>
  <c r="R1187" i="8" s="1"/>
  <c r="T1187" i="8" a="1"/>
  <c r="T1187" i="8" s="1"/>
  <c r="W1187" i="8" s="1"/>
  <c r="U1187" i="8" a="1"/>
  <c r="U1187" i="8" s="1"/>
  <c r="V1187" i="8" a="1"/>
  <c r="V1187" i="8" s="1"/>
  <c r="X1187" i="8" a="1"/>
  <c r="X1187" i="8"/>
  <c r="P1188" i="8" a="1"/>
  <c r="P1188" i="8"/>
  <c r="R1188" i="8" a="1"/>
  <c r="R1188" i="8" s="1"/>
  <c r="T1188" i="8" a="1"/>
  <c r="T1188" i="8"/>
  <c r="W1188" i="8" s="1"/>
  <c r="U1188" i="8" a="1"/>
  <c r="U1188" i="8"/>
  <c r="V1188" i="8" a="1"/>
  <c r="V1188" i="8"/>
  <c r="X1188" i="8" a="1"/>
  <c r="X1188" i="8"/>
  <c r="P1189" i="8" a="1"/>
  <c r="P1189" i="8"/>
  <c r="R1189" i="8" a="1"/>
  <c r="R1189" i="8" s="1"/>
  <c r="T1189" i="8" a="1"/>
  <c r="T1189" i="8" s="1"/>
  <c r="W1189" i="8" s="1"/>
  <c r="U1189" i="8" a="1"/>
  <c r="U1189" i="8"/>
  <c r="V1189" i="8" a="1"/>
  <c r="V1189" i="8" s="1"/>
  <c r="X1189" i="8" a="1"/>
  <c r="X1189" i="8"/>
  <c r="P1190" i="8" a="1"/>
  <c r="P1190" i="8" s="1"/>
  <c r="R1190" i="8" a="1"/>
  <c r="R1190" i="8"/>
  <c r="T1190" i="8" a="1"/>
  <c r="T1190" i="8"/>
  <c r="W1190" i="8" s="1"/>
  <c r="U1190" i="8" a="1"/>
  <c r="U1190" i="8"/>
  <c r="V1190" i="8" a="1"/>
  <c r="V1190" i="8" s="1"/>
  <c r="X1190" i="8" a="1"/>
  <c r="X1190" i="8" s="1"/>
  <c r="P1191" i="8" a="1"/>
  <c r="P1191" i="8" s="1"/>
  <c r="R1191" i="8" a="1"/>
  <c r="R1191" i="8" s="1"/>
  <c r="T1191" i="8" a="1"/>
  <c r="T1191" i="8" s="1"/>
  <c r="W1191" i="8" s="1"/>
  <c r="U1191" i="8" a="1"/>
  <c r="U1191" i="8" s="1"/>
  <c r="V1191" i="8" a="1"/>
  <c r="V1191" i="8" s="1"/>
  <c r="X1191" i="8" a="1"/>
  <c r="X1191" i="8" s="1"/>
  <c r="P1192" i="8" a="1"/>
  <c r="P1192" i="8"/>
  <c r="R1192" i="8" a="1"/>
  <c r="R1192" i="8"/>
  <c r="T1192" i="8" a="1"/>
  <c r="T1192" i="8" s="1"/>
  <c r="W1192" i="8" s="1"/>
  <c r="U1192" i="8" a="1"/>
  <c r="U1192" i="8" s="1"/>
  <c r="V1192" i="8" a="1"/>
  <c r="V1192" i="8"/>
  <c r="X1192" i="8" a="1"/>
  <c r="X1192" i="8" s="1"/>
  <c r="P1193" i="8" a="1"/>
  <c r="P1193" i="8" s="1"/>
  <c r="R1193" i="8" a="1"/>
  <c r="R1193" i="8"/>
  <c r="T1193" i="8" a="1"/>
  <c r="T1193" i="8" s="1"/>
  <c r="W1193" i="8" s="1"/>
  <c r="U1193" i="8" a="1"/>
  <c r="U1193" i="8" s="1"/>
  <c r="V1193" i="8" a="1"/>
  <c r="V1193" i="8" s="1"/>
  <c r="X1193" i="8" a="1"/>
  <c r="X1193" i="8"/>
  <c r="P1194" i="8" a="1"/>
  <c r="P1194" i="8"/>
  <c r="R1194" i="8" a="1"/>
  <c r="R1194" i="8"/>
  <c r="T1194" i="8" a="1"/>
  <c r="T1194" i="8" s="1"/>
  <c r="W1194" i="8" s="1"/>
  <c r="U1194" i="8" a="1"/>
  <c r="U1194" i="8" s="1"/>
  <c r="V1194" i="8" a="1"/>
  <c r="V1194" i="8"/>
  <c r="X1194" i="8" a="1"/>
  <c r="X1194" i="8" s="1"/>
  <c r="P1195" i="8" a="1"/>
  <c r="P1195" i="8"/>
  <c r="R1195" i="8" a="1"/>
  <c r="R1195" i="8" s="1"/>
  <c r="T1195" i="8" a="1"/>
  <c r="T1195" i="8" s="1"/>
  <c r="W1195" i="8" s="1"/>
  <c r="U1195" i="8" a="1"/>
  <c r="U1195" i="8" s="1"/>
  <c r="V1195" i="8" a="1"/>
  <c r="V1195" i="8"/>
  <c r="X1195" i="8" a="1"/>
  <c r="X1195" i="8"/>
  <c r="P1196" i="8" a="1"/>
  <c r="P1196" i="8"/>
  <c r="R1196" i="8" a="1"/>
  <c r="R1196" i="8" s="1"/>
  <c r="T1196" i="8" a="1"/>
  <c r="T1196" i="8" s="1"/>
  <c r="W1196" i="8" s="1"/>
  <c r="U1196" i="8" a="1"/>
  <c r="U1196" i="8"/>
  <c r="V1196" i="8" a="1"/>
  <c r="V1196" i="8" s="1"/>
  <c r="X1196" i="8" a="1"/>
  <c r="X1196" i="8"/>
  <c r="P1197" i="8" a="1"/>
  <c r="P1197" i="8"/>
  <c r="R1197" i="8" a="1"/>
  <c r="R1197" i="8" s="1"/>
  <c r="T1197" i="8" a="1"/>
  <c r="T1197" i="8" s="1"/>
  <c r="W1197" i="8" s="1"/>
  <c r="U1197" i="8" a="1"/>
  <c r="U1197" i="8" s="1"/>
  <c r="V1197" i="8" a="1"/>
  <c r="V1197" i="8" s="1"/>
  <c r="X1197" i="8" a="1"/>
  <c r="X1197" i="8"/>
  <c r="P1198" i="8" a="1"/>
  <c r="P1198" i="8" s="1"/>
  <c r="R1198" i="8" a="1"/>
  <c r="R1198" i="8"/>
  <c r="T1198" i="8" a="1"/>
  <c r="T1198" i="8"/>
  <c r="W1198" i="8" s="1"/>
  <c r="U1198" i="8" a="1"/>
  <c r="U1198" i="8" s="1"/>
  <c r="V1198" i="8" a="1"/>
  <c r="V1198" i="8" s="1"/>
  <c r="X1198" i="8" a="1"/>
  <c r="X1198" i="8" s="1"/>
  <c r="P1199" i="8" a="1"/>
  <c r="P1199" i="8" s="1"/>
  <c r="R1199" i="8" a="1"/>
  <c r="R1199" i="8" s="1"/>
  <c r="T1199" i="8" a="1"/>
  <c r="T1199" i="8" s="1"/>
  <c r="W1199" i="8" s="1"/>
  <c r="U1199" i="8" a="1"/>
  <c r="U1199" i="8" s="1"/>
  <c r="V1199" i="8" a="1"/>
  <c r="V1199" i="8" s="1"/>
  <c r="X1199" i="8" a="1"/>
  <c r="X1199" i="8" s="1"/>
  <c r="P1200" i="8" a="1"/>
  <c r="P1200" i="8"/>
  <c r="R1200" i="8" a="1"/>
  <c r="R1200" i="8"/>
  <c r="T1200" i="8" a="1"/>
  <c r="T1200" i="8" s="1"/>
  <c r="W1200" i="8" s="1"/>
  <c r="U1200" i="8" a="1"/>
  <c r="U1200" i="8" s="1"/>
  <c r="V1200" i="8" a="1"/>
  <c r="V1200" i="8" s="1"/>
  <c r="X1200" i="8" a="1"/>
  <c r="X1200" i="8" s="1"/>
  <c r="P1201" i="8" a="1"/>
  <c r="P1201" i="8" s="1"/>
  <c r="R1201" i="8" a="1"/>
  <c r="R1201" i="8"/>
  <c r="T1201" i="8" a="1"/>
  <c r="T1201" i="8" s="1"/>
  <c r="W1201" i="8" s="1"/>
  <c r="U1201" i="8" a="1"/>
  <c r="U1201" i="8" s="1"/>
  <c r="V1201" i="8" a="1"/>
  <c r="V1201" i="8" s="1"/>
  <c r="X1201" i="8" a="1"/>
  <c r="X1201" i="8"/>
  <c r="P1202" i="8" a="1"/>
  <c r="P1202" i="8"/>
  <c r="R1202" i="8" a="1"/>
  <c r="R1202" i="8"/>
  <c r="T1202" i="8" a="1"/>
  <c r="T1202" i="8" s="1"/>
  <c r="W1202" i="8" s="1"/>
  <c r="U1202" i="8" a="1"/>
  <c r="U1202" i="8"/>
  <c r="V1202" i="8" a="1"/>
  <c r="V1202" i="8"/>
  <c r="X1202" i="8" a="1"/>
  <c r="X1202" i="8" s="1"/>
  <c r="P1203" i="8" a="1"/>
  <c r="P1203" i="8"/>
  <c r="R1203" i="8" a="1"/>
  <c r="R1203" i="8" s="1"/>
  <c r="T1203" i="8" a="1"/>
  <c r="T1203" i="8" s="1"/>
  <c r="W1203" i="8" s="1"/>
  <c r="U1203" i="8" a="1"/>
  <c r="U1203" i="8" s="1"/>
  <c r="V1203" i="8" a="1"/>
  <c r="V1203" i="8"/>
  <c r="X1203" i="8" a="1"/>
  <c r="X1203" i="8"/>
  <c r="P1204" i="8" a="1"/>
  <c r="P1204" i="8"/>
  <c r="R1204" i="8" a="1"/>
  <c r="R1204" i="8" s="1"/>
  <c r="T1204" i="8" a="1"/>
  <c r="T1204" i="8"/>
  <c r="W1204" i="8" s="1"/>
  <c r="U1204" i="8" a="1"/>
  <c r="U1204" i="8"/>
  <c r="V1204" i="8" a="1"/>
  <c r="V1204" i="8"/>
  <c r="X1204" i="8" a="1"/>
  <c r="X1204" i="8"/>
  <c r="P1205" i="8" a="1"/>
  <c r="P1205" i="8"/>
  <c r="R1205" i="8" a="1"/>
  <c r="R1205" i="8" s="1"/>
  <c r="T1205" i="8" a="1"/>
  <c r="T1205" i="8" s="1"/>
  <c r="W1205" i="8" s="1"/>
  <c r="U1205" i="8" a="1"/>
  <c r="U1205" i="8"/>
  <c r="V1205" i="8" a="1"/>
  <c r="V1205" i="8" s="1"/>
  <c r="X1205" i="8" a="1"/>
  <c r="X1205" i="8"/>
  <c r="P1206" i="8" a="1"/>
  <c r="P1206" i="8" s="1"/>
  <c r="R1206" i="8" a="1"/>
  <c r="R1206" i="8"/>
  <c r="T1206" i="8" a="1"/>
  <c r="T1206" i="8"/>
  <c r="W1206" i="8" s="1"/>
  <c r="U1206" i="8" a="1"/>
  <c r="U1206" i="8" s="1"/>
  <c r="V1206" i="8" a="1"/>
  <c r="V1206" i="8" s="1"/>
  <c r="X1206" i="8" a="1"/>
  <c r="X1206" i="8" s="1"/>
  <c r="P1207" i="8" a="1"/>
  <c r="P1207" i="8" s="1"/>
  <c r="R1207" i="8" a="1"/>
  <c r="R1207" i="8" s="1"/>
  <c r="T1207" i="8" a="1"/>
  <c r="T1207" i="8"/>
  <c r="W1207" i="8" s="1"/>
  <c r="U1207" i="8" a="1"/>
  <c r="U1207" i="8" s="1"/>
  <c r="V1207" i="8" a="1"/>
  <c r="V1207" i="8" s="1"/>
  <c r="X1207" i="8" a="1"/>
  <c r="X1207" i="8" s="1"/>
  <c r="P1208" i="8" a="1"/>
  <c r="P1208" i="8"/>
  <c r="R1208" i="8" a="1"/>
  <c r="R1208" i="8"/>
  <c r="T1208" i="8" a="1"/>
  <c r="T1208" i="8" s="1"/>
  <c r="W1208" i="8" s="1"/>
  <c r="U1208" i="8" a="1"/>
  <c r="U1208" i="8" s="1"/>
  <c r="V1208" i="8" a="1"/>
  <c r="V1208" i="8"/>
  <c r="X1208" i="8" a="1"/>
  <c r="X1208" i="8" s="1"/>
  <c r="P1209" i="8" a="1"/>
  <c r="P1209" i="8"/>
  <c r="R1209" i="8" a="1"/>
  <c r="R1209" i="8"/>
  <c r="T1209" i="8" a="1"/>
  <c r="T1209" i="8" s="1"/>
  <c r="W1209" i="8" s="1"/>
  <c r="U1209" i="8" a="1"/>
  <c r="U1209" i="8" s="1"/>
  <c r="V1209" i="8" a="1"/>
  <c r="V1209" i="8" s="1"/>
  <c r="X1209" i="8" a="1"/>
  <c r="X1209" i="8"/>
  <c r="P1210" i="8" a="1"/>
  <c r="P1210" i="8"/>
  <c r="R1210" i="8" a="1"/>
  <c r="R1210" i="8"/>
  <c r="T1210" i="8" a="1"/>
  <c r="T1210" i="8" s="1"/>
  <c r="W1210" i="8" s="1"/>
  <c r="U1210" i="8" a="1"/>
  <c r="U1210" i="8" s="1"/>
  <c r="V1210" i="8" a="1"/>
  <c r="V1210" i="8"/>
  <c r="X1210" i="8" a="1"/>
  <c r="X1210" i="8" s="1"/>
  <c r="P1211" i="8" a="1"/>
  <c r="P1211" i="8"/>
  <c r="R1211" i="8" a="1"/>
  <c r="R1211" i="8" s="1"/>
  <c r="T1211" i="8" a="1"/>
  <c r="T1211" i="8" s="1"/>
  <c r="W1211" i="8" s="1"/>
  <c r="U1211" i="8" a="1"/>
  <c r="U1211" i="8" s="1"/>
  <c r="V1211" i="8" a="1"/>
  <c r="V1211" i="8"/>
  <c r="X1211" i="8" a="1"/>
  <c r="X1211" i="8"/>
  <c r="P1212" i="8" a="1"/>
  <c r="P1212" i="8"/>
  <c r="R1212" i="8" a="1"/>
  <c r="R1212" i="8" s="1"/>
  <c r="T1212" i="8" a="1"/>
  <c r="T1212" i="8" s="1"/>
  <c r="W1212" i="8" s="1"/>
  <c r="U1212" i="8" a="1"/>
  <c r="U1212" i="8"/>
  <c r="V1212" i="8" a="1"/>
  <c r="V1212" i="8"/>
  <c r="X1212" i="8" a="1"/>
  <c r="X1212" i="8"/>
  <c r="P1213" i="8" a="1"/>
  <c r="P1213" i="8"/>
  <c r="R1213" i="8" a="1"/>
  <c r="R1213" i="8" s="1"/>
  <c r="T1213" i="8" a="1"/>
  <c r="T1213" i="8" s="1"/>
  <c r="W1213" i="8" s="1"/>
  <c r="U1213" i="8" a="1"/>
  <c r="U1213" i="8" s="1"/>
  <c r="V1213" i="8" a="1"/>
  <c r="V1213" i="8" s="1"/>
  <c r="X1213" i="8" a="1"/>
  <c r="X1213" i="8"/>
  <c r="P1214" i="8" a="1"/>
  <c r="P1214" i="8" s="1"/>
  <c r="R1214" i="8" a="1"/>
  <c r="R1214" i="8" s="1"/>
  <c r="T1214" i="8" a="1"/>
  <c r="T1214" i="8"/>
  <c r="W1214" i="8" s="1"/>
  <c r="U1214" i="8" a="1"/>
  <c r="U1214" i="8" s="1"/>
  <c r="V1214" i="8" a="1"/>
  <c r="V1214" i="8" s="1"/>
  <c r="X1214" i="8" a="1"/>
  <c r="X1214" i="8" s="1"/>
  <c r="P1215" i="8" a="1"/>
  <c r="P1215" i="8" s="1"/>
  <c r="R1215" i="8" a="1"/>
  <c r="R1215" i="8" s="1"/>
  <c r="T1215" i="8" a="1"/>
  <c r="T1215" i="8" s="1"/>
  <c r="U1215" i="8" a="1"/>
  <c r="U1215" i="8" s="1"/>
  <c r="V1215" i="8" a="1"/>
  <c r="V1215" i="8" s="1"/>
  <c r="X1215" i="8" a="1"/>
  <c r="X1215" i="8" s="1"/>
  <c r="P1216" i="8" a="1"/>
  <c r="P1216" i="8"/>
  <c r="R1216" i="8" a="1"/>
  <c r="R1216" i="8"/>
  <c r="T1216" i="8" a="1"/>
  <c r="T1216" i="8" s="1"/>
  <c r="U1216" i="8" a="1"/>
  <c r="U1216" i="8" s="1"/>
  <c r="V1216" i="8" a="1"/>
  <c r="V1216" i="8"/>
  <c r="X1216" i="8" a="1"/>
  <c r="X1216" i="8" s="1"/>
  <c r="P1217" i="8" a="1"/>
  <c r="P1217" i="8" s="1"/>
  <c r="R1217" i="8" a="1"/>
  <c r="R1217" i="8"/>
  <c r="T1217" i="8" a="1"/>
  <c r="T1217" i="8" s="1"/>
  <c r="U1217" i="8" a="1"/>
  <c r="U1217" i="8" s="1"/>
  <c r="V1217" i="8" a="1"/>
  <c r="V1217" i="8" s="1"/>
  <c r="X1217" i="8" a="1"/>
  <c r="X1217" i="8"/>
  <c r="P1218" i="8" a="1"/>
  <c r="P1218" i="8"/>
  <c r="R1218" i="8" a="1"/>
  <c r="R1218" i="8" s="1"/>
  <c r="T1218" i="8" a="1"/>
  <c r="T1218" i="8" s="1"/>
  <c r="W1218" i="8" s="1"/>
  <c r="U1218" i="8" a="1"/>
  <c r="U1218" i="8"/>
  <c r="V1218" i="8" a="1"/>
  <c r="V1218" i="8"/>
  <c r="X1218" i="8" a="1"/>
  <c r="X1218" i="8" s="1"/>
  <c r="P1219" i="8" a="1"/>
  <c r="P1219" i="8"/>
  <c r="R1219" i="8" a="1"/>
  <c r="R1219" i="8" s="1"/>
  <c r="T1219" i="8" a="1"/>
  <c r="T1219" i="8" s="1"/>
  <c r="W1219" i="8" s="1"/>
  <c r="U1219" i="8" a="1"/>
  <c r="U1219" i="8" s="1"/>
  <c r="V1219" i="8" a="1"/>
  <c r="V1219" i="8"/>
  <c r="X1219" i="8" a="1"/>
  <c r="X1219" i="8" s="1"/>
  <c r="P1220" i="8" a="1"/>
  <c r="P1220" i="8"/>
  <c r="R1220" i="8" a="1"/>
  <c r="R1220" i="8" s="1"/>
  <c r="T1220" i="8" a="1"/>
  <c r="T1220" i="8"/>
  <c r="W1220" i="8" s="1"/>
  <c r="U1220" i="8" a="1"/>
  <c r="U1220" i="8" s="1"/>
  <c r="V1220" i="8" a="1"/>
  <c r="V1220" i="8"/>
  <c r="X1220" i="8" a="1"/>
  <c r="X1220" i="8"/>
  <c r="P1221" i="8" a="1"/>
  <c r="P1221" i="8"/>
  <c r="R1221" i="8" a="1"/>
  <c r="R1221" i="8" s="1"/>
  <c r="T1221" i="8" a="1"/>
  <c r="T1221" i="8" s="1"/>
  <c r="W1221" i="8" s="1"/>
  <c r="U1221" i="8" a="1"/>
  <c r="U1221" i="8" s="1"/>
  <c r="V1221" i="8" a="1"/>
  <c r="V1221" i="8"/>
  <c r="X1221" i="8" a="1"/>
  <c r="X1221" i="8"/>
  <c r="P1222" i="8" a="1"/>
  <c r="P1222" i="8" s="1"/>
  <c r="R1222" i="8" a="1"/>
  <c r="R1222" i="8"/>
  <c r="T1222" i="8" a="1"/>
  <c r="T1222" i="8" s="1"/>
  <c r="W1222" i="8" s="1"/>
  <c r="U1222" i="8" a="1"/>
  <c r="U1222" i="8"/>
  <c r="V1222" i="8" a="1"/>
  <c r="V1222" i="8" s="1"/>
  <c r="X1222" i="8" a="1"/>
  <c r="X1222" i="8"/>
  <c r="P1223" i="8" a="1"/>
  <c r="P1223" i="8" s="1"/>
  <c r="R1223" i="8" a="1"/>
  <c r="R1223" i="8" s="1"/>
  <c r="T1223" i="8" a="1"/>
  <c r="T1223" i="8" s="1"/>
  <c r="W1223" i="8" s="1"/>
  <c r="U1223" i="8" a="1"/>
  <c r="U1223" i="8"/>
  <c r="V1223" i="8" a="1"/>
  <c r="V1223" i="8" s="1"/>
  <c r="X1223" i="8" a="1"/>
  <c r="X1223" i="8" s="1"/>
  <c r="P1224" i="8" a="1"/>
  <c r="P1224" i="8"/>
  <c r="R1224" i="8" a="1"/>
  <c r="R1224" i="8" s="1"/>
  <c r="T1224" i="8" a="1"/>
  <c r="T1224" i="8" s="1"/>
  <c r="W1224" i="8" s="1"/>
  <c r="U1224" i="8" a="1"/>
  <c r="U1224" i="8" s="1"/>
  <c r="V1224" i="8" a="1"/>
  <c r="V1224" i="8"/>
  <c r="X1224" i="8" a="1"/>
  <c r="X1224" i="8" s="1"/>
  <c r="P1225" i="8" a="1"/>
  <c r="P1225" i="8" s="1"/>
  <c r="R1225" i="8" a="1"/>
  <c r="R1225" i="8"/>
  <c r="T1225" i="8" a="1"/>
  <c r="T1225" i="8"/>
  <c r="W1225" i="8" s="1"/>
  <c r="U1225" i="8" a="1"/>
  <c r="U1225" i="8" s="1"/>
  <c r="V1225" i="8" a="1"/>
  <c r="V1225" i="8" s="1"/>
  <c r="X1225" i="8" a="1"/>
  <c r="X1225" i="8"/>
  <c r="P1226" i="8" a="1"/>
  <c r="P1226" i="8" s="1"/>
  <c r="R1226" i="8" a="1"/>
  <c r="R1226" i="8"/>
  <c r="T1226" i="8" a="1"/>
  <c r="T1226" i="8" s="1"/>
  <c r="W1226" i="8" s="1"/>
  <c r="U1226" i="8" a="1"/>
  <c r="U1226" i="8"/>
  <c r="V1226" i="8" a="1"/>
  <c r="V1226" i="8" s="1"/>
  <c r="X1226" i="8" a="1"/>
  <c r="X1226" i="8" s="1"/>
  <c r="P1227" i="8" a="1"/>
  <c r="P1227" i="8"/>
  <c r="R1227" i="8" a="1"/>
  <c r="R1227" i="8"/>
  <c r="T1227" i="8" a="1"/>
  <c r="T1227" i="8" s="1"/>
  <c r="W1227" i="8" s="1"/>
  <c r="U1227" i="8" a="1"/>
  <c r="U1227" i="8" s="1"/>
  <c r="V1227" i="8" a="1"/>
  <c r="V1227" i="8"/>
  <c r="X1227" i="8" a="1"/>
  <c r="X1227" i="8" s="1"/>
  <c r="P1228" i="8" a="1"/>
  <c r="P1228" i="8"/>
  <c r="R1228" i="8" a="1"/>
  <c r="R1228" i="8" s="1"/>
  <c r="T1228" i="8" a="1"/>
  <c r="T1228" i="8"/>
  <c r="W1228" i="8" s="1"/>
  <c r="U1228" i="8" a="1"/>
  <c r="U1228" i="8" s="1"/>
  <c r="V1228" i="8" a="1"/>
  <c r="V1228" i="8"/>
  <c r="X1228" i="8" a="1"/>
  <c r="X1228" i="8"/>
  <c r="P1229" i="8" a="1"/>
  <c r="P1229" i="8"/>
  <c r="R1229" i="8" a="1"/>
  <c r="R1229" i="8" s="1"/>
  <c r="T1229" i="8" a="1"/>
  <c r="T1229" i="8" s="1"/>
  <c r="W1229" i="8" s="1"/>
  <c r="U1229" i="8" a="1"/>
  <c r="U1229" i="8" s="1"/>
  <c r="V1229" i="8" a="1"/>
  <c r="V1229" i="8"/>
  <c r="X1229" i="8" a="1"/>
  <c r="X1229" i="8"/>
  <c r="P1230" i="8" a="1"/>
  <c r="P1230" i="8" s="1"/>
  <c r="R1230" i="8" a="1"/>
  <c r="R1230" i="8"/>
  <c r="T1230" i="8" a="1"/>
  <c r="T1230" i="8" s="1"/>
  <c r="W1230" i="8" s="1"/>
  <c r="U1230" i="8" a="1"/>
  <c r="U1230" i="8"/>
  <c r="V1230" i="8" a="1"/>
  <c r="V1230" i="8" s="1"/>
  <c r="X1230" i="8" a="1"/>
  <c r="X1230" i="8"/>
  <c r="P1231" i="8" a="1"/>
  <c r="P1231" i="8" s="1"/>
  <c r="R1231" i="8" a="1"/>
  <c r="R1231" i="8" s="1"/>
  <c r="T1231" i="8" a="1"/>
  <c r="T1231" i="8" s="1"/>
  <c r="W1231" i="8" s="1"/>
  <c r="U1231" i="8" a="1"/>
  <c r="U1231" i="8"/>
  <c r="V1231" i="8" a="1"/>
  <c r="V1231" i="8" s="1"/>
  <c r="X1231" i="8" a="1"/>
  <c r="X1231" i="8" s="1"/>
  <c r="P1232" i="8" a="1"/>
  <c r="P1232" i="8"/>
  <c r="R1232" i="8" a="1"/>
  <c r="R1232" i="8" s="1"/>
  <c r="T1232" i="8" a="1"/>
  <c r="T1232" i="8"/>
  <c r="W1232" i="8" s="1"/>
  <c r="U1232" i="8" a="1"/>
  <c r="U1232" i="8" s="1"/>
  <c r="V1232" i="8" a="1"/>
  <c r="V1232" i="8"/>
  <c r="X1232" i="8" a="1"/>
  <c r="X1232" i="8" s="1"/>
  <c r="P1233" i="8" a="1"/>
  <c r="P1233" i="8" s="1"/>
  <c r="R1233" i="8" a="1"/>
  <c r="R1233" i="8"/>
  <c r="T1233" i="8" a="1"/>
  <c r="T1233" i="8"/>
  <c r="W1233" i="8" s="1"/>
  <c r="U1233" i="8" a="1"/>
  <c r="U1233" i="8" s="1"/>
  <c r="V1233" i="8" a="1"/>
  <c r="V1233" i="8" s="1"/>
  <c r="X1233" i="8" a="1"/>
  <c r="X1233" i="8"/>
  <c r="P1234" i="8" a="1"/>
  <c r="P1234" i="8" s="1"/>
  <c r="R1234" i="8" a="1"/>
  <c r="R1234" i="8"/>
  <c r="T1234" i="8" a="1"/>
  <c r="T1234" i="8" s="1"/>
  <c r="W1234" i="8" s="1"/>
  <c r="U1234" i="8" a="1"/>
  <c r="U1234" i="8"/>
  <c r="V1234" i="8" a="1"/>
  <c r="V1234" i="8" s="1"/>
  <c r="X1234" i="8" a="1"/>
  <c r="X1234" i="8" s="1"/>
  <c r="P1235" i="8" a="1"/>
  <c r="P1235" i="8"/>
  <c r="R1235" i="8" a="1"/>
  <c r="R1235" i="8"/>
  <c r="T1235" i="8" a="1"/>
  <c r="T1235" i="8" s="1"/>
  <c r="W1235" i="8" s="1"/>
  <c r="U1235" i="8" a="1"/>
  <c r="U1235" i="8" s="1"/>
  <c r="V1235" i="8" a="1"/>
  <c r="V1235" i="8"/>
  <c r="X1235" i="8" a="1"/>
  <c r="X1235" i="8" s="1"/>
  <c r="P1236" i="8" a="1"/>
  <c r="P1236" i="8"/>
  <c r="R1236" i="8" a="1"/>
  <c r="R1236" i="8" s="1"/>
  <c r="T1236" i="8" a="1"/>
  <c r="T1236" i="8"/>
  <c r="W1236" i="8" s="1"/>
  <c r="U1236" i="8" a="1"/>
  <c r="U1236" i="8" s="1"/>
  <c r="V1236" i="8" a="1"/>
  <c r="V1236" i="8"/>
  <c r="X1236" i="8" a="1"/>
  <c r="X1236" i="8"/>
  <c r="P1237" i="8" a="1"/>
  <c r="P1237" i="8"/>
  <c r="R1237" i="8" a="1"/>
  <c r="R1237" i="8" s="1"/>
  <c r="T1237" i="8" a="1"/>
  <c r="T1237" i="8" s="1"/>
  <c r="W1237" i="8" s="1"/>
  <c r="U1237" i="8" a="1"/>
  <c r="U1237" i="8" s="1"/>
  <c r="V1237" i="8" a="1"/>
  <c r="V1237" i="8"/>
  <c r="X1237" i="8" a="1"/>
  <c r="X1237" i="8"/>
  <c r="P1238" i="8" a="1"/>
  <c r="P1238" i="8" s="1"/>
  <c r="R1238" i="8" a="1"/>
  <c r="R1238" i="8"/>
  <c r="T1238" i="8" a="1"/>
  <c r="T1238" i="8" s="1"/>
  <c r="W1238" i="8" s="1"/>
  <c r="U1238" i="8" a="1"/>
  <c r="U1238" i="8"/>
  <c r="V1238" i="8" a="1"/>
  <c r="V1238" i="8" s="1"/>
  <c r="X1238" i="8" a="1"/>
  <c r="X1238" i="8"/>
  <c r="P1239" i="8" a="1"/>
  <c r="P1239" i="8" s="1"/>
  <c r="R1239" i="8" a="1"/>
  <c r="R1239" i="8" s="1"/>
  <c r="T1239" i="8" a="1"/>
  <c r="T1239" i="8" s="1"/>
  <c r="W1239" i="8" s="1"/>
  <c r="U1239" i="8" a="1"/>
  <c r="U1239" i="8"/>
  <c r="V1239" i="8" a="1"/>
  <c r="V1239" i="8" s="1"/>
  <c r="X1239" i="8" a="1"/>
  <c r="X1239" i="8" s="1"/>
  <c r="P1240" i="8" a="1"/>
  <c r="P1240" i="8"/>
  <c r="R1240" i="8" a="1"/>
  <c r="R1240" i="8" s="1"/>
  <c r="T1240" i="8" a="1"/>
  <c r="T1240" i="8"/>
  <c r="W1240" i="8" s="1"/>
  <c r="U1240" i="8" a="1"/>
  <c r="U1240" i="8" s="1"/>
  <c r="V1240" i="8" a="1"/>
  <c r="V1240" i="8"/>
  <c r="X1240" i="8" a="1"/>
  <c r="X1240" i="8" s="1"/>
  <c r="P1241" i="8" a="1"/>
  <c r="P1241" i="8" s="1"/>
  <c r="R1241" i="8" a="1"/>
  <c r="R1241" i="8"/>
  <c r="T1241" i="8" a="1"/>
  <c r="T1241" i="8"/>
  <c r="W1241" i="8" s="1"/>
  <c r="U1241" i="8" a="1"/>
  <c r="U1241" i="8" s="1"/>
  <c r="V1241" i="8" a="1"/>
  <c r="V1241" i="8" s="1"/>
  <c r="X1241" i="8" a="1"/>
  <c r="X1241" i="8"/>
  <c r="P1242" i="8" a="1"/>
  <c r="P1242" i="8" s="1"/>
  <c r="R1242" i="8" a="1"/>
  <c r="R1242" i="8"/>
  <c r="T1242" i="8" a="1"/>
  <c r="T1242" i="8" s="1"/>
  <c r="W1242" i="8" s="1"/>
  <c r="U1242" i="8" a="1"/>
  <c r="U1242" i="8"/>
  <c r="V1242" i="8" a="1"/>
  <c r="V1242" i="8" s="1"/>
  <c r="X1242" i="8" a="1"/>
  <c r="X1242" i="8" s="1"/>
  <c r="P1243" i="8" a="1"/>
  <c r="P1243" i="8"/>
  <c r="R1243" i="8" a="1"/>
  <c r="R1243" i="8"/>
  <c r="T1243" i="8" a="1"/>
  <c r="T1243" i="8" s="1"/>
  <c r="W1243" i="8" s="1"/>
  <c r="U1243" i="8" a="1"/>
  <c r="U1243" i="8" s="1"/>
  <c r="V1243" i="8" a="1"/>
  <c r="V1243" i="8"/>
  <c r="X1243" i="8" a="1"/>
  <c r="X1243" i="8" s="1"/>
  <c r="P1244" i="8" a="1"/>
  <c r="P1244" i="8"/>
  <c r="R1244" i="8" a="1"/>
  <c r="R1244" i="8" s="1"/>
  <c r="T1244" i="8" a="1"/>
  <c r="T1244" i="8"/>
  <c r="W1244" i="8" s="1"/>
  <c r="U1244" i="8" a="1"/>
  <c r="U1244" i="8" s="1"/>
  <c r="V1244" i="8" a="1"/>
  <c r="V1244" i="8"/>
  <c r="X1244" i="8" a="1"/>
  <c r="X1244" i="8"/>
  <c r="P1245" i="8" a="1"/>
  <c r="P1245" i="8"/>
  <c r="R1245" i="8" a="1"/>
  <c r="R1245" i="8" s="1"/>
  <c r="T1245" i="8" a="1"/>
  <c r="T1245" i="8" s="1"/>
  <c r="W1245" i="8" s="1"/>
  <c r="U1245" i="8" a="1"/>
  <c r="U1245" i="8" s="1"/>
  <c r="V1245" i="8" a="1"/>
  <c r="V1245" i="8"/>
  <c r="X1245" i="8" a="1"/>
  <c r="X1245" i="8"/>
  <c r="P1246" i="8" a="1"/>
  <c r="P1246" i="8" s="1"/>
  <c r="R1246" i="8" a="1"/>
  <c r="R1246" i="8"/>
  <c r="T1246" i="8" a="1"/>
  <c r="T1246" i="8" s="1"/>
  <c r="W1246" i="8" s="1"/>
  <c r="U1246" i="8" a="1"/>
  <c r="U1246" i="8"/>
  <c r="V1246" i="8" a="1"/>
  <c r="V1246" i="8" s="1"/>
  <c r="X1246" i="8" a="1"/>
  <c r="X1246" i="8"/>
  <c r="P1247" i="8" a="1"/>
  <c r="P1247" i="8" s="1"/>
  <c r="R1247" i="8" a="1"/>
  <c r="R1247" i="8" s="1"/>
  <c r="T1247" i="8" a="1"/>
  <c r="T1247" i="8" s="1"/>
  <c r="W1247" i="8" s="1"/>
  <c r="U1247" i="8" a="1"/>
  <c r="U1247" i="8"/>
  <c r="V1247" i="8" a="1"/>
  <c r="V1247" i="8" s="1"/>
  <c r="X1247" i="8" a="1"/>
  <c r="X1247" i="8" s="1"/>
  <c r="P1248" i="8" a="1"/>
  <c r="P1248" i="8"/>
  <c r="R1248" i="8" a="1"/>
  <c r="R1248" i="8" s="1"/>
  <c r="T1248" i="8" a="1"/>
  <c r="T1248" i="8"/>
  <c r="W1248" i="8" s="1"/>
  <c r="U1248" i="8" a="1"/>
  <c r="U1248" i="8" s="1"/>
  <c r="V1248" i="8" a="1"/>
  <c r="V1248" i="8"/>
  <c r="X1248" i="8" a="1"/>
  <c r="X1248" i="8" s="1"/>
  <c r="P1249" i="8" a="1"/>
  <c r="P1249" i="8" s="1"/>
  <c r="R1249" i="8" a="1"/>
  <c r="R1249" i="8"/>
  <c r="T1249" i="8" a="1"/>
  <c r="T1249" i="8"/>
  <c r="W1249" i="8" s="1"/>
  <c r="U1249" i="8" a="1"/>
  <c r="U1249" i="8" s="1"/>
  <c r="V1249" i="8" a="1"/>
  <c r="V1249" i="8" s="1"/>
  <c r="X1249" i="8" a="1"/>
  <c r="X1249" i="8"/>
  <c r="P1250" i="8" a="1"/>
  <c r="P1250" i="8" s="1"/>
  <c r="R1250" i="8" a="1"/>
  <c r="R1250" i="8"/>
  <c r="T1250" i="8" a="1"/>
  <c r="T1250" i="8" s="1"/>
  <c r="W1250" i="8" s="1"/>
  <c r="U1250" i="8" a="1"/>
  <c r="U1250" i="8"/>
  <c r="V1250" i="8" a="1"/>
  <c r="V1250" i="8" s="1"/>
  <c r="X1250" i="8" a="1"/>
  <c r="X1250" i="8" s="1"/>
  <c r="P1251" i="8" a="1"/>
  <c r="P1251" i="8"/>
  <c r="R1251" i="8" a="1"/>
  <c r="R1251" i="8"/>
  <c r="T1251" i="8" a="1"/>
  <c r="T1251" i="8" s="1"/>
  <c r="W1251" i="8" s="1"/>
  <c r="U1251" i="8" a="1"/>
  <c r="U1251" i="8" s="1"/>
  <c r="V1251" i="8" a="1"/>
  <c r="V1251" i="8"/>
  <c r="X1251" i="8" a="1"/>
  <c r="X1251" i="8" s="1"/>
  <c r="P1252" i="8" a="1"/>
  <c r="P1252" i="8"/>
  <c r="R1252" i="8" a="1"/>
  <c r="R1252" i="8" s="1"/>
  <c r="T1252" i="8" a="1"/>
  <c r="T1252" i="8"/>
  <c r="W1252" i="8" s="1"/>
  <c r="U1252" i="8" a="1"/>
  <c r="U1252" i="8" s="1"/>
  <c r="V1252" i="8" a="1"/>
  <c r="V1252" i="8"/>
  <c r="X1252" i="8" a="1"/>
  <c r="X1252" i="8"/>
  <c r="P1253" i="8" a="1"/>
  <c r="P1253" i="8"/>
  <c r="R1253" i="8" a="1"/>
  <c r="R1253" i="8" s="1"/>
  <c r="T1253" i="8" a="1"/>
  <c r="T1253" i="8" s="1"/>
  <c r="W1253" i="8" s="1"/>
  <c r="U1253" i="8" a="1"/>
  <c r="U1253" i="8" s="1"/>
  <c r="V1253" i="8" a="1"/>
  <c r="V1253" i="8"/>
  <c r="X1253" i="8" a="1"/>
  <c r="X1253" i="8"/>
  <c r="P1254" i="8" a="1"/>
  <c r="P1254" i="8" s="1"/>
  <c r="R1254" i="8" a="1"/>
  <c r="R1254" i="8"/>
  <c r="T1254" i="8" a="1"/>
  <c r="T1254" i="8" s="1"/>
  <c r="W1254" i="8" s="1"/>
  <c r="U1254" i="8" a="1"/>
  <c r="U1254" i="8"/>
  <c r="V1254" i="8" a="1"/>
  <c r="V1254" i="8" s="1"/>
  <c r="X1254" i="8" a="1"/>
  <c r="X1254" i="8"/>
  <c r="P1255" i="8" a="1"/>
  <c r="P1255" i="8" s="1"/>
  <c r="R1255" i="8" a="1"/>
  <c r="R1255" i="8" s="1"/>
  <c r="T1255" i="8" a="1"/>
  <c r="T1255" i="8" s="1"/>
  <c r="W1255" i="8" s="1"/>
  <c r="U1255" i="8" a="1"/>
  <c r="U1255" i="8"/>
  <c r="V1255" i="8" a="1"/>
  <c r="V1255" i="8" s="1"/>
  <c r="X1255" i="8" a="1"/>
  <c r="X1255" i="8" s="1"/>
  <c r="P1256" i="8" a="1"/>
  <c r="P1256" i="8"/>
  <c r="R1256" i="8" a="1"/>
  <c r="R1256" i="8" s="1"/>
  <c r="T1256" i="8" a="1"/>
  <c r="T1256" i="8"/>
  <c r="W1256" i="8" s="1"/>
  <c r="U1256" i="8" a="1"/>
  <c r="U1256" i="8" s="1"/>
  <c r="V1256" i="8" a="1"/>
  <c r="V1256" i="8"/>
  <c r="X1256" i="8" a="1"/>
  <c r="X1256" i="8" s="1"/>
  <c r="P1257" i="8" a="1"/>
  <c r="P1257" i="8" s="1"/>
  <c r="R1257" i="8" a="1"/>
  <c r="R1257" i="8"/>
  <c r="T1257" i="8" a="1"/>
  <c r="T1257" i="8"/>
  <c r="W1257" i="8" s="1"/>
  <c r="U1257" i="8" a="1"/>
  <c r="U1257" i="8" s="1"/>
  <c r="V1257" i="8" a="1"/>
  <c r="V1257" i="8" s="1"/>
  <c r="X1257" i="8" a="1"/>
  <c r="X1257" i="8"/>
  <c r="P1258" i="8" a="1"/>
  <c r="P1258" i="8" s="1"/>
  <c r="R1258" i="8" a="1"/>
  <c r="R1258" i="8"/>
  <c r="T1258" i="8" a="1"/>
  <c r="T1258" i="8" s="1"/>
  <c r="W1258" i="8" s="1"/>
  <c r="U1258" i="8" a="1"/>
  <c r="U1258" i="8"/>
  <c r="V1258" i="8" a="1"/>
  <c r="V1258" i="8" s="1"/>
  <c r="X1258" i="8" a="1"/>
  <c r="X1258" i="8" s="1"/>
  <c r="P1259" i="8" a="1"/>
  <c r="P1259" i="8"/>
  <c r="R1259" i="8" a="1"/>
  <c r="R1259" i="8"/>
  <c r="T1259" i="8" a="1"/>
  <c r="T1259" i="8" s="1"/>
  <c r="W1259" i="8" s="1"/>
  <c r="U1259" i="8" a="1"/>
  <c r="U1259" i="8" s="1"/>
  <c r="V1259" i="8" a="1"/>
  <c r="V1259" i="8"/>
  <c r="X1259" i="8" a="1"/>
  <c r="X1259" i="8" s="1"/>
  <c r="P1260" i="8" a="1"/>
  <c r="P1260" i="8"/>
  <c r="R1260" i="8" a="1"/>
  <c r="R1260" i="8" s="1"/>
  <c r="T1260" i="8" a="1"/>
  <c r="T1260" i="8"/>
  <c r="W1260" i="8" s="1"/>
  <c r="U1260" i="8" a="1"/>
  <c r="U1260" i="8" s="1"/>
  <c r="V1260" i="8" a="1"/>
  <c r="V1260" i="8"/>
  <c r="X1260" i="8" a="1"/>
  <c r="X1260" i="8"/>
  <c r="P1261" i="8" a="1"/>
  <c r="P1261" i="8"/>
  <c r="R1261" i="8" a="1"/>
  <c r="R1261" i="8" s="1"/>
  <c r="T1261" i="8" a="1"/>
  <c r="T1261" i="8" s="1"/>
  <c r="W1261" i="8" s="1"/>
  <c r="U1261" i="8" a="1"/>
  <c r="U1261" i="8" s="1"/>
  <c r="V1261" i="8" a="1"/>
  <c r="V1261" i="8"/>
  <c r="X1261" i="8" a="1"/>
  <c r="X1261" i="8"/>
  <c r="P1262" i="8" a="1"/>
  <c r="P1262" i="8" s="1"/>
  <c r="R1262" i="8" a="1"/>
  <c r="R1262" i="8"/>
  <c r="T1262" i="8" a="1"/>
  <c r="T1262" i="8" s="1"/>
  <c r="W1262" i="8" s="1"/>
  <c r="U1262" i="8" a="1"/>
  <c r="U1262" i="8"/>
  <c r="V1262" i="8" a="1"/>
  <c r="V1262" i="8" s="1"/>
  <c r="X1262" i="8" a="1"/>
  <c r="X1262" i="8"/>
  <c r="P1263" i="8" a="1"/>
  <c r="P1263" i="8" s="1"/>
  <c r="R1263" i="8" a="1"/>
  <c r="R1263" i="8" s="1"/>
  <c r="T1263" i="8" a="1"/>
  <c r="T1263" i="8" s="1"/>
  <c r="W1263" i="8" s="1"/>
  <c r="U1263" i="8" a="1"/>
  <c r="U1263" i="8"/>
  <c r="V1263" i="8" a="1"/>
  <c r="V1263" i="8" s="1"/>
  <c r="X1263" i="8" a="1"/>
  <c r="X1263" i="8" s="1"/>
  <c r="P1264" i="8" a="1"/>
  <c r="P1264" i="8"/>
  <c r="R1264" i="8" a="1"/>
  <c r="R1264" i="8" s="1"/>
  <c r="T1264" i="8" a="1"/>
  <c r="T1264" i="8"/>
  <c r="W1264" i="8" s="1"/>
  <c r="U1264" i="8" a="1"/>
  <c r="U1264" i="8" s="1"/>
  <c r="V1264" i="8" a="1"/>
  <c r="V1264" i="8"/>
  <c r="X1264" i="8" a="1"/>
  <c r="X1264" i="8" s="1"/>
  <c r="P1265" i="8" a="1"/>
  <c r="P1265" i="8" s="1"/>
  <c r="R1265" i="8" a="1"/>
  <c r="R1265" i="8"/>
  <c r="T1265" i="8" a="1"/>
  <c r="T1265" i="8"/>
  <c r="W1265" i="8" s="1"/>
  <c r="U1265" i="8" a="1"/>
  <c r="U1265" i="8" s="1"/>
  <c r="V1265" i="8" a="1"/>
  <c r="V1265" i="8" s="1"/>
  <c r="X1265" i="8" a="1"/>
  <c r="X1265" i="8"/>
  <c r="P1266" i="8" a="1"/>
  <c r="P1266" i="8" s="1"/>
  <c r="R1266" i="8" a="1"/>
  <c r="R1266" i="8"/>
  <c r="T1266" i="8" a="1"/>
  <c r="T1266" i="8" s="1"/>
  <c r="W1266" i="8" s="1"/>
  <c r="U1266" i="8" a="1"/>
  <c r="U1266" i="8"/>
  <c r="V1266" i="8" a="1"/>
  <c r="V1266" i="8" s="1"/>
  <c r="X1266" i="8" a="1"/>
  <c r="X1266" i="8" s="1"/>
  <c r="P1267" i="8" a="1"/>
  <c r="P1267" i="8"/>
  <c r="R1267" i="8" a="1"/>
  <c r="R1267" i="8"/>
  <c r="T1267" i="8" a="1"/>
  <c r="T1267" i="8" s="1"/>
  <c r="W1267" i="8" s="1"/>
  <c r="U1267" i="8" a="1"/>
  <c r="U1267" i="8" s="1"/>
  <c r="V1267" i="8" a="1"/>
  <c r="V1267" i="8"/>
  <c r="X1267" i="8" a="1"/>
  <c r="X1267" i="8" s="1"/>
  <c r="P1268" i="8" a="1"/>
  <c r="P1268" i="8"/>
  <c r="R1268" i="8" a="1"/>
  <c r="R1268" i="8" s="1"/>
  <c r="T1268" i="8" a="1"/>
  <c r="T1268" i="8"/>
  <c r="W1268" i="8" s="1"/>
  <c r="U1268" i="8" a="1"/>
  <c r="U1268" i="8" s="1"/>
  <c r="V1268" i="8" a="1"/>
  <c r="V1268" i="8"/>
  <c r="X1268" i="8" a="1"/>
  <c r="X1268" i="8"/>
  <c r="P1269" i="8" a="1"/>
  <c r="P1269" i="8"/>
  <c r="R1269" i="8" a="1"/>
  <c r="R1269" i="8" s="1"/>
  <c r="T1269" i="8" a="1"/>
  <c r="T1269" i="8" s="1"/>
  <c r="W1269" i="8" s="1"/>
  <c r="U1269" i="8" a="1"/>
  <c r="U1269" i="8" s="1"/>
  <c r="V1269" i="8" a="1"/>
  <c r="V1269" i="8"/>
  <c r="X1269" i="8" a="1"/>
  <c r="X1269" i="8"/>
  <c r="P1270" i="8" a="1"/>
  <c r="P1270" i="8" s="1"/>
  <c r="R1270" i="8" a="1"/>
  <c r="R1270" i="8"/>
  <c r="T1270" i="8" a="1"/>
  <c r="T1270" i="8" s="1"/>
  <c r="W1270" i="8" s="1"/>
  <c r="U1270" i="8" a="1"/>
  <c r="U1270" i="8"/>
  <c r="V1270" i="8" a="1"/>
  <c r="V1270" i="8" s="1"/>
  <c r="X1270" i="8" a="1"/>
  <c r="X1270" i="8"/>
  <c r="P1271" i="8" a="1"/>
  <c r="P1271" i="8" s="1"/>
  <c r="R1271" i="8" a="1"/>
  <c r="R1271" i="8" s="1"/>
  <c r="T1271" i="8" a="1"/>
  <c r="T1271" i="8" s="1"/>
  <c r="W1271" i="8" s="1"/>
  <c r="U1271" i="8" a="1"/>
  <c r="U1271" i="8"/>
  <c r="V1271" i="8" a="1"/>
  <c r="V1271" i="8" s="1"/>
  <c r="X1271" i="8" a="1"/>
  <c r="X1271" i="8" s="1"/>
  <c r="P1272" i="8" a="1"/>
  <c r="P1272" i="8"/>
  <c r="R1272" i="8" a="1"/>
  <c r="R1272" i="8" s="1"/>
  <c r="T1272" i="8" a="1"/>
  <c r="T1272" i="8"/>
  <c r="W1272" i="8" s="1"/>
  <c r="U1272" i="8" a="1"/>
  <c r="U1272" i="8" s="1"/>
  <c r="V1272" i="8" a="1"/>
  <c r="V1272" i="8"/>
  <c r="X1272" i="8" a="1"/>
  <c r="X1272" i="8" s="1"/>
  <c r="P1273" i="8" a="1"/>
  <c r="P1273" i="8" s="1"/>
  <c r="R1273" i="8" a="1"/>
  <c r="R1273" i="8"/>
  <c r="T1273" i="8" a="1"/>
  <c r="T1273" i="8"/>
  <c r="W1273" i="8" s="1"/>
  <c r="U1273" i="8" a="1"/>
  <c r="U1273" i="8" s="1"/>
  <c r="V1273" i="8" a="1"/>
  <c r="V1273" i="8" s="1"/>
  <c r="X1273" i="8" a="1"/>
  <c r="X1273" i="8"/>
  <c r="P1274" i="8" a="1"/>
  <c r="P1274" i="8" s="1"/>
  <c r="R1274" i="8" a="1"/>
  <c r="R1274" i="8"/>
  <c r="T1274" i="8" a="1"/>
  <c r="T1274" i="8" s="1"/>
  <c r="W1274" i="8" s="1"/>
  <c r="U1274" i="8" a="1"/>
  <c r="U1274" i="8"/>
  <c r="V1274" i="8" a="1"/>
  <c r="V1274" i="8" s="1"/>
  <c r="X1274" i="8" a="1"/>
  <c r="X1274" i="8" s="1"/>
  <c r="P1275" i="8" a="1"/>
  <c r="P1275" i="8"/>
  <c r="R1275" i="8" a="1"/>
  <c r="R1275" i="8"/>
  <c r="T1275" i="8" a="1"/>
  <c r="T1275" i="8" s="1"/>
  <c r="W1275" i="8" s="1"/>
  <c r="U1275" i="8" a="1"/>
  <c r="U1275" i="8" s="1"/>
  <c r="V1275" i="8" a="1"/>
  <c r="V1275" i="8"/>
  <c r="X1275" i="8" a="1"/>
  <c r="X1275" i="8" s="1"/>
  <c r="P1276" i="8" a="1"/>
  <c r="P1276" i="8"/>
  <c r="R1276" i="8" a="1"/>
  <c r="R1276" i="8" s="1"/>
  <c r="T1276" i="8" a="1"/>
  <c r="T1276" i="8"/>
  <c r="W1276" i="8" s="1"/>
  <c r="U1276" i="8" a="1"/>
  <c r="U1276" i="8" s="1"/>
  <c r="V1276" i="8" a="1"/>
  <c r="V1276" i="8"/>
  <c r="X1276" i="8" a="1"/>
  <c r="X1276" i="8"/>
  <c r="P1277" i="8" a="1"/>
  <c r="P1277" i="8"/>
  <c r="R1277" i="8" a="1"/>
  <c r="R1277" i="8" s="1"/>
  <c r="T1277" i="8" a="1"/>
  <c r="T1277" i="8" s="1"/>
  <c r="W1277" i="8" s="1"/>
  <c r="U1277" i="8" a="1"/>
  <c r="U1277" i="8" s="1"/>
  <c r="V1277" i="8" a="1"/>
  <c r="V1277" i="8"/>
  <c r="X1277" i="8" a="1"/>
  <c r="X1277" i="8"/>
  <c r="P1278" i="8" a="1"/>
  <c r="P1278" i="8" s="1"/>
  <c r="R1278" i="8" a="1"/>
  <c r="R1278" i="8"/>
  <c r="T1278" i="8" a="1"/>
  <c r="T1278" i="8" s="1"/>
  <c r="W1278" i="8" s="1"/>
  <c r="U1278" i="8" a="1"/>
  <c r="U1278" i="8"/>
  <c r="V1278" i="8" a="1"/>
  <c r="V1278" i="8" s="1"/>
  <c r="X1278" i="8" a="1"/>
  <c r="X1278" i="8"/>
  <c r="P1279" i="8" a="1"/>
  <c r="P1279" i="8" s="1"/>
  <c r="R1279" i="8" a="1"/>
  <c r="R1279" i="8" s="1"/>
  <c r="T1279" i="8" a="1"/>
  <c r="T1279" i="8" s="1"/>
  <c r="W1279" i="8" s="1"/>
  <c r="U1279" i="8" a="1"/>
  <c r="U1279" i="8"/>
  <c r="V1279" i="8" a="1"/>
  <c r="V1279" i="8" s="1"/>
  <c r="X1279" i="8" a="1"/>
  <c r="X1279" i="8" s="1"/>
  <c r="P1280" i="8" a="1"/>
  <c r="P1280" i="8"/>
  <c r="R1280" i="8" a="1"/>
  <c r="R1280" i="8" s="1"/>
  <c r="T1280" i="8" a="1"/>
  <c r="T1280" i="8"/>
  <c r="W1280" i="8" s="1"/>
  <c r="U1280" i="8" a="1"/>
  <c r="U1280" i="8" s="1"/>
  <c r="V1280" i="8" a="1"/>
  <c r="V1280" i="8"/>
  <c r="X1280" i="8" a="1"/>
  <c r="X1280" i="8" s="1"/>
  <c r="P1281" i="8" a="1"/>
  <c r="P1281" i="8" s="1"/>
  <c r="R1281" i="8" a="1"/>
  <c r="R1281" i="8"/>
  <c r="T1281" i="8" a="1"/>
  <c r="T1281" i="8"/>
  <c r="W1281" i="8" s="1"/>
  <c r="U1281" i="8" a="1"/>
  <c r="U1281" i="8" s="1"/>
  <c r="V1281" i="8" a="1"/>
  <c r="V1281" i="8" s="1"/>
  <c r="X1281" i="8" a="1"/>
  <c r="X1281" i="8"/>
  <c r="P1282" i="8" a="1"/>
  <c r="P1282" i="8" s="1"/>
  <c r="R1282" i="8" a="1"/>
  <c r="R1282" i="8"/>
  <c r="T1282" i="8" a="1"/>
  <c r="T1282" i="8" s="1"/>
  <c r="W1282" i="8" s="1"/>
  <c r="U1282" i="8" a="1"/>
  <c r="U1282" i="8"/>
  <c r="V1282" i="8" a="1"/>
  <c r="V1282" i="8" s="1"/>
  <c r="X1282" i="8" a="1"/>
  <c r="X1282" i="8" s="1"/>
  <c r="P1283" i="8" a="1"/>
  <c r="P1283" i="8"/>
  <c r="R1283" i="8" a="1"/>
  <c r="R1283" i="8"/>
  <c r="T1283" i="8" a="1"/>
  <c r="T1283" i="8" s="1"/>
  <c r="W1283" i="8" s="1"/>
  <c r="U1283" i="8" a="1"/>
  <c r="U1283" i="8" s="1"/>
  <c r="V1283" i="8" a="1"/>
  <c r="V1283" i="8"/>
  <c r="X1283" i="8" a="1"/>
  <c r="X1283" i="8" s="1"/>
  <c r="P1284" i="8" a="1"/>
  <c r="P1284" i="8"/>
  <c r="R1284" i="8" a="1"/>
  <c r="R1284" i="8" s="1"/>
  <c r="T1284" i="8" a="1"/>
  <c r="T1284" i="8"/>
  <c r="W1284" i="8" s="1"/>
  <c r="U1284" i="8" a="1"/>
  <c r="U1284" i="8" s="1"/>
  <c r="V1284" i="8" a="1"/>
  <c r="V1284" i="8"/>
  <c r="X1284" i="8" a="1"/>
  <c r="X1284" i="8"/>
  <c r="P1285" i="8" a="1"/>
  <c r="P1285" i="8"/>
  <c r="R1285" i="8" a="1"/>
  <c r="R1285" i="8" s="1"/>
  <c r="T1285" i="8" a="1"/>
  <c r="T1285" i="8" s="1"/>
  <c r="W1285" i="8" s="1"/>
  <c r="U1285" i="8" a="1"/>
  <c r="U1285" i="8" s="1"/>
  <c r="V1285" i="8" a="1"/>
  <c r="V1285" i="8"/>
  <c r="X1285" i="8" a="1"/>
  <c r="X1285" i="8"/>
  <c r="P1286" i="8" a="1"/>
  <c r="P1286" i="8" s="1"/>
  <c r="R1286" i="8" a="1"/>
  <c r="R1286" i="8"/>
  <c r="T1286" i="8" a="1"/>
  <c r="T1286" i="8" s="1"/>
  <c r="W1286" i="8" s="1"/>
  <c r="U1286" i="8" a="1"/>
  <c r="U1286" i="8"/>
  <c r="V1286" i="8" a="1"/>
  <c r="V1286" i="8" s="1"/>
  <c r="X1286" i="8" a="1"/>
  <c r="X1286" i="8"/>
  <c r="P1287" i="8" a="1"/>
  <c r="P1287" i="8" s="1"/>
  <c r="R1287" i="8" a="1"/>
  <c r="R1287" i="8" s="1"/>
  <c r="T1287" i="8" a="1"/>
  <c r="T1287" i="8" s="1"/>
  <c r="W1287" i="8" s="1"/>
  <c r="U1287" i="8" a="1"/>
  <c r="U1287" i="8"/>
  <c r="V1287" i="8" a="1"/>
  <c r="V1287" i="8" s="1"/>
  <c r="X1287" i="8" a="1"/>
  <c r="X1287" i="8" s="1"/>
  <c r="P1288" i="8" a="1"/>
  <c r="P1288" i="8"/>
  <c r="R1288" i="8" a="1"/>
  <c r="R1288" i="8" s="1"/>
  <c r="T1288" i="8" a="1"/>
  <c r="T1288" i="8"/>
  <c r="W1288" i="8" s="1"/>
  <c r="U1288" i="8" a="1"/>
  <c r="U1288" i="8" s="1"/>
  <c r="V1288" i="8" a="1"/>
  <c r="V1288" i="8"/>
  <c r="X1288" i="8" a="1"/>
  <c r="X1288" i="8" s="1"/>
  <c r="P1289" i="8" a="1"/>
  <c r="P1289" i="8" s="1"/>
  <c r="R1289" i="8" a="1"/>
  <c r="R1289" i="8"/>
  <c r="T1289" i="8" a="1"/>
  <c r="T1289" i="8"/>
  <c r="W1289" i="8" s="1"/>
  <c r="U1289" i="8" a="1"/>
  <c r="U1289" i="8" s="1"/>
  <c r="V1289" i="8" a="1"/>
  <c r="V1289" i="8" s="1"/>
  <c r="X1289" i="8" a="1"/>
  <c r="X1289" i="8"/>
  <c r="P1290" i="8" a="1"/>
  <c r="P1290" i="8" s="1"/>
  <c r="R1290" i="8" a="1"/>
  <c r="R1290" i="8"/>
  <c r="T1290" i="8" a="1"/>
  <c r="T1290" i="8" s="1"/>
  <c r="W1290" i="8" s="1"/>
  <c r="U1290" i="8" a="1"/>
  <c r="U1290" i="8"/>
  <c r="V1290" i="8" a="1"/>
  <c r="V1290" i="8" s="1"/>
  <c r="X1290" i="8" a="1"/>
  <c r="X1290" i="8" s="1"/>
  <c r="P1291" i="8" a="1"/>
  <c r="P1291" i="8"/>
  <c r="R1291" i="8" a="1"/>
  <c r="R1291" i="8"/>
  <c r="T1291" i="8" a="1"/>
  <c r="T1291" i="8" s="1"/>
  <c r="W1291" i="8" s="1"/>
  <c r="U1291" i="8" a="1"/>
  <c r="U1291" i="8" s="1"/>
  <c r="V1291" i="8" a="1"/>
  <c r="V1291" i="8"/>
  <c r="X1291" i="8" a="1"/>
  <c r="X1291" i="8" s="1"/>
  <c r="P1292" i="8" a="1"/>
  <c r="P1292" i="8"/>
  <c r="R1292" i="8" a="1"/>
  <c r="R1292" i="8" s="1"/>
  <c r="T1292" i="8" a="1"/>
  <c r="T1292" i="8"/>
  <c r="W1292" i="8" s="1"/>
  <c r="U1292" i="8" a="1"/>
  <c r="U1292" i="8" s="1"/>
  <c r="V1292" i="8" a="1"/>
  <c r="V1292" i="8"/>
  <c r="X1292" i="8" a="1"/>
  <c r="X1292" i="8"/>
  <c r="P1293" i="8" a="1"/>
  <c r="P1293" i="8"/>
  <c r="R1293" i="8" a="1"/>
  <c r="R1293" i="8" s="1"/>
  <c r="T1293" i="8" a="1"/>
  <c r="T1293" i="8" s="1"/>
  <c r="W1293" i="8" s="1"/>
  <c r="U1293" i="8" a="1"/>
  <c r="U1293" i="8" s="1"/>
  <c r="V1293" i="8" a="1"/>
  <c r="V1293" i="8"/>
  <c r="X1293" i="8" a="1"/>
  <c r="X1293" i="8"/>
  <c r="P1294" i="8" a="1"/>
  <c r="P1294" i="8" s="1"/>
  <c r="R1294" i="8" a="1"/>
  <c r="R1294" i="8"/>
  <c r="T1294" i="8" a="1"/>
  <c r="T1294" i="8" s="1"/>
  <c r="W1294" i="8" s="1"/>
  <c r="U1294" i="8" a="1"/>
  <c r="U1294" i="8"/>
  <c r="V1294" i="8" a="1"/>
  <c r="V1294" i="8" s="1"/>
  <c r="X1294" i="8" a="1"/>
  <c r="X1294" i="8"/>
  <c r="P1295" i="8" a="1"/>
  <c r="P1295" i="8" s="1"/>
  <c r="R1295" i="8" a="1"/>
  <c r="R1295" i="8" s="1"/>
  <c r="T1295" i="8" a="1"/>
  <c r="T1295" i="8" s="1"/>
  <c r="W1295" i="8" s="1"/>
  <c r="U1295" i="8" a="1"/>
  <c r="U1295" i="8"/>
  <c r="V1295" i="8" a="1"/>
  <c r="V1295" i="8" s="1"/>
  <c r="X1295" i="8" a="1"/>
  <c r="X1295" i="8" s="1"/>
  <c r="P1296" i="8" a="1"/>
  <c r="P1296" i="8"/>
  <c r="R1296" i="8" a="1"/>
  <c r="R1296" i="8" s="1"/>
  <c r="T1296" i="8" a="1"/>
  <c r="T1296" i="8"/>
  <c r="W1296" i="8" s="1"/>
  <c r="U1296" i="8" a="1"/>
  <c r="U1296" i="8" s="1"/>
  <c r="V1296" i="8" a="1"/>
  <c r="V1296" i="8"/>
  <c r="X1296" i="8" a="1"/>
  <c r="X1296" i="8" s="1"/>
  <c r="P1297" i="8" a="1"/>
  <c r="P1297" i="8" s="1"/>
  <c r="R1297" i="8" a="1"/>
  <c r="R1297" i="8"/>
  <c r="T1297" i="8" a="1"/>
  <c r="T1297" i="8"/>
  <c r="W1297" i="8" s="1"/>
  <c r="U1297" i="8" a="1"/>
  <c r="U1297" i="8" s="1"/>
  <c r="V1297" i="8" a="1"/>
  <c r="V1297" i="8" s="1"/>
  <c r="X1297" i="8" a="1"/>
  <c r="X1297" i="8"/>
  <c r="P1298" i="8" a="1"/>
  <c r="P1298" i="8" s="1"/>
  <c r="R1298" i="8" a="1"/>
  <c r="R1298" i="8"/>
  <c r="T1298" i="8" a="1"/>
  <c r="T1298" i="8" s="1"/>
  <c r="W1298" i="8" s="1"/>
  <c r="U1298" i="8" a="1"/>
  <c r="U1298" i="8"/>
  <c r="V1298" i="8" a="1"/>
  <c r="V1298" i="8" s="1"/>
  <c r="X1298" i="8" a="1"/>
  <c r="X1298" i="8" s="1"/>
  <c r="P1299" i="8" a="1"/>
  <c r="P1299" i="8"/>
  <c r="R1299" i="8" a="1"/>
  <c r="R1299" i="8"/>
  <c r="T1299" i="8" a="1"/>
  <c r="T1299" i="8" s="1"/>
  <c r="W1299" i="8" s="1"/>
  <c r="U1299" i="8" a="1"/>
  <c r="U1299" i="8" s="1"/>
  <c r="V1299" i="8" a="1"/>
  <c r="V1299" i="8"/>
  <c r="X1299" i="8" a="1"/>
  <c r="X1299" i="8" s="1"/>
  <c r="P1300" i="8" a="1"/>
  <c r="P1300" i="8"/>
  <c r="R1300" i="8" a="1"/>
  <c r="R1300" i="8" s="1"/>
  <c r="T1300" i="8" a="1"/>
  <c r="T1300" i="8" s="1"/>
  <c r="W1300" i="8" s="1"/>
  <c r="U1300" i="8" a="1"/>
  <c r="U1300" i="8" s="1"/>
  <c r="V1300" i="8" a="1"/>
  <c r="V1300" i="8"/>
  <c r="X1300" i="8" a="1"/>
  <c r="X1300" i="8"/>
  <c r="P1301" i="8" a="1"/>
  <c r="P1301" i="8"/>
  <c r="R1301" i="8" a="1"/>
  <c r="R1301" i="8" s="1"/>
  <c r="T1301" i="8" a="1"/>
  <c r="T1301" i="8" s="1"/>
  <c r="W1301" i="8" s="1"/>
  <c r="U1301" i="8" a="1"/>
  <c r="U1301" i="8"/>
  <c r="V1301" i="8" a="1"/>
  <c r="V1301" i="8"/>
  <c r="X1301" i="8" a="1"/>
  <c r="X1301" i="8"/>
  <c r="P1302" i="8" a="1"/>
  <c r="P1302" i="8" s="1"/>
  <c r="R1302" i="8" a="1"/>
  <c r="R1302" i="8"/>
  <c r="T1302" i="8" a="1"/>
  <c r="T1302" i="8" s="1"/>
  <c r="W1302" i="8" s="1"/>
  <c r="U1302" i="8" a="1"/>
  <c r="U1302" i="8"/>
  <c r="V1302" i="8" a="1"/>
  <c r="V1302" i="8" s="1"/>
  <c r="X1302" i="8" a="1"/>
  <c r="X1302" i="8"/>
  <c r="P1303" i="8" a="1"/>
  <c r="P1303" i="8" s="1"/>
  <c r="R1303" i="8" a="1"/>
  <c r="R1303" i="8" s="1"/>
  <c r="T1303" i="8" a="1"/>
  <c r="T1303" i="8"/>
  <c r="W1303" i="8" s="1"/>
  <c r="U1303" i="8" a="1"/>
  <c r="U1303" i="8"/>
  <c r="V1303" i="8" a="1"/>
  <c r="V1303" i="8" s="1"/>
  <c r="X1303" i="8" a="1"/>
  <c r="X1303" i="8" s="1"/>
  <c r="P1304" i="8" a="1"/>
  <c r="P1304" i="8"/>
  <c r="R1304" i="8" a="1"/>
  <c r="R1304" i="8" s="1"/>
  <c r="T1304" i="8" a="1"/>
  <c r="T1304" i="8"/>
  <c r="W1304" i="8" s="1"/>
  <c r="U1304" i="8" a="1"/>
  <c r="U1304" i="8" s="1"/>
  <c r="V1304" i="8" a="1"/>
  <c r="V1304" i="8"/>
  <c r="X1304" i="8" a="1"/>
  <c r="X1304" i="8" s="1"/>
  <c r="P1305" i="8" a="1"/>
  <c r="P1305" i="8" s="1"/>
  <c r="R1305" i="8" a="1"/>
  <c r="R1305" i="8"/>
  <c r="T1305" i="8" a="1"/>
  <c r="T1305" i="8"/>
  <c r="W1305" i="8" s="1"/>
  <c r="U1305" i="8" a="1"/>
  <c r="U1305" i="8" s="1"/>
  <c r="V1305" i="8" a="1"/>
  <c r="V1305" i="8" s="1"/>
  <c r="X1305" i="8" a="1"/>
  <c r="X1305" i="8"/>
  <c r="P1306" i="8" a="1"/>
  <c r="P1306" i="8" s="1"/>
  <c r="R1306" i="8" a="1"/>
  <c r="R1306" i="8"/>
  <c r="T1306" i="8" a="1"/>
  <c r="T1306" i="8" s="1"/>
  <c r="W1306" i="8" s="1"/>
  <c r="U1306" i="8" a="1"/>
  <c r="U1306" i="8" s="1"/>
  <c r="V1306" i="8" a="1"/>
  <c r="V1306" i="8" s="1"/>
  <c r="X1306" i="8" a="1"/>
  <c r="X1306" i="8" s="1"/>
  <c r="P1307" i="8" a="1"/>
  <c r="P1307" i="8"/>
  <c r="R1307" i="8" a="1"/>
  <c r="R1307" i="8"/>
  <c r="T1307" i="8" a="1"/>
  <c r="T1307" i="8" s="1"/>
  <c r="W1307" i="8" s="1"/>
  <c r="U1307" i="8" a="1"/>
  <c r="U1307" i="8" s="1"/>
  <c r="V1307" i="8" a="1"/>
  <c r="V1307" i="8"/>
  <c r="X1307" i="8" a="1"/>
  <c r="X1307" i="8" s="1"/>
  <c r="P1308" i="8" a="1"/>
  <c r="P1308" i="8"/>
  <c r="R1308" i="8" a="1"/>
  <c r="R1308" i="8" s="1"/>
  <c r="T1308" i="8" a="1"/>
  <c r="T1308" i="8" s="1"/>
  <c r="W1308" i="8" s="1"/>
  <c r="U1308" i="8" a="1"/>
  <c r="U1308" i="8" s="1"/>
  <c r="V1308" i="8" a="1"/>
  <c r="V1308" i="8"/>
  <c r="X1308" i="8" a="1"/>
  <c r="X1308" i="8"/>
  <c r="P1309" i="8" a="1"/>
  <c r="P1309" i="8"/>
  <c r="R1309" i="8" a="1"/>
  <c r="R1309" i="8" s="1"/>
  <c r="T1309" i="8" a="1"/>
  <c r="T1309" i="8" s="1"/>
  <c r="W1309" i="8" s="1"/>
  <c r="U1309" i="8" a="1"/>
  <c r="U1309" i="8"/>
  <c r="V1309" i="8" a="1"/>
  <c r="V1309" i="8"/>
  <c r="X1309" i="8" a="1"/>
  <c r="X1309" i="8"/>
  <c r="P1310" i="8" a="1"/>
  <c r="P1310" i="8" s="1"/>
  <c r="R1310" i="8" a="1"/>
  <c r="R1310" i="8"/>
  <c r="T1310" i="8" a="1"/>
  <c r="T1310" i="8" s="1"/>
  <c r="W1310" i="8" s="1"/>
  <c r="U1310" i="8" a="1"/>
  <c r="U1310" i="8"/>
  <c r="V1310" i="8" a="1"/>
  <c r="V1310" i="8" s="1"/>
  <c r="X1310" i="8" a="1"/>
  <c r="X1310" i="8"/>
  <c r="P1311" i="8" a="1"/>
  <c r="P1311" i="8" s="1"/>
  <c r="R1311" i="8" a="1"/>
  <c r="R1311" i="8" s="1"/>
  <c r="T1311" i="8" a="1"/>
  <c r="T1311" i="8"/>
  <c r="W1311" i="8" s="1"/>
  <c r="U1311" i="8" a="1"/>
  <c r="U1311" i="8"/>
  <c r="V1311" i="8" a="1"/>
  <c r="V1311" i="8" s="1"/>
  <c r="X1311" i="8" a="1"/>
  <c r="X1311" i="8" s="1"/>
  <c r="P1312" i="8" a="1"/>
  <c r="P1312" i="8"/>
  <c r="R1312" i="8" a="1"/>
  <c r="R1312" i="8" s="1"/>
  <c r="T1312" i="8" a="1"/>
  <c r="T1312" i="8"/>
  <c r="W1312" i="8" s="1"/>
  <c r="U1312" i="8" a="1"/>
  <c r="U1312" i="8" s="1"/>
  <c r="V1312" i="8" a="1"/>
  <c r="V1312" i="8"/>
  <c r="X1312" i="8" a="1"/>
  <c r="X1312" i="8" s="1"/>
  <c r="P1313" i="8" a="1"/>
  <c r="P1313" i="8" s="1"/>
  <c r="R1313" i="8" a="1"/>
  <c r="R1313" i="8"/>
  <c r="T1313" i="8" a="1"/>
  <c r="T1313" i="8"/>
  <c r="W1313" i="8" s="1"/>
  <c r="U1313" i="8" a="1"/>
  <c r="U1313" i="8" s="1"/>
  <c r="V1313" i="8" a="1"/>
  <c r="V1313" i="8" s="1"/>
  <c r="X1313" i="8" a="1"/>
  <c r="X1313" i="8"/>
  <c r="P1314" i="8" a="1"/>
  <c r="P1314" i="8" s="1"/>
  <c r="R1314" i="8" a="1"/>
  <c r="R1314" i="8"/>
  <c r="T1314" i="8" a="1"/>
  <c r="T1314" i="8" s="1"/>
  <c r="W1314" i="8" s="1"/>
  <c r="U1314" i="8" a="1"/>
  <c r="U1314" i="8"/>
  <c r="V1314" i="8" a="1"/>
  <c r="V1314" i="8" s="1"/>
  <c r="X1314" i="8" a="1"/>
  <c r="X1314" i="8" s="1"/>
  <c r="P1315" i="8" a="1"/>
  <c r="P1315" i="8"/>
  <c r="R1315" i="8" a="1"/>
  <c r="R1315" i="8"/>
  <c r="T1315" i="8" a="1"/>
  <c r="T1315" i="8" s="1"/>
  <c r="W1315" i="8" s="1"/>
  <c r="U1315" i="8" a="1"/>
  <c r="U1315" i="8" s="1"/>
  <c r="V1315" i="8" a="1"/>
  <c r="V1315" i="8"/>
  <c r="X1315" i="8" a="1"/>
  <c r="X1315" i="8" s="1"/>
  <c r="P1316" i="8" a="1"/>
  <c r="P1316" i="8"/>
  <c r="R1316" i="8" a="1"/>
  <c r="R1316" i="8" s="1"/>
  <c r="T1316" i="8" a="1"/>
  <c r="T1316" i="8"/>
  <c r="W1316" i="8" s="1"/>
  <c r="U1316" i="8" a="1"/>
  <c r="U1316" i="8" s="1"/>
  <c r="V1316" i="8" a="1"/>
  <c r="V1316" i="8"/>
  <c r="X1316" i="8" a="1"/>
  <c r="X1316" i="8"/>
  <c r="P1317" i="8" a="1"/>
  <c r="P1317" i="8"/>
  <c r="R1317" i="8" a="1"/>
  <c r="R1317" i="8" s="1"/>
  <c r="T1317" i="8" a="1"/>
  <c r="T1317" i="8" s="1"/>
  <c r="W1317" i="8" s="1"/>
  <c r="U1317" i="8" a="1"/>
  <c r="U1317" i="8" s="1"/>
  <c r="V1317" i="8" a="1"/>
  <c r="V1317" i="8"/>
  <c r="X1317" i="8" a="1"/>
  <c r="X1317" i="8"/>
  <c r="P1318" i="8" a="1"/>
  <c r="P1318" i="8" s="1"/>
  <c r="R1318" i="8" a="1"/>
  <c r="R1318" i="8"/>
  <c r="T1318" i="8" a="1"/>
  <c r="T1318" i="8" s="1"/>
  <c r="W1318" i="8" s="1"/>
  <c r="U1318" i="8" a="1"/>
  <c r="U1318" i="8"/>
  <c r="V1318" i="8" a="1"/>
  <c r="V1318" i="8" s="1"/>
  <c r="X1318" i="8" a="1"/>
  <c r="X1318" i="8"/>
  <c r="P1319" i="8" a="1"/>
  <c r="P1319" i="8" s="1"/>
  <c r="R1319" i="8" a="1"/>
  <c r="R1319" i="8" s="1"/>
  <c r="T1319" i="8" a="1"/>
  <c r="T1319" i="8" s="1"/>
  <c r="W1319" i="8" s="1"/>
  <c r="U1319" i="8" a="1"/>
  <c r="U1319" i="8"/>
  <c r="V1319" i="8" a="1"/>
  <c r="V1319" i="8" s="1"/>
  <c r="X1319" i="8" a="1"/>
  <c r="X1319" i="8" s="1"/>
  <c r="P1320" i="8" a="1"/>
  <c r="P1320" i="8"/>
  <c r="R1320" i="8" a="1"/>
  <c r="R1320" i="8" s="1"/>
  <c r="T1320" i="8" a="1"/>
  <c r="T1320" i="8"/>
  <c r="W1320" i="8" s="1"/>
  <c r="U1320" i="8" a="1"/>
  <c r="U1320" i="8" s="1"/>
  <c r="V1320" i="8" a="1"/>
  <c r="V1320" i="8"/>
  <c r="X1320" i="8" a="1"/>
  <c r="X1320" i="8" s="1"/>
  <c r="P1321" i="8" a="1"/>
  <c r="P1321" i="8" s="1"/>
  <c r="R1321" i="8" a="1"/>
  <c r="R1321" i="8"/>
  <c r="T1321" i="8" a="1"/>
  <c r="T1321" i="8"/>
  <c r="W1321" i="8" s="1"/>
  <c r="U1321" i="8" a="1"/>
  <c r="U1321" i="8" s="1"/>
  <c r="V1321" i="8" a="1"/>
  <c r="V1321" i="8" s="1"/>
  <c r="X1321" i="8" a="1"/>
  <c r="X1321" i="8"/>
  <c r="P1322" i="8" a="1"/>
  <c r="P1322" i="8" s="1"/>
  <c r="R1322" i="8" a="1"/>
  <c r="R1322" i="8"/>
  <c r="T1322" i="8" a="1"/>
  <c r="T1322" i="8" s="1"/>
  <c r="W1322" i="8" s="1"/>
  <c r="U1322" i="8" a="1"/>
  <c r="U1322" i="8"/>
  <c r="V1322" i="8" a="1"/>
  <c r="V1322" i="8" s="1"/>
  <c r="X1322" i="8" a="1"/>
  <c r="X1322" i="8" s="1"/>
  <c r="P1323" i="8" a="1"/>
  <c r="P1323" i="8"/>
  <c r="R1323" i="8" a="1"/>
  <c r="R1323" i="8"/>
  <c r="T1323" i="8" a="1"/>
  <c r="T1323" i="8" s="1"/>
  <c r="W1323" i="8" s="1"/>
  <c r="U1323" i="8" a="1"/>
  <c r="U1323" i="8" s="1"/>
  <c r="V1323" i="8" a="1"/>
  <c r="V1323" i="8"/>
  <c r="X1323" i="8" a="1"/>
  <c r="X1323" i="8" s="1"/>
  <c r="P1324" i="8" a="1"/>
  <c r="P1324" i="8"/>
  <c r="R1324" i="8" a="1"/>
  <c r="R1324" i="8" s="1"/>
  <c r="T1324" i="8" a="1"/>
  <c r="T1324" i="8"/>
  <c r="W1324" i="8" s="1"/>
  <c r="U1324" i="8" a="1"/>
  <c r="U1324" i="8" s="1"/>
  <c r="V1324" i="8" a="1"/>
  <c r="V1324" i="8"/>
  <c r="X1324" i="8" a="1"/>
  <c r="X1324" i="8"/>
  <c r="P1325" i="8" a="1"/>
  <c r="P1325" i="8"/>
  <c r="R1325" i="8" a="1"/>
  <c r="R1325" i="8" s="1"/>
  <c r="T1325" i="8" a="1"/>
  <c r="T1325" i="8" s="1"/>
  <c r="W1325" i="8" s="1"/>
  <c r="U1325" i="8" a="1"/>
  <c r="U1325" i="8" s="1"/>
  <c r="V1325" i="8" a="1"/>
  <c r="V1325" i="8"/>
  <c r="X1325" i="8" a="1"/>
  <c r="X1325" i="8"/>
  <c r="P1326" i="8" a="1"/>
  <c r="P1326" i="8" s="1"/>
  <c r="R1326" i="8" a="1"/>
  <c r="R1326" i="8"/>
  <c r="T1326" i="8" a="1"/>
  <c r="T1326" i="8" s="1"/>
  <c r="W1326" i="8" s="1"/>
  <c r="U1326" i="8" a="1"/>
  <c r="U1326" i="8"/>
  <c r="V1326" i="8" a="1"/>
  <c r="V1326" i="8" s="1"/>
  <c r="X1326" i="8" a="1"/>
  <c r="X1326" i="8"/>
  <c r="P1327" i="8" a="1"/>
  <c r="P1327" i="8" s="1"/>
  <c r="R1327" i="8" a="1"/>
  <c r="R1327" i="8" s="1"/>
  <c r="T1327" i="8" a="1"/>
  <c r="T1327" i="8" s="1"/>
  <c r="W1327" i="8" s="1"/>
  <c r="U1327" i="8" a="1"/>
  <c r="U1327" i="8"/>
  <c r="V1327" i="8" a="1"/>
  <c r="V1327" i="8" s="1"/>
  <c r="X1327" i="8" a="1"/>
  <c r="X1327" i="8" s="1"/>
  <c r="P1328" i="8" a="1"/>
  <c r="P1328" i="8"/>
  <c r="R1328" i="8" a="1"/>
  <c r="R1328" i="8" s="1"/>
  <c r="T1328" i="8" a="1"/>
  <c r="T1328" i="8"/>
  <c r="W1328" i="8" s="1"/>
  <c r="U1328" i="8" a="1"/>
  <c r="U1328" i="8" s="1"/>
  <c r="V1328" i="8" a="1"/>
  <c r="V1328" i="8"/>
  <c r="X1328" i="8" a="1"/>
  <c r="X1328" i="8" s="1"/>
  <c r="P1329" i="8" a="1"/>
  <c r="P1329" i="8" s="1"/>
  <c r="R1329" i="8" a="1"/>
  <c r="R1329" i="8"/>
  <c r="T1329" i="8" a="1"/>
  <c r="T1329" i="8"/>
  <c r="W1329" i="8" s="1"/>
  <c r="U1329" i="8" a="1"/>
  <c r="U1329" i="8" s="1"/>
  <c r="V1329" i="8" a="1"/>
  <c r="V1329" i="8" s="1"/>
  <c r="X1329" i="8" a="1"/>
  <c r="X1329" i="8"/>
  <c r="P1330" i="8" a="1"/>
  <c r="P1330" i="8" s="1"/>
  <c r="R1330" i="8" a="1"/>
  <c r="R1330" i="8"/>
  <c r="T1330" i="8" a="1"/>
  <c r="T1330" i="8" s="1"/>
  <c r="W1330" i="8" s="1"/>
  <c r="U1330" i="8" a="1"/>
  <c r="U1330" i="8"/>
  <c r="V1330" i="8" a="1"/>
  <c r="V1330" i="8" s="1"/>
  <c r="X1330" i="8" a="1"/>
  <c r="X1330" i="8" s="1"/>
  <c r="P1331" i="8" a="1"/>
  <c r="P1331" i="8"/>
  <c r="R1331" i="8" a="1"/>
  <c r="R1331" i="8"/>
  <c r="T1331" i="8" a="1"/>
  <c r="T1331" i="8" s="1"/>
  <c r="W1331" i="8" s="1"/>
  <c r="U1331" i="8" a="1"/>
  <c r="U1331" i="8" s="1"/>
  <c r="V1331" i="8" a="1"/>
  <c r="V1331" i="8"/>
  <c r="X1331" i="8" a="1"/>
  <c r="X1331" i="8" s="1"/>
  <c r="P1332" i="8" a="1"/>
  <c r="P1332" i="8"/>
  <c r="R1332" i="8" a="1"/>
  <c r="R1332" i="8" s="1"/>
  <c r="T1332" i="8" a="1"/>
  <c r="T1332" i="8"/>
  <c r="W1332" i="8" s="1"/>
  <c r="U1332" i="8" a="1"/>
  <c r="U1332" i="8" s="1"/>
  <c r="V1332" i="8" a="1"/>
  <c r="V1332" i="8"/>
  <c r="X1332" i="8" a="1"/>
  <c r="X1332" i="8"/>
  <c r="P1333" i="8" a="1"/>
  <c r="P1333" i="8"/>
  <c r="R1333" i="8" a="1"/>
  <c r="R1333" i="8" s="1"/>
  <c r="T1333" i="8" a="1"/>
  <c r="T1333" i="8" s="1"/>
  <c r="W1333" i="8" s="1"/>
  <c r="U1333" i="8" a="1"/>
  <c r="U1333" i="8" s="1"/>
  <c r="V1333" i="8" a="1"/>
  <c r="V1333" i="8"/>
  <c r="X1333" i="8" a="1"/>
  <c r="X1333" i="8"/>
  <c r="P1334" i="8" a="1"/>
  <c r="P1334" i="8" s="1"/>
  <c r="R1334" i="8" a="1"/>
  <c r="R1334" i="8"/>
  <c r="T1334" i="8" a="1"/>
  <c r="T1334" i="8" s="1"/>
  <c r="W1334" i="8" s="1"/>
  <c r="U1334" i="8" a="1"/>
  <c r="U1334" i="8"/>
  <c r="V1334" i="8" a="1"/>
  <c r="V1334" i="8" s="1"/>
  <c r="X1334" i="8" a="1"/>
  <c r="X1334" i="8"/>
  <c r="P1335" i="8" a="1"/>
  <c r="P1335" i="8" s="1"/>
  <c r="R1335" i="8" a="1"/>
  <c r="R1335" i="8" s="1"/>
  <c r="T1335" i="8" a="1"/>
  <c r="T1335" i="8" s="1"/>
  <c r="W1335" i="8" s="1"/>
  <c r="U1335" i="8" a="1"/>
  <c r="U1335" i="8"/>
  <c r="V1335" i="8" a="1"/>
  <c r="V1335" i="8" s="1"/>
  <c r="X1335" i="8" a="1"/>
  <c r="X1335" i="8" s="1"/>
  <c r="P1336" i="8" a="1"/>
  <c r="P1336" i="8"/>
  <c r="R1336" i="8" a="1"/>
  <c r="R1336" i="8" s="1"/>
  <c r="T1336" i="8" a="1"/>
  <c r="T1336" i="8"/>
  <c r="W1336" i="8" s="1"/>
  <c r="U1336" i="8" a="1"/>
  <c r="U1336" i="8" s="1"/>
  <c r="V1336" i="8" a="1"/>
  <c r="V1336" i="8"/>
  <c r="X1336" i="8" a="1"/>
  <c r="X1336" i="8" s="1"/>
  <c r="P1337" i="8" a="1"/>
  <c r="P1337" i="8" s="1"/>
  <c r="R1337" i="8" a="1"/>
  <c r="R1337" i="8"/>
  <c r="T1337" i="8" a="1"/>
  <c r="T1337" i="8"/>
  <c r="W1337" i="8" s="1"/>
  <c r="U1337" i="8" a="1"/>
  <c r="U1337" i="8" s="1"/>
  <c r="V1337" i="8" a="1"/>
  <c r="V1337" i="8" s="1"/>
  <c r="X1337" i="8" a="1"/>
  <c r="X1337" i="8"/>
  <c r="P1338" i="8" a="1"/>
  <c r="P1338" i="8" s="1"/>
  <c r="R1338" i="8" a="1"/>
  <c r="R1338" i="8"/>
  <c r="T1338" i="8" a="1"/>
  <c r="T1338" i="8" s="1"/>
  <c r="W1338" i="8" s="1"/>
  <c r="U1338" i="8" a="1"/>
  <c r="U1338" i="8"/>
  <c r="V1338" i="8" a="1"/>
  <c r="V1338" i="8" s="1"/>
  <c r="X1338" i="8" a="1"/>
  <c r="X1338" i="8" s="1"/>
  <c r="P1339" i="8" a="1"/>
  <c r="P1339" i="8"/>
  <c r="R1339" i="8" a="1"/>
  <c r="R1339" i="8"/>
  <c r="T1339" i="8" a="1"/>
  <c r="T1339" i="8" s="1"/>
  <c r="W1339" i="8" s="1"/>
  <c r="U1339" i="8" a="1"/>
  <c r="U1339" i="8" s="1"/>
  <c r="V1339" i="8" a="1"/>
  <c r="V1339" i="8"/>
  <c r="X1339" i="8" a="1"/>
  <c r="X1339" i="8" s="1"/>
  <c r="P1340" i="8" a="1"/>
  <c r="P1340" i="8"/>
  <c r="R1340" i="8" a="1"/>
  <c r="R1340" i="8" s="1"/>
  <c r="T1340" i="8" a="1"/>
  <c r="T1340" i="8"/>
  <c r="W1340" i="8" s="1"/>
  <c r="U1340" i="8" a="1"/>
  <c r="U1340" i="8" s="1"/>
  <c r="V1340" i="8" a="1"/>
  <c r="V1340" i="8"/>
  <c r="X1340" i="8" a="1"/>
  <c r="X1340" i="8"/>
  <c r="P1341" i="8" a="1"/>
  <c r="P1341" i="8"/>
  <c r="R1341" i="8" a="1"/>
  <c r="R1341" i="8" s="1"/>
  <c r="T1341" i="8" a="1"/>
  <c r="T1341" i="8" s="1"/>
  <c r="W1341" i="8" s="1"/>
  <c r="U1341" i="8" a="1"/>
  <c r="U1341" i="8" s="1"/>
  <c r="V1341" i="8" a="1"/>
  <c r="V1341" i="8"/>
  <c r="X1341" i="8" a="1"/>
  <c r="X1341" i="8"/>
  <c r="P1342" i="8" a="1"/>
  <c r="P1342" i="8" s="1"/>
  <c r="R1342" i="8" a="1"/>
  <c r="R1342" i="8"/>
  <c r="T1342" i="8" a="1"/>
  <c r="T1342" i="8" s="1"/>
  <c r="W1342" i="8" s="1"/>
  <c r="U1342" i="8" a="1"/>
  <c r="U1342" i="8"/>
  <c r="V1342" i="8" a="1"/>
  <c r="V1342" i="8" s="1"/>
  <c r="X1342" i="8" a="1"/>
  <c r="X1342" i="8"/>
  <c r="P1343" i="8" a="1"/>
  <c r="P1343" i="8" s="1"/>
  <c r="R1343" i="8" a="1"/>
  <c r="R1343" i="8" s="1"/>
  <c r="T1343" i="8" a="1"/>
  <c r="T1343" i="8" s="1"/>
  <c r="W1343" i="8" s="1"/>
  <c r="U1343" i="8" a="1"/>
  <c r="U1343" i="8"/>
  <c r="V1343" i="8" a="1"/>
  <c r="V1343" i="8" s="1"/>
  <c r="X1343" i="8" a="1"/>
  <c r="X1343" i="8" s="1"/>
  <c r="P1344" i="8" a="1"/>
  <c r="P1344" i="8"/>
  <c r="R1344" i="8" a="1"/>
  <c r="R1344" i="8" s="1"/>
  <c r="T1344" i="8" a="1"/>
  <c r="T1344" i="8"/>
  <c r="W1344" i="8" s="1"/>
  <c r="U1344" i="8" a="1"/>
  <c r="U1344" i="8" s="1"/>
  <c r="V1344" i="8" a="1"/>
  <c r="V1344" i="8"/>
  <c r="X1344" i="8" a="1"/>
  <c r="X1344" i="8" s="1"/>
  <c r="P1345" i="8" a="1"/>
  <c r="P1345" i="8" s="1"/>
  <c r="R1345" i="8" a="1"/>
  <c r="R1345" i="8"/>
  <c r="T1345" i="8" a="1"/>
  <c r="T1345" i="8"/>
  <c r="W1345" i="8" s="1"/>
  <c r="U1345" i="8" a="1"/>
  <c r="U1345" i="8" s="1"/>
  <c r="V1345" i="8" a="1"/>
  <c r="V1345" i="8" s="1"/>
  <c r="X1345" i="8" a="1"/>
  <c r="X1345" i="8"/>
  <c r="P1346" i="8" a="1"/>
  <c r="P1346" i="8" s="1"/>
  <c r="R1346" i="8" a="1"/>
  <c r="R1346" i="8"/>
  <c r="T1346" i="8" a="1"/>
  <c r="T1346" i="8" s="1"/>
  <c r="W1346" i="8" s="1"/>
  <c r="U1346" i="8" a="1"/>
  <c r="U1346" i="8"/>
  <c r="V1346" i="8" a="1"/>
  <c r="V1346" i="8" s="1"/>
  <c r="X1346" i="8" a="1"/>
  <c r="X1346" i="8" s="1"/>
  <c r="P1347" i="8" a="1"/>
  <c r="P1347" i="8"/>
  <c r="R1347" i="8" a="1"/>
  <c r="R1347" i="8"/>
  <c r="T1347" i="8" a="1"/>
  <c r="T1347" i="8" s="1"/>
  <c r="W1347" i="8" s="1"/>
  <c r="U1347" i="8" a="1"/>
  <c r="U1347" i="8" s="1"/>
  <c r="V1347" i="8" a="1"/>
  <c r="V1347" i="8"/>
  <c r="X1347" i="8" a="1"/>
  <c r="X1347" i="8" s="1"/>
  <c r="P1348" i="8" a="1"/>
  <c r="P1348" i="8"/>
  <c r="R1348" i="8" a="1"/>
  <c r="R1348" i="8" s="1"/>
  <c r="T1348" i="8" a="1"/>
  <c r="T1348" i="8"/>
  <c r="W1348" i="8" s="1"/>
  <c r="U1348" i="8" a="1"/>
  <c r="U1348" i="8" s="1"/>
  <c r="V1348" i="8" a="1"/>
  <c r="V1348" i="8"/>
  <c r="X1348" i="8" a="1"/>
  <c r="X1348" i="8"/>
  <c r="P1349" i="8" a="1"/>
  <c r="P1349" i="8"/>
  <c r="R1349" i="8" a="1"/>
  <c r="R1349" i="8" s="1"/>
  <c r="T1349" i="8" a="1"/>
  <c r="T1349" i="8" s="1"/>
  <c r="W1349" i="8" s="1"/>
  <c r="U1349" i="8" a="1"/>
  <c r="U1349" i="8"/>
  <c r="V1349" i="8" a="1"/>
  <c r="V1349" i="8"/>
  <c r="X1349" i="8" a="1"/>
  <c r="X1349" i="8"/>
  <c r="P1350" i="8" a="1"/>
  <c r="P1350" i="8" s="1"/>
  <c r="R1350" i="8" a="1"/>
  <c r="R1350" i="8"/>
  <c r="T1350" i="8" a="1"/>
  <c r="T1350" i="8" s="1"/>
  <c r="W1350" i="8" s="1"/>
  <c r="U1350" i="8" a="1"/>
  <c r="U1350" i="8"/>
  <c r="V1350" i="8" a="1"/>
  <c r="V1350" i="8" s="1"/>
  <c r="X1350" i="8" a="1"/>
  <c r="X1350" i="8"/>
  <c r="P1351" i="8" a="1"/>
  <c r="P1351" i="8" s="1"/>
  <c r="R1351" i="8" a="1"/>
  <c r="R1351" i="8" s="1"/>
  <c r="T1351" i="8" a="1"/>
  <c r="T1351" i="8"/>
  <c r="W1351" i="8" s="1"/>
  <c r="U1351" i="8" a="1"/>
  <c r="U1351" i="8"/>
  <c r="V1351" i="8" a="1"/>
  <c r="V1351" i="8" s="1"/>
  <c r="X1351" i="8" a="1"/>
  <c r="X1351" i="8" s="1"/>
  <c r="P1352" i="8" a="1"/>
  <c r="P1352" i="8"/>
  <c r="R1352" i="8" a="1"/>
  <c r="R1352" i="8" s="1"/>
  <c r="T1352" i="8" a="1"/>
  <c r="T1352" i="8"/>
  <c r="W1352" i="8" s="1"/>
  <c r="U1352" i="8" a="1"/>
  <c r="U1352" i="8" s="1"/>
  <c r="V1352" i="8" a="1"/>
  <c r="V1352" i="8"/>
  <c r="X1352" i="8" a="1"/>
  <c r="X1352" i="8" s="1"/>
  <c r="P1353" i="8" a="1"/>
  <c r="P1353" i="8" s="1"/>
  <c r="R1353" i="8" a="1"/>
  <c r="R1353" i="8"/>
  <c r="T1353" i="8" a="1"/>
  <c r="T1353" i="8"/>
  <c r="W1353" i="8" s="1"/>
  <c r="U1353" i="8" a="1"/>
  <c r="U1353" i="8" s="1"/>
  <c r="V1353" i="8" a="1"/>
  <c r="V1353" i="8" s="1"/>
  <c r="X1353" i="8" a="1"/>
  <c r="X1353" i="8"/>
  <c r="P1354" i="8" a="1"/>
  <c r="P1354" i="8" s="1"/>
  <c r="R1354" i="8" a="1"/>
  <c r="R1354" i="8"/>
  <c r="T1354" i="8" a="1"/>
  <c r="T1354" i="8" s="1"/>
  <c r="W1354" i="8" s="1"/>
  <c r="U1354" i="8" a="1"/>
  <c r="U1354" i="8"/>
  <c r="V1354" i="8" a="1"/>
  <c r="V1354" i="8" s="1"/>
  <c r="X1354" i="8" a="1"/>
  <c r="X1354" i="8" s="1"/>
  <c r="P1355" i="8" a="1"/>
  <c r="P1355" i="8"/>
  <c r="R1355" i="8" a="1"/>
  <c r="R1355" i="8"/>
  <c r="T1355" i="8" a="1"/>
  <c r="T1355" i="8" s="1"/>
  <c r="W1355" i="8" s="1"/>
  <c r="U1355" i="8" a="1"/>
  <c r="U1355" i="8" s="1"/>
  <c r="V1355" i="8" a="1"/>
  <c r="V1355" i="8"/>
  <c r="X1355" i="8" a="1"/>
  <c r="X1355" i="8" s="1"/>
  <c r="P1356" i="8" a="1"/>
  <c r="P1356" i="8"/>
  <c r="R1356" i="8" a="1"/>
  <c r="R1356" i="8" s="1"/>
  <c r="T1356" i="8" a="1"/>
  <c r="T1356" i="8"/>
  <c r="W1356" i="8" s="1"/>
  <c r="U1356" i="8" a="1"/>
  <c r="U1356" i="8" s="1"/>
  <c r="V1356" i="8" a="1"/>
  <c r="V1356" i="8"/>
  <c r="X1356" i="8" a="1"/>
  <c r="X1356" i="8"/>
  <c r="P1357" i="8" a="1"/>
  <c r="P1357" i="8"/>
  <c r="R1357" i="8" a="1"/>
  <c r="R1357" i="8" s="1"/>
  <c r="T1357" i="8" a="1"/>
  <c r="T1357" i="8" s="1"/>
  <c r="W1357" i="8" s="1"/>
  <c r="U1357" i="8" a="1"/>
  <c r="U1357" i="8"/>
  <c r="V1357" i="8" a="1"/>
  <c r="V1357" i="8"/>
  <c r="X1357" i="8" a="1"/>
  <c r="X1357" i="8"/>
  <c r="P1358" i="8" a="1"/>
  <c r="P1358" i="8" s="1"/>
  <c r="R1358" i="8" a="1"/>
  <c r="R1358" i="8"/>
  <c r="T1358" i="8" a="1"/>
  <c r="T1358" i="8" s="1"/>
  <c r="W1358" i="8" s="1"/>
  <c r="U1358" i="8" a="1"/>
  <c r="U1358" i="8"/>
  <c r="V1358" i="8" a="1"/>
  <c r="V1358" i="8" s="1"/>
  <c r="X1358" i="8" a="1"/>
  <c r="X1358" i="8"/>
  <c r="P1359" i="8" a="1"/>
  <c r="P1359" i="8"/>
  <c r="R1359" i="8" a="1"/>
  <c r="R1359" i="8" s="1"/>
  <c r="T1359" i="8" a="1"/>
  <c r="T1359" i="8"/>
  <c r="W1359" i="8" s="1"/>
  <c r="U1359" i="8" a="1"/>
  <c r="U1359" i="8"/>
  <c r="V1359" i="8" a="1"/>
  <c r="V1359" i="8" s="1"/>
  <c r="X1359" i="8" a="1"/>
  <c r="X1359" i="8" s="1"/>
  <c r="P1360" i="8" a="1"/>
  <c r="P1360" i="8"/>
  <c r="R1360" i="8" a="1"/>
  <c r="R1360" i="8" s="1"/>
  <c r="T1360" i="8" a="1"/>
  <c r="T1360" i="8"/>
  <c r="W1360" i="8" s="1"/>
  <c r="U1360" i="8" a="1"/>
  <c r="U1360" i="8" s="1"/>
  <c r="V1360" i="8" a="1"/>
  <c r="V1360" i="8"/>
  <c r="X1360" i="8" a="1"/>
  <c r="X1360" i="8" s="1"/>
  <c r="P1361" i="8" a="1"/>
  <c r="P1361" i="8" s="1"/>
  <c r="R1361" i="8" a="1"/>
  <c r="R1361" i="8"/>
  <c r="T1361" i="8" a="1"/>
  <c r="T1361" i="8"/>
  <c r="W1361" i="8" s="1"/>
  <c r="U1361" i="8" a="1"/>
  <c r="U1361" i="8" s="1"/>
  <c r="V1361" i="8" a="1"/>
  <c r="V1361" i="8" s="1"/>
  <c r="X1361" i="8" a="1"/>
  <c r="X1361" i="8"/>
  <c r="P1362" i="8" a="1"/>
  <c r="P1362" i="8" s="1"/>
  <c r="R1362" i="8" a="1"/>
  <c r="R1362" i="8"/>
  <c r="T1362" i="8" a="1"/>
  <c r="T1362" i="8" s="1"/>
  <c r="W1362" i="8" s="1"/>
  <c r="U1362" i="8" a="1"/>
  <c r="U1362" i="8"/>
  <c r="V1362" i="8" a="1"/>
  <c r="V1362" i="8" s="1"/>
  <c r="X1362" i="8" a="1"/>
  <c r="X1362" i="8" s="1"/>
  <c r="P1363" i="8" a="1"/>
  <c r="P1363" i="8"/>
  <c r="R1363" i="8" a="1"/>
  <c r="R1363" i="8"/>
  <c r="T1363" i="8" a="1"/>
  <c r="T1363" i="8" s="1"/>
  <c r="W1363" i="8" s="1"/>
  <c r="U1363" i="8" a="1"/>
  <c r="U1363" i="8" s="1"/>
  <c r="V1363" i="8" a="1"/>
  <c r="V1363" i="8"/>
  <c r="X1363" i="8" a="1"/>
  <c r="X1363" i="8" s="1"/>
  <c r="P1364" i="8" a="1"/>
  <c r="P1364" i="8"/>
  <c r="R1364" i="8" a="1"/>
  <c r="R1364" i="8" s="1"/>
  <c r="T1364" i="8" a="1"/>
  <c r="T1364" i="8"/>
  <c r="W1364" i="8" s="1"/>
  <c r="U1364" i="8" a="1"/>
  <c r="U1364" i="8" s="1"/>
  <c r="V1364" i="8" a="1"/>
  <c r="V1364" i="8"/>
  <c r="X1364" i="8" a="1"/>
  <c r="X1364" i="8"/>
  <c r="P1365" i="8" a="1"/>
  <c r="P1365" i="8"/>
  <c r="R1365" i="8" a="1"/>
  <c r="R1365" i="8" s="1"/>
  <c r="T1365" i="8" a="1"/>
  <c r="T1365" i="8" s="1"/>
  <c r="W1365" i="8" s="1"/>
  <c r="U1365" i="8" a="1"/>
  <c r="U1365" i="8"/>
  <c r="V1365" i="8" a="1"/>
  <c r="V1365" i="8"/>
  <c r="X1365" i="8" a="1"/>
  <c r="X1365" i="8"/>
  <c r="P1366" i="8" a="1"/>
  <c r="P1366" i="8" s="1"/>
  <c r="R1366" i="8" a="1"/>
  <c r="R1366" i="8"/>
  <c r="T1366" i="8" a="1"/>
  <c r="T1366" i="8" s="1"/>
  <c r="W1366" i="8" s="1"/>
  <c r="U1366" i="8" a="1"/>
  <c r="U1366" i="8"/>
  <c r="V1366" i="8" a="1"/>
  <c r="V1366" i="8" s="1"/>
  <c r="X1366" i="8" a="1"/>
  <c r="X1366" i="8"/>
  <c r="P1367" i="8" a="1"/>
  <c r="P1367" i="8"/>
  <c r="R1367" i="8" a="1"/>
  <c r="R1367" i="8" s="1"/>
  <c r="T1367" i="8" a="1"/>
  <c r="T1367" i="8"/>
  <c r="W1367" i="8" s="1"/>
  <c r="U1367" i="8" a="1"/>
  <c r="U1367" i="8"/>
  <c r="V1367" i="8" a="1"/>
  <c r="V1367" i="8" s="1"/>
  <c r="X1367" i="8" a="1"/>
  <c r="X1367" i="8" s="1"/>
  <c r="P1368" i="8" a="1"/>
  <c r="P1368" i="8"/>
  <c r="R1368" i="8" a="1"/>
  <c r="R1368" i="8" s="1"/>
  <c r="T1368" i="8" a="1"/>
  <c r="T1368" i="8"/>
  <c r="W1368" i="8" s="1"/>
  <c r="U1368" i="8" a="1"/>
  <c r="U1368" i="8" s="1"/>
  <c r="V1368" i="8" a="1"/>
  <c r="V1368" i="8"/>
  <c r="X1368" i="8" a="1"/>
  <c r="X1368" i="8" s="1"/>
  <c r="P1369" i="8" a="1"/>
  <c r="P1369" i="8" s="1"/>
  <c r="R1369" i="8" a="1"/>
  <c r="R1369" i="8"/>
  <c r="T1369" i="8" a="1"/>
  <c r="T1369" i="8"/>
  <c r="W1369" i="8" s="1"/>
  <c r="U1369" i="8" a="1"/>
  <c r="U1369" i="8" s="1"/>
  <c r="V1369" i="8" a="1"/>
  <c r="V1369" i="8" s="1"/>
  <c r="X1369" i="8" a="1"/>
  <c r="X1369" i="8"/>
  <c r="P1370" i="8" a="1"/>
  <c r="P1370" i="8" s="1"/>
  <c r="R1370" i="8" a="1"/>
  <c r="R1370" i="8"/>
  <c r="T1370" i="8" a="1"/>
  <c r="T1370" i="8" s="1"/>
  <c r="W1370" i="8" s="1"/>
  <c r="U1370" i="8" a="1"/>
  <c r="U1370" i="8"/>
  <c r="V1370" i="8" a="1"/>
  <c r="V1370" i="8" s="1"/>
  <c r="X1370" i="8" a="1"/>
  <c r="X1370" i="8" s="1"/>
  <c r="P1371" i="8" a="1"/>
  <c r="P1371" i="8"/>
  <c r="R1371" i="8" a="1"/>
  <c r="R1371" i="8"/>
  <c r="T1371" i="8" a="1"/>
  <c r="T1371" i="8" s="1"/>
  <c r="W1371" i="8" s="1"/>
  <c r="U1371" i="8" a="1"/>
  <c r="U1371" i="8" s="1"/>
  <c r="V1371" i="8" a="1"/>
  <c r="V1371" i="8"/>
  <c r="X1371" i="8" a="1"/>
  <c r="X1371" i="8" s="1"/>
  <c r="P1372" i="8" a="1"/>
  <c r="P1372" i="8"/>
  <c r="R1372" i="8" a="1"/>
  <c r="R1372" i="8" s="1"/>
  <c r="T1372" i="8" a="1"/>
  <c r="T1372" i="8"/>
  <c r="W1372" i="8" s="1"/>
  <c r="U1372" i="8" a="1"/>
  <c r="U1372" i="8" s="1"/>
  <c r="V1372" i="8" a="1"/>
  <c r="V1372" i="8"/>
  <c r="X1372" i="8" a="1"/>
  <c r="X1372" i="8"/>
  <c r="P1373" i="8" a="1"/>
  <c r="P1373" i="8"/>
  <c r="R1373" i="8" a="1"/>
  <c r="R1373" i="8" s="1"/>
  <c r="T1373" i="8" a="1"/>
  <c r="T1373" i="8" s="1"/>
  <c r="W1373" i="8" s="1"/>
  <c r="U1373" i="8" a="1"/>
  <c r="U1373" i="8" s="1"/>
  <c r="V1373" i="8" a="1"/>
  <c r="V1373" i="8"/>
  <c r="X1373" i="8" a="1"/>
  <c r="X1373" i="8"/>
  <c r="P1374" i="8" a="1"/>
  <c r="P1374" i="8" s="1"/>
  <c r="R1374" i="8" a="1"/>
  <c r="R1374" i="8"/>
  <c r="T1374" i="8" a="1"/>
  <c r="T1374" i="8" s="1"/>
  <c r="W1374" i="8" s="1"/>
  <c r="U1374" i="8" a="1"/>
  <c r="U1374" i="8"/>
  <c r="V1374" i="8" a="1"/>
  <c r="V1374" i="8" s="1"/>
  <c r="X1374" i="8" a="1"/>
  <c r="X1374" i="8"/>
  <c r="P1375" i="8" a="1"/>
  <c r="P1375" i="8"/>
  <c r="R1375" i="8" a="1"/>
  <c r="R1375" i="8" s="1"/>
  <c r="T1375" i="8" a="1"/>
  <c r="T1375" i="8" s="1"/>
  <c r="W1375" i="8" s="1"/>
  <c r="U1375" i="8" a="1"/>
  <c r="U1375" i="8"/>
  <c r="V1375" i="8" a="1"/>
  <c r="V1375" i="8"/>
  <c r="X1375" i="8" a="1"/>
  <c r="X1375" i="8" s="1"/>
  <c r="P1376" i="8" a="1"/>
  <c r="P1376" i="8"/>
  <c r="R1376" i="8" a="1"/>
  <c r="R1376" i="8"/>
  <c r="T1376" i="8" a="1"/>
  <c r="T1376" i="8"/>
  <c r="W1376" i="8" s="1"/>
  <c r="U1376" i="8" a="1"/>
  <c r="U1376" i="8" s="1"/>
  <c r="V1376" i="8" a="1"/>
  <c r="V1376" i="8"/>
  <c r="X1376" i="8" a="1"/>
  <c r="X1376" i="8" s="1"/>
  <c r="P1377" i="8" a="1"/>
  <c r="P1377" i="8"/>
  <c r="R1377" i="8" a="1"/>
  <c r="R1377" i="8"/>
  <c r="T1377" i="8" a="1"/>
  <c r="T1377" i="8" s="1"/>
  <c r="W1377" i="8" s="1"/>
  <c r="U1377" i="8" a="1"/>
  <c r="U1377" i="8" s="1"/>
  <c r="V1377" i="8" a="1"/>
  <c r="V1377" i="8" s="1"/>
  <c r="X1377" i="8" a="1"/>
  <c r="X1377" i="8"/>
  <c r="P1378" i="8" a="1"/>
  <c r="P1378" i="8" s="1"/>
  <c r="R1378" i="8" a="1"/>
  <c r="R1378" i="8" s="1"/>
  <c r="T1378" i="8" a="1"/>
  <c r="T1378" i="8" s="1"/>
  <c r="W1378" i="8" s="1"/>
  <c r="U1378" i="8" a="1"/>
  <c r="U1378" i="8" s="1"/>
  <c r="V1378" i="8" a="1"/>
  <c r="V1378" i="8" s="1"/>
  <c r="X1378" i="8" a="1"/>
  <c r="X1378" i="8" s="1"/>
  <c r="P1379" i="8" a="1"/>
  <c r="P1379" i="8"/>
  <c r="R1379" i="8" a="1"/>
  <c r="R1379" i="8"/>
  <c r="T1379" i="8" a="1"/>
  <c r="T1379" i="8" s="1"/>
  <c r="W1379" i="8" s="1"/>
  <c r="U1379" i="8" a="1"/>
  <c r="U1379" i="8" s="1"/>
  <c r="V1379" i="8" a="1"/>
  <c r="V1379" i="8" s="1"/>
  <c r="X1379" i="8" a="1"/>
  <c r="X1379" i="8" s="1"/>
  <c r="P1380" i="8" a="1"/>
  <c r="P1380" i="8"/>
  <c r="R1380" i="8" a="1"/>
  <c r="R1380" i="8"/>
  <c r="T1380" i="8" a="1"/>
  <c r="T1380" i="8" s="1"/>
  <c r="W1380" i="8" s="1"/>
  <c r="U1380" i="8" a="1"/>
  <c r="U1380" i="8" s="1"/>
  <c r="V1380" i="8" a="1"/>
  <c r="V1380" i="8"/>
  <c r="X1380" i="8" a="1"/>
  <c r="X1380" i="8" s="1"/>
  <c r="P1381" i="8" a="1"/>
  <c r="P1381" i="8"/>
  <c r="R1381" i="8" a="1"/>
  <c r="R1381" i="8" s="1"/>
  <c r="T1381" i="8" a="1"/>
  <c r="T1381" i="8" s="1"/>
  <c r="W1381" i="8" s="1"/>
  <c r="U1381" i="8" a="1"/>
  <c r="U1381" i="8" s="1"/>
  <c r="V1381" i="8" a="1"/>
  <c r="V1381" i="8"/>
  <c r="X1381" i="8" a="1"/>
  <c r="X1381" i="8"/>
  <c r="P1382" i="8" a="1"/>
  <c r="P1382" i="8"/>
  <c r="R1382" i="8" a="1"/>
  <c r="R1382" i="8" s="1"/>
  <c r="T1382" i="8" a="1"/>
  <c r="T1382" i="8" s="1"/>
  <c r="W1382" i="8" s="1"/>
  <c r="U1382" i="8" a="1"/>
  <c r="U1382" i="8"/>
  <c r="V1382" i="8" a="1"/>
  <c r="V1382" i="8"/>
  <c r="X1382" i="8" a="1"/>
  <c r="X1382" i="8"/>
  <c r="P1383" i="8" a="1"/>
  <c r="P1383" i="8" s="1"/>
  <c r="R1383" i="8" a="1"/>
  <c r="R1383" i="8" s="1"/>
  <c r="T1383" i="8" a="1"/>
  <c r="T1383" i="8" s="1"/>
  <c r="W1383" i="8" s="1"/>
  <c r="U1383" i="8" a="1"/>
  <c r="U1383" i="8"/>
  <c r="V1383" i="8" a="1"/>
  <c r="V1383" i="8" s="1"/>
  <c r="X1383" i="8" a="1"/>
  <c r="X1383" i="8"/>
  <c r="P1384" i="8" a="1"/>
  <c r="P1384" i="8" s="1"/>
  <c r="R1384" i="8" a="1"/>
  <c r="R1384" i="8" s="1"/>
  <c r="T1384" i="8" a="1"/>
  <c r="T1384" i="8"/>
  <c r="W1384" i="8" s="1"/>
  <c r="U1384" i="8" a="1"/>
  <c r="U1384" i="8"/>
  <c r="V1384" i="8" a="1"/>
  <c r="V1384" i="8" s="1"/>
  <c r="X1384" i="8" a="1"/>
  <c r="X1384" i="8" s="1"/>
  <c r="P1385" i="8" a="1"/>
  <c r="P1385" i="8" s="1"/>
  <c r="R1385" i="8" a="1"/>
  <c r="R1385" i="8" s="1"/>
  <c r="T1385" i="8" a="1"/>
  <c r="T1385" i="8"/>
  <c r="W1385" i="8" s="1"/>
  <c r="U1385" i="8" a="1"/>
  <c r="U1385" i="8" s="1"/>
  <c r="V1385" i="8" a="1"/>
  <c r="V1385" i="8" s="1"/>
  <c r="X1385" i="8" a="1"/>
  <c r="X1385" i="8" s="1"/>
  <c r="P1386" i="8" a="1"/>
  <c r="P1386" i="8" s="1"/>
  <c r="R1386" i="8" a="1"/>
  <c r="R1386" i="8"/>
  <c r="T1386" i="8" a="1"/>
  <c r="T1386" i="8"/>
  <c r="W1386" i="8" s="1"/>
  <c r="U1386" i="8" a="1"/>
  <c r="U1386" i="8" s="1"/>
  <c r="V1386" i="8" a="1"/>
  <c r="V1386" i="8" s="1"/>
  <c r="X1386" i="8" a="1"/>
  <c r="X1386" i="8" s="1"/>
  <c r="P1387" i="8" a="1"/>
  <c r="P1387" i="8" s="1"/>
  <c r="R1387" i="8" a="1"/>
  <c r="R1387" i="8"/>
  <c r="T1387" i="8" a="1"/>
  <c r="T1387" i="8" s="1"/>
  <c r="W1387" i="8" s="1"/>
  <c r="U1387" i="8" a="1"/>
  <c r="U1387" i="8" s="1"/>
  <c r="V1387" i="8" a="1"/>
  <c r="V1387" i="8" s="1"/>
  <c r="X1387" i="8" a="1"/>
  <c r="X1387" i="8" s="1"/>
  <c r="P1388" i="8" a="1"/>
  <c r="P1388" i="8"/>
  <c r="R1388" i="8" a="1"/>
  <c r="R1388" i="8"/>
  <c r="T1388" i="8" a="1"/>
  <c r="T1388" i="8" s="1"/>
  <c r="W1388" i="8" s="1"/>
  <c r="U1388" i="8" a="1"/>
  <c r="U1388" i="8" s="1"/>
  <c r="V1388" i="8" a="1"/>
  <c r="V1388" i="8"/>
  <c r="X1388" i="8" a="1"/>
  <c r="X1388" i="8" s="1"/>
  <c r="P1389" i="8" a="1"/>
  <c r="P1389" i="8"/>
  <c r="R1389" i="8" a="1"/>
  <c r="R1389" i="8" s="1"/>
  <c r="T1389" i="8" a="1"/>
  <c r="T1389" i="8" s="1"/>
  <c r="W1389" i="8" s="1"/>
  <c r="U1389" i="8" a="1"/>
  <c r="U1389" i="8" s="1"/>
  <c r="V1389" i="8" a="1"/>
  <c r="V1389" i="8"/>
  <c r="X1389" i="8" a="1"/>
  <c r="X1389" i="8"/>
  <c r="P1390" i="8" a="1"/>
  <c r="P1390" i="8"/>
  <c r="R1390" i="8" a="1"/>
  <c r="R1390" i="8" s="1"/>
  <c r="T1390" i="8" a="1"/>
  <c r="T1390" i="8" s="1"/>
  <c r="W1390" i="8" s="1"/>
  <c r="U1390" i="8" a="1"/>
  <c r="U1390" i="8"/>
  <c r="V1390" i="8" a="1"/>
  <c r="V1390" i="8"/>
  <c r="X1390" i="8" a="1"/>
  <c r="X1390" i="8"/>
  <c r="P1391" i="8" a="1"/>
  <c r="P1391" i="8" s="1"/>
  <c r="R1391" i="8" a="1"/>
  <c r="R1391" i="8" s="1"/>
  <c r="T1391" i="8" a="1"/>
  <c r="T1391" i="8" s="1"/>
  <c r="W1391" i="8" s="1"/>
  <c r="U1391" i="8" a="1"/>
  <c r="U1391" i="8"/>
  <c r="V1391" i="8" a="1"/>
  <c r="V1391" i="8" s="1"/>
  <c r="X1391" i="8" a="1"/>
  <c r="X1391" i="8"/>
  <c r="P1392" i="8" a="1"/>
  <c r="P1392" i="8" s="1"/>
  <c r="R1392" i="8" a="1"/>
  <c r="R1392" i="8" s="1"/>
  <c r="T1392" i="8" a="1"/>
  <c r="T1392" i="8"/>
  <c r="W1392" i="8" s="1"/>
  <c r="U1392" i="8" a="1"/>
  <c r="U1392" i="8"/>
  <c r="V1392" i="8" a="1"/>
  <c r="V1392" i="8" s="1"/>
  <c r="X1392" i="8" a="1"/>
  <c r="X1392" i="8" s="1"/>
  <c r="P1393" i="8" a="1"/>
  <c r="P1393" i="8" s="1"/>
  <c r="R1393" i="8" a="1"/>
  <c r="R1393" i="8" s="1"/>
  <c r="T1393" i="8" a="1"/>
  <c r="T1393" i="8"/>
  <c r="W1393" i="8" s="1"/>
  <c r="U1393" i="8" a="1"/>
  <c r="U1393" i="8" s="1"/>
  <c r="V1393" i="8" a="1"/>
  <c r="V1393" i="8" s="1"/>
  <c r="X1393" i="8" a="1"/>
  <c r="X1393" i="8" s="1"/>
  <c r="P1394" i="8" a="1"/>
  <c r="P1394" i="8" s="1"/>
  <c r="R1394" i="8" a="1"/>
  <c r="R1394" i="8"/>
  <c r="T1394" i="8" a="1"/>
  <c r="T1394" i="8"/>
  <c r="W1394" i="8" s="1"/>
  <c r="U1394" i="8" a="1"/>
  <c r="U1394" i="8" s="1"/>
  <c r="V1394" i="8" a="1"/>
  <c r="V1394" i="8" s="1"/>
  <c r="X1394" i="8" a="1"/>
  <c r="X1394" i="8" s="1"/>
  <c r="P1395" i="8" a="1"/>
  <c r="P1395" i="8" s="1"/>
  <c r="R1395" i="8" a="1"/>
  <c r="R1395" i="8"/>
  <c r="T1395" i="8" a="1"/>
  <c r="T1395" i="8" s="1"/>
  <c r="W1395" i="8" s="1"/>
  <c r="U1395" i="8" a="1"/>
  <c r="U1395" i="8" s="1"/>
  <c r="V1395" i="8" a="1"/>
  <c r="V1395" i="8" s="1"/>
  <c r="X1395" i="8" a="1"/>
  <c r="X1395" i="8" s="1"/>
  <c r="P1396" i="8" a="1"/>
  <c r="P1396" i="8"/>
  <c r="R1396" i="8" a="1"/>
  <c r="R1396" i="8"/>
  <c r="T1396" i="8" a="1"/>
  <c r="T1396" i="8" s="1"/>
  <c r="W1396" i="8" s="1"/>
  <c r="U1396" i="8" a="1"/>
  <c r="U1396" i="8" s="1"/>
  <c r="V1396" i="8" a="1"/>
  <c r="V1396" i="8"/>
  <c r="X1396" i="8" a="1"/>
  <c r="X1396" i="8" s="1"/>
  <c r="P1397" i="8" a="1"/>
  <c r="P1397" i="8"/>
  <c r="R1397" i="8" a="1"/>
  <c r="R1397" i="8" s="1"/>
  <c r="T1397" i="8" a="1"/>
  <c r="T1397" i="8" s="1"/>
  <c r="W1397" i="8" s="1"/>
  <c r="U1397" i="8" a="1"/>
  <c r="U1397" i="8" s="1"/>
  <c r="V1397" i="8" a="1"/>
  <c r="V1397" i="8"/>
  <c r="X1397" i="8" a="1"/>
  <c r="X1397" i="8"/>
  <c r="P1398" i="8" a="1"/>
  <c r="P1398" i="8"/>
  <c r="R1398" i="8" a="1"/>
  <c r="R1398" i="8" s="1"/>
  <c r="T1398" i="8" a="1"/>
  <c r="T1398" i="8" s="1"/>
  <c r="W1398" i="8" s="1"/>
  <c r="U1398" i="8" a="1"/>
  <c r="U1398" i="8"/>
  <c r="V1398" i="8" a="1"/>
  <c r="V1398" i="8"/>
  <c r="X1398" i="8" a="1"/>
  <c r="X1398" i="8"/>
  <c r="P1399" i="8" a="1"/>
  <c r="P1399" i="8" s="1"/>
  <c r="R1399" i="8" a="1"/>
  <c r="R1399" i="8" s="1"/>
  <c r="T1399" i="8" a="1"/>
  <c r="T1399" i="8" s="1"/>
  <c r="W1399" i="8" s="1"/>
  <c r="U1399" i="8" a="1"/>
  <c r="U1399" i="8"/>
  <c r="V1399" i="8" a="1"/>
  <c r="V1399" i="8" s="1"/>
  <c r="X1399" i="8" a="1"/>
  <c r="X1399" i="8"/>
  <c r="P1400" i="8" a="1"/>
  <c r="P1400" i="8" s="1"/>
  <c r="R1400" i="8" a="1"/>
  <c r="R1400" i="8" s="1"/>
  <c r="T1400" i="8" a="1"/>
  <c r="T1400" i="8"/>
  <c r="W1400" i="8" s="1"/>
  <c r="U1400" i="8" a="1"/>
  <c r="U1400" i="8"/>
  <c r="V1400" i="8" a="1"/>
  <c r="V1400" i="8" s="1"/>
  <c r="X1400" i="8" a="1"/>
  <c r="X1400" i="8" s="1"/>
  <c r="P1401" i="8" a="1"/>
  <c r="P1401" i="8" s="1"/>
  <c r="R1401" i="8" a="1"/>
  <c r="R1401" i="8" s="1"/>
  <c r="T1401" i="8" a="1"/>
  <c r="T1401" i="8"/>
  <c r="W1401" i="8" s="1"/>
  <c r="U1401" i="8" a="1"/>
  <c r="U1401" i="8" s="1"/>
  <c r="V1401" i="8" a="1"/>
  <c r="V1401" i="8" s="1"/>
  <c r="X1401" i="8" a="1"/>
  <c r="X1401" i="8" s="1"/>
  <c r="P1402" i="8" a="1"/>
  <c r="P1402" i="8" s="1"/>
  <c r="R1402" i="8" a="1"/>
  <c r="R1402" i="8"/>
  <c r="T1402" i="8" a="1"/>
  <c r="T1402" i="8"/>
  <c r="W1402" i="8" s="1"/>
  <c r="U1402" i="8" a="1"/>
  <c r="U1402" i="8" s="1"/>
  <c r="V1402" i="8" a="1"/>
  <c r="V1402" i="8" s="1"/>
  <c r="X1402" i="8" a="1"/>
  <c r="X1402" i="8" s="1"/>
  <c r="P1403" i="8" a="1"/>
  <c r="P1403" i="8"/>
  <c r="R1403" i="8" a="1"/>
  <c r="R1403" i="8"/>
  <c r="T1403" i="8" a="1"/>
  <c r="T1403" i="8" s="1"/>
  <c r="W1403" i="8" s="1"/>
  <c r="U1403" i="8" a="1"/>
  <c r="U1403" i="8" s="1"/>
  <c r="V1403" i="8" a="1"/>
  <c r="V1403" i="8" s="1"/>
  <c r="X1403" i="8" a="1"/>
  <c r="X1403" i="8" s="1"/>
  <c r="P1404" i="8" a="1"/>
  <c r="P1404" i="8"/>
  <c r="R1404" i="8" a="1"/>
  <c r="R1404" i="8"/>
  <c r="T1404" i="8" a="1"/>
  <c r="T1404" i="8" s="1"/>
  <c r="W1404" i="8" s="1"/>
  <c r="U1404" i="8" a="1"/>
  <c r="U1404" i="8" s="1"/>
  <c r="V1404" i="8" a="1"/>
  <c r="V1404" i="8"/>
  <c r="X1404" i="8" a="1"/>
  <c r="X1404" i="8" s="1"/>
  <c r="P1405" i="8" a="1"/>
  <c r="P1405" i="8"/>
  <c r="R1405" i="8" a="1"/>
  <c r="R1405" i="8" s="1"/>
  <c r="T1405" i="8" a="1"/>
  <c r="T1405" i="8" s="1"/>
  <c r="W1405" i="8" s="1"/>
  <c r="U1405" i="8" a="1"/>
  <c r="U1405" i="8" s="1"/>
  <c r="V1405" i="8" a="1"/>
  <c r="V1405" i="8"/>
  <c r="X1405" i="8" a="1"/>
  <c r="X1405" i="8"/>
  <c r="P1406" i="8" a="1"/>
  <c r="P1406" i="8"/>
  <c r="R1406" i="8" a="1"/>
  <c r="R1406" i="8" s="1"/>
  <c r="T1406" i="8" a="1"/>
  <c r="T1406" i="8" s="1"/>
  <c r="W1406" i="8" s="1"/>
  <c r="U1406" i="8" a="1"/>
  <c r="U1406" i="8"/>
  <c r="V1406" i="8" a="1"/>
  <c r="V1406" i="8"/>
  <c r="X1406" i="8" a="1"/>
  <c r="X1406" i="8"/>
  <c r="P1407" i="8" a="1"/>
  <c r="P1407" i="8" s="1"/>
  <c r="R1407" i="8" a="1"/>
  <c r="R1407" i="8" s="1"/>
  <c r="T1407" i="8" a="1"/>
  <c r="T1407" i="8" s="1"/>
  <c r="W1407" i="8" s="1"/>
  <c r="U1407" i="8" a="1"/>
  <c r="U1407" i="8"/>
  <c r="V1407" i="8" a="1"/>
  <c r="V1407" i="8" s="1"/>
  <c r="X1407" i="8" a="1"/>
  <c r="X1407" i="8"/>
  <c r="P1408" i="8" a="1"/>
  <c r="P1408" i="8" s="1"/>
  <c r="R1408" i="8" a="1"/>
  <c r="R1408" i="8" s="1"/>
  <c r="T1408" i="8" a="1"/>
  <c r="T1408" i="8"/>
  <c r="W1408" i="8" s="1"/>
  <c r="U1408" i="8" a="1"/>
  <c r="U1408" i="8"/>
  <c r="V1408" i="8" a="1"/>
  <c r="V1408" i="8" s="1"/>
  <c r="X1408" i="8" a="1"/>
  <c r="X1408" i="8" s="1"/>
  <c r="P1409" i="8" a="1"/>
  <c r="P1409" i="8" s="1"/>
  <c r="R1409" i="8" a="1"/>
  <c r="R1409" i="8" s="1"/>
  <c r="T1409" i="8" a="1"/>
  <c r="T1409" i="8"/>
  <c r="W1409" i="8" s="1"/>
  <c r="U1409" i="8" a="1"/>
  <c r="U1409" i="8" s="1"/>
  <c r="V1409" i="8" a="1"/>
  <c r="V1409" i="8" s="1"/>
  <c r="X1409" i="8" a="1"/>
  <c r="X1409" i="8" s="1"/>
  <c r="P1410" i="8" a="1"/>
  <c r="P1410" i="8" s="1"/>
  <c r="R1410" i="8" a="1"/>
  <c r="R1410" i="8"/>
  <c r="T1410" i="8" a="1"/>
  <c r="T1410" i="8"/>
  <c r="W1410" i="8" s="1"/>
  <c r="U1410" i="8" a="1"/>
  <c r="U1410" i="8" s="1"/>
  <c r="V1410" i="8" a="1"/>
  <c r="V1410" i="8" s="1"/>
  <c r="X1410" i="8" a="1"/>
  <c r="X1410" i="8" s="1"/>
  <c r="P1411" i="8" a="1"/>
  <c r="P1411" i="8" s="1"/>
  <c r="R1411" i="8" a="1"/>
  <c r="R1411" i="8"/>
  <c r="T1411" i="8" a="1"/>
  <c r="T1411" i="8" s="1"/>
  <c r="W1411" i="8" s="1"/>
  <c r="U1411" i="8" a="1"/>
  <c r="U1411" i="8" s="1"/>
  <c r="V1411" i="8" a="1"/>
  <c r="V1411" i="8" s="1"/>
  <c r="X1411" i="8" a="1"/>
  <c r="X1411" i="8" s="1"/>
  <c r="P1412" i="8" a="1"/>
  <c r="P1412" i="8"/>
  <c r="R1412" i="8" a="1"/>
  <c r="R1412" i="8"/>
  <c r="T1412" i="8" a="1"/>
  <c r="T1412" i="8" s="1"/>
  <c r="W1412" i="8" s="1"/>
  <c r="U1412" i="8" a="1"/>
  <c r="U1412" i="8" s="1"/>
  <c r="V1412" i="8" a="1"/>
  <c r="V1412" i="8"/>
  <c r="X1412" i="8" a="1"/>
  <c r="X1412" i="8" s="1"/>
  <c r="P1413" i="8" a="1"/>
  <c r="P1413" i="8"/>
  <c r="R1413" i="8" a="1"/>
  <c r="R1413" i="8" s="1"/>
  <c r="T1413" i="8" a="1"/>
  <c r="T1413" i="8" s="1"/>
  <c r="W1413" i="8" s="1"/>
  <c r="U1413" i="8" a="1"/>
  <c r="U1413" i="8" s="1"/>
  <c r="V1413" i="8" a="1"/>
  <c r="V1413" i="8"/>
  <c r="X1413" i="8" a="1"/>
  <c r="X1413" i="8"/>
  <c r="P1414" i="8" a="1"/>
  <c r="P1414" i="8"/>
  <c r="R1414" i="8" a="1"/>
  <c r="R1414" i="8" s="1"/>
  <c r="T1414" i="8" a="1"/>
  <c r="T1414" i="8" s="1"/>
  <c r="W1414" i="8" s="1"/>
  <c r="U1414" i="8" a="1"/>
  <c r="U1414" i="8"/>
  <c r="V1414" i="8" a="1"/>
  <c r="V1414" i="8"/>
  <c r="X1414" i="8" a="1"/>
  <c r="X1414" i="8"/>
  <c r="P1415" i="8" a="1"/>
  <c r="P1415" i="8" s="1"/>
  <c r="R1415" i="8" a="1"/>
  <c r="R1415" i="8" s="1"/>
  <c r="T1415" i="8" a="1"/>
  <c r="T1415" i="8" s="1"/>
  <c r="W1415" i="8" s="1"/>
  <c r="U1415" i="8" a="1"/>
  <c r="U1415" i="8"/>
  <c r="V1415" i="8" a="1"/>
  <c r="V1415" i="8" s="1"/>
  <c r="X1415" i="8" a="1"/>
  <c r="X1415" i="8"/>
  <c r="P1416" i="8" a="1"/>
  <c r="P1416" i="8" s="1"/>
  <c r="R1416" i="8" a="1"/>
  <c r="R1416" i="8" s="1"/>
  <c r="T1416" i="8" a="1"/>
  <c r="T1416" i="8"/>
  <c r="W1416" i="8" s="1"/>
  <c r="U1416" i="8" a="1"/>
  <c r="U1416" i="8"/>
  <c r="V1416" i="8" a="1"/>
  <c r="V1416" i="8" s="1"/>
  <c r="X1416" i="8" a="1"/>
  <c r="X1416" i="8" s="1"/>
  <c r="P1417" i="8" a="1"/>
  <c r="P1417" i="8" s="1"/>
  <c r="R1417" i="8" a="1"/>
  <c r="R1417" i="8" s="1"/>
  <c r="T1417" i="8" a="1"/>
  <c r="T1417" i="8"/>
  <c r="W1417" i="8" s="1"/>
  <c r="U1417" i="8" a="1"/>
  <c r="U1417" i="8" s="1"/>
  <c r="V1417" i="8" a="1"/>
  <c r="V1417" i="8" s="1"/>
  <c r="X1417" i="8" a="1"/>
  <c r="X1417" i="8" s="1"/>
  <c r="P1418" i="8" a="1"/>
  <c r="P1418" i="8" s="1"/>
  <c r="R1418" i="8" a="1"/>
  <c r="R1418" i="8"/>
  <c r="T1418" i="8" a="1"/>
  <c r="T1418" i="8"/>
  <c r="W1418" i="8" s="1"/>
  <c r="U1418" i="8" a="1"/>
  <c r="U1418" i="8" s="1"/>
  <c r="V1418" i="8" a="1"/>
  <c r="V1418" i="8" s="1"/>
  <c r="X1418" i="8" a="1"/>
  <c r="X1418" i="8" s="1"/>
  <c r="P1419" i="8" a="1"/>
  <c r="P1419" i="8" s="1"/>
  <c r="R1419" i="8" a="1"/>
  <c r="R1419" i="8"/>
  <c r="T1419" i="8" a="1"/>
  <c r="T1419" i="8" s="1"/>
  <c r="W1419" i="8" s="1"/>
  <c r="U1419" i="8" a="1"/>
  <c r="U1419" i="8" s="1"/>
  <c r="V1419" i="8" a="1"/>
  <c r="V1419" i="8" s="1"/>
  <c r="X1419" i="8" a="1"/>
  <c r="X1419" i="8" s="1"/>
  <c r="P1420" i="8" a="1"/>
  <c r="P1420" i="8"/>
  <c r="R1420" i="8" a="1"/>
  <c r="R1420" i="8"/>
  <c r="T1420" i="8" a="1"/>
  <c r="T1420" i="8" s="1"/>
  <c r="W1420" i="8" s="1"/>
  <c r="U1420" i="8" a="1"/>
  <c r="U1420" i="8" s="1"/>
  <c r="V1420" i="8" a="1"/>
  <c r="V1420" i="8"/>
  <c r="X1420" i="8" a="1"/>
  <c r="X1420" i="8" s="1"/>
  <c r="P1421" i="8" a="1"/>
  <c r="P1421" i="8"/>
  <c r="R1421" i="8" a="1"/>
  <c r="R1421" i="8" s="1"/>
  <c r="T1421" i="8" a="1"/>
  <c r="T1421" i="8" s="1"/>
  <c r="W1421" i="8" s="1"/>
  <c r="U1421" i="8" a="1"/>
  <c r="U1421" i="8" s="1"/>
  <c r="V1421" i="8" a="1"/>
  <c r="V1421" i="8"/>
  <c r="X1421" i="8" a="1"/>
  <c r="X1421" i="8"/>
  <c r="P1422" i="8" a="1"/>
  <c r="P1422" i="8"/>
  <c r="R1422" i="8" a="1"/>
  <c r="R1422" i="8" s="1"/>
  <c r="T1422" i="8" a="1"/>
  <c r="T1422" i="8" s="1"/>
  <c r="W1422" i="8" s="1"/>
  <c r="U1422" i="8" a="1"/>
  <c r="U1422" i="8"/>
  <c r="V1422" i="8" a="1"/>
  <c r="V1422" i="8"/>
  <c r="X1422" i="8" a="1"/>
  <c r="X1422" i="8"/>
  <c r="P1423" i="8" a="1"/>
  <c r="P1423" i="8" s="1"/>
  <c r="R1423" i="8" a="1"/>
  <c r="R1423" i="8" s="1"/>
  <c r="T1423" i="8" a="1"/>
  <c r="T1423" i="8" s="1"/>
  <c r="W1423" i="8" s="1"/>
  <c r="U1423" i="8" a="1"/>
  <c r="U1423" i="8"/>
  <c r="V1423" i="8" a="1"/>
  <c r="V1423" i="8" s="1"/>
  <c r="X1423" i="8" a="1"/>
  <c r="X1423" i="8"/>
  <c r="P1424" i="8" a="1"/>
  <c r="P1424" i="8" s="1"/>
  <c r="R1424" i="8" a="1"/>
  <c r="R1424" i="8" s="1"/>
  <c r="T1424" i="8" a="1"/>
  <c r="T1424" i="8"/>
  <c r="W1424" i="8" s="1"/>
  <c r="U1424" i="8" a="1"/>
  <c r="U1424" i="8"/>
  <c r="V1424" i="8" a="1"/>
  <c r="V1424" i="8" s="1"/>
  <c r="X1424" i="8" a="1"/>
  <c r="X1424" i="8" s="1"/>
  <c r="P1425" i="8" a="1"/>
  <c r="P1425" i="8" s="1"/>
  <c r="R1425" i="8" a="1"/>
  <c r="R1425" i="8" s="1"/>
  <c r="T1425" i="8" a="1"/>
  <c r="T1425" i="8"/>
  <c r="W1425" i="8" s="1"/>
  <c r="U1425" i="8" a="1"/>
  <c r="U1425" i="8" s="1"/>
  <c r="V1425" i="8" a="1"/>
  <c r="V1425" i="8" s="1"/>
  <c r="X1425" i="8" a="1"/>
  <c r="X1425" i="8" s="1"/>
  <c r="P1426" i="8" a="1"/>
  <c r="P1426" i="8" s="1"/>
  <c r="R1426" i="8" a="1"/>
  <c r="R1426" i="8"/>
  <c r="T1426" i="8" a="1"/>
  <c r="T1426" i="8"/>
  <c r="W1426" i="8" s="1"/>
  <c r="U1426" i="8" a="1"/>
  <c r="U1426" i="8" s="1"/>
  <c r="V1426" i="8" a="1"/>
  <c r="V1426" i="8" s="1"/>
  <c r="X1426" i="8" a="1"/>
  <c r="X1426" i="8" s="1"/>
  <c r="P1427" i="8" a="1"/>
  <c r="P1427" i="8" s="1"/>
  <c r="R1427" i="8" a="1"/>
  <c r="R1427" i="8"/>
  <c r="T1427" i="8" a="1"/>
  <c r="T1427" i="8" s="1"/>
  <c r="W1427" i="8" s="1"/>
  <c r="U1427" i="8" a="1"/>
  <c r="U1427" i="8" s="1"/>
  <c r="V1427" i="8" a="1"/>
  <c r="V1427" i="8" s="1"/>
  <c r="X1427" i="8" a="1"/>
  <c r="X1427" i="8" s="1"/>
  <c r="P1428" i="8" a="1"/>
  <c r="P1428" i="8"/>
  <c r="R1428" i="8" a="1"/>
  <c r="R1428" i="8"/>
  <c r="T1428" i="8" a="1"/>
  <c r="T1428" i="8" s="1"/>
  <c r="W1428" i="8" s="1"/>
  <c r="U1428" i="8" a="1"/>
  <c r="U1428" i="8" s="1"/>
  <c r="V1428" i="8" a="1"/>
  <c r="V1428" i="8"/>
  <c r="X1428" i="8" a="1"/>
  <c r="X1428" i="8" s="1"/>
  <c r="P1429" i="8" a="1"/>
  <c r="P1429" i="8"/>
  <c r="R1429" i="8" a="1"/>
  <c r="R1429" i="8" s="1"/>
  <c r="T1429" i="8" a="1"/>
  <c r="T1429" i="8" s="1"/>
  <c r="W1429" i="8" s="1"/>
  <c r="U1429" i="8" a="1"/>
  <c r="U1429" i="8" s="1"/>
  <c r="V1429" i="8" a="1"/>
  <c r="V1429" i="8"/>
  <c r="X1429" i="8" a="1"/>
  <c r="X1429" i="8"/>
  <c r="P1430" i="8" a="1"/>
  <c r="P1430" i="8"/>
  <c r="R1430" i="8" a="1"/>
  <c r="R1430" i="8" s="1"/>
  <c r="T1430" i="8" a="1"/>
  <c r="T1430" i="8" s="1"/>
  <c r="W1430" i="8" s="1"/>
  <c r="U1430" i="8" a="1"/>
  <c r="U1430" i="8"/>
  <c r="V1430" i="8" a="1"/>
  <c r="V1430" i="8"/>
  <c r="X1430" i="8" a="1"/>
  <c r="X1430" i="8"/>
  <c r="P1431" i="8" a="1"/>
  <c r="P1431" i="8" s="1"/>
  <c r="R1431" i="8" a="1"/>
  <c r="R1431" i="8" s="1"/>
  <c r="T1431" i="8" a="1"/>
  <c r="T1431" i="8" s="1"/>
  <c r="W1431" i="8" s="1"/>
  <c r="U1431" i="8" a="1"/>
  <c r="U1431" i="8"/>
  <c r="V1431" i="8" a="1"/>
  <c r="V1431" i="8" s="1"/>
  <c r="X1431" i="8" a="1"/>
  <c r="X1431" i="8"/>
  <c r="P1432" i="8" a="1"/>
  <c r="P1432" i="8" s="1"/>
  <c r="R1432" i="8" a="1"/>
  <c r="R1432" i="8" s="1"/>
  <c r="T1432" i="8" a="1"/>
  <c r="T1432" i="8"/>
  <c r="W1432" i="8" s="1"/>
  <c r="U1432" i="8" a="1"/>
  <c r="U1432" i="8"/>
  <c r="V1432" i="8" a="1"/>
  <c r="V1432" i="8" s="1"/>
  <c r="X1432" i="8" a="1"/>
  <c r="X1432" i="8" s="1"/>
  <c r="P1433" i="8" a="1"/>
  <c r="P1433" i="8" s="1"/>
  <c r="R1433" i="8" a="1"/>
  <c r="R1433" i="8" s="1"/>
  <c r="T1433" i="8" a="1"/>
  <c r="T1433" i="8"/>
  <c r="W1433" i="8" s="1"/>
  <c r="U1433" i="8" a="1"/>
  <c r="U1433" i="8" s="1"/>
  <c r="V1433" i="8" a="1"/>
  <c r="V1433" i="8" s="1"/>
  <c r="X1433" i="8" a="1"/>
  <c r="X1433" i="8" s="1"/>
  <c r="P1434" i="8" a="1"/>
  <c r="P1434" i="8" s="1"/>
  <c r="R1434" i="8" a="1"/>
  <c r="R1434" i="8"/>
  <c r="T1434" i="8" a="1"/>
  <c r="T1434" i="8"/>
  <c r="W1434" i="8" s="1"/>
  <c r="U1434" i="8" a="1"/>
  <c r="U1434" i="8" s="1"/>
  <c r="V1434" i="8" a="1"/>
  <c r="V1434" i="8" s="1"/>
  <c r="X1434" i="8" a="1"/>
  <c r="X1434" i="8" s="1"/>
  <c r="P1435" i="8" a="1"/>
  <c r="P1435" i="8" s="1"/>
  <c r="R1435" i="8" a="1"/>
  <c r="R1435" i="8"/>
  <c r="T1435" i="8" a="1"/>
  <c r="T1435" i="8" s="1"/>
  <c r="W1435" i="8" s="1"/>
  <c r="U1435" i="8" a="1"/>
  <c r="U1435" i="8" s="1"/>
  <c r="V1435" i="8" a="1"/>
  <c r="V1435" i="8" s="1"/>
  <c r="X1435" i="8" a="1"/>
  <c r="X1435" i="8" s="1"/>
  <c r="P1436" i="8" a="1"/>
  <c r="P1436" i="8"/>
  <c r="R1436" i="8" a="1"/>
  <c r="R1436" i="8"/>
  <c r="T1436" i="8" a="1"/>
  <c r="T1436" i="8" s="1"/>
  <c r="W1436" i="8" s="1"/>
  <c r="U1436" i="8" a="1"/>
  <c r="U1436" i="8" s="1"/>
  <c r="V1436" i="8" a="1"/>
  <c r="V1436" i="8"/>
  <c r="X1436" i="8" a="1"/>
  <c r="X1436" i="8" s="1"/>
  <c r="P1437" i="8" a="1"/>
  <c r="P1437" i="8"/>
  <c r="R1437" i="8" a="1"/>
  <c r="R1437" i="8" s="1"/>
  <c r="T1437" i="8" a="1"/>
  <c r="T1437" i="8" s="1"/>
  <c r="W1437" i="8" s="1"/>
  <c r="U1437" i="8" a="1"/>
  <c r="U1437" i="8" s="1"/>
  <c r="V1437" i="8" a="1"/>
  <c r="V1437" i="8"/>
  <c r="X1437" i="8" a="1"/>
  <c r="X1437" i="8"/>
  <c r="P1438" i="8" a="1"/>
  <c r="P1438" i="8"/>
  <c r="R1438" i="8" a="1"/>
  <c r="R1438" i="8"/>
  <c r="T1438" i="8" a="1"/>
  <c r="T1438" i="8" s="1"/>
  <c r="W1438" i="8" s="1"/>
  <c r="U1438" i="8" a="1"/>
  <c r="U1438" i="8"/>
  <c r="V1438" i="8" a="1"/>
  <c r="V1438" i="8"/>
  <c r="X1438" i="8" a="1"/>
  <c r="X1438" i="8"/>
  <c r="P1439" i="8" a="1"/>
  <c r="P1439" i="8" s="1"/>
  <c r="R1439" i="8" a="1"/>
  <c r="R1439" i="8" s="1"/>
  <c r="T1439" i="8" a="1"/>
  <c r="T1439" i="8" s="1"/>
  <c r="W1439" i="8" s="1"/>
  <c r="U1439" i="8" a="1"/>
  <c r="U1439" i="8"/>
  <c r="V1439" i="8" a="1"/>
  <c r="V1439" i="8" s="1"/>
  <c r="X1439" i="8" a="1"/>
  <c r="X1439" i="8"/>
  <c r="P1440" i="8" a="1"/>
  <c r="P1440" i="8"/>
  <c r="R1440" i="8" a="1"/>
  <c r="R1440" i="8" s="1"/>
  <c r="T1440" i="8" a="1"/>
  <c r="T1440" i="8"/>
  <c r="W1440" i="8" s="1"/>
  <c r="U1440" i="8" a="1"/>
  <c r="U1440" i="8"/>
  <c r="V1440" i="8" a="1"/>
  <c r="V1440" i="8"/>
  <c r="X1440" i="8" a="1"/>
  <c r="X1440" i="8" s="1"/>
  <c r="P1441" i="8" a="1"/>
  <c r="P1441" i="8" s="1"/>
  <c r="R1441" i="8" a="1"/>
  <c r="R1441" i="8" s="1"/>
  <c r="T1441" i="8" a="1"/>
  <c r="T1441" i="8"/>
  <c r="W1441" i="8" s="1"/>
  <c r="U1441" i="8" a="1"/>
  <c r="U1441" i="8" s="1"/>
  <c r="V1441" i="8" a="1"/>
  <c r="V1441" i="8" s="1"/>
  <c r="X1441" i="8" a="1"/>
  <c r="X1441" i="8"/>
  <c r="P1442" i="8" a="1"/>
  <c r="P1442" i="8" s="1"/>
  <c r="R1442" i="8" a="1"/>
  <c r="R1442" i="8"/>
  <c r="T1442" i="8" a="1"/>
  <c r="T1442" i="8"/>
  <c r="W1442" i="8" s="1"/>
  <c r="U1442" i="8" a="1"/>
  <c r="U1442" i="8"/>
  <c r="V1442" i="8" a="1"/>
  <c r="V1442" i="8" s="1"/>
  <c r="X1442" i="8" a="1"/>
  <c r="X1442" i="8" s="1"/>
  <c r="P1443" i="8" a="1"/>
  <c r="P1443" i="8" s="1"/>
  <c r="R1443" i="8" a="1"/>
  <c r="R1443" i="8"/>
  <c r="T1443" i="8" a="1"/>
  <c r="T1443" i="8" s="1"/>
  <c r="W1443" i="8" s="1"/>
  <c r="U1443" i="8" a="1"/>
  <c r="U1443" i="8" s="1"/>
  <c r="V1443" i="8" a="1"/>
  <c r="V1443" i="8" s="1"/>
  <c r="X1443" i="8" a="1"/>
  <c r="X1443" i="8" s="1"/>
  <c r="P1444" i="8" a="1"/>
  <c r="P1444" i="8"/>
  <c r="R1444" i="8" a="1"/>
  <c r="R1444" i="8"/>
  <c r="T1444" i="8" a="1"/>
  <c r="T1444" i="8"/>
  <c r="W1444" i="8" s="1"/>
  <c r="U1444" i="8" a="1"/>
  <c r="U1444" i="8" s="1"/>
  <c r="V1444" i="8" a="1"/>
  <c r="V1444" i="8"/>
  <c r="X1444" i="8" a="1"/>
  <c r="X1444" i="8" s="1"/>
  <c r="P1445" i="8" a="1"/>
  <c r="P1445" i="8"/>
  <c r="R1445" i="8" a="1"/>
  <c r="R1445" i="8" s="1"/>
  <c r="T1445" i="8" a="1"/>
  <c r="T1445" i="8" s="1"/>
  <c r="W1445" i="8" s="1"/>
  <c r="U1445" i="8" a="1"/>
  <c r="U1445" i="8" s="1"/>
  <c r="V1445" i="8" a="1"/>
  <c r="V1445" i="8"/>
  <c r="X1445" i="8" a="1"/>
  <c r="X1445" i="8"/>
  <c r="P1446" i="8" a="1"/>
  <c r="P1446" i="8"/>
  <c r="R1446" i="8" a="1"/>
  <c r="R1446" i="8"/>
  <c r="T1446" i="8" a="1"/>
  <c r="T1446" i="8" s="1"/>
  <c r="W1446" i="8" s="1"/>
  <c r="U1446" i="8" a="1"/>
  <c r="U1446" i="8"/>
  <c r="V1446" i="8" a="1"/>
  <c r="V1446" i="8"/>
  <c r="X1446" i="8" a="1"/>
  <c r="X1446" i="8"/>
  <c r="P1447" i="8" a="1"/>
  <c r="P1447" i="8" s="1"/>
  <c r="R1447" i="8" a="1"/>
  <c r="R1447" i="8" s="1"/>
  <c r="T1447" i="8" a="1"/>
  <c r="T1447" i="8" s="1"/>
  <c r="W1447" i="8" s="1"/>
  <c r="U1447" i="8" a="1"/>
  <c r="U1447" i="8"/>
  <c r="V1447" i="8" a="1"/>
  <c r="V1447" i="8" s="1"/>
  <c r="X1447" i="8" a="1"/>
  <c r="X1447" i="8"/>
  <c r="P1448" i="8" a="1"/>
  <c r="P1448" i="8"/>
  <c r="R1448" i="8" a="1"/>
  <c r="R1448" i="8" s="1"/>
  <c r="T1448" i="8" a="1"/>
  <c r="T1448" i="8"/>
  <c r="W1448" i="8" s="1"/>
  <c r="U1448" i="8" a="1"/>
  <c r="U1448" i="8"/>
  <c r="V1448" i="8" a="1"/>
  <c r="V1448" i="8"/>
  <c r="X1448" i="8" a="1"/>
  <c r="X1448" i="8" s="1"/>
  <c r="P1449" i="8" a="1"/>
  <c r="P1449" i="8" s="1"/>
  <c r="R1449" i="8" a="1"/>
  <c r="R1449" i="8" s="1"/>
  <c r="T1449" i="8" a="1"/>
  <c r="T1449" i="8"/>
  <c r="W1449" i="8" s="1"/>
  <c r="U1449" i="8" a="1"/>
  <c r="U1449" i="8" s="1"/>
  <c r="V1449" i="8" a="1"/>
  <c r="V1449" i="8" s="1"/>
  <c r="X1449" i="8" a="1"/>
  <c r="X1449" i="8"/>
  <c r="P1450" i="8" a="1"/>
  <c r="P1450" i="8" s="1"/>
  <c r="R1450" i="8" a="1"/>
  <c r="R1450" i="8"/>
  <c r="T1450" i="8" a="1"/>
  <c r="T1450" i="8"/>
  <c r="W1450" i="8" s="1"/>
  <c r="U1450" i="8" a="1"/>
  <c r="U1450" i="8"/>
  <c r="V1450" i="8" a="1"/>
  <c r="V1450" i="8" s="1"/>
  <c r="X1450" i="8" a="1"/>
  <c r="X1450" i="8" s="1"/>
  <c r="P1451" i="8" a="1"/>
  <c r="P1451" i="8" s="1"/>
  <c r="R1451" i="8" a="1"/>
  <c r="R1451" i="8"/>
  <c r="T1451" i="8" a="1"/>
  <c r="T1451" i="8" s="1"/>
  <c r="W1451" i="8" s="1"/>
  <c r="U1451" i="8" a="1"/>
  <c r="U1451" i="8" s="1"/>
  <c r="V1451" i="8" a="1"/>
  <c r="V1451" i="8" s="1"/>
  <c r="X1451" i="8" a="1"/>
  <c r="X1451" i="8" s="1"/>
  <c r="P1452" i="8" a="1"/>
  <c r="P1452" i="8"/>
  <c r="R1452" i="8" a="1"/>
  <c r="R1452" i="8"/>
  <c r="T1452" i="8" a="1"/>
  <c r="T1452" i="8"/>
  <c r="W1452" i="8" s="1"/>
  <c r="U1452" i="8" a="1"/>
  <c r="U1452" i="8" s="1"/>
  <c r="V1452" i="8" a="1"/>
  <c r="V1452" i="8"/>
  <c r="X1452" i="8" a="1"/>
  <c r="X1452" i="8" s="1"/>
  <c r="P1453" i="8" a="1"/>
  <c r="P1453" i="8"/>
  <c r="R1453" i="8" a="1"/>
  <c r="R1453" i="8" s="1"/>
  <c r="T1453" i="8" a="1"/>
  <c r="T1453" i="8" s="1"/>
  <c r="W1453" i="8" s="1"/>
  <c r="U1453" i="8" a="1"/>
  <c r="U1453" i="8" s="1"/>
  <c r="V1453" i="8" a="1"/>
  <c r="V1453" i="8"/>
  <c r="X1453" i="8" a="1"/>
  <c r="X1453" i="8"/>
  <c r="P1454" i="8" a="1"/>
  <c r="P1454" i="8"/>
  <c r="R1454" i="8" a="1"/>
  <c r="R1454" i="8"/>
  <c r="T1454" i="8" a="1"/>
  <c r="T1454" i="8" s="1"/>
  <c r="W1454" i="8" s="1"/>
  <c r="U1454" i="8" a="1"/>
  <c r="U1454" i="8"/>
  <c r="V1454" i="8" a="1"/>
  <c r="V1454" i="8"/>
  <c r="X1454" i="8" a="1"/>
  <c r="X1454" i="8"/>
  <c r="P1455" i="8" a="1"/>
  <c r="P1455" i="8" s="1"/>
  <c r="R1455" i="8" a="1"/>
  <c r="R1455" i="8" s="1"/>
  <c r="T1455" i="8" a="1"/>
  <c r="T1455" i="8" s="1"/>
  <c r="W1455" i="8" s="1"/>
  <c r="U1455" i="8" a="1"/>
  <c r="U1455" i="8"/>
  <c r="V1455" i="8" a="1"/>
  <c r="V1455" i="8" s="1"/>
  <c r="X1455" i="8" a="1"/>
  <c r="X1455" i="8"/>
  <c r="P1456" i="8" a="1"/>
  <c r="P1456" i="8"/>
  <c r="R1456" i="8" a="1"/>
  <c r="R1456" i="8" s="1"/>
  <c r="T1456" i="8" a="1"/>
  <c r="T1456" i="8"/>
  <c r="W1456" i="8" s="1"/>
  <c r="U1456" i="8" a="1"/>
  <c r="U1456" i="8"/>
  <c r="V1456" i="8" a="1"/>
  <c r="V1456" i="8"/>
  <c r="X1456" i="8" a="1"/>
  <c r="X1456" i="8" s="1"/>
  <c r="P1457" i="8" a="1"/>
  <c r="P1457" i="8" s="1"/>
  <c r="R1457" i="8" a="1"/>
  <c r="R1457" i="8" s="1"/>
  <c r="T1457" i="8" a="1"/>
  <c r="T1457" i="8"/>
  <c r="W1457" i="8" s="1"/>
  <c r="U1457" i="8" a="1"/>
  <c r="U1457" i="8" s="1"/>
  <c r="V1457" i="8" a="1"/>
  <c r="V1457" i="8" s="1"/>
  <c r="X1457" i="8" a="1"/>
  <c r="X1457" i="8" s="1"/>
  <c r="P1458" i="8" a="1"/>
  <c r="P1458" i="8" s="1"/>
  <c r="R1458" i="8" a="1"/>
  <c r="R1458" i="8" s="1"/>
  <c r="T1458" i="8" a="1"/>
  <c r="T1458" i="8"/>
  <c r="W1458" i="8" s="1"/>
  <c r="U1458" i="8" a="1"/>
  <c r="U1458" i="8" s="1"/>
  <c r="V1458" i="8" a="1"/>
  <c r="V1458" i="8" s="1"/>
  <c r="X1458" i="8" a="1"/>
  <c r="X1458" i="8" s="1"/>
  <c r="P1459" i="8" a="1"/>
  <c r="P1459" i="8"/>
  <c r="R1459" i="8" a="1"/>
  <c r="R1459" i="8"/>
  <c r="T1459" i="8" a="1"/>
  <c r="T1459" i="8"/>
  <c r="W1459" i="8" s="1"/>
  <c r="U1459" i="8" a="1"/>
  <c r="U1459" i="8" s="1"/>
  <c r="V1459" i="8" a="1"/>
  <c r="V1459" i="8"/>
  <c r="X1459" i="8" a="1"/>
  <c r="X1459" i="8" s="1"/>
  <c r="P1460" i="8" a="1"/>
  <c r="P1460" i="8"/>
  <c r="R1460" i="8" a="1"/>
  <c r="R1460" i="8"/>
  <c r="T1460" i="8" a="1"/>
  <c r="T1460" i="8" s="1"/>
  <c r="W1460" i="8" s="1"/>
  <c r="U1460" i="8" a="1"/>
  <c r="U1460" i="8" s="1"/>
  <c r="V1460" i="8" a="1"/>
  <c r="V1460" i="8"/>
  <c r="X1460" i="8" a="1"/>
  <c r="X1460" i="8"/>
  <c r="P1461" i="8" a="1"/>
  <c r="P1461" i="8"/>
  <c r="R1461" i="8" a="1"/>
  <c r="R1461" i="8"/>
  <c r="T1461" i="8" a="1"/>
  <c r="T1461" i="8" s="1"/>
  <c r="W1461" i="8" s="1"/>
  <c r="U1461" i="8" a="1"/>
  <c r="U1461" i="8"/>
  <c r="V1461" i="8" a="1"/>
  <c r="V1461" i="8"/>
  <c r="X1461" i="8" a="1"/>
  <c r="X1461" i="8"/>
  <c r="P1462" i="8" a="1"/>
  <c r="P1462" i="8"/>
  <c r="R1462" i="8" a="1"/>
  <c r="R1462" i="8" s="1"/>
  <c r="T1462" i="8" a="1"/>
  <c r="T1462" i="8" s="1"/>
  <c r="W1462" i="8" s="1"/>
  <c r="U1462" i="8" a="1"/>
  <c r="U1462" i="8"/>
  <c r="V1462" i="8" a="1"/>
  <c r="V1462" i="8"/>
  <c r="X1462" i="8" a="1"/>
  <c r="X1462" i="8"/>
  <c r="P1463" i="8" a="1"/>
  <c r="P1463" i="8"/>
  <c r="R1463" i="8" a="1"/>
  <c r="R1463" i="8" s="1"/>
  <c r="T1463" i="8" a="1"/>
  <c r="T1463" i="8"/>
  <c r="W1463" i="8" s="1"/>
  <c r="U1463" i="8" a="1"/>
  <c r="U1463" i="8"/>
  <c r="V1463" i="8" a="1"/>
  <c r="V1463" i="8"/>
  <c r="X1463" i="8" a="1"/>
  <c r="X1463" i="8"/>
  <c r="P1464" i="8" a="1"/>
  <c r="P1464" i="8" s="1"/>
  <c r="R1464" i="8" a="1"/>
  <c r="R1464" i="8" s="1"/>
  <c r="T1464" i="8" a="1"/>
  <c r="T1464" i="8"/>
  <c r="W1464" i="8" s="1"/>
  <c r="U1464" i="8" a="1"/>
  <c r="U1464" i="8"/>
  <c r="V1464" i="8" a="1"/>
  <c r="V1464" i="8" s="1"/>
  <c r="X1464" i="8" a="1"/>
  <c r="X1464" i="8"/>
  <c r="P1465" i="8" a="1"/>
  <c r="P1465" i="8" s="1"/>
  <c r="R1465" i="8" a="1"/>
  <c r="R1465" i="8"/>
  <c r="T1465" i="8" a="1"/>
  <c r="T1465" i="8"/>
  <c r="W1465" i="8" s="1"/>
  <c r="U1465" i="8" a="1"/>
  <c r="U1465" i="8"/>
  <c r="V1465" i="8" a="1"/>
  <c r="V1465" i="8" s="1"/>
  <c r="X1465" i="8" a="1"/>
  <c r="X1465" i="8" s="1"/>
  <c r="P1466" i="8" a="1"/>
  <c r="P1466" i="8" s="1"/>
  <c r="R1466" i="8" a="1"/>
  <c r="R1466" i="8"/>
  <c r="T1466" i="8" a="1"/>
  <c r="T1466" i="8"/>
  <c r="W1466" i="8" s="1"/>
  <c r="U1466" i="8" a="1"/>
  <c r="U1466" i="8" s="1"/>
  <c r="V1466" i="8" a="1"/>
  <c r="V1466" i="8" s="1"/>
  <c r="X1466" i="8" a="1"/>
  <c r="X1466" i="8" s="1"/>
  <c r="P1467" i="8" a="1"/>
  <c r="P1467" i="8"/>
  <c r="R1467" i="8" a="1"/>
  <c r="R1467" i="8"/>
  <c r="T1467" i="8" a="1"/>
  <c r="T1467" i="8"/>
  <c r="W1467" i="8" s="1"/>
  <c r="U1467" i="8" a="1"/>
  <c r="U1467" i="8" s="1"/>
  <c r="V1467" i="8" a="1"/>
  <c r="V1467" i="8"/>
  <c r="X1467" i="8" a="1"/>
  <c r="X1467" i="8" s="1"/>
  <c r="P1468" i="8" a="1"/>
  <c r="P1468" i="8"/>
  <c r="R1468" i="8" a="1"/>
  <c r="R1468" i="8"/>
  <c r="T1468" i="8" a="1"/>
  <c r="T1468" i="8" s="1"/>
  <c r="W1468" i="8" s="1"/>
  <c r="U1468" i="8" a="1"/>
  <c r="U1468" i="8" s="1"/>
  <c r="V1468" i="8" a="1"/>
  <c r="V1468" i="8"/>
  <c r="X1468" i="8" a="1"/>
  <c r="X1468" i="8"/>
  <c r="P1469" i="8" a="1"/>
  <c r="P1469" i="8"/>
  <c r="R1469" i="8" a="1"/>
  <c r="R1469" i="8"/>
  <c r="T1469" i="8" a="1"/>
  <c r="T1469" i="8" s="1"/>
  <c r="W1469" i="8" s="1"/>
  <c r="U1469" i="8" a="1"/>
  <c r="U1469" i="8"/>
  <c r="V1469" i="8" a="1"/>
  <c r="V1469" i="8"/>
  <c r="X1469" i="8" a="1"/>
  <c r="X1469" i="8"/>
  <c r="P1470" i="8" a="1"/>
  <c r="P1470" i="8"/>
  <c r="R1470" i="8" a="1"/>
  <c r="R1470" i="8" s="1"/>
  <c r="T1470" i="8" a="1"/>
  <c r="T1470" i="8" s="1"/>
  <c r="W1470" i="8" s="1"/>
  <c r="U1470" i="8" a="1"/>
  <c r="U1470" i="8"/>
  <c r="V1470" i="8" a="1"/>
  <c r="V1470" i="8"/>
  <c r="X1470" i="8" a="1"/>
  <c r="X1470" i="8"/>
  <c r="P1471" i="8" a="1"/>
  <c r="P1471" i="8"/>
  <c r="R1471" i="8" a="1"/>
  <c r="R1471" i="8" s="1"/>
  <c r="T1471" i="8" a="1"/>
  <c r="T1471" i="8"/>
  <c r="W1471" i="8" s="1"/>
  <c r="U1471" i="8" a="1"/>
  <c r="U1471" i="8"/>
  <c r="V1471" i="8" a="1"/>
  <c r="V1471" i="8"/>
  <c r="X1471" i="8" a="1"/>
  <c r="X1471" i="8"/>
  <c r="P1472" i="8" a="1"/>
  <c r="P1472" i="8" s="1"/>
  <c r="R1472" i="8" a="1"/>
  <c r="R1472" i="8" s="1"/>
  <c r="T1472" i="8" a="1"/>
  <c r="T1472" i="8"/>
  <c r="W1472" i="8" s="1"/>
  <c r="U1472" i="8" a="1"/>
  <c r="U1472" i="8"/>
  <c r="V1472" i="8" a="1"/>
  <c r="V1472" i="8" s="1"/>
  <c r="X1472" i="8" a="1"/>
  <c r="X1472" i="8"/>
  <c r="P1473" i="8" a="1"/>
  <c r="P1473" i="8" s="1"/>
  <c r="R1473" i="8" a="1"/>
  <c r="R1473" i="8"/>
  <c r="T1473" i="8" a="1"/>
  <c r="T1473" i="8"/>
  <c r="W1473" i="8" s="1"/>
  <c r="U1473" i="8" a="1"/>
  <c r="U1473" i="8"/>
  <c r="V1473" i="8" a="1"/>
  <c r="V1473" i="8" s="1"/>
  <c r="X1473" i="8" a="1"/>
  <c r="X1473" i="8" s="1"/>
  <c r="P1474" i="8" a="1"/>
  <c r="P1474" i="8" s="1"/>
  <c r="R1474" i="8" a="1"/>
  <c r="R1474" i="8"/>
  <c r="T1474" i="8" a="1"/>
  <c r="T1474" i="8"/>
  <c r="W1474" i="8" s="1"/>
  <c r="U1474" i="8" a="1"/>
  <c r="U1474" i="8" s="1"/>
  <c r="V1474" i="8" a="1"/>
  <c r="V1474" i="8" s="1"/>
  <c r="X1474" i="8" a="1"/>
  <c r="X1474" i="8" s="1"/>
  <c r="P1475" i="8" a="1"/>
  <c r="P1475" i="8"/>
  <c r="R1475" i="8" a="1"/>
  <c r="R1475" i="8"/>
  <c r="T1475" i="8" a="1"/>
  <c r="T1475" i="8"/>
  <c r="W1475" i="8" s="1"/>
  <c r="U1475" i="8" a="1"/>
  <c r="U1475" i="8" s="1"/>
  <c r="V1475" i="8" a="1"/>
  <c r="V1475" i="8"/>
  <c r="X1475" i="8" a="1"/>
  <c r="X1475" i="8" s="1"/>
  <c r="P1476" i="8" a="1"/>
  <c r="P1476" i="8"/>
  <c r="R1476" i="8" a="1"/>
  <c r="R1476" i="8"/>
  <c r="T1476" i="8" a="1"/>
  <c r="T1476" i="8" s="1"/>
  <c r="W1476" i="8" s="1"/>
  <c r="U1476" i="8" a="1"/>
  <c r="U1476" i="8" s="1"/>
  <c r="V1476" i="8" a="1"/>
  <c r="V1476" i="8"/>
  <c r="X1476" i="8" a="1"/>
  <c r="X1476" i="8"/>
  <c r="P1477" i="8" a="1"/>
  <c r="P1477" i="8"/>
  <c r="R1477" i="8" a="1"/>
  <c r="R1477" i="8"/>
  <c r="T1477" i="8" a="1"/>
  <c r="T1477" i="8" s="1"/>
  <c r="W1477" i="8" s="1"/>
  <c r="U1477" i="8" a="1"/>
  <c r="U1477" i="8"/>
  <c r="V1477" i="8" a="1"/>
  <c r="V1477" i="8"/>
  <c r="X1477" i="8" a="1"/>
  <c r="X1477" i="8"/>
  <c r="P1478" i="8" a="1"/>
  <c r="P1478" i="8"/>
  <c r="R1478" i="8" a="1"/>
  <c r="R1478" i="8" s="1"/>
  <c r="T1478" i="8" a="1"/>
  <c r="T1478" i="8" s="1"/>
  <c r="W1478" i="8" s="1"/>
  <c r="U1478" i="8" a="1"/>
  <c r="U1478" i="8"/>
  <c r="V1478" i="8" a="1"/>
  <c r="V1478" i="8"/>
  <c r="X1478" i="8" a="1"/>
  <c r="X1478" i="8"/>
  <c r="P1479" i="8" a="1"/>
  <c r="P1479" i="8"/>
  <c r="R1479" i="8" a="1"/>
  <c r="R1479" i="8" s="1"/>
  <c r="T1479" i="8" a="1"/>
  <c r="T1479" i="8"/>
  <c r="W1479" i="8" s="1"/>
  <c r="U1479" i="8" a="1"/>
  <c r="U1479" i="8"/>
  <c r="V1479" i="8" a="1"/>
  <c r="V1479" i="8"/>
  <c r="X1479" i="8" a="1"/>
  <c r="X1479" i="8"/>
  <c r="P1480" i="8" a="1"/>
  <c r="P1480" i="8" s="1"/>
  <c r="R1480" i="8" a="1"/>
  <c r="R1480" i="8" s="1"/>
  <c r="T1480" i="8" a="1"/>
  <c r="T1480" i="8"/>
  <c r="W1480" i="8" s="1"/>
  <c r="U1480" i="8" a="1"/>
  <c r="U1480" i="8"/>
  <c r="V1480" i="8" a="1"/>
  <c r="V1480" i="8" s="1"/>
  <c r="X1480" i="8" a="1"/>
  <c r="X1480" i="8"/>
  <c r="P1481" i="8" a="1"/>
  <c r="P1481" i="8" s="1"/>
  <c r="R1481" i="8" a="1"/>
  <c r="R1481" i="8"/>
  <c r="T1481" i="8" a="1"/>
  <c r="T1481" i="8"/>
  <c r="W1481" i="8" s="1"/>
  <c r="U1481" i="8" a="1"/>
  <c r="U1481" i="8"/>
  <c r="V1481" i="8" a="1"/>
  <c r="V1481" i="8" s="1"/>
  <c r="X1481" i="8" a="1"/>
  <c r="X1481" i="8" s="1"/>
  <c r="P1482" i="8" a="1"/>
  <c r="P1482" i="8" s="1"/>
  <c r="R1482" i="8" a="1"/>
  <c r="R1482" i="8"/>
  <c r="T1482" i="8" a="1"/>
  <c r="T1482" i="8"/>
  <c r="W1482" i="8" s="1"/>
  <c r="U1482" i="8" a="1"/>
  <c r="U1482" i="8" s="1"/>
  <c r="V1482" i="8" a="1"/>
  <c r="V1482" i="8" s="1"/>
  <c r="X1482" i="8" a="1"/>
  <c r="X1482" i="8" s="1"/>
  <c r="P1483" i="8" a="1"/>
  <c r="P1483" i="8"/>
  <c r="R1483" i="8" a="1"/>
  <c r="R1483" i="8"/>
  <c r="T1483" i="8" a="1"/>
  <c r="T1483" i="8"/>
  <c r="W1483" i="8" s="1"/>
  <c r="U1483" i="8" a="1"/>
  <c r="U1483" i="8" s="1"/>
  <c r="V1483" i="8" a="1"/>
  <c r="V1483" i="8"/>
  <c r="X1483" i="8" a="1"/>
  <c r="X1483" i="8" s="1"/>
  <c r="P1484" i="8" a="1"/>
  <c r="P1484" i="8"/>
  <c r="R1484" i="8" a="1"/>
  <c r="R1484" i="8"/>
  <c r="T1484" i="8" a="1"/>
  <c r="T1484" i="8" s="1"/>
  <c r="W1484" i="8" s="1"/>
  <c r="U1484" i="8" a="1"/>
  <c r="U1484" i="8" s="1"/>
  <c r="V1484" i="8" a="1"/>
  <c r="V1484" i="8"/>
  <c r="X1484" i="8" a="1"/>
  <c r="X1484" i="8"/>
  <c r="P1485" i="8" a="1"/>
  <c r="P1485" i="8"/>
  <c r="R1485" i="8" a="1"/>
  <c r="R1485" i="8"/>
  <c r="T1485" i="8" a="1"/>
  <c r="T1485" i="8" s="1"/>
  <c r="W1485" i="8" s="1"/>
  <c r="U1485" i="8" a="1"/>
  <c r="U1485" i="8" s="1"/>
  <c r="V1485" i="8" a="1"/>
  <c r="V1485" i="8"/>
  <c r="X1485" i="8" a="1"/>
  <c r="X1485" i="8"/>
  <c r="P1486" i="8" a="1"/>
  <c r="P1486" i="8"/>
  <c r="R1486" i="8" a="1"/>
  <c r="R1486" i="8" s="1"/>
  <c r="T1486" i="8" a="1"/>
  <c r="T1486" i="8" s="1"/>
  <c r="W1486" i="8" s="1"/>
  <c r="U1486" i="8" a="1"/>
  <c r="U1486" i="8"/>
  <c r="V1486" i="8" a="1"/>
  <c r="V1486" i="8"/>
  <c r="X1486" i="8" a="1"/>
  <c r="X1486" i="8"/>
  <c r="P1487" i="8" a="1"/>
  <c r="P1487" i="8"/>
  <c r="R1487" i="8" a="1"/>
  <c r="R1487" i="8" s="1"/>
  <c r="T1487" i="8" a="1"/>
  <c r="T1487" i="8" s="1"/>
  <c r="W1487" i="8" s="1"/>
  <c r="U1487" i="8" a="1"/>
  <c r="U1487" i="8"/>
  <c r="V1487" i="8" a="1"/>
  <c r="V1487" i="8"/>
  <c r="X1487" i="8" a="1"/>
  <c r="X1487" i="8"/>
  <c r="P1488" i="8" a="1"/>
  <c r="P1488" i="8" s="1"/>
  <c r="R1488" i="8" a="1"/>
  <c r="R1488" i="8" s="1"/>
  <c r="T1488" i="8" a="1"/>
  <c r="T1488" i="8"/>
  <c r="W1488" i="8" s="1"/>
  <c r="U1488" i="8" a="1"/>
  <c r="U1488" i="8"/>
  <c r="V1488" i="8" a="1"/>
  <c r="V1488" i="8" s="1"/>
  <c r="X1488" i="8" a="1"/>
  <c r="X1488" i="8"/>
  <c r="P1489" i="8" a="1"/>
  <c r="P1489" i="8" s="1"/>
  <c r="R1489" i="8" a="1"/>
  <c r="R1489" i="8"/>
  <c r="T1489" i="8" a="1"/>
  <c r="T1489" i="8"/>
  <c r="W1489" i="8" s="1"/>
  <c r="U1489" i="8" a="1"/>
  <c r="U1489" i="8"/>
  <c r="V1489" i="8" a="1"/>
  <c r="V1489" i="8" s="1"/>
  <c r="X1489" i="8" a="1"/>
  <c r="X1489" i="8" s="1"/>
  <c r="P1490" i="8" a="1"/>
  <c r="P1490" i="8" s="1"/>
  <c r="R1490" i="8" a="1"/>
  <c r="R1490" i="8"/>
  <c r="T1490" i="8" a="1"/>
  <c r="T1490" i="8"/>
  <c r="W1490" i="8" s="1"/>
  <c r="U1490" i="8" a="1"/>
  <c r="U1490" i="8" s="1"/>
  <c r="V1490" i="8" a="1"/>
  <c r="V1490" i="8" s="1"/>
  <c r="X1490" i="8" a="1"/>
  <c r="X1490" i="8" s="1"/>
  <c r="P1491" i="8" a="1"/>
  <c r="P1491" i="8"/>
  <c r="R1491" i="8" a="1"/>
  <c r="R1491" i="8"/>
  <c r="T1491" i="8" a="1"/>
  <c r="T1491" i="8"/>
  <c r="W1491" i="8" s="1"/>
  <c r="U1491" i="8" a="1"/>
  <c r="U1491" i="8" s="1"/>
  <c r="V1491" i="8" a="1"/>
  <c r="V1491" i="8"/>
  <c r="X1491" i="8" a="1"/>
  <c r="X1491" i="8" s="1"/>
  <c r="P1492" i="8" a="1"/>
  <c r="P1492" i="8"/>
  <c r="R1492" i="8" a="1"/>
  <c r="R1492" i="8"/>
  <c r="T1492" i="8" a="1"/>
  <c r="T1492" i="8" s="1"/>
  <c r="W1492" i="8" s="1"/>
  <c r="U1492" i="8" a="1"/>
  <c r="U1492" i="8" s="1"/>
  <c r="V1492" i="8" a="1"/>
  <c r="V1492" i="8"/>
  <c r="X1492" i="8" a="1"/>
  <c r="X1492" i="8"/>
  <c r="P1493" i="8" a="1"/>
  <c r="P1493" i="8"/>
  <c r="R1493" i="8" a="1"/>
  <c r="R1493" i="8"/>
  <c r="T1493" i="8" a="1"/>
  <c r="T1493" i="8" s="1"/>
  <c r="W1493" i="8" s="1"/>
  <c r="U1493" i="8" a="1"/>
  <c r="U1493" i="8" s="1"/>
  <c r="V1493" i="8" a="1"/>
  <c r="V1493" i="8"/>
  <c r="X1493" i="8" a="1"/>
  <c r="X1493" i="8"/>
  <c r="P1494" i="8" a="1"/>
  <c r="P1494" i="8"/>
  <c r="R1494" i="8" a="1"/>
  <c r="R1494" i="8" s="1"/>
  <c r="T1494" i="8" a="1"/>
  <c r="T1494" i="8" s="1"/>
  <c r="W1494" i="8" s="1"/>
  <c r="U1494" i="8" a="1"/>
  <c r="U1494" i="8"/>
  <c r="V1494" i="8" a="1"/>
  <c r="V1494" i="8"/>
  <c r="X1494" i="8" a="1"/>
  <c r="X1494" i="8"/>
  <c r="P1495" i="8" a="1"/>
  <c r="P1495" i="8"/>
  <c r="R1495" i="8" a="1"/>
  <c r="R1495" i="8" s="1"/>
  <c r="T1495" i="8" a="1"/>
  <c r="T1495" i="8" s="1"/>
  <c r="W1495" i="8" s="1"/>
  <c r="U1495" i="8" a="1"/>
  <c r="U1495" i="8"/>
  <c r="V1495" i="8" a="1"/>
  <c r="V1495" i="8"/>
  <c r="X1495" i="8" a="1"/>
  <c r="X1495" i="8"/>
  <c r="P1496" i="8" a="1"/>
  <c r="P1496" i="8" s="1"/>
  <c r="R1496" i="8" a="1"/>
  <c r="R1496" i="8" s="1"/>
  <c r="T1496" i="8" a="1"/>
  <c r="T1496" i="8"/>
  <c r="W1496" i="8" s="1"/>
  <c r="U1496" i="8" a="1"/>
  <c r="U1496" i="8"/>
  <c r="V1496" i="8" a="1"/>
  <c r="V1496" i="8" s="1"/>
  <c r="X1496" i="8" a="1"/>
  <c r="X1496" i="8"/>
  <c r="P1497" i="8" a="1"/>
  <c r="P1497" i="8" s="1"/>
  <c r="R1497" i="8" a="1"/>
  <c r="R1497" i="8"/>
  <c r="T1497" i="8" a="1"/>
  <c r="T1497" i="8"/>
  <c r="W1497" i="8" s="1"/>
  <c r="U1497" i="8" a="1"/>
  <c r="U1497" i="8"/>
  <c r="V1497" i="8" a="1"/>
  <c r="V1497" i="8" s="1"/>
  <c r="X1497" i="8" a="1"/>
  <c r="X1497" i="8" s="1"/>
  <c r="P1498" i="8" a="1"/>
  <c r="P1498" i="8" s="1"/>
  <c r="R1498" i="8" a="1"/>
  <c r="R1498" i="8"/>
  <c r="T1498" i="8" a="1"/>
  <c r="T1498" i="8"/>
  <c r="W1498" i="8" s="1"/>
  <c r="U1498" i="8" a="1"/>
  <c r="U1498" i="8" s="1"/>
  <c r="V1498" i="8" a="1"/>
  <c r="V1498" i="8" s="1"/>
  <c r="X1498" i="8" a="1"/>
  <c r="X1498" i="8" s="1"/>
  <c r="P1499" i="8" a="1"/>
  <c r="P1499" i="8"/>
  <c r="R1499" i="8" a="1"/>
  <c r="R1499" i="8"/>
  <c r="T1499" i="8" a="1"/>
  <c r="T1499" i="8"/>
  <c r="W1499" i="8" s="1"/>
  <c r="U1499" i="8" a="1"/>
  <c r="U1499" i="8" s="1"/>
  <c r="V1499" i="8" a="1"/>
  <c r="V1499" i="8"/>
  <c r="X1499" i="8" a="1"/>
  <c r="X1499" i="8" s="1"/>
  <c r="P1500" i="8" a="1"/>
  <c r="P1500" i="8"/>
  <c r="R1500" i="8" a="1"/>
  <c r="R1500" i="8"/>
  <c r="T1500" i="8" a="1"/>
  <c r="T1500" i="8" s="1"/>
  <c r="W1500" i="8" s="1"/>
  <c r="U1500" i="8" a="1"/>
  <c r="U1500" i="8" s="1"/>
  <c r="V1500" i="8" a="1"/>
  <c r="V1500" i="8"/>
  <c r="X1500" i="8" a="1"/>
  <c r="X1500" i="8"/>
  <c r="P1501" i="8" a="1"/>
  <c r="P1501" i="8"/>
  <c r="R1501" i="8" a="1"/>
  <c r="R1501" i="8"/>
  <c r="T1501" i="8" a="1"/>
  <c r="T1501" i="8" s="1"/>
  <c r="W1501" i="8" s="1"/>
  <c r="U1501" i="8" a="1"/>
  <c r="U1501" i="8" s="1"/>
  <c r="V1501" i="8" a="1"/>
  <c r="V1501" i="8"/>
  <c r="X1501" i="8" a="1"/>
  <c r="X1501" i="8"/>
  <c r="P1502" i="8" a="1"/>
  <c r="P1502" i="8"/>
  <c r="R1502" i="8" a="1"/>
  <c r="R1502" i="8" s="1"/>
  <c r="T1502" i="8" a="1"/>
  <c r="T1502" i="8" s="1"/>
  <c r="W1502" i="8" s="1"/>
  <c r="U1502" i="8" a="1"/>
  <c r="U1502" i="8"/>
  <c r="V1502" i="8" a="1"/>
  <c r="V1502" i="8"/>
  <c r="X1502" i="8" a="1"/>
  <c r="X1502" i="8"/>
  <c r="P1503" i="8" a="1"/>
  <c r="P1503" i="8"/>
  <c r="R1503" i="8" a="1"/>
  <c r="R1503" i="8" s="1"/>
  <c r="T1503" i="8" a="1"/>
  <c r="T1503" i="8" s="1"/>
  <c r="W1503" i="8" s="1"/>
  <c r="U1503" i="8" a="1"/>
  <c r="U1503" i="8"/>
  <c r="V1503" i="8" a="1"/>
  <c r="V1503" i="8"/>
  <c r="X1503" i="8" a="1"/>
  <c r="X1503" i="8"/>
  <c r="P1504" i="8" a="1"/>
  <c r="P1504" i="8" s="1"/>
  <c r="R1504" i="8" a="1"/>
  <c r="R1504" i="8" s="1"/>
  <c r="T1504" i="8" a="1"/>
  <c r="T1504" i="8"/>
  <c r="W1504" i="8" s="1"/>
  <c r="U1504" i="8" a="1"/>
  <c r="U1504" i="8"/>
  <c r="V1504" i="8" a="1"/>
  <c r="V1504" i="8" s="1"/>
  <c r="X1504" i="8" a="1"/>
  <c r="X1504" i="8"/>
  <c r="P1505" i="8" a="1"/>
  <c r="P1505" i="8" s="1"/>
  <c r="R1505" i="8" a="1"/>
  <c r="R1505" i="8"/>
  <c r="T1505" i="8" a="1"/>
  <c r="T1505" i="8"/>
  <c r="W1505" i="8" s="1"/>
  <c r="U1505" i="8" a="1"/>
  <c r="U1505" i="8"/>
  <c r="V1505" i="8" a="1"/>
  <c r="V1505" i="8" s="1"/>
  <c r="X1505" i="8" a="1"/>
  <c r="X1505" i="8" s="1"/>
  <c r="P1506" i="8" a="1"/>
  <c r="P1506" i="8" s="1"/>
  <c r="R1506" i="8" a="1"/>
  <c r="R1506" i="8"/>
  <c r="T1506" i="8" a="1"/>
  <c r="T1506" i="8"/>
  <c r="W1506" i="8" s="1"/>
  <c r="U1506" i="8" a="1"/>
  <c r="U1506" i="8" s="1"/>
  <c r="V1506" i="8" a="1"/>
  <c r="V1506" i="8" s="1"/>
  <c r="X1506" i="8" a="1"/>
  <c r="X1506" i="8" s="1"/>
  <c r="P1507" i="8" a="1"/>
  <c r="P1507" i="8"/>
  <c r="R1507" i="8" a="1"/>
  <c r="R1507" i="8"/>
  <c r="T1507" i="8" a="1"/>
  <c r="T1507" i="8"/>
  <c r="W1507" i="8" s="1"/>
  <c r="U1507" i="8" a="1"/>
  <c r="U1507" i="8" s="1"/>
  <c r="V1507" i="8" a="1"/>
  <c r="V1507" i="8"/>
  <c r="X1507" i="8" a="1"/>
  <c r="X1507" i="8" s="1"/>
  <c r="P1508" i="8" a="1"/>
  <c r="P1508" i="8"/>
  <c r="R1508" i="8" a="1"/>
  <c r="R1508" i="8"/>
  <c r="T1508" i="8" a="1"/>
  <c r="T1508" i="8" s="1"/>
  <c r="W1508" i="8" s="1"/>
  <c r="U1508" i="8" a="1"/>
  <c r="U1508" i="8" s="1"/>
  <c r="V1508" i="8" a="1"/>
  <c r="V1508" i="8"/>
  <c r="X1508" i="8" a="1"/>
  <c r="X1508" i="8"/>
  <c r="P1509" i="8" a="1"/>
  <c r="P1509" i="8"/>
  <c r="R1509" i="8" a="1"/>
  <c r="R1509" i="8"/>
  <c r="T1509" i="8" a="1"/>
  <c r="T1509" i="8" s="1"/>
  <c r="W1509" i="8" s="1"/>
  <c r="U1509" i="8" a="1"/>
  <c r="U1509" i="8" s="1"/>
  <c r="V1509" i="8" a="1"/>
  <c r="V1509" i="8"/>
  <c r="X1509" i="8" a="1"/>
  <c r="X1509" i="8"/>
  <c r="P1510" i="8" a="1"/>
  <c r="P1510" i="8"/>
  <c r="R1510" i="8" a="1"/>
  <c r="R1510" i="8" s="1"/>
  <c r="T1510" i="8" a="1"/>
  <c r="T1510" i="8" s="1"/>
  <c r="W1510" i="8" s="1"/>
  <c r="U1510" i="8" a="1"/>
  <c r="U1510" i="8"/>
  <c r="V1510" i="8" a="1"/>
  <c r="V1510" i="8"/>
  <c r="X1510" i="8" a="1"/>
  <c r="X1510" i="8"/>
  <c r="P1511" i="8" a="1"/>
  <c r="P1511" i="8"/>
  <c r="R1511" i="8" a="1"/>
  <c r="R1511" i="8" s="1"/>
  <c r="T1511" i="8" a="1"/>
  <c r="T1511" i="8" s="1"/>
  <c r="W1511" i="8" s="1"/>
  <c r="U1511" i="8" a="1"/>
  <c r="U1511" i="8"/>
  <c r="V1511" i="8" a="1"/>
  <c r="V1511" i="8"/>
  <c r="X1511" i="8" a="1"/>
  <c r="X1511" i="8"/>
  <c r="P1512" i="8" a="1"/>
  <c r="P1512" i="8" s="1"/>
  <c r="R1512" i="8" a="1"/>
  <c r="R1512" i="8" s="1"/>
  <c r="T1512" i="8" a="1"/>
  <c r="T1512" i="8"/>
  <c r="W1512" i="8" s="1"/>
  <c r="U1512" i="8" a="1"/>
  <c r="U1512" i="8"/>
  <c r="V1512" i="8" a="1"/>
  <c r="V1512" i="8" s="1"/>
  <c r="X1512" i="8" a="1"/>
  <c r="X1512" i="8"/>
  <c r="P1513" i="8" a="1"/>
  <c r="P1513" i="8" s="1"/>
  <c r="R1513" i="8" a="1"/>
  <c r="R1513" i="8"/>
  <c r="T1513" i="8" a="1"/>
  <c r="T1513" i="8"/>
  <c r="W1513" i="8" s="1"/>
  <c r="U1513" i="8" a="1"/>
  <c r="U1513" i="8"/>
  <c r="V1513" i="8" a="1"/>
  <c r="V1513" i="8" s="1"/>
  <c r="X1513" i="8" a="1"/>
  <c r="X1513" i="8" s="1"/>
  <c r="P1514" i="8" a="1"/>
  <c r="P1514" i="8" s="1"/>
  <c r="R1514" i="8" a="1"/>
  <c r="R1514" i="8"/>
  <c r="T1514" i="8" a="1"/>
  <c r="T1514" i="8"/>
  <c r="W1514" i="8" s="1"/>
  <c r="U1514" i="8" a="1"/>
  <c r="U1514" i="8" s="1"/>
  <c r="V1514" i="8" a="1"/>
  <c r="V1514" i="8" s="1"/>
  <c r="X1514" i="8" a="1"/>
  <c r="X1514" i="8" s="1"/>
  <c r="P1515" i="8" a="1"/>
  <c r="P1515" i="8"/>
  <c r="R1515" i="8" a="1"/>
  <c r="R1515" i="8"/>
  <c r="T1515" i="8" a="1"/>
  <c r="T1515" i="8"/>
  <c r="W1515" i="8" s="1"/>
  <c r="U1515" i="8" a="1"/>
  <c r="U1515" i="8" s="1"/>
  <c r="V1515" i="8" a="1"/>
  <c r="V1515" i="8"/>
  <c r="X1515" i="8" a="1"/>
  <c r="X1515" i="8" s="1"/>
  <c r="P1516" i="8" a="1"/>
  <c r="P1516" i="8"/>
  <c r="R1516" i="8" a="1"/>
  <c r="R1516" i="8"/>
  <c r="T1516" i="8" a="1"/>
  <c r="T1516" i="8" s="1"/>
  <c r="W1516" i="8" s="1"/>
  <c r="U1516" i="8" a="1"/>
  <c r="U1516" i="8" s="1"/>
  <c r="V1516" i="8" a="1"/>
  <c r="V1516" i="8"/>
  <c r="X1516" i="8" a="1"/>
  <c r="X1516" i="8"/>
  <c r="P1517" i="8" a="1"/>
  <c r="P1517" i="8"/>
  <c r="R1517" i="8" a="1"/>
  <c r="R1517" i="8"/>
  <c r="T1517" i="8" a="1"/>
  <c r="T1517" i="8" s="1"/>
  <c r="W1517" i="8" s="1"/>
  <c r="U1517" i="8" a="1"/>
  <c r="U1517" i="8" s="1"/>
  <c r="V1517" i="8" a="1"/>
  <c r="V1517" i="8"/>
  <c r="X1517" i="8" a="1"/>
  <c r="X1517" i="8"/>
  <c r="P1518" i="8" a="1"/>
  <c r="P1518" i="8"/>
  <c r="R1518" i="8" a="1"/>
  <c r="R1518" i="8" s="1"/>
  <c r="T1518" i="8" a="1"/>
  <c r="T1518" i="8" s="1"/>
  <c r="W1518" i="8" s="1"/>
  <c r="U1518" i="8" a="1"/>
  <c r="U1518" i="8"/>
  <c r="V1518" i="8" a="1"/>
  <c r="V1518" i="8"/>
  <c r="X1518" i="8" a="1"/>
  <c r="X1518" i="8"/>
  <c r="P1519" i="8" a="1"/>
  <c r="P1519" i="8"/>
  <c r="R1519" i="8" a="1"/>
  <c r="R1519" i="8" s="1"/>
  <c r="T1519" i="8" a="1"/>
  <c r="T1519" i="8" s="1"/>
  <c r="W1519" i="8" s="1"/>
  <c r="U1519" i="8" a="1"/>
  <c r="U1519" i="8"/>
  <c r="V1519" i="8" a="1"/>
  <c r="V1519" i="8"/>
  <c r="X1519" i="8" a="1"/>
  <c r="X1519" i="8"/>
  <c r="P1520" i="8" a="1"/>
  <c r="P1520" i="8" s="1"/>
  <c r="R1520" i="8" a="1"/>
  <c r="R1520" i="8" s="1"/>
  <c r="T1520" i="8" a="1"/>
  <c r="T1520" i="8"/>
  <c r="W1520" i="8" s="1"/>
  <c r="U1520" i="8" a="1"/>
  <c r="U1520" i="8"/>
  <c r="V1520" i="8" a="1"/>
  <c r="V1520" i="8" s="1"/>
  <c r="X1520" i="8" a="1"/>
  <c r="X1520" i="8"/>
  <c r="P1521" i="8" a="1"/>
  <c r="P1521" i="8" s="1"/>
  <c r="R1521" i="8" a="1"/>
  <c r="R1521" i="8"/>
  <c r="T1521" i="8" a="1"/>
  <c r="T1521" i="8"/>
  <c r="W1521" i="8" s="1"/>
  <c r="U1521" i="8" a="1"/>
  <c r="U1521" i="8"/>
  <c r="V1521" i="8" a="1"/>
  <c r="V1521" i="8" s="1"/>
  <c r="X1521" i="8" a="1"/>
  <c r="X1521" i="8" s="1"/>
  <c r="P1522" i="8" a="1"/>
  <c r="P1522" i="8" s="1"/>
  <c r="R1522" i="8" a="1"/>
  <c r="R1522" i="8"/>
  <c r="T1522" i="8" a="1"/>
  <c r="T1522" i="8"/>
  <c r="W1522" i="8" s="1"/>
  <c r="U1522" i="8" a="1"/>
  <c r="U1522" i="8" s="1"/>
  <c r="V1522" i="8" a="1"/>
  <c r="V1522" i="8" s="1"/>
  <c r="X1522" i="8" a="1"/>
  <c r="X1522" i="8" s="1"/>
  <c r="P1523" i="8" a="1"/>
  <c r="P1523" i="8"/>
  <c r="R1523" i="8" a="1"/>
  <c r="R1523" i="8"/>
  <c r="T1523" i="8" a="1"/>
  <c r="T1523" i="8"/>
  <c r="W1523" i="8" s="1"/>
  <c r="U1523" i="8" a="1"/>
  <c r="U1523" i="8" s="1"/>
  <c r="V1523" i="8" a="1"/>
  <c r="V1523" i="8"/>
  <c r="X1523" i="8" a="1"/>
  <c r="X1523" i="8" s="1"/>
  <c r="P1524" i="8" a="1"/>
  <c r="P1524" i="8"/>
  <c r="R1524" i="8" a="1"/>
  <c r="R1524" i="8"/>
  <c r="T1524" i="8" a="1"/>
  <c r="T1524" i="8" s="1"/>
  <c r="W1524" i="8" s="1"/>
  <c r="U1524" i="8" a="1"/>
  <c r="U1524" i="8" s="1"/>
  <c r="V1524" i="8" a="1"/>
  <c r="V1524" i="8"/>
  <c r="X1524" i="8" a="1"/>
  <c r="X1524" i="8"/>
  <c r="P1525" i="8" a="1"/>
  <c r="P1525" i="8"/>
  <c r="R1525" i="8" a="1"/>
  <c r="R1525" i="8"/>
  <c r="T1525" i="8" a="1"/>
  <c r="T1525" i="8" s="1"/>
  <c r="W1525" i="8" s="1"/>
  <c r="U1525" i="8" a="1"/>
  <c r="U1525" i="8" s="1"/>
  <c r="V1525" i="8" a="1"/>
  <c r="V1525" i="8"/>
  <c r="X1525" i="8" a="1"/>
  <c r="X1525" i="8"/>
  <c r="P1526" i="8" a="1"/>
  <c r="P1526" i="8"/>
  <c r="R1526" i="8" a="1"/>
  <c r="R1526" i="8" s="1"/>
  <c r="T1526" i="8" a="1"/>
  <c r="T1526" i="8" s="1"/>
  <c r="W1526" i="8" s="1"/>
  <c r="U1526" i="8" a="1"/>
  <c r="U1526" i="8"/>
  <c r="V1526" i="8" a="1"/>
  <c r="V1526" i="8"/>
  <c r="X1526" i="8" a="1"/>
  <c r="X1526" i="8"/>
  <c r="P1527" i="8" a="1"/>
  <c r="P1527" i="8"/>
  <c r="R1527" i="8" a="1"/>
  <c r="R1527" i="8" s="1"/>
  <c r="T1527" i="8" a="1"/>
  <c r="T1527" i="8" s="1"/>
  <c r="W1527" i="8" s="1"/>
  <c r="U1527" i="8" a="1"/>
  <c r="U1527" i="8"/>
  <c r="V1527" i="8" a="1"/>
  <c r="V1527" i="8"/>
  <c r="X1527" i="8" a="1"/>
  <c r="X1527" i="8"/>
  <c r="P1528" i="8" a="1"/>
  <c r="P1528" i="8" s="1"/>
  <c r="R1528" i="8" a="1"/>
  <c r="R1528" i="8" s="1"/>
  <c r="T1528" i="8" a="1"/>
  <c r="T1528" i="8"/>
  <c r="W1528" i="8" s="1"/>
  <c r="U1528" i="8" a="1"/>
  <c r="U1528" i="8"/>
  <c r="V1528" i="8" a="1"/>
  <c r="V1528" i="8" s="1"/>
  <c r="X1528" i="8" a="1"/>
  <c r="X1528" i="8"/>
  <c r="P1529" i="8" a="1"/>
  <c r="P1529" i="8" s="1"/>
  <c r="R1529" i="8" a="1"/>
  <c r="R1529" i="8"/>
  <c r="T1529" i="8" a="1"/>
  <c r="T1529" i="8"/>
  <c r="W1529" i="8" s="1"/>
  <c r="U1529" i="8" a="1"/>
  <c r="U1529" i="8"/>
  <c r="V1529" i="8" a="1"/>
  <c r="V1529" i="8" s="1"/>
  <c r="X1529" i="8" a="1"/>
  <c r="X1529" i="8" s="1"/>
  <c r="P1530" i="8" a="1"/>
  <c r="P1530" i="8" s="1"/>
  <c r="R1530" i="8" a="1"/>
  <c r="R1530" i="8"/>
  <c r="T1530" i="8" a="1"/>
  <c r="T1530" i="8"/>
  <c r="W1530" i="8" s="1"/>
  <c r="U1530" i="8" a="1"/>
  <c r="U1530" i="8" s="1"/>
  <c r="V1530" i="8" a="1"/>
  <c r="V1530" i="8" s="1"/>
  <c r="X1530" i="8" a="1"/>
  <c r="X1530" i="8" s="1"/>
  <c r="P1531" i="8" a="1"/>
  <c r="P1531" i="8"/>
  <c r="R1531" i="8" a="1"/>
  <c r="R1531" i="8"/>
  <c r="T1531" i="8" a="1"/>
  <c r="T1531" i="8"/>
  <c r="W1531" i="8" s="1"/>
  <c r="U1531" i="8" a="1"/>
  <c r="U1531" i="8" s="1"/>
  <c r="V1531" i="8" a="1"/>
  <c r="V1531" i="8"/>
  <c r="X1531" i="8" a="1"/>
  <c r="X1531" i="8" s="1"/>
  <c r="P1532" i="8" a="1"/>
  <c r="P1532" i="8"/>
  <c r="R1532" i="8" a="1"/>
  <c r="R1532" i="8"/>
  <c r="T1532" i="8" a="1"/>
  <c r="T1532" i="8" s="1"/>
  <c r="W1532" i="8" s="1"/>
  <c r="U1532" i="8" a="1"/>
  <c r="U1532" i="8" s="1"/>
  <c r="V1532" i="8" a="1"/>
  <c r="V1532" i="8"/>
  <c r="X1532" i="8" a="1"/>
  <c r="X1532" i="8"/>
  <c r="P1533" i="8" a="1"/>
  <c r="P1533" i="8"/>
  <c r="R1533" i="8" a="1"/>
  <c r="R1533" i="8"/>
  <c r="T1533" i="8" a="1"/>
  <c r="T1533" i="8" s="1"/>
  <c r="W1533" i="8" s="1"/>
  <c r="U1533" i="8" a="1"/>
  <c r="U1533" i="8" s="1"/>
  <c r="V1533" i="8" a="1"/>
  <c r="V1533" i="8"/>
  <c r="X1533" i="8" a="1"/>
  <c r="X1533" i="8"/>
  <c r="P1534" i="8" a="1"/>
  <c r="P1534" i="8"/>
  <c r="R1534" i="8" a="1"/>
  <c r="R1534" i="8" s="1"/>
  <c r="T1534" i="8" a="1"/>
  <c r="T1534" i="8" s="1"/>
  <c r="W1534" i="8" s="1"/>
  <c r="U1534" i="8" a="1"/>
  <c r="U1534" i="8" s="1"/>
  <c r="V1534" i="8" a="1"/>
  <c r="V1534" i="8"/>
  <c r="X1534" i="8" a="1"/>
  <c r="X1534" i="8"/>
  <c r="P1535" i="8" a="1"/>
  <c r="P1535" i="8"/>
  <c r="R1535" i="8" a="1"/>
  <c r="R1535" i="8" s="1"/>
  <c r="T1535" i="8" a="1"/>
  <c r="T1535" i="8" s="1"/>
  <c r="W1535" i="8" s="1"/>
  <c r="U1535" i="8" a="1"/>
  <c r="U1535" i="8"/>
  <c r="V1535" i="8" a="1"/>
  <c r="V1535" i="8"/>
  <c r="X1535" i="8" a="1"/>
  <c r="X1535" i="8"/>
  <c r="P1536" i="8" a="1"/>
  <c r="P1536" i="8" s="1"/>
  <c r="R1536" i="8" a="1"/>
  <c r="R1536" i="8" s="1"/>
  <c r="T1536" i="8" a="1"/>
  <c r="T1536" i="8" s="1"/>
  <c r="W1536" i="8" s="1"/>
  <c r="U1536" i="8" a="1"/>
  <c r="U1536" i="8"/>
  <c r="V1536" i="8" a="1"/>
  <c r="V1536" i="8" s="1"/>
  <c r="X1536" i="8" a="1"/>
  <c r="X1536" i="8"/>
  <c r="P1537" i="8" a="1"/>
  <c r="P1537" i="8" s="1"/>
  <c r="R1537" i="8" a="1"/>
  <c r="R1537" i="8"/>
  <c r="T1537" i="8" a="1"/>
  <c r="T1537" i="8"/>
  <c r="W1537" i="8" s="1"/>
  <c r="U1537" i="8" a="1"/>
  <c r="U1537" i="8"/>
  <c r="V1537" i="8" a="1"/>
  <c r="V1537" i="8" s="1"/>
  <c r="X1537" i="8" a="1"/>
  <c r="X1537" i="8" s="1"/>
  <c r="P1538" i="8" a="1"/>
  <c r="P1538" i="8" s="1"/>
  <c r="R1538" i="8" a="1"/>
  <c r="R1538" i="8"/>
  <c r="T1538" i="8" a="1"/>
  <c r="T1538" i="8"/>
  <c r="W1538" i="8" s="1"/>
  <c r="U1538" i="8" a="1"/>
  <c r="U1538" i="8" s="1"/>
  <c r="V1538" i="8" a="1"/>
  <c r="V1538" i="8" s="1"/>
  <c r="X1538" i="8" a="1"/>
  <c r="X1538" i="8" s="1"/>
  <c r="P1539" i="8" a="1"/>
  <c r="P1539" i="8"/>
  <c r="R1539" i="8" a="1"/>
  <c r="R1539" i="8"/>
  <c r="T1539" i="8" a="1"/>
  <c r="T1539" i="8"/>
  <c r="W1539" i="8" s="1"/>
  <c r="U1539" i="8" a="1"/>
  <c r="U1539" i="8" s="1"/>
  <c r="V1539" i="8" a="1"/>
  <c r="V1539" i="8"/>
  <c r="X1539" i="8" a="1"/>
  <c r="X1539" i="8" s="1"/>
  <c r="P1540" i="8" a="1"/>
  <c r="P1540" i="8"/>
  <c r="R1540" i="8" a="1"/>
  <c r="R1540" i="8"/>
  <c r="T1540" i="8" a="1"/>
  <c r="T1540" i="8" s="1"/>
  <c r="W1540" i="8" s="1"/>
  <c r="U1540" i="8" a="1"/>
  <c r="U1540" i="8" s="1"/>
  <c r="V1540" i="8" a="1"/>
  <c r="V1540" i="8"/>
  <c r="X1540" i="8" a="1"/>
  <c r="X1540" i="8"/>
  <c r="P1541" i="8" a="1"/>
  <c r="P1541" i="8"/>
  <c r="R1541" i="8" a="1"/>
  <c r="R1541" i="8"/>
  <c r="T1541" i="8" a="1"/>
  <c r="T1541" i="8" s="1"/>
  <c r="W1541" i="8" s="1"/>
  <c r="U1541" i="8" a="1"/>
  <c r="U1541" i="8" s="1"/>
  <c r="V1541" i="8" a="1"/>
  <c r="V1541" i="8"/>
  <c r="X1541" i="8" a="1"/>
  <c r="X1541" i="8"/>
  <c r="P1542" i="8" a="1"/>
  <c r="P1542" i="8"/>
  <c r="R1542" i="8" a="1"/>
  <c r="R1542" i="8" s="1"/>
  <c r="T1542" i="8" a="1"/>
  <c r="T1542" i="8" s="1"/>
  <c r="W1542" i="8" s="1"/>
  <c r="U1542" i="8" a="1"/>
  <c r="U1542" i="8" s="1"/>
  <c r="V1542" i="8" a="1"/>
  <c r="V1542" i="8"/>
  <c r="X1542" i="8" a="1"/>
  <c r="X1542" i="8"/>
  <c r="P1543" i="8" a="1"/>
  <c r="P1543" i="8"/>
  <c r="R1543" i="8" a="1"/>
  <c r="R1543" i="8" s="1"/>
  <c r="T1543" i="8" a="1"/>
  <c r="T1543" i="8" s="1"/>
  <c r="W1543" i="8" s="1"/>
  <c r="U1543" i="8" a="1"/>
  <c r="U1543" i="8"/>
  <c r="V1543" i="8" a="1"/>
  <c r="V1543" i="8"/>
  <c r="X1543" i="8" a="1"/>
  <c r="X1543" i="8"/>
  <c r="P1544" i="8" a="1"/>
  <c r="P1544" i="8" s="1"/>
  <c r="R1544" i="8" a="1"/>
  <c r="R1544" i="8" s="1"/>
  <c r="T1544" i="8" a="1"/>
  <c r="T1544" i="8" s="1"/>
  <c r="W1544" i="8" s="1"/>
  <c r="U1544" i="8" a="1"/>
  <c r="U1544" i="8"/>
  <c r="V1544" i="8" a="1"/>
  <c r="V1544" i="8" s="1"/>
  <c r="X1544" i="8" a="1"/>
  <c r="X1544" i="8"/>
  <c r="P1545" i="8" a="1"/>
  <c r="P1545" i="8" s="1"/>
  <c r="R1545" i="8" a="1"/>
  <c r="R1545" i="8"/>
  <c r="T1545" i="8" a="1"/>
  <c r="T1545" i="8"/>
  <c r="W1545" i="8" s="1"/>
  <c r="U1545" i="8" a="1"/>
  <c r="U1545" i="8"/>
  <c r="V1545" i="8" a="1"/>
  <c r="V1545" i="8" s="1"/>
  <c r="X1545" i="8" a="1"/>
  <c r="X1545" i="8" s="1"/>
  <c r="P1546" i="8" a="1"/>
  <c r="P1546" i="8" s="1"/>
  <c r="R1546" i="8" a="1"/>
  <c r="R1546" i="8"/>
  <c r="T1546" i="8" a="1"/>
  <c r="T1546" i="8"/>
  <c r="W1546" i="8" s="1"/>
  <c r="U1546" i="8" a="1"/>
  <c r="U1546" i="8" s="1"/>
  <c r="V1546" i="8" a="1"/>
  <c r="V1546" i="8" s="1"/>
  <c r="X1546" i="8" a="1"/>
  <c r="X1546" i="8" s="1"/>
  <c r="P1547" i="8" a="1"/>
  <c r="P1547" i="8"/>
  <c r="R1547" i="8" a="1"/>
  <c r="R1547" i="8"/>
  <c r="T1547" i="8" a="1"/>
  <c r="T1547" i="8"/>
  <c r="W1547" i="8" s="1"/>
  <c r="U1547" i="8" a="1"/>
  <c r="U1547" i="8" s="1"/>
  <c r="V1547" i="8" a="1"/>
  <c r="V1547" i="8"/>
  <c r="X1547" i="8" a="1"/>
  <c r="X1547" i="8" s="1"/>
  <c r="P1548" i="8" a="1"/>
  <c r="P1548" i="8"/>
  <c r="R1548" i="8" a="1"/>
  <c r="R1548" i="8"/>
  <c r="T1548" i="8" a="1"/>
  <c r="T1548" i="8" s="1"/>
  <c r="W1548" i="8" s="1"/>
  <c r="U1548" i="8" a="1"/>
  <c r="U1548" i="8" s="1"/>
  <c r="V1548" i="8" a="1"/>
  <c r="V1548" i="8"/>
  <c r="X1548" i="8" a="1"/>
  <c r="X1548" i="8"/>
  <c r="P1549" i="8" a="1"/>
  <c r="P1549" i="8"/>
  <c r="R1549" i="8" a="1"/>
  <c r="R1549" i="8"/>
  <c r="T1549" i="8" a="1"/>
  <c r="T1549" i="8" s="1"/>
  <c r="W1549" i="8" s="1"/>
  <c r="U1549" i="8" a="1"/>
  <c r="U1549" i="8" s="1"/>
  <c r="V1549" i="8" a="1"/>
  <c r="V1549" i="8"/>
  <c r="X1549" i="8" a="1"/>
  <c r="X1549" i="8"/>
  <c r="P1550" i="8" a="1"/>
  <c r="P1550" i="8"/>
  <c r="R1550" i="8" a="1"/>
  <c r="R1550" i="8" s="1"/>
  <c r="T1550" i="8" a="1"/>
  <c r="T1550" i="8" s="1"/>
  <c r="W1550" i="8" s="1"/>
  <c r="U1550" i="8" a="1"/>
  <c r="U1550" i="8" s="1"/>
  <c r="V1550" i="8" a="1"/>
  <c r="V1550" i="8"/>
  <c r="X1550" i="8" a="1"/>
  <c r="X1550" i="8"/>
  <c r="P1551" i="8" a="1"/>
  <c r="P1551" i="8"/>
  <c r="R1551" i="8" a="1"/>
  <c r="R1551" i="8" s="1"/>
  <c r="T1551" i="8" a="1"/>
  <c r="T1551" i="8"/>
  <c r="W1551" i="8" s="1"/>
  <c r="U1551" i="8" a="1"/>
  <c r="U1551" i="8"/>
  <c r="V1551" i="8" a="1"/>
  <c r="V1551" i="8"/>
  <c r="X1551" i="8" a="1"/>
  <c r="X1551" i="8"/>
  <c r="P1552" i="8" a="1"/>
  <c r="P1552" i="8" s="1"/>
  <c r="R1552" i="8" a="1"/>
  <c r="R1552" i="8" s="1"/>
  <c r="T1552" i="8" a="1"/>
  <c r="T1552" i="8" s="1"/>
  <c r="W1552" i="8" s="1"/>
  <c r="U1552" i="8" a="1"/>
  <c r="U1552" i="8"/>
  <c r="V1552" i="8" a="1"/>
  <c r="V1552" i="8" s="1"/>
  <c r="X1552" i="8" a="1"/>
  <c r="X1552" i="8"/>
  <c r="P1553" i="8" a="1"/>
  <c r="P1553" i="8" s="1"/>
  <c r="R1553" i="8" a="1"/>
  <c r="R1553" i="8" s="1"/>
  <c r="T1553" i="8" a="1"/>
  <c r="T1553" i="8"/>
  <c r="W1553" i="8" s="1"/>
  <c r="U1553" i="8" a="1"/>
  <c r="U1553" i="8" s="1"/>
  <c r="V1553" i="8" a="1"/>
  <c r="V1553" i="8" s="1"/>
  <c r="X1553" i="8" a="1"/>
  <c r="X1553" i="8" s="1"/>
  <c r="P1554" i="8" a="1"/>
  <c r="P1554" i="8" s="1"/>
  <c r="R1554" i="8" a="1"/>
  <c r="R1554" i="8" s="1"/>
  <c r="T1554" i="8" a="1"/>
  <c r="T1554" i="8"/>
  <c r="W1554" i="8" s="1"/>
  <c r="U1554" i="8" a="1"/>
  <c r="U1554" i="8" s="1"/>
  <c r="V1554" i="8" a="1"/>
  <c r="V1554" i="8" s="1"/>
  <c r="X1554" i="8" a="1"/>
  <c r="X1554" i="8" s="1"/>
  <c r="P1555" i="8" a="1"/>
  <c r="P1555" i="8" s="1"/>
  <c r="R1555" i="8" a="1"/>
  <c r="R1555" i="8"/>
  <c r="T1555" i="8" a="1"/>
  <c r="T1555" i="8" s="1"/>
  <c r="W1555" i="8" s="1"/>
  <c r="U1555" i="8" a="1"/>
  <c r="U1555" i="8" s="1"/>
  <c r="V1555" i="8" a="1"/>
  <c r="V1555" i="8" s="1"/>
  <c r="X1555" i="8" a="1"/>
  <c r="X1555" i="8"/>
  <c r="P1556" i="8" a="1"/>
  <c r="P1556" i="8" s="1"/>
  <c r="R1556" i="8" a="1"/>
  <c r="R1556" i="8"/>
  <c r="T1556" i="8" a="1"/>
  <c r="T1556" i="8" s="1"/>
  <c r="W1556" i="8" s="1"/>
  <c r="U1556" i="8" a="1"/>
  <c r="U1556" i="8" s="1"/>
  <c r="V1556" i="8" a="1"/>
  <c r="V1556" i="8"/>
  <c r="X1556" i="8" a="1"/>
  <c r="X1556" i="8" s="1"/>
  <c r="P1557" i="8" a="1"/>
  <c r="P1557" i="8"/>
  <c r="R1557" i="8" a="1"/>
  <c r="R1557" i="8" s="1"/>
  <c r="T1557" i="8" a="1"/>
  <c r="T1557" i="8" s="1"/>
  <c r="W1557" i="8" s="1"/>
  <c r="U1557" i="8" a="1"/>
  <c r="U1557" i="8" s="1"/>
  <c r="V1557" i="8" a="1"/>
  <c r="V1557" i="8"/>
  <c r="X1557" i="8" a="1"/>
  <c r="X1557" i="8" s="1"/>
  <c r="P1558" i="8" a="1"/>
  <c r="P1558" i="8"/>
  <c r="R1558" i="8" a="1"/>
  <c r="R1558" i="8" s="1"/>
  <c r="T1558" i="8" a="1"/>
  <c r="T1558" i="8" s="1"/>
  <c r="W1558" i="8" s="1"/>
  <c r="U1558" i="8" a="1"/>
  <c r="U1558" i="8" s="1"/>
  <c r="V1558" i="8" a="1"/>
  <c r="V1558" i="8"/>
  <c r="X1558" i="8" a="1"/>
  <c r="X1558" i="8"/>
  <c r="P1559" i="8" a="1"/>
  <c r="P1559" i="8"/>
  <c r="R1559" i="8" a="1"/>
  <c r="R1559" i="8" s="1"/>
  <c r="T1559" i="8" a="1"/>
  <c r="T1559" i="8"/>
  <c r="W1559" i="8" s="1"/>
  <c r="U1559" i="8" a="1"/>
  <c r="U1559" i="8" s="1"/>
  <c r="V1559" i="8" a="1"/>
  <c r="V1559" i="8" s="1"/>
  <c r="X1559" i="8" a="1"/>
  <c r="X1559" i="8"/>
  <c r="P1560" i="8" a="1"/>
  <c r="P1560" i="8"/>
  <c r="R1560" i="8" a="1"/>
  <c r="R1560" i="8" s="1"/>
  <c r="T1560" i="8" a="1"/>
  <c r="T1560" i="8"/>
  <c r="W1560" i="8" s="1"/>
  <c r="U1560" i="8" a="1"/>
  <c r="U1560" i="8"/>
  <c r="V1560" i="8" a="1"/>
  <c r="V1560" i="8"/>
  <c r="X1560" i="8" a="1"/>
  <c r="X1560" i="8" s="1"/>
  <c r="P1561" i="8" a="1"/>
  <c r="P1561" i="8" s="1"/>
  <c r="R1561" i="8" a="1"/>
  <c r="R1561" i="8" s="1"/>
  <c r="T1561" i="8" a="1"/>
  <c r="T1561" i="8"/>
  <c r="W1561" i="8" s="1"/>
  <c r="U1561" i="8" a="1"/>
  <c r="U1561" i="8" s="1"/>
  <c r="V1561" i="8" a="1"/>
  <c r="V1561" i="8" s="1"/>
  <c r="X1561" i="8" a="1"/>
  <c r="X1561" i="8" s="1"/>
  <c r="P1562" i="8" a="1"/>
  <c r="P1562" i="8" s="1"/>
  <c r="R1562" i="8" a="1"/>
  <c r="R1562" i="8" s="1"/>
  <c r="T1562" i="8" a="1"/>
  <c r="T1562" i="8"/>
  <c r="W1562" i="8" s="1"/>
  <c r="U1562" i="8" a="1"/>
  <c r="U1562" i="8" s="1"/>
  <c r="V1562" i="8" a="1"/>
  <c r="V1562" i="8" s="1"/>
  <c r="X1562" i="8" a="1"/>
  <c r="X1562" i="8" s="1"/>
  <c r="P1563" i="8" a="1"/>
  <c r="P1563" i="8" s="1"/>
  <c r="R1563" i="8" a="1"/>
  <c r="R1563" i="8"/>
  <c r="T1563" i="8" a="1"/>
  <c r="T1563" i="8"/>
  <c r="W1563" i="8" s="1"/>
  <c r="U1563" i="8" a="1"/>
  <c r="U1563" i="8" s="1"/>
  <c r="V1563" i="8" a="1"/>
  <c r="V1563" i="8" s="1"/>
  <c r="X1563" i="8" a="1"/>
  <c r="X1563" i="8" s="1"/>
  <c r="P1564" i="8" a="1"/>
  <c r="P1564" i="8" s="1"/>
  <c r="R1564" i="8" a="1"/>
  <c r="R1564" i="8"/>
  <c r="T1564" i="8" a="1"/>
  <c r="T1564" i="8" s="1"/>
  <c r="W1564" i="8" s="1"/>
  <c r="U1564" i="8" a="1"/>
  <c r="U1564" i="8" s="1"/>
  <c r="V1564" i="8" a="1"/>
  <c r="V1564" i="8" s="1"/>
  <c r="X1564" i="8" a="1"/>
  <c r="X1564" i="8" s="1"/>
  <c r="P1565" i="8" a="1"/>
  <c r="P1565" i="8"/>
  <c r="R1565" i="8" a="1"/>
  <c r="R1565" i="8"/>
  <c r="T1565" i="8" a="1"/>
  <c r="T1565" i="8" s="1"/>
  <c r="W1565" i="8" s="1"/>
  <c r="U1565" i="8" a="1"/>
  <c r="U1565" i="8" s="1"/>
  <c r="V1565" i="8" a="1"/>
  <c r="V1565" i="8"/>
  <c r="X1565" i="8" a="1"/>
  <c r="X1565" i="8" s="1"/>
  <c r="P1566" i="8" a="1"/>
  <c r="P1566" i="8"/>
  <c r="R1566" i="8" a="1"/>
  <c r="R1566" i="8" s="1"/>
  <c r="T1566" i="8" a="1"/>
  <c r="T1566" i="8" s="1"/>
  <c r="W1566" i="8" s="1"/>
  <c r="U1566" i="8" a="1"/>
  <c r="U1566" i="8" s="1"/>
  <c r="V1566" i="8" a="1"/>
  <c r="V1566" i="8"/>
  <c r="X1566" i="8" a="1"/>
  <c r="X1566" i="8"/>
  <c r="P1567" i="8" a="1"/>
  <c r="P1567" i="8"/>
  <c r="R1567" i="8" a="1"/>
  <c r="R1567" i="8" s="1"/>
  <c r="T1567" i="8" a="1"/>
  <c r="T1567" i="8" s="1"/>
  <c r="W1567" i="8" s="1"/>
  <c r="U1567" i="8" a="1"/>
  <c r="U1567" i="8"/>
  <c r="V1567" i="8" a="1"/>
  <c r="V1567" i="8"/>
  <c r="X1567" i="8" a="1"/>
  <c r="X1567" i="8"/>
  <c r="P1568" i="8" a="1"/>
  <c r="P1568" i="8" s="1"/>
  <c r="R1568" i="8" a="1"/>
  <c r="R1568" i="8" s="1"/>
  <c r="T1568" i="8" a="1"/>
  <c r="T1568" i="8" s="1"/>
  <c r="W1568" i="8" s="1"/>
  <c r="U1568" i="8" a="1"/>
  <c r="U1568" i="8"/>
  <c r="V1568" i="8" a="1"/>
  <c r="V1568" i="8" s="1"/>
  <c r="X1568" i="8" a="1"/>
  <c r="X1568" i="8"/>
  <c r="P1569" i="8" a="1"/>
  <c r="P1569" i="8"/>
  <c r="R1569" i="8" a="1"/>
  <c r="R1569" i="8" s="1"/>
  <c r="T1569" i="8" a="1"/>
  <c r="T1569" i="8"/>
  <c r="W1569" i="8" s="1"/>
  <c r="U1569" i="8" a="1"/>
  <c r="U1569" i="8"/>
  <c r="V1569" i="8" a="1"/>
  <c r="V1569" i="8" s="1"/>
  <c r="X1569" i="8" a="1"/>
  <c r="X1569" i="8" s="1"/>
  <c r="P1570" i="8" a="1"/>
  <c r="P1570" i="8" s="1"/>
  <c r="R1570" i="8" a="1"/>
  <c r="R1570" i="8" s="1"/>
  <c r="T1570" i="8" a="1"/>
  <c r="T1570" i="8"/>
  <c r="W1570" i="8" s="1"/>
  <c r="U1570" i="8" a="1"/>
  <c r="U1570" i="8" s="1"/>
  <c r="V1570" i="8" a="1"/>
  <c r="V1570" i="8" s="1"/>
  <c r="X1570" i="8" a="1"/>
  <c r="X1570" i="8" s="1"/>
  <c r="P1571" i="8" a="1"/>
  <c r="P1571" i="8" s="1"/>
  <c r="R1571" i="8" a="1"/>
  <c r="R1571" i="8"/>
  <c r="T1571" i="8" a="1"/>
  <c r="T1571" i="8"/>
  <c r="W1571" i="8" s="1"/>
  <c r="U1571" i="8" a="1"/>
  <c r="U1571" i="8" s="1"/>
  <c r="V1571" i="8" a="1"/>
  <c r="V1571" i="8" s="1"/>
  <c r="X1571" i="8" a="1"/>
  <c r="X1571" i="8" s="1"/>
  <c r="P1572" i="8" a="1"/>
  <c r="P1572" i="8" s="1"/>
  <c r="R1572" i="8" a="1"/>
  <c r="R1572" i="8"/>
  <c r="T1572" i="8" a="1"/>
  <c r="T1572" i="8" s="1"/>
  <c r="W1572" i="8" s="1"/>
  <c r="U1572" i="8" a="1"/>
  <c r="U1572" i="8" s="1"/>
  <c r="V1572" i="8" a="1"/>
  <c r="V1572" i="8" s="1"/>
  <c r="X1572" i="8" a="1"/>
  <c r="X1572" i="8" s="1"/>
  <c r="P1573" i="8" a="1"/>
  <c r="P1573" i="8"/>
  <c r="R1573" i="8" a="1"/>
  <c r="R1573" i="8"/>
  <c r="T1573" i="8" a="1"/>
  <c r="T1573" i="8" s="1"/>
  <c r="W1573" i="8" s="1"/>
  <c r="U1573" i="8" a="1"/>
  <c r="U1573" i="8" s="1"/>
  <c r="V1573" i="8" a="1"/>
  <c r="V1573" i="8"/>
  <c r="X1573" i="8" a="1"/>
  <c r="X1573" i="8" s="1"/>
  <c r="P1574" i="8" a="1"/>
  <c r="P1574" i="8"/>
  <c r="R1574" i="8" a="1"/>
  <c r="R1574" i="8" s="1"/>
  <c r="T1574" i="8" a="1"/>
  <c r="T1574" i="8" s="1"/>
  <c r="W1574" i="8" s="1"/>
  <c r="U1574" i="8" a="1"/>
  <c r="U1574" i="8" s="1"/>
  <c r="V1574" i="8" a="1"/>
  <c r="V1574" i="8"/>
  <c r="X1574" i="8" a="1"/>
  <c r="X1574" i="8"/>
  <c r="P1575" i="8" a="1"/>
  <c r="P1575" i="8"/>
  <c r="R1575" i="8" a="1"/>
  <c r="R1575" i="8" s="1"/>
  <c r="T1575" i="8" a="1"/>
  <c r="T1575" i="8" s="1"/>
  <c r="W1575" i="8" s="1"/>
  <c r="U1575" i="8" a="1"/>
  <c r="U1575" i="8"/>
  <c r="V1575" i="8" a="1"/>
  <c r="V1575" i="8"/>
  <c r="X1575" i="8" a="1"/>
  <c r="X1575" i="8"/>
  <c r="P1576" i="8" a="1"/>
  <c r="P1576" i="8" s="1"/>
  <c r="R1576" i="8" a="1"/>
  <c r="R1576" i="8" s="1"/>
  <c r="T1576" i="8" a="1"/>
  <c r="T1576" i="8" s="1"/>
  <c r="W1576" i="8" s="1"/>
  <c r="U1576" i="8" a="1"/>
  <c r="U1576" i="8"/>
  <c r="V1576" i="8" a="1"/>
  <c r="V1576" i="8" s="1"/>
  <c r="X1576" i="8" a="1"/>
  <c r="X1576" i="8"/>
  <c r="P1577" i="8" a="1"/>
  <c r="P1577" i="8"/>
  <c r="R1577" i="8" a="1"/>
  <c r="R1577" i="8" s="1"/>
  <c r="T1577" i="8" a="1"/>
  <c r="T1577" i="8"/>
  <c r="W1577" i="8" s="1"/>
  <c r="U1577" i="8" a="1"/>
  <c r="U1577" i="8"/>
  <c r="V1577" i="8" a="1"/>
  <c r="V1577" i="8" s="1"/>
  <c r="X1577" i="8" a="1"/>
  <c r="X1577" i="8" s="1"/>
  <c r="P1578" i="8" a="1"/>
  <c r="P1578" i="8" s="1"/>
  <c r="R1578" i="8" a="1"/>
  <c r="R1578" i="8" s="1"/>
  <c r="T1578" i="8" a="1"/>
  <c r="T1578" i="8"/>
  <c r="W1578" i="8" s="1"/>
  <c r="U1578" i="8" a="1"/>
  <c r="U1578" i="8" s="1"/>
  <c r="V1578" i="8" a="1"/>
  <c r="V1578" i="8" s="1"/>
  <c r="X1578" i="8" a="1"/>
  <c r="X1578" i="8" s="1"/>
  <c r="P1579" i="8" a="1"/>
  <c r="P1579" i="8" s="1"/>
  <c r="R1579" i="8" a="1"/>
  <c r="R1579" i="8"/>
  <c r="T1579" i="8" a="1"/>
  <c r="T1579" i="8"/>
  <c r="W1579" i="8" s="1"/>
  <c r="U1579" i="8" a="1"/>
  <c r="U1579" i="8" s="1"/>
  <c r="V1579" i="8" a="1"/>
  <c r="V1579" i="8" s="1"/>
  <c r="X1579" i="8" a="1"/>
  <c r="X1579" i="8" s="1"/>
  <c r="P1580" i="8" a="1"/>
  <c r="P1580" i="8" s="1"/>
  <c r="R1580" i="8" a="1"/>
  <c r="R1580" i="8"/>
  <c r="T1580" i="8" a="1"/>
  <c r="T1580" i="8" s="1"/>
  <c r="W1580" i="8" s="1"/>
  <c r="U1580" i="8" a="1"/>
  <c r="U1580" i="8" s="1"/>
  <c r="V1580" i="8" a="1"/>
  <c r="V1580" i="8" s="1"/>
  <c r="X1580" i="8" a="1"/>
  <c r="X1580" i="8" s="1"/>
  <c r="P1581" i="8" a="1"/>
  <c r="P1581" i="8"/>
  <c r="R1581" i="8" a="1"/>
  <c r="R1581" i="8"/>
  <c r="T1581" i="8" a="1"/>
  <c r="T1581" i="8" s="1"/>
  <c r="W1581" i="8" s="1"/>
  <c r="U1581" i="8" a="1"/>
  <c r="U1581" i="8" s="1"/>
  <c r="V1581" i="8" a="1"/>
  <c r="V1581" i="8"/>
  <c r="X1581" i="8" a="1"/>
  <c r="X1581" i="8" s="1"/>
  <c r="P1582" i="8" a="1"/>
  <c r="P1582" i="8"/>
  <c r="R1582" i="8" a="1"/>
  <c r="R1582" i="8" s="1"/>
  <c r="T1582" i="8" a="1"/>
  <c r="T1582" i="8" s="1"/>
  <c r="W1582" i="8" s="1"/>
  <c r="U1582" i="8" a="1"/>
  <c r="U1582" i="8" s="1"/>
  <c r="V1582" i="8" a="1"/>
  <c r="V1582" i="8"/>
  <c r="X1582" i="8" a="1"/>
  <c r="X1582" i="8"/>
  <c r="P1583" i="8" a="1"/>
  <c r="P1583" i="8"/>
  <c r="R1583" i="8" a="1"/>
  <c r="R1583" i="8" s="1"/>
  <c r="T1583" i="8" a="1"/>
  <c r="T1583" i="8" s="1"/>
  <c r="W1583" i="8" s="1"/>
  <c r="U1583" i="8" a="1"/>
  <c r="U1583" i="8"/>
  <c r="V1583" i="8" a="1"/>
  <c r="V1583" i="8"/>
  <c r="X1583" i="8" a="1"/>
  <c r="X1583" i="8"/>
  <c r="P1584" i="8" a="1"/>
  <c r="P1584" i="8" s="1"/>
  <c r="R1584" i="8" a="1"/>
  <c r="R1584" i="8" s="1"/>
  <c r="T1584" i="8" a="1"/>
  <c r="T1584" i="8" s="1"/>
  <c r="W1584" i="8" s="1"/>
  <c r="U1584" i="8" a="1"/>
  <c r="U1584" i="8"/>
  <c r="V1584" i="8" a="1"/>
  <c r="V1584" i="8" s="1"/>
  <c r="X1584" i="8" a="1"/>
  <c r="X1584" i="8"/>
  <c r="P1585" i="8" a="1"/>
  <c r="P1585" i="8"/>
  <c r="R1585" i="8" a="1"/>
  <c r="R1585" i="8" s="1"/>
  <c r="T1585" i="8" a="1"/>
  <c r="T1585" i="8"/>
  <c r="W1585" i="8" s="1"/>
  <c r="U1585" i="8" a="1"/>
  <c r="U1585" i="8"/>
  <c r="V1585" i="8" a="1"/>
  <c r="V1585" i="8" s="1"/>
  <c r="X1585" i="8" a="1"/>
  <c r="X1585" i="8" s="1"/>
  <c r="P1586" i="8" a="1"/>
  <c r="P1586" i="8" s="1"/>
  <c r="R1586" i="8" a="1"/>
  <c r="R1586" i="8" s="1"/>
  <c r="T1586" i="8" a="1"/>
  <c r="T1586" i="8"/>
  <c r="W1586" i="8" s="1"/>
  <c r="U1586" i="8" a="1"/>
  <c r="U1586" i="8" s="1"/>
  <c r="V1586" i="8" a="1"/>
  <c r="V1586" i="8" s="1"/>
  <c r="X1586" i="8" a="1"/>
  <c r="X1586" i="8" s="1"/>
  <c r="P1587" i="8" a="1"/>
  <c r="P1587" i="8" s="1"/>
  <c r="R1587" i="8" a="1"/>
  <c r="R1587" i="8"/>
  <c r="T1587" i="8" a="1"/>
  <c r="T1587" i="8"/>
  <c r="W1587" i="8" s="1"/>
  <c r="U1587" i="8" a="1"/>
  <c r="U1587" i="8" s="1"/>
  <c r="V1587" i="8" a="1"/>
  <c r="V1587" i="8" s="1"/>
  <c r="X1587" i="8" a="1"/>
  <c r="X1587" i="8" s="1"/>
  <c r="P1588" i="8" a="1"/>
  <c r="P1588" i="8" s="1"/>
  <c r="R1588" i="8" a="1"/>
  <c r="R1588" i="8"/>
  <c r="T1588" i="8" a="1"/>
  <c r="T1588" i="8" s="1"/>
  <c r="W1588" i="8" s="1"/>
  <c r="U1588" i="8" a="1"/>
  <c r="U1588" i="8" s="1"/>
  <c r="V1588" i="8" a="1"/>
  <c r="V1588" i="8" s="1"/>
  <c r="X1588" i="8" a="1"/>
  <c r="X1588" i="8" s="1"/>
  <c r="P1589" i="8" a="1"/>
  <c r="P1589" i="8"/>
  <c r="R1589" i="8" a="1"/>
  <c r="R1589" i="8"/>
  <c r="T1589" i="8" a="1"/>
  <c r="T1589" i="8" s="1"/>
  <c r="W1589" i="8" s="1"/>
  <c r="U1589" i="8" a="1"/>
  <c r="U1589" i="8" s="1"/>
  <c r="V1589" i="8" a="1"/>
  <c r="V1589" i="8"/>
  <c r="X1589" i="8" a="1"/>
  <c r="X1589" i="8" s="1"/>
  <c r="P1590" i="8" a="1"/>
  <c r="P1590" i="8"/>
  <c r="R1590" i="8" a="1"/>
  <c r="R1590" i="8" s="1"/>
  <c r="T1590" i="8" a="1"/>
  <c r="T1590" i="8" s="1"/>
  <c r="W1590" i="8" s="1"/>
  <c r="U1590" i="8" a="1"/>
  <c r="U1590" i="8" s="1"/>
  <c r="V1590" i="8" a="1"/>
  <c r="V1590" i="8"/>
  <c r="X1590" i="8" a="1"/>
  <c r="X1590" i="8"/>
  <c r="P1591" i="8" a="1"/>
  <c r="P1591" i="8"/>
  <c r="R1591" i="8" a="1"/>
  <c r="R1591" i="8" s="1"/>
  <c r="T1591" i="8" a="1"/>
  <c r="T1591" i="8" s="1"/>
  <c r="W1591" i="8" s="1"/>
  <c r="U1591" i="8" a="1"/>
  <c r="U1591" i="8"/>
  <c r="V1591" i="8" a="1"/>
  <c r="V1591" i="8"/>
  <c r="X1591" i="8" a="1"/>
  <c r="X1591" i="8"/>
  <c r="P1592" i="8" a="1"/>
  <c r="P1592" i="8" s="1"/>
  <c r="R1592" i="8" a="1"/>
  <c r="R1592" i="8" s="1"/>
  <c r="T1592" i="8" a="1"/>
  <c r="T1592" i="8" s="1"/>
  <c r="W1592" i="8" s="1"/>
  <c r="U1592" i="8" a="1"/>
  <c r="U1592" i="8"/>
  <c r="V1592" i="8" a="1"/>
  <c r="V1592" i="8" s="1"/>
  <c r="X1592" i="8" a="1"/>
  <c r="X1592" i="8"/>
  <c r="P1593" i="8" a="1"/>
  <c r="P1593" i="8"/>
  <c r="R1593" i="8" a="1"/>
  <c r="R1593" i="8" s="1"/>
  <c r="T1593" i="8" a="1"/>
  <c r="T1593" i="8"/>
  <c r="W1593" i="8" s="1"/>
  <c r="U1593" i="8" a="1"/>
  <c r="U1593" i="8"/>
  <c r="V1593" i="8" a="1"/>
  <c r="V1593" i="8" s="1"/>
  <c r="X1593" i="8" a="1"/>
  <c r="X1593" i="8" s="1"/>
  <c r="P1594" i="8" a="1"/>
  <c r="P1594" i="8" s="1"/>
  <c r="R1594" i="8" a="1"/>
  <c r="R1594" i="8" s="1"/>
  <c r="T1594" i="8" a="1"/>
  <c r="T1594" i="8"/>
  <c r="W1594" i="8" s="1"/>
  <c r="U1594" i="8" a="1"/>
  <c r="U1594" i="8" s="1"/>
  <c r="V1594" i="8" a="1"/>
  <c r="V1594" i="8" s="1"/>
  <c r="X1594" i="8" a="1"/>
  <c r="X1594" i="8" s="1"/>
  <c r="P1595" i="8" a="1"/>
  <c r="P1595" i="8" s="1"/>
  <c r="R1595" i="8" a="1"/>
  <c r="R1595" i="8"/>
  <c r="T1595" i="8" a="1"/>
  <c r="T1595" i="8"/>
  <c r="W1595" i="8" s="1"/>
  <c r="U1595" i="8" a="1"/>
  <c r="U1595" i="8" s="1"/>
  <c r="V1595" i="8" a="1"/>
  <c r="V1595" i="8" s="1"/>
  <c r="X1595" i="8" a="1"/>
  <c r="X1595" i="8" s="1"/>
  <c r="P1596" i="8" a="1"/>
  <c r="P1596" i="8" s="1"/>
  <c r="R1596" i="8" a="1"/>
  <c r="R1596" i="8"/>
  <c r="T1596" i="8" a="1"/>
  <c r="T1596" i="8" s="1"/>
  <c r="W1596" i="8" s="1"/>
  <c r="U1596" i="8" a="1"/>
  <c r="U1596" i="8" s="1"/>
  <c r="V1596" i="8" a="1"/>
  <c r="V1596" i="8" s="1"/>
  <c r="X1596" i="8" a="1"/>
  <c r="X1596" i="8" s="1"/>
  <c r="P1597" i="8" a="1"/>
  <c r="P1597" i="8"/>
  <c r="R1597" i="8" a="1"/>
  <c r="R1597" i="8"/>
  <c r="T1597" i="8" a="1"/>
  <c r="T1597" i="8" s="1"/>
  <c r="W1597" i="8" s="1"/>
  <c r="U1597" i="8" a="1"/>
  <c r="U1597" i="8" s="1"/>
  <c r="V1597" i="8" a="1"/>
  <c r="V1597" i="8"/>
  <c r="X1597" i="8" a="1"/>
  <c r="X1597" i="8" s="1"/>
  <c r="P1598" i="8" a="1"/>
  <c r="P1598" i="8"/>
  <c r="R1598" i="8" a="1"/>
  <c r="R1598" i="8" s="1"/>
  <c r="T1598" i="8" a="1"/>
  <c r="T1598" i="8" s="1"/>
  <c r="W1598" i="8" s="1"/>
  <c r="U1598" i="8" a="1"/>
  <c r="U1598" i="8" s="1"/>
  <c r="V1598" i="8" a="1"/>
  <c r="V1598" i="8"/>
  <c r="X1598" i="8" a="1"/>
  <c r="X1598" i="8"/>
  <c r="P1599" i="8" a="1"/>
  <c r="P1599" i="8"/>
  <c r="R1599" i="8" a="1"/>
  <c r="R1599" i="8" s="1"/>
  <c r="T1599" i="8" a="1"/>
  <c r="T1599" i="8" s="1"/>
  <c r="W1599" i="8" s="1"/>
  <c r="U1599" i="8" a="1"/>
  <c r="U1599" i="8"/>
  <c r="V1599" i="8" a="1"/>
  <c r="V1599" i="8"/>
  <c r="X1599" i="8" a="1"/>
  <c r="X1599" i="8"/>
  <c r="P1600" i="8" a="1"/>
  <c r="P1600" i="8" s="1"/>
  <c r="R1600" i="8" a="1"/>
  <c r="R1600" i="8" s="1"/>
  <c r="T1600" i="8" a="1"/>
  <c r="T1600" i="8" s="1"/>
  <c r="W1600" i="8" s="1"/>
  <c r="U1600" i="8" a="1"/>
  <c r="U1600" i="8"/>
  <c r="V1600" i="8" a="1"/>
  <c r="V1600" i="8" s="1"/>
  <c r="X1600" i="8" a="1"/>
  <c r="X1600" i="8"/>
  <c r="P1601" i="8" a="1"/>
  <c r="P1601" i="8"/>
  <c r="R1601" i="8" a="1"/>
  <c r="R1601" i="8" s="1"/>
  <c r="T1601" i="8" a="1"/>
  <c r="T1601" i="8"/>
  <c r="W1601" i="8" s="1"/>
  <c r="U1601" i="8" a="1"/>
  <c r="U1601" i="8"/>
  <c r="V1601" i="8" a="1"/>
  <c r="V1601" i="8" s="1"/>
  <c r="X1601" i="8" a="1"/>
  <c r="X1601" i="8" s="1"/>
  <c r="P1602" i="8" a="1"/>
  <c r="P1602" i="8" s="1"/>
  <c r="R1602" i="8" a="1"/>
  <c r="R1602" i="8" s="1"/>
  <c r="T1602" i="8" a="1"/>
  <c r="T1602" i="8"/>
  <c r="W1602" i="8" s="1"/>
  <c r="U1602" i="8" a="1"/>
  <c r="U1602" i="8" s="1"/>
  <c r="V1602" i="8" a="1"/>
  <c r="V1602" i="8" s="1"/>
  <c r="X1602" i="8" a="1"/>
  <c r="X1602" i="8" s="1"/>
  <c r="P1603" i="8" a="1"/>
  <c r="P1603" i="8" s="1"/>
  <c r="R1603" i="8" a="1"/>
  <c r="R1603" i="8"/>
  <c r="T1603" i="8" a="1"/>
  <c r="T1603" i="8"/>
  <c r="W1603" i="8" s="1"/>
  <c r="U1603" i="8" a="1"/>
  <c r="U1603" i="8" s="1"/>
  <c r="V1603" i="8" a="1"/>
  <c r="V1603" i="8" s="1"/>
  <c r="X1603" i="8" a="1"/>
  <c r="X1603" i="8" s="1"/>
  <c r="P1604" i="8" a="1"/>
  <c r="P1604" i="8" s="1"/>
  <c r="R1604" i="8" a="1"/>
  <c r="R1604" i="8"/>
  <c r="T1604" i="8" a="1"/>
  <c r="T1604" i="8" s="1"/>
  <c r="W1604" i="8" s="1"/>
  <c r="U1604" i="8" a="1"/>
  <c r="U1604" i="8" s="1"/>
  <c r="V1604" i="8" a="1"/>
  <c r="V1604" i="8" s="1"/>
  <c r="X1604" i="8" a="1"/>
  <c r="X1604" i="8" s="1"/>
  <c r="P1605" i="8" a="1"/>
  <c r="P1605" i="8"/>
  <c r="R1605" i="8" a="1"/>
  <c r="R1605" i="8"/>
  <c r="T1605" i="8" a="1"/>
  <c r="T1605" i="8" s="1"/>
  <c r="W1605" i="8" s="1"/>
  <c r="U1605" i="8" a="1"/>
  <c r="U1605" i="8" s="1"/>
  <c r="V1605" i="8" a="1"/>
  <c r="V1605" i="8"/>
  <c r="X1605" i="8" a="1"/>
  <c r="X1605" i="8" s="1"/>
  <c r="P1606" i="8" a="1"/>
  <c r="P1606" i="8"/>
  <c r="R1606" i="8" a="1"/>
  <c r="R1606" i="8" s="1"/>
  <c r="T1606" i="8" a="1"/>
  <c r="T1606" i="8" s="1"/>
  <c r="W1606" i="8" s="1"/>
  <c r="U1606" i="8" a="1"/>
  <c r="U1606" i="8" s="1"/>
  <c r="V1606" i="8" a="1"/>
  <c r="V1606" i="8"/>
  <c r="X1606" i="8" a="1"/>
  <c r="X1606" i="8"/>
  <c r="P1607" i="8" a="1"/>
  <c r="P1607" i="8"/>
  <c r="R1607" i="8" a="1"/>
  <c r="R1607" i="8" s="1"/>
  <c r="T1607" i="8" a="1"/>
  <c r="T1607" i="8" s="1"/>
  <c r="W1607" i="8" s="1"/>
  <c r="U1607" i="8" a="1"/>
  <c r="U1607" i="8"/>
  <c r="V1607" i="8" a="1"/>
  <c r="V1607" i="8"/>
  <c r="X1607" i="8" a="1"/>
  <c r="X1607" i="8"/>
  <c r="P1608" i="8" a="1"/>
  <c r="P1608" i="8" s="1"/>
  <c r="R1608" i="8" a="1"/>
  <c r="R1608" i="8" s="1"/>
  <c r="T1608" i="8" a="1"/>
  <c r="T1608" i="8" s="1"/>
  <c r="W1608" i="8" s="1"/>
  <c r="U1608" i="8" a="1"/>
  <c r="U1608" i="8"/>
  <c r="V1608" i="8" a="1"/>
  <c r="V1608" i="8" s="1"/>
  <c r="X1608" i="8" a="1"/>
  <c r="X1608" i="8" s="1"/>
  <c r="P1609" i="8" a="1"/>
  <c r="P1609" i="8"/>
  <c r="R1609" i="8" a="1"/>
  <c r="R1609" i="8" s="1"/>
  <c r="T1609" i="8" a="1"/>
  <c r="T1609" i="8"/>
  <c r="W1609" i="8" s="1"/>
  <c r="U1609" i="8" a="1"/>
  <c r="U1609" i="8" s="1"/>
  <c r="V1609" i="8" a="1"/>
  <c r="V1609" i="8" s="1"/>
  <c r="X1609" i="8" a="1"/>
  <c r="X1609" i="8" s="1"/>
  <c r="P1610" i="8" a="1"/>
  <c r="P1610" i="8"/>
  <c r="R1610" i="8" a="1"/>
  <c r="R1610" i="8" s="1"/>
  <c r="T1610" i="8" a="1"/>
  <c r="T1610" i="8"/>
  <c r="W1610" i="8" s="1"/>
  <c r="U1610" i="8" a="1"/>
  <c r="U1610" i="8" s="1"/>
  <c r="V1610" i="8" a="1"/>
  <c r="V1610" i="8"/>
  <c r="X1610" i="8" a="1"/>
  <c r="X1610" i="8" s="1"/>
  <c r="P1611" i="8" a="1"/>
  <c r="P1611" i="8" s="1"/>
  <c r="R1611" i="8" a="1"/>
  <c r="R1611" i="8"/>
  <c r="T1611" i="8" a="1"/>
  <c r="T1611" i="8" s="1"/>
  <c r="W1611" i="8" s="1"/>
  <c r="U1611" i="8" a="1"/>
  <c r="U1611" i="8" s="1"/>
  <c r="V1611" i="8" a="1"/>
  <c r="V1611" i="8" s="1"/>
  <c r="X1611" i="8" a="1"/>
  <c r="X1611" i="8"/>
  <c r="P1612" i="8" a="1"/>
  <c r="P1612" i="8" s="1"/>
  <c r="R1612" i="8" a="1"/>
  <c r="R1612" i="8"/>
  <c r="T1612" i="8" a="1"/>
  <c r="T1612" i="8" s="1"/>
  <c r="W1612" i="8" s="1"/>
  <c r="U1612" i="8" a="1"/>
  <c r="U1612" i="8"/>
  <c r="V1612" i="8" a="1"/>
  <c r="V1612" i="8" s="1"/>
  <c r="X1612" i="8" a="1"/>
  <c r="X1612" i="8" s="1"/>
  <c r="P1613" i="8" a="1"/>
  <c r="P1613" i="8"/>
  <c r="R1613" i="8" a="1"/>
  <c r="R1613" i="8" s="1"/>
  <c r="T1613" i="8" a="1"/>
  <c r="T1613" i="8" s="1"/>
  <c r="W1613" i="8" s="1"/>
  <c r="U1613" i="8" a="1"/>
  <c r="U1613" i="8" s="1"/>
  <c r="V1613" i="8" a="1"/>
  <c r="V1613" i="8"/>
  <c r="X1613" i="8" a="1"/>
  <c r="X1613" i="8" s="1"/>
  <c r="P1614" i="8" a="1"/>
  <c r="P1614" i="8"/>
  <c r="R1614" i="8" a="1"/>
  <c r="R1614" i="8" s="1"/>
  <c r="T1614" i="8" a="1"/>
  <c r="T1614" i="8"/>
  <c r="W1614" i="8" s="1"/>
  <c r="U1614" i="8" a="1"/>
  <c r="U1614" i="8" s="1"/>
  <c r="V1614" i="8" a="1"/>
  <c r="V1614" i="8"/>
  <c r="X1614" i="8" a="1"/>
  <c r="X1614" i="8"/>
  <c r="P1615" i="8" a="1"/>
  <c r="P1615" i="8" s="1"/>
  <c r="R1615" i="8" a="1"/>
  <c r="R1615" i="8" s="1"/>
  <c r="T1615" i="8" a="1"/>
  <c r="T1615" i="8" s="1"/>
  <c r="W1615" i="8" s="1"/>
  <c r="U1615" i="8" a="1"/>
  <c r="U1615" i="8"/>
  <c r="V1615" i="8" a="1"/>
  <c r="V1615" i="8" s="1"/>
  <c r="X1615" i="8" a="1"/>
  <c r="X1615" i="8"/>
  <c r="P1616" i="8" a="1"/>
  <c r="P1616" i="8" s="1"/>
  <c r="R1616" i="8" a="1"/>
  <c r="R1616" i="8"/>
  <c r="T1616" i="8" a="1"/>
  <c r="T1616" i="8" s="1"/>
  <c r="W1616" i="8" s="1"/>
  <c r="U1616" i="8" a="1"/>
  <c r="U1616" i="8"/>
  <c r="V1616" i="8" a="1"/>
  <c r="V1616" i="8" s="1"/>
  <c r="X1616" i="8" a="1"/>
  <c r="X1616" i="8" s="1"/>
  <c r="P1617" i="8" a="1"/>
  <c r="P1617" i="8" s="1"/>
  <c r="R1617" i="8" a="1"/>
  <c r="R1617" i="8" s="1"/>
  <c r="T1617" i="8" a="1"/>
  <c r="T1617" i="8"/>
  <c r="W1617" i="8" s="1"/>
  <c r="U1617" i="8" a="1"/>
  <c r="U1617" i="8" s="1"/>
  <c r="V1617" i="8" a="1"/>
  <c r="V1617" i="8" s="1"/>
  <c r="X1617" i="8" a="1"/>
  <c r="X1617" i="8" s="1"/>
  <c r="P1618" i="8" a="1"/>
  <c r="P1618" i="8"/>
  <c r="R1618" i="8" a="1"/>
  <c r="R1618" i="8" s="1"/>
  <c r="T1618" i="8" a="1"/>
  <c r="T1618" i="8"/>
  <c r="W1618" i="8" s="1"/>
  <c r="U1618" i="8" a="1"/>
  <c r="U1618" i="8" s="1"/>
  <c r="V1618" i="8" a="1"/>
  <c r="V1618" i="8"/>
  <c r="X1618" i="8" a="1"/>
  <c r="X1618" i="8" s="1"/>
  <c r="P1619" i="8" a="1"/>
  <c r="P1619" i="8"/>
  <c r="R1619" i="8" a="1"/>
  <c r="R1619" i="8"/>
  <c r="T1619" i="8" a="1"/>
  <c r="T1619" i="8" s="1"/>
  <c r="W1619" i="8" s="1"/>
  <c r="U1619" i="8" a="1"/>
  <c r="U1619" i="8" s="1"/>
  <c r="V1619" i="8" a="1"/>
  <c r="V1619" i="8" s="1"/>
  <c r="X1619" i="8" a="1"/>
  <c r="X1619" i="8"/>
  <c r="P1620" i="8" a="1"/>
  <c r="P1620" i="8" s="1"/>
  <c r="R1620" i="8" a="1"/>
  <c r="R1620" i="8"/>
  <c r="T1620" i="8" a="1"/>
  <c r="T1620" i="8" s="1"/>
  <c r="W1620" i="8" s="1"/>
  <c r="U1620" i="8" a="1"/>
  <c r="U1620" i="8"/>
  <c r="V1620" i="8" a="1"/>
  <c r="V1620" i="8" s="1"/>
  <c r="X1620" i="8" a="1"/>
  <c r="X1620" i="8" s="1"/>
  <c r="P1621" i="8" a="1"/>
  <c r="P1621" i="8"/>
  <c r="R1621" i="8" a="1"/>
  <c r="R1621" i="8" s="1"/>
  <c r="T1621" i="8" a="1"/>
  <c r="T1621" i="8" s="1"/>
  <c r="W1621" i="8" s="1"/>
  <c r="U1621" i="8" a="1"/>
  <c r="U1621" i="8" s="1"/>
  <c r="V1621" i="8" a="1"/>
  <c r="V1621" i="8"/>
  <c r="X1621" i="8" a="1"/>
  <c r="X1621" i="8" s="1"/>
  <c r="P1622" i="8" a="1"/>
  <c r="P1622" i="8"/>
  <c r="R1622" i="8" a="1"/>
  <c r="R1622" i="8" s="1"/>
  <c r="T1622" i="8" a="1"/>
  <c r="T1622" i="8"/>
  <c r="W1622" i="8" s="1"/>
  <c r="U1622" i="8" a="1"/>
  <c r="U1622" i="8" s="1"/>
  <c r="V1622" i="8" a="1"/>
  <c r="V1622" i="8"/>
  <c r="X1622" i="8" a="1"/>
  <c r="X1622" i="8"/>
  <c r="P1623" i="8" a="1"/>
  <c r="P1623" i="8" s="1"/>
  <c r="R1623" i="8" a="1"/>
  <c r="R1623" i="8" s="1"/>
  <c r="T1623" i="8" a="1"/>
  <c r="T1623" i="8" s="1"/>
  <c r="W1623" i="8" s="1"/>
  <c r="U1623" i="8" a="1"/>
  <c r="U1623" i="8"/>
  <c r="V1623" i="8" a="1"/>
  <c r="V1623" i="8" s="1"/>
  <c r="X1623" i="8" a="1"/>
  <c r="X1623" i="8"/>
  <c r="P1624" i="8" a="1"/>
  <c r="P1624" i="8" s="1"/>
  <c r="R1624" i="8" a="1"/>
  <c r="R1624" i="8"/>
  <c r="T1624" i="8" a="1"/>
  <c r="T1624" i="8" s="1"/>
  <c r="W1624" i="8" s="1"/>
  <c r="U1624" i="8" a="1"/>
  <c r="U1624" i="8"/>
  <c r="V1624" i="8" a="1"/>
  <c r="V1624" i="8" s="1"/>
  <c r="X1624" i="8" a="1"/>
  <c r="X1624" i="8" s="1"/>
  <c r="P1625" i="8" a="1"/>
  <c r="P1625" i="8" s="1"/>
  <c r="R1625" i="8" a="1"/>
  <c r="R1625" i="8" s="1"/>
  <c r="T1625" i="8" a="1"/>
  <c r="T1625" i="8"/>
  <c r="W1625" i="8" s="1"/>
  <c r="U1625" i="8" a="1"/>
  <c r="U1625" i="8" s="1"/>
  <c r="V1625" i="8" a="1"/>
  <c r="V1625" i="8" s="1"/>
  <c r="X1625" i="8" a="1"/>
  <c r="X1625" i="8" s="1"/>
  <c r="P1626" i="8" a="1"/>
  <c r="P1626" i="8"/>
  <c r="R1626" i="8" a="1"/>
  <c r="R1626" i="8" s="1"/>
  <c r="T1626" i="8" a="1"/>
  <c r="T1626" i="8"/>
  <c r="W1626" i="8" s="1"/>
  <c r="U1626" i="8" a="1"/>
  <c r="U1626" i="8" s="1"/>
  <c r="V1626" i="8" a="1"/>
  <c r="V1626" i="8"/>
  <c r="X1626" i="8" a="1"/>
  <c r="X1626" i="8" s="1"/>
  <c r="P1627" i="8" a="1"/>
  <c r="P1627" i="8"/>
  <c r="R1627" i="8" a="1"/>
  <c r="R1627" i="8"/>
  <c r="T1627" i="8" a="1"/>
  <c r="T1627" i="8" s="1"/>
  <c r="W1627" i="8" s="1"/>
  <c r="U1627" i="8" a="1"/>
  <c r="U1627" i="8" s="1"/>
  <c r="V1627" i="8" a="1"/>
  <c r="V1627" i="8" s="1"/>
  <c r="X1627" i="8" a="1"/>
  <c r="X1627" i="8"/>
  <c r="P1628" i="8" a="1"/>
  <c r="P1628" i="8" s="1"/>
  <c r="R1628" i="8" a="1"/>
  <c r="R1628" i="8"/>
  <c r="T1628" i="8" a="1"/>
  <c r="T1628" i="8" s="1"/>
  <c r="W1628" i="8" s="1"/>
  <c r="U1628" i="8" a="1"/>
  <c r="U1628" i="8"/>
  <c r="V1628" i="8" a="1"/>
  <c r="V1628" i="8" s="1"/>
  <c r="X1628" i="8" a="1"/>
  <c r="X1628" i="8" s="1"/>
  <c r="P1629" i="8" a="1"/>
  <c r="P1629" i="8"/>
  <c r="R1629" i="8" a="1"/>
  <c r="R1629" i="8" s="1"/>
  <c r="T1629" i="8" a="1"/>
  <c r="T1629" i="8" s="1"/>
  <c r="W1629" i="8" s="1"/>
  <c r="U1629" i="8" a="1"/>
  <c r="U1629" i="8" s="1"/>
  <c r="V1629" i="8" a="1"/>
  <c r="V1629" i="8"/>
  <c r="X1629" i="8" a="1"/>
  <c r="X1629" i="8" s="1"/>
  <c r="P1630" i="8" a="1"/>
  <c r="P1630" i="8"/>
  <c r="R1630" i="8" a="1"/>
  <c r="R1630" i="8" s="1"/>
  <c r="T1630" i="8" a="1"/>
  <c r="T1630" i="8"/>
  <c r="W1630" i="8" s="1"/>
  <c r="U1630" i="8" a="1"/>
  <c r="U1630" i="8" s="1"/>
  <c r="V1630" i="8" a="1"/>
  <c r="V1630" i="8"/>
  <c r="X1630" i="8" a="1"/>
  <c r="X1630" i="8"/>
  <c r="P1631" i="8" a="1"/>
  <c r="P1631" i="8" s="1"/>
  <c r="R1631" i="8" a="1"/>
  <c r="R1631" i="8" s="1"/>
  <c r="T1631" i="8" a="1"/>
  <c r="T1631" i="8" s="1"/>
  <c r="W1631" i="8" s="1"/>
  <c r="U1631" i="8" a="1"/>
  <c r="U1631" i="8"/>
  <c r="V1631" i="8" a="1"/>
  <c r="V1631" i="8" s="1"/>
  <c r="X1631" i="8" a="1"/>
  <c r="X1631" i="8"/>
  <c r="P1632" i="8" a="1"/>
  <c r="P1632" i="8" s="1"/>
  <c r="R1632" i="8" a="1"/>
  <c r="R1632" i="8"/>
  <c r="T1632" i="8" a="1"/>
  <c r="T1632" i="8" s="1"/>
  <c r="W1632" i="8" s="1"/>
  <c r="U1632" i="8" a="1"/>
  <c r="U1632" i="8"/>
  <c r="V1632" i="8" a="1"/>
  <c r="V1632" i="8" s="1"/>
  <c r="X1632" i="8" a="1"/>
  <c r="X1632" i="8" s="1"/>
  <c r="P1633" i="8" a="1"/>
  <c r="P1633" i="8" s="1"/>
  <c r="R1633" i="8" a="1"/>
  <c r="R1633" i="8" s="1"/>
  <c r="T1633" i="8" a="1"/>
  <c r="T1633" i="8"/>
  <c r="W1633" i="8" s="1"/>
  <c r="U1633" i="8" a="1"/>
  <c r="U1633" i="8" s="1"/>
  <c r="V1633" i="8" a="1"/>
  <c r="V1633" i="8" s="1"/>
  <c r="X1633" i="8" a="1"/>
  <c r="X1633" i="8" s="1"/>
  <c r="P1634" i="8" a="1"/>
  <c r="P1634" i="8"/>
  <c r="R1634" i="8" a="1"/>
  <c r="R1634" i="8" s="1"/>
  <c r="T1634" i="8" a="1"/>
  <c r="T1634" i="8"/>
  <c r="W1634" i="8" s="1"/>
  <c r="U1634" i="8" a="1"/>
  <c r="U1634" i="8" s="1"/>
  <c r="V1634" i="8" a="1"/>
  <c r="V1634" i="8"/>
  <c r="X1634" i="8" a="1"/>
  <c r="X1634" i="8" s="1"/>
  <c r="P1635" i="8" a="1"/>
  <c r="P1635" i="8" s="1"/>
  <c r="R1635" i="8" a="1"/>
  <c r="R1635" i="8"/>
  <c r="T1635" i="8" a="1"/>
  <c r="T1635" i="8" s="1"/>
  <c r="W1635" i="8" s="1"/>
  <c r="U1635" i="8" a="1"/>
  <c r="U1635" i="8" s="1"/>
  <c r="V1635" i="8" a="1"/>
  <c r="V1635" i="8" s="1"/>
  <c r="X1635" i="8" a="1"/>
  <c r="X1635" i="8"/>
  <c r="P1636" i="8" a="1"/>
  <c r="P1636" i="8" s="1"/>
  <c r="R1636" i="8" a="1"/>
  <c r="R1636" i="8"/>
  <c r="T1636" i="8" a="1"/>
  <c r="T1636" i="8" s="1"/>
  <c r="W1636" i="8" s="1"/>
  <c r="U1636" i="8" a="1"/>
  <c r="U1636" i="8"/>
  <c r="V1636" i="8" a="1"/>
  <c r="V1636" i="8" s="1"/>
  <c r="X1636" i="8" a="1"/>
  <c r="X1636" i="8" s="1"/>
  <c r="P1637" i="8" a="1"/>
  <c r="P1637" i="8"/>
  <c r="R1637" i="8" a="1"/>
  <c r="R1637" i="8" s="1"/>
  <c r="T1637" i="8" a="1"/>
  <c r="T1637" i="8" s="1"/>
  <c r="W1637" i="8" s="1"/>
  <c r="U1637" i="8" a="1"/>
  <c r="U1637" i="8" s="1"/>
  <c r="V1637" i="8" a="1"/>
  <c r="V1637" i="8"/>
  <c r="X1637" i="8" a="1"/>
  <c r="X1637" i="8" s="1"/>
  <c r="P1638" i="8" a="1"/>
  <c r="P1638" i="8"/>
  <c r="R1638" i="8" a="1"/>
  <c r="R1638" i="8" s="1"/>
  <c r="T1638" i="8" a="1"/>
  <c r="T1638" i="8"/>
  <c r="W1638" i="8" s="1"/>
  <c r="U1638" i="8" a="1"/>
  <c r="U1638" i="8" s="1"/>
  <c r="V1638" i="8" a="1"/>
  <c r="V1638" i="8"/>
  <c r="X1638" i="8" a="1"/>
  <c r="X1638" i="8"/>
  <c r="P1639" i="8" a="1"/>
  <c r="P1639" i="8" s="1"/>
  <c r="R1639" i="8" a="1"/>
  <c r="R1639" i="8" s="1"/>
  <c r="T1639" i="8" a="1"/>
  <c r="T1639" i="8" s="1"/>
  <c r="W1639" i="8" s="1"/>
  <c r="U1639" i="8" a="1"/>
  <c r="U1639" i="8"/>
  <c r="V1639" i="8" a="1"/>
  <c r="V1639" i="8" s="1"/>
  <c r="X1639" i="8" a="1"/>
  <c r="X1639" i="8"/>
  <c r="P1640" i="8" a="1"/>
  <c r="P1640" i="8" s="1"/>
  <c r="R1640" i="8" a="1"/>
  <c r="R1640" i="8"/>
  <c r="T1640" i="8" a="1"/>
  <c r="T1640" i="8" s="1"/>
  <c r="W1640" i="8" s="1"/>
  <c r="U1640" i="8" a="1"/>
  <c r="U1640" i="8"/>
  <c r="V1640" i="8" a="1"/>
  <c r="V1640" i="8" s="1"/>
  <c r="X1640" i="8" a="1"/>
  <c r="X1640" i="8" s="1"/>
  <c r="P1641" i="8" a="1"/>
  <c r="P1641" i="8" s="1"/>
  <c r="R1641" i="8" a="1"/>
  <c r="R1641" i="8" s="1"/>
  <c r="T1641" i="8" a="1"/>
  <c r="T1641" i="8"/>
  <c r="W1641" i="8" s="1"/>
  <c r="U1641" i="8" a="1"/>
  <c r="U1641" i="8" s="1"/>
  <c r="V1641" i="8" a="1"/>
  <c r="V1641" i="8" s="1"/>
  <c r="X1641" i="8" a="1"/>
  <c r="X1641" i="8" s="1"/>
  <c r="P1642" i="8" a="1"/>
  <c r="P1642" i="8"/>
  <c r="R1642" i="8" a="1"/>
  <c r="R1642" i="8" s="1"/>
  <c r="T1642" i="8" a="1"/>
  <c r="T1642" i="8"/>
  <c r="W1642" i="8" s="1"/>
  <c r="U1642" i="8" a="1"/>
  <c r="U1642" i="8" s="1"/>
  <c r="V1642" i="8" a="1"/>
  <c r="V1642" i="8"/>
  <c r="X1642" i="8" a="1"/>
  <c r="X1642" i="8" s="1"/>
  <c r="P1643" i="8" a="1"/>
  <c r="P1643" i="8" s="1"/>
  <c r="R1643" i="8" a="1"/>
  <c r="R1643" i="8"/>
  <c r="T1643" i="8" a="1"/>
  <c r="T1643" i="8" s="1"/>
  <c r="W1643" i="8" s="1"/>
  <c r="U1643" i="8" a="1"/>
  <c r="U1643" i="8" s="1"/>
  <c r="V1643" i="8" a="1"/>
  <c r="V1643" i="8" s="1"/>
  <c r="X1643" i="8" a="1"/>
  <c r="X1643" i="8"/>
  <c r="P1644" i="8" a="1"/>
  <c r="P1644" i="8" s="1"/>
  <c r="R1644" i="8" a="1"/>
  <c r="R1644" i="8"/>
  <c r="T1644" i="8" a="1"/>
  <c r="T1644" i="8" s="1"/>
  <c r="W1644" i="8" s="1"/>
  <c r="U1644" i="8" a="1"/>
  <c r="U1644" i="8"/>
  <c r="V1644" i="8" a="1"/>
  <c r="V1644" i="8" s="1"/>
  <c r="X1644" i="8" a="1"/>
  <c r="X1644" i="8" s="1"/>
  <c r="P1645" i="8" a="1"/>
  <c r="P1645" i="8"/>
  <c r="R1645" i="8" a="1"/>
  <c r="R1645" i="8" s="1"/>
  <c r="T1645" i="8" a="1"/>
  <c r="T1645" i="8" s="1"/>
  <c r="W1645" i="8" s="1"/>
  <c r="U1645" i="8" a="1"/>
  <c r="U1645" i="8" s="1"/>
  <c r="V1645" i="8" a="1"/>
  <c r="V1645" i="8"/>
  <c r="X1645" i="8" a="1"/>
  <c r="X1645" i="8" s="1"/>
  <c r="P1646" i="8" a="1"/>
  <c r="P1646" i="8"/>
  <c r="R1646" i="8" a="1"/>
  <c r="R1646" i="8" s="1"/>
  <c r="T1646" i="8" a="1"/>
  <c r="T1646" i="8"/>
  <c r="W1646" i="8" s="1"/>
  <c r="U1646" i="8" a="1"/>
  <c r="U1646" i="8" s="1"/>
  <c r="V1646" i="8" a="1"/>
  <c r="V1646" i="8"/>
  <c r="X1646" i="8" a="1"/>
  <c r="X1646" i="8"/>
  <c r="P1647" i="8" a="1"/>
  <c r="P1647" i="8" s="1"/>
  <c r="R1647" i="8" a="1"/>
  <c r="R1647" i="8" s="1"/>
  <c r="T1647" i="8" a="1"/>
  <c r="T1647" i="8" s="1"/>
  <c r="W1647" i="8" s="1"/>
  <c r="U1647" i="8" a="1"/>
  <c r="U1647" i="8"/>
  <c r="V1647" i="8" a="1"/>
  <c r="V1647" i="8" s="1"/>
  <c r="X1647" i="8" a="1"/>
  <c r="X1647" i="8"/>
  <c r="P1648" i="8" a="1"/>
  <c r="P1648" i="8" s="1"/>
  <c r="R1648" i="8" a="1"/>
  <c r="R1648" i="8"/>
  <c r="T1648" i="8" a="1"/>
  <c r="T1648" i="8" s="1"/>
  <c r="W1648" i="8" s="1"/>
  <c r="U1648" i="8" a="1"/>
  <c r="U1648" i="8"/>
  <c r="V1648" i="8" a="1"/>
  <c r="V1648" i="8" s="1"/>
  <c r="X1648" i="8" a="1"/>
  <c r="X1648" i="8" s="1"/>
  <c r="P1649" i="8" a="1"/>
  <c r="P1649" i="8"/>
  <c r="R1649" i="8" a="1"/>
  <c r="R1649" i="8" s="1"/>
  <c r="T1649" i="8" a="1"/>
  <c r="T1649" i="8"/>
  <c r="W1649" i="8" s="1"/>
  <c r="U1649" i="8" a="1"/>
  <c r="U1649" i="8" s="1"/>
  <c r="V1649" i="8" a="1"/>
  <c r="V1649" i="8" s="1"/>
  <c r="X1649" i="8" a="1"/>
  <c r="X1649" i="8" s="1"/>
  <c r="P1650" i="8" a="1"/>
  <c r="P1650" i="8"/>
  <c r="R1650" i="8" a="1"/>
  <c r="R1650" i="8" s="1"/>
  <c r="T1650" i="8" a="1"/>
  <c r="T1650" i="8"/>
  <c r="W1650" i="8" s="1"/>
  <c r="U1650" i="8" a="1"/>
  <c r="U1650" i="8" s="1"/>
  <c r="V1650" i="8" a="1"/>
  <c r="V1650" i="8"/>
  <c r="X1650" i="8" a="1"/>
  <c r="X1650" i="8" s="1"/>
  <c r="P1651" i="8" a="1"/>
  <c r="P1651" i="8" s="1"/>
  <c r="R1651" i="8" a="1"/>
  <c r="R1651" i="8"/>
  <c r="T1651" i="8" a="1"/>
  <c r="T1651" i="8" s="1"/>
  <c r="W1651" i="8" s="1"/>
  <c r="U1651" i="8" a="1"/>
  <c r="U1651" i="8" s="1"/>
  <c r="V1651" i="8" a="1"/>
  <c r="V1651" i="8" s="1"/>
  <c r="X1651" i="8" a="1"/>
  <c r="X1651" i="8"/>
  <c r="P1652" i="8" a="1"/>
  <c r="P1652" i="8" s="1"/>
  <c r="R1652" i="8" a="1"/>
  <c r="R1652" i="8"/>
  <c r="T1652" i="8" a="1"/>
  <c r="T1652" i="8" s="1"/>
  <c r="W1652" i="8" s="1"/>
  <c r="U1652" i="8" a="1"/>
  <c r="U1652" i="8"/>
  <c r="V1652" i="8" a="1"/>
  <c r="V1652" i="8" s="1"/>
  <c r="X1652" i="8" a="1"/>
  <c r="X1652" i="8" s="1"/>
  <c r="P1653" i="8" a="1"/>
  <c r="P1653" i="8"/>
  <c r="R1653" i="8" a="1"/>
  <c r="R1653" i="8" s="1"/>
  <c r="T1653" i="8" a="1"/>
  <c r="T1653" i="8" s="1"/>
  <c r="W1653" i="8" s="1"/>
  <c r="U1653" i="8" a="1"/>
  <c r="U1653" i="8" s="1"/>
  <c r="V1653" i="8" a="1"/>
  <c r="V1653" i="8"/>
  <c r="X1653" i="8" a="1"/>
  <c r="X1653" i="8" s="1"/>
  <c r="P1654" i="8" a="1"/>
  <c r="P1654" i="8"/>
  <c r="R1654" i="8" a="1"/>
  <c r="R1654" i="8" s="1"/>
  <c r="T1654" i="8" a="1"/>
  <c r="T1654" i="8"/>
  <c r="W1654" i="8" s="1"/>
  <c r="U1654" i="8" a="1"/>
  <c r="U1654" i="8" s="1"/>
  <c r="V1654" i="8" a="1"/>
  <c r="V1654" i="8"/>
  <c r="X1654" i="8" a="1"/>
  <c r="X1654" i="8"/>
  <c r="P1655" i="8" a="1"/>
  <c r="P1655" i="8" s="1"/>
  <c r="R1655" i="8" a="1"/>
  <c r="R1655" i="8" s="1"/>
  <c r="T1655" i="8" a="1"/>
  <c r="T1655" i="8" s="1"/>
  <c r="W1655" i="8" s="1"/>
  <c r="U1655" i="8" a="1"/>
  <c r="U1655" i="8"/>
  <c r="V1655" i="8" a="1"/>
  <c r="V1655" i="8" s="1"/>
  <c r="X1655" i="8" a="1"/>
  <c r="X1655" i="8"/>
  <c r="P1656" i="8" a="1"/>
  <c r="P1656" i="8"/>
  <c r="R1656" i="8" a="1"/>
  <c r="R1656" i="8"/>
  <c r="T1656" i="8" a="1"/>
  <c r="T1656" i="8" s="1"/>
  <c r="W1656" i="8" s="1"/>
  <c r="U1656" i="8" a="1"/>
  <c r="U1656" i="8"/>
  <c r="V1656" i="8" a="1"/>
  <c r="V1656" i="8" s="1"/>
  <c r="X1656" i="8" a="1"/>
  <c r="X1656" i="8" s="1"/>
  <c r="P1657" i="8" a="1"/>
  <c r="P1657" i="8"/>
  <c r="R1657" i="8" a="1"/>
  <c r="R1657" i="8" s="1"/>
  <c r="T1657" i="8" a="1"/>
  <c r="T1657" i="8"/>
  <c r="W1657" i="8" s="1"/>
  <c r="U1657" i="8" a="1"/>
  <c r="U1657" i="8" s="1"/>
  <c r="V1657" i="8" a="1"/>
  <c r="V1657" i="8" s="1"/>
  <c r="X1657" i="8" a="1"/>
  <c r="X1657" i="8" s="1"/>
  <c r="P1658" i="8" a="1"/>
  <c r="P1658" i="8"/>
  <c r="R1658" i="8" a="1"/>
  <c r="R1658" i="8" s="1"/>
  <c r="T1658" i="8" a="1"/>
  <c r="T1658" i="8"/>
  <c r="W1658" i="8" s="1"/>
  <c r="U1658" i="8" a="1"/>
  <c r="U1658" i="8" s="1"/>
  <c r="V1658" i="8" a="1"/>
  <c r="V1658" i="8"/>
  <c r="X1658" i="8" a="1"/>
  <c r="X1658" i="8" s="1"/>
  <c r="P1659" i="8" a="1"/>
  <c r="P1659" i="8" s="1"/>
  <c r="R1659" i="8" a="1"/>
  <c r="R1659" i="8"/>
  <c r="T1659" i="8" a="1"/>
  <c r="T1659" i="8" s="1"/>
  <c r="W1659" i="8" s="1"/>
  <c r="U1659" i="8" a="1"/>
  <c r="U1659" i="8" s="1"/>
  <c r="V1659" i="8" a="1"/>
  <c r="V1659" i="8" s="1"/>
  <c r="X1659" i="8" a="1"/>
  <c r="X1659" i="8"/>
  <c r="P1660" i="8" a="1"/>
  <c r="P1660" i="8" s="1"/>
  <c r="R1660" i="8" a="1"/>
  <c r="R1660" i="8"/>
  <c r="T1660" i="8" a="1"/>
  <c r="T1660" i="8" s="1"/>
  <c r="W1660" i="8" s="1"/>
  <c r="U1660" i="8" a="1"/>
  <c r="U1660" i="8"/>
  <c r="V1660" i="8" a="1"/>
  <c r="V1660" i="8" s="1"/>
  <c r="X1660" i="8" a="1"/>
  <c r="X1660" i="8" s="1"/>
  <c r="P1661" i="8" a="1"/>
  <c r="P1661" i="8"/>
  <c r="R1661" i="8" a="1"/>
  <c r="R1661" i="8" s="1"/>
  <c r="T1661" i="8" a="1"/>
  <c r="T1661" i="8" s="1"/>
  <c r="W1661" i="8" s="1"/>
  <c r="U1661" i="8" a="1"/>
  <c r="U1661" i="8" s="1"/>
  <c r="V1661" i="8" a="1"/>
  <c r="V1661" i="8"/>
  <c r="X1661" i="8" a="1"/>
  <c r="X1661" i="8" s="1"/>
  <c r="P1662" i="8" a="1"/>
  <c r="P1662" i="8"/>
  <c r="R1662" i="8" a="1"/>
  <c r="R1662" i="8" s="1"/>
  <c r="T1662" i="8" a="1"/>
  <c r="T1662" i="8"/>
  <c r="W1662" i="8" s="1"/>
  <c r="U1662" i="8" a="1"/>
  <c r="U1662" i="8" s="1"/>
  <c r="V1662" i="8" a="1"/>
  <c r="V1662" i="8"/>
  <c r="X1662" i="8" a="1"/>
  <c r="X1662" i="8"/>
  <c r="P1663" i="8" a="1"/>
  <c r="P1663" i="8" s="1"/>
  <c r="R1663" i="8" a="1"/>
  <c r="R1663" i="8" s="1"/>
  <c r="T1663" i="8" a="1"/>
  <c r="T1663" i="8" s="1"/>
  <c r="W1663" i="8" s="1"/>
  <c r="U1663" i="8" a="1"/>
  <c r="U1663" i="8"/>
  <c r="V1663" i="8" a="1"/>
  <c r="V1663" i="8" s="1"/>
  <c r="X1663" i="8" a="1"/>
  <c r="X1663" i="8"/>
  <c r="P1664" i="8" a="1"/>
  <c r="P1664" i="8"/>
  <c r="R1664" i="8" a="1"/>
  <c r="R1664" i="8"/>
  <c r="T1664" i="8" a="1"/>
  <c r="T1664" i="8" s="1"/>
  <c r="W1664" i="8" s="1"/>
  <c r="U1664" i="8" a="1"/>
  <c r="U1664" i="8"/>
  <c r="V1664" i="8" a="1"/>
  <c r="V1664" i="8" s="1"/>
  <c r="X1664" i="8" a="1"/>
  <c r="X1664" i="8" s="1"/>
  <c r="P1665" i="8" a="1"/>
  <c r="P1665" i="8"/>
  <c r="R1665" i="8" a="1"/>
  <c r="R1665" i="8" s="1"/>
  <c r="T1665" i="8" a="1"/>
  <c r="T1665" i="8"/>
  <c r="W1665" i="8" s="1"/>
  <c r="U1665" i="8" a="1"/>
  <c r="U1665" i="8" s="1"/>
  <c r="V1665" i="8" a="1"/>
  <c r="V1665" i="8"/>
  <c r="X1665" i="8" a="1"/>
  <c r="X1665" i="8" s="1"/>
  <c r="P1666" i="8" a="1"/>
  <c r="P1666" i="8"/>
  <c r="R1666" i="8" a="1"/>
  <c r="R1666" i="8" s="1"/>
  <c r="T1666" i="8" a="1"/>
  <c r="T1666" i="8"/>
  <c r="W1666" i="8" s="1"/>
  <c r="U1666" i="8" a="1"/>
  <c r="U1666" i="8" s="1"/>
  <c r="V1666" i="8" a="1"/>
  <c r="V1666" i="8"/>
  <c r="X1666" i="8" a="1"/>
  <c r="X1666" i="8"/>
  <c r="P1667" i="8" a="1"/>
  <c r="P1667" i="8" s="1"/>
  <c r="R1667" i="8" a="1"/>
  <c r="R1667" i="8"/>
  <c r="T1667" i="8" a="1"/>
  <c r="T1667" i="8" s="1"/>
  <c r="W1667" i="8" s="1"/>
  <c r="U1667" i="8" a="1"/>
  <c r="U1667" i="8" s="1"/>
  <c r="V1667" i="8" a="1"/>
  <c r="V1667" i="8" s="1"/>
  <c r="X1667" i="8" a="1"/>
  <c r="X1667" i="8"/>
  <c r="P1668" i="8" a="1"/>
  <c r="P1668" i="8" s="1"/>
  <c r="R1668" i="8" a="1"/>
  <c r="R1668" i="8"/>
  <c r="T1668" i="8" a="1"/>
  <c r="T1668" i="8" s="1"/>
  <c r="W1668" i="8" s="1"/>
  <c r="U1668" i="8" a="1"/>
  <c r="U1668" i="8"/>
  <c r="V1668" i="8" a="1"/>
  <c r="V1668" i="8" s="1"/>
  <c r="X1668" i="8" a="1"/>
  <c r="X1668" i="8" s="1"/>
  <c r="P1669" i="8" a="1"/>
  <c r="P1669" i="8"/>
  <c r="R1669" i="8" a="1"/>
  <c r="R1669" i="8" s="1"/>
  <c r="T1669" i="8" a="1"/>
  <c r="T1669" i="8" s="1"/>
  <c r="W1669" i="8" s="1"/>
  <c r="U1669" i="8" a="1"/>
  <c r="U1669" i="8" s="1"/>
  <c r="V1669" i="8" a="1"/>
  <c r="V1669" i="8"/>
  <c r="X1669" i="8" a="1"/>
  <c r="X1669" i="8" s="1"/>
  <c r="P1670" i="8" a="1"/>
  <c r="P1670" i="8"/>
  <c r="R1670" i="8" a="1"/>
  <c r="R1670" i="8" s="1"/>
  <c r="T1670" i="8" a="1"/>
  <c r="T1670" i="8"/>
  <c r="W1670" i="8" s="1"/>
  <c r="U1670" i="8" a="1"/>
  <c r="U1670" i="8" s="1"/>
  <c r="V1670" i="8" a="1"/>
  <c r="V1670" i="8"/>
  <c r="X1670" i="8" a="1"/>
  <c r="X1670" i="8"/>
  <c r="P1671" i="8" a="1"/>
  <c r="P1671" i="8"/>
  <c r="R1671" i="8" a="1"/>
  <c r="R1671" i="8"/>
  <c r="T1671" i="8" a="1"/>
  <c r="T1671" i="8" s="1"/>
  <c r="W1671" i="8" s="1"/>
  <c r="U1671" i="8" a="1"/>
  <c r="U1671" i="8"/>
  <c r="V1671" i="8" a="1"/>
  <c r="V1671" i="8"/>
  <c r="X1671" i="8" a="1"/>
  <c r="X1671" i="8"/>
  <c r="P1672" i="8" a="1"/>
  <c r="P1672" i="8"/>
  <c r="R1672" i="8" a="1"/>
  <c r="R1672" i="8"/>
  <c r="T1672" i="8" a="1"/>
  <c r="T1672" i="8" s="1"/>
  <c r="W1672" i="8" s="1"/>
  <c r="U1672" i="8" a="1"/>
  <c r="U1672" i="8"/>
  <c r="V1672" i="8" a="1"/>
  <c r="V1672" i="8" s="1"/>
  <c r="X1672" i="8" a="1"/>
  <c r="X1672" i="8"/>
  <c r="P1673" i="8" a="1"/>
  <c r="P1673" i="8"/>
  <c r="R1673" i="8" a="1"/>
  <c r="R1673" i="8" s="1"/>
  <c r="T1673" i="8" a="1"/>
  <c r="T1673" i="8"/>
  <c r="W1673" i="8" s="1"/>
  <c r="U1673" i="8" a="1"/>
  <c r="U1673" i="8"/>
  <c r="V1673" i="8" a="1"/>
  <c r="V1673" i="8"/>
  <c r="X1673" i="8" a="1"/>
  <c r="X1673" i="8" s="1"/>
  <c r="P1674" i="8" a="1"/>
  <c r="P1674" i="8"/>
  <c r="R1674" i="8" a="1"/>
  <c r="R1674" i="8" s="1"/>
  <c r="T1674" i="8" a="1"/>
  <c r="T1674" i="8"/>
  <c r="W1674" i="8" s="1"/>
  <c r="U1674" i="8" a="1"/>
  <c r="U1674" i="8" s="1"/>
  <c r="V1674" i="8" a="1"/>
  <c r="V1674" i="8"/>
  <c r="X1674" i="8" a="1"/>
  <c r="X1674" i="8"/>
  <c r="P1675" i="8" a="1"/>
  <c r="P1675" i="8"/>
  <c r="R1675" i="8" a="1"/>
  <c r="R1675" i="8"/>
  <c r="T1675" i="8" a="1"/>
  <c r="T1675" i="8"/>
  <c r="W1675" i="8" s="1"/>
  <c r="U1675" i="8" a="1"/>
  <c r="U1675" i="8" s="1"/>
  <c r="V1675" i="8" a="1"/>
  <c r="V1675" i="8"/>
  <c r="X1675" i="8" a="1"/>
  <c r="X1675" i="8"/>
  <c r="P1676" i="8" a="1"/>
  <c r="P1676" i="8" s="1"/>
  <c r="R1676" i="8" a="1"/>
  <c r="R1676" i="8"/>
  <c r="T1676" i="8" a="1"/>
  <c r="T1676" i="8" s="1"/>
  <c r="W1676" i="8" s="1"/>
  <c r="U1676" i="8" a="1"/>
  <c r="U1676" i="8"/>
  <c r="V1676" i="8" a="1"/>
  <c r="V1676" i="8" s="1"/>
  <c r="X1676" i="8" a="1"/>
  <c r="X1676" i="8"/>
  <c r="P1677" i="8" a="1"/>
  <c r="P1677" i="8"/>
  <c r="R1677" i="8" a="1"/>
  <c r="R1677" i="8"/>
  <c r="T1677" i="8" a="1"/>
  <c r="T1677" i="8" s="1"/>
  <c r="W1677" i="8" s="1"/>
  <c r="U1677" i="8" a="1"/>
  <c r="U1677" i="8"/>
  <c r="V1677" i="8" a="1"/>
  <c r="V1677" i="8"/>
  <c r="X1677" i="8" a="1"/>
  <c r="X1677" i="8" s="1"/>
  <c r="P1678" i="8" a="1"/>
  <c r="P1678" i="8"/>
  <c r="R1678" i="8" a="1"/>
  <c r="R1678" i="8" s="1"/>
  <c r="T1678" i="8" a="1"/>
  <c r="T1678" i="8"/>
  <c r="W1678" i="8" s="1"/>
  <c r="U1678" i="8" a="1"/>
  <c r="U1678" i="8" s="1"/>
  <c r="V1678" i="8" a="1"/>
  <c r="V1678" i="8"/>
  <c r="X1678" i="8" a="1"/>
  <c r="X1678" i="8"/>
  <c r="P1679" i="8" a="1"/>
  <c r="P1679" i="8"/>
  <c r="R1679" i="8" a="1"/>
  <c r="R1679" i="8"/>
  <c r="T1679" i="8" a="1"/>
  <c r="T1679" i="8"/>
  <c r="W1679" i="8" s="1"/>
  <c r="U1679" i="8" a="1"/>
  <c r="U1679" i="8"/>
  <c r="V1679" i="8" a="1"/>
  <c r="V1679" i="8"/>
  <c r="X1679" i="8" a="1"/>
  <c r="X1679" i="8"/>
  <c r="P1680" i="8" a="1"/>
  <c r="P1680" i="8" s="1"/>
  <c r="R1680" i="8" a="1"/>
  <c r="R1680" i="8"/>
  <c r="T1680" i="8" a="1"/>
  <c r="T1680" i="8" s="1"/>
  <c r="W1680" i="8" s="1"/>
  <c r="U1680" i="8" a="1"/>
  <c r="U1680" i="8"/>
  <c r="V1680" i="8" a="1"/>
  <c r="V1680" i="8" s="1"/>
  <c r="X1680" i="8" a="1"/>
  <c r="X1680" i="8"/>
  <c r="P1681" i="8" a="1"/>
  <c r="P1681" i="8"/>
  <c r="R1681" i="8" a="1"/>
  <c r="R1681" i="8"/>
  <c r="T1681" i="8" a="1"/>
  <c r="T1681" i="8"/>
  <c r="W1681" i="8" s="1"/>
  <c r="U1681" i="8" a="1"/>
  <c r="U1681" i="8"/>
  <c r="V1681" i="8" a="1"/>
  <c r="V1681" i="8"/>
  <c r="X1681" i="8" a="1"/>
  <c r="X1681" i="8" s="1"/>
  <c r="P1682" i="8" a="1"/>
  <c r="P1682" i="8"/>
  <c r="R1682" i="8" a="1"/>
  <c r="R1682" i="8" s="1"/>
  <c r="T1682" i="8" a="1"/>
  <c r="T1682" i="8"/>
  <c r="W1682" i="8" s="1"/>
  <c r="U1682" i="8" a="1"/>
  <c r="U1682" i="8" s="1"/>
  <c r="V1682" i="8" a="1"/>
  <c r="V1682" i="8"/>
  <c r="X1682" i="8" a="1"/>
  <c r="X1682" i="8" s="1"/>
  <c r="P1683" i="8" a="1"/>
  <c r="P1683" i="8"/>
  <c r="R1683" i="8" a="1"/>
  <c r="R1683" i="8"/>
  <c r="T1683" i="8" a="1"/>
  <c r="T1683" i="8"/>
  <c r="U1683" i="8" a="1"/>
  <c r="U1683" i="8" s="1"/>
  <c r="V1683" i="8" a="1"/>
  <c r="V1683" i="8"/>
  <c r="X1683" i="8" a="1"/>
  <c r="X1683" i="8"/>
  <c r="P1684" i="8" a="1"/>
  <c r="P1684" i="8" s="1"/>
  <c r="R1684" i="8" a="1"/>
  <c r="R1684" i="8"/>
  <c r="T1684" i="8" a="1"/>
  <c r="T1684" i="8" s="1"/>
  <c r="W1684" i="8" s="1"/>
  <c r="U1684" i="8" a="1"/>
  <c r="U1684" i="8"/>
  <c r="V1684" i="8" a="1"/>
  <c r="V1684" i="8" s="1"/>
  <c r="X1684" i="8" a="1"/>
  <c r="X1684" i="8"/>
  <c r="P1685" i="8" a="1"/>
  <c r="P1685" i="8"/>
  <c r="R1685" i="8" a="1"/>
  <c r="R1685" i="8"/>
  <c r="T1685" i="8" a="1"/>
  <c r="T1685" i="8" s="1"/>
  <c r="W1685" i="8" s="1"/>
  <c r="U1685" i="8" a="1"/>
  <c r="U1685" i="8"/>
  <c r="V1685" i="8" a="1"/>
  <c r="V1685" i="8"/>
  <c r="X1685" i="8" a="1"/>
  <c r="X1685" i="8" s="1"/>
  <c r="P1686" i="8" a="1"/>
  <c r="P1686" i="8"/>
  <c r="R1686" i="8" a="1"/>
  <c r="R1686" i="8" s="1"/>
  <c r="T1686" i="8" a="1"/>
  <c r="T1686" i="8"/>
  <c r="W1686" i="8" s="1"/>
  <c r="U1686" i="8" a="1"/>
  <c r="U1686" i="8" s="1"/>
  <c r="V1686" i="8" a="1"/>
  <c r="V1686" i="8"/>
  <c r="X1686" i="8" a="1"/>
  <c r="X1686" i="8"/>
  <c r="P1687" i="8" a="1"/>
  <c r="P1687" i="8"/>
  <c r="R1687" i="8" a="1"/>
  <c r="R1687" i="8" s="1"/>
  <c r="T1687" i="8" a="1"/>
  <c r="T1687" i="8"/>
  <c r="U1687" i="8" a="1"/>
  <c r="U1687" i="8"/>
  <c r="V1687" i="8" a="1"/>
  <c r="V1687" i="8"/>
  <c r="X1687" i="8" a="1"/>
  <c r="X1687" i="8"/>
  <c r="P1688" i="8" a="1"/>
  <c r="P1688" i="8" s="1"/>
  <c r="R1688" i="8" a="1"/>
  <c r="R1688" i="8"/>
  <c r="T1688" i="8" a="1"/>
  <c r="T1688" i="8" s="1"/>
  <c r="W1688" i="8" s="1"/>
  <c r="U1688" i="8" a="1"/>
  <c r="U1688" i="8"/>
  <c r="V1688" i="8" a="1"/>
  <c r="V1688" i="8" s="1"/>
  <c r="X1688" i="8" a="1"/>
  <c r="X1688" i="8"/>
  <c r="P1689" i="8" a="1"/>
  <c r="P1689" i="8" s="1"/>
  <c r="R1689" i="8" a="1"/>
  <c r="R1689" i="8"/>
  <c r="T1689" i="8" a="1"/>
  <c r="T1689" i="8"/>
  <c r="W1689" i="8" s="1"/>
  <c r="U1689" i="8" a="1"/>
  <c r="U1689" i="8"/>
  <c r="V1689" i="8" a="1"/>
  <c r="V1689" i="8" s="1"/>
  <c r="X1689" i="8" a="1"/>
  <c r="X1689" i="8" s="1"/>
  <c r="P1690" i="8" a="1"/>
  <c r="P1690" i="8"/>
  <c r="R1690" i="8" a="1"/>
  <c r="R1690" i="8" s="1"/>
  <c r="T1690" i="8" a="1"/>
  <c r="T1690" i="8"/>
  <c r="W1690" i="8" s="1"/>
  <c r="U1690" i="8" a="1"/>
  <c r="U1690" i="8" s="1"/>
  <c r="V1690" i="8" a="1"/>
  <c r="V1690" i="8"/>
  <c r="X1690" i="8" a="1"/>
  <c r="X1690" i="8" s="1"/>
  <c r="P1691" i="8" a="1"/>
  <c r="P1691" i="8"/>
  <c r="R1691" i="8" a="1"/>
  <c r="R1691" i="8"/>
  <c r="T1691" i="8" a="1"/>
  <c r="T1691" i="8"/>
  <c r="W1691" i="8" s="1"/>
  <c r="U1691" i="8" a="1"/>
  <c r="U1691" i="8" s="1"/>
  <c r="V1691" i="8" a="1"/>
  <c r="V1691" i="8"/>
  <c r="X1691" i="8" a="1"/>
  <c r="X1691" i="8"/>
  <c r="P1692" i="8" a="1"/>
  <c r="P1692" i="8" s="1"/>
  <c r="R1692" i="8" a="1"/>
  <c r="R1692" i="8"/>
  <c r="T1692" i="8" a="1"/>
  <c r="T1692" i="8" s="1"/>
  <c r="U1692" i="8" a="1"/>
  <c r="U1692" i="8"/>
  <c r="V1692" i="8" a="1"/>
  <c r="V1692" i="8" s="1"/>
  <c r="X1692" i="8" a="1"/>
  <c r="X1692" i="8"/>
  <c r="P1693" i="8" a="1"/>
  <c r="P1693" i="8"/>
  <c r="R1693" i="8" a="1"/>
  <c r="R1693" i="8"/>
  <c r="T1693" i="8" a="1"/>
  <c r="T1693" i="8" s="1"/>
  <c r="W1693" i="8" s="1"/>
  <c r="U1693" i="8" a="1"/>
  <c r="U1693" i="8"/>
  <c r="V1693" i="8" a="1"/>
  <c r="V1693" i="8"/>
  <c r="X1693" i="8" a="1"/>
  <c r="X1693" i="8" s="1"/>
  <c r="P1694" i="8" a="1"/>
  <c r="P1694" i="8"/>
  <c r="R1694" i="8" a="1"/>
  <c r="R1694" i="8" s="1"/>
  <c r="T1694" i="8" a="1"/>
  <c r="T1694" i="8"/>
  <c r="W1694" i="8" s="1"/>
  <c r="U1694" i="8" a="1"/>
  <c r="U1694" i="8" s="1"/>
  <c r="V1694" i="8" a="1"/>
  <c r="V1694" i="8"/>
  <c r="X1694" i="8" a="1"/>
  <c r="X1694" i="8"/>
  <c r="P1695" i="8" a="1"/>
  <c r="P1695" i="8"/>
  <c r="R1695" i="8" a="1"/>
  <c r="R1695" i="8" s="1"/>
  <c r="T1695" i="8" a="1"/>
  <c r="T1695" i="8"/>
  <c r="W1695" i="8" s="1"/>
  <c r="U1695" i="8" a="1"/>
  <c r="U1695" i="8"/>
  <c r="V1695" i="8" a="1"/>
  <c r="V1695" i="8"/>
  <c r="X1695" i="8" a="1"/>
  <c r="X1695" i="8"/>
  <c r="P1696" i="8" a="1"/>
  <c r="P1696" i="8" s="1"/>
  <c r="R1696" i="8" a="1"/>
  <c r="R1696" i="8"/>
  <c r="T1696" i="8" a="1"/>
  <c r="T1696" i="8" s="1"/>
  <c r="U1696" i="8" a="1"/>
  <c r="U1696" i="8"/>
  <c r="V1696" i="8" a="1"/>
  <c r="V1696" i="8" s="1"/>
  <c r="X1696" i="8" a="1"/>
  <c r="X1696" i="8"/>
  <c r="P1697" i="8" a="1"/>
  <c r="P1697" i="8" s="1"/>
  <c r="R1697" i="8" a="1"/>
  <c r="R1697" i="8"/>
  <c r="T1697" i="8" a="1"/>
  <c r="T1697" i="8" s="1"/>
  <c r="W1697" i="8" s="1"/>
  <c r="U1697" i="8" a="1"/>
  <c r="U1697" i="8"/>
  <c r="V1697" i="8" a="1"/>
  <c r="V1697" i="8" s="1"/>
  <c r="X1697" i="8" a="1"/>
  <c r="X1697" i="8" s="1"/>
  <c r="P1698" i="8" a="1"/>
  <c r="P1698" i="8"/>
  <c r="R1698" i="8" a="1"/>
  <c r="R1698" i="8" s="1"/>
  <c r="T1698" i="8" a="1"/>
  <c r="T1698" i="8"/>
  <c r="W1698" i="8" s="1"/>
  <c r="U1698" i="8" a="1"/>
  <c r="U1698" i="8" s="1"/>
  <c r="V1698" i="8" a="1"/>
  <c r="V1698" i="8"/>
  <c r="X1698" i="8" a="1"/>
  <c r="X1698" i="8" s="1"/>
  <c r="P1699" i="8" a="1"/>
  <c r="P1699" i="8"/>
  <c r="R1699" i="8" a="1"/>
  <c r="R1699" i="8"/>
  <c r="T1699" i="8" a="1"/>
  <c r="T1699" i="8"/>
  <c r="W1699" i="8" s="1"/>
  <c r="U1699" i="8" a="1"/>
  <c r="U1699" i="8" s="1"/>
  <c r="V1699" i="8" a="1"/>
  <c r="V1699" i="8"/>
  <c r="X1699" i="8" a="1"/>
  <c r="X1699" i="8"/>
  <c r="P1700" i="8" a="1"/>
  <c r="P1700" i="8" s="1"/>
  <c r="R1700" i="8" a="1"/>
  <c r="R1700" i="8"/>
  <c r="T1700" i="8" a="1"/>
  <c r="T1700" i="8" s="1"/>
  <c r="W1700" i="8" s="1"/>
  <c r="U1700" i="8" a="1"/>
  <c r="U1700" i="8"/>
  <c r="V1700" i="8" a="1"/>
  <c r="V1700" i="8" s="1"/>
  <c r="X1700" i="8" a="1"/>
  <c r="X1700" i="8"/>
  <c r="P1701" i="8" a="1"/>
  <c r="P1701" i="8"/>
  <c r="R1701" i="8" a="1"/>
  <c r="R1701" i="8"/>
  <c r="T1701" i="8" a="1"/>
  <c r="T1701" i="8" s="1"/>
  <c r="U1701" i="8" a="1"/>
  <c r="U1701" i="8"/>
  <c r="V1701" i="8" a="1"/>
  <c r="V1701" i="8"/>
  <c r="X1701" i="8" a="1"/>
  <c r="X1701" i="8" s="1"/>
  <c r="P1702" i="8" a="1"/>
  <c r="P1702" i="8"/>
  <c r="R1702" i="8" a="1"/>
  <c r="R1702" i="8" s="1"/>
  <c r="T1702" i="8" a="1"/>
  <c r="T1702" i="8" s="1"/>
  <c r="W1702" i="8" s="1"/>
  <c r="U1702" i="8" a="1"/>
  <c r="U1702" i="8" s="1"/>
  <c r="V1702" i="8" a="1"/>
  <c r="V1702" i="8"/>
  <c r="X1702" i="8" a="1"/>
  <c r="X1702" i="8"/>
  <c r="P1703" i="8" a="1"/>
  <c r="P1703" i="8"/>
  <c r="R1703" i="8" a="1"/>
  <c r="R1703" i="8" s="1"/>
  <c r="T1703" i="8" a="1"/>
  <c r="T1703" i="8"/>
  <c r="W1703" i="8" s="1"/>
  <c r="U1703" i="8" a="1"/>
  <c r="U1703" i="8"/>
  <c r="V1703" i="8" a="1"/>
  <c r="V1703" i="8"/>
  <c r="X1703" i="8" a="1"/>
  <c r="X1703" i="8"/>
  <c r="P1704" i="8" a="1"/>
  <c r="P1704" i="8" s="1"/>
  <c r="R1704" i="8" a="1"/>
  <c r="R1704" i="8"/>
  <c r="T1704" i="8" a="1"/>
  <c r="T1704" i="8" s="1"/>
  <c r="W1704" i="8" s="1"/>
  <c r="U1704" i="8" a="1"/>
  <c r="U1704" i="8"/>
  <c r="V1704" i="8" a="1"/>
  <c r="V1704" i="8" s="1"/>
  <c r="X1704" i="8" a="1"/>
  <c r="X1704" i="8"/>
  <c r="P1705" i="8" a="1"/>
  <c r="P1705" i="8" s="1"/>
  <c r="R1705" i="8" a="1"/>
  <c r="R1705" i="8"/>
  <c r="T1705" i="8" a="1"/>
  <c r="T1705" i="8"/>
  <c r="U1705" i="8" a="1"/>
  <c r="U1705" i="8"/>
  <c r="V1705" i="8" a="1"/>
  <c r="V1705" i="8" s="1"/>
  <c r="X1705" i="8" a="1"/>
  <c r="X1705" i="8" s="1"/>
  <c r="P1706" i="8" a="1"/>
  <c r="P1706" i="8"/>
  <c r="R1706" i="8" a="1"/>
  <c r="R1706" i="8" s="1"/>
  <c r="T1706" i="8" a="1"/>
  <c r="T1706" i="8"/>
  <c r="U1706" i="8" a="1"/>
  <c r="U1706" i="8" s="1"/>
  <c r="V1706" i="8" a="1"/>
  <c r="V1706" i="8"/>
  <c r="X1706" i="8" a="1"/>
  <c r="X1706" i="8" s="1"/>
  <c r="P1707" i="8" a="1"/>
  <c r="P1707" i="8"/>
  <c r="R1707" i="8" a="1"/>
  <c r="R1707" i="8"/>
  <c r="T1707" i="8" a="1"/>
  <c r="T1707" i="8"/>
  <c r="W1707" i="8" s="1"/>
  <c r="U1707" i="8" a="1"/>
  <c r="U1707" i="8" s="1"/>
  <c r="V1707" i="8" a="1"/>
  <c r="V1707" i="8"/>
  <c r="X1707" i="8" a="1"/>
  <c r="X1707" i="8"/>
  <c r="P1708" i="8" a="1"/>
  <c r="P1708" i="8" s="1"/>
  <c r="R1708" i="8" a="1"/>
  <c r="R1708" i="8"/>
  <c r="T1708" i="8" a="1"/>
  <c r="T1708" i="8" s="1"/>
  <c r="W1708" i="8" s="1"/>
  <c r="U1708" i="8" a="1"/>
  <c r="U1708" i="8"/>
  <c r="V1708" i="8" a="1"/>
  <c r="V1708" i="8" s="1"/>
  <c r="X1708" i="8" a="1"/>
  <c r="X1708" i="8"/>
  <c r="P1709" i="8" a="1"/>
  <c r="P1709" i="8"/>
  <c r="R1709" i="8" a="1"/>
  <c r="R1709" i="8"/>
  <c r="T1709" i="8" a="1"/>
  <c r="T1709" i="8" s="1"/>
  <c r="U1709" i="8" a="1"/>
  <c r="U1709" i="8"/>
  <c r="V1709" i="8" a="1"/>
  <c r="V1709" i="8" s="1"/>
  <c r="X1709" i="8" a="1"/>
  <c r="X1709" i="8" s="1"/>
  <c r="P1710" i="8" a="1"/>
  <c r="P1710" i="8"/>
  <c r="R1710" i="8" a="1"/>
  <c r="R1710" i="8" s="1"/>
  <c r="T1710" i="8" a="1"/>
  <c r="T1710" i="8"/>
  <c r="W1710" i="8" s="1"/>
  <c r="U1710" i="8" a="1"/>
  <c r="U1710" i="8" s="1"/>
  <c r="V1710" i="8" a="1"/>
  <c r="V1710" i="8"/>
  <c r="X1710" i="8" a="1"/>
  <c r="X1710" i="8"/>
  <c r="P1711" i="8" a="1"/>
  <c r="P1711" i="8"/>
  <c r="R1711" i="8" a="1"/>
  <c r="R1711" i="8" s="1"/>
  <c r="T1711" i="8" a="1"/>
  <c r="T1711" i="8" s="1"/>
  <c r="W1711" i="8" s="1"/>
  <c r="U1711" i="8" a="1"/>
  <c r="U1711" i="8"/>
  <c r="V1711" i="8" a="1"/>
  <c r="V1711" i="8"/>
  <c r="X1711" i="8" a="1"/>
  <c r="X1711" i="8"/>
  <c r="P1712" i="8" a="1"/>
  <c r="P1712" i="8" s="1"/>
  <c r="R1712" i="8" a="1"/>
  <c r="R1712" i="8"/>
  <c r="T1712" i="8" a="1"/>
  <c r="T1712" i="8" s="1"/>
  <c r="W1712" i="8" s="1"/>
  <c r="U1712" i="8" a="1"/>
  <c r="U1712" i="8"/>
  <c r="V1712" i="8" a="1"/>
  <c r="V1712" i="8" s="1"/>
  <c r="X1712" i="8" a="1"/>
  <c r="X1712" i="8"/>
  <c r="P1713" i="8" a="1"/>
  <c r="P1713" i="8" s="1"/>
  <c r="R1713" i="8" a="1"/>
  <c r="R1713" i="8"/>
  <c r="T1713" i="8" a="1"/>
  <c r="T1713" i="8"/>
  <c r="W1713" i="8" s="1"/>
  <c r="U1713" i="8" a="1"/>
  <c r="U1713" i="8"/>
  <c r="V1713" i="8" a="1"/>
  <c r="V1713" i="8" s="1"/>
  <c r="X1713" i="8" a="1"/>
  <c r="X1713" i="8" s="1"/>
  <c r="P1714" i="8" a="1"/>
  <c r="P1714" i="8"/>
  <c r="R1714" i="8" a="1"/>
  <c r="R1714" i="8" s="1"/>
  <c r="T1714" i="8" a="1"/>
  <c r="T1714" i="8"/>
  <c r="U1714" i="8" a="1"/>
  <c r="U1714" i="8" s="1"/>
  <c r="V1714" i="8" a="1"/>
  <c r="V1714" i="8" s="1"/>
  <c r="X1714" i="8" a="1"/>
  <c r="X1714" i="8" s="1"/>
  <c r="P1715" i="8" a="1"/>
  <c r="P1715" i="8"/>
  <c r="R1715" i="8" a="1"/>
  <c r="R1715" i="8"/>
  <c r="T1715" i="8" a="1"/>
  <c r="T1715" i="8"/>
  <c r="U1715" i="8" a="1"/>
  <c r="U1715" i="8" s="1"/>
  <c r="V1715" i="8" a="1"/>
  <c r="V1715" i="8"/>
  <c r="X1715" i="8" a="1"/>
  <c r="X1715" i="8"/>
  <c r="P1716" i="8" a="1"/>
  <c r="P1716" i="8" s="1"/>
  <c r="R1716" i="8" a="1"/>
  <c r="R1716" i="8"/>
  <c r="T1716" i="8" a="1"/>
  <c r="T1716" i="8" s="1"/>
  <c r="U1716" i="8" a="1"/>
  <c r="U1716" i="8"/>
  <c r="V1716" i="8" a="1"/>
  <c r="V1716" i="8" s="1"/>
  <c r="X1716" i="8" a="1"/>
  <c r="X1716" i="8"/>
  <c r="P1717" i="8" a="1"/>
  <c r="P1717" i="8"/>
  <c r="R1717" i="8" a="1"/>
  <c r="R1717" i="8"/>
  <c r="T1717" i="8" a="1"/>
  <c r="T1717" i="8" s="1"/>
  <c r="W1717" i="8" s="1"/>
  <c r="U1717" i="8" a="1"/>
  <c r="U1717" i="8"/>
  <c r="V1717" i="8" a="1"/>
  <c r="V1717" i="8"/>
  <c r="X1717" i="8" a="1"/>
  <c r="X1717" i="8" s="1"/>
  <c r="P1718" i="8" a="1"/>
  <c r="P1718" i="8"/>
  <c r="R1718" i="8" a="1"/>
  <c r="R1718" i="8" s="1"/>
  <c r="T1718" i="8" a="1"/>
  <c r="T1718" i="8"/>
  <c r="W1718" i="8" s="1"/>
  <c r="U1718" i="8" a="1"/>
  <c r="U1718" i="8" s="1"/>
  <c r="V1718" i="8" a="1"/>
  <c r="V1718" i="8"/>
  <c r="X1718" i="8" a="1"/>
  <c r="X1718" i="8"/>
  <c r="P1719" i="8" a="1"/>
  <c r="P1719" i="8"/>
  <c r="R1719" i="8" a="1"/>
  <c r="R1719" i="8" s="1"/>
  <c r="T1719" i="8" a="1"/>
  <c r="T1719" i="8"/>
  <c r="U1719" i="8" a="1"/>
  <c r="U1719" i="8"/>
  <c r="V1719" i="8" a="1"/>
  <c r="V1719" i="8"/>
  <c r="X1719" i="8" a="1"/>
  <c r="X1719" i="8"/>
  <c r="P1720" i="8" a="1"/>
  <c r="P1720" i="8" s="1"/>
  <c r="R1720" i="8" a="1"/>
  <c r="R1720" i="8"/>
  <c r="T1720" i="8" a="1"/>
  <c r="T1720" i="8" s="1"/>
  <c r="U1720" i="8" a="1"/>
  <c r="U1720" i="8"/>
  <c r="V1720" i="8" a="1"/>
  <c r="V1720" i="8" s="1"/>
  <c r="X1720" i="8" a="1"/>
  <c r="X1720" i="8"/>
  <c r="P1721" i="8" a="1"/>
  <c r="P1721" i="8" s="1"/>
  <c r="R1721" i="8" a="1"/>
  <c r="R1721" i="8" s="1"/>
  <c r="T1721" i="8" a="1"/>
  <c r="T1721" i="8"/>
  <c r="W1721" i="8" s="1"/>
  <c r="U1721" i="8" a="1"/>
  <c r="U1721" i="8"/>
  <c r="V1721" i="8" a="1"/>
  <c r="V1721" i="8" s="1"/>
  <c r="X1721" i="8" a="1"/>
  <c r="X1721" i="8" s="1"/>
  <c r="P1722" i="8" a="1"/>
  <c r="P1722" i="8"/>
  <c r="R1722" i="8" a="1"/>
  <c r="R1722" i="8" s="1"/>
  <c r="T1722" i="8" a="1"/>
  <c r="T1722" i="8"/>
  <c r="W1722" i="8" s="1"/>
  <c r="U1722" i="8" a="1"/>
  <c r="U1722" i="8" s="1"/>
  <c r="V1722" i="8" a="1"/>
  <c r="V1722" i="8"/>
  <c r="X1722" i="8" a="1"/>
  <c r="X1722" i="8" s="1"/>
  <c r="P1723" i="8" a="1"/>
  <c r="P1723" i="8"/>
  <c r="R1723" i="8" a="1"/>
  <c r="R1723" i="8"/>
  <c r="T1723" i="8" a="1"/>
  <c r="T1723" i="8"/>
  <c r="U1723" i="8" a="1"/>
  <c r="U1723" i="8" s="1"/>
  <c r="V1723" i="8" a="1"/>
  <c r="V1723" i="8" s="1"/>
  <c r="X1723" i="8" a="1"/>
  <c r="X1723" i="8"/>
  <c r="P1724" i="8" a="1"/>
  <c r="P1724" i="8"/>
  <c r="R1724" i="8" a="1"/>
  <c r="R1724" i="8"/>
  <c r="T1724" i="8" a="1"/>
  <c r="T1724" i="8" s="1"/>
  <c r="W1724" i="8" s="1"/>
  <c r="U1724" i="8" a="1"/>
  <c r="U1724" i="8"/>
  <c r="V1724" i="8" a="1"/>
  <c r="V1724" i="8" s="1"/>
  <c r="X1724" i="8" a="1"/>
  <c r="X1724" i="8"/>
  <c r="P1725" i="8" a="1"/>
  <c r="P1725" i="8"/>
  <c r="R1725" i="8" a="1"/>
  <c r="R1725" i="8" s="1"/>
  <c r="T1725" i="8" a="1"/>
  <c r="T1725" i="8" s="1"/>
  <c r="W1725" i="8" s="1"/>
  <c r="U1725" i="8" a="1"/>
  <c r="U1725" i="8"/>
  <c r="V1725" i="8" a="1"/>
  <c r="V1725" i="8"/>
  <c r="X1725" i="8" a="1"/>
  <c r="X1725" i="8" s="1"/>
  <c r="P1726" i="8" a="1"/>
  <c r="P1726" i="8" s="1"/>
  <c r="R1726" i="8" a="1"/>
  <c r="R1726" i="8" s="1"/>
  <c r="T1726" i="8" a="1"/>
  <c r="T1726" i="8"/>
  <c r="W1726" i="8" s="1"/>
  <c r="U1726" i="8" a="1"/>
  <c r="U1726" i="8"/>
  <c r="V1726" i="8" a="1"/>
  <c r="V1726" i="8" s="1"/>
  <c r="X1726" i="8" a="1"/>
  <c r="X1726" i="8"/>
  <c r="P1727" i="8" a="1"/>
  <c r="P1727" i="8"/>
  <c r="R1727" i="8" a="1"/>
  <c r="R1727" i="8" s="1"/>
  <c r="T1727" i="8" a="1"/>
  <c r="T1727" i="8"/>
  <c r="U1727" i="8" a="1"/>
  <c r="U1727" i="8"/>
  <c r="V1727" i="8" a="1"/>
  <c r="V1727" i="8" s="1"/>
  <c r="X1727" i="8" a="1"/>
  <c r="X1727" i="8" s="1"/>
  <c r="P1728" i="8" a="1"/>
  <c r="P1728" i="8" s="1"/>
  <c r="R1728" i="8" a="1"/>
  <c r="R1728" i="8"/>
  <c r="T1728" i="8" a="1"/>
  <c r="T1728" i="8" s="1"/>
  <c r="W1728" i="8" s="1"/>
  <c r="U1728" i="8" a="1"/>
  <c r="U1728" i="8" s="1"/>
  <c r="V1728" i="8" a="1"/>
  <c r="V1728" i="8" s="1"/>
  <c r="X1728" i="8" a="1"/>
  <c r="X1728" i="8"/>
  <c r="P1729" i="8" a="1"/>
  <c r="P1729" i="8" s="1"/>
  <c r="R1729" i="8" a="1"/>
  <c r="R1729" i="8"/>
  <c r="T1729" i="8" a="1"/>
  <c r="T1729" i="8"/>
  <c r="W1729" i="8" s="1"/>
  <c r="U1729" i="8" a="1"/>
  <c r="U1729" i="8"/>
  <c r="V1729" i="8" a="1"/>
  <c r="V1729" i="8" s="1"/>
  <c r="X1729" i="8" a="1"/>
  <c r="X1729" i="8" s="1"/>
  <c r="P1730" i="8" a="1"/>
  <c r="P1730" i="8"/>
  <c r="R1730" i="8" a="1"/>
  <c r="R1730" i="8" s="1"/>
  <c r="T1730" i="8" a="1"/>
  <c r="T1730" i="8" s="1"/>
  <c r="U1730" i="8" a="1"/>
  <c r="U1730" i="8" s="1"/>
  <c r="V1730" i="8" a="1"/>
  <c r="V1730" i="8"/>
  <c r="X1730" i="8" a="1"/>
  <c r="X1730" i="8" s="1"/>
  <c r="P1731" i="8" a="1"/>
  <c r="P1731" i="8"/>
  <c r="R1731" i="8" a="1"/>
  <c r="R1731" i="8"/>
  <c r="T1731" i="8" a="1"/>
  <c r="T1731" i="8"/>
  <c r="U1731" i="8" a="1"/>
  <c r="U1731" i="8" s="1"/>
  <c r="V1731" i="8" a="1"/>
  <c r="V1731" i="8"/>
  <c r="X1731" i="8" a="1"/>
  <c r="X1731" i="8"/>
  <c r="P1732" i="8" a="1"/>
  <c r="P1732" i="8"/>
  <c r="R1732" i="8" a="1"/>
  <c r="R1732" i="8" s="1"/>
  <c r="T1732" i="8" a="1"/>
  <c r="T1732" i="8" s="1"/>
  <c r="U1732" i="8" a="1"/>
  <c r="U1732" i="8"/>
  <c r="V1732" i="8" a="1"/>
  <c r="V1732" i="8" s="1"/>
  <c r="X1732" i="8" a="1"/>
  <c r="X1732" i="8"/>
  <c r="P1733" i="8" a="1"/>
  <c r="P1733" i="8"/>
  <c r="R1733" i="8" a="1"/>
  <c r="R1733" i="8"/>
  <c r="T1733" i="8" a="1"/>
  <c r="T1733" i="8" s="1"/>
  <c r="W1733" i="8" s="1"/>
  <c r="U1733" i="8" a="1"/>
  <c r="U1733" i="8"/>
  <c r="V1733" i="8" a="1"/>
  <c r="V1733" i="8"/>
  <c r="X1733" i="8" a="1"/>
  <c r="X1733" i="8" s="1"/>
  <c r="P1734" i="8" a="1"/>
  <c r="P1734" i="8" s="1"/>
  <c r="R1734" i="8" a="1"/>
  <c r="R1734" i="8" s="1"/>
  <c r="T1734" i="8" a="1"/>
  <c r="T1734" i="8" s="1"/>
  <c r="W1734" i="8" s="1"/>
  <c r="U1734" i="8" a="1"/>
  <c r="U1734" i="8"/>
  <c r="V1734" i="8" a="1"/>
  <c r="V1734" i="8" s="1"/>
  <c r="X1734" i="8" a="1"/>
  <c r="X1734" i="8"/>
  <c r="P1735" i="8" a="1"/>
  <c r="P1735" i="8"/>
  <c r="R1735" i="8" a="1"/>
  <c r="R1735" i="8"/>
  <c r="T1735" i="8" a="1"/>
  <c r="T1735" i="8"/>
  <c r="W1735" i="8" s="1"/>
  <c r="U1735" i="8" a="1"/>
  <c r="U1735" i="8"/>
  <c r="V1735" i="8" a="1"/>
  <c r="V1735" i="8" s="1"/>
  <c r="X1735" i="8" a="1"/>
  <c r="X1735" i="8" s="1"/>
  <c r="P1736" i="8" a="1"/>
  <c r="P1736" i="8" s="1"/>
  <c r="R1736" i="8" a="1"/>
  <c r="R1736" i="8" s="1"/>
  <c r="T1736" i="8" a="1"/>
  <c r="T1736" i="8" s="1"/>
  <c r="U1736" i="8" a="1"/>
  <c r="U1736" i="8" s="1"/>
  <c r="V1736" i="8" a="1"/>
  <c r="V1736" i="8" s="1"/>
  <c r="X1736" i="8" a="1"/>
  <c r="X1736" i="8" s="1"/>
  <c r="P1737" i="8" a="1"/>
  <c r="P1737" i="8"/>
  <c r="R1737" i="8" a="1"/>
  <c r="R1737" i="8" s="1"/>
  <c r="T1737" i="8" a="1"/>
  <c r="T1737" i="8"/>
  <c r="W1737" i="8" s="1"/>
  <c r="U1737" i="8" a="1"/>
  <c r="U1737" i="8" s="1"/>
  <c r="V1737" i="8" a="1"/>
  <c r="V1737" i="8"/>
  <c r="X1737" i="8" a="1"/>
  <c r="X1737" i="8" s="1"/>
  <c r="P1738" i="8" a="1"/>
  <c r="P1738" i="8"/>
  <c r="R1738" i="8" a="1"/>
  <c r="R1738" i="8"/>
  <c r="T1738" i="8" a="1"/>
  <c r="T1738" i="8" s="1"/>
  <c r="U1738" i="8" a="1"/>
  <c r="U1738" i="8" s="1"/>
  <c r="V1738" i="8" a="1"/>
  <c r="V1738" i="8" s="1"/>
  <c r="X1738" i="8" a="1"/>
  <c r="X1738" i="8"/>
  <c r="P1739" i="8" a="1"/>
  <c r="P1739" i="8"/>
  <c r="R1739" i="8" a="1"/>
  <c r="R1739" i="8"/>
  <c r="T1739" i="8" a="1"/>
  <c r="T1739" i="8" s="1"/>
  <c r="W1739" i="8" s="1"/>
  <c r="U1739" i="8" a="1"/>
  <c r="U1739" i="8"/>
  <c r="V1739" i="8" a="1"/>
  <c r="V1739" i="8"/>
  <c r="X1739" i="8" a="1"/>
  <c r="X1739" i="8" s="1"/>
  <c r="P1740" i="8" a="1"/>
  <c r="P1740" i="8" s="1"/>
  <c r="R1740" i="8" a="1"/>
  <c r="R1740" i="8"/>
  <c r="T1740" i="8" a="1"/>
  <c r="T1740" i="8" s="1"/>
  <c r="W1740" i="8" s="1"/>
  <c r="U1740" i="8" a="1"/>
  <c r="U1740" i="8" s="1"/>
  <c r="V1740" i="8" a="1"/>
  <c r="V1740" i="8"/>
  <c r="X1740" i="8" a="1"/>
  <c r="X1740" i="8"/>
  <c r="P1741" i="8" a="1"/>
  <c r="P1741" i="8"/>
  <c r="R1741" i="8" a="1"/>
  <c r="R1741" i="8" s="1"/>
  <c r="T1741" i="8" a="1"/>
  <c r="T1741" i="8" s="1"/>
  <c r="U1741" i="8" a="1"/>
  <c r="U1741" i="8"/>
  <c r="V1741" i="8" a="1"/>
  <c r="V1741" i="8" s="1"/>
  <c r="X1741" i="8" a="1"/>
  <c r="X1741" i="8"/>
  <c r="P1742" i="8" a="1"/>
  <c r="P1742" i="8"/>
  <c r="R1742" i="8" a="1"/>
  <c r="R1742" i="8" s="1"/>
  <c r="T1742" i="8" a="1"/>
  <c r="T1742" i="8" s="1"/>
  <c r="U1742" i="8" a="1"/>
  <c r="U1742" i="8" s="1"/>
  <c r="V1742" i="8" a="1"/>
  <c r="V1742" i="8" s="1"/>
  <c r="X1742" i="8" a="1"/>
  <c r="X1742" i="8"/>
  <c r="P1743" i="8" a="1"/>
  <c r="P1743" i="8" s="1"/>
  <c r="R1743" i="8" a="1"/>
  <c r="R1743" i="8" s="1"/>
  <c r="T1743" i="8" a="1"/>
  <c r="T1743" i="8"/>
  <c r="W1743" i="8" s="1"/>
  <c r="U1743" i="8" a="1"/>
  <c r="U1743" i="8"/>
  <c r="V1743" i="8" a="1"/>
  <c r="V1743" i="8" s="1"/>
  <c r="X1743" i="8" a="1"/>
  <c r="X1743" i="8" s="1"/>
  <c r="P1744" i="8" a="1"/>
  <c r="P1744" i="8" s="1"/>
  <c r="R1744" i="8" a="1"/>
  <c r="R1744" i="8"/>
  <c r="T1744" i="8" a="1"/>
  <c r="T1744" i="8" s="1"/>
  <c r="W1744" i="8" s="1"/>
  <c r="U1744" i="8" a="1"/>
  <c r="U1744" i="8"/>
  <c r="V1744" i="8" a="1"/>
  <c r="V1744" i="8" s="1"/>
  <c r="X1744" i="8" a="1"/>
  <c r="X1744" i="8"/>
  <c r="P1745" i="8" a="1"/>
  <c r="P1745" i="8" s="1"/>
  <c r="R1745" i="8" a="1"/>
  <c r="R1745" i="8" s="1"/>
  <c r="T1745" i="8" a="1"/>
  <c r="T1745" i="8" s="1"/>
  <c r="W1745" i="8" s="1"/>
  <c r="U1745" i="8" a="1"/>
  <c r="U1745" i="8" s="1"/>
  <c r="V1745" i="8" a="1"/>
  <c r="V1745" i="8" s="1"/>
  <c r="X1745" i="8" a="1"/>
  <c r="X1745" i="8" s="1"/>
  <c r="P1746" i="8" a="1"/>
  <c r="P1746" i="8"/>
  <c r="R1746" i="8" a="1"/>
  <c r="R1746" i="8" s="1"/>
  <c r="T1746" i="8" a="1"/>
  <c r="T1746" i="8" s="1"/>
  <c r="W1746" i="8" s="1"/>
  <c r="U1746" i="8" a="1"/>
  <c r="U1746" i="8" s="1"/>
  <c r="V1746" i="8" a="1"/>
  <c r="V1746" i="8" s="1"/>
  <c r="X1746" i="8" a="1"/>
  <c r="X1746" i="8" s="1"/>
  <c r="P1747" i="8" a="1"/>
  <c r="P1747" i="8" s="1"/>
  <c r="R1747" i="8" a="1"/>
  <c r="R1747" i="8" s="1"/>
  <c r="T1747" i="8" a="1"/>
  <c r="T1747" i="8"/>
  <c r="U1747" i="8" a="1"/>
  <c r="U1747" i="8" s="1"/>
  <c r="V1747" i="8" a="1"/>
  <c r="V1747" i="8" s="1"/>
  <c r="X1747" i="8" a="1"/>
  <c r="X1747" i="8" s="1"/>
  <c r="P1748" i="8" a="1"/>
  <c r="P1748" i="8"/>
  <c r="R1748" i="8" a="1"/>
  <c r="R1748" i="8" s="1"/>
  <c r="T1748" i="8" a="1"/>
  <c r="T1748" i="8"/>
  <c r="W1748" i="8" s="1"/>
  <c r="U1748" i="8" a="1"/>
  <c r="U1748" i="8" s="1"/>
  <c r="V1748" i="8" a="1"/>
  <c r="V1748" i="8"/>
  <c r="X1748" i="8" a="1"/>
  <c r="X1748" i="8" s="1"/>
  <c r="P1749" i="8" a="1"/>
  <c r="P1749" i="8"/>
  <c r="R1749" i="8" a="1"/>
  <c r="R1749" i="8"/>
  <c r="T1749" i="8" a="1"/>
  <c r="T1749" i="8" s="1"/>
  <c r="U1749" i="8" a="1"/>
  <c r="U1749" i="8" s="1"/>
  <c r="V1749" i="8" a="1"/>
  <c r="V1749" i="8" s="1"/>
  <c r="X1749" i="8" a="1"/>
  <c r="X1749" i="8"/>
  <c r="P1750" i="8" a="1"/>
  <c r="P1750" i="8"/>
  <c r="R1750" i="8" a="1"/>
  <c r="R1750" i="8" s="1"/>
  <c r="T1750" i="8" a="1"/>
  <c r="T1750" i="8" s="1"/>
  <c r="U1750" i="8" a="1"/>
  <c r="U1750" i="8"/>
  <c r="V1750" i="8" a="1"/>
  <c r="V1750" i="8" s="1"/>
  <c r="X1750" i="8" a="1"/>
  <c r="X1750" i="8" s="1"/>
  <c r="P1751" i="8" a="1"/>
  <c r="P1751" i="8"/>
  <c r="R1751" i="8" a="1"/>
  <c r="R1751" i="8"/>
  <c r="T1751" i="8" a="1"/>
  <c r="T1751" i="8" s="1"/>
  <c r="W1751" i="8" s="1"/>
  <c r="U1751" i="8" a="1"/>
  <c r="U1751" i="8" s="1"/>
  <c r="V1751" i="8" a="1"/>
  <c r="V1751" i="8"/>
  <c r="X1751" i="8" a="1"/>
  <c r="X1751" i="8"/>
  <c r="P1752" i="8" a="1"/>
  <c r="P1752" i="8"/>
  <c r="R1752" i="8" a="1"/>
  <c r="R1752" i="8" s="1"/>
  <c r="T1752" i="8" a="1"/>
  <c r="T1752" i="8" s="1"/>
  <c r="W1752" i="8" s="1"/>
  <c r="U1752" i="8" a="1"/>
  <c r="U1752" i="8"/>
  <c r="V1752" i="8" a="1"/>
  <c r="V1752" i="8"/>
  <c r="X1752" i="8" a="1"/>
  <c r="X1752" i="8"/>
  <c r="P1753" i="8" a="1"/>
  <c r="P1753" i="8"/>
  <c r="R1753" i="8" a="1"/>
  <c r="R1753" i="8" s="1"/>
  <c r="T1753" i="8" a="1"/>
  <c r="T1753" i="8" s="1"/>
  <c r="U1753" i="8" a="1"/>
  <c r="U1753" i="8"/>
  <c r="V1753" i="8" a="1"/>
  <c r="V1753" i="8" s="1"/>
  <c r="X1753" i="8" a="1"/>
  <c r="X1753" i="8"/>
  <c r="P1754" i="8" a="1"/>
  <c r="P1754" i="8" s="1"/>
  <c r="R1754" i="8" a="1"/>
  <c r="R1754" i="8" s="1"/>
  <c r="T1754" i="8" a="1"/>
  <c r="T1754" i="8"/>
  <c r="W1754" i="8" s="1"/>
  <c r="U1754" i="8" a="1"/>
  <c r="U1754" i="8"/>
  <c r="V1754" i="8" a="1"/>
  <c r="V1754" i="8" s="1"/>
  <c r="X1754" i="8" a="1"/>
  <c r="X1754" i="8"/>
  <c r="P1755" i="8" a="1"/>
  <c r="P1755" i="8" s="1"/>
  <c r="R1755" i="8" a="1"/>
  <c r="R1755" i="8" s="1"/>
  <c r="T1755" i="8" a="1"/>
  <c r="T1755" i="8" s="1"/>
  <c r="W1755" i="8" s="1"/>
  <c r="U1755" i="8" a="1"/>
  <c r="U1755" i="8"/>
  <c r="V1755" i="8" a="1"/>
  <c r="V1755" i="8" s="1"/>
  <c r="X1755" i="8" a="1"/>
  <c r="X1755" i="8" s="1"/>
  <c r="P1756" i="8" a="1"/>
  <c r="P1756" i="8"/>
  <c r="R1756" i="8" a="1"/>
  <c r="R1756" i="8" s="1"/>
  <c r="T1756" i="8" a="1"/>
  <c r="T1756" i="8" s="1"/>
  <c r="W1756" i="8" s="1"/>
  <c r="U1756" i="8" a="1"/>
  <c r="U1756" i="8" s="1"/>
  <c r="V1756" i="8" a="1"/>
  <c r="V1756" i="8" s="1"/>
  <c r="X1756" i="8" a="1"/>
  <c r="X1756" i="8" s="1"/>
  <c r="P1757" i="8" a="1"/>
  <c r="P1757" i="8"/>
  <c r="R1757" i="8" a="1"/>
  <c r="R1757" i="8" s="1"/>
  <c r="T1757" i="8" a="1"/>
  <c r="T1757" i="8"/>
  <c r="W1757" i="8" s="1"/>
  <c r="U1757" i="8" a="1"/>
  <c r="U1757" i="8" s="1"/>
  <c r="V1757" i="8" a="1"/>
  <c r="V1757" i="8" s="1"/>
  <c r="X1757" i="8" a="1"/>
  <c r="X1757" i="8"/>
  <c r="P1758" i="8" a="1"/>
  <c r="P1758" i="8"/>
  <c r="R1758" i="8" a="1"/>
  <c r="R1758" i="8"/>
  <c r="T1758" i="8" a="1"/>
  <c r="T1758" i="8" s="1"/>
  <c r="W1758" i="8" s="1"/>
  <c r="U1758" i="8" a="1"/>
  <c r="U1758" i="8"/>
  <c r="V1758" i="8" a="1"/>
  <c r="V1758" i="8"/>
  <c r="X1758" i="8" a="1"/>
  <c r="X1758" i="8" s="1"/>
  <c r="P1759" i="8" a="1"/>
  <c r="P1759" i="8"/>
  <c r="R1759" i="8" a="1"/>
  <c r="R1759" i="8"/>
  <c r="T1759" i="8" a="1"/>
  <c r="T1759" i="8" s="1"/>
  <c r="U1759" i="8" a="1"/>
  <c r="U1759" i="8" s="1"/>
  <c r="V1759" i="8" a="1"/>
  <c r="V1759" i="8" s="1"/>
  <c r="X1759" i="8" a="1"/>
  <c r="X1759" i="8"/>
  <c r="P1760" i="8" a="1"/>
  <c r="P1760" i="8"/>
  <c r="R1760" i="8" a="1"/>
  <c r="R1760" i="8" s="1"/>
  <c r="T1760" i="8" a="1"/>
  <c r="T1760" i="8"/>
  <c r="U1760" i="8" a="1"/>
  <c r="U1760" i="8"/>
  <c r="V1760" i="8" a="1"/>
  <c r="V1760" i="8" s="1"/>
  <c r="X1760" i="8" a="1"/>
  <c r="X1760" i="8"/>
  <c r="P1761" i="8" a="1"/>
  <c r="P1761" i="8"/>
  <c r="R1761" i="8" a="1"/>
  <c r="R1761" i="8" s="1"/>
  <c r="T1761" i="8" a="1"/>
  <c r="T1761" i="8" s="1"/>
  <c r="W1761" i="8" s="1"/>
  <c r="U1761" i="8" a="1"/>
  <c r="U1761" i="8"/>
  <c r="V1761" i="8" a="1"/>
  <c r="V1761" i="8"/>
  <c r="X1761" i="8" a="1"/>
  <c r="X1761" i="8"/>
  <c r="P1762" i="8" a="1"/>
  <c r="P1762" i="8" s="1"/>
  <c r="R1762" i="8" a="1"/>
  <c r="R1762" i="8"/>
  <c r="T1762" i="8" a="1"/>
  <c r="T1762" i="8"/>
  <c r="W1762" i="8" s="1"/>
  <c r="U1762" i="8" a="1"/>
  <c r="U1762" i="8"/>
  <c r="V1762" i="8" a="1"/>
  <c r="V1762" i="8" s="1"/>
  <c r="X1762" i="8" a="1"/>
  <c r="X1762" i="8"/>
  <c r="P1763" i="8" a="1"/>
  <c r="P1763" i="8" s="1"/>
  <c r="R1763" i="8" a="1"/>
  <c r="R1763" i="8" s="1"/>
  <c r="T1763" i="8" a="1"/>
  <c r="T1763" i="8"/>
  <c r="W1763" i="8" s="1"/>
  <c r="U1763" i="8" a="1"/>
  <c r="U1763" i="8"/>
  <c r="V1763" i="8" a="1"/>
  <c r="V1763" i="8" s="1"/>
  <c r="X1763" i="8" a="1"/>
  <c r="X1763" i="8" s="1"/>
  <c r="P1764" i="8" a="1"/>
  <c r="P1764" i="8"/>
  <c r="R1764" i="8" a="1"/>
  <c r="R1764" i="8"/>
  <c r="T1764" i="8" a="1"/>
  <c r="T1764" i="8"/>
  <c r="U1764" i="8" a="1"/>
  <c r="U1764" i="8" s="1"/>
  <c r="V1764" i="8" a="1"/>
  <c r="V1764" i="8"/>
  <c r="X1764" i="8" a="1"/>
  <c r="X1764" i="8" s="1"/>
  <c r="P1765" i="8" a="1"/>
  <c r="P1765" i="8"/>
  <c r="R1765" i="8" a="1"/>
  <c r="R1765" i="8"/>
  <c r="T1765" i="8" a="1"/>
  <c r="T1765" i="8"/>
  <c r="U1765" i="8" a="1"/>
  <c r="U1765" i="8" s="1"/>
  <c r="V1765" i="8" a="1"/>
  <c r="V1765" i="8" s="1"/>
  <c r="X1765" i="8" a="1"/>
  <c r="X1765" i="8"/>
  <c r="P1766" i="8" a="1"/>
  <c r="P1766" i="8"/>
  <c r="R1766" i="8" a="1"/>
  <c r="R1766" i="8"/>
  <c r="T1766" i="8" a="1"/>
  <c r="T1766" i="8" s="1"/>
  <c r="U1766" i="8" a="1"/>
  <c r="U1766" i="8"/>
  <c r="V1766" i="8" a="1"/>
  <c r="V1766" i="8" s="1"/>
  <c r="X1766" i="8" a="1"/>
  <c r="X1766" i="8" s="1"/>
  <c r="P1767" i="8" a="1"/>
  <c r="P1767" i="8"/>
  <c r="R1767" i="8" a="1"/>
  <c r="R1767" i="8" s="1"/>
  <c r="T1767" i="8" a="1"/>
  <c r="T1767" i="8" s="1"/>
  <c r="W1767" i="8" s="1"/>
  <c r="U1767" i="8" a="1"/>
  <c r="U1767" i="8" s="1"/>
  <c r="V1767" i="8" a="1"/>
  <c r="V1767" i="8"/>
  <c r="X1767" i="8" a="1"/>
  <c r="X1767" i="8"/>
  <c r="P1768" i="8" a="1"/>
  <c r="P1768" i="8"/>
  <c r="R1768" i="8" a="1"/>
  <c r="R1768" i="8" s="1"/>
  <c r="T1768" i="8" a="1"/>
  <c r="T1768" i="8" s="1"/>
  <c r="W1768" i="8" s="1"/>
  <c r="U1768" i="8" a="1"/>
  <c r="U1768" i="8"/>
  <c r="V1768" i="8" a="1"/>
  <c r="V1768" i="8"/>
  <c r="X1768" i="8" a="1"/>
  <c r="X1768" i="8"/>
  <c r="P1769" i="8" a="1"/>
  <c r="P1769" i="8"/>
  <c r="R1769" i="8" a="1"/>
  <c r="R1769" i="8" s="1"/>
  <c r="T1769" i="8" a="1"/>
  <c r="T1769" i="8" s="1"/>
  <c r="U1769" i="8" a="1"/>
  <c r="U1769" i="8"/>
  <c r="V1769" i="8" a="1"/>
  <c r="V1769" i="8"/>
  <c r="X1769" i="8" a="1"/>
  <c r="X1769" i="8"/>
  <c r="P1770" i="8" a="1"/>
  <c r="P1770" i="8" s="1"/>
  <c r="R1770" i="8" a="1"/>
  <c r="R1770" i="8"/>
  <c r="T1770" i="8" a="1"/>
  <c r="T1770" i="8" s="1"/>
  <c r="W1770" i="8" s="1"/>
  <c r="U1770" i="8" a="1"/>
  <c r="U1770" i="8" s="1"/>
  <c r="V1770" i="8" a="1"/>
  <c r="V1770" i="8" s="1"/>
  <c r="X1770" i="8" a="1"/>
  <c r="X1770" i="8"/>
  <c r="P1771" i="8" a="1"/>
  <c r="P1771" i="8" s="1"/>
  <c r="R1771" i="8" a="1"/>
  <c r="R1771" i="8" s="1"/>
  <c r="T1771" i="8" a="1"/>
  <c r="T1771" i="8" s="1"/>
  <c r="W1771" i="8" s="1"/>
  <c r="U1771" i="8" a="1"/>
  <c r="U1771" i="8"/>
  <c r="V1771" i="8" a="1"/>
  <c r="V1771" i="8" s="1"/>
  <c r="X1771" i="8" a="1"/>
  <c r="X1771" i="8" s="1"/>
  <c r="P1772" i="8" a="1"/>
  <c r="P1772" i="8"/>
  <c r="R1772" i="8" a="1"/>
  <c r="R1772" i="8" s="1"/>
  <c r="T1772" i="8" a="1"/>
  <c r="T1772" i="8" s="1"/>
  <c r="W1772" i="8" s="1"/>
  <c r="U1772" i="8" a="1"/>
  <c r="U1772" i="8" s="1"/>
  <c r="V1772" i="8" a="1"/>
  <c r="V1772" i="8"/>
  <c r="X1772" i="8" a="1"/>
  <c r="X1772" i="8" s="1"/>
  <c r="P1773" i="8" a="1"/>
  <c r="P1773" i="8"/>
  <c r="R1773" i="8" a="1"/>
  <c r="R1773" i="8"/>
  <c r="T1773" i="8" a="1"/>
  <c r="T1773" i="8" s="1"/>
  <c r="W1773" i="8" s="1"/>
  <c r="U1773" i="8" a="1"/>
  <c r="U1773" i="8" s="1"/>
  <c r="V1773" i="8" a="1"/>
  <c r="V1773" i="8" s="1"/>
  <c r="X1773" i="8" a="1"/>
  <c r="X1773" i="8"/>
  <c r="P1774" i="8" a="1"/>
  <c r="P1774" i="8"/>
  <c r="R1774" i="8" a="1"/>
  <c r="R1774" i="8" s="1"/>
  <c r="T1774" i="8" a="1"/>
  <c r="T1774" i="8" s="1"/>
  <c r="U1774" i="8" a="1"/>
  <c r="U1774" i="8"/>
  <c r="V1774" i="8" a="1"/>
  <c r="V1774" i="8" s="1"/>
  <c r="X1774" i="8" a="1"/>
  <c r="X1774" i="8" s="1"/>
  <c r="P1775" i="8" a="1"/>
  <c r="P1775" i="8"/>
  <c r="R1775" i="8" a="1"/>
  <c r="R1775" i="8" s="1"/>
  <c r="T1775" i="8" a="1"/>
  <c r="T1775" i="8" s="1"/>
  <c r="U1775" i="8" a="1"/>
  <c r="U1775" i="8" s="1"/>
  <c r="V1775" i="8" a="1"/>
  <c r="V1775" i="8"/>
  <c r="X1775" i="8" a="1"/>
  <c r="X1775" i="8"/>
  <c r="P1776" i="8" a="1"/>
  <c r="P1776" i="8"/>
  <c r="R1776" i="8" a="1"/>
  <c r="R1776" i="8" s="1"/>
  <c r="T1776" i="8" a="1"/>
  <c r="T1776" i="8" s="1"/>
  <c r="W1776" i="8" s="1"/>
  <c r="U1776" i="8" a="1"/>
  <c r="U1776" i="8"/>
  <c r="V1776" i="8" a="1"/>
  <c r="V1776" i="8"/>
  <c r="X1776" i="8" a="1"/>
  <c r="X1776" i="8"/>
  <c r="P1777" i="8" a="1"/>
  <c r="P1777" i="8"/>
  <c r="R1777" i="8" a="1"/>
  <c r="R1777" i="8" s="1"/>
  <c r="T1777" i="8" a="1"/>
  <c r="T1777" i="8" s="1"/>
  <c r="W1777" i="8" s="1"/>
  <c r="U1777" i="8" a="1"/>
  <c r="U1777" i="8"/>
  <c r="V1777" i="8" a="1"/>
  <c r="V1777" i="8"/>
  <c r="X1777" i="8" a="1"/>
  <c r="X1777" i="8"/>
  <c r="P1778" i="8" a="1"/>
  <c r="P1778" i="8" s="1"/>
  <c r="R1778" i="8" a="1"/>
  <c r="R1778" i="8" s="1"/>
  <c r="T1778" i="8" a="1"/>
  <c r="T1778" i="8" s="1"/>
  <c r="W1778" i="8" s="1"/>
  <c r="U1778" i="8" a="1"/>
  <c r="U1778" i="8" s="1"/>
  <c r="V1778" i="8" a="1"/>
  <c r="V1778" i="8" s="1"/>
  <c r="X1778" i="8" a="1"/>
  <c r="X1778" i="8"/>
  <c r="P1779" i="8" a="1"/>
  <c r="P1779" i="8" s="1"/>
  <c r="R1779" i="8" a="1"/>
  <c r="R1779" i="8" s="1"/>
  <c r="T1779" i="8" a="1"/>
  <c r="T1779" i="8" s="1"/>
  <c r="W1779" i="8" s="1"/>
  <c r="U1779" i="8" a="1"/>
  <c r="U1779" i="8"/>
  <c r="V1779" i="8" a="1"/>
  <c r="V1779" i="8" s="1"/>
  <c r="X1779" i="8" a="1"/>
  <c r="X1779" i="8" s="1"/>
  <c r="P1780" i="8" a="1"/>
  <c r="P1780" i="8"/>
  <c r="R1780" i="8" a="1"/>
  <c r="R1780" i="8" s="1"/>
  <c r="T1780" i="8" a="1"/>
  <c r="T1780" i="8" s="1"/>
  <c r="U1780" i="8" a="1"/>
  <c r="U1780" i="8" s="1"/>
  <c r="V1780" i="8" a="1"/>
  <c r="V1780" i="8"/>
  <c r="X1780" i="8" a="1"/>
  <c r="X1780" i="8" s="1"/>
  <c r="P1781" i="8" a="1"/>
  <c r="P1781" i="8"/>
  <c r="R1781" i="8" a="1"/>
  <c r="R1781" i="8"/>
  <c r="T1781" i="8" a="1"/>
  <c r="T1781" i="8" s="1"/>
  <c r="W1781" i="8" s="1"/>
  <c r="U1781" i="8" a="1"/>
  <c r="U1781" i="8" s="1"/>
  <c r="V1781" i="8" a="1"/>
  <c r="V1781" i="8" s="1"/>
  <c r="X1781" i="8" a="1"/>
  <c r="X1781" i="8"/>
  <c r="P1782" i="8" a="1"/>
  <c r="P1782" i="8"/>
  <c r="R1782" i="8" a="1"/>
  <c r="R1782" i="8" s="1"/>
  <c r="T1782" i="8" a="1"/>
  <c r="T1782" i="8" s="1"/>
  <c r="U1782" i="8" a="1"/>
  <c r="U1782" i="8"/>
  <c r="V1782" i="8" a="1"/>
  <c r="V1782" i="8"/>
  <c r="X1782" i="8" a="1"/>
  <c r="X1782" i="8" s="1"/>
  <c r="P1783" i="8" a="1"/>
  <c r="P1783" i="8"/>
  <c r="R1783" i="8" a="1"/>
  <c r="R1783" i="8"/>
  <c r="T1783" i="8" a="1"/>
  <c r="T1783" i="8" s="1"/>
  <c r="U1783" i="8" a="1"/>
  <c r="U1783" i="8" s="1"/>
  <c r="V1783" i="8" a="1"/>
  <c r="V1783" i="8" s="1"/>
  <c r="X1783" i="8" a="1"/>
  <c r="X1783" i="8"/>
  <c r="P1784" i="8" a="1"/>
  <c r="P1784" i="8"/>
  <c r="R1784" i="8" a="1"/>
  <c r="R1784" i="8" s="1"/>
  <c r="T1784" i="8" a="1"/>
  <c r="T1784" i="8"/>
  <c r="U1784" i="8" a="1"/>
  <c r="U1784" i="8"/>
  <c r="V1784" i="8" a="1"/>
  <c r="V1784" i="8" s="1"/>
  <c r="X1784" i="8" a="1"/>
  <c r="X1784" i="8"/>
  <c r="P1785" i="8" a="1"/>
  <c r="P1785" i="8"/>
  <c r="R1785" i="8" a="1"/>
  <c r="R1785" i="8" s="1"/>
  <c r="T1785" i="8" a="1"/>
  <c r="T1785" i="8" s="1"/>
  <c r="U1785" i="8" a="1"/>
  <c r="U1785" i="8"/>
  <c r="V1785" i="8" a="1"/>
  <c r="V1785" i="8" s="1"/>
  <c r="X1785" i="8" a="1"/>
  <c r="X1785" i="8" s="1"/>
  <c r="P1786" i="8" a="1"/>
  <c r="P1786" i="8" s="1"/>
  <c r="R1786" i="8" a="1"/>
  <c r="R1786" i="8" s="1"/>
  <c r="T1786" i="8" a="1"/>
  <c r="T1786" i="8"/>
  <c r="W1786" i="8" s="1"/>
  <c r="U1786" i="8" a="1"/>
  <c r="U1786" i="8" s="1"/>
  <c r="V1786" i="8" a="1"/>
  <c r="V1786" i="8" s="1"/>
  <c r="X1786" i="8" a="1"/>
  <c r="X1786" i="8"/>
  <c r="P1787" i="8" a="1"/>
  <c r="P1787" i="8" s="1"/>
  <c r="R1787" i="8" a="1"/>
  <c r="R1787" i="8" s="1"/>
  <c r="T1787" i="8" a="1"/>
  <c r="T1787" i="8"/>
  <c r="W1787" i="8" s="1"/>
  <c r="U1787" i="8" a="1"/>
  <c r="U1787" i="8"/>
  <c r="V1787" i="8" a="1"/>
  <c r="V1787" i="8" s="1"/>
  <c r="X1787" i="8" a="1"/>
  <c r="X1787" i="8" s="1"/>
  <c r="P1788" i="8" a="1"/>
  <c r="P1788" i="8"/>
  <c r="R1788" i="8" a="1"/>
  <c r="R1788" i="8"/>
  <c r="T1788" i="8" a="1"/>
  <c r="T1788" i="8" s="1"/>
  <c r="U1788" i="8" a="1"/>
  <c r="U1788" i="8" s="1"/>
  <c r="V1788" i="8" a="1"/>
  <c r="V1788" i="8" s="1"/>
  <c r="X1788" i="8" a="1"/>
  <c r="X1788" i="8" s="1"/>
  <c r="P1789" i="8" a="1"/>
  <c r="P1789" i="8"/>
  <c r="R1789" i="8" a="1"/>
  <c r="R1789" i="8" s="1"/>
  <c r="T1789" i="8" a="1"/>
  <c r="T1789" i="8"/>
  <c r="U1789" i="8" a="1"/>
  <c r="U1789" i="8" s="1"/>
  <c r="V1789" i="8" a="1"/>
  <c r="V1789" i="8" s="1"/>
  <c r="X1789" i="8" a="1"/>
  <c r="X1789" i="8"/>
  <c r="P1790" i="8" a="1"/>
  <c r="P1790" i="8"/>
  <c r="R1790" i="8" a="1"/>
  <c r="R1790" i="8" s="1"/>
  <c r="T1790" i="8" a="1"/>
  <c r="T1790" i="8" s="1"/>
  <c r="U1790" i="8" a="1"/>
  <c r="U1790" i="8"/>
  <c r="V1790" i="8" a="1"/>
  <c r="V1790" i="8" s="1"/>
  <c r="X1790" i="8" a="1"/>
  <c r="X1790" i="8"/>
  <c r="P1791" i="8" a="1"/>
  <c r="P1791" i="8"/>
  <c r="R1791" i="8" a="1"/>
  <c r="R1791" i="8" s="1"/>
  <c r="T1791" i="8" a="1"/>
  <c r="T1791" i="8" s="1"/>
  <c r="U1791" i="8" a="1"/>
  <c r="U1791" i="8" s="1"/>
  <c r="V1791" i="8" a="1"/>
  <c r="V1791" i="8"/>
  <c r="X1791" i="8" a="1"/>
  <c r="X1791" i="8"/>
  <c r="P1792" i="8" a="1"/>
  <c r="P1792" i="8" s="1"/>
  <c r="R1792" i="8" a="1"/>
  <c r="R1792" i="8" s="1"/>
  <c r="T1792" i="8" a="1"/>
  <c r="T1792" i="8" s="1"/>
  <c r="W1792" i="8" s="1"/>
  <c r="U1792" i="8" a="1"/>
  <c r="U1792" i="8"/>
  <c r="V1792" i="8" a="1"/>
  <c r="V1792" i="8" s="1"/>
  <c r="X1792" i="8" a="1"/>
  <c r="X1792" i="8"/>
  <c r="P1793" i="8" a="1"/>
  <c r="P1793" i="8"/>
  <c r="R1793" i="8" a="1"/>
  <c r="R1793" i="8" s="1"/>
  <c r="T1793" i="8" a="1"/>
  <c r="T1793" i="8" s="1"/>
  <c r="U1793" i="8" a="1"/>
  <c r="U1793" i="8"/>
  <c r="V1793" i="8" a="1"/>
  <c r="V1793" i="8"/>
  <c r="X1793" i="8" a="1"/>
  <c r="X1793" i="8" s="1"/>
  <c r="P1794" i="8" a="1"/>
  <c r="P1794" i="8" s="1"/>
  <c r="R1794" i="8" a="1"/>
  <c r="R1794" i="8" s="1"/>
  <c r="T1794" i="8" a="1"/>
  <c r="T1794" i="8"/>
  <c r="U1794" i="8" a="1"/>
  <c r="U1794" i="8" s="1"/>
  <c r="V1794" i="8" a="1"/>
  <c r="V1794" i="8" s="1"/>
  <c r="X1794" i="8" a="1"/>
  <c r="X1794" i="8"/>
  <c r="P1795" i="8" a="1"/>
  <c r="P1795" i="8" s="1"/>
  <c r="R1795" i="8" a="1"/>
  <c r="R1795" i="8" s="1"/>
  <c r="T1795" i="8" a="1"/>
  <c r="T1795" i="8" s="1"/>
  <c r="U1795" i="8" a="1"/>
  <c r="U1795" i="8"/>
  <c r="V1795" i="8" a="1"/>
  <c r="V1795" i="8" s="1"/>
  <c r="X1795" i="8" a="1"/>
  <c r="X1795" i="8" s="1"/>
  <c r="P1796" i="8" a="1"/>
  <c r="P1796" i="8"/>
  <c r="R1796" i="8" a="1"/>
  <c r="R1796" i="8" s="1"/>
  <c r="T1796" i="8" a="1"/>
  <c r="T1796" i="8" s="1"/>
  <c r="U1796" i="8" a="1"/>
  <c r="U1796" i="8" s="1"/>
  <c r="V1796" i="8" a="1"/>
  <c r="V1796" i="8" s="1"/>
  <c r="X1796" i="8" a="1"/>
  <c r="X1796" i="8" s="1"/>
  <c r="P1797" i="8" a="1"/>
  <c r="P1797" i="8"/>
  <c r="R1797" i="8" a="1"/>
  <c r="R1797" i="8" s="1"/>
  <c r="T1797" i="8" a="1"/>
  <c r="T1797" i="8"/>
  <c r="U1797" i="8" a="1"/>
  <c r="U1797" i="8" s="1"/>
  <c r="V1797" i="8" a="1"/>
  <c r="V1797" i="8" s="1"/>
  <c r="X1797" i="8" a="1"/>
  <c r="X1797" i="8"/>
  <c r="P1798" i="8" a="1"/>
  <c r="P1798" i="8"/>
  <c r="R1798" i="8" a="1"/>
  <c r="R1798" i="8" s="1"/>
  <c r="T1798" i="8" a="1"/>
  <c r="T1798" i="8" s="1"/>
  <c r="U1798" i="8" a="1"/>
  <c r="U1798" i="8"/>
  <c r="V1798" i="8" a="1"/>
  <c r="V1798" i="8" s="1"/>
  <c r="X1798" i="8" a="1"/>
  <c r="X1798" i="8"/>
  <c r="P1799" i="8" a="1"/>
  <c r="P1799" i="8"/>
  <c r="R1799" i="8" a="1"/>
  <c r="R1799" i="8"/>
  <c r="T1799" i="8" a="1"/>
  <c r="T1799" i="8" s="1"/>
  <c r="U1799" i="8" a="1"/>
  <c r="U1799" i="8" s="1"/>
  <c r="V1799" i="8" a="1"/>
  <c r="V1799" i="8" s="1"/>
  <c r="X1799" i="8" a="1"/>
  <c r="X1799" i="8"/>
  <c r="P1800" i="8" a="1"/>
  <c r="P1800" i="8" s="1"/>
  <c r="R1800" i="8" a="1"/>
  <c r="R1800" i="8" s="1"/>
  <c r="T1800" i="8" a="1"/>
  <c r="T1800" i="8" s="1"/>
  <c r="W1800" i="8" s="1"/>
  <c r="U1800" i="8" a="1"/>
  <c r="U1800" i="8"/>
  <c r="V1800" i="8" a="1"/>
  <c r="V1800" i="8" s="1"/>
  <c r="X1800" i="8" a="1"/>
  <c r="X1800" i="8"/>
  <c r="P1801" i="8" a="1"/>
  <c r="P1801" i="8"/>
  <c r="R1801" i="8" a="1"/>
  <c r="R1801" i="8" s="1"/>
  <c r="T1801" i="8" a="1"/>
  <c r="T1801" i="8" s="1"/>
  <c r="U1801" i="8" a="1"/>
  <c r="U1801" i="8"/>
  <c r="V1801" i="8" a="1"/>
  <c r="V1801" i="8"/>
  <c r="X1801" i="8" a="1"/>
  <c r="X1801" i="8" s="1"/>
  <c r="P1802" i="8" a="1"/>
  <c r="P1802" i="8" s="1"/>
  <c r="R1802" i="8" a="1"/>
  <c r="R1802" i="8" s="1"/>
  <c r="T1802" i="8" a="1"/>
  <c r="T1802" i="8" s="1"/>
  <c r="W1802" i="8" s="1"/>
  <c r="U1802" i="8" a="1"/>
  <c r="U1802" i="8" s="1"/>
  <c r="V1802" i="8" a="1"/>
  <c r="V1802" i="8" s="1"/>
  <c r="X1802" i="8" a="1"/>
  <c r="X1802" i="8"/>
  <c r="P1803" i="8" a="1"/>
  <c r="P1803" i="8" s="1"/>
  <c r="R1803" i="8" a="1"/>
  <c r="R1803" i="8" s="1"/>
  <c r="T1803" i="8" a="1"/>
  <c r="T1803" i="8" s="1"/>
  <c r="U1803" i="8" a="1"/>
  <c r="U1803" i="8"/>
  <c r="V1803" i="8" a="1"/>
  <c r="V1803" i="8" s="1"/>
  <c r="X1803" i="8" a="1"/>
  <c r="X1803" i="8" s="1"/>
  <c r="P1804" i="8" a="1"/>
  <c r="P1804" i="8"/>
  <c r="R1804" i="8" a="1"/>
  <c r="R1804" i="8" s="1"/>
  <c r="T1804" i="8" a="1"/>
  <c r="T1804" i="8" s="1"/>
  <c r="U1804" i="8" a="1"/>
  <c r="U1804" i="8" s="1"/>
  <c r="V1804" i="8" a="1"/>
  <c r="V1804" i="8"/>
  <c r="X1804" i="8" a="1"/>
  <c r="X1804" i="8" s="1"/>
  <c r="P1805" i="8" a="1"/>
  <c r="P1805" i="8"/>
  <c r="R1805" i="8" a="1"/>
  <c r="R1805" i="8" s="1"/>
  <c r="T1805" i="8" a="1"/>
  <c r="T1805" i="8" s="1"/>
  <c r="U1805" i="8" a="1"/>
  <c r="U1805" i="8" s="1"/>
  <c r="V1805" i="8" a="1"/>
  <c r="V1805" i="8"/>
  <c r="X1805" i="8" a="1"/>
  <c r="X1805" i="8"/>
  <c r="P1806" i="8" a="1"/>
  <c r="P1806" i="8"/>
  <c r="R1806" i="8" a="1"/>
  <c r="R1806" i="8" s="1"/>
  <c r="T1806" i="8" a="1"/>
  <c r="T1806" i="8" s="1"/>
  <c r="U1806" i="8" a="1"/>
  <c r="U1806" i="8"/>
  <c r="V1806" i="8" a="1"/>
  <c r="V1806" i="8" s="1"/>
  <c r="X1806" i="8" a="1"/>
  <c r="X1806" i="8"/>
  <c r="P1807" i="8" a="1"/>
  <c r="P1807" i="8"/>
  <c r="R1807" i="8" a="1"/>
  <c r="R1807" i="8"/>
  <c r="T1807" i="8" a="1"/>
  <c r="T1807" i="8" s="1"/>
  <c r="U1807" i="8" a="1"/>
  <c r="U1807" i="8" s="1"/>
  <c r="V1807" i="8" a="1"/>
  <c r="V1807" i="8" s="1"/>
  <c r="X1807" i="8" a="1"/>
  <c r="X1807" i="8"/>
  <c r="P1808" i="8" a="1"/>
  <c r="P1808" i="8" s="1"/>
  <c r="R1808" i="8" a="1"/>
  <c r="R1808" i="8" s="1"/>
  <c r="T1808" i="8" a="1"/>
  <c r="T1808" i="8" s="1"/>
  <c r="W1808" i="8" s="1"/>
  <c r="U1808" i="8" a="1"/>
  <c r="U1808" i="8"/>
  <c r="V1808" i="8" a="1"/>
  <c r="V1808" i="8" s="1"/>
  <c r="X1808" i="8" a="1"/>
  <c r="X1808" i="8"/>
  <c r="P1809" i="8" a="1"/>
  <c r="P1809" i="8"/>
  <c r="R1809" i="8" a="1"/>
  <c r="R1809" i="8" s="1"/>
  <c r="T1809" i="8" a="1"/>
  <c r="T1809" i="8" s="1"/>
  <c r="U1809" i="8" a="1"/>
  <c r="U1809" i="8"/>
  <c r="V1809" i="8" a="1"/>
  <c r="V1809" i="8" s="1"/>
  <c r="X1809" i="8" a="1"/>
  <c r="X1809" i="8" s="1"/>
  <c r="P1810" i="8" a="1"/>
  <c r="P1810" i="8" s="1"/>
  <c r="R1810" i="8" a="1"/>
  <c r="R1810" i="8"/>
  <c r="T1810" i="8" a="1"/>
  <c r="T1810" i="8" s="1"/>
  <c r="W1810" i="8" s="1"/>
  <c r="U1810" i="8" a="1"/>
  <c r="U1810" i="8" s="1"/>
  <c r="V1810" i="8" a="1"/>
  <c r="V1810" i="8" s="1"/>
  <c r="X1810" i="8" a="1"/>
  <c r="X1810" i="8"/>
  <c r="P1811" i="8" a="1"/>
  <c r="P1811" i="8" s="1"/>
  <c r="R1811" i="8" a="1"/>
  <c r="R1811" i="8" s="1"/>
  <c r="T1811" i="8" a="1"/>
  <c r="T1811" i="8"/>
  <c r="U1811" i="8" a="1"/>
  <c r="U1811" i="8"/>
  <c r="V1811" i="8" a="1"/>
  <c r="V1811" i="8" s="1"/>
  <c r="X1811" i="8" a="1"/>
  <c r="X1811" i="8" s="1"/>
  <c r="P1812" i="8" a="1"/>
  <c r="P1812" i="8"/>
  <c r="R1812" i="8" a="1"/>
  <c r="R1812" i="8"/>
  <c r="T1812" i="8" a="1"/>
  <c r="T1812" i="8" s="1"/>
  <c r="U1812" i="8" a="1"/>
  <c r="U1812" i="8" s="1"/>
  <c r="V1812" i="8" a="1"/>
  <c r="V1812" i="8"/>
  <c r="X1812" i="8" a="1"/>
  <c r="X1812" i="8" s="1"/>
  <c r="P1813" i="8" a="1"/>
  <c r="P1813" i="8"/>
  <c r="R1813" i="8" a="1"/>
  <c r="R1813" i="8" s="1"/>
  <c r="T1813" i="8" a="1"/>
  <c r="T1813" i="8" s="1"/>
  <c r="U1813" i="8" a="1"/>
  <c r="U1813" i="8" s="1"/>
  <c r="V1813" i="8" a="1"/>
  <c r="V1813" i="8" s="1"/>
  <c r="X1813" i="8" a="1"/>
  <c r="X1813" i="8"/>
  <c r="P1814" i="8" a="1"/>
  <c r="P1814" i="8"/>
  <c r="R1814" i="8" a="1"/>
  <c r="R1814" i="8" s="1"/>
  <c r="T1814" i="8" a="1"/>
  <c r="T1814" i="8" s="1"/>
  <c r="U1814" i="8" a="1"/>
  <c r="U1814" i="8"/>
  <c r="V1814" i="8" a="1"/>
  <c r="V1814" i="8"/>
  <c r="X1814" i="8" a="1"/>
  <c r="X1814" i="8"/>
  <c r="P1815" i="8" a="1"/>
  <c r="P1815" i="8"/>
  <c r="R1815" i="8" a="1"/>
  <c r="R1815" i="8" s="1"/>
  <c r="T1815" i="8" a="1"/>
  <c r="T1815" i="8" s="1"/>
  <c r="U1815" i="8" a="1"/>
  <c r="U1815" i="8" s="1"/>
  <c r="V1815" i="8" a="1"/>
  <c r="V1815" i="8"/>
  <c r="X1815" i="8" a="1"/>
  <c r="X1815" i="8"/>
  <c r="P1816" i="8" a="1"/>
  <c r="P1816" i="8" s="1"/>
  <c r="R1816" i="8" a="1"/>
  <c r="R1816" i="8" s="1"/>
  <c r="T1816" i="8" a="1"/>
  <c r="T1816" i="8" s="1"/>
  <c r="U1816" i="8" a="1"/>
  <c r="U1816" i="8"/>
  <c r="V1816" i="8" a="1"/>
  <c r="V1816" i="8" s="1"/>
  <c r="X1816" i="8" a="1"/>
  <c r="X1816" i="8"/>
  <c r="P1817" i="8" a="1"/>
  <c r="P1817" i="8"/>
  <c r="R1817" i="8" a="1"/>
  <c r="R1817" i="8" s="1"/>
  <c r="T1817" i="8" a="1"/>
  <c r="T1817" i="8" s="1"/>
  <c r="U1817" i="8" a="1"/>
  <c r="U1817" i="8"/>
  <c r="V1817" i="8" a="1"/>
  <c r="V1817" i="8" s="1"/>
  <c r="X1817" i="8" a="1"/>
  <c r="X1817" i="8" s="1"/>
  <c r="P1818" i="8" a="1"/>
  <c r="P1818" i="8" s="1"/>
  <c r="R1818" i="8" a="1"/>
  <c r="R1818" i="8" s="1"/>
  <c r="T1818" i="8" a="1"/>
  <c r="T1818" i="8"/>
  <c r="U1818" i="8" a="1"/>
  <c r="U1818" i="8" s="1"/>
  <c r="V1818" i="8" a="1"/>
  <c r="V1818" i="8" s="1"/>
  <c r="X1818" i="8" a="1"/>
  <c r="X1818" i="8"/>
  <c r="P1819" i="8" a="1"/>
  <c r="P1819" i="8" s="1"/>
  <c r="R1819" i="8" a="1"/>
  <c r="R1819" i="8"/>
  <c r="T1819" i="8" a="1"/>
  <c r="T1819" i="8"/>
  <c r="W1819" i="8" s="1"/>
  <c r="U1819" i="8" a="1"/>
  <c r="U1819" i="8"/>
  <c r="V1819" i="8" a="1"/>
  <c r="V1819" i="8" s="1"/>
  <c r="X1819" i="8" a="1"/>
  <c r="X1819" i="8" s="1"/>
  <c r="P1820" i="8" a="1"/>
  <c r="P1820" i="8"/>
  <c r="R1820" i="8" a="1"/>
  <c r="R1820" i="8"/>
  <c r="T1820" i="8" a="1"/>
  <c r="T1820" i="8" s="1"/>
  <c r="U1820" i="8" a="1"/>
  <c r="U1820" i="8" s="1"/>
  <c r="V1820" i="8" a="1"/>
  <c r="V1820" i="8" s="1"/>
  <c r="X1820" i="8" a="1"/>
  <c r="X1820" i="8" s="1"/>
  <c r="P1821" i="8" a="1"/>
  <c r="P1821" i="8"/>
  <c r="R1821" i="8" a="1"/>
  <c r="R1821" i="8"/>
  <c r="T1821" i="8" a="1"/>
  <c r="T1821" i="8" s="1"/>
  <c r="W1821" i="8" s="1"/>
  <c r="U1821" i="8" a="1"/>
  <c r="U1821" i="8" s="1"/>
  <c r="V1821" i="8" a="1"/>
  <c r="V1821" i="8"/>
  <c r="X1821" i="8" a="1"/>
  <c r="X1821" i="8"/>
  <c r="P1822" i="8" a="1"/>
  <c r="P1822" i="8"/>
  <c r="R1822" i="8" a="1"/>
  <c r="R1822" i="8" s="1"/>
  <c r="T1822" i="8" a="1"/>
  <c r="T1822" i="8" s="1"/>
  <c r="U1822" i="8" a="1"/>
  <c r="U1822" i="8"/>
  <c r="V1822" i="8" a="1"/>
  <c r="V1822" i="8"/>
  <c r="X1822" i="8" a="1"/>
  <c r="X1822" i="8"/>
  <c r="P1823" i="8" a="1"/>
  <c r="P1823" i="8"/>
  <c r="R1823" i="8" a="1"/>
  <c r="R1823" i="8" s="1"/>
  <c r="T1823" i="8" a="1"/>
  <c r="T1823" i="8" s="1"/>
  <c r="U1823" i="8" a="1"/>
  <c r="U1823" i="8" s="1"/>
  <c r="V1823" i="8" a="1"/>
  <c r="V1823" i="8" s="1"/>
  <c r="X1823" i="8" a="1"/>
  <c r="X1823" i="8"/>
  <c r="P1824" i="8" a="1"/>
  <c r="P1824" i="8" s="1"/>
  <c r="R1824" i="8" a="1"/>
  <c r="R1824" i="8" s="1"/>
  <c r="T1824" i="8" a="1"/>
  <c r="T1824" i="8"/>
  <c r="U1824" i="8" a="1"/>
  <c r="U1824" i="8"/>
  <c r="V1824" i="8" a="1"/>
  <c r="V1824" i="8" s="1"/>
  <c r="X1824" i="8" a="1"/>
  <c r="X1824" i="8"/>
  <c r="X4" i="8" a="1"/>
  <c r="X4" i="8" s="1"/>
  <c r="X5" i="8" a="1"/>
  <c r="X5" i="8" s="1"/>
  <c r="X6" i="8" a="1"/>
  <c r="X6" i="8"/>
  <c r="X7" i="8" a="1"/>
  <c r="X7" i="8"/>
  <c r="X8" i="8" a="1"/>
  <c r="X8" i="8" s="1"/>
  <c r="X9" i="8" a="1"/>
  <c r="X9" i="8" s="1"/>
  <c r="X10" i="8" a="1"/>
  <c r="X10" i="8"/>
  <c r="X11" i="8" a="1"/>
  <c r="X11" i="8"/>
  <c r="X12" i="8" a="1"/>
  <c r="X12" i="8" s="1"/>
  <c r="X13" i="8" a="1"/>
  <c r="X13" i="8" s="1"/>
  <c r="X14" i="8" a="1"/>
  <c r="X14" i="8"/>
  <c r="X15" i="8" a="1"/>
  <c r="X15" i="8"/>
  <c r="X16" i="8" a="1"/>
  <c r="X16" i="8" s="1"/>
  <c r="X17" i="8" a="1"/>
  <c r="X17" i="8" s="1"/>
  <c r="X18" i="8" a="1"/>
  <c r="X18" i="8"/>
  <c r="X19" i="8" a="1"/>
  <c r="X19" i="8"/>
  <c r="X20" i="8" a="1"/>
  <c r="X20" i="8" s="1"/>
  <c r="X21" i="8" a="1"/>
  <c r="X21" i="8" s="1"/>
  <c r="X22" i="8" a="1"/>
  <c r="X22" i="8"/>
  <c r="X23" i="8" a="1"/>
  <c r="X23" i="8"/>
  <c r="X24" i="8" a="1"/>
  <c r="X24" i="8" s="1"/>
  <c r="X25" i="8" a="1"/>
  <c r="X25" i="8" s="1"/>
  <c r="X26" i="8" a="1"/>
  <c r="X26" i="8"/>
  <c r="X27" i="8" a="1"/>
  <c r="X27" i="8"/>
  <c r="X28" i="8" a="1"/>
  <c r="X28" i="8" s="1"/>
  <c r="X29" i="8" a="1"/>
  <c r="X29" i="8" s="1"/>
  <c r="X30" i="8" a="1"/>
  <c r="X30" i="8"/>
  <c r="X31" i="8" a="1"/>
  <c r="X31" i="8"/>
  <c r="X32" i="8" a="1"/>
  <c r="X32" i="8" s="1"/>
  <c r="X33" i="8" a="1"/>
  <c r="X33" i="8" s="1"/>
  <c r="X34" i="8" a="1"/>
  <c r="X34" i="8"/>
  <c r="X35" i="8" a="1"/>
  <c r="X35" i="8"/>
  <c r="X36" i="8" a="1"/>
  <c r="X36" i="8" s="1"/>
  <c r="X37" i="8" a="1"/>
  <c r="X37" i="8" s="1"/>
  <c r="X38" i="8" a="1"/>
  <c r="X38" i="8"/>
  <c r="X39" i="8" a="1"/>
  <c r="X39" i="8"/>
  <c r="X40" i="8" a="1"/>
  <c r="X40" i="8" s="1"/>
  <c r="X41" i="8" a="1"/>
  <c r="X41" i="8" s="1"/>
  <c r="X42" i="8" a="1"/>
  <c r="X42" i="8"/>
  <c r="X43" i="8" a="1"/>
  <c r="X43" i="8"/>
  <c r="X44" i="8" a="1"/>
  <c r="X44" i="8" s="1"/>
  <c r="X45" i="8" a="1"/>
  <c r="X45" i="8" s="1"/>
  <c r="X46" i="8" a="1"/>
  <c r="X46" i="8"/>
  <c r="X47" i="8" a="1"/>
  <c r="X47" i="8" s="1"/>
  <c r="X48" i="8" a="1"/>
  <c r="X48" i="8" s="1"/>
  <c r="X49" i="8" a="1"/>
  <c r="X49" i="8" s="1"/>
  <c r="X50" i="8" a="1"/>
  <c r="X50" i="8"/>
  <c r="X51" i="8" a="1"/>
  <c r="X51" i="8" s="1"/>
  <c r="X52" i="8" a="1"/>
  <c r="X52" i="8" s="1"/>
  <c r="X53" i="8" a="1"/>
  <c r="X53" i="8" s="1"/>
  <c r="X54" i="8" a="1"/>
  <c r="X54" i="8"/>
  <c r="X3" i="8" a="1"/>
  <c r="X3" i="8" s="1"/>
  <c r="V4" i="8" a="1"/>
  <c r="V4" i="8" s="1"/>
  <c r="V5" i="8" a="1"/>
  <c r="V5" i="8" s="1"/>
  <c r="V6" i="8" a="1"/>
  <c r="V6" i="8" s="1"/>
  <c r="V7" i="8" a="1"/>
  <c r="V7" i="8" s="1"/>
  <c r="V8" i="8" a="1"/>
  <c r="V8" i="8" s="1"/>
  <c r="V9" i="8" a="1"/>
  <c r="V9" i="8"/>
  <c r="V10" i="8" a="1"/>
  <c r="V10" i="8" s="1"/>
  <c r="V11" i="8" a="1"/>
  <c r="V11" i="8" s="1"/>
  <c r="V12" i="8" a="1"/>
  <c r="V12" i="8" s="1"/>
  <c r="V13" i="8" a="1"/>
  <c r="V13" i="8" s="1"/>
  <c r="V14" i="8" a="1"/>
  <c r="V14" i="8"/>
  <c r="V15" i="8" a="1"/>
  <c r="V15" i="8" s="1"/>
  <c r="V16" i="8" a="1"/>
  <c r="V16" i="8" s="1"/>
  <c r="V17" i="8" a="1"/>
  <c r="V17" i="8" s="1"/>
  <c r="V18" i="8" a="1"/>
  <c r="V18" i="8"/>
  <c r="V19" i="8" a="1"/>
  <c r="V19" i="8" s="1"/>
  <c r="V20" i="8" a="1"/>
  <c r="V20" i="8" s="1"/>
  <c r="V21" i="8" a="1"/>
  <c r="V21" i="8" s="1"/>
  <c r="V22" i="8" a="1"/>
  <c r="V22" i="8" s="1"/>
  <c r="V23" i="8" a="1"/>
  <c r="V23" i="8" s="1"/>
  <c r="V24" i="8" a="1"/>
  <c r="V24" i="8" s="1"/>
  <c r="V25" i="8" a="1"/>
  <c r="V25" i="8"/>
  <c r="V26" i="8" a="1"/>
  <c r="V26" i="8" s="1"/>
  <c r="V27" i="8" a="1"/>
  <c r="V27" i="8" s="1"/>
  <c r="V28" i="8" a="1"/>
  <c r="V28" i="8" s="1"/>
  <c r="V29" i="8" a="1"/>
  <c r="V29" i="8"/>
  <c r="V30" i="8" a="1"/>
  <c r="V30" i="8"/>
  <c r="V31" i="8" a="1"/>
  <c r="V31" i="8" s="1"/>
  <c r="V32" i="8" a="1"/>
  <c r="V32" i="8" s="1"/>
  <c r="V33" i="8" a="1"/>
  <c r="V33" i="8" s="1"/>
  <c r="V34" i="8" a="1"/>
  <c r="V34" i="8"/>
  <c r="V35" i="8" a="1"/>
  <c r="V35" i="8" s="1"/>
  <c r="V36" i="8" a="1"/>
  <c r="V36" i="8" s="1"/>
  <c r="V37" i="8" a="1"/>
  <c r="V37" i="8" s="1"/>
  <c r="V38" i="8" a="1"/>
  <c r="V38" i="8" s="1"/>
  <c r="V39" i="8" a="1"/>
  <c r="V39" i="8" s="1"/>
  <c r="V40" i="8" a="1"/>
  <c r="V40" i="8" s="1"/>
  <c r="V41" i="8" a="1"/>
  <c r="V41" i="8"/>
  <c r="V42" i="8" a="1"/>
  <c r="V42" i="8" s="1"/>
  <c r="V43" i="8" a="1"/>
  <c r="V43" i="8" s="1"/>
  <c r="V44" i="8" a="1"/>
  <c r="V44" i="8" s="1"/>
  <c r="V45" i="8" a="1"/>
  <c r="V45" i="8" s="1"/>
  <c r="V46" i="8" a="1"/>
  <c r="V46" i="8"/>
  <c r="V47" i="8" a="1"/>
  <c r="V47" i="8" s="1"/>
  <c r="V48" i="8" a="1"/>
  <c r="V48" i="8" s="1"/>
  <c r="V49" i="8" a="1"/>
  <c r="V49" i="8" s="1"/>
  <c r="V50" i="8" a="1"/>
  <c r="V50" i="8"/>
  <c r="V51" i="8" a="1"/>
  <c r="V51" i="8" s="1"/>
  <c r="V52" i="8" a="1"/>
  <c r="V52" i="8" s="1"/>
  <c r="V53" i="8" a="1"/>
  <c r="V53" i="8" s="1"/>
  <c r="V54" i="8" a="1"/>
  <c r="V54" i="8" s="1"/>
  <c r="V3" i="8" a="1"/>
  <c r="V3" i="8" s="1"/>
  <c r="U4" i="8" a="1"/>
  <c r="U4" i="8" s="1"/>
  <c r="U5" i="8" a="1"/>
  <c r="U5" i="8" s="1"/>
  <c r="U6" i="8" a="1"/>
  <c r="U6" i="8"/>
  <c r="U7" i="8" a="1"/>
  <c r="U7" i="8" s="1"/>
  <c r="U8" i="8" a="1"/>
  <c r="U8" i="8" s="1"/>
  <c r="U9" i="8" a="1"/>
  <c r="U9" i="8" s="1"/>
  <c r="U10" i="8" a="1"/>
  <c r="U10" i="8"/>
  <c r="U11" i="8" a="1"/>
  <c r="U11" i="8" s="1"/>
  <c r="U12" i="8" a="1"/>
  <c r="U12" i="8" s="1"/>
  <c r="U13" i="8" a="1"/>
  <c r="U13" i="8" s="1"/>
  <c r="U14" i="8" a="1"/>
  <c r="U14" i="8"/>
  <c r="U15" i="8" a="1"/>
  <c r="U15" i="8" s="1"/>
  <c r="U16" i="8" a="1"/>
  <c r="U16" i="8" s="1"/>
  <c r="U17" i="8" a="1"/>
  <c r="U17" i="8" s="1"/>
  <c r="U18" i="8" a="1"/>
  <c r="U18" i="8"/>
  <c r="U19" i="8" a="1"/>
  <c r="U19" i="8" s="1"/>
  <c r="U20" i="8" a="1"/>
  <c r="U20" i="8" s="1"/>
  <c r="U21" i="8" a="1"/>
  <c r="U21" i="8" s="1"/>
  <c r="U22" i="8" a="1"/>
  <c r="U22" i="8"/>
  <c r="U23" i="8" a="1"/>
  <c r="U23" i="8" s="1"/>
  <c r="U24" i="8" a="1"/>
  <c r="U24" i="8" s="1"/>
  <c r="U25" i="8" a="1"/>
  <c r="U25" i="8" s="1"/>
  <c r="U26" i="8" a="1"/>
  <c r="U26" i="8"/>
  <c r="U27" i="8" a="1"/>
  <c r="U27" i="8" s="1"/>
  <c r="U28" i="8" a="1"/>
  <c r="U28" i="8" s="1"/>
  <c r="U29" i="8" a="1"/>
  <c r="U29" i="8" s="1"/>
  <c r="U30" i="8" a="1"/>
  <c r="U30" i="8"/>
  <c r="U31" i="8" a="1"/>
  <c r="U31" i="8" s="1"/>
  <c r="U32" i="8" a="1"/>
  <c r="U32" i="8" s="1"/>
  <c r="U33" i="8" a="1"/>
  <c r="U33" i="8" s="1"/>
  <c r="U34" i="8" a="1"/>
  <c r="U34" i="8"/>
  <c r="U35" i="8" a="1"/>
  <c r="U35" i="8" s="1"/>
  <c r="U36" i="8" a="1"/>
  <c r="U36" i="8" s="1"/>
  <c r="U37" i="8" a="1"/>
  <c r="U37" i="8" s="1"/>
  <c r="U38" i="8" a="1"/>
  <c r="U38" i="8"/>
  <c r="U39" i="8" a="1"/>
  <c r="U39" i="8" s="1"/>
  <c r="U40" i="8" a="1"/>
  <c r="U40" i="8" s="1"/>
  <c r="U41" i="8" a="1"/>
  <c r="U41" i="8" s="1"/>
  <c r="U42" i="8" a="1"/>
  <c r="U42" i="8"/>
  <c r="U43" i="8" a="1"/>
  <c r="U43" i="8" s="1"/>
  <c r="U44" i="8" a="1"/>
  <c r="U44" i="8" s="1"/>
  <c r="U45" i="8" a="1"/>
  <c r="U45" i="8" s="1"/>
  <c r="U46" i="8" a="1"/>
  <c r="U46" i="8"/>
  <c r="U47" i="8" a="1"/>
  <c r="U47" i="8" s="1"/>
  <c r="U48" i="8" a="1"/>
  <c r="U48" i="8" s="1"/>
  <c r="U49" i="8" a="1"/>
  <c r="U49" i="8" s="1"/>
  <c r="U50" i="8" a="1"/>
  <c r="U50" i="8"/>
  <c r="U51" i="8" a="1"/>
  <c r="U51" i="8" s="1"/>
  <c r="U52" i="8" a="1"/>
  <c r="U52" i="8" s="1"/>
  <c r="U53" i="8" a="1"/>
  <c r="U53" i="8" s="1"/>
  <c r="U54" i="8" a="1"/>
  <c r="U54" i="8"/>
  <c r="U3" i="8" a="1"/>
  <c r="U3" i="8" s="1"/>
  <c r="T4" i="8" a="1"/>
  <c r="T4" i="8" s="1"/>
  <c r="T5" i="8" a="1"/>
  <c r="T5" i="8" s="1"/>
  <c r="T6" i="8" a="1"/>
  <c r="T6" i="8" s="1"/>
  <c r="T7" i="8" a="1"/>
  <c r="T7" i="8"/>
  <c r="T8" i="8" a="1"/>
  <c r="T8" i="8" s="1"/>
  <c r="T9" i="8" a="1"/>
  <c r="T9" i="8" s="1"/>
  <c r="T10" i="8" a="1"/>
  <c r="T10" i="8"/>
  <c r="T11" i="8" a="1"/>
  <c r="T11" i="8" s="1"/>
  <c r="T12" i="8" a="1"/>
  <c r="T12" i="8" s="1"/>
  <c r="T13" i="8" a="1"/>
  <c r="T13" i="8" s="1"/>
  <c r="T14" i="8" a="1"/>
  <c r="T14" i="8" s="1"/>
  <c r="T15" i="8" a="1"/>
  <c r="T15" i="8"/>
  <c r="T16" i="8" a="1"/>
  <c r="T16" i="8" s="1"/>
  <c r="T17" i="8" a="1"/>
  <c r="T17" i="8" s="1"/>
  <c r="T18" i="8" a="1"/>
  <c r="T18" i="8" s="1"/>
  <c r="T19" i="8" a="1"/>
  <c r="T19" i="8" s="1"/>
  <c r="T20" i="8" a="1"/>
  <c r="T20" i="8" s="1"/>
  <c r="T21" i="8" a="1"/>
  <c r="T21" i="8" s="1"/>
  <c r="T22" i="8" a="1"/>
  <c r="T22" i="8"/>
  <c r="T23" i="8" a="1"/>
  <c r="T23" i="8" s="1"/>
  <c r="T24" i="8" a="1"/>
  <c r="T24" i="8" s="1"/>
  <c r="T25" i="8" a="1"/>
  <c r="T25" i="8" s="1"/>
  <c r="T26" i="8" a="1"/>
  <c r="T26" i="8" s="1"/>
  <c r="T27" i="8" a="1"/>
  <c r="T27" i="8"/>
  <c r="T28" i="8" a="1"/>
  <c r="T28" i="8" s="1"/>
  <c r="T29" i="8" a="1"/>
  <c r="T29" i="8" s="1"/>
  <c r="T30" i="8" a="1"/>
  <c r="T30" i="8" s="1"/>
  <c r="T31" i="8" a="1"/>
  <c r="T31" i="8" s="1"/>
  <c r="T32" i="8" a="1"/>
  <c r="T32" i="8" s="1"/>
  <c r="T33" i="8" a="1"/>
  <c r="T33" i="8" s="1"/>
  <c r="T34" i="8" a="1"/>
  <c r="T34" i="8" s="1"/>
  <c r="T35" i="8" a="1"/>
  <c r="T35" i="8" s="1"/>
  <c r="T36" i="8" a="1"/>
  <c r="T36" i="8" s="1"/>
  <c r="T37" i="8" a="1"/>
  <c r="T37" i="8" s="1"/>
  <c r="T38" i="8" a="1"/>
  <c r="T38" i="8" s="1"/>
  <c r="T39" i="8" a="1"/>
  <c r="T39" i="8" s="1"/>
  <c r="T40" i="8" a="1"/>
  <c r="T40" i="8" s="1"/>
  <c r="T41" i="8" a="1"/>
  <c r="T41" i="8" s="1"/>
  <c r="T42" i="8" a="1"/>
  <c r="T42" i="8"/>
  <c r="T43" i="8" a="1"/>
  <c r="T43" i="8"/>
  <c r="T44" i="8" a="1"/>
  <c r="T44" i="8" s="1"/>
  <c r="T45" i="8" a="1"/>
  <c r="T45" i="8" s="1"/>
  <c r="T46" i="8" a="1"/>
  <c r="T46" i="8" s="1"/>
  <c r="T47" i="8" a="1"/>
  <c r="T47" i="8"/>
  <c r="T48" i="8" a="1"/>
  <c r="T48" i="8" s="1"/>
  <c r="T49" i="8" a="1"/>
  <c r="T49" i="8" s="1"/>
  <c r="T50" i="8" a="1"/>
  <c r="T50" i="8" s="1"/>
  <c r="T51" i="8" a="1"/>
  <c r="T51" i="8" s="1"/>
  <c r="T52" i="8" a="1"/>
  <c r="T52" i="8" s="1"/>
  <c r="T53" i="8" a="1"/>
  <c r="T53" i="8" s="1"/>
  <c r="T54" i="8" a="1"/>
  <c r="T54" i="8"/>
  <c r="T3" i="8" a="1"/>
  <c r="T3" i="8" s="1"/>
  <c r="R4" i="8" a="1"/>
  <c r="R4" i="8" s="1"/>
  <c r="R5" i="8" a="1"/>
  <c r="R5" i="8" s="1"/>
  <c r="R6" i="8" a="1"/>
  <c r="R6" i="8" s="1"/>
  <c r="R7" i="8" a="1"/>
  <c r="R7" i="8"/>
  <c r="R8" i="8" a="1"/>
  <c r="R8" i="8" s="1"/>
  <c r="R9" i="8" a="1"/>
  <c r="R9" i="8" s="1"/>
  <c r="R10" i="8" a="1"/>
  <c r="R10" i="8" s="1"/>
  <c r="R11" i="8" a="1"/>
  <c r="R11" i="8"/>
  <c r="R12" i="8" a="1"/>
  <c r="R12" i="8" s="1"/>
  <c r="R13" i="8" a="1"/>
  <c r="R13" i="8" s="1"/>
  <c r="R14" i="8" a="1"/>
  <c r="R14" i="8" s="1"/>
  <c r="R15" i="8" a="1"/>
  <c r="R15" i="8"/>
  <c r="R16" i="8" a="1"/>
  <c r="R16" i="8" s="1"/>
  <c r="R17" i="8" a="1"/>
  <c r="R17" i="8" s="1"/>
  <c r="R18" i="8" a="1"/>
  <c r="R18" i="8" s="1"/>
  <c r="R19" i="8" a="1"/>
  <c r="R19" i="8" s="1"/>
  <c r="R20" i="8" a="1"/>
  <c r="R20" i="8" s="1"/>
  <c r="R21" i="8" a="1"/>
  <c r="R21" i="8" s="1"/>
  <c r="R22" i="8" a="1"/>
  <c r="R22" i="8" s="1"/>
  <c r="R23" i="8" a="1"/>
  <c r="R23" i="8" s="1"/>
  <c r="R24" i="8" a="1"/>
  <c r="R24" i="8" s="1"/>
  <c r="R25" i="8" a="1"/>
  <c r="R25" i="8" s="1"/>
  <c r="R26" i="8" a="1"/>
  <c r="R26" i="8" s="1"/>
  <c r="R27" i="8" a="1"/>
  <c r="R27" i="8"/>
  <c r="R28" i="8" a="1"/>
  <c r="R28" i="8" s="1"/>
  <c r="R29" i="8" a="1"/>
  <c r="R29" i="8" s="1"/>
  <c r="R30" i="8" a="1"/>
  <c r="R30" i="8" s="1"/>
  <c r="R31" i="8" a="1"/>
  <c r="R31" i="8" s="1"/>
  <c r="R32" i="8" a="1"/>
  <c r="R32" i="8" s="1"/>
  <c r="R33" i="8" a="1"/>
  <c r="R33" i="8" s="1"/>
  <c r="R34" i="8" a="1"/>
  <c r="R34" i="8" s="1"/>
  <c r="R35" i="8" a="1"/>
  <c r="R35" i="8" s="1"/>
  <c r="R36" i="8" a="1"/>
  <c r="R36" i="8" s="1"/>
  <c r="R37" i="8" a="1"/>
  <c r="R37" i="8" s="1"/>
  <c r="R38" i="8" a="1"/>
  <c r="R38" i="8" s="1"/>
  <c r="R39" i="8" a="1"/>
  <c r="R39" i="8"/>
  <c r="R40" i="8" a="1"/>
  <c r="R40" i="8" s="1"/>
  <c r="R41" i="8" a="1"/>
  <c r="R41" i="8" s="1"/>
  <c r="R42" i="8" a="1"/>
  <c r="R42" i="8" s="1"/>
  <c r="R43" i="8" a="1"/>
  <c r="R43" i="8"/>
  <c r="R44" i="8" a="1"/>
  <c r="R44" i="8" s="1"/>
  <c r="R45" i="8" a="1"/>
  <c r="R45" i="8" s="1"/>
  <c r="R46" i="8" a="1"/>
  <c r="R46" i="8" s="1"/>
  <c r="R47" i="8" a="1"/>
  <c r="R47" i="8" s="1"/>
  <c r="R48" i="8" a="1"/>
  <c r="R48" i="8" s="1"/>
  <c r="R49" i="8" a="1"/>
  <c r="R49" i="8" s="1"/>
  <c r="R50" i="8" a="1"/>
  <c r="R50" i="8" s="1"/>
  <c r="R51" i="8" a="1"/>
  <c r="R51" i="8"/>
  <c r="R52" i="8" a="1"/>
  <c r="R52" i="8" s="1"/>
  <c r="R53" i="8" a="1"/>
  <c r="R53" i="8" s="1"/>
  <c r="R54" i="8" a="1"/>
  <c r="R54" i="8" s="1"/>
  <c r="R3" i="8" a="1"/>
  <c r="R3" i="8" s="1"/>
  <c r="P4" i="8" a="1"/>
  <c r="P4" i="8" s="1"/>
  <c r="P5" i="8" a="1"/>
  <c r="P5" i="8" s="1"/>
  <c r="P6" i="8" a="1"/>
  <c r="P6" i="8"/>
  <c r="P7" i="8" a="1"/>
  <c r="P7" i="8"/>
  <c r="P8" i="8" a="1"/>
  <c r="P8" i="8" s="1"/>
  <c r="P9" i="8" a="1"/>
  <c r="P9" i="8" s="1"/>
  <c r="P10" i="8" a="1"/>
  <c r="P10" i="8"/>
  <c r="P11" i="8" a="1"/>
  <c r="P11" i="8"/>
  <c r="P12" i="8" a="1"/>
  <c r="P12" i="8" s="1"/>
  <c r="P13" i="8" a="1"/>
  <c r="P13" i="8" s="1"/>
  <c r="P14" i="8" a="1"/>
  <c r="P14" i="8"/>
  <c r="P15" i="8" a="1"/>
  <c r="P15" i="8"/>
  <c r="P16" i="8" a="1"/>
  <c r="P16" i="8" s="1"/>
  <c r="P17" i="8" a="1"/>
  <c r="P17" i="8" s="1"/>
  <c r="P18" i="8" a="1"/>
  <c r="P18" i="8"/>
  <c r="P19" i="8" a="1"/>
  <c r="P19" i="8"/>
  <c r="P20" i="8" a="1"/>
  <c r="P20" i="8" s="1"/>
  <c r="P21" i="8" a="1"/>
  <c r="P21" i="8" s="1"/>
  <c r="P22" i="8" a="1"/>
  <c r="P22" i="8"/>
  <c r="P23" i="8" a="1"/>
  <c r="P23" i="8"/>
  <c r="P24" i="8" a="1"/>
  <c r="P24" i="8" s="1"/>
  <c r="P25" i="8" a="1"/>
  <c r="P25" i="8" s="1"/>
  <c r="P26" i="8" a="1"/>
  <c r="P26" i="8"/>
  <c r="P27" i="8" a="1"/>
  <c r="P27" i="8"/>
  <c r="P28" i="8" a="1"/>
  <c r="P28" i="8" s="1"/>
  <c r="P29" i="8" a="1"/>
  <c r="P29" i="8" s="1"/>
  <c r="P30" i="8" a="1"/>
  <c r="P30" i="8"/>
  <c r="P31" i="8" a="1"/>
  <c r="P31" i="8"/>
  <c r="P32" i="8" a="1"/>
  <c r="P32" i="8" s="1"/>
  <c r="P33" i="8" a="1"/>
  <c r="P33" i="8" s="1"/>
  <c r="P34" i="8" a="1"/>
  <c r="P34" i="8"/>
  <c r="P35" i="8" a="1"/>
  <c r="P35" i="8"/>
  <c r="P36" i="8" a="1"/>
  <c r="P36" i="8" s="1"/>
  <c r="P37" i="8" a="1"/>
  <c r="P37" i="8" s="1"/>
  <c r="P38" i="8" a="1"/>
  <c r="P38" i="8"/>
  <c r="P39" i="8" a="1"/>
  <c r="P39" i="8"/>
  <c r="P40" i="8" a="1"/>
  <c r="P40" i="8" s="1"/>
  <c r="P41" i="8" a="1"/>
  <c r="P41" i="8" s="1"/>
  <c r="P42" i="8" a="1"/>
  <c r="P42" i="8"/>
  <c r="P43" i="8" a="1"/>
  <c r="P43" i="8"/>
  <c r="P44" i="8" a="1"/>
  <c r="P44" i="8" s="1"/>
  <c r="P45" i="8" a="1"/>
  <c r="P45" i="8" s="1"/>
  <c r="P46" i="8" a="1"/>
  <c r="P46" i="8"/>
  <c r="P47" i="8" a="1"/>
  <c r="P47" i="8"/>
  <c r="P48" i="8" a="1"/>
  <c r="P48" i="8" s="1"/>
  <c r="P49" i="8" a="1"/>
  <c r="P49" i="8" s="1"/>
  <c r="P50" i="8" a="1"/>
  <c r="P50" i="8"/>
  <c r="P51" i="8" a="1"/>
  <c r="P51" i="8"/>
  <c r="P52" i="8" a="1"/>
  <c r="P52" i="8" s="1"/>
  <c r="P53" i="8" a="1"/>
  <c r="P53" i="8" s="1"/>
  <c r="P54" i="8" a="1"/>
  <c r="P54" i="8" s="1"/>
  <c r="P3" i="8" a="1"/>
  <c r="P3" i="8" s="1"/>
  <c r="K55" i="8" a="1"/>
  <c r="K55" i="8" s="1"/>
  <c r="M55" i="8" a="1"/>
  <c r="M55" i="8" s="1"/>
  <c r="O55" i="8" a="1"/>
  <c r="O55" i="8"/>
  <c r="K56" i="8" a="1"/>
  <c r="K56" i="8"/>
  <c r="M56" i="8" a="1"/>
  <c r="M56" i="8" s="1"/>
  <c r="O56" i="8" a="1"/>
  <c r="O56" i="8" s="1"/>
  <c r="K57" i="8" a="1"/>
  <c r="K57" i="8" s="1"/>
  <c r="M57" i="8" a="1"/>
  <c r="M57" i="8"/>
  <c r="O57" i="8" a="1"/>
  <c r="O57" i="8"/>
  <c r="K58" i="8" a="1"/>
  <c r="K58" i="8" s="1"/>
  <c r="M58" i="8" a="1"/>
  <c r="M58" i="8"/>
  <c r="O58" i="8" a="1"/>
  <c r="O58" i="8"/>
  <c r="K59" i="8" a="1"/>
  <c r="K59" i="8" s="1"/>
  <c r="M59" i="8" a="1"/>
  <c r="M59" i="8" s="1"/>
  <c r="O59" i="8" a="1"/>
  <c r="O59" i="8" s="1"/>
  <c r="K60" i="8" a="1"/>
  <c r="K60" i="8" s="1"/>
  <c r="M60" i="8" a="1"/>
  <c r="M60" i="8" s="1"/>
  <c r="O60" i="8" a="1"/>
  <c r="O60" i="8" s="1"/>
  <c r="K61" i="8" a="1"/>
  <c r="K61" i="8" s="1"/>
  <c r="M61" i="8" a="1"/>
  <c r="M61" i="8"/>
  <c r="O61" i="8" a="1"/>
  <c r="O61" i="8"/>
  <c r="K62" i="8" a="1"/>
  <c r="K62" i="8" s="1"/>
  <c r="M62" i="8" a="1"/>
  <c r="M62" i="8"/>
  <c r="O62" i="8" a="1"/>
  <c r="O62" i="8" s="1"/>
  <c r="K63" i="8" a="1"/>
  <c r="K63" i="8" s="1"/>
  <c r="M63" i="8" a="1"/>
  <c r="M63" i="8" s="1"/>
  <c r="O63" i="8" a="1"/>
  <c r="O63" i="8"/>
  <c r="K64" i="8" a="1"/>
  <c r="K64" i="8" s="1"/>
  <c r="M64" i="8" a="1"/>
  <c r="M64" i="8"/>
  <c r="O64" i="8" a="1"/>
  <c r="O64" i="8" s="1"/>
  <c r="K65" i="8" a="1"/>
  <c r="K65" i="8"/>
  <c r="M65" i="8" a="1"/>
  <c r="M65" i="8"/>
  <c r="O65" i="8" a="1"/>
  <c r="O65" i="8" s="1"/>
  <c r="K66" i="8" a="1"/>
  <c r="K66" i="8" s="1"/>
  <c r="M66" i="8" a="1"/>
  <c r="M66" i="8"/>
  <c r="O66" i="8" a="1"/>
  <c r="O66" i="8"/>
  <c r="K67" i="8" a="1"/>
  <c r="K67" i="8" s="1"/>
  <c r="M67" i="8" a="1"/>
  <c r="M67" i="8" s="1"/>
  <c r="O67" i="8" a="1"/>
  <c r="O67" i="8" s="1"/>
  <c r="K68" i="8" a="1"/>
  <c r="K68" i="8"/>
  <c r="M68" i="8" a="1"/>
  <c r="M68" i="8" s="1"/>
  <c r="O68" i="8" a="1"/>
  <c r="O68" i="8" s="1"/>
  <c r="K69" i="8" a="1"/>
  <c r="K69" i="8"/>
  <c r="M69" i="8" a="1"/>
  <c r="M69" i="8"/>
  <c r="O69" i="8" a="1"/>
  <c r="O69" i="8"/>
  <c r="K70" i="8" a="1"/>
  <c r="K70" i="8" s="1"/>
  <c r="M70" i="8" a="1"/>
  <c r="M70" i="8" s="1"/>
  <c r="O70" i="8" a="1"/>
  <c r="O70" i="8" s="1"/>
  <c r="K71" i="8" a="1"/>
  <c r="K71" i="8"/>
  <c r="M71" i="8" a="1"/>
  <c r="M71" i="8" s="1"/>
  <c r="O71" i="8" a="1"/>
  <c r="O71" i="8" s="1"/>
  <c r="K72" i="8" a="1"/>
  <c r="K72" i="8"/>
  <c r="M72" i="8" a="1"/>
  <c r="M72" i="8"/>
  <c r="O72" i="8" a="1"/>
  <c r="O72" i="8" s="1"/>
  <c r="K73" i="8" a="1"/>
  <c r="K73" i="8" s="1"/>
  <c r="M73" i="8" a="1"/>
  <c r="M73" i="8" s="1"/>
  <c r="O73" i="8" a="1"/>
  <c r="O73" i="8" s="1"/>
  <c r="K74" i="8" a="1"/>
  <c r="K74" i="8" s="1"/>
  <c r="M74" i="8" a="1"/>
  <c r="M74" i="8"/>
  <c r="O74" i="8" a="1"/>
  <c r="O74" i="8" s="1"/>
  <c r="K75" i="8" a="1"/>
  <c r="K75" i="8"/>
  <c r="M75" i="8" a="1"/>
  <c r="M75" i="8" s="1"/>
  <c r="O75" i="8" a="1"/>
  <c r="O75" i="8" s="1"/>
  <c r="K76" i="8" a="1"/>
  <c r="K76" i="8" s="1"/>
  <c r="M76" i="8" a="1"/>
  <c r="M76" i="8" s="1"/>
  <c r="O76" i="8" a="1"/>
  <c r="O76" i="8" s="1"/>
  <c r="K77" i="8" a="1"/>
  <c r="K77" i="8"/>
  <c r="M77" i="8" a="1"/>
  <c r="M77" i="8" s="1"/>
  <c r="O77" i="8" a="1"/>
  <c r="O77" i="8" s="1"/>
  <c r="K78" i="8" a="1"/>
  <c r="K78" i="8" s="1"/>
  <c r="M78" i="8" a="1"/>
  <c r="M78" i="8" s="1"/>
  <c r="O78" i="8" a="1"/>
  <c r="O78" i="8" s="1"/>
  <c r="K79" i="8" a="1"/>
  <c r="K79" i="8"/>
  <c r="M79" i="8" a="1"/>
  <c r="M79" i="8" s="1"/>
  <c r="O79" i="8" a="1"/>
  <c r="O79" i="8"/>
  <c r="K80" i="8" a="1"/>
  <c r="K80" i="8"/>
  <c r="M80" i="8" a="1"/>
  <c r="M80" i="8"/>
  <c r="O80" i="8" a="1"/>
  <c r="O80" i="8" s="1"/>
  <c r="K81" i="8" a="1"/>
  <c r="K81" i="8" s="1"/>
  <c r="M81" i="8" a="1"/>
  <c r="M81" i="8" s="1"/>
  <c r="O81" i="8" a="1"/>
  <c r="O81" i="8" s="1"/>
  <c r="K82" i="8" a="1"/>
  <c r="K82" i="8" s="1"/>
  <c r="M82" i="8" a="1"/>
  <c r="M82" i="8" s="1"/>
  <c r="O82" i="8" a="1"/>
  <c r="O82" i="8"/>
  <c r="K83" i="8" a="1"/>
  <c r="K83" i="8"/>
  <c r="M83" i="8" a="1"/>
  <c r="M83" i="8" s="1"/>
  <c r="O83" i="8" a="1"/>
  <c r="O83" i="8" s="1"/>
  <c r="K84" i="8" a="1"/>
  <c r="K84" i="8" s="1"/>
  <c r="M84" i="8" a="1"/>
  <c r="M84" i="8" s="1"/>
  <c r="O84" i="8" a="1"/>
  <c r="O84" i="8" s="1"/>
  <c r="K85" i="8" a="1"/>
  <c r="K85" i="8"/>
  <c r="M85" i="8" a="1"/>
  <c r="M85" i="8" s="1"/>
  <c r="O85" i="8" a="1"/>
  <c r="O85" i="8"/>
  <c r="K86" i="8" a="1"/>
  <c r="K86" i="8" s="1"/>
  <c r="M86" i="8" a="1"/>
  <c r="M86" i="8"/>
  <c r="O86" i="8" a="1"/>
  <c r="O86" i="8"/>
  <c r="K87" i="8" a="1"/>
  <c r="K87" i="8" s="1"/>
  <c r="M87" i="8" a="1"/>
  <c r="M87" i="8" s="1"/>
  <c r="O87" i="8" a="1"/>
  <c r="O87" i="8"/>
  <c r="K88" i="8" a="1"/>
  <c r="K88" i="8"/>
  <c r="M88" i="8" a="1"/>
  <c r="M88" i="8" s="1"/>
  <c r="O88" i="8" a="1"/>
  <c r="O88" i="8" s="1"/>
  <c r="K89" i="8" a="1"/>
  <c r="K89" i="8" s="1"/>
  <c r="M89" i="8" a="1"/>
  <c r="M89" i="8" s="1"/>
  <c r="O89" i="8" a="1"/>
  <c r="O89" i="8"/>
  <c r="K90" i="8" a="1"/>
  <c r="K90" i="8" s="1"/>
  <c r="M90" i="8" a="1"/>
  <c r="M90" i="8"/>
  <c r="O90" i="8" a="1"/>
  <c r="O90" i="8"/>
  <c r="K91" i="8" a="1"/>
  <c r="K91" i="8" s="1"/>
  <c r="M91" i="8" a="1"/>
  <c r="M91" i="8" s="1"/>
  <c r="O91" i="8" a="1"/>
  <c r="O91" i="8" s="1"/>
  <c r="K92" i="8" a="1"/>
  <c r="K92" i="8" s="1"/>
  <c r="M92" i="8" a="1"/>
  <c r="M92" i="8"/>
  <c r="O92" i="8" a="1"/>
  <c r="O92" i="8" s="1"/>
  <c r="K93" i="8" a="1"/>
  <c r="K93" i="8" s="1"/>
  <c r="M93" i="8" a="1"/>
  <c r="M93" i="8"/>
  <c r="O93" i="8" a="1"/>
  <c r="O93" i="8"/>
  <c r="K94" i="8" a="1"/>
  <c r="K94" i="8" s="1"/>
  <c r="M94" i="8" a="1"/>
  <c r="M94" i="8" s="1"/>
  <c r="O94" i="8" a="1"/>
  <c r="O94" i="8" s="1"/>
  <c r="K95" i="8" a="1"/>
  <c r="K95" i="8" s="1"/>
  <c r="M95" i="8" a="1"/>
  <c r="M95" i="8" s="1"/>
  <c r="O95" i="8" a="1"/>
  <c r="O95" i="8" s="1"/>
  <c r="K96" i="8" a="1"/>
  <c r="K96" i="8" s="1"/>
  <c r="M96" i="8" a="1"/>
  <c r="M96" i="8"/>
  <c r="O96" i="8" a="1"/>
  <c r="O96" i="8" s="1"/>
  <c r="K97" i="8" a="1"/>
  <c r="K97" i="8"/>
  <c r="M97" i="8" a="1"/>
  <c r="M97" i="8" s="1"/>
  <c r="O97" i="8" a="1"/>
  <c r="O97" i="8" s="1"/>
  <c r="K98" i="8" a="1"/>
  <c r="K98" i="8" s="1"/>
  <c r="M98" i="8" a="1"/>
  <c r="M98" i="8"/>
  <c r="O98" i="8" a="1"/>
  <c r="O98" i="8"/>
  <c r="K99" i="8" a="1"/>
  <c r="K99" i="8" s="1"/>
  <c r="M99" i="8" a="1"/>
  <c r="M99" i="8" s="1"/>
  <c r="O99" i="8" a="1"/>
  <c r="O99" i="8" s="1"/>
  <c r="K100" i="8" a="1"/>
  <c r="K100" i="8"/>
  <c r="M100" i="8" a="1"/>
  <c r="M100" i="8" s="1"/>
  <c r="O100" i="8" a="1"/>
  <c r="O100" i="8" s="1"/>
  <c r="K101" i="8" a="1"/>
  <c r="K101" i="8"/>
  <c r="M101" i="8" a="1"/>
  <c r="M101" i="8"/>
  <c r="O101" i="8" a="1"/>
  <c r="O101" i="8"/>
  <c r="K102" i="8" a="1"/>
  <c r="K102" i="8" s="1"/>
  <c r="M102" i="8" a="1"/>
  <c r="M102" i="8" s="1"/>
  <c r="O102" i="8" a="1"/>
  <c r="O102" i="8" s="1"/>
  <c r="K103" i="8" a="1"/>
  <c r="K103" i="8"/>
  <c r="M103" i="8" a="1"/>
  <c r="M103" i="8" s="1"/>
  <c r="O103" i="8" a="1"/>
  <c r="O103" i="8" s="1"/>
  <c r="K104" i="8" a="1"/>
  <c r="K104" i="8"/>
  <c r="M104" i="8" a="1"/>
  <c r="M104" i="8"/>
  <c r="O104" i="8" a="1"/>
  <c r="O104" i="8" s="1"/>
  <c r="K105" i="8" a="1"/>
  <c r="K105" i="8" s="1"/>
  <c r="M105" i="8" a="1"/>
  <c r="M105" i="8" s="1"/>
  <c r="O105" i="8" a="1"/>
  <c r="O105" i="8" s="1"/>
  <c r="K106" i="8" a="1"/>
  <c r="K106" i="8" s="1"/>
  <c r="M106" i="8" a="1"/>
  <c r="M106" i="8"/>
  <c r="O106" i="8" a="1"/>
  <c r="O106" i="8" s="1"/>
  <c r="K107" i="8" a="1"/>
  <c r="K107" i="8"/>
  <c r="M107" i="8" a="1"/>
  <c r="M107" i="8" s="1"/>
  <c r="O107" i="8" a="1"/>
  <c r="O107" i="8" s="1"/>
  <c r="K108" i="8" a="1"/>
  <c r="K108" i="8"/>
  <c r="M108" i="8" a="1"/>
  <c r="M108" i="8" s="1"/>
  <c r="O108" i="8" a="1"/>
  <c r="O108" i="8" s="1"/>
  <c r="K109" i="8" a="1"/>
  <c r="K109" i="8"/>
  <c r="M109" i="8" a="1"/>
  <c r="M109" i="8" s="1"/>
  <c r="O109" i="8" a="1"/>
  <c r="O109" i="8" s="1"/>
  <c r="K110" i="8" a="1"/>
  <c r="K110" i="8" s="1"/>
  <c r="M110" i="8" a="1"/>
  <c r="M110" i="8" s="1"/>
  <c r="O110" i="8" a="1"/>
  <c r="O110" i="8" s="1"/>
  <c r="K111" i="8" a="1"/>
  <c r="K111" i="8" s="1"/>
  <c r="M111" i="8" a="1"/>
  <c r="M111" i="8" s="1"/>
  <c r="O111" i="8" a="1"/>
  <c r="O111" i="8"/>
  <c r="K112" i="8" a="1"/>
  <c r="K112" i="8"/>
  <c r="M112" i="8" a="1"/>
  <c r="M112" i="8"/>
  <c r="O112" i="8" a="1"/>
  <c r="O112" i="8" s="1"/>
  <c r="K113" i="8" a="1"/>
  <c r="K113" i="8" s="1"/>
  <c r="M113" i="8" a="1"/>
  <c r="M113" i="8" s="1"/>
  <c r="O113" i="8" a="1"/>
  <c r="O113" i="8" s="1"/>
  <c r="K114" i="8" a="1"/>
  <c r="K114" i="8" s="1"/>
  <c r="M114" i="8" a="1"/>
  <c r="M114" i="8" s="1"/>
  <c r="O114" i="8" a="1"/>
  <c r="O114" i="8"/>
  <c r="K115" i="8" a="1"/>
  <c r="K115" i="8"/>
  <c r="M115" i="8" a="1"/>
  <c r="M115" i="8" s="1"/>
  <c r="O115" i="8" a="1"/>
  <c r="O115" i="8"/>
  <c r="K116" i="8" a="1"/>
  <c r="K116" i="8" s="1"/>
  <c r="M116" i="8" a="1"/>
  <c r="M116" i="8" s="1"/>
  <c r="O116" i="8" a="1"/>
  <c r="O116" i="8" s="1"/>
  <c r="K117" i="8" a="1"/>
  <c r="K117" i="8"/>
  <c r="M117" i="8" a="1"/>
  <c r="M117" i="8" s="1"/>
  <c r="O117" i="8" a="1"/>
  <c r="O117" i="8"/>
  <c r="K118" i="8" a="1"/>
  <c r="K118" i="8" s="1"/>
  <c r="M118" i="8" a="1"/>
  <c r="M118" i="8"/>
  <c r="O118" i="8" a="1"/>
  <c r="O118" i="8"/>
  <c r="K119" i="8" a="1"/>
  <c r="K119" i="8" s="1"/>
  <c r="M119" i="8" a="1"/>
  <c r="M119" i="8" s="1"/>
  <c r="O119" i="8" a="1"/>
  <c r="O119" i="8"/>
  <c r="K120" i="8" a="1"/>
  <c r="K120" i="8"/>
  <c r="M120" i="8" a="1"/>
  <c r="M120" i="8" s="1"/>
  <c r="O120" i="8" a="1"/>
  <c r="O120" i="8" s="1"/>
  <c r="K121" i="8" a="1"/>
  <c r="K121" i="8" s="1"/>
  <c r="M121" i="8" a="1"/>
  <c r="M121" i="8"/>
  <c r="O121" i="8" a="1"/>
  <c r="O121" i="8" s="1"/>
  <c r="K122" i="8" a="1"/>
  <c r="K122" i="8" s="1"/>
  <c r="M122" i="8" a="1"/>
  <c r="M122" i="8"/>
  <c r="O122" i="8" a="1"/>
  <c r="O122" i="8"/>
  <c r="K123" i="8" a="1"/>
  <c r="K123" i="8" s="1"/>
  <c r="M123" i="8" a="1"/>
  <c r="M123" i="8" s="1"/>
  <c r="O123" i="8" a="1"/>
  <c r="O123" i="8" s="1"/>
  <c r="K124" i="8" a="1"/>
  <c r="K124" i="8" s="1"/>
  <c r="M124" i="8" a="1"/>
  <c r="M124" i="8"/>
  <c r="O124" i="8" a="1"/>
  <c r="O124" i="8" s="1"/>
  <c r="K125" i="8" a="1"/>
  <c r="K125" i="8" s="1"/>
  <c r="M125" i="8" a="1"/>
  <c r="M125" i="8"/>
  <c r="O125" i="8" a="1"/>
  <c r="O125" i="8"/>
  <c r="K126" i="8" a="1"/>
  <c r="K126" i="8" s="1"/>
  <c r="M126" i="8" a="1"/>
  <c r="M126" i="8" s="1"/>
  <c r="O126" i="8" a="1"/>
  <c r="O126" i="8" s="1"/>
  <c r="K127" i="8" a="1"/>
  <c r="K127" i="8" s="1"/>
  <c r="M127" i="8" a="1"/>
  <c r="M127" i="8" s="1"/>
  <c r="O127" i="8" a="1"/>
  <c r="O127" i="8" s="1"/>
  <c r="K128" i="8" a="1"/>
  <c r="K128" i="8" s="1"/>
  <c r="M128" i="8" a="1"/>
  <c r="M128" i="8"/>
  <c r="O128" i="8" a="1"/>
  <c r="O128" i="8" s="1"/>
  <c r="K129" i="8" a="1"/>
  <c r="K129" i="8"/>
  <c r="M129" i="8" a="1"/>
  <c r="M129" i="8" s="1"/>
  <c r="O129" i="8" a="1"/>
  <c r="O129" i="8" s="1"/>
  <c r="K130" i="8" a="1"/>
  <c r="K130" i="8" s="1"/>
  <c r="M130" i="8" a="1"/>
  <c r="M130" i="8"/>
  <c r="O130" i="8" a="1"/>
  <c r="O130" i="8"/>
  <c r="K131" i="8" a="1"/>
  <c r="K131" i="8" s="1"/>
  <c r="M131" i="8" a="1"/>
  <c r="M131" i="8" s="1"/>
  <c r="O131" i="8" a="1"/>
  <c r="O131" i="8" s="1"/>
  <c r="K132" i="8" a="1"/>
  <c r="K132" i="8" s="1"/>
  <c r="M132" i="8" a="1"/>
  <c r="M132" i="8"/>
  <c r="O132" i="8" a="1"/>
  <c r="O132" i="8" s="1"/>
  <c r="K133" i="8" a="1"/>
  <c r="K133" i="8"/>
  <c r="M133" i="8" a="1"/>
  <c r="M133" i="8"/>
  <c r="O133" i="8" a="1"/>
  <c r="O133" i="8"/>
  <c r="K134" i="8" a="1"/>
  <c r="K134" i="8" s="1"/>
  <c r="M134" i="8" a="1"/>
  <c r="M134" i="8" s="1"/>
  <c r="O134" i="8" a="1"/>
  <c r="O134" i="8" s="1"/>
  <c r="K135" i="8" a="1"/>
  <c r="K135" i="8"/>
  <c r="M135" i="8" a="1"/>
  <c r="M135" i="8" s="1"/>
  <c r="O135" i="8" a="1"/>
  <c r="O135" i="8" s="1"/>
  <c r="K136" i="8" a="1"/>
  <c r="K136" i="8"/>
  <c r="M136" i="8" a="1"/>
  <c r="M136" i="8"/>
  <c r="O136" i="8" a="1"/>
  <c r="O136" i="8" s="1"/>
  <c r="K137" i="8" a="1"/>
  <c r="K137" i="8"/>
  <c r="M137" i="8" a="1"/>
  <c r="M137" i="8" s="1"/>
  <c r="O137" i="8" a="1"/>
  <c r="O137" i="8" s="1"/>
  <c r="K138" i="8" a="1"/>
  <c r="K138" i="8" s="1"/>
  <c r="M138" i="8" a="1"/>
  <c r="M138" i="8"/>
  <c r="O138" i="8" a="1"/>
  <c r="O138" i="8" s="1"/>
  <c r="K139" i="8" a="1"/>
  <c r="K139" i="8"/>
  <c r="M139" i="8" a="1"/>
  <c r="M139" i="8" s="1"/>
  <c r="O139" i="8" a="1"/>
  <c r="O139" i="8"/>
  <c r="K140" i="8" a="1"/>
  <c r="K140" i="8"/>
  <c r="M140" i="8" a="1"/>
  <c r="M140" i="8" s="1"/>
  <c r="O140" i="8" a="1"/>
  <c r="O140" i="8" s="1"/>
  <c r="K141" i="8" a="1"/>
  <c r="K141" i="8"/>
  <c r="M141" i="8" a="1"/>
  <c r="M141" i="8"/>
  <c r="O141" i="8" a="1"/>
  <c r="O141" i="8" s="1"/>
  <c r="K142" i="8" a="1"/>
  <c r="K142" i="8" s="1"/>
  <c r="M142" i="8" a="1"/>
  <c r="M142" i="8" s="1"/>
  <c r="O142" i="8" a="1"/>
  <c r="O142" i="8"/>
  <c r="K143" i="8" a="1"/>
  <c r="K143" i="8"/>
  <c r="M143" i="8" a="1"/>
  <c r="M143" i="8" s="1"/>
  <c r="O143" i="8" a="1"/>
  <c r="O143" i="8"/>
  <c r="K144" i="8" a="1"/>
  <c r="K144" i="8"/>
  <c r="M144" i="8" a="1"/>
  <c r="M144" i="8" s="1"/>
  <c r="O144" i="8" a="1"/>
  <c r="O144" i="8" s="1"/>
  <c r="K145" i="8" a="1"/>
  <c r="K145" i="8" s="1"/>
  <c r="M145" i="8" a="1"/>
  <c r="M145" i="8" s="1"/>
  <c r="O145" i="8" a="1"/>
  <c r="O145" i="8" s="1"/>
  <c r="K146" i="8" a="1"/>
  <c r="K146" i="8" s="1"/>
  <c r="M146" i="8" a="1"/>
  <c r="M146" i="8" s="1"/>
  <c r="O146" i="8" a="1"/>
  <c r="O146" i="8"/>
  <c r="K147" i="8" a="1"/>
  <c r="K147" i="8"/>
  <c r="M147" i="8" a="1"/>
  <c r="M147" i="8" s="1"/>
  <c r="O147" i="8" a="1"/>
  <c r="O147" i="8"/>
  <c r="K148" i="8" a="1"/>
  <c r="K148" i="8" s="1"/>
  <c r="M148" i="8" a="1"/>
  <c r="M148" i="8" s="1"/>
  <c r="O148" i="8" a="1"/>
  <c r="O148" i="8" s="1"/>
  <c r="K149" i="8" a="1"/>
  <c r="K149" i="8" s="1"/>
  <c r="M149" i="8" a="1"/>
  <c r="M149" i="8" s="1"/>
  <c r="O149" i="8" a="1"/>
  <c r="O149" i="8"/>
  <c r="K150" i="8" a="1"/>
  <c r="K150" i="8" s="1"/>
  <c r="M150" i="8" a="1"/>
  <c r="M150" i="8"/>
  <c r="O150" i="8" a="1"/>
  <c r="O150" i="8" s="1"/>
  <c r="K151" i="8" a="1"/>
  <c r="K151" i="8" s="1"/>
  <c r="M151" i="8" a="1"/>
  <c r="M151" i="8" s="1"/>
  <c r="O151" i="8" a="1"/>
  <c r="O151" i="8"/>
  <c r="K152" i="8" a="1"/>
  <c r="K152" i="8"/>
  <c r="M152" i="8" a="1"/>
  <c r="M152" i="8" s="1"/>
  <c r="O152" i="8" a="1"/>
  <c r="O152" i="8" s="1"/>
  <c r="K153" i="8" a="1"/>
  <c r="K153" i="8" s="1"/>
  <c r="M153" i="8" a="1"/>
  <c r="M153" i="8"/>
  <c r="O153" i="8" a="1"/>
  <c r="O153" i="8" s="1"/>
  <c r="K154" i="8" a="1"/>
  <c r="K154" i="8" s="1"/>
  <c r="M154" i="8" a="1"/>
  <c r="M154" i="8"/>
  <c r="O154" i="8" a="1"/>
  <c r="O154" i="8"/>
  <c r="K155" i="8" a="1"/>
  <c r="K155" i="8"/>
  <c r="M155" i="8" a="1"/>
  <c r="M155" i="8" s="1"/>
  <c r="O155" i="8" a="1"/>
  <c r="O155" i="8" s="1"/>
  <c r="K156" i="8" a="1"/>
  <c r="K156" i="8" s="1"/>
  <c r="M156" i="8" a="1"/>
  <c r="M156" i="8" s="1"/>
  <c r="O156" i="8" a="1"/>
  <c r="O156" i="8" s="1"/>
  <c r="K157" i="8" a="1"/>
  <c r="K157" i="8" s="1"/>
  <c r="M157" i="8" a="1"/>
  <c r="M157" i="8"/>
  <c r="O157" i="8" a="1"/>
  <c r="O157" i="8"/>
  <c r="K158" i="8" a="1"/>
  <c r="K158" i="8" s="1"/>
  <c r="M158" i="8" a="1"/>
  <c r="M158" i="8" s="1"/>
  <c r="O158" i="8" a="1"/>
  <c r="O158" i="8" s="1"/>
  <c r="K159" i="8" a="1"/>
  <c r="K159" i="8" s="1"/>
  <c r="M159" i="8" a="1"/>
  <c r="M159" i="8" s="1"/>
  <c r="O159" i="8" a="1"/>
  <c r="O159" i="8" s="1"/>
  <c r="K160" i="8" a="1"/>
  <c r="K160" i="8" s="1"/>
  <c r="M160" i="8" a="1"/>
  <c r="M160" i="8"/>
  <c r="O160" i="8" a="1"/>
  <c r="O160" i="8" s="1"/>
  <c r="K161" i="8" a="1"/>
  <c r="K161" i="8"/>
  <c r="M161" i="8" a="1"/>
  <c r="M161" i="8" s="1"/>
  <c r="O161" i="8" a="1"/>
  <c r="O161" i="8" s="1"/>
  <c r="K162" i="8" a="1"/>
  <c r="K162" i="8" s="1"/>
  <c r="M162" i="8" a="1"/>
  <c r="M162" i="8"/>
  <c r="O162" i="8" a="1"/>
  <c r="O162" i="8" s="1"/>
  <c r="K163" i="8" a="1"/>
  <c r="K163" i="8" s="1"/>
  <c r="M163" i="8" a="1"/>
  <c r="M163" i="8" s="1"/>
  <c r="O163" i="8" a="1"/>
  <c r="O163" i="8" s="1"/>
  <c r="K164" i="8" a="1"/>
  <c r="K164" i="8" s="1"/>
  <c r="M164" i="8" a="1"/>
  <c r="M164" i="8"/>
  <c r="O164" i="8" a="1"/>
  <c r="O164" i="8" s="1"/>
  <c r="K165" i="8" a="1"/>
  <c r="K165" i="8"/>
  <c r="M165" i="8" a="1"/>
  <c r="M165" i="8"/>
  <c r="O165" i="8" a="1"/>
  <c r="O165" i="8"/>
  <c r="K166" i="8" a="1"/>
  <c r="K166" i="8" s="1"/>
  <c r="M166" i="8" a="1"/>
  <c r="M166" i="8" s="1"/>
  <c r="O166" i="8" a="1"/>
  <c r="O166" i="8" s="1"/>
  <c r="K167" i="8" a="1"/>
  <c r="K167" i="8" s="1"/>
  <c r="M167" i="8" a="1"/>
  <c r="M167" i="8" s="1"/>
  <c r="O167" i="8" a="1"/>
  <c r="O167" i="8" s="1"/>
  <c r="K168" i="8" a="1"/>
  <c r="K168" i="8"/>
  <c r="M168" i="8" a="1"/>
  <c r="M168" i="8"/>
  <c r="O168" i="8" a="1"/>
  <c r="O168" i="8" s="1"/>
  <c r="K169" i="8" a="1"/>
  <c r="K169" i="8" s="1"/>
  <c r="M169" i="8" a="1"/>
  <c r="M169" i="8"/>
  <c r="O169" i="8" a="1"/>
  <c r="O169" i="8" s="1"/>
  <c r="K170" i="8" a="1"/>
  <c r="K170" i="8"/>
  <c r="M170" i="8" a="1"/>
  <c r="M170" i="8" s="1"/>
  <c r="O170" i="8" a="1"/>
  <c r="O170" i="8" s="1"/>
  <c r="K171" i="8" a="1"/>
  <c r="K171" i="8"/>
  <c r="M171" i="8" a="1"/>
  <c r="M171" i="8"/>
  <c r="O171" i="8" a="1"/>
  <c r="O171" i="8" s="1"/>
  <c r="K172" i="8" a="1"/>
  <c r="K172" i="8"/>
  <c r="M172" i="8" a="1"/>
  <c r="M172" i="8"/>
  <c r="O172" i="8" a="1"/>
  <c r="O172" i="8" s="1"/>
  <c r="K173" i="8" a="1"/>
  <c r="K173" i="8" s="1"/>
  <c r="M173" i="8" a="1"/>
  <c r="M173" i="8"/>
  <c r="O173" i="8" a="1"/>
  <c r="O173" i="8" s="1"/>
  <c r="K174" i="8" a="1"/>
  <c r="K174" i="8"/>
  <c r="M174" i="8" a="1"/>
  <c r="M174" i="8" s="1"/>
  <c r="O174" i="8" a="1"/>
  <c r="O174" i="8"/>
  <c r="K175" i="8" a="1"/>
  <c r="K175" i="8"/>
  <c r="M175" i="8" a="1"/>
  <c r="M175" i="8"/>
  <c r="O175" i="8" a="1"/>
  <c r="O175" i="8" s="1"/>
  <c r="K176" i="8" a="1"/>
  <c r="K176" i="8"/>
  <c r="M176" i="8" a="1"/>
  <c r="M176" i="8" s="1"/>
  <c r="O176" i="8" a="1"/>
  <c r="O176" i="8" s="1"/>
  <c r="K177" i="8" a="1"/>
  <c r="K177" i="8" s="1"/>
  <c r="M177" i="8" a="1"/>
  <c r="M177" i="8" s="1"/>
  <c r="O177" i="8" a="1"/>
  <c r="O177" i="8" s="1"/>
  <c r="K178" i="8" a="1"/>
  <c r="K178" i="8"/>
  <c r="M178" i="8" a="1"/>
  <c r="M178" i="8" s="1"/>
  <c r="O178" i="8" a="1"/>
  <c r="O178" i="8"/>
  <c r="K179" i="8" a="1"/>
  <c r="K179" i="8"/>
  <c r="M179" i="8" a="1"/>
  <c r="M179" i="8" s="1"/>
  <c r="O179" i="8" a="1"/>
  <c r="O179" i="8" s="1"/>
  <c r="K180" i="8" a="1"/>
  <c r="K180" i="8"/>
  <c r="M180" i="8" a="1"/>
  <c r="M180" i="8" s="1"/>
  <c r="O180" i="8" a="1"/>
  <c r="O180" i="8" s="1"/>
  <c r="K181" i="8" a="1"/>
  <c r="K181" i="8" s="1"/>
  <c r="M181" i="8" a="1"/>
  <c r="M181" i="8" s="1"/>
  <c r="O181" i="8" a="1"/>
  <c r="O181" i="8"/>
  <c r="K182" i="8" a="1"/>
  <c r="K182" i="8"/>
  <c r="M182" i="8" a="1"/>
  <c r="M182" i="8" s="1"/>
  <c r="O182" i="8" a="1"/>
  <c r="O182" i="8" s="1"/>
  <c r="K183" i="8" a="1"/>
  <c r="K183" i="8"/>
  <c r="M183" i="8" a="1"/>
  <c r="M183" i="8" s="1"/>
  <c r="O183" i="8" a="1"/>
  <c r="O183" i="8" s="1"/>
  <c r="K184" i="8" a="1"/>
  <c r="K184" i="8"/>
  <c r="M184" i="8" a="1"/>
  <c r="M184" i="8" s="1"/>
  <c r="O184" i="8" a="1"/>
  <c r="O184" i="8"/>
  <c r="K185" i="8" a="1"/>
  <c r="K185" i="8" s="1"/>
  <c r="M185" i="8" a="1"/>
  <c r="M185" i="8"/>
  <c r="O185" i="8" a="1"/>
  <c r="O185" i="8"/>
  <c r="K186" i="8" a="1"/>
  <c r="K186" i="8"/>
  <c r="M186" i="8" a="1"/>
  <c r="M186" i="8" s="1"/>
  <c r="O186" i="8" a="1"/>
  <c r="O186" i="8"/>
  <c r="K187" i="8" a="1"/>
  <c r="K187" i="8"/>
  <c r="M187" i="8" a="1"/>
  <c r="M187" i="8" s="1"/>
  <c r="O187" i="8" a="1"/>
  <c r="O187" i="8" s="1"/>
  <c r="K188" i="8" a="1"/>
  <c r="K188" i="8" s="1"/>
  <c r="M188" i="8" a="1"/>
  <c r="M188" i="8"/>
  <c r="O188" i="8" a="1"/>
  <c r="O188" i="8"/>
  <c r="K189" i="8" a="1"/>
  <c r="K189" i="8" s="1"/>
  <c r="M189" i="8" a="1"/>
  <c r="M189" i="8"/>
  <c r="O189" i="8" a="1"/>
  <c r="O189" i="8"/>
  <c r="K190" i="8" a="1"/>
  <c r="K190" i="8" s="1"/>
  <c r="M190" i="8" a="1"/>
  <c r="M190" i="8" s="1"/>
  <c r="O190" i="8" a="1"/>
  <c r="O190" i="8"/>
  <c r="K191" i="8" a="1"/>
  <c r="K191" i="8" s="1"/>
  <c r="M191" i="8" a="1"/>
  <c r="M191" i="8" s="1"/>
  <c r="O191" i="8" a="1"/>
  <c r="O191" i="8" s="1"/>
  <c r="K192" i="8" a="1"/>
  <c r="K192" i="8" s="1"/>
  <c r="M192" i="8" a="1"/>
  <c r="M192" i="8"/>
  <c r="O192" i="8" a="1"/>
  <c r="O192" i="8"/>
  <c r="K193" i="8" a="1"/>
  <c r="K193" i="8" s="1"/>
  <c r="M193" i="8" a="1"/>
  <c r="M193" i="8"/>
  <c r="O193" i="8" a="1"/>
  <c r="O193" i="8"/>
  <c r="K194" i="8" a="1"/>
  <c r="K194" i="8" s="1"/>
  <c r="M194" i="8" a="1"/>
  <c r="M194" i="8" s="1"/>
  <c r="O194" i="8" a="1"/>
  <c r="O194" i="8" s="1"/>
  <c r="K195" i="8" a="1"/>
  <c r="K195" i="8" s="1"/>
  <c r="M195" i="8" a="1"/>
  <c r="M195" i="8"/>
  <c r="O195" i="8" a="1"/>
  <c r="O195" i="8" s="1"/>
  <c r="K196" i="8" a="1"/>
  <c r="K196" i="8"/>
  <c r="M196" i="8" a="1"/>
  <c r="M196" i="8" s="1"/>
  <c r="O196" i="8" a="1"/>
  <c r="O196" i="8"/>
  <c r="K197" i="8" a="1"/>
  <c r="K197" i="8" s="1"/>
  <c r="M197" i="8" a="1"/>
  <c r="M197" i="8"/>
  <c r="O197" i="8" a="1"/>
  <c r="O197" i="8" s="1"/>
  <c r="K198" i="8" a="1"/>
  <c r="K198" i="8" s="1"/>
  <c r="M198" i="8" a="1"/>
  <c r="M198" i="8" s="1"/>
  <c r="O198" i="8" a="1"/>
  <c r="O198" i="8" s="1"/>
  <c r="K199" i="8" a="1"/>
  <c r="K199" i="8"/>
  <c r="M199" i="8" a="1"/>
  <c r="M199" i="8"/>
  <c r="O199" i="8" a="1"/>
  <c r="O199" i="8" s="1"/>
  <c r="K200" i="8" a="1"/>
  <c r="K200" i="8"/>
  <c r="M200" i="8" a="1"/>
  <c r="M200" i="8"/>
  <c r="O200" i="8" a="1"/>
  <c r="O200" i="8"/>
  <c r="K201" i="8" a="1"/>
  <c r="K201" i="8" s="1"/>
  <c r="M201" i="8" a="1"/>
  <c r="M201" i="8"/>
  <c r="O201" i="8" a="1"/>
  <c r="O201" i="8" s="1"/>
  <c r="K202" i="8" a="1"/>
  <c r="K202" i="8" s="1"/>
  <c r="M202" i="8" a="1"/>
  <c r="M202" i="8" s="1"/>
  <c r="O202" i="8" a="1"/>
  <c r="O202" i="8" s="1"/>
  <c r="K203" i="8" a="1"/>
  <c r="K203" i="8"/>
  <c r="M203" i="8" a="1"/>
  <c r="M203" i="8"/>
  <c r="O203" i="8" a="1"/>
  <c r="O203" i="8" s="1"/>
  <c r="K204" i="8" a="1"/>
  <c r="K204" i="8"/>
  <c r="M204" i="8" a="1"/>
  <c r="M204" i="8"/>
  <c r="O204" i="8" a="1"/>
  <c r="O204" i="8" s="1"/>
  <c r="K205" i="8" a="1"/>
  <c r="K205" i="8" s="1"/>
  <c r="M205" i="8" a="1"/>
  <c r="M205" i="8"/>
  <c r="O205" i="8" a="1"/>
  <c r="O205" i="8" s="1"/>
  <c r="K206" i="8" a="1"/>
  <c r="K206" i="8"/>
  <c r="M206" i="8" a="1"/>
  <c r="M206" i="8" s="1"/>
  <c r="O206" i="8" a="1"/>
  <c r="O206" i="8" s="1"/>
  <c r="K207" i="8" a="1"/>
  <c r="K207" i="8"/>
  <c r="M207" i="8" a="1"/>
  <c r="M207" i="8"/>
  <c r="O207" i="8" a="1"/>
  <c r="O207" i="8" s="1"/>
  <c r="K208" i="8" a="1"/>
  <c r="K208" i="8"/>
  <c r="M208" i="8" a="1"/>
  <c r="M208" i="8" s="1"/>
  <c r="O208" i="8" a="1"/>
  <c r="O208" i="8" s="1"/>
  <c r="K209" i="8" a="1"/>
  <c r="K209" i="8" s="1"/>
  <c r="M209" i="8" a="1"/>
  <c r="M209" i="8" s="1"/>
  <c r="O209" i="8" a="1"/>
  <c r="O209" i="8"/>
  <c r="K210" i="8" a="1"/>
  <c r="K210" i="8" s="1"/>
  <c r="M210" i="8" a="1"/>
  <c r="M210" i="8" s="1"/>
  <c r="O210" i="8" a="1"/>
  <c r="O210" i="8"/>
  <c r="K211" i="8" a="1"/>
  <c r="K211" i="8"/>
  <c r="M211" i="8" a="1"/>
  <c r="M211" i="8"/>
  <c r="O211" i="8" a="1"/>
  <c r="O211" i="8" s="1"/>
  <c r="K212" i="8" a="1"/>
  <c r="K212" i="8"/>
  <c r="M212" i="8" a="1"/>
  <c r="M212" i="8" s="1"/>
  <c r="O212" i="8" a="1"/>
  <c r="O212" i="8"/>
  <c r="K213" i="8" a="1"/>
  <c r="K213" i="8" s="1"/>
  <c r="M213" i="8" a="1"/>
  <c r="M213" i="8" s="1"/>
  <c r="O213" i="8" a="1"/>
  <c r="O213" i="8"/>
  <c r="K214" i="8" a="1"/>
  <c r="K214" i="8"/>
  <c r="M214" i="8" a="1"/>
  <c r="M214" i="8" s="1"/>
  <c r="O214" i="8" a="1"/>
  <c r="O214" i="8"/>
  <c r="K215" i="8" a="1"/>
  <c r="K215" i="8"/>
  <c r="M215" i="8" a="1"/>
  <c r="M215" i="8" s="1"/>
  <c r="O215" i="8" a="1"/>
  <c r="O215" i="8" s="1"/>
  <c r="K216" i="8" a="1"/>
  <c r="K216" i="8"/>
  <c r="M216" i="8" a="1"/>
  <c r="M216" i="8" s="1"/>
  <c r="O216" i="8" a="1"/>
  <c r="O216" i="8"/>
  <c r="K217" i="8" a="1"/>
  <c r="K217" i="8" s="1"/>
  <c r="M217" i="8" a="1"/>
  <c r="M217" i="8"/>
  <c r="O217" i="8" a="1"/>
  <c r="O217" i="8"/>
  <c r="K218" i="8" a="1"/>
  <c r="K218" i="8"/>
  <c r="M218" i="8" a="1"/>
  <c r="M218" i="8" s="1"/>
  <c r="O218" i="8" a="1"/>
  <c r="O218" i="8"/>
  <c r="K219" i="8" a="1"/>
  <c r="K219" i="8" s="1"/>
  <c r="M219" i="8" a="1"/>
  <c r="M219" i="8" s="1"/>
  <c r="O219" i="8" a="1"/>
  <c r="O219" i="8" s="1"/>
  <c r="K220" i="8" a="1"/>
  <c r="K220" i="8" s="1"/>
  <c r="M220" i="8" a="1"/>
  <c r="M220" i="8" s="1"/>
  <c r="O220" i="8" a="1"/>
  <c r="O220" i="8"/>
  <c r="K221" i="8" a="1"/>
  <c r="K221" i="8" s="1"/>
  <c r="M221" i="8" a="1"/>
  <c r="M221" i="8"/>
  <c r="O221" i="8" a="1"/>
  <c r="O221" i="8"/>
  <c r="K222" i="8" a="1"/>
  <c r="K222" i="8" s="1"/>
  <c r="M222" i="8" a="1"/>
  <c r="M222" i="8" s="1"/>
  <c r="O222" i="8" a="1"/>
  <c r="O222" i="8"/>
  <c r="K223" i="8" a="1"/>
  <c r="K223" i="8" s="1"/>
  <c r="M223" i="8" a="1"/>
  <c r="M223" i="8"/>
  <c r="O223" i="8" a="1"/>
  <c r="O223" i="8" s="1"/>
  <c r="K224" i="8" a="1"/>
  <c r="K224" i="8" s="1"/>
  <c r="M224" i="8" a="1"/>
  <c r="M224" i="8"/>
  <c r="O224" i="8" a="1"/>
  <c r="O224" i="8"/>
  <c r="K225" i="8" a="1"/>
  <c r="K225" i="8" s="1"/>
  <c r="M225" i="8" a="1"/>
  <c r="M225" i="8" s="1"/>
  <c r="O225" i="8" a="1"/>
  <c r="O225" i="8"/>
  <c r="K226" i="8" a="1"/>
  <c r="K226" i="8" s="1"/>
  <c r="M226" i="8" a="1"/>
  <c r="M226" i="8" s="1"/>
  <c r="O226" i="8" a="1"/>
  <c r="O226" i="8"/>
  <c r="K227" i="8" a="1"/>
  <c r="K227" i="8" s="1"/>
  <c r="M227" i="8" a="1"/>
  <c r="M227" i="8"/>
  <c r="O227" i="8" a="1"/>
  <c r="O227" i="8" s="1"/>
  <c r="K228" i="8" a="1"/>
  <c r="K228" i="8"/>
  <c r="M228" i="8" a="1"/>
  <c r="M228" i="8"/>
  <c r="O228" i="8" a="1"/>
  <c r="O228" i="8"/>
  <c r="K229" i="8" a="1"/>
  <c r="K229" i="8" s="1"/>
  <c r="M229" i="8" a="1"/>
  <c r="M229" i="8"/>
  <c r="O229" i="8" a="1"/>
  <c r="O229" i="8"/>
  <c r="K230" i="8" a="1"/>
  <c r="K230" i="8" s="1"/>
  <c r="M230" i="8" a="1"/>
  <c r="M230" i="8" s="1"/>
  <c r="O230" i="8" a="1"/>
  <c r="O230" i="8" s="1"/>
  <c r="K231" i="8" a="1"/>
  <c r="K231" i="8"/>
  <c r="M231" i="8" a="1"/>
  <c r="M231" i="8"/>
  <c r="O231" i="8" a="1"/>
  <c r="O231" i="8" s="1"/>
  <c r="K232" i="8" a="1"/>
  <c r="K232" i="8"/>
  <c r="M232" i="8" a="1"/>
  <c r="M232" i="8"/>
  <c r="O232" i="8" a="1"/>
  <c r="O232" i="8" s="1"/>
  <c r="K233" i="8" a="1"/>
  <c r="K233" i="8" s="1"/>
  <c r="M233" i="8" a="1"/>
  <c r="M233" i="8"/>
  <c r="O233" i="8" a="1"/>
  <c r="O233" i="8" s="1"/>
  <c r="K234" i="8" a="1"/>
  <c r="K234" i="8" s="1"/>
  <c r="M234" i="8" a="1"/>
  <c r="M234" i="8" s="1"/>
  <c r="O234" i="8" a="1"/>
  <c r="O234" i="8" s="1"/>
  <c r="K235" i="8" a="1"/>
  <c r="K235" i="8"/>
  <c r="M235" i="8" a="1"/>
  <c r="M235" i="8"/>
  <c r="O235" i="8" a="1"/>
  <c r="O235" i="8" s="1"/>
  <c r="K236" i="8" a="1"/>
  <c r="K236" i="8"/>
  <c r="M236" i="8" a="1"/>
  <c r="M236" i="8"/>
  <c r="O236" i="8" a="1"/>
  <c r="O236" i="8" s="1"/>
  <c r="K237" i="8" a="1"/>
  <c r="K237" i="8" s="1"/>
  <c r="M237" i="8" a="1"/>
  <c r="M237" i="8" s="1"/>
  <c r="O237" i="8" a="1"/>
  <c r="O237" i="8" s="1"/>
  <c r="K238" i="8" a="1"/>
  <c r="K238" i="8"/>
  <c r="M238" i="8" a="1"/>
  <c r="M238" i="8" s="1"/>
  <c r="O238" i="8" a="1"/>
  <c r="O238" i="8"/>
  <c r="K239" i="8" a="1"/>
  <c r="K239" i="8" s="1"/>
  <c r="M239" i="8" a="1"/>
  <c r="M239" i="8"/>
  <c r="O239" i="8" a="1"/>
  <c r="O239" i="8"/>
  <c r="K240" i="8" a="1"/>
  <c r="K240" i="8"/>
  <c r="M240" i="8" a="1"/>
  <c r="M240" i="8" s="1"/>
  <c r="O240" i="8" a="1"/>
  <c r="O240" i="8" s="1"/>
  <c r="K241" i="8" a="1"/>
  <c r="K241" i="8" s="1"/>
  <c r="M241" i="8" a="1"/>
  <c r="M241" i="8"/>
  <c r="O241" i="8" a="1"/>
  <c r="O241" i="8" s="1"/>
  <c r="K242" i="8" a="1"/>
  <c r="K242" i="8" s="1"/>
  <c r="M242" i="8" a="1"/>
  <c r="M242" i="8"/>
  <c r="O242" i="8" a="1"/>
  <c r="O242" i="8"/>
  <c r="K243" i="8" a="1"/>
  <c r="K243" i="8"/>
  <c r="M243" i="8" a="1"/>
  <c r="M243" i="8" s="1"/>
  <c r="O243" i="8" a="1"/>
  <c r="O243" i="8" s="1"/>
  <c r="K244" i="8" a="1"/>
  <c r="K244" i="8" s="1"/>
  <c r="M244" i="8" a="1"/>
  <c r="M244" i="8"/>
  <c r="O244" i="8" a="1"/>
  <c r="O244" i="8" s="1"/>
  <c r="K245" i="8" a="1"/>
  <c r="K245" i="8" s="1"/>
  <c r="M245" i="8" a="1"/>
  <c r="M245" i="8"/>
  <c r="O245" i="8" a="1"/>
  <c r="O245" i="8"/>
  <c r="K246" i="8" a="1"/>
  <c r="K246" i="8" s="1"/>
  <c r="M246" i="8" a="1"/>
  <c r="M246" i="8" s="1"/>
  <c r="O246" i="8" a="1"/>
  <c r="O246" i="8" s="1"/>
  <c r="K247" i="8" a="1"/>
  <c r="K247" i="8" s="1"/>
  <c r="M247" i="8" a="1"/>
  <c r="M247" i="8" s="1"/>
  <c r="O247" i="8" a="1"/>
  <c r="O247" i="8"/>
  <c r="K248" i="8" a="1"/>
  <c r="K248" i="8" s="1"/>
  <c r="M248" i="8" a="1"/>
  <c r="M248" i="8"/>
  <c r="O248" i="8" a="1"/>
  <c r="O248" i="8" s="1"/>
  <c r="K249" i="8" a="1"/>
  <c r="K249" i="8"/>
  <c r="M249" i="8" a="1"/>
  <c r="M249" i="8"/>
  <c r="O249" i="8" a="1"/>
  <c r="O249" i="8" s="1"/>
  <c r="K250" i="8" a="1"/>
  <c r="K250" i="8" s="1"/>
  <c r="M250" i="8" a="1"/>
  <c r="M250" i="8"/>
  <c r="O250" i="8" a="1"/>
  <c r="O250" i="8" s="1"/>
  <c r="K251" i="8" a="1"/>
  <c r="K251" i="8" s="1"/>
  <c r="M251" i="8" a="1"/>
  <c r="M251" i="8" s="1"/>
  <c r="O251" i="8" a="1"/>
  <c r="O251" i="8" s="1"/>
  <c r="K252" i="8" a="1"/>
  <c r="K252" i="8"/>
  <c r="M252" i="8" a="1"/>
  <c r="M252" i="8"/>
  <c r="O252" i="8" a="1"/>
  <c r="O252" i="8" s="1"/>
  <c r="K253" i="8" a="1"/>
  <c r="K253" i="8"/>
  <c r="M253" i="8" a="1"/>
  <c r="M253" i="8"/>
  <c r="O253" i="8" a="1"/>
  <c r="O253" i="8" s="1"/>
  <c r="K254" i="8" a="1"/>
  <c r="K254" i="8" s="1"/>
  <c r="M254" i="8" a="1"/>
  <c r="M254" i="8" s="1"/>
  <c r="O254" i="8" a="1"/>
  <c r="O254" i="8" s="1"/>
  <c r="K255" i="8" a="1"/>
  <c r="K255" i="8"/>
  <c r="M255" i="8" a="1"/>
  <c r="M255" i="8" s="1"/>
  <c r="O255" i="8" a="1"/>
  <c r="O255" i="8" s="1"/>
  <c r="K256" i="8" a="1"/>
  <c r="K256" i="8"/>
  <c r="M256" i="8" a="1"/>
  <c r="M256" i="8"/>
  <c r="O256" i="8" a="1"/>
  <c r="O256" i="8" s="1"/>
  <c r="K257" i="8" a="1"/>
  <c r="K257" i="8"/>
  <c r="M257" i="8" a="1"/>
  <c r="M257" i="8" s="1"/>
  <c r="O257" i="8" a="1"/>
  <c r="O257" i="8" s="1"/>
  <c r="K258" i="8" a="1"/>
  <c r="K258" i="8" s="1"/>
  <c r="M258" i="8" a="1"/>
  <c r="M258" i="8"/>
  <c r="O258" i="8" a="1"/>
  <c r="O258" i="8" s="1"/>
  <c r="K259" i="8" a="1"/>
  <c r="K259" i="8"/>
  <c r="M259" i="8" a="1"/>
  <c r="M259" i="8" s="1"/>
  <c r="O259" i="8" a="1"/>
  <c r="O259" i="8"/>
  <c r="K260" i="8" a="1"/>
  <c r="K260" i="8"/>
  <c r="M260" i="8" a="1"/>
  <c r="M260" i="8" s="1"/>
  <c r="O260" i="8" a="1"/>
  <c r="O260" i="8" s="1"/>
  <c r="K261" i="8" a="1"/>
  <c r="K261" i="8"/>
  <c r="M261" i="8" a="1"/>
  <c r="M261" i="8"/>
  <c r="O261" i="8" a="1"/>
  <c r="O261" i="8" s="1"/>
  <c r="K262" i="8" a="1"/>
  <c r="K262" i="8" s="1"/>
  <c r="M262" i="8" a="1"/>
  <c r="M262" i="8" s="1"/>
  <c r="O262" i="8" a="1"/>
  <c r="O262" i="8"/>
  <c r="K263" i="8" a="1"/>
  <c r="K263" i="8" s="1"/>
  <c r="M263" i="8" a="1"/>
  <c r="M263" i="8" s="1"/>
  <c r="O263" i="8" a="1"/>
  <c r="O263" i="8"/>
  <c r="K264" i="8" a="1"/>
  <c r="K264" i="8"/>
  <c r="M264" i="8" a="1"/>
  <c r="M264" i="8"/>
  <c r="O264" i="8" a="1"/>
  <c r="O264" i="8" s="1"/>
  <c r="K265" i="8" a="1"/>
  <c r="K265" i="8" s="1"/>
  <c r="M265" i="8" a="1"/>
  <c r="M265" i="8" s="1"/>
  <c r="O265" i="8" a="1"/>
  <c r="O265" i="8"/>
  <c r="K266" i="8" a="1"/>
  <c r="K266" i="8" s="1"/>
  <c r="M266" i="8" a="1"/>
  <c r="M266" i="8" s="1"/>
  <c r="O266" i="8" a="1"/>
  <c r="O266" i="8"/>
  <c r="K267" i="8" a="1"/>
  <c r="K267" i="8"/>
  <c r="M267" i="8" a="1"/>
  <c r="M267" i="8" s="1"/>
  <c r="O267" i="8" a="1"/>
  <c r="O267" i="8" s="1"/>
  <c r="K268" i="8" a="1"/>
  <c r="K268" i="8" s="1"/>
  <c r="M268" i="8" a="1"/>
  <c r="M268" i="8" s="1"/>
  <c r="O268" i="8" a="1"/>
  <c r="O268" i="8" s="1"/>
  <c r="K269" i="8" a="1"/>
  <c r="K269" i="8" s="1"/>
  <c r="M269" i="8" a="1"/>
  <c r="M269" i="8" s="1"/>
  <c r="O269" i="8" a="1"/>
  <c r="O269" i="8"/>
  <c r="K270" i="8" a="1"/>
  <c r="K270" i="8" s="1"/>
  <c r="M270" i="8" a="1"/>
  <c r="M270" i="8" s="1"/>
  <c r="O270" i="8" a="1"/>
  <c r="O270" i="8" s="1"/>
  <c r="K271" i="8" a="1"/>
  <c r="K271" i="8" s="1"/>
  <c r="M271" i="8" a="1"/>
  <c r="M271" i="8" s="1"/>
  <c r="O271" i="8" a="1"/>
  <c r="O271" i="8"/>
  <c r="K272" i="8" a="1"/>
  <c r="K272" i="8" s="1"/>
  <c r="M272" i="8" a="1"/>
  <c r="M272" i="8" s="1"/>
  <c r="O272" i="8" a="1"/>
  <c r="O272" i="8" s="1"/>
  <c r="K273" i="8" a="1"/>
  <c r="K273" i="8" s="1"/>
  <c r="M273" i="8" a="1"/>
  <c r="M273" i="8" s="1"/>
  <c r="O273" i="8" a="1"/>
  <c r="O273" i="8"/>
  <c r="K274" i="8" a="1"/>
  <c r="K274" i="8" s="1"/>
  <c r="M274" i="8" a="1"/>
  <c r="M274" i="8"/>
  <c r="O274" i="8" a="1"/>
  <c r="O274" i="8"/>
  <c r="K275" i="8" a="1"/>
  <c r="K275" i="8" s="1"/>
  <c r="M275" i="8" a="1"/>
  <c r="M275" i="8" s="1"/>
  <c r="O275" i="8" a="1"/>
  <c r="O275" i="8" s="1"/>
  <c r="K276" i="8" a="1"/>
  <c r="K276" i="8" s="1"/>
  <c r="M276" i="8" a="1"/>
  <c r="M276" i="8"/>
  <c r="O276" i="8" a="1"/>
  <c r="O276" i="8" s="1"/>
  <c r="K277" i="8" a="1"/>
  <c r="K277" i="8" s="1"/>
  <c r="M277" i="8" a="1"/>
  <c r="M277" i="8"/>
  <c r="O277" i="8" a="1"/>
  <c r="O277" i="8"/>
  <c r="K278" i="8" a="1"/>
  <c r="K278" i="8" s="1"/>
  <c r="M278" i="8" a="1"/>
  <c r="M278" i="8"/>
  <c r="O278" i="8" a="1"/>
  <c r="O278" i="8" s="1"/>
  <c r="K279" i="8" a="1"/>
  <c r="K279" i="8" s="1"/>
  <c r="M279" i="8" a="1"/>
  <c r="M279" i="8" s="1"/>
  <c r="O279" i="8" a="1"/>
  <c r="O279" i="8"/>
  <c r="K280" i="8" a="1"/>
  <c r="K280" i="8" s="1"/>
  <c r="M280" i="8" a="1"/>
  <c r="M280" i="8"/>
  <c r="O280" i="8" a="1"/>
  <c r="O280" i="8" s="1"/>
  <c r="K281" i="8" a="1"/>
  <c r="K281" i="8"/>
  <c r="M281" i="8" a="1"/>
  <c r="M281" i="8"/>
  <c r="O281" i="8" a="1"/>
  <c r="O281" i="8"/>
  <c r="K282" i="8" a="1"/>
  <c r="K282" i="8" s="1"/>
  <c r="M282" i="8" a="1"/>
  <c r="M282" i="8"/>
  <c r="O282" i="8" a="1"/>
  <c r="O282" i="8" s="1"/>
  <c r="K283" i="8" a="1"/>
  <c r="K283" i="8" s="1"/>
  <c r="M283" i="8" a="1"/>
  <c r="M283" i="8" s="1"/>
  <c r="O283" i="8" a="1"/>
  <c r="O283" i="8" s="1"/>
  <c r="K284" i="8" a="1"/>
  <c r="K284" i="8" s="1"/>
  <c r="M284" i="8" a="1"/>
  <c r="M284" i="8" s="1"/>
  <c r="O284" i="8" a="1"/>
  <c r="O284" i="8" s="1"/>
  <c r="K285" i="8" a="1"/>
  <c r="K285" i="8" s="1"/>
  <c r="M285" i="8" a="1"/>
  <c r="M285" i="8"/>
  <c r="O285" i="8" a="1"/>
  <c r="O285" i="8" s="1"/>
  <c r="K286" i="8" a="1"/>
  <c r="K286" i="8" s="1"/>
  <c r="M286" i="8" a="1"/>
  <c r="M286" i="8"/>
  <c r="O286" i="8" a="1"/>
  <c r="O286" i="8" s="1"/>
  <c r="K287" i="8" a="1"/>
  <c r="K287" i="8"/>
  <c r="M287" i="8" a="1"/>
  <c r="M287" i="8" s="1"/>
  <c r="O287" i="8" a="1"/>
  <c r="O287" i="8" s="1"/>
  <c r="K288" i="8" a="1"/>
  <c r="K288" i="8" s="1"/>
  <c r="M288" i="8" a="1"/>
  <c r="M288" i="8"/>
  <c r="O288" i="8" a="1"/>
  <c r="O288" i="8" s="1"/>
  <c r="K289" i="8" a="1"/>
  <c r="K289" i="8" s="1"/>
  <c r="M289" i="8" a="1"/>
  <c r="M289" i="8"/>
  <c r="O289" i="8" a="1"/>
  <c r="O289" i="8" s="1"/>
  <c r="K290" i="8" a="1"/>
  <c r="K290" i="8" s="1"/>
  <c r="M290" i="8" a="1"/>
  <c r="M290" i="8"/>
  <c r="O290" i="8" a="1"/>
  <c r="O290" i="8" s="1"/>
  <c r="K291" i="8" a="1"/>
  <c r="K291" i="8"/>
  <c r="M291" i="8" a="1"/>
  <c r="M291" i="8" s="1"/>
  <c r="O291" i="8" a="1"/>
  <c r="O291" i="8"/>
  <c r="K292" i="8" a="1"/>
  <c r="K292" i="8" s="1"/>
  <c r="M292" i="8" a="1"/>
  <c r="M292" i="8"/>
  <c r="O292" i="8" a="1"/>
  <c r="O292" i="8" s="1"/>
  <c r="K293" i="8" a="1"/>
  <c r="K293" i="8"/>
  <c r="M293" i="8" a="1"/>
  <c r="M293" i="8" s="1"/>
  <c r="O293" i="8" a="1"/>
  <c r="O293" i="8" s="1"/>
  <c r="K294" i="8" a="1"/>
  <c r="K294" i="8" s="1"/>
  <c r="M294" i="8" a="1"/>
  <c r="M294" i="8" s="1"/>
  <c r="O294" i="8" a="1"/>
  <c r="O294" i="8" s="1"/>
  <c r="K295" i="8" a="1"/>
  <c r="K295" i="8"/>
  <c r="M295" i="8" a="1"/>
  <c r="M295" i="8" s="1"/>
  <c r="O295" i="8" a="1"/>
  <c r="O295" i="8"/>
  <c r="K296" i="8" a="1"/>
  <c r="K296" i="8"/>
  <c r="M296" i="8" a="1"/>
  <c r="M296" i="8" s="1"/>
  <c r="O296" i="8" a="1"/>
  <c r="O296" i="8" s="1"/>
  <c r="K297" i="8" a="1"/>
  <c r="K297" i="8"/>
  <c r="M297" i="8" a="1"/>
  <c r="M297" i="8" s="1"/>
  <c r="O297" i="8" a="1"/>
  <c r="O297" i="8"/>
  <c r="K298" i="8" a="1"/>
  <c r="K298" i="8" s="1"/>
  <c r="M298" i="8" a="1"/>
  <c r="M298" i="8" s="1"/>
  <c r="O298" i="8" a="1"/>
  <c r="O298" i="8" s="1"/>
  <c r="K299" i="8" a="1"/>
  <c r="K299" i="8"/>
  <c r="M299" i="8" a="1"/>
  <c r="M299" i="8" s="1"/>
  <c r="O299" i="8" a="1"/>
  <c r="O299" i="8"/>
  <c r="K300" i="8" a="1"/>
  <c r="K300" i="8"/>
  <c r="M300" i="8" a="1"/>
  <c r="M300" i="8" s="1"/>
  <c r="O300" i="8" a="1"/>
  <c r="O300" i="8" s="1"/>
  <c r="K301" i="8" a="1"/>
  <c r="K301" i="8" s="1"/>
  <c r="M301" i="8" a="1"/>
  <c r="M301" i="8" s="1"/>
  <c r="O301" i="8" a="1"/>
  <c r="O301" i="8" s="1"/>
  <c r="K302" i="8" a="1"/>
  <c r="K302" i="8" s="1"/>
  <c r="M302" i="8" a="1"/>
  <c r="M302" i="8"/>
  <c r="O302" i="8" a="1"/>
  <c r="O302" i="8" s="1"/>
  <c r="K303" i="8" a="1"/>
  <c r="K303" i="8"/>
  <c r="M303" i="8" a="1"/>
  <c r="M303" i="8" s="1"/>
  <c r="O303" i="8" a="1"/>
  <c r="O303" i="8"/>
  <c r="K304" i="8" a="1"/>
  <c r="K304" i="8"/>
  <c r="M304" i="8" a="1"/>
  <c r="M304" i="8" s="1"/>
  <c r="O304" i="8" a="1"/>
  <c r="O304" i="8" s="1"/>
  <c r="K305" i="8" a="1"/>
  <c r="K305" i="8" s="1"/>
  <c r="M305" i="8" a="1"/>
  <c r="M305" i="8"/>
  <c r="O305" i="8" a="1"/>
  <c r="O305" i="8"/>
  <c r="K306" i="8" a="1"/>
  <c r="K306" i="8" s="1"/>
  <c r="M306" i="8" a="1"/>
  <c r="M306" i="8" s="1"/>
  <c r="O306" i="8" a="1"/>
  <c r="O306" i="8"/>
  <c r="K307" i="8" a="1"/>
  <c r="K307" i="8" s="1"/>
  <c r="M307" i="8" a="1"/>
  <c r="M307" i="8" s="1"/>
  <c r="O307" i="8" a="1"/>
  <c r="O307" i="8"/>
  <c r="K308" i="8" a="1"/>
  <c r="K308" i="8" s="1"/>
  <c r="M308" i="8" a="1"/>
  <c r="M308" i="8" s="1"/>
  <c r="O308" i="8" a="1"/>
  <c r="O308" i="8" s="1"/>
  <c r="K309" i="8" a="1"/>
  <c r="K309" i="8" s="1"/>
  <c r="M309" i="8" a="1"/>
  <c r="M309" i="8"/>
  <c r="O309" i="8" a="1"/>
  <c r="O309" i="8"/>
  <c r="K310" i="8" a="1"/>
  <c r="K310" i="8" s="1"/>
  <c r="M310" i="8" a="1"/>
  <c r="M310" i="8"/>
  <c r="O310" i="8" a="1"/>
  <c r="O310" i="8"/>
  <c r="K311" i="8" a="1"/>
  <c r="K311" i="8" s="1"/>
  <c r="M311" i="8" a="1"/>
  <c r="M311" i="8" s="1"/>
  <c r="O311" i="8" a="1"/>
  <c r="O311" i="8" s="1"/>
  <c r="K312" i="8" a="1"/>
  <c r="K312" i="8" s="1"/>
  <c r="M312" i="8" a="1"/>
  <c r="M312" i="8" s="1"/>
  <c r="O312" i="8" a="1"/>
  <c r="O312" i="8" s="1"/>
  <c r="K313" i="8" a="1"/>
  <c r="K313" i="8" s="1"/>
  <c r="M313" i="8" a="1"/>
  <c r="M313" i="8" s="1"/>
  <c r="O313" i="8" a="1"/>
  <c r="O313" i="8"/>
  <c r="K314" i="8" a="1"/>
  <c r="K314" i="8" s="1"/>
  <c r="M314" i="8" a="1"/>
  <c r="M314" i="8"/>
  <c r="O314" i="8" a="1"/>
  <c r="O314" i="8"/>
  <c r="K315" i="8" a="1"/>
  <c r="K315" i="8" s="1"/>
  <c r="M315" i="8" a="1"/>
  <c r="M315" i="8" s="1"/>
  <c r="O315" i="8" a="1"/>
  <c r="O315" i="8" s="1"/>
  <c r="K316" i="8" a="1"/>
  <c r="K316" i="8"/>
  <c r="M316" i="8" a="1"/>
  <c r="M316" i="8" s="1"/>
  <c r="O316" i="8" a="1"/>
  <c r="O316" i="8" s="1"/>
  <c r="K317" i="8" a="1"/>
  <c r="K317" i="8" s="1"/>
  <c r="M317" i="8" a="1"/>
  <c r="M317" i="8"/>
  <c r="O317" i="8" a="1"/>
  <c r="O317" i="8"/>
  <c r="K318" i="8" a="1"/>
  <c r="K318" i="8" s="1"/>
  <c r="M318" i="8" a="1"/>
  <c r="M318" i="8"/>
  <c r="O318" i="8" a="1"/>
  <c r="O318" i="8" s="1"/>
  <c r="K319" i="8" a="1"/>
  <c r="K319" i="8" s="1"/>
  <c r="M319" i="8" a="1"/>
  <c r="M319" i="8" s="1"/>
  <c r="O319" i="8" a="1"/>
  <c r="O319" i="8" s="1"/>
  <c r="K320" i="8" a="1"/>
  <c r="K320" i="8" s="1"/>
  <c r="M320" i="8" a="1"/>
  <c r="M320" i="8"/>
  <c r="O320" i="8" a="1"/>
  <c r="O320" i="8" s="1"/>
  <c r="K321" i="8" a="1"/>
  <c r="K321" i="8"/>
  <c r="M321" i="8" a="1"/>
  <c r="M321" i="8"/>
  <c r="O321" i="8" a="1"/>
  <c r="O321" i="8" s="1"/>
  <c r="K322" i="8" a="1"/>
  <c r="K322" i="8" s="1"/>
  <c r="M322" i="8" a="1"/>
  <c r="M322" i="8"/>
  <c r="O322" i="8" a="1"/>
  <c r="O322" i="8" s="1"/>
  <c r="K323" i="8" a="1"/>
  <c r="K323" i="8"/>
  <c r="M323" i="8" a="1"/>
  <c r="M323" i="8" s="1"/>
  <c r="O323" i="8" a="1"/>
  <c r="O323" i="8" s="1"/>
  <c r="K324" i="8" a="1"/>
  <c r="K324" i="8"/>
  <c r="M324" i="8" a="1"/>
  <c r="M324" i="8"/>
  <c r="O324" i="8" a="1"/>
  <c r="O324" i="8" s="1"/>
  <c r="K325" i="8" a="1"/>
  <c r="K325" i="8"/>
  <c r="M325" i="8" a="1"/>
  <c r="M325" i="8" s="1"/>
  <c r="O325" i="8" a="1"/>
  <c r="O325" i="8" s="1"/>
  <c r="K326" i="8" a="1"/>
  <c r="K326" i="8" s="1"/>
  <c r="M326" i="8" a="1"/>
  <c r="M326" i="8" s="1"/>
  <c r="O326" i="8" a="1"/>
  <c r="O326" i="8"/>
  <c r="K327" i="8" a="1"/>
  <c r="K327" i="8" s="1"/>
  <c r="M327" i="8" a="1"/>
  <c r="M327" i="8" s="1"/>
  <c r="O327" i="8" a="1"/>
  <c r="O327" i="8" s="1"/>
  <c r="K328" i="8" a="1"/>
  <c r="K328" i="8"/>
  <c r="M328" i="8" a="1"/>
  <c r="M328" i="8"/>
  <c r="O328" i="8" a="1"/>
  <c r="O328" i="8" s="1"/>
  <c r="K329" i="8" a="1"/>
  <c r="K329" i="8"/>
  <c r="M329" i="8" a="1"/>
  <c r="M329" i="8" s="1"/>
  <c r="O329" i="8" a="1"/>
  <c r="O329" i="8"/>
  <c r="K330" i="8" a="1"/>
  <c r="K330" i="8" s="1"/>
  <c r="M330" i="8" a="1"/>
  <c r="M330" i="8" s="1"/>
  <c r="O330" i="8" a="1"/>
  <c r="O330" i="8" s="1"/>
  <c r="K331" i="8" a="1"/>
  <c r="K331" i="8"/>
  <c r="M331" i="8" a="1"/>
  <c r="M331" i="8" s="1"/>
  <c r="O331" i="8" a="1"/>
  <c r="O331" i="8" s="1"/>
  <c r="K332" i="8" a="1"/>
  <c r="K332" i="8"/>
  <c r="M332" i="8" a="1"/>
  <c r="M332" i="8" s="1"/>
  <c r="O332" i="8" a="1"/>
  <c r="O332" i="8" s="1"/>
  <c r="K333" i="8" a="1"/>
  <c r="K333" i="8"/>
  <c r="M333" i="8" a="1"/>
  <c r="M333" i="8" s="1"/>
  <c r="O333" i="8" a="1"/>
  <c r="O333" i="8"/>
  <c r="K334" i="8" a="1"/>
  <c r="K334" i="8" s="1"/>
  <c r="M334" i="8" a="1"/>
  <c r="M334" i="8"/>
  <c r="O334" i="8" a="1"/>
  <c r="O334" i="8"/>
  <c r="K335" i="8" a="1"/>
  <c r="K335" i="8"/>
  <c r="M335" i="8" a="1"/>
  <c r="M335" i="8" s="1"/>
  <c r="O335" i="8" a="1"/>
  <c r="O335" i="8"/>
  <c r="K336" i="8" a="1"/>
  <c r="K336" i="8" s="1"/>
  <c r="M336" i="8" a="1"/>
  <c r="M336" i="8" s="1"/>
  <c r="O336" i="8" a="1"/>
  <c r="O336" i="8" s="1"/>
  <c r="K337" i="8" a="1"/>
  <c r="K337" i="8" s="1"/>
  <c r="M337" i="8" a="1"/>
  <c r="M337" i="8"/>
  <c r="O337" i="8" a="1"/>
  <c r="O337" i="8"/>
  <c r="K338" i="8" a="1"/>
  <c r="K338" i="8" s="1"/>
  <c r="M338" i="8" a="1"/>
  <c r="M338" i="8"/>
  <c r="O338" i="8" a="1"/>
  <c r="O338" i="8"/>
  <c r="K339" i="8" a="1"/>
  <c r="K339" i="8" s="1"/>
  <c r="M339" i="8" a="1"/>
  <c r="M339" i="8" s="1"/>
  <c r="O339" i="8" a="1"/>
  <c r="O339" i="8"/>
  <c r="K340" i="8" a="1"/>
  <c r="K340" i="8" s="1"/>
  <c r="M340" i="8" a="1"/>
  <c r="M340" i="8" s="1"/>
  <c r="O340" i="8" a="1"/>
  <c r="O340" i="8" s="1"/>
  <c r="K341" i="8" a="1"/>
  <c r="K341" i="8"/>
  <c r="M341" i="8" a="1"/>
  <c r="M341" i="8"/>
  <c r="O341" i="8" a="1"/>
  <c r="O341" i="8"/>
  <c r="K342" i="8" a="1"/>
  <c r="K342" i="8" s="1"/>
  <c r="M342" i="8" a="1"/>
  <c r="M342" i="8" s="1"/>
  <c r="O342" i="8" a="1"/>
  <c r="O342" i="8" s="1"/>
  <c r="K343" i="8" a="1"/>
  <c r="K343" i="8" s="1"/>
  <c r="M343" i="8" a="1"/>
  <c r="M343" i="8" s="1"/>
  <c r="O343" i="8" a="1"/>
  <c r="O343" i="8" s="1"/>
  <c r="K344" i="8" a="1"/>
  <c r="K344" i="8" s="1"/>
  <c r="M344" i="8" a="1"/>
  <c r="M344" i="8" s="1"/>
  <c r="O344" i="8" a="1"/>
  <c r="O344" i="8" s="1"/>
  <c r="K345" i="8" a="1"/>
  <c r="K345" i="8"/>
  <c r="M345" i="8" a="1"/>
  <c r="M345" i="8" s="1"/>
  <c r="O345" i="8" a="1"/>
  <c r="O345" i="8"/>
  <c r="K346" i="8" a="1"/>
  <c r="K346" i="8" s="1"/>
  <c r="M346" i="8" a="1"/>
  <c r="M346" i="8"/>
  <c r="O346" i="8" a="1"/>
  <c r="O346" i="8"/>
  <c r="K347" i="8" a="1"/>
  <c r="K347" i="8" s="1"/>
  <c r="M347" i="8" a="1"/>
  <c r="M347" i="8" s="1"/>
  <c r="O347" i="8" a="1"/>
  <c r="O347" i="8" s="1"/>
  <c r="K348" i="8" a="1"/>
  <c r="K348" i="8"/>
  <c r="M348" i="8" a="1"/>
  <c r="M348" i="8"/>
  <c r="O348" i="8" a="1"/>
  <c r="O348" i="8" s="1"/>
  <c r="K349" i="8" a="1"/>
  <c r="K349" i="8"/>
  <c r="M349" i="8" a="1"/>
  <c r="M349" i="8"/>
  <c r="O349" i="8" a="1"/>
  <c r="O349" i="8"/>
  <c r="K350" i="8" a="1"/>
  <c r="K350" i="8" s="1"/>
  <c r="M350" i="8" a="1"/>
  <c r="M350" i="8" s="1"/>
  <c r="O350" i="8" a="1"/>
  <c r="O350" i="8" s="1"/>
  <c r="K351" i="8" a="1"/>
  <c r="K351" i="8"/>
  <c r="M351" i="8" a="1"/>
  <c r="M351" i="8" s="1"/>
  <c r="O351" i="8" a="1"/>
  <c r="O351" i="8"/>
  <c r="K352" i="8" a="1"/>
  <c r="K352" i="8" s="1"/>
  <c r="M352" i="8" a="1"/>
  <c r="M352" i="8"/>
  <c r="O352" i="8" a="1"/>
  <c r="O352" i="8" s="1"/>
  <c r="K353" i="8" a="1"/>
  <c r="K353" i="8" s="1"/>
  <c r="M353" i="8" a="1"/>
  <c r="M353" i="8"/>
  <c r="O353" i="8" a="1"/>
  <c r="O353" i="8" s="1"/>
  <c r="K354" i="8" a="1"/>
  <c r="K354" i="8" s="1"/>
  <c r="M354" i="8" a="1"/>
  <c r="M354" i="8"/>
  <c r="O354" i="8" a="1"/>
  <c r="O354" i="8" s="1"/>
  <c r="K355" i="8" a="1"/>
  <c r="K355" i="8" s="1"/>
  <c r="M355" i="8" a="1"/>
  <c r="M355" i="8"/>
  <c r="O355" i="8" a="1"/>
  <c r="O355" i="8"/>
  <c r="K356" i="8" a="1"/>
  <c r="K356" i="8"/>
  <c r="M356" i="8" a="1"/>
  <c r="M356" i="8" s="1"/>
  <c r="O356" i="8" a="1"/>
  <c r="O356" i="8" s="1"/>
  <c r="K357" i="8" a="1"/>
  <c r="K357" i="8" s="1"/>
  <c r="M357" i="8" a="1"/>
  <c r="M357" i="8"/>
  <c r="O357" i="8" a="1"/>
  <c r="O357" i="8" s="1"/>
  <c r="K358" i="8" a="1"/>
  <c r="K358" i="8"/>
  <c r="M358" i="8" a="1"/>
  <c r="M358" i="8"/>
  <c r="O358" i="8" a="1"/>
  <c r="O358" i="8"/>
  <c r="K359" i="8" a="1"/>
  <c r="K359" i="8" s="1"/>
  <c r="M359" i="8" a="1"/>
  <c r="M359" i="8" s="1"/>
  <c r="O359" i="8" a="1"/>
  <c r="O359" i="8" s="1"/>
  <c r="K360" i="8" a="1"/>
  <c r="K360" i="8" s="1"/>
  <c r="M360" i="8" a="1"/>
  <c r="M360" i="8" s="1"/>
  <c r="O360" i="8" a="1"/>
  <c r="O360" i="8"/>
  <c r="K361" i="8" a="1"/>
  <c r="K361" i="8" s="1"/>
  <c r="M361" i="8" a="1"/>
  <c r="M361" i="8"/>
  <c r="O361" i="8" a="1"/>
  <c r="O361" i="8" s="1"/>
  <c r="K362" i="8" a="1"/>
  <c r="K362" i="8"/>
  <c r="M362" i="8" a="1"/>
  <c r="M362" i="8" s="1"/>
  <c r="O362" i="8" a="1"/>
  <c r="O362" i="8" s="1"/>
  <c r="K363" i="8" a="1"/>
  <c r="K363" i="8" s="1"/>
  <c r="M363" i="8" a="1"/>
  <c r="M363" i="8"/>
  <c r="O363" i="8" a="1"/>
  <c r="O363" i="8"/>
  <c r="K364" i="8" a="1"/>
  <c r="K364" i="8" s="1"/>
  <c r="M364" i="8" a="1"/>
  <c r="M364" i="8" s="1"/>
  <c r="O364" i="8" a="1"/>
  <c r="O364" i="8" s="1"/>
  <c r="K365" i="8" a="1"/>
  <c r="K365" i="8"/>
  <c r="M365" i="8" a="1"/>
  <c r="M365" i="8" s="1"/>
  <c r="O365" i="8" a="1"/>
  <c r="O365" i="8" s="1"/>
  <c r="K366" i="8" a="1"/>
  <c r="K366" i="8"/>
  <c r="M366" i="8" a="1"/>
  <c r="M366" i="8"/>
  <c r="O366" i="8" a="1"/>
  <c r="O366" i="8" s="1"/>
  <c r="K367" i="8" a="1"/>
  <c r="K367" i="8" s="1"/>
  <c r="M367" i="8" a="1"/>
  <c r="M367" i="8" s="1"/>
  <c r="O367" i="8" a="1"/>
  <c r="O367" i="8" s="1"/>
  <c r="K368" i="8" a="1"/>
  <c r="K368" i="8"/>
  <c r="M368" i="8" a="1"/>
  <c r="M368" i="8" s="1"/>
  <c r="O368" i="8" a="1"/>
  <c r="O368" i="8" s="1"/>
  <c r="K369" i="8" a="1"/>
  <c r="K369" i="8"/>
  <c r="M369" i="8" a="1"/>
  <c r="M369" i="8"/>
  <c r="O369" i="8" a="1"/>
  <c r="O369" i="8" s="1"/>
  <c r="K370" i="8" a="1"/>
  <c r="K370" i="8" s="1"/>
  <c r="M370" i="8" a="1"/>
  <c r="M370" i="8" s="1"/>
  <c r="O370" i="8" a="1"/>
  <c r="O370" i="8" s="1"/>
  <c r="K371" i="8" a="1"/>
  <c r="K371" i="8" s="1"/>
  <c r="M371" i="8" a="1"/>
  <c r="M371" i="8" s="1"/>
  <c r="O371" i="8" a="1"/>
  <c r="O371" i="8"/>
  <c r="K372" i="8" a="1"/>
  <c r="K372" i="8"/>
  <c r="M372" i="8" a="1"/>
  <c r="M372" i="8" s="1"/>
  <c r="O372" i="8" a="1"/>
  <c r="O372" i="8"/>
  <c r="K373" i="8" a="1"/>
  <c r="K373" i="8" s="1"/>
  <c r="M373" i="8" a="1"/>
  <c r="M373" i="8" s="1"/>
  <c r="O373" i="8" a="1"/>
  <c r="O373" i="8" s="1"/>
  <c r="K374" i="8" a="1"/>
  <c r="K374" i="8"/>
  <c r="M374" i="8" a="1"/>
  <c r="M374" i="8"/>
  <c r="O374" i="8" a="1"/>
  <c r="O374" i="8" s="1"/>
  <c r="K375" i="8" a="1"/>
  <c r="K375" i="8" s="1"/>
  <c r="M375" i="8" a="1"/>
  <c r="M375" i="8" s="1"/>
  <c r="O375" i="8" a="1"/>
  <c r="O375" i="8"/>
  <c r="K376" i="8" a="1"/>
  <c r="K376" i="8" s="1"/>
  <c r="M376" i="8" a="1"/>
  <c r="M376" i="8" s="1"/>
  <c r="O376" i="8" a="1"/>
  <c r="O376" i="8"/>
  <c r="K377" i="8" a="1"/>
  <c r="K377" i="8"/>
  <c r="M377" i="8" a="1"/>
  <c r="M377" i="8"/>
  <c r="O377" i="8" a="1"/>
  <c r="O377" i="8" s="1"/>
  <c r="K378" i="8" a="1"/>
  <c r="K378" i="8" s="1"/>
  <c r="M378" i="8" a="1"/>
  <c r="M378" i="8" s="1"/>
  <c r="O378" i="8" a="1"/>
  <c r="O378" i="8"/>
  <c r="K379" i="8" a="1"/>
  <c r="K379" i="8" s="1"/>
  <c r="M379" i="8" a="1"/>
  <c r="M379" i="8"/>
  <c r="O379" i="8" a="1"/>
  <c r="O379" i="8"/>
  <c r="K380" i="8" a="1"/>
  <c r="K380" i="8"/>
  <c r="M380" i="8" a="1"/>
  <c r="M380" i="8" s="1"/>
  <c r="O380" i="8" a="1"/>
  <c r="O380" i="8"/>
  <c r="K381" i="8" a="1"/>
  <c r="K381" i="8" s="1"/>
  <c r="M381" i="8" a="1"/>
  <c r="M381" i="8" s="1"/>
  <c r="O381" i="8" a="1"/>
  <c r="O381" i="8" s="1"/>
  <c r="K382" i="8" a="1"/>
  <c r="K382" i="8"/>
  <c r="M382" i="8" a="1"/>
  <c r="M382" i="8" s="1"/>
  <c r="O382" i="8" a="1"/>
  <c r="O382" i="8"/>
  <c r="K383" i="8" a="1"/>
  <c r="K383" i="8" s="1"/>
  <c r="M383" i="8" a="1"/>
  <c r="M383" i="8"/>
  <c r="O383" i="8" a="1"/>
  <c r="O383" i="8" s="1"/>
  <c r="K384" i="8" a="1"/>
  <c r="K384" i="8" s="1"/>
  <c r="M384" i="8" a="1"/>
  <c r="M384" i="8" s="1"/>
  <c r="O384" i="8" a="1"/>
  <c r="O384" i="8"/>
  <c r="K385" i="8" a="1"/>
  <c r="K385" i="8" s="1"/>
  <c r="M385" i="8" a="1"/>
  <c r="M385" i="8" s="1"/>
  <c r="O385" i="8" a="1"/>
  <c r="O385" i="8" s="1"/>
  <c r="K386" i="8" a="1"/>
  <c r="K386" i="8" s="1"/>
  <c r="M386" i="8" a="1"/>
  <c r="M386" i="8"/>
  <c r="O386" i="8" a="1"/>
  <c r="O386" i="8" s="1"/>
  <c r="K387" i="8" a="1"/>
  <c r="K387" i="8" s="1"/>
  <c r="M387" i="8" a="1"/>
  <c r="M387" i="8"/>
  <c r="O387" i="8" a="1"/>
  <c r="O387" i="8"/>
  <c r="K388" i="8" a="1"/>
  <c r="K388" i="8" s="1"/>
  <c r="M388" i="8" a="1"/>
  <c r="M388" i="8" s="1"/>
  <c r="O388" i="8" a="1"/>
  <c r="O388" i="8" s="1"/>
  <c r="K389" i="8" a="1"/>
  <c r="K389" i="8" s="1"/>
  <c r="M389" i="8" a="1"/>
  <c r="M389" i="8"/>
  <c r="O389" i="8" a="1"/>
  <c r="O389" i="8" s="1"/>
  <c r="K390" i="8" a="1"/>
  <c r="K390" i="8" s="1"/>
  <c r="M390" i="8" a="1"/>
  <c r="M390" i="8"/>
  <c r="O390" i="8" a="1"/>
  <c r="O390" i="8"/>
  <c r="K391" i="8" a="1"/>
  <c r="K391" i="8" s="1"/>
  <c r="M391" i="8" a="1"/>
  <c r="M391" i="8"/>
  <c r="O391" i="8" a="1"/>
  <c r="O391" i="8" s="1"/>
  <c r="K392" i="8" a="1"/>
  <c r="K392" i="8" s="1"/>
  <c r="M392" i="8" a="1"/>
  <c r="M392" i="8" s="1"/>
  <c r="O392" i="8" a="1"/>
  <c r="O392" i="8" s="1"/>
  <c r="K393" i="8" a="1"/>
  <c r="K393" i="8"/>
  <c r="M393" i="8" a="1"/>
  <c r="M393" i="8"/>
  <c r="O393" i="8" a="1"/>
  <c r="O393" i="8" s="1"/>
  <c r="K394" i="8" a="1"/>
  <c r="K394" i="8"/>
  <c r="M394" i="8" a="1"/>
  <c r="M394" i="8"/>
  <c r="O394" i="8" a="1"/>
  <c r="O394" i="8" s="1"/>
  <c r="K395" i="8" a="1"/>
  <c r="K395" i="8" s="1"/>
  <c r="M395" i="8" a="1"/>
  <c r="M395" i="8"/>
  <c r="O395" i="8" a="1"/>
  <c r="O395" i="8" s="1"/>
  <c r="K396" i="8" a="1"/>
  <c r="K396" i="8"/>
  <c r="M396" i="8" a="1"/>
  <c r="M396" i="8" s="1"/>
  <c r="O396" i="8" a="1"/>
  <c r="O396" i="8" s="1"/>
  <c r="K397" i="8" a="1"/>
  <c r="K397" i="8" s="1"/>
  <c r="M397" i="8" a="1"/>
  <c r="M397" i="8" s="1"/>
  <c r="O397" i="8" a="1"/>
  <c r="O397" i="8" s="1"/>
  <c r="K398" i="8" a="1"/>
  <c r="K398" i="8"/>
  <c r="M398" i="8" a="1"/>
  <c r="M398" i="8"/>
  <c r="O398" i="8" a="1"/>
  <c r="O398" i="8"/>
  <c r="K399" i="8" a="1"/>
  <c r="K399" i="8" s="1"/>
  <c r="M399" i="8" a="1"/>
  <c r="M399" i="8" s="1"/>
  <c r="O399" i="8" a="1"/>
  <c r="O399" i="8" s="1"/>
  <c r="K400" i="8" a="1"/>
  <c r="K400" i="8"/>
  <c r="M400" i="8" a="1"/>
  <c r="M400" i="8" s="1"/>
  <c r="O400" i="8" a="1"/>
  <c r="O400" i="8"/>
  <c r="K401" i="8" a="1"/>
  <c r="K401" i="8"/>
  <c r="M401" i="8" a="1"/>
  <c r="M401" i="8"/>
  <c r="O401" i="8" a="1"/>
  <c r="O401" i="8" s="1"/>
  <c r="K402" i="8" a="1"/>
  <c r="K402" i="8" s="1"/>
  <c r="M402" i="8" a="1"/>
  <c r="M402" i="8" s="1"/>
  <c r="O402" i="8" a="1"/>
  <c r="O402" i="8" s="1"/>
  <c r="K403" i="8" a="1"/>
  <c r="K403" i="8" s="1"/>
  <c r="M403" i="8" a="1"/>
  <c r="M403" i="8"/>
  <c r="O403" i="8" a="1"/>
  <c r="O403" i="8" s="1"/>
  <c r="K404" i="8" a="1"/>
  <c r="K404" i="8"/>
  <c r="M404" i="8" a="1"/>
  <c r="M404" i="8" s="1"/>
  <c r="O404" i="8" a="1"/>
  <c r="O404" i="8" s="1"/>
  <c r="K405" i="8" a="1"/>
  <c r="K405" i="8" s="1"/>
  <c r="M405" i="8" a="1"/>
  <c r="M405" i="8" s="1"/>
  <c r="O405" i="8" a="1"/>
  <c r="O405" i="8" s="1"/>
  <c r="K406" i="8" a="1"/>
  <c r="K406" i="8"/>
  <c r="M406" i="8" a="1"/>
  <c r="M406" i="8" s="1"/>
  <c r="O406" i="8" a="1"/>
  <c r="O406" i="8"/>
  <c r="K407" i="8" a="1"/>
  <c r="K407" i="8" s="1"/>
  <c r="M407" i="8" a="1"/>
  <c r="M407" i="8"/>
  <c r="O407" i="8" a="1"/>
  <c r="O407" i="8" s="1"/>
  <c r="K408" i="8" a="1"/>
  <c r="K408" i="8"/>
  <c r="M408" i="8" a="1"/>
  <c r="M408" i="8" s="1"/>
  <c r="O408" i="8" a="1"/>
  <c r="O408" i="8"/>
  <c r="K409" i="8" a="1"/>
  <c r="K409" i="8" s="1"/>
  <c r="M409" i="8" a="1"/>
  <c r="M409" i="8" s="1"/>
  <c r="O409" i="8" a="1"/>
  <c r="O409" i="8" s="1"/>
  <c r="K410" i="8" a="1"/>
  <c r="K410" i="8" s="1"/>
  <c r="M410" i="8" a="1"/>
  <c r="M410" i="8" s="1"/>
  <c r="O410" i="8" a="1"/>
  <c r="O410" i="8" s="1"/>
  <c r="K411" i="8" a="1"/>
  <c r="K411" i="8" s="1"/>
  <c r="M411" i="8" a="1"/>
  <c r="M411" i="8" s="1"/>
  <c r="O411" i="8" a="1"/>
  <c r="O411" i="8" s="1"/>
  <c r="K412" i="8" a="1"/>
  <c r="K412" i="8"/>
  <c r="M412" i="8" a="1"/>
  <c r="M412" i="8" s="1"/>
  <c r="O412" i="8" a="1"/>
  <c r="O412" i="8" s="1"/>
  <c r="K413" i="8" a="1"/>
  <c r="K413" i="8"/>
  <c r="M413" i="8" a="1"/>
  <c r="M413" i="8" s="1"/>
  <c r="O413" i="8" a="1"/>
  <c r="O413" i="8" s="1"/>
  <c r="K414" i="8" a="1"/>
  <c r="K414" i="8" s="1"/>
  <c r="M414" i="8" a="1"/>
  <c r="M414" i="8"/>
  <c r="O414" i="8" a="1"/>
  <c r="O414" i="8" s="1"/>
  <c r="K415" i="8" a="1"/>
  <c r="K415" i="8"/>
  <c r="M415" i="8" a="1"/>
  <c r="M415" i="8" s="1"/>
  <c r="O415" i="8" a="1"/>
  <c r="O415" i="8" s="1"/>
  <c r="K416" i="8" a="1"/>
  <c r="K416" i="8"/>
  <c r="M416" i="8" a="1"/>
  <c r="M416" i="8" s="1"/>
  <c r="O416" i="8" a="1"/>
  <c r="O416" i="8" s="1"/>
  <c r="K417" i="8" a="1"/>
  <c r="K417" i="8" s="1"/>
  <c r="M417" i="8" a="1"/>
  <c r="M417" i="8"/>
  <c r="O417" i="8" a="1"/>
  <c r="O417" i="8" s="1"/>
  <c r="K418" i="8" a="1"/>
  <c r="K418" i="8" s="1"/>
  <c r="M418" i="8" a="1"/>
  <c r="M418" i="8" s="1"/>
  <c r="O418" i="8" a="1"/>
  <c r="O418" i="8" s="1"/>
  <c r="K419" i="8" a="1"/>
  <c r="K419" i="8" s="1"/>
  <c r="M419" i="8" a="1"/>
  <c r="M419" i="8" s="1"/>
  <c r="O419" i="8" a="1"/>
  <c r="O419" i="8"/>
  <c r="K420" i="8" a="1"/>
  <c r="K420" i="8" s="1"/>
  <c r="M420" i="8" a="1"/>
  <c r="M420" i="8"/>
  <c r="O420" i="8" a="1"/>
  <c r="O420" i="8" s="1"/>
  <c r="K421" i="8" a="1"/>
  <c r="K421" i="8" s="1"/>
  <c r="M421" i="8" a="1"/>
  <c r="M421" i="8" s="1"/>
  <c r="O421" i="8" a="1"/>
  <c r="O421" i="8"/>
  <c r="K422" i="8" a="1"/>
  <c r="K422" i="8" s="1"/>
  <c r="M422" i="8" a="1"/>
  <c r="M422" i="8" s="1"/>
  <c r="O422" i="8" a="1"/>
  <c r="O422" i="8"/>
  <c r="K423" i="8" a="1"/>
  <c r="K423" i="8" s="1"/>
  <c r="M423" i="8" a="1"/>
  <c r="M423" i="8" s="1"/>
  <c r="O423" i="8" a="1"/>
  <c r="O423" i="8"/>
  <c r="K424" i="8" a="1"/>
  <c r="K424" i="8" s="1"/>
  <c r="M424" i="8" a="1"/>
  <c r="M424" i="8" s="1"/>
  <c r="O424" i="8" a="1"/>
  <c r="O424" i="8" s="1"/>
  <c r="K425" i="8" a="1"/>
  <c r="K425" i="8"/>
  <c r="M425" i="8" a="1"/>
  <c r="M425" i="8" s="1"/>
  <c r="O425" i="8" a="1"/>
  <c r="O425" i="8"/>
  <c r="K426" i="8" a="1"/>
  <c r="K426" i="8" s="1"/>
  <c r="M426" i="8" a="1"/>
  <c r="M426" i="8"/>
  <c r="O426" i="8" a="1"/>
  <c r="O426" i="8" s="1"/>
  <c r="K427" i="8" a="1"/>
  <c r="K427" i="8" s="1"/>
  <c r="M427" i="8" a="1"/>
  <c r="M427" i="8" s="1"/>
  <c r="O427" i="8" a="1"/>
  <c r="O427" i="8" s="1"/>
  <c r="K428" i="8" a="1"/>
  <c r="K428" i="8"/>
  <c r="M428" i="8" a="1"/>
  <c r="M428" i="8" s="1"/>
  <c r="O428" i="8" a="1"/>
  <c r="O428" i="8" s="1"/>
  <c r="K429" i="8" a="1"/>
  <c r="K429" i="8" s="1"/>
  <c r="M429" i="8" a="1"/>
  <c r="M429" i="8"/>
  <c r="O429" i="8" a="1"/>
  <c r="O429" i="8" s="1"/>
  <c r="K430" i="8" a="1"/>
  <c r="K430" i="8" s="1"/>
  <c r="M430" i="8" a="1"/>
  <c r="M430" i="8"/>
  <c r="O430" i="8" a="1"/>
  <c r="O430" i="8" s="1"/>
  <c r="K431" i="8" a="1"/>
  <c r="K431" i="8"/>
  <c r="M431" i="8" a="1"/>
  <c r="M431" i="8" s="1"/>
  <c r="O431" i="8" a="1"/>
  <c r="O431" i="8" s="1"/>
  <c r="K432" i="8" a="1"/>
  <c r="K432" i="8" s="1"/>
  <c r="M432" i="8" a="1"/>
  <c r="M432" i="8"/>
  <c r="O432" i="8" a="1"/>
  <c r="O432" i="8" s="1"/>
  <c r="K433" i="8" a="1"/>
  <c r="K433" i="8" s="1"/>
  <c r="M433" i="8" a="1"/>
  <c r="M433" i="8"/>
  <c r="O433" i="8" a="1"/>
  <c r="O433" i="8" s="1"/>
  <c r="K434" i="8" a="1"/>
  <c r="K434" i="8" s="1"/>
  <c r="M434" i="8" a="1"/>
  <c r="M434" i="8" s="1"/>
  <c r="O434" i="8" a="1"/>
  <c r="O434" i="8" s="1"/>
  <c r="K435" i="8" a="1"/>
  <c r="K435" i="8" s="1"/>
  <c r="M435" i="8" a="1"/>
  <c r="M435" i="8" s="1"/>
  <c r="O435" i="8" a="1"/>
  <c r="O435" i="8"/>
  <c r="K436" i="8" a="1"/>
  <c r="K436" i="8" s="1"/>
  <c r="M436" i="8" a="1"/>
  <c r="M436" i="8"/>
  <c r="O436" i="8" a="1"/>
  <c r="O436" i="8" s="1"/>
  <c r="K437" i="8" a="1"/>
  <c r="K437" i="8"/>
  <c r="M437" i="8" a="1"/>
  <c r="M437" i="8" s="1"/>
  <c r="O437" i="8" a="1"/>
  <c r="O437" i="8" s="1"/>
  <c r="K438" i="8" a="1"/>
  <c r="K438" i="8" s="1"/>
  <c r="M438" i="8" a="1"/>
  <c r="M438" i="8" s="1"/>
  <c r="O438" i="8" a="1"/>
  <c r="O438" i="8"/>
  <c r="K439" i="8" a="1"/>
  <c r="K439" i="8" s="1"/>
  <c r="M439" i="8" a="1"/>
  <c r="M439" i="8" s="1"/>
  <c r="O439" i="8" a="1"/>
  <c r="O439" i="8" s="1"/>
  <c r="K440" i="8" a="1"/>
  <c r="K440" i="8"/>
  <c r="M440" i="8" a="1"/>
  <c r="M440" i="8" s="1"/>
  <c r="O440" i="8" a="1"/>
  <c r="O440" i="8" s="1"/>
  <c r="K441" i="8" a="1"/>
  <c r="K441" i="8"/>
  <c r="M441" i="8" a="1"/>
  <c r="M441" i="8" s="1"/>
  <c r="O441" i="8" a="1"/>
  <c r="O441" i="8"/>
  <c r="K442" i="8" a="1"/>
  <c r="K442" i="8" s="1"/>
  <c r="M442" i="8" a="1"/>
  <c r="M442" i="8" s="1"/>
  <c r="O442" i="8" a="1"/>
  <c r="O442" i="8" s="1"/>
  <c r="K443" i="8" a="1"/>
  <c r="K443" i="8"/>
  <c r="M443" i="8" a="1"/>
  <c r="M443" i="8" s="1"/>
  <c r="O443" i="8" a="1"/>
  <c r="O443" i="8" s="1"/>
  <c r="K444" i="8" a="1"/>
  <c r="K444" i="8"/>
  <c r="M444" i="8" a="1"/>
  <c r="M444" i="8" s="1"/>
  <c r="O444" i="8" a="1"/>
  <c r="O444" i="8" s="1"/>
  <c r="K445" i="8" a="1"/>
  <c r="K445" i="8"/>
  <c r="M445" i="8" a="1"/>
  <c r="M445" i="8" s="1"/>
  <c r="O445" i="8" a="1"/>
  <c r="O445" i="8" s="1"/>
  <c r="K446" i="8" a="1"/>
  <c r="K446" i="8" s="1"/>
  <c r="M446" i="8" a="1"/>
  <c r="M446" i="8"/>
  <c r="O446" i="8" a="1"/>
  <c r="O446" i="8" s="1"/>
  <c r="K447" i="8" a="1"/>
  <c r="K447" i="8"/>
  <c r="M447" i="8" a="1"/>
  <c r="M447" i="8" s="1"/>
  <c r="O447" i="8" a="1"/>
  <c r="O447" i="8"/>
  <c r="K448" i="8" a="1"/>
  <c r="K448" i="8" s="1"/>
  <c r="M448" i="8" a="1"/>
  <c r="M448" i="8" s="1"/>
  <c r="O448" i="8" a="1"/>
  <c r="O448" i="8" s="1"/>
  <c r="K449" i="8" a="1"/>
  <c r="K449" i="8" s="1"/>
  <c r="M449" i="8" a="1"/>
  <c r="M449" i="8"/>
  <c r="O449" i="8" a="1"/>
  <c r="O449" i="8" s="1"/>
  <c r="K450" i="8" a="1"/>
  <c r="K450" i="8" s="1"/>
  <c r="M450" i="8" a="1"/>
  <c r="M450" i="8" s="1"/>
  <c r="O450" i="8" a="1"/>
  <c r="O450" i="8"/>
  <c r="K451" i="8" a="1"/>
  <c r="K451" i="8" s="1"/>
  <c r="M451" i="8" a="1"/>
  <c r="M451" i="8" s="1"/>
  <c r="O451" i="8" a="1"/>
  <c r="O451" i="8"/>
  <c r="K452" i="8" a="1"/>
  <c r="K452" i="8" s="1"/>
  <c r="M452" i="8" a="1"/>
  <c r="M452" i="8"/>
  <c r="O452" i="8" a="1"/>
  <c r="O452" i="8" s="1"/>
  <c r="K453" i="8" a="1"/>
  <c r="K453" i="8" s="1"/>
  <c r="M453" i="8" a="1"/>
  <c r="M453" i="8" s="1"/>
  <c r="O453" i="8" a="1"/>
  <c r="O453" i="8"/>
  <c r="K454" i="8" a="1"/>
  <c r="K454" i="8" s="1"/>
  <c r="M454" i="8" a="1"/>
  <c r="M454" i="8" s="1"/>
  <c r="O454" i="8" a="1"/>
  <c r="O454" i="8"/>
  <c r="K455" i="8" a="1"/>
  <c r="K455" i="8" s="1"/>
  <c r="M455" i="8" a="1"/>
  <c r="M455" i="8" s="1"/>
  <c r="O455" i="8" a="1"/>
  <c r="O455" i="8" s="1"/>
  <c r="K456" i="8" a="1"/>
  <c r="K456" i="8" s="1"/>
  <c r="M456" i="8" a="1"/>
  <c r="M456" i="8" s="1"/>
  <c r="O456" i="8" a="1"/>
  <c r="O456" i="8" s="1"/>
  <c r="K457" i="8" a="1"/>
  <c r="K457" i="8"/>
  <c r="M457" i="8" a="1"/>
  <c r="M457" i="8" s="1"/>
  <c r="O457" i="8" a="1"/>
  <c r="O457" i="8"/>
  <c r="K458" i="8" a="1"/>
  <c r="K458" i="8" s="1"/>
  <c r="M458" i="8" a="1"/>
  <c r="M458" i="8"/>
  <c r="O458" i="8" a="1"/>
  <c r="O458" i="8" s="1"/>
  <c r="K459" i="8" a="1"/>
  <c r="K459" i="8" s="1"/>
  <c r="M459" i="8" a="1"/>
  <c r="M459" i="8" s="1"/>
  <c r="O459" i="8" a="1"/>
  <c r="O459" i="8" s="1"/>
  <c r="K460" i="8" a="1"/>
  <c r="K460" i="8"/>
  <c r="M460" i="8" a="1"/>
  <c r="M460" i="8" s="1"/>
  <c r="O460" i="8" a="1"/>
  <c r="O460" i="8" s="1"/>
  <c r="K461" i="8" a="1"/>
  <c r="K461" i="8" s="1"/>
  <c r="M461" i="8" a="1"/>
  <c r="M461" i="8"/>
  <c r="O461" i="8" a="1"/>
  <c r="O461" i="8" s="1"/>
  <c r="K462" i="8" a="1"/>
  <c r="K462" i="8" s="1"/>
  <c r="M462" i="8" a="1"/>
  <c r="M462" i="8"/>
  <c r="O462" i="8" a="1"/>
  <c r="O462" i="8" s="1"/>
  <c r="K463" i="8" a="1"/>
  <c r="K463" i="8"/>
  <c r="M463" i="8" a="1"/>
  <c r="M463" i="8" s="1"/>
  <c r="O463" i="8" a="1"/>
  <c r="O463" i="8" s="1"/>
  <c r="K464" i="8" a="1"/>
  <c r="K464" i="8" s="1"/>
  <c r="M464" i="8" a="1"/>
  <c r="M464" i="8"/>
  <c r="O464" i="8" a="1"/>
  <c r="O464" i="8" s="1"/>
  <c r="K465" i="8" a="1"/>
  <c r="K465" i="8" s="1"/>
  <c r="M465" i="8" a="1"/>
  <c r="M465" i="8"/>
  <c r="O465" i="8" a="1"/>
  <c r="O465" i="8" s="1"/>
  <c r="K466" i="8" a="1"/>
  <c r="K466" i="8" s="1"/>
  <c r="M466" i="8" a="1"/>
  <c r="M466" i="8"/>
  <c r="O466" i="8" a="1"/>
  <c r="O466" i="8" s="1"/>
  <c r="K467" i="8" a="1"/>
  <c r="K467" i="8" s="1"/>
  <c r="M467" i="8" a="1"/>
  <c r="M467" i="8" s="1"/>
  <c r="O467" i="8" a="1"/>
  <c r="O467" i="8"/>
  <c r="K468" i="8" a="1"/>
  <c r="K468" i="8" s="1"/>
  <c r="M468" i="8" a="1"/>
  <c r="M468" i="8"/>
  <c r="O468" i="8" a="1"/>
  <c r="O468" i="8" s="1"/>
  <c r="K469" i="8" a="1"/>
  <c r="K469" i="8"/>
  <c r="M469" i="8" a="1"/>
  <c r="M469" i="8" s="1"/>
  <c r="O469" i="8" a="1"/>
  <c r="O469" i="8" s="1"/>
  <c r="K470" i="8" a="1"/>
  <c r="K470" i="8" s="1"/>
  <c r="M470" i="8" a="1"/>
  <c r="M470" i="8" s="1"/>
  <c r="O470" i="8" a="1"/>
  <c r="O470" i="8"/>
  <c r="K471" i="8" a="1"/>
  <c r="K471" i="8" s="1"/>
  <c r="M471" i="8" a="1"/>
  <c r="M471" i="8" s="1"/>
  <c r="O471" i="8" a="1"/>
  <c r="O471" i="8" s="1"/>
  <c r="K472" i="8" a="1"/>
  <c r="K472" i="8"/>
  <c r="M472" i="8" a="1"/>
  <c r="M472" i="8" s="1"/>
  <c r="O472" i="8" a="1"/>
  <c r="O472" i="8" s="1"/>
  <c r="K473" i="8" a="1"/>
  <c r="K473" i="8"/>
  <c r="M473" i="8" a="1"/>
  <c r="M473" i="8" s="1"/>
  <c r="O473" i="8" a="1"/>
  <c r="O473" i="8"/>
  <c r="K474" i="8" a="1"/>
  <c r="K474" i="8" s="1"/>
  <c r="M474" i="8" a="1"/>
  <c r="M474" i="8" s="1"/>
  <c r="O474" i="8" a="1"/>
  <c r="O474" i="8" s="1"/>
  <c r="K475" i="8" a="1"/>
  <c r="K475" i="8"/>
  <c r="M475" i="8" a="1"/>
  <c r="M475" i="8" s="1"/>
  <c r="O475" i="8" a="1"/>
  <c r="O475" i="8" s="1"/>
  <c r="K476" i="8" a="1"/>
  <c r="K476" i="8"/>
  <c r="M476" i="8" a="1"/>
  <c r="M476" i="8" s="1"/>
  <c r="O476" i="8" a="1"/>
  <c r="O476" i="8" s="1"/>
  <c r="K477" i="8" a="1"/>
  <c r="K477" i="8" s="1"/>
  <c r="M477" i="8" a="1"/>
  <c r="M477" i="8" s="1"/>
  <c r="O477" i="8" a="1"/>
  <c r="O477" i="8" s="1"/>
  <c r="K478" i="8" a="1"/>
  <c r="K478" i="8" s="1"/>
  <c r="M478" i="8" a="1"/>
  <c r="M478" i="8"/>
  <c r="O478" i="8" a="1"/>
  <c r="O478" i="8" s="1"/>
  <c r="K479" i="8" a="1"/>
  <c r="K479" i="8"/>
  <c r="M479" i="8" a="1"/>
  <c r="M479" i="8" s="1"/>
  <c r="O479" i="8" a="1"/>
  <c r="O479" i="8"/>
  <c r="K480" i="8" a="1"/>
  <c r="K480" i="8" s="1"/>
  <c r="M480" i="8" a="1"/>
  <c r="M480" i="8" s="1"/>
  <c r="O480" i="8" a="1"/>
  <c r="O480" i="8" s="1"/>
  <c r="K481" i="8" a="1"/>
  <c r="K481" i="8" s="1"/>
  <c r="M481" i="8" a="1"/>
  <c r="M481" i="8"/>
  <c r="O481" i="8" a="1"/>
  <c r="O481" i="8" s="1"/>
  <c r="K482" i="8" a="1"/>
  <c r="K482" i="8" s="1"/>
  <c r="M482" i="8" a="1"/>
  <c r="M482" i="8" s="1"/>
  <c r="O482" i="8" a="1"/>
  <c r="O482" i="8"/>
  <c r="K483" i="8" a="1"/>
  <c r="K483" i="8" s="1"/>
  <c r="M483" i="8" a="1"/>
  <c r="M483" i="8" s="1"/>
  <c r="O483" i="8" a="1"/>
  <c r="O483" i="8"/>
  <c r="K484" i="8" a="1"/>
  <c r="K484" i="8" s="1"/>
  <c r="M484" i="8" a="1"/>
  <c r="M484" i="8"/>
  <c r="O484" i="8" a="1"/>
  <c r="O484" i="8" s="1"/>
  <c r="K485" i="8" a="1"/>
  <c r="K485" i="8" s="1"/>
  <c r="M485" i="8" a="1"/>
  <c r="M485" i="8" s="1"/>
  <c r="O485" i="8" a="1"/>
  <c r="O485" i="8"/>
  <c r="K486" i="8" a="1"/>
  <c r="K486" i="8" s="1"/>
  <c r="M486" i="8" a="1"/>
  <c r="M486" i="8" s="1"/>
  <c r="O486" i="8" a="1"/>
  <c r="O486" i="8"/>
  <c r="K487" i="8" a="1"/>
  <c r="K487" i="8" s="1"/>
  <c r="M487" i="8" a="1"/>
  <c r="M487" i="8" s="1"/>
  <c r="O487" i="8" a="1"/>
  <c r="O487" i="8"/>
  <c r="K488" i="8" a="1"/>
  <c r="K488" i="8" s="1"/>
  <c r="M488" i="8" a="1"/>
  <c r="M488" i="8" s="1"/>
  <c r="O488" i="8" a="1"/>
  <c r="O488" i="8" s="1"/>
  <c r="K489" i="8" a="1"/>
  <c r="K489" i="8"/>
  <c r="M489" i="8" a="1"/>
  <c r="M489" i="8" s="1"/>
  <c r="O489" i="8" a="1"/>
  <c r="O489" i="8"/>
  <c r="K490" i="8" a="1"/>
  <c r="K490" i="8" s="1"/>
  <c r="M490" i="8" a="1"/>
  <c r="M490" i="8"/>
  <c r="O490" i="8" a="1"/>
  <c r="O490" i="8" s="1"/>
  <c r="K491" i="8" a="1"/>
  <c r="K491" i="8" s="1"/>
  <c r="M491" i="8" a="1"/>
  <c r="M491" i="8" s="1"/>
  <c r="O491" i="8" a="1"/>
  <c r="O491" i="8" s="1"/>
  <c r="K492" i="8" a="1"/>
  <c r="K492" i="8"/>
  <c r="M492" i="8" a="1"/>
  <c r="M492" i="8" s="1"/>
  <c r="O492" i="8" a="1"/>
  <c r="O492" i="8" s="1"/>
  <c r="K493" i="8" a="1"/>
  <c r="K493" i="8" s="1"/>
  <c r="M493" i="8" a="1"/>
  <c r="M493" i="8"/>
  <c r="O493" i="8" a="1"/>
  <c r="O493" i="8" s="1"/>
  <c r="K494" i="8" a="1"/>
  <c r="K494" i="8" s="1"/>
  <c r="M494" i="8" a="1"/>
  <c r="M494" i="8"/>
  <c r="O494" i="8" a="1"/>
  <c r="O494" i="8" s="1"/>
  <c r="K495" i="8" a="1"/>
  <c r="K495" i="8"/>
  <c r="M495" i="8" a="1"/>
  <c r="M495" i="8" s="1"/>
  <c r="O495" i="8" a="1"/>
  <c r="O495" i="8" s="1"/>
  <c r="K496" i="8" a="1"/>
  <c r="K496" i="8" s="1"/>
  <c r="M496" i="8" a="1"/>
  <c r="M496" i="8"/>
  <c r="O496" i="8" a="1"/>
  <c r="O496" i="8" s="1"/>
  <c r="K497" i="8" a="1"/>
  <c r="K497" i="8" s="1"/>
  <c r="M497" i="8" a="1"/>
  <c r="M497" i="8"/>
  <c r="O497" i="8" a="1"/>
  <c r="O497" i="8" s="1"/>
  <c r="K498" i="8" a="1"/>
  <c r="K498" i="8" s="1"/>
  <c r="M498" i="8" a="1"/>
  <c r="M498" i="8" s="1"/>
  <c r="O498" i="8" a="1"/>
  <c r="O498" i="8" s="1"/>
  <c r="K499" i="8" a="1"/>
  <c r="K499" i="8" s="1"/>
  <c r="M499" i="8" a="1"/>
  <c r="M499" i="8" s="1"/>
  <c r="O499" i="8" a="1"/>
  <c r="O499" i="8"/>
  <c r="K500" i="8" a="1"/>
  <c r="K500" i="8" s="1"/>
  <c r="M500" i="8" a="1"/>
  <c r="M500" i="8"/>
  <c r="O500" i="8" a="1"/>
  <c r="O500" i="8" s="1"/>
  <c r="K501" i="8" a="1"/>
  <c r="K501" i="8"/>
  <c r="M501" i="8" a="1"/>
  <c r="M501" i="8" s="1"/>
  <c r="O501" i="8" a="1"/>
  <c r="O501" i="8" s="1"/>
  <c r="K502" i="8" a="1"/>
  <c r="K502" i="8" s="1"/>
  <c r="M502" i="8" a="1"/>
  <c r="M502" i="8" s="1"/>
  <c r="O502" i="8" a="1"/>
  <c r="O502" i="8"/>
  <c r="K503" i="8" a="1"/>
  <c r="K503" i="8" s="1"/>
  <c r="M503" i="8" a="1"/>
  <c r="M503" i="8" s="1"/>
  <c r="O503" i="8" a="1"/>
  <c r="O503" i="8"/>
  <c r="K504" i="8" a="1"/>
  <c r="K504" i="8"/>
  <c r="M504" i="8" a="1"/>
  <c r="M504" i="8"/>
  <c r="O504" i="8" a="1"/>
  <c r="O504" i="8" s="1"/>
  <c r="K505" i="8" a="1"/>
  <c r="K505" i="8"/>
  <c r="M505" i="8" a="1"/>
  <c r="M505" i="8" s="1"/>
  <c r="O505" i="8" a="1"/>
  <c r="O505" i="8"/>
  <c r="K506" i="8" a="1"/>
  <c r="K506" i="8" s="1"/>
  <c r="M506" i="8" a="1"/>
  <c r="M506" i="8" s="1"/>
  <c r="O506" i="8" a="1"/>
  <c r="O506" i="8"/>
  <c r="K507" i="8" a="1"/>
  <c r="K507" i="8"/>
  <c r="M507" i="8" a="1"/>
  <c r="M507" i="8" s="1"/>
  <c r="O507" i="8" a="1"/>
  <c r="O507" i="8" s="1"/>
  <c r="K508" i="8" a="1"/>
  <c r="K508" i="8"/>
  <c r="M508" i="8" a="1"/>
  <c r="M508" i="8" s="1"/>
  <c r="O508" i="8" a="1"/>
  <c r="O508" i="8" s="1"/>
  <c r="K509" i="8" a="1"/>
  <c r="K509" i="8"/>
  <c r="M509" i="8" a="1"/>
  <c r="M509" i="8" s="1"/>
  <c r="O509" i="8" a="1"/>
  <c r="O509" i="8" s="1"/>
  <c r="K510" i="8" a="1"/>
  <c r="K510" i="8" s="1"/>
  <c r="M510" i="8" a="1"/>
  <c r="M510" i="8"/>
  <c r="O510" i="8" a="1"/>
  <c r="O510" i="8" s="1"/>
  <c r="K511" i="8" a="1"/>
  <c r="K511" i="8"/>
  <c r="M511" i="8" a="1"/>
  <c r="M511" i="8" s="1"/>
  <c r="O511" i="8" a="1"/>
  <c r="O511" i="8"/>
  <c r="K512" i="8" a="1"/>
  <c r="K512" i="8"/>
  <c r="M512" i="8" a="1"/>
  <c r="M512" i="8" s="1"/>
  <c r="O512" i="8" a="1"/>
  <c r="O512" i="8" s="1"/>
  <c r="K513" i="8" a="1"/>
  <c r="K513" i="8" s="1"/>
  <c r="M513" i="8" a="1"/>
  <c r="M513" i="8" s="1"/>
  <c r="O513" i="8" a="1"/>
  <c r="O513" i="8" s="1"/>
  <c r="K514" i="8" a="1"/>
  <c r="K514" i="8" s="1"/>
  <c r="M514" i="8" a="1"/>
  <c r="M514" i="8" s="1"/>
  <c r="O514" i="8" a="1"/>
  <c r="O514" i="8"/>
  <c r="K515" i="8" a="1"/>
  <c r="K515" i="8" s="1"/>
  <c r="M515" i="8" a="1"/>
  <c r="M515" i="8" s="1"/>
  <c r="O515" i="8" a="1"/>
  <c r="O515" i="8"/>
  <c r="K516" i="8" a="1"/>
  <c r="K516" i="8" s="1"/>
  <c r="M516" i="8" a="1"/>
  <c r="M516" i="8" s="1"/>
  <c r="O516" i="8" a="1"/>
  <c r="O516" i="8" s="1"/>
  <c r="K517" i="8" a="1"/>
  <c r="K517" i="8" s="1"/>
  <c r="M517" i="8" a="1"/>
  <c r="M517" i="8"/>
  <c r="O517" i="8" a="1"/>
  <c r="O517" i="8"/>
  <c r="K518" i="8" a="1"/>
  <c r="K518" i="8" s="1"/>
  <c r="M518" i="8" a="1"/>
  <c r="M518" i="8" s="1"/>
  <c r="O518" i="8" a="1"/>
  <c r="O518" i="8"/>
  <c r="K519" i="8" a="1"/>
  <c r="K519" i="8" s="1"/>
  <c r="M519" i="8" a="1"/>
  <c r="M519" i="8" s="1"/>
  <c r="O519" i="8" a="1"/>
  <c r="O519" i="8" s="1"/>
  <c r="K520" i="8" a="1"/>
  <c r="K520" i="8" s="1"/>
  <c r="M520" i="8" a="1"/>
  <c r="M520" i="8" s="1"/>
  <c r="O520" i="8" a="1"/>
  <c r="O520" i="8" s="1"/>
  <c r="K521" i="8" a="1"/>
  <c r="K521" i="8"/>
  <c r="M521" i="8" a="1"/>
  <c r="M521" i="8" s="1"/>
  <c r="O521" i="8" a="1"/>
  <c r="O521" i="8"/>
  <c r="K522" i="8" a="1"/>
  <c r="K522" i="8" s="1"/>
  <c r="M522" i="8" a="1"/>
  <c r="M522" i="8"/>
  <c r="O522" i="8" a="1"/>
  <c r="O522" i="8"/>
  <c r="K523" i="8" a="1"/>
  <c r="K523" i="8" s="1"/>
  <c r="M523" i="8" a="1"/>
  <c r="M523" i="8" s="1"/>
  <c r="O523" i="8" a="1"/>
  <c r="O523" i="8" s="1"/>
  <c r="K524" i="8" a="1"/>
  <c r="K524" i="8" s="1"/>
  <c r="M524" i="8" a="1"/>
  <c r="M524" i="8" s="1"/>
  <c r="O524" i="8" a="1"/>
  <c r="O524" i="8" s="1"/>
  <c r="K525" i="8" a="1"/>
  <c r="K525" i="8"/>
  <c r="M525" i="8" a="1"/>
  <c r="M525" i="8"/>
  <c r="O525" i="8" a="1"/>
  <c r="O525" i="8" s="1"/>
  <c r="K526" i="8" a="1"/>
  <c r="K526" i="8" s="1"/>
  <c r="M526" i="8" a="1"/>
  <c r="M526" i="8"/>
  <c r="O526" i="8" a="1"/>
  <c r="O526" i="8" s="1"/>
  <c r="K527" i="8" a="1"/>
  <c r="K527" i="8"/>
  <c r="M527" i="8" a="1"/>
  <c r="M527" i="8" s="1"/>
  <c r="O527" i="8" a="1"/>
  <c r="O527" i="8" s="1"/>
  <c r="K528" i="8" a="1"/>
  <c r="K528" i="8"/>
  <c r="M528" i="8" a="1"/>
  <c r="M528" i="8"/>
  <c r="O528" i="8" a="1"/>
  <c r="O528" i="8" s="1"/>
  <c r="K529" i="8" a="1"/>
  <c r="K529" i="8" s="1"/>
  <c r="M529" i="8" a="1"/>
  <c r="M529" i="8"/>
  <c r="O529" i="8" a="1"/>
  <c r="O529" i="8" s="1"/>
  <c r="K530" i="8" a="1"/>
  <c r="K530" i="8" s="1"/>
  <c r="M530" i="8" a="1"/>
  <c r="M530" i="8"/>
  <c r="O530" i="8" a="1"/>
  <c r="O530" i="8" s="1"/>
  <c r="K531" i="8" a="1"/>
  <c r="K531" i="8"/>
  <c r="M531" i="8" a="1"/>
  <c r="M531" i="8" s="1"/>
  <c r="O531" i="8" a="1"/>
  <c r="O531" i="8"/>
  <c r="K532" i="8" a="1"/>
  <c r="K532" i="8" s="1"/>
  <c r="M532" i="8" a="1"/>
  <c r="M532" i="8"/>
  <c r="O532" i="8" a="1"/>
  <c r="O532" i="8" s="1"/>
  <c r="K533" i="8" a="1"/>
  <c r="K533" i="8"/>
  <c r="M533" i="8" a="1"/>
  <c r="M533" i="8"/>
  <c r="O533" i="8" a="1"/>
  <c r="O533" i="8" s="1"/>
  <c r="K534" i="8" a="1"/>
  <c r="K534" i="8" s="1"/>
  <c r="M534" i="8" a="1"/>
  <c r="M534" i="8" s="1"/>
  <c r="O534" i="8" a="1"/>
  <c r="O534" i="8"/>
  <c r="K535" i="8" a="1"/>
  <c r="K535" i="8" s="1"/>
  <c r="M535" i="8" a="1"/>
  <c r="M535" i="8" s="1"/>
  <c r="O535" i="8" a="1"/>
  <c r="O535" i="8"/>
  <c r="K536" i="8" a="1"/>
  <c r="K536" i="8"/>
  <c r="M536" i="8" a="1"/>
  <c r="M536" i="8"/>
  <c r="O536" i="8" a="1"/>
  <c r="O536" i="8" s="1"/>
  <c r="K537" i="8" a="1"/>
  <c r="K537" i="8"/>
  <c r="M537" i="8" a="1"/>
  <c r="M537" i="8" s="1"/>
  <c r="O537" i="8" a="1"/>
  <c r="O537" i="8" s="1"/>
  <c r="K538" i="8" a="1"/>
  <c r="K538" i="8" s="1"/>
  <c r="M538" i="8" a="1"/>
  <c r="M538" i="8" s="1"/>
  <c r="O538" i="8" a="1"/>
  <c r="O538" i="8" s="1"/>
  <c r="K539" i="8" a="1"/>
  <c r="K539" i="8"/>
  <c r="M539" i="8" a="1"/>
  <c r="M539" i="8" s="1"/>
  <c r="O539" i="8" a="1"/>
  <c r="O539" i="8" s="1"/>
  <c r="K540" i="8" a="1"/>
  <c r="K540" i="8"/>
  <c r="M540" i="8" a="1"/>
  <c r="M540" i="8" s="1"/>
  <c r="O540" i="8" a="1"/>
  <c r="O540" i="8" s="1"/>
  <c r="K541" i="8" a="1"/>
  <c r="K541" i="8"/>
  <c r="M541" i="8" a="1"/>
  <c r="M541" i="8" s="1"/>
  <c r="O541" i="8" a="1"/>
  <c r="O541" i="8"/>
  <c r="K542" i="8" a="1"/>
  <c r="K542" i="8" s="1"/>
  <c r="M542" i="8" a="1"/>
  <c r="M542" i="8" s="1"/>
  <c r="O542" i="8" a="1"/>
  <c r="O542" i="8" s="1"/>
  <c r="K543" i="8" a="1"/>
  <c r="K543" i="8"/>
  <c r="M543" i="8" a="1"/>
  <c r="M543" i="8" s="1"/>
  <c r="O543" i="8" a="1"/>
  <c r="O543" i="8"/>
  <c r="K544" i="8" a="1"/>
  <c r="K544" i="8" s="1"/>
  <c r="M544" i="8" a="1"/>
  <c r="M544" i="8" s="1"/>
  <c r="O544" i="8" a="1"/>
  <c r="O544" i="8" s="1"/>
  <c r="K545" i="8" a="1"/>
  <c r="K545" i="8" s="1"/>
  <c r="M545" i="8" a="1"/>
  <c r="M545" i="8"/>
  <c r="O545" i="8" a="1"/>
  <c r="O545" i="8" s="1"/>
  <c r="K546" i="8" a="1"/>
  <c r="K546" i="8" s="1"/>
  <c r="M546" i="8" a="1"/>
  <c r="M546" i="8"/>
  <c r="O546" i="8" a="1"/>
  <c r="O546" i="8"/>
  <c r="K547" i="8" a="1"/>
  <c r="K547" i="8"/>
  <c r="M547" i="8" a="1"/>
  <c r="M547" i="8" s="1"/>
  <c r="O547" i="8" a="1"/>
  <c r="O547" i="8"/>
  <c r="K548" i="8" a="1"/>
  <c r="K548" i="8" s="1"/>
  <c r="M548" i="8" a="1"/>
  <c r="M548" i="8"/>
  <c r="O548" i="8" a="1"/>
  <c r="O548" i="8" s="1"/>
  <c r="K549" i="8" a="1"/>
  <c r="K549" i="8" s="1"/>
  <c r="M549" i="8" a="1"/>
  <c r="M549" i="8" s="1"/>
  <c r="O549" i="8" a="1"/>
  <c r="O549" i="8"/>
  <c r="K550" i="8" a="1"/>
  <c r="K550" i="8" s="1"/>
  <c r="M550" i="8" a="1"/>
  <c r="M550" i="8" s="1"/>
  <c r="O550" i="8" a="1"/>
  <c r="O550" i="8"/>
  <c r="K551" i="8" a="1"/>
  <c r="K551" i="8" s="1"/>
  <c r="M551" i="8" a="1"/>
  <c r="M551" i="8" s="1"/>
  <c r="O551" i="8" a="1"/>
  <c r="O551" i="8"/>
  <c r="K552" i="8" a="1"/>
  <c r="K552" i="8" s="1"/>
  <c r="M552" i="8" a="1"/>
  <c r="M552" i="8" s="1"/>
  <c r="O552" i="8" a="1"/>
  <c r="O552" i="8" s="1"/>
  <c r="K553" i="8" a="1"/>
  <c r="K553" i="8" s="1"/>
  <c r="M553" i="8" a="1"/>
  <c r="M553" i="8" s="1"/>
  <c r="O553" i="8" a="1"/>
  <c r="O553" i="8"/>
  <c r="K554" i="8" a="1"/>
  <c r="K554" i="8" s="1"/>
  <c r="M554" i="8" a="1"/>
  <c r="M554" i="8"/>
  <c r="O554" i="8" a="1"/>
  <c r="O554" i="8" s="1"/>
  <c r="K555" i="8" a="1"/>
  <c r="K555" i="8" s="1"/>
  <c r="M555" i="8" a="1"/>
  <c r="M555" i="8" s="1"/>
  <c r="O555" i="8" a="1"/>
  <c r="O555" i="8" s="1"/>
  <c r="K556" i="8" a="1"/>
  <c r="K556" i="8" s="1"/>
  <c r="M556" i="8" a="1"/>
  <c r="M556" i="8" s="1"/>
  <c r="O556" i="8" a="1"/>
  <c r="O556" i="8" s="1"/>
  <c r="K557" i="8" a="1"/>
  <c r="K557" i="8" s="1"/>
  <c r="M557" i="8" a="1"/>
  <c r="M557" i="8"/>
  <c r="O557" i="8" a="1"/>
  <c r="O557" i="8" s="1"/>
  <c r="K558" i="8" a="1"/>
  <c r="K558" i="8" s="1"/>
  <c r="M558" i="8" a="1"/>
  <c r="M558" i="8"/>
  <c r="O558" i="8" a="1"/>
  <c r="O558" i="8" s="1"/>
  <c r="K559" i="8" a="1"/>
  <c r="K559" i="8"/>
  <c r="M559" i="8" a="1"/>
  <c r="M559" i="8" s="1"/>
  <c r="O559" i="8" a="1"/>
  <c r="O559" i="8" s="1"/>
  <c r="K560" i="8" a="1"/>
  <c r="K560" i="8" s="1"/>
  <c r="M560" i="8" a="1"/>
  <c r="M560" i="8"/>
  <c r="O560" i="8" a="1"/>
  <c r="O560" i="8" s="1"/>
  <c r="K561" i="8" a="1"/>
  <c r="K561" i="8" s="1"/>
  <c r="M561" i="8" a="1"/>
  <c r="M561" i="8"/>
  <c r="O561" i="8" a="1"/>
  <c r="O561" i="8" s="1"/>
  <c r="K562" i="8" a="1"/>
  <c r="K562" i="8" s="1"/>
  <c r="M562" i="8" a="1"/>
  <c r="M562" i="8" s="1"/>
  <c r="O562" i="8" a="1"/>
  <c r="O562" i="8" s="1"/>
  <c r="K563" i="8" a="1"/>
  <c r="K563" i="8"/>
  <c r="M563" i="8" a="1"/>
  <c r="M563" i="8" s="1"/>
  <c r="O563" i="8" a="1"/>
  <c r="O563" i="8"/>
  <c r="K564" i="8" a="1"/>
  <c r="K564" i="8" s="1"/>
  <c r="M564" i="8" a="1"/>
  <c r="M564" i="8"/>
  <c r="O564" i="8" a="1"/>
  <c r="O564" i="8" s="1"/>
  <c r="K565" i="8" a="1"/>
  <c r="K565" i="8"/>
  <c r="M565" i="8" a="1"/>
  <c r="M565" i="8"/>
  <c r="O565" i="8" a="1"/>
  <c r="O565" i="8" s="1"/>
  <c r="K566" i="8" a="1"/>
  <c r="K566" i="8" s="1"/>
  <c r="M566" i="8" a="1"/>
  <c r="M566" i="8" s="1"/>
  <c r="O566" i="8" a="1"/>
  <c r="O566" i="8"/>
  <c r="K567" i="8" a="1"/>
  <c r="K567" i="8" s="1"/>
  <c r="M567" i="8" a="1"/>
  <c r="M567" i="8" s="1"/>
  <c r="O567" i="8" a="1"/>
  <c r="O567" i="8" s="1"/>
  <c r="K568" i="8" a="1"/>
  <c r="K568" i="8"/>
  <c r="M568" i="8" a="1"/>
  <c r="M568" i="8"/>
  <c r="O568" i="8" a="1"/>
  <c r="O568" i="8" s="1"/>
  <c r="K569" i="8" a="1"/>
  <c r="K569" i="8"/>
  <c r="M569" i="8" a="1"/>
  <c r="M569" i="8" s="1"/>
  <c r="O569" i="8" a="1"/>
  <c r="O569" i="8"/>
  <c r="K570" i="8" a="1"/>
  <c r="K570" i="8" s="1"/>
  <c r="M570" i="8" a="1"/>
  <c r="M570" i="8" s="1"/>
  <c r="O570" i="8" a="1"/>
  <c r="O570" i="8" s="1"/>
  <c r="K571" i="8" a="1"/>
  <c r="K571" i="8" s="1"/>
  <c r="M571" i="8" a="1"/>
  <c r="M571" i="8" s="1"/>
  <c r="O571" i="8" a="1"/>
  <c r="O571" i="8" s="1"/>
  <c r="K572" i="8" a="1"/>
  <c r="K572" i="8"/>
  <c r="M572" i="8" a="1"/>
  <c r="M572" i="8" s="1"/>
  <c r="O572" i="8" a="1"/>
  <c r="O572" i="8" s="1"/>
  <c r="K573" i="8" a="1"/>
  <c r="K573" i="8"/>
  <c r="M573" i="8" a="1"/>
  <c r="M573" i="8" s="1"/>
  <c r="O573" i="8" a="1"/>
  <c r="O573" i="8" s="1"/>
  <c r="K574" i="8" a="1"/>
  <c r="K574" i="8" s="1"/>
  <c r="M574" i="8" a="1"/>
  <c r="M574" i="8" s="1"/>
  <c r="O574" i="8" a="1"/>
  <c r="O574" i="8" s="1"/>
  <c r="K575" i="8" a="1"/>
  <c r="K575" i="8"/>
  <c r="M575" i="8" a="1"/>
  <c r="M575" i="8" s="1"/>
  <c r="O575" i="8" a="1"/>
  <c r="O575" i="8"/>
  <c r="K576" i="8" a="1"/>
  <c r="K576" i="8" s="1"/>
  <c r="M576" i="8" a="1"/>
  <c r="M576" i="8" s="1"/>
  <c r="O576" i="8" a="1"/>
  <c r="O576" i="8" s="1"/>
  <c r="K577" i="8" a="1"/>
  <c r="K577" i="8"/>
  <c r="M577" i="8" a="1"/>
  <c r="M577" i="8"/>
  <c r="O577" i="8" a="1"/>
  <c r="O577" i="8" s="1"/>
  <c r="K578" i="8" a="1"/>
  <c r="K578" i="8" s="1"/>
  <c r="M578" i="8" a="1"/>
  <c r="M578" i="8"/>
  <c r="O578" i="8" a="1"/>
  <c r="O578" i="8"/>
  <c r="K579" i="8" a="1"/>
  <c r="K579" i="8"/>
  <c r="M579" i="8" a="1"/>
  <c r="M579" i="8" s="1"/>
  <c r="O579" i="8" a="1"/>
  <c r="O579" i="8"/>
  <c r="K580" i="8" a="1"/>
  <c r="K580" i="8"/>
  <c r="M580" i="8" a="1"/>
  <c r="M580" i="8" s="1"/>
  <c r="O580" i="8" a="1"/>
  <c r="O580" i="8" s="1"/>
  <c r="K581" i="8" a="1"/>
  <c r="K581" i="8" s="1"/>
  <c r="M581" i="8" a="1"/>
  <c r="M581" i="8" s="1"/>
  <c r="O581" i="8" a="1"/>
  <c r="O581" i="8"/>
  <c r="K582" i="8" a="1"/>
  <c r="K582" i="8" s="1"/>
  <c r="M582" i="8" a="1"/>
  <c r="M582" i="8" s="1"/>
  <c r="O582" i="8" a="1"/>
  <c r="O582" i="8"/>
  <c r="K583" i="8" a="1"/>
  <c r="K583" i="8" s="1"/>
  <c r="M583" i="8" a="1"/>
  <c r="M583" i="8" s="1"/>
  <c r="O583" i="8" a="1"/>
  <c r="O583" i="8"/>
  <c r="K584" i="8" a="1"/>
  <c r="K584" i="8" s="1"/>
  <c r="M584" i="8" a="1"/>
  <c r="M584" i="8" s="1"/>
  <c r="O584" i="8" a="1"/>
  <c r="O584" i="8" s="1"/>
  <c r="K585" i="8" a="1"/>
  <c r="K585" i="8"/>
  <c r="M585" i="8" a="1"/>
  <c r="M585" i="8" s="1"/>
  <c r="O585" i="8" a="1"/>
  <c r="O585" i="8"/>
  <c r="K586" i="8" a="1"/>
  <c r="K586" i="8" s="1"/>
  <c r="M586" i="8" a="1"/>
  <c r="M586" i="8" s="1"/>
  <c r="O586" i="8" a="1"/>
  <c r="O586" i="8"/>
  <c r="K587" i="8" a="1"/>
  <c r="K587" i="8" s="1"/>
  <c r="M587" i="8" a="1"/>
  <c r="M587" i="8" s="1"/>
  <c r="O587" i="8" a="1"/>
  <c r="O587" i="8"/>
  <c r="K588" i="8" a="1"/>
  <c r="K588" i="8" s="1"/>
  <c r="M588" i="8" a="1"/>
  <c r="M588" i="8" s="1"/>
  <c r="O588" i="8" a="1"/>
  <c r="O588" i="8"/>
  <c r="K589" i="8" a="1"/>
  <c r="K589" i="8" s="1"/>
  <c r="M589" i="8" a="1"/>
  <c r="M589" i="8"/>
  <c r="O589" i="8" a="1"/>
  <c r="O589" i="8" s="1"/>
  <c r="K590" i="8" a="1"/>
  <c r="K590" i="8"/>
  <c r="M590" i="8" a="1"/>
  <c r="M590" i="8"/>
  <c r="O590" i="8" a="1"/>
  <c r="O590" i="8"/>
  <c r="K591" i="8" a="1"/>
  <c r="K591" i="8" s="1"/>
  <c r="M591" i="8" a="1"/>
  <c r="M591" i="8"/>
  <c r="O591" i="8" a="1"/>
  <c r="O591" i="8"/>
  <c r="K592" i="8" a="1"/>
  <c r="K592" i="8" s="1"/>
  <c r="M592" i="8" a="1"/>
  <c r="M592" i="8" s="1"/>
  <c r="O592" i="8" a="1"/>
  <c r="O592" i="8"/>
  <c r="K593" i="8" a="1"/>
  <c r="K593" i="8"/>
  <c r="M593" i="8" a="1"/>
  <c r="M593" i="8"/>
  <c r="O593" i="8" a="1"/>
  <c r="O593" i="8" s="1"/>
  <c r="K594" i="8" a="1"/>
  <c r="K594" i="8"/>
  <c r="M594" i="8" a="1"/>
  <c r="M594" i="8" s="1"/>
  <c r="O594" i="8" a="1"/>
  <c r="O594" i="8"/>
  <c r="K595" i="8" a="1"/>
  <c r="K595" i="8" s="1"/>
  <c r="M595" i="8" a="1"/>
  <c r="M595" i="8"/>
  <c r="O595" i="8" a="1"/>
  <c r="O595" i="8" s="1"/>
  <c r="K596" i="8" a="1"/>
  <c r="K596" i="8"/>
  <c r="M596" i="8" a="1"/>
  <c r="M596" i="8" s="1"/>
  <c r="O596" i="8" a="1"/>
  <c r="O596" i="8"/>
  <c r="K597" i="8" a="1"/>
  <c r="K597" i="8" s="1"/>
  <c r="M597" i="8" a="1"/>
  <c r="M597" i="8" s="1"/>
  <c r="O597" i="8" a="1"/>
  <c r="O597" i="8" s="1"/>
  <c r="K598" i="8" a="1"/>
  <c r="K598" i="8"/>
  <c r="M598" i="8" a="1"/>
  <c r="M598" i="8"/>
  <c r="O598" i="8" a="1"/>
  <c r="O598" i="8" s="1"/>
  <c r="K599" i="8" a="1"/>
  <c r="K599" i="8" s="1"/>
  <c r="M599" i="8" a="1"/>
  <c r="M599" i="8"/>
  <c r="O599" i="8" a="1"/>
  <c r="O599" i="8" s="1"/>
  <c r="K600" i="8" a="1"/>
  <c r="K600" i="8" s="1"/>
  <c r="M600" i="8" a="1"/>
  <c r="M600" i="8" s="1"/>
  <c r="O600" i="8" a="1"/>
  <c r="O600" i="8"/>
  <c r="K601" i="8" a="1"/>
  <c r="K601" i="8"/>
  <c r="M601" i="8" a="1"/>
  <c r="M601" i="8"/>
  <c r="O601" i="8" a="1"/>
  <c r="O601" i="8" s="1"/>
  <c r="K602" i="8" a="1"/>
  <c r="K602" i="8" s="1"/>
  <c r="M602" i="8" a="1"/>
  <c r="M602" i="8"/>
  <c r="O602" i="8" a="1"/>
  <c r="O602" i="8" s="1"/>
  <c r="K603" i="8" a="1"/>
  <c r="K603" i="8" s="1"/>
  <c r="M603" i="8" a="1"/>
  <c r="M603" i="8" s="1"/>
  <c r="O603" i="8" a="1"/>
  <c r="O603" i="8"/>
  <c r="K604" i="8" a="1"/>
  <c r="K604" i="8"/>
  <c r="M604" i="8" a="1"/>
  <c r="M604" i="8" s="1"/>
  <c r="O604" i="8" a="1"/>
  <c r="O604" i="8" s="1"/>
  <c r="K605" i="8" a="1"/>
  <c r="K605" i="8" s="1"/>
  <c r="M605" i="8" a="1"/>
  <c r="M605" i="8"/>
  <c r="O605" i="8" a="1"/>
  <c r="O605" i="8" s="1"/>
  <c r="K606" i="8" a="1"/>
  <c r="K606" i="8"/>
  <c r="M606" i="8" a="1"/>
  <c r="M606" i="8" s="1"/>
  <c r="O606" i="8" a="1"/>
  <c r="O606" i="8"/>
  <c r="K607" i="8" a="1"/>
  <c r="K607" i="8" s="1"/>
  <c r="M607" i="8" a="1"/>
  <c r="M607" i="8" s="1"/>
  <c r="O607" i="8" a="1"/>
  <c r="O607" i="8"/>
  <c r="K608" i="8" a="1"/>
  <c r="K608" i="8" s="1"/>
  <c r="M608" i="8" a="1"/>
  <c r="M608" i="8" s="1"/>
  <c r="O608" i="8" a="1"/>
  <c r="O608" i="8"/>
  <c r="K609" i="8" a="1"/>
  <c r="K609" i="8"/>
  <c r="M609" i="8" a="1"/>
  <c r="M609" i="8" s="1"/>
  <c r="O609" i="8" a="1"/>
  <c r="O609" i="8" s="1"/>
  <c r="K610" i="8" a="1"/>
  <c r="K610" i="8" s="1"/>
  <c r="M610" i="8" a="1"/>
  <c r="M610" i="8" s="1"/>
  <c r="O610" i="8" a="1"/>
  <c r="O610" i="8"/>
  <c r="K611" i="8" a="1"/>
  <c r="K611" i="8" s="1"/>
  <c r="M611" i="8" a="1"/>
  <c r="M611" i="8"/>
  <c r="O611" i="8" a="1"/>
  <c r="O611" i="8"/>
  <c r="K612" i="8" a="1"/>
  <c r="K612" i="8"/>
  <c r="M612" i="8" a="1"/>
  <c r="M612" i="8" s="1"/>
  <c r="O612" i="8" a="1"/>
  <c r="O612" i="8" s="1"/>
  <c r="K613" i="8" a="1"/>
  <c r="K613" i="8" s="1"/>
  <c r="M613" i="8" a="1"/>
  <c r="M613" i="8" s="1"/>
  <c r="O613" i="8" a="1"/>
  <c r="O613" i="8" s="1"/>
  <c r="K614" i="8" a="1"/>
  <c r="K614" i="8"/>
  <c r="M614" i="8" a="1"/>
  <c r="M614" i="8"/>
  <c r="O614" i="8" a="1"/>
  <c r="O614" i="8"/>
  <c r="K615" i="8" a="1"/>
  <c r="K615" i="8" s="1"/>
  <c r="M615" i="8" a="1"/>
  <c r="M615" i="8" s="1"/>
  <c r="O615" i="8" a="1"/>
  <c r="O615" i="8" s="1"/>
  <c r="K616" i="8" a="1"/>
  <c r="K616" i="8"/>
  <c r="M616" i="8" a="1"/>
  <c r="M616" i="8" s="1"/>
  <c r="O616" i="8" a="1"/>
  <c r="O616" i="8"/>
  <c r="K617" i="8" a="1"/>
  <c r="K617" i="8" s="1"/>
  <c r="M617" i="8" a="1"/>
  <c r="M617" i="8"/>
  <c r="O617" i="8" a="1"/>
  <c r="O617" i="8" s="1"/>
  <c r="K618" i="8" a="1"/>
  <c r="K618" i="8" s="1"/>
  <c r="M618" i="8" a="1"/>
  <c r="M618" i="8" s="1"/>
  <c r="O618" i="8" a="1"/>
  <c r="O618" i="8" s="1"/>
  <c r="K619" i="8" a="1"/>
  <c r="K619" i="8" s="1"/>
  <c r="M619" i="8" a="1"/>
  <c r="M619" i="8" s="1"/>
  <c r="O619" i="8" a="1"/>
  <c r="O619" i="8"/>
  <c r="K620" i="8" a="1"/>
  <c r="K620" i="8" s="1"/>
  <c r="M620" i="8" a="1"/>
  <c r="M620" i="8" s="1"/>
  <c r="O620" i="8" a="1"/>
  <c r="O620" i="8"/>
  <c r="K621" i="8" a="1"/>
  <c r="K621" i="8" s="1"/>
  <c r="M621" i="8" a="1"/>
  <c r="M621" i="8" s="1"/>
  <c r="O621" i="8" a="1"/>
  <c r="O621" i="8" s="1"/>
  <c r="K622" i="8" a="1"/>
  <c r="K622" i="8"/>
  <c r="M622" i="8" a="1"/>
  <c r="M622" i="8"/>
  <c r="O622" i="8" a="1"/>
  <c r="O622" i="8"/>
  <c r="K623" i="8" a="1"/>
  <c r="K623" i="8" s="1"/>
  <c r="M623" i="8" a="1"/>
  <c r="M623" i="8"/>
  <c r="O623" i="8" a="1"/>
  <c r="O623" i="8"/>
  <c r="K624" i="8" a="1"/>
  <c r="K624" i="8"/>
  <c r="M624" i="8" a="1"/>
  <c r="M624" i="8" s="1"/>
  <c r="O624" i="8" a="1"/>
  <c r="O624" i="8"/>
  <c r="K625" i="8" a="1"/>
  <c r="K625" i="8"/>
  <c r="M625" i="8" a="1"/>
  <c r="M625" i="8"/>
  <c r="O625" i="8" a="1"/>
  <c r="O625" i="8" s="1"/>
  <c r="K626" i="8" a="1"/>
  <c r="K626" i="8"/>
  <c r="M626" i="8" a="1"/>
  <c r="M626" i="8"/>
  <c r="O626" i="8" a="1"/>
  <c r="O626" i="8"/>
  <c r="K627" i="8" a="1"/>
  <c r="K627" i="8" s="1"/>
  <c r="M627" i="8" a="1"/>
  <c r="M627" i="8"/>
  <c r="O627" i="8" a="1"/>
  <c r="O627" i="8"/>
  <c r="K628" i="8" a="1"/>
  <c r="K628" i="8"/>
  <c r="M628" i="8" a="1"/>
  <c r="M628" i="8" s="1"/>
  <c r="O628" i="8" a="1"/>
  <c r="O628" i="8"/>
  <c r="K629" i="8" a="1"/>
  <c r="K629" i="8"/>
  <c r="M629" i="8" a="1"/>
  <c r="M629" i="8"/>
  <c r="O629" i="8" a="1"/>
  <c r="O629" i="8" s="1"/>
  <c r="K630" i="8" a="1"/>
  <c r="K630" i="8"/>
  <c r="M630" i="8" a="1"/>
  <c r="M630" i="8"/>
  <c r="O630" i="8" a="1"/>
  <c r="O630" i="8"/>
  <c r="K631" i="8" a="1"/>
  <c r="K631" i="8" s="1"/>
  <c r="M631" i="8" a="1"/>
  <c r="M631" i="8"/>
  <c r="O631" i="8" a="1"/>
  <c r="O631" i="8"/>
  <c r="K632" i="8" a="1"/>
  <c r="K632" i="8"/>
  <c r="M632" i="8" a="1"/>
  <c r="M632" i="8" s="1"/>
  <c r="O632" i="8" a="1"/>
  <c r="O632" i="8"/>
  <c r="K633" i="8" a="1"/>
  <c r="K633" i="8"/>
  <c r="M633" i="8" a="1"/>
  <c r="M633" i="8"/>
  <c r="O633" i="8" a="1"/>
  <c r="O633" i="8" s="1"/>
  <c r="K634" i="8" a="1"/>
  <c r="K634" i="8"/>
  <c r="M634" i="8" a="1"/>
  <c r="M634" i="8"/>
  <c r="O634" i="8" a="1"/>
  <c r="O634" i="8"/>
  <c r="K635" i="8" a="1"/>
  <c r="K635" i="8" s="1"/>
  <c r="M635" i="8" a="1"/>
  <c r="M635" i="8"/>
  <c r="O635" i="8" a="1"/>
  <c r="O635" i="8"/>
  <c r="K636" i="8" a="1"/>
  <c r="K636" i="8"/>
  <c r="M636" i="8" a="1"/>
  <c r="M636" i="8" s="1"/>
  <c r="O636" i="8" a="1"/>
  <c r="O636" i="8"/>
  <c r="K637" i="8" a="1"/>
  <c r="K637" i="8"/>
  <c r="M637" i="8" a="1"/>
  <c r="M637" i="8"/>
  <c r="O637" i="8" a="1"/>
  <c r="O637" i="8" s="1"/>
  <c r="K638" i="8" a="1"/>
  <c r="K638" i="8"/>
  <c r="M638" i="8" a="1"/>
  <c r="M638" i="8"/>
  <c r="O638" i="8" a="1"/>
  <c r="O638" i="8"/>
  <c r="K639" i="8" a="1"/>
  <c r="K639" i="8" s="1"/>
  <c r="M639" i="8" a="1"/>
  <c r="M639" i="8"/>
  <c r="O639" i="8" a="1"/>
  <c r="O639" i="8"/>
  <c r="K640" i="8" a="1"/>
  <c r="K640" i="8"/>
  <c r="M640" i="8" a="1"/>
  <c r="M640" i="8" s="1"/>
  <c r="O640" i="8" a="1"/>
  <c r="O640" i="8"/>
  <c r="K641" i="8" a="1"/>
  <c r="K641" i="8"/>
  <c r="M641" i="8" a="1"/>
  <c r="M641" i="8"/>
  <c r="O641" i="8" a="1"/>
  <c r="O641" i="8" s="1"/>
  <c r="K642" i="8" a="1"/>
  <c r="K642" i="8"/>
  <c r="M642" i="8" a="1"/>
  <c r="M642" i="8"/>
  <c r="O642" i="8" a="1"/>
  <c r="O642" i="8"/>
  <c r="K643" i="8" a="1"/>
  <c r="K643" i="8" s="1"/>
  <c r="M643" i="8" a="1"/>
  <c r="M643" i="8"/>
  <c r="O643" i="8" a="1"/>
  <c r="O643" i="8"/>
  <c r="K644" i="8" a="1"/>
  <c r="K644" i="8"/>
  <c r="M644" i="8" a="1"/>
  <c r="M644" i="8" s="1"/>
  <c r="O644" i="8" a="1"/>
  <c r="O644" i="8"/>
  <c r="K645" i="8" a="1"/>
  <c r="K645" i="8"/>
  <c r="M645" i="8" a="1"/>
  <c r="M645" i="8"/>
  <c r="O645" i="8" a="1"/>
  <c r="O645" i="8" s="1"/>
  <c r="K646" i="8" a="1"/>
  <c r="K646" i="8"/>
  <c r="M646" i="8" a="1"/>
  <c r="M646" i="8"/>
  <c r="O646" i="8" a="1"/>
  <c r="O646" i="8"/>
  <c r="K647" i="8" a="1"/>
  <c r="K647" i="8" s="1"/>
  <c r="M647" i="8" a="1"/>
  <c r="M647" i="8"/>
  <c r="O647" i="8" a="1"/>
  <c r="O647" i="8"/>
  <c r="K648" i="8" a="1"/>
  <c r="K648" i="8"/>
  <c r="M648" i="8" a="1"/>
  <c r="M648" i="8" s="1"/>
  <c r="O648" i="8" a="1"/>
  <c r="O648" i="8"/>
  <c r="K649" i="8" a="1"/>
  <c r="K649" i="8"/>
  <c r="M649" i="8" a="1"/>
  <c r="M649" i="8"/>
  <c r="O649" i="8" a="1"/>
  <c r="O649" i="8" s="1"/>
  <c r="K650" i="8" a="1"/>
  <c r="K650" i="8"/>
  <c r="M650" i="8" a="1"/>
  <c r="M650" i="8"/>
  <c r="O650" i="8" a="1"/>
  <c r="O650" i="8"/>
  <c r="K651" i="8" a="1"/>
  <c r="K651" i="8" s="1"/>
  <c r="M651" i="8" a="1"/>
  <c r="M651" i="8"/>
  <c r="O651" i="8" a="1"/>
  <c r="O651" i="8"/>
  <c r="K652" i="8" a="1"/>
  <c r="K652" i="8"/>
  <c r="M652" i="8" a="1"/>
  <c r="M652" i="8" s="1"/>
  <c r="O652" i="8" a="1"/>
  <c r="O652" i="8"/>
  <c r="K653" i="8" a="1"/>
  <c r="K653" i="8"/>
  <c r="M653" i="8" a="1"/>
  <c r="M653" i="8"/>
  <c r="O653" i="8" a="1"/>
  <c r="O653" i="8" s="1"/>
  <c r="K654" i="8" a="1"/>
  <c r="K654" i="8"/>
  <c r="M654" i="8" a="1"/>
  <c r="M654" i="8"/>
  <c r="O654" i="8" a="1"/>
  <c r="O654" i="8"/>
  <c r="K655" i="8" a="1"/>
  <c r="K655" i="8" s="1"/>
  <c r="M655" i="8" a="1"/>
  <c r="M655" i="8"/>
  <c r="O655" i="8" a="1"/>
  <c r="O655" i="8"/>
  <c r="K656" i="8" a="1"/>
  <c r="K656" i="8"/>
  <c r="M656" i="8" a="1"/>
  <c r="M656" i="8" s="1"/>
  <c r="O656" i="8" a="1"/>
  <c r="O656" i="8"/>
  <c r="K657" i="8" a="1"/>
  <c r="K657" i="8"/>
  <c r="M657" i="8" a="1"/>
  <c r="M657" i="8"/>
  <c r="O657" i="8" a="1"/>
  <c r="O657" i="8" s="1"/>
  <c r="K658" i="8" a="1"/>
  <c r="K658" i="8"/>
  <c r="M658" i="8" a="1"/>
  <c r="M658" i="8"/>
  <c r="O658" i="8" a="1"/>
  <c r="O658" i="8"/>
  <c r="K659" i="8" a="1"/>
  <c r="K659" i="8" s="1"/>
  <c r="M659" i="8" a="1"/>
  <c r="M659" i="8"/>
  <c r="O659" i="8" a="1"/>
  <c r="O659" i="8"/>
  <c r="K660" i="8" a="1"/>
  <c r="K660" i="8"/>
  <c r="M660" i="8" a="1"/>
  <c r="M660" i="8" s="1"/>
  <c r="O660" i="8" a="1"/>
  <c r="O660" i="8"/>
  <c r="K661" i="8" a="1"/>
  <c r="K661" i="8"/>
  <c r="M661" i="8" a="1"/>
  <c r="M661" i="8"/>
  <c r="O661" i="8" a="1"/>
  <c r="O661" i="8" s="1"/>
  <c r="K662" i="8" a="1"/>
  <c r="K662" i="8"/>
  <c r="M662" i="8" a="1"/>
  <c r="M662" i="8"/>
  <c r="O662" i="8" a="1"/>
  <c r="O662" i="8"/>
  <c r="K663" i="8" a="1"/>
  <c r="K663" i="8" s="1"/>
  <c r="M663" i="8" a="1"/>
  <c r="M663" i="8"/>
  <c r="O663" i="8" a="1"/>
  <c r="O663" i="8"/>
  <c r="K664" i="8" a="1"/>
  <c r="K664" i="8"/>
  <c r="M664" i="8" a="1"/>
  <c r="M664" i="8" s="1"/>
  <c r="O664" i="8" a="1"/>
  <c r="O664" i="8"/>
  <c r="K665" i="8" a="1"/>
  <c r="K665" i="8"/>
  <c r="M665" i="8" a="1"/>
  <c r="M665" i="8"/>
  <c r="O665" i="8" a="1"/>
  <c r="O665" i="8" s="1"/>
  <c r="K666" i="8" a="1"/>
  <c r="K666" i="8"/>
  <c r="M666" i="8" a="1"/>
  <c r="M666" i="8"/>
  <c r="O666" i="8" a="1"/>
  <c r="O666" i="8"/>
  <c r="K667" i="8" a="1"/>
  <c r="K667" i="8" s="1"/>
  <c r="M667" i="8" a="1"/>
  <c r="M667" i="8"/>
  <c r="O667" i="8" a="1"/>
  <c r="O667" i="8"/>
  <c r="K668" i="8" a="1"/>
  <c r="K668" i="8"/>
  <c r="M668" i="8" a="1"/>
  <c r="M668" i="8" s="1"/>
  <c r="O668" i="8" a="1"/>
  <c r="O668" i="8"/>
  <c r="K669" i="8" a="1"/>
  <c r="K669" i="8"/>
  <c r="M669" i="8" a="1"/>
  <c r="M669" i="8"/>
  <c r="O669" i="8" a="1"/>
  <c r="O669" i="8" s="1"/>
  <c r="K670" i="8" a="1"/>
  <c r="K670" i="8"/>
  <c r="M670" i="8" a="1"/>
  <c r="M670" i="8"/>
  <c r="O670" i="8" a="1"/>
  <c r="O670" i="8"/>
  <c r="K671" i="8" a="1"/>
  <c r="K671" i="8" s="1"/>
  <c r="M671" i="8" a="1"/>
  <c r="M671" i="8"/>
  <c r="O671" i="8" a="1"/>
  <c r="O671" i="8"/>
  <c r="K672" i="8" a="1"/>
  <c r="K672" i="8"/>
  <c r="M672" i="8" a="1"/>
  <c r="M672" i="8" s="1"/>
  <c r="O672" i="8" a="1"/>
  <c r="O672" i="8" s="1"/>
  <c r="K673" i="8" a="1"/>
  <c r="K673" i="8"/>
  <c r="M673" i="8" a="1"/>
  <c r="M673" i="8"/>
  <c r="O673" i="8" a="1"/>
  <c r="O673" i="8"/>
  <c r="K674" i="8" a="1"/>
  <c r="K674" i="8" s="1"/>
  <c r="M674" i="8" a="1"/>
  <c r="M674" i="8"/>
  <c r="O674" i="8" a="1"/>
  <c r="O674" i="8"/>
  <c r="K675" i="8" a="1"/>
  <c r="K675" i="8"/>
  <c r="M675" i="8" a="1"/>
  <c r="M675" i="8" s="1"/>
  <c r="O675" i="8" a="1"/>
  <c r="O675" i="8" s="1"/>
  <c r="K676" i="8" a="1"/>
  <c r="K676" i="8"/>
  <c r="M676" i="8" a="1"/>
  <c r="M676" i="8" s="1"/>
  <c r="O676" i="8" a="1"/>
  <c r="O676" i="8" s="1"/>
  <c r="K677" i="8" a="1"/>
  <c r="K677" i="8" s="1"/>
  <c r="M677" i="8" a="1"/>
  <c r="M677" i="8"/>
  <c r="O677" i="8" a="1"/>
  <c r="O677" i="8"/>
  <c r="K678" i="8" a="1"/>
  <c r="K678" i="8" s="1"/>
  <c r="M678" i="8" a="1"/>
  <c r="M678" i="8"/>
  <c r="O678" i="8" a="1"/>
  <c r="O678" i="8"/>
  <c r="K679" i="8" a="1"/>
  <c r="K679" i="8"/>
  <c r="M679" i="8" a="1"/>
  <c r="M679" i="8" s="1"/>
  <c r="O679" i="8" a="1"/>
  <c r="O679" i="8"/>
  <c r="K680" i="8" a="1"/>
  <c r="K680" i="8"/>
  <c r="M680" i="8" a="1"/>
  <c r="M680" i="8"/>
  <c r="O680" i="8" a="1"/>
  <c r="O680" i="8" s="1"/>
  <c r="K681" i="8" a="1"/>
  <c r="K681" i="8" s="1"/>
  <c r="M681" i="8" a="1"/>
  <c r="M681" i="8"/>
  <c r="O681" i="8" a="1"/>
  <c r="O681" i="8" s="1"/>
  <c r="K682" i="8" a="1"/>
  <c r="K682" i="8" s="1"/>
  <c r="M682" i="8" a="1"/>
  <c r="M682" i="8"/>
  <c r="O682" i="8" a="1"/>
  <c r="O682" i="8"/>
  <c r="K683" i="8" a="1"/>
  <c r="K683" i="8" s="1"/>
  <c r="M683" i="8" a="1"/>
  <c r="M683" i="8" s="1"/>
  <c r="O683" i="8" a="1"/>
  <c r="O683" i="8"/>
  <c r="K684" i="8" a="1"/>
  <c r="K684" i="8" s="1"/>
  <c r="M684" i="8" a="1"/>
  <c r="M684" i="8"/>
  <c r="O684" i="8" a="1"/>
  <c r="O684" i="8" s="1"/>
  <c r="K685" i="8" a="1"/>
  <c r="K685" i="8"/>
  <c r="M685" i="8" a="1"/>
  <c r="M685" i="8"/>
  <c r="O685" i="8" a="1"/>
  <c r="O685" i="8"/>
  <c r="K686" i="8" a="1"/>
  <c r="K686" i="8" s="1"/>
  <c r="M686" i="8" a="1"/>
  <c r="M686" i="8" s="1"/>
  <c r="O686" i="8" a="1"/>
  <c r="O686" i="8"/>
  <c r="K687" i="8" a="1"/>
  <c r="K687" i="8" s="1"/>
  <c r="M687" i="8" a="1"/>
  <c r="M687" i="8" s="1"/>
  <c r="O687" i="8" a="1"/>
  <c r="O687" i="8" s="1"/>
  <c r="K688" i="8" a="1"/>
  <c r="K688" i="8"/>
  <c r="M688" i="8" a="1"/>
  <c r="M688" i="8"/>
  <c r="O688" i="8" a="1"/>
  <c r="O688" i="8" s="1"/>
  <c r="K689" i="8" a="1"/>
  <c r="K689" i="8"/>
  <c r="M689" i="8" a="1"/>
  <c r="M689" i="8" s="1"/>
  <c r="O689" i="8" a="1"/>
  <c r="O689" i="8"/>
  <c r="K690" i="8" a="1"/>
  <c r="K690" i="8" s="1"/>
  <c r="M690" i="8" a="1"/>
  <c r="M690" i="8"/>
  <c r="O690" i="8" a="1"/>
  <c r="O690" i="8" s="1"/>
  <c r="K691" i="8" a="1"/>
  <c r="K691" i="8"/>
  <c r="M691" i="8" a="1"/>
  <c r="M691" i="8" s="1"/>
  <c r="O691" i="8" a="1"/>
  <c r="O691" i="8" s="1"/>
  <c r="K692" i="8" a="1"/>
  <c r="K692" i="8"/>
  <c r="M692" i="8" a="1"/>
  <c r="M692" i="8" s="1"/>
  <c r="O692" i="8" a="1"/>
  <c r="O692" i="8" s="1"/>
  <c r="K693" i="8" a="1"/>
  <c r="K693" i="8"/>
  <c r="M693" i="8" a="1"/>
  <c r="M693" i="8"/>
  <c r="O693" i="8" a="1"/>
  <c r="O693" i="8" s="1"/>
  <c r="K694" i="8" a="1"/>
  <c r="K694" i="8" s="1"/>
  <c r="M694" i="8" a="1"/>
  <c r="M694" i="8"/>
  <c r="O694" i="8" a="1"/>
  <c r="O694" i="8" s="1"/>
  <c r="K695" i="8" a="1"/>
  <c r="K695" i="8"/>
  <c r="M695" i="8" a="1"/>
  <c r="M695" i="8" s="1"/>
  <c r="O695" i="8" a="1"/>
  <c r="O695" i="8"/>
  <c r="K696" i="8" a="1"/>
  <c r="K696" i="8"/>
  <c r="M696" i="8" a="1"/>
  <c r="M696" i="8"/>
  <c r="O696" i="8" a="1"/>
  <c r="O696" i="8" s="1"/>
  <c r="K697" i="8" a="1"/>
  <c r="K697" i="8" s="1"/>
  <c r="M697" i="8" a="1"/>
  <c r="M697" i="8"/>
  <c r="O697" i="8" a="1"/>
  <c r="O697" i="8" s="1"/>
  <c r="K698" i="8" a="1"/>
  <c r="K698" i="8" s="1"/>
  <c r="M698" i="8" a="1"/>
  <c r="M698" i="8" s="1"/>
  <c r="O698" i="8" a="1"/>
  <c r="O698" i="8"/>
  <c r="K699" i="8" a="1"/>
  <c r="K699" i="8"/>
  <c r="M699" i="8" a="1"/>
  <c r="M699" i="8" s="1"/>
  <c r="O699" i="8" a="1"/>
  <c r="O699" i="8"/>
  <c r="K700" i="8" a="1"/>
  <c r="K700" i="8" s="1"/>
  <c r="M700" i="8" a="1"/>
  <c r="M700" i="8"/>
  <c r="O700" i="8" a="1"/>
  <c r="O700" i="8" s="1"/>
  <c r="K701" i="8" a="1"/>
  <c r="K701" i="8"/>
  <c r="M701" i="8" a="1"/>
  <c r="M701" i="8" s="1"/>
  <c r="O701" i="8" a="1"/>
  <c r="O701" i="8"/>
  <c r="K702" i="8" a="1"/>
  <c r="K702" i="8" s="1"/>
  <c r="M702" i="8" a="1"/>
  <c r="M702" i="8" s="1"/>
  <c r="O702" i="8" a="1"/>
  <c r="O702" i="8"/>
  <c r="K703" i="8" a="1"/>
  <c r="K703" i="8" s="1"/>
  <c r="M703" i="8" a="1"/>
  <c r="M703" i="8" s="1"/>
  <c r="O703" i="8" a="1"/>
  <c r="O703" i="8"/>
  <c r="K704" i="8" a="1"/>
  <c r="K704" i="8"/>
  <c r="M704" i="8" a="1"/>
  <c r="M704" i="8" s="1"/>
  <c r="O704" i="8" a="1"/>
  <c r="O704" i="8" s="1"/>
  <c r="K705" i="8" a="1"/>
  <c r="K705" i="8"/>
  <c r="M705" i="8" a="1"/>
  <c r="M705" i="8" s="1"/>
  <c r="O705" i="8" a="1"/>
  <c r="O705" i="8"/>
  <c r="K706" i="8" a="1"/>
  <c r="K706" i="8" s="1"/>
  <c r="M706" i="8" a="1"/>
  <c r="M706" i="8"/>
  <c r="O706" i="8" a="1"/>
  <c r="O706" i="8"/>
  <c r="K707" i="8" a="1"/>
  <c r="K707" i="8"/>
  <c r="M707" i="8" a="1"/>
  <c r="M707" i="8" s="1"/>
  <c r="O707" i="8" a="1"/>
  <c r="O707" i="8" s="1"/>
  <c r="K708" i="8" a="1"/>
  <c r="K708" i="8"/>
  <c r="M708" i="8" a="1"/>
  <c r="M708" i="8" s="1"/>
  <c r="O708" i="8" a="1"/>
  <c r="O708" i="8" s="1"/>
  <c r="K709" i="8" a="1"/>
  <c r="K709" i="8" s="1"/>
  <c r="M709" i="8" a="1"/>
  <c r="M709" i="8"/>
  <c r="O709" i="8" a="1"/>
  <c r="O709" i="8"/>
  <c r="K710" i="8" a="1"/>
  <c r="K710" i="8" s="1"/>
  <c r="M710" i="8" a="1"/>
  <c r="M710" i="8"/>
  <c r="O710" i="8" a="1"/>
  <c r="O710" i="8" s="1"/>
  <c r="K711" i="8" a="1"/>
  <c r="K711" i="8"/>
  <c r="M711" i="8" a="1"/>
  <c r="M711" i="8" s="1"/>
  <c r="O711" i="8" a="1"/>
  <c r="O711" i="8"/>
  <c r="K712" i="8" a="1"/>
  <c r="K712" i="8" s="1"/>
  <c r="M712" i="8" a="1"/>
  <c r="M712" i="8"/>
  <c r="O712" i="8" a="1"/>
  <c r="O712" i="8" s="1"/>
  <c r="K713" i="8" a="1"/>
  <c r="K713" i="8" s="1"/>
  <c r="M713" i="8" a="1"/>
  <c r="M713" i="8"/>
  <c r="O713" i="8" a="1"/>
  <c r="O713" i="8" s="1"/>
  <c r="K714" i="8" a="1"/>
  <c r="K714" i="8" s="1"/>
  <c r="M714" i="8" a="1"/>
  <c r="M714" i="8"/>
  <c r="O714" i="8" a="1"/>
  <c r="O714" i="8"/>
  <c r="K715" i="8" a="1"/>
  <c r="K715" i="8" s="1"/>
  <c r="M715" i="8" a="1"/>
  <c r="M715" i="8" s="1"/>
  <c r="O715" i="8" a="1"/>
  <c r="O715" i="8"/>
  <c r="K716" i="8" a="1"/>
  <c r="K716" i="8" s="1"/>
  <c r="M716" i="8" a="1"/>
  <c r="M716" i="8"/>
  <c r="O716" i="8" a="1"/>
  <c r="O716" i="8" s="1"/>
  <c r="K717" i="8" a="1"/>
  <c r="K717" i="8"/>
  <c r="M717" i="8" a="1"/>
  <c r="M717" i="8"/>
  <c r="O717" i="8" a="1"/>
  <c r="O717" i="8"/>
  <c r="K718" i="8" a="1"/>
  <c r="K718" i="8" s="1"/>
  <c r="M718" i="8" a="1"/>
  <c r="M718" i="8" s="1"/>
  <c r="O718" i="8" a="1"/>
  <c r="O718" i="8"/>
  <c r="K719" i="8" a="1"/>
  <c r="K719" i="8" s="1"/>
  <c r="M719" i="8" a="1"/>
  <c r="M719" i="8" s="1"/>
  <c r="O719" i="8" a="1"/>
  <c r="O719" i="8" s="1"/>
  <c r="K720" i="8" a="1"/>
  <c r="K720" i="8"/>
  <c r="M720" i="8" a="1"/>
  <c r="M720" i="8"/>
  <c r="O720" i="8" a="1"/>
  <c r="O720" i="8" s="1"/>
  <c r="K721" i="8" a="1"/>
  <c r="K721" i="8"/>
  <c r="M721" i="8" a="1"/>
  <c r="M721" i="8" s="1"/>
  <c r="O721" i="8" a="1"/>
  <c r="O721" i="8"/>
  <c r="K722" i="8" a="1"/>
  <c r="K722" i="8" s="1"/>
  <c r="M722" i="8" a="1"/>
  <c r="M722" i="8"/>
  <c r="O722" i="8" a="1"/>
  <c r="O722" i="8" s="1"/>
  <c r="K723" i="8" a="1"/>
  <c r="K723" i="8"/>
  <c r="M723" i="8" a="1"/>
  <c r="M723" i="8" s="1"/>
  <c r="O723" i="8" a="1"/>
  <c r="O723" i="8" s="1"/>
  <c r="K724" i="8" a="1"/>
  <c r="K724" i="8"/>
  <c r="M724" i="8" a="1"/>
  <c r="M724" i="8" s="1"/>
  <c r="O724" i="8" a="1"/>
  <c r="O724" i="8" s="1"/>
  <c r="K725" i="8" a="1"/>
  <c r="K725" i="8"/>
  <c r="M725" i="8" a="1"/>
  <c r="M725" i="8"/>
  <c r="O725" i="8" a="1"/>
  <c r="O725" i="8" s="1"/>
  <c r="K726" i="8" a="1"/>
  <c r="K726" i="8" s="1"/>
  <c r="M726" i="8" a="1"/>
  <c r="M726" i="8"/>
  <c r="O726" i="8" a="1"/>
  <c r="O726" i="8" s="1"/>
  <c r="K727" i="8" a="1"/>
  <c r="K727" i="8"/>
  <c r="M727" i="8" a="1"/>
  <c r="M727" i="8" s="1"/>
  <c r="O727" i="8" a="1"/>
  <c r="O727" i="8"/>
  <c r="K728" i="8" a="1"/>
  <c r="K728" i="8"/>
  <c r="M728" i="8" a="1"/>
  <c r="M728" i="8"/>
  <c r="O728" i="8" a="1"/>
  <c r="O728" i="8" s="1"/>
  <c r="K729" i="8" a="1"/>
  <c r="K729" i="8" s="1"/>
  <c r="M729" i="8" a="1"/>
  <c r="M729" i="8"/>
  <c r="O729" i="8" a="1"/>
  <c r="O729" i="8" s="1"/>
  <c r="K730" i="8" a="1"/>
  <c r="K730" i="8" s="1"/>
  <c r="M730" i="8" a="1"/>
  <c r="M730" i="8" s="1"/>
  <c r="O730" i="8" a="1"/>
  <c r="O730" i="8"/>
  <c r="K731" i="8" a="1"/>
  <c r="K731" i="8"/>
  <c r="M731" i="8" a="1"/>
  <c r="M731" i="8" s="1"/>
  <c r="O731" i="8" a="1"/>
  <c r="O731" i="8"/>
  <c r="K732" i="8" a="1"/>
  <c r="K732" i="8" s="1"/>
  <c r="M732" i="8" a="1"/>
  <c r="M732" i="8"/>
  <c r="O732" i="8" a="1"/>
  <c r="O732" i="8" s="1"/>
  <c r="K733" i="8" a="1"/>
  <c r="K733" i="8"/>
  <c r="M733" i="8" a="1"/>
  <c r="M733" i="8" s="1"/>
  <c r="O733" i="8" a="1"/>
  <c r="O733" i="8"/>
  <c r="K734" i="8" a="1"/>
  <c r="K734" i="8" s="1"/>
  <c r="M734" i="8" a="1"/>
  <c r="M734" i="8" s="1"/>
  <c r="O734" i="8" a="1"/>
  <c r="O734" i="8"/>
  <c r="K735" i="8" a="1"/>
  <c r="K735" i="8" s="1"/>
  <c r="M735" i="8" a="1"/>
  <c r="M735" i="8" s="1"/>
  <c r="O735" i="8" a="1"/>
  <c r="O735" i="8"/>
  <c r="K736" i="8" a="1"/>
  <c r="K736" i="8"/>
  <c r="M736" i="8" a="1"/>
  <c r="M736" i="8" s="1"/>
  <c r="O736" i="8" a="1"/>
  <c r="O736" i="8" s="1"/>
  <c r="K737" i="8" a="1"/>
  <c r="K737" i="8"/>
  <c r="M737" i="8" a="1"/>
  <c r="M737" i="8" s="1"/>
  <c r="O737" i="8" a="1"/>
  <c r="O737" i="8"/>
  <c r="K738" i="8" a="1"/>
  <c r="K738" i="8" s="1"/>
  <c r="M738" i="8" a="1"/>
  <c r="M738" i="8"/>
  <c r="O738" i="8" a="1"/>
  <c r="O738" i="8"/>
  <c r="K739" i="8" a="1"/>
  <c r="K739" i="8"/>
  <c r="M739" i="8" a="1"/>
  <c r="M739" i="8" s="1"/>
  <c r="O739" i="8" a="1"/>
  <c r="O739" i="8" s="1"/>
  <c r="K740" i="8" a="1"/>
  <c r="K740" i="8"/>
  <c r="M740" i="8" a="1"/>
  <c r="M740" i="8" s="1"/>
  <c r="O740" i="8" a="1"/>
  <c r="O740" i="8" s="1"/>
  <c r="K741" i="8" a="1"/>
  <c r="K741" i="8" s="1"/>
  <c r="M741" i="8" a="1"/>
  <c r="M741" i="8"/>
  <c r="O741" i="8" a="1"/>
  <c r="O741" i="8"/>
  <c r="K742" i="8" a="1"/>
  <c r="K742" i="8" s="1"/>
  <c r="M742" i="8" a="1"/>
  <c r="M742" i="8"/>
  <c r="O742" i="8" a="1"/>
  <c r="O742" i="8" s="1"/>
  <c r="K743" i="8" a="1"/>
  <c r="K743" i="8"/>
  <c r="M743" i="8" a="1"/>
  <c r="M743" i="8" s="1"/>
  <c r="O743" i="8" a="1"/>
  <c r="O743" i="8"/>
  <c r="K744" i="8" a="1"/>
  <c r="K744" i="8" s="1"/>
  <c r="M744" i="8" a="1"/>
  <c r="M744" i="8"/>
  <c r="O744" i="8" a="1"/>
  <c r="O744" i="8" s="1"/>
  <c r="K745" i="8" a="1"/>
  <c r="K745" i="8" s="1"/>
  <c r="M745" i="8" a="1"/>
  <c r="M745" i="8"/>
  <c r="O745" i="8" a="1"/>
  <c r="O745" i="8" s="1"/>
  <c r="K746" i="8" a="1"/>
  <c r="K746" i="8" s="1"/>
  <c r="M746" i="8" a="1"/>
  <c r="M746" i="8"/>
  <c r="O746" i="8" a="1"/>
  <c r="O746" i="8"/>
  <c r="K747" i="8" a="1"/>
  <c r="K747" i="8" s="1"/>
  <c r="M747" i="8" a="1"/>
  <c r="M747" i="8" s="1"/>
  <c r="O747" i="8" a="1"/>
  <c r="O747" i="8"/>
  <c r="K748" i="8" a="1"/>
  <c r="K748" i="8" s="1"/>
  <c r="M748" i="8" a="1"/>
  <c r="M748" i="8"/>
  <c r="O748" i="8" a="1"/>
  <c r="O748" i="8" s="1"/>
  <c r="K749" i="8" a="1"/>
  <c r="K749" i="8"/>
  <c r="M749" i="8" a="1"/>
  <c r="M749" i="8"/>
  <c r="O749" i="8" a="1"/>
  <c r="O749" i="8"/>
  <c r="K750" i="8" a="1"/>
  <c r="K750" i="8" s="1"/>
  <c r="M750" i="8" a="1"/>
  <c r="M750" i="8" s="1"/>
  <c r="O750" i="8" a="1"/>
  <c r="O750" i="8"/>
  <c r="K751" i="8" a="1"/>
  <c r="K751" i="8" s="1"/>
  <c r="M751" i="8" a="1"/>
  <c r="M751" i="8" s="1"/>
  <c r="O751" i="8" a="1"/>
  <c r="O751" i="8" s="1"/>
  <c r="K752" i="8" a="1"/>
  <c r="K752" i="8"/>
  <c r="M752" i="8" a="1"/>
  <c r="M752" i="8"/>
  <c r="O752" i="8" a="1"/>
  <c r="O752" i="8" s="1"/>
  <c r="K753" i="8" a="1"/>
  <c r="K753" i="8"/>
  <c r="M753" i="8" a="1"/>
  <c r="M753" i="8" s="1"/>
  <c r="O753" i="8" a="1"/>
  <c r="O753" i="8"/>
  <c r="K754" i="8" a="1"/>
  <c r="K754" i="8" s="1"/>
  <c r="M754" i="8" a="1"/>
  <c r="M754" i="8"/>
  <c r="O754" i="8" a="1"/>
  <c r="O754" i="8" s="1"/>
  <c r="K755" i="8" a="1"/>
  <c r="K755" i="8"/>
  <c r="M755" i="8" a="1"/>
  <c r="M755" i="8" s="1"/>
  <c r="O755" i="8" a="1"/>
  <c r="O755" i="8" s="1"/>
  <c r="K756" i="8" a="1"/>
  <c r="K756" i="8"/>
  <c r="M756" i="8" a="1"/>
  <c r="M756" i="8" s="1"/>
  <c r="O756" i="8" a="1"/>
  <c r="O756" i="8" s="1"/>
  <c r="K757" i="8" a="1"/>
  <c r="K757" i="8"/>
  <c r="M757" i="8" a="1"/>
  <c r="M757" i="8"/>
  <c r="O757" i="8" a="1"/>
  <c r="O757" i="8" s="1"/>
  <c r="K758" i="8" a="1"/>
  <c r="K758" i="8" s="1"/>
  <c r="M758" i="8" a="1"/>
  <c r="M758" i="8"/>
  <c r="O758" i="8" a="1"/>
  <c r="O758" i="8" s="1"/>
  <c r="K759" i="8" a="1"/>
  <c r="K759" i="8"/>
  <c r="M759" i="8" a="1"/>
  <c r="M759" i="8" s="1"/>
  <c r="O759" i="8" a="1"/>
  <c r="O759" i="8"/>
  <c r="K760" i="8" a="1"/>
  <c r="K760" i="8"/>
  <c r="M760" i="8" a="1"/>
  <c r="M760" i="8"/>
  <c r="O760" i="8" a="1"/>
  <c r="O760" i="8" s="1"/>
  <c r="K761" i="8" a="1"/>
  <c r="K761" i="8" s="1"/>
  <c r="M761" i="8" a="1"/>
  <c r="M761" i="8"/>
  <c r="O761" i="8" a="1"/>
  <c r="O761" i="8" s="1"/>
  <c r="K762" i="8" a="1"/>
  <c r="K762" i="8" s="1"/>
  <c r="M762" i="8" a="1"/>
  <c r="M762" i="8" s="1"/>
  <c r="O762" i="8" a="1"/>
  <c r="O762" i="8"/>
  <c r="K763" i="8" a="1"/>
  <c r="K763" i="8"/>
  <c r="M763" i="8" a="1"/>
  <c r="M763" i="8" s="1"/>
  <c r="O763" i="8" a="1"/>
  <c r="O763" i="8"/>
  <c r="K764" i="8" a="1"/>
  <c r="K764" i="8" s="1"/>
  <c r="M764" i="8" a="1"/>
  <c r="M764" i="8"/>
  <c r="O764" i="8" a="1"/>
  <c r="O764" i="8" s="1"/>
  <c r="K765" i="8" a="1"/>
  <c r="K765" i="8"/>
  <c r="M765" i="8" a="1"/>
  <c r="M765" i="8" s="1"/>
  <c r="O765" i="8" a="1"/>
  <c r="O765" i="8"/>
  <c r="K766" i="8" a="1"/>
  <c r="K766" i="8" s="1"/>
  <c r="M766" i="8" a="1"/>
  <c r="M766" i="8" s="1"/>
  <c r="O766" i="8" a="1"/>
  <c r="O766" i="8" s="1"/>
  <c r="K767" i="8" a="1"/>
  <c r="K767" i="8" s="1"/>
  <c r="M767" i="8" a="1"/>
  <c r="M767" i="8" s="1"/>
  <c r="O767" i="8" a="1"/>
  <c r="O767" i="8"/>
  <c r="K768" i="8" a="1"/>
  <c r="K768" i="8"/>
  <c r="M768" i="8" a="1"/>
  <c r="M768" i="8" s="1"/>
  <c r="O768" i="8" a="1"/>
  <c r="O768" i="8" s="1"/>
  <c r="K769" i="8" a="1"/>
  <c r="K769" i="8"/>
  <c r="M769" i="8" a="1"/>
  <c r="M769" i="8" s="1"/>
  <c r="O769" i="8" a="1"/>
  <c r="O769" i="8" s="1"/>
  <c r="K770" i="8" a="1"/>
  <c r="K770" i="8" s="1"/>
  <c r="M770" i="8" a="1"/>
  <c r="M770" i="8"/>
  <c r="O770" i="8" a="1"/>
  <c r="O770" i="8" s="1"/>
  <c r="K771" i="8" a="1"/>
  <c r="K771" i="8"/>
  <c r="M771" i="8" a="1"/>
  <c r="M771" i="8" s="1"/>
  <c r="O771" i="8" a="1"/>
  <c r="O771" i="8" s="1"/>
  <c r="K772" i="8" a="1"/>
  <c r="K772" i="8"/>
  <c r="M772" i="8" a="1"/>
  <c r="M772" i="8" s="1"/>
  <c r="O772" i="8" a="1"/>
  <c r="O772" i="8" s="1"/>
  <c r="K773" i="8" a="1"/>
  <c r="K773" i="8" s="1"/>
  <c r="M773" i="8" a="1"/>
  <c r="M773" i="8"/>
  <c r="O773" i="8" a="1"/>
  <c r="O773" i="8" s="1"/>
  <c r="K774" i="8" a="1"/>
  <c r="K774" i="8" s="1"/>
  <c r="M774" i="8" a="1"/>
  <c r="M774" i="8" s="1"/>
  <c r="O774" i="8" a="1"/>
  <c r="O774" i="8" s="1"/>
  <c r="K775" i="8" a="1"/>
  <c r="K775" i="8"/>
  <c r="M775" i="8" a="1"/>
  <c r="M775" i="8" s="1"/>
  <c r="O775" i="8" a="1"/>
  <c r="O775" i="8"/>
  <c r="K776" i="8" a="1"/>
  <c r="K776" i="8" s="1"/>
  <c r="M776" i="8" a="1"/>
  <c r="M776" i="8"/>
  <c r="O776" i="8" a="1"/>
  <c r="O776" i="8" s="1"/>
  <c r="K777" i="8" a="1"/>
  <c r="K777" i="8" s="1"/>
  <c r="M777" i="8" a="1"/>
  <c r="M777" i="8" s="1"/>
  <c r="O777" i="8" a="1"/>
  <c r="O777" i="8" s="1"/>
  <c r="K778" i="8" a="1"/>
  <c r="K778" i="8" s="1"/>
  <c r="M778" i="8" a="1"/>
  <c r="M778" i="8"/>
  <c r="O778" i="8" a="1"/>
  <c r="O778" i="8"/>
  <c r="K779" i="8" a="1"/>
  <c r="K779" i="8" s="1"/>
  <c r="M779" i="8" a="1"/>
  <c r="M779" i="8" s="1"/>
  <c r="O779" i="8" a="1"/>
  <c r="O779" i="8"/>
  <c r="K780" i="8" a="1"/>
  <c r="K780" i="8" s="1"/>
  <c r="M780" i="8" a="1"/>
  <c r="M780" i="8"/>
  <c r="O780" i="8" a="1"/>
  <c r="O780" i="8" s="1"/>
  <c r="K781" i="8" a="1"/>
  <c r="K781" i="8"/>
  <c r="M781" i="8" a="1"/>
  <c r="M781" i="8"/>
  <c r="O781" i="8" a="1"/>
  <c r="O781" i="8"/>
  <c r="K782" i="8" a="1"/>
  <c r="K782" i="8" s="1"/>
  <c r="M782" i="8" a="1"/>
  <c r="M782" i="8" s="1"/>
  <c r="O782" i="8" a="1"/>
  <c r="O782" i="8"/>
  <c r="K783" i="8" a="1"/>
  <c r="K783" i="8" s="1"/>
  <c r="M783" i="8" a="1"/>
  <c r="M783" i="8" s="1"/>
  <c r="O783" i="8" a="1"/>
  <c r="O783" i="8" s="1"/>
  <c r="K784" i="8" a="1"/>
  <c r="K784" i="8"/>
  <c r="M784" i="8" a="1"/>
  <c r="M784" i="8"/>
  <c r="O784" i="8" a="1"/>
  <c r="O784" i="8" s="1"/>
  <c r="K785" i="8" a="1"/>
  <c r="K785" i="8"/>
  <c r="M785" i="8" a="1"/>
  <c r="M785" i="8" s="1"/>
  <c r="O785" i="8" a="1"/>
  <c r="O785" i="8"/>
  <c r="K786" i="8" a="1"/>
  <c r="K786" i="8" s="1"/>
  <c r="M786" i="8" a="1"/>
  <c r="M786" i="8"/>
  <c r="O786" i="8" a="1"/>
  <c r="O786" i="8" s="1"/>
  <c r="K787" i="8" a="1"/>
  <c r="K787" i="8"/>
  <c r="M787" i="8" a="1"/>
  <c r="M787" i="8" s="1"/>
  <c r="O787" i="8" a="1"/>
  <c r="O787" i="8" s="1"/>
  <c r="K788" i="8" a="1"/>
  <c r="K788" i="8"/>
  <c r="M788" i="8" a="1"/>
  <c r="M788" i="8" s="1"/>
  <c r="O788" i="8" a="1"/>
  <c r="O788" i="8" s="1"/>
  <c r="K789" i="8" a="1"/>
  <c r="K789" i="8" s="1"/>
  <c r="M789" i="8" a="1"/>
  <c r="M789" i="8"/>
  <c r="O789" i="8" a="1"/>
  <c r="O789" i="8" s="1"/>
  <c r="K790" i="8" a="1"/>
  <c r="K790" i="8" s="1"/>
  <c r="M790" i="8" a="1"/>
  <c r="M790" i="8"/>
  <c r="O790" i="8" a="1"/>
  <c r="O790" i="8" s="1"/>
  <c r="K791" i="8" a="1"/>
  <c r="K791" i="8" s="1"/>
  <c r="M791" i="8" a="1"/>
  <c r="M791" i="8" s="1"/>
  <c r="O791" i="8" a="1"/>
  <c r="O791" i="8"/>
  <c r="K792" i="8" a="1"/>
  <c r="K792" i="8" s="1"/>
  <c r="M792" i="8" a="1"/>
  <c r="M792" i="8"/>
  <c r="O792" i="8" a="1"/>
  <c r="O792" i="8" s="1"/>
  <c r="K793" i="8" a="1"/>
  <c r="K793" i="8" s="1"/>
  <c r="M793" i="8" a="1"/>
  <c r="M793" i="8"/>
  <c r="O793" i="8" a="1"/>
  <c r="O793" i="8" s="1"/>
  <c r="K794" i="8" a="1"/>
  <c r="K794" i="8" s="1"/>
  <c r="M794" i="8" a="1"/>
  <c r="M794" i="8" s="1"/>
  <c r="O794" i="8" a="1"/>
  <c r="O794" i="8"/>
  <c r="K795" i="8" a="1"/>
  <c r="K795" i="8" s="1"/>
  <c r="M795" i="8" a="1"/>
  <c r="M795" i="8" s="1"/>
  <c r="O795" i="8" a="1"/>
  <c r="O795" i="8" s="1"/>
  <c r="K796" i="8" a="1"/>
  <c r="K796" i="8" s="1"/>
  <c r="M796" i="8" a="1"/>
  <c r="M796" i="8"/>
  <c r="O796" i="8" a="1"/>
  <c r="O796" i="8" s="1"/>
  <c r="K797" i="8" a="1"/>
  <c r="K797" i="8"/>
  <c r="M797" i="8" a="1"/>
  <c r="M797" i="8" s="1"/>
  <c r="O797" i="8" a="1"/>
  <c r="O797" i="8"/>
  <c r="K798" i="8" a="1"/>
  <c r="K798" i="8" s="1"/>
  <c r="M798" i="8" a="1"/>
  <c r="M798" i="8" s="1"/>
  <c r="O798" i="8" a="1"/>
  <c r="O798" i="8" s="1"/>
  <c r="K799" i="8" a="1"/>
  <c r="K799" i="8" s="1"/>
  <c r="M799" i="8" a="1"/>
  <c r="M799" i="8" s="1"/>
  <c r="O799" i="8" a="1"/>
  <c r="O799" i="8"/>
  <c r="K800" i="8" a="1"/>
  <c r="K800" i="8"/>
  <c r="M800" i="8" a="1"/>
  <c r="M800" i="8" s="1"/>
  <c r="O800" i="8" a="1"/>
  <c r="O800" i="8" s="1"/>
  <c r="K801" i="8" a="1"/>
  <c r="K801" i="8"/>
  <c r="M801" i="8" a="1"/>
  <c r="M801" i="8" s="1"/>
  <c r="O801" i="8" a="1"/>
  <c r="O801" i="8" s="1"/>
  <c r="K802" i="8" a="1"/>
  <c r="K802" i="8" s="1"/>
  <c r="M802" i="8" a="1"/>
  <c r="M802" i="8"/>
  <c r="O802" i="8" a="1"/>
  <c r="O802" i="8" s="1"/>
  <c r="K803" i="8" a="1"/>
  <c r="K803" i="8"/>
  <c r="M803" i="8" a="1"/>
  <c r="M803" i="8" s="1"/>
  <c r="O803" i="8" a="1"/>
  <c r="O803" i="8" s="1"/>
  <c r="K804" i="8" a="1"/>
  <c r="K804" i="8"/>
  <c r="M804" i="8" a="1"/>
  <c r="M804" i="8" s="1"/>
  <c r="O804" i="8" a="1"/>
  <c r="O804" i="8" s="1"/>
  <c r="K805" i="8" a="1"/>
  <c r="K805" i="8" s="1"/>
  <c r="M805" i="8" a="1"/>
  <c r="M805" i="8"/>
  <c r="O805" i="8" a="1"/>
  <c r="O805" i="8"/>
  <c r="K806" i="8" a="1"/>
  <c r="K806" i="8" s="1"/>
  <c r="M806" i="8" a="1"/>
  <c r="M806" i="8" s="1"/>
  <c r="O806" i="8" a="1"/>
  <c r="O806" i="8" s="1"/>
  <c r="K807" i="8" a="1"/>
  <c r="K807" i="8"/>
  <c r="M807" i="8" a="1"/>
  <c r="M807" i="8" s="1"/>
  <c r="O807" i="8" a="1"/>
  <c r="O807" i="8"/>
  <c r="K808" i="8" a="1"/>
  <c r="K808" i="8" s="1"/>
  <c r="M808" i="8" a="1"/>
  <c r="M808" i="8"/>
  <c r="O808" i="8" a="1"/>
  <c r="O808" i="8" s="1"/>
  <c r="K809" i="8" a="1"/>
  <c r="K809" i="8" s="1"/>
  <c r="M809" i="8" a="1"/>
  <c r="M809" i="8"/>
  <c r="O809" i="8" a="1"/>
  <c r="O809" i="8" s="1"/>
  <c r="K810" i="8" a="1"/>
  <c r="K810" i="8" s="1"/>
  <c r="M810" i="8" a="1"/>
  <c r="M810" i="8" s="1"/>
  <c r="O810" i="8" a="1"/>
  <c r="O810" i="8"/>
  <c r="K811" i="8" a="1"/>
  <c r="K811" i="8" s="1"/>
  <c r="M811" i="8" a="1"/>
  <c r="M811" i="8" s="1"/>
  <c r="O811" i="8" a="1"/>
  <c r="O811" i="8"/>
  <c r="K812" i="8" a="1"/>
  <c r="K812" i="8" s="1"/>
  <c r="M812" i="8" a="1"/>
  <c r="M812" i="8"/>
  <c r="O812" i="8" a="1"/>
  <c r="O812" i="8" s="1"/>
  <c r="K813" i="8" a="1"/>
  <c r="K813" i="8"/>
  <c r="M813" i="8" a="1"/>
  <c r="M813" i="8"/>
  <c r="O813" i="8" a="1"/>
  <c r="O813" i="8"/>
  <c r="K814" i="8" a="1"/>
  <c r="K814" i="8" s="1"/>
  <c r="M814" i="8" a="1"/>
  <c r="M814" i="8" s="1"/>
  <c r="O814" i="8" a="1"/>
  <c r="O814" i="8"/>
  <c r="K815" i="8" a="1"/>
  <c r="K815" i="8" s="1"/>
  <c r="M815" i="8" a="1"/>
  <c r="M815" i="8" s="1"/>
  <c r="O815" i="8" a="1"/>
  <c r="O815" i="8" s="1"/>
  <c r="K816" i="8" a="1"/>
  <c r="K816" i="8"/>
  <c r="M816" i="8" a="1"/>
  <c r="M816" i="8"/>
  <c r="O816" i="8" a="1"/>
  <c r="O816" i="8" s="1"/>
  <c r="K817" i="8" a="1"/>
  <c r="K817" i="8"/>
  <c r="M817" i="8" a="1"/>
  <c r="M817" i="8" s="1"/>
  <c r="O817" i="8" a="1"/>
  <c r="O817" i="8"/>
  <c r="K818" i="8" a="1"/>
  <c r="K818" i="8" s="1"/>
  <c r="M818" i="8" a="1"/>
  <c r="M818" i="8"/>
  <c r="O818" i="8" a="1"/>
  <c r="O818" i="8" s="1"/>
  <c r="K819" i="8" a="1"/>
  <c r="K819" i="8"/>
  <c r="M819" i="8" a="1"/>
  <c r="M819" i="8" s="1"/>
  <c r="O819" i="8" a="1"/>
  <c r="O819" i="8" s="1"/>
  <c r="K820" i="8" a="1"/>
  <c r="K820" i="8" s="1"/>
  <c r="M820" i="8" a="1"/>
  <c r="M820" i="8" s="1"/>
  <c r="O820" i="8" a="1"/>
  <c r="O820" i="8" s="1"/>
  <c r="K821" i="8" a="1"/>
  <c r="K821" i="8" s="1"/>
  <c r="M821" i="8" a="1"/>
  <c r="M821" i="8"/>
  <c r="O821" i="8" a="1"/>
  <c r="O821" i="8" s="1"/>
  <c r="K822" i="8" a="1"/>
  <c r="K822" i="8" s="1"/>
  <c r="M822" i="8" a="1"/>
  <c r="M822" i="8"/>
  <c r="O822" i="8" a="1"/>
  <c r="O822" i="8" s="1"/>
  <c r="K823" i="8" a="1"/>
  <c r="K823" i="8" s="1"/>
  <c r="M823" i="8" a="1"/>
  <c r="M823" i="8" s="1"/>
  <c r="O823" i="8" a="1"/>
  <c r="O823" i="8"/>
  <c r="K824" i="8" a="1"/>
  <c r="K824" i="8" s="1"/>
  <c r="M824" i="8" a="1"/>
  <c r="M824" i="8"/>
  <c r="O824" i="8" a="1"/>
  <c r="O824" i="8" s="1"/>
  <c r="K825" i="8" a="1"/>
  <c r="K825" i="8" s="1"/>
  <c r="M825" i="8" a="1"/>
  <c r="M825" i="8"/>
  <c r="O825" i="8" a="1"/>
  <c r="O825" i="8" s="1"/>
  <c r="K826" i="8" a="1"/>
  <c r="K826" i="8" s="1"/>
  <c r="M826" i="8" a="1"/>
  <c r="M826" i="8" s="1"/>
  <c r="O826" i="8" a="1"/>
  <c r="O826" i="8"/>
  <c r="K827" i="8" a="1"/>
  <c r="K827" i="8" s="1"/>
  <c r="M827" i="8" a="1"/>
  <c r="M827" i="8" s="1"/>
  <c r="O827" i="8" a="1"/>
  <c r="O827" i="8" s="1"/>
  <c r="K828" i="8" a="1"/>
  <c r="K828" i="8" s="1"/>
  <c r="M828" i="8" a="1"/>
  <c r="M828" i="8"/>
  <c r="O828" i="8" a="1"/>
  <c r="O828" i="8" s="1"/>
  <c r="K829" i="8" a="1"/>
  <c r="K829" i="8"/>
  <c r="M829" i="8" a="1"/>
  <c r="M829" i="8" s="1"/>
  <c r="O829" i="8" a="1"/>
  <c r="O829" i="8"/>
  <c r="K830" i="8" a="1"/>
  <c r="K830" i="8" s="1"/>
  <c r="M830" i="8" a="1"/>
  <c r="M830" i="8" s="1"/>
  <c r="O830" i="8" a="1"/>
  <c r="O830" i="8" s="1"/>
  <c r="K831" i="8" a="1"/>
  <c r="K831" i="8" s="1"/>
  <c r="M831" i="8" a="1"/>
  <c r="M831" i="8" s="1"/>
  <c r="O831" i="8" a="1"/>
  <c r="O831" i="8"/>
  <c r="K832" i="8" a="1"/>
  <c r="K832" i="8"/>
  <c r="M832" i="8" a="1"/>
  <c r="M832" i="8" s="1"/>
  <c r="O832" i="8" a="1"/>
  <c r="O832" i="8" s="1"/>
  <c r="K833" i="8" a="1"/>
  <c r="K833" i="8"/>
  <c r="M833" i="8" a="1"/>
  <c r="M833" i="8" s="1"/>
  <c r="O833" i="8" a="1"/>
  <c r="O833" i="8" s="1"/>
  <c r="K834" i="8" a="1"/>
  <c r="K834" i="8" s="1"/>
  <c r="M834" i="8" a="1"/>
  <c r="M834" i="8"/>
  <c r="O834" i="8" a="1"/>
  <c r="O834" i="8"/>
  <c r="K835" i="8" a="1"/>
  <c r="K835" i="8"/>
  <c r="M835" i="8" a="1"/>
  <c r="M835" i="8" s="1"/>
  <c r="O835" i="8" a="1"/>
  <c r="O835" i="8" s="1"/>
  <c r="K836" i="8" a="1"/>
  <c r="K836" i="8"/>
  <c r="M836" i="8" a="1"/>
  <c r="M836" i="8" s="1"/>
  <c r="O836" i="8" a="1"/>
  <c r="O836" i="8" s="1"/>
  <c r="K837" i="8" a="1"/>
  <c r="K837" i="8" s="1"/>
  <c r="M837" i="8" a="1"/>
  <c r="M837" i="8"/>
  <c r="O837" i="8" a="1"/>
  <c r="O837" i="8"/>
  <c r="K838" i="8" a="1"/>
  <c r="K838" i="8" s="1"/>
  <c r="M838" i="8" a="1"/>
  <c r="M838" i="8"/>
  <c r="O838" i="8" a="1"/>
  <c r="O838" i="8" s="1"/>
  <c r="K839" i="8" a="1"/>
  <c r="K839" i="8"/>
  <c r="M839" i="8" a="1"/>
  <c r="M839" i="8" s="1"/>
  <c r="O839" i="8" a="1"/>
  <c r="O839" i="8"/>
  <c r="K840" i="8" a="1"/>
  <c r="K840" i="8" s="1"/>
  <c r="M840" i="8" a="1"/>
  <c r="M840" i="8"/>
  <c r="O840" i="8" a="1"/>
  <c r="O840" i="8" s="1"/>
  <c r="K841" i="8" a="1"/>
  <c r="K841" i="8" s="1"/>
  <c r="M841" i="8" a="1"/>
  <c r="M841" i="8"/>
  <c r="O841" i="8" a="1"/>
  <c r="O841" i="8" s="1"/>
  <c r="K842" i="8" a="1"/>
  <c r="K842" i="8" s="1"/>
  <c r="M842" i="8" a="1"/>
  <c r="M842" i="8" s="1"/>
  <c r="O842" i="8" a="1"/>
  <c r="O842" i="8"/>
  <c r="K843" i="8" a="1"/>
  <c r="K843" i="8" s="1"/>
  <c r="M843" i="8" a="1"/>
  <c r="M843" i="8" s="1"/>
  <c r="O843" i="8" a="1"/>
  <c r="O843" i="8"/>
  <c r="K844" i="8" a="1"/>
  <c r="K844" i="8" s="1"/>
  <c r="M844" i="8" a="1"/>
  <c r="M844" i="8"/>
  <c r="O844" i="8" a="1"/>
  <c r="O844" i="8" s="1"/>
  <c r="K845" i="8" a="1"/>
  <c r="K845" i="8"/>
  <c r="M845" i="8" a="1"/>
  <c r="M845" i="8"/>
  <c r="O845" i="8" a="1"/>
  <c r="O845" i="8"/>
  <c r="K846" i="8" a="1"/>
  <c r="K846" i="8" s="1"/>
  <c r="M846" i="8" a="1"/>
  <c r="M846" i="8" s="1"/>
  <c r="O846" i="8" a="1"/>
  <c r="O846" i="8"/>
  <c r="K847" i="8" a="1"/>
  <c r="K847" i="8" s="1"/>
  <c r="M847" i="8" a="1"/>
  <c r="M847" i="8" s="1"/>
  <c r="O847" i="8" a="1"/>
  <c r="O847" i="8" s="1"/>
  <c r="K848" i="8" a="1"/>
  <c r="K848" i="8"/>
  <c r="M848" i="8" a="1"/>
  <c r="M848" i="8"/>
  <c r="O848" i="8" a="1"/>
  <c r="O848" i="8" s="1"/>
  <c r="K849" i="8" a="1"/>
  <c r="K849" i="8"/>
  <c r="M849" i="8" a="1"/>
  <c r="M849" i="8" s="1"/>
  <c r="O849" i="8" a="1"/>
  <c r="O849" i="8"/>
  <c r="K850" i="8" a="1"/>
  <c r="K850" i="8" s="1"/>
  <c r="M850" i="8" a="1"/>
  <c r="M850" i="8"/>
  <c r="O850" i="8" a="1"/>
  <c r="O850" i="8" s="1"/>
  <c r="K851" i="8" a="1"/>
  <c r="K851" i="8"/>
  <c r="M851" i="8" a="1"/>
  <c r="M851" i="8" s="1"/>
  <c r="O851" i="8" a="1"/>
  <c r="O851" i="8" s="1"/>
  <c r="K852" i="8" a="1"/>
  <c r="K852" i="8"/>
  <c r="M852" i="8" a="1"/>
  <c r="M852" i="8" s="1"/>
  <c r="O852" i="8" a="1"/>
  <c r="O852" i="8" s="1"/>
  <c r="K853" i="8" a="1"/>
  <c r="K853" i="8"/>
  <c r="M853" i="8" a="1"/>
  <c r="M853" i="8"/>
  <c r="O853" i="8" a="1"/>
  <c r="O853" i="8" s="1"/>
  <c r="K854" i="8" a="1"/>
  <c r="K854" i="8" s="1"/>
  <c r="M854" i="8" a="1"/>
  <c r="M854" i="8"/>
  <c r="O854" i="8" a="1"/>
  <c r="O854" i="8" s="1"/>
  <c r="K855" i="8" a="1"/>
  <c r="K855" i="8" s="1"/>
  <c r="M855" i="8" a="1"/>
  <c r="M855" i="8" s="1"/>
  <c r="O855" i="8" a="1"/>
  <c r="O855" i="8"/>
  <c r="K856" i="8" a="1"/>
  <c r="K856" i="8" s="1"/>
  <c r="M856" i="8" a="1"/>
  <c r="M856" i="8"/>
  <c r="O856" i="8" a="1"/>
  <c r="O856" i="8" s="1"/>
  <c r="K857" i="8" a="1"/>
  <c r="K857" i="8" s="1"/>
  <c r="M857" i="8" a="1"/>
  <c r="M857" i="8"/>
  <c r="O857" i="8" a="1"/>
  <c r="O857" i="8" s="1"/>
  <c r="K858" i="8" a="1"/>
  <c r="K858" i="8" s="1"/>
  <c r="M858" i="8" a="1"/>
  <c r="M858" i="8"/>
  <c r="O858" i="8" a="1"/>
  <c r="O858" i="8"/>
  <c r="K859" i="8" a="1"/>
  <c r="K859" i="8"/>
  <c r="M859" i="8" a="1"/>
  <c r="M859" i="8" s="1"/>
  <c r="O859" i="8" a="1"/>
  <c r="O859" i="8"/>
  <c r="K860" i="8" a="1"/>
  <c r="K860" i="8" s="1"/>
  <c r="M860" i="8" a="1"/>
  <c r="M860" i="8"/>
  <c r="O860" i="8" a="1"/>
  <c r="O860" i="8" s="1"/>
  <c r="K861" i="8" a="1"/>
  <c r="K861" i="8"/>
  <c r="M861" i="8" a="1"/>
  <c r="M861" i="8" s="1"/>
  <c r="O861" i="8" a="1"/>
  <c r="O861" i="8"/>
  <c r="K862" i="8" a="1"/>
  <c r="K862" i="8" s="1"/>
  <c r="M862" i="8" a="1"/>
  <c r="M862" i="8" s="1"/>
  <c r="O862" i="8" a="1"/>
  <c r="O862" i="8"/>
  <c r="K863" i="8" a="1"/>
  <c r="K863" i="8" s="1"/>
  <c r="M863" i="8" a="1"/>
  <c r="M863" i="8" s="1"/>
  <c r="O863" i="8" a="1"/>
  <c r="O863" i="8" s="1"/>
  <c r="K864" i="8" a="1"/>
  <c r="K864" i="8"/>
  <c r="M864" i="8" a="1"/>
  <c r="M864" i="8"/>
  <c r="O864" i="8" a="1"/>
  <c r="O864" i="8" s="1"/>
  <c r="K865" i="8" a="1"/>
  <c r="K865" i="8"/>
  <c r="M865" i="8" a="1"/>
  <c r="M865" i="8" s="1"/>
  <c r="O865" i="8" a="1"/>
  <c r="O865" i="8" s="1"/>
  <c r="K866" i="8" a="1"/>
  <c r="K866" i="8" s="1"/>
  <c r="M866" i="8" a="1"/>
  <c r="M866" i="8"/>
  <c r="O866" i="8" a="1"/>
  <c r="O866" i="8"/>
  <c r="K867" i="8" a="1"/>
  <c r="K867" i="8"/>
  <c r="M867" i="8" a="1"/>
  <c r="M867" i="8" s="1"/>
  <c r="O867" i="8" a="1"/>
  <c r="O867" i="8" s="1"/>
  <c r="K868" i="8" a="1"/>
  <c r="K868" i="8"/>
  <c r="M868" i="8" a="1"/>
  <c r="M868" i="8" s="1"/>
  <c r="O868" i="8" a="1"/>
  <c r="O868" i="8" s="1"/>
  <c r="K869" i="8" a="1"/>
  <c r="K869" i="8"/>
  <c r="M869" i="8" a="1"/>
  <c r="M869" i="8"/>
  <c r="O869" i="8" a="1"/>
  <c r="O869" i="8"/>
  <c r="K870" i="8" a="1"/>
  <c r="K870" i="8" s="1"/>
  <c r="M870" i="8" a="1"/>
  <c r="M870" i="8" s="1"/>
  <c r="O870" i="8" a="1"/>
  <c r="O870" i="8" s="1"/>
  <c r="K871" i="8" a="1"/>
  <c r="K871" i="8"/>
  <c r="M871" i="8" a="1"/>
  <c r="M871" i="8" s="1"/>
  <c r="O871" i="8" a="1"/>
  <c r="O871" i="8"/>
  <c r="K872" i="8" a="1"/>
  <c r="K872" i="8" s="1"/>
  <c r="M872" i="8" a="1"/>
  <c r="M872" i="8"/>
  <c r="O872" i="8" a="1"/>
  <c r="O872" i="8" s="1"/>
  <c r="K873" i="8" a="1"/>
  <c r="K873" i="8" s="1"/>
  <c r="M873" i="8" a="1"/>
  <c r="M873" i="8" s="1"/>
  <c r="O873" i="8" a="1"/>
  <c r="O873" i="8" s="1"/>
  <c r="K874" i="8" a="1"/>
  <c r="K874" i="8" s="1"/>
  <c r="M874" i="8" a="1"/>
  <c r="M874" i="8" s="1"/>
  <c r="O874" i="8" a="1"/>
  <c r="O874" i="8"/>
  <c r="K875" i="8" a="1"/>
  <c r="K875" i="8" s="1"/>
  <c r="M875" i="8" a="1"/>
  <c r="M875" i="8" s="1"/>
  <c r="O875" i="8" a="1"/>
  <c r="O875" i="8"/>
  <c r="K876" i="8" a="1"/>
  <c r="K876" i="8" s="1"/>
  <c r="M876" i="8" a="1"/>
  <c r="M876" i="8"/>
  <c r="O876" i="8" a="1"/>
  <c r="O876" i="8" s="1"/>
  <c r="K877" i="8" a="1"/>
  <c r="K877" i="8"/>
  <c r="M877" i="8" a="1"/>
  <c r="M877" i="8"/>
  <c r="O877" i="8" a="1"/>
  <c r="O877" i="8"/>
  <c r="K878" i="8" a="1"/>
  <c r="K878" i="8" s="1"/>
  <c r="M878" i="8" a="1"/>
  <c r="M878" i="8" s="1"/>
  <c r="O878" i="8" a="1"/>
  <c r="O878" i="8"/>
  <c r="K879" i="8" a="1"/>
  <c r="K879" i="8" s="1"/>
  <c r="M879" i="8" a="1"/>
  <c r="M879" i="8" s="1"/>
  <c r="O879" i="8" a="1"/>
  <c r="O879" i="8"/>
  <c r="K880" i="8" a="1"/>
  <c r="K880" i="8"/>
  <c r="M880" i="8" a="1"/>
  <c r="M880" i="8"/>
  <c r="O880" i="8" a="1"/>
  <c r="O880" i="8" s="1"/>
  <c r="K881" i="8" a="1"/>
  <c r="K881" i="8" s="1"/>
  <c r="M881" i="8" a="1"/>
  <c r="M881" i="8" s="1"/>
  <c r="O881" i="8" a="1"/>
  <c r="O881" i="8"/>
  <c r="K882" i="8" a="1"/>
  <c r="K882" i="8" s="1"/>
  <c r="M882" i="8" a="1"/>
  <c r="M882" i="8"/>
  <c r="O882" i="8" a="1"/>
  <c r="O882" i="8" s="1"/>
  <c r="K883" i="8" a="1"/>
  <c r="K883" i="8"/>
  <c r="M883" i="8" a="1"/>
  <c r="M883" i="8" s="1"/>
  <c r="O883" i="8" a="1"/>
  <c r="O883" i="8" s="1"/>
  <c r="K884" i="8" a="1"/>
  <c r="K884" i="8" s="1"/>
  <c r="M884" i="8" a="1"/>
  <c r="M884" i="8" s="1"/>
  <c r="O884" i="8" a="1"/>
  <c r="O884" i="8" s="1"/>
  <c r="K885" i="8" a="1"/>
  <c r="K885" i="8"/>
  <c r="M885" i="8" a="1"/>
  <c r="M885" i="8"/>
  <c r="O885" i="8" a="1"/>
  <c r="O885" i="8" s="1"/>
  <c r="K886" i="8" a="1"/>
  <c r="K886" i="8" s="1"/>
  <c r="M886" i="8" a="1"/>
  <c r="M886" i="8"/>
  <c r="O886" i="8" a="1"/>
  <c r="O886" i="8" s="1"/>
  <c r="K887" i="8" a="1"/>
  <c r="K887" i="8" s="1"/>
  <c r="M887" i="8" a="1"/>
  <c r="M887" i="8" s="1"/>
  <c r="O887" i="8" a="1"/>
  <c r="O887" i="8"/>
  <c r="K888" i="8" a="1"/>
  <c r="K888" i="8"/>
  <c r="M888" i="8" a="1"/>
  <c r="M888" i="8"/>
  <c r="O888" i="8" a="1"/>
  <c r="O888" i="8" s="1"/>
  <c r="K889" i="8" a="1"/>
  <c r="K889" i="8" s="1"/>
  <c r="M889" i="8" a="1"/>
  <c r="M889" i="8"/>
  <c r="O889" i="8" a="1"/>
  <c r="O889" i="8" s="1"/>
  <c r="K890" i="8" a="1"/>
  <c r="K890" i="8" s="1"/>
  <c r="M890" i="8" a="1"/>
  <c r="M890" i="8"/>
  <c r="O890" i="8" a="1"/>
  <c r="O890" i="8"/>
  <c r="K891" i="8" a="1"/>
  <c r="K891" i="8"/>
  <c r="M891" i="8" a="1"/>
  <c r="M891" i="8" s="1"/>
  <c r="O891" i="8" a="1"/>
  <c r="O891" i="8"/>
  <c r="K892" i="8" a="1"/>
  <c r="K892" i="8" s="1"/>
  <c r="M892" i="8" a="1"/>
  <c r="M892" i="8"/>
  <c r="O892" i="8" a="1"/>
  <c r="O892" i="8" s="1"/>
  <c r="K893" i="8" a="1"/>
  <c r="K893" i="8"/>
  <c r="M893" i="8" a="1"/>
  <c r="M893" i="8"/>
  <c r="O893" i="8" a="1"/>
  <c r="O893" i="8"/>
  <c r="K894" i="8" a="1"/>
  <c r="K894" i="8" s="1"/>
  <c r="M894" i="8" a="1"/>
  <c r="M894" i="8" s="1"/>
  <c r="O894" i="8" a="1"/>
  <c r="O894" i="8" s="1"/>
  <c r="K895" i="8" a="1"/>
  <c r="K895" i="8" s="1"/>
  <c r="M895" i="8" a="1"/>
  <c r="M895" i="8" s="1"/>
  <c r="O895" i="8" a="1"/>
  <c r="O895" i="8" s="1"/>
  <c r="K896" i="8" a="1"/>
  <c r="K896" i="8"/>
  <c r="M896" i="8" a="1"/>
  <c r="M896" i="8" s="1"/>
  <c r="O896" i="8" a="1"/>
  <c r="O896" i="8" s="1"/>
  <c r="K897" i="8" a="1"/>
  <c r="K897" i="8"/>
  <c r="M897" i="8" a="1"/>
  <c r="M897" i="8" s="1"/>
  <c r="O897" i="8" a="1"/>
  <c r="O897" i="8" s="1"/>
  <c r="K898" i="8" a="1"/>
  <c r="K898" i="8" s="1"/>
  <c r="M898" i="8" a="1"/>
  <c r="M898" i="8"/>
  <c r="O898" i="8" a="1"/>
  <c r="O898" i="8"/>
  <c r="K899" i="8" a="1"/>
  <c r="K899" i="8"/>
  <c r="M899" i="8" a="1"/>
  <c r="M899" i="8"/>
  <c r="O899" i="8" a="1"/>
  <c r="O899" i="8"/>
  <c r="K900" i="8" a="1"/>
  <c r="K900" i="8"/>
  <c r="M900" i="8" a="1"/>
  <c r="M900" i="8"/>
  <c r="O900" i="8" a="1"/>
  <c r="O900" i="8"/>
  <c r="K901" i="8" a="1"/>
  <c r="K901" i="8"/>
  <c r="M901" i="8" a="1"/>
  <c r="M901" i="8"/>
  <c r="O901" i="8" a="1"/>
  <c r="O901" i="8"/>
  <c r="K902" i="8" a="1"/>
  <c r="K902" i="8"/>
  <c r="M902" i="8" a="1"/>
  <c r="M902" i="8"/>
  <c r="O902" i="8" a="1"/>
  <c r="O902" i="8"/>
  <c r="K903" i="8" a="1"/>
  <c r="K903" i="8"/>
  <c r="M903" i="8" a="1"/>
  <c r="M903" i="8"/>
  <c r="O903" i="8" a="1"/>
  <c r="O903" i="8" s="1"/>
  <c r="K904" i="8" a="1"/>
  <c r="K904" i="8"/>
  <c r="M904" i="8" a="1"/>
  <c r="M904" i="8" s="1"/>
  <c r="O904" i="8" a="1"/>
  <c r="O904" i="8" s="1"/>
  <c r="K905" i="8" a="1"/>
  <c r="K905" i="8" s="1"/>
  <c r="M905" i="8" a="1"/>
  <c r="M905" i="8"/>
  <c r="O905" i="8" a="1"/>
  <c r="O905" i="8"/>
  <c r="K906" i="8" a="1"/>
  <c r="K906" i="8"/>
  <c r="M906" i="8" a="1"/>
  <c r="M906" i="8" s="1"/>
  <c r="O906" i="8" a="1"/>
  <c r="O906" i="8" s="1"/>
  <c r="K907" i="8" a="1"/>
  <c r="K907" i="8"/>
  <c r="M907" i="8" a="1"/>
  <c r="M907" i="8" s="1"/>
  <c r="O907" i="8" a="1"/>
  <c r="O907" i="8" s="1"/>
  <c r="K908" i="8" a="1"/>
  <c r="K908" i="8"/>
  <c r="M908" i="8" a="1"/>
  <c r="M908" i="8"/>
  <c r="O908" i="8" a="1"/>
  <c r="O908" i="8"/>
  <c r="K909" i="8" a="1"/>
  <c r="K909" i="8" s="1"/>
  <c r="M909" i="8" a="1"/>
  <c r="M909" i="8" s="1"/>
  <c r="O909" i="8" a="1"/>
  <c r="O909" i="8" s="1"/>
  <c r="K910" i="8" a="1"/>
  <c r="K910" i="8"/>
  <c r="M910" i="8" a="1"/>
  <c r="M910" i="8" s="1"/>
  <c r="O910" i="8" a="1"/>
  <c r="O910" i="8"/>
  <c r="K911" i="8" a="1"/>
  <c r="K911" i="8"/>
  <c r="M911" i="8" a="1"/>
  <c r="M911" i="8"/>
  <c r="O911" i="8" a="1"/>
  <c r="O911" i="8" s="1"/>
  <c r="K912" i="8" a="1"/>
  <c r="K912" i="8" s="1"/>
  <c r="M912" i="8" a="1"/>
  <c r="M912" i="8" s="1"/>
  <c r="O912" i="8" a="1"/>
  <c r="O912" i="8" s="1"/>
  <c r="K913" i="8" a="1"/>
  <c r="K913" i="8" s="1"/>
  <c r="M913" i="8" a="1"/>
  <c r="M913" i="8"/>
  <c r="O913" i="8" a="1"/>
  <c r="O913" i="8"/>
  <c r="K914" i="8" a="1"/>
  <c r="K914" i="8"/>
  <c r="M914" i="8" a="1"/>
  <c r="M914" i="8" s="1"/>
  <c r="O914" i="8" a="1"/>
  <c r="O914" i="8"/>
  <c r="K915" i="8" a="1"/>
  <c r="K915" i="8" s="1"/>
  <c r="M915" i="8" a="1"/>
  <c r="M915" i="8" s="1"/>
  <c r="O915" i="8" a="1"/>
  <c r="O915" i="8" s="1"/>
  <c r="K916" i="8" a="1"/>
  <c r="K916" i="8"/>
  <c r="M916" i="8" a="1"/>
  <c r="M916" i="8"/>
  <c r="O916" i="8" a="1"/>
  <c r="O916" i="8"/>
  <c r="K917" i="8" a="1"/>
  <c r="K917" i="8" s="1"/>
  <c r="M917" i="8" a="1"/>
  <c r="M917" i="8" s="1"/>
  <c r="O917" i="8" a="1"/>
  <c r="O917" i="8"/>
  <c r="K918" i="8" a="1"/>
  <c r="K918" i="8" s="1"/>
  <c r="M918" i="8" a="1"/>
  <c r="M918" i="8" s="1"/>
  <c r="O918" i="8" a="1"/>
  <c r="O918" i="8"/>
  <c r="K919" i="8" a="1"/>
  <c r="K919" i="8"/>
  <c r="M919" i="8" a="1"/>
  <c r="M919" i="8"/>
  <c r="O919" i="8" a="1"/>
  <c r="O919" i="8" s="1"/>
  <c r="K920" i="8" a="1"/>
  <c r="K920" i="8" s="1"/>
  <c r="M920" i="8" a="1"/>
  <c r="M920" i="8" s="1"/>
  <c r="O920" i="8" a="1"/>
  <c r="O920" i="8"/>
  <c r="K921" i="8" a="1"/>
  <c r="K921" i="8" s="1"/>
  <c r="M921" i="8" a="1"/>
  <c r="M921" i="8"/>
  <c r="O921" i="8" a="1"/>
  <c r="O921" i="8"/>
  <c r="K922" i="8" a="1"/>
  <c r="K922" i="8"/>
  <c r="M922" i="8" a="1"/>
  <c r="M922" i="8" s="1"/>
  <c r="O922" i="8" a="1"/>
  <c r="O922" i="8" s="1"/>
  <c r="K923" i="8" a="1"/>
  <c r="K923" i="8" s="1"/>
  <c r="M923" i="8" a="1"/>
  <c r="M923" i="8" s="1"/>
  <c r="O923" i="8" a="1"/>
  <c r="O923" i="8" s="1"/>
  <c r="K924" i="8" a="1"/>
  <c r="K924" i="8"/>
  <c r="M924" i="8" a="1"/>
  <c r="M924" i="8"/>
  <c r="O924" i="8" a="1"/>
  <c r="O924" i="8"/>
  <c r="K925" i="8" a="1"/>
  <c r="K925" i="8" s="1"/>
  <c r="M925" i="8" a="1"/>
  <c r="M925" i="8"/>
  <c r="O925" i="8" a="1"/>
  <c r="O925" i="8" s="1"/>
  <c r="K926" i="8" a="1"/>
  <c r="K926" i="8" s="1"/>
  <c r="M926" i="8" a="1"/>
  <c r="M926" i="8" s="1"/>
  <c r="O926" i="8" a="1"/>
  <c r="O926" i="8"/>
  <c r="K927" i="8" a="1"/>
  <c r="K927" i="8"/>
  <c r="M927" i="8" a="1"/>
  <c r="M927" i="8"/>
  <c r="O927" i="8" a="1"/>
  <c r="O927" i="8" s="1"/>
  <c r="K928" i="8" a="1"/>
  <c r="K928" i="8" s="1"/>
  <c r="M928" i="8" a="1"/>
  <c r="M928" i="8"/>
  <c r="O928" i="8" a="1"/>
  <c r="O928" i="8" s="1"/>
  <c r="K929" i="8" a="1"/>
  <c r="K929" i="8" s="1"/>
  <c r="M929" i="8" a="1"/>
  <c r="M929" i="8"/>
  <c r="O929" i="8" a="1"/>
  <c r="O929" i="8"/>
  <c r="K930" i="8" a="1"/>
  <c r="K930" i="8"/>
  <c r="M930" i="8" a="1"/>
  <c r="M930" i="8" s="1"/>
  <c r="O930" i="8" a="1"/>
  <c r="O930" i="8" s="1"/>
  <c r="K931" i="8" a="1"/>
  <c r="K931" i="8" s="1"/>
  <c r="M931" i="8" a="1"/>
  <c r="M931" i="8"/>
  <c r="O931" i="8" a="1"/>
  <c r="O931" i="8" s="1"/>
  <c r="K932" i="8" a="1"/>
  <c r="K932" i="8"/>
  <c r="M932" i="8" a="1"/>
  <c r="M932" i="8"/>
  <c r="O932" i="8" a="1"/>
  <c r="O932" i="8"/>
  <c r="K933" i="8" a="1"/>
  <c r="K933" i="8" s="1"/>
  <c r="M933" i="8" a="1"/>
  <c r="M933" i="8" s="1"/>
  <c r="O933" i="8" a="1"/>
  <c r="O933" i="8" s="1"/>
  <c r="K934" i="8" a="1"/>
  <c r="K934" i="8" s="1"/>
  <c r="M934" i="8" a="1"/>
  <c r="M934" i="8" s="1"/>
  <c r="O934" i="8" a="1"/>
  <c r="O934" i="8"/>
  <c r="K935" i="8" a="1"/>
  <c r="K935" i="8"/>
  <c r="M935" i="8" a="1"/>
  <c r="M935" i="8"/>
  <c r="O935" i="8" a="1"/>
  <c r="O935" i="8" s="1"/>
  <c r="K936" i="8" a="1"/>
  <c r="K936" i="8"/>
  <c r="M936" i="8" a="1"/>
  <c r="M936" i="8" s="1"/>
  <c r="O936" i="8" a="1"/>
  <c r="O936" i="8" s="1"/>
  <c r="K937" i="8" a="1"/>
  <c r="K937" i="8" s="1"/>
  <c r="M937" i="8" a="1"/>
  <c r="M937" i="8"/>
  <c r="O937" i="8" a="1"/>
  <c r="O937" i="8"/>
  <c r="K938" i="8" a="1"/>
  <c r="K938" i="8"/>
  <c r="M938" i="8" a="1"/>
  <c r="M938" i="8" s="1"/>
  <c r="O938" i="8" a="1"/>
  <c r="O938" i="8" s="1"/>
  <c r="K939" i="8" a="1"/>
  <c r="K939" i="8"/>
  <c r="M939" i="8" a="1"/>
  <c r="M939" i="8" s="1"/>
  <c r="O939" i="8" a="1"/>
  <c r="O939" i="8" s="1"/>
  <c r="K940" i="8" a="1"/>
  <c r="K940" i="8"/>
  <c r="M940" i="8" a="1"/>
  <c r="M940" i="8"/>
  <c r="O940" i="8" a="1"/>
  <c r="O940" i="8"/>
  <c r="K941" i="8" a="1"/>
  <c r="K941" i="8" s="1"/>
  <c r="M941" i="8" a="1"/>
  <c r="M941" i="8" s="1"/>
  <c r="O941" i="8" a="1"/>
  <c r="O941" i="8" s="1"/>
  <c r="K942" i="8" a="1"/>
  <c r="K942" i="8"/>
  <c r="M942" i="8" a="1"/>
  <c r="M942" i="8" s="1"/>
  <c r="O942" i="8" a="1"/>
  <c r="O942" i="8"/>
  <c r="K943" i="8" a="1"/>
  <c r="K943" i="8"/>
  <c r="M943" i="8" a="1"/>
  <c r="M943" i="8"/>
  <c r="O943" i="8" a="1"/>
  <c r="O943" i="8" s="1"/>
  <c r="K944" i="8" a="1"/>
  <c r="K944" i="8" s="1"/>
  <c r="M944" i="8" a="1"/>
  <c r="M944" i="8" s="1"/>
  <c r="O944" i="8" a="1"/>
  <c r="O944" i="8" s="1"/>
  <c r="K945" i="8" a="1"/>
  <c r="K945" i="8" s="1"/>
  <c r="M945" i="8" a="1"/>
  <c r="M945" i="8"/>
  <c r="O945" i="8" a="1"/>
  <c r="O945" i="8"/>
  <c r="K946" i="8" a="1"/>
  <c r="K946" i="8"/>
  <c r="M946" i="8" a="1"/>
  <c r="M946" i="8" s="1"/>
  <c r="O946" i="8" a="1"/>
  <c r="O946" i="8"/>
  <c r="K947" i="8" a="1"/>
  <c r="K947" i="8" s="1"/>
  <c r="M947" i="8" a="1"/>
  <c r="M947" i="8" s="1"/>
  <c r="O947" i="8" a="1"/>
  <c r="O947" i="8" s="1"/>
  <c r="K948" i="8" a="1"/>
  <c r="K948" i="8"/>
  <c r="M948" i="8" a="1"/>
  <c r="M948" i="8"/>
  <c r="O948" i="8" a="1"/>
  <c r="O948" i="8"/>
  <c r="K949" i="8" a="1"/>
  <c r="K949" i="8" s="1"/>
  <c r="M949" i="8" a="1"/>
  <c r="M949" i="8" s="1"/>
  <c r="O949" i="8" a="1"/>
  <c r="O949" i="8"/>
  <c r="K950" i="8" a="1"/>
  <c r="K950" i="8" s="1"/>
  <c r="M950" i="8" a="1"/>
  <c r="M950" i="8" s="1"/>
  <c r="O950" i="8" a="1"/>
  <c r="O950" i="8"/>
  <c r="K951" i="8" a="1"/>
  <c r="K951" i="8"/>
  <c r="M951" i="8" a="1"/>
  <c r="M951" i="8"/>
  <c r="O951" i="8" a="1"/>
  <c r="O951" i="8" s="1"/>
  <c r="K952" i="8" a="1"/>
  <c r="K952" i="8" s="1"/>
  <c r="M952" i="8" a="1"/>
  <c r="M952" i="8" s="1"/>
  <c r="O952" i="8" a="1"/>
  <c r="O952" i="8"/>
  <c r="K953" i="8" a="1"/>
  <c r="K953" i="8" s="1"/>
  <c r="M953" i="8" a="1"/>
  <c r="M953" i="8"/>
  <c r="O953" i="8" a="1"/>
  <c r="O953" i="8"/>
  <c r="K954" i="8" a="1"/>
  <c r="K954" i="8"/>
  <c r="M954" i="8" a="1"/>
  <c r="M954" i="8" s="1"/>
  <c r="O954" i="8" a="1"/>
  <c r="O954" i="8" s="1"/>
  <c r="K955" i="8" a="1"/>
  <c r="K955" i="8" s="1"/>
  <c r="M955" i="8" a="1"/>
  <c r="M955" i="8" s="1"/>
  <c r="O955" i="8" a="1"/>
  <c r="O955" i="8" s="1"/>
  <c r="K956" i="8" a="1"/>
  <c r="K956" i="8"/>
  <c r="M956" i="8" a="1"/>
  <c r="M956" i="8"/>
  <c r="O956" i="8" a="1"/>
  <c r="O956" i="8"/>
  <c r="K957" i="8" a="1"/>
  <c r="K957" i="8" s="1"/>
  <c r="M957" i="8" a="1"/>
  <c r="M957" i="8"/>
  <c r="O957" i="8" a="1"/>
  <c r="O957" i="8" s="1"/>
  <c r="K958" i="8" a="1"/>
  <c r="K958" i="8" s="1"/>
  <c r="M958" i="8" a="1"/>
  <c r="M958" i="8" s="1"/>
  <c r="O958" i="8" a="1"/>
  <c r="O958" i="8"/>
  <c r="K959" i="8" a="1"/>
  <c r="K959" i="8"/>
  <c r="M959" i="8" a="1"/>
  <c r="M959" i="8"/>
  <c r="O959" i="8" a="1"/>
  <c r="O959" i="8" s="1"/>
  <c r="K960" i="8" a="1"/>
  <c r="K960" i="8" s="1"/>
  <c r="M960" i="8" a="1"/>
  <c r="M960" i="8"/>
  <c r="O960" i="8" a="1"/>
  <c r="O960" i="8" s="1"/>
  <c r="K961" i="8" a="1"/>
  <c r="K961" i="8" s="1"/>
  <c r="M961" i="8" a="1"/>
  <c r="M961" i="8"/>
  <c r="O961" i="8" a="1"/>
  <c r="O961" i="8"/>
  <c r="K962" i="8" a="1"/>
  <c r="K962" i="8"/>
  <c r="M962" i="8" a="1"/>
  <c r="M962" i="8" s="1"/>
  <c r="O962" i="8" a="1"/>
  <c r="O962" i="8" s="1"/>
  <c r="K963" i="8" a="1"/>
  <c r="K963" i="8" s="1"/>
  <c r="M963" i="8" a="1"/>
  <c r="M963" i="8"/>
  <c r="O963" i="8" a="1"/>
  <c r="O963" i="8" s="1"/>
  <c r="K964" i="8" a="1"/>
  <c r="K964" i="8"/>
  <c r="M964" i="8" a="1"/>
  <c r="M964" i="8"/>
  <c r="O964" i="8" a="1"/>
  <c r="O964" i="8"/>
  <c r="K965" i="8" a="1"/>
  <c r="K965" i="8" s="1"/>
  <c r="M965" i="8" a="1"/>
  <c r="M965" i="8" s="1"/>
  <c r="O965" i="8" a="1"/>
  <c r="O965" i="8" s="1"/>
  <c r="K966" i="8" a="1"/>
  <c r="K966" i="8" s="1"/>
  <c r="M966" i="8" a="1"/>
  <c r="M966" i="8" s="1"/>
  <c r="O966" i="8" a="1"/>
  <c r="O966" i="8"/>
  <c r="K967" i="8" a="1"/>
  <c r="K967" i="8"/>
  <c r="M967" i="8" a="1"/>
  <c r="M967" i="8"/>
  <c r="O967" i="8" a="1"/>
  <c r="O967" i="8" s="1"/>
  <c r="K968" i="8" a="1"/>
  <c r="K968" i="8"/>
  <c r="M968" i="8" a="1"/>
  <c r="M968" i="8" s="1"/>
  <c r="O968" i="8" a="1"/>
  <c r="O968" i="8" s="1"/>
  <c r="K969" i="8" a="1"/>
  <c r="K969" i="8" s="1"/>
  <c r="M969" i="8" a="1"/>
  <c r="M969" i="8"/>
  <c r="O969" i="8" a="1"/>
  <c r="O969" i="8"/>
  <c r="K970" i="8" a="1"/>
  <c r="K970" i="8"/>
  <c r="M970" i="8" a="1"/>
  <c r="M970" i="8" s="1"/>
  <c r="O970" i="8" a="1"/>
  <c r="O970" i="8" s="1"/>
  <c r="K971" i="8" a="1"/>
  <c r="K971" i="8"/>
  <c r="M971" i="8" a="1"/>
  <c r="M971" i="8" s="1"/>
  <c r="O971" i="8" a="1"/>
  <c r="O971" i="8" s="1"/>
  <c r="K972" i="8" a="1"/>
  <c r="K972" i="8"/>
  <c r="M972" i="8" a="1"/>
  <c r="M972" i="8"/>
  <c r="O972" i="8" a="1"/>
  <c r="O972" i="8"/>
  <c r="K973" i="8" a="1"/>
  <c r="K973" i="8" s="1"/>
  <c r="M973" i="8" a="1"/>
  <c r="M973" i="8" s="1"/>
  <c r="O973" i="8" a="1"/>
  <c r="O973" i="8" s="1"/>
  <c r="K974" i="8" a="1"/>
  <c r="K974" i="8"/>
  <c r="M974" i="8" a="1"/>
  <c r="M974" i="8" s="1"/>
  <c r="O974" i="8" a="1"/>
  <c r="O974" i="8"/>
  <c r="K975" i="8" a="1"/>
  <c r="K975" i="8"/>
  <c r="M975" i="8" a="1"/>
  <c r="M975" i="8"/>
  <c r="O975" i="8" a="1"/>
  <c r="O975" i="8" s="1"/>
  <c r="K976" i="8" a="1"/>
  <c r="K976" i="8" s="1"/>
  <c r="M976" i="8" a="1"/>
  <c r="M976" i="8" s="1"/>
  <c r="O976" i="8" a="1"/>
  <c r="O976" i="8" s="1"/>
  <c r="K977" i="8" a="1"/>
  <c r="K977" i="8" s="1"/>
  <c r="M977" i="8" a="1"/>
  <c r="M977" i="8"/>
  <c r="O977" i="8" a="1"/>
  <c r="O977" i="8"/>
  <c r="K978" i="8" a="1"/>
  <c r="K978" i="8"/>
  <c r="M978" i="8" a="1"/>
  <c r="M978" i="8" s="1"/>
  <c r="O978" i="8" a="1"/>
  <c r="O978" i="8"/>
  <c r="K979" i="8" a="1"/>
  <c r="K979" i="8" s="1"/>
  <c r="M979" i="8" a="1"/>
  <c r="M979" i="8" s="1"/>
  <c r="O979" i="8" a="1"/>
  <c r="O979" i="8" s="1"/>
  <c r="K980" i="8" a="1"/>
  <c r="K980" i="8"/>
  <c r="M980" i="8" a="1"/>
  <c r="M980" i="8"/>
  <c r="O980" i="8" a="1"/>
  <c r="O980" i="8"/>
  <c r="K981" i="8" a="1"/>
  <c r="K981" i="8" s="1"/>
  <c r="M981" i="8" a="1"/>
  <c r="M981" i="8" s="1"/>
  <c r="O981" i="8" a="1"/>
  <c r="O981" i="8"/>
  <c r="K982" i="8" a="1"/>
  <c r="K982" i="8" s="1"/>
  <c r="M982" i="8" a="1"/>
  <c r="M982" i="8" s="1"/>
  <c r="O982" i="8" a="1"/>
  <c r="O982" i="8"/>
  <c r="K983" i="8" a="1"/>
  <c r="K983" i="8"/>
  <c r="M983" i="8" a="1"/>
  <c r="M983" i="8"/>
  <c r="O983" i="8" a="1"/>
  <c r="O983" i="8" s="1"/>
  <c r="K984" i="8" a="1"/>
  <c r="K984" i="8" s="1"/>
  <c r="M984" i="8" a="1"/>
  <c r="M984" i="8" s="1"/>
  <c r="O984" i="8" a="1"/>
  <c r="O984" i="8"/>
  <c r="K985" i="8" a="1"/>
  <c r="K985" i="8" s="1"/>
  <c r="M985" i="8" a="1"/>
  <c r="M985" i="8"/>
  <c r="O985" i="8" a="1"/>
  <c r="O985" i="8"/>
  <c r="K986" i="8" a="1"/>
  <c r="K986" i="8"/>
  <c r="M986" i="8" a="1"/>
  <c r="M986" i="8" s="1"/>
  <c r="O986" i="8" a="1"/>
  <c r="O986" i="8" s="1"/>
  <c r="K987" i="8" a="1"/>
  <c r="K987" i="8" s="1"/>
  <c r="M987" i="8" a="1"/>
  <c r="M987" i="8" s="1"/>
  <c r="O987" i="8" a="1"/>
  <c r="O987" i="8" s="1"/>
  <c r="K988" i="8" a="1"/>
  <c r="K988" i="8"/>
  <c r="M988" i="8" a="1"/>
  <c r="M988" i="8"/>
  <c r="O988" i="8" a="1"/>
  <c r="O988" i="8"/>
  <c r="K989" i="8" a="1"/>
  <c r="K989" i="8" s="1"/>
  <c r="M989" i="8" a="1"/>
  <c r="M989" i="8"/>
  <c r="O989" i="8" a="1"/>
  <c r="O989" i="8" s="1"/>
  <c r="K990" i="8" a="1"/>
  <c r="K990" i="8" s="1"/>
  <c r="M990" i="8" a="1"/>
  <c r="M990" i="8" s="1"/>
  <c r="O990" i="8" a="1"/>
  <c r="O990" i="8"/>
  <c r="K991" i="8" a="1"/>
  <c r="K991" i="8"/>
  <c r="M991" i="8" a="1"/>
  <c r="M991" i="8"/>
  <c r="O991" i="8" a="1"/>
  <c r="O991" i="8" s="1"/>
  <c r="K992" i="8" a="1"/>
  <c r="K992" i="8" s="1"/>
  <c r="M992" i="8" a="1"/>
  <c r="M992" i="8"/>
  <c r="O992" i="8" a="1"/>
  <c r="O992" i="8" s="1"/>
  <c r="K993" i="8" a="1"/>
  <c r="K993" i="8" s="1"/>
  <c r="M993" i="8" a="1"/>
  <c r="M993" i="8"/>
  <c r="O993" i="8" a="1"/>
  <c r="O993" i="8"/>
  <c r="K994" i="8" a="1"/>
  <c r="K994" i="8"/>
  <c r="M994" i="8" a="1"/>
  <c r="M994" i="8" s="1"/>
  <c r="O994" i="8" a="1"/>
  <c r="O994" i="8" s="1"/>
  <c r="K995" i="8" a="1"/>
  <c r="K995" i="8" s="1"/>
  <c r="M995" i="8" a="1"/>
  <c r="M995" i="8"/>
  <c r="O995" i="8" a="1"/>
  <c r="O995" i="8" s="1"/>
  <c r="K996" i="8" a="1"/>
  <c r="K996" i="8"/>
  <c r="M996" i="8" a="1"/>
  <c r="M996" i="8"/>
  <c r="O996" i="8" a="1"/>
  <c r="O996" i="8"/>
  <c r="K997" i="8" a="1"/>
  <c r="K997" i="8" s="1"/>
  <c r="M997" i="8" a="1"/>
  <c r="M997" i="8" s="1"/>
  <c r="O997" i="8" a="1"/>
  <c r="O997" i="8" s="1"/>
  <c r="K998" i="8" a="1"/>
  <c r="K998" i="8" s="1"/>
  <c r="M998" i="8" a="1"/>
  <c r="M998" i="8" s="1"/>
  <c r="O998" i="8" a="1"/>
  <c r="O998" i="8"/>
  <c r="K999" i="8" a="1"/>
  <c r="K999" i="8"/>
  <c r="M999" i="8" a="1"/>
  <c r="M999" i="8"/>
  <c r="O999" i="8" a="1"/>
  <c r="O999" i="8" s="1"/>
  <c r="K1000" i="8" a="1"/>
  <c r="K1000" i="8"/>
  <c r="M1000" i="8" a="1"/>
  <c r="M1000" i="8" s="1"/>
  <c r="O1000" i="8" a="1"/>
  <c r="O1000" i="8" s="1"/>
  <c r="K1001" i="8" a="1"/>
  <c r="K1001" i="8" s="1"/>
  <c r="M1001" i="8" a="1"/>
  <c r="M1001" i="8"/>
  <c r="O1001" i="8" a="1"/>
  <c r="O1001" i="8"/>
  <c r="K1002" i="8" a="1"/>
  <c r="K1002" i="8"/>
  <c r="M1002" i="8" a="1"/>
  <c r="M1002" i="8" s="1"/>
  <c r="O1002" i="8" a="1"/>
  <c r="O1002" i="8" s="1"/>
  <c r="K1003" i="8" a="1"/>
  <c r="K1003" i="8"/>
  <c r="M1003" i="8" a="1"/>
  <c r="M1003" i="8" s="1"/>
  <c r="O1003" i="8" a="1"/>
  <c r="O1003" i="8" s="1"/>
  <c r="K1004" i="8" a="1"/>
  <c r="K1004" i="8"/>
  <c r="M1004" i="8" a="1"/>
  <c r="M1004" i="8"/>
  <c r="O1004" i="8" a="1"/>
  <c r="O1004" i="8"/>
  <c r="K1005" i="8" a="1"/>
  <c r="K1005" i="8" s="1"/>
  <c r="M1005" i="8" a="1"/>
  <c r="M1005" i="8" s="1"/>
  <c r="O1005" i="8" a="1"/>
  <c r="O1005" i="8" s="1"/>
  <c r="K1006" i="8" a="1"/>
  <c r="K1006" i="8"/>
  <c r="M1006" i="8" a="1"/>
  <c r="M1006" i="8" s="1"/>
  <c r="O1006" i="8" a="1"/>
  <c r="O1006" i="8"/>
  <c r="K1007" i="8" a="1"/>
  <c r="K1007" i="8"/>
  <c r="M1007" i="8" a="1"/>
  <c r="M1007" i="8"/>
  <c r="O1007" i="8" a="1"/>
  <c r="O1007" i="8" s="1"/>
  <c r="K1008" i="8" a="1"/>
  <c r="K1008" i="8" s="1"/>
  <c r="M1008" i="8" a="1"/>
  <c r="M1008" i="8" s="1"/>
  <c r="O1008" i="8" a="1"/>
  <c r="O1008" i="8" s="1"/>
  <c r="K1009" i="8" a="1"/>
  <c r="K1009" i="8" s="1"/>
  <c r="M1009" i="8" a="1"/>
  <c r="M1009" i="8"/>
  <c r="O1009" i="8" a="1"/>
  <c r="O1009" i="8"/>
  <c r="K1010" i="8" a="1"/>
  <c r="K1010" i="8"/>
  <c r="M1010" i="8" a="1"/>
  <c r="M1010" i="8" s="1"/>
  <c r="O1010" i="8" a="1"/>
  <c r="O1010" i="8"/>
  <c r="K1011" i="8" a="1"/>
  <c r="K1011" i="8" s="1"/>
  <c r="M1011" i="8" a="1"/>
  <c r="M1011" i="8" s="1"/>
  <c r="O1011" i="8" a="1"/>
  <c r="O1011" i="8" s="1"/>
  <c r="K1012" i="8" a="1"/>
  <c r="K1012" i="8"/>
  <c r="M1012" i="8" a="1"/>
  <c r="M1012" i="8"/>
  <c r="O1012" i="8" a="1"/>
  <c r="O1012" i="8"/>
  <c r="K1013" i="8" a="1"/>
  <c r="K1013" i="8" s="1"/>
  <c r="M1013" i="8" a="1"/>
  <c r="M1013" i="8" s="1"/>
  <c r="O1013" i="8" a="1"/>
  <c r="O1013" i="8"/>
  <c r="K1014" i="8" a="1"/>
  <c r="K1014" i="8" s="1"/>
  <c r="M1014" i="8" a="1"/>
  <c r="M1014" i="8" s="1"/>
  <c r="O1014" i="8" a="1"/>
  <c r="O1014" i="8"/>
  <c r="K1015" i="8" a="1"/>
  <c r="K1015" i="8"/>
  <c r="M1015" i="8" a="1"/>
  <c r="M1015" i="8"/>
  <c r="O1015" i="8" a="1"/>
  <c r="O1015" i="8" s="1"/>
  <c r="K1016" i="8" a="1"/>
  <c r="K1016" i="8" s="1"/>
  <c r="M1016" i="8" a="1"/>
  <c r="M1016" i="8" s="1"/>
  <c r="O1016" i="8" a="1"/>
  <c r="O1016" i="8"/>
  <c r="K1017" i="8" a="1"/>
  <c r="K1017" i="8" s="1"/>
  <c r="M1017" i="8" a="1"/>
  <c r="M1017" i="8"/>
  <c r="O1017" i="8" a="1"/>
  <c r="O1017" i="8"/>
  <c r="K1018" i="8" a="1"/>
  <c r="K1018" i="8"/>
  <c r="M1018" i="8" a="1"/>
  <c r="M1018" i="8" s="1"/>
  <c r="O1018" i="8" a="1"/>
  <c r="O1018" i="8" s="1"/>
  <c r="K1019" i="8" a="1"/>
  <c r="K1019" i="8" s="1"/>
  <c r="M1019" i="8" a="1"/>
  <c r="M1019" i="8" s="1"/>
  <c r="O1019" i="8" a="1"/>
  <c r="O1019" i="8" s="1"/>
  <c r="K1020" i="8" a="1"/>
  <c r="K1020" i="8"/>
  <c r="M1020" i="8" a="1"/>
  <c r="M1020" i="8"/>
  <c r="O1020" i="8" a="1"/>
  <c r="O1020" i="8"/>
  <c r="K1021" i="8" a="1"/>
  <c r="K1021" i="8" s="1"/>
  <c r="M1021" i="8" a="1"/>
  <c r="M1021" i="8"/>
  <c r="O1021" i="8" a="1"/>
  <c r="O1021" i="8" s="1"/>
  <c r="K1022" i="8" a="1"/>
  <c r="K1022" i="8" s="1"/>
  <c r="M1022" i="8" a="1"/>
  <c r="M1022" i="8" s="1"/>
  <c r="O1022" i="8" a="1"/>
  <c r="O1022" i="8"/>
  <c r="K1023" i="8" a="1"/>
  <c r="K1023" i="8" s="1"/>
  <c r="M1023" i="8" a="1"/>
  <c r="M1023" i="8"/>
  <c r="O1023" i="8" a="1"/>
  <c r="O1023" i="8" s="1"/>
  <c r="K1024" i="8" a="1"/>
  <c r="K1024" i="8" s="1"/>
  <c r="M1024" i="8" a="1"/>
  <c r="M1024" i="8"/>
  <c r="O1024" i="8" a="1"/>
  <c r="O1024" i="8" s="1"/>
  <c r="K1025" i="8" a="1"/>
  <c r="K1025" i="8" s="1"/>
  <c r="M1025" i="8" a="1"/>
  <c r="M1025" i="8" s="1"/>
  <c r="O1025" i="8" a="1"/>
  <c r="O1025" i="8"/>
  <c r="K1026" i="8" a="1"/>
  <c r="K1026" i="8"/>
  <c r="M1026" i="8" a="1"/>
  <c r="M1026" i="8" s="1"/>
  <c r="O1026" i="8" a="1"/>
  <c r="O1026" i="8"/>
  <c r="K1027" i="8" a="1"/>
  <c r="K1027" i="8" s="1"/>
  <c r="M1027" i="8" a="1"/>
  <c r="M1027" i="8"/>
  <c r="O1027" i="8" a="1"/>
  <c r="O1027" i="8" s="1"/>
  <c r="K1028" i="8" a="1"/>
  <c r="K1028" i="8" s="1"/>
  <c r="M1028" i="8" a="1"/>
  <c r="M1028" i="8"/>
  <c r="O1028" i="8" a="1"/>
  <c r="O1028" i="8"/>
  <c r="K1029" i="8" a="1"/>
  <c r="K1029" i="8" s="1"/>
  <c r="M1029" i="8" a="1"/>
  <c r="M1029" i="8"/>
  <c r="O1029" i="8" a="1"/>
  <c r="O1029" i="8"/>
  <c r="K1030" i="8" a="1"/>
  <c r="K1030" i="8" s="1"/>
  <c r="M1030" i="8" a="1"/>
  <c r="M1030" i="8" s="1"/>
  <c r="O1030" i="8" a="1"/>
  <c r="O1030" i="8" s="1"/>
  <c r="K1031" i="8" a="1"/>
  <c r="K1031" i="8" s="1"/>
  <c r="M1031" i="8" a="1"/>
  <c r="M1031" i="8"/>
  <c r="O1031" i="8" a="1"/>
  <c r="O1031" i="8" s="1"/>
  <c r="K1032" i="8" a="1"/>
  <c r="K1032" i="8"/>
  <c r="M1032" i="8" a="1"/>
  <c r="M1032" i="8" s="1"/>
  <c r="O1032" i="8" a="1"/>
  <c r="O1032" i="8" s="1"/>
  <c r="K1033" i="8" a="1"/>
  <c r="K1033" i="8" s="1"/>
  <c r="M1033" i="8" a="1"/>
  <c r="M1033" i="8"/>
  <c r="O1033" i="8" a="1"/>
  <c r="O1033" i="8" s="1"/>
  <c r="K1034" i="8" a="1"/>
  <c r="K1034" i="8" s="1"/>
  <c r="M1034" i="8" a="1"/>
  <c r="M1034" i="8" s="1"/>
  <c r="O1034" i="8" a="1"/>
  <c r="O1034" i="8" s="1"/>
  <c r="K1035" i="8" a="1"/>
  <c r="K1035" i="8"/>
  <c r="M1035" i="8" a="1"/>
  <c r="M1035" i="8" s="1"/>
  <c r="O1035" i="8" a="1"/>
  <c r="O1035" i="8" s="1"/>
  <c r="K1036" i="8" a="1"/>
  <c r="K1036" i="8" s="1"/>
  <c r="M1036" i="8" a="1"/>
  <c r="M1036" i="8"/>
  <c r="O1036" i="8" a="1"/>
  <c r="O1036" i="8"/>
  <c r="K1037" i="8" a="1"/>
  <c r="K1037" i="8" s="1"/>
  <c r="M1037" i="8" a="1"/>
  <c r="M1037" i="8" s="1"/>
  <c r="O1037" i="8" a="1"/>
  <c r="O1037" i="8" s="1"/>
  <c r="K1038" i="8" a="1"/>
  <c r="K1038" i="8"/>
  <c r="M1038" i="8" a="1"/>
  <c r="M1038" i="8" s="1"/>
  <c r="O1038" i="8" a="1"/>
  <c r="O1038" i="8" s="1"/>
  <c r="K1039" i="8" a="1"/>
  <c r="K1039" i="8" s="1"/>
  <c r="M1039" i="8" a="1"/>
  <c r="M1039" i="8"/>
  <c r="O1039" i="8" a="1"/>
  <c r="O1039" i="8" s="1"/>
  <c r="K1040" i="8" a="1"/>
  <c r="K1040" i="8"/>
  <c r="M1040" i="8" a="1"/>
  <c r="M1040" i="8" s="1"/>
  <c r="O1040" i="8" a="1"/>
  <c r="O1040" i="8" s="1"/>
  <c r="K1041" i="8" a="1"/>
  <c r="K1041" i="8" s="1"/>
  <c r="M1041" i="8" a="1"/>
  <c r="M1041" i="8"/>
  <c r="O1041" i="8" a="1"/>
  <c r="O1041" i="8"/>
  <c r="K1042" i="8" a="1"/>
  <c r="K1042" i="8" s="1"/>
  <c r="M1042" i="8" a="1"/>
  <c r="M1042" i="8" s="1"/>
  <c r="O1042" i="8" a="1"/>
  <c r="O1042" i="8"/>
  <c r="K1043" i="8" a="1"/>
  <c r="K1043" i="8" s="1"/>
  <c r="M1043" i="8" a="1"/>
  <c r="M1043" i="8" s="1"/>
  <c r="O1043" i="8" a="1"/>
  <c r="O1043" i="8" s="1"/>
  <c r="K1044" i="8" a="1"/>
  <c r="K1044" i="8"/>
  <c r="M1044" i="8" a="1"/>
  <c r="M1044" i="8"/>
  <c r="O1044" i="8" a="1"/>
  <c r="O1044" i="8"/>
  <c r="K1045" i="8" a="1"/>
  <c r="K1045" i="8" s="1"/>
  <c r="M1045" i="8" a="1"/>
  <c r="M1045" i="8" s="1"/>
  <c r="O1045" i="8" a="1"/>
  <c r="O1045" i="8" s="1"/>
  <c r="K1046" i="8" a="1"/>
  <c r="K1046" i="8"/>
  <c r="M1046" i="8" a="1"/>
  <c r="M1046" i="8" s="1"/>
  <c r="O1046" i="8" a="1"/>
  <c r="O1046" i="8" s="1"/>
  <c r="K1047" i="8" a="1"/>
  <c r="K1047" i="8"/>
  <c r="M1047" i="8" a="1"/>
  <c r="M1047" i="8"/>
  <c r="O1047" i="8" a="1"/>
  <c r="O1047" i="8" s="1"/>
  <c r="K1048" i="8" a="1"/>
  <c r="K1048" i="8"/>
  <c r="M1048" i="8" a="1"/>
  <c r="M1048" i="8" s="1"/>
  <c r="O1048" i="8" a="1"/>
  <c r="O1048" i="8" s="1"/>
  <c r="K1049" i="8" a="1"/>
  <c r="K1049" i="8" s="1"/>
  <c r="M1049" i="8" a="1"/>
  <c r="M1049" i="8"/>
  <c r="O1049" i="8" a="1"/>
  <c r="O1049" i="8"/>
  <c r="K1050" i="8" a="1"/>
  <c r="K1050" i="8"/>
  <c r="M1050" i="8" a="1"/>
  <c r="M1050" i="8" s="1"/>
  <c r="O1050" i="8" a="1"/>
  <c r="O1050" i="8"/>
  <c r="K1051" i="8" a="1"/>
  <c r="K1051" i="8" s="1"/>
  <c r="M1051" i="8" a="1"/>
  <c r="M1051" i="8" s="1"/>
  <c r="O1051" i="8" a="1"/>
  <c r="O1051" i="8" s="1"/>
  <c r="K1052" i="8" a="1"/>
  <c r="K1052" i="8" s="1"/>
  <c r="M1052" i="8" a="1"/>
  <c r="M1052" i="8"/>
  <c r="O1052" i="8" a="1"/>
  <c r="O1052" i="8" s="1"/>
  <c r="K1053" i="8" a="1"/>
  <c r="K1053" i="8" s="1"/>
  <c r="M1053" i="8" a="1"/>
  <c r="M1053" i="8" s="1"/>
  <c r="O1053" i="8" a="1"/>
  <c r="O1053" i="8" s="1"/>
  <c r="K1054" i="8" a="1"/>
  <c r="K1054" i="8"/>
  <c r="M1054" i="8" a="1"/>
  <c r="M1054" i="8" s="1"/>
  <c r="O1054" i="8" a="1"/>
  <c r="O1054" i="8"/>
  <c r="K1055" i="8" a="1"/>
  <c r="K1055" i="8" s="1"/>
  <c r="M1055" i="8" a="1"/>
  <c r="M1055" i="8"/>
  <c r="O1055" i="8" a="1"/>
  <c r="O1055" i="8" s="1"/>
  <c r="K1056" i="8" a="1"/>
  <c r="K1056" i="8" s="1"/>
  <c r="M1056" i="8" a="1"/>
  <c r="M1056" i="8" s="1"/>
  <c r="O1056" i="8" a="1"/>
  <c r="O1056" i="8" s="1"/>
  <c r="K1057" i="8" a="1"/>
  <c r="K1057" i="8" s="1"/>
  <c r="M1057" i="8" a="1"/>
  <c r="M1057" i="8"/>
  <c r="O1057" i="8" a="1"/>
  <c r="O1057" i="8"/>
  <c r="K1058" i="8" a="1"/>
  <c r="K1058" i="8" s="1"/>
  <c r="M1058" i="8" a="1"/>
  <c r="M1058" i="8" s="1"/>
  <c r="O1058" i="8" a="1"/>
  <c r="O1058" i="8"/>
  <c r="K1059" i="8" a="1"/>
  <c r="K1059" i="8" s="1"/>
  <c r="M1059" i="8" a="1"/>
  <c r="M1059" i="8"/>
  <c r="O1059" i="8" a="1"/>
  <c r="O1059" i="8" s="1"/>
  <c r="K1060" i="8" a="1"/>
  <c r="K1060" i="8" s="1"/>
  <c r="M1060" i="8" a="1"/>
  <c r="M1060" i="8"/>
  <c r="O1060" i="8" a="1"/>
  <c r="O1060" i="8"/>
  <c r="K1061" i="8" a="1"/>
  <c r="K1061" i="8" s="1"/>
  <c r="M1061" i="8" a="1"/>
  <c r="M1061" i="8" s="1"/>
  <c r="O1061" i="8" a="1"/>
  <c r="O1061" i="8" s="1"/>
  <c r="K1062" i="8" a="1"/>
  <c r="K1062" i="8" s="1"/>
  <c r="M1062" i="8" a="1"/>
  <c r="M1062" i="8" s="1"/>
  <c r="O1062" i="8" a="1"/>
  <c r="O1062" i="8"/>
  <c r="K1063" i="8" a="1"/>
  <c r="K1063" i="8" s="1"/>
  <c r="M1063" i="8" a="1"/>
  <c r="M1063" i="8" s="1"/>
  <c r="O1063" i="8" a="1"/>
  <c r="O1063" i="8" s="1"/>
  <c r="K1064" i="8" a="1"/>
  <c r="K1064" i="8" s="1"/>
  <c r="M1064" i="8" a="1"/>
  <c r="M1064" i="8" s="1"/>
  <c r="O1064" i="8" a="1"/>
  <c r="O1064" i="8" s="1"/>
  <c r="K1065" i="8" a="1"/>
  <c r="K1065" i="8" s="1"/>
  <c r="M1065" i="8" a="1"/>
  <c r="M1065" i="8"/>
  <c r="O1065" i="8" a="1"/>
  <c r="O1065" i="8"/>
  <c r="K1066" i="8" a="1"/>
  <c r="K1066" i="8" s="1"/>
  <c r="M1066" i="8" a="1"/>
  <c r="M1066" i="8" s="1"/>
  <c r="O1066" i="8" a="1"/>
  <c r="O1066" i="8" s="1"/>
  <c r="K1067" i="8" a="1"/>
  <c r="K1067" i="8"/>
  <c r="M1067" i="8" a="1"/>
  <c r="M1067" i="8"/>
  <c r="O1067" i="8" a="1"/>
  <c r="O1067" i="8" s="1"/>
  <c r="K1068" i="8" a="1"/>
  <c r="K1068" i="8" s="1"/>
  <c r="M1068" i="8" a="1"/>
  <c r="M1068" i="8"/>
  <c r="O1068" i="8" a="1"/>
  <c r="O1068" i="8" s="1"/>
  <c r="K1069" i="8" a="1"/>
  <c r="K1069" i="8" s="1"/>
  <c r="M1069" i="8" a="1"/>
  <c r="M1069" i="8" s="1"/>
  <c r="O1069" i="8" a="1"/>
  <c r="O1069" i="8" s="1"/>
  <c r="K1070" i="8" a="1"/>
  <c r="K1070" i="8"/>
  <c r="M1070" i="8" a="1"/>
  <c r="M1070" i="8" s="1"/>
  <c r="O1070" i="8" a="1"/>
  <c r="O1070" i="8"/>
  <c r="K1071" i="8" a="1"/>
  <c r="K1071" i="8" s="1"/>
  <c r="M1071" i="8" a="1"/>
  <c r="M1071" i="8"/>
  <c r="O1071" i="8" a="1"/>
  <c r="O1071" i="8" s="1"/>
  <c r="K1072" i="8" a="1"/>
  <c r="K1072" i="8" s="1"/>
  <c r="M1072" i="8" a="1"/>
  <c r="M1072" i="8"/>
  <c r="O1072" i="8" a="1"/>
  <c r="O1072" i="8" s="1"/>
  <c r="K1073" i="8" a="1"/>
  <c r="K1073" i="8" s="1"/>
  <c r="M1073" i="8" a="1"/>
  <c r="M1073" i="8"/>
  <c r="O1073" i="8" a="1"/>
  <c r="O1073" i="8" s="1"/>
  <c r="K1074" i="8" a="1"/>
  <c r="K1074" i="8"/>
  <c r="M1074" i="8" a="1"/>
  <c r="M1074" i="8" s="1"/>
  <c r="O1074" i="8" a="1"/>
  <c r="O1074" i="8" s="1"/>
  <c r="K1075" i="8" a="1"/>
  <c r="K1075" i="8"/>
  <c r="M1075" i="8" a="1"/>
  <c r="M1075" i="8"/>
  <c r="O1075" i="8" a="1"/>
  <c r="O1075" i="8" s="1"/>
  <c r="K1076" i="8" a="1"/>
  <c r="K1076" i="8"/>
  <c r="M1076" i="8" a="1"/>
  <c r="M1076" i="8"/>
  <c r="O1076" i="8" a="1"/>
  <c r="O1076" i="8" s="1"/>
  <c r="K1077" i="8" a="1"/>
  <c r="K1077" i="8" s="1"/>
  <c r="M1077" i="8" a="1"/>
  <c r="M1077" i="8" s="1"/>
  <c r="O1077" i="8" a="1"/>
  <c r="O1077" i="8" s="1"/>
  <c r="K1078" i="8" a="1"/>
  <c r="K1078" i="8"/>
  <c r="M1078" i="8" a="1"/>
  <c r="M1078" i="8" s="1"/>
  <c r="O1078" i="8" a="1"/>
  <c r="O1078" i="8"/>
  <c r="K1079" i="8" a="1"/>
  <c r="K1079" i="8"/>
  <c r="M1079" i="8" a="1"/>
  <c r="M1079" i="8" s="1"/>
  <c r="O1079" i="8" a="1"/>
  <c r="O1079" i="8" s="1"/>
  <c r="K1080" i="8" a="1"/>
  <c r="K1080" i="8" s="1"/>
  <c r="M1080" i="8" a="1"/>
  <c r="M1080" i="8" s="1"/>
  <c r="O1080" i="8" a="1"/>
  <c r="O1080" i="8" s="1"/>
  <c r="K1081" i="8" a="1"/>
  <c r="K1081" i="8" s="1"/>
  <c r="M1081" i="8" a="1"/>
  <c r="M1081" i="8"/>
  <c r="O1081" i="8" a="1"/>
  <c r="O1081" i="8" s="1"/>
  <c r="K1082" i="8" a="1"/>
  <c r="K1082" i="8"/>
  <c r="M1082" i="8" a="1"/>
  <c r="M1082" i="8" s="1"/>
  <c r="O1082" i="8" a="1"/>
  <c r="O1082" i="8" s="1"/>
  <c r="K1083" i="8" a="1"/>
  <c r="K1083" i="8"/>
  <c r="M1083" i="8" a="1"/>
  <c r="M1083" i="8" s="1"/>
  <c r="O1083" i="8" a="1"/>
  <c r="O1083" i="8" s="1"/>
  <c r="K1084" i="8" a="1"/>
  <c r="K1084" i="8" s="1"/>
  <c r="M1084" i="8" a="1"/>
  <c r="M1084" i="8" s="1"/>
  <c r="O1084" i="8" a="1"/>
  <c r="O1084" i="8"/>
  <c r="K1085" i="8" a="1"/>
  <c r="K1085" i="8" s="1"/>
  <c r="M1085" i="8" a="1"/>
  <c r="M1085" i="8"/>
  <c r="O1085" i="8" a="1"/>
  <c r="O1085" i="8" s="1"/>
  <c r="K1086" i="8" a="1"/>
  <c r="K1086" i="8"/>
  <c r="M1086" i="8" a="1"/>
  <c r="M1086" i="8" s="1"/>
  <c r="O1086" i="8" a="1"/>
  <c r="O1086" i="8"/>
  <c r="K1087" i="8" a="1"/>
  <c r="K1087" i="8" s="1"/>
  <c r="M1087" i="8" a="1"/>
  <c r="M1087" i="8" s="1"/>
  <c r="O1087" i="8" a="1"/>
  <c r="O1087" i="8" s="1"/>
  <c r="K1088" i="8" a="1"/>
  <c r="K1088" i="8" s="1"/>
  <c r="M1088" i="8" a="1"/>
  <c r="M1088" i="8"/>
  <c r="O1088" i="8" a="1"/>
  <c r="O1088" i="8" s="1"/>
  <c r="K1089" i="8" a="1"/>
  <c r="K1089" i="8" s="1"/>
  <c r="M1089" i="8" a="1"/>
  <c r="M1089" i="8"/>
  <c r="O1089" i="8" a="1"/>
  <c r="O1089" i="8"/>
  <c r="K1090" i="8" a="1"/>
  <c r="K1090" i="8"/>
  <c r="M1090" i="8" a="1"/>
  <c r="M1090" i="8" s="1"/>
  <c r="O1090" i="8" a="1"/>
  <c r="O1090" i="8" s="1"/>
  <c r="K1091" i="8" a="1"/>
  <c r="K1091" i="8" s="1"/>
  <c r="M1091" i="8" a="1"/>
  <c r="M1091" i="8" s="1"/>
  <c r="O1091" i="8" a="1"/>
  <c r="O1091" i="8" s="1"/>
  <c r="K1092" i="8" a="1"/>
  <c r="K1092" i="8" s="1"/>
  <c r="M1092" i="8" a="1"/>
  <c r="M1092" i="8" s="1"/>
  <c r="O1092" i="8" a="1"/>
  <c r="O1092" i="8"/>
  <c r="K1093" i="8" a="1"/>
  <c r="K1093" i="8" s="1"/>
  <c r="M1093" i="8" a="1"/>
  <c r="M1093" i="8"/>
  <c r="O1093" i="8" a="1"/>
  <c r="O1093" i="8"/>
  <c r="K1094" i="8" a="1"/>
  <c r="K1094" i="8" s="1"/>
  <c r="M1094" i="8" a="1"/>
  <c r="M1094" i="8" s="1"/>
  <c r="O1094" i="8" a="1"/>
  <c r="O1094" i="8" s="1"/>
  <c r="K1095" i="8" a="1"/>
  <c r="K1095" i="8" s="1"/>
  <c r="M1095" i="8" a="1"/>
  <c r="M1095" i="8" s="1"/>
  <c r="O1095" i="8" a="1"/>
  <c r="O1095" i="8" s="1"/>
  <c r="K1096" i="8" a="1"/>
  <c r="K1096" i="8"/>
  <c r="M1096" i="8" a="1"/>
  <c r="M1096" i="8"/>
  <c r="O1096" i="8" a="1"/>
  <c r="O1096" i="8" s="1"/>
  <c r="K1097" i="8" a="1"/>
  <c r="K1097" i="8" s="1"/>
  <c r="M1097" i="8" a="1"/>
  <c r="M1097" i="8"/>
  <c r="O1097" i="8" a="1"/>
  <c r="O1097" i="8" s="1"/>
  <c r="K1098" i="8" a="1"/>
  <c r="K1098" i="8" s="1"/>
  <c r="M1098" i="8" a="1"/>
  <c r="M1098" i="8" s="1"/>
  <c r="O1098" i="8" a="1"/>
  <c r="O1098" i="8" s="1"/>
  <c r="K1099" i="8" a="1"/>
  <c r="K1099" i="8"/>
  <c r="M1099" i="8" a="1"/>
  <c r="M1099" i="8" s="1"/>
  <c r="O1099" i="8" a="1"/>
  <c r="O1099" i="8" s="1"/>
  <c r="K1100" i="8" a="1"/>
  <c r="K1100" i="8" s="1"/>
  <c r="M1100" i="8" a="1"/>
  <c r="M1100" i="8"/>
  <c r="O1100" i="8" a="1"/>
  <c r="O1100" i="8"/>
  <c r="K1101" i="8" a="1"/>
  <c r="K1101" i="8" s="1"/>
  <c r="M1101" i="8" a="1"/>
  <c r="M1101" i="8" s="1"/>
  <c r="O1101" i="8" a="1"/>
  <c r="O1101" i="8" s="1"/>
  <c r="K1102" i="8" a="1"/>
  <c r="K1102" i="8" s="1"/>
  <c r="M1102" i="8" a="1"/>
  <c r="M1102" i="8" s="1"/>
  <c r="O1102" i="8" a="1"/>
  <c r="O1102" i="8" s="1"/>
  <c r="K1103" i="8" a="1"/>
  <c r="K1103" i="8" s="1"/>
  <c r="M1103" i="8" a="1"/>
  <c r="M1103" i="8"/>
  <c r="O1103" i="8" a="1"/>
  <c r="O1103" i="8" s="1"/>
  <c r="K1104" i="8" a="1"/>
  <c r="K1104" i="8"/>
  <c r="M1104" i="8" a="1"/>
  <c r="M1104" i="8"/>
  <c r="O1104" i="8" a="1"/>
  <c r="O1104" i="8" s="1"/>
  <c r="K1105" i="8" a="1"/>
  <c r="K1105" i="8" s="1"/>
  <c r="M1105" i="8" a="1"/>
  <c r="M1105" i="8" s="1"/>
  <c r="O1105" i="8" a="1"/>
  <c r="O1105" i="8"/>
  <c r="K1106" i="8" a="1"/>
  <c r="K1106" i="8"/>
  <c r="M1106" i="8" a="1"/>
  <c r="M1106" i="8" s="1"/>
  <c r="O1106" i="8" a="1"/>
  <c r="O1106" i="8" s="1"/>
  <c r="K1107" i="8" a="1"/>
  <c r="K1107" i="8"/>
  <c r="M1107" i="8" a="1"/>
  <c r="M1107" i="8" s="1"/>
  <c r="O1107" i="8" a="1"/>
  <c r="O1107" i="8" s="1"/>
  <c r="K1108" i="8" a="1"/>
  <c r="K1108" i="8"/>
  <c r="M1108" i="8" a="1"/>
  <c r="M1108" i="8" s="1"/>
  <c r="O1108" i="8" a="1"/>
  <c r="O1108" i="8"/>
  <c r="K1109" i="8" a="1"/>
  <c r="K1109" i="8" s="1"/>
  <c r="M1109" i="8" a="1"/>
  <c r="M1109" i="8" s="1"/>
  <c r="O1109" i="8" a="1"/>
  <c r="O1109" i="8" s="1"/>
  <c r="K1110" i="8" a="1"/>
  <c r="K1110" i="8" s="1"/>
  <c r="M1110" i="8" a="1"/>
  <c r="M1110" i="8" s="1"/>
  <c r="O1110" i="8" a="1"/>
  <c r="O1110" i="8" s="1"/>
  <c r="K1111" i="8" a="1"/>
  <c r="K1111" i="8"/>
  <c r="M1111" i="8" a="1"/>
  <c r="M1111" i="8"/>
  <c r="O1111" i="8" a="1"/>
  <c r="O1111" i="8" s="1"/>
  <c r="K1112" i="8" a="1"/>
  <c r="K1112" i="8"/>
  <c r="M1112" i="8" a="1"/>
  <c r="M1112" i="8" s="1"/>
  <c r="O1112" i="8" a="1"/>
  <c r="O1112" i="8" s="1"/>
  <c r="K1113" i="8" a="1"/>
  <c r="K1113" i="8" s="1"/>
  <c r="M1113" i="8" a="1"/>
  <c r="M1113" i="8" s="1"/>
  <c r="O1113" i="8" a="1"/>
  <c r="O1113" i="8"/>
  <c r="K1114" i="8" a="1"/>
  <c r="K1114" i="8"/>
  <c r="M1114" i="8" a="1"/>
  <c r="M1114" i="8" s="1"/>
  <c r="O1114" i="8" a="1"/>
  <c r="O1114" i="8" s="1"/>
  <c r="K1115" i="8" a="1"/>
  <c r="K1115" i="8"/>
  <c r="M1115" i="8" a="1"/>
  <c r="M1115" i="8" s="1"/>
  <c r="O1115" i="8" a="1"/>
  <c r="O1115" i="8" s="1"/>
  <c r="K1116" i="8" a="1"/>
  <c r="K1116" i="8" s="1"/>
  <c r="M1116" i="8" a="1"/>
  <c r="M1116" i="8" s="1"/>
  <c r="O1116" i="8" a="1"/>
  <c r="O1116" i="8"/>
  <c r="K1117" i="8" a="1"/>
  <c r="K1117" i="8" s="1"/>
  <c r="M1117" i="8" a="1"/>
  <c r="M1117" i="8"/>
  <c r="O1117" i="8" a="1"/>
  <c r="O1117" i="8" s="1"/>
  <c r="K1118" i="8" a="1"/>
  <c r="K1118" i="8" s="1"/>
  <c r="M1118" i="8" a="1"/>
  <c r="M1118" i="8" s="1"/>
  <c r="O1118" i="8" a="1"/>
  <c r="O1118" i="8"/>
  <c r="K1119" i="8" a="1"/>
  <c r="K1119" i="8" s="1"/>
  <c r="M1119" i="8" a="1"/>
  <c r="M1119" i="8" s="1"/>
  <c r="O1119" i="8" a="1"/>
  <c r="O1119" i="8" s="1"/>
  <c r="K1120" i="8" a="1"/>
  <c r="K1120" i="8" s="1"/>
  <c r="M1120" i="8" a="1"/>
  <c r="M1120" i="8" s="1"/>
  <c r="O1120" i="8" a="1"/>
  <c r="O1120" i="8" s="1"/>
  <c r="K1121" i="8" a="1"/>
  <c r="K1121" i="8" s="1"/>
  <c r="M1121" i="8" a="1"/>
  <c r="M1121" i="8" s="1"/>
  <c r="O1121" i="8" a="1"/>
  <c r="O1121" i="8"/>
  <c r="K1122" i="8" a="1"/>
  <c r="K1122" i="8"/>
  <c r="M1122" i="8" a="1"/>
  <c r="M1122" i="8" s="1"/>
  <c r="O1122" i="8" a="1"/>
  <c r="O1122" i="8" s="1"/>
  <c r="K1123" i="8" a="1"/>
  <c r="K1123" i="8" s="1"/>
  <c r="M1123" i="8" a="1"/>
  <c r="M1123" i="8"/>
  <c r="O1123" i="8" a="1"/>
  <c r="O1123" i="8" s="1"/>
  <c r="K1124" i="8" a="1"/>
  <c r="K1124" i="8" s="1"/>
  <c r="M1124" i="8" a="1"/>
  <c r="M1124" i="8" s="1"/>
  <c r="O1124" i="8" a="1"/>
  <c r="O1124" i="8"/>
  <c r="K1125" i="8" a="1"/>
  <c r="K1125" i="8" s="1"/>
  <c r="M1125" i="8" a="1"/>
  <c r="M1125" i="8"/>
  <c r="O1125" i="8" a="1"/>
  <c r="O1125" i="8" s="1"/>
  <c r="K1126" i="8" a="1"/>
  <c r="K1126" i="8" s="1"/>
  <c r="M1126" i="8" a="1"/>
  <c r="M1126" i="8" s="1"/>
  <c r="O1126" i="8" a="1"/>
  <c r="O1126" i="8"/>
  <c r="K1127" i="8" a="1"/>
  <c r="K1127" i="8"/>
  <c r="M1127" i="8" a="1"/>
  <c r="M1127" i="8" s="1"/>
  <c r="O1127" i="8" a="1"/>
  <c r="O1127" i="8" s="1"/>
  <c r="K1128" i="8" a="1"/>
  <c r="K1128" i="8"/>
  <c r="M1128" i="8" a="1"/>
  <c r="M1128" i="8" s="1"/>
  <c r="O1128" i="8" a="1"/>
  <c r="O1128" i="8" s="1"/>
  <c r="K1129" i="8" a="1"/>
  <c r="K1129" i="8" s="1"/>
  <c r="M1129" i="8" a="1"/>
  <c r="M1129" i="8"/>
  <c r="O1129" i="8" a="1"/>
  <c r="O1129" i="8"/>
  <c r="K1130" i="8" a="1"/>
  <c r="K1130" i="8"/>
  <c r="M1130" i="8" a="1"/>
  <c r="M1130" i="8" s="1"/>
  <c r="O1130" i="8" a="1"/>
  <c r="O1130" i="8" s="1"/>
  <c r="K1131" i="8" a="1"/>
  <c r="K1131" i="8" s="1"/>
  <c r="M1131" i="8" a="1"/>
  <c r="M1131" i="8"/>
  <c r="O1131" i="8" a="1"/>
  <c r="O1131" i="8" s="1"/>
  <c r="K1132" i="8" a="1"/>
  <c r="K1132" i="8" s="1"/>
  <c r="M1132" i="8" a="1"/>
  <c r="M1132" i="8"/>
  <c r="O1132" i="8" a="1"/>
  <c r="O1132" i="8"/>
  <c r="K1133" i="8" a="1"/>
  <c r="K1133" i="8" s="1"/>
  <c r="M1133" i="8" a="1"/>
  <c r="M1133" i="8"/>
  <c r="O1133" i="8" a="1"/>
  <c r="O1133" i="8" s="1"/>
  <c r="K1134" i="8" a="1"/>
  <c r="K1134" i="8" s="1"/>
  <c r="M1134" i="8" a="1"/>
  <c r="M1134" i="8" s="1"/>
  <c r="O1134" i="8" a="1"/>
  <c r="O1134" i="8"/>
  <c r="K1135" i="8" a="1"/>
  <c r="K1135" i="8"/>
  <c r="M1135" i="8" a="1"/>
  <c r="M1135" i="8"/>
  <c r="O1135" i="8" a="1"/>
  <c r="O1135" i="8" s="1"/>
  <c r="K1136" i="8" a="1"/>
  <c r="K1136" i="8"/>
  <c r="M1136" i="8" a="1"/>
  <c r="M1136" i="8" s="1"/>
  <c r="O1136" i="8" a="1"/>
  <c r="O1136" i="8" s="1"/>
  <c r="K1137" i="8" a="1"/>
  <c r="K1137" i="8" s="1"/>
  <c r="M1137" i="8" a="1"/>
  <c r="M1137" i="8" s="1"/>
  <c r="O1137" i="8" a="1"/>
  <c r="O1137" i="8"/>
  <c r="K1138" i="8" a="1"/>
  <c r="K1138" i="8" s="1"/>
  <c r="M1138" i="8" a="1"/>
  <c r="M1138" i="8" s="1"/>
  <c r="O1138" i="8" a="1"/>
  <c r="O1138" i="8" s="1"/>
  <c r="K1139" i="8" a="1"/>
  <c r="K1139" i="8" s="1"/>
  <c r="M1139" i="8" a="1"/>
  <c r="M1139" i="8"/>
  <c r="O1139" i="8" a="1"/>
  <c r="O1139" i="8" s="1"/>
  <c r="K1140" i="8" a="1"/>
  <c r="K1140" i="8"/>
  <c r="M1140" i="8" a="1"/>
  <c r="M1140" i="8" s="1"/>
  <c r="O1140" i="8" a="1"/>
  <c r="O1140" i="8"/>
  <c r="K1141" i="8" a="1"/>
  <c r="K1141" i="8" s="1"/>
  <c r="M1141" i="8" a="1"/>
  <c r="M1141" i="8" s="1"/>
  <c r="O1141" i="8" a="1"/>
  <c r="O1141" i="8" s="1"/>
  <c r="K1142" i="8" a="1"/>
  <c r="K1142" i="8" s="1"/>
  <c r="M1142" i="8" a="1"/>
  <c r="M1142" i="8" s="1"/>
  <c r="O1142" i="8" a="1"/>
  <c r="O1142" i="8"/>
  <c r="K1143" i="8" a="1"/>
  <c r="K1143" i="8"/>
  <c r="M1143" i="8" a="1"/>
  <c r="M1143" i="8" s="1"/>
  <c r="O1143" i="8" a="1"/>
  <c r="O1143" i="8" s="1"/>
  <c r="K1144" i="8" a="1"/>
  <c r="K1144" i="8"/>
  <c r="M1144" i="8" a="1"/>
  <c r="M1144" i="8" s="1"/>
  <c r="O1144" i="8" a="1"/>
  <c r="O1144" i="8"/>
  <c r="K1145" i="8" a="1"/>
  <c r="K1145" i="8" s="1"/>
  <c r="M1145" i="8" a="1"/>
  <c r="M1145" i="8" s="1"/>
  <c r="O1145" i="8" a="1"/>
  <c r="O1145" i="8"/>
  <c r="K1146" i="8" a="1"/>
  <c r="K1146" i="8"/>
  <c r="M1146" i="8" a="1"/>
  <c r="M1146" i="8" s="1"/>
  <c r="O1146" i="8" a="1"/>
  <c r="O1146" i="8" s="1"/>
  <c r="K1147" i="8" a="1"/>
  <c r="K1147" i="8" s="1"/>
  <c r="M1147" i="8" a="1"/>
  <c r="M1147" i="8" s="1"/>
  <c r="O1147" i="8" a="1"/>
  <c r="O1147" i="8" s="1"/>
  <c r="K1148" i="8" a="1"/>
  <c r="K1148" i="8"/>
  <c r="M1148" i="8" a="1"/>
  <c r="M1148" i="8" s="1"/>
  <c r="O1148" i="8" a="1"/>
  <c r="O1148" i="8" s="1"/>
  <c r="K1149" i="8" a="1"/>
  <c r="K1149" i="8" s="1"/>
  <c r="M1149" i="8" a="1"/>
  <c r="M1149" i="8" s="1"/>
  <c r="O1149" i="8" a="1"/>
  <c r="O1149" i="8" s="1"/>
  <c r="K1150" i="8" a="1"/>
  <c r="K1150" i="8" s="1"/>
  <c r="M1150" i="8" a="1"/>
  <c r="M1150" i="8" s="1"/>
  <c r="O1150" i="8" a="1"/>
  <c r="O1150" i="8"/>
  <c r="K1151" i="8" a="1"/>
  <c r="K1151" i="8"/>
  <c r="M1151" i="8" a="1"/>
  <c r="M1151" i="8" s="1"/>
  <c r="O1151" i="8" a="1"/>
  <c r="O1151" i="8" s="1"/>
  <c r="K1152" i="8" a="1"/>
  <c r="K1152" i="8" s="1"/>
  <c r="M1152" i="8" a="1"/>
  <c r="M1152" i="8"/>
  <c r="O1152" i="8" a="1"/>
  <c r="O1152" i="8"/>
  <c r="K1153" i="8" a="1"/>
  <c r="K1153" i="8" s="1"/>
  <c r="M1153" i="8" a="1"/>
  <c r="M1153" i="8" s="1"/>
  <c r="O1153" i="8" a="1"/>
  <c r="O1153" i="8"/>
  <c r="K1154" i="8" a="1"/>
  <c r="K1154" i="8" s="1"/>
  <c r="M1154" i="8" a="1"/>
  <c r="M1154" i="8" s="1"/>
  <c r="O1154" i="8" a="1"/>
  <c r="O1154" i="8" s="1"/>
  <c r="K1155" i="8" a="1"/>
  <c r="K1155" i="8" s="1"/>
  <c r="M1155" i="8" a="1"/>
  <c r="M1155" i="8"/>
  <c r="O1155" i="8" a="1"/>
  <c r="O1155" i="8" s="1"/>
  <c r="K1156" i="8" a="1"/>
  <c r="K1156" i="8"/>
  <c r="M1156" i="8" a="1"/>
  <c r="M1156" i="8" s="1"/>
  <c r="O1156" i="8" a="1"/>
  <c r="O1156" i="8"/>
  <c r="K1157" i="8" a="1"/>
  <c r="K1157" i="8" s="1"/>
  <c r="M1157" i="8" a="1"/>
  <c r="M1157" i="8" s="1"/>
  <c r="O1157" i="8" a="1"/>
  <c r="O1157" i="8"/>
  <c r="K1158" i="8" a="1"/>
  <c r="K1158" i="8" s="1"/>
  <c r="M1158" i="8" a="1"/>
  <c r="M1158" i="8" s="1"/>
  <c r="O1158" i="8" a="1"/>
  <c r="O1158" i="8"/>
  <c r="K1159" i="8" a="1"/>
  <c r="K1159" i="8" s="1"/>
  <c r="M1159" i="8" a="1"/>
  <c r="M1159" i="8"/>
  <c r="O1159" i="8" a="1"/>
  <c r="O1159" i="8" s="1"/>
  <c r="K1160" i="8" a="1"/>
  <c r="K1160" i="8" s="1"/>
  <c r="M1160" i="8" a="1"/>
  <c r="M1160" i="8"/>
  <c r="O1160" i="8" a="1"/>
  <c r="O1160" i="8"/>
  <c r="K1161" i="8" a="1"/>
  <c r="K1161" i="8" s="1"/>
  <c r="M1161" i="8" a="1"/>
  <c r="M1161" i="8"/>
  <c r="O1161" i="8" a="1"/>
  <c r="O1161" i="8"/>
  <c r="K1162" i="8" a="1"/>
  <c r="K1162" i="8" s="1"/>
  <c r="M1162" i="8" a="1"/>
  <c r="M1162" i="8" s="1"/>
  <c r="O1162" i="8" a="1"/>
  <c r="O1162" i="8" s="1"/>
  <c r="K1163" i="8" a="1"/>
  <c r="K1163" i="8" s="1"/>
  <c r="M1163" i="8" a="1"/>
  <c r="M1163" i="8"/>
  <c r="O1163" i="8" a="1"/>
  <c r="O1163" i="8" s="1"/>
  <c r="K1164" i="8" a="1"/>
  <c r="K1164" i="8"/>
  <c r="M1164" i="8" a="1"/>
  <c r="M1164" i="8" s="1"/>
  <c r="O1164" i="8" a="1"/>
  <c r="O1164" i="8" s="1"/>
  <c r="K1165" i="8" a="1"/>
  <c r="K1165" i="8" s="1"/>
  <c r="M1165" i="8" a="1"/>
  <c r="M1165" i="8" s="1"/>
  <c r="O1165" i="8" a="1"/>
  <c r="O1165" i="8"/>
  <c r="K1166" i="8" a="1"/>
  <c r="K1166" i="8" s="1"/>
  <c r="M1166" i="8" a="1"/>
  <c r="M1166" i="8" s="1"/>
  <c r="O1166" i="8" a="1"/>
  <c r="O1166" i="8"/>
  <c r="K1167" i="8" a="1"/>
  <c r="K1167" i="8"/>
  <c r="M1167" i="8" a="1"/>
  <c r="M1167" i="8" s="1"/>
  <c r="O1167" i="8" a="1"/>
  <c r="O1167" i="8" s="1"/>
  <c r="K1168" i="8" a="1"/>
  <c r="K1168" i="8"/>
  <c r="M1168" i="8" a="1"/>
  <c r="M1168" i="8" s="1"/>
  <c r="O1168" i="8" a="1"/>
  <c r="O1168" i="8"/>
  <c r="K1169" i="8" a="1"/>
  <c r="K1169" i="8" s="1"/>
  <c r="M1169" i="8" a="1"/>
  <c r="M1169" i="8" s="1"/>
  <c r="O1169" i="8" a="1"/>
  <c r="O1169" i="8"/>
  <c r="K1170" i="8" a="1"/>
  <c r="K1170" i="8"/>
  <c r="M1170" i="8" a="1"/>
  <c r="M1170" i="8" s="1"/>
  <c r="O1170" i="8" a="1"/>
  <c r="O1170" i="8" s="1"/>
  <c r="K1171" i="8" a="1"/>
  <c r="K1171" i="8"/>
  <c r="M1171" i="8" a="1"/>
  <c r="M1171" i="8" s="1"/>
  <c r="O1171" i="8" a="1"/>
  <c r="O1171" i="8" s="1"/>
  <c r="K1172" i="8" a="1"/>
  <c r="K1172" i="8" s="1"/>
  <c r="M1172" i="8" a="1"/>
  <c r="M1172" i="8" s="1"/>
  <c r="O1172" i="8" a="1"/>
  <c r="O1172" i="8"/>
  <c r="K1173" i="8" a="1"/>
  <c r="K1173" i="8" s="1"/>
  <c r="M1173" i="8" a="1"/>
  <c r="M1173" i="8"/>
  <c r="O1173" i="8" a="1"/>
  <c r="O1173" i="8" s="1"/>
  <c r="K1174" i="8" a="1"/>
  <c r="K1174" i="8"/>
  <c r="M1174" i="8" a="1"/>
  <c r="M1174" i="8" s="1"/>
  <c r="O1174" i="8" a="1"/>
  <c r="O1174" i="8"/>
  <c r="K1175" i="8" a="1"/>
  <c r="K1175" i="8" s="1"/>
  <c r="M1175" i="8" a="1"/>
  <c r="M1175" i="8" s="1"/>
  <c r="O1175" i="8" a="1"/>
  <c r="O1175" i="8" s="1"/>
  <c r="K1176" i="8" a="1"/>
  <c r="K1176" i="8" s="1"/>
  <c r="M1176" i="8" a="1"/>
  <c r="M1176" i="8"/>
  <c r="O1176" i="8" a="1"/>
  <c r="O1176" i="8" s="1"/>
  <c r="K1177" i="8" a="1"/>
  <c r="K1177" i="8" s="1"/>
  <c r="M1177" i="8" a="1"/>
  <c r="M1177" i="8"/>
  <c r="O1177" i="8" a="1"/>
  <c r="O1177" i="8"/>
  <c r="K1178" i="8" a="1"/>
  <c r="K1178" i="8" s="1"/>
  <c r="M1178" i="8" a="1"/>
  <c r="M1178" i="8" s="1"/>
  <c r="O1178" i="8" a="1"/>
  <c r="O1178" i="8"/>
  <c r="K1179" i="8" a="1"/>
  <c r="K1179" i="8" s="1"/>
  <c r="M1179" i="8" a="1"/>
  <c r="M1179" i="8"/>
  <c r="O1179" i="8" a="1"/>
  <c r="O1179" i="8" s="1"/>
  <c r="K1180" i="8" a="1"/>
  <c r="K1180" i="8" s="1"/>
  <c r="M1180" i="8" a="1"/>
  <c r="M1180" i="8"/>
  <c r="O1180" i="8" a="1"/>
  <c r="O1180" i="8"/>
  <c r="K1181" i="8" a="1"/>
  <c r="K1181" i="8" s="1"/>
  <c r="M1181" i="8" a="1"/>
  <c r="M1181" i="8" s="1"/>
  <c r="O1181" i="8" a="1"/>
  <c r="O1181" i="8"/>
  <c r="K1182" i="8" a="1"/>
  <c r="K1182" i="8" s="1"/>
  <c r="M1182" i="8" a="1"/>
  <c r="M1182" i="8" s="1"/>
  <c r="O1182" i="8" a="1"/>
  <c r="O1182" i="8" s="1"/>
  <c r="K1183" i="8" a="1"/>
  <c r="K1183" i="8" s="1"/>
  <c r="M1183" i="8" a="1"/>
  <c r="M1183" i="8"/>
  <c r="O1183" i="8" a="1"/>
  <c r="O1183" i="8" s="1"/>
  <c r="K1184" i="8" a="1"/>
  <c r="K1184" i="8"/>
  <c r="M1184" i="8" a="1"/>
  <c r="M1184" i="8" s="1"/>
  <c r="O1184" i="8" a="1"/>
  <c r="O1184" i="8"/>
  <c r="K1185" i="8" a="1"/>
  <c r="K1185" i="8" s="1"/>
  <c r="M1185" i="8" a="1"/>
  <c r="M1185" i="8"/>
  <c r="O1185" i="8" a="1"/>
  <c r="O1185" i="8" s="1"/>
  <c r="K1186" i="8" a="1"/>
  <c r="K1186" i="8" s="1"/>
  <c r="M1186" i="8" a="1"/>
  <c r="M1186" i="8" s="1"/>
  <c r="O1186" i="8" a="1"/>
  <c r="O1186" i="8" s="1"/>
  <c r="K1187" i="8" a="1"/>
  <c r="K1187" i="8"/>
  <c r="M1187" i="8" a="1"/>
  <c r="M1187" i="8" s="1"/>
  <c r="O1187" i="8" a="1"/>
  <c r="O1187" i="8" s="1"/>
  <c r="K1188" i="8" a="1"/>
  <c r="K1188" i="8"/>
  <c r="M1188" i="8" a="1"/>
  <c r="M1188" i="8"/>
  <c r="O1188" i="8" a="1"/>
  <c r="O1188" i="8" s="1"/>
  <c r="K1189" i="8" a="1"/>
  <c r="K1189" i="8" s="1"/>
  <c r="M1189" i="8" a="1"/>
  <c r="M1189" i="8"/>
  <c r="O1189" i="8" a="1"/>
  <c r="O1189" i="8" s="1"/>
  <c r="K1190" i="8" a="1"/>
  <c r="K1190" i="8"/>
  <c r="M1190" i="8" a="1"/>
  <c r="M1190" i="8" s="1"/>
  <c r="O1190" i="8" a="1"/>
  <c r="O1190" i="8" s="1"/>
  <c r="K1191" i="8" a="1"/>
  <c r="K1191" i="8"/>
  <c r="M1191" i="8" a="1"/>
  <c r="M1191" i="8"/>
  <c r="O1191" i="8" a="1"/>
  <c r="O1191" i="8" s="1"/>
  <c r="K1192" i="8" a="1"/>
  <c r="K1192" i="8" s="1"/>
  <c r="M1192" i="8" a="1"/>
  <c r="M1192" i="8"/>
  <c r="O1192" i="8" a="1"/>
  <c r="O1192" i="8" s="1"/>
  <c r="K1193" i="8" a="1"/>
  <c r="K1193" i="8" s="1"/>
  <c r="M1193" i="8" a="1"/>
  <c r="M1193" i="8" s="1"/>
  <c r="O1193" i="8" a="1"/>
  <c r="O1193" i="8" s="1"/>
  <c r="K1194" i="8" a="1"/>
  <c r="K1194" i="8"/>
  <c r="M1194" i="8" a="1"/>
  <c r="M1194" i="8" s="1"/>
  <c r="O1194" i="8" a="1"/>
  <c r="O1194" i="8"/>
  <c r="K1195" i="8" a="1"/>
  <c r="K1195" i="8" s="1"/>
  <c r="M1195" i="8" a="1"/>
  <c r="M1195" i="8"/>
  <c r="O1195" i="8" a="1"/>
  <c r="O1195" i="8" s="1"/>
  <c r="K1196" i="8" a="1"/>
  <c r="K1196" i="8"/>
  <c r="M1196" i="8" a="1"/>
  <c r="M1196" i="8" s="1"/>
  <c r="O1196" i="8" a="1"/>
  <c r="O1196" i="8" s="1"/>
  <c r="K1197" i="8" a="1"/>
  <c r="K1197" i="8" s="1"/>
  <c r="M1197" i="8" a="1"/>
  <c r="M1197" i="8" s="1"/>
  <c r="O1197" i="8" a="1"/>
  <c r="O1197" i="8"/>
  <c r="K1198" i="8" a="1"/>
  <c r="K1198" i="8" s="1"/>
  <c r="M1198" i="8" a="1"/>
  <c r="M1198" i="8" s="1"/>
  <c r="O1198" i="8" a="1"/>
  <c r="O1198" i="8"/>
  <c r="K1199" i="8" a="1"/>
  <c r="K1199" i="8"/>
  <c r="M1199" i="8" a="1"/>
  <c r="M1199" i="8" s="1"/>
  <c r="O1199" i="8" a="1"/>
  <c r="O1199" i="8" s="1"/>
  <c r="K1200" i="8" a="1"/>
  <c r="K1200" i="8"/>
  <c r="M1200" i="8" a="1"/>
  <c r="M1200" i="8" s="1"/>
  <c r="O1200" i="8" a="1"/>
  <c r="O1200" i="8"/>
  <c r="K1201" i="8" a="1"/>
  <c r="K1201" i="8" s="1"/>
  <c r="M1201" i="8" a="1"/>
  <c r="M1201" i="8" s="1"/>
  <c r="O1201" i="8" a="1"/>
  <c r="O1201" i="8"/>
  <c r="K1202" i="8" a="1"/>
  <c r="K1202" i="8"/>
  <c r="M1202" i="8" a="1"/>
  <c r="M1202" i="8" s="1"/>
  <c r="O1202" i="8" a="1"/>
  <c r="O1202" i="8" s="1"/>
  <c r="K1203" i="8" a="1"/>
  <c r="K1203" i="8"/>
  <c r="M1203" i="8" a="1"/>
  <c r="M1203" i="8" s="1"/>
  <c r="O1203" i="8" a="1"/>
  <c r="O1203" i="8" s="1"/>
  <c r="K1204" i="8" a="1"/>
  <c r="K1204" i="8" s="1"/>
  <c r="M1204" i="8" a="1"/>
  <c r="M1204" i="8" s="1"/>
  <c r="O1204" i="8" a="1"/>
  <c r="O1204" i="8"/>
  <c r="K1205" i="8" a="1"/>
  <c r="K1205" i="8" s="1"/>
  <c r="M1205" i="8" a="1"/>
  <c r="M1205" i="8"/>
  <c r="O1205" i="8" a="1"/>
  <c r="O1205" i="8" s="1"/>
  <c r="K1206" i="8" a="1"/>
  <c r="K1206" i="8"/>
  <c r="M1206" i="8" a="1"/>
  <c r="M1206" i="8" s="1"/>
  <c r="O1206" i="8" a="1"/>
  <c r="O1206" i="8"/>
  <c r="K1207" i="8" a="1"/>
  <c r="K1207" i="8" s="1"/>
  <c r="M1207" i="8" a="1"/>
  <c r="M1207" i="8" s="1"/>
  <c r="O1207" i="8" a="1"/>
  <c r="O1207" i="8" s="1"/>
  <c r="K1208" i="8" a="1"/>
  <c r="K1208" i="8" s="1"/>
  <c r="M1208" i="8" a="1"/>
  <c r="M1208" i="8"/>
  <c r="O1208" i="8" a="1"/>
  <c r="O1208" i="8" s="1"/>
  <c r="K1209" i="8" a="1"/>
  <c r="K1209" i="8" s="1"/>
  <c r="M1209" i="8" a="1"/>
  <c r="M1209" i="8"/>
  <c r="O1209" i="8" a="1"/>
  <c r="O1209" i="8"/>
  <c r="K1210" i="8" a="1"/>
  <c r="K1210" i="8" s="1"/>
  <c r="M1210" i="8" a="1"/>
  <c r="M1210" i="8" s="1"/>
  <c r="O1210" i="8" a="1"/>
  <c r="O1210" i="8"/>
  <c r="K1211" i="8" a="1"/>
  <c r="K1211" i="8" s="1"/>
  <c r="M1211" i="8" a="1"/>
  <c r="M1211" i="8"/>
  <c r="O1211" i="8" a="1"/>
  <c r="O1211" i="8" s="1"/>
  <c r="K1212" i="8" a="1"/>
  <c r="K1212" i="8" s="1"/>
  <c r="M1212" i="8" a="1"/>
  <c r="M1212" i="8"/>
  <c r="O1212" i="8" a="1"/>
  <c r="O1212" i="8"/>
  <c r="K1213" i="8" a="1"/>
  <c r="K1213" i="8" s="1"/>
  <c r="M1213" i="8" a="1"/>
  <c r="M1213" i="8" s="1"/>
  <c r="O1213" i="8" a="1"/>
  <c r="O1213" i="8"/>
  <c r="K1214" i="8" a="1"/>
  <c r="K1214" i="8" s="1"/>
  <c r="M1214" i="8" a="1"/>
  <c r="M1214" i="8" s="1"/>
  <c r="O1214" i="8" a="1"/>
  <c r="O1214" i="8" s="1"/>
  <c r="K1215" i="8" a="1"/>
  <c r="K1215" i="8" s="1"/>
  <c r="M1215" i="8" a="1"/>
  <c r="M1215" i="8"/>
  <c r="O1215" i="8" a="1"/>
  <c r="O1215" i="8" s="1"/>
  <c r="K1216" i="8" a="1"/>
  <c r="K1216" i="8"/>
  <c r="M1216" i="8" a="1"/>
  <c r="M1216" i="8" s="1"/>
  <c r="O1216" i="8" a="1"/>
  <c r="O1216" i="8"/>
  <c r="K1217" i="8" a="1"/>
  <c r="K1217" i="8" s="1"/>
  <c r="M1217" i="8" a="1"/>
  <c r="M1217" i="8"/>
  <c r="O1217" i="8" a="1"/>
  <c r="O1217" i="8" s="1"/>
  <c r="K1218" i="8" a="1"/>
  <c r="K1218" i="8" s="1"/>
  <c r="M1218" i="8" a="1"/>
  <c r="M1218" i="8" s="1"/>
  <c r="O1218" i="8" a="1"/>
  <c r="O1218" i="8" s="1"/>
  <c r="K1219" i="8" a="1"/>
  <c r="K1219" i="8"/>
  <c r="M1219" i="8" a="1"/>
  <c r="M1219" i="8" s="1"/>
  <c r="O1219" i="8" a="1"/>
  <c r="O1219" i="8" s="1"/>
  <c r="K1220" i="8" a="1"/>
  <c r="K1220" i="8"/>
  <c r="M1220" i="8" a="1"/>
  <c r="M1220" i="8"/>
  <c r="O1220" i="8" a="1"/>
  <c r="O1220" i="8" s="1"/>
  <c r="K1221" i="8" a="1"/>
  <c r="K1221" i="8" s="1"/>
  <c r="M1221" i="8" a="1"/>
  <c r="M1221" i="8"/>
  <c r="O1221" i="8" a="1"/>
  <c r="O1221" i="8" s="1"/>
  <c r="K1222" i="8" a="1"/>
  <c r="K1222" i="8"/>
  <c r="M1222" i="8" a="1"/>
  <c r="M1222" i="8" s="1"/>
  <c r="O1222" i="8" a="1"/>
  <c r="O1222" i="8" s="1"/>
  <c r="K1223" i="8" a="1"/>
  <c r="K1223" i="8"/>
  <c r="M1223" i="8" a="1"/>
  <c r="M1223" i="8"/>
  <c r="O1223" i="8" a="1"/>
  <c r="O1223" i="8" s="1"/>
  <c r="K1224" i="8" a="1"/>
  <c r="K1224" i="8" s="1"/>
  <c r="M1224" i="8" a="1"/>
  <c r="M1224" i="8"/>
  <c r="O1224" i="8" a="1"/>
  <c r="O1224" i="8" s="1"/>
  <c r="K1225" i="8" a="1"/>
  <c r="K1225" i="8" s="1"/>
  <c r="M1225" i="8" a="1"/>
  <c r="M1225" i="8" s="1"/>
  <c r="O1225" i="8" a="1"/>
  <c r="O1225" i="8" s="1"/>
  <c r="K1226" i="8" a="1"/>
  <c r="K1226" i="8"/>
  <c r="M1226" i="8" a="1"/>
  <c r="M1226" i="8" s="1"/>
  <c r="O1226" i="8" a="1"/>
  <c r="O1226" i="8"/>
  <c r="K1227" i="8" a="1"/>
  <c r="K1227" i="8" s="1"/>
  <c r="M1227" i="8" a="1"/>
  <c r="M1227" i="8"/>
  <c r="O1227" i="8" a="1"/>
  <c r="O1227" i="8" s="1"/>
  <c r="K1228" i="8" a="1"/>
  <c r="K1228" i="8"/>
  <c r="M1228" i="8" a="1"/>
  <c r="M1228" i="8" s="1"/>
  <c r="O1228" i="8" a="1"/>
  <c r="O1228" i="8" s="1"/>
  <c r="K1229" i="8" a="1"/>
  <c r="K1229" i="8" s="1"/>
  <c r="M1229" i="8" a="1"/>
  <c r="M1229" i="8" s="1"/>
  <c r="O1229" i="8" a="1"/>
  <c r="O1229" i="8"/>
  <c r="K1230" i="8" a="1"/>
  <c r="K1230" i="8" s="1"/>
  <c r="M1230" i="8" a="1"/>
  <c r="M1230" i="8" s="1"/>
  <c r="O1230" i="8" a="1"/>
  <c r="O1230" i="8"/>
  <c r="K1231" i="8" a="1"/>
  <c r="K1231" i="8"/>
  <c r="M1231" i="8" a="1"/>
  <c r="M1231" i="8" s="1"/>
  <c r="O1231" i="8" a="1"/>
  <c r="O1231" i="8" s="1"/>
  <c r="K1232" i="8" a="1"/>
  <c r="K1232" i="8"/>
  <c r="M1232" i="8" a="1"/>
  <c r="M1232" i="8" s="1"/>
  <c r="O1232" i="8" a="1"/>
  <c r="O1232" i="8"/>
  <c r="K1233" i="8" a="1"/>
  <c r="K1233" i="8" s="1"/>
  <c r="M1233" i="8" a="1"/>
  <c r="M1233" i="8" s="1"/>
  <c r="O1233" i="8" a="1"/>
  <c r="O1233" i="8"/>
  <c r="K1234" i="8" a="1"/>
  <c r="K1234" i="8"/>
  <c r="M1234" i="8" a="1"/>
  <c r="M1234" i="8" s="1"/>
  <c r="O1234" i="8" a="1"/>
  <c r="O1234" i="8" s="1"/>
  <c r="K1235" i="8" a="1"/>
  <c r="K1235" i="8"/>
  <c r="M1235" i="8" a="1"/>
  <c r="M1235" i="8" s="1"/>
  <c r="O1235" i="8" a="1"/>
  <c r="O1235" i="8" s="1"/>
  <c r="K1236" i="8" a="1"/>
  <c r="K1236" i="8" s="1"/>
  <c r="M1236" i="8" a="1"/>
  <c r="M1236" i="8" s="1"/>
  <c r="O1236" i="8" a="1"/>
  <c r="O1236" i="8"/>
  <c r="K1237" i="8" a="1"/>
  <c r="K1237" i="8" s="1"/>
  <c r="M1237" i="8" a="1"/>
  <c r="M1237" i="8"/>
  <c r="O1237" i="8" a="1"/>
  <c r="O1237" i="8" s="1"/>
  <c r="K1238" i="8" a="1"/>
  <c r="K1238" i="8"/>
  <c r="M1238" i="8" a="1"/>
  <c r="M1238" i="8" s="1"/>
  <c r="O1238" i="8" a="1"/>
  <c r="O1238" i="8"/>
  <c r="K1239" i="8" a="1"/>
  <c r="K1239" i="8" s="1"/>
  <c r="M1239" i="8" a="1"/>
  <c r="M1239" i="8" s="1"/>
  <c r="O1239" i="8" a="1"/>
  <c r="O1239" i="8" s="1"/>
  <c r="K1240" i="8" a="1"/>
  <c r="K1240" i="8" s="1"/>
  <c r="M1240" i="8" a="1"/>
  <c r="M1240" i="8"/>
  <c r="O1240" i="8" a="1"/>
  <c r="O1240" i="8" s="1"/>
  <c r="K1241" i="8" a="1"/>
  <c r="K1241" i="8" s="1"/>
  <c r="M1241" i="8" a="1"/>
  <c r="M1241" i="8"/>
  <c r="O1241" i="8" a="1"/>
  <c r="O1241" i="8"/>
  <c r="K1242" i="8" a="1"/>
  <c r="K1242" i="8" s="1"/>
  <c r="M1242" i="8" a="1"/>
  <c r="M1242" i="8" s="1"/>
  <c r="O1242" i="8" a="1"/>
  <c r="O1242" i="8"/>
  <c r="K1243" i="8" a="1"/>
  <c r="K1243" i="8" s="1"/>
  <c r="M1243" i="8" a="1"/>
  <c r="M1243" i="8"/>
  <c r="O1243" i="8" a="1"/>
  <c r="O1243" i="8" s="1"/>
  <c r="K1244" i="8" a="1"/>
  <c r="K1244" i="8" s="1"/>
  <c r="M1244" i="8" a="1"/>
  <c r="M1244" i="8"/>
  <c r="O1244" i="8" a="1"/>
  <c r="O1244" i="8"/>
  <c r="K1245" i="8" a="1"/>
  <c r="K1245" i="8" s="1"/>
  <c r="M1245" i="8" a="1"/>
  <c r="M1245" i="8" s="1"/>
  <c r="O1245" i="8" a="1"/>
  <c r="O1245" i="8"/>
  <c r="K1246" i="8" a="1"/>
  <c r="K1246" i="8" s="1"/>
  <c r="M1246" i="8" a="1"/>
  <c r="M1246" i="8" s="1"/>
  <c r="O1246" i="8" a="1"/>
  <c r="O1246" i="8" s="1"/>
  <c r="K1247" i="8" a="1"/>
  <c r="K1247" i="8" s="1"/>
  <c r="M1247" i="8" a="1"/>
  <c r="M1247" i="8"/>
  <c r="O1247" i="8" a="1"/>
  <c r="O1247" i="8" s="1"/>
  <c r="K1248" i="8" a="1"/>
  <c r="K1248" i="8"/>
  <c r="M1248" i="8" a="1"/>
  <c r="M1248" i="8" s="1"/>
  <c r="O1248" i="8" a="1"/>
  <c r="O1248" i="8"/>
  <c r="K1249" i="8" a="1"/>
  <c r="K1249" i="8" s="1"/>
  <c r="M1249" i="8" a="1"/>
  <c r="M1249" i="8"/>
  <c r="O1249" i="8" a="1"/>
  <c r="O1249" i="8" s="1"/>
  <c r="K1250" i="8" a="1"/>
  <c r="K1250" i="8" s="1"/>
  <c r="M1250" i="8" a="1"/>
  <c r="M1250" i="8" s="1"/>
  <c r="O1250" i="8" a="1"/>
  <c r="O1250" i="8" s="1"/>
  <c r="K1251" i="8" a="1"/>
  <c r="K1251" i="8"/>
  <c r="M1251" i="8" a="1"/>
  <c r="M1251" i="8" s="1"/>
  <c r="O1251" i="8" a="1"/>
  <c r="O1251" i="8" s="1"/>
  <c r="K1252" i="8" a="1"/>
  <c r="K1252" i="8"/>
  <c r="M1252" i="8" a="1"/>
  <c r="M1252" i="8"/>
  <c r="O1252" i="8" a="1"/>
  <c r="O1252" i="8" s="1"/>
  <c r="K1253" i="8" a="1"/>
  <c r="K1253" i="8" s="1"/>
  <c r="M1253" i="8" a="1"/>
  <c r="M1253" i="8"/>
  <c r="O1253" i="8" a="1"/>
  <c r="O1253" i="8" s="1"/>
  <c r="K1254" i="8" a="1"/>
  <c r="K1254" i="8"/>
  <c r="M1254" i="8" a="1"/>
  <c r="M1254" i="8" s="1"/>
  <c r="O1254" i="8" a="1"/>
  <c r="O1254" i="8" s="1"/>
  <c r="K1255" i="8" a="1"/>
  <c r="K1255" i="8"/>
  <c r="M1255" i="8" a="1"/>
  <c r="M1255" i="8"/>
  <c r="O1255" i="8" a="1"/>
  <c r="O1255" i="8" s="1"/>
  <c r="K1256" i="8" a="1"/>
  <c r="K1256" i="8" s="1"/>
  <c r="M1256" i="8" a="1"/>
  <c r="M1256" i="8"/>
  <c r="O1256" i="8" a="1"/>
  <c r="O1256" i="8" s="1"/>
  <c r="K1257" i="8" a="1"/>
  <c r="K1257" i="8" s="1"/>
  <c r="M1257" i="8" a="1"/>
  <c r="M1257" i="8" s="1"/>
  <c r="O1257" i="8" a="1"/>
  <c r="O1257" i="8" s="1"/>
  <c r="K1258" i="8" a="1"/>
  <c r="K1258" i="8"/>
  <c r="M1258" i="8" a="1"/>
  <c r="M1258" i="8" s="1"/>
  <c r="O1258" i="8" a="1"/>
  <c r="O1258" i="8"/>
  <c r="K1259" i="8" a="1"/>
  <c r="K1259" i="8" s="1"/>
  <c r="M1259" i="8" a="1"/>
  <c r="M1259" i="8"/>
  <c r="O1259" i="8" a="1"/>
  <c r="O1259" i="8" s="1"/>
  <c r="K1260" i="8" a="1"/>
  <c r="K1260" i="8"/>
  <c r="M1260" i="8" a="1"/>
  <c r="M1260" i="8" s="1"/>
  <c r="O1260" i="8" a="1"/>
  <c r="O1260" i="8" s="1"/>
  <c r="K1261" i="8" a="1"/>
  <c r="K1261" i="8" s="1"/>
  <c r="M1261" i="8" a="1"/>
  <c r="M1261" i="8" s="1"/>
  <c r="O1261" i="8" a="1"/>
  <c r="O1261" i="8"/>
  <c r="K1262" i="8" a="1"/>
  <c r="K1262" i="8" s="1"/>
  <c r="M1262" i="8" a="1"/>
  <c r="M1262" i="8" s="1"/>
  <c r="O1262" i="8" a="1"/>
  <c r="O1262" i="8"/>
  <c r="K1263" i="8" a="1"/>
  <c r="K1263" i="8"/>
  <c r="M1263" i="8" a="1"/>
  <c r="M1263" i="8" s="1"/>
  <c r="O1263" i="8" a="1"/>
  <c r="O1263" i="8" s="1"/>
  <c r="K1264" i="8" a="1"/>
  <c r="K1264" i="8"/>
  <c r="M1264" i="8" a="1"/>
  <c r="M1264" i="8" s="1"/>
  <c r="O1264" i="8" a="1"/>
  <c r="O1264" i="8"/>
  <c r="K1265" i="8" a="1"/>
  <c r="K1265" i="8" s="1"/>
  <c r="M1265" i="8" a="1"/>
  <c r="M1265" i="8" s="1"/>
  <c r="O1265" i="8" a="1"/>
  <c r="O1265" i="8"/>
  <c r="K1266" i="8" a="1"/>
  <c r="K1266" i="8"/>
  <c r="M1266" i="8" a="1"/>
  <c r="M1266" i="8" s="1"/>
  <c r="O1266" i="8" a="1"/>
  <c r="O1266" i="8" s="1"/>
  <c r="K1267" i="8" a="1"/>
  <c r="K1267" i="8"/>
  <c r="M1267" i="8" a="1"/>
  <c r="M1267" i="8" s="1"/>
  <c r="O1267" i="8" a="1"/>
  <c r="O1267" i="8" s="1"/>
  <c r="K1268" i="8" a="1"/>
  <c r="K1268" i="8" s="1"/>
  <c r="M1268" i="8" a="1"/>
  <c r="M1268" i="8" s="1"/>
  <c r="O1268" i="8" a="1"/>
  <c r="O1268" i="8"/>
  <c r="K1269" i="8" a="1"/>
  <c r="K1269" i="8" s="1"/>
  <c r="M1269" i="8" a="1"/>
  <c r="M1269" i="8"/>
  <c r="O1269" i="8" a="1"/>
  <c r="O1269" i="8" s="1"/>
  <c r="K1270" i="8" a="1"/>
  <c r="K1270" i="8"/>
  <c r="M1270" i="8" a="1"/>
  <c r="M1270" i="8" s="1"/>
  <c r="O1270" i="8" a="1"/>
  <c r="O1270" i="8"/>
  <c r="K1271" i="8" a="1"/>
  <c r="K1271" i="8" s="1"/>
  <c r="M1271" i="8" a="1"/>
  <c r="M1271" i="8" s="1"/>
  <c r="O1271" i="8" a="1"/>
  <c r="O1271" i="8" s="1"/>
  <c r="K1272" i="8" a="1"/>
  <c r="K1272" i="8" s="1"/>
  <c r="M1272" i="8" a="1"/>
  <c r="M1272" i="8"/>
  <c r="O1272" i="8" a="1"/>
  <c r="O1272" i="8" s="1"/>
  <c r="K1273" i="8" a="1"/>
  <c r="K1273" i="8" s="1"/>
  <c r="M1273" i="8" a="1"/>
  <c r="M1273" i="8"/>
  <c r="O1273" i="8" a="1"/>
  <c r="O1273" i="8"/>
  <c r="K1274" i="8" a="1"/>
  <c r="K1274" i="8" s="1"/>
  <c r="M1274" i="8" a="1"/>
  <c r="M1274" i="8" s="1"/>
  <c r="O1274" i="8" a="1"/>
  <c r="O1274" i="8"/>
  <c r="K1275" i="8" a="1"/>
  <c r="K1275" i="8" s="1"/>
  <c r="M1275" i="8" a="1"/>
  <c r="M1275" i="8"/>
  <c r="O1275" i="8" a="1"/>
  <c r="O1275" i="8" s="1"/>
  <c r="K1276" i="8" a="1"/>
  <c r="K1276" i="8" s="1"/>
  <c r="M1276" i="8" a="1"/>
  <c r="M1276" i="8"/>
  <c r="O1276" i="8" a="1"/>
  <c r="O1276" i="8"/>
  <c r="K1277" i="8" a="1"/>
  <c r="K1277" i="8" s="1"/>
  <c r="M1277" i="8" a="1"/>
  <c r="M1277" i="8" s="1"/>
  <c r="O1277" i="8" a="1"/>
  <c r="O1277" i="8"/>
  <c r="K1278" i="8" a="1"/>
  <c r="K1278" i="8" s="1"/>
  <c r="M1278" i="8" a="1"/>
  <c r="M1278" i="8" s="1"/>
  <c r="O1278" i="8" a="1"/>
  <c r="O1278" i="8" s="1"/>
  <c r="K1279" i="8" a="1"/>
  <c r="K1279" i="8" s="1"/>
  <c r="M1279" i="8" a="1"/>
  <c r="M1279" i="8"/>
  <c r="O1279" i="8" a="1"/>
  <c r="O1279" i="8" s="1"/>
  <c r="K1280" i="8" a="1"/>
  <c r="K1280" i="8"/>
  <c r="M1280" i="8" a="1"/>
  <c r="M1280" i="8" s="1"/>
  <c r="O1280" i="8" a="1"/>
  <c r="O1280" i="8"/>
  <c r="K1281" i="8" a="1"/>
  <c r="K1281" i="8" s="1"/>
  <c r="M1281" i="8" a="1"/>
  <c r="M1281" i="8"/>
  <c r="O1281" i="8" a="1"/>
  <c r="O1281" i="8" s="1"/>
  <c r="K1282" i="8" a="1"/>
  <c r="K1282" i="8" s="1"/>
  <c r="M1282" i="8" a="1"/>
  <c r="M1282" i="8" s="1"/>
  <c r="O1282" i="8" a="1"/>
  <c r="O1282" i="8" s="1"/>
  <c r="K1283" i="8" a="1"/>
  <c r="K1283" i="8"/>
  <c r="M1283" i="8" a="1"/>
  <c r="M1283" i="8" s="1"/>
  <c r="O1283" i="8" a="1"/>
  <c r="O1283" i="8" s="1"/>
  <c r="K1284" i="8" a="1"/>
  <c r="K1284" i="8"/>
  <c r="M1284" i="8" a="1"/>
  <c r="M1284" i="8"/>
  <c r="O1284" i="8" a="1"/>
  <c r="O1284" i="8" s="1"/>
  <c r="K1285" i="8" a="1"/>
  <c r="K1285" i="8" s="1"/>
  <c r="M1285" i="8" a="1"/>
  <c r="M1285" i="8"/>
  <c r="O1285" i="8" a="1"/>
  <c r="O1285" i="8" s="1"/>
  <c r="K1286" i="8" a="1"/>
  <c r="K1286" i="8"/>
  <c r="M1286" i="8" a="1"/>
  <c r="M1286" i="8" s="1"/>
  <c r="O1286" i="8" a="1"/>
  <c r="O1286" i="8" s="1"/>
  <c r="K1287" i="8" a="1"/>
  <c r="K1287" i="8"/>
  <c r="M1287" i="8" a="1"/>
  <c r="M1287" i="8"/>
  <c r="O1287" i="8" a="1"/>
  <c r="O1287" i="8" s="1"/>
  <c r="K1288" i="8" a="1"/>
  <c r="K1288" i="8" s="1"/>
  <c r="M1288" i="8" a="1"/>
  <c r="M1288" i="8"/>
  <c r="O1288" i="8" a="1"/>
  <c r="O1288" i="8" s="1"/>
  <c r="K1289" i="8" a="1"/>
  <c r="K1289" i="8" s="1"/>
  <c r="M1289" i="8" a="1"/>
  <c r="M1289" i="8" s="1"/>
  <c r="O1289" i="8" a="1"/>
  <c r="O1289" i="8" s="1"/>
  <c r="K1290" i="8" a="1"/>
  <c r="K1290" i="8"/>
  <c r="M1290" i="8" a="1"/>
  <c r="M1290" i="8" s="1"/>
  <c r="O1290" i="8" a="1"/>
  <c r="O1290" i="8"/>
  <c r="K1291" i="8" a="1"/>
  <c r="K1291" i="8" s="1"/>
  <c r="M1291" i="8" a="1"/>
  <c r="M1291" i="8"/>
  <c r="O1291" i="8" a="1"/>
  <c r="O1291" i="8" s="1"/>
  <c r="K1292" i="8" a="1"/>
  <c r="K1292" i="8"/>
  <c r="M1292" i="8" a="1"/>
  <c r="M1292" i="8" s="1"/>
  <c r="O1292" i="8" a="1"/>
  <c r="O1292" i="8" s="1"/>
  <c r="K1293" i="8" a="1"/>
  <c r="K1293" i="8" s="1"/>
  <c r="M1293" i="8" a="1"/>
  <c r="M1293" i="8" s="1"/>
  <c r="O1293" i="8" a="1"/>
  <c r="O1293" i="8"/>
  <c r="K1294" i="8" a="1"/>
  <c r="K1294" i="8" s="1"/>
  <c r="M1294" i="8" a="1"/>
  <c r="M1294" i="8" s="1"/>
  <c r="O1294" i="8" a="1"/>
  <c r="O1294" i="8"/>
  <c r="K1295" i="8" a="1"/>
  <c r="K1295" i="8"/>
  <c r="M1295" i="8" a="1"/>
  <c r="M1295" i="8" s="1"/>
  <c r="O1295" i="8" a="1"/>
  <c r="O1295" i="8" s="1"/>
  <c r="K1296" i="8" a="1"/>
  <c r="K1296" i="8"/>
  <c r="M1296" i="8" a="1"/>
  <c r="M1296" i="8" s="1"/>
  <c r="O1296" i="8" a="1"/>
  <c r="O1296" i="8"/>
  <c r="K1297" i="8" a="1"/>
  <c r="K1297" i="8" s="1"/>
  <c r="M1297" i="8" a="1"/>
  <c r="M1297" i="8" s="1"/>
  <c r="O1297" i="8" a="1"/>
  <c r="O1297" i="8"/>
  <c r="K1298" i="8" a="1"/>
  <c r="K1298" i="8"/>
  <c r="M1298" i="8" a="1"/>
  <c r="M1298" i="8" s="1"/>
  <c r="O1298" i="8" a="1"/>
  <c r="O1298" i="8" s="1"/>
  <c r="K1299" i="8" a="1"/>
  <c r="K1299" i="8"/>
  <c r="M1299" i="8" a="1"/>
  <c r="M1299" i="8" s="1"/>
  <c r="O1299" i="8" a="1"/>
  <c r="O1299" i="8" s="1"/>
  <c r="K1300" i="8" a="1"/>
  <c r="K1300" i="8" s="1"/>
  <c r="M1300" i="8" a="1"/>
  <c r="M1300" i="8" s="1"/>
  <c r="O1300" i="8" a="1"/>
  <c r="O1300" i="8"/>
  <c r="K1301" i="8" a="1"/>
  <c r="K1301" i="8" s="1"/>
  <c r="M1301" i="8" a="1"/>
  <c r="M1301" i="8"/>
  <c r="O1301" i="8" a="1"/>
  <c r="O1301" i="8" s="1"/>
  <c r="K1302" i="8" a="1"/>
  <c r="K1302" i="8"/>
  <c r="M1302" i="8" a="1"/>
  <c r="M1302" i="8" s="1"/>
  <c r="O1302" i="8" a="1"/>
  <c r="O1302" i="8"/>
  <c r="K1303" i="8" a="1"/>
  <c r="K1303" i="8" s="1"/>
  <c r="M1303" i="8" a="1"/>
  <c r="M1303" i="8" s="1"/>
  <c r="O1303" i="8" a="1"/>
  <c r="O1303" i="8" s="1"/>
  <c r="K1304" i="8" a="1"/>
  <c r="K1304" i="8" s="1"/>
  <c r="M1304" i="8" a="1"/>
  <c r="M1304" i="8"/>
  <c r="O1304" i="8" a="1"/>
  <c r="O1304" i="8" s="1"/>
  <c r="K1305" i="8" a="1"/>
  <c r="K1305" i="8" s="1"/>
  <c r="M1305" i="8" a="1"/>
  <c r="M1305" i="8"/>
  <c r="O1305" i="8" a="1"/>
  <c r="O1305" i="8"/>
  <c r="K1306" i="8" a="1"/>
  <c r="K1306" i="8" s="1"/>
  <c r="M1306" i="8" a="1"/>
  <c r="M1306" i="8" s="1"/>
  <c r="O1306" i="8" a="1"/>
  <c r="O1306" i="8"/>
  <c r="K1307" i="8" a="1"/>
  <c r="K1307" i="8" s="1"/>
  <c r="M1307" i="8" a="1"/>
  <c r="M1307" i="8"/>
  <c r="O1307" i="8" a="1"/>
  <c r="O1307" i="8" s="1"/>
  <c r="K1308" i="8" a="1"/>
  <c r="K1308" i="8" s="1"/>
  <c r="M1308" i="8" a="1"/>
  <c r="M1308" i="8" s="1"/>
  <c r="O1308" i="8" a="1"/>
  <c r="O1308" i="8"/>
  <c r="K1309" i="8" a="1"/>
  <c r="K1309" i="8" s="1"/>
  <c r="M1309" i="8" a="1"/>
  <c r="M1309" i="8" s="1"/>
  <c r="O1309" i="8" a="1"/>
  <c r="O1309" i="8"/>
  <c r="K1310" i="8" a="1"/>
  <c r="K1310" i="8" s="1"/>
  <c r="M1310" i="8" a="1"/>
  <c r="M1310" i="8" s="1"/>
  <c r="O1310" i="8" a="1"/>
  <c r="O1310" i="8" s="1"/>
  <c r="K1311" i="8" a="1"/>
  <c r="K1311" i="8" s="1"/>
  <c r="M1311" i="8" a="1"/>
  <c r="M1311" i="8" s="1"/>
  <c r="O1311" i="8" a="1"/>
  <c r="O1311" i="8" s="1"/>
  <c r="K1312" i="8" a="1"/>
  <c r="K1312" i="8"/>
  <c r="M1312" i="8" a="1"/>
  <c r="M1312" i="8" s="1"/>
  <c r="O1312" i="8" a="1"/>
  <c r="O1312" i="8"/>
  <c r="K1313" i="8" a="1"/>
  <c r="K1313" i="8" s="1"/>
  <c r="M1313" i="8" a="1"/>
  <c r="M1313" i="8"/>
  <c r="O1313" i="8" a="1"/>
  <c r="O1313" i="8" s="1"/>
  <c r="K1314" i="8" a="1"/>
  <c r="K1314" i="8" s="1"/>
  <c r="M1314" i="8" a="1"/>
  <c r="M1314" i="8" s="1"/>
  <c r="O1314" i="8" a="1"/>
  <c r="O1314" i="8" s="1"/>
  <c r="K1315" i="8" a="1"/>
  <c r="K1315" i="8"/>
  <c r="M1315" i="8" a="1"/>
  <c r="M1315" i="8" s="1"/>
  <c r="O1315" i="8" a="1"/>
  <c r="O1315" i="8" s="1"/>
  <c r="K1316" i="8" a="1"/>
  <c r="K1316" i="8"/>
  <c r="M1316" i="8" a="1"/>
  <c r="M1316" i="8"/>
  <c r="O1316" i="8" a="1"/>
  <c r="O1316" i="8" s="1"/>
  <c r="K1317" i="8" a="1"/>
  <c r="K1317" i="8" s="1"/>
  <c r="M1317" i="8" a="1"/>
  <c r="M1317" i="8"/>
  <c r="O1317" i="8" a="1"/>
  <c r="O1317" i="8" s="1"/>
  <c r="K1318" i="8" a="1"/>
  <c r="K1318" i="8" s="1"/>
  <c r="M1318" i="8" a="1"/>
  <c r="M1318" i="8" s="1"/>
  <c r="O1318" i="8" a="1"/>
  <c r="O1318" i="8" s="1"/>
  <c r="K1319" i="8" a="1"/>
  <c r="K1319" i="8" s="1"/>
  <c r="M1319" i="8" a="1"/>
  <c r="M1319" i="8"/>
  <c r="O1319" i="8" a="1"/>
  <c r="O1319" i="8" s="1"/>
  <c r="K1320" i="8" a="1"/>
  <c r="K1320" i="8" s="1"/>
  <c r="M1320" i="8" a="1"/>
  <c r="M1320" i="8"/>
  <c r="O1320" i="8" a="1"/>
  <c r="O1320" i="8" s="1"/>
  <c r="K1321" i="8" a="1"/>
  <c r="K1321" i="8" s="1"/>
  <c r="M1321" i="8" a="1"/>
  <c r="M1321" i="8" s="1"/>
  <c r="O1321" i="8" a="1"/>
  <c r="O1321" i="8" s="1"/>
  <c r="K1322" i="8" a="1"/>
  <c r="K1322" i="8" s="1"/>
  <c r="M1322" i="8" a="1"/>
  <c r="M1322" i="8" s="1"/>
  <c r="O1322" i="8" a="1"/>
  <c r="O1322" i="8"/>
  <c r="K1323" i="8" a="1"/>
  <c r="K1323" i="8" s="1"/>
  <c r="M1323" i="8" a="1"/>
  <c r="M1323" i="8"/>
  <c r="O1323" i="8" a="1"/>
  <c r="O1323" i="8" s="1"/>
  <c r="K1324" i="8" a="1"/>
  <c r="K1324" i="8"/>
  <c r="M1324" i="8" a="1"/>
  <c r="M1324" i="8" s="1"/>
  <c r="O1324" i="8" a="1"/>
  <c r="O1324" i="8" s="1"/>
  <c r="K1325" i="8" a="1"/>
  <c r="K1325" i="8" s="1"/>
  <c r="M1325" i="8" a="1"/>
  <c r="M1325" i="8" s="1"/>
  <c r="O1325" i="8" a="1"/>
  <c r="O1325" i="8"/>
  <c r="K1326" i="8" a="1"/>
  <c r="K1326" i="8" s="1"/>
  <c r="M1326" i="8" a="1"/>
  <c r="M1326" i="8" s="1"/>
  <c r="O1326" i="8" a="1"/>
  <c r="O1326" i="8"/>
  <c r="K1327" i="8" a="1"/>
  <c r="K1327" i="8"/>
  <c r="M1327" i="8" a="1"/>
  <c r="M1327" i="8" s="1"/>
  <c r="O1327" i="8" a="1"/>
  <c r="O1327" i="8" s="1"/>
  <c r="K1328" i="8" a="1"/>
  <c r="K1328" i="8"/>
  <c r="M1328" i="8" a="1"/>
  <c r="M1328" i="8" s="1"/>
  <c r="O1328" i="8" a="1"/>
  <c r="O1328" i="8" s="1"/>
  <c r="K1329" i="8" a="1"/>
  <c r="K1329" i="8" s="1"/>
  <c r="M1329" i="8" a="1"/>
  <c r="M1329" i="8" s="1"/>
  <c r="O1329" i="8" a="1"/>
  <c r="O1329" i="8" s="1"/>
  <c r="K1330" i="8" a="1"/>
  <c r="K1330" i="8"/>
  <c r="M1330" i="8" a="1"/>
  <c r="M1330" i="8" s="1"/>
  <c r="O1330" i="8" a="1"/>
  <c r="O1330" i="8" s="1"/>
  <c r="K1331" i="8" a="1"/>
  <c r="K1331" i="8"/>
  <c r="M1331" i="8" a="1"/>
  <c r="M1331" i="8" s="1"/>
  <c r="O1331" i="8" a="1"/>
  <c r="O1331" i="8" s="1"/>
  <c r="K1332" i="8" a="1"/>
  <c r="K1332" i="8" s="1"/>
  <c r="M1332" i="8" a="1"/>
  <c r="M1332" i="8" s="1"/>
  <c r="O1332" i="8" a="1"/>
  <c r="O1332" i="8"/>
  <c r="K1333" i="8" a="1"/>
  <c r="K1333" i="8" s="1"/>
  <c r="M1333" i="8" a="1"/>
  <c r="M1333" i="8" s="1"/>
  <c r="O1333" i="8" a="1"/>
  <c r="O1333" i="8" s="1"/>
  <c r="K1334" i="8" a="1"/>
  <c r="K1334" i="8"/>
  <c r="M1334" i="8" a="1"/>
  <c r="M1334" i="8" s="1"/>
  <c r="O1334" i="8" a="1"/>
  <c r="O1334" i="8"/>
  <c r="K1335" i="8" a="1"/>
  <c r="K1335" i="8" s="1"/>
  <c r="M1335" i="8" a="1"/>
  <c r="M1335" i="8" s="1"/>
  <c r="O1335" i="8" a="1"/>
  <c r="O1335" i="8" s="1"/>
  <c r="K1336" i="8" a="1"/>
  <c r="K1336" i="8"/>
  <c r="M1336" i="8" a="1"/>
  <c r="M1336" i="8" s="1"/>
  <c r="O1336" i="8" a="1"/>
  <c r="O1336" i="8" s="1"/>
  <c r="K1337" i="8" a="1"/>
  <c r="K1337" i="8" s="1"/>
  <c r="M1337" i="8" a="1"/>
  <c r="M1337" i="8"/>
  <c r="O1337" i="8" a="1"/>
  <c r="O1337" i="8" s="1"/>
  <c r="K1338" i="8" a="1"/>
  <c r="K1338" i="8" s="1"/>
  <c r="M1338" i="8" a="1"/>
  <c r="M1338" i="8" s="1"/>
  <c r="O1338" i="8" a="1"/>
  <c r="O1338" i="8"/>
  <c r="K1339" i="8" a="1"/>
  <c r="K1339" i="8"/>
  <c r="M1339" i="8" a="1"/>
  <c r="M1339" i="8" s="1"/>
  <c r="O1339" i="8" a="1"/>
  <c r="O1339" i="8" s="1"/>
  <c r="K1340" i="8" a="1"/>
  <c r="K1340" i="8" s="1"/>
  <c r="M1340" i="8" a="1"/>
  <c r="M1340" i="8"/>
  <c r="O1340" i="8" a="1"/>
  <c r="O1340" i="8"/>
  <c r="K1341" i="8" a="1"/>
  <c r="K1341" i="8" s="1"/>
  <c r="M1341" i="8" a="1"/>
  <c r="M1341" i="8" s="1"/>
  <c r="O1341" i="8" a="1"/>
  <c r="O1341" i="8"/>
  <c r="K1342" i="8" a="1"/>
  <c r="K1342" i="8"/>
  <c r="M1342" i="8" a="1"/>
  <c r="M1342" i="8" s="1"/>
  <c r="O1342" i="8" a="1"/>
  <c r="O1342" i="8" s="1"/>
  <c r="K1343" i="8" a="1"/>
  <c r="K1343" i="8" s="1"/>
  <c r="M1343" i="8" a="1"/>
  <c r="M1343" i="8" s="1"/>
  <c r="O1343" i="8" a="1"/>
  <c r="O1343" i="8" s="1"/>
  <c r="K1344" i="8" a="1"/>
  <c r="K1344" i="8"/>
  <c r="M1344" i="8" a="1"/>
  <c r="M1344" i="8" s="1"/>
  <c r="O1344" i="8" a="1"/>
  <c r="O1344" i="8"/>
  <c r="K1345" i="8" a="1"/>
  <c r="K1345" i="8" s="1"/>
  <c r="M1345" i="8" a="1"/>
  <c r="M1345" i="8" s="1"/>
  <c r="O1345" i="8" a="1"/>
  <c r="O1345" i="8" s="1"/>
  <c r="K1346" i="8" a="1"/>
  <c r="K1346" i="8" s="1"/>
  <c r="M1346" i="8" a="1"/>
  <c r="M1346" i="8" s="1"/>
  <c r="O1346" i="8" a="1"/>
  <c r="O1346" i="8"/>
  <c r="K1347" i="8" a="1"/>
  <c r="K1347" i="8" s="1"/>
  <c r="M1347" i="8" a="1"/>
  <c r="M1347" i="8" s="1"/>
  <c r="O1347" i="8" a="1"/>
  <c r="O1347" i="8" s="1"/>
  <c r="K1348" i="8" a="1"/>
  <c r="K1348" i="8" s="1"/>
  <c r="M1348" i="8" a="1"/>
  <c r="M1348" i="8"/>
  <c r="O1348" i="8" a="1"/>
  <c r="O1348" i="8" s="1"/>
  <c r="K1349" i="8" a="1"/>
  <c r="K1349" i="8" s="1"/>
  <c r="M1349" i="8" a="1"/>
  <c r="M1349" i="8"/>
  <c r="O1349" i="8" a="1"/>
  <c r="O1349" i="8" s="1"/>
  <c r="K1350" i="8" a="1"/>
  <c r="K1350" i="8"/>
  <c r="M1350" i="8" a="1"/>
  <c r="M1350" i="8" s="1"/>
  <c r="O1350" i="8" a="1"/>
  <c r="O1350" i="8" s="1"/>
  <c r="K1351" i="8" a="1"/>
  <c r="K1351" i="8"/>
  <c r="M1351" i="8" a="1"/>
  <c r="M1351" i="8" s="1"/>
  <c r="O1351" i="8" a="1"/>
  <c r="O1351" i="8" s="1"/>
  <c r="K1352" i="8" a="1"/>
  <c r="K1352" i="8" s="1"/>
  <c r="M1352" i="8" a="1"/>
  <c r="M1352" i="8"/>
  <c r="O1352" i="8" a="1"/>
  <c r="O1352" i="8"/>
  <c r="K1353" i="8" a="1"/>
  <c r="K1353" i="8" s="1"/>
  <c r="M1353" i="8" a="1"/>
  <c r="M1353" i="8"/>
  <c r="O1353" i="8" a="1"/>
  <c r="O1353" i="8" s="1"/>
  <c r="K1354" i="8" a="1"/>
  <c r="K1354" i="8" s="1"/>
  <c r="M1354" i="8" a="1"/>
  <c r="M1354" i="8" s="1"/>
  <c r="O1354" i="8" a="1"/>
  <c r="O1354" i="8"/>
  <c r="K1355" i="8" a="1"/>
  <c r="K1355" i="8" s="1"/>
  <c r="M1355" i="8" a="1"/>
  <c r="M1355" i="8"/>
  <c r="O1355" i="8" a="1"/>
  <c r="O1355" i="8" s="1"/>
  <c r="K1356" i="8" a="1"/>
  <c r="K1356" i="8" s="1"/>
  <c r="M1356" i="8" a="1"/>
  <c r="M1356" i="8"/>
  <c r="O1356" i="8" a="1"/>
  <c r="O1356" i="8" s="1"/>
  <c r="K1357" i="8" a="1"/>
  <c r="K1357" i="8" s="1"/>
  <c r="M1357" i="8" a="1"/>
  <c r="M1357" i="8"/>
  <c r="O1357" i="8" a="1"/>
  <c r="O1357" i="8" s="1"/>
  <c r="K1358" i="8" a="1"/>
  <c r="K1358" i="8" s="1"/>
  <c r="M1358" i="8" a="1"/>
  <c r="M1358" i="8"/>
  <c r="O1358" i="8" a="1"/>
  <c r="O1358" i="8"/>
  <c r="K1359" i="8" a="1"/>
  <c r="K1359" i="8" s="1"/>
  <c r="M1359" i="8" a="1"/>
  <c r="M1359" i="8" s="1"/>
  <c r="O1359" i="8" a="1"/>
  <c r="O1359" i="8"/>
  <c r="K1360" i="8" a="1"/>
  <c r="K1360" i="8"/>
  <c r="M1360" i="8" a="1"/>
  <c r="M1360" i="8"/>
  <c r="O1360" i="8" a="1"/>
  <c r="O1360" i="8" s="1"/>
  <c r="K1361" i="8" a="1"/>
  <c r="K1361" i="8"/>
  <c r="M1361" i="8" a="1"/>
  <c r="M1361" i="8" s="1"/>
  <c r="O1361" i="8" a="1"/>
  <c r="O1361" i="8"/>
  <c r="K1362" i="8" a="1"/>
  <c r="K1362" i="8" s="1"/>
  <c r="M1362" i="8" a="1"/>
  <c r="M1362" i="8" s="1"/>
  <c r="O1362" i="8" a="1"/>
  <c r="O1362" i="8"/>
  <c r="K1363" i="8" a="1"/>
  <c r="K1363" i="8"/>
  <c r="M1363" i="8" a="1"/>
  <c r="M1363" i="8" s="1"/>
  <c r="O1363" i="8" a="1"/>
  <c r="O1363" i="8" s="1"/>
  <c r="K1364" i="8" a="1"/>
  <c r="K1364" i="8"/>
  <c r="M1364" i="8" a="1"/>
  <c r="M1364" i="8" s="1"/>
  <c r="O1364" i="8" a="1"/>
  <c r="O1364" i="8" s="1"/>
  <c r="K1365" i="8" a="1"/>
  <c r="K1365" i="8" s="1"/>
  <c r="M1365" i="8" a="1"/>
  <c r="M1365" i="8" s="1"/>
  <c r="O1365" i="8" a="1"/>
  <c r="O1365" i="8"/>
  <c r="K1366" i="8" a="1"/>
  <c r="K1366" i="8" s="1"/>
  <c r="M1366" i="8" a="1"/>
  <c r="M1366" i="8"/>
  <c r="O1366" i="8" a="1"/>
  <c r="O1366" i="8" s="1"/>
  <c r="K1367" i="8" a="1"/>
  <c r="K1367" i="8"/>
  <c r="M1367" i="8" a="1"/>
  <c r="M1367" i="8" s="1"/>
  <c r="O1367" i="8" a="1"/>
  <c r="O1367" i="8"/>
  <c r="K1368" i="8" a="1"/>
  <c r="K1368" i="8" s="1"/>
  <c r="M1368" i="8" a="1"/>
  <c r="M1368" i="8" s="1"/>
  <c r="O1368" i="8" a="1"/>
  <c r="O1368" i="8" s="1"/>
  <c r="K1369" i="8" a="1"/>
  <c r="K1369" i="8" s="1"/>
  <c r="M1369" i="8" a="1"/>
  <c r="M1369" i="8"/>
  <c r="O1369" i="8" a="1"/>
  <c r="O1369" i="8" s="1"/>
  <c r="K1370" i="8" a="1"/>
  <c r="K1370" i="8" s="1"/>
  <c r="M1370" i="8" a="1"/>
  <c r="M1370" i="8"/>
  <c r="O1370" i="8" a="1"/>
  <c r="O1370" i="8"/>
  <c r="K1371" i="8" a="1"/>
  <c r="K1371" i="8" s="1"/>
  <c r="M1371" i="8" a="1"/>
  <c r="M1371" i="8" s="1"/>
  <c r="O1371" i="8" a="1"/>
  <c r="O1371" i="8"/>
  <c r="K1372" i="8" a="1"/>
  <c r="K1372" i="8" s="1"/>
  <c r="M1372" i="8" a="1"/>
  <c r="M1372" i="8"/>
  <c r="O1372" i="8" a="1"/>
  <c r="O1372" i="8" s="1"/>
  <c r="K1373" i="8" a="1"/>
  <c r="K1373" i="8" s="1"/>
  <c r="M1373" i="8" a="1"/>
  <c r="M1373" i="8"/>
  <c r="O1373" i="8" a="1"/>
  <c r="O1373" i="8"/>
  <c r="K1374" i="8" a="1"/>
  <c r="K1374" i="8" s="1"/>
  <c r="M1374" i="8" a="1"/>
  <c r="M1374" i="8" s="1"/>
  <c r="O1374" i="8" a="1"/>
  <c r="O1374" i="8"/>
  <c r="K1375" i="8" a="1"/>
  <c r="K1375" i="8" s="1"/>
  <c r="M1375" i="8" a="1"/>
  <c r="M1375" i="8" s="1"/>
  <c r="O1375" i="8" a="1"/>
  <c r="O1375" i="8"/>
  <c r="K1376" i="8" a="1"/>
  <c r="K1376" i="8" s="1"/>
  <c r="M1376" i="8" a="1"/>
  <c r="M1376" i="8"/>
  <c r="O1376" i="8" a="1"/>
  <c r="O1376" i="8" s="1"/>
  <c r="K1377" i="8" a="1"/>
  <c r="K1377" i="8"/>
  <c r="M1377" i="8" a="1"/>
  <c r="M1377" i="8" s="1"/>
  <c r="O1377" i="8" a="1"/>
  <c r="O1377" i="8"/>
  <c r="K1378" i="8" a="1"/>
  <c r="K1378" i="8" s="1"/>
  <c r="M1378" i="8" a="1"/>
  <c r="M1378" i="8"/>
  <c r="O1378" i="8" a="1"/>
  <c r="O1378" i="8" s="1"/>
  <c r="K1379" i="8" a="1"/>
  <c r="K1379" i="8" s="1"/>
  <c r="M1379" i="8" a="1"/>
  <c r="M1379" i="8" s="1"/>
  <c r="O1379" i="8" a="1"/>
  <c r="O1379" i="8" s="1"/>
  <c r="K1380" i="8" a="1"/>
  <c r="K1380" i="8"/>
  <c r="M1380" i="8" a="1"/>
  <c r="M1380" i="8" s="1"/>
  <c r="O1380" i="8" a="1"/>
  <c r="O1380" i="8" s="1"/>
  <c r="K1381" i="8" a="1"/>
  <c r="K1381" i="8"/>
  <c r="M1381" i="8" a="1"/>
  <c r="M1381" i="8"/>
  <c r="O1381" i="8" a="1"/>
  <c r="O1381" i="8" s="1"/>
  <c r="K1382" i="8" a="1"/>
  <c r="K1382" i="8" s="1"/>
  <c r="M1382" i="8" a="1"/>
  <c r="M1382" i="8"/>
  <c r="O1382" i="8" a="1"/>
  <c r="O1382" i="8" s="1"/>
  <c r="K1383" i="8" a="1"/>
  <c r="K1383" i="8" s="1"/>
  <c r="M1383" i="8" a="1"/>
  <c r="M1383" i="8" s="1"/>
  <c r="O1383" i="8" a="1"/>
  <c r="O1383" i="8" s="1"/>
  <c r="K1384" i="8" a="1"/>
  <c r="K1384" i="8"/>
  <c r="M1384" i="8" a="1"/>
  <c r="M1384" i="8"/>
  <c r="O1384" i="8" a="1"/>
  <c r="O1384" i="8" s="1"/>
  <c r="K1385" i="8" a="1"/>
  <c r="K1385" i="8" s="1"/>
  <c r="M1385" i="8" a="1"/>
  <c r="M1385" i="8"/>
  <c r="O1385" i="8" a="1"/>
  <c r="O1385" i="8" s="1"/>
  <c r="K1386" i="8" a="1"/>
  <c r="K1386" i="8" s="1"/>
  <c r="M1386" i="8" a="1"/>
  <c r="M1386" i="8" s="1"/>
  <c r="O1386" i="8" a="1"/>
  <c r="O1386" i="8" s="1"/>
  <c r="K1387" i="8" a="1"/>
  <c r="K1387" i="8"/>
  <c r="M1387" i="8" a="1"/>
  <c r="M1387" i="8" s="1"/>
  <c r="O1387" i="8" a="1"/>
  <c r="O1387" i="8"/>
  <c r="K1388" i="8" a="1"/>
  <c r="K1388" i="8" s="1"/>
  <c r="M1388" i="8" a="1"/>
  <c r="M1388" i="8"/>
  <c r="O1388" i="8" a="1"/>
  <c r="O1388" i="8" s="1"/>
  <c r="K1389" i="8" a="1"/>
  <c r="K1389" i="8"/>
  <c r="M1389" i="8" a="1"/>
  <c r="M1389" i="8" s="1"/>
  <c r="O1389" i="8" a="1"/>
  <c r="O1389" i="8" s="1"/>
  <c r="K1390" i="8" a="1"/>
  <c r="K1390" i="8" s="1"/>
  <c r="M1390" i="8" a="1"/>
  <c r="M1390" i="8" s="1"/>
  <c r="O1390" i="8" a="1"/>
  <c r="O1390" i="8"/>
  <c r="K1391" i="8" a="1"/>
  <c r="K1391" i="8" s="1"/>
  <c r="M1391" i="8" a="1"/>
  <c r="M1391" i="8" s="1"/>
  <c r="O1391" i="8" a="1"/>
  <c r="O1391" i="8"/>
  <c r="K1392" i="8" a="1"/>
  <c r="K1392" i="8"/>
  <c r="M1392" i="8" a="1"/>
  <c r="M1392" i="8"/>
  <c r="O1392" i="8" a="1"/>
  <c r="O1392" i="8" s="1"/>
  <c r="K1393" i="8" a="1"/>
  <c r="K1393" i="8"/>
  <c r="M1393" i="8" a="1"/>
  <c r="M1393" i="8" s="1"/>
  <c r="O1393" i="8" a="1"/>
  <c r="O1393" i="8"/>
  <c r="K1394" i="8" a="1"/>
  <c r="K1394" i="8" s="1"/>
  <c r="M1394" i="8" a="1"/>
  <c r="M1394" i="8" s="1"/>
  <c r="O1394" i="8" a="1"/>
  <c r="O1394" i="8"/>
  <c r="K1395" i="8" a="1"/>
  <c r="K1395" i="8"/>
  <c r="M1395" i="8" a="1"/>
  <c r="M1395" i="8" s="1"/>
  <c r="O1395" i="8" a="1"/>
  <c r="O1395" i="8" s="1"/>
  <c r="K1396" i="8" a="1"/>
  <c r="K1396" i="8"/>
  <c r="M1396" i="8" a="1"/>
  <c r="M1396" i="8" s="1"/>
  <c r="O1396" i="8" a="1"/>
  <c r="O1396" i="8" s="1"/>
  <c r="K1397" i="8" a="1"/>
  <c r="K1397" i="8" s="1"/>
  <c r="M1397" i="8" a="1"/>
  <c r="M1397" i="8" s="1"/>
  <c r="O1397" i="8" a="1"/>
  <c r="O1397" i="8"/>
  <c r="K1398" i="8" a="1"/>
  <c r="K1398" i="8" s="1"/>
  <c r="M1398" i="8" a="1"/>
  <c r="M1398" i="8" s="1"/>
  <c r="O1398" i="8" a="1"/>
  <c r="O1398" i="8" s="1"/>
  <c r="K1399" i="8" a="1"/>
  <c r="K1399" i="8"/>
  <c r="M1399" i="8" a="1"/>
  <c r="M1399" i="8" s="1"/>
  <c r="O1399" i="8" a="1"/>
  <c r="O1399" i="8"/>
  <c r="K1400" i="8" a="1"/>
  <c r="K1400" i="8" s="1"/>
  <c r="M1400" i="8" a="1"/>
  <c r="M1400" i="8" s="1"/>
  <c r="O1400" i="8" a="1"/>
  <c r="O1400" i="8" s="1"/>
  <c r="K1401" i="8" a="1"/>
  <c r="K1401" i="8" s="1"/>
  <c r="M1401" i="8" a="1"/>
  <c r="M1401" i="8" s="1"/>
  <c r="O1401" i="8" a="1"/>
  <c r="O1401" i="8" s="1"/>
  <c r="K1402" i="8" a="1"/>
  <c r="K1402" i="8" s="1"/>
  <c r="M1402" i="8" a="1"/>
  <c r="M1402" i="8"/>
  <c r="O1402" i="8" a="1"/>
  <c r="O1402" i="8"/>
  <c r="K1403" i="8" a="1"/>
  <c r="K1403" i="8" s="1"/>
  <c r="M1403" i="8" a="1"/>
  <c r="M1403" i="8" s="1"/>
  <c r="O1403" i="8" a="1"/>
  <c r="O1403" i="8"/>
  <c r="K1404" i="8" a="1"/>
  <c r="K1404" i="8" s="1"/>
  <c r="M1404" i="8" a="1"/>
  <c r="M1404" i="8" s="1"/>
  <c r="O1404" i="8" a="1"/>
  <c r="O1404" i="8" s="1"/>
  <c r="K1405" i="8" a="1"/>
  <c r="K1405" i="8" s="1"/>
  <c r="M1405" i="8" a="1"/>
  <c r="M1405" i="8"/>
  <c r="O1405" i="8" a="1"/>
  <c r="O1405" i="8"/>
  <c r="K1406" i="8" a="1"/>
  <c r="K1406" i="8" s="1"/>
  <c r="M1406" i="8" a="1"/>
  <c r="M1406" i="8" s="1"/>
  <c r="O1406" i="8" a="1"/>
  <c r="O1406" i="8"/>
  <c r="K1407" i="8" a="1"/>
  <c r="K1407" i="8" s="1"/>
  <c r="M1407" i="8" a="1"/>
  <c r="M1407" i="8" s="1"/>
  <c r="O1407" i="8" a="1"/>
  <c r="O1407" i="8" s="1"/>
  <c r="K1408" i="8" a="1"/>
  <c r="K1408" i="8" s="1"/>
  <c r="M1408" i="8" a="1"/>
  <c r="M1408" i="8"/>
  <c r="O1408" i="8" a="1"/>
  <c r="O1408" i="8" s="1"/>
  <c r="K1409" i="8" a="1"/>
  <c r="K1409" i="8"/>
  <c r="M1409" i="8" a="1"/>
  <c r="M1409" i="8" s="1"/>
  <c r="O1409" i="8" a="1"/>
  <c r="O1409" i="8"/>
  <c r="K1410" i="8" a="1"/>
  <c r="K1410" i="8" s="1"/>
  <c r="M1410" i="8" a="1"/>
  <c r="M1410" i="8"/>
  <c r="O1410" i="8" a="1"/>
  <c r="O1410" i="8" s="1"/>
  <c r="K1411" i="8" a="1"/>
  <c r="K1411" i="8" s="1"/>
  <c r="M1411" i="8" a="1"/>
  <c r="M1411" i="8" s="1"/>
  <c r="O1411" i="8" a="1"/>
  <c r="O1411" i="8" s="1"/>
  <c r="K1412" i="8" a="1"/>
  <c r="K1412" i="8"/>
  <c r="M1412" i="8" a="1"/>
  <c r="M1412" i="8" s="1"/>
  <c r="O1412" i="8" a="1"/>
  <c r="O1412" i="8" s="1"/>
  <c r="K1413" i="8" a="1"/>
  <c r="K1413" i="8"/>
  <c r="M1413" i="8" a="1"/>
  <c r="M1413" i="8"/>
  <c r="O1413" i="8" a="1"/>
  <c r="O1413" i="8"/>
  <c r="K1414" i="8" a="1"/>
  <c r="K1414" i="8" s="1"/>
  <c r="M1414" i="8" a="1"/>
  <c r="M1414" i="8"/>
  <c r="O1414" i="8" a="1"/>
  <c r="O1414" i="8" s="1"/>
  <c r="K1415" i="8" a="1"/>
  <c r="K1415" i="8"/>
  <c r="M1415" i="8" a="1"/>
  <c r="M1415" i="8" s="1"/>
  <c r="O1415" i="8" a="1"/>
  <c r="O1415" i="8" s="1"/>
  <c r="K1416" i="8" a="1"/>
  <c r="K1416" i="8"/>
  <c r="M1416" i="8" a="1"/>
  <c r="M1416" i="8"/>
  <c r="O1416" i="8" a="1"/>
  <c r="O1416" i="8" s="1"/>
  <c r="K1417" i="8" a="1"/>
  <c r="K1417" i="8" s="1"/>
  <c r="M1417" i="8" a="1"/>
  <c r="M1417" i="8"/>
  <c r="O1417" i="8" a="1"/>
  <c r="O1417" i="8" s="1"/>
  <c r="K1418" i="8" a="1"/>
  <c r="K1418" i="8" s="1"/>
  <c r="M1418" i="8" a="1"/>
  <c r="M1418" i="8" s="1"/>
  <c r="O1418" i="8" a="1"/>
  <c r="O1418" i="8" s="1"/>
  <c r="K1419" i="8" a="1"/>
  <c r="K1419" i="8"/>
  <c r="M1419" i="8" a="1"/>
  <c r="M1419" i="8" s="1"/>
  <c r="O1419" i="8" a="1"/>
  <c r="O1419" i="8"/>
  <c r="K1420" i="8" a="1"/>
  <c r="K1420" i="8" s="1"/>
  <c r="M1420" i="8" a="1"/>
  <c r="M1420" i="8"/>
  <c r="O1420" i="8" a="1"/>
  <c r="O1420" i="8" s="1"/>
  <c r="K1421" i="8" a="1"/>
  <c r="K1421" i="8"/>
  <c r="M1421" i="8" a="1"/>
  <c r="M1421" i="8"/>
  <c r="O1421" i="8" a="1"/>
  <c r="O1421" i="8" s="1"/>
  <c r="K1422" i="8" a="1"/>
  <c r="K1422" i="8" s="1"/>
  <c r="M1422" i="8" a="1"/>
  <c r="M1422" i="8" s="1"/>
  <c r="O1422" i="8" a="1"/>
  <c r="O1422" i="8" s="1"/>
  <c r="K1423" i="8" a="1"/>
  <c r="K1423" i="8" s="1"/>
  <c r="M1423" i="8" a="1"/>
  <c r="M1423" i="8" s="1"/>
  <c r="O1423" i="8" a="1"/>
  <c r="O1423" i="8"/>
  <c r="K1424" i="8" a="1"/>
  <c r="K1424" i="8"/>
  <c r="M1424" i="8" a="1"/>
  <c r="M1424" i="8" s="1"/>
  <c r="O1424" i="8" a="1"/>
  <c r="O1424" i="8" s="1"/>
  <c r="K1425" i="8" a="1"/>
  <c r="K1425" i="8"/>
  <c r="M1425" i="8" a="1"/>
  <c r="M1425" i="8" s="1"/>
  <c r="O1425" i="8" a="1"/>
  <c r="O1425" i="8" s="1"/>
  <c r="K1426" i="8" a="1"/>
  <c r="K1426" i="8" s="1"/>
  <c r="M1426" i="8" a="1"/>
  <c r="M1426" i="8" s="1"/>
  <c r="O1426" i="8" a="1"/>
  <c r="O1426" i="8"/>
  <c r="K1427" i="8" a="1"/>
  <c r="K1427" i="8"/>
  <c r="M1427" i="8" a="1"/>
  <c r="M1427" i="8" s="1"/>
  <c r="O1427" i="8" a="1"/>
  <c r="O1427" i="8" s="1"/>
  <c r="K1428" i="8" a="1"/>
  <c r="K1428" i="8"/>
  <c r="M1428" i="8" a="1"/>
  <c r="M1428" i="8" s="1"/>
  <c r="O1428" i="8" a="1"/>
  <c r="O1428" i="8" s="1"/>
  <c r="K1429" i="8" a="1"/>
  <c r="K1429" i="8" s="1"/>
  <c r="M1429" i="8" a="1"/>
  <c r="M1429" i="8" s="1"/>
  <c r="O1429" i="8" a="1"/>
  <c r="O1429" i="8"/>
  <c r="K1430" i="8" a="1"/>
  <c r="K1430" i="8" s="1"/>
  <c r="M1430" i="8" a="1"/>
  <c r="M1430" i="8" s="1"/>
  <c r="O1430" i="8" a="1"/>
  <c r="O1430" i="8" s="1"/>
  <c r="K1431" i="8" a="1"/>
  <c r="K1431" i="8"/>
  <c r="M1431" i="8" a="1"/>
  <c r="M1431" i="8" s="1"/>
  <c r="O1431" i="8" a="1"/>
  <c r="O1431" i="8"/>
  <c r="K1432" i="8" a="1"/>
  <c r="K1432" i="8" s="1"/>
  <c r="M1432" i="8" a="1"/>
  <c r="M1432" i="8" s="1"/>
  <c r="O1432" i="8" a="1"/>
  <c r="O1432" i="8" s="1"/>
  <c r="K1433" i="8" a="1"/>
  <c r="K1433" i="8" s="1"/>
  <c r="M1433" i="8" a="1"/>
  <c r="M1433" i="8"/>
  <c r="O1433" i="8" a="1"/>
  <c r="O1433" i="8" s="1"/>
  <c r="K1434" i="8" a="1"/>
  <c r="K1434" i="8" s="1"/>
  <c r="M1434" i="8" a="1"/>
  <c r="M1434" i="8"/>
  <c r="O1434" i="8" a="1"/>
  <c r="O1434" i="8"/>
  <c r="K1435" i="8" a="1"/>
  <c r="K1435" i="8"/>
  <c r="M1435" i="8" a="1"/>
  <c r="M1435" i="8" s="1"/>
  <c r="O1435" i="8" a="1"/>
  <c r="O1435" i="8"/>
  <c r="K1436" i="8" a="1"/>
  <c r="K1436" i="8" s="1"/>
  <c r="M1436" i="8" a="1"/>
  <c r="M1436" i="8" s="1"/>
  <c r="O1436" i="8" a="1"/>
  <c r="O1436" i="8" s="1"/>
  <c r="K1437" i="8" a="1"/>
  <c r="K1437" i="8" s="1"/>
  <c r="M1437" i="8" a="1"/>
  <c r="M1437" i="8"/>
  <c r="O1437" i="8" a="1"/>
  <c r="O1437" i="8"/>
  <c r="K1438" i="8" a="1"/>
  <c r="K1438" i="8" s="1"/>
  <c r="M1438" i="8" a="1"/>
  <c r="M1438" i="8" s="1"/>
  <c r="O1438" i="8" a="1"/>
  <c r="O1438" i="8"/>
  <c r="K1439" i="8" a="1"/>
  <c r="K1439" i="8" s="1"/>
  <c r="M1439" i="8" a="1"/>
  <c r="M1439" i="8" s="1"/>
  <c r="O1439" i="8" a="1"/>
  <c r="O1439" i="8"/>
  <c r="K1440" i="8" a="1"/>
  <c r="K1440" i="8" s="1"/>
  <c r="M1440" i="8" a="1"/>
  <c r="M1440" i="8"/>
  <c r="O1440" i="8" a="1"/>
  <c r="O1440" i="8" s="1"/>
  <c r="K1441" i="8" a="1"/>
  <c r="K1441" i="8"/>
  <c r="M1441" i="8" a="1"/>
  <c r="M1441" i="8" s="1"/>
  <c r="O1441" i="8" a="1"/>
  <c r="O1441" i="8"/>
  <c r="K1442" i="8" a="1"/>
  <c r="K1442" i="8" s="1"/>
  <c r="M1442" i="8" a="1"/>
  <c r="M1442" i="8"/>
  <c r="O1442" i="8" a="1"/>
  <c r="O1442" i="8"/>
  <c r="K1443" i="8" a="1"/>
  <c r="K1443" i="8" s="1"/>
  <c r="M1443" i="8" a="1"/>
  <c r="M1443" i="8" s="1"/>
  <c r="O1443" i="8" a="1"/>
  <c r="O1443" i="8" s="1"/>
  <c r="K1444" i="8" a="1"/>
  <c r="K1444" i="8"/>
  <c r="M1444" i="8" a="1"/>
  <c r="M1444" i="8" s="1"/>
  <c r="O1444" i="8" a="1"/>
  <c r="O1444" i="8" s="1"/>
  <c r="K1445" i="8" a="1"/>
  <c r="K1445" i="8"/>
  <c r="M1445" i="8" a="1"/>
  <c r="M1445" i="8"/>
  <c r="O1445" i="8" a="1"/>
  <c r="O1445" i="8" s="1"/>
  <c r="K1446" i="8" a="1"/>
  <c r="K1446" i="8" s="1"/>
  <c r="M1446" i="8" a="1"/>
  <c r="M1446" i="8"/>
  <c r="O1446" i="8" a="1"/>
  <c r="O1446" i="8" s="1"/>
  <c r="K1447" i="8" a="1"/>
  <c r="K1447" i="8" s="1"/>
  <c r="M1447" i="8" a="1"/>
  <c r="M1447" i="8" s="1"/>
  <c r="O1447" i="8" a="1"/>
  <c r="O1447" i="8" s="1"/>
  <c r="K1448" i="8" a="1"/>
  <c r="K1448" i="8"/>
  <c r="M1448" i="8" a="1"/>
  <c r="M1448" i="8"/>
  <c r="O1448" i="8" a="1"/>
  <c r="O1448" i="8" s="1"/>
  <c r="K1449" i="8" a="1"/>
  <c r="K1449" i="8" s="1"/>
  <c r="M1449" i="8" a="1"/>
  <c r="M1449" i="8"/>
  <c r="O1449" i="8" a="1"/>
  <c r="O1449" i="8" s="1"/>
  <c r="K1450" i="8" a="1"/>
  <c r="K1450" i="8" s="1"/>
  <c r="M1450" i="8" a="1"/>
  <c r="M1450" i="8" s="1"/>
  <c r="O1450" i="8" a="1"/>
  <c r="O1450" i="8" s="1"/>
  <c r="K1451" i="8" a="1"/>
  <c r="K1451" i="8"/>
  <c r="M1451" i="8" a="1"/>
  <c r="M1451" i="8" s="1"/>
  <c r="O1451" i="8" a="1"/>
  <c r="O1451" i="8" s="1"/>
  <c r="K1452" i="8" a="1"/>
  <c r="K1452" i="8" s="1"/>
  <c r="M1452" i="8" a="1"/>
  <c r="M1452" i="8"/>
  <c r="O1452" i="8" a="1"/>
  <c r="O1452" i="8" s="1"/>
  <c r="K1453" i="8" a="1"/>
  <c r="K1453" i="8"/>
  <c r="M1453" i="8" a="1"/>
  <c r="M1453" i="8" s="1"/>
  <c r="O1453" i="8" a="1"/>
  <c r="O1453" i="8" s="1"/>
  <c r="K1454" i="8" a="1"/>
  <c r="K1454" i="8" s="1"/>
  <c r="M1454" i="8" a="1"/>
  <c r="M1454" i="8" s="1"/>
  <c r="O1454" i="8" a="1"/>
  <c r="O1454" i="8"/>
  <c r="K1455" i="8" a="1"/>
  <c r="K1455" i="8" s="1"/>
  <c r="M1455" i="8" a="1"/>
  <c r="M1455" i="8" s="1"/>
  <c r="O1455" i="8" a="1"/>
  <c r="O1455" i="8"/>
  <c r="K1456" i="8" a="1"/>
  <c r="K1456" i="8"/>
  <c r="M1456" i="8" a="1"/>
  <c r="M1456" i="8" s="1"/>
  <c r="O1456" i="8" a="1"/>
  <c r="O1456" i="8" s="1"/>
  <c r="K1457" i="8" a="1"/>
  <c r="K1457" i="8"/>
  <c r="M1457" i="8" a="1"/>
  <c r="M1457" i="8" s="1"/>
  <c r="O1457" i="8" a="1"/>
  <c r="O1457" i="8"/>
  <c r="K1458" i="8" a="1"/>
  <c r="K1458" i="8" s="1"/>
  <c r="M1458" i="8" a="1"/>
  <c r="M1458" i="8" s="1"/>
  <c r="O1458" i="8" a="1"/>
  <c r="O1458" i="8"/>
  <c r="K1459" i="8" a="1"/>
  <c r="K1459" i="8"/>
  <c r="M1459" i="8" a="1"/>
  <c r="M1459" i="8" s="1"/>
  <c r="O1459" i="8" a="1"/>
  <c r="O1459" i="8" s="1"/>
  <c r="K1460" i="8" a="1"/>
  <c r="K1460" i="8"/>
  <c r="M1460" i="8" a="1"/>
  <c r="M1460" i="8" s="1"/>
  <c r="O1460" i="8" a="1"/>
  <c r="O1460" i="8" s="1"/>
  <c r="K1461" i="8" a="1"/>
  <c r="K1461" i="8"/>
  <c r="M1461" i="8" a="1"/>
  <c r="M1461" i="8" s="1"/>
  <c r="O1461" i="8" a="1"/>
  <c r="O1461" i="8"/>
  <c r="K1462" i="8" a="1"/>
  <c r="K1462" i="8" s="1"/>
  <c r="M1462" i="8" a="1"/>
  <c r="M1462" i="8"/>
  <c r="O1462" i="8" a="1"/>
  <c r="O1462" i="8" s="1"/>
  <c r="K1463" i="8" a="1"/>
  <c r="K1463" i="8"/>
  <c r="M1463" i="8" a="1"/>
  <c r="M1463" i="8" s="1"/>
  <c r="O1463" i="8" a="1"/>
  <c r="O1463" i="8"/>
  <c r="K1464" i="8" a="1"/>
  <c r="K1464" i="8"/>
  <c r="M1464" i="8" a="1"/>
  <c r="M1464" i="8" s="1"/>
  <c r="O1464" i="8" a="1"/>
  <c r="O1464" i="8" s="1"/>
  <c r="K1465" i="8" a="1"/>
  <c r="K1465" i="8" s="1"/>
  <c r="M1465" i="8" a="1"/>
  <c r="M1465" i="8"/>
  <c r="O1465" i="8" a="1"/>
  <c r="O1465" i="8" s="1"/>
  <c r="K1466" i="8" a="1"/>
  <c r="K1466" i="8" s="1"/>
  <c r="M1466" i="8" a="1"/>
  <c r="M1466" i="8"/>
  <c r="O1466" i="8" a="1"/>
  <c r="O1466" i="8"/>
  <c r="K1467" i="8" a="1"/>
  <c r="K1467" i="8" s="1"/>
  <c r="M1467" i="8" a="1"/>
  <c r="M1467" i="8" s="1"/>
  <c r="O1467" i="8" a="1"/>
  <c r="O1467" i="8"/>
  <c r="K1468" i="8" a="1"/>
  <c r="K1468" i="8" s="1"/>
  <c r="M1468" i="8" a="1"/>
  <c r="M1468" i="8" s="1"/>
  <c r="O1468" i="8" a="1"/>
  <c r="O1468" i="8" s="1"/>
  <c r="K1469" i="8" a="1"/>
  <c r="K1469" i="8" s="1"/>
  <c r="M1469" i="8" a="1"/>
  <c r="M1469" i="8"/>
  <c r="O1469" i="8" a="1"/>
  <c r="O1469" i="8"/>
  <c r="K1470" i="8" a="1"/>
  <c r="K1470" i="8" s="1"/>
  <c r="M1470" i="8" a="1"/>
  <c r="M1470" i="8" s="1"/>
  <c r="O1470" i="8" a="1"/>
  <c r="O1470" i="8"/>
  <c r="K1471" i="8" a="1"/>
  <c r="K1471" i="8" s="1"/>
  <c r="M1471" i="8" a="1"/>
  <c r="M1471" i="8" s="1"/>
  <c r="O1471" i="8" a="1"/>
  <c r="O1471" i="8" s="1"/>
  <c r="K1472" i="8" a="1"/>
  <c r="K1472" i="8" s="1"/>
  <c r="M1472" i="8" a="1"/>
  <c r="M1472" i="8"/>
  <c r="O1472" i="8" a="1"/>
  <c r="O1472" i="8" s="1"/>
  <c r="K1473" i="8" a="1"/>
  <c r="K1473" i="8"/>
  <c r="M1473" i="8" a="1"/>
  <c r="M1473" i="8" s="1"/>
  <c r="O1473" i="8" a="1"/>
  <c r="O1473" i="8"/>
  <c r="K1474" i="8" a="1"/>
  <c r="K1474" i="8" s="1"/>
  <c r="M1474" i="8" a="1"/>
  <c r="M1474" i="8"/>
  <c r="O1474" i="8" a="1"/>
  <c r="O1474" i="8" s="1"/>
  <c r="K1475" i="8" a="1"/>
  <c r="K1475" i="8" s="1"/>
  <c r="M1475" i="8" a="1"/>
  <c r="M1475" i="8"/>
  <c r="O1475" i="8" a="1"/>
  <c r="O1475" i="8"/>
  <c r="K1476" i="8" a="1"/>
  <c r="K1476" i="8" s="1"/>
  <c r="M1476" i="8" a="1"/>
  <c r="M1476" i="8" s="1"/>
  <c r="O1476" i="8" a="1"/>
  <c r="O1476" i="8"/>
  <c r="K1477" i="8" a="1"/>
  <c r="K1477" i="8"/>
  <c r="M1477" i="8" a="1"/>
  <c r="M1477" i="8" s="1"/>
  <c r="O1477" i="8" a="1"/>
  <c r="O1477" i="8" s="1"/>
  <c r="K1478" i="8" a="1"/>
  <c r="K1478" i="8"/>
  <c r="M1478" i="8" a="1"/>
  <c r="M1478" i="8"/>
  <c r="O1478" i="8" a="1"/>
  <c r="O1478" i="8"/>
  <c r="K1479" i="8" a="1"/>
  <c r="K1479" i="8" s="1"/>
  <c r="M1479" i="8" a="1"/>
  <c r="M1479" i="8"/>
  <c r="O1479" i="8" a="1"/>
  <c r="O1479" i="8"/>
  <c r="K1480" i="8" a="1"/>
  <c r="K1480" i="8" s="1"/>
  <c r="M1480" i="8" a="1"/>
  <c r="M1480" i="8" s="1"/>
  <c r="O1480" i="8" a="1"/>
  <c r="O1480" i="8"/>
  <c r="K1481" i="8" a="1"/>
  <c r="K1481" i="8"/>
  <c r="M1481" i="8" a="1"/>
  <c r="M1481" i="8"/>
  <c r="O1481" i="8" a="1"/>
  <c r="O1481" i="8" s="1"/>
  <c r="K1482" i="8" a="1"/>
  <c r="K1482" i="8"/>
  <c r="M1482" i="8" a="1"/>
  <c r="M1482" i="8"/>
  <c r="O1482" i="8" a="1"/>
  <c r="O1482" i="8" s="1"/>
  <c r="K1483" i="8" a="1"/>
  <c r="K1483" i="8" s="1"/>
  <c r="M1483" i="8" a="1"/>
  <c r="M1483" i="8"/>
  <c r="O1483" i="8" a="1"/>
  <c r="O1483" i="8"/>
  <c r="K1484" i="8" a="1"/>
  <c r="K1484" i="8"/>
  <c r="M1484" i="8" a="1"/>
  <c r="M1484" i="8" s="1"/>
  <c r="O1484" i="8" a="1"/>
  <c r="O1484" i="8"/>
  <c r="K1485" i="8" a="1"/>
  <c r="K1485" i="8"/>
  <c r="M1485" i="8" a="1"/>
  <c r="M1485" i="8" s="1"/>
  <c r="O1485" i="8" a="1"/>
  <c r="O1485" i="8" s="1"/>
  <c r="K1486" i="8" a="1"/>
  <c r="K1486" i="8"/>
  <c r="M1486" i="8" a="1"/>
  <c r="M1486" i="8"/>
  <c r="O1486" i="8" a="1"/>
  <c r="O1486" i="8"/>
  <c r="K1487" i="8" a="1"/>
  <c r="K1487" i="8" s="1"/>
  <c r="M1487" i="8" a="1"/>
  <c r="M1487" i="8"/>
  <c r="O1487" i="8" a="1"/>
  <c r="O1487" i="8" s="1"/>
  <c r="K1488" i="8" a="1"/>
  <c r="K1488" i="8" s="1"/>
  <c r="M1488" i="8" a="1"/>
  <c r="M1488" i="8" s="1"/>
  <c r="O1488" i="8" a="1"/>
  <c r="O1488" i="8"/>
  <c r="K1489" i="8" a="1"/>
  <c r="K1489" i="8"/>
  <c r="M1489" i="8" a="1"/>
  <c r="M1489" i="8"/>
  <c r="O1489" i="8" a="1"/>
  <c r="O1489" i="8" s="1"/>
  <c r="K1490" i="8" a="1"/>
  <c r="K1490" i="8"/>
  <c r="M1490" i="8" a="1"/>
  <c r="M1490" i="8" s="1"/>
  <c r="O1490" i="8" a="1"/>
  <c r="O1490" i="8" s="1"/>
  <c r="K1491" i="8" a="1"/>
  <c r="K1491" i="8" s="1"/>
  <c r="M1491" i="8" a="1"/>
  <c r="M1491" i="8"/>
  <c r="O1491" i="8" a="1"/>
  <c r="O1491" i="8"/>
  <c r="K1492" i="8" a="1"/>
  <c r="K1492" i="8"/>
  <c r="M1492" i="8" a="1"/>
  <c r="M1492" i="8" s="1"/>
  <c r="O1492" i="8" a="1"/>
  <c r="O1492" i="8" s="1"/>
  <c r="K1493" i="8" a="1"/>
  <c r="K1493" i="8" s="1"/>
  <c r="M1493" i="8" a="1"/>
  <c r="M1493" i="8"/>
  <c r="O1493" i="8" a="1"/>
  <c r="O1493" i="8" s="1"/>
  <c r="K1494" i="8" a="1"/>
  <c r="K1494" i="8" s="1"/>
  <c r="M1494" i="8" a="1"/>
  <c r="M1494" i="8" s="1"/>
  <c r="O1494" i="8" a="1"/>
  <c r="O1494" i="8" s="1"/>
  <c r="K1495" i="8" a="1"/>
  <c r="K1495" i="8" s="1"/>
  <c r="M1495" i="8" a="1"/>
  <c r="M1495" i="8" s="1"/>
  <c r="O1495" i="8" a="1"/>
  <c r="O1495" i="8" s="1"/>
  <c r="K1496" i="8" a="1"/>
  <c r="K1496" i="8" s="1"/>
  <c r="M1496" i="8" a="1"/>
  <c r="M1496" i="8" s="1"/>
  <c r="O1496" i="8" a="1"/>
  <c r="O1496" i="8" s="1"/>
  <c r="K1497" i="8" a="1"/>
  <c r="K1497" i="8" s="1"/>
  <c r="M1497" i="8" a="1"/>
  <c r="M1497" i="8" s="1"/>
  <c r="O1497" i="8" a="1"/>
  <c r="O1497" i="8" s="1"/>
  <c r="K1498" i="8" a="1"/>
  <c r="K1498" i="8" s="1"/>
  <c r="M1498" i="8" a="1"/>
  <c r="M1498" i="8" s="1"/>
  <c r="O1498" i="8" a="1"/>
  <c r="O1498" i="8" s="1"/>
  <c r="K1499" i="8" a="1"/>
  <c r="K1499" i="8" s="1"/>
  <c r="M1499" i="8" a="1"/>
  <c r="M1499" i="8" s="1"/>
  <c r="O1499" i="8" a="1"/>
  <c r="O1499" i="8" s="1"/>
  <c r="K1500" i="8" a="1"/>
  <c r="K1500" i="8" s="1"/>
  <c r="M1500" i="8" a="1"/>
  <c r="M1500" i="8" s="1"/>
  <c r="O1500" i="8" a="1"/>
  <c r="O1500" i="8" s="1"/>
  <c r="K1501" i="8" a="1"/>
  <c r="K1501" i="8" s="1"/>
  <c r="M1501" i="8" a="1"/>
  <c r="M1501" i="8" s="1"/>
  <c r="O1501" i="8" a="1"/>
  <c r="O1501" i="8" s="1"/>
  <c r="K1502" i="8" a="1"/>
  <c r="K1502" i="8" s="1"/>
  <c r="M1502" i="8" a="1"/>
  <c r="M1502" i="8" s="1"/>
  <c r="O1502" i="8" a="1"/>
  <c r="O1502" i="8" s="1"/>
  <c r="K1503" i="8" a="1"/>
  <c r="K1503" i="8" s="1"/>
  <c r="M1503" i="8" a="1"/>
  <c r="M1503" i="8" s="1"/>
  <c r="O1503" i="8" a="1"/>
  <c r="O1503" i="8" s="1"/>
  <c r="K1504" i="8" a="1"/>
  <c r="K1504" i="8" s="1"/>
  <c r="M1504" i="8" a="1"/>
  <c r="M1504" i="8" s="1"/>
  <c r="O1504" i="8" a="1"/>
  <c r="O1504" i="8" s="1"/>
  <c r="K1505" i="8" a="1"/>
  <c r="K1505" i="8" s="1"/>
  <c r="M1505" i="8" a="1"/>
  <c r="M1505" i="8" s="1"/>
  <c r="O1505" i="8" a="1"/>
  <c r="O1505" i="8" s="1"/>
  <c r="K1506" i="8" a="1"/>
  <c r="K1506" i="8" s="1"/>
  <c r="M1506" i="8" a="1"/>
  <c r="M1506" i="8" s="1"/>
  <c r="O1506" i="8" a="1"/>
  <c r="O1506" i="8" s="1"/>
  <c r="K1507" i="8" a="1"/>
  <c r="K1507" i="8" s="1"/>
  <c r="M1507" i="8" a="1"/>
  <c r="M1507" i="8" s="1"/>
  <c r="O1507" i="8" a="1"/>
  <c r="O1507" i="8" s="1"/>
  <c r="K1508" i="8" a="1"/>
  <c r="K1508" i="8" s="1"/>
  <c r="M1508" i="8" a="1"/>
  <c r="M1508" i="8" s="1"/>
  <c r="O1508" i="8" a="1"/>
  <c r="O1508" i="8" s="1"/>
  <c r="K1509" i="8" a="1"/>
  <c r="K1509" i="8" s="1"/>
  <c r="M1509" i="8" a="1"/>
  <c r="M1509" i="8" s="1"/>
  <c r="O1509" i="8" a="1"/>
  <c r="O1509" i="8" s="1"/>
  <c r="K1510" i="8" a="1"/>
  <c r="K1510" i="8" s="1"/>
  <c r="M1510" i="8" a="1"/>
  <c r="M1510" i="8" s="1"/>
  <c r="O1510" i="8" a="1"/>
  <c r="O1510" i="8" s="1"/>
  <c r="K1511" i="8" a="1"/>
  <c r="K1511" i="8" s="1"/>
  <c r="M1511" i="8" a="1"/>
  <c r="M1511" i="8" s="1"/>
  <c r="O1511" i="8" a="1"/>
  <c r="O1511" i="8" s="1"/>
  <c r="K1512" i="8" a="1"/>
  <c r="K1512" i="8" s="1"/>
  <c r="M1512" i="8" a="1"/>
  <c r="M1512" i="8" s="1"/>
  <c r="O1512" i="8" a="1"/>
  <c r="O1512" i="8" s="1"/>
  <c r="K1513" i="8" a="1"/>
  <c r="K1513" i="8" s="1"/>
  <c r="M1513" i="8" a="1"/>
  <c r="M1513" i="8" s="1"/>
  <c r="O1513" i="8" a="1"/>
  <c r="O1513" i="8" s="1"/>
  <c r="K1514" i="8" a="1"/>
  <c r="K1514" i="8" s="1"/>
  <c r="M1514" i="8" a="1"/>
  <c r="M1514" i="8" s="1"/>
  <c r="O1514" i="8" a="1"/>
  <c r="O1514" i="8" s="1"/>
  <c r="K1515" i="8" a="1"/>
  <c r="K1515" i="8" s="1"/>
  <c r="M1515" i="8" a="1"/>
  <c r="M1515" i="8" s="1"/>
  <c r="O1515" i="8" a="1"/>
  <c r="O1515" i="8" s="1"/>
  <c r="K1516" i="8" a="1"/>
  <c r="K1516" i="8" s="1"/>
  <c r="M1516" i="8" a="1"/>
  <c r="M1516" i="8" s="1"/>
  <c r="O1516" i="8" a="1"/>
  <c r="O1516" i="8" s="1"/>
  <c r="K1517" i="8" a="1"/>
  <c r="K1517" i="8" s="1"/>
  <c r="M1517" i="8" a="1"/>
  <c r="M1517" i="8" s="1"/>
  <c r="O1517" i="8" a="1"/>
  <c r="O1517" i="8" s="1"/>
  <c r="K1518" i="8" a="1"/>
  <c r="K1518" i="8" s="1"/>
  <c r="M1518" i="8" a="1"/>
  <c r="M1518" i="8" s="1"/>
  <c r="O1518" i="8" a="1"/>
  <c r="O1518" i="8" s="1"/>
  <c r="K1519" i="8" a="1"/>
  <c r="K1519" i="8" s="1"/>
  <c r="M1519" i="8" a="1"/>
  <c r="M1519" i="8" s="1"/>
  <c r="O1519" i="8" a="1"/>
  <c r="O1519" i="8" s="1"/>
  <c r="K1520" i="8" a="1"/>
  <c r="K1520" i="8" s="1"/>
  <c r="M1520" i="8" a="1"/>
  <c r="M1520" i="8" s="1"/>
  <c r="O1520" i="8" a="1"/>
  <c r="O1520" i="8" s="1"/>
  <c r="K1521" i="8" a="1"/>
  <c r="K1521" i="8" s="1"/>
  <c r="M1521" i="8" a="1"/>
  <c r="M1521" i="8" s="1"/>
  <c r="O1521" i="8" a="1"/>
  <c r="O1521" i="8" s="1"/>
  <c r="K1522" i="8" a="1"/>
  <c r="K1522" i="8" s="1"/>
  <c r="M1522" i="8" a="1"/>
  <c r="M1522" i="8" s="1"/>
  <c r="O1522" i="8" a="1"/>
  <c r="O1522" i="8" s="1"/>
  <c r="K1523" i="8" a="1"/>
  <c r="K1523" i="8" s="1"/>
  <c r="M1523" i="8" a="1"/>
  <c r="M1523" i="8" s="1"/>
  <c r="O1523" i="8" a="1"/>
  <c r="O1523" i="8" s="1"/>
  <c r="K1524" i="8" a="1"/>
  <c r="K1524" i="8" s="1"/>
  <c r="M1524" i="8" a="1"/>
  <c r="M1524" i="8" s="1"/>
  <c r="O1524" i="8" a="1"/>
  <c r="O1524" i="8" s="1"/>
  <c r="K1525" i="8" a="1"/>
  <c r="K1525" i="8" s="1"/>
  <c r="M1525" i="8" a="1"/>
  <c r="M1525" i="8" s="1"/>
  <c r="O1525" i="8" a="1"/>
  <c r="O1525" i="8" s="1"/>
  <c r="K1526" i="8" a="1"/>
  <c r="K1526" i="8" s="1"/>
  <c r="M1526" i="8" a="1"/>
  <c r="M1526" i="8" s="1"/>
  <c r="O1526" i="8" a="1"/>
  <c r="O1526" i="8" s="1"/>
  <c r="K1527" i="8" a="1"/>
  <c r="K1527" i="8" s="1"/>
  <c r="M1527" i="8" a="1"/>
  <c r="M1527" i="8" s="1"/>
  <c r="O1527" i="8" a="1"/>
  <c r="O1527" i="8" s="1"/>
  <c r="K1528" i="8" a="1"/>
  <c r="K1528" i="8" s="1"/>
  <c r="M1528" i="8" a="1"/>
  <c r="M1528" i="8" s="1"/>
  <c r="O1528" i="8" a="1"/>
  <c r="O1528" i="8" s="1"/>
  <c r="K1529" i="8" a="1"/>
  <c r="K1529" i="8" s="1"/>
  <c r="M1529" i="8" a="1"/>
  <c r="M1529" i="8" s="1"/>
  <c r="O1529" i="8" a="1"/>
  <c r="O1529" i="8" s="1"/>
  <c r="K1530" i="8" a="1"/>
  <c r="K1530" i="8" s="1"/>
  <c r="M1530" i="8" a="1"/>
  <c r="M1530" i="8" s="1"/>
  <c r="O1530" i="8" a="1"/>
  <c r="O1530" i="8" s="1"/>
  <c r="K1531" i="8" a="1"/>
  <c r="K1531" i="8" s="1"/>
  <c r="M1531" i="8" a="1"/>
  <c r="M1531" i="8" s="1"/>
  <c r="O1531" i="8" a="1"/>
  <c r="O1531" i="8" s="1"/>
  <c r="K1532" i="8" a="1"/>
  <c r="K1532" i="8" s="1"/>
  <c r="M1532" i="8" a="1"/>
  <c r="M1532" i="8" s="1"/>
  <c r="O1532" i="8" a="1"/>
  <c r="O1532" i="8" s="1"/>
  <c r="K1533" i="8" a="1"/>
  <c r="K1533" i="8" s="1"/>
  <c r="M1533" i="8" a="1"/>
  <c r="M1533" i="8" s="1"/>
  <c r="O1533" i="8" a="1"/>
  <c r="O1533" i="8" s="1"/>
  <c r="K1534" i="8" a="1"/>
  <c r="K1534" i="8" s="1"/>
  <c r="M1534" i="8" a="1"/>
  <c r="M1534" i="8" s="1"/>
  <c r="O1534" i="8" a="1"/>
  <c r="O1534" i="8" s="1"/>
  <c r="K1535" i="8" a="1"/>
  <c r="K1535" i="8" s="1"/>
  <c r="M1535" i="8" a="1"/>
  <c r="M1535" i="8" s="1"/>
  <c r="O1535" i="8" a="1"/>
  <c r="O1535" i="8" s="1"/>
  <c r="K1536" i="8" a="1"/>
  <c r="K1536" i="8" s="1"/>
  <c r="M1536" i="8" a="1"/>
  <c r="M1536" i="8" s="1"/>
  <c r="O1536" i="8" a="1"/>
  <c r="O1536" i="8" s="1"/>
  <c r="K1537" i="8" a="1"/>
  <c r="K1537" i="8" s="1"/>
  <c r="M1537" i="8" a="1"/>
  <c r="M1537" i="8" s="1"/>
  <c r="O1537" i="8" a="1"/>
  <c r="O1537" i="8" s="1"/>
  <c r="K1538" i="8" a="1"/>
  <c r="K1538" i="8" s="1"/>
  <c r="M1538" i="8" a="1"/>
  <c r="M1538" i="8" s="1"/>
  <c r="O1538" i="8" a="1"/>
  <c r="O1538" i="8" s="1"/>
  <c r="K1539" i="8" a="1"/>
  <c r="K1539" i="8" s="1"/>
  <c r="M1539" i="8" a="1"/>
  <c r="M1539" i="8" s="1"/>
  <c r="O1539" i="8" a="1"/>
  <c r="O1539" i="8" s="1"/>
  <c r="K1540" i="8" a="1"/>
  <c r="K1540" i="8" s="1"/>
  <c r="M1540" i="8" a="1"/>
  <c r="M1540" i="8" s="1"/>
  <c r="O1540" i="8" a="1"/>
  <c r="O1540" i="8" s="1"/>
  <c r="K1541" i="8" a="1"/>
  <c r="K1541" i="8" s="1"/>
  <c r="M1541" i="8" a="1"/>
  <c r="M1541" i="8" s="1"/>
  <c r="O1541" i="8" a="1"/>
  <c r="O1541" i="8" s="1"/>
  <c r="K1542" i="8" a="1"/>
  <c r="K1542" i="8" s="1"/>
  <c r="M1542" i="8" a="1"/>
  <c r="M1542" i="8" s="1"/>
  <c r="O1542" i="8" a="1"/>
  <c r="O1542" i="8" s="1"/>
  <c r="K1543" i="8" a="1"/>
  <c r="K1543" i="8" s="1"/>
  <c r="M1543" i="8" a="1"/>
  <c r="M1543" i="8" s="1"/>
  <c r="O1543" i="8" a="1"/>
  <c r="O1543" i="8" s="1"/>
  <c r="K1544" i="8" a="1"/>
  <c r="K1544" i="8" s="1"/>
  <c r="M1544" i="8" a="1"/>
  <c r="M1544" i="8" s="1"/>
  <c r="O1544" i="8" a="1"/>
  <c r="O1544" i="8" s="1"/>
  <c r="K1545" i="8" a="1"/>
  <c r="K1545" i="8" s="1"/>
  <c r="M1545" i="8" a="1"/>
  <c r="M1545" i="8" s="1"/>
  <c r="O1545" i="8" a="1"/>
  <c r="O1545" i="8" s="1"/>
  <c r="K1546" i="8" a="1"/>
  <c r="K1546" i="8" s="1"/>
  <c r="M1546" i="8" a="1"/>
  <c r="M1546" i="8" s="1"/>
  <c r="O1546" i="8" a="1"/>
  <c r="O1546" i="8" s="1"/>
  <c r="K1547" i="8" a="1"/>
  <c r="K1547" i="8" s="1"/>
  <c r="M1547" i="8" a="1"/>
  <c r="M1547" i="8" s="1"/>
  <c r="O1547" i="8" a="1"/>
  <c r="O1547" i="8" s="1"/>
  <c r="K1548" i="8" a="1"/>
  <c r="K1548" i="8" s="1"/>
  <c r="M1548" i="8" a="1"/>
  <c r="M1548" i="8" s="1"/>
  <c r="O1548" i="8" a="1"/>
  <c r="O1548" i="8" s="1"/>
  <c r="K1549" i="8" a="1"/>
  <c r="K1549" i="8" s="1"/>
  <c r="M1549" i="8" a="1"/>
  <c r="M1549" i="8" s="1"/>
  <c r="O1549" i="8" a="1"/>
  <c r="O1549" i="8" s="1"/>
  <c r="K1550" i="8" a="1"/>
  <c r="K1550" i="8" s="1"/>
  <c r="M1550" i="8" a="1"/>
  <c r="M1550" i="8" s="1"/>
  <c r="O1550" i="8" a="1"/>
  <c r="O1550" i="8" s="1"/>
  <c r="K1551" i="8" a="1"/>
  <c r="K1551" i="8" s="1"/>
  <c r="M1551" i="8" a="1"/>
  <c r="M1551" i="8" s="1"/>
  <c r="O1551" i="8" a="1"/>
  <c r="O1551" i="8" s="1"/>
  <c r="K1552" i="8" a="1"/>
  <c r="K1552" i="8" s="1"/>
  <c r="M1552" i="8" a="1"/>
  <c r="M1552" i="8" s="1"/>
  <c r="O1552" i="8" a="1"/>
  <c r="O1552" i="8" s="1"/>
  <c r="K1553" i="8" a="1"/>
  <c r="K1553" i="8" s="1"/>
  <c r="M1553" i="8" a="1"/>
  <c r="M1553" i="8" s="1"/>
  <c r="O1553" i="8" a="1"/>
  <c r="O1553" i="8" s="1"/>
  <c r="K1554" i="8" a="1"/>
  <c r="K1554" i="8" s="1"/>
  <c r="M1554" i="8" a="1"/>
  <c r="M1554" i="8" s="1"/>
  <c r="O1554" i="8" a="1"/>
  <c r="O1554" i="8" s="1"/>
  <c r="K1555" i="8" a="1"/>
  <c r="K1555" i="8" s="1"/>
  <c r="M1555" i="8" a="1"/>
  <c r="M1555" i="8" s="1"/>
  <c r="O1555" i="8" a="1"/>
  <c r="O1555" i="8" s="1"/>
  <c r="K1556" i="8" a="1"/>
  <c r="K1556" i="8" s="1"/>
  <c r="M1556" i="8" a="1"/>
  <c r="M1556" i="8" s="1"/>
  <c r="O1556" i="8" a="1"/>
  <c r="O1556" i="8" s="1"/>
  <c r="K1557" i="8" a="1"/>
  <c r="K1557" i="8" s="1"/>
  <c r="M1557" i="8" a="1"/>
  <c r="M1557" i="8" s="1"/>
  <c r="O1557" i="8" a="1"/>
  <c r="O1557" i="8" s="1"/>
  <c r="K1558" i="8" a="1"/>
  <c r="K1558" i="8" s="1"/>
  <c r="M1558" i="8" a="1"/>
  <c r="M1558" i="8" s="1"/>
  <c r="O1558" i="8" a="1"/>
  <c r="O1558" i="8" s="1"/>
  <c r="K1559" i="8" a="1"/>
  <c r="K1559" i="8" s="1"/>
  <c r="M1559" i="8" a="1"/>
  <c r="M1559" i="8" s="1"/>
  <c r="O1559" i="8" a="1"/>
  <c r="O1559" i="8" s="1"/>
  <c r="K1560" i="8" a="1"/>
  <c r="K1560" i="8" s="1"/>
  <c r="M1560" i="8" a="1"/>
  <c r="M1560" i="8" s="1"/>
  <c r="O1560" i="8" a="1"/>
  <c r="O1560" i="8" s="1"/>
  <c r="K1561" i="8" a="1"/>
  <c r="K1561" i="8" s="1"/>
  <c r="M1561" i="8" a="1"/>
  <c r="M1561" i="8" s="1"/>
  <c r="O1561" i="8" a="1"/>
  <c r="O1561" i="8" s="1"/>
  <c r="K1562" i="8" a="1"/>
  <c r="K1562" i="8" s="1"/>
  <c r="M1562" i="8" a="1"/>
  <c r="M1562" i="8" s="1"/>
  <c r="O1562" i="8" a="1"/>
  <c r="O1562" i="8" s="1"/>
  <c r="K1563" i="8" a="1"/>
  <c r="K1563" i="8" s="1"/>
  <c r="M1563" i="8" a="1"/>
  <c r="M1563" i="8" s="1"/>
  <c r="O1563" i="8" a="1"/>
  <c r="O1563" i="8" s="1"/>
  <c r="K1564" i="8" a="1"/>
  <c r="K1564" i="8" s="1"/>
  <c r="M1564" i="8" a="1"/>
  <c r="M1564" i="8" s="1"/>
  <c r="O1564" i="8" a="1"/>
  <c r="O1564" i="8" s="1"/>
  <c r="K1565" i="8" a="1"/>
  <c r="K1565" i="8" s="1"/>
  <c r="M1565" i="8" a="1"/>
  <c r="M1565" i="8" s="1"/>
  <c r="O1565" i="8" a="1"/>
  <c r="O1565" i="8" s="1"/>
  <c r="K1566" i="8" a="1"/>
  <c r="K1566" i="8" s="1"/>
  <c r="M1566" i="8" a="1"/>
  <c r="M1566" i="8" s="1"/>
  <c r="O1566" i="8" a="1"/>
  <c r="O1566" i="8" s="1"/>
  <c r="K1567" i="8" a="1"/>
  <c r="K1567" i="8" s="1"/>
  <c r="M1567" i="8" a="1"/>
  <c r="M1567" i="8" s="1"/>
  <c r="O1567" i="8" a="1"/>
  <c r="O1567" i="8" s="1"/>
  <c r="K1568" i="8" a="1"/>
  <c r="K1568" i="8" s="1"/>
  <c r="M1568" i="8" a="1"/>
  <c r="M1568" i="8" s="1"/>
  <c r="O1568" i="8" a="1"/>
  <c r="O1568" i="8" s="1"/>
  <c r="K1569" i="8" a="1"/>
  <c r="K1569" i="8" s="1"/>
  <c r="M1569" i="8" a="1"/>
  <c r="M1569" i="8" s="1"/>
  <c r="O1569" i="8" a="1"/>
  <c r="O1569" i="8" s="1"/>
  <c r="K1570" i="8" a="1"/>
  <c r="K1570" i="8" s="1"/>
  <c r="M1570" i="8" a="1"/>
  <c r="M1570" i="8" s="1"/>
  <c r="O1570" i="8" a="1"/>
  <c r="O1570" i="8" s="1"/>
  <c r="K1571" i="8" a="1"/>
  <c r="K1571" i="8" s="1"/>
  <c r="M1571" i="8" a="1"/>
  <c r="M1571" i="8" s="1"/>
  <c r="O1571" i="8" a="1"/>
  <c r="O1571" i="8" s="1"/>
  <c r="K1572" i="8" a="1"/>
  <c r="K1572" i="8" s="1"/>
  <c r="M1572" i="8" a="1"/>
  <c r="M1572" i="8" s="1"/>
  <c r="O1572" i="8" a="1"/>
  <c r="O1572" i="8" s="1"/>
  <c r="K1573" i="8" a="1"/>
  <c r="K1573" i="8" s="1"/>
  <c r="M1573" i="8" a="1"/>
  <c r="M1573" i="8" s="1"/>
  <c r="O1573" i="8" a="1"/>
  <c r="O1573" i="8" s="1"/>
  <c r="K1574" i="8" a="1"/>
  <c r="K1574" i="8" s="1"/>
  <c r="M1574" i="8" a="1"/>
  <c r="M1574" i="8" s="1"/>
  <c r="O1574" i="8" a="1"/>
  <c r="O1574" i="8" s="1"/>
  <c r="K1575" i="8" a="1"/>
  <c r="K1575" i="8" s="1"/>
  <c r="M1575" i="8" a="1"/>
  <c r="M1575" i="8" s="1"/>
  <c r="O1575" i="8" a="1"/>
  <c r="O1575" i="8" s="1"/>
  <c r="K1576" i="8" a="1"/>
  <c r="K1576" i="8" s="1"/>
  <c r="M1576" i="8" a="1"/>
  <c r="M1576" i="8" s="1"/>
  <c r="O1576" i="8" a="1"/>
  <c r="O1576" i="8" s="1"/>
  <c r="K1577" i="8" a="1"/>
  <c r="K1577" i="8" s="1"/>
  <c r="M1577" i="8" a="1"/>
  <c r="M1577" i="8" s="1"/>
  <c r="O1577" i="8" a="1"/>
  <c r="O1577" i="8" s="1"/>
  <c r="K1578" i="8" a="1"/>
  <c r="K1578" i="8" s="1"/>
  <c r="M1578" i="8" a="1"/>
  <c r="M1578" i="8" s="1"/>
  <c r="O1578" i="8" a="1"/>
  <c r="O1578" i="8" s="1"/>
  <c r="K1579" i="8" a="1"/>
  <c r="K1579" i="8" s="1"/>
  <c r="M1579" i="8" a="1"/>
  <c r="M1579" i="8" s="1"/>
  <c r="O1579" i="8" a="1"/>
  <c r="O1579" i="8" s="1"/>
  <c r="K1580" i="8" a="1"/>
  <c r="K1580" i="8" s="1"/>
  <c r="M1580" i="8" a="1"/>
  <c r="M1580" i="8" s="1"/>
  <c r="O1580" i="8" a="1"/>
  <c r="O1580" i="8" s="1"/>
  <c r="K1581" i="8" a="1"/>
  <c r="K1581" i="8" s="1"/>
  <c r="M1581" i="8" a="1"/>
  <c r="M1581" i="8" s="1"/>
  <c r="O1581" i="8" a="1"/>
  <c r="O1581" i="8" s="1"/>
  <c r="K1582" i="8" a="1"/>
  <c r="K1582" i="8" s="1"/>
  <c r="M1582" i="8" a="1"/>
  <c r="M1582" i="8" s="1"/>
  <c r="O1582" i="8" a="1"/>
  <c r="O1582" i="8" s="1"/>
  <c r="K1583" i="8" a="1"/>
  <c r="K1583" i="8" s="1"/>
  <c r="M1583" i="8" a="1"/>
  <c r="M1583" i="8" s="1"/>
  <c r="O1583" i="8" a="1"/>
  <c r="O1583" i="8" s="1"/>
  <c r="K1584" i="8" a="1"/>
  <c r="K1584" i="8" s="1"/>
  <c r="M1584" i="8" a="1"/>
  <c r="M1584" i="8" s="1"/>
  <c r="O1584" i="8" a="1"/>
  <c r="O1584" i="8" s="1"/>
  <c r="K1585" i="8" a="1"/>
  <c r="K1585" i="8" s="1"/>
  <c r="M1585" i="8" a="1"/>
  <c r="M1585" i="8" s="1"/>
  <c r="O1585" i="8" a="1"/>
  <c r="O1585" i="8" s="1"/>
  <c r="K1586" i="8" a="1"/>
  <c r="K1586" i="8" s="1"/>
  <c r="M1586" i="8" a="1"/>
  <c r="M1586" i="8" s="1"/>
  <c r="O1586" i="8" a="1"/>
  <c r="O1586" i="8" s="1"/>
  <c r="K1587" i="8" a="1"/>
  <c r="K1587" i="8" s="1"/>
  <c r="M1587" i="8" a="1"/>
  <c r="M1587" i="8" s="1"/>
  <c r="O1587" i="8" a="1"/>
  <c r="O1587" i="8" s="1"/>
  <c r="K1588" i="8" a="1"/>
  <c r="K1588" i="8" s="1"/>
  <c r="M1588" i="8" a="1"/>
  <c r="M1588" i="8" s="1"/>
  <c r="O1588" i="8" a="1"/>
  <c r="O1588" i="8" s="1"/>
  <c r="K1589" i="8" a="1"/>
  <c r="K1589" i="8" s="1"/>
  <c r="M1589" i="8" a="1"/>
  <c r="M1589" i="8" s="1"/>
  <c r="O1589" i="8" a="1"/>
  <c r="O1589" i="8" s="1"/>
  <c r="K1590" i="8" a="1"/>
  <c r="K1590" i="8" s="1"/>
  <c r="M1590" i="8" a="1"/>
  <c r="M1590" i="8" s="1"/>
  <c r="O1590" i="8" a="1"/>
  <c r="O1590" i="8" s="1"/>
  <c r="K1591" i="8" a="1"/>
  <c r="K1591" i="8" s="1"/>
  <c r="M1591" i="8" a="1"/>
  <c r="M1591" i="8" s="1"/>
  <c r="O1591" i="8" a="1"/>
  <c r="O1591" i="8" s="1"/>
  <c r="K1592" i="8" a="1"/>
  <c r="K1592" i="8" s="1"/>
  <c r="M1592" i="8" a="1"/>
  <c r="M1592" i="8" s="1"/>
  <c r="O1592" i="8" a="1"/>
  <c r="O1592" i="8" s="1"/>
  <c r="K1593" i="8" a="1"/>
  <c r="K1593" i="8" s="1"/>
  <c r="M1593" i="8" a="1"/>
  <c r="M1593" i="8" s="1"/>
  <c r="O1593" i="8" a="1"/>
  <c r="O1593" i="8" s="1"/>
  <c r="K1594" i="8" a="1"/>
  <c r="K1594" i="8" s="1"/>
  <c r="M1594" i="8" a="1"/>
  <c r="M1594" i="8" s="1"/>
  <c r="O1594" i="8" a="1"/>
  <c r="O1594" i="8" s="1"/>
  <c r="K1595" i="8" a="1"/>
  <c r="K1595" i="8" s="1"/>
  <c r="M1595" i="8" a="1"/>
  <c r="M1595" i="8" s="1"/>
  <c r="O1595" i="8" a="1"/>
  <c r="O1595" i="8" s="1"/>
  <c r="K1596" i="8" a="1"/>
  <c r="K1596" i="8" s="1"/>
  <c r="M1596" i="8" a="1"/>
  <c r="M1596" i="8" s="1"/>
  <c r="O1596" i="8" a="1"/>
  <c r="O1596" i="8" s="1"/>
  <c r="K1597" i="8" a="1"/>
  <c r="K1597" i="8" s="1"/>
  <c r="M1597" i="8" a="1"/>
  <c r="M1597" i="8" s="1"/>
  <c r="O1597" i="8" a="1"/>
  <c r="O1597" i="8" s="1"/>
  <c r="K1598" i="8" a="1"/>
  <c r="K1598" i="8" s="1"/>
  <c r="M1598" i="8" a="1"/>
  <c r="M1598" i="8" s="1"/>
  <c r="O1598" i="8" a="1"/>
  <c r="O1598" i="8" s="1"/>
  <c r="K1599" i="8" a="1"/>
  <c r="K1599" i="8" s="1"/>
  <c r="M1599" i="8" a="1"/>
  <c r="M1599" i="8" s="1"/>
  <c r="O1599" i="8" a="1"/>
  <c r="O1599" i="8" s="1"/>
  <c r="K1600" i="8" a="1"/>
  <c r="K1600" i="8" s="1"/>
  <c r="M1600" i="8" a="1"/>
  <c r="M1600" i="8" s="1"/>
  <c r="O1600" i="8" a="1"/>
  <c r="O1600" i="8" s="1"/>
  <c r="K1601" i="8" a="1"/>
  <c r="K1601" i="8" s="1"/>
  <c r="M1601" i="8" a="1"/>
  <c r="M1601" i="8" s="1"/>
  <c r="O1601" i="8" a="1"/>
  <c r="O1601" i="8" s="1"/>
  <c r="K1602" i="8" a="1"/>
  <c r="K1602" i="8" s="1"/>
  <c r="M1602" i="8" a="1"/>
  <c r="M1602" i="8" s="1"/>
  <c r="O1602" i="8" a="1"/>
  <c r="O1602" i="8" s="1"/>
  <c r="K1603" i="8" a="1"/>
  <c r="K1603" i="8" s="1"/>
  <c r="M1603" i="8" a="1"/>
  <c r="M1603" i="8" s="1"/>
  <c r="O1603" i="8" a="1"/>
  <c r="O1603" i="8" s="1"/>
  <c r="K1604" i="8" a="1"/>
  <c r="K1604" i="8" s="1"/>
  <c r="M1604" i="8" a="1"/>
  <c r="M1604" i="8" s="1"/>
  <c r="O1604" i="8" a="1"/>
  <c r="O1604" i="8" s="1"/>
  <c r="K1605" i="8" a="1"/>
  <c r="K1605" i="8" s="1"/>
  <c r="M1605" i="8" a="1"/>
  <c r="M1605" i="8" s="1"/>
  <c r="O1605" i="8" a="1"/>
  <c r="O1605" i="8" s="1"/>
  <c r="K1606" i="8" a="1"/>
  <c r="K1606" i="8" s="1"/>
  <c r="M1606" i="8" a="1"/>
  <c r="M1606" i="8" s="1"/>
  <c r="O1606" i="8" a="1"/>
  <c r="O1606" i="8" s="1"/>
  <c r="K1607" i="8" a="1"/>
  <c r="K1607" i="8" s="1"/>
  <c r="M1607" i="8" a="1"/>
  <c r="M1607" i="8" s="1"/>
  <c r="O1607" i="8" a="1"/>
  <c r="O1607" i="8" s="1"/>
  <c r="K1608" i="8" a="1"/>
  <c r="K1608" i="8" s="1"/>
  <c r="M1608" i="8" a="1"/>
  <c r="M1608" i="8" s="1"/>
  <c r="O1608" i="8" a="1"/>
  <c r="O1608" i="8" s="1"/>
  <c r="K1609" i="8" a="1"/>
  <c r="K1609" i="8" s="1"/>
  <c r="M1609" i="8" a="1"/>
  <c r="M1609" i="8" s="1"/>
  <c r="O1609" i="8" a="1"/>
  <c r="O1609" i="8" s="1"/>
  <c r="K1610" i="8" a="1"/>
  <c r="K1610" i="8" s="1"/>
  <c r="M1610" i="8" a="1"/>
  <c r="M1610" i="8" s="1"/>
  <c r="O1610" i="8" a="1"/>
  <c r="O1610" i="8" s="1"/>
  <c r="K1611" i="8" a="1"/>
  <c r="K1611" i="8" s="1"/>
  <c r="M1611" i="8" a="1"/>
  <c r="M1611" i="8" s="1"/>
  <c r="O1611" i="8" a="1"/>
  <c r="O1611" i="8" s="1"/>
  <c r="K1612" i="8" a="1"/>
  <c r="K1612" i="8" s="1"/>
  <c r="M1612" i="8" a="1"/>
  <c r="M1612" i="8" s="1"/>
  <c r="O1612" i="8" a="1"/>
  <c r="O1612" i="8" s="1"/>
  <c r="K1613" i="8" a="1"/>
  <c r="K1613" i="8" s="1"/>
  <c r="M1613" i="8" a="1"/>
  <c r="M1613" i="8" s="1"/>
  <c r="O1613" i="8" a="1"/>
  <c r="O1613" i="8" s="1"/>
  <c r="K1614" i="8" a="1"/>
  <c r="K1614" i="8" s="1"/>
  <c r="M1614" i="8" a="1"/>
  <c r="M1614" i="8" s="1"/>
  <c r="O1614" i="8" a="1"/>
  <c r="O1614" i="8" s="1"/>
  <c r="K1615" i="8" a="1"/>
  <c r="K1615" i="8" s="1"/>
  <c r="M1615" i="8" a="1"/>
  <c r="M1615" i="8" s="1"/>
  <c r="O1615" i="8" a="1"/>
  <c r="O1615" i="8" s="1"/>
  <c r="K1616" i="8" a="1"/>
  <c r="K1616" i="8" s="1"/>
  <c r="M1616" i="8" a="1"/>
  <c r="M1616" i="8" s="1"/>
  <c r="O1616" i="8" a="1"/>
  <c r="O1616" i="8" s="1"/>
  <c r="K1617" i="8" a="1"/>
  <c r="K1617" i="8" s="1"/>
  <c r="M1617" i="8" a="1"/>
  <c r="M1617" i="8" s="1"/>
  <c r="O1617" i="8" a="1"/>
  <c r="O1617" i="8" s="1"/>
  <c r="K1618" i="8" a="1"/>
  <c r="K1618" i="8" s="1"/>
  <c r="M1618" i="8" a="1"/>
  <c r="M1618" i="8" s="1"/>
  <c r="O1618" i="8" a="1"/>
  <c r="O1618" i="8" s="1"/>
  <c r="K1619" i="8" a="1"/>
  <c r="K1619" i="8" s="1"/>
  <c r="M1619" i="8" a="1"/>
  <c r="M1619" i="8" s="1"/>
  <c r="O1619" i="8" a="1"/>
  <c r="O1619" i="8" s="1"/>
  <c r="K1620" i="8" a="1"/>
  <c r="K1620" i="8" s="1"/>
  <c r="M1620" i="8" a="1"/>
  <c r="M1620" i="8" s="1"/>
  <c r="O1620" i="8" a="1"/>
  <c r="O1620" i="8" s="1"/>
  <c r="K1621" i="8" a="1"/>
  <c r="K1621" i="8" s="1"/>
  <c r="M1621" i="8" a="1"/>
  <c r="M1621" i="8" s="1"/>
  <c r="O1621" i="8" a="1"/>
  <c r="O1621" i="8" s="1"/>
  <c r="K1622" i="8" a="1"/>
  <c r="K1622" i="8" s="1"/>
  <c r="M1622" i="8" a="1"/>
  <c r="M1622" i="8" s="1"/>
  <c r="O1622" i="8" a="1"/>
  <c r="O1622" i="8" s="1"/>
  <c r="K1623" i="8" a="1"/>
  <c r="K1623" i="8" s="1"/>
  <c r="M1623" i="8" a="1"/>
  <c r="M1623" i="8" s="1"/>
  <c r="O1623" i="8" a="1"/>
  <c r="O1623" i="8" s="1"/>
  <c r="K1624" i="8" a="1"/>
  <c r="K1624" i="8" s="1"/>
  <c r="M1624" i="8" a="1"/>
  <c r="M1624" i="8" s="1"/>
  <c r="O1624" i="8" a="1"/>
  <c r="O1624" i="8" s="1"/>
  <c r="K1625" i="8" a="1"/>
  <c r="K1625" i="8" s="1"/>
  <c r="M1625" i="8" a="1"/>
  <c r="M1625" i="8" s="1"/>
  <c r="O1625" i="8" a="1"/>
  <c r="O1625" i="8" s="1"/>
  <c r="K1626" i="8" a="1"/>
  <c r="K1626" i="8" s="1"/>
  <c r="M1626" i="8" a="1"/>
  <c r="M1626" i="8" s="1"/>
  <c r="O1626" i="8" a="1"/>
  <c r="O1626" i="8" s="1"/>
  <c r="K1627" i="8" a="1"/>
  <c r="K1627" i="8" s="1"/>
  <c r="M1627" i="8" a="1"/>
  <c r="M1627" i="8" s="1"/>
  <c r="O1627" i="8" a="1"/>
  <c r="O1627" i="8" s="1"/>
  <c r="K1628" i="8" a="1"/>
  <c r="K1628" i="8" s="1"/>
  <c r="M1628" i="8" a="1"/>
  <c r="M1628" i="8" s="1"/>
  <c r="O1628" i="8" a="1"/>
  <c r="O1628" i="8" s="1"/>
  <c r="K1629" i="8" a="1"/>
  <c r="K1629" i="8" s="1"/>
  <c r="M1629" i="8" a="1"/>
  <c r="M1629" i="8" s="1"/>
  <c r="O1629" i="8" a="1"/>
  <c r="O1629" i="8" s="1"/>
  <c r="K1630" i="8" a="1"/>
  <c r="K1630" i="8" s="1"/>
  <c r="M1630" i="8" a="1"/>
  <c r="M1630" i="8" s="1"/>
  <c r="O1630" i="8" a="1"/>
  <c r="O1630" i="8" s="1"/>
  <c r="K1631" i="8" a="1"/>
  <c r="K1631" i="8" s="1"/>
  <c r="M1631" i="8" a="1"/>
  <c r="M1631" i="8" s="1"/>
  <c r="O1631" i="8" a="1"/>
  <c r="O1631" i="8" s="1"/>
  <c r="K1632" i="8" a="1"/>
  <c r="K1632" i="8" s="1"/>
  <c r="M1632" i="8" a="1"/>
  <c r="M1632" i="8" s="1"/>
  <c r="O1632" i="8" a="1"/>
  <c r="O1632" i="8" s="1"/>
  <c r="K1633" i="8" a="1"/>
  <c r="K1633" i="8" s="1"/>
  <c r="M1633" i="8" a="1"/>
  <c r="M1633" i="8" s="1"/>
  <c r="O1633" i="8" a="1"/>
  <c r="O1633" i="8" s="1"/>
  <c r="K1634" i="8" a="1"/>
  <c r="K1634" i="8" s="1"/>
  <c r="M1634" i="8" a="1"/>
  <c r="M1634" i="8" s="1"/>
  <c r="O1634" i="8" a="1"/>
  <c r="O1634" i="8" s="1"/>
  <c r="K1635" i="8" a="1"/>
  <c r="K1635" i="8" s="1"/>
  <c r="M1635" i="8" a="1"/>
  <c r="M1635" i="8" s="1"/>
  <c r="O1635" i="8" a="1"/>
  <c r="O1635" i="8" s="1"/>
  <c r="K1636" i="8" a="1"/>
  <c r="K1636" i="8" s="1"/>
  <c r="M1636" i="8" a="1"/>
  <c r="M1636" i="8" s="1"/>
  <c r="O1636" i="8" a="1"/>
  <c r="O1636" i="8" s="1"/>
  <c r="K1637" i="8" a="1"/>
  <c r="K1637" i="8" s="1"/>
  <c r="M1637" i="8" a="1"/>
  <c r="M1637" i="8" s="1"/>
  <c r="O1637" i="8" a="1"/>
  <c r="O1637" i="8" s="1"/>
  <c r="K1638" i="8" a="1"/>
  <c r="K1638" i="8" s="1"/>
  <c r="M1638" i="8" a="1"/>
  <c r="M1638" i="8" s="1"/>
  <c r="O1638" i="8" a="1"/>
  <c r="O1638" i="8" s="1"/>
  <c r="K1639" i="8" a="1"/>
  <c r="K1639" i="8" s="1"/>
  <c r="M1639" i="8" a="1"/>
  <c r="M1639" i="8" s="1"/>
  <c r="O1639" i="8" a="1"/>
  <c r="O1639" i="8" s="1"/>
  <c r="K1640" i="8" a="1"/>
  <c r="K1640" i="8" s="1"/>
  <c r="M1640" i="8" a="1"/>
  <c r="M1640" i="8" s="1"/>
  <c r="O1640" i="8" a="1"/>
  <c r="O1640" i="8" s="1"/>
  <c r="K1641" i="8" a="1"/>
  <c r="K1641" i="8" s="1"/>
  <c r="M1641" i="8" a="1"/>
  <c r="M1641" i="8" s="1"/>
  <c r="O1641" i="8" a="1"/>
  <c r="O1641" i="8" s="1"/>
  <c r="K1642" i="8" a="1"/>
  <c r="K1642" i="8" s="1"/>
  <c r="M1642" i="8" a="1"/>
  <c r="M1642" i="8" s="1"/>
  <c r="O1642" i="8" a="1"/>
  <c r="O1642" i="8" s="1"/>
  <c r="K1643" i="8" a="1"/>
  <c r="K1643" i="8" s="1"/>
  <c r="M1643" i="8" a="1"/>
  <c r="M1643" i="8" s="1"/>
  <c r="O1643" i="8" a="1"/>
  <c r="O1643" i="8" s="1"/>
  <c r="K1644" i="8" a="1"/>
  <c r="K1644" i="8" s="1"/>
  <c r="M1644" i="8" a="1"/>
  <c r="M1644" i="8" s="1"/>
  <c r="O1644" i="8" a="1"/>
  <c r="O1644" i="8" s="1"/>
  <c r="K1645" i="8" a="1"/>
  <c r="K1645" i="8" s="1"/>
  <c r="M1645" i="8" a="1"/>
  <c r="M1645" i="8" s="1"/>
  <c r="O1645" i="8" a="1"/>
  <c r="O1645" i="8" s="1"/>
  <c r="K1646" i="8" a="1"/>
  <c r="K1646" i="8" s="1"/>
  <c r="M1646" i="8" a="1"/>
  <c r="M1646" i="8" s="1"/>
  <c r="O1646" i="8" a="1"/>
  <c r="O1646" i="8" s="1"/>
  <c r="K1647" i="8" a="1"/>
  <c r="K1647" i="8" s="1"/>
  <c r="M1647" i="8" a="1"/>
  <c r="M1647" i="8" s="1"/>
  <c r="O1647" i="8" a="1"/>
  <c r="O1647" i="8" s="1"/>
  <c r="K1648" i="8" a="1"/>
  <c r="K1648" i="8" s="1"/>
  <c r="M1648" i="8" a="1"/>
  <c r="M1648" i="8" s="1"/>
  <c r="O1648" i="8" a="1"/>
  <c r="O1648" i="8" s="1"/>
  <c r="K1649" i="8" a="1"/>
  <c r="K1649" i="8" s="1"/>
  <c r="M1649" i="8" a="1"/>
  <c r="M1649" i="8" s="1"/>
  <c r="O1649" i="8" a="1"/>
  <c r="O1649" i="8" s="1"/>
  <c r="K1650" i="8" a="1"/>
  <c r="K1650" i="8" s="1"/>
  <c r="M1650" i="8" a="1"/>
  <c r="M1650" i="8" s="1"/>
  <c r="O1650" i="8" a="1"/>
  <c r="O1650" i="8" s="1"/>
  <c r="K1651" i="8" a="1"/>
  <c r="K1651" i="8" s="1"/>
  <c r="M1651" i="8" a="1"/>
  <c r="M1651" i="8" s="1"/>
  <c r="O1651" i="8" a="1"/>
  <c r="O1651" i="8" s="1"/>
  <c r="K1652" i="8" a="1"/>
  <c r="K1652" i="8" s="1"/>
  <c r="M1652" i="8" a="1"/>
  <c r="M1652" i="8" s="1"/>
  <c r="O1652" i="8" a="1"/>
  <c r="O1652" i="8" s="1"/>
  <c r="K1653" i="8" a="1"/>
  <c r="K1653" i="8" s="1"/>
  <c r="M1653" i="8" a="1"/>
  <c r="M1653" i="8" s="1"/>
  <c r="O1653" i="8" a="1"/>
  <c r="O1653" i="8" s="1"/>
  <c r="K1654" i="8" a="1"/>
  <c r="K1654" i="8" s="1"/>
  <c r="M1654" i="8" a="1"/>
  <c r="M1654" i="8" s="1"/>
  <c r="O1654" i="8" a="1"/>
  <c r="O1654" i="8" s="1"/>
  <c r="K1655" i="8" a="1"/>
  <c r="K1655" i="8" s="1"/>
  <c r="M1655" i="8" a="1"/>
  <c r="M1655" i="8" s="1"/>
  <c r="O1655" i="8" a="1"/>
  <c r="O1655" i="8" s="1"/>
  <c r="K1656" i="8" a="1"/>
  <c r="K1656" i="8" s="1"/>
  <c r="M1656" i="8" a="1"/>
  <c r="M1656" i="8" s="1"/>
  <c r="O1656" i="8" a="1"/>
  <c r="O1656" i="8" s="1"/>
  <c r="K1657" i="8" a="1"/>
  <c r="K1657" i="8" s="1"/>
  <c r="M1657" i="8" a="1"/>
  <c r="M1657" i="8" s="1"/>
  <c r="O1657" i="8" a="1"/>
  <c r="O1657" i="8" s="1"/>
  <c r="K1658" i="8" a="1"/>
  <c r="K1658" i="8" s="1"/>
  <c r="M1658" i="8" a="1"/>
  <c r="M1658" i="8" s="1"/>
  <c r="O1658" i="8" a="1"/>
  <c r="O1658" i="8" s="1"/>
  <c r="K1659" i="8" a="1"/>
  <c r="K1659" i="8" s="1"/>
  <c r="M1659" i="8" a="1"/>
  <c r="M1659" i="8" s="1"/>
  <c r="O1659" i="8" a="1"/>
  <c r="O1659" i="8" s="1"/>
  <c r="K1660" i="8" a="1"/>
  <c r="K1660" i="8" s="1"/>
  <c r="M1660" i="8" a="1"/>
  <c r="M1660" i="8" s="1"/>
  <c r="O1660" i="8" a="1"/>
  <c r="O1660" i="8" s="1"/>
  <c r="K1661" i="8" a="1"/>
  <c r="K1661" i="8" s="1"/>
  <c r="M1661" i="8" a="1"/>
  <c r="M1661" i="8" s="1"/>
  <c r="O1661" i="8" a="1"/>
  <c r="O1661" i="8" s="1"/>
  <c r="K1662" i="8" a="1"/>
  <c r="K1662" i="8" s="1"/>
  <c r="M1662" i="8" a="1"/>
  <c r="M1662" i="8" s="1"/>
  <c r="O1662" i="8" a="1"/>
  <c r="O1662" i="8" s="1"/>
  <c r="K1663" i="8" a="1"/>
  <c r="K1663" i="8" s="1"/>
  <c r="M1663" i="8" a="1"/>
  <c r="M1663" i="8" s="1"/>
  <c r="O1663" i="8" a="1"/>
  <c r="O1663" i="8" s="1"/>
  <c r="K1664" i="8" a="1"/>
  <c r="K1664" i="8" s="1"/>
  <c r="M1664" i="8" a="1"/>
  <c r="M1664" i="8" s="1"/>
  <c r="O1664" i="8" a="1"/>
  <c r="O1664" i="8" s="1"/>
  <c r="K1665" i="8" a="1"/>
  <c r="K1665" i="8" s="1"/>
  <c r="M1665" i="8" a="1"/>
  <c r="M1665" i="8" s="1"/>
  <c r="O1665" i="8" a="1"/>
  <c r="O1665" i="8" s="1"/>
  <c r="K1666" i="8" a="1"/>
  <c r="K1666" i="8" s="1"/>
  <c r="M1666" i="8" a="1"/>
  <c r="M1666" i="8" s="1"/>
  <c r="O1666" i="8" a="1"/>
  <c r="O1666" i="8" s="1"/>
  <c r="K1667" i="8" a="1"/>
  <c r="K1667" i="8" s="1"/>
  <c r="M1667" i="8" a="1"/>
  <c r="M1667" i="8" s="1"/>
  <c r="O1667" i="8" a="1"/>
  <c r="O1667" i="8" s="1"/>
  <c r="K1668" i="8" a="1"/>
  <c r="K1668" i="8" s="1"/>
  <c r="M1668" i="8" a="1"/>
  <c r="M1668" i="8" s="1"/>
  <c r="O1668" i="8" a="1"/>
  <c r="O1668" i="8" s="1"/>
  <c r="K1669" i="8" a="1"/>
  <c r="K1669" i="8" s="1"/>
  <c r="M1669" i="8" a="1"/>
  <c r="M1669" i="8" s="1"/>
  <c r="O1669" i="8" a="1"/>
  <c r="O1669" i="8" s="1"/>
  <c r="K1670" i="8" a="1"/>
  <c r="K1670" i="8" s="1"/>
  <c r="M1670" i="8" a="1"/>
  <c r="M1670" i="8" s="1"/>
  <c r="O1670" i="8" a="1"/>
  <c r="O1670" i="8" s="1"/>
  <c r="K1671" i="8" a="1"/>
  <c r="K1671" i="8" s="1"/>
  <c r="M1671" i="8" a="1"/>
  <c r="M1671" i="8" s="1"/>
  <c r="O1671" i="8" a="1"/>
  <c r="O1671" i="8" s="1"/>
  <c r="K1672" i="8" a="1"/>
  <c r="K1672" i="8" s="1"/>
  <c r="M1672" i="8" a="1"/>
  <c r="M1672" i="8" s="1"/>
  <c r="O1672" i="8" a="1"/>
  <c r="O1672" i="8" s="1"/>
  <c r="K1673" i="8" a="1"/>
  <c r="K1673" i="8" s="1"/>
  <c r="M1673" i="8" a="1"/>
  <c r="M1673" i="8" s="1"/>
  <c r="O1673" i="8" a="1"/>
  <c r="O1673" i="8" s="1"/>
  <c r="K1674" i="8" a="1"/>
  <c r="K1674" i="8" s="1"/>
  <c r="M1674" i="8" a="1"/>
  <c r="M1674" i="8" s="1"/>
  <c r="O1674" i="8" a="1"/>
  <c r="O1674" i="8" s="1"/>
  <c r="K1675" i="8" a="1"/>
  <c r="K1675" i="8" s="1"/>
  <c r="M1675" i="8" a="1"/>
  <c r="M1675" i="8" s="1"/>
  <c r="O1675" i="8" a="1"/>
  <c r="O1675" i="8" s="1"/>
  <c r="K1676" i="8" a="1"/>
  <c r="K1676" i="8" s="1"/>
  <c r="M1676" i="8" a="1"/>
  <c r="M1676" i="8" s="1"/>
  <c r="O1676" i="8" a="1"/>
  <c r="O1676" i="8" s="1"/>
  <c r="K1677" i="8" a="1"/>
  <c r="K1677" i="8" s="1"/>
  <c r="M1677" i="8" a="1"/>
  <c r="M1677" i="8" s="1"/>
  <c r="O1677" i="8" a="1"/>
  <c r="O1677" i="8" s="1"/>
  <c r="K1678" i="8" a="1"/>
  <c r="K1678" i="8" s="1"/>
  <c r="M1678" i="8" a="1"/>
  <c r="M1678" i="8" s="1"/>
  <c r="O1678" i="8" a="1"/>
  <c r="O1678" i="8" s="1"/>
  <c r="K1679" i="8" a="1"/>
  <c r="K1679" i="8" s="1"/>
  <c r="M1679" i="8" a="1"/>
  <c r="M1679" i="8" s="1"/>
  <c r="O1679" i="8" a="1"/>
  <c r="O1679" i="8" s="1"/>
  <c r="K1680" i="8" a="1"/>
  <c r="K1680" i="8" s="1"/>
  <c r="M1680" i="8" a="1"/>
  <c r="M1680" i="8" s="1"/>
  <c r="O1680" i="8" a="1"/>
  <c r="O1680" i="8" s="1"/>
  <c r="K1681" i="8" a="1"/>
  <c r="K1681" i="8" s="1"/>
  <c r="M1681" i="8" a="1"/>
  <c r="M1681" i="8" s="1"/>
  <c r="O1681" i="8" a="1"/>
  <c r="O1681" i="8" s="1"/>
  <c r="K1682" i="8" a="1"/>
  <c r="K1682" i="8" s="1"/>
  <c r="M1682" i="8" a="1"/>
  <c r="M1682" i="8" s="1"/>
  <c r="O1682" i="8" a="1"/>
  <c r="O1682" i="8" s="1"/>
  <c r="K1683" i="8" a="1"/>
  <c r="K1683" i="8" s="1"/>
  <c r="M1683" i="8" a="1"/>
  <c r="M1683" i="8" s="1"/>
  <c r="O1683" i="8" a="1"/>
  <c r="O1683" i="8" s="1"/>
  <c r="K1684" i="8" a="1"/>
  <c r="K1684" i="8" s="1"/>
  <c r="M1684" i="8" a="1"/>
  <c r="M1684" i="8" s="1"/>
  <c r="O1684" i="8" a="1"/>
  <c r="O1684" i="8" s="1"/>
  <c r="K1685" i="8" a="1"/>
  <c r="K1685" i="8" s="1"/>
  <c r="M1685" i="8" a="1"/>
  <c r="M1685" i="8" s="1"/>
  <c r="O1685" i="8" a="1"/>
  <c r="O1685" i="8" s="1"/>
  <c r="K1686" i="8" a="1"/>
  <c r="K1686" i="8" s="1"/>
  <c r="M1686" i="8" a="1"/>
  <c r="M1686" i="8" s="1"/>
  <c r="O1686" i="8" a="1"/>
  <c r="O1686" i="8" s="1"/>
  <c r="K1687" i="8" a="1"/>
  <c r="K1687" i="8" s="1"/>
  <c r="M1687" i="8" a="1"/>
  <c r="M1687" i="8" s="1"/>
  <c r="O1687" i="8" a="1"/>
  <c r="O1687" i="8" s="1"/>
  <c r="K1688" i="8" a="1"/>
  <c r="K1688" i="8" s="1"/>
  <c r="M1688" i="8" a="1"/>
  <c r="M1688" i="8" s="1"/>
  <c r="O1688" i="8" a="1"/>
  <c r="O1688" i="8" s="1"/>
  <c r="K1689" i="8" a="1"/>
  <c r="K1689" i="8" s="1"/>
  <c r="M1689" i="8" a="1"/>
  <c r="M1689" i="8" s="1"/>
  <c r="O1689" i="8" a="1"/>
  <c r="O1689" i="8" s="1"/>
  <c r="K1690" i="8" a="1"/>
  <c r="K1690" i="8" s="1"/>
  <c r="M1690" i="8" a="1"/>
  <c r="M1690" i="8" s="1"/>
  <c r="O1690" i="8" a="1"/>
  <c r="O1690" i="8" s="1"/>
  <c r="K1691" i="8" a="1"/>
  <c r="K1691" i="8" s="1"/>
  <c r="M1691" i="8" a="1"/>
  <c r="M1691" i="8" s="1"/>
  <c r="O1691" i="8" a="1"/>
  <c r="O1691" i="8" s="1"/>
  <c r="K1692" i="8" a="1"/>
  <c r="K1692" i="8" s="1"/>
  <c r="M1692" i="8" a="1"/>
  <c r="M1692" i="8" s="1"/>
  <c r="O1692" i="8" a="1"/>
  <c r="O1692" i="8" s="1"/>
  <c r="K1693" i="8" a="1"/>
  <c r="K1693" i="8" s="1"/>
  <c r="M1693" i="8" a="1"/>
  <c r="M1693" i="8" s="1"/>
  <c r="O1693" i="8" a="1"/>
  <c r="O1693" i="8" s="1"/>
  <c r="K1694" i="8" a="1"/>
  <c r="K1694" i="8" s="1"/>
  <c r="M1694" i="8" a="1"/>
  <c r="M1694" i="8" s="1"/>
  <c r="O1694" i="8" a="1"/>
  <c r="O1694" i="8" s="1"/>
  <c r="K1695" i="8" a="1"/>
  <c r="K1695" i="8" s="1"/>
  <c r="M1695" i="8" a="1"/>
  <c r="M1695" i="8" s="1"/>
  <c r="O1695" i="8" a="1"/>
  <c r="O1695" i="8" s="1"/>
  <c r="K1696" i="8" a="1"/>
  <c r="K1696" i="8" s="1"/>
  <c r="M1696" i="8" a="1"/>
  <c r="M1696" i="8" s="1"/>
  <c r="O1696" i="8" a="1"/>
  <c r="O1696" i="8" s="1"/>
  <c r="K1697" i="8" a="1"/>
  <c r="K1697" i="8" s="1"/>
  <c r="M1697" i="8" a="1"/>
  <c r="M1697" i="8" s="1"/>
  <c r="O1697" i="8" a="1"/>
  <c r="O1697" i="8" s="1"/>
  <c r="K1698" i="8" a="1"/>
  <c r="K1698" i="8" s="1"/>
  <c r="M1698" i="8" a="1"/>
  <c r="M1698" i="8"/>
  <c r="O1698" i="8" a="1"/>
  <c r="O1698" i="8" s="1"/>
  <c r="K1699" i="8" a="1"/>
  <c r="K1699" i="8" s="1"/>
  <c r="M1699" i="8" a="1"/>
  <c r="M1699" i="8" s="1"/>
  <c r="O1699" i="8" a="1"/>
  <c r="O1699" i="8" s="1"/>
  <c r="K1700" i="8" a="1"/>
  <c r="K1700" i="8" s="1"/>
  <c r="M1700" i="8" a="1"/>
  <c r="M1700" i="8" s="1"/>
  <c r="O1700" i="8" a="1"/>
  <c r="O1700" i="8" s="1"/>
  <c r="K1701" i="8" a="1"/>
  <c r="K1701" i="8" s="1"/>
  <c r="M1701" i="8" a="1"/>
  <c r="M1701" i="8" s="1"/>
  <c r="O1701" i="8" a="1"/>
  <c r="O1701" i="8" s="1"/>
  <c r="K1702" i="8" a="1"/>
  <c r="K1702" i="8" s="1"/>
  <c r="M1702" i="8" a="1"/>
  <c r="M1702" i="8" s="1"/>
  <c r="O1702" i="8" a="1"/>
  <c r="O1702" i="8" s="1"/>
  <c r="K1703" i="8" a="1"/>
  <c r="K1703" i="8" s="1"/>
  <c r="M1703" i="8" a="1"/>
  <c r="M1703" i="8" s="1"/>
  <c r="O1703" i="8" a="1"/>
  <c r="O1703" i="8" s="1"/>
  <c r="K1704" i="8" a="1"/>
  <c r="K1704" i="8" s="1"/>
  <c r="M1704" i="8" a="1"/>
  <c r="M1704" i="8" s="1"/>
  <c r="O1704" i="8" a="1"/>
  <c r="O1704" i="8" s="1"/>
  <c r="K1705" i="8" a="1"/>
  <c r="K1705" i="8" s="1"/>
  <c r="M1705" i="8" a="1"/>
  <c r="M1705" i="8"/>
  <c r="O1705" i="8" a="1"/>
  <c r="O1705" i="8" s="1"/>
  <c r="K1706" i="8" a="1"/>
  <c r="K1706" i="8" s="1"/>
  <c r="M1706" i="8" a="1"/>
  <c r="M1706" i="8" s="1"/>
  <c r="O1706" i="8" a="1"/>
  <c r="O1706" i="8" s="1"/>
  <c r="K1707" i="8" a="1"/>
  <c r="K1707" i="8" s="1"/>
  <c r="M1707" i="8" a="1"/>
  <c r="M1707" i="8" s="1"/>
  <c r="O1707" i="8" a="1"/>
  <c r="O1707" i="8" s="1"/>
  <c r="K1708" i="8" a="1"/>
  <c r="K1708" i="8" s="1"/>
  <c r="M1708" i="8" a="1"/>
  <c r="M1708" i="8" s="1"/>
  <c r="O1708" i="8" a="1"/>
  <c r="O1708" i="8" s="1"/>
  <c r="K1709" i="8" a="1"/>
  <c r="K1709" i="8"/>
  <c r="M1709" i="8" a="1"/>
  <c r="M1709" i="8" s="1"/>
  <c r="O1709" i="8" a="1"/>
  <c r="O1709" i="8" s="1"/>
  <c r="K1710" i="8" a="1"/>
  <c r="K1710" i="8" s="1"/>
  <c r="M1710" i="8" a="1"/>
  <c r="M1710" i="8" s="1"/>
  <c r="O1710" i="8" a="1"/>
  <c r="O1710" i="8" s="1"/>
  <c r="K1711" i="8" a="1"/>
  <c r="K1711" i="8" s="1"/>
  <c r="M1711" i="8" a="1"/>
  <c r="M1711" i="8" s="1"/>
  <c r="O1711" i="8" a="1"/>
  <c r="O1711" i="8" s="1"/>
  <c r="K1712" i="8" a="1"/>
  <c r="K1712" i="8" s="1"/>
  <c r="M1712" i="8" a="1"/>
  <c r="M1712" i="8" s="1"/>
  <c r="O1712" i="8" a="1"/>
  <c r="O1712" i="8" s="1"/>
  <c r="K1713" i="8" a="1"/>
  <c r="K1713" i="8" s="1"/>
  <c r="M1713" i="8" a="1"/>
  <c r="M1713" i="8" s="1"/>
  <c r="O1713" i="8" a="1"/>
  <c r="O1713" i="8" s="1"/>
  <c r="K1714" i="8" a="1"/>
  <c r="K1714" i="8" s="1"/>
  <c r="M1714" i="8" a="1"/>
  <c r="M1714" i="8" s="1"/>
  <c r="O1714" i="8" a="1"/>
  <c r="O1714" i="8" s="1"/>
  <c r="K1715" i="8" a="1"/>
  <c r="K1715" i="8" s="1"/>
  <c r="M1715" i="8" a="1"/>
  <c r="M1715" i="8" s="1"/>
  <c r="O1715" i="8" a="1"/>
  <c r="O1715" i="8"/>
  <c r="K1716" i="8" a="1"/>
  <c r="K1716" i="8"/>
  <c r="M1716" i="8" a="1"/>
  <c r="M1716" i="8" s="1"/>
  <c r="O1716" i="8" a="1"/>
  <c r="O1716" i="8" s="1"/>
  <c r="K1717" i="8" a="1"/>
  <c r="K1717" i="8" s="1"/>
  <c r="M1717" i="8" a="1"/>
  <c r="M1717" i="8" s="1"/>
  <c r="O1717" i="8" a="1"/>
  <c r="O1717" i="8" s="1"/>
  <c r="K1718" i="8" a="1"/>
  <c r="K1718" i="8" s="1"/>
  <c r="M1718" i="8" a="1"/>
  <c r="M1718" i="8" s="1"/>
  <c r="O1718" i="8" a="1"/>
  <c r="O1718" i="8" s="1"/>
  <c r="K1719" i="8" a="1"/>
  <c r="K1719" i="8" s="1"/>
  <c r="M1719" i="8" a="1"/>
  <c r="M1719" i="8" s="1"/>
  <c r="O1719" i="8" a="1"/>
  <c r="O1719" i="8"/>
  <c r="K1720" i="8" a="1"/>
  <c r="K1720" i="8"/>
  <c r="M1720" i="8" a="1"/>
  <c r="M1720" i="8" s="1"/>
  <c r="O1720" i="8" a="1"/>
  <c r="O1720" i="8"/>
  <c r="K1721" i="8" a="1"/>
  <c r="K1721" i="8" s="1"/>
  <c r="M1721" i="8" a="1"/>
  <c r="M1721" i="8"/>
  <c r="O1721" i="8" a="1"/>
  <c r="O1721" i="8" s="1"/>
  <c r="K1722" i="8" a="1"/>
  <c r="K1722" i="8"/>
  <c r="M1722" i="8" a="1"/>
  <c r="M1722" i="8" s="1"/>
  <c r="O1722" i="8" a="1"/>
  <c r="O1722" i="8"/>
  <c r="K1723" i="8" a="1"/>
  <c r="K1723" i="8" s="1"/>
  <c r="M1723" i="8" a="1"/>
  <c r="M1723" i="8" s="1"/>
  <c r="O1723" i="8" a="1"/>
  <c r="O1723" i="8"/>
  <c r="K1724" i="8" a="1"/>
  <c r="K1724" i="8" s="1"/>
  <c r="M1724" i="8" a="1"/>
  <c r="M1724" i="8" s="1"/>
  <c r="O1724" i="8" a="1"/>
  <c r="O1724" i="8"/>
  <c r="K1725" i="8" a="1"/>
  <c r="K1725" i="8"/>
  <c r="M1725" i="8" a="1"/>
  <c r="M1725" i="8" s="1"/>
  <c r="O1725" i="8" a="1"/>
  <c r="O1725" i="8" s="1"/>
  <c r="K1726" i="8" a="1"/>
  <c r="K1726" i="8"/>
  <c r="M1726" i="8" a="1"/>
  <c r="M1726" i="8" s="1"/>
  <c r="O1726" i="8" a="1"/>
  <c r="O1726" i="8"/>
  <c r="K1727" i="8" a="1"/>
  <c r="K1727" i="8" s="1"/>
  <c r="M1727" i="8" a="1"/>
  <c r="M1727" i="8"/>
  <c r="O1727" i="8" a="1"/>
  <c r="O1727" i="8"/>
  <c r="K1728" i="8" a="1"/>
  <c r="K1728" i="8"/>
  <c r="M1728" i="8" a="1"/>
  <c r="M1728" i="8" s="1"/>
  <c r="O1728" i="8" a="1"/>
  <c r="O1728" i="8" s="1"/>
  <c r="K1729" i="8" a="1"/>
  <c r="K1729" i="8"/>
  <c r="M1729" i="8" a="1"/>
  <c r="M1729" i="8" s="1"/>
  <c r="O1729" i="8" a="1"/>
  <c r="O1729" i="8" s="1"/>
  <c r="K1730" i="8" a="1"/>
  <c r="K1730" i="8" s="1"/>
  <c r="M1730" i="8" a="1"/>
  <c r="M1730" i="8"/>
  <c r="O1730" i="8" a="1"/>
  <c r="O1730" i="8"/>
  <c r="K1731" i="8" a="1"/>
  <c r="K1731" i="8" s="1"/>
  <c r="M1731" i="8" a="1"/>
  <c r="M1731" i="8"/>
  <c r="O1731" i="8" a="1"/>
  <c r="O1731" i="8" s="1"/>
  <c r="K1732" i="8" a="1"/>
  <c r="K1732" i="8"/>
  <c r="M1732" i="8" a="1"/>
  <c r="M1732" i="8" s="1"/>
  <c r="O1732" i="8" a="1"/>
  <c r="O1732" i="8"/>
  <c r="K1733" i="8" a="1"/>
  <c r="K1733" i="8" s="1"/>
  <c r="M1733" i="8" a="1"/>
  <c r="M1733" i="8"/>
  <c r="O1733" i="8" a="1"/>
  <c r="O1733" i="8" s="1"/>
  <c r="K1734" i="8" a="1"/>
  <c r="K1734" i="8" s="1"/>
  <c r="M1734" i="8" a="1"/>
  <c r="M1734" i="8"/>
  <c r="O1734" i="8" a="1"/>
  <c r="O1734" i="8" s="1"/>
  <c r="K1735" i="8" a="1"/>
  <c r="K1735" i="8" s="1"/>
  <c r="M1735" i="8" a="1"/>
  <c r="M1735" i="8"/>
  <c r="O1735" i="8" a="1"/>
  <c r="O1735" i="8"/>
  <c r="K1736" i="8" a="1"/>
  <c r="K1736" i="8" s="1"/>
  <c r="M1736" i="8" a="1"/>
  <c r="M1736" i="8" s="1"/>
  <c r="O1736" i="8" a="1"/>
  <c r="O1736" i="8"/>
  <c r="K1737" i="8" a="1"/>
  <c r="K1737" i="8" s="1"/>
  <c r="M1737" i="8" a="1"/>
  <c r="M1737" i="8"/>
  <c r="O1737" i="8" a="1"/>
  <c r="O1737" i="8" s="1"/>
  <c r="K1738" i="8" a="1"/>
  <c r="K1738" i="8"/>
  <c r="M1738" i="8" a="1"/>
  <c r="M1738" i="8"/>
  <c r="O1738" i="8" a="1"/>
  <c r="O1738" i="8"/>
  <c r="K1739" i="8" a="1"/>
  <c r="K1739" i="8" s="1"/>
  <c r="M1739" i="8" a="1"/>
  <c r="M1739" i="8" s="1"/>
  <c r="O1739" i="8" a="1"/>
  <c r="O1739" i="8"/>
  <c r="K1740" i="8" a="1"/>
  <c r="K1740" i="8" s="1"/>
  <c r="M1740" i="8" a="1"/>
  <c r="M1740" i="8" s="1"/>
  <c r="O1740" i="8" a="1"/>
  <c r="O1740" i="8" s="1"/>
  <c r="K1741" i="8" a="1"/>
  <c r="K1741" i="8"/>
  <c r="M1741" i="8" a="1"/>
  <c r="M1741" i="8"/>
  <c r="O1741" i="8" a="1"/>
  <c r="O1741" i="8" s="1"/>
  <c r="K1742" i="8" a="1"/>
  <c r="K1742" i="8"/>
  <c r="M1742" i="8" a="1"/>
  <c r="M1742" i="8" s="1"/>
  <c r="O1742" i="8" a="1"/>
  <c r="O1742" i="8"/>
  <c r="K1743" i="8" a="1"/>
  <c r="K1743" i="8" s="1"/>
  <c r="M1743" i="8" a="1"/>
  <c r="M1743" i="8"/>
  <c r="O1743" i="8" a="1"/>
  <c r="O1743" i="8" s="1"/>
  <c r="K1744" i="8" a="1"/>
  <c r="K1744" i="8"/>
  <c r="M1744" i="8" a="1"/>
  <c r="M1744" i="8" s="1"/>
  <c r="O1744" i="8" a="1"/>
  <c r="O1744" i="8" s="1"/>
  <c r="K1745" i="8" a="1"/>
  <c r="K1745" i="8"/>
  <c r="M1745" i="8" a="1"/>
  <c r="M1745" i="8" s="1"/>
  <c r="O1745" i="8" a="1"/>
  <c r="O1745" i="8" s="1"/>
  <c r="K1746" i="8" a="1"/>
  <c r="K1746" i="8"/>
  <c r="M1746" i="8" a="1"/>
  <c r="M1746" i="8"/>
  <c r="O1746" i="8" a="1"/>
  <c r="O1746" i="8" s="1"/>
  <c r="K1747" i="8" a="1"/>
  <c r="K1747" i="8" s="1"/>
  <c r="M1747" i="8" a="1"/>
  <c r="M1747" i="8"/>
  <c r="O1747" i="8" a="1"/>
  <c r="O1747" i="8" s="1"/>
  <c r="K1748" i="8" a="1"/>
  <c r="K1748" i="8"/>
  <c r="M1748" i="8" a="1"/>
  <c r="M1748" i="8" s="1"/>
  <c r="O1748" i="8" a="1"/>
  <c r="O1748" i="8"/>
  <c r="K1749" i="8" a="1"/>
  <c r="K1749" i="8"/>
  <c r="M1749" i="8" a="1"/>
  <c r="M1749" i="8"/>
  <c r="O1749" i="8" a="1"/>
  <c r="O1749" i="8" s="1"/>
  <c r="K1750" i="8" a="1"/>
  <c r="K1750" i="8" s="1"/>
  <c r="M1750" i="8" a="1"/>
  <c r="M1750" i="8"/>
  <c r="O1750" i="8" a="1"/>
  <c r="O1750" i="8" s="1"/>
  <c r="K1751" i="8" a="1"/>
  <c r="K1751" i="8" s="1"/>
  <c r="M1751" i="8" a="1"/>
  <c r="M1751" i="8" s="1"/>
  <c r="O1751" i="8" a="1"/>
  <c r="O1751" i="8"/>
  <c r="K1752" i="8" a="1"/>
  <c r="K1752" i="8"/>
  <c r="M1752" i="8" a="1"/>
  <c r="M1752" i="8" s="1"/>
  <c r="O1752" i="8" a="1"/>
  <c r="O1752" i="8"/>
  <c r="K1753" i="8" a="1"/>
  <c r="K1753" i="8" s="1"/>
  <c r="M1753" i="8" a="1"/>
  <c r="M1753" i="8"/>
  <c r="O1753" i="8" a="1"/>
  <c r="O1753" i="8" s="1"/>
  <c r="K1754" i="8" a="1"/>
  <c r="K1754" i="8"/>
  <c r="M1754" i="8" a="1"/>
  <c r="M1754" i="8" s="1"/>
  <c r="O1754" i="8" a="1"/>
  <c r="O1754" i="8"/>
  <c r="K1755" i="8" a="1"/>
  <c r="K1755" i="8" s="1"/>
  <c r="M1755" i="8" a="1"/>
  <c r="M1755" i="8" s="1"/>
  <c r="O1755" i="8" a="1"/>
  <c r="O1755" i="8"/>
  <c r="K1756" i="8" a="1"/>
  <c r="K1756" i="8" s="1"/>
  <c r="M1756" i="8" a="1"/>
  <c r="M1756" i="8" s="1"/>
  <c r="O1756" i="8" a="1"/>
  <c r="O1756" i="8"/>
  <c r="K1757" i="8" a="1"/>
  <c r="K1757" i="8"/>
  <c r="M1757" i="8" a="1"/>
  <c r="M1757" i="8" s="1"/>
  <c r="O1757" i="8" a="1"/>
  <c r="O1757" i="8" s="1"/>
  <c r="K1758" i="8" a="1"/>
  <c r="K1758" i="8"/>
  <c r="M1758" i="8" a="1"/>
  <c r="M1758" i="8" s="1"/>
  <c r="O1758" i="8" a="1"/>
  <c r="O1758" i="8"/>
  <c r="K1759" i="8" a="1"/>
  <c r="K1759" i="8" s="1"/>
  <c r="M1759" i="8" a="1"/>
  <c r="M1759" i="8"/>
  <c r="O1759" i="8" a="1"/>
  <c r="O1759" i="8"/>
  <c r="K1760" i="8" a="1"/>
  <c r="K1760" i="8"/>
  <c r="M1760" i="8" a="1"/>
  <c r="M1760" i="8" s="1"/>
  <c r="O1760" i="8" a="1"/>
  <c r="O1760" i="8" s="1"/>
  <c r="K1761" i="8" a="1"/>
  <c r="K1761" i="8"/>
  <c r="M1761" i="8" a="1"/>
  <c r="M1761" i="8" s="1"/>
  <c r="O1761" i="8" a="1"/>
  <c r="O1761" i="8" s="1"/>
  <c r="K1762" i="8" a="1"/>
  <c r="K1762" i="8" s="1"/>
  <c r="M1762" i="8" a="1"/>
  <c r="M1762" i="8"/>
  <c r="O1762" i="8" a="1"/>
  <c r="O1762" i="8"/>
  <c r="K1763" i="8" a="1"/>
  <c r="K1763" i="8" s="1"/>
  <c r="M1763" i="8" a="1"/>
  <c r="M1763" i="8"/>
  <c r="O1763" i="8" a="1"/>
  <c r="O1763" i="8" s="1"/>
  <c r="K1764" i="8" a="1"/>
  <c r="K1764" i="8"/>
  <c r="M1764" i="8" a="1"/>
  <c r="M1764" i="8" s="1"/>
  <c r="O1764" i="8" a="1"/>
  <c r="O1764" i="8"/>
  <c r="K1765" i="8" a="1"/>
  <c r="K1765" i="8" s="1"/>
  <c r="M1765" i="8" a="1"/>
  <c r="M1765" i="8"/>
  <c r="O1765" i="8" a="1"/>
  <c r="O1765" i="8" s="1"/>
  <c r="K1766" i="8" a="1"/>
  <c r="K1766" i="8" s="1"/>
  <c r="M1766" i="8" a="1"/>
  <c r="M1766" i="8"/>
  <c r="O1766" i="8" a="1"/>
  <c r="O1766" i="8" s="1"/>
  <c r="K1767" i="8" a="1"/>
  <c r="K1767" i="8" s="1"/>
  <c r="M1767" i="8" a="1"/>
  <c r="M1767" i="8"/>
  <c r="O1767" i="8" a="1"/>
  <c r="O1767" i="8"/>
  <c r="K1768" i="8" a="1"/>
  <c r="K1768" i="8" s="1"/>
  <c r="M1768" i="8" a="1"/>
  <c r="M1768" i="8" s="1"/>
  <c r="O1768" i="8" a="1"/>
  <c r="O1768" i="8"/>
  <c r="K1769" i="8" a="1"/>
  <c r="K1769" i="8" s="1"/>
  <c r="M1769" i="8" a="1"/>
  <c r="M1769" i="8"/>
  <c r="O1769" i="8" a="1"/>
  <c r="O1769" i="8" s="1"/>
  <c r="K1770" i="8" a="1"/>
  <c r="K1770" i="8"/>
  <c r="M1770" i="8" a="1"/>
  <c r="M1770" i="8"/>
  <c r="O1770" i="8" a="1"/>
  <c r="O1770" i="8"/>
  <c r="K1771" i="8" a="1"/>
  <c r="K1771" i="8" s="1"/>
  <c r="M1771" i="8" a="1"/>
  <c r="M1771" i="8" s="1"/>
  <c r="O1771" i="8" a="1"/>
  <c r="O1771" i="8"/>
  <c r="K1772" i="8" a="1"/>
  <c r="K1772" i="8" s="1"/>
  <c r="M1772" i="8" a="1"/>
  <c r="M1772" i="8" s="1"/>
  <c r="O1772" i="8" a="1"/>
  <c r="O1772" i="8" s="1"/>
  <c r="K1773" i="8" a="1"/>
  <c r="K1773" i="8"/>
  <c r="M1773" i="8" a="1"/>
  <c r="M1773" i="8"/>
  <c r="O1773" i="8" a="1"/>
  <c r="O1773" i="8" s="1"/>
  <c r="K1774" i="8" a="1"/>
  <c r="K1774" i="8"/>
  <c r="M1774" i="8" a="1"/>
  <c r="M1774" i="8" s="1"/>
  <c r="O1774" i="8" a="1"/>
  <c r="O1774" i="8"/>
  <c r="K1775" i="8" a="1"/>
  <c r="K1775" i="8" s="1"/>
  <c r="M1775" i="8" a="1"/>
  <c r="M1775" i="8"/>
  <c r="O1775" i="8" a="1"/>
  <c r="O1775" i="8" s="1"/>
  <c r="K1776" i="8" a="1"/>
  <c r="K1776" i="8"/>
  <c r="M1776" i="8" a="1"/>
  <c r="M1776" i="8" s="1"/>
  <c r="O1776" i="8" a="1"/>
  <c r="O1776" i="8" s="1"/>
  <c r="K1777" i="8" a="1"/>
  <c r="K1777" i="8"/>
  <c r="M1777" i="8" a="1"/>
  <c r="M1777" i="8" s="1"/>
  <c r="O1777" i="8" a="1"/>
  <c r="O1777" i="8" s="1"/>
  <c r="K1778" i="8" a="1"/>
  <c r="K1778" i="8"/>
  <c r="M1778" i="8" a="1"/>
  <c r="M1778" i="8"/>
  <c r="O1778" i="8" a="1"/>
  <c r="O1778" i="8" s="1"/>
  <c r="K1779" i="8" a="1"/>
  <c r="K1779" i="8" s="1"/>
  <c r="M1779" i="8" a="1"/>
  <c r="M1779" i="8"/>
  <c r="O1779" i="8" a="1"/>
  <c r="O1779" i="8" s="1"/>
  <c r="K1780" i="8" a="1"/>
  <c r="K1780" i="8"/>
  <c r="M1780" i="8" a="1"/>
  <c r="M1780" i="8" s="1"/>
  <c r="O1780" i="8" a="1"/>
  <c r="O1780" i="8"/>
  <c r="K1781" i="8" a="1"/>
  <c r="K1781" i="8"/>
  <c r="M1781" i="8" a="1"/>
  <c r="M1781" i="8"/>
  <c r="O1781" i="8" a="1"/>
  <c r="O1781" i="8" s="1"/>
  <c r="K1782" i="8" a="1"/>
  <c r="K1782" i="8" s="1"/>
  <c r="M1782" i="8" a="1"/>
  <c r="M1782" i="8"/>
  <c r="O1782" i="8" a="1"/>
  <c r="O1782" i="8" s="1"/>
  <c r="K1783" i="8" a="1"/>
  <c r="K1783" i="8" s="1"/>
  <c r="M1783" i="8" a="1"/>
  <c r="M1783" i="8"/>
  <c r="O1783" i="8" a="1"/>
  <c r="O1783" i="8"/>
  <c r="K1784" i="8" a="1"/>
  <c r="K1784" i="8"/>
  <c r="M1784" i="8" a="1"/>
  <c r="M1784" i="8" s="1"/>
  <c r="O1784" i="8" a="1"/>
  <c r="O1784" i="8"/>
  <c r="K1785" i="8" a="1"/>
  <c r="K1785" i="8" s="1"/>
  <c r="M1785" i="8" a="1"/>
  <c r="M1785" i="8"/>
  <c r="O1785" i="8" a="1"/>
  <c r="O1785" i="8" s="1"/>
  <c r="K1786" i="8" a="1"/>
  <c r="K1786" i="8"/>
  <c r="M1786" i="8" a="1"/>
  <c r="M1786" i="8"/>
  <c r="O1786" i="8" a="1"/>
  <c r="O1786" i="8"/>
  <c r="K1787" i="8" a="1"/>
  <c r="K1787" i="8" s="1"/>
  <c r="M1787" i="8" a="1"/>
  <c r="M1787" i="8" s="1"/>
  <c r="O1787" i="8" a="1"/>
  <c r="O1787" i="8"/>
  <c r="K1788" i="8" a="1"/>
  <c r="K1788" i="8" s="1"/>
  <c r="M1788" i="8" a="1"/>
  <c r="M1788" i="8" s="1"/>
  <c r="O1788" i="8" a="1"/>
  <c r="O1788" i="8"/>
  <c r="K1789" i="8" a="1"/>
  <c r="K1789" i="8"/>
  <c r="M1789" i="8" a="1"/>
  <c r="M1789" i="8"/>
  <c r="O1789" i="8" a="1"/>
  <c r="O1789" i="8" s="1"/>
  <c r="K1790" i="8" a="1"/>
  <c r="K1790" i="8"/>
  <c r="M1790" i="8" a="1"/>
  <c r="M1790" i="8" s="1"/>
  <c r="O1790" i="8" a="1"/>
  <c r="O1790" i="8"/>
  <c r="K1791" i="8" a="1"/>
  <c r="K1791" i="8" s="1"/>
  <c r="M1791" i="8" a="1"/>
  <c r="M1791" i="8"/>
  <c r="O1791" i="8" a="1"/>
  <c r="O1791" i="8"/>
  <c r="K1792" i="8" a="1"/>
  <c r="K1792" i="8"/>
  <c r="M1792" i="8" a="1"/>
  <c r="M1792" i="8" s="1"/>
  <c r="O1792" i="8" a="1"/>
  <c r="O1792" i="8" s="1"/>
  <c r="K1793" i="8" a="1"/>
  <c r="K1793" i="8"/>
  <c r="M1793" i="8" a="1"/>
  <c r="M1793" i="8" s="1"/>
  <c r="O1793" i="8" a="1"/>
  <c r="O1793" i="8" s="1"/>
  <c r="K1794" i="8" a="1"/>
  <c r="K1794" i="8"/>
  <c r="M1794" i="8" a="1"/>
  <c r="M1794" i="8"/>
  <c r="O1794" i="8" a="1"/>
  <c r="O1794" i="8"/>
  <c r="K1795" i="8" a="1"/>
  <c r="K1795" i="8" s="1"/>
  <c r="M1795" i="8" a="1"/>
  <c r="M1795" i="8"/>
  <c r="O1795" i="8" a="1"/>
  <c r="O1795" i="8" s="1"/>
  <c r="K1796" i="8" a="1"/>
  <c r="K1796" i="8"/>
  <c r="M1796" i="8" a="1"/>
  <c r="M1796" i="8" s="1"/>
  <c r="O1796" i="8" a="1"/>
  <c r="O1796" i="8"/>
  <c r="K1797" i="8" a="1"/>
  <c r="K1797" i="8"/>
  <c r="M1797" i="8" a="1"/>
  <c r="M1797" i="8"/>
  <c r="O1797" i="8" a="1"/>
  <c r="O1797" i="8" s="1"/>
  <c r="K1798" i="8" a="1"/>
  <c r="K1798" i="8" s="1"/>
  <c r="M1798" i="8" a="1"/>
  <c r="M1798" i="8"/>
  <c r="O1798" i="8" a="1"/>
  <c r="O1798" i="8" s="1"/>
  <c r="K1799" i="8" a="1"/>
  <c r="K1799" i="8" s="1"/>
  <c r="M1799" i="8" a="1"/>
  <c r="M1799" i="8"/>
  <c r="O1799" i="8" a="1"/>
  <c r="O1799" i="8"/>
  <c r="K1800" i="8" a="1"/>
  <c r="K1800" i="8"/>
  <c r="M1800" i="8" a="1"/>
  <c r="M1800" i="8" s="1"/>
  <c r="O1800" i="8" a="1"/>
  <c r="O1800" i="8"/>
  <c r="K1801" i="8" a="1"/>
  <c r="K1801" i="8" s="1"/>
  <c r="M1801" i="8" a="1"/>
  <c r="M1801" i="8"/>
  <c r="O1801" i="8" a="1"/>
  <c r="O1801" i="8" s="1"/>
  <c r="K1802" i="8" a="1"/>
  <c r="K1802" i="8"/>
  <c r="M1802" i="8" a="1"/>
  <c r="M1802" i="8"/>
  <c r="O1802" i="8" a="1"/>
  <c r="O1802" i="8"/>
  <c r="K1803" i="8" a="1"/>
  <c r="K1803" i="8" s="1"/>
  <c r="M1803" i="8" a="1"/>
  <c r="M1803" i="8" s="1"/>
  <c r="O1803" i="8" a="1"/>
  <c r="O1803" i="8"/>
  <c r="K1804" i="8" a="1"/>
  <c r="K1804" i="8" s="1"/>
  <c r="M1804" i="8" a="1"/>
  <c r="M1804" i="8" s="1"/>
  <c r="O1804" i="8" a="1"/>
  <c r="O1804" i="8"/>
  <c r="K1805" i="8" a="1"/>
  <c r="K1805" i="8"/>
  <c r="M1805" i="8" a="1"/>
  <c r="M1805" i="8"/>
  <c r="O1805" i="8" a="1"/>
  <c r="O1805" i="8" s="1"/>
  <c r="K1806" i="8" a="1"/>
  <c r="K1806" i="8"/>
  <c r="M1806" i="8" a="1"/>
  <c r="M1806" i="8" s="1"/>
  <c r="O1806" i="8" a="1"/>
  <c r="O1806" i="8"/>
  <c r="K1807" i="8" a="1"/>
  <c r="K1807" i="8" s="1"/>
  <c r="M1807" i="8" a="1"/>
  <c r="M1807" i="8"/>
  <c r="O1807" i="8" a="1"/>
  <c r="O1807" i="8"/>
  <c r="K1808" i="8" a="1"/>
  <c r="K1808" i="8"/>
  <c r="M1808" i="8" a="1"/>
  <c r="M1808" i="8" s="1"/>
  <c r="O1808" i="8" a="1"/>
  <c r="O1808" i="8" s="1"/>
  <c r="K1809" i="8" a="1"/>
  <c r="K1809" i="8"/>
  <c r="M1809" i="8" a="1"/>
  <c r="M1809" i="8" s="1"/>
  <c r="O1809" i="8" a="1"/>
  <c r="O1809" i="8" s="1"/>
  <c r="K1810" i="8" a="1"/>
  <c r="K1810" i="8"/>
  <c r="M1810" i="8" a="1"/>
  <c r="M1810" i="8"/>
  <c r="O1810" i="8" a="1"/>
  <c r="O1810" i="8"/>
  <c r="K1811" i="8" a="1"/>
  <c r="K1811" i="8" s="1"/>
  <c r="M1811" i="8" a="1"/>
  <c r="M1811" i="8"/>
  <c r="O1811" i="8" a="1"/>
  <c r="O1811" i="8" s="1"/>
  <c r="K1812" i="8" a="1"/>
  <c r="K1812" i="8"/>
  <c r="M1812" i="8" a="1"/>
  <c r="M1812" i="8" s="1"/>
  <c r="O1812" i="8" a="1"/>
  <c r="O1812" i="8"/>
  <c r="K1813" i="8" a="1"/>
  <c r="K1813" i="8"/>
  <c r="M1813" i="8" a="1"/>
  <c r="M1813" i="8"/>
  <c r="O1813" i="8" a="1"/>
  <c r="O1813" i="8" s="1"/>
  <c r="K1814" i="8" a="1"/>
  <c r="K1814" i="8" s="1"/>
  <c r="M1814" i="8" a="1"/>
  <c r="M1814" i="8"/>
  <c r="O1814" i="8" a="1"/>
  <c r="O1814" i="8" s="1"/>
  <c r="K1815" i="8" a="1"/>
  <c r="K1815" i="8" s="1"/>
  <c r="M1815" i="8" a="1"/>
  <c r="M1815" i="8"/>
  <c r="O1815" i="8" a="1"/>
  <c r="O1815" i="8"/>
  <c r="K1816" i="8" a="1"/>
  <c r="K1816" i="8"/>
  <c r="M1816" i="8" a="1"/>
  <c r="M1816" i="8" s="1"/>
  <c r="O1816" i="8" a="1"/>
  <c r="O1816" i="8"/>
  <c r="K1817" i="8" a="1"/>
  <c r="K1817" i="8" s="1"/>
  <c r="M1817" i="8" a="1"/>
  <c r="M1817" i="8"/>
  <c r="O1817" i="8" a="1"/>
  <c r="O1817" i="8" s="1"/>
  <c r="K1818" i="8" a="1"/>
  <c r="K1818" i="8"/>
  <c r="M1818" i="8" a="1"/>
  <c r="M1818" i="8"/>
  <c r="O1818" i="8" a="1"/>
  <c r="O1818" i="8"/>
  <c r="K1819" i="8" a="1"/>
  <c r="K1819" i="8" s="1"/>
  <c r="M1819" i="8" a="1"/>
  <c r="M1819" i="8" s="1"/>
  <c r="O1819" i="8" a="1"/>
  <c r="O1819" i="8"/>
  <c r="K1820" i="8" a="1"/>
  <c r="K1820" i="8" s="1"/>
  <c r="M1820" i="8" a="1"/>
  <c r="M1820" i="8" s="1"/>
  <c r="O1820" i="8" a="1"/>
  <c r="O1820" i="8"/>
  <c r="K1821" i="8" a="1"/>
  <c r="K1821" i="8"/>
  <c r="M1821" i="8" a="1"/>
  <c r="M1821" i="8"/>
  <c r="O1821" i="8" a="1"/>
  <c r="O1821" i="8" s="1"/>
  <c r="K1822" i="8" a="1"/>
  <c r="K1822" i="8"/>
  <c r="M1822" i="8" a="1"/>
  <c r="M1822" i="8" s="1"/>
  <c r="O1822" i="8" a="1"/>
  <c r="O1822" i="8"/>
  <c r="K1823" i="8" a="1"/>
  <c r="K1823" i="8" s="1"/>
  <c r="M1823" i="8" a="1"/>
  <c r="M1823" i="8"/>
  <c r="O1823" i="8" a="1"/>
  <c r="O1823" i="8"/>
  <c r="K1824" i="8" a="1"/>
  <c r="K1824" i="8"/>
  <c r="M1824" i="8" a="1"/>
  <c r="M1824" i="8" s="1"/>
  <c r="O1824" i="8" a="1"/>
  <c r="O1824" i="8" s="1"/>
  <c r="K4" i="8" a="1"/>
  <c r="K4" i="8" s="1"/>
  <c r="K5" i="8" a="1"/>
  <c r="K5" i="8" s="1"/>
  <c r="K6" i="8" a="1"/>
  <c r="K6" i="8"/>
  <c r="K7" i="8" a="1"/>
  <c r="K7" i="8"/>
  <c r="K8" i="8" a="1"/>
  <c r="K8" i="8" s="1"/>
  <c r="K9" i="8" a="1"/>
  <c r="K9" i="8" s="1"/>
  <c r="K10" i="8" a="1"/>
  <c r="K10" i="8"/>
  <c r="K11" i="8" a="1"/>
  <c r="K11" i="8"/>
  <c r="K12" i="8" a="1"/>
  <c r="K12" i="8" s="1"/>
  <c r="K13" i="8" a="1"/>
  <c r="K13" i="8" s="1"/>
  <c r="K14" i="8" a="1"/>
  <c r="K14" i="8"/>
  <c r="K15" i="8" a="1"/>
  <c r="K15" i="8"/>
  <c r="K16" i="8" a="1"/>
  <c r="K16" i="8" s="1"/>
  <c r="K17" i="8" a="1"/>
  <c r="K17" i="8" s="1"/>
  <c r="K18" i="8" a="1"/>
  <c r="K18" i="8"/>
  <c r="K19" i="8" a="1"/>
  <c r="K19" i="8"/>
  <c r="K20" i="8" a="1"/>
  <c r="K20" i="8" s="1"/>
  <c r="K21" i="8" a="1"/>
  <c r="K21" i="8" s="1"/>
  <c r="K22" i="8" a="1"/>
  <c r="K22" i="8"/>
  <c r="K23" i="8" a="1"/>
  <c r="K23" i="8"/>
  <c r="K24" i="8" a="1"/>
  <c r="K24" i="8" s="1"/>
  <c r="K25" i="8" a="1"/>
  <c r="K25" i="8" s="1"/>
  <c r="K26" i="8" a="1"/>
  <c r="K26" i="8"/>
  <c r="K27" i="8" a="1"/>
  <c r="K27" i="8"/>
  <c r="K28" i="8" a="1"/>
  <c r="K28" i="8" s="1"/>
  <c r="K29" i="8" a="1"/>
  <c r="K29" i="8" s="1"/>
  <c r="K30" i="8" a="1"/>
  <c r="K30" i="8"/>
  <c r="K31" i="8" a="1"/>
  <c r="K31" i="8"/>
  <c r="K32" i="8" a="1"/>
  <c r="K32" i="8" s="1"/>
  <c r="K33" i="8" a="1"/>
  <c r="K33" i="8" s="1"/>
  <c r="K34" i="8" a="1"/>
  <c r="K34" i="8"/>
  <c r="K35" i="8" a="1"/>
  <c r="K35" i="8"/>
  <c r="K36" i="8" a="1"/>
  <c r="K36" i="8" s="1"/>
  <c r="K37" i="8" a="1"/>
  <c r="K37" i="8" s="1"/>
  <c r="K38" i="8" a="1"/>
  <c r="K38" i="8"/>
  <c r="K39" i="8" a="1"/>
  <c r="K39" i="8"/>
  <c r="K40" i="8" a="1"/>
  <c r="K40" i="8" s="1"/>
  <c r="K41" i="8" a="1"/>
  <c r="K41" i="8" s="1"/>
  <c r="K42" i="8" a="1"/>
  <c r="K42" i="8"/>
  <c r="K43" i="8" a="1"/>
  <c r="K43" i="8"/>
  <c r="K44" i="8" a="1"/>
  <c r="K44" i="8" s="1"/>
  <c r="K45" i="8" a="1"/>
  <c r="K45" i="8" s="1"/>
  <c r="K46" i="8" a="1"/>
  <c r="K46" i="8"/>
  <c r="K47" i="8" a="1"/>
  <c r="K47" i="8" s="1"/>
  <c r="K48" i="8" a="1"/>
  <c r="K48" i="8" s="1"/>
  <c r="K49" i="8" a="1"/>
  <c r="K49" i="8" s="1"/>
  <c r="K50" i="8" a="1"/>
  <c r="K50" i="8"/>
  <c r="K51" i="8" a="1"/>
  <c r="K51" i="8" s="1"/>
  <c r="K52" i="8" a="1"/>
  <c r="K52" i="8" s="1"/>
  <c r="K53" i="8" a="1"/>
  <c r="K53" i="8" s="1"/>
  <c r="K54" i="8" a="1"/>
  <c r="K54" i="8"/>
  <c r="O4" i="8" a="1"/>
  <c r="O4" i="8" s="1"/>
  <c r="O5" i="8" a="1"/>
  <c r="O5" i="8"/>
  <c r="O6" i="8" a="1"/>
  <c r="O6" i="8"/>
  <c r="O7" i="8" a="1"/>
  <c r="O7" i="8"/>
  <c r="O8" i="8" a="1"/>
  <c r="O8" i="8" s="1"/>
  <c r="O9" i="8" a="1"/>
  <c r="O9" i="8"/>
  <c r="O10" i="8" a="1"/>
  <c r="O10" i="8"/>
  <c r="O11" i="8" a="1"/>
  <c r="O11" i="8"/>
  <c r="O12" i="8" a="1"/>
  <c r="O12" i="8" s="1"/>
  <c r="O13" i="8" a="1"/>
  <c r="O13" i="8"/>
  <c r="O14" i="8" a="1"/>
  <c r="O14" i="8"/>
  <c r="O15" i="8" a="1"/>
  <c r="O15" i="8"/>
  <c r="O16" i="8" a="1"/>
  <c r="O16" i="8" s="1"/>
  <c r="O17" i="8" a="1"/>
  <c r="O17" i="8"/>
  <c r="O18" i="8" a="1"/>
  <c r="O18" i="8"/>
  <c r="O19" i="8" a="1"/>
  <c r="O19" i="8"/>
  <c r="O20" i="8" a="1"/>
  <c r="O20" i="8" s="1"/>
  <c r="O21" i="8" a="1"/>
  <c r="O21" i="8"/>
  <c r="O22" i="8" a="1"/>
  <c r="O22" i="8"/>
  <c r="O23" i="8" a="1"/>
  <c r="O23" i="8"/>
  <c r="O24" i="8" a="1"/>
  <c r="O24" i="8" s="1"/>
  <c r="O25" i="8" a="1"/>
  <c r="O25" i="8"/>
  <c r="O26" i="8" a="1"/>
  <c r="O26" i="8"/>
  <c r="O27" i="8" a="1"/>
  <c r="O27" i="8"/>
  <c r="O28" i="8" a="1"/>
  <c r="O28" i="8" s="1"/>
  <c r="O29" i="8" a="1"/>
  <c r="O29" i="8"/>
  <c r="O30" i="8" a="1"/>
  <c r="O30" i="8"/>
  <c r="O31" i="8" a="1"/>
  <c r="O31" i="8"/>
  <c r="O32" i="8" a="1"/>
  <c r="O32" i="8" s="1"/>
  <c r="O33" i="8" a="1"/>
  <c r="O33" i="8"/>
  <c r="O34" i="8" a="1"/>
  <c r="O34" i="8"/>
  <c r="O35" i="8" a="1"/>
  <c r="O35" i="8"/>
  <c r="O36" i="8" a="1"/>
  <c r="O36" i="8" s="1"/>
  <c r="O37" i="8" a="1"/>
  <c r="O37" i="8"/>
  <c r="O38" i="8" a="1"/>
  <c r="O38" i="8"/>
  <c r="O39" i="8" a="1"/>
  <c r="O39" i="8"/>
  <c r="O40" i="8" a="1"/>
  <c r="O40" i="8" s="1"/>
  <c r="O41" i="8" a="1"/>
  <c r="O41" i="8"/>
  <c r="O42" i="8" a="1"/>
  <c r="O42" i="8"/>
  <c r="O43" i="8" a="1"/>
  <c r="O43" i="8"/>
  <c r="O44" i="8" a="1"/>
  <c r="O44" i="8" s="1"/>
  <c r="O45" i="8" a="1"/>
  <c r="O45" i="8"/>
  <c r="O46" i="8" a="1"/>
  <c r="O46" i="8"/>
  <c r="O47" i="8" a="1"/>
  <c r="O47" i="8"/>
  <c r="O48" i="8" a="1"/>
  <c r="O48" i="8" s="1"/>
  <c r="O49" i="8" a="1"/>
  <c r="O49" i="8"/>
  <c r="O50" i="8" a="1"/>
  <c r="O50" i="8"/>
  <c r="O51" i="8" a="1"/>
  <c r="O51" i="8"/>
  <c r="O52" i="8" a="1"/>
  <c r="O52" i="8" s="1"/>
  <c r="O53" i="8" a="1"/>
  <c r="O53" i="8"/>
  <c r="O54" i="8" a="1"/>
  <c r="O54" i="8" s="1"/>
  <c r="M4" i="8" a="1"/>
  <c r="M4" i="8" s="1"/>
  <c r="M5" i="8" a="1"/>
  <c r="M5" i="8"/>
  <c r="M6" i="8" a="1"/>
  <c r="M6" i="8" s="1"/>
  <c r="M7" i="8" a="1"/>
  <c r="M7" i="8"/>
  <c r="M8" i="8" a="1"/>
  <c r="M8" i="8" s="1"/>
  <c r="M9" i="8" a="1"/>
  <c r="M9" i="8"/>
  <c r="M10" i="8" a="1"/>
  <c r="M10" i="8" s="1"/>
  <c r="M11" i="8" a="1"/>
  <c r="M11" i="8"/>
  <c r="M12" i="8" a="1"/>
  <c r="M12" i="8" s="1"/>
  <c r="M13" i="8" a="1"/>
  <c r="M13" i="8"/>
  <c r="M14" i="8" a="1"/>
  <c r="M14" i="8" s="1"/>
  <c r="M15" i="8" a="1"/>
  <c r="M15" i="8"/>
  <c r="M16" i="8" a="1"/>
  <c r="M16" i="8" s="1"/>
  <c r="M17" i="8" a="1"/>
  <c r="M17" i="8"/>
  <c r="M18" i="8" a="1"/>
  <c r="M18" i="8" s="1"/>
  <c r="M19" i="8" a="1"/>
  <c r="M19" i="8"/>
  <c r="M20" i="8" a="1"/>
  <c r="M20" i="8" s="1"/>
  <c r="M21" i="8" a="1"/>
  <c r="M21" i="8"/>
  <c r="M22" i="8" a="1"/>
  <c r="M22" i="8" s="1"/>
  <c r="M23" i="8" a="1"/>
  <c r="M23" i="8"/>
  <c r="M24" i="8" a="1"/>
  <c r="M24" i="8" s="1"/>
  <c r="M25" i="8" a="1"/>
  <c r="M25" i="8"/>
  <c r="M26" i="8" a="1"/>
  <c r="M26" i="8" s="1"/>
  <c r="M27" i="8" a="1"/>
  <c r="M27" i="8"/>
  <c r="M28" i="8" a="1"/>
  <c r="M28" i="8" s="1"/>
  <c r="M29" i="8" a="1"/>
  <c r="M29" i="8"/>
  <c r="M30" i="8" a="1"/>
  <c r="M30" i="8" s="1"/>
  <c r="M31" i="8" a="1"/>
  <c r="M31" i="8"/>
  <c r="M32" i="8" a="1"/>
  <c r="M32" i="8" s="1"/>
  <c r="M33" i="8" a="1"/>
  <c r="M33" i="8"/>
  <c r="M34" i="8" a="1"/>
  <c r="M34" i="8" s="1"/>
  <c r="M35" i="8" a="1"/>
  <c r="M35" i="8"/>
  <c r="M36" i="8" a="1"/>
  <c r="M36" i="8" s="1"/>
  <c r="M37" i="8" a="1"/>
  <c r="M37" i="8"/>
  <c r="M38" i="8" a="1"/>
  <c r="M38" i="8" s="1"/>
  <c r="M39" i="8" a="1"/>
  <c r="M39" i="8"/>
  <c r="M40" i="8" a="1"/>
  <c r="M40" i="8" s="1"/>
  <c r="M41" i="8" a="1"/>
  <c r="M41" i="8"/>
  <c r="M42" i="8" a="1"/>
  <c r="M42" i="8" s="1"/>
  <c r="M43" i="8" a="1"/>
  <c r="M43" i="8"/>
  <c r="M44" i="8" a="1"/>
  <c r="M44" i="8" s="1"/>
  <c r="M45" i="8" a="1"/>
  <c r="M45" i="8"/>
  <c r="M46" i="8" a="1"/>
  <c r="M46" i="8" s="1"/>
  <c r="M47" i="8" a="1"/>
  <c r="M47" i="8"/>
  <c r="M48" i="8" a="1"/>
  <c r="M48" i="8" s="1"/>
  <c r="M49" i="8" a="1"/>
  <c r="M49" i="8"/>
  <c r="M50" i="8" a="1"/>
  <c r="M50" i="8" s="1"/>
  <c r="M51" i="8" a="1"/>
  <c r="M51" i="8"/>
  <c r="M52" i="8" a="1"/>
  <c r="M52" i="8" s="1"/>
  <c r="M53" i="8" a="1"/>
  <c r="M53" i="8"/>
  <c r="M54" i="8" a="1"/>
  <c r="M54" i="8" s="1"/>
  <c r="O3" i="8" a="1"/>
  <c r="O3" i="8" s="1"/>
  <c r="M3" i="8" a="1"/>
  <c r="M3" i="8" s="1"/>
  <c r="K3" i="8" a="1"/>
  <c r="K3" i="8" s="1"/>
  <c r="I55" i="8" a="1"/>
  <c r="I55" i="8" s="1"/>
  <c r="I56" i="8" a="1"/>
  <c r="I56" i="8"/>
  <c r="I57" i="8" a="1"/>
  <c r="I57" i="8"/>
  <c r="I58" i="8" a="1"/>
  <c r="I58" i="8"/>
  <c r="I59" i="8" a="1"/>
  <c r="I59" i="8" s="1"/>
  <c r="I60" i="8" a="1"/>
  <c r="I60" i="8" s="1"/>
  <c r="I61" i="8" a="1"/>
  <c r="I61" i="8" s="1"/>
  <c r="I62" i="8" a="1"/>
  <c r="I62" i="8"/>
  <c r="I63" i="8" a="1"/>
  <c r="I63" i="8" s="1"/>
  <c r="I64" i="8" a="1"/>
  <c r="I64" i="8" s="1"/>
  <c r="I65" i="8" a="1"/>
  <c r="I65" i="8"/>
  <c r="I66" i="8" a="1"/>
  <c r="I66" i="8"/>
  <c r="I67" i="8" a="1"/>
  <c r="I67" i="8" s="1"/>
  <c r="I68" i="8" a="1"/>
  <c r="I68" i="8"/>
  <c r="I69" i="8" a="1"/>
  <c r="I69" i="8" s="1"/>
  <c r="I70" i="8" a="1"/>
  <c r="I70" i="8" s="1"/>
  <c r="I71" i="8" a="1"/>
  <c r="I71" i="8" s="1"/>
  <c r="I72" i="8" a="1"/>
  <c r="I72" i="8" s="1"/>
  <c r="I73" i="8" a="1"/>
  <c r="I73" i="8" s="1"/>
  <c r="I74" i="8" a="1"/>
  <c r="I74" i="8"/>
  <c r="I75" i="8" a="1"/>
  <c r="I75" i="8" s="1"/>
  <c r="I76" i="8" a="1"/>
  <c r="I76" i="8"/>
  <c r="I77" i="8" a="1"/>
  <c r="I77" i="8" s="1"/>
  <c r="I78" i="8" a="1"/>
  <c r="I78" i="8" s="1"/>
  <c r="I79" i="8" a="1"/>
  <c r="I79" i="8" s="1"/>
  <c r="I80" i="8" a="1"/>
  <c r="I80" i="8"/>
  <c r="I81" i="8" a="1"/>
  <c r="I81" i="8" s="1"/>
  <c r="I82" i="8" a="1"/>
  <c r="I82" i="8" s="1"/>
  <c r="I83" i="8" a="1"/>
  <c r="I83" i="8" s="1"/>
  <c r="I84" i="8" a="1"/>
  <c r="I84" i="8" s="1"/>
  <c r="I85" i="8" a="1"/>
  <c r="I85" i="8"/>
  <c r="I86" i="8" a="1"/>
  <c r="I86" i="8" s="1"/>
  <c r="I87" i="8" a="1"/>
  <c r="I87" i="8" s="1"/>
  <c r="I88" i="8" a="1"/>
  <c r="I88" i="8"/>
  <c r="I89" i="8" a="1"/>
  <c r="I89" i="8"/>
  <c r="I90" i="8" a="1"/>
  <c r="I90" i="8"/>
  <c r="I91" i="8" a="1"/>
  <c r="I91" i="8" s="1"/>
  <c r="I92" i="8" a="1"/>
  <c r="I92" i="8" s="1"/>
  <c r="I93" i="8" a="1"/>
  <c r="I93" i="8" s="1"/>
  <c r="I94" i="8" a="1"/>
  <c r="I94" i="8"/>
  <c r="I95" i="8" a="1"/>
  <c r="I95" i="8" s="1"/>
  <c r="I96" i="8" a="1"/>
  <c r="I96" i="8" s="1"/>
  <c r="I97" i="8" a="1"/>
  <c r="I97" i="8"/>
  <c r="I98" i="8" a="1"/>
  <c r="I98" i="8"/>
  <c r="I99" i="8" a="1"/>
  <c r="I99" i="8" s="1"/>
  <c r="I100" i="8" a="1"/>
  <c r="I100" i="8" s="1"/>
  <c r="I101" i="8" a="1"/>
  <c r="I101" i="8" s="1"/>
  <c r="I102" i="8" a="1"/>
  <c r="I102" i="8" s="1"/>
  <c r="I103" i="8" a="1"/>
  <c r="I103" i="8" s="1"/>
  <c r="I104" i="8" a="1"/>
  <c r="I104" i="8" s="1"/>
  <c r="I105" i="8" a="1"/>
  <c r="I105" i="8" s="1"/>
  <c r="I106" i="8" a="1"/>
  <c r="I106" i="8"/>
  <c r="I107" i="8" a="1"/>
  <c r="I107" i="8" s="1"/>
  <c r="I108" i="8" a="1"/>
  <c r="I108" i="8"/>
  <c r="I109" i="8" a="1"/>
  <c r="I109" i="8" s="1"/>
  <c r="I110" i="8" a="1"/>
  <c r="I110" i="8" s="1"/>
  <c r="I111" i="8" a="1"/>
  <c r="I111" i="8" s="1"/>
  <c r="I112" i="8" a="1"/>
  <c r="I112" i="8"/>
  <c r="I113" i="8" a="1"/>
  <c r="I113" i="8" s="1"/>
  <c r="I114" i="8" a="1"/>
  <c r="I114" i="8" s="1"/>
  <c r="I115" i="8" a="1"/>
  <c r="I115" i="8" s="1"/>
  <c r="I116" i="8" a="1"/>
  <c r="I116" i="8" s="1"/>
  <c r="I117" i="8" a="1"/>
  <c r="I117" i="8"/>
  <c r="I118" i="8" a="1"/>
  <c r="I118" i="8" s="1"/>
  <c r="I119" i="8" a="1"/>
  <c r="I119" i="8" s="1"/>
  <c r="I120" i="8" a="1"/>
  <c r="I120" i="8"/>
  <c r="I121" i="8" a="1"/>
  <c r="I121" i="8"/>
  <c r="I122" i="8" a="1"/>
  <c r="I122" i="8"/>
  <c r="I123" i="8" a="1"/>
  <c r="I123" i="8" s="1"/>
  <c r="I124" i="8" a="1"/>
  <c r="I124" i="8" s="1"/>
  <c r="I125" i="8" a="1"/>
  <c r="I125" i="8" s="1"/>
  <c r="I126" i="8" a="1"/>
  <c r="I126" i="8"/>
  <c r="I127" i="8" a="1"/>
  <c r="I127" i="8" s="1"/>
  <c r="I128" i="8" a="1"/>
  <c r="I128" i="8" s="1"/>
  <c r="I129" i="8" a="1"/>
  <c r="I129" i="8"/>
  <c r="I130" i="8" a="1"/>
  <c r="I130" i="8"/>
  <c r="I131" i="8" a="1"/>
  <c r="I131" i="8" s="1"/>
  <c r="I132" i="8" a="1"/>
  <c r="I132" i="8"/>
  <c r="I133" i="8" a="1"/>
  <c r="I133" i="8" s="1"/>
  <c r="I134" i="8" a="1"/>
  <c r="I134" i="8" s="1"/>
  <c r="I135" i="8" a="1"/>
  <c r="I135" i="8" s="1"/>
  <c r="I136" i="8" a="1"/>
  <c r="I136" i="8"/>
  <c r="I137" i="8" a="1"/>
  <c r="I137" i="8" s="1"/>
  <c r="I138" i="8" a="1"/>
  <c r="I138" i="8"/>
  <c r="I139" i="8" a="1"/>
  <c r="I139" i="8" s="1"/>
  <c r="I140" i="8" a="1"/>
  <c r="I140" i="8"/>
  <c r="I141" i="8" a="1"/>
  <c r="I141" i="8"/>
  <c r="I142" i="8" a="1"/>
  <c r="I142" i="8" s="1"/>
  <c r="I143" i="8" a="1"/>
  <c r="I143" i="8" s="1"/>
  <c r="I144" i="8" a="1"/>
  <c r="I144" i="8"/>
  <c r="I145" i="8" a="1"/>
  <c r="I145" i="8" s="1"/>
  <c r="I146" i="8" a="1"/>
  <c r="I146" i="8" s="1"/>
  <c r="I147" i="8" a="1"/>
  <c r="I147" i="8" s="1"/>
  <c r="I148" i="8" a="1"/>
  <c r="I148" i="8" s="1"/>
  <c r="I149" i="8" a="1"/>
  <c r="I149" i="8"/>
  <c r="I150" i="8" a="1"/>
  <c r="I150" i="8"/>
  <c r="I151" i="8" a="1"/>
  <c r="I151" i="8" s="1"/>
  <c r="I152" i="8" a="1"/>
  <c r="I152" i="8"/>
  <c r="I153" i="8" a="1"/>
  <c r="I153" i="8"/>
  <c r="I154" i="8" a="1"/>
  <c r="I154" i="8"/>
  <c r="I155" i="8" a="1"/>
  <c r="I155" i="8" s="1"/>
  <c r="I156" i="8" a="1"/>
  <c r="I156" i="8" s="1"/>
  <c r="I157" i="8" a="1"/>
  <c r="I157" i="8" s="1"/>
  <c r="I158" i="8" a="1"/>
  <c r="I158" i="8"/>
  <c r="I159" i="8" a="1"/>
  <c r="I159" i="8" s="1"/>
  <c r="I160" i="8" a="1"/>
  <c r="I160" i="8" s="1"/>
  <c r="I161" i="8" a="1"/>
  <c r="I161" i="8"/>
  <c r="I162" i="8" a="1"/>
  <c r="I162" i="8"/>
  <c r="I163" i="8" a="1"/>
  <c r="I163" i="8" s="1"/>
  <c r="I164" i="8" a="1"/>
  <c r="I164" i="8" s="1"/>
  <c r="I165" i="8" a="1"/>
  <c r="I165" i="8" s="1"/>
  <c r="I166" i="8" a="1"/>
  <c r="I166" i="8" s="1"/>
  <c r="I167" i="8" a="1"/>
  <c r="I167" i="8" s="1"/>
  <c r="I168" i="8" a="1"/>
  <c r="I168" i="8" s="1"/>
  <c r="I169" i="8" a="1"/>
  <c r="I169" i="8" s="1"/>
  <c r="I170" i="8" a="1"/>
  <c r="I170" i="8"/>
  <c r="I171" i="8" a="1"/>
  <c r="I171" i="8" s="1"/>
  <c r="I172" i="8" a="1"/>
  <c r="I172" i="8"/>
  <c r="I173" i="8" a="1"/>
  <c r="I173" i="8" s="1"/>
  <c r="I174" i="8" a="1"/>
  <c r="I174" i="8" s="1"/>
  <c r="I175" i="8" a="1"/>
  <c r="I175" i="8" s="1"/>
  <c r="I176" i="8" a="1"/>
  <c r="I176" i="8"/>
  <c r="I177" i="8" a="1"/>
  <c r="I177" i="8"/>
  <c r="I178" i="8" a="1"/>
  <c r="I178" i="8" s="1"/>
  <c r="I179" i="8" a="1"/>
  <c r="I179" i="8" s="1"/>
  <c r="I180" i="8" a="1"/>
  <c r="I180" i="8" s="1"/>
  <c r="I181" i="8" a="1"/>
  <c r="I181" i="8"/>
  <c r="I182" i="8" a="1"/>
  <c r="I182" i="8" s="1"/>
  <c r="I183" i="8" a="1"/>
  <c r="I183" i="8" s="1"/>
  <c r="I184" i="8" a="1"/>
  <c r="I184" i="8"/>
  <c r="I185" i="8" a="1"/>
  <c r="I185" i="8"/>
  <c r="I186" i="8" a="1"/>
  <c r="I186" i="8"/>
  <c r="I187" i="8" a="1"/>
  <c r="I187" i="8" s="1"/>
  <c r="I188" i="8" a="1"/>
  <c r="I188" i="8" s="1"/>
  <c r="I189" i="8" a="1"/>
  <c r="I189" i="8" s="1"/>
  <c r="I190" i="8" a="1"/>
  <c r="I190" i="8"/>
  <c r="I191" i="8" a="1"/>
  <c r="I191" i="8" s="1"/>
  <c r="I192" i="8" a="1"/>
  <c r="I192" i="8" s="1"/>
  <c r="I193" i="8" a="1"/>
  <c r="I193" i="8"/>
  <c r="I194" i="8" a="1"/>
  <c r="I194" i="8"/>
  <c r="I195" i="8" a="1"/>
  <c r="I195" i="8" s="1"/>
  <c r="I196" i="8" a="1"/>
  <c r="I196" i="8" s="1"/>
  <c r="I197" i="8" a="1"/>
  <c r="I197" i="8" s="1"/>
  <c r="I198" i="8" a="1"/>
  <c r="I198" i="8" s="1"/>
  <c r="I199" i="8" a="1"/>
  <c r="I199" i="8" s="1"/>
  <c r="I200" i="8" a="1"/>
  <c r="I200" i="8" s="1"/>
  <c r="I201" i="8" a="1"/>
  <c r="I201" i="8" s="1"/>
  <c r="I202" i="8" a="1"/>
  <c r="I202" i="8"/>
  <c r="I203" i="8" a="1"/>
  <c r="I203" i="8" s="1"/>
  <c r="I204" i="8" a="1"/>
  <c r="I204" i="8"/>
  <c r="I205" i="8" a="1"/>
  <c r="I205" i="8" s="1"/>
  <c r="I206" i="8" a="1"/>
  <c r="I206" i="8" s="1"/>
  <c r="I207" i="8" a="1"/>
  <c r="I207" i="8" s="1"/>
  <c r="I208" i="8" a="1"/>
  <c r="I208" i="8" s="1"/>
  <c r="I209" i="8" a="1"/>
  <c r="I209" i="8" s="1"/>
  <c r="I210" i="8" a="1"/>
  <c r="I210" i="8" s="1"/>
  <c r="I211" i="8" a="1"/>
  <c r="I211" i="8" s="1"/>
  <c r="I212" i="8" a="1"/>
  <c r="I212" i="8"/>
  <c r="I213" i="8" a="1"/>
  <c r="I213" i="8"/>
  <c r="I214" i="8" a="1"/>
  <c r="I214" i="8" s="1"/>
  <c r="I215" i="8" a="1"/>
  <c r="I215" i="8" s="1"/>
  <c r="I216" i="8" a="1"/>
  <c r="I216" i="8"/>
  <c r="I217" i="8" a="1"/>
  <c r="I217" i="8" s="1"/>
  <c r="I218" i="8" a="1"/>
  <c r="I218" i="8" s="1"/>
  <c r="I219" i="8" a="1"/>
  <c r="I219" i="8" s="1"/>
  <c r="I220" i="8" a="1"/>
  <c r="I220" i="8" s="1"/>
  <c r="I221" i="8" a="1"/>
  <c r="I221" i="8"/>
  <c r="I222" i="8" a="1"/>
  <c r="I222" i="8"/>
  <c r="I223" i="8" a="1"/>
  <c r="I223" i="8" s="1"/>
  <c r="I224" i="8" a="1"/>
  <c r="I224" i="8" s="1"/>
  <c r="I225" i="8" a="1"/>
  <c r="I225" i="8"/>
  <c r="I226" i="8" a="1"/>
  <c r="I226" i="8" s="1"/>
  <c r="I227" i="8" a="1"/>
  <c r="I227" i="8" s="1"/>
  <c r="I228" i="8" a="1"/>
  <c r="I228" i="8"/>
  <c r="I229" i="8" a="1"/>
  <c r="I229" i="8" s="1"/>
  <c r="I230" i="8" a="1"/>
  <c r="I230" i="8"/>
  <c r="I231" i="8" a="1"/>
  <c r="I231" i="8" s="1"/>
  <c r="I232" i="8" a="1"/>
  <c r="I232" i="8"/>
  <c r="I233" i="8" a="1"/>
  <c r="I233" i="8" s="1"/>
  <c r="I234" i="8" a="1"/>
  <c r="I234" i="8"/>
  <c r="I235" i="8" a="1"/>
  <c r="I235" i="8" s="1"/>
  <c r="I236" i="8" a="1"/>
  <c r="I236" i="8"/>
  <c r="I237" i="8" a="1"/>
  <c r="I237" i="8"/>
  <c r="I238" i="8" a="1"/>
  <c r="I238" i="8" s="1"/>
  <c r="I239" i="8" a="1"/>
  <c r="I239" i="8" s="1"/>
  <c r="I240" i="8" a="1"/>
  <c r="I240" i="8" s="1"/>
  <c r="I241" i="8" a="1"/>
  <c r="I241" i="8" s="1"/>
  <c r="I242" i="8" a="1"/>
  <c r="I242" i="8" s="1"/>
  <c r="I243" i="8" a="1"/>
  <c r="I243" i="8" s="1"/>
  <c r="I244" i="8" a="1"/>
  <c r="I244" i="8"/>
  <c r="I245" i="8" a="1"/>
  <c r="I245" i="8"/>
  <c r="I246" i="8" a="1"/>
  <c r="I246" i="8" s="1"/>
  <c r="I247" i="8" a="1"/>
  <c r="I247" i="8" s="1"/>
  <c r="I248" i="8" a="1"/>
  <c r="I248" i="8"/>
  <c r="I249" i="8" a="1"/>
  <c r="I249" i="8"/>
  <c r="I250" i="8" a="1"/>
  <c r="I250" i="8" s="1"/>
  <c r="I251" i="8" a="1"/>
  <c r="I251" i="8" s="1"/>
  <c r="I252" i="8" a="1"/>
  <c r="I252" i="8" s="1"/>
  <c r="I253" i="8" a="1"/>
  <c r="I253" i="8"/>
  <c r="I254" i="8" a="1"/>
  <c r="I254" i="8" s="1"/>
  <c r="I255" i="8" a="1"/>
  <c r="I255" i="8" s="1"/>
  <c r="I256" i="8" a="1"/>
  <c r="I256" i="8" s="1"/>
  <c r="I257" i="8" a="1"/>
  <c r="I257" i="8"/>
  <c r="I258" i="8" a="1"/>
  <c r="I258" i="8"/>
  <c r="I259" i="8" a="1"/>
  <c r="I259" i="8" s="1"/>
  <c r="I260" i="8" a="1"/>
  <c r="I260" i="8"/>
  <c r="I261" i="8" a="1"/>
  <c r="I261" i="8" s="1"/>
  <c r="I262" i="8" a="1"/>
  <c r="I262" i="8"/>
  <c r="I263" i="8" a="1"/>
  <c r="I263" i="8" s="1"/>
  <c r="I264" i="8" a="1"/>
  <c r="I264" i="8"/>
  <c r="I265" i="8" a="1"/>
  <c r="I265" i="8" s="1"/>
  <c r="I266" i="8" a="1"/>
  <c r="I266" i="8"/>
  <c r="I267" i="8" a="1"/>
  <c r="I267" i="8" s="1"/>
  <c r="I268" i="8" a="1"/>
  <c r="I268" i="8"/>
  <c r="I269" i="8" a="1"/>
  <c r="I269" i="8"/>
  <c r="I270" i="8" a="1"/>
  <c r="I270" i="8" s="1"/>
  <c r="I271" i="8" a="1"/>
  <c r="I271" i="8" s="1"/>
  <c r="I272" i="8" a="1"/>
  <c r="I272" i="8" s="1"/>
  <c r="I273" i="8" a="1"/>
  <c r="I273" i="8"/>
  <c r="I274" i="8" a="1"/>
  <c r="I274" i="8" s="1"/>
  <c r="I275" i="8" a="1"/>
  <c r="I275" i="8" s="1"/>
  <c r="I276" i="8" a="1"/>
  <c r="I276" i="8"/>
  <c r="I277" i="8" a="1"/>
  <c r="I277" i="8" s="1"/>
  <c r="I278" i="8" a="1"/>
  <c r="I278" i="8" s="1"/>
  <c r="I279" i="8" a="1"/>
  <c r="I279" i="8" s="1"/>
  <c r="I280" i="8" a="1"/>
  <c r="I280" i="8"/>
  <c r="I281" i="8" a="1"/>
  <c r="I281" i="8" s="1"/>
  <c r="I282" i="8" a="1"/>
  <c r="I282" i="8"/>
  <c r="I283" i="8" a="1"/>
  <c r="I283" i="8" s="1"/>
  <c r="I284" i="8" a="1"/>
  <c r="I284" i="8" s="1"/>
  <c r="I285" i="8" a="1"/>
  <c r="I285" i="8"/>
  <c r="I286" i="8" a="1"/>
  <c r="I286" i="8" s="1"/>
  <c r="I287" i="8" a="1"/>
  <c r="I287" i="8" s="1"/>
  <c r="I288" i="8" a="1"/>
  <c r="I288" i="8" s="1"/>
  <c r="I289" i="8" a="1"/>
  <c r="I289" i="8"/>
  <c r="I290" i="8" a="1"/>
  <c r="I290" i="8"/>
  <c r="I291" i="8" a="1"/>
  <c r="I291" i="8" s="1"/>
  <c r="I292" i="8" a="1"/>
  <c r="I292" i="8" s="1"/>
  <c r="I293" i="8" a="1"/>
  <c r="I293" i="8" s="1"/>
  <c r="I294" i="8" a="1"/>
  <c r="I294" i="8"/>
  <c r="I295" i="8" a="1"/>
  <c r="I295" i="8" s="1"/>
  <c r="I296" i="8" a="1"/>
  <c r="I296" i="8"/>
  <c r="I297" i="8" a="1"/>
  <c r="I297" i="8" s="1"/>
  <c r="I298" i="8" a="1"/>
  <c r="I298" i="8"/>
  <c r="I299" i="8" a="1"/>
  <c r="I299" i="8" s="1"/>
  <c r="I300" i="8" a="1"/>
  <c r="I300" i="8"/>
  <c r="I301" i="8" a="1"/>
  <c r="I301" i="8"/>
  <c r="I302" i="8" a="1"/>
  <c r="I302" i="8" s="1"/>
  <c r="I303" i="8" a="1"/>
  <c r="I303" i="8" s="1"/>
  <c r="I304" i="8" a="1"/>
  <c r="I304" i="8" s="1"/>
  <c r="I305" i="8" a="1"/>
  <c r="I305" i="8" s="1"/>
  <c r="I306" i="8" a="1"/>
  <c r="I306" i="8" s="1"/>
  <c r="I307" i="8" a="1"/>
  <c r="I307" i="8" s="1"/>
  <c r="I308" i="8" a="1"/>
  <c r="I308" i="8"/>
  <c r="I309" i="8" a="1"/>
  <c r="I309" i="8" s="1"/>
  <c r="I310" i="8" a="1"/>
  <c r="I310" i="8" s="1"/>
  <c r="I311" i="8" a="1"/>
  <c r="I311" i="8" s="1"/>
  <c r="I312" i="8" a="1"/>
  <c r="I312" i="8"/>
  <c r="I313" i="8" a="1"/>
  <c r="I313" i="8"/>
  <c r="I314" i="8" a="1"/>
  <c r="I314" i="8"/>
  <c r="I315" i="8" a="1"/>
  <c r="I315" i="8" s="1"/>
  <c r="I316" i="8" a="1"/>
  <c r="I316" i="8" s="1"/>
  <c r="I317" i="8" a="1"/>
  <c r="I317" i="8"/>
  <c r="I318" i="8" a="1"/>
  <c r="I318" i="8"/>
  <c r="I319" i="8" a="1"/>
  <c r="I319" i="8" s="1"/>
  <c r="I320" i="8" a="1"/>
  <c r="I320" i="8" s="1"/>
  <c r="I321" i="8" a="1"/>
  <c r="I321" i="8"/>
  <c r="I322" i="8" a="1"/>
  <c r="I322" i="8" s="1"/>
  <c r="I323" i="8" a="1"/>
  <c r="I323" i="8" s="1"/>
  <c r="I324" i="8" a="1"/>
  <c r="I324" i="8" s="1"/>
  <c r="I325" i="8" a="1"/>
  <c r="I325" i="8" s="1"/>
  <c r="I326" i="8" a="1"/>
  <c r="I326" i="8"/>
  <c r="I327" i="8" a="1"/>
  <c r="I327" i="8" s="1"/>
  <c r="I328" i="8" a="1"/>
  <c r="I328" i="8" s="1"/>
  <c r="I329" i="8" a="1"/>
  <c r="I329" i="8" s="1"/>
  <c r="I330" i="8" a="1"/>
  <c r="I330" i="8"/>
  <c r="I331" i="8" a="1"/>
  <c r="I331" i="8" s="1"/>
  <c r="I332" i="8" a="1"/>
  <c r="I332" i="8"/>
  <c r="I333" i="8" a="1"/>
  <c r="I333" i="8" s="1"/>
  <c r="I334" i="8" a="1"/>
  <c r="I334" i="8" s="1"/>
  <c r="I335" i="8" a="1"/>
  <c r="I335" i="8" s="1"/>
  <c r="I336" i="8" a="1"/>
  <c r="I336" i="8"/>
  <c r="I337" i="8" a="1"/>
  <c r="I337" i="8" s="1"/>
  <c r="I338" i="8" a="1"/>
  <c r="I338" i="8" s="1"/>
  <c r="I339" i="8" a="1"/>
  <c r="I339" i="8" s="1"/>
  <c r="I340" i="8" a="1"/>
  <c r="I340" i="8"/>
  <c r="I341" i="8" a="1"/>
  <c r="I341" i="8"/>
  <c r="I342" i="8" a="1"/>
  <c r="I342" i="8" s="1"/>
  <c r="I343" i="8" a="1"/>
  <c r="I343" i="8" s="1"/>
  <c r="I344" i="8" a="1"/>
  <c r="I344" i="8"/>
  <c r="I345" i="8" a="1"/>
  <c r="I345" i="8"/>
  <c r="I346" i="8" a="1"/>
  <c r="I346" i="8" s="1"/>
  <c r="I347" i="8" a="1"/>
  <c r="I347" i="8" s="1"/>
  <c r="I348" i="8" a="1"/>
  <c r="I348" i="8" s="1"/>
  <c r="I349" i="8" a="1"/>
  <c r="I349" i="8"/>
  <c r="I350" i="8" a="1"/>
  <c r="I350" i="8"/>
  <c r="I351" i="8" a="1"/>
  <c r="I351" i="8" s="1"/>
  <c r="I352" i="8" a="1"/>
  <c r="I352" i="8" s="1"/>
  <c r="I353" i="8" a="1"/>
  <c r="I353" i="8"/>
  <c r="I354" i="8" a="1"/>
  <c r="I354" i="8"/>
  <c r="I355" i="8" a="1"/>
  <c r="I355" i="8" s="1"/>
  <c r="I356" i="8" a="1"/>
  <c r="I356" i="8"/>
  <c r="I357" i="8" a="1"/>
  <c r="I357" i="8" s="1"/>
  <c r="I358" i="8" a="1"/>
  <c r="I358" i="8"/>
  <c r="I359" i="8" a="1"/>
  <c r="I359" i="8" s="1"/>
  <c r="I360" i="8" a="1"/>
  <c r="I360" i="8"/>
  <c r="I361" i="8" a="1"/>
  <c r="I361" i="8" s="1"/>
  <c r="I362" i="8" a="1"/>
  <c r="I362" i="8"/>
  <c r="I363" i="8" a="1"/>
  <c r="I363" i="8" s="1"/>
  <c r="I364" i="8" a="1"/>
  <c r="I364" i="8" s="1"/>
  <c r="I365" i="8" a="1"/>
  <c r="I365" i="8" s="1"/>
  <c r="I366" i="8" a="1"/>
  <c r="I366" i="8" s="1"/>
  <c r="I367" i="8" a="1"/>
  <c r="I367" i="8" s="1"/>
  <c r="I368" i="8" a="1"/>
  <c r="I368" i="8"/>
  <c r="I369" i="8" a="1"/>
  <c r="I369" i="8" s="1"/>
  <c r="I370" i="8" a="1"/>
  <c r="I370" i="8" s="1"/>
  <c r="I371" i="8" a="1"/>
  <c r="I371" i="8" s="1"/>
  <c r="I372" i="8" a="1"/>
  <c r="I372" i="8"/>
  <c r="I373" i="8" a="1"/>
  <c r="I373" i="8"/>
  <c r="I374" i="8" a="1"/>
  <c r="I374" i="8" s="1"/>
  <c r="I375" i="8" a="1"/>
  <c r="I375" i="8" s="1"/>
  <c r="I376" i="8" a="1"/>
  <c r="I376" i="8"/>
  <c r="I377" i="8" a="1"/>
  <c r="I377" i="8" s="1"/>
  <c r="I378" i="8" a="1"/>
  <c r="I378" i="8" s="1"/>
  <c r="I379" i="8" a="1"/>
  <c r="I379" i="8" s="1"/>
  <c r="I380" i="8" a="1"/>
  <c r="I380" i="8" s="1"/>
  <c r="I381" i="8" a="1"/>
  <c r="I381" i="8"/>
  <c r="I382" i="8" a="1"/>
  <c r="I382" i="8"/>
  <c r="I383" i="8" a="1"/>
  <c r="I383" i="8" s="1"/>
  <c r="I384" i="8" a="1"/>
  <c r="I384" i="8" s="1"/>
  <c r="I385" i="8" a="1"/>
  <c r="I385" i="8"/>
  <c r="I386" i="8" a="1"/>
  <c r="I386" i="8"/>
  <c r="I387" i="8" a="1"/>
  <c r="I387" i="8" s="1"/>
  <c r="I388" i="8" a="1"/>
  <c r="I388" i="8" s="1"/>
  <c r="I389" i="8" a="1"/>
  <c r="I389" i="8" s="1"/>
  <c r="I390" i="8" a="1"/>
  <c r="I390" i="8"/>
  <c r="I391" i="8" a="1"/>
  <c r="I391" i="8" s="1"/>
  <c r="I392" i="8" a="1"/>
  <c r="I392" i="8"/>
  <c r="I393" i="8" a="1"/>
  <c r="I393" i="8" s="1"/>
  <c r="I394" i="8" a="1"/>
  <c r="I394" i="8"/>
  <c r="I395" i="8" a="1"/>
  <c r="I395" i="8"/>
  <c r="I396" i="8" a="1"/>
  <c r="I396" i="8"/>
  <c r="I397" i="8" a="1"/>
  <c r="I397" i="8" s="1"/>
  <c r="I398" i="8" a="1"/>
  <c r="I398" i="8"/>
  <c r="I399" i="8" a="1"/>
  <c r="I399" i="8" s="1"/>
  <c r="I400" i="8" a="1"/>
  <c r="I400" i="8"/>
  <c r="I401" i="8" a="1"/>
  <c r="I401" i="8" s="1"/>
  <c r="I402" i="8" a="1"/>
  <c r="I402" i="8"/>
  <c r="I403" i="8" a="1"/>
  <c r="I403" i="8" s="1"/>
  <c r="I404" i="8" a="1"/>
  <c r="I404" i="8"/>
  <c r="I405" i="8" a="1"/>
  <c r="I405" i="8" s="1"/>
  <c r="I406" i="8" a="1"/>
  <c r="I406" i="8"/>
  <c r="I407" i="8" a="1"/>
  <c r="I407" i="8"/>
  <c r="I408" i="8" a="1"/>
  <c r="I408" i="8" s="1"/>
  <c r="I409" i="8" a="1"/>
  <c r="I409" i="8" s="1"/>
  <c r="I410" i="8" a="1"/>
  <c r="I410" i="8"/>
  <c r="I411" i="8" a="1"/>
  <c r="I411" i="8"/>
  <c r="I412" i="8" a="1"/>
  <c r="I412" i="8" s="1"/>
  <c r="I413" i="8" a="1"/>
  <c r="I413" i="8" s="1"/>
  <c r="I414" i="8" a="1"/>
  <c r="I414" i="8"/>
  <c r="I415" i="8" a="1"/>
  <c r="I415" i="8"/>
  <c r="I416" i="8" a="1"/>
  <c r="I416" i="8"/>
  <c r="I417" i="8" a="1"/>
  <c r="I417" i="8" s="1"/>
  <c r="I418" i="8" a="1"/>
  <c r="I418" i="8"/>
  <c r="I419" i="8" a="1"/>
  <c r="I419" i="8"/>
  <c r="I420" i="8" a="1"/>
  <c r="I420" i="8"/>
  <c r="I421" i="8" a="1"/>
  <c r="I421" i="8" s="1"/>
  <c r="I422" i="8" a="1"/>
  <c r="I422" i="8" s="1"/>
  <c r="I423" i="8" a="1"/>
  <c r="I423" i="8"/>
  <c r="I424" i="8" a="1"/>
  <c r="I424" i="8"/>
  <c r="I425" i="8" a="1"/>
  <c r="I425" i="8" s="1"/>
  <c r="I426" i="8" a="1"/>
  <c r="I426" i="8" s="1"/>
  <c r="I427" i="8" a="1"/>
  <c r="I427" i="8"/>
  <c r="I428" i="8" a="1"/>
  <c r="I428" i="8"/>
  <c r="I429" i="8" a="1"/>
  <c r="I429" i="8" s="1"/>
  <c r="I430" i="8" a="1"/>
  <c r="I430" i="8"/>
  <c r="I431" i="8" a="1"/>
  <c r="I431" i="8" s="1"/>
  <c r="I432" i="8" a="1"/>
  <c r="I432" i="8"/>
  <c r="I433" i="8" a="1"/>
  <c r="I433" i="8" s="1"/>
  <c r="I434" i="8" a="1"/>
  <c r="I434" i="8" s="1"/>
  <c r="I435" i="8" a="1"/>
  <c r="I435" i="8" s="1"/>
  <c r="I436" i="8" a="1"/>
  <c r="I436" i="8"/>
  <c r="I437" i="8" a="1"/>
  <c r="I437" i="8" s="1"/>
  <c r="I438" i="8" a="1"/>
  <c r="I438" i="8"/>
  <c r="I439" i="8" a="1"/>
  <c r="I439" i="8" s="1"/>
  <c r="I440" i="8" a="1"/>
  <c r="I440" i="8" s="1"/>
  <c r="I441" i="8" a="1"/>
  <c r="I441" i="8" s="1"/>
  <c r="I442" i="8" a="1"/>
  <c r="I442" i="8"/>
  <c r="I443" i="8" a="1"/>
  <c r="I443" i="8"/>
  <c r="I444" i="8" a="1"/>
  <c r="I444" i="8" s="1"/>
  <c r="I445" i="8" a="1"/>
  <c r="I445" i="8" s="1"/>
  <c r="I446" i="8" a="1"/>
  <c r="I446" i="8"/>
  <c r="I447" i="8" a="1"/>
  <c r="I447" i="8"/>
  <c r="I448" i="8" a="1"/>
  <c r="I448" i="8"/>
  <c r="I449" i="8" a="1"/>
  <c r="I449" i="8" s="1"/>
  <c r="I450" i="8" a="1"/>
  <c r="I450" i="8"/>
  <c r="I451" i="8" a="1"/>
  <c r="I451" i="8"/>
  <c r="I452" i="8" a="1"/>
  <c r="I452" i="8" s="1"/>
  <c r="I453" i="8" a="1"/>
  <c r="I453" i="8" s="1"/>
  <c r="I454" i="8" a="1"/>
  <c r="I454" i="8" s="1"/>
  <c r="I455" i="8" a="1"/>
  <c r="I455" i="8"/>
  <c r="I456" i="8" a="1"/>
  <c r="I456" i="8"/>
  <c r="I457" i="8" a="1"/>
  <c r="I457" i="8" s="1"/>
  <c r="I458" i="8" a="1"/>
  <c r="I458" i="8" s="1"/>
  <c r="I459" i="8" a="1"/>
  <c r="I459" i="8"/>
  <c r="I460" i="8" a="1"/>
  <c r="I460" i="8"/>
  <c r="I461" i="8" a="1"/>
  <c r="I461" i="8" s="1"/>
  <c r="I462" i="8" a="1"/>
  <c r="I462" i="8" s="1"/>
  <c r="I463" i="8" a="1"/>
  <c r="I463" i="8" s="1"/>
  <c r="I464" i="8" a="1"/>
  <c r="I464" i="8"/>
  <c r="I465" i="8" a="1"/>
  <c r="I465" i="8" s="1"/>
  <c r="I466" i="8" a="1"/>
  <c r="I466" i="8"/>
  <c r="I467" i="8" a="1"/>
  <c r="I467" i="8" s="1"/>
  <c r="I468" i="8" a="1"/>
  <c r="I468" i="8"/>
  <c r="I469" i="8" a="1"/>
  <c r="I469" i="8" s="1"/>
  <c r="I470" i="8" a="1"/>
  <c r="I470" i="8" s="1"/>
  <c r="I471" i="8" a="1"/>
  <c r="I471" i="8"/>
  <c r="I472" i="8" a="1"/>
  <c r="I472" i="8" s="1"/>
  <c r="I473" i="8" a="1"/>
  <c r="I473" i="8" s="1"/>
  <c r="I474" i="8" a="1"/>
  <c r="I474" i="8"/>
  <c r="I475" i="8" a="1"/>
  <c r="I475" i="8" s="1"/>
  <c r="I476" i="8" a="1"/>
  <c r="I476" i="8" s="1"/>
  <c r="I477" i="8" a="1"/>
  <c r="I477" i="8" s="1"/>
  <c r="I478" i="8" a="1"/>
  <c r="I478" i="8"/>
  <c r="I479" i="8" a="1"/>
  <c r="I479" i="8"/>
  <c r="I480" i="8" a="1"/>
  <c r="I480" i="8" s="1"/>
  <c r="I481" i="8" a="1"/>
  <c r="I481" i="8" s="1"/>
  <c r="I482" i="8" a="1"/>
  <c r="I482" i="8"/>
  <c r="I483" i="8" a="1"/>
  <c r="I483" i="8"/>
  <c r="I484" i="8" a="1"/>
  <c r="I484" i="8" s="1"/>
  <c r="I485" i="8" a="1"/>
  <c r="I485" i="8" s="1"/>
  <c r="I486" i="8" a="1"/>
  <c r="I486" i="8" s="1"/>
  <c r="I487" i="8" a="1"/>
  <c r="I487" i="8"/>
  <c r="I488" i="8" a="1"/>
  <c r="I488" i="8" s="1"/>
  <c r="I489" i="8" a="1"/>
  <c r="I489" i="8" s="1"/>
  <c r="I490" i="8" a="1"/>
  <c r="I490" i="8" s="1"/>
  <c r="I491" i="8" a="1"/>
  <c r="I491" i="8"/>
  <c r="I492" i="8" a="1"/>
  <c r="I492" i="8"/>
  <c r="I493" i="8" a="1"/>
  <c r="I493" i="8" s="1"/>
  <c r="I494" i="8" a="1"/>
  <c r="I494" i="8"/>
  <c r="I495" i="8" a="1"/>
  <c r="I495" i="8" s="1"/>
  <c r="I496" i="8" a="1"/>
  <c r="I496" i="8"/>
  <c r="I497" i="8" a="1"/>
  <c r="I497" i="8" s="1"/>
  <c r="I498" i="8" a="1"/>
  <c r="I498" i="8"/>
  <c r="I499" i="8" a="1"/>
  <c r="I499" i="8" s="1"/>
  <c r="I500" i="8" a="1"/>
  <c r="I500" i="8"/>
  <c r="I501" i="8" a="1"/>
  <c r="I501" i="8" s="1"/>
  <c r="I502" i="8" a="1"/>
  <c r="I502" i="8"/>
  <c r="I503" i="8" a="1"/>
  <c r="I503" i="8"/>
  <c r="I504" i="8" a="1"/>
  <c r="I504" i="8" s="1"/>
  <c r="I505" i="8" a="1"/>
  <c r="I505" i="8" s="1"/>
  <c r="I506" i="8" a="1"/>
  <c r="I506" i="8"/>
  <c r="I507" i="8" a="1"/>
  <c r="I507" i="8"/>
  <c r="I508" i="8" a="1"/>
  <c r="I508" i="8" s="1"/>
  <c r="I509" i="8" a="1"/>
  <c r="I509" i="8" s="1"/>
  <c r="I510" i="8" a="1"/>
  <c r="I510" i="8"/>
  <c r="I511" i="8" a="1"/>
  <c r="I511" i="8" s="1"/>
  <c r="I512" i="8" a="1"/>
  <c r="I512" i="8"/>
  <c r="I513" i="8" a="1"/>
  <c r="I513" i="8" s="1"/>
  <c r="I514" i="8" a="1"/>
  <c r="I514" i="8"/>
  <c r="I515" i="8" a="1"/>
  <c r="I515" i="8"/>
  <c r="I516" i="8" a="1"/>
  <c r="I516" i="8"/>
  <c r="I517" i="8" a="1"/>
  <c r="I517" i="8" s="1"/>
  <c r="I518" i="8" a="1"/>
  <c r="I518" i="8" s="1"/>
  <c r="I519" i="8" a="1"/>
  <c r="I519" i="8"/>
  <c r="I520" i="8" a="1"/>
  <c r="I520" i="8"/>
  <c r="I521" i="8" a="1"/>
  <c r="I521" i="8" s="1"/>
  <c r="I522" i="8" a="1"/>
  <c r="I522" i="8" s="1"/>
  <c r="I523" i="8" a="1"/>
  <c r="I523" i="8"/>
  <c r="I524" i="8" a="1"/>
  <c r="I524" i="8"/>
  <c r="I525" i="8" a="1"/>
  <c r="I525" i="8" s="1"/>
  <c r="I526" i="8" a="1"/>
  <c r="I526" i="8" s="1"/>
  <c r="I527" i="8" a="1"/>
  <c r="I527" i="8" s="1"/>
  <c r="I528" i="8" a="1"/>
  <c r="I528" i="8"/>
  <c r="I529" i="8" a="1"/>
  <c r="I529" i="8" s="1"/>
  <c r="I530" i="8" a="1"/>
  <c r="I530" i="8"/>
  <c r="I531" i="8" a="1"/>
  <c r="I531" i="8" s="1"/>
  <c r="I532" i="8" a="1"/>
  <c r="I532" i="8"/>
  <c r="I533" i="8" a="1"/>
  <c r="I533" i="8" s="1"/>
  <c r="I534" i="8" a="1"/>
  <c r="I534" i="8" s="1"/>
  <c r="I535" i="8" a="1"/>
  <c r="I535" i="8"/>
  <c r="I536" i="8" a="1"/>
  <c r="I536" i="8" s="1"/>
  <c r="I537" i="8" a="1"/>
  <c r="I537" i="8" s="1"/>
  <c r="I538" i="8" a="1"/>
  <c r="I538" i="8"/>
  <c r="I539" i="8" a="1"/>
  <c r="I539" i="8" s="1"/>
  <c r="I540" i="8" a="1"/>
  <c r="I540" i="8" s="1"/>
  <c r="I541" i="8" a="1"/>
  <c r="I541" i="8" s="1"/>
  <c r="I542" i="8" a="1"/>
  <c r="I542" i="8"/>
  <c r="I543" i="8" a="1"/>
  <c r="I543" i="8" s="1"/>
  <c r="I544" i="8" a="1"/>
  <c r="I544" i="8"/>
  <c r="I545" i="8" a="1"/>
  <c r="I545" i="8" s="1"/>
  <c r="I546" i="8" a="1"/>
  <c r="I546" i="8"/>
  <c r="I547" i="8" a="1"/>
  <c r="I547" i="8"/>
  <c r="I548" i="8" a="1"/>
  <c r="I548" i="8"/>
  <c r="I549" i="8" a="1"/>
  <c r="I549" i="8" s="1"/>
  <c r="I550" i="8" a="1"/>
  <c r="I550" i="8" s="1"/>
  <c r="I551" i="8" a="1"/>
  <c r="I551" i="8"/>
  <c r="I552" i="8" a="1"/>
  <c r="I552" i="8"/>
  <c r="I553" i="8" a="1"/>
  <c r="I553" i="8" s="1"/>
  <c r="I554" i="8" a="1"/>
  <c r="I554" i="8" s="1"/>
  <c r="I555" i="8" a="1"/>
  <c r="I555" i="8"/>
  <c r="I556" i="8" a="1"/>
  <c r="I556" i="8"/>
  <c r="I557" i="8" a="1"/>
  <c r="I557" i="8" s="1"/>
  <c r="I558" i="8" a="1"/>
  <c r="I558" i="8"/>
  <c r="I559" i="8" a="1"/>
  <c r="I559" i="8" s="1"/>
  <c r="I560" i="8" a="1"/>
  <c r="I560" i="8"/>
  <c r="I561" i="8" a="1"/>
  <c r="I561" i="8" s="1"/>
  <c r="I562" i="8" a="1"/>
  <c r="I562" i="8" s="1"/>
  <c r="I563" i="8" a="1"/>
  <c r="I563" i="8" s="1"/>
  <c r="I564" i="8" a="1"/>
  <c r="I564" i="8"/>
  <c r="I565" i="8" a="1"/>
  <c r="I565" i="8" s="1"/>
  <c r="I566" i="8" a="1"/>
  <c r="I566" i="8"/>
  <c r="I567" i="8" a="1"/>
  <c r="I567" i="8" s="1"/>
  <c r="I568" i="8" a="1"/>
  <c r="I568" i="8" s="1"/>
  <c r="I569" i="8" a="1"/>
  <c r="I569" i="8" s="1"/>
  <c r="I570" i="8" a="1"/>
  <c r="I570" i="8"/>
  <c r="I571" i="8" a="1"/>
  <c r="I571" i="8"/>
  <c r="I572" i="8" a="1"/>
  <c r="I572" i="8" s="1"/>
  <c r="I573" i="8" a="1"/>
  <c r="I573" i="8" s="1"/>
  <c r="I574" i="8" a="1"/>
  <c r="I574" i="8"/>
  <c r="I575" i="8" a="1"/>
  <c r="I575" i="8"/>
  <c r="I576" i="8" a="1"/>
  <c r="I576" i="8"/>
  <c r="I577" i="8" a="1"/>
  <c r="I577" i="8" s="1"/>
  <c r="I578" i="8" a="1"/>
  <c r="I578" i="8"/>
  <c r="I579" i="8" a="1"/>
  <c r="I579" i="8"/>
  <c r="I580" i="8" a="1"/>
  <c r="I580" i="8" s="1"/>
  <c r="I581" i="8" a="1"/>
  <c r="I581" i="8" s="1"/>
  <c r="I582" i="8" a="1"/>
  <c r="I582" i="8" s="1"/>
  <c r="I583" i="8" a="1"/>
  <c r="I583" i="8"/>
  <c r="I584" i="8" a="1"/>
  <c r="I584" i="8"/>
  <c r="I585" i="8" a="1"/>
  <c r="I585" i="8" s="1"/>
  <c r="I586" i="8" a="1"/>
  <c r="I586" i="8"/>
  <c r="I587" i="8" a="1"/>
  <c r="I587" i="8"/>
  <c r="I588" i="8" a="1"/>
  <c r="I588" i="8" s="1"/>
  <c r="I589" i="8" a="1"/>
  <c r="I589" i="8" s="1"/>
  <c r="I590" i="8" a="1"/>
  <c r="I590" i="8" s="1"/>
  <c r="I591" i="8" a="1"/>
  <c r="I591" i="8" s="1"/>
  <c r="I592" i="8" a="1"/>
  <c r="I592" i="8" s="1"/>
  <c r="I593" i="8" a="1"/>
  <c r="I593" i="8" s="1"/>
  <c r="I594" i="8" a="1"/>
  <c r="I594" i="8"/>
  <c r="I595" i="8" a="1"/>
  <c r="I595" i="8" s="1"/>
  <c r="I596" i="8" a="1"/>
  <c r="I596" i="8"/>
  <c r="I597" i="8" a="1"/>
  <c r="I597" i="8" s="1"/>
  <c r="I598" i="8" a="1"/>
  <c r="I598" i="8" s="1"/>
  <c r="I599" i="8" a="1"/>
  <c r="I599" i="8"/>
  <c r="I600" i="8" a="1"/>
  <c r="I600" i="8" s="1"/>
  <c r="I601" i="8" a="1"/>
  <c r="I601" i="8" s="1"/>
  <c r="I602" i="8" a="1"/>
  <c r="I602" i="8" s="1"/>
  <c r="I603" i="8" a="1"/>
  <c r="I603" i="8" s="1"/>
  <c r="I604" i="8" a="1"/>
  <c r="I604" i="8"/>
  <c r="I605" i="8" a="1"/>
  <c r="I605" i="8" s="1"/>
  <c r="I606" i="8" a="1"/>
  <c r="I606" i="8" s="1"/>
  <c r="I607" i="8" a="1"/>
  <c r="I607" i="8"/>
  <c r="I608" i="8" a="1"/>
  <c r="I608" i="8"/>
  <c r="I609" i="8" a="1"/>
  <c r="I609" i="8" s="1"/>
  <c r="I610" i="8" a="1"/>
  <c r="I610" i="8"/>
  <c r="I611" i="8" a="1"/>
  <c r="I611" i="8" s="1"/>
  <c r="I612" i="8" a="1"/>
  <c r="I612" i="8" s="1"/>
  <c r="I613" i="8" a="1"/>
  <c r="I613" i="8" s="1"/>
  <c r="I614" i="8" a="1"/>
  <c r="I614" i="8" s="1"/>
  <c r="I615" i="8" a="1"/>
  <c r="I615" i="8"/>
  <c r="I616" i="8" a="1"/>
  <c r="I616" i="8"/>
  <c r="I617" i="8" a="1"/>
  <c r="I617" i="8" s="1"/>
  <c r="I618" i="8" a="1"/>
  <c r="I618" i="8"/>
  <c r="I619" i="8" a="1"/>
  <c r="I619" i="8"/>
  <c r="I620" i="8" a="1"/>
  <c r="I620" i="8" s="1"/>
  <c r="I621" i="8" a="1"/>
  <c r="I621" i="8" s="1"/>
  <c r="I622" i="8" a="1"/>
  <c r="I622" i="8"/>
  <c r="I623" i="8" a="1"/>
  <c r="I623" i="8" s="1"/>
  <c r="I624" i="8" a="1"/>
  <c r="I624" i="8" s="1"/>
  <c r="I625" i="8" a="1"/>
  <c r="I625" i="8" s="1"/>
  <c r="I626" i="8" a="1"/>
  <c r="I626" i="8" s="1"/>
  <c r="I627" i="8" a="1"/>
  <c r="I627" i="8"/>
  <c r="I628" i="8" a="1"/>
  <c r="I628" i="8"/>
  <c r="I629" i="8" a="1"/>
  <c r="I629" i="8" s="1"/>
  <c r="I630" i="8" a="1"/>
  <c r="I630" i="8"/>
  <c r="I631" i="8" a="1"/>
  <c r="I631" i="8"/>
  <c r="I632" i="8" a="1"/>
  <c r="I632" i="8" s="1"/>
  <c r="I633" i="8" a="1"/>
  <c r="I633" i="8" s="1"/>
  <c r="I634" i="8" a="1"/>
  <c r="I634" i="8" s="1"/>
  <c r="I635" i="8" a="1"/>
  <c r="I635" i="8" s="1"/>
  <c r="I636" i="8" a="1"/>
  <c r="I636" i="8"/>
  <c r="I637" i="8" a="1"/>
  <c r="I637" i="8" s="1"/>
  <c r="I638" i="8" a="1"/>
  <c r="I638" i="8"/>
  <c r="I639" i="8" a="1"/>
  <c r="I639" i="8"/>
  <c r="I640" i="8" a="1"/>
  <c r="I640" i="8"/>
  <c r="I641" i="8" a="1"/>
  <c r="I641" i="8" s="1"/>
  <c r="I642" i="8" a="1"/>
  <c r="I642" i="8"/>
  <c r="I643" i="8" a="1"/>
  <c r="I643" i="8" s="1"/>
  <c r="I644" i="8" a="1"/>
  <c r="I644" i="8" s="1"/>
  <c r="I645" i="8" a="1"/>
  <c r="I645" i="8" s="1"/>
  <c r="I646" i="8" a="1"/>
  <c r="I646" i="8" s="1"/>
  <c r="I647" i="8" a="1"/>
  <c r="I647" i="8"/>
  <c r="I648" i="8" a="1"/>
  <c r="I648" i="8"/>
  <c r="I649" i="8" a="1"/>
  <c r="I649" i="8" s="1"/>
  <c r="I650" i="8" a="1"/>
  <c r="I650" i="8"/>
  <c r="I651" i="8" a="1"/>
  <c r="I651" i="8"/>
  <c r="I652" i="8" a="1"/>
  <c r="I652" i="8" s="1"/>
  <c r="I653" i="8" a="1"/>
  <c r="I653" i="8" s="1"/>
  <c r="I654" i="8" a="1"/>
  <c r="I654" i="8"/>
  <c r="I655" i="8" a="1"/>
  <c r="I655" i="8" s="1"/>
  <c r="I656" i="8" a="1"/>
  <c r="I656" i="8"/>
  <c r="I657" i="8" a="1"/>
  <c r="I657" i="8" s="1"/>
  <c r="I658" i="8" a="1"/>
  <c r="I658" i="8" s="1"/>
  <c r="I659" i="8" a="1"/>
  <c r="I659" i="8" s="1"/>
  <c r="I660" i="8" a="1"/>
  <c r="I660" i="8"/>
  <c r="I661" i="8" a="1"/>
  <c r="I661" i="8" s="1"/>
  <c r="I662" i="8" a="1"/>
  <c r="I662" i="8"/>
  <c r="I663" i="8" a="1"/>
  <c r="I663" i="8"/>
  <c r="I664" i="8" a="1"/>
  <c r="I664" i="8" s="1"/>
  <c r="I665" i="8" a="1"/>
  <c r="I665" i="8" s="1"/>
  <c r="I666" i="8" a="1"/>
  <c r="I666" i="8" s="1"/>
  <c r="I667" i="8" a="1"/>
  <c r="I667" i="8" s="1"/>
  <c r="I668" i="8" a="1"/>
  <c r="I668" i="8" s="1"/>
  <c r="I669" i="8" a="1"/>
  <c r="I669" i="8" s="1"/>
  <c r="I670" i="8" a="1"/>
  <c r="I670" i="8" s="1"/>
  <c r="I671" i="8" a="1"/>
  <c r="I671" i="8"/>
  <c r="I672" i="8" a="1"/>
  <c r="I672" i="8"/>
  <c r="I673" i="8" a="1"/>
  <c r="I673" i="8" s="1"/>
  <c r="I674" i="8" a="1"/>
  <c r="I674" i="8"/>
  <c r="I675" i="8" a="1"/>
  <c r="I675" i="8" s="1"/>
  <c r="I676" i="8" a="1"/>
  <c r="I676" i="8" s="1"/>
  <c r="I677" i="8" a="1"/>
  <c r="I677" i="8" s="1"/>
  <c r="I678" i="8" a="1"/>
  <c r="I678" i="8" s="1"/>
  <c r="I679" i="8" a="1"/>
  <c r="I679" i="8" s="1"/>
  <c r="I680" i="8" a="1"/>
  <c r="I680" i="8"/>
  <c r="I681" i="8" a="1"/>
  <c r="I681" i="8" s="1"/>
  <c r="I682" i="8" a="1"/>
  <c r="I682" i="8" s="1"/>
  <c r="I683" i="8" a="1"/>
  <c r="I683" i="8"/>
  <c r="I684" i="8" a="1"/>
  <c r="I684" i="8" s="1"/>
  <c r="I685" i="8" a="1"/>
  <c r="I685" i="8" s="1"/>
  <c r="I686" i="8" a="1"/>
  <c r="I686" i="8"/>
  <c r="I687" i="8" a="1"/>
  <c r="I687" i="8" s="1"/>
  <c r="I688" i="8" a="1"/>
  <c r="I688" i="8"/>
  <c r="I689" i="8" a="1"/>
  <c r="I689" i="8" s="1"/>
  <c r="I690" i="8" a="1"/>
  <c r="I690" i="8" s="1"/>
  <c r="I691" i="8" a="1"/>
  <c r="I691" i="8"/>
  <c r="I692" i="8" a="1"/>
  <c r="I692" i="8"/>
  <c r="I693" i="8" a="1"/>
  <c r="I693" i="8" s="1"/>
  <c r="I694" i="8" a="1"/>
  <c r="I694" i="8"/>
  <c r="I695" i="8" a="1"/>
  <c r="I695" i="8"/>
  <c r="I696" i="8" a="1"/>
  <c r="I696" i="8" s="1"/>
  <c r="I697" i="8" a="1"/>
  <c r="I697" i="8" s="1"/>
  <c r="I698" i="8" a="1"/>
  <c r="I698" i="8" s="1"/>
  <c r="I699" i="8" a="1"/>
  <c r="I699" i="8" s="1"/>
  <c r="I700" i="8" a="1"/>
  <c r="I700" i="8"/>
  <c r="I701" i="8" a="1"/>
  <c r="I701" i="8" s="1"/>
  <c r="I702" i="8" a="1"/>
  <c r="I702" i="8"/>
  <c r="I703" i="8" a="1"/>
  <c r="I703" i="8"/>
  <c r="I704" i="8" a="1"/>
  <c r="I704" i="8"/>
  <c r="I705" i="8" a="1"/>
  <c r="I705" i="8" s="1"/>
  <c r="I706" i="8" a="1"/>
  <c r="I706" i="8"/>
  <c r="I707" i="8" a="1"/>
  <c r="I707" i="8" s="1"/>
  <c r="I708" i="8" a="1"/>
  <c r="I708" i="8" s="1"/>
  <c r="I709" i="8" a="1"/>
  <c r="I709" i="8" s="1"/>
  <c r="I710" i="8" a="1"/>
  <c r="I710" i="8" s="1"/>
  <c r="I711" i="8" a="1"/>
  <c r="I711" i="8" s="1"/>
  <c r="I712" i="8" a="1"/>
  <c r="I712" i="8"/>
  <c r="I713" i="8" a="1"/>
  <c r="I713" i="8" s="1"/>
  <c r="I714" i="8" a="1"/>
  <c r="I714" i="8"/>
  <c r="I715" i="8" a="1"/>
  <c r="I715" i="8"/>
  <c r="I716" i="8" a="1"/>
  <c r="I716" i="8" s="1"/>
  <c r="I717" i="8" a="1"/>
  <c r="I717" i="8" s="1"/>
  <c r="I718" i="8" a="1"/>
  <c r="I718" i="8"/>
  <c r="I719" i="8" a="1"/>
  <c r="I719" i="8" s="1"/>
  <c r="I720" i="8" a="1"/>
  <c r="I720" i="8" s="1"/>
  <c r="I721" i="8" a="1"/>
  <c r="I721" i="8" s="1"/>
  <c r="I722" i="8" a="1"/>
  <c r="I722" i="8" s="1"/>
  <c r="I723" i="8" a="1"/>
  <c r="I723" i="8"/>
  <c r="I724" i="8" a="1"/>
  <c r="I724" i="8"/>
  <c r="I725" i="8" a="1"/>
  <c r="I725" i="8" s="1"/>
  <c r="I726" i="8" a="1"/>
  <c r="I726" i="8"/>
  <c r="I727" i="8" a="1"/>
  <c r="I727" i="8"/>
  <c r="I728" i="8" a="1"/>
  <c r="I728" i="8" s="1"/>
  <c r="I729" i="8" a="1"/>
  <c r="I729" i="8" s="1"/>
  <c r="I730" i="8" a="1"/>
  <c r="I730" i="8" s="1"/>
  <c r="I731" i="8" a="1"/>
  <c r="I731" i="8" s="1"/>
  <c r="I732" i="8" a="1"/>
  <c r="I732" i="8"/>
  <c r="I733" i="8" a="1"/>
  <c r="I733" i="8" s="1"/>
  <c r="I734" i="8" a="1"/>
  <c r="I734" i="8"/>
  <c r="I735" i="8" a="1"/>
  <c r="I735" i="8"/>
  <c r="I736" i="8" a="1"/>
  <c r="I736" i="8"/>
  <c r="I737" i="8" a="1"/>
  <c r="I737" i="8" s="1"/>
  <c r="I738" i="8" a="1"/>
  <c r="I738" i="8"/>
  <c r="I739" i="8" a="1"/>
  <c r="I739" i="8" s="1"/>
  <c r="I740" i="8" a="1"/>
  <c r="I740" i="8" s="1"/>
  <c r="I741" i="8" a="1"/>
  <c r="I741" i="8" s="1"/>
  <c r="I742" i="8" a="1"/>
  <c r="I742" i="8" s="1"/>
  <c r="I743" i="8" a="1"/>
  <c r="I743" i="8"/>
  <c r="I744" i="8" a="1"/>
  <c r="I744" i="8"/>
  <c r="I745" i="8" a="1"/>
  <c r="I745" i="8" s="1"/>
  <c r="I746" i="8" a="1"/>
  <c r="I746" i="8" s="1"/>
  <c r="I747" i="8" a="1"/>
  <c r="I747" i="8"/>
  <c r="I748" i="8" a="1"/>
  <c r="I748" i="8" s="1"/>
  <c r="I749" i="8" a="1"/>
  <c r="I749" i="8" s="1"/>
  <c r="I750" i="8" a="1"/>
  <c r="I750" i="8"/>
  <c r="I751" i="8" a="1"/>
  <c r="I751" i="8" s="1"/>
  <c r="I752" i="8" a="1"/>
  <c r="I752" i="8"/>
  <c r="I753" i="8" a="1"/>
  <c r="I753" i="8" s="1"/>
  <c r="I754" i="8" a="1"/>
  <c r="I754" i="8" s="1"/>
  <c r="I755" i="8" a="1"/>
  <c r="I755" i="8" s="1"/>
  <c r="I756" i="8" a="1"/>
  <c r="I756" i="8"/>
  <c r="I757" i="8" a="1"/>
  <c r="I757" i="8" s="1"/>
  <c r="I758" i="8" a="1"/>
  <c r="I758" i="8"/>
  <c r="I759" i="8" a="1"/>
  <c r="I759" i="8"/>
  <c r="I760" i="8" a="1"/>
  <c r="I760" i="8" s="1"/>
  <c r="I761" i="8" a="1"/>
  <c r="I761" i="8" s="1"/>
  <c r="I762" i="8" a="1"/>
  <c r="I762" i="8" s="1"/>
  <c r="I763" i="8" a="1"/>
  <c r="I763" i="8" s="1"/>
  <c r="I764" i="8" a="1"/>
  <c r="I764" i="8" s="1"/>
  <c r="I765" i="8" a="1"/>
  <c r="I765" i="8" s="1"/>
  <c r="I766" i="8" a="1"/>
  <c r="I766" i="8" s="1"/>
  <c r="I767" i="8" a="1"/>
  <c r="I767" i="8"/>
  <c r="I768" i="8" a="1"/>
  <c r="I768" i="8"/>
  <c r="I769" i="8" a="1"/>
  <c r="I769" i="8" s="1"/>
  <c r="I770" i="8" a="1"/>
  <c r="I770" i="8"/>
  <c r="I771" i="8" a="1"/>
  <c r="I771" i="8" s="1"/>
  <c r="I772" i="8" a="1"/>
  <c r="I772" i="8" s="1"/>
  <c r="I773" i="8" a="1"/>
  <c r="I773" i="8" s="1"/>
  <c r="I774" i="8" a="1"/>
  <c r="I774" i="8" s="1"/>
  <c r="I775" i="8" a="1"/>
  <c r="I775" i="8" s="1"/>
  <c r="I776" i="8" a="1"/>
  <c r="I776" i="8"/>
  <c r="I777" i="8" a="1"/>
  <c r="I777" i="8" s="1"/>
  <c r="I778" i="8" a="1"/>
  <c r="I778" i="8"/>
  <c r="I779" i="8" a="1"/>
  <c r="I779" i="8"/>
  <c r="I780" i="8" a="1"/>
  <c r="I780" i="8" s="1"/>
  <c r="I781" i="8" a="1"/>
  <c r="I781" i="8" s="1"/>
  <c r="I782" i="8" a="1"/>
  <c r="I782" i="8"/>
  <c r="I783" i="8" a="1"/>
  <c r="I783" i="8" s="1"/>
  <c r="I784" i="8" a="1"/>
  <c r="I784" i="8" s="1"/>
  <c r="I785" i="8" a="1"/>
  <c r="I785" i="8" s="1"/>
  <c r="I786" i="8" a="1"/>
  <c r="I786" i="8" s="1"/>
  <c r="I787" i="8" a="1"/>
  <c r="I787" i="8" s="1"/>
  <c r="I788" i="8" a="1"/>
  <c r="I788" i="8"/>
  <c r="I789" i="8" a="1"/>
  <c r="I789" i="8" s="1"/>
  <c r="I790" i="8" a="1"/>
  <c r="I790" i="8"/>
  <c r="I791" i="8" a="1"/>
  <c r="I791" i="8"/>
  <c r="I792" i="8" a="1"/>
  <c r="I792" i="8" s="1"/>
  <c r="I793" i="8" a="1"/>
  <c r="I793" i="8" s="1"/>
  <c r="I794" i="8" a="1"/>
  <c r="I794" i="8" s="1"/>
  <c r="I795" i="8" a="1"/>
  <c r="I795" i="8" s="1"/>
  <c r="I796" i="8" a="1"/>
  <c r="I796" i="8"/>
  <c r="I797" i="8" a="1"/>
  <c r="I797" i="8" s="1"/>
  <c r="I798" i="8" a="1"/>
  <c r="I798" i="8" s="1"/>
  <c r="I799" i="8" a="1"/>
  <c r="I799" i="8"/>
  <c r="I800" i="8" a="1"/>
  <c r="I800" i="8"/>
  <c r="I801" i="8" a="1"/>
  <c r="I801" i="8" s="1"/>
  <c r="I802" i="8" a="1"/>
  <c r="I802" i="8"/>
  <c r="I803" i="8" a="1"/>
  <c r="I803" i="8" s="1"/>
  <c r="I804" i="8" a="1"/>
  <c r="I804" i="8" s="1"/>
  <c r="I805" i="8" a="1"/>
  <c r="I805" i="8" s="1"/>
  <c r="I806" i="8" a="1"/>
  <c r="I806" i="8" s="1"/>
  <c r="I807" i="8" a="1"/>
  <c r="I807" i="8"/>
  <c r="I808" i="8" a="1"/>
  <c r="I808" i="8"/>
  <c r="I809" i="8" a="1"/>
  <c r="I809" i="8" s="1"/>
  <c r="I810" i="8" a="1"/>
  <c r="I810" i="8"/>
  <c r="I811" i="8" a="1"/>
  <c r="I811" i="8"/>
  <c r="I812" i="8" a="1"/>
  <c r="I812" i="8" s="1"/>
  <c r="I813" i="8" a="1"/>
  <c r="I813" i="8" s="1"/>
  <c r="I814" i="8" a="1"/>
  <c r="I814" i="8"/>
  <c r="I815" i="8" a="1"/>
  <c r="I815" i="8" s="1"/>
  <c r="I816" i="8" a="1"/>
  <c r="I816" i="8"/>
  <c r="I817" i="8" a="1"/>
  <c r="I817" i="8" s="1"/>
  <c r="I818" i="8" a="1"/>
  <c r="I818" i="8" s="1"/>
  <c r="I819" i="8" a="1"/>
  <c r="I819" i="8"/>
  <c r="I820" i="8" a="1"/>
  <c r="I820" i="8"/>
  <c r="I821" i="8" a="1"/>
  <c r="I821" i="8" s="1"/>
  <c r="I822" i="8" a="1"/>
  <c r="I822" i="8"/>
  <c r="I823" i="8" a="1"/>
  <c r="I823" i="8"/>
  <c r="I824" i="8" a="1"/>
  <c r="I824" i="8" s="1"/>
  <c r="I825" i="8" a="1"/>
  <c r="I825" i="8" s="1"/>
  <c r="I826" i="8" a="1"/>
  <c r="I826" i="8" s="1"/>
  <c r="I827" i="8" a="1"/>
  <c r="I827" i="8" s="1"/>
  <c r="I828" i="8" a="1"/>
  <c r="I828" i="8" s="1"/>
  <c r="I829" i="8" a="1"/>
  <c r="I829" i="8" s="1"/>
  <c r="I830" i="8" a="1"/>
  <c r="I830" i="8"/>
  <c r="I831" i="8" a="1"/>
  <c r="I831" i="8"/>
  <c r="I832" i="8" a="1"/>
  <c r="I832" i="8"/>
  <c r="I833" i="8" a="1"/>
  <c r="I833" i="8" s="1"/>
  <c r="I834" i="8" a="1"/>
  <c r="I834" i="8"/>
  <c r="I835" i="8" a="1"/>
  <c r="I835" i="8" s="1"/>
  <c r="I836" i="8" a="1"/>
  <c r="I836" i="8" s="1"/>
  <c r="I837" i="8" a="1"/>
  <c r="I837" i="8" s="1"/>
  <c r="I838" i="8" a="1"/>
  <c r="I838" i="8" s="1"/>
  <c r="I839" i="8" a="1"/>
  <c r="I839" i="8" s="1"/>
  <c r="I840" i="8" a="1"/>
  <c r="I840" i="8"/>
  <c r="I841" i="8" a="1"/>
  <c r="I841" i="8" s="1"/>
  <c r="I842" i="8" a="1"/>
  <c r="I842" i="8" s="1"/>
  <c r="I843" i="8" a="1"/>
  <c r="I843" i="8"/>
  <c r="I844" i="8" a="1"/>
  <c r="I844" i="8" s="1"/>
  <c r="I845" i="8" a="1"/>
  <c r="I845" i="8" s="1"/>
  <c r="I846" i="8" a="1"/>
  <c r="I846" i="8"/>
  <c r="I847" i="8" a="1"/>
  <c r="I847" i="8" s="1"/>
  <c r="I848" i="8" a="1"/>
  <c r="I848" i="8"/>
  <c r="I849" i="8" a="1"/>
  <c r="I849" i="8" s="1"/>
  <c r="I850" i="8" a="1"/>
  <c r="I850" i="8" s="1"/>
  <c r="I851" i="8" a="1"/>
  <c r="I851" i="8" s="1"/>
  <c r="I852" i="8" a="1"/>
  <c r="I852" i="8"/>
  <c r="I853" i="8" a="1"/>
  <c r="I853" i="8" s="1"/>
  <c r="I854" i="8" a="1"/>
  <c r="I854" i="8"/>
  <c r="I855" i="8" a="1"/>
  <c r="I855" i="8"/>
  <c r="I856" i="8" a="1"/>
  <c r="I856" i="8" s="1"/>
  <c r="I857" i="8" a="1"/>
  <c r="I857" i="8" s="1"/>
  <c r="I858" i="8" a="1"/>
  <c r="I858" i="8" s="1"/>
  <c r="I859" i="8" a="1"/>
  <c r="I859" i="8" s="1"/>
  <c r="I860" i="8" a="1"/>
  <c r="I860" i="8"/>
  <c r="I861" i="8" a="1"/>
  <c r="I861" i="8" s="1"/>
  <c r="I862" i="8" a="1"/>
  <c r="I862" i="8" s="1"/>
  <c r="I863" i="8" a="1"/>
  <c r="I863" i="8"/>
  <c r="I864" i="8" a="1"/>
  <c r="I864" i="8"/>
  <c r="I865" i="8" a="1"/>
  <c r="I865" i="8" s="1"/>
  <c r="I866" i="8" a="1"/>
  <c r="I866" i="8"/>
  <c r="I867" i="8" a="1"/>
  <c r="I867" i="8" s="1"/>
  <c r="I868" i="8" a="1"/>
  <c r="I868" i="8" s="1"/>
  <c r="I869" i="8" a="1"/>
  <c r="I869" i="8" s="1"/>
  <c r="I870" i="8" a="1"/>
  <c r="I870" i="8" s="1"/>
  <c r="I871" i="8" a="1"/>
  <c r="I871" i="8"/>
  <c r="I872" i="8" a="1"/>
  <c r="I872" i="8"/>
  <c r="I873" i="8" a="1"/>
  <c r="I873" i="8" s="1"/>
  <c r="I874" i="8" a="1"/>
  <c r="I874" i="8"/>
  <c r="I875" i="8" a="1"/>
  <c r="I875" i="8"/>
  <c r="I876" i="8" a="1"/>
  <c r="I876" i="8" s="1"/>
  <c r="I877" i="8" a="1"/>
  <c r="I877" i="8" s="1"/>
  <c r="I878" i="8" a="1"/>
  <c r="I878" i="8"/>
  <c r="I879" i="8" a="1"/>
  <c r="I879" i="8" s="1"/>
  <c r="I880" i="8" a="1"/>
  <c r="I880" i="8" s="1"/>
  <c r="I881" i="8" a="1"/>
  <c r="I881" i="8" s="1"/>
  <c r="I882" i="8" a="1"/>
  <c r="I882" i="8" s="1"/>
  <c r="I883" i="8" a="1"/>
  <c r="I883" i="8"/>
  <c r="I884" i="8" a="1"/>
  <c r="I884" i="8"/>
  <c r="I885" i="8" a="1"/>
  <c r="I885" i="8" s="1"/>
  <c r="I886" i="8" a="1"/>
  <c r="I886" i="8"/>
  <c r="I887" i="8" a="1"/>
  <c r="I887" i="8"/>
  <c r="I888" i="8" a="1"/>
  <c r="I888" i="8" s="1"/>
  <c r="I889" i="8" a="1"/>
  <c r="I889" i="8" s="1"/>
  <c r="I890" i="8" a="1"/>
  <c r="I890" i="8" s="1"/>
  <c r="I891" i="8" a="1"/>
  <c r="I891" i="8" s="1"/>
  <c r="I892" i="8" a="1"/>
  <c r="I892" i="8"/>
  <c r="I893" i="8" a="1"/>
  <c r="I893" i="8" s="1"/>
  <c r="I894" i="8" a="1"/>
  <c r="I894" i="8"/>
  <c r="I895" i="8" a="1"/>
  <c r="I895" i="8"/>
  <c r="I896" i="8" a="1"/>
  <c r="I896" i="8"/>
  <c r="I897" i="8" a="1"/>
  <c r="I897" i="8" s="1"/>
  <c r="I898" i="8" a="1"/>
  <c r="I898" i="8"/>
  <c r="I899" i="8" a="1"/>
  <c r="I899" i="8" s="1"/>
  <c r="I900" i="8" a="1"/>
  <c r="I900" i="8" s="1"/>
  <c r="I901" i="8" a="1"/>
  <c r="I901" i="8" s="1"/>
  <c r="I902" i="8" a="1"/>
  <c r="I902" i="8" s="1"/>
  <c r="I903" i="8" a="1"/>
  <c r="I903" i="8"/>
  <c r="I904" i="8" a="1"/>
  <c r="I904" i="8"/>
  <c r="I905" i="8" a="1"/>
  <c r="I905" i="8" s="1"/>
  <c r="I906" i="8" a="1"/>
  <c r="I906" i="8"/>
  <c r="I907" i="8" a="1"/>
  <c r="I907" i="8"/>
  <c r="I908" i="8" a="1"/>
  <c r="I908" i="8" s="1"/>
  <c r="I909" i="8" a="1"/>
  <c r="I909" i="8" s="1"/>
  <c r="I910" i="8" a="1"/>
  <c r="I910" i="8"/>
  <c r="I911" i="8" a="1"/>
  <c r="I911" i="8" s="1"/>
  <c r="I912" i="8" a="1"/>
  <c r="I912" i="8"/>
  <c r="I913" i="8" a="1"/>
  <c r="I913" i="8" s="1"/>
  <c r="I914" i="8" a="1"/>
  <c r="I914" i="8" s="1"/>
  <c r="I915" i="8" a="1"/>
  <c r="I915" i="8" s="1"/>
  <c r="I916" i="8" a="1"/>
  <c r="I916" i="8"/>
  <c r="I917" i="8" a="1"/>
  <c r="I917" i="8" s="1"/>
  <c r="I918" i="8" a="1"/>
  <c r="I918" i="8"/>
  <c r="I919" i="8" a="1"/>
  <c r="I919" i="8"/>
  <c r="I920" i="8" a="1"/>
  <c r="I920" i="8" s="1"/>
  <c r="I921" i="8" a="1"/>
  <c r="I921" i="8" s="1"/>
  <c r="I922" i="8" a="1"/>
  <c r="I922" i="8" s="1"/>
  <c r="I923" i="8" a="1"/>
  <c r="I923" i="8" s="1"/>
  <c r="I924" i="8" a="1"/>
  <c r="I924" i="8" s="1"/>
  <c r="I925" i="8" a="1"/>
  <c r="I925" i="8" s="1"/>
  <c r="I926" i="8" a="1"/>
  <c r="I926" i="8" s="1"/>
  <c r="I927" i="8" a="1"/>
  <c r="I927" i="8"/>
  <c r="I928" i="8" a="1"/>
  <c r="I928" i="8"/>
  <c r="I929" i="8" a="1"/>
  <c r="I929" i="8" s="1"/>
  <c r="I930" i="8" a="1"/>
  <c r="I930" i="8"/>
  <c r="I931" i="8" a="1"/>
  <c r="I931" i="8" s="1"/>
  <c r="I932" i="8" a="1"/>
  <c r="I932" i="8" s="1"/>
  <c r="I933" i="8" a="1"/>
  <c r="I933" i="8" s="1"/>
  <c r="I934" i="8" a="1"/>
  <c r="I934" i="8" s="1"/>
  <c r="I935" i="8" a="1"/>
  <c r="I935" i="8" s="1"/>
  <c r="I936" i="8" a="1"/>
  <c r="I936" i="8"/>
  <c r="I937" i="8" a="1"/>
  <c r="I937" i="8" s="1"/>
  <c r="I938" i="8" a="1"/>
  <c r="I938" i="8" s="1"/>
  <c r="I939" i="8" a="1"/>
  <c r="I939" i="8"/>
  <c r="I940" i="8" a="1"/>
  <c r="I940" i="8" s="1"/>
  <c r="I941" i="8" a="1"/>
  <c r="I941" i="8" s="1"/>
  <c r="I942" i="8" a="1"/>
  <c r="I942" i="8"/>
  <c r="I943" i="8" a="1"/>
  <c r="I943" i="8" s="1"/>
  <c r="I944" i="8" a="1"/>
  <c r="I944" i="8"/>
  <c r="I945" i="8" a="1"/>
  <c r="I945" i="8" s="1"/>
  <c r="I946" i="8" a="1"/>
  <c r="I946" i="8" s="1"/>
  <c r="I947" i="8" a="1"/>
  <c r="I947" i="8"/>
  <c r="I948" i="8" a="1"/>
  <c r="I948" i="8"/>
  <c r="I949" i="8" a="1"/>
  <c r="I949" i="8" s="1"/>
  <c r="I950" i="8" a="1"/>
  <c r="I950" i="8"/>
  <c r="I951" i="8" a="1"/>
  <c r="I951" i="8"/>
  <c r="I952" i="8" a="1"/>
  <c r="I952" i="8" s="1"/>
  <c r="I953" i="8" a="1"/>
  <c r="I953" i="8" s="1"/>
  <c r="I954" i="8" a="1"/>
  <c r="I954" i="8" s="1"/>
  <c r="I955" i="8" a="1"/>
  <c r="I955" i="8" s="1"/>
  <c r="I956" i="8" a="1"/>
  <c r="I956" i="8" s="1"/>
  <c r="I957" i="8" a="1"/>
  <c r="I957" i="8" s="1"/>
  <c r="I958" i="8" a="1"/>
  <c r="I958" i="8"/>
  <c r="I959" i="8" a="1"/>
  <c r="I959" i="8"/>
  <c r="I960" i="8" a="1"/>
  <c r="I960" i="8"/>
  <c r="I961" i="8" a="1"/>
  <c r="I961" i="8" s="1"/>
  <c r="I962" i="8" a="1"/>
  <c r="I962" i="8"/>
  <c r="I963" i="8" a="1"/>
  <c r="I963" i="8" s="1"/>
  <c r="I964" i="8" a="1"/>
  <c r="I964" i="8" s="1"/>
  <c r="I965" i="8" a="1"/>
  <c r="I965" i="8" s="1"/>
  <c r="I966" i="8" a="1"/>
  <c r="I966" i="8" s="1"/>
  <c r="I967" i="8" a="1"/>
  <c r="I967" i="8" s="1"/>
  <c r="I968" i="8" a="1"/>
  <c r="I968" i="8"/>
  <c r="I969" i="8" a="1"/>
  <c r="I969" i="8" s="1"/>
  <c r="I970" i="8" a="1"/>
  <c r="I970" i="8"/>
  <c r="I971" i="8" a="1"/>
  <c r="I971" i="8"/>
  <c r="I972" i="8" a="1"/>
  <c r="I972" i="8" s="1"/>
  <c r="I973" i="8" a="1"/>
  <c r="I973" i="8" s="1"/>
  <c r="I974" i="8" a="1"/>
  <c r="I974" i="8"/>
  <c r="I975" i="8" a="1"/>
  <c r="I975" i="8" s="1"/>
  <c r="I976" i="8" a="1"/>
  <c r="I976" i="8" s="1"/>
  <c r="I977" i="8" a="1"/>
  <c r="I977" i="8" s="1"/>
  <c r="I978" i="8" a="1"/>
  <c r="I978" i="8" s="1"/>
  <c r="I979" i="8" a="1"/>
  <c r="I979" i="8"/>
  <c r="I980" i="8" a="1"/>
  <c r="I980" i="8"/>
  <c r="I981" i="8" a="1"/>
  <c r="I981" i="8" s="1"/>
  <c r="I982" i="8" a="1"/>
  <c r="I982" i="8"/>
  <c r="I983" i="8" a="1"/>
  <c r="I983" i="8"/>
  <c r="I984" i="8" a="1"/>
  <c r="I984" i="8" s="1"/>
  <c r="I985" i="8" a="1"/>
  <c r="I985" i="8" s="1"/>
  <c r="I986" i="8" a="1"/>
  <c r="I986" i="8" s="1"/>
  <c r="I987" i="8" a="1"/>
  <c r="I987" i="8" s="1"/>
  <c r="I988" i="8" a="1"/>
  <c r="I988" i="8"/>
  <c r="I989" i="8" a="1"/>
  <c r="I989" i="8" s="1"/>
  <c r="I990" i="8" a="1"/>
  <c r="I990" i="8"/>
  <c r="I991" i="8" a="1"/>
  <c r="I991" i="8"/>
  <c r="I992" i="8" a="1"/>
  <c r="I992" i="8"/>
  <c r="I993" i="8" a="1"/>
  <c r="I993" i="8" s="1"/>
  <c r="I994" i="8" a="1"/>
  <c r="I994" i="8"/>
  <c r="I995" i="8" a="1"/>
  <c r="I995" i="8" s="1"/>
  <c r="I996" i="8" a="1"/>
  <c r="I996" i="8" s="1"/>
  <c r="I997" i="8" a="1"/>
  <c r="I997" i="8" s="1"/>
  <c r="I998" i="8" a="1"/>
  <c r="I998" i="8" s="1"/>
  <c r="I999" i="8" a="1"/>
  <c r="I999" i="8"/>
  <c r="I1000" i="8" a="1"/>
  <c r="I1000" i="8"/>
  <c r="I1001" i="8" a="1"/>
  <c r="I1001" i="8" s="1"/>
  <c r="I1002" i="8" a="1"/>
  <c r="I1002" i="8" s="1"/>
  <c r="I1003" i="8" a="1"/>
  <c r="I1003" i="8"/>
  <c r="I1004" i="8" a="1"/>
  <c r="I1004" i="8" s="1"/>
  <c r="I1005" i="8" a="1"/>
  <c r="I1005" i="8" s="1"/>
  <c r="I1006" i="8" a="1"/>
  <c r="I1006" i="8"/>
  <c r="I1007" i="8" a="1"/>
  <c r="I1007" i="8" s="1"/>
  <c r="I1008" i="8" a="1"/>
  <c r="I1008" i="8"/>
  <c r="I1009" i="8" a="1"/>
  <c r="I1009" i="8" s="1"/>
  <c r="I1010" i="8" a="1"/>
  <c r="I1010" i="8" s="1"/>
  <c r="I1011" i="8" a="1"/>
  <c r="I1011" i="8" s="1"/>
  <c r="I1012" i="8" a="1"/>
  <c r="I1012" i="8"/>
  <c r="I1013" i="8" a="1"/>
  <c r="I1013" i="8" s="1"/>
  <c r="I1014" i="8" a="1"/>
  <c r="I1014" i="8"/>
  <c r="I1015" i="8" a="1"/>
  <c r="I1015" i="8"/>
  <c r="I1016" i="8" a="1"/>
  <c r="I1016" i="8" s="1"/>
  <c r="I1017" i="8" a="1"/>
  <c r="I1017" i="8" s="1"/>
  <c r="I1018" i="8" a="1"/>
  <c r="I1018" i="8" s="1"/>
  <c r="I1019" i="8" a="1"/>
  <c r="I1019" i="8" s="1"/>
  <c r="I1020" i="8" a="1"/>
  <c r="I1020" i="8" s="1"/>
  <c r="I1021" i="8" a="1"/>
  <c r="I1021" i="8" s="1"/>
  <c r="I1022" i="8" a="1"/>
  <c r="I1022" i="8" s="1"/>
  <c r="I1023" i="8" a="1"/>
  <c r="I1023" i="8"/>
  <c r="I1024" i="8" a="1"/>
  <c r="I1024" i="8"/>
  <c r="I1025" i="8" a="1"/>
  <c r="I1025" i="8" s="1"/>
  <c r="I1026" i="8" a="1"/>
  <c r="I1026" i="8"/>
  <c r="I1027" i="8" a="1"/>
  <c r="I1027" i="8" s="1"/>
  <c r="I1028" i="8" a="1"/>
  <c r="I1028" i="8" s="1"/>
  <c r="I1029" i="8" a="1"/>
  <c r="I1029" i="8" s="1"/>
  <c r="I1030" i="8" a="1"/>
  <c r="I1030" i="8" s="1"/>
  <c r="I1031" i="8" a="1"/>
  <c r="I1031" i="8" s="1"/>
  <c r="I1032" i="8" a="1"/>
  <c r="I1032" i="8"/>
  <c r="I1033" i="8" a="1"/>
  <c r="I1033" i="8" s="1"/>
  <c r="I1034" i="8" a="1"/>
  <c r="I1034" i="8"/>
  <c r="I1035" i="8" a="1"/>
  <c r="I1035" i="8"/>
  <c r="I1036" i="8" a="1"/>
  <c r="I1036" i="8" s="1"/>
  <c r="I1037" i="8" a="1"/>
  <c r="I1037" i="8" s="1"/>
  <c r="I1038" i="8" a="1"/>
  <c r="I1038" i="8"/>
  <c r="I1039" i="8" a="1"/>
  <c r="I1039" i="8" s="1"/>
  <c r="I1040" i="8" a="1"/>
  <c r="I1040" i="8" s="1"/>
  <c r="I1041" i="8" a="1"/>
  <c r="I1041" i="8" s="1"/>
  <c r="I1042" i="8" a="1"/>
  <c r="I1042" i="8" s="1"/>
  <c r="I1043" i="8" a="1"/>
  <c r="I1043" i="8"/>
  <c r="I1044" i="8" a="1"/>
  <c r="I1044" i="8"/>
  <c r="I1045" i="8" a="1"/>
  <c r="I1045" i="8" s="1"/>
  <c r="I1046" i="8" a="1"/>
  <c r="I1046" i="8"/>
  <c r="I1047" i="8" a="1"/>
  <c r="I1047" i="8"/>
  <c r="I1048" i="8" a="1"/>
  <c r="I1048" i="8" s="1"/>
  <c r="I1049" i="8" a="1"/>
  <c r="I1049" i="8" s="1"/>
  <c r="I1050" i="8" a="1"/>
  <c r="I1050" i="8" s="1"/>
  <c r="I1051" i="8" a="1"/>
  <c r="I1051" i="8" s="1"/>
  <c r="I1052" i="8" a="1"/>
  <c r="I1052" i="8"/>
  <c r="I1053" i="8" a="1"/>
  <c r="I1053" i="8" s="1"/>
  <c r="I1054" i="8" a="1"/>
  <c r="I1054" i="8"/>
  <c r="I1055" i="8" a="1"/>
  <c r="I1055" i="8"/>
  <c r="I1056" i="8" a="1"/>
  <c r="I1056" i="8"/>
  <c r="I1057" i="8" a="1"/>
  <c r="I1057" i="8" s="1"/>
  <c r="I1058" i="8" a="1"/>
  <c r="I1058" i="8"/>
  <c r="I1059" i="8" a="1"/>
  <c r="I1059" i="8" s="1"/>
  <c r="I1060" i="8" a="1"/>
  <c r="I1060" i="8" s="1"/>
  <c r="I1061" i="8" a="1"/>
  <c r="I1061" i="8" s="1"/>
  <c r="I1062" i="8" a="1"/>
  <c r="I1062" i="8" s="1"/>
  <c r="I1063" i="8" a="1"/>
  <c r="I1063" i="8" s="1"/>
  <c r="I1064" i="8" a="1"/>
  <c r="I1064" i="8"/>
  <c r="I1065" i="8" a="1"/>
  <c r="I1065" i="8" s="1"/>
  <c r="I1066" i="8" a="1"/>
  <c r="I1066" i="8"/>
  <c r="I1067" i="8" a="1"/>
  <c r="I1067" i="8"/>
  <c r="I1068" i="8" a="1"/>
  <c r="I1068" i="8" s="1"/>
  <c r="I1069" i="8" a="1"/>
  <c r="I1069" i="8" s="1"/>
  <c r="I1070" i="8" a="1"/>
  <c r="I1070" i="8"/>
  <c r="I1071" i="8" a="1"/>
  <c r="I1071" i="8"/>
  <c r="I1072" i="8" a="1"/>
  <c r="I1072" i="8"/>
  <c r="I1073" i="8" a="1"/>
  <c r="I1073" i="8" s="1"/>
  <c r="I1074" i="8" a="1"/>
  <c r="I1074" i="8" s="1"/>
  <c r="I1075" i="8" a="1"/>
  <c r="I1075" i="8" s="1"/>
  <c r="I1076" i="8" a="1"/>
  <c r="I1076" i="8"/>
  <c r="I1077" i="8" a="1"/>
  <c r="I1077" i="8" s="1"/>
  <c r="I1078" i="8" a="1"/>
  <c r="I1078" i="8"/>
  <c r="I1079" i="8" a="1"/>
  <c r="I1079" i="8"/>
  <c r="I1080" i="8" a="1"/>
  <c r="I1080" i="8"/>
  <c r="I1081" i="8" a="1"/>
  <c r="I1081" i="8" s="1"/>
  <c r="I1082" i="8" a="1"/>
  <c r="I1082" i="8" s="1"/>
  <c r="I1083" i="8" a="1"/>
  <c r="I1083" i="8" s="1"/>
  <c r="I1084" i="8" a="1"/>
  <c r="I1084" i="8"/>
  <c r="I1085" i="8" a="1"/>
  <c r="I1085" i="8" s="1"/>
  <c r="I1086" i="8" a="1"/>
  <c r="I1086" i="8"/>
  <c r="I1087" i="8" a="1"/>
  <c r="I1087" i="8"/>
  <c r="I1088" i="8" a="1"/>
  <c r="I1088" i="8"/>
  <c r="I1089" i="8" a="1"/>
  <c r="I1089" i="8" s="1"/>
  <c r="I1090" i="8" a="1"/>
  <c r="I1090" i="8"/>
  <c r="I1091" i="8" a="1"/>
  <c r="I1091" i="8" s="1"/>
  <c r="I1092" i="8" a="1"/>
  <c r="I1092" i="8"/>
  <c r="I1093" i="8" a="1"/>
  <c r="I1093" i="8" s="1"/>
  <c r="I1094" i="8" a="1"/>
  <c r="I1094" i="8"/>
  <c r="I1095" i="8" a="1"/>
  <c r="I1095" i="8"/>
  <c r="I1096" i="8" a="1"/>
  <c r="I1096" i="8"/>
  <c r="I1097" i="8" a="1"/>
  <c r="I1097" i="8" s="1"/>
  <c r="I1098" i="8" a="1"/>
  <c r="I1098" i="8"/>
  <c r="I1099" i="8" a="1"/>
  <c r="I1099" i="8" s="1"/>
  <c r="I1100" i="8" a="1"/>
  <c r="I1100" i="8" s="1"/>
  <c r="I1101" i="8" a="1"/>
  <c r="I1101" i="8" s="1"/>
  <c r="I1102" i="8" a="1"/>
  <c r="I1102" i="8"/>
  <c r="I1103" i="8" a="1"/>
  <c r="I1103" i="8"/>
  <c r="I1104" i="8" a="1"/>
  <c r="I1104" i="8" s="1"/>
  <c r="I1105" i="8" a="1"/>
  <c r="I1105" i="8" s="1"/>
  <c r="I1106" i="8" a="1"/>
  <c r="I1106" i="8" s="1"/>
  <c r="I1107" i="8" a="1"/>
  <c r="I1107" i="8" s="1"/>
  <c r="I1108" i="8" a="1"/>
  <c r="I1108" i="8"/>
  <c r="I1109" i="8" a="1"/>
  <c r="I1109" i="8" s="1"/>
  <c r="I1110" i="8" a="1"/>
  <c r="I1110" i="8"/>
  <c r="I1111" i="8" a="1"/>
  <c r="I1111" i="8"/>
  <c r="I1112" i="8" a="1"/>
  <c r="I1112" i="8"/>
  <c r="I1113" i="8" a="1"/>
  <c r="I1113" i="8" s="1"/>
  <c r="I1114" i="8" a="1"/>
  <c r="I1114" i="8" s="1"/>
  <c r="I1115" i="8" a="1"/>
  <c r="I1115" i="8"/>
  <c r="I1116" i="8" a="1"/>
  <c r="I1116" i="8"/>
  <c r="I1117" i="8" a="1"/>
  <c r="I1117" i="8" s="1"/>
  <c r="I1118" i="8" a="1"/>
  <c r="I1118" i="8"/>
  <c r="I1119" i="8" a="1"/>
  <c r="I1119" i="8"/>
  <c r="I1120" i="8" a="1"/>
  <c r="I1120" i="8" s="1"/>
  <c r="I1121" i="8" a="1"/>
  <c r="I1121" i="8" s="1"/>
  <c r="I1122" i="8" a="1"/>
  <c r="I1122" i="8"/>
  <c r="I1123" i="8" a="1"/>
  <c r="I1123" i="8" s="1"/>
  <c r="I1124" i="8" a="1"/>
  <c r="I1124" i="8"/>
  <c r="I1125" i="8" a="1"/>
  <c r="I1125" i="8" s="1"/>
  <c r="I1126" i="8" a="1"/>
  <c r="I1126" i="8"/>
  <c r="I1127" i="8" a="1"/>
  <c r="I1127" i="8"/>
  <c r="I1128" i="8" a="1"/>
  <c r="I1128" i="8"/>
  <c r="I1129" i="8" a="1"/>
  <c r="I1129" i="8" s="1"/>
  <c r="I1130" i="8" a="1"/>
  <c r="I1130" i="8" s="1"/>
  <c r="I1131" i="8" a="1"/>
  <c r="I1131" i="8" s="1"/>
  <c r="I1132" i="8" a="1"/>
  <c r="I1132" i="8" s="1"/>
  <c r="I1133" i="8" a="1"/>
  <c r="I1133" i="8" s="1"/>
  <c r="I1134" i="8" a="1"/>
  <c r="I1134" i="8"/>
  <c r="I1135" i="8" a="1"/>
  <c r="I1135" i="8" s="1"/>
  <c r="I1136" i="8" a="1"/>
  <c r="I1136" i="8" s="1"/>
  <c r="I1137" i="8" a="1"/>
  <c r="I1137" i="8" s="1"/>
  <c r="I1138" i="8" a="1"/>
  <c r="I1138" i="8" s="1"/>
  <c r="I1139" i="8" a="1"/>
  <c r="I1139" i="8"/>
  <c r="I1140" i="8" a="1"/>
  <c r="I1140" i="8"/>
  <c r="I1141" i="8" a="1"/>
  <c r="I1141" i="8" s="1"/>
  <c r="I1142" i="8" a="1"/>
  <c r="I1142" i="8"/>
  <c r="I1143" i="8" a="1"/>
  <c r="I1143" i="8"/>
  <c r="I1144" i="8" a="1"/>
  <c r="I1144" i="8" s="1"/>
  <c r="I1145" i="8" a="1"/>
  <c r="I1145" i="8" s="1"/>
  <c r="I1146" i="8" a="1"/>
  <c r="I1146" i="8" s="1"/>
  <c r="I1147" i="8" a="1"/>
  <c r="I1147" i="8" s="1"/>
  <c r="I1148" i="8" a="1"/>
  <c r="I1148" i="8"/>
  <c r="I1149" i="8" a="1"/>
  <c r="I1149" i="8" s="1"/>
  <c r="I1150" i="8" a="1"/>
  <c r="I1150" i="8"/>
  <c r="I1151" i="8" a="1"/>
  <c r="I1151" i="8"/>
  <c r="I1152" i="8" a="1"/>
  <c r="I1152" i="8" s="1"/>
  <c r="I1153" i="8" a="1"/>
  <c r="I1153" i="8" s="1"/>
  <c r="I1154" i="8" a="1"/>
  <c r="I1154" i="8" s="1"/>
  <c r="I1155" i="8" a="1"/>
  <c r="I1155" i="8" s="1"/>
  <c r="I1156" i="8" a="1"/>
  <c r="I1156" i="8"/>
  <c r="I1157" i="8" a="1"/>
  <c r="I1157" i="8" s="1"/>
  <c r="I1158" i="8" a="1"/>
  <c r="I1158" i="8"/>
  <c r="I1159" i="8" a="1"/>
  <c r="I1159" i="8" s="1"/>
  <c r="I1160" i="8" a="1"/>
  <c r="I1160" i="8" s="1"/>
  <c r="I1161" i="8" a="1"/>
  <c r="I1161" i="8"/>
  <c r="I1162" i="8" a="1"/>
  <c r="I1162" i="8"/>
  <c r="I1163" i="8" a="1"/>
  <c r="I1163" i="8" s="1"/>
  <c r="I1164" i="8" a="1"/>
  <c r="I1164" i="8"/>
  <c r="I1165" i="8" a="1"/>
  <c r="I1165" i="8"/>
  <c r="I1166" i="8" a="1"/>
  <c r="I1166" i="8" s="1"/>
  <c r="I1167" i="8" a="1"/>
  <c r="I1167" i="8" s="1"/>
  <c r="I1168" i="8" a="1"/>
  <c r="I1168" i="8" s="1"/>
  <c r="I1169" i="8" a="1"/>
  <c r="I1169" i="8" s="1"/>
  <c r="I1170" i="8" a="1"/>
  <c r="I1170" i="8" s="1"/>
  <c r="I1171" i="8" a="1"/>
  <c r="I1171" i="8" s="1"/>
  <c r="I1172" i="8" a="1"/>
  <c r="I1172" i="8"/>
  <c r="I1173" i="8" a="1"/>
  <c r="I1173" i="8"/>
  <c r="I1174" i="8" a="1"/>
  <c r="I1174" i="8"/>
  <c r="I1175" i="8" a="1"/>
  <c r="I1175" i="8" s="1"/>
  <c r="I1176" i="8" a="1"/>
  <c r="I1176" i="8"/>
  <c r="I1177" i="8" a="1"/>
  <c r="I1177" i="8" s="1"/>
  <c r="I1178" i="8" a="1"/>
  <c r="I1178" i="8" s="1"/>
  <c r="I1179" i="8" a="1"/>
  <c r="I1179" i="8" s="1"/>
  <c r="I1180" i="8" a="1"/>
  <c r="I1180" i="8" s="1"/>
  <c r="I1181" i="8" a="1"/>
  <c r="I1181" i="8"/>
  <c r="I1182" i="8" a="1"/>
  <c r="I1182" i="8"/>
  <c r="I1183" i="8" a="1"/>
  <c r="I1183" i="8" s="1"/>
  <c r="I1184" i="8" a="1"/>
  <c r="I1184" i="8" s="1"/>
  <c r="I1185" i="8" a="1"/>
  <c r="I1185" i="8"/>
  <c r="I1186" i="8" a="1"/>
  <c r="I1186" i="8" s="1"/>
  <c r="I1187" i="8" a="1"/>
  <c r="I1187" i="8" s="1"/>
  <c r="I1188" i="8" a="1"/>
  <c r="I1188" i="8"/>
  <c r="I1189" i="8" a="1"/>
  <c r="I1189" i="8" s="1"/>
  <c r="I1190" i="8" a="1"/>
  <c r="I1190" i="8"/>
  <c r="I1191" i="8" a="1"/>
  <c r="I1191" i="8" s="1"/>
  <c r="I1192" i="8" a="1"/>
  <c r="I1192" i="8" s="1"/>
  <c r="I1193" i="8" a="1"/>
  <c r="I1193" i="8"/>
  <c r="I1194" i="8" a="1"/>
  <c r="I1194" i="8"/>
  <c r="I1195" i="8" a="1"/>
  <c r="I1195" i="8" s="1"/>
  <c r="I1196" i="8" a="1"/>
  <c r="I1196" i="8"/>
  <c r="I1197" i="8" a="1"/>
  <c r="I1197" i="8"/>
  <c r="I1198" i="8" a="1"/>
  <c r="I1198" i="8" s="1"/>
  <c r="I1199" i="8" a="1"/>
  <c r="I1199" i="8" s="1"/>
  <c r="I1200" i="8" a="1"/>
  <c r="I1200" i="8" s="1"/>
  <c r="I1201" i="8" a="1"/>
  <c r="I1201" i="8" s="1"/>
  <c r="I1202" i="8" a="1"/>
  <c r="I1202" i="8" s="1"/>
  <c r="I1203" i="8" a="1"/>
  <c r="I1203" i="8" s="1"/>
  <c r="I1204" i="8" a="1"/>
  <c r="I1204" i="8"/>
  <c r="I1205" i="8" a="1"/>
  <c r="I1205" i="8"/>
  <c r="I1206" i="8" a="1"/>
  <c r="I1206" i="8"/>
  <c r="I1207" i="8" a="1"/>
  <c r="I1207" i="8" s="1"/>
  <c r="I1208" i="8" a="1"/>
  <c r="I1208" i="8"/>
  <c r="I1209" i="8" a="1"/>
  <c r="I1209" i="8"/>
  <c r="I1210" i="8" a="1"/>
  <c r="I1210" i="8" s="1"/>
  <c r="I1211" i="8" a="1"/>
  <c r="I1211" i="8" s="1"/>
  <c r="I1212" i="8" a="1"/>
  <c r="I1212" i="8" s="1"/>
  <c r="I1213" i="8" a="1"/>
  <c r="I1213" i="8"/>
  <c r="I1214" i="8" a="1"/>
  <c r="I1214" i="8"/>
  <c r="I1215" i="8" a="1"/>
  <c r="I1215" i="8" s="1"/>
  <c r="I1216" i="8" a="1"/>
  <c r="I1216" i="8" s="1"/>
  <c r="I1217" i="8" a="1"/>
  <c r="I1217" i="8"/>
  <c r="I1218" i="8" a="1"/>
  <c r="I1218" i="8"/>
  <c r="I1219" i="8" a="1"/>
  <c r="I1219" i="8" s="1"/>
  <c r="I1220" i="8" a="1"/>
  <c r="I1220" i="8"/>
  <c r="I1221" i="8" a="1"/>
  <c r="I1221" i="8" s="1"/>
  <c r="I1222" i="8" a="1"/>
  <c r="I1222" i="8"/>
  <c r="I1223" i="8" a="1"/>
  <c r="I1223" i="8" s="1"/>
  <c r="I1224" i="8" a="1"/>
  <c r="I1224" i="8" s="1"/>
  <c r="I1225" i="8" a="1"/>
  <c r="I1225" i="8" s="1"/>
  <c r="I1226" i="8" a="1"/>
  <c r="I1226" i="8"/>
  <c r="I1227" i="8" a="1"/>
  <c r="I1227" i="8" s="1"/>
  <c r="I1228" i="8" a="1"/>
  <c r="I1228" i="8"/>
  <c r="I1229" i="8" a="1"/>
  <c r="I1229" i="8"/>
  <c r="I1230" i="8" a="1"/>
  <c r="I1230" i="8" s="1"/>
  <c r="I1231" i="8" a="1"/>
  <c r="I1231" i="8" s="1"/>
  <c r="I1232" i="8" a="1"/>
  <c r="I1232" i="8"/>
  <c r="I1233" i="8" a="1"/>
  <c r="I1233" i="8" s="1"/>
  <c r="I1234" i="8" a="1"/>
  <c r="I1234" i="8"/>
  <c r="I1235" i="8" a="1"/>
  <c r="I1235" i="8" s="1"/>
  <c r="I1236" i="8" a="1"/>
  <c r="I1236" i="8"/>
  <c r="I1237" i="8" a="1"/>
  <c r="I1237" i="8"/>
  <c r="I1238" i="8" a="1"/>
  <c r="I1238" i="8"/>
  <c r="I1239" i="8" a="1"/>
  <c r="I1239" i="8" s="1"/>
  <c r="I1240" i="8" a="1"/>
  <c r="I1240" i="8"/>
  <c r="I1241" i="8" a="1"/>
  <c r="I1241" i="8"/>
  <c r="I1242" i="8" a="1"/>
  <c r="I1242" i="8" s="1"/>
  <c r="I1243" i="8" a="1"/>
  <c r="I1243" i="8" s="1"/>
  <c r="I1244" i="8" a="1"/>
  <c r="I1244" i="8" s="1"/>
  <c r="I1245" i="8" a="1"/>
  <c r="I1245" i="8"/>
  <c r="I1246" i="8" a="1"/>
  <c r="I1246" i="8"/>
  <c r="I1247" i="8" a="1"/>
  <c r="I1247" i="8" s="1"/>
  <c r="I1248" i="8" a="1"/>
  <c r="I1248" i="8" s="1"/>
  <c r="I1249" i="8" a="1"/>
  <c r="I1249" i="8"/>
  <c r="I1250" i="8" a="1"/>
  <c r="I1250" i="8"/>
  <c r="I1251" i="8" a="1"/>
  <c r="I1251" i="8" s="1"/>
  <c r="I1252" i="8" a="1"/>
  <c r="I1252" i="8"/>
  <c r="I1253" i="8" a="1"/>
  <c r="I1253" i="8" s="1"/>
  <c r="I1254" i="8" a="1"/>
  <c r="I1254" i="8"/>
  <c r="I1255" i="8" a="1"/>
  <c r="I1255" i="8" s="1"/>
  <c r="I1256" i="8" a="1"/>
  <c r="I1256" i="8" s="1"/>
  <c r="I1257" i="8" a="1"/>
  <c r="I1257" i="8" s="1"/>
  <c r="I1258" i="8" a="1"/>
  <c r="I1258" i="8"/>
  <c r="I1259" i="8" a="1"/>
  <c r="I1259" i="8" s="1"/>
  <c r="I1260" i="8" a="1"/>
  <c r="I1260" i="8"/>
  <c r="I1261" i="8" a="1"/>
  <c r="I1261" i="8"/>
  <c r="I1262" i="8" a="1"/>
  <c r="I1262" i="8" s="1"/>
  <c r="I1263" i="8" a="1"/>
  <c r="I1263" i="8" s="1"/>
  <c r="I1264" i="8" a="1"/>
  <c r="I1264" i="8"/>
  <c r="I1265" i="8" a="1"/>
  <c r="I1265" i="8" s="1"/>
  <c r="I1266" i="8" a="1"/>
  <c r="I1266" i="8"/>
  <c r="I1267" i="8" a="1"/>
  <c r="I1267" i="8" s="1"/>
  <c r="I1268" i="8" a="1"/>
  <c r="I1268" i="8"/>
  <c r="I1269" i="8" a="1"/>
  <c r="I1269" i="8"/>
  <c r="I1270" i="8" a="1"/>
  <c r="I1270" i="8"/>
  <c r="I1271" i="8" a="1"/>
  <c r="I1271" i="8" s="1"/>
  <c r="I1272" i="8" a="1"/>
  <c r="I1272" i="8"/>
  <c r="I1273" i="8" a="1"/>
  <c r="I1273" i="8"/>
  <c r="I1274" i="8" a="1"/>
  <c r="I1274" i="8" s="1"/>
  <c r="I1275" i="8" a="1"/>
  <c r="I1275" i="8" s="1"/>
  <c r="I1276" i="8" a="1"/>
  <c r="I1276" i="8" s="1"/>
  <c r="I1277" i="8" a="1"/>
  <c r="I1277" i="8"/>
  <c r="I1278" i="8" a="1"/>
  <c r="I1278" i="8"/>
  <c r="I1279" i="8" a="1"/>
  <c r="I1279" i="8" s="1"/>
  <c r="I1280" i="8" a="1"/>
  <c r="I1280" i="8"/>
  <c r="I1281" i="8" a="1"/>
  <c r="I1281" i="8" s="1"/>
  <c r="I1282" i="8" a="1"/>
  <c r="I1282" i="8"/>
  <c r="I1283" i="8" a="1"/>
  <c r="I1283" i="8" s="1"/>
  <c r="I1284" i="8" a="1"/>
  <c r="I1284" i="8"/>
  <c r="I1285" i="8" a="1"/>
  <c r="I1285" i="8" s="1"/>
  <c r="I1286" i="8" a="1"/>
  <c r="I1286" i="8"/>
  <c r="I1287" i="8" a="1"/>
  <c r="I1287" i="8" s="1"/>
  <c r="I1288" i="8" a="1"/>
  <c r="I1288" i="8" s="1"/>
  <c r="I1289" i="8" a="1"/>
  <c r="I1289" i="8"/>
  <c r="I1290" i="8" a="1"/>
  <c r="I1290" i="8" s="1"/>
  <c r="I1291" i="8" a="1"/>
  <c r="I1291" i="8" s="1"/>
  <c r="I1292" i="8" a="1"/>
  <c r="I1292" i="8"/>
  <c r="I1293" i="8" a="1"/>
  <c r="I1293" i="8"/>
  <c r="I1294" i="8" a="1"/>
  <c r="I1294" i="8" s="1"/>
  <c r="I1295" i="8" a="1"/>
  <c r="I1295" i="8" s="1"/>
  <c r="I1296" i="8" a="1"/>
  <c r="I1296" i="8"/>
  <c r="I1297" i="8" a="1"/>
  <c r="I1297" i="8" s="1"/>
  <c r="I1298" i="8" a="1"/>
  <c r="I1298" i="8"/>
  <c r="I1299" i="8" a="1"/>
  <c r="I1299" i="8" s="1"/>
  <c r="I1300" i="8" a="1"/>
  <c r="I1300" i="8"/>
  <c r="I1301" i="8" a="1"/>
  <c r="I1301" i="8"/>
  <c r="I1302" i="8" a="1"/>
  <c r="I1302" i="8"/>
  <c r="I1303" i="8" a="1"/>
  <c r="I1303" i="8" s="1"/>
  <c r="I1304" i="8" a="1"/>
  <c r="I1304" i="8" s="1"/>
  <c r="I1305" i="8" a="1"/>
  <c r="I1305" i="8"/>
  <c r="I1306" i="8" a="1"/>
  <c r="I1306" i="8" s="1"/>
  <c r="I1307" i="8" a="1"/>
  <c r="I1307" i="8" s="1"/>
  <c r="I1308" i="8" a="1"/>
  <c r="I1308" i="8" s="1"/>
  <c r="I1309" i="8" a="1"/>
  <c r="I1309" i="8"/>
  <c r="I1310" i="8" a="1"/>
  <c r="I1310" i="8"/>
  <c r="I1311" i="8" a="1"/>
  <c r="I1311" i="8" s="1"/>
  <c r="I1312" i="8" a="1"/>
  <c r="I1312" i="8" s="1"/>
  <c r="I1313" i="8" a="1"/>
  <c r="I1313" i="8" s="1"/>
  <c r="I1314" i="8" a="1"/>
  <c r="I1314" i="8"/>
  <c r="I1315" i="8" a="1"/>
  <c r="I1315" i="8" s="1"/>
  <c r="I1316" i="8" a="1"/>
  <c r="I1316" i="8"/>
  <c r="I1317" i="8" a="1"/>
  <c r="I1317" i="8" s="1"/>
  <c r="I1318" i="8" a="1"/>
  <c r="I1318" i="8"/>
  <c r="I1319" i="8" a="1"/>
  <c r="I1319" i="8" s="1"/>
  <c r="I1320" i="8" a="1"/>
  <c r="I1320" i="8" s="1"/>
  <c r="I1321" i="8" a="1"/>
  <c r="I1321" i="8" s="1"/>
  <c r="I1322" i="8" a="1"/>
  <c r="I1322" i="8" s="1"/>
  <c r="I1323" i="8" a="1"/>
  <c r="I1323" i="8" s="1"/>
  <c r="I1324" i="8" a="1"/>
  <c r="I1324" i="8"/>
  <c r="I1325" i="8" a="1"/>
  <c r="I1325" i="8"/>
  <c r="I1326" i="8" a="1"/>
  <c r="I1326" i="8" s="1"/>
  <c r="I1327" i="8" a="1"/>
  <c r="I1327" i="8" s="1"/>
  <c r="I1328" i="8" a="1"/>
  <c r="I1328" i="8"/>
  <c r="I1329" i="8" a="1"/>
  <c r="I1329" i="8" s="1"/>
  <c r="I1330" i="8" a="1"/>
  <c r="I1330" i="8"/>
  <c r="I1331" i="8" a="1"/>
  <c r="I1331" i="8" s="1"/>
  <c r="I1332" i="8" a="1"/>
  <c r="I1332" i="8"/>
  <c r="I1333" i="8" a="1"/>
  <c r="I1333" i="8"/>
  <c r="I1334" i="8" a="1"/>
  <c r="I1334" i="8"/>
  <c r="I1335" i="8" a="1"/>
  <c r="I1335" i="8" s="1"/>
  <c r="I1336" i="8" a="1"/>
  <c r="I1336" i="8" s="1"/>
  <c r="I1337" i="8" a="1"/>
  <c r="I1337" i="8"/>
  <c r="I1338" i="8" a="1"/>
  <c r="I1338" i="8" s="1"/>
  <c r="I1339" i="8" a="1"/>
  <c r="I1339" i="8" s="1"/>
  <c r="I1340" i="8" a="1"/>
  <c r="I1340" i="8" s="1"/>
  <c r="I1341" i="8" a="1"/>
  <c r="I1341" i="8"/>
  <c r="I1342" i="8" a="1"/>
  <c r="I1342" i="8"/>
  <c r="I1343" i="8" a="1"/>
  <c r="I1343" i="8" s="1"/>
  <c r="I1344" i="8" a="1"/>
  <c r="I1344" i="8" s="1"/>
  <c r="I1345" i="8" a="1"/>
  <c r="I1345" i="8" s="1"/>
  <c r="I1346" i="8" a="1"/>
  <c r="I1346" i="8"/>
  <c r="I1347" i="8" a="1"/>
  <c r="I1347" i="8" s="1"/>
  <c r="I1348" i="8" a="1"/>
  <c r="I1348" i="8"/>
  <c r="I1349" i="8" a="1"/>
  <c r="I1349" i="8" s="1"/>
  <c r="I1350" i="8" a="1"/>
  <c r="I1350" i="8"/>
  <c r="I1351" i="8" a="1"/>
  <c r="I1351" i="8" s="1"/>
  <c r="I1352" i="8" a="1"/>
  <c r="I1352" i="8" s="1"/>
  <c r="I1353" i="8" a="1"/>
  <c r="I1353" i="8"/>
  <c r="I1354" i="8" a="1"/>
  <c r="I1354" i="8" s="1"/>
  <c r="I1355" i="8" a="1"/>
  <c r="I1355" i="8" s="1"/>
  <c r="I1356" i="8" a="1"/>
  <c r="I1356" i="8"/>
  <c r="I1357" i="8" a="1"/>
  <c r="I1357" i="8"/>
  <c r="I1358" i="8" a="1"/>
  <c r="I1358" i="8" s="1"/>
  <c r="I1359" i="8" a="1"/>
  <c r="I1359" i="8" s="1"/>
  <c r="I1360" i="8" a="1"/>
  <c r="I1360" i="8"/>
  <c r="I1361" i="8" a="1"/>
  <c r="I1361" i="8" s="1"/>
  <c r="I1362" i="8" a="1"/>
  <c r="I1362" i="8"/>
  <c r="I1363" i="8" a="1"/>
  <c r="I1363" i="8" s="1"/>
  <c r="I1364" i="8" a="1"/>
  <c r="I1364" i="8"/>
  <c r="I1365" i="8" a="1"/>
  <c r="I1365" i="8"/>
  <c r="I1366" i="8" a="1"/>
  <c r="I1366" i="8"/>
  <c r="I1367" i="8" a="1"/>
  <c r="I1367" i="8" s="1"/>
  <c r="I1368" i="8" a="1"/>
  <c r="I1368" i="8" s="1"/>
  <c r="I1369" i="8" a="1"/>
  <c r="I1369" i="8"/>
  <c r="I1370" i="8" a="1"/>
  <c r="I1370" i="8" s="1"/>
  <c r="I1371" i="8" a="1"/>
  <c r="I1371" i="8" s="1"/>
  <c r="I1372" i="8" a="1"/>
  <c r="I1372" i="8" s="1"/>
  <c r="I1373" i="8" a="1"/>
  <c r="I1373" i="8"/>
  <c r="I1374" i="8" a="1"/>
  <c r="I1374" i="8"/>
  <c r="I1375" i="8" a="1"/>
  <c r="I1375" i="8" s="1"/>
  <c r="I1376" i="8" a="1"/>
  <c r="I1376" i="8"/>
  <c r="I1377" i="8" a="1"/>
  <c r="I1377" i="8" s="1"/>
  <c r="I1378" i="8" a="1"/>
  <c r="I1378" i="8"/>
  <c r="I1379" i="8" a="1"/>
  <c r="I1379" i="8" s="1"/>
  <c r="I1380" i="8" a="1"/>
  <c r="I1380" i="8"/>
  <c r="I1381" i="8" a="1"/>
  <c r="I1381" i="8" s="1"/>
  <c r="I1382" i="8" a="1"/>
  <c r="I1382" i="8"/>
  <c r="I1383" i="8" a="1"/>
  <c r="I1383" i="8" s="1"/>
  <c r="I1384" i="8" a="1"/>
  <c r="I1384" i="8" s="1"/>
  <c r="I1385" i="8" a="1"/>
  <c r="I1385" i="8"/>
  <c r="I1386" i="8" a="1"/>
  <c r="I1386" i="8" s="1"/>
  <c r="I1387" i="8" a="1"/>
  <c r="I1387" i="8" s="1"/>
  <c r="I1388" i="8" a="1"/>
  <c r="I1388" i="8"/>
  <c r="I1389" i="8" a="1"/>
  <c r="I1389" i="8"/>
  <c r="I1390" i="8" a="1"/>
  <c r="I1390" i="8" s="1"/>
  <c r="I1391" i="8" a="1"/>
  <c r="I1391" i="8" s="1"/>
  <c r="I1392" i="8" a="1"/>
  <c r="I1392" i="8"/>
  <c r="I1393" i="8" a="1"/>
  <c r="I1393" i="8" s="1"/>
  <c r="I1394" i="8" a="1"/>
  <c r="I1394" i="8" s="1"/>
  <c r="I1395" i="8" a="1"/>
  <c r="I1395" i="8" s="1"/>
  <c r="I1396" i="8" a="1"/>
  <c r="I1396" i="8"/>
  <c r="I1397" i="8" a="1"/>
  <c r="I1397" i="8"/>
  <c r="I1398" i="8" a="1"/>
  <c r="I1398" i="8"/>
  <c r="I1399" i="8" a="1"/>
  <c r="I1399" i="8" s="1"/>
  <c r="I1400" i="8" a="1"/>
  <c r="I1400" i="8" s="1"/>
  <c r="I1401" i="8" a="1"/>
  <c r="I1401" i="8"/>
  <c r="I1402" i="8" a="1"/>
  <c r="I1402" i="8" s="1"/>
  <c r="I1403" i="8" a="1"/>
  <c r="I1403" i="8" s="1"/>
  <c r="I1404" i="8" a="1"/>
  <c r="I1404" i="8" s="1"/>
  <c r="I1405" i="8" a="1"/>
  <c r="I1405" i="8"/>
  <c r="I1406" i="8" a="1"/>
  <c r="I1406" i="8"/>
  <c r="I1407" i="8" a="1"/>
  <c r="I1407" i="8" s="1"/>
  <c r="I1408" i="8" a="1"/>
  <c r="I1408" i="8" s="1"/>
  <c r="I1409" i="8" a="1"/>
  <c r="I1409" i="8" s="1"/>
  <c r="I1410" i="8" a="1"/>
  <c r="I1410" i="8"/>
  <c r="I1411" i="8" a="1"/>
  <c r="I1411" i="8" s="1"/>
  <c r="I1412" i="8" a="1"/>
  <c r="I1412" i="8"/>
  <c r="I1413" i="8" a="1"/>
  <c r="I1413" i="8" s="1"/>
  <c r="I1414" i="8" a="1"/>
  <c r="I1414" i="8"/>
  <c r="I1415" i="8" a="1"/>
  <c r="I1415" i="8" s="1"/>
  <c r="I1416" i="8" a="1"/>
  <c r="I1416" i="8" s="1"/>
  <c r="I1417" i="8" a="1"/>
  <c r="I1417" i="8"/>
  <c r="I1418" i="8" a="1"/>
  <c r="I1418" i="8" s="1"/>
  <c r="I1419" i="8" a="1"/>
  <c r="I1419" i="8" s="1"/>
  <c r="I1420" i="8" a="1"/>
  <c r="I1420" i="8"/>
  <c r="I1421" i="8" a="1"/>
  <c r="I1421" i="8"/>
  <c r="I1422" i="8" a="1"/>
  <c r="I1422" i="8" s="1"/>
  <c r="I1423" i="8" a="1"/>
  <c r="I1423" i="8" s="1"/>
  <c r="I1424" i="8" a="1"/>
  <c r="I1424" i="8"/>
  <c r="I1425" i="8" a="1"/>
  <c r="I1425" i="8" s="1"/>
  <c r="I1426" i="8" a="1"/>
  <c r="I1426" i="8" s="1"/>
  <c r="I1427" i="8" a="1"/>
  <c r="I1427" i="8" s="1"/>
  <c r="I1428" i="8" a="1"/>
  <c r="I1428" i="8"/>
  <c r="I1429" i="8" a="1"/>
  <c r="I1429" i="8"/>
  <c r="I1430" i="8" a="1"/>
  <c r="I1430" i="8"/>
  <c r="I1431" i="8" a="1"/>
  <c r="I1431" i="8" s="1"/>
  <c r="I1432" i="8" a="1"/>
  <c r="I1432" i="8" s="1"/>
  <c r="I1433" i="8" a="1"/>
  <c r="I1433" i="8"/>
  <c r="I1434" i="8" a="1"/>
  <c r="I1434" i="8" s="1"/>
  <c r="I1435" i="8" a="1"/>
  <c r="I1435" i="8" s="1"/>
  <c r="I1436" i="8" a="1"/>
  <c r="I1436" i="8" s="1"/>
  <c r="I1437" i="8" a="1"/>
  <c r="I1437" i="8"/>
  <c r="I1438" i="8" a="1"/>
  <c r="I1438" i="8"/>
  <c r="I1439" i="8" a="1"/>
  <c r="I1439" i="8" s="1"/>
  <c r="I1440" i="8" a="1"/>
  <c r="I1440" i="8"/>
  <c r="I1441" i="8" a="1"/>
  <c r="I1441" i="8" s="1"/>
  <c r="I1442" i="8" a="1"/>
  <c r="I1442" i="8"/>
  <c r="I1443" i="8" a="1"/>
  <c r="I1443" i="8" s="1"/>
  <c r="I1444" i="8" a="1"/>
  <c r="I1444" i="8"/>
  <c r="I1445" i="8" a="1"/>
  <c r="I1445" i="8" s="1"/>
  <c r="I1446" i="8" a="1"/>
  <c r="I1446" i="8"/>
  <c r="I1447" i="8" a="1"/>
  <c r="I1447" i="8" s="1"/>
  <c r="I1448" i="8" a="1"/>
  <c r="I1448" i="8" s="1"/>
  <c r="I1449" i="8" a="1"/>
  <c r="I1449" i="8"/>
  <c r="I1450" i="8" a="1"/>
  <c r="I1450" i="8" s="1"/>
  <c r="I1451" i="8" a="1"/>
  <c r="I1451" i="8" s="1"/>
  <c r="I1452" i="8" a="1"/>
  <c r="I1452" i="8"/>
  <c r="I1453" i="8" a="1"/>
  <c r="I1453" i="8"/>
  <c r="I1454" i="8" a="1"/>
  <c r="I1454" i="8" s="1"/>
  <c r="I1455" i="8" a="1"/>
  <c r="I1455" i="8" s="1"/>
  <c r="I1456" i="8" a="1"/>
  <c r="I1456" i="8"/>
  <c r="I1457" i="8" a="1"/>
  <c r="I1457" i="8" s="1"/>
  <c r="I1458" i="8" a="1"/>
  <c r="I1458" i="8"/>
  <c r="I1459" i="8" a="1"/>
  <c r="I1459" i="8" s="1"/>
  <c r="I1460" i="8" a="1"/>
  <c r="I1460" i="8"/>
  <c r="I1461" i="8" a="1"/>
  <c r="I1461" i="8"/>
  <c r="I1462" i="8" a="1"/>
  <c r="I1462" i="8"/>
  <c r="I1463" i="8" a="1"/>
  <c r="I1463" i="8" s="1"/>
  <c r="I1464" i="8" a="1"/>
  <c r="I1464" i="8" s="1"/>
  <c r="I1465" i="8" a="1"/>
  <c r="I1465" i="8"/>
  <c r="I1466" i="8" a="1"/>
  <c r="I1466" i="8" s="1"/>
  <c r="I1467" i="8" a="1"/>
  <c r="I1467" i="8" s="1"/>
  <c r="I1468" i="8" a="1"/>
  <c r="I1468" i="8" s="1"/>
  <c r="I1469" i="8" a="1"/>
  <c r="I1469" i="8"/>
  <c r="I1470" i="8" a="1"/>
  <c r="I1470" i="8"/>
  <c r="I1471" i="8" a="1"/>
  <c r="I1471" i="8" s="1"/>
  <c r="I1472" i="8" a="1"/>
  <c r="I1472" i="8"/>
  <c r="I1473" i="8" a="1"/>
  <c r="I1473" i="8" s="1"/>
  <c r="I1474" i="8" a="1"/>
  <c r="I1474" i="8"/>
  <c r="I1475" i="8" a="1"/>
  <c r="I1475" i="8" s="1"/>
  <c r="I1476" i="8" a="1"/>
  <c r="I1476" i="8"/>
  <c r="I1477" i="8" a="1"/>
  <c r="I1477" i="8" s="1"/>
  <c r="I1478" i="8" a="1"/>
  <c r="I1478" i="8"/>
  <c r="I1479" i="8" a="1"/>
  <c r="I1479" i="8" s="1"/>
  <c r="I1480" i="8" a="1"/>
  <c r="I1480" i="8" s="1"/>
  <c r="I1481" i="8" a="1"/>
  <c r="I1481" i="8" s="1"/>
  <c r="I1482" i="8" a="1"/>
  <c r="I1482" i="8" s="1"/>
  <c r="I1483" i="8" a="1"/>
  <c r="I1483" i="8" s="1"/>
  <c r="I1484" i="8" a="1"/>
  <c r="I1484" i="8"/>
  <c r="I1485" i="8" a="1"/>
  <c r="I1485" i="8"/>
  <c r="I1486" i="8" a="1"/>
  <c r="I1486" i="8" s="1"/>
  <c r="I1487" i="8" a="1"/>
  <c r="I1487" i="8" s="1"/>
  <c r="I1488" i="8" a="1"/>
  <c r="I1488" i="8"/>
  <c r="I1489" i="8" a="1"/>
  <c r="I1489" i="8" s="1"/>
  <c r="I1490" i="8" a="1"/>
  <c r="I1490" i="8" s="1"/>
  <c r="I1491" i="8" a="1"/>
  <c r="I1491" i="8" s="1"/>
  <c r="I1492" i="8" a="1"/>
  <c r="I1492" i="8"/>
  <c r="I1493" i="8" a="1"/>
  <c r="I1493" i="8"/>
  <c r="I1494" i="8" a="1"/>
  <c r="I1494" i="8"/>
  <c r="I1495" i="8" a="1"/>
  <c r="I1495" i="8" s="1"/>
  <c r="I1496" i="8" a="1"/>
  <c r="I1496" i="8" s="1"/>
  <c r="I1497" i="8" a="1"/>
  <c r="I1497" i="8"/>
  <c r="I1498" i="8" a="1"/>
  <c r="I1498" i="8" s="1"/>
  <c r="I1499" i="8" a="1"/>
  <c r="I1499" i="8" s="1"/>
  <c r="I1500" i="8" a="1"/>
  <c r="I1500" i="8" s="1"/>
  <c r="I1501" i="8" a="1"/>
  <c r="I1501" i="8"/>
  <c r="I1502" i="8" a="1"/>
  <c r="I1502" i="8"/>
  <c r="I1503" i="8" a="1"/>
  <c r="I1503" i="8" s="1"/>
  <c r="I1504" i="8" a="1"/>
  <c r="I1504" i="8"/>
  <c r="I1505" i="8" a="1"/>
  <c r="I1505" i="8" s="1"/>
  <c r="I1506" i="8" a="1"/>
  <c r="I1506" i="8"/>
  <c r="I1507" i="8" a="1"/>
  <c r="I1507" i="8" s="1"/>
  <c r="I1508" i="8" a="1"/>
  <c r="I1508" i="8"/>
  <c r="I1509" i="8" a="1"/>
  <c r="I1509" i="8" s="1"/>
  <c r="I1510" i="8" a="1"/>
  <c r="I1510" i="8"/>
  <c r="I1511" i="8" a="1"/>
  <c r="I1511" i="8" s="1"/>
  <c r="I1512" i="8" a="1"/>
  <c r="I1512" i="8" s="1"/>
  <c r="I1513" i="8" a="1"/>
  <c r="I1513" i="8" s="1"/>
  <c r="I1514" i="8" a="1"/>
  <c r="I1514" i="8" s="1"/>
  <c r="I1515" i="8" a="1"/>
  <c r="I1515" i="8" s="1"/>
  <c r="I1516" i="8" a="1"/>
  <c r="I1516" i="8"/>
  <c r="I1517" i="8" a="1"/>
  <c r="I1517" i="8"/>
  <c r="I1518" i="8" a="1"/>
  <c r="I1518" i="8" s="1"/>
  <c r="I1519" i="8" a="1"/>
  <c r="I1519" i="8" s="1"/>
  <c r="I1520" i="8" a="1"/>
  <c r="I1520" i="8"/>
  <c r="I1521" i="8" a="1"/>
  <c r="I1521" i="8" s="1"/>
  <c r="I1522" i="8" a="1"/>
  <c r="I1522" i="8"/>
  <c r="I1523" i="8" a="1"/>
  <c r="I1523" i="8" s="1"/>
  <c r="I1524" i="8" a="1"/>
  <c r="I1524" i="8"/>
  <c r="I1525" i="8" a="1"/>
  <c r="I1525" i="8"/>
  <c r="I1526" i="8" a="1"/>
  <c r="I1526" i="8"/>
  <c r="I1527" i="8" a="1"/>
  <c r="I1527" i="8" s="1"/>
  <c r="I1528" i="8" a="1"/>
  <c r="I1528" i="8" s="1"/>
  <c r="I1529" i="8" a="1"/>
  <c r="I1529" i="8"/>
  <c r="I1530" i="8" a="1"/>
  <c r="I1530" i="8" s="1"/>
  <c r="I1531" i="8" a="1"/>
  <c r="I1531" i="8" s="1"/>
  <c r="I1532" i="8" a="1"/>
  <c r="I1532" i="8" s="1"/>
  <c r="I1533" i="8" a="1"/>
  <c r="I1533" i="8"/>
  <c r="I1534" i="8" a="1"/>
  <c r="I1534" i="8"/>
  <c r="I1535" i="8" a="1"/>
  <c r="I1535" i="8" s="1"/>
  <c r="I1536" i="8" a="1"/>
  <c r="I1536" i="8"/>
  <c r="I1537" i="8" a="1"/>
  <c r="I1537" i="8" s="1"/>
  <c r="I1538" i="8" a="1"/>
  <c r="I1538" i="8"/>
  <c r="I1539" i="8" a="1"/>
  <c r="I1539" i="8" s="1"/>
  <c r="I1540" i="8" a="1"/>
  <c r="I1540" i="8"/>
  <c r="I1541" i="8" a="1"/>
  <c r="I1541" i="8" s="1"/>
  <c r="I1542" i="8" a="1"/>
  <c r="I1542" i="8"/>
  <c r="I1543" i="8" a="1"/>
  <c r="I1543" i="8" s="1"/>
  <c r="I1544" i="8" a="1"/>
  <c r="I1544" i="8" s="1"/>
  <c r="I1545" i="8" a="1"/>
  <c r="I1545" i="8"/>
  <c r="I1546" i="8" a="1"/>
  <c r="I1546" i="8" s="1"/>
  <c r="I1547" i="8" a="1"/>
  <c r="I1547" i="8" s="1"/>
  <c r="I1548" i="8" a="1"/>
  <c r="I1548" i="8"/>
  <c r="I1549" i="8" a="1"/>
  <c r="I1549" i="8"/>
  <c r="I1550" i="8" a="1"/>
  <c r="I1550" i="8" s="1"/>
  <c r="I1551" i="8" a="1"/>
  <c r="I1551" i="8" s="1"/>
  <c r="I1552" i="8" a="1"/>
  <c r="I1552" i="8"/>
  <c r="I1553" i="8" a="1"/>
  <c r="I1553" i="8" s="1"/>
  <c r="I1554" i="8" a="1"/>
  <c r="I1554" i="8"/>
  <c r="I1555" i="8" a="1"/>
  <c r="I1555" i="8" s="1"/>
  <c r="I1556" i="8" a="1"/>
  <c r="I1556" i="8"/>
  <c r="I1557" i="8" a="1"/>
  <c r="I1557" i="8" s="1"/>
  <c r="I1558" i="8" a="1"/>
  <c r="I1558" i="8"/>
  <c r="I1559" i="8" a="1"/>
  <c r="I1559" i="8" s="1"/>
  <c r="I1560" i="8" a="1"/>
  <c r="I1560" i="8"/>
  <c r="I1561" i="8" a="1"/>
  <c r="I1561" i="8" s="1"/>
  <c r="I1562" i="8" a="1"/>
  <c r="I1562" i="8" s="1"/>
  <c r="I1563" i="8" a="1"/>
  <c r="I1563" i="8" s="1"/>
  <c r="I1564" i="8" a="1"/>
  <c r="I1564" i="8"/>
  <c r="I1565" i="8" a="1"/>
  <c r="I1565" i="8" s="1"/>
  <c r="I1566" i="8" a="1"/>
  <c r="I1566" i="8" s="1"/>
  <c r="I1567" i="8" a="1"/>
  <c r="I1567" i="8" s="1"/>
  <c r="I1568" i="8" a="1"/>
  <c r="I1568" i="8"/>
  <c r="I1569" i="8" a="1"/>
  <c r="I1569" i="8" s="1"/>
  <c r="I1570" i="8" a="1"/>
  <c r="I1570" i="8"/>
  <c r="I1571" i="8" a="1"/>
  <c r="I1571" i="8" s="1"/>
  <c r="I1572" i="8" a="1"/>
  <c r="I1572" i="8"/>
  <c r="I1573" i="8" a="1"/>
  <c r="I1573" i="8" s="1"/>
  <c r="I1574" i="8" a="1"/>
  <c r="I1574" i="8"/>
  <c r="I1575" i="8" a="1"/>
  <c r="I1575" i="8" s="1"/>
  <c r="I1576" i="8" a="1"/>
  <c r="I1576" i="8"/>
  <c r="I1577" i="8" a="1"/>
  <c r="I1577" i="8" s="1"/>
  <c r="I1578" i="8" a="1"/>
  <c r="I1578" i="8" s="1"/>
  <c r="I1579" i="8" a="1"/>
  <c r="I1579" i="8" s="1"/>
  <c r="I1580" i="8" a="1"/>
  <c r="I1580" i="8"/>
  <c r="I1581" i="8" a="1"/>
  <c r="I1581" i="8" s="1"/>
  <c r="I1582" i="8" a="1"/>
  <c r="I1582" i="8" s="1"/>
  <c r="I1583" i="8" a="1"/>
  <c r="I1583" i="8" s="1"/>
  <c r="I1584" i="8" a="1"/>
  <c r="I1584" i="8"/>
  <c r="I1585" i="8" a="1"/>
  <c r="I1585" i="8" s="1"/>
  <c r="I1586" i="8" a="1"/>
  <c r="I1586" i="8"/>
  <c r="I1587" i="8" a="1"/>
  <c r="I1587" i="8" s="1"/>
  <c r="I1588" i="8" a="1"/>
  <c r="I1588" i="8"/>
  <c r="I1589" i="8" a="1"/>
  <c r="I1589" i="8" s="1"/>
  <c r="I1590" i="8" a="1"/>
  <c r="I1590" i="8"/>
  <c r="I1591" i="8" a="1"/>
  <c r="I1591" i="8" s="1"/>
  <c r="I1592" i="8" a="1"/>
  <c r="I1592" i="8"/>
  <c r="I1593" i="8" a="1"/>
  <c r="I1593" i="8" s="1"/>
  <c r="I1594" i="8" a="1"/>
  <c r="I1594" i="8" s="1"/>
  <c r="I1595" i="8" a="1"/>
  <c r="I1595" i="8" s="1"/>
  <c r="I1596" i="8" a="1"/>
  <c r="I1596" i="8"/>
  <c r="I1597" i="8" a="1"/>
  <c r="I1597" i="8" s="1"/>
  <c r="I1598" i="8" a="1"/>
  <c r="I1598" i="8" s="1"/>
  <c r="I1599" i="8" a="1"/>
  <c r="I1599" i="8" s="1"/>
  <c r="I1600" i="8" a="1"/>
  <c r="I1600" i="8"/>
  <c r="I1601" i="8" a="1"/>
  <c r="I1601" i="8" s="1"/>
  <c r="I1602" i="8" a="1"/>
  <c r="I1602" i="8"/>
  <c r="I1603" i="8" a="1"/>
  <c r="I1603" i="8" s="1"/>
  <c r="I1604" i="8" a="1"/>
  <c r="I1604" i="8"/>
  <c r="I1605" i="8" a="1"/>
  <c r="I1605" i="8" s="1"/>
  <c r="I1606" i="8" a="1"/>
  <c r="I1606" i="8"/>
  <c r="I1607" i="8" a="1"/>
  <c r="I1607" i="8" s="1"/>
  <c r="I1608" i="8" a="1"/>
  <c r="I1608" i="8"/>
  <c r="I1609" i="8" a="1"/>
  <c r="I1609" i="8" s="1"/>
  <c r="I1610" i="8" a="1"/>
  <c r="I1610" i="8" s="1"/>
  <c r="I1611" i="8" a="1"/>
  <c r="I1611" i="8" s="1"/>
  <c r="I1612" i="8" a="1"/>
  <c r="I1612" i="8"/>
  <c r="I1613" i="8" a="1"/>
  <c r="I1613" i="8" s="1"/>
  <c r="I1614" i="8" a="1"/>
  <c r="I1614" i="8" s="1"/>
  <c r="I1615" i="8" a="1"/>
  <c r="I1615" i="8" s="1"/>
  <c r="I1616" i="8" a="1"/>
  <c r="I1616" i="8"/>
  <c r="I1617" i="8" a="1"/>
  <c r="I1617" i="8" s="1"/>
  <c r="I1618" i="8" a="1"/>
  <c r="I1618" i="8"/>
  <c r="I1619" i="8" a="1"/>
  <c r="I1619" i="8" s="1"/>
  <c r="I1620" i="8" a="1"/>
  <c r="I1620" i="8"/>
  <c r="I1621" i="8" a="1"/>
  <c r="I1621" i="8" s="1"/>
  <c r="I1622" i="8" a="1"/>
  <c r="I1622" i="8"/>
  <c r="I1623" i="8" a="1"/>
  <c r="I1623" i="8" s="1"/>
  <c r="I1624" i="8" a="1"/>
  <c r="I1624" i="8"/>
  <c r="I1625" i="8" a="1"/>
  <c r="I1625" i="8" s="1"/>
  <c r="I1626" i="8" a="1"/>
  <c r="I1626" i="8" s="1"/>
  <c r="I1627" i="8" a="1"/>
  <c r="I1627" i="8" s="1"/>
  <c r="I1628" i="8" a="1"/>
  <c r="I1628" i="8"/>
  <c r="I1629" i="8" a="1"/>
  <c r="I1629" i="8" s="1"/>
  <c r="I1630" i="8" a="1"/>
  <c r="I1630" i="8" s="1"/>
  <c r="I1631" i="8" a="1"/>
  <c r="I1631" i="8" s="1"/>
  <c r="I1632" i="8" a="1"/>
  <c r="I1632" i="8"/>
  <c r="I1633" i="8" a="1"/>
  <c r="I1633" i="8" s="1"/>
  <c r="I1634" i="8" a="1"/>
  <c r="I1634" i="8"/>
  <c r="I1635" i="8" a="1"/>
  <c r="I1635" i="8" s="1"/>
  <c r="I1636" i="8" a="1"/>
  <c r="I1636" i="8"/>
  <c r="I1637" i="8" a="1"/>
  <c r="I1637" i="8" s="1"/>
  <c r="I1638" i="8" a="1"/>
  <c r="I1638" i="8"/>
  <c r="I1639" i="8" a="1"/>
  <c r="I1639" i="8" s="1"/>
  <c r="I1640" i="8" a="1"/>
  <c r="I1640" i="8"/>
  <c r="I1641" i="8" a="1"/>
  <c r="I1641" i="8" s="1"/>
  <c r="I1642" i="8" a="1"/>
  <c r="I1642" i="8" s="1"/>
  <c r="I1643" i="8" a="1"/>
  <c r="I1643" i="8" s="1"/>
  <c r="I1644" i="8" a="1"/>
  <c r="I1644" i="8"/>
  <c r="I1645" i="8" a="1"/>
  <c r="I1645" i="8" s="1"/>
  <c r="I1646" i="8" a="1"/>
  <c r="I1646" i="8" s="1"/>
  <c r="I1647" i="8" a="1"/>
  <c r="I1647" i="8" s="1"/>
  <c r="I1648" i="8" a="1"/>
  <c r="I1648" i="8"/>
  <c r="I1649" i="8" a="1"/>
  <c r="I1649" i="8" s="1"/>
  <c r="I1650" i="8" a="1"/>
  <c r="I1650" i="8"/>
  <c r="I1651" i="8" a="1"/>
  <c r="I1651" i="8" s="1"/>
  <c r="I1652" i="8" a="1"/>
  <c r="I1652" i="8"/>
  <c r="I1653" i="8" a="1"/>
  <c r="I1653" i="8" s="1"/>
  <c r="I1654" i="8" a="1"/>
  <c r="I1654" i="8"/>
  <c r="I1655" i="8" a="1"/>
  <c r="I1655" i="8" s="1"/>
  <c r="I1656" i="8" a="1"/>
  <c r="I1656" i="8"/>
  <c r="I1657" i="8" a="1"/>
  <c r="I1657" i="8" s="1"/>
  <c r="I1658" i="8" a="1"/>
  <c r="I1658" i="8" s="1"/>
  <c r="I1659" i="8" a="1"/>
  <c r="I1659" i="8" s="1"/>
  <c r="I1660" i="8" a="1"/>
  <c r="I1660" i="8"/>
  <c r="I1661" i="8" a="1"/>
  <c r="I1661" i="8" s="1"/>
  <c r="I1662" i="8" a="1"/>
  <c r="I1662" i="8" s="1"/>
  <c r="I1663" i="8" a="1"/>
  <c r="I1663" i="8" s="1"/>
  <c r="I1664" i="8" a="1"/>
  <c r="I1664" i="8"/>
  <c r="I1665" i="8" a="1"/>
  <c r="I1665" i="8" s="1"/>
  <c r="I1666" i="8" a="1"/>
  <c r="I1666" i="8"/>
  <c r="I1667" i="8" a="1"/>
  <c r="I1667" i="8" s="1"/>
  <c r="I1668" i="8" a="1"/>
  <c r="I1668" i="8"/>
  <c r="I1669" i="8" a="1"/>
  <c r="I1669" i="8" s="1"/>
  <c r="I1670" i="8" a="1"/>
  <c r="I1670" i="8"/>
  <c r="I1671" i="8" a="1"/>
  <c r="I1671" i="8" s="1"/>
  <c r="I1672" i="8" a="1"/>
  <c r="I1672" i="8"/>
  <c r="I1673" i="8" a="1"/>
  <c r="I1673" i="8" s="1"/>
  <c r="I1674" i="8" a="1"/>
  <c r="I1674" i="8"/>
  <c r="I1675" i="8" a="1"/>
  <c r="I1675" i="8" s="1"/>
  <c r="I1676" i="8" a="1"/>
  <c r="I1676" i="8"/>
  <c r="I1677" i="8" a="1"/>
  <c r="I1677" i="8"/>
  <c r="I1678" i="8" a="1"/>
  <c r="I1678" i="8" s="1"/>
  <c r="I1679" i="8" a="1"/>
  <c r="I1679" i="8" s="1"/>
  <c r="I1680" i="8" a="1"/>
  <c r="I1680" i="8"/>
  <c r="I1681" i="8" a="1"/>
  <c r="I1681" i="8" s="1"/>
  <c r="I1682" i="8" a="1"/>
  <c r="I1682" i="8" s="1"/>
  <c r="I1683" i="8" a="1"/>
  <c r="I1683" i="8" s="1"/>
  <c r="I1684" i="8" a="1"/>
  <c r="I1684" i="8"/>
  <c r="I1685" i="8" a="1"/>
  <c r="I1685" i="8"/>
  <c r="I1686" i="8" a="1"/>
  <c r="I1686" i="8"/>
  <c r="I1687" i="8" a="1"/>
  <c r="I1687" i="8" s="1"/>
  <c r="I1688" i="8" a="1"/>
  <c r="I1688" i="8"/>
  <c r="I1689" i="8" a="1"/>
  <c r="I1689" i="8"/>
  <c r="I1690" i="8" a="1"/>
  <c r="I1690" i="8" s="1"/>
  <c r="I1691" i="8" a="1"/>
  <c r="I1691" i="8" s="1"/>
  <c r="I1692" i="8" a="1"/>
  <c r="I1692" i="8"/>
  <c r="I1693" i="8" a="1"/>
  <c r="I1693" i="8"/>
  <c r="I1694" i="8" a="1"/>
  <c r="I1694" i="8"/>
  <c r="I1695" i="8" a="1"/>
  <c r="I1695" i="8" s="1"/>
  <c r="I1696" i="8" a="1"/>
  <c r="I1696" i="8"/>
  <c r="I1697" i="8" a="1"/>
  <c r="I1697" i="8"/>
  <c r="I1698" i="8" a="1"/>
  <c r="I1698" i="8"/>
  <c r="I1699" i="8" a="1"/>
  <c r="I1699" i="8" s="1"/>
  <c r="I1700" i="8" a="1"/>
  <c r="I1700" i="8"/>
  <c r="I1701" i="8" a="1"/>
  <c r="I1701" i="8" s="1"/>
  <c r="I1702" i="8" a="1"/>
  <c r="I1702" i="8"/>
  <c r="I1703" i="8" a="1"/>
  <c r="I1703" i="8" s="1"/>
  <c r="I1704" i="8" a="1"/>
  <c r="I1704" i="8"/>
  <c r="I1705" i="8" a="1"/>
  <c r="I1705" i="8" s="1"/>
  <c r="I1706" i="8" a="1"/>
  <c r="I1706" i="8"/>
  <c r="I1707" i="8" a="1"/>
  <c r="I1707" i="8" s="1"/>
  <c r="I1708" i="8" a="1"/>
  <c r="I1708" i="8"/>
  <c r="I1709" i="8" a="1"/>
  <c r="I1709" i="8"/>
  <c r="I1710" i="8" a="1"/>
  <c r="I1710" i="8" s="1"/>
  <c r="I1711" i="8" a="1"/>
  <c r="I1711" i="8" s="1"/>
  <c r="I1712" i="8" a="1"/>
  <c r="I1712" i="8"/>
  <c r="I1713" i="8" a="1"/>
  <c r="I1713" i="8" s="1"/>
  <c r="I1714" i="8" a="1"/>
  <c r="I1714" i="8" s="1"/>
  <c r="I1715" i="8" a="1"/>
  <c r="I1715" i="8" s="1"/>
  <c r="I1716" i="8" a="1"/>
  <c r="I1716" i="8"/>
  <c r="I1717" i="8" a="1"/>
  <c r="I1717" i="8"/>
  <c r="I1718" i="8" a="1"/>
  <c r="I1718" i="8"/>
  <c r="I1719" i="8" a="1"/>
  <c r="I1719" i="8" s="1"/>
  <c r="I1720" i="8" a="1"/>
  <c r="I1720" i="8"/>
  <c r="I1721" i="8" a="1"/>
  <c r="I1721" i="8"/>
  <c r="I1722" i="8" a="1"/>
  <c r="I1722" i="8" s="1"/>
  <c r="I1723" i="8" a="1"/>
  <c r="I1723" i="8" s="1"/>
  <c r="I1724" i="8" a="1"/>
  <c r="I1724" i="8"/>
  <c r="I1725" i="8" a="1"/>
  <c r="I1725" i="8"/>
  <c r="I1726" i="8" a="1"/>
  <c r="I1726" i="8"/>
  <c r="I1727" i="8" a="1"/>
  <c r="I1727" i="8" s="1"/>
  <c r="I1728" i="8" a="1"/>
  <c r="I1728" i="8"/>
  <c r="I1729" i="8" a="1"/>
  <c r="I1729" i="8"/>
  <c r="I1730" i="8" a="1"/>
  <c r="I1730" i="8"/>
  <c r="I1731" i="8" a="1"/>
  <c r="I1731" i="8" s="1"/>
  <c r="I1732" i="8" a="1"/>
  <c r="I1732" i="8"/>
  <c r="I1733" i="8" a="1"/>
  <c r="I1733" i="8" s="1"/>
  <c r="I1734" i="8" a="1"/>
  <c r="I1734" i="8"/>
  <c r="I1735" i="8" a="1"/>
  <c r="I1735" i="8" s="1"/>
  <c r="I1736" i="8" a="1"/>
  <c r="I1736" i="8"/>
  <c r="I1737" i="8" a="1"/>
  <c r="I1737" i="8" s="1"/>
  <c r="I1738" i="8" a="1"/>
  <c r="I1738" i="8"/>
  <c r="I1739" i="8" a="1"/>
  <c r="I1739" i="8" s="1"/>
  <c r="I1740" i="8" a="1"/>
  <c r="I1740" i="8"/>
  <c r="I1741" i="8" a="1"/>
  <c r="I1741" i="8"/>
  <c r="I1742" i="8" a="1"/>
  <c r="I1742" i="8" s="1"/>
  <c r="I1743" i="8" a="1"/>
  <c r="I1743" i="8" s="1"/>
  <c r="I1744" i="8" a="1"/>
  <c r="I1744" i="8"/>
  <c r="I1745" i="8" a="1"/>
  <c r="I1745" i="8" s="1"/>
  <c r="I1746" i="8" a="1"/>
  <c r="I1746" i="8" s="1"/>
  <c r="I1747" i="8" a="1"/>
  <c r="I1747" i="8" s="1"/>
  <c r="I1748" i="8" a="1"/>
  <c r="I1748" i="8"/>
  <c r="I1749" i="8" a="1"/>
  <c r="I1749" i="8"/>
  <c r="I1750" i="8" a="1"/>
  <c r="I1750" i="8"/>
  <c r="I1751" i="8" a="1"/>
  <c r="I1751" i="8" s="1"/>
  <c r="I1752" i="8" a="1"/>
  <c r="I1752" i="8"/>
  <c r="I1753" i="8" a="1"/>
  <c r="I1753" i="8"/>
  <c r="I1754" i="8" a="1"/>
  <c r="I1754" i="8" s="1"/>
  <c r="I1755" i="8" a="1"/>
  <c r="I1755" i="8" s="1"/>
  <c r="I1756" i="8" a="1"/>
  <c r="I1756" i="8"/>
  <c r="I1757" i="8" a="1"/>
  <c r="I1757" i="8"/>
  <c r="I1758" i="8" a="1"/>
  <c r="I1758" i="8"/>
  <c r="I1759" i="8" a="1"/>
  <c r="I1759" i="8" s="1"/>
  <c r="I1760" i="8" a="1"/>
  <c r="I1760" i="8"/>
  <c r="I1761" i="8" a="1"/>
  <c r="I1761" i="8"/>
  <c r="I1762" i="8" a="1"/>
  <c r="I1762" i="8"/>
  <c r="I1763" i="8" a="1"/>
  <c r="I1763" i="8" s="1"/>
  <c r="I1764" i="8" a="1"/>
  <c r="I1764" i="8"/>
  <c r="I1765" i="8" a="1"/>
  <c r="I1765" i="8" s="1"/>
  <c r="I1766" i="8" a="1"/>
  <c r="I1766" i="8"/>
  <c r="I1767" i="8" a="1"/>
  <c r="I1767" i="8" s="1"/>
  <c r="I1768" i="8" a="1"/>
  <c r="I1768" i="8"/>
  <c r="I1769" i="8" a="1"/>
  <c r="I1769" i="8" s="1"/>
  <c r="I1770" i="8" a="1"/>
  <c r="I1770" i="8"/>
  <c r="I1771" i="8" a="1"/>
  <c r="I1771" i="8" s="1"/>
  <c r="I1772" i="8" a="1"/>
  <c r="I1772" i="8"/>
  <c r="I1773" i="8" a="1"/>
  <c r="I1773" i="8"/>
  <c r="I1774" i="8" a="1"/>
  <c r="I1774" i="8" s="1"/>
  <c r="I1775" i="8" a="1"/>
  <c r="I1775" i="8" s="1"/>
  <c r="I1776" i="8" a="1"/>
  <c r="I1776" i="8"/>
  <c r="I1777" i="8" a="1"/>
  <c r="I1777" i="8" s="1"/>
  <c r="I1778" i="8" a="1"/>
  <c r="I1778" i="8" s="1"/>
  <c r="I1779" i="8" a="1"/>
  <c r="I1779" i="8" s="1"/>
  <c r="I1780" i="8" a="1"/>
  <c r="I1780" i="8"/>
  <c r="I1781" i="8" a="1"/>
  <c r="I1781" i="8"/>
  <c r="I1782" i="8" a="1"/>
  <c r="I1782" i="8"/>
  <c r="I1783" i="8" a="1"/>
  <c r="I1783" i="8" s="1"/>
  <c r="I1784" i="8" a="1"/>
  <c r="I1784" i="8"/>
  <c r="I1785" i="8" a="1"/>
  <c r="I1785" i="8"/>
  <c r="I1786" i="8" a="1"/>
  <c r="I1786" i="8" s="1"/>
  <c r="I1787" i="8" a="1"/>
  <c r="I1787" i="8" s="1"/>
  <c r="I1788" i="8" a="1"/>
  <c r="I1788" i="8"/>
  <c r="I1789" i="8" a="1"/>
  <c r="I1789" i="8"/>
  <c r="I1790" i="8" a="1"/>
  <c r="I1790" i="8"/>
  <c r="I1791" i="8" a="1"/>
  <c r="I1791" i="8" s="1"/>
  <c r="I1792" i="8" a="1"/>
  <c r="I1792" i="8"/>
  <c r="I1793" i="8" a="1"/>
  <c r="I1793" i="8"/>
  <c r="I1794" i="8" a="1"/>
  <c r="I1794" i="8"/>
  <c r="I1795" i="8" a="1"/>
  <c r="I1795" i="8" s="1"/>
  <c r="I1796" i="8" a="1"/>
  <c r="I1796" i="8"/>
  <c r="I1797" i="8" a="1"/>
  <c r="I1797" i="8" s="1"/>
  <c r="I1798" i="8" a="1"/>
  <c r="I1798" i="8"/>
  <c r="I1799" i="8" a="1"/>
  <c r="I1799" i="8" s="1"/>
  <c r="I1800" i="8" a="1"/>
  <c r="I1800" i="8" s="1"/>
  <c r="I1801" i="8" a="1"/>
  <c r="I1801" i="8"/>
  <c r="I1802" i="8" a="1"/>
  <c r="I1802" i="8" s="1"/>
  <c r="I1803" i="8" a="1"/>
  <c r="I1803" i="8" s="1"/>
  <c r="I1804" i="8" a="1"/>
  <c r="I1804" i="8" s="1"/>
  <c r="I1805" i="8" a="1"/>
  <c r="I1805" i="8"/>
  <c r="I1806" i="8" a="1"/>
  <c r="I1806" i="8"/>
  <c r="I1807" i="8" a="1"/>
  <c r="I1807" i="8" s="1"/>
  <c r="I1808" i="8" a="1"/>
  <c r="I1808" i="8" s="1"/>
  <c r="I1809" i="8" a="1"/>
  <c r="I1809" i="8"/>
  <c r="I1810" i="8" a="1"/>
  <c r="I1810" i="8"/>
  <c r="I1811" i="8" a="1"/>
  <c r="I1811" i="8" s="1"/>
  <c r="I1812" i="8" a="1"/>
  <c r="I1812" i="8" s="1"/>
  <c r="I1813" i="8" a="1"/>
  <c r="I1813" i="8" s="1"/>
  <c r="I1814" i="8" a="1"/>
  <c r="I1814" i="8"/>
  <c r="I1815" i="8" a="1"/>
  <c r="I1815" i="8" s="1"/>
  <c r="I1816" i="8" a="1"/>
  <c r="I1816" i="8" s="1"/>
  <c r="I1817" i="8" a="1"/>
  <c r="I1817" i="8"/>
  <c r="I1818" i="8" a="1"/>
  <c r="I1818" i="8" s="1"/>
  <c r="I1819" i="8" a="1"/>
  <c r="I1819" i="8" s="1"/>
  <c r="I1820" i="8" a="1"/>
  <c r="I1820" i="8" s="1"/>
  <c r="I1821" i="8" a="1"/>
  <c r="I1821" i="8"/>
  <c r="I1822" i="8" a="1"/>
  <c r="I1822" i="8"/>
  <c r="I1823" i="8" a="1"/>
  <c r="I1823" i="8" s="1"/>
  <c r="I1824" i="8" a="1"/>
  <c r="I1824" i="8" s="1"/>
  <c r="I4" i="8" a="1"/>
  <c r="I4" i="8" s="1"/>
  <c r="I5" i="8" a="1"/>
  <c r="I5" i="8"/>
  <c r="I6" i="8" a="1"/>
  <c r="I6" i="8"/>
  <c r="I7" i="8" a="1"/>
  <c r="I7" i="8"/>
  <c r="I8" i="8" a="1"/>
  <c r="I8" i="8" s="1"/>
  <c r="I9" i="8" a="1"/>
  <c r="I9" i="8"/>
  <c r="I10" i="8" a="1"/>
  <c r="I10" i="8"/>
  <c r="I11" i="8" a="1"/>
  <c r="I11" i="8"/>
  <c r="I12" i="8" a="1"/>
  <c r="I12" i="8" s="1"/>
  <c r="I13" i="8" a="1"/>
  <c r="I13" i="8"/>
  <c r="I14" i="8" a="1"/>
  <c r="I14" i="8"/>
  <c r="I15" i="8" a="1"/>
  <c r="I15" i="8"/>
  <c r="I16" i="8" a="1"/>
  <c r="I16" i="8" s="1"/>
  <c r="I17" i="8" a="1"/>
  <c r="I17" i="8"/>
  <c r="I18" i="8" a="1"/>
  <c r="I18" i="8"/>
  <c r="I19" i="8" a="1"/>
  <c r="I19" i="8"/>
  <c r="I20" i="8" a="1"/>
  <c r="I20" i="8" s="1"/>
  <c r="I21" i="8" a="1"/>
  <c r="I21" i="8"/>
  <c r="I22" i="8" a="1"/>
  <c r="I22" i="8"/>
  <c r="I23" i="8" a="1"/>
  <c r="I23" i="8"/>
  <c r="I24" i="8" a="1"/>
  <c r="I24" i="8" s="1"/>
  <c r="I25" i="8" a="1"/>
  <c r="I25" i="8"/>
  <c r="I26" i="8" a="1"/>
  <c r="I26" i="8"/>
  <c r="I27" i="8" a="1"/>
  <c r="I27" i="8"/>
  <c r="I28" i="8" a="1"/>
  <c r="I28" i="8" s="1"/>
  <c r="I29" i="8" a="1"/>
  <c r="I29" i="8"/>
  <c r="I30" i="8" a="1"/>
  <c r="I30" i="8"/>
  <c r="I31" i="8" a="1"/>
  <c r="I31" i="8"/>
  <c r="I32" i="8" a="1"/>
  <c r="I32" i="8" s="1"/>
  <c r="I33" i="8" a="1"/>
  <c r="I33" i="8"/>
  <c r="I34" i="8" a="1"/>
  <c r="I34" i="8"/>
  <c r="I35" i="8" a="1"/>
  <c r="I35" i="8"/>
  <c r="I36" i="8" a="1"/>
  <c r="I36" i="8" s="1"/>
  <c r="I37" i="8" a="1"/>
  <c r="I37" i="8"/>
  <c r="I38" i="8" a="1"/>
  <c r="I38" i="8"/>
  <c r="I39" i="8" a="1"/>
  <c r="I39" i="8"/>
  <c r="I40" i="8" a="1"/>
  <c r="I40" i="8" s="1"/>
  <c r="I41" i="8" a="1"/>
  <c r="I41" i="8"/>
  <c r="I42" i="8" a="1"/>
  <c r="I42" i="8"/>
  <c r="I43" i="8" a="1"/>
  <c r="I43" i="8"/>
  <c r="I44" i="8" a="1"/>
  <c r="I44" i="8" s="1"/>
  <c r="I45" i="8" a="1"/>
  <c r="I45" i="8"/>
  <c r="I46" i="8" a="1"/>
  <c r="I46" i="8"/>
  <c r="I47" i="8" a="1"/>
  <c r="I47" i="8"/>
  <c r="I48" i="8" a="1"/>
  <c r="I48" i="8" s="1"/>
  <c r="I49" i="8" a="1"/>
  <c r="I49" i="8"/>
  <c r="I50" i="8" a="1"/>
  <c r="I50" i="8"/>
  <c r="I51" i="8" a="1"/>
  <c r="I51" i="8"/>
  <c r="I52" i="8" a="1"/>
  <c r="I52" i="8" s="1"/>
  <c r="I53" i="8" a="1"/>
  <c r="I53" i="8"/>
  <c r="I54" i="8" a="1"/>
  <c r="I54" i="8"/>
  <c r="I3" i="8" a="1"/>
  <c r="I3" i="8" s="1"/>
  <c r="H4" i="8" a="1"/>
  <c r="H4" i="8" s="1"/>
  <c r="H5" i="8" a="1"/>
  <c r="H5" i="8"/>
  <c r="H6" i="8" a="1"/>
  <c r="H6" i="8"/>
  <c r="H7" i="8" a="1"/>
  <c r="H7" i="8"/>
  <c r="H8" i="8" a="1"/>
  <c r="H8" i="8" s="1"/>
  <c r="H9" i="8" a="1"/>
  <c r="H9" i="8" s="1"/>
  <c r="H10" i="8" a="1"/>
  <c r="H10" i="8"/>
  <c r="H11" i="8" a="1"/>
  <c r="H11" i="8"/>
  <c r="H12" i="8" a="1"/>
  <c r="H12" i="8" s="1"/>
  <c r="H13" i="8" a="1"/>
  <c r="H13" i="8" s="1"/>
  <c r="H14" i="8" a="1"/>
  <c r="H14" i="8"/>
  <c r="H15" i="8" a="1"/>
  <c r="H15" i="8" s="1"/>
  <c r="H16" i="8" a="1"/>
  <c r="H16" i="8" s="1"/>
  <c r="H17" i="8" a="1"/>
  <c r="H17" i="8" s="1"/>
  <c r="H18" i="8" a="1"/>
  <c r="H18" i="8" s="1"/>
  <c r="H19" i="8" a="1"/>
  <c r="H19" i="8"/>
  <c r="H20" i="8" a="1"/>
  <c r="H20" i="8" s="1"/>
  <c r="H21" i="8" a="1"/>
  <c r="H21" i="8" s="1"/>
  <c r="H22" i="8" a="1"/>
  <c r="H22" i="8" s="1"/>
  <c r="H23" i="8" a="1"/>
  <c r="H23" i="8" s="1"/>
  <c r="H24" i="8" a="1"/>
  <c r="H24" i="8" s="1"/>
  <c r="H25" i="8" a="1"/>
  <c r="H25" i="8"/>
  <c r="H26" i="8" a="1"/>
  <c r="H26" i="8" s="1"/>
  <c r="H27" i="8" a="1"/>
  <c r="H27" i="8" s="1"/>
  <c r="H28" i="8" a="1"/>
  <c r="H28" i="8" s="1"/>
  <c r="H29" i="8" a="1"/>
  <c r="H29" i="8"/>
  <c r="H30" i="8" a="1"/>
  <c r="H30" i="8"/>
  <c r="H31" i="8" a="1"/>
  <c r="H31" i="8" s="1"/>
  <c r="H32" i="8" a="1"/>
  <c r="H32" i="8" s="1"/>
  <c r="H33" i="8" a="1"/>
  <c r="H33" i="8"/>
  <c r="H34" i="8" a="1"/>
  <c r="H34" i="8"/>
  <c r="H35" i="8" a="1"/>
  <c r="H35" i="8" s="1"/>
  <c r="H36" i="8" a="1"/>
  <c r="H36" i="8" s="1"/>
  <c r="H37" i="8" a="1"/>
  <c r="H37" i="8" s="1"/>
  <c r="H38" i="8" a="1"/>
  <c r="H38" i="8"/>
  <c r="H39" i="8" a="1"/>
  <c r="H39" i="8"/>
  <c r="H40" i="8" a="1"/>
  <c r="H40" i="8" s="1"/>
  <c r="H41" i="8" a="1"/>
  <c r="H41" i="8" s="1"/>
  <c r="H42" i="8" a="1"/>
  <c r="H42" i="8"/>
  <c r="H43" i="8" a="1"/>
  <c r="H43" i="8" s="1"/>
  <c r="H44" i="8" a="1"/>
  <c r="H44" i="8" s="1"/>
  <c r="H45" i="8" a="1"/>
  <c r="H45" i="8" s="1"/>
  <c r="H46" i="8" a="1"/>
  <c r="H46" i="8" s="1"/>
  <c r="H47" i="8" a="1"/>
  <c r="H47" i="8"/>
  <c r="H48" i="8" a="1"/>
  <c r="H48" i="8" s="1"/>
  <c r="H49" i="8" a="1"/>
  <c r="H49" i="8" s="1"/>
  <c r="H50" i="8" a="1"/>
  <c r="H50" i="8" s="1"/>
  <c r="H51" i="8" a="1"/>
  <c r="H51" i="8"/>
  <c r="H52" i="8" a="1"/>
  <c r="H52" i="8" s="1"/>
  <c r="H53" i="8" a="1"/>
  <c r="H53" i="8"/>
  <c r="H54" i="8" a="1"/>
  <c r="H54" i="8" s="1"/>
  <c r="H55" i="8" a="1"/>
  <c r="H55" i="8"/>
  <c r="H56" i="8" a="1"/>
  <c r="H56" i="8" s="1"/>
  <c r="H57" i="8" a="1"/>
  <c r="H57" i="8"/>
  <c r="H58" i="8" a="1"/>
  <c r="H58" i="8" s="1"/>
  <c r="H59" i="8" a="1"/>
  <c r="H59" i="8" s="1"/>
  <c r="H60" i="8" a="1"/>
  <c r="H60" i="8" s="1"/>
  <c r="H61" i="8" a="1"/>
  <c r="H61" i="8" s="1"/>
  <c r="H62" i="8" a="1"/>
  <c r="H62" i="8"/>
  <c r="H63" i="8" a="1"/>
  <c r="H63" i="8" s="1"/>
  <c r="H64" i="8" a="1"/>
  <c r="H64" i="8" s="1"/>
  <c r="H65" i="8" a="1"/>
  <c r="H65" i="8"/>
  <c r="H66" i="8" a="1"/>
  <c r="H66" i="8" s="1"/>
  <c r="H67" i="8" a="1"/>
  <c r="H67" i="8" s="1"/>
  <c r="H68" i="8" a="1"/>
  <c r="H68" i="8" s="1"/>
  <c r="H69" i="8" a="1"/>
  <c r="H69" i="8" s="1"/>
  <c r="H70" i="8" a="1"/>
  <c r="H70" i="8" s="1"/>
  <c r="H71" i="8" a="1"/>
  <c r="H71" i="8" s="1"/>
  <c r="H72" i="8" a="1"/>
  <c r="H72" i="8" s="1"/>
  <c r="H73" i="8" a="1"/>
  <c r="H73" i="8" s="1"/>
  <c r="H74" i="8" a="1"/>
  <c r="H74" i="8"/>
  <c r="H75" i="8" a="1"/>
  <c r="H75" i="8" s="1"/>
  <c r="H76" i="8" a="1"/>
  <c r="H76" i="8" s="1"/>
  <c r="H77" i="8" a="1"/>
  <c r="H77" i="8" s="1"/>
  <c r="H78" i="8" a="1"/>
  <c r="H78" i="8" s="1"/>
  <c r="H79" i="8" a="1"/>
  <c r="H79" i="8" s="1"/>
  <c r="H80" i="8" a="1"/>
  <c r="H80" i="8" s="1"/>
  <c r="H81" i="8" a="1"/>
  <c r="H81" i="8" s="1"/>
  <c r="H82" i="8" a="1"/>
  <c r="H82" i="8" s="1"/>
  <c r="H83" i="8" a="1"/>
  <c r="H83" i="8"/>
  <c r="H84" i="8" a="1"/>
  <c r="H84" i="8" s="1"/>
  <c r="H85" i="8" a="1"/>
  <c r="H85" i="8" s="1"/>
  <c r="H86" i="8" a="1"/>
  <c r="H86" i="8" s="1"/>
  <c r="H87" i="8" a="1"/>
  <c r="H87" i="8" s="1"/>
  <c r="H88" i="8" a="1"/>
  <c r="H88" i="8" s="1"/>
  <c r="H89" i="8" a="1"/>
  <c r="H89" i="8" s="1"/>
  <c r="H90" i="8" a="1"/>
  <c r="H90" i="8" s="1"/>
  <c r="H91" i="8" a="1"/>
  <c r="H91" i="8" s="1"/>
  <c r="H92" i="8" a="1"/>
  <c r="H92" i="8" s="1"/>
  <c r="H93" i="8" a="1"/>
  <c r="H93" i="8"/>
  <c r="H94" i="8" a="1"/>
  <c r="H94" i="8"/>
  <c r="H95" i="8" a="1"/>
  <c r="H95" i="8" s="1"/>
  <c r="H96" i="8" a="1"/>
  <c r="H96" i="8" s="1"/>
  <c r="H97" i="8" a="1"/>
  <c r="H97" i="8"/>
  <c r="H98" i="8" a="1"/>
  <c r="H98" i="8"/>
  <c r="H99" i="8" a="1"/>
  <c r="H99" i="8" s="1"/>
  <c r="H100" i="8" a="1"/>
  <c r="H100" i="8" s="1"/>
  <c r="H101" i="8" a="1"/>
  <c r="H101" i="8" s="1"/>
  <c r="H102" i="8" a="1"/>
  <c r="H102" i="8"/>
  <c r="H103" i="8" a="1"/>
  <c r="H103" i="8"/>
  <c r="H104" i="8" a="1"/>
  <c r="H104" i="8" s="1"/>
  <c r="H105" i="8" a="1"/>
  <c r="H105" i="8" s="1"/>
  <c r="H106" i="8" a="1"/>
  <c r="H106" i="8"/>
  <c r="H107" i="8" a="1"/>
  <c r="H107" i="8" s="1"/>
  <c r="H108" i="8" a="1"/>
  <c r="H108" i="8" s="1"/>
  <c r="H109" i="8" a="1"/>
  <c r="H109" i="8" s="1"/>
  <c r="H110" i="8" a="1"/>
  <c r="H110" i="8" s="1"/>
  <c r="H111" i="8" a="1"/>
  <c r="H111" i="8"/>
  <c r="H112" i="8" a="1"/>
  <c r="H112" i="8" s="1"/>
  <c r="H113" i="8" a="1"/>
  <c r="H113" i="8" s="1"/>
  <c r="H114" i="8" a="1"/>
  <c r="H114" i="8" s="1"/>
  <c r="H115" i="8" a="1"/>
  <c r="H115" i="8"/>
  <c r="H116" i="8" a="1"/>
  <c r="H116" i="8" s="1"/>
  <c r="H117" i="8" a="1"/>
  <c r="H117" i="8"/>
  <c r="H118" i="8" a="1"/>
  <c r="H118" i="8" s="1"/>
  <c r="H119" i="8" a="1"/>
  <c r="H119" i="8" s="1"/>
  <c r="H120" i="8" a="1"/>
  <c r="H120" i="8" s="1"/>
  <c r="H121" i="8" a="1"/>
  <c r="H121" i="8"/>
  <c r="H122" i="8" a="1"/>
  <c r="H122" i="8" s="1"/>
  <c r="H123" i="8" a="1"/>
  <c r="H123" i="8" s="1"/>
  <c r="H124" i="8" a="1"/>
  <c r="H124" i="8" s="1"/>
  <c r="H125" i="8" a="1"/>
  <c r="H125" i="8" s="1"/>
  <c r="H126" i="8" a="1"/>
  <c r="H126" i="8" s="1"/>
  <c r="H127" i="8" a="1"/>
  <c r="H127" i="8" s="1"/>
  <c r="H128" i="8" a="1"/>
  <c r="H128" i="8" s="1"/>
  <c r="H129" i="8" a="1"/>
  <c r="H129" i="8"/>
  <c r="H130" i="8" a="1"/>
  <c r="H130" i="8" s="1"/>
  <c r="H131" i="8" a="1"/>
  <c r="H131" i="8" s="1"/>
  <c r="H132" i="8" a="1"/>
  <c r="H132" i="8" s="1"/>
  <c r="H133" i="8" a="1"/>
  <c r="H133" i="8" s="1"/>
  <c r="H134" i="8" a="1"/>
  <c r="H134" i="8" s="1"/>
  <c r="H135" i="8" a="1"/>
  <c r="H135" i="8" s="1"/>
  <c r="H136" i="8" a="1"/>
  <c r="H136" i="8" s="1"/>
  <c r="H137" i="8" a="1"/>
  <c r="H137" i="8" s="1"/>
  <c r="H138" i="8" a="1"/>
  <c r="H138" i="8"/>
  <c r="H139" i="8" a="1"/>
  <c r="H139" i="8" s="1"/>
  <c r="H140" i="8" a="1"/>
  <c r="H140" i="8" s="1"/>
  <c r="H141" i="8" a="1"/>
  <c r="H141" i="8" s="1"/>
  <c r="H142" i="8" a="1"/>
  <c r="H142" i="8" s="1"/>
  <c r="H143" i="8" a="1"/>
  <c r="H143" i="8" s="1"/>
  <c r="H144" i="8" a="1"/>
  <c r="H144" i="8" s="1"/>
  <c r="H145" i="8" a="1"/>
  <c r="H145" i="8" s="1"/>
  <c r="H146" i="8" a="1"/>
  <c r="H146" i="8" s="1"/>
  <c r="H147" i="8" a="1"/>
  <c r="H147" i="8"/>
  <c r="H148" i="8" a="1"/>
  <c r="H148" i="8" s="1"/>
  <c r="H149" i="8" a="1"/>
  <c r="H149" i="8" s="1"/>
  <c r="H150" i="8" a="1"/>
  <c r="H150" i="8" s="1"/>
  <c r="H151" i="8" a="1"/>
  <c r="H151" i="8" s="1"/>
  <c r="H152" i="8" a="1"/>
  <c r="H152" i="8" s="1"/>
  <c r="H153" i="8" a="1"/>
  <c r="H153" i="8" s="1"/>
  <c r="H154" i="8" a="1"/>
  <c r="H154" i="8" s="1"/>
  <c r="H155" i="8" a="1"/>
  <c r="H155" i="8" s="1"/>
  <c r="H156" i="8" a="1"/>
  <c r="H156" i="8" s="1"/>
  <c r="H157" i="8" a="1"/>
  <c r="H157" i="8"/>
  <c r="H158" i="8" a="1"/>
  <c r="H158" i="8"/>
  <c r="H159" i="8" a="1"/>
  <c r="H159" i="8" s="1"/>
  <c r="H160" i="8" a="1"/>
  <c r="H160" i="8" s="1"/>
  <c r="H161" i="8" a="1"/>
  <c r="H161" i="8"/>
  <c r="H162" i="8" a="1"/>
  <c r="H162" i="8"/>
  <c r="H163" i="8" a="1"/>
  <c r="H163" i="8" s="1"/>
  <c r="H164" i="8" a="1"/>
  <c r="H164" i="8" s="1"/>
  <c r="H165" i="8" a="1"/>
  <c r="H165" i="8" s="1"/>
  <c r="H166" i="8" a="1"/>
  <c r="H166" i="8"/>
  <c r="H167" i="8" a="1"/>
  <c r="H167" i="8"/>
  <c r="H168" i="8" a="1"/>
  <c r="H168" i="8" s="1"/>
  <c r="H169" i="8" a="1"/>
  <c r="H169" i="8" s="1"/>
  <c r="H170" i="8" a="1"/>
  <c r="H170" i="8"/>
  <c r="H171" i="8" a="1"/>
  <c r="H171" i="8" s="1"/>
  <c r="H172" i="8" a="1"/>
  <c r="H172" i="8" s="1"/>
  <c r="H173" i="8" a="1"/>
  <c r="H173" i="8" s="1"/>
  <c r="H174" i="8" a="1"/>
  <c r="H174" i="8" s="1"/>
  <c r="H175" i="8" a="1"/>
  <c r="H175" i="8"/>
  <c r="H176" i="8" a="1"/>
  <c r="H176" i="8" s="1"/>
  <c r="H177" i="8" a="1"/>
  <c r="H177" i="8" s="1"/>
  <c r="H178" i="8" a="1"/>
  <c r="H178" i="8" s="1"/>
  <c r="H179" i="8" a="1"/>
  <c r="H179" i="8"/>
  <c r="H180" i="8" a="1"/>
  <c r="H180" i="8" s="1"/>
  <c r="H181" i="8" a="1"/>
  <c r="H181" i="8" s="1"/>
  <c r="H182" i="8" a="1"/>
  <c r="H182" i="8" s="1"/>
  <c r="H183" i="8" a="1"/>
  <c r="H183" i="8" s="1"/>
  <c r="H184" i="8" a="1"/>
  <c r="H184" i="8" s="1"/>
  <c r="H185" i="8" a="1"/>
  <c r="H185" i="8"/>
  <c r="H186" i="8" a="1"/>
  <c r="H186" i="8" s="1"/>
  <c r="H187" i="8" a="1"/>
  <c r="H187" i="8" s="1"/>
  <c r="H188" i="8" a="1"/>
  <c r="H188" i="8" s="1"/>
  <c r="H189" i="8" a="1"/>
  <c r="H189" i="8"/>
  <c r="H190" i="8" a="1"/>
  <c r="H190" i="8" s="1"/>
  <c r="H191" i="8" a="1"/>
  <c r="H191" i="8" s="1"/>
  <c r="H192" i="8" a="1"/>
  <c r="H192" i="8" s="1"/>
  <c r="H193" i="8" a="1"/>
  <c r="H193" i="8"/>
  <c r="H194" i="8" a="1"/>
  <c r="H194" i="8"/>
  <c r="H195" i="8" a="1"/>
  <c r="H195" i="8" s="1"/>
  <c r="H196" i="8" a="1"/>
  <c r="H196" i="8" s="1"/>
  <c r="H197" i="8" a="1"/>
  <c r="H197" i="8" s="1"/>
  <c r="H198" i="8" a="1"/>
  <c r="H198" i="8"/>
  <c r="H199" i="8" a="1"/>
  <c r="H199" i="8" s="1"/>
  <c r="H200" i="8" a="1"/>
  <c r="H200" i="8" s="1"/>
  <c r="H201" i="8" a="1"/>
  <c r="H201" i="8" s="1"/>
  <c r="H202" i="8" a="1"/>
  <c r="H202" i="8"/>
  <c r="H203" i="8" a="1"/>
  <c r="H203" i="8"/>
  <c r="H204" i="8" a="1"/>
  <c r="H204" i="8" s="1"/>
  <c r="H205" i="8" a="1"/>
  <c r="H205" i="8" s="1"/>
  <c r="H206" i="8" a="1"/>
  <c r="H206" i="8" s="1"/>
  <c r="H207" i="8" a="1"/>
  <c r="H207" i="8" s="1"/>
  <c r="H208" i="8" a="1"/>
  <c r="H208" i="8" s="1"/>
  <c r="H209" i="8" a="1"/>
  <c r="H209" i="8" s="1"/>
  <c r="H210" i="8" a="1"/>
  <c r="H210" i="8" s="1"/>
  <c r="H211" i="8" a="1"/>
  <c r="H211" i="8"/>
  <c r="H212" i="8" a="1"/>
  <c r="H212" i="8" s="1"/>
  <c r="H213" i="8" a="1"/>
  <c r="H213" i="8" s="1"/>
  <c r="H214" i="8" a="1"/>
  <c r="H214" i="8" s="1"/>
  <c r="H215" i="8" a="1"/>
  <c r="H215" i="8" s="1"/>
  <c r="H216" i="8" a="1"/>
  <c r="H216" i="8" s="1"/>
  <c r="H217" i="8" a="1"/>
  <c r="H217" i="8" s="1"/>
  <c r="H218" i="8" a="1"/>
  <c r="H218" i="8" s="1"/>
  <c r="H219" i="8" a="1"/>
  <c r="H219" i="8" s="1"/>
  <c r="H220" i="8" a="1"/>
  <c r="H220" i="8" s="1"/>
  <c r="H221" i="8" a="1"/>
  <c r="H221" i="8" s="1"/>
  <c r="H222" i="8" a="1"/>
  <c r="H222" i="8" s="1"/>
  <c r="H223" i="8" a="1"/>
  <c r="H223" i="8" s="1"/>
  <c r="H224" i="8" a="1"/>
  <c r="H224" i="8" s="1"/>
  <c r="H225" i="8" a="1"/>
  <c r="H225" i="8"/>
  <c r="H226" i="8" a="1"/>
  <c r="H226" i="8" s="1"/>
  <c r="H227" i="8" a="1"/>
  <c r="H227" i="8" s="1"/>
  <c r="H228" i="8" a="1"/>
  <c r="H228" i="8" s="1"/>
  <c r="H229" i="8" a="1"/>
  <c r="H229" i="8" s="1"/>
  <c r="H230" i="8" a="1"/>
  <c r="H230" i="8"/>
  <c r="H231" i="8" a="1"/>
  <c r="H231" i="8"/>
  <c r="H232" i="8" a="1"/>
  <c r="H232" i="8" s="1"/>
  <c r="H233" i="8" a="1"/>
  <c r="H233" i="8" s="1"/>
  <c r="H234" i="8" a="1"/>
  <c r="H234" i="8"/>
  <c r="H235" i="8" a="1"/>
  <c r="H235" i="8" s="1"/>
  <c r="H236" i="8" a="1"/>
  <c r="H236" i="8" s="1"/>
  <c r="H237" i="8" a="1"/>
  <c r="H237" i="8" s="1"/>
  <c r="H238" i="8" a="1"/>
  <c r="H238" i="8" s="1"/>
  <c r="H239" i="8" a="1"/>
  <c r="H239" i="8" s="1"/>
  <c r="H240" i="8" a="1"/>
  <c r="H240" i="8" s="1"/>
  <c r="H241" i="8" a="1"/>
  <c r="H241" i="8" s="1"/>
  <c r="H242" i="8" a="1"/>
  <c r="H242" i="8" s="1"/>
  <c r="H243" i="8" a="1"/>
  <c r="H243" i="8"/>
  <c r="H244" i="8" a="1"/>
  <c r="H244" i="8" s="1"/>
  <c r="H245" i="8" a="1"/>
  <c r="H245" i="8" s="1"/>
  <c r="H246" i="8" a="1"/>
  <c r="H246" i="8" s="1"/>
  <c r="H247" i="8" a="1"/>
  <c r="H247" i="8" s="1"/>
  <c r="H248" i="8" a="1"/>
  <c r="H248" i="8" s="1"/>
  <c r="H249" i="8" a="1"/>
  <c r="H249" i="8"/>
  <c r="H250" i="8" a="1"/>
  <c r="H250" i="8" s="1"/>
  <c r="H251" i="8" a="1"/>
  <c r="H251" i="8" s="1"/>
  <c r="H252" i="8" a="1"/>
  <c r="H252" i="8" s="1"/>
  <c r="H253" i="8" a="1"/>
  <c r="H253" i="8"/>
  <c r="H254" i="8" a="1"/>
  <c r="H254" i="8" s="1"/>
  <c r="H255" i="8" a="1"/>
  <c r="H255" i="8" s="1"/>
  <c r="H256" i="8" a="1"/>
  <c r="H256" i="8" s="1"/>
  <c r="H257" i="8" a="1"/>
  <c r="H257" i="8"/>
  <c r="H258" i="8" a="1"/>
  <c r="H258" i="8"/>
  <c r="H259" i="8" a="1"/>
  <c r="H259" i="8" s="1"/>
  <c r="H260" i="8" a="1"/>
  <c r="H260" i="8" s="1"/>
  <c r="H261" i="8" a="1"/>
  <c r="H261" i="8" s="1"/>
  <c r="H262" i="8" a="1"/>
  <c r="H262" i="8"/>
  <c r="H263" i="8" a="1"/>
  <c r="H263" i="8" s="1"/>
  <c r="H264" i="8" a="1"/>
  <c r="H264" i="8" s="1"/>
  <c r="H265" i="8" a="1"/>
  <c r="H265" i="8" s="1"/>
  <c r="H266" i="8" a="1"/>
  <c r="H266" i="8"/>
  <c r="H267" i="8" a="1"/>
  <c r="H267" i="8"/>
  <c r="H268" i="8" a="1"/>
  <c r="H268" i="8" s="1"/>
  <c r="H269" i="8" a="1"/>
  <c r="H269" i="8" s="1"/>
  <c r="H270" i="8" a="1"/>
  <c r="H270" i="8" s="1"/>
  <c r="H271" i="8" a="1"/>
  <c r="H271" i="8" s="1"/>
  <c r="H272" i="8" a="1"/>
  <c r="H272" i="8" s="1"/>
  <c r="H273" i="8" a="1"/>
  <c r="H273" i="8" s="1"/>
  <c r="H274" i="8" a="1"/>
  <c r="H274" i="8" s="1"/>
  <c r="H275" i="8" a="1"/>
  <c r="H275" i="8"/>
  <c r="H276" i="8" a="1"/>
  <c r="H276" i="8" s="1"/>
  <c r="H277" i="8" a="1"/>
  <c r="H277" i="8" s="1"/>
  <c r="H278" i="8" a="1"/>
  <c r="H278" i="8" s="1"/>
  <c r="H279" i="8" a="1"/>
  <c r="H279" i="8" s="1"/>
  <c r="H280" i="8" a="1"/>
  <c r="H280" i="8" s="1"/>
  <c r="H281" i="8" a="1"/>
  <c r="H281" i="8" s="1"/>
  <c r="H282" i="8" a="1"/>
  <c r="H282" i="8" s="1"/>
  <c r="H283" i="8" a="1"/>
  <c r="H283" i="8" s="1"/>
  <c r="H284" i="8" a="1"/>
  <c r="H284" i="8" s="1"/>
  <c r="H285" i="8" a="1"/>
  <c r="H285" i="8" s="1"/>
  <c r="H286" i="8" a="1"/>
  <c r="H286" i="8"/>
  <c r="H287" i="8" a="1"/>
  <c r="H287" i="8" s="1"/>
  <c r="H288" i="8" a="1"/>
  <c r="H288" i="8" s="1"/>
  <c r="H289" i="8" a="1"/>
  <c r="H289" i="8"/>
  <c r="H290" i="8" a="1"/>
  <c r="H290" i="8" s="1"/>
  <c r="H291" i="8" a="1"/>
  <c r="H291" i="8" s="1"/>
  <c r="H292" i="8" a="1"/>
  <c r="H292" i="8" s="1"/>
  <c r="H293" i="8" a="1"/>
  <c r="H293" i="8" s="1"/>
  <c r="H294" i="8" a="1"/>
  <c r="H294" i="8"/>
  <c r="H295" i="8" a="1"/>
  <c r="H295" i="8"/>
  <c r="H296" i="8" a="1"/>
  <c r="H296" i="8" s="1"/>
  <c r="H297" i="8" a="1"/>
  <c r="H297" i="8" s="1"/>
  <c r="H298" i="8" a="1"/>
  <c r="H298" i="8"/>
  <c r="H299" i="8" a="1"/>
  <c r="H299" i="8" s="1"/>
  <c r="H300" i="8" a="1"/>
  <c r="H300" i="8" s="1"/>
  <c r="H301" i="8" a="1"/>
  <c r="H301" i="8" s="1"/>
  <c r="H302" i="8" a="1"/>
  <c r="H302" i="8" s="1"/>
  <c r="H303" i="8" a="1"/>
  <c r="H303" i="8"/>
  <c r="H304" i="8" a="1"/>
  <c r="H304" i="8" s="1"/>
  <c r="H305" i="8" a="1"/>
  <c r="H305" i="8" s="1"/>
  <c r="H306" i="8" a="1"/>
  <c r="H306" i="8" s="1"/>
  <c r="H307" i="8" a="1"/>
  <c r="H307" i="8"/>
  <c r="H308" i="8" a="1"/>
  <c r="H308" i="8" s="1"/>
  <c r="H309" i="8" a="1"/>
  <c r="H309" i="8"/>
  <c r="H310" i="8" a="1"/>
  <c r="H310" i="8" s="1"/>
  <c r="H311" i="8" a="1"/>
  <c r="H311" i="8" s="1"/>
  <c r="H312" i="8" a="1"/>
  <c r="H312" i="8" s="1"/>
  <c r="H313" i="8" a="1"/>
  <c r="H313" i="8"/>
  <c r="H314" i="8" a="1"/>
  <c r="H314" i="8" s="1"/>
  <c r="H315" i="8" a="1"/>
  <c r="H315" i="8" s="1"/>
  <c r="H316" i="8" a="1"/>
  <c r="H316" i="8" s="1"/>
  <c r="H317" i="8" a="1"/>
  <c r="H317" i="8"/>
  <c r="H318" i="8" a="1"/>
  <c r="H318" i="8" s="1"/>
  <c r="H319" i="8" a="1"/>
  <c r="H319" i="8" s="1"/>
  <c r="H320" i="8" a="1"/>
  <c r="H320" i="8" s="1"/>
  <c r="H321" i="8" a="1"/>
  <c r="H321" i="8"/>
  <c r="H322" i="8" a="1"/>
  <c r="H322" i="8"/>
  <c r="H323" i="8" a="1"/>
  <c r="H323" i="8" s="1"/>
  <c r="H324" i="8" a="1"/>
  <c r="H324" i="8" s="1"/>
  <c r="H325" i="8" a="1"/>
  <c r="H325" i="8" s="1"/>
  <c r="H326" i="8" a="1"/>
  <c r="H326" i="8"/>
  <c r="H327" i="8" a="1"/>
  <c r="H327" i="8" s="1"/>
  <c r="H328" i="8" a="1"/>
  <c r="H328" i="8" s="1"/>
  <c r="H329" i="8" a="1"/>
  <c r="H329" i="8" s="1"/>
  <c r="H330" i="8" a="1"/>
  <c r="H330" i="8"/>
  <c r="H331" i="8" a="1"/>
  <c r="H331" i="8" s="1"/>
  <c r="H332" i="8" a="1"/>
  <c r="H332" i="8" s="1"/>
  <c r="H333" i="8" a="1"/>
  <c r="H333" i="8" s="1"/>
  <c r="H334" i="8" a="1"/>
  <c r="H334" i="8" s="1"/>
  <c r="H335" i="8" a="1"/>
  <c r="H335" i="8" s="1"/>
  <c r="H336" i="8" a="1"/>
  <c r="H336" i="8" s="1"/>
  <c r="H337" i="8" a="1"/>
  <c r="H337" i="8" s="1"/>
  <c r="H338" i="8" a="1"/>
  <c r="H338" i="8" s="1"/>
  <c r="H339" i="8" a="1"/>
  <c r="H339" i="8"/>
  <c r="H340" i="8" a="1"/>
  <c r="H340" i="8" s="1"/>
  <c r="H341" i="8" a="1"/>
  <c r="H341" i="8"/>
  <c r="H342" i="8" a="1"/>
  <c r="H342" i="8" s="1"/>
  <c r="H343" i="8" a="1"/>
  <c r="H343" i="8" s="1"/>
  <c r="H344" i="8" a="1"/>
  <c r="H344" i="8"/>
  <c r="H345" i="8" a="1"/>
  <c r="H345" i="8" s="1"/>
  <c r="H346" i="8" a="1"/>
  <c r="H346" i="8"/>
  <c r="H347" i="8" a="1"/>
  <c r="H347" i="8" s="1"/>
  <c r="H348" i="8" a="1"/>
  <c r="H348" i="8" s="1"/>
  <c r="H349" i="8" a="1"/>
  <c r="H349" i="8"/>
  <c r="H350" i="8" a="1"/>
  <c r="H350" i="8"/>
  <c r="H351" i="8" a="1"/>
  <c r="H351" i="8" s="1"/>
  <c r="H352" i="8" a="1"/>
  <c r="H352" i="8"/>
  <c r="H353" i="8" a="1"/>
  <c r="H353" i="8"/>
  <c r="H354" i="8" a="1"/>
  <c r="H354" i="8" s="1"/>
  <c r="H355" i="8" a="1"/>
  <c r="H355" i="8" s="1"/>
  <c r="H356" i="8" a="1"/>
  <c r="H356" i="8"/>
  <c r="H357" i="8" a="1"/>
  <c r="H357" i="8" s="1"/>
  <c r="H358" i="8" a="1"/>
  <c r="H358" i="8"/>
  <c r="H359" i="8" a="1"/>
  <c r="H359" i="8" s="1"/>
  <c r="H360" i="8" a="1"/>
  <c r="H360" i="8" s="1"/>
  <c r="H361" i="8" a="1"/>
  <c r="H361" i="8"/>
  <c r="H362" i="8" a="1"/>
  <c r="H362" i="8"/>
  <c r="H363" i="8" a="1"/>
  <c r="H363" i="8" s="1"/>
  <c r="H364" i="8" a="1"/>
  <c r="H364" i="8"/>
  <c r="H365" i="8" a="1"/>
  <c r="H365" i="8"/>
  <c r="H366" i="8" a="1"/>
  <c r="H366" i="8" s="1"/>
  <c r="H367" i="8" a="1"/>
  <c r="H367" i="8" s="1"/>
  <c r="H368" i="8" a="1"/>
  <c r="H368" i="8" s="1"/>
  <c r="H369" i="8" a="1"/>
  <c r="H369" i="8" s="1"/>
  <c r="H370" i="8" a="1"/>
  <c r="H370" i="8" s="1"/>
  <c r="H371" i="8" a="1"/>
  <c r="H371" i="8" s="1"/>
  <c r="H372" i="8" a="1"/>
  <c r="H372" i="8"/>
  <c r="H373" i="8" a="1"/>
  <c r="H373" i="8"/>
  <c r="H374" i="8" a="1"/>
  <c r="H374" i="8" s="1"/>
  <c r="H375" i="8" a="1"/>
  <c r="H375" i="8" s="1"/>
  <c r="H376" i="8" a="1"/>
  <c r="H376" i="8"/>
  <c r="H377" i="8" a="1"/>
  <c r="H377" i="8" s="1"/>
  <c r="H378" i="8" a="1"/>
  <c r="H378" i="8"/>
  <c r="H379" i="8" a="1"/>
  <c r="H379" i="8" s="1"/>
  <c r="H380" i="8" a="1"/>
  <c r="H380" i="8" s="1"/>
  <c r="H381" i="8" a="1"/>
  <c r="H381" i="8"/>
  <c r="H382" i="8" a="1"/>
  <c r="H382" i="8"/>
  <c r="H383" i="8" a="1"/>
  <c r="H383" i="8" s="1"/>
  <c r="H384" i="8" a="1"/>
  <c r="H384" i="8"/>
  <c r="H385" i="8" a="1"/>
  <c r="H385" i="8"/>
  <c r="H386" i="8" a="1"/>
  <c r="H386" i="8" s="1"/>
  <c r="H387" i="8" a="1"/>
  <c r="H387" i="8" s="1"/>
  <c r="H388" i="8" a="1"/>
  <c r="H388" i="8"/>
  <c r="H389" i="8" a="1"/>
  <c r="H389" i="8" s="1"/>
  <c r="H390" i="8" a="1"/>
  <c r="H390" i="8"/>
  <c r="H391" i="8" a="1"/>
  <c r="H391" i="8" s="1"/>
  <c r="H392" i="8" a="1"/>
  <c r="H392" i="8"/>
  <c r="H393" i="8" a="1"/>
  <c r="H393" i="8"/>
  <c r="H394" i="8" a="1"/>
  <c r="H394" i="8"/>
  <c r="H395" i="8" a="1"/>
  <c r="H395" i="8" s="1"/>
  <c r="H396" i="8" a="1"/>
  <c r="H396" i="8"/>
  <c r="H397" i="8" a="1"/>
  <c r="H397" i="8"/>
  <c r="H398" i="8" a="1"/>
  <c r="H398" i="8" s="1"/>
  <c r="H399" i="8" a="1"/>
  <c r="H399" i="8" s="1"/>
  <c r="H400" i="8" a="1"/>
  <c r="H400" i="8" s="1"/>
  <c r="H401" i="8" a="1"/>
  <c r="H401" i="8" s="1"/>
  <c r="H402" i="8" a="1"/>
  <c r="H402" i="8"/>
  <c r="H403" i="8" a="1"/>
  <c r="H403" i="8" s="1"/>
  <c r="H404" i="8" a="1"/>
  <c r="H404" i="8"/>
  <c r="H405" i="8" a="1"/>
  <c r="H405" i="8"/>
  <c r="H406" i="8" a="1"/>
  <c r="H406" i="8"/>
  <c r="H407" i="8" a="1"/>
  <c r="H407" i="8" s="1"/>
  <c r="H408" i="8" a="1"/>
  <c r="H408" i="8"/>
  <c r="H409" i="8" a="1"/>
  <c r="H409" i="8" s="1"/>
  <c r="H410" i="8" a="1"/>
  <c r="H410" i="8"/>
  <c r="H411" i="8" a="1"/>
  <c r="H411" i="8" s="1"/>
  <c r="H412" i="8" a="1"/>
  <c r="H412" i="8" s="1"/>
  <c r="H413" i="8" a="1"/>
  <c r="H413" i="8"/>
  <c r="H414" i="8" a="1"/>
  <c r="H414" i="8"/>
  <c r="H415" i="8" a="1"/>
  <c r="H415" i="8" s="1"/>
  <c r="H416" i="8" a="1"/>
  <c r="H416" i="8" s="1"/>
  <c r="H417" i="8" a="1"/>
  <c r="H417" i="8"/>
  <c r="H418" i="8" a="1"/>
  <c r="H418" i="8" s="1"/>
  <c r="H419" i="8" a="1"/>
  <c r="H419" i="8" s="1"/>
  <c r="H420" i="8" a="1"/>
  <c r="H420" i="8"/>
  <c r="H421" i="8" a="1"/>
  <c r="H421" i="8" s="1"/>
  <c r="H422" i="8" a="1"/>
  <c r="H422" i="8"/>
  <c r="H423" i="8" a="1"/>
  <c r="H423" i="8" s="1"/>
  <c r="H424" i="8" a="1"/>
  <c r="H424" i="8"/>
  <c r="H425" i="8" a="1"/>
  <c r="H425" i="8"/>
  <c r="H426" i="8" a="1"/>
  <c r="H426" i="8"/>
  <c r="H427" i="8" a="1"/>
  <c r="H427" i="8" s="1"/>
  <c r="H428" i="8" a="1"/>
  <c r="H428" i="8"/>
  <c r="H429" i="8" a="1"/>
  <c r="H429" i="8" s="1"/>
  <c r="H430" i="8" a="1"/>
  <c r="H430" i="8" s="1"/>
  <c r="H431" i="8" a="1"/>
  <c r="H431" i="8" s="1"/>
  <c r="H432" i="8" a="1"/>
  <c r="H432" i="8" s="1"/>
  <c r="H433" i="8" a="1"/>
  <c r="H433" i="8"/>
  <c r="H434" i="8" a="1"/>
  <c r="H434" i="8"/>
  <c r="H435" i="8" a="1"/>
  <c r="H435" i="8" s="1"/>
  <c r="H436" i="8" a="1"/>
  <c r="H436" i="8"/>
  <c r="H437" i="8" a="1"/>
  <c r="H437" i="8"/>
  <c r="H438" i="8" a="1"/>
  <c r="H438" i="8"/>
  <c r="H439" i="8" a="1"/>
  <c r="H439" i="8" s="1"/>
  <c r="H440" i="8" a="1"/>
  <c r="H440" i="8"/>
  <c r="H441" i="8" a="1"/>
  <c r="H441" i="8" s="1"/>
  <c r="H442" i="8" a="1"/>
  <c r="H442" i="8"/>
  <c r="H443" i="8" a="1"/>
  <c r="H443" i="8" s="1"/>
  <c r="H444" i="8" a="1"/>
  <c r="H444" i="8" s="1"/>
  <c r="H445" i="8" a="1"/>
  <c r="H445" i="8"/>
  <c r="H446" i="8" a="1"/>
  <c r="H446" i="8"/>
  <c r="H447" i="8" a="1"/>
  <c r="H447" i="8" s="1"/>
  <c r="H448" i="8" a="1"/>
  <c r="H448" i="8"/>
  <c r="H449" i="8" a="1"/>
  <c r="H449" i="8"/>
  <c r="H450" i="8" a="1"/>
  <c r="H450" i="8" s="1"/>
  <c r="H451" i="8" a="1"/>
  <c r="H451" i="8" s="1"/>
  <c r="H452" i="8" a="1"/>
  <c r="H452" i="8" s="1"/>
  <c r="H453" i="8" a="1"/>
  <c r="H453" i="8" s="1"/>
  <c r="H454" i="8" a="1"/>
  <c r="H454" i="8"/>
  <c r="H455" i="8" a="1"/>
  <c r="H455" i="8" s="1"/>
  <c r="H456" i="8" a="1"/>
  <c r="H456" i="8" s="1"/>
  <c r="H457" i="8" a="1"/>
  <c r="H457" i="8" s="1"/>
  <c r="H458" i="8" a="1"/>
  <c r="H458" i="8"/>
  <c r="H459" i="8" a="1"/>
  <c r="H459" i="8" s="1"/>
  <c r="H460" i="8" a="1"/>
  <c r="H460" i="8"/>
  <c r="H461" i="8" a="1"/>
  <c r="H461" i="8" s="1"/>
  <c r="H462" i="8" a="1"/>
  <c r="H462" i="8" s="1"/>
  <c r="H463" i="8" a="1"/>
  <c r="H463" i="8" s="1"/>
  <c r="H464" i="8" a="1"/>
  <c r="H464" i="8" s="1"/>
  <c r="H465" i="8" a="1"/>
  <c r="H465" i="8"/>
  <c r="H466" i="8" a="1"/>
  <c r="H466" i="8" s="1"/>
  <c r="H467" i="8" a="1"/>
  <c r="H467" i="8" s="1"/>
  <c r="H468" i="8" a="1"/>
  <c r="H468" i="8"/>
  <c r="H469" i="8" a="1"/>
  <c r="H469" i="8"/>
  <c r="H470" i="8" a="1"/>
  <c r="H470" i="8"/>
  <c r="H471" i="8" a="1"/>
  <c r="H471" i="8" s="1"/>
  <c r="H472" i="8" a="1"/>
  <c r="H472" i="8"/>
  <c r="H473" i="8" a="1"/>
  <c r="H473" i="8" s="1"/>
  <c r="H474" i="8" a="1"/>
  <c r="H474" i="8"/>
  <c r="H475" i="8" a="1"/>
  <c r="H475" i="8" s="1"/>
  <c r="H476" i="8" a="1"/>
  <c r="H476" i="8" s="1"/>
  <c r="H477" i="8" a="1"/>
  <c r="H477" i="8"/>
  <c r="H478" i="8" a="1"/>
  <c r="H478" i="8"/>
  <c r="H479" i="8" a="1"/>
  <c r="H479" i="8" s="1"/>
  <c r="H480" i="8" a="1"/>
  <c r="H480" i="8"/>
  <c r="H481" i="8" a="1"/>
  <c r="H481" i="8"/>
  <c r="H482" i="8" a="1"/>
  <c r="H482" i="8" s="1"/>
  <c r="H483" i="8" a="1"/>
  <c r="H483" i="8" s="1"/>
  <c r="H484" i="8" a="1"/>
  <c r="H484" i="8"/>
  <c r="H485" i="8" a="1"/>
  <c r="H485" i="8" s="1"/>
  <c r="H486" i="8" a="1"/>
  <c r="H486" i="8"/>
  <c r="H487" i="8" a="1"/>
  <c r="H487" i="8" s="1"/>
  <c r="H488" i="8" a="1"/>
  <c r="H488" i="8" s="1"/>
  <c r="H489" i="8" a="1"/>
  <c r="H489" i="8"/>
  <c r="H490" i="8" a="1"/>
  <c r="H490" i="8"/>
  <c r="H491" i="8" a="1"/>
  <c r="H491" i="8" s="1"/>
  <c r="H492" i="8" a="1"/>
  <c r="H492" i="8"/>
  <c r="H493" i="8" a="1"/>
  <c r="H493" i="8"/>
  <c r="H494" i="8" a="1"/>
  <c r="H494" i="8" s="1"/>
  <c r="H495" i="8" a="1"/>
  <c r="H495" i="8" s="1"/>
  <c r="H496" i="8" a="1"/>
  <c r="H496" i="8" s="1"/>
  <c r="H497" i="8" a="1"/>
  <c r="H497" i="8"/>
  <c r="H498" i="8" a="1"/>
  <c r="H498" i="8" s="1"/>
  <c r="H499" i="8" a="1"/>
  <c r="H499" i="8" s="1"/>
  <c r="H500" i="8" a="1"/>
  <c r="H500" i="8"/>
  <c r="H501" i="8" a="1"/>
  <c r="H501" i="8"/>
  <c r="H502" i="8" a="1"/>
  <c r="H502" i="8"/>
  <c r="H503" i="8" a="1"/>
  <c r="H503" i="8" s="1"/>
  <c r="H504" i="8" a="1"/>
  <c r="H504" i="8"/>
  <c r="H505" i="8" a="1"/>
  <c r="H505" i="8" s="1"/>
  <c r="H506" i="8" a="1"/>
  <c r="H506" i="8" s="1"/>
  <c r="H507" i="8" a="1"/>
  <c r="H507" i="8" s="1"/>
  <c r="H508" i="8" a="1"/>
  <c r="H508" i="8" s="1"/>
  <c r="H509" i="8" a="1"/>
  <c r="H509" i="8"/>
  <c r="H510" i="8" a="1"/>
  <c r="H510" i="8"/>
  <c r="H511" i="8" a="1"/>
  <c r="H511" i="8" s="1"/>
  <c r="H512" i="8" a="1"/>
  <c r="H512" i="8" s="1"/>
  <c r="H513" i="8" a="1"/>
  <c r="H513" i="8"/>
  <c r="H514" i="8" a="1"/>
  <c r="H514" i="8" s="1"/>
  <c r="H515" i="8" a="1"/>
  <c r="H515" i="8" s="1"/>
  <c r="H516" i="8" a="1"/>
  <c r="H516" i="8"/>
  <c r="H517" i="8" a="1"/>
  <c r="H517" i="8" s="1"/>
  <c r="H518" i="8" a="1"/>
  <c r="H518" i="8"/>
  <c r="H519" i="8" a="1"/>
  <c r="H519" i="8" s="1"/>
  <c r="H520" i="8" a="1"/>
  <c r="H520" i="8"/>
  <c r="H521" i="8" a="1"/>
  <c r="H521" i="8"/>
  <c r="H522" i="8" a="1"/>
  <c r="H522" i="8"/>
  <c r="H523" i="8" a="1"/>
  <c r="H523" i="8" s="1"/>
  <c r="H524" i="8" a="1"/>
  <c r="H524" i="8"/>
  <c r="H525" i="8" a="1"/>
  <c r="H525" i="8"/>
  <c r="H526" i="8" a="1"/>
  <c r="H526" i="8" s="1"/>
  <c r="H527" i="8" a="1"/>
  <c r="H527" i="8" s="1"/>
  <c r="H528" i="8" a="1"/>
  <c r="H528" i="8" s="1"/>
  <c r="H529" i="8" a="1"/>
  <c r="H529" i="8" s="1"/>
  <c r="H530" i="8" a="1"/>
  <c r="H530" i="8"/>
  <c r="H531" i="8" a="1"/>
  <c r="H531" i="8" s="1"/>
  <c r="H532" i="8" a="1"/>
  <c r="H532" i="8"/>
  <c r="H533" i="8" a="1"/>
  <c r="H533" i="8"/>
  <c r="H534" i="8" a="1"/>
  <c r="H534" i="8"/>
  <c r="H535" i="8" a="1"/>
  <c r="H535" i="8" s="1"/>
  <c r="H536" i="8" a="1"/>
  <c r="H536" i="8"/>
  <c r="H537" i="8" a="1"/>
  <c r="H537" i="8" s="1"/>
  <c r="H538" i="8" a="1"/>
  <c r="H538" i="8" s="1"/>
  <c r="H539" i="8" a="1"/>
  <c r="H539" i="8" s="1"/>
  <c r="H540" i="8" a="1"/>
  <c r="H540" i="8" s="1"/>
  <c r="H541" i="8" a="1"/>
  <c r="H541" i="8"/>
  <c r="H542" i="8" a="1"/>
  <c r="H542" i="8"/>
  <c r="H543" i="8" a="1"/>
  <c r="H543" i="8" s="1"/>
  <c r="H544" i="8" a="1"/>
  <c r="H544" i="8" s="1"/>
  <c r="H545" i="8" a="1"/>
  <c r="H545" i="8"/>
  <c r="H546" i="8" a="1"/>
  <c r="H546" i="8" s="1"/>
  <c r="H547" i="8" a="1"/>
  <c r="H547" i="8" s="1"/>
  <c r="H548" i="8" a="1"/>
  <c r="H548" i="8"/>
  <c r="H549" i="8" a="1"/>
  <c r="H549" i="8" s="1"/>
  <c r="H550" i="8" a="1"/>
  <c r="H550" i="8"/>
  <c r="H551" i="8" a="1"/>
  <c r="H551" i="8" s="1"/>
  <c r="H552" i="8" a="1"/>
  <c r="H552" i="8"/>
  <c r="H553" i="8" a="1"/>
  <c r="H553" i="8"/>
  <c r="H554" i="8" a="1"/>
  <c r="H554" i="8"/>
  <c r="H555" i="8" a="1"/>
  <c r="H555" i="8" s="1"/>
  <c r="H556" i="8" a="1"/>
  <c r="H556" i="8"/>
  <c r="H557" i="8" a="1"/>
  <c r="H557" i="8"/>
  <c r="H558" i="8" a="1"/>
  <c r="H558" i="8" s="1"/>
  <c r="H559" i="8" a="1"/>
  <c r="H559" i="8" s="1"/>
  <c r="H560" i="8" a="1"/>
  <c r="H560" i="8"/>
  <c r="H561" i="8" a="1"/>
  <c r="H561" i="8"/>
  <c r="H562" i="8" a="1"/>
  <c r="H562" i="8"/>
  <c r="H563" i="8" a="1"/>
  <c r="H563" i="8" s="1"/>
  <c r="H564" i="8" a="1"/>
  <c r="H564" i="8" s="1"/>
  <c r="H565" i="8" a="1"/>
  <c r="H565" i="8"/>
  <c r="H566" i="8" a="1"/>
  <c r="H566" i="8"/>
  <c r="H567" i="8" a="1"/>
  <c r="H567" i="8" s="1"/>
  <c r="H568" i="8" a="1"/>
  <c r="H568" i="8"/>
  <c r="H569" i="8" a="1"/>
  <c r="H569" i="8"/>
  <c r="H570" i="8" a="1"/>
  <c r="H570" i="8"/>
  <c r="H571" i="8" a="1"/>
  <c r="H571" i="8" s="1"/>
  <c r="H572" i="8" a="1"/>
  <c r="H572" i="8"/>
  <c r="H573" i="8" a="1"/>
  <c r="H573" i="8" s="1"/>
  <c r="H574" i="8" a="1"/>
  <c r="H574" i="8"/>
  <c r="H575" i="8" a="1"/>
  <c r="H575" i="8" s="1"/>
  <c r="H576" i="8" a="1"/>
  <c r="H576" i="8" s="1"/>
  <c r="H577" i="8" a="1"/>
  <c r="H577" i="8"/>
  <c r="H578" i="8" a="1"/>
  <c r="H578" i="8"/>
  <c r="H579" i="8" a="1"/>
  <c r="H579" i="8" s="1"/>
  <c r="H580" i="8" a="1"/>
  <c r="H580" i="8"/>
  <c r="H581" i="8" a="1"/>
  <c r="H581" i="8"/>
  <c r="H582" i="8" a="1"/>
  <c r="H582" i="8" s="1"/>
  <c r="H583" i="8" a="1"/>
  <c r="H583" i="8" s="1"/>
  <c r="H584" i="8" a="1"/>
  <c r="H584" i="8"/>
  <c r="H585" i="8" a="1"/>
  <c r="H585" i="8" s="1"/>
  <c r="H586" i="8" a="1"/>
  <c r="H586" i="8"/>
  <c r="H587" i="8" a="1"/>
  <c r="H587" i="8" s="1"/>
  <c r="H588" i="8" a="1"/>
  <c r="H588" i="8"/>
  <c r="H589" i="8" a="1"/>
  <c r="H589" i="8"/>
  <c r="H590" i="8" a="1"/>
  <c r="H590" i="8" s="1"/>
  <c r="H591" i="8" a="1"/>
  <c r="H591" i="8" s="1"/>
  <c r="H592" i="8" a="1"/>
  <c r="H592" i="8"/>
  <c r="H593" i="8" a="1"/>
  <c r="H593" i="8"/>
  <c r="H594" i="8" a="1"/>
  <c r="H594" i="8" s="1"/>
  <c r="H595" i="8" a="1"/>
  <c r="H595" i="8" s="1"/>
  <c r="H596" i="8" a="1"/>
  <c r="H596" i="8" s="1"/>
  <c r="H597" i="8" a="1"/>
  <c r="H597" i="8"/>
  <c r="H598" i="8" a="1"/>
  <c r="H598" i="8"/>
  <c r="H599" i="8" a="1"/>
  <c r="H599" i="8" s="1"/>
  <c r="H600" i="8" a="1"/>
  <c r="H600" i="8" s="1"/>
  <c r="H601" i="8" a="1"/>
  <c r="H601" i="8"/>
  <c r="H602" i="8" a="1"/>
  <c r="H602" i="8"/>
  <c r="H603" i="8" a="1"/>
  <c r="H603" i="8" s="1"/>
  <c r="H604" i="8" a="1"/>
  <c r="H604" i="8" s="1"/>
  <c r="H605" i="8" a="1"/>
  <c r="H605" i="8" s="1"/>
  <c r="H606" i="8" a="1"/>
  <c r="H606" i="8"/>
  <c r="H607" i="8" a="1"/>
  <c r="H607" i="8" s="1"/>
  <c r="H608" i="8" a="1"/>
  <c r="H608" i="8" s="1"/>
  <c r="H609" i="8" a="1"/>
  <c r="H609" i="8" s="1"/>
  <c r="H610" i="8" a="1"/>
  <c r="H610" i="8"/>
  <c r="H611" i="8" a="1"/>
  <c r="H611" i="8" s="1"/>
  <c r="H612" i="8" a="1"/>
  <c r="H612" i="8"/>
  <c r="H613" i="8" a="1"/>
  <c r="H613" i="8"/>
  <c r="H614" i="8" a="1"/>
  <c r="H614" i="8" s="1"/>
  <c r="H615" i="8" a="1"/>
  <c r="H615" i="8" s="1"/>
  <c r="H616" i="8" a="1"/>
  <c r="H616" i="8"/>
  <c r="H617" i="8" a="1"/>
  <c r="H617" i="8"/>
  <c r="H618" i="8" a="1"/>
  <c r="H618" i="8"/>
  <c r="H619" i="8" a="1"/>
  <c r="H619" i="8" s="1"/>
  <c r="H620" i="8" a="1"/>
  <c r="H620" i="8"/>
  <c r="H621" i="8" a="1"/>
  <c r="H621" i="8"/>
  <c r="H622" i="8" a="1"/>
  <c r="H622" i="8" s="1"/>
  <c r="H623" i="8" a="1"/>
  <c r="H623" i="8" s="1"/>
  <c r="H624" i="8" a="1"/>
  <c r="H624" i="8"/>
  <c r="H625" i="8" a="1"/>
  <c r="H625" i="8"/>
  <c r="H626" i="8" a="1"/>
  <c r="H626" i="8" s="1"/>
  <c r="H627" i="8" a="1"/>
  <c r="H627" i="8" s="1"/>
  <c r="H628" i="8" a="1"/>
  <c r="H628" i="8" s="1"/>
  <c r="H629" i="8" a="1"/>
  <c r="H629" i="8"/>
  <c r="H630" i="8" a="1"/>
  <c r="H630" i="8"/>
  <c r="H631" i="8" a="1"/>
  <c r="H631" i="8" s="1"/>
  <c r="H632" i="8" a="1"/>
  <c r="H632" i="8" s="1"/>
  <c r="H633" i="8" a="1"/>
  <c r="H633" i="8"/>
  <c r="H634" i="8" a="1"/>
  <c r="H634" i="8"/>
  <c r="H635" i="8" a="1"/>
  <c r="H635" i="8" s="1"/>
  <c r="H636" i="8" a="1"/>
  <c r="H636" i="8"/>
  <c r="H637" i="8" a="1"/>
  <c r="H637" i="8" s="1"/>
  <c r="H638" i="8" a="1"/>
  <c r="H638" i="8"/>
  <c r="H639" i="8" a="1"/>
  <c r="H639" i="8" s="1"/>
  <c r="H640" i="8" a="1"/>
  <c r="H640" i="8"/>
  <c r="H641" i="8" a="1"/>
  <c r="H641" i="8"/>
  <c r="H642" i="8" a="1"/>
  <c r="H642" i="8"/>
  <c r="H643" i="8" a="1"/>
  <c r="H643" i="8" s="1"/>
  <c r="H644" i="8" a="1"/>
  <c r="H644" i="8"/>
  <c r="H645" i="8" a="1"/>
  <c r="H645" i="8"/>
  <c r="H646" i="8" a="1"/>
  <c r="H646" i="8" s="1"/>
  <c r="H647" i="8" a="1"/>
  <c r="H647" i="8" s="1"/>
  <c r="H648" i="8" a="1"/>
  <c r="H648" i="8"/>
  <c r="H649" i="8" a="1"/>
  <c r="H649" i="8"/>
  <c r="H650" i="8" a="1"/>
  <c r="H650" i="8"/>
  <c r="H651" i="8" a="1"/>
  <c r="H651" i="8" s="1"/>
  <c r="H652" i="8" a="1"/>
  <c r="H652" i="8"/>
  <c r="H653" i="8" a="1"/>
  <c r="H653" i="8"/>
  <c r="H654" i="8" a="1"/>
  <c r="H654" i="8"/>
  <c r="H655" i="8" a="1"/>
  <c r="H655" i="8" s="1"/>
  <c r="H656" i="8" a="1"/>
  <c r="H656" i="8"/>
  <c r="H657" i="8" a="1"/>
  <c r="H657" i="8"/>
  <c r="H658" i="8" a="1"/>
  <c r="H658" i="8"/>
  <c r="H659" i="8" a="1"/>
  <c r="H659" i="8" s="1"/>
  <c r="H660" i="8" a="1"/>
  <c r="H660" i="8" s="1"/>
  <c r="H661" i="8" a="1"/>
  <c r="H661" i="8"/>
  <c r="H662" i="8" a="1"/>
  <c r="H662" i="8"/>
  <c r="H663" i="8" a="1"/>
  <c r="H663" i="8" s="1"/>
  <c r="H664" i="8" a="1"/>
  <c r="H664" i="8"/>
  <c r="H665" i="8" a="1"/>
  <c r="H665" i="8"/>
  <c r="H666" i="8" a="1"/>
  <c r="H666" i="8"/>
  <c r="H667" i="8" a="1"/>
  <c r="H667" i="8" s="1"/>
  <c r="H668" i="8" a="1"/>
  <c r="H668" i="8"/>
  <c r="H669" i="8" a="1"/>
  <c r="H669" i="8" s="1"/>
  <c r="H670" i="8" a="1"/>
  <c r="H670" i="8"/>
  <c r="H671" i="8" a="1"/>
  <c r="H671" i="8" s="1"/>
  <c r="H672" i="8" a="1"/>
  <c r="H672" i="8" s="1"/>
  <c r="H673" i="8" a="1"/>
  <c r="H673" i="8"/>
  <c r="H674" i="8" a="1"/>
  <c r="H674" i="8"/>
  <c r="H675" i="8" a="1"/>
  <c r="H675" i="8" s="1"/>
  <c r="H676" i="8" a="1"/>
  <c r="H676" i="8"/>
  <c r="H677" i="8" a="1"/>
  <c r="H677" i="8" s="1"/>
  <c r="H678" i="8" a="1"/>
  <c r="H678" i="8" s="1"/>
  <c r="H679" i="8" a="1"/>
  <c r="H679" i="8" s="1"/>
  <c r="H680" i="8" a="1"/>
  <c r="H680" i="8"/>
  <c r="H681" i="8" a="1"/>
  <c r="H681" i="8"/>
  <c r="H682" i="8" a="1"/>
  <c r="H682" i="8" s="1"/>
  <c r="H683" i="8" a="1"/>
  <c r="H683" i="8" s="1"/>
  <c r="H684" i="8" a="1"/>
  <c r="H684" i="8"/>
  <c r="H685" i="8" a="1"/>
  <c r="H685" i="8" s="1"/>
  <c r="H686" i="8" a="1"/>
  <c r="H686" i="8" s="1"/>
  <c r="H687" i="8" a="1"/>
  <c r="H687" i="8" s="1"/>
  <c r="H688" i="8" a="1"/>
  <c r="H688" i="8"/>
  <c r="H689" i="8" a="1"/>
  <c r="H689" i="8"/>
  <c r="H690" i="8" a="1"/>
  <c r="H690" i="8"/>
  <c r="H691" i="8" a="1"/>
  <c r="H691" i="8" s="1"/>
  <c r="H692" i="8" a="1"/>
  <c r="H692" i="8" s="1"/>
  <c r="H693" i="8" a="1"/>
  <c r="H693" i="8"/>
  <c r="H694" i="8" a="1"/>
  <c r="H694" i="8" s="1"/>
  <c r="H695" i="8" a="1"/>
  <c r="H695" i="8" s="1"/>
  <c r="H696" i="8" a="1"/>
  <c r="H696" i="8" s="1"/>
  <c r="H697" i="8" a="1"/>
  <c r="H697" i="8"/>
  <c r="H698" i="8" a="1"/>
  <c r="H698" i="8"/>
  <c r="H699" i="8" a="1"/>
  <c r="H699" i="8" s="1"/>
  <c r="H700" i="8" a="1"/>
  <c r="H700" i="8"/>
  <c r="H701" i="8" a="1"/>
  <c r="H701" i="8" s="1"/>
  <c r="H702" i="8" a="1"/>
  <c r="H702" i="8"/>
  <c r="H703" i="8" a="1"/>
  <c r="H703" i="8" s="1"/>
  <c r="H704" i="8" a="1"/>
  <c r="H704" i="8"/>
  <c r="H705" i="8" a="1"/>
  <c r="H705" i="8"/>
  <c r="H706" i="8" a="1"/>
  <c r="H706" i="8"/>
  <c r="H707" i="8" a="1"/>
  <c r="H707" i="8" s="1"/>
  <c r="H708" i="8" a="1"/>
  <c r="H708" i="8"/>
  <c r="H709" i="8" a="1"/>
  <c r="H709" i="8" s="1"/>
  <c r="H710" i="8" a="1"/>
  <c r="H710" i="8" s="1"/>
  <c r="H711" i="8" a="1"/>
  <c r="H711" i="8" s="1"/>
  <c r="H712" i="8" a="1"/>
  <c r="H712" i="8"/>
  <c r="H713" i="8" a="1"/>
  <c r="H713" i="8"/>
  <c r="H714" i="8" a="1"/>
  <c r="H714" i="8" s="1"/>
  <c r="H715" i="8" a="1"/>
  <c r="H715" i="8" s="1"/>
  <c r="H716" i="8" a="1"/>
  <c r="H716" i="8"/>
  <c r="H717" i="8" a="1"/>
  <c r="H717" i="8"/>
  <c r="H718" i="8" a="1"/>
  <c r="H718" i="8"/>
  <c r="H719" i="8" a="1"/>
  <c r="H719" i="8" s="1"/>
  <c r="H720" i="8" a="1"/>
  <c r="H720" i="8"/>
  <c r="H721" i="8" a="1"/>
  <c r="H721" i="8"/>
  <c r="H722" i="8" a="1"/>
  <c r="H722" i="8"/>
  <c r="H723" i="8" a="1"/>
  <c r="H723" i="8" s="1"/>
  <c r="H724" i="8" a="1"/>
  <c r="H724" i="8" s="1"/>
  <c r="H725" i="8" a="1"/>
  <c r="H725" i="8"/>
  <c r="H726" i="8" a="1"/>
  <c r="H726" i="8"/>
  <c r="H727" i="8" a="1"/>
  <c r="H727" i="8" s="1"/>
  <c r="H728" i="8" a="1"/>
  <c r="H728" i="8"/>
  <c r="H729" i="8" a="1"/>
  <c r="H729" i="8"/>
  <c r="H730" i="8" a="1"/>
  <c r="H730" i="8"/>
  <c r="H731" i="8" a="1"/>
  <c r="H731" i="8" s="1"/>
  <c r="H732" i="8" a="1"/>
  <c r="H732" i="8"/>
  <c r="H733" i="8" a="1"/>
  <c r="H733" i="8" s="1"/>
  <c r="H734" i="8" a="1"/>
  <c r="H734" i="8"/>
  <c r="H735" i="8" a="1"/>
  <c r="H735" i="8" s="1"/>
  <c r="H736" i="8" a="1"/>
  <c r="H736" i="8"/>
  <c r="H737" i="8" a="1"/>
  <c r="H737" i="8"/>
  <c r="H738" i="8" a="1"/>
  <c r="H738" i="8"/>
  <c r="H739" i="8" a="1"/>
  <c r="H739" i="8" s="1"/>
  <c r="H740" i="8" a="1"/>
  <c r="H740" i="8" s="1"/>
  <c r="H741" i="8" a="1"/>
  <c r="H741" i="8"/>
  <c r="H742" i="8" a="1"/>
  <c r="H742" i="8" s="1"/>
  <c r="H743" i="8" a="1"/>
  <c r="H743" i="8" s="1"/>
  <c r="H744" i="8" a="1"/>
  <c r="H744" i="8"/>
  <c r="H745" i="8" a="1"/>
  <c r="H745" i="8" s="1"/>
  <c r="H746" i="8" a="1"/>
  <c r="H746" i="8"/>
  <c r="H747" i="8" a="1"/>
  <c r="H747" i="8" s="1"/>
  <c r="H748" i="8" a="1"/>
  <c r="H748" i="8"/>
  <c r="H749" i="8" a="1"/>
  <c r="H749" i="8" s="1"/>
  <c r="H750" i="8" a="1"/>
  <c r="H750" i="8"/>
  <c r="H751" i="8" a="1"/>
  <c r="H751" i="8" s="1"/>
  <c r="H752" i="8" a="1"/>
  <c r="H752" i="8"/>
  <c r="H753" i="8" a="1"/>
  <c r="H753" i="8"/>
  <c r="H754" i="8" a="1"/>
  <c r="H754" i="8" s="1"/>
  <c r="H755" i="8" a="1"/>
  <c r="H755" i="8" s="1"/>
  <c r="H756" i="8" a="1"/>
  <c r="H756" i="8" s="1"/>
  <c r="H757" i="8" a="1"/>
  <c r="H757" i="8"/>
  <c r="H758" i="8" a="1"/>
  <c r="H758" i="8"/>
  <c r="H759" i="8" a="1"/>
  <c r="H759" i="8" s="1"/>
  <c r="H760" i="8" a="1"/>
  <c r="H760" i="8"/>
  <c r="H761" i="8" a="1"/>
  <c r="H761" i="8"/>
  <c r="H762" i="8" a="1"/>
  <c r="H762" i="8"/>
  <c r="H763" i="8" a="1"/>
  <c r="H763" i="8" s="1"/>
  <c r="H764" i="8" a="1"/>
  <c r="H764" i="8" s="1"/>
  <c r="H765" i="8" a="1"/>
  <c r="H765" i="8" s="1"/>
  <c r="H766" i="8" a="1"/>
  <c r="H766" i="8"/>
  <c r="H767" i="8" a="1"/>
  <c r="H767" i="8" s="1"/>
  <c r="H768" i="8" a="1"/>
  <c r="H768" i="8"/>
  <c r="H769" i="8" a="1"/>
  <c r="H769" i="8" s="1"/>
  <c r="H770" i="8" a="1"/>
  <c r="H770" i="8" s="1"/>
  <c r="H771" i="8" a="1"/>
  <c r="H771" i="8" s="1"/>
  <c r="H772" i="8" a="1"/>
  <c r="H772" i="8"/>
  <c r="H773" i="8" a="1"/>
  <c r="H773" i="8"/>
  <c r="H774" i="8" a="1"/>
  <c r="H774" i="8" s="1"/>
  <c r="H775" i="8" a="1"/>
  <c r="H775" i="8" s="1"/>
  <c r="H776" i="8" a="1"/>
  <c r="H776" i="8"/>
  <c r="H777" i="8" a="1"/>
  <c r="H777" i="8"/>
  <c r="H778" i="8" a="1"/>
  <c r="H778" i="8"/>
  <c r="H779" i="8" a="1"/>
  <c r="H779" i="8" s="1"/>
  <c r="H780" i="8" a="1"/>
  <c r="H780" i="8"/>
  <c r="H781" i="8" a="1"/>
  <c r="H781" i="8"/>
  <c r="H782" i="8" a="1"/>
  <c r="H782" i="8" s="1"/>
  <c r="H783" i="8" a="1"/>
  <c r="H783" i="8" s="1"/>
  <c r="H784" i="8" a="1"/>
  <c r="H784" i="8" s="1"/>
  <c r="H785" i="8" a="1"/>
  <c r="H785" i="8"/>
  <c r="H786" i="8" a="1"/>
  <c r="H786" i="8"/>
  <c r="H787" i="8" a="1"/>
  <c r="H787" i="8" s="1"/>
  <c r="H788" i="8" a="1"/>
  <c r="H788" i="8" s="1"/>
  <c r="H789" i="8" a="1"/>
  <c r="H789" i="8" s="1"/>
  <c r="H790" i="8" a="1"/>
  <c r="H790" i="8"/>
  <c r="H791" i="8" a="1"/>
  <c r="H791" i="8"/>
  <c r="H792" i="8" a="1"/>
  <c r="H792" i="8" s="1"/>
  <c r="H793" i="8" a="1"/>
  <c r="H793" i="8" s="1"/>
  <c r="H794" i="8" a="1"/>
  <c r="H794" i="8"/>
  <c r="H795" i="8" a="1"/>
  <c r="H795" i="8"/>
  <c r="H796" i="8" a="1"/>
  <c r="H796" i="8" s="1"/>
  <c r="H797" i="8" a="1"/>
  <c r="H797" i="8"/>
  <c r="H798" i="8" a="1"/>
  <c r="H798" i="8" s="1"/>
  <c r="H799" i="8" a="1"/>
  <c r="H799" i="8"/>
  <c r="H800" i="8" a="1"/>
  <c r="H800" i="8" s="1"/>
  <c r="H801" i="8" a="1"/>
  <c r="H801" i="8" s="1"/>
  <c r="H802" i="8" a="1"/>
  <c r="H802" i="8" s="1"/>
  <c r="H803" i="8" a="1"/>
  <c r="H803" i="8"/>
  <c r="H804" i="8" a="1"/>
  <c r="H804" i="8" s="1"/>
  <c r="H805" i="8" a="1"/>
  <c r="H805" i="8" s="1"/>
  <c r="H806" i="8" a="1"/>
  <c r="H806" i="8"/>
  <c r="H807" i="8" a="1"/>
  <c r="H807" i="8" s="1"/>
  <c r="H808" i="8" a="1"/>
  <c r="H808" i="8" s="1"/>
  <c r="H809" i="8" a="1"/>
  <c r="H809" i="8" s="1"/>
  <c r="H810" i="8" a="1"/>
  <c r="H810" i="8" s="1"/>
  <c r="H811" i="8" a="1"/>
  <c r="H811" i="8" s="1"/>
  <c r="H812" i="8" a="1"/>
  <c r="H812" i="8" s="1"/>
  <c r="H813" i="8" a="1"/>
  <c r="H813" i="8"/>
  <c r="H814" i="8" a="1"/>
  <c r="H814" i="8"/>
  <c r="H815" i="8" a="1"/>
  <c r="H815" i="8"/>
  <c r="H816" i="8" a="1"/>
  <c r="H816" i="8" s="1"/>
  <c r="H817" i="8" a="1"/>
  <c r="H817" i="8"/>
  <c r="H818" i="8" a="1"/>
  <c r="H818" i="8"/>
  <c r="H819" i="8" a="1"/>
  <c r="H819" i="8" s="1"/>
  <c r="H820" i="8" a="1"/>
  <c r="H820" i="8" s="1"/>
  <c r="H821" i="8" a="1"/>
  <c r="H821" i="8" s="1"/>
  <c r="H822" i="8" a="1"/>
  <c r="H822" i="8"/>
  <c r="H823" i="8" a="1"/>
  <c r="H823" i="8"/>
  <c r="H824" i="8" a="1"/>
  <c r="H824" i="8" s="1"/>
  <c r="H825" i="8" a="1"/>
  <c r="H825" i="8" s="1"/>
  <c r="H826" i="8" a="1"/>
  <c r="H826" i="8"/>
  <c r="H827" i="8" a="1"/>
  <c r="H827" i="8" s="1"/>
  <c r="H828" i="8" a="1"/>
  <c r="H828" i="8" s="1"/>
  <c r="H829" i="8" a="1"/>
  <c r="H829" i="8"/>
  <c r="H830" i="8" a="1"/>
  <c r="H830" i="8" s="1"/>
  <c r="H831" i="8" a="1"/>
  <c r="H831" i="8"/>
  <c r="H832" i="8" a="1"/>
  <c r="H832" i="8" s="1"/>
  <c r="H833" i="8" a="1"/>
  <c r="H833" i="8" s="1"/>
  <c r="H834" i="8" a="1"/>
  <c r="H834" i="8" s="1"/>
  <c r="H835" i="8" a="1"/>
  <c r="H835" i="8"/>
  <c r="H836" i="8" a="1"/>
  <c r="H836" i="8" s="1"/>
  <c r="H837" i="8" a="1"/>
  <c r="H837" i="8"/>
  <c r="H838" i="8" a="1"/>
  <c r="H838" i="8"/>
  <c r="H839" i="8" a="1"/>
  <c r="H839" i="8" s="1"/>
  <c r="H840" i="8" a="1"/>
  <c r="H840" i="8" s="1"/>
  <c r="H841" i="8" a="1"/>
  <c r="H841" i="8"/>
  <c r="H842" i="8" a="1"/>
  <c r="H842" i="8" s="1"/>
  <c r="H843" i="8" a="1"/>
  <c r="H843" i="8" s="1"/>
  <c r="H844" i="8" a="1"/>
  <c r="H844" i="8" s="1"/>
  <c r="H845" i="8" a="1"/>
  <c r="H845" i="8" s="1"/>
  <c r="H846" i="8" a="1"/>
  <c r="H846" i="8"/>
  <c r="H847" i="8" a="1"/>
  <c r="H847" i="8"/>
  <c r="H848" i="8" a="1"/>
  <c r="H848" i="8" s="1"/>
  <c r="H849" i="8" a="1"/>
  <c r="H849" i="8"/>
  <c r="H850" i="8" a="1"/>
  <c r="H850" i="8"/>
  <c r="H851" i="8" a="1"/>
  <c r="H851" i="8" s="1"/>
  <c r="H852" i="8" a="1"/>
  <c r="H852" i="8" s="1"/>
  <c r="H853" i="8" a="1"/>
  <c r="H853" i="8" s="1"/>
  <c r="H854" i="8" a="1"/>
  <c r="H854" i="8"/>
  <c r="H855" i="8" a="1"/>
  <c r="H855" i="8" s="1"/>
  <c r="H856" i="8" a="1"/>
  <c r="H856" i="8" s="1"/>
  <c r="H857" i="8" a="1"/>
  <c r="H857" i="8" s="1"/>
  <c r="H858" i="8" a="1"/>
  <c r="H858" i="8"/>
  <c r="H859" i="8" a="1"/>
  <c r="H859" i="8"/>
  <c r="H860" i="8" a="1"/>
  <c r="H860" i="8" s="1"/>
  <c r="H861" i="8" a="1"/>
  <c r="H861" i="8"/>
  <c r="H862" i="8" a="1"/>
  <c r="H862" i="8" s="1"/>
  <c r="H863" i="8" a="1"/>
  <c r="H863" i="8" s="1"/>
  <c r="H864" i="8" a="1"/>
  <c r="H864" i="8" s="1"/>
  <c r="H865" i="8" a="1"/>
  <c r="H865" i="8" s="1"/>
  <c r="H866" i="8" a="1"/>
  <c r="H866" i="8" s="1"/>
  <c r="H867" i="8" a="1"/>
  <c r="H867" i="8"/>
  <c r="H868" i="8" a="1"/>
  <c r="H868" i="8" s="1"/>
  <c r="H869" i="8" a="1"/>
  <c r="H869" i="8" s="1"/>
  <c r="H870" i="8" a="1"/>
  <c r="H870" i="8"/>
  <c r="H871" i="8" a="1"/>
  <c r="H871" i="8" s="1"/>
  <c r="H872" i="8" a="1"/>
  <c r="H872" i="8" s="1"/>
  <c r="H873" i="8" a="1"/>
  <c r="H873" i="8"/>
  <c r="H874" i="8" a="1"/>
  <c r="H874" i="8" s="1"/>
  <c r="H875" i="8" a="1"/>
  <c r="H875" i="8" s="1"/>
  <c r="H876" i="8" a="1"/>
  <c r="H876" i="8" s="1"/>
  <c r="H877" i="8" a="1"/>
  <c r="H877" i="8" s="1"/>
  <c r="H878" i="8" a="1"/>
  <c r="H878" i="8"/>
  <c r="H879" i="8" a="1"/>
  <c r="H879" i="8"/>
  <c r="H880" i="8" a="1"/>
  <c r="H880" i="8" s="1"/>
  <c r="H881" i="8" a="1"/>
  <c r="H881" i="8"/>
  <c r="H882" i="8" a="1"/>
  <c r="H882" i="8" s="1"/>
  <c r="H883" i="8" a="1"/>
  <c r="H883" i="8" s="1"/>
  <c r="H884" i="8" a="1"/>
  <c r="H884" i="8" s="1"/>
  <c r="H885" i="8" a="1"/>
  <c r="H885" i="8" s="1"/>
  <c r="H886" i="8" a="1"/>
  <c r="H886" i="8"/>
  <c r="H887" i="8" a="1"/>
  <c r="H887" i="8" s="1"/>
  <c r="H888" i="8" a="1"/>
  <c r="H888" i="8" s="1"/>
  <c r="H889" i="8" a="1"/>
  <c r="H889" i="8" s="1"/>
  <c r="H890" i="8" a="1"/>
  <c r="H890" i="8"/>
  <c r="H891" i="8" a="1"/>
  <c r="H891" i="8"/>
  <c r="H892" i="8" a="1"/>
  <c r="H892" i="8" s="1"/>
  <c r="H893" i="8" a="1"/>
  <c r="H893" i="8"/>
  <c r="H894" i="8" a="1"/>
  <c r="H894" i="8" s="1"/>
  <c r="H895" i="8" a="1"/>
  <c r="H895" i="8"/>
  <c r="H896" i="8" a="1"/>
  <c r="H896" i="8" s="1"/>
  <c r="H897" i="8" a="1"/>
  <c r="H897" i="8" s="1"/>
  <c r="H898" i="8" a="1"/>
  <c r="H898" i="8" s="1"/>
  <c r="H899" i="8" a="1"/>
  <c r="H899" i="8"/>
  <c r="H900" i="8" a="1"/>
  <c r="H900" i="8" s="1"/>
  <c r="H901" i="8" a="1"/>
  <c r="H901" i="8"/>
  <c r="H902" i="8" a="1"/>
  <c r="H902" i="8"/>
  <c r="H903" i="8" a="1"/>
  <c r="H903" i="8" s="1"/>
  <c r="H904" i="8" a="1"/>
  <c r="H904" i="8" s="1"/>
  <c r="H905" i="8" a="1"/>
  <c r="H905" i="8"/>
  <c r="H906" i="8" a="1"/>
  <c r="H906" i="8" s="1"/>
  <c r="H907" i="8" a="1"/>
  <c r="H907" i="8" s="1"/>
  <c r="H908" i="8" a="1"/>
  <c r="H908" i="8" s="1"/>
  <c r="H909" i="8" a="1"/>
  <c r="H909" i="8"/>
  <c r="H910" i="8" a="1"/>
  <c r="H910" i="8" s="1"/>
  <c r="H911" i="8" a="1"/>
  <c r="H911" i="8"/>
  <c r="H912" i="8" a="1"/>
  <c r="H912" i="8" s="1"/>
  <c r="H913" i="8" a="1"/>
  <c r="H913" i="8"/>
  <c r="H914" i="8" a="1"/>
  <c r="H914" i="8" s="1"/>
  <c r="H915" i="8" a="1"/>
  <c r="H915" i="8" s="1"/>
  <c r="H916" i="8" a="1"/>
  <c r="H916" i="8" s="1"/>
  <c r="H917" i="8" a="1"/>
  <c r="H917" i="8" s="1"/>
  <c r="H918" i="8" a="1"/>
  <c r="H918" i="8" s="1"/>
  <c r="H919" i="8" a="1"/>
  <c r="H919" i="8" s="1"/>
  <c r="H920" i="8" a="1"/>
  <c r="H920" i="8" s="1"/>
  <c r="H921" i="8" a="1"/>
  <c r="H921" i="8" s="1"/>
  <c r="H922" i="8" a="1"/>
  <c r="H922" i="8"/>
  <c r="H923" i="8" a="1"/>
  <c r="H923" i="8" s="1"/>
  <c r="H924" i="8" a="1"/>
  <c r="H924" i="8" s="1"/>
  <c r="H925" i="8" a="1"/>
  <c r="H925" i="8"/>
  <c r="H926" i="8" a="1"/>
  <c r="H926" i="8" s="1"/>
  <c r="H927" i="8" a="1"/>
  <c r="H927" i="8"/>
  <c r="H928" i="8" a="1"/>
  <c r="H928" i="8" s="1"/>
  <c r="H929" i="8" a="1"/>
  <c r="H929" i="8" s="1"/>
  <c r="H930" i="8" a="1"/>
  <c r="H930" i="8" s="1"/>
  <c r="H931" i="8" a="1"/>
  <c r="H931" i="8"/>
  <c r="H932" i="8" a="1"/>
  <c r="H932" i="8" s="1"/>
  <c r="H933" i="8" a="1"/>
  <c r="H933" i="8"/>
  <c r="H934" i="8" a="1"/>
  <c r="H934" i="8"/>
  <c r="H935" i="8" a="1"/>
  <c r="H935" i="8" s="1"/>
  <c r="H936" i="8" a="1"/>
  <c r="H936" i="8" s="1"/>
  <c r="H937" i="8" a="1"/>
  <c r="H937" i="8" s="1"/>
  <c r="H938" i="8" a="1"/>
  <c r="H938" i="8" s="1"/>
  <c r="H939" i="8" a="1"/>
  <c r="H939" i="8" s="1"/>
  <c r="H940" i="8" a="1"/>
  <c r="H940" i="8" s="1"/>
  <c r="H941" i="8" a="1"/>
  <c r="H941" i="8"/>
  <c r="H942" i="8" a="1"/>
  <c r="H942" i="8" s="1"/>
  <c r="H943" i="8" a="1"/>
  <c r="H943" i="8"/>
  <c r="H944" i="8" a="1"/>
  <c r="H944" i="8" s="1"/>
  <c r="H945" i="8" a="1"/>
  <c r="H945" i="8"/>
  <c r="H946" i="8" a="1"/>
  <c r="H946" i="8"/>
  <c r="H947" i="8" a="1"/>
  <c r="H947" i="8" s="1"/>
  <c r="H948" i="8" a="1"/>
  <c r="H948" i="8" s="1"/>
  <c r="H949" i="8" a="1"/>
  <c r="H949" i="8" s="1"/>
  <c r="H950" i="8" a="1"/>
  <c r="H950" i="8"/>
  <c r="H951" i="8" a="1"/>
  <c r="H951" i="8"/>
  <c r="H952" i="8" a="1"/>
  <c r="H952" i="8" s="1"/>
  <c r="H953" i="8" a="1"/>
  <c r="H953" i="8" s="1"/>
  <c r="H954" i="8" a="1"/>
  <c r="H954" i="8"/>
  <c r="H955" i="8" a="1"/>
  <c r="H955" i="8"/>
  <c r="H956" i="8" a="1"/>
  <c r="H956" i="8" s="1"/>
  <c r="H957" i="8" a="1"/>
  <c r="H957" i="8"/>
  <c r="H958" i="8" a="1"/>
  <c r="H958" i="8" s="1"/>
  <c r="H959" i="8" a="1"/>
  <c r="H959" i="8"/>
  <c r="H960" i="8" a="1"/>
  <c r="H960" i="8" s="1"/>
  <c r="H961" i="8" a="1"/>
  <c r="H961" i="8" s="1"/>
  <c r="H962" i="8" a="1"/>
  <c r="H962" i="8" s="1"/>
  <c r="H963" i="8" a="1"/>
  <c r="H963" i="8"/>
  <c r="H964" i="8" a="1"/>
  <c r="H964" i="8" s="1"/>
  <c r="H965" i="8" a="1"/>
  <c r="H965" i="8"/>
  <c r="H966" i="8" a="1"/>
  <c r="H966" i="8"/>
  <c r="H967" i="8" a="1"/>
  <c r="H967" i="8" s="1"/>
  <c r="H968" i="8" a="1"/>
  <c r="H968" i="8" s="1"/>
  <c r="H969" i="8" a="1"/>
  <c r="H969" i="8" s="1"/>
  <c r="H970" i="8" a="1"/>
  <c r="H970" i="8" s="1"/>
  <c r="H971" i="8" a="1"/>
  <c r="H971" i="8" s="1"/>
  <c r="H972" i="8" a="1"/>
  <c r="H972" i="8" s="1"/>
  <c r="H973" i="8" a="1"/>
  <c r="H973" i="8" s="1"/>
  <c r="H974" i="8" a="1"/>
  <c r="H974" i="8"/>
  <c r="H975" i="8" a="1"/>
  <c r="H975" i="8"/>
  <c r="H976" i="8" a="1"/>
  <c r="H976" i="8" s="1"/>
  <c r="H977" i="8" a="1"/>
  <c r="H977" i="8"/>
  <c r="H978" i="8" a="1"/>
  <c r="H978" i="8"/>
  <c r="H979" i="8" a="1"/>
  <c r="H979" i="8" s="1"/>
  <c r="H980" i="8" a="1"/>
  <c r="H980" i="8" s="1"/>
  <c r="H981" i="8" a="1"/>
  <c r="H981" i="8" s="1"/>
  <c r="H982" i="8" a="1"/>
  <c r="H982" i="8"/>
  <c r="H983" i="8" a="1"/>
  <c r="H983" i="8" s="1"/>
  <c r="H984" i="8" a="1"/>
  <c r="H984" i="8" s="1"/>
  <c r="H985" i="8" a="1"/>
  <c r="H985" i="8" s="1"/>
  <c r="H986" i="8" a="1"/>
  <c r="H986" i="8"/>
  <c r="H987" i="8" a="1"/>
  <c r="H987" i="8"/>
  <c r="H988" i="8" a="1"/>
  <c r="H988" i="8" s="1"/>
  <c r="H989" i="8" a="1"/>
  <c r="H989" i="8"/>
  <c r="H990" i="8" a="1"/>
  <c r="H990" i="8" s="1"/>
  <c r="H991" i="8" a="1"/>
  <c r="H991" i="8" s="1"/>
  <c r="H992" i="8" a="1"/>
  <c r="H992" i="8" s="1"/>
  <c r="H993" i="8" a="1"/>
  <c r="H993" i="8" s="1"/>
  <c r="H994" i="8" a="1"/>
  <c r="H994" i="8" s="1"/>
  <c r="H995" i="8" a="1"/>
  <c r="H995" i="8"/>
  <c r="H996" i="8" a="1"/>
  <c r="H996" i="8" s="1"/>
  <c r="H997" i="8" a="1"/>
  <c r="H997" i="8" s="1"/>
  <c r="H998" i="8" a="1"/>
  <c r="H998" i="8"/>
  <c r="H999" i="8" a="1"/>
  <c r="H999" i="8" s="1"/>
  <c r="H1000" i="8" a="1"/>
  <c r="H1000" i="8" s="1"/>
  <c r="H1001" i="8" a="1"/>
  <c r="H1001" i="8" s="1"/>
  <c r="H1002" i="8" a="1"/>
  <c r="H1002" i="8" s="1"/>
  <c r="H1003" i="8" a="1"/>
  <c r="H1003" i="8" s="1"/>
  <c r="H1004" i="8" a="1"/>
  <c r="H1004" i="8" s="1"/>
  <c r="H1005" i="8" a="1"/>
  <c r="H1005" i="8"/>
  <c r="H1006" i="8" a="1"/>
  <c r="H1006" i="8"/>
  <c r="H1007" i="8" a="1"/>
  <c r="H1007" i="8"/>
  <c r="H1008" i="8" a="1"/>
  <c r="H1008" i="8" s="1"/>
  <c r="H1009" i="8" a="1"/>
  <c r="H1009" i="8"/>
  <c r="H1010" i="8" a="1"/>
  <c r="H1010" i="8" s="1"/>
  <c r="H1011" i="8" a="1"/>
  <c r="H1011" i="8" s="1"/>
  <c r="H1012" i="8" a="1"/>
  <c r="H1012" i="8" s="1"/>
  <c r="H1013" i="8" a="1"/>
  <c r="H1013" i="8" s="1"/>
  <c r="H1014" i="8" a="1"/>
  <c r="H1014" i="8"/>
  <c r="H1015" i="8" a="1"/>
  <c r="H1015" i="8"/>
  <c r="H1016" i="8" a="1"/>
  <c r="H1016" i="8" s="1"/>
  <c r="H1017" i="8" a="1"/>
  <c r="H1017" i="8" s="1"/>
  <c r="H1018" i="8" a="1"/>
  <c r="H1018" i="8"/>
  <c r="H1019" i="8" a="1"/>
  <c r="H1019" i="8"/>
  <c r="H1020" i="8" a="1"/>
  <c r="H1020" i="8" s="1"/>
  <c r="H1021" i="8" a="1"/>
  <c r="H1021" i="8"/>
  <c r="H1022" i="8" a="1"/>
  <c r="H1022" i="8" s="1"/>
  <c r="H1023" i="8" a="1"/>
  <c r="H1023" i="8" s="1"/>
  <c r="H1024" i="8" a="1"/>
  <c r="H1024" i="8" s="1"/>
  <c r="H1025" i="8" a="1"/>
  <c r="H1025" i="8" s="1"/>
  <c r="H1026" i="8" a="1"/>
  <c r="H1026" i="8" s="1"/>
  <c r="H1027" i="8" a="1"/>
  <c r="H1027" i="8"/>
  <c r="H1028" i="8" a="1"/>
  <c r="H1028" i="8" s="1"/>
  <c r="H1029" i="8" a="1"/>
  <c r="H1029" i="8" s="1"/>
  <c r="H1030" i="8" a="1"/>
  <c r="H1030" i="8"/>
  <c r="H1031" i="8" a="1"/>
  <c r="H1031" i="8" s="1"/>
  <c r="H1032" i="8" a="1"/>
  <c r="H1032" i="8" s="1"/>
  <c r="H1033" i="8" a="1"/>
  <c r="H1033" i="8"/>
  <c r="H1034" i="8" a="1"/>
  <c r="H1034" i="8" s="1"/>
  <c r="H1035" i="8" a="1"/>
  <c r="H1035" i="8" s="1"/>
  <c r="H1036" i="8" a="1"/>
  <c r="H1036" i="8" s="1"/>
  <c r="H1037" i="8" a="1"/>
  <c r="H1037" i="8"/>
  <c r="H1038" i="8" a="1"/>
  <c r="H1038" i="8" s="1"/>
  <c r="H1039" i="8" a="1"/>
  <c r="H1039" i="8"/>
  <c r="H1040" i="8" a="1"/>
  <c r="H1040" i="8" s="1"/>
  <c r="H1041" i="8" a="1"/>
  <c r="H1041" i="8"/>
  <c r="H1042" i="8" a="1"/>
  <c r="H1042" i="8"/>
  <c r="H1043" i="8" a="1"/>
  <c r="H1043" i="8" s="1"/>
  <c r="H1044" i="8" a="1"/>
  <c r="H1044" i="8" s="1"/>
  <c r="H1045" i="8" a="1"/>
  <c r="H1045" i="8" s="1"/>
  <c r="H1046" i="8" a="1"/>
  <c r="H1046" i="8" s="1"/>
  <c r="H1047" i="8" a="1"/>
  <c r="H1047" i="8"/>
  <c r="H1048" i="8" a="1"/>
  <c r="H1048" i="8" s="1"/>
  <c r="H1049" i="8" a="1"/>
  <c r="H1049" i="8" s="1"/>
  <c r="H1050" i="8" a="1"/>
  <c r="H1050" i="8"/>
  <c r="H1051" i="8" a="1"/>
  <c r="H1051" i="8" s="1"/>
  <c r="H1052" i="8" a="1"/>
  <c r="H1052" i="8" s="1"/>
  <c r="H1053" i="8" a="1"/>
  <c r="H1053" i="8"/>
  <c r="H1054" i="8" a="1"/>
  <c r="H1054" i="8" s="1"/>
  <c r="H1055" i="8" a="1"/>
  <c r="H1055" i="8"/>
  <c r="H1056" i="8" a="1"/>
  <c r="H1056" i="8" s="1"/>
  <c r="H1057" i="8" a="1"/>
  <c r="H1057" i="8" s="1"/>
  <c r="H1058" i="8" a="1"/>
  <c r="H1058" i="8" s="1"/>
  <c r="H1059" i="8" a="1"/>
  <c r="H1059" i="8"/>
  <c r="H1060" i="8" a="1"/>
  <c r="H1060" i="8" s="1"/>
  <c r="H1061" i="8" a="1"/>
  <c r="H1061" i="8"/>
  <c r="H1062" i="8" a="1"/>
  <c r="H1062" i="8"/>
  <c r="H1063" i="8" a="1"/>
  <c r="H1063" i="8" s="1"/>
  <c r="H1064" i="8" a="1"/>
  <c r="H1064" i="8" s="1"/>
  <c r="H1065" i="8" a="1"/>
  <c r="H1065" i="8" s="1"/>
  <c r="H1066" i="8" a="1"/>
  <c r="H1066" i="8" s="1"/>
  <c r="H1067" i="8" a="1"/>
  <c r="H1067" i="8" s="1"/>
  <c r="H1068" i="8" a="1"/>
  <c r="H1068" i="8" s="1"/>
  <c r="H1069" i="8" a="1"/>
  <c r="H1069" i="8"/>
  <c r="H1070" i="8" a="1"/>
  <c r="H1070" i="8"/>
  <c r="H1071" i="8" a="1"/>
  <c r="H1071" i="8"/>
  <c r="H1072" i="8" a="1"/>
  <c r="H1072" i="8" s="1"/>
  <c r="H1073" i="8" a="1"/>
  <c r="H1073" i="8"/>
  <c r="H1074" i="8" a="1"/>
  <c r="H1074" i="8"/>
  <c r="H1075" i="8" a="1"/>
  <c r="H1075" i="8" s="1"/>
  <c r="H1076" i="8" a="1"/>
  <c r="H1076" i="8" s="1"/>
  <c r="H1077" i="8" a="1"/>
  <c r="H1077" i="8" s="1"/>
  <c r="H1078" i="8" a="1"/>
  <c r="H1078" i="8" s="1"/>
  <c r="H1079" i="8" a="1"/>
  <c r="H1079" i="8"/>
  <c r="H1080" i="8" a="1"/>
  <c r="H1080" i="8" s="1"/>
  <c r="H1081" i="8" a="1"/>
  <c r="H1081" i="8" s="1"/>
  <c r="H1082" i="8" a="1"/>
  <c r="H1082" i="8"/>
  <c r="H1083" i="8" a="1"/>
  <c r="H1083" i="8" s="1"/>
  <c r="H1084" i="8" a="1"/>
  <c r="H1084" i="8" s="1"/>
  <c r="H1085" i="8" a="1"/>
  <c r="H1085" i="8"/>
  <c r="H1086" i="8" a="1"/>
  <c r="H1086" i="8" s="1"/>
  <c r="H1087" i="8" a="1"/>
  <c r="H1087" i="8"/>
  <c r="H1088" i="8" a="1"/>
  <c r="H1088" i="8" s="1"/>
  <c r="H1089" i="8" a="1"/>
  <c r="H1089" i="8" s="1"/>
  <c r="H1090" i="8" a="1"/>
  <c r="H1090" i="8" s="1"/>
  <c r="H1091" i="8" a="1"/>
  <c r="H1091" i="8"/>
  <c r="H1092" i="8" a="1"/>
  <c r="H1092" i="8" s="1"/>
  <c r="H1093" i="8" a="1"/>
  <c r="H1093" i="8"/>
  <c r="H1094" i="8" a="1"/>
  <c r="H1094" i="8"/>
  <c r="H1095" i="8" a="1"/>
  <c r="H1095" i="8" s="1"/>
  <c r="H1096" i="8" a="1"/>
  <c r="H1096" i="8" s="1"/>
  <c r="H1097" i="8" a="1"/>
  <c r="H1097" i="8"/>
  <c r="H1098" i="8" a="1"/>
  <c r="H1098" i="8" s="1"/>
  <c r="H1099" i="8" a="1"/>
  <c r="H1099" i="8" s="1"/>
  <c r="H1100" i="8" a="1"/>
  <c r="H1100" i="8" s="1"/>
  <c r="H1101" i="8" a="1"/>
  <c r="H1101" i="8" s="1"/>
  <c r="H1102" i="8" a="1"/>
  <c r="H1102" i="8"/>
  <c r="H1103" i="8" a="1"/>
  <c r="H1103" i="8"/>
  <c r="H1104" i="8" a="1"/>
  <c r="H1104" i="8" s="1"/>
  <c r="H1105" i="8" a="1"/>
  <c r="H1105" i="8"/>
  <c r="H1106" i="8" a="1"/>
  <c r="H1106" i="8"/>
  <c r="H1107" i="8" a="1"/>
  <c r="H1107" i="8" s="1"/>
  <c r="H1108" i="8" a="1"/>
  <c r="H1108" i="8" s="1"/>
  <c r="H1109" i="8" a="1"/>
  <c r="H1109" i="8" s="1"/>
  <c r="H1110" i="8" a="1"/>
  <c r="H1110" i="8" s="1"/>
  <c r="H1111" i="8" a="1"/>
  <c r="H1111" i="8" s="1"/>
  <c r="H1112" i="8" a="1"/>
  <c r="H1112" i="8" s="1"/>
  <c r="H1113" i="8" a="1"/>
  <c r="H1113" i="8" s="1"/>
  <c r="H1114" i="8" a="1"/>
  <c r="H1114" i="8"/>
  <c r="H1115" i="8" a="1"/>
  <c r="H1115" i="8"/>
  <c r="H1116" i="8" a="1"/>
  <c r="H1116" i="8" s="1"/>
  <c r="H1117" i="8" a="1"/>
  <c r="H1117" i="8"/>
  <c r="H1118" i="8" a="1"/>
  <c r="H1118" i="8" s="1"/>
  <c r="H1119" i="8" a="1"/>
  <c r="H1119" i="8" s="1"/>
  <c r="H1120" i="8" a="1"/>
  <c r="H1120" i="8" s="1"/>
  <c r="H1121" i="8" a="1"/>
  <c r="H1121" i="8" s="1"/>
  <c r="H1122" i="8" a="1"/>
  <c r="H1122" i="8" s="1"/>
  <c r="H1123" i="8" a="1"/>
  <c r="H1123" i="8"/>
  <c r="H1124" i="8" a="1"/>
  <c r="H1124" i="8" s="1"/>
  <c r="H1125" i="8" a="1"/>
  <c r="H1125" i="8" s="1"/>
  <c r="H1126" i="8" a="1"/>
  <c r="H1126" i="8"/>
  <c r="H1127" i="8" a="1"/>
  <c r="H1127" i="8" s="1"/>
  <c r="H1128" i="8" a="1"/>
  <c r="H1128" i="8" s="1"/>
  <c r="H1129" i="8" a="1"/>
  <c r="H1129" i="8"/>
  <c r="H1130" i="8" a="1"/>
  <c r="H1130" i="8" s="1"/>
  <c r="H1131" i="8" a="1"/>
  <c r="H1131" i="8" s="1"/>
  <c r="H1132" i="8" a="1"/>
  <c r="H1132" i="8" s="1"/>
  <c r="H1133" i="8" a="1"/>
  <c r="H1133" i="8" s="1"/>
  <c r="H1134" i="8" a="1"/>
  <c r="H1134" i="8"/>
  <c r="H1135" i="8" a="1"/>
  <c r="H1135" i="8"/>
  <c r="H1136" i="8" a="1"/>
  <c r="H1136" i="8" s="1"/>
  <c r="H1137" i="8" a="1"/>
  <c r="H1137" i="8"/>
  <c r="H1138" i="8" a="1"/>
  <c r="H1138" i="8" s="1"/>
  <c r="H1139" i="8" a="1"/>
  <c r="H1139" i="8" s="1"/>
  <c r="H1140" i="8" a="1"/>
  <c r="H1140" i="8" s="1"/>
  <c r="H1141" i="8" a="1"/>
  <c r="H1141" i="8" s="1"/>
  <c r="H1142" i="8" a="1"/>
  <c r="H1142" i="8"/>
  <c r="H1143" i="8" a="1"/>
  <c r="H1143" i="8" s="1"/>
  <c r="H1144" i="8" a="1"/>
  <c r="H1144" i="8" s="1"/>
  <c r="H1145" i="8" a="1"/>
  <c r="H1145" i="8" s="1"/>
  <c r="H1146" i="8" a="1"/>
  <c r="H1146" i="8"/>
  <c r="H1147" i="8" a="1"/>
  <c r="H1147" i="8"/>
  <c r="H1148" i="8" a="1"/>
  <c r="H1148" i="8" s="1"/>
  <c r="H1149" i="8" a="1"/>
  <c r="H1149" i="8"/>
  <c r="H1150" i="8" a="1"/>
  <c r="H1150" i="8" s="1"/>
  <c r="H1151" i="8" a="1"/>
  <c r="H1151" i="8"/>
  <c r="H1152" i="8" a="1"/>
  <c r="H1152" i="8" s="1"/>
  <c r="H1153" i="8" a="1"/>
  <c r="H1153" i="8" s="1"/>
  <c r="H1154" i="8" a="1"/>
  <c r="H1154" i="8" s="1"/>
  <c r="H1155" i="8" a="1"/>
  <c r="H1155" i="8"/>
  <c r="H1156" i="8" a="1"/>
  <c r="H1156" i="8" s="1"/>
  <c r="H1157" i="8" a="1"/>
  <c r="H1157" i="8"/>
  <c r="H1158" i="8" a="1"/>
  <c r="H1158" i="8"/>
  <c r="H1159" i="8" a="1"/>
  <c r="H1159" i="8" s="1"/>
  <c r="H1160" i="8" a="1"/>
  <c r="H1160" i="8" s="1"/>
  <c r="H1161" i="8" a="1"/>
  <c r="H1161" i="8"/>
  <c r="H1162" i="8" a="1"/>
  <c r="H1162" i="8" s="1"/>
  <c r="H1163" i="8" a="1"/>
  <c r="H1163" i="8" s="1"/>
  <c r="H1164" i="8" a="1"/>
  <c r="H1164" i="8" s="1"/>
  <c r="H1165" i="8" a="1"/>
  <c r="H1165" i="8"/>
  <c r="H1166" i="8" a="1"/>
  <c r="H1166" i="8" s="1"/>
  <c r="H1167" i="8" a="1"/>
  <c r="H1167" i="8"/>
  <c r="H1168" i="8" a="1"/>
  <c r="H1168" i="8" s="1"/>
  <c r="H1169" i="8" a="1"/>
  <c r="H1169" i="8"/>
  <c r="H1170" i="8" a="1"/>
  <c r="H1170" i="8" s="1"/>
  <c r="H1171" i="8" a="1"/>
  <c r="H1171" i="8" s="1"/>
  <c r="H1172" i="8" a="1"/>
  <c r="H1172" i="8" s="1"/>
  <c r="H1173" i="8" a="1"/>
  <c r="H1173" i="8" s="1"/>
  <c r="H1174" i="8" a="1"/>
  <c r="H1174" i="8" s="1"/>
  <c r="H1175" i="8" a="1"/>
  <c r="H1175" i="8"/>
  <c r="H1176" i="8" a="1"/>
  <c r="H1176" i="8" s="1"/>
  <c r="H1177" i="8" a="1"/>
  <c r="H1177" i="8" s="1"/>
  <c r="H1178" i="8" a="1"/>
  <c r="H1178" i="8"/>
  <c r="H1179" i="8" a="1"/>
  <c r="H1179" i="8" s="1"/>
  <c r="H1180" i="8" a="1"/>
  <c r="H1180" i="8" s="1"/>
  <c r="H1181" i="8" a="1"/>
  <c r="H1181" i="8"/>
  <c r="H1182" i="8" a="1"/>
  <c r="H1182" i="8" s="1"/>
  <c r="H1183" i="8" a="1"/>
  <c r="H1183" i="8"/>
  <c r="H1184" i="8" a="1"/>
  <c r="H1184" i="8" s="1"/>
  <c r="H1185" i="8" a="1"/>
  <c r="H1185" i="8" s="1"/>
  <c r="H1186" i="8" a="1"/>
  <c r="H1186" i="8" s="1"/>
  <c r="H1187" i="8" a="1"/>
  <c r="H1187" i="8"/>
  <c r="H1188" i="8" a="1"/>
  <c r="H1188" i="8" s="1"/>
  <c r="H1189" i="8" a="1"/>
  <c r="H1189" i="8"/>
  <c r="H1190" i="8" a="1"/>
  <c r="H1190" i="8"/>
  <c r="H1191" i="8" a="1"/>
  <c r="H1191" i="8" s="1"/>
  <c r="H1192" i="8" a="1"/>
  <c r="H1192" i="8" s="1"/>
  <c r="H1193" i="8" a="1"/>
  <c r="H1193" i="8" s="1"/>
  <c r="H1194" i="8" a="1"/>
  <c r="H1194" i="8" s="1"/>
  <c r="H1195" i="8" a="1"/>
  <c r="H1195" i="8" s="1"/>
  <c r="H1196" i="8" a="1"/>
  <c r="H1196" i="8" s="1"/>
  <c r="H1197" i="8" a="1"/>
  <c r="H1197" i="8"/>
  <c r="H1198" i="8" a="1"/>
  <c r="H1198" i="8" s="1"/>
  <c r="H1199" i="8" a="1"/>
  <c r="H1199" i="8"/>
  <c r="H1200" i="8" a="1"/>
  <c r="H1200" i="8" s="1"/>
  <c r="H1201" i="8" a="1"/>
  <c r="H1201" i="8"/>
  <c r="H1202" i="8" a="1"/>
  <c r="H1202" i="8"/>
  <c r="H1203" i="8" a="1"/>
  <c r="H1203" i="8" s="1"/>
  <c r="H1204" i="8" a="1"/>
  <c r="H1204" i="8" s="1"/>
  <c r="H1205" i="8" a="1"/>
  <c r="H1205" i="8" s="1"/>
  <c r="H1206" i="8" a="1"/>
  <c r="H1206" i="8"/>
  <c r="H1207" i="8" a="1"/>
  <c r="H1207" i="8"/>
  <c r="H1208" i="8" a="1"/>
  <c r="H1208" i="8" s="1"/>
  <c r="H1209" i="8" a="1"/>
  <c r="H1209" i="8" s="1"/>
  <c r="H1210" i="8" a="1"/>
  <c r="H1210" i="8"/>
  <c r="H1211" i="8" a="1"/>
  <c r="H1211" i="8"/>
  <c r="H1212" i="8" a="1"/>
  <c r="H1212" i="8" s="1"/>
  <c r="H1213" i="8" a="1"/>
  <c r="H1213" i="8"/>
  <c r="H1214" i="8" a="1"/>
  <c r="H1214" i="8" s="1"/>
  <c r="H1215" i="8" a="1"/>
  <c r="H1215" i="8"/>
  <c r="H1216" i="8" a="1"/>
  <c r="H1216" i="8" s="1"/>
  <c r="H1217" i="8" a="1"/>
  <c r="H1217" i="8" s="1"/>
  <c r="H1218" i="8" a="1"/>
  <c r="H1218" i="8" s="1"/>
  <c r="H1219" i="8" a="1"/>
  <c r="H1219" i="8"/>
  <c r="H1220" i="8" a="1"/>
  <c r="H1220" i="8" s="1"/>
  <c r="H1221" i="8" a="1"/>
  <c r="H1221" i="8"/>
  <c r="H1222" i="8" a="1"/>
  <c r="H1222" i="8"/>
  <c r="H1223" i="8" a="1"/>
  <c r="H1223" i="8" s="1"/>
  <c r="H1224" i="8" a="1"/>
  <c r="H1224" i="8" s="1"/>
  <c r="H1225" i="8" a="1"/>
  <c r="H1225" i="8" s="1"/>
  <c r="H1226" i="8" a="1"/>
  <c r="H1226" i="8" s="1"/>
  <c r="H1227" i="8" a="1"/>
  <c r="H1227" i="8" s="1"/>
  <c r="H1228" i="8" a="1"/>
  <c r="H1228" i="8" s="1"/>
  <c r="H1229" i="8" a="1"/>
  <c r="H1229" i="8" s="1"/>
  <c r="H1230" i="8" a="1"/>
  <c r="H1230" i="8" s="1"/>
  <c r="H1231" i="8" a="1"/>
  <c r="H1231" i="8"/>
  <c r="H1232" i="8" a="1"/>
  <c r="H1232" i="8" s="1"/>
  <c r="H1233" i="8" a="1"/>
  <c r="H1233" i="8"/>
  <c r="H1234" i="8" a="1"/>
  <c r="H1234" i="8"/>
  <c r="H1235" i="8" a="1"/>
  <c r="H1235" i="8" s="1"/>
  <c r="H1236" i="8" a="1"/>
  <c r="H1236" i="8" s="1"/>
  <c r="H1237" i="8" a="1"/>
  <c r="H1237" i="8" s="1"/>
  <c r="H1238" i="8" a="1"/>
  <c r="H1238" i="8"/>
  <c r="H1239" i="8" a="1"/>
  <c r="H1239" i="8" s="1"/>
  <c r="H1240" i="8" a="1"/>
  <c r="H1240" i="8" s="1"/>
  <c r="H1241" i="8" a="1"/>
  <c r="H1241" i="8" s="1"/>
  <c r="H1242" i="8" a="1"/>
  <c r="H1242" i="8"/>
  <c r="H1243" i="8" a="1"/>
  <c r="H1243" i="8"/>
  <c r="H1244" i="8" a="1"/>
  <c r="H1244" i="8" s="1"/>
  <c r="H1245" i="8" a="1"/>
  <c r="H1245" i="8"/>
  <c r="H1246" i="8" a="1"/>
  <c r="H1246" i="8" s="1"/>
  <c r="H1247" i="8" a="1"/>
  <c r="H1247" i="8" s="1"/>
  <c r="H1248" i="8" a="1"/>
  <c r="H1248" i="8" s="1"/>
  <c r="H1249" i="8" a="1"/>
  <c r="H1249" i="8" s="1"/>
  <c r="H1250" i="8" a="1"/>
  <c r="H1250" i="8" s="1"/>
  <c r="H1251" i="8" a="1"/>
  <c r="H1251" i="8"/>
  <c r="H1252" i="8" a="1"/>
  <c r="H1252" i="8" s="1"/>
  <c r="H1253" i="8" a="1"/>
  <c r="H1253" i="8" s="1"/>
  <c r="H1254" i="8" a="1"/>
  <c r="H1254" i="8"/>
  <c r="H1255" i="8" a="1"/>
  <c r="H1255" i="8" s="1"/>
  <c r="H1256" i="8" a="1"/>
  <c r="H1256" i="8" s="1"/>
  <c r="H1257" i="8" a="1"/>
  <c r="H1257" i="8"/>
  <c r="H1258" i="8" a="1"/>
  <c r="H1258" i="8" s="1"/>
  <c r="H1259" i="8" a="1"/>
  <c r="H1259" i="8" s="1"/>
  <c r="H1260" i="8" a="1"/>
  <c r="H1260" i="8" s="1"/>
  <c r="H1261" i="8" a="1"/>
  <c r="H1261" i="8"/>
  <c r="H1262" i="8" a="1"/>
  <c r="H1262" i="8"/>
  <c r="H1263" i="8" a="1"/>
  <c r="H1263" i="8"/>
  <c r="H1264" i="8" a="1"/>
  <c r="H1264" i="8" s="1"/>
  <c r="H1265" i="8" a="1"/>
  <c r="H1265" i="8"/>
  <c r="H1266" i="8" a="1"/>
  <c r="H1266" i="8" s="1"/>
  <c r="H1267" i="8" a="1"/>
  <c r="H1267" i="8" s="1"/>
  <c r="H1268" i="8" a="1"/>
  <c r="H1268" i="8" s="1"/>
  <c r="H1269" i="8" a="1"/>
  <c r="H1269" i="8" s="1"/>
  <c r="H1270" i="8" a="1"/>
  <c r="H1270" i="8"/>
  <c r="H1271" i="8" a="1"/>
  <c r="H1271" i="8"/>
  <c r="H1272" i="8" a="1"/>
  <c r="H1272" i="8" s="1"/>
  <c r="H1273" i="8" a="1"/>
  <c r="H1273" i="8" s="1"/>
  <c r="H1274" i="8" a="1"/>
  <c r="H1274" i="8"/>
  <c r="H1275" i="8" a="1"/>
  <c r="H1275" i="8"/>
  <c r="H1276" i="8" a="1"/>
  <c r="H1276" i="8" s="1"/>
  <c r="H1277" i="8" a="1"/>
  <c r="H1277" i="8"/>
  <c r="H1278" i="8" a="1"/>
  <c r="H1278" i="8" s="1"/>
  <c r="H1279" i="8" a="1"/>
  <c r="H1279" i="8" s="1"/>
  <c r="H1280" i="8" a="1"/>
  <c r="H1280" i="8" s="1"/>
  <c r="H1281" i="8" a="1"/>
  <c r="H1281" i="8" s="1"/>
  <c r="H1282" i="8" a="1"/>
  <c r="H1282" i="8" s="1"/>
  <c r="H1283" i="8" a="1"/>
  <c r="H1283" i="8"/>
  <c r="H1284" i="8" a="1"/>
  <c r="H1284" i="8" s="1"/>
  <c r="H1285" i="8" a="1"/>
  <c r="H1285" i="8" s="1"/>
  <c r="H1286" i="8" a="1"/>
  <c r="H1286" i="8"/>
  <c r="H1287" i="8" a="1"/>
  <c r="H1287" i="8" s="1"/>
  <c r="H1288" i="8" a="1"/>
  <c r="H1288" i="8" s="1"/>
  <c r="H1289" i="8" a="1"/>
  <c r="H1289" i="8"/>
  <c r="H1290" i="8" a="1"/>
  <c r="H1290" i="8" s="1"/>
  <c r="H1291" i="8" a="1"/>
  <c r="H1291" i="8" s="1"/>
  <c r="H1292" i="8" a="1"/>
  <c r="H1292" i="8" s="1"/>
  <c r="H1293" i="8" a="1"/>
  <c r="H1293" i="8"/>
  <c r="H1294" i="8" a="1"/>
  <c r="H1294" i="8" s="1"/>
  <c r="H1295" i="8" a="1"/>
  <c r="H1295" i="8"/>
  <c r="H1296" i="8" a="1"/>
  <c r="H1296" i="8" s="1"/>
  <c r="H1297" i="8" a="1"/>
  <c r="H1297" i="8"/>
  <c r="H1298" i="8" a="1"/>
  <c r="H1298" i="8"/>
  <c r="H1299" i="8" a="1"/>
  <c r="H1299" i="8" s="1"/>
  <c r="H1300" i="8" a="1"/>
  <c r="H1300" i="8" s="1"/>
  <c r="H1301" i="8" a="1"/>
  <c r="H1301" i="8" s="1"/>
  <c r="H1302" i="8" a="1"/>
  <c r="H1302" i="8" s="1"/>
  <c r="H1303" i="8" a="1"/>
  <c r="H1303" i="8"/>
  <c r="H1304" i="8" a="1"/>
  <c r="H1304" i="8" s="1"/>
  <c r="H1305" i="8" a="1"/>
  <c r="H1305" i="8" s="1"/>
  <c r="H1306" i="8" a="1"/>
  <c r="H1306" i="8"/>
  <c r="H1307" i="8" a="1"/>
  <c r="H1307" i="8" s="1"/>
  <c r="H1308" i="8" a="1"/>
  <c r="H1308" i="8" s="1"/>
  <c r="H1309" i="8" a="1"/>
  <c r="H1309" i="8"/>
  <c r="H1310" i="8" a="1"/>
  <c r="H1310" i="8" s="1"/>
  <c r="H1311" i="8" a="1"/>
  <c r="H1311" i="8" s="1"/>
  <c r="H1312" i="8" a="1"/>
  <c r="H1312" i="8" s="1"/>
  <c r="H1313" i="8" a="1"/>
  <c r="H1313" i="8" s="1"/>
  <c r="H1314" i="8" a="1"/>
  <c r="H1314" i="8" s="1"/>
  <c r="H1315" i="8" a="1"/>
  <c r="H1315" i="8"/>
  <c r="H1316" i="8" a="1"/>
  <c r="H1316" i="8" s="1"/>
  <c r="H1317" i="8" a="1"/>
  <c r="H1317" i="8" s="1"/>
  <c r="H1318" i="8" a="1"/>
  <c r="H1318" i="8"/>
  <c r="H1319" i="8" a="1"/>
  <c r="H1319" i="8" s="1"/>
  <c r="H1320" i="8" a="1"/>
  <c r="H1320" i="8" s="1"/>
  <c r="H1321" i="8" a="1"/>
  <c r="H1321" i="8" s="1"/>
  <c r="H1322" i="8" a="1"/>
  <c r="H1322" i="8" s="1"/>
  <c r="H1323" i="8" a="1"/>
  <c r="H1323" i="8" s="1"/>
  <c r="H1324" i="8" a="1"/>
  <c r="H1324" i="8" s="1"/>
  <c r="H1325" i="8" a="1"/>
  <c r="H1325" i="8"/>
  <c r="H1326" i="8" a="1"/>
  <c r="H1326" i="8"/>
  <c r="H1327" i="8" a="1"/>
  <c r="H1327" i="8"/>
  <c r="H1328" i="8" a="1"/>
  <c r="H1328" i="8" s="1"/>
  <c r="H1329" i="8" a="1"/>
  <c r="H1329" i="8"/>
  <c r="H1330" i="8" a="1"/>
  <c r="H1330" i="8"/>
  <c r="H1331" i="8" a="1"/>
  <c r="H1331" i="8" s="1"/>
  <c r="H1332" i="8" a="1"/>
  <c r="H1332" i="8" s="1"/>
  <c r="H1333" i="8" a="1"/>
  <c r="H1333" i="8" s="1"/>
  <c r="H1334" i="8" a="1"/>
  <c r="H1334" i="8" s="1"/>
  <c r="H1335" i="8" a="1"/>
  <c r="H1335" i="8"/>
  <c r="H1336" i="8" a="1"/>
  <c r="H1336" i="8" s="1"/>
  <c r="H1337" i="8" a="1"/>
  <c r="H1337" i="8" s="1"/>
  <c r="H1338" i="8" a="1"/>
  <c r="H1338" i="8"/>
  <c r="H1339" i="8" a="1"/>
  <c r="H1339" i="8" s="1"/>
  <c r="H1340" i="8" a="1"/>
  <c r="H1340" i="8" s="1"/>
  <c r="H1341" i="8" a="1"/>
  <c r="H1341" i="8"/>
  <c r="H1342" i="8" a="1"/>
  <c r="H1342" i="8" s="1"/>
  <c r="H1343" i="8" a="1"/>
  <c r="H1343" i="8"/>
  <c r="H1344" i="8" a="1"/>
  <c r="H1344" i="8" s="1"/>
  <c r="H1345" i="8" a="1"/>
  <c r="H1345" i="8" s="1"/>
  <c r="H1346" i="8" a="1"/>
  <c r="H1346" i="8" s="1"/>
  <c r="H1347" i="8" a="1"/>
  <c r="H1347" i="8"/>
  <c r="H1348" i="8" a="1"/>
  <c r="H1348" i="8" s="1"/>
  <c r="H1349" i="8" a="1"/>
  <c r="H1349" i="8"/>
  <c r="H1350" i="8" a="1"/>
  <c r="H1350" i="8"/>
  <c r="H1351" i="8" a="1"/>
  <c r="H1351" i="8" s="1"/>
  <c r="H1352" i="8" a="1"/>
  <c r="H1352" i="8" s="1"/>
  <c r="H1353" i="8" a="1"/>
  <c r="H1353" i="8" s="1"/>
  <c r="H1354" i="8" a="1"/>
  <c r="H1354" i="8" s="1"/>
  <c r="H1355" i="8" a="1"/>
  <c r="H1355" i="8" s="1"/>
  <c r="H1356" i="8" a="1"/>
  <c r="H1356" i="8" s="1"/>
  <c r="H1357" i="8" a="1"/>
  <c r="H1357" i="8" s="1"/>
  <c r="H1358" i="8" a="1"/>
  <c r="H1358" i="8"/>
  <c r="H1359" i="8" a="1"/>
  <c r="H1359" i="8"/>
  <c r="H1360" i="8" a="1"/>
  <c r="H1360" i="8" s="1"/>
  <c r="H1361" i="8" a="1"/>
  <c r="H1361" i="8"/>
  <c r="H1362" i="8" a="1"/>
  <c r="H1362" i="8"/>
  <c r="H1363" i="8" a="1"/>
  <c r="H1363" i="8" s="1"/>
  <c r="H1364" i="8" a="1"/>
  <c r="H1364" i="8" s="1"/>
  <c r="H1365" i="8" a="1"/>
  <c r="H1365" i="8" s="1"/>
  <c r="H1366" i="8" a="1"/>
  <c r="H1366" i="8"/>
  <c r="H1367" i="8" a="1"/>
  <c r="H1367" i="8" s="1"/>
  <c r="H1368" i="8" a="1"/>
  <c r="H1368" i="8" s="1"/>
  <c r="H1369" i="8" a="1"/>
  <c r="H1369" i="8" s="1"/>
  <c r="H1370" i="8" a="1"/>
  <c r="H1370" i="8"/>
  <c r="H1371" i="8" a="1"/>
  <c r="H1371" i="8"/>
  <c r="H1372" i="8" a="1"/>
  <c r="H1372" i="8" s="1"/>
  <c r="H1373" i="8" a="1"/>
  <c r="H1373" i="8"/>
  <c r="H1374" i="8" a="1"/>
  <c r="H1374" i="8" s="1"/>
  <c r="H1375" i="8" a="1"/>
  <c r="H1375" i="8" s="1"/>
  <c r="H1376" i="8" a="1"/>
  <c r="H1376" i="8" s="1"/>
  <c r="H1377" i="8" a="1"/>
  <c r="H1377" i="8" s="1"/>
  <c r="H1378" i="8" a="1"/>
  <c r="H1378" i="8" s="1"/>
  <c r="H1379" i="8" a="1"/>
  <c r="H1379" i="8"/>
  <c r="H1380" i="8" a="1"/>
  <c r="H1380" i="8" s="1"/>
  <c r="H1381" i="8" a="1"/>
  <c r="H1381" i="8" s="1"/>
  <c r="H1382" i="8" a="1"/>
  <c r="H1382" i="8"/>
  <c r="H1383" i="8" a="1"/>
  <c r="H1383" i="8" s="1"/>
  <c r="H1384" i="8" a="1"/>
  <c r="H1384" i="8" s="1"/>
  <c r="H1385" i="8" a="1"/>
  <c r="H1385" i="8"/>
  <c r="H1386" i="8" a="1"/>
  <c r="H1386" i="8" s="1"/>
  <c r="H1387" i="8" a="1"/>
  <c r="H1387" i="8" s="1"/>
  <c r="H1388" i="8" a="1"/>
  <c r="H1388" i="8" s="1"/>
  <c r="H1389" i="8" a="1"/>
  <c r="H1389" i="8" s="1"/>
  <c r="H1390" i="8" a="1"/>
  <c r="H1390" i="8"/>
  <c r="H1391" i="8" a="1"/>
  <c r="H1391" i="8"/>
  <c r="H1392" i="8" a="1"/>
  <c r="H1392" i="8" s="1"/>
  <c r="H1393" i="8" a="1"/>
  <c r="H1393" i="8"/>
  <c r="H1394" i="8" a="1"/>
  <c r="H1394" i="8" s="1"/>
  <c r="H1395" i="8" a="1"/>
  <c r="H1395" i="8" s="1"/>
  <c r="H1396" i="8" a="1"/>
  <c r="H1396" i="8" s="1"/>
  <c r="H1397" i="8" a="1"/>
  <c r="H1397" i="8" s="1"/>
  <c r="H1398" i="8" a="1"/>
  <c r="H1398" i="8"/>
  <c r="H1399" i="8" a="1"/>
  <c r="H1399" i="8"/>
  <c r="H1400" i="8" a="1"/>
  <c r="H1400" i="8" s="1"/>
  <c r="H1401" i="8" a="1"/>
  <c r="H1401" i="8"/>
  <c r="H1402" i="8" a="1"/>
  <c r="H1402" i="8"/>
  <c r="H1403" i="8" a="1"/>
  <c r="H1403" i="8" s="1"/>
  <c r="H1404" i="8" a="1"/>
  <c r="H1404" i="8" s="1"/>
  <c r="H1405" i="8" a="1"/>
  <c r="H1405" i="8"/>
  <c r="H1406" i="8" a="1"/>
  <c r="H1406" i="8" s="1"/>
  <c r="H1407" i="8" a="1"/>
  <c r="H1407" i="8" s="1"/>
  <c r="H1408" i="8" a="1"/>
  <c r="H1408" i="8" s="1"/>
  <c r="H1409" i="8" a="1"/>
  <c r="H1409" i="8" s="1"/>
  <c r="H1410" i="8" a="1"/>
  <c r="H1410" i="8" s="1"/>
  <c r="H1411" i="8" a="1"/>
  <c r="H1411" i="8"/>
  <c r="H1412" i="8" a="1"/>
  <c r="H1412" i="8" s="1"/>
  <c r="H1413" i="8" a="1"/>
  <c r="H1413" i="8"/>
  <c r="H1414" i="8" a="1"/>
  <c r="H1414" i="8"/>
  <c r="H1415" i="8" a="1"/>
  <c r="H1415" i="8" s="1"/>
  <c r="H1416" i="8" a="1"/>
  <c r="H1416" i="8" s="1"/>
  <c r="H1417" i="8" a="1"/>
  <c r="H1417" i="8"/>
  <c r="H1418" i="8" a="1"/>
  <c r="H1418" i="8" s="1"/>
  <c r="H1419" i="8" a="1"/>
  <c r="H1419" i="8"/>
  <c r="H1420" i="8" a="1"/>
  <c r="H1420" i="8" s="1"/>
  <c r="H1421" i="8" a="1"/>
  <c r="H1421" i="8"/>
  <c r="H1422" i="8" a="1"/>
  <c r="H1422" i="8"/>
  <c r="H1423" i="8" a="1"/>
  <c r="H1423" i="8"/>
  <c r="H1424" i="8" a="1"/>
  <c r="H1424" i="8" s="1"/>
  <c r="H1425" i="8" a="1"/>
  <c r="H1425" i="8"/>
  <c r="H1426" i="8" a="1"/>
  <c r="H1426" i="8"/>
  <c r="H1427" i="8" a="1"/>
  <c r="H1427" i="8" s="1"/>
  <c r="H1428" i="8" a="1"/>
  <c r="H1428" i="8" s="1"/>
  <c r="H1429" i="8" a="1"/>
  <c r="H1429" i="8" s="1"/>
  <c r="H1430" i="8" a="1"/>
  <c r="H1430" i="8"/>
  <c r="H1431" i="8" a="1"/>
  <c r="H1431" i="8"/>
  <c r="H1432" i="8" a="1"/>
  <c r="H1432" i="8" s="1"/>
  <c r="H1433" i="8" a="1"/>
  <c r="H1433" i="8" s="1"/>
  <c r="H1434" i="8" a="1"/>
  <c r="H1434" i="8"/>
  <c r="H1435" i="8" a="1"/>
  <c r="H1435" i="8" s="1"/>
  <c r="H1436" i="8" a="1"/>
  <c r="H1436" i="8" s="1"/>
  <c r="H1437" i="8" a="1"/>
  <c r="H1437" i="8"/>
  <c r="H1438" i="8" a="1"/>
  <c r="H1438" i="8" s="1"/>
  <c r="H1439" i="8" a="1"/>
  <c r="H1439" i="8"/>
  <c r="H1440" i="8" a="1"/>
  <c r="H1440" i="8" s="1"/>
  <c r="H1441" i="8" a="1"/>
  <c r="H1441" i="8" s="1"/>
  <c r="H1442" i="8" a="1"/>
  <c r="H1442" i="8"/>
  <c r="H1443" i="8" a="1"/>
  <c r="H1443" i="8"/>
  <c r="H1444" i="8" a="1"/>
  <c r="H1444" i="8" s="1"/>
  <c r="H1445" i="8" a="1"/>
  <c r="H1445" i="8" s="1"/>
  <c r="H1446" i="8" a="1"/>
  <c r="H1446" i="8"/>
  <c r="H1447" i="8" a="1"/>
  <c r="H1447" i="8" s="1"/>
  <c r="H1448" i="8" a="1"/>
  <c r="H1448" i="8" s="1"/>
  <c r="H1449" i="8" a="1"/>
  <c r="H1449" i="8"/>
  <c r="H1450" i="8" a="1"/>
  <c r="H1450" i="8" s="1"/>
  <c r="H1451" i="8" a="1"/>
  <c r="H1451" i="8" s="1"/>
  <c r="H1452" i="8" a="1"/>
  <c r="H1452" i="8"/>
  <c r="H1453" i="8" a="1"/>
  <c r="H1453" i="8" s="1"/>
  <c r="H1454" i="8" a="1"/>
  <c r="H1454" i="8" s="1"/>
  <c r="H1455" i="8" a="1"/>
  <c r="H1455" i="8"/>
  <c r="H1456" i="8" a="1"/>
  <c r="H1456" i="8"/>
  <c r="H1457" i="8" a="1"/>
  <c r="H1457" i="8"/>
  <c r="H1458" i="8" a="1"/>
  <c r="H1458" i="8" s="1"/>
  <c r="H1459" i="8" a="1"/>
  <c r="H1459" i="8" s="1"/>
  <c r="H1460" i="8" a="1"/>
  <c r="H1460" i="8"/>
  <c r="H1461" i="8" a="1"/>
  <c r="H1461" i="8"/>
  <c r="H1462" i="8" a="1"/>
  <c r="H1462" i="8" s="1"/>
  <c r="H1463" i="8" a="1"/>
  <c r="H1463" i="8"/>
  <c r="H1464" i="8" a="1"/>
  <c r="H1464" i="8"/>
  <c r="H1465" i="8" a="1"/>
  <c r="H1465" i="8"/>
  <c r="H1466" i="8" a="1"/>
  <c r="H1466" i="8" s="1"/>
  <c r="H1467" i="8" a="1"/>
  <c r="H1467" i="8" s="1"/>
  <c r="H1468" i="8" a="1"/>
  <c r="H1468" i="8"/>
  <c r="H1469" i="8" a="1"/>
  <c r="H1469" i="8" s="1"/>
  <c r="H1470" i="8" a="1"/>
  <c r="H1470" i="8" s="1"/>
  <c r="H1471" i="8" a="1"/>
  <c r="H1471" i="8" s="1"/>
  <c r="H1472" i="8" a="1"/>
  <c r="H1472" i="8"/>
  <c r="H1473" i="8" a="1"/>
  <c r="H1473" i="8"/>
  <c r="H1474" i="8" a="1"/>
  <c r="H1474" i="8" s="1"/>
  <c r="H1475" i="8" a="1"/>
  <c r="H1475" i="8"/>
  <c r="H1476" i="8" a="1"/>
  <c r="H1476" i="8" s="1"/>
  <c r="H1477" i="8" a="1"/>
  <c r="H1477" i="8"/>
  <c r="H1478" i="8" a="1"/>
  <c r="H1478" i="8" s="1"/>
  <c r="H1479" i="8" a="1"/>
  <c r="H1479" i="8"/>
  <c r="H1480" i="8" a="1"/>
  <c r="H1480" i="8"/>
  <c r="H1481" i="8" a="1"/>
  <c r="H1481" i="8"/>
  <c r="H1482" i="8" a="1"/>
  <c r="H1482" i="8" s="1"/>
  <c r="H1483" i="8" a="1"/>
  <c r="H1483" i="8" s="1"/>
  <c r="H1484" i="8" a="1"/>
  <c r="H1484" i="8"/>
  <c r="H1485" i="8" a="1"/>
  <c r="H1485" i="8" s="1"/>
  <c r="H1486" i="8" a="1"/>
  <c r="H1486" i="8" s="1"/>
  <c r="H1487" i="8" a="1"/>
  <c r="H1487" i="8"/>
  <c r="H1488" i="8" a="1"/>
  <c r="H1488" i="8"/>
  <c r="H1489" i="8" a="1"/>
  <c r="H1489" i="8" s="1"/>
  <c r="H1490" i="8" a="1"/>
  <c r="H1490" i="8" s="1"/>
  <c r="H1491" i="8" a="1"/>
  <c r="H1491" i="8" s="1"/>
  <c r="H1492" i="8" a="1"/>
  <c r="H1492" i="8" s="1"/>
  <c r="H1493" i="8" a="1"/>
  <c r="H1493" i="8"/>
  <c r="H1494" i="8" a="1"/>
  <c r="H1494" i="8" s="1"/>
  <c r="H1495" i="8" a="1"/>
  <c r="H1495" i="8"/>
  <c r="H1496" i="8" a="1"/>
  <c r="H1496" i="8" s="1"/>
  <c r="H1497" i="8" a="1"/>
  <c r="H1497" i="8"/>
  <c r="H1498" i="8" a="1"/>
  <c r="H1498" i="8" s="1"/>
  <c r="H1499" i="8" a="1"/>
  <c r="H1499" i="8" s="1"/>
  <c r="H1500" i="8" a="1"/>
  <c r="H1500" i="8"/>
  <c r="H1501" i="8" a="1"/>
  <c r="H1501" i="8" s="1"/>
  <c r="H1502" i="8" a="1"/>
  <c r="H1502" i="8"/>
  <c r="H1503" i="8" a="1"/>
  <c r="H1503" i="8" s="1"/>
  <c r="H1504" i="8" a="1"/>
  <c r="H1504" i="8"/>
  <c r="H1505" i="8" a="1"/>
  <c r="H1505" i="8" s="1"/>
  <c r="H1506" i="8" a="1"/>
  <c r="H1506" i="8"/>
  <c r="H1507" i="8" a="1"/>
  <c r="H1507" i="8" s="1"/>
  <c r="H1508" i="8" a="1"/>
  <c r="H1508" i="8"/>
  <c r="H1509" i="8" a="1"/>
  <c r="H1509" i="8" s="1"/>
  <c r="H1510" i="8" a="1"/>
  <c r="H1510" i="8"/>
  <c r="H1511" i="8" a="1"/>
  <c r="H1511" i="8" s="1"/>
  <c r="H1512" i="8" a="1"/>
  <c r="H1512" i="8" s="1"/>
  <c r="H1513" i="8" a="1"/>
  <c r="H1513" i="8" s="1"/>
  <c r="H1514" i="8" a="1"/>
  <c r="H1514" i="8"/>
  <c r="H1515" i="8" a="1"/>
  <c r="H1515" i="8" s="1"/>
  <c r="H1516" i="8" a="1"/>
  <c r="H1516" i="8"/>
  <c r="H1517" i="8" a="1"/>
  <c r="H1517" i="8" s="1"/>
  <c r="H1518" i="8" a="1"/>
  <c r="H1518" i="8"/>
  <c r="H1519" i="8" a="1"/>
  <c r="H1519" i="8" s="1"/>
  <c r="H1520" i="8" a="1"/>
  <c r="H1520" i="8"/>
  <c r="H1521" i="8" a="1"/>
  <c r="H1521" i="8" s="1"/>
  <c r="H1522" i="8" a="1"/>
  <c r="H1522" i="8"/>
  <c r="H1523" i="8" a="1"/>
  <c r="H1523" i="8" s="1"/>
  <c r="H1524" i="8" a="1"/>
  <c r="H1524" i="8"/>
  <c r="H1525" i="8" a="1"/>
  <c r="H1525" i="8" s="1"/>
  <c r="H1526" i="8" a="1"/>
  <c r="H1526" i="8"/>
  <c r="H1527" i="8" a="1"/>
  <c r="H1527" i="8" s="1"/>
  <c r="H1528" i="8" a="1"/>
  <c r="H1528" i="8" s="1"/>
  <c r="H1529" i="8" a="1"/>
  <c r="H1529" i="8" s="1"/>
  <c r="H1530" i="8" a="1"/>
  <c r="H1530" i="8"/>
  <c r="H1531" i="8" a="1"/>
  <c r="H1531" i="8" s="1"/>
  <c r="H1532" i="8" a="1"/>
  <c r="H1532" i="8"/>
  <c r="H1533" i="8" a="1"/>
  <c r="H1533" i="8" s="1"/>
  <c r="H1534" i="8" a="1"/>
  <c r="H1534" i="8"/>
  <c r="H1535" i="8" a="1"/>
  <c r="H1535" i="8" s="1"/>
  <c r="H1536" i="8" a="1"/>
  <c r="H1536" i="8"/>
  <c r="H1537" i="8" a="1"/>
  <c r="H1537" i="8" s="1"/>
  <c r="H1538" i="8" a="1"/>
  <c r="H1538" i="8"/>
  <c r="H1539" i="8" a="1"/>
  <c r="H1539" i="8" s="1"/>
  <c r="H1540" i="8" a="1"/>
  <c r="H1540" i="8"/>
  <c r="H1541" i="8" a="1"/>
  <c r="H1541" i="8" s="1"/>
  <c r="H1542" i="8" a="1"/>
  <c r="H1542" i="8"/>
  <c r="H1543" i="8" a="1"/>
  <c r="H1543" i="8" s="1"/>
  <c r="H1544" i="8" a="1"/>
  <c r="H1544" i="8" s="1"/>
  <c r="H1545" i="8" a="1"/>
  <c r="H1545" i="8" s="1"/>
  <c r="H1546" i="8" a="1"/>
  <c r="H1546" i="8"/>
  <c r="H1547" i="8" a="1"/>
  <c r="H1547" i="8" s="1"/>
  <c r="H1548" i="8" a="1"/>
  <c r="H1548" i="8"/>
  <c r="H1549" i="8" a="1"/>
  <c r="H1549" i="8" s="1"/>
  <c r="H1550" i="8" a="1"/>
  <c r="H1550" i="8"/>
  <c r="H1551" i="8" a="1"/>
  <c r="H1551" i="8" s="1"/>
  <c r="H1552" i="8" a="1"/>
  <c r="H1552" i="8"/>
  <c r="H1553" i="8" a="1"/>
  <c r="H1553" i="8" s="1"/>
  <c r="H1554" i="8" a="1"/>
  <c r="H1554" i="8"/>
  <c r="H1555" i="8" a="1"/>
  <c r="H1555" i="8" s="1"/>
  <c r="H1556" i="8" a="1"/>
  <c r="H1556" i="8"/>
  <c r="H1557" i="8" a="1"/>
  <c r="H1557" i="8" s="1"/>
  <c r="H1558" i="8" a="1"/>
  <c r="H1558" i="8"/>
  <c r="H1559" i="8" a="1"/>
  <c r="H1559" i="8" s="1"/>
  <c r="H1560" i="8" a="1"/>
  <c r="H1560" i="8" s="1"/>
  <c r="H1561" i="8" a="1"/>
  <c r="H1561" i="8" s="1"/>
  <c r="H1562" i="8" a="1"/>
  <c r="H1562" i="8"/>
  <c r="H1563" i="8" a="1"/>
  <c r="H1563" i="8" s="1"/>
  <c r="H1564" i="8" a="1"/>
  <c r="H1564" i="8"/>
  <c r="H1565" i="8" a="1"/>
  <c r="H1565" i="8" s="1"/>
  <c r="H1566" i="8" a="1"/>
  <c r="H1566" i="8"/>
  <c r="H1567" i="8" a="1"/>
  <c r="H1567" i="8" s="1"/>
  <c r="H1568" i="8" a="1"/>
  <c r="H1568" i="8"/>
  <c r="H1569" i="8" a="1"/>
  <c r="H1569" i="8" s="1"/>
  <c r="H1570" i="8" a="1"/>
  <c r="H1570" i="8"/>
  <c r="H1571" i="8" a="1"/>
  <c r="H1571" i="8" s="1"/>
  <c r="H1572" i="8" a="1"/>
  <c r="H1572" i="8"/>
  <c r="H1573" i="8" a="1"/>
  <c r="H1573" i="8" s="1"/>
  <c r="H1574" i="8" a="1"/>
  <c r="H1574" i="8"/>
  <c r="H1575" i="8" a="1"/>
  <c r="H1575" i="8" s="1"/>
  <c r="H1576" i="8" a="1"/>
  <c r="H1576" i="8" s="1"/>
  <c r="H1577" i="8" a="1"/>
  <c r="H1577" i="8" s="1"/>
  <c r="H1578" i="8" a="1"/>
  <c r="H1578" i="8"/>
  <c r="H1579" i="8" a="1"/>
  <c r="H1579" i="8" s="1"/>
  <c r="H1580" i="8" a="1"/>
  <c r="H1580" i="8"/>
  <c r="H1581" i="8" a="1"/>
  <c r="H1581" i="8" s="1"/>
  <c r="H1582" i="8" a="1"/>
  <c r="H1582" i="8"/>
  <c r="H1583" i="8" a="1"/>
  <c r="H1583" i="8" s="1"/>
  <c r="H1584" i="8" a="1"/>
  <c r="H1584" i="8"/>
  <c r="H1585" i="8" a="1"/>
  <c r="H1585" i="8" s="1"/>
  <c r="H1586" i="8" a="1"/>
  <c r="H1586" i="8"/>
  <c r="H1587" i="8" a="1"/>
  <c r="H1587" i="8" s="1"/>
  <c r="H1588" i="8" a="1"/>
  <c r="H1588" i="8"/>
  <c r="H1589" i="8" a="1"/>
  <c r="H1589" i="8" s="1"/>
  <c r="H1590" i="8" a="1"/>
  <c r="H1590" i="8"/>
  <c r="H1591" i="8" a="1"/>
  <c r="H1591" i="8" s="1"/>
  <c r="H1592" i="8" a="1"/>
  <c r="H1592" i="8" s="1"/>
  <c r="H1593" i="8" a="1"/>
  <c r="H1593" i="8" s="1"/>
  <c r="H1594" i="8" a="1"/>
  <c r="H1594" i="8"/>
  <c r="H1595" i="8" a="1"/>
  <c r="H1595" i="8" s="1"/>
  <c r="H1596" i="8" a="1"/>
  <c r="H1596" i="8"/>
  <c r="H1597" i="8" a="1"/>
  <c r="H1597" i="8" s="1"/>
  <c r="H1598" i="8" a="1"/>
  <c r="H1598" i="8"/>
  <c r="H1599" i="8" a="1"/>
  <c r="H1599" i="8" s="1"/>
  <c r="H1600" i="8" a="1"/>
  <c r="H1600" i="8"/>
  <c r="H1601" i="8" a="1"/>
  <c r="H1601" i="8" s="1"/>
  <c r="H1602" i="8" a="1"/>
  <c r="H1602" i="8"/>
  <c r="H1603" i="8" a="1"/>
  <c r="H1603" i="8" s="1"/>
  <c r="H1604" i="8" a="1"/>
  <c r="H1604" i="8"/>
  <c r="H1605" i="8" a="1"/>
  <c r="H1605" i="8" s="1"/>
  <c r="H1606" i="8" a="1"/>
  <c r="H1606" i="8"/>
  <c r="H1607" i="8" a="1"/>
  <c r="H1607" i="8" s="1"/>
  <c r="H1608" i="8" a="1"/>
  <c r="H1608" i="8" s="1"/>
  <c r="H1609" i="8" a="1"/>
  <c r="H1609" i="8" s="1"/>
  <c r="H1610" i="8" a="1"/>
  <c r="H1610" i="8"/>
  <c r="H1611" i="8" a="1"/>
  <c r="H1611" i="8" s="1"/>
  <c r="H1612" i="8" a="1"/>
  <c r="H1612" i="8"/>
  <c r="H1613" i="8" a="1"/>
  <c r="H1613" i="8" s="1"/>
  <c r="H1614" i="8" a="1"/>
  <c r="H1614" i="8"/>
  <c r="H1615" i="8" a="1"/>
  <c r="H1615" i="8" s="1"/>
  <c r="H1616" i="8" a="1"/>
  <c r="H1616" i="8"/>
  <c r="H1617" i="8" a="1"/>
  <c r="H1617" i="8" s="1"/>
  <c r="H1618" i="8" a="1"/>
  <c r="H1618" i="8"/>
  <c r="H1619" i="8" a="1"/>
  <c r="H1619" i="8" s="1"/>
  <c r="H1620" i="8" a="1"/>
  <c r="H1620" i="8"/>
  <c r="H1621" i="8" a="1"/>
  <c r="H1621" i="8" s="1"/>
  <c r="H1622" i="8" a="1"/>
  <c r="H1622" i="8"/>
  <c r="H1623" i="8" a="1"/>
  <c r="H1623" i="8" s="1"/>
  <c r="H1624" i="8" a="1"/>
  <c r="H1624" i="8" s="1"/>
  <c r="H1625" i="8" a="1"/>
  <c r="H1625" i="8" s="1"/>
  <c r="H1626" i="8" a="1"/>
  <c r="H1626" i="8"/>
  <c r="H1627" i="8" a="1"/>
  <c r="H1627" i="8" s="1"/>
  <c r="H1628" i="8" a="1"/>
  <c r="H1628" i="8"/>
  <c r="H1629" i="8" a="1"/>
  <c r="H1629" i="8" s="1"/>
  <c r="H1630" i="8" a="1"/>
  <c r="H1630" i="8"/>
  <c r="H1631" i="8" a="1"/>
  <c r="H1631" i="8" s="1"/>
  <c r="H1632" i="8" a="1"/>
  <c r="H1632" i="8"/>
  <c r="H1633" i="8" a="1"/>
  <c r="H1633" i="8" s="1"/>
  <c r="H1634" i="8" a="1"/>
  <c r="H1634" i="8"/>
  <c r="H1635" i="8" a="1"/>
  <c r="H1635" i="8" s="1"/>
  <c r="H1636" i="8" a="1"/>
  <c r="H1636" i="8"/>
  <c r="H1637" i="8" a="1"/>
  <c r="H1637" i="8" s="1"/>
  <c r="H1638" i="8" a="1"/>
  <c r="H1638" i="8"/>
  <c r="H1639" i="8" a="1"/>
  <c r="H1639" i="8" s="1"/>
  <c r="H1640" i="8" a="1"/>
  <c r="H1640" i="8" s="1"/>
  <c r="H1641" i="8" a="1"/>
  <c r="H1641" i="8" s="1"/>
  <c r="H1642" i="8" a="1"/>
  <c r="H1642" i="8"/>
  <c r="H1643" i="8" a="1"/>
  <c r="H1643" i="8" s="1"/>
  <c r="H1644" i="8" a="1"/>
  <c r="H1644" i="8"/>
  <c r="H1645" i="8" a="1"/>
  <c r="H1645" i="8" s="1"/>
  <c r="H1646" i="8" a="1"/>
  <c r="H1646" i="8"/>
  <c r="H1647" i="8" a="1"/>
  <c r="H1647" i="8" s="1"/>
  <c r="H1648" i="8" a="1"/>
  <c r="H1648" i="8"/>
  <c r="H1649" i="8" a="1"/>
  <c r="H1649" i="8" s="1"/>
  <c r="H1650" i="8" a="1"/>
  <c r="H1650" i="8"/>
  <c r="H1651" i="8" a="1"/>
  <c r="H1651" i="8" s="1"/>
  <c r="H1652" i="8" a="1"/>
  <c r="H1652" i="8"/>
  <c r="H1653" i="8" a="1"/>
  <c r="H1653" i="8" s="1"/>
  <c r="H1654" i="8" a="1"/>
  <c r="H1654" i="8" s="1"/>
  <c r="H1655" i="8" a="1"/>
  <c r="H1655" i="8" s="1"/>
  <c r="H1656" i="8" a="1"/>
  <c r="H1656" i="8" s="1"/>
  <c r="H1657" i="8" a="1"/>
  <c r="H1657" i="8" s="1"/>
  <c r="H1658" i="8" a="1"/>
  <c r="H1658" i="8" s="1"/>
  <c r="H1659" i="8" a="1"/>
  <c r="H1659" i="8" s="1"/>
  <c r="H1660" i="8" a="1"/>
  <c r="H1660" i="8"/>
  <c r="H1661" i="8" a="1"/>
  <c r="H1661" i="8" s="1"/>
  <c r="H1662" i="8" a="1"/>
  <c r="H1662" i="8"/>
  <c r="H1663" i="8" a="1"/>
  <c r="H1663" i="8" s="1"/>
  <c r="H1664" i="8" a="1"/>
  <c r="H1664" i="8"/>
  <c r="H1665" i="8" a="1"/>
  <c r="H1665" i="8" s="1"/>
  <c r="H1666" i="8" a="1"/>
  <c r="H1666" i="8"/>
  <c r="H1667" i="8" a="1"/>
  <c r="H1667" i="8" s="1"/>
  <c r="H1668" i="8" a="1"/>
  <c r="H1668" i="8"/>
  <c r="H1669" i="8" a="1"/>
  <c r="H1669" i="8" s="1"/>
  <c r="H1670" i="8" a="1"/>
  <c r="H1670" i="8" s="1"/>
  <c r="H1671" i="8" a="1"/>
  <c r="H1671" i="8" s="1"/>
  <c r="H1672" i="8" a="1"/>
  <c r="H1672" i="8" s="1"/>
  <c r="H1673" i="8" a="1"/>
  <c r="H1673" i="8" s="1"/>
  <c r="H1674" i="8" a="1"/>
  <c r="H1674" i="8" s="1"/>
  <c r="H1675" i="8" a="1"/>
  <c r="H1675" i="8" s="1"/>
  <c r="H1676" i="8" a="1"/>
  <c r="H1676" i="8"/>
  <c r="H1677" i="8" a="1"/>
  <c r="H1677" i="8" s="1"/>
  <c r="H1678" i="8" a="1"/>
  <c r="H1678" i="8"/>
  <c r="H1679" i="8" a="1"/>
  <c r="H1679" i="8" s="1"/>
  <c r="H1680" i="8" a="1"/>
  <c r="H1680" i="8"/>
  <c r="H1681" i="8" a="1"/>
  <c r="H1681" i="8" s="1"/>
  <c r="H1682" i="8" a="1"/>
  <c r="H1682" i="8"/>
  <c r="H1683" i="8" a="1"/>
  <c r="H1683" i="8" s="1"/>
  <c r="H1684" i="8" a="1"/>
  <c r="H1684" i="8"/>
  <c r="H1685" i="8" a="1"/>
  <c r="H1685" i="8" s="1"/>
  <c r="H1686" i="8" a="1"/>
  <c r="H1686" i="8" s="1"/>
  <c r="H1687" i="8" a="1"/>
  <c r="H1687" i="8" s="1"/>
  <c r="H1688" i="8" a="1"/>
  <c r="H1688" i="8" s="1"/>
  <c r="H1689" i="8" a="1"/>
  <c r="H1689" i="8" s="1"/>
  <c r="H1690" i="8" a="1"/>
  <c r="H1690" i="8" s="1"/>
  <c r="H1691" i="8" a="1"/>
  <c r="H1691" i="8" s="1"/>
  <c r="H1692" i="8" a="1"/>
  <c r="H1692" i="8"/>
  <c r="H1693" i="8" a="1"/>
  <c r="H1693" i="8" s="1"/>
  <c r="H1694" i="8" a="1"/>
  <c r="H1694" i="8"/>
  <c r="H1695" i="8" a="1"/>
  <c r="H1695" i="8" s="1"/>
  <c r="H1696" i="8" a="1"/>
  <c r="H1696" i="8"/>
  <c r="H1697" i="8" a="1"/>
  <c r="H1697" i="8" s="1"/>
  <c r="H1698" i="8" a="1"/>
  <c r="H1698" i="8"/>
  <c r="H1699" i="8" a="1"/>
  <c r="H1699" i="8" s="1"/>
  <c r="H1700" i="8" a="1"/>
  <c r="H1700" i="8"/>
  <c r="H1701" i="8" a="1"/>
  <c r="H1701" i="8" s="1"/>
  <c r="H1702" i="8" a="1"/>
  <c r="H1702" i="8" s="1"/>
  <c r="H1703" i="8" a="1"/>
  <c r="H1703" i="8" s="1"/>
  <c r="H1704" i="8" a="1"/>
  <c r="H1704" i="8" s="1"/>
  <c r="H1705" i="8" a="1"/>
  <c r="H1705" i="8" s="1"/>
  <c r="H1706" i="8" a="1"/>
  <c r="H1706" i="8" s="1"/>
  <c r="H1707" i="8" a="1"/>
  <c r="H1707" i="8" s="1"/>
  <c r="H1708" i="8" a="1"/>
  <c r="H1708" i="8"/>
  <c r="H1709" i="8" a="1"/>
  <c r="H1709" i="8" s="1"/>
  <c r="H1710" i="8" a="1"/>
  <c r="H1710" i="8"/>
  <c r="H1711" i="8" a="1"/>
  <c r="H1711" i="8" s="1"/>
  <c r="H1712" i="8" a="1"/>
  <c r="H1712" i="8"/>
  <c r="H1713" i="8" a="1"/>
  <c r="H1713" i="8" s="1"/>
  <c r="H1714" i="8" a="1"/>
  <c r="H1714" i="8"/>
  <c r="H1715" i="8" a="1"/>
  <c r="H1715" i="8" s="1"/>
  <c r="H1716" i="8" a="1"/>
  <c r="H1716" i="8"/>
  <c r="H1717" i="8" a="1"/>
  <c r="H1717" i="8" s="1"/>
  <c r="H1718" i="8" a="1"/>
  <c r="H1718" i="8" s="1"/>
  <c r="H1719" i="8" a="1"/>
  <c r="H1719" i="8" s="1"/>
  <c r="H1720" i="8" a="1"/>
  <c r="H1720" i="8" s="1"/>
  <c r="H1721" i="8" a="1"/>
  <c r="H1721" i="8" s="1"/>
  <c r="H1722" i="8" a="1"/>
  <c r="H1722" i="8" s="1"/>
  <c r="H1723" i="8" a="1"/>
  <c r="H1723" i="8" s="1"/>
  <c r="H1724" i="8" a="1"/>
  <c r="H1724" i="8"/>
  <c r="H1725" i="8" a="1"/>
  <c r="H1725" i="8" s="1"/>
  <c r="H1726" i="8" a="1"/>
  <c r="H1726" i="8"/>
  <c r="H1727" i="8" a="1"/>
  <c r="H1727" i="8" s="1"/>
  <c r="H1728" i="8" a="1"/>
  <c r="H1728" i="8" s="1"/>
  <c r="H1729" i="8" a="1"/>
  <c r="H1729" i="8" s="1"/>
  <c r="H1730" i="8" a="1"/>
  <c r="H1730" i="8" s="1"/>
  <c r="H1731" i="8" a="1"/>
  <c r="H1731" i="8"/>
  <c r="H1732" i="8" a="1"/>
  <c r="H1732" i="8"/>
  <c r="H1733" i="8" a="1"/>
  <c r="H1733" i="8" s="1"/>
  <c r="H1734" i="8" a="1"/>
  <c r="H1734" i="8"/>
  <c r="H1735" i="8" a="1"/>
  <c r="H1735" i="8"/>
  <c r="H1736" i="8" a="1"/>
  <c r="H1736" i="8" s="1"/>
  <c r="H1737" i="8" a="1"/>
  <c r="H1737" i="8" s="1"/>
  <c r="H1738" i="8" a="1"/>
  <c r="H1738" i="8"/>
  <c r="H1739" i="8" a="1"/>
  <c r="H1739" i="8" s="1"/>
  <c r="H1740" i="8" a="1"/>
  <c r="H1740" i="8"/>
  <c r="H1741" i="8" a="1"/>
  <c r="H1741" i="8" s="1"/>
  <c r="H1742" i="8" a="1"/>
  <c r="H1742" i="8" s="1"/>
  <c r="H1743" i="8" a="1"/>
  <c r="H1743" i="8"/>
  <c r="H1744" i="8" a="1"/>
  <c r="H1744" i="8"/>
  <c r="H1745" i="8" a="1"/>
  <c r="H1745" i="8" s="1"/>
  <c r="H1746" i="8" a="1"/>
  <c r="H1746" i="8"/>
  <c r="H1747" i="8" a="1"/>
  <c r="H1747" i="8"/>
  <c r="H1748" i="8" a="1"/>
  <c r="H1748" i="8" s="1"/>
  <c r="H1749" i="8" a="1"/>
  <c r="H1749" i="8" s="1"/>
  <c r="H1750" i="8" a="1"/>
  <c r="H1750" i="8" s="1"/>
  <c r="H1751" i="8" a="1"/>
  <c r="H1751" i="8" s="1"/>
  <c r="H1752" i="8" a="1"/>
  <c r="H1752" i="8"/>
  <c r="H1753" i="8" a="1"/>
  <c r="H1753" i="8" s="1"/>
  <c r="H1754" i="8" a="1"/>
  <c r="H1754" i="8"/>
  <c r="H1755" i="8" a="1"/>
  <c r="H1755" i="8"/>
  <c r="H1756" i="8" a="1"/>
  <c r="H1756" i="8"/>
  <c r="H1757" i="8" a="1"/>
  <c r="H1757" i="8" s="1"/>
  <c r="H1758" i="8" a="1"/>
  <c r="H1758" i="8"/>
  <c r="H1759" i="8" a="1"/>
  <c r="H1759" i="8" s="1"/>
  <c r="H1760" i="8" a="1"/>
  <c r="H1760" i="8" s="1"/>
  <c r="H1761" i="8" a="1"/>
  <c r="H1761" i="8" s="1"/>
  <c r="H1762" i="8" a="1"/>
  <c r="H1762" i="8" s="1"/>
  <c r="H1763" i="8" a="1"/>
  <c r="H1763" i="8"/>
  <c r="H1764" i="8" a="1"/>
  <c r="H1764" i="8"/>
  <c r="H1765" i="8" a="1"/>
  <c r="H1765" i="8" s="1"/>
  <c r="H1766" i="8" a="1"/>
  <c r="H1766" i="8"/>
  <c r="H1767" i="8" a="1"/>
  <c r="H1767" i="8"/>
  <c r="H1768" i="8" a="1"/>
  <c r="H1768" i="8" s="1"/>
  <c r="H1769" i="8" a="1"/>
  <c r="H1769" i="8" s="1"/>
  <c r="H1770" i="8" a="1"/>
  <c r="H1770" i="8"/>
  <c r="H1771" i="8" a="1"/>
  <c r="H1771" i="8" s="1"/>
  <c r="H1772" i="8" a="1"/>
  <c r="H1772" i="8"/>
  <c r="H1773" i="8" a="1"/>
  <c r="H1773" i="8" s="1"/>
  <c r="H1774" i="8" a="1"/>
  <c r="H1774" i="8" s="1"/>
  <c r="H1775" i="8" a="1"/>
  <c r="H1775" i="8"/>
  <c r="H1776" i="8" a="1"/>
  <c r="H1776" i="8"/>
  <c r="H1777" i="8" a="1"/>
  <c r="H1777" i="8" s="1"/>
  <c r="H1778" i="8" a="1"/>
  <c r="H1778" i="8"/>
  <c r="H1779" i="8" a="1"/>
  <c r="H1779" i="8"/>
  <c r="H1780" i="8" a="1"/>
  <c r="H1780" i="8" s="1"/>
  <c r="H1781" i="8" a="1"/>
  <c r="H1781" i="8" s="1"/>
  <c r="H1782" i="8" a="1"/>
  <c r="H1782" i="8" s="1"/>
  <c r="H1783" i="8" a="1"/>
  <c r="H1783" i="8" s="1"/>
  <c r="H1784" i="8" a="1"/>
  <c r="H1784" i="8"/>
  <c r="H1785" i="8" a="1"/>
  <c r="H1785" i="8" s="1"/>
  <c r="H1786" i="8" a="1"/>
  <c r="H1786" i="8"/>
  <c r="H1787" i="8" a="1"/>
  <c r="H1787" i="8"/>
  <c r="H1788" i="8" a="1"/>
  <c r="H1788" i="8"/>
  <c r="H1789" i="8" a="1"/>
  <c r="H1789" i="8" s="1"/>
  <c r="H1790" i="8" a="1"/>
  <c r="H1790" i="8"/>
  <c r="H1791" i="8" a="1"/>
  <c r="H1791" i="8" s="1"/>
  <c r="H1792" i="8" a="1"/>
  <c r="H1792" i="8" s="1"/>
  <c r="H1793" i="8" a="1"/>
  <c r="H1793" i="8" s="1"/>
  <c r="H1794" i="8" a="1"/>
  <c r="H1794" i="8" s="1"/>
  <c r="H1795" i="8" a="1"/>
  <c r="H1795" i="8"/>
  <c r="H1796" i="8" a="1"/>
  <c r="H1796" i="8"/>
  <c r="H1797" i="8" a="1"/>
  <c r="H1797" i="8" s="1"/>
  <c r="H1798" i="8" a="1"/>
  <c r="H1798" i="8"/>
  <c r="H1799" i="8" a="1"/>
  <c r="H1799" i="8"/>
  <c r="H1800" i="8" a="1"/>
  <c r="H1800" i="8" s="1"/>
  <c r="H1801" i="8" a="1"/>
  <c r="H1801" i="8" s="1"/>
  <c r="H1802" i="8" a="1"/>
  <c r="H1802" i="8"/>
  <c r="H1803" i="8" a="1"/>
  <c r="H1803" i="8" s="1"/>
  <c r="H1804" i="8" a="1"/>
  <c r="H1804" i="8"/>
  <c r="H1805" i="8" a="1"/>
  <c r="H1805" i="8" s="1"/>
  <c r="H1806" i="8" a="1"/>
  <c r="H1806" i="8" s="1"/>
  <c r="H1807" i="8" a="1"/>
  <c r="H1807" i="8"/>
  <c r="H1808" i="8" a="1"/>
  <c r="H1808" i="8"/>
  <c r="H1809" i="8" a="1"/>
  <c r="H1809" i="8" s="1"/>
  <c r="H1810" i="8" a="1"/>
  <c r="H1810" i="8"/>
  <c r="H1811" i="8" a="1"/>
  <c r="H1811" i="8"/>
  <c r="H1812" i="8" a="1"/>
  <c r="H1812" i="8" s="1"/>
  <c r="H1813" i="8" a="1"/>
  <c r="H1813" i="8" s="1"/>
  <c r="H1814" i="8" a="1"/>
  <c r="H1814" i="8" s="1"/>
  <c r="H1815" i="8" a="1"/>
  <c r="H1815" i="8" s="1"/>
  <c r="H1816" i="8" a="1"/>
  <c r="H1816" i="8"/>
  <c r="H1817" i="8" a="1"/>
  <c r="H1817" i="8" s="1"/>
  <c r="H1818" i="8" a="1"/>
  <c r="H1818" i="8"/>
  <c r="H1819" i="8" a="1"/>
  <c r="H1819" i="8"/>
  <c r="H1820" i="8" a="1"/>
  <c r="H1820" i="8"/>
  <c r="H1821" i="8" a="1"/>
  <c r="H1821" i="8" s="1"/>
  <c r="H1822" i="8" a="1"/>
  <c r="H1822" i="8"/>
  <c r="H1823" i="8" a="1"/>
  <c r="H1823" i="8" s="1"/>
  <c r="H1824" i="8" a="1"/>
  <c r="H1824" i="8" s="1"/>
  <c r="H3" i="8" a="1"/>
  <c r="H3" i="8" s="1"/>
  <c r="F4" i="8" a="1"/>
  <c r="F4" i="8" s="1"/>
  <c r="F5" i="8" a="1"/>
  <c r="F5" i="8" s="1"/>
  <c r="F6" i="8" a="1"/>
  <c r="F6" i="8" s="1"/>
  <c r="F7" i="8" a="1"/>
  <c r="F7" i="8" s="1"/>
  <c r="F8" i="8" a="1"/>
  <c r="F8" i="8" s="1"/>
  <c r="F9" i="8" a="1"/>
  <c r="F9" i="8"/>
  <c r="F10" i="8" a="1"/>
  <c r="F10" i="8"/>
  <c r="F11" i="8" a="1"/>
  <c r="F11" i="8" s="1"/>
  <c r="F12" i="8" a="1"/>
  <c r="F12" i="8"/>
  <c r="F13" i="8" a="1"/>
  <c r="F13" i="8" s="1"/>
  <c r="F14" i="8" a="1"/>
  <c r="F14" i="8" s="1"/>
  <c r="F15" i="8" a="1"/>
  <c r="F15" i="8" s="1"/>
  <c r="F16" i="8" a="1"/>
  <c r="F16" i="8" s="1"/>
  <c r="F17" i="8" a="1"/>
  <c r="F17" i="8" s="1"/>
  <c r="F18" i="8" a="1"/>
  <c r="F18" i="8" s="1"/>
  <c r="F19" i="8" a="1"/>
  <c r="F19" i="8" s="1"/>
  <c r="F20" i="8" a="1"/>
  <c r="F20" i="8"/>
  <c r="F21" i="8" a="1"/>
  <c r="F21" i="8" s="1"/>
  <c r="F22" i="8" a="1"/>
  <c r="F22" i="8" s="1"/>
  <c r="F23" i="8" a="1"/>
  <c r="F23" i="8" s="1"/>
  <c r="F24" i="8" a="1"/>
  <c r="F24" i="8"/>
  <c r="F25" i="8" a="1"/>
  <c r="F25" i="8"/>
  <c r="F26" i="8" a="1"/>
  <c r="F26" i="8" s="1"/>
  <c r="F27" i="8" a="1"/>
  <c r="F27" i="8" s="1"/>
  <c r="F28" i="8" a="1"/>
  <c r="F28" i="8" s="1"/>
  <c r="F29" i="8" a="1"/>
  <c r="F29" i="8" s="1"/>
  <c r="F30" i="8" a="1"/>
  <c r="F30" i="8" s="1"/>
  <c r="F31" i="8" a="1"/>
  <c r="F31" i="8" s="1"/>
  <c r="F32" i="8" a="1"/>
  <c r="F32" i="8" s="1"/>
  <c r="F33" i="8" a="1"/>
  <c r="F33" i="8"/>
  <c r="F34" i="8" a="1"/>
  <c r="F34" i="8" s="1"/>
  <c r="F35" i="8" a="1"/>
  <c r="F35" i="8" s="1"/>
  <c r="F36" i="8" a="1"/>
  <c r="F36" i="8" s="1"/>
  <c r="F37" i="8" a="1"/>
  <c r="F37" i="8" s="1"/>
  <c r="F38" i="8" a="1"/>
  <c r="F38" i="8" s="1"/>
  <c r="F39" i="8" a="1"/>
  <c r="F39" i="8" s="1"/>
  <c r="F40" i="8" a="1"/>
  <c r="F40" i="8" s="1"/>
  <c r="F41" i="8" a="1"/>
  <c r="F41" i="8" s="1"/>
  <c r="F42" i="8" a="1"/>
  <c r="F42" i="8"/>
  <c r="F43" i="8" a="1"/>
  <c r="F43" i="8" s="1"/>
  <c r="F44" i="8" a="1"/>
  <c r="F44" i="8" s="1"/>
  <c r="F45" i="8" a="1"/>
  <c r="F45" i="8" s="1"/>
  <c r="F46" i="8" a="1"/>
  <c r="F46" i="8" s="1"/>
  <c r="F47" i="8" a="1"/>
  <c r="F47" i="8" s="1"/>
  <c r="F48" i="8" a="1"/>
  <c r="F48" i="8" s="1"/>
  <c r="F49" i="8" a="1"/>
  <c r="F49" i="8" s="1"/>
  <c r="F50" i="8" a="1"/>
  <c r="F50" i="8" s="1"/>
  <c r="F51" i="8" a="1"/>
  <c r="F51" i="8" s="1"/>
  <c r="F52" i="8" a="1"/>
  <c r="F52" i="8"/>
  <c r="F53" i="8" a="1"/>
  <c r="F53" i="8"/>
  <c r="F54" i="8" a="1"/>
  <c r="F54" i="8" s="1"/>
  <c r="F55" i="8" a="1"/>
  <c r="F55" i="8" s="1"/>
  <c r="F56" i="8" a="1"/>
  <c r="F56" i="8"/>
  <c r="F57" i="8" a="1"/>
  <c r="F57" i="8"/>
  <c r="F58" i="8" a="1"/>
  <c r="F58" i="8" s="1"/>
  <c r="F59" i="8" a="1"/>
  <c r="F59" i="8" s="1"/>
  <c r="F60" i="8" a="1"/>
  <c r="F60" i="8" s="1"/>
  <c r="F61" i="8" a="1"/>
  <c r="F61" i="8"/>
  <c r="F62" i="8" a="1"/>
  <c r="F62" i="8"/>
  <c r="F63" i="8" a="1"/>
  <c r="F63" i="8" s="1"/>
  <c r="F64" i="8" a="1"/>
  <c r="F64" i="8" s="1"/>
  <c r="F65" i="8" a="1"/>
  <c r="F65" i="8"/>
  <c r="F66" i="8" a="1"/>
  <c r="F66" i="8"/>
  <c r="F67" i="8" a="1"/>
  <c r="F67" i="8" s="1"/>
  <c r="F68" i="8" a="1"/>
  <c r="F68" i="8" s="1"/>
  <c r="F69" i="8" a="1"/>
  <c r="F69" i="8" s="1"/>
  <c r="F70" i="8" a="1"/>
  <c r="F70" i="8"/>
  <c r="F71" i="8" a="1"/>
  <c r="F71" i="8" s="1"/>
  <c r="F72" i="8" a="1"/>
  <c r="F72" i="8" s="1"/>
  <c r="F73" i="8" a="1"/>
  <c r="F73" i="8" s="1"/>
  <c r="F74" i="8" a="1"/>
  <c r="F74" i="8"/>
  <c r="F75" i="8" a="1"/>
  <c r="F75" i="8" s="1"/>
  <c r="F76" i="8" a="1"/>
  <c r="F76" i="8"/>
  <c r="F77" i="8" a="1"/>
  <c r="F77" i="8" s="1"/>
  <c r="F78" i="8" a="1"/>
  <c r="F78" i="8" s="1"/>
  <c r="F79" i="8" a="1"/>
  <c r="F79" i="8" s="1"/>
  <c r="F80" i="8" a="1"/>
  <c r="F80" i="8" s="1"/>
  <c r="F81" i="8" a="1"/>
  <c r="F81" i="8" s="1"/>
  <c r="F82" i="8" a="1"/>
  <c r="F82" i="8"/>
  <c r="F83" i="8" a="1"/>
  <c r="F83" i="8" s="1"/>
  <c r="F84" i="8" a="1"/>
  <c r="F84" i="8"/>
  <c r="F85" i="8" a="1"/>
  <c r="F85" i="8" s="1"/>
  <c r="F86" i="8" a="1"/>
  <c r="F86" i="8" s="1"/>
  <c r="F87" i="8" a="1"/>
  <c r="F87" i="8" s="1"/>
  <c r="F88" i="8" a="1"/>
  <c r="F88" i="8"/>
  <c r="F89" i="8" a="1"/>
  <c r="F89" i="8"/>
  <c r="F90" i="8" a="1"/>
  <c r="F90" i="8" s="1"/>
  <c r="F91" i="8" a="1"/>
  <c r="F91" i="8" s="1"/>
  <c r="F92" i="8" a="1"/>
  <c r="F92" i="8" s="1"/>
  <c r="F93" i="8" a="1"/>
  <c r="F93" i="8"/>
  <c r="F94" i="8" a="1"/>
  <c r="F94" i="8"/>
  <c r="F95" i="8" a="1"/>
  <c r="F95" i="8" s="1"/>
  <c r="F96" i="8" a="1"/>
  <c r="F96" i="8"/>
  <c r="F97" i="8" a="1"/>
  <c r="F97" i="8"/>
  <c r="F98" i="8" a="1"/>
  <c r="F98" i="8" s="1"/>
  <c r="F99" i="8" a="1"/>
  <c r="F99" i="8" s="1"/>
  <c r="F100" i="8" a="1"/>
  <c r="F100" i="8" s="1"/>
  <c r="F101" i="8" a="1"/>
  <c r="F101" i="8" s="1"/>
  <c r="F102" i="8" a="1"/>
  <c r="F102" i="8"/>
  <c r="F103" i="8" a="1"/>
  <c r="F103" i="8" s="1"/>
  <c r="F104" i="8" a="1"/>
  <c r="F104" i="8" s="1"/>
  <c r="F105" i="8" a="1"/>
  <c r="F105" i="8"/>
  <c r="F106" i="8" a="1"/>
  <c r="F106" i="8"/>
  <c r="F107" i="8" a="1"/>
  <c r="F107" i="8" s="1"/>
  <c r="F108" i="8" a="1"/>
  <c r="F108" i="8" s="1"/>
  <c r="F109" i="8" a="1"/>
  <c r="F109" i="8" s="1"/>
  <c r="F110" i="8" a="1"/>
  <c r="F110" i="8" s="1"/>
  <c r="F111" i="8" a="1"/>
  <c r="F111" i="8" s="1"/>
  <c r="F112" i="8" a="1"/>
  <c r="F112" i="8" s="1"/>
  <c r="F113" i="8" a="1"/>
  <c r="F113" i="8" s="1"/>
  <c r="F114" i="8" a="1"/>
  <c r="F114" i="8" s="1"/>
  <c r="F115" i="8" a="1"/>
  <c r="F115" i="8" s="1"/>
  <c r="F116" i="8" a="1"/>
  <c r="F116" i="8" s="1"/>
  <c r="F117" i="8" a="1"/>
  <c r="F117" i="8"/>
  <c r="F118" i="8" a="1"/>
  <c r="F118" i="8" s="1"/>
  <c r="F119" i="8" a="1"/>
  <c r="F119" i="8" s="1"/>
  <c r="F120" i="8" a="1"/>
  <c r="F120" i="8"/>
  <c r="F121" i="8" a="1"/>
  <c r="F121" i="8" s="1"/>
  <c r="F122" i="8" a="1"/>
  <c r="F122" i="8" s="1"/>
  <c r="F123" i="8" a="1"/>
  <c r="F123" i="8" s="1"/>
  <c r="F124" i="8" a="1"/>
  <c r="F124" i="8" s="1"/>
  <c r="F125" i="8" a="1"/>
  <c r="F125" i="8"/>
  <c r="F126" i="8" a="1"/>
  <c r="F126" i="8"/>
  <c r="F127" i="8" a="1"/>
  <c r="F127" i="8" s="1"/>
  <c r="F128" i="8" a="1"/>
  <c r="F128" i="8" s="1"/>
  <c r="F129" i="8" a="1"/>
  <c r="F129" i="8"/>
  <c r="F130" i="8" a="1"/>
  <c r="F130" i="8"/>
  <c r="F131" i="8" a="1"/>
  <c r="F131" i="8" s="1"/>
  <c r="F132" i="8" a="1"/>
  <c r="F132" i="8" s="1"/>
  <c r="F133" i="8" a="1"/>
  <c r="F133" i="8" s="1"/>
  <c r="F134" i="8" a="1"/>
  <c r="F134" i="8"/>
  <c r="F135" i="8" a="1"/>
  <c r="F135" i="8" s="1"/>
  <c r="F136" i="8" a="1"/>
  <c r="F136" i="8" s="1"/>
  <c r="F137" i="8" a="1"/>
  <c r="F137" i="8" s="1"/>
  <c r="F138" i="8" a="1"/>
  <c r="F138" i="8"/>
  <c r="F139" i="8" a="1"/>
  <c r="F139" i="8" s="1"/>
  <c r="F140" i="8" a="1"/>
  <c r="F140" i="8"/>
  <c r="F141" i="8" a="1"/>
  <c r="F141" i="8" s="1"/>
  <c r="F142" i="8" a="1"/>
  <c r="F142" i="8" s="1"/>
  <c r="F143" i="8" a="1"/>
  <c r="F143" i="8" s="1"/>
  <c r="F144" i="8" a="1"/>
  <c r="F144" i="8"/>
  <c r="F145" i="8" a="1"/>
  <c r="F145" i="8" s="1"/>
  <c r="F146" i="8" a="1"/>
  <c r="F146" i="8" s="1"/>
  <c r="F147" i="8" a="1"/>
  <c r="F147" i="8" s="1"/>
  <c r="F148" i="8" a="1"/>
  <c r="F148" i="8"/>
  <c r="F149" i="8" a="1"/>
  <c r="F149" i="8" s="1"/>
  <c r="F150" i="8" a="1"/>
  <c r="F150" i="8" s="1"/>
  <c r="F151" i="8" a="1"/>
  <c r="F151" i="8" s="1"/>
  <c r="F152" i="8" a="1"/>
  <c r="F152" i="8"/>
  <c r="F153" i="8" a="1"/>
  <c r="F153" i="8"/>
  <c r="F154" i="8" a="1"/>
  <c r="F154" i="8" s="1"/>
  <c r="F155" i="8" a="1"/>
  <c r="F155" i="8" s="1"/>
  <c r="F156" i="8" a="1"/>
  <c r="F156" i="8" s="1"/>
  <c r="F157" i="8" a="1"/>
  <c r="F157" i="8"/>
  <c r="F158" i="8" a="1"/>
  <c r="F158" i="8" s="1"/>
  <c r="F159" i="8" a="1"/>
  <c r="F159" i="8" s="1"/>
  <c r="F160" i="8" a="1"/>
  <c r="F160" i="8" s="1"/>
  <c r="F161" i="8" a="1"/>
  <c r="F161" i="8"/>
  <c r="F162" i="8" a="1"/>
  <c r="F162" i="8"/>
  <c r="F163" i="8" a="1"/>
  <c r="F163" i="8" s="1"/>
  <c r="F164" i="8" a="1"/>
  <c r="F164" i="8" s="1"/>
  <c r="F165" i="8" a="1"/>
  <c r="F165" i="8" s="1"/>
  <c r="F166" i="8" a="1"/>
  <c r="F166" i="8" s="1"/>
  <c r="F167" i="8" a="1"/>
  <c r="F167" i="8" s="1"/>
  <c r="F168" i="8" a="1"/>
  <c r="F168" i="8" s="1"/>
  <c r="F169" i="8" a="1"/>
  <c r="F169" i="8" s="1"/>
  <c r="F170" i="8" a="1"/>
  <c r="F170" i="8"/>
  <c r="F171" i="8" a="1"/>
  <c r="F171" i="8" s="1"/>
  <c r="F172" i="8" a="1"/>
  <c r="F172" i="8" s="1"/>
  <c r="F173" i="8" a="1"/>
  <c r="F173" i="8" s="1"/>
  <c r="F174" i="8" a="1"/>
  <c r="F174" i="8" s="1"/>
  <c r="F175" i="8" a="1"/>
  <c r="F175" i="8" s="1"/>
  <c r="F176" i="8" a="1"/>
  <c r="F176" i="8" s="1"/>
  <c r="F177" i="8" a="1"/>
  <c r="F177" i="8" s="1"/>
  <c r="F178" i="8" a="1"/>
  <c r="F178" i="8" s="1"/>
  <c r="F179" i="8" a="1"/>
  <c r="F179" i="8" s="1"/>
  <c r="F180" i="8" a="1"/>
  <c r="F180" i="8" s="1"/>
  <c r="F181" i="8" a="1"/>
  <c r="F181" i="8"/>
  <c r="F182" i="8" a="1"/>
  <c r="F182" i="8" s="1"/>
  <c r="F183" i="8" a="1"/>
  <c r="F183" i="8" s="1"/>
  <c r="F184" i="8" a="1"/>
  <c r="F184" i="8"/>
  <c r="F185" i="8" a="1"/>
  <c r="F185" i="8" s="1"/>
  <c r="F186" i="8" a="1"/>
  <c r="F186" i="8" s="1"/>
  <c r="F187" i="8" a="1"/>
  <c r="F187" i="8" s="1"/>
  <c r="F188" i="8" a="1"/>
  <c r="F188" i="8" s="1"/>
  <c r="F189" i="8" a="1"/>
  <c r="F189" i="8" s="1"/>
  <c r="F190" i="8" a="1"/>
  <c r="F190" i="8"/>
  <c r="F191" i="8" a="1"/>
  <c r="F191" i="8" s="1"/>
  <c r="F192" i="8" a="1"/>
  <c r="F192" i="8" s="1"/>
  <c r="F193" i="8" a="1"/>
  <c r="F193" i="8"/>
  <c r="F194" i="8" a="1"/>
  <c r="F194" i="8" s="1"/>
  <c r="F195" i="8" a="1"/>
  <c r="F195" i="8" s="1"/>
  <c r="F196" i="8" a="1"/>
  <c r="F196" i="8" s="1"/>
  <c r="F197" i="8" a="1"/>
  <c r="F197" i="8" s="1"/>
  <c r="F198" i="8" a="1"/>
  <c r="F198" i="8"/>
  <c r="F199" i="8" a="1"/>
  <c r="F199" i="8" s="1"/>
  <c r="F200" i="8" a="1"/>
  <c r="F200" i="8" s="1"/>
  <c r="F201" i="8" a="1"/>
  <c r="F201" i="8" s="1"/>
  <c r="F202" i="8" a="1"/>
  <c r="F202" i="8"/>
  <c r="F203" i="8" a="1"/>
  <c r="F203" i="8" s="1"/>
  <c r="F204" i="8" a="1"/>
  <c r="F204" i="8"/>
  <c r="F205" i="8" a="1"/>
  <c r="F205" i="8" s="1"/>
  <c r="F206" i="8" a="1"/>
  <c r="F206" i="8" s="1"/>
  <c r="F207" i="8" a="1"/>
  <c r="F207" i="8" s="1"/>
  <c r="F208" i="8" a="1"/>
  <c r="F208" i="8"/>
  <c r="F209" i="8" a="1"/>
  <c r="F209" i="8" s="1"/>
  <c r="F210" i="8" a="1"/>
  <c r="F210" i="8" s="1"/>
  <c r="F211" i="8" a="1"/>
  <c r="F211" i="8" s="1"/>
  <c r="F212" i="8" a="1"/>
  <c r="F212" i="8"/>
  <c r="F213" i="8" a="1"/>
  <c r="F213" i="8" s="1"/>
  <c r="F214" i="8" a="1"/>
  <c r="F214" i="8" s="1"/>
  <c r="F215" i="8" a="1"/>
  <c r="F215" i="8" s="1"/>
  <c r="F216" i="8" a="1"/>
  <c r="F216" i="8"/>
  <c r="F217" i="8" a="1"/>
  <c r="F217" i="8"/>
  <c r="F218" i="8" a="1"/>
  <c r="F218" i="8" s="1"/>
  <c r="F219" i="8" a="1"/>
  <c r="F219" i="8" s="1"/>
  <c r="F220" i="8" a="1"/>
  <c r="F220" i="8" s="1"/>
  <c r="F221" i="8" a="1"/>
  <c r="F221" i="8"/>
  <c r="F222" i="8" a="1"/>
  <c r="F222" i="8" s="1"/>
  <c r="F223" i="8" a="1"/>
  <c r="F223" i="8" s="1"/>
  <c r="F224" i="8" a="1"/>
  <c r="F224" i="8" s="1"/>
  <c r="F225" i="8" a="1"/>
  <c r="F225" i="8"/>
  <c r="F226" i="8" a="1"/>
  <c r="F226" i="8"/>
  <c r="F227" i="8" a="1"/>
  <c r="F227" i="8" s="1"/>
  <c r="F228" i="8" a="1"/>
  <c r="F228" i="8" s="1"/>
  <c r="F229" i="8" a="1"/>
  <c r="F229" i="8" s="1"/>
  <c r="F230" i="8" a="1"/>
  <c r="F230" i="8" s="1"/>
  <c r="F231" i="8" a="1"/>
  <c r="F231" i="8" s="1"/>
  <c r="F232" i="8" a="1"/>
  <c r="F232" i="8" s="1"/>
  <c r="F233" i="8" a="1"/>
  <c r="F233" i="8" s="1"/>
  <c r="F234" i="8" a="1"/>
  <c r="F234" i="8"/>
  <c r="F235" i="8" a="1"/>
  <c r="F235" i="8" s="1"/>
  <c r="F236" i="8" a="1"/>
  <c r="F236" i="8" s="1"/>
  <c r="F237" i="8" a="1"/>
  <c r="F237" i="8" s="1"/>
  <c r="F238" i="8" a="1"/>
  <c r="F238" i="8" s="1"/>
  <c r="F239" i="8" a="1"/>
  <c r="F239" i="8" s="1"/>
  <c r="F240" i="8" a="1"/>
  <c r="F240" i="8" s="1"/>
  <c r="F241" i="8" a="1"/>
  <c r="F241" i="8" s="1"/>
  <c r="F242" i="8" a="1"/>
  <c r="F242" i="8" s="1"/>
  <c r="F243" i="8" a="1"/>
  <c r="F243" i="8" s="1"/>
  <c r="F244" i="8" a="1"/>
  <c r="F244" i="8" s="1"/>
  <c r="F245" i="8" a="1"/>
  <c r="F245" i="8"/>
  <c r="F246" i="8" a="1"/>
  <c r="F246" i="8" s="1"/>
  <c r="F247" i="8" a="1"/>
  <c r="F247" i="8" s="1"/>
  <c r="F248" i="8" a="1"/>
  <c r="F248" i="8"/>
  <c r="F249" i="8" a="1"/>
  <c r="F249" i="8" s="1"/>
  <c r="F250" i="8" a="1"/>
  <c r="F250" i="8" s="1"/>
  <c r="F251" i="8" a="1"/>
  <c r="F251" i="8" s="1"/>
  <c r="F252" i="8" a="1"/>
  <c r="F252" i="8" s="1"/>
  <c r="F253" i="8" a="1"/>
  <c r="F253" i="8"/>
  <c r="F254" i="8" a="1"/>
  <c r="F254" i="8"/>
  <c r="F255" i="8" a="1"/>
  <c r="F255" i="8" s="1"/>
  <c r="F256" i="8" a="1"/>
  <c r="F256" i="8" s="1"/>
  <c r="F257" i="8" a="1"/>
  <c r="F257" i="8"/>
  <c r="F258" i="8" a="1"/>
  <c r="F258" i="8"/>
  <c r="F259" i="8" a="1"/>
  <c r="F259" i="8" s="1"/>
  <c r="F260" i="8" a="1"/>
  <c r="F260" i="8" s="1"/>
  <c r="F261" i="8" a="1"/>
  <c r="F261" i="8" s="1"/>
  <c r="F262" i="8" a="1"/>
  <c r="F262" i="8"/>
  <c r="F263" i="8" a="1"/>
  <c r="F263" i="8" s="1"/>
  <c r="F264" i="8" a="1"/>
  <c r="F264" i="8" s="1"/>
  <c r="F265" i="8" a="1"/>
  <c r="F265" i="8" s="1"/>
  <c r="F266" i="8" a="1"/>
  <c r="F266" i="8"/>
  <c r="F267" i="8" a="1"/>
  <c r="F267" i="8" s="1"/>
  <c r="F268" i="8" a="1"/>
  <c r="F268" i="8"/>
  <c r="F269" i="8" a="1"/>
  <c r="F269" i="8" s="1"/>
  <c r="F270" i="8" a="1"/>
  <c r="F270" i="8" s="1"/>
  <c r="F271" i="8" a="1"/>
  <c r="F271" i="8" s="1"/>
  <c r="F272" i="8" a="1"/>
  <c r="F272" i="8"/>
  <c r="F273" i="8" a="1"/>
  <c r="F273" i="8" s="1"/>
  <c r="F274" i="8" a="1"/>
  <c r="F274" i="8" s="1"/>
  <c r="F275" i="8" a="1"/>
  <c r="F275" i="8" s="1"/>
  <c r="F276" i="8" a="1"/>
  <c r="F276" i="8"/>
  <c r="F277" i="8" a="1"/>
  <c r="F277" i="8" s="1"/>
  <c r="F278" i="8" a="1"/>
  <c r="F278" i="8" s="1"/>
  <c r="F279" i="8" a="1"/>
  <c r="F279" i="8" s="1"/>
  <c r="F280" i="8" a="1"/>
  <c r="F280" i="8"/>
  <c r="F281" i="8" a="1"/>
  <c r="F281" i="8"/>
  <c r="F282" i="8" a="1"/>
  <c r="F282" i="8" s="1"/>
  <c r="F283" i="8" a="1"/>
  <c r="F283" i="8" s="1"/>
  <c r="F284" i="8" a="1"/>
  <c r="F284" i="8" s="1"/>
  <c r="F285" i="8" a="1"/>
  <c r="F285" i="8"/>
  <c r="F286" i="8" a="1"/>
  <c r="F286" i="8" s="1"/>
  <c r="F287" i="8" a="1"/>
  <c r="F287" i="8" s="1"/>
  <c r="F288" i="8" a="1"/>
  <c r="F288" i="8" s="1"/>
  <c r="F289" i="8" a="1"/>
  <c r="F289" i="8"/>
  <c r="F290" i="8" a="1"/>
  <c r="F290" i="8"/>
  <c r="F291" i="8" a="1"/>
  <c r="F291" i="8" s="1"/>
  <c r="F292" i="8" a="1"/>
  <c r="F292" i="8" s="1"/>
  <c r="F293" i="8" a="1"/>
  <c r="F293" i="8" s="1"/>
  <c r="F294" i="8" a="1"/>
  <c r="F294" i="8" s="1"/>
  <c r="F295" i="8" a="1"/>
  <c r="F295" i="8" s="1"/>
  <c r="F296" i="8" a="1"/>
  <c r="F296" i="8" s="1"/>
  <c r="F297" i="8" a="1"/>
  <c r="F297" i="8" s="1"/>
  <c r="F298" i="8" a="1"/>
  <c r="F298" i="8"/>
  <c r="F299" i="8" a="1"/>
  <c r="F299" i="8" s="1"/>
  <c r="F300" i="8" a="1"/>
  <c r="F300" i="8" s="1"/>
  <c r="F301" i="8" a="1"/>
  <c r="F301" i="8" s="1"/>
  <c r="F302" i="8" a="1"/>
  <c r="F302" i="8" s="1"/>
  <c r="F303" i="8" a="1"/>
  <c r="F303" i="8" s="1"/>
  <c r="F304" i="8" a="1"/>
  <c r="F304" i="8" s="1"/>
  <c r="F305" i="8" a="1"/>
  <c r="F305" i="8" s="1"/>
  <c r="F306" i="8" a="1"/>
  <c r="F306" i="8" s="1"/>
  <c r="F307" i="8" a="1"/>
  <c r="F307" i="8" s="1"/>
  <c r="F308" i="8" a="1"/>
  <c r="F308" i="8" s="1"/>
  <c r="F309" i="8" a="1"/>
  <c r="F309" i="8"/>
  <c r="F310" i="8" a="1"/>
  <c r="F310" i="8" s="1"/>
  <c r="F311" i="8" a="1"/>
  <c r="F311" i="8" s="1"/>
  <c r="F312" i="8" a="1"/>
  <c r="F312" i="8"/>
  <c r="F313" i="8" a="1"/>
  <c r="F313" i="8" s="1"/>
  <c r="F314" i="8" a="1"/>
  <c r="F314" i="8" s="1"/>
  <c r="F315" i="8" a="1"/>
  <c r="F315" i="8" s="1"/>
  <c r="F316" i="8" a="1"/>
  <c r="F316" i="8" s="1"/>
  <c r="F317" i="8" a="1"/>
  <c r="F317" i="8" s="1"/>
  <c r="F318" i="8" a="1"/>
  <c r="F318" i="8"/>
  <c r="F319" i="8" a="1"/>
  <c r="F319" i="8" s="1"/>
  <c r="F320" i="8" a="1"/>
  <c r="F320" i="8" s="1"/>
  <c r="F321" i="8" a="1"/>
  <c r="F321" i="8"/>
  <c r="F322" i="8" a="1"/>
  <c r="F322" i="8" s="1"/>
  <c r="F323" i="8" a="1"/>
  <c r="F323" i="8" s="1"/>
  <c r="F324" i="8" a="1"/>
  <c r="F324" i="8" s="1"/>
  <c r="F325" i="8" a="1"/>
  <c r="F325" i="8" s="1"/>
  <c r="F326" i="8" a="1"/>
  <c r="F326" i="8"/>
  <c r="F327" i="8" a="1"/>
  <c r="F327" i="8" s="1"/>
  <c r="F328" i="8" a="1"/>
  <c r="F328" i="8" s="1"/>
  <c r="F329" i="8" a="1"/>
  <c r="F329" i="8" s="1"/>
  <c r="F330" i="8" a="1"/>
  <c r="F330" i="8"/>
  <c r="F331" i="8" a="1"/>
  <c r="F331" i="8" s="1"/>
  <c r="F332" i="8" a="1"/>
  <c r="F332" i="8"/>
  <c r="F333" i="8" a="1"/>
  <c r="F333" i="8" s="1"/>
  <c r="F334" i="8" a="1"/>
  <c r="F334" i="8" s="1"/>
  <c r="F335" i="8" a="1"/>
  <c r="F335" i="8" s="1"/>
  <c r="F336" i="8" a="1"/>
  <c r="F336" i="8"/>
  <c r="F337" i="8" a="1"/>
  <c r="F337" i="8" s="1"/>
  <c r="F338" i="8" a="1"/>
  <c r="F338" i="8" s="1"/>
  <c r="F339" i="8" a="1"/>
  <c r="F339" i="8" s="1"/>
  <c r="F340" i="8" a="1"/>
  <c r="F340" i="8"/>
  <c r="F341" i="8" a="1"/>
  <c r="F341" i="8" s="1"/>
  <c r="F342" i="8" a="1"/>
  <c r="F342" i="8" s="1"/>
  <c r="F343" i="8" a="1"/>
  <c r="F343" i="8" s="1"/>
  <c r="F344" i="8" a="1"/>
  <c r="F344" i="8"/>
  <c r="F345" i="8" a="1"/>
  <c r="F345" i="8"/>
  <c r="F346" i="8" a="1"/>
  <c r="F346" i="8" s="1"/>
  <c r="F347" i="8" a="1"/>
  <c r="F347" i="8" s="1"/>
  <c r="F348" i="8" a="1"/>
  <c r="F348" i="8"/>
  <c r="F349" i="8" a="1"/>
  <c r="F349" i="8" s="1"/>
  <c r="F350" i="8" a="1"/>
  <c r="F350" i="8"/>
  <c r="F351" i="8" a="1"/>
  <c r="F351" i="8" s="1"/>
  <c r="F352" i="8" a="1"/>
  <c r="F352" i="8" s="1"/>
  <c r="F353" i="8" a="1"/>
  <c r="F353" i="8"/>
  <c r="F354" i="8" a="1"/>
  <c r="F354" i="8"/>
  <c r="F355" i="8" a="1"/>
  <c r="F355" i="8" s="1"/>
  <c r="F356" i="8" a="1"/>
  <c r="F356" i="8"/>
  <c r="F357" i="8" a="1"/>
  <c r="F357" i="8"/>
  <c r="F358" i="8" a="1"/>
  <c r="F358" i="8" s="1"/>
  <c r="F359" i="8" a="1"/>
  <c r="F359" i="8" s="1"/>
  <c r="F360" i="8" a="1"/>
  <c r="F360" i="8" s="1"/>
  <c r="F361" i="8" a="1"/>
  <c r="F361" i="8" s="1"/>
  <c r="F362" i="8" a="1"/>
  <c r="F362" i="8"/>
  <c r="F363" i="8" a="1"/>
  <c r="F363" i="8" s="1"/>
  <c r="F364" i="8" a="1"/>
  <c r="F364" i="8"/>
  <c r="F365" i="8" a="1"/>
  <c r="F365" i="8"/>
  <c r="F366" i="8" a="1"/>
  <c r="F366" i="8"/>
  <c r="F367" i="8" a="1"/>
  <c r="F367" i="8" s="1"/>
  <c r="F368" i="8" a="1"/>
  <c r="F368" i="8"/>
  <c r="F369" i="8" a="1"/>
  <c r="F369" i="8" s="1"/>
  <c r="F370" i="8" a="1"/>
  <c r="F370" i="8" s="1"/>
  <c r="F371" i="8" a="1"/>
  <c r="F371" i="8" s="1"/>
  <c r="F372" i="8" a="1"/>
  <c r="F372" i="8" s="1"/>
  <c r="F373" i="8" a="1"/>
  <c r="F373" i="8" s="1"/>
  <c r="F374" i="8" a="1"/>
  <c r="F374" i="8"/>
  <c r="F375" i="8" a="1"/>
  <c r="F375" i="8" s="1"/>
  <c r="F376" i="8" a="1"/>
  <c r="F376" i="8"/>
  <c r="F377" i="8" a="1"/>
  <c r="F377" i="8"/>
  <c r="F378" i="8" a="1"/>
  <c r="F378" i="8" s="1"/>
  <c r="F379" i="8" a="1"/>
  <c r="F379" i="8" s="1"/>
  <c r="F380" i="8" a="1"/>
  <c r="F380" i="8"/>
  <c r="F381" i="8" a="1"/>
  <c r="F381" i="8" s="1"/>
  <c r="F382" i="8" a="1"/>
  <c r="F382" i="8" s="1"/>
  <c r="F383" i="8" a="1"/>
  <c r="F383" i="8" s="1"/>
  <c r="F384" i="8" a="1"/>
  <c r="F384" i="8" s="1"/>
  <c r="F385" i="8" a="1"/>
  <c r="F385" i="8"/>
  <c r="F386" i="8" a="1"/>
  <c r="F386" i="8"/>
  <c r="F387" i="8" a="1"/>
  <c r="F387" i="8" s="1"/>
  <c r="F388" i="8" a="1"/>
  <c r="F388" i="8"/>
  <c r="F389" i="8" a="1"/>
  <c r="F389" i="8"/>
  <c r="F390" i="8" a="1"/>
  <c r="F390" i="8" s="1"/>
  <c r="F391" i="8" a="1"/>
  <c r="F391" i="8" s="1"/>
  <c r="F392" i="8" a="1"/>
  <c r="F392" i="8" s="1"/>
  <c r="F393" i="8" a="1"/>
  <c r="F393" i="8" s="1"/>
  <c r="F394" i="8" a="1"/>
  <c r="F394" i="8"/>
  <c r="F395" i="8" a="1"/>
  <c r="F395" i="8" s="1"/>
  <c r="F396" i="8" a="1"/>
  <c r="F396" i="8" s="1"/>
  <c r="F397" i="8" a="1"/>
  <c r="F397" i="8"/>
  <c r="F398" i="8" a="1"/>
  <c r="F398" i="8"/>
  <c r="F399" i="8" a="1"/>
  <c r="F399" i="8" s="1"/>
  <c r="F400" i="8" a="1"/>
  <c r="F400" i="8"/>
  <c r="F401" i="8" a="1"/>
  <c r="F401" i="8" s="1"/>
  <c r="F402" i="8" a="1"/>
  <c r="F402" i="8" s="1"/>
  <c r="F403" i="8" a="1"/>
  <c r="F403" i="8" s="1"/>
  <c r="F404" i="8" a="1"/>
  <c r="F404" i="8" s="1"/>
  <c r="F405" i="8" a="1"/>
  <c r="F405" i="8"/>
  <c r="F406" i="8" a="1"/>
  <c r="F406" i="8"/>
  <c r="F407" i="8" a="1"/>
  <c r="F407" i="8" s="1"/>
  <c r="F408" i="8" a="1"/>
  <c r="F408" i="8"/>
  <c r="F409" i="8" a="1"/>
  <c r="F409" i="8"/>
  <c r="F410" i="8" a="1"/>
  <c r="F410" i="8" s="1"/>
  <c r="F411" i="8" a="1"/>
  <c r="F411" i="8" s="1"/>
  <c r="F412" i="8" a="1"/>
  <c r="F412" i="8"/>
  <c r="F413" i="8" a="1"/>
  <c r="F413" i="8" s="1"/>
  <c r="F414" i="8" a="1"/>
  <c r="F414" i="8" s="1"/>
  <c r="F415" i="8" a="1"/>
  <c r="F415" i="8" s="1"/>
  <c r="F416" i="8" a="1"/>
  <c r="F416" i="8" s="1"/>
  <c r="F417" i="8" a="1"/>
  <c r="F417" i="8"/>
  <c r="F418" i="8" a="1"/>
  <c r="F418" i="8"/>
  <c r="F419" i="8" a="1"/>
  <c r="F419" i="8" s="1"/>
  <c r="F420" i="8" a="1"/>
  <c r="F420" i="8"/>
  <c r="F421" i="8" a="1"/>
  <c r="F421" i="8"/>
  <c r="F422" i="8" a="1"/>
  <c r="F422" i="8" s="1"/>
  <c r="F423" i="8" a="1"/>
  <c r="F423" i="8" s="1"/>
  <c r="F424" i="8" a="1"/>
  <c r="F424" i="8" s="1"/>
  <c r="F425" i="8" a="1"/>
  <c r="F425" i="8" s="1"/>
  <c r="F426" i="8" a="1"/>
  <c r="F426" i="8"/>
  <c r="F427" i="8" a="1"/>
  <c r="F427" i="8" s="1"/>
  <c r="F428" i="8" a="1"/>
  <c r="F428" i="8"/>
  <c r="F429" i="8" a="1"/>
  <c r="F429" i="8"/>
  <c r="F430" i="8" a="1"/>
  <c r="F430" i="8"/>
  <c r="F431" i="8" a="1"/>
  <c r="F431" i="8" s="1"/>
  <c r="F432" i="8" a="1"/>
  <c r="F432" i="8"/>
  <c r="F433" i="8" a="1"/>
  <c r="F433" i="8" s="1"/>
  <c r="F434" i="8" a="1"/>
  <c r="F434" i="8" s="1"/>
  <c r="F435" i="8" a="1"/>
  <c r="F435" i="8" s="1"/>
  <c r="F436" i="8" a="1"/>
  <c r="F436" i="8" s="1"/>
  <c r="F437" i="8" a="1"/>
  <c r="F437" i="8" s="1"/>
  <c r="F438" i="8" a="1"/>
  <c r="F438" i="8"/>
  <c r="F439" i="8" a="1"/>
  <c r="F439" i="8" s="1"/>
  <c r="F440" i="8" a="1"/>
  <c r="F440" i="8"/>
  <c r="F441" i="8" a="1"/>
  <c r="F441" i="8"/>
  <c r="F442" i="8" a="1"/>
  <c r="F442" i="8" s="1"/>
  <c r="F443" i="8" a="1"/>
  <c r="F443" i="8" s="1"/>
  <c r="F444" i="8" a="1"/>
  <c r="F444" i="8"/>
  <c r="F445" i="8" a="1"/>
  <c r="F445" i="8" s="1"/>
  <c r="F446" i="8" a="1"/>
  <c r="F446" i="8"/>
  <c r="F447" i="8" a="1"/>
  <c r="F447" i="8" s="1"/>
  <c r="F448" i="8" a="1"/>
  <c r="F448" i="8" s="1"/>
  <c r="F449" i="8" a="1"/>
  <c r="F449" i="8"/>
  <c r="F450" i="8" a="1"/>
  <c r="F450" i="8"/>
  <c r="F451" i="8" a="1"/>
  <c r="F451" i="8" s="1"/>
  <c r="F452" i="8" a="1"/>
  <c r="F452" i="8"/>
  <c r="F453" i="8" a="1"/>
  <c r="F453" i="8"/>
  <c r="F454" i="8" a="1"/>
  <c r="F454" i="8" s="1"/>
  <c r="F455" i="8" a="1"/>
  <c r="F455" i="8" s="1"/>
  <c r="F456" i="8" a="1"/>
  <c r="F456" i="8" s="1"/>
  <c r="F457" i="8" a="1"/>
  <c r="F457" i="8" s="1"/>
  <c r="F458" i="8" a="1"/>
  <c r="F458" i="8"/>
  <c r="F459" i="8" a="1"/>
  <c r="F459" i="8" s="1"/>
  <c r="F460" i="8" a="1"/>
  <c r="F460" i="8" s="1"/>
  <c r="F461" i="8" a="1"/>
  <c r="F461" i="8"/>
  <c r="F462" i="8" a="1"/>
  <c r="F462" i="8"/>
  <c r="F463" i="8" a="1"/>
  <c r="F463" i="8" s="1"/>
  <c r="F464" i="8" a="1"/>
  <c r="F464" i="8"/>
  <c r="F465" i="8" a="1"/>
  <c r="F465" i="8" s="1"/>
  <c r="F466" i="8" a="1"/>
  <c r="F466" i="8" s="1"/>
  <c r="F467" i="8" a="1"/>
  <c r="F467" i="8" s="1"/>
  <c r="F468" i="8" a="1"/>
  <c r="F468" i="8" s="1"/>
  <c r="F469" i="8" a="1"/>
  <c r="F469" i="8" s="1"/>
  <c r="F470" i="8" a="1"/>
  <c r="F470" i="8"/>
  <c r="F471" i="8" a="1"/>
  <c r="F471" i="8" s="1"/>
  <c r="F472" i="8" a="1"/>
  <c r="F472" i="8" s="1"/>
  <c r="F473" i="8" a="1"/>
  <c r="F473" i="8"/>
  <c r="F474" i="8" a="1"/>
  <c r="F474" i="8" s="1"/>
  <c r="F475" i="8" a="1"/>
  <c r="F475" i="8" s="1"/>
  <c r="F476" i="8" a="1"/>
  <c r="F476" i="8"/>
  <c r="F477" i="8" a="1"/>
  <c r="F477" i="8" s="1"/>
  <c r="F478" i="8" a="1"/>
  <c r="F478" i="8"/>
  <c r="F479" i="8" a="1"/>
  <c r="F479" i="8" s="1"/>
  <c r="F480" i="8" a="1"/>
  <c r="F480" i="8" s="1"/>
  <c r="F481" i="8" a="1"/>
  <c r="F481" i="8"/>
  <c r="F482" i="8" a="1"/>
  <c r="F482" i="8"/>
  <c r="F483" i="8" a="1"/>
  <c r="F483" i="8" s="1"/>
  <c r="F484" i="8" a="1"/>
  <c r="F484" i="8"/>
  <c r="F485" i="8" a="1"/>
  <c r="F485" i="8"/>
  <c r="F486" i="8" a="1"/>
  <c r="F486" i="8" s="1"/>
  <c r="F487" i="8" a="1"/>
  <c r="F487" i="8" s="1"/>
  <c r="F488" i="8" a="1"/>
  <c r="F488" i="8" s="1"/>
  <c r="F489" i="8" a="1"/>
  <c r="F489" i="8" s="1"/>
  <c r="F490" i="8" a="1"/>
  <c r="F490" i="8" s="1"/>
  <c r="F491" i="8" a="1"/>
  <c r="F491" i="8" s="1"/>
  <c r="F492" i="8" a="1"/>
  <c r="F492" i="8"/>
  <c r="F493" i="8" a="1"/>
  <c r="F493" i="8"/>
  <c r="F494" i="8" a="1"/>
  <c r="F494" i="8"/>
  <c r="F495" i="8" a="1"/>
  <c r="F495" i="8" s="1"/>
  <c r="F496" i="8" a="1"/>
  <c r="F496" i="8"/>
  <c r="F497" i="8" a="1"/>
  <c r="F497" i="8" s="1"/>
  <c r="F498" i="8" a="1"/>
  <c r="F498" i="8" s="1"/>
  <c r="F499" i="8" a="1"/>
  <c r="F499" i="8" s="1"/>
  <c r="F500" i="8" a="1"/>
  <c r="F500" i="8" s="1"/>
  <c r="F501" i="8" a="1"/>
  <c r="F501" i="8" s="1"/>
  <c r="F502" i="8" a="1"/>
  <c r="F502" i="8"/>
  <c r="F503" i="8" a="1"/>
  <c r="F503" i="8" s="1"/>
  <c r="F504" i="8" a="1"/>
  <c r="F504" i="8"/>
  <c r="F505" i="8" a="1"/>
  <c r="F505" i="8"/>
  <c r="F506" i="8" a="1"/>
  <c r="F506" i="8" s="1"/>
  <c r="F507" i="8" a="1"/>
  <c r="F507" i="8" s="1"/>
  <c r="F508" i="8" a="1"/>
  <c r="F508" i="8"/>
  <c r="F509" i="8" a="1"/>
  <c r="F509" i="8" s="1"/>
  <c r="F510" i="8" a="1"/>
  <c r="F510" i="8" s="1"/>
  <c r="F511" i="8" a="1"/>
  <c r="F511" i="8" s="1"/>
  <c r="F512" i="8" a="1"/>
  <c r="F512" i="8" s="1"/>
  <c r="F513" i="8" a="1"/>
  <c r="F513" i="8" s="1"/>
  <c r="F514" i="8" a="1"/>
  <c r="F514" i="8"/>
  <c r="F515" i="8" a="1"/>
  <c r="F515" i="8" s="1"/>
  <c r="F516" i="8" a="1"/>
  <c r="F516" i="8"/>
  <c r="F517" i="8" a="1"/>
  <c r="F517" i="8"/>
  <c r="F518" i="8" a="1"/>
  <c r="F518" i="8" s="1"/>
  <c r="F519" i="8" a="1"/>
  <c r="F519" i="8" s="1"/>
  <c r="F520" i="8" a="1"/>
  <c r="F520" i="8" s="1"/>
  <c r="F521" i="8" a="1"/>
  <c r="F521" i="8" s="1"/>
  <c r="F522" i="8" a="1"/>
  <c r="F522" i="8"/>
  <c r="F523" i="8" a="1"/>
  <c r="F523" i="8" s="1"/>
  <c r="F524" i="8" a="1"/>
  <c r="F524" i="8" s="1"/>
  <c r="F525" i="8" a="1"/>
  <c r="F525" i="8"/>
  <c r="F526" i="8" a="1"/>
  <c r="F526" i="8"/>
  <c r="F527" i="8" a="1"/>
  <c r="F527" i="8" s="1"/>
  <c r="F528" i="8" a="1"/>
  <c r="F528" i="8"/>
  <c r="F529" i="8" a="1"/>
  <c r="F529" i="8" s="1"/>
  <c r="F530" i="8" a="1"/>
  <c r="F530" i="8" s="1"/>
  <c r="F531" i="8" a="1"/>
  <c r="F531" i="8" s="1"/>
  <c r="F532" i="8" a="1"/>
  <c r="F532" i="8" s="1"/>
  <c r="F533" i="8" a="1"/>
  <c r="F533" i="8"/>
  <c r="F534" i="8" a="1"/>
  <c r="F534" i="8"/>
  <c r="F535" i="8" a="1"/>
  <c r="F535" i="8" s="1"/>
  <c r="F536" i="8" a="1"/>
  <c r="F536" i="8" s="1"/>
  <c r="F537" i="8" a="1"/>
  <c r="F537" i="8"/>
  <c r="F538" i="8" a="1"/>
  <c r="F538" i="8" s="1"/>
  <c r="F539" i="8" a="1"/>
  <c r="F539" i="8" s="1"/>
  <c r="F540" i="8" a="1"/>
  <c r="F540" i="8"/>
  <c r="F541" i="8" a="1"/>
  <c r="F541" i="8" s="1"/>
  <c r="F542" i="8" a="1"/>
  <c r="F542" i="8"/>
  <c r="F543" i="8" a="1"/>
  <c r="F543" i="8" s="1"/>
  <c r="F544" i="8" a="1"/>
  <c r="F544" i="8" s="1"/>
  <c r="F545" i="8" a="1"/>
  <c r="F545" i="8" s="1"/>
  <c r="F546" i="8" a="1"/>
  <c r="F546" i="8"/>
  <c r="F547" i="8" a="1"/>
  <c r="F547" i="8" s="1"/>
  <c r="F548" i="8" a="1"/>
  <c r="F548" i="8"/>
  <c r="F549" i="8" a="1"/>
  <c r="F549" i="8"/>
  <c r="F550" i="8" a="1"/>
  <c r="F550" i="8" s="1"/>
  <c r="F551" i="8" a="1"/>
  <c r="F551" i="8" s="1"/>
  <c r="F552" i="8" a="1"/>
  <c r="F552" i="8" s="1"/>
  <c r="F553" i="8" a="1"/>
  <c r="F553" i="8" s="1"/>
  <c r="F554" i="8" a="1"/>
  <c r="F554" i="8" s="1"/>
  <c r="F555" i="8" a="1"/>
  <c r="F555" i="8" s="1"/>
  <c r="F556" i="8" a="1"/>
  <c r="F556" i="8"/>
  <c r="F557" i="8" a="1"/>
  <c r="F557" i="8"/>
  <c r="F558" i="8" a="1"/>
  <c r="F558" i="8"/>
  <c r="F559" i="8" a="1"/>
  <c r="F559" i="8" s="1"/>
  <c r="F560" i="8" a="1"/>
  <c r="F560" i="8"/>
  <c r="F561" i="8" a="1"/>
  <c r="F561" i="8" s="1"/>
  <c r="F562" i="8" a="1"/>
  <c r="F562" i="8" s="1"/>
  <c r="F563" i="8" a="1"/>
  <c r="F563" i="8" s="1"/>
  <c r="F564" i="8" a="1"/>
  <c r="F564" i="8" s="1"/>
  <c r="F565" i="8" a="1"/>
  <c r="F565" i="8" s="1"/>
  <c r="F566" i="8" a="1"/>
  <c r="F566" i="8"/>
  <c r="F567" i="8" a="1"/>
  <c r="F567" i="8" s="1"/>
  <c r="F568" i="8" a="1"/>
  <c r="F568" i="8"/>
  <c r="F569" i="8" a="1"/>
  <c r="F569" i="8"/>
  <c r="F570" i="8" a="1"/>
  <c r="F570" i="8" s="1"/>
  <c r="F571" i="8" a="1"/>
  <c r="F571" i="8" s="1"/>
  <c r="F572" i="8" a="1"/>
  <c r="F572" i="8"/>
  <c r="F573" i="8" a="1"/>
  <c r="F573" i="8" s="1"/>
  <c r="F574" i="8" a="1"/>
  <c r="F574" i="8" s="1"/>
  <c r="F575" i="8" a="1"/>
  <c r="F575" i="8"/>
  <c r="F576" i="8" a="1"/>
  <c r="F576" i="8"/>
  <c r="F577" i="8" a="1"/>
  <c r="F577" i="8" s="1"/>
  <c r="F578" i="8" a="1"/>
  <c r="F578" i="8"/>
  <c r="F579" i="8" a="1"/>
  <c r="F579" i="8"/>
  <c r="F580" i="8" a="1"/>
  <c r="F580" i="8"/>
  <c r="F581" i="8" a="1"/>
  <c r="F581" i="8" s="1"/>
  <c r="F582" i="8" a="1"/>
  <c r="F582" i="8" s="1"/>
  <c r="F583" i="8" a="1"/>
  <c r="F583" i="8" s="1"/>
  <c r="F584" i="8" a="1"/>
  <c r="F584" i="8" s="1"/>
  <c r="F585" i="8" a="1"/>
  <c r="F585" i="8" s="1"/>
  <c r="F586" i="8" a="1"/>
  <c r="F586" i="8"/>
  <c r="F587" i="8" a="1"/>
  <c r="F587" i="8"/>
  <c r="F588" i="8" a="1"/>
  <c r="F588" i="8"/>
  <c r="F589" i="8" a="1"/>
  <c r="F589" i="8" s="1"/>
  <c r="F590" i="8" a="1"/>
  <c r="F590" i="8" s="1"/>
  <c r="F591" i="8" a="1"/>
  <c r="F591" i="8" s="1"/>
  <c r="F592" i="8" a="1"/>
  <c r="F592" i="8" s="1"/>
  <c r="F593" i="8" a="1"/>
  <c r="F593" i="8" s="1"/>
  <c r="F594" i="8" a="1"/>
  <c r="F594" i="8"/>
  <c r="F595" i="8" a="1"/>
  <c r="F595" i="8" s="1"/>
  <c r="F596" i="8" a="1"/>
  <c r="F596" i="8"/>
  <c r="F597" i="8" a="1"/>
  <c r="F597" i="8" s="1"/>
  <c r="F598" i="8" a="1"/>
  <c r="F598" i="8" s="1"/>
  <c r="F599" i="8" a="1"/>
  <c r="F599" i="8"/>
  <c r="F600" i="8" a="1"/>
  <c r="F600" i="8" s="1"/>
  <c r="F601" i="8" a="1"/>
  <c r="F601" i="8" s="1"/>
  <c r="F602" i="8" a="1"/>
  <c r="F602" i="8"/>
  <c r="F603" i="8" a="1"/>
  <c r="F603" i="8"/>
  <c r="F604" i="8" a="1"/>
  <c r="F604" i="8"/>
  <c r="F605" i="8" a="1"/>
  <c r="F605" i="8" s="1"/>
  <c r="F606" i="8" a="1"/>
  <c r="F606" i="8" s="1"/>
  <c r="F607" i="8" a="1"/>
  <c r="F607" i="8" s="1"/>
  <c r="F608" i="8" a="1"/>
  <c r="F608" i="8" s="1"/>
  <c r="F609" i="8" a="1"/>
  <c r="F609" i="8" s="1"/>
  <c r="F610" i="8" a="1"/>
  <c r="F610" i="8"/>
  <c r="F611" i="8" a="1"/>
  <c r="F611" i="8"/>
  <c r="F612" i="8" a="1"/>
  <c r="F612" i="8"/>
  <c r="F613" i="8" a="1"/>
  <c r="F613" i="8" s="1"/>
  <c r="F614" i="8" a="1"/>
  <c r="F614" i="8" s="1"/>
  <c r="F615" i="8" a="1"/>
  <c r="F615" i="8" s="1"/>
  <c r="F616" i="8" a="1"/>
  <c r="F616" i="8" s="1"/>
  <c r="F617" i="8" a="1"/>
  <c r="F617" i="8" s="1"/>
  <c r="F618" i="8" a="1"/>
  <c r="F618" i="8" s="1"/>
  <c r="F619" i="8" a="1"/>
  <c r="F619" i="8"/>
  <c r="F620" i="8" a="1"/>
  <c r="F620" i="8"/>
  <c r="F621" i="8" a="1"/>
  <c r="F621" i="8" s="1"/>
  <c r="F622" i="8" a="1"/>
  <c r="F622" i="8" s="1"/>
  <c r="F623" i="8" a="1"/>
  <c r="F623" i="8" s="1"/>
  <c r="F624" i="8" a="1"/>
  <c r="F624" i="8" s="1"/>
  <c r="F625" i="8" a="1"/>
  <c r="F625" i="8" s="1"/>
  <c r="F626" i="8" a="1"/>
  <c r="F626" i="8"/>
  <c r="F627" i="8" a="1"/>
  <c r="F627" i="8"/>
  <c r="F628" i="8" a="1"/>
  <c r="F628" i="8"/>
  <c r="F629" i="8" a="1"/>
  <c r="F629" i="8" s="1"/>
  <c r="F630" i="8" a="1"/>
  <c r="F630" i="8" s="1"/>
  <c r="F631" i="8" a="1"/>
  <c r="F631" i="8" s="1"/>
  <c r="F632" i="8" a="1"/>
  <c r="F632" i="8" s="1"/>
  <c r="F633" i="8" a="1"/>
  <c r="F633" i="8" s="1"/>
  <c r="F634" i="8" a="1"/>
  <c r="F634" i="8"/>
  <c r="F635" i="8" a="1"/>
  <c r="F635" i="8"/>
  <c r="F636" i="8" a="1"/>
  <c r="F636" i="8" s="1"/>
  <c r="F637" i="8" a="1"/>
  <c r="F637" i="8" s="1"/>
  <c r="F638" i="8" a="1"/>
  <c r="F638" i="8" s="1"/>
  <c r="F639" i="8" a="1"/>
  <c r="F639" i="8" s="1"/>
  <c r="F640" i="8" a="1"/>
  <c r="F640" i="8"/>
  <c r="F641" i="8" a="1"/>
  <c r="F641" i="8" s="1"/>
  <c r="F642" i="8" a="1"/>
  <c r="F642" i="8"/>
  <c r="F643" i="8" a="1"/>
  <c r="F643" i="8"/>
  <c r="F644" i="8" a="1"/>
  <c r="F644" i="8"/>
  <c r="F645" i="8" a="1"/>
  <c r="F645" i="8" s="1"/>
  <c r="F646" i="8" a="1"/>
  <c r="F646" i="8" s="1"/>
  <c r="F647" i="8" a="1"/>
  <c r="F647" i="8" s="1"/>
  <c r="F648" i="8" a="1"/>
  <c r="F648" i="8" s="1"/>
  <c r="F649" i="8" a="1"/>
  <c r="F649" i="8" s="1"/>
  <c r="F650" i="8" a="1"/>
  <c r="F650" i="8" s="1"/>
  <c r="F651" i="8" a="1"/>
  <c r="F651" i="8"/>
  <c r="F652" i="8" a="1"/>
  <c r="F652" i="8"/>
  <c r="F653" i="8" a="1"/>
  <c r="F653" i="8" s="1"/>
  <c r="F654" i="8" a="1"/>
  <c r="F654" i="8"/>
  <c r="F655" i="8" a="1"/>
  <c r="F655" i="8" s="1"/>
  <c r="F656" i="8" a="1"/>
  <c r="F656" i="8" s="1"/>
  <c r="F657" i="8" a="1"/>
  <c r="F657" i="8" s="1"/>
  <c r="F658" i="8" a="1"/>
  <c r="F658" i="8"/>
  <c r="F659" i="8" a="1"/>
  <c r="F659" i="8"/>
  <c r="F660" i="8" a="1"/>
  <c r="F660" i="8"/>
  <c r="F661" i="8" a="1"/>
  <c r="F661" i="8" s="1"/>
  <c r="F662" i="8" a="1"/>
  <c r="F662" i="8" s="1"/>
  <c r="F663" i="8" a="1"/>
  <c r="F663" i="8"/>
  <c r="F664" i="8" a="1"/>
  <c r="F664" i="8" s="1"/>
  <c r="F665" i="8" a="1"/>
  <c r="F665" i="8" s="1"/>
  <c r="F666" i="8" a="1"/>
  <c r="F666" i="8"/>
  <c r="F667" i="8" a="1"/>
  <c r="F667" i="8"/>
  <c r="F668" i="8" a="1"/>
  <c r="F668" i="8"/>
  <c r="F669" i="8" a="1"/>
  <c r="F669" i="8" s="1"/>
  <c r="F670" i="8" a="1"/>
  <c r="F670" i="8" s="1"/>
  <c r="F671" i="8" a="1"/>
  <c r="F671" i="8" s="1"/>
  <c r="F672" i="8" a="1"/>
  <c r="F672" i="8" s="1"/>
  <c r="F673" i="8" a="1"/>
  <c r="F673" i="8" s="1"/>
  <c r="F674" i="8" a="1"/>
  <c r="F674" i="8"/>
  <c r="F675" i="8" a="1"/>
  <c r="F675" i="8"/>
  <c r="F676" i="8" a="1"/>
  <c r="F676" i="8"/>
  <c r="F677" i="8" a="1"/>
  <c r="F677" i="8" s="1"/>
  <c r="F678" i="8" a="1"/>
  <c r="F678" i="8" s="1"/>
  <c r="F679" i="8" a="1"/>
  <c r="F679" i="8" s="1"/>
  <c r="F680" i="8" a="1"/>
  <c r="F680" i="8" s="1"/>
  <c r="F681" i="8" a="1"/>
  <c r="F681" i="8" s="1"/>
  <c r="F682" i="8" a="1"/>
  <c r="F682" i="8"/>
  <c r="F683" i="8" a="1"/>
  <c r="F683" i="8"/>
  <c r="F684" i="8" a="1"/>
  <c r="F684" i="8"/>
  <c r="F685" i="8" a="1"/>
  <c r="F685" i="8" s="1"/>
  <c r="F686" i="8" a="1"/>
  <c r="F686" i="8"/>
  <c r="F687" i="8" a="1"/>
  <c r="F687" i="8" s="1"/>
  <c r="F688" i="8" a="1"/>
  <c r="F688" i="8" s="1"/>
  <c r="F689" i="8" a="1"/>
  <c r="F689" i="8" s="1"/>
  <c r="F690" i="8" a="1"/>
  <c r="F690" i="8"/>
  <c r="F691" i="8" a="1"/>
  <c r="F691" i="8" s="1"/>
  <c r="F692" i="8" a="1"/>
  <c r="F692" i="8"/>
  <c r="F693" i="8" a="1"/>
  <c r="F693" i="8" s="1"/>
  <c r="F694" i="8" a="1"/>
  <c r="F694" i="8" s="1"/>
  <c r="F695" i="8" a="1"/>
  <c r="F695" i="8" s="1"/>
  <c r="F696" i="8" a="1"/>
  <c r="F696" i="8" s="1"/>
  <c r="F697" i="8" a="1"/>
  <c r="F697" i="8" s="1"/>
  <c r="F698" i="8" a="1"/>
  <c r="F698" i="8"/>
  <c r="F699" i="8" a="1"/>
  <c r="F699" i="8"/>
  <c r="F700" i="8" a="1"/>
  <c r="F700" i="8" s="1"/>
  <c r="F701" i="8" a="1"/>
  <c r="F701" i="8" s="1"/>
  <c r="F702" i="8" a="1"/>
  <c r="F702" i="8" s="1"/>
  <c r="F703" i="8" a="1"/>
  <c r="F703" i="8" s="1"/>
  <c r="F704" i="8" a="1"/>
  <c r="F704" i="8" s="1"/>
  <c r="F705" i="8" a="1"/>
  <c r="F705" i="8" s="1"/>
  <c r="F706" i="8" a="1"/>
  <c r="F706" i="8"/>
  <c r="F707" i="8" a="1"/>
  <c r="F707" i="8"/>
  <c r="F708" i="8" a="1"/>
  <c r="F708" i="8"/>
  <c r="F709" i="8" a="1"/>
  <c r="F709" i="8" s="1"/>
  <c r="F710" i="8" a="1"/>
  <c r="F710" i="8" s="1"/>
  <c r="F711" i="8" a="1"/>
  <c r="F711" i="8" s="1"/>
  <c r="F712" i="8" a="1"/>
  <c r="F712" i="8" s="1"/>
  <c r="F713" i="8" a="1"/>
  <c r="F713" i="8" s="1"/>
  <c r="F714" i="8" a="1"/>
  <c r="F714" i="8"/>
  <c r="F715" i="8" a="1"/>
  <c r="F715" i="8"/>
  <c r="F716" i="8" a="1"/>
  <c r="F716" i="8"/>
  <c r="F717" i="8" a="1"/>
  <c r="F717" i="8" s="1"/>
  <c r="F718" i="8" a="1"/>
  <c r="F718" i="8" s="1"/>
  <c r="F719" i="8" a="1"/>
  <c r="F719" i="8" s="1"/>
  <c r="F720" i="8" a="1"/>
  <c r="F720" i="8" s="1"/>
  <c r="F721" i="8" a="1"/>
  <c r="F721" i="8" s="1"/>
  <c r="F722" i="8" a="1"/>
  <c r="F722" i="8"/>
  <c r="F723" i="8" a="1"/>
  <c r="F723" i="8"/>
  <c r="F724" i="8" a="1"/>
  <c r="F724" i="8"/>
  <c r="F725" i="8" a="1"/>
  <c r="F725" i="8" s="1"/>
  <c r="F726" i="8" a="1"/>
  <c r="F726" i="8" s="1"/>
  <c r="F727" i="8" a="1"/>
  <c r="F727" i="8"/>
  <c r="F728" i="8" a="1"/>
  <c r="F728" i="8" s="1"/>
  <c r="F729" i="8" a="1"/>
  <c r="F729" i="8" s="1"/>
  <c r="F730" i="8" a="1"/>
  <c r="F730" i="8"/>
  <c r="F731" i="8" a="1"/>
  <c r="F731" i="8"/>
  <c r="F732" i="8" a="1"/>
  <c r="F732" i="8"/>
  <c r="F733" i="8" a="1"/>
  <c r="F733" i="8" s="1"/>
  <c r="F734" i="8" a="1"/>
  <c r="F734" i="8" s="1"/>
  <c r="F735" i="8" a="1"/>
  <c r="F735" i="8" s="1"/>
  <c r="F736" i="8" a="1"/>
  <c r="F736" i="8"/>
  <c r="F737" i="8" a="1"/>
  <c r="F737" i="8" s="1"/>
  <c r="F738" i="8" a="1"/>
  <c r="F738" i="8"/>
  <c r="F739" i="8" a="1"/>
  <c r="F739" i="8"/>
  <c r="F740" i="8" a="1"/>
  <c r="F740" i="8"/>
  <c r="F741" i="8" a="1"/>
  <c r="F741" i="8" s="1"/>
  <c r="F742" i="8" a="1"/>
  <c r="F742" i="8" s="1"/>
  <c r="F743" i="8" a="1"/>
  <c r="F743" i="8" s="1"/>
  <c r="F744" i="8" a="1"/>
  <c r="F744" i="8" s="1"/>
  <c r="F745" i="8" a="1"/>
  <c r="F745" i="8" s="1"/>
  <c r="F746" i="8" a="1"/>
  <c r="F746" i="8" s="1"/>
  <c r="F747" i="8" a="1"/>
  <c r="F747" i="8"/>
  <c r="F748" i="8" a="1"/>
  <c r="F748" i="8"/>
  <c r="F749" i="8" a="1"/>
  <c r="F749" i="8" s="1"/>
  <c r="F750" i="8" a="1"/>
  <c r="F750" i="8"/>
  <c r="F751" i="8" a="1"/>
  <c r="F751" i="8" s="1"/>
  <c r="F752" i="8" a="1"/>
  <c r="F752" i="8" s="1"/>
  <c r="F753" i="8" a="1"/>
  <c r="F753" i="8" s="1"/>
  <c r="F754" i="8" a="1"/>
  <c r="F754" i="8"/>
  <c r="F755" i="8" a="1"/>
  <c r="F755" i="8" s="1"/>
  <c r="F756" i="8" a="1"/>
  <c r="F756" i="8"/>
  <c r="F757" i="8" a="1"/>
  <c r="F757" i="8" s="1"/>
  <c r="F758" i="8" a="1"/>
  <c r="F758" i="8" s="1"/>
  <c r="F759" i="8" a="1"/>
  <c r="F759" i="8" s="1"/>
  <c r="F760" i="8" a="1"/>
  <c r="F760" i="8" s="1"/>
  <c r="F761" i="8" a="1"/>
  <c r="F761" i="8" s="1"/>
  <c r="F762" i="8" a="1"/>
  <c r="F762" i="8"/>
  <c r="F763" i="8" a="1"/>
  <c r="F763" i="8"/>
  <c r="F764" i="8" a="1"/>
  <c r="F764" i="8" s="1"/>
  <c r="F765" i="8" a="1"/>
  <c r="F765" i="8" s="1"/>
  <c r="F766" i="8" a="1"/>
  <c r="F766" i="8" s="1"/>
  <c r="F767" i="8" a="1"/>
  <c r="F767" i="8" s="1"/>
  <c r="F768" i="8" a="1"/>
  <c r="F768" i="8"/>
  <c r="F769" i="8" a="1"/>
  <c r="F769" i="8" s="1"/>
  <c r="F770" i="8" a="1"/>
  <c r="F770" i="8"/>
  <c r="F771" i="8" a="1"/>
  <c r="F771" i="8"/>
  <c r="F772" i="8" a="1"/>
  <c r="F772" i="8"/>
  <c r="F773" i="8" a="1"/>
  <c r="F773" i="8" s="1"/>
  <c r="F774" i="8" a="1"/>
  <c r="F774" i="8" s="1"/>
  <c r="F775" i="8" a="1"/>
  <c r="F775" i="8" s="1"/>
  <c r="F776" i="8" a="1"/>
  <c r="F776" i="8" s="1"/>
  <c r="F777" i="8" a="1"/>
  <c r="F777" i="8" s="1"/>
  <c r="F778" i="8" a="1"/>
  <c r="F778" i="8"/>
  <c r="F779" i="8" a="1"/>
  <c r="F779" i="8"/>
  <c r="F780" i="8" a="1"/>
  <c r="F780" i="8"/>
  <c r="F781" i="8" a="1"/>
  <c r="F781" i="8" s="1"/>
  <c r="F782" i="8" a="1"/>
  <c r="F782" i="8" s="1"/>
  <c r="F783" i="8" a="1"/>
  <c r="F783" i="8" s="1"/>
  <c r="F784" i="8" a="1"/>
  <c r="F784" i="8" s="1"/>
  <c r="F785" i="8" a="1"/>
  <c r="F785" i="8" s="1"/>
  <c r="F786" i="8" a="1"/>
  <c r="F786" i="8"/>
  <c r="F787" i="8" a="1"/>
  <c r="F787" i="8"/>
  <c r="F788" i="8" a="1"/>
  <c r="F788" i="8"/>
  <c r="F789" i="8" a="1"/>
  <c r="F789" i="8"/>
  <c r="F790" i="8" a="1"/>
  <c r="F790" i="8"/>
  <c r="F791" i="8" a="1"/>
  <c r="F791" i="8"/>
  <c r="F792" i="8" a="1"/>
  <c r="F792" i="8"/>
  <c r="F793" i="8" a="1"/>
  <c r="F793" i="8"/>
  <c r="F794" i="8" a="1"/>
  <c r="F794" i="8"/>
  <c r="F795" i="8" a="1"/>
  <c r="F795" i="8"/>
  <c r="F796" i="8" a="1"/>
  <c r="F796" i="8"/>
  <c r="F797" i="8" a="1"/>
  <c r="F797" i="8"/>
  <c r="F798" i="8" a="1"/>
  <c r="F798" i="8"/>
  <c r="F799" i="8" a="1"/>
  <c r="F799" i="8"/>
  <c r="F800" i="8" a="1"/>
  <c r="F800" i="8"/>
  <c r="F801" i="8" a="1"/>
  <c r="F801" i="8"/>
  <c r="F802" i="8" a="1"/>
  <c r="F802" i="8"/>
  <c r="F803" i="8" a="1"/>
  <c r="F803" i="8"/>
  <c r="F804" i="8" a="1"/>
  <c r="F804" i="8"/>
  <c r="F805" i="8" a="1"/>
  <c r="F805" i="8"/>
  <c r="F806" i="8" a="1"/>
  <c r="F806" i="8"/>
  <c r="F807" i="8" a="1"/>
  <c r="F807" i="8"/>
  <c r="F808" i="8" a="1"/>
  <c r="F808" i="8"/>
  <c r="F809" i="8" a="1"/>
  <c r="F809" i="8"/>
  <c r="F810" i="8" a="1"/>
  <c r="F810" i="8"/>
  <c r="F811" i="8" a="1"/>
  <c r="F811" i="8"/>
  <c r="F812" i="8" a="1"/>
  <c r="F812" i="8"/>
  <c r="F813" i="8" a="1"/>
  <c r="F813" i="8"/>
  <c r="F814" i="8" a="1"/>
  <c r="F814" i="8"/>
  <c r="F815" i="8" a="1"/>
  <c r="F815" i="8"/>
  <c r="F816" i="8" a="1"/>
  <c r="F816" i="8"/>
  <c r="F817" i="8" a="1"/>
  <c r="F817" i="8"/>
  <c r="F818" i="8" a="1"/>
  <c r="F818" i="8"/>
  <c r="F819" i="8" a="1"/>
  <c r="F819" i="8"/>
  <c r="F820" i="8" a="1"/>
  <c r="F820" i="8"/>
  <c r="F821" i="8" a="1"/>
  <c r="F821" i="8"/>
  <c r="F822" i="8" a="1"/>
  <c r="F822" i="8"/>
  <c r="F823" i="8" a="1"/>
  <c r="F823" i="8"/>
  <c r="F824" i="8" a="1"/>
  <c r="F824" i="8"/>
  <c r="F825" i="8" a="1"/>
  <c r="F825" i="8"/>
  <c r="F826" i="8" a="1"/>
  <c r="F826" i="8"/>
  <c r="F827" i="8" a="1"/>
  <c r="F827" i="8"/>
  <c r="F828" i="8" a="1"/>
  <c r="F828" i="8"/>
  <c r="F829" i="8" a="1"/>
  <c r="F829" i="8"/>
  <c r="F830" i="8" a="1"/>
  <c r="F830" i="8"/>
  <c r="F831" i="8" a="1"/>
  <c r="F831" i="8"/>
  <c r="F832" i="8" a="1"/>
  <c r="F832" i="8"/>
  <c r="F833" i="8" a="1"/>
  <c r="F833" i="8"/>
  <c r="F834" i="8" a="1"/>
  <c r="F834" i="8"/>
  <c r="F835" i="8" a="1"/>
  <c r="F835" i="8"/>
  <c r="F836" i="8" a="1"/>
  <c r="F836" i="8"/>
  <c r="F837" i="8" a="1"/>
  <c r="F837" i="8"/>
  <c r="F838" i="8" a="1"/>
  <c r="F838" i="8"/>
  <c r="F839" i="8" a="1"/>
  <c r="F839" i="8"/>
  <c r="F840" i="8" a="1"/>
  <c r="F840" i="8"/>
  <c r="F841" i="8" a="1"/>
  <c r="F841" i="8"/>
  <c r="F842" i="8" a="1"/>
  <c r="F842" i="8"/>
  <c r="F843" i="8" a="1"/>
  <c r="F843" i="8"/>
  <c r="F844" i="8" a="1"/>
  <c r="F844" i="8"/>
  <c r="F845" i="8" a="1"/>
  <c r="F845" i="8"/>
  <c r="F846" i="8" a="1"/>
  <c r="F846" i="8"/>
  <c r="F847" i="8" a="1"/>
  <c r="F847" i="8"/>
  <c r="F848" i="8" a="1"/>
  <c r="F848" i="8"/>
  <c r="F849" i="8" a="1"/>
  <c r="F849" i="8"/>
  <c r="F850" i="8" a="1"/>
  <c r="F850" i="8"/>
  <c r="F851" i="8" a="1"/>
  <c r="F851" i="8"/>
  <c r="F852" i="8" a="1"/>
  <c r="F852" i="8"/>
  <c r="F853" i="8" a="1"/>
  <c r="F853" i="8"/>
  <c r="F854" i="8" a="1"/>
  <c r="F854" i="8"/>
  <c r="F855" i="8" a="1"/>
  <c r="F855" i="8"/>
  <c r="F856" i="8" a="1"/>
  <c r="F856" i="8"/>
  <c r="F857" i="8" a="1"/>
  <c r="F857" i="8"/>
  <c r="F858" i="8" a="1"/>
  <c r="F858" i="8"/>
  <c r="F859" i="8" a="1"/>
  <c r="F859" i="8"/>
  <c r="F860" i="8" a="1"/>
  <c r="F860" i="8"/>
  <c r="F861" i="8" a="1"/>
  <c r="F861" i="8"/>
  <c r="F862" i="8" a="1"/>
  <c r="F862" i="8"/>
  <c r="F863" i="8" a="1"/>
  <c r="F863" i="8"/>
  <c r="F864" i="8" a="1"/>
  <c r="F864" i="8"/>
  <c r="F865" i="8" a="1"/>
  <c r="F865" i="8"/>
  <c r="F866" i="8" a="1"/>
  <c r="F866" i="8"/>
  <c r="F867" i="8" a="1"/>
  <c r="F867" i="8"/>
  <c r="F868" i="8" a="1"/>
  <c r="F868" i="8"/>
  <c r="F869" i="8" a="1"/>
  <c r="F869" i="8"/>
  <c r="F870" i="8" a="1"/>
  <c r="F870" i="8"/>
  <c r="F871" i="8" a="1"/>
  <c r="F871" i="8"/>
  <c r="F872" i="8" a="1"/>
  <c r="F872" i="8"/>
  <c r="F873" i="8" a="1"/>
  <c r="F873" i="8"/>
  <c r="F874" i="8" a="1"/>
  <c r="F874" i="8"/>
  <c r="F875" i="8" a="1"/>
  <c r="F875" i="8"/>
  <c r="F876" i="8" a="1"/>
  <c r="F876" i="8"/>
  <c r="F877" i="8" a="1"/>
  <c r="F877" i="8"/>
  <c r="F878" i="8" a="1"/>
  <c r="F878" i="8"/>
  <c r="F879" i="8" a="1"/>
  <c r="F879" i="8"/>
  <c r="F880" i="8" a="1"/>
  <c r="F880" i="8" s="1"/>
  <c r="F881" i="8" a="1"/>
  <c r="F881" i="8" s="1"/>
  <c r="F882" i="8" a="1"/>
  <c r="F882" i="8"/>
  <c r="F883" i="8" a="1"/>
  <c r="F883" i="8"/>
  <c r="F884" i="8" a="1"/>
  <c r="F884" i="8" s="1"/>
  <c r="F885" i="8" a="1"/>
  <c r="F885" i="8"/>
  <c r="F886" i="8" a="1"/>
  <c r="F886" i="8"/>
  <c r="F887" i="8" a="1"/>
  <c r="F887" i="8" s="1"/>
  <c r="F888" i="8" a="1"/>
  <c r="F888" i="8" s="1"/>
  <c r="F889" i="8" a="1"/>
  <c r="F889" i="8" s="1"/>
  <c r="F890" i="8" a="1"/>
  <c r="F890" i="8" s="1"/>
  <c r="F891" i="8" a="1"/>
  <c r="F891" i="8"/>
  <c r="F892" i="8" a="1"/>
  <c r="F892" i="8" s="1"/>
  <c r="F893" i="8" a="1"/>
  <c r="F893" i="8"/>
  <c r="F894" i="8" a="1"/>
  <c r="F894" i="8"/>
  <c r="F895" i="8" a="1"/>
  <c r="F895" i="8"/>
  <c r="F896" i="8" a="1"/>
  <c r="F896" i="8" s="1"/>
  <c r="F897" i="8" a="1"/>
  <c r="F897" i="8"/>
  <c r="F898" i="8" a="1"/>
  <c r="F898" i="8" s="1"/>
  <c r="F899" i="8" a="1"/>
  <c r="F899" i="8" s="1"/>
  <c r="F900" i="8" a="1"/>
  <c r="F900" i="8" s="1"/>
  <c r="F901" i="8" a="1"/>
  <c r="F901" i="8" s="1"/>
  <c r="F902" i="8" a="1"/>
  <c r="F902" i="8"/>
  <c r="F903" i="8" a="1"/>
  <c r="F903" i="8"/>
  <c r="F904" i="8" a="1"/>
  <c r="F904" i="8" s="1"/>
  <c r="F905" i="8" a="1"/>
  <c r="F905" i="8"/>
  <c r="F906" i="8" a="1"/>
  <c r="F906" i="8"/>
  <c r="F907" i="8" a="1"/>
  <c r="F907" i="8" s="1"/>
  <c r="F908" i="8" a="1"/>
  <c r="F908" i="8" s="1"/>
  <c r="F909" i="8" a="1"/>
  <c r="F909" i="8"/>
  <c r="F910" i="8" a="1"/>
  <c r="F910" i="8" s="1"/>
  <c r="F911" i="8" a="1"/>
  <c r="F911" i="8"/>
  <c r="F912" i="8" a="1"/>
  <c r="F912" i="8" s="1"/>
  <c r="F913" i="8" a="1"/>
  <c r="F913" i="8" s="1"/>
  <c r="F914" i="8" a="1"/>
  <c r="F914" i="8"/>
  <c r="F915" i="8" a="1"/>
  <c r="F915" i="8"/>
  <c r="F916" i="8" a="1"/>
  <c r="F916" i="8" s="1"/>
  <c r="F917" i="8" a="1"/>
  <c r="F917" i="8"/>
  <c r="F918" i="8" a="1"/>
  <c r="F918" i="8"/>
  <c r="F919" i="8" a="1"/>
  <c r="F919" i="8" s="1"/>
  <c r="F920" i="8" a="1"/>
  <c r="F920" i="8" s="1"/>
  <c r="F921" i="8" a="1"/>
  <c r="F921" i="8" s="1"/>
  <c r="F922" i="8" a="1"/>
  <c r="F922" i="8" s="1"/>
  <c r="F923" i="8" a="1"/>
  <c r="F923" i="8"/>
  <c r="F924" i="8" a="1"/>
  <c r="F924" i="8" s="1"/>
  <c r="F925" i="8" a="1"/>
  <c r="F925" i="8"/>
  <c r="F926" i="8" a="1"/>
  <c r="F926" i="8"/>
  <c r="F927" i="8" a="1"/>
  <c r="F927" i="8"/>
  <c r="F928" i="8" a="1"/>
  <c r="F928" i="8" s="1"/>
  <c r="F929" i="8" a="1"/>
  <c r="F929" i="8"/>
  <c r="F930" i="8" a="1"/>
  <c r="F930" i="8" s="1"/>
  <c r="F931" i="8" a="1"/>
  <c r="F931" i="8" s="1"/>
  <c r="F932" i="8" a="1"/>
  <c r="F932" i="8" s="1"/>
  <c r="F933" i="8" a="1"/>
  <c r="F933" i="8" s="1"/>
  <c r="F934" i="8" a="1"/>
  <c r="F934" i="8"/>
  <c r="F935" i="8" a="1"/>
  <c r="F935" i="8"/>
  <c r="F936" i="8" a="1"/>
  <c r="F936" i="8" s="1"/>
  <c r="F937" i="8" a="1"/>
  <c r="F937" i="8"/>
  <c r="F938" i="8" a="1"/>
  <c r="F938" i="8"/>
  <c r="F939" i="8" a="1"/>
  <c r="F939" i="8" s="1"/>
  <c r="F940" i="8" a="1"/>
  <c r="F940" i="8" s="1"/>
  <c r="F941" i="8" a="1"/>
  <c r="F941" i="8"/>
  <c r="F942" i="8" a="1"/>
  <c r="F942" i="8" s="1"/>
  <c r="F943" i="8" a="1"/>
  <c r="F943" i="8"/>
  <c r="F944" i="8" a="1"/>
  <c r="F944" i="8" s="1"/>
  <c r="F945" i="8" a="1"/>
  <c r="F945" i="8" s="1"/>
  <c r="F946" i="8" a="1"/>
  <c r="F946" i="8"/>
  <c r="F947" i="8" a="1"/>
  <c r="F947" i="8"/>
  <c r="F948" i="8" a="1"/>
  <c r="F948" i="8" s="1"/>
  <c r="F949" i="8" a="1"/>
  <c r="F949" i="8"/>
  <c r="F950" i="8" a="1"/>
  <c r="F950" i="8"/>
  <c r="F951" i="8" a="1"/>
  <c r="F951" i="8" s="1"/>
  <c r="F952" i="8" a="1"/>
  <c r="F952" i="8" s="1"/>
  <c r="F953" i="8" a="1"/>
  <c r="F953" i="8" s="1"/>
  <c r="F954" i="8" a="1"/>
  <c r="F954" i="8" s="1"/>
  <c r="F955" i="8" a="1"/>
  <c r="F955" i="8"/>
  <c r="F956" i="8" a="1"/>
  <c r="F956" i="8" s="1"/>
  <c r="F957" i="8" a="1"/>
  <c r="F957" i="8"/>
  <c r="F958" i="8" a="1"/>
  <c r="F958" i="8"/>
  <c r="F959" i="8" a="1"/>
  <c r="F959" i="8"/>
  <c r="F960" i="8" a="1"/>
  <c r="F960" i="8" s="1"/>
  <c r="F961" i="8" a="1"/>
  <c r="F961" i="8"/>
  <c r="F962" i="8" a="1"/>
  <c r="F962" i="8" s="1"/>
  <c r="F963" i="8" a="1"/>
  <c r="F963" i="8" s="1"/>
  <c r="F964" i="8" a="1"/>
  <c r="F964" i="8" s="1"/>
  <c r="F965" i="8" a="1"/>
  <c r="F965" i="8" s="1"/>
  <c r="F966" i="8" a="1"/>
  <c r="F966" i="8"/>
  <c r="F967" i="8" a="1"/>
  <c r="F967" i="8"/>
  <c r="F968" i="8" a="1"/>
  <c r="F968" i="8" s="1"/>
  <c r="F969" i="8" a="1"/>
  <c r="F969" i="8"/>
  <c r="F970" i="8" a="1"/>
  <c r="F970" i="8"/>
  <c r="F971" i="8" a="1"/>
  <c r="F971" i="8" s="1"/>
  <c r="F972" i="8" a="1"/>
  <c r="F972" i="8" s="1"/>
  <c r="F973" i="8" a="1"/>
  <c r="F973" i="8"/>
  <c r="F974" i="8" a="1"/>
  <c r="F974" i="8" s="1"/>
  <c r="F975" i="8" a="1"/>
  <c r="F975" i="8"/>
  <c r="F976" i="8" a="1"/>
  <c r="F976" i="8" s="1"/>
  <c r="F977" i="8" a="1"/>
  <c r="F977" i="8" s="1"/>
  <c r="F978" i="8" a="1"/>
  <c r="F978" i="8"/>
  <c r="F979" i="8" a="1"/>
  <c r="F979" i="8"/>
  <c r="F980" i="8" a="1"/>
  <c r="F980" i="8" s="1"/>
  <c r="F981" i="8" a="1"/>
  <c r="F981" i="8"/>
  <c r="F982" i="8" a="1"/>
  <c r="F982" i="8"/>
  <c r="F983" i="8" a="1"/>
  <c r="F983" i="8" s="1"/>
  <c r="F984" i="8" a="1"/>
  <c r="F984" i="8" s="1"/>
  <c r="F985" i="8" a="1"/>
  <c r="F985" i="8" s="1"/>
  <c r="F986" i="8" a="1"/>
  <c r="F986" i="8" s="1"/>
  <c r="F987" i="8" a="1"/>
  <c r="F987" i="8"/>
  <c r="F988" i="8" a="1"/>
  <c r="F988" i="8" s="1"/>
  <c r="F989" i="8" a="1"/>
  <c r="F989" i="8"/>
  <c r="F990" i="8" a="1"/>
  <c r="F990" i="8"/>
  <c r="F991" i="8" a="1"/>
  <c r="F991" i="8"/>
  <c r="F992" i="8" a="1"/>
  <c r="F992" i="8" s="1"/>
  <c r="F993" i="8" a="1"/>
  <c r="F993" i="8"/>
  <c r="F994" i="8" a="1"/>
  <c r="F994" i="8" s="1"/>
  <c r="F995" i="8" a="1"/>
  <c r="F995" i="8" s="1"/>
  <c r="F996" i="8" a="1"/>
  <c r="F996" i="8" s="1"/>
  <c r="F997" i="8" a="1"/>
  <c r="F997" i="8" s="1"/>
  <c r="F998" i="8" a="1"/>
  <c r="F998" i="8"/>
  <c r="F999" i="8" a="1"/>
  <c r="F999" i="8"/>
  <c r="F1000" i="8" a="1"/>
  <c r="F1000" i="8" s="1"/>
  <c r="F1001" i="8" a="1"/>
  <c r="F1001" i="8"/>
  <c r="F1002" i="8" a="1"/>
  <c r="F1002" i="8"/>
  <c r="F1003" i="8" a="1"/>
  <c r="F1003" i="8" s="1"/>
  <c r="F1004" i="8" a="1"/>
  <c r="F1004" i="8" s="1"/>
  <c r="F1005" i="8" a="1"/>
  <c r="F1005" i="8"/>
  <c r="F1006" i="8" a="1"/>
  <c r="F1006" i="8" s="1"/>
  <c r="F1007" i="8" a="1"/>
  <c r="F1007" i="8"/>
  <c r="F1008" i="8" a="1"/>
  <c r="F1008" i="8" s="1"/>
  <c r="F1009" i="8" a="1"/>
  <c r="F1009" i="8" s="1"/>
  <c r="F1010" i="8" a="1"/>
  <c r="F1010" i="8"/>
  <c r="F1011" i="8" a="1"/>
  <c r="F1011" i="8"/>
  <c r="F1012" i="8" a="1"/>
  <c r="F1012" i="8" s="1"/>
  <c r="F1013" i="8" a="1"/>
  <c r="F1013" i="8"/>
  <c r="F1014" i="8" a="1"/>
  <c r="F1014" i="8"/>
  <c r="F1015" i="8" a="1"/>
  <c r="F1015" i="8" s="1"/>
  <c r="F1016" i="8" a="1"/>
  <c r="F1016" i="8" s="1"/>
  <c r="F1017" i="8" a="1"/>
  <c r="F1017" i="8" s="1"/>
  <c r="F1018" i="8" a="1"/>
  <c r="F1018" i="8" s="1"/>
  <c r="F1019" i="8" a="1"/>
  <c r="F1019" i="8"/>
  <c r="F1020" i="8" a="1"/>
  <c r="F1020" i="8" s="1"/>
  <c r="F1021" i="8" a="1"/>
  <c r="F1021" i="8"/>
  <c r="F1022" i="8" a="1"/>
  <c r="F1022" i="8"/>
  <c r="F1023" i="8" a="1"/>
  <c r="F1023" i="8"/>
  <c r="F1024" i="8" a="1"/>
  <c r="F1024" i="8" s="1"/>
  <c r="F1025" i="8" a="1"/>
  <c r="F1025" i="8"/>
  <c r="F1026" i="8" a="1"/>
  <c r="F1026" i="8" s="1"/>
  <c r="F1027" i="8" a="1"/>
  <c r="F1027" i="8" s="1"/>
  <c r="F1028" i="8" a="1"/>
  <c r="F1028" i="8" s="1"/>
  <c r="F1029" i="8" a="1"/>
  <c r="F1029" i="8" s="1"/>
  <c r="F1030" i="8" a="1"/>
  <c r="F1030" i="8"/>
  <c r="F1031" i="8" a="1"/>
  <c r="F1031" i="8"/>
  <c r="F1032" i="8" a="1"/>
  <c r="F1032" i="8" s="1"/>
  <c r="F1033" i="8" a="1"/>
  <c r="F1033" i="8"/>
  <c r="F1034" i="8" a="1"/>
  <c r="F1034" i="8"/>
  <c r="F1035" i="8" a="1"/>
  <c r="F1035" i="8" s="1"/>
  <c r="F1036" i="8" a="1"/>
  <c r="F1036" i="8" s="1"/>
  <c r="F1037" i="8" a="1"/>
  <c r="F1037" i="8"/>
  <c r="F1038" i="8" a="1"/>
  <c r="F1038" i="8" s="1"/>
  <c r="F1039" i="8" a="1"/>
  <c r="F1039" i="8"/>
  <c r="F1040" i="8" a="1"/>
  <c r="F1040" i="8" s="1"/>
  <c r="F1041" i="8" a="1"/>
  <c r="F1041" i="8" s="1"/>
  <c r="F1042" i="8" a="1"/>
  <c r="F1042" i="8"/>
  <c r="F1043" i="8" a="1"/>
  <c r="F1043" i="8"/>
  <c r="F1044" i="8" a="1"/>
  <c r="F1044" i="8" s="1"/>
  <c r="F1045" i="8" a="1"/>
  <c r="F1045" i="8"/>
  <c r="F1046" i="8" a="1"/>
  <c r="F1046" i="8"/>
  <c r="F1047" i="8" a="1"/>
  <c r="F1047" i="8" s="1"/>
  <c r="F1048" i="8" a="1"/>
  <c r="F1048" i="8" s="1"/>
  <c r="F1049" i="8" a="1"/>
  <c r="F1049" i="8" s="1"/>
  <c r="F1050" i="8" a="1"/>
  <c r="F1050" i="8" s="1"/>
  <c r="F1051" i="8" a="1"/>
  <c r="F1051" i="8"/>
  <c r="F1052" i="8" a="1"/>
  <c r="F1052" i="8" s="1"/>
  <c r="F1053" i="8" a="1"/>
  <c r="F1053" i="8"/>
  <c r="F1054" i="8" a="1"/>
  <c r="F1054" i="8"/>
  <c r="F1055" i="8" a="1"/>
  <c r="F1055" i="8"/>
  <c r="F1056" i="8" a="1"/>
  <c r="F1056" i="8" s="1"/>
  <c r="F1057" i="8" a="1"/>
  <c r="F1057" i="8"/>
  <c r="F1058" i="8" a="1"/>
  <c r="F1058" i="8" s="1"/>
  <c r="F1059" i="8" a="1"/>
  <c r="F1059" i="8" s="1"/>
  <c r="F1060" i="8" a="1"/>
  <c r="F1060" i="8" s="1"/>
  <c r="F1061" i="8" a="1"/>
  <c r="F1061" i="8" s="1"/>
  <c r="F1062" i="8" a="1"/>
  <c r="F1062" i="8"/>
  <c r="F1063" i="8" a="1"/>
  <c r="F1063" i="8"/>
  <c r="F1064" i="8" a="1"/>
  <c r="F1064" i="8" s="1"/>
  <c r="F1065" i="8" a="1"/>
  <c r="F1065" i="8"/>
  <c r="F1066" i="8" a="1"/>
  <c r="F1066" i="8"/>
  <c r="F1067" i="8" a="1"/>
  <c r="F1067" i="8" s="1"/>
  <c r="F1068" i="8" a="1"/>
  <c r="F1068" i="8" s="1"/>
  <c r="F1069" i="8" a="1"/>
  <c r="F1069" i="8"/>
  <c r="F1070" i="8" a="1"/>
  <c r="F1070" i="8" s="1"/>
  <c r="F1071" i="8" a="1"/>
  <c r="F1071" i="8"/>
  <c r="F1072" i="8" a="1"/>
  <c r="F1072" i="8" s="1"/>
  <c r="F1073" i="8" a="1"/>
  <c r="F1073" i="8" s="1"/>
  <c r="F1074" i="8" a="1"/>
  <c r="F1074" i="8"/>
  <c r="F1075" i="8" a="1"/>
  <c r="F1075" i="8"/>
  <c r="F1076" i="8" a="1"/>
  <c r="F1076" i="8" s="1"/>
  <c r="F1077" i="8" a="1"/>
  <c r="F1077" i="8"/>
  <c r="F1078" i="8" a="1"/>
  <c r="F1078" i="8"/>
  <c r="F1079" i="8" a="1"/>
  <c r="F1079" i="8" s="1"/>
  <c r="F1080" i="8" a="1"/>
  <c r="F1080" i="8" s="1"/>
  <c r="F1081" i="8" a="1"/>
  <c r="F1081" i="8" s="1"/>
  <c r="F1082" i="8" a="1"/>
  <c r="F1082" i="8" s="1"/>
  <c r="F1083" i="8" a="1"/>
  <c r="F1083" i="8"/>
  <c r="F1084" i="8" a="1"/>
  <c r="F1084" i="8" s="1"/>
  <c r="F1085" i="8" a="1"/>
  <c r="F1085" i="8"/>
  <c r="F1086" i="8" a="1"/>
  <c r="F1086" i="8"/>
  <c r="F1087" i="8" a="1"/>
  <c r="F1087" i="8"/>
  <c r="F1088" i="8" a="1"/>
  <c r="F1088" i="8" s="1"/>
  <c r="F1089" i="8" a="1"/>
  <c r="F1089" i="8"/>
  <c r="F1090" i="8" a="1"/>
  <c r="F1090" i="8" s="1"/>
  <c r="F1091" i="8" a="1"/>
  <c r="F1091" i="8" s="1"/>
  <c r="F1092" i="8" a="1"/>
  <c r="F1092" i="8" s="1"/>
  <c r="F1093" i="8" a="1"/>
  <c r="F1093" i="8" s="1"/>
  <c r="F1094" i="8" a="1"/>
  <c r="F1094" i="8"/>
  <c r="F1095" i="8" a="1"/>
  <c r="F1095" i="8"/>
  <c r="F1096" i="8" a="1"/>
  <c r="F1096" i="8" s="1"/>
  <c r="F1097" i="8" a="1"/>
  <c r="F1097" i="8"/>
  <c r="F1098" i="8" a="1"/>
  <c r="F1098" i="8"/>
  <c r="F1099" i="8" a="1"/>
  <c r="F1099" i="8" s="1"/>
  <c r="F1100" i="8" a="1"/>
  <c r="F1100" i="8" s="1"/>
  <c r="F1101" i="8" a="1"/>
  <c r="F1101" i="8"/>
  <c r="F1102" i="8" a="1"/>
  <c r="F1102" i="8" s="1"/>
  <c r="F1103" i="8" a="1"/>
  <c r="F1103" i="8"/>
  <c r="F1104" i="8" a="1"/>
  <c r="F1104" i="8" s="1"/>
  <c r="F1105" i="8" a="1"/>
  <c r="F1105" i="8" s="1"/>
  <c r="F1106" i="8" a="1"/>
  <c r="F1106" i="8"/>
  <c r="F1107" i="8" a="1"/>
  <c r="F1107" i="8"/>
  <c r="F1108" i="8" a="1"/>
  <c r="F1108" i="8" s="1"/>
  <c r="F1109" i="8" a="1"/>
  <c r="F1109" i="8"/>
  <c r="F1110" i="8" a="1"/>
  <c r="F1110" i="8"/>
  <c r="F1111" i="8" a="1"/>
  <c r="F1111" i="8" s="1"/>
  <c r="F1112" i="8" a="1"/>
  <c r="F1112" i="8" s="1"/>
  <c r="F1113" i="8" a="1"/>
  <c r="F1113" i="8" s="1"/>
  <c r="F1114" i="8" a="1"/>
  <c r="F1114" i="8" s="1"/>
  <c r="F1115" i="8" a="1"/>
  <c r="F1115" i="8"/>
  <c r="F1116" i="8" a="1"/>
  <c r="F1116" i="8" s="1"/>
  <c r="F1117" i="8" a="1"/>
  <c r="F1117" i="8"/>
  <c r="F1118" i="8" a="1"/>
  <c r="F1118" i="8"/>
  <c r="F1119" i="8" a="1"/>
  <c r="F1119" i="8"/>
  <c r="F1120" i="8" a="1"/>
  <c r="F1120" i="8" s="1"/>
  <c r="F1121" i="8" a="1"/>
  <c r="F1121" i="8"/>
  <c r="F1122" i="8" a="1"/>
  <c r="F1122" i="8" s="1"/>
  <c r="F1123" i="8" a="1"/>
  <c r="F1123" i="8" s="1"/>
  <c r="F1124" i="8" a="1"/>
  <c r="F1124" i="8" s="1"/>
  <c r="F1125" i="8" a="1"/>
  <c r="F1125" i="8" s="1"/>
  <c r="F1126" i="8" a="1"/>
  <c r="F1126" i="8"/>
  <c r="F1127" i="8" a="1"/>
  <c r="F1127" i="8"/>
  <c r="F1128" i="8" a="1"/>
  <c r="F1128" i="8" s="1"/>
  <c r="F1129" i="8" a="1"/>
  <c r="F1129" i="8"/>
  <c r="F1130" i="8" a="1"/>
  <c r="F1130" i="8"/>
  <c r="F1131" i="8" a="1"/>
  <c r="F1131" i="8" s="1"/>
  <c r="F1132" i="8" a="1"/>
  <c r="F1132" i="8" s="1"/>
  <c r="F1133" i="8" a="1"/>
  <c r="F1133" i="8"/>
  <c r="F1134" i="8" a="1"/>
  <c r="F1134" i="8" s="1"/>
  <c r="F1135" i="8" a="1"/>
  <c r="F1135" i="8"/>
  <c r="F1136" i="8" a="1"/>
  <c r="F1136" i="8" s="1"/>
  <c r="F1137" i="8" a="1"/>
  <c r="F1137" i="8" s="1"/>
  <c r="F1138" i="8" a="1"/>
  <c r="F1138" i="8"/>
  <c r="F1139" i="8" a="1"/>
  <c r="F1139" i="8"/>
  <c r="F1140" i="8" a="1"/>
  <c r="F1140" i="8" s="1"/>
  <c r="F1141" i="8" a="1"/>
  <c r="F1141" i="8"/>
  <c r="F1142" i="8" a="1"/>
  <c r="F1142" i="8"/>
  <c r="F1143" i="8" a="1"/>
  <c r="F1143" i="8" s="1"/>
  <c r="F1144" i="8" a="1"/>
  <c r="F1144" i="8" s="1"/>
  <c r="F1145" i="8" a="1"/>
  <c r="F1145" i="8" s="1"/>
  <c r="F1146" i="8" a="1"/>
  <c r="F1146" i="8" s="1"/>
  <c r="F1147" i="8" a="1"/>
  <c r="F1147" i="8"/>
  <c r="F1148" i="8" a="1"/>
  <c r="F1148" i="8" s="1"/>
  <c r="F1149" i="8" a="1"/>
  <c r="F1149" i="8"/>
  <c r="F1150" i="8" a="1"/>
  <c r="F1150" i="8"/>
  <c r="F1151" i="8" a="1"/>
  <c r="F1151" i="8"/>
  <c r="F1152" i="8" a="1"/>
  <c r="F1152" i="8" s="1"/>
  <c r="F1153" i="8" a="1"/>
  <c r="F1153" i="8"/>
  <c r="F1154" i="8" a="1"/>
  <c r="F1154" i="8" s="1"/>
  <c r="F1155" i="8" a="1"/>
  <c r="F1155" i="8" s="1"/>
  <c r="F1156" i="8" a="1"/>
  <c r="F1156" i="8" s="1"/>
  <c r="F1157" i="8" a="1"/>
  <c r="F1157" i="8" s="1"/>
  <c r="F1158" i="8" a="1"/>
  <c r="F1158" i="8"/>
  <c r="F1159" i="8" a="1"/>
  <c r="F1159" i="8"/>
  <c r="F1160" i="8" a="1"/>
  <c r="F1160" i="8" s="1"/>
  <c r="F1161" i="8" a="1"/>
  <c r="F1161" i="8"/>
  <c r="F1162" i="8" a="1"/>
  <c r="F1162" i="8"/>
  <c r="F1163" i="8" a="1"/>
  <c r="F1163" i="8" s="1"/>
  <c r="F1164" i="8" a="1"/>
  <c r="F1164" i="8" s="1"/>
  <c r="F1165" i="8" a="1"/>
  <c r="F1165" i="8"/>
  <c r="F1166" i="8" a="1"/>
  <c r="F1166" i="8" s="1"/>
  <c r="F1167" i="8" a="1"/>
  <c r="F1167" i="8"/>
  <c r="F1168" i="8" a="1"/>
  <c r="F1168" i="8" s="1"/>
  <c r="F1169" i="8" a="1"/>
  <c r="F1169" i="8" s="1"/>
  <c r="F1170" i="8" a="1"/>
  <c r="F1170" i="8"/>
  <c r="F1171" i="8" a="1"/>
  <c r="F1171" i="8"/>
  <c r="F1172" i="8" a="1"/>
  <c r="F1172" i="8" s="1"/>
  <c r="F1173" i="8" a="1"/>
  <c r="F1173" i="8"/>
  <c r="F1174" i="8" a="1"/>
  <c r="F1174" i="8"/>
  <c r="F1175" i="8" a="1"/>
  <c r="F1175" i="8" s="1"/>
  <c r="F1176" i="8" a="1"/>
  <c r="F1176" i="8" s="1"/>
  <c r="F1177" i="8" a="1"/>
  <c r="F1177" i="8" s="1"/>
  <c r="F1178" i="8" a="1"/>
  <c r="F1178" i="8" s="1"/>
  <c r="F1179" i="8" a="1"/>
  <c r="F1179" i="8"/>
  <c r="F1180" i="8" a="1"/>
  <c r="F1180" i="8" s="1"/>
  <c r="F1181" i="8" a="1"/>
  <c r="F1181" i="8"/>
  <c r="F1182" i="8" a="1"/>
  <c r="F1182" i="8"/>
  <c r="F1183" i="8" a="1"/>
  <c r="F1183" i="8"/>
  <c r="F1184" i="8" a="1"/>
  <c r="F1184" i="8" s="1"/>
  <c r="F1185" i="8" a="1"/>
  <c r="F1185" i="8"/>
  <c r="F1186" i="8" a="1"/>
  <c r="F1186" i="8" s="1"/>
  <c r="F1187" i="8" a="1"/>
  <c r="F1187" i="8" s="1"/>
  <c r="F1188" i="8" a="1"/>
  <c r="F1188" i="8" s="1"/>
  <c r="F1189" i="8" a="1"/>
  <c r="F1189" i="8" s="1"/>
  <c r="F1190" i="8" a="1"/>
  <c r="F1190" i="8"/>
  <c r="F1191" i="8" a="1"/>
  <c r="F1191" i="8"/>
  <c r="F1192" i="8" a="1"/>
  <c r="F1192" i="8" s="1"/>
  <c r="F1193" i="8" a="1"/>
  <c r="F1193" i="8"/>
  <c r="F1194" i="8" a="1"/>
  <c r="F1194" i="8"/>
  <c r="F1195" i="8" a="1"/>
  <c r="F1195" i="8" s="1"/>
  <c r="F1196" i="8" a="1"/>
  <c r="F1196" i="8" s="1"/>
  <c r="F1197" i="8" a="1"/>
  <c r="F1197" i="8"/>
  <c r="F1198" i="8" a="1"/>
  <c r="F1198" i="8" s="1"/>
  <c r="F1199" i="8" a="1"/>
  <c r="F1199" i="8"/>
  <c r="F1200" i="8" a="1"/>
  <c r="F1200" i="8" s="1"/>
  <c r="F1201" i="8" a="1"/>
  <c r="F1201" i="8" s="1"/>
  <c r="F1202" i="8" a="1"/>
  <c r="F1202" i="8"/>
  <c r="F1203" i="8" a="1"/>
  <c r="F1203" i="8"/>
  <c r="F1204" i="8" a="1"/>
  <c r="F1204" i="8" s="1"/>
  <c r="F1205" i="8" a="1"/>
  <c r="F1205" i="8"/>
  <c r="F1206" i="8" a="1"/>
  <c r="F1206" i="8"/>
  <c r="F1207" i="8" a="1"/>
  <c r="F1207" i="8" s="1"/>
  <c r="F1208" i="8" a="1"/>
  <c r="F1208" i="8" s="1"/>
  <c r="F1209" i="8" a="1"/>
  <c r="F1209" i="8" s="1"/>
  <c r="F1210" i="8" a="1"/>
  <c r="F1210" i="8" s="1"/>
  <c r="F1211" i="8" a="1"/>
  <c r="F1211" i="8"/>
  <c r="F1212" i="8" a="1"/>
  <c r="F1212" i="8" s="1"/>
  <c r="F1213" i="8" a="1"/>
  <c r="F1213" i="8"/>
  <c r="F1214" i="8" a="1"/>
  <c r="F1214" i="8"/>
  <c r="F1215" i="8" a="1"/>
  <c r="F1215" i="8"/>
  <c r="F1216" i="8" a="1"/>
  <c r="F1216" i="8" s="1"/>
  <c r="F1217" i="8" a="1"/>
  <c r="F1217" i="8"/>
  <c r="F1218" i="8" a="1"/>
  <c r="F1218" i="8" s="1"/>
  <c r="F1219" i="8" a="1"/>
  <c r="F1219" i="8" s="1"/>
  <c r="F1220" i="8" a="1"/>
  <c r="F1220" i="8" s="1"/>
  <c r="F1221" i="8" a="1"/>
  <c r="F1221" i="8" s="1"/>
  <c r="F1222" i="8" a="1"/>
  <c r="F1222" i="8"/>
  <c r="F1223" i="8" a="1"/>
  <c r="F1223" i="8"/>
  <c r="F1224" i="8" a="1"/>
  <c r="F1224" i="8" s="1"/>
  <c r="F1225" i="8" a="1"/>
  <c r="F1225" i="8"/>
  <c r="F1226" i="8" a="1"/>
  <c r="F1226" i="8"/>
  <c r="F1227" i="8" a="1"/>
  <c r="F1227" i="8" s="1"/>
  <c r="F1228" i="8" a="1"/>
  <c r="F1228" i="8" s="1"/>
  <c r="F1229" i="8" a="1"/>
  <c r="F1229" i="8"/>
  <c r="F1230" i="8" a="1"/>
  <c r="F1230" i="8" s="1"/>
  <c r="F1231" i="8" a="1"/>
  <c r="F1231" i="8"/>
  <c r="F1232" i="8" a="1"/>
  <c r="F1232" i="8" s="1"/>
  <c r="F1233" i="8" a="1"/>
  <c r="F1233" i="8" s="1"/>
  <c r="F1234" i="8" a="1"/>
  <c r="F1234" i="8"/>
  <c r="F1235" i="8" a="1"/>
  <c r="F1235" i="8"/>
  <c r="F1236" i="8" a="1"/>
  <c r="F1236" i="8" s="1"/>
  <c r="F1237" i="8" a="1"/>
  <c r="F1237" i="8"/>
  <c r="F1238" i="8" a="1"/>
  <c r="F1238" i="8"/>
  <c r="F1239" i="8" a="1"/>
  <c r="F1239" i="8" s="1"/>
  <c r="F1240" i="8" a="1"/>
  <c r="F1240" i="8" s="1"/>
  <c r="F1241" i="8" a="1"/>
  <c r="F1241" i="8" s="1"/>
  <c r="F1242" i="8" a="1"/>
  <c r="F1242" i="8" s="1"/>
  <c r="F1243" i="8" a="1"/>
  <c r="F1243" i="8"/>
  <c r="F1244" i="8" a="1"/>
  <c r="F1244" i="8" s="1"/>
  <c r="F1245" i="8" a="1"/>
  <c r="F1245" i="8"/>
  <c r="F1246" i="8" a="1"/>
  <c r="F1246" i="8"/>
  <c r="F1247" i="8" a="1"/>
  <c r="F1247" i="8"/>
  <c r="F1248" i="8" a="1"/>
  <c r="F1248" i="8" s="1"/>
  <c r="F1249" i="8" a="1"/>
  <c r="F1249" i="8"/>
  <c r="F1250" i="8" a="1"/>
  <c r="F1250" i="8" s="1"/>
  <c r="F1251" i="8" a="1"/>
  <c r="F1251" i="8" s="1"/>
  <c r="F1252" i="8" a="1"/>
  <c r="F1252" i="8" s="1"/>
  <c r="F1253" i="8" a="1"/>
  <c r="F1253" i="8" s="1"/>
  <c r="F1254" i="8" a="1"/>
  <c r="F1254" i="8"/>
  <c r="F1255" i="8" a="1"/>
  <c r="F1255" i="8"/>
  <c r="F1256" i="8" a="1"/>
  <c r="F1256" i="8" s="1"/>
  <c r="F1257" i="8" a="1"/>
  <c r="F1257" i="8"/>
  <c r="F1258" i="8" a="1"/>
  <c r="F1258" i="8"/>
  <c r="F1259" i="8" a="1"/>
  <c r="F1259" i="8" s="1"/>
  <c r="F1260" i="8" a="1"/>
  <c r="F1260" i="8" s="1"/>
  <c r="F1261" i="8" a="1"/>
  <c r="F1261" i="8"/>
  <c r="F1262" i="8" a="1"/>
  <c r="F1262" i="8" s="1"/>
  <c r="F1263" i="8" a="1"/>
  <c r="F1263" i="8"/>
  <c r="F1264" i="8" a="1"/>
  <c r="F1264" i="8" s="1"/>
  <c r="F1265" i="8" a="1"/>
  <c r="F1265" i="8" s="1"/>
  <c r="F1266" i="8" a="1"/>
  <c r="F1266" i="8"/>
  <c r="F1267" i="8" a="1"/>
  <c r="F1267" i="8"/>
  <c r="F1268" i="8" a="1"/>
  <c r="F1268" i="8" s="1"/>
  <c r="F1269" i="8" a="1"/>
  <c r="F1269" i="8"/>
  <c r="F1270" i="8" a="1"/>
  <c r="F1270" i="8"/>
  <c r="F1271" i="8" a="1"/>
  <c r="F1271" i="8" s="1"/>
  <c r="F1272" i="8" a="1"/>
  <c r="F1272" i="8" s="1"/>
  <c r="F1273" i="8" a="1"/>
  <c r="F1273" i="8" s="1"/>
  <c r="F1274" i="8" a="1"/>
  <c r="F1274" i="8" s="1"/>
  <c r="F1275" i="8" a="1"/>
  <c r="F1275" i="8"/>
  <c r="F1276" i="8" a="1"/>
  <c r="F1276" i="8" s="1"/>
  <c r="F1277" i="8" a="1"/>
  <c r="F1277" i="8"/>
  <c r="F1278" i="8" a="1"/>
  <c r="F1278" i="8"/>
  <c r="F1279" i="8" a="1"/>
  <c r="F1279" i="8"/>
  <c r="F1280" i="8" a="1"/>
  <c r="F1280" i="8" s="1"/>
  <c r="F1281" i="8" a="1"/>
  <c r="F1281" i="8"/>
  <c r="F1282" i="8" a="1"/>
  <c r="F1282" i="8" s="1"/>
  <c r="F1283" i="8" a="1"/>
  <c r="F1283" i="8" s="1"/>
  <c r="F1284" i="8" a="1"/>
  <c r="F1284" i="8" s="1"/>
  <c r="F1285" i="8" a="1"/>
  <c r="F1285" i="8" s="1"/>
  <c r="F1286" i="8" a="1"/>
  <c r="F1286" i="8"/>
  <c r="F1287" i="8" a="1"/>
  <c r="F1287" i="8"/>
  <c r="F1288" i="8" a="1"/>
  <c r="F1288" i="8" s="1"/>
  <c r="F1289" i="8" a="1"/>
  <c r="F1289" i="8"/>
  <c r="F1290" i="8" a="1"/>
  <c r="F1290" i="8"/>
  <c r="F1291" i="8" a="1"/>
  <c r="F1291" i="8"/>
  <c r="F1292" i="8" a="1"/>
  <c r="F1292" i="8" s="1"/>
  <c r="F1293" i="8" a="1"/>
  <c r="F1293" i="8"/>
  <c r="F1294" i="8" a="1"/>
  <c r="F1294" i="8" s="1"/>
  <c r="F1295" i="8" a="1"/>
  <c r="F1295" i="8"/>
  <c r="F1296" i="8" a="1"/>
  <c r="F1296" i="8" s="1"/>
  <c r="F1297" i="8" a="1"/>
  <c r="F1297" i="8" s="1"/>
  <c r="F1298" i="8" a="1"/>
  <c r="F1298" i="8"/>
  <c r="F1299" i="8" a="1"/>
  <c r="F1299" i="8"/>
  <c r="F1300" i="8" a="1"/>
  <c r="F1300" i="8" s="1"/>
  <c r="F1301" i="8" a="1"/>
  <c r="F1301" i="8"/>
  <c r="F1302" i="8" a="1"/>
  <c r="F1302" i="8"/>
  <c r="F1303" i="8" a="1"/>
  <c r="F1303" i="8" s="1"/>
  <c r="F1304" i="8" a="1"/>
  <c r="F1304" i="8" s="1"/>
  <c r="F1305" i="8" a="1"/>
  <c r="F1305" i="8"/>
  <c r="F1306" i="8" a="1"/>
  <c r="F1306" i="8" s="1"/>
  <c r="F1307" i="8" a="1"/>
  <c r="F1307" i="8"/>
  <c r="F1308" i="8" a="1"/>
  <c r="F1308" i="8" s="1"/>
  <c r="F1309" i="8" a="1"/>
  <c r="F1309" i="8"/>
  <c r="F1310" i="8" a="1"/>
  <c r="F1310" i="8"/>
  <c r="F1311" i="8" a="1"/>
  <c r="F1311" i="8"/>
  <c r="F1312" i="8" a="1"/>
  <c r="F1312" i="8" s="1"/>
  <c r="F1313" i="8" a="1"/>
  <c r="F1313" i="8"/>
  <c r="F1314" i="8" a="1"/>
  <c r="F1314" i="8"/>
  <c r="F1315" i="8" a="1"/>
  <c r="F1315" i="8" s="1"/>
  <c r="F1316" i="8" a="1"/>
  <c r="F1316" i="8" s="1"/>
  <c r="F1317" i="8" a="1"/>
  <c r="F1317" i="8" s="1"/>
  <c r="F1318" i="8" a="1"/>
  <c r="F1318" i="8"/>
  <c r="F1319" i="8" a="1"/>
  <c r="F1319" i="8"/>
  <c r="F1320" i="8" a="1"/>
  <c r="F1320" i="8" s="1"/>
  <c r="F1321" i="8" a="1"/>
  <c r="F1321" i="8"/>
  <c r="F1322" i="8" a="1"/>
  <c r="F1322" i="8"/>
  <c r="F1323" i="8" a="1"/>
  <c r="F1323" i="8"/>
  <c r="F1324" i="8" a="1"/>
  <c r="F1324" i="8" s="1"/>
  <c r="F1325" i="8" a="1"/>
  <c r="F1325" i="8"/>
  <c r="F1326" i="8" a="1"/>
  <c r="F1326" i="8" s="1"/>
  <c r="F1327" i="8" a="1"/>
  <c r="F1327" i="8"/>
  <c r="F1328" i="8" a="1"/>
  <c r="F1328" i="8" s="1"/>
  <c r="F1329" i="8" a="1"/>
  <c r="F1329" i="8" s="1"/>
  <c r="F1330" i="8" a="1"/>
  <c r="F1330" i="8"/>
  <c r="F1331" i="8" a="1"/>
  <c r="F1331" i="8"/>
  <c r="F1332" i="8" a="1"/>
  <c r="F1332" i="8" s="1"/>
  <c r="F1333" i="8" a="1"/>
  <c r="F1333" i="8"/>
  <c r="F1334" i="8" a="1"/>
  <c r="F1334" i="8"/>
  <c r="F1335" i="8" a="1"/>
  <c r="F1335" i="8" s="1"/>
  <c r="F1336" i="8" a="1"/>
  <c r="F1336" i="8" s="1"/>
  <c r="F1337" i="8" a="1"/>
  <c r="F1337" i="8"/>
  <c r="F1338" i="8" a="1"/>
  <c r="F1338" i="8" s="1"/>
  <c r="F1339" i="8" a="1"/>
  <c r="F1339" i="8"/>
  <c r="F1340" i="8" a="1"/>
  <c r="F1340" i="8" s="1"/>
  <c r="F1341" i="8" a="1"/>
  <c r="F1341" i="8"/>
  <c r="F1342" i="8" a="1"/>
  <c r="F1342" i="8"/>
  <c r="F1343" i="8" a="1"/>
  <c r="F1343" i="8"/>
  <c r="F1344" i="8" a="1"/>
  <c r="F1344" i="8" s="1"/>
  <c r="F1345" i="8" a="1"/>
  <c r="F1345" i="8"/>
  <c r="F1346" i="8" a="1"/>
  <c r="F1346" i="8"/>
  <c r="F1347" i="8" a="1"/>
  <c r="F1347" i="8" s="1"/>
  <c r="F1348" i="8" a="1"/>
  <c r="F1348" i="8" s="1"/>
  <c r="F1349" i="8" a="1"/>
  <c r="F1349" i="8" s="1"/>
  <c r="F1350" i="8" a="1"/>
  <c r="F1350" i="8"/>
  <c r="F1351" i="8" a="1"/>
  <c r="F1351" i="8"/>
  <c r="F1352" i="8" a="1"/>
  <c r="F1352" i="8" s="1"/>
  <c r="F1353" i="8" a="1"/>
  <c r="F1353" i="8"/>
  <c r="F1354" i="8" a="1"/>
  <c r="F1354" i="8"/>
  <c r="F1355" i="8" a="1"/>
  <c r="F1355" i="8"/>
  <c r="F1356" i="8" a="1"/>
  <c r="F1356" i="8" s="1"/>
  <c r="F1357" i="8" a="1"/>
  <c r="F1357" i="8"/>
  <c r="F1358" i="8" a="1"/>
  <c r="F1358" i="8" s="1"/>
  <c r="F1359" i="8" a="1"/>
  <c r="F1359" i="8"/>
  <c r="F1360" i="8" a="1"/>
  <c r="F1360" i="8" s="1"/>
  <c r="F1361" i="8" a="1"/>
  <c r="F1361" i="8" s="1"/>
  <c r="F1362" i="8" a="1"/>
  <c r="F1362" i="8"/>
  <c r="F1363" i="8" a="1"/>
  <c r="F1363" i="8"/>
  <c r="F1364" i="8" a="1"/>
  <c r="F1364" i="8" s="1"/>
  <c r="F1365" i="8" a="1"/>
  <c r="F1365" i="8"/>
  <c r="F1366" i="8" a="1"/>
  <c r="F1366" i="8"/>
  <c r="F1367" i="8" a="1"/>
  <c r="F1367" i="8" s="1"/>
  <c r="F1368" i="8" a="1"/>
  <c r="F1368" i="8" s="1"/>
  <c r="F1369" i="8" a="1"/>
  <c r="F1369" i="8"/>
  <c r="F1370" i="8" a="1"/>
  <c r="F1370" i="8" s="1"/>
  <c r="F1371" i="8" a="1"/>
  <c r="F1371" i="8"/>
  <c r="F1372" i="8" a="1"/>
  <c r="F1372" i="8" s="1"/>
  <c r="F1373" i="8" a="1"/>
  <c r="F1373" i="8"/>
  <c r="F1374" i="8" a="1"/>
  <c r="F1374" i="8"/>
  <c r="F1375" i="8" a="1"/>
  <c r="F1375" i="8"/>
  <c r="F1376" i="8" a="1"/>
  <c r="F1376" i="8" s="1"/>
  <c r="F1377" i="8" a="1"/>
  <c r="F1377" i="8"/>
  <c r="F1378" i="8" a="1"/>
  <c r="F1378" i="8"/>
  <c r="F1379" i="8" a="1"/>
  <c r="F1379" i="8" s="1"/>
  <c r="F1380" i="8" a="1"/>
  <c r="F1380" i="8" s="1"/>
  <c r="F1381" i="8" a="1"/>
  <c r="F1381" i="8" s="1"/>
  <c r="F1382" i="8" a="1"/>
  <c r="F1382" i="8"/>
  <c r="F1383" i="8" a="1"/>
  <c r="F1383" i="8"/>
  <c r="F1384" i="8" a="1"/>
  <c r="F1384" i="8" s="1"/>
  <c r="F1385" i="8" a="1"/>
  <c r="F1385" i="8"/>
  <c r="F1386" i="8" a="1"/>
  <c r="F1386" i="8"/>
  <c r="F1387" i="8" a="1"/>
  <c r="F1387" i="8"/>
  <c r="F1388" i="8" a="1"/>
  <c r="F1388" i="8" s="1"/>
  <c r="F1389" i="8" a="1"/>
  <c r="F1389" i="8"/>
  <c r="F1390" i="8" a="1"/>
  <c r="F1390" i="8" s="1"/>
  <c r="F1391" i="8" a="1"/>
  <c r="F1391" i="8"/>
  <c r="F1392" i="8" a="1"/>
  <c r="F1392" i="8" s="1"/>
  <c r="F1393" i="8" a="1"/>
  <c r="F1393" i="8" s="1"/>
  <c r="F1394" i="8" a="1"/>
  <c r="F1394" i="8"/>
  <c r="F1395" i="8" a="1"/>
  <c r="F1395" i="8"/>
  <c r="F1396" i="8" a="1"/>
  <c r="F1396" i="8" s="1"/>
  <c r="F1397" i="8" a="1"/>
  <c r="F1397" i="8"/>
  <c r="F1398" i="8" a="1"/>
  <c r="F1398" i="8"/>
  <c r="F1399" i="8" a="1"/>
  <c r="F1399" i="8" s="1"/>
  <c r="F1400" i="8" a="1"/>
  <c r="F1400" i="8" s="1"/>
  <c r="F1401" i="8" a="1"/>
  <c r="F1401" i="8"/>
  <c r="F1402" i="8" a="1"/>
  <c r="F1402" i="8" s="1"/>
  <c r="F1403" i="8" a="1"/>
  <c r="F1403" i="8"/>
  <c r="F1404" i="8" a="1"/>
  <c r="F1404" i="8" s="1"/>
  <c r="F1405" i="8" a="1"/>
  <c r="F1405" i="8"/>
  <c r="F1406" i="8" a="1"/>
  <c r="F1406" i="8"/>
  <c r="F1407" i="8" a="1"/>
  <c r="F1407" i="8"/>
  <c r="F1408" i="8" a="1"/>
  <c r="F1408" i="8" s="1"/>
  <c r="F1409" i="8" a="1"/>
  <c r="F1409" i="8"/>
  <c r="F1410" i="8" a="1"/>
  <c r="F1410" i="8"/>
  <c r="F1411" i="8" a="1"/>
  <c r="F1411" i="8" s="1"/>
  <c r="F1412" i="8" a="1"/>
  <c r="F1412" i="8" s="1"/>
  <c r="F1413" i="8" a="1"/>
  <c r="F1413" i="8" s="1"/>
  <c r="F1414" i="8" a="1"/>
  <c r="F1414" i="8"/>
  <c r="F1415" i="8" a="1"/>
  <c r="F1415" i="8"/>
  <c r="F1416" i="8" a="1"/>
  <c r="F1416" i="8" s="1"/>
  <c r="F1417" i="8" a="1"/>
  <c r="F1417" i="8"/>
  <c r="F1418" i="8" a="1"/>
  <c r="F1418" i="8"/>
  <c r="F1419" i="8" a="1"/>
  <c r="F1419" i="8"/>
  <c r="F1420" i="8" a="1"/>
  <c r="F1420" i="8" s="1"/>
  <c r="F1421" i="8" a="1"/>
  <c r="F1421" i="8"/>
  <c r="F1422" i="8" a="1"/>
  <c r="F1422" i="8" s="1"/>
  <c r="F1423" i="8" a="1"/>
  <c r="F1423" i="8"/>
  <c r="F1424" i="8" a="1"/>
  <c r="F1424" i="8" s="1"/>
  <c r="F1425" i="8" a="1"/>
  <c r="F1425" i="8" s="1"/>
  <c r="F1426" i="8" a="1"/>
  <c r="F1426" i="8"/>
  <c r="F1427" i="8" a="1"/>
  <c r="F1427" i="8"/>
  <c r="F1428" i="8" a="1"/>
  <c r="F1428" i="8" s="1"/>
  <c r="F1429" i="8" a="1"/>
  <c r="F1429" i="8"/>
  <c r="F1430" i="8" a="1"/>
  <c r="F1430" i="8"/>
  <c r="F1431" i="8" a="1"/>
  <c r="F1431" i="8" s="1"/>
  <c r="F1432" i="8" a="1"/>
  <c r="F1432" i="8" s="1"/>
  <c r="F1433" i="8" a="1"/>
  <c r="F1433" i="8"/>
  <c r="F1434" i="8" a="1"/>
  <c r="F1434" i="8" s="1"/>
  <c r="F1435" i="8" a="1"/>
  <c r="F1435" i="8"/>
  <c r="F1436" i="8" a="1"/>
  <c r="F1436" i="8" s="1"/>
  <c r="F1437" i="8" a="1"/>
  <c r="F1437" i="8"/>
  <c r="F1438" i="8" a="1"/>
  <c r="F1438" i="8"/>
  <c r="F1439" i="8" a="1"/>
  <c r="F1439" i="8"/>
  <c r="F1440" i="8" a="1"/>
  <c r="F1440" i="8" s="1"/>
  <c r="F1441" i="8" a="1"/>
  <c r="F1441" i="8"/>
  <c r="F1442" i="8" a="1"/>
  <c r="F1442" i="8"/>
  <c r="F1443" i="8" a="1"/>
  <c r="F1443" i="8" s="1"/>
  <c r="F1444" i="8" a="1"/>
  <c r="F1444" i="8" s="1"/>
  <c r="F1445" i="8" a="1"/>
  <c r="F1445" i="8" s="1"/>
  <c r="F1446" i="8" a="1"/>
  <c r="F1446" i="8"/>
  <c r="F1447" i="8" a="1"/>
  <c r="F1447" i="8"/>
  <c r="F1448" i="8" a="1"/>
  <c r="F1448" i="8" s="1"/>
  <c r="F1449" i="8" a="1"/>
  <c r="F1449" i="8"/>
  <c r="F1450" i="8" a="1"/>
  <c r="F1450" i="8"/>
  <c r="F1451" i="8" a="1"/>
  <c r="F1451" i="8"/>
  <c r="F1452" i="8" a="1"/>
  <c r="F1452" i="8" s="1"/>
  <c r="F1453" i="8" a="1"/>
  <c r="F1453" i="8"/>
  <c r="F1454" i="8" a="1"/>
  <c r="F1454" i="8" s="1"/>
  <c r="F1455" i="8" a="1"/>
  <c r="F1455" i="8"/>
  <c r="F1456" i="8" a="1"/>
  <c r="F1456" i="8" s="1"/>
  <c r="F1457" i="8" a="1"/>
  <c r="F1457" i="8" s="1"/>
  <c r="F1458" i="8" a="1"/>
  <c r="F1458" i="8"/>
  <c r="F1459" i="8" a="1"/>
  <c r="F1459" i="8"/>
  <c r="F1460" i="8" a="1"/>
  <c r="F1460" i="8" s="1"/>
  <c r="F1461" i="8" a="1"/>
  <c r="F1461" i="8"/>
  <c r="F1462" i="8" a="1"/>
  <c r="F1462" i="8"/>
  <c r="F1463" i="8" a="1"/>
  <c r="F1463" i="8" s="1"/>
  <c r="F1464" i="8" a="1"/>
  <c r="F1464" i="8" s="1"/>
  <c r="F1465" i="8" a="1"/>
  <c r="F1465" i="8"/>
  <c r="F1466" i="8" a="1"/>
  <c r="F1466" i="8" s="1"/>
  <c r="F1467" i="8" a="1"/>
  <c r="F1467" i="8"/>
  <c r="F1468" i="8" a="1"/>
  <c r="F1468" i="8" s="1"/>
  <c r="F1469" i="8" a="1"/>
  <c r="F1469" i="8"/>
  <c r="F1470" i="8" a="1"/>
  <c r="F1470" i="8"/>
  <c r="F1471" i="8" a="1"/>
  <c r="F1471" i="8"/>
  <c r="F1472" i="8" a="1"/>
  <c r="F1472" i="8" s="1"/>
  <c r="F1473" i="8" a="1"/>
  <c r="F1473" i="8"/>
  <c r="F1474" i="8" a="1"/>
  <c r="F1474" i="8"/>
  <c r="F1475" i="8" a="1"/>
  <c r="F1475" i="8" s="1"/>
  <c r="F1476" i="8" a="1"/>
  <c r="F1476" i="8" s="1"/>
  <c r="F1477" i="8" a="1"/>
  <c r="F1477" i="8" s="1"/>
  <c r="F1478" i="8" a="1"/>
  <c r="F1478" i="8"/>
  <c r="F1479" i="8" a="1"/>
  <c r="F1479" i="8"/>
  <c r="F1480" i="8" a="1"/>
  <c r="F1480" i="8" s="1"/>
  <c r="F1481" i="8" a="1"/>
  <c r="F1481" i="8"/>
  <c r="F1482" i="8" a="1"/>
  <c r="F1482" i="8"/>
  <c r="F1483" i="8" a="1"/>
  <c r="F1483" i="8"/>
  <c r="F1484" i="8" a="1"/>
  <c r="F1484" i="8" s="1"/>
  <c r="F1485" i="8" a="1"/>
  <c r="F1485" i="8"/>
  <c r="F1486" i="8" a="1"/>
  <c r="F1486" i="8" s="1"/>
  <c r="F1487" i="8" a="1"/>
  <c r="F1487" i="8"/>
  <c r="F1488" i="8" a="1"/>
  <c r="F1488" i="8" s="1"/>
  <c r="F1489" i="8" a="1"/>
  <c r="F1489" i="8" s="1"/>
  <c r="F1490" i="8" a="1"/>
  <c r="F1490" i="8"/>
  <c r="F1491" i="8" a="1"/>
  <c r="F1491" i="8"/>
  <c r="F1492" i="8" a="1"/>
  <c r="F1492" i="8" s="1"/>
  <c r="F1493" i="8" a="1"/>
  <c r="F1493" i="8"/>
  <c r="F1494" i="8" a="1"/>
  <c r="F1494" i="8"/>
  <c r="F1495" i="8" a="1"/>
  <c r="F1495" i="8" s="1"/>
  <c r="F1496" i="8" a="1"/>
  <c r="F1496" i="8" s="1"/>
  <c r="F1497" i="8" a="1"/>
  <c r="F1497" i="8"/>
  <c r="F1498" i="8" a="1"/>
  <c r="F1498" i="8" s="1"/>
  <c r="F1499" i="8" a="1"/>
  <c r="F1499" i="8"/>
  <c r="F1500" i="8" a="1"/>
  <c r="F1500" i="8" s="1"/>
  <c r="F1501" i="8" a="1"/>
  <c r="F1501" i="8"/>
  <c r="F1502" i="8" a="1"/>
  <c r="F1502" i="8"/>
  <c r="F1503" i="8" a="1"/>
  <c r="F1503" i="8"/>
  <c r="F1504" i="8" a="1"/>
  <c r="F1504" i="8" s="1"/>
  <c r="F1505" i="8" a="1"/>
  <c r="F1505" i="8"/>
  <c r="F1506" i="8" a="1"/>
  <c r="F1506" i="8"/>
  <c r="F1507" i="8" a="1"/>
  <c r="F1507" i="8" s="1"/>
  <c r="F1508" i="8" a="1"/>
  <c r="F1508" i="8" s="1"/>
  <c r="F1509" i="8" a="1"/>
  <c r="F1509" i="8" s="1"/>
  <c r="F1510" i="8" a="1"/>
  <c r="F1510" i="8"/>
  <c r="F1511" i="8" a="1"/>
  <c r="F1511" i="8"/>
  <c r="F1512" i="8" a="1"/>
  <c r="F1512" i="8" s="1"/>
  <c r="F1513" i="8" a="1"/>
  <c r="F1513" i="8"/>
  <c r="F1514" i="8" a="1"/>
  <c r="F1514" i="8"/>
  <c r="F1515" i="8" a="1"/>
  <c r="F1515" i="8"/>
  <c r="F1516" i="8" a="1"/>
  <c r="F1516" i="8" s="1"/>
  <c r="F1517" i="8" a="1"/>
  <c r="F1517" i="8"/>
  <c r="F1518" i="8" a="1"/>
  <c r="F1518" i="8" s="1"/>
  <c r="F1519" i="8" a="1"/>
  <c r="F1519" i="8"/>
  <c r="F1520" i="8" a="1"/>
  <c r="F1520" i="8" s="1"/>
  <c r="F1521" i="8" a="1"/>
  <c r="F1521" i="8" s="1"/>
  <c r="F1522" i="8" a="1"/>
  <c r="F1522" i="8"/>
  <c r="F1523" i="8" a="1"/>
  <c r="F1523" i="8"/>
  <c r="F1524" i="8" a="1"/>
  <c r="F1524" i="8" s="1"/>
  <c r="F1525" i="8" a="1"/>
  <c r="F1525" i="8"/>
  <c r="F1526" i="8" a="1"/>
  <c r="F1526" i="8"/>
  <c r="F1527" i="8" a="1"/>
  <c r="F1527" i="8" s="1"/>
  <c r="F1528" i="8" a="1"/>
  <c r="F1528" i="8" s="1"/>
  <c r="F1529" i="8" a="1"/>
  <c r="F1529" i="8"/>
  <c r="F1530" i="8" a="1"/>
  <c r="F1530" i="8" s="1"/>
  <c r="F1531" i="8" a="1"/>
  <c r="F1531" i="8"/>
  <c r="F1532" i="8" a="1"/>
  <c r="F1532" i="8" s="1"/>
  <c r="F1533" i="8" a="1"/>
  <c r="F1533" i="8"/>
  <c r="F1534" i="8" a="1"/>
  <c r="F1534" i="8"/>
  <c r="F1535" i="8" a="1"/>
  <c r="F1535" i="8"/>
  <c r="F1536" i="8" a="1"/>
  <c r="F1536" i="8" s="1"/>
  <c r="F1537" i="8" a="1"/>
  <c r="F1537" i="8"/>
  <c r="F1538" i="8" a="1"/>
  <c r="F1538" i="8"/>
  <c r="F1539" i="8" a="1"/>
  <c r="F1539" i="8" s="1"/>
  <c r="F1540" i="8" a="1"/>
  <c r="F1540" i="8" s="1"/>
  <c r="F1541" i="8" a="1"/>
  <c r="F1541" i="8" s="1"/>
  <c r="F1542" i="8" a="1"/>
  <c r="F1542" i="8"/>
  <c r="F1543" i="8" a="1"/>
  <c r="F1543" i="8"/>
  <c r="F1544" i="8" a="1"/>
  <c r="F1544" i="8" s="1"/>
  <c r="F1545" i="8" a="1"/>
  <c r="F1545" i="8"/>
  <c r="F1546" i="8" a="1"/>
  <c r="F1546" i="8"/>
  <c r="F1547" i="8" a="1"/>
  <c r="F1547" i="8"/>
  <c r="F1548" i="8" a="1"/>
  <c r="F1548" i="8" s="1"/>
  <c r="F1549" i="8" a="1"/>
  <c r="F1549" i="8"/>
  <c r="F1550" i="8" a="1"/>
  <c r="F1550" i="8" s="1"/>
  <c r="F1551" i="8" a="1"/>
  <c r="F1551" i="8"/>
  <c r="F1552" i="8" a="1"/>
  <c r="F1552" i="8" s="1"/>
  <c r="F1553" i="8" a="1"/>
  <c r="F1553" i="8" s="1"/>
  <c r="F1554" i="8" a="1"/>
  <c r="F1554" i="8"/>
  <c r="F1555" i="8" a="1"/>
  <c r="F1555" i="8"/>
  <c r="F1556" i="8" a="1"/>
  <c r="F1556" i="8" s="1"/>
  <c r="F1557" i="8" a="1"/>
  <c r="F1557" i="8"/>
  <c r="F1558" i="8" a="1"/>
  <c r="F1558" i="8"/>
  <c r="F1559" i="8" a="1"/>
  <c r="F1559" i="8" s="1"/>
  <c r="F1560" i="8" a="1"/>
  <c r="F1560" i="8"/>
  <c r="F1561" i="8" a="1"/>
  <c r="F1561" i="8"/>
  <c r="F1562" i="8" a="1"/>
  <c r="F1562" i="8"/>
  <c r="F1563" i="8" a="1"/>
  <c r="F1563" i="8" s="1"/>
  <c r="F1564" i="8" a="1"/>
  <c r="F1564" i="8"/>
  <c r="F1565" i="8" a="1"/>
  <c r="F1565" i="8"/>
  <c r="F1566" i="8" a="1"/>
  <c r="F1566" i="8"/>
  <c r="F1567" i="8" a="1"/>
  <c r="F1567" i="8" s="1"/>
  <c r="F1568" i="8" a="1"/>
  <c r="F1568" i="8"/>
  <c r="F1569" i="8" a="1"/>
  <c r="F1569" i="8"/>
  <c r="F1570" i="8" a="1"/>
  <c r="F1570" i="8"/>
  <c r="F1571" i="8" a="1"/>
  <c r="F1571" i="8" s="1"/>
  <c r="F1572" i="8" a="1"/>
  <c r="F1572" i="8"/>
  <c r="F1573" i="8" a="1"/>
  <c r="F1573" i="8"/>
  <c r="F1574" i="8" a="1"/>
  <c r="F1574" i="8"/>
  <c r="F1575" i="8" a="1"/>
  <c r="F1575" i="8" s="1"/>
  <c r="F1576" i="8" a="1"/>
  <c r="F1576" i="8"/>
  <c r="F1577" i="8" a="1"/>
  <c r="F1577" i="8"/>
  <c r="F1578" i="8" a="1"/>
  <c r="F1578" i="8"/>
  <c r="F1579" i="8" a="1"/>
  <c r="F1579" i="8" s="1"/>
  <c r="F1580" i="8" a="1"/>
  <c r="F1580" i="8"/>
  <c r="F1581" i="8" a="1"/>
  <c r="F1581" i="8"/>
  <c r="F1582" i="8" a="1"/>
  <c r="F1582" i="8"/>
  <c r="F1583" i="8" a="1"/>
  <c r="F1583" i="8" s="1"/>
  <c r="F1584" i="8" a="1"/>
  <c r="F1584" i="8"/>
  <c r="F1585" i="8" a="1"/>
  <c r="F1585" i="8"/>
  <c r="F1586" i="8" a="1"/>
  <c r="F1586" i="8"/>
  <c r="F1587" i="8" a="1"/>
  <c r="F1587" i="8" s="1"/>
  <c r="F1588" i="8" a="1"/>
  <c r="F1588" i="8"/>
  <c r="F1589" i="8" a="1"/>
  <c r="F1589" i="8"/>
  <c r="F1590" i="8" a="1"/>
  <c r="F1590" i="8"/>
  <c r="F1591" i="8" a="1"/>
  <c r="F1591" i="8" s="1"/>
  <c r="F1592" i="8" a="1"/>
  <c r="F1592" i="8"/>
  <c r="F1593" i="8" a="1"/>
  <c r="F1593" i="8"/>
  <c r="F1594" i="8" a="1"/>
  <c r="F1594" i="8"/>
  <c r="F1595" i="8" a="1"/>
  <c r="F1595" i="8" s="1"/>
  <c r="F1596" i="8" a="1"/>
  <c r="F1596" i="8"/>
  <c r="F1597" i="8" a="1"/>
  <c r="F1597" i="8"/>
  <c r="F1598" i="8" a="1"/>
  <c r="F1598" i="8"/>
  <c r="F1599" i="8" a="1"/>
  <c r="F1599" i="8" s="1"/>
  <c r="F1600" i="8" a="1"/>
  <c r="F1600" i="8"/>
  <c r="F1601" i="8" a="1"/>
  <c r="F1601" i="8"/>
  <c r="F1602" i="8" a="1"/>
  <c r="F1602" i="8"/>
  <c r="F1603" i="8" a="1"/>
  <c r="F1603" i="8" s="1"/>
  <c r="F1604" i="8" a="1"/>
  <c r="F1604" i="8"/>
  <c r="F1605" i="8" a="1"/>
  <c r="F1605" i="8"/>
  <c r="F1606" i="8" a="1"/>
  <c r="F1606" i="8"/>
  <c r="F1607" i="8" a="1"/>
  <c r="F1607" i="8" s="1"/>
  <c r="F1608" i="8" a="1"/>
  <c r="F1608" i="8"/>
  <c r="F1609" i="8" a="1"/>
  <c r="F1609" i="8"/>
  <c r="F1610" i="8" a="1"/>
  <c r="F1610" i="8"/>
  <c r="F1611" i="8" a="1"/>
  <c r="F1611" i="8" s="1"/>
  <c r="F1612" i="8" a="1"/>
  <c r="F1612" i="8"/>
  <c r="F1613" i="8" a="1"/>
  <c r="F1613" i="8"/>
  <c r="F1614" i="8" a="1"/>
  <c r="F1614" i="8"/>
  <c r="F1615" i="8" a="1"/>
  <c r="F1615" i="8" s="1"/>
  <c r="F1616" i="8" a="1"/>
  <c r="F1616" i="8"/>
  <c r="F1617" i="8" a="1"/>
  <c r="F1617" i="8"/>
  <c r="F1618" i="8" a="1"/>
  <c r="F1618" i="8"/>
  <c r="F1619" i="8" a="1"/>
  <c r="F1619" i="8" s="1"/>
  <c r="F1620" i="8" a="1"/>
  <c r="F1620" i="8"/>
  <c r="F1621" i="8" a="1"/>
  <c r="F1621" i="8"/>
  <c r="F1622" i="8" a="1"/>
  <c r="F1622" i="8"/>
  <c r="F1623" i="8" a="1"/>
  <c r="F1623" i="8" s="1"/>
  <c r="F1624" i="8" a="1"/>
  <c r="F1624" i="8"/>
  <c r="F1625" i="8" a="1"/>
  <c r="F1625" i="8"/>
  <c r="F1626" i="8" a="1"/>
  <c r="F1626" i="8"/>
  <c r="F1627" i="8" a="1"/>
  <c r="F1627" i="8" s="1"/>
  <c r="F1628" i="8" a="1"/>
  <c r="F1628" i="8"/>
  <c r="F1629" i="8" a="1"/>
  <c r="F1629" i="8"/>
  <c r="F1630" i="8" a="1"/>
  <c r="F1630" i="8"/>
  <c r="F1631" i="8" a="1"/>
  <c r="F1631" i="8" s="1"/>
  <c r="F1632" i="8" a="1"/>
  <c r="F1632" i="8"/>
  <c r="F1633" i="8" a="1"/>
  <c r="F1633" i="8"/>
  <c r="F1634" i="8" a="1"/>
  <c r="F1634" i="8"/>
  <c r="F1635" i="8" a="1"/>
  <c r="F1635" i="8" s="1"/>
  <c r="F1636" i="8" a="1"/>
  <c r="F1636" i="8"/>
  <c r="F1637" i="8" a="1"/>
  <c r="F1637" i="8"/>
  <c r="F1638" i="8" a="1"/>
  <c r="F1638" i="8"/>
  <c r="F1639" i="8" a="1"/>
  <c r="F1639" i="8" s="1"/>
  <c r="F1640" i="8" a="1"/>
  <c r="F1640" i="8"/>
  <c r="F1641" i="8" a="1"/>
  <c r="F1641" i="8"/>
  <c r="F1642" i="8" a="1"/>
  <c r="F1642" i="8"/>
  <c r="F1643" i="8" a="1"/>
  <c r="F1643" i="8" s="1"/>
  <c r="F1644" i="8" a="1"/>
  <c r="F1644" i="8"/>
  <c r="F1645" i="8" a="1"/>
  <c r="F1645" i="8"/>
  <c r="F1646" i="8" a="1"/>
  <c r="F1646" i="8"/>
  <c r="F1647" i="8" a="1"/>
  <c r="F1647" i="8" s="1"/>
  <c r="F1648" i="8" a="1"/>
  <c r="F1648" i="8"/>
  <c r="F1649" i="8" a="1"/>
  <c r="F1649" i="8"/>
  <c r="F1650" i="8" a="1"/>
  <c r="F1650" i="8"/>
  <c r="F1651" i="8" a="1"/>
  <c r="F1651" i="8" s="1"/>
  <c r="F1652" i="8" a="1"/>
  <c r="F1652" i="8"/>
  <c r="F1653" i="8" a="1"/>
  <c r="F1653" i="8"/>
  <c r="F1654" i="8" a="1"/>
  <c r="F1654" i="8"/>
  <c r="F1655" i="8" a="1"/>
  <c r="F1655" i="8" s="1"/>
  <c r="F1656" i="8" a="1"/>
  <c r="F1656" i="8"/>
  <c r="F1657" i="8" a="1"/>
  <c r="F1657" i="8"/>
  <c r="F1658" i="8" a="1"/>
  <c r="F1658" i="8"/>
  <c r="F1659" i="8" a="1"/>
  <c r="F1659" i="8" s="1"/>
  <c r="F1660" i="8" a="1"/>
  <c r="F1660" i="8"/>
  <c r="F1661" i="8" a="1"/>
  <c r="F1661" i="8"/>
  <c r="F1662" i="8" a="1"/>
  <c r="F1662" i="8"/>
  <c r="F1663" i="8" a="1"/>
  <c r="F1663" i="8" s="1"/>
  <c r="F1664" i="8" a="1"/>
  <c r="F1664" i="8"/>
  <c r="F1665" i="8" a="1"/>
  <c r="F1665" i="8"/>
  <c r="F1666" i="8" a="1"/>
  <c r="F1666" i="8"/>
  <c r="F1667" i="8" a="1"/>
  <c r="F1667" i="8" s="1"/>
  <c r="F1668" i="8" a="1"/>
  <c r="F1668" i="8"/>
  <c r="F1669" i="8" a="1"/>
  <c r="F1669" i="8"/>
  <c r="F1670" i="8" a="1"/>
  <c r="F1670" i="8"/>
  <c r="F1671" i="8" a="1"/>
  <c r="F1671" i="8" s="1"/>
  <c r="F1672" i="8" a="1"/>
  <c r="F1672" i="8"/>
  <c r="F1673" i="8" a="1"/>
  <c r="F1673" i="8"/>
  <c r="F1674" i="8" a="1"/>
  <c r="F1674" i="8"/>
  <c r="F1675" i="8" a="1"/>
  <c r="F1675" i="8" s="1"/>
  <c r="F1676" i="8" a="1"/>
  <c r="F1676" i="8"/>
  <c r="F1677" i="8" a="1"/>
  <c r="F1677" i="8"/>
  <c r="F1678" i="8" a="1"/>
  <c r="F1678" i="8"/>
  <c r="F1679" i="8" a="1"/>
  <c r="F1679" i="8" s="1"/>
  <c r="F1680" i="8" a="1"/>
  <c r="F1680" i="8"/>
  <c r="F1681" i="8" a="1"/>
  <c r="F1681" i="8"/>
  <c r="F1682" i="8" a="1"/>
  <c r="F1682" i="8"/>
  <c r="F1683" i="8" a="1"/>
  <c r="F1683" i="8" s="1"/>
  <c r="F1684" i="8" a="1"/>
  <c r="F1684" i="8"/>
  <c r="F1685" i="8" a="1"/>
  <c r="F1685" i="8"/>
  <c r="F1686" i="8" a="1"/>
  <c r="F1686" i="8"/>
  <c r="F1687" i="8" a="1"/>
  <c r="F1687" i="8" s="1"/>
  <c r="F1688" i="8" a="1"/>
  <c r="F1688" i="8"/>
  <c r="F1689" i="8" a="1"/>
  <c r="F1689" i="8"/>
  <c r="F1690" i="8" a="1"/>
  <c r="F1690" i="8"/>
  <c r="F1691" i="8" a="1"/>
  <c r="F1691" i="8" s="1"/>
  <c r="F1692" i="8" a="1"/>
  <c r="F1692" i="8"/>
  <c r="F1693" i="8" a="1"/>
  <c r="F1693" i="8"/>
  <c r="F1694" i="8" a="1"/>
  <c r="F1694" i="8"/>
  <c r="F1695" i="8" a="1"/>
  <c r="F1695" i="8" s="1"/>
  <c r="F1696" i="8" a="1"/>
  <c r="F1696" i="8"/>
  <c r="F1697" i="8" a="1"/>
  <c r="F1697" i="8"/>
  <c r="F1698" i="8" a="1"/>
  <c r="F1698" i="8"/>
  <c r="F1699" i="8" a="1"/>
  <c r="F1699" i="8" s="1"/>
  <c r="F1700" i="8" a="1"/>
  <c r="F1700" i="8"/>
  <c r="F1701" i="8" a="1"/>
  <c r="F1701" i="8"/>
  <c r="F1702" i="8" a="1"/>
  <c r="F1702" i="8"/>
  <c r="F1703" i="8" a="1"/>
  <c r="F1703" i="8" s="1"/>
  <c r="F1704" i="8" a="1"/>
  <c r="F1704" i="8"/>
  <c r="F1705" i="8" a="1"/>
  <c r="F1705" i="8"/>
  <c r="F1706" i="8" a="1"/>
  <c r="F1706" i="8"/>
  <c r="F1707" i="8" a="1"/>
  <c r="F1707" i="8" s="1"/>
  <c r="F1708" i="8" a="1"/>
  <c r="F1708" i="8"/>
  <c r="F1709" i="8" a="1"/>
  <c r="F1709" i="8"/>
  <c r="F1710" i="8" a="1"/>
  <c r="F1710" i="8"/>
  <c r="F1711" i="8" a="1"/>
  <c r="F1711" i="8" s="1"/>
  <c r="F1712" i="8" a="1"/>
  <c r="F1712" i="8"/>
  <c r="F1713" i="8" a="1"/>
  <c r="F1713" i="8"/>
  <c r="F1714" i="8" a="1"/>
  <c r="F1714" i="8"/>
  <c r="F1715" i="8" a="1"/>
  <c r="F1715" i="8" s="1"/>
  <c r="F1716" i="8" a="1"/>
  <c r="F1716" i="8"/>
  <c r="F1717" i="8" a="1"/>
  <c r="F1717" i="8"/>
  <c r="F1718" i="8" a="1"/>
  <c r="F1718" i="8"/>
  <c r="F1719" i="8" a="1"/>
  <c r="F1719" i="8" s="1"/>
  <c r="F1720" i="8" a="1"/>
  <c r="F1720" i="8"/>
  <c r="F1721" i="8" a="1"/>
  <c r="F1721" i="8"/>
  <c r="F1722" i="8" a="1"/>
  <c r="F1722" i="8"/>
  <c r="F1723" i="8" a="1"/>
  <c r="F1723" i="8" s="1"/>
  <c r="F1724" i="8" a="1"/>
  <c r="F1724" i="8"/>
  <c r="F1725" i="8" a="1"/>
  <c r="F1725" i="8"/>
  <c r="F1726" i="8" a="1"/>
  <c r="F1726" i="8"/>
  <c r="F1727" i="8" a="1"/>
  <c r="F1727" i="8" s="1"/>
  <c r="F1728" i="8" a="1"/>
  <c r="F1728" i="8"/>
  <c r="F1729" i="8" a="1"/>
  <c r="F1729" i="8"/>
  <c r="F1730" i="8" a="1"/>
  <c r="F1730" i="8"/>
  <c r="F1731" i="8" a="1"/>
  <c r="F1731" i="8" s="1"/>
  <c r="F1732" i="8" a="1"/>
  <c r="F1732" i="8"/>
  <c r="F1733" i="8" a="1"/>
  <c r="F1733" i="8"/>
  <c r="F1734" i="8" a="1"/>
  <c r="F1734" i="8"/>
  <c r="F1735" i="8" a="1"/>
  <c r="F1735" i="8" s="1"/>
  <c r="F1736" i="8" a="1"/>
  <c r="F1736" i="8"/>
  <c r="F1737" i="8" a="1"/>
  <c r="F1737" i="8"/>
  <c r="F1738" i="8" a="1"/>
  <c r="F1738" i="8"/>
  <c r="F1739" i="8" a="1"/>
  <c r="F1739" i="8" s="1"/>
  <c r="F1740" i="8" a="1"/>
  <c r="F1740" i="8"/>
  <c r="F1741" i="8" a="1"/>
  <c r="F1741" i="8"/>
  <c r="F1742" i="8" a="1"/>
  <c r="F1742" i="8"/>
  <c r="F1743" i="8" a="1"/>
  <c r="F1743" i="8" s="1"/>
  <c r="F1744" i="8" a="1"/>
  <c r="F1744" i="8"/>
  <c r="F1745" i="8" a="1"/>
  <c r="F1745" i="8"/>
  <c r="F1746" i="8" a="1"/>
  <c r="F1746" i="8"/>
  <c r="F1747" i="8" a="1"/>
  <c r="F1747" i="8" s="1"/>
  <c r="F1748" i="8" a="1"/>
  <c r="F1748" i="8"/>
  <c r="F1749" i="8" a="1"/>
  <c r="F1749" i="8"/>
  <c r="F1750" i="8" a="1"/>
  <c r="F1750" i="8"/>
  <c r="F1751" i="8" a="1"/>
  <c r="F1751" i="8" s="1"/>
  <c r="F1752" i="8" a="1"/>
  <c r="F1752" i="8"/>
  <c r="F1753" i="8" a="1"/>
  <c r="F1753" i="8"/>
  <c r="F1754" i="8" a="1"/>
  <c r="F1754" i="8"/>
  <c r="F1755" i="8" a="1"/>
  <c r="F1755" i="8" s="1"/>
  <c r="F1756" i="8" a="1"/>
  <c r="F1756" i="8"/>
  <c r="F1757" i="8" a="1"/>
  <c r="F1757" i="8"/>
  <c r="F1758" i="8" a="1"/>
  <c r="F1758" i="8"/>
  <c r="F1759" i="8" a="1"/>
  <c r="F1759" i="8" s="1"/>
  <c r="F1760" i="8" a="1"/>
  <c r="F1760" i="8"/>
  <c r="F1761" i="8" a="1"/>
  <c r="F1761" i="8"/>
  <c r="F1762" i="8" a="1"/>
  <c r="F1762" i="8"/>
  <c r="F1763" i="8" a="1"/>
  <c r="F1763" i="8" s="1"/>
  <c r="F1764" i="8" a="1"/>
  <c r="F1764" i="8"/>
  <c r="F1765" i="8" a="1"/>
  <c r="F1765" i="8"/>
  <c r="F1766" i="8" a="1"/>
  <c r="F1766" i="8"/>
  <c r="F1767" i="8" a="1"/>
  <c r="F1767" i="8" s="1"/>
  <c r="F1768" i="8" a="1"/>
  <c r="F1768" i="8"/>
  <c r="F1769" i="8" a="1"/>
  <c r="F1769" i="8"/>
  <c r="F1770" i="8" a="1"/>
  <c r="F1770" i="8"/>
  <c r="F1771" i="8" a="1"/>
  <c r="F1771" i="8" s="1"/>
  <c r="F1772" i="8" a="1"/>
  <c r="F1772" i="8"/>
  <c r="F1773" i="8" a="1"/>
  <c r="F1773" i="8"/>
  <c r="F1774" i="8" a="1"/>
  <c r="F1774" i="8"/>
  <c r="F1775" i="8" a="1"/>
  <c r="F1775" i="8" s="1"/>
  <c r="F1776" i="8" a="1"/>
  <c r="F1776" i="8"/>
  <c r="F1777" i="8" a="1"/>
  <c r="F1777" i="8"/>
  <c r="F1778" i="8" a="1"/>
  <c r="F1778" i="8"/>
  <c r="F1779" i="8" a="1"/>
  <c r="F1779" i="8" s="1"/>
  <c r="F1780" i="8" a="1"/>
  <c r="F1780" i="8"/>
  <c r="F1781" i="8" a="1"/>
  <c r="F1781" i="8"/>
  <c r="F1782" i="8" a="1"/>
  <c r="F1782" i="8"/>
  <c r="F1783" i="8" a="1"/>
  <c r="F1783" i="8" s="1"/>
  <c r="F1784" i="8" a="1"/>
  <c r="F1784" i="8"/>
  <c r="F1785" i="8" a="1"/>
  <c r="F1785" i="8"/>
  <c r="F1786" i="8" a="1"/>
  <c r="F1786" i="8"/>
  <c r="F1787" i="8" a="1"/>
  <c r="F1787" i="8" s="1"/>
  <c r="F1788" i="8" a="1"/>
  <c r="F1788" i="8"/>
  <c r="F1789" i="8" a="1"/>
  <c r="F1789" i="8"/>
  <c r="F1790" i="8" a="1"/>
  <c r="F1790" i="8"/>
  <c r="F1791" i="8" a="1"/>
  <c r="F1791" i="8" s="1"/>
  <c r="F1792" i="8" a="1"/>
  <c r="F1792" i="8"/>
  <c r="F1793" i="8" a="1"/>
  <c r="F1793" i="8"/>
  <c r="F1794" i="8" a="1"/>
  <c r="F1794" i="8"/>
  <c r="F1795" i="8" a="1"/>
  <c r="F1795" i="8" s="1"/>
  <c r="F1796" i="8" a="1"/>
  <c r="F1796" i="8"/>
  <c r="F1797" i="8" a="1"/>
  <c r="F1797" i="8"/>
  <c r="F1798" i="8" a="1"/>
  <c r="F1798" i="8"/>
  <c r="F1799" i="8" a="1"/>
  <c r="F1799" i="8" s="1"/>
  <c r="F1800" i="8" a="1"/>
  <c r="F1800" i="8"/>
  <c r="F1801" i="8" a="1"/>
  <c r="F1801" i="8"/>
  <c r="F1802" i="8" a="1"/>
  <c r="F1802" i="8"/>
  <c r="F1803" i="8" a="1"/>
  <c r="F1803" i="8" s="1"/>
  <c r="F1804" i="8" a="1"/>
  <c r="F1804" i="8"/>
  <c r="F1805" i="8" a="1"/>
  <c r="F1805" i="8"/>
  <c r="F1806" i="8" a="1"/>
  <c r="F1806" i="8"/>
  <c r="F1807" i="8" a="1"/>
  <c r="F1807" i="8" s="1"/>
  <c r="F1808" i="8" a="1"/>
  <c r="F1808" i="8"/>
  <c r="F1809" i="8" a="1"/>
  <c r="F1809" i="8"/>
  <c r="F1810" i="8" a="1"/>
  <c r="F1810" i="8"/>
  <c r="F1811" i="8" a="1"/>
  <c r="F1811" i="8" s="1"/>
  <c r="F1812" i="8" a="1"/>
  <c r="F1812" i="8"/>
  <c r="F1813" i="8" a="1"/>
  <c r="F1813" i="8" s="1"/>
  <c r="F1814" i="8" a="1"/>
  <c r="F1814" i="8"/>
  <c r="F1815" i="8" a="1"/>
  <c r="F1815" i="8" s="1"/>
  <c r="F1816" i="8" a="1"/>
  <c r="F1816" i="8"/>
  <c r="F1817" i="8" a="1"/>
  <c r="F1817" i="8"/>
  <c r="F1818" i="8" a="1"/>
  <c r="F1818" i="8"/>
  <c r="F1819" i="8" a="1"/>
  <c r="F1819" i="8" s="1"/>
  <c r="F1820" i="8" a="1"/>
  <c r="F1820" i="8"/>
  <c r="F1821" i="8" a="1"/>
  <c r="F1821" i="8"/>
  <c r="F1822" i="8" a="1"/>
  <c r="F1822" i="8"/>
  <c r="F1823" i="8" a="1"/>
  <c r="F1823" i="8" s="1"/>
  <c r="F1824" i="8" a="1"/>
  <c r="F1824" i="8"/>
  <c r="D4" i="8" a="1"/>
  <c r="D4" i="8" s="1"/>
  <c r="D5" i="8" a="1"/>
  <c r="D5" i="8" s="1"/>
  <c r="D6" i="8" a="1"/>
  <c r="D6" i="8" s="1"/>
  <c r="D7" i="8" a="1"/>
  <c r="D7" i="8"/>
  <c r="D8" i="8" a="1"/>
  <c r="D8" i="8" s="1"/>
  <c r="D9" i="8" a="1"/>
  <c r="D9" i="8" s="1"/>
  <c r="D10" i="8" a="1"/>
  <c r="D10" i="8"/>
  <c r="D11" i="8" a="1"/>
  <c r="D11" i="8" s="1"/>
  <c r="D12" i="8" a="1"/>
  <c r="D12" i="8"/>
  <c r="D13" i="8" a="1"/>
  <c r="D13" i="8" s="1"/>
  <c r="D14" i="8" a="1"/>
  <c r="D14" i="8"/>
  <c r="D15" i="8" a="1"/>
  <c r="D15" i="8" s="1"/>
  <c r="D16" i="8" a="1"/>
  <c r="D16" i="8"/>
  <c r="D17" i="8" a="1"/>
  <c r="D17" i="8" s="1"/>
  <c r="D18" i="8" a="1"/>
  <c r="D18" i="8" s="1"/>
  <c r="D19" i="8" a="1"/>
  <c r="D19" i="8"/>
  <c r="D20" i="8" a="1"/>
  <c r="D20" i="8" s="1"/>
  <c r="D21" i="8" a="1"/>
  <c r="D21" i="8" s="1"/>
  <c r="D22" i="8" a="1"/>
  <c r="D22" i="8" s="1"/>
  <c r="D23" i="8" a="1"/>
  <c r="D23" i="8"/>
  <c r="D24" i="8" a="1"/>
  <c r="D24" i="8"/>
  <c r="D25" i="8" a="1"/>
  <c r="D25" i="8" s="1"/>
  <c r="D26" i="8" a="1"/>
  <c r="D26" i="8" s="1"/>
  <c r="D27" i="8" a="1"/>
  <c r="D27" i="8" s="1"/>
  <c r="D28" i="8" a="1"/>
  <c r="D28" i="8"/>
  <c r="D29" i="8" a="1"/>
  <c r="D29" i="8" s="1"/>
  <c r="D30" i="8" a="1"/>
  <c r="D30" i="8"/>
  <c r="D31" i="8" a="1"/>
  <c r="D31" i="8" s="1"/>
  <c r="D32" i="8" a="1"/>
  <c r="D32" i="8"/>
  <c r="D33" i="8" a="1"/>
  <c r="D33" i="8" s="1"/>
  <c r="D34" i="8" a="1"/>
  <c r="D34" i="8" s="1"/>
  <c r="D35" i="8" a="1"/>
  <c r="D35" i="8" s="1"/>
  <c r="D36" i="8" a="1"/>
  <c r="D36" i="8" s="1"/>
  <c r="D37" i="8" a="1"/>
  <c r="D37" i="8" s="1"/>
  <c r="D38" i="8" a="1"/>
  <c r="D38" i="8"/>
  <c r="D39" i="8" a="1"/>
  <c r="D39" i="8"/>
  <c r="D40" i="8" a="1"/>
  <c r="D40" i="8" s="1"/>
  <c r="D41" i="8" a="1"/>
  <c r="D41" i="8" s="1"/>
  <c r="D42" i="8" a="1"/>
  <c r="D42" i="8"/>
  <c r="D43" i="8" a="1"/>
  <c r="D43" i="8" s="1"/>
  <c r="D44" i="8" a="1"/>
  <c r="D44" i="8" s="1"/>
  <c r="D45" i="8" a="1"/>
  <c r="D45" i="8" s="1"/>
  <c r="D46" i="8" a="1"/>
  <c r="D46" i="8" s="1"/>
  <c r="D47" i="8" a="1"/>
  <c r="D47" i="8" s="1"/>
  <c r="D48" i="8" a="1"/>
  <c r="D48" i="8"/>
  <c r="D49" i="8" a="1"/>
  <c r="D49" i="8" s="1"/>
  <c r="D50" i="8" a="1"/>
  <c r="D50" i="8" s="1"/>
  <c r="D51" i="8" a="1"/>
  <c r="D51" i="8"/>
  <c r="D52" i="8" a="1"/>
  <c r="D52" i="8" s="1"/>
  <c r="D53" i="8" a="1"/>
  <c r="D53" i="8" s="1"/>
  <c r="D54" i="8" a="1"/>
  <c r="D54" i="8" s="1"/>
  <c r="D55" i="8" a="1"/>
  <c r="D55" i="8" s="1"/>
  <c r="D56" i="8" a="1"/>
  <c r="D56" i="8" s="1"/>
  <c r="D57" i="8" a="1"/>
  <c r="D57" i="8" s="1"/>
  <c r="D58" i="8" a="1"/>
  <c r="D58" i="8" s="1"/>
  <c r="D59" i="8" a="1"/>
  <c r="D59" i="8" s="1"/>
  <c r="D60" i="8" a="1"/>
  <c r="D60" i="8"/>
  <c r="D61" i="8" a="1"/>
  <c r="D61" i="8" s="1"/>
  <c r="D62" i="8" a="1"/>
  <c r="D62" i="8"/>
  <c r="D63" i="8" a="1"/>
  <c r="D63" i="8" s="1"/>
  <c r="D64" i="8" a="1"/>
  <c r="D64" i="8" s="1"/>
  <c r="D65" i="8" a="1"/>
  <c r="D65" i="8" s="1"/>
  <c r="D66" i="8" a="1"/>
  <c r="D66" i="8" s="1"/>
  <c r="D67" i="8" a="1"/>
  <c r="D67" i="8"/>
  <c r="D68" i="8" a="1"/>
  <c r="D68" i="8" s="1"/>
  <c r="D69" i="8" a="1"/>
  <c r="D69" i="8" s="1"/>
  <c r="D70" i="8" a="1"/>
  <c r="D70" i="8" s="1"/>
  <c r="D71" i="8" a="1"/>
  <c r="D71" i="8"/>
  <c r="D72" i="8" a="1"/>
  <c r="D72" i="8" s="1"/>
  <c r="D73" i="8" a="1"/>
  <c r="D73" i="8" s="1"/>
  <c r="D74" i="8" a="1"/>
  <c r="D74" i="8"/>
  <c r="D75" i="8" a="1"/>
  <c r="D75" i="8" s="1"/>
  <c r="D76" i="8" a="1"/>
  <c r="D76" i="8"/>
  <c r="D77" i="8" a="1"/>
  <c r="D77" i="8" s="1"/>
  <c r="D78" i="8" a="1"/>
  <c r="D78" i="8" s="1"/>
  <c r="D79" i="8" a="1"/>
  <c r="D79" i="8" s="1"/>
  <c r="D80" i="8" a="1"/>
  <c r="D80" i="8"/>
  <c r="D81" i="8" a="1"/>
  <c r="D81" i="8" s="1"/>
  <c r="D82" i="8" a="1"/>
  <c r="D82" i="8" s="1"/>
  <c r="D83" i="8" a="1"/>
  <c r="D83" i="8"/>
  <c r="D84" i="8" a="1"/>
  <c r="D84" i="8" s="1"/>
  <c r="D85" i="8" a="1"/>
  <c r="D85" i="8" s="1"/>
  <c r="D86" i="8" a="1"/>
  <c r="D86" i="8" s="1"/>
  <c r="D87" i="8" a="1"/>
  <c r="D87" i="8" s="1"/>
  <c r="D88" i="8" a="1"/>
  <c r="D88" i="8" s="1"/>
  <c r="D89" i="8" a="1"/>
  <c r="D89" i="8" s="1"/>
  <c r="D90" i="8" a="1"/>
  <c r="D90" i="8"/>
  <c r="D91" i="8" a="1"/>
  <c r="D91" i="8" s="1"/>
  <c r="D92" i="8" a="1"/>
  <c r="D92" i="8"/>
  <c r="D93" i="8" a="1"/>
  <c r="D93" i="8" s="1"/>
  <c r="D94" i="8" a="1"/>
  <c r="D94" i="8"/>
  <c r="D95" i="8" a="1"/>
  <c r="D95" i="8" s="1"/>
  <c r="D96" i="8" a="1"/>
  <c r="D96" i="8" s="1"/>
  <c r="D97" i="8" a="1"/>
  <c r="D97" i="8" s="1"/>
  <c r="D98" i="8" a="1"/>
  <c r="D98" i="8" s="1"/>
  <c r="D99" i="8" a="1"/>
  <c r="D99" i="8" s="1"/>
  <c r="D100" i="8" a="1"/>
  <c r="D100" i="8" s="1"/>
  <c r="D101" i="8" a="1"/>
  <c r="D101" i="8" s="1"/>
  <c r="D102" i="8" a="1"/>
  <c r="D102" i="8"/>
  <c r="D103" i="8" a="1"/>
  <c r="D103" i="8"/>
  <c r="D104" i="8" a="1"/>
  <c r="D104" i="8" s="1"/>
  <c r="D105" i="8" a="1"/>
  <c r="D105" i="8" s="1"/>
  <c r="D106" i="8" a="1"/>
  <c r="D106" i="8"/>
  <c r="D107" i="8" a="1"/>
  <c r="D107" i="8" s="1"/>
  <c r="D108" i="8" a="1"/>
  <c r="D108" i="8" s="1"/>
  <c r="D109" i="8" a="1"/>
  <c r="D109" i="8" s="1"/>
  <c r="D110" i="8" a="1"/>
  <c r="D110" i="8" s="1"/>
  <c r="D111" i="8" a="1"/>
  <c r="D111" i="8" s="1"/>
  <c r="D112" i="8" a="1"/>
  <c r="D112" i="8"/>
  <c r="D113" i="8" a="1"/>
  <c r="D113" i="8" s="1"/>
  <c r="D114" i="8" a="1"/>
  <c r="D114" i="8" s="1"/>
  <c r="D115" i="8" a="1"/>
  <c r="D115" i="8"/>
  <c r="D116" i="8" a="1"/>
  <c r="D116" i="8" s="1"/>
  <c r="D117" i="8" a="1"/>
  <c r="D117" i="8" s="1"/>
  <c r="D118" i="8" a="1"/>
  <c r="D118" i="8" s="1"/>
  <c r="D119" i="8" a="1"/>
  <c r="D119" i="8" s="1"/>
  <c r="D120" i="8" a="1"/>
  <c r="D120" i="8" s="1"/>
  <c r="D121" i="8" a="1"/>
  <c r="D121" i="8" s="1"/>
  <c r="D122" i="8" a="1"/>
  <c r="D122" i="8"/>
  <c r="D123" i="8" a="1"/>
  <c r="D123" i="8" s="1"/>
  <c r="D124" i="8" a="1"/>
  <c r="D124" i="8"/>
  <c r="D125" i="8" a="1"/>
  <c r="D125" i="8" s="1"/>
  <c r="D126" i="8" a="1"/>
  <c r="D126" i="8"/>
  <c r="D127" i="8" a="1"/>
  <c r="D127" i="8" s="1"/>
  <c r="D128" i="8" a="1"/>
  <c r="D128" i="8" s="1"/>
  <c r="D129" i="8" a="1"/>
  <c r="D129" i="8" s="1"/>
  <c r="D130" i="8" a="1"/>
  <c r="D130" i="8" s="1"/>
  <c r="D131" i="8" a="1"/>
  <c r="D131" i="8" s="1"/>
  <c r="D132" i="8" a="1"/>
  <c r="D132" i="8" s="1"/>
  <c r="D133" i="8" a="1"/>
  <c r="D133" i="8" s="1"/>
  <c r="D134" i="8" a="1"/>
  <c r="D134" i="8" s="1"/>
  <c r="D135" i="8" a="1"/>
  <c r="D135" i="8"/>
  <c r="D136" i="8" a="1"/>
  <c r="D136" i="8" s="1"/>
  <c r="D137" i="8" a="1"/>
  <c r="D137" i="8" s="1"/>
  <c r="D138" i="8" a="1"/>
  <c r="D138" i="8"/>
  <c r="D139" i="8" a="1"/>
  <c r="D139" i="8" s="1"/>
  <c r="D140" i="8" a="1"/>
  <c r="D140" i="8"/>
  <c r="D141" i="8" a="1"/>
  <c r="D141" i="8" s="1"/>
  <c r="D142" i="8" a="1"/>
  <c r="D142" i="8" s="1"/>
  <c r="D143" i="8" a="1"/>
  <c r="D143" i="8" s="1"/>
  <c r="D144" i="8" a="1"/>
  <c r="D144" i="8"/>
  <c r="D145" i="8" a="1"/>
  <c r="D145" i="8" s="1"/>
  <c r="D146" i="8" a="1"/>
  <c r="D146" i="8" s="1"/>
  <c r="D147" i="8" a="1"/>
  <c r="D147" i="8"/>
  <c r="D148" i="8" a="1"/>
  <c r="D148" i="8" s="1"/>
  <c r="D149" i="8" a="1"/>
  <c r="D149" i="8" s="1"/>
  <c r="D150" i="8" a="1"/>
  <c r="D150" i="8" s="1"/>
  <c r="D151" i="8" a="1"/>
  <c r="D151" i="8" s="1"/>
  <c r="D152" i="8" a="1"/>
  <c r="D152" i="8" s="1"/>
  <c r="D153" i="8" a="1"/>
  <c r="D153" i="8" s="1"/>
  <c r="D154" i="8" a="1"/>
  <c r="D154" i="8" s="1"/>
  <c r="D155" i="8" a="1"/>
  <c r="D155" i="8" s="1"/>
  <c r="D156" i="8" a="1"/>
  <c r="D156" i="8"/>
  <c r="D157" i="8" a="1"/>
  <c r="D157" i="8" s="1"/>
  <c r="D158" i="8" a="1"/>
  <c r="D158" i="8"/>
  <c r="D159" i="8" a="1"/>
  <c r="D159" i="8" s="1"/>
  <c r="D160" i="8" a="1"/>
  <c r="D160" i="8" s="1"/>
  <c r="D161" i="8" a="1"/>
  <c r="D161" i="8" s="1"/>
  <c r="D162" i="8" a="1"/>
  <c r="D162" i="8" s="1"/>
  <c r="D163" i="8" a="1"/>
  <c r="D163" i="8" s="1"/>
  <c r="D164" i="8" a="1"/>
  <c r="D164" i="8" s="1"/>
  <c r="D165" i="8" a="1"/>
  <c r="D165" i="8" s="1"/>
  <c r="D166" i="8" a="1"/>
  <c r="D166" i="8" s="1"/>
  <c r="D167" i="8" a="1"/>
  <c r="D167" i="8"/>
  <c r="D168" i="8" a="1"/>
  <c r="D168" i="8" s="1"/>
  <c r="D169" i="8" a="1"/>
  <c r="D169" i="8" s="1"/>
  <c r="D170" i="8" a="1"/>
  <c r="D170" i="8"/>
  <c r="D171" i="8" a="1"/>
  <c r="D171" i="8" s="1"/>
  <c r="D172" i="8" a="1"/>
  <c r="D172" i="8" s="1"/>
  <c r="D173" i="8" a="1"/>
  <c r="D173" i="8" s="1"/>
  <c r="D174" i="8" a="1"/>
  <c r="D174" i="8" s="1"/>
  <c r="D175" i="8" a="1"/>
  <c r="D175" i="8"/>
  <c r="D176" i="8" a="1"/>
  <c r="D176" i="8"/>
  <c r="D177" i="8" a="1"/>
  <c r="D177" i="8" s="1"/>
  <c r="D178" i="8" a="1"/>
  <c r="D178" i="8" s="1"/>
  <c r="D179" i="8" a="1"/>
  <c r="D179" i="8"/>
  <c r="D180" i="8" a="1"/>
  <c r="D180" i="8" s="1"/>
  <c r="D181" i="8" a="1"/>
  <c r="D181" i="8" s="1"/>
  <c r="D182" i="8" a="1"/>
  <c r="D182" i="8" s="1"/>
  <c r="D183" i="8" a="1"/>
  <c r="D183" i="8" s="1"/>
  <c r="D184" i="8" a="1"/>
  <c r="D184" i="8" s="1"/>
  <c r="D185" i="8" a="1"/>
  <c r="D185" i="8" s="1"/>
  <c r="D186" i="8" a="1"/>
  <c r="D186" i="8" s="1"/>
  <c r="D187" i="8" a="1"/>
  <c r="D187" i="8" s="1"/>
  <c r="D188" i="8" a="1"/>
  <c r="D188" i="8"/>
  <c r="D189" i="8" a="1"/>
  <c r="D189" i="8" s="1"/>
  <c r="D190" i="8" a="1"/>
  <c r="D190" i="8"/>
  <c r="D191" i="8" a="1"/>
  <c r="D191" i="8" s="1"/>
  <c r="D192" i="8" a="1"/>
  <c r="D192" i="8" s="1"/>
  <c r="D193" i="8" a="1"/>
  <c r="D193" i="8" s="1"/>
  <c r="D194" i="8" a="1"/>
  <c r="D194" i="8" s="1"/>
  <c r="D195" i="8" a="1"/>
  <c r="D195" i="8" s="1"/>
  <c r="D196" i="8" a="1"/>
  <c r="D196" i="8" s="1"/>
  <c r="D197" i="8" a="1"/>
  <c r="D197" i="8" s="1"/>
  <c r="D198" i="8" a="1"/>
  <c r="D198" i="8"/>
  <c r="D199" i="8" a="1"/>
  <c r="D199" i="8"/>
  <c r="D200" i="8" a="1"/>
  <c r="D200" i="8" s="1"/>
  <c r="D201" i="8" a="1"/>
  <c r="D201" i="8" s="1"/>
  <c r="D202" i="8" a="1"/>
  <c r="D202" i="8"/>
  <c r="D203" i="8" a="1"/>
  <c r="D203" i="8" s="1"/>
  <c r="D204" i="8" a="1"/>
  <c r="D204" i="8" s="1"/>
  <c r="D205" i="8" a="1"/>
  <c r="D205" i="8" s="1"/>
  <c r="D206" i="8" a="1"/>
  <c r="D206" i="8" s="1"/>
  <c r="D207" i="8" a="1"/>
  <c r="D207" i="8" s="1"/>
  <c r="D208" i="8" a="1"/>
  <c r="D208" i="8"/>
  <c r="D209" i="8" a="1"/>
  <c r="D209" i="8" s="1"/>
  <c r="D210" i="8" a="1"/>
  <c r="D210" i="8" s="1"/>
  <c r="D211" i="8" a="1"/>
  <c r="D211" i="8"/>
  <c r="D212" i="8" a="1"/>
  <c r="D212" i="8" s="1"/>
  <c r="D213" i="8" a="1"/>
  <c r="D213" i="8" s="1"/>
  <c r="D214" i="8" a="1"/>
  <c r="D214" i="8" s="1"/>
  <c r="D215" i="8" a="1"/>
  <c r="D215" i="8" s="1"/>
  <c r="D216" i="8" a="1"/>
  <c r="D216" i="8" s="1"/>
  <c r="D217" i="8" a="1"/>
  <c r="D217" i="8" s="1"/>
  <c r="D218" i="8" a="1"/>
  <c r="D218" i="8" s="1"/>
  <c r="D219" i="8" a="1"/>
  <c r="D219" i="8" s="1"/>
  <c r="D220" i="8" a="1"/>
  <c r="D220" i="8"/>
  <c r="D221" i="8" a="1"/>
  <c r="D221" i="8" s="1"/>
  <c r="D222" i="8" a="1"/>
  <c r="D222" i="8"/>
  <c r="D223" i="8" a="1"/>
  <c r="D223" i="8" s="1"/>
  <c r="D224" i="8" a="1"/>
  <c r="D224" i="8" s="1"/>
  <c r="D225" i="8" a="1"/>
  <c r="D225" i="8" s="1"/>
  <c r="D226" i="8" a="1"/>
  <c r="D226" i="8" s="1"/>
  <c r="D227" i="8" a="1"/>
  <c r="D227" i="8" s="1"/>
  <c r="D228" i="8" a="1"/>
  <c r="D228" i="8" s="1"/>
  <c r="D229" i="8" a="1"/>
  <c r="D229" i="8" s="1"/>
  <c r="D230" i="8" a="1"/>
  <c r="D230" i="8" s="1"/>
  <c r="D231" i="8" a="1"/>
  <c r="D231" i="8"/>
  <c r="D232" i="8" a="1"/>
  <c r="D232" i="8" s="1"/>
  <c r="D233" i="8" a="1"/>
  <c r="D233" i="8" s="1"/>
  <c r="D234" i="8" a="1"/>
  <c r="D234" i="8"/>
  <c r="D235" i="8" a="1"/>
  <c r="D235" i="8" s="1"/>
  <c r="D236" i="8" a="1"/>
  <c r="D236" i="8" s="1"/>
  <c r="D237" i="8" a="1"/>
  <c r="D237" i="8" s="1"/>
  <c r="D238" i="8" a="1"/>
  <c r="D238" i="8" s="1"/>
  <c r="D239" i="8" a="1"/>
  <c r="D239" i="8"/>
  <c r="D240" i="8" a="1"/>
  <c r="D240" i="8"/>
  <c r="D241" i="8" a="1"/>
  <c r="D241" i="8" s="1"/>
  <c r="D242" i="8" a="1"/>
  <c r="D242" i="8" s="1"/>
  <c r="D243" i="8" a="1"/>
  <c r="D243" i="8"/>
  <c r="D244" i="8" a="1"/>
  <c r="D244" i="8" s="1"/>
  <c r="D245" i="8" a="1"/>
  <c r="D245" i="8" s="1"/>
  <c r="D246" i="8" a="1"/>
  <c r="D246" i="8" s="1"/>
  <c r="D247" i="8" a="1"/>
  <c r="D247" i="8" s="1"/>
  <c r="D248" i="8" a="1"/>
  <c r="D248" i="8" s="1"/>
  <c r="D249" i="8" a="1"/>
  <c r="D249" i="8" s="1"/>
  <c r="D250" i="8" a="1"/>
  <c r="D250" i="8"/>
  <c r="D251" i="8" a="1"/>
  <c r="D251" i="8" s="1"/>
  <c r="D252" i="8" a="1"/>
  <c r="D252" i="8"/>
  <c r="D253" i="8" a="1"/>
  <c r="D253" i="8" s="1"/>
  <c r="D254" i="8" a="1"/>
  <c r="D254" i="8"/>
  <c r="D255" i="8" a="1"/>
  <c r="D255" i="8" s="1"/>
  <c r="D256" i="8" a="1"/>
  <c r="D256" i="8" s="1"/>
  <c r="D257" i="8" a="1"/>
  <c r="D257" i="8" s="1"/>
  <c r="D258" i="8" a="1"/>
  <c r="D258" i="8" s="1"/>
  <c r="D259" i="8" a="1"/>
  <c r="D259" i="8" s="1"/>
  <c r="D260" i="8" a="1"/>
  <c r="D260" i="8" s="1"/>
  <c r="D261" i="8" a="1"/>
  <c r="D261" i="8" s="1"/>
  <c r="D262" i="8" a="1"/>
  <c r="D262" i="8" s="1"/>
  <c r="D263" i="8" a="1"/>
  <c r="D263" i="8"/>
  <c r="D264" i="8" a="1"/>
  <c r="D264" i="8" s="1"/>
  <c r="D265" i="8" a="1"/>
  <c r="D265" i="8" s="1"/>
  <c r="D266" i="8" a="1"/>
  <c r="D266" i="8"/>
  <c r="D267" i="8" a="1"/>
  <c r="D267" i="8" s="1"/>
  <c r="D268" i="8" a="1"/>
  <c r="D268" i="8" s="1"/>
  <c r="D269" i="8" a="1"/>
  <c r="D269" i="8" s="1"/>
  <c r="D270" i="8" a="1"/>
  <c r="D270" i="8" s="1"/>
  <c r="D271" i="8" a="1"/>
  <c r="D271" i="8" s="1"/>
  <c r="D272" i="8" a="1"/>
  <c r="D272" i="8"/>
  <c r="D273" i="8" a="1"/>
  <c r="D273" i="8" s="1"/>
  <c r="D274" i="8" a="1"/>
  <c r="D274" i="8" s="1"/>
  <c r="D275" i="8" a="1"/>
  <c r="D275" i="8"/>
  <c r="D276" i="8" a="1"/>
  <c r="D276" i="8" s="1"/>
  <c r="D277" i="8" a="1"/>
  <c r="D277" i="8" s="1"/>
  <c r="D278" i="8" a="1"/>
  <c r="D278" i="8" s="1"/>
  <c r="D279" i="8" a="1"/>
  <c r="D279" i="8" s="1"/>
  <c r="D280" i="8" a="1"/>
  <c r="D280" i="8" s="1"/>
  <c r="D281" i="8" a="1"/>
  <c r="D281" i="8" s="1"/>
  <c r="D282" i="8" a="1"/>
  <c r="D282" i="8" s="1"/>
  <c r="D283" i="8" a="1"/>
  <c r="D283" i="8" s="1"/>
  <c r="D284" i="8" a="1"/>
  <c r="D284" i="8"/>
  <c r="D285" i="8" a="1"/>
  <c r="D285" i="8" s="1"/>
  <c r="D286" i="8" a="1"/>
  <c r="D286" i="8"/>
  <c r="D287" i="8" a="1"/>
  <c r="D287" i="8" s="1"/>
  <c r="D288" i="8" a="1"/>
  <c r="D288" i="8" s="1"/>
  <c r="D289" i="8" a="1"/>
  <c r="D289" i="8" s="1"/>
  <c r="D290" i="8" a="1"/>
  <c r="D290" i="8" s="1"/>
  <c r="D291" i="8" a="1"/>
  <c r="D291" i="8"/>
  <c r="D292" i="8" a="1"/>
  <c r="D292" i="8" s="1"/>
  <c r="D293" i="8" a="1"/>
  <c r="D293" i="8" s="1"/>
  <c r="D294" i="8" a="1"/>
  <c r="D294" i="8" s="1"/>
  <c r="D295" i="8" a="1"/>
  <c r="D295" i="8"/>
  <c r="D296" i="8" a="1"/>
  <c r="D296" i="8" s="1"/>
  <c r="D297" i="8" a="1"/>
  <c r="D297" i="8" s="1"/>
  <c r="D298" i="8" a="1"/>
  <c r="D298" i="8"/>
  <c r="D299" i="8" a="1"/>
  <c r="D299" i="8" s="1"/>
  <c r="D300" i="8" a="1"/>
  <c r="D300" i="8" s="1"/>
  <c r="D301" i="8" a="1"/>
  <c r="D301" i="8" s="1"/>
  <c r="D302" i="8" a="1"/>
  <c r="D302" i="8" s="1"/>
  <c r="D303" i="8" a="1"/>
  <c r="D303" i="8"/>
  <c r="D304" i="8" a="1"/>
  <c r="D304" i="8"/>
  <c r="D305" i="8" a="1"/>
  <c r="D305" i="8" s="1"/>
  <c r="D306" i="8" a="1"/>
  <c r="D306" i="8" s="1"/>
  <c r="D307" i="8" a="1"/>
  <c r="D307" i="8"/>
  <c r="D308" i="8" a="1"/>
  <c r="D308" i="8" s="1"/>
  <c r="D309" i="8" a="1"/>
  <c r="D309" i="8" s="1"/>
  <c r="D310" i="8" a="1"/>
  <c r="D310" i="8" s="1"/>
  <c r="D311" i="8" a="1"/>
  <c r="D311" i="8" s="1"/>
  <c r="D312" i="8" a="1"/>
  <c r="D312" i="8" s="1"/>
  <c r="D313" i="8" a="1"/>
  <c r="D313" i="8" s="1"/>
  <c r="D314" i="8" a="1"/>
  <c r="D314" i="8"/>
  <c r="D315" i="8" a="1"/>
  <c r="D315" i="8" s="1"/>
  <c r="D316" i="8" a="1"/>
  <c r="D316" i="8"/>
  <c r="D317" i="8" a="1"/>
  <c r="D317" i="8" s="1"/>
  <c r="D318" i="8" a="1"/>
  <c r="D318" i="8"/>
  <c r="D319" i="8" a="1"/>
  <c r="D319" i="8" s="1"/>
  <c r="D320" i="8" a="1"/>
  <c r="D320" i="8" s="1"/>
  <c r="D321" i="8" a="1"/>
  <c r="D321" i="8" s="1"/>
  <c r="D322" i="8" a="1"/>
  <c r="D322" i="8"/>
  <c r="D323" i="8" a="1"/>
  <c r="D323" i="8" s="1"/>
  <c r="D324" i="8" a="1"/>
  <c r="D324" i="8" s="1"/>
  <c r="D325" i="8" a="1"/>
  <c r="D325" i="8" s="1"/>
  <c r="D326" i="8" a="1"/>
  <c r="D326" i="8"/>
  <c r="D327" i="8" a="1"/>
  <c r="D327" i="8"/>
  <c r="D328" i="8" a="1"/>
  <c r="D328" i="8" s="1"/>
  <c r="D329" i="8" a="1"/>
  <c r="D329" i="8" s="1"/>
  <c r="D330" i="8" a="1"/>
  <c r="D330" i="8"/>
  <c r="D331" i="8" a="1"/>
  <c r="D331" i="8"/>
  <c r="D332" i="8" a="1"/>
  <c r="D332" i="8"/>
  <c r="D333" i="8" a="1"/>
  <c r="D333" i="8" s="1"/>
  <c r="D334" i="8" a="1"/>
  <c r="D334" i="8" s="1"/>
  <c r="D335" i="8" a="1"/>
  <c r="D335" i="8"/>
  <c r="D336" i="8" a="1"/>
  <c r="D336" i="8"/>
  <c r="D337" i="8" a="1"/>
  <c r="D337" i="8" s="1"/>
  <c r="D338" i="8" a="1"/>
  <c r="D338" i="8" s="1"/>
  <c r="D339" i="8" a="1"/>
  <c r="D339" i="8"/>
  <c r="D340" i="8" a="1"/>
  <c r="D340" i="8"/>
  <c r="D341" i="8" a="1"/>
  <c r="D341" i="8" s="1"/>
  <c r="D342" i="8" a="1"/>
  <c r="D342" i="8" s="1"/>
  <c r="D343" i="8" a="1"/>
  <c r="D343" i="8"/>
  <c r="D344" i="8" a="1"/>
  <c r="D344" i="8" s="1"/>
  <c r="D345" i="8" a="1"/>
  <c r="D345" i="8"/>
  <c r="D346" i="8" a="1"/>
  <c r="D346" i="8" s="1"/>
  <c r="D347" i="8" a="1"/>
  <c r="D347" i="8" s="1"/>
  <c r="D348" i="8" a="1"/>
  <c r="D348" i="8"/>
  <c r="D349" i="8" a="1"/>
  <c r="D349" i="8"/>
  <c r="D350" i="8" a="1"/>
  <c r="D350" i="8" s="1"/>
  <c r="D351" i="8" a="1"/>
  <c r="D351" i="8" s="1"/>
  <c r="D352" i="8" a="1"/>
  <c r="D352" i="8"/>
  <c r="D353" i="8" a="1"/>
  <c r="D353" i="8" s="1"/>
  <c r="D354" i="8" a="1"/>
  <c r="D354" i="8" s="1"/>
  <c r="D355" i="8" a="1"/>
  <c r="D355" i="8" s="1"/>
  <c r="D356" i="8" a="1"/>
  <c r="D356" i="8" s="1"/>
  <c r="D357" i="8" a="1"/>
  <c r="D357" i="8"/>
  <c r="D358" i="8" a="1"/>
  <c r="D358" i="8" s="1"/>
  <c r="D359" i="8" a="1"/>
  <c r="D359" i="8"/>
  <c r="D360" i="8" a="1"/>
  <c r="D360" i="8" s="1"/>
  <c r="D361" i="8" a="1"/>
  <c r="D361" i="8"/>
  <c r="D362" i="8" a="1"/>
  <c r="D362" i="8" s="1"/>
  <c r="D363" i="8" a="1"/>
  <c r="D363" i="8"/>
  <c r="D364" i="8" a="1"/>
  <c r="D364" i="8"/>
  <c r="D365" i="8" a="1"/>
  <c r="D365" i="8" s="1"/>
  <c r="D366" i="8" a="1"/>
  <c r="D366" i="8" s="1"/>
  <c r="D367" i="8" a="1"/>
  <c r="D367" i="8" s="1"/>
  <c r="D368" i="8" a="1"/>
  <c r="D368" i="8"/>
  <c r="D369" i="8" a="1"/>
  <c r="D369" i="8"/>
  <c r="D370" i="8" a="1"/>
  <c r="D370" i="8" s="1"/>
  <c r="D371" i="8" a="1"/>
  <c r="D371" i="8"/>
  <c r="D372" i="8" a="1"/>
  <c r="D372" i="8"/>
  <c r="D373" i="8" a="1"/>
  <c r="D373" i="8" s="1"/>
  <c r="D374" i="8" a="1"/>
  <c r="D374" i="8" s="1"/>
  <c r="D375" i="8" a="1"/>
  <c r="D375" i="8"/>
  <c r="D376" i="8" a="1"/>
  <c r="D376" i="8" s="1"/>
  <c r="D377" i="8" a="1"/>
  <c r="D377" i="8"/>
  <c r="D378" i="8" a="1"/>
  <c r="D378" i="8" s="1"/>
  <c r="D379" i="8" a="1"/>
  <c r="D379" i="8" s="1"/>
  <c r="D380" i="8" a="1"/>
  <c r="D380" i="8"/>
  <c r="D381" i="8" a="1"/>
  <c r="D381" i="8"/>
  <c r="D382" i="8" a="1"/>
  <c r="D382" i="8" s="1"/>
  <c r="D383" i="8" a="1"/>
  <c r="D383" i="8"/>
  <c r="D384" i="8" a="1"/>
  <c r="D384" i="8"/>
  <c r="D385" i="8" a="1"/>
  <c r="D385" i="8" s="1"/>
  <c r="D386" i="8" a="1"/>
  <c r="D386" i="8" s="1"/>
  <c r="D387" i="8" a="1"/>
  <c r="D387" i="8" s="1"/>
  <c r="D388" i="8" a="1"/>
  <c r="D388" i="8" s="1"/>
  <c r="D389" i="8" a="1"/>
  <c r="D389" i="8"/>
  <c r="D390" i="8" a="1"/>
  <c r="D390" i="8" s="1"/>
  <c r="D391" i="8" a="1"/>
  <c r="D391" i="8"/>
  <c r="D392" i="8" a="1"/>
  <c r="D392" i="8" s="1"/>
  <c r="D393" i="8" a="1"/>
  <c r="D393" i="8"/>
  <c r="D394" i="8" a="1"/>
  <c r="D394" i="8" s="1"/>
  <c r="D395" i="8" a="1"/>
  <c r="D395" i="8"/>
  <c r="D396" i="8" a="1"/>
  <c r="D396" i="8" s="1"/>
  <c r="D397" i="8" a="1"/>
  <c r="D397" i="8" s="1"/>
  <c r="D398" i="8" a="1"/>
  <c r="D398" i="8" s="1"/>
  <c r="D399" i="8" a="1"/>
  <c r="D399" i="8" s="1"/>
  <c r="D400" i="8" a="1"/>
  <c r="D400" i="8"/>
  <c r="D401" i="8" a="1"/>
  <c r="D401" i="8" s="1"/>
  <c r="D402" i="8" a="1"/>
  <c r="D402" i="8" s="1"/>
  <c r="D403" i="8" a="1"/>
  <c r="D403" i="8"/>
  <c r="D404" i="8" a="1"/>
  <c r="D404" i="8"/>
  <c r="D405" i="8" a="1"/>
  <c r="D405" i="8"/>
  <c r="D406" i="8" a="1"/>
  <c r="D406" i="8" s="1"/>
  <c r="D407" i="8" a="1"/>
  <c r="D407" i="8"/>
  <c r="D408" i="8" a="1"/>
  <c r="D408" i="8" s="1"/>
  <c r="D409" i="8" a="1"/>
  <c r="D409" i="8" s="1"/>
  <c r="D410" i="8" a="1"/>
  <c r="D410" i="8" s="1"/>
  <c r="D411" i="8" a="1"/>
  <c r="D411" i="8" s="1"/>
  <c r="D412" i="8" a="1"/>
  <c r="D412" i="8"/>
  <c r="D413" i="8" a="1"/>
  <c r="D413" i="8"/>
  <c r="D414" i="8" a="1"/>
  <c r="D414" i="8" s="1"/>
  <c r="D415" i="8" a="1"/>
  <c r="D415" i="8"/>
  <c r="D416" i="8" a="1"/>
  <c r="D416" i="8"/>
  <c r="D417" i="8" a="1"/>
  <c r="D417" i="8" s="1"/>
  <c r="D418" i="8" a="1"/>
  <c r="D418" i="8" s="1"/>
  <c r="D419" i="8" a="1"/>
  <c r="D419" i="8"/>
  <c r="D420" i="8" a="1"/>
  <c r="D420" i="8" s="1"/>
  <c r="D421" i="8" a="1"/>
  <c r="D421" i="8"/>
  <c r="D422" i="8" a="1"/>
  <c r="D422" i="8" s="1"/>
  <c r="D423" i="8" a="1"/>
  <c r="D423" i="8" s="1"/>
  <c r="D424" i="8" a="1"/>
  <c r="D424" i="8"/>
  <c r="D425" i="8" a="1"/>
  <c r="D425" i="8"/>
  <c r="D426" i="8" a="1"/>
  <c r="D426" i="8" s="1"/>
  <c r="D427" i="8" a="1"/>
  <c r="D427" i="8"/>
  <c r="D428" i="8" a="1"/>
  <c r="D428" i="8"/>
  <c r="D429" i="8" a="1"/>
  <c r="D429" i="8" s="1"/>
  <c r="D430" i="8" a="1"/>
  <c r="D430" i="8" s="1"/>
  <c r="D431" i="8" a="1"/>
  <c r="D431" i="8" s="1"/>
  <c r="D432" i="8" a="1"/>
  <c r="D432" i="8" s="1"/>
  <c r="D433" i="8" a="1"/>
  <c r="D433" i="8" s="1"/>
  <c r="D434" i="8" a="1"/>
  <c r="D434" i="8" s="1"/>
  <c r="D435" i="8" a="1"/>
  <c r="D435" i="8"/>
  <c r="D436" i="8" a="1"/>
  <c r="D436" i="8"/>
  <c r="D437" i="8" a="1"/>
  <c r="D437" i="8" s="1"/>
  <c r="D438" i="8" a="1"/>
  <c r="D438" i="8" s="1"/>
  <c r="D439" i="8" a="1"/>
  <c r="D439" i="8"/>
  <c r="D440" i="8" a="1"/>
  <c r="D440" i="8" s="1"/>
  <c r="D441" i="8" a="1"/>
  <c r="D441" i="8"/>
  <c r="D442" i="8" a="1"/>
  <c r="D442" i="8" s="1"/>
  <c r="D443" i="8" a="1"/>
  <c r="D443" i="8" s="1"/>
  <c r="D444" i="8" a="1"/>
  <c r="D444" i="8"/>
  <c r="D445" i="8" a="1"/>
  <c r="D445" i="8"/>
  <c r="D446" i="8" a="1"/>
  <c r="D446" i="8" s="1"/>
  <c r="D447" i="8" a="1"/>
  <c r="D447" i="8" s="1"/>
  <c r="D448" i="8" a="1"/>
  <c r="D448" i="8"/>
  <c r="D449" i="8" a="1"/>
  <c r="D449" i="8" s="1"/>
  <c r="D450" i="8" a="1"/>
  <c r="D450" i="8" s="1"/>
  <c r="D451" i="8" a="1"/>
  <c r="D451" i="8"/>
  <c r="D452" i="8" a="1"/>
  <c r="D452" i="8" s="1"/>
  <c r="D453" i="8" a="1"/>
  <c r="D453" i="8" s="1"/>
  <c r="D454" i="8" a="1"/>
  <c r="D454" i="8" s="1"/>
  <c r="D455" i="8" a="1"/>
  <c r="D455" i="8"/>
  <c r="D456" i="8" a="1"/>
  <c r="D456" i="8"/>
  <c r="D457" i="8" a="1"/>
  <c r="D457" i="8"/>
  <c r="D458" i="8" a="1"/>
  <c r="D458" i="8" s="1"/>
  <c r="D459" i="8" a="1"/>
  <c r="D459" i="8"/>
  <c r="D460" i="8" a="1"/>
  <c r="D460" i="8" s="1"/>
  <c r="D461" i="8" a="1"/>
  <c r="D461" i="8" s="1"/>
  <c r="D462" i="8" a="1"/>
  <c r="D462" i="8" s="1"/>
  <c r="D463" i="8" a="1"/>
  <c r="D463" i="8" s="1"/>
  <c r="D464" i="8" a="1"/>
  <c r="D464" i="8"/>
  <c r="D465" i="8" a="1"/>
  <c r="D465" i="8" s="1"/>
  <c r="D466" i="8" a="1"/>
  <c r="D466" i="8" s="1"/>
  <c r="D467" i="8" a="1"/>
  <c r="D467" i="8" s="1"/>
  <c r="D468" i="8" a="1"/>
  <c r="D468" i="8" s="1"/>
  <c r="D469" i="8" a="1"/>
  <c r="D469" i="8"/>
  <c r="D470" i="8" a="1"/>
  <c r="D470" i="8" s="1"/>
  <c r="D471" i="8" a="1"/>
  <c r="D471" i="8"/>
  <c r="D472" i="8" a="1"/>
  <c r="D472" i="8" s="1"/>
  <c r="D473" i="8" a="1"/>
  <c r="D473" i="8"/>
  <c r="D474" i="8" a="1"/>
  <c r="D474" i="8" s="1"/>
  <c r="D475" i="8" a="1"/>
  <c r="D475" i="8" s="1"/>
  <c r="D476" i="8" a="1"/>
  <c r="D476" i="8"/>
  <c r="D477" i="8" a="1"/>
  <c r="D477" i="8" s="1"/>
  <c r="D478" i="8" a="1"/>
  <c r="D478" i="8" s="1"/>
  <c r="D479" i="8" a="1"/>
  <c r="D479" i="8"/>
  <c r="D480" i="8" a="1"/>
  <c r="D480" i="8"/>
  <c r="D481" i="8" a="1"/>
  <c r="D481" i="8" s="1"/>
  <c r="D482" i="8" a="1"/>
  <c r="D482" i="8" s="1"/>
  <c r="D483" i="8" a="1"/>
  <c r="D483" i="8"/>
  <c r="D484" i="8" a="1"/>
  <c r="D484" i="8" s="1"/>
  <c r="D485" i="8" a="1"/>
  <c r="D485" i="8"/>
  <c r="D486" i="8" a="1"/>
  <c r="D486" i="8" s="1"/>
  <c r="D487" i="8" a="1"/>
  <c r="D487" i="8" s="1"/>
  <c r="D488" i="8" a="1"/>
  <c r="D488" i="8"/>
  <c r="D489" i="8" a="1"/>
  <c r="D489" i="8"/>
  <c r="D490" i="8" a="1"/>
  <c r="D490" i="8" s="1"/>
  <c r="D491" i="8" a="1"/>
  <c r="D491" i="8" s="1"/>
  <c r="D492" i="8" a="1"/>
  <c r="D492" i="8" s="1"/>
  <c r="D493" i="8" a="1"/>
  <c r="D493" i="8" s="1"/>
  <c r="D494" i="8" a="1"/>
  <c r="D494" i="8" s="1"/>
  <c r="D495" i="8" a="1"/>
  <c r="D495" i="8"/>
  <c r="D496" i="8" a="1"/>
  <c r="D496" i="8" s="1"/>
  <c r="D497" i="8" a="1"/>
  <c r="D497" i="8" s="1"/>
  <c r="D498" i="8" a="1"/>
  <c r="D498" i="8" s="1"/>
  <c r="D499" i="8" a="1"/>
  <c r="D499" i="8" s="1"/>
  <c r="D500" i="8" a="1"/>
  <c r="D500" i="8"/>
  <c r="D501" i="8" a="1"/>
  <c r="D501" i="8" s="1"/>
  <c r="D502" i="8" a="1"/>
  <c r="D502" i="8" s="1"/>
  <c r="D503" i="8" a="1"/>
  <c r="D503" i="8"/>
  <c r="D504" i="8" a="1"/>
  <c r="D504" i="8"/>
  <c r="D505" i="8" a="1"/>
  <c r="D505" i="8" s="1"/>
  <c r="D506" i="8" a="1"/>
  <c r="D506" i="8" s="1"/>
  <c r="D507" i="8" a="1"/>
  <c r="D507" i="8" s="1"/>
  <c r="D508" i="8" a="1"/>
  <c r="D508" i="8"/>
  <c r="D509" i="8" a="1"/>
  <c r="D509" i="8"/>
  <c r="D510" i="8" a="1"/>
  <c r="D510" i="8" s="1"/>
  <c r="D511" i="8" a="1"/>
  <c r="D511" i="8" s="1"/>
  <c r="D512" i="8" a="1"/>
  <c r="D512" i="8"/>
  <c r="D513" i="8" a="1"/>
  <c r="D513" i="8" s="1"/>
  <c r="D514" i="8" a="1"/>
  <c r="D514" i="8" s="1"/>
  <c r="D515" i="8" a="1"/>
  <c r="D515" i="8" s="1"/>
  <c r="D516" i="8" a="1"/>
  <c r="D516" i="8" s="1"/>
  <c r="D517" i="8" a="1"/>
  <c r="D517" i="8"/>
  <c r="D518" i="8" a="1"/>
  <c r="D518" i="8" s="1"/>
  <c r="D519" i="8" a="1"/>
  <c r="D519" i="8"/>
  <c r="D520" i="8" a="1"/>
  <c r="D520" i="8" s="1"/>
  <c r="D521" i="8" a="1"/>
  <c r="D521" i="8"/>
  <c r="D522" i="8" a="1"/>
  <c r="D522" i="8" s="1"/>
  <c r="D523" i="8" a="1"/>
  <c r="D523" i="8" s="1"/>
  <c r="D524" i="8" a="1"/>
  <c r="D524" i="8" s="1"/>
  <c r="D525" i="8" a="1"/>
  <c r="D525" i="8" s="1"/>
  <c r="D526" i="8" a="1"/>
  <c r="D526" i="8" s="1"/>
  <c r="D527" i="8" a="1"/>
  <c r="D527" i="8"/>
  <c r="D528" i="8" a="1"/>
  <c r="D528" i="8" s="1"/>
  <c r="D529" i="8" a="1"/>
  <c r="D529" i="8"/>
  <c r="D530" i="8" a="1"/>
  <c r="D530" i="8" s="1"/>
  <c r="D531" i="8" a="1"/>
  <c r="D531" i="8" s="1"/>
  <c r="D532" i="8" a="1"/>
  <c r="D532" i="8"/>
  <c r="D533" i="8" a="1"/>
  <c r="D533" i="8"/>
  <c r="D534" i="8" a="1"/>
  <c r="D534" i="8" s="1"/>
  <c r="D535" i="8" a="1"/>
  <c r="D535" i="8"/>
  <c r="D536" i="8" a="1"/>
  <c r="D536" i="8"/>
  <c r="D537" i="8" a="1"/>
  <c r="D537" i="8" s="1"/>
  <c r="D538" i="8" a="1"/>
  <c r="D538" i="8" s="1"/>
  <c r="D539" i="8" a="1"/>
  <c r="D539" i="8" s="1"/>
  <c r="D540" i="8" a="1"/>
  <c r="D540" i="8" s="1"/>
  <c r="D541" i="8" a="1"/>
  <c r="D541" i="8"/>
  <c r="D542" i="8" a="1"/>
  <c r="D542" i="8" s="1"/>
  <c r="D543" i="8" a="1"/>
  <c r="D543" i="8"/>
  <c r="D544" i="8" a="1"/>
  <c r="D544" i="8"/>
  <c r="D545" i="8" a="1"/>
  <c r="D545" i="8" s="1"/>
  <c r="D546" i="8" a="1"/>
  <c r="D546" i="8" s="1"/>
  <c r="D547" i="8" a="1"/>
  <c r="D547" i="8" s="1"/>
  <c r="D548" i="8" a="1"/>
  <c r="D548" i="8" s="1"/>
  <c r="D549" i="8" a="1"/>
  <c r="D549" i="8" s="1"/>
  <c r="D550" i="8" a="1"/>
  <c r="D550" i="8" s="1"/>
  <c r="D551" i="8" a="1"/>
  <c r="D551" i="8"/>
  <c r="D552" i="8" a="1"/>
  <c r="D552" i="8" s="1"/>
  <c r="D553" i="8" a="1"/>
  <c r="D553" i="8"/>
  <c r="D554" i="8" a="1"/>
  <c r="D554" i="8" s="1"/>
  <c r="D555" i="8" a="1"/>
  <c r="D555" i="8" s="1"/>
  <c r="D556" i="8" a="1"/>
  <c r="D556" i="8"/>
  <c r="D557" i="8" a="1"/>
  <c r="D557" i="8" s="1"/>
  <c r="D558" i="8" a="1"/>
  <c r="D558" i="8" s="1"/>
  <c r="D559" i="8" a="1"/>
  <c r="D559" i="8" s="1"/>
  <c r="D560" i="8" a="1"/>
  <c r="D560" i="8"/>
  <c r="D561" i="8" a="1"/>
  <c r="D561" i="8" s="1"/>
  <c r="D562" i="8" a="1"/>
  <c r="D562" i="8"/>
  <c r="D563" i="8" a="1"/>
  <c r="D563" i="8" s="1"/>
  <c r="D564" i="8" a="1"/>
  <c r="D564" i="8" s="1"/>
  <c r="D565" i="8" a="1"/>
  <c r="D565" i="8" s="1"/>
  <c r="D566" i="8" a="1"/>
  <c r="D566" i="8" s="1"/>
  <c r="D567" i="8" a="1"/>
  <c r="D567" i="8"/>
  <c r="D568" i="8" a="1"/>
  <c r="D568" i="8" s="1"/>
  <c r="D569" i="8" a="1"/>
  <c r="D569" i="8" s="1"/>
  <c r="D570" i="8" a="1"/>
  <c r="D570" i="8"/>
  <c r="D571" i="8" a="1"/>
  <c r="D571" i="8"/>
  <c r="D572" i="8" a="1"/>
  <c r="D572" i="8" s="1"/>
  <c r="D573" i="8" a="1"/>
  <c r="D573" i="8" s="1"/>
  <c r="D574" i="8" a="1"/>
  <c r="D574" i="8"/>
  <c r="D575" i="8" a="1"/>
  <c r="D575" i="8" s="1"/>
  <c r="D576" i="8" a="1"/>
  <c r="D576" i="8" s="1"/>
  <c r="D577" i="8" a="1"/>
  <c r="D577" i="8" s="1"/>
  <c r="D578" i="8" a="1"/>
  <c r="D578" i="8" s="1"/>
  <c r="D579" i="8" a="1"/>
  <c r="D579" i="8"/>
  <c r="D580" i="8" a="1"/>
  <c r="D580" i="8"/>
  <c r="D581" i="8" a="1"/>
  <c r="D581" i="8" s="1"/>
  <c r="D582" i="8" a="1"/>
  <c r="D582" i="8" s="1"/>
  <c r="D583" i="8" a="1"/>
  <c r="D583" i="8"/>
  <c r="D584" i="8" a="1"/>
  <c r="D584" i="8" s="1"/>
  <c r="D585" i="8" a="1"/>
  <c r="D585" i="8" s="1"/>
  <c r="D586" i="8" a="1"/>
  <c r="D586" i="8" s="1"/>
  <c r="D587" i="8" a="1"/>
  <c r="D587" i="8" s="1"/>
  <c r="D588" i="8" a="1"/>
  <c r="D588" i="8"/>
  <c r="D589" i="8" a="1"/>
  <c r="D589" i="8" s="1"/>
  <c r="D590" i="8" a="1"/>
  <c r="D590" i="8"/>
  <c r="D591" i="8" a="1"/>
  <c r="D591" i="8" s="1"/>
  <c r="D592" i="8" a="1"/>
  <c r="D592" i="8"/>
  <c r="D593" i="8" a="1"/>
  <c r="D593" i="8" s="1"/>
  <c r="D594" i="8" a="1"/>
  <c r="D594" i="8"/>
  <c r="D595" i="8" a="1"/>
  <c r="D595" i="8" s="1"/>
  <c r="D596" i="8" a="1"/>
  <c r="D596" i="8" s="1"/>
  <c r="D597" i="8" a="1"/>
  <c r="D597" i="8" s="1"/>
  <c r="D598" i="8" a="1"/>
  <c r="D598" i="8" s="1"/>
  <c r="D599" i="8" a="1"/>
  <c r="D599" i="8"/>
  <c r="D600" i="8" a="1"/>
  <c r="D600" i="8" s="1"/>
  <c r="D601" i="8" a="1"/>
  <c r="D601" i="8" s="1"/>
  <c r="D602" i="8" a="1"/>
  <c r="D602" i="8"/>
  <c r="D603" i="8" a="1"/>
  <c r="D603" i="8"/>
  <c r="D604" i="8" a="1"/>
  <c r="D604" i="8" s="1"/>
  <c r="D605" i="8" a="1"/>
  <c r="D605" i="8" s="1"/>
  <c r="D606" i="8" a="1"/>
  <c r="D606" i="8"/>
  <c r="D607" i="8" a="1"/>
  <c r="D607" i="8" s="1"/>
  <c r="D608" i="8" a="1"/>
  <c r="D608" i="8"/>
  <c r="D609" i="8" a="1"/>
  <c r="D609" i="8" s="1"/>
  <c r="D610" i="8" a="1"/>
  <c r="D610" i="8" s="1"/>
  <c r="D611" i="8" a="1"/>
  <c r="D611" i="8"/>
  <c r="D612" i="8" a="1"/>
  <c r="D612" i="8"/>
  <c r="D613" i="8" a="1"/>
  <c r="D613" i="8" s="1"/>
  <c r="D614" i="8" a="1"/>
  <c r="D614" i="8" s="1"/>
  <c r="D615" i="8" a="1"/>
  <c r="D615" i="8"/>
  <c r="D616" i="8" a="1"/>
  <c r="D616" i="8" s="1"/>
  <c r="D617" i="8" a="1"/>
  <c r="D617" i="8" s="1"/>
  <c r="D618" i="8" a="1"/>
  <c r="D618" i="8" s="1"/>
  <c r="D619" i="8" a="1"/>
  <c r="D619" i="8" s="1"/>
  <c r="D620" i="8" a="1"/>
  <c r="D620" i="8"/>
  <c r="D621" i="8" a="1"/>
  <c r="D621" i="8" s="1"/>
  <c r="D622" i="8" a="1"/>
  <c r="D622" i="8"/>
  <c r="D623" i="8" a="1"/>
  <c r="D623" i="8" s="1"/>
  <c r="D624" i="8" a="1"/>
  <c r="D624" i="8"/>
  <c r="D625" i="8" a="1"/>
  <c r="D625" i="8" s="1"/>
  <c r="D626" i="8" a="1"/>
  <c r="D626" i="8"/>
  <c r="D627" i="8" a="1"/>
  <c r="D627" i="8" s="1"/>
  <c r="D628" i="8" a="1"/>
  <c r="D628" i="8" s="1"/>
  <c r="D629" i="8" a="1"/>
  <c r="D629" i="8" s="1"/>
  <c r="D630" i="8" a="1"/>
  <c r="D630" i="8" s="1"/>
  <c r="D631" i="8" a="1"/>
  <c r="D631" i="8"/>
  <c r="D632" i="8" a="1"/>
  <c r="D632" i="8" s="1"/>
  <c r="D633" i="8" a="1"/>
  <c r="D633" i="8" s="1"/>
  <c r="D634" i="8" a="1"/>
  <c r="D634" i="8"/>
  <c r="D635" i="8" a="1"/>
  <c r="D635" i="8"/>
  <c r="D636" i="8" a="1"/>
  <c r="D636" i="8" s="1"/>
  <c r="D637" i="8" a="1"/>
  <c r="D637" i="8" s="1"/>
  <c r="D638" i="8" a="1"/>
  <c r="D638" i="8"/>
  <c r="D639" i="8" a="1"/>
  <c r="D639" i="8" s="1"/>
  <c r="D640" i="8" a="1"/>
  <c r="D640" i="8" s="1"/>
  <c r="D641" i="8" a="1"/>
  <c r="D641" i="8" s="1"/>
  <c r="D642" i="8" a="1"/>
  <c r="D642" i="8" s="1"/>
  <c r="D643" i="8" a="1"/>
  <c r="D643" i="8"/>
  <c r="D644" i="8" a="1"/>
  <c r="D644" i="8"/>
  <c r="D645" i="8" a="1"/>
  <c r="D645" i="8" s="1"/>
  <c r="D646" i="8" a="1"/>
  <c r="D646" i="8" s="1"/>
  <c r="D647" i="8" a="1"/>
  <c r="D647" i="8"/>
  <c r="D648" i="8" a="1"/>
  <c r="D648" i="8" s="1"/>
  <c r="D649" i="8" a="1"/>
  <c r="D649" i="8" s="1"/>
  <c r="D650" i="8" a="1"/>
  <c r="D650" i="8" s="1"/>
  <c r="D651" i="8" a="1"/>
  <c r="D651" i="8" s="1"/>
  <c r="D652" i="8" a="1"/>
  <c r="D652" i="8"/>
  <c r="D653" i="8" a="1"/>
  <c r="D653" i="8" s="1"/>
  <c r="D654" i="8" a="1"/>
  <c r="D654" i="8"/>
  <c r="D655" i="8" a="1"/>
  <c r="D655" i="8" s="1"/>
  <c r="D656" i="8" a="1"/>
  <c r="D656" i="8"/>
  <c r="D657" i="8" a="1"/>
  <c r="D657" i="8" s="1"/>
  <c r="D658" i="8" a="1"/>
  <c r="D658" i="8"/>
  <c r="D659" i="8" a="1"/>
  <c r="D659" i="8" s="1"/>
  <c r="D660" i="8" a="1"/>
  <c r="D660" i="8" s="1"/>
  <c r="D661" i="8" a="1"/>
  <c r="D661" i="8" s="1"/>
  <c r="D662" i="8" a="1"/>
  <c r="D662" i="8"/>
  <c r="D663" i="8" a="1"/>
  <c r="D663" i="8" s="1"/>
  <c r="D664" i="8" a="1"/>
  <c r="D664" i="8" s="1"/>
  <c r="D665" i="8" a="1"/>
  <c r="D665" i="8" s="1"/>
  <c r="D666" i="8" a="1"/>
  <c r="D666" i="8"/>
  <c r="D667" i="8" a="1"/>
  <c r="D667" i="8"/>
  <c r="D668" i="8" a="1"/>
  <c r="D668" i="8" s="1"/>
  <c r="D669" i="8" a="1"/>
  <c r="D669" i="8" s="1"/>
  <c r="D670" i="8" a="1"/>
  <c r="D670" i="8"/>
  <c r="D671" i="8" a="1"/>
  <c r="D671" i="8"/>
  <c r="D672" i="8" a="1"/>
  <c r="D672" i="8"/>
  <c r="D673" i="8" a="1"/>
  <c r="D673" i="8" s="1"/>
  <c r="D674" i="8" a="1"/>
  <c r="D674" i="8" s="1"/>
  <c r="D675" i="8" a="1"/>
  <c r="D675" i="8"/>
  <c r="D676" i="8" a="1"/>
  <c r="D676" i="8"/>
  <c r="D677" i="8" a="1"/>
  <c r="D677" i="8" s="1"/>
  <c r="D678" i="8" a="1"/>
  <c r="D678" i="8" s="1"/>
  <c r="D679" i="8" a="1"/>
  <c r="D679" i="8"/>
  <c r="D680" i="8" a="1"/>
  <c r="D680" i="8" s="1"/>
  <c r="D681" i="8" a="1"/>
  <c r="D681" i="8" s="1"/>
  <c r="D682" i="8" a="1"/>
  <c r="D682" i="8" s="1"/>
  <c r="D683" i="8" a="1"/>
  <c r="D683" i="8" s="1"/>
  <c r="D684" i="8" a="1"/>
  <c r="D684" i="8"/>
  <c r="D685" i="8" a="1"/>
  <c r="D685" i="8" s="1"/>
  <c r="D686" i="8" a="1"/>
  <c r="D686" i="8" s="1"/>
  <c r="D687" i="8" a="1"/>
  <c r="D687" i="8" s="1"/>
  <c r="D688" i="8" a="1"/>
  <c r="D688" i="8"/>
  <c r="D689" i="8" a="1"/>
  <c r="D689" i="8" s="1"/>
  <c r="D690" i="8" a="1"/>
  <c r="D690" i="8" s="1"/>
  <c r="D691" i="8" a="1"/>
  <c r="D691" i="8" s="1"/>
  <c r="D692" i="8" a="1"/>
  <c r="D692" i="8" s="1"/>
  <c r="D693" i="8" a="1"/>
  <c r="D693" i="8" s="1"/>
  <c r="D694" i="8" a="1"/>
  <c r="D694" i="8" s="1"/>
  <c r="D695" i="8" a="1"/>
  <c r="D695" i="8"/>
  <c r="D696" i="8" a="1"/>
  <c r="D696" i="8" s="1"/>
  <c r="D697" i="8" a="1"/>
  <c r="D697" i="8" s="1"/>
  <c r="D698" i="8" a="1"/>
  <c r="D698" i="8"/>
  <c r="D699" i="8" a="1"/>
  <c r="D699" i="8" s="1"/>
  <c r="D700" i="8" a="1"/>
  <c r="D700" i="8" s="1"/>
  <c r="D701" i="8" a="1"/>
  <c r="D701" i="8" s="1"/>
  <c r="D702" i="8" a="1"/>
  <c r="D702" i="8"/>
  <c r="D703" i="8" a="1"/>
  <c r="D703" i="8"/>
  <c r="D704" i="8" a="1"/>
  <c r="D704" i="8" s="1"/>
  <c r="D705" i="8" a="1"/>
  <c r="D705" i="8" s="1"/>
  <c r="D706" i="8" a="1"/>
  <c r="D706" i="8" s="1"/>
  <c r="D707" i="8" a="1"/>
  <c r="D707" i="8"/>
  <c r="D708" i="8" a="1"/>
  <c r="D708" i="8"/>
  <c r="D709" i="8" a="1"/>
  <c r="D709" i="8" s="1"/>
  <c r="D710" i="8" a="1"/>
  <c r="D710" i="8"/>
  <c r="D711" i="8" a="1"/>
  <c r="D711" i="8"/>
  <c r="D712" i="8" a="1"/>
  <c r="D712" i="8" s="1"/>
  <c r="D713" i="8" a="1"/>
  <c r="D713" i="8" s="1"/>
  <c r="D714" i="8" a="1"/>
  <c r="D714" i="8" s="1"/>
  <c r="D715" i="8" a="1"/>
  <c r="D715" i="8" s="1"/>
  <c r="D716" i="8" a="1"/>
  <c r="D716" i="8"/>
  <c r="D717" i="8" a="1"/>
  <c r="D717" i="8" s="1"/>
  <c r="D718" i="8" a="1"/>
  <c r="D718" i="8" s="1"/>
  <c r="D719" i="8" a="1"/>
  <c r="D719" i="8"/>
  <c r="D720" i="8" a="1"/>
  <c r="D720" i="8"/>
  <c r="D721" i="8" a="1"/>
  <c r="D721" i="8" s="1"/>
  <c r="D722" i="8" a="1"/>
  <c r="D722" i="8"/>
  <c r="D723" i="8" a="1"/>
  <c r="D723" i="8" s="1"/>
  <c r="D724" i="8" a="1"/>
  <c r="D724" i="8" s="1"/>
  <c r="D725" i="8" a="1"/>
  <c r="D725" i="8" s="1"/>
  <c r="D726" i="8" a="1"/>
  <c r="D726" i="8"/>
  <c r="D727" i="8" a="1"/>
  <c r="D727" i="8" s="1"/>
  <c r="D728" i="8" a="1"/>
  <c r="D728" i="8"/>
  <c r="D729" i="8" a="1"/>
  <c r="D729" i="8" s="1"/>
  <c r="D730" i="8" a="1"/>
  <c r="D730" i="8"/>
  <c r="D731" i="8" a="1"/>
  <c r="D731" i="8"/>
  <c r="D732" i="8" a="1"/>
  <c r="D732" i="8" s="1"/>
  <c r="D733" i="8" a="1"/>
  <c r="D733" i="8" s="1"/>
  <c r="D734" i="8" a="1"/>
  <c r="D734" i="8"/>
  <c r="D735" i="8" a="1"/>
  <c r="D735" i="8" s="1"/>
  <c r="D736" i="8" a="1"/>
  <c r="D736" i="8"/>
  <c r="D737" i="8" a="1"/>
  <c r="D737" i="8" s="1"/>
  <c r="D738" i="8" a="1"/>
  <c r="D738" i="8" s="1"/>
  <c r="D739" i="8" a="1"/>
  <c r="D739" i="8"/>
  <c r="D740" i="8" a="1"/>
  <c r="D740" i="8" s="1"/>
  <c r="D741" i="8" a="1"/>
  <c r="D741" i="8" s="1"/>
  <c r="D742" i="8" a="1"/>
  <c r="D742" i="8"/>
  <c r="D743" i="8" a="1"/>
  <c r="D743" i="8"/>
  <c r="D744" i="8" a="1"/>
  <c r="D744" i="8"/>
  <c r="D745" i="8" a="1"/>
  <c r="D745" i="8" s="1"/>
  <c r="D746" i="8" a="1"/>
  <c r="D746" i="8" s="1"/>
  <c r="D747" i="8" a="1"/>
  <c r="D747" i="8" s="1"/>
  <c r="D748" i="8" a="1"/>
  <c r="D748" i="8"/>
  <c r="D749" i="8" a="1"/>
  <c r="D749" i="8" s="1"/>
  <c r="D750" i="8" a="1"/>
  <c r="D750" i="8"/>
  <c r="D751" i="8" a="1"/>
  <c r="D751" i="8"/>
  <c r="D752" i="8" a="1"/>
  <c r="D752" i="8"/>
  <c r="D753" i="8" a="1"/>
  <c r="D753" i="8" s="1"/>
  <c r="D754" i="8" a="1"/>
  <c r="D754" i="8"/>
  <c r="D755" i="8" a="1"/>
  <c r="D755" i="8" s="1"/>
  <c r="D756" i="8" a="1"/>
  <c r="D756" i="8" s="1"/>
  <c r="D757" i="8" a="1"/>
  <c r="D757" i="8" s="1"/>
  <c r="D758" i="8" a="1"/>
  <c r="D758" i="8" s="1"/>
  <c r="D759" i="8" a="1"/>
  <c r="D759" i="8" s="1"/>
  <c r="D760" i="8" a="1"/>
  <c r="D760" i="8"/>
  <c r="D761" i="8" a="1"/>
  <c r="D761" i="8" s="1"/>
  <c r="D762" i="8" a="1"/>
  <c r="D762" i="8"/>
  <c r="D763" i="8" a="1"/>
  <c r="D763" i="8"/>
  <c r="D764" i="8" a="1"/>
  <c r="D764" i="8" s="1"/>
  <c r="D765" i="8" a="1"/>
  <c r="D765" i="8" s="1"/>
  <c r="D766" i="8" a="1"/>
  <c r="D766" i="8"/>
  <c r="D767" i="8" a="1"/>
  <c r="D767" i="8"/>
  <c r="D768" i="8" a="1"/>
  <c r="D768" i="8"/>
  <c r="D769" i="8" a="1"/>
  <c r="D769" i="8" s="1"/>
  <c r="D770" i="8" a="1"/>
  <c r="D770" i="8" s="1"/>
  <c r="D771" i="8" a="1"/>
  <c r="D771" i="8"/>
  <c r="D772" i="8" a="1"/>
  <c r="D772" i="8"/>
  <c r="D773" i="8" a="1"/>
  <c r="D773" i="8" s="1"/>
  <c r="D774" i="8" a="1"/>
  <c r="D774" i="8"/>
  <c r="D775" i="8" a="1"/>
  <c r="D775" i="8"/>
  <c r="D776" i="8" a="1"/>
  <c r="D776" i="8"/>
  <c r="D777" i="8" a="1"/>
  <c r="D777" i="8" s="1"/>
  <c r="D778" i="8" a="1"/>
  <c r="D778" i="8" s="1"/>
  <c r="D779" i="8" a="1"/>
  <c r="D779" i="8" s="1"/>
  <c r="D780" i="8" a="1"/>
  <c r="D780" i="8"/>
  <c r="D781" i="8" a="1"/>
  <c r="D781" i="8" s="1"/>
  <c r="D782" i="8" a="1"/>
  <c r="D782" i="8"/>
  <c r="D783" i="8" a="1"/>
  <c r="D783" i="8"/>
  <c r="D784" i="8" a="1"/>
  <c r="D784" i="8"/>
  <c r="D785" i="8" a="1"/>
  <c r="D785" i="8" s="1"/>
  <c r="D786" i="8" a="1"/>
  <c r="D786" i="8" s="1"/>
  <c r="D787" i="8" a="1"/>
  <c r="D787" i="8" s="1"/>
  <c r="D788" i="8" a="1"/>
  <c r="D788" i="8" s="1"/>
  <c r="D789" i="8" a="1"/>
  <c r="D789" i="8" s="1"/>
  <c r="D790" i="8" a="1"/>
  <c r="D790" i="8" s="1"/>
  <c r="D791" i="8" a="1"/>
  <c r="D791" i="8"/>
  <c r="D792" i="8" a="1"/>
  <c r="D792" i="8"/>
  <c r="D793" i="8" a="1"/>
  <c r="D793" i="8" s="1"/>
  <c r="D794" i="8" a="1"/>
  <c r="D794" i="8"/>
  <c r="D795" i="8" a="1"/>
  <c r="D795" i="8"/>
  <c r="D796" i="8" a="1"/>
  <c r="D796" i="8" s="1"/>
  <c r="D797" i="8" a="1"/>
  <c r="D797" i="8" s="1"/>
  <c r="D798" i="8" a="1"/>
  <c r="D798" i="8"/>
  <c r="D799" i="8" a="1"/>
  <c r="D799" i="8"/>
  <c r="D800" i="8" a="1"/>
  <c r="D800" i="8"/>
  <c r="D801" i="8" a="1"/>
  <c r="D801" i="8" s="1"/>
  <c r="D802" i="8" a="1"/>
  <c r="D802" i="8" s="1"/>
  <c r="D803" i="8" a="1"/>
  <c r="D803" i="8"/>
  <c r="D804" i="8" a="1"/>
  <c r="D804" i="8"/>
  <c r="D805" i="8" a="1"/>
  <c r="D805" i="8" s="1"/>
  <c r="D806" i="8" a="1"/>
  <c r="D806" i="8"/>
  <c r="D807" i="8" a="1"/>
  <c r="D807" i="8"/>
  <c r="D808" i="8" a="1"/>
  <c r="D808" i="8" s="1"/>
  <c r="D809" i="8" a="1"/>
  <c r="D809" i="8" s="1"/>
  <c r="D810" i="8" a="1"/>
  <c r="D810" i="8" s="1"/>
  <c r="D811" i="8" a="1"/>
  <c r="D811" i="8" s="1"/>
  <c r="D812" i="8" a="1"/>
  <c r="D812" i="8"/>
  <c r="D813" i="8" a="1"/>
  <c r="D813" i="8" s="1"/>
  <c r="D814" i="8" a="1"/>
  <c r="D814" i="8" s="1"/>
  <c r="D815" i="8" a="1"/>
  <c r="D815" i="8"/>
  <c r="D816" i="8" a="1"/>
  <c r="D816" i="8"/>
  <c r="D817" i="8" a="1"/>
  <c r="D817" i="8" s="1"/>
  <c r="D818" i="8" a="1"/>
  <c r="D818" i="8"/>
  <c r="D819" i="8" a="1"/>
  <c r="D819" i="8" s="1"/>
  <c r="D820" i="8" a="1"/>
  <c r="D820" i="8" s="1"/>
  <c r="D821" i="8" a="1"/>
  <c r="D821" i="8" s="1"/>
  <c r="D822" i="8" a="1"/>
  <c r="D822" i="8"/>
  <c r="D823" i="8" a="1"/>
  <c r="D823" i="8"/>
  <c r="D824" i="8" a="1"/>
  <c r="D824" i="8"/>
  <c r="D825" i="8" a="1"/>
  <c r="D825" i="8" s="1"/>
  <c r="D826" i="8" a="1"/>
  <c r="D826" i="8"/>
  <c r="D827" i="8" a="1"/>
  <c r="D827" i="8" s="1"/>
  <c r="D828" i="8" a="1"/>
  <c r="D828" i="8" s="1"/>
  <c r="D829" i="8" a="1"/>
  <c r="D829" i="8" s="1"/>
  <c r="D830" i="8" a="1"/>
  <c r="D830" i="8"/>
  <c r="D831" i="8" a="1"/>
  <c r="D831" i="8"/>
  <c r="D832" i="8" a="1"/>
  <c r="D832" i="8" s="1"/>
  <c r="D833" i="8" a="1"/>
  <c r="D833" i="8" s="1"/>
  <c r="D834" i="8" a="1"/>
  <c r="D834" i="8" s="1"/>
  <c r="D835" i="8" a="1"/>
  <c r="D835" i="8"/>
  <c r="D836" i="8" a="1"/>
  <c r="D836" i="8"/>
  <c r="D837" i="8" a="1"/>
  <c r="D837" i="8" s="1"/>
  <c r="D838" i="8" a="1"/>
  <c r="D838" i="8"/>
  <c r="D839" i="8" a="1"/>
  <c r="D839" i="8"/>
  <c r="D840" i="8" a="1"/>
  <c r="D840" i="8" s="1"/>
  <c r="D841" i="8" a="1"/>
  <c r="D841" i="8" s="1"/>
  <c r="D842" i="8" a="1"/>
  <c r="D842" i="8" s="1"/>
  <c r="D843" i="8" a="1"/>
  <c r="D843" i="8" s="1"/>
  <c r="D844" i="8" a="1"/>
  <c r="D844" i="8"/>
  <c r="D845" i="8" a="1"/>
  <c r="D845" i="8" s="1"/>
  <c r="D846" i="8" a="1"/>
  <c r="D846" i="8" s="1"/>
  <c r="D847" i="8" a="1"/>
  <c r="D847" i="8"/>
  <c r="D848" i="8" a="1"/>
  <c r="D848" i="8"/>
  <c r="D849" i="8" a="1"/>
  <c r="D849" i="8" s="1"/>
  <c r="D850" i="8" a="1"/>
  <c r="D850" i="8"/>
  <c r="D851" i="8" a="1"/>
  <c r="D851" i="8" s="1"/>
  <c r="D852" i="8" a="1"/>
  <c r="D852" i="8" s="1"/>
  <c r="D853" i="8" a="1"/>
  <c r="D853" i="8" s="1"/>
  <c r="D854" i="8" a="1"/>
  <c r="D854" i="8"/>
  <c r="D855" i="8" a="1"/>
  <c r="D855" i="8" s="1"/>
  <c r="D856" i="8" a="1"/>
  <c r="D856" i="8"/>
  <c r="D857" i="8" a="1"/>
  <c r="D857" i="8" s="1"/>
  <c r="D858" i="8" a="1"/>
  <c r="D858" i="8"/>
  <c r="D859" i="8" a="1"/>
  <c r="D859" i="8"/>
  <c r="D860" i="8" a="1"/>
  <c r="D860" i="8" s="1"/>
  <c r="D861" i="8" a="1"/>
  <c r="D861" i="8" s="1"/>
  <c r="D862" i="8" a="1"/>
  <c r="D862" i="8"/>
  <c r="D863" i="8" a="1"/>
  <c r="D863" i="8" s="1"/>
  <c r="D864" i="8" a="1"/>
  <c r="D864" i="8"/>
  <c r="D865" i="8" a="1"/>
  <c r="D865" i="8" s="1"/>
  <c r="D866" i="8" a="1"/>
  <c r="D866" i="8" s="1"/>
  <c r="D867" i="8" a="1"/>
  <c r="D867" i="8"/>
  <c r="D868" i="8" a="1"/>
  <c r="D868" i="8" s="1"/>
  <c r="D869" i="8" a="1"/>
  <c r="D869" i="8" s="1"/>
  <c r="D870" i="8" a="1"/>
  <c r="D870" i="8"/>
  <c r="D871" i="8" a="1"/>
  <c r="D871" i="8"/>
  <c r="D872" i="8" a="1"/>
  <c r="D872" i="8"/>
  <c r="D873" i="8" a="1"/>
  <c r="D873" i="8" s="1"/>
  <c r="D874" i="8" a="1"/>
  <c r="D874" i="8" s="1"/>
  <c r="D875" i="8" a="1"/>
  <c r="D875" i="8" s="1"/>
  <c r="D876" i="8" a="1"/>
  <c r="D876" i="8"/>
  <c r="D877" i="8" a="1"/>
  <c r="D877" i="8" s="1"/>
  <c r="D878" i="8" a="1"/>
  <c r="D878" i="8"/>
  <c r="D879" i="8" a="1"/>
  <c r="D879" i="8"/>
  <c r="D880" i="8" a="1"/>
  <c r="D880" i="8"/>
  <c r="D881" i="8" a="1"/>
  <c r="D881" i="8" s="1"/>
  <c r="D882" i="8" a="1"/>
  <c r="D882" i="8"/>
  <c r="D883" i="8" a="1"/>
  <c r="D883" i="8" s="1"/>
  <c r="D884" i="8" a="1"/>
  <c r="D884" i="8" s="1"/>
  <c r="D885" i="8" a="1"/>
  <c r="D885" i="8" s="1"/>
  <c r="D886" i="8" a="1"/>
  <c r="D886" i="8" s="1"/>
  <c r="D887" i="8" a="1"/>
  <c r="D887" i="8" s="1"/>
  <c r="D888" i="8" a="1"/>
  <c r="D888" i="8"/>
  <c r="D889" i="8" a="1"/>
  <c r="D889" i="8" s="1"/>
  <c r="D890" i="8" a="1"/>
  <c r="D890" i="8"/>
  <c r="D891" i="8" a="1"/>
  <c r="D891" i="8"/>
  <c r="D892" i="8" a="1"/>
  <c r="D892" i="8" s="1"/>
  <c r="D893" i="8" a="1"/>
  <c r="D893" i="8" s="1"/>
  <c r="D894" i="8" a="1"/>
  <c r="D894" i="8"/>
  <c r="D895" i="8" a="1"/>
  <c r="D895" i="8"/>
  <c r="D896" i="8" a="1"/>
  <c r="D896" i="8"/>
  <c r="D897" i="8" a="1"/>
  <c r="D897" i="8" s="1"/>
  <c r="D898" i="8" a="1"/>
  <c r="D898" i="8" s="1"/>
  <c r="D899" i="8" a="1"/>
  <c r="D899" i="8"/>
  <c r="D900" i="8" a="1"/>
  <c r="D900" i="8"/>
  <c r="D901" i="8" a="1"/>
  <c r="D901" i="8" s="1"/>
  <c r="D902" i="8" a="1"/>
  <c r="D902" i="8"/>
  <c r="D903" i="8" a="1"/>
  <c r="D903" i="8"/>
  <c r="D904" i="8" a="1"/>
  <c r="D904" i="8"/>
  <c r="D905" i="8" a="1"/>
  <c r="D905" i="8" s="1"/>
  <c r="D906" i="8" a="1"/>
  <c r="D906" i="8" s="1"/>
  <c r="D907" i="8" a="1"/>
  <c r="D907" i="8" s="1"/>
  <c r="D908" i="8" a="1"/>
  <c r="D908" i="8"/>
  <c r="D909" i="8" a="1"/>
  <c r="D909" i="8" s="1"/>
  <c r="D910" i="8" a="1"/>
  <c r="D910" i="8"/>
  <c r="D911" i="8" a="1"/>
  <c r="D911" i="8"/>
  <c r="D912" i="8" a="1"/>
  <c r="D912" i="8"/>
  <c r="D913" i="8" a="1"/>
  <c r="D913" i="8" s="1"/>
  <c r="D914" i="8" a="1"/>
  <c r="D914" i="8" s="1"/>
  <c r="D915" i="8" a="1"/>
  <c r="D915" i="8" s="1"/>
  <c r="D916" i="8" a="1"/>
  <c r="D916" i="8" s="1"/>
  <c r="D917" i="8" a="1"/>
  <c r="D917" i="8" s="1"/>
  <c r="D918" i="8" a="1"/>
  <c r="D918" i="8" s="1"/>
  <c r="D919" i="8" a="1"/>
  <c r="D919" i="8"/>
  <c r="D920" i="8" a="1"/>
  <c r="D920" i="8"/>
  <c r="D921" i="8" a="1"/>
  <c r="D921" i="8" s="1"/>
  <c r="D922" i="8" a="1"/>
  <c r="D922" i="8"/>
  <c r="D923" i="8" a="1"/>
  <c r="D923" i="8"/>
  <c r="D924" i="8" a="1"/>
  <c r="D924" i="8" s="1"/>
  <c r="D925" i="8" a="1"/>
  <c r="D925" i="8" s="1"/>
  <c r="D926" i="8" a="1"/>
  <c r="D926" i="8"/>
  <c r="D927" i="8" a="1"/>
  <c r="D927" i="8"/>
  <c r="D928" i="8" a="1"/>
  <c r="D928" i="8"/>
  <c r="D929" i="8" a="1"/>
  <c r="D929" i="8" s="1"/>
  <c r="D930" i="8" a="1"/>
  <c r="D930" i="8" s="1"/>
  <c r="D931" i="8" a="1"/>
  <c r="D931" i="8"/>
  <c r="D932" i="8" a="1"/>
  <c r="D932" i="8"/>
  <c r="D933" i="8" a="1"/>
  <c r="D933" i="8" s="1"/>
  <c r="D934" i="8" a="1"/>
  <c r="D934" i="8"/>
  <c r="D935" i="8" a="1"/>
  <c r="D935" i="8"/>
  <c r="D936" i="8" a="1"/>
  <c r="D936" i="8" s="1"/>
  <c r="D937" i="8" a="1"/>
  <c r="D937" i="8" s="1"/>
  <c r="D938" i="8" a="1"/>
  <c r="D938" i="8" s="1"/>
  <c r="D939" i="8" a="1"/>
  <c r="D939" i="8" s="1"/>
  <c r="D940" i="8" a="1"/>
  <c r="D940" i="8"/>
  <c r="D941" i="8" a="1"/>
  <c r="D941" i="8" s="1"/>
  <c r="D942" i="8" a="1"/>
  <c r="D942" i="8" s="1"/>
  <c r="D943" i="8" a="1"/>
  <c r="D943" i="8"/>
  <c r="D944" i="8" a="1"/>
  <c r="D944" i="8"/>
  <c r="D945" i="8" a="1"/>
  <c r="D945" i="8" s="1"/>
  <c r="D946" i="8" a="1"/>
  <c r="D946" i="8"/>
  <c r="D947" i="8" a="1"/>
  <c r="D947" i="8" s="1"/>
  <c r="D948" i="8" a="1"/>
  <c r="D948" i="8" s="1"/>
  <c r="D949" i="8" a="1"/>
  <c r="D949" i="8" s="1"/>
  <c r="D950" i="8" a="1"/>
  <c r="D950" i="8"/>
  <c r="D951" i="8" a="1"/>
  <c r="D951" i="8"/>
  <c r="D952" i="8" a="1"/>
  <c r="D952" i="8"/>
  <c r="D953" i="8" a="1"/>
  <c r="D953" i="8" s="1"/>
  <c r="D954" i="8" a="1"/>
  <c r="D954" i="8"/>
  <c r="D955" i="8" a="1"/>
  <c r="D955" i="8" s="1"/>
  <c r="D956" i="8" a="1"/>
  <c r="D956" i="8" s="1"/>
  <c r="D957" i="8" a="1"/>
  <c r="D957" i="8" s="1"/>
  <c r="D958" i="8" a="1"/>
  <c r="D958" i="8"/>
  <c r="D959" i="8" a="1"/>
  <c r="D959" i="8"/>
  <c r="D960" i="8" a="1"/>
  <c r="D960" i="8" s="1"/>
  <c r="D961" i="8" a="1"/>
  <c r="D961" i="8" s="1"/>
  <c r="D962" i="8" a="1"/>
  <c r="D962" i="8" s="1"/>
  <c r="D963" i="8" a="1"/>
  <c r="D963" i="8"/>
  <c r="D964" i="8" a="1"/>
  <c r="D964" i="8"/>
  <c r="D965" i="8" a="1"/>
  <c r="D965" i="8" s="1"/>
  <c r="D966" i="8" a="1"/>
  <c r="D966" i="8"/>
  <c r="D967" i="8" a="1"/>
  <c r="D967" i="8"/>
  <c r="D968" i="8" a="1"/>
  <c r="D968" i="8" s="1"/>
  <c r="D969" i="8" a="1"/>
  <c r="D969" i="8" s="1"/>
  <c r="D970" i="8" a="1"/>
  <c r="D970" i="8" s="1"/>
  <c r="D971" i="8" a="1"/>
  <c r="D971" i="8" s="1"/>
  <c r="D972" i="8" a="1"/>
  <c r="D972" i="8"/>
  <c r="D973" i="8" a="1"/>
  <c r="D973" i="8" s="1"/>
  <c r="D974" i="8" a="1"/>
  <c r="D974" i="8" s="1"/>
  <c r="D975" i="8" a="1"/>
  <c r="D975" i="8"/>
  <c r="D976" i="8" a="1"/>
  <c r="D976" i="8"/>
  <c r="D977" i="8" a="1"/>
  <c r="D977" i="8" s="1"/>
  <c r="D978" i="8" a="1"/>
  <c r="D978" i="8"/>
  <c r="D979" i="8" a="1"/>
  <c r="D979" i="8" s="1"/>
  <c r="D980" i="8" a="1"/>
  <c r="D980" i="8" s="1"/>
  <c r="D981" i="8" a="1"/>
  <c r="D981" i="8" s="1"/>
  <c r="D982" i="8" a="1"/>
  <c r="D982" i="8"/>
  <c r="D983" i="8" a="1"/>
  <c r="D983" i="8" s="1"/>
  <c r="D984" i="8" a="1"/>
  <c r="D984" i="8"/>
  <c r="D985" i="8" a="1"/>
  <c r="D985" i="8" s="1"/>
  <c r="D986" i="8" a="1"/>
  <c r="D986" i="8" s="1"/>
  <c r="D987" i="8" a="1"/>
  <c r="D987" i="8"/>
  <c r="D988" i="8" a="1"/>
  <c r="D988" i="8" s="1"/>
  <c r="D989" i="8" a="1"/>
  <c r="D989" i="8" s="1"/>
  <c r="D990" i="8" a="1"/>
  <c r="D990" i="8"/>
  <c r="D991" i="8" a="1"/>
  <c r="D991" i="8" s="1"/>
  <c r="D992" i="8" a="1"/>
  <c r="D992" i="8"/>
  <c r="D993" i="8" a="1"/>
  <c r="D993" i="8" s="1"/>
  <c r="D994" i="8" a="1"/>
  <c r="D994" i="8" s="1"/>
  <c r="D995" i="8" a="1"/>
  <c r="D995" i="8"/>
  <c r="D996" i="8" a="1"/>
  <c r="D996" i="8" s="1"/>
  <c r="D997" i="8" a="1"/>
  <c r="D997" i="8" s="1"/>
  <c r="D998" i="8" a="1"/>
  <c r="D998" i="8"/>
  <c r="D999" i="8" a="1"/>
  <c r="D999" i="8"/>
  <c r="D1000" i="8" a="1"/>
  <c r="D1000" i="8"/>
  <c r="D1001" i="8" a="1"/>
  <c r="D1001" i="8" s="1"/>
  <c r="D1002" i="8" a="1"/>
  <c r="D1002" i="8" s="1"/>
  <c r="D1003" i="8" a="1"/>
  <c r="D1003" i="8" s="1"/>
  <c r="D1004" i="8" a="1"/>
  <c r="D1004" i="8"/>
  <c r="D1005" i="8" a="1"/>
  <c r="D1005" i="8" s="1"/>
  <c r="D1006" i="8" a="1"/>
  <c r="D1006" i="8"/>
  <c r="D1007" i="8" a="1"/>
  <c r="D1007" i="8"/>
  <c r="D1008" i="8" a="1"/>
  <c r="D1008" i="8"/>
  <c r="D1009" i="8" a="1"/>
  <c r="D1009" i="8" s="1"/>
  <c r="D1010" i="8" a="1"/>
  <c r="D1010" i="8"/>
  <c r="D1011" i="8" a="1"/>
  <c r="D1011" i="8" s="1"/>
  <c r="D1012" i="8" a="1"/>
  <c r="D1012" i="8" s="1"/>
  <c r="D1013" i="8" a="1"/>
  <c r="D1013" i="8" s="1"/>
  <c r="D1014" i="8" a="1"/>
  <c r="D1014" i="8" s="1"/>
  <c r="D1015" i="8" a="1"/>
  <c r="D1015" i="8" s="1"/>
  <c r="D1016" i="8" a="1"/>
  <c r="D1016" i="8"/>
  <c r="D1017" i="8" a="1"/>
  <c r="D1017" i="8" s="1"/>
  <c r="D1018" i="8" a="1"/>
  <c r="D1018" i="8"/>
  <c r="D1019" i="8" a="1"/>
  <c r="D1019" i="8"/>
  <c r="D1020" i="8" a="1"/>
  <c r="D1020" i="8" s="1"/>
  <c r="D1021" i="8" a="1"/>
  <c r="D1021" i="8" s="1"/>
  <c r="D1022" i="8" a="1"/>
  <c r="D1022" i="8"/>
  <c r="D1023" i="8" a="1"/>
  <c r="D1023" i="8"/>
  <c r="D1024" i="8" a="1"/>
  <c r="D1024" i="8"/>
  <c r="D1025" i="8" a="1"/>
  <c r="D1025" i="8" s="1"/>
  <c r="D1026" i="8" a="1"/>
  <c r="D1026" i="8" s="1"/>
  <c r="D1027" i="8" a="1"/>
  <c r="D1027" i="8" s="1"/>
  <c r="D1028" i="8" a="1"/>
  <c r="D1028" i="8" s="1"/>
  <c r="D1029" i="8" a="1"/>
  <c r="D1029" i="8" s="1"/>
  <c r="D1030" i="8" a="1"/>
  <c r="D1030" i="8"/>
  <c r="D1031" i="8" a="1"/>
  <c r="D1031" i="8"/>
  <c r="D1032" i="8" a="1"/>
  <c r="D1032" i="8"/>
  <c r="D1033" i="8" a="1"/>
  <c r="D1033" i="8" s="1"/>
  <c r="D1034" i="8" a="1"/>
  <c r="D1034" i="8" s="1"/>
  <c r="D1035" i="8" a="1"/>
  <c r="D1035" i="8" s="1"/>
  <c r="D1036" i="8" a="1"/>
  <c r="D1036" i="8"/>
  <c r="D1037" i="8" a="1"/>
  <c r="D1037" i="8" s="1"/>
  <c r="D1038" i="8" a="1"/>
  <c r="D1038" i="8"/>
  <c r="D1039" i="8" a="1"/>
  <c r="D1039" i="8"/>
  <c r="D1040" i="8" a="1"/>
  <c r="D1040" i="8"/>
  <c r="D1041" i="8" a="1"/>
  <c r="D1041" i="8" s="1"/>
  <c r="D1042" i="8" a="1"/>
  <c r="D1042" i="8" s="1"/>
  <c r="D1043" i="8" a="1"/>
  <c r="D1043" i="8" s="1"/>
  <c r="D1044" i="8" a="1"/>
  <c r="D1044" i="8" s="1"/>
  <c r="D1045" i="8" a="1"/>
  <c r="D1045" i="8" s="1"/>
  <c r="D1046" i="8" a="1"/>
  <c r="D1046" i="8" s="1"/>
  <c r="D1047" i="8" a="1"/>
  <c r="D1047" i="8"/>
  <c r="D1048" i="8" a="1"/>
  <c r="D1048" i="8"/>
  <c r="D1049" i="8" a="1"/>
  <c r="D1049" i="8" s="1"/>
  <c r="D1050" i="8" a="1"/>
  <c r="D1050" i="8"/>
  <c r="D1051" i="8" a="1"/>
  <c r="D1051" i="8"/>
  <c r="D1052" i="8" a="1"/>
  <c r="D1052" i="8" s="1"/>
  <c r="D1053" i="8" a="1"/>
  <c r="D1053" i="8" s="1"/>
  <c r="D1054" i="8" a="1"/>
  <c r="D1054" i="8"/>
  <c r="D1055" i="8" a="1"/>
  <c r="D1055" i="8"/>
  <c r="D1056" i="8" a="1"/>
  <c r="D1056" i="8"/>
  <c r="D1057" i="8" a="1"/>
  <c r="D1057" i="8" s="1"/>
  <c r="D1058" i="8" a="1"/>
  <c r="D1058" i="8" s="1"/>
  <c r="D1059" i="8" a="1"/>
  <c r="D1059" i="8"/>
  <c r="D1060" i="8" a="1"/>
  <c r="D1060" i="8"/>
  <c r="D1061" i="8" a="1"/>
  <c r="D1061" i="8" s="1"/>
  <c r="D1062" i="8" a="1"/>
  <c r="D1062" i="8"/>
  <c r="D1063" i="8" a="1"/>
  <c r="D1063" i="8"/>
  <c r="D1064" i="8" a="1"/>
  <c r="D1064" i="8"/>
  <c r="D1065" i="8" a="1"/>
  <c r="D1065" i="8" s="1"/>
  <c r="D1066" i="8" a="1"/>
  <c r="D1066" i="8" s="1"/>
  <c r="D1067" i="8" a="1"/>
  <c r="D1067" i="8" s="1"/>
  <c r="D1068" i="8" a="1"/>
  <c r="D1068" i="8" s="1"/>
  <c r="D1069" i="8" a="1"/>
  <c r="D1069" i="8" s="1"/>
  <c r="D1070" i="8" a="1"/>
  <c r="D1070" i="8"/>
  <c r="D1071" i="8" a="1"/>
  <c r="D1071" i="8"/>
  <c r="D1072" i="8" a="1"/>
  <c r="D1072" i="8"/>
  <c r="D1073" i="8" a="1"/>
  <c r="D1073" i="8" s="1"/>
  <c r="D1074" i="8" a="1"/>
  <c r="D1074" i="8"/>
  <c r="D1075" i="8" a="1"/>
  <c r="D1075" i="8" s="1"/>
  <c r="D1076" i="8" a="1"/>
  <c r="D1076" i="8" s="1"/>
  <c r="D1077" i="8" a="1"/>
  <c r="D1077" i="8" s="1"/>
  <c r="D1078" i="8" a="1"/>
  <c r="D1078" i="8"/>
  <c r="D1079" i="8" a="1"/>
  <c r="D1079" i="8"/>
  <c r="D1080" i="8" a="1"/>
  <c r="D1080" i="8"/>
  <c r="D1081" i="8" a="1"/>
  <c r="D1081" i="8" s="1"/>
  <c r="D1082" i="8" a="1"/>
  <c r="D1082" i="8"/>
  <c r="D1083" i="8" a="1"/>
  <c r="D1083" i="8" s="1"/>
  <c r="D1084" i="8" a="1"/>
  <c r="D1084" i="8" s="1"/>
  <c r="D1085" i="8" a="1"/>
  <c r="D1085" i="8" s="1"/>
  <c r="D1086" i="8" a="1"/>
  <c r="D1086" i="8"/>
  <c r="D1087" i="8" a="1"/>
  <c r="D1087" i="8"/>
  <c r="D1088" i="8" a="1"/>
  <c r="D1088" i="8" s="1"/>
  <c r="D1089" i="8" a="1"/>
  <c r="D1089" i="8" s="1"/>
  <c r="D1090" i="8" a="1"/>
  <c r="D1090" i="8" s="1"/>
  <c r="D1091" i="8" a="1"/>
  <c r="D1091" i="8"/>
  <c r="D1092" i="8" a="1"/>
  <c r="D1092" i="8"/>
  <c r="D1093" i="8" a="1"/>
  <c r="D1093" i="8" s="1"/>
  <c r="D1094" i="8" a="1"/>
  <c r="D1094" i="8"/>
  <c r="D1095" i="8" a="1"/>
  <c r="D1095" i="8"/>
  <c r="D1096" i="8" a="1"/>
  <c r="D1096" i="8" s="1"/>
  <c r="D1097" i="8" a="1"/>
  <c r="D1097" i="8" s="1"/>
  <c r="D1098" i="8" a="1"/>
  <c r="D1098" i="8" s="1"/>
  <c r="D1099" i="8" a="1"/>
  <c r="D1099" i="8" s="1"/>
  <c r="D1100" i="8" a="1"/>
  <c r="D1100" i="8"/>
  <c r="D1101" i="8" a="1"/>
  <c r="D1101" i="8" s="1"/>
  <c r="D1102" i="8" a="1"/>
  <c r="D1102" i="8" s="1"/>
  <c r="D1103" i="8" a="1"/>
  <c r="D1103" i="8"/>
  <c r="D1104" i="8" a="1"/>
  <c r="D1104" i="8"/>
  <c r="D1105" i="8" a="1"/>
  <c r="D1105" i="8" s="1"/>
  <c r="D1106" i="8" a="1"/>
  <c r="D1106" i="8"/>
  <c r="D1107" i="8" a="1"/>
  <c r="D1107" i="8" s="1"/>
  <c r="D1108" i="8" a="1"/>
  <c r="D1108" i="8" s="1"/>
  <c r="D1109" i="8" a="1"/>
  <c r="D1109" i="8" s="1"/>
  <c r="D1110" i="8" a="1"/>
  <c r="D1110" i="8"/>
  <c r="D1111" i="8" a="1"/>
  <c r="D1111" i="8"/>
  <c r="D1112" i="8" a="1"/>
  <c r="D1112" i="8"/>
  <c r="D1113" i="8" a="1"/>
  <c r="D1113" i="8" s="1"/>
  <c r="D1114" i="8" a="1"/>
  <c r="D1114" i="8" s="1"/>
  <c r="D1115" i="8" a="1"/>
  <c r="D1115" i="8"/>
  <c r="D1116" i="8" a="1"/>
  <c r="D1116" i="8" s="1"/>
  <c r="D1117" i="8" a="1"/>
  <c r="D1117" i="8" s="1"/>
  <c r="D1118" i="8" a="1"/>
  <c r="D1118" i="8"/>
  <c r="D1119" i="8" a="1"/>
  <c r="D1119" i="8" s="1"/>
  <c r="D1120" i="8" a="1"/>
  <c r="D1120" i="8"/>
  <c r="D1121" i="8" a="1"/>
  <c r="D1121" i="8" s="1"/>
  <c r="D1122" i="8" a="1"/>
  <c r="D1122" i="8" s="1"/>
  <c r="D1123" i="8" a="1"/>
  <c r="D1123" i="8"/>
  <c r="D1124" i="8" a="1"/>
  <c r="D1124" i="8" s="1"/>
  <c r="D1125" i="8" a="1"/>
  <c r="D1125" i="8" s="1"/>
  <c r="D1126" i="8" a="1"/>
  <c r="D1126" i="8"/>
  <c r="D1127" i="8" a="1"/>
  <c r="D1127" i="8"/>
  <c r="D1128" i="8" a="1"/>
  <c r="D1128" i="8"/>
  <c r="D1129" i="8" a="1"/>
  <c r="D1129" i="8" s="1"/>
  <c r="D1130" i="8" a="1"/>
  <c r="D1130" i="8" s="1"/>
  <c r="D1131" i="8" a="1"/>
  <c r="D1131" i="8" s="1"/>
  <c r="D1132" i="8" a="1"/>
  <c r="D1132" i="8"/>
  <c r="D1133" i="8" a="1"/>
  <c r="D1133" i="8" s="1"/>
  <c r="D1134" i="8" a="1"/>
  <c r="D1134" i="8"/>
  <c r="D1135" i="8" a="1"/>
  <c r="D1135" i="8"/>
  <c r="D1136" i="8" a="1"/>
  <c r="D1136" i="8"/>
  <c r="D1137" i="8" a="1"/>
  <c r="D1137" i="8" s="1"/>
  <c r="D1138" i="8" a="1"/>
  <c r="D1138" i="8"/>
  <c r="D1139" i="8" a="1"/>
  <c r="D1139" i="8" s="1"/>
  <c r="D1140" i="8" a="1"/>
  <c r="D1140" i="8" s="1"/>
  <c r="D1141" i="8" a="1"/>
  <c r="D1141" i="8" s="1"/>
  <c r="D1142" i="8" a="1"/>
  <c r="D1142" i="8"/>
  <c r="D1143" i="8" a="1"/>
  <c r="D1143" i="8" s="1"/>
  <c r="D1144" i="8" a="1"/>
  <c r="D1144" i="8"/>
  <c r="D1145" i="8" a="1"/>
  <c r="D1145" i="8" s="1"/>
  <c r="D1146" i="8" a="1"/>
  <c r="D1146" i="8"/>
  <c r="D1147" i="8" a="1"/>
  <c r="D1147" i="8"/>
  <c r="D1148" i="8" a="1"/>
  <c r="D1148" i="8" s="1"/>
  <c r="D1149" i="8" a="1"/>
  <c r="D1149" i="8" s="1"/>
  <c r="D1150" i="8" a="1"/>
  <c r="D1150" i="8"/>
  <c r="D1151" i="8" a="1"/>
  <c r="D1151" i="8"/>
  <c r="D1152" i="8" a="1"/>
  <c r="D1152" i="8"/>
  <c r="D1153" i="8" a="1"/>
  <c r="D1153" i="8" s="1"/>
  <c r="D1154" i="8" a="1"/>
  <c r="D1154" i="8" s="1"/>
  <c r="D1155" i="8" a="1"/>
  <c r="D1155" i="8" s="1"/>
  <c r="D1156" i="8" a="1"/>
  <c r="D1156" i="8"/>
  <c r="D1157" i="8" a="1"/>
  <c r="D1157" i="8" s="1"/>
  <c r="D1158" i="8" a="1"/>
  <c r="D1158" i="8" s="1"/>
  <c r="D1159" i="8" a="1"/>
  <c r="D1159" i="8"/>
  <c r="D1160" i="8" a="1"/>
  <c r="D1160" i="8" s="1"/>
  <c r="D1161" i="8" a="1"/>
  <c r="D1161" i="8" s="1"/>
  <c r="D1162" i="8" a="1"/>
  <c r="D1162" i="8" s="1"/>
  <c r="D1163" i="8" a="1"/>
  <c r="D1163" i="8"/>
  <c r="D1164" i="8" a="1"/>
  <c r="D1164" i="8"/>
  <c r="D1165" i="8" a="1"/>
  <c r="D1165" i="8" s="1"/>
  <c r="D1166" i="8" a="1"/>
  <c r="D1166" i="8" s="1"/>
  <c r="D1167" i="8" a="1"/>
  <c r="D1167" i="8"/>
  <c r="D1168" i="8" a="1"/>
  <c r="D1168" i="8"/>
  <c r="D1169" i="8" a="1"/>
  <c r="D1169" i="8" s="1"/>
  <c r="D1170" i="8" a="1"/>
  <c r="D1170" i="8" s="1"/>
  <c r="D1171" i="8" a="1"/>
  <c r="D1171" i="8" s="1"/>
  <c r="D1172" i="8" a="1"/>
  <c r="D1172" i="8"/>
  <c r="D1173" i="8" a="1"/>
  <c r="D1173" i="8" s="1"/>
  <c r="D1174" i="8" a="1"/>
  <c r="D1174" i="8" s="1"/>
  <c r="D1175" i="8" a="1"/>
  <c r="D1175" i="8"/>
  <c r="D1176" i="8" a="1"/>
  <c r="D1176" i="8" s="1"/>
  <c r="D1177" i="8" a="1"/>
  <c r="D1177" i="8" s="1"/>
  <c r="D1178" i="8" a="1"/>
  <c r="D1178" i="8" s="1"/>
  <c r="D1179" i="8" a="1"/>
  <c r="D1179" i="8"/>
  <c r="D1180" i="8" a="1"/>
  <c r="D1180" i="8"/>
  <c r="D1181" i="8" a="1"/>
  <c r="D1181" i="8" s="1"/>
  <c r="D1182" i="8" a="1"/>
  <c r="D1182" i="8" s="1"/>
  <c r="D1183" i="8" a="1"/>
  <c r="D1183" i="8"/>
  <c r="D1184" i="8" a="1"/>
  <c r="D1184" i="8"/>
  <c r="D1185" i="8" a="1"/>
  <c r="D1185" i="8" s="1"/>
  <c r="D1186" i="8" a="1"/>
  <c r="D1186" i="8" s="1"/>
  <c r="D1187" i="8" a="1"/>
  <c r="D1187" i="8" s="1"/>
  <c r="D1188" i="8" a="1"/>
  <c r="D1188" i="8" s="1"/>
  <c r="D1189" i="8" a="1"/>
  <c r="D1189" i="8" s="1"/>
  <c r="D1190" i="8" a="1"/>
  <c r="D1190" i="8" s="1"/>
  <c r="D1191" i="8" a="1"/>
  <c r="D1191" i="8"/>
  <c r="D1192" i="8" a="1"/>
  <c r="D1192" i="8" s="1"/>
  <c r="D1193" i="8" a="1"/>
  <c r="D1193" i="8" s="1"/>
  <c r="D1194" i="8" a="1"/>
  <c r="D1194" i="8" s="1"/>
  <c r="D1195" i="8" a="1"/>
  <c r="D1195" i="8"/>
  <c r="D1196" i="8" a="1"/>
  <c r="D1196" i="8"/>
  <c r="D1197" i="8" a="1"/>
  <c r="D1197" i="8" s="1"/>
  <c r="D1198" i="8" a="1"/>
  <c r="D1198" i="8" s="1"/>
  <c r="D1199" i="8" a="1"/>
  <c r="D1199" i="8" s="1"/>
  <c r="D1200" i="8" a="1"/>
  <c r="D1200" i="8"/>
  <c r="D1201" i="8" a="1"/>
  <c r="D1201" i="8" s="1"/>
  <c r="D1202" i="8" a="1"/>
  <c r="D1202" i="8" s="1"/>
  <c r="D1203" i="8" a="1"/>
  <c r="D1203" i="8" s="1"/>
  <c r="D1204" i="8" a="1"/>
  <c r="D1204" i="8" s="1"/>
  <c r="D1205" i="8" a="1"/>
  <c r="D1205" i="8" s="1"/>
  <c r="D1206" i="8" a="1"/>
  <c r="D1206" i="8" s="1"/>
  <c r="D1207" i="8" a="1"/>
  <c r="D1207" i="8"/>
  <c r="D1208" i="8" a="1"/>
  <c r="D1208" i="8" s="1"/>
  <c r="D1209" i="8" a="1"/>
  <c r="D1209" i="8" s="1"/>
  <c r="D1210" i="8" a="1"/>
  <c r="D1210" i="8" s="1"/>
  <c r="D1211" i="8" a="1"/>
  <c r="D1211" i="8"/>
  <c r="D1212" i="8" a="1"/>
  <c r="D1212" i="8"/>
  <c r="D1213" i="8" a="1"/>
  <c r="D1213" i="8" s="1"/>
  <c r="D1214" i="8" a="1"/>
  <c r="D1214" i="8" s="1"/>
  <c r="D1215" i="8" a="1"/>
  <c r="D1215" i="8" s="1"/>
  <c r="D1216" i="8" a="1"/>
  <c r="D1216" i="8"/>
  <c r="D1217" i="8" a="1"/>
  <c r="D1217" i="8" s="1"/>
  <c r="D1218" i="8" a="1"/>
  <c r="D1218" i="8" s="1"/>
  <c r="D1219" i="8" a="1"/>
  <c r="D1219" i="8" s="1"/>
  <c r="D1220" i="8" a="1"/>
  <c r="D1220" i="8" s="1"/>
  <c r="D1221" i="8" a="1"/>
  <c r="D1221" i="8" s="1"/>
  <c r="D1222" i="8" a="1"/>
  <c r="D1222" i="8" s="1"/>
  <c r="D1223" i="8" a="1"/>
  <c r="D1223" i="8"/>
  <c r="D1224" i="8" a="1"/>
  <c r="D1224" i="8" s="1"/>
  <c r="D1225" i="8" a="1"/>
  <c r="D1225" i="8" s="1"/>
  <c r="D1226" i="8" a="1"/>
  <c r="D1226" i="8"/>
  <c r="D1227" i="8" a="1"/>
  <c r="D1227" i="8" s="1"/>
  <c r="D1228" i="8" a="1"/>
  <c r="D1228" i="8"/>
  <c r="D1229" i="8" a="1"/>
  <c r="D1229" i="8" s="1"/>
  <c r="D1230" i="8" a="1"/>
  <c r="D1230" i="8" s="1"/>
  <c r="D1231" i="8" a="1"/>
  <c r="D1231" i="8"/>
  <c r="D1232" i="8" a="1"/>
  <c r="D1232" i="8"/>
  <c r="D1233" i="8" a="1"/>
  <c r="D1233" i="8" s="1"/>
  <c r="D1234" i="8" a="1"/>
  <c r="D1234" i="8"/>
  <c r="D1235" i="8" a="1"/>
  <c r="D1235" i="8"/>
  <c r="D1236" i="8" a="1"/>
  <c r="D1236" i="8" s="1"/>
  <c r="D1237" i="8" a="1"/>
  <c r="D1237" i="8" s="1"/>
  <c r="D1238" i="8" a="1"/>
  <c r="D1238" i="8" s="1"/>
  <c r="D1239" i="8" a="1"/>
  <c r="D1239" i="8" s="1"/>
  <c r="D1240" i="8" a="1"/>
  <c r="D1240" i="8"/>
  <c r="D1241" i="8" a="1"/>
  <c r="D1241" i="8" s="1"/>
  <c r="D1242" i="8" a="1"/>
  <c r="D1242" i="8"/>
  <c r="D1243" i="8" a="1"/>
  <c r="D1243" i="8"/>
  <c r="D1244" i="8" a="1"/>
  <c r="D1244" i="8"/>
  <c r="D1245" i="8" a="1"/>
  <c r="D1245" i="8" s="1"/>
  <c r="D1246" i="8" a="1"/>
  <c r="D1246" i="8"/>
  <c r="D1247" i="8" a="1"/>
  <c r="D1247" i="8" s="1"/>
  <c r="D1248" i="8" a="1"/>
  <c r="D1248" i="8" s="1"/>
  <c r="D1249" i="8" a="1"/>
  <c r="D1249" i="8" s="1"/>
  <c r="D1250" i="8" a="1"/>
  <c r="D1250" i="8" s="1"/>
  <c r="D1251" i="8" a="1"/>
  <c r="D1251" i="8"/>
  <c r="D1252" i="8" a="1"/>
  <c r="D1252" i="8"/>
  <c r="D1253" i="8" a="1"/>
  <c r="D1253" i="8" s="1"/>
  <c r="D1254" i="8" a="1"/>
  <c r="D1254" i="8"/>
  <c r="D1255" i="8" a="1"/>
  <c r="D1255" i="8"/>
  <c r="D1256" i="8" a="1"/>
  <c r="D1256" i="8" s="1"/>
  <c r="D1257" i="8" a="1"/>
  <c r="D1257" i="8" s="1"/>
  <c r="D1258" i="8" a="1"/>
  <c r="D1258" i="8"/>
  <c r="D1259" i="8" a="1"/>
  <c r="D1259" i="8" s="1"/>
  <c r="D1260" i="8" a="1"/>
  <c r="D1260" i="8"/>
  <c r="D1261" i="8" a="1"/>
  <c r="D1261" i="8" s="1"/>
  <c r="D1262" i="8" a="1"/>
  <c r="D1262" i="8" s="1"/>
  <c r="D1263" i="8" a="1"/>
  <c r="D1263" i="8"/>
  <c r="D1264" i="8" a="1"/>
  <c r="D1264" i="8"/>
  <c r="D1265" i="8" a="1"/>
  <c r="D1265" i="8" s="1"/>
  <c r="D1266" i="8" a="1"/>
  <c r="D1266" i="8"/>
  <c r="D1267" i="8" a="1"/>
  <c r="D1267" i="8"/>
  <c r="D1268" i="8" a="1"/>
  <c r="D1268" i="8" s="1"/>
  <c r="D1269" i="8" a="1"/>
  <c r="D1269" i="8" s="1"/>
  <c r="D1270" i="8" a="1"/>
  <c r="D1270" i="8" s="1"/>
  <c r="D1271" i="8" a="1"/>
  <c r="D1271" i="8" s="1"/>
  <c r="D1272" i="8" a="1"/>
  <c r="D1272" i="8"/>
  <c r="D1273" i="8" a="1"/>
  <c r="D1273" i="8" s="1"/>
  <c r="D1274" i="8" a="1"/>
  <c r="D1274" i="8"/>
  <c r="D1275" i="8" a="1"/>
  <c r="D1275" i="8"/>
  <c r="D1276" i="8" a="1"/>
  <c r="D1276" i="8"/>
  <c r="D1277" i="8" a="1"/>
  <c r="D1277" i="8" s="1"/>
  <c r="D1278" i="8" a="1"/>
  <c r="D1278" i="8"/>
  <c r="D1279" i="8" a="1"/>
  <c r="D1279" i="8" s="1"/>
  <c r="D1280" i="8" a="1"/>
  <c r="D1280" i="8" s="1"/>
  <c r="D1281" i="8" a="1"/>
  <c r="D1281" i="8" s="1"/>
  <c r="D1282" i="8" a="1"/>
  <c r="D1282" i="8" s="1"/>
  <c r="D1283" i="8" a="1"/>
  <c r="D1283" i="8"/>
  <c r="D1284" i="8" a="1"/>
  <c r="D1284" i="8"/>
  <c r="D1285" i="8" a="1"/>
  <c r="D1285" i="8" s="1"/>
  <c r="D1286" i="8" a="1"/>
  <c r="D1286" i="8"/>
  <c r="D1287" i="8" a="1"/>
  <c r="D1287" i="8"/>
  <c r="D1288" i="8" a="1"/>
  <c r="D1288" i="8" s="1"/>
  <c r="D1289" i="8" a="1"/>
  <c r="D1289" i="8" s="1"/>
  <c r="D1290" i="8" a="1"/>
  <c r="D1290" i="8"/>
  <c r="D1291" i="8" a="1"/>
  <c r="D1291" i="8" s="1"/>
  <c r="D1292" i="8" a="1"/>
  <c r="D1292" i="8"/>
  <c r="D1293" i="8" a="1"/>
  <c r="D1293" i="8" s="1"/>
  <c r="D1294" i="8" a="1"/>
  <c r="D1294" i="8"/>
  <c r="D1295" i="8" a="1"/>
  <c r="D1295" i="8"/>
  <c r="D1296" i="8" a="1"/>
  <c r="D1296" i="8"/>
  <c r="D1297" i="8" a="1"/>
  <c r="D1297" i="8" s="1"/>
  <c r="D1298" i="8" a="1"/>
  <c r="D1298" i="8"/>
  <c r="D1299" i="8" a="1"/>
  <c r="D1299" i="8"/>
  <c r="D1300" i="8" a="1"/>
  <c r="D1300" i="8" s="1"/>
  <c r="D1301" i="8" a="1"/>
  <c r="D1301" i="8" s="1"/>
  <c r="D1302" i="8" a="1"/>
  <c r="D1302" i="8" s="1"/>
  <c r="D1303" i="8" a="1"/>
  <c r="D1303" i="8"/>
  <c r="D1304" i="8" a="1"/>
  <c r="D1304" i="8"/>
  <c r="D1305" i="8" a="1"/>
  <c r="D1305" i="8" s="1"/>
  <c r="D1306" i="8" a="1"/>
  <c r="D1306" i="8"/>
  <c r="D1307" i="8" a="1"/>
  <c r="D1307" i="8"/>
  <c r="D1308" i="8" a="1"/>
  <c r="D1308" i="8"/>
  <c r="D1309" i="8" a="1"/>
  <c r="D1309" i="8" s="1"/>
  <c r="D1310" i="8" a="1"/>
  <c r="D1310" i="8"/>
  <c r="D1311" i="8" a="1"/>
  <c r="D1311" i="8" s="1"/>
  <c r="D1312" i="8" a="1"/>
  <c r="D1312" i="8"/>
  <c r="D1313" i="8" a="1"/>
  <c r="D1313" i="8" s="1"/>
  <c r="D1314" i="8" a="1"/>
  <c r="D1314" i="8" s="1"/>
  <c r="D1315" i="8" a="1"/>
  <c r="D1315" i="8"/>
  <c r="D1316" i="8" a="1"/>
  <c r="D1316" i="8"/>
  <c r="D1317" i="8" a="1"/>
  <c r="D1317" i="8" s="1"/>
  <c r="D1318" i="8" a="1"/>
  <c r="D1318" i="8"/>
  <c r="D1319" i="8" a="1"/>
  <c r="D1319" i="8"/>
  <c r="D1320" i="8" a="1"/>
  <c r="D1320" i="8" s="1"/>
  <c r="D1321" i="8" a="1"/>
  <c r="D1321" i="8" s="1"/>
  <c r="D1322" i="8" a="1"/>
  <c r="D1322" i="8"/>
  <c r="D1323" i="8" a="1"/>
  <c r="D1323" i="8" s="1"/>
  <c r="D1324" i="8" a="1"/>
  <c r="D1324" i="8"/>
  <c r="D1325" i="8" a="1"/>
  <c r="D1325" i="8" s="1"/>
  <c r="D1326" i="8" a="1"/>
  <c r="D1326" i="8"/>
  <c r="D1327" i="8" a="1"/>
  <c r="D1327" i="8"/>
  <c r="D1328" i="8" a="1"/>
  <c r="D1328" i="8"/>
  <c r="D1329" i="8" a="1"/>
  <c r="D1329" i="8" s="1"/>
  <c r="D1330" i="8" a="1"/>
  <c r="D1330" i="8"/>
  <c r="D1331" i="8" a="1"/>
  <c r="D1331" i="8"/>
  <c r="D1332" i="8" a="1"/>
  <c r="D1332" i="8" s="1"/>
  <c r="D1333" i="8" a="1"/>
  <c r="D1333" i="8" s="1"/>
  <c r="D1334" i="8" a="1"/>
  <c r="D1334" i="8" s="1"/>
  <c r="D1335" i="8" a="1"/>
  <c r="D1335" i="8"/>
  <c r="D1336" i="8" a="1"/>
  <c r="D1336" i="8"/>
  <c r="D1337" i="8" a="1"/>
  <c r="D1337" i="8" s="1"/>
  <c r="D1338" i="8" a="1"/>
  <c r="D1338" i="8"/>
  <c r="D1339" i="8" a="1"/>
  <c r="D1339" i="8"/>
  <c r="D1340" i="8" a="1"/>
  <c r="D1340" i="8"/>
  <c r="D1341" i="8" a="1"/>
  <c r="D1341" i="8" s="1"/>
  <c r="D1342" i="8" a="1"/>
  <c r="D1342" i="8"/>
  <c r="D1343" i="8" a="1"/>
  <c r="D1343" i="8" s="1"/>
  <c r="D1344" i="8" a="1"/>
  <c r="D1344" i="8"/>
  <c r="D1345" i="8" a="1"/>
  <c r="D1345" i="8" s="1"/>
  <c r="D1346" i="8" a="1"/>
  <c r="D1346" i="8" s="1"/>
  <c r="D1347" i="8" a="1"/>
  <c r="D1347" i="8"/>
  <c r="D1348" i="8" a="1"/>
  <c r="D1348" i="8"/>
  <c r="D1349" i="8" a="1"/>
  <c r="D1349" i="8" s="1"/>
  <c r="D1350" i="8" a="1"/>
  <c r="D1350" i="8"/>
  <c r="D1351" i="8" a="1"/>
  <c r="D1351" i="8"/>
  <c r="D1352" i="8" a="1"/>
  <c r="D1352" i="8" s="1"/>
  <c r="D1353" i="8" a="1"/>
  <c r="D1353" i="8" s="1"/>
  <c r="D1354" i="8" a="1"/>
  <c r="D1354" i="8"/>
  <c r="D1355" i="8" a="1"/>
  <c r="D1355" i="8" s="1"/>
  <c r="D1356" i="8" a="1"/>
  <c r="D1356" i="8"/>
  <c r="D1357" i="8" a="1"/>
  <c r="D1357" i="8" s="1"/>
  <c r="D1358" i="8" a="1"/>
  <c r="D1358" i="8"/>
  <c r="D1359" i="8" a="1"/>
  <c r="D1359" i="8"/>
  <c r="D1360" i="8" a="1"/>
  <c r="D1360" i="8"/>
  <c r="D1361" i="8" a="1"/>
  <c r="D1361" i="8" s="1"/>
  <c r="D1362" i="8" a="1"/>
  <c r="D1362" i="8"/>
  <c r="D1363" i="8" a="1"/>
  <c r="D1363" i="8"/>
  <c r="D1364" i="8" a="1"/>
  <c r="D1364" i="8" s="1"/>
  <c r="D1365" i="8" a="1"/>
  <c r="D1365" i="8" s="1"/>
  <c r="D1366" i="8" a="1"/>
  <c r="D1366" i="8" s="1"/>
  <c r="D1367" i="8" a="1"/>
  <c r="D1367" i="8"/>
  <c r="D1368" i="8" a="1"/>
  <c r="D1368" i="8"/>
  <c r="D1369" i="8" a="1"/>
  <c r="D1369" i="8" s="1"/>
  <c r="D1370" i="8" a="1"/>
  <c r="D1370" i="8"/>
  <c r="D1371" i="8" a="1"/>
  <c r="D1371" i="8"/>
  <c r="D1372" i="8" a="1"/>
  <c r="D1372" i="8"/>
  <c r="D1373" i="8" a="1"/>
  <c r="D1373" i="8" s="1"/>
  <c r="D1374" i="8" a="1"/>
  <c r="D1374" i="8"/>
  <c r="D1375" i="8" a="1"/>
  <c r="D1375" i="8" s="1"/>
  <c r="D1376" i="8" a="1"/>
  <c r="D1376" i="8"/>
  <c r="D1377" i="8" a="1"/>
  <c r="D1377" i="8" s="1"/>
  <c r="D1378" i="8" a="1"/>
  <c r="D1378" i="8" s="1"/>
  <c r="D1379" i="8" a="1"/>
  <c r="D1379" i="8"/>
  <c r="D1380" i="8" a="1"/>
  <c r="D1380" i="8"/>
  <c r="D1381" i="8" a="1"/>
  <c r="D1381" i="8" s="1"/>
  <c r="D1382" i="8" a="1"/>
  <c r="D1382" i="8"/>
  <c r="D1383" i="8" a="1"/>
  <c r="D1383" i="8"/>
  <c r="D1384" i="8" a="1"/>
  <c r="D1384" i="8" s="1"/>
  <c r="D1385" i="8" a="1"/>
  <c r="D1385" i="8" s="1"/>
  <c r="D1386" i="8" a="1"/>
  <c r="D1386" i="8"/>
  <c r="D1387" i="8" a="1"/>
  <c r="D1387" i="8" s="1"/>
  <c r="D1388" i="8" a="1"/>
  <c r="D1388" i="8"/>
  <c r="D1389" i="8" a="1"/>
  <c r="D1389" i="8" s="1"/>
  <c r="D1390" i="8" a="1"/>
  <c r="D1390" i="8"/>
  <c r="D1391" i="8" a="1"/>
  <c r="D1391" i="8"/>
  <c r="D1392" i="8" a="1"/>
  <c r="D1392" i="8"/>
  <c r="D1393" i="8" a="1"/>
  <c r="D1393" i="8" s="1"/>
  <c r="D1394" i="8" a="1"/>
  <c r="D1394" i="8"/>
  <c r="D1395" i="8" a="1"/>
  <c r="D1395" i="8"/>
  <c r="D1396" i="8" a="1"/>
  <c r="D1396" i="8" s="1"/>
  <c r="D1397" i="8" a="1"/>
  <c r="D1397" i="8" s="1"/>
  <c r="D1398" i="8" a="1"/>
  <c r="D1398" i="8" s="1"/>
  <c r="D1399" i="8" a="1"/>
  <c r="D1399" i="8"/>
  <c r="D1400" i="8" a="1"/>
  <c r="D1400" i="8"/>
  <c r="D1401" i="8" a="1"/>
  <c r="D1401" i="8" s="1"/>
  <c r="D1402" i="8" a="1"/>
  <c r="D1402" i="8"/>
  <c r="D1403" i="8" a="1"/>
  <c r="D1403" i="8"/>
  <c r="D1404" i="8" a="1"/>
  <c r="D1404" i="8"/>
  <c r="D1405" i="8" a="1"/>
  <c r="D1405" i="8" s="1"/>
  <c r="D1406" i="8" a="1"/>
  <c r="D1406" i="8"/>
  <c r="D1407" i="8" a="1"/>
  <c r="D1407" i="8" s="1"/>
  <c r="D1408" i="8" a="1"/>
  <c r="D1408" i="8"/>
  <c r="D1409" i="8" a="1"/>
  <c r="D1409" i="8" s="1"/>
  <c r="D1410" i="8" a="1"/>
  <c r="D1410" i="8" s="1"/>
  <c r="D1411" i="8" a="1"/>
  <c r="D1411" i="8"/>
  <c r="D1412" i="8" a="1"/>
  <c r="D1412" i="8"/>
  <c r="D1413" i="8" a="1"/>
  <c r="D1413" i="8" s="1"/>
  <c r="D1414" i="8" a="1"/>
  <c r="D1414" i="8"/>
  <c r="D1415" i="8" a="1"/>
  <c r="D1415" i="8"/>
  <c r="D1416" i="8" a="1"/>
  <c r="D1416" i="8" s="1"/>
  <c r="D1417" i="8" a="1"/>
  <c r="D1417" i="8" s="1"/>
  <c r="D1418" i="8" a="1"/>
  <c r="D1418" i="8"/>
  <c r="D1419" i="8" a="1"/>
  <c r="D1419" i="8" s="1"/>
  <c r="D1420" i="8" a="1"/>
  <c r="D1420" i="8"/>
  <c r="D1421" i="8" a="1"/>
  <c r="D1421" i="8" s="1"/>
  <c r="D1422" i="8" a="1"/>
  <c r="D1422" i="8"/>
  <c r="D1423" i="8" a="1"/>
  <c r="D1423" i="8"/>
  <c r="D1424" i="8" a="1"/>
  <c r="D1424" i="8"/>
  <c r="D1425" i="8" a="1"/>
  <c r="D1425" i="8" s="1"/>
  <c r="D1426" i="8" a="1"/>
  <c r="D1426" i="8"/>
  <c r="D1427" i="8" a="1"/>
  <c r="D1427" i="8"/>
  <c r="D1428" i="8" a="1"/>
  <c r="D1428" i="8" s="1"/>
  <c r="D1429" i="8" a="1"/>
  <c r="D1429" i="8" s="1"/>
  <c r="D1430" i="8" a="1"/>
  <c r="D1430" i="8" s="1"/>
  <c r="D1431" i="8" a="1"/>
  <c r="D1431" i="8"/>
  <c r="D1432" i="8" a="1"/>
  <c r="D1432" i="8"/>
  <c r="D1433" i="8" a="1"/>
  <c r="D1433" i="8" s="1"/>
  <c r="D1434" i="8" a="1"/>
  <c r="D1434" i="8"/>
  <c r="D1435" i="8" a="1"/>
  <c r="D1435" i="8"/>
  <c r="D1436" i="8" a="1"/>
  <c r="D1436" i="8"/>
  <c r="D1437" i="8" a="1"/>
  <c r="D1437" i="8" s="1"/>
  <c r="D1438" i="8" a="1"/>
  <c r="D1438" i="8"/>
  <c r="D1439" i="8" a="1"/>
  <c r="D1439" i="8" s="1"/>
  <c r="D1440" i="8" a="1"/>
  <c r="D1440" i="8"/>
  <c r="D1441" i="8" a="1"/>
  <c r="D1441" i="8" s="1"/>
  <c r="D1442" i="8" a="1"/>
  <c r="D1442" i="8" s="1"/>
  <c r="D1443" i="8" a="1"/>
  <c r="D1443" i="8"/>
  <c r="D1444" i="8" a="1"/>
  <c r="D1444" i="8"/>
  <c r="D1445" i="8" a="1"/>
  <c r="D1445" i="8" s="1"/>
  <c r="D1446" i="8" a="1"/>
  <c r="D1446" i="8"/>
  <c r="D1447" i="8" a="1"/>
  <c r="D1447" i="8"/>
  <c r="D1448" i="8" a="1"/>
  <c r="D1448" i="8" s="1"/>
  <c r="D1449" i="8" a="1"/>
  <c r="D1449" i="8" s="1"/>
  <c r="D1450" i="8" a="1"/>
  <c r="D1450" i="8"/>
  <c r="D1451" i="8" a="1"/>
  <c r="D1451" i="8" s="1"/>
  <c r="D1452" i="8" a="1"/>
  <c r="D1452" i="8"/>
  <c r="D1453" i="8" a="1"/>
  <c r="D1453" i="8" s="1"/>
  <c r="D1454" i="8" a="1"/>
  <c r="D1454" i="8"/>
  <c r="D1455" i="8" a="1"/>
  <c r="D1455" i="8"/>
  <c r="D1456" i="8" a="1"/>
  <c r="D1456" i="8"/>
  <c r="D1457" i="8" a="1"/>
  <c r="D1457" i="8" s="1"/>
  <c r="D1458" i="8" a="1"/>
  <c r="D1458" i="8"/>
  <c r="D1459" i="8" a="1"/>
  <c r="D1459" i="8"/>
  <c r="D1460" i="8" a="1"/>
  <c r="D1460" i="8" s="1"/>
  <c r="D1461" i="8" a="1"/>
  <c r="D1461" i="8" s="1"/>
  <c r="D1462" i="8" a="1"/>
  <c r="D1462" i="8" s="1"/>
  <c r="D1463" i="8" a="1"/>
  <c r="D1463" i="8"/>
  <c r="D1464" i="8" a="1"/>
  <c r="D1464" i="8"/>
  <c r="D1465" i="8" a="1"/>
  <c r="D1465" i="8" s="1"/>
  <c r="D1466" i="8" a="1"/>
  <c r="D1466" i="8"/>
  <c r="D1467" i="8" a="1"/>
  <c r="D1467" i="8"/>
  <c r="D1468" i="8" a="1"/>
  <c r="D1468" i="8"/>
  <c r="D1469" i="8" a="1"/>
  <c r="D1469" i="8" s="1"/>
  <c r="D1470" i="8" a="1"/>
  <c r="D1470" i="8"/>
  <c r="D1471" i="8" a="1"/>
  <c r="D1471" i="8" s="1"/>
  <c r="D1472" i="8" a="1"/>
  <c r="D1472" i="8"/>
  <c r="D1473" i="8" a="1"/>
  <c r="D1473" i="8" s="1"/>
  <c r="D1474" i="8" a="1"/>
  <c r="D1474" i="8" s="1"/>
  <c r="D1475" i="8" a="1"/>
  <c r="D1475" i="8"/>
  <c r="D1476" i="8" a="1"/>
  <c r="D1476" i="8"/>
  <c r="D1477" i="8" a="1"/>
  <c r="D1477" i="8" s="1"/>
  <c r="D1478" i="8" a="1"/>
  <c r="D1478" i="8"/>
  <c r="D1479" i="8" a="1"/>
  <c r="D1479" i="8"/>
  <c r="D1480" i="8" a="1"/>
  <c r="D1480" i="8" s="1"/>
  <c r="D1481" i="8" a="1"/>
  <c r="D1481" i="8" s="1"/>
  <c r="D1482" i="8" a="1"/>
  <c r="D1482" i="8"/>
  <c r="D1483" i="8" a="1"/>
  <c r="D1483" i="8" s="1"/>
  <c r="D1484" i="8" a="1"/>
  <c r="D1484" i="8"/>
  <c r="D1485" i="8" a="1"/>
  <c r="D1485" i="8" s="1"/>
  <c r="D1486" i="8" a="1"/>
  <c r="D1486" i="8"/>
  <c r="D1487" i="8" a="1"/>
  <c r="D1487" i="8"/>
  <c r="D1488" i="8" a="1"/>
  <c r="D1488" i="8"/>
  <c r="D1489" i="8" a="1"/>
  <c r="D1489" i="8" s="1"/>
  <c r="D1490" i="8" a="1"/>
  <c r="D1490" i="8"/>
  <c r="D1491" i="8" a="1"/>
  <c r="D1491" i="8"/>
  <c r="D1492" i="8" a="1"/>
  <c r="D1492" i="8" s="1"/>
  <c r="D1493" i="8" a="1"/>
  <c r="D1493" i="8" s="1"/>
  <c r="D1494" i="8" a="1"/>
  <c r="D1494" i="8" s="1"/>
  <c r="D1495" i="8" a="1"/>
  <c r="D1495" i="8"/>
  <c r="D1496" i="8" a="1"/>
  <c r="D1496" i="8"/>
  <c r="D1497" i="8" a="1"/>
  <c r="D1497" i="8" s="1"/>
  <c r="D1498" i="8" a="1"/>
  <c r="D1498" i="8"/>
  <c r="D1499" i="8" a="1"/>
  <c r="D1499" i="8"/>
  <c r="D1500" i="8" a="1"/>
  <c r="D1500" i="8"/>
  <c r="D1501" i="8" a="1"/>
  <c r="D1501" i="8" s="1"/>
  <c r="D1502" i="8" a="1"/>
  <c r="D1502" i="8"/>
  <c r="D1503" i="8" a="1"/>
  <c r="D1503" i="8" s="1"/>
  <c r="D1504" i="8" a="1"/>
  <c r="D1504" i="8"/>
  <c r="D1505" i="8" a="1"/>
  <c r="D1505" i="8" s="1"/>
  <c r="D1506" i="8" a="1"/>
  <c r="D1506" i="8" s="1"/>
  <c r="D1507" i="8" a="1"/>
  <c r="D1507" i="8"/>
  <c r="D1508" i="8" a="1"/>
  <c r="D1508" i="8"/>
  <c r="D1509" i="8" a="1"/>
  <c r="D1509" i="8" s="1"/>
  <c r="D1510" i="8" a="1"/>
  <c r="D1510" i="8"/>
  <c r="D1511" i="8" a="1"/>
  <c r="D1511" i="8"/>
  <c r="D1512" i="8" a="1"/>
  <c r="D1512" i="8" s="1"/>
  <c r="D1513" i="8" a="1"/>
  <c r="D1513" i="8" s="1"/>
  <c r="D1514" i="8" a="1"/>
  <c r="D1514" i="8"/>
  <c r="D1515" i="8" a="1"/>
  <c r="D1515" i="8" s="1"/>
  <c r="D1516" i="8" a="1"/>
  <c r="D1516" i="8"/>
  <c r="D1517" i="8" a="1"/>
  <c r="D1517" i="8" s="1"/>
  <c r="D1518" i="8" a="1"/>
  <c r="D1518" i="8"/>
  <c r="D1519" i="8" a="1"/>
  <c r="D1519" i="8"/>
  <c r="D1520" i="8" a="1"/>
  <c r="D1520" i="8"/>
  <c r="D1521" i="8" a="1"/>
  <c r="D1521" i="8" s="1"/>
  <c r="D1522" i="8" a="1"/>
  <c r="D1522" i="8"/>
  <c r="D1523" i="8" a="1"/>
  <c r="D1523" i="8"/>
  <c r="D1524" i="8" a="1"/>
  <c r="D1524" i="8" s="1"/>
  <c r="D1525" i="8" a="1"/>
  <c r="D1525" i="8" s="1"/>
  <c r="D1526" i="8" a="1"/>
  <c r="D1526" i="8" s="1"/>
  <c r="D1527" i="8" a="1"/>
  <c r="D1527" i="8"/>
  <c r="D1528" i="8" a="1"/>
  <c r="D1528" i="8"/>
  <c r="D1529" i="8" a="1"/>
  <c r="D1529" i="8" s="1"/>
  <c r="D1530" i="8" a="1"/>
  <c r="D1530" i="8"/>
  <c r="D1531" i="8" a="1"/>
  <c r="D1531" i="8"/>
  <c r="D1532" i="8" a="1"/>
  <c r="D1532" i="8"/>
  <c r="D1533" i="8" a="1"/>
  <c r="D1533" i="8" s="1"/>
  <c r="D1534" i="8" a="1"/>
  <c r="D1534" i="8"/>
  <c r="D1535" i="8" a="1"/>
  <c r="D1535" i="8" s="1"/>
  <c r="D1536" i="8" a="1"/>
  <c r="D1536" i="8"/>
  <c r="D1537" i="8" a="1"/>
  <c r="D1537" i="8" s="1"/>
  <c r="D1538" i="8" a="1"/>
  <c r="D1538" i="8" s="1"/>
  <c r="D1539" i="8" a="1"/>
  <c r="D1539" i="8"/>
  <c r="D1540" i="8" a="1"/>
  <c r="D1540" i="8"/>
  <c r="D1541" i="8" a="1"/>
  <c r="D1541" i="8" s="1"/>
  <c r="D1542" i="8" a="1"/>
  <c r="D1542" i="8"/>
  <c r="D1543" i="8" a="1"/>
  <c r="D1543" i="8"/>
  <c r="D1544" i="8" a="1"/>
  <c r="D1544" i="8" s="1"/>
  <c r="D1545" i="8" a="1"/>
  <c r="D1545" i="8" s="1"/>
  <c r="D1546" i="8" a="1"/>
  <c r="D1546" i="8"/>
  <c r="D1547" i="8" a="1"/>
  <c r="D1547" i="8" s="1"/>
  <c r="D1548" i="8" a="1"/>
  <c r="D1548" i="8"/>
  <c r="D1549" i="8" a="1"/>
  <c r="D1549" i="8" s="1"/>
  <c r="D1550" i="8" a="1"/>
  <c r="D1550" i="8"/>
  <c r="D1551" i="8" a="1"/>
  <c r="D1551" i="8"/>
  <c r="D1552" i="8" a="1"/>
  <c r="D1552" i="8"/>
  <c r="D1553" i="8" a="1"/>
  <c r="D1553" i="8" s="1"/>
  <c r="D1554" i="8" a="1"/>
  <c r="D1554" i="8"/>
  <c r="D1555" i="8" a="1"/>
  <c r="D1555" i="8"/>
  <c r="D1556" i="8" a="1"/>
  <c r="D1556" i="8" s="1"/>
  <c r="D1557" i="8" a="1"/>
  <c r="D1557" i="8" s="1"/>
  <c r="D1558" i="8" a="1"/>
  <c r="D1558" i="8" s="1"/>
  <c r="D1559" i="8" a="1"/>
  <c r="D1559" i="8"/>
  <c r="D1560" i="8" a="1"/>
  <c r="D1560" i="8"/>
  <c r="D1561" i="8" a="1"/>
  <c r="D1561" i="8" s="1"/>
  <c r="D1562" i="8" a="1"/>
  <c r="D1562" i="8"/>
  <c r="D1563" i="8" a="1"/>
  <c r="D1563" i="8"/>
  <c r="D1564" i="8" a="1"/>
  <c r="D1564" i="8"/>
  <c r="D1565" i="8" a="1"/>
  <c r="D1565" i="8" s="1"/>
  <c r="D1566" i="8" a="1"/>
  <c r="D1566" i="8"/>
  <c r="D1567" i="8" a="1"/>
  <c r="D1567" i="8" s="1"/>
  <c r="D1568" i="8" a="1"/>
  <c r="D1568" i="8"/>
  <c r="D1569" i="8" a="1"/>
  <c r="D1569" i="8" s="1"/>
  <c r="D1570" i="8" a="1"/>
  <c r="D1570" i="8" s="1"/>
  <c r="D1571" i="8" a="1"/>
  <c r="D1571" i="8"/>
  <c r="D1572" i="8" a="1"/>
  <c r="D1572" i="8"/>
  <c r="D1573" i="8" a="1"/>
  <c r="D1573" i="8" s="1"/>
  <c r="D1574" i="8" a="1"/>
  <c r="D1574" i="8"/>
  <c r="D1575" i="8" a="1"/>
  <c r="D1575" i="8"/>
  <c r="D1576" i="8" a="1"/>
  <c r="D1576" i="8" s="1"/>
  <c r="D1577" i="8" a="1"/>
  <c r="D1577" i="8" s="1"/>
  <c r="D1578" i="8" a="1"/>
  <c r="D1578" i="8"/>
  <c r="D1579" i="8" a="1"/>
  <c r="D1579" i="8" s="1"/>
  <c r="D1580" i="8" a="1"/>
  <c r="D1580" i="8"/>
  <c r="D1581" i="8" a="1"/>
  <c r="D1581" i="8" s="1"/>
  <c r="D1582" i="8" a="1"/>
  <c r="D1582" i="8"/>
  <c r="D1583" i="8" a="1"/>
  <c r="D1583" i="8"/>
  <c r="D1584" i="8" a="1"/>
  <c r="D1584" i="8"/>
  <c r="D1585" i="8" a="1"/>
  <c r="D1585" i="8" s="1"/>
  <c r="D1586" i="8" a="1"/>
  <c r="D1586" i="8"/>
  <c r="D1587" i="8" a="1"/>
  <c r="D1587" i="8"/>
  <c r="D1588" i="8" a="1"/>
  <c r="D1588" i="8" s="1"/>
  <c r="D1589" i="8" a="1"/>
  <c r="D1589" i="8" s="1"/>
  <c r="D1590" i="8" a="1"/>
  <c r="D1590" i="8" s="1"/>
  <c r="D1591" i="8" a="1"/>
  <c r="D1591" i="8"/>
  <c r="D1592" i="8" a="1"/>
  <c r="D1592" i="8"/>
  <c r="D1593" i="8" a="1"/>
  <c r="D1593" i="8" s="1"/>
  <c r="D1594" i="8" a="1"/>
  <c r="D1594" i="8"/>
  <c r="D1595" i="8" a="1"/>
  <c r="D1595" i="8"/>
  <c r="D1596" i="8" a="1"/>
  <c r="D1596" i="8"/>
  <c r="D1597" i="8" a="1"/>
  <c r="D1597" i="8" s="1"/>
  <c r="D1598" i="8" a="1"/>
  <c r="D1598" i="8"/>
  <c r="D1599" i="8" a="1"/>
  <c r="D1599" i="8" s="1"/>
  <c r="D1600" i="8" a="1"/>
  <c r="D1600" i="8"/>
  <c r="D1601" i="8" a="1"/>
  <c r="D1601" i="8" s="1"/>
  <c r="D1602" i="8" a="1"/>
  <c r="D1602" i="8" s="1"/>
  <c r="D1603" i="8" a="1"/>
  <c r="D1603" i="8"/>
  <c r="D1604" i="8" a="1"/>
  <c r="D1604" i="8"/>
  <c r="D1605" i="8" a="1"/>
  <c r="D1605" i="8" s="1"/>
  <c r="D1606" i="8" a="1"/>
  <c r="D1606" i="8"/>
  <c r="D1607" i="8" a="1"/>
  <c r="D1607" i="8"/>
  <c r="D1608" i="8" a="1"/>
  <c r="D1608" i="8" s="1"/>
  <c r="D1609" i="8" a="1"/>
  <c r="D1609" i="8" s="1"/>
  <c r="D1610" i="8" a="1"/>
  <c r="D1610" i="8"/>
  <c r="D1611" i="8" a="1"/>
  <c r="D1611" i="8" s="1"/>
  <c r="D1612" i="8" a="1"/>
  <c r="D1612" i="8"/>
  <c r="D1613" i="8" a="1"/>
  <c r="D1613" i="8" s="1"/>
  <c r="D1614" i="8" a="1"/>
  <c r="D1614" i="8"/>
  <c r="D1615" i="8" a="1"/>
  <c r="D1615" i="8"/>
  <c r="D1616" i="8" a="1"/>
  <c r="D1616" i="8"/>
  <c r="D1617" i="8" a="1"/>
  <c r="D1617" i="8" s="1"/>
  <c r="D1618" i="8" a="1"/>
  <c r="D1618" i="8"/>
  <c r="D1619" i="8" a="1"/>
  <c r="D1619" i="8"/>
  <c r="D1620" i="8" a="1"/>
  <c r="D1620" i="8" s="1"/>
  <c r="D1621" i="8" a="1"/>
  <c r="D1621" i="8" s="1"/>
  <c r="D1622" i="8" a="1"/>
  <c r="D1622" i="8" s="1"/>
  <c r="D1623" i="8" a="1"/>
  <c r="D1623" i="8"/>
  <c r="D1624" i="8" a="1"/>
  <c r="D1624" i="8"/>
  <c r="D1625" i="8" a="1"/>
  <c r="D1625" i="8" s="1"/>
  <c r="D1626" i="8" a="1"/>
  <c r="D1626" i="8"/>
  <c r="D1627" i="8" a="1"/>
  <c r="D1627" i="8"/>
  <c r="D1628" i="8" a="1"/>
  <c r="D1628" i="8"/>
  <c r="D1629" i="8" a="1"/>
  <c r="D1629" i="8" s="1"/>
  <c r="D1630" i="8" a="1"/>
  <c r="D1630" i="8"/>
  <c r="D1631" i="8" a="1"/>
  <c r="D1631" i="8" s="1"/>
  <c r="D1632" i="8" a="1"/>
  <c r="D1632" i="8"/>
  <c r="D1633" i="8" a="1"/>
  <c r="D1633" i="8" s="1"/>
  <c r="D1634" i="8" a="1"/>
  <c r="D1634" i="8" s="1"/>
  <c r="D1635" i="8" a="1"/>
  <c r="D1635" i="8"/>
  <c r="D1636" i="8" a="1"/>
  <c r="D1636" i="8"/>
  <c r="D1637" i="8" a="1"/>
  <c r="D1637" i="8" s="1"/>
  <c r="D1638" i="8" a="1"/>
  <c r="D1638" i="8"/>
  <c r="D1639" i="8" a="1"/>
  <c r="D1639" i="8"/>
  <c r="D1640" i="8" a="1"/>
  <c r="D1640" i="8" s="1"/>
  <c r="D1641" i="8" a="1"/>
  <c r="D1641" i="8" s="1"/>
  <c r="D1642" i="8" a="1"/>
  <c r="D1642" i="8"/>
  <c r="D1643" i="8" a="1"/>
  <c r="D1643" i="8" s="1"/>
  <c r="D1644" i="8" a="1"/>
  <c r="D1644" i="8"/>
  <c r="D1645" i="8" a="1"/>
  <c r="D1645" i="8" s="1"/>
  <c r="D1646" i="8" a="1"/>
  <c r="D1646" i="8"/>
  <c r="D1647" i="8" a="1"/>
  <c r="D1647" i="8"/>
  <c r="D1648" i="8" a="1"/>
  <c r="D1648" i="8"/>
  <c r="D1649" i="8" a="1"/>
  <c r="D1649" i="8" s="1"/>
  <c r="D1650" i="8" a="1"/>
  <c r="D1650" i="8"/>
  <c r="D1651" i="8" a="1"/>
  <c r="D1651" i="8"/>
  <c r="D1652" i="8" a="1"/>
  <c r="D1652" i="8" s="1"/>
  <c r="D1653" i="8" a="1"/>
  <c r="D1653" i="8" s="1"/>
  <c r="D1654" i="8" a="1"/>
  <c r="D1654" i="8" s="1"/>
  <c r="D1655" i="8" a="1"/>
  <c r="D1655" i="8"/>
  <c r="D1656" i="8" a="1"/>
  <c r="D1656" i="8"/>
  <c r="D1657" i="8" a="1"/>
  <c r="D1657" i="8" s="1"/>
  <c r="D1658" i="8" a="1"/>
  <c r="D1658" i="8"/>
  <c r="D1659" i="8" a="1"/>
  <c r="D1659" i="8"/>
  <c r="D1660" i="8" a="1"/>
  <c r="D1660" i="8"/>
  <c r="D1661" i="8" a="1"/>
  <c r="D1661" i="8" s="1"/>
  <c r="D1662" i="8" a="1"/>
  <c r="D1662" i="8"/>
  <c r="D1663" i="8" a="1"/>
  <c r="D1663" i="8" s="1"/>
  <c r="D1664" i="8" a="1"/>
  <c r="D1664" i="8"/>
  <c r="D1665" i="8" a="1"/>
  <c r="D1665" i="8" s="1"/>
  <c r="D1666" i="8" a="1"/>
  <c r="D1666" i="8" s="1"/>
  <c r="D1667" i="8" a="1"/>
  <c r="D1667" i="8"/>
  <c r="D1668" i="8" a="1"/>
  <c r="D1668" i="8"/>
  <c r="D1669" i="8" a="1"/>
  <c r="D1669" i="8" s="1"/>
  <c r="D1670" i="8" a="1"/>
  <c r="D1670" i="8"/>
  <c r="D1671" i="8" a="1"/>
  <c r="D1671" i="8"/>
  <c r="D1672" i="8" a="1"/>
  <c r="D1672" i="8" s="1"/>
  <c r="D1673" i="8" a="1"/>
  <c r="D1673" i="8" s="1"/>
  <c r="D1674" i="8" a="1"/>
  <c r="D1674" i="8"/>
  <c r="D1675" i="8" a="1"/>
  <c r="D1675" i="8" s="1"/>
  <c r="D1676" i="8" a="1"/>
  <c r="D1676" i="8"/>
  <c r="D1677" i="8" a="1"/>
  <c r="D1677" i="8" s="1"/>
  <c r="D1678" i="8" a="1"/>
  <c r="D1678" i="8"/>
  <c r="D1679" i="8" a="1"/>
  <c r="D1679" i="8"/>
  <c r="D1680" i="8" a="1"/>
  <c r="D1680" i="8"/>
  <c r="D1681" i="8" a="1"/>
  <c r="D1681" i="8" s="1"/>
  <c r="D1682" i="8" a="1"/>
  <c r="D1682" i="8"/>
  <c r="D1683" i="8" a="1"/>
  <c r="D1683" i="8"/>
  <c r="D1684" i="8" a="1"/>
  <c r="D1684" i="8" s="1"/>
  <c r="D1685" i="8" a="1"/>
  <c r="D1685" i="8" s="1"/>
  <c r="D1686" i="8" a="1"/>
  <c r="D1686" i="8" s="1"/>
  <c r="D1687" i="8" a="1"/>
  <c r="D1687" i="8"/>
  <c r="D1688" i="8" a="1"/>
  <c r="D1688" i="8"/>
  <c r="D1689" i="8" a="1"/>
  <c r="D1689" i="8" s="1"/>
  <c r="D1690" i="8" a="1"/>
  <c r="D1690" i="8"/>
  <c r="D1691" i="8" a="1"/>
  <c r="D1691" i="8"/>
  <c r="D1692" i="8" a="1"/>
  <c r="D1692" i="8"/>
  <c r="D1693" i="8" a="1"/>
  <c r="D1693" i="8" s="1"/>
  <c r="D1694" i="8" a="1"/>
  <c r="D1694" i="8"/>
  <c r="D1695" i="8" a="1"/>
  <c r="D1695" i="8" s="1"/>
  <c r="D1696" i="8" a="1"/>
  <c r="D1696" i="8"/>
  <c r="D1697" i="8" a="1"/>
  <c r="D1697" i="8" s="1"/>
  <c r="D1698" i="8" a="1"/>
  <c r="D1698" i="8" s="1"/>
  <c r="D1699" i="8" a="1"/>
  <c r="D1699" i="8"/>
  <c r="D1700" i="8" a="1"/>
  <c r="D1700" i="8"/>
  <c r="D1701" i="8" a="1"/>
  <c r="D1701" i="8" s="1"/>
  <c r="D1702" i="8" a="1"/>
  <c r="D1702" i="8"/>
  <c r="D1703" i="8" a="1"/>
  <c r="D1703" i="8"/>
  <c r="D1704" i="8" a="1"/>
  <c r="D1704" i="8" s="1"/>
  <c r="D1705" i="8" a="1"/>
  <c r="D1705" i="8" s="1"/>
  <c r="D1706" i="8" a="1"/>
  <c r="D1706" i="8"/>
  <c r="D1707" i="8" a="1"/>
  <c r="D1707" i="8" s="1"/>
  <c r="D1708" i="8" a="1"/>
  <c r="D1708" i="8"/>
  <c r="D1709" i="8" a="1"/>
  <c r="D1709" i="8" s="1"/>
  <c r="D1710" i="8" a="1"/>
  <c r="D1710" i="8"/>
  <c r="D1711" i="8" a="1"/>
  <c r="D1711" i="8"/>
  <c r="D1712" i="8" a="1"/>
  <c r="D1712" i="8"/>
  <c r="D1713" i="8" a="1"/>
  <c r="D1713" i="8" s="1"/>
  <c r="D1714" i="8" a="1"/>
  <c r="D1714" i="8"/>
  <c r="D1715" i="8" a="1"/>
  <c r="D1715" i="8"/>
  <c r="D1716" i="8" a="1"/>
  <c r="D1716" i="8" s="1"/>
  <c r="D1717" i="8" a="1"/>
  <c r="D1717" i="8" s="1"/>
  <c r="D1718" i="8" a="1"/>
  <c r="D1718" i="8" s="1"/>
  <c r="D1719" i="8" a="1"/>
  <c r="D1719" i="8"/>
  <c r="D1720" i="8" a="1"/>
  <c r="D1720" i="8"/>
  <c r="D1721" i="8" a="1"/>
  <c r="D1721" i="8" s="1"/>
  <c r="D1722" i="8" a="1"/>
  <c r="D1722" i="8"/>
  <c r="D1723" i="8" a="1"/>
  <c r="D1723" i="8"/>
  <c r="D1724" i="8" a="1"/>
  <c r="D1724" i="8"/>
  <c r="D1725" i="8" a="1"/>
  <c r="D1725" i="8" s="1"/>
  <c r="D1726" i="8" a="1"/>
  <c r="D1726" i="8"/>
  <c r="D1727" i="8" a="1"/>
  <c r="D1727" i="8" s="1"/>
  <c r="D1728" i="8" a="1"/>
  <c r="D1728" i="8"/>
  <c r="D1729" i="8" a="1"/>
  <c r="D1729" i="8" s="1"/>
  <c r="D1730" i="8" a="1"/>
  <c r="D1730" i="8" s="1"/>
  <c r="D1731" i="8" a="1"/>
  <c r="D1731" i="8"/>
  <c r="D1732" i="8" a="1"/>
  <c r="D1732" i="8"/>
  <c r="D1733" i="8" a="1"/>
  <c r="D1733" i="8" s="1"/>
  <c r="D1734" i="8" a="1"/>
  <c r="D1734" i="8"/>
  <c r="D1735" i="8" a="1"/>
  <c r="D1735" i="8"/>
  <c r="D1736" i="8" a="1"/>
  <c r="D1736" i="8" s="1"/>
  <c r="D1737" i="8" a="1"/>
  <c r="D1737" i="8" s="1"/>
  <c r="D1738" i="8" a="1"/>
  <c r="D1738" i="8"/>
  <c r="D1739" i="8" a="1"/>
  <c r="D1739" i="8" s="1"/>
  <c r="D1740" i="8" a="1"/>
  <c r="D1740" i="8"/>
  <c r="D1741" i="8" a="1"/>
  <c r="D1741" i="8" s="1"/>
  <c r="D1742" i="8" a="1"/>
  <c r="D1742" i="8"/>
  <c r="D1743" i="8" a="1"/>
  <c r="D1743" i="8"/>
  <c r="D1744" i="8" a="1"/>
  <c r="D1744" i="8"/>
  <c r="D1745" i="8" a="1"/>
  <c r="D1745" i="8" s="1"/>
  <c r="D1746" i="8" a="1"/>
  <c r="D1746" i="8"/>
  <c r="D1747" i="8" a="1"/>
  <c r="D1747" i="8"/>
  <c r="D1748" i="8" a="1"/>
  <c r="D1748" i="8" s="1"/>
  <c r="D1749" i="8" a="1"/>
  <c r="D1749" i="8" s="1"/>
  <c r="D1750" i="8" a="1"/>
  <c r="D1750" i="8" s="1"/>
  <c r="D1751" i="8" a="1"/>
  <c r="D1751" i="8"/>
  <c r="D1752" i="8" a="1"/>
  <c r="D1752" i="8"/>
  <c r="D1753" i="8" a="1"/>
  <c r="D1753" i="8" s="1"/>
  <c r="D1754" i="8" a="1"/>
  <c r="D1754" i="8"/>
  <c r="D1755" i="8" a="1"/>
  <c r="D1755" i="8"/>
  <c r="D1756" i="8" a="1"/>
  <c r="D1756" i="8"/>
  <c r="D1757" i="8" a="1"/>
  <c r="D1757" i="8" s="1"/>
  <c r="D1758" i="8" a="1"/>
  <c r="D1758" i="8"/>
  <c r="D1759" i="8" a="1"/>
  <c r="D1759" i="8" s="1"/>
  <c r="D1760" i="8" a="1"/>
  <c r="D1760" i="8"/>
  <c r="D1761" i="8" a="1"/>
  <c r="D1761" i="8" s="1"/>
  <c r="D1762" i="8" a="1"/>
  <c r="D1762" i="8" s="1"/>
  <c r="D1763" i="8" a="1"/>
  <c r="D1763" i="8"/>
  <c r="D1764" i="8" a="1"/>
  <c r="D1764" i="8"/>
  <c r="D1765" i="8" a="1"/>
  <c r="D1765" i="8" s="1"/>
  <c r="D1766" i="8" a="1"/>
  <c r="D1766" i="8"/>
  <c r="D1767" i="8" a="1"/>
  <c r="D1767" i="8"/>
  <c r="D1768" i="8" a="1"/>
  <c r="D1768" i="8" s="1"/>
  <c r="D1769" i="8" a="1"/>
  <c r="D1769" i="8" s="1"/>
  <c r="D1770" i="8" a="1"/>
  <c r="D1770" i="8"/>
  <c r="D1771" i="8" a="1"/>
  <c r="D1771" i="8" s="1"/>
  <c r="D1772" i="8" a="1"/>
  <c r="D1772" i="8"/>
  <c r="D1773" i="8" a="1"/>
  <c r="D1773" i="8" s="1"/>
  <c r="D1774" i="8" a="1"/>
  <c r="D1774" i="8"/>
  <c r="D1775" i="8" a="1"/>
  <c r="D1775" i="8"/>
  <c r="D1776" i="8" a="1"/>
  <c r="D1776" i="8"/>
  <c r="D1777" i="8" a="1"/>
  <c r="D1777" i="8" s="1"/>
  <c r="D1778" i="8" a="1"/>
  <c r="D1778" i="8"/>
  <c r="D1779" i="8" a="1"/>
  <c r="D1779" i="8"/>
  <c r="D1780" i="8" a="1"/>
  <c r="D1780" i="8" s="1"/>
  <c r="D1781" i="8" a="1"/>
  <c r="D1781" i="8" s="1"/>
  <c r="D1782" i="8" a="1"/>
  <c r="D1782" i="8" s="1"/>
  <c r="D1783" i="8" a="1"/>
  <c r="D1783" i="8"/>
  <c r="D1784" i="8" a="1"/>
  <c r="D1784" i="8"/>
  <c r="D1785" i="8" a="1"/>
  <c r="D1785" i="8" s="1"/>
  <c r="D1786" i="8" a="1"/>
  <c r="D1786" i="8"/>
  <c r="D1787" i="8" a="1"/>
  <c r="D1787" i="8"/>
  <c r="D1788" i="8" a="1"/>
  <c r="D1788" i="8"/>
  <c r="D1789" i="8" a="1"/>
  <c r="D1789" i="8" s="1"/>
  <c r="D1790" i="8" a="1"/>
  <c r="D1790" i="8"/>
  <c r="D1791" i="8" a="1"/>
  <c r="D1791" i="8" s="1"/>
  <c r="D1792" i="8" a="1"/>
  <c r="D1792" i="8"/>
  <c r="D1793" i="8" a="1"/>
  <c r="D1793" i="8" s="1"/>
  <c r="D1794" i="8" a="1"/>
  <c r="D1794" i="8" s="1"/>
  <c r="D1795" i="8" a="1"/>
  <c r="D1795" i="8"/>
  <c r="D1796" i="8" a="1"/>
  <c r="D1796" i="8"/>
  <c r="D1797" i="8" a="1"/>
  <c r="D1797" i="8" s="1"/>
  <c r="D1798" i="8" a="1"/>
  <c r="D1798" i="8"/>
  <c r="D1799" i="8" a="1"/>
  <c r="D1799" i="8"/>
  <c r="D1800" i="8" a="1"/>
  <c r="D1800" i="8" s="1"/>
  <c r="D1801" i="8" a="1"/>
  <c r="D1801" i="8" s="1"/>
  <c r="D1802" i="8" a="1"/>
  <c r="D1802" i="8"/>
  <c r="D1803" i="8" a="1"/>
  <c r="D1803" i="8" s="1"/>
  <c r="D1804" i="8" a="1"/>
  <c r="D1804" i="8"/>
  <c r="D1805" i="8" a="1"/>
  <c r="D1805" i="8" s="1"/>
  <c r="D1806" i="8" a="1"/>
  <c r="D1806" i="8"/>
  <c r="D1807" i="8" a="1"/>
  <c r="D1807" i="8"/>
  <c r="D1808" i="8" a="1"/>
  <c r="D1808" i="8"/>
  <c r="D1809" i="8" a="1"/>
  <c r="D1809" i="8" s="1"/>
  <c r="D1810" i="8" a="1"/>
  <c r="D1810" i="8"/>
  <c r="D1811" i="8" a="1"/>
  <c r="D1811" i="8"/>
  <c r="D1812" i="8" a="1"/>
  <c r="D1812" i="8" s="1"/>
  <c r="D1813" i="8" a="1"/>
  <c r="D1813" i="8" s="1"/>
  <c r="D1814" i="8" a="1"/>
  <c r="D1814" i="8" s="1"/>
  <c r="D1815" i="8" a="1"/>
  <c r="D1815" i="8"/>
  <c r="D1816" i="8" a="1"/>
  <c r="D1816" i="8"/>
  <c r="D1817" i="8" a="1"/>
  <c r="D1817" i="8" s="1"/>
  <c r="D1818" i="8" a="1"/>
  <c r="D1818" i="8"/>
  <c r="D1819" i="8" a="1"/>
  <c r="D1819" i="8"/>
  <c r="D1820" i="8" a="1"/>
  <c r="D1820" i="8"/>
  <c r="D1821" i="8" a="1"/>
  <c r="D1821" i="8" s="1"/>
  <c r="D1822" i="8" a="1"/>
  <c r="D1822" i="8"/>
  <c r="D1823" i="8" a="1"/>
  <c r="D1823" i="8" s="1"/>
  <c r="D1824" i="8" a="1"/>
  <c r="D1824" i="8"/>
  <c r="D3" i="8" a="1"/>
  <c r="D3" i="8" s="1"/>
  <c r="F3" i="8" a="1"/>
  <c r="F3" i="8" s="1"/>
  <c r="E1772" i="7"/>
  <c r="P2" i="7" a="1"/>
  <c r="P2" i="7" s="1"/>
  <c r="O2" i="7" a="1"/>
  <c r="O2" i="7" s="1"/>
  <c r="N2" i="7" a="1"/>
  <c r="N2" i="7" s="1"/>
  <c r="M2" i="7" a="1"/>
  <c r="M2" i="7" s="1"/>
  <c r="L2" i="7" a="1"/>
  <c r="L2" i="7" s="1"/>
  <c r="J3" i="7" a="1"/>
  <c r="J3" i="7" s="1"/>
  <c r="J4" i="7" a="1"/>
  <c r="J4" i="7"/>
  <c r="J5" i="7" a="1"/>
  <c r="J5" i="7"/>
  <c r="J6" i="7" a="1"/>
  <c r="J6" i="7" s="1"/>
  <c r="J7" i="7" a="1"/>
  <c r="J7" i="7"/>
  <c r="J8" i="7" a="1"/>
  <c r="J8" i="7"/>
  <c r="J9" i="7" a="1"/>
  <c r="J9" i="7" s="1"/>
  <c r="J10" i="7" a="1"/>
  <c r="J10" i="7" s="1"/>
  <c r="J11" i="7" a="1"/>
  <c r="J11" i="7" s="1"/>
  <c r="J12" i="7" a="1"/>
  <c r="J12" i="7" s="1"/>
  <c r="J13" i="7" a="1"/>
  <c r="J13" i="7"/>
  <c r="J14" i="7" a="1"/>
  <c r="J14" i="7" s="1"/>
  <c r="J15" i="7" a="1"/>
  <c r="J15" i="7" s="1"/>
  <c r="J16" i="7" a="1"/>
  <c r="J16" i="7" s="1"/>
  <c r="J17" i="7" a="1"/>
  <c r="J17" i="7"/>
  <c r="J18" i="7" a="1"/>
  <c r="J18" i="7" s="1"/>
  <c r="J19" i="7" a="1"/>
  <c r="J19" i="7"/>
  <c r="J20" i="7" a="1"/>
  <c r="J20" i="7" s="1"/>
  <c r="J21" i="7" a="1"/>
  <c r="J21" i="7" s="1"/>
  <c r="J22" i="7" a="1"/>
  <c r="J22" i="7" s="1"/>
  <c r="J23" i="7" a="1"/>
  <c r="J23" i="7"/>
  <c r="J24" i="7" a="1"/>
  <c r="J24" i="7" s="1"/>
  <c r="J25" i="7" a="1"/>
  <c r="J25" i="7" s="1"/>
  <c r="J26" i="7" a="1"/>
  <c r="J26" i="7" s="1"/>
  <c r="J27" i="7" a="1"/>
  <c r="J27" i="7"/>
  <c r="J28" i="7" a="1"/>
  <c r="J28" i="7" s="1"/>
  <c r="J29" i="7" a="1"/>
  <c r="J29" i="7" s="1"/>
  <c r="J30" i="7" a="1"/>
  <c r="J30" i="7" s="1"/>
  <c r="J31" i="7" a="1"/>
  <c r="J31" i="7"/>
  <c r="J32" i="7" a="1"/>
  <c r="J32" i="7"/>
  <c r="J33" i="7" a="1"/>
  <c r="J33" i="7" s="1"/>
  <c r="J34" i="7" a="1"/>
  <c r="J34" i="7" s="1"/>
  <c r="J35" i="7" a="1"/>
  <c r="J35" i="7" s="1"/>
  <c r="J36" i="7" a="1"/>
  <c r="J36" i="7"/>
  <c r="J37" i="7" a="1"/>
  <c r="J37" i="7"/>
  <c r="J38" i="7" a="1"/>
  <c r="J38" i="7" s="1"/>
  <c r="J39" i="7" a="1"/>
  <c r="J39" i="7" s="1"/>
  <c r="J40" i="7" a="1"/>
  <c r="J40" i="7"/>
  <c r="J41" i="7" a="1"/>
  <c r="J41" i="7"/>
  <c r="J42" i="7" a="1"/>
  <c r="J42" i="7" s="1"/>
  <c r="J43" i="7" a="1"/>
  <c r="J43" i="7" s="1"/>
  <c r="J44" i="7" a="1"/>
  <c r="J44" i="7" s="1"/>
  <c r="J45" i="7" a="1"/>
  <c r="J45" i="7"/>
  <c r="J46" i="7" a="1"/>
  <c r="J46" i="7" s="1"/>
  <c r="J47" i="7" a="1"/>
  <c r="J47" i="7"/>
  <c r="J48" i="7" a="1"/>
  <c r="J48" i="7" s="1"/>
  <c r="J49" i="7" a="1"/>
  <c r="J49" i="7"/>
  <c r="J50" i="7" a="1"/>
  <c r="J50" i="7" s="1"/>
  <c r="J51" i="7" a="1"/>
  <c r="J51" i="7" s="1"/>
  <c r="J52" i="7" a="1"/>
  <c r="J52" i="7" s="1"/>
  <c r="J53" i="7" a="1"/>
  <c r="J53" i="7" s="1"/>
  <c r="J54" i="7" a="1"/>
  <c r="J54" i="7" s="1"/>
  <c r="J55" i="7" a="1"/>
  <c r="J55" i="7" s="1"/>
  <c r="J56" i="7" a="1"/>
  <c r="J56" i="7" s="1"/>
  <c r="J57" i="7" a="1"/>
  <c r="J57" i="7" s="1"/>
  <c r="J58" i="7" a="1"/>
  <c r="J58" i="7" s="1"/>
  <c r="J59" i="7" a="1"/>
  <c r="J59" i="7"/>
  <c r="J60" i="7" a="1"/>
  <c r="J60" i="7" s="1"/>
  <c r="J61" i="7" a="1"/>
  <c r="J61" i="7" s="1"/>
  <c r="J62" i="7" a="1"/>
  <c r="J62" i="7" s="1"/>
  <c r="J63" i="7" a="1"/>
  <c r="J63" i="7"/>
  <c r="J64" i="7" a="1"/>
  <c r="J64" i="7" s="1"/>
  <c r="J65" i="7" a="1"/>
  <c r="J65" i="7" s="1"/>
  <c r="J66" i="7" a="1"/>
  <c r="J66" i="7" s="1"/>
  <c r="J67" i="7" a="1"/>
  <c r="J67" i="7" s="1"/>
  <c r="J68" i="7" a="1"/>
  <c r="J68" i="7"/>
  <c r="J69" i="7" a="1"/>
  <c r="J69" i="7" s="1"/>
  <c r="J70" i="7" a="1"/>
  <c r="J70" i="7" s="1"/>
  <c r="J71" i="7" a="1"/>
  <c r="J71" i="7" s="1"/>
  <c r="J72" i="7" a="1"/>
  <c r="J72" i="7"/>
  <c r="J73" i="7" a="1"/>
  <c r="J73" i="7"/>
  <c r="J74" i="7" a="1"/>
  <c r="J74" i="7" s="1"/>
  <c r="J75" i="7" a="1"/>
  <c r="J75" i="7" s="1"/>
  <c r="J76" i="7" a="1"/>
  <c r="J76" i="7" s="1"/>
  <c r="J77" i="7" a="1"/>
  <c r="J77" i="7"/>
  <c r="J78" i="7" a="1"/>
  <c r="J78" i="7" s="1"/>
  <c r="J79" i="7" a="1"/>
  <c r="J79" i="7"/>
  <c r="J80" i="7" a="1"/>
  <c r="J80" i="7" s="1"/>
  <c r="J81" i="7" a="1"/>
  <c r="J81" i="7"/>
  <c r="J82" i="7" a="1"/>
  <c r="J82" i="7" s="1"/>
  <c r="J83" i="7" a="1"/>
  <c r="J83" i="7" s="1"/>
  <c r="J84" i="7" a="1"/>
  <c r="J84" i="7" s="1"/>
  <c r="J85" i="7" a="1"/>
  <c r="J85" i="7" s="1"/>
  <c r="J86" i="7" a="1"/>
  <c r="J86" i="7" s="1"/>
  <c r="J87" i="7" a="1"/>
  <c r="J87" i="7"/>
  <c r="J88" i="7" a="1"/>
  <c r="J88" i="7" s="1"/>
  <c r="J89" i="7" a="1"/>
  <c r="J89" i="7" s="1"/>
  <c r="J90" i="7" a="1"/>
  <c r="J90" i="7" s="1"/>
  <c r="J91" i="7" a="1"/>
  <c r="J91" i="7"/>
  <c r="J92" i="7" a="1"/>
  <c r="J92" i="7"/>
  <c r="J93" i="7" a="1"/>
  <c r="J93" i="7" s="1"/>
  <c r="J94" i="7" a="1"/>
  <c r="J94" i="7" s="1"/>
  <c r="J95" i="7" a="1"/>
  <c r="J95" i="7"/>
  <c r="J96" i="7" a="1"/>
  <c r="J96" i="7"/>
  <c r="J97" i="7" a="1"/>
  <c r="J97" i="7"/>
  <c r="J98" i="7" a="1"/>
  <c r="J98" i="7" s="1"/>
  <c r="J99" i="7" a="1"/>
  <c r="J99" i="7" s="1"/>
  <c r="J100" i="7" a="1"/>
  <c r="J100" i="7"/>
  <c r="J101" i="7" a="1"/>
  <c r="J101" i="7"/>
  <c r="J102" i="7" a="1"/>
  <c r="J102" i="7" s="1"/>
  <c r="J103" i="7" a="1"/>
  <c r="J103" i="7" s="1"/>
  <c r="J104" i="7" a="1"/>
  <c r="J104" i="7"/>
  <c r="J105" i="7" a="1"/>
  <c r="J105" i="7" s="1"/>
  <c r="J106" i="7" a="1"/>
  <c r="J106" i="7" s="1"/>
  <c r="J107" i="7" a="1"/>
  <c r="J107" i="7" s="1"/>
  <c r="J108" i="7" a="1"/>
  <c r="J108" i="7" s="1"/>
  <c r="J109" i="7" a="1"/>
  <c r="J109" i="7"/>
  <c r="J110" i="7" a="1"/>
  <c r="J110" i="7" s="1"/>
  <c r="J111" i="7" a="1"/>
  <c r="J111" i="7" s="1"/>
  <c r="J112" i="7" a="1"/>
  <c r="J112" i="7" s="1"/>
  <c r="J113" i="7" a="1"/>
  <c r="J113" i="7"/>
  <c r="J114" i="7" a="1"/>
  <c r="J114" i="7" s="1"/>
  <c r="J115" i="7" a="1"/>
  <c r="J115" i="7"/>
  <c r="J116" i="7" a="1"/>
  <c r="J116" i="7" s="1"/>
  <c r="J117" i="7" a="1"/>
  <c r="J117" i="7" s="1"/>
  <c r="J118" i="7" a="1"/>
  <c r="J118" i="7" s="1"/>
  <c r="J119" i="7" a="1"/>
  <c r="J119" i="7" s="1"/>
  <c r="J120" i="7" a="1"/>
  <c r="J120" i="7"/>
  <c r="J121" i="7" a="1"/>
  <c r="J121" i="7" s="1"/>
  <c r="J122" i="7" a="1"/>
  <c r="J122" i="7" s="1"/>
  <c r="J123" i="7" a="1"/>
  <c r="J123" i="7"/>
  <c r="J124" i="7" a="1"/>
  <c r="J124" i="7" s="1"/>
  <c r="J125" i="7" a="1"/>
  <c r="J125" i="7" s="1"/>
  <c r="J126" i="7" a="1"/>
  <c r="J126" i="7" s="1"/>
  <c r="J127" i="7" a="1"/>
  <c r="J127" i="7"/>
  <c r="J128" i="7" a="1"/>
  <c r="J128" i="7"/>
  <c r="J129" i="7" a="1"/>
  <c r="J129" i="7" s="1"/>
  <c r="J130" i="7" a="1"/>
  <c r="J130" i="7" s="1"/>
  <c r="J131" i="7" a="1"/>
  <c r="J131" i="7" s="1"/>
  <c r="J132" i="7" a="1"/>
  <c r="J132" i="7"/>
  <c r="J133" i="7" a="1"/>
  <c r="J133" i="7" s="1"/>
  <c r="J134" i="7" a="1"/>
  <c r="J134" i="7" s="1"/>
  <c r="J135" i="7" a="1"/>
  <c r="J135" i="7" s="1"/>
  <c r="J136" i="7" a="1"/>
  <c r="J136" i="7"/>
  <c r="J137" i="7" a="1"/>
  <c r="J137" i="7" s="1"/>
  <c r="J138" i="7" a="1"/>
  <c r="J138" i="7" s="1"/>
  <c r="J139" i="7" a="1"/>
  <c r="J139" i="7" s="1"/>
  <c r="J140" i="7" a="1"/>
  <c r="J140" i="7" s="1"/>
  <c r="J141" i="7" a="1"/>
  <c r="J141" i="7"/>
  <c r="J142" i="7" a="1"/>
  <c r="J142" i="7" s="1"/>
  <c r="J143" i="7" a="1"/>
  <c r="J143" i="7" s="1"/>
  <c r="J144" i="7" a="1"/>
  <c r="J144" i="7" s="1"/>
  <c r="J145" i="7" a="1"/>
  <c r="J145" i="7"/>
  <c r="J146" i="7" a="1"/>
  <c r="J146" i="7" s="1"/>
  <c r="J147" i="7" a="1"/>
  <c r="J147" i="7" s="1"/>
  <c r="J148" i="7" a="1"/>
  <c r="J148" i="7" s="1"/>
  <c r="J149" i="7" a="1"/>
  <c r="J149" i="7" s="1"/>
  <c r="J150" i="7" a="1"/>
  <c r="J150" i="7" s="1"/>
  <c r="J151" i="7" a="1"/>
  <c r="J151" i="7"/>
  <c r="J152" i="7" a="1"/>
  <c r="J152" i="7"/>
  <c r="J153" i="7" a="1"/>
  <c r="J153" i="7" s="1"/>
  <c r="J154" i="7" a="1"/>
  <c r="J154" i="7" s="1"/>
  <c r="J155" i="7" a="1"/>
  <c r="J155" i="7"/>
  <c r="J156" i="7" a="1"/>
  <c r="J156" i="7"/>
  <c r="J157" i="7" a="1"/>
  <c r="J157" i="7" s="1"/>
  <c r="J158" i="7" a="1"/>
  <c r="J158" i="7" s="1"/>
  <c r="J159" i="7" a="1"/>
  <c r="J159" i="7"/>
  <c r="J160" i="7" a="1"/>
  <c r="J160" i="7" s="1"/>
  <c r="J161" i="7" a="1"/>
  <c r="J161" i="7"/>
  <c r="J162" i="7" a="1"/>
  <c r="J162" i="7" s="1"/>
  <c r="J163" i="7" a="1"/>
  <c r="J163" i="7" s="1"/>
  <c r="J164" i="7" a="1"/>
  <c r="J164" i="7"/>
  <c r="J165" i="7" a="1"/>
  <c r="J165" i="7" s="1"/>
  <c r="J166" i="7" a="1"/>
  <c r="J166" i="7" s="1"/>
  <c r="J167" i="7" a="1"/>
  <c r="J167" i="7" s="1"/>
  <c r="J168" i="7" a="1"/>
  <c r="J168" i="7"/>
  <c r="J169" i="7" a="1"/>
  <c r="J169" i="7" s="1"/>
  <c r="J170" i="7" a="1"/>
  <c r="J170" i="7" s="1"/>
  <c r="J171" i="7" a="1"/>
  <c r="J171" i="7" s="1"/>
  <c r="J172" i="7" a="1"/>
  <c r="J172" i="7" s="1"/>
  <c r="J173" i="7" a="1"/>
  <c r="J173" i="7"/>
  <c r="J174" i="7" a="1"/>
  <c r="J174" i="7" s="1"/>
  <c r="J175" i="7" a="1"/>
  <c r="J175" i="7" s="1"/>
  <c r="J176" i="7" a="1"/>
  <c r="J176" i="7" s="1"/>
  <c r="J177" i="7" a="1"/>
  <c r="J177" i="7"/>
  <c r="J178" i="7" a="1"/>
  <c r="J178" i="7" s="1"/>
  <c r="J179" i="7" a="1"/>
  <c r="J179" i="7"/>
  <c r="J180" i="7" a="1"/>
  <c r="J180" i="7" s="1"/>
  <c r="J181" i="7" a="1"/>
  <c r="J181" i="7" s="1"/>
  <c r="J182" i="7" a="1"/>
  <c r="J182" i="7" s="1"/>
  <c r="J183" i="7" a="1"/>
  <c r="J183" i="7"/>
  <c r="J184" i="7" a="1"/>
  <c r="J184" i="7" s="1"/>
  <c r="J185" i="7" a="1"/>
  <c r="J185" i="7" s="1"/>
  <c r="J186" i="7" a="1"/>
  <c r="J186" i="7" s="1"/>
  <c r="J187" i="7" a="1"/>
  <c r="J187" i="7"/>
  <c r="J188" i="7" a="1"/>
  <c r="J188" i="7"/>
  <c r="J189" i="7" a="1"/>
  <c r="J189" i="7" s="1"/>
  <c r="J190" i="7" a="1"/>
  <c r="J190" i="7" s="1"/>
  <c r="J191" i="7" a="1"/>
  <c r="J191" i="7"/>
  <c r="J192" i="7" a="1"/>
  <c r="J192" i="7" s="1"/>
  <c r="J193" i="7" a="1"/>
  <c r="J193" i="7" s="1"/>
  <c r="J194" i="7" a="1"/>
  <c r="J194" i="7" s="1"/>
  <c r="J195" i="7" a="1"/>
  <c r="J195" i="7" s="1"/>
  <c r="J196" i="7" a="1"/>
  <c r="J196" i="7"/>
  <c r="J197" i="7" a="1"/>
  <c r="J197" i="7" s="1"/>
  <c r="J198" i="7" a="1"/>
  <c r="J198" i="7" s="1"/>
  <c r="J199" i="7" a="1"/>
  <c r="J199" i="7" s="1"/>
  <c r="J200" i="7" a="1"/>
  <c r="J200" i="7"/>
  <c r="J201" i="7" a="1"/>
  <c r="J201" i="7"/>
  <c r="J202" i="7" a="1"/>
  <c r="J202" i="7" s="1"/>
  <c r="J203" i="7" a="1"/>
  <c r="J203" i="7" s="1"/>
  <c r="J204" i="7" a="1"/>
  <c r="J204" i="7" s="1"/>
  <c r="J205" i="7" a="1"/>
  <c r="J205" i="7"/>
  <c r="J206" i="7" a="1"/>
  <c r="J206" i="7" s="1"/>
  <c r="J207" i="7" a="1"/>
  <c r="J207" i="7"/>
  <c r="J208" i="7" a="1"/>
  <c r="J208" i="7" s="1"/>
  <c r="J209" i="7" a="1"/>
  <c r="J209" i="7"/>
  <c r="J210" i="7" a="1"/>
  <c r="J210" i="7" s="1"/>
  <c r="J211" i="7" a="1"/>
  <c r="J211" i="7" s="1"/>
  <c r="J212" i="7" a="1"/>
  <c r="J212" i="7" s="1"/>
  <c r="J213" i="7" a="1"/>
  <c r="J213" i="7" s="1"/>
  <c r="J214" i="7" a="1"/>
  <c r="J214" i="7" s="1"/>
  <c r="J215" i="7" a="1"/>
  <c r="J215" i="7" s="1"/>
  <c r="J216" i="7" a="1"/>
  <c r="J216" i="7"/>
  <c r="J217" i="7" a="1"/>
  <c r="J217" i="7" s="1"/>
  <c r="J218" i="7" a="1"/>
  <c r="J218" i="7" s="1"/>
  <c r="J219" i="7" a="1"/>
  <c r="J219" i="7"/>
  <c r="J220" i="7" a="1"/>
  <c r="J220" i="7" s="1"/>
  <c r="J221" i="7" a="1"/>
  <c r="J221" i="7" s="1"/>
  <c r="J222" i="7" a="1"/>
  <c r="J222" i="7" s="1"/>
  <c r="J223" i="7" a="1"/>
  <c r="J223" i="7"/>
  <c r="J224" i="7" a="1"/>
  <c r="J224" i="7" s="1"/>
  <c r="J225" i="7" a="1"/>
  <c r="J225" i="7" s="1"/>
  <c r="J226" i="7" a="1"/>
  <c r="J226" i="7" s="1"/>
  <c r="J227" i="7" a="1"/>
  <c r="J227" i="7" s="1"/>
  <c r="J228" i="7" a="1"/>
  <c r="J228" i="7"/>
  <c r="J229" i="7" a="1"/>
  <c r="J229" i="7"/>
  <c r="J230" i="7" a="1"/>
  <c r="J230" i="7" s="1"/>
  <c r="J231" i="7" a="1"/>
  <c r="J231" i="7" s="1"/>
  <c r="J232" i="7" a="1"/>
  <c r="J232" i="7"/>
  <c r="J233" i="7" a="1"/>
  <c r="J233" i="7"/>
  <c r="J234" i="7" a="1"/>
  <c r="J234" i="7" s="1"/>
  <c r="J235" i="7" a="1"/>
  <c r="J235" i="7" s="1"/>
  <c r="J236" i="7" a="1"/>
  <c r="J236" i="7" s="1"/>
  <c r="J237" i="7" a="1"/>
  <c r="J237" i="7"/>
  <c r="J238" i="7" a="1"/>
  <c r="J238" i="7" s="1"/>
  <c r="J239" i="7" a="1"/>
  <c r="J239" i="7"/>
  <c r="J240" i="7" a="1"/>
  <c r="J240" i="7" s="1"/>
  <c r="J241" i="7" a="1"/>
  <c r="J241" i="7"/>
  <c r="J242" i="7" a="1"/>
  <c r="J242" i="7" s="1"/>
  <c r="J243" i="7" a="1"/>
  <c r="J243" i="7"/>
  <c r="J244" i="7" a="1"/>
  <c r="J244" i="7" s="1"/>
  <c r="J245" i="7" a="1"/>
  <c r="J245" i="7" s="1"/>
  <c r="J246" i="7" a="1"/>
  <c r="J246" i="7" s="1"/>
  <c r="J247" i="7" a="1"/>
  <c r="J247" i="7" s="1"/>
  <c r="J248" i="7" a="1"/>
  <c r="J248" i="7"/>
  <c r="J249" i="7" a="1"/>
  <c r="J249" i="7" s="1"/>
  <c r="J250" i="7" a="1"/>
  <c r="J250" i="7" s="1"/>
  <c r="J251" i="7" a="1"/>
  <c r="J251" i="7"/>
  <c r="J252" i="7" a="1"/>
  <c r="J252" i="7" s="1"/>
  <c r="J253" i="7" a="1"/>
  <c r="J253" i="7" s="1"/>
  <c r="J254" i="7" a="1"/>
  <c r="J254" i="7" s="1"/>
  <c r="J255" i="7" a="1"/>
  <c r="J255" i="7"/>
  <c r="J256" i="7" a="1"/>
  <c r="J256" i="7"/>
  <c r="J257" i="7" a="1"/>
  <c r="J257" i="7" s="1"/>
  <c r="J258" i="7" a="1"/>
  <c r="J258" i="7" s="1"/>
  <c r="J259" i="7" a="1"/>
  <c r="J259" i="7" s="1"/>
  <c r="J260" i="7" a="1"/>
  <c r="J260" i="7"/>
  <c r="J261" i="7" a="1"/>
  <c r="J261" i="7"/>
  <c r="J262" i="7" a="1"/>
  <c r="J262" i="7" s="1"/>
  <c r="J263" i="7" a="1"/>
  <c r="J263" i="7" s="1"/>
  <c r="J264" i="7" a="1"/>
  <c r="J264" i="7"/>
  <c r="J265" i="7" a="1"/>
  <c r="J265" i="7" s="1"/>
  <c r="J266" i="7" a="1"/>
  <c r="J266" i="7" s="1"/>
  <c r="J267" i="7" a="1"/>
  <c r="J267" i="7" s="1"/>
  <c r="J268" i="7" a="1"/>
  <c r="J268" i="7" s="1"/>
  <c r="J269" i="7" a="1"/>
  <c r="J269" i="7"/>
  <c r="J270" i="7" a="1"/>
  <c r="J270" i="7" s="1"/>
  <c r="J271" i="7" a="1"/>
  <c r="J271" i="7" s="1"/>
  <c r="J272" i="7" a="1"/>
  <c r="J272" i="7" s="1"/>
  <c r="J273" i="7" a="1"/>
  <c r="J273" i="7"/>
  <c r="J274" i="7" a="1"/>
  <c r="J274" i="7" s="1"/>
  <c r="J275" i="7" a="1"/>
  <c r="J275" i="7" s="1"/>
  <c r="J276" i="7" a="1"/>
  <c r="J276" i="7" s="1"/>
  <c r="J277" i="7" a="1"/>
  <c r="J277" i="7" s="1"/>
  <c r="J278" i="7" a="1"/>
  <c r="J278" i="7" s="1"/>
  <c r="J279" i="7" a="1"/>
  <c r="J279" i="7" s="1"/>
  <c r="J280" i="7" a="1"/>
  <c r="J280" i="7" s="1"/>
  <c r="J281" i="7" a="1"/>
  <c r="J281" i="7" s="1"/>
  <c r="J282" i="7" a="1"/>
  <c r="J282" i="7" s="1"/>
  <c r="J283" i="7" a="1"/>
  <c r="J283" i="7"/>
  <c r="J284" i="7" a="1"/>
  <c r="J284" i="7"/>
  <c r="J285" i="7" a="1"/>
  <c r="J285" i="7" s="1"/>
  <c r="J286" i="7" a="1"/>
  <c r="J286" i="7" s="1"/>
  <c r="J287" i="7" a="1"/>
  <c r="J287" i="7"/>
  <c r="J288" i="7" a="1"/>
  <c r="J288" i="7"/>
  <c r="J289" i="7" a="1"/>
  <c r="J289" i="7"/>
  <c r="J290" i="7" a="1"/>
  <c r="J290" i="7" s="1"/>
  <c r="J291" i="7" a="1"/>
  <c r="J291" i="7" s="1"/>
  <c r="J292" i="7" a="1"/>
  <c r="J292" i="7"/>
  <c r="J293" i="7" a="1"/>
  <c r="J293" i="7"/>
  <c r="J294" i="7" a="1"/>
  <c r="J294" i="7" s="1"/>
  <c r="J295" i="7" a="1"/>
  <c r="J295" i="7" s="1"/>
  <c r="J296" i="7" a="1"/>
  <c r="J296" i="7"/>
  <c r="J297" i="7" a="1"/>
  <c r="J297" i="7"/>
  <c r="J298" i="7" a="1"/>
  <c r="J298" i="7" s="1"/>
  <c r="J299" i="7" a="1"/>
  <c r="J299" i="7" s="1"/>
  <c r="J300" i="7" a="1"/>
  <c r="J300" i="7" s="1"/>
  <c r="J301" i="7" a="1"/>
  <c r="J301" i="7"/>
  <c r="J302" i="7" a="1"/>
  <c r="J302" i="7" s="1"/>
  <c r="J303" i="7" a="1"/>
  <c r="J303" i="7"/>
  <c r="J304" i="7" a="1"/>
  <c r="J304" i="7" s="1"/>
  <c r="J305" i="7" a="1"/>
  <c r="J305" i="7"/>
  <c r="J306" i="7" a="1"/>
  <c r="J306" i="7" s="1"/>
  <c r="J307" i="7" a="1"/>
  <c r="J307" i="7" s="1"/>
  <c r="J308" i="7" a="1"/>
  <c r="J308" i="7" s="1"/>
  <c r="J309" i="7" a="1"/>
  <c r="J309" i="7" s="1"/>
  <c r="J310" i="7" a="1"/>
  <c r="J310" i="7" s="1"/>
  <c r="J311" i="7" a="1"/>
  <c r="J311" i="7"/>
  <c r="J312" i="7" a="1"/>
  <c r="J312" i="7"/>
  <c r="J313" i="7" a="1"/>
  <c r="J313" i="7" s="1"/>
  <c r="J314" i="7" a="1"/>
  <c r="J314" i="7" s="1"/>
  <c r="J315" i="7" a="1"/>
  <c r="J315" i="7"/>
  <c r="J316" i="7" a="1"/>
  <c r="J316" i="7"/>
  <c r="J317" i="7" a="1"/>
  <c r="J317" i="7" s="1"/>
  <c r="J318" i="7" a="1"/>
  <c r="J318" i="7" s="1"/>
  <c r="J319" i="7" a="1"/>
  <c r="J319" i="7"/>
  <c r="J320" i="7" a="1"/>
  <c r="J320" i="7" s="1"/>
  <c r="J321" i="7" a="1"/>
  <c r="J321" i="7" s="1"/>
  <c r="J322" i="7" a="1"/>
  <c r="J322" i="7" s="1"/>
  <c r="J323" i="7" a="1"/>
  <c r="J323" i="7" s="1"/>
  <c r="J324" i="7" a="1"/>
  <c r="J324" i="7"/>
  <c r="J325" i="7" a="1"/>
  <c r="J325" i="7" s="1"/>
  <c r="J326" i="7" a="1"/>
  <c r="J326" i="7" s="1"/>
  <c r="J327" i="7" a="1"/>
  <c r="J327" i="7" s="1"/>
  <c r="J328" i="7" a="1"/>
  <c r="J328" i="7"/>
  <c r="J329" i="7" a="1"/>
  <c r="J329" i="7"/>
  <c r="J330" i="7" a="1"/>
  <c r="J330" i="7" s="1"/>
  <c r="J331" i="7" a="1"/>
  <c r="J331" i="7" s="1"/>
  <c r="J332" i="7" a="1"/>
  <c r="J332" i="7" s="1"/>
  <c r="J333" i="7" a="1"/>
  <c r="J333" i="7"/>
  <c r="J334" i="7" a="1"/>
  <c r="J334" i="7" s="1"/>
  <c r="J335" i="7" a="1"/>
  <c r="J335" i="7" s="1"/>
  <c r="J336" i="7" a="1"/>
  <c r="J336" i="7" s="1"/>
  <c r="J337" i="7" a="1"/>
  <c r="J337" i="7"/>
  <c r="J338" i="7" a="1"/>
  <c r="J338" i="7" s="1"/>
  <c r="J339" i="7" a="1"/>
  <c r="J339" i="7" s="1"/>
  <c r="J340" i="7" a="1"/>
  <c r="J340" i="7" s="1"/>
  <c r="J341" i="7" a="1"/>
  <c r="J341" i="7" s="1"/>
  <c r="J342" i="7" a="1"/>
  <c r="J342" i="7" s="1"/>
  <c r="J343" i="7" a="1"/>
  <c r="J343" i="7"/>
  <c r="J344" i="7" a="1"/>
  <c r="J344" i="7"/>
  <c r="J345" i="7" a="1"/>
  <c r="J345" i="7" s="1"/>
  <c r="J346" i="7" a="1"/>
  <c r="J346" i="7"/>
  <c r="J347" i="7" a="1"/>
  <c r="J347" i="7" s="1"/>
  <c r="J348" i="7" a="1"/>
  <c r="J348" i="7" s="1"/>
  <c r="J349" i="7" a="1"/>
  <c r="J349" i="7" s="1"/>
  <c r="J350" i="7" a="1"/>
  <c r="J350" i="7"/>
  <c r="J351" i="7" a="1"/>
  <c r="J351" i="7"/>
  <c r="J352" i="7" a="1"/>
  <c r="J352" i="7"/>
  <c r="J353" i="7" a="1"/>
  <c r="J353" i="7" s="1"/>
  <c r="J354" i="7" a="1"/>
  <c r="J354" i="7"/>
  <c r="J355" i="7" a="1"/>
  <c r="J355" i="7" s="1"/>
  <c r="J356" i="7" a="1"/>
  <c r="J356" i="7" s="1"/>
  <c r="J357" i="7" a="1"/>
  <c r="J357" i="7" s="1"/>
  <c r="J358" i="7" a="1"/>
  <c r="J358" i="7"/>
  <c r="J359" i="7" a="1"/>
  <c r="J359" i="7" s="1"/>
  <c r="J360" i="7" a="1"/>
  <c r="J360" i="7"/>
  <c r="J361" i="7" a="1"/>
  <c r="J361" i="7" s="1"/>
  <c r="J362" i="7" a="1"/>
  <c r="J362" i="7" s="1"/>
  <c r="J363" i="7" a="1"/>
  <c r="J363" i="7"/>
  <c r="J364" i="7" a="1"/>
  <c r="J364" i="7" s="1"/>
  <c r="J365" i="7" a="1"/>
  <c r="J365" i="7" s="1"/>
  <c r="J366" i="7" a="1"/>
  <c r="J366" i="7"/>
  <c r="J367" i="7" a="1"/>
  <c r="J367" i="7" s="1"/>
  <c r="J368" i="7" a="1"/>
  <c r="J368" i="7" s="1"/>
  <c r="J369" i="7" a="1"/>
  <c r="J369" i="7" s="1"/>
  <c r="J370" i="7" a="1"/>
  <c r="J370" i="7" s="1"/>
  <c r="J371" i="7" a="1"/>
  <c r="J371" i="7"/>
  <c r="J372" i="7" a="1"/>
  <c r="J372" i="7"/>
  <c r="J373" i="7" a="1"/>
  <c r="J373" i="7" s="1"/>
  <c r="J374" i="7" a="1"/>
  <c r="J374" i="7"/>
  <c r="J375" i="7" a="1"/>
  <c r="J375" i="7"/>
  <c r="J376" i="7" a="1"/>
  <c r="J376" i="7" s="1"/>
  <c r="J377" i="7" a="1"/>
  <c r="J377" i="7" s="1"/>
  <c r="J378" i="7" a="1"/>
  <c r="J378" i="7" s="1"/>
  <c r="J379" i="7" a="1"/>
  <c r="J379" i="7" s="1"/>
  <c r="J380" i="7" a="1"/>
  <c r="J380" i="7" s="1"/>
  <c r="J381" i="7" a="1"/>
  <c r="J381" i="7" s="1"/>
  <c r="J382" i="7" a="1"/>
  <c r="J382" i="7" s="1"/>
  <c r="J383" i="7" a="1"/>
  <c r="J383" i="7"/>
  <c r="J384" i="7" a="1"/>
  <c r="J384" i="7"/>
  <c r="J385" i="7" a="1"/>
  <c r="J385" i="7" s="1"/>
  <c r="J386" i="7" a="1"/>
  <c r="J386" i="7"/>
  <c r="J387" i="7" a="1"/>
  <c r="J387" i="7" s="1"/>
  <c r="J388" i="7" a="1"/>
  <c r="J388" i="7" s="1"/>
  <c r="J389" i="7" a="1"/>
  <c r="J389" i="7" s="1"/>
  <c r="J390" i="7" a="1"/>
  <c r="J390" i="7"/>
  <c r="J391" i="7" a="1"/>
  <c r="J391" i="7" s="1"/>
  <c r="J392" i="7" a="1"/>
  <c r="J392" i="7"/>
  <c r="J393" i="7" a="1"/>
  <c r="J393" i="7" s="1"/>
  <c r="J394" i="7" a="1"/>
  <c r="J394" i="7"/>
  <c r="J395" i="7" a="1"/>
  <c r="J395" i="7"/>
  <c r="J396" i="7" a="1"/>
  <c r="J396" i="7" s="1"/>
  <c r="J397" i="7" a="1"/>
  <c r="J397" i="7" s="1"/>
  <c r="J398" i="7" a="1"/>
  <c r="J398" i="7"/>
  <c r="J399" i="7" a="1"/>
  <c r="J399" i="7"/>
  <c r="J400" i="7" a="1"/>
  <c r="J400" i="7" s="1"/>
  <c r="J401" i="7" a="1"/>
  <c r="J401" i="7" s="1"/>
  <c r="J402" i="7" a="1"/>
  <c r="J402" i="7" s="1"/>
  <c r="J403" i="7" a="1"/>
  <c r="J403" i="7"/>
  <c r="J404" i="7" a="1"/>
  <c r="J404" i="7" s="1"/>
  <c r="J405" i="7" a="1"/>
  <c r="J405" i="7" s="1"/>
  <c r="J406" i="7" a="1"/>
  <c r="J406" i="7"/>
  <c r="J407" i="7" a="1"/>
  <c r="J407" i="7"/>
  <c r="J408" i="7" a="1"/>
  <c r="J408" i="7"/>
  <c r="J409" i="7" a="1"/>
  <c r="J409" i="7" s="1"/>
  <c r="J410" i="7" a="1"/>
  <c r="J410" i="7" s="1"/>
  <c r="J411" i="7" a="1"/>
  <c r="J411" i="7" s="1"/>
  <c r="J412" i="7" a="1"/>
  <c r="J412" i="7"/>
  <c r="J413" i="7" a="1"/>
  <c r="J413" i="7" s="1"/>
  <c r="J414" i="7" a="1"/>
  <c r="J414" i="7" s="1"/>
  <c r="J415" i="7" a="1"/>
  <c r="J415" i="7"/>
  <c r="J416" i="7" a="1"/>
  <c r="J416" i="7"/>
  <c r="J417" i="7" a="1"/>
  <c r="J417" i="7" s="1"/>
  <c r="J418" i="7" a="1"/>
  <c r="J418" i="7" s="1"/>
  <c r="J419" i="7" a="1"/>
  <c r="J419" i="7" s="1"/>
  <c r="J420" i="7" a="1"/>
  <c r="J420" i="7" s="1"/>
  <c r="J421" i="7" a="1"/>
  <c r="J421" i="7" s="1"/>
  <c r="J422" i="7" a="1"/>
  <c r="J422" i="7"/>
  <c r="J423" i="7" a="1"/>
  <c r="J423" i="7" s="1"/>
  <c r="J424" i="7" a="1"/>
  <c r="J424" i="7"/>
  <c r="J425" i="7" a="1"/>
  <c r="J425" i="7" s="1"/>
  <c r="J426" i="7" a="1"/>
  <c r="J426" i="7" s="1"/>
  <c r="J427" i="7" a="1"/>
  <c r="J427" i="7"/>
  <c r="J428" i="7" a="1"/>
  <c r="J428" i="7" s="1"/>
  <c r="J429" i="7" a="1"/>
  <c r="J429" i="7" s="1"/>
  <c r="J430" i="7" a="1"/>
  <c r="J430" i="7"/>
  <c r="J431" i="7" a="1"/>
  <c r="J431" i="7" s="1"/>
  <c r="J432" i="7" a="1"/>
  <c r="J432" i="7" s="1"/>
  <c r="J433" i="7" a="1"/>
  <c r="J433" i="7" s="1"/>
  <c r="J434" i="7" a="1"/>
  <c r="J434" i="7" s="1"/>
  <c r="J435" i="7" a="1"/>
  <c r="J435" i="7" s="1"/>
  <c r="J436" i="7" a="1"/>
  <c r="J436" i="7"/>
  <c r="J437" i="7" a="1"/>
  <c r="J437" i="7" s="1"/>
  <c r="J438" i="7" a="1"/>
  <c r="J438" i="7"/>
  <c r="J439" i="7" a="1"/>
  <c r="J439" i="7"/>
  <c r="J440" i="7" a="1"/>
  <c r="J440" i="7"/>
  <c r="J441" i="7" a="1"/>
  <c r="J441" i="7" s="1"/>
  <c r="J442" i="7" a="1"/>
  <c r="J442" i="7" s="1"/>
  <c r="J443" i="7" a="1"/>
  <c r="J443" i="7" s="1"/>
  <c r="J444" i="7" a="1"/>
  <c r="J444" i="7" s="1"/>
  <c r="J445" i="7" a="1"/>
  <c r="J445" i="7" s="1"/>
  <c r="J446" i="7" a="1"/>
  <c r="J446" i="7" s="1"/>
  <c r="J447" i="7" a="1"/>
  <c r="J447" i="7"/>
  <c r="J448" i="7" a="1"/>
  <c r="J448" i="7"/>
  <c r="J449" i="7" a="1"/>
  <c r="J449" i="7" s="1"/>
  <c r="J450" i="7" a="1"/>
  <c r="J450" i="7"/>
  <c r="J451" i="7" a="1"/>
  <c r="J451" i="7" s="1"/>
  <c r="J452" i="7" a="1"/>
  <c r="J452" i="7" s="1"/>
  <c r="J453" i="7" a="1"/>
  <c r="J453" i="7" s="1"/>
  <c r="J454" i="7" a="1"/>
  <c r="J454" i="7"/>
  <c r="J455" i="7" a="1"/>
  <c r="J455" i="7" s="1"/>
  <c r="J456" i="7" a="1"/>
  <c r="J456" i="7"/>
  <c r="J457" i="7" a="1"/>
  <c r="J457" i="7" s="1"/>
  <c r="J458" i="7" a="1"/>
  <c r="J458" i="7"/>
  <c r="J459" i="7" a="1"/>
  <c r="J459" i="7"/>
  <c r="J460" i="7" a="1"/>
  <c r="J460" i="7" s="1"/>
  <c r="J461" i="7" a="1"/>
  <c r="J461" i="7" s="1"/>
  <c r="J462" i="7" a="1"/>
  <c r="J462" i="7"/>
  <c r="J463" i="7" a="1"/>
  <c r="J463" i="7"/>
  <c r="J464" i="7" a="1"/>
  <c r="J464" i="7" s="1"/>
  <c r="J465" i="7" a="1"/>
  <c r="J465" i="7" s="1"/>
  <c r="J466" i="7" a="1"/>
  <c r="J466" i="7" s="1"/>
  <c r="J467" i="7" a="1"/>
  <c r="J467" i="7" s="1"/>
  <c r="J468" i="7" a="1"/>
  <c r="J468" i="7"/>
  <c r="J469" i="7" a="1"/>
  <c r="J469" i="7" s="1"/>
  <c r="J470" i="7" a="1"/>
  <c r="J470" i="7"/>
  <c r="J471" i="7" a="1"/>
  <c r="J471" i="7"/>
  <c r="J472" i="7" a="1"/>
  <c r="J472" i="7" s="1"/>
  <c r="J473" i="7" a="1"/>
  <c r="J473" i="7" s="1"/>
  <c r="J474" i="7" a="1"/>
  <c r="J474" i="7" s="1"/>
  <c r="J475" i="7" a="1"/>
  <c r="J475" i="7" s="1"/>
  <c r="J476" i="7" a="1"/>
  <c r="J476" i="7" s="1"/>
  <c r="J477" i="7" a="1"/>
  <c r="J477" i="7" s="1"/>
  <c r="J478" i="7" a="1"/>
  <c r="J478" i="7" s="1"/>
  <c r="J479" i="7" a="1"/>
  <c r="J479" i="7"/>
  <c r="J480" i="7" a="1"/>
  <c r="J480" i="7"/>
  <c r="J481" i="7" a="1"/>
  <c r="J481" i="7" s="1"/>
  <c r="J482" i="7" a="1"/>
  <c r="J482" i="7"/>
  <c r="J483" i="7" a="1"/>
  <c r="J483" i="7" s="1"/>
  <c r="J484" i="7" a="1"/>
  <c r="J484" i="7" s="1"/>
  <c r="J485" i="7" a="1"/>
  <c r="J485" i="7" s="1"/>
  <c r="J486" i="7" a="1"/>
  <c r="J486" i="7" s="1"/>
  <c r="J487" i="7" a="1"/>
  <c r="J487" i="7" s="1"/>
  <c r="J488" i="7" a="1"/>
  <c r="J488" i="7"/>
  <c r="J489" i="7" a="1"/>
  <c r="J489" i="7" s="1"/>
  <c r="J490" i="7" a="1"/>
  <c r="J490" i="7"/>
  <c r="J491" i="7" a="1"/>
  <c r="J491" i="7" s="1"/>
  <c r="J492" i="7" a="1"/>
  <c r="J492" i="7" s="1"/>
  <c r="J493" i="7" a="1"/>
  <c r="J493" i="7" s="1"/>
  <c r="J494" i="7" a="1"/>
  <c r="J494" i="7"/>
  <c r="J495" i="7" a="1"/>
  <c r="J495" i="7"/>
  <c r="J496" i="7" a="1"/>
  <c r="J496" i="7" s="1"/>
  <c r="J497" i="7" a="1"/>
  <c r="J497" i="7" s="1"/>
  <c r="J498" i="7" a="1"/>
  <c r="J498" i="7" s="1"/>
  <c r="J499" i="7" a="1"/>
  <c r="J499" i="7"/>
  <c r="J500" i="7" a="1"/>
  <c r="J500" i="7" s="1"/>
  <c r="J501" i="7" a="1"/>
  <c r="J501" i="7" s="1"/>
  <c r="J502" i="7" a="1"/>
  <c r="J502" i="7"/>
  <c r="J503" i="7" a="1"/>
  <c r="J503" i="7"/>
  <c r="J504" i="7" a="1"/>
  <c r="J504" i="7"/>
  <c r="J505" i="7" a="1"/>
  <c r="J505" i="7" s="1"/>
  <c r="J506" i="7" a="1"/>
  <c r="J506" i="7" s="1"/>
  <c r="J507" i="7" a="1"/>
  <c r="J507" i="7" s="1"/>
  <c r="J508" i="7" a="1"/>
  <c r="J508" i="7"/>
  <c r="J509" i="7" a="1"/>
  <c r="J509" i="7" s="1"/>
  <c r="J510" i="7" a="1"/>
  <c r="J510" i="7" s="1"/>
  <c r="J511" i="7" a="1"/>
  <c r="J511" i="7"/>
  <c r="J512" i="7" a="1"/>
  <c r="J512" i="7"/>
  <c r="J513" i="7" a="1"/>
  <c r="J513" i="7" s="1"/>
  <c r="J514" i="7" a="1"/>
  <c r="J514" i="7" s="1"/>
  <c r="J515" i="7" a="1"/>
  <c r="J515" i="7" s="1"/>
  <c r="J516" i="7" a="1"/>
  <c r="J516" i="7" s="1"/>
  <c r="J517" i="7" a="1"/>
  <c r="J517" i="7" s="1"/>
  <c r="J518" i="7" a="1"/>
  <c r="J518" i="7"/>
  <c r="J519" i="7" a="1"/>
  <c r="J519" i="7" s="1"/>
  <c r="J520" i="7" a="1"/>
  <c r="J520" i="7"/>
  <c r="J521" i="7" a="1"/>
  <c r="J521" i="7" s="1"/>
  <c r="J522" i="7" a="1"/>
  <c r="J522" i="7" s="1"/>
  <c r="J523" i="7" a="1"/>
  <c r="J523" i="7"/>
  <c r="J524" i="7" a="1"/>
  <c r="J524" i="7" s="1"/>
  <c r="J525" i="7" a="1"/>
  <c r="J525" i="7" s="1"/>
  <c r="J526" i="7" a="1"/>
  <c r="J526" i="7"/>
  <c r="J527" i="7" a="1"/>
  <c r="J527" i="7" s="1"/>
  <c r="J528" i="7" a="1"/>
  <c r="J528" i="7" s="1"/>
  <c r="J529" i="7" a="1"/>
  <c r="J529" i="7" s="1"/>
  <c r="J530" i="7" a="1"/>
  <c r="J530" i="7" s="1"/>
  <c r="J531" i="7" a="1"/>
  <c r="J531" i="7" s="1"/>
  <c r="J532" i="7" a="1"/>
  <c r="J532" i="7" s="1"/>
  <c r="J533" i="7" a="1"/>
  <c r="J533" i="7" s="1"/>
  <c r="J534" i="7" a="1"/>
  <c r="J534" i="7"/>
  <c r="J535" i="7" a="1"/>
  <c r="J535" i="7"/>
  <c r="J536" i="7" a="1"/>
  <c r="J536" i="7"/>
  <c r="J537" i="7" a="1"/>
  <c r="J537" i="7" s="1"/>
  <c r="J538" i="7" a="1"/>
  <c r="J538" i="7" s="1"/>
  <c r="J539" i="7" a="1"/>
  <c r="J539" i="7"/>
  <c r="J540" i="7" a="1"/>
  <c r="J540" i="7"/>
  <c r="J541" i="7" a="1"/>
  <c r="J541" i="7" s="1"/>
  <c r="J542" i="7" a="1"/>
  <c r="J542" i="7" s="1"/>
  <c r="J543" i="7" a="1"/>
  <c r="J543" i="7"/>
  <c r="J544" i="7" a="1"/>
  <c r="J544" i="7"/>
  <c r="J545" i="7" a="1"/>
  <c r="J545" i="7" s="1"/>
  <c r="J546" i="7" a="1"/>
  <c r="J546" i="7" s="1"/>
  <c r="J547" i="7" a="1"/>
  <c r="J547" i="7" s="1"/>
  <c r="J548" i="7" a="1"/>
  <c r="J548" i="7" s="1"/>
  <c r="J549" i="7" a="1"/>
  <c r="J549" i="7" s="1"/>
  <c r="J550" i="7" a="1"/>
  <c r="J550" i="7" s="1"/>
  <c r="J551" i="7" a="1"/>
  <c r="J551" i="7" s="1"/>
  <c r="J552" i="7" a="1"/>
  <c r="J552" i="7"/>
  <c r="J553" i="7" a="1"/>
  <c r="J553" i="7" s="1"/>
  <c r="J554" i="7" a="1"/>
  <c r="J554" i="7"/>
  <c r="J555" i="7" a="1"/>
  <c r="J555" i="7" s="1"/>
  <c r="J556" i="7" a="1"/>
  <c r="J556" i="7" s="1"/>
  <c r="J557" i="7" a="1"/>
  <c r="J557" i="7" s="1"/>
  <c r="J558" i="7" a="1"/>
  <c r="J558" i="7"/>
  <c r="J559" i="7" a="1"/>
  <c r="J559" i="7"/>
  <c r="J560" i="7" a="1"/>
  <c r="J560" i="7" s="1"/>
  <c r="J561" i="7" a="1"/>
  <c r="J561" i="7"/>
  <c r="J562" i="7" a="1"/>
  <c r="J562" i="7"/>
  <c r="J563" i="7" a="1"/>
  <c r="J563" i="7" s="1"/>
  <c r="J564" i="7" a="1"/>
  <c r="J564" i="7" s="1"/>
  <c r="J565" i="7" a="1"/>
  <c r="J565" i="7"/>
  <c r="J566" i="7" a="1"/>
  <c r="J566" i="7" s="1"/>
  <c r="J567" i="7" a="1"/>
  <c r="J567" i="7" s="1"/>
  <c r="J568" i="7" a="1"/>
  <c r="J568" i="7" s="1"/>
  <c r="J569" i="7" a="1"/>
  <c r="J569" i="7"/>
  <c r="J570" i="7" a="1"/>
  <c r="J570" i="7"/>
  <c r="J571" i="7" a="1"/>
  <c r="J571" i="7" s="1"/>
  <c r="J572" i="7" a="1"/>
  <c r="J572" i="7" s="1"/>
  <c r="J573" i="7" a="1"/>
  <c r="J573" i="7"/>
  <c r="J574" i="7" a="1"/>
  <c r="J574" i="7" s="1"/>
  <c r="J575" i="7" a="1"/>
  <c r="J575" i="7"/>
  <c r="J576" i="7" a="1"/>
  <c r="J576" i="7" s="1"/>
  <c r="J577" i="7" a="1"/>
  <c r="J577" i="7" s="1"/>
  <c r="J578" i="7" a="1"/>
  <c r="J578" i="7"/>
  <c r="J579" i="7" a="1"/>
  <c r="J579" i="7"/>
  <c r="J580" i="7" a="1"/>
  <c r="J580" i="7" s="1"/>
  <c r="J581" i="7" a="1"/>
  <c r="J581" i="7" s="1"/>
  <c r="J582" i="7" a="1"/>
  <c r="J582" i="7"/>
  <c r="J583" i="7" a="1"/>
  <c r="J583" i="7" s="1"/>
  <c r="J584" i="7" a="1"/>
  <c r="J584" i="7" s="1"/>
  <c r="J585" i="7" a="1"/>
  <c r="J585" i="7" s="1"/>
  <c r="J586" i="7" a="1"/>
  <c r="J586" i="7" s="1"/>
  <c r="J587" i="7" a="1"/>
  <c r="J587" i="7"/>
  <c r="J588" i="7" a="1"/>
  <c r="J588" i="7" s="1"/>
  <c r="J589" i="7" a="1"/>
  <c r="J589" i="7" s="1"/>
  <c r="J590" i="7" a="1"/>
  <c r="J590" i="7" s="1"/>
  <c r="J591" i="7" a="1"/>
  <c r="J591" i="7"/>
  <c r="J592" i="7" a="1"/>
  <c r="J592" i="7" s="1"/>
  <c r="J593" i="7" a="1"/>
  <c r="J593" i="7"/>
  <c r="J594" i="7" a="1"/>
  <c r="J594" i="7"/>
  <c r="J595" i="7" a="1"/>
  <c r="J595" i="7" s="1"/>
  <c r="J596" i="7" a="1"/>
  <c r="J596" i="7" s="1"/>
  <c r="J597" i="7" a="1"/>
  <c r="J597" i="7" s="1"/>
  <c r="J598" i="7" a="1"/>
  <c r="J598" i="7" s="1"/>
  <c r="J599" i="7" a="1"/>
  <c r="J599" i="7" s="1"/>
  <c r="J600" i="7" a="1"/>
  <c r="J600" i="7" s="1"/>
  <c r="J601" i="7" a="1"/>
  <c r="J601" i="7"/>
  <c r="J602" i="7" a="1"/>
  <c r="J602" i="7"/>
  <c r="J603" i="7" a="1"/>
  <c r="J603" i="7"/>
  <c r="J604" i="7" a="1"/>
  <c r="J604" i="7" s="1"/>
  <c r="J605" i="7" a="1"/>
  <c r="J605" i="7"/>
  <c r="J606" i="7" a="1"/>
  <c r="J606" i="7" s="1"/>
  <c r="J607" i="7" a="1"/>
  <c r="J607" i="7" s="1"/>
  <c r="J608" i="7" a="1"/>
  <c r="J608" i="7" s="1"/>
  <c r="J609" i="7" a="1"/>
  <c r="J609" i="7" s="1"/>
  <c r="J610" i="7" a="1"/>
  <c r="J610" i="7"/>
  <c r="J611" i="7" a="1"/>
  <c r="J611" i="7"/>
  <c r="J612" i="7" a="1"/>
  <c r="J612" i="7" s="1"/>
  <c r="J613" i="7" a="1"/>
  <c r="J613" i="7" s="1"/>
  <c r="J614" i="7" a="1"/>
  <c r="J614" i="7"/>
  <c r="J615" i="7" a="1"/>
  <c r="J615" i="7" s="1"/>
  <c r="J616" i="7" a="1"/>
  <c r="J616" i="7" s="1"/>
  <c r="J617" i="7" a="1"/>
  <c r="J617" i="7" s="1"/>
  <c r="J618" i="7" a="1"/>
  <c r="J618" i="7" s="1"/>
  <c r="J619" i="7" a="1"/>
  <c r="J619" i="7"/>
  <c r="J620" i="7" a="1"/>
  <c r="J620" i="7" s="1"/>
  <c r="J621" i="7" a="1"/>
  <c r="J621" i="7" s="1"/>
  <c r="J622" i="7" a="1"/>
  <c r="J622" i="7" s="1"/>
  <c r="J623" i="7" a="1"/>
  <c r="J623" i="7"/>
  <c r="J624" i="7" a="1"/>
  <c r="J624" i="7" s="1"/>
  <c r="J625" i="7" a="1"/>
  <c r="J625" i="7"/>
  <c r="J626" i="7" a="1"/>
  <c r="J626" i="7"/>
  <c r="J627" i="7" a="1"/>
  <c r="J627" i="7" s="1"/>
  <c r="J628" i="7" a="1"/>
  <c r="J628" i="7" s="1"/>
  <c r="J629" i="7" a="1"/>
  <c r="J629" i="7" s="1"/>
  <c r="J630" i="7" a="1"/>
  <c r="J630" i="7" s="1"/>
  <c r="J631" i="7" a="1"/>
  <c r="J631" i="7" s="1"/>
  <c r="J632" i="7" a="1"/>
  <c r="J632" i="7" s="1"/>
  <c r="J633" i="7" a="1"/>
  <c r="J633" i="7"/>
  <c r="J634" i="7" a="1"/>
  <c r="J634" i="7"/>
  <c r="J635" i="7" a="1"/>
  <c r="J635" i="7"/>
  <c r="J636" i="7" a="1"/>
  <c r="J636" i="7" s="1"/>
  <c r="J637" i="7" a="1"/>
  <c r="J637" i="7"/>
  <c r="J638" i="7" a="1"/>
  <c r="J638" i="7" s="1"/>
  <c r="J639" i="7" a="1"/>
  <c r="J639" i="7"/>
  <c r="J640" i="7" a="1"/>
  <c r="J640" i="7" s="1"/>
  <c r="J641" i="7" a="1"/>
  <c r="J641" i="7" s="1"/>
  <c r="J642" i="7" a="1"/>
  <c r="J642" i="7"/>
  <c r="J643" i="7" a="1"/>
  <c r="J643" i="7"/>
  <c r="J644" i="7" a="1"/>
  <c r="J644" i="7" s="1"/>
  <c r="J645" i="7" a="1"/>
  <c r="J645" i="7" s="1"/>
  <c r="J646" i="7" a="1"/>
  <c r="J646" i="7"/>
  <c r="J647" i="7" a="1"/>
  <c r="J647" i="7" s="1"/>
  <c r="J648" i="7" a="1"/>
  <c r="J648" i="7" s="1"/>
  <c r="J649" i="7" a="1"/>
  <c r="J649" i="7" s="1"/>
  <c r="J650" i="7" a="1"/>
  <c r="J650" i="7" s="1"/>
  <c r="J651" i="7" a="1"/>
  <c r="J651" i="7"/>
  <c r="J652" i="7" a="1"/>
  <c r="J652" i="7" s="1"/>
  <c r="J653" i="7" a="1"/>
  <c r="J653" i="7"/>
  <c r="J654" i="7" a="1"/>
  <c r="J654" i="7" s="1"/>
  <c r="J655" i="7" a="1"/>
  <c r="J655" i="7"/>
  <c r="J656" i="7" a="1"/>
  <c r="J656" i="7" s="1"/>
  <c r="J657" i="7" a="1"/>
  <c r="J657" i="7"/>
  <c r="J658" i="7" a="1"/>
  <c r="J658" i="7" s="1"/>
  <c r="J659" i="7" a="1"/>
  <c r="J659" i="7" s="1"/>
  <c r="J660" i="7" a="1"/>
  <c r="J660" i="7" s="1"/>
  <c r="J661" i="7" a="1"/>
  <c r="J661" i="7" s="1"/>
  <c r="J662" i="7" a="1"/>
  <c r="J662" i="7" s="1"/>
  <c r="J663" i="7" a="1"/>
  <c r="J663" i="7" s="1"/>
  <c r="J664" i="7" a="1"/>
  <c r="J664" i="7" s="1"/>
  <c r="J665" i="7" a="1"/>
  <c r="J665" i="7"/>
  <c r="J666" i="7" a="1"/>
  <c r="J666" i="7"/>
  <c r="J667" i="7" a="1"/>
  <c r="J667" i="7"/>
  <c r="J668" i="7" a="1"/>
  <c r="J668" i="7" s="1"/>
  <c r="J669" i="7" a="1"/>
  <c r="J669" i="7"/>
  <c r="J670" i="7" a="1"/>
  <c r="J670" i="7" s="1"/>
  <c r="J671" i="7" a="1"/>
  <c r="J671" i="7"/>
  <c r="J672" i="7" a="1"/>
  <c r="J672" i="7" s="1"/>
  <c r="J673" i="7" a="1"/>
  <c r="J673" i="7" s="1"/>
  <c r="J674" i="7" a="1"/>
  <c r="J674" i="7"/>
  <c r="J675" i="7" a="1"/>
  <c r="J675" i="7"/>
  <c r="J676" i="7" a="1"/>
  <c r="J676" i="7" s="1"/>
  <c r="J677" i="7" a="1"/>
  <c r="J677" i="7" s="1"/>
  <c r="J678" i="7" a="1"/>
  <c r="J678" i="7"/>
  <c r="J679" i="7" a="1"/>
  <c r="J679" i="7" s="1"/>
  <c r="J680" i="7" a="1"/>
  <c r="J680" i="7" s="1"/>
  <c r="J681" i="7" a="1"/>
  <c r="J681" i="7" s="1"/>
  <c r="J682" i="7" a="1"/>
  <c r="J682" i="7" s="1"/>
  <c r="J683" i="7" a="1"/>
  <c r="J683" i="7"/>
  <c r="J684" i="7" a="1"/>
  <c r="J684" i="7" s="1"/>
  <c r="J685" i="7" a="1"/>
  <c r="J685" i="7" s="1"/>
  <c r="J686" i="7" a="1"/>
  <c r="J686" i="7" s="1"/>
  <c r="J687" i="7" a="1"/>
  <c r="J687" i="7"/>
  <c r="J688" i="7" a="1"/>
  <c r="J688" i="7" s="1"/>
  <c r="J689" i="7" a="1"/>
  <c r="J689" i="7"/>
  <c r="J690" i="7" a="1"/>
  <c r="J690" i="7"/>
  <c r="J691" i="7" a="1"/>
  <c r="J691" i="7" s="1"/>
  <c r="J692" i="7" a="1"/>
  <c r="J692" i="7" s="1"/>
  <c r="J693" i="7" a="1"/>
  <c r="J693" i="7" s="1"/>
  <c r="J694" i="7" a="1"/>
  <c r="J694" i="7" s="1"/>
  <c r="J695" i="7" a="1"/>
  <c r="J695" i="7" s="1"/>
  <c r="J696" i="7" a="1"/>
  <c r="J696" i="7" s="1"/>
  <c r="J697" i="7" a="1"/>
  <c r="J697" i="7"/>
  <c r="J698" i="7" a="1"/>
  <c r="J698" i="7"/>
  <c r="J699" i="7" a="1"/>
  <c r="J699" i="7" s="1"/>
  <c r="J700" i="7" a="1"/>
  <c r="J700" i="7" s="1"/>
  <c r="J701" i="7" a="1"/>
  <c r="J701" i="7"/>
  <c r="J702" i="7" a="1"/>
  <c r="J702" i="7" s="1"/>
  <c r="J703" i="7" a="1"/>
  <c r="J703" i="7"/>
  <c r="J704" i="7" a="1"/>
  <c r="J704" i="7" s="1"/>
  <c r="J705" i="7" a="1"/>
  <c r="J705" i="7" s="1"/>
  <c r="J706" i="7" a="1"/>
  <c r="J706" i="7"/>
  <c r="J707" i="7" a="1"/>
  <c r="J707" i="7"/>
  <c r="J708" i="7" a="1"/>
  <c r="J708" i="7" s="1"/>
  <c r="J709" i="7" a="1"/>
  <c r="J709" i="7"/>
  <c r="J710" i="7" a="1"/>
  <c r="J710" i="7"/>
  <c r="J711" i="7" a="1"/>
  <c r="J711" i="7" s="1"/>
  <c r="J712" i="7" a="1"/>
  <c r="J712" i="7" s="1"/>
  <c r="J713" i="7" a="1"/>
  <c r="J713" i="7" s="1"/>
  <c r="J714" i="7" a="1"/>
  <c r="J714" i="7" s="1"/>
  <c r="J715" i="7" a="1"/>
  <c r="J715" i="7"/>
  <c r="J716" i="7" a="1"/>
  <c r="J716" i="7" s="1"/>
  <c r="J717" i="7" a="1"/>
  <c r="J717" i="7" s="1"/>
  <c r="J718" i="7" a="1"/>
  <c r="J718" i="7" s="1"/>
  <c r="J719" i="7" a="1"/>
  <c r="J719" i="7"/>
  <c r="J720" i="7" a="1"/>
  <c r="J720" i="7" s="1"/>
  <c r="J721" i="7" a="1"/>
  <c r="J721" i="7"/>
  <c r="J722" i="7" a="1"/>
  <c r="J722" i="7"/>
  <c r="J723" i="7" a="1"/>
  <c r="J723" i="7" s="1"/>
  <c r="J724" i="7" a="1"/>
  <c r="J724" i="7" s="1"/>
  <c r="J725" i="7" a="1"/>
  <c r="J725" i="7" s="1"/>
  <c r="J726" i="7" a="1"/>
  <c r="J726" i="7" s="1"/>
  <c r="J727" i="7" a="1"/>
  <c r="J727" i="7" s="1"/>
  <c r="J728" i="7" a="1"/>
  <c r="J728" i="7" s="1"/>
  <c r="J729" i="7" a="1"/>
  <c r="J729" i="7"/>
  <c r="J730" i="7" a="1"/>
  <c r="J730" i="7"/>
  <c r="J731" i="7" a="1"/>
  <c r="J731" i="7"/>
  <c r="J732" i="7" a="1"/>
  <c r="J732" i="7" s="1"/>
  <c r="J733" i="7" a="1"/>
  <c r="J733" i="7"/>
  <c r="J734" i="7" a="1"/>
  <c r="J734" i="7" s="1"/>
  <c r="J735" i="7" a="1"/>
  <c r="J735" i="7" s="1"/>
  <c r="J736" i="7" a="1"/>
  <c r="J736" i="7" s="1"/>
  <c r="J737" i="7" a="1"/>
  <c r="J737" i="7" s="1"/>
  <c r="J738" i="7" a="1"/>
  <c r="J738" i="7"/>
  <c r="J739" i="7" a="1"/>
  <c r="J739" i="7"/>
  <c r="J740" i="7" a="1"/>
  <c r="J740" i="7" s="1"/>
  <c r="J741" i="7" a="1"/>
  <c r="J741" i="7" s="1"/>
  <c r="J742" i="7" a="1"/>
  <c r="J742" i="7"/>
  <c r="J743" i="7" a="1"/>
  <c r="J743" i="7" s="1"/>
  <c r="J744" i="7" a="1"/>
  <c r="J744" i="7" s="1"/>
  <c r="J745" i="7" a="1"/>
  <c r="J745" i="7"/>
  <c r="J746" i="7" a="1"/>
  <c r="J746" i="7" s="1"/>
  <c r="J747" i="7" a="1"/>
  <c r="J747" i="7"/>
  <c r="J748" i="7" a="1"/>
  <c r="J748" i="7" s="1"/>
  <c r="J749" i="7" a="1"/>
  <c r="J749" i="7" s="1"/>
  <c r="J750" i="7" a="1"/>
  <c r="J750" i="7"/>
  <c r="J751" i="7" a="1"/>
  <c r="J751" i="7"/>
  <c r="J752" i="7" a="1"/>
  <c r="J752" i="7" s="1"/>
  <c r="J753" i="7" a="1"/>
  <c r="J753" i="7"/>
  <c r="J754" i="7" a="1"/>
  <c r="J754" i="7"/>
  <c r="J755" i="7" a="1"/>
  <c r="J755" i="7" s="1"/>
  <c r="J756" i="7" a="1"/>
  <c r="J756" i="7" s="1"/>
  <c r="J757" i="7" a="1"/>
  <c r="J757" i="7" s="1"/>
  <c r="J758" i="7" a="1"/>
  <c r="J758" i="7" s="1"/>
  <c r="J759" i="7" a="1"/>
  <c r="J759" i="7" s="1"/>
  <c r="J760" i="7" a="1"/>
  <c r="J760" i="7" s="1"/>
  <c r="J761" i="7" a="1"/>
  <c r="J761" i="7"/>
  <c r="J762" i="7" a="1"/>
  <c r="J762" i="7"/>
  <c r="J763" i="7" a="1"/>
  <c r="J763" i="7"/>
  <c r="J764" i="7" a="1"/>
  <c r="J764" i="7" s="1"/>
  <c r="J765" i="7" a="1"/>
  <c r="J765" i="7"/>
  <c r="J766" i="7" a="1"/>
  <c r="J766" i="7" s="1"/>
  <c r="J767" i="7" a="1"/>
  <c r="J767" i="7"/>
  <c r="J768" i="7" a="1"/>
  <c r="J768" i="7" s="1"/>
  <c r="J769" i="7" a="1"/>
  <c r="J769" i="7" s="1"/>
  <c r="J770" i="7" a="1"/>
  <c r="J770" i="7"/>
  <c r="J771" i="7" a="1"/>
  <c r="J771" i="7"/>
  <c r="J772" i="7" a="1"/>
  <c r="J772" i="7" s="1"/>
  <c r="J773" i="7" a="1"/>
  <c r="J773" i="7" s="1"/>
  <c r="J774" i="7" a="1"/>
  <c r="J774" i="7"/>
  <c r="J775" i="7" a="1"/>
  <c r="J775" i="7" s="1"/>
  <c r="J776" i="7" a="1"/>
  <c r="J776" i="7" s="1"/>
  <c r="J777" i="7" a="1"/>
  <c r="J777" i="7" s="1"/>
  <c r="J778" i="7" a="1"/>
  <c r="J778" i="7" s="1"/>
  <c r="J779" i="7" a="1"/>
  <c r="J779" i="7"/>
  <c r="J780" i="7" a="1"/>
  <c r="J780" i="7" s="1"/>
  <c r="J781" i="7" a="1"/>
  <c r="J781" i="7"/>
  <c r="J782" i="7" a="1"/>
  <c r="J782" i="7" s="1"/>
  <c r="J783" i="7" a="1"/>
  <c r="J783" i="7"/>
  <c r="J784" i="7" a="1"/>
  <c r="J784" i="7" s="1"/>
  <c r="J785" i="7" a="1"/>
  <c r="J785" i="7"/>
  <c r="J786" i="7" a="1"/>
  <c r="J786" i="7" s="1"/>
  <c r="J787" i="7" a="1"/>
  <c r="J787" i="7" s="1"/>
  <c r="J788" i="7" a="1"/>
  <c r="J788" i="7" s="1"/>
  <c r="J789" i="7" a="1"/>
  <c r="J789" i="7" s="1"/>
  <c r="J790" i="7" a="1"/>
  <c r="J790" i="7" s="1"/>
  <c r="J791" i="7" a="1"/>
  <c r="J791" i="7"/>
  <c r="J792" i="7" a="1"/>
  <c r="J792" i="7" s="1"/>
  <c r="J793" i="7" a="1"/>
  <c r="J793" i="7"/>
  <c r="J794" i="7" a="1"/>
  <c r="J794" i="7"/>
  <c r="J795" i="7" a="1"/>
  <c r="J795" i="7"/>
  <c r="J796" i="7" a="1"/>
  <c r="J796" i="7" s="1"/>
  <c r="J797" i="7" a="1"/>
  <c r="J797" i="7"/>
  <c r="J798" i="7" a="1"/>
  <c r="J798" i="7" s="1"/>
  <c r="J799" i="7" a="1"/>
  <c r="J799" i="7"/>
  <c r="J800" i="7" a="1"/>
  <c r="J800" i="7" s="1"/>
  <c r="J801" i="7" a="1"/>
  <c r="J801" i="7" s="1"/>
  <c r="J802" i="7" a="1"/>
  <c r="J802" i="7"/>
  <c r="J803" i="7" a="1"/>
  <c r="J803" i="7"/>
  <c r="J804" i="7" a="1"/>
  <c r="J804" i="7" s="1"/>
  <c r="J805" i="7" a="1"/>
  <c r="J805" i="7" s="1"/>
  <c r="J806" i="7" a="1"/>
  <c r="J806" i="7"/>
  <c r="J807" i="7" a="1"/>
  <c r="J807" i="7" s="1"/>
  <c r="J808" i="7" a="1"/>
  <c r="J808" i="7" s="1"/>
  <c r="J809" i="7" a="1"/>
  <c r="J809" i="7" s="1"/>
  <c r="J810" i="7" a="1"/>
  <c r="J810" i="7" s="1"/>
  <c r="J811" i="7" a="1"/>
  <c r="J811" i="7"/>
  <c r="J812" i="7" a="1"/>
  <c r="J812" i="7" s="1"/>
  <c r="J813" i="7" a="1"/>
  <c r="J813" i="7" s="1"/>
  <c r="J814" i="7" a="1"/>
  <c r="J814" i="7" s="1"/>
  <c r="J815" i="7" a="1"/>
  <c r="J815" i="7"/>
  <c r="J816" i="7" a="1"/>
  <c r="J816" i="7" s="1"/>
  <c r="J817" i="7" a="1"/>
  <c r="J817" i="7"/>
  <c r="J818" i="7" a="1"/>
  <c r="J818" i="7"/>
  <c r="J819" i="7" a="1"/>
  <c r="J819" i="7" s="1"/>
  <c r="J820" i="7" a="1"/>
  <c r="J820" i="7" s="1"/>
  <c r="J821" i="7" a="1"/>
  <c r="J821" i="7" s="1"/>
  <c r="J822" i="7" a="1"/>
  <c r="J822" i="7" s="1"/>
  <c r="J823" i="7" a="1"/>
  <c r="J823" i="7" s="1"/>
  <c r="J824" i="7" a="1"/>
  <c r="J824" i="7" s="1"/>
  <c r="J825" i="7" a="1"/>
  <c r="J825" i="7" s="1"/>
  <c r="J826" i="7" a="1"/>
  <c r="J826" i="7"/>
  <c r="J827" i="7" a="1"/>
  <c r="J827" i="7"/>
  <c r="J828" i="7" a="1"/>
  <c r="J828" i="7" s="1"/>
  <c r="J829" i="7" a="1"/>
  <c r="J829" i="7"/>
  <c r="J830" i="7" a="1"/>
  <c r="J830" i="7" s="1"/>
  <c r="J831" i="7" a="1"/>
  <c r="J831" i="7" s="1"/>
  <c r="J832" i="7" a="1"/>
  <c r="J832" i="7" s="1"/>
  <c r="J833" i="7" a="1"/>
  <c r="J833" i="7" s="1"/>
  <c r="J834" i="7" a="1"/>
  <c r="J834" i="7" s="1"/>
  <c r="J835" i="7" a="1"/>
  <c r="J835" i="7"/>
  <c r="J836" i="7" a="1"/>
  <c r="J836" i="7" s="1"/>
  <c r="J837" i="7" a="1"/>
  <c r="J837" i="7" s="1"/>
  <c r="J838" i="7" a="1"/>
  <c r="J838" i="7"/>
  <c r="J839" i="7" a="1"/>
  <c r="J839" i="7" s="1"/>
  <c r="J840" i="7" a="1"/>
  <c r="J840" i="7" s="1"/>
  <c r="J841" i="7" a="1"/>
  <c r="J841" i="7"/>
  <c r="J842" i="7" a="1"/>
  <c r="J842" i="7" s="1"/>
  <c r="J843" i="7" a="1"/>
  <c r="J843" i="7" s="1"/>
  <c r="J844" i="7" a="1"/>
  <c r="J844" i="7" s="1"/>
  <c r="J845" i="7" a="1"/>
  <c r="J845" i="7" s="1"/>
  <c r="J846" i="7" a="1"/>
  <c r="J846" i="7"/>
  <c r="J847" i="7" a="1"/>
  <c r="J847" i="7"/>
  <c r="J848" i="7" a="1"/>
  <c r="J848" i="7" s="1"/>
  <c r="J849" i="7" a="1"/>
  <c r="J849" i="7"/>
  <c r="J850" i="7" a="1"/>
  <c r="J850" i="7" s="1"/>
  <c r="J851" i="7" a="1"/>
  <c r="J851" i="7" s="1"/>
  <c r="J852" i="7" a="1"/>
  <c r="J852" i="7" s="1"/>
  <c r="J853" i="7" a="1"/>
  <c r="J853" i="7" s="1"/>
  <c r="J854" i="7" a="1"/>
  <c r="J854" i="7"/>
  <c r="J855" i="7" a="1"/>
  <c r="J855" i="7" s="1"/>
  <c r="J856" i="7" a="1"/>
  <c r="J856" i="7" s="1"/>
  <c r="J857" i="7" a="1"/>
  <c r="J857" i="7" s="1"/>
  <c r="J858" i="7" a="1"/>
  <c r="J858" i="7"/>
  <c r="J859" i="7" a="1"/>
  <c r="J859" i="7"/>
  <c r="J860" i="7" a="1"/>
  <c r="J860" i="7" s="1"/>
  <c r="J861" i="7" a="1"/>
  <c r="J861" i="7"/>
  <c r="J862" i="7" a="1"/>
  <c r="J862" i="7" s="1"/>
  <c r="J863" i="7" a="1"/>
  <c r="J863" i="7"/>
  <c r="J864" i="7" a="1"/>
  <c r="J864" i="7" s="1"/>
  <c r="J865" i="7" a="1"/>
  <c r="J865" i="7" s="1"/>
  <c r="J866" i="7" a="1"/>
  <c r="J866" i="7" s="1"/>
  <c r="J867" i="7" a="1"/>
  <c r="J867" i="7"/>
  <c r="J868" i="7" a="1"/>
  <c r="J868" i="7" s="1"/>
  <c r="J869" i="7" a="1"/>
  <c r="J869" i="7"/>
  <c r="J870" i="7" a="1"/>
  <c r="J870" i="7"/>
  <c r="J871" i="7" a="1"/>
  <c r="J871" i="7" s="1"/>
  <c r="J872" i="7" a="1"/>
  <c r="J872" i="7" s="1"/>
  <c r="J873" i="7" a="1"/>
  <c r="J873" i="7"/>
  <c r="J874" i="7" a="1"/>
  <c r="J874" i="7" s="1"/>
  <c r="J875" i="7" a="1"/>
  <c r="J875" i="7" s="1"/>
  <c r="J876" i="7" a="1"/>
  <c r="J876" i="7" s="1"/>
  <c r="J877" i="7" a="1"/>
  <c r="J877" i="7"/>
  <c r="J878" i="7" a="1"/>
  <c r="J878" i="7" s="1"/>
  <c r="J879" i="7" a="1"/>
  <c r="J879" i="7"/>
  <c r="J880" i="7" a="1"/>
  <c r="J880" i="7" s="1"/>
  <c r="J881" i="7" a="1"/>
  <c r="J881" i="7"/>
  <c r="J882" i="7" a="1"/>
  <c r="J882" i="7" s="1"/>
  <c r="J883" i="7" a="1"/>
  <c r="J883" i="7" s="1"/>
  <c r="J884" i="7" a="1"/>
  <c r="J884" i="7" s="1"/>
  <c r="J885" i="7" a="1"/>
  <c r="J885" i="7" s="1"/>
  <c r="J886" i="7" a="1"/>
  <c r="J886" i="7" s="1"/>
  <c r="J887" i="7" a="1"/>
  <c r="J887" i="7"/>
  <c r="J888" i="7" a="1"/>
  <c r="J888" i="7" s="1"/>
  <c r="J889" i="7" a="1"/>
  <c r="J889" i="7" s="1"/>
  <c r="J890" i="7" a="1"/>
  <c r="J890" i="7"/>
  <c r="J891" i="7" a="1"/>
  <c r="J891" i="7" s="1"/>
  <c r="J892" i="7" a="1"/>
  <c r="J892" i="7" s="1"/>
  <c r="J893" i="7" a="1"/>
  <c r="J893" i="7"/>
  <c r="J894" i="7" a="1"/>
  <c r="J894" i="7" s="1"/>
  <c r="J895" i="7" a="1"/>
  <c r="J895" i="7"/>
  <c r="J896" i="7" a="1"/>
  <c r="J896" i="7" s="1"/>
  <c r="J897" i="7" a="1"/>
  <c r="J897" i="7" s="1"/>
  <c r="J898" i="7" a="1"/>
  <c r="J898" i="7" s="1"/>
  <c r="J899" i="7" a="1"/>
  <c r="J899" i="7"/>
  <c r="J900" i="7" a="1"/>
  <c r="J900" i="7" s="1"/>
  <c r="J901" i="7" a="1"/>
  <c r="J901" i="7" s="1"/>
  <c r="J902" i="7" a="1"/>
  <c r="J902" i="7"/>
  <c r="J903" i="7" a="1"/>
  <c r="J903" i="7" s="1"/>
  <c r="J904" i="7" a="1"/>
  <c r="J904" i="7" s="1"/>
  <c r="J905" i="7" a="1"/>
  <c r="J905" i="7" s="1"/>
  <c r="J906" i="7" a="1"/>
  <c r="J906" i="7" s="1"/>
  <c r="J907" i="7" a="1"/>
  <c r="J907" i="7" s="1"/>
  <c r="J908" i="7" a="1"/>
  <c r="J908" i="7" s="1"/>
  <c r="J909" i="7" a="1"/>
  <c r="J909" i="7"/>
  <c r="J910" i="7" a="1"/>
  <c r="J910" i="7" s="1"/>
  <c r="J911" i="7" a="1"/>
  <c r="J911" i="7"/>
  <c r="J912" i="7" a="1"/>
  <c r="J912" i="7" s="1"/>
  <c r="J913" i="7" a="1"/>
  <c r="J913" i="7"/>
  <c r="J914" i="7" a="1"/>
  <c r="J914" i="7"/>
  <c r="J915" i="7" a="1"/>
  <c r="J915" i="7" s="1"/>
  <c r="J916" i="7" a="1"/>
  <c r="J916" i="7" s="1"/>
  <c r="J917" i="7" a="1"/>
  <c r="J917" i="7" s="1"/>
  <c r="J918" i="7" a="1"/>
  <c r="J918" i="7"/>
  <c r="J919" i="7" a="1"/>
  <c r="J919" i="7"/>
  <c r="J920" i="7" a="1"/>
  <c r="J920" i="7" s="1"/>
  <c r="J921" i="7" a="1"/>
  <c r="J921" i="7" s="1"/>
  <c r="J922" i="7" a="1"/>
  <c r="J922" i="7"/>
  <c r="J923" i="7" a="1"/>
  <c r="J923" i="7"/>
  <c r="J924" i="7" a="1"/>
  <c r="J924" i="7" s="1"/>
  <c r="J925" i="7" a="1"/>
  <c r="J925" i="7"/>
  <c r="J926" i="7" a="1"/>
  <c r="J926" i="7" s="1"/>
  <c r="J927" i="7" a="1"/>
  <c r="J927" i="7"/>
  <c r="J928" i="7" a="1"/>
  <c r="J928" i="7" s="1"/>
  <c r="J929" i="7" a="1"/>
  <c r="J929" i="7" s="1"/>
  <c r="J930" i="7" a="1"/>
  <c r="J930" i="7" s="1"/>
  <c r="J931" i="7" a="1"/>
  <c r="J931" i="7"/>
  <c r="J932" i="7" a="1"/>
  <c r="J932" i="7" s="1"/>
  <c r="J933" i="7" a="1"/>
  <c r="J933" i="7"/>
  <c r="J934" i="7" a="1"/>
  <c r="J934" i="7"/>
  <c r="J935" i="7" a="1"/>
  <c r="J935" i="7" s="1"/>
  <c r="J936" i="7" a="1"/>
  <c r="J936" i="7" s="1"/>
  <c r="J937" i="7" a="1"/>
  <c r="J937" i="7" s="1"/>
  <c r="J938" i="7" a="1"/>
  <c r="J938" i="7" s="1"/>
  <c r="J939" i="7" a="1"/>
  <c r="J939" i="7" s="1"/>
  <c r="J940" i="7" a="1"/>
  <c r="J940" i="7" s="1"/>
  <c r="J941" i="7" a="1"/>
  <c r="J941" i="7" s="1"/>
  <c r="J942" i="7" a="1"/>
  <c r="J942" i="7" s="1"/>
  <c r="J943" i="7" a="1"/>
  <c r="J943" i="7"/>
  <c r="J944" i="7" a="1"/>
  <c r="J944" i="7" s="1"/>
  <c r="J945" i="7" a="1"/>
  <c r="J945" i="7"/>
  <c r="J946" i="7" a="1"/>
  <c r="J946" i="7"/>
  <c r="J947" i="7" a="1"/>
  <c r="J947" i="7" s="1"/>
  <c r="J948" i="7" a="1"/>
  <c r="J948" i="7" s="1"/>
  <c r="J949" i="7" a="1"/>
  <c r="J949" i="7" s="1"/>
  <c r="J950" i="7" a="1"/>
  <c r="J950" i="7"/>
  <c r="J951" i="7" a="1"/>
  <c r="J951" i="7" s="1"/>
  <c r="J952" i="7" a="1"/>
  <c r="J952" i="7" s="1"/>
  <c r="J953" i="7" a="1"/>
  <c r="J953" i="7" s="1"/>
  <c r="J954" i="7" a="1"/>
  <c r="J954" i="7"/>
  <c r="J955" i="7" a="1"/>
  <c r="J955" i="7" s="1"/>
  <c r="J956" i="7" a="1"/>
  <c r="J956" i="7" s="1"/>
  <c r="J957" i="7" a="1"/>
  <c r="J957" i="7"/>
  <c r="J958" i="7" a="1"/>
  <c r="J958" i="7" s="1"/>
  <c r="J959" i="7" a="1"/>
  <c r="J959" i="7" s="1"/>
  <c r="J960" i="7" a="1"/>
  <c r="J960" i="7" s="1"/>
  <c r="J961" i="7" a="1"/>
  <c r="J961" i="7" s="1"/>
  <c r="J962" i="7" a="1"/>
  <c r="J962" i="7" s="1"/>
  <c r="J963" i="7" a="1"/>
  <c r="J963" i="7"/>
  <c r="J964" i="7" a="1"/>
  <c r="J964" i="7" s="1"/>
  <c r="J965" i="7" a="1"/>
  <c r="J965" i="7" s="1"/>
  <c r="J966" i="7" a="1"/>
  <c r="J966" i="7"/>
  <c r="J967" i="7" a="1"/>
  <c r="J967" i="7" s="1"/>
  <c r="J968" i="7" a="1"/>
  <c r="J968" i="7" s="1"/>
  <c r="J969" i="7" a="1"/>
  <c r="J969" i="7" s="1"/>
  <c r="J970" i="7" a="1"/>
  <c r="J970" i="7" s="1"/>
  <c r="J971" i="7" a="1"/>
  <c r="J971" i="7" s="1"/>
  <c r="J972" i="7" a="1"/>
  <c r="J972" i="7" s="1"/>
  <c r="J973" i="7" a="1"/>
  <c r="J973" i="7"/>
  <c r="J974" i="7" a="1"/>
  <c r="J974" i="7"/>
  <c r="J975" i="7" a="1"/>
  <c r="J975" i="7"/>
  <c r="J976" i="7" a="1"/>
  <c r="J976" i="7" s="1"/>
  <c r="J977" i="7" a="1"/>
  <c r="J977" i="7"/>
  <c r="J978" i="7" a="1"/>
  <c r="J978" i="7" s="1"/>
  <c r="J979" i="7" a="1"/>
  <c r="J979" i="7" s="1"/>
  <c r="J980" i="7" a="1"/>
  <c r="J980" i="7" s="1"/>
  <c r="J981" i="7" a="1"/>
  <c r="J981" i="7" s="1"/>
  <c r="J982" i="7" a="1"/>
  <c r="J982" i="7"/>
  <c r="J983" i="7" a="1"/>
  <c r="J983" i="7"/>
  <c r="J984" i="7" a="1"/>
  <c r="J984" i="7" s="1"/>
  <c r="J985" i="7" a="1"/>
  <c r="J985" i="7" s="1"/>
  <c r="J986" i="7" a="1"/>
  <c r="J986" i="7"/>
  <c r="J987" i="7" a="1"/>
  <c r="J987" i="7"/>
  <c r="J988" i="7" a="1"/>
  <c r="J988" i="7" s="1"/>
  <c r="J989" i="7" a="1"/>
  <c r="J989" i="7"/>
  <c r="J990" i="7" a="1"/>
  <c r="J990" i="7" s="1"/>
  <c r="J991" i="7" a="1"/>
  <c r="J991" i="7" s="1"/>
  <c r="J992" i="7" a="1"/>
  <c r="J992" i="7" s="1"/>
  <c r="J993" i="7" a="1"/>
  <c r="J993" i="7" s="1"/>
  <c r="J994" i="7" a="1"/>
  <c r="J994" i="7" s="1"/>
  <c r="J995" i="7" a="1"/>
  <c r="J995" i="7"/>
  <c r="J996" i="7" a="1"/>
  <c r="J996" i="7" s="1"/>
  <c r="J997" i="7" a="1"/>
  <c r="J997" i="7" s="1"/>
  <c r="J998" i="7" a="1"/>
  <c r="J998" i="7"/>
  <c r="J999" i="7" a="1"/>
  <c r="J999" i="7" s="1"/>
  <c r="J1000" i="7" a="1"/>
  <c r="J1000" i="7" s="1"/>
  <c r="J1001" i="7" a="1"/>
  <c r="J1001" i="7"/>
  <c r="J1002" i="7" a="1"/>
  <c r="J1002" i="7" s="1"/>
  <c r="J1003" i="7" a="1"/>
  <c r="J1003" i="7" s="1"/>
  <c r="J1004" i="7" a="1"/>
  <c r="J1004" i="7" s="1"/>
  <c r="J1005" i="7" a="1"/>
  <c r="J1005" i="7"/>
  <c r="J1006" i="7" a="1"/>
  <c r="J1006" i="7" s="1"/>
  <c r="J1007" i="7" a="1"/>
  <c r="J1007" i="7"/>
  <c r="J1008" i="7" a="1"/>
  <c r="J1008" i="7" s="1"/>
  <c r="J1009" i="7" a="1"/>
  <c r="J1009" i="7"/>
  <c r="J1010" i="7" a="1"/>
  <c r="J1010" i="7"/>
  <c r="J1011" i="7" a="1"/>
  <c r="J1011" i="7" s="1"/>
  <c r="J1012" i="7" a="1"/>
  <c r="J1012" i="7" s="1"/>
  <c r="J1013" i="7" a="1"/>
  <c r="J1013" i="7" s="1"/>
  <c r="J1014" i="7" a="1"/>
  <c r="J1014" i="7" s="1"/>
  <c r="J1015" i="7" a="1"/>
  <c r="J1015" i="7"/>
  <c r="J1016" i="7" a="1"/>
  <c r="J1016" i="7" s="1"/>
  <c r="J1017" i="7" a="1"/>
  <c r="J1017" i="7" s="1"/>
  <c r="J1018" i="7" a="1"/>
  <c r="J1018" i="7"/>
  <c r="J1019" i="7" a="1"/>
  <c r="J1019" i="7" s="1"/>
  <c r="J1020" i="7" a="1"/>
  <c r="J1020" i="7" s="1"/>
  <c r="J1021" i="7" a="1"/>
  <c r="J1021" i="7"/>
  <c r="J1022" i="7" a="1"/>
  <c r="J1022" i="7" s="1"/>
  <c r="J1023" i="7" a="1"/>
  <c r="J1023" i="7"/>
  <c r="J1024" i="7" a="1"/>
  <c r="J1024" i="7" s="1"/>
  <c r="J1025" i="7" a="1"/>
  <c r="J1025" i="7" s="1"/>
  <c r="J1026" i="7" a="1"/>
  <c r="J1026" i="7" s="1"/>
  <c r="J1027" i="7" a="1"/>
  <c r="J1027" i="7"/>
  <c r="J1028" i="7" a="1"/>
  <c r="J1028" i="7" s="1"/>
  <c r="J1029" i="7" a="1"/>
  <c r="J1029" i="7"/>
  <c r="J1030" i="7" a="1"/>
  <c r="J1030" i="7"/>
  <c r="J1031" i="7" a="1"/>
  <c r="J1031" i="7" s="1"/>
  <c r="J1032" i="7" a="1"/>
  <c r="J1032" i="7" s="1"/>
  <c r="J1033" i="7" a="1"/>
  <c r="J1033" i="7" s="1"/>
  <c r="J1034" i="7" a="1"/>
  <c r="J1034" i="7" s="1"/>
  <c r="J1035" i="7" a="1"/>
  <c r="J1035" i="7" s="1"/>
  <c r="J1036" i="7" a="1"/>
  <c r="J1036" i="7" s="1"/>
  <c r="J1037" i="7" a="1"/>
  <c r="J1037" i="7"/>
  <c r="J1038" i="7" a="1"/>
  <c r="J1038" i="7"/>
  <c r="J1039" i="7" a="1"/>
  <c r="J1039" i="7"/>
  <c r="J1040" i="7" a="1"/>
  <c r="J1040" i="7" s="1"/>
  <c r="J1041" i="7" a="1"/>
  <c r="J1041" i="7"/>
  <c r="J1042" i="7" a="1"/>
  <c r="J1042" i="7"/>
  <c r="J1043" i="7" a="1"/>
  <c r="J1043" i="7" s="1"/>
  <c r="J1044" i="7" a="1"/>
  <c r="J1044" i="7" s="1"/>
  <c r="J1045" i="7" a="1"/>
  <c r="J1045" i="7" s="1"/>
  <c r="J1046" i="7" a="1"/>
  <c r="J1046" i="7" s="1"/>
  <c r="J1047" i="7" a="1"/>
  <c r="J1047" i="7"/>
  <c r="J1048" i="7" a="1"/>
  <c r="J1048" i="7" s="1"/>
  <c r="J1049" i="7" a="1"/>
  <c r="J1049" i="7" s="1"/>
  <c r="J1050" i="7" a="1"/>
  <c r="J1050" i="7"/>
  <c r="J1051" i="7" a="1"/>
  <c r="J1051" i="7" s="1"/>
  <c r="J1052" i="7" a="1"/>
  <c r="J1052" i="7" s="1"/>
  <c r="J1053" i="7" a="1"/>
  <c r="J1053" i="7"/>
  <c r="J1054" i="7" a="1"/>
  <c r="J1054" i="7" s="1"/>
  <c r="J1055" i="7" a="1"/>
  <c r="J1055" i="7"/>
  <c r="J1056" i="7" a="1"/>
  <c r="J1056" i="7" s="1"/>
  <c r="J1057" i="7" a="1"/>
  <c r="J1057" i="7" s="1"/>
  <c r="J1058" i="7" a="1"/>
  <c r="J1058" i="7"/>
  <c r="J1059" i="7" a="1"/>
  <c r="J1059" i="7"/>
  <c r="J1060" i="7" a="1"/>
  <c r="J1060" i="7" s="1"/>
  <c r="J1061" i="7" a="1"/>
  <c r="J1061" i="7"/>
  <c r="J1062" i="7" a="1"/>
  <c r="J1062" i="7"/>
  <c r="J1063" i="7" a="1"/>
  <c r="J1063" i="7" s="1"/>
  <c r="J1064" i="7" a="1"/>
  <c r="J1064" i="7" s="1"/>
  <c r="J1065" i="7" a="1"/>
  <c r="J1065" i="7"/>
  <c r="J1066" i="7" a="1"/>
  <c r="J1066" i="7" s="1"/>
  <c r="J1067" i="7" a="1"/>
  <c r="J1067" i="7" s="1"/>
  <c r="J1068" i="7" a="1"/>
  <c r="J1068" i="7" s="1"/>
  <c r="J1069" i="7" a="1"/>
  <c r="J1069" i="7" s="1"/>
  <c r="J1070" i="7" a="1"/>
  <c r="J1070" i="7" s="1"/>
  <c r="J1071" i="7" a="1"/>
  <c r="J1071" i="7"/>
  <c r="J1072" i="7" a="1"/>
  <c r="J1072" i="7" s="1"/>
  <c r="J1073" i="7" a="1"/>
  <c r="J1073" i="7"/>
  <c r="J1074" i="7" a="1"/>
  <c r="J1074" i="7"/>
  <c r="J1075" i="7" a="1"/>
  <c r="J1075" i="7" s="1"/>
  <c r="J1076" i="7" a="1"/>
  <c r="J1076" i="7" s="1"/>
  <c r="J1077" i="7" a="1"/>
  <c r="J1077" i="7" s="1"/>
  <c r="J1078" i="7" a="1"/>
  <c r="J1078" i="7" s="1"/>
  <c r="J1079" i="7" a="1"/>
  <c r="J1079" i="7" s="1"/>
  <c r="J1080" i="7" a="1"/>
  <c r="J1080" i="7" s="1"/>
  <c r="J1081" i="7" a="1"/>
  <c r="J1081" i="7"/>
  <c r="J1082" i="7" a="1"/>
  <c r="J1082" i="7"/>
  <c r="J1083" i="7" a="1"/>
  <c r="J1083" i="7"/>
  <c r="J1084" i="7" a="1"/>
  <c r="J1084" i="7" s="1"/>
  <c r="J1085" i="7" a="1"/>
  <c r="J1085" i="7"/>
  <c r="J1086" i="7" a="1"/>
  <c r="J1086" i="7" s="1"/>
  <c r="J1087" i="7" a="1"/>
  <c r="J1087" i="7" s="1"/>
  <c r="J1088" i="7" a="1"/>
  <c r="J1088" i="7" s="1"/>
  <c r="J1089" i="7" a="1"/>
  <c r="J1089" i="7" s="1"/>
  <c r="J1090" i="7" a="1"/>
  <c r="J1090" i="7"/>
  <c r="J1091" i="7" a="1"/>
  <c r="J1091" i="7"/>
  <c r="J1092" i="7" a="1"/>
  <c r="J1092" i="7" s="1"/>
  <c r="J1093" i="7" a="1"/>
  <c r="J1093" i="7" s="1"/>
  <c r="J1094" i="7" a="1"/>
  <c r="J1094" i="7"/>
  <c r="J1095" i="7" a="1"/>
  <c r="J1095" i="7" s="1"/>
  <c r="J1096" i="7" a="1"/>
  <c r="J1096" i="7" s="1"/>
  <c r="J1097" i="7" a="1"/>
  <c r="J1097" i="7"/>
  <c r="J1098" i="7" a="1"/>
  <c r="J1098" i="7" s="1"/>
  <c r="J1099" i="7" a="1"/>
  <c r="J1099" i="7"/>
  <c r="J1100" i="7" a="1"/>
  <c r="J1100" i="7" s="1"/>
  <c r="J1101" i="7" a="1"/>
  <c r="J1101" i="7"/>
  <c r="J1102" i="7" a="1"/>
  <c r="J1102" i="7"/>
  <c r="J1103" i="7" a="1"/>
  <c r="J1103" i="7"/>
  <c r="J1104" i="7" a="1"/>
  <c r="J1104" i="7" s="1"/>
  <c r="J1105" i="7" a="1"/>
  <c r="J1105" i="7"/>
  <c r="J1106" i="7" a="1"/>
  <c r="J1106" i="7" s="1"/>
  <c r="J1107" i="7" a="1"/>
  <c r="J1107" i="7" s="1"/>
  <c r="J1108" i="7" a="1"/>
  <c r="J1108" i="7" s="1"/>
  <c r="J1109" i="7" a="1"/>
  <c r="J1109" i="7" s="1"/>
  <c r="J1110" i="7" a="1"/>
  <c r="J1110" i="7" s="1"/>
  <c r="J1111" i="7" a="1"/>
  <c r="J1111" i="7"/>
  <c r="J1112" i="7" a="1"/>
  <c r="J1112" i="7" s="1"/>
  <c r="J1113" i="7" a="1"/>
  <c r="J1113" i="7" s="1"/>
  <c r="J1114" i="7" a="1"/>
  <c r="J1114" i="7"/>
  <c r="J1115" i="7" a="1"/>
  <c r="J1115" i="7"/>
  <c r="J1116" i="7" a="1"/>
  <c r="J1116" i="7" s="1"/>
  <c r="J1117" i="7" a="1"/>
  <c r="J1117" i="7"/>
  <c r="J1118" i="7" a="1"/>
  <c r="J1118" i="7" s="1"/>
  <c r="J1119" i="7" a="1"/>
  <c r="J1119" i="7"/>
  <c r="J1120" i="7" a="1"/>
  <c r="J1120" i="7"/>
  <c r="J1121" i="7" a="1"/>
  <c r="J1121" i="7"/>
  <c r="J1122" i="7" a="1"/>
  <c r="J1122" i="7" s="1"/>
  <c r="J1123" i="7" a="1"/>
  <c r="J1123" i="7" s="1"/>
  <c r="J1124" i="7" a="1"/>
  <c r="J1124" i="7" s="1"/>
  <c r="J1125" i="7" a="1"/>
  <c r="J1125" i="7" s="1"/>
  <c r="J1126" i="7" a="1"/>
  <c r="J1126" i="7" s="1"/>
  <c r="J1127" i="7" a="1"/>
  <c r="J1127" i="7" s="1"/>
  <c r="J1128" i="7" a="1"/>
  <c r="J1128" i="7"/>
  <c r="J1129" i="7" a="1"/>
  <c r="J1129" i="7"/>
  <c r="J1130" i="7" a="1"/>
  <c r="J1130" i="7" s="1"/>
  <c r="J1131" i="7" a="1"/>
  <c r="J1131" i="7" s="1"/>
  <c r="J1132" i="7" a="1"/>
  <c r="J1132" i="7" s="1"/>
  <c r="J1133" i="7" a="1"/>
  <c r="J1133" i="7" s="1"/>
  <c r="J1134" i="7" a="1"/>
  <c r="J1134" i="7" s="1"/>
  <c r="J1135" i="7" a="1"/>
  <c r="J1135" i="7"/>
  <c r="J1136" i="7" a="1"/>
  <c r="J1136" i="7" s="1"/>
  <c r="J1137" i="7" a="1"/>
  <c r="J1137" i="7"/>
  <c r="J1138" i="7" a="1"/>
  <c r="J1138" i="7" s="1"/>
  <c r="J1139" i="7" a="1"/>
  <c r="J1139" i="7"/>
  <c r="J1140" i="7" a="1"/>
  <c r="J1140" i="7"/>
  <c r="J1141" i="7" a="1"/>
  <c r="J1141" i="7" s="1"/>
  <c r="J1142" i="7" a="1"/>
  <c r="J1142" i="7" s="1"/>
  <c r="J1143" i="7" a="1"/>
  <c r="J1143" i="7"/>
  <c r="J1144" i="7" a="1"/>
  <c r="J1144" i="7" s="1"/>
  <c r="J1145" i="7" a="1"/>
  <c r="J1145" i="7" s="1"/>
  <c r="J1146" i="7" a="1"/>
  <c r="J1146" i="7" s="1"/>
  <c r="J1147" i="7" a="1"/>
  <c r="J1147" i="7" s="1"/>
  <c r="J1148" i="7" a="1"/>
  <c r="J1148" i="7" s="1"/>
  <c r="J1149" i="7" a="1"/>
  <c r="J1149" i="7"/>
  <c r="J1150" i="7" a="1"/>
  <c r="J1150" i="7" s="1"/>
  <c r="J1151" i="7" a="1"/>
  <c r="J1151" i="7"/>
  <c r="J1152" i="7" a="1"/>
  <c r="J1152" i="7"/>
  <c r="J1153" i="7" a="1"/>
  <c r="J1153" i="7"/>
  <c r="J1154" i="7" a="1"/>
  <c r="J1154" i="7" s="1"/>
  <c r="J1155" i="7" a="1"/>
  <c r="J1155" i="7" s="1"/>
  <c r="J1156" i="7" a="1"/>
  <c r="J1156" i="7" s="1"/>
  <c r="J1157" i="7" a="1"/>
  <c r="J1157" i="7"/>
  <c r="J1158" i="7" a="1"/>
  <c r="J1158" i="7" s="1"/>
  <c r="J1159" i="7" a="1"/>
  <c r="J1159" i="7" s="1"/>
  <c r="J1160" i="7" a="1"/>
  <c r="J1160" i="7"/>
  <c r="J1161" i="7" a="1"/>
  <c r="J1161" i="7"/>
  <c r="J1162" i="7" a="1"/>
  <c r="J1162" i="7" s="1"/>
  <c r="J1163" i="7" a="1"/>
  <c r="J1163" i="7" s="1"/>
  <c r="J1164" i="7" a="1"/>
  <c r="J1164" i="7" s="1"/>
  <c r="J1165" i="7" a="1"/>
  <c r="J1165" i="7" s="1"/>
  <c r="J1166" i="7" a="1"/>
  <c r="J1166" i="7" s="1"/>
  <c r="J1167" i="7" a="1"/>
  <c r="J1167" i="7" s="1"/>
  <c r="J1168" i="7" a="1"/>
  <c r="J1168" i="7" s="1"/>
  <c r="J1169" i="7" a="1"/>
  <c r="J1169" i="7"/>
  <c r="J1170" i="7" a="1"/>
  <c r="J1170" i="7" s="1"/>
  <c r="J1171" i="7" a="1"/>
  <c r="J1171" i="7"/>
  <c r="J1172" i="7" a="1"/>
  <c r="J1172" i="7" s="1"/>
  <c r="J1173" i="7" a="1"/>
  <c r="J1173" i="7" s="1"/>
  <c r="J1174" i="7" a="1"/>
  <c r="J1174" i="7" s="1"/>
  <c r="J1175" i="7" a="1"/>
  <c r="J1175" i="7"/>
  <c r="J1176" i="7" a="1"/>
  <c r="J1176" i="7"/>
  <c r="J1177" i="7" a="1"/>
  <c r="J1177" i="7" s="1"/>
  <c r="J1178" i="7" a="1"/>
  <c r="J1178" i="7"/>
  <c r="J1179" i="7" a="1"/>
  <c r="J1179" i="7" s="1"/>
  <c r="J1180" i="7" a="1"/>
  <c r="J1180" i="7"/>
  <c r="J1181" i="7" a="1"/>
  <c r="J1181" i="7" s="1"/>
  <c r="J1182" i="7" a="1"/>
  <c r="J1182" i="7"/>
  <c r="J1183" i="7" a="1"/>
  <c r="J1183" i="7"/>
  <c r="J1184" i="7" a="1"/>
  <c r="J1184" i="7" s="1"/>
  <c r="J1185" i="7" a="1"/>
  <c r="J1185" i="7" s="1"/>
  <c r="J1186" i="7" a="1"/>
  <c r="J1186" i="7"/>
  <c r="J1187" i="7" a="1"/>
  <c r="J1187" i="7"/>
  <c r="J1188" i="7" a="1"/>
  <c r="J1188" i="7" s="1"/>
  <c r="J1189" i="7" a="1"/>
  <c r="J1189" i="7" s="1"/>
  <c r="J1190" i="7" a="1"/>
  <c r="J1190" i="7"/>
  <c r="J1191" i="7" a="1"/>
  <c r="J1191" i="7" s="1"/>
  <c r="J1192" i="7" a="1"/>
  <c r="J1192" i="7"/>
  <c r="J1193" i="7" a="1"/>
  <c r="J1193" i="7" s="1"/>
  <c r="J1194" i="7" a="1"/>
  <c r="J1194" i="7"/>
  <c r="J1195" i="7" a="1"/>
  <c r="J1195" i="7" s="1"/>
  <c r="J1196" i="7" a="1"/>
  <c r="J1196" i="7"/>
  <c r="J1197" i="7" a="1"/>
  <c r="J1197" i="7" s="1"/>
  <c r="J1198" i="7" a="1"/>
  <c r="J1198" i="7"/>
  <c r="J1199" i="7" a="1"/>
  <c r="J1199" i="7"/>
  <c r="J1200" i="7" a="1"/>
  <c r="J1200" i="7" s="1"/>
  <c r="J1201" i="7" a="1"/>
  <c r="J1201" i="7" s="1"/>
  <c r="J1202" i="7" a="1"/>
  <c r="J1202" i="7" s="1"/>
  <c r="J1203" i="7" a="1"/>
  <c r="J1203" i="7" s="1"/>
  <c r="J1204" i="7" a="1"/>
  <c r="J1204" i="7"/>
  <c r="J1205" i="7" a="1"/>
  <c r="J1205" i="7" s="1"/>
  <c r="J1206" i="7" a="1"/>
  <c r="J1206" i="7"/>
  <c r="J1207" i="7" a="1"/>
  <c r="J1207" i="7" s="1"/>
  <c r="J1208" i="7" a="1"/>
  <c r="J1208" i="7"/>
  <c r="J1209" i="7" a="1"/>
  <c r="J1209" i="7" s="1"/>
  <c r="J1210" i="7" a="1"/>
  <c r="J1210" i="7"/>
  <c r="J1211" i="7" a="1"/>
  <c r="J1211" i="7"/>
  <c r="J1212" i="7" a="1"/>
  <c r="J1212" i="7" s="1"/>
  <c r="J1213" i="7" a="1"/>
  <c r="J1213" i="7" s="1"/>
  <c r="J1214" i="7" a="1"/>
  <c r="J1214" i="7"/>
  <c r="J1215" i="7" a="1"/>
  <c r="J1215" i="7"/>
  <c r="J1216" i="7" a="1"/>
  <c r="J1216" i="7" s="1"/>
  <c r="J1217" i="7" a="1"/>
  <c r="J1217" i="7" s="1"/>
  <c r="J1218" i="7" a="1"/>
  <c r="J1218" i="7"/>
  <c r="J1219" i="7" a="1"/>
  <c r="J1219" i="7" s="1"/>
  <c r="J1220" i="7" a="1"/>
  <c r="J1220" i="7"/>
  <c r="J1221" i="7" a="1"/>
  <c r="J1221" i="7" s="1"/>
  <c r="J1222" i="7" a="1"/>
  <c r="J1222" i="7" s="1"/>
  <c r="J1223" i="7" a="1"/>
  <c r="J1223" i="7"/>
  <c r="J1224" i="7" a="1"/>
  <c r="J1224" i="7" s="1"/>
  <c r="J1225" i="7" a="1"/>
  <c r="J1225" i="7" s="1"/>
  <c r="J1226" i="7" a="1"/>
  <c r="J1226" i="7" s="1"/>
  <c r="J1227" i="7" a="1"/>
  <c r="J1227" i="7" s="1"/>
  <c r="J1228" i="7" a="1"/>
  <c r="J1228" i="7"/>
  <c r="J1229" i="7" a="1"/>
  <c r="J1229" i="7" s="1"/>
  <c r="J1230" i="7" a="1"/>
  <c r="J1230" i="7" s="1"/>
  <c r="J1231" i="7" a="1"/>
  <c r="J1231" i="7"/>
  <c r="J1232" i="7" a="1"/>
  <c r="J1232" i="7" s="1"/>
  <c r="J1233" i="7" a="1"/>
  <c r="J1233" i="7" s="1"/>
  <c r="J1234" i="7" a="1"/>
  <c r="J1234" i="7" s="1"/>
  <c r="J1235" i="7" a="1"/>
  <c r="J1235" i="7" s="1"/>
  <c r="J1236" i="7" a="1"/>
  <c r="J1236" i="7"/>
  <c r="J1237" i="7" a="1"/>
  <c r="J1237" i="7" s="1"/>
  <c r="J1238" i="7" a="1"/>
  <c r="J1238" i="7" s="1"/>
  <c r="J1239" i="7" a="1"/>
  <c r="J1239" i="7"/>
  <c r="J1240" i="7" a="1"/>
  <c r="J1240" i="7" s="1"/>
  <c r="J1241" i="7" a="1"/>
  <c r="J1241" i="7" s="1"/>
  <c r="J1242" i="7" a="1"/>
  <c r="J1242" i="7" s="1"/>
  <c r="J1243" i="7" a="1"/>
  <c r="J1243" i="7" s="1"/>
  <c r="J1244" i="7" a="1"/>
  <c r="J1244" i="7"/>
  <c r="J1245" i="7" a="1"/>
  <c r="J1245" i="7" s="1"/>
  <c r="J1246" i="7" a="1"/>
  <c r="J1246" i="7" s="1"/>
  <c r="J1247" i="7" a="1"/>
  <c r="J1247" i="7"/>
  <c r="J1248" i="7" a="1"/>
  <c r="J1248" i="7" s="1"/>
  <c r="J1249" i="7" a="1"/>
  <c r="J1249" i="7" s="1"/>
  <c r="J1250" i="7" a="1"/>
  <c r="J1250" i="7" s="1"/>
  <c r="J1251" i="7" a="1"/>
  <c r="J1251" i="7" s="1"/>
  <c r="J1252" i="7" a="1"/>
  <c r="J1252" i="7"/>
  <c r="J1253" i="7" a="1"/>
  <c r="J1253" i="7" s="1"/>
  <c r="J1254" i="7" a="1"/>
  <c r="J1254" i="7" s="1"/>
  <c r="J1255" i="7" a="1"/>
  <c r="J1255" i="7"/>
  <c r="J1256" i="7" a="1"/>
  <c r="J1256" i="7" s="1"/>
  <c r="J1257" i="7" a="1"/>
  <c r="J1257" i="7" s="1"/>
  <c r="J1258" i="7" a="1"/>
  <c r="J1258" i="7" s="1"/>
  <c r="J1259" i="7" a="1"/>
  <c r="J1259" i="7" s="1"/>
  <c r="J1260" i="7" a="1"/>
  <c r="J1260" i="7"/>
  <c r="J1261" i="7" a="1"/>
  <c r="J1261" i="7" s="1"/>
  <c r="J1262" i="7" a="1"/>
  <c r="J1262" i="7" s="1"/>
  <c r="J1263" i="7" a="1"/>
  <c r="J1263" i="7"/>
  <c r="J1264" i="7" a="1"/>
  <c r="J1264" i="7" s="1"/>
  <c r="J1265" i="7" a="1"/>
  <c r="J1265" i="7" s="1"/>
  <c r="J1266" i="7" a="1"/>
  <c r="J1266" i="7" s="1"/>
  <c r="J1267" i="7" a="1"/>
  <c r="J1267" i="7" s="1"/>
  <c r="J1268" i="7" a="1"/>
  <c r="J1268" i="7"/>
  <c r="J1269" i="7" a="1"/>
  <c r="J1269" i="7" s="1"/>
  <c r="J1270" i="7" a="1"/>
  <c r="J1270" i="7" s="1"/>
  <c r="J1271" i="7" a="1"/>
  <c r="J1271" i="7"/>
  <c r="J1272" i="7" a="1"/>
  <c r="J1272" i="7" s="1"/>
  <c r="J1273" i="7" a="1"/>
  <c r="J1273" i="7" s="1"/>
  <c r="J1274" i="7" a="1"/>
  <c r="J1274" i="7" s="1"/>
  <c r="J1275" i="7" a="1"/>
  <c r="J1275" i="7" s="1"/>
  <c r="J1276" i="7" a="1"/>
  <c r="J1276" i="7"/>
  <c r="J1277" i="7" a="1"/>
  <c r="J1277" i="7" s="1"/>
  <c r="J1278" i="7" a="1"/>
  <c r="J1278" i="7" s="1"/>
  <c r="J1279" i="7" a="1"/>
  <c r="J1279" i="7"/>
  <c r="J1280" i="7" a="1"/>
  <c r="J1280" i="7" s="1"/>
  <c r="J1281" i="7" a="1"/>
  <c r="J1281" i="7" s="1"/>
  <c r="J1282" i="7" a="1"/>
  <c r="J1282" i="7" s="1"/>
  <c r="J1283" i="7" a="1"/>
  <c r="J1283" i="7" s="1"/>
  <c r="J1284" i="7" a="1"/>
  <c r="J1284" i="7"/>
  <c r="J1285" i="7" a="1"/>
  <c r="J1285" i="7" s="1"/>
  <c r="J1286" i="7" a="1"/>
  <c r="J1286" i="7" s="1"/>
  <c r="J1287" i="7" a="1"/>
  <c r="J1287" i="7"/>
  <c r="J1288" i="7" a="1"/>
  <c r="J1288" i="7" s="1"/>
  <c r="J1289" i="7" a="1"/>
  <c r="J1289" i="7" s="1"/>
  <c r="J1290" i="7" a="1"/>
  <c r="J1290" i="7" s="1"/>
  <c r="J1291" i="7" a="1"/>
  <c r="J1291" i="7" s="1"/>
  <c r="J1292" i="7" a="1"/>
  <c r="J1292" i="7"/>
  <c r="J1293" i="7" a="1"/>
  <c r="J1293" i="7" s="1"/>
  <c r="J1294" i="7" a="1"/>
  <c r="J1294" i="7" s="1"/>
  <c r="J1295" i="7" a="1"/>
  <c r="J1295" i="7"/>
  <c r="J1296" i="7" a="1"/>
  <c r="J1296" i="7" s="1"/>
  <c r="J1297" i="7" a="1"/>
  <c r="J1297" i="7" s="1"/>
  <c r="J1298" i="7" a="1"/>
  <c r="J1298" i="7" s="1"/>
  <c r="J1299" i="7" a="1"/>
  <c r="J1299" i="7" s="1"/>
  <c r="J1300" i="7" a="1"/>
  <c r="J1300" i="7"/>
  <c r="J1301" i="7" a="1"/>
  <c r="J1301" i="7" s="1"/>
  <c r="J1302" i="7" a="1"/>
  <c r="J1302" i="7" s="1"/>
  <c r="J1303" i="7" a="1"/>
  <c r="J1303" i="7"/>
  <c r="J1304" i="7" a="1"/>
  <c r="J1304" i="7" s="1"/>
  <c r="J1305" i="7" a="1"/>
  <c r="J1305" i="7" s="1"/>
  <c r="J1306" i="7" a="1"/>
  <c r="J1306" i="7" s="1"/>
  <c r="J1307" i="7" a="1"/>
  <c r="J1307" i="7" s="1"/>
  <c r="J1308" i="7" a="1"/>
  <c r="J1308" i="7"/>
  <c r="J1309" i="7" a="1"/>
  <c r="J1309" i="7" s="1"/>
  <c r="J1310" i="7" a="1"/>
  <c r="J1310" i="7" s="1"/>
  <c r="J1311" i="7" a="1"/>
  <c r="J1311" i="7"/>
  <c r="J1312" i="7" a="1"/>
  <c r="J1312" i="7" s="1"/>
  <c r="J1313" i="7" a="1"/>
  <c r="J1313" i="7" s="1"/>
  <c r="J1314" i="7" a="1"/>
  <c r="J1314" i="7" s="1"/>
  <c r="J1315" i="7" a="1"/>
  <c r="J1315" i="7" s="1"/>
  <c r="J1316" i="7" a="1"/>
  <c r="J1316" i="7"/>
  <c r="J1317" i="7" a="1"/>
  <c r="J1317" i="7" s="1"/>
  <c r="J1318" i="7" a="1"/>
  <c r="J1318" i="7" s="1"/>
  <c r="J1319" i="7" a="1"/>
  <c r="J1319" i="7"/>
  <c r="J1320" i="7" a="1"/>
  <c r="J1320" i="7" s="1"/>
  <c r="J1321" i="7" a="1"/>
  <c r="J1321" i="7" s="1"/>
  <c r="J1322" i="7" a="1"/>
  <c r="J1322" i="7" s="1"/>
  <c r="J1323" i="7" a="1"/>
  <c r="J1323" i="7" s="1"/>
  <c r="J1324" i="7" a="1"/>
  <c r="J1324" i="7"/>
  <c r="J1325" i="7" a="1"/>
  <c r="J1325" i="7" s="1"/>
  <c r="J1326" i="7" a="1"/>
  <c r="J1326" i="7" s="1"/>
  <c r="J1327" i="7" a="1"/>
  <c r="J1327" i="7"/>
  <c r="J1328" i="7" a="1"/>
  <c r="J1328" i="7" s="1"/>
  <c r="J1329" i="7" a="1"/>
  <c r="J1329" i="7" s="1"/>
  <c r="J1330" i="7" a="1"/>
  <c r="J1330" i="7" s="1"/>
  <c r="J1331" i="7" a="1"/>
  <c r="J1331" i="7" s="1"/>
  <c r="J1332" i="7" a="1"/>
  <c r="J1332" i="7"/>
  <c r="J1333" i="7" a="1"/>
  <c r="J1333" i="7" s="1"/>
  <c r="J1334" i="7" a="1"/>
  <c r="J1334" i="7" s="1"/>
  <c r="J1335" i="7" a="1"/>
  <c r="J1335" i="7"/>
  <c r="J1336" i="7" a="1"/>
  <c r="J1336" i="7" s="1"/>
  <c r="J1337" i="7" a="1"/>
  <c r="J1337" i="7" s="1"/>
  <c r="J1338" i="7" a="1"/>
  <c r="J1338" i="7" s="1"/>
  <c r="J1339" i="7" a="1"/>
  <c r="J1339" i="7" s="1"/>
  <c r="J1340" i="7" a="1"/>
  <c r="J1340" i="7"/>
  <c r="J1341" i="7" a="1"/>
  <c r="J1341" i="7" s="1"/>
  <c r="J1342" i="7" a="1"/>
  <c r="J1342" i="7" s="1"/>
  <c r="J1343" i="7" a="1"/>
  <c r="J1343" i="7"/>
  <c r="J1344" i="7" a="1"/>
  <c r="J1344" i="7" s="1"/>
  <c r="J1345" i="7" a="1"/>
  <c r="J1345" i="7" s="1"/>
  <c r="J1346" i="7" a="1"/>
  <c r="J1346" i="7" s="1"/>
  <c r="J1347" i="7" a="1"/>
  <c r="J1347" i="7" s="1"/>
  <c r="J1348" i="7" a="1"/>
  <c r="J1348" i="7"/>
  <c r="J1349" i="7" a="1"/>
  <c r="J1349" i="7" s="1"/>
  <c r="J1350" i="7" a="1"/>
  <c r="J1350" i="7" s="1"/>
  <c r="J1351" i="7" a="1"/>
  <c r="J1351" i="7"/>
  <c r="J1352" i="7" a="1"/>
  <c r="J1352" i="7" s="1"/>
  <c r="J1353" i="7" a="1"/>
  <c r="J1353" i="7" s="1"/>
  <c r="J1354" i="7" a="1"/>
  <c r="J1354" i="7" s="1"/>
  <c r="J1355" i="7" a="1"/>
  <c r="J1355" i="7" s="1"/>
  <c r="J1356" i="7" a="1"/>
  <c r="J1356" i="7"/>
  <c r="J1357" i="7" a="1"/>
  <c r="J1357" i="7" s="1"/>
  <c r="J1358" i="7" a="1"/>
  <c r="J1358" i="7" s="1"/>
  <c r="J1359" i="7" a="1"/>
  <c r="J1359" i="7"/>
  <c r="J1360" i="7" a="1"/>
  <c r="J1360" i="7" s="1"/>
  <c r="J1361" i="7" a="1"/>
  <c r="J1361" i="7" s="1"/>
  <c r="J1362" i="7" a="1"/>
  <c r="J1362" i="7" s="1"/>
  <c r="J1363" i="7" a="1"/>
  <c r="J1363" i="7" s="1"/>
  <c r="J1364" i="7" a="1"/>
  <c r="J1364" i="7"/>
  <c r="J1365" i="7" a="1"/>
  <c r="J1365" i="7" s="1"/>
  <c r="J1366" i="7" a="1"/>
  <c r="J1366" i="7" s="1"/>
  <c r="J1367" i="7" a="1"/>
  <c r="J1367" i="7"/>
  <c r="J1368" i="7" a="1"/>
  <c r="J1368" i="7" s="1"/>
  <c r="J1369" i="7" a="1"/>
  <c r="J1369" i="7" s="1"/>
  <c r="J1370" i="7" a="1"/>
  <c r="J1370" i="7" s="1"/>
  <c r="J1371" i="7" a="1"/>
  <c r="J1371" i="7" s="1"/>
  <c r="J1372" i="7" a="1"/>
  <c r="J1372" i="7"/>
  <c r="J1373" i="7" a="1"/>
  <c r="J1373" i="7" s="1"/>
  <c r="J1374" i="7" a="1"/>
  <c r="J1374" i="7" s="1"/>
  <c r="J1375" i="7" a="1"/>
  <c r="J1375" i="7"/>
  <c r="J1376" i="7" a="1"/>
  <c r="J1376" i="7" s="1"/>
  <c r="J1377" i="7" a="1"/>
  <c r="J1377" i="7" s="1"/>
  <c r="J1378" i="7" a="1"/>
  <c r="J1378" i="7" s="1"/>
  <c r="J1379" i="7" a="1"/>
  <c r="J1379" i="7" s="1"/>
  <c r="J1380" i="7" a="1"/>
  <c r="J1380" i="7"/>
  <c r="J1381" i="7" a="1"/>
  <c r="J1381" i="7" s="1"/>
  <c r="J1382" i="7" a="1"/>
  <c r="J1382" i="7" s="1"/>
  <c r="J1383" i="7" a="1"/>
  <c r="J1383" i="7"/>
  <c r="J1384" i="7" a="1"/>
  <c r="J1384" i="7" s="1"/>
  <c r="J1385" i="7" a="1"/>
  <c r="J1385" i="7" s="1"/>
  <c r="J1386" i="7" a="1"/>
  <c r="J1386" i="7" s="1"/>
  <c r="J1387" i="7" a="1"/>
  <c r="J1387" i="7" s="1"/>
  <c r="J1388" i="7" a="1"/>
  <c r="J1388" i="7"/>
  <c r="J1389" i="7" a="1"/>
  <c r="J1389" i="7" s="1"/>
  <c r="J1390" i="7" a="1"/>
  <c r="J1390" i="7" s="1"/>
  <c r="J1391" i="7" a="1"/>
  <c r="J1391" i="7"/>
  <c r="J1392" i="7" a="1"/>
  <c r="J1392" i="7" s="1"/>
  <c r="J1393" i="7" a="1"/>
  <c r="J1393" i="7" s="1"/>
  <c r="J1394" i="7" a="1"/>
  <c r="J1394" i="7" s="1"/>
  <c r="J1395" i="7" a="1"/>
  <c r="J1395" i="7" s="1"/>
  <c r="J1396" i="7" a="1"/>
  <c r="J1396" i="7"/>
  <c r="J1397" i="7" a="1"/>
  <c r="J1397" i="7" s="1"/>
  <c r="J1398" i="7" a="1"/>
  <c r="J1398" i="7" s="1"/>
  <c r="J1399" i="7" a="1"/>
  <c r="J1399" i="7"/>
  <c r="J1400" i="7" a="1"/>
  <c r="J1400" i="7" s="1"/>
  <c r="J1401" i="7" a="1"/>
  <c r="J1401" i="7" s="1"/>
  <c r="J1402" i="7" a="1"/>
  <c r="J1402" i="7" s="1"/>
  <c r="J1403" i="7" a="1"/>
  <c r="J1403" i="7" s="1"/>
  <c r="J1404" i="7" a="1"/>
  <c r="J1404" i="7"/>
  <c r="J1405" i="7" a="1"/>
  <c r="J1405" i="7" s="1"/>
  <c r="J1406" i="7" a="1"/>
  <c r="J1406" i="7" s="1"/>
  <c r="J1407" i="7" a="1"/>
  <c r="J1407" i="7"/>
  <c r="J1408" i="7" a="1"/>
  <c r="J1408" i="7" s="1"/>
  <c r="J1409" i="7" a="1"/>
  <c r="J1409" i="7" s="1"/>
  <c r="J1410" i="7" a="1"/>
  <c r="J1410" i="7" s="1"/>
  <c r="J1411" i="7" a="1"/>
  <c r="J1411" i="7" s="1"/>
  <c r="J1412" i="7" a="1"/>
  <c r="J1412" i="7"/>
  <c r="J1413" i="7" a="1"/>
  <c r="J1413" i="7" s="1"/>
  <c r="J1414" i="7" a="1"/>
  <c r="J1414" i="7" s="1"/>
  <c r="J1415" i="7" a="1"/>
  <c r="J1415" i="7"/>
  <c r="J1416" i="7" a="1"/>
  <c r="J1416" i="7" s="1"/>
  <c r="J1417" i="7" a="1"/>
  <c r="J1417" i="7" s="1"/>
  <c r="J1418" i="7" a="1"/>
  <c r="J1418" i="7" s="1"/>
  <c r="J1419" i="7" a="1"/>
  <c r="J1419" i="7" s="1"/>
  <c r="J1420" i="7" a="1"/>
  <c r="J1420" i="7"/>
  <c r="J1421" i="7" a="1"/>
  <c r="J1421" i="7" s="1"/>
  <c r="J1422" i="7" a="1"/>
  <c r="J1422" i="7" s="1"/>
  <c r="J1423" i="7" a="1"/>
  <c r="J1423" i="7"/>
  <c r="J1424" i="7" a="1"/>
  <c r="J1424" i="7" s="1"/>
  <c r="J1425" i="7" a="1"/>
  <c r="J1425" i="7" s="1"/>
  <c r="J1426" i="7" a="1"/>
  <c r="J1426" i="7" s="1"/>
  <c r="J1427" i="7" a="1"/>
  <c r="J1427" i="7" s="1"/>
  <c r="J1428" i="7" a="1"/>
  <c r="J1428" i="7"/>
  <c r="J1429" i="7" a="1"/>
  <c r="J1429" i="7" s="1"/>
  <c r="J1430" i="7" a="1"/>
  <c r="J1430" i="7" s="1"/>
  <c r="J1431" i="7" a="1"/>
  <c r="J1431" i="7"/>
  <c r="J1432" i="7" a="1"/>
  <c r="J1432" i="7" s="1"/>
  <c r="J1433" i="7" a="1"/>
  <c r="J1433" i="7" s="1"/>
  <c r="J1434" i="7" a="1"/>
  <c r="J1434" i="7" s="1"/>
  <c r="J1435" i="7" a="1"/>
  <c r="J1435" i="7" s="1"/>
  <c r="J1436" i="7" a="1"/>
  <c r="J1436" i="7"/>
  <c r="J1437" i="7" a="1"/>
  <c r="J1437" i="7" s="1"/>
  <c r="J1438" i="7" a="1"/>
  <c r="J1438" i="7" s="1"/>
  <c r="J1439" i="7" a="1"/>
  <c r="J1439" i="7"/>
  <c r="J1440" i="7" a="1"/>
  <c r="J1440" i="7" s="1"/>
  <c r="J1441" i="7" a="1"/>
  <c r="J1441" i="7" s="1"/>
  <c r="J1442" i="7" a="1"/>
  <c r="J1442" i="7" s="1"/>
  <c r="J1443" i="7" a="1"/>
  <c r="J1443" i="7" s="1"/>
  <c r="J1444" i="7" a="1"/>
  <c r="J1444" i="7"/>
  <c r="J1445" i="7" a="1"/>
  <c r="J1445" i="7" s="1"/>
  <c r="J1446" i="7" a="1"/>
  <c r="J1446" i="7" s="1"/>
  <c r="J1447" i="7" a="1"/>
  <c r="J1447" i="7"/>
  <c r="J1448" i="7" a="1"/>
  <c r="J1448" i="7" s="1"/>
  <c r="J1449" i="7" a="1"/>
  <c r="J1449" i="7" s="1"/>
  <c r="J1450" i="7" a="1"/>
  <c r="J1450" i="7" s="1"/>
  <c r="J1451" i="7" a="1"/>
  <c r="J1451" i="7" s="1"/>
  <c r="J1452" i="7" a="1"/>
  <c r="J1452" i="7"/>
  <c r="J1453" i="7" a="1"/>
  <c r="J1453" i="7" s="1"/>
  <c r="J1454" i="7" a="1"/>
  <c r="J1454" i="7" s="1"/>
  <c r="J1455" i="7" a="1"/>
  <c r="J1455" i="7"/>
  <c r="J1456" i="7" a="1"/>
  <c r="J1456" i="7" s="1"/>
  <c r="J1457" i="7" a="1"/>
  <c r="J1457" i="7" s="1"/>
  <c r="J1458" i="7" a="1"/>
  <c r="J1458" i="7" s="1"/>
  <c r="J1459" i="7" a="1"/>
  <c r="J1459" i="7" s="1"/>
  <c r="J1460" i="7" a="1"/>
  <c r="J1460" i="7"/>
  <c r="J1461" i="7" a="1"/>
  <c r="J1461" i="7" s="1"/>
  <c r="J1462" i="7" a="1"/>
  <c r="J1462" i="7" s="1"/>
  <c r="J1463" i="7" a="1"/>
  <c r="J1463" i="7"/>
  <c r="J1464" i="7" a="1"/>
  <c r="J1464" i="7" s="1"/>
  <c r="J1465" i="7" a="1"/>
  <c r="J1465" i="7" s="1"/>
  <c r="J1466" i="7" a="1"/>
  <c r="J1466" i="7" s="1"/>
  <c r="J1467" i="7" a="1"/>
  <c r="J1467" i="7" s="1"/>
  <c r="J1468" i="7" a="1"/>
  <c r="J1468" i="7"/>
  <c r="J1469" i="7" a="1"/>
  <c r="J1469" i="7" s="1"/>
  <c r="J1470" i="7" a="1"/>
  <c r="J1470" i="7" s="1"/>
  <c r="J1471" i="7" a="1"/>
  <c r="J1471" i="7"/>
  <c r="J1472" i="7" a="1"/>
  <c r="J1472" i="7" s="1"/>
  <c r="J1473" i="7" a="1"/>
  <c r="J1473" i="7" s="1"/>
  <c r="J1474" i="7" a="1"/>
  <c r="J1474" i="7" s="1"/>
  <c r="J1475" i="7" a="1"/>
  <c r="J1475" i="7" s="1"/>
  <c r="J1476" i="7" a="1"/>
  <c r="J1476" i="7"/>
  <c r="J1477" i="7" a="1"/>
  <c r="J1477" i="7" s="1"/>
  <c r="J1478" i="7" a="1"/>
  <c r="J1478" i="7" s="1"/>
  <c r="J1479" i="7" a="1"/>
  <c r="J1479" i="7"/>
  <c r="J1480" i="7" a="1"/>
  <c r="J1480" i="7" s="1"/>
  <c r="J1481" i="7" a="1"/>
  <c r="J1481" i="7" s="1"/>
  <c r="J1482" i="7" a="1"/>
  <c r="J1482" i="7" s="1"/>
  <c r="J1483" i="7" a="1"/>
  <c r="J1483" i="7" s="1"/>
  <c r="J1484" i="7" a="1"/>
  <c r="J1484" i="7"/>
  <c r="J1485" i="7" a="1"/>
  <c r="J1485" i="7" s="1"/>
  <c r="J1486" i="7" a="1"/>
  <c r="J1486" i="7" s="1"/>
  <c r="J1487" i="7" a="1"/>
  <c r="J1487" i="7"/>
  <c r="J1488" i="7" a="1"/>
  <c r="J1488" i="7" s="1"/>
  <c r="J1489" i="7" a="1"/>
  <c r="J1489" i="7" s="1"/>
  <c r="J1490" i="7" a="1"/>
  <c r="J1490" i="7" s="1"/>
  <c r="J1491" i="7" a="1"/>
  <c r="J1491" i="7" s="1"/>
  <c r="J1492" i="7" a="1"/>
  <c r="J1492" i="7"/>
  <c r="J1493" i="7" a="1"/>
  <c r="J1493" i="7" s="1"/>
  <c r="J1494" i="7" a="1"/>
  <c r="J1494" i="7" s="1"/>
  <c r="J1495" i="7" a="1"/>
  <c r="J1495" i="7"/>
  <c r="J1496" i="7" a="1"/>
  <c r="J1496" i="7" s="1"/>
  <c r="J1497" i="7" a="1"/>
  <c r="J1497" i="7" s="1"/>
  <c r="J1498" i="7" a="1"/>
  <c r="J1498" i="7" s="1"/>
  <c r="J1499" i="7" a="1"/>
  <c r="J1499" i="7" s="1"/>
  <c r="J1500" i="7" a="1"/>
  <c r="J1500" i="7"/>
  <c r="J1501" i="7" a="1"/>
  <c r="J1501" i="7" s="1"/>
  <c r="J1502" i="7" a="1"/>
  <c r="J1502" i="7" s="1"/>
  <c r="J1503" i="7" a="1"/>
  <c r="J1503" i="7"/>
  <c r="J1504" i="7" a="1"/>
  <c r="J1504" i="7" s="1"/>
  <c r="J1505" i="7" a="1"/>
  <c r="J1505" i="7" s="1"/>
  <c r="J1506" i="7" a="1"/>
  <c r="J1506" i="7" s="1"/>
  <c r="J1507" i="7" a="1"/>
  <c r="J1507" i="7" s="1"/>
  <c r="J1508" i="7" a="1"/>
  <c r="J1508" i="7"/>
  <c r="J1509" i="7" a="1"/>
  <c r="J1509" i="7" s="1"/>
  <c r="J1510" i="7" a="1"/>
  <c r="J1510" i="7" s="1"/>
  <c r="J1511" i="7" a="1"/>
  <c r="J1511" i="7"/>
  <c r="J1512" i="7" a="1"/>
  <c r="J1512" i="7" s="1"/>
  <c r="J1513" i="7" a="1"/>
  <c r="J1513" i="7" s="1"/>
  <c r="J1514" i="7" a="1"/>
  <c r="J1514" i="7" s="1"/>
  <c r="J1515" i="7" a="1"/>
  <c r="J1515" i="7" s="1"/>
  <c r="J1516" i="7" a="1"/>
  <c r="J1516" i="7"/>
  <c r="J1517" i="7" a="1"/>
  <c r="J1517" i="7" s="1"/>
  <c r="J1518" i="7" a="1"/>
  <c r="J1518" i="7" s="1"/>
  <c r="J1519" i="7" a="1"/>
  <c r="J1519" i="7"/>
  <c r="J1520" i="7" a="1"/>
  <c r="J1520" i="7" s="1"/>
  <c r="J1521" i="7" a="1"/>
  <c r="J1521" i="7" s="1"/>
  <c r="J1522" i="7" a="1"/>
  <c r="J1522" i="7" s="1"/>
  <c r="J1523" i="7" a="1"/>
  <c r="J1523" i="7" s="1"/>
  <c r="J1524" i="7" a="1"/>
  <c r="J1524" i="7"/>
  <c r="J1525" i="7" a="1"/>
  <c r="J1525" i="7" s="1"/>
  <c r="J1526" i="7" a="1"/>
  <c r="J1526" i="7" s="1"/>
  <c r="J1527" i="7" a="1"/>
  <c r="J1527" i="7"/>
  <c r="J1528" i="7" a="1"/>
  <c r="J1528" i="7" s="1"/>
  <c r="J1529" i="7" a="1"/>
  <c r="J1529" i="7" s="1"/>
  <c r="J1530" i="7" a="1"/>
  <c r="J1530" i="7" s="1"/>
  <c r="J1531" i="7" a="1"/>
  <c r="J1531" i="7" s="1"/>
  <c r="J1532" i="7" a="1"/>
  <c r="J1532" i="7"/>
  <c r="J1533" i="7" a="1"/>
  <c r="J1533" i="7" s="1"/>
  <c r="J1534" i="7" a="1"/>
  <c r="J1534" i="7" s="1"/>
  <c r="J1535" i="7" a="1"/>
  <c r="J1535" i="7"/>
  <c r="J1536" i="7" a="1"/>
  <c r="J1536" i="7" s="1"/>
  <c r="J1537" i="7" a="1"/>
  <c r="J1537" i="7" s="1"/>
  <c r="J1538" i="7" a="1"/>
  <c r="J1538" i="7" s="1"/>
  <c r="J1539" i="7" a="1"/>
  <c r="J1539" i="7" s="1"/>
  <c r="J1540" i="7" a="1"/>
  <c r="J1540" i="7"/>
  <c r="J1541" i="7" a="1"/>
  <c r="J1541" i="7" s="1"/>
  <c r="J1542" i="7" a="1"/>
  <c r="J1542" i="7" s="1"/>
  <c r="J1543" i="7" a="1"/>
  <c r="J1543" i="7"/>
  <c r="J1544" i="7" a="1"/>
  <c r="J1544" i="7" s="1"/>
  <c r="J1545" i="7" a="1"/>
  <c r="J1545" i="7" s="1"/>
  <c r="J1546" i="7" a="1"/>
  <c r="J1546" i="7" s="1"/>
  <c r="J1547" i="7" a="1"/>
  <c r="J1547" i="7" s="1"/>
  <c r="J1548" i="7" a="1"/>
  <c r="J1548" i="7"/>
  <c r="J1549" i="7" a="1"/>
  <c r="J1549" i="7" s="1"/>
  <c r="J1550" i="7" a="1"/>
  <c r="J1550" i="7" s="1"/>
  <c r="J1551" i="7" a="1"/>
  <c r="J1551" i="7"/>
  <c r="J1552" i="7" a="1"/>
  <c r="J1552" i="7" s="1"/>
  <c r="J1553" i="7" a="1"/>
  <c r="J1553" i="7" s="1"/>
  <c r="J1554" i="7" a="1"/>
  <c r="J1554" i="7"/>
  <c r="J1555" i="7" a="1"/>
  <c r="J1555" i="7"/>
  <c r="J1556" i="7" a="1"/>
  <c r="J1556" i="7" s="1"/>
  <c r="J1557" i="7" a="1"/>
  <c r="J1557" i="7" s="1"/>
  <c r="J1558" i="7" a="1"/>
  <c r="J1558" i="7"/>
  <c r="J1559" i="7" a="1"/>
  <c r="J1559" i="7" s="1"/>
  <c r="J1560" i="7" a="1"/>
  <c r="J1560" i="7"/>
  <c r="J1561" i="7" a="1"/>
  <c r="J1561" i="7" s="1"/>
  <c r="J1562" i="7" a="1"/>
  <c r="J1562" i="7"/>
  <c r="J1563" i="7" a="1"/>
  <c r="J1563" i="7"/>
  <c r="J1564" i="7" a="1"/>
  <c r="J1564" i="7"/>
  <c r="J1565" i="7" a="1"/>
  <c r="J1565" i="7" s="1"/>
  <c r="J1566" i="7" a="1"/>
  <c r="J1566" i="7" s="1"/>
  <c r="J1567" i="7" a="1"/>
  <c r="J1567" i="7"/>
  <c r="J1568" i="7" a="1"/>
  <c r="J1568" i="7" s="1"/>
  <c r="J1569" i="7" a="1"/>
  <c r="J1569" i="7" s="1"/>
  <c r="J1570" i="7" a="1"/>
  <c r="J1570" i="7" s="1"/>
  <c r="J1571" i="7" a="1"/>
  <c r="J1571" i="7"/>
  <c r="J1572" i="7" a="1"/>
  <c r="J1572" i="7"/>
  <c r="J1573" i="7" a="1"/>
  <c r="J1573" i="7" s="1"/>
  <c r="J1574" i="7" a="1"/>
  <c r="J1574" i="7"/>
  <c r="J1575" i="7" a="1"/>
  <c r="J1575" i="7" s="1"/>
  <c r="J1576" i="7" a="1"/>
  <c r="J1576" i="7"/>
  <c r="J1577" i="7" a="1"/>
  <c r="J1577" i="7" s="1"/>
  <c r="J1578" i="7" a="1"/>
  <c r="J1578" i="7"/>
  <c r="J1579" i="7" a="1"/>
  <c r="J1579" i="7" s="1"/>
  <c r="J1580" i="7" a="1"/>
  <c r="J1580" i="7"/>
  <c r="J1581" i="7" a="1"/>
  <c r="J1581" i="7" s="1"/>
  <c r="J1582" i="7" a="1"/>
  <c r="J1582" i="7" s="1"/>
  <c r="J1583" i="7" a="1"/>
  <c r="J1583" i="7"/>
  <c r="J1584" i="7" a="1"/>
  <c r="J1584" i="7" s="1"/>
  <c r="J1585" i="7" a="1"/>
  <c r="J1585" i="7" s="1"/>
  <c r="J1586" i="7" a="1"/>
  <c r="J1586" i="7"/>
  <c r="J1587" i="7" a="1"/>
  <c r="J1587" i="7"/>
  <c r="J1588" i="7" a="1"/>
  <c r="J1588" i="7" s="1"/>
  <c r="J1589" i="7" a="1"/>
  <c r="J1589" i="7" s="1"/>
  <c r="J1590" i="7" a="1"/>
  <c r="J1590" i="7"/>
  <c r="J1591" i="7" a="1"/>
  <c r="J1591" i="7" s="1"/>
  <c r="J1592" i="7" a="1"/>
  <c r="J1592" i="7"/>
  <c r="J1593" i="7" a="1"/>
  <c r="J1593" i="7" s="1"/>
  <c r="J1594" i="7" a="1"/>
  <c r="J1594" i="7"/>
  <c r="J1595" i="7" a="1"/>
  <c r="J1595" i="7"/>
  <c r="J1596" i="7" a="1"/>
  <c r="J1596" i="7"/>
  <c r="J1597" i="7" a="1"/>
  <c r="J1597" i="7" s="1"/>
  <c r="J1598" i="7" a="1"/>
  <c r="J1598" i="7" s="1"/>
  <c r="J1599" i="7" a="1"/>
  <c r="J1599" i="7"/>
  <c r="J1600" i="7" a="1"/>
  <c r="J1600" i="7" s="1"/>
  <c r="J1601" i="7" a="1"/>
  <c r="J1601" i="7" s="1"/>
  <c r="J1602" i="7" a="1"/>
  <c r="J1602" i="7" s="1"/>
  <c r="J1603" i="7" a="1"/>
  <c r="J1603" i="7"/>
  <c r="J1604" i="7" a="1"/>
  <c r="J1604" i="7"/>
  <c r="J1605" i="7" a="1"/>
  <c r="J1605" i="7" s="1"/>
  <c r="J1606" i="7" a="1"/>
  <c r="J1606" i="7"/>
  <c r="J1607" i="7" a="1"/>
  <c r="J1607" i="7" s="1"/>
  <c r="J1608" i="7" a="1"/>
  <c r="J1608" i="7"/>
  <c r="J1609" i="7" a="1"/>
  <c r="J1609" i="7" s="1"/>
  <c r="J1610" i="7" a="1"/>
  <c r="J1610" i="7"/>
  <c r="J1611" i="7" a="1"/>
  <c r="J1611" i="7" s="1"/>
  <c r="J1612" i="7" a="1"/>
  <c r="J1612" i="7"/>
  <c r="J1613" i="7" a="1"/>
  <c r="J1613" i="7" s="1"/>
  <c r="J1614" i="7" a="1"/>
  <c r="J1614" i="7" s="1"/>
  <c r="J1615" i="7" a="1"/>
  <c r="J1615" i="7"/>
  <c r="J1616" i="7" a="1"/>
  <c r="J1616" i="7" s="1"/>
  <c r="J1617" i="7" a="1"/>
  <c r="J1617" i="7" s="1"/>
  <c r="J1618" i="7" a="1"/>
  <c r="J1618" i="7"/>
  <c r="J1619" i="7" a="1"/>
  <c r="J1619" i="7"/>
  <c r="J1620" i="7" a="1"/>
  <c r="J1620" i="7" s="1"/>
  <c r="J1621" i="7" a="1"/>
  <c r="J1621" i="7" s="1"/>
  <c r="J1622" i="7" a="1"/>
  <c r="J1622" i="7"/>
  <c r="J1623" i="7" a="1"/>
  <c r="J1623" i="7" s="1"/>
  <c r="J1624" i="7" a="1"/>
  <c r="J1624" i="7"/>
  <c r="J1625" i="7" a="1"/>
  <c r="J1625" i="7" s="1"/>
  <c r="J1626" i="7" a="1"/>
  <c r="J1626" i="7"/>
  <c r="J1627" i="7" a="1"/>
  <c r="J1627" i="7"/>
  <c r="J1628" i="7" a="1"/>
  <c r="J1628" i="7"/>
  <c r="J1629" i="7" a="1"/>
  <c r="J1629" i="7" s="1"/>
  <c r="J1630" i="7" a="1"/>
  <c r="J1630" i="7" s="1"/>
  <c r="J1631" i="7" a="1"/>
  <c r="J1631" i="7"/>
  <c r="J1632" i="7" a="1"/>
  <c r="J1632" i="7" s="1"/>
  <c r="J1633" i="7" a="1"/>
  <c r="J1633" i="7" s="1"/>
  <c r="J1634" i="7" a="1"/>
  <c r="J1634" i="7" s="1"/>
  <c r="J1635" i="7" a="1"/>
  <c r="J1635" i="7"/>
  <c r="J1636" i="7" a="1"/>
  <c r="J1636" i="7"/>
  <c r="J1637" i="7" a="1"/>
  <c r="J1637" i="7" s="1"/>
  <c r="J1638" i="7" a="1"/>
  <c r="J1638" i="7"/>
  <c r="J1639" i="7" a="1"/>
  <c r="J1639" i="7" s="1"/>
  <c r="J1640" i="7" a="1"/>
  <c r="J1640" i="7"/>
  <c r="J1641" i="7" a="1"/>
  <c r="J1641" i="7" s="1"/>
  <c r="J1642" i="7" a="1"/>
  <c r="J1642" i="7"/>
  <c r="J1643" i="7" a="1"/>
  <c r="J1643" i="7" s="1"/>
  <c r="J1644" i="7" a="1"/>
  <c r="J1644" i="7"/>
  <c r="J1645" i="7" a="1"/>
  <c r="J1645" i="7" s="1"/>
  <c r="J1646" i="7" a="1"/>
  <c r="J1646" i="7" s="1"/>
  <c r="J1647" i="7" a="1"/>
  <c r="J1647" i="7"/>
  <c r="J1648" i="7" a="1"/>
  <c r="J1648" i="7" s="1"/>
  <c r="J1649" i="7" a="1"/>
  <c r="J1649" i="7" s="1"/>
  <c r="J1650" i="7" a="1"/>
  <c r="J1650" i="7"/>
  <c r="J1651" i="7" a="1"/>
  <c r="J1651" i="7"/>
  <c r="J1652" i="7" a="1"/>
  <c r="J1652" i="7" s="1"/>
  <c r="J1653" i="7" a="1"/>
  <c r="J1653" i="7" s="1"/>
  <c r="J1654" i="7" a="1"/>
  <c r="J1654" i="7"/>
  <c r="J1655" i="7" a="1"/>
  <c r="J1655" i="7" s="1"/>
  <c r="J1656" i="7" a="1"/>
  <c r="J1656" i="7"/>
  <c r="J1657" i="7" a="1"/>
  <c r="J1657" i="7" s="1"/>
  <c r="J1658" i="7" a="1"/>
  <c r="J1658" i="7"/>
  <c r="J1659" i="7" a="1"/>
  <c r="J1659" i="7"/>
  <c r="J1660" i="7" a="1"/>
  <c r="J1660" i="7"/>
  <c r="J1661" i="7" a="1"/>
  <c r="J1661" i="7" s="1"/>
  <c r="J1662" i="7" a="1"/>
  <c r="J1662" i="7" s="1"/>
  <c r="J1663" i="7" a="1"/>
  <c r="J1663" i="7"/>
  <c r="J1664" i="7" a="1"/>
  <c r="J1664" i="7" s="1"/>
  <c r="J1665" i="7" a="1"/>
  <c r="J1665" i="7" s="1"/>
  <c r="J1666" i="7" a="1"/>
  <c r="J1666" i="7" s="1"/>
  <c r="J1667" i="7" a="1"/>
  <c r="J1667" i="7"/>
  <c r="J1668" i="7" a="1"/>
  <c r="J1668" i="7"/>
  <c r="J1669" i="7" a="1"/>
  <c r="J1669" i="7" s="1"/>
  <c r="J1670" i="7" a="1"/>
  <c r="J1670" i="7"/>
  <c r="J1671" i="7" a="1"/>
  <c r="J1671" i="7" s="1"/>
  <c r="J1672" i="7" a="1"/>
  <c r="J1672" i="7"/>
  <c r="J1673" i="7" a="1"/>
  <c r="J1673" i="7" s="1"/>
  <c r="J1674" i="7" a="1"/>
  <c r="J1674" i="7"/>
  <c r="J1675" i="7" a="1"/>
  <c r="J1675" i="7" s="1"/>
  <c r="J1676" i="7" a="1"/>
  <c r="J1676" i="7"/>
  <c r="J1677" i="7" a="1"/>
  <c r="J1677" i="7" s="1"/>
  <c r="J1678" i="7" a="1"/>
  <c r="J1678" i="7" s="1"/>
  <c r="J1679" i="7" a="1"/>
  <c r="J1679" i="7"/>
  <c r="J1680" i="7" a="1"/>
  <c r="J1680" i="7" s="1"/>
  <c r="J1681" i="7" a="1"/>
  <c r="J1681" i="7" s="1"/>
  <c r="J1682" i="7" a="1"/>
  <c r="J1682" i="7"/>
  <c r="J1683" i="7" a="1"/>
  <c r="J1683" i="7"/>
  <c r="J1684" i="7" a="1"/>
  <c r="J1684" i="7" s="1"/>
  <c r="J1685" i="7" a="1"/>
  <c r="J1685" i="7" s="1"/>
  <c r="J1686" i="7" a="1"/>
  <c r="J1686" i="7"/>
  <c r="J1687" i="7" a="1"/>
  <c r="J1687" i="7" s="1"/>
  <c r="J1688" i="7" a="1"/>
  <c r="J1688" i="7"/>
  <c r="J1689" i="7" a="1"/>
  <c r="J1689" i="7" s="1"/>
  <c r="J1690" i="7" a="1"/>
  <c r="J1690" i="7"/>
  <c r="J1691" i="7" a="1"/>
  <c r="J1691" i="7"/>
  <c r="J1692" i="7" a="1"/>
  <c r="J1692" i="7"/>
  <c r="J1693" i="7" a="1"/>
  <c r="J1693" i="7" s="1"/>
  <c r="J1694" i="7" a="1"/>
  <c r="J1694" i="7" s="1"/>
  <c r="J1695" i="7" a="1"/>
  <c r="J1695" i="7"/>
  <c r="J1696" i="7" a="1"/>
  <c r="J1696" i="7" s="1"/>
  <c r="J1697" i="7" a="1"/>
  <c r="J1697" i="7" s="1"/>
  <c r="J1698" i="7" a="1"/>
  <c r="J1698" i="7" s="1"/>
  <c r="J1699" i="7" a="1"/>
  <c r="J1699" i="7"/>
  <c r="J1700" i="7" a="1"/>
  <c r="J1700" i="7"/>
  <c r="J1701" i="7" a="1"/>
  <c r="J1701" i="7" s="1"/>
  <c r="J1702" i="7" a="1"/>
  <c r="J1702" i="7"/>
  <c r="J1703" i="7" a="1"/>
  <c r="J1703" i="7" s="1"/>
  <c r="J1704" i="7" a="1"/>
  <c r="J1704" i="7"/>
  <c r="J1705" i="7" a="1"/>
  <c r="J1705" i="7" s="1"/>
  <c r="J1706" i="7" a="1"/>
  <c r="J1706" i="7"/>
  <c r="J1707" i="7" a="1"/>
  <c r="J1707" i="7" s="1"/>
  <c r="J1708" i="7" a="1"/>
  <c r="J1708" i="7"/>
  <c r="J1709" i="7" a="1"/>
  <c r="J1709" i="7" s="1"/>
  <c r="J1710" i="7" a="1"/>
  <c r="J1710" i="7" s="1"/>
  <c r="J1711" i="7" a="1"/>
  <c r="J1711" i="7"/>
  <c r="J1712" i="7" a="1"/>
  <c r="J1712" i="7" s="1"/>
  <c r="J1713" i="7" a="1"/>
  <c r="J1713" i="7" s="1"/>
  <c r="J1714" i="7" a="1"/>
  <c r="J1714" i="7"/>
  <c r="J1715" i="7" a="1"/>
  <c r="J1715" i="7"/>
  <c r="J1716" i="7" a="1"/>
  <c r="J1716" i="7" s="1"/>
  <c r="J1717" i="7" a="1"/>
  <c r="J1717" i="7" s="1"/>
  <c r="J1718" i="7" a="1"/>
  <c r="J1718" i="7"/>
  <c r="J1719" i="7" a="1"/>
  <c r="J1719" i="7" s="1"/>
  <c r="J1720" i="7" a="1"/>
  <c r="J1720" i="7"/>
  <c r="J1721" i="7" a="1"/>
  <c r="J1721" i="7" s="1"/>
  <c r="J1722" i="7" a="1"/>
  <c r="J1722" i="7"/>
  <c r="J1723" i="7" a="1"/>
  <c r="J1723" i="7"/>
  <c r="J1724" i="7" a="1"/>
  <c r="J1724" i="7"/>
  <c r="J1725" i="7" a="1"/>
  <c r="J1725" i="7" s="1"/>
  <c r="J1726" i="7" a="1"/>
  <c r="J1726" i="7" s="1"/>
  <c r="J1727" i="7" a="1"/>
  <c r="J1727" i="7"/>
  <c r="J1728" i="7" a="1"/>
  <c r="J1728" i="7" s="1"/>
  <c r="J1729" i="7" a="1"/>
  <c r="J1729" i="7" s="1"/>
  <c r="J1730" i="7" a="1"/>
  <c r="J1730" i="7" s="1"/>
  <c r="J1731" i="7" a="1"/>
  <c r="J1731" i="7"/>
  <c r="J1732" i="7" a="1"/>
  <c r="J1732" i="7"/>
  <c r="J1733" i="7" a="1"/>
  <c r="J1733" i="7" s="1"/>
  <c r="J1734" i="7" a="1"/>
  <c r="J1734" i="7"/>
  <c r="J1735" i="7" a="1"/>
  <c r="J1735" i="7" s="1"/>
  <c r="J1736" i="7" a="1"/>
  <c r="J1736" i="7"/>
  <c r="J1737" i="7" a="1"/>
  <c r="J1737" i="7" s="1"/>
  <c r="J1738" i="7" a="1"/>
  <c r="J1738" i="7"/>
  <c r="J1739" i="7" a="1"/>
  <c r="J1739" i="7" s="1"/>
  <c r="J1740" i="7" a="1"/>
  <c r="J1740" i="7"/>
  <c r="J1741" i="7" a="1"/>
  <c r="J1741" i="7" s="1"/>
  <c r="J1742" i="7" a="1"/>
  <c r="J1742" i="7" s="1"/>
  <c r="J1743" i="7" a="1"/>
  <c r="J1743" i="7"/>
  <c r="J1744" i="7" a="1"/>
  <c r="J1744" i="7" s="1"/>
  <c r="J1745" i="7" a="1"/>
  <c r="J1745" i="7" s="1"/>
  <c r="J1746" i="7" a="1"/>
  <c r="J1746" i="7"/>
  <c r="J1747" i="7" a="1"/>
  <c r="J1747" i="7"/>
  <c r="J1748" i="7" a="1"/>
  <c r="J1748" i="7" s="1"/>
  <c r="J1749" i="7" a="1"/>
  <c r="J1749" i="7" s="1"/>
  <c r="J1750" i="7" a="1"/>
  <c r="J1750" i="7"/>
  <c r="J1751" i="7" a="1"/>
  <c r="J1751" i="7" s="1"/>
  <c r="J1752" i="7" a="1"/>
  <c r="J1752" i="7"/>
  <c r="J1753" i="7" a="1"/>
  <c r="J1753" i="7" s="1"/>
  <c r="J1754" i="7" a="1"/>
  <c r="J1754" i="7"/>
  <c r="J1755" i="7" a="1"/>
  <c r="J1755" i="7"/>
  <c r="J1756" i="7" a="1"/>
  <c r="J1756" i="7"/>
  <c r="J1757" i="7" a="1"/>
  <c r="J1757" i="7" s="1"/>
  <c r="J1758" i="7" a="1"/>
  <c r="J1758" i="7" s="1"/>
  <c r="J1759" i="7" a="1"/>
  <c r="J1759" i="7"/>
  <c r="J1760" i="7" a="1"/>
  <c r="J1760" i="7" s="1"/>
  <c r="J1761" i="7" a="1"/>
  <c r="J1761" i="7" s="1"/>
  <c r="J1762" i="7" a="1"/>
  <c r="J1762" i="7" s="1"/>
  <c r="J1763" i="7" a="1"/>
  <c r="J1763" i="7"/>
  <c r="J1764" i="7" a="1"/>
  <c r="J1764" i="7"/>
  <c r="J1765" i="7" a="1"/>
  <c r="J1765" i="7" s="1"/>
  <c r="J1766" i="7" a="1"/>
  <c r="J1766" i="7"/>
  <c r="J1767" i="7" a="1"/>
  <c r="J1767" i="7" s="1"/>
  <c r="J1768" i="7" a="1"/>
  <c r="J1768" i="7"/>
  <c r="J1769" i="7" a="1"/>
  <c r="J1769" i="7" s="1"/>
  <c r="J1770" i="7" a="1"/>
  <c r="J1770" i="7"/>
  <c r="J1771" i="7" a="1"/>
  <c r="J1771" i="7" s="1"/>
  <c r="J1772" i="7" a="1"/>
  <c r="J1772" i="7"/>
  <c r="J1773" i="7" a="1"/>
  <c r="J1773" i="7" s="1"/>
  <c r="J1774" i="7" a="1"/>
  <c r="J1774" i="7" s="1"/>
  <c r="J1775" i="7" a="1"/>
  <c r="J1775" i="7"/>
  <c r="J1776" i="7" a="1"/>
  <c r="J1776" i="7" s="1"/>
  <c r="J1777" i="7" a="1"/>
  <c r="J1777" i="7" s="1"/>
  <c r="J1778" i="7" a="1"/>
  <c r="J1778" i="7"/>
  <c r="J1779" i="7" a="1"/>
  <c r="J1779" i="7"/>
  <c r="J1780" i="7" a="1"/>
  <c r="J1780" i="7" s="1"/>
  <c r="J1781" i="7" a="1"/>
  <c r="J1781" i="7" s="1"/>
  <c r="J1782" i="7" a="1"/>
  <c r="J1782" i="7"/>
  <c r="J1783" i="7" a="1"/>
  <c r="J1783" i="7" s="1"/>
  <c r="J1784" i="7" a="1"/>
  <c r="J1784" i="7"/>
  <c r="J1785" i="7" a="1"/>
  <c r="J1785" i="7" s="1"/>
  <c r="J1786" i="7" a="1"/>
  <c r="J1786" i="7"/>
  <c r="J1787" i="7" a="1"/>
  <c r="J1787" i="7"/>
  <c r="J1788" i="7" a="1"/>
  <c r="J1788" i="7"/>
  <c r="J1789" i="7" a="1"/>
  <c r="J1789" i="7" s="1"/>
  <c r="J1790" i="7" a="1"/>
  <c r="J1790" i="7" s="1"/>
  <c r="J1791" i="7" a="1"/>
  <c r="J1791" i="7"/>
  <c r="J1792" i="7" a="1"/>
  <c r="J1792" i="7" s="1"/>
  <c r="J1793" i="7" a="1"/>
  <c r="J1793" i="7" s="1"/>
  <c r="J1794" i="7" a="1"/>
  <c r="J1794" i="7" s="1"/>
  <c r="J1795" i="7" a="1"/>
  <c r="J1795" i="7"/>
  <c r="J1796" i="7" a="1"/>
  <c r="J1796" i="7"/>
  <c r="J1797" i="7" a="1"/>
  <c r="J1797" i="7" s="1"/>
  <c r="J1798" i="7" a="1"/>
  <c r="J1798" i="7"/>
  <c r="J1799" i="7" a="1"/>
  <c r="J1799" i="7" s="1"/>
  <c r="J1800" i="7" a="1"/>
  <c r="J1800" i="7"/>
  <c r="J1801" i="7" a="1"/>
  <c r="J1801" i="7" s="1"/>
  <c r="J1802" i="7" a="1"/>
  <c r="J1802" i="7"/>
  <c r="J1803" i="7" a="1"/>
  <c r="J1803" i="7" s="1"/>
  <c r="J1804" i="7" a="1"/>
  <c r="J1804" i="7"/>
  <c r="J1805" i="7" a="1"/>
  <c r="J1805" i="7" s="1"/>
  <c r="J1806" i="7" a="1"/>
  <c r="J1806" i="7" s="1"/>
  <c r="J1807" i="7" a="1"/>
  <c r="J1807" i="7"/>
  <c r="J1808" i="7" a="1"/>
  <c r="J1808" i="7" s="1"/>
  <c r="J1809" i="7" a="1"/>
  <c r="J1809" i="7" s="1"/>
  <c r="J1810" i="7" a="1"/>
  <c r="J1810" i="7"/>
  <c r="J1811" i="7" a="1"/>
  <c r="J1811" i="7"/>
  <c r="J1812" i="7" a="1"/>
  <c r="J1812" i="7" s="1"/>
  <c r="J1813" i="7" a="1"/>
  <c r="J1813" i="7" s="1"/>
  <c r="J1814" i="7" a="1"/>
  <c r="J1814" i="7"/>
  <c r="J1815" i="7" a="1"/>
  <c r="J1815" i="7" s="1"/>
  <c r="J1816" i="7" a="1"/>
  <c r="J1816" i="7"/>
  <c r="J1817" i="7" a="1"/>
  <c r="J1817" i="7" s="1"/>
  <c r="J1818" i="7" a="1"/>
  <c r="J1818" i="7"/>
  <c r="J1819" i="7" a="1"/>
  <c r="J1819" i="7"/>
  <c r="J1820" i="7" a="1"/>
  <c r="J1820" i="7"/>
  <c r="J1821" i="7" a="1"/>
  <c r="J1821" i="7" s="1"/>
  <c r="J1822" i="7" a="1"/>
  <c r="J1822" i="7" s="1"/>
  <c r="J1823" i="7" a="1"/>
  <c r="J1823" i="7"/>
  <c r="J2" i="7" a="1"/>
  <c r="J2" i="7" s="1"/>
  <c r="I3" i="7" a="1"/>
  <c r="I3" i="7" s="1"/>
  <c r="I4" i="7" a="1"/>
  <c r="I4" i="7" s="1"/>
  <c r="I5" i="7" a="1"/>
  <c r="I5" i="7" s="1"/>
  <c r="I6" i="7" a="1"/>
  <c r="I6" i="7"/>
  <c r="I7" i="7" a="1"/>
  <c r="I7" i="7" s="1"/>
  <c r="I8" i="7" a="1"/>
  <c r="I8" i="7" s="1"/>
  <c r="I9" i="7" a="1"/>
  <c r="I9" i="7" s="1"/>
  <c r="I10" i="7" a="1"/>
  <c r="I10" i="7" s="1"/>
  <c r="I11" i="7" a="1"/>
  <c r="I11" i="7" s="1"/>
  <c r="I12" i="7" a="1"/>
  <c r="I12" i="7" s="1"/>
  <c r="I13" i="7" a="1"/>
  <c r="I13" i="7" s="1"/>
  <c r="I14" i="7" a="1"/>
  <c r="I14" i="7" s="1"/>
  <c r="I15" i="7" a="1"/>
  <c r="I15" i="7" s="1"/>
  <c r="I16" i="7" a="1"/>
  <c r="I16" i="7" s="1"/>
  <c r="I17" i="7" a="1"/>
  <c r="I17" i="7" s="1"/>
  <c r="I18" i="7" a="1"/>
  <c r="I18" i="7" s="1"/>
  <c r="I19" i="7" a="1"/>
  <c r="I19" i="7" s="1"/>
  <c r="I20" i="7" a="1"/>
  <c r="I20" i="7"/>
  <c r="I21" i="7" a="1"/>
  <c r="I21" i="7" s="1"/>
  <c r="I22" i="7" a="1"/>
  <c r="I22" i="7" s="1"/>
  <c r="I23" i="7" a="1"/>
  <c r="I23" i="7" s="1"/>
  <c r="I24" i="7" a="1"/>
  <c r="I24" i="7" s="1"/>
  <c r="I25" i="7" a="1"/>
  <c r="I25" i="7" s="1"/>
  <c r="I26" i="7" a="1"/>
  <c r="I26" i="7" s="1"/>
  <c r="I27" i="7" a="1"/>
  <c r="I27" i="7" s="1"/>
  <c r="I28" i="7" a="1"/>
  <c r="I28" i="7" s="1"/>
  <c r="I29" i="7" a="1"/>
  <c r="I29" i="7" s="1"/>
  <c r="I30" i="7" a="1"/>
  <c r="I30" i="7" s="1"/>
  <c r="I31" i="7" a="1"/>
  <c r="I31" i="7" s="1"/>
  <c r="I32" i="7" a="1"/>
  <c r="I32" i="7"/>
  <c r="I33" i="7" a="1"/>
  <c r="I33" i="7" s="1"/>
  <c r="I34" i="7" a="1"/>
  <c r="I34" i="7" s="1"/>
  <c r="I35" i="7" a="1"/>
  <c r="I35" i="7" s="1"/>
  <c r="I36" i="7" a="1"/>
  <c r="I36" i="7" s="1"/>
  <c r="I37" i="7" a="1"/>
  <c r="I37" i="7" s="1"/>
  <c r="I38" i="7" a="1"/>
  <c r="I38" i="7" s="1"/>
  <c r="I39" i="7" a="1"/>
  <c r="I39" i="7" s="1"/>
  <c r="I40" i="7" a="1"/>
  <c r="I40" i="7" s="1"/>
  <c r="I41" i="7" a="1"/>
  <c r="I41" i="7"/>
  <c r="I42" i="7" a="1"/>
  <c r="I42" i="7" s="1"/>
  <c r="I43" i="7" a="1"/>
  <c r="I43" i="7" s="1"/>
  <c r="I44" i="7" a="1"/>
  <c r="I44" i="7" s="1"/>
  <c r="I45" i="7" a="1"/>
  <c r="I45" i="7" s="1"/>
  <c r="I46" i="7" a="1"/>
  <c r="I46" i="7"/>
  <c r="I47" i="7" a="1"/>
  <c r="I47" i="7" s="1"/>
  <c r="I48" i="7" a="1"/>
  <c r="I48" i="7" s="1"/>
  <c r="I49" i="7" a="1"/>
  <c r="I49" i="7" s="1"/>
  <c r="I50" i="7" a="1"/>
  <c r="I50" i="7" s="1"/>
  <c r="I51" i="7" a="1"/>
  <c r="I51" i="7" s="1"/>
  <c r="I52" i="7" a="1"/>
  <c r="I52" i="7" s="1"/>
  <c r="I53" i="7" a="1"/>
  <c r="I53" i="7" s="1"/>
  <c r="I54" i="7" a="1"/>
  <c r="I54" i="7" s="1"/>
  <c r="I55" i="7" a="1"/>
  <c r="I55" i="7" s="1"/>
  <c r="I56" i="7" a="1"/>
  <c r="I56" i="7" s="1"/>
  <c r="I57" i="7" a="1"/>
  <c r="I57" i="7" s="1"/>
  <c r="I58" i="7" a="1"/>
  <c r="I58" i="7" s="1"/>
  <c r="I59" i="7" a="1"/>
  <c r="I59" i="7" s="1"/>
  <c r="I60" i="7" a="1"/>
  <c r="I60" i="7" s="1"/>
  <c r="I61" i="7" a="1"/>
  <c r="I61" i="7" s="1"/>
  <c r="I62" i="7" a="1"/>
  <c r="I62" i="7" s="1"/>
  <c r="I63" i="7" a="1"/>
  <c r="I63" i="7" s="1"/>
  <c r="I64" i="7" a="1"/>
  <c r="I64" i="7" s="1"/>
  <c r="I65" i="7" a="1"/>
  <c r="I65" i="7" s="1"/>
  <c r="I66" i="7" a="1"/>
  <c r="I66" i="7" s="1"/>
  <c r="I67" i="7" a="1"/>
  <c r="I67" i="7" s="1"/>
  <c r="I68" i="7" a="1"/>
  <c r="I68" i="7" s="1"/>
  <c r="I69" i="7" a="1"/>
  <c r="I69" i="7" s="1"/>
  <c r="I70" i="7" a="1"/>
  <c r="I70" i="7" s="1"/>
  <c r="I71" i="7" a="1"/>
  <c r="I71" i="7" s="1"/>
  <c r="I72" i="7" a="1"/>
  <c r="I72" i="7" s="1"/>
  <c r="I73" i="7" a="1"/>
  <c r="I73" i="7" s="1"/>
  <c r="I74" i="7" a="1"/>
  <c r="I74" i="7" s="1"/>
  <c r="I75" i="7" a="1"/>
  <c r="I75" i="7" s="1"/>
  <c r="I76" i="7" a="1"/>
  <c r="I76" i="7" s="1"/>
  <c r="I77" i="7" a="1"/>
  <c r="I77" i="7" s="1"/>
  <c r="I78" i="7" a="1"/>
  <c r="I78" i="7" s="1"/>
  <c r="I79" i="7" a="1"/>
  <c r="I79" i="7" s="1"/>
  <c r="I80" i="7" a="1"/>
  <c r="I80" i="7" s="1"/>
  <c r="I81" i="7" a="1"/>
  <c r="I81" i="7" s="1"/>
  <c r="I82" i="7" a="1"/>
  <c r="I82" i="7" s="1"/>
  <c r="I83" i="7" a="1"/>
  <c r="I83" i="7" s="1"/>
  <c r="I84" i="7" a="1"/>
  <c r="I84" i="7"/>
  <c r="I85" i="7" a="1"/>
  <c r="I85" i="7" s="1"/>
  <c r="I86" i="7" a="1"/>
  <c r="I86" i="7" s="1"/>
  <c r="I87" i="7" a="1"/>
  <c r="I87" i="7" s="1"/>
  <c r="I88" i="7" a="1"/>
  <c r="I88" i="7" s="1"/>
  <c r="I89" i="7" a="1"/>
  <c r="I89" i="7" s="1"/>
  <c r="I90" i="7" a="1"/>
  <c r="I90" i="7" s="1"/>
  <c r="I91" i="7" a="1"/>
  <c r="I91" i="7" s="1"/>
  <c r="I92" i="7" a="1"/>
  <c r="I92" i="7" s="1"/>
  <c r="I93" i="7" a="1"/>
  <c r="I93" i="7" s="1"/>
  <c r="I94" i="7" a="1"/>
  <c r="I94" i="7" s="1"/>
  <c r="I95" i="7" a="1"/>
  <c r="I95" i="7" s="1"/>
  <c r="I96" i="7" a="1"/>
  <c r="I96" i="7" s="1"/>
  <c r="I97" i="7" a="1"/>
  <c r="I97" i="7" s="1"/>
  <c r="I98" i="7" a="1"/>
  <c r="I98" i="7" s="1"/>
  <c r="I99" i="7" a="1"/>
  <c r="I99" i="7" s="1"/>
  <c r="I100" i="7" a="1"/>
  <c r="I100" i="7" s="1"/>
  <c r="I101" i="7" a="1"/>
  <c r="I101" i="7"/>
  <c r="I102" i="7" a="1"/>
  <c r="I102" i="7" s="1"/>
  <c r="I103" i="7" a="1"/>
  <c r="I103" i="7" s="1"/>
  <c r="I104" i="7" a="1"/>
  <c r="I104" i="7" s="1"/>
  <c r="I105" i="7" a="1"/>
  <c r="I105" i="7" s="1"/>
  <c r="I106" i="7" a="1"/>
  <c r="I106" i="7" s="1"/>
  <c r="I107" i="7" a="1"/>
  <c r="I107" i="7" s="1"/>
  <c r="I108" i="7" a="1"/>
  <c r="I108" i="7" s="1"/>
  <c r="I109" i="7" a="1"/>
  <c r="I109" i="7" s="1"/>
  <c r="I110" i="7" a="1"/>
  <c r="I110" i="7" s="1"/>
  <c r="I111" i="7" a="1"/>
  <c r="I111" i="7" s="1"/>
  <c r="I112" i="7" a="1"/>
  <c r="I112" i="7" s="1"/>
  <c r="I113" i="7" a="1"/>
  <c r="I113" i="7" s="1"/>
  <c r="I114" i="7" a="1"/>
  <c r="I114" i="7" s="1"/>
  <c r="I115" i="7" a="1"/>
  <c r="I115" i="7" s="1"/>
  <c r="I116" i="7" a="1"/>
  <c r="I116" i="7"/>
  <c r="I117" i="7" a="1"/>
  <c r="I117" i="7" s="1"/>
  <c r="I118" i="7" a="1"/>
  <c r="I118" i="7" s="1"/>
  <c r="I119" i="7" a="1"/>
  <c r="I119" i="7" s="1"/>
  <c r="I120" i="7" a="1"/>
  <c r="I120" i="7" s="1"/>
  <c r="I121" i="7" a="1"/>
  <c r="I121" i="7" s="1"/>
  <c r="I122" i="7" a="1"/>
  <c r="I122" i="7" s="1"/>
  <c r="I123" i="7" a="1"/>
  <c r="I123" i="7" s="1"/>
  <c r="I124" i="7" a="1"/>
  <c r="I124" i="7" s="1"/>
  <c r="I125" i="7" a="1"/>
  <c r="I125" i="7" s="1"/>
  <c r="I126" i="7" a="1"/>
  <c r="I126" i="7" s="1"/>
  <c r="I127" i="7" a="1"/>
  <c r="I127" i="7" s="1"/>
  <c r="I128" i="7" a="1"/>
  <c r="I128" i="7"/>
  <c r="I129" i="7" a="1"/>
  <c r="I129" i="7" s="1"/>
  <c r="I130" i="7" a="1"/>
  <c r="I130" i="7"/>
  <c r="I131" i="7" a="1"/>
  <c r="I131" i="7" s="1"/>
  <c r="I132" i="7" a="1"/>
  <c r="I132" i="7" s="1"/>
  <c r="I133" i="7" a="1"/>
  <c r="I133" i="7" s="1"/>
  <c r="I134" i="7" a="1"/>
  <c r="I134" i="7"/>
  <c r="I135" i="7" a="1"/>
  <c r="I135" i="7" s="1"/>
  <c r="I136" i="7" a="1"/>
  <c r="I136" i="7" s="1"/>
  <c r="I137" i="7" a="1"/>
  <c r="I137" i="7" s="1"/>
  <c r="I138" i="7" a="1"/>
  <c r="I138" i="7" s="1"/>
  <c r="I139" i="7" a="1"/>
  <c r="I139" i="7" s="1"/>
  <c r="I140" i="7" a="1"/>
  <c r="I140" i="7" s="1"/>
  <c r="I141" i="7" a="1"/>
  <c r="I141" i="7" s="1"/>
  <c r="I142" i="7" a="1"/>
  <c r="I142" i="7" s="1"/>
  <c r="I143" i="7" a="1"/>
  <c r="I143" i="7" s="1"/>
  <c r="I144" i="7" a="1"/>
  <c r="I144" i="7" s="1"/>
  <c r="I145" i="7" a="1"/>
  <c r="I145" i="7" s="1"/>
  <c r="I146" i="7" a="1"/>
  <c r="I146" i="7" s="1"/>
  <c r="I147" i="7" a="1"/>
  <c r="I147" i="7" s="1"/>
  <c r="I148" i="7" a="1"/>
  <c r="I148" i="7" s="1"/>
  <c r="I149" i="7" a="1"/>
  <c r="I149" i="7" s="1"/>
  <c r="I150" i="7" a="1"/>
  <c r="I150" i="7" s="1"/>
  <c r="I151" i="7" a="1"/>
  <c r="I151" i="7" s="1"/>
  <c r="I152" i="7" a="1"/>
  <c r="I152" i="7" s="1"/>
  <c r="I153" i="7" a="1"/>
  <c r="I153" i="7" s="1"/>
  <c r="I154" i="7" a="1"/>
  <c r="I154" i="7" s="1"/>
  <c r="I155" i="7" a="1"/>
  <c r="I155" i="7" s="1"/>
  <c r="I156" i="7" a="1"/>
  <c r="I156" i="7" s="1"/>
  <c r="I157" i="7" a="1"/>
  <c r="I157" i="7" s="1"/>
  <c r="I158" i="7" a="1"/>
  <c r="I158" i="7" s="1"/>
  <c r="I159" i="7" a="1"/>
  <c r="I159" i="7" s="1"/>
  <c r="I160" i="7" a="1"/>
  <c r="I160" i="7" s="1"/>
  <c r="I161" i="7" a="1"/>
  <c r="I161" i="7" s="1"/>
  <c r="I162" i="7" a="1"/>
  <c r="I162" i="7" s="1"/>
  <c r="I163" i="7" a="1"/>
  <c r="I163" i="7" s="1"/>
  <c r="I164" i="7" a="1"/>
  <c r="I164" i="7" s="1"/>
  <c r="I165" i="7" a="1"/>
  <c r="I165" i="7" s="1"/>
  <c r="I166" i="7" a="1"/>
  <c r="I166" i="7" s="1"/>
  <c r="I167" i="7" a="1"/>
  <c r="I167" i="7" s="1"/>
  <c r="I168" i="7" a="1"/>
  <c r="I168" i="7" s="1"/>
  <c r="I169" i="7" a="1"/>
  <c r="I169" i="7" s="1"/>
  <c r="I170" i="7" a="1"/>
  <c r="I170" i="7" s="1"/>
  <c r="I171" i="7" a="1"/>
  <c r="I171" i="7" s="1"/>
  <c r="I172" i="7" a="1"/>
  <c r="I172" i="7" s="1"/>
  <c r="I173" i="7" a="1"/>
  <c r="I173" i="7" s="1"/>
  <c r="I174" i="7" a="1"/>
  <c r="I174" i="7" s="1"/>
  <c r="I175" i="7" a="1"/>
  <c r="I175" i="7" s="1"/>
  <c r="I176" i="7" a="1"/>
  <c r="I176" i="7" s="1"/>
  <c r="I177" i="7" a="1"/>
  <c r="I177" i="7" s="1"/>
  <c r="I178" i="7" a="1"/>
  <c r="I178" i="7"/>
  <c r="I179" i="7" a="1"/>
  <c r="I179" i="7" s="1"/>
  <c r="I180" i="7" a="1"/>
  <c r="I180" i="7" s="1"/>
  <c r="I181" i="7" a="1"/>
  <c r="I181" i="7" s="1"/>
  <c r="I182" i="7" a="1"/>
  <c r="I182" i="7" s="1"/>
  <c r="I183" i="7" a="1"/>
  <c r="I183" i="7" s="1"/>
  <c r="I184" i="7" a="1"/>
  <c r="I184" i="7" s="1"/>
  <c r="I185" i="7" a="1"/>
  <c r="I185" i="7" s="1"/>
  <c r="I186" i="7" a="1"/>
  <c r="I186" i="7" s="1"/>
  <c r="I187" i="7" a="1"/>
  <c r="I187" i="7" s="1"/>
  <c r="I188" i="7" a="1"/>
  <c r="I188" i="7" s="1"/>
  <c r="I189" i="7" a="1"/>
  <c r="I189" i="7" s="1"/>
  <c r="I190" i="7" a="1"/>
  <c r="I190" i="7" s="1"/>
  <c r="I191" i="7" a="1"/>
  <c r="I191" i="7" s="1"/>
  <c r="I192" i="7" a="1"/>
  <c r="I192" i="7" s="1"/>
  <c r="I193" i="7" a="1"/>
  <c r="I193" i="7" s="1"/>
  <c r="I194" i="7" a="1"/>
  <c r="I194" i="7" s="1"/>
  <c r="I195" i="7" a="1"/>
  <c r="I195" i="7" s="1"/>
  <c r="I196" i="7" a="1"/>
  <c r="I196" i="7" s="1"/>
  <c r="I197" i="7" a="1"/>
  <c r="I197" i="7" s="1"/>
  <c r="I198" i="7" a="1"/>
  <c r="I198" i="7"/>
  <c r="I199" i="7" a="1"/>
  <c r="I199" i="7" s="1"/>
  <c r="I200" i="7" a="1"/>
  <c r="I200" i="7" s="1"/>
  <c r="I201" i="7" a="1"/>
  <c r="I201" i="7" s="1"/>
  <c r="I202" i="7" a="1"/>
  <c r="I202" i="7" s="1"/>
  <c r="I203" i="7" a="1"/>
  <c r="I203" i="7" s="1"/>
  <c r="I204" i="7" a="1"/>
  <c r="I204" i="7" s="1"/>
  <c r="I205" i="7" a="1"/>
  <c r="I205" i="7" s="1"/>
  <c r="I206" i="7" a="1"/>
  <c r="I206" i="7" s="1"/>
  <c r="I207" i="7" a="1"/>
  <c r="I207" i="7" s="1"/>
  <c r="I208" i="7" a="1"/>
  <c r="I208" i="7" s="1"/>
  <c r="I209" i="7" a="1"/>
  <c r="I209" i="7" s="1"/>
  <c r="I210" i="7" a="1"/>
  <c r="I210" i="7" s="1"/>
  <c r="I211" i="7" a="1"/>
  <c r="I211" i="7" s="1"/>
  <c r="I212" i="7" a="1"/>
  <c r="I212" i="7" s="1"/>
  <c r="I213" i="7" a="1"/>
  <c r="I213" i="7" s="1"/>
  <c r="I214" i="7" a="1"/>
  <c r="I214" i="7"/>
  <c r="I215" i="7" a="1"/>
  <c r="I215" i="7" s="1"/>
  <c r="I216" i="7" a="1"/>
  <c r="I216" i="7" s="1"/>
  <c r="I217" i="7" a="1"/>
  <c r="I217" i="7" s="1"/>
  <c r="I218" i="7" a="1"/>
  <c r="I218" i="7" s="1"/>
  <c r="I219" i="7" a="1"/>
  <c r="I219" i="7" s="1"/>
  <c r="I220" i="7" a="1"/>
  <c r="I220" i="7" s="1"/>
  <c r="I221" i="7" a="1"/>
  <c r="I221" i="7"/>
  <c r="I222" i="7" a="1"/>
  <c r="I222" i="7" s="1"/>
  <c r="I223" i="7" a="1"/>
  <c r="I223" i="7" s="1"/>
  <c r="I224" i="7" a="1"/>
  <c r="I224" i="7" s="1"/>
  <c r="I225" i="7" a="1"/>
  <c r="I225" i="7" s="1"/>
  <c r="I226" i="7" a="1"/>
  <c r="I226" i="7" s="1"/>
  <c r="I227" i="7" a="1"/>
  <c r="I227" i="7" s="1"/>
  <c r="I228" i="7" a="1"/>
  <c r="I228" i="7" s="1"/>
  <c r="I229" i="7" a="1"/>
  <c r="I229" i="7"/>
  <c r="I230" i="7" a="1"/>
  <c r="I230" i="7" s="1"/>
  <c r="I231" i="7" a="1"/>
  <c r="I231" i="7" s="1"/>
  <c r="I232" i="7" a="1"/>
  <c r="I232" i="7" s="1"/>
  <c r="I233" i="7" a="1"/>
  <c r="I233" i="7" s="1"/>
  <c r="I234" i="7" a="1"/>
  <c r="I234" i="7" s="1"/>
  <c r="I235" i="7" a="1"/>
  <c r="I235" i="7" s="1"/>
  <c r="I236" i="7" a="1"/>
  <c r="I236" i="7" s="1"/>
  <c r="I237" i="7" a="1"/>
  <c r="I237" i="7" s="1"/>
  <c r="I238" i="7" a="1"/>
  <c r="I238" i="7" s="1"/>
  <c r="I239" i="7" a="1"/>
  <c r="I239" i="7" s="1"/>
  <c r="I240" i="7" a="1"/>
  <c r="I240" i="7" s="1"/>
  <c r="I241" i="7" a="1"/>
  <c r="I241" i="7" s="1"/>
  <c r="I242" i="7" a="1"/>
  <c r="I242" i="7" s="1"/>
  <c r="I243" i="7" a="1"/>
  <c r="I243" i="7" s="1"/>
  <c r="I244" i="7" a="1"/>
  <c r="I244" i="7" s="1"/>
  <c r="I245" i="7" a="1"/>
  <c r="I245" i="7" s="1"/>
  <c r="I246" i="7" a="1"/>
  <c r="I246" i="7" s="1"/>
  <c r="I247" i="7" a="1"/>
  <c r="I247" i="7" s="1"/>
  <c r="I248" i="7" a="1"/>
  <c r="I248" i="7" s="1"/>
  <c r="I249" i="7" a="1"/>
  <c r="I249" i="7" s="1"/>
  <c r="I250" i="7" a="1"/>
  <c r="I250" i="7" s="1"/>
  <c r="I251" i="7" a="1"/>
  <c r="I251" i="7" s="1"/>
  <c r="I252" i="7" a="1"/>
  <c r="I252" i="7" s="1"/>
  <c r="I253" i="7" a="1"/>
  <c r="I253" i="7" s="1"/>
  <c r="I254" i="7" a="1"/>
  <c r="I254" i="7" s="1"/>
  <c r="I255" i="7" a="1"/>
  <c r="I255" i="7" s="1"/>
  <c r="I256" i="7" a="1"/>
  <c r="I256" i="7" s="1"/>
  <c r="I257" i="7" a="1"/>
  <c r="I257" i="7" s="1"/>
  <c r="I258" i="7" a="1"/>
  <c r="I258" i="7" s="1"/>
  <c r="I259" i="7" a="1"/>
  <c r="I259" i="7" s="1"/>
  <c r="I260" i="7" a="1"/>
  <c r="I260" i="7" s="1"/>
  <c r="I261" i="7" a="1"/>
  <c r="I261" i="7" s="1"/>
  <c r="I262" i="7" a="1"/>
  <c r="I262" i="7" s="1"/>
  <c r="I263" i="7" a="1"/>
  <c r="I263" i="7" s="1"/>
  <c r="I264" i="7" a="1"/>
  <c r="I264" i="7" s="1"/>
  <c r="I265" i="7" a="1"/>
  <c r="I265" i="7"/>
  <c r="I266" i="7" a="1"/>
  <c r="I266" i="7" s="1"/>
  <c r="I267" i="7" a="1"/>
  <c r="I267" i="7" s="1"/>
  <c r="I268" i="7" a="1"/>
  <c r="I268" i="7" s="1"/>
  <c r="I269" i="7" a="1"/>
  <c r="I269" i="7" s="1"/>
  <c r="I270" i="7" a="1"/>
  <c r="I270" i="7" s="1"/>
  <c r="I271" i="7" a="1"/>
  <c r="I271" i="7" s="1"/>
  <c r="I272" i="7" a="1"/>
  <c r="I272" i="7" s="1"/>
  <c r="I273" i="7" a="1"/>
  <c r="I273" i="7" s="1"/>
  <c r="I274" i="7" a="1"/>
  <c r="I274" i="7" s="1"/>
  <c r="I275" i="7" a="1"/>
  <c r="I275" i="7" s="1"/>
  <c r="I276" i="7" a="1"/>
  <c r="I276" i="7" s="1"/>
  <c r="I277" i="7" a="1"/>
  <c r="I277" i="7" s="1"/>
  <c r="I278" i="7" a="1"/>
  <c r="I278" i="7" s="1"/>
  <c r="I279" i="7" a="1"/>
  <c r="I279" i="7" s="1"/>
  <c r="I280" i="7" a="1"/>
  <c r="I280" i="7" s="1"/>
  <c r="I281" i="7" a="1"/>
  <c r="I281" i="7" s="1"/>
  <c r="I282" i="7" a="1"/>
  <c r="I282" i="7" s="1"/>
  <c r="I283" i="7" a="1"/>
  <c r="I283" i="7" s="1"/>
  <c r="I284" i="7" a="1"/>
  <c r="I284" i="7" s="1"/>
  <c r="I285" i="7" a="1"/>
  <c r="I285" i="7"/>
  <c r="I286" i="7" a="1"/>
  <c r="I286" i="7" s="1"/>
  <c r="I287" i="7" a="1"/>
  <c r="I287" i="7" s="1"/>
  <c r="I288" i="7" a="1"/>
  <c r="I288" i="7" s="1"/>
  <c r="I289" i="7" a="1"/>
  <c r="I289" i="7" s="1"/>
  <c r="I290" i="7" a="1"/>
  <c r="I290" i="7" s="1"/>
  <c r="I291" i="7" a="1"/>
  <c r="I291" i="7" s="1"/>
  <c r="I292" i="7" a="1"/>
  <c r="I292" i="7" s="1"/>
  <c r="I293" i="7" a="1"/>
  <c r="I293" i="7" s="1"/>
  <c r="I294" i="7" a="1"/>
  <c r="I294" i="7" s="1"/>
  <c r="I295" i="7" a="1"/>
  <c r="I295" i="7" s="1"/>
  <c r="I296" i="7" a="1"/>
  <c r="I296" i="7" s="1"/>
  <c r="I297" i="7" a="1"/>
  <c r="I297" i="7" s="1"/>
  <c r="I298" i="7" a="1"/>
  <c r="I298" i="7" s="1"/>
  <c r="I299" i="7" a="1"/>
  <c r="I299" i="7" s="1"/>
  <c r="I300" i="7" a="1"/>
  <c r="I300" i="7" s="1"/>
  <c r="I301" i="7" a="1"/>
  <c r="I301" i="7" s="1"/>
  <c r="I302" i="7" a="1"/>
  <c r="I302" i="7" s="1"/>
  <c r="I303" i="7" a="1"/>
  <c r="I303" i="7" s="1"/>
  <c r="I304" i="7" a="1"/>
  <c r="I304" i="7" s="1"/>
  <c r="I305" i="7" a="1"/>
  <c r="I305" i="7" s="1"/>
  <c r="I306" i="7" a="1"/>
  <c r="I306" i="7" s="1"/>
  <c r="I307" i="7" a="1"/>
  <c r="I307" i="7" s="1"/>
  <c r="I308" i="7" a="1"/>
  <c r="I308" i="7" s="1"/>
  <c r="I309" i="7" a="1"/>
  <c r="I309" i="7" s="1"/>
  <c r="I310" i="7" a="1"/>
  <c r="I310" i="7" s="1"/>
  <c r="I311" i="7" a="1"/>
  <c r="I311" i="7" s="1"/>
  <c r="I312" i="7" a="1"/>
  <c r="I312" i="7" s="1"/>
  <c r="I313" i="7" a="1"/>
  <c r="I313" i="7" s="1"/>
  <c r="I314" i="7" a="1"/>
  <c r="I314" i="7" s="1"/>
  <c r="I315" i="7" a="1"/>
  <c r="I315" i="7" s="1"/>
  <c r="I316" i="7" a="1"/>
  <c r="I316" i="7" s="1"/>
  <c r="I317" i="7" a="1"/>
  <c r="I317" i="7" s="1"/>
  <c r="I318" i="7" a="1"/>
  <c r="I318" i="7" s="1"/>
  <c r="I319" i="7" a="1"/>
  <c r="I319" i="7" s="1"/>
  <c r="I320" i="7" a="1"/>
  <c r="I320" i="7" s="1"/>
  <c r="I321" i="7" a="1"/>
  <c r="I321" i="7" s="1"/>
  <c r="I322" i="7" a="1"/>
  <c r="I322" i="7" s="1"/>
  <c r="I323" i="7" a="1"/>
  <c r="I323" i="7" s="1"/>
  <c r="I324" i="7" a="1"/>
  <c r="I324" i="7"/>
  <c r="I325" i="7" a="1"/>
  <c r="I325" i="7" s="1"/>
  <c r="I326" i="7" a="1"/>
  <c r="I326" i="7" s="1"/>
  <c r="I327" i="7" a="1"/>
  <c r="I327" i="7" s="1"/>
  <c r="I328" i="7" a="1"/>
  <c r="I328" i="7" s="1"/>
  <c r="I329" i="7" a="1"/>
  <c r="I329" i="7" s="1"/>
  <c r="I330" i="7" a="1"/>
  <c r="I330" i="7" s="1"/>
  <c r="I331" i="7" a="1"/>
  <c r="I331" i="7" s="1"/>
  <c r="I332" i="7" a="1"/>
  <c r="I332" i="7" s="1"/>
  <c r="I333" i="7" a="1"/>
  <c r="I333" i="7" s="1"/>
  <c r="I334" i="7" a="1"/>
  <c r="I334" i="7" s="1"/>
  <c r="I335" i="7" a="1"/>
  <c r="I335" i="7" s="1"/>
  <c r="I336" i="7" a="1"/>
  <c r="I336" i="7" s="1"/>
  <c r="I337" i="7" a="1"/>
  <c r="I337" i="7" s="1"/>
  <c r="I338" i="7" a="1"/>
  <c r="I338" i="7" s="1"/>
  <c r="I339" i="7" a="1"/>
  <c r="I339" i="7" s="1"/>
  <c r="I340" i="7" a="1"/>
  <c r="I340" i="7" s="1"/>
  <c r="I341" i="7" a="1"/>
  <c r="I341" i="7" s="1"/>
  <c r="I342" i="7" a="1"/>
  <c r="I342" i="7"/>
  <c r="I343" i="7" a="1"/>
  <c r="I343" i="7" s="1"/>
  <c r="I344" i="7" a="1"/>
  <c r="I344" i="7" s="1"/>
  <c r="I345" i="7" a="1"/>
  <c r="I345" i="7" s="1"/>
  <c r="I346" i="7" a="1"/>
  <c r="I346" i="7" s="1"/>
  <c r="I347" i="7" a="1"/>
  <c r="I347" i="7" s="1"/>
  <c r="I348" i="7" a="1"/>
  <c r="I348" i="7" s="1"/>
  <c r="I349" i="7" a="1"/>
  <c r="I349" i="7" s="1"/>
  <c r="I350" i="7" a="1"/>
  <c r="I350" i="7" s="1"/>
  <c r="I351" i="7" a="1"/>
  <c r="I351" i="7" s="1"/>
  <c r="I352" i="7" a="1"/>
  <c r="I352" i="7" s="1"/>
  <c r="I353" i="7" a="1"/>
  <c r="I353" i="7" s="1"/>
  <c r="I354" i="7" a="1"/>
  <c r="I354" i="7" s="1"/>
  <c r="I355" i="7" a="1"/>
  <c r="I355" i="7" s="1"/>
  <c r="I356" i="7" a="1"/>
  <c r="I356" i="7" s="1"/>
  <c r="I357" i="7" a="1"/>
  <c r="I357" i="7" s="1"/>
  <c r="I358" i="7" a="1"/>
  <c r="I358" i="7" s="1"/>
  <c r="I359" i="7" a="1"/>
  <c r="I359" i="7" s="1"/>
  <c r="I360" i="7" a="1"/>
  <c r="I360" i="7" s="1"/>
  <c r="I361" i="7" a="1"/>
  <c r="I361" i="7" s="1"/>
  <c r="I362" i="7" a="1"/>
  <c r="I362" i="7" s="1"/>
  <c r="I363" i="7" a="1"/>
  <c r="I363" i="7" s="1"/>
  <c r="I364" i="7" a="1"/>
  <c r="I364" i="7" s="1"/>
  <c r="I365" i="7" a="1"/>
  <c r="I365" i="7" s="1"/>
  <c r="I366" i="7" a="1"/>
  <c r="I366" i="7" s="1"/>
  <c r="I367" i="7" a="1"/>
  <c r="I367" i="7" s="1"/>
  <c r="I368" i="7" a="1"/>
  <c r="I368" i="7" s="1"/>
  <c r="I369" i="7" a="1"/>
  <c r="I369" i="7" s="1"/>
  <c r="I370" i="7" a="1"/>
  <c r="I370" i="7" s="1"/>
  <c r="I371" i="7" a="1"/>
  <c r="I371" i="7" s="1"/>
  <c r="I372" i="7" a="1"/>
  <c r="I372" i="7" s="1"/>
  <c r="I373" i="7" a="1"/>
  <c r="I373" i="7" s="1"/>
  <c r="I374" i="7" a="1"/>
  <c r="I374" i="7" s="1"/>
  <c r="I375" i="7" a="1"/>
  <c r="I375" i="7" s="1"/>
  <c r="I376" i="7" a="1"/>
  <c r="I376" i="7" s="1"/>
  <c r="I377" i="7" a="1"/>
  <c r="I377" i="7" s="1"/>
  <c r="I378" i="7" a="1"/>
  <c r="I378" i="7" s="1"/>
  <c r="I379" i="7" a="1"/>
  <c r="I379" i="7" s="1"/>
  <c r="I380" i="7" a="1"/>
  <c r="I380" i="7" s="1"/>
  <c r="I381" i="7" a="1"/>
  <c r="I381" i="7" s="1"/>
  <c r="I382" i="7" a="1"/>
  <c r="I382" i="7" s="1"/>
  <c r="I383" i="7" a="1"/>
  <c r="I383" i="7" s="1"/>
  <c r="I384" i="7" a="1"/>
  <c r="I384" i="7" s="1"/>
  <c r="I385" i="7" a="1"/>
  <c r="I385" i="7" s="1"/>
  <c r="I386" i="7" a="1"/>
  <c r="I386" i="7" s="1"/>
  <c r="I387" i="7" a="1"/>
  <c r="I387" i="7" s="1"/>
  <c r="I388" i="7" a="1"/>
  <c r="I388" i="7" s="1"/>
  <c r="I389" i="7" a="1"/>
  <c r="I389" i="7" s="1"/>
  <c r="I390" i="7" a="1"/>
  <c r="I390" i="7" s="1"/>
  <c r="I391" i="7" a="1"/>
  <c r="I391" i="7" s="1"/>
  <c r="I392" i="7" a="1"/>
  <c r="I392" i="7" s="1"/>
  <c r="I393" i="7" a="1"/>
  <c r="I393" i="7" s="1"/>
  <c r="I394" i="7" a="1"/>
  <c r="I394" i="7" s="1"/>
  <c r="I395" i="7" a="1"/>
  <c r="I395" i="7" s="1"/>
  <c r="I396" i="7" a="1"/>
  <c r="I396" i="7" s="1"/>
  <c r="I397" i="7" a="1"/>
  <c r="I397" i="7" s="1"/>
  <c r="I398" i="7" a="1"/>
  <c r="I398" i="7" s="1"/>
  <c r="I399" i="7" a="1"/>
  <c r="I399" i="7" s="1"/>
  <c r="I400" i="7" a="1"/>
  <c r="I400" i="7" s="1"/>
  <c r="I401" i="7" a="1"/>
  <c r="I401" i="7" s="1"/>
  <c r="I402" i="7" a="1"/>
  <c r="I402" i="7" s="1"/>
  <c r="I403" i="7" a="1"/>
  <c r="I403" i="7" s="1"/>
  <c r="I404" i="7" a="1"/>
  <c r="I404" i="7" s="1"/>
  <c r="I405" i="7" a="1"/>
  <c r="I405" i="7" s="1"/>
  <c r="I406" i="7" a="1"/>
  <c r="I406" i="7" s="1"/>
  <c r="I407" i="7" a="1"/>
  <c r="I407" i="7" s="1"/>
  <c r="I408" i="7" a="1"/>
  <c r="I408" i="7" s="1"/>
  <c r="I409" i="7" a="1"/>
  <c r="I409" i="7" s="1"/>
  <c r="I410" i="7" a="1"/>
  <c r="I410" i="7" s="1"/>
  <c r="I411" i="7" a="1"/>
  <c r="I411" i="7" s="1"/>
  <c r="I412" i="7" a="1"/>
  <c r="I412" i="7" s="1"/>
  <c r="I413" i="7" a="1"/>
  <c r="I413" i="7" s="1"/>
  <c r="I414" i="7" a="1"/>
  <c r="I414" i="7" s="1"/>
  <c r="I415" i="7" a="1"/>
  <c r="I415" i="7" s="1"/>
  <c r="I416" i="7" a="1"/>
  <c r="I416" i="7"/>
  <c r="I417" i="7" a="1"/>
  <c r="I417" i="7" s="1"/>
  <c r="I418" i="7" a="1"/>
  <c r="I418" i="7" s="1"/>
  <c r="I419" i="7" a="1"/>
  <c r="I419" i="7" s="1"/>
  <c r="I420" i="7" a="1"/>
  <c r="I420" i="7" s="1"/>
  <c r="I421" i="7" a="1"/>
  <c r="I421" i="7" s="1"/>
  <c r="I422" i="7" a="1"/>
  <c r="I422" i="7"/>
  <c r="I423" i="7" a="1"/>
  <c r="I423" i="7" s="1"/>
  <c r="I424" i="7" a="1"/>
  <c r="I424" i="7" s="1"/>
  <c r="I425" i="7" a="1"/>
  <c r="I425" i="7" s="1"/>
  <c r="I426" i="7" a="1"/>
  <c r="I426" i="7" s="1"/>
  <c r="I427" i="7" a="1"/>
  <c r="I427" i="7" s="1"/>
  <c r="I428" i="7" a="1"/>
  <c r="I428" i="7" s="1"/>
  <c r="I429" i="7" a="1"/>
  <c r="I429" i="7" s="1"/>
  <c r="I430" i="7" a="1"/>
  <c r="I430" i="7"/>
  <c r="I431" i="7" a="1"/>
  <c r="I431" i="7" s="1"/>
  <c r="I432" i="7" a="1"/>
  <c r="I432" i="7" s="1"/>
  <c r="I433" i="7" a="1"/>
  <c r="I433" i="7" s="1"/>
  <c r="I434" i="7" a="1"/>
  <c r="I434" i="7" s="1"/>
  <c r="I435" i="7" a="1"/>
  <c r="I435" i="7" s="1"/>
  <c r="I436" i="7" a="1"/>
  <c r="I436" i="7" s="1"/>
  <c r="I437" i="7" a="1"/>
  <c r="I437" i="7" s="1"/>
  <c r="I438" i="7" a="1"/>
  <c r="I438" i="7" s="1"/>
  <c r="I439" i="7" a="1"/>
  <c r="I439" i="7" s="1"/>
  <c r="I440" i="7" a="1"/>
  <c r="I440" i="7" s="1"/>
  <c r="I441" i="7" a="1"/>
  <c r="I441" i="7" s="1"/>
  <c r="I442" i="7" a="1"/>
  <c r="I442" i="7" s="1"/>
  <c r="I443" i="7" a="1"/>
  <c r="I443" i="7" s="1"/>
  <c r="I444" i="7" a="1"/>
  <c r="I444" i="7" s="1"/>
  <c r="I445" i="7" a="1"/>
  <c r="I445" i="7" s="1"/>
  <c r="I446" i="7" a="1"/>
  <c r="I446" i="7" s="1"/>
  <c r="I447" i="7" a="1"/>
  <c r="I447" i="7" s="1"/>
  <c r="I448" i="7" a="1"/>
  <c r="I448" i="7"/>
  <c r="I449" i="7" a="1"/>
  <c r="I449" i="7" s="1"/>
  <c r="I450" i="7" a="1"/>
  <c r="I450" i="7" s="1"/>
  <c r="I451" i="7" a="1"/>
  <c r="I451" i="7" s="1"/>
  <c r="I452" i="7" a="1"/>
  <c r="I452" i="7" s="1"/>
  <c r="I453" i="7" a="1"/>
  <c r="I453" i="7" s="1"/>
  <c r="I454" i="7" a="1"/>
  <c r="I454" i="7" s="1"/>
  <c r="I455" i="7" a="1"/>
  <c r="I455" i="7" s="1"/>
  <c r="I456" i="7" a="1"/>
  <c r="I456" i="7" s="1"/>
  <c r="I457" i="7" a="1"/>
  <c r="I457" i="7" s="1"/>
  <c r="I458" i="7" a="1"/>
  <c r="I458" i="7" s="1"/>
  <c r="I459" i="7" a="1"/>
  <c r="I459" i="7" s="1"/>
  <c r="I460" i="7" a="1"/>
  <c r="I460" i="7" s="1"/>
  <c r="I461" i="7" a="1"/>
  <c r="I461" i="7" s="1"/>
  <c r="I462" i="7" a="1"/>
  <c r="I462" i="7"/>
  <c r="I463" i="7" a="1"/>
  <c r="I463" i="7" s="1"/>
  <c r="I464" i="7" a="1"/>
  <c r="I464" i="7" s="1"/>
  <c r="I465" i="7" a="1"/>
  <c r="I465" i="7" s="1"/>
  <c r="I466" i="7" a="1"/>
  <c r="I466" i="7" s="1"/>
  <c r="I467" i="7" a="1"/>
  <c r="I467" i="7" s="1"/>
  <c r="I468" i="7" a="1"/>
  <c r="I468" i="7" s="1"/>
  <c r="I469" i="7" a="1"/>
  <c r="I469" i="7" s="1"/>
  <c r="I470" i="7" a="1"/>
  <c r="I470" i="7" s="1"/>
  <c r="I471" i="7" a="1"/>
  <c r="I471" i="7" s="1"/>
  <c r="I472" i="7" a="1"/>
  <c r="I472" i="7" s="1"/>
  <c r="I473" i="7" a="1"/>
  <c r="I473" i="7" s="1"/>
  <c r="I474" i="7" a="1"/>
  <c r="I474" i="7" s="1"/>
  <c r="I475" i="7" a="1"/>
  <c r="I475" i="7" s="1"/>
  <c r="I476" i="7" a="1"/>
  <c r="I476" i="7" s="1"/>
  <c r="I477" i="7" a="1"/>
  <c r="I477" i="7" s="1"/>
  <c r="I478" i="7" a="1"/>
  <c r="I478" i="7" s="1"/>
  <c r="I479" i="7" a="1"/>
  <c r="I479" i="7" s="1"/>
  <c r="I480" i="7" a="1"/>
  <c r="I480" i="7" s="1"/>
  <c r="I481" i="7" a="1"/>
  <c r="I481" i="7" s="1"/>
  <c r="I482" i="7" a="1"/>
  <c r="I482" i="7" s="1"/>
  <c r="I483" i="7" a="1"/>
  <c r="I483" i="7" s="1"/>
  <c r="I484" i="7" a="1"/>
  <c r="I484" i="7" s="1"/>
  <c r="I485" i="7" a="1"/>
  <c r="I485" i="7" s="1"/>
  <c r="I486" i="7" a="1"/>
  <c r="I486" i="7" s="1"/>
  <c r="I487" i="7" a="1"/>
  <c r="I487" i="7" s="1"/>
  <c r="I488" i="7" a="1"/>
  <c r="I488" i="7" s="1"/>
  <c r="I489" i="7" a="1"/>
  <c r="I489" i="7" s="1"/>
  <c r="I490" i="7" a="1"/>
  <c r="I490" i="7" s="1"/>
  <c r="I491" i="7" a="1"/>
  <c r="I491" i="7" s="1"/>
  <c r="I492" i="7" a="1"/>
  <c r="I492" i="7" s="1"/>
  <c r="I493" i="7" a="1"/>
  <c r="I493" i="7" s="1"/>
  <c r="I494" i="7" a="1"/>
  <c r="I494" i="7" s="1"/>
  <c r="I495" i="7" a="1"/>
  <c r="I495" i="7" s="1"/>
  <c r="I496" i="7" a="1"/>
  <c r="I496" i="7" s="1"/>
  <c r="I497" i="7" a="1"/>
  <c r="I497" i="7" s="1"/>
  <c r="I498" i="7" a="1"/>
  <c r="I498" i="7" s="1"/>
  <c r="I499" i="7" a="1"/>
  <c r="I499" i="7" s="1"/>
  <c r="I500" i="7" a="1"/>
  <c r="I500" i="7" s="1"/>
  <c r="I501" i="7" a="1"/>
  <c r="I501" i="7" s="1"/>
  <c r="I502" i="7" a="1"/>
  <c r="I502" i="7" s="1"/>
  <c r="I503" i="7" a="1"/>
  <c r="I503" i="7" s="1"/>
  <c r="I504" i="7" a="1"/>
  <c r="I504" i="7" s="1"/>
  <c r="I505" i="7" a="1"/>
  <c r="I505" i="7" s="1"/>
  <c r="I506" i="7" a="1"/>
  <c r="I506" i="7" s="1"/>
  <c r="I507" i="7" a="1"/>
  <c r="I507" i="7" s="1"/>
  <c r="I508" i="7" a="1"/>
  <c r="I508" i="7" s="1"/>
  <c r="I509" i="7" a="1"/>
  <c r="I509" i="7" s="1"/>
  <c r="I510" i="7" a="1"/>
  <c r="I510" i="7" s="1"/>
  <c r="I511" i="7" a="1"/>
  <c r="I511" i="7"/>
  <c r="I512" i="7" a="1"/>
  <c r="I512" i="7" s="1"/>
  <c r="I513" i="7" a="1"/>
  <c r="I513" i="7" s="1"/>
  <c r="I514" i="7" a="1"/>
  <c r="I514" i="7" s="1"/>
  <c r="I515" i="7" a="1"/>
  <c r="I515" i="7" s="1"/>
  <c r="I516" i="7" a="1"/>
  <c r="I516" i="7" s="1"/>
  <c r="I517" i="7" a="1"/>
  <c r="I517" i="7" s="1"/>
  <c r="I518" i="7" a="1"/>
  <c r="I518" i="7" s="1"/>
  <c r="I519" i="7" a="1"/>
  <c r="I519" i="7" s="1"/>
  <c r="I520" i="7" a="1"/>
  <c r="I520" i="7" s="1"/>
  <c r="I521" i="7" a="1"/>
  <c r="I521" i="7" s="1"/>
  <c r="I522" i="7" a="1"/>
  <c r="I522" i="7" s="1"/>
  <c r="I523" i="7" a="1"/>
  <c r="I523" i="7" s="1"/>
  <c r="I524" i="7" a="1"/>
  <c r="I524" i="7" s="1"/>
  <c r="I525" i="7" a="1"/>
  <c r="I525" i="7" s="1"/>
  <c r="I526" i="7" a="1"/>
  <c r="I526" i="7" s="1"/>
  <c r="I527" i="7" a="1"/>
  <c r="I527" i="7" s="1"/>
  <c r="I528" i="7" a="1"/>
  <c r="I528" i="7" s="1"/>
  <c r="I529" i="7" a="1"/>
  <c r="I529" i="7" s="1"/>
  <c r="I530" i="7" a="1"/>
  <c r="I530" i="7" s="1"/>
  <c r="I531" i="7" a="1"/>
  <c r="I531" i="7" s="1"/>
  <c r="I532" i="7" a="1"/>
  <c r="I532" i="7" s="1"/>
  <c r="I533" i="7" a="1"/>
  <c r="I533" i="7" s="1"/>
  <c r="I534" i="7" a="1"/>
  <c r="I534" i="7" s="1"/>
  <c r="I535" i="7" a="1"/>
  <c r="I535" i="7" s="1"/>
  <c r="I536" i="7" a="1"/>
  <c r="I536" i="7" s="1"/>
  <c r="I537" i="7" a="1"/>
  <c r="I537" i="7" s="1"/>
  <c r="I538" i="7" a="1"/>
  <c r="I538" i="7" s="1"/>
  <c r="I539" i="7" a="1"/>
  <c r="I539" i="7" s="1"/>
  <c r="I540" i="7" a="1"/>
  <c r="I540" i="7" s="1"/>
  <c r="I541" i="7" a="1"/>
  <c r="I541" i="7" s="1"/>
  <c r="I542" i="7" a="1"/>
  <c r="I542" i="7" s="1"/>
  <c r="I543" i="7" a="1"/>
  <c r="I543" i="7"/>
  <c r="I544" i="7" a="1"/>
  <c r="I544" i="7"/>
  <c r="I545" i="7" a="1"/>
  <c r="I545" i="7" s="1"/>
  <c r="I546" i="7" a="1"/>
  <c r="I546" i="7" s="1"/>
  <c r="I547" i="7" a="1"/>
  <c r="I547" i="7" s="1"/>
  <c r="I548" i="7" a="1"/>
  <c r="I548" i="7" s="1"/>
  <c r="I549" i="7" a="1"/>
  <c r="I549" i="7" s="1"/>
  <c r="I550" i="7" a="1"/>
  <c r="I550" i="7" s="1"/>
  <c r="I551" i="7" a="1"/>
  <c r="I551" i="7" s="1"/>
  <c r="I552" i="7" a="1"/>
  <c r="I552" i="7" s="1"/>
  <c r="I553" i="7" a="1"/>
  <c r="I553" i="7" s="1"/>
  <c r="I554" i="7" a="1"/>
  <c r="I554" i="7" s="1"/>
  <c r="I555" i="7" a="1"/>
  <c r="I555" i="7" s="1"/>
  <c r="I556" i="7" a="1"/>
  <c r="I556" i="7" s="1"/>
  <c r="I557" i="7" a="1"/>
  <c r="I557" i="7" s="1"/>
  <c r="I558" i="7" a="1"/>
  <c r="I558" i="7" s="1"/>
  <c r="I559" i="7" a="1"/>
  <c r="I559" i="7" s="1"/>
  <c r="I560" i="7" a="1"/>
  <c r="I560" i="7" s="1"/>
  <c r="I561" i="7" a="1"/>
  <c r="I561" i="7" s="1"/>
  <c r="I562" i="7" a="1"/>
  <c r="I562" i="7" s="1"/>
  <c r="I563" i="7" a="1"/>
  <c r="I563" i="7" s="1"/>
  <c r="I564" i="7" a="1"/>
  <c r="I564" i="7" s="1"/>
  <c r="I565" i="7" a="1"/>
  <c r="I565" i="7" s="1"/>
  <c r="I566" i="7" a="1"/>
  <c r="I566" i="7"/>
  <c r="I567" i="7" a="1"/>
  <c r="I567" i="7" s="1"/>
  <c r="I568" i="7" a="1"/>
  <c r="I568" i="7" s="1"/>
  <c r="I569" i="7" a="1"/>
  <c r="I569" i="7" s="1"/>
  <c r="I570" i="7" a="1"/>
  <c r="I570" i="7" s="1"/>
  <c r="I571" i="7" a="1"/>
  <c r="I571" i="7" s="1"/>
  <c r="I572" i="7" a="1"/>
  <c r="I572" i="7" s="1"/>
  <c r="I573" i="7" a="1"/>
  <c r="I573" i="7" s="1"/>
  <c r="I574" i="7" a="1"/>
  <c r="I574" i="7" s="1"/>
  <c r="I575" i="7" a="1"/>
  <c r="I575" i="7" s="1"/>
  <c r="I576" i="7" a="1"/>
  <c r="I576" i="7" s="1"/>
  <c r="I577" i="7" a="1"/>
  <c r="I577" i="7" s="1"/>
  <c r="I578" i="7" a="1"/>
  <c r="I578" i="7" s="1"/>
  <c r="I579" i="7" a="1"/>
  <c r="I579" i="7" s="1"/>
  <c r="I580" i="7" a="1"/>
  <c r="I580" i="7" s="1"/>
  <c r="I581" i="7" a="1"/>
  <c r="I581" i="7" s="1"/>
  <c r="I582" i="7" a="1"/>
  <c r="I582" i="7" s="1"/>
  <c r="I583" i="7" a="1"/>
  <c r="I583" i="7" s="1"/>
  <c r="I584" i="7" a="1"/>
  <c r="I584" i="7" s="1"/>
  <c r="I585" i="7" a="1"/>
  <c r="I585" i="7" s="1"/>
  <c r="I586" i="7" a="1"/>
  <c r="I586" i="7" s="1"/>
  <c r="I587" i="7" a="1"/>
  <c r="I587" i="7" s="1"/>
  <c r="I588" i="7" a="1"/>
  <c r="I588" i="7" s="1"/>
  <c r="I589" i="7" a="1"/>
  <c r="I589" i="7"/>
  <c r="I590" i="7" a="1"/>
  <c r="I590" i="7" s="1"/>
  <c r="I591" i="7" a="1"/>
  <c r="I591" i="7" s="1"/>
  <c r="I592" i="7" a="1"/>
  <c r="I592" i="7" s="1"/>
  <c r="I593" i="7" a="1"/>
  <c r="I593" i="7" s="1"/>
  <c r="I594" i="7" a="1"/>
  <c r="I594" i="7" s="1"/>
  <c r="I595" i="7" a="1"/>
  <c r="I595" i="7" s="1"/>
  <c r="I596" i="7" a="1"/>
  <c r="I596" i="7" s="1"/>
  <c r="I597" i="7" a="1"/>
  <c r="I597" i="7" s="1"/>
  <c r="I598" i="7" a="1"/>
  <c r="I598" i="7" s="1"/>
  <c r="I599" i="7" a="1"/>
  <c r="I599" i="7" s="1"/>
  <c r="I600" i="7" a="1"/>
  <c r="I600" i="7" s="1"/>
  <c r="I601" i="7" a="1"/>
  <c r="I601" i="7" s="1"/>
  <c r="I602" i="7" a="1"/>
  <c r="I602" i="7" s="1"/>
  <c r="I603" i="7" a="1"/>
  <c r="I603" i="7" s="1"/>
  <c r="I604" i="7" a="1"/>
  <c r="I604" i="7" s="1"/>
  <c r="I605" i="7" a="1"/>
  <c r="I605" i="7" s="1"/>
  <c r="I606" i="7" a="1"/>
  <c r="I606" i="7" s="1"/>
  <c r="I607" i="7" a="1"/>
  <c r="I607" i="7" s="1"/>
  <c r="I608" i="7" a="1"/>
  <c r="I608" i="7" s="1"/>
  <c r="I609" i="7" a="1"/>
  <c r="I609" i="7" s="1"/>
  <c r="I610" i="7" a="1"/>
  <c r="I610" i="7" s="1"/>
  <c r="I611" i="7" a="1"/>
  <c r="I611" i="7" s="1"/>
  <c r="I612" i="7" a="1"/>
  <c r="I612" i="7" s="1"/>
  <c r="I613" i="7" a="1"/>
  <c r="I613" i="7" s="1"/>
  <c r="I614" i="7" a="1"/>
  <c r="I614" i="7" s="1"/>
  <c r="I615" i="7" a="1"/>
  <c r="I615" i="7" s="1"/>
  <c r="I616" i="7" a="1"/>
  <c r="I616" i="7" s="1"/>
  <c r="I617" i="7" a="1"/>
  <c r="I617" i="7" s="1"/>
  <c r="I618" i="7" a="1"/>
  <c r="I618" i="7" s="1"/>
  <c r="I619" i="7" a="1"/>
  <c r="I619" i="7" s="1"/>
  <c r="I620" i="7" a="1"/>
  <c r="I620" i="7" s="1"/>
  <c r="I621" i="7" a="1"/>
  <c r="I621" i="7" s="1"/>
  <c r="I622" i="7" a="1"/>
  <c r="I622" i="7" s="1"/>
  <c r="I623" i="7" a="1"/>
  <c r="I623" i="7"/>
  <c r="I624" i="7" a="1"/>
  <c r="I624" i="7" s="1"/>
  <c r="I625" i="7" a="1"/>
  <c r="I625" i="7" s="1"/>
  <c r="I626" i="7" a="1"/>
  <c r="I626" i="7" s="1"/>
  <c r="I627" i="7" a="1"/>
  <c r="I627" i="7" s="1"/>
  <c r="I628" i="7" a="1"/>
  <c r="I628" i="7" s="1"/>
  <c r="I629" i="7" a="1"/>
  <c r="I629" i="7" s="1"/>
  <c r="I630" i="7" a="1"/>
  <c r="I630" i="7" s="1"/>
  <c r="I631" i="7" a="1"/>
  <c r="I631" i="7" s="1"/>
  <c r="I632" i="7" a="1"/>
  <c r="I632" i="7" s="1"/>
  <c r="I633" i="7" a="1"/>
  <c r="I633" i="7" s="1"/>
  <c r="I634" i="7" a="1"/>
  <c r="I634" i="7" s="1"/>
  <c r="I635" i="7" a="1"/>
  <c r="I635" i="7" s="1"/>
  <c r="I636" i="7" a="1"/>
  <c r="I636" i="7" s="1"/>
  <c r="I637" i="7" a="1"/>
  <c r="I637" i="7" s="1"/>
  <c r="I638" i="7" a="1"/>
  <c r="I638" i="7" s="1"/>
  <c r="I639" i="7" a="1"/>
  <c r="I639" i="7"/>
  <c r="I640" i="7" a="1"/>
  <c r="I640" i="7" s="1"/>
  <c r="I641" i="7" a="1"/>
  <c r="I641" i="7" s="1"/>
  <c r="I642" i="7" a="1"/>
  <c r="I642" i="7" s="1"/>
  <c r="I643" i="7" a="1"/>
  <c r="I643" i="7" s="1"/>
  <c r="I644" i="7" a="1"/>
  <c r="I644" i="7" s="1"/>
  <c r="I645" i="7" a="1"/>
  <c r="I645" i="7" s="1"/>
  <c r="I646" i="7" a="1"/>
  <c r="I646" i="7"/>
  <c r="I647" i="7" a="1"/>
  <c r="I647" i="7" s="1"/>
  <c r="I648" i="7" a="1"/>
  <c r="I648" i="7" s="1"/>
  <c r="I649" i="7" a="1"/>
  <c r="I649" i="7" s="1"/>
  <c r="I650" i="7" a="1"/>
  <c r="I650" i="7" s="1"/>
  <c r="I651" i="7" a="1"/>
  <c r="I651" i="7" s="1"/>
  <c r="I652" i="7" a="1"/>
  <c r="I652" i="7" s="1"/>
  <c r="I653" i="7" a="1"/>
  <c r="I653" i="7"/>
  <c r="I654" i="7" a="1"/>
  <c r="I654" i="7"/>
  <c r="I655" i="7" a="1"/>
  <c r="I655" i="7" s="1"/>
  <c r="I656" i="7" a="1"/>
  <c r="I656" i="7" s="1"/>
  <c r="I657" i="7" a="1"/>
  <c r="I657" i="7" s="1"/>
  <c r="I658" i="7" a="1"/>
  <c r="I658" i="7" s="1"/>
  <c r="I659" i="7" a="1"/>
  <c r="I659" i="7"/>
  <c r="I660" i="7" a="1"/>
  <c r="I660" i="7" s="1"/>
  <c r="I661" i="7" a="1"/>
  <c r="I661" i="7" s="1"/>
  <c r="I662" i="7" a="1"/>
  <c r="I662" i="7" s="1"/>
  <c r="I663" i="7" a="1"/>
  <c r="I663" i="7" s="1"/>
  <c r="I664" i="7" a="1"/>
  <c r="I664" i="7" s="1"/>
  <c r="I665" i="7" a="1"/>
  <c r="I665" i="7" s="1"/>
  <c r="I666" i="7" a="1"/>
  <c r="I666" i="7" s="1"/>
  <c r="I667" i="7" a="1"/>
  <c r="I667" i="7" s="1"/>
  <c r="I668" i="7" a="1"/>
  <c r="I668" i="7" s="1"/>
  <c r="I669" i="7" a="1"/>
  <c r="I669" i="7" s="1"/>
  <c r="I670" i="7" a="1"/>
  <c r="I670" i="7" s="1"/>
  <c r="I671" i="7" a="1"/>
  <c r="I671" i="7" s="1"/>
  <c r="I672" i="7" a="1"/>
  <c r="I672" i="7" s="1"/>
  <c r="I673" i="7" a="1"/>
  <c r="I673" i="7" s="1"/>
  <c r="I674" i="7" a="1"/>
  <c r="I674" i="7" s="1"/>
  <c r="I675" i="7" a="1"/>
  <c r="I675" i="7" s="1"/>
  <c r="I676" i="7" a="1"/>
  <c r="I676" i="7" s="1"/>
  <c r="I677" i="7" a="1"/>
  <c r="I677" i="7" s="1"/>
  <c r="I678" i="7" a="1"/>
  <c r="I678" i="7" s="1"/>
  <c r="I679" i="7" a="1"/>
  <c r="I679" i="7" s="1"/>
  <c r="I680" i="7" a="1"/>
  <c r="I680" i="7" s="1"/>
  <c r="I681" i="7" a="1"/>
  <c r="I681" i="7" s="1"/>
  <c r="I682" i="7" a="1"/>
  <c r="I682" i="7" s="1"/>
  <c r="I683" i="7" a="1"/>
  <c r="I683" i="7" s="1"/>
  <c r="I684" i="7" a="1"/>
  <c r="I684" i="7" s="1"/>
  <c r="I685" i="7" a="1"/>
  <c r="I685" i="7" s="1"/>
  <c r="I686" i="7" a="1"/>
  <c r="I686" i="7" s="1"/>
  <c r="I687" i="7" a="1"/>
  <c r="I687" i="7" s="1"/>
  <c r="I688" i="7" a="1"/>
  <c r="I688" i="7" s="1"/>
  <c r="I689" i="7" a="1"/>
  <c r="I689" i="7" s="1"/>
  <c r="I690" i="7" a="1"/>
  <c r="I690" i="7" s="1"/>
  <c r="I691" i="7" a="1"/>
  <c r="I691" i="7" s="1"/>
  <c r="I692" i="7" a="1"/>
  <c r="I692" i="7" s="1"/>
  <c r="I693" i="7" a="1"/>
  <c r="I693" i="7" s="1"/>
  <c r="I694" i="7" a="1"/>
  <c r="I694" i="7" s="1"/>
  <c r="I695" i="7" a="1"/>
  <c r="I695" i="7" s="1"/>
  <c r="I696" i="7" a="1"/>
  <c r="I696" i="7" s="1"/>
  <c r="I697" i="7" a="1"/>
  <c r="I697" i="7" s="1"/>
  <c r="I698" i="7" a="1"/>
  <c r="I698" i="7" s="1"/>
  <c r="I699" i="7" a="1"/>
  <c r="I699" i="7" s="1"/>
  <c r="I700" i="7" a="1"/>
  <c r="I700" i="7" s="1"/>
  <c r="I701" i="7" a="1"/>
  <c r="I701" i="7" s="1"/>
  <c r="I702" i="7" a="1"/>
  <c r="I702" i="7" s="1"/>
  <c r="I703" i="7" a="1"/>
  <c r="I703" i="7"/>
  <c r="I704" i="7" a="1"/>
  <c r="I704" i="7" s="1"/>
  <c r="I705" i="7" a="1"/>
  <c r="I705" i="7" s="1"/>
  <c r="I706" i="7" a="1"/>
  <c r="I706" i="7" s="1"/>
  <c r="I707" i="7" a="1"/>
  <c r="I707" i="7" s="1"/>
  <c r="I708" i="7" a="1"/>
  <c r="I708" i="7" s="1"/>
  <c r="I709" i="7" a="1"/>
  <c r="I709" i="7" s="1"/>
  <c r="I710" i="7" a="1"/>
  <c r="I710" i="7" s="1"/>
  <c r="I711" i="7" a="1"/>
  <c r="I711" i="7" s="1"/>
  <c r="I712" i="7" a="1"/>
  <c r="I712" i="7" s="1"/>
  <c r="I713" i="7" a="1"/>
  <c r="I713" i="7" s="1"/>
  <c r="I714" i="7" a="1"/>
  <c r="I714" i="7" s="1"/>
  <c r="I715" i="7" a="1"/>
  <c r="I715" i="7" s="1"/>
  <c r="I716" i="7" a="1"/>
  <c r="I716" i="7" s="1"/>
  <c r="I717" i="7" a="1"/>
  <c r="I717" i="7" s="1"/>
  <c r="I718" i="7" a="1"/>
  <c r="I718" i="7" s="1"/>
  <c r="I719" i="7" a="1"/>
  <c r="I719" i="7" s="1"/>
  <c r="I720" i="7" a="1"/>
  <c r="I720" i="7" s="1"/>
  <c r="I721" i="7" a="1"/>
  <c r="I721" i="7" s="1"/>
  <c r="I722" i="7" a="1"/>
  <c r="I722" i="7" s="1"/>
  <c r="I723" i="7" a="1"/>
  <c r="I723" i="7" s="1"/>
  <c r="I724" i="7" a="1"/>
  <c r="I724" i="7" s="1"/>
  <c r="I725" i="7" a="1"/>
  <c r="I725" i="7" s="1"/>
  <c r="I726" i="7" a="1"/>
  <c r="I726" i="7"/>
  <c r="I727" i="7" a="1"/>
  <c r="I727" i="7" s="1"/>
  <c r="I728" i="7" a="1"/>
  <c r="I728" i="7" s="1"/>
  <c r="I729" i="7" a="1"/>
  <c r="I729" i="7" s="1"/>
  <c r="I730" i="7" a="1"/>
  <c r="I730" i="7" s="1"/>
  <c r="I731" i="7" a="1"/>
  <c r="I731" i="7" s="1"/>
  <c r="I732" i="7" a="1"/>
  <c r="I732" i="7" s="1"/>
  <c r="I733" i="7" a="1"/>
  <c r="I733" i="7" s="1"/>
  <c r="I734" i="7" a="1"/>
  <c r="I734" i="7" s="1"/>
  <c r="I735" i="7" a="1"/>
  <c r="I735" i="7" s="1"/>
  <c r="I736" i="7" a="1"/>
  <c r="I736" i="7" s="1"/>
  <c r="I737" i="7" a="1"/>
  <c r="I737" i="7" s="1"/>
  <c r="I738" i="7" a="1"/>
  <c r="I738" i="7" s="1"/>
  <c r="I739" i="7" a="1"/>
  <c r="I739" i="7" s="1"/>
  <c r="I740" i="7" a="1"/>
  <c r="I740" i="7" s="1"/>
  <c r="I741" i="7" a="1"/>
  <c r="I741" i="7" s="1"/>
  <c r="I742" i="7" a="1"/>
  <c r="I742" i="7" s="1"/>
  <c r="I743" i="7" a="1"/>
  <c r="I743" i="7" s="1"/>
  <c r="I744" i="7" a="1"/>
  <c r="I744" i="7" s="1"/>
  <c r="I745" i="7" a="1"/>
  <c r="I745" i="7" s="1"/>
  <c r="I746" i="7" a="1"/>
  <c r="I746" i="7" s="1"/>
  <c r="I747" i="7" a="1"/>
  <c r="I747" i="7" s="1"/>
  <c r="I748" i="7" a="1"/>
  <c r="I748" i="7" s="1"/>
  <c r="I749" i="7" a="1"/>
  <c r="I749" i="7" s="1"/>
  <c r="I750" i="7" a="1"/>
  <c r="I750" i="7" s="1"/>
  <c r="I751" i="7" a="1"/>
  <c r="I751" i="7" s="1"/>
  <c r="I752" i="7" a="1"/>
  <c r="I752" i="7" s="1"/>
  <c r="I753" i="7" a="1"/>
  <c r="I753" i="7" s="1"/>
  <c r="I754" i="7" a="1"/>
  <c r="I754" i="7" s="1"/>
  <c r="I755" i="7" a="1"/>
  <c r="I755" i="7" s="1"/>
  <c r="I756" i="7" a="1"/>
  <c r="I756" i="7" s="1"/>
  <c r="I757" i="7" a="1"/>
  <c r="I757" i="7" s="1"/>
  <c r="I758" i="7" a="1"/>
  <c r="I758" i="7"/>
  <c r="I759" i="7" a="1"/>
  <c r="I759" i="7" s="1"/>
  <c r="I760" i="7" a="1"/>
  <c r="I760" i="7" s="1"/>
  <c r="I761" i="7" a="1"/>
  <c r="I761" i="7" s="1"/>
  <c r="I762" i="7" a="1"/>
  <c r="I762" i="7" s="1"/>
  <c r="I763" i="7" a="1"/>
  <c r="I763" i="7" s="1"/>
  <c r="I764" i="7" a="1"/>
  <c r="I764" i="7" s="1"/>
  <c r="I765" i="7" a="1"/>
  <c r="I765" i="7" s="1"/>
  <c r="I766" i="7" a="1"/>
  <c r="I766" i="7" s="1"/>
  <c r="I767" i="7" a="1"/>
  <c r="I767" i="7" s="1"/>
  <c r="I768" i="7" a="1"/>
  <c r="I768" i="7" s="1"/>
  <c r="I769" i="7" a="1"/>
  <c r="I769" i="7" s="1"/>
  <c r="I770" i="7" a="1"/>
  <c r="I770" i="7" s="1"/>
  <c r="I771" i="7" a="1"/>
  <c r="I771" i="7" s="1"/>
  <c r="I772" i="7" a="1"/>
  <c r="I772" i="7" s="1"/>
  <c r="I773" i="7" a="1"/>
  <c r="I773" i="7" s="1"/>
  <c r="I774" i="7" a="1"/>
  <c r="I774" i="7" s="1"/>
  <c r="I775" i="7" a="1"/>
  <c r="I775" i="7" s="1"/>
  <c r="I776" i="7" a="1"/>
  <c r="I776" i="7" s="1"/>
  <c r="I777" i="7" a="1"/>
  <c r="I777" i="7" s="1"/>
  <c r="I778" i="7" a="1"/>
  <c r="I778" i="7" s="1"/>
  <c r="I779" i="7" a="1"/>
  <c r="I779" i="7"/>
  <c r="I780" i="7" a="1"/>
  <c r="I780" i="7" s="1"/>
  <c r="I781" i="7" a="1"/>
  <c r="I781" i="7" s="1"/>
  <c r="I782" i="7" a="1"/>
  <c r="I782" i="7" s="1"/>
  <c r="I783" i="7" a="1"/>
  <c r="I783" i="7" s="1"/>
  <c r="I784" i="7" a="1"/>
  <c r="I784" i="7" s="1"/>
  <c r="I785" i="7" a="1"/>
  <c r="I785" i="7"/>
  <c r="I786" i="7" a="1"/>
  <c r="I786" i="7" s="1"/>
  <c r="I787" i="7" a="1"/>
  <c r="I787" i="7" s="1"/>
  <c r="I788" i="7" a="1"/>
  <c r="I788" i="7" s="1"/>
  <c r="I789" i="7" a="1"/>
  <c r="I789" i="7" s="1"/>
  <c r="I790" i="7" a="1"/>
  <c r="I790" i="7" s="1"/>
  <c r="I791" i="7" a="1"/>
  <c r="I791" i="7"/>
  <c r="I792" i="7" a="1"/>
  <c r="I792" i="7" s="1"/>
  <c r="I793" i="7" a="1"/>
  <c r="I793" i="7" s="1"/>
  <c r="I794" i="7" a="1"/>
  <c r="I794" i="7" s="1"/>
  <c r="I795" i="7" a="1"/>
  <c r="I795" i="7" s="1"/>
  <c r="I796" i="7" a="1"/>
  <c r="I796" i="7" s="1"/>
  <c r="I797" i="7" a="1"/>
  <c r="I797" i="7" s="1"/>
  <c r="I798" i="7" a="1"/>
  <c r="I798" i="7" s="1"/>
  <c r="I799" i="7" a="1"/>
  <c r="I799" i="7" s="1"/>
  <c r="I800" i="7" a="1"/>
  <c r="I800" i="7" s="1"/>
  <c r="I801" i="7" a="1"/>
  <c r="I801" i="7" s="1"/>
  <c r="I802" i="7" a="1"/>
  <c r="I802" i="7" s="1"/>
  <c r="I803" i="7" a="1"/>
  <c r="I803" i="7" s="1"/>
  <c r="I804" i="7" a="1"/>
  <c r="I804" i="7" s="1"/>
  <c r="I805" i="7" a="1"/>
  <c r="I805" i="7" s="1"/>
  <c r="I806" i="7" a="1"/>
  <c r="I806" i="7" s="1"/>
  <c r="I807" i="7" a="1"/>
  <c r="I807" i="7" s="1"/>
  <c r="I808" i="7" a="1"/>
  <c r="I808" i="7" s="1"/>
  <c r="I809" i="7" a="1"/>
  <c r="I809" i="7" s="1"/>
  <c r="I810" i="7" a="1"/>
  <c r="I810" i="7" s="1"/>
  <c r="I811" i="7" a="1"/>
  <c r="I811" i="7" s="1"/>
  <c r="I812" i="7" a="1"/>
  <c r="I812" i="7" s="1"/>
  <c r="I813" i="7" a="1"/>
  <c r="I813" i="7" s="1"/>
  <c r="I814" i="7" a="1"/>
  <c r="I814" i="7" s="1"/>
  <c r="I815" i="7" a="1"/>
  <c r="I815" i="7" s="1"/>
  <c r="I816" i="7" a="1"/>
  <c r="I816" i="7" s="1"/>
  <c r="I817" i="7" a="1"/>
  <c r="I817" i="7" s="1"/>
  <c r="I818" i="7" a="1"/>
  <c r="I818" i="7" s="1"/>
  <c r="I819" i="7" a="1"/>
  <c r="I819" i="7" s="1"/>
  <c r="I820" i="7" a="1"/>
  <c r="I820" i="7" s="1"/>
  <c r="I821" i="7" a="1"/>
  <c r="I821" i="7" s="1"/>
  <c r="I822" i="7" a="1"/>
  <c r="I822" i="7" s="1"/>
  <c r="I823" i="7" a="1"/>
  <c r="I823" i="7" s="1"/>
  <c r="I824" i="7" a="1"/>
  <c r="I824" i="7" s="1"/>
  <c r="I825" i="7" a="1"/>
  <c r="I825" i="7"/>
  <c r="I826" i="7" a="1"/>
  <c r="I826" i="7" s="1"/>
  <c r="I827" i="7" a="1"/>
  <c r="I827" i="7" s="1"/>
  <c r="I828" i="7" a="1"/>
  <c r="I828" i="7" s="1"/>
  <c r="I829" i="7" a="1"/>
  <c r="I829" i="7" s="1"/>
  <c r="I830" i="7" a="1"/>
  <c r="I830" i="7" s="1"/>
  <c r="I831" i="7" a="1"/>
  <c r="I831" i="7" s="1"/>
  <c r="I832" i="7" a="1"/>
  <c r="I832" i="7"/>
  <c r="I833" i="7" a="1"/>
  <c r="I833" i="7" s="1"/>
  <c r="I834" i="7" a="1"/>
  <c r="I834" i="7" s="1"/>
  <c r="I835" i="7" a="1"/>
  <c r="I835" i="7" s="1"/>
  <c r="I836" i="7" a="1"/>
  <c r="I836" i="7" s="1"/>
  <c r="I837" i="7" a="1"/>
  <c r="I837" i="7" s="1"/>
  <c r="I838" i="7" a="1"/>
  <c r="I838" i="7" s="1"/>
  <c r="I839" i="7" a="1"/>
  <c r="I839" i="7" s="1"/>
  <c r="I840" i="7" a="1"/>
  <c r="I840" i="7"/>
  <c r="I841" i="7" a="1"/>
  <c r="I841" i="7" s="1"/>
  <c r="I842" i="7" a="1"/>
  <c r="I842" i="7" s="1"/>
  <c r="I843" i="7" a="1"/>
  <c r="I843" i="7" s="1"/>
  <c r="I844" i="7" a="1"/>
  <c r="I844" i="7" s="1"/>
  <c r="I845" i="7" a="1"/>
  <c r="I845" i="7" s="1"/>
  <c r="I846" i="7" a="1"/>
  <c r="I846" i="7" s="1"/>
  <c r="I847" i="7" a="1"/>
  <c r="I847" i="7"/>
  <c r="I848" i="7" a="1"/>
  <c r="I848" i="7" s="1"/>
  <c r="I849" i="7" a="1"/>
  <c r="I849" i="7" s="1"/>
  <c r="I850" i="7" a="1"/>
  <c r="I850" i="7" s="1"/>
  <c r="I851" i="7" a="1"/>
  <c r="I851" i="7" s="1"/>
  <c r="I852" i="7" a="1"/>
  <c r="I852" i="7" s="1"/>
  <c r="I853" i="7" a="1"/>
  <c r="I853" i="7" s="1"/>
  <c r="I854" i="7" a="1"/>
  <c r="I854" i="7" s="1"/>
  <c r="I855" i="7" a="1"/>
  <c r="I855" i="7" s="1"/>
  <c r="I856" i="7" a="1"/>
  <c r="I856" i="7" s="1"/>
  <c r="I857" i="7" a="1"/>
  <c r="I857" i="7" s="1"/>
  <c r="I858" i="7" a="1"/>
  <c r="I858" i="7" s="1"/>
  <c r="I859" i="7" a="1"/>
  <c r="I859" i="7" s="1"/>
  <c r="I860" i="7" a="1"/>
  <c r="I860" i="7" s="1"/>
  <c r="I861" i="7" a="1"/>
  <c r="I861" i="7" s="1"/>
  <c r="I862" i="7" a="1"/>
  <c r="I862" i="7" s="1"/>
  <c r="I863" i="7" a="1"/>
  <c r="I863" i="7" s="1"/>
  <c r="I864" i="7" a="1"/>
  <c r="I864" i="7" s="1"/>
  <c r="I865" i="7" a="1"/>
  <c r="I865" i="7" s="1"/>
  <c r="I866" i="7" a="1"/>
  <c r="I866" i="7" s="1"/>
  <c r="I867" i="7" a="1"/>
  <c r="I867" i="7" s="1"/>
  <c r="I868" i="7" a="1"/>
  <c r="I868" i="7" s="1"/>
  <c r="I869" i="7" a="1"/>
  <c r="I869" i="7" s="1"/>
  <c r="I870" i="7" a="1"/>
  <c r="I870" i="7" s="1"/>
  <c r="I871" i="7" a="1"/>
  <c r="I871" i="7" s="1"/>
  <c r="I872" i="7" a="1"/>
  <c r="I872" i="7" s="1"/>
  <c r="I873" i="7" a="1"/>
  <c r="I873" i="7" s="1"/>
  <c r="I874" i="7" a="1"/>
  <c r="I874" i="7" s="1"/>
  <c r="I875" i="7" a="1"/>
  <c r="I875" i="7" s="1"/>
  <c r="I876" i="7" a="1"/>
  <c r="I876" i="7" s="1"/>
  <c r="I877" i="7" a="1"/>
  <c r="I877" i="7" s="1"/>
  <c r="I878" i="7" a="1"/>
  <c r="I878" i="7" s="1"/>
  <c r="I879" i="7" a="1"/>
  <c r="I879" i="7" s="1"/>
  <c r="I880" i="7" a="1"/>
  <c r="I880" i="7" s="1"/>
  <c r="I881" i="7" a="1"/>
  <c r="I881" i="7" s="1"/>
  <c r="I882" i="7" a="1"/>
  <c r="I882" i="7" s="1"/>
  <c r="I883" i="7" a="1"/>
  <c r="I883" i="7" s="1"/>
  <c r="I884" i="7" a="1"/>
  <c r="I884" i="7" s="1"/>
  <c r="I885" i="7" a="1"/>
  <c r="I885" i="7" s="1"/>
  <c r="I886" i="7" a="1"/>
  <c r="I886" i="7" s="1"/>
  <c r="I887" i="7" a="1"/>
  <c r="I887" i="7" s="1"/>
  <c r="I888" i="7" a="1"/>
  <c r="I888" i="7" s="1"/>
  <c r="I889" i="7" a="1"/>
  <c r="I889" i="7" s="1"/>
  <c r="I890" i="7" a="1"/>
  <c r="I890" i="7" s="1"/>
  <c r="I891" i="7" a="1"/>
  <c r="I891" i="7" s="1"/>
  <c r="I892" i="7" a="1"/>
  <c r="I892" i="7" s="1"/>
  <c r="I893" i="7" a="1"/>
  <c r="I893" i="7" s="1"/>
  <c r="I894" i="7" a="1"/>
  <c r="I894" i="7" s="1"/>
  <c r="I895" i="7" a="1"/>
  <c r="I895" i="7" s="1"/>
  <c r="I896" i="7" a="1"/>
  <c r="I896" i="7" s="1"/>
  <c r="I897" i="7" a="1"/>
  <c r="I897" i="7"/>
  <c r="I898" i="7" a="1"/>
  <c r="I898" i="7" s="1"/>
  <c r="I899" i="7" a="1"/>
  <c r="I899" i="7" s="1"/>
  <c r="I900" i="7" a="1"/>
  <c r="I900" i="7" s="1"/>
  <c r="I901" i="7" a="1"/>
  <c r="I901" i="7" s="1"/>
  <c r="I902" i="7" a="1"/>
  <c r="I902" i="7" s="1"/>
  <c r="I903" i="7" a="1"/>
  <c r="I903" i="7" s="1"/>
  <c r="I904" i="7" a="1"/>
  <c r="I904" i="7" s="1"/>
  <c r="I905" i="7" a="1"/>
  <c r="I905" i="7" s="1"/>
  <c r="I906" i="7" a="1"/>
  <c r="I906" i="7" s="1"/>
  <c r="I907" i="7" a="1"/>
  <c r="I907" i="7" s="1"/>
  <c r="I908" i="7" a="1"/>
  <c r="I908" i="7" s="1"/>
  <c r="I909" i="7" a="1"/>
  <c r="I909" i="7" s="1"/>
  <c r="I910" i="7" a="1"/>
  <c r="I910" i="7" s="1"/>
  <c r="I911" i="7" a="1"/>
  <c r="I911" i="7"/>
  <c r="I912" i="7" a="1"/>
  <c r="I912" i="7"/>
  <c r="I913" i="7" a="1"/>
  <c r="I913" i="7" s="1"/>
  <c r="I914" i="7" a="1"/>
  <c r="I914" i="7" s="1"/>
  <c r="I915" i="7" a="1"/>
  <c r="I915" i="7" s="1"/>
  <c r="I916" i="7" a="1"/>
  <c r="I916" i="7" s="1"/>
  <c r="I917" i="7" a="1"/>
  <c r="I917" i="7"/>
  <c r="I918" i="7" a="1"/>
  <c r="I918" i="7" s="1"/>
  <c r="I919" i="7" a="1"/>
  <c r="I919" i="7"/>
  <c r="I920" i="7" a="1"/>
  <c r="I920" i="7" s="1"/>
  <c r="I921" i="7" a="1"/>
  <c r="I921" i="7" s="1"/>
  <c r="I922" i="7" a="1"/>
  <c r="I922" i="7" s="1"/>
  <c r="I923" i="7" a="1"/>
  <c r="I923" i="7" s="1"/>
  <c r="I924" i="7" a="1"/>
  <c r="I924" i="7" s="1"/>
  <c r="I925" i="7" a="1"/>
  <c r="I925" i="7" s="1"/>
  <c r="I926" i="7" a="1"/>
  <c r="I926" i="7" s="1"/>
  <c r="I927" i="7" a="1"/>
  <c r="I927" i="7" s="1"/>
  <c r="I928" i="7" a="1"/>
  <c r="I928" i="7" s="1"/>
  <c r="I929" i="7" a="1"/>
  <c r="I929" i="7" s="1"/>
  <c r="I930" i="7" a="1"/>
  <c r="I930" i="7" s="1"/>
  <c r="I931" i="7" a="1"/>
  <c r="I931" i="7" s="1"/>
  <c r="I932" i="7" a="1"/>
  <c r="I932" i="7" s="1"/>
  <c r="I933" i="7" a="1"/>
  <c r="I933" i="7" s="1"/>
  <c r="I934" i="7" a="1"/>
  <c r="I934" i="7" s="1"/>
  <c r="I935" i="7" a="1"/>
  <c r="I935" i="7" s="1"/>
  <c r="I936" i="7" a="1"/>
  <c r="I936" i="7" s="1"/>
  <c r="I937" i="7" a="1"/>
  <c r="I937" i="7"/>
  <c r="I938" i="7" a="1"/>
  <c r="I938" i="7" s="1"/>
  <c r="I939" i="7" a="1"/>
  <c r="I939" i="7" s="1"/>
  <c r="I940" i="7" a="1"/>
  <c r="I940" i="7" s="1"/>
  <c r="I941" i="7" a="1"/>
  <c r="I941" i="7" s="1"/>
  <c r="I942" i="7" a="1"/>
  <c r="I942" i="7" s="1"/>
  <c r="I943" i="7" a="1"/>
  <c r="I943" i="7" s="1"/>
  <c r="I944" i="7" a="1"/>
  <c r="I944" i="7" s="1"/>
  <c r="I945" i="7" a="1"/>
  <c r="I945" i="7" s="1"/>
  <c r="I946" i="7" a="1"/>
  <c r="I946" i="7" s="1"/>
  <c r="I947" i="7" a="1"/>
  <c r="I947" i="7" s="1"/>
  <c r="I948" i="7" a="1"/>
  <c r="I948" i="7" s="1"/>
  <c r="I949" i="7" a="1"/>
  <c r="I949" i="7" s="1"/>
  <c r="I950" i="7" a="1"/>
  <c r="I950" i="7" s="1"/>
  <c r="I951" i="7" a="1"/>
  <c r="I951" i="7" s="1"/>
  <c r="I952" i="7" a="1"/>
  <c r="I952" i="7" s="1"/>
  <c r="I953" i="7" a="1"/>
  <c r="I953" i="7"/>
  <c r="I954" i="7" a="1"/>
  <c r="I954" i="7" s="1"/>
  <c r="I955" i="7" a="1"/>
  <c r="I955" i="7" s="1"/>
  <c r="I956" i="7" a="1"/>
  <c r="I956" i="7" s="1"/>
  <c r="I957" i="7" a="1"/>
  <c r="I957" i="7" s="1"/>
  <c r="I958" i="7" a="1"/>
  <c r="I958" i="7" s="1"/>
  <c r="I959" i="7" a="1"/>
  <c r="I959" i="7" s="1"/>
  <c r="I960" i="7" a="1"/>
  <c r="I960" i="7"/>
  <c r="I961" i="7" a="1"/>
  <c r="I961" i="7"/>
  <c r="I962" i="7" a="1"/>
  <c r="I962" i="7" s="1"/>
  <c r="I963" i="7" a="1"/>
  <c r="I963" i="7" s="1"/>
  <c r="I964" i="7" a="1"/>
  <c r="I964" i="7" s="1"/>
  <c r="I965" i="7" a="1"/>
  <c r="I965" i="7" s="1"/>
  <c r="I966" i="7" a="1"/>
  <c r="I966" i="7" s="1"/>
  <c r="I967" i="7" a="1"/>
  <c r="I967" i="7"/>
  <c r="I968" i="7" a="1"/>
  <c r="I968" i="7" s="1"/>
  <c r="I969" i="7" a="1"/>
  <c r="I969" i="7" s="1"/>
  <c r="I970" i="7" a="1"/>
  <c r="I970" i="7" s="1"/>
  <c r="I971" i="7" a="1"/>
  <c r="I971" i="7" s="1"/>
  <c r="I972" i="7" a="1"/>
  <c r="I972" i="7" s="1"/>
  <c r="I973" i="7" a="1"/>
  <c r="I973" i="7" s="1"/>
  <c r="I974" i="7" a="1"/>
  <c r="I974" i="7" s="1"/>
  <c r="I975" i="7" a="1"/>
  <c r="I975" i="7" s="1"/>
  <c r="I976" i="7" a="1"/>
  <c r="I976" i="7"/>
  <c r="I977" i="7" a="1"/>
  <c r="I977" i="7" s="1"/>
  <c r="I978" i="7" a="1"/>
  <c r="I978" i="7" s="1"/>
  <c r="I979" i="7" a="1"/>
  <c r="I979" i="7" s="1"/>
  <c r="I980" i="7" a="1"/>
  <c r="I980" i="7" s="1"/>
  <c r="I981" i="7" a="1"/>
  <c r="I981" i="7" s="1"/>
  <c r="I982" i="7" a="1"/>
  <c r="I982" i="7" s="1"/>
  <c r="I983" i="7" a="1"/>
  <c r="I983" i="7" s="1"/>
  <c r="I984" i="7" a="1"/>
  <c r="I984" i="7" s="1"/>
  <c r="I985" i="7" a="1"/>
  <c r="I985" i="7" s="1"/>
  <c r="I986" i="7" a="1"/>
  <c r="I986" i="7" s="1"/>
  <c r="I987" i="7" a="1"/>
  <c r="I987" i="7" s="1"/>
  <c r="I988" i="7" a="1"/>
  <c r="I988" i="7" s="1"/>
  <c r="I989" i="7" a="1"/>
  <c r="I989" i="7" s="1"/>
  <c r="I990" i="7" a="1"/>
  <c r="I990" i="7" s="1"/>
  <c r="I991" i="7" a="1"/>
  <c r="I991" i="7" s="1"/>
  <c r="I992" i="7" a="1"/>
  <c r="I992" i="7" s="1"/>
  <c r="I993" i="7" a="1"/>
  <c r="I993" i="7" s="1"/>
  <c r="I994" i="7" a="1"/>
  <c r="I994" i="7" s="1"/>
  <c r="I995" i="7" a="1"/>
  <c r="I995" i="7"/>
  <c r="I996" i="7" a="1"/>
  <c r="I996" i="7" s="1"/>
  <c r="I997" i="7" a="1"/>
  <c r="I997" i="7" s="1"/>
  <c r="I998" i="7" a="1"/>
  <c r="I998" i="7" s="1"/>
  <c r="I999" i="7" a="1"/>
  <c r="I999" i="7"/>
  <c r="I1000" i="7" a="1"/>
  <c r="I1000" i="7" s="1"/>
  <c r="I1001" i="7" a="1"/>
  <c r="I1001" i="7" s="1"/>
  <c r="I1002" i="7" a="1"/>
  <c r="I1002" i="7" s="1"/>
  <c r="I1003" i="7" a="1"/>
  <c r="I1003" i="7" s="1"/>
  <c r="I1004" i="7" a="1"/>
  <c r="I1004" i="7" s="1"/>
  <c r="I1005" i="7" a="1"/>
  <c r="I1005" i="7"/>
  <c r="I1006" i="7" a="1"/>
  <c r="I1006" i="7" s="1"/>
  <c r="I1007" i="7" a="1"/>
  <c r="I1007" i="7" s="1"/>
  <c r="I1008" i="7" a="1"/>
  <c r="I1008" i="7" s="1"/>
  <c r="I1009" i="7" a="1"/>
  <c r="I1009" i="7" s="1"/>
  <c r="I1010" i="7" a="1"/>
  <c r="I1010" i="7" s="1"/>
  <c r="I1011" i="7" a="1"/>
  <c r="I1011" i="7" s="1"/>
  <c r="I1012" i="7" a="1"/>
  <c r="I1012" i="7" s="1"/>
  <c r="I1013" i="7" a="1"/>
  <c r="I1013" i="7"/>
  <c r="I1014" i="7" a="1"/>
  <c r="I1014" i="7" s="1"/>
  <c r="I1015" i="7" a="1"/>
  <c r="I1015" i="7" s="1"/>
  <c r="I1016" i="7" a="1"/>
  <c r="I1016" i="7" s="1"/>
  <c r="I1017" i="7" a="1"/>
  <c r="I1017" i="7" s="1"/>
  <c r="I1018" i="7" a="1"/>
  <c r="I1018" i="7" s="1"/>
  <c r="I1019" i="7" a="1"/>
  <c r="I1019" i="7" s="1"/>
  <c r="I1020" i="7" a="1"/>
  <c r="I1020" i="7"/>
  <c r="I1021" i="7" a="1"/>
  <c r="I1021" i="7" s="1"/>
  <c r="I1022" i="7" a="1"/>
  <c r="I1022" i="7" s="1"/>
  <c r="I1023" i="7" a="1"/>
  <c r="I1023" i="7"/>
  <c r="I1024" i="7" a="1"/>
  <c r="I1024" i="7"/>
  <c r="I1025" i="7" a="1"/>
  <c r="I1025" i="7"/>
  <c r="I1026" i="7" a="1"/>
  <c r="I1026" i="7" s="1"/>
  <c r="I1027" i="7" a="1"/>
  <c r="I1027" i="7"/>
  <c r="I1028" i="7" a="1"/>
  <c r="I1028" i="7" s="1"/>
  <c r="I1029" i="7" a="1"/>
  <c r="I1029" i="7" s="1"/>
  <c r="I1030" i="7" a="1"/>
  <c r="I1030" i="7" s="1"/>
  <c r="I1031" i="7" a="1"/>
  <c r="I1031" i="7" s="1"/>
  <c r="I1032" i="7" a="1"/>
  <c r="I1032" i="7" s="1"/>
  <c r="I1033" i="7" a="1"/>
  <c r="I1033" i="7" s="1"/>
  <c r="I1034" i="7" a="1"/>
  <c r="I1034" i="7" s="1"/>
  <c r="I1035" i="7" a="1"/>
  <c r="I1035" i="7"/>
  <c r="I1036" i="7" a="1"/>
  <c r="I1036" i="7" s="1"/>
  <c r="I1037" i="7" a="1"/>
  <c r="I1037" i="7" s="1"/>
  <c r="I1038" i="7" a="1"/>
  <c r="I1038" i="7" s="1"/>
  <c r="I1039" i="7" a="1"/>
  <c r="I1039" i="7" s="1"/>
  <c r="I1040" i="7" a="1"/>
  <c r="I1040" i="7" s="1"/>
  <c r="I1041" i="7" a="1"/>
  <c r="I1041" i="7" s="1"/>
  <c r="I1042" i="7" a="1"/>
  <c r="I1042" i="7" s="1"/>
  <c r="I1043" i="7" a="1"/>
  <c r="I1043" i="7" s="1"/>
  <c r="I1044" i="7" a="1"/>
  <c r="I1044" i="7" s="1"/>
  <c r="I1045" i="7" a="1"/>
  <c r="I1045" i="7" s="1"/>
  <c r="I1046" i="7" a="1"/>
  <c r="I1046" i="7" s="1"/>
  <c r="I1047" i="7" a="1"/>
  <c r="I1047" i="7" s="1"/>
  <c r="I1048" i="7" a="1"/>
  <c r="I1048" i="7" s="1"/>
  <c r="I1049" i="7" a="1"/>
  <c r="I1049" i="7" s="1"/>
  <c r="I1050" i="7" a="1"/>
  <c r="I1050" i="7" s="1"/>
  <c r="I1051" i="7" a="1"/>
  <c r="I1051" i="7" s="1"/>
  <c r="I1052" i="7" a="1"/>
  <c r="I1052" i="7" s="1"/>
  <c r="I1053" i="7" a="1"/>
  <c r="I1053" i="7"/>
  <c r="I1054" i="7" a="1"/>
  <c r="I1054" i="7" s="1"/>
  <c r="I1055" i="7" a="1"/>
  <c r="I1055" i="7" s="1"/>
  <c r="I1056" i="7" a="1"/>
  <c r="I1056" i="7" s="1"/>
  <c r="I1057" i="7" a="1"/>
  <c r="I1057" i="7" s="1"/>
  <c r="I1058" i="7" a="1"/>
  <c r="I1058" i="7"/>
  <c r="I1059" i="7" a="1"/>
  <c r="I1059" i="7" s="1"/>
  <c r="I1060" i="7" a="1"/>
  <c r="I1060" i="7" s="1"/>
  <c r="I1061" i="7" a="1"/>
  <c r="I1061" i="7" s="1"/>
  <c r="I1062" i="7" a="1"/>
  <c r="I1062" i="7"/>
  <c r="I1063" i="7" a="1"/>
  <c r="I1063" i="7" s="1"/>
  <c r="I1064" i="7" a="1"/>
  <c r="I1064" i="7" s="1"/>
  <c r="I1065" i="7" a="1"/>
  <c r="I1065" i="7" s="1"/>
  <c r="I1066" i="7" a="1"/>
  <c r="I1066" i="7" s="1"/>
  <c r="I1067" i="7" a="1"/>
  <c r="I1067" i="7" s="1"/>
  <c r="I1068" i="7" a="1"/>
  <c r="I1068" i="7" s="1"/>
  <c r="I1069" i="7" a="1"/>
  <c r="I1069" i="7"/>
  <c r="I1070" i="7" a="1"/>
  <c r="I1070" i="7" s="1"/>
  <c r="I1071" i="7" a="1"/>
  <c r="I1071" i="7"/>
  <c r="I1072" i="7" a="1"/>
  <c r="I1072" i="7" s="1"/>
  <c r="I1073" i="7" a="1"/>
  <c r="I1073" i="7" s="1"/>
  <c r="I1074" i="7" a="1"/>
  <c r="I1074" i="7" s="1"/>
  <c r="I1075" i="7" a="1"/>
  <c r="I1075" i="7" s="1"/>
  <c r="I1076" i="7" a="1"/>
  <c r="I1076" i="7" s="1"/>
  <c r="I1077" i="7" a="1"/>
  <c r="I1077" i="7" s="1"/>
  <c r="I1078" i="7" a="1"/>
  <c r="I1078" i="7" s="1"/>
  <c r="I1079" i="7" a="1"/>
  <c r="I1079" i="7" s="1"/>
  <c r="I1080" i="7" a="1"/>
  <c r="I1080" i="7" s="1"/>
  <c r="I1081" i="7" a="1"/>
  <c r="I1081" i="7" s="1"/>
  <c r="I1082" i="7" a="1"/>
  <c r="I1082" i="7"/>
  <c r="I1083" i="7" a="1"/>
  <c r="I1083" i="7" s="1"/>
  <c r="I1084" i="7" a="1"/>
  <c r="I1084" i="7" s="1"/>
  <c r="I1085" i="7" a="1"/>
  <c r="I1085" i="7"/>
  <c r="I1086" i="7" a="1"/>
  <c r="I1086" i="7" s="1"/>
  <c r="I1087" i="7" a="1"/>
  <c r="I1087" i="7" s="1"/>
  <c r="I1088" i="7" a="1"/>
  <c r="I1088" i="7" s="1"/>
  <c r="I1089" i="7" a="1"/>
  <c r="I1089" i="7" s="1"/>
  <c r="I1090" i="7" a="1"/>
  <c r="I1090" i="7" s="1"/>
  <c r="I1091" i="7" a="1"/>
  <c r="I1091" i="7" s="1"/>
  <c r="I1092" i="7" a="1"/>
  <c r="I1092" i="7" s="1"/>
  <c r="I1093" i="7" a="1"/>
  <c r="I1093" i="7" s="1"/>
  <c r="I1094" i="7" a="1"/>
  <c r="I1094" i="7" s="1"/>
  <c r="I1095" i="7" a="1"/>
  <c r="I1095" i="7" s="1"/>
  <c r="I1096" i="7" a="1"/>
  <c r="I1096" i="7" s="1"/>
  <c r="I1097" i="7" a="1"/>
  <c r="I1097" i="7" s="1"/>
  <c r="I1098" i="7" a="1"/>
  <c r="I1098" i="7" s="1"/>
  <c r="I1099" i="7" a="1"/>
  <c r="I1099" i="7"/>
  <c r="I1100" i="7" a="1"/>
  <c r="I1100" i="7" s="1"/>
  <c r="I1101" i="7" a="1"/>
  <c r="I1101" i="7" s="1"/>
  <c r="I1102" i="7" a="1"/>
  <c r="I1102" i="7" s="1"/>
  <c r="I1103" i="7" a="1"/>
  <c r="I1103" i="7" s="1"/>
  <c r="I1104" i="7" a="1"/>
  <c r="I1104" i="7" s="1"/>
  <c r="I1105" i="7" a="1"/>
  <c r="I1105" i="7" s="1"/>
  <c r="I1106" i="7" a="1"/>
  <c r="I1106" i="7" s="1"/>
  <c r="I1107" i="7" a="1"/>
  <c r="I1107" i="7" s="1"/>
  <c r="I1108" i="7" a="1"/>
  <c r="I1108" i="7" s="1"/>
  <c r="I1109" i="7" a="1"/>
  <c r="I1109" i="7" s="1"/>
  <c r="I1110" i="7" a="1"/>
  <c r="I1110" i="7" s="1"/>
  <c r="I1111" i="7" a="1"/>
  <c r="I1111" i="7" s="1"/>
  <c r="I1112" i="7" a="1"/>
  <c r="I1112" i="7" s="1"/>
  <c r="I1113" i="7" a="1"/>
  <c r="I1113" i="7"/>
  <c r="I1114" i="7" a="1"/>
  <c r="I1114" i="7" s="1"/>
  <c r="I1115" i="7" a="1"/>
  <c r="I1115" i="7" s="1"/>
  <c r="I1116" i="7" a="1"/>
  <c r="I1116" i="7" s="1"/>
  <c r="I1117" i="7" a="1"/>
  <c r="I1117" i="7" s="1"/>
  <c r="I1118" i="7" a="1"/>
  <c r="I1118" i="7" s="1"/>
  <c r="I1119" i="7" a="1"/>
  <c r="I1119" i="7" s="1"/>
  <c r="I1120" i="7" a="1"/>
  <c r="I1120" i="7" s="1"/>
  <c r="I1121" i="7" a="1"/>
  <c r="I1121" i="7" s="1"/>
  <c r="I1122" i="7" a="1"/>
  <c r="I1122" i="7" s="1"/>
  <c r="I1123" i="7" a="1"/>
  <c r="I1123" i="7"/>
  <c r="I1124" i="7" a="1"/>
  <c r="I1124" i="7" s="1"/>
  <c r="I1125" i="7" a="1"/>
  <c r="I1125" i="7" s="1"/>
  <c r="I1126" i="7" a="1"/>
  <c r="I1126" i="7" s="1"/>
  <c r="I1127" i="7" a="1"/>
  <c r="I1127" i="7" s="1"/>
  <c r="I1128" i="7" a="1"/>
  <c r="I1128" i="7" s="1"/>
  <c r="I1129" i="7" a="1"/>
  <c r="I1129" i="7"/>
  <c r="I1130" i="7" a="1"/>
  <c r="I1130" i="7" s="1"/>
  <c r="I1131" i="7" a="1"/>
  <c r="I1131" i="7" s="1"/>
  <c r="I1132" i="7" a="1"/>
  <c r="I1132" i="7" s="1"/>
  <c r="I1133" i="7" a="1"/>
  <c r="I1133" i="7" s="1"/>
  <c r="I1134" i="7" a="1"/>
  <c r="I1134" i="7" s="1"/>
  <c r="I1135" i="7" a="1"/>
  <c r="I1135" i="7"/>
  <c r="I1136" i="7" a="1"/>
  <c r="I1136" i="7" s="1"/>
  <c r="I1137" i="7" a="1"/>
  <c r="I1137" i="7" s="1"/>
  <c r="I1138" i="7" a="1"/>
  <c r="I1138" i="7"/>
  <c r="I1139" i="7" a="1"/>
  <c r="I1139" i="7" s="1"/>
  <c r="I1140" i="7" a="1"/>
  <c r="I1140" i="7" s="1"/>
  <c r="I1141" i="7" a="1"/>
  <c r="I1141" i="7" s="1"/>
  <c r="I1142" i="7" a="1"/>
  <c r="I1142" i="7"/>
  <c r="I1143" i="7" a="1"/>
  <c r="I1143" i="7" s="1"/>
  <c r="I1144" i="7" a="1"/>
  <c r="I1144" i="7" s="1"/>
  <c r="I1145" i="7" a="1"/>
  <c r="I1145" i="7" s="1"/>
  <c r="I1146" i="7" a="1"/>
  <c r="I1146" i="7" s="1"/>
  <c r="I1147" i="7" a="1"/>
  <c r="I1147" i="7"/>
  <c r="I1148" i="7" a="1"/>
  <c r="I1148" i="7" s="1"/>
  <c r="I1149" i="7" a="1"/>
  <c r="I1149" i="7" s="1"/>
  <c r="I1150" i="7" a="1"/>
  <c r="I1150" i="7" s="1"/>
  <c r="I1151" i="7" a="1"/>
  <c r="I1151" i="7" s="1"/>
  <c r="I1152" i="7" a="1"/>
  <c r="I1152" i="7" s="1"/>
  <c r="I1153" i="7" a="1"/>
  <c r="I1153" i="7" s="1"/>
  <c r="I1154" i="7" a="1"/>
  <c r="I1154" i="7" s="1"/>
  <c r="I1155" i="7" a="1"/>
  <c r="I1155" i="7" s="1"/>
  <c r="I1156" i="7" a="1"/>
  <c r="I1156" i="7" s="1"/>
  <c r="I1157" i="7" a="1"/>
  <c r="I1157" i="7" s="1"/>
  <c r="I1158" i="7" a="1"/>
  <c r="I1158" i="7" s="1"/>
  <c r="I1159" i="7" a="1"/>
  <c r="I1159" i="7" s="1"/>
  <c r="I1160" i="7" a="1"/>
  <c r="I1160" i="7" s="1"/>
  <c r="I1161" i="7" a="1"/>
  <c r="I1161" i="7" s="1"/>
  <c r="I1162" i="7" a="1"/>
  <c r="I1162" i="7" s="1"/>
  <c r="I1163" i="7" a="1"/>
  <c r="I1163" i="7" s="1"/>
  <c r="I1164" i="7" a="1"/>
  <c r="I1164" i="7" s="1"/>
  <c r="I1165" i="7" a="1"/>
  <c r="I1165" i="7" s="1"/>
  <c r="I1166" i="7" a="1"/>
  <c r="I1166" i="7" s="1"/>
  <c r="I1167" i="7" a="1"/>
  <c r="I1167" i="7"/>
  <c r="I1168" i="7" a="1"/>
  <c r="I1168" i="7" s="1"/>
  <c r="I1169" i="7" a="1"/>
  <c r="I1169" i="7"/>
  <c r="I1170" i="7" a="1"/>
  <c r="I1170" i="7" s="1"/>
  <c r="I1171" i="7" a="1"/>
  <c r="I1171" i="7" s="1"/>
  <c r="I1172" i="7" a="1"/>
  <c r="I1172" i="7" s="1"/>
  <c r="I1173" i="7" a="1"/>
  <c r="I1173" i="7" s="1"/>
  <c r="I1174" i="7" a="1"/>
  <c r="I1174" i="7" s="1"/>
  <c r="I1175" i="7" a="1"/>
  <c r="I1175" i="7" s="1"/>
  <c r="I1176" i="7" a="1"/>
  <c r="I1176" i="7" s="1"/>
  <c r="I1177" i="7" a="1"/>
  <c r="I1177" i="7" s="1"/>
  <c r="I1178" i="7" a="1"/>
  <c r="I1178" i="7" s="1"/>
  <c r="I1179" i="7" a="1"/>
  <c r="I1179" i="7" s="1"/>
  <c r="I1180" i="7" a="1"/>
  <c r="I1180" i="7" s="1"/>
  <c r="I1181" i="7" a="1"/>
  <c r="I1181" i="7" s="1"/>
  <c r="I1182" i="7" a="1"/>
  <c r="I1182" i="7" s="1"/>
  <c r="I1183" i="7" a="1"/>
  <c r="I1183" i="7"/>
  <c r="I1184" i="7" a="1"/>
  <c r="I1184" i="7" s="1"/>
  <c r="I1185" i="7" a="1"/>
  <c r="I1185" i="7" s="1"/>
  <c r="I1186" i="7" a="1"/>
  <c r="I1186" i="7"/>
  <c r="I1187" i="7" a="1"/>
  <c r="I1187" i="7" s="1"/>
  <c r="I1188" i="7" a="1"/>
  <c r="I1188" i="7" s="1"/>
  <c r="I1189" i="7" a="1"/>
  <c r="I1189" i="7" s="1"/>
  <c r="I1190" i="7" a="1"/>
  <c r="I1190" i="7" s="1"/>
  <c r="I1191" i="7" a="1"/>
  <c r="I1191" i="7" s="1"/>
  <c r="I1192" i="7" a="1"/>
  <c r="I1192" i="7" s="1"/>
  <c r="I1193" i="7" a="1"/>
  <c r="I1193" i="7" s="1"/>
  <c r="I1194" i="7" a="1"/>
  <c r="I1194" i="7" s="1"/>
  <c r="I1195" i="7" a="1"/>
  <c r="I1195" i="7" s="1"/>
  <c r="I1196" i="7" a="1"/>
  <c r="I1196" i="7" s="1"/>
  <c r="I1197" i="7" a="1"/>
  <c r="I1197" i="7" s="1"/>
  <c r="I1198" i="7" a="1"/>
  <c r="I1198" i="7" s="1"/>
  <c r="I1199" i="7" a="1"/>
  <c r="I1199" i="7" s="1"/>
  <c r="I1200" i="7" a="1"/>
  <c r="I1200" i="7" s="1"/>
  <c r="I1201" i="7" a="1"/>
  <c r="I1201" i="7" s="1"/>
  <c r="I1202" i="7" a="1"/>
  <c r="I1202" i="7" s="1"/>
  <c r="I1203" i="7" a="1"/>
  <c r="I1203" i="7" s="1"/>
  <c r="I1204" i="7" a="1"/>
  <c r="I1204" i="7" s="1"/>
  <c r="I1205" i="7" a="1"/>
  <c r="I1205" i="7" s="1"/>
  <c r="I1206" i="7" a="1"/>
  <c r="I1206" i="7"/>
  <c r="I1207" i="7" a="1"/>
  <c r="I1207" i="7" s="1"/>
  <c r="I1208" i="7" a="1"/>
  <c r="I1208" i="7" s="1"/>
  <c r="I1209" i="7" a="1"/>
  <c r="I1209" i="7" s="1"/>
  <c r="I1210" i="7" a="1"/>
  <c r="I1210" i="7" s="1"/>
  <c r="I1211" i="7" a="1"/>
  <c r="I1211" i="7" s="1"/>
  <c r="I1212" i="7" a="1"/>
  <c r="I1212" i="7" s="1"/>
  <c r="I1213" i="7" a="1"/>
  <c r="I1213" i="7"/>
  <c r="I1214" i="7" a="1"/>
  <c r="I1214" i="7" s="1"/>
  <c r="I1215" i="7" a="1"/>
  <c r="I1215" i="7" s="1"/>
  <c r="I1216" i="7" a="1"/>
  <c r="I1216" i="7" s="1"/>
  <c r="I1217" i="7" a="1"/>
  <c r="I1217" i="7" s="1"/>
  <c r="I1218" i="7" a="1"/>
  <c r="I1218" i="7"/>
  <c r="I1219" i="7" a="1"/>
  <c r="I1219" i="7"/>
  <c r="I1220" i="7" a="1"/>
  <c r="I1220" i="7" s="1"/>
  <c r="I1221" i="7" a="1"/>
  <c r="I1221" i="7" s="1"/>
  <c r="I1222" i="7" a="1"/>
  <c r="I1222" i="7" s="1"/>
  <c r="I1223" i="7" a="1"/>
  <c r="I1223" i="7" s="1"/>
  <c r="I1224" i="7" a="1"/>
  <c r="I1224" i="7" s="1"/>
  <c r="I1225" i="7" a="1"/>
  <c r="I1225" i="7"/>
  <c r="I1226" i="7" a="1"/>
  <c r="I1226" i="7" s="1"/>
  <c r="I1227" i="7" a="1"/>
  <c r="I1227" i="7" s="1"/>
  <c r="I1228" i="7" a="1"/>
  <c r="I1228" i="7" s="1"/>
  <c r="I1229" i="7" a="1"/>
  <c r="I1229" i="7"/>
  <c r="I1230" i="7" a="1"/>
  <c r="I1230" i="7" s="1"/>
  <c r="I1231" i="7" a="1"/>
  <c r="I1231" i="7" s="1"/>
  <c r="I1232" i="7" a="1"/>
  <c r="I1232" i="7" s="1"/>
  <c r="I1233" i="7" a="1"/>
  <c r="I1233" i="7" s="1"/>
  <c r="I1234" i="7" a="1"/>
  <c r="I1234" i="7"/>
  <c r="I1235" i="7" a="1"/>
  <c r="I1235" i="7" s="1"/>
  <c r="I1236" i="7" a="1"/>
  <c r="I1236" i="7" s="1"/>
  <c r="I1237" i="7" a="1"/>
  <c r="I1237" i="7" s="1"/>
  <c r="I1238" i="7" a="1"/>
  <c r="I1238" i="7" s="1"/>
  <c r="I1239" i="7" a="1"/>
  <c r="I1239" i="7" s="1"/>
  <c r="I1240" i="7" a="1"/>
  <c r="I1240" i="7" s="1"/>
  <c r="I1241" i="7" a="1"/>
  <c r="I1241" i="7"/>
  <c r="I1242" i="7" a="1"/>
  <c r="I1242" i="7" s="1"/>
  <c r="I1243" i="7" a="1"/>
  <c r="I1243" i="7"/>
  <c r="I1244" i="7" a="1"/>
  <c r="I1244" i="7" s="1"/>
  <c r="I1245" i="7" a="1"/>
  <c r="I1245" i="7" s="1"/>
  <c r="I1246" i="7" a="1"/>
  <c r="I1246" i="7" s="1"/>
  <c r="I1247" i="7" a="1"/>
  <c r="I1247" i="7" s="1"/>
  <c r="I1248" i="7" a="1"/>
  <c r="I1248" i="7" s="1"/>
  <c r="I1249" i="7" a="1"/>
  <c r="I1249" i="7" s="1"/>
  <c r="I1250" i="7" a="1"/>
  <c r="I1250" i="7" s="1"/>
  <c r="I1251" i="7" a="1"/>
  <c r="I1251" i="7" s="1"/>
  <c r="I1252" i="7" a="1"/>
  <c r="I1252" i="7" s="1"/>
  <c r="I1253" i="7" a="1"/>
  <c r="I1253" i="7" s="1"/>
  <c r="I1254" i="7" a="1"/>
  <c r="I1254" i="7" s="1"/>
  <c r="I1255" i="7" a="1"/>
  <c r="I1255" i="7" s="1"/>
  <c r="I1256" i="7" a="1"/>
  <c r="I1256" i="7" s="1"/>
  <c r="I1257" i="7" a="1"/>
  <c r="I1257" i="7" s="1"/>
  <c r="I1258" i="7" a="1"/>
  <c r="I1258" i="7" s="1"/>
  <c r="I1259" i="7" a="1"/>
  <c r="I1259" i="7" s="1"/>
  <c r="I1260" i="7" a="1"/>
  <c r="I1260" i="7" s="1"/>
  <c r="I1261" i="7" a="1"/>
  <c r="I1261" i="7" s="1"/>
  <c r="I1262" i="7" a="1"/>
  <c r="I1262" i="7" s="1"/>
  <c r="I1263" i="7" a="1"/>
  <c r="I1263" i="7" s="1"/>
  <c r="I1264" i="7" a="1"/>
  <c r="I1264" i="7" s="1"/>
  <c r="I1265" i="7" a="1"/>
  <c r="I1265" i="7" s="1"/>
  <c r="I1266" i="7" a="1"/>
  <c r="I1266" i="7" s="1"/>
  <c r="I1267" i="7" a="1"/>
  <c r="I1267" i="7" s="1"/>
  <c r="I1268" i="7" a="1"/>
  <c r="I1268" i="7" s="1"/>
  <c r="I1269" i="7" a="1"/>
  <c r="I1269" i="7" s="1"/>
  <c r="I1270" i="7" a="1"/>
  <c r="I1270" i="7" s="1"/>
  <c r="I1271" i="7" a="1"/>
  <c r="I1271" i="7" s="1"/>
  <c r="I1272" i="7" a="1"/>
  <c r="I1272" i="7" s="1"/>
  <c r="I1273" i="7" a="1"/>
  <c r="I1273" i="7" s="1"/>
  <c r="I1274" i="7" a="1"/>
  <c r="I1274" i="7" s="1"/>
  <c r="I1275" i="7" a="1"/>
  <c r="I1275" i="7" s="1"/>
  <c r="I1276" i="7" a="1"/>
  <c r="I1276" i="7" s="1"/>
  <c r="I1277" i="7" a="1"/>
  <c r="I1277" i="7" s="1"/>
  <c r="I1278" i="7" a="1"/>
  <c r="I1278" i="7" s="1"/>
  <c r="I1279" i="7" a="1"/>
  <c r="I1279" i="7" s="1"/>
  <c r="I1280" i="7" a="1"/>
  <c r="I1280" i="7" s="1"/>
  <c r="I1281" i="7" a="1"/>
  <c r="I1281" i="7" s="1"/>
  <c r="I1282" i="7" a="1"/>
  <c r="I1282" i="7" s="1"/>
  <c r="I1283" i="7" a="1"/>
  <c r="I1283" i="7"/>
  <c r="I1284" i="7" a="1"/>
  <c r="I1284" i="7" s="1"/>
  <c r="I1285" i="7" a="1"/>
  <c r="I1285" i="7" s="1"/>
  <c r="I1286" i="7" a="1"/>
  <c r="I1286" i="7" s="1"/>
  <c r="I1287" i="7" a="1"/>
  <c r="I1287" i="7" s="1"/>
  <c r="I1288" i="7" a="1"/>
  <c r="I1288" i="7" s="1"/>
  <c r="I1289" i="7" a="1"/>
  <c r="I1289" i="7" s="1"/>
  <c r="I1290" i="7" a="1"/>
  <c r="I1290" i="7" s="1"/>
  <c r="I1291" i="7" a="1"/>
  <c r="I1291" i="7" s="1"/>
  <c r="I1292" i="7" a="1"/>
  <c r="I1292" i="7" s="1"/>
  <c r="I1293" i="7" a="1"/>
  <c r="I1293" i="7" s="1"/>
  <c r="I1294" i="7" a="1"/>
  <c r="I1294" i="7" s="1"/>
  <c r="I1295" i="7" a="1"/>
  <c r="I1295" i="7" s="1"/>
  <c r="I1296" i="7" a="1"/>
  <c r="I1296" i="7" s="1"/>
  <c r="I1297" i="7" a="1"/>
  <c r="I1297" i="7" s="1"/>
  <c r="I1298" i="7" a="1"/>
  <c r="I1298" i="7" s="1"/>
  <c r="I1299" i="7" a="1"/>
  <c r="I1299" i="7" s="1"/>
  <c r="I1300" i="7" a="1"/>
  <c r="I1300" i="7" s="1"/>
  <c r="I1301" i="7" a="1"/>
  <c r="I1301" i="7" s="1"/>
  <c r="I1302" i="7" a="1"/>
  <c r="I1302" i="7" s="1"/>
  <c r="I1303" i="7" a="1"/>
  <c r="I1303" i="7" s="1"/>
  <c r="I1304" i="7" a="1"/>
  <c r="I1304" i="7" s="1"/>
  <c r="I1305" i="7" a="1"/>
  <c r="I1305" i="7" s="1"/>
  <c r="I1306" i="7" a="1"/>
  <c r="I1306" i="7" s="1"/>
  <c r="I1307" i="7" a="1"/>
  <c r="I1307" i="7"/>
  <c r="I1308" i="7" a="1"/>
  <c r="I1308" i="7" s="1"/>
  <c r="I1309" i="7" a="1"/>
  <c r="I1309" i="7" s="1"/>
  <c r="I1310" i="7" a="1"/>
  <c r="I1310" i="7" s="1"/>
  <c r="I1311" i="7" a="1"/>
  <c r="I1311" i="7" s="1"/>
  <c r="I1312" i="7" a="1"/>
  <c r="I1312" i="7" s="1"/>
  <c r="I1313" i="7" a="1"/>
  <c r="I1313" i="7" s="1"/>
  <c r="I1314" i="7" a="1"/>
  <c r="I1314" i="7"/>
  <c r="I1315" i="7" a="1"/>
  <c r="I1315" i="7" s="1"/>
  <c r="I1316" i="7" a="1"/>
  <c r="I1316" i="7" s="1"/>
  <c r="I1317" i="7" a="1"/>
  <c r="I1317" i="7" s="1"/>
  <c r="I1318" i="7" a="1"/>
  <c r="I1318" i="7"/>
  <c r="I1319" i="7" a="1"/>
  <c r="I1319" i="7" s="1"/>
  <c r="I1320" i="7" a="1"/>
  <c r="I1320" i="7" s="1"/>
  <c r="I1321" i="7" a="1"/>
  <c r="I1321" i="7" s="1"/>
  <c r="I1322" i="7" a="1"/>
  <c r="I1322" i="7" s="1"/>
  <c r="I1323" i="7" a="1"/>
  <c r="I1323" i="7"/>
  <c r="I1324" i="7" a="1"/>
  <c r="I1324" i="7" s="1"/>
  <c r="I1325" i="7" a="1"/>
  <c r="I1325" i="7" s="1"/>
  <c r="I1326" i="7" a="1"/>
  <c r="I1326" i="7" s="1"/>
  <c r="I1327" i="7" a="1"/>
  <c r="I1327" i="7" s="1"/>
  <c r="I1328" i="7" a="1"/>
  <c r="I1328" i="7" s="1"/>
  <c r="I1329" i="7" a="1"/>
  <c r="I1329" i="7" s="1"/>
  <c r="I1330" i="7" a="1"/>
  <c r="I1330" i="7"/>
  <c r="I1331" i="7" a="1"/>
  <c r="I1331" i="7" s="1"/>
  <c r="I1332" i="7" a="1"/>
  <c r="I1332" i="7" s="1"/>
  <c r="I1333" i="7" a="1"/>
  <c r="I1333" i="7" s="1"/>
  <c r="I1334" i="7" a="1"/>
  <c r="I1334" i="7" s="1"/>
  <c r="I1335" i="7" a="1"/>
  <c r="I1335" i="7" s="1"/>
  <c r="I1336" i="7" a="1"/>
  <c r="I1336" i="7" s="1"/>
  <c r="I1337" i="7" a="1"/>
  <c r="I1337" i="7"/>
  <c r="I1338" i="7" a="1"/>
  <c r="I1338" i="7"/>
  <c r="I1339" i="7" a="1"/>
  <c r="I1339" i="7" s="1"/>
  <c r="I1340" i="7" a="1"/>
  <c r="I1340" i="7" s="1"/>
  <c r="I1341" i="7" a="1"/>
  <c r="I1341" i="7" s="1"/>
  <c r="I1342" i="7" a="1"/>
  <c r="I1342" i="7" s="1"/>
  <c r="I1343" i="7" a="1"/>
  <c r="I1343" i="7" s="1"/>
  <c r="I1344" i="7" a="1"/>
  <c r="I1344" i="7" s="1"/>
  <c r="I1345" i="7" a="1"/>
  <c r="I1345" i="7" s="1"/>
  <c r="I1346" i="7" a="1"/>
  <c r="I1346" i="7"/>
  <c r="I1347" i="7" a="1"/>
  <c r="I1347" i="7"/>
  <c r="I1348" i="7" a="1"/>
  <c r="I1348" i="7" s="1"/>
  <c r="I1349" i="7" a="1"/>
  <c r="I1349" i="7" s="1"/>
  <c r="I1350" i="7" a="1"/>
  <c r="I1350" i="7" s="1"/>
  <c r="I1351" i="7" a="1"/>
  <c r="I1351" i="7" s="1"/>
  <c r="I1352" i="7" a="1"/>
  <c r="I1352" i="7" s="1"/>
  <c r="I1353" i="7" a="1"/>
  <c r="I1353" i="7" s="1"/>
  <c r="I1354" i="7" a="1"/>
  <c r="I1354" i="7" s="1"/>
  <c r="I1355" i="7" a="1"/>
  <c r="I1355" i="7" s="1"/>
  <c r="I1356" i="7" a="1"/>
  <c r="I1356" i="7" s="1"/>
  <c r="I1357" i="7" a="1"/>
  <c r="I1357" i="7"/>
  <c r="I1358" i="7" a="1"/>
  <c r="I1358" i="7" s="1"/>
  <c r="I1359" i="7" a="1"/>
  <c r="I1359" i="7" s="1"/>
  <c r="I1360" i="7" a="1"/>
  <c r="I1360" i="7" s="1"/>
  <c r="I1361" i="7" a="1"/>
  <c r="I1361" i="7" s="1"/>
  <c r="I1362" i="7" a="1"/>
  <c r="I1362" i="7" s="1"/>
  <c r="I1363" i="7" a="1"/>
  <c r="I1363" i="7" s="1"/>
  <c r="I1364" i="7" a="1"/>
  <c r="I1364" i="7" s="1"/>
  <c r="I1365" i="7" a="1"/>
  <c r="I1365" i="7" s="1"/>
  <c r="I1366" i="7" a="1"/>
  <c r="I1366" i="7" s="1"/>
  <c r="I1367" i="7" a="1"/>
  <c r="I1367" i="7" s="1"/>
  <c r="I1368" i="7" a="1"/>
  <c r="I1368" i="7" s="1"/>
  <c r="I1369" i="7" a="1"/>
  <c r="I1369" i="7"/>
  <c r="I1370" i="7" a="1"/>
  <c r="I1370" i="7" s="1"/>
  <c r="I1371" i="7" a="1"/>
  <c r="I1371" i="7" s="1"/>
  <c r="I1372" i="7" a="1"/>
  <c r="I1372" i="7" s="1"/>
  <c r="I1373" i="7" a="1"/>
  <c r="I1373" i="7" s="1"/>
  <c r="I1374" i="7" a="1"/>
  <c r="I1374" i="7" s="1"/>
  <c r="I1375" i="7" a="1"/>
  <c r="I1375" i="7" s="1"/>
  <c r="I1376" i="7" a="1"/>
  <c r="I1376" i="7" s="1"/>
  <c r="I1377" i="7" a="1"/>
  <c r="I1377" i="7" s="1"/>
  <c r="I1378" i="7" a="1"/>
  <c r="I1378" i="7" s="1"/>
  <c r="I1379" i="7" a="1"/>
  <c r="I1379" i="7"/>
  <c r="I1380" i="7" a="1"/>
  <c r="I1380" i="7" s="1"/>
  <c r="I1381" i="7" a="1"/>
  <c r="I1381" i="7" s="1"/>
  <c r="I1382" i="7" a="1"/>
  <c r="I1382" i="7"/>
  <c r="I1383" i="7" a="1"/>
  <c r="I1383" i="7" s="1"/>
  <c r="I1384" i="7" a="1"/>
  <c r="I1384" i="7" s="1"/>
  <c r="I1385" i="7" a="1"/>
  <c r="I1385" i="7"/>
  <c r="I1386" i="7" a="1"/>
  <c r="I1386" i="7" s="1"/>
  <c r="I1387" i="7" a="1"/>
  <c r="I1387" i="7"/>
  <c r="I1388" i="7" a="1"/>
  <c r="I1388" i="7" s="1"/>
  <c r="I1389" i="7" a="1"/>
  <c r="I1389" i="7" s="1"/>
  <c r="I1390" i="7" a="1"/>
  <c r="I1390" i="7" s="1"/>
  <c r="I1391" i="7" a="1"/>
  <c r="I1391" i="7" s="1"/>
  <c r="I1392" i="7" a="1"/>
  <c r="I1392" i="7" s="1"/>
  <c r="I1393" i="7" a="1"/>
  <c r="I1393" i="7" s="1"/>
  <c r="I1394" i="7" a="1"/>
  <c r="I1394" i="7" s="1"/>
  <c r="I1395" i="7" a="1"/>
  <c r="I1395" i="7" s="1"/>
  <c r="I1396" i="7" a="1"/>
  <c r="I1396" i="7" s="1"/>
  <c r="I1397" i="7" a="1"/>
  <c r="I1397" i="7" s="1"/>
  <c r="I1398" i="7" a="1"/>
  <c r="I1398" i="7"/>
  <c r="I1399" i="7" a="1"/>
  <c r="I1399" i="7" s="1"/>
  <c r="I1400" i="7" a="1"/>
  <c r="I1400" i="7" s="1"/>
  <c r="I1401" i="7" a="1"/>
  <c r="I1401" i="7" s="1"/>
  <c r="I1402" i="7" a="1"/>
  <c r="I1402" i="7" s="1"/>
  <c r="I1403" i="7" a="1"/>
  <c r="I1403" i="7" s="1"/>
  <c r="I1404" i="7" a="1"/>
  <c r="I1404" i="7" s="1"/>
  <c r="I1405" i="7" a="1"/>
  <c r="I1405" i="7" s="1"/>
  <c r="I1406" i="7" a="1"/>
  <c r="I1406" i="7" s="1"/>
  <c r="I1407" i="7" a="1"/>
  <c r="I1407" i="7" s="1"/>
  <c r="I1408" i="7" a="1"/>
  <c r="I1408" i="7" s="1"/>
  <c r="I1409" i="7" a="1"/>
  <c r="I1409" i="7" s="1"/>
  <c r="I1410" i="7" a="1"/>
  <c r="I1410" i="7" s="1"/>
  <c r="I1411" i="7" a="1"/>
  <c r="I1411" i="7" s="1"/>
  <c r="I1412" i="7" a="1"/>
  <c r="I1412" i="7" s="1"/>
  <c r="I1413" i="7" a="1"/>
  <c r="I1413" i="7" s="1"/>
  <c r="I1414" i="7" a="1"/>
  <c r="I1414" i="7" s="1"/>
  <c r="I1415" i="7" a="1"/>
  <c r="I1415" i="7" s="1"/>
  <c r="I1416" i="7" a="1"/>
  <c r="I1416" i="7" s="1"/>
  <c r="I1417" i="7" a="1"/>
  <c r="I1417" i="7" s="1"/>
  <c r="I1418" i="7" a="1"/>
  <c r="I1418" i="7" s="1"/>
  <c r="I1419" i="7" a="1"/>
  <c r="I1419" i="7" s="1"/>
  <c r="I1420" i="7" a="1"/>
  <c r="I1420" i="7" s="1"/>
  <c r="I1421" i="7" a="1"/>
  <c r="I1421" i="7" s="1"/>
  <c r="I1422" i="7" a="1"/>
  <c r="I1422" i="7" s="1"/>
  <c r="I1423" i="7" a="1"/>
  <c r="I1423" i="7" s="1"/>
  <c r="I1424" i="7" a="1"/>
  <c r="I1424" i="7" s="1"/>
  <c r="I1425" i="7" a="1"/>
  <c r="I1425" i="7"/>
  <c r="I1426" i="7" a="1"/>
  <c r="I1426" i="7" s="1"/>
  <c r="I1427" i="7" a="1"/>
  <c r="I1427" i="7" s="1"/>
  <c r="I1428" i="7" a="1"/>
  <c r="I1428" i="7" s="1"/>
  <c r="I1429" i="7" a="1"/>
  <c r="I1429" i="7" s="1"/>
  <c r="I1430" i="7" a="1"/>
  <c r="I1430" i="7" s="1"/>
  <c r="I1431" i="7" a="1"/>
  <c r="I1431" i="7" s="1"/>
  <c r="I1432" i="7" a="1"/>
  <c r="I1432" i="7" s="1"/>
  <c r="I1433" i="7" a="1"/>
  <c r="I1433" i="7" s="1"/>
  <c r="I1434" i="7" a="1"/>
  <c r="I1434" i="7" s="1"/>
  <c r="I1435" i="7" a="1"/>
  <c r="I1435" i="7" s="1"/>
  <c r="I1436" i="7" a="1"/>
  <c r="I1436" i="7" s="1"/>
  <c r="I1437" i="7" a="1"/>
  <c r="I1437" i="7" s="1"/>
  <c r="I1438" i="7" a="1"/>
  <c r="I1438" i="7" s="1"/>
  <c r="I1439" i="7" a="1"/>
  <c r="I1439" i="7" s="1"/>
  <c r="I1440" i="7" a="1"/>
  <c r="I1440" i="7" s="1"/>
  <c r="I1441" i="7" a="1"/>
  <c r="I1441" i="7" s="1"/>
  <c r="I1442" i="7" a="1"/>
  <c r="I1442" i="7" s="1"/>
  <c r="I1443" i="7" a="1"/>
  <c r="I1443" i="7"/>
  <c r="I1444" i="7" a="1"/>
  <c r="I1444" i="7" s="1"/>
  <c r="I1445" i="7" a="1"/>
  <c r="I1445" i="7" s="1"/>
  <c r="I1446" i="7" a="1"/>
  <c r="I1446" i="7"/>
  <c r="I1447" i="7" a="1"/>
  <c r="I1447" i="7" s="1"/>
  <c r="I1448" i="7" a="1"/>
  <c r="I1448" i="7" s="1"/>
  <c r="I1449" i="7" a="1"/>
  <c r="I1449" i="7"/>
  <c r="I1450" i="7" a="1"/>
  <c r="I1450" i="7" s="1"/>
  <c r="I1451" i="7" a="1"/>
  <c r="I1451" i="7" s="1"/>
  <c r="I1452" i="7" a="1"/>
  <c r="I1452" i="7" s="1"/>
  <c r="I1453" i="7" a="1"/>
  <c r="I1453" i="7" s="1"/>
  <c r="I1454" i="7" a="1"/>
  <c r="I1454" i="7" s="1"/>
  <c r="I1455" i="7" a="1"/>
  <c r="I1455" i="7" s="1"/>
  <c r="I1456" i="7" a="1"/>
  <c r="I1456" i="7" s="1"/>
  <c r="I1457" i="7" a="1"/>
  <c r="I1457" i="7"/>
  <c r="I1458" i="7" a="1"/>
  <c r="I1458" i="7"/>
  <c r="I1459" i="7" a="1"/>
  <c r="I1459" i="7" s="1"/>
  <c r="I1460" i="7" a="1"/>
  <c r="I1460" i="7" s="1"/>
  <c r="I1461" i="7" a="1"/>
  <c r="I1461" i="7" s="1"/>
  <c r="I1462" i="7" a="1"/>
  <c r="I1462" i="7" s="1"/>
  <c r="I1463" i="7" a="1"/>
  <c r="I1463" i="7" s="1"/>
  <c r="I1464" i="7" a="1"/>
  <c r="I1464" i="7" s="1"/>
  <c r="I1465" i="7" a="1"/>
  <c r="I1465" i="7"/>
  <c r="I1466" i="7" a="1"/>
  <c r="I1466" i="7" s="1"/>
  <c r="I1467" i="7" a="1"/>
  <c r="I1467" i="7" s="1"/>
  <c r="I1468" i="7" a="1"/>
  <c r="I1468" i="7" s="1"/>
  <c r="I1469" i="7" a="1"/>
  <c r="I1469" i="7"/>
  <c r="I1470" i="7" a="1"/>
  <c r="I1470" i="7" s="1"/>
  <c r="I1471" i="7" a="1"/>
  <c r="I1471" i="7" s="1"/>
  <c r="I1472" i="7" a="1"/>
  <c r="I1472" i="7" s="1"/>
  <c r="I1473" i="7" a="1"/>
  <c r="I1473" i="7" s="1"/>
  <c r="I1474" i="7" a="1"/>
  <c r="I1474" i="7" s="1"/>
  <c r="I1475" i="7" a="1"/>
  <c r="I1475" i="7"/>
  <c r="I1476" i="7" a="1"/>
  <c r="I1476" i="7" s="1"/>
  <c r="I1477" i="7" a="1"/>
  <c r="I1477" i="7"/>
  <c r="I1478" i="7" a="1"/>
  <c r="I1478" i="7" s="1"/>
  <c r="I1479" i="7" a="1"/>
  <c r="I1479" i="7" s="1"/>
  <c r="I1480" i="7" a="1"/>
  <c r="I1480" i="7" s="1"/>
  <c r="I1481" i="7" a="1"/>
  <c r="I1481" i="7"/>
  <c r="I1482" i="7" a="1"/>
  <c r="I1482" i="7" s="1"/>
  <c r="I1483" i="7" a="1"/>
  <c r="I1483" i="7" s="1"/>
  <c r="I1484" i="7" a="1"/>
  <c r="I1484" i="7" s="1"/>
  <c r="I1485" i="7" a="1"/>
  <c r="I1485" i="7" s="1"/>
  <c r="I1486" i="7" a="1"/>
  <c r="I1486" i="7" s="1"/>
  <c r="I1487" i="7" a="1"/>
  <c r="I1487" i="7"/>
  <c r="I1488" i="7" a="1"/>
  <c r="I1488" i="7" s="1"/>
  <c r="I1489" i="7" a="1"/>
  <c r="I1489" i="7"/>
  <c r="I1490" i="7" a="1"/>
  <c r="I1490" i="7" s="1"/>
  <c r="I1491" i="7" a="1"/>
  <c r="I1491" i="7" s="1"/>
  <c r="I1492" i="7" a="1"/>
  <c r="I1492" i="7" s="1"/>
  <c r="I1493" i="7" a="1"/>
  <c r="I1493" i="7" s="1"/>
  <c r="I1494" i="7" a="1"/>
  <c r="I1494" i="7" s="1"/>
  <c r="I1495" i="7" a="1"/>
  <c r="I1495" i="7" s="1"/>
  <c r="I1496" i="7" a="1"/>
  <c r="I1496" i="7" s="1"/>
  <c r="I1497" i="7" a="1"/>
  <c r="I1497" i="7" s="1"/>
  <c r="I1498" i="7" a="1"/>
  <c r="I1498" i="7" s="1"/>
  <c r="I1499" i="7" a="1"/>
  <c r="I1499" i="7" s="1"/>
  <c r="I1500" i="7" a="1"/>
  <c r="I1500" i="7" s="1"/>
  <c r="I1501" i="7" a="1"/>
  <c r="I1501" i="7"/>
  <c r="I1502" i="7" a="1"/>
  <c r="I1502" i="7" s="1"/>
  <c r="I1503" i="7" a="1"/>
  <c r="I1503" i="7" s="1"/>
  <c r="I1504" i="7" a="1"/>
  <c r="I1504" i="7" s="1"/>
  <c r="I1505" i="7" a="1"/>
  <c r="I1505" i="7" s="1"/>
  <c r="I1506" i="7" a="1"/>
  <c r="I1506" i="7" s="1"/>
  <c r="I1507" i="7" a="1"/>
  <c r="I1507" i="7" s="1"/>
  <c r="I1508" i="7" a="1"/>
  <c r="I1508" i="7" s="1"/>
  <c r="I1509" i="7" a="1"/>
  <c r="I1509" i="7" s="1"/>
  <c r="I1510" i="7" a="1"/>
  <c r="I1510" i="7" s="1"/>
  <c r="I1511" i="7" a="1"/>
  <c r="I1511" i="7" s="1"/>
  <c r="I1512" i="7" a="1"/>
  <c r="I1512" i="7" s="1"/>
  <c r="I1513" i="7" a="1"/>
  <c r="I1513" i="7" s="1"/>
  <c r="I1514" i="7" a="1"/>
  <c r="I1514" i="7" s="1"/>
  <c r="I1515" i="7" a="1"/>
  <c r="I1515" i="7" s="1"/>
  <c r="I1516" i="7" a="1"/>
  <c r="I1516" i="7" s="1"/>
  <c r="I1517" i="7" a="1"/>
  <c r="I1517" i="7" s="1"/>
  <c r="I1518" i="7" a="1"/>
  <c r="I1518" i="7" s="1"/>
  <c r="I1519" i="7" a="1"/>
  <c r="I1519" i="7" s="1"/>
  <c r="I1520" i="7" a="1"/>
  <c r="I1520" i="7" s="1"/>
  <c r="I1521" i="7" a="1"/>
  <c r="I1521" i="7"/>
  <c r="I1522" i="7" a="1"/>
  <c r="I1522" i="7" s="1"/>
  <c r="I1523" i="7" a="1"/>
  <c r="I1523" i="7" s="1"/>
  <c r="I1524" i="7" a="1"/>
  <c r="I1524" i="7" s="1"/>
  <c r="I1525" i="7" a="1"/>
  <c r="I1525" i="7" s="1"/>
  <c r="I1526" i="7" a="1"/>
  <c r="I1526" i="7" s="1"/>
  <c r="I1527" i="7" a="1"/>
  <c r="I1527" i="7" s="1"/>
  <c r="I1528" i="7" a="1"/>
  <c r="I1528" i="7" s="1"/>
  <c r="I1529" i="7" a="1"/>
  <c r="I1529" i="7"/>
  <c r="I1530" i="7" a="1"/>
  <c r="I1530" i="7" s="1"/>
  <c r="I1531" i="7" a="1"/>
  <c r="I1531" i="7" s="1"/>
  <c r="I1532" i="7" a="1"/>
  <c r="I1532" i="7" s="1"/>
  <c r="I1533" i="7" a="1"/>
  <c r="I1533" i="7" s="1"/>
  <c r="I1534" i="7" a="1"/>
  <c r="I1534" i="7" s="1"/>
  <c r="I1535" i="7" a="1"/>
  <c r="I1535" i="7" s="1"/>
  <c r="I1536" i="7" a="1"/>
  <c r="I1536" i="7" s="1"/>
  <c r="I1537" i="7" a="1"/>
  <c r="I1537" i="7" s="1"/>
  <c r="I1538" i="7" a="1"/>
  <c r="I1538" i="7" s="1"/>
  <c r="I1539" i="7" a="1"/>
  <c r="I1539" i="7" s="1"/>
  <c r="I1540" i="7" a="1"/>
  <c r="I1540" i="7" s="1"/>
  <c r="I1541" i="7" a="1"/>
  <c r="I1541" i="7" s="1"/>
  <c r="I1542" i="7" a="1"/>
  <c r="I1542" i="7"/>
  <c r="I1543" i="7" a="1"/>
  <c r="I1543" i="7" s="1"/>
  <c r="I1544" i="7" a="1"/>
  <c r="I1544" i="7" s="1"/>
  <c r="I1545" i="7" a="1"/>
  <c r="I1545" i="7" s="1"/>
  <c r="I1546" i="7" a="1"/>
  <c r="I1546" i="7" s="1"/>
  <c r="I1547" i="7" a="1"/>
  <c r="I1547" i="7" s="1"/>
  <c r="I1548" i="7" a="1"/>
  <c r="I1548" i="7" s="1"/>
  <c r="I1549" i="7" a="1"/>
  <c r="I1549" i="7"/>
  <c r="I1550" i="7" a="1"/>
  <c r="I1550" i="7"/>
  <c r="I1551" i="7" a="1"/>
  <c r="I1551" i="7" s="1"/>
  <c r="I1552" i="7" a="1"/>
  <c r="I1552" i="7" s="1"/>
  <c r="I1553" i="7" a="1"/>
  <c r="I1553" i="7" s="1"/>
  <c r="I1554" i="7" a="1"/>
  <c r="I1554" i="7"/>
  <c r="I1555" i="7" a="1"/>
  <c r="I1555" i="7" s="1"/>
  <c r="I1556" i="7" a="1"/>
  <c r="I1556" i="7" s="1"/>
  <c r="I1557" i="7" a="1"/>
  <c r="I1557" i="7" s="1"/>
  <c r="I1558" i="7" a="1"/>
  <c r="I1558" i="7" s="1"/>
  <c r="I1559" i="7" a="1"/>
  <c r="I1559" i="7" s="1"/>
  <c r="I1560" i="7" a="1"/>
  <c r="I1560" i="7" s="1"/>
  <c r="I1561" i="7" a="1"/>
  <c r="I1561" i="7" s="1"/>
  <c r="I1562" i="7" a="1"/>
  <c r="I1562" i="7" s="1"/>
  <c r="I1563" i="7" a="1"/>
  <c r="I1563" i="7" s="1"/>
  <c r="I1564" i="7" a="1"/>
  <c r="I1564" i="7" s="1"/>
  <c r="I1565" i="7" a="1"/>
  <c r="I1565" i="7"/>
  <c r="I1566" i="7" a="1"/>
  <c r="I1566" i="7" s="1"/>
  <c r="I1567" i="7" a="1"/>
  <c r="I1567" i="7" s="1"/>
  <c r="I1568" i="7" a="1"/>
  <c r="I1568" i="7" s="1"/>
  <c r="I1569" i="7" a="1"/>
  <c r="I1569" i="7" s="1"/>
  <c r="I1570" i="7" a="1"/>
  <c r="I1570" i="7"/>
  <c r="I1571" i="7" a="1"/>
  <c r="I1571" i="7" s="1"/>
  <c r="I1572" i="7" a="1"/>
  <c r="I1572" i="7" s="1"/>
  <c r="I1573" i="7" a="1"/>
  <c r="I1573" i="7"/>
  <c r="I1574" i="7" a="1"/>
  <c r="I1574" i="7"/>
  <c r="I1575" i="7" a="1"/>
  <c r="I1575" i="7" s="1"/>
  <c r="I1576" i="7" a="1"/>
  <c r="I1576" i="7" s="1"/>
  <c r="I1577" i="7" a="1"/>
  <c r="I1577" i="7" s="1"/>
  <c r="I1578" i="7" a="1"/>
  <c r="I1578" i="7" s="1"/>
  <c r="I1579" i="7" a="1"/>
  <c r="I1579" i="7" s="1"/>
  <c r="I1580" i="7" a="1"/>
  <c r="I1580" i="7" s="1"/>
  <c r="I1581" i="7" a="1"/>
  <c r="I1581" i="7"/>
  <c r="I1582" i="7" a="1"/>
  <c r="I1582" i="7" s="1"/>
  <c r="I1583" i="7" a="1"/>
  <c r="I1583" i="7" s="1"/>
  <c r="I1584" i="7" a="1"/>
  <c r="I1584" i="7" s="1"/>
  <c r="I1585" i="7" a="1"/>
  <c r="I1585" i="7" s="1"/>
  <c r="I1586" i="7" a="1"/>
  <c r="I1586" i="7" s="1"/>
  <c r="I1587" i="7" a="1"/>
  <c r="I1587" i="7" s="1"/>
  <c r="I1588" i="7" a="1"/>
  <c r="I1588" i="7" s="1"/>
  <c r="I1589" i="7" a="1"/>
  <c r="I1589" i="7" s="1"/>
  <c r="I1590" i="7" a="1"/>
  <c r="I1590" i="7"/>
  <c r="I1591" i="7" a="1"/>
  <c r="I1591" i="7" s="1"/>
  <c r="I1592" i="7" a="1"/>
  <c r="I1592" i="7" s="1"/>
  <c r="I1593" i="7" a="1"/>
  <c r="I1593" i="7" s="1"/>
  <c r="I1594" i="7" a="1"/>
  <c r="I1594" i="7" s="1"/>
  <c r="I1595" i="7" a="1"/>
  <c r="I1595" i="7" s="1"/>
  <c r="I1596" i="7" a="1"/>
  <c r="I1596" i="7" s="1"/>
  <c r="I1597" i="7" a="1"/>
  <c r="I1597" i="7" s="1"/>
  <c r="I1598" i="7" a="1"/>
  <c r="I1598" i="7" s="1"/>
  <c r="I1599" i="7" a="1"/>
  <c r="I1599" i="7" s="1"/>
  <c r="I1600" i="7" a="1"/>
  <c r="I1600" i="7" s="1"/>
  <c r="I1601" i="7" a="1"/>
  <c r="I1601" i="7" s="1"/>
  <c r="I1602" i="7" a="1"/>
  <c r="I1602" i="7" s="1"/>
  <c r="I1603" i="7" a="1"/>
  <c r="I1603" i="7" s="1"/>
  <c r="I1604" i="7" a="1"/>
  <c r="I1604" i="7" s="1"/>
  <c r="I1605" i="7" a="1"/>
  <c r="I1605" i="7" s="1"/>
  <c r="I1606" i="7" a="1"/>
  <c r="I1606" i="7"/>
  <c r="I1607" i="7" a="1"/>
  <c r="I1607" i="7" s="1"/>
  <c r="I1608" i="7" a="1"/>
  <c r="I1608" i="7" s="1"/>
  <c r="I1609" i="7" a="1"/>
  <c r="I1609" i="7"/>
  <c r="I1610" i="7" a="1"/>
  <c r="I1610" i="7" s="1"/>
  <c r="I1611" i="7" a="1"/>
  <c r="I1611" i="7" s="1"/>
  <c r="I1612" i="7" a="1"/>
  <c r="I1612" i="7" s="1"/>
  <c r="I1613" i="7" a="1"/>
  <c r="I1613" i="7" s="1"/>
  <c r="I1614" i="7" a="1"/>
  <c r="I1614" i="7" s="1"/>
  <c r="I1615" i="7" a="1"/>
  <c r="I1615" i="7"/>
  <c r="I1616" i="7" a="1"/>
  <c r="I1616" i="7" s="1"/>
  <c r="I1617" i="7" a="1"/>
  <c r="I1617" i="7" s="1"/>
  <c r="I1618" i="7" a="1"/>
  <c r="I1618" i="7" s="1"/>
  <c r="I1619" i="7" a="1"/>
  <c r="I1619" i="7" s="1"/>
  <c r="I1620" i="7" a="1"/>
  <c r="I1620" i="7" s="1"/>
  <c r="I1621" i="7" a="1"/>
  <c r="I1621" i="7" s="1"/>
  <c r="I1622" i="7" a="1"/>
  <c r="I1622" i="7"/>
  <c r="I1623" i="7" a="1"/>
  <c r="I1623" i="7" s="1"/>
  <c r="I1624" i="7" a="1"/>
  <c r="I1624" i="7" s="1"/>
  <c r="I1625" i="7" a="1"/>
  <c r="I1625" i="7" s="1"/>
  <c r="I1626" i="7" a="1"/>
  <c r="I1626" i="7"/>
  <c r="I1627" i="7" a="1"/>
  <c r="I1627" i="7" s="1"/>
  <c r="I1628" i="7" a="1"/>
  <c r="I1628" i="7" s="1"/>
  <c r="I1629" i="7" a="1"/>
  <c r="I1629" i="7" s="1"/>
  <c r="I1630" i="7" a="1"/>
  <c r="I1630" i="7" s="1"/>
  <c r="I1631" i="7" a="1"/>
  <c r="I1631" i="7"/>
  <c r="I1632" i="7" a="1"/>
  <c r="I1632" i="7" s="1"/>
  <c r="I1633" i="7" a="1"/>
  <c r="I1633" i="7" s="1"/>
  <c r="I1634" i="7" a="1"/>
  <c r="I1634" i="7" s="1"/>
  <c r="I1635" i="7" a="1"/>
  <c r="I1635" i="7" s="1"/>
  <c r="I1636" i="7" a="1"/>
  <c r="I1636" i="7" s="1"/>
  <c r="I1637" i="7" a="1"/>
  <c r="I1637" i="7" s="1"/>
  <c r="I1638" i="7" a="1"/>
  <c r="I1638" i="7" s="1"/>
  <c r="I1639" i="7" a="1"/>
  <c r="I1639" i="7" s="1"/>
  <c r="I1640" i="7" a="1"/>
  <c r="I1640" i="7" s="1"/>
  <c r="I1641" i="7" a="1"/>
  <c r="I1641" i="7"/>
  <c r="I1642" i="7" a="1"/>
  <c r="I1642" i="7" s="1"/>
  <c r="I1643" i="7" a="1"/>
  <c r="I1643" i="7" s="1"/>
  <c r="I1644" i="7" a="1"/>
  <c r="I1644" i="7" s="1"/>
  <c r="I1645" i="7" a="1"/>
  <c r="I1645" i="7"/>
  <c r="I1646" i="7" a="1"/>
  <c r="I1646" i="7"/>
  <c r="I1647" i="7" a="1"/>
  <c r="I1647" i="7" s="1"/>
  <c r="I1648" i="7" a="1"/>
  <c r="I1648" i="7" s="1"/>
  <c r="I1649" i="7" a="1"/>
  <c r="I1649" i="7" s="1"/>
  <c r="I1650" i="7" a="1"/>
  <c r="I1650" i="7" s="1"/>
  <c r="I1651" i="7" a="1"/>
  <c r="I1651" i="7" s="1"/>
  <c r="I1652" i="7" a="1"/>
  <c r="I1652" i="7" s="1"/>
  <c r="I1653" i="7" a="1"/>
  <c r="I1653" i="7" s="1"/>
  <c r="I1654" i="7" a="1"/>
  <c r="I1654" i="7" s="1"/>
  <c r="I1655" i="7" a="1"/>
  <c r="I1655" i="7" s="1"/>
  <c r="I1656" i="7" a="1"/>
  <c r="I1656" i="7" s="1"/>
  <c r="I1657" i="7" a="1"/>
  <c r="I1657" i="7"/>
  <c r="I1658" i="7" a="1"/>
  <c r="I1658" i="7" s="1"/>
  <c r="I1659" i="7" a="1"/>
  <c r="I1659" i="7" s="1"/>
  <c r="I1660" i="7" a="1"/>
  <c r="I1660" i="7" s="1"/>
  <c r="I1661" i="7" a="1"/>
  <c r="I1661" i="7" s="1"/>
  <c r="I1662" i="7" a="1"/>
  <c r="I1662" i="7" s="1"/>
  <c r="I1663" i="7" a="1"/>
  <c r="I1663" i="7" s="1"/>
  <c r="I1664" i="7" a="1"/>
  <c r="I1664" i="7" s="1"/>
  <c r="I1665" i="7" a="1"/>
  <c r="I1665" i="7" s="1"/>
  <c r="I1666" i="7" a="1"/>
  <c r="I1666" i="7" s="1"/>
  <c r="I1667" i="7" a="1"/>
  <c r="I1667" i="7" s="1"/>
  <c r="I1668" i="7" a="1"/>
  <c r="I1668" i="7" s="1"/>
  <c r="I1669" i="7" a="1"/>
  <c r="I1669" i="7" s="1"/>
  <c r="I1670" i="7" a="1"/>
  <c r="I1670" i="7"/>
  <c r="I1671" i="7" a="1"/>
  <c r="I1671" i="7" s="1"/>
  <c r="I1672" i="7" a="1"/>
  <c r="I1672" i="7" s="1"/>
  <c r="I1673" i="7" a="1"/>
  <c r="I1673" i="7" s="1"/>
  <c r="I1674" i="7" a="1"/>
  <c r="I1674" i="7" s="1"/>
  <c r="I1675" i="7" a="1"/>
  <c r="I1675" i="7" s="1"/>
  <c r="I1676" i="7" a="1"/>
  <c r="I1676" i="7" s="1"/>
  <c r="I1677" i="7" a="1"/>
  <c r="I1677" i="7" s="1"/>
  <c r="I1678" i="7" a="1"/>
  <c r="I1678" i="7"/>
  <c r="I1679" i="7" a="1"/>
  <c r="I1679" i="7" s="1"/>
  <c r="I1680" i="7" a="1"/>
  <c r="I1680" i="7" s="1"/>
  <c r="I1681" i="7" a="1"/>
  <c r="I1681" i="7" s="1"/>
  <c r="I1682" i="7" a="1"/>
  <c r="I1682" i="7"/>
  <c r="I1683" i="7" a="1"/>
  <c r="I1683" i="7" s="1"/>
  <c r="I1684" i="7" a="1"/>
  <c r="I1684" i="7" s="1"/>
  <c r="I1685" i="7" a="1"/>
  <c r="I1685" i="7" s="1"/>
  <c r="I1686" i="7" a="1"/>
  <c r="I1686" i="7" s="1"/>
  <c r="I1687" i="7" a="1"/>
  <c r="I1687" i="7" s="1"/>
  <c r="I1688" i="7" a="1"/>
  <c r="I1688" i="7" s="1"/>
  <c r="I1689" i="7" a="1"/>
  <c r="I1689" i="7" s="1"/>
  <c r="I1690" i="7" a="1"/>
  <c r="I1690" i="7" s="1"/>
  <c r="I1691" i="7" a="1"/>
  <c r="I1691" i="7" s="1"/>
  <c r="I1692" i="7" a="1"/>
  <c r="I1692" i="7" s="1"/>
  <c r="I1693" i="7" a="1"/>
  <c r="I1693" i="7" s="1"/>
  <c r="I1694" i="7" a="1"/>
  <c r="I1694" i="7" s="1"/>
  <c r="I1695" i="7" a="1"/>
  <c r="I1695" i="7" s="1"/>
  <c r="I1696" i="7" a="1"/>
  <c r="I1696" i="7" s="1"/>
  <c r="I1697" i="7" a="1"/>
  <c r="I1697" i="7" s="1"/>
  <c r="I1698" i="7" a="1"/>
  <c r="I1698" i="7"/>
  <c r="I1699" i="7" a="1"/>
  <c r="I1699" i="7" s="1"/>
  <c r="I1700" i="7" a="1"/>
  <c r="I1700" i="7" s="1"/>
  <c r="I1701" i="7" a="1"/>
  <c r="I1701" i="7"/>
  <c r="I1702" i="7" a="1"/>
  <c r="I1702" i="7"/>
  <c r="I1703" i="7" a="1"/>
  <c r="I1703" i="7" s="1"/>
  <c r="I1704" i="7" a="1"/>
  <c r="I1704" i="7" s="1"/>
  <c r="I1705" i="7" a="1"/>
  <c r="I1705" i="7" s="1"/>
  <c r="I1706" i="7" a="1"/>
  <c r="I1706" i="7" s="1"/>
  <c r="I1707" i="7" a="1"/>
  <c r="I1707" i="7" s="1"/>
  <c r="I1708" i="7" a="1"/>
  <c r="I1708" i="7" s="1"/>
  <c r="I1709" i="7" a="1"/>
  <c r="I1709" i="7"/>
  <c r="I1710" i="7" a="1"/>
  <c r="I1710" i="7" s="1"/>
  <c r="I1711" i="7" a="1"/>
  <c r="I1711" i="7" s="1"/>
  <c r="I1712" i="7" a="1"/>
  <c r="I1712" i="7" s="1"/>
  <c r="I1713" i="7" a="1"/>
  <c r="I1713" i="7"/>
  <c r="I1714" i="7" a="1"/>
  <c r="I1714" i="7"/>
  <c r="I1715" i="7" a="1"/>
  <c r="I1715" i="7" s="1"/>
  <c r="I1716" i="7" a="1"/>
  <c r="I1716" i="7" s="1"/>
  <c r="I1717" i="7" a="1"/>
  <c r="I1717" i="7" s="1"/>
  <c r="I1718" i="7" a="1"/>
  <c r="I1718" i="7" s="1"/>
  <c r="I1719" i="7" a="1"/>
  <c r="I1719" i="7" s="1"/>
  <c r="I1720" i="7" a="1"/>
  <c r="I1720" i="7" s="1"/>
  <c r="I1721" i="7" a="1"/>
  <c r="I1721" i="7" s="1"/>
  <c r="I1722" i="7" a="1"/>
  <c r="I1722" i="7" s="1"/>
  <c r="I1723" i="7" a="1"/>
  <c r="I1723" i="7" s="1"/>
  <c r="I1724" i="7" a="1"/>
  <c r="I1724" i="7" s="1"/>
  <c r="I1725" i="7" a="1"/>
  <c r="I1725" i="7"/>
  <c r="I1726" i="7" a="1"/>
  <c r="I1726" i="7"/>
  <c r="I1727" i="7" a="1"/>
  <c r="I1727" i="7" s="1"/>
  <c r="I1728" i="7" a="1"/>
  <c r="I1728" i="7"/>
  <c r="I1729" i="7" a="1"/>
  <c r="I1729" i="7" s="1"/>
  <c r="I1730" i="7" a="1"/>
  <c r="I1730" i="7" s="1"/>
  <c r="I1731" i="7" a="1"/>
  <c r="I1731" i="7" s="1"/>
  <c r="I1732" i="7" a="1"/>
  <c r="I1732" i="7"/>
  <c r="I1733" i="7" a="1"/>
  <c r="I1733" i="7" s="1"/>
  <c r="I1734" i="7" a="1"/>
  <c r="I1734" i="7"/>
  <c r="I1735" i="7" a="1"/>
  <c r="I1735" i="7" s="1"/>
  <c r="I1736" i="7" a="1"/>
  <c r="I1736" i="7"/>
  <c r="I1737" i="7" a="1"/>
  <c r="I1737" i="7"/>
  <c r="I1738" i="7" a="1"/>
  <c r="I1738" i="7" s="1"/>
  <c r="I1739" i="7" a="1"/>
  <c r="I1739" i="7" s="1"/>
  <c r="I1740" i="7" a="1"/>
  <c r="I1740" i="7" s="1"/>
  <c r="I1741" i="7" a="1"/>
  <c r="I1741" i="7"/>
  <c r="I1742" i="7" a="1"/>
  <c r="I1742" i="7" s="1"/>
  <c r="I1743" i="7" a="1"/>
  <c r="I1743" i="7" s="1"/>
  <c r="I1744" i="7" a="1"/>
  <c r="I1744" i="7" s="1"/>
  <c r="I1745" i="7" a="1"/>
  <c r="I1745" i="7" s="1"/>
  <c r="I1746" i="7" a="1"/>
  <c r="I1746" i="7" s="1"/>
  <c r="I1747" i="7" a="1"/>
  <c r="I1747" i="7" s="1"/>
  <c r="I1748" i="7" a="1"/>
  <c r="I1748" i="7"/>
  <c r="I1749" i="7" a="1"/>
  <c r="I1749" i="7"/>
  <c r="I1750" i="7" a="1"/>
  <c r="I1750" i="7" s="1"/>
  <c r="I1751" i="7" a="1"/>
  <c r="I1751" i="7" s="1"/>
  <c r="I1752" i="7" a="1"/>
  <c r="I1752" i="7" s="1"/>
  <c r="I1753" i="7" a="1"/>
  <c r="I1753" i="7" s="1"/>
  <c r="I1754" i="7" a="1"/>
  <c r="I1754" i="7"/>
  <c r="I1755" i="7" a="1"/>
  <c r="I1755" i="7" s="1"/>
  <c r="I1756" i="7" a="1"/>
  <c r="I1756" i="7" s="1"/>
  <c r="I1757" i="7" a="1"/>
  <c r="I1757" i="7" s="1"/>
  <c r="I1758" i="7" a="1"/>
  <c r="I1758" i="7"/>
  <c r="I1759" i="7" a="1"/>
  <c r="I1759" i="7" s="1"/>
  <c r="I1760" i="7" a="1"/>
  <c r="I1760" i="7" s="1"/>
  <c r="I1761" i="7" a="1"/>
  <c r="I1761" i="7" s="1"/>
  <c r="I1762" i="7" a="1"/>
  <c r="I1762" i="7" s="1"/>
  <c r="I1763" i="7" a="1"/>
  <c r="I1763" i="7" s="1"/>
  <c r="I1764" i="7" a="1"/>
  <c r="I1764" i="7" s="1"/>
  <c r="I1765" i="7" a="1"/>
  <c r="I1765" i="7" s="1"/>
  <c r="I1766" i="7" a="1"/>
  <c r="I1766" i="7"/>
  <c r="I1767" i="7" a="1"/>
  <c r="I1767" i="7" s="1"/>
  <c r="I1768" i="7" a="1"/>
  <c r="I1768" i="7" s="1"/>
  <c r="I1769" i="7" a="1"/>
  <c r="I1769" i="7" s="1"/>
  <c r="I1770" i="7" a="1"/>
  <c r="I1770" i="7" s="1"/>
  <c r="I1771" i="7" a="1"/>
  <c r="I1771" i="7" s="1"/>
  <c r="I1772" i="7" a="1"/>
  <c r="I1772" i="7"/>
  <c r="I1773" i="7" a="1"/>
  <c r="I1773" i="7"/>
  <c r="I1774" i="7" a="1"/>
  <c r="I1774" i="7" s="1"/>
  <c r="I1775" i="7" a="1"/>
  <c r="I1775" i="7" s="1"/>
  <c r="I1776" i="7" a="1"/>
  <c r="I1776" i="7" s="1"/>
  <c r="I1777" i="7" a="1"/>
  <c r="I1777" i="7"/>
  <c r="I1778" i="7" a="1"/>
  <c r="I1778" i="7" s="1"/>
  <c r="I1779" i="7" a="1"/>
  <c r="I1779" i="7" s="1"/>
  <c r="I1780" i="7" a="1"/>
  <c r="I1780" i="7" s="1"/>
  <c r="I1781" i="7" a="1"/>
  <c r="I1781" i="7"/>
  <c r="I1782" i="7" a="1"/>
  <c r="I1782" i="7"/>
  <c r="I1783" i="7" a="1"/>
  <c r="I1783" i="7" s="1"/>
  <c r="I1784" i="7" a="1"/>
  <c r="I1784" i="7" s="1"/>
  <c r="I1785" i="7" a="1"/>
  <c r="I1785" i="7" s="1"/>
  <c r="I1786" i="7" a="1"/>
  <c r="I1786" i="7" s="1"/>
  <c r="I1787" i="7" a="1"/>
  <c r="I1787" i="7" s="1"/>
  <c r="I1788" i="7" a="1"/>
  <c r="I1788" i="7" s="1"/>
  <c r="I1789" i="7" a="1"/>
  <c r="I1789" i="7"/>
  <c r="I1790" i="7" a="1"/>
  <c r="I1790" i="7"/>
  <c r="I1791" i="7" a="1"/>
  <c r="I1791" i="7" s="1"/>
  <c r="I1792" i="7" a="1"/>
  <c r="I1792" i="7" s="1"/>
  <c r="I1793" i="7" a="1"/>
  <c r="I1793" i="7" s="1"/>
  <c r="I1794" i="7" a="1"/>
  <c r="I1794" i="7" s="1"/>
  <c r="I1795" i="7" a="1"/>
  <c r="I1795" i="7" s="1"/>
  <c r="I1796" i="7" a="1"/>
  <c r="I1796" i="7"/>
  <c r="I1797" i="7" a="1"/>
  <c r="I1797" i="7" s="1"/>
  <c r="I1798" i="7" a="1"/>
  <c r="I1798" i="7" s="1"/>
  <c r="I1799" i="7" a="1"/>
  <c r="I1799" i="7" s="1"/>
  <c r="I1800" i="7" a="1"/>
  <c r="I1800" i="7" s="1"/>
  <c r="I1801" i="7" a="1"/>
  <c r="I1801" i="7"/>
  <c r="I1802" i="7" a="1"/>
  <c r="I1802" i="7" s="1"/>
  <c r="I1803" i="7" a="1"/>
  <c r="I1803" i="7" s="1"/>
  <c r="I1804" i="7" a="1"/>
  <c r="I1804" i="7"/>
  <c r="I1805" i="7" a="1"/>
  <c r="I1805" i="7" s="1"/>
  <c r="I1806" i="7" a="1"/>
  <c r="I1806" i="7" s="1"/>
  <c r="I1807" i="7" a="1"/>
  <c r="I1807" i="7" s="1"/>
  <c r="I1808" i="7" a="1"/>
  <c r="I1808" i="7" s="1"/>
  <c r="I1809" i="7" a="1"/>
  <c r="I1809" i="7" s="1"/>
  <c r="I1810" i="7" a="1"/>
  <c r="I1810" i="7" s="1"/>
  <c r="I1811" i="7" a="1"/>
  <c r="I1811" i="7" s="1"/>
  <c r="I1812" i="7" a="1"/>
  <c r="I1812" i="7"/>
  <c r="I1813" i="7" a="1"/>
  <c r="I1813" i="7"/>
  <c r="I1814" i="7" a="1"/>
  <c r="I1814" i="7"/>
  <c r="I1815" i="7" a="1"/>
  <c r="I1815" i="7" s="1"/>
  <c r="I1816" i="7" a="1"/>
  <c r="I1816" i="7" s="1"/>
  <c r="I1817" i="7" a="1"/>
  <c r="I1817" i="7" s="1"/>
  <c r="I1818" i="7" a="1"/>
  <c r="I1818" i="7"/>
  <c r="I1819" i="7" a="1"/>
  <c r="I1819" i="7" s="1"/>
  <c r="I1820" i="7" a="1"/>
  <c r="I1820" i="7" s="1"/>
  <c r="I1821" i="7" a="1"/>
  <c r="I1821" i="7" s="1"/>
  <c r="I1822" i="7" a="1"/>
  <c r="I1822" i="7" s="1"/>
  <c r="I1823" i="7" a="1"/>
  <c r="I1823" i="7" s="1"/>
  <c r="I2" i="7" a="1"/>
  <c r="I2" i="7" s="1"/>
  <c r="H3" i="7" a="1"/>
  <c r="H3" i="7" s="1"/>
  <c r="H4" i="7" a="1"/>
  <c r="H4" i="7" s="1"/>
  <c r="H5" i="7" a="1"/>
  <c r="H5" i="7" s="1"/>
  <c r="H6" i="7" a="1"/>
  <c r="H6" i="7" s="1"/>
  <c r="H7" i="7" a="1"/>
  <c r="H7" i="7" s="1"/>
  <c r="H8" i="7" a="1"/>
  <c r="H8" i="7" s="1"/>
  <c r="H9" i="7" a="1"/>
  <c r="H9" i="7" s="1"/>
  <c r="H10" i="7" a="1"/>
  <c r="H10" i="7" s="1"/>
  <c r="H11" i="7" a="1"/>
  <c r="H11" i="7" s="1"/>
  <c r="H12" i="7" a="1"/>
  <c r="H12" i="7" s="1"/>
  <c r="H13" i="7" a="1"/>
  <c r="H13" i="7" s="1"/>
  <c r="H14" i="7" a="1"/>
  <c r="H14" i="7" s="1"/>
  <c r="H15" i="7" a="1"/>
  <c r="H15" i="7" s="1"/>
  <c r="H16" i="7" a="1"/>
  <c r="H16" i="7" s="1"/>
  <c r="H17" i="7" a="1"/>
  <c r="H17" i="7" s="1"/>
  <c r="H18" i="7" a="1"/>
  <c r="H18" i="7" s="1"/>
  <c r="H19" i="7" a="1"/>
  <c r="H19" i="7" s="1"/>
  <c r="H20" i="7" a="1"/>
  <c r="H20" i="7" s="1"/>
  <c r="H21" i="7" a="1"/>
  <c r="H21" i="7" s="1"/>
  <c r="H22" i="7" a="1"/>
  <c r="H22" i="7" s="1"/>
  <c r="H23" i="7" a="1"/>
  <c r="H23" i="7"/>
  <c r="H24" i="7" a="1"/>
  <c r="H24" i="7" s="1"/>
  <c r="H25" i="7" a="1"/>
  <c r="H25" i="7" s="1"/>
  <c r="H26" i="7" a="1"/>
  <c r="H26" i="7" s="1"/>
  <c r="H27" i="7" a="1"/>
  <c r="H27" i="7"/>
  <c r="H28" i="7" a="1"/>
  <c r="H28" i="7" s="1"/>
  <c r="H29" i="7" a="1"/>
  <c r="H29" i="7"/>
  <c r="H30" i="7" a="1"/>
  <c r="H30" i="7" s="1"/>
  <c r="H31" i="7" a="1"/>
  <c r="H31" i="7" s="1"/>
  <c r="H32" i="7" a="1"/>
  <c r="H32" i="7" s="1"/>
  <c r="H33" i="7" a="1"/>
  <c r="H33" i="7" s="1"/>
  <c r="H34" i="7" a="1"/>
  <c r="H34" i="7" s="1"/>
  <c r="H35" i="7" a="1"/>
  <c r="H35" i="7" s="1"/>
  <c r="H36" i="7" a="1"/>
  <c r="H36" i="7" s="1"/>
  <c r="H37" i="7" a="1"/>
  <c r="H37" i="7" s="1"/>
  <c r="H38" i="7" a="1"/>
  <c r="H38" i="7" s="1"/>
  <c r="H39" i="7" a="1"/>
  <c r="H39" i="7" s="1"/>
  <c r="H40" i="7" a="1"/>
  <c r="H40" i="7" s="1"/>
  <c r="H41" i="7" a="1"/>
  <c r="H41" i="7" s="1"/>
  <c r="H42" i="7" a="1"/>
  <c r="H42" i="7" s="1"/>
  <c r="H43" i="7" a="1"/>
  <c r="H43" i="7" s="1"/>
  <c r="H44" i="7" a="1"/>
  <c r="H44" i="7" s="1"/>
  <c r="H45" i="7" a="1"/>
  <c r="H45" i="7" s="1"/>
  <c r="H46" i="7" a="1"/>
  <c r="H46" i="7" s="1"/>
  <c r="H47" i="7" a="1"/>
  <c r="H47" i="7" s="1"/>
  <c r="H48" i="7" a="1"/>
  <c r="H48" i="7" s="1"/>
  <c r="H49" i="7" a="1"/>
  <c r="H49" i="7" s="1"/>
  <c r="H50" i="7" a="1"/>
  <c r="H50" i="7"/>
  <c r="H51" i="7" a="1"/>
  <c r="H51" i="7" s="1"/>
  <c r="H52" i="7" a="1"/>
  <c r="H52" i="7" s="1"/>
  <c r="H53" i="7" a="1"/>
  <c r="H53" i="7" s="1"/>
  <c r="H54" i="7" a="1"/>
  <c r="H54" i="7" s="1"/>
  <c r="H55" i="7" a="1"/>
  <c r="H55" i="7" s="1"/>
  <c r="H56" i="7" a="1"/>
  <c r="H56" i="7" s="1"/>
  <c r="H57" i="7" a="1"/>
  <c r="H57" i="7" s="1"/>
  <c r="H58" i="7" a="1"/>
  <c r="H58" i="7" s="1"/>
  <c r="H59" i="7" a="1"/>
  <c r="H59" i="7" s="1"/>
  <c r="H60" i="7" a="1"/>
  <c r="H60" i="7" s="1"/>
  <c r="H61" i="7" a="1"/>
  <c r="H61" i="7" s="1"/>
  <c r="H62" i="7" a="1"/>
  <c r="H62" i="7" s="1"/>
  <c r="H63" i="7" a="1"/>
  <c r="H63" i="7"/>
  <c r="H64" i="7" a="1"/>
  <c r="H64" i="7" s="1"/>
  <c r="H65" i="7" a="1"/>
  <c r="H65" i="7" s="1"/>
  <c r="H66" i="7" a="1"/>
  <c r="H66" i="7" s="1"/>
  <c r="H67" i="7" a="1"/>
  <c r="H67" i="7" s="1"/>
  <c r="H68" i="7" a="1"/>
  <c r="H68" i="7" s="1"/>
  <c r="H69" i="7" a="1"/>
  <c r="H69" i="7" s="1"/>
  <c r="H70" i="7" a="1"/>
  <c r="H70" i="7"/>
  <c r="H71" i="7" a="1"/>
  <c r="H71" i="7" s="1"/>
  <c r="H72" i="7" a="1"/>
  <c r="H72" i="7" s="1"/>
  <c r="H73" i="7" a="1"/>
  <c r="H73" i="7" s="1"/>
  <c r="H74" i="7" a="1"/>
  <c r="H74" i="7" s="1"/>
  <c r="H75" i="7" a="1"/>
  <c r="H75" i="7" s="1"/>
  <c r="H76" i="7" a="1"/>
  <c r="H76" i="7" s="1"/>
  <c r="H77" i="7" a="1"/>
  <c r="H77" i="7" s="1"/>
  <c r="H78" i="7" a="1"/>
  <c r="H78" i="7"/>
  <c r="H79" i="7" a="1"/>
  <c r="H79" i="7" s="1"/>
  <c r="H80" i="7" a="1"/>
  <c r="H80" i="7" s="1"/>
  <c r="H81" i="7" a="1"/>
  <c r="H81" i="7" s="1"/>
  <c r="H82" i="7" a="1"/>
  <c r="H82" i="7" s="1"/>
  <c r="H83" i="7" a="1"/>
  <c r="H83" i="7" s="1"/>
  <c r="H84" i="7" a="1"/>
  <c r="H84" i="7" s="1"/>
  <c r="H85" i="7" a="1"/>
  <c r="H85" i="7" s="1"/>
  <c r="H86" i="7" a="1"/>
  <c r="H86" i="7" s="1"/>
  <c r="H87" i="7" a="1"/>
  <c r="H87" i="7" s="1"/>
  <c r="H88" i="7" a="1"/>
  <c r="H88" i="7" s="1"/>
  <c r="H89" i="7" a="1"/>
  <c r="H89" i="7"/>
  <c r="H90" i="7" a="1"/>
  <c r="H90" i="7" s="1"/>
  <c r="H91" i="7" a="1"/>
  <c r="H91" i="7" s="1"/>
  <c r="H92" i="7" a="1"/>
  <c r="H92" i="7" s="1"/>
  <c r="H93" i="7" a="1"/>
  <c r="H93" i="7" s="1"/>
  <c r="H94" i="7" a="1"/>
  <c r="H94" i="7" s="1"/>
  <c r="H95" i="7" a="1"/>
  <c r="H95" i="7" s="1"/>
  <c r="H96" i="7" a="1"/>
  <c r="H96" i="7" s="1"/>
  <c r="H97" i="7" a="1"/>
  <c r="H97" i="7" s="1"/>
  <c r="H98" i="7" a="1"/>
  <c r="H98" i="7" s="1"/>
  <c r="H99" i="7" a="1"/>
  <c r="H99" i="7" s="1"/>
  <c r="H100" i="7" a="1"/>
  <c r="H100" i="7" s="1"/>
  <c r="H101" i="7" a="1"/>
  <c r="H101" i="7" s="1"/>
  <c r="H102" i="7" a="1"/>
  <c r="H102" i="7"/>
  <c r="H103" i="7" a="1"/>
  <c r="H103" i="7" s="1"/>
  <c r="H104" i="7" a="1"/>
  <c r="H104" i="7" s="1"/>
  <c r="H105" i="7" a="1"/>
  <c r="H105" i="7" s="1"/>
  <c r="H106" i="7" a="1"/>
  <c r="H106" i="7" s="1"/>
  <c r="H107" i="7" a="1"/>
  <c r="H107" i="7" s="1"/>
  <c r="H108" i="7" a="1"/>
  <c r="H108" i="7" s="1"/>
  <c r="H109" i="7" a="1"/>
  <c r="H109" i="7" s="1"/>
  <c r="H110" i="7" a="1"/>
  <c r="H110" i="7" s="1"/>
  <c r="H111" i="7" a="1"/>
  <c r="H111" i="7" s="1"/>
  <c r="H112" i="7" a="1"/>
  <c r="H112" i="7" s="1"/>
  <c r="H113" i="7" a="1"/>
  <c r="H113" i="7"/>
  <c r="H114" i="7" a="1"/>
  <c r="H114" i="7"/>
  <c r="H115" i="7" a="1"/>
  <c r="H115" i="7" s="1"/>
  <c r="H116" i="7" a="1"/>
  <c r="H116" i="7" s="1"/>
  <c r="H117" i="7" a="1"/>
  <c r="H117" i="7" s="1"/>
  <c r="H118" i="7" a="1"/>
  <c r="H118" i="7" s="1"/>
  <c r="H119" i="7" a="1"/>
  <c r="H119" i="7" s="1"/>
  <c r="H120" i="7" a="1"/>
  <c r="H120" i="7" s="1"/>
  <c r="H121" i="7" a="1"/>
  <c r="H121" i="7"/>
  <c r="H122" i="7" a="1"/>
  <c r="H122" i="7" s="1"/>
  <c r="H123" i="7" a="1"/>
  <c r="H123" i="7"/>
  <c r="H124" i="7" a="1"/>
  <c r="H124" i="7" s="1"/>
  <c r="H125" i="7" a="1"/>
  <c r="H125" i="7"/>
  <c r="H126" i="7" a="1"/>
  <c r="H126" i="7" s="1"/>
  <c r="H127" i="7" a="1"/>
  <c r="H127" i="7" s="1"/>
  <c r="H128" i="7" a="1"/>
  <c r="H128" i="7" s="1"/>
  <c r="H129" i="7" a="1"/>
  <c r="H129" i="7" s="1"/>
  <c r="H130" i="7" a="1"/>
  <c r="H130" i="7" s="1"/>
  <c r="H131" i="7" a="1"/>
  <c r="H131" i="7" s="1"/>
  <c r="H132" i="7" a="1"/>
  <c r="H132" i="7" s="1"/>
  <c r="H133" i="7" a="1"/>
  <c r="H133" i="7"/>
  <c r="H134" i="7" a="1"/>
  <c r="H134" i="7" s="1"/>
  <c r="H135" i="7" a="1"/>
  <c r="H135" i="7" s="1"/>
  <c r="H136" i="7" a="1"/>
  <c r="H136" i="7" s="1"/>
  <c r="H137" i="7" a="1"/>
  <c r="H137" i="7" s="1"/>
  <c r="H138" i="7" a="1"/>
  <c r="H138" i="7" s="1"/>
  <c r="H139" i="7" a="1"/>
  <c r="H139" i="7" s="1"/>
  <c r="H140" i="7" a="1"/>
  <c r="H140" i="7" s="1"/>
  <c r="H141" i="7" a="1"/>
  <c r="H141" i="7" s="1"/>
  <c r="H142" i="7" a="1"/>
  <c r="H142" i="7"/>
  <c r="H143" i="7" a="1"/>
  <c r="H143" i="7" s="1"/>
  <c r="H144" i="7" a="1"/>
  <c r="H144" i="7" s="1"/>
  <c r="H145" i="7" a="1"/>
  <c r="H145" i="7" s="1"/>
  <c r="H146" i="7" a="1"/>
  <c r="H146" i="7" s="1"/>
  <c r="H147" i="7" a="1"/>
  <c r="H147" i="7" s="1"/>
  <c r="H148" i="7" a="1"/>
  <c r="H148" i="7" s="1"/>
  <c r="H149" i="7" a="1"/>
  <c r="H149" i="7" s="1"/>
  <c r="H150" i="7" a="1"/>
  <c r="H150" i="7" s="1"/>
  <c r="H151" i="7" a="1"/>
  <c r="H151" i="7" s="1"/>
  <c r="H152" i="7" a="1"/>
  <c r="H152" i="7" s="1"/>
  <c r="H153" i="7" a="1"/>
  <c r="H153" i="7" s="1"/>
  <c r="H154" i="7" a="1"/>
  <c r="H154" i="7"/>
  <c r="H155" i="7" a="1"/>
  <c r="H155" i="7" s="1"/>
  <c r="H156" i="7" a="1"/>
  <c r="H156" i="7" s="1"/>
  <c r="H157" i="7" a="1"/>
  <c r="H157" i="7" s="1"/>
  <c r="H158" i="7" a="1"/>
  <c r="H158" i="7" s="1"/>
  <c r="H159" i="7" a="1"/>
  <c r="H159" i="7" s="1"/>
  <c r="H160" i="7" a="1"/>
  <c r="H160" i="7" s="1"/>
  <c r="H161" i="7" a="1"/>
  <c r="H161" i="7" s="1"/>
  <c r="H162" i="7" a="1"/>
  <c r="H162" i="7" s="1"/>
  <c r="H163" i="7" a="1"/>
  <c r="H163" i="7" s="1"/>
  <c r="H164" i="7" a="1"/>
  <c r="H164" i="7" s="1"/>
  <c r="H165" i="7" a="1"/>
  <c r="H165" i="7" s="1"/>
  <c r="H166" i="7" a="1"/>
  <c r="H166" i="7" s="1"/>
  <c r="H167" i="7" a="1"/>
  <c r="H167" i="7" s="1"/>
  <c r="H168" i="7" a="1"/>
  <c r="H168" i="7" s="1"/>
  <c r="H169" i="7" a="1"/>
  <c r="H169" i="7" s="1"/>
  <c r="H170" i="7" a="1"/>
  <c r="H170" i="7" s="1"/>
  <c r="H171" i="7" a="1"/>
  <c r="H171" i="7" s="1"/>
  <c r="H172" i="7" a="1"/>
  <c r="H172" i="7" s="1"/>
  <c r="H173" i="7" a="1"/>
  <c r="H173" i="7" s="1"/>
  <c r="H174" i="7" a="1"/>
  <c r="H174" i="7" s="1"/>
  <c r="H175" i="7" a="1"/>
  <c r="H175" i="7"/>
  <c r="H176" i="7" a="1"/>
  <c r="H176" i="7" s="1"/>
  <c r="H177" i="7" a="1"/>
  <c r="H177" i="7" s="1"/>
  <c r="H178" i="7" a="1"/>
  <c r="H178" i="7" s="1"/>
  <c r="H179" i="7" a="1"/>
  <c r="H179" i="7" s="1"/>
  <c r="H180" i="7" a="1"/>
  <c r="H180" i="7" s="1"/>
  <c r="H181" i="7" a="1"/>
  <c r="H181" i="7" s="1"/>
  <c r="H182" i="7" a="1"/>
  <c r="H182" i="7" s="1"/>
  <c r="H183" i="7" a="1"/>
  <c r="H183" i="7" s="1"/>
  <c r="H184" i="7" a="1"/>
  <c r="H184" i="7" s="1"/>
  <c r="H185" i="7" a="1"/>
  <c r="H185" i="7" s="1"/>
  <c r="H186" i="7" a="1"/>
  <c r="H186" i="7" s="1"/>
  <c r="H187" i="7" a="1"/>
  <c r="H187" i="7" s="1"/>
  <c r="H188" i="7" a="1"/>
  <c r="H188" i="7" s="1"/>
  <c r="H189" i="7" a="1"/>
  <c r="H189" i="7" s="1"/>
  <c r="H190" i="7" a="1"/>
  <c r="H190" i="7" s="1"/>
  <c r="H191" i="7" a="1"/>
  <c r="H191" i="7" s="1"/>
  <c r="H192" i="7" a="1"/>
  <c r="H192" i="7" s="1"/>
  <c r="H193" i="7" a="1"/>
  <c r="H193" i="7" s="1"/>
  <c r="H194" i="7" a="1"/>
  <c r="H194" i="7" s="1"/>
  <c r="H195" i="7" a="1"/>
  <c r="H195" i="7"/>
  <c r="H196" i="7" a="1"/>
  <c r="H196" i="7" s="1"/>
  <c r="H197" i="7" a="1"/>
  <c r="H197" i="7"/>
  <c r="H198" i="7" a="1"/>
  <c r="H198" i="7"/>
  <c r="H199" i="7" a="1"/>
  <c r="H199" i="7" s="1"/>
  <c r="H200" i="7" a="1"/>
  <c r="H200" i="7" s="1"/>
  <c r="H201" i="7" a="1"/>
  <c r="H201" i="7" s="1"/>
  <c r="H202" i="7" a="1"/>
  <c r="H202" i="7" s="1"/>
  <c r="H203" i="7" a="1"/>
  <c r="H203" i="7" s="1"/>
  <c r="H204" i="7" a="1"/>
  <c r="H204" i="7" s="1"/>
  <c r="H205" i="7" a="1"/>
  <c r="H205" i="7" s="1"/>
  <c r="H206" i="7" a="1"/>
  <c r="H206" i="7" s="1"/>
  <c r="H207" i="7" a="1"/>
  <c r="H207" i="7"/>
  <c r="H208" i="7" a="1"/>
  <c r="H208" i="7" s="1"/>
  <c r="H209" i="7" a="1"/>
  <c r="H209" i="7"/>
  <c r="H210" i="7" a="1"/>
  <c r="H210" i="7"/>
  <c r="H211" i="7" a="1"/>
  <c r="H211" i="7" s="1"/>
  <c r="H212" i="7" a="1"/>
  <c r="H212" i="7" s="1"/>
  <c r="H213" i="7" a="1"/>
  <c r="H213" i="7" s="1"/>
  <c r="H214" i="7" a="1"/>
  <c r="H214" i="7" s="1"/>
  <c r="H215" i="7" a="1"/>
  <c r="H215" i="7"/>
  <c r="H216" i="7" a="1"/>
  <c r="H216" i="7" s="1"/>
  <c r="H217" i="7" a="1"/>
  <c r="H217" i="7" s="1"/>
  <c r="H218" i="7" a="1"/>
  <c r="H218" i="7"/>
  <c r="H219" i="7" a="1"/>
  <c r="H219" i="7" s="1"/>
  <c r="H220" i="7" a="1"/>
  <c r="H220" i="7" s="1"/>
  <c r="H221" i="7" a="1"/>
  <c r="H221" i="7" s="1"/>
  <c r="H222" i="7" a="1"/>
  <c r="H222" i="7" s="1"/>
  <c r="H223" i="7" a="1"/>
  <c r="H223" i="7" s="1"/>
  <c r="H224" i="7" a="1"/>
  <c r="H224" i="7" s="1"/>
  <c r="H225" i="7" a="1"/>
  <c r="H225" i="7" s="1"/>
  <c r="H226" i="7" a="1"/>
  <c r="H226" i="7" s="1"/>
  <c r="H227" i="7" a="1"/>
  <c r="H227" i="7" s="1"/>
  <c r="H228" i="7" a="1"/>
  <c r="H228" i="7" s="1"/>
  <c r="H229" i="7" a="1"/>
  <c r="H229" i="7" s="1"/>
  <c r="H230" i="7" a="1"/>
  <c r="H230" i="7"/>
  <c r="H231" i="7" a="1"/>
  <c r="H231" i="7" s="1"/>
  <c r="H232" i="7" a="1"/>
  <c r="H232" i="7" s="1"/>
  <c r="H233" i="7" a="1"/>
  <c r="H233" i="7" s="1"/>
  <c r="H234" i="7" a="1"/>
  <c r="H234" i="7" s="1"/>
  <c r="H235" i="7" a="1"/>
  <c r="H235" i="7"/>
  <c r="H236" i="7" a="1"/>
  <c r="H236" i="7" s="1"/>
  <c r="H237" i="7" a="1"/>
  <c r="H237" i="7" s="1"/>
  <c r="H238" i="7" a="1"/>
  <c r="H238" i="7" s="1"/>
  <c r="H239" i="7" a="1"/>
  <c r="H239" i="7" s="1"/>
  <c r="H240" i="7" a="1"/>
  <c r="H240" i="7" s="1"/>
  <c r="H241" i="7" a="1"/>
  <c r="H241" i="7"/>
  <c r="H242" i="7" a="1"/>
  <c r="H242" i="7"/>
  <c r="H243" i="7" a="1"/>
  <c r="H243" i="7" s="1"/>
  <c r="H244" i="7" a="1"/>
  <c r="H244" i="7" s="1"/>
  <c r="H245" i="7" a="1"/>
  <c r="H245" i="7" s="1"/>
  <c r="H246" i="7" a="1"/>
  <c r="H246" i="7" s="1"/>
  <c r="H247" i="7" a="1"/>
  <c r="H247" i="7" s="1"/>
  <c r="H248" i="7" a="1"/>
  <c r="H248" i="7" s="1"/>
  <c r="H249" i="7" a="1"/>
  <c r="H249" i="7" s="1"/>
  <c r="H250" i="7" a="1"/>
  <c r="H250" i="7" s="1"/>
  <c r="H251" i="7" a="1"/>
  <c r="H251" i="7"/>
  <c r="H252" i="7" a="1"/>
  <c r="H252" i="7" s="1"/>
  <c r="H253" i="7" a="1"/>
  <c r="H253" i="7" s="1"/>
  <c r="H254" i="7" a="1"/>
  <c r="H254" i="7" s="1"/>
  <c r="H255" i="7" a="1"/>
  <c r="H255" i="7" s="1"/>
  <c r="H256" i="7" a="1"/>
  <c r="H256" i="7" s="1"/>
  <c r="H257" i="7" a="1"/>
  <c r="H257" i="7" s="1"/>
  <c r="H258" i="7" a="1"/>
  <c r="H258" i="7" s="1"/>
  <c r="H259" i="7" a="1"/>
  <c r="H259" i="7"/>
  <c r="H260" i="7" a="1"/>
  <c r="H260" i="7" s="1"/>
  <c r="H261" i="7" a="1"/>
  <c r="H261" i="7"/>
  <c r="H262" i="7" a="1"/>
  <c r="H262" i="7" s="1"/>
  <c r="H263" i="7" a="1"/>
  <c r="H263" i="7" s="1"/>
  <c r="H264" i="7" a="1"/>
  <c r="H264" i="7" s="1"/>
  <c r="H265" i="7" a="1"/>
  <c r="H265" i="7"/>
  <c r="H266" i="7" a="1"/>
  <c r="H266" i="7" s="1"/>
  <c r="H267" i="7" a="1"/>
  <c r="H267" i="7"/>
  <c r="H268" i="7" a="1"/>
  <c r="H268" i="7" s="1"/>
  <c r="H269" i="7" a="1"/>
  <c r="H269" i="7" s="1"/>
  <c r="H270" i="7" a="1"/>
  <c r="H270" i="7" s="1"/>
  <c r="H271" i="7" a="1"/>
  <c r="H271" i="7" s="1"/>
  <c r="H272" i="7" a="1"/>
  <c r="H272" i="7" s="1"/>
  <c r="H273" i="7" a="1"/>
  <c r="H273" i="7" s="1"/>
  <c r="H274" i="7" a="1"/>
  <c r="H274" i="7" s="1"/>
  <c r="H275" i="7" a="1"/>
  <c r="H275" i="7" s="1"/>
  <c r="H276" i="7" a="1"/>
  <c r="H276" i="7" s="1"/>
  <c r="H277" i="7" a="1"/>
  <c r="H277" i="7" s="1"/>
  <c r="H278" i="7" a="1"/>
  <c r="H278" i="7" s="1"/>
  <c r="H279" i="7" a="1"/>
  <c r="H279" i="7" s="1"/>
  <c r="H280" i="7" a="1"/>
  <c r="H280" i="7" s="1"/>
  <c r="H281" i="7" a="1"/>
  <c r="H281" i="7"/>
  <c r="H282" i="7" a="1"/>
  <c r="H282" i="7"/>
  <c r="H283" i="7" a="1"/>
  <c r="H283" i="7"/>
  <c r="H284" i="7" a="1"/>
  <c r="H284" i="7" s="1"/>
  <c r="H285" i="7" a="1"/>
  <c r="H285" i="7" s="1"/>
  <c r="H286" i="7" a="1"/>
  <c r="H286" i="7" s="1"/>
  <c r="H287" i="7" a="1"/>
  <c r="H287" i="7" s="1"/>
  <c r="H288" i="7" a="1"/>
  <c r="H288" i="7" s="1"/>
  <c r="H289" i="7" a="1"/>
  <c r="H289" i="7" s="1"/>
  <c r="H290" i="7" a="1"/>
  <c r="H290" i="7" s="1"/>
  <c r="H291" i="7" a="1"/>
  <c r="H291" i="7" s="1"/>
  <c r="H292" i="7" a="1"/>
  <c r="H292" i="7" s="1"/>
  <c r="H293" i="7" a="1"/>
  <c r="H293" i="7" s="1"/>
  <c r="H294" i="7" a="1"/>
  <c r="H294" i="7" s="1"/>
  <c r="H295" i="7" a="1"/>
  <c r="H295" i="7" s="1"/>
  <c r="H296" i="7" a="1"/>
  <c r="H296" i="7" s="1"/>
  <c r="H297" i="7" a="1"/>
  <c r="H297" i="7" s="1"/>
  <c r="H298" i="7" a="1"/>
  <c r="H298" i="7" s="1"/>
  <c r="H299" i="7" a="1"/>
  <c r="H299" i="7" s="1"/>
  <c r="H300" i="7" a="1"/>
  <c r="H300" i="7" s="1"/>
  <c r="H301" i="7" a="1"/>
  <c r="H301" i="7" s="1"/>
  <c r="H302" i="7" a="1"/>
  <c r="H302" i="7"/>
  <c r="H303" i="7" a="1"/>
  <c r="H303" i="7" s="1"/>
  <c r="H304" i="7" a="1"/>
  <c r="H304" i="7" s="1"/>
  <c r="H305" i="7" a="1"/>
  <c r="H305" i="7"/>
  <c r="H306" i="7" a="1"/>
  <c r="H306" i="7" s="1"/>
  <c r="H307" i="7" a="1"/>
  <c r="H307" i="7" s="1"/>
  <c r="H308" i="7" a="1"/>
  <c r="H308" i="7" s="1"/>
  <c r="H309" i="7" a="1"/>
  <c r="H309" i="7" s="1"/>
  <c r="H310" i="7" a="1"/>
  <c r="H310" i="7" s="1"/>
  <c r="H311" i="7" a="1"/>
  <c r="H311" i="7" s="1"/>
  <c r="H312" i="7" a="1"/>
  <c r="H312" i="7" s="1"/>
  <c r="H313" i="7" a="1"/>
  <c r="H313" i="7"/>
  <c r="H314" i="7" a="1"/>
  <c r="H314" i="7"/>
  <c r="H315" i="7" a="1"/>
  <c r="H315" i="7" s="1"/>
  <c r="H316" i="7" a="1"/>
  <c r="H316" i="7" s="1"/>
  <c r="H317" i="7" a="1"/>
  <c r="H317" i="7" s="1"/>
  <c r="H318" i="7" a="1"/>
  <c r="H318" i="7" s="1"/>
  <c r="H319" i="7" a="1"/>
  <c r="H319" i="7" s="1"/>
  <c r="H320" i="7" a="1"/>
  <c r="H320" i="7" s="1"/>
  <c r="H321" i="7" a="1"/>
  <c r="H321" i="7" s="1"/>
  <c r="H322" i="7" a="1"/>
  <c r="H322" i="7" s="1"/>
  <c r="H323" i="7" a="1"/>
  <c r="H323" i="7" s="1"/>
  <c r="H324" i="7" a="1"/>
  <c r="H324" i="7" s="1"/>
  <c r="H325" i="7" a="1"/>
  <c r="H325" i="7" s="1"/>
  <c r="H326" i="7" a="1"/>
  <c r="H326" i="7"/>
  <c r="H327" i="7" a="1"/>
  <c r="H327" i="7" s="1"/>
  <c r="H328" i="7" a="1"/>
  <c r="H328" i="7" s="1"/>
  <c r="H329" i="7" a="1"/>
  <c r="H329" i="7" s="1"/>
  <c r="H330" i="7" a="1"/>
  <c r="H330" i="7" s="1"/>
  <c r="H331" i="7" a="1"/>
  <c r="H331" i="7" s="1"/>
  <c r="H332" i="7" a="1"/>
  <c r="H332" i="7" s="1"/>
  <c r="H333" i="7" a="1"/>
  <c r="H333" i="7" s="1"/>
  <c r="H334" i="7" a="1"/>
  <c r="H334" i="7" s="1"/>
  <c r="H335" i="7" a="1"/>
  <c r="H335" i="7" s="1"/>
  <c r="H336" i="7" a="1"/>
  <c r="H336" i="7" s="1"/>
  <c r="H337" i="7" a="1"/>
  <c r="H337" i="7"/>
  <c r="H338" i="7" a="1"/>
  <c r="H338" i="7"/>
  <c r="H339" i="7" a="1"/>
  <c r="H339" i="7" s="1"/>
  <c r="H340" i="7" a="1"/>
  <c r="H340" i="7" s="1"/>
  <c r="H341" i="7" a="1"/>
  <c r="H341" i="7" s="1"/>
  <c r="H342" i="7" a="1"/>
  <c r="H342" i="7" s="1"/>
  <c r="H343" i="7" a="1"/>
  <c r="H343" i="7" s="1"/>
  <c r="H344" i="7" a="1"/>
  <c r="H344" i="7" s="1"/>
  <c r="H345" i="7" a="1"/>
  <c r="H345" i="7" s="1"/>
  <c r="H346" i="7" a="1"/>
  <c r="H346" i="7"/>
  <c r="H347" i="7" a="1"/>
  <c r="H347" i="7"/>
  <c r="H348" i="7" a="1"/>
  <c r="H348" i="7"/>
  <c r="H349" i="7" a="1"/>
  <c r="H349" i="7" s="1"/>
  <c r="H350" i="7" a="1"/>
  <c r="H350" i="7" s="1"/>
  <c r="H351" i="7" a="1"/>
  <c r="H351" i="7" s="1"/>
  <c r="H352" i="7" a="1"/>
  <c r="H352" i="7" s="1"/>
  <c r="H353" i="7" a="1"/>
  <c r="H353" i="7" s="1"/>
  <c r="H354" i="7" a="1"/>
  <c r="H354" i="7" s="1"/>
  <c r="H355" i="7" a="1"/>
  <c r="H355" i="7" s="1"/>
  <c r="H356" i="7" a="1"/>
  <c r="H356" i="7" s="1"/>
  <c r="H357" i="7" a="1"/>
  <c r="H357" i="7" s="1"/>
  <c r="H358" i="7" a="1"/>
  <c r="H358" i="7" s="1"/>
  <c r="H359" i="7" a="1"/>
  <c r="H359" i="7" s="1"/>
  <c r="H360" i="7" a="1"/>
  <c r="H360" i="7" s="1"/>
  <c r="H361" i="7" a="1"/>
  <c r="H361" i="7" s="1"/>
  <c r="H362" i="7" a="1"/>
  <c r="H362" i="7"/>
  <c r="H363" i="7" a="1"/>
  <c r="H363" i="7"/>
  <c r="H364" i="7" a="1"/>
  <c r="H364" i="7" s="1"/>
  <c r="H365" i="7" a="1"/>
  <c r="H365" i="7" s="1"/>
  <c r="H366" i="7" a="1"/>
  <c r="H366" i="7" s="1"/>
  <c r="H367" i="7" a="1"/>
  <c r="H367" i="7" s="1"/>
  <c r="H368" i="7" a="1"/>
  <c r="H368" i="7" s="1"/>
  <c r="H369" i="7" a="1"/>
  <c r="H369" i="7" s="1"/>
  <c r="H370" i="7" a="1"/>
  <c r="H370" i="7"/>
  <c r="H371" i="7" a="1"/>
  <c r="H371" i="7"/>
  <c r="H372" i="7" a="1"/>
  <c r="H372" i="7" s="1"/>
  <c r="H373" i="7" a="1"/>
  <c r="H373" i="7" s="1"/>
  <c r="H374" i="7" a="1"/>
  <c r="H374" i="7" s="1"/>
  <c r="H375" i="7" a="1"/>
  <c r="H375" i="7" s="1"/>
  <c r="H376" i="7" a="1"/>
  <c r="H376" i="7" s="1"/>
  <c r="H377" i="7" a="1"/>
  <c r="H377" i="7" s="1"/>
  <c r="H378" i="7" a="1"/>
  <c r="H378" i="7" s="1"/>
  <c r="H379" i="7" a="1"/>
  <c r="H379" i="7" s="1"/>
  <c r="H380" i="7" a="1"/>
  <c r="H380" i="7" s="1"/>
  <c r="H381" i="7" a="1"/>
  <c r="H381" i="7" s="1"/>
  <c r="H382" i="7" a="1"/>
  <c r="H382" i="7" s="1"/>
  <c r="H383" i="7" a="1"/>
  <c r="H383" i="7" s="1"/>
  <c r="H384" i="7" a="1"/>
  <c r="H384" i="7" s="1"/>
  <c r="H385" i="7" a="1"/>
  <c r="H385" i="7" s="1"/>
  <c r="H386" i="7" a="1"/>
  <c r="H386" i="7"/>
  <c r="H387" i="7" a="1"/>
  <c r="H387" i="7" s="1"/>
  <c r="H388" i="7" a="1"/>
  <c r="H388" i="7" s="1"/>
  <c r="H389" i="7" a="1"/>
  <c r="H389" i="7" s="1"/>
  <c r="H390" i="7" a="1"/>
  <c r="H390" i="7" s="1"/>
  <c r="H391" i="7" a="1"/>
  <c r="H391" i="7" s="1"/>
  <c r="H392" i="7" a="1"/>
  <c r="H392" i="7" s="1"/>
  <c r="H393" i="7" a="1"/>
  <c r="H393" i="7" s="1"/>
  <c r="H394" i="7" a="1"/>
  <c r="H394" i="7" s="1"/>
  <c r="H395" i="7" a="1"/>
  <c r="H395" i="7"/>
  <c r="H396" i="7" a="1"/>
  <c r="H396" i="7" s="1"/>
  <c r="H397" i="7" a="1"/>
  <c r="H397" i="7" s="1"/>
  <c r="H398" i="7" a="1"/>
  <c r="H398" i="7" s="1"/>
  <c r="H399" i="7" a="1"/>
  <c r="H399" i="7" s="1"/>
  <c r="H400" i="7" a="1"/>
  <c r="H400" i="7" s="1"/>
  <c r="H401" i="7" a="1"/>
  <c r="H401" i="7" s="1"/>
  <c r="H402" i="7" a="1"/>
  <c r="H402" i="7" s="1"/>
  <c r="H403" i="7" a="1"/>
  <c r="H403" i="7" s="1"/>
  <c r="H404" i="7" a="1"/>
  <c r="H404" i="7"/>
  <c r="H405" i="7" a="1"/>
  <c r="H405" i="7" s="1"/>
  <c r="H406" i="7" a="1"/>
  <c r="H406" i="7" s="1"/>
  <c r="H407" i="7" a="1"/>
  <c r="H407" i="7" s="1"/>
  <c r="H408" i="7" a="1"/>
  <c r="H408" i="7" s="1"/>
  <c r="H409" i="7" a="1"/>
  <c r="H409" i="7" s="1"/>
  <c r="H410" i="7" a="1"/>
  <c r="H410" i="7" s="1"/>
  <c r="H411" i="7" a="1"/>
  <c r="H411" i="7"/>
  <c r="H412" i="7" a="1"/>
  <c r="H412" i="7"/>
  <c r="H413" i="7" a="1"/>
  <c r="H413" i="7" s="1"/>
  <c r="H414" i="7" a="1"/>
  <c r="H414" i="7" s="1"/>
  <c r="H415" i="7" a="1"/>
  <c r="H415" i="7" s="1"/>
  <c r="H416" i="7" a="1"/>
  <c r="H416" i="7" s="1"/>
  <c r="H417" i="7" a="1"/>
  <c r="H417" i="7" s="1"/>
  <c r="H418" i="7" a="1"/>
  <c r="H418" i="7"/>
  <c r="H419" i="7" a="1"/>
  <c r="H419" i="7" s="1"/>
  <c r="H420" i="7" a="1"/>
  <c r="H420" i="7"/>
  <c r="H421" i="7" a="1"/>
  <c r="H421" i="7" s="1"/>
  <c r="H422" i="7" a="1"/>
  <c r="H422" i="7" s="1"/>
  <c r="H423" i="7" a="1"/>
  <c r="H423" i="7" s="1"/>
  <c r="H424" i="7" a="1"/>
  <c r="H424" i="7" s="1"/>
  <c r="H425" i="7" a="1"/>
  <c r="H425" i="7" s="1"/>
  <c r="H426" i="7" a="1"/>
  <c r="H426" i="7"/>
  <c r="H427" i="7" a="1"/>
  <c r="H427" i="7" s="1"/>
  <c r="H428" i="7" a="1"/>
  <c r="H428" i="7"/>
  <c r="H429" i="7" a="1"/>
  <c r="H429" i="7" s="1"/>
  <c r="H430" i="7" a="1"/>
  <c r="H430" i="7" s="1"/>
  <c r="H431" i="7" a="1"/>
  <c r="H431" i="7" s="1"/>
  <c r="H432" i="7" a="1"/>
  <c r="H432" i="7" s="1"/>
  <c r="H433" i="7" a="1"/>
  <c r="H433" i="7" s="1"/>
  <c r="H434" i="7" a="1"/>
  <c r="H434" i="7"/>
  <c r="H435" i="7" a="1"/>
  <c r="H435" i="7" s="1"/>
  <c r="H436" i="7" a="1"/>
  <c r="H436" i="7"/>
  <c r="H437" i="7" a="1"/>
  <c r="H437" i="7" s="1"/>
  <c r="H438" i="7" a="1"/>
  <c r="H438" i="7" s="1"/>
  <c r="H439" i="7" a="1"/>
  <c r="H439" i="7" s="1"/>
  <c r="H440" i="7" a="1"/>
  <c r="H440" i="7" s="1"/>
  <c r="H441" i="7" a="1"/>
  <c r="H441" i="7" s="1"/>
  <c r="H442" i="7" a="1"/>
  <c r="H442" i="7" s="1"/>
  <c r="H443" i="7" a="1"/>
  <c r="H443" i="7"/>
  <c r="H444" i="7" a="1"/>
  <c r="H444" i="7" s="1"/>
  <c r="H445" i="7" a="1"/>
  <c r="H445" i="7" s="1"/>
  <c r="H446" i="7" a="1"/>
  <c r="H446" i="7" s="1"/>
  <c r="H447" i="7" a="1"/>
  <c r="H447" i="7" s="1"/>
  <c r="H448" i="7" a="1"/>
  <c r="H448" i="7" s="1"/>
  <c r="H449" i="7" a="1"/>
  <c r="H449" i="7" s="1"/>
  <c r="H450" i="7" a="1"/>
  <c r="H450" i="7" s="1"/>
  <c r="H451" i="7" a="1"/>
  <c r="H451" i="7" s="1"/>
  <c r="H452" i="7" a="1"/>
  <c r="H452" i="7"/>
  <c r="H453" i="7" a="1"/>
  <c r="H453" i="7" s="1"/>
  <c r="H454" i="7" a="1"/>
  <c r="H454" i="7" s="1"/>
  <c r="H455" i="7" a="1"/>
  <c r="H455" i="7" s="1"/>
  <c r="H456" i="7" a="1"/>
  <c r="H456" i="7" s="1"/>
  <c r="H457" i="7" a="1"/>
  <c r="H457" i="7" s="1"/>
  <c r="H458" i="7" a="1"/>
  <c r="H458" i="7" s="1"/>
  <c r="H459" i="7" a="1"/>
  <c r="H459" i="7" s="1"/>
  <c r="H460" i="7" a="1"/>
  <c r="H460" i="7" s="1"/>
  <c r="H461" i="7" a="1"/>
  <c r="H461" i="7" s="1"/>
  <c r="H462" i="7" a="1"/>
  <c r="H462" i="7" s="1"/>
  <c r="H463" i="7" a="1"/>
  <c r="H463" i="7" s="1"/>
  <c r="H464" i="7" a="1"/>
  <c r="H464" i="7" s="1"/>
  <c r="H465" i="7" a="1"/>
  <c r="H465" i="7" s="1"/>
  <c r="H466" i="7" a="1"/>
  <c r="H466" i="7" s="1"/>
  <c r="H467" i="7" a="1"/>
  <c r="H467" i="7"/>
  <c r="H468" i="7" a="1"/>
  <c r="H468" i="7" s="1"/>
  <c r="H469" i="7" a="1"/>
  <c r="H469" i="7" s="1"/>
  <c r="H470" i="7" a="1"/>
  <c r="H470" i="7" s="1"/>
  <c r="H471" i="7" a="1"/>
  <c r="H471" i="7" s="1"/>
  <c r="H472" i="7" a="1"/>
  <c r="H472" i="7" s="1"/>
  <c r="H473" i="7" a="1"/>
  <c r="H473" i="7" s="1"/>
  <c r="H474" i="7" a="1"/>
  <c r="H474" i="7" s="1"/>
  <c r="H475" i="7" a="1"/>
  <c r="H475" i="7" s="1"/>
  <c r="H476" i="7" a="1"/>
  <c r="H476" i="7"/>
  <c r="H477" i="7" a="1"/>
  <c r="H477" i="7" s="1"/>
  <c r="H478" i="7" a="1"/>
  <c r="H478" i="7" s="1"/>
  <c r="H479" i="7" a="1"/>
  <c r="H479" i="7" s="1"/>
  <c r="H480" i="7" a="1"/>
  <c r="H480" i="7" s="1"/>
  <c r="H481" i="7" a="1"/>
  <c r="H481" i="7" s="1"/>
  <c r="H482" i="7" a="1"/>
  <c r="H482" i="7"/>
  <c r="H483" i="7" a="1"/>
  <c r="H483" i="7" s="1"/>
  <c r="H484" i="7" a="1"/>
  <c r="H484" i="7"/>
  <c r="H485" i="7" a="1"/>
  <c r="H485" i="7" s="1"/>
  <c r="H486" i="7" a="1"/>
  <c r="H486" i="7" s="1"/>
  <c r="H487" i="7" a="1"/>
  <c r="H487" i="7"/>
  <c r="H488" i="7" a="1"/>
  <c r="H488" i="7" s="1"/>
  <c r="H489" i="7" a="1"/>
  <c r="H489" i="7" s="1"/>
  <c r="H490" i="7" a="1"/>
  <c r="H490" i="7"/>
  <c r="H491" i="7" a="1"/>
  <c r="H491" i="7" s="1"/>
  <c r="H492" i="7" a="1"/>
  <c r="H492" i="7"/>
  <c r="H493" i="7" a="1"/>
  <c r="H493" i="7" s="1"/>
  <c r="H494" i="7" a="1"/>
  <c r="H494" i="7" s="1"/>
  <c r="H495" i="7" a="1"/>
  <c r="H495" i="7" s="1"/>
  <c r="H496" i="7" a="1"/>
  <c r="H496" i="7" s="1"/>
  <c r="H497" i="7" a="1"/>
  <c r="H497" i="7" s="1"/>
  <c r="H498" i="7" a="1"/>
  <c r="H498" i="7" s="1"/>
  <c r="H499" i="7" a="1"/>
  <c r="H499" i="7"/>
  <c r="H500" i="7" a="1"/>
  <c r="H500" i="7"/>
  <c r="H501" i="7" a="1"/>
  <c r="H501" i="7" s="1"/>
  <c r="H502" i="7" a="1"/>
  <c r="H502" i="7" s="1"/>
  <c r="H503" i="7" a="1"/>
  <c r="H503" i="7" s="1"/>
  <c r="H504" i="7" a="1"/>
  <c r="H504" i="7" s="1"/>
  <c r="H505" i="7" a="1"/>
  <c r="H505" i="7" s="1"/>
  <c r="H506" i="7" a="1"/>
  <c r="H506" i="7" s="1"/>
  <c r="H507" i="7" a="1"/>
  <c r="H507" i="7"/>
  <c r="H508" i="7" a="1"/>
  <c r="H508" i="7" s="1"/>
  <c r="H509" i="7" a="1"/>
  <c r="H509" i="7" s="1"/>
  <c r="H510" i="7" a="1"/>
  <c r="H510" i="7" s="1"/>
  <c r="H511" i="7" a="1"/>
  <c r="H511" i="7" s="1"/>
  <c r="H512" i="7" a="1"/>
  <c r="H512" i="7" s="1"/>
  <c r="H513" i="7" a="1"/>
  <c r="H513" i="7" s="1"/>
  <c r="H514" i="7" a="1"/>
  <c r="H514" i="7" s="1"/>
  <c r="H515" i="7" a="1"/>
  <c r="H515" i="7" s="1"/>
  <c r="H516" i="7" a="1"/>
  <c r="H516" i="7"/>
  <c r="H517" i="7" a="1"/>
  <c r="H517" i="7" s="1"/>
  <c r="H518" i="7" a="1"/>
  <c r="H518" i="7" s="1"/>
  <c r="H519" i="7" a="1"/>
  <c r="H519" i="7" s="1"/>
  <c r="H520" i="7" a="1"/>
  <c r="H520" i="7" s="1"/>
  <c r="H521" i="7" a="1"/>
  <c r="H521" i="7" s="1"/>
  <c r="H522" i="7" a="1"/>
  <c r="H522" i="7" s="1"/>
  <c r="H523" i="7" a="1"/>
  <c r="H523" i="7"/>
  <c r="H524" i="7" a="1"/>
  <c r="H524" i="7" s="1"/>
  <c r="H525" i="7" a="1"/>
  <c r="H525" i="7" s="1"/>
  <c r="H526" i="7" a="1"/>
  <c r="H526" i="7" s="1"/>
  <c r="H527" i="7" a="1"/>
  <c r="H527" i="7" s="1"/>
  <c r="H528" i="7" a="1"/>
  <c r="H528" i="7" s="1"/>
  <c r="H529" i="7" a="1"/>
  <c r="H529" i="7" s="1"/>
  <c r="H530" i="7" a="1"/>
  <c r="H530" i="7"/>
  <c r="H531" i="7" a="1"/>
  <c r="H531" i="7"/>
  <c r="H532" i="7" a="1"/>
  <c r="H532" i="7" s="1"/>
  <c r="H533" i="7" a="1"/>
  <c r="H533" i="7" s="1"/>
  <c r="H534" i="7" a="1"/>
  <c r="H534" i="7" s="1"/>
  <c r="H535" i="7" a="1"/>
  <c r="H535" i="7" s="1"/>
  <c r="H536" i="7" a="1"/>
  <c r="H536" i="7" s="1"/>
  <c r="H537" i="7" a="1"/>
  <c r="H537" i="7" s="1"/>
  <c r="H538" i="7" a="1"/>
  <c r="H538" i="7"/>
  <c r="H539" i="7" a="1"/>
  <c r="H539" i="7" s="1"/>
  <c r="H540" i="7" a="1"/>
  <c r="H540" i="7"/>
  <c r="H541" i="7" a="1"/>
  <c r="H541" i="7" s="1"/>
  <c r="H542" i="7" a="1"/>
  <c r="H542" i="7" s="1"/>
  <c r="H543" i="7" a="1"/>
  <c r="H543" i="7" s="1"/>
  <c r="H544" i="7" a="1"/>
  <c r="H544" i="7" s="1"/>
  <c r="H545" i="7" a="1"/>
  <c r="H545" i="7" s="1"/>
  <c r="H546" i="7" a="1"/>
  <c r="H546" i="7"/>
  <c r="H547" i="7" a="1"/>
  <c r="H547" i="7" s="1"/>
  <c r="H548" i="7" a="1"/>
  <c r="H548" i="7" s="1"/>
  <c r="H549" i="7" a="1"/>
  <c r="H549" i="7" s="1"/>
  <c r="H550" i="7" a="1"/>
  <c r="H550" i="7" s="1"/>
  <c r="H551" i="7" a="1"/>
  <c r="H551" i="7" s="1"/>
  <c r="H552" i="7" a="1"/>
  <c r="H552" i="7" s="1"/>
  <c r="H553" i="7" a="1"/>
  <c r="H553" i="7" s="1"/>
  <c r="H554" i="7" a="1"/>
  <c r="H554" i="7"/>
  <c r="H555" i="7" a="1"/>
  <c r="H555" i="7"/>
  <c r="H556" i="7" a="1"/>
  <c r="H556" i="7" s="1"/>
  <c r="H557" i="7" a="1"/>
  <c r="H557" i="7"/>
  <c r="H558" i="7" a="1"/>
  <c r="H558" i="7" s="1"/>
  <c r="H559" i="7" a="1"/>
  <c r="H559" i="7" s="1"/>
  <c r="H560" i="7" a="1"/>
  <c r="H560" i="7" s="1"/>
  <c r="H561" i="7" a="1"/>
  <c r="H561" i="7" s="1"/>
  <c r="H562" i="7" a="1"/>
  <c r="H562" i="7" s="1"/>
  <c r="H563" i="7" a="1"/>
  <c r="H563" i="7" s="1"/>
  <c r="H564" i="7" a="1"/>
  <c r="H564" i="7" s="1"/>
  <c r="H565" i="7" a="1"/>
  <c r="H565" i="7"/>
  <c r="H566" i="7" a="1"/>
  <c r="H566" i="7" s="1"/>
  <c r="H567" i="7" a="1"/>
  <c r="H567" i="7" s="1"/>
  <c r="H568" i="7" a="1"/>
  <c r="H568" i="7" s="1"/>
  <c r="H569" i="7" a="1"/>
  <c r="H569" i="7" s="1"/>
  <c r="H570" i="7" a="1"/>
  <c r="H570" i="7"/>
  <c r="H571" i="7" a="1"/>
  <c r="H571" i="7" s="1"/>
  <c r="H572" i="7" a="1"/>
  <c r="H572" i="7" s="1"/>
  <c r="H573" i="7" a="1"/>
  <c r="H573" i="7" s="1"/>
  <c r="H574" i="7" a="1"/>
  <c r="H574" i="7" s="1"/>
  <c r="H575" i="7" a="1"/>
  <c r="H575" i="7" s="1"/>
  <c r="H576" i="7" a="1"/>
  <c r="H576" i="7" s="1"/>
  <c r="H577" i="7" a="1"/>
  <c r="H577" i="7" s="1"/>
  <c r="H578" i="7" a="1"/>
  <c r="H578" i="7" s="1"/>
  <c r="H579" i="7" a="1"/>
  <c r="H579" i="7"/>
  <c r="H580" i="7" a="1"/>
  <c r="H580" i="7" s="1"/>
  <c r="H581" i="7" a="1"/>
  <c r="H581" i="7" s="1"/>
  <c r="H582" i="7" a="1"/>
  <c r="H582" i="7" s="1"/>
  <c r="H583" i="7" a="1"/>
  <c r="H583" i="7" s="1"/>
  <c r="H584" i="7" a="1"/>
  <c r="H584" i="7" s="1"/>
  <c r="H585" i="7" a="1"/>
  <c r="H585" i="7" s="1"/>
  <c r="H586" i="7" a="1"/>
  <c r="H586" i="7" s="1"/>
  <c r="H587" i="7" a="1"/>
  <c r="H587" i="7" s="1"/>
  <c r="H588" i="7" a="1"/>
  <c r="H588" i="7" s="1"/>
  <c r="H589" i="7" a="1"/>
  <c r="H589" i="7" s="1"/>
  <c r="H590" i="7" a="1"/>
  <c r="H590" i="7" s="1"/>
  <c r="H591" i="7" a="1"/>
  <c r="H591" i="7" s="1"/>
  <c r="H592" i="7" a="1"/>
  <c r="H592" i="7" s="1"/>
  <c r="H593" i="7" a="1"/>
  <c r="H593" i="7" s="1"/>
  <c r="H594" i="7" a="1"/>
  <c r="H594" i="7" s="1"/>
  <c r="H595" i="7" a="1"/>
  <c r="H595" i="7" s="1"/>
  <c r="H596" i="7" a="1"/>
  <c r="H596" i="7" s="1"/>
  <c r="H597" i="7" a="1"/>
  <c r="H597" i="7" s="1"/>
  <c r="H598" i="7" a="1"/>
  <c r="H598" i="7" s="1"/>
  <c r="H599" i="7" a="1"/>
  <c r="H599" i="7" s="1"/>
  <c r="H600" i="7" a="1"/>
  <c r="H600" i="7" s="1"/>
  <c r="H601" i="7" a="1"/>
  <c r="H601" i="7" s="1"/>
  <c r="H602" i="7" a="1"/>
  <c r="H602" i="7"/>
  <c r="H603" i="7" a="1"/>
  <c r="H603" i="7"/>
  <c r="H604" i="7" a="1"/>
  <c r="H604" i="7" s="1"/>
  <c r="H605" i="7" a="1"/>
  <c r="H605" i="7" s="1"/>
  <c r="H606" i="7" a="1"/>
  <c r="H606" i="7" s="1"/>
  <c r="H607" i="7" a="1"/>
  <c r="H607" i="7" s="1"/>
  <c r="H608" i="7" a="1"/>
  <c r="H608" i="7" s="1"/>
  <c r="H609" i="7" a="1"/>
  <c r="H609" i="7" s="1"/>
  <c r="H610" i="7" a="1"/>
  <c r="H610" i="7" s="1"/>
  <c r="H611" i="7" a="1"/>
  <c r="H611" i="7" s="1"/>
  <c r="H612" i="7" a="1"/>
  <c r="H612" i="7" s="1"/>
  <c r="H613" i="7" a="1"/>
  <c r="H613" i="7" s="1"/>
  <c r="H614" i="7" a="1"/>
  <c r="H614" i="7" s="1"/>
  <c r="H615" i="7" a="1"/>
  <c r="H615" i="7" s="1"/>
  <c r="H616" i="7" a="1"/>
  <c r="H616" i="7" s="1"/>
  <c r="H617" i="7" a="1"/>
  <c r="H617" i="7" s="1"/>
  <c r="H618" i="7" a="1"/>
  <c r="H618" i="7" s="1"/>
  <c r="H619" i="7" a="1"/>
  <c r="H619" i="7" s="1"/>
  <c r="H620" i="7" a="1"/>
  <c r="H620" i="7" s="1"/>
  <c r="H621" i="7" a="1"/>
  <c r="H621" i="7" s="1"/>
  <c r="H622" i="7" a="1"/>
  <c r="H622" i="7" s="1"/>
  <c r="H623" i="7" a="1"/>
  <c r="H623" i="7" s="1"/>
  <c r="H624" i="7" a="1"/>
  <c r="H624" i="7" s="1"/>
  <c r="H625" i="7" a="1"/>
  <c r="H625" i="7" s="1"/>
  <c r="H626" i="7" a="1"/>
  <c r="H626" i="7"/>
  <c r="H627" i="7" a="1"/>
  <c r="H627" i="7" s="1"/>
  <c r="H628" i="7" a="1"/>
  <c r="H628" i="7"/>
  <c r="H629" i="7" a="1"/>
  <c r="H629" i="7" s="1"/>
  <c r="H630" i="7" a="1"/>
  <c r="H630" i="7" s="1"/>
  <c r="H631" i="7" a="1"/>
  <c r="H631" i="7" s="1"/>
  <c r="H632" i="7" a="1"/>
  <c r="H632" i="7" s="1"/>
  <c r="H633" i="7" a="1"/>
  <c r="H633" i="7" s="1"/>
  <c r="H634" i="7" a="1"/>
  <c r="H634" i="7"/>
  <c r="H635" i="7" a="1"/>
  <c r="H635" i="7" s="1"/>
  <c r="H636" i="7" a="1"/>
  <c r="H636" i="7" s="1"/>
  <c r="H637" i="7" a="1"/>
  <c r="H637" i="7" s="1"/>
  <c r="H638" i="7" a="1"/>
  <c r="H638" i="7" s="1"/>
  <c r="H639" i="7" a="1"/>
  <c r="H639" i="7" s="1"/>
  <c r="H640" i="7" a="1"/>
  <c r="H640" i="7" s="1"/>
  <c r="H641" i="7" a="1"/>
  <c r="H641" i="7" s="1"/>
  <c r="H642" i="7" a="1"/>
  <c r="H642" i="7"/>
  <c r="H643" i="7" a="1"/>
  <c r="H643" i="7" s="1"/>
  <c r="H644" i="7" a="1"/>
  <c r="H644" i="7" s="1"/>
  <c r="H645" i="7" a="1"/>
  <c r="H645" i="7" s="1"/>
  <c r="H646" i="7" a="1"/>
  <c r="H646" i="7" s="1"/>
  <c r="H647" i="7" a="1"/>
  <c r="H647" i="7" s="1"/>
  <c r="H648" i="7" a="1"/>
  <c r="H648" i="7" s="1"/>
  <c r="H649" i="7" a="1"/>
  <c r="H649" i="7" s="1"/>
  <c r="H650" i="7" a="1"/>
  <c r="H650" i="7" s="1"/>
  <c r="H651" i="7" a="1"/>
  <c r="H651" i="7" s="1"/>
  <c r="H652" i="7" a="1"/>
  <c r="H652" i="7" s="1"/>
  <c r="H653" i="7" a="1"/>
  <c r="H653" i="7" s="1"/>
  <c r="H654" i="7" a="1"/>
  <c r="H654" i="7" s="1"/>
  <c r="H655" i="7" a="1"/>
  <c r="H655" i="7" s="1"/>
  <c r="H656" i="7" a="1"/>
  <c r="H656" i="7" s="1"/>
  <c r="H657" i="7" a="1"/>
  <c r="H657" i="7" s="1"/>
  <c r="H658" i="7" a="1"/>
  <c r="H658" i="7" s="1"/>
  <c r="H659" i="7" a="1"/>
  <c r="H659" i="7" s="1"/>
  <c r="H660" i="7" a="1"/>
  <c r="H660" i="7"/>
  <c r="H661" i="7" a="1"/>
  <c r="H661" i="7" s="1"/>
  <c r="H662" i="7" a="1"/>
  <c r="H662" i="7" s="1"/>
  <c r="H663" i="7" a="1"/>
  <c r="H663" i="7" s="1"/>
  <c r="H664" i="7" a="1"/>
  <c r="H664" i="7" s="1"/>
  <c r="H665" i="7" a="1"/>
  <c r="H665" i="7" s="1"/>
  <c r="H666" i="7" a="1"/>
  <c r="H666" i="7" s="1"/>
  <c r="H667" i="7" a="1"/>
  <c r="H667" i="7"/>
  <c r="H668" i="7" a="1"/>
  <c r="H668" i="7" s="1"/>
  <c r="H669" i="7" a="1"/>
  <c r="H669" i="7" s="1"/>
  <c r="H670" i="7" a="1"/>
  <c r="H670" i="7" s="1"/>
  <c r="H671" i="7" a="1"/>
  <c r="H671" i="7" s="1"/>
  <c r="H672" i="7" a="1"/>
  <c r="H672" i="7" s="1"/>
  <c r="H673" i="7" a="1"/>
  <c r="H673" i="7" s="1"/>
  <c r="H674" i="7" a="1"/>
  <c r="H674" i="7"/>
  <c r="H675" i="7" a="1"/>
  <c r="H675" i="7" s="1"/>
  <c r="H676" i="7" a="1"/>
  <c r="H676" i="7" s="1"/>
  <c r="H677" i="7" a="1"/>
  <c r="H677" i="7" s="1"/>
  <c r="H678" i="7" a="1"/>
  <c r="H678" i="7" s="1"/>
  <c r="H679" i="7" a="1"/>
  <c r="H679" i="7" s="1"/>
  <c r="H680" i="7" a="1"/>
  <c r="H680" i="7"/>
  <c r="H681" i="7" a="1"/>
  <c r="H681" i="7" s="1"/>
  <c r="H682" i="7" a="1"/>
  <c r="H682" i="7" s="1"/>
  <c r="H683" i="7" a="1"/>
  <c r="H683" i="7" s="1"/>
  <c r="H684" i="7" a="1"/>
  <c r="H684" i="7"/>
  <c r="H685" i="7" a="1"/>
  <c r="H685" i="7" s="1"/>
  <c r="H686" i="7" a="1"/>
  <c r="H686" i="7" s="1"/>
  <c r="H687" i="7" a="1"/>
  <c r="H687" i="7" s="1"/>
  <c r="H688" i="7" a="1"/>
  <c r="H688" i="7" s="1"/>
  <c r="H689" i="7" a="1"/>
  <c r="H689" i="7" s="1"/>
  <c r="H690" i="7" a="1"/>
  <c r="H690" i="7" s="1"/>
  <c r="H691" i="7" a="1"/>
  <c r="H691" i="7" s="1"/>
  <c r="H692" i="7" a="1"/>
  <c r="H692" i="7"/>
  <c r="H693" i="7" a="1"/>
  <c r="H693" i="7" s="1"/>
  <c r="H694" i="7" a="1"/>
  <c r="H694" i="7"/>
  <c r="H695" i="7" a="1"/>
  <c r="H695" i="7" s="1"/>
  <c r="H696" i="7" a="1"/>
  <c r="H696" i="7" s="1"/>
  <c r="H697" i="7" a="1"/>
  <c r="H697" i="7" s="1"/>
  <c r="H698" i="7" a="1"/>
  <c r="H698" i="7"/>
  <c r="H699" i="7" a="1"/>
  <c r="H699" i="7" s="1"/>
  <c r="H700" i="7" a="1"/>
  <c r="H700" i="7" s="1"/>
  <c r="H701" i="7" a="1"/>
  <c r="H701" i="7" s="1"/>
  <c r="H702" i="7" a="1"/>
  <c r="H702" i="7" s="1"/>
  <c r="H703" i="7" a="1"/>
  <c r="H703" i="7" s="1"/>
  <c r="H704" i="7" a="1"/>
  <c r="H704" i="7" s="1"/>
  <c r="H705" i="7" a="1"/>
  <c r="H705" i="7" s="1"/>
  <c r="H706" i="7" a="1"/>
  <c r="H706" i="7"/>
  <c r="H707" i="7" a="1"/>
  <c r="H707" i="7" s="1"/>
  <c r="H708" i="7" a="1"/>
  <c r="H708" i="7" s="1"/>
  <c r="H709" i="7" a="1"/>
  <c r="H709" i="7" s="1"/>
  <c r="H710" i="7" a="1"/>
  <c r="H710" i="7" s="1"/>
  <c r="H711" i="7" a="1"/>
  <c r="H711" i="7" s="1"/>
  <c r="H712" i="7" a="1"/>
  <c r="H712" i="7" s="1"/>
  <c r="H713" i="7" a="1"/>
  <c r="H713" i="7" s="1"/>
  <c r="H714" i="7" a="1"/>
  <c r="H714" i="7" s="1"/>
  <c r="H715" i="7" a="1"/>
  <c r="H715" i="7" s="1"/>
  <c r="H716" i="7" a="1"/>
  <c r="H716" i="7" s="1"/>
  <c r="H717" i="7" a="1"/>
  <c r="H717" i="7" s="1"/>
  <c r="H718" i="7" a="1"/>
  <c r="H718" i="7" s="1"/>
  <c r="H719" i="7" a="1"/>
  <c r="H719" i="7" s="1"/>
  <c r="H720" i="7" a="1"/>
  <c r="H720" i="7" s="1"/>
  <c r="H721" i="7" a="1"/>
  <c r="H721" i="7" s="1"/>
  <c r="H722" i="7" a="1"/>
  <c r="H722" i="7"/>
  <c r="H723" i="7" a="1"/>
  <c r="H723" i="7" s="1"/>
  <c r="H724" i="7" a="1"/>
  <c r="H724" i="7" s="1"/>
  <c r="H725" i="7" a="1"/>
  <c r="H725" i="7" s="1"/>
  <c r="H726" i="7" a="1"/>
  <c r="H726" i="7" s="1"/>
  <c r="H727" i="7" a="1"/>
  <c r="H727" i="7" s="1"/>
  <c r="H728" i="7" a="1"/>
  <c r="H728" i="7" s="1"/>
  <c r="H729" i="7" a="1"/>
  <c r="H729" i="7" s="1"/>
  <c r="H730" i="7" a="1"/>
  <c r="H730" i="7"/>
  <c r="H731" i="7" a="1"/>
  <c r="H731" i="7"/>
  <c r="H732" i="7" a="1"/>
  <c r="H732" i="7" s="1"/>
  <c r="H733" i="7" a="1"/>
  <c r="H733" i="7" s="1"/>
  <c r="H734" i="7" a="1"/>
  <c r="H734" i="7" s="1"/>
  <c r="H735" i="7" a="1"/>
  <c r="H735" i="7" s="1"/>
  <c r="H736" i="7" a="1"/>
  <c r="H736" i="7" s="1"/>
  <c r="H737" i="7" a="1"/>
  <c r="H737" i="7" s="1"/>
  <c r="H738" i="7" a="1"/>
  <c r="H738" i="7"/>
  <c r="H739" i="7" a="1"/>
  <c r="H739" i="7" s="1"/>
  <c r="H740" i="7" a="1"/>
  <c r="H740" i="7"/>
  <c r="H741" i="7" a="1"/>
  <c r="H741" i="7" s="1"/>
  <c r="H742" i="7" a="1"/>
  <c r="H742" i="7" s="1"/>
  <c r="H743" i="7" a="1"/>
  <c r="H743" i="7" s="1"/>
  <c r="H744" i="7" a="1"/>
  <c r="H744" i="7"/>
  <c r="H745" i="7" a="1"/>
  <c r="H745" i="7" s="1"/>
  <c r="H746" i="7" a="1"/>
  <c r="H746" i="7" s="1"/>
  <c r="H747" i="7" a="1"/>
  <c r="H747" i="7" s="1"/>
  <c r="H748" i="7" a="1"/>
  <c r="H748" i="7"/>
  <c r="H749" i="7" a="1"/>
  <c r="H749" i="7" s="1"/>
  <c r="H750" i="7" a="1"/>
  <c r="H750" i="7" s="1"/>
  <c r="H751" i="7" a="1"/>
  <c r="H751" i="7" s="1"/>
  <c r="H752" i="7" a="1"/>
  <c r="H752" i="7" s="1"/>
  <c r="H753" i="7" a="1"/>
  <c r="H753" i="7" s="1"/>
  <c r="H754" i="7" a="1"/>
  <c r="H754" i="7"/>
  <c r="H755" i="7" a="1"/>
  <c r="H755" i="7" s="1"/>
  <c r="H756" i="7" a="1"/>
  <c r="H756" i="7" s="1"/>
  <c r="H757" i="7" a="1"/>
  <c r="H757" i="7" s="1"/>
  <c r="H758" i="7" a="1"/>
  <c r="H758" i="7"/>
  <c r="H759" i="7" a="1"/>
  <c r="H759" i="7" s="1"/>
  <c r="H760" i="7" a="1"/>
  <c r="H760" i="7" s="1"/>
  <c r="H761" i="7" a="1"/>
  <c r="H761" i="7" s="1"/>
  <c r="H762" i="7" a="1"/>
  <c r="H762" i="7" s="1"/>
  <c r="H763" i="7" a="1"/>
  <c r="H763" i="7" s="1"/>
  <c r="H764" i="7" a="1"/>
  <c r="H764" i="7" s="1"/>
  <c r="H765" i="7" a="1"/>
  <c r="H765" i="7" s="1"/>
  <c r="H766" i="7" a="1"/>
  <c r="H766" i="7" s="1"/>
  <c r="H767" i="7" a="1"/>
  <c r="H767" i="7" s="1"/>
  <c r="H768" i="7" a="1"/>
  <c r="H768" i="7" s="1"/>
  <c r="H769" i="7" a="1"/>
  <c r="H769" i="7" s="1"/>
  <c r="H770" i="7" a="1"/>
  <c r="H770" i="7" s="1"/>
  <c r="H771" i="7" a="1"/>
  <c r="H771" i="7" s="1"/>
  <c r="H772" i="7" a="1"/>
  <c r="H772" i="7" s="1"/>
  <c r="H773" i="7" a="1"/>
  <c r="H773" i="7" s="1"/>
  <c r="H774" i="7" a="1"/>
  <c r="H774" i="7" s="1"/>
  <c r="H775" i="7" a="1"/>
  <c r="H775" i="7" s="1"/>
  <c r="H776" i="7" a="1"/>
  <c r="H776" i="7" s="1"/>
  <c r="H777" i="7" a="1"/>
  <c r="H777" i="7" s="1"/>
  <c r="H778" i="7" a="1"/>
  <c r="H778" i="7" s="1"/>
  <c r="H779" i="7" a="1"/>
  <c r="H779" i="7" s="1"/>
  <c r="H780" i="7" a="1"/>
  <c r="H780" i="7"/>
  <c r="H781" i="7" a="1"/>
  <c r="H781" i="7" s="1"/>
  <c r="H782" i="7" a="1"/>
  <c r="H782" i="7" s="1"/>
  <c r="H783" i="7" a="1"/>
  <c r="H783" i="7" s="1"/>
  <c r="H784" i="7" a="1"/>
  <c r="H784" i="7" s="1"/>
  <c r="H785" i="7" a="1"/>
  <c r="H785" i="7" s="1"/>
  <c r="H786" i="7" a="1"/>
  <c r="H786" i="7" s="1"/>
  <c r="H787" i="7" a="1"/>
  <c r="H787" i="7" s="1"/>
  <c r="H788" i="7" a="1"/>
  <c r="H788" i="7"/>
  <c r="H789" i="7" a="1"/>
  <c r="H789" i="7" s="1"/>
  <c r="H790" i="7" a="1"/>
  <c r="H790" i="7" s="1"/>
  <c r="H791" i="7" a="1"/>
  <c r="H791" i="7" s="1"/>
  <c r="H792" i="7" a="1"/>
  <c r="H792" i="7" s="1"/>
  <c r="H793" i="7" a="1"/>
  <c r="H793" i="7" s="1"/>
  <c r="H794" i="7" a="1"/>
  <c r="H794" i="7"/>
  <c r="H795" i="7" a="1"/>
  <c r="H795" i="7" s="1"/>
  <c r="H796" i="7" a="1"/>
  <c r="H796" i="7" s="1"/>
  <c r="H797" i="7" a="1"/>
  <c r="H797" i="7" s="1"/>
  <c r="H798" i="7" a="1"/>
  <c r="H798" i="7" s="1"/>
  <c r="H799" i="7" a="1"/>
  <c r="H799" i="7"/>
  <c r="H800" i="7" a="1"/>
  <c r="H800" i="7" s="1"/>
  <c r="H801" i="7" a="1"/>
  <c r="H801" i="7" s="1"/>
  <c r="H802" i="7" a="1"/>
  <c r="H802" i="7" s="1"/>
  <c r="H803" i="7" a="1"/>
  <c r="H803" i="7" s="1"/>
  <c r="H804" i="7" a="1"/>
  <c r="H804" i="7"/>
  <c r="H805" i="7" a="1"/>
  <c r="H805" i="7" s="1"/>
  <c r="H806" i="7" a="1"/>
  <c r="H806" i="7" s="1"/>
  <c r="H807" i="7" a="1"/>
  <c r="H807" i="7" s="1"/>
  <c r="H808" i="7" a="1"/>
  <c r="H808" i="7" s="1"/>
  <c r="H809" i="7" a="1"/>
  <c r="H809" i="7" s="1"/>
  <c r="H810" i="7" a="1"/>
  <c r="H810" i="7" s="1"/>
  <c r="H811" i="7" a="1"/>
  <c r="H811" i="7"/>
  <c r="H812" i="7" a="1"/>
  <c r="H812" i="7" s="1"/>
  <c r="H813" i="7" a="1"/>
  <c r="H813" i="7" s="1"/>
  <c r="H814" i="7" a="1"/>
  <c r="H814" i="7" s="1"/>
  <c r="H815" i="7" a="1"/>
  <c r="H815" i="7" s="1"/>
  <c r="H816" i="7" a="1"/>
  <c r="H816" i="7"/>
  <c r="H817" i="7" a="1"/>
  <c r="H817" i="7" s="1"/>
  <c r="H818" i="7" a="1"/>
  <c r="H818" i="7" s="1"/>
  <c r="H819" i="7" a="1"/>
  <c r="H819" i="7" s="1"/>
  <c r="H820" i="7" a="1"/>
  <c r="H820" i="7" s="1"/>
  <c r="H821" i="7" a="1"/>
  <c r="H821" i="7" s="1"/>
  <c r="H822" i="7" a="1"/>
  <c r="H822" i="7" s="1"/>
  <c r="H823" i="7" a="1"/>
  <c r="H823" i="7" s="1"/>
  <c r="H824" i="7" a="1"/>
  <c r="H824" i="7" s="1"/>
  <c r="H825" i="7" a="1"/>
  <c r="H825" i="7" s="1"/>
  <c r="H826" i="7" a="1"/>
  <c r="H826" i="7"/>
  <c r="H827" i="7" a="1"/>
  <c r="H827" i="7" s="1"/>
  <c r="H828" i="7" a="1"/>
  <c r="H828" i="7" s="1"/>
  <c r="H829" i="7" a="1"/>
  <c r="H829" i="7" s="1"/>
  <c r="H830" i="7" a="1"/>
  <c r="H830" i="7"/>
  <c r="H831" i="7" a="1"/>
  <c r="H831" i="7" s="1"/>
  <c r="H832" i="7" a="1"/>
  <c r="H832" i="7" s="1"/>
  <c r="H833" i="7" a="1"/>
  <c r="H833" i="7" s="1"/>
  <c r="H834" i="7" a="1"/>
  <c r="H834" i="7"/>
  <c r="H835" i="7" a="1"/>
  <c r="H835" i="7" s="1"/>
  <c r="H836" i="7" a="1"/>
  <c r="H836" i="7" s="1"/>
  <c r="H837" i="7" a="1"/>
  <c r="H837" i="7" s="1"/>
  <c r="H838" i="7" a="1"/>
  <c r="H838" i="7" s="1"/>
  <c r="H839" i="7" a="1"/>
  <c r="H839" i="7" s="1"/>
  <c r="H840" i="7" a="1"/>
  <c r="H840" i="7" s="1"/>
  <c r="H841" i="7" a="1"/>
  <c r="H841" i="7" s="1"/>
  <c r="H842" i="7" a="1"/>
  <c r="H842" i="7" s="1"/>
  <c r="H843" i="7" a="1"/>
  <c r="H843" i="7" s="1"/>
  <c r="H844" i="7" a="1"/>
  <c r="H844" i="7" s="1"/>
  <c r="H845" i="7" a="1"/>
  <c r="H845" i="7" s="1"/>
  <c r="H846" i="7" a="1"/>
  <c r="H846" i="7"/>
  <c r="H847" i="7" a="1"/>
  <c r="H847" i="7" s="1"/>
  <c r="H848" i="7" a="1"/>
  <c r="H848" i="7"/>
  <c r="H849" i="7" a="1"/>
  <c r="H849" i="7" s="1"/>
  <c r="H850" i="7" a="1"/>
  <c r="H850" i="7" s="1"/>
  <c r="H851" i="7" a="1"/>
  <c r="H851" i="7" s="1"/>
  <c r="H852" i="7" a="1"/>
  <c r="H852" i="7" s="1"/>
  <c r="H853" i="7" a="1"/>
  <c r="H853" i="7" s="1"/>
  <c r="H854" i="7" a="1"/>
  <c r="H854" i="7" s="1"/>
  <c r="H855" i="7" a="1"/>
  <c r="H855" i="7"/>
  <c r="H856" i="7" a="1"/>
  <c r="H856" i="7" s="1"/>
  <c r="H857" i="7" a="1"/>
  <c r="H857" i="7" s="1"/>
  <c r="H858" i="7" a="1"/>
  <c r="H858" i="7" s="1"/>
  <c r="H859" i="7" a="1"/>
  <c r="H859" i="7" s="1"/>
  <c r="H860" i="7" a="1"/>
  <c r="H860" i="7" s="1"/>
  <c r="H861" i="7" a="1"/>
  <c r="H861" i="7" s="1"/>
  <c r="H862" i="7" a="1"/>
  <c r="H862" i="7"/>
  <c r="H863" i="7" a="1"/>
  <c r="H863" i="7" s="1"/>
  <c r="H864" i="7" a="1"/>
  <c r="H864" i="7"/>
  <c r="H865" i="7" a="1"/>
  <c r="H865" i="7" s="1"/>
  <c r="H866" i="7" a="1"/>
  <c r="H866" i="7" s="1"/>
  <c r="H867" i="7" a="1"/>
  <c r="H867" i="7"/>
  <c r="H868" i="7" a="1"/>
  <c r="H868" i="7" s="1"/>
  <c r="H869" i="7" a="1"/>
  <c r="H869" i="7" s="1"/>
  <c r="H870" i="7" a="1"/>
  <c r="H870" i="7" s="1"/>
  <c r="H871" i="7" a="1"/>
  <c r="H871" i="7" s="1"/>
  <c r="H872" i="7" a="1"/>
  <c r="H872" i="7" s="1"/>
  <c r="H873" i="7" a="1"/>
  <c r="H873" i="7" s="1"/>
  <c r="H874" i="7" a="1"/>
  <c r="H874" i="7" s="1"/>
  <c r="H875" i="7" a="1"/>
  <c r="H875" i="7" s="1"/>
  <c r="H876" i="7" a="1"/>
  <c r="H876" i="7" s="1"/>
  <c r="H877" i="7" a="1"/>
  <c r="H877" i="7" s="1"/>
  <c r="H878" i="7" a="1"/>
  <c r="H878" i="7" s="1"/>
  <c r="H879" i="7" a="1"/>
  <c r="H879" i="7" s="1"/>
  <c r="H880" i="7" a="1"/>
  <c r="H880" i="7" s="1"/>
  <c r="H881" i="7" a="1"/>
  <c r="H881" i="7" s="1"/>
  <c r="H882" i="7" a="1"/>
  <c r="H882" i="7" s="1"/>
  <c r="H883" i="7" a="1"/>
  <c r="H883" i="7" s="1"/>
  <c r="H884" i="7" a="1"/>
  <c r="H884" i="7" s="1"/>
  <c r="H885" i="7" a="1"/>
  <c r="H885" i="7" s="1"/>
  <c r="H886" i="7" a="1"/>
  <c r="H886" i="7" s="1"/>
  <c r="H887" i="7" a="1"/>
  <c r="H887" i="7" s="1"/>
  <c r="H888" i="7" a="1"/>
  <c r="H888" i="7" s="1"/>
  <c r="H889" i="7" a="1"/>
  <c r="H889" i="7" s="1"/>
  <c r="H890" i="7" a="1"/>
  <c r="H890" i="7" s="1"/>
  <c r="H891" i="7" a="1"/>
  <c r="H891" i="7" s="1"/>
  <c r="H892" i="7" a="1"/>
  <c r="H892" i="7" s="1"/>
  <c r="H893" i="7" a="1"/>
  <c r="H893" i="7" s="1"/>
  <c r="H894" i="7" a="1"/>
  <c r="H894" i="7"/>
  <c r="H895" i="7" a="1"/>
  <c r="H895" i="7" s="1"/>
  <c r="H896" i="7" a="1"/>
  <c r="H896" i="7" s="1"/>
  <c r="H897" i="7" a="1"/>
  <c r="H897" i="7" s="1"/>
  <c r="H898" i="7" a="1"/>
  <c r="H898" i="7" s="1"/>
  <c r="H899" i="7" a="1"/>
  <c r="H899" i="7" s="1"/>
  <c r="H900" i="7" a="1"/>
  <c r="H900" i="7" s="1"/>
  <c r="H901" i="7" a="1"/>
  <c r="H901" i="7" s="1"/>
  <c r="H902" i="7" a="1"/>
  <c r="H902" i="7" s="1"/>
  <c r="H903" i="7" a="1"/>
  <c r="H903" i="7"/>
  <c r="H904" i="7" a="1"/>
  <c r="H904" i="7" s="1"/>
  <c r="H905" i="7" a="1"/>
  <c r="H905" i="7" s="1"/>
  <c r="H906" i="7" a="1"/>
  <c r="H906" i="7" s="1"/>
  <c r="H907" i="7" a="1"/>
  <c r="H907" i="7" s="1"/>
  <c r="H908" i="7" a="1"/>
  <c r="H908" i="7" s="1"/>
  <c r="H909" i="7" a="1"/>
  <c r="H909" i="7" s="1"/>
  <c r="H910" i="7" a="1"/>
  <c r="H910" i="7" s="1"/>
  <c r="H911" i="7" a="1"/>
  <c r="H911" i="7" s="1"/>
  <c r="H912" i="7" a="1"/>
  <c r="H912" i="7" s="1"/>
  <c r="H913" i="7" a="1"/>
  <c r="H913" i="7" s="1"/>
  <c r="H914" i="7" a="1"/>
  <c r="H914" i="7" s="1"/>
  <c r="H915" i="7" a="1"/>
  <c r="H915" i="7" s="1"/>
  <c r="H916" i="7" a="1"/>
  <c r="H916" i="7" s="1"/>
  <c r="H917" i="7" a="1"/>
  <c r="H917" i="7" s="1"/>
  <c r="H918" i="7" a="1"/>
  <c r="H918" i="7" s="1"/>
  <c r="H919" i="7" a="1"/>
  <c r="H919" i="7" s="1"/>
  <c r="H920" i="7" a="1"/>
  <c r="H920" i="7" s="1"/>
  <c r="H921" i="7" a="1"/>
  <c r="H921" i="7"/>
  <c r="H922" i="7" a="1"/>
  <c r="H922" i="7" s="1"/>
  <c r="H923" i="7" a="1"/>
  <c r="H923" i="7" s="1"/>
  <c r="H924" i="7" a="1"/>
  <c r="H924" i="7" s="1"/>
  <c r="H925" i="7" a="1"/>
  <c r="H925" i="7" s="1"/>
  <c r="H926" i="7" a="1"/>
  <c r="H926" i="7" s="1"/>
  <c r="H927" i="7" a="1"/>
  <c r="H927" i="7" s="1"/>
  <c r="H928" i="7" a="1"/>
  <c r="H928" i="7" s="1"/>
  <c r="H929" i="7" a="1"/>
  <c r="H929" i="7" s="1"/>
  <c r="H930" i="7" a="1"/>
  <c r="H930" i="7" s="1"/>
  <c r="H931" i="7" a="1"/>
  <c r="H931" i="7" s="1"/>
  <c r="H932" i="7" a="1"/>
  <c r="H932" i="7" s="1"/>
  <c r="H933" i="7" a="1"/>
  <c r="H933" i="7" s="1"/>
  <c r="H934" i="7" a="1"/>
  <c r="H934" i="7" s="1"/>
  <c r="H935" i="7" a="1"/>
  <c r="H935" i="7"/>
  <c r="H936" i="7" a="1"/>
  <c r="H936" i="7" s="1"/>
  <c r="H937" i="7" a="1"/>
  <c r="H937" i="7" s="1"/>
  <c r="H938" i="7" a="1"/>
  <c r="H938" i="7" s="1"/>
  <c r="H939" i="7" a="1"/>
  <c r="H939" i="7" s="1"/>
  <c r="H940" i="7" a="1"/>
  <c r="H940" i="7" s="1"/>
  <c r="H941" i="7" a="1"/>
  <c r="H941" i="7"/>
  <c r="H942" i="7" a="1"/>
  <c r="H942" i="7" s="1"/>
  <c r="H943" i="7" a="1"/>
  <c r="H943" i="7" s="1"/>
  <c r="H944" i="7" a="1"/>
  <c r="H944" i="7" s="1"/>
  <c r="H945" i="7" a="1"/>
  <c r="H945" i="7" s="1"/>
  <c r="H946" i="7" a="1"/>
  <c r="H946" i="7" s="1"/>
  <c r="H947" i="7" a="1"/>
  <c r="H947" i="7"/>
  <c r="H948" i="7" a="1"/>
  <c r="H948" i="7" s="1"/>
  <c r="H949" i="7" a="1"/>
  <c r="H949" i="7" s="1"/>
  <c r="H950" i="7" a="1"/>
  <c r="H950" i="7" s="1"/>
  <c r="H951" i="7" a="1"/>
  <c r="H951" i="7" s="1"/>
  <c r="H952" i="7" a="1"/>
  <c r="H952" i="7"/>
  <c r="H953" i="7" a="1"/>
  <c r="H953" i="7"/>
  <c r="H954" i="7" a="1"/>
  <c r="H954" i="7" s="1"/>
  <c r="H955" i="7" a="1"/>
  <c r="H955" i="7" s="1"/>
  <c r="H956" i="7" a="1"/>
  <c r="H956" i="7" s="1"/>
  <c r="H957" i="7" a="1"/>
  <c r="H957" i="7" s="1"/>
  <c r="H958" i="7" a="1"/>
  <c r="H958" i="7" s="1"/>
  <c r="H959" i="7" a="1"/>
  <c r="H959" i="7" s="1"/>
  <c r="H960" i="7" a="1"/>
  <c r="H960" i="7" s="1"/>
  <c r="H961" i="7" a="1"/>
  <c r="H961" i="7"/>
  <c r="H962" i="7" a="1"/>
  <c r="H962" i="7" s="1"/>
  <c r="H963" i="7" a="1"/>
  <c r="H963" i="7" s="1"/>
  <c r="H964" i="7" a="1"/>
  <c r="H964" i="7" s="1"/>
  <c r="H965" i="7" a="1"/>
  <c r="H965" i="7"/>
  <c r="H966" i="7" a="1"/>
  <c r="H966" i="7" s="1"/>
  <c r="H967" i="7" a="1"/>
  <c r="H967" i="7" s="1"/>
  <c r="H968" i="7" a="1"/>
  <c r="H968" i="7" s="1"/>
  <c r="H969" i="7" a="1"/>
  <c r="H969" i="7" s="1"/>
  <c r="H970" i="7" a="1"/>
  <c r="H970" i="7" s="1"/>
  <c r="H971" i="7" a="1"/>
  <c r="H971" i="7" s="1"/>
  <c r="H972" i="7" a="1"/>
  <c r="H972" i="7"/>
  <c r="H973" i="7" a="1"/>
  <c r="H973" i="7" s="1"/>
  <c r="H974" i="7" a="1"/>
  <c r="H974" i="7" s="1"/>
  <c r="H975" i="7" a="1"/>
  <c r="H975" i="7" s="1"/>
  <c r="H976" i="7" a="1"/>
  <c r="H976" i="7" s="1"/>
  <c r="H977" i="7" a="1"/>
  <c r="H977" i="7" s="1"/>
  <c r="H978" i="7" a="1"/>
  <c r="H978" i="7" s="1"/>
  <c r="H979" i="7" a="1"/>
  <c r="H979" i="7" s="1"/>
  <c r="H980" i="7" a="1"/>
  <c r="H980" i="7" s="1"/>
  <c r="H981" i="7" a="1"/>
  <c r="H981" i="7" s="1"/>
  <c r="H982" i="7" a="1"/>
  <c r="H982" i="7" s="1"/>
  <c r="H983" i="7" a="1"/>
  <c r="H983" i="7" s="1"/>
  <c r="H984" i="7" a="1"/>
  <c r="H984" i="7" s="1"/>
  <c r="H985" i="7" a="1"/>
  <c r="H985" i="7" s="1"/>
  <c r="H986" i="7" a="1"/>
  <c r="H986" i="7" s="1"/>
  <c r="H987" i="7" a="1"/>
  <c r="H987" i="7" s="1"/>
  <c r="H988" i="7" a="1"/>
  <c r="H988" i="7"/>
  <c r="H989" i="7" a="1"/>
  <c r="H989" i="7" s="1"/>
  <c r="H990" i="7" a="1"/>
  <c r="H990" i="7" s="1"/>
  <c r="H991" i="7" a="1"/>
  <c r="H991" i="7" s="1"/>
  <c r="H992" i="7" a="1"/>
  <c r="H992" i="7" s="1"/>
  <c r="H993" i="7" a="1"/>
  <c r="H993" i="7" s="1"/>
  <c r="H994" i="7" a="1"/>
  <c r="H994" i="7" s="1"/>
  <c r="H995" i="7" a="1"/>
  <c r="H995" i="7" s="1"/>
  <c r="H996" i="7" a="1"/>
  <c r="H996" i="7"/>
  <c r="H997" i="7" a="1"/>
  <c r="H997" i="7" s="1"/>
  <c r="H998" i="7" a="1"/>
  <c r="H998" i="7" s="1"/>
  <c r="H999" i="7" a="1"/>
  <c r="H999" i="7"/>
  <c r="H1000" i="7" a="1"/>
  <c r="H1000" i="7" s="1"/>
  <c r="H1001" i="7" a="1"/>
  <c r="H1001" i="7" s="1"/>
  <c r="H1002" i="7" a="1"/>
  <c r="H1002" i="7" s="1"/>
  <c r="H1003" i="7" a="1"/>
  <c r="H1003" i="7" s="1"/>
  <c r="H1004" i="7" a="1"/>
  <c r="H1004" i="7"/>
  <c r="H1005" i="7" a="1"/>
  <c r="H1005" i="7"/>
  <c r="H1006" i="7" a="1"/>
  <c r="H1006" i="7" s="1"/>
  <c r="H1007" i="7" a="1"/>
  <c r="H1007" i="7"/>
  <c r="H1008" i="7" a="1"/>
  <c r="H1008" i="7" s="1"/>
  <c r="H1009" i="7" a="1"/>
  <c r="H1009" i="7" s="1"/>
  <c r="H1010" i="7" a="1"/>
  <c r="H1010" i="7" s="1"/>
  <c r="H1011" i="7" a="1"/>
  <c r="H1011" i="7"/>
  <c r="H1012" i="7" a="1"/>
  <c r="H1012" i="7" s="1"/>
  <c r="H1013" i="7" a="1"/>
  <c r="H1013" i="7" s="1"/>
  <c r="H1014" i="7" a="1"/>
  <c r="H1014" i="7" s="1"/>
  <c r="H1015" i="7" a="1"/>
  <c r="H1015" i="7" s="1"/>
  <c r="H1016" i="7" a="1"/>
  <c r="H1016" i="7" s="1"/>
  <c r="H1017" i="7" a="1"/>
  <c r="H1017" i="7"/>
  <c r="H1018" i="7" a="1"/>
  <c r="H1018" i="7" s="1"/>
  <c r="H1019" i="7" a="1"/>
  <c r="H1019" i="7" s="1"/>
  <c r="H1020" i="7" a="1"/>
  <c r="H1020" i="7" s="1"/>
  <c r="H1021" i="7" a="1"/>
  <c r="H1021" i="7" s="1"/>
  <c r="H1022" i="7" a="1"/>
  <c r="H1022" i="7" s="1"/>
  <c r="H1023" i="7" a="1"/>
  <c r="H1023" i="7" s="1"/>
  <c r="H1024" i="7" a="1"/>
  <c r="H1024" i="7" s="1"/>
  <c r="H1025" i="7" a="1"/>
  <c r="H1025" i="7" s="1"/>
  <c r="H1026" i="7" a="1"/>
  <c r="H1026" i="7" s="1"/>
  <c r="H1027" i="7" a="1"/>
  <c r="H1027" i="7" s="1"/>
  <c r="H1028" i="7" a="1"/>
  <c r="H1028" i="7" s="1"/>
  <c r="H1029" i="7" a="1"/>
  <c r="H1029" i="7" s="1"/>
  <c r="H1030" i="7" a="1"/>
  <c r="H1030" i="7" s="1"/>
  <c r="H1031" i="7" a="1"/>
  <c r="H1031" i="7"/>
  <c r="H1032" i="7" a="1"/>
  <c r="H1032" i="7" s="1"/>
  <c r="H1033" i="7" a="1"/>
  <c r="H1033" i="7" s="1"/>
  <c r="H1034" i="7" a="1"/>
  <c r="H1034" i="7" s="1"/>
  <c r="H1035" i="7" a="1"/>
  <c r="H1035" i="7" s="1"/>
  <c r="H1036" i="7" a="1"/>
  <c r="H1036" i="7"/>
  <c r="H1037" i="7" a="1"/>
  <c r="H1037" i="7"/>
  <c r="H1038" i="7" a="1"/>
  <c r="H1038" i="7" s="1"/>
  <c r="H1039" i="7" a="1"/>
  <c r="H1039" i="7" s="1"/>
  <c r="H1040" i="7" a="1"/>
  <c r="H1040" i="7" s="1"/>
  <c r="H1041" i="7" a="1"/>
  <c r="H1041" i="7" s="1"/>
  <c r="H1042" i="7" a="1"/>
  <c r="H1042" i="7" s="1"/>
  <c r="H1043" i="7" a="1"/>
  <c r="H1043" i="7"/>
  <c r="H1044" i="7" a="1"/>
  <c r="H1044" i="7" s="1"/>
  <c r="H1045" i="7" a="1"/>
  <c r="H1045" i="7" s="1"/>
  <c r="H1046" i="7" a="1"/>
  <c r="H1046" i="7" s="1"/>
  <c r="H1047" i="7" a="1"/>
  <c r="H1047" i="7" s="1"/>
  <c r="H1048" i="7" a="1"/>
  <c r="H1048" i="7" s="1"/>
  <c r="H1049" i="7" a="1"/>
  <c r="H1049" i="7"/>
  <c r="H1050" i="7" a="1"/>
  <c r="H1050" i="7" s="1"/>
  <c r="H1051" i="7" a="1"/>
  <c r="H1051" i="7" s="1"/>
  <c r="H1052" i="7" a="1"/>
  <c r="H1052" i="7" s="1"/>
  <c r="H1053" i="7" a="1"/>
  <c r="H1053" i="7" s="1"/>
  <c r="H1054" i="7" a="1"/>
  <c r="H1054" i="7" s="1"/>
  <c r="H1055" i="7" a="1"/>
  <c r="H1055" i="7" s="1"/>
  <c r="H1056" i="7" a="1"/>
  <c r="H1056" i="7" s="1"/>
  <c r="H1057" i="7" a="1"/>
  <c r="H1057" i="7"/>
  <c r="H1058" i="7" a="1"/>
  <c r="H1058" i="7" s="1"/>
  <c r="H1059" i="7" a="1"/>
  <c r="H1059" i="7" s="1"/>
  <c r="H1060" i="7" a="1"/>
  <c r="H1060" i="7"/>
  <c r="H1061" i="7" a="1"/>
  <c r="H1061" i="7" s="1"/>
  <c r="H1062" i="7" a="1"/>
  <c r="H1062" i="7" s="1"/>
  <c r="H1063" i="7" a="1"/>
  <c r="H1063" i="7" s="1"/>
  <c r="H1064" i="7" a="1"/>
  <c r="H1064" i="7" s="1"/>
  <c r="H1065" i="7" a="1"/>
  <c r="H1065" i="7" s="1"/>
  <c r="H1066" i="7" a="1"/>
  <c r="H1066" i="7" s="1"/>
  <c r="H1067" i="7" a="1"/>
  <c r="H1067" i="7" s="1"/>
  <c r="H1068" i="7" a="1"/>
  <c r="H1068" i="7" s="1"/>
  <c r="H1069" i="7" a="1"/>
  <c r="H1069" i="7" s="1"/>
  <c r="H1070" i="7" a="1"/>
  <c r="H1070" i="7" s="1"/>
  <c r="H1071" i="7" a="1"/>
  <c r="H1071" i="7" s="1"/>
  <c r="H1072" i="7" a="1"/>
  <c r="H1072" i="7"/>
  <c r="H1073" i="7" a="1"/>
  <c r="H1073" i="7" s="1"/>
  <c r="H1074" i="7" a="1"/>
  <c r="H1074" i="7" s="1"/>
  <c r="H1075" i="7" a="1"/>
  <c r="H1075" i="7" s="1"/>
  <c r="H1076" i="7" a="1"/>
  <c r="H1076" i="7" s="1"/>
  <c r="H1077" i="7" a="1"/>
  <c r="H1077" i="7"/>
  <c r="H1078" i="7" a="1"/>
  <c r="H1078" i="7" s="1"/>
  <c r="H1079" i="7" a="1"/>
  <c r="H1079" i="7" s="1"/>
  <c r="H1080" i="7" a="1"/>
  <c r="H1080" i="7" s="1"/>
  <c r="H1081" i="7" a="1"/>
  <c r="H1081" i="7" s="1"/>
  <c r="H1082" i="7" a="1"/>
  <c r="H1082" i="7" s="1"/>
  <c r="H1083" i="7" a="1"/>
  <c r="H1083" i="7"/>
  <c r="H1084" i="7" a="1"/>
  <c r="H1084" i="7" s="1"/>
  <c r="H1085" i="7" a="1"/>
  <c r="H1085" i="7" s="1"/>
  <c r="H1086" i="7" a="1"/>
  <c r="H1086" i="7" s="1"/>
  <c r="H1087" i="7" a="1"/>
  <c r="H1087" i="7" s="1"/>
  <c r="H1088" i="7" a="1"/>
  <c r="H1088" i="7" s="1"/>
  <c r="H1089" i="7" a="1"/>
  <c r="H1089" i="7" s="1"/>
  <c r="H1090" i="7" a="1"/>
  <c r="H1090" i="7" s="1"/>
  <c r="H1091" i="7" a="1"/>
  <c r="H1091" i="7" s="1"/>
  <c r="H1092" i="7" a="1"/>
  <c r="H1092" i="7" s="1"/>
  <c r="H1093" i="7" a="1"/>
  <c r="H1093" i="7"/>
  <c r="H1094" i="7" a="1"/>
  <c r="H1094" i="7" s="1"/>
  <c r="H1095" i="7" a="1"/>
  <c r="H1095" i="7" s="1"/>
  <c r="H1096" i="7" a="1"/>
  <c r="H1096" i="7" s="1"/>
  <c r="H1097" i="7" a="1"/>
  <c r="H1097" i="7" s="1"/>
  <c r="H1098" i="7" a="1"/>
  <c r="H1098" i="7"/>
  <c r="H1099" i="7" a="1"/>
  <c r="H1099" i="7"/>
  <c r="H1100" i="7" a="1"/>
  <c r="H1100" i="7" s="1"/>
  <c r="H1101" i="7" a="1"/>
  <c r="H1101" i="7" s="1"/>
  <c r="H1102" i="7" a="1"/>
  <c r="H1102" i="7" s="1"/>
  <c r="H1103" i="7" a="1"/>
  <c r="H1103" i="7" s="1"/>
  <c r="H1104" i="7" a="1"/>
  <c r="H1104" i="7" s="1"/>
  <c r="H1105" i="7" a="1"/>
  <c r="H1105" i="7" s="1"/>
  <c r="H1106" i="7" a="1"/>
  <c r="H1106" i="7" s="1"/>
  <c r="H1107" i="7" a="1"/>
  <c r="H1107" i="7" s="1"/>
  <c r="H1108" i="7" a="1"/>
  <c r="H1108" i="7"/>
  <c r="H1109" i="7" a="1"/>
  <c r="H1109" i="7" s="1"/>
  <c r="H1110" i="7" a="1"/>
  <c r="H1110" i="7" s="1"/>
  <c r="H1111" i="7" a="1"/>
  <c r="H1111" i="7"/>
  <c r="H1112" i="7" a="1"/>
  <c r="H1112" i="7"/>
  <c r="H1113" i="7" a="1"/>
  <c r="H1113" i="7" s="1"/>
  <c r="H1114" i="7" a="1"/>
  <c r="H1114" i="7" s="1"/>
  <c r="H1115" i="7" a="1"/>
  <c r="H1115" i="7" s="1"/>
  <c r="H1116" i="7" a="1"/>
  <c r="H1116" i="7"/>
  <c r="H1117" i="7" a="1"/>
  <c r="H1117" i="7" s="1"/>
  <c r="H1118" i="7" a="1"/>
  <c r="H1118" i="7"/>
  <c r="H1119" i="7" a="1"/>
  <c r="H1119" i="7" s="1"/>
  <c r="H1120" i="7" a="1"/>
  <c r="H1120" i="7"/>
  <c r="H1121" i="7" a="1"/>
  <c r="H1121" i="7" s="1"/>
  <c r="H1122" i="7" a="1"/>
  <c r="H1122" i="7" s="1"/>
  <c r="H1123" i="7" a="1"/>
  <c r="H1123" i="7" s="1"/>
  <c r="H1124" i="7" a="1"/>
  <c r="H1124" i="7" s="1"/>
  <c r="H1125" i="7" a="1"/>
  <c r="H1125" i="7" s="1"/>
  <c r="H1126" i="7" a="1"/>
  <c r="H1126" i="7" s="1"/>
  <c r="H1127" i="7" a="1"/>
  <c r="H1127" i="7" s="1"/>
  <c r="H1128" i="7" a="1"/>
  <c r="H1128" i="7"/>
  <c r="H1129" i="7" a="1"/>
  <c r="H1129" i="7" s="1"/>
  <c r="H1130" i="7" a="1"/>
  <c r="H1130" i="7"/>
  <c r="H1131" i="7" a="1"/>
  <c r="H1131" i="7" s="1"/>
  <c r="H1132" i="7" a="1"/>
  <c r="H1132" i="7" s="1"/>
  <c r="H1133" i="7" a="1"/>
  <c r="H1133" i="7" s="1"/>
  <c r="H1134" i="7" a="1"/>
  <c r="H1134" i="7"/>
  <c r="H1135" i="7" a="1"/>
  <c r="H1135" i="7"/>
  <c r="H1136" i="7" a="1"/>
  <c r="H1136" i="7" s="1"/>
  <c r="H1137" i="7" a="1"/>
  <c r="H1137" i="7" s="1"/>
  <c r="H1138" i="7" a="1"/>
  <c r="H1138" i="7" s="1"/>
  <c r="H1139" i="7" a="1"/>
  <c r="H1139" i="7"/>
  <c r="H1140" i="7" a="1"/>
  <c r="H1140" i="7"/>
  <c r="H1141" i="7" a="1"/>
  <c r="H1141" i="7" s="1"/>
  <c r="H1142" i="7" a="1"/>
  <c r="H1142" i="7" s="1"/>
  <c r="H1143" i="7" a="1"/>
  <c r="H1143" i="7" s="1"/>
  <c r="H1144" i="7" a="1"/>
  <c r="H1144" i="7" s="1"/>
  <c r="H1145" i="7" a="1"/>
  <c r="H1145" i="7" s="1"/>
  <c r="H1146" i="7" a="1"/>
  <c r="H1146" i="7" s="1"/>
  <c r="H1147" i="7" a="1"/>
  <c r="H1147" i="7" s="1"/>
  <c r="H1148" i="7" a="1"/>
  <c r="H1148" i="7" s="1"/>
  <c r="H1149" i="7" a="1"/>
  <c r="H1149" i="7" s="1"/>
  <c r="H1150" i="7" a="1"/>
  <c r="H1150" i="7" s="1"/>
  <c r="H1151" i="7" a="1"/>
  <c r="H1151" i="7"/>
  <c r="H1152" i="7" a="1"/>
  <c r="H1152" i="7" s="1"/>
  <c r="H1153" i="7" a="1"/>
  <c r="H1153" i="7" s="1"/>
  <c r="H1154" i="7" a="1"/>
  <c r="H1154" i="7"/>
  <c r="H1155" i="7" a="1"/>
  <c r="H1155" i="7" s="1"/>
  <c r="H1156" i="7" a="1"/>
  <c r="H1156" i="7" s="1"/>
  <c r="H1157" i="7" a="1"/>
  <c r="H1157" i="7" s="1"/>
  <c r="H1158" i="7" a="1"/>
  <c r="H1158" i="7" s="1"/>
  <c r="H1159" i="7" a="1"/>
  <c r="H1159" i="7" s="1"/>
  <c r="H1160" i="7" a="1"/>
  <c r="H1160" i="7" s="1"/>
  <c r="H1161" i="7" a="1"/>
  <c r="H1161" i="7" s="1"/>
  <c r="H1162" i="7" a="1"/>
  <c r="H1162" i="7" s="1"/>
  <c r="H1163" i="7" a="1"/>
  <c r="H1163" i="7" s="1"/>
  <c r="H1164" i="7" a="1"/>
  <c r="H1164" i="7" s="1"/>
  <c r="H1165" i="7" a="1"/>
  <c r="H1165" i="7" s="1"/>
  <c r="H1166" i="7" a="1"/>
  <c r="H1166" i="7"/>
  <c r="H1167" i="7" a="1"/>
  <c r="H1167" i="7"/>
  <c r="H1168" i="7" a="1"/>
  <c r="H1168" i="7" s="1"/>
  <c r="H1169" i="7" a="1"/>
  <c r="H1169" i="7" s="1"/>
  <c r="H1170" i="7" a="1"/>
  <c r="H1170" i="7" s="1"/>
  <c r="H1171" i="7" a="1"/>
  <c r="H1171" i="7" s="1"/>
  <c r="H1172" i="7" a="1"/>
  <c r="H1172" i="7" s="1"/>
  <c r="H1173" i="7" a="1"/>
  <c r="H1173" i="7" s="1"/>
  <c r="H1174" i="7" a="1"/>
  <c r="H1174" i="7" s="1"/>
  <c r="H1175" i="7" a="1"/>
  <c r="H1175" i="7" s="1"/>
  <c r="H1176" i="7" a="1"/>
  <c r="H1176" i="7" s="1"/>
  <c r="H1177" i="7" a="1"/>
  <c r="H1177" i="7" s="1"/>
  <c r="H1178" i="7" a="1"/>
  <c r="H1178" i="7" s="1"/>
  <c r="H1179" i="7" a="1"/>
  <c r="H1179" i="7" s="1"/>
  <c r="H1180" i="7" a="1"/>
  <c r="H1180" i="7"/>
  <c r="H1181" i="7" a="1"/>
  <c r="H1181" i="7" s="1"/>
  <c r="H1182" i="7" a="1"/>
  <c r="H1182" i="7" s="1"/>
  <c r="H1183" i="7" a="1"/>
  <c r="H1183" i="7" s="1"/>
  <c r="H1184" i="7" a="1"/>
  <c r="H1184" i="7"/>
  <c r="H1185" i="7" a="1"/>
  <c r="H1185" i="7" s="1"/>
  <c r="H1186" i="7" a="1"/>
  <c r="H1186" i="7"/>
  <c r="H1187" i="7" a="1"/>
  <c r="H1187" i="7" s="1"/>
  <c r="H1188" i="7" a="1"/>
  <c r="H1188" i="7" s="1"/>
  <c r="H1189" i="7" a="1"/>
  <c r="H1189" i="7" s="1"/>
  <c r="H1190" i="7" a="1"/>
  <c r="H1190" i="7"/>
  <c r="H1191" i="7" a="1"/>
  <c r="H1191" i="7" s="1"/>
  <c r="H1192" i="7" a="1"/>
  <c r="H1192" i="7"/>
  <c r="H1193" i="7" a="1"/>
  <c r="H1193" i="7" s="1"/>
  <c r="H1194" i="7" a="1"/>
  <c r="H1194" i="7" s="1"/>
  <c r="H1195" i="7" a="1"/>
  <c r="H1195" i="7"/>
  <c r="H1196" i="7" a="1"/>
  <c r="H1196" i="7" s="1"/>
  <c r="H1197" i="7" a="1"/>
  <c r="H1197" i="7" s="1"/>
  <c r="H1198" i="7" a="1"/>
  <c r="H1198" i="7"/>
  <c r="H1199" i="7" a="1"/>
  <c r="H1199" i="7" s="1"/>
  <c r="H1200" i="7" a="1"/>
  <c r="H1200" i="7"/>
  <c r="H1201" i="7" a="1"/>
  <c r="H1201" i="7" s="1"/>
  <c r="H1202" i="7" a="1"/>
  <c r="H1202" i="7" s="1"/>
  <c r="H1203" i="7" a="1"/>
  <c r="H1203" i="7" s="1"/>
  <c r="H1204" i="7" a="1"/>
  <c r="H1204" i="7" s="1"/>
  <c r="H1205" i="7" a="1"/>
  <c r="H1205" i="7" s="1"/>
  <c r="H1206" i="7" a="1"/>
  <c r="H1206" i="7" s="1"/>
  <c r="H1207" i="7" a="1"/>
  <c r="H1207" i="7"/>
  <c r="H1208" i="7" a="1"/>
  <c r="H1208" i="7" s="1"/>
  <c r="H1209" i="7" a="1"/>
  <c r="H1209" i="7" s="1"/>
  <c r="H1210" i="7" a="1"/>
  <c r="H1210" i="7" s="1"/>
  <c r="H1211" i="7" a="1"/>
  <c r="H1211" i="7" s="1"/>
  <c r="H1212" i="7" a="1"/>
  <c r="H1212" i="7" s="1"/>
  <c r="H1213" i="7" a="1"/>
  <c r="H1213" i="7" s="1"/>
  <c r="H1214" i="7" a="1"/>
  <c r="H1214" i="7" s="1"/>
  <c r="H1215" i="7" a="1"/>
  <c r="H1215" i="7"/>
  <c r="H1216" i="7" a="1"/>
  <c r="H1216" i="7" s="1"/>
  <c r="H1217" i="7" a="1"/>
  <c r="H1217" i="7" s="1"/>
  <c r="H1218" i="7" a="1"/>
  <c r="H1218" i="7" s="1"/>
  <c r="H1219" i="7" a="1"/>
  <c r="H1219" i="7" s="1"/>
  <c r="H1220" i="7" a="1"/>
  <c r="H1220" i="7" s="1"/>
  <c r="H1221" i="7" a="1"/>
  <c r="H1221" i="7" s="1"/>
  <c r="H1222" i="7" a="1"/>
  <c r="H1222" i="7" s="1"/>
  <c r="H1223" i="7" a="1"/>
  <c r="H1223" i="7" s="1"/>
  <c r="H1224" i="7" a="1"/>
  <c r="H1224" i="7" s="1"/>
  <c r="H1225" i="7" a="1"/>
  <c r="H1225" i="7" s="1"/>
  <c r="H1226" i="7" a="1"/>
  <c r="H1226" i="7"/>
  <c r="H1227" i="7" a="1"/>
  <c r="H1227" i="7"/>
  <c r="H1228" i="7" a="1"/>
  <c r="H1228" i="7" s="1"/>
  <c r="H1229" i="7" a="1"/>
  <c r="H1229" i="7" s="1"/>
  <c r="H1230" i="7" a="1"/>
  <c r="H1230" i="7" s="1"/>
  <c r="H1231" i="7" a="1"/>
  <c r="H1231" i="7" s="1"/>
  <c r="H1232" i="7" a="1"/>
  <c r="H1232" i="7" s="1"/>
  <c r="H1233" i="7" a="1"/>
  <c r="H1233" i="7" s="1"/>
  <c r="H1234" i="7" a="1"/>
  <c r="H1234" i="7" s="1"/>
  <c r="H1235" i="7" a="1"/>
  <c r="H1235" i="7" s="1"/>
  <c r="H1236" i="7" a="1"/>
  <c r="H1236" i="7"/>
  <c r="H1237" i="7" a="1"/>
  <c r="H1237" i="7" s="1"/>
  <c r="H1238" i="7" a="1"/>
  <c r="H1238" i="7" s="1"/>
  <c r="H1239" i="7" a="1"/>
  <c r="H1239" i="7" s="1"/>
  <c r="H1240" i="7" a="1"/>
  <c r="H1240" i="7" s="1"/>
  <c r="H1241" i="7" a="1"/>
  <c r="H1241" i="7" s="1"/>
  <c r="H1242" i="7" a="1"/>
  <c r="H1242" i="7" s="1"/>
  <c r="H1243" i="7" a="1"/>
  <c r="H1243" i="7" s="1"/>
  <c r="H1244" i="7" a="1"/>
  <c r="H1244" i="7" s="1"/>
  <c r="H1245" i="7" a="1"/>
  <c r="H1245" i="7" s="1"/>
  <c r="H1246" i="7" a="1"/>
  <c r="H1246" i="7" s="1"/>
  <c r="H1247" i="7" a="1"/>
  <c r="H1247" i="7" s="1"/>
  <c r="H1248" i="7" a="1"/>
  <c r="H1248" i="7" s="1"/>
  <c r="H1249" i="7" a="1"/>
  <c r="H1249" i="7" s="1"/>
  <c r="H1250" i="7" a="1"/>
  <c r="H1250" i="7" s="1"/>
  <c r="H1251" i="7" a="1"/>
  <c r="H1251" i="7" s="1"/>
  <c r="H1252" i="7" a="1"/>
  <c r="H1252" i="7" s="1"/>
  <c r="H1253" i="7" a="1"/>
  <c r="H1253" i="7" s="1"/>
  <c r="H1254" i="7" a="1"/>
  <c r="H1254" i="7"/>
  <c r="H1255" i="7" a="1"/>
  <c r="H1255" i="7" s="1"/>
  <c r="H1256" i="7" a="1"/>
  <c r="H1256" i="7" s="1"/>
  <c r="H1257" i="7" a="1"/>
  <c r="H1257" i="7" s="1"/>
  <c r="H1258" i="7" a="1"/>
  <c r="H1258" i="7" s="1"/>
  <c r="H1259" i="7" a="1"/>
  <c r="H1259" i="7"/>
  <c r="H1260" i="7" a="1"/>
  <c r="H1260" i="7" s="1"/>
  <c r="H1261" i="7" a="1"/>
  <c r="H1261" i="7" s="1"/>
  <c r="H1262" i="7" a="1"/>
  <c r="H1262" i="7"/>
  <c r="H1263" i="7" a="1"/>
  <c r="H1263" i="7" s="1"/>
  <c r="H1264" i="7" a="1"/>
  <c r="H1264" i="7"/>
  <c r="H1265" i="7" a="1"/>
  <c r="H1265" i="7" s="1"/>
  <c r="H1266" i="7" a="1"/>
  <c r="H1266" i="7" s="1"/>
  <c r="H1267" i="7" a="1"/>
  <c r="H1267" i="7"/>
  <c r="H1268" i="7" a="1"/>
  <c r="H1268" i="7" s="1"/>
  <c r="H1269" i="7" a="1"/>
  <c r="H1269" i="7" s="1"/>
  <c r="H1270" i="7" a="1"/>
  <c r="H1270" i="7" s="1"/>
  <c r="H1271" i="7" a="1"/>
  <c r="H1271" i="7" s="1"/>
  <c r="H1272" i="7" a="1"/>
  <c r="H1272" i="7" s="1"/>
  <c r="H1273" i="7" a="1"/>
  <c r="H1273" i="7" s="1"/>
  <c r="H1274" i="7" a="1"/>
  <c r="H1274" i="7" s="1"/>
  <c r="H1275" i="7" a="1"/>
  <c r="H1275" i="7" s="1"/>
  <c r="H1276" i="7" a="1"/>
  <c r="H1276" i="7" s="1"/>
  <c r="H1277" i="7" a="1"/>
  <c r="H1277" i="7" s="1"/>
  <c r="H1278" i="7" a="1"/>
  <c r="H1278" i="7" s="1"/>
  <c r="H1279" i="7" a="1"/>
  <c r="H1279" i="7"/>
  <c r="H1280" i="7" a="1"/>
  <c r="H1280" i="7" s="1"/>
  <c r="H1281" i="7" a="1"/>
  <c r="H1281" i="7" s="1"/>
  <c r="H1282" i="7" a="1"/>
  <c r="H1282" i="7" s="1"/>
  <c r="H1283" i="7" a="1"/>
  <c r="H1283" i="7" s="1"/>
  <c r="H1284" i="7" a="1"/>
  <c r="H1284" i="7" s="1"/>
  <c r="H1285" i="7" a="1"/>
  <c r="H1285" i="7" s="1"/>
  <c r="H1286" i="7" a="1"/>
  <c r="H1286" i="7" s="1"/>
  <c r="H1287" i="7" a="1"/>
  <c r="H1287" i="7"/>
  <c r="H1288" i="7" a="1"/>
  <c r="H1288" i="7" s="1"/>
  <c r="H1289" i="7" a="1"/>
  <c r="H1289" i="7" s="1"/>
  <c r="H1290" i="7" a="1"/>
  <c r="H1290" i="7"/>
  <c r="H1291" i="7" a="1"/>
  <c r="H1291" i="7" s="1"/>
  <c r="H1292" i="7" a="1"/>
  <c r="H1292" i="7" s="1"/>
  <c r="H1293" i="7" a="1"/>
  <c r="H1293" i="7" s="1"/>
  <c r="H1294" i="7" a="1"/>
  <c r="H1294" i="7" s="1"/>
  <c r="H1295" i="7" a="1"/>
  <c r="H1295" i="7" s="1"/>
  <c r="H1296" i="7" a="1"/>
  <c r="H1296" i="7" s="1"/>
  <c r="H1297" i="7" a="1"/>
  <c r="H1297" i="7" s="1"/>
  <c r="H1298" i="7" a="1"/>
  <c r="H1298" i="7" s="1"/>
  <c r="H1299" i="7" a="1"/>
  <c r="H1299" i="7"/>
  <c r="H1300" i="7" a="1"/>
  <c r="H1300" i="7"/>
  <c r="H1301" i="7" a="1"/>
  <c r="H1301" i="7" s="1"/>
  <c r="H1302" i="7" a="1"/>
  <c r="H1302" i="7"/>
  <c r="H1303" i="7" a="1"/>
  <c r="H1303" i="7" s="1"/>
  <c r="H1304" i="7" a="1"/>
  <c r="H1304" i="7"/>
  <c r="H1305" i="7" a="1"/>
  <c r="H1305" i="7" s="1"/>
  <c r="H1306" i="7" a="1"/>
  <c r="H1306" i="7" s="1"/>
  <c r="H1307" i="7" a="1"/>
  <c r="H1307" i="7" s="1"/>
  <c r="H1308" i="7" a="1"/>
  <c r="H1308" i="7"/>
  <c r="H1309" i="7" a="1"/>
  <c r="H1309" i="7" s="1"/>
  <c r="H1310" i="7" a="1"/>
  <c r="H1310" i="7"/>
  <c r="H1311" i="7" a="1"/>
  <c r="H1311" i="7"/>
  <c r="H1312" i="7" a="1"/>
  <c r="H1312" i="7"/>
  <c r="H1313" i="7" a="1"/>
  <c r="H1313" i="7" s="1"/>
  <c r="H1314" i="7" a="1"/>
  <c r="H1314" i="7" s="1"/>
  <c r="H1315" i="7" a="1"/>
  <c r="H1315" i="7" s="1"/>
  <c r="H1316" i="7" a="1"/>
  <c r="H1316" i="7" s="1"/>
  <c r="H1317" i="7" a="1"/>
  <c r="H1317" i="7" s="1"/>
  <c r="H1318" i="7" a="1"/>
  <c r="H1318" i="7" s="1"/>
  <c r="H1319" i="7" a="1"/>
  <c r="H1319" i="7" s="1"/>
  <c r="H1320" i="7" a="1"/>
  <c r="H1320" i="7" s="1"/>
  <c r="H1321" i="7" a="1"/>
  <c r="H1321" i="7" s="1"/>
  <c r="H1322" i="7" a="1"/>
  <c r="H1322" i="7" s="1"/>
  <c r="H1323" i="7" a="1"/>
  <c r="H1323" i="7" s="1"/>
  <c r="H1324" i="7" a="1"/>
  <c r="H1324" i="7" s="1"/>
  <c r="H1325" i="7" a="1"/>
  <c r="H1325" i="7" s="1"/>
  <c r="H1326" i="7" a="1"/>
  <c r="H1326" i="7" s="1"/>
  <c r="H1327" i="7" a="1"/>
  <c r="H1327" i="7" s="1"/>
  <c r="H1328" i="7" a="1"/>
  <c r="H1328" i="7" s="1"/>
  <c r="H1329" i="7" a="1"/>
  <c r="H1329" i="7" s="1"/>
  <c r="H1330" i="7" a="1"/>
  <c r="H1330" i="7" s="1"/>
  <c r="H1331" i="7" a="1"/>
  <c r="H1331" i="7" s="1"/>
  <c r="H1332" i="7" a="1"/>
  <c r="H1332" i="7" s="1"/>
  <c r="H1333" i="7" a="1"/>
  <c r="H1333" i="7" s="1"/>
  <c r="H1334" i="7" a="1"/>
  <c r="H1334" i="7" s="1"/>
  <c r="H1335" i="7" a="1"/>
  <c r="H1335" i="7"/>
  <c r="H1336" i="7" a="1"/>
  <c r="H1336" i="7"/>
  <c r="H1337" i="7" a="1"/>
  <c r="H1337" i="7" s="1"/>
  <c r="H1338" i="7" a="1"/>
  <c r="H1338" i="7" s="1"/>
  <c r="H1339" i="7" a="1"/>
  <c r="H1339" i="7" s="1"/>
  <c r="H1340" i="7" a="1"/>
  <c r="H1340" i="7" s="1"/>
  <c r="H1341" i="7" a="1"/>
  <c r="H1341" i="7" s="1"/>
  <c r="H1342" i="7" a="1"/>
  <c r="H1342" i="7"/>
  <c r="H1343" i="7" a="1"/>
  <c r="H1343" i="7" s="1"/>
  <c r="H1344" i="7" a="1"/>
  <c r="H1344" i="7" s="1"/>
  <c r="H1345" i="7" a="1"/>
  <c r="H1345" i="7" s="1"/>
  <c r="H1346" i="7" a="1"/>
  <c r="H1346" i="7" s="1"/>
  <c r="H1347" i="7" a="1"/>
  <c r="H1347" i="7" s="1"/>
  <c r="H1348" i="7" a="1"/>
  <c r="H1348" i="7" s="1"/>
  <c r="H1349" i="7" a="1"/>
  <c r="H1349" i="7" s="1"/>
  <c r="H1350" i="7" a="1"/>
  <c r="H1350" i="7" s="1"/>
  <c r="H1351" i="7" a="1"/>
  <c r="H1351" i="7"/>
  <c r="H1352" i="7" a="1"/>
  <c r="H1352" i="7" s="1"/>
  <c r="H1353" i="7" a="1"/>
  <c r="H1353" i="7" s="1"/>
  <c r="H1354" i="7" a="1"/>
  <c r="H1354" i="7" s="1"/>
  <c r="H1355" i="7" a="1"/>
  <c r="H1355" i="7" s="1"/>
  <c r="H1356" i="7" a="1"/>
  <c r="H1356" i="7" s="1"/>
  <c r="H1357" i="7" a="1"/>
  <c r="H1357" i="7" s="1"/>
  <c r="H1358" i="7" a="1"/>
  <c r="H1358" i="7" s="1"/>
  <c r="H1359" i="7" a="1"/>
  <c r="H1359" i="7" s="1"/>
  <c r="H1360" i="7" a="1"/>
  <c r="H1360" i="7" s="1"/>
  <c r="H1361" i="7" a="1"/>
  <c r="H1361" i="7" s="1"/>
  <c r="H1362" i="7" a="1"/>
  <c r="H1362" i="7" s="1"/>
  <c r="H1363" i="7" a="1"/>
  <c r="H1363" i="7" s="1"/>
  <c r="H1364" i="7" a="1"/>
  <c r="H1364" i="7" s="1"/>
  <c r="H1365" i="7" a="1"/>
  <c r="H1365" i="7" s="1"/>
  <c r="H1366" i="7" a="1"/>
  <c r="H1366" i="7" s="1"/>
  <c r="H1367" i="7" a="1"/>
  <c r="H1367" i="7"/>
  <c r="H1368" i="7" a="1"/>
  <c r="H1368" i="7"/>
  <c r="H1369" i="7" a="1"/>
  <c r="H1369" i="7" s="1"/>
  <c r="H1370" i="7" a="1"/>
  <c r="H1370" i="7" s="1"/>
  <c r="H1371" i="7" a="1"/>
  <c r="H1371" i="7" s="1"/>
  <c r="H1372" i="7" a="1"/>
  <c r="H1372" i="7" s="1"/>
  <c r="H1373" i="7" a="1"/>
  <c r="H1373" i="7" s="1"/>
  <c r="H1374" i="7" a="1"/>
  <c r="H1374" i="7"/>
  <c r="H1375" i="7" a="1"/>
  <c r="H1375" i="7" s="1"/>
  <c r="H1376" i="7" a="1"/>
  <c r="H1376" i="7" s="1"/>
  <c r="H1377" i="7" a="1"/>
  <c r="H1377" i="7" s="1"/>
  <c r="H1378" i="7" a="1"/>
  <c r="H1378" i="7" s="1"/>
  <c r="H1379" i="7" a="1"/>
  <c r="H1379" i="7" s="1"/>
  <c r="H1380" i="7" a="1"/>
  <c r="H1380" i="7" s="1"/>
  <c r="H1381" i="7" a="1"/>
  <c r="H1381" i="7" s="1"/>
  <c r="H1382" i="7" a="1"/>
  <c r="H1382" i="7" s="1"/>
  <c r="H1383" i="7" a="1"/>
  <c r="H1383" i="7" s="1"/>
  <c r="H1384" i="7" a="1"/>
  <c r="H1384" i="7" s="1"/>
  <c r="H1385" i="7" a="1"/>
  <c r="H1385" i="7" s="1"/>
  <c r="H1386" i="7" a="1"/>
  <c r="H1386" i="7" s="1"/>
  <c r="H1387" i="7" a="1"/>
  <c r="H1387" i="7"/>
  <c r="H1388" i="7" a="1"/>
  <c r="H1388" i="7" s="1"/>
  <c r="H1389" i="7" a="1"/>
  <c r="H1389" i="7" s="1"/>
  <c r="H1390" i="7" a="1"/>
  <c r="H1390" i="7"/>
  <c r="H1391" i="7" a="1"/>
  <c r="H1391" i="7" s="1"/>
  <c r="H1392" i="7" a="1"/>
  <c r="H1392" i="7"/>
  <c r="H1393" i="7" a="1"/>
  <c r="H1393" i="7" s="1"/>
  <c r="H1394" i="7" a="1"/>
  <c r="H1394" i="7" s="1"/>
  <c r="H1395" i="7" a="1"/>
  <c r="H1395" i="7"/>
  <c r="H1396" i="7" a="1"/>
  <c r="H1396" i="7" s="1"/>
  <c r="H1397" i="7" a="1"/>
  <c r="H1397" i="7" s="1"/>
  <c r="H1398" i="7" a="1"/>
  <c r="H1398" i="7" s="1"/>
  <c r="H1399" i="7" a="1"/>
  <c r="H1399" i="7" s="1"/>
  <c r="H1400" i="7" a="1"/>
  <c r="H1400" i="7" s="1"/>
  <c r="H1401" i="7" a="1"/>
  <c r="H1401" i="7" s="1"/>
  <c r="H1402" i="7" a="1"/>
  <c r="H1402" i="7" s="1"/>
  <c r="H1403" i="7" a="1"/>
  <c r="H1403" i="7" s="1"/>
  <c r="H1404" i="7" a="1"/>
  <c r="H1404" i="7" s="1"/>
  <c r="H1405" i="7" a="1"/>
  <c r="H1405" i="7" s="1"/>
  <c r="H1406" i="7" a="1"/>
  <c r="H1406" i="7" s="1"/>
  <c r="H1407" i="7" a="1"/>
  <c r="H1407" i="7" s="1"/>
  <c r="H1408" i="7" a="1"/>
  <c r="H1408" i="7" s="1"/>
  <c r="H1409" i="7" a="1"/>
  <c r="H1409" i="7" s="1"/>
  <c r="H1410" i="7" a="1"/>
  <c r="H1410" i="7"/>
  <c r="H1411" i="7" a="1"/>
  <c r="H1411" i="7" s="1"/>
  <c r="H1412" i="7" a="1"/>
  <c r="H1412" i="7" s="1"/>
  <c r="H1413" i="7" a="1"/>
  <c r="H1413" i="7" s="1"/>
  <c r="H1414" i="7" a="1"/>
  <c r="H1414" i="7" s="1"/>
  <c r="H1415" i="7" a="1"/>
  <c r="H1415" i="7"/>
  <c r="H1416" i="7" a="1"/>
  <c r="H1416" i="7" s="1"/>
  <c r="H1417" i="7" a="1"/>
  <c r="H1417" i="7" s="1"/>
  <c r="H1418" i="7" a="1"/>
  <c r="H1418" i="7" s="1"/>
  <c r="H1419" i="7" a="1"/>
  <c r="H1419" i="7" s="1"/>
  <c r="H1420" i="7" a="1"/>
  <c r="H1420" i="7" s="1"/>
  <c r="H1421" i="7" a="1"/>
  <c r="H1421" i="7" s="1"/>
  <c r="H1422" i="7" a="1"/>
  <c r="H1422" i="7" s="1"/>
  <c r="H1423" i="7" a="1"/>
  <c r="H1423" i="7"/>
  <c r="H1424" i="7" a="1"/>
  <c r="H1424" i="7" s="1"/>
  <c r="H1425" i="7" a="1"/>
  <c r="H1425" i="7" s="1"/>
  <c r="H1426" i="7" a="1"/>
  <c r="H1426" i="7" s="1"/>
  <c r="H1427" i="7" a="1"/>
  <c r="H1427" i="7"/>
  <c r="H1428" i="7" a="1"/>
  <c r="H1428" i="7"/>
  <c r="H1429" i="7" a="1"/>
  <c r="H1429" i="7" s="1"/>
  <c r="H1430" i="7" a="1"/>
  <c r="H1430" i="7" s="1"/>
  <c r="H1431" i="7" a="1"/>
  <c r="H1431" i="7" s="1"/>
  <c r="H1432" i="7" a="1"/>
  <c r="H1432" i="7" s="1"/>
  <c r="H1433" i="7" a="1"/>
  <c r="H1433" i="7" s="1"/>
  <c r="H1434" i="7" a="1"/>
  <c r="H1434" i="7" s="1"/>
  <c r="H1435" i="7" a="1"/>
  <c r="H1435" i="7" s="1"/>
  <c r="H1436" i="7" a="1"/>
  <c r="H1436" i="7" s="1"/>
  <c r="H1437" i="7" a="1"/>
  <c r="H1437" i="7" s="1"/>
  <c r="H1438" i="7" a="1"/>
  <c r="H1438" i="7"/>
  <c r="H1439" i="7" a="1"/>
  <c r="H1439" i="7" s="1"/>
  <c r="H1440" i="7" a="1"/>
  <c r="H1440" i="7" s="1"/>
  <c r="H1441" i="7" a="1"/>
  <c r="H1441" i="7" s="1"/>
  <c r="H1442" i="7" a="1"/>
  <c r="H1442" i="7"/>
  <c r="H1443" i="7" a="1"/>
  <c r="H1443" i="7" s="1"/>
  <c r="H1444" i="7" a="1"/>
  <c r="H1444" i="7" s="1"/>
  <c r="H1445" i="7" a="1"/>
  <c r="H1445" i="7" s="1"/>
  <c r="H1446" i="7" a="1"/>
  <c r="H1446" i="7" s="1"/>
  <c r="H1447" i="7" a="1"/>
  <c r="H1447" i="7" s="1"/>
  <c r="H1448" i="7" a="1"/>
  <c r="H1448" i="7"/>
  <c r="H1449" i="7" a="1"/>
  <c r="H1449" i="7" s="1"/>
  <c r="H1450" i="7" a="1"/>
  <c r="H1450" i="7" s="1"/>
  <c r="H1451" i="7" a="1"/>
  <c r="H1451" i="7"/>
  <c r="H1452" i="7" a="1"/>
  <c r="H1452" i="7" s="1"/>
  <c r="H1453" i="7" a="1"/>
  <c r="H1453" i="7" s="1"/>
  <c r="H1454" i="7" a="1"/>
  <c r="H1454" i="7"/>
  <c r="H1455" i="7" a="1"/>
  <c r="H1455" i="7" s="1"/>
  <c r="H1456" i="7" a="1"/>
  <c r="H1456" i="7" s="1"/>
  <c r="H1457" i="7" a="1"/>
  <c r="H1457" i="7" s="1"/>
  <c r="H1458" i="7" a="1"/>
  <c r="H1458" i="7" s="1"/>
  <c r="H1459" i="7" a="1"/>
  <c r="H1459" i="7" s="1"/>
  <c r="H1460" i="7" a="1"/>
  <c r="H1460" i="7" s="1"/>
  <c r="H1461" i="7" a="1"/>
  <c r="H1461" i="7" s="1"/>
  <c r="H1462" i="7" a="1"/>
  <c r="H1462" i="7" s="1"/>
  <c r="H1463" i="7" a="1"/>
  <c r="H1463" i="7" s="1"/>
  <c r="H1464" i="7" a="1"/>
  <c r="H1464" i="7" s="1"/>
  <c r="H1465" i="7" a="1"/>
  <c r="H1465" i="7" s="1"/>
  <c r="H1466" i="7" a="1"/>
  <c r="H1466" i="7" s="1"/>
  <c r="H1467" i="7" a="1"/>
  <c r="H1467" i="7" s="1"/>
  <c r="H1468" i="7" a="1"/>
  <c r="H1468" i="7" s="1"/>
  <c r="H1469" i="7" a="1"/>
  <c r="H1469" i="7" s="1"/>
  <c r="H1470" i="7" a="1"/>
  <c r="H1470" i="7" s="1"/>
  <c r="H1471" i="7" a="1"/>
  <c r="H1471" i="7" s="1"/>
  <c r="H1472" i="7" a="1"/>
  <c r="H1472" i="7" s="1"/>
  <c r="H1473" i="7" a="1"/>
  <c r="H1473" i="7" s="1"/>
  <c r="H1474" i="7" a="1"/>
  <c r="H1474" i="7" s="1"/>
  <c r="H1475" i="7" a="1"/>
  <c r="H1475" i="7" s="1"/>
  <c r="H1476" i="7" a="1"/>
  <c r="H1476" i="7" s="1"/>
  <c r="H1477" i="7" a="1"/>
  <c r="H1477" i="7" s="1"/>
  <c r="H1478" i="7" a="1"/>
  <c r="H1478" i="7" s="1"/>
  <c r="H1479" i="7" a="1"/>
  <c r="H1479" i="7"/>
  <c r="H1480" i="7" a="1"/>
  <c r="H1480" i="7" s="1"/>
  <c r="H1481" i="7" a="1"/>
  <c r="H1481" i="7" s="1"/>
  <c r="H1482" i="7" a="1"/>
  <c r="H1482" i="7" s="1"/>
  <c r="H1483" i="7" a="1"/>
  <c r="H1483" i="7" s="1"/>
  <c r="H1484" i="7" a="1"/>
  <c r="H1484" i="7" s="1"/>
  <c r="H1485" i="7" a="1"/>
  <c r="H1485" i="7" s="1"/>
  <c r="H1486" i="7" a="1"/>
  <c r="H1486" i="7" s="1"/>
  <c r="H1487" i="7" a="1"/>
  <c r="H1487" i="7"/>
  <c r="H1488" i="7" a="1"/>
  <c r="H1488" i="7"/>
  <c r="H1489" i="7" a="1"/>
  <c r="H1489" i="7" s="1"/>
  <c r="H1490" i="7" a="1"/>
  <c r="H1490" i="7" s="1"/>
  <c r="H1491" i="7" a="1"/>
  <c r="H1491" i="7" s="1"/>
  <c r="H1492" i="7" a="1"/>
  <c r="H1492" i="7" s="1"/>
  <c r="H1493" i="7" a="1"/>
  <c r="H1493" i="7" s="1"/>
  <c r="H1494" i="7" a="1"/>
  <c r="H1494" i="7"/>
  <c r="H1495" i="7" a="1"/>
  <c r="H1495" i="7" s="1"/>
  <c r="H1496" i="7" a="1"/>
  <c r="H1496" i="7"/>
  <c r="H1497" i="7" a="1"/>
  <c r="H1497" i="7" s="1"/>
  <c r="H1498" i="7" a="1"/>
  <c r="H1498" i="7" s="1"/>
  <c r="H1499" i="7" a="1"/>
  <c r="H1499" i="7" s="1"/>
  <c r="H1500" i="7" a="1"/>
  <c r="H1500" i="7"/>
  <c r="H1501" i="7" a="1"/>
  <c r="H1501" i="7" s="1"/>
  <c r="H1502" i="7" a="1"/>
  <c r="H1502" i="7"/>
  <c r="H1503" i="7" a="1"/>
  <c r="H1503" i="7" s="1"/>
  <c r="H1504" i="7" a="1"/>
  <c r="H1504" i="7"/>
  <c r="H1505" i="7" a="1"/>
  <c r="H1505" i="7" s="1"/>
  <c r="H1506" i="7" a="1"/>
  <c r="H1506" i="7" s="1"/>
  <c r="H1507" i="7" a="1"/>
  <c r="H1507" i="7" s="1"/>
  <c r="H1508" i="7" a="1"/>
  <c r="H1508" i="7" s="1"/>
  <c r="H1509" i="7" a="1"/>
  <c r="H1509" i="7" s="1"/>
  <c r="H1510" i="7" a="1"/>
  <c r="H1510" i="7" s="1"/>
  <c r="H1511" i="7" a="1"/>
  <c r="H1511" i="7" s="1"/>
  <c r="H1512" i="7" a="1"/>
  <c r="H1512" i="7" s="1"/>
  <c r="H1513" i="7" a="1"/>
  <c r="H1513" i="7" s="1"/>
  <c r="H1514" i="7" a="1"/>
  <c r="H1514" i="7" s="1"/>
  <c r="H1515" i="7" a="1"/>
  <c r="H1515" i="7"/>
  <c r="H1516" i="7" a="1"/>
  <c r="H1516" i="7" s="1"/>
  <c r="H1517" i="7" a="1"/>
  <c r="H1517" i="7" s="1"/>
  <c r="H1518" i="7" a="1"/>
  <c r="H1518" i="7" s="1"/>
  <c r="H1519" i="7" a="1"/>
  <c r="H1519" i="7"/>
  <c r="H1520" i="7" a="1"/>
  <c r="H1520" i="7" s="1"/>
  <c r="H1521" i="7" a="1"/>
  <c r="H1521" i="7" s="1"/>
  <c r="H1522" i="7" a="1"/>
  <c r="H1522" i="7" s="1"/>
  <c r="H1523" i="7" a="1"/>
  <c r="H1523" i="7" s="1"/>
  <c r="H1524" i="7" a="1"/>
  <c r="H1524" i="7"/>
  <c r="H1525" i="7" a="1"/>
  <c r="H1525" i="7" s="1"/>
  <c r="H1526" i="7" a="1"/>
  <c r="H1526" i="7" s="1"/>
  <c r="H1527" i="7" a="1"/>
  <c r="H1527" i="7" s="1"/>
  <c r="H1528" i="7" a="1"/>
  <c r="H1528" i="7" s="1"/>
  <c r="H1529" i="7" a="1"/>
  <c r="H1529" i="7" s="1"/>
  <c r="H1530" i="7" a="1"/>
  <c r="H1530" i="7" s="1"/>
  <c r="H1531" i="7" a="1"/>
  <c r="H1531" i="7" s="1"/>
  <c r="H1532" i="7" a="1"/>
  <c r="H1532" i="7" s="1"/>
  <c r="H1533" i="7" a="1"/>
  <c r="H1533" i="7" s="1"/>
  <c r="H1534" i="7" a="1"/>
  <c r="H1534" i="7" s="1"/>
  <c r="H1535" i="7" a="1"/>
  <c r="H1535" i="7" s="1"/>
  <c r="H1536" i="7" a="1"/>
  <c r="H1536" i="7" s="1"/>
  <c r="H1537" i="7" a="1"/>
  <c r="H1537" i="7" s="1"/>
  <c r="H1538" i="7" a="1"/>
  <c r="H1538" i="7" s="1"/>
  <c r="H1539" i="7" a="1"/>
  <c r="H1539" i="7" s="1"/>
  <c r="H1540" i="7" a="1"/>
  <c r="H1540" i="7" s="1"/>
  <c r="H1541" i="7" a="1"/>
  <c r="H1541" i="7" s="1"/>
  <c r="H1542" i="7" a="1"/>
  <c r="H1542" i="7" s="1"/>
  <c r="H1543" i="7" a="1"/>
  <c r="H1543" i="7"/>
  <c r="H1544" i="7" a="1"/>
  <c r="H1544" i="7" s="1"/>
  <c r="H1545" i="7" a="1"/>
  <c r="H1545" i="7" s="1"/>
  <c r="H1546" i="7" a="1"/>
  <c r="H1546" i="7" s="1"/>
  <c r="H1547" i="7" a="1"/>
  <c r="H1547" i="7" s="1"/>
  <c r="H1548" i="7" a="1"/>
  <c r="H1548" i="7" s="1"/>
  <c r="H1549" i="7" a="1"/>
  <c r="H1549" i="7" s="1"/>
  <c r="H1550" i="7" a="1"/>
  <c r="H1550" i="7"/>
  <c r="H1551" i="7" a="1"/>
  <c r="H1551" i="7" s="1"/>
  <c r="H1552" i="7" a="1"/>
  <c r="H1552" i="7" s="1"/>
  <c r="H1553" i="7" a="1"/>
  <c r="H1553" i="7" s="1"/>
  <c r="H1554" i="7" a="1"/>
  <c r="H1554" i="7" s="1"/>
  <c r="H1555" i="7" a="1"/>
  <c r="H1555" i="7"/>
  <c r="H1556" i="7" a="1"/>
  <c r="H1556" i="7" s="1"/>
  <c r="H1557" i="7" a="1"/>
  <c r="H1557" i="7" s="1"/>
  <c r="H1558" i="7" a="1"/>
  <c r="H1558" i="7"/>
  <c r="H1559" i="7" a="1"/>
  <c r="H1559" i="7" s="1"/>
  <c r="H1560" i="7" a="1"/>
  <c r="H1560" i="7"/>
  <c r="H1561" i="7" a="1"/>
  <c r="H1561" i="7" s="1"/>
  <c r="H1562" i="7" a="1"/>
  <c r="H1562" i="7" s="1"/>
  <c r="H1563" i="7" a="1"/>
  <c r="H1563" i="7" s="1"/>
  <c r="H1564" i="7" a="1"/>
  <c r="H1564" i="7"/>
  <c r="H1565" i="7" a="1"/>
  <c r="H1565" i="7" s="1"/>
  <c r="H1566" i="7" a="1"/>
  <c r="H1566" i="7"/>
  <c r="H1567" i="7" a="1"/>
  <c r="H1567" i="7" s="1"/>
  <c r="H1568" i="7" a="1"/>
  <c r="H1568" i="7" s="1"/>
  <c r="H1569" i="7" a="1"/>
  <c r="H1569" i="7" s="1"/>
  <c r="H1570" i="7" a="1"/>
  <c r="H1570" i="7"/>
  <c r="H1571" i="7" a="1"/>
  <c r="H1571" i="7" s="1"/>
  <c r="H1572" i="7" a="1"/>
  <c r="H1572" i="7" s="1"/>
  <c r="H1573" i="7" a="1"/>
  <c r="H1573" i="7" s="1"/>
  <c r="H1574" i="7" a="1"/>
  <c r="H1574" i="7" s="1"/>
  <c r="H1575" i="7" a="1"/>
  <c r="H1575" i="7" s="1"/>
  <c r="H1576" i="7" a="1"/>
  <c r="H1576" i="7" s="1"/>
  <c r="H1577" i="7" a="1"/>
  <c r="H1577" i="7" s="1"/>
  <c r="H1578" i="7" a="1"/>
  <c r="H1578" i="7" s="1"/>
  <c r="H1579" i="7" a="1"/>
  <c r="H1579" i="7"/>
  <c r="H1580" i="7" a="1"/>
  <c r="H1580" i="7" s="1"/>
  <c r="H1581" i="7" a="1"/>
  <c r="H1581" i="7" s="1"/>
  <c r="H1582" i="7" a="1"/>
  <c r="H1582" i="7" s="1"/>
  <c r="H1583" i="7" a="1"/>
  <c r="H1583" i="7" s="1"/>
  <c r="H1584" i="7" a="1"/>
  <c r="H1584" i="7"/>
  <c r="H1585" i="7" a="1"/>
  <c r="H1585" i="7" s="1"/>
  <c r="H1586" i="7" a="1"/>
  <c r="H1586" i="7" s="1"/>
  <c r="H1587" i="7" a="1"/>
  <c r="H1587" i="7"/>
  <c r="H1588" i="7" a="1"/>
  <c r="H1588" i="7" s="1"/>
  <c r="H1589" i="7" a="1"/>
  <c r="H1589" i="7" s="1"/>
  <c r="H1590" i="7" a="1"/>
  <c r="H1590" i="7" s="1"/>
  <c r="H1591" i="7" a="1"/>
  <c r="H1591" i="7"/>
  <c r="H1592" i="7" a="1"/>
  <c r="H1592" i="7" s="1"/>
  <c r="H1593" i="7" a="1"/>
  <c r="H1593" i="7" s="1"/>
  <c r="H1594" i="7" a="1"/>
  <c r="H1594" i="7" s="1"/>
  <c r="H1595" i="7" a="1"/>
  <c r="H1595" i="7" s="1"/>
  <c r="H1596" i="7" a="1"/>
  <c r="H1596" i="7" s="1"/>
  <c r="H1597" i="7" a="1"/>
  <c r="H1597" i="7" s="1"/>
  <c r="H1598" i="7" a="1"/>
  <c r="H1598" i="7" s="1"/>
  <c r="H1599" i="7" a="1"/>
  <c r="H1599" i="7"/>
  <c r="H1600" i="7" a="1"/>
  <c r="H1600" i="7" s="1"/>
  <c r="H1601" i="7" a="1"/>
  <c r="H1601" i="7" s="1"/>
  <c r="H1602" i="7" a="1"/>
  <c r="H1602" i="7" s="1"/>
  <c r="H1603" i="7" a="1"/>
  <c r="H1603" i="7" s="1"/>
  <c r="H1604" i="7" a="1"/>
  <c r="H1604" i="7" s="1"/>
  <c r="H1605" i="7" a="1"/>
  <c r="H1605" i="7" s="1"/>
  <c r="H1606" i="7" a="1"/>
  <c r="H1606" i="7" s="1"/>
  <c r="H1607" i="7" a="1"/>
  <c r="H1607" i="7" s="1"/>
  <c r="H1608" i="7" a="1"/>
  <c r="H1608" i="7" s="1"/>
  <c r="H1609" i="7" a="1"/>
  <c r="H1609" i="7" s="1"/>
  <c r="H1610" i="7" a="1"/>
  <c r="H1610" i="7"/>
  <c r="H1611" i="7" a="1"/>
  <c r="H1611" i="7"/>
  <c r="H1612" i="7" a="1"/>
  <c r="H1612" i="7" s="1"/>
  <c r="H1613" i="7" a="1"/>
  <c r="H1613" i="7" s="1"/>
  <c r="H1614" i="7" a="1"/>
  <c r="H1614" i="7" s="1"/>
  <c r="H1615" i="7" a="1"/>
  <c r="H1615" i="7"/>
  <c r="H1616" i="7" a="1"/>
  <c r="H1616" i="7" s="1"/>
  <c r="H1617" i="7" a="1"/>
  <c r="H1617" i="7" s="1"/>
  <c r="H1618" i="7" a="1"/>
  <c r="H1618" i="7" s="1"/>
  <c r="H1619" i="7" a="1"/>
  <c r="H1619" i="7" s="1"/>
  <c r="H1620" i="7" a="1"/>
  <c r="H1620" i="7"/>
  <c r="H1621" i="7" a="1"/>
  <c r="H1621" i="7" s="1"/>
  <c r="H1622" i="7" a="1"/>
  <c r="H1622" i="7" s="1"/>
  <c r="H1623" i="7" a="1"/>
  <c r="H1623" i="7" s="1"/>
  <c r="H1624" i="7" a="1"/>
  <c r="H1624" i="7"/>
  <c r="H1625" i="7" a="1"/>
  <c r="H1625" i="7" s="1"/>
  <c r="H1626" i="7" a="1"/>
  <c r="H1626" i="7" s="1"/>
  <c r="H1627" i="7" a="1"/>
  <c r="H1627" i="7" s="1"/>
  <c r="H1628" i="7" a="1"/>
  <c r="H1628" i="7"/>
  <c r="H1629" i="7" a="1"/>
  <c r="H1629" i="7" s="1"/>
  <c r="H1630" i="7" a="1"/>
  <c r="H1630" i="7"/>
  <c r="H1631" i="7" a="1"/>
  <c r="H1631" i="7" s="1"/>
  <c r="H1632" i="7" a="1"/>
  <c r="H1632" i="7" s="1"/>
  <c r="H1633" i="7" a="1"/>
  <c r="H1633" i="7" s="1"/>
  <c r="H1634" i="7" a="1"/>
  <c r="H1634" i="7" s="1"/>
  <c r="H1635" i="7" a="1"/>
  <c r="H1635" i="7" s="1"/>
  <c r="H1636" i="7" a="1"/>
  <c r="H1636" i="7" s="1"/>
  <c r="H1637" i="7" a="1"/>
  <c r="H1637" i="7" s="1"/>
  <c r="H1638" i="7" a="1"/>
  <c r="H1638" i="7"/>
  <c r="H1639" i="7" a="1"/>
  <c r="H1639" i="7" s="1"/>
  <c r="H1640" i="7" a="1"/>
  <c r="H1640" i="7"/>
  <c r="H1641" i="7" a="1"/>
  <c r="H1641" i="7" s="1"/>
  <c r="H1642" i="7" a="1"/>
  <c r="H1642" i="7"/>
  <c r="H1643" i="7" a="1"/>
  <c r="H1643" i="7"/>
  <c r="H1644" i="7" a="1"/>
  <c r="H1644" i="7" s="1"/>
  <c r="H1645" i="7" a="1"/>
  <c r="H1645" i="7" s="1"/>
  <c r="H1646" i="7" a="1"/>
  <c r="H1646" i="7" s="1"/>
  <c r="H1647" i="7" a="1"/>
  <c r="H1647" i="7"/>
  <c r="H1648" i="7" a="1"/>
  <c r="H1648" i="7" s="1"/>
  <c r="H1649" i="7" a="1"/>
  <c r="H1649" i="7" s="1"/>
  <c r="H1650" i="7" a="1"/>
  <c r="H1650" i="7" s="1"/>
  <c r="H1651" i="7" a="1"/>
  <c r="H1651" i="7"/>
  <c r="H1652" i="7" a="1"/>
  <c r="H1652" i="7" s="1"/>
  <c r="H1653" i="7" a="1"/>
  <c r="H1653" i="7" s="1"/>
  <c r="H1654" i="7" a="1"/>
  <c r="H1654" i="7" s="1"/>
  <c r="H1655" i="7" a="1"/>
  <c r="H1655" i="7" s="1"/>
  <c r="H1656" i="7" a="1"/>
  <c r="H1656" i="7" s="1"/>
  <c r="H1657" i="7" a="1"/>
  <c r="H1657" i="7" s="1"/>
  <c r="H1658" i="7" a="1"/>
  <c r="H1658" i="7" s="1"/>
  <c r="H1659" i="7" a="1"/>
  <c r="H1659" i="7"/>
  <c r="H1660" i="7" a="1"/>
  <c r="H1660" i="7" s="1"/>
  <c r="H1661" i="7" a="1"/>
  <c r="H1661" i="7" s="1"/>
  <c r="H1662" i="7" a="1"/>
  <c r="H1662" i="7" s="1"/>
  <c r="H1663" i="7" a="1"/>
  <c r="H1663" i="7"/>
  <c r="H1664" i="7" a="1"/>
  <c r="H1664" i="7" s="1"/>
  <c r="H1665" i="7" a="1"/>
  <c r="H1665" i="7" s="1"/>
  <c r="H1666" i="7" a="1"/>
  <c r="H1666" i="7" s="1"/>
  <c r="H1667" i="7" a="1"/>
  <c r="H1667" i="7" s="1"/>
  <c r="H1668" i="7" a="1"/>
  <c r="H1668" i="7" s="1"/>
  <c r="H1669" i="7" a="1"/>
  <c r="H1669" i="7" s="1"/>
  <c r="H1670" i="7" a="1"/>
  <c r="H1670" i="7" s="1"/>
  <c r="H1671" i="7" a="1"/>
  <c r="H1671" i="7" s="1"/>
  <c r="H1672" i="7" a="1"/>
  <c r="H1672" i="7" s="1"/>
  <c r="H1673" i="7" a="1"/>
  <c r="H1673" i="7" s="1"/>
  <c r="H1674" i="7" a="1"/>
  <c r="H1674" i="7" s="1"/>
  <c r="H1675" i="7" a="1"/>
  <c r="H1675" i="7" s="1"/>
  <c r="H1676" i="7" a="1"/>
  <c r="H1676" i="7" s="1"/>
  <c r="H1677" i="7" a="1"/>
  <c r="H1677" i="7" s="1"/>
  <c r="H1678" i="7" a="1"/>
  <c r="H1678" i="7" s="1"/>
  <c r="H1679" i="7" a="1"/>
  <c r="H1679" i="7"/>
  <c r="H1680" i="7" a="1"/>
  <c r="H1680" i="7" s="1"/>
  <c r="H1681" i="7" a="1"/>
  <c r="H1681" i="7" s="1"/>
  <c r="H1682" i="7" a="1"/>
  <c r="H1682" i="7" s="1"/>
  <c r="H1683" i="7" a="1"/>
  <c r="H1683" i="7" s="1"/>
  <c r="H1684" i="7" a="1"/>
  <c r="H1684" i="7" s="1"/>
  <c r="H1685" i="7" a="1"/>
  <c r="H1685" i="7" s="1"/>
  <c r="H1686" i="7" a="1"/>
  <c r="H1686" i="7"/>
  <c r="H1687" i="7" a="1"/>
  <c r="H1687" i="7" s="1"/>
  <c r="H1688" i="7" a="1"/>
  <c r="H1688" i="7" s="1"/>
  <c r="H1689" i="7" a="1"/>
  <c r="H1689" i="7" s="1"/>
  <c r="H1690" i="7" a="1"/>
  <c r="H1690" i="7"/>
  <c r="H1691" i="7" a="1"/>
  <c r="H1691" i="7" s="1"/>
  <c r="H1692" i="7" a="1"/>
  <c r="H1692" i="7" s="1"/>
  <c r="H1693" i="7" a="1"/>
  <c r="H1693" i="7" s="1"/>
  <c r="H1694" i="7" a="1"/>
  <c r="H1694" i="7" s="1"/>
  <c r="H1695" i="7" a="1"/>
  <c r="H1695" i="7" s="1"/>
  <c r="H1696" i="7" a="1"/>
  <c r="H1696" i="7" s="1"/>
  <c r="H1697" i="7" a="1"/>
  <c r="H1697" i="7" s="1"/>
  <c r="H1698" i="7" a="1"/>
  <c r="H1698" i="7" s="1"/>
  <c r="H1699" i="7" a="1"/>
  <c r="H1699" i="7" s="1"/>
  <c r="H1700" i="7" a="1"/>
  <c r="H1700" i="7" s="1"/>
  <c r="H1701" i="7" a="1"/>
  <c r="H1701" i="7" s="1"/>
  <c r="H1702" i="7" a="1"/>
  <c r="H1702" i="7" s="1"/>
  <c r="H1703" i="7" a="1"/>
  <c r="H1703" i="7" s="1"/>
  <c r="H1704" i="7" a="1"/>
  <c r="H1704" i="7" s="1"/>
  <c r="H1705" i="7" a="1"/>
  <c r="H1705" i="7" s="1"/>
  <c r="H1706" i="7" a="1"/>
  <c r="H1706" i="7"/>
  <c r="H1707" i="7" a="1"/>
  <c r="H1707" i="7" s="1"/>
  <c r="H1708" i="7" a="1"/>
  <c r="H1708" i="7" s="1"/>
  <c r="H1709" i="7" a="1"/>
  <c r="H1709" i="7" s="1"/>
  <c r="H1710" i="7" a="1"/>
  <c r="H1710" i="7"/>
  <c r="H1711" i="7" a="1"/>
  <c r="H1711" i="7" s="1"/>
  <c r="H1712" i="7" a="1"/>
  <c r="H1712" i="7" s="1"/>
  <c r="H1713" i="7" a="1"/>
  <c r="H1713" i="7" s="1"/>
  <c r="H1714" i="7" a="1"/>
  <c r="H1714" i="7" s="1"/>
  <c r="H1715" i="7" a="1"/>
  <c r="H1715" i="7" s="1"/>
  <c r="H1716" i="7" a="1"/>
  <c r="H1716" i="7" s="1"/>
  <c r="H1717" i="7" a="1"/>
  <c r="H1717" i="7" s="1"/>
  <c r="H1718" i="7" a="1"/>
  <c r="H1718" i="7" s="1"/>
  <c r="H1719" i="7" a="1"/>
  <c r="H1719" i="7" s="1"/>
  <c r="H1720" i="7" a="1"/>
  <c r="H1720" i="7" s="1"/>
  <c r="H1721" i="7" a="1"/>
  <c r="H1721" i="7" s="1"/>
  <c r="H1722" i="7" a="1"/>
  <c r="H1722" i="7" s="1"/>
  <c r="H1723" i="7" a="1"/>
  <c r="H1723" i="7" s="1"/>
  <c r="H1724" i="7" a="1"/>
  <c r="H1724" i="7" s="1"/>
  <c r="H1725" i="7" a="1"/>
  <c r="H1725" i="7" s="1"/>
  <c r="H1726" i="7" a="1"/>
  <c r="H1726" i="7" s="1"/>
  <c r="H1727" i="7" a="1"/>
  <c r="H1727" i="7"/>
  <c r="H1728" i="7" a="1"/>
  <c r="H1728" i="7" s="1"/>
  <c r="H1729" i="7" a="1"/>
  <c r="H1729" i="7" s="1"/>
  <c r="H1730" i="7" a="1"/>
  <c r="H1730" i="7" s="1"/>
  <c r="H1731" i="7" a="1"/>
  <c r="H1731" i="7" s="1"/>
  <c r="H1732" i="7" a="1"/>
  <c r="H1732" i="7" s="1"/>
  <c r="H1733" i="7" a="1"/>
  <c r="H1733" i="7" s="1"/>
  <c r="H1734" i="7" a="1"/>
  <c r="H1734" i="7" s="1"/>
  <c r="H1735" i="7" a="1"/>
  <c r="H1735" i="7" s="1"/>
  <c r="H1736" i="7" a="1"/>
  <c r="H1736" i="7" s="1"/>
  <c r="H1737" i="7" a="1"/>
  <c r="H1737" i="7" s="1"/>
  <c r="H1738" i="7" a="1"/>
  <c r="H1738" i="7" s="1"/>
  <c r="H1739" i="7" a="1"/>
  <c r="H1739" i="7"/>
  <c r="H1740" i="7" a="1"/>
  <c r="H1740" i="7" s="1"/>
  <c r="H1741" i="7" a="1"/>
  <c r="H1741" i="7" s="1"/>
  <c r="H1742" i="7" a="1"/>
  <c r="H1742" i="7" s="1"/>
  <c r="H1743" i="7" a="1"/>
  <c r="H1743" i="7" s="1"/>
  <c r="H1744" i="7" a="1"/>
  <c r="H1744" i="7" s="1"/>
  <c r="H1745" i="7" a="1"/>
  <c r="H1745" i="7" s="1"/>
  <c r="H1746" i="7" a="1"/>
  <c r="H1746" i="7" s="1"/>
  <c r="H1747" i="7" a="1"/>
  <c r="H1747" i="7" s="1"/>
  <c r="H1748" i="7" a="1"/>
  <c r="H1748" i="7" s="1"/>
  <c r="H1749" i="7" a="1"/>
  <c r="H1749" i="7" s="1"/>
  <c r="H1750" i="7" a="1"/>
  <c r="H1750" i="7" s="1"/>
  <c r="H1751" i="7" a="1"/>
  <c r="H1751" i="7" s="1"/>
  <c r="H1752" i="7" a="1"/>
  <c r="H1752" i="7" s="1"/>
  <c r="H1753" i="7" a="1"/>
  <c r="H1753" i="7" s="1"/>
  <c r="H1754" i="7" a="1"/>
  <c r="H1754" i="7" s="1"/>
  <c r="H1755" i="7" a="1"/>
  <c r="H1755" i="7" s="1"/>
  <c r="H1756" i="7" a="1"/>
  <c r="H1756" i="7" s="1"/>
  <c r="H1757" i="7" a="1"/>
  <c r="H1757" i="7" s="1"/>
  <c r="H1758" i="7" a="1"/>
  <c r="H1758" i="7" s="1"/>
  <c r="H1759" i="7" a="1"/>
  <c r="H1759" i="7" s="1"/>
  <c r="H1760" i="7" a="1"/>
  <c r="H1760" i="7" s="1"/>
  <c r="H1761" i="7" a="1"/>
  <c r="H1761" i="7" s="1"/>
  <c r="H1762" i="7" a="1"/>
  <c r="H1762" i="7" s="1"/>
  <c r="H1763" i="7" a="1"/>
  <c r="H1763" i="7" s="1"/>
  <c r="H1764" i="7" a="1"/>
  <c r="H1764" i="7" s="1"/>
  <c r="H1765" i="7" a="1"/>
  <c r="H1765" i="7" s="1"/>
  <c r="H1766" i="7" a="1"/>
  <c r="H1766" i="7" s="1"/>
  <c r="H1767" i="7" a="1"/>
  <c r="H1767" i="7"/>
  <c r="H1768" i="7" a="1"/>
  <c r="H1768" i="7" s="1"/>
  <c r="H1769" i="7" a="1"/>
  <c r="H1769" i="7" s="1"/>
  <c r="H1770" i="7" a="1"/>
  <c r="H1770" i="7"/>
  <c r="H1771" i="7" a="1"/>
  <c r="H1771" i="7" s="1"/>
  <c r="H1772" i="7" a="1"/>
  <c r="H1772" i="7" s="1"/>
  <c r="H1773" i="7" a="1"/>
  <c r="H1773" i="7" s="1"/>
  <c r="H1774" i="7" a="1"/>
  <c r="H1774" i="7" s="1"/>
  <c r="H1775" i="7" a="1"/>
  <c r="H1775" i="7" s="1"/>
  <c r="H1776" i="7" a="1"/>
  <c r="H1776" i="7" s="1"/>
  <c r="H1777" i="7" a="1"/>
  <c r="H1777" i="7" s="1"/>
  <c r="H1778" i="7" a="1"/>
  <c r="H1778" i="7" s="1"/>
  <c r="H1779" i="7" a="1"/>
  <c r="H1779" i="7" s="1"/>
  <c r="H1780" i="7" a="1"/>
  <c r="H1780" i="7" s="1"/>
  <c r="H1781" i="7" a="1"/>
  <c r="H1781" i="7" s="1"/>
  <c r="H1782" i="7" a="1"/>
  <c r="H1782" i="7" s="1"/>
  <c r="H1783" i="7" a="1"/>
  <c r="H1783" i="7"/>
  <c r="H1784" i="7" a="1"/>
  <c r="H1784" i="7" s="1"/>
  <c r="H1785" i="7" a="1"/>
  <c r="H1785" i="7" s="1"/>
  <c r="H1786" i="7" a="1"/>
  <c r="H1786" i="7"/>
  <c r="H1787" i="7" a="1"/>
  <c r="H1787" i="7" s="1"/>
  <c r="H1788" i="7" a="1"/>
  <c r="H1788" i="7" s="1"/>
  <c r="H1789" i="7" a="1"/>
  <c r="H1789" i="7" s="1"/>
  <c r="H1790" i="7" a="1"/>
  <c r="H1790" i="7" s="1"/>
  <c r="H1791" i="7" a="1"/>
  <c r="H1791" i="7" s="1"/>
  <c r="H1792" i="7" a="1"/>
  <c r="H1792" i="7" s="1"/>
  <c r="H1793" i="7" a="1"/>
  <c r="H1793" i="7" s="1"/>
  <c r="H1794" i="7" a="1"/>
  <c r="H1794" i="7" s="1"/>
  <c r="H1795" i="7" a="1"/>
  <c r="H1795" i="7" s="1"/>
  <c r="H1796" i="7" a="1"/>
  <c r="H1796" i="7" s="1"/>
  <c r="H1797" i="7" a="1"/>
  <c r="H1797" i="7" s="1"/>
  <c r="H1798" i="7" a="1"/>
  <c r="H1798" i="7" s="1"/>
  <c r="H1799" i="7" a="1"/>
  <c r="H1799" i="7"/>
  <c r="H1800" i="7" a="1"/>
  <c r="H1800" i="7" s="1"/>
  <c r="H1801" i="7" a="1"/>
  <c r="H1801" i="7" s="1"/>
  <c r="H1802" i="7" a="1"/>
  <c r="H1802" i="7"/>
  <c r="H1803" i="7" a="1"/>
  <c r="H1803" i="7" s="1"/>
  <c r="H1804" i="7" a="1"/>
  <c r="H1804" i="7" s="1"/>
  <c r="H1805" i="7" a="1"/>
  <c r="H1805" i="7" s="1"/>
  <c r="H1806" i="7" a="1"/>
  <c r="H1806" i="7" s="1"/>
  <c r="H1807" i="7" a="1"/>
  <c r="H1807" i="7" s="1"/>
  <c r="H1808" i="7" a="1"/>
  <c r="H1808" i="7" s="1"/>
  <c r="H1809" i="7" a="1"/>
  <c r="H1809" i="7" s="1"/>
  <c r="H1810" i="7" a="1"/>
  <c r="H1810" i="7" s="1"/>
  <c r="H1811" i="7" a="1"/>
  <c r="H1811" i="7" s="1"/>
  <c r="H1812" i="7" a="1"/>
  <c r="H1812" i="7" s="1"/>
  <c r="H1813" i="7" a="1"/>
  <c r="H1813" i="7" s="1"/>
  <c r="H1814" i="7" a="1"/>
  <c r="H1814" i="7" s="1"/>
  <c r="H1815" i="7" a="1"/>
  <c r="H1815" i="7"/>
  <c r="H1816" i="7" a="1"/>
  <c r="H1816" i="7" s="1"/>
  <c r="H1817" i="7" a="1"/>
  <c r="H1817" i="7" s="1"/>
  <c r="H1818" i="7" a="1"/>
  <c r="H1818" i="7"/>
  <c r="H1819" i="7" a="1"/>
  <c r="H1819" i="7" s="1"/>
  <c r="H1820" i="7" a="1"/>
  <c r="H1820" i="7" s="1"/>
  <c r="H1821" i="7" a="1"/>
  <c r="H1821" i="7" s="1"/>
  <c r="H1822" i="7" a="1"/>
  <c r="H1822" i="7" s="1"/>
  <c r="H1823" i="7" a="1"/>
  <c r="H1823" i="7" s="1"/>
  <c r="H2" i="7" a="1"/>
  <c r="H2" i="7" s="1"/>
  <c r="K54" i="7" a="1"/>
  <c r="K54" i="7" s="1"/>
  <c r="K55" i="7" a="1"/>
  <c r="K55" i="7" s="1"/>
  <c r="K56" i="7" a="1"/>
  <c r="K56" i="7" s="1"/>
  <c r="K57" i="7" a="1"/>
  <c r="K57" i="7"/>
  <c r="K58" i="7" a="1"/>
  <c r="K58" i="7" s="1"/>
  <c r="K59" i="7" a="1"/>
  <c r="K59" i="7" s="1"/>
  <c r="K60" i="7" a="1"/>
  <c r="K60" i="7" s="1"/>
  <c r="K61" i="7" a="1"/>
  <c r="K61" i="7" s="1"/>
  <c r="K62" i="7" a="1"/>
  <c r="K62" i="7" s="1"/>
  <c r="K63" i="7" a="1"/>
  <c r="K63" i="7" s="1"/>
  <c r="K64" i="7" a="1"/>
  <c r="K64" i="7" s="1"/>
  <c r="K65" i="7" a="1"/>
  <c r="K65" i="7" s="1"/>
  <c r="K66" i="7" a="1"/>
  <c r="K66" i="7" s="1"/>
  <c r="K67" i="7" a="1"/>
  <c r="K67" i="7"/>
  <c r="K68" i="7" a="1"/>
  <c r="K68" i="7" s="1"/>
  <c r="K69" i="7" a="1"/>
  <c r="K69" i="7"/>
  <c r="K70" i="7" a="1"/>
  <c r="K70" i="7" s="1"/>
  <c r="K71" i="7" a="1"/>
  <c r="K71" i="7" s="1"/>
  <c r="K72" i="7" a="1"/>
  <c r="K72" i="7" s="1"/>
  <c r="K73" i="7" a="1"/>
  <c r="K73" i="7" s="1"/>
  <c r="K74" i="7" a="1"/>
  <c r="K74" i="7" s="1"/>
  <c r="K75" i="7" a="1"/>
  <c r="K75" i="7" s="1"/>
  <c r="K76" i="7" a="1"/>
  <c r="K76" i="7" s="1"/>
  <c r="K77" i="7" a="1"/>
  <c r="K77" i="7" s="1"/>
  <c r="K78" i="7" a="1"/>
  <c r="K78" i="7" s="1"/>
  <c r="K79" i="7" a="1"/>
  <c r="K79" i="7" s="1"/>
  <c r="K80" i="7" a="1"/>
  <c r="K80" i="7" s="1"/>
  <c r="K81" i="7" a="1"/>
  <c r="K81" i="7" s="1"/>
  <c r="K82" i="7" a="1"/>
  <c r="K82" i="7" s="1"/>
  <c r="K83" i="7" a="1"/>
  <c r="K83" i="7" s="1"/>
  <c r="K84" i="7" a="1"/>
  <c r="K84" i="7" s="1"/>
  <c r="K85" i="7" a="1"/>
  <c r="K85" i="7" s="1"/>
  <c r="K86" i="7" a="1"/>
  <c r="K86" i="7" s="1"/>
  <c r="K87" i="7" a="1"/>
  <c r="K87" i="7" s="1"/>
  <c r="K88" i="7" a="1"/>
  <c r="K88" i="7" s="1"/>
  <c r="K89" i="7" a="1"/>
  <c r="K89" i="7"/>
  <c r="K90" i="7" a="1"/>
  <c r="K90" i="7" s="1"/>
  <c r="K91" i="7" a="1"/>
  <c r="K91" i="7" s="1"/>
  <c r="K92" i="7" a="1"/>
  <c r="K92" i="7"/>
  <c r="K93" i="7" a="1"/>
  <c r="K93" i="7"/>
  <c r="K94" i="7" a="1"/>
  <c r="K94" i="7" s="1"/>
  <c r="K95" i="7" a="1"/>
  <c r="K95" i="7" s="1"/>
  <c r="K96" i="7" a="1"/>
  <c r="K96" i="7" s="1"/>
  <c r="K97" i="7" a="1"/>
  <c r="K97" i="7" s="1"/>
  <c r="K98" i="7" a="1"/>
  <c r="K98" i="7" s="1"/>
  <c r="K99" i="7" a="1"/>
  <c r="K99" i="7" s="1"/>
  <c r="K100" i="7" a="1"/>
  <c r="K100" i="7" s="1"/>
  <c r="K101" i="7" a="1"/>
  <c r="K101" i="7" s="1"/>
  <c r="K102" i="7" a="1"/>
  <c r="K102" i="7" s="1"/>
  <c r="K103" i="7" a="1"/>
  <c r="K103" i="7"/>
  <c r="K104" i="7" a="1"/>
  <c r="K104" i="7" s="1"/>
  <c r="K105" i="7" a="1"/>
  <c r="K105" i="7" s="1"/>
  <c r="K106" i="7" a="1"/>
  <c r="K106" i="7" s="1"/>
  <c r="K107" i="7" a="1"/>
  <c r="K107" i="7" s="1"/>
  <c r="K108" i="7" a="1"/>
  <c r="K108" i="7" s="1"/>
  <c r="K109" i="7" a="1"/>
  <c r="K109" i="7" s="1"/>
  <c r="K110" i="7" a="1"/>
  <c r="K110" i="7" s="1"/>
  <c r="K111" i="7" a="1"/>
  <c r="K111" i="7" s="1"/>
  <c r="K112" i="7" a="1"/>
  <c r="K112" i="7" s="1"/>
  <c r="K113" i="7" a="1"/>
  <c r="K113" i="7" s="1"/>
  <c r="K114" i="7" a="1"/>
  <c r="K114" i="7" s="1"/>
  <c r="K115" i="7" a="1"/>
  <c r="K115" i="7"/>
  <c r="K116" i="7" a="1"/>
  <c r="K116" i="7"/>
  <c r="K117" i="7" a="1"/>
  <c r="K117" i="7" s="1"/>
  <c r="K118" i="7" a="1"/>
  <c r="K118" i="7" s="1"/>
  <c r="K119" i="7" a="1"/>
  <c r="K119" i="7" s="1"/>
  <c r="K120" i="7" a="1"/>
  <c r="K120" i="7" s="1"/>
  <c r="K121" i="7" a="1"/>
  <c r="K121" i="7"/>
  <c r="K122" i="7" a="1"/>
  <c r="K122" i="7" s="1"/>
  <c r="K123" i="7" a="1"/>
  <c r="K123" i="7" s="1"/>
  <c r="K124" i="7" a="1"/>
  <c r="K124" i="7" s="1"/>
  <c r="K125" i="7" a="1"/>
  <c r="K125" i="7" s="1"/>
  <c r="K126" i="7" a="1"/>
  <c r="K126" i="7" s="1"/>
  <c r="K127" i="7" a="1"/>
  <c r="K127" i="7" s="1"/>
  <c r="K128" i="7" a="1"/>
  <c r="K128" i="7" s="1"/>
  <c r="K129" i="7" a="1"/>
  <c r="K129" i="7" s="1"/>
  <c r="K130" i="7" a="1"/>
  <c r="K130" i="7" s="1"/>
  <c r="K131" i="7" a="1"/>
  <c r="K131" i="7"/>
  <c r="K132" i="7" a="1"/>
  <c r="K132" i="7" s="1"/>
  <c r="K133" i="7" a="1"/>
  <c r="K133" i="7" s="1"/>
  <c r="K134" i="7" a="1"/>
  <c r="K134" i="7" s="1"/>
  <c r="K135" i="7" a="1"/>
  <c r="K135" i="7" s="1"/>
  <c r="K136" i="7" a="1"/>
  <c r="K136" i="7" s="1"/>
  <c r="K137" i="7" a="1"/>
  <c r="K137" i="7" s="1"/>
  <c r="K138" i="7" a="1"/>
  <c r="K138" i="7" s="1"/>
  <c r="K139" i="7" a="1"/>
  <c r="K139" i="7" s="1"/>
  <c r="K140" i="7" a="1"/>
  <c r="K140" i="7" s="1"/>
  <c r="K141" i="7" a="1"/>
  <c r="K141" i="7" s="1"/>
  <c r="K142" i="7" a="1"/>
  <c r="K142" i="7" s="1"/>
  <c r="K143" i="7" a="1"/>
  <c r="K143" i="7" s="1"/>
  <c r="K144" i="7" a="1"/>
  <c r="K144" i="7" s="1"/>
  <c r="K145" i="7" a="1"/>
  <c r="K145" i="7" s="1"/>
  <c r="K146" i="7" a="1"/>
  <c r="K146" i="7" s="1"/>
  <c r="K147" i="7" a="1"/>
  <c r="K147" i="7" s="1"/>
  <c r="K148" i="7" a="1"/>
  <c r="K148" i="7" s="1"/>
  <c r="K149" i="7" a="1"/>
  <c r="K149" i="7" s="1"/>
  <c r="K150" i="7" a="1"/>
  <c r="K150" i="7" s="1"/>
  <c r="K151" i="7" a="1"/>
  <c r="K151" i="7" s="1"/>
  <c r="K152" i="7" a="1"/>
  <c r="K152" i="7" s="1"/>
  <c r="K153" i="7" a="1"/>
  <c r="K153" i="7" s="1"/>
  <c r="K154" i="7" a="1"/>
  <c r="K154" i="7" s="1"/>
  <c r="K155" i="7" a="1"/>
  <c r="K155" i="7" s="1"/>
  <c r="K156" i="7" a="1"/>
  <c r="K156" i="7" s="1"/>
  <c r="K157" i="7" a="1"/>
  <c r="K157" i="7"/>
  <c r="K158" i="7" a="1"/>
  <c r="K158" i="7" s="1"/>
  <c r="K159" i="7" a="1"/>
  <c r="K159" i="7" s="1"/>
  <c r="K160" i="7" a="1"/>
  <c r="K160" i="7"/>
  <c r="K161" i="7" a="1"/>
  <c r="K161" i="7" s="1"/>
  <c r="K162" i="7" a="1"/>
  <c r="K162" i="7" s="1"/>
  <c r="K163" i="7" a="1"/>
  <c r="K163" i="7" s="1"/>
  <c r="K164" i="7" a="1"/>
  <c r="K164" i="7" s="1"/>
  <c r="K165" i="7" a="1"/>
  <c r="K165" i="7" s="1"/>
  <c r="K166" i="7" a="1"/>
  <c r="K166" i="7" s="1"/>
  <c r="K167" i="7" a="1"/>
  <c r="K167" i="7" s="1"/>
  <c r="K168" i="7" a="1"/>
  <c r="K168" i="7" s="1"/>
  <c r="K169" i="7" a="1"/>
  <c r="K169" i="7"/>
  <c r="K170" i="7" a="1"/>
  <c r="K170" i="7" s="1"/>
  <c r="K171" i="7" a="1"/>
  <c r="K171" i="7" s="1"/>
  <c r="K172" i="7" a="1"/>
  <c r="K172" i="7" s="1"/>
  <c r="K173" i="7" a="1"/>
  <c r="K173" i="7" s="1"/>
  <c r="K174" i="7" a="1"/>
  <c r="K174" i="7" s="1"/>
  <c r="K175" i="7" a="1"/>
  <c r="K175" i="7" s="1"/>
  <c r="K176" i="7" a="1"/>
  <c r="K176" i="7" s="1"/>
  <c r="K177" i="7" a="1"/>
  <c r="K177" i="7" s="1"/>
  <c r="K178" i="7" a="1"/>
  <c r="K178" i="7" s="1"/>
  <c r="K179" i="7" a="1"/>
  <c r="K179" i="7" s="1"/>
  <c r="K180" i="7" a="1"/>
  <c r="K180" i="7" s="1"/>
  <c r="K181" i="7" a="1"/>
  <c r="K181" i="7" s="1"/>
  <c r="K182" i="7" a="1"/>
  <c r="K182" i="7" s="1"/>
  <c r="K183" i="7" a="1"/>
  <c r="K183" i="7"/>
  <c r="K184" i="7" a="1"/>
  <c r="K184" i="7" s="1"/>
  <c r="K185" i="7" a="1"/>
  <c r="K185" i="7" s="1"/>
  <c r="K186" i="7" a="1"/>
  <c r="K186" i="7" s="1"/>
  <c r="K187" i="7" a="1"/>
  <c r="K187" i="7" s="1"/>
  <c r="K188" i="7" a="1"/>
  <c r="K188" i="7" s="1"/>
  <c r="K189" i="7" a="1"/>
  <c r="K189" i="7"/>
  <c r="K190" i="7" a="1"/>
  <c r="K190" i="7" s="1"/>
  <c r="K191" i="7" a="1"/>
  <c r="K191" i="7" s="1"/>
  <c r="K192" i="7" a="1"/>
  <c r="K192" i="7"/>
  <c r="K193" i="7" a="1"/>
  <c r="K193" i="7" s="1"/>
  <c r="K194" i="7" a="1"/>
  <c r="K194" i="7" s="1"/>
  <c r="K195" i="7" a="1"/>
  <c r="K195" i="7" s="1"/>
  <c r="K196" i="7" a="1"/>
  <c r="K196" i="7" s="1"/>
  <c r="K197" i="7" a="1"/>
  <c r="K197" i="7"/>
  <c r="K198" i="7" a="1"/>
  <c r="K198" i="7" s="1"/>
  <c r="K199" i="7" a="1"/>
  <c r="K199" i="7" s="1"/>
  <c r="K200" i="7" a="1"/>
  <c r="K200" i="7" s="1"/>
  <c r="K201" i="7" a="1"/>
  <c r="K201" i="7" s="1"/>
  <c r="K202" i="7" a="1"/>
  <c r="K202" i="7" s="1"/>
  <c r="K203" i="7" a="1"/>
  <c r="K203" i="7"/>
  <c r="K204" i="7" a="1"/>
  <c r="K204" i="7" s="1"/>
  <c r="K205" i="7" a="1"/>
  <c r="K205" i="7" s="1"/>
  <c r="K206" i="7" a="1"/>
  <c r="K206" i="7" s="1"/>
  <c r="K207" i="7" a="1"/>
  <c r="K207" i="7" s="1"/>
  <c r="K208" i="7" a="1"/>
  <c r="K208" i="7"/>
  <c r="K209" i="7" a="1"/>
  <c r="K209" i="7" s="1"/>
  <c r="K210" i="7" a="1"/>
  <c r="K210" i="7" s="1"/>
  <c r="K211" i="7" a="1"/>
  <c r="K211" i="7"/>
  <c r="K212" i="7" a="1"/>
  <c r="K212" i="7" s="1"/>
  <c r="K213" i="7" a="1"/>
  <c r="K213" i="7"/>
  <c r="K214" i="7" a="1"/>
  <c r="K214" i="7" s="1"/>
  <c r="K215" i="7" a="1"/>
  <c r="K215" i="7" s="1"/>
  <c r="K216" i="7" a="1"/>
  <c r="K216" i="7" s="1"/>
  <c r="K217" i="7" a="1"/>
  <c r="K217" i="7" s="1"/>
  <c r="K218" i="7" a="1"/>
  <c r="K218" i="7" s="1"/>
  <c r="K219" i="7" a="1"/>
  <c r="K219" i="7" s="1"/>
  <c r="K220" i="7" a="1"/>
  <c r="K220" i="7" s="1"/>
  <c r="K221" i="7" a="1"/>
  <c r="K221" i="7" s="1"/>
  <c r="K222" i="7" a="1"/>
  <c r="K222" i="7" s="1"/>
  <c r="K223" i="7" a="1"/>
  <c r="K223" i="7" s="1"/>
  <c r="K224" i="7" a="1"/>
  <c r="K224" i="7" s="1"/>
  <c r="K225" i="7" a="1"/>
  <c r="K225" i="7" s="1"/>
  <c r="K226" i="7" a="1"/>
  <c r="K226" i="7" s="1"/>
  <c r="K227" i="7" a="1"/>
  <c r="K227" i="7" s="1"/>
  <c r="K228" i="7" a="1"/>
  <c r="K228" i="7" s="1"/>
  <c r="K229" i="7" a="1"/>
  <c r="K229" i="7" s="1"/>
  <c r="K230" i="7" a="1"/>
  <c r="K230" i="7" s="1"/>
  <c r="K231" i="7" a="1"/>
  <c r="K231" i="7" s="1"/>
  <c r="K232" i="7" a="1"/>
  <c r="K232" i="7" s="1"/>
  <c r="K233" i="7" a="1"/>
  <c r="K233" i="7" s="1"/>
  <c r="K234" i="7" a="1"/>
  <c r="K234" i="7" s="1"/>
  <c r="K235" i="7" a="1"/>
  <c r="K235" i="7" s="1"/>
  <c r="K236" i="7" a="1"/>
  <c r="K236" i="7" s="1"/>
  <c r="K237" i="7" a="1"/>
  <c r="K237" i="7" s="1"/>
  <c r="K238" i="7" a="1"/>
  <c r="K238" i="7" s="1"/>
  <c r="K239" i="7" a="1"/>
  <c r="K239" i="7" s="1"/>
  <c r="K240" i="7" a="1"/>
  <c r="K240" i="7" s="1"/>
  <c r="K241" i="7" a="1"/>
  <c r="K241" i="7" s="1"/>
  <c r="K242" i="7" a="1"/>
  <c r="K242" i="7" s="1"/>
  <c r="K243" i="7" a="1"/>
  <c r="K243" i="7" s="1"/>
  <c r="K244" i="7" a="1"/>
  <c r="K244" i="7" s="1"/>
  <c r="K245" i="7" a="1"/>
  <c r="K245" i="7" s="1"/>
  <c r="K246" i="7" a="1"/>
  <c r="K246" i="7" s="1"/>
  <c r="K247" i="7" a="1"/>
  <c r="K247" i="7" s="1"/>
  <c r="K248" i="7" a="1"/>
  <c r="K248" i="7" s="1"/>
  <c r="K249" i="7" a="1"/>
  <c r="K249" i="7"/>
  <c r="K250" i="7" a="1"/>
  <c r="K250" i="7" s="1"/>
  <c r="K251" i="7" a="1"/>
  <c r="K251" i="7" s="1"/>
  <c r="K252" i="7" a="1"/>
  <c r="K252" i="7"/>
  <c r="K253" i="7" a="1"/>
  <c r="K253" i="7" s="1"/>
  <c r="K254" i="7" a="1"/>
  <c r="K254" i="7" s="1"/>
  <c r="K255" i="7" a="1"/>
  <c r="K255" i="7" s="1"/>
  <c r="K256" i="7" a="1"/>
  <c r="K256" i="7"/>
  <c r="K257" i="7" a="1"/>
  <c r="K257" i="7" s="1"/>
  <c r="K258" i="7" a="1"/>
  <c r="K258" i="7" s="1"/>
  <c r="K259" i="7" a="1"/>
  <c r="K259" i="7" s="1"/>
  <c r="K260" i="7" a="1"/>
  <c r="K260" i="7" s="1"/>
  <c r="K261" i="7" a="1"/>
  <c r="K261" i="7"/>
  <c r="K262" i="7" a="1"/>
  <c r="K262" i="7" s="1"/>
  <c r="K263" i="7" a="1"/>
  <c r="K263" i="7" s="1"/>
  <c r="K264" i="7" a="1"/>
  <c r="K264" i="7" s="1"/>
  <c r="K265" i="7" a="1"/>
  <c r="K265" i="7" s="1"/>
  <c r="K266" i="7" a="1"/>
  <c r="K266" i="7" s="1"/>
  <c r="K267" i="7" a="1"/>
  <c r="K267" i="7"/>
  <c r="K268" i="7" a="1"/>
  <c r="K268" i="7" s="1"/>
  <c r="K269" i="7" a="1"/>
  <c r="K269" i="7" s="1"/>
  <c r="K270" i="7" a="1"/>
  <c r="K270" i="7" s="1"/>
  <c r="K271" i="7" a="1"/>
  <c r="K271" i="7" s="1"/>
  <c r="K272" i="7" a="1"/>
  <c r="K272" i="7" s="1"/>
  <c r="K273" i="7" a="1"/>
  <c r="K273" i="7" s="1"/>
  <c r="K274" i="7" a="1"/>
  <c r="K274" i="7" s="1"/>
  <c r="K275" i="7" a="1"/>
  <c r="K275" i="7" s="1"/>
  <c r="K276" i="7" a="1"/>
  <c r="K276" i="7" s="1"/>
  <c r="K277" i="7" a="1"/>
  <c r="K277" i="7" s="1"/>
  <c r="K278" i="7" a="1"/>
  <c r="K278" i="7" s="1"/>
  <c r="K279" i="7" a="1"/>
  <c r="K279" i="7" s="1"/>
  <c r="K280" i="7" a="1"/>
  <c r="K280" i="7" s="1"/>
  <c r="K281" i="7" a="1"/>
  <c r="K281" i="7"/>
  <c r="K282" i="7" a="1"/>
  <c r="K282" i="7" s="1"/>
  <c r="K283" i="7" a="1"/>
  <c r="K283" i="7" s="1"/>
  <c r="K284" i="7" a="1"/>
  <c r="K284" i="7" s="1"/>
  <c r="K285" i="7" a="1"/>
  <c r="K285" i="7"/>
  <c r="K286" i="7" a="1"/>
  <c r="K286" i="7" s="1"/>
  <c r="K287" i="7" a="1"/>
  <c r="K287" i="7" s="1"/>
  <c r="K288" i="7" a="1"/>
  <c r="K288" i="7"/>
  <c r="K289" i="7" a="1"/>
  <c r="K289" i="7" s="1"/>
  <c r="K290" i="7" a="1"/>
  <c r="K290" i="7" s="1"/>
  <c r="K291" i="7" a="1"/>
  <c r="K291" i="7" s="1"/>
  <c r="K292" i="7" a="1"/>
  <c r="K292" i="7" s="1"/>
  <c r="K293" i="7" a="1"/>
  <c r="K293" i="7"/>
  <c r="K294" i="7" a="1"/>
  <c r="K294" i="7" s="1"/>
  <c r="K295" i="7" a="1"/>
  <c r="K295" i="7" s="1"/>
  <c r="K296" i="7" a="1"/>
  <c r="K296" i="7" s="1"/>
  <c r="K297" i="7" a="1"/>
  <c r="K297" i="7"/>
  <c r="K298" i="7" a="1"/>
  <c r="K298" i="7" s="1"/>
  <c r="K299" i="7" a="1"/>
  <c r="K299" i="7" s="1"/>
  <c r="K300" i="7" a="1"/>
  <c r="K300" i="7" s="1"/>
  <c r="K301" i="7" a="1"/>
  <c r="K301" i="7" s="1"/>
  <c r="K302" i="7" a="1"/>
  <c r="K302" i="7" s="1"/>
  <c r="K303" i="7" a="1"/>
  <c r="K303" i="7" s="1"/>
  <c r="K304" i="7" a="1"/>
  <c r="K304" i="7"/>
  <c r="K305" i="7" a="1"/>
  <c r="K305" i="7" s="1"/>
  <c r="K306" i="7" a="1"/>
  <c r="K306" i="7" s="1"/>
  <c r="K307" i="7" a="1"/>
  <c r="K307" i="7" s="1"/>
  <c r="K308" i="7" a="1"/>
  <c r="K308" i="7"/>
  <c r="K309" i="7" a="1"/>
  <c r="K309" i="7"/>
  <c r="K310" i="7" a="1"/>
  <c r="K310" i="7" s="1"/>
  <c r="K311" i="7" a="1"/>
  <c r="K311" i="7" s="1"/>
  <c r="K312" i="7" a="1"/>
  <c r="K312" i="7" s="1"/>
  <c r="K313" i="7" a="1"/>
  <c r="K313" i="7" s="1"/>
  <c r="K314" i="7" a="1"/>
  <c r="K314" i="7" s="1"/>
  <c r="K315" i="7" a="1"/>
  <c r="K315" i="7" s="1"/>
  <c r="K316" i="7" a="1"/>
  <c r="K316" i="7" s="1"/>
  <c r="K317" i="7" a="1"/>
  <c r="K317" i="7" s="1"/>
  <c r="K318" i="7" a="1"/>
  <c r="K318" i="7" s="1"/>
  <c r="K319" i="7" a="1"/>
  <c r="K319" i="7" s="1"/>
  <c r="K320" i="7" a="1"/>
  <c r="K320" i="7" s="1"/>
  <c r="K321" i="7" a="1"/>
  <c r="K321" i="7" s="1"/>
  <c r="K322" i="7" a="1"/>
  <c r="K322" i="7" s="1"/>
  <c r="K323" i="7" a="1"/>
  <c r="K323" i="7" s="1"/>
  <c r="K324" i="7" a="1"/>
  <c r="K324" i="7" s="1"/>
  <c r="K325" i="7" a="1"/>
  <c r="K325" i="7" s="1"/>
  <c r="K326" i="7" a="1"/>
  <c r="K326" i="7" s="1"/>
  <c r="K327" i="7" a="1"/>
  <c r="K327" i="7" s="1"/>
  <c r="K328" i="7" a="1"/>
  <c r="K328" i="7" s="1"/>
  <c r="K329" i="7" a="1"/>
  <c r="K329" i="7"/>
  <c r="K330" i="7" a="1"/>
  <c r="K330" i="7" s="1"/>
  <c r="K331" i="7" a="1"/>
  <c r="K331" i="7" s="1"/>
  <c r="K332" i="7" a="1"/>
  <c r="K332" i="7" s="1"/>
  <c r="K333" i="7" a="1"/>
  <c r="K333" i="7" s="1"/>
  <c r="K334" i="7" a="1"/>
  <c r="K334" i="7" s="1"/>
  <c r="K335" i="7" a="1"/>
  <c r="K335" i="7" s="1"/>
  <c r="K336" i="7" a="1"/>
  <c r="K336" i="7" s="1"/>
  <c r="K337" i="7" a="1"/>
  <c r="K337" i="7" s="1"/>
  <c r="K338" i="7" a="1"/>
  <c r="K338" i="7" s="1"/>
  <c r="K339" i="7" a="1"/>
  <c r="K339" i="7" s="1"/>
  <c r="K340" i="7" a="1"/>
  <c r="K340" i="7" s="1"/>
  <c r="K341" i="7" a="1"/>
  <c r="K341" i="7" s="1"/>
  <c r="K342" i="7" a="1"/>
  <c r="K342" i="7" s="1"/>
  <c r="K343" i="7" a="1"/>
  <c r="K343" i="7"/>
  <c r="K344" i="7" a="1"/>
  <c r="K344" i="7" s="1"/>
  <c r="K345" i="7" a="1"/>
  <c r="K345" i="7" s="1"/>
  <c r="K346" i="7" a="1"/>
  <c r="K346" i="7" s="1"/>
  <c r="K347" i="7" a="1"/>
  <c r="K347" i="7" s="1"/>
  <c r="K348" i="7" a="1"/>
  <c r="K348" i="7" s="1"/>
  <c r="K349" i="7" a="1"/>
  <c r="K349" i="7"/>
  <c r="K350" i="7" a="1"/>
  <c r="K350" i="7" s="1"/>
  <c r="K351" i="7" a="1"/>
  <c r="K351" i="7" s="1"/>
  <c r="K352" i="7" a="1"/>
  <c r="K352" i="7"/>
  <c r="K353" i="7" a="1"/>
  <c r="K353" i="7" s="1"/>
  <c r="K354" i="7" a="1"/>
  <c r="K354" i="7" s="1"/>
  <c r="K355" i="7" a="1"/>
  <c r="K355" i="7"/>
  <c r="K356" i="7" a="1"/>
  <c r="K356" i="7" s="1"/>
  <c r="K357" i="7" a="1"/>
  <c r="K357" i="7" s="1"/>
  <c r="K358" i="7" a="1"/>
  <c r="K358" i="7" s="1"/>
  <c r="K359" i="7" a="1"/>
  <c r="K359" i="7" s="1"/>
  <c r="K360" i="7" a="1"/>
  <c r="K360" i="7" s="1"/>
  <c r="K361" i="7" a="1"/>
  <c r="K361" i="7"/>
  <c r="K362" i="7" a="1"/>
  <c r="K362" i="7" s="1"/>
  <c r="K363" i="7" a="1"/>
  <c r="K363" i="7" s="1"/>
  <c r="K364" i="7" a="1"/>
  <c r="K364" i="7" s="1"/>
  <c r="K365" i="7" a="1"/>
  <c r="K365" i="7" s="1"/>
  <c r="K366" i="7" a="1"/>
  <c r="K366" i="7" s="1"/>
  <c r="K367" i="7" a="1"/>
  <c r="K367" i="7" s="1"/>
  <c r="K368" i="7" a="1"/>
  <c r="K368" i="7" s="1"/>
  <c r="K369" i="7" a="1"/>
  <c r="K369" i="7" s="1"/>
  <c r="K370" i="7" a="1"/>
  <c r="K370" i="7" s="1"/>
  <c r="K371" i="7" a="1"/>
  <c r="K371" i="7"/>
  <c r="K372" i="7" a="1"/>
  <c r="K372" i="7" s="1"/>
  <c r="K373" i="7" a="1"/>
  <c r="K373" i="7" s="1"/>
  <c r="K374" i="7" a="1"/>
  <c r="K374" i="7" s="1"/>
  <c r="K375" i="7" a="1"/>
  <c r="K375" i="7"/>
  <c r="K376" i="7" a="1"/>
  <c r="K376" i="7" s="1"/>
  <c r="K377" i="7" a="1"/>
  <c r="K377" i="7" s="1"/>
  <c r="K378" i="7" a="1"/>
  <c r="K378" i="7" s="1"/>
  <c r="K379" i="7" a="1"/>
  <c r="K379" i="7" s="1"/>
  <c r="K380" i="7" a="1"/>
  <c r="K380" i="7" s="1"/>
  <c r="K381" i="7" a="1"/>
  <c r="K381" i="7" s="1"/>
  <c r="K382" i="7" a="1"/>
  <c r="K382" i="7" s="1"/>
  <c r="K383" i="7" a="1"/>
  <c r="K383" i="7" s="1"/>
  <c r="K384" i="7" a="1"/>
  <c r="K384" i="7" s="1"/>
  <c r="K385" i="7" a="1"/>
  <c r="K385" i="7" s="1"/>
  <c r="K386" i="7" a="1"/>
  <c r="K386" i="7" s="1"/>
  <c r="K387" i="7" a="1"/>
  <c r="K387" i="7" s="1"/>
  <c r="K388" i="7" a="1"/>
  <c r="K388" i="7" s="1"/>
  <c r="K389" i="7" a="1"/>
  <c r="K389" i="7" s="1"/>
  <c r="K390" i="7" a="1"/>
  <c r="K390" i="7" s="1"/>
  <c r="K391" i="7" a="1"/>
  <c r="K391" i="7" s="1"/>
  <c r="K392" i="7" a="1"/>
  <c r="K392" i="7" s="1"/>
  <c r="K393" i="7" a="1"/>
  <c r="K393" i="7"/>
  <c r="K394" i="7" a="1"/>
  <c r="K394" i="7" s="1"/>
  <c r="K395" i="7" a="1"/>
  <c r="K395" i="7" s="1"/>
  <c r="K396" i="7" a="1"/>
  <c r="K396" i="7" s="1"/>
  <c r="K397" i="7" a="1"/>
  <c r="K397" i="7"/>
  <c r="K398" i="7" a="1"/>
  <c r="K398" i="7"/>
  <c r="K399" i="7" a="1"/>
  <c r="K399" i="7" s="1"/>
  <c r="K400" i="7" a="1"/>
  <c r="K400" i="7" s="1"/>
  <c r="K401" i="7" a="1"/>
  <c r="K401" i="7" s="1"/>
  <c r="K402" i="7" a="1"/>
  <c r="K402" i="7" s="1"/>
  <c r="K403" i="7" a="1"/>
  <c r="K403" i="7" s="1"/>
  <c r="K404" i="7" a="1"/>
  <c r="K404" i="7" s="1"/>
  <c r="K405" i="7" a="1"/>
  <c r="K405" i="7" s="1"/>
  <c r="K406" i="7" a="1"/>
  <c r="K406" i="7" s="1"/>
  <c r="K407" i="7" a="1"/>
  <c r="K407" i="7" s="1"/>
  <c r="K408" i="7" a="1"/>
  <c r="K408" i="7" s="1"/>
  <c r="K409" i="7" a="1"/>
  <c r="K409" i="7"/>
  <c r="K410" i="7" a="1"/>
  <c r="K410" i="7" s="1"/>
  <c r="K411" i="7" a="1"/>
  <c r="K411" i="7" s="1"/>
  <c r="K412" i="7" a="1"/>
  <c r="K412" i="7" s="1"/>
  <c r="K413" i="7" a="1"/>
  <c r="K413" i="7" s="1"/>
  <c r="K414" i="7" a="1"/>
  <c r="K414" i="7" s="1"/>
  <c r="K415" i="7" a="1"/>
  <c r="K415" i="7" s="1"/>
  <c r="K416" i="7" a="1"/>
  <c r="K416" i="7" s="1"/>
  <c r="K417" i="7" a="1"/>
  <c r="K417" i="7" s="1"/>
  <c r="K418" i="7" a="1"/>
  <c r="K418" i="7"/>
  <c r="K419" i="7" a="1"/>
  <c r="K419" i="7" s="1"/>
  <c r="K420" i="7" a="1"/>
  <c r="K420" i="7" s="1"/>
  <c r="K421" i="7" a="1"/>
  <c r="K421" i="7" s="1"/>
  <c r="K422" i="7" a="1"/>
  <c r="K422" i="7" s="1"/>
  <c r="K423" i="7" a="1"/>
  <c r="K423" i="7"/>
  <c r="K424" i="7" a="1"/>
  <c r="K424" i="7" s="1"/>
  <c r="K425" i="7" a="1"/>
  <c r="K425" i="7" s="1"/>
  <c r="K426" i="7" a="1"/>
  <c r="K426" i="7" s="1"/>
  <c r="K427" i="7" a="1"/>
  <c r="K427" i="7"/>
  <c r="K428" i="7" a="1"/>
  <c r="K428" i="7" s="1"/>
  <c r="K429" i="7" a="1"/>
  <c r="K429" i="7" s="1"/>
  <c r="K430" i="7" a="1"/>
  <c r="K430" i="7" s="1"/>
  <c r="K431" i="7" a="1"/>
  <c r="K431" i="7" s="1"/>
  <c r="K432" i="7" a="1"/>
  <c r="K432" i="7" s="1"/>
  <c r="K433" i="7" a="1"/>
  <c r="K433" i="7" s="1"/>
  <c r="K434" i="7" a="1"/>
  <c r="K434" i="7"/>
  <c r="K435" i="7" a="1"/>
  <c r="K435" i="7" s="1"/>
  <c r="K436" i="7" a="1"/>
  <c r="K436" i="7" s="1"/>
  <c r="K437" i="7" a="1"/>
  <c r="K437" i="7" s="1"/>
  <c r="K438" i="7" a="1"/>
  <c r="K438" i="7" s="1"/>
  <c r="K439" i="7" a="1"/>
  <c r="K439" i="7" s="1"/>
  <c r="K440" i="7" a="1"/>
  <c r="K440" i="7" s="1"/>
  <c r="K441" i="7" a="1"/>
  <c r="K441" i="7" s="1"/>
  <c r="K442" i="7" a="1"/>
  <c r="K442" i="7" s="1"/>
  <c r="K443" i="7" a="1"/>
  <c r="K443" i="7"/>
  <c r="K444" i="7" a="1"/>
  <c r="K444" i="7" s="1"/>
  <c r="K445" i="7" a="1"/>
  <c r="K445" i="7" s="1"/>
  <c r="K446" i="7" a="1"/>
  <c r="K446" i="7"/>
  <c r="K447" i="7" a="1"/>
  <c r="K447" i="7" s="1"/>
  <c r="K448" i="7" a="1"/>
  <c r="K448" i="7" s="1"/>
  <c r="K449" i="7" a="1"/>
  <c r="K449" i="7" s="1"/>
  <c r="K450" i="7" a="1"/>
  <c r="K450" i="7" s="1"/>
  <c r="K451" i="7" a="1"/>
  <c r="K451" i="7" s="1"/>
  <c r="K452" i="7" a="1"/>
  <c r="K452" i="7" s="1"/>
  <c r="K453" i="7" a="1"/>
  <c r="K453" i="7" s="1"/>
  <c r="K454" i="7" a="1"/>
  <c r="K454" i="7" s="1"/>
  <c r="K455" i="7" a="1"/>
  <c r="K455" i="7" s="1"/>
  <c r="K456" i="7" a="1"/>
  <c r="K456" i="7" s="1"/>
  <c r="K457" i="7" a="1"/>
  <c r="K457" i="7" s="1"/>
  <c r="K458" i="7" a="1"/>
  <c r="K458" i="7" s="1"/>
  <c r="K459" i="7" a="1"/>
  <c r="K459" i="7" s="1"/>
  <c r="K460" i="7" a="1"/>
  <c r="K460" i="7" s="1"/>
  <c r="K461" i="7" a="1"/>
  <c r="K461" i="7" s="1"/>
  <c r="K462" i="7" a="1"/>
  <c r="K462" i="7" s="1"/>
  <c r="K463" i="7" a="1"/>
  <c r="K463" i="7" s="1"/>
  <c r="K464" i="7" a="1"/>
  <c r="K464" i="7" s="1"/>
  <c r="K465" i="7" a="1"/>
  <c r="K465" i="7" s="1"/>
  <c r="K466" i="7" a="1"/>
  <c r="K466" i="7"/>
  <c r="K467" i="7" a="1"/>
  <c r="K467" i="7" s="1"/>
  <c r="K468" i="7" a="1"/>
  <c r="K468" i="7" s="1"/>
  <c r="K469" i="7" a="1"/>
  <c r="K469" i="7" s="1"/>
  <c r="K470" i="7" a="1"/>
  <c r="K470" i="7" s="1"/>
  <c r="K471" i="7" a="1"/>
  <c r="K471" i="7"/>
  <c r="K472" i="7" a="1"/>
  <c r="K472" i="7" s="1"/>
  <c r="K473" i="7" a="1"/>
  <c r="K473" i="7" s="1"/>
  <c r="K474" i="7" a="1"/>
  <c r="K474" i="7" s="1"/>
  <c r="K475" i="7" a="1"/>
  <c r="K475" i="7" s="1"/>
  <c r="K476" i="7" a="1"/>
  <c r="K476" i="7" s="1"/>
  <c r="K477" i="7" a="1"/>
  <c r="K477" i="7" s="1"/>
  <c r="K478" i="7" a="1"/>
  <c r="K478" i="7" s="1"/>
  <c r="K479" i="7" a="1"/>
  <c r="K479" i="7" s="1"/>
  <c r="K480" i="7" a="1"/>
  <c r="K480" i="7" s="1"/>
  <c r="K481" i="7" a="1"/>
  <c r="K481" i="7" s="1"/>
  <c r="K482" i="7" a="1"/>
  <c r="K482" i="7" s="1"/>
  <c r="K483" i="7" a="1"/>
  <c r="K483" i="7" s="1"/>
  <c r="K484" i="7" a="1"/>
  <c r="K484" i="7" s="1"/>
  <c r="K485" i="7" a="1"/>
  <c r="K485" i="7" s="1"/>
  <c r="K486" i="7" a="1"/>
  <c r="K486" i="7" s="1"/>
  <c r="K487" i="7" a="1"/>
  <c r="K487" i="7"/>
  <c r="K488" i="7" a="1"/>
  <c r="K488" i="7" s="1"/>
  <c r="K489" i="7" a="1"/>
  <c r="K489" i="7" s="1"/>
  <c r="K490" i="7" a="1"/>
  <c r="K490" i="7" s="1"/>
  <c r="K491" i="7" a="1"/>
  <c r="K491" i="7"/>
  <c r="K492" i="7" a="1"/>
  <c r="K492" i="7" s="1"/>
  <c r="K493" i="7" a="1"/>
  <c r="K493" i="7" s="1"/>
  <c r="K494" i="7" a="1"/>
  <c r="K494" i="7" s="1"/>
  <c r="K495" i="7" a="1"/>
  <c r="K495" i="7" s="1"/>
  <c r="K496" i="7" a="1"/>
  <c r="K496" i="7" s="1"/>
  <c r="K497" i="7" a="1"/>
  <c r="K497" i="7" s="1"/>
  <c r="K498" i="7" a="1"/>
  <c r="K498" i="7" s="1"/>
  <c r="K499" i="7" a="1"/>
  <c r="K499" i="7" s="1"/>
  <c r="K500" i="7" a="1"/>
  <c r="K500" i="7" s="1"/>
  <c r="K501" i="7" a="1"/>
  <c r="K501" i="7" s="1"/>
  <c r="K502" i="7" a="1"/>
  <c r="K502" i="7" s="1"/>
  <c r="K503" i="7" a="1"/>
  <c r="K503" i="7" s="1"/>
  <c r="K504" i="7" a="1"/>
  <c r="K504" i="7" s="1"/>
  <c r="K505" i="7" a="1"/>
  <c r="K505" i="7"/>
  <c r="K506" i="7" a="1"/>
  <c r="K506" i="7" s="1"/>
  <c r="K507" i="7" a="1"/>
  <c r="K507" i="7" s="1"/>
  <c r="K508" i="7" a="1"/>
  <c r="K508" i="7" s="1"/>
  <c r="K509" i="7" a="1"/>
  <c r="K509" i="7" s="1"/>
  <c r="K510" i="7" a="1"/>
  <c r="K510" i="7" s="1"/>
  <c r="K511" i="7" a="1"/>
  <c r="K511" i="7" s="1"/>
  <c r="K512" i="7" a="1"/>
  <c r="K512" i="7" s="1"/>
  <c r="K513" i="7" a="1"/>
  <c r="K513" i="7" s="1"/>
  <c r="K514" i="7" a="1"/>
  <c r="K514" i="7"/>
  <c r="K515" i="7" a="1"/>
  <c r="K515" i="7" s="1"/>
  <c r="K516" i="7" a="1"/>
  <c r="K516" i="7" s="1"/>
  <c r="K517" i="7" a="1"/>
  <c r="K517" i="7"/>
  <c r="K518" i="7" a="1"/>
  <c r="K518" i="7" s="1"/>
  <c r="K519" i="7" a="1"/>
  <c r="K519" i="7" s="1"/>
  <c r="K520" i="7" a="1"/>
  <c r="K520" i="7" s="1"/>
  <c r="K521" i="7" a="1"/>
  <c r="K521" i="7" s="1"/>
  <c r="K522" i="7" a="1"/>
  <c r="K522" i="7" s="1"/>
  <c r="K523" i="7" a="1"/>
  <c r="K523" i="7"/>
  <c r="K524" i="7" a="1"/>
  <c r="K524" i="7" s="1"/>
  <c r="K525" i="7" a="1"/>
  <c r="K525" i="7" s="1"/>
  <c r="K526" i="7" a="1"/>
  <c r="K526" i="7"/>
  <c r="K527" i="7" a="1"/>
  <c r="K527" i="7" s="1"/>
  <c r="K528" i="7" a="1"/>
  <c r="K528" i="7" s="1"/>
  <c r="K529" i="7" a="1"/>
  <c r="K529" i="7" s="1"/>
  <c r="K530" i="7" a="1"/>
  <c r="K530" i="7" s="1"/>
  <c r="K531" i="7" a="1"/>
  <c r="K531" i="7" s="1"/>
  <c r="K532" i="7" a="1"/>
  <c r="K532" i="7" s="1"/>
  <c r="K533" i="7" a="1"/>
  <c r="K533" i="7" s="1"/>
  <c r="K534" i="7" a="1"/>
  <c r="K534" i="7" s="1"/>
  <c r="K535" i="7" a="1"/>
  <c r="K535" i="7" s="1"/>
  <c r="K536" i="7" a="1"/>
  <c r="K536" i="7" s="1"/>
  <c r="K537" i="7" a="1"/>
  <c r="K537" i="7" s="1"/>
  <c r="K538" i="7" a="1"/>
  <c r="K538" i="7" s="1"/>
  <c r="K539" i="7" a="1"/>
  <c r="K539" i="7" s="1"/>
  <c r="K540" i="7" a="1"/>
  <c r="K540" i="7" s="1"/>
  <c r="K541" i="7" a="1"/>
  <c r="K541" i="7" s="1"/>
  <c r="K542" i="7" a="1"/>
  <c r="K542" i="7" s="1"/>
  <c r="K543" i="7" a="1"/>
  <c r="K543" i="7" s="1"/>
  <c r="K544" i="7" a="1"/>
  <c r="K544" i="7" s="1"/>
  <c r="K545" i="7" a="1"/>
  <c r="K545" i="7" s="1"/>
  <c r="K546" i="7" a="1"/>
  <c r="K546" i="7" s="1"/>
  <c r="K547" i="7" a="1"/>
  <c r="K547" i="7" s="1"/>
  <c r="K548" i="7" a="1"/>
  <c r="K548" i="7" s="1"/>
  <c r="K549" i="7" a="1"/>
  <c r="K549" i="7" s="1"/>
  <c r="K550" i="7" a="1"/>
  <c r="K550" i="7" s="1"/>
  <c r="K551" i="7" a="1"/>
  <c r="K551" i="7" s="1"/>
  <c r="K552" i="7" a="1"/>
  <c r="K552" i="7" s="1"/>
  <c r="K553" i="7" a="1"/>
  <c r="K553" i="7"/>
  <c r="K554" i="7" a="1"/>
  <c r="K554" i="7" s="1"/>
  <c r="K555" i="7" a="1"/>
  <c r="K555" i="7" s="1"/>
  <c r="K556" i="7" a="1"/>
  <c r="K556" i="7" s="1"/>
  <c r="K557" i="7" a="1"/>
  <c r="K557" i="7" s="1"/>
  <c r="K558" i="7" a="1"/>
  <c r="K558" i="7" s="1"/>
  <c r="K559" i="7" a="1"/>
  <c r="K559" i="7" s="1"/>
  <c r="K560" i="7" a="1"/>
  <c r="K560" i="7" s="1"/>
  <c r="K561" i="7" a="1"/>
  <c r="K561" i="7" s="1"/>
  <c r="K562" i="7" a="1"/>
  <c r="K562" i="7" s="1"/>
  <c r="K563" i="7" a="1"/>
  <c r="K563" i="7" s="1"/>
  <c r="K564" i="7" a="1"/>
  <c r="K564" i="7" s="1"/>
  <c r="K565" i="7" a="1"/>
  <c r="K565" i="7" s="1"/>
  <c r="K566" i="7" a="1"/>
  <c r="K566" i="7" s="1"/>
  <c r="K567" i="7" a="1"/>
  <c r="K567" i="7"/>
  <c r="K568" i="7" a="1"/>
  <c r="K568" i="7" s="1"/>
  <c r="K569" i="7" a="1"/>
  <c r="K569" i="7" s="1"/>
  <c r="K570" i="7" a="1"/>
  <c r="K570" i="7" s="1"/>
  <c r="K571" i="7" a="1"/>
  <c r="K571" i="7"/>
  <c r="K572" i="7" a="1"/>
  <c r="K572" i="7" s="1"/>
  <c r="K573" i="7" a="1"/>
  <c r="K573" i="7" s="1"/>
  <c r="K574" i="7" a="1"/>
  <c r="K574" i="7" s="1"/>
  <c r="K575" i="7" a="1"/>
  <c r="K575" i="7" s="1"/>
  <c r="K576" i="7" a="1"/>
  <c r="K576" i="7" s="1"/>
  <c r="K577" i="7" a="1"/>
  <c r="K577" i="7" s="1"/>
  <c r="K578" i="7" a="1"/>
  <c r="K578" i="7" s="1"/>
  <c r="K579" i="7" a="1"/>
  <c r="K579" i="7" s="1"/>
  <c r="K580" i="7" a="1"/>
  <c r="K580" i="7" s="1"/>
  <c r="K581" i="7" a="1"/>
  <c r="K581" i="7" s="1"/>
  <c r="K582" i="7" a="1"/>
  <c r="K582" i="7" s="1"/>
  <c r="K583" i="7" a="1"/>
  <c r="K583" i="7" s="1"/>
  <c r="K584" i="7" a="1"/>
  <c r="K584" i="7" s="1"/>
  <c r="K585" i="7" a="1"/>
  <c r="K585" i="7" s="1"/>
  <c r="K586" i="7" a="1"/>
  <c r="K586" i="7" s="1"/>
  <c r="K587" i="7" a="1"/>
  <c r="K587" i="7" s="1"/>
  <c r="K588" i="7" a="1"/>
  <c r="K588" i="7" s="1"/>
  <c r="K589" i="7" a="1"/>
  <c r="K589" i="7" s="1"/>
  <c r="K590" i="7" a="1"/>
  <c r="K590" i="7" s="1"/>
  <c r="K591" i="7" a="1"/>
  <c r="K591" i="7" s="1"/>
  <c r="K592" i="7" a="1"/>
  <c r="K592" i="7" s="1"/>
  <c r="K593" i="7" a="1"/>
  <c r="K593" i="7" s="1"/>
  <c r="K594" i="7" a="1"/>
  <c r="K594" i="7" s="1"/>
  <c r="K595" i="7" a="1"/>
  <c r="K595" i="7" s="1"/>
  <c r="K596" i="7" a="1"/>
  <c r="K596" i="7" s="1"/>
  <c r="K597" i="7" a="1"/>
  <c r="K597" i="7" s="1"/>
  <c r="K598" i="7" a="1"/>
  <c r="K598" i="7" s="1"/>
  <c r="K599" i="7" a="1"/>
  <c r="K599" i="7" s="1"/>
  <c r="K600" i="7" a="1"/>
  <c r="K600" i="7" s="1"/>
  <c r="K601" i="7" a="1"/>
  <c r="K601" i="7" s="1"/>
  <c r="K602" i="7" a="1"/>
  <c r="K602" i="7" s="1"/>
  <c r="K603" i="7" a="1"/>
  <c r="K603" i="7" s="1"/>
  <c r="K604" i="7" a="1"/>
  <c r="K604" i="7" s="1"/>
  <c r="K605" i="7" a="1"/>
  <c r="K605" i="7" s="1"/>
  <c r="K606" i="7" a="1"/>
  <c r="K606" i="7" s="1"/>
  <c r="K607" i="7" a="1"/>
  <c r="K607" i="7" s="1"/>
  <c r="K608" i="7" a="1"/>
  <c r="K608" i="7" s="1"/>
  <c r="K609" i="7" a="1"/>
  <c r="K609" i="7" s="1"/>
  <c r="K610" i="7" a="1"/>
  <c r="K610" i="7" s="1"/>
  <c r="K611" i="7" a="1"/>
  <c r="K611" i="7" s="1"/>
  <c r="K612" i="7" a="1"/>
  <c r="K612" i="7" s="1"/>
  <c r="K613" i="7" a="1"/>
  <c r="K613" i="7" s="1"/>
  <c r="K614" i="7" a="1"/>
  <c r="K614" i="7" s="1"/>
  <c r="K615" i="7" a="1"/>
  <c r="K615" i="7" s="1"/>
  <c r="K616" i="7" a="1"/>
  <c r="K616" i="7" s="1"/>
  <c r="K617" i="7" a="1"/>
  <c r="K617" i="7" s="1"/>
  <c r="K618" i="7" a="1"/>
  <c r="K618" i="7" s="1"/>
  <c r="K619" i="7" a="1"/>
  <c r="K619" i="7" s="1"/>
  <c r="K620" i="7" a="1"/>
  <c r="K620" i="7" s="1"/>
  <c r="K621" i="7" a="1"/>
  <c r="K621" i="7" s="1"/>
  <c r="K622" i="7" a="1"/>
  <c r="K622" i="7" s="1"/>
  <c r="K623" i="7" a="1"/>
  <c r="K623" i="7" s="1"/>
  <c r="K624" i="7" a="1"/>
  <c r="K624" i="7" s="1"/>
  <c r="K625" i="7" a="1"/>
  <c r="K625" i="7" s="1"/>
  <c r="K626" i="7" a="1"/>
  <c r="K626" i="7"/>
  <c r="K627" i="7" a="1"/>
  <c r="K627" i="7" s="1"/>
  <c r="K628" i="7" a="1"/>
  <c r="K628" i="7" s="1"/>
  <c r="K629" i="7" a="1"/>
  <c r="K629" i="7" s="1"/>
  <c r="K630" i="7" a="1"/>
  <c r="K630" i="7"/>
  <c r="K631" i="7" a="1"/>
  <c r="K631" i="7" s="1"/>
  <c r="K632" i="7" a="1"/>
  <c r="K632" i="7" s="1"/>
  <c r="K633" i="7" a="1"/>
  <c r="K633" i="7" s="1"/>
  <c r="K634" i="7" a="1"/>
  <c r="K634" i="7" s="1"/>
  <c r="K635" i="7" a="1"/>
  <c r="K635" i="7" s="1"/>
  <c r="K636" i="7" a="1"/>
  <c r="K636" i="7" s="1"/>
  <c r="K637" i="7" a="1"/>
  <c r="K637" i="7" s="1"/>
  <c r="K638" i="7" a="1"/>
  <c r="K638" i="7"/>
  <c r="K639" i="7" a="1"/>
  <c r="K639" i="7" s="1"/>
  <c r="K640" i="7" a="1"/>
  <c r="K640" i="7" s="1"/>
  <c r="K641" i="7" a="1"/>
  <c r="K641" i="7" s="1"/>
  <c r="K642" i="7" a="1"/>
  <c r="K642" i="7" s="1"/>
  <c r="K643" i="7" a="1"/>
  <c r="K643" i="7" s="1"/>
  <c r="K644" i="7" a="1"/>
  <c r="K644" i="7" s="1"/>
  <c r="K645" i="7" a="1"/>
  <c r="K645" i="7" s="1"/>
  <c r="K646" i="7" a="1"/>
  <c r="K646" i="7" s="1"/>
  <c r="K647" i="7" a="1"/>
  <c r="K647" i="7" s="1"/>
  <c r="K648" i="7" a="1"/>
  <c r="K648" i="7" s="1"/>
  <c r="K649" i="7" a="1"/>
  <c r="K649" i="7" s="1"/>
  <c r="K650" i="7" a="1"/>
  <c r="K650" i="7" s="1"/>
  <c r="K651" i="7" a="1"/>
  <c r="K651" i="7" s="1"/>
  <c r="K652" i="7" a="1"/>
  <c r="K652" i="7" s="1"/>
  <c r="K653" i="7" a="1"/>
  <c r="K653" i="7"/>
  <c r="K654" i="7" a="1"/>
  <c r="K654" i="7" s="1"/>
  <c r="K655" i="7" a="1"/>
  <c r="K655" i="7" s="1"/>
  <c r="K656" i="7" a="1"/>
  <c r="K656" i="7" s="1"/>
  <c r="K657" i="7" a="1"/>
  <c r="K657" i="7" s="1"/>
  <c r="K658" i="7" a="1"/>
  <c r="K658" i="7" s="1"/>
  <c r="K659" i="7" a="1"/>
  <c r="K659" i="7" s="1"/>
  <c r="K660" i="7" a="1"/>
  <c r="K660" i="7" s="1"/>
  <c r="K661" i="7" a="1"/>
  <c r="K661" i="7"/>
  <c r="K662" i="7" a="1"/>
  <c r="K662" i="7"/>
  <c r="K663" i="7" a="1"/>
  <c r="K663" i="7" s="1"/>
  <c r="K664" i="7" a="1"/>
  <c r="K664" i="7" s="1"/>
  <c r="K665" i="7" a="1"/>
  <c r="K665" i="7" s="1"/>
  <c r="K666" i="7" a="1"/>
  <c r="K666" i="7" s="1"/>
  <c r="K667" i="7" a="1"/>
  <c r="K667" i="7" s="1"/>
  <c r="K668" i="7" a="1"/>
  <c r="K668" i="7" s="1"/>
  <c r="K669" i="7" a="1"/>
  <c r="K669" i="7" s="1"/>
  <c r="K670" i="7" a="1"/>
  <c r="K670" i="7" s="1"/>
  <c r="K671" i="7" a="1"/>
  <c r="K671" i="7" s="1"/>
  <c r="K672" i="7" a="1"/>
  <c r="K672" i="7" s="1"/>
  <c r="K673" i="7" a="1"/>
  <c r="K673" i="7" s="1"/>
  <c r="K674" i="7" a="1"/>
  <c r="K674" i="7" s="1"/>
  <c r="K675" i="7" a="1"/>
  <c r="K675" i="7" s="1"/>
  <c r="K676" i="7" a="1"/>
  <c r="K676" i="7" s="1"/>
  <c r="K677" i="7" a="1"/>
  <c r="K677" i="7"/>
  <c r="K678" i="7" a="1"/>
  <c r="K678" i="7" s="1"/>
  <c r="K679" i="7" a="1"/>
  <c r="K679" i="7" s="1"/>
  <c r="K680" i="7" a="1"/>
  <c r="K680" i="7" s="1"/>
  <c r="K681" i="7" a="1"/>
  <c r="K681" i="7" s="1"/>
  <c r="K682" i="7" a="1"/>
  <c r="K682" i="7" s="1"/>
  <c r="K683" i="7" a="1"/>
  <c r="K683" i="7" s="1"/>
  <c r="K684" i="7" a="1"/>
  <c r="K684" i="7" s="1"/>
  <c r="K685" i="7" a="1"/>
  <c r="K685" i="7" s="1"/>
  <c r="K686" i="7" a="1"/>
  <c r="K686" i="7" s="1"/>
  <c r="K687" i="7" a="1"/>
  <c r="K687" i="7" s="1"/>
  <c r="K688" i="7" a="1"/>
  <c r="K688" i="7" s="1"/>
  <c r="K689" i="7" a="1"/>
  <c r="K689" i="7" s="1"/>
  <c r="K690" i="7" a="1"/>
  <c r="K690" i="7" s="1"/>
  <c r="K691" i="7" a="1"/>
  <c r="K691" i="7" s="1"/>
  <c r="K692" i="7" a="1"/>
  <c r="K692" i="7" s="1"/>
  <c r="K693" i="7" a="1"/>
  <c r="K693" i="7" s="1"/>
  <c r="K694" i="7" a="1"/>
  <c r="K694" i="7" s="1"/>
  <c r="K695" i="7" a="1"/>
  <c r="K695" i="7" s="1"/>
  <c r="K696" i="7" a="1"/>
  <c r="K696" i="7"/>
  <c r="K697" i="7" a="1"/>
  <c r="K697" i="7" s="1"/>
  <c r="K698" i="7" a="1"/>
  <c r="K698" i="7" s="1"/>
  <c r="K699" i="7" a="1"/>
  <c r="K699" i="7" s="1"/>
  <c r="K700" i="7" a="1"/>
  <c r="K700" i="7" s="1"/>
  <c r="K701" i="7" a="1"/>
  <c r="K701" i="7" s="1"/>
  <c r="K702" i="7" a="1"/>
  <c r="K702" i="7"/>
  <c r="K703" i="7" a="1"/>
  <c r="K703" i="7" s="1"/>
  <c r="K704" i="7" a="1"/>
  <c r="K704" i="7" s="1"/>
  <c r="K705" i="7" a="1"/>
  <c r="K705" i="7" s="1"/>
  <c r="K706" i="7" a="1"/>
  <c r="K706" i="7" s="1"/>
  <c r="K707" i="7" a="1"/>
  <c r="K707" i="7" s="1"/>
  <c r="K708" i="7" a="1"/>
  <c r="K708" i="7" s="1"/>
  <c r="K709" i="7" a="1"/>
  <c r="K709" i="7" s="1"/>
  <c r="K710" i="7" a="1"/>
  <c r="K710" i="7" s="1"/>
  <c r="K711" i="7" a="1"/>
  <c r="K711" i="7" s="1"/>
  <c r="K712" i="7" a="1"/>
  <c r="K712" i="7" s="1"/>
  <c r="K713" i="7" a="1"/>
  <c r="K713" i="7" s="1"/>
  <c r="K714" i="7" a="1"/>
  <c r="K714" i="7" s="1"/>
  <c r="K715" i="7" a="1"/>
  <c r="K715" i="7" s="1"/>
  <c r="K716" i="7" a="1"/>
  <c r="K716" i="7" s="1"/>
  <c r="K717" i="7" a="1"/>
  <c r="K717" i="7" s="1"/>
  <c r="K718" i="7" a="1"/>
  <c r="K718" i="7" s="1"/>
  <c r="K719" i="7" a="1"/>
  <c r="K719" i="7" s="1"/>
  <c r="K720" i="7" a="1"/>
  <c r="K720" i="7" s="1"/>
  <c r="K721" i="7" a="1"/>
  <c r="K721" i="7" s="1"/>
  <c r="K722" i="7" a="1"/>
  <c r="K722" i="7" s="1"/>
  <c r="K723" i="7" a="1"/>
  <c r="K723" i="7" s="1"/>
  <c r="K724" i="7" a="1"/>
  <c r="K724" i="7" s="1"/>
  <c r="K725" i="7" a="1"/>
  <c r="K725" i="7"/>
  <c r="K726" i="7" a="1"/>
  <c r="K726" i="7"/>
  <c r="K727" i="7" a="1"/>
  <c r="K727" i="7" s="1"/>
  <c r="K728" i="7" a="1"/>
  <c r="K728" i="7" s="1"/>
  <c r="K729" i="7" a="1"/>
  <c r="K729" i="7" s="1"/>
  <c r="K730" i="7" a="1"/>
  <c r="K730" i="7" s="1"/>
  <c r="K731" i="7" a="1"/>
  <c r="K731" i="7" s="1"/>
  <c r="K732" i="7" a="1"/>
  <c r="K732" i="7"/>
  <c r="K733" i="7" a="1"/>
  <c r="K733" i="7" s="1"/>
  <c r="K734" i="7" a="1"/>
  <c r="K734" i="7" s="1"/>
  <c r="K735" i="7" a="1"/>
  <c r="K735" i="7" s="1"/>
  <c r="K736" i="7" a="1"/>
  <c r="K736" i="7" s="1"/>
  <c r="K737" i="7" a="1"/>
  <c r="K737" i="7" s="1"/>
  <c r="K738" i="7" a="1"/>
  <c r="K738" i="7" s="1"/>
  <c r="K739" i="7" a="1"/>
  <c r="K739" i="7" s="1"/>
  <c r="K740" i="7" a="1"/>
  <c r="K740" i="7" s="1"/>
  <c r="K741" i="7" a="1"/>
  <c r="K741" i="7" s="1"/>
  <c r="K742" i="7" a="1"/>
  <c r="K742" i="7" s="1"/>
  <c r="K743" i="7" a="1"/>
  <c r="K743" i="7" s="1"/>
  <c r="K744" i="7" a="1"/>
  <c r="K744" i="7" s="1"/>
  <c r="K745" i="7" a="1"/>
  <c r="K745" i="7" s="1"/>
  <c r="K746" i="7" a="1"/>
  <c r="K746" i="7" s="1"/>
  <c r="K747" i="7" a="1"/>
  <c r="K747" i="7" s="1"/>
  <c r="K748" i="7" a="1"/>
  <c r="K748" i="7" s="1"/>
  <c r="K749" i="7" a="1"/>
  <c r="K749" i="7" s="1"/>
  <c r="K750" i="7" a="1"/>
  <c r="K750" i="7" s="1"/>
  <c r="K751" i="7" a="1"/>
  <c r="K751" i="7" s="1"/>
  <c r="K752" i="7" a="1"/>
  <c r="K752" i="7" s="1"/>
  <c r="K753" i="7" a="1"/>
  <c r="K753" i="7" s="1"/>
  <c r="K754" i="7" a="1"/>
  <c r="K754" i="7"/>
  <c r="K755" i="7" a="1"/>
  <c r="K755" i="7" s="1"/>
  <c r="K756" i="7" a="1"/>
  <c r="K756" i="7" s="1"/>
  <c r="K757" i="7" a="1"/>
  <c r="K757" i="7"/>
  <c r="K758" i="7" a="1"/>
  <c r="K758" i="7" s="1"/>
  <c r="K759" i="7" a="1"/>
  <c r="K759" i="7" s="1"/>
  <c r="K760" i="7" a="1"/>
  <c r="K760" i="7" s="1"/>
  <c r="K761" i="7" a="1"/>
  <c r="K761" i="7" s="1"/>
  <c r="K762" i="7" a="1"/>
  <c r="K762" i="7" s="1"/>
  <c r="K763" i="7" a="1"/>
  <c r="K763" i="7" s="1"/>
  <c r="K764" i="7" a="1"/>
  <c r="K764" i="7" s="1"/>
  <c r="K765" i="7" a="1"/>
  <c r="K765" i="7" s="1"/>
  <c r="K766" i="7" a="1"/>
  <c r="K766" i="7" s="1"/>
  <c r="K767" i="7" a="1"/>
  <c r="K767" i="7" s="1"/>
  <c r="K768" i="7" a="1"/>
  <c r="K768" i="7" s="1"/>
  <c r="K769" i="7" a="1"/>
  <c r="K769" i="7" s="1"/>
  <c r="K770" i="7" a="1"/>
  <c r="K770" i="7" s="1"/>
  <c r="K771" i="7" a="1"/>
  <c r="K771" i="7" s="1"/>
  <c r="K772" i="7" a="1"/>
  <c r="K772" i="7" s="1"/>
  <c r="K773" i="7" a="1"/>
  <c r="K773" i="7"/>
  <c r="K774" i="7" a="1"/>
  <c r="K774" i="7" s="1"/>
  <c r="K775" i="7" a="1"/>
  <c r="K775" i="7" s="1"/>
  <c r="K776" i="7" a="1"/>
  <c r="K776" i="7" s="1"/>
  <c r="K777" i="7" a="1"/>
  <c r="K777" i="7" s="1"/>
  <c r="K778" i="7" a="1"/>
  <c r="K778" i="7" s="1"/>
  <c r="K779" i="7" a="1"/>
  <c r="K779" i="7" s="1"/>
  <c r="K780" i="7" a="1"/>
  <c r="K780" i="7" s="1"/>
  <c r="K781" i="7" a="1"/>
  <c r="K781" i="7" s="1"/>
  <c r="K782" i="7" a="1"/>
  <c r="K782" i="7" s="1"/>
  <c r="K783" i="7" a="1"/>
  <c r="K783" i="7" s="1"/>
  <c r="K784" i="7" a="1"/>
  <c r="K784" i="7" s="1"/>
  <c r="K785" i="7" a="1"/>
  <c r="K785" i="7" s="1"/>
  <c r="K786" i="7" a="1"/>
  <c r="K786" i="7"/>
  <c r="K787" i="7" a="1"/>
  <c r="K787" i="7" s="1"/>
  <c r="K788" i="7" a="1"/>
  <c r="K788" i="7" s="1"/>
  <c r="K789" i="7" a="1"/>
  <c r="K789" i="7" s="1"/>
  <c r="K790" i="7" a="1"/>
  <c r="K790" i="7"/>
  <c r="K791" i="7" a="1"/>
  <c r="K791" i="7" s="1"/>
  <c r="K792" i="7" a="1"/>
  <c r="K792" i="7" s="1"/>
  <c r="K793" i="7" a="1"/>
  <c r="K793" i="7" s="1"/>
  <c r="K794" i="7" a="1"/>
  <c r="K794" i="7" s="1"/>
  <c r="K795" i="7" a="1"/>
  <c r="K795" i="7" s="1"/>
  <c r="K796" i="7" a="1"/>
  <c r="K796" i="7" s="1"/>
  <c r="K797" i="7" a="1"/>
  <c r="K797" i="7" s="1"/>
  <c r="K798" i="7" a="1"/>
  <c r="K798" i="7" s="1"/>
  <c r="K799" i="7" a="1"/>
  <c r="K799" i="7" s="1"/>
  <c r="K800" i="7" a="1"/>
  <c r="K800" i="7"/>
  <c r="K801" i="7" a="1"/>
  <c r="K801" i="7" s="1"/>
  <c r="K802" i="7" a="1"/>
  <c r="K802" i="7" s="1"/>
  <c r="K803" i="7" a="1"/>
  <c r="K803" i="7" s="1"/>
  <c r="K804" i="7" a="1"/>
  <c r="K804" i="7" s="1"/>
  <c r="K805" i="7" a="1"/>
  <c r="K805" i="7" s="1"/>
  <c r="K806" i="7" a="1"/>
  <c r="K806" i="7" s="1"/>
  <c r="K807" i="7" a="1"/>
  <c r="K807" i="7" s="1"/>
  <c r="K808" i="7" a="1"/>
  <c r="K808" i="7" s="1"/>
  <c r="K809" i="7" a="1"/>
  <c r="K809" i="7" s="1"/>
  <c r="K810" i="7" a="1"/>
  <c r="K810" i="7" s="1"/>
  <c r="K811" i="7" a="1"/>
  <c r="K811" i="7" s="1"/>
  <c r="K812" i="7" a="1"/>
  <c r="K812" i="7"/>
  <c r="K813" i="7" a="1"/>
  <c r="K813" i="7" s="1"/>
  <c r="K814" i="7" a="1"/>
  <c r="K814" i="7" s="1"/>
  <c r="K815" i="7" a="1"/>
  <c r="K815" i="7" s="1"/>
  <c r="K816" i="7" a="1"/>
  <c r="K816" i="7" s="1"/>
  <c r="K817" i="7" a="1"/>
  <c r="K817" i="7" s="1"/>
  <c r="K818" i="7" a="1"/>
  <c r="K818" i="7" s="1"/>
  <c r="K819" i="7" a="1"/>
  <c r="K819" i="7" s="1"/>
  <c r="K820" i="7" a="1"/>
  <c r="K820" i="7" s="1"/>
  <c r="K821" i="7" a="1"/>
  <c r="K821" i="7" s="1"/>
  <c r="K822" i="7" a="1"/>
  <c r="K822" i="7" s="1"/>
  <c r="K823" i="7" a="1"/>
  <c r="K823" i="7" s="1"/>
  <c r="K824" i="7" a="1"/>
  <c r="K824" i="7"/>
  <c r="K825" i="7" a="1"/>
  <c r="K825" i="7" s="1"/>
  <c r="K826" i="7" a="1"/>
  <c r="K826" i="7" s="1"/>
  <c r="K827" i="7" a="1"/>
  <c r="K827" i="7" s="1"/>
  <c r="K828" i="7" a="1"/>
  <c r="K828" i="7" s="1"/>
  <c r="K829" i="7" a="1"/>
  <c r="K829" i="7" s="1"/>
  <c r="K830" i="7" a="1"/>
  <c r="K830" i="7" s="1"/>
  <c r="K831" i="7" a="1"/>
  <c r="K831" i="7" s="1"/>
  <c r="K832" i="7" a="1"/>
  <c r="K832" i="7" s="1"/>
  <c r="K833" i="7" a="1"/>
  <c r="K833" i="7" s="1"/>
  <c r="K834" i="7" a="1"/>
  <c r="K834" i="7" s="1"/>
  <c r="K835" i="7" a="1"/>
  <c r="K835" i="7" s="1"/>
  <c r="K836" i="7" a="1"/>
  <c r="K836" i="7" s="1"/>
  <c r="K837" i="7" a="1"/>
  <c r="K837" i="7" s="1"/>
  <c r="K838" i="7" a="1"/>
  <c r="K838" i="7" s="1"/>
  <c r="K839" i="7" a="1"/>
  <c r="K839" i="7" s="1"/>
  <c r="K840" i="7" a="1"/>
  <c r="K840" i="7" s="1"/>
  <c r="K841" i="7" a="1"/>
  <c r="K841" i="7"/>
  <c r="K842" i="7" a="1"/>
  <c r="K842" i="7" s="1"/>
  <c r="K843" i="7" a="1"/>
  <c r="K843" i="7" s="1"/>
  <c r="K844" i="7" a="1"/>
  <c r="K844" i="7" s="1"/>
  <c r="K845" i="7" a="1"/>
  <c r="K845" i="7"/>
  <c r="K846" i="7" a="1"/>
  <c r="K846" i="7" s="1"/>
  <c r="K847" i="7" a="1"/>
  <c r="K847" i="7" s="1"/>
  <c r="K848" i="7" a="1"/>
  <c r="K848" i="7" s="1"/>
  <c r="K849" i="7" a="1"/>
  <c r="K849" i="7" s="1"/>
  <c r="K850" i="7" a="1"/>
  <c r="K850" i="7" s="1"/>
  <c r="K851" i="7" a="1"/>
  <c r="K851" i="7" s="1"/>
  <c r="K852" i="7" a="1"/>
  <c r="K852" i="7" s="1"/>
  <c r="K853" i="7" a="1"/>
  <c r="K853" i="7" s="1"/>
  <c r="K854" i="7" a="1"/>
  <c r="K854" i="7" s="1"/>
  <c r="K855" i="7" a="1"/>
  <c r="K855" i="7" s="1"/>
  <c r="K856" i="7" a="1"/>
  <c r="K856" i="7" s="1"/>
  <c r="K857" i="7" a="1"/>
  <c r="K857" i="7" s="1"/>
  <c r="K858" i="7" a="1"/>
  <c r="K858" i="7" s="1"/>
  <c r="K859" i="7" a="1"/>
  <c r="K859" i="7" s="1"/>
  <c r="K860" i="7" a="1"/>
  <c r="K860" i="7"/>
  <c r="K861" i="7" a="1"/>
  <c r="K861" i="7" s="1"/>
  <c r="K862" i="7" a="1"/>
  <c r="K862" i="7" s="1"/>
  <c r="K863" i="7" a="1"/>
  <c r="K863" i="7" s="1"/>
  <c r="K864" i="7" a="1"/>
  <c r="K864" i="7" s="1"/>
  <c r="K865" i="7" a="1"/>
  <c r="K865" i="7" s="1"/>
  <c r="K866" i="7" a="1"/>
  <c r="K866" i="7" s="1"/>
  <c r="K867" i="7" a="1"/>
  <c r="K867" i="7" s="1"/>
  <c r="K868" i="7" a="1"/>
  <c r="K868" i="7" s="1"/>
  <c r="K869" i="7" a="1"/>
  <c r="K869" i="7" s="1"/>
  <c r="K870" i="7" a="1"/>
  <c r="K870" i="7" s="1"/>
  <c r="K871" i="7" a="1"/>
  <c r="K871" i="7" s="1"/>
  <c r="K872" i="7" a="1"/>
  <c r="K872" i="7" s="1"/>
  <c r="K873" i="7" a="1"/>
  <c r="K873" i="7" s="1"/>
  <c r="K874" i="7" a="1"/>
  <c r="K874" i="7" s="1"/>
  <c r="K875" i="7" a="1"/>
  <c r="K875" i="7" s="1"/>
  <c r="K876" i="7" a="1"/>
  <c r="K876" i="7" s="1"/>
  <c r="K877" i="7" a="1"/>
  <c r="K877" i="7"/>
  <c r="K878" i="7" a="1"/>
  <c r="K878" i="7"/>
  <c r="K879" i="7" a="1"/>
  <c r="K879" i="7" s="1"/>
  <c r="K880" i="7" a="1"/>
  <c r="K880" i="7" s="1"/>
  <c r="K881" i="7" a="1"/>
  <c r="K881" i="7" s="1"/>
  <c r="K882" i="7" a="1"/>
  <c r="K882" i="7" s="1"/>
  <c r="K883" i="7" a="1"/>
  <c r="K883" i="7" s="1"/>
  <c r="K884" i="7" a="1"/>
  <c r="K884" i="7" s="1"/>
  <c r="K885" i="7" a="1"/>
  <c r="K885" i="7"/>
  <c r="K886" i="7" a="1"/>
  <c r="K886" i="7"/>
  <c r="K887" i="7" a="1"/>
  <c r="K887" i="7" s="1"/>
  <c r="K888" i="7" a="1"/>
  <c r="K888" i="7" s="1"/>
  <c r="K889" i="7" a="1"/>
  <c r="K889" i="7" s="1"/>
  <c r="K890" i="7" a="1"/>
  <c r="K890" i="7" s="1"/>
  <c r="K891" i="7" a="1"/>
  <c r="K891" i="7" s="1"/>
  <c r="K892" i="7" a="1"/>
  <c r="K892" i="7" s="1"/>
  <c r="K893" i="7" a="1"/>
  <c r="K893" i="7" s="1"/>
  <c r="K894" i="7" a="1"/>
  <c r="K894" i="7" s="1"/>
  <c r="K895" i="7" a="1"/>
  <c r="K895" i="7" s="1"/>
  <c r="K896" i="7" a="1"/>
  <c r="K896" i="7" s="1"/>
  <c r="K897" i="7" a="1"/>
  <c r="K897" i="7" s="1"/>
  <c r="K898" i="7" a="1"/>
  <c r="K898" i="7" s="1"/>
  <c r="K899" i="7" a="1"/>
  <c r="K899" i="7" s="1"/>
  <c r="K900" i="7" a="1"/>
  <c r="K900" i="7"/>
  <c r="K901" i="7" a="1"/>
  <c r="K901" i="7" s="1"/>
  <c r="K902" i="7" a="1"/>
  <c r="K902" i="7" s="1"/>
  <c r="K903" i="7" a="1"/>
  <c r="K903" i="7" s="1"/>
  <c r="K904" i="7" a="1"/>
  <c r="K904" i="7" s="1"/>
  <c r="K905" i="7" a="1"/>
  <c r="K905" i="7" s="1"/>
  <c r="K906" i="7" a="1"/>
  <c r="K906" i="7" s="1"/>
  <c r="K907" i="7" a="1"/>
  <c r="K907" i="7" s="1"/>
  <c r="K908" i="7" a="1"/>
  <c r="K908" i="7"/>
  <c r="K909" i="7" a="1"/>
  <c r="K909" i="7"/>
  <c r="K910" i="7" a="1"/>
  <c r="K910" i="7" s="1"/>
  <c r="K911" i="7" a="1"/>
  <c r="K911" i="7" s="1"/>
  <c r="K912" i="7" a="1"/>
  <c r="K912" i="7" s="1"/>
  <c r="K913" i="7" a="1"/>
  <c r="K913" i="7" s="1"/>
  <c r="K914" i="7" a="1"/>
  <c r="K914" i="7"/>
  <c r="K915" i="7" a="1"/>
  <c r="K915" i="7" s="1"/>
  <c r="K916" i="7" a="1"/>
  <c r="K916" i="7" s="1"/>
  <c r="K917" i="7" a="1"/>
  <c r="K917" i="7" s="1"/>
  <c r="K918" i="7" a="1"/>
  <c r="K918" i="7"/>
  <c r="K919" i="7" a="1"/>
  <c r="K919" i="7" s="1"/>
  <c r="K920" i="7" a="1"/>
  <c r="K920" i="7" s="1"/>
  <c r="K921" i="7" a="1"/>
  <c r="K921" i="7" s="1"/>
  <c r="K922" i="7" a="1"/>
  <c r="K922" i="7" s="1"/>
  <c r="K923" i="7" a="1"/>
  <c r="K923" i="7" s="1"/>
  <c r="K924" i="7" a="1"/>
  <c r="K924" i="7" s="1"/>
  <c r="K925" i="7" a="1"/>
  <c r="K925" i="7" s="1"/>
  <c r="K926" i="7" a="1"/>
  <c r="K926" i="7"/>
  <c r="K927" i="7" a="1"/>
  <c r="K927" i="7" s="1"/>
  <c r="K928" i="7" a="1"/>
  <c r="K928" i="7" s="1"/>
  <c r="K929" i="7" a="1"/>
  <c r="K929" i="7" s="1"/>
  <c r="K930" i="7" a="1"/>
  <c r="K930" i="7" s="1"/>
  <c r="K931" i="7" a="1"/>
  <c r="K931" i="7" s="1"/>
  <c r="K932" i="7" a="1"/>
  <c r="K932" i="7"/>
  <c r="K933" i="7" a="1"/>
  <c r="K933" i="7"/>
  <c r="K934" i="7" a="1"/>
  <c r="K934" i="7" s="1"/>
  <c r="K935" i="7" a="1"/>
  <c r="K935" i="7" s="1"/>
  <c r="K936" i="7" a="1"/>
  <c r="K936" i="7" s="1"/>
  <c r="K937" i="7" a="1"/>
  <c r="K937" i="7" s="1"/>
  <c r="K938" i="7" a="1"/>
  <c r="K938" i="7" s="1"/>
  <c r="K939" i="7" a="1"/>
  <c r="K939" i="7" s="1"/>
  <c r="K940" i="7" a="1"/>
  <c r="K940" i="7" s="1"/>
  <c r="K941" i="7" a="1"/>
  <c r="K941" i="7" s="1"/>
  <c r="K942" i="7" a="1"/>
  <c r="K942" i="7" s="1"/>
  <c r="K943" i="7" a="1"/>
  <c r="K943" i="7" s="1"/>
  <c r="K944" i="7" a="1"/>
  <c r="K944" i="7" s="1"/>
  <c r="K945" i="7" a="1"/>
  <c r="K945" i="7" s="1"/>
  <c r="K946" i="7" a="1"/>
  <c r="K946" i="7" s="1"/>
  <c r="K947" i="7" a="1"/>
  <c r="K947" i="7" s="1"/>
  <c r="K948" i="7" a="1"/>
  <c r="K948" i="7" s="1"/>
  <c r="K949" i="7" a="1"/>
  <c r="K949" i="7" s="1"/>
  <c r="K950" i="7" a="1"/>
  <c r="K950" i="7" s="1"/>
  <c r="K951" i="7" a="1"/>
  <c r="K951" i="7" s="1"/>
  <c r="K952" i="7" a="1"/>
  <c r="K952" i="7" s="1"/>
  <c r="K953" i="7" a="1"/>
  <c r="K953" i="7" s="1"/>
  <c r="K954" i="7" a="1"/>
  <c r="K954" i="7" s="1"/>
  <c r="K955" i="7" a="1"/>
  <c r="K955" i="7" s="1"/>
  <c r="K956" i="7" a="1"/>
  <c r="K956" i="7" s="1"/>
  <c r="K957" i="7" a="1"/>
  <c r="K957" i="7" s="1"/>
  <c r="K958" i="7" a="1"/>
  <c r="K958" i="7" s="1"/>
  <c r="K959" i="7" a="1"/>
  <c r="K959" i="7" s="1"/>
  <c r="K960" i="7" a="1"/>
  <c r="K960" i="7"/>
  <c r="K961" i="7" a="1"/>
  <c r="K961" i="7" s="1"/>
  <c r="K962" i="7" a="1"/>
  <c r="K962" i="7" s="1"/>
  <c r="K963" i="7" a="1"/>
  <c r="K963" i="7" s="1"/>
  <c r="K964" i="7" a="1"/>
  <c r="K964" i="7" s="1"/>
  <c r="K965" i="7" a="1"/>
  <c r="K965" i="7" s="1"/>
  <c r="K966" i="7" a="1"/>
  <c r="K966" i="7" s="1"/>
  <c r="K967" i="7" a="1"/>
  <c r="K967" i="7" s="1"/>
  <c r="K968" i="7" a="1"/>
  <c r="K968" i="7" s="1"/>
  <c r="K969" i="7" a="1"/>
  <c r="K969" i="7" s="1"/>
  <c r="K970" i="7" a="1"/>
  <c r="K970" i="7" s="1"/>
  <c r="K971" i="7" a="1"/>
  <c r="K971" i="7" s="1"/>
  <c r="K972" i="7" a="1"/>
  <c r="K972" i="7" s="1"/>
  <c r="K973" i="7" a="1"/>
  <c r="K973" i="7" s="1"/>
  <c r="K974" i="7" a="1"/>
  <c r="K974" i="7" s="1"/>
  <c r="K975" i="7" a="1"/>
  <c r="K975" i="7" s="1"/>
  <c r="K976" i="7" a="1"/>
  <c r="K976" i="7" s="1"/>
  <c r="K977" i="7" a="1"/>
  <c r="K977" i="7" s="1"/>
  <c r="K978" i="7" a="1"/>
  <c r="K978" i="7" s="1"/>
  <c r="K979" i="7" a="1"/>
  <c r="K979" i="7" s="1"/>
  <c r="K980" i="7" a="1"/>
  <c r="K980" i="7" s="1"/>
  <c r="K981" i="7" a="1"/>
  <c r="K981" i="7" s="1"/>
  <c r="K982" i="7" a="1"/>
  <c r="K982" i="7" s="1"/>
  <c r="K983" i="7" a="1"/>
  <c r="K983" i="7" s="1"/>
  <c r="K984" i="7" a="1"/>
  <c r="K984" i="7"/>
  <c r="K985" i="7" a="1"/>
  <c r="K985" i="7" s="1"/>
  <c r="K986" i="7" a="1"/>
  <c r="K986" i="7" s="1"/>
  <c r="K987" i="7" a="1"/>
  <c r="K987" i="7" s="1"/>
  <c r="K988" i="7" a="1"/>
  <c r="K988" i="7" s="1"/>
  <c r="K989" i="7" a="1"/>
  <c r="K989" i="7" s="1"/>
  <c r="K990" i="7" a="1"/>
  <c r="K990" i="7"/>
  <c r="K991" i="7" a="1"/>
  <c r="K991" i="7" s="1"/>
  <c r="K992" i="7" a="1"/>
  <c r="K992" i="7" s="1"/>
  <c r="K993" i="7" a="1"/>
  <c r="K993" i="7"/>
  <c r="K994" i="7" a="1"/>
  <c r="K994" i="7" s="1"/>
  <c r="K995" i="7" a="1"/>
  <c r="K995" i="7" s="1"/>
  <c r="K996" i="7" a="1"/>
  <c r="K996" i="7"/>
  <c r="K997" i="7" a="1"/>
  <c r="K997" i="7" s="1"/>
  <c r="K998" i="7" a="1"/>
  <c r="K998" i="7" s="1"/>
  <c r="K999" i="7" a="1"/>
  <c r="K999" i="7" s="1"/>
  <c r="K1000" i="7" a="1"/>
  <c r="K1000" i="7" s="1"/>
  <c r="K1001" i="7" a="1"/>
  <c r="K1001" i="7" s="1"/>
  <c r="K1002" i="7" a="1"/>
  <c r="K1002" i="7" s="1"/>
  <c r="K1003" i="7" a="1"/>
  <c r="K1003" i="7" s="1"/>
  <c r="K1004" i="7" a="1"/>
  <c r="K1004" i="7"/>
  <c r="K1005" i="7" a="1"/>
  <c r="K1005" i="7"/>
  <c r="K1006" i="7" a="1"/>
  <c r="K1006" i="7" s="1"/>
  <c r="K1007" i="7" a="1"/>
  <c r="K1007" i="7" s="1"/>
  <c r="K1008" i="7" a="1"/>
  <c r="K1008" i="7" s="1"/>
  <c r="K1009" i="7" a="1"/>
  <c r="K1009" i="7" s="1"/>
  <c r="K1010" i="7" a="1"/>
  <c r="K1010" i="7" s="1"/>
  <c r="K1011" i="7" a="1"/>
  <c r="K1011" i="7" s="1"/>
  <c r="K1012" i="7" a="1"/>
  <c r="K1012" i="7" s="1"/>
  <c r="K1013" i="7" a="1"/>
  <c r="K1013" i="7" s="1"/>
  <c r="K1014" i="7" a="1"/>
  <c r="K1014" i="7"/>
  <c r="K1015" i="7" a="1"/>
  <c r="K1015" i="7" s="1"/>
  <c r="K1016" i="7" a="1"/>
  <c r="K1016" i="7" s="1"/>
  <c r="K1017" i="7" a="1"/>
  <c r="K1017" i="7" s="1"/>
  <c r="K1018" i="7" a="1"/>
  <c r="K1018" i="7" s="1"/>
  <c r="K1019" i="7" a="1"/>
  <c r="K1019" i="7" s="1"/>
  <c r="K1020" i="7" a="1"/>
  <c r="K1020" i="7" s="1"/>
  <c r="K1021" i="7" a="1"/>
  <c r="K1021" i="7" s="1"/>
  <c r="K1022" i="7" a="1"/>
  <c r="K1022" i="7" s="1"/>
  <c r="K1023" i="7" a="1"/>
  <c r="K1023" i="7" s="1"/>
  <c r="K1024" i="7" a="1"/>
  <c r="K1024" i="7"/>
  <c r="K1025" i="7" a="1"/>
  <c r="K1025" i="7" s="1"/>
  <c r="K1026" i="7" a="1"/>
  <c r="K1026" i="7" s="1"/>
  <c r="K1027" i="7" a="1"/>
  <c r="K1027" i="7" s="1"/>
  <c r="K1028" i="7" a="1"/>
  <c r="K1028" i="7" s="1"/>
  <c r="K1029" i="7" a="1"/>
  <c r="K1029" i="7" s="1"/>
  <c r="K1030" i="7" a="1"/>
  <c r="K1030" i="7" s="1"/>
  <c r="K1031" i="7" a="1"/>
  <c r="K1031" i="7" s="1"/>
  <c r="K1032" i="7" a="1"/>
  <c r="K1032" i="7" s="1"/>
  <c r="K1033" i="7" a="1"/>
  <c r="K1033" i="7" s="1"/>
  <c r="K1034" i="7" a="1"/>
  <c r="K1034" i="7"/>
  <c r="K1035" i="7" a="1"/>
  <c r="K1035" i="7" s="1"/>
  <c r="K1036" i="7" a="1"/>
  <c r="K1036" i="7" s="1"/>
  <c r="K1037" i="7" a="1"/>
  <c r="K1037" i="7" s="1"/>
  <c r="K1038" i="7" a="1"/>
  <c r="K1038" i="7" s="1"/>
  <c r="K1039" i="7" a="1"/>
  <c r="K1039" i="7" s="1"/>
  <c r="K1040" i="7" a="1"/>
  <c r="K1040" i="7" s="1"/>
  <c r="K1041" i="7" a="1"/>
  <c r="K1041" i="7" s="1"/>
  <c r="K1042" i="7" a="1"/>
  <c r="K1042" i="7" s="1"/>
  <c r="K1043" i="7" a="1"/>
  <c r="K1043" i="7" s="1"/>
  <c r="K1044" i="7" a="1"/>
  <c r="K1044" i="7" s="1"/>
  <c r="K1045" i="7" a="1"/>
  <c r="K1045" i="7"/>
  <c r="K1046" i="7" a="1"/>
  <c r="K1046" i="7" s="1"/>
  <c r="K1047" i="7" a="1"/>
  <c r="K1047" i="7" s="1"/>
  <c r="K1048" i="7" a="1"/>
  <c r="K1048" i="7"/>
  <c r="K1049" i="7" a="1"/>
  <c r="K1049" i="7" s="1"/>
  <c r="K1050" i="7" a="1"/>
  <c r="K1050" i="7" s="1"/>
  <c r="K1051" i="7" a="1"/>
  <c r="K1051" i="7" s="1"/>
  <c r="K1052" i="7" a="1"/>
  <c r="K1052" i="7" s="1"/>
  <c r="K1053" i="7" a="1"/>
  <c r="K1053" i="7" s="1"/>
  <c r="K1054" i="7" a="1"/>
  <c r="K1054" i="7" s="1"/>
  <c r="K1055" i="7" a="1"/>
  <c r="K1055" i="7" s="1"/>
  <c r="K1056" i="7" a="1"/>
  <c r="K1056" i="7" s="1"/>
  <c r="K1057" i="7" a="1"/>
  <c r="K1057" i="7" s="1"/>
  <c r="K1058" i="7" a="1"/>
  <c r="K1058" i="7" s="1"/>
  <c r="K1059" i="7" a="1"/>
  <c r="K1059" i="7" s="1"/>
  <c r="K1060" i="7" a="1"/>
  <c r="K1060" i="7" s="1"/>
  <c r="K1061" i="7" a="1"/>
  <c r="K1061" i="7" s="1"/>
  <c r="K1062" i="7" a="1"/>
  <c r="K1062" i="7" s="1"/>
  <c r="K1063" i="7" a="1"/>
  <c r="K1063" i="7" s="1"/>
  <c r="K1064" i="7" a="1"/>
  <c r="K1064" i="7" s="1"/>
  <c r="K1065" i="7" a="1"/>
  <c r="K1065" i="7" s="1"/>
  <c r="K1066" i="7" a="1"/>
  <c r="K1066" i="7" s="1"/>
  <c r="K1067" i="7" a="1"/>
  <c r="K1067" i="7" s="1"/>
  <c r="K1068" i="7" a="1"/>
  <c r="K1068" i="7" s="1"/>
  <c r="K1069" i="7" a="1"/>
  <c r="K1069" i="7"/>
  <c r="K1070" i="7" a="1"/>
  <c r="K1070" i="7" s="1"/>
  <c r="K1071" i="7" a="1"/>
  <c r="K1071" i="7" s="1"/>
  <c r="K1072" i="7" a="1"/>
  <c r="K1072" i="7" s="1"/>
  <c r="K1073" i="7" a="1"/>
  <c r="K1073" i="7" s="1"/>
  <c r="K1074" i="7" a="1"/>
  <c r="K1074" i="7" s="1"/>
  <c r="K1075" i="7" a="1"/>
  <c r="K1075" i="7" s="1"/>
  <c r="K1076" i="7" a="1"/>
  <c r="K1076" i="7" s="1"/>
  <c r="K1077" i="7" a="1"/>
  <c r="K1077" i="7"/>
  <c r="K1078" i="7" a="1"/>
  <c r="K1078" i="7"/>
  <c r="K1079" i="7" a="1"/>
  <c r="K1079" i="7" s="1"/>
  <c r="K1080" i="7" a="1"/>
  <c r="K1080" i="7" s="1"/>
  <c r="K1081" i="7" a="1"/>
  <c r="K1081" i="7" s="1"/>
  <c r="K1082" i="7" a="1"/>
  <c r="K1082" i="7" s="1"/>
  <c r="K1083" i="7" a="1"/>
  <c r="K1083" i="7" s="1"/>
  <c r="K1084" i="7" a="1"/>
  <c r="K1084" i="7"/>
  <c r="K1085" i="7" a="1"/>
  <c r="K1085" i="7" s="1"/>
  <c r="K1086" i="7" a="1"/>
  <c r="K1086" i="7" s="1"/>
  <c r="K1087" i="7" a="1"/>
  <c r="K1087" i="7" s="1"/>
  <c r="K1088" i="7" a="1"/>
  <c r="K1088" i="7"/>
  <c r="K1089" i="7" a="1"/>
  <c r="K1089" i="7" s="1"/>
  <c r="K1090" i="7" a="1"/>
  <c r="K1090" i="7" s="1"/>
  <c r="K1091" i="7" a="1"/>
  <c r="K1091" i="7" s="1"/>
  <c r="K1092" i="7" a="1"/>
  <c r="K1092" i="7" s="1"/>
  <c r="K1093" i="7" a="1"/>
  <c r="K1093" i="7" s="1"/>
  <c r="K1094" i="7" a="1"/>
  <c r="K1094" i="7" s="1"/>
  <c r="K1095" i="7" a="1"/>
  <c r="K1095" i="7" s="1"/>
  <c r="K1096" i="7" a="1"/>
  <c r="K1096" i="7" s="1"/>
  <c r="K1097" i="7" a="1"/>
  <c r="K1097" i="7" s="1"/>
  <c r="K1098" i="7" a="1"/>
  <c r="K1098" i="7" s="1"/>
  <c r="K1099" i="7" a="1"/>
  <c r="K1099" i="7" s="1"/>
  <c r="K1100" i="7" a="1"/>
  <c r="K1100" i="7"/>
  <c r="K1101" i="7" a="1"/>
  <c r="K1101" i="7"/>
  <c r="K1102" i="7" a="1"/>
  <c r="K1102" i="7"/>
  <c r="K1103" i="7" a="1"/>
  <c r="K1103" i="7" s="1"/>
  <c r="K1104" i="7" a="1"/>
  <c r="K1104" i="7" s="1"/>
  <c r="K1105" i="7" a="1"/>
  <c r="K1105" i="7" s="1"/>
  <c r="K1106" i="7" a="1"/>
  <c r="K1106" i="7" s="1"/>
  <c r="K1107" i="7" a="1"/>
  <c r="K1107" i="7" s="1"/>
  <c r="K1108" i="7" a="1"/>
  <c r="K1108" i="7" s="1"/>
  <c r="K1109" i="7" a="1"/>
  <c r="K1109" i="7" s="1"/>
  <c r="K1110" i="7" a="1"/>
  <c r="K1110" i="7" s="1"/>
  <c r="K1111" i="7" a="1"/>
  <c r="K1111" i="7" s="1"/>
  <c r="K1112" i="7" a="1"/>
  <c r="K1112" i="7" s="1"/>
  <c r="K1113" i="7" a="1"/>
  <c r="K1113" i="7" s="1"/>
  <c r="K1114" i="7" a="1"/>
  <c r="K1114" i="7" s="1"/>
  <c r="K1115" i="7" a="1"/>
  <c r="K1115" i="7" s="1"/>
  <c r="K1116" i="7" a="1"/>
  <c r="K1116" i="7" s="1"/>
  <c r="K1117" i="7" a="1"/>
  <c r="K1117" i="7" s="1"/>
  <c r="K1118" i="7" a="1"/>
  <c r="K1118" i="7" s="1"/>
  <c r="K1119" i="7" a="1"/>
  <c r="K1119" i="7" s="1"/>
  <c r="K1120" i="7" a="1"/>
  <c r="K1120" i="7"/>
  <c r="K1121" i="7" a="1"/>
  <c r="K1121" i="7" s="1"/>
  <c r="K1122" i="7" a="1"/>
  <c r="K1122" i="7" s="1"/>
  <c r="K1123" i="7" a="1"/>
  <c r="K1123" i="7" s="1"/>
  <c r="K1124" i="7" a="1"/>
  <c r="K1124" i="7" s="1"/>
  <c r="K1125" i="7" a="1"/>
  <c r="K1125" i="7"/>
  <c r="K1126" i="7" a="1"/>
  <c r="K1126" i="7" s="1"/>
  <c r="K1127" i="7" a="1"/>
  <c r="K1127" i="7" s="1"/>
  <c r="K1128" i="7" a="1"/>
  <c r="K1128" i="7" s="1"/>
  <c r="K1129" i="7" a="1"/>
  <c r="K1129" i="7"/>
  <c r="K1130" i="7" a="1"/>
  <c r="K1130" i="7"/>
  <c r="K1131" i="7" a="1"/>
  <c r="K1131" i="7" s="1"/>
  <c r="K1132" i="7" a="1"/>
  <c r="K1132" i="7" s="1"/>
  <c r="K1133" i="7" a="1"/>
  <c r="K1133" i="7" s="1"/>
  <c r="K1134" i="7" a="1"/>
  <c r="K1134" i="7"/>
  <c r="K1135" i="7" a="1"/>
  <c r="K1135" i="7" s="1"/>
  <c r="K1136" i="7" a="1"/>
  <c r="K1136" i="7" s="1"/>
  <c r="K1137" i="7" a="1"/>
  <c r="K1137" i="7"/>
  <c r="K1138" i="7" a="1"/>
  <c r="K1138" i="7" s="1"/>
  <c r="K1139" i="7" a="1"/>
  <c r="K1139" i="7" s="1"/>
  <c r="K1140" i="7" a="1"/>
  <c r="K1140" i="7" s="1"/>
  <c r="K1141" i="7" a="1"/>
  <c r="K1141" i="7" s="1"/>
  <c r="K1142" i="7" a="1"/>
  <c r="K1142" i="7" s="1"/>
  <c r="K1143" i="7" a="1"/>
  <c r="K1143" i="7" s="1"/>
  <c r="K1144" i="7" a="1"/>
  <c r="K1144" i="7" s="1"/>
  <c r="K1145" i="7" a="1"/>
  <c r="K1145" i="7" s="1"/>
  <c r="K1146" i="7" a="1"/>
  <c r="K1146" i="7" s="1"/>
  <c r="K1147" i="7" a="1"/>
  <c r="K1147" i="7" s="1"/>
  <c r="K1148" i="7" a="1"/>
  <c r="K1148" i="7" s="1"/>
  <c r="K1149" i="7" a="1"/>
  <c r="K1149" i="7" s="1"/>
  <c r="K1150" i="7" a="1"/>
  <c r="K1150" i="7" s="1"/>
  <c r="K1151" i="7" a="1"/>
  <c r="K1151" i="7" s="1"/>
  <c r="K1152" i="7" a="1"/>
  <c r="K1152" i="7"/>
  <c r="K1153" i="7" a="1"/>
  <c r="K1153" i="7"/>
  <c r="K1154" i="7" a="1"/>
  <c r="K1154" i="7" s="1"/>
  <c r="K1155" i="7" a="1"/>
  <c r="K1155" i="7" s="1"/>
  <c r="K1156" i="7" a="1"/>
  <c r="K1156" i="7" s="1"/>
  <c r="K1157" i="7" a="1"/>
  <c r="K1157" i="7"/>
  <c r="K1158" i="7" a="1"/>
  <c r="K1158" i="7" s="1"/>
  <c r="K1159" i="7" a="1"/>
  <c r="K1159" i="7" s="1"/>
  <c r="K1160" i="7" a="1"/>
  <c r="K1160" i="7" s="1"/>
  <c r="K1161" i="7" a="1"/>
  <c r="K1161" i="7" s="1"/>
  <c r="K1162" i="7" a="1"/>
  <c r="K1162" i="7" s="1"/>
  <c r="K1163" i="7" a="1"/>
  <c r="K1163" i="7" s="1"/>
  <c r="K1164" i="7" a="1"/>
  <c r="K1164" i="7" s="1"/>
  <c r="K1165" i="7" a="1"/>
  <c r="K1165" i="7" s="1"/>
  <c r="K1166" i="7" a="1"/>
  <c r="K1166" i="7"/>
  <c r="K1167" i="7" a="1"/>
  <c r="K1167" i="7" s="1"/>
  <c r="K1168" i="7" a="1"/>
  <c r="K1168" i="7" s="1"/>
  <c r="K1169" i="7" a="1"/>
  <c r="K1169" i="7"/>
  <c r="K1170" i="7" a="1"/>
  <c r="K1170" i="7" s="1"/>
  <c r="K1171" i="7" a="1"/>
  <c r="K1171" i="7" s="1"/>
  <c r="K1172" i="7" a="1"/>
  <c r="K1172" i="7" s="1"/>
  <c r="K1173" i="7" a="1"/>
  <c r="K1173" i="7"/>
  <c r="K1174" i="7" a="1"/>
  <c r="K1174" i="7"/>
  <c r="K1175" i="7" a="1"/>
  <c r="K1175" i="7"/>
  <c r="K1176" i="7" a="1"/>
  <c r="K1176" i="7" s="1"/>
  <c r="K1177" i="7" a="1"/>
  <c r="K1177" i="7" s="1"/>
  <c r="K1178" i="7" a="1"/>
  <c r="K1178" i="7"/>
  <c r="K1179" i="7" a="1"/>
  <c r="K1179" i="7" s="1"/>
  <c r="K1180" i="7" a="1"/>
  <c r="K1180" i="7" s="1"/>
  <c r="K1181" i="7" a="1"/>
  <c r="K1181" i="7" s="1"/>
  <c r="K1182" i="7" a="1"/>
  <c r="K1182" i="7"/>
  <c r="K1183" i="7" a="1"/>
  <c r="K1183" i="7" s="1"/>
  <c r="K1184" i="7" a="1"/>
  <c r="K1184" i="7" s="1"/>
  <c r="K1185" i="7" a="1"/>
  <c r="K1185" i="7" s="1"/>
  <c r="K1186" i="7" a="1"/>
  <c r="K1186" i="7" s="1"/>
  <c r="K1187" i="7" a="1"/>
  <c r="K1187" i="7" s="1"/>
  <c r="K1188" i="7" a="1"/>
  <c r="K1188" i="7" s="1"/>
  <c r="K1189" i="7" a="1"/>
  <c r="K1189" i="7" s="1"/>
  <c r="K1190" i="7" a="1"/>
  <c r="K1190" i="7" s="1"/>
  <c r="K1191" i="7" a="1"/>
  <c r="K1191" i="7"/>
  <c r="K1192" i="7" a="1"/>
  <c r="K1192" i="7" s="1"/>
  <c r="K1193" i="7" a="1"/>
  <c r="K1193" i="7" s="1"/>
  <c r="K1194" i="7" a="1"/>
  <c r="K1194" i="7"/>
  <c r="K1195" i="7" a="1"/>
  <c r="K1195" i="7"/>
  <c r="K1196" i="7" a="1"/>
  <c r="K1196" i="7" s="1"/>
  <c r="K1197" i="7" a="1"/>
  <c r="K1197" i="7" s="1"/>
  <c r="K1198" i="7" a="1"/>
  <c r="K1198" i="7" s="1"/>
  <c r="K1199" i="7" a="1"/>
  <c r="K1199" i="7" s="1"/>
  <c r="K1200" i="7" a="1"/>
  <c r="K1200" i="7" s="1"/>
  <c r="K1201" i="7" a="1"/>
  <c r="K1201" i="7" s="1"/>
  <c r="K1202" i="7" a="1"/>
  <c r="K1202" i="7" s="1"/>
  <c r="K1203" i="7" a="1"/>
  <c r="K1203" i="7" s="1"/>
  <c r="K1204" i="7" a="1"/>
  <c r="K1204" i="7" s="1"/>
  <c r="K1205" i="7" a="1"/>
  <c r="K1205" i="7" s="1"/>
  <c r="K1206" i="7" a="1"/>
  <c r="K1206" i="7" s="1"/>
  <c r="K1207" i="7" a="1"/>
  <c r="K1207" i="7"/>
  <c r="K1208" i="7" a="1"/>
  <c r="K1208" i="7" s="1"/>
  <c r="K1209" i="7" a="1"/>
  <c r="K1209" i="7" s="1"/>
  <c r="K1210" i="7" a="1"/>
  <c r="K1210" i="7" s="1"/>
  <c r="K1211" i="7" a="1"/>
  <c r="K1211" i="7" s="1"/>
  <c r="K1212" i="7" a="1"/>
  <c r="K1212" i="7" s="1"/>
  <c r="K1213" i="7" a="1"/>
  <c r="K1213" i="7" s="1"/>
  <c r="K1214" i="7" a="1"/>
  <c r="K1214" i="7"/>
  <c r="K1215" i="7" a="1"/>
  <c r="K1215" i="7" s="1"/>
  <c r="K1216" i="7" a="1"/>
  <c r="K1216" i="7" s="1"/>
  <c r="K1217" i="7" a="1"/>
  <c r="K1217" i="7"/>
  <c r="K1218" i="7" a="1"/>
  <c r="K1218" i="7" s="1"/>
  <c r="K1219" i="7" a="1"/>
  <c r="K1219" i="7"/>
  <c r="K1220" i="7" a="1"/>
  <c r="K1220" i="7" s="1"/>
  <c r="K1221" i="7" a="1"/>
  <c r="K1221" i="7" s="1"/>
  <c r="K1222" i="7" a="1"/>
  <c r="K1222" i="7" s="1"/>
  <c r="K1223" i="7" a="1"/>
  <c r="K1223" i="7" s="1"/>
  <c r="K1224" i="7" a="1"/>
  <c r="K1224" i="7" s="1"/>
  <c r="K1225" i="7" a="1"/>
  <c r="K1225" i="7" s="1"/>
  <c r="K1226" i="7" a="1"/>
  <c r="K1226" i="7" s="1"/>
  <c r="K1227" i="7" a="1"/>
  <c r="K1227" i="7" s="1"/>
  <c r="K1228" i="7" a="1"/>
  <c r="K1228" i="7" s="1"/>
  <c r="K1229" i="7" a="1"/>
  <c r="K1229" i="7" s="1"/>
  <c r="K1230" i="7" a="1"/>
  <c r="K1230" i="7"/>
  <c r="K1231" i="7" a="1"/>
  <c r="K1231" i="7" s="1"/>
  <c r="K1232" i="7" a="1"/>
  <c r="K1232" i="7" s="1"/>
  <c r="K1233" i="7" a="1"/>
  <c r="K1233" i="7" s="1"/>
  <c r="K1234" i="7" a="1"/>
  <c r="K1234" i="7" s="1"/>
  <c r="K1235" i="7" a="1"/>
  <c r="K1235" i="7" s="1"/>
  <c r="K1236" i="7" a="1"/>
  <c r="K1236" i="7" s="1"/>
  <c r="K1237" i="7" a="1"/>
  <c r="K1237" i="7" s="1"/>
  <c r="K1238" i="7" a="1"/>
  <c r="K1238" i="7" s="1"/>
  <c r="K1239" i="7" a="1"/>
  <c r="K1239" i="7" s="1"/>
  <c r="K1240" i="7" a="1"/>
  <c r="K1240" i="7" s="1"/>
  <c r="K1241" i="7" a="1"/>
  <c r="K1241" i="7"/>
  <c r="K1242" i="7" a="1"/>
  <c r="K1242" i="7"/>
  <c r="K1243" i="7" a="1"/>
  <c r="K1243" i="7" s="1"/>
  <c r="K1244" i="7" a="1"/>
  <c r="K1244" i="7" s="1"/>
  <c r="K1245" i="7" a="1"/>
  <c r="K1245" i="7" s="1"/>
  <c r="K1246" i="7" a="1"/>
  <c r="K1246" i="7"/>
  <c r="K1247" i="7" a="1"/>
  <c r="K1247" i="7" s="1"/>
  <c r="K1248" i="7" a="1"/>
  <c r="K1248" i="7" s="1"/>
  <c r="K1249" i="7" a="1"/>
  <c r="K1249" i="7" s="1"/>
  <c r="K1250" i="7" a="1"/>
  <c r="K1250" i="7" s="1"/>
  <c r="K1251" i="7" a="1"/>
  <c r="K1251" i="7" s="1"/>
  <c r="K1252" i="7" a="1"/>
  <c r="K1252" i="7" s="1"/>
  <c r="K1253" i="7" a="1"/>
  <c r="K1253" i="7" s="1"/>
  <c r="K1254" i="7" a="1"/>
  <c r="K1254" i="7" s="1"/>
  <c r="K1255" i="7" a="1"/>
  <c r="K1255" i="7" s="1"/>
  <c r="K1256" i="7" a="1"/>
  <c r="K1256" i="7" s="1"/>
  <c r="K1257" i="7" a="1"/>
  <c r="K1257" i="7" s="1"/>
  <c r="K1258" i="7" a="1"/>
  <c r="K1258" i="7" s="1"/>
  <c r="K1259" i="7" a="1"/>
  <c r="K1259" i="7" s="1"/>
  <c r="K1260" i="7" a="1"/>
  <c r="K1260" i="7" s="1"/>
  <c r="K1261" i="7" a="1"/>
  <c r="K1261" i="7" s="1"/>
  <c r="K1262" i="7" a="1"/>
  <c r="K1262" i="7" s="1"/>
  <c r="K1263" i="7" a="1"/>
  <c r="K1263" i="7" s="1"/>
  <c r="K1264" i="7" a="1"/>
  <c r="K1264" i="7" s="1"/>
  <c r="K1265" i="7" a="1"/>
  <c r="K1265" i="7" s="1"/>
  <c r="K1266" i="7" a="1"/>
  <c r="K1266" i="7" s="1"/>
  <c r="K1267" i="7" a="1"/>
  <c r="K1267" i="7"/>
  <c r="K1268" i="7" a="1"/>
  <c r="K1268" i="7" s="1"/>
  <c r="K1269" i="7" a="1"/>
  <c r="K1269" i="7"/>
  <c r="K1270" i="7" a="1"/>
  <c r="K1270" i="7" s="1"/>
  <c r="K1271" i="7" a="1"/>
  <c r="K1271" i="7"/>
  <c r="K1272" i="7" a="1"/>
  <c r="K1272" i="7" s="1"/>
  <c r="K1273" i="7" a="1"/>
  <c r="K1273" i="7" s="1"/>
  <c r="K1274" i="7" a="1"/>
  <c r="K1274" i="7" s="1"/>
  <c r="K1275" i="7" a="1"/>
  <c r="K1275" i="7" s="1"/>
  <c r="K1276" i="7" a="1"/>
  <c r="K1276" i="7" s="1"/>
  <c r="K1277" i="7" a="1"/>
  <c r="K1277" i="7" s="1"/>
  <c r="K1278" i="7" a="1"/>
  <c r="K1278" i="7" s="1"/>
  <c r="K1279" i="7" a="1"/>
  <c r="K1279" i="7" s="1"/>
  <c r="K1280" i="7" a="1"/>
  <c r="K1280" i="7" s="1"/>
  <c r="K1281" i="7" a="1"/>
  <c r="K1281" i="7"/>
  <c r="K1282" i="7" a="1"/>
  <c r="K1282" i="7" s="1"/>
  <c r="K1283" i="7" a="1"/>
  <c r="K1283" i="7"/>
  <c r="K1284" i="7" a="1"/>
  <c r="K1284" i="7" s="1"/>
  <c r="K1285" i="7" a="1"/>
  <c r="K1285" i="7" s="1"/>
  <c r="K1286" i="7" a="1"/>
  <c r="K1286" i="7" s="1"/>
  <c r="K1287" i="7" a="1"/>
  <c r="K1287" i="7"/>
  <c r="K1288" i="7" a="1"/>
  <c r="K1288" i="7" s="1"/>
  <c r="K1289" i="7" a="1"/>
  <c r="K1289" i="7" s="1"/>
  <c r="K1290" i="7" a="1"/>
  <c r="K1290" i="7"/>
  <c r="K1291" i="7" a="1"/>
  <c r="K1291" i="7" s="1"/>
  <c r="K1292" i="7" a="1"/>
  <c r="K1292" i="7" s="1"/>
  <c r="K1293" i="7" a="1"/>
  <c r="K1293" i="7" s="1"/>
  <c r="K1294" i="7" a="1"/>
  <c r="K1294" i="7" s="1"/>
  <c r="K1295" i="7" a="1"/>
  <c r="K1295" i="7" s="1"/>
  <c r="K1296" i="7" a="1"/>
  <c r="K1296" i="7" s="1"/>
  <c r="K1297" i="7" a="1"/>
  <c r="K1297" i="7" s="1"/>
  <c r="K1298" i="7" a="1"/>
  <c r="K1298" i="7" s="1"/>
  <c r="K1299" i="7" a="1"/>
  <c r="K1299" i="7"/>
  <c r="K1300" i="7" a="1"/>
  <c r="K1300" i="7" s="1"/>
  <c r="K1301" i="7" a="1"/>
  <c r="K1301" i="7" s="1"/>
  <c r="K1302" i="7" a="1"/>
  <c r="K1302" i="7" s="1"/>
  <c r="K1303" i="7" a="1"/>
  <c r="K1303" i="7" s="1"/>
  <c r="K1304" i="7" a="1"/>
  <c r="K1304" i="7" s="1"/>
  <c r="K1305" i="7" a="1"/>
  <c r="K1305" i="7" s="1"/>
  <c r="K1306" i="7" a="1"/>
  <c r="K1306" i="7"/>
  <c r="K1307" i="7" a="1"/>
  <c r="K1307" i="7" s="1"/>
  <c r="K1308" i="7" a="1"/>
  <c r="K1308" i="7" s="1"/>
  <c r="K1309" i="7" a="1"/>
  <c r="K1309" i="7" s="1"/>
  <c r="K1310" i="7" a="1"/>
  <c r="K1310" i="7"/>
  <c r="K1311" i="7" a="1"/>
  <c r="K1311" i="7" s="1"/>
  <c r="K1312" i="7" a="1"/>
  <c r="K1312" i="7" s="1"/>
  <c r="K1313" i="7" a="1"/>
  <c r="K1313" i="7" s="1"/>
  <c r="K1314" i="7" a="1"/>
  <c r="K1314" i="7" s="1"/>
  <c r="K1315" i="7" a="1"/>
  <c r="K1315" i="7" s="1"/>
  <c r="K1316" i="7" a="1"/>
  <c r="K1316" i="7" s="1"/>
  <c r="K1317" i="7" a="1"/>
  <c r="K1317" i="7" s="1"/>
  <c r="K1318" i="7" a="1"/>
  <c r="K1318" i="7" s="1"/>
  <c r="K1319" i="7" a="1"/>
  <c r="K1319" i="7"/>
  <c r="K1320" i="7" a="1"/>
  <c r="K1320" i="7" s="1"/>
  <c r="K1321" i="7" a="1"/>
  <c r="K1321" i="7" s="1"/>
  <c r="K1322" i="7" a="1"/>
  <c r="K1322" i="7"/>
  <c r="K1323" i="7" a="1"/>
  <c r="K1323" i="7" s="1"/>
  <c r="K1324" i="7" a="1"/>
  <c r="K1324" i="7" s="1"/>
  <c r="K1325" i="7" a="1"/>
  <c r="K1325" i="7" s="1"/>
  <c r="K1326" i="7" a="1"/>
  <c r="K1326" i="7" s="1"/>
  <c r="K1327" i="7" a="1"/>
  <c r="K1327" i="7" s="1"/>
  <c r="K1328" i="7" a="1"/>
  <c r="K1328" i="7" s="1"/>
  <c r="K1329" i="7" a="1"/>
  <c r="K1329" i="7" s="1"/>
  <c r="K1330" i="7" a="1"/>
  <c r="K1330" i="7" s="1"/>
  <c r="K1331" i="7" a="1"/>
  <c r="K1331" i="7" s="1"/>
  <c r="K1332" i="7" a="1"/>
  <c r="K1332" i="7" s="1"/>
  <c r="K1333" i="7" a="1"/>
  <c r="K1333" i="7"/>
  <c r="K1334" i="7" a="1"/>
  <c r="K1334" i="7" s="1"/>
  <c r="K1335" i="7" a="1"/>
  <c r="K1335" i="7"/>
  <c r="K1336" i="7" a="1"/>
  <c r="K1336" i="7" s="1"/>
  <c r="K1337" i="7" a="1"/>
  <c r="K1337" i="7" s="1"/>
  <c r="K1338" i="7" a="1"/>
  <c r="K1338" i="7" s="1"/>
  <c r="K1339" i="7" a="1"/>
  <c r="K1339" i="7" s="1"/>
  <c r="K1340" i="7" a="1"/>
  <c r="K1340" i="7" s="1"/>
  <c r="K1341" i="7" a="1"/>
  <c r="K1341" i="7" s="1"/>
  <c r="K1342" i="7" a="1"/>
  <c r="K1342" i="7"/>
  <c r="K1343" i="7" a="1"/>
  <c r="K1343" i="7" s="1"/>
  <c r="K1344" i="7" a="1"/>
  <c r="K1344" i="7" s="1"/>
  <c r="K1345" i="7" a="1"/>
  <c r="K1345" i="7"/>
  <c r="K1346" i="7" a="1"/>
  <c r="K1346" i="7" s="1"/>
  <c r="K1347" i="7" a="1"/>
  <c r="K1347" i="7"/>
  <c r="K1348" i="7" a="1"/>
  <c r="K1348" i="7" s="1"/>
  <c r="K1349" i="7" a="1"/>
  <c r="K1349" i="7" s="1"/>
  <c r="K1350" i="7" a="1"/>
  <c r="K1350" i="7" s="1"/>
  <c r="K1351" i="7" a="1"/>
  <c r="K1351" i="7"/>
  <c r="K1352" i="7" a="1"/>
  <c r="K1352" i="7" s="1"/>
  <c r="K1353" i="7" a="1"/>
  <c r="K1353" i="7" s="1"/>
  <c r="K1354" i="7" a="1"/>
  <c r="K1354" i="7"/>
  <c r="K1355" i="7" a="1"/>
  <c r="K1355" i="7" s="1"/>
  <c r="K1356" i="7" a="1"/>
  <c r="K1356" i="7" s="1"/>
  <c r="K1357" i="7" a="1"/>
  <c r="K1357" i="7" s="1"/>
  <c r="K1358" i="7" a="1"/>
  <c r="K1358" i="7" s="1"/>
  <c r="K1359" i="7" a="1"/>
  <c r="K1359" i="7" s="1"/>
  <c r="K1360" i="7" a="1"/>
  <c r="K1360" i="7" s="1"/>
  <c r="K1361" i="7" a="1"/>
  <c r="K1361" i="7"/>
  <c r="K1362" i="7" a="1"/>
  <c r="K1362" i="7" s="1"/>
  <c r="K1363" i="7" a="1"/>
  <c r="K1363" i="7"/>
  <c r="K1364" i="7" a="1"/>
  <c r="K1364" i="7" s="1"/>
  <c r="K1365" i="7" a="1"/>
  <c r="K1365" i="7" s="1"/>
  <c r="K1366" i="7" a="1"/>
  <c r="K1366" i="7" s="1"/>
  <c r="K1367" i="7" a="1"/>
  <c r="K1367" i="7" s="1"/>
  <c r="K1368" i="7" a="1"/>
  <c r="K1368" i="7" s="1"/>
  <c r="K1369" i="7" a="1"/>
  <c r="K1369" i="7" s="1"/>
  <c r="K1370" i="7" a="1"/>
  <c r="K1370" i="7"/>
  <c r="K1371" i="7" a="1"/>
  <c r="K1371" i="7" s="1"/>
  <c r="K1372" i="7" a="1"/>
  <c r="K1372" i="7" s="1"/>
  <c r="K1373" i="7" a="1"/>
  <c r="K1373" i="7" s="1"/>
  <c r="K1374" i="7" a="1"/>
  <c r="K1374" i="7" s="1"/>
  <c r="K1375" i="7" a="1"/>
  <c r="K1375" i="7" s="1"/>
  <c r="K1376" i="7" a="1"/>
  <c r="K1376" i="7" s="1"/>
  <c r="K1377" i="7" a="1"/>
  <c r="K1377" i="7" s="1"/>
  <c r="K1378" i="7" a="1"/>
  <c r="K1378" i="7" s="1"/>
  <c r="K1379" i="7" a="1"/>
  <c r="K1379" i="7" s="1"/>
  <c r="K1380" i="7" a="1"/>
  <c r="K1380" i="7" s="1"/>
  <c r="K1381" i="7" a="1"/>
  <c r="K1381" i="7" s="1"/>
  <c r="K1382" i="7" a="1"/>
  <c r="K1382" i="7" s="1"/>
  <c r="K1383" i="7" a="1"/>
  <c r="K1383" i="7"/>
  <c r="K1384" i="7" a="1"/>
  <c r="K1384" i="7" s="1"/>
  <c r="K1385" i="7" a="1"/>
  <c r="K1385" i="7" s="1"/>
  <c r="K1386" i="7" a="1"/>
  <c r="K1386" i="7"/>
  <c r="K1387" i="7" a="1"/>
  <c r="K1387" i="7" s="1"/>
  <c r="K1388" i="7" a="1"/>
  <c r="K1388" i="7" s="1"/>
  <c r="K1389" i="7" a="1"/>
  <c r="K1389" i="7" s="1"/>
  <c r="K1390" i="7" a="1"/>
  <c r="K1390" i="7"/>
  <c r="K1391" i="7" a="1"/>
  <c r="K1391" i="7" s="1"/>
  <c r="K1392" i="7" a="1"/>
  <c r="K1392" i="7" s="1"/>
  <c r="K1393" i="7" a="1"/>
  <c r="K1393" i="7" s="1"/>
  <c r="K1394" i="7" a="1"/>
  <c r="K1394" i="7" s="1"/>
  <c r="K1395" i="7" a="1"/>
  <c r="K1395" i="7" s="1"/>
  <c r="K1396" i="7" a="1"/>
  <c r="K1396" i="7" s="1"/>
  <c r="K1397" i="7" a="1"/>
  <c r="K1397" i="7" s="1"/>
  <c r="K1398" i="7" a="1"/>
  <c r="K1398" i="7" s="1"/>
  <c r="K1399" i="7" a="1"/>
  <c r="K1399" i="7"/>
  <c r="K1400" i="7" a="1"/>
  <c r="K1400" i="7" s="1"/>
  <c r="K1401" i="7" a="1"/>
  <c r="K1401" i="7" s="1"/>
  <c r="K1402" i="7" a="1"/>
  <c r="K1402" i="7" s="1"/>
  <c r="K1403" i="7" a="1"/>
  <c r="K1403" i="7" s="1"/>
  <c r="K1404" i="7" a="1"/>
  <c r="K1404" i="7" s="1"/>
  <c r="K1405" i="7" a="1"/>
  <c r="K1405" i="7" s="1"/>
  <c r="K1406" i="7" a="1"/>
  <c r="K1406" i="7" s="1"/>
  <c r="K1407" i="7" a="1"/>
  <c r="K1407" i="7" s="1"/>
  <c r="K1408" i="7" a="1"/>
  <c r="K1408" i="7" s="1"/>
  <c r="K1409" i="7" a="1"/>
  <c r="K1409" i="7" s="1"/>
  <c r="K1410" i="7" a="1"/>
  <c r="K1410" i="7" s="1"/>
  <c r="K1411" i="7" a="1"/>
  <c r="K1411" i="7"/>
  <c r="K1412" i="7" a="1"/>
  <c r="K1412" i="7" s="1"/>
  <c r="K1413" i="7" a="1"/>
  <c r="K1413" i="7"/>
  <c r="K1414" i="7" a="1"/>
  <c r="K1414" i="7" s="1"/>
  <c r="K1415" i="7" a="1"/>
  <c r="K1415" i="7"/>
  <c r="K1416" i="7" a="1"/>
  <c r="K1416" i="7" s="1"/>
  <c r="K1417" i="7" a="1"/>
  <c r="K1417" i="7" s="1"/>
  <c r="K1418" i="7" a="1"/>
  <c r="K1418" i="7" s="1"/>
  <c r="K1419" i="7" a="1"/>
  <c r="K1419" i="7" s="1"/>
  <c r="K1420" i="7" a="1"/>
  <c r="K1420" i="7" s="1"/>
  <c r="K1421" i="7" a="1"/>
  <c r="K1421" i="7" s="1"/>
  <c r="K1422" i="7" a="1"/>
  <c r="K1422" i="7" s="1"/>
  <c r="K1423" i="7" a="1"/>
  <c r="K1423" i="7" s="1"/>
  <c r="K1424" i="7" a="1"/>
  <c r="K1424" i="7" s="1"/>
  <c r="K1425" i="7" a="1"/>
  <c r="K1425" i="7"/>
  <c r="K1426" i="7" a="1"/>
  <c r="K1426" i="7" s="1"/>
  <c r="K1427" i="7" a="1"/>
  <c r="K1427" i="7"/>
  <c r="K1428" i="7" a="1"/>
  <c r="K1428" i="7" s="1"/>
  <c r="K1429" i="7" a="1"/>
  <c r="K1429" i="7" s="1"/>
  <c r="K1430" i="7" a="1"/>
  <c r="K1430" i="7" s="1"/>
  <c r="K1431" i="7" a="1"/>
  <c r="K1431" i="7" s="1"/>
  <c r="K1432" i="7" a="1"/>
  <c r="K1432" i="7" s="1"/>
  <c r="K1433" i="7" a="1"/>
  <c r="K1433" i="7" s="1"/>
  <c r="K1434" i="7" a="1"/>
  <c r="K1434" i="7" s="1"/>
  <c r="K1435" i="7" a="1"/>
  <c r="K1435" i="7" s="1"/>
  <c r="K1436" i="7" a="1"/>
  <c r="K1436" i="7" s="1"/>
  <c r="K1437" i="7" a="1"/>
  <c r="K1437" i="7" s="1"/>
  <c r="K1438" i="7" a="1"/>
  <c r="K1438" i="7" s="1"/>
  <c r="K1439" i="7" a="1"/>
  <c r="K1439" i="7" s="1"/>
  <c r="K1440" i="7" a="1"/>
  <c r="K1440" i="7" s="1"/>
  <c r="K1441" i="7" a="1"/>
  <c r="K1441" i="7" s="1"/>
  <c r="K1442" i="7" a="1"/>
  <c r="K1442" i="7" s="1"/>
  <c r="K1443" i="7" a="1"/>
  <c r="K1443" i="7" s="1"/>
  <c r="K1444" i="7" a="1"/>
  <c r="K1444" i="7" s="1"/>
  <c r="K1445" i="7" a="1"/>
  <c r="K1445" i="7" s="1"/>
  <c r="K1446" i="7" a="1"/>
  <c r="K1446" i="7" s="1"/>
  <c r="K1447" i="7" a="1"/>
  <c r="K1447" i="7"/>
  <c r="K1448" i="7" a="1"/>
  <c r="K1448" i="7" s="1"/>
  <c r="K1449" i="7" a="1"/>
  <c r="K1449" i="7" s="1"/>
  <c r="K1450" i="7" a="1"/>
  <c r="K1450" i="7"/>
  <c r="K1451" i="7" a="1"/>
  <c r="K1451" i="7" s="1"/>
  <c r="K1452" i="7" a="1"/>
  <c r="K1452" i="7" s="1"/>
  <c r="K1453" i="7" a="1"/>
  <c r="K1453" i="7" s="1"/>
  <c r="K1454" i="7" a="1"/>
  <c r="K1454" i="7"/>
  <c r="K1455" i="7" a="1"/>
  <c r="K1455" i="7" s="1"/>
  <c r="K1456" i="7" a="1"/>
  <c r="K1456" i="7" s="1"/>
  <c r="K1457" i="7" a="1"/>
  <c r="K1457" i="7" s="1"/>
  <c r="K1458" i="7" a="1"/>
  <c r="K1458" i="7" s="1"/>
  <c r="K1459" i="7" a="1"/>
  <c r="K1459" i="7" s="1"/>
  <c r="K1460" i="7" a="1"/>
  <c r="K1460" i="7" s="1"/>
  <c r="K1461" i="7" a="1"/>
  <c r="K1461" i="7" s="1"/>
  <c r="K1462" i="7" a="1"/>
  <c r="K1462" i="7" s="1"/>
  <c r="K1463" i="7" a="1"/>
  <c r="K1463" i="7"/>
  <c r="K1464" i="7" a="1"/>
  <c r="K1464" i="7" s="1"/>
  <c r="K1465" i="7" a="1"/>
  <c r="K1465" i="7" s="1"/>
  <c r="K1466" i="7" a="1"/>
  <c r="K1466" i="7" s="1"/>
  <c r="K1467" i="7" a="1"/>
  <c r="K1467" i="7" s="1"/>
  <c r="K1468" i="7" a="1"/>
  <c r="K1468" i="7" s="1"/>
  <c r="K1469" i="7" a="1"/>
  <c r="K1469" i="7" s="1"/>
  <c r="K1470" i="7" a="1"/>
  <c r="K1470" i="7" s="1"/>
  <c r="K1471" i="7" a="1"/>
  <c r="K1471" i="7" s="1"/>
  <c r="K1472" i="7" a="1"/>
  <c r="K1472" i="7" s="1"/>
  <c r="K1473" i="7" a="1"/>
  <c r="K1473" i="7" s="1"/>
  <c r="K1474" i="7" a="1"/>
  <c r="K1474" i="7" s="1"/>
  <c r="K1475" i="7" a="1"/>
  <c r="K1475" i="7"/>
  <c r="K1476" i="7" a="1"/>
  <c r="K1476" i="7" s="1"/>
  <c r="K1477" i="7" a="1"/>
  <c r="K1477" i="7"/>
  <c r="K1478" i="7" a="1"/>
  <c r="K1478" i="7" s="1"/>
  <c r="K1479" i="7" a="1"/>
  <c r="K1479" i="7"/>
  <c r="K1480" i="7" a="1"/>
  <c r="K1480" i="7" s="1"/>
  <c r="K1481" i="7" a="1"/>
  <c r="K1481" i="7" s="1"/>
  <c r="K1482" i="7" a="1"/>
  <c r="K1482" i="7" s="1"/>
  <c r="K1483" i="7" a="1"/>
  <c r="K1483" i="7" s="1"/>
  <c r="K1484" i="7" a="1"/>
  <c r="K1484" i="7" s="1"/>
  <c r="K1485" i="7" a="1"/>
  <c r="K1485" i="7" s="1"/>
  <c r="K1486" i="7" a="1"/>
  <c r="K1486" i="7" s="1"/>
  <c r="K1487" i="7" a="1"/>
  <c r="K1487" i="7" s="1"/>
  <c r="K1488" i="7" a="1"/>
  <c r="K1488" i="7" s="1"/>
  <c r="K1489" i="7" a="1"/>
  <c r="K1489" i="7"/>
  <c r="K1490" i="7" a="1"/>
  <c r="K1490" i="7" s="1"/>
  <c r="K1491" i="7" a="1"/>
  <c r="K1491" i="7"/>
  <c r="K1492" i="7" a="1"/>
  <c r="K1492" i="7" s="1"/>
  <c r="K1493" i="7" a="1"/>
  <c r="K1493" i="7" s="1"/>
  <c r="K1494" i="7" a="1"/>
  <c r="K1494" i="7" s="1"/>
  <c r="K1495" i="7" a="1"/>
  <c r="K1495" i="7" s="1"/>
  <c r="K1496" i="7" a="1"/>
  <c r="K1496" i="7" s="1"/>
  <c r="K1497" i="7" a="1"/>
  <c r="K1497" i="7" s="1"/>
  <c r="K1498" i="7" a="1"/>
  <c r="K1498" i="7"/>
  <c r="K1499" i="7" a="1"/>
  <c r="K1499" i="7" s="1"/>
  <c r="K1500" i="7" a="1"/>
  <c r="K1500" i="7" s="1"/>
  <c r="K1501" i="7" a="1"/>
  <c r="K1501" i="7" s="1"/>
  <c r="K1502" i="7" a="1"/>
  <c r="K1502" i="7" s="1"/>
  <c r="K1503" i="7" a="1"/>
  <c r="K1503" i="7" s="1"/>
  <c r="K1504" i="7" a="1"/>
  <c r="K1504" i="7" s="1"/>
  <c r="K1505" i="7" a="1"/>
  <c r="K1505" i="7" s="1"/>
  <c r="K1506" i="7" a="1"/>
  <c r="K1506" i="7" s="1"/>
  <c r="K1507" i="7" a="1"/>
  <c r="K1507" i="7" s="1"/>
  <c r="K1508" i="7" a="1"/>
  <c r="K1508" i="7" s="1"/>
  <c r="K1509" i="7" a="1"/>
  <c r="K1509" i="7" s="1"/>
  <c r="K1510" i="7" a="1"/>
  <c r="K1510" i="7" s="1"/>
  <c r="K1511" i="7" a="1"/>
  <c r="K1511" i="7"/>
  <c r="K1512" i="7" a="1"/>
  <c r="K1512" i="7" s="1"/>
  <c r="K1513" i="7" a="1"/>
  <c r="K1513" i="7" s="1"/>
  <c r="K1514" i="7" a="1"/>
  <c r="K1514" i="7"/>
  <c r="K1515" i="7" a="1"/>
  <c r="K1515" i="7" s="1"/>
  <c r="K1516" i="7" a="1"/>
  <c r="K1516" i="7" s="1"/>
  <c r="K1517" i="7" a="1"/>
  <c r="K1517" i="7" s="1"/>
  <c r="K1518" i="7" a="1"/>
  <c r="K1518" i="7"/>
  <c r="K1519" i="7" a="1"/>
  <c r="K1519" i="7" s="1"/>
  <c r="K1520" i="7" a="1"/>
  <c r="K1520" i="7" s="1"/>
  <c r="K1521" i="7" a="1"/>
  <c r="K1521" i="7" s="1"/>
  <c r="K1522" i="7" a="1"/>
  <c r="K1522" i="7" s="1"/>
  <c r="K1523" i="7" a="1"/>
  <c r="K1523" i="7" s="1"/>
  <c r="K1524" i="7" a="1"/>
  <c r="K1524" i="7" s="1"/>
  <c r="K1525" i="7" a="1"/>
  <c r="K1525" i="7" s="1"/>
  <c r="K1526" i="7" a="1"/>
  <c r="K1526" i="7" s="1"/>
  <c r="K1527" i="7" a="1"/>
  <c r="K1527" i="7"/>
  <c r="K1528" i="7" a="1"/>
  <c r="K1528" i="7" s="1"/>
  <c r="K1529" i="7" a="1"/>
  <c r="K1529" i="7" s="1"/>
  <c r="K1530" i="7" a="1"/>
  <c r="K1530" i="7" s="1"/>
  <c r="K1531" i="7" a="1"/>
  <c r="K1531" i="7" s="1"/>
  <c r="K1532" i="7" a="1"/>
  <c r="K1532" i="7" s="1"/>
  <c r="K1533" i="7" a="1"/>
  <c r="K1533" i="7" s="1"/>
  <c r="K1534" i="7" a="1"/>
  <c r="K1534" i="7" s="1"/>
  <c r="K1535" i="7" a="1"/>
  <c r="K1535" i="7" s="1"/>
  <c r="K1536" i="7" a="1"/>
  <c r="K1536" i="7" s="1"/>
  <c r="K1537" i="7" a="1"/>
  <c r="K1537" i="7" s="1"/>
  <c r="K1538" i="7" a="1"/>
  <c r="K1538" i="7" s="1"/>
  <c r="K1539" i="7" a="1"/>
  <c r="K1539" i="7"/>
  <c r="K1540" i="7" a="1"/>
  <c r="K1540" i="7" s="1"/>
  <c r="K1541" i="7" a="1"/>
  <c r="K1541" i="7"/>
  <c r="K1542" i="7" a="1"/>
  <c r="K1542" i="7" s="1"/>
  <c r="K1543" i="7" a="1"/>
  <c r="K1543" i="7"/>
  <c r="K1544" i="7" a="1"/>
  <c r="K1544" i="7" s="1"/>
  <c r="K1545" i="7" a="1"/>
  <c r="K1545" i="7" s="1"/>
  <c r="K1546" i="7" a="1"/>
  <c r="K1546" i="7" s="1"/>
  <c r="K1547" i="7" a="1"/>
  <c r="K1547" i="7" s="1"/>
  <c r="K1548" i="7" a="1"/>
  <c r="K1548" i="7" s="1"/>
  <c r="K1549" i="7" a="1"/>
  <c r="K1549" i="7" s="1"/>
  <c r="K1550" i="7" a="1"/>
  <c r="K1550" i="7" s="1"/>
  <c r="K1551" i="7" a="1"/>
  <c r="K1551" i="7" s="1"/>
  <c r="K1552" i="7" a="1"/>
  <c r="K1552" i="7" s="1"/>
  <c r="K1553" i="7" a="1"/>
  <c r="K1553" i="7"/>
  <c r="K1554" i="7" a="1"/>
  <c r="K1554" i="7" s="1"/>
  <c r="K1555" i="7" a="1"/>
  <c r="K1555" i="7"/>
  <c r="K1556" i="7" a="1"/>
  <c r="K1556" i="7" s="1"/>
  <c r="K1557" i="7" a="1"/>
  <c r="K1557" i="7" s="1"/>
  <c r="K1558" i="7" a="1"/>
  <c r="K1558" i="7" s="1"/>
  <c r="K1559" i="7" a="1"/>
  <c r="K1559" i="7" s="1"/>
  <c r="K1560" i="7" a="1"/>
  <c r="K1560" i="7" s="1"/>
  <c r="K1561" i="7" a="1"/>
  <c r="K1561" i="7" s="1"/>
  <c r="K1562" i="7" a="1"/>
  <c r="K1562" i="7"/>
  <c r="K1563" i="7" a="1"/>
  <c r="K1563" i="7" s="1"/>
  <c r="K1564" i="7" a="1"/>
  <c r="K1564" i="7" s="1"/>
  <c r="K1565" i="7" a="1"/>
  <c r="K1565" i="7" s="1"/>
  <c r="K1566" i="7" a="1"/>
  <c r="K1566" i="7" s="1"/>
  <c r="K1567" i="7" a="1"/>
  <c r="K1567" i="7" s="1"/>
  <c r="K1568" i="7" a="1"/>
  <c r="K1568" i="7" s="1"/>
  <c r="K1569" i="7" a="1"/>
  <c r="K1569" i="7" s="1"/>
  <c r="K1570" i="7" a="1"/>
  <c r="K1570" i="7" s="1"/>
  <c r="K1571" i="7" a="1"/>
  <c r="K1571" i="7" s="1"/>
  <c r="K1572" i="7" a="1"/>
  <c r="K1572" i="7" s="1"/>
  <c r="K1573" i="7" a="1"/>
  <c r="K1573" i="7" s="1"/>
  <c r="K1574" i="7" a="1"/>
  <c r="K1574" i="7" s="1"/>
  <c r="K1575" i="7" a="1"/>
  <c r="K1575" i="7"/>
  <c r="K1576" i="7" a="1"/>
  <c r="K1576" i="7" s="1"/>
  <c r="K1577" i="7" a="1"/>
  <c r="K1577" i="7" s="1"/>
  <c r="K1578" i="7" a="1"/>
  <c r="K1578" i="7"/>
  <c r="K1579" i="7" a="1"/>
  <c r="K1579" i="7" s="1"/>
  <c r="K1580" i="7" a="1"/>
  <c r="K1580" i="7" s="1"/>
  <c r="K1581" i="7" a="1"/>
  <c r="K1581" i="7" s="1"/>
  <c r="K1582" i="7" a="1"/>
  <c r="K1582" i="7"/>
  <c r="K1583" i="7" a="1"/>
  <c r="K1583" i="7" s="1"/>
  <c r="K1584" i="7" a="1"/>
  <c r="K1584" i="7" s="1"/>
  <c r="K1585" i="7" a="1"/>
  <c r="K1585" i="7" s="1"/>
  <c r="K1586" i="7" a="1"/>
  <c r="K1586" i="7" s="1"/>
  <c r="K1587" i="7" a="1"/>
  <c r="K1587" i="7" s="1"/>
  <c r="K1588" i="7" a="1"/>
  <c r="K1588" i="7" s="1"/>
  <c r="K1589" i="7" a="1"/>
  <c r="K1589" i="7" s="1"/>
  <c r="K1590" i="7" a="1"/>
  <c r="K1590" i="7" s="1"/>
  <c r="K1591" i="7" a="1"/>
  <c r="K1591" i="7"/>
  <c r="K1592" i="7" a="1"/>
  <c r="K1592" i="7" s="1"/>
  <c r="K1593" i="7" a="1"/>
  <c r="K1593" i="7" s="1"/>
  <c r="K1594" i="7" a="1"/>
  <c r="K1594" i="7" s="1"/>
  <c r="K1595" i="7" a="1"/>
  <c r="K1595" i="7" s="1"/>
  <c r="K1596" i="7" a="1"/>
  <c r="K1596" i="7" s="1"/>
  <c r="K1597" i="7" a="1"/>
  <c r="K1597" i="7" s="1"/>
  <c r="K1598" i="7" a="1"/>
  <c r="K1598" i="7" s="1"/>
  <c r="K1599" i="7" a="1"/>
  <c r="K1599" i="7" s="1"/>
  <c r="K1600" i="7" a="1"/>
  <c r="K1600" i="7" s="1"/>
  <c r="K1601" i="7" a="1"/>
  <c r="K1601" i="7" s="1"/>
  <c r="K1602" i="7" a="1"/>
  <c r="K1602" i="7" s="1"/>
  <c r="K1603" i="7" a="1"/>
  <c r="K1603" i="7" s="1"/>
  <c r="K1604" i="7" a="1"/>
  <c r="K1604" i="7" s="1"/>
  <c r="K1605" i="7" a="1"/>
  <c r="K1605" i="7"/>
  <c r="K1606" i="7" a="1"/>
  <c r="K1606" i="7" s="1"/>
  <c r="K1607" i="7" a="1"/>
  <c r="K1607" i="7"/>
  <c r="K1608" i="7" a="1"/>
  <c r="K1608" i="7" s="1"/>
  <c r="K1609" i="7" a="1"/>
  <c r="K1609" i="7" s="1"/>
  <c r="K1610" i="7" a="1"/>
  <c r="K1610" i="7" s="1"/>
  <c r="K1611" i="7" a="1"/>
  <c r="K1611" i="7" s="1"/>
  <c r="K1612" i="7" a="1"/>
  <c r="K1612" i="7" s="1"/>
  <c r="K1613" i="7" a="1"/>
  <c r="K1613" i="7" s="1"/>
  <c r="K1614" i="7" a="1"/>
  <c r="K1614" i="7" s="1"/>
  <c r="K1615" i="7" a="1"/>
  <c r="K1615" i="7" s="1"/>
  <c r="K1616" i="7" a="1"/>
  <c r="K1616" i="7" s="1"/>
  <c r="K1617" i="7" a="1"/>
  <c r="K1617" i="7"/>
  <c r="K1618" i="7" a="1"/>
  <c r="K1618" i="7" s="1"/>
  <c r="K1619" i="7" a="1"/>
  <c r="K1619" i="7"/>
  <c r="K1620" i="7" a="1"/>
  <c r="K1620" i="7" s="1"/>
  <c r="K1621" i="7" a="1"/>
  <c r="K1621" i="7"/>
  <c r="K1622" i="7" a="1"/>
  <c r="K1622" i="7" s="1"/>
  <c r="K1623" i="7" a="1"/>
  <c r="K1623" i="7" s="1"/>
  <c r="K1624" i="7" a="1"/>
  <c r="K1624" i="7" s="1"/>
  <c r="K1625" i="7" a="1"/>
  <c r="K1625" i="7" s="1"/>
  <c r="K1626" i="7" a="1"/>
  <c r="K1626" i="7" s="1"/>
  <c r="K1627" i="7" a="1"/>
  <c r="K1627" i="7" s="1"/>
  <c r="K1628" i="7" a="1"/>
  <c r="K1628" i="7" s="1"/>
  <c r="K1629" i="7" a="1"/>
  <c r="K1629" i="7" s="1"/>
  <c r="K1630" i="7" a="1"/>
  <c r="K1630" i="7" s="1"/>
  <c r="K1631" i="7" a="1"/>
  <c r="K1631" i="7" s="1"/>
  <c r="K1632" i="7" a="1"/>
  <c r="K1632" i="7" s="1"/>
  <c r="K1633" i="7" a="1"/>
  <c r="K1633" i="7"/>
  <c r="K1634" i="7" a="1"/>
  <c r="K1634" i="7" s="1"/>
  <c r="K1635" i="7" a="1"/>
  <c r="K1635" i="7" s="1"/>
  <c r="K1636" i="7" a="1"/>
  <c r="K1636" i="7" s="1"/>
  <c r="K1637" i="7" a="1"/>
  <c r="K1637" i="7" s="1"/>
  <c r="K1638" i="7" a="1"/>
  <c r="K1638" i="7" s="1"/>
  <c r="K1639" i="7" a="1"/>
  <c r="K1639" i="7" s="1"/>
  <c r="K1640" i="7" a="1"/>
  <c r="K1640" i="7" s="1"/>
  <c r="K1641" i="7" a="1"/>
  <c r="K1641" i="7" s="1"/>
  <c r="K1642" i="7" a="1"/>
  <c r="K1642" i="7"/>
  <c r="K1643" i="7" a="1"/>
  <c r="K1643" i="7" s="1"/>
  <c r="K1644" i="7" a="1"/>
  <c r="K1644" i="7" s="1"/>
  <c r="K1645" i="7" a="1"/>
  <c r="K1645" i="7" s="1"/>
  <c r="K1646" i="7" a="1"/>
  <c r="K1646" i="7"/>
  <c r="K1647" i="7" a="1"/>
  <c r="K1647" i="7" s="1"/>
  <c r="K1648" i="7" a="1"/>
  <c r="K1648" i="7" s="1"/>
  <c r="K1649" i="7" a="1"/>
  <c r="K1649" i="7" s="1"/>
  <c r="K1650" i="7" a="1"/>
  <c r="K1650" i="7" s="1"/>
  <c r="K1651" i="7" a="1"/>
  <c r="K1651" i="7" s="1"/>
  <c r="K1652" i="7" a="1"/>
  <c r="K1652" i="7" s="1"/>
  <c r="K1653" i="7" a="1"/>
  <c r="K1653" i="7" s="1"/>
  <c r="K1654" i="7" a="1"/>
  <c r="K1654" i="7" s="1"/>
  <c r="K1655" i="7" a="1"/>
  <c r="K1655" i="7"/>
  <c r="K1656" i="7" a="1"/>
  <c r="K1656" i="7" s="1"/>
  <c r="K1657" i="7" a="1"/>
  <c r="K1657" i="7" s="1"/>
  <c r="K1658" i="7" a="1"/>
  <c r="K1658" i="7" s="1"/>
  <c r="K1659" i="7" a="1"/>
  <c r="K1659" i="7" s="1"/>
  <c r="K1660" i="7" a="1"/>
  <c r="K1660" i="7" s="1"/>
  <c r="K1661" i="7" a="1"/>
  <c r="K1661" i="7" s="1"/>
  <c r="K1662" i="7" a="1"/>
  <c r="K1662" i="7"/>
  <c r="K1663" i="7" a="1"/>
  <c r="K1663" i="7" s="1"/>
  <c r="K1664" i="7" a="1"/>
  <c r="K1664" i="7" s="1"/>
  <c r="K1665" i="7" a="1"/>
  <c r="K1665" i="7" s="1"/>
  <c r="K1666" i="7" a="1"/>
  <c r="K1666" i="7" s="1"/>
  <c r="K1667" i="7" a="1"/>
  <c r="K1667" i="7" s="1"/>
  <c r="K1668" i="7" a="1"/>
  <c r="K1668" i="7" s="1"/>
  <c r="K1669" i="7" a="1"/>
  <c r="K1669" i="7"/>
  <c r="K1670" i="7" a="1"/>
  <c r="K1670" i="7" s="1"/>
  <c r="K1671" i="7" a="1"/>
  <c r="K1671" i="7"/>
  <c r="K1672" i="7" a="1"/>
  <c r="K1672" i="7" s="1"/>
  <c r="K1673" i="7" a="1"/>
  <c r="K1673" i="7" s="1"/>
  <c r="K1674" i="7" a="1"/>
  <c r="K1674" i="7" s="1"/>
  <c r="K1675" i="7" a="1"/>
  <c r="K1675" i="7" s="1"/>
  <c r="K1676" i="7" a="1"/>
  <c r="K1676" i="7" s="1"/>
  <c r="K1677" i="7" a="1"/>
  <c r="K1677" i="7" s="1"/>
  <c r="K1678" i="7" a="1"/>
  <c r="K1678" i="7" s="1"/>
  <c r="K1679" i="7" a="1"/>
  <c r="K1679" i="7" s="1"/>
  <c r="K1680" i="7" a="1"/>
  <c r="K1680" i="7" s="1"/>
  <c r="K1681" i="7" a="1"/>
  <c r="K1681" i="7"/>
  <c r="K1682" i="7" a="1"/>
  <c r="K1682" i="7" s="1"/>
  <c r="K1683" i="7" a="1"/>
  <c r="K1683" i="7"/>
  <c r="K1684" i="7" a="1"/>
  <c r="K1684" i="7" s="1"/>
  <c r="K1685" i="7" a="1"/>
  <c r="K1685" i="7"/>
  <c r="K1686" i="7" a="1"/>
  <c r="K1686" i="7" s="1"/>
  <c r="K1687" i="7" a="1"/>
  <c r="K1687" i="7" s="1"/>
  <c r="K1688" i="7" a="1"/>
  <c r="K1688" i="7" s="1"/>
  <c r="K1689" i="7" a="1"/>
  <c r="K1689" i="7" s="1"/>
  <c r="K1690" i="7" a="1"/>
  <c r="K1690" i="7" s="1"/>
  <c r="K1691" i="7" a="1"/>
  <c r="K1691" i="7" s="1"/>
  <c r="K1692" i="7" a="1"/>
  <c r="K1692" i="7" s="1"/>
  <c r="K1693" i="7" a="1"/>
  <c r="K1693" i="7" s="1"/>
  <c r="K1694" i="7" a="1"/>
  <c r="K1694" i="7" s="1"/>
  <c r="K1695" i="7" a="1"/>
  <c r="K1695" i="7" s="1"/>
  <c r="K1696" i="7" a="1"/>
  <c r="K1696" i="7" s="1"/>
  <c r="K1697" i="7" a="1"/>
  <c r="K1697" i="7"/>
  <c r="K1698" i="7" a="1"/>
  <c r="K1698" i="7" s="1"/>
  <c r="K1699" i="7" a="1"/>
  <c r="K1699" i="7" s="1"/>
  <c r="K1700" i="7" a="1"/>
  <c r="K1700" i="7" s="1"/>
  <c r="K1701" i="7" a="1"/>
  <c r="K1701" i="7" s="1"/>
  <c r="K1702" i="7" a="1"/>
  <c r="K1702" i="7" s="1"/>
  <c r="K1703" i="7" a="1"/>
  <c r="K1703" i="7" s="1"/>
  <c r="K1704" i="7" a="1"/>
  <c r="K1704" i="7" s="1"/>
  <c r="K1705" i="7" a="1"/>
  <c r="K1705" i="7" s="1"/>
  <c r="K1706" i="7" a="1"/>
  <c r="K1706" i="7"/>
  <c r="K1707" i="7" a="1"/>
  <c r="K1707" i="7" s="1"/>
  <c r="K1708" i="7" a="1"/>
  <c r="K1708" i="7" s="1"/>
  <c r="K1709" i="7" a="1"/>
  <c r="K1709" i="7" s="1"/>
  <c r="K1710" i="7" a="1"/>
  <c r="K1710" i="7"/>
  <c r="K1711" i="7" a="1"/>
  <c r="K1711" i="7" s="1"/>
  <c r="K1712" i="7" a="1"/>
  <c r="K1712" i="7" s="1"/>
  <c r="K1713" i="7" a="1"/>
  <c r="K1713" i="7" s="1"/>
  <c r="K1714" i="7" a="1"/>
  <c r="K1714" i="7" s="1"/>
  <c r="K1715" i="7" a="1"/>
  <c r="K1715" i="7" s="1"/>
  <c r="K1716" i="7" a="1"/>
  <c r="K1716" i="7" s="1"/>
  <c r="K1717" i="7" a="1"/>
  <c r="K1717" i="7" s="1"/>
  <c r="K1718" i="7" a="1"/>
  <c r="K1718" i="7" s="1"/>
  <c r="K1719" i="7" a="1"/>
  <c r="K1719" i="7"/>
  <c r="K1720" i="7" a="1"/>
  <c r="K1720" i="7" s="1"/>
  <c r="K1721" i="7" a="1"/>
  <c r="K1721" i="7" s="1"/>
  <c r="K1722" i="7" a="1"/>
  <c r="K1722" i="7" s="1"/>
  <c r="K1723" i="7" a="1"/>
  <c r="K1723" i="7" s="1"/>
  <c r="K1724" i="7" a="1"/>
  <c r="K1724" i="7" s="1"/>
  <c r="K1725" i="7" a="1"/>
  <c r="K1725" i="7" s="1"/>
  <c r="K1726" i="7" a="1"/>
  <c r="K1726" i="7"/>
  <c r="K1727" i="7" a="1"/>
  <c r="K1727" i="7" s="1"/>
  <c r="K1728" i="7" a="1"/>
  <c r="K1728" i="7" s="1"/>
  <c r="K1729" i="7" a="1"/>
  <c r="K1729" i="7" s="1"/>
  <c r="K1730" i="7" a="1"/>
  <c r="K1730" i="7" s="1"/>
  <c r="K1731" i="7" a="1"/>
  <c r="K1731" i="7" s="1"/>
  <c r="K1732" i="7" a="1"/>
  <c r="K1732" i="7" s="1"/>
  <c r="K1733" i="7" a="1"/>
  <c r="K1733" i="7"/>
  <c r="K1734" i="7" a="1"/>
  <c r="K1734" i="7" s="1"/>
  <c r="K1735" i="7" a="1"/>
  <c r="K1735" i="7"/>
  <c r="K1736" i="7" a="1"/>
  <c r="K1736" i="7" s="1"/>
  <c r="K1737" i="7" a="1"/>
  <c r="K1737" i="7" s="1"/>
  <c r="K1738" i="7" a="1"/>
  <c r="K1738" i="7" s="1"/>
  <c r="K1739" i="7" a="1"/>
  <c r="K1739" i="7" s="1"/>
  <c r="K1740" i="7" a="1"/>
  <c r="K1740" i="7" s="1"/>
  <c r="K1741" i="7" a="1"/>
  <c r="K1741" i="7" s="1"/>
  <c r="K1742" i="7" a="1"/>
  <c r="K1742" i="7" s="1"/>
  <c r="K1743" i="7" a="1"/>
  <c r="K1743" i="7" s="1"/>
  <c r="K1744" i="7" a="1"/>
  <c r="K1744" i="7" s="1"/>
  <c r="K1745" i="7" a="1"/>
  <c r="K1745" i="7"/>
  <c r="K1746" i="7" a="1"/>
  <c r="K1746" i="7" s="1"/>
  <c r="K1747" i="7" a="1"/>
  <c r="K1747" i="7"/>
  <c r="K1748" i="7" a="1"/>
  <c r="K1748" i="7" s="1"/>
  <c r="K1749" i="7" a="1"/>
  <c r="K1749" i="7"/>
  <c r="K1750" i="7" a="1"/>
  <c r="K1750" i="7" s="1"/>
  <c r="K1751" i="7" a="1"/>
  <c r="K1751" i="7" s="1"/>
  <c r="K1752" i="7" a="1"/>
  <c r="K1752" i="7" s="1"/>
  <c r="K1753" i="7" a="1"/>
  <c r="K1753" i="7" s="1"/>
  <c r="K1754" i="7" a="1"/>
  <c r="K1754" i="7" s="1"/>
  <c r="K1755" i="7" a="1"/>
  <c r="K1755" i="7" s="1"/>
  <c r="K1756" i="7" a="1"/>
  <c r="K1756" i="7" s="1"/>
  <c r="K1757" i="7" a="1"/>
  <c r="K1757" i="7" s="1"/>
  <c r="K1758" i="7" a="1"/>
  <c r="K1758" i="7" s="1"/>
  <c r="K1759" i="7" a="1"/>
  <c r="K1759" i="7" s="1"/>
  <c r="K1760" i="7" a="1"/>
  <c r="K1760" i="7" s="1"/>
  <c r="K1761" i="7" a="1"/>
  <c r="K1761" i="7"/>
  <c r="K1762" i="7" a="1"/>
  <c r="K1762" i="7" s="1"/>
  <c r="K1763" i="7" a="1"/>
  <c r="K1763" i="7" s="1"/>
  <c r="K1764" i="7" a="1"/>
  <c r="K1764" i="7" s="1"/>
  <c r="K1765" i="7" a="1"/>
  <c r="K1765" i="7" s="1"/>
  <c r="K1766" i="7" a="1"/>
  <c r="K1766" i="7" s="1"/>
  <c r="K1767" i="7" a="1"/>
  <c r="K1767" i="7" s="1"/>
  <c r="K1768" i="7" a="1"/>
  <c r="K1768" i="7" s="1"/>
  <c r="K1769" i="7" a="1"/>
  <c r="K1769" i="7" s="1"/>
  <c r="K1770" i="7" a="1"/>
  <c r="K1770" i="7"/>
  <c r="K1771" i="7" a="1"/>
  <c r="K1771" i="7" s="1"/>
  <c r="K1772" i="7" a="1"/>
  <c r="K1772" i="7" s="1"/>
  <c r="K1773" i="7" a="1"/>
  <c r="K1773" i="7" s="1"/>
  <c r="K1774" i="7" a="1"/>
  <c r="K1774" i="7"/>
  <c r="K1775" i="7" a="1"/>
  <c r="K1775" i="7" s="1"/>
  <c r="K1776" i="7" a="1"/>
  <c r="K1776" i="7" s="1"/>
  <c r="K1777" i="7" a="1"/>
  <c r="K1777" i="7" s="1"/>
  <c r="K1778" i="7" a="1"/>
  <c r="K1778" i="7" s="1"/>
  <c r="K1779" i="7" a="1"/>
  <c r="K1779" i="7" s="1"/>
  <c r="K1780" i="7" a="1"/>
  <c r="K1780" i="7" s="1"/>
  <c r="K1781" i="7" a="1"/>
  <c r="K1781" i="7" s="1"/>
  <c r="K1782" i="7" a="1"/>
  <c r="K1782" i="7" s="1"/>
  <c r="K1783" i="7" a="1"/>
  <c r="K1783" i="7"/>
  <c r="K1784" i="7" a="1"/>
  <c r="K1784" i="7" s="1"/>
  <c r="K1785" i="7" a="1"/>
  <c r="K1785" i="7" s="1"/>
  <c r="K1786" i="7" a="1"/>
  <c r="K1786" i="7" s="1"/>
  <c r="K1787" i="7" a="1"/>
  <c r="K1787" i="7" s="1"/>
  <c r="K1788" i="7" a="1"/>
  <c r="K1788" i="7" s="1"/>
  <c r="K1789" i="7" a="1"/>
  <c r="K1789" i="7" s="1"/>
  <c r="K1790" i="7" a="1"/>
  <c r="K1790" i="7"/>
  <c r="K1791" i="7" a="1"/>
  <c r="K1791" i="7" s="1"/>
  <c r="K1792" i="7" a="1"/>
  <c r="K1792" i="7" s="1"/>
  <c r="K1793" i="7" a="1"/>
  <c r="K1793" i="7" s="1"/>
  <c r="K1794" i="7" a="1"/>
  <c r="K1794" i="7" s="1"/>
  <c r="K1795" i="7" a="1"/>
  <c r="K1795" i="7" s="1"/>
  <c r="K1796" i="7" a="1"/>
  <c r="K1796" i="7" s="1"/>
  <c r="K1797" i="7" a="1"/>
  <c r="K1797" i="7"/>
  <c r="K1798" i="7" a="1"/>
  <c r="K1798" i="7" s="1"/>
  <c r="K1799" i="7" a="1"/>
  <c r="K1799" i="7"/>
  <c r="K1800" i="7" a="1"/>
  <c r="K1800" i="7" s="1"/>
  <c r="K1801" i="7" a="1"/>
  <c r="K1801" i="7"/>
  <c r="K1802" i="7" a="1"/>
  <c r="K1802" i="7" s="1"/>
  <c r="K1803" i="7" a="1"/>
  <c r="K1803" i="7" s="1"/>
  <c r="K1804" i="7" a="1"/>
  <c r="K1804" i="7" s="1"/>
  <c r="K1805" i="7" a="1"/>
  <c r="K1805" i="7" s="1"/>
  <c r="K1806" i="7" a="1"/>
  <c r="K1806" i="7" s="1"/>
  <c r="K1807" i="7" a="1"/>
  <c r="K1807" i="7" s="1"/>
  <c r="K1808" i="7" a="1"/>
  <c r="K1808" i="7" s="1"/>
  <c r="K1809" i="7" a="1"/>
  <c r="K1809" i="7" s="1"/>
  <c r="K1810" i="7" a="1"/>
  <c r="K1810" i="7" s="1"/>
  <c r="K1811" i="7" a="1"/>
  <c r="K1811" i="7" s="1"/>
  <c r="K1812" i="7" a="1"/>
  <c r="K1812" i="7" s="1"/>
  <c r="K1813" i="7" a="1"/>
  <c r="K1813" i="7"/>
  <c r="K1814" i="7" a="1"/>
  <c r="K1814" i="7" s="1"/>
  <c r="K1815" i="7" a="1"/>
  <c r="K1815" i="7"/>
  <c r="K1816" i="7" a="1"/>
  <c r="K1816" i="7" s="1"/>
  <c r="K1817" i="7" a="1"/>
  <c r="K1817" i="7" s="1"/>
  <c r="K1818" i="7" a="1"/>
  <c r="K1818" i="7" s="1"/>
  <c r="K1819" i="7" a="1"/>
  <c r="K1819" i="7"/>
  <c r="K1820" i="7" a="1"/>
  <c r="K1820" i="7" s="1"/>
  <c r="K1821" i="7" a="1"/>
  <c r="K1821" i="7" s="1"/>
  <c r="K1822" i="7" a="1"/>
  <c r="K1822" i="7" s="1"/>
  <c r="K1823" i="7" a="1"/>
  <c r="K1823" i="7" s="1"/>
  <c r="K3" i="7" a="1"/>
  <c r="K3" i="7" s="1"/>
  <c r="K4" i="7" a="1"/>
  <c r="K4" i="7"/>
  <c r="K5" i="7" a="1"/>
  <c r="K5" i="7" s="1"/>
  <c r="K6" i="7" a="1"/>
  <c r="K6" i="7" s="1"/>
  <c r="K7" i="7" a="1"/>
  <c r="K7" i="7" s="1"/>
  <c r="K8" i="7" a="1"/>
  <c r="K8" i="7" s="1"/>
  <c r="K9" i="7" a="1"/>
  <c r="K9" i="7" s="1"/>
  <c r="K10" i="7" a="1"/>
  <c r="K10" i="7"/>
  <c r="K11" i="7" a="1"/>
  <c r="K11" i="7" s="1"/>
  <c r="K12" i="7" a="1"/>
  <c r="K12" i="7"/>
  <c r="K13" i="7" a="1"/>
  <c r="K13" i="7"/>
  <c r="K14" i="7" a="1"/>
  <c r="K14" i="7" s="1"/>
  <c r="K15" i="7" a="1"/>
  <c r="K15" i="7" s="1"/>
  <c r="K16" i="7" a="1"/>
  <c r="K16" i="7" s="1"/>
  <c r="K17" i="7" a="1"/>
  <c r="K17" i="7" s="1"/>
  <c r="K18" i="7" a="1"/>
  <c r="K18" i="7" s="1"/>
  <c r="K19" i="7" a="1"/>
  <c r="K19" i="7" s="1"/>
  <c r="K20" i="7" a="1"/>
  <c r="K20" i="7" s="1"/>
  <c r="K21" i="7" a="1"/>
  <c r="K21" i="7"/>
  <c r="K22" i="7" a="1"/>
  <c r="K22" i="7"/>
  <c r="K23" i="7" a="1"/>
  <c r="K23" i="7" s="1"/>
  <c r="K24" i="7" a="1"/>
  <c r="K24" i="7"/>
  <c r="K25" i="7" a="1"/>
  <c r="K25" i="7" s="1"/>
  <c r="K26" i="7" a="1"/>
  <c r="K26" i="7" s="1"/>
  <c r="K27" i="7" a="1"/>
  <c r="K27" i="7" s="1"/>
  <c r="K28" i="7" a="1"/>
  <c r="K28" i="7" s="1"/>
  <c r="K29" i="7" a="1"/>
  <c r="K29" i="7" s="1"/>
  <c r="K30" i="7" a="1"/>
  <c r="K30" i="7"/>
  <c r="K31" i="7" a="1"/>
  <c r="K31" i="7" s="1"/>
  <c r="K32" i="7" a="1"/>
  <c r="K32" i="7" s="1"/>
  <c r="K33" i="7" a="1"/>
  <c r="K33" i="7"/>
  <c r="K34" i="7" a="1"/>
  <c r="K34" i="7" s="1"/>
  <c r="K35" i="7" a="1"/>
  <c r="K35" i="7" s="1"/>
  <c r="K36" i="7" a="1"/>
  <c r="K36" i="7"/>
  <c r="K37" i="7" a="1"/>
  <c r="K37" i="7" s="1"/>
  <c r="K38" i="7" a="1"/>
  <c r="K38" i="7" s="1"/>
  <c r="K39" i="7" a="1"/>
  <c r="K39" i="7" s="1"/>
  <c r="K40" i="7" a="1"/>
  <c r="K40" i="7" s="1"/>
  <c r="K41" i="7" a="1"/>
  <c r="K41" i="7" s="1"/>
  <c r="K42" i="7" a="1"/>
  <c r="K42" i="7"/>
  <c r="K43" i="7" a="1"/>
  <c r="K43" i="7" s="1"/>
  <c r="K44" i="7" a="1"/>
  <c r="K44" i="7"/>
  <c r="K45" i="7" a="1"/>
  <c r="K45" i="7"/>
  <c r="K46" i="7" a="1"/>
  <c r="K46" i="7" s="1"/>
  <c r="K47" i="7" a="1"/>
  <c r="K47" i="7" s="1"/>
  <c r="K48" i="7" a="1"/>
  <c r="K48" i="7" s="1"/>
  <c r="K49" i="7" a="1"/>
  <c r="K49" i="7"/>
  <c r="K50" i="7" a="1"/>
  <c r="K50" i="7" s="1"/>
  <c r="K51" i="7" a="1"/>
  <c r="K51" i="7" s="1"/>
  <c r="K52" i="7" a="1"/>
  <c r="K52" i="7" s="1"/>
  <c r="K53" i="7" a="1"/>
  <c r="K53" i="7" s="1"/>
  <c r="K2" i="7" a="1"/>
  <c r="K2" i="7" s="1"/>
  <c r="D54" i="7" a="1"/>
  <c r="D54" i="7" s="1"/>
  <c r="D55" i="7" a="1"/>
  <c r="D55" i="7" s="1"/>
  <c r="D56" i="7" a="1"/>
  <c r="D56" i="7" s="1"/>
  <c r="D57" i="7" a="1"/>
  <c r="D57" i="7"/>
  <c r="D58" i="7" a="1"/>
  <c r="D58" i="7" s="1"/>
  <c r="D59" i="7" a="1"/>
  <c r="D59" i="7" s="1"/>
  <c r="D60" i="7" a="1"/>
  <c r="D60" i="7" s="1"/>
  <c r="D61" i="7" a="1"/>
  <c r="D61" i="7" s="1"/>
  <c r="D62" i="7" a="1"/>
  <c r="D62" i="7" s="1"/>
  <c r="D63" i="7" a="1"/>
  <c r="D63" i="7" s="1"/>
  <c r="D64" i="7" a="1"/>
  <c r="D64" i="7" s="1"/>
  <c r="D65" i="7" a="1"/>
  <c r="D65" i="7" s="1"/>
  <c r="D66" i="7" a="1"/>
  <c r="D66" i="7" s="1"/>
  <c r="D67" i="7" a="1"/>
  <c r="D67" i="7"/>
  <c r="D68" i="7" a="1"/>
  <c r="D68" i="7" s="1"/>
  <c r="D69" i="7" a="1"/>
  <c r="D69" i="7"/>
  <c r="D70" i="7" a="1"/>
  <c r="D70" i="7" s="1"/>
  <c r="D71" i="7" a="1"/>
  <c r="D71" i="7" s="1"/>
  <c r="D72" i="7" a="1"/>
  <c r="D72" i="7" s="1"/>
  <c r="D73" i="7" a="1"/>
  <c r="D73" i="7" s="1"/>
  <c r="D74" i="7" a="1"/>
  <c r="D74" i="7" s="1"/>
  <c r="D75" i="7" a="1"/>
  <c r="D75" i="7" s="1"/>
  <c r="D76" i="7" a="1"/>
  <c r="D76" i="7" s="1"/>
  <c r="D77" i="7" a="1"/>
  <c r="D77" i="7" s="1"/>
  <c r="D78" i="7" a="1"/>
  <c r="D78" i="7" s="1"/>
  <c r="D79" i="7" a="1"/>
  <c r="D79" i="7" s="1"/>
  <c r="D80" i="7" a="1"/>
  <c r="D80" i="7"/>
  <c r="D81" i="7" a="1"/>
  <c r="D81" i="7" s="1"/>
  <c r="D82" i="7" a="1"/>
  <c r="D82" i="7" s="1"/>
  <c r="D83" i="7" a="1"/>
  <c r="D83" i="7" s="1"/>
  <c r="D84" i="7" a="1"/>
  <c r="D84" i="7" s="1"/>
  <c r="D85" i="7" a="1"/>
  <c r="D85" i="7"/>
  <c r="D86" i="7" a="1"/>
  <c r="D86" i="7" s="1"/>
  <c r="D87" i="7" a="1"/>
  <c r="D87" i="7" s="1"/>
  <c r="D88" i="7" a="1"/>
  <c r="D88" i="7" s="1"/>
  <c r="D89" i="7" a="1"/>
  <c r="D89" i="7" s="1"/>
  <c r="D90" i="7" a="1"/>
  <c r="D90" i="7" s="1"/>
  <c r="D91" i="7" a="1"/>
  <c r="D91" i="7" s="1"/>
  <c r="D92" i="7" a="1"/>
  <c r="D92" i="7"/>
  <c r="D93" i="7" a="1"/>
  <c r="D93" i="7" s="1"/>
  <c r="D94" i="7" a="1"/>
  <c r="D94" i="7" s="1"/>
  <c r="D95" i="7" a="1"/>
  <c r="D95" i="7" s="1"/>
  <c r="D96" i="7" a="1"/>
  <c r="D96" i="7" s="1"/>
  <c r="D97" i="7" a="1"/>
  <c r="D97" i="7" s="1"/>
  <c r="D98" i="7" a="1"/>
  <c r="D98" i="7" s="1"/>
  <c r="D99" i="7" a="1"/>
  <c r="D99" i="7" s="1"/>
  <c r="D100" i="7" a="1"/>
  <c r="D100" i="7" s="1"/>
  <c r="D101" i="7" a="1"/>
  <c r="D101" i="7"/>
  <c r="D102" i="7" a="1"/>
  <c r="D102" i="7" s="1"/>
  <c r="D103" i="7" a="1"/>
  <c r="D103" i="7" s="1"/>
  <c r="D104" i="7" a="1"/>
  <c r="D104" i="7" s="1"/>
  <c r="D105" i="7" a="1"/>
  <c r="D105" i="7" s="1"/>
  <c r="D106" i="7" a="1"/>
  <c r="D106" i="7" s="1"/>
  <c r="D107" i="7" a="1"/>
  <c r="D107" i="7"/>
  <c r="D108" i="7" a="1"/>
  <c r="D108" i="7" s="1"/>
  <c r="D109" i="7" a="1"/>
  <c r="D109" i="7" s="1"/>
  <c r="D110" i="7" a="1"/>
  <c r="D110" i="7" s="1"/>
  <c r="D111" i="7" a="1"/>
  <c r="D111" i="7" s="1"/>
  <c r="D112" i="7" a="1"/>
  <c r="D112" i="7" s="1"/>
  <c r="D113" i="7" a="1"/>
  <c r="D113" i="7" s="1"/>
  <c r="D114" i="7" a="1"/>
  <c r="D114" i="7" s="1"/>
  <c r="D115" i="7" a="1"/>
  <c r="D115" i="7" s="1"/>
  <c r="D116" i="7" a="1"/>
  <c r="D116" i="7" s="1"/>
  <c r="D117" i="7" a="1"/>
  <c r="D117" i="7" s="1"/>
  <c r="D118" i="7" a="1"/>
  <c r="D118" i="7" s="1"/>
  <c r="D119" i="7" a="1"/>
  <c r="D119" i="7" s="1"/>
  <c r="D120" i="7" a="1"/>
  <c r="D120" i="7" s="1"/>
  <c r="D121" i="7" a="1"/>
  <c r="D121" i="7" s="1"/>
  <c r="D122" i="7" a="1"/>
  <c r="D122" i="7" s="1"/>
  <c r="D123" i="7" a="1"/>
  <c r="D123" i="7" s="1"/>
  <c r="D124" i="7" a="1"/>
  <c r="D124" i="7" s="1"/>
  <c r="D125" i="7" a="1"/>
  <c r="D125" i="7" s="1"/>
  <c r="D126" i="7" a="1"/>
  <c r="D126" i="7" s="1"/>
  <c r="D127" i="7" a="1"/>
  <c r="D127" i="7" s="1"/>
  <c r="D128" i="7" a="1"/>
  <c r="D128" i="7" s="1"/>
  <c r="D129" i="7" a="1"/>
  <c r="D129" i="7" s="1"/>
  <c r="D130" i="7" a="1"/>
  <c r="D130" i="7" s="1"/>
  <c r="D131" i="7" a="1"/>
  <c r="D131" i="7"/>
  <c r="D132" i="7" a="1"/>
  <c r="D132" i="7" s="1"/>
  <c r="D133" i="7" a="1"/>
  <c r="D133" i="7"/>
  <c r="D134" i="7" a="1"/>
  <c r="D134" i="7" s="1"/>
  <c r="D135" i="7" a="1"/>
  <c r="D135" i="7" s="1"/>
  <c r="D136" i="7" a="1"/>
  <c r="D136" i="7" s="1"/>
  <c r="D137" i="7" a="1"/>
  <c r="D137" i="7" s="1"/>
  <c r="D138" i="7" a="1"/>
  <c r="D138" i="7" s="1"/>
  <c r="D139" i="7" a="1"/>
  <c r="D139" i="7"/>
  <c r="D140" i="7" a="1"/>
  <c r="D140" i="7" s="1"/>
  <c r="D141" i="7" a="1"/>
  <c r="D141" i="7" s="1"/>
  <c r="D142" i="7" a="1"/>
  <c r="D142" i="7" s="1"/>
  <c r="D143" i="7" a="1"/>
  <c r="D143" i="7" s="1"/>
  <c r="D144" i="7" a="1"/>
  <c r="D144" i="7" s="1"/>
  <c r="D145" i="7" a="1"/>
  <c r="D145" i="7" s="1"/>
  <c r="D146" i="7" a="1"/>
  <c r="D146" i="7" s="1"/>
  <c r="D147" i="7" a="1"/>
  <c r="D147" i="7" s="1"/>
  <c r="D148" i="7" a="1"/>
  <c r="D148" i="7" s="1"/>
  <c r="D149" i="7" a="1"/>
  <c r="D149" i="7" s="1"/>
  <c r="D150" i="7" a="1"/>
  <c r="D150" i="7" s="1"/>
  <c r="D151" i="7" a="1"/>
  <c r="D151" i="7" s="1"/>
  <c r="D152" i="7" a="1"/>
  <c r="D152" i="7" s="1"/>
  <c r="D153" i="7" a="1"/>
  <c r="D153" i="7" s="1"/>
  <c r="D154" i="7" a="1"/>
  <c r="D154" i="7" s="1"/>
  <c r="D155" i="7" a="1"/>
  <c r="D155" i="7" s="1"/>
  <c r="D156" i="7" a="1"/>
  <c r="D156" i="7" s="1"/>
  <c r="D157" i="7" a="1"/>
  <c r="D157" i="7" s="1"/>
  <c r="D158" i="7" a="1"/>
  <c r="D158" i="7" s="1"/>
  <c r="D159" i="7" a="1"/>
  <c r="D159" i="7" s="1"/>
  <c r="D160" i="7" a="1"/>
  <c r="D160" i="7" s="1"/>
  <c r="D161" i="7" a="1"/>
  <c r="D161" i="7" s="1"/>
  <c r="D162" i="7" a="1"/>
  <c r="D162" i="7" s="1"/>
  <c r="D163" i="7" a="1"/>
  <c r="D163" i="7" s="1"/>
  <c r="D164" i="7" a="1"/>
  <c r="D164" i="7" s="1"/>
  <c r="D165" i="7" a="1"/>
  <c r="D165" i="7"/>
  <c r="D166" i="7" a="1"/>
  <c r="D166" i="7" s="1"/>
  <c r="D167" i="7" a="1"/>
  <c r="D167" i="7" s="1"/>
  <c r="D168" i="7" a="1"/>
  <c r="D168" i="7" s="1"/>
  <c r="D169" i="7" a="1"/>
  <c r="D169" i="7" s="1"/>
  <c r="D170" i="7" a="1"/>
  <c r="D170" i="7" s="1"/>
  <c r="D171" i="7" a="1"/>
  <c r="D171" i="7"/>
  <c r="D172" i="7" a="1"/>
  <c r="D172" i="7" s="1"/>
  <c r="D173" i="7" a="1"/>
  <c r="D173" i="7" s="1"/>
  <c r="D174" i="7" a="1"/>
  <c r="D174" i="7" s="1"/>
  <c r="D175" i="7" a="1"/>
  <c r="D175" i="7" s="1"/>
  <c r="D176" i="7" a="1"/>
  <c r="D176" i="7"/>
  <c r="D177" i="7" a="1"/>
  <c r="D177" i="7" s="1"/>
  <c r="D178" i="7" a="1"/>
  <c r="D178" i="7" s="1"/>
  <c r="D179" i="7" a="1"/>
  <c r="D179" i="7" s="1"/>
  <c r="D180" i="7" a="1"/>
  <c r="D180" i="7"/>
  <c r="D181" i="7" a="1"/>
  <c r="D181" i="7"/>
  <c r="D182" i="7" a="1"/>
  <c r="D182" i="7" s="1"/>
  <c r="D183" i="7" a="1"/>
  <c r="D183" i="7" s="1"/>
  <c r="D184" i="7" a="1"/>
  <c r="D184" i="7" s="1"/>
  <c r="D185" i="7" a="1"/>
  <c r="D185" i="7"/>
  <c r="D186" i="7" a="1"/>
  <c r="D186" i="7" s="1"/>
  <c r="D187" i="7" a="1"/>
  <c r="D187" i="7" s="1"/>
  <c r="D188" i="7" a="1"/>
  <c r="D188" i="7"/>
  <c r="D189" i="7" a="1"/>
  <c r="D189" i="7" s="1"/>
  <c r="D190" i="7" a="1"/>
  <c r="D190" i="7" s="1"/>
  <c r="D191" i="7" a="1"/>
  <c r="D191" i="7" s="1"/>
  <c r="D192" i="7" a="1"/>
  <c r="D192" i="7"/>
  <c r="D193" i="7" a="1"/>
  <c r="D193" i="7" s="1"/>
  <c r="D194" i="7" a="1"/>
  <c r="D194" i="7" s="1"/>
  <c r="D195" i="7" a="1"/>
  <c r="D195" i="7" s="1"/>
  <c r="D196" i="7" a="1"/>
  <c r="D196" i="7" s="1"/>
  <c r="D197" i="7" a="1"/>
  <c r="D197" i="7" s="1"/>
  <c r="D198" i="7" a="1"/>
  <c r="D198" i="7" s="1"/>
  <c r="D199" i="7" a="1"/>
  <c r="D199" i="7"/>
  <c r="D200" i="7" a="1"/>
  <c r="D200" i="7" s="1"/>
  <c r="D201" i="7" a="1"/>
  <c r="D201" i="7" s="1"/>
  <c r="D202" i="7" a="1"/>
  <c r="D202" i="7" s="1"/>
  <c r="D203" i="7" a="1"/>
  <c r="D203" i="7" s="1"/>
  <c r="D204" i="7" a="1"/>
  <c r="D204" i="7" s="1"/>
  <c r="D205" i="7" a="1"/>
  <c r="D205" i="7" s="1"/>
  <c r="D206" i="7" a="1"/>
  <c r="D206" i="7" s="1"/>
  <c r="D207" i="7" a="1"/>
  <c r="D207" i="7" s="1"/>
  <c r="D208" i="7" a="1"/>
  <c r="D208" i="7" s="1"/>
  <c r="D209" i="7" a="1"/>
  <c r="D209" i="7" s="1"/>
  <c r="D210" i="7" a="1"/>
  <c r="D210" i="7" s="1"/>
  <c r="D211" i="7" a="1"/>
  <c r="D211" i="7" s="1"/>
  <c r="D212" i="7" a="1"/>
  <c r="D212" i="7" s="1"/>
  <c r="D213" i="7" a="1"/>
  <c r="D213" i="7" s="1"/>
  <c r="D214" i="7" a="1"/>
  <c r="D214" i="7" s="1"/>
  <c r="D215" i="7" a="1"/>
  <c r="D215" i="7" s="1"/>
  <c r="D216" i="7" a="1"/>
  <c r="D216" i="7" s="1"/>
  <c r="D217" i="7" a="1"/>
  <c r="D217" i="7"/>
  <c r="D218" i="7" a="1"/>
  <c r="D218" i="7" s="1"/>
  <c r="D219" i="7" a="1"/>
  <c r="D219" i="7" s="1"/>
  <c r="D220" i="7" a="1"/>
  <c r="D220" i="7" s="1"/>
  <c r="D221" i="7" a="1"/>
  <c r="D221" i="7"/>
  <c r="D222" i="7" a="1"/>
  <c r="D222" i="7" s="1"/>
  <c r="D223" i="7" a="1"/>
  <c r="D223" i="7" s="1"/>
  <c r="D224" i="7" a="1"/>
  <c r="D224" i="7" s="1"/>
  <c r="D225" i="7" a="1"/>
  <c r="D225" i="7" s="1"/>
  <c r="D226" i="7" a="1"/>
  <c r="D226" i="7" s="1"/>
  <c r="D227" i="7" a="1"/>
  <c r="D227" i="7" s="1"/>
  <c r="D228" i="7" a="1"/>
  <c r="D228" i="7" s="1"/>
  <c r="D229" i="7" a="1"/>
  <c r="D229" i="7"/>
  <c r="D230" i="7" a="1"/>
  <c r="D230" i="7" s="1"/>
  <c r="D231" i="7" a="1"/>
  <c r="D231" i="7"/>
  <c r="D232" i="7" a="1"/>
  <c r="D232" i="7" s="1"/>
  <c r="D233" i="7" a="1"/>
  <c r="D233" i="7"/>
  <c r="D234" i="7" a="1"/>
  <c r="D234" i="7" s="1"/>
  <c r="D235" i="7" a="1"/>
  <c r="D235" i="7" s="1"/>
  <c r="D236" i="7" a="1"/>
  <c r="D236" i="7"/>
  <c r="D237" i="7" a="1"/>
  <c r="D237" i="7" s="1"/>
  <c r="D238" i="7" a="1"/>
  <c r="D238" i="7" s="1"/>
  <c r="D239" i="7" a="1"/>
  <c r="D239" i="7" s="1"/>
  <c r="D240" i="7" a="1"/>
  <c r="D240" i="7"/>
  <c r="D241" i="7" a="1"/>
  <c r="D241" i="7" s="1"/>
  <c r="D242" i="7" a="1"/>
  <c r="D242" i="7" s="1"/>
  <c r="D243" i="7" a="1"/>
  <c r="D243" i="7" s="1"/>
  <c r="D244" i="7" a="1"/>
  <c r="D244" i="7"/>
  <c r="D245" i="7" a="1"/>
  <c r="D245" i="7" s="1"/>
  <c r="D246" i="7" a="1"/>
  <c r="D246" i="7" s="1"/>
  <c r="D247" i="7" a="1"/>
  <c r="D247" i="7" s="1"/>
  <c r="D248" i="7" a="1"/>
  <c r="D248" i="7" s="1"/>
  <c r="D249" i="7" a="1"/>
  <c r="D249" i="7" s="1"/>
  <c r="D250" i="7" a="1"/>
  <c r="D250" i="7" s="1"/>
  <c r="D251" i="7" a="1"/>
  <c r="D251" i="7" s="1"/>
  <c r="D252" i="7" a="1"/>
  <c r="D252" i="7"/>
  <c r="D253" i="7" a="1"/>
  <c r="D253" i="7" s="1"/>
  <c r="D254" i="7" a="1"/>
  <c r="D254" i="7" s="1"/>
  <c r="D255" i="7" a="1"/>
  <c r="D255" i="7" s="1"/>
  <c r="D256" i="7" a="1"/>
  <c r="D256" i="7"/>
  <c r="D257" i="7" a="1"/>
  <c r="D257" i="7" s="1"/>
  <c r="D258" i="7" a="1"/>
  <c r="D258" i="7" s="1"/>
  <c r="D259" i="7" a="1"/>
  <c r="D259" i="7" s="1"/>
  <c r="D260" i="7" a="1"/>
  <c r="D260" i="7" s="1"/>
  <c r="D261" i="7" a="1"/>
  <c r="D261" i="7"/>
  <c r="D262" i="7" a="1"/>
  <c r="D262" i="7" s="1"/>
  <c r="D263" i="7" a="1"/>
  <c r="D263" i="7" s="1"/>
  <c r="D264" i="7" a="1"/>
  <c r="D264" i="7" s="1"/>
  <c r="D265" i="7" a="1"/>
  <c r="D265" i="7"/>
  <c r="D266" i="7" a="1"/>
  <c r="D266" i="7" s="1"/>
  <c r="D267" i="7" a="1"/>
  <c r="D267" i="7"/>
  <c r="D268" i="7" a="1"/>
  <c r="D268" i="7" s="1"/>
  <c r="D269" i="7" a="1"/>
  <c r="D269" i="7" s="1"/>
  <c r="D270" i="7" a="1"/>
  <c r="D270" i="7" s="1"/>
  <c r="D271" i="7" a="1"/>
  <c r="D271" i="7" s="1"/>
  <c r="D272" i="7" a="1"/>
  <c r="D272" i="7"/>
  <c r="D273" i="7" a="1"/>
  <c r="D273" i="7" s="1"/>
  <c r="D274" i="7" a="1"/>
  <c r="D274" i="7" s="1"/>
  <c r="D275" i="7" a="1"/>
  <c r="D275" i="7"/>
  <c r="D276" i="7" a="1"/>
  <c r="D276" i="7"/>
  <c r="D277" i="7" a="1"/>
  <c r="D277" i="7"/>
  <c r="D278" i="7" a="1"/>
  <c r="D278" i="7" s="1"/>
  <c r="D279" i="7" a="1"/>
  <c r="D279" i="7" s="1"/>
  <c r="D280" i="7" a="1"/>
  <c r="D280" i="7" s="1"/>
  <c r="D281" i="7" a="1"/>
  <c r="D281" i="7" s="1"/>
  <c r="D282" i="7" a="1"/>
  <c r="D282" i="7" s="1"/>
  <c r="D283" i="7" a="1"/>
  <c r="D283" i="7" s="1"/>
  <c r="D284" i="7" a="1"/>
  <c r="D284" i="7"/>
  <c r="D285" i="7" a="1"/>
  <c r="D285" i="7" s="1"/>
  <c r="D286" i="7" a="1"/>
  <c r="D286" i="7" s="1"/>
  <c r="D287" i="7" a="1"/>
  <c r="D287" i="7" s="1"/>
  <c r="D288" i="7" a="1"/>
  <c r="D288" i="7" s="1"/>
  <c r="D289" i="7" a="1"/>
  <c r="D289" i="7" s="1"/>
  <c r="D290" i="7" a="1"/>
  <c r="D290" i="7" s="1"/>
  <c r="D291" i="7" a="1"/>
  <c r="D291" i="7" s="1"/>
  <c r="D292" i="7" a="1"/>
  <c r="D292" i="7" s="1"/>
  <c r="D293" i="7" a="1"/>
  <c r="D293" i="7" s="1"/>
  <c r="D294" i="7" a="1"/>
  <c r="D294" i="7" s="1"/>
  <c r="D295" i="7" a="1"/>
  <c r="D295" i="7" s="1"/>
  <c r="D296" i="7" a="1"/>
  <c r="D296" i="7" s="1"/>
  <c r="D297" i="7" a="1"/>
  <c r="D297" i="7" s="1"/>
  <c r="D298" i="7" a="1"/>
  <c r="D298" i="7" s="1"/>
  <c r="D299" i="7" a="1"/>
  <c r="D299" i="7" s="1"/>
  <c r="D300" i="7" a="1"/>
  <c r="D300" i="7" s="1"/>
  <c r="D301" i="7" a="1"/>
  <c r="D301" i="7" s="1"/>
  <c r="D302" i="7" a="1"/>
  <c r="D302" i="7" s="1"/>
  <c r="D303" i="7" a="1"/>
  <c r="D303" i="7" s="1"/>
  <c r="D304" i="7" a="1"/>
  <c r="D304" i="7" s="1"/>
  <c r="D305" i="7" a="1"/>
  <c r="D305" i="7" s="1"/>
  <c r="D306" i="7" a="1"/>
  <c r="D306" i="7" s="1"/>
  <c r="D307" i="7" a="1"/>
  <c r="D307" i="7" s="1"/>
  <c r="D308" i="7" a="1"/>
  <c r="D308" i="7"/>
  <c r="D309" i="7" a="1"/>
  <c r="D309" i="7" s="1"/>
  <c r="D310" i="7" a="1"/>
  <c r="D310" i="7" s="1"/>
  <c r="D311" i="7" a="1"/>
  <c r="D311" i="7" s="1"/>
  <c r="D312" i="7" a="1"/>
  <c r="D312" i="7" s="1"/>
  <c r="D313" i="7" a="1"/>
  <c r="D313" i="7"/>
  <c r="D314" i="7" a="1"/>
  <c r="D314" i="7" s="1"/>
  <c r="D315" i="7" a="1"/>
  <c r="D315" i="7" s="1"/>
  <c r="D316" i="7" a="1"/>
  <c r="D316" i="7"/>
  <c r="D317" i="7" a="1"/>
  <c r="D317" i="7" s="1"/>
  <c r="D318" i="7" a="1"/>
  <c r="D318" i="7" s="1"/>
  <c r="D319" i="7" a="1"/>
  <c r="D319" i="7" s="1"/>
  <c r="D320" i="7" a="1"/>
  <c r="D320" i="7"/>
  <c r="D321" i="7" a="1"/>
  <c r="D321" i="7" s="1"/>
  <c r="D322" i="7" a="1"/>
  <c r="D322" i="7" s="1"/>
  <c r="D323" i="7" a="1"/>
  <c r="D323" i="7" s="1"/>
  <c r="D324" i="7" a="1"/>
  <c r="D324" i="7" s="1"/>
  <c r="D325" i="7" a="1"/>
  <c r="D325" i="7"/>
  <c r="D326" i="7" a="1"/>
  <c r="D326" i="7" s="1"/>
  <c r="D327" i="7" a="1"/>
  <c r="D327" i="7"/>
  <c r="D328" i="7" a="1"/>
  <c r="D328" i="7" s="1"/>
  <c r="D329" i="7" a="1"/>
  <c r="D329" i="7" s="1"/>
  <c r="D330" i="7" a="1"/>
  <c r="D330" i="7" s="1"/>
  <c r="D331" i="7" a="1"/>
  <c r="D331" i="7"/>
  <c r="D332" i="7" a="1"/>
  <c r="D332" i="7"/>
  <c r="D333" i="7" a="1"/>
  <c r="D333" i="7" s="1"/>
  <c r="D334" i="7" a="1"/>
  <c r="D334" i="7" s="1"/>
  <c r="D335" i="7" a="1"/>
  <c r="D335" i="7" s="1"/>
  <c r="D336" i="7" a="1"/>
  <c r="D336" i="7" s="1"/>
  <c r="D337" i="7" a="1"/>
  <c r="D337" i="7" s="1"/>
  <c r="D338" i="7" a="1"/>
  <c r="D338" i="7" s="1"/>
  <c r="D339" i="7" a="1"/>
  <c r="D339" i="7"/>
  <c r="D340" i="7" a="1"/>
  <c r="D340" i="7" s="1"/>
  <c r="D341" i="7" a="1"/>
  <c r="D341" i="7" s="1"/>
  <c r="D342" i="7" a="1"/>
  <c r="D342" i="7" s="1"/>
  <c r="D343" i="7" a="1"/>
  <c r="D343" i="7"/>
  <c r="D344" i="7" a="1"/>
  <c r="D344" i="7" s="1"/>
  <c r="D345" i="7" a="1"/>
  <c r="D345" i="7"/>
  <c r="D346" i="7" a="1"/>
  <c r="D346" i="7" s="1"/>
  <c r="D347" i="7" a="1"/>
  <c r="D347" i="7" s="1"/>
  <c r="D348" i="7" a="1"/>
  <c r="D348" i="7" s="1"/>
  <c r="D349" i="7" a="1"/>
  <c r="D349" i="7" s="1"/>
  <c r="D350" i="7" a="1"/>
  <c r="D350" i="7" s="1"/>
  <c r="D351" i="7" a="1"/>
  <c r="D351" i="7" s="1"/>
  <c r="D352" i="7" a="1"/>
  <c r="D352" i="7" s="1"/>
  <c r="D353" i="7" a="1"/>
  <c r="D353" i="7" s="1"/>
  <c r="D354" i="7" a="1"/>
  <c r="D354" i="7" s="1"/>
  <c r="D355" i="7" a="1"/>
  <c r="D355" i="7" s="1"/>
  <c r="D356" i="7" a="1"/>
  <c r="D356" i="7" s="1"/>
  <c r="D357" i="7" a="1"/>
  <c r="D357" i="7"/>
  <c r="D358" i="7" a="1"/>
  <c r="D358" i="7" s="1"/>
  <c r="D359" i="7" a="1"/>
  <c r="D359" i="7"/>
  <c r="D360" i="7" a="1"/>
  <c r="D360" i="7" s="1"/>
  <c r="D361" i="7" a="1"/>
  <c r="D361" i="7" s="1"/>
  <c r="D362" i="7" a="1"/>
  <c r="D362" i="7" s="1"/>
  <c r="D363" i="7" a="1"/>
  <c r="D363" i="7" s="1"/>
  <c r="D364" i="7" a="1"/>
  <c r="D364" i="7"/>
  <c r="D365" i="7" a="1"/>
  <c r="D365" i="7" s="1"/>
  <c r="D366" i="7" a="1"/>
  <c r="D366" i="7" s="1"/>
  <c r="D367" i="7" a="1"/>
  <c r="D367" i="7" s="1"/>
  <c r="D368" i="7" a="1"/>
  <c r="D368" i="7" s="1"/>
  <c r="D369" i="7" a="1"/>
  <c r="D369" i="7" s="1"/>
  <c r="D370" i="7" a="1"/>
  <c r="D370" i="7" s="1"/>
  <c r="D371" i="7" a="1"/>
  <c r="D371" i="7"/>
  <c r="D372" i="7" a="1"/>
  <c r="D372" i="7" s="1"/>
  <c r="D373" i="7" a="1"/>
  <c r="D373" i="7" s="1"/>
  <c r="D374" i="7" a="1"/>
  <c r="D374" i="7" s="1"/>
  <c r="D375" i="7" a="1"/>
  <c r="D375" i="7"/>
  <c r="D376" i="7" a="1"/>
  <c r="D376" i="7" s="1"/>
  <c r="D377" i="7" a="1"/>
  <c r="D377" i="7" s="1"/>
  <c r="D378" i="7" a="1"/>
  <c r="D378" i="7" s="1"/>
  <c r="D379" i="7" a="1"/>
  <c r="D379" i="7" s="1"/>
  <c r="D380" i="7" a="1"/>
  <c r="D380" i="7" s="1"/>
  <c r="D381" i="7" a="1"/>
  <c r="D381" i="7" s="1"/>
  <c r="D382" i="7" a="1"/>
  <c r="D382" i="7" s="1"/>
  <c r="D383" i="7" a="1"/>
  <c r="D383" i="7" s="1"/>
  <c r="D384" i="7" a="1"/>
  <c r="D384" i="7" s="1"/>
  <c r="D385" i="7" a="1"/>
  <c r="D385" i="7" s="1"/>
  <c r="D386" i="7" a="1"/>
  <c r="D386" i="7" s="1"/>
  <c r="D387" i="7" a="1"/>
  <c r="D387" i="7" s="1"/>
  <c r="D388" i="7" a="1"/>
  <c r="D388" i="7" s="1"/>
  <c r="D389" i="7" a="1"/>
  <c r="D389" i="7"/>
  <c r="D390" i="7" a="1"/>
  <c r="D390" i="7" s="1"/>
  <c r="D391" i="7" a="1"/>
  <c r="D391" i="7" s="1"/>
  <c r="D392" i="7" a="1"/>
  <c r="D392" i="7"/>
  <c r="D393" i="7" a="1"/>
  <c r="D393" i="7"/>
  <c r="D394" i="7" a="1"/>
  <c r="D394" i="7" s="1"/>
  <c r="D395" i="7" a="1"/>
  <c r="D395" i="7" s="1"/>
  <c r="D396" i="7" a="1"/>
  <c r="D396" i="7" s="1"/>
  <c r="D397" i="7" a="1"/>
  <c r="D397" i="7" s="1"/>
  <c r="D398" i="7" a="1"/>
  <c r="D398" i="7" s="1"/>
  <c r="D399" i="7" a="1"/>
  <c r="D399" i="7" s="1"/>
  <c r="D400" i="7" a="1"/>
  <c r="D400" i="7" s="1"/>
  <c r="D401" i="7" a="1"/>
  <c r="D401" i="7"/>
  <c r="D402" i="7" a="1"/>
  <c r="D402" i="7" s="1"/>
  <c r="D403" i="7" a="1"/>
  <c r="D403" i="7" s="1"/>
  <c r="D404" i="7" a="1"/>
  <c r="D404" i="7" s="1"/>
  <c r="D405" i="7" a="1"/>
  <c r="D405" i="7"/>
  <c r="D406" i="7" a="1"/>
  <c r="D406" i="7" s="1"/>
  <c r="D407" i="7" a="1"/>
  <c r="D407" i="7" s="1"/>
  <c r="D408" i="7" a="1"/>
  <c r="D408" i="7" s="1"/>
  <c r="D409" i="7" a="1"/>
  <c r="D409" i="7" s="1"/>
  <c r="D410" i="7" a="1"/>
  <c r="D410" i="7" s="1"/>
  <c r="D411" i="7" a="1"/>
  <c r="D411" i="7" s="1"/>
  <c r="D412" i="7" a="1"/>
  <c r="D412" i="7" s="1"/>
  <c r="D413" i="7" a="1"/>
  <c r="D413" i="7" s="1"/>
  <c r="D414" i="7" a="1"/>
  <c r="D414" i="7" s="1"/>
  <c r="D415" i="7" a="1"/>
  <c r="D415" i="7" s="1"/>
  <c r="D416" i="7" a="1"/>
  <c r="D416" i="7" s="1"/>
  <c r="D417" i="7" a="1"/>
  <c r="D417" i="7" s="1"/>
  <c r="D418" i="7" a="1"/>
  <c r="D418" i="7" s="1"/>
  <c r="D419" i="7" a="1"/>
  <c r="D419" i="7" s="1"/>
  <c r="D420" i="7" a="1"/>
  <c r="D420" i="7" s="1"/>
  <c r="D421" i="7" a="1"/>
  <c r="D421" i="7" s="1"/>
  <c r="D422" i="7" a="1"/>
  <c r="D422" i="7" s="1"/>
  <c r="D423" i="7" a="1"/>
  <c r="D423" i="7" s="1"/>
  <c r="D424" i="7" a="1"/>
  <c r="D424" i="7" s="1"/>
  <c r="D425" i="7" a="1"/>
  <c r="D425" i="7" s="1"/>
  <c r="D426" i="7" a="1"/>
  <c r="D426" i="7" s="1"/>
  <c r="D427" i="7" a="1"/>
  <c r="D427" i="7" s="1"/>
  <c r="D428" i="7" a="1"/>
  <c r="D428" i="7" s="1"/>
  <c r="D429" i="7" a="1"/>
  <c r="D429" i="7" s="1"/>
  <c r="D430" i="7" a="1"/>
  <c r="D430" i="7" s="1"/>
  <c r="D431" i="7" a="1"/>
  <c r="D431" i="7" s="1"/>
  <c r="D432" i="7" a="1"/>
  <c r="D432" i="7" s="1"/>
  <c r="D433" i="7" a="1"/>
  <c r="D433" i="7"/>
  <c r="D434" i="7" a="1"/>
  <c r="D434" i="7" s="1"/>
  <c r="D435" i="7" a="1"/>
  <c r="D435" i="7" s="1"/>
  <c r="D436" i="7" a="1"/>
  <c r="D436" i="7" s="1"/>
  <c r="D437" i="7" a="1"/>
  <c r="D437" i="7" s="1"/>
  <c r="D438" i="7" a="1"/>
  <c r="D438" i="7" s="1"/>
  <c r="D439" i="7" a="1"/>
  <c r="D439" i="7"/>
  <c r="D440" i="7" a="1"/>
  <c r="D440" i="7" s="1"/>
  <c r="D441" i="7" a="1"/>
  <c r="D441" i="7" s="1"/>
  <c r="D442" i="7" a="1"/>
  <c r="D442" i="7" s="1"/>
  <c r="D443" i="7" a="1"/>
  <c r="D443" i="7" s="1"/>
  <c r="D444" i="7" a="1"/>
  <c r="D444" i="7" s="1"/>
  <c r="D445" i="7" a="1"/>
  <c r="D445" i="7" s="1"/>
  <c r="D446" i="7" a="1"/>
  <c r="D446" i="7" s="1"/>
  <c r="D447" i="7" a="1"/>
  <c r="D447" i="7" s="1"/>
  <c r="D448" i="7" a="1"/>
  <c r="D448" i="7" s="1"/>
  <c r="D449" i="7" a="1"/>
  <c r="D449" i="7" s="1"/>
  <c r="D450" i="7" a="1"/>
  <c r="D450" i="7" s="1"/>
  <c r="D451" i="7" a="1"/>
  <c r="D451" i="7" s="1"/>
  <c r="D452" i="7" a="1"/>
  <c r="D452" i="7" s="1"/>
  <c r="D453" i="7" a="1"/>
  <c r="D453" i="7" s="1"/>
  <c r="D454" i="7" a="1"/>
  <c r="D454" i="7" s="1"/>
  <c r="D455" i="7" a="1"/>
  <c r="D455" i="7" s="1"/>
  <c r="D456" i="7" a="1"/>
  <c r="D456" i="7" s="1"/>
  <c r="D457" i="7" a="1"/>
  <c r="D457" i="7" s="1"/>
  <c r="D458" i="7" a="1"/>
  <c r="D458" i="7" s="1"/>
  <c r="D459" i="7" a="1"/>
  <c r="D459" i="7" s="1"/>
  <c r="D460" i="7" a="1"/>
  <c r="D460" i="7" s="1"/>
  <c r="D461" i="7" a="1"/>
  <c r="D461" i="7" s="1"/>
  <c r="D462" i="7" a="1"/>
  <c r="D462" i="7" s="1"/>
  <c r="D463" i="7" a="1"/>
  <c r="D463" i="7" s="1"/>
  <c r="D464" i="7" a="1"/>
  <c r="D464" i="7" s="1"/>
  <c r="D465" i="7" a="1"/>
  <c r="D465" i="7"/>
  <c r="D466" i="7" a="1"/>
  <c r="D466" i="7" s="1"/>
  <c r="D467" i="7" a="1"/>
  <c r="D467" i="7" s="1"/>
  <c r="D468" i="7" a="1"/>
  <c r="D468" i="7" s="1"/>
  <c r="D469" i="7" a="1"/>
  <c r="D469" i="7" s="1"/>
  <c r="D470" i="7" a="1"/>
  <c r="D470" i="7" s="1"/>
  <c r="D471" i="7" a="1"/>
  <c r="D471" i="7"/>
  <c r="D472" i="7" a="1"/>
  <c r="D472" i="7" s="1"/>
  <c r="D473" i="7" a="1"/>
  <c r="D473" i="7" s="1"/>
  <c r="D474" i="7" a="1"/>
  <c r="D474" i="7" s="1"/>
  <c r="D475" i="7" a="1"/>
  <c r="D475" i="7" s="1"/>
  <c r="D476" i="7" a="1"/>
  <c r="D476" i="7"/>
  <c r="D477" i="7" a="1"/>
  <c r="D477" i="7" s="1"/>
  <c r="D478" i="7" a="1"/>
  <c r="D478" i="7" s="1"/>
  <c r="D479" i="7" a="1"/>
  <c r="D479" i="7"/>
  <c r="D480" i="7" a="1"/>
  <c r="D480" i="7"/>
  <c r="D481" i="7" a="1"/>
  <c r="D481" i="7"/>
  <c r="D482" i="7" a="1"/>
  <c r="D482" i="7" s="1"/>
  <c r="D483" i="7" a="1"/>
  <c r="D483" i="7" s="1"/>
  <c r="D484" i="7" a="1"/>
  <c r="D484" i="7" s="1"/>
  <c r="D485" i="7" a="1"/>
  <c r="D485" i="7"/>
  <c r="D486" i="7" a="1"/>
  <c r="D486" i="7" s="1"/>
  <c r="D487" i="7" a="1"/>
  <c r="D487" i="7" s="1"/>
  <c r="D488" i="7" a="1"/>
  <c r="D488" i="7"/>
  <c r="D489" i="7" a="1"/>
  <c r="D489" i="7"/>
  <c r="D490" i="7" a="1"/>
  <c r="D490" i="7" s="1"/>
  <c r="D491" i="7" a="1"/>
  <c r="D491" i="7" s="1"/>
  <c r="D492" i="7" a="1"/>
  <c r="D492" i="7"/>
  <c r="D493" i="7" a="1"/>
  <c r="D493" i="7" s="1"/>
  <c r="D494" i="7" a="1"/>
  <c r="D494" i="7" s="1"/>
  <c r="D495" i="7" a="1"/>
  <c r="D495" i="7" s="1"/>
  <c r="D496" i="7" a="1"/>
  <c r="D496" i="7" s="1"/>
  <c r="D497" i="7" a="1"/>
  <c r="D497" i="7"/>
  <c r="D498" i="7" a="1"/>
  <c r="D498" i="7" s="1"/>
  <c r="D499" i="7" a="1"/>
  <c r="D499" i="7" s="1"/>
  <c r="D500" i="7" a="1"/>
  <c r="D500" i="7" s="1"/>
  <c r="D501" i="7" a="1"/>
  <c r="D501" i="7"/>
  <c r="D502" i="7" a="1"/>
  <c r="D502" i="7" s="1"/>
  <c r="D503" i="7" a="1"/>
  <c r="D503" i="7" s="1"/>
  <c r="D504" i="7" a="1"/>
  <c r="D504" i="7" s="1"/>
  <c r="D505" i="7" a="1"/>
  <c r="D505" i="7" s="1"/>
  <c r="D506" i="7" a="1"/>
  <c r="D506" i="7" s="1"/>
  <c r="D507" i="7" a="1"/>
  <c r="D507" i="7" s="1"/>
  <c r="D508" i="7" a="1"/>
  <c r="D508" i="7" s="1"/>
  <c r="D509" i="7" a="1"/>
  <c r="D509" i="7" s="1"/>
  <c r="D510" i="7" a="1"/>
  <c r="D510" i="7" s="1"/>
  <c r="D511" i="7" a="1"/>
  <c r="D511" i="7" s="1"/>
  <c r="D512" i="7" a="1"/>
  <c r="D512" i="7" s="1"/>
  <c r="D513" i="7" a="1"/>
  <c r="D513" i="7" s="1"/>
  <c r="D514" i="7" a="1"/>
  <c r="D514" i="7" s="1"/>
  <c r="D515" i="7" a="1"/>
  <c r="D515" i="7" s="1"/>
  <c r="D516" i="7" a="1"/>
  <c r="D516" i="7" s="1"/>
  <c r="D517" i="7" a="1"/>
  <c r="D517" i="7"/>
  <c r="D518" i="7" a="1"/>
  <c r="D518" i="7" s="1"/>
  <c r="D519" i="7" a="1"/>
  <c r="D519" i="7" s="1"/>
  <c r="D520" i="7" a="1"/>
  <c r="D520" i="7"/>
  <c r="D521" i="7" a="1"/>
  <c r="D521" i="7"/>
  <c r="D522" i="7" a="1"/>
  <c r="D522" i="7" s="1"/>
  <c r="D523" i="7" a="1"/>
  <c r="D523" i="7" s="1"/>
  <c r="D524" i="7" a="1"/>
  <c r="D524" i="7"/>
  <c r="D525" i="7" a="1"/>
  <c r="D525" i="7" s="1"/>
  <c r="D526" i="7" a="1"/>
  <c r="D526" i="7" s="1"/>
  <c r="D527" i="7" a="1"/>
  <c r="D527" i="7" s="1"/>
  <c r="D528" i="7" a="1"/>
  <c r="D528" i="7" s="1"/>
  <c r="D529" i="7" a="1"/>
  <c r="D529" i="7"/>
  <c r="D530" i="7" a="1"/>
  <c r="D530" i="7" s="1"/>
  <c r="D531" i="7" a="1"/>
  <c r="D531" i="7" s="1"/>
  <c r="D532" i="7" a="1"/>
  <c r="D532" i="7" s="1"/>
  <c r="D533" i="7" a="1"/>
  <c r="D533" i="7"/>
  <c r="D534" i="7" a="1"/>
  <c r="D534" i="7" s="1"/>
  <c r="D535" i="7" a="1"/>
  <c r="D535" i="7" s="1"/>
  <c r="D536" i="7" a="1"/>
  <c r="D536" i="7" s="1"/>
  <c r="D537" i="7" a="1"/>
  <c r="D537" i="7" s="1"/>
  <c r="D538" i="7" a="1"/>
  <c r="D538" i="7" s="1"/>
  <c r="D539" i="7" a="1"/>
  <c r="D539" i="7" s="1"/>
  <c r="D540" i="7" a="1"/>
  <c r="D540" i="7"/>
  <c r="D541" i="7" a="1"/>
  <c r="D541" i="7" s="1"/>
  <c r="D542" i="7" a="1"/>
  <c r="D542" i="7" s="1"/>
  <c r="D543" i="7" a="1"/>
  <c r="D543" i="7"/>
  <c r="D544" i="7" a="1"/>
  <c r="D544" i="7"/>
  <c r="D545" i="7" a="1"/>
  <c r="D545" i="7"/>
  <c r="D546" i="7" a="1"/>
  <c r="D546" i="7" s="1"/>
  <c r="D547" i="7" a="1"/>
  <c r="D547" i="7" s="1"/>
  <c r="D548" i="7" a="1"/>
  <c r="D548" i="7" s="1"/>
  <c r="D549" i="7" a="1"/>
  <c r="D549" i="7" s="1"/>
  <c r="D550" i="7" a="1"/>
  <c r="D550" i="7" s="1"/>
  <c r="D551" i="7" a="1"/>
  <c r="D551" i="7" s="1"/>
  <c r="D552" i="7" a="1"/>
  <c r="D552" i="7" s="1"/>
  <c r="D553" i="7" a="1"/>
  <c r="D553" i="7" s="1"/>
  <c r="D554" i="7" a="1"/>
  <c r="D554" i="7" s="1"/>
  <c r="D555" i="7" a="1"/>
  <c r="D555" i="7" s="1"/>
  <c r="D556" i="7" a="1"/>
  <c r="D556" i="7" s="1"/>
  <c r="D557" i="7" a="1"/>
  <c r="D557" i="7" s="1"/>
  <c r="D558" i="7" a="1"/>
  <c r="D558" i="7" s="1"/>
  <c r="D559" i="7" a="1"/>
  <c r="D559" i="7" s="1"/>
  <c r="D560" i="7" a="1"/>
  <c r="D560" i="7" s="1"/>
  <c r="D561" i="7" a="1"/>
  <c r="D561" i="7"/>
  <c r="D562" i="7" a="1"/>
  <c r="D562" i="7" s="1"/>
  <c r="D563" i="7" a="1"/>
  <c r="D563" i="7" s="1"/>
  <c r="D564" i="7" a="1"/>
  <c r="D564" i="7" s="1"/>
  <c r="D565" i="7" a="1"/>
  <c r="D565" i="7"/>
  <c r="D566" i="7" a="1"/>
  <c r="D566" i="7" s="1"/>
  <c r="D567" i="7" a="1"/>
  <c r="D567" i="7" s="1"/>
  <c r="D568" i="7" a="1"/>
  <c r="D568" i="7" s="1"/>
  <c r="D569" i="7" a="1"/>
  <c r="D569" i="7" s="1"/>
  <c r="D570" i="7" a="1"/>
  <c r="D570" i="7" s="1"/>
  <c r="D571" i="7" a="1"/>
  <c r="D571" i="7" s="1"/>
  <c r="D572" i="7" a="1"/>
  <c r="D572" i="7"/>
  <c r="D573" i="7" a="1"/>
  <c r="D573" i="7" s="1"/>
  <c r="D574" i="7" a="1"/>
  <c r="D574" i="7" s="1"/>
  <c r="D575" i="7" a="1"/>
  <c r="D575" i="7"/>
  <c r="D576" i="7" a="1"/>
  <c r="D576" i="7"/>
  <c r="D577" i="7" a="1"/>
  <c r="D577" i="7" s="1"/>
  <c r="D578" i="7" a="1"/>
  <c r="D578" i="7" s="1"/>
  <c r="D579" i="7" a="1"/>
  <c r="D579" i="7"/>
  <c r="D580" i="7" a="1"/>
  <c r="D580" i="7" s="1"/>
  <c r="D581" i="7" a="1"/>
  <c r="D581" i="7" s="1"/>
  <c r="D582" i="7" a="1"/>
  <c r="D582" i="7" s="1"/>
  <c r="D583" i="7" a="1"/>
  <c r="D583" i="7" s="1"/>
  <c r="D584" i="7" a="1"/>
  <c r="D584" i="7"/>
  <c r="D585" i="7" a="1"/>
  <c r="D585" i="7"/>
  <c r="D586" i="7" a="1"/>
  <c r="D586" i="7" s="1"/>
  <c r="D587" i="7" a="1"/>
  <c r="D587" i="7" s="1"/>
  <c r="D588" i="7" a="1"/>
  <c r="D588" i="7"/>
  <c r="D589" i="7" a="1"/>
  <c r="D589" i="7" s="1"/>
  <c r="D590" i="7" a="1"/>
  <c r="D590" i="7" s="1"/>
  <c r="D591" i="7" a="1"/>
  <c r="D591" i="7"/>
  <c r="D592" i="7" a="1"/>
  <c r="D592" i="7" s="1"/>
  <c r="D593" i="7" a="1"/>
  <c r="D593" i="7" s="1"/>
  <c r="D594" i="7" a="1"/>
  <c r="D594" i="7" s="1"/>
  <c r="D595" i="7" a="1"/>
  <c r="D595" i="7" s="1"/>
  <c r="D596" i="7" a="1"/>
  <c r="D596" i="7" s="1"/>
  <c r="D597" i="7" a="1"/>
  <c r="D597" i="7" s="1"/>
  <c r="D598" i="7" a="1"/>
  <c r="D598" i="7" s="1"/>
  <c r="D599" i="7" a="1"/>
  <c r="D599" i="7" s="1"/>
  <c r="D600" i="7" a="1"/>
  <c r="D600" i="7" s="1"/>
  <c r="D601" i="7" a="1"/>
  <c r="D601" i="7" s="1"/>
  <c r="D602" i="7" a="1"/>
  <c r="D602" i="7" s="1"/>
  <c r="D603" i="7" a="1"/>
  <c r="D603" i="7" s="1"/>
  <c r="D604" i="7" a="1"/>
  <c r="D604" i="7" s="1"/>
  <c r="D605" i="7" a="1"/>
  <c r="D605" i="7" s="1"/>
  <c r="D606" i="7" a="1"/>
  <c r="D606" i="7" s="1"/>
  <c r="D607" i="7" a="1"/>
  <c r="D607" i="7" s="1"/>
  <c r="D608" i="7" a="1"/>
  <c r="D608" i="7" s="1"/>
  <c r="D609" i="7" a="1"/>
  <c r="D609" i="7" s="1"/>
  <c r="D610" i="7" a="1"/>
  <c r="D610" i="7" s="1"/>
  <c r="D611" i="7" a="1"/>
  <c r="D611" i="7" s="1"/>
  <c r="D612" i="7" a="1"/>
  <c r="D612" i="7" s="1"/>
  <c r="D613" i="7" a="1"/>
  <c r="D613" i="7" s="1"/>
  <c r="D614" i="7" a="1"/>
  <c r="D614" i="7" s="1"/>
  <c r="D615" i="7" a="1"/>
  <c r="D615" i="7"/>
  <c r="D616" i="7" a="1"/>
  <c r="D616" i="7" s="1"/>
  <c r="D617" i="7" a="1"/>
  <c r="D617" i="7" s="1"/>
  <c r="D618" i="7" a="1"/>
  <c r="D618" i="7" s="1"/>
  <c r="D619" i="7" a="1"/>
  <c r="D619" i="7"/>
  <c r="D620" i="7" a="1"/>
  <c r="D620" i="7" s="1"/>
  <c r="D621" i="7" a="1"/>
  <c r="D621" i="7" s="1"/>
  <c r="D622" i="7" a="1"/>
  <c r="D622" i="7" s="1"/>
  <c r="D623" i="7" a="1"/>
  <c r="D623" i="7" s="1"/>
  <c r="D624" i="7" a="1"/>
  <c r="D624" i="7" s="1"/>
  <c r="D625" i="7" a="1"/>
  <c r="D625" i="7" s="1"/>
  <c r="D626" i="7" a="1"/>
  <c r="D626" i="7" s="1"/>
  <c r="D627" i="7" a="1"/>
  <c r="D627" i="7" s="1"/>
  <c r="D628" i="7" a="1"/>
  <c r="D628" i="7" s="1"/>
  <c r="D629" i="7" a="1"/>
  <c r="D629" i="7" s="1"/>
  <c r="D630" i="7" a="1"/>
  <c r="D630" i="7" s="1"/>
  <c r="D631" i="7" a="1"/>
  <c r="D631" i="7" s="1"/>
  <c r="D632" i="7" a="1"/>
  <c r="D632" i="7" s="1"/>
  <c r="D633" i="7" a="1"/>
  <c r="D633" i="7" s="1"/>
  <c r="D634" i="7" a="1"/>
  <c r="D634" i="7" s="1"/>
  <c r="D635" i="7" a="1"/>
  <c r="D635" i="7" s="1"/>
  <c r="D636" i="7" a="1"/>
  <c r="D636" i="7" s="1"/>
  <c r="D637" i="7" a="1"/>
  <c r="D637" i="7" s="1"/>
  <c r="D638" i="7" a="1"/>
  <c r="D638" i="7" s="1"/>
  <c r="D639" i="7" a="1"/>
  <c r="D639" i="7" s="1"/>
  <c r="D640" i="7" a="1"/>
  <c r="D640" i="7" s="1"/>
  <c r="D641" i="7" a="1"/>
  <c r="D641" i="7" s="1"/>
  <c r="D642" i="7" a="1"/>
  <c r="D642" i="7" s="1"/>
  <c r="D643" i="7" a="1"/>
  <c r="D643" i="7" s="1"/>
  <c r="D644" i="7" a="1"/>
  <c r="D644" i="7" s="1"/>
  <c r="D645" i="7" a="1"/>
  <c r="D645" i="7" s="1"/>
  <c r="D646" i="7" a="1"/>
  <c r="D646" i="7" s="1"/>
  <c r="D647" i="7" a="1"/>
  <c r="D647" i="7" s="1"/>
  <c r="D648" i="7" a="1"/>
  <c r="D648" i="7" s="1"/>
  <c r="D649" i="7" a="1"/>
  <c r="D649" i="7"/>
  <c r="D650" i="7" a="1"/>
  <c r="D650" i="7" s="1"/>
  <c r="D651" i="7" a="1"/>
  <c r="D651" i="7" s="1"/>
  <c r="D652" i="7" a="1"/>
  <c r="D652" i="7" s="1"/>
  <c r="D653" i="7" a="1"/>
  <c r="D653" i="7" s="1"/>
  <c r="D654" i="7" a="1"/>
  <c r="D654" i="7" s="1"/>
  <c r="D655" i="7" a="1"/>
  <c r="D655" i="7" s="1"/>
  <c r="D656" i="7" a="1"/>
  <c r="D656" i="7" s="1"/>
  <c r="D657" i="7" a="1"/>
  <c r="D657" i="7" s="1"/>
  <c r="D658" i="7" a="1"/>
  <c r="D658" i="7" s="1"/>
  <c r="D659" i="7" a="1"/>
  <c r="D659" i="7" s="1"/>
  <c r="D660" i="7" a="1"/>
  <c r="D660" i="7"/>
  <c r="D661" i="7" a="1"/>
  <c r="D661" i="7" s="1"/>
  <c r="D662" i="7" a="1"/>
  <c r="D662" i="7" s="1"/>
  <c r="D663" i="7" a="1"/>
  <c r="D663" i="7"/>
  <c r="D664" i="7" a="1"/>
  <c r="D664" i="7"/>
  <c r="D665" i="7" a="1"/>
  <c r="D665" i="7"/>
  <c r="D666" i="7" a="1"/>
  <c r="D666" i="7" s="1"/>
  <c r="D667" i="7" a="1"/>
  <c r="D667" i="7" s="1"/>
  <c r="D668" i="7" a="1"/>
  <c r="D668" i="7" s="1"/>
  <c r="D669" i="7" a="1"/>
  <c r="D669" i="7" s="1"/>
  <c r="D670" i="7" a="1"/>
  <c r="D670" i="7" s="1"/>
  <c r="D671" i="7" a="1"/>
  <c r="D671" i="7" s="1"/>
  <c r="D672" i="7" a="1"/>
  <c r="D672" i="7" s="1"/>
  <c r="D673" i="7" a="1"/>
  <c r="D673" i="7" s="1"/>
  <c r="D674" i="7" a="1"/>
  <c r="D674" i="7" s="1"/>
  <c r="D675" i="7" a="1"/>
  <c r="D675" i="7" s="1"/>
  <c r="D676" i="7" a="1"/>
  <c r="D676" i="7" s="1"/>
  <c r="D677" i="7" a="1"/>
  <c r="D677" i="7" s="1"/>
  <c r="D678" i="7" a="1"/>
  <c r="D678" i="7" s="1"/>
  <c r="D679" i="7" a="1"/>
  <c r="D679" i="7"/>
  <c r="D680" i="7" a="1"/>
  <c r="D680" i="7" s="1"/>
  <c r="D681" i="7" a="1"/>
  <c r="D681" i="7" s="1"/>
  <c r="D682" i="7" a="1"/>
  <c r="D682" i="7" s="1"/>
  <c r="D683" i="7" a="1"/>
  <c r="D683" i="7"/>
  <c r="D684" i="7" a="1"/>
  <c r="D684" i="7" s="1"/>
  <c r="D685" i="7" a="1"/>
  <c r="D685" i="7" s="1"/>
  <c r="D686" i="7" a="1"/>
  <c r="D686" i="7" s="1"/>
  <c r="D687" i="7" a="1"/>
  <c r="D687" i="7" s="1"/>
  <c r="D688" i="7" a="1"/>
  <c r="D688" i="7" s="1"/>
  <c r="D689" i="7" a="1"/>
  <c r="D689" i="7" s="1"/>
  <c r="D690" i="7" a="1"/>
  <c r="D690" i="7" s="1"/>
  <c r="D691" i="7" a="1"/>
  <c r="D691" i="7" s="1"/>
  <c r="D692" i="7" a="1"/>
  <c r="D692" i="7" s="1"/>
  <c r="D693" i="7" a="1"/>
  <c r="D693" i="7" s="1"/>
  <c r="D694" i="7" a="1"/>
  <c r="D694" i="7" s="1"/>
  <c r="D695" i="7" a="1"/>
  <c r="D695" i="7" s="1"/>
  <c r="D696" i="7" a="1"/>
  <c r="D696" i="7" s="1"/>
  <c r="D697" i="7" a="1"/>
  <c r="D697" i="7" s="1"/>
  <c r="D698" i="7" a="1"/>
  <c r="D698" i="7" s="1"/>
  <c r="D699" i="7" a="1"/>
  <c r="D699" i="7" s="1"/>
  <c r="D700" i="7" a="1"/>
  <c r="D700" i="7" s="1"/>
  <c r="D701" i="7" a="1"/>
  <c r="D701" i="7" s="1"/>
  <c r="D702" i="7" a="1"/>
  <c r="D702" i="7" s="1"/>
  <c r="D703" i="7" a="1"/>
  <c r="D703" i="7" s="1"/>
  <c r="D704" i="7" a="1"/>
  <c r="D704" i="7" s="1"/>
  <c r="D705" i="7" a="1"/>
  <c r="D705" i="7" s="1"/>
  <c r="D706" i="7" a="1"/>
  <c r="D706" i="7" s="1"/>
  <c r="D707" i="7" a="1"/>
  <c r="D707" i="7" s="1"/>
  <c r="D708" i="7" a="1"/>
  <c r="D708" i="7" s="1"/>
  <c r="D709" i="7" a="1"/>
  <c r="D709" i="7" s="1"/>
  <c r="D710" i="7" a="1"/>
  <c r="D710" i="7" s="1"/>
  <c r="D711" i="7" a="1"/>
  <c r="D711" i="7" s="1"/>
  <c r="D712" i="7" a="1"/>
  <c r="D712" i="7" s="1"/>
  <c r="D713" i="7" a="1"/>
  <c r="D713" i="7"/>
  <c r="D714" i="7" a="1"/>
  <c r="D714" i="7" s="1"/>
  <c r="D715" i="7" a="1"/>
  <c r="D715" i="7" s="1"/>
  <c r="D716" i="7" a="1"/>
  <c r="D716" i="7" s="1"/>
  <c r="D717" i="7" a="1"/>
  <c r="D717" i="7" s="1"/>
  <c r="D718" i="7" a="1"/>
  <c r="D718" i="7" s="1"/>
  <c r="D719" i="7" a="1"/>
  <c r="D719" i="7" s="1"/>
  <c r="D720" i="7" a="1"/>
  <c r="D720" i="7" s="1"/>
  <c r="D721" i="7" a="1"/>
  <c r="D721" i="7" s="1"/>
  <c r="D722" i="7" a="1"/>
  <c r="D722" i="7" s="1"/>
  <c r="D723" i="7" a="1"/>
  <c r="D723" i="7" s="1"/>
  <c r="D724" i="7" a="1"/>
  <c r="D724" i="7"/>
  <c r="D725" i="7" a="1"/>
  <c r="D725" i="7" s="1"/>
  <c r="D726" i="7" a="1"/>
  <c r="D726" i="7" s="1"/>
  <c r="D727" i="7" a="1"/>
  <c r="D727" i="7"/>
  <c r="D728" i="7" a="1"/>
  <c r="D728" i="7"/>
  <c r="D729" i="7" a="1"/>
  <c r="D729" i="7"/>
  <c r="D730" i="7" a="1"/>
  <c r="D730" i="7" s="1"/>
  <c r="D731" i="7" a="1"/>
  <c r="D731" i="7" s="1"/>
  <c r="D732" i="7" a="1"/>
  <c r="D732" i="7" s="1"/>
  <c r="D733" i="7" a="1"/>
  <c r="D733" i="7" s="1"/>
  <c r="D734" i="7" a="1"/>
  <c r="D734" i="7" s="1"/>
  <c r="D735" i="7" a="1"/>
  <c r="D735" i="7" s="1"/>
  <c r="D736" i="7" a="1"/>
  <c r="D736" i="7" s="1"/>
  <c r="D737" i="7" a="1"/>
  <c r="D737" i="7" s="1"/>
  <c r="D738" i="7" a="1"/>
  <c r="D738" i="7" s="1"/>
  <c r="D739" i="7" a="1"/>
  <c r="D739" i="7" s="1"/>
  <c r="D740" i="7" a="1"/>
  <c r="D740" i="7" s="1"/>
  <c r="D741" i="7" a="1"/>
  <c r="D741" i="7" s="1"/>
  <c r="D742" i="7" a="1"/>
  <c r="D742" i="7" s="1"/>
  <c r="D743" i="7" a="1"/>
  <c r="D743" i="7"/>
  <c r="D744" i="7" a="1"/>
  <c r="D744" i="7" s="1"/>
  <c r="D745" i="7" a="1"/>
  <c r="D745" i="7" s="1"/>
  <c r="D746" i="7" a="1"/>
  <c r="D746" i="7" s="1"/>
  <c r="D747" i="7" a="1"/>
  <c r="D747" i="7"/>
  <c r="D748" i="7" a="1"/>
  <c r="D748" i="7" s="1"/>
  <c r="D749" i="7" a="1"/>
  <c r="D749" i="7" s="1"/>
  <c r="D750" i="7" a="1"/>
  <c r="D750" i="7" s="1"/>
  <c r="D751" i="7" a="1"/>
  <c r="D751" i="7" s="1"/>
  <c r="D752" i="7" a="1"/>
  <c r="D752" i="7" s="1"/>
  <c r="D753" i="7" a="1"/>
  <c r="D753" i="7" s="1"/>
  <c r="D754" i="7" a="1"/>
  <c r="D754" i="7" s="1"/>
  <c r="D755" i="7" a="1"/>
  <c r="D755" i="7" s="1"/>
  <c r="D756" i="7" a="1"/>
  <c r="D756" i="7" s="1"/>
  <c r="D757" i="7" a="1"/>
  <c r="D757" i="7" s="1"/>
  <c r="D758" i="7" a="1"/>
  <c r="D758" i="7" s="1"/>
  <c r="D759" i="7" a="1"/>
  <c r="D759" i="7" s="1"/>
  <c r="D760" i="7" a="1"/>
  <c r="D760" i="7" s="1"/>
  <c r="D761" i="7" a="1"/>
  <c r="D761" i="7" s="1"/>
  <c r="D762" i="7" a="1"/>
  <c r="D762" i="7" s="1"/>
  <c r="D763" i="7" a="1"/>
  <c r="D763" i="7" s="1"/>
  <c r="D764" i="7" a="1"/>
  <c r="D764" i="7" s="1"/>
  <c r="D765" i="7" a="1"/>
  <c r="D765" i="7" s="1"/>
  <c r="D766" i="7" a="1"/>
  <c r="D766" i="7" s="1"/>
  <c r="D767" i="7" a="1"/>
  <c r="D767" i="7" s="1"/>
  <c r="D768" i="7" a="1"/>
  <c r="D768" i="7" s="1"/>
  <c r="D769" i="7" a="1"/>
  <c r="D769" i="7" s="1"/>
  <c r="D770" i="7" a="1"/>
  <c r="D770" i="7" s="1"/>
  <c r="D771" i="7" a="1"/>
  <c r="D771" i="7" s="1"/>
  <c r="D772" i="7" a="1"/>
  <c r="D772" i="7" s="1"/>
  <c r="D773" i="7" a="1"/>
  <c r="D773" i="7" s="1"/>
  <c r="D774" i="7" a="1"/>
  <c r="D774" i="7" s="1"/>
  <c r="D775" i="7" a="1"/>
  <c r="D775" i="7" s="1"/>
  <c r="D776" i="7" a="1"/>
  <c r="D776" i="7" s="1"/>
  <c r="D777" i="7" a="1"/>
  <c r="D777" i="7"/>
  <c r="D778" i="7" a="1"/>
  <c r="D778" i="7" s="1"/>
  <c r="D779" i="7" a="1"/>
  <c r="D779" i="7" s="1"/>
  <c r="D780" i="7" a="1"/>
  <c r="D780" i="7" s="1"/>
  <c r="D781" i="7" a="1"/>
  <c r="D781" i="7" s="1"/>
  <c r="D782" i="7" a="1"/>
  <c r="D782" i="7" s="1"/>
  <c r="D783" i="7" a="1"/>
  <c r="D783" i="7" s="1"/>
  <c r="D784" i="7" a="1"/>
  <c r="D784" i="7" s="1"/>
  <c r="D785" i="7" a="1"/>
  <c r="D785" i="7" s="1"/>
  <c r="D786" i="7" a="1"/>
  <c r="D786" i="7" s="1"/>
  <c r="D787" i="7" a="1"/>
  <c r="D787" i="7" s="1"/>
  <c r="D788" i="7" a="1"/>
  <c r="D788" i="7"/>
  <c r="D789" i="7" a="1"/>
  <c r="D789" i="7" s="1"/>
  <c r="D790" i="7" a="1"/>
  <c r="D790" i="7" s="1"/>
  <c r="D791" i="7" a="1"/>
  <c r="D791" i="7"/>
  <c r="D792" i="7" a="1"/>
  <c r="D792" i="7"/>
  <c r="D793" i="7" a="1"/>
  <c r="D793" i="7"/>
  <c r="D794" i="7" a="1"/>
  <c r="D794" i="7" s="1"/>
  <c r="D795" i="7" a="1"/>
  <c r="D795" i="7" s="1"/>
  <c r="D796" i="7" a="1"/>
  <c r="D796" i="7" s="1"/>
  <c r="D797" i="7" a="1"/>
  <c r="D797" i="7" s="1"/>
  <c r="D798" i="7" a="1"/>
  <c r="D798" i="7" s="1"/>
  <c r="D799" i="7" a="1"/>
  <c r="D799" i="7" s="1"/>
  <c r="D800" i="7" a="1"/>
  <c r="D800" i="7" s="1"/>
  <c r="D801" i="7" a="1"/>
  <c r="D801" i="7" s="1"/>
  <c r="D802" i="7" a="1"/>
  <c r="D802" i="7" s="1"/>
  <c r="D803" i="7" a="1"/>
  <c r="D803" i="7" s="1"/>
  <c r="D804" i="7" a="1"/>
  <c r="D804" i="7" s="1"/>
  <c r="D805" i="7" a="1"/>
  <c r="D805" i="7" s="1"/>
  <c r="D806" i="7" a="1"/>
  <c r="D806" i="7" s="1"/>
  <c r="D807" i="7" a="1"/>
  <c r="D807" i="7"/>
  <c r="D808" i="7" a="1"/>
  <c r="D808" i="7" s="1"/>
  <c r="D809" i="7" a="1"/>
  <c r="D809" i="7" s="1"/>
  <c r="D810" i="7" a="1"/>
  <c r="D810" i="7" s="1"/>
  <c r="D811" i="7" a="1"/>
  <c r="D811" i="7"/>
  <c r="D812" i="7" a="1"/>
  <c r="D812" i="7" s="1"/>
  <c r="D813" i="7" a="1"/>
  <c r="D813" i="7" s="1"/>
  <c r="D814" i="7" a="1"/>
  <c r="D814" i="7" s="1"/>
  <c r="D815" i="7" a="1"/>
  <c r="D815" i="7" s="1"/>
  <c r="D816" i="7" a="1"/>
  <c r="D816" i="7" s="1"/>
  <c r="D817" i="7" a="1"/>
  <c r="D817" i="7" s="1"/>
  <c r="D818" i="7" a="1"/>
  <c r="D818" i="7" s="1"/>
  <c r="D819" i="7" a="1"/>
  <c r="D819" i="7" s="1"/>
  <c r="D820" i="7" a="1"/>
  <c r="D820" i="7" s="1"/>
  <c r="D821" i="7" a="1"/>
  <c r="D821" i="7" s="1"/>
  <c r="D822" i="7" a="1"/>
  <c r="D822" i="7" s="1"/>
  <c r="D823" i="7" a="1"/>
  <c r="D823" i="7" s="1"/>
  <c r="D824" i="7" a="1"/>
  <c r="D824" i="7" s="1"/>
  <c r="D825" i="7" a="1"/>
  <c r="D825" i="7" s="1"/>
  <c r="D826" i="7" a="1"/>
  <c r="D826" i="7" s="1"/>
  <c r="D827" i="7" a="1"/>
  <c r="D827" i="7" s="1"/>
  <c r="D828" i="7" a="1"/>
  <c r="D828" i="7" s="1"/>
  <c r="D829" i="7" a="1"/>
  <c r="D829" i="7" s="1"/>
  <c r="D830" i="7" a="1"/>
  <c r="D830" i="7" s="1"/>
  <c r="D831" i="7" a="1"/>
  <c r="D831" i="7" s="1"/>
  <c r="D832" i="7" a="1"/>
  <c r="D832" i="7" s="1"/>
  <c r="D833" i="7" a="1"/>
  <c r="D833" i="7" s="1"/>
  <c r="D834" i="7" a="1"/>
  <c r="D834" i="7" s="1"/>
  <c r="D835" i="7" a="1"/>
  <c r="D835" i="7" s="1"/>
  <c r="D836" i="7" a="1"/>
  <c r="D836" i="7" s="1"/>
  <c r="D837" i="7" a="1"/>
  <c r="D837" i="7" s="1"/>
  <c r="D838" i="7" a="1"/>
  <c r="D838" i="7" s="1"/>
  <c r="D839" i="7" a="1"/>
  <c r="D839" i="7" s="1"/>
  <c r="D840" i="7" a="1"/>
  <c r="D840" i="7" s="1"/>
  <c r="D841" i="7" a="1"/>
  <c r="D841" i="7"/>
  <c r="D842" i="7" a="1"/>
  <c r="D842" i="7" s="1"/>
  <c r="D843" i="7" a="1"/>
  <c r="D843" i="7" s="1"/>
  <c r="D844" i="7" a="1"/>
  <c r="D844" i="7" s="1"/>
  <c r="D845" i="7" a="1"/>
  <c r="D845" i="7" s="1"/>
  <c r="D846" i="7" a="1"/>
  <c r="D846" i="7" s="1"/>
  <c r="D847" i="7" a="1"/>
  <c r="D847" i="7" s="1"/>
  <c r="D848" i="7" a="1"/>
  <c r="D848" i="7" s="1"/>
  <c r="D849" i="7" a="1"/>
  <c r="D849" i="7" s="1"/>
  <c r="D850" i="7" a="1"/>
  <c r="D850" i="7" s="1"/>
  <c r="D851" i="7" a="1"/>
  <c r="D851" i="7" s="1"/>
  <c r="D852" i="7" a="1"/>
  <c r="D852" i="7"/>
  <c r="D853" i="7" a="1"/>
  <c r="D853" i="7" s="1"/>
  <c r="D854" i="7" a="1"/>
  <c r="D854" i="7" s="1"/>
  <c r="D855" i="7" a="1"/>
  <c r="D855" i="7"/>
  <c r="D856" i="7" a="1"/>
  <c r="D856" i="7"/>
  <c r="D857" i="7" a="1"/>
  <c r="D857" i="7"/>
  <c r="D858" i="7" a="1"/>
  <c r="D858" i="7" s="1"/>
  <c r="D859" i="7" a="1"/>
  <c r="D859" i="7" s="1"/>
  <c r="D860" i="7" a="1"/>
  <c r="D860" i="7" s="1"/>
  <c r="D861" i="7" a="1"/>
  <c r="D861" i="7" s="1"/>
  <c r="D862" i="7" a="1"/>
  <c r="D862" i="7" s="1"/>
  <c r="D863" i="7" a="1"/>
  <c r="D863" i="7" s="1"/>
  <c r="D864" i="7" a="1"/>
  <c r="D864" i="7" s="1"/>
  <c r="D865" i="7" a="1"/>
  <c r="D865" i="7" s="1"/>
  <c r="D866" i="7" a="1"/>
  <c r="D866" i="7" s="1"/>
  <c r="D867" i="7" a="1"/>
  <c r="D867" i="7" s="1"/>
  <c r="D868" i="7" a="1"/>
  <c r="D868" i="7" s="1"/>
  <c r="D869" i="7" a="1"/>
  <c r="D869" i="7" s="1"/>
  <c r="D870" i="7" a="1"/>
  <c r="D870" i="7" s="1"/>
  <c r="D871" i="7" a="1"/>
  <c r="D871" i="7" s="1"/>
  <c r="D872" i="7" a="1"/>
  <c r="D872" i="7" s="1"/>
  <c r="D873" i="7" a="1"/>
  <c r="D873" i="7"/>
  <c r="D874" i="7" a="1"/>
  <c r="D874" i="7" s="1"/>
  <c r="D875" i="7" a="1"/>
  <c r="D875" i="7" s="1"/>
  <c r="D876" i="7" a="1"/>
  <c r="D876" i="7" s="1"/>
  <c r="D877" i="7" a="1"/>
  <c r="D877" i="7"/>
  <c r="D878" i="7" a="1"/>
  <c r="D878" i="7" s="1"/>
  <c r="D879" i="7" a="1"/>
  <c r="D879" i="7" s="1"/>
  <c r="D880" i="7" a="1"/>
  <c r="D880" i="7" s="1"/>
  <c r="D881" i="7" a="1"/>
  <c r="D881" i="7" s="1"/>
  <c r="D882" i="7" a="1"/>
  <c r="D882" i="7" s="1"/>
  <c r="D883" i="7" a="1"/>
  <c r="D883" i="7" s="1"/>
  <c r="D884" i="7" a="1"/>
  <c r="D884" i="7" s="1"/>
  <c r="D885" i="7" a="1"/>
  <c r="D885" i="7" s="1"/>
  <c r="D886" i="7" a="1"/>
  <c r="D886" i="7" s="1"/>
  <c r="D887" i="7" a="1"/>
  <c r="D887" i="7" s="1"/>
  <c r="D888" i="7" a="1"/>
  <c r="D888" i="7" s="1"/>
  <c r="D889" i="7" a="1"/>
  <c r="D889" i="7" s="1"/>
  <c r="D890" i="7" a="1"/>
  <c r="D890" i="7" s="1"/>
  <c r="D891" i="7" a="1"/>
  <c r="D891" i="7" s="1"/>
  <c r="D892" i="7" a="1"/>
  <c r="D892" i="7" s="1"/>
  <c r="D893" i="7" a="1"/>
  <c r="D893" i="7" s="1"/>
  <c r="D894" i="7" a="1"/>
  <c r="D894" i="7" s="1"/>
  <c r="D895" i="7" a="1"/>
  <c r="D895" i="7" s="1"/>
  <c r="D896" i="7" a="1"/>
  <c r="D896" i="7" s="1"/>
  <c r="D897" i="7" a="1"/>
  <c r="D897" i="7" s="1"/>
  <c r="D898" i="7" a="1"/>
  <c r="D898" i="7" s="1"/>
  <c r="D899" i="7" a="1"/>
  <c r="D899" i="7" s="1"/>
  <c r="D900" i="7" a="1"/>
  <c r="D900" i="7" s="1"/>
  <c r="D901" i="7" a="1"/>
  <c r="D901" i="7" s="1"/>
  <c r="D902" i="7" a="1"/>
  <c r="D902" i="7" s="1"/>
  <c r="D903" i="7" a="1"/>
  <c r="D903" i="7" s="1"/>
  <c r="D904" i="7" a="1"/>
  <c r="D904" i="7" s="1"/>
  <c r="D905" i="7" a="1"/>
  <c r="D905" i="7"/>
  <c r="D906" i="7" a="1"/>
  <c r="D906" i="7" s="1"/>
  <c r="D907" i="7" a="1"/>
  <c r="D907" i="7" s="1"/>
  <c r="D908" i="7" a="1"/>
  <c r="D908" i="7" s="1"/>
  <c r="D909" i="7" a="1"/>
  <c r="D909" i="7"/>
  <c r="D910" i="7" a="1"/>
  <c r="D910" i="7" s="1"/>
  <c r="D911" i="7" a="1"/>
  <c r="D911" i="7" s="1"/>
  <c r="D912" i="7" a="1"/>
  <c r="D912" i="7" s="1"/>
  <c r="D913" i="7" a="1"/>
  <c r="D913" i="7" s="1"/>
  <c r="D914" i="7" a="1"/>
  <c r="D914" i="7" s="1"/>
  <c r="D915" i="7" a="1"/>
  <c r="D915" i="7" s="1"/>
  <c r="D916" i="7" a="1"/>
  <c r="D916" i="7"/>
  <c r="D917" i="7" a="1"/>
  <c r="D917" i="7" s="1"/>
  <c r="D918" i="7" a="1"/>
  <c r="D918" i="7" s="1"/>
  <c r="D919" i="7" a="1"/>
  <c r="D919" i="7"/>
  <c r="D920" i="7" a="1"/>
  <c r="D920" i="7"/>
  <c r="D921" i="7" a="1"/>
  <c r="D921" i="7"/>
  <c r="D922" i="7" a="1"/>
  <c r="D922" i="7" s="1"/>
  <c r="D923" i="7" a="1"/>
  <c r="D923" i="7" s="1"/>
  <c r="D924" i="7" a="1"/>
  <c r="D924" i="7" s="1"/>
  <c r="D925" i="7" a="1"/>
  <c r="D925" i="7"/>
  <c r="D926" i="7" a="1"/>
  <c r="D926" i="7" s="1"/>
  <c r="D927" i="7" a="1"/>
  <c r="D927" i="7" s="1"/>
  <c r="D928" i="7" a="1"/>
  <c r="D928" i="7"/>
  <c r="D929" i="7" a="1"/>
  <c r="D929" i="7"/>
  <c r="D930" i="7" a="1"/>
  <c r="D930" i="7" s="1"/>
  <c r="D931" i="7" a="1"/>
  <c r="D931" i="7" s="1"/>
  <c r="D932" i="7" a="1"/>
  <c r="D932" i="7"/>
  <c r="D933" i="7" a="1"/>
  <c r="D933" i="7" s="1"/>
  <c r="D934" i="7" a="1"/>
  <c r="D934" i="7" s="1"/>
  <c r="D935" i="7" a="1"/>
  <c r="D935" i="7"/>
  <c r="D936" i="7" a="1"/>
  <c r="D936" i="7" s="1"/>
  <c r="D937" i="7" a="1"/>
  <c r="D937" i="7" s="1"/>
  <c r="D938" i="7" a="1"/>
  <c r="D938" i="7" s="1"/>
  <c r="D939" i="7" a="1"/>
  <c r="D939" i="7"/>
  <c r="D940" i="7" a="1"/>
  <c r="D940" i="7" s="1"/>
  <c r="D941" i="7" a="1"/>
  <c r="D941" i="7" s="1"/>
  <c r="D942" i="7" a="1"/>
  <c r="D942" i="7" s="1"/>
  <c r="D943" i="7" a="1"/>
  <c r="D943" i="7"/>
  <c r="D944" i="7" a="1"/>
  <c r="D944" i="7"/>
  <c r="D945" i="7" a="1"/>
  <c r="D945" i="7" s="1"/>
  <c r="D946" i="7" a="1"/>
  <c r="D946" i="7" s="1"/>
  <c r="D947" i="7" a="1"/>
  <c r="D947" i="7" s="1"/>
  <c r="D948" i="7" a="1"/>
  <c r="D948" i="7" s="1"/>
  <c r="D949" i="7" a="1"/>
  <c r="D949" i="7" s="1"/>
  <c r="D950" i="7" a="1"/>
  <c r="D950" i="7" s="1"/>
  <c r="D951" i="7" a="1"/>
  <c r="D951" i="7"/>
  <c r="D952" i="7" a="1"/>
  <c r="D952" i="7"/>
  <c r="D953" i="7" a="1"/>
  <c r="D953" i="7" s="1"/>
  <c r="D954" i="7" a="1"/>
  <c r="D954" i="7" s="1"/>
  <c r="D955" i="7" a="1"/>
  <c r="D955" i="7"/>
  <c r="D956" i="7" a="1"/>
  <c r="D956" i="7" s="1"/>
  <c r="D957" i="7" a="1"/>
  <c r="D957" i="7" s="1"/>
  <c r="D958" i="7" a="1"/>
  <c r="D958" i="7" s="1"/>
  <c r="D959" i="7" a="1"/>
  <c r="D959" i="7" s="1"/>
  <c r="D960" i="7" a="1"/>
  <c r="D960" i="7" s="1"/>
  <c r="D961" i="7" a="1"/>
  <c r="D961" i="7" s="1"/>
  <c r="D962" i="7" a="1"/>
  <c r="D962" i="7" s="1"/>
  <c r="D963" i="7" a="1"/>
  <c r="D963" i="7" s="1"/>
  <c r="D964" i="7" a="1"/>
  <c r="D964" i="7" s="1"/>
  <c r="D965" i="7" a="1"/>
  <c r="D965" i="7" s="1"/>
  <c r="D966" i="7" a="1"/>
  <c r="D966" i="7" s="1"/>
  <c r="D967" i="7" a="1"/>
  <c r="D967" i="7" s="1"/>
  <c r="D968" i="7" a="1"/>
  <c r="D968" i="7" s="1"/>
  <c r="D969" i="7" a="1"/>
  <c r="D969" i="7"/>
  <c r="D970" i="7" a="1"/>
  <c r="D970" i="7" s="1"/>
  <c r="D971" i="7" a="1"/>
  <c r="D971" i="7" s="1"/>
  <c r="D972" i="7" a="1"/>
  <c r="D972" i="7" s="1"/>
  <c r="D973" i="7" a="1"/>
  <c r="D973" i="7" s="1"/>
  <c r="D974" i="7" a="1"/>
  <c r="D974" i="7" s="1"/>
  <c r="D975" i="7" a="1"/>
  <c r="D975" i="7"/>
  <c r="D976" i="7" a="1"/>
  <c r="D976" i="7" s="1"/>
  <c r="D977" i="7" a="1"/>
  <c r="D977" i="7" s="1"/>
  <c r="D978" i="7" a="1"/>
  <c r="D978" i="7" s="1"/>
  <c r="D979" i="7" a="1"/>
  <c r="D979" i="7" s="1"/>
  <c r="D980" i="7" a="1"/>
  <c r="D980" i="7"/>
  <c r="D981" i="7" a="1"/>
  <c r="D981" i="7" s="1"/>
  <c r="D982" i="7" a="1"/>
  <c r="D982" i="7" s="1"/>
  <c r="D983" i="7" a="1"/>
  <c r="D983" i="7"/>
  <c r="D984" i="7" a="1"/>
  <c r="D984" i="7"/>
  <c r="D985" i="7" a="1"/>
  <c r="D985" i="7"/>
  <c r="D986" i="7" a="1"/>
  <c r="D986" i="7" s="1"/>
  <c r="D987" i="7" a="1"/>
  <c r="D987" i="7" s="1"/>
  <c r="D988" i="7" a="1"/>
  <c r="D988" i="7" s="1"/>
  <c r="D989" i="7" a="1"/>
  <c r="D989" i="7"/>
  <c r="D990" i="7" a="1"/>
  <c r="D990" i="7" s="1"/>
  <c r="D991" i="7" a="1"/>
  <c r="D991" i="7" s="1"/>
  <c r="D992" i="7" a="1"/>
  <c r="D992" i="7"/>
  <c r="D993" i="7" a="1"/>
  <c r="D993" i="7"/>
  <c r="D994" i="7" a="1"/>
  <c r="D994" i="7" s="1"/>
  <c r="D995" i="7" a="1"/>
  <c r="D995" i="7" s="1"/>
  <c r="D996" i="7" a="1"/>
  <c r="D996" i="7"/>
  <c r="D997" i="7" a="1"/>
  <c r="D997" i="7" s="1"/>
  <c r="D998" i="7" a="1"/>
  <c r="D998" i="7" s="1"/>
  <c r="D999" i="7" a="1"/>
  <c r="D999" i="7"/>
  <c r="D1000" i="7" a="1"/>
  <c r="D1000" i="7" s="1"/>
  <c r="D1001" i="7" a="1"/>
  <c r="D1001" i="7" s="1"/>
  <c r="D1002" i="7" a="1"/>
  <c r="D1002" i="7" s="1"/>
  <c r="D1003" i="7" a="1"/>
  <c r="D1003" i="7"/>
  <c r="D1004" i="7" a="1"/>
  <c r="D1004" i="7" s="1"/>
  <c r="D1005" i="7" a="1"/>
  <c r="D1005" i="7" s="1"/>
  <c r="D1006" i="7" a="1"/>
  <c r="D1006" i="7" s="1"/>
  <c r="D1007" i="7" a="1"/>
  <c r="D1007" i="7"/>
  <c r="D1008" i="7" a="1"/>
  <c r="D1008" i="7"/>
  <c r="D1009" i="7" a="1"/>
  <c r="D1009" i="7" s="1"/>
  <c r="D1010" i="7" a="1"/>
  <c r="D1010" i="7" s="1"/>
  <c r="D1011" i="7" a="1"/>
  <c r="D1011" i="7" s="1"/>
  <c r="D1012" i="7" a="1"/>
  <c r="D1012" i="7" s="1"/>
  <c r="D1013" i="7" a="1"/>
  <c r="D1013" i="7" s="1"/>
  <c r="D1014" i="7" a="1"/>
  <c r="D1014" i="7" s="1"/>
  <c r="D1015" i="7" a="1"/>
  <c r="D1015" i="7" s="1"/>
  <c r="D1016" i="7" a="1"/>
  <c r="D1016" i="7" s="1"/>
  <c r="D1017" i="7" a="1"/>
  <c r="D1017" i="7" s="1"/>
  <c r="D1018" i="7" a="1"/>
  <c r="D1018" i="7" s="1"/>
  <c r="D1019" i="7" a="1"/>
  <c r="D1019" i="7"/>
  <c r="D1020" i="7" a="1"/>
  <c r="D1020" i="7" s="1"/>
  <c r="D1021" i="7" a="1"/>
  <c r="D1021" i="7" s="1"/>
  <c r="D1022" i="7" a="1"/>
  <c r="D1022" i="7" s="1"/>
  <c r="D1023" i="7" a="1"/>
  <c r="D1023" i="7" s="1"/>
  <c r="D1024" i="7" a="1"/>
  <c r="D1024" i="7" s="1"/>
  <c r="D1025" i="7" a="1"/>
  <c r="D1025" i="7" s="1"/>
  <c r="D1026" i="7" a="1"/>
  <c r="D1026" i="7" s="1"/>
  <c r="D1027" i="7" a="1"/>
  <c r="D1027" i="7" s="1"/>
  <c r="D1028" i="7" a="1"/>
  <c r="D1028" i="7" s="1"/>
  <c r="D1029" i="7" a="1"/>
  <c r="D1029" i="7" s="1"/>
  <c r="D1030" i="7" a="1"/>
  <c r="D1030" i="7" s="1"/>
  <c r="D1031" i="7" a="1"/>
  <c r="D1031" i="7" s="1"/>
  <c r="D1032" i="7" a="1"/>
  <c r="D1032" i="7" s="1"/>
  <c r="D1033" i="7" a="1"/>
  <c r="D1033" i="7" s="1"/>
  <c r="D1034" i="7" a="1"/>
  <c r="D1034" i="7" s="1"/>
  <c r="D1035" i="7" a="1"/>
  <c r="D1035" i="7" s="1"/>
  <c r="D1036" i="7" a="1"/>
  <c r="D1036" i="7" s="1"/>
  <c r="D1037" i="7" a="1"/>
  <c r="D1037" i="7"/>
  <c r="D1038" i="7" a="1"/>
  <c r="D1038" i="7" s="1"/>
  <c r="D1039" i="7" a="1"/>
  <c r="D1039" i="7" s="1"/>
  <c r="D1040" i="7" a="1"/>
  <c r="D1040" i="7" s="1"/>
  <c r="D1041" i="7" a="1"/>
  <c r="D1041" i="7" s="1"/>
  <c r="D1042" i="7" a="1"/>
  <c r="D1042" i="7" s="1"/>
  <c r="D1043" i="7" a="1"/>
  <c r="D1043" i="7" s="1"/>
  <c r="D1044" i="7" a="1"/>
  <c r="D1044" i="7" s="1"/>
  <c r="D1045" i="7" a="1"/>
  <c r="D1045" i="7" s="1"/>
  <c r="D1046" i="7" a="1"/>
  <c r="D1046" i="7" s="1"/>
  <c r="D1047" i="7" a="1"/>
  <c r="D1047" i="7" s="1"/>
  <c r="D1048" i="7" a="1"/>
  <c r="D1048" i="7" s="1"/>
  <c r="D1049" i="7" a="1"/>
  <c r="D1049" i="7" s="1"/>
  <c r="D1050" i="7" a="1"/>
  <c r="D1050" i="7" s="1"/>
  <c r="D1051" i="7" a="1"/>
  <c r="D1051" i="7"/>
  <c r="D1052" i="7" a="1"/>
  <c r="D1052" i="7" s="1"/>
  <c r="D1053" i="7" a="1"/>
  <c r="D1053" i="7" s="1"/>
  <c r="D1054" i="7" a="1"/>
  <c r="D1054" i="7" s="1"/>
  <c r="D1055" i="7" a="1"/>
  <c r="D1055" i="7" s="1"/>
  <c r="D1056" i="7" a="1"/>
  <c r="D1056" i="7" s="1"/>
  <c r="D1057" i="7" a="1"/>
  <c r="D1057" i="7" s="1"/>
  <c r="D1058" i="7" a="1"/>
  <c r="D1058" i="7" s="1"/>
  <c r="D1059" i="7" a="1"/>
  <c r="D1059" i="7" s="1"/>
  <c r="D1060" i="7" a="1"/>
  <c r="D1060" i="7" s="1"/>
  <c r="D1061" i="7" a="1"/>
  <c r="D1061" i="7" s="1"/>
  <c r="D1062" i="7" a="1"/>
  <c r="D1062" i="7" s="1"/>
  <c r="D1063" i="7" a="1"/>
  <c r="D1063" i="7" s="1"/>
  <c r="D1064" i="7" a="1"/>
  <c r="D1064" i="7" s="1"/>
  <c r="D1065" i="7" a="1"/>
  <c r="D1065" i="7"/>
  <c r="D1066" i="7" a="1"/>
  <c r="D1066" i="7" s="1"/>
  <c r="D1067" i="7" a="1"/>
  <c r="D1067" i="7" s="1"/>
  <c r="D1068" i="7" a="1"/>
  <c r="D1068" i="7" s="1"/>
  <c r="D1069" i="7" a="1"/>
  <c r="D1069" i="7"/>
  <c r="D1070" i="7" a="1"/>
  <c r="D1070" i="7" s="1"/>
  <c r="D1071" i="7" a="1"/>
  <c r="D1071" i="7" s="1"/>
  <c r="D1072" i="7" a="1"/>
  <c r="D1072" i="7" s="1"/>
  <c r="D1073" i="7" a="1"/>
  <c r="D1073" i="7" s="1"/>
  <c r="D1074" i="7" a="1"/>
  <c r="D1074" i="7" s="1"/>
  <c r="D1075" i="7" a="1"/>
  <c r="D1075" i="7" s="1"/>
  <c r="D1076" i="7" a="1"/>
  <c r="D1076" i="7"/>
  <c r="D1077" i="7" a="1"/>
  <c r="D1077" i="7" s="1"/>
  <c r="D1078" i="7" a="1"/>
  <c r="D1078" i="7" s="1"/>
  <c r="D1079" i="7" a="1"/>
  <c r="D1079" i="7"/>
  <c r="D1080" i="7" a="1"/>
  <c r="D1080" i="7"/>
  <c r="D1081" i="7" a="1"/>
  <c r="D1081" i="7"/>
  <c r="D1082" i="7" a="1"/>
  <c r="D1082" i="7" s="1"/>
  <c r="D1083" i="7" a="1"/>
  <c r="D1083" i="7" s="1"/>
  <c r="D1084" i="7" a="1"/>
  <c r="D1084" i="7" s="1"/>
  <c r="D1085" i="7" a="1"/>
  <c r="D1085" i="7" s="1"/>
  <c r="D1086" i="7" a="1"/>
  <c r="D1086" i="7" s="1"/>
  <c r="D1087" i="7" a="1"/>
  <c r="D1087" i="7" s="1"/>
  <c r="D1088" i="7" a="1"/>
  <c r="D1088" i="7" s="1"/>
  <c r="D1089" i="7" a="1"/>
  <c r="D1089" i="7" s="1"/>
  <c r="D1090" i="7" a="1"/>
  <c r="D1090" i="7" s="1"/>
  <c r="D1091" i="7" a="1"/>
  <c r="D1091" i="7" s="1"/>
  <c r="D1092" i="7" a="1"/>
  <c r="D1092" i="7" s="1"/>
  <c r="D1093" i="7" a="1"/>
  <c r="D1093" i="7" s="1"/>
  <c r="D1094" i="7" a="1"/>
  <c r="D1094" i="7" s="1"/>
  <c r="D1095" i="7" a="1"/>
  <c r="D1095" i="7" s="1"/>
  <c r="D1096" i="7" a="1"/>
  <c r="D1096" i="7" s="1"/>
  <c r="D1097" i="7" a="1"/>
  <c r="D1097" i="7" s="1"/>
  <c r="D1098" i="7" a="1"/>
  <c r="D1098" i="7" s="1"/>
  <c r="D1099" i="7" a="1"/>
  <c r="D1099" i="7"/>
  <c r="D1100" i="7" a="1"/>
  <c r="D1100" i="7" s="1"/>
  <c r="D1101" i="7" a="1"/>
  <c r="D1101" i="7" s="1"/>
  <c r="D1102" i="7" a="1"/>
  <c r="D1102" i="7" s="1"/>
  <c r="D1103" i="7" a="1"/>
  <c r="D1103" i="7"/>
  <c r="D1104" i="7" a="1"/>
  <c r="D1104" i="7"/>
  <c r="D1105" i="7" a="1"/>
  <c r="D1105" i="7" s="1"/>
  <c r="D1106" i="7" a="1"/>
  <c r="D1106" i="7" s="1"/>
  <c r="D1107" i="7" a="1"/>
  <c r="D1107" i="7" s="1"/>
  <c r="D1108" i="7" a="1"/>
  <c r="D1108" i="7" s="1"/>
  <c r="D1109" i="7" a="1"/>
  <c r="D1109" i="7" s="1"/>
  <c r="D1110" i="7" a="1"/>
  <c r="D1110" i="7" s="1"/>
  <c r="D1111" i="7" a="1"/>
  <c r="D1111" i="7" s="1"/>
  <c r="D1112" i="7" a="1"/>
  <c r="D1112" i="7" s="1"/>
  <c r="D1113" i="7" a="1"/>
  <c r="D1113" i="7" s="1"/>
  <c r="D1114" i="7" a="1"/>
  <c r="D1114" i="7" s="1"/>
  <c r="D1115" i="7" a="1"/>
  <c r="D1115" i="7"/>
  <c r="D1116" i="7" a="1"/>
  <c r="D1116" i="7" s="1"/>
  <c r="D1117" i="7" a="1"/>
  <c r="D1117" i="7" s="1"/>
  <c r="D1118" i="7" a="1"/>
  <c r="D1118" i="7" s="1"/>
  <c r="D1119" i="7" a="1"/>
  <c r="D1119" i="7" s="1"/>
  <c r="D1120" i="7" a="1"/>
  <c r="D1120" i="7" s="1"/>
  <c r="D1121" i="7" a="1"/>
  <c r="D1121" i="7" s="1"/>
  <c r="D1122" i="7" a="1"/>
  <c r="D1122" i="7" s="1"/>
  <c r="D1123" i="7" a="1"/>
  <c r="D1123" i="7" s="1"/>
  <c r="D1124" i="7" a="1"/>
  <c r="D1124" i="7" s="1"/>
  <c r="D1125" i="7" a="1"/>
  <c r="D1125" i="7" s="1"/>
  <c r="D1126" i="7" a="1"/>
  <c r="D1126" i="7" s="1"/>
  <c r="D1127" i="7" a="1"/>
  <c r="D1127" i="7" s="1"/>
  <c r="D1128" i="7" a="1"/>
  <c r="D1128" i="7" s="1"/>
  <c r="D1129" i="7" a="1"/>
  <c r="D1129" i="7"/>
  <c r="D1130" i="7" a="1"/>
  <c r="D1130" i="7" s="1"/>
  <c r="D1131" i="7" a="1"/>
  <c r="D1131" i="7" s="1"/>
  <c r="D1132" i="7" a="1"/>
  <c r="D1132" i="7" s="1"/>
  <c r="D1133" i="7" a="1"/>
  <c r="D1133" i="7"/>
  <c r="D1134" i="7" a="1"/>
  <c r="D1134" i="7" s="1"/>
  <c r="D1135" i="7" a="1"/>
  <c r="D1135" i="7" s="1"/>
  <c r="D1136" i="7" a="1"/>
  <c r="D1136" i="7" s="1"/>
  <c r="D1137" i="7" a="1"/>
  <c r="D1137" i="7" s="1"/>
  <c r="D1138" i="7" a="1"/>
  <c r="D1138" i="7" s="1"/>
  <c r="D1139" i="7" a="1"/>
  <c r="D1139" i="7" s="1"/>
  <c r="D1140" i="7" a="1"/>
  <c r="D1140" i="7" s="1"/>
  <c r="D1141" i="7" a="1"/>
  <c r="D1141" i="7" s="1"/>
  <c r="D1142" i="7" a="1"/>
  <c r="D1142" i="7" s="1"/>
  <c r="D1143" i="7" a="1"/>
  <c r="D1143" i="7" s="1"/>
  <c r="D1144" i="7" a="1"/>
  <c r="D1144" i="7" s="1"/>
  <c r="D1145" i="7" a="1"/>
  <c r="D1145" i="7" s="1"/>
  <c r="D1146" i="7" a="1"/>
  <c r="D1146" i="7" s="1"/>
  <c r="D1147" i="7" a="1"/>
  <c r="D1147" i="7" s="1"/>
  <c r="D1148" i="7" a="1"/>
  <c r="D1148" i="7" s="1"/>
  <c r="D1149" i="7" a="1"/>
  <c r="D1149" i="7" s="1"/>
  <c r="D1150" i="7" a="1"/>
  <c r="D1150" i="7" s="1"/>
  <c r="D1151" i="7" a="1"/>
  <c r="D1151" i="7" s="1"/>
  <c r="D1152" i="7" a="1"/>
  <c r="D1152" i="7" s="1"/>
  <c r="D1153" i="7" a="1"/>
  <c r="D1153" i="7" s="1"/>
  <c r="D1154" i="7" a="1"/>
  <c r="D1154" i="7" s="1"/>
  <c r="D1155" i="7" a="1"/>
  <c r="D1155" i="7" s="1"/>
  <c r="D1156" i="7" a="1"/>
  <c r="D1156" i="7" s="1"/>
  <c r="D1157" i="7" a="1"/>
  <c r="D1157" i="7" s="1"/>
  <c r="D1158" i="7" a="1"/>
  <c r="D1158" i="7" s="1"/>
  <c r="D1159" i="7" a="1"/>
  <c r="D1159" i="7" s="1"/>
  <c r="D1160" i="7" a="1"/>
  <c r="D1160" i="7" s="1"/>
  <c r="D1161" i="7" a="1"/>
  <c r="D1161" i="7"/>
  <c r="D1162" i="7" a="1"/>
  <c r="D1162" i="7" s="1"/>
  <c r="D1163" i="7" a="1"/>
  <c r="D1163" i="7" s="1"/>
  <c r="D1164" i="7" a="1"/>
  <c r="D1164" i="7" s="1"/>
  <c r="D1165" i="7" a="1"/>
  <c r="D1165" i="7"/>
  <c r="D1166" i="7" a="1"/>
  <c r="D1166" i="7" s="1"/>
  <c r="D1167" i="7" a="1"/>
  <c r="D1167" i="7" s="1"/>
  <c r="D1168" i="7" a="1"/>
  <c r="D1168" i="7" s="1"/>
  <c r="D1169" i="7" a="1"/>
  <c r="D1169" i="7" s="1"/>
  <c r="D1170" i="7" a="1"/>
  <c r="D1170" i="7"/>
  <c r="D1171" i="7" a="1"/>
  <c r="D1171" i="7"/>
  <c r="D1172" i="7" a="1"/>
  <c r="D1172" i="7"/>
  <c r="D1173" i="7" a="1"/>
  <c r="D1173" i="7" s="1"/>
  <c r="D1174" i="7" a="1"/>
  <c r="D1174" i="7" s="1"/>
  <c r="D1175" i="7" a="1"/>
  <c r="D1175" i="7" s="1"/>
  <c r="D1176" i="7" a="1"/>
  <c r="D1176" i="7" s="1"/>
  <c r="D1177" i="7" a="1"/>
  <c r="D1177" i="7" s="1"/>
  <c r="D1178" i="7" a="1"/>
  <c r="D1178" i="7" s="1"/>
  <c r="D1179" i="7" a="1"/>
  <c r="D1179" i="7" s="1"/>
  <c r="D1180" i="7" a="1"/>
  <c r="D1180" i="7" s="1"/>
  <c r="D1181" i="7" a="1"/>
  <c r="D1181" i="7" s="1"/>
  <c r="D1182" i="7" a="1"/>
  <c r="D1182" i="7"/>
  <c r="D1183" i="7" a="1"/>
  <c r="D1183" i="7"/>
  <c r="D1184" i="7" a="1"/>
  <c r="D1184" i="7" s="1"/>
  <c r="D1185" i="7" a="1"/>
  <c r="D1185" i="7" s="1"/>
  <c r="D1186" i="7" a="1"/>
  <c r="D1186" i="7"/>
  <c r="D1187" i="7" a="1"/>
  <c r="D1187" i="7"/>
  <c r="D1188" i="7" a="1"/>
  <c r="D1188" i="7"/>
  <c r="D1189" i="7" a="1"/>
  <c r="D1189" i="7" s="1"/>
  <c r="D1190" i="7" a="1"/>
  <c r="D1190" i="7" s="1"/>
  <c r="D1191" i="7" a="1"/>
  <c r="D1191" i="7" s="1"/>
  <c r="D1192" i="7" a="1"/>
  <c r="D1192" i="7" s="1"/>
  <c r="D1193" i="7" a="1"/>
  <c r="D1193" i="7" s="1"/>
  <c r="D1194" i="7" a="1"/>
  <c r="D1194" i="7"/>
  <c r="D1195" i="7" a="1"/>
  <c r="D1195" i="7"/>
  <c r="D1196" i="7" a="1"/>
  <c r="D1196" i="7"/>
  <c r="D1197" i="7" a="1"/>
  <c r="D1197" i="7" s="1"/>
  <c r="D1198" i="7" a="1"/>
  <c r="D1198" i="7" s="1"/>
  <c r="D1199" i="7" a="1"/>
  <c r="D1199" i="7" s="1"/>
  <c r="D1200" i="7" a="1"/>
  <c r="D1200" i="7" s="1"/>
  <c r="D1201" i="7" a="1"/>
  <c r="D1201" i="7" s="1"/>
  <c r="D1202" i="7" a="1"/>
  <c r="D1202" i="7"/>
  <c r="D1203" i="7" a="1"/>
  <c r="D1203" i="7"/>
  <c r="D1204" i="7" a="1"/>
  <c r="D1204" i="7"/>
  <c r="D1205" i="7" a="1"/>
  <c r="D1205" i="7" s="1"/>
  <c r="D1206" i="7" a="1"/>
  <c r="D1206" i="7" s="1"/>
  <c r="D1207" i="7" a="1"/>
  <c r="D1207" i="7" s="1"/>
  <c r="D1208" i="7" a="1"/>
  <c r="D1208" i="7" s="1"/>
  <c r="D1209" i="7" a="1"/>
  <c r="D1209" i="7" s="1"/>
  <c r="D1210" i="7" a="1"/>
  <c r="D1210" i="7" s="1"/>
  <c r="D1211" i="7" a="1"/>
  <c r="D1211" i="7" s="1"/>
  <c r="D1212" i="7" a="1"/>
  <c r="D1212" i="7" s="1"/>
  <c r="D1213" i="7" a="1"/>
  <c r="D1213" i="7" s="1"/>
  <c r="D1214" i="7" a="1"/>
  <c r="D1214" i="7"/>
  <c r="D1215" i="7" a="1"/>
  <c r="D1215" i="7"/>
  <c r="D1216" i="7" a="1"/>
  <c r="D1216" i="7" s="1"/>
  <c r="D1217" i="7" a="1"/>
  <c r="D1217" i="7" s="1"/>
  <c r="D1218" i="7" a="1"/>
  <c r="D1218" i="7"/>
  <c r="D1219" i="7" a="1"/>
  <c r="D1219" i="7"/>
  <c r="D1220" i="7" a="1"/>
  <c r="D1220" i="7"/>
  <c r="D1221" i="7" a="1"/>
  <c r="D1221" i="7" s="1"/>
  <c r="D1222" i="7" a="1"/>
  <c r="D1222" i="7" s="1"/>
  <c r="D1223" i="7" a="1"/>
  <c r="D1223" i="7" s="1"/>
  <c r="D1224" i="7" a="1"/>
  <c r="D1224" i="7" s="1"/>
  <c r="D1225" i="7" a="1"/>
  <c r="D1225" i="7" s="1"/>
  <c r="D1226" i="7" a="1"/>
  <c r="D1226" i="7"/>
  <c r="D1227" i="7" a="1"/>
  <c r="D1227" i="7"/>
  <c r="D1228" i="7" a="1"/>
  <c r="D1228" i="7"/>
  <c r="D1229" i="7" a="1"/>
  <c r="D1229" i="7" s="1"/>
  <c r="D1230" i="7" a="1"/>
  <c r="D1230" i="7" s="1"/>
  <c r="D1231" i="7" a="1"/>
  <c r="D1231" i="7" s="1"/>
  <c r="D1232" i="7" a="1"/>
  <c r="D1232" i="7" s="1"/>
  <c r="D1233" i="7" a="1"/>
  <c r="D1233" i="7" s="1"/>
  <c r="D1234" i="7" a="1"/>
  <c r="D1234" i="7"/>
  <c r="D1235" i="7" a="1"/>
  <c r="D1235" i="7"/>
  <c r="D1236" i="7" a="1"/>
  <c r="D1236" i="7"/>
  <c r="D1237" i="7" a="1"/>
  <c r="D1237" i="7" s="1"/>
  <c r="D1238" i="7" a="1"/>
  <c r="D1238" i="7" s="1"/>
  <c r="D1239" i="7" a="1"/>
  <c r="D1239" i="7" s="1"/>
  <c r="D1240" i="7" a="1"/>
  <c r="D1240" i="7" s="1"/>
  <c r="D1241" i="7" a="1"/>
  <c r="D1241" i="7" s="1"/>
  <c r="D1242" i="7" a="1"/>
  <c r="D1242" i="7" s="1"/>
  <c r="D1243" i="7" a="1"/>
  <c r="D1243" i="7" s="1"/>
  <c r="D1244" i="7" a="1"/>
  <c r="D1244" i="7" s="1"/>
  <c r="D1245" i="7" a="1"/>
  <c r="D1245" i="7" s="1"/>
  <c r="D1246" i="7" a="1"/>
  <c r="D1246" i="7"/>
  <c r="D1247" i="7" a="1"/>
  <c r="D1247" i="7"/>
  <c r="D1248" i="7" a="1"/>
  <c r="D1248" i="7" s="1"/>
  <c r="D1249" i="7" a="1"/>
  <c r="D1249" i="7" s="1"/>
  <c r="D1250" i="7" a="1"/>
  <c r="D1250" i="7"/>
  <c r="D1251" i="7" a="1"/>
  <c r="D1251" i="7"/>
  <c r="D1252" i="7" a="1"/>
  <c r="D1252" i="7"/>
  <c r="D1253" i="7" a="1"/>
  <c r="D1253" i="7" s="1"/>
  <c r="D1254" i="7" a="1"/>
  <c r="D1254" i="7" s="1"/>
  <c r="D1255" i="7" a="1"/>
  <c r="D1255" i="7" s="1"/>
  <c r="D1256" i="7" a="1"/>
  <c r="D1256" i="7" s="1"/>
  <c r="D1257" i="7" a="1"/>
  <c r="D1257" i="7" s="1"/>
  <c r="D1258" i="7" a="1"/>
  <c r="D1258" i="7"/>
  <c r="D1259" i="7" a="1"/>
  <c r="D1259" i="7"/>
  <c r="D1260" i="7" a="1"/>
  <c r="D1260" i="7"/>
  <c r="D1261" i="7" a="1"/>
  <c r="D1261" i="7" s="1"/>
  <c r="D1262" i="7" a="1"/>
  <c r="D1262" i="7" s="1"/>
  <c r="D1263" i="7" a="1"/>
  <c r="D1263" i="7" s="1"/>
  <c r="D1264" i="7" a="1"/>
  <c r="D1264" i="7" s="1"/>
  <c r="D1265" i="7" a="1"/>
  <c r="D1265" i="7" s="1"/>
  <c r="D1266" i="7" a="1"/>
  <c r="D1266" i="7"/>
  <c r="D1267" i="7" a="1"/>
  <c r="D1267" i="7"/>
  <c r="D1268" i="7" a="1"/>
  <c r="D1268" i="7"/>
  <c r="D1269" i="7" a="1"/>
  <c r="D1269" i="7" s="1"/>
  <c r="D1270" i="7" a="1"/>
  <c r="D1270" i="7" s="1"/>
  <c r="D1271" i="7" a="1"/>
  <c r="D1271" i="7" s="1"/>
  <c r="D1272" i="7" a="1"/>
  <c r="D1272" i="7" s="1"/>
  <c r="D1273" i="7" a="1"/>
  <c r="D1273" i="7" s="1"/>
  <c r="D1274" i="7" a="1"/>
  <c r="D1274" i="7"/>
  <c r="D1275" i="7" a="1"/>
  <c r="D1275" i="7"/>
  <c r="D1276" i="7" a="1"/>
  <c r="D1276" i="7"/>
  <c r="D1277" i="7" a="1"/>
  <c r="D1277" i="7" s="1"/>
  <c r="D1278" i="7" a="1"/>
  <c r="D1278" i="7" s="1"/>
  <c r="D1279" i="7" a="1"/>
  <c r="D1279" i="7" s="1"/>
  <c r="D1280" i="7" a="1"/>
  <c r="D1280" i="7" s="1"/>
  <c r="D1281" i="7" a="1"/>
  <c r="D1281" i="7" s="1"/>
  <c r="D1282" i="7" a="1"/>
  <c r="D1282" i="7" s="1"/>
  <c r="D1283" i="7" a="1"/>
  <c r="D1283" i="7" s="1"/>
  <c r="D1284" i="7" a="1"/>
  <c r="D1284" i="7" s="1"/>
  <c r="D1285" i="7" a="1"/>
  <c r="D1285" i="7" s="1"/>
  <c r="D1286" i="7" a="1"/>
  <c r="D1286" i="7"/>
  <c r="D1287" i="7" a="1"/>
  <c r="D1287" i="7"/>
  <c r="D1288" i="7" a="1"/>
  <c r="D1288" i="7"/>
  <c r="D1289" i="7" a="1"/>
  <c r="D1289" i="7" s="1"/>
  <c r="D1290" i="7" a="1"/>
  <c r="D1290" i="7" s="1"/>
  <c r="D1291" i="7" a="1"/>
  <c r="D1291" i="7" s="1"/>
  <c r="D1292" i="7" a="1"/>
  <c r="D1292" i="7" s="1"/>
  <c r="D1293" i="7" a="1"/>
  <c r="D1293" i="7" s="1"/>
  <c r="D1294" i="7" a="1"/>
  <c r="D1294" i="7"/>
  <c r="D1295" i="7" a="1"/>
  <c r="D1295" i="7" s="1"/>
  <c r="D1296" i="7" a="1"/>
  <c r="D1296" i="7" s="1"/>
  <c r="D1297" i="7" a="1"/>
  <c r="D1297" i="7" s="1"/>
  <c r="D1298" i="7" a="1"/>
  <c r="D1298" i="7"/>
  <c r="D1299" i="7" a="1"/>
  <c r="D1299" i="7"/>
  <c r="D1300" i="7" a="1"/>
  <c r="D1300" i="7"/>
  <c r="D1301" i="7" a="1"/>
  <c r="D1301" i="7" s="1"/>
  <c r="D1302" i="7" a="1"/>
  <c r="D1302" i="7" s="1"/>
  <c r="D1303" i="7" a="1"/>
  <c r="D1303" i="7" s="1"/>
  <c r="D1304" i="7" a="1"/>
  <c r="D1304" i="7" s="1"/>
  <c r="D1305" i="7" a="1"/>
  <c r="D1305" i="7" s="1"/>
  <c r="D1306" i="7" a="1"/>
  <c r="D1306" i="7"/>
  <c r="D1307" i="7" a="1"/>
  <c r="D1307" i="7"/>
  <c r="D1308" i="7" a="1"/>
  <c r="D1308" i="7"/>
  <c r="D1309" i="7" a="1"/>
  <c r="D1309" i="7" s="1"/>
  <c r="D1310" i="7" a="1"/>
  <c r="D1310" i="7" s="1"/>
  <c r="D1311" i="7" a="1"/>
  <c r="D1311" i="7" s="1"/>
  <c r="D1312" i="7" a="1"/>
  <c r="D1312" i="7" s="1"/>
  <c r="D1313" i="7" a="1"/>
  <c r="D1313" i="7" s="1"/>
  <c r="D1314" i="7" a="1"/>
  <c r="D1314" i="7" s="1"/>
  <c r="D1315" i="7" a="1"/>
  <c r="D1315" i="7" s="1"/>
  <c r="D1316" i="7" a="1"/>
  <c r="D1316" i="7" s="1"/>
  <c r="D1317" i="7" a="1"/>
  <c r="D1317" i="7" s="1"/>
  <c r="D1318" i="7" a="1"/>
  <c r="D1318" i="7"/>
  <c r="D1319" i="7" a="1"/>
  <c r="D1319" i="7"/>
  <c r="D1320" i="7" a="1"/>
  <c r="D1320" i="7"/>
  <c r="D1321" i="7" a="1"/>
  <c r="D1321" i="7" s="1"/>
  <c r="D1322" i="7" a="1"/>
  <c r="D1322" i="7" s="1"/>
  <c r="D1323" i="7" a="1"/>
  <c r="D1323" i="7" s="1"/>
  <c r="D1324" i="7" a="1"/>
  <c r="D1324" i="7" s="1"/>
  <c r="D1325" i="7" a="1"/>
  <c r="D1325" i="7" s="1"/>
  <c r="D1326" i="7" a="1"/>
  <c r="D1326" i="7"/>
  <c r="D1327" i="7" a="1"/>
  <c r="D1327" i="7" s="1"/>
  <c r="D1328" i="7" a="1"/>
  <c r="D1328" i="7" s="1"/>
  <c r="D1329" i="7" a="1"/>
  <c r="D1329" i="7" s="1"/>
  <c r="D1330" i="7" a="1"/>
  <c r="D1330" i="7"/>
  <c r="D1331" i="7" a="1"/>
  <c r="D1331" i="7"/>
  <c r="D1332" i="7" a="1"/>
  <c r="D1332" i="7"/>
  <c r="D1333" i="7" a="1"/>
  <c r="D1333" i="7" s="1"/>
  <c r="D1334" i="7" a="1"/>
  <c r="D1334" i="7" s="1"/>
  <c r="D1335" i="7" a="1"/>
  <c r="D1335" i="7" s="1"/>
  <c r="D1336" i="7" a="1"/>
  <c r="D1336" i="7" s="1"/>
  <c r="D1337" i="7" a="1"/>
  <c r="D1337" i="7" s="1"/>
  <c r="D1338" i="7" a="1"/>
  <c r="D1338" i="7"/>
  <c r="D1339" i="7" a="1"/>
  <c r="D1339" i="7"/>
  <c r="D1340" i="7" a="1"/>
  <c r="D1340" i="7"/>
  <c r="D1341" i="7" a="1"/>
  <c r="D1341" i="7" s="1"/>
  <c r="D1342" i="7" a="1"/>
  <c r="D1342" i="7" s="1"/>
  <c r="D1343" i="7" a="1"/>
  <c r="D1343" i="7" s="1"/>
  <c r="D1344" i="7" a="1"/>
  <c r="D1344" i="7" s="1"/>
  <c r="D1345" i="7" a="1"/>
  <c r="D1345" i="7" s="1"/>
  <c r="D1346" i="7" a="1"/>
  <c r="D1346" i="7" s="1"/>
  <c r="D1347" i="7" a="1"/>
  <c r="D1347" i="7" s="1"/>
  <c r="D1348" i="7" a="1"/>
  <c r="D1348" i="7" s="1"/>
  <c r="D1349" i="7" a="1"/>
  <c r="D1349" i="7" s="1"/>
  <c r="D1350" i="7" a="1"/>
  <c r="D1350" i="7"/>
  <c r="D1351" i="7" a="1"/>
  <c r="D1351" i="7"/>
  <c r="D1352" i="7" a="1"/>
  <c r="D1352" i="7"/>
  <c r="D1353" i="7" a="1"/>
  <c r="D1353" i="7" s="1"/>
  <c r="D1354" i="7" a="1"/>
  <c r="D1354" i="7" s="1"/>
  <c r="D1355" i="7" a="1"/>
  <c r="D1355" i="7" s="1"/>
  <c r="D1356" i="7" a="1"/>
  <c r="D1356" i="7" s="1"/>
  <c r="D1357" i="7" a="1"/>
  <c r="D1357" i="7" s="1"/>
  <c r="D1358" i="7" a="1"/>
  <c r="D1358" i="7"/>
  <c r="D1359" i="7" a="1"/>
  <c r="D1359" i="7" s="1"/>
  <c r="D1360" i="7" a="1"/>
  <c r="D1360" i="7" s="1"/>
  <c r="D1361" i="7" a="1"/>
  <c r="D1361" i="7" s="1"/>
  <c r="D1362" i="7" a="1"/>
  <c r="D1362" i="7"/>
  <c r="D1363" i="7" a="1"/>
  <c r="D1363" i="7"/>
  <c r="D1364" i="7" a="1"/>
  <c r="D1364" i="7"/>
  <c r="D1365" i="7" a="1"/>
  <c r="D1365" i="7" s="1"/>
  <c r="D1366" i="7" a="1"/>
  <c r="D1366" i="7" s="1"/>
  <c r="D1367" i="7" a="1"/>
  <c r="D1367" i="7" s="1"/>
  <c r="D1368" i="7" a="1"/>
  <c r="D1368" i="7" s="1"/>
  <c r="D1369" i="7" a="1"/>
  <c r="D1369" i="7" s="1"/>
  <c r="D1370" i="7" a="1"/>
  <c r="D1370" i="7"/>
  <c r="D1371" i="7" a="1"/>
  <c r="D1371" i="7"/>
  <c r="D1372" i="7" a="1"/>
  <c r="D1372" i="7"/>
  <c r="D1373" i="7" a="1"/>
  <c r="D1373" i="7" s="1"/>
  <c r="D1374" i="7" a="1"/>
  <c r="D1374" i="7" s="1"/>
  <c r="D1375" i="7" a="1"/>
  <c r="D1375" i="7" s="1"/>
  <c r="D1376" i="7" a="1"/>
  <c r="D1376" i="7" s="1"/>
  <c r="D1377" i="7" a="1"/>
  <c r="D1377" i="7" s="1"/>
  <c r="D1378" i="7" a="1"/>
  <c r="D1378" i="7" s="1"/>
  <c r="D1379" i="7" a="1"/>
  <c r="D1379" i="7" s="1"/>
  <c r="D1380" i="7" a="1"/>
  <c r="D1380" i="7" s="1"/>
  <c r="D1381" i="7" a="1"/>
  <c r="D1381" i="7" s="1"/>
  <c r="D1382" i="7" a="1"/>
  <c r="D1382" i="7"/>
  <c r="D1383" i="7" a="1"/>
  <c r="D1383" i="7"/>
  <c r="D1384" i="7" a="1"/>
  <c r="D1384" i="7"/>
  <c r="D1385" i="7" a="1"/>
  <c r="D1385" i="7" s="1"/>
  <c r="D1386" i="7" a="1"/>
  <c r="D1386" i="7" s="1"/>
  <c r="D1387" i="7" a="1"/>
  <c r="D1387" i="7" s="1"/>
  <c r="D1388" i="7" a="1"/>
  <c r="D1388" i="7" s="1"/>
  <c r="D1389" i="7" a="1"/>
  <c r="D1389" i="7" s="1"/>
  <c r="D1390" i="7" a="1"/>
  <c r="D1390" i="7"/>
  <c r="D1391" i="7" a="1"/>
  <c r="D1391" i="7" s="1"/>
  <c r="D1392" i="7" a="1"/>
  <c r="D1392" i="7" s="1"/>
  <c r="D1393" i="7" a="1"/>
  <c r="D1393" i="7" s="1"/>
  <c r="D1394" i="7" a="1"/>
  <c r="D1394" i="7"/>
  <c r="D1395" i="7" a="1"/>
  <c r="D1395" i="7"/>
  <c r="D1396" i="7" a="1"/>
  <c r="D1396" i="7"/>
  <c r="D1397" i="7" a="1"/>
  <c r="D1397" i="7" s="1"/>
  <c r="D1398" i="7" a="1"/>
  <c r="D1398" i="7" s="1"/>
  <c r="D1399" i="7" a="1"/>
  <c r="D1399" i="7" s="1"/>
  <c r="D1400" i="7" a="1"/>
  <c r="D1400" i="7" s="1"/>
  <c r="D1401" i="7" a="1"/>
  <c r="D1401" i="7" s="1"/>
  <c r="D1402" i="7" a="1"/>
  <c r="D1402" i="7"/>
  <c r="D1403" i="7" a="1"/>
  <c r="D1403" i="7"/>
  <c r="D1404" i="7" a="1"/>
  <c r="D1404" i="7"/>
  <c r="D1405" i="7" a="1"/>
  <c r="D1405" i="7" s="1"/>
  <c r="D1406" i="7" a="1"/>
  <c r="D1406" i="7" s="1"/>
  <c r="D1407" i="7" a="1"/>
  <c r="D1407" i="7" s="1"/>
  <c r="D1408" i="7" a="1"/>
  <c r="D1408" i="7" s="1"/>
  <c r="D1409" i="7" a="1"/>
  <c r="D1409" i="7" s="1"/>
  <c r="D1410" i="7" a="1"/>
  <c r="D1410" i="7" s="1"/>
  <c r="D1411" i="7" a="1"/>
  <c r="D1411" i="7" s="1"/>
  <c r="D1412" i="7" a="1"/>
  <c r="D1412" i="7" s="1"/>
  <c r="D1413" i="7" a="1"/>
  <c r="D1413" i="7" s="1"/>
  <c r="D1414" i="7" a="1"/>
  <c r="D1414" i="7"/>
  <c r="D1415" i="7" a="1"/>
  <c r="D1415" i="7"/>
  <c r="D1416" i="7" a="1"/>
  <c r="D1416" i="7"/>
  <c r="D1417" i="7" a="1"/>
  <c r="D1417" i="7" s="1"/>
  <c r="D1418" i="7" a="1"/>
  <c r="D1418" i="7" s="1"/>
  <c r="D1419" i="7" a="1"/>
  <c r="D1419" i="7" s="1"/>
  <c r="D1420" i="7" a="1"/>
  <c r="D1420" i="7" s="1"/>
  <c r="D1421" i="7" a="1"/>
  <c r="D1421" i="7" s="1"/>
  <c r="D1422" i="7" a="1"/>
  <c r="D1422" i="7"/>
  <c r="D1423" i="7" a="1"/>
  <c r="D1423" i="7" s="1"/>
  <c r="D1424" i="7" a="1"/>
  <c r="D1424" i="7" s="1"/>
  <c r="D1425" i="7" a="1"/>
  <c r="D1425" i="7" s="1"/>
  <c r="D1426" i="7" a="1"/>
  <c r="D1426" i="7"/>
  <c r="D1427" i="7" a="1"/>
  <c r="D1427" i="7"/>
  <c r="D1428" i="7" a="1"/>
  <c r="D1428" i="7"/>
  <c r="D1429" i="7" a="1"/>
  <c r="D1429" i="7" s="1"/>
  <c r="D1430" i="7" a="1"/>
  <c r="D1430" i="7" s="1"/>
  <c r="D1431" i="7" a="1"/>
  <c r="D1431" i="7" s="1"/>
  <c r="D1432" i="7" a="1"/>
  <c r="D1432" i="7" s="1"/>
  <c r="D1433" i="7" a="1"/>
  <c r="D1433" i="7" s="1"/>
  <c r="D1434" i="7" a="1"/>
  <c r="D1434" i="7"/>
  <c r="D1435" i="7" a="1"/>
  <c r="D1435" i="7"/>
  <c r="D1436" i="7" a="1"/>
  <c r="D1436" i="7"/>
  <c r="D1437" i="7" a="1"/>
  <c r="D1437" i="7" s="1"/>
  <c r="D1438" i="7" a="1"/>
  <c r="D1438" i="7" s="1"/>
  <c r="D1439" i="7" a="1"/>
  <c r="D1439" i="7" s="1"/>
  <c r="D1440" i="7" a="1"/>
  <c r="D1440" i="7" s="1"/>
  <c r="D1441" i="7" a="1"/>
  <c r="D1441" i="7" s="1"/>
  <c r="D1442" i="7" a="1"/>
  <c r="D1442" i="7" s="1"/>
  <c r="D1443" i="7" a="1"/>
  <c r="D1443" i="7" s="1"/>
  <c r="D1444" i="7" a="1"/>
  <c r="D1444" i="7" s="1"/>
  <c r="D1445" i="7" a="1"/>
  <c r="D1445" i="7" s="1"/>
  <c r="D1446" i="7" a="1"/>
  <c r="D1446" i="7"/>
  <c r="D1447" i="7" a="1"/>
  <c r="D1447" i="7"/>
  <c r="D1448" i="7" a="1"/>
  <c r="D1448" i="7"/>
  <c r="D1449" i="7" a="1"/>
  <c r="D1449" i="7" s="1"/>
  <c r="D1450" i="7" a="1"/>
  <c r="D1450" i="7" s="1"/>
  <c r="D1451" i="7" a="1"/>
  <c r="D1451" i="7" s="1"/>
  <c r="D1452" i="7" a="1"/>
  <c r="D1452" i="7" s="1"/>
  <c r="D1453" i="7" a="1"/>
  <c r="D1453" i="7" s="1"/>
  <c r="D1454" i="7" a="1"/>
  <c r="D1454" i="7"/>
  <c r="D1455" i="7" a="1"/>
  <c r="D1455" i="7" s="1"/>
  <c r="D1456" i="7" a="1"/>
  <c r="D1456" i="7" s="1"/>
  <c r="D1457" i="7" a="1"/>
  <c r="D1457" i="7" s="1"/>
  <c r="D1458" i="7" a="1"/>
  <c r="D1458" i="7"/>
  <c r="D1459" i="7" a="1"/>
  <c r="D1459" i="7"/>
  <c r="D1460" i="7" a="1"/>
  <c r="D1460" i="7"/>
  <c r="D1461" i="7" a="1"/>
  <c r="D1461" i="7" s="1"/>
  <c r="D1462" i="7" a="1"/>
  <c r="D1462" i="7" s="1"/>
  <c r="D1463" i="7" a="1"/>
  <c r="D1463" i="7" s="1"/>
  <c r="D1464" i="7" a="1"/>
  <c r="D1464" i="7" s="1"/>
  <c r="D1465" i="7" a="1"/>
  <c r="D1465" i="7" s="1"/>
  <c r="D1466" i="7" a="1"/>
  <c r="D1466" i="7"/>
  <c r="D1467" i="7" a="1"/>
  <c r="D1467" i="7"/>
  <c r="D1468" i="7" a="1"/>
  <c r="D1468" i="7"/>
  <c r="D1469" i="7" a="1"/>
  <c r="D1469" i="7" s="1"/>
  <c r="D1470" i="7" a="1"/>
  <c r="D1470" i="7" s="1"/>
  <c r="D1471" i="7" a="1"/>
  <c r="D1471" i="7" s="1"/>
  <c r="D1472" i="7" a="1"/>
  <c r="D1472" i="7" s="1"/>
  <c r="D1473" i="7" a="1"/>
  <c r="D1473" i="7" s="1"/>
  <c r="D1474" i="7" a="1"/>
  <c r="D1474" i="7" s="1"/>
  <c r="D1475" i="7" a="1"/>
  <c r="D1475" i="7" s="1"/>
  <c r="D1476" i="7" a="1"/>
  <c r="D1476" i="7" s="1"/>
  <c r="D1477" i="7" a="1"/>
  <c r="D1477" i="7" s="1"/>
  <c r="D1478" i="7" a="1"/>
  <c r="D1478" i="7" s="1"/>
  <c r="D1479" i="7" a="1"/>
  <c r="D1479" i="7" s="1"/>
  <c r="D1480" i="7" a="1"/>
  <c r="D1480" i="7" s="1"/>
  <c r="D1481" i="7" a="1"/>
  <c r="D1481" i="7" s="1"/>
  <c r="D1482" i="7" a="1"/>
  <c r="D1482" i="7" s="1"/>
  <c r="D1483" i="7" a="1"/>
  <c r="D1483" i="7" s="1"/>
  <c r="D1484" i="7" a="1"/>
  <c r="D1484" i="7" s="1"/>
  <c r="D1485" i="7" a="1"/>
  <c r="D1485" i="7" s="1"/>
  <c r="D1486" i="7" a="1"/>
  <c r="D1486" i="7" s="1"/>
  <c r="D1487" i="7" a="1"/>
  <c r="D1487" i="7" s="1"/>
  <c r="D1488" i="7" a="1"/>
  <c r="D1488" i="7" s="1"/>
  <c r="D1489" i="7" a="1"/>
  <c r="D1489" i="7" s="1"/>
  <c r="D1490" i="7" a="1"/>
  <c r="D1490" i="7" s="1"/>
  <c r="D1491" i="7" a="1"/>
  <c r="D1491" i="7" s="1"/>
  <c r="D1492" i="7" a="1"/>
  <c r="D1492" i="7" s="1"/>
  <c r="D1493" i="7" a="1"/>
  <c r="D1493" i="7" s="1"/>
  <c r="D1494" i="7" a="1"/>
  <c r="D1494" i="7" s="1"/>
  <c r="D1495" i="7" a="1"/>
  <c r="D1495" i="7" s="1"/>
  <c r="D1496" i="7" a="1"/>
  <c r="D1496" i="7" s="1"/>
  <c r="D1497" i="7" a="1"/>
  <c r="D1497" i="7" s="1"/>
  <c r="D1498" i="7" a="1"/>
  <c r="D1498" i="7" s="1"/>
  <c r="D1499" i="7" a="1"/>
  <c r="D1499" i="7" s="1"/>
  <c r="D1500" i="7" a="1"/>
  <c r="D1500" i="7" s="1"/>
  <c r="D1501" i="7" a="1"/>
  <c r="D1501" i="7" s="1"/>
  <c r="D1502" i="7" a="1"/>
  <c r="D1502" i="7" s="1"/>
  <c r="D1503" i="7" a="1"/>
  <c r="D1503" i="7" s="1"/>
  <c r="D1504" i="7" a="1"/>
  <c r="D1504" i="7" s="1"/>
  <c r="D1505" i="7" a="1"/>
  <c r="D1505" i="7" s="1"/>
  <c r="D1506" i="7" a="1"/>
  <c r="D1506" i="7" s="1"/>
  <c r="D1507" i="7" a="1"/>
  <c r="D1507" i="7" s="1"/>
  <c r="D1508" i="7" a="1"/>
  <c r="D1508" i="7" s="1"/>
  <c r="D1509" i="7" a="1"/>
  <c r="D1509" i="7" s="1"/>
  <c r="D1510" i="7" a="1"/>
  <c r="D1510" i="7" s="1"/>
  <c r="D1511" i="7" a="1"/>
  <c r="D1511" i="7" s="1"/>
  <c r="D1512" i="7" a="1"/>
  <c r="D1512" i="7" s="1"/>
  <c r="D1513" i="7" a="1"/>
  <c r="D1513" i="7" s="1"/>
  <c r="D1514" i="7" a="1"/>
  <c r="D1514" i="7" s="1"/>
  <c r="D1515" i="7" a="1"/>
  <c r="D1515" i="7" s="1"/>
  <c r="D1516" i="7" a="1"/>
  <c r="D1516" i="7" s="1"/>
  <c r="D1517" i="7" a="1"/>
  <c r="D1517" i="7" s="1"/>
  <c r="D1518" i="7" a="1"/>
  <c r="D1518" i="7" s="1"/>
  <c r="D1519" i="7" a="1"/>
  <c r="D1519" i="7" s="1"/>
  <c r="D1520" i="7" a="1"/>
  <c r="D1520" i="7" s="1"/>
  <c r="D1521" i="7" a="1"/>
  <c r="D1521" i="7" s="1"/>
  <c r="D1522" i="7" a="1"/>
  <c r="D1522" i="7" s="1"/>
  <c r="D1523" i="7" a="1"/>
  <c r="D1523" i="7" s="1"/>
  <c r="D1524" i="7" a="1"/>
  <c r="D1524" i="7" s="1"/>
  <c r="D1525" i="7" a="1"/>
  <c r="D1525" i="7" s="1"/>
  <c r="D1526" i="7" a="1"/>
  <c r="D1526" i="7" s="1"/>
  <c r="D1527" i="7" a="1"/>
  <c r="D1527" i="7" s="1"/>
  <c r="D1528" i="7" a="1"/>
  <c r="D1528" i="7" s="1"/>
  <c r="D1529" i="7" a="1"/>
  <c r="D1529" i="7" s="1"/>
  <c r="D1530" i="7" a="1"/>
  <c r="D1530" i="7" s="1"/>
  <c r="D1531" i="7" a="1"/>
  <c r="D1531" i="7" s="1"/>
  <c r="D1532" i="7" a="1"/>
  <c r="D1532" i="7" s="1"/>
  <c r="D1533" i="7" a="1"/>
  <c r="D1533" i="7" s="1"/>
  <c r="D1534" i="7" a="1"/>
  <c r="D1534" i="7" s="1"/>
  <c r="D1535" i="7" a="1"/>
  <c r="D1535" i="7" s="1"/>
  <c r="D1536" i="7" a="1"/>
  <c r="D1536" i="7" s="1"/>
  <c r="D1537" i="7" a="1"/>
  <c r="D1537" i="7" s="1"/>
  <c r="D1538" i="7" a="1"/>
  <c r="D1538" i="7" s="1"/>
  <c r="D1539" i="7" a="1"/>
  <c r="D1539" i="7"/>
  <c r="D1540" i="7" a="1"/>
  <c r="D1540" i="7"/>
  <c r="D1541" i="7" a="1"/>
  <c r="D1541" i="7" s="1"/>
  <c r="D1542" i="7" a="1"/>
  <c r="D1542" i="7" s="1"/>
  <c r="D1543" i="7" a="1"/>
  <c r="D1543" i="7"/>
  <c r="D1544" i="7" a="1"/>
  <c r="D1544" i="7"/>
  <c r="D1545" i="7" a="1"/>
  <c r="D1545" i="7" s="1"/>
  <c r="D1546" i="7" a="1"/>
  <c r="D1546" i="7" s="1"/>
  <c r="D1547" i="7" a="1"/>
  <c r="D1547" i="7" s="1"/>
  <c r="D1548" i="7" a="1"/>
  <c r="D1548" i="7" s="1"/>
  <c r="D1549" i="7" a="1"/>
  <c r="D1549" i="7" s="1"/>
  <c r="D1550" i="7" a="1"/>
  <c r="D1550" i="7" s="1"/>
  <c r="D1551" i="7" a="1"/>
  <c r="D1551" i="7" s="1"/>
  <c r="D1552" i="7" a="1"/>
  <c r="D1552" i="7" s="1"/>
  <c r="D1553" i="7" a="1"/>
  <c r="D1553" i="7" s="1"/>
  <c r="D1554" i="7" a="1"/>
  <c r="D1554" i="7" s="1"/>
  <c r="D1555" i="7" a="1"/>
  <c r="D1555" i="7"/>
  <c r="D1556" i="7" a="1"/>
  <c r="D1556" i="7"/>
  <c r="D1557" i="7" a="1"/>
  <c r="D1557" i="7" s="1"/>
  <c r="D1558" i="7" a="1"/>
  <c r="D1558" i="7" s="1"/>
  <c r="D1559" i="7" a="1"/>
  <c r="D1559" i="7"/>
  <c r="D1560" i="7" a="1"/>
  <c r="D1560" i="7"/>
  <c r="D1561" i="7" a="1"/>
  <c r="D1561" i="7" s="1"/>
  <c r="D1562" i="7" a="1"/>
  <c r="D1562" i="7" s="1"/>
  <c r="D1563" i="7" a="1"/>
  <c r="D1563" i="7" s="1"/>
  <c r="D1564" i="7" a="1"/>
  <c r="D1564" i="7" s="1"/>
  <c r="D1565" i="7" a="1"/>
  <c r="D1565" i="7" s="1"/>
  <c r="D1566" i="7" a="1"/>
  <c r="D1566" i="7" s="1"/>
  <c r="D1567" i="7" a="1"/>
  <c r="D1567" i="7" s="1"/>
  <c r="D1568" i="7" a="1"/>
  <c r="D1568" i="7" s="1"/>
  <c r="D1569" i="7" a="1"/>
  <c r="D1569" i="7" s="1"/>
  <c r="D1570" i="7" a="1"/>
  <c r="D1570" i="7" s="1"/>
  <c r="D1571" i="7" a="1"/>
  <c r="D1571" i="7"/>
  <c r="D1572" i="7" a="1"/>
  <c r="D1572" i="7"/>
  <c r="D1573" i="7" a="1"/>
  <c r="D1573" i="7" s="1"/>
  <c r="D1574" i="7" a="1"/>
  <c r="D1574" i="7" s="1"/>
  <c r="D1575" i="7" a="1"/>
  <c r="D1575" i="7"/>
  <c r="D1576" i="7" a="1"/>
  <c r="D1576" i="7"/>
  <c r="D1577" i="7" a="1"/>
  <c r="D1577" i="7" s="1"/>
  <c r="D1578" i="7" a="1"/>
  <c r="D1578" i="7" s="1"/>
  <c r="D1579" i="7" a="1"/>
  <c r="D1579" i="7" s="1"/>
  <c r="D1580" i="7" a="1"/>
  <c r="D1580" i="7" s="1"/>
  <c r="D1581" i="7" a="1"/>
  <c r="D1581" i="7" s="1"/>
  <c r="D1582" i="7" a="1"/>
  <c r="D1582" i="7" s="1"/>
  <c r="D1583" i="7" a="1"/>
  <c r="D1583" i="7" s="1"/>
  <c r="D1584" i="7" a="1"/>
  <c r="D1584" i="7" s="1"/>
  <c r="D1585" i="7" a="1"/>
  <c r="D1585" i="7" s="1"/>
  <c r="D1586" i="7" a="1"/>
  <c r="D1586" i="7" s="1"/>
  <c r="D1587" i="7" a="1"/>
  <c r="D1587" i="7"/>
  <c r="D1588" i="7" a="1"/>
  <c r="D1588" i="7"/>
  <c r="D1589" i="7" a="1"/>
  <c r="D1589" i="7" s="1"/>
  <c r="D1590" i="7" a="1"/>
  <c r="D1590" i="7" s="1"/>
  <c r="D1591" i="7" a="1"/>
  <c r="D1591" i="7"/>
  <c r="D1592" i="7" a="1"/>
  <c r="D1592" i="7"/>
  <c r="D1593" i="7" a="1"/>
  <c r="D1593" i="7" s="1"/>
  <c r="D1594" i="7" a="1"/>
  <c r="D1594" i="7" s="1"/>
  <c r="D1595" i="7" a="1"/>
  <c r="D1595" i="7" s="1"/>
  <c r="D1596" i="7" a="1"/>
  <c r="D1596" i="7" s="1"/>
  <c r="D1597" i="7" a="1"/>
  <c r="D1597" i="7" s="1"/>
  <c r="D1598" i="7" a="1"/>
  <c r="D1598" i="7" s="1"/>
  <c r="D1599" i="7" a="1"/>
  <c r="D1599" i="7" s="1"/>
  <c r="D1600" i="7" a="1"/>
  <c r="D1600" i="7" s="1"/>
  <c r="D1601" i="7" a="1"/>
  <c r="D1601" i="7" s="1"/>
  <c r="D1602" i="7" a="1"/>
  <c r="D1602" i="7" s="1"/>
  <c r="D1603" i="7" a="1"/>
  <c r="D1603" i="7"/>
  <c r="D1604" i="7" a="1"/>
  <c r="D1604" i="7"/>
  <c r="D1605" i="7" a="1"/>
  <c r="D1605" i="7" s="1"/>
  <c r="D1606" i="7" a="1"/>
  <c r="D1606" i="7" s="1"/>
  <c r="D1607" i="7" a="1"/>
  <c r="D1607" i="7"/>
  <c r="D1608" i="7" a="1"/>
  <c r="D1608" i="7"/>
  <c r="D1609" i="7" a="1"/>
  <c r="D1609" i="7" s="1"/>
  <c r="D1610" i="7" a="1"/>
  <c r="D1610" i="7" s="1"/>
  <c r="D1611" i="7" a="1"/>
  <c r="D1611" i="7" s="1"/>
  <c r="D1612" i="7" a="1"/>
  <c r="D1612" i="7" s="1"/>
  <c r="D1613" i="7" a="1"/>
  <c r="D1613" i="7" s="1"/>
  <c r="D1614" i="7" a="1"/>
  <c r="D1614" i="7" s="1"/>
  <c r="D1615" i="7" a="1"/>
  <c r="D1615" i="7" s="1"/>
  <c r="D1616" i="7" a="1"/>
  <c r="D1616" i="7" s="1"/>
  <c r="D1617" i="7" a="1"/>
  <c r="D1617" i="7" s="1"/>
  <c r="D1618" i="7" a="1"/>
  <c r="D1618" i="7" s="1"/>
  <c r="D1619" i="7" a="1"/>
  <c r="D1619" i="7"/>
  <c r="D1620" i="7" a="1"/>
  <c r="D1620" i="7"/>
  <c r="D1621" i="7" a="1"/>
  <c r="D1621" i="7" s="1"/>
  <c r="D1622" i="7" a="1"/>
  <c r="D1622" i="7" s="1"/>
  <c r="D1623" i="7" a="1"/>
  <c r="D1623" i="7"/>
  <c r="D1624" i="7" a="1"/>
  <c r="D1624" i="7"/>
  <c r="D1625" i="7" a="1"/>
  <c r="D1625" i="7" s="1"/>
  <c r="D1626" i="7" a="1"/>
  <c r="D1626" i="7" s="1"/>
  <c r="D1627" i="7" a="1"/>
  <c r="D1627" i="7" s="1"/>
  <c r="D1628" i="7" a="1"/>
  <c r="D1628" i="7" s="1"/>
  <c r="D1629" i="7" a="1"/>
  <c r="D1629" i="7" s="1"/>
  <c r="D1630" i="7" a="1"/>
  <c r="D1630" i="7" s="1"/>
  <c r="D1631" i="7" a="1"/>
  <c r="D1631" i="7" s="1"/>
  <c r="D1632" i="7" a="1"/>
  <c r="D1632" i="7" s="1"/>
  <c r="D1633" i="7" a="1"/>
  <c r="D1633" i="7" s="1"/>
  <c r="D1634" i="7" a="1"/>
  <c r="D1634" i="7" s="1"/>
  <c r="D1635" i="7" a="1"/>
  <c r="D1635" i="7"/>
  <c r="D1636" i="7" a="1"/>
  <c r="D1636" i="7"/>
  <c r="D1637" i="7" a="1"/>
  <c r="D1637" i="7" s="1"/>
  <c r="D1638" i="7" a="1"/>
  <c r="D1638" i="7" s="1"/>
  <c r="D1639" i="7" a="1"/>
  <c r="D1639" i="7"/>
  <c r="D1640" i="7" a="1"/>
  <c r="D1640" i="7"/>
  <c r="D1641" i="7" a="1"/>
  <c r="D1641" i="7" s="1"/>
  <c r="D1642" i="7" a="1"/>
  <c r="D1642" i="7" s="1"/>
  <c r="D1643" i="7" a="1"/>
  <c r="D1643" i="7" s="1"/>
  <c r="D1644" i="7" a="1"/>
  <c r="D1644" i="7" s="1"/>
  <c r="D1645" i="7" a="1"/>
  <c r="D1645" i="7" s="1"/>
  <c r="D1646" i="7" a="1"/>
  <c r="D1646" i="7" s="1"/>
  <c r="D1647" i="7" a="1"/>
  <c r="D1647" i="7" s="1"/>
  <c r="D1648" i="7" a="1"/>
  <c r="D1648" i="7" s="1"/>
  <c r="D1649" i="7" a="1"/>
  <c r="D1649" i="7" s="1"/>
  <c r="D1650" i="7" a="1"/>
  <c r="D1650" i="7" s="1"/>
  <c r="D1651" i="7" a="1"/>
  <c r="D1651" i="7"/>
  <c r="D1652" i="7" a="1"/>
  <c r="D1652" i="7"/>
  <c r="D1653" i="7" a="1"/>
  <c r="D1653" i="7" s="1"/>
  <c r="D1654" i="7" a="1"/>
  <c r="D1654" i="7" s="1"/>
  <c r="D1655" i="7" a="1"/>
  <c r="D1655" i="7"/>
  <c r="D1656" i="7" a="1"/>
  <c r="D1656" i="7"/>
  <c r="D1657" i="7" a="1"/>
  <c r="D1657" i="7" s="1"/>
  <c r="D1658" i="7" a="1"/>
  <c r="D1658" i="7" s="1"/>
  <c r="D1659" i="7" a="1"/>
  <c r="D1659" i="7" s="1"/>
  <c r="D1660" i="7" a="1"/>
  <c r="D1660" i="7" s="1"/>
  <c r="D1661" i="7" a="1"/>
  <c r="D1661" i="7" s="1"/>
  <c r="D1662" i="7" a="1"/>
  <c r="D1662" i="7" s="1"/>
  <c r="D1663" i="7" a="1"/>
  <c r="D1663" i="7" s="1"/>
  <c r="D1664" i="7" a="1"/>
  <c r="D1664" i="7" s="1"/>
  <c r="D1665" i="7" a="1"/>
  <c r="D1665" i="7" s="1"/>
  <c r="D1666" i="7" a="1"/>
  <c r="D1666" i="7" s="1"/>
  <c r="D1667" i="7" a="1"/>
  <c r="D1667" i="7"/>
  <c r="D1668" i="7" a="1"/>
  <c r="D1668" i="7"/>
  <c r="D1669" i="7" a="1"/>
  <c r="D1669" i="7" s="1"/>
  <c r="D1670" i="7" a="1"/>
  <c r="D1670" i="7" s="1"/>
  <c r="D1671" i="7" a="1"/>
  <c r="D1671" i="7"/>
  <c r="D1672" i="7" a="1"/>
  <c r="D1672" i="7"/>
  <c r="D1673" i="7" a="1"/>
  <c r="D1673" i="7" s="1"/>
  <c r="D1674" i="7" a="1"/>
  <c r="D1674" i="7" s="1"/>
  <c r="D1675" i="7" a="1"/>
  <c r="D1675" i="7" s="1"/>
  <c r="D1676" i="7" a="1"/>
  <c r="D1676" i="7" s="1"/>
  <c r="D1677" i="7" a="1"/>
  <c r="D1677" i="7" s="1"/>
  <c r="D1678" i="7" a="1"/>
  <c r="D1678" i="7" s="1"/>
  <c r="D1679" i="7" a="1"/>
  <c r="D1679" i="7" s="1"/>
  <c r="D1680" i="7" a="1"/>
  <c r="D1680" i="7" s="1"/>
  <c r="D1681" i="7" a="1"/>
  <c r="D1681" i="7" s="1"/>
  <c r="D1682" i="7" a="1"/>
  <c r="D1682" i="7" s="1"/>
  <c r="D1683" i="7" a="1"/>
  <c r="D1683" i="7"/>
  <c r="D1684" i="7" a="1"/>
  <c r="D1684" i="7"/>
  <c r="D1685" i="7" a="1"/>
  <c r="D1685" i="7" s="1"/>
  <c r="D1686" i="7" a="1"/>
  <c r="D1686" i="7" s="1"/>
  <c r="D1687" i="7" a="1"/>
  <c r="D1687" i="7"/>
  <c r="D1688" i="7" a="1"/>
  <c r="D1688" i="7"/>
  <c r="D1689" i="7" a="1"/>
  <c r="D1689" i="7" s="1"/>
  <c r="D1690" i="7" a="1"/>
  <c r="D1690" i="7" s="1"/>
  <c r="D1691" i="7" a="1"/>
  <c r="D1691" i="7" s="1"/>
  <c r="D1692" i="7" a="1"/>
  <c r="D1692" i="7" s="1"/>
  <c r="D1693" i="7" a="1"/>
  <c r="D1693" i="7" s="1"/>
  <c r="D1694" i="7" a="1"/>
  <c r="D1694" i="7" s="1"/>
  <c r="D1695" i="7" a="1"/>
  <c r="D1695" i="7" s="1"/>
  <c r="D1696" i="7" a="1"/>
  <c r="D1696" i="7" s="1"/>
  <c r="D1697" i="7" a="1"/>
  <c r="D1697" i="7" s="1"/>
  <c r="D1698" i="7" a="1"/>
  <c r="D1698" i="7" s="1"/>
  <c r="D1699" i="7" a="1"/>
  <c r="D1699" i="7"/>
  <c r="D1700" i="7" a="1"/>
  <c r="D1700" i="7"/>
  <c r="D1701" i="7" a="1"/>
  <c r="D1701" i="7" s="1"/>
  <c r="D1702" i="7" a="1"/>
  <c r="D1702" i="7" s="1"/>
  <c r="D1703" i="7" a="1"/>
  <c r="D1703" i="7"/>
  <c r="D1704" i="7" a="1"/>
  <c r="D1704" i="7"/>
  <c r="D1705" i="7" a="1"/>
  <c r="D1705" i="7" s="1"/>
  <c r="D1706" i="7" a="1"/>
  <c r="D1706" i="7" s="1"/>
  <c r="D1707" i="7" a="1"/>
  <c r="D1707" i="7" s="1"/>
  <c r="D1708" i="7" a="1"/>
  <c r="D1708" i="7" s="1"/>
  <c r="D1709" i="7" a="1"/>
  <c r="D1709" i="7" s="1"/>
  <c r="D1710" i="7" a="1"/>
  <c r="D1710" i="7" s="1"/>
  <c r="D1711" i="7" a="1"/>
  <c r="D1711" i="7" s="1"/>
  <c r="D1712" i="7" a="1"/>
  <c r="D1712" i="7" s="1"/>
  <c r="D1713" i="7" a="1"/>
  <c r="D1713" i="7" s="1"/>
  <c r="D1714" i="7" a="1"/>
  <c r="D1714" i="7" s="1"/>
  <c r="D1715" i="7" a="1"/>
  <c r="D1715" i="7"/>
  <c r="D1716" i="7" a="1"/>
  <c r="D1716" i="7"/>
  <c r="D1717" i="7" a="1"/>
  <c r="D1717" i="7" s="1"/>
  <c r="D1718" i="7" a="1"/>
  <c r="D1718" i="7" s="1"/>
  <c r="D1719" i="7" a="1"/>
  <c r="D1719" i="7"/>
  <c r="D1720" i="7" a="1"/>
  <c r="D1720" i="7"/>
  <c r="D1721" i="7" a="1"/>
  <c r="D1721" i="7" s="1"/>
  <c r="D1722" i="7" a="1"/>
  <c r="D1722" i="7" s="1"/>
  <c r="D1723" i="7" a="1"/>
  <c r="D1723" i="7" s="1"/>
  <c r="D1724" i="7" a="1"/>
  <c r="D1724" i="7" s="1"/>
  <c r="D1725" i="7" a="1"/>
  <c r="D1725" i="7" s="1"/>
  <c r="D1726" i="7" a="1"/>
  <c r="D1726" i="7" s="1"/>
  <c r="D1727" i="7" a="1"/>
  <c r="D1727" i="7" s="1"/>
  <c r="D1728" i="7" a="1"/>
  <c r="D1728" i="7" s="1"/>
  <c r="D1729" i="7" a="1"/>
  <c r="D1729" i="7" s="1"/>
  <c r="D1730" i="7" a="1"/>
  <c r="D1730" i="7" s="1"/>
  <c r="D1731" i="7" a="1"/>
  <c r="D1731" i="7"/>
  <c r="D1732" i="7" a="1"/>
  <c r="D1732" i="7"/>
  <c r="D1733" i="7" a="1"/>
  <c r="D1733" i="7" s="1"/>
  <c r="D1734" i="7" a="1"/>
  <c r="D1734" i="7" s="1"/>
  <c r="D1735" i="7" a="1"/>
  <c r="D1735" i="7"/>
  <c r="D1736" i="7" a="1"/>
  <c r="D1736" i="7"/>
  <c r="D1737" i="7" a="1"/>
  <c r="D1737" i="7" s="1"/>
  <c r="D1738" i="7" a="1"/>
  <c r="D1738" i="7" s="1"/>
  <c r="D1739" i="7" a="1"/>
  <c r="D1739" i="7" s="1"/>
  <c r="D1740" i="7" a="1"/>
  <c r="D1740" i="7" s="1"/>
  <c r="D1741" i="7" a="1"/>
  <c r="D1741" i="7" s="1"/>
  <c r="D1742" i="7" a="1"/>
  <c r="D1742" i="7" s="1"/>
  <c r="D1743" i="7" a="1"/>
  <c r="D1743" i="7" s="1"/>
  <c r="D1744" i="7" a="1"/>
  <c r="D1744" i="7" s="1"/>
  <c r="D1745" i="7" a="1"/>
  <c r="D1745" i="7" s="1"/>
  <c r="D1746" i="7" a="1"/>
  <c r="D1746" i="7" s="1"/>
  <c r="D1747" i="7" a="1"/>
  <c r="D1747" i="7"/>
  <c r="D1748" i="7" a="1"/>
  <c r="D1748" i="7"/>
  <c r="D1749" i="7" a="1"/>
  <c r="D1749" i="7" s="1"/>
  <c r="D1750" i="7" a="1"/>
  <c r="D1750" i="7" s="1"/>
  <c r="D1751" i="7" a="1"/>
  <c r="D1751" i="7"/>
  <c r="D1752" i="7" a="1"/>
  <c r="D1752" i="7"/>
  <c r="D1753" i="7" a="1"/>
  <c r="D1753" i="7" s="1"/>
  <c r="D1754" i="7" a="1"/>
  <c r="D1754" i="7" s="1"/>
  <c r="D1755" i="7" a="1"/>
  <c r="D1755" i="7" s="1"/>
  <c r="D1756" i="7" a="1"/>
  <c r="D1756" i="7" s="1"/>
  <c r="D1757" i="7" a="1"/>
  <c r="D1757" i="7" s="1"/>
  <c r="D1758" i="7" a="1"/>
  <c r="D1758" i="7" s="1"/>
  <c r="D1759" i="7" a="1"/>
  <c r="D1759" i="7" s="1"/>
  <c r="D1760" i="7" a="1"/>
  <c r="D1760" i="7" s="1"/>
  <c r="D1761" i="7" a="1"/>
  <c r="D1761" i="7" s="1"/>
  <c r="D1762" i="7" a="1"/>
  <c r="D1762" i="7" s="1"/>
  <c r="D1763" i="7" a="1"/>
  <c r="D1763" i="7"/>
  <c r="D1764" i="7" a="1"/>
  <c r="D1764" i="7"/>
  <c r="D1765" i="7" a="1"/>
  <c r="D1765" i="7" s="1"/>
  <c r="D1766" i="7" a="1"/>
  <c r="D1766" i="7" s="1"/>
  <c r="D1767" i="7" a="1"/>
  <c r="D1767" i="7"/>
  <c r="D1768" i="7" a="1"/>
  <c r="D1768" i="7"/>
  <c r="D1769" i="7" a="1"/>
  <c r="D1769" i="7" s="1"/>
  <c r="D1770" i="7" a="1"/>
  <c r="D1770" i="7" s="1"/>
  <c r="D1771" i="7" a="1"/>
  <c r="D1771" i="7" s="1"/>
  <c r="D1772" i="7" a="1"/>
  <c r="D1772" i="7" s="1"/>
  <c r="D1773" i="7" a="1"/>
  <c r="D1773" i="7" s="1"/>
  <c r="D1774" i="7" a="1"/>
  <c r="D1774" i="7" s="1"/>
  <c r="D1775" i="7" a="1"/>
  <c r="D1775" i="7" s="1"/>
  <c r="D1776" i="7" a="1"/>
  <c r="D1776" i="7" s="1"/>
  <c r="D1777" i="7" a="1"/>
  <c r="D1777" i="7" s="1"/>
  <c r="D1778" i="7" a="1"/>
  <c r="D1778" i="7" s="1"/>
  <c r="D1779" i="7" a="1"/>
  <c r="D1779" i="7"/>
  <c r="D1780" i="7" a="1"/>
  <c r="D1780" i="7"/>
  <c r="D1781" i="7" a="1"/>
  <c r="D1781" i="7" s="1"/>
  <c r="D1782" i="7" a="1"/>
  <c r="D1782" i="7" s="1"/>
  <c r="D1783" i="7" a="1"/>
  <c r="D1783" i="7"/>
  <c r="D1784" i="7" a="1"/>
  <c r="D1784" i="7"/>
  <c r="D1785" i="7" a="1"/>
  <c r="D1785" i="7" s="1"/>
  <c r="D1786" i="7" a="1"/>
  <c r="D1786" i="7" s="1"/>
  <c r="D1787" i="7" a="1"/>
  <c r="D1787" i="7" s="1"/>
  <c r="D1788" i="7" a="1"/>
  <c r="D1788" i="7" s="1"/>
  <c r="D1789" i="7" a="1"/>
  <c r="D1789" i="7" s="1"/>
  <c r="D1790" i="7" a="1"/>
  <c r="D1790" i="7" s="1"/>
  <c r="D1791" i="7" a="1"/>
  <c r="D1791" i="7" s="1"/>
  <c r="D1792" i="7" a="1"/>
  <c r="D1792" i="7" s="1"/>
  <c r="D1793" i="7" a="1"/>
  <c r="D1793" i="7" s="1"/>
  <c r="D1794" i="7" a="1"/>
  <c r="D1794" i="7" s="1"/>
  <c r="D1795" i="7" a="1"/>
  <c r="D1795" i="7"/>
  <c r="D1796" i="7" a="1"/>
  <c r="D1796" i="7"/>
  <c r="D1797" i="7" a="1"/>
  <c r="D1797" i="7" s="1"/>
  <c r="D1798" i="7" a="1"/>
  <c r="D1798" i="7" s="1"/>
  <c r="D1799" i="7" a="1"/>
  <c r="D1799" i="7"/>
  <c r="D1800" i="7" a="1"/>
  <c r="D1800" i="7"/>
  <c r="D1801" i="7" a="1"/>
  <c r="D1801" i="7" s="1"/>
  <c r="D1802" i="7" a="1"/>
  <c r="D1802" i="7" s="1"/>
  <c r="D1803" i="7" a="1"/>
  <c r="D1803" i="7" s="1"/>
  <c r="D1804" i="7" a="1"/>
  <c r="D1804" i="7" s="1"/>
  <c r="D1805" i="7" a="1"/>
  <c r="D1805" i="7" s="1"/>
  <c r="D1806" i="7" a="1"/>
  <c r="D1806" i="7" s="1"/>
  <c r="D1807" i="7" a="1"/>
  <c r="D1807" i="7" s="1"/>
  <c r="D1808" i="7" a="1"/>
  <c r="D1808" i="7" s="1"/>
  <c r="D1809" i="7" a="1"/>
  <c r="D1809" i="7" s="1"/>
  <c r="D1810" i="7" a="1"/>
  <c r="D1810" i="7" s="1"/>
  <c r="D1811" i="7" a="1"/>
  <c r="D1811" i="7"/>
  <c r="D1812" i="7" a="1"/>
  <c r="D1812" i="7"/>
  <c r="D1813" i="7" a="1"/>
  <c r="D1813" i="7" s="1"/>
  <c r="D1814" i="7" a="1"/>
  <c r="D1814" i="7" s="1"/>
  <c r="D1815" i="7" a="1"/>
  <c r="D1815" i="7"/>
  <c r="D1816" i="7" a="1"/>
  <c r="D1816" i="7"/>
  <c r="D1817" i="7" a="1"/>
  <c r="D1817" i="7" s="1"/>
  <c r="D1818" i="7" a="1"/>
  <c r="D1818" i="7" s="1"/>
  <c r="D1819" i="7" a="1"/>
  <c r="D1819" i="7"/>
  <c r="D1820" i="7" a="1"/>
  <c r="D1820" i="7"/>
  <c r="D1821" i="7" a="1"/>
  <c r="D1821" i="7" s="1"/>
  <c r="D1822" i="7" a="1"/>
  <c r="D1822" i="7" s="1"/>
  <c r="D1823" i="7" a="1"/>
  <c r="D1823" i="7" s="1"/>
  <c r="D3" i="7" a="1"/>
  <c r="D3" i="7" s="1"/>
  <c r="D4" i="7" a="1"/>
  <c r="D4" i="7" s="1"/>
  <c r="D5" i="7" a="1"/>
  <c r="D5" i="7" s="1"/>
  <c r="D6" i="7" a="1"/>
  <c r="D6" i="7" s="1"/>
  <c r="D7" i="7" a="1"/>
  <c r="D7" i="7" s="1"/>
  <c r="D8" i="7" a="1"/>
  <c r="D8" i="7"/>
  <c r="D9" i="7" a="1"/>
  <c r="D9" i="7"/>
  <c r="D10" i="7" a="1"/>
  <c r="D10" i="7"/>
  <c r="D11" i="7" a="1"/>
  <c r="D11" i="7" s="1"/>
  <c r="D12" i="7" a="1"/>
  <c r="D12" i="7" s="1"/>
  <c r="D13" i="7" a="1"/>
  <c r="D13" i="7" s="1"/>
  <c r="D14" i="7" a="1"/>
  <c r="D14" i="7" s="1"/>
  <c r="D15" i="7" a="1"/>
  <c r="D15" i="7" s="1"/>
  <c r="D16" i="7" a="1"/>
  <c r="D16" i="7"/>
  <c r="D17" i="7" a="1"/>
  <c r="D17" i="7"/>
  <c r="D18" i="7" a="1"/>
  <c r="D18" i="7"/>
  <c r="D19" i="7" a="1"/>
  <c r="D19" i="7" s="1"/>
  <c r="D20" i="7" a="1"/>
  <c r="D20" i="7" s="1"/>
  <c r="D21" i="7" a="1"/>
  <c r="D21" i="7" s="1"/>
  <c r="D22" i="7" a="1"/>
  <c r="D22" i="7" s="1"/>
  <c r="D23" i="7" a="1"/>
  <c r="D23" i="7" s="1"/>
  <c r="D24" i="7" a="1"/>
  <c r="D24" i="7"/>
  <c r="D25" i="7" a="1"/>
  <c r="D25" i="7"/>
  <c r="D26" i="7" a="1"/>
  <c r="D26" i="7"/>
  <c r="D27" i="7" a="1"/>
  <c r="D27" i="7" s="1"/>
  <c r="D28" i="7" a="1"/>
  <c r="D28" i="7" s="1"/>
  <c r="D29" i="7" a="1"/>
  <c r="D29" i="7" s="1"/>
  <c r="D30" i="7" a="1"/>
  <c r="D30" i="7" s="1"/>
  <c r="D31" i="7" a="1"/>
  <c r="D31" i="7" s="1"/>
  <c r="D32" i="7" a="1"/>
  <c r="D32" i="7"/>
  <c r="D33" i="7" a="1"/>
  <c r="D33" i="7"/>
  <c r="D34" i="7" a="1"/>
  <c r="D34" i="7"/>
  <c r="D35" i="7" a="1"/>
  <c r="D35" i="7" s="1"/>
  <c r="D36" i="7" a="1"/>
  <c r="D36" i="7" s="1"/>
  <c r="D37" i="7" a="1"/>
  <c r="D37" i="7" s="1"/>
  <c r="D38" i="7" a="1"/>
  <c r="D38" i="7" s="1"/>
  <c r="D39" i="7" a="1"/>
  <c r="D39" i="7" s="1"/>
  <c r="D40" i="7" a="1"/>
  <c r="D40" i="7"/>
  <c r="D41" i="7" a="1"/>
  <c r="D41" i="7"/>
  <c r="D42" i="7" a="1"/>
  <c r="D42" i="7"/>
  <c r="D43" i="7" a="1"/>
  <c r="D43" i="7" s="1"/>
  <c r="D44" i="7" a="1"/>
  <c r="D44" i="7" s="1"/>
  <c r="D45" i="7" a="1"/>
  <c r="D45" i="7" s="1"/>
  <c r="D46" i="7" a="1"/>
  <c r="D46" i="7" s="1"/>
  <c r="D47" i="7" a="1"/>
  <c r="D47" i="7" s="1"/>
  <c r="D48" i="7" a="1"/>
  <c r="D48" i="7"/>
  <c r="D49" i="7" a="1"/>
  <c r="D49" i="7"/>
  <c r="D50" i="7" a="1"/>
  <c r="D50" i="7"/>
  <c r="D51" i="7" a="1"/>
  <c r="D51" i="7" s="1"/>
  <c r="D52" i="7" a="1"/>
  <c r="D52" i="7" s="1"/>
  <c r="D53" i="7" a="1"/>
  <c r="D53" i="7" s="1"/>
  <c r="D2" i="7" a="1"/>
  <c r="D2" i="7" s="1"/>
  <c r="E54" i="12" a="1"/>
  <c r="E54" i="12" s="1"/>
  <c r="F54" i="12" a="1"/>
  <c r="F54" i="12"/>
  <c r="E55" i="12" a="1"/>
  <c r="E55" i="12" s="1"/>
  <c r="F55" i="12" a="1"/>
  <c r="F55" i="12" s="1"/>
  <c r="E56" i="12" a="1"/>
  <c r="E56" i="12"/>
  <c r="F56" i="12" a="1"/>
  <c r="F56" i="12" s="1"/>
  <c r="E57" i="12" a="1"/>
  <c r="E57" i="12" s="1"/>
  <c r="F57" i="12" a="1"/>
  <c r="F57" i="12" s="1"/>
  <c r="E58" i="12" a="1"/>
  <c r="E58" i="12" s="1"/>
  <c r="F58" i="12" a="1"/>
  <c r="F58" i="12" s="1"/>
  <c r="E59" i="12" a="1"/>
  <c r="E59" i="12"/>
  <c r="F59" i="12" a="1"/>
  <c r="F59" i="12" s="1"/>
  <c r="E60" i="12" a="1"/>
  <c r="E60" i="12" s="1"/>
  <c r="F60" i="12" a="1"/>
  <c r="F60" i="12" s="1"/>
  <c r="E61" i="12" a="1"/>
  <c r="E61" i="12" s="1"/>
  <c r="F61" i="12" a="1"/>
  <c r="F61" i="12" s="1"/>
  <c r="E62" i="12" a="1"/>
  <c r="E62" i="12" s="1"/>
  <c r="F62" i="12" a="1"/>
  <c r="F62" i="12" s="1"/>
  <c r="E63" i="12" a="1"/>
  <c r="E63" i="12" s="1"/>
  <c r="F63" i="12" a="1"/>
  <c r="F63" i="12" s="1"/>
  <c r="E64" i="12" a="1"/>
  <c r="E64" i="12" s="1"/>
  <c r="F64" i="12" a="1"/>
  <c r="F64" i="12"/>
  <c r="E65" i="12" a="1"/>
  <c r="E65" i="12" s="1"/>
  <c r="F65" i="12" a="1"/>
  <c r="F65" i="12" s="1"/>
  <c r="E66" i="12" a="1"/>
  <c r="E66" i="12"/>
  <c r="F66" i="12" a="1"/>
  <c r="F66" i="12" s="1"/>
  <c r="E67" i="12" a="1"/>
  <c r="E67" i="12"/>
  <c r="F67" i="12" a="1"/>
  <c r="F67" i="12" s="1"/>
  <c r="E68" i="12" a="1"/>
  <c r="E68" i="12" s="1"/>
  <c r="F68" i="12" a="1"/>
  <c r="F68" i="12" s="1"/>
  <c r="E69" i="12" a="1"/>
  <c r="E69" i="12" s="1"/>
  <c r="F69" i="12" a="1"/>
  <c r="F69" i="12" s="1"/>
  <c r="E70" i="12" a="1"/>
  <c r="E70" i="12" s="1"/>
  <c r="F70" i="12" a="1"/>
  <c r="F70" i="12"/>
  <c r="E71" i="12" a="1"/>
  <c r="E71" i="12" s="1"/>
  <c r="F71" i="12" a="1"/>
  <c r="F71" i="12" s="1"/>
  <c r="E72" i="12" a="1"/>
  <c r="E72" i="12"/>
  <c r="F72" i="12" a="1"/>
  <c r="F72" i="12" s="1"/>
  <c r="E73" i="12" a="1"/>
  <c r="E73" i="12" s="1"/>
  <c r="F73" i="12" a="1"/>
  <c r="F73" i="12"/>
  <c r="E74" i="12" a="1"/>
  <c r="E74" i="12"/>
  <c r="F74" i="12" a="1"/>
  <c r="F74" i="12" s="1"/>
  <c r="E75" i="12" a="1"/>
  <c r="E75" i="12"/>
  <c r="F75" i="12" a="1"/>
  <c r="F75" i="12" s="1"/>
  <c r="E76" i="12" a="1"/>
  <c r="E76" i="12" s="1"/>
  <c r="F76" i="12" a="1"/>
  <c r="F76" i="12" s="1"/>
  <c r="E77" i="12" a="1"/>
  <c r="E77" i="12" s="1"/>
  <c r="F77" i="12" a="1"/>
  <c r="F77" i="12" s="1"/>
  <c r="E78" i="12" a="1"/>
  <c r="E78" i="12" s="1"/>
  <c r="F78" i="12" a="1"/>
  <c r="F78" i="12"/>
  <c r="E79" i="12" a="1"/>
  <c r="E79" i="12"/>
  <c r="F79" i="12" a="1"/>
  <c r="F79" i="12" s="1"/>
  <c r="E80" i="12" a="1"/>
  <c r="E80" i="12" s="1"/>
  <c r="F80" i="12" a="1"/>
  <c r="F80" i="12" s="1"/>
  <c r="E81" i="12" a="1"/>
  <c r="E81" i="12" s="1"/>
  <c r="F81" i="12" a="1"/>
  <c r="F81" i="12" s="1"/>
  <c r="E82" i="12" a="1"/>
  <c r="E82" i="12" s="1"/>
  <c r="F82" i="12" a="1"/>
  <c r="F82" i="12" s="1"/>
  <c r="E83" i="12" a="1"/>
  <c r="E83" i="12" s="1"/>
  <c r="F83" i="12" a="1"/>
  <c r="F83" i="12" s="1"/>
  <c r="E84" i="12" a="1"/>
  <c r="E84" i="12" s="1"/>
  <c r="F84" i="12" a="1"/>
  <c r="F84" i="12" s="1"/>
  <c r="E85" i="12" a="1"/>
  <c r="E85" i="12" s="1"/>
  <c r="F85" i="12" a="1"/>
  <c r="F85" i="12" s="1"/>
  <c r="E86" i="12" a="1"/>
  <c r="E86" i="12" s="1"/>
  <c r="F86" i="12" a="1"/>
  <c r="F86" i="12" s="1"/>
  <c r="E87" i="12" a="1"/>
  <c r="E87" i="12" s="1"/>
  <c r="F87" i="12" a="1"/>
  <c r="F87" i="12" s="1"/>
  <c r="E88" i="12" a="1"/>
  <c r="E88" i="12" s="1"/>
  <c r="F88" i="12" a="1"/>
  <c r="F88" i="12"/>
  <c r="E89" i="12" a="1"/>
  <c r="E89" i="12" s="1"/>
  <c r="F89" i="12" a="1"/>
  <c r="F89" i="12"/>
  <c r="E90" i="12" a="1"/>
  <c r="E90" i="12" s="1"/>
  <c r="F90" i="12" a="1"/>
  <c r="F90" i="12" s="1"/>
  <c r="E91" i="12" a="1"/>
  <c r="E91" i="12" s="1"/>
  <c r="F91" i="12" a="1"/>
  <c r="F91" i="12" s="1"/>
  <c r="E92" i="12" a="1"/>
  <c r="E92" i="12" s="1"/>
  <c r="F92" i="12" a="1"/>
  <c r="F92" i="12" s="1"/>
  <c r="E93" i="12" a="1"/>
  <c r="E93" i="12" s="1"/>
  <c r="F93" i="12" a="1"/>
  <c r="F93" i="12" s="1"/>
  <c r="E94" i="12" a="1"/>
  <c r="E94" i="12" s="1"/>
  <c r="F94" i="12" a="1"/>
  <c r="F94" i="12"/>
  <c r="E95" i="12" a="1"/>
  <c r="E95" i="12" s="1"/>
  <c r="F95" i="12" a="1"/>
  <c r="F95" i="12" s="1"/>
  <c r="E96" i="12" a="1"/>
  <c r="E96" i="12" s="1"/>
  <c r="F96" i="12" a="1"/>
  <c r="F96" i="12" s="1"/>
  <c r="E97" i="12" a="1"/>
  <c r="E97" i="12" s="1"/>
  <c r="F97" i="12" a="1"/>
  <c r="F97" i="12"/>
  <c r="E98" i="12" a="1"/>
  <c r="E98" i="12" s="1"/>
  <c r="F98" i="12" a="1"/>
  <c r="F98" i="12" s="1"/>
  <c r="E99" i="12" a="1"/>
  <c r="E99" i="12" s="1"/>
  <c r="F99" i="12" a="1"/>
  <c r="F99" i="12" s="1"/>
  <c r="E100" i="12" a="1"/>
  <c r="E100" i="12" s="1"/>
  <c r="F100" i="12" a="1"/>
  <c r="F100" i="12" s="1"/>
  <c r="E101" i="12" a="1"/>
  <c r="E101" i="12" s="1"/>
  <c r="F101" i="12" a="1"/>
  <c r="F101" i="12" s="1"/>
  <c r="E102" i="12" a="1"/>
  <c r="E102" i="12" s="1"/>
  <c r="F102" i="12" a="1"/>
  <c r="F102" i="12" s="1"/>
  <c r="E103" i="12" a="1"/>
  <c r="E103" i="12" s="1"/>
  <c r="F103" i="12" a="1"/>
  <c r="F103" i="12" s="1"/>
  <c r="E104" i="12" a="1"/>
  <c r="E104" i="12"/>
  <c r="F104" i="12" a="1"/>
  <c r="F104" i="12" s="1"/>
  <c r="E105" i="12" a="1"/>
  <c r="E105" i="12" s="1"/>
  <c r="F105" i="12" a="1"/>
  <c r="F105" i="12" s="1"/>
  <c r="E106" i="12" a="1"/>
  <c r="E106" i="12" s="1"/>
  <c r="F106" i="12" a="1"/>
  <c r="F106" i="12"/>
  <c r="E107" i="12" a="1"/>
  <c r="E107" i="12" s="1"/>
  <c r="F107" i="12" a="1"/>
  <c r="F107" i="12" s="1"/>
  <c r="E108" i="12" a="1"/>
  <c r="E108" i="12" s="1"/>
  <c r="F108" i="12" a="1"/>
  <c r="F108" i="12" s="1"/>
  <c r="E109" i="12" a="1"/>
  <c r="E109" i="12" s="1"/>
  <c r="F109" i="12" a="1"/>
  <c r="F109" i="12" s="1"/>
  <c r="E110" i="12" a="1"/>
  <c r="E110" i="12" s="1"/>
  <c r="F110" i="12" a="1"/>
  <c r="F110" i="12" s="1"/>
  <c r="E111" i="12" a="1"/>
  <c r="E111" i="12" s="1"/>
  <c r="F111" i="12" a="1"/>
  <c r="F111" i="12" s="1"/>
  <c r="E112" i="12" a="1"/>
  <c r="E112" i="12" s="1"/>
  <c r="F112" i="12" a="1"/>
  <c r="F112" i="12"/>
  <c r="E113" i="12" a="1"/>
  <c r="E113" i="12" s="1"/>
  <c r="F113" i="12" a="1"/>
  <c r="F113" i="12"/>
  <c r="E114" i="12" a="1"/>
  <c r="E114" i="12"/>
  <c r="F114" i="12" a="1"/>
  <c r="F114" i="12" s="1"/>
  <c r="E115" i="12" a="1"/>
  <c r="E115" i="12"/>
  <c r="F115" i="12" a="1"/>
  <c r="F115" i="12" s="1"/>
  <c r="E116" i="12" a="1"/>
  <c r="E116" i="12" s="1"/>
  <c r="F116" i="12" a="1"/>
  <c r="F116" i="12" s="1"/>
  <c r="E117" i="12" a="1"/>
  <c r="E117" i="12" s="1"/>
  <c r="F117" i="12" a="1"/>
  <c r="F117" i="12" s="1"/>
  <c r="E118" i="12" a="1"/>
  <c r="E118" i="12" s="1"/>
  <c r="F118" i="12" a="1"/>
  <c r="F118" i="12" s="1"/>
  <c r="E119" i="12" a="1"/>
  <c r="E119" i="12" s="1"/>
  <c r="F119" i="12" a="1"/>
  <c r="F119" i="12" s="1"/>
  <c r="E120" i="12" a="1"/>
  <c r="E120" i="12" s="1"/>
  <c r="F120" i="12" a="1"/>
  <c r="F120" i="12"/>
  <c r="E121" i="12" a="1"/>
  <c r="E121" i="12" s="1"/>
  <c r="F121" i="12" a="1"/>
  <c r="F121" i="12"/>
  <c r="E122" i="12" a="1"/>
  <c r="E122" i="12"/>
  <c r="F122" i="12" a="1"/>
  <c r="F122" i="12" s="1"/>
  <c r="E123" i="12" a="1"/>
  <c r="E123" i="12"/>
  <c r="F123" i="12" a="1"/>
  <c r="F123" i="12" s="1"/>
  <c r="E124" i="12" a="1"/>
  <c r="E124" i="12" s="1"/>
  <c r="F124" i="12" a="1"/>
  <c r="F124" i="12" s="1"/>
  <c r="E125" i="12" a="1"/>
  <c r="E125" i="12" s="1"/>
  <c r="F125" i="12" a="1"/>
  <c r="F125" i="12" s="1"/>
  <c r="E126" i="12" a="1"/>
  <c r="E126" i="12" s="1"/>
  <c r="F126" i="12" a="1"/>
  <c r="F126" i="12" s="1"/>
  <c r="E127" i="12" a="1"/>
  <c r="E127" i="12" s="1"/>
  <c r="F127" i="12" a="1"/>
  <c r="F127" i="12" s="1"/>
  <c r="E128" i="12" a="1"/>
  <c r="E128" i="12"/>
  <c r="F128" i="12" a="1"/>
  <c r="F128" i="12"/>
  <c r="E129" i="12" a="1"/>
  <c r="E129" i="12" s="1"/>
  <c r="F129" i="12" a="1"/>
  <c r="F129" i="12" s="1"/>
  <c r="E130" i="12" a="1"/>
  <c r="E130" i="12" s="1"/>
  <c r="F130" i="12" a="1"/>
  <c r="F130" i="12" s="1"/>
  <c r="E131" i="12" a="1"/>
  <c r="E131" i="12"/>
  <c r="F131" i="12" a="1"/>
  <c r="F131" i="12" s="1"/>
  <c r="E132" i="12" a="1"/>
  <c r="E132" i="12" s="1"/>
  <c r="F132" i="12" a="1"/>
  <c r="F132" i="12" s="1"/>
  <c r="E133" i="12" a="1"/>
  <c r="E133" i="12" s="1"/>
  <c r="F133" i="12" a="1"/>
  <c r="F133" i="12" s="1"/>
  <c r="E134" i="12" a="1"/>
  <c r="E134" i="12" s="1"/>
  <c r="F134" i="12" a="1"/>
  <c r="F134" i="12"/>
  <c r="E135" i="12" a="1"/>
  <c r="E135" i="12" s="1"/>
  <c r="F135" i="12" a="1"/>
  <c r="F135" i="12" s="1"/>
  <c r="E136" i="12" a="1"/>
  <c r="E136" i="12"/>
  <c r="F136" i="12" a="1"/>
  <c r="F136" i="12"/>
  <c r="E137" i="12" a="1"/>
  <c r="E137" i="12" s="1"/>
  <c r="F137" i="12" a="1"/>
  <c r="F137" i="12"/>
  <c r="E138" i="12" a="1"/>
  <c r="E138" i="12" s="1"/>
  <c r="F138" i="12" a="1"/>
  <c r="F138" i="12" s="1"/>
  <c r="E139" i="12" a="1"/>
  <c r="E139" i="12" s="1"/>
  <c r="F139" i="12" a="1"/>
  <c r="F139" i="12" s="1"/>
  <c r="E140" i="12" a="1"/>
  <c r="E140" i="12" s="1"/>
  <c r="F140" i="12" a="1"/>
  <c r="F140" i="12" s="1"/>
  <c r="E141" i="12" a="1"/>
  <c r="E141" i="12" s="1"/>
  <c r="F141" i="12" a="1"/>
  <c r="F141" i="12" s="1"/>
  <c r="E142" i="12" a="1"/>
  <c r="E142" i="12" s="1"/>
  <c r="F142" i="12" a="1"/>
  <c r="F142" i="12" s="1"/>
  <c r="E143" i="12" a="1"/>
  <c r="E143" i="12" s="1"/>
  <c r="F143" i="12" a="1"/>
  <c r="F143" i="12" s="1"/>
  <c r="E144" i="12" a="1"/>
  <c r="E144" i="12" s="1"/>
  <c r="F144" i="12" a="1"/>
  <c r="F144" i="12" s="1"/>
  <c r="E145" i="12" a="1"/>
  <c r="E145" i="12" s="1"/>
  <c r="F145" i="12" a="1"/>
  <c r="F145" i="12"/>
  <c r="E146" i="12" a="1"/>
  <c r="E146" i="12" s="1"/>
  <c r="F146" i="12" a="1"/>
  <c r="F146" i="12" s="1"/>
  <c r="E147" i="12" a="1"/>
  <c r="E147" i="12" s="1"/>
  <c r="F147" i="12" a="1"/>
  <c r="F147" i="12" s="1"/>
  <c r="E148" i="12" a="1"/>
  <c r="E148" i="12" s="1"/>
  <c r="F148" i="12" a="1"/>
  <c r="F148" i="12" s="1"/>
  <c r="E149" i="12" a="1"/>
  <c r="E149" i="12" s="1"/>
  <c r="F149" i="12" a="1"/>
  <c r="F149" i="12" s="1"/>
  <c r="E150" i="12" a="1"/>
  <c r="E150" i="12" s="1"/>
  <c r="F150" i="12" a="1"/>
  <c r="F150" i="12"/>
  <c r="E151" i="12" a="1"/>
  <c r="E151" i="12" s="1"/>
  <c r="F151" i="12" a="1"/>
  <c r="F151" i="12" s="1"/>
  <c r="E152" i="12" a="1"/>
  <c r="E152" i="12" s="1"/>
  <c r="F152" i="12" a="1"/>
  <c r="F152" i="12"/>
  <c r="E153" i="12" a="1"/>
  <c r="E153" i="12" s="1"/>
  <c r="F153" i="12" a="1"/>
  <c r="F153" i="12" s="1"/>
  <c r="E154" i="12" a="1"/>
  <c r="E154" i="12"/>
  <c r="F154" i="12" a="1"/>
  <c r="F154" i="12" s="1"/>
  <c r="E155" i="12" a="1"/>
  <c r="E155" i="12"/>
  <c r="F155" i="12" a="1"/>
  <c r="F155" i="12" s="1"/>
  <c r="E156" i="12" a="1"/>
  <c r="E156" i="12" s="1"/>
  <c r="F156" i="12" a="1"/>
  <c r="F156" i="12" s="1"/>
  <c r="E157" i="12" a="1"/>
  <c r="E157" i="12" s="1"/>
  <c r="F157" i="12" a="1"/>
  <c r="F157" i="12" s="1"/>
  <c r="E158" i="12" a="1"/>
  <c r="E158" i="12" s="1"/>
  <c r="F158" i="12" a="1"/>
  <c r="F158" i="12" s="1"/>
  <c r="E159" i="12" a="1"/>
  <c r="E159" i="12" s="1"/>
  <c r="F159" i="12" a="1"/>
  <c r="F159" i="12" s="1"/>
  <c r="E160" i="12" a="1"/>
  <c r="E160" i="12"/>
  <c r="F160" i="12" a="1"/>
  <c r="F160" i="12" s="1"/>
  <c r="E161" i="12" a="1"/>
  <c r="E161" i="12" s="1"/>
  <c r="F161" i="12" a="1"/>
  <c r="F161" i="12"/>
  <c r="E162" i="12" a="1"/>
  <c r="E162" i="12"/>
  <c r="F162" i="12" a="1"/>
  <c r="F162" i="12" s="1"/>
  <c r="E163" i="12" a="1"/>
  <c r="E163" i="12" s="1"/>
  <c r="F163" i="12" a="1"/>
  <c r="F163" i="12" s="1"/>
  <c r="E164" i="12" a="1"/>
  <c r="E164" i="12"/>
  <c r="F164" i="12" a="1"/>
  <c r="F164" i="12" s="1"/>
  <c r="E165" i="12" a="1"/>
  <c r="E165" i="12" s="1"/>
  <c r="F165" i="12" a="1"/>
  <c r="F165" i="12" s="1"/>
  <c r="E166" i="12" a="1"/>
  <c r="E166" i="12" s="1"/>
  <c r="F166" i="12" a="1"/>
  <c r="F166" i="12" s="1"/>
  <c r="E167" i="12" a="1"/>
  <c r="E167" i="12" s="1"/>
  <c r="F167" i="12" a="1"/>
  <c r="F167" i="12" s="1"/>
  <c r="E168" i="12" a="1"/>
  <c r="E168" i="12"/>
  <c r="F168" i="12" a="1"/>
  <c r="F168" i="12" s="1"/>
  <c r="E169" i="12" a="1"/>
  <c r="E169" i="12" s="1"/>
  <c r="F169" i="12" a="1"/>
  <c r="F169" i="12"/>
  <c r="E170" i="12" a="1"/>
  <c r="E170" i="12" s="1"/>
  <c r="F170" i="12" a="1"/>
  <c r="F170" i="12" s="1"/>
  <c r="E171" i="12" a="1"/>
  <c r="E171" i="12"/>
  <c r="F171" i="12" a="1"/>
  <c r="F171" i="12" s="1"/>
  <c r="E172" i="12" a="1"/>
  <c r="E172" i="12" s="1"/>
  <c r="F172" i="12" a="1"/>
  <c r="F172" i="12" s="1"/>
  <c r="E173" i="12" a="1"/>
  <c r="E173" i="12" s="1"/>
  <c r="F173" i="12" a="1"/>
  <c r="F173" i="12" s="1"/>
  <c r="E174" i="12" a="1"/>
  <c r="E174" i="12" s="1"/>
  <c r="F174" i="12" a="1"/>
  <c r="F174" i="12" s="1"/>
  <c r="E175" i="12" a="1"/>
  <c r="E175" i="12" s="1"/>
  <c r="F175" i="12" a="1"/>
  <c r="F175" i="12" s="1"/>
  <c r="E176" i="12" a="1"/>
  <c r="E176" i="12"/>
  <c r="F176" i="12" a="1"/>
  <c r="F176" i="12" s="1"/>
  <c r="E177" i="12" a="1"/>
  <c r="E177" i="12" s="1"/>
  <c r="F177" i="12" a="1"/>
  <c r="F177" i="12"/>
  <c r="E178" i="12" a="1"/>
  <c r="E178" i="12" s="1"/>
  <c r="F178" i="12" a="1"/>
  <c r="F178" i="12" s="1"/>
  <c r="E179" i="12" a="1"/>
  <c r="E179" i="12" s="1"/>
  <c r="F179" i="12" a="1"/>
  <c r="F179" i="12" s="1"/>
  <c r="E180" i="12" a="1"/>
  <c r="E180" i="12" s="1"/>
  <c r="F180" i="12" a="1"/>
  <c r="F180" i="12" s="1"/>
  <c r="E181" i="12" a="1"/>
  <c r="E181" i="12" s="1"/>
  <c r="F181" i="12" a="1"/>
  <c r="F181" i="12"/>
  <c r="E182" i="12" a="1"/>
  <c r="E182" i="12" s="1"/>
  <c r="F182" i="12" a="1"/>
  <c r="F182" i="12"/>
  <c r="E183" i="12" a="1"/>
  <c r="E183" i="12" s="1"/>
  <c r="F183" i="12" a="1"/>
  <c r="F183" i="12" s="1"/>
  <c r="E184" i="12" a="1"/>
  <c r="E184" i="12" s="1"/>
  <c r="F184" i="12" a="1"/>
  <c r="F184" i="12" s="1"/>
  <c r="E185" i="12" a="1"/>
  <c r="E185" i="12" s="1"/>
  <c r="F185" i="12" a="1"/>
  <c r="F185" i="12" s="1"/>
  <c r="E186" i="12" a="1"/>
  <c r="E186" i="12" s="1"/>
  <c r="F186" i="12" a="1"/>
  <c r="F186" i="12" s="1"/>
  <c r="E187" i="12" a="1"/>
  <c r="E187" i="12" s="1"/>
  <c r="F187" i="12" a="1"/>
  <c r="F187" i="12" s="1"/>
  <c r="E188" i="12" a="1"/>
  <c r="E188" i="12" s="1"/>
  <c r="F188" i="12" a="1"/>
  <c r="F188" i="12" s="1"/>
  <c r="E189" i="12" a="1"/>
  <c r="E189" i="12" s="1"/>
  <c r="F189" i="12" a="1"/>
  <c r="F189" i="12" s="1"/>
  <c r="E190" i="12" a="1"/>
  <c r="E190" i="12" s="1"/>
  <c r="F190" i="12" a="1"/>
  <c r="F190" i="12" s="1"/>
  <c r="E191" i="12" a="1"/>
  <c r="E191" i="12" s="1"/>
  <c r="F191" i="12" a="1"/>
  <c r="F191" i="12" s="1"/>
  <c r="E192" i="12" a="1"/>
  <c r="E192" i="12" s="1"/>
  <c r="F192" i="12" a="1"/>
  <c r="F192" i="12"/>
  <c r="E193" i="12" a="1"/>
  <c r="E193" i="12" s="1"/>
  <c r="F193" i="12" a="1"/>
  <c r="F193" i="12"/>
  <c r="E194" i="12" a="1"/>
  <c r="E194" i="12"/>
  <c r="F194" i="12" a="1"/>
  <c r="F194" i="12" s="1"/>
  <c r="E195" i="12" a="1"/>
  <c r="E195" i="12"/>
  <c r="F195" i="12" a="1"/>
  <c r="F195" i="12" s="1"/>
  <c r="E196" i="12" a="1"/>
  <c r="E196" i="12"/>
  <c r="F196" i="12" a="1"/>
  <c r="F196" i="12" s="1"/>
  <c r="E197" i="12" a="1"/>
  <c r="E197" i="12" s="1"/>
  <c r="F197" i="12" a="1"/>
  <c r="F197" i="12" s="1"/>
  <c r="E198" i="12" a="1"/>
  <c r="E198" i="12" s="1"/>
  <c r="F198" i="12" a="1"/>
  <c r="F198" i="12" s="1"/>
  <c r="E199" i="12" a="1"/>
  <c r="E199" i="12" s="1"/>
  <c r="F199" i="12" a="1"/>
  <c r="F199" i="12" s="1"/>
  <c r="E200" i="12" a="1"/>
  <c r="E200" i="12"/>
  <c r="F200" i="12" a="1"/>
  <c r="F200" i="12" s="1"/>
  <c r="E201" i="12" a="1"/>
  <c r="E201" i="12" s="1"/>
  <c r="F201" i="12" a="1"/>
  <c r="F201" i="12"/>
  <c r="E202" i="12" a="1"/>
  <c r="E202" i="12"/>
  <c r="F202" i="12" a="1"/>
  <c r="F202" i="12" s="1"/>
  <c r="E203" i="12" a="1"/>
  <c r="E203" i="12" s="1"/>
  <c r="F203" i="12" a="1"/>
  <c r="F203" i="12" s="1"/>
  <c r="E204" i="12" a="1"/>
  <c r="E204" i="12" s="1"/>
  <c r="F204" i="12" a="1"/>
  <c r="F204" i="12" s="1"/>
  <c r="E205" i="12" a="1"/>
  <c r="E205" i="12" s="1"/>
  <c r="F205" i="12" a="1"/>
  <c r="F205" i="12" s="1"/>
  <c r="E206" i="12" a="1"/>
  <c r="E206" i="12" s="1"/>
  <c r="F206" i="12" a="1"/>
  <c r="F206" i="12" s="1"/>
  <c r="E207" i="12" a="1"/>
  <c r="E207" i="12" s="1"/>
  <c r="F207" i="12" a="1"/>
  <c r="F207" i="12" s="1"/>
  <c r="E208" i="12" a="1"/>
  <c r="E208" i="12"/>
  <c r="F208" i="12" a="1"/>
  <c r="F208" i="12" s="1"/>
  <c r="E209" i="12" a="1"/>
  <c r="E209" i="12" s="1"/>
  <c r="F209" i="12" a="1"/>
  <c r="F209" i="12" s="1"/>
  <c r="E210" i="12" a="1"/>
  <c r="E210" i="12" s="1"/>
  <c r="F210" i="12" a="1"/>
  <c r="F210" i="12" s="1"/>
  <c r="E211" i="12" a="1"/>
  <c r="E211" i="12" s="1"/>
  <c r="F211" i="12" a="1"/>
  <c r="F211" i="12" s="1"/>
  <c r="E212" i="12" a="1"/>
  <c r="E212" i="12" s="1"/>
  <c r="F212" i="12" a="1"/>
  <c r="F212" i="12" s="1"/>
  <c r="E213" i="12" a="1"/>
  <c r="E213" i="12" s="1"/>
  <c r="F213" i="12" a="1"/>
  <c r="F213" i="12"/>
  <c r="E214" i="12" a="1"/>
  <c r="E214" i="12" s="1"/>
  <c r="F214" i="12" a="1"/>
  <c r="F214" i="12" s="1"/>
  <c r="E215" i="12" a="1"/>
  <c r="E215" i="12" s="1"/>
  <c r="F215" i="12" a="1"/>
  <c r="F215" i="12" s="1"/>
  <c r="E216" i="12" a="1"/>
  <c r="E216" i="12"/>
  <c r="F216" i="12" a="1"/>
  <c r="F216" i="12" s="1"/>
  <c r="E217" i="12" a="1"/>
  <c r="E217" i="12" s="1"/>
  <c r="F217" i="12" a="1"/>
  <c r="F217" i="12" s="1"/>
  <c r="E218" i="12" a="1"/>
  <c r="E218" i="12" s="1"/>
  <c r="F218" i="12" a="1"/>
  <c r="F218" i="12" s="1"/>
  <c r="E219" i="12" a="1"/>
  <c r="E219" i="12" s="1"/>
  <c r="F219" i="12" a="1"/>
  <c r="F219" i="12" s="1"/>
  <c r="E220" i="12" a="1"/>
  <c r="E220" i="12" s="1"/>
  <c r="F220" i="12" a="1"/>
  <c r="F220" i="12" s="1"/>
  <c r="E221" i="12" a="1"/>
  <c r="E221" i="12" s="1"/>
  <c r="F221" i="12" a="1"/>
  <c r="F221" i="12" s="1"/>
  <c r="E222" i="12" a="1"/>
  <c r="E222" i="12" s="1"/>
  <c r="F222" i="12" a="1"/>
  <c r="F222" i="12"/>
  <c r="E223" i="12" a="1"/>
  <c r="E223" i="12" s="1"/>
  <c r="F223" i="12" a="1"/>
  <c r="F223" i="12" s="1"/>
  <c r="E224" i="12" a="1"/>
  <c r="E224" i="12" s="1"/>
  <c r="F224" i="12" a="1"/>
  <c r="F224" i="12"/>
  <c r="E225" i="12" a="1"/>
  <c r="E225" i="12" s="1"/>
  <c r="F225" i="12" a="1"/>
  <c r="F225" i="12" s="1"/>
  <c r="E226" i="12" a="1"/>
  <c r="E226" i="12"/>
  <c r="F226" i="12" a="1"/>
  <c r="F226" i="12" s="1"/>
  <c r="E227" i="12" a="1"/>
  <c r="E227" i="12"/>
  <c r="F227" i="12" a="1"/>
  <c r="F227" i="12" s="1"/>
  <c r="E228" i="12" a="1"/>
  <c r="E228" i="12" s="1"/>
  <c r="F228" i="12" a="1"/>
  <c r="F228" i="12" s="1"/>
  <c r="E229" i="12" a="1"/>
  <c r="E229" i="12" s="1"/>
  <c r="F229" i="12" a="1"/>
  <c r="F229" i="12" s="1"/>
  <c r="E230" i="12" a="1"/>
  <c r="E230" i="12" s="1"/>
  <c r="F230" i="12" a="1"/>
  <c r="F230" i="12"/>
  <c r="E231" i="12" a="1"/>
  <c r="E231" i="12" s="1"/>
  <c r="F231" i="12" a="1"/>
  <c r="F231" i="12" s="1"/>
  <c r="E232" i="12" a="1"/>
  <c r="E232" i="12" s="1"/>
  <c r="F232" i="12" a="1"/>
  <c r="F232" i="12" s="1"/>
  <c r="E233" i="12" a="1"/>
  <c r="E233" i="12" s="1"/>
  <c r="F233" i="12" a="1"/>
  <c r="F233" i="12" s="1"/>
  <c r="E234" i="12" a="1"/>
  <c r="E234" i="12" s="1"/>
  <c r="F234" i="12" a="1"/>
  <c r="F234" i="12"/>
  <c r="E235" i="12" a="1"/>
  <c r="E235" i="12"/>
  <c r="F235" i="12" a="1"/>
  <c r="F235" i="12" s="1"/>
  <c r="E236" i="12" a="1"/>
  <c r="E236" i="12" s="1"/>
  <c r="F236" i="12" a="1"/>
  <c r="F236" i="12" s="1"/>
  <c r="E237" i="12" a="1"/>
  <c r="E237" i="12" s="1"/>
  <c r="F237" i="12" a="1"/>
  <c r="F237" i="12" s="1"/>
  <c r="E238" i="12" a="1"/>
  <c r="E238" i="12" s="1"/>
  <c r="F238" i="12" a="1"/>
  <c r="F238" i="12"/>
  <c r="E239" i="12" a="1"/>
  <c r="E239" i="12" s="1"/>
  <c r="F239" i="12" a="1"/>
  <c r="F239" i="12" s="1"/>
  <c r="E240" i="12" a="1"/>
  <c r="E240" i="12" s="1"/>
  <c r="F240" i="12" a="1"/>
  <c r="F240" i="12" s="1"/>
  <c r="E241" i="12" a="1"/>
  <c r="E241" i="12" s="1"/>
  <c r="F241" i="12" a="1"/>
  <c r="F241" i="12" s="1"/>
  <c r="E242" i="12" a="1"/>
  <c r="E242" i="12" s="1"/>
  <c r="F242" i="12" a="1"/>
  <c r="F242" i="12" s="1"/>
  <c r="E243" i="12" a="1"/>
  <c r="E243" i="12" s="1"/>
  <c r="F243" i="12" a="1"/>
  <c r="F243" i="12" s="1"/>
  <c r="E244" i="12" a="1"/>
  <c r="E244" i="12" s="1"/>
  <c r="F244" i="12" a="1"/>
  <c r="F244" i="12" s="1"/>
  <c r="E245" i="12" a="1"/>
  <c r="E245" i="12" s="1"/>
  <c r="F245" i="12" a="1"/>
  <c r="F245" i="12" s="1"/>
  <c r="E246" i="12" a="1"/>
  <c r="E246" i="12" s="1"/>
  <c r="F246" i="12" a="1"/>
  <c r="F246" i="12"/>
  <c r="E247" i="12" a="1"/>
  <c r="E247" i="12" s="1"/>
  <c r="F247" i="12" a="1"/>
  <c r="F247" i="12" s="1"/>
  <c r="E248" i="12" a="1"/>
  <c r="E248" i="12" s="1"/>
  <c r="F248" i="12" a="1"/>
  <c r="F248" i="12"/>
  <c r="E249" i="12" a="1"/>
  <c r="E249" i="12" s="1"/>
  <c r="F249" i="12" a="1"/>
  <c r="F249" i="12"/>
  <c r="E250" i="12" a="1"/>
  <c r="E250" i="12" s="1"/>
  <c r="F250" i="12" a="1"/>
  <c r="F250" i="12" s="1"/>
  <c r="E251" i="12" a="1"/>
  <c r="E251" i="12" s="1"/>
  <c r="F251" i="12" a="1"/>
  <c r="F251" i="12" s="1"/>
  <c r="E252" i="12" a="1"/>
  <c r="E252" i="12" s="1"/>
  <c r="F252" i="12" a="1"/>
  <c r="F252" i="12" s="1"/>
  <c r="E253" i="12" a="1"/>
  <c r="E253" i="12" s="1"/>
  <c r="F253" i="12" a="1"/>
  <c r="F253" i="12" s="1"/>
  <c r="E254" i="12" a="1"/>
  <c r="E254" i="12" s="1"/>
  <c r="F254" i="12" a="1"/>
  <c r="F254" i="12" s="1"/>
  <c r="E255" i="12" a="1"/>
  <c r="E255" i="12" s="1"/>
  <c r="F255" i="12" a="1"/>
  <c r="F255" i="12" s="1"/>
  <c r="E256" i="12" a="1"/>
  <c r="E256" i="12"/>
  <c r="F256" i="12" a="1"/>
  <c r="F256" i="12" s="1"/>
  <c r="E257" i="12" a="1"/>
  <c r="E257" i="12" s="1"/>
  <c r="F257" i="12" a="1"/>
  <c r="F257" i="12"/>
  <c r="E258" i="12" a="1"/>
  <c r="E258" i="12" s="1"/>
  <c r="F258" i="12" a="1"/>
  <c r="F258" i="12" s="1"/>
  <c r="E259" i="12" a="1"/>
  <c r="E259" i="12" s="1"/>
  <c r="F259" i="12" a="1"/>
  <c r="F259" i="12" s="1"/>
  <c r="E260" i="12" a="1"/>
  <c r="E260" i="12"/>
  <c r="F260" i="12" a="1"/>
  <c r="F260" i="12" s="1"/>
  <c r="E261" i="12" a="1"/>
  <c r="E261" i="12" s="1"/>
  <c r="F261" i="12" a="1"/>
  <c r="F261" i="12" s="1"/>
  <c r="E262" i="12" a="1"/>
  <c r="E262" i="12" s="1"/>
  <c r="F262" i="12" a="1"/>
  <c r="F262" i="12"/>
  <c r="E263" i="12" a="1"/>
  <c r="E263" i="12" s="1"/>
  <c r="F263" i="12" a="1"/>
  <c r="F263" i="12" s="1"/>
  <c r="E264" i="12" a="1"/>
  <c r="E264" i="12" s="1"/>
  <c r="F264" i="12" a="1"/>
  <c r="F264" i="12" s="1"/>
  <c r="E265" i="12" a="1"/>
  <c r="E265" i="12" s="1"/>
  <c r="F265" i="12" a="1"/>
  <c r="F265" i="12" s="1"/>
  <c r="E266" i="12" a="1"/>
  <c r="E266" i="12"/>
  <c r="F266" i="12" a="1"/>
  <c r="F266" i="12" s="1"/>
  <c r="E267" i="12" a="1"/>
  <c r="E267" i="12" s="1"/>
  <c r="F267" i="12" a="1"/>
  <c r="F267" i="12" s="1"/>
  <c r="E268" i="12" a="1"/>
  <c r="E268" i="12" s="1"/>
  <c r="F268" i="12" a="1"/>
  <c r="F268" i="12" s="1"/>
  <c r="E269" i="12" a="1"/>
  <c r="E269" i="12" s="1"/>
  <c r="F269" i="12" a="1"/>
  <c r="F269" i="12" s="1"/>
  <c r="E270" i="12" a="1"/>
  <c r="E270" i="12" s="1"/>
  <c r="F270" i="12" a="1"/>
  <c r="F270" i="12" s="1"/>
  <c r="E271" i="12" a="1"/>
  <c r="E271" i="12"/>
  <c r="F271" i="12" a="1"/>
  <c r="F271" i="12" s="1"/>
  <c r="E272" i="12" a="1"/>
  <c r="E272" i="12"/>
  <c r="F272" i="12" a="1"/>
  <c r="F272" i="12"/>
  <c r="E273" i="12" a="1"/>
  <c r="E273" i="12" s="1"/>
  <c r="F273" i="12" a="1"/>
  <c r="F273" i="12"/>
  <c r="E274" i="12" a="1"/>
  <c r="E274" i="12"/>
  <c r="F274" i="12" a="1"/>
  <c r="F274" i="12" s="1"/>
  <c r="E275" i="12" a="1"/>
  <c r="E275" i="12"/>
  <c r="F275" i="12" a="1"/>
  <c r="F275" i="12" s="1"/>
  <c r="E276" i="12" a="1"/>
  <c r="E276" i="12"/>
  <c r="F276" i="12" a="1"/>
  <c r="F276" i="12" s="1"/>
  <c r="E277" i="12" a="1"/>
  <c r="E277" i="12" s="1"/>
  <c r="F277" i="12" a="1"/>
  <c r="F277" i="12" s="1"/>
  <c r="E278" i="12" a="1"/>
  <c r="E278" i="12" s="1"/>
  <c r="F278" i="12" a="1"/>
  <c r="F278" i="12" s="1"/>
  <c r="E279" i="12" a="1"/>
  <c r="E279" i="12" s="1"/>
  <c r="F279" i="12" a="1"/>
  <c r="F279" i="12" s="1"/>
  <c r="E280" i="12" a="1"/>
  <c r="E280" i="12" s="1"/>
  <c r="F280" i="12" a="1"/>
  <c r="F280" i="12" s="1"/>
  <c r="E281" i="12" a="1"/>
  <c r="E281" i="12" s="1"/>
  <c r="F281" i="12" a="1"/>
  <c r="F281" i="12" s="1"/>
  <c r="E282" i="12" a="1"/>
  <c r="E282" i="12" s="1"/>
  <c r="F282" i="12" a="1"/>
  <c r="F282" i="12"/>
  <c r="E283" i="12" a="1"/>
  <c r="E283" i="12" s="1"/>
  <c r="F283" i="12" a="1"/>
  <c r="F283" i="12" s="1"/>
  <c r="E284" i="12" a="1"/>
  <c r="E284" i="12" s="1"/>
  <c r="F284" i="12" a="1"/>
  <c r="F284" i="12" s="1"/>
  <c r="E285" i="12" a="1"/>
  <c r="E285" i="12" s="1"/>
  <c r="F285" i="12" a="1"/>
  <c r="F285" i="12" s="1"/>
  <c r="E286" i="12" a="1"/>
  <c r="E286" i="12"/>
  <c r="F286" i="12" a="1"/>
  <c r="F286" i="12" s="1"/>
  <c r="E287" i="12" a="1"/>
  <c r="E287" i="12" s="1"/>
  <c r="F287" i="12" a="1"/>
  <c r="F287" i="12" s="1"/>
  <c r="E288" i="12" a="1"/>
  <c r="E288" i="12" s="1"/>
  <c r="F288" i="12" a="1"/>
  <c r="F288" i="12" s="1"/>
  <c r="E289" i="12" a="1"/>
  <c r="E289" i="12" s="1"/>
  <c r="F289" i="12" a="1"/>
  <c r="F289" i="12" s="1"/>
  <c r="E290" i="12" a="1"/>
  <c r="E290" i="12"/>
  <c r="F290" i="12" a="1"/>
  <c r="F290" i="12" s="1"/>
  <c r="E291" i="12" a="1"/>
  <c r="E291" i="12" s="1"/>
  <c r="F291" i="12" a="1"/>
  <c r="F291" i="12" s="1"/>
  <c r="E292" i="12" a="1"/>
  <c r="E292" i="12"/>
  <c r="F292" i="12" a="1"/>
  <c r="F292" i="12"/>
  <c r="E293" i="12" a="1"/>
  <c r="E293" i="12" s="1"/>
  <c r="F293" i="12" a="1"/>
  <c r="F293" i="12" s="1"/>
  <c r="E294" i="12" a="1"/>
  <c r="E294" i="12" s="1"/>
  <c r="F294" i="12" a="1"/>
  <c r="F294" i="12" s="1"/>
  <c r="E295" i="12" a="1"/>
  <c r="E295" i="12" s="1"/>
  <c r="F295" i="12" a="1"/>
  <c r="F295" i="12" s="1"/>
  <c r="E296" i="12" a="1"/>
  <c r="E296" i="12" s="1"/>
  <c r="F296" i="12" a="1"/>
  <c r="F296" i="12"/>
  <c r="E297" i="12" a="1"/>
  <c r="E297" i="12" s="1"/>
  <c r="F297" i="12" a="1"/>
  <c r="F297" i="12" s="1"/>
  <c r="E298" i="12" a="1"/>
  <c r="E298" i="12" s="1"/>
  <c r="F298" i="12" a="1"/>
  <c r="F298" i="12"/>
  <c r="E299" i="12" a="1"/>
  <c r="E299" i="12" s="1"/>
  <c r="F299" i="12" a="1"/>
  <c r="F299" i="12"/>
  <c r="E300" i="12" a="1"/>
  <c r="E300" i="12"/>
  <c r="F300" i="12" a="1"/>
  <c r="F300" i="12" s="1"/>
  <c r="E301" i="12" a="1"/>
  <c r="E301" i="12" s="1"/>
  <c r="F301" i="12" a="1"/>
  <c r="F301" i="12" s="1"/>
  <c r="E302" i="12" a="1"/>
  <c r="E302" i="12" s="1"/>
  <c r="F302" i="12" a="1"/>
  <c r="F302" i="12"/>
  <c r="E303" i="12" a="1"/>
  <c r="E303" i="12" s="1"/>
  <c r="F303" i="12" a="1"/>
  <c r="F303" i="12" s="1"/>
  <c r="E304" i="12" a="1"/>
  <c r="E304" i="12"/>
  <c r="F304" i="12" a="1"/>
  <c r="F304" i="12" s="1"/>
  <c r="E305" i="12" a="1"/>
  <c r="E305" i="12" s="1"/>
  <c r="F305" i="12" a="1"/>
  <c r="F305" i="12" s="1"/>
  <c r="E306" i="12" a="1"/>
  <c r="E306" i="12" s="1"/>
  <c r="F306" i="12" a="1"/>
  <c r="F306" i="12" s="1"/>
  <c r="E307" i="12" a="1"/>
  <c r="E307" i="12" s="1"/>
  <c r="F307" i="12" a="1"/>
  <c r="F307" i="12" s="1"/>
  <c r="E308" i="12" a="1"/>
  <c r="E308" i="12"/>
  <c r="F308" i="12" a="1"/>
  <c r="F308" i="12" s="1"/>
  <c r="E309" i="12" a="1"/>
  <c r="E309" i="12" s="1"/>
  <c r="F309" i="12" a="1"/>
  <c r="F309" i="12" s="1"/>
  <c r="E310" i="12" a="1"/>
  <c r="E310" i="12" s="1"/>
  <c r="F310" i="12" a="1"/>
  <c r="F310" i="12"/>
  <c r="E311" i="12" a="1"/>
  <c r="E311" i="12" s="1"/>
  <c r="F311" i="12" a="1"/>
  <c r="F311" i="12" s="1"/>
  <c r="E312" i="12" a="1"/>
  <c r="E312" i="12"/>
  <c r="F312" i="12" a="1"/>
  <c r="F312" i="12"/>
  <c r="E313" i="12" a="1"/>
  <c r="E313" i="12" s="1"/>
  <c r="F313" i="12" a="1"/>
  <c r="F313" i="12" s="1"/>
  <c r="E314" i="12" a="1"/>
  <c r="E314" i="12" s="1"/>
  <c r="F314" i="12" a="1"/>
  <c r="F314" i="12"/>
  <c r="E315" i="12" a="1"/>
  <c r="E315" i="12" s="1"/>
  <c r="F315" i="12" a="1"/>
  <c r="F315" i="12"/>
  <c r="E316" i="12" a="1"/>
  <c r="E316" i="12" s="1"/>
  <c r="F316" i="12" a="1"/>
  <c r="F316" i="12"/>
  <c r="E317" i="12" a="1"/>
  <c r="E317" i="12" s="1"/>
  <c r="F317" i="12" a="1"/>
  <c r="F317" i="12" s="1"/>
  <c r="E318" i="12" a="1"/>
  <c r="E318" i="12"/>
  <c r="F318" i="12" a="1"/>
  <c r="F318" i="12" s="1"/>
  <c r="E319" i="12" a="1"/>
  <c r="E319" i="12" s="1"/>
  <c r="F319" i="12" a="1"/>
  <c r="F319" i="12" s="1"/>
  <c r="E320" i="12" a="1"/>
  <c r="E320" i="12"/>
  <c r="F320" i="12" a="1"/>
  <c r="F320" i="12" s="1"/>
  <c r="E321" i="12" a="1"/>
  <c r="E321" i="12" s="1"/>
  <c r="F321" i="12" a="1"/>
  <c r="F321" i="12" s="1"/>
  <c r="E322" i="12" a="1"/>
  <c r="E322" i="12"/>
  <c r="F322" i="12" a="1"/>
  <c r="F322" i="12"/>
  <c r="E323" i="12" a="1"/>
  <c r="E323" i="12" s="1"/>
  <c r="F323" i="12" a="1"/>
  <c r="F323" i="12" s="1"/>
  <c r="E324" i="12" a="1"/>
  <c r="E324" i="12"/>
  <c r="F324" i="12" a="1"/>
  <c r="F324" i="12" s="1"/>
  <c r="E325" i="12" a="1"/>
  <c r="E325" i="12" s="1"/>
  <c r="F325" i="12" a="1"/>
  <c r="F325" i="12" s="1"/>
  <c r="E326" i="12" a="1"/>
  <c r="E326" i="12" s="1"/>
  <c r="F326" i="12" a="1"/>
  <c r="F326" i="12"/>
  <c r="E327" i="12" a="1"/>
  <c r="E327" i="12" s="1"/>
  <c r="F327" i="12" a="1"/>
  <c r="F327" i="12" s="1"/>
  <c r="E328" i="12" a="1"/>
  <c r="E328" i="12" s="1"/>
  <c r="F328" i="12" a="1"/>
  <c r="F328" i="12" s="1"/>
  <c r="E329" i="12" a="1"/>
  <c r="E329" i="12" s="1"/>
  <c r="F329" i="12" a="1"/>
  <c r="F329" i="12" s="1"/>
  <c r="E330" i="12" a="1"/>
  <c r="E330" i="12" s="1"/>
  <c r="F330" i="12" a="1"/>
  <c r="F330" i="12" s="1"/>
  <c r="E331" i="12" a="1"/>
  <c r="E331" i="12" s="1"/>
  <c r="F331" i="12" a="1"/>
  <c r="F331" i="12" s="1"/>
  <c r="E332" i="12" a="1"/>
  <c r="E332" i="12"/>
  <c r="F332" i="12" a="1"/>
  <c r="F332" i="12"/>
  <c r="E333" i="12" a="1"/>
  <c r="E333" i="12" s="1"/>
  <c r="F333" i="12" a="1"/>
  <c r="F333" i="12" s="1"/>
  <c r="E334" i="12" a="1"/>
  <c r="E334" i="12"/>
  <c r="F334" i="12" a="1"/>
  <c r="F334" i="12" s="1"/>
  <c r="E335" i="12" a="1"/>
  <c r="E335" i="12" s="1"/>
  <c r="F335" i="12" a="1"/>
  <c r="F335" i="12" s="1"/>
  <c r="E336" i="12" a="1"/>
  <c r="E336" i="12"/>
  <c r="F336" i="12" a="1"/>
  <c r="F336" i="12" s="1"/>
  <c r="E337" i="12" a="1"/>
  <c r="E337" i="12" s="1"/>
  <c r="F337" i="12" a="1"/>
  <c r="F337" i="12" s="1"/>
  <c r="E338" i="12" a="1"/>
  <c r="E338" i="12" s="1"/>
  <c r="F338" i="12" a="1"/>
  <c r="F338" i="12" s="1"/>
  <c r="E339" i="12" a="1"/>
  <c r="E339" i="12" s="1"/>
  <c r="F339" i="12" a="1"/>
  <c r="F339" i="12" s="1"/>
  <c r="E340" i="12" a="1"/>
  <c r="E340" i="12" s="1"/>
  <c r="F340" i="12" a="1"/>
  <c r="F340" i="12"/>
  <c r="E341" i="12" a="1"/>
  <c r="E341" i="12" s="1"/>
  <c r="F341" i="12" a="1"/>
  <c r="F341" i="12" s="1"/>
  <c r="E342" i="12" a="1"/>
  <c r="E342" i="12" s="1"/>
  <c r="F342" i="12" a="1"/>
  <c r="F342" i="12" s="1"/>
  <c r="E343" i="12" a="1"/>
  <c r="E343" i="12" s="1"/>
  <c r="F343" i="12" a="1"/>
  <c r="F343" i="12"/>
  <c r="E344" i="12" a="1"/>
  <c r="E344" i="12" s="1"/>
  <c r="F344" i="12" a="1"/>
  <c r="F344" i="12" s="1"/>
  <c r="E345" i="12" a="1"/>
  <c r="E345" i="12" s="1"/>
  <c r="F345" i="12" a="1"/>
  <c r="F345" i="12"/>
  <c r="E346" i="12" a="1"/>
  <c r="E346" i="12" s="1"/>
  <c r="F346" i="12" a="1"/>
  <c r="F346" i="12" s="1"/>
  <c r="E347" i="12" a="1"/>
  <c r="E347" i="12"/>
  <c r="F347" i="12" a="1"/>
  <c r="F347" i="12" s="1"/>
  <c r="E348" i="12" a="1"/>
  <c r="E348" i="12" s="1"/>
  <c r="F348" i="12" a="1"/>
  <c r="F348" i="12"/>
  <c r="E349" i="12" a="1"/>
  <c r="E349" i="12" s="1"/>
  <c r="F349" i="12" a="1"/>
  <c r="F349" i="12" s="1"/>
  <c r="E350" i="12" a="1"/>
  <c r="E350" i="12"/>
  <c r="F350" i="12" a="1"/>
  <c r="F350" i="12" s="1"/>
  <c r="E351" i="12" a="1"/>
  <c r="E351" i="12" s="1"/>
  <c r="F351" i="12" a="1"/>
  <c r="F351" i="12"/>
  <c r="E352" i="12" a="1"/>
  <c r="E352" i="12" s="1"/>
  <c r="F352" i="12" a="1"/>
  <c r="F352" i="12" s="1"/>
  <c r="E353" i="12" a="1"/>
  <c r="E353" i="12" s="1"/>
  <c r="F353" i="12" a="1"/>
  <c r="F353" i="12"/>
  <c r="E354" i="12" a="1"/>
  <c r="E354" i="12" s="1"/>
  <c r="F354" i="12" a="1"/>
  <c r="F354" i="12" s="1"/>
  <c r="E355" i="12" a="1"/>
  <c r="E355" i="12" s="1"/>
  <c r="F355" i="12" a="1"/>
  <c r="F355" i="12" s="1"/>
  <c r="E356" i="12" a="1"/>
  <c r="E356" i="12" s="1"/>
  <c r="F356" i="12" a="1"/>
  <c r="F356" i="12"/>
  <c r="E357" i="12" a="1"/>
  <c r="E357" i="12" s="1"/>
  <c r="F357" i="12" a="1"/>
  <c r="F357" i="12" s="1"/>
  <c r="E358" i="12" a="1"/>
  <c r="E358" i="12" s="1"/>
  <c r="F358" i="12" a="1"/>
  <c r="F358" i="12" s="1"/>
  <c r="E359" i="12" a="1"/>
  <c r="E359" i="12"/>
  <c r="F359" i="12" a="1"/>
  <c r="F359" i="12" s="1"/>
  <c r="E360" i="12" a="1"/>
  <c r="E360" i="12" s="1"/>
  <c r="F360" i="12" a="1"/>
  <c r="F360" i="12" s="1"/>
  <c r="E361" i="12" a="1"/>
  <c r="E361" i="12"/>
  <c r="F361" i="12" a="1"/>
  <c r="F361" i="12" s="1"/>
  <c r="E362" i="12" a="1"/>
  <c r="E362" i="12" s="1"/>
  <c r="F362" i="12" a="1"/>
  <c r="F362" i="12" s="1"/>
  <c r="E363" i="12" a="1"/>
  <c r="E363" i="12" s="1"/>
  <c r="F363" i="12" a="1"/>
  <c r="F363" i="12" s="1"/>
  <c r="E364" i="12" a="1"/>
  <c r="E364" i="12" s="1"/>
  <c r="F364" i="12" a="1"/>
  <c r="F364" i="12"/>
  <c r="E365" i="12" a="1"/>
  <c r="E365" i="12" s="1"/>
  <c r="F365" i="12" a="1"/>
  <c r="F365" i="12" s="1"/>
  <c r="E366" i="12" a="1"/>
  <c r="E366" i="12"/>
  <c r="F366" i="12" a="1"/>
  <c r="F366" i="12" s="1"/>
  <c r="E367" i="12" a="1"/>
  <c r="E367" i="12"/>
  <c r="F367" i="12" a="1"/>
  <c r="F367" i="12" s="1"/>
  <c r="E368" i="12" a="1"/>
  <c r="E368" i="12" s="1"/>
  <c r="F368" i="12" a="1"/>
  <c r="F368" i="12" s="1"/>
  <c r="E369" i="12" a="1"/>
  <c r="E369" i="12" s="1"/>
  <c r="F369" i="12" a="1"/>
  <c r="F369" i="12"/>
  <c r="E370" i="12" a="1"/>
  <c r="E370" i="12" s="1"/>
  <c r="F370" i="12" a="1"/>
  <c r="F370" i="12" s="1"/>
  <c r="E371" i="12" a="1"/>
  <c r="E371" i="12" s="1"/>
  <c r="F371" i="12" a="1"/>
  <c r="F371" i="12" s="1"/>
  <c r="E372" i="12" a="1"/>
  <c r="E372" i="12" s="1"/>
  <c r="F372" i="12" a="1"/>
  <c r="F372" i="12" s="1"/>
  <c r="E373" i="12" a="1"/>
  <c r="E373" i="12" s="1"/>
  <c r="F373" i="12" a="1"/>
  <c r="F373" i="12" s="1"/>
  <c r="E374" i="12" a="1"/>
  <c r="E374" i="12" s="1"/>
  <c r="F374" i="12" a="1"/>
  <c r="F374" i="12" s="1"/>
  <c r="E375" i="12" a="1"/>
  <c r="E375" i="12"/>
  <c r="F375" i="12" a="1"/>
  <c r="F375" i="12"/>
  <c r="E376" i="12" a="1"/>
  <c r="E376" i="12" s="1"/>
  <c r="F376" i="12" a="1"/>
  <c r="F376" i="12" s="1"/>
  <c r="E377" i="12" a="1"/>
  <c r="E377" i="12" s="1"/>
  <c r="F377" i="12" a="1"/>
  <c r="F377" i="12" s="1"/>
  <c r="E378" i="12" a="1"/>
  <c r="E378" i="12" s="1"/>
  <c r="F378" i="12" a="1"/>
  <c r="F378" i="12" s="1"/>
  <c r="E379" i="12" a="1"/>
  <c r="E379" i="12" s="1"/>
  <c r="F379" i="12" a="1"/>
  <c r="F379" i="12" s="1"/>
  <c r="E380" i="12" a="1"/>
  <c r="E380" i="12" s="1"/>
  <c r="F380" i="12" a="1"/>
  <c r="F380" i="12" s="1"/>
  <c r="E381" i="12" a="1"/>
  <c r="E381" i="12" s="1"/>
  <c r="F381" i="12" a="1"/>
  <c r="F381" i="12"/>
  <c r="E382" i="12" a="1"/>
  <c r="E382" i="12" s="1"/>
  <c r="F382" i="12" a="1"/>
  <c r="F382" i="12" s="1"/>
  <c r="E383" i="12" a="1"/>
  <c r="E383" i="12"/>
  <c r="F383" i="12" a="1"/>
  <c r="F383" i="12"/>
  <c r="E384" i="12" a="1"/>
  <c r="E384" i="12" s="1"/>
  <c r="F384" i="12" a="1"/>
  <c r="F384" i="12" s="1"/>
  <c r="E385" i="12" a="1"/>
  <c r="E385" i="12" s="1"/>
  <c r="F385" i="12" a="1"/>
  <c r="F385" i="12"/>
  <c r="E386" i="12" a="1"/>
  <c r="E386" i="12" s="1"/>
  <c r="F386" i="12" a="1"/>
  <c r="F386" i="12" s="1"/>
  <c r="E387" i="12" a="1"/>
  <c r="E387" i="12" s="1"/>
  <c r="F387" i="12" a="1"/>
  <c r="F387" i="12" s="1"/>
  <c r="E388" i="12" a="1"/>
  <c r="E388" i="12" s="1"/>
  <c r="F388" i="12" a="1"/>
  <c r="F388" i="12" s="1"/>
  <c r="E389" i="12" a="1"/>
  <c r="E389" i="12" s="1"/>
  <c r="F389" i="12" a="1"/>
  <c r="F389" i="12"/>
  <c r="E390" i="12" a="1"/>
  <c r="E390" i="12" s="1"/>
  <c r="F390" i="12" a="1"/>
  <c r="F390" i="12" s="1"/>
  <c r="E391" i="12" a="1"/>
  <c r="E391" i="12" s="1"/>
  <c r="F391" i="12" a="1"/>
  <c r="F391" i="12"/>
  <c r="E392" i="12" a="1"/>
  <c r="E392" i="12" s="1"/>
  <c r="F392" i="12" a="1"/>
  <c r="F392" i="12" s="1"/>
  <c r="E393" i="12" a="1"/>
  <c r="E393" i="12" s="1"/>
  <c r="F393" i="12" a="1"/>
  <c r="F393" i="12" s="1"/>
  <c r="E394" i="12" a="1"/>
  <c r="E394" i="12" s="1"/>
  <c r="F394" i="12" a="1"/>
  <c r="F394" i="12" s="1"/>
  <c r="E395" i="12" a="1"/>
  <c r="E395" i="12" s="1"/>
  <c r="F395" i="12" a="1"/>
  <c r="F395" i="12" s="1"/>
  <c r="E396" i="12" a="1"/>
  <c r="E396" i="12" s="1"/>
  <c r="F396" i="12" a="1"/>
  <c r="F396" i="12" s="1"/>
  <c r="E397" i="12" a="1"/>
  <c r="E397" i="12" s="1"/>
  <c r="F397" i="12" a="1"/>
  <c r="F397" i="12" s="1"/>
  <c r="E398" i="12" a="1"/>
  <c r="E398" i="12" s="1"/>
  <c r="F398" i="12" a="1"/>
  <c r="F398" i="12" s="1"/>
  <c r="E399" i="12" a="1"/>
  <c r="E399" i="12" s="1"/>
  <c r="F399" i="12" a="1"/>
  <c r="F399" i="12" s="1"/>
  <c r="E400" i="12" a="1"/>
  <c r="E400" i="12" s="1"/>
  <c r="F400" i="12" a="1"/>
  <c r="F400" i="12" s="1"/>
  <c r="E401" i="12" a="1"/>
  <c r="E401" i="12"/>
  <c r="F401" i="12" a="1"/>
  <c r="F401" i="12" s="1"/>
  <c r="E402" i="12" a="1"/>
  <c r="E402" i="12" s="1"/>
  <c r="F402" i="12" a="1"/>
  <c r="F402" i="12" s="1"/>
  <c r="E403" i="12" a="1"/>
  <c r="E403" i="12" s="1"/>
  <c r="F403" i="12" a="1"/>
  <c r="F403" i="12" s="1"/>
  <c r="E404" i="12" a="1"/>
  <c r="E404" i="12" s="1"/>
  <c r="F404" i="12" a="1"/>
  <c r="F404" i="12" s="1"/>
  <c r="E405" i="12" a="1"/>
  <c r="E405" i="12" s="1"/>
  <c r="F405" i="12" a="1"/>
  <c r="F405" i="12" s="1"/>
  <c r="E406" i="12" a="1"/>
  <c r="E406" i="12" s="1"/>
  <c r="F406" i="12" a="1"/>
  <c r="F406" i="12" s="1"/>
  <c r="E407" i="12" a="1"/>
  <c r="E407" i="12" s="1"/>
  <c r="F407" i="12" a="1"/>
  <c r="F407" i="12" s="1"/>
  <c r="E408" i="12" a="1"/>
  <c r="E408" i="12" s="1"/>
  <c r="F408" i="12" a="1"/>
  <c r="F408" i="12" s="1"/>
  <c r="E409" i="12" a="1"/>
  <c r="E409" i="12" s="1"/>
  <c r="F409" i="12" a="1"/>
  <c r="F409" i="12" s="1"/>
  <c r="E410" i="12" a="1"/>
  <c r="E410" i="12" s="1"/>
  <c r="F410" i="12" a="1"/>
  <c r="F410" i="12" s="1"/>
  <c r="E411" i="12" a="1"/>
  <c r="E411" i="12" s="1"/>
  <c r="F411" i="12" a="1"/>
  <c r="F411" i="12" s="1"/>
  <c r="E412" i="12" a="1"/>
  <c r="E412" i="12" s="1"/>
  <c r="F412" i="12" a="1"/>
  <c r="F412" i="12" s="1"/>
  <c r="E413" i="12" a="1"/>
  <c r="E413" i="12" s="1"/>
  <c r="F413" i="12" a="1"/>
  <c r="F413" i="12"/>
  <c r="E414" i="12" a="1"/>
  <c r="E414" i="12" s="1"/>
  <c r="F414" i="12" a="1"/>
  <c r="F414" i="12" s="1"/>
  <c r="E415" i="12" a="1"/>
  <c r="E415" i="12" s="1"/>
  <c r="F415" i="12" a="1"/>
  <c r="F415" i="12" s="1"/>
  <c r="E416" i="12" a="1"/>
  <c r="E416" i="12" s="1"/>
  <c r="F416" i="12" a="1"/>
  <c r="F416" i="12" s="1"/>
  <c r="E417" i="12" a="1"/>
  <c r="E417" i="12"/>
  <c r="F417" i="12" a="1"/>
  <c r="F417" i="12" s="1"/>
  <c r="E418" i="12" a="1"/>
  <c r="E418" i="12" s="1"/>
  <c r="F418" i="12" a="1"/>
  <c r="F418" i="12" s="1"/>
  <c r="E419" i="12" a="1"/>
  <c r="E419" i="12" s="1"/>
  <c r="F419" i="12" a="1"/>
  <c r="F419" i="12" s="1"/>
  <c r="E420" i="12" a="1"/>
  <c r="E420" i="12" s="1"/>
  <c r="F420" i="12" a="1"/>
  <c r="F420" i="12" s="1"/>
  <c r="E421" i="12" a="1"/>
  <c r="E421" i="12" s="1"/>
  <c r="F421" i="12" a="1"/>
  <c r="F421" i="12" s="1"/>
  <c r="E422" i="12" a="1"/>
  <c r="E422" i="12" s="1"/>
  <c r="F422" i="12" a="1"/>
  <c r="F422" i="12" s="1"/>
  <c r="E423" i="12" a="1"/>
  <c r="E423" i="12"/>
  <c r="F423" i="12" a="1"/>
  <c r="F423" i="12" s="1"/>
  <c r="E424" i="12" a="1"/>
  <c r="E424" i="12" s="1"/>
  <c r="F424" i="12" a="1"/>
  <c r="F424" i="12" s="1"/>
  <c r="E425" i="12" a="1"/>
  <c r="E425" i="12"/>
  <c r="F425" i="12" a="1"/>
  <c r="F425" i="12" s="1"/>
  <c r="E426" i="12" a="1"/>
  <c r="E426" i="12" s="1"/>
  <c r="F426" i="12" a="1"/>
  <c r="F426" i="12" s="1"/>
  <c r="E427" i="12" a="1"/>
  <c r="E427" i="12" s="1"/>
  <c r="F427" i="12" a="1"/>
  <c r="F427" i="12" s="1"/>
  <c r="E428" i="12" a="1"/>
  <c r="E428" i="12" s="1"/>
  <c r="F428" i="12" a="1"/>
  <c r="F428" i="12" s="1"/>
  <c r="E429" i="12" a="1"/>
  <c r="E429" i="12" s="1"/>
  <c r="F429" i="12" a="1"/>
  <c r="F429" i="12"/>
  <c r="E430" i="12" a="1"/>
  <c r="E430" i="12"/>
  <c r="F430" i="12" a="1"/>
  <c r="F430" i="12" s="1"/>
  <c r="E431" i="12" a="1"/>
  <c r="E431" i="12"/>
  <c r="F431" i="12" a="1"/>
  <c r="F431" i="12" s="1"/>
  <c r="E432" i="12" a="1"/>
  <c r="E432" i="12" s="1"/>
  <c r="F432" i="12" a="1"/>
  <c r="F432" i="12" s="1"/>
  <c r="E433" i="12" a="1"/>
  <c r="E433" i="12"/>
  <c r="F433" i="12" a="1"/>
  <c r="F433" i="12"/>
  <c r="E434" i="12" a="1"/>
  <c r="E434" i="12" s="1"/>
  <c r="F434" i="12" a="1"/>
  <c r="F434" i="12" s="1"/>
  <c r="E435" i="12" a="1"/>
  <c r="E435" i="12"/>
  <c r="F435" i="12" a="1"/>
  <c r="F435" i="12" s="1"/>
  <c r="E436" i="12" a="1"/>
  <c r="E436" i="12" s="1"/>
  <c r="F436" i="12" a="1"/>
  <c r="F436" i="12" s="1"/>
  <c r="E437" i="12" a="1"/>
  <c r="E437" i="12" s="1"/>
  <c r="F437" i="12" a="1"/>
  <c r="F437" i="12"/>
  <c r="E438" i="12" a="1"/>
  <c r="E438" i="12" s="1"/>
  <c r="F438" i="12" a="1"/>
  <c r="F438" i="12" s="1"/>
  <c r="E439" i="12" a="1"/>
  <c r="E439" i="12"/>
  <c r="F439" i="12" a="1"/>
  <c r="F439" i="12" s="1"/>
  <c r="E440" i="12" a="1"/>
  <c r="E440" i="12" s="1"/>
  <c r="F440" i="12" a="1"/>
  <c r="F440" i="12" s="1"/>
  <c r="E441" i="12" a="1"/>
  <c r="E441" i="12"/>
  <c r="F441" i="12" a="1"/>
  <c r="F441" i="12"/>
  <c r="E442" i="12" a="1"/>
  <c r="E442" i="12" s="1"/>
  <c r="F442" i="12" a="1"/>
  <c r="F442" i="12" s="1"/>
  <c r="E443" i="12" a="1"/>
  <c r="E443" i="12" s="1"/>
  <c r="F443" i="12" a="1"/>
  <c r="F443" i="12" s="1"/>
  <c r="E444" i="12" a="1"/>
  <c r="E444" i="12" s="1"/>
  <c r="F444" i="12" a="1"/>
  <c r="F444" i="12"/>
  <c r="E445" i="12" a="1"/>
  <c r="E445" i="12" s="1"/>
  <c r="F445" i="12" a="1"/>
  <c r="F445" i="12" s="1"/>
  <c r="E446" i="12" a="1"/>
  <c r="E446" i="12" s="1"/>
  <c r="F446" i="12" a="1"/>
  <c r="F446" i="12" s="1"/>
  <c r="E447" i="12" a="1"/>
  <c r="E447" i="12" s="1"/>
  <c r="F447" i="12" a="1"/>
  <c r="F447" i="12" s="1"/>
  <c r="E448" i="12" a="1"/>
  <c r="E448" i="12" s="1"/>
  <c r="F448" i="12" a="1"/>
  <c r="F448" i="12" s="1"/>
  <c r="E449" i="12" a="1"/>
  <c r="E449" i="12" s="1"/>
  <c r="F449" i="12" a="1"/>
  <c r="F449" i="12"/>
  <c r="E450" i="12" a="1"/>
  <c r="E450" i="12" s="1"/>
  <c r="F450" i="12" a="1"/>
  <c r="F450" i="12" s="1"/>
  <c r="E451" i="12" a="1"/>
  <c r="E451" i="12"/>
  <c r="F451" i="12" a="1"/>
  <c r="F451" i="12" s="1"/>
  <c r="E452" i="12" a="1"/>
  <c r="E452" i="12" s="1"/>
  <c r="F452" i="12" a="1"/>
  <c r="F452" i="12" s="1"/>
  <c r="E453" i="12" a="1"/>
  <c r="E453" i="12" s="1"/>
  <c r="F453" i="12" a="1"/>
  <c r="F453" i="12"/>
  <c r="E454" i="12" a="1"/>
  <c r="E454" i="12" s="1"/>
  <c r="F454" i="12" a="1"/>
  <c r="F454" i="12" s="1"/>
  <c r="E455" i="12" a="1"/>
  <c r="E455" i="12" s="1"/>
  <c r="F455" i="12" a="1"/>
  <c r="F455" i="12" s="1"/>
  <c r="E456" i="12" a="1"/>
  <c r="E456" i="12" s="1"/>
  <c r="F456" i="12" a="1"/>
  <c r="F456" i="12"/>
  <c r="E457" i="12" a="1"/>
  <c r="E457" i="12" s="1"/>
  <c r="F457" i="12" a="1"/>
  <c r="F457" i="12" s="1"/>
  <c r="E458" i="12" a="1"/>
  <c r="E458" i="12" s="1"/>
  <c r="F458" i="12" a="1"/>
  <c r="F458" i="12" s="1"/>
  <c r="E459" i="12" a="1"/>
  <c r="E459" i="12"/>
  <c r="F459" i="12" a="1"/>
  <c r="F459" i="12" s="1"/>
  <c r="E460" i="12" a="1"/>
  <c r="E460" i="12" s="1"/>
  <c r="F460" i="12" a="1"/>
  <c r="F460" i="12" s="1"/>
  <c r="E461" i="12" a="1"/>
  <c r="E461" i="12" s="1"/>
  <c r="F461" i="12" a="1"/>
  <c r="F461" i="12"/>
  <c r="E462" i="12" a="1"/>
  <c r="E462" i="12" s="1"/>
  <c r="F462" i="12" a="1"/>
  <c r="F462" i="12" s="1"/>
  <c r="E463" i="12" a="1"/>
  <c r="E463" i="12" s="1"/>
  <c r="F463" i="12" a="1"/>
  <c r="F463" i="12" s="1"/>
  <c r="E464" i="12" a="1"/>
  <c r="E464" i="12" s="1"/>
  <c r="F464" i="12" a="1"/>
  <c r="F464" i="12"/>
  <c r="E465" i="12" a="1"/>
  <c r="E465" i="12" s="1"/>
  <c r="F465" i="12" a="1"/>
  <c r="F465" i="12" s="1"/>
  <c r="E466" i="12" a="1"/>
  <c r="E466" i="12" s="1"/>
  <c r="F466" i="12" a="1"/>
  <c r="F466" i="12" s="1"/>
  <c r="E467" i="12" a="1"/>
  <c r="E467" i="12" s="1"/>
  <c r="F467" i="12" a="1"/>
  <c r="F467" i="12" s="1"/>
  <c r="E468" i="12" a="1"/>
  <c r="E468" i="12" s="1"/>
  <c r="F468" i="12" a="1"/>
  <c r="F468" i="12"/>
  <c r="E469" i="12" a="1"/>
  <c r="E469" i="12" s="1"/>
  <c r="F469" i="12" a="1"/>
  <c r="F469" i="12" s="1"/>
  <c r="E470" i="12" a="1"/>
  <c r="E470" i="12" s="1"/>
  <c r="F470" i="12" a="1"/>
  <c r="F470" i="12" s="1"/>
  <c r="E471" i="12" a="1"/>
  <c r="E471" i="12"/>
  <c r="F471" i="12" a="1"/>
  <c r="F471" i="12" s="1"/>
  <c r="E472" i="12" a="1"/>
  <c r="E472" i="12" s="1"/>
  <c r="F472" i="12" a="1"/>
  <c r="F472" i="12"/>
  <c r="E473" i="12" a="1"/>
  <c r="E473" i="12"/>
  <c r="F473" i="12" a="1"/>
  <c r="F473" i="12" s="1"/>
  <c r="E474" i="12" a="1"/>
  <c r="E474" i="12" s="1"/>
  <c r="F474" i="12" a="1"/>
  <c r="F474" i="12" s="1"/>
  <c r="E475" i="12" a="1"/>
  <c r="E475" i="12" s="1"/>
  <c r="F475" i="12" a="1"/>
  <c r="F475" i="12" s="1"/>
  <c r="E476" i="12" a="1"/>
  <c r="E476" i="12" s="1"/>
  <c r="F476" i="12" a="1"/>
  <c r="F476" i="12" s="1"/>
  <c r="E477" i="12" a="1"/>
  <c r="E477" i="12" s="1"/>
  <c r="F477" i="12" a="1"/>
  <c r="F477" i="12" s="1"/>
  <c r="E478" i="12" a="1"/>
  <c r="E478" i="12" s="1"/>
  <c r="F478" i="12" a="1"/>
  <c r="F478" i="12" s="1"/>
  <c r="E479" i="12" a="1"/>
  <c r="E479" i="12"/>
  <c r="F479" i="12" a="1"/>
  <c r="F479" i="12" s="1"/>
  <c r="E480" i="12" a="1"/>
  <c r="E480" i="12" s="1"/>
  <c r="F480" i="12" a="1"/>
  <c r="F480" i="12"/>
  <c r="E481" i="12" a="1"/>
  <c r="E481" i="12"/>
  <c r="F481" i="12" a="1"/>
  <c r="F481" i="12" s="1"/>
  <c r="E482" i="12" a="1"/>
  <c r="E482" i="12" s="1"/>
  <c r="F482" i="12" a="1"/>
  <c r="F482" i="12" s="1"/>
  <c r="E483" i="12" a="1"/>
  <c r="E483" i="12" s="1"/>
  <c r="F483" i="12" a="1"/>
  <c r="F483" i="12" s="1"/>
  <c r="E484" i="12" a="1"/>
  <c r="E484" i="12" s="1"/>
  <c r="F484" i="12" a="1"/>
  <c r="F484" i="12"/>
  <c r="E485" i="12" a="1"/>
  <c r="E485" i="12" s="1"/>
  <c r="F485" i="12" a="1"/>
  <c r="F485" i="12"/>
  <c r="E486" i="12" a="1"/>
  <c r="E486" i="12"/>
  <c r="F486" i="12" a="1"/>
  <c r="F486" i="12" s="1"/>
  <c r="E487" i="12" a="1"/>
  <c r="E487" i="12"/>
  <c r="F487" i="12" a="1"/>
  <c r="F487" i="12" s="1"/>
  <c r="E488" i="12" a="1"/>
  <c r="E488" i="12" s="1"/>
  <c r="F488" i="12" a="1"/>
  <c r="F488" i="12"/>
  <c r="E489" i="12" a="1"/>
  <c r="E489" i="12"/>
  <c r="F489" i="12" a="1"/>
  <c r="F489" i="12" s="1"/>
  <c r="E490" i="12" a="1"/>
  <c r="E490" i="12" s="1"/>
  <c r="F490" i="12" a="1"/>
  <c r="F490" i="12" s="1"/>
  <c r="E491" i="12" a="1"/>
  <c r="E491" i="12" s="1"/>
  <c r="F491" i="12" a="1"/>
  <c r="F491" i="12" s="1"/>
  <c r="E492" i="12" a="1"/>
  <c r="E492" i="12" s="1"/>
  <c r="F492" i="12" a="1"/>
  <c r="F492" i="12"/>
  <c r="E493" i="12" a="1"/>
  <c r="E493" i="12" s="1"/>
  <c r="F493" i="12" a="1"/>
  <c r="F493" i="12" s="1"/>
  <c r="E494" i="12" a="1"/>
  <c r="E494" i="12"/>
  <c r="F494" i="12" a="1"/>
  <c r="F494" i="12" s="1"/>
  <c r="E495" i="12" a="1"/>
  <c r="E495" i="12" s="1"/>
  <c r="F495" i="12" a="1"/>
  <c r="F495" i="12"/>
  <c r="E496" i="12" a="1"/>
  <c r="E496" i="12" s="1"/>
  <c r="F496" i="12" a="1"/>
  <c r="F496" i="12"/>
  <c r="E497" i="12" a="1"/>
  <c r="E497" i="12" s="1"/>
  <c r="F497" i="12" a="1"/>
  <c r="F497" i="12" s="1"/>
  <c r="E498" i="12" a="1"/>
  <c r="E498" i="12" s="1"/>
  <c r="F498" i="12" a="1"/>
  <c r="F498" i="12" s="1"/>
  <c r="E499" i="12" a="1"/>
  <c r="E499" i="12" s="1"/>
  <c r="F499" i="12" a="1"/>
  <c r="F499" i="12" s="1"/>
  <c r="E500" i="12" a="1"/>
  <c r="E500" i="12" s="1"/>
  <c r="F500" i="12" a="1"/>
  <c r="F500" i="12" s="1"/>
  <c r="E501" i="12" a="1"/>
  <c r="E501" i="12" s="1"/>
  <c r="F501" i="12" a="1"/>
  <c r="F501" i="12" s="1"/>
  <c r="E502" i="12" a="1"/>
  <c r="E502" i="12" s="1"/>
  <c r="F502" i="12" a="1"/>
  <c r="F502" i="12" s="1"/>
  <c r="E503" i="12" a="1"/>
  <c r="E503" i="12" s="1"/>
  <c r="F503" i="12" a="1"/>
  <c r="F503" i="12"/>
  <c r="E504" i="12" a="1"/>
  <c r="E504" i="12" s="1"/>
  <c r="F504" i="12" a="1"/>
  <c r="F504" i="12" s="1"/>
  <c r="E505" i="12" a="1"/>
  <c r="E505" i="12"/>
  <c r="F505" i="12" a="1"/>
  <c r="F505" i="12" s="1"/>
  <c r="E506" i="12" a="1"/>
  <c r="E506" i="12" s="1"/>
  <c r="F506" i="12" a="1"/>
  <c r="F506" i="12" s="1"/>
  <c r="E507" i="12" a="1"/>
  <c r="E507" i="12"/>
  <c r="F507" i="12" a="1"/>
  <c r="F507" i="12" s="1"/>
  <c r="E508" i="12" a="1"/>
  <c r="E508" i="12" s="1"/>
  <c r="F508" i="12" a="1"/>
  <c r="F508" i="12" s="1"/>
  <c r="E509" i="12" a="1"/>
  <c r="E509" i="12" s="1"/>
  <c r="F509" i="12" a="1"/>
  <c r="F509" i="12"/>
  <c r="E510" i="12" a="1"/>
  <c r="E510" i="12"/>
  <c r="F510" i="12" a="1"/>
  <c r="F510" i="12" s="1"/>
  <c r="E511" i="12" a="1"/>
  <c r="E511" i="12" s="1"/>
  <c r="F511" i="12" a="1"/>
  <c r="F511" i="12" s="1"/>
  <c r="E512" i="12" a="1"/>
  <c r="E512" i="12" s="1"/>
  <c r="F512" i="12" a="1"/>
  <c r="F512" i="12"/>
  <c r="E513" i="12" a="1"/>
  <c r="E513" i="12"/>
  <c r="F513" i="12" a="1"/>
  <c r="F513" i="12" s="1"/>
  <c r="E514" i="12" a="1"/>
  <c r="E514" i="12" s="1"/>
  <c r="F514" i="12" a="1"/>
  <c r="F514" i="12" s="1"/>
  <c r="E515" i="12" a="1"/>
  <c r="E515" i="12" s="1"/>
  <c r="F515" i="12" a="1"/>
  <c r="F515" i="12" s="1"/>
  <c r="E516" i="12" a="1"/>
  <c r="E516" i="12" s="1"/>
  <c r="F516" i="12" a="1"/>
  <c r="F516" i="12" s="1"/>
  <c r="E517" i="12" a="1"/>
  <c r="E517" i="12" s="1"/>
  <c r="F517" i="12" a="1"/>
  <c r="F517" i="12" s="1"/>
  <c r="E518" i="12" a="1"/>
  <c r="E518" i="12" s="1"/>
  <c r="F518" i="12" a="1"/>
  <c r="F518" i="12" s="1"/>
  <c r="E519" i="12" a="1"/>
  <c r="E519" i="12"/>
  <c r="F519" i="12" a="1"/>
  <c r="F519" i="12" s="1"/>
  <c r="E520" i="12" a="1"/>
  <c r="E520" i="12" s="1"/>
  <c r="F520" i="12" a="1"/>
  <c r="F520" i="12" s="1"/>
  <c r="E521" i="12" a="1"/>
  <c r="E521" i="12" s="1"/>
  <c r="F521" i="12" a="1"/>
  <c r="F521" i="12" s="1"/>
  <c r="E522" i="12" a="1"/>
  <c r="E522" i="12" s="1"/>
  <c r="F522" i="12" a="1"/>
  <c r="F522" i="12" s="1"/>
  <c r="E523" i="12" a="1"/>
  <c r="E523" i="12"/>
  <c r="F523" i="12" a="1"/>
  <c r="F523" i="12" s="1"/>
  <c r="E524" i="12" a="1"/>
  <c r="E524" i="12" s="1"/>
  <c r="F524" i="12" a="1"/>
  <c r="F524" i="12" s="1"/>
  <c r="E525" i="12" a="1"/>
  <c r="E525" i="12" s="1"/>
  <c r="F525" i="12" a="1"/>
  <c r="F525" i="12" s="1"/>
  <c r="E526" i="12" a="1"/>
  <c r="E526" i="12"/>
  <c r="F526" i="12" a="1"/>
  <c r="F526" i="12"/>
  <c r="E527" i="12" a="1"/>
  <c r="E527" i="12" s="1"/>
  <c r="F527" i="12" a="1"/>
  <c r="F527" i="12" s="1"/>
  <c r="E528" i="12" a="1"/>
  <c r="E528" i="12"/>
  <c r="F528" i="12" a="1"/>
  <c r="F528" i="12"/>
  <c r="E529" i="12" a="1"/>
  <c r="E529" i="12" s="1"/>
  <c r="F529" i="12" a="1"/>
  <c r="F529" i="12" s="1"/>
  <c r="E530" i="12" a="1"/>
  <c r="E530" i="12" s="1"/>
  <c r="F530" i="12" a="1"/>
  <c r="F530" i="12" s="1"/>
  <c r="E531" i="12" a="1"/>
  <c r="E531" i="12" s="1"/>
  <c r="F531" i="12" a="1"/>
  <c r="F531" i="12" s="1"/>
  <c r="E532" i="12" a="1"/>
  <c r="E532" i="12" s="1"/>
  <c r="F532" i="12" a="1"/>
  <c r="F532" i="12"/>
  <c r="E533" i="12" a="1"/>
  <c r="E533" i="12" s="1"/>
  <c r="F533" i="12" a="1"/>
  <c r="F533" i="12" s="1"/>
  <c r="E534" i="12" a="1"/>
  <c r="E534" i="12"/>
  <c r="F534" i="12" a="1"/>
  <c r="F534" i="12"/>
  <c r="E535" i="12" a="1"/>
  <c r="E535" i="12"/>
  <c r="F535" i="12" a="1"/>
  <c r="F535" i="12" s="1"/>
  <c r="E536" i="12" a="1"/>
  <c r="E536" i="12" s="1"/>
  <c r="F536" i="12" a="1"/>
  <c r="F536" i="12" s="1"/>
  <c r="E537" i="12" a="1"/>
  <c r="E537" i="12" s="1"/>
  <c r="F537" i="12" a="1"/>
  <c r="F537" i="12" s="1"/>
  <c r="E538" i="12" a="1"/>
  <c r="E538" i="12"/>
  <c r="F538" i="12" a="1"/>
  <c r="F538" i="12" s="1"/>
  <c r="E539" i="12" a="1"/>
  <c r="E539" i="12" s="1"/>
  <c r="F539" i="12" a="1"/>
  <c r="F539" i="12" s="1"/>
  <c r="E540" i="12" a="1"/>
  <c r="E540" i="12" s="1"/>
  <c r="F540" i="12" a="1"/>
  <c r="F540" i="12"/>
  <c r="E541" i="12" a="1"/>
  <c r="E541" i="12" s="1"/>
  <c r="F541" i="12" a="1"/>
  <c r="F541" i="12" s="1"/>
  <c r="E542" i="12" a="1"/>
  <c r="E542" i="12" s="1"/>
  <c r="F542" i="12" a="1"/>
  <c r="F542" i="12"/>
  <c r="E543" i="12" a="1"/>
  <c r="E543" i="12" s="1"/>
  <c r="F543" i="12" a="1"/>
  <c r="F543" i="12" s="1"/>
  <c r="E544" i="12" a="1"/>
  <c r="E544" i="12"/>
  <c r="F544" i="12" a="1"/>
  <c r="F544" i="12" s="1"/>
  <c r="E545" i="12" a="1"/>
  <c r="E545" i="12" s="1"/>
  <c r="F545" i="12" a="1"/>
  <c r="F545" i="12" s="1"/>
  <c r="E546" i="12" a="1"/>
  <c r="E546" i="12" s="1"/>
  <c r="F546" i="12" a="1"/>
  <c r="F546" i="12" s="1"/>
  <c r="E547" i="12" a="1"/>
  <c r="E547" i="12" s="1"/>
  <c r="F547" i="12" a="1"/>
  <c r="F547" i="12" s="1"/>
  <c r="E548" i="12" a="1"/>
  <c r="E548" i="12" s="1"/>
  <c r="F548" i="12" a="1"/>
  <c r="F548" i="12" s="1"/>
  <c r="E549" i="12" a="1"/>
  <c r="E549" i="12" s="1"/>
  <c r="F549" i="12" a="1"/>
  <c r="F549" i="12"/>
  <c r="E550" i="12" a="1"/>
  <c r="E550" i="12"/>
  <c r="F550" i="12" a="1"/>
  <c r="F550" i="12" s="1"/>
  <c r="E551" i="12" a="1"/>
  <c r="E551" i="12"/>
  <c r="F551" i="12" a="1"/>
  <c r="F551" i="12" s="1"/>
  <c r="E552" i="12" a="1"/>
  <c r="E552" i="12"/>
  <c r="F552" i="12" a="1"/>
  <c r="F552" i="12" s="1"/>
  <c r="E553" i="12" a="1"/>
  <c r="E553" i="12" s="1"/>
  <c r="F553" i="12" a="1"/>
  <c r="F553" i="12" s="1"/>
  <c r="E554" i="12" a="1"/>
  <c r="E554" i="12" s="1"/>
  <c r="F554" i="12" a="1"/>
  <c r="F554" i="12" s="1"/>
  <c r="E555" i="12" a="1"/>
  <c r="E555" i="12" s="1"/>
  <c r="F555" i="12" a="1"/>
  <c r="F555" i="12" s="1"/>
  <c r="E556" i="12" a="1"/>
  <c r="E556" i="12" s="1"/>
  <c r="F556" i="12" a="1"/>
  <c r="F556" i="12" s="1"/>
  <c r="E557" i="12" a="1"/>
  <c r="E557" i="12" s="1"/>
  <c r="F557" i="12" a="1"/>
  <c r="F557" i="12"/>
  <c r="E558" i="12" a="1"/>
  <c r="E558" i="12" s="1"/>
  <c r="F558" i="12" a="1"/>
  <c r="F558" i="12"/>
  <c r="E559" i="12" a="1"/>
  <c r="E559" i="12"/>
  <c r="F559" i="12" a="1"/>
  <c r="F559" i="12" s="1"/>
  <c r="E560" i="12" a="1"/>
  <c r="E560" i="12" s="1"/>
  <c r="F560" i="12" a="1"/>
  <c r="F560" i="12" s="1"/>
  <c r="E561" i="12" a="1"/>
  <c r="E561" i="12" s="1"/>
  <c r="F561" i="12" a="1"/>
  <c r="F561" i="12" s="1"/>
  <c r="E562" i="12" a="1"/>
  <c r="E562" i="12" s="1"/>
  <c r="F562" i="12" a="1"/>
  <c r="F562" i="12" s="1"/>
  <c r="E563" i="12" a="1"/>
  <c r="E563" i="12" s="1"/>
  <c r="F563" i="12" a="1"/>
  <c r="F563" i="12" s="1"/>
  <c r="E564" i="12" a="1"/>
  <c r="E564" i="12" s="1"/>
  <c r="F564" i="12" a="1"/>
  <c r="F564" i="12" s="1"/>
  <c r="E565" i="12" a="1"/>
  <c r="E565" i="12" s="1"/>
  <c r="F565" i="12" a="1"/>
  <c r="F565" i="12" s="1"/>
  <c r="E566" i="12" a="1"/>
  <c r="E566" i="12" s="1"/>
  <c r="F566" i="12" a="1"/>
  <c r="F566" i="12" s="1"/>
  <c r="E567" i="12" a="1"/>
  <c r="E567" i="12" s="1"/>
  <c r="F567" i="12" a="1"/>
  <c r="F567" i="12" s="1"/>
  <c r="E568" i="12" a="1"/>
  <c r="E568" i="12"/>
  <c r="F568" i="12" a="1"/>
  <c r="F568" i="12" s="1"/>
  <c r="E569" i="12" a="1"/>
  <c r="E569" i="12" s="1"/>
  <c r="F569" i="12" a="1"/>
  <c r="F569" i="12" s="1"/>
  <c r="E570" i="12" a="1"/>
  <c r="E570" i="12" s="1"/>
  <c r="F570" i="12" a="1"/>
  <c r="F570" i="12" s="1"/>
  <c r="E571" i="12" a="1"/>
  <c r="E571" i="12" s="1"/>
  <c r="F571" i="12" a="1"/>
  <c r="F571" i="12" s="1"/>
  <c r="E572" i="12" a="1"/>
  <c r="E572" i="12" s="1"/>
  <c r="F572" i="12" a="1"/>
  <c r="F572" i="12" s="1"/>
  <c r="E573" i="12" a="1"/>
  <c r="E573" i="12" s="1"/>
  <c r="F573" i="12" a="1"/>
  <c r="F573" i="12" s="1"/>
  <c r="E574" i="12" a="1"/>
  <c r="E574" i="12"/>
  <c r="F574" i="12" a="1"/>
  <c r="F574" i="12" s="1"/>
  <c r="E575" i="12" a="1"/>
  <c r="E575" i="12" s="1"/>
  <c r="F575" i="12" a="1"/>
  <c r="F575" i="12" s="1"/>
  <c r="E576" i="12" a="1"/>
  <c r="E576" i="12"/>
  <c r="F576" i="12" a="1"/>
  <c r="F576" i="12"/>
  <c r="E577" i="12" a="1"/>
  <c r="E577" i="12" s="1"/>
  <c r="F577" i="12" a="1"/>
  <c r="F577" i="12" s="1"/>
  <c r="E578" i="12" a="1"/>
  <c r="E578" i="12" s="1"/>
  <c r="F578" i="12" a="1"/>
  <c r="F578" i="12" s="1"/>
  <c r="E579" i="12" a="1"/>
  <c r="E579" i="12" s="1"/>
  <c r="F579" i="12" a="1"/>
  <c r="F579" i="12" s="1"/>
  <c r="E580" i="12" a="1"/>
  <c r="E580" i="12" s="1"/>
  <c r="F580" i="12" a="1"/>
  <c r="F580" i="12" s="1"/>
  <c r="E581" i="12" a="1"/>
  <c r="E581" i="12"/>
  <c r="F581" i="12" a="1"/>
  <c r="F581" i="12" s="1"/>
  <c r="E582" i="12" a="1"/>
  <c r="E582" i="12" s="1"/>
  <c r="F582" i="12" a="1"/>
  <c r="F582" i="12" s="1"/>
  <c r="E583" i="12" a="1"/>
  <c r="E583" i="12" s="1"/>
  <c r="F583" i="12" a="1"/>
  <c r="F583" i="12" s="1"/>
  <c r="E584" i="12" a="1"/>
  <c r="E584" i="12"/>
  <c r="F584" i="12" a="1"/>
  <c r="F584" i="12" s="1"/>
  <c r="E585" i="12" a="1"/>
  <c r="E585" i="12" s="1"/>
  <c r="F585" i="12" a="1"/>
  <c r="F585" i="12" s="1"/>
  <c r="E586" i="12" a="1"/>
  <c r="E586" i="12" s="1"/>
  <c r="F586" i="12" a="1"/>
  <c r="F586" i="12" s="1"/>
  <c r="E587" i="12" a="1"/>
  <c r="E587" i="12" s="1"/>
  <c r="F587" i="12" a="1"/>
  <c r="F587" i="12"/>
  <c r="E588" i="12" a="1"/>
  <c r="E588" i="12" s="1"/>
  <c r="F588" i="12" a="1"/>
  <c r="F588" i="12"/>
  <c r="E589" i="12" a="1"/>
  <c r="E589" i="12" s="1"/>
  <c r="F589" i="12" a="1"/>
  <c r="F589" i="12" s="1"/>
  <c r="E590" i="12" a="1"/>
  <c r="E590" i="12" s="1"/>
  <c r="F590" i="12" a="1"/>
  <c r="F590" i="12" s="1"/>
  <c r="E591" i="12" a="1"/>
  <c r="E591" i="12" s="1"/>
  <c r="F591" i="12" a="1"/>
  <c r="F591" i="12" s="1"/>
  <c r="E592" i="12" a="1"/>
  <c r="E592" i="12" s="1"/>
  <c r="F592" i="12" a="1"/>
  <c r="F592" i="12" s="1"/>
  <c r="E593" i="12" a="1"/>
  <c r="E593" i="12" s="1"/>
  <c r="F593" i="12" a="1"/>
  <c r="F593" i="12" s="1"/>
  <c r="E594" i="12" a="1"/>
  <c r="E594" i="12" s="1"/>
  <c r="F594" i="12" a="1"/>
  <c r="F594" i="12" s="1"/>
  <c r="E595" i="12" a="1"/>
  <c r="E595" i="12" s="1"/>
  <c r="F595" i="12" a="1"/>
  <c r="F595" i="12" s="1"/>
  <c r="E596" i="12" a="1"/>
  <c r="E596" i="12" s="1"/>
  <c r="F596" i="12" a="1"/>
  <c r="F596" i="12"/>
  <c r="E597" i="12" a="1"/>
  <c r="E597" i="12" s="1"/>
  <c r="F597" i="12" a="1"/>
  <c r="F597" i="12" s="1"/>
  <c r="E598" i="12" a="1"/>
  <c r="E598" i="12" s="1"/>
  <c r="F598" i="12" a="1"/>
  <c r="F598" i="12" s="1"/>
  <c r="E599" i="12" a="1"/>
  <c r="E599" i="12"/>
  <c r="F599" i="12" a="1"/>
  <c r="F599" i="12" s="1"/>
  <c r="E600" i="12" a="1"/>
  <c r="E600" i="12"/>
  <c r="F600" i="12" a="1"/>
  <c r="F600" i="12" s="1"/>
  <c r="E601" i="12" a="1"/>
  <c r="E601" i="12" s="1"/>
  <c r="F601" i="12" a="1"/>
  <c r="F601" i="12"/>
  <c r="E602" i="12" a="1"/>
  <c r="E602" i="12" s="1"/>
  <c r="F602" i="12" a="1"/>
  <c r="F602" i="12" s="1"/>
  <c r="E603" i="12" a="1"/>
  <c r="E603" i="12" s="1"/>
  <c r="F603" i="12" a="1"/>
  <c r="F603" i="12" s="1"/>
  <c r="E604" i="12" a="1"/>
  <c r="E604" i="12" s="1"/>
  <c r="F604" i="12" a="1"/>
  <c r="F604" i="12" s="1"/>
  <c r="E605" i="12" a="1"/>
  <c r="E605" i="12" s="1"/>
  <c r="F605" i="12" a="1"/>
  <c r="F605" i="12" s="1"/>
  <c r="E606" i="12" a="1"/>
  <c r="E606" i="12" s="1"/>
  <c r="F606" i="12" a="1"/>
  <c r="F606" i="12"/>
  <c r="E607" i="12" a="1"/>
  <c r="E607" i="12" s="1"/>
  <c r="F607" i="12" a="1"/>
  <c r="F607" i="12" s="1"/>
  <c r="E608" i="12" a="1"/>
  <c r="E608" i="12"/>
  <c r="F608" i="12" a="1"/>
  <c r="F608" i="12"/>
  <c r="E609" i="12" a="1"/>
  <c r="E609" i="12" s="1"/>
  <c r="F609" i="12" a="1"/>
  <c r="F609" i="12" s="1"/>
  <c r="E610" i="12" a="1"/>
  <c r="E610" i="12" s="1"/>
  <c r="F610" i="12" a="1"/>
  <c r="F610" i="12" s="1"/>
  <c r="E611" i="12" a="1"/>
  <c r="E611" i="12"/>
  <c r="F611" i="12" a="1"/>
  <c r="F611" i="12" s="1"/>
  <c r="E612" i="12" a="1"/>
  <c r="E612" i="12" s="1"/>
  <c r="F612" i="12" a="1"/>
  <c r="F612" i="12" s="1"/>
  <c r="E613" i="12" a="1"/>
  <c r="E613" i="12" s="1"/>
  <c r="F613" i="12" a="1"/>
  <c r="F613" i="12" s="1"/>
  <c r="E614" i="12" a="1"/>
  <c r="E614" i="12" s="1"/>
  <c r="F614" i="12" a="1"/>
  <c r="F614" i="12"/>
  <c r="E615" i="12" a="1"/>
  <c r="E615" i="12" s="1"/>
  <c r="F615" i="12" a="1"/>
  <c r="F615" i="12" s="1"/>
  <c r="E616" i="12" a="1"/>
  <c r="E616" i="12" s="1"/>
  <c r="F616" i="12" a="1"/>
  <c r="F616" i="12" s="1"/>
  <c r="E617" i="12" a="1"/>
  <c r="E617" i="12" s="1"/>
  <c r="F617" i="12" a="1"/>
  <c r="F617" i="12"/>
  <c r="E618" i="12" a="1"/>
  <c r="E618" i="12"/>
  <c r="F618" i="12" a="1"/>
  <c r="F618" i="12" s="1"/>
  <c r="E619" i="12" a="1"/>
  <c r="E619" i="12"/>
  <c r="F619" i="12" a="1"/>
  <c r="F619" i="12" s="1"/>
  <c r="E620" i="12" a="1"/>
  <c r="E620" i="12" s="1"/>
  <c r="F620" i="12" a="1"/>
  <c r="F620" i="12"/>
  <c r="E621" i="12" a="1"/>
  <c r="E621" i="12" s="1"/>
  <c r="F621" i="12" a="1"/>
  <c r="F621" i="12"/>
  <c r="E622" i="12" a="1"/>
  <c r="E622" i="12" s="1"/>
  <c r="F622" i="12" a="1"/>
  <c r="F622" i="12" s="1"/>
  <c r="E623" i="12" a="1"/>
  <c r="E623" i="12" s="1"/>
  <c r="F623" i="12" a="1"/>
  <c r="F623" i="12" s="1"/>
  <c r="E624" i="12" a="1"/>
  <c r="E624" i="12" s="1"/>
  <c r="F624" i="12" a="1"/>
  <c r="F624" i="12" s="1"/>
  <c r="E625" i="12" a="1"/>
  <c r="E625" i="12" s="1"/>
  <c r="F625" i="12" a="1"/>
  <c r="F625" i="12"/>
  <c r="E626" i="12" a="1"/>
  <c r="E626" i="12" s="1"/>
  <c r="F626" i="12" a="1"/>
  <c r="F626" i="12" s="1"/>
  <c r="E627" i="12" a="1"/>
  <c r="E627" i="12" s="1"/>
  <c r="F627" i="12" a="1"/>
  <c r="F627" i="12"/>
  <c r="E628" i="12" a="1"/>
  <c r="E628" i="12" s="1"/>
  <c r="F628" i="12" a="1"/>
  <c r="F628" i="12" s="1"/>
  <c r="E629" i="12" a="1"/>
  <c r="E629" i="12" s="1"/>
  <c r="F629" i="12" a="1"/>
  <c r="F629" i="12" s="1"/>
  <c r="E630" i="12" a="1"/>
  <c r="E630" i="12" s="1"/>
  <c r="F630" i="12" a="1"/>
  <c r="F630" i="12" s="1"/>
  <c r="E631" i="12" a="1"/>
  <c r="E631" i="12"/>
  <c r="F631" i="12" a="1"/>
  <c r="F631" i="12" s="1"/>
  <c r="E632" i="12" a="1"/>
  <c r="E632" i="12"/>
  <c r="F632" i="12" a="1"/>
  <c r="F632" i="12" s="1"/>
  <c r="E633" i="12" a="1"/>
  <c r="E633" i="12" s="1"/>
  <c r="F633" i="12" a="1"/>
  <c r="F633" i="12"/>
  <c r="E634" i="12" a="1"/>
  <c r="E634" i="12" s="1"/>
  <c r="F634" i="12" a="1"/>
  <c r="F634" i="12" s="1"/>
  <c r="E635" i="12" a="1"/>
  <c r="E635" i="12" s="1"/>
  <c r="F635" i="12" a="1"/>
  <c r="F635" i="12" s="1"/>
  <c r="E636" i="12" a="1"/>
  <c r="E636" i="12" s="1"/>
  <c r="F636" i="12" a="1"/>
  <c r="F636" i="12" s="1"/>
  <c r="E637" i="12" a="1"/>
  <c r="E637" i="12"/>
  <c r="F637" i="12" a="1"/>
  <c r="F637" i="12" s="1"/>
  <c r="E638" i="12" a="1"/>
  <c r="E638" i="12" s="1"/>
  <c r="F638" i="12" a="1"/>
  <c r="F638" i="12" s="1"/>
  <c r="E639" i="12" a="1"/>
  <c r="E639" i="12" s="1"/>
  <c r="F639" i="12" a="1"/>
  <c r="F639" i="12" s="1"/>
  <c r="E640" i="12" a="1"/>
  <c r="E640" i="12" s="1"/>
  <c r="F640" i="12" a="1"/>
  <c r="F640" i="12" s="1"/>
  <c r="E641" i="12" a="1"/>
  <c r="E641" i="12" s="1"/>
  <c r="F641" i="12" a="1"/>
  <c r="F641" i="12" s="1"/>
  <c r="E642" i="12" a="1"/>
  <c r="E642" i="12" s="1"/>
  <c r="F642" i="12" a="1"/>
  <c r="F642" i="12" s="1"/>
  <c r="E643" i="12" a="1"/>
  <c r="E643" i="12" s="1"/>
  <c r="F643" i="12" a="1"/>
  <c r="F643" i="12"/>
  <c r="E644" i="12" a="1"/>
  <c r="E644" i="12" s="1"/>
  <c r="F644" i="12" a="1"/>
  <c r="F644" i="12" s="1"/>
  <c r="E645" i="12" a="1"/>
  <c r="E645" i="12" s="1"/>
  <c r="F645" i="12" a="1"/>
  <c r="F645" i="12" s="1"/>
  <c r="E646" i="12" a="1"/>
  <c r="E646" i="12" s="1"/>
  <c r="F646" i="12" a="1"/>
  <c r="F646" i="12" s="1"/>
  <c r="E647" i="12" a="1"/>
  <c r="E647" i="12" s="1"/>
  <c r="F647" i="12" a="1"/>
  <c r="F647" i="12" s="1"/>
  <c r="E648" i="12" a="1"/>
  <c r="E648" i="12" s="1"/>
  <c r="F648" i="12" a="1"/>
  <c r="F648" i="12" s="1"/>
  <c r="E649" i="12" a="1"/>
  <c r="E649" i="12" s="1"/>
  <c r="F649" i="12" a="1"/>
  <c r="F649" i="12" s="1"/>
  <c r="E650" i="12" a="1"/>
  <c r="E650" i="12" s="1"/>
  <c r="F650" i="12" a="1"/>
  <c r="F650" i="12" s="1"/>
  <c r="E651" i="12" a="1"/>
  <c r="E651" i="12"/>
  <c r="F651" i="12" a="1"/>
  <c r="F651" i="12" s="1"/>
  <c r="E652" i="12" a="1"/>
  <c r="E652" i="12" s="1"/>
  <c r="F652" i="12" a="1"/>
  <c r="F652" i="12" s="1"/>
  <c r="E653" i="12" a="1"/>
  <c r="E653" i="12" s="1"/>
  <c r="F653" i="12" a="1"/>
  <c r="F653" i="12" s="1"/>
  <c r="E654" i="12" a="1"/>
  <c r="E654" i="12" s="1"/>
  <c r="F654" i="12" a="1"/>
  <c r="F654" i="12" s="1"/>
  <c r="E655" i="12" a="1"/>
  <c r="E655" i="12"/>
  <c r="F655" i="12" a="1"/>
  <c r="F655" i="12" s="1"/>
  <c r="E656" i="12" a="1"/>
  <c r="E656" i="12"/>
  <c r="F656" i="12" a="1"/>
  <c r="F656" i="12" s="1"/>
  <c r="E657" i="12" a="1"/>
  <c r="E657" i="12" s="1"/>
  <c r="F657" i="12" a="1"/>
  <c r="F657" i="12" s="1"/>
  <c r="E658" i="12" a="1"/>
  <c r="E658" i="12" s="1"/>
  <c r="F658" i="12" a="1"/>
  <c r="F658" i="12" s="1"/>
  <c r="E659" i="12" a="1"/>
  <c r="E659" i="12" s="1"/>
  <c r="F659" i="12" a="1"/>
  <c r="F659" i="12" s="1"/>
  <c r="E660" i="12" a="1"/>
  <c r="E660" i="12" s="1"/>
  <c r="F660" i="12" a="1"/>
  <c r="F660" i="12" s="1"/>
  <c r="E661" i="12" a="1"/>
  <c r="E661" i="12" s="1"/>
  <c r="F661" i="12" a="1"/>
  <c r="F661" i="12" s="1"/>
  <c r="E662" i="12" a="1"/>
  <c r="E662" i="12" s="1"/>
  <c r="F662" i="12" a="1"/>
  <c r="F662" i="12" s="1"/>
  <c r="E663" i="12" a="1"/>
  <c r="E663" i="12" s="1"/>
  <c r="F663" i="12" a="1"/>
  <c r="F663" i="12" s="1"/>
  <c r="E664" i="12" a="1"/>
  <c r="E664" i="12" s="1"/>
  <c r="F664" i="12" a="1"/>
  <c r="F664" i="12" s="1"/>
  <c r="E665" i="12" a="1"/>
  <c r="E665" i="12" s="1"/>
  <c r="F665" i="12" a="1"/>
  <c r="F665" i="12" s="1"/>
  <c r="E666" i="12" a="1"/>
  <c r="E666" i="12" s="1"/>
  <c r="F666" i="12" a="1"/>
  <c r="F666" i="12"/>
  <c r="E667" i="12" a="1"/>
  <c r="E667" i="12"/>
  <c r="F667" i="12" a="1"/>
  <c r="F667" i="12" s="1"/>
  <c r="E668" i="12" a="1"/>
  <c r="E668" i="12" s="1"/>
  <c r="F668" i="12" a="1"/>
  <c r="F668" i="12" s="1"/>
  <c r="E669" i="12" a="1"/>
  <c r="E669" i="12" s="1"/>
  <c r="F669" i="12" a="1"/>
  <c r="F669" i="12" s="1"/>
  <c r="E670" i="12" a="1"/>
  <c r="E670" i="12" s="1"/>
  <c r="F670" i="12" a="1"/>
  <c r="F670" i="12"/>
  <c r="E671" i="12" a="1"/>
  <c r="E671" i="12" s="1"/>
  <c r="F671" i="12" a="1"/>
  <c r="F671" i="12" s="1"/>
  <c r="E672" i="12" a="1"/>
  <c r="E672" i="12"/>
  <c r="F672" i="12" a="1"/>
  <c r="F672" i="12"/>
  <c r="E673" i="12" a="1"/>
  <c r="E673" i="12" s="1"/>
  <c r="F673" i="12" a="1"/>
  <c r="F673" i="12"/>
  <c r="E674" i="12" a="1"/>
  <c r="E674" i="12"/>
  <c r="F674" i="12" a="1"/>
  <c r="F674" i="12"/>
  <c r="E675" i="12" a="1"/>
  <c r="E675" i="12" s="1"/>
  <c r="F675" i="12" a="1"/>
  <c r="F675" i="12" s="1"/>
  <c r="E676" i="12" a="1"/>
  <c r="E676" i="12" s="1"/>
  <c r="F676" i="12" a="1"/>
  <c r="F676" i="12" s="1"/>
  <c r="E677" i="12" a="1"/>
  <c r="E677" i="12" s="1"/>
  <c r="F677" i="12" a="1"/>
  <c r="F677" i="12" s="1"/>
  <c r="E678" i="12" a="1"/>
  <c r="E678" i="12"/>
  <c r="F678" i="12" a="1"/>
  <c r="F678" i="12" s="1"/>
  <c r="E679" i="12" a="1"/>
  <c r="E679" i="12" s="1"/>
  <c r="F679" i="12" a="1"/>
  <c r="F679" i="12" s="1"/>
  <c r="E680" i="12" a="1"/>
  <c r="E680" i="12" s="1"/>
  <c r="F680" i="12" a="1"/>
  <c r="F680" i="12" s="1"/>
  <c r="E681" i="12" a="1"/>
  <c r="E681" i="12" s="1"/>
  <c r="F681" i="12" a="1"/>
  <c r="F681" i="12" s="1"/>
  <c r="E682" i="12" a="1"/>
  <c r="E682" i="12"/>
  <c r="F682" i="12" a="1"/>
  <c r="F682" i="12"/>
  <c r="E683" i="12" a="1"/>
  <c r="E683" i="12"/>
  <c r="F683" i="12" a="1"/>
  <c r="F683" i="12" s="1"/>
  <c r="E684" i="12" a="1"/>
  <c r="E684" i="12" s="1"/>
  <c r="F684" i="12" a="1"/>
  <c r="F684" i="12"/>
  <c r="E685" i="12" a="1"/>
  <c r="E685" i="12" s="1"/>
  <c r="F685" i="12" a="1"/>
  <c r="F685" i="12" s="1"/>
  <c r="E686" i="12" a="1"/>
  <c r="E686" i="12"/>
  <c r="F686" i="12" a="1"/>
  <c r="F686" i="12" s="1"/>
  <c r="E687" i="12" a="1"/>
  <c r="E687" i="12"/>
  <c r="F687" i="12" a="1"/>
  <c r="F687" i="12"/>
  <c r="E688" i="12" a="1"/>
  <c r="E688" i="12" s="1"/>
  <c r="F688" i="12" a="1"/>
  <c r="F688" i="12" s="1"/>
  <c r="E689" i="12" a="1"/>
  <c r="E689" i="12" s="1"/>
  <c r="F689" i="12" a="1"/>
  <c r="F689" i="12" s="1"/>
  <c r="E690" i="12" a="1"/>
  <c r="E690" i="12" s="1"/>
  <c r="F690" i="12" a="1"/>
  <c r="F690" i="12" s="1"/>
  <c r="E691" i="12" a="1"/>
  <c r="E691" i="12"/>
  <c r="F691" i="12" a="1"/>
  <c r="F691" i="12" s="1"/>
  <c r="E692" i="12" a="1"/>
  <c r="E692" i="12" s="1"/>
  <c r="F692" i="12" a="1"/>
  <c r="F692" i="12" s="1"/>
  <c r="E693" i="12" a="1"/>
  <c r="E693" i="12" s="1"/>
  <c r="F693" i="12" a="1"/>
  <c r="F693" i="12" s="1"/>
  <c r="E694" i="12" a="1"/>
  <c r="E694" i="12" s="1"/>
  <c r="F694" i="12" a="1"/>
  <c r="F694" i="12" s="1"/>
  <c r="E695" i="12" a="1"/>
  <c r="E695" i="12"/>
  <c r="F695" i="12" a="1"/>
  <c r="F695" i="12"/>
  <c r="E696" i="12" a="1"/>
  <c r="E696" i="12" s="1"/>
  <c r="F696" i="12" a="1"/>
  <c r="F696" i="12" s="1"/>
  <c r="E697" i="12" a="1"/>
  <c r="E697" i="12" s="1"/>
  <c r="F697" i="12" a="1"/>
  <c r="F697" i="12" s="1"/>
  <c r="E698" i="12" a="1"/>
  <c r="E698" i="12" s="1"/>
  <c r="F698" i="12" a="1"/>
  <c r="F698" i="12" s="1"/>
  <c r="E699" i="12" a="1"/>
  <c r="E699" i="12" s="1"/>
  <c r="F699" i="12" a="1"/>
  <c r="F699" i="12" s="1"/>
  <c r="E700" i="12" a="1"/>
  <c r="E700" i="12" s="1"/>
  <c r="F700" i="12" a="1"/>
  <c r="F700" i="12" s="1"/>
  <c r="E701" i="12" a="1"/>
  <c r="E701" i="12" s="1"/>
  <c r="F701" i="12" a="1"/>
  <c r="F701" i="12"/>
  <c r="E702" i="12" a="1"/>
  <c r="E702" i="12" s="1"/>
  <c r="F702" i="12" a="1"/>
  <c r="F702" i="12" s="1"/>
  <c r="E703" i="12" a="1"/>
  <c r="E703" i="12"/>
  <c r="F703" i="12" a="1"/>
  <c r="F703" i="12"/>
  <c r="E704" i="12" a="1"/>
  <c r="E704" i="12" s="1"/>
  <c r="F704" i="12" a="1"/>
  <c r="F704" i="12" s="1"/>
  <c r="E705" i="12" a="1"/>
  <c r="E705" i="12"/>
  <c r="F705" i="12" a="1"/>
  <c r="F705" i="12"/>
  <c r="E706" i="12" a="1"/>
  <c r="E706" i="12" s="1"/>
  <c r="F706" i="12" a="1"/>
  <c r="F706" i="12" s="1"/>
  <c r="E707" i="12" a="1"/>
  <c r="E707" i="12" s="1"/>
  <c r="F707" i="12" a="1"/>
  <c r="F707" i="12" s="1"/>
  <c r="E708" i="12" a="1"/>
  <c r="E708" i="12" s="1"/>
  <c r="F708" i="12" a="1"/>
  <c r="F708" i="12" s="1"/>
  <c r="E709" i="12" a="1"/>
  <c r="E709" i="12" s="1"/>
  <c r="F709" i="12" a="1"/>
  <c r="F709" i="12"/>
  <c r="E710" i="12" a="1"/>
  <c r="E710" i="12"/>
  <c r="F710" i="12" a="1"/>
  <c r="F710" i="12" s="1"/>
  <c r="E711" i="12" a="1"/>
  <c r="E711" i="12" s="1"/>
  <c r="F711" i="12" a="1"/>
  <c r="F711" i="12" s="1"/>
  <c r="E712" i="12" a="1"/>
  <c r="E712" i="12" s="1"/>
  <c r="F712" i="12" a="1"/>
  <c r="F712" i="12" s="1"/>
  <c r="E713" i="12" a="1"/>
  <c r="E713" i="12"/>
  <c r="F713" i="12" a="1"/>
  <c r="F713" i="12"/>
  <c r="E714" i="12" a="1"/>
  <c r="E714" i="12" s="1"/>
  <c r="F714" i="12" a="1"/>
  <c r="F714" i="12" s="1"/>
  <c r="E715" i="12" a="1"/>
  <c r="E715" i="12" s="1"/>
  <c r="F715" i="12" a="1"/>
  <c r="F715" i="12"/>
  <c r="E716" i="12" a="1"/>
  <c r="E716" i="12" s="1"/>
  <c r="F716" i="12" a="1"/>
  <c r="F716" i="12" s="1"/>
  <c r="E717" i="12" a="1"/>
  <c r="E717" i="12"/>
  <c r="F717" i="12" a="1"/>
  <c r="F717" i="12" s="1"/>
  <c r="E718" i="12" a="1"/>
  <c r="E718" i="12" s="1"/>
  <c r="F718" i="12" a="1"/>
  <c r="F718" i="12" s="1"/>
  <c r="E719" i="12" a="1"/>
  <c r="E719" i="12" s="1"/>
  <c r="F719" i="12" a="1"/>
  <c r="F719" i="12" s="1"/>
  <c r="E720" i="12" a="1"/>
  <c r="E720" i="12" s="1"/>
  <c r="F720" i="12" a="1"/>
  <c r="F720" i="12" s="1"/>
  <c r="E721" i="12" a="1"/>
  <c r="E721" i="12"/>
  <c r="F721" i="12" a="1"/>
  <c r="F721" i="12" s="1"/>
  <c r="E722" i="12" a="1"/>
  <c r="E722" i="12" s="1"/>
  <c r="F722" i="12" a="1"/>
  <c r="F722" i="12" s="1"/>
  <c r="E723" i="12" a="1"/>
  <c r="E723" i="12"/>
  <c r="F723" i="12" a="1"/>
  <c r="F723" i="12" s="1"/>
  <c r="E724" i="12" a="1"/>
  <c r="E724" i="12" s="1"/>
  <c r="F724" i="12" a="1"/>
  <c r="F724" i="12"/>
  <c r="E725" i="12" a="1"/>
  <c r="E725" i="12" s="1"/>
  <c r="F725" i="12" a="1"/>
  <c r="F725" i="12" s="1"/>
  <c r="E726" i="12" a="1"/>
  <c r="E726" i="12" s="1"/>
  <c r="F726" i="12" a="1"/>
  <c r="F726" i="12"/>
  <c r="E727" i="12" a="1"/>
  <c r="E727" i="12"/>
  <c r="F727" i="12" a="1"/>
  <c r="F727" i="12"/>
  <c r="E728" i="12" a="1"/>
  <c r="E728" i="12"/>
  <c r="F728" i="12" a="1"/>
  <c r="F728" i="12" s="1"/>
  <c r="E729" i="12" a="1"/>
  <c r="E729" i="12" s="1"/>
  <c r="F729" i="12" a="1"/>
  <c r="F729" i="12" s="1"/>
  <c r="E730" i="12" a="1"/>
  <c r="E730" i="12" s="1"/>
  <c r="F730" i="12" a="1"/>
  <c r="F730" i="12" s="1"/>
  <c r="E731" i="12" a="1"/>
  <c r="E731" i="12" s="1"/>
  <c r="F731" i="12" a="1"/>
  <c r="F731" i="12" s="1"/>
  <c r="E732" i="12" a="1"/>
  <c r="E732" i="12" s="1"/>
  <c r="F732" i="12" a="1"/>
  <c r="F732" i="12" s="1"/>
  <c r="E733" i="12" a="1"/>
  <c r="E733" i="12" s="1"/>
  <c r="F733" i="12" a="1"/>
  <c r="F733" i="12" s="1"/>
  <c r="E734" i="12" a="1"/>
  <c r="E734" i="12" s="1"/>
  <c r="F734" i="12" a="1"/>
  <c r="F734" i="12"/>
  <c r="E735" i="12" a="1"/>
  <c r="E735" i="12"/>
  <c r="F735" i="12" a="1"/>
  <c r="F735" i="12"/>
  <c r="E736" i="12" a="1"/>
  <c r="E736" i="12" s="1"/>
  <c r="F736" i="12" a="1"/>
  <c r="F736" i="12" s="1"/>
  <c r="E737" i="12" a="1"/>
  <c r="E737" i="12"/>
  <c r="F737" i="12" a="1"/>
  <c r="F737" i="12" s="1"/>
  <c r="E738" i="12" a="1"/>
  <c r="E738" i="12" s="1"/>
  <c r="F738" i="12" a="1"/>
  <c r="F738" i="12" s="1"/>
  <c r="E739" i="12" a="1"/>
  <c r="E739" i="12" s="1"/>
  <c r="F739" i="12" a="1"/>
  <c r="F739" i="12" s="1"/>
  <c r="E740" i="12" a="1"/>
  <c r="E740" i="12" s="1"/>
  <c r="F740" i="12" a="1"/>
  <c r="F740" i="12" s="1"/>
  <c r="E741" i="12" a="1"/>
  <c r="E741" i="12" s="1"/>
  <c r="F741" i="12" a="1"/>
  <c r="F741" i="12" s="1"/>
  <c r="E742" i="12" a="1"/>
  <c r="E742" i="12" s="1"/>
  <c r="F742" i="12" a="1"/>
  <c r="F742" i="12" s="1"/>
  <c r="E743" i="12" a="1"/>
  <c r="E743" i="12" s="1"/>
  <c r="F743" i="12" a="1"/>
  <c r="F743" i="12"/>
  <c r="E744" i="12" a="1"/>
  <c r="E744" i="12" s="1"/>
  <c r="F744" i="12" a="1"/>
  <c r="F744" i="12" s="1"/>
  <c r="E745" i="12" a="1"/>
  <c r="E745" i="12"/>
  <c r="F745" i="12" a="1"/>
  <c r="F745" i="12" s="1"/>
  <c r="E746" i="12" a="1"/>
  <c r="E746" i="12" s="1"/>
  <c r="F746" i="12" a="1"/>
  <c r="F746" i="12" s="1"/>
  <c r="E747" i="12" a="1"/>
  <c r="E747" i="12" s="1"/>
  <c r="F747" i="12" a="1"/>
  <c r="F747" i="12" s="1"/>
  <c r="E748" i="12" a="1"/>
  <c r="E748" i="12" s="1"/>
  <c r="F748" i="12" a="1"/>
  <c r="F748" i="12" s="1"/>
  <c r="E749" i="12" a="1"/>
  <c r="E749" i="12" s="1"/>
  <c r="F749" i="12" a="1"/>
  <c r="F749" i="12" s="1"/>
  <c r="E750" i="12" a="1"/>
  <c r="E750" i="12" s="1"/>
  <c r="F750" i="12" a="1"/>
  <c r="F750" i="12" s="1"/>
  <c r="E751" i="12" a="1"/>
  <c r="E751" i="12" s="1"/>
  <c r="F751" i="12" a="1"/>
  <c r="F751" i="12" s="1"/>
  <c r="E752" i="12" a="1"/>
  <c r="E752" i="12" s="1"/>
  <c r="F752" i="12" a="1"/>
  <c r="F752" i="12"/>
  <c r="E753" i="12" a="1"/>
  <c r="E753" i="12" s="1"/>
  <c r="F753" i="12" a="1"/>
  <c r="F753" i="12"/>
  <c r="E754" i="12" a="1"/>
  <c r="E754" i="12"/>
  <c r="F754" i="12" a="1"/>
  <c r="F754" i="12" s="1"/>
  <c r="E755" i="12" a="1"/>
  <c r="E755" i="12" s="1"/>
  <c r="F755" i="12" a="1"/>
  <c r="F755" i="12" s="1"/>
  <c r="E756" i="12" a="1"/>
  <c r="E756" i="12" s="1"/>
  <c r="F756" i="12" a="1"/>
  <c r="F756" i="12"/>
  <c r="E757" i="12" a="1"/>
  <c r="E757" i="12"/>
  <c r="F757" i="12" a="1"/>
  <c r="F757" i="12" s="1"/>
  <c r="E758" i="12" a="1"/>
  <c r="E758" i="12" s="1"/>
  <c r="F758" i="12" a="1"/>
  <c r="F758" i="12" s="1"/>
  <c r="E759" i="12" a="1"/>
  <c r="E759" i="12" s="1"/>
  <c r="F759" i="12" a="1"/>
  <c r="F759" i="12" s="1"/>
  <c r="E760" i="12" a="1"/>
  <c r="E760" i="12" s="1"/>
  <c r="F760" i="12" a="1"/>
  <c r="F760" i="12" s="1"/>
  <c r="E761" i="12" a="1"/>
  <c r="E761" i="12"/>
  <c r="F761" i="12" a="1"/>
  <c r="F761" i="12"/>
  <c r="E762" i="12" a="1"/>
  <c r="E762" i="12"/>
  <c r="F762" i="12" a="1"/>
  <c r="F762" i="12" s="1"/>
  <c r="E763" i="12" a="1"/>
  <c r="E763" i="12" s="1"/>
  <c r="F763" i="12" a="1"/>
  <c r="F763" i="12" s="1"/>
  <c r="E764" i="12" a="1"/>
  <c r="E764" i="12" s="1"/>
  <c r="F764" i="12" a="1"/>
  <c r="F764" i="12" s="1"/>
  <c r="E765" i="12" a="1"/>
  <c r="E765" i="12"/>
  <c r="F765" i="12" a="1"/>
  <c r="F765" i="12" s="1"/>
  <c r="E766" i="12" a="1"/>
  <c r="E766" i="12" s="1"/>
  <c r="F766" i="12" a="1"/>
  <c r="F766" i="12" s="1"/>
  <c r="E767" i="12" a="1"/>
  <c r="E767" i="12" s="1"/>
  <c r="F767" i="12" a="1"/>
  <c r="F767" i="12" s="1"/>
  <c r="E768" i="12" a="1"/>
  <c r="E768" i="12" s="1"/>
  <c r="F768" i="12" a="1"/>
  <c r="F768" i="12" s="1"/>
  <c r="E769" i="12" a="1"/>
  <c r="E769" i="12" s="1"/>
  <c r="F769" i="12" a="1"/>
  <c r="F769" i="12" s="1"/>
  <c r="E770" i="12" a="1"/>
  <c r="E770" i="12" s="1"/>
  <c r="F770" i="12" a="1"/>
  <c r="F770" i="12" s="1"/>
  <c r="E771" i="12" a="1"/>
  <c r="E771" i="12" s="1"/>
  <c r="F771" i="12" a="1"/>
  <c r="F771" i="12" s="1"/>
  <c r="E772" i="12" a="1"/>
  <c r="E772" i="12" s="1"/>
  <c r="F772" i="12" a="1"/>
  <c r="F772" i="12"/>
  <c r="E773" i="12" a="1"/>
  <c r="E773" i="12" s="1"/>
  <c r="F773" i="12" a="1"/>
  <c r="F773" i="12" s="1"/>
  <c r="E774" i="12" a="1"/>
  <c r="E774" i="12" s="1"/>
  <c r="F774" i="12" a="1"/>
  <c r="F774" i="12" s="1"/>
  <c r="E775" i="12" a="1"/>
  <c r="E775" i="12" s="1"/>
  <c r="F775" i="12" a="1"/>
  <c r="F775" i="12" s="1"/>
  <c r="E776" i="12" a="1"/>
  <c r="E776" i="12"/>
  <c r="F776" i="12" a="1"/>
  <c r="F776" i="12" s="1"/>
  <c r="E777" i="12" a="1"/>
  <c r="E777" i="12"/>
  <c r="F777" i="12" a="1"/>
  <c r="F777" i="12" s="1"/>
  <c r="E778" i="12" a="1"/>
  <c r="E778" i="12" s="1"/>
  <c r="F778" i="12" a="1"/>
  <c r="F778" i="12" s="1"/>
  <c r="E779" i="12" a="1"/>
  <c r="E779" i="12" s="1"/>
  <c r="F779" i="12" a="1"/>
  <c r="F779" i="12" s="1"/>
  <c r="E780" i="12" a="1"/>
  <c r="E780" i="12" s="1"/>
  <c r="F780" i="12" a="1"/>
  <c r="F780" i="12" s="1"/>
  <c r="E781" i="12" a="1"/>
  <c r="E781" i="12"/>
  <c r="F781" i="12" a="1"/>
  <c r="F781" i="12" s="1"/>
  <c r="E782" i="12" a="1"/>
  <c r="E782" i="12" s="1"/>
  <c r="F782" i="12" a="1"/>
  <c r="F782" i="12" s="1"/>
  <c r="E783" i="12" a="1"/>
  <c r="E783" i="12"/>
  <c r="F783" i="12" a="1"/>
  <c r="F783" i="12" s="1"/>
  <c r="E784" i="12" a="1"/>
  <c r="E784" i="12" s="1"/>
  <c r="F784" i="12" a="1"/>
  <c r="F784" i="12" s="1"/>
  <c r="E785" i="12" a="1"/>
  <c r="E785" i="12" s="1"/>
  <c r="F785" i="12" a="1"/>
  <c r="F785" i="12" s="1"/>
  <c r="E786" i="12" a="1"/>
  <c r="E786" i="12"/>
  <c r="F786" i="12" a="1"/>
  <c r="F786" i="12" s="1"/>
  <c r="E787" i="12" a="1"/>
  <c r="E787" i="12" s="1"/>
  <c r="F787" i="12" a="1"/>
  <c r="F787" i="12" s="1"/>
  <c r="E788" i="12" a="1"/>
  <c r="E788" i="12" s="1"/>
  <c r="F788" i="12" a="1"/>
  <c r="F788" i="12" s="1"/>
  <c r="E789" i="12" a="1"/>
  <c r="E789" i="12" s="1"/>
  <c r="F789" i="12" a="1"/>
  <c r="F789" i="12"/>
  <c r="E790" i="12" a="1"/>
  <c r="E790" i="12"/>
  <c r="F790" i="12" a="1"/>
  <c r="F790" i="12" s="1"/>
  <c r="E791" i="12" a="1"/>
  <c r="E791" i="12" s="1"/>
  <c r="F791" i="12" a="1"/>
  <c r="F791" i="12" s="1"/>
  <c r="E792" i="12" a="1"/>
  <c r="E792" i="12" s="1"/>
  <c r="F792" i="12" a="1"/>
  <c r="F792" i="12" s="1"/>
  <c r="E793" i="12" a="1"/>
  <c r="E793" i="12" s="1"/>
  <c r="F793" i="12" a="1"/>
  <c r="F793" i="12" s="1"/>
  <c r="E794" i="12" a="1"/>
  <c r="E794" i="12" s="1"/>
  <c r="F794" i="12" a="1"/>
  <c r="F794" i="12" s="1"/>
  <c r="E795" i="12" a="1"/>
  <c r="E795" i="12" s="1"/>
  <c r="F795" i="12" a="1"/>
  <c r="F795" i="12" s="1"/>
  <c r="E796" i="12" a="1"/>
  <c r="E796" i="12"/>
  <c r="F796" i="12" a="1"/>
  <c r="F796" i="12" s="1"/>
  <c r="E797" i="12" a="1"/>
  <c r="E797" i="12" s="1"/>
  <c r="F797" i="12" a="1"/>
  <c r="F797" i="12" s="1"/>
  <c r="E798" i="12" a="1"/>
  <c r="E798" i="12" s="1"/>
  <c r="F798" i="12" a="1"/>
  <c r="F798" i="12" s="1"/>
  <c r="E799" i="12" a="1"/>
  <c r="E799" i="12"/>
  <c r="F799" i="12" a="1"/>
  <c r="F799" i="12" s="1"/>
  <c r="E800" i="12" a="1"/>
  <c r="E800" i="12" s="1"/>
  <c r="F800" i="12" a="1"/>
  <c r="F800" i="12" s="1"/>
  <c r="E801" i="12" a="1"/>
  <c r="E801" i="12" s="1"/>
  <c r="F801" i="12" a="1"/>
  <c r="F801" i="12" s="1"/>
  <c r="E802" i="12" a="1"/>
  <c r="E802" i="12" s="1"/>
  <c r="F802" i="12" a="1"/>
  <c r="F802" i="12"/>
  <c r="E803" i="12" a="1"/>
  <c r="E803" i="12"/>
  <c r="F803" i="12" a="1"/>
  <c r="F803" i="12"/>
  <c r="E804" i="12" a="1"/>
  <c r="E804" i="12"/>
  <c r="F804" i="12" a="1"/>
  <c r="F804" i="12"/>
  <c r="E805" i="12" a="1"/>
  <c r="E805" i="12"/>
  <c r="F805" i="12" a="1"/>
  <c r="F805" i="12"/>
  <c r="E806" i="12" a="1"/>
  <c r="E806" i="12" s="1"/>
  <c r="F806" i="12" a="1"/>
  <c r="F806" i="12" s="1"/>
  <c r="E807" i="12" a="1"/>
  <c r="E807" i="12"/>
  <c r="F807" i="12" a="1"/>
  <c r="F807" i="12" s="1"/>
  <c r="E808" i="12" a="1"/>
  <c r="E808" i="12" s="1"/>
  <c r="F808" i="12" a="1"/>
  <c r="F808" i="12" s="1"/>
  <c r="E809" i="12" a="1"/>
  <c r="E809" i="12" s="1"/>
  <c r="F809" i="12" a="1"/>
  <c r="F809" i="12"/>
  <c r="E810" i="12" a="1"/>
  <c r="E810" i="12" s="1"/>
  <c r="F810" i="12" a="1"/>
  <c r="F810" i="12" s="1"/>
  <c r="E811" i="12" a="1"/>
  <c r="E811" i="12" s="1"/>
  <c r="F811" i="12" a="1"/>
  <c r="F811" i="12"/>
  <c r="E812" i="12" a="1"/>
  <c r="E812" i="12" s="1"/>
  <c r="F812" i="12" a="1"/>
  <c r="F812" i="12"/>
  <c r="E813" i="12" a="1"/>
  <c r="E813" i="12"/>
  <c r="F813" i="12" a="1"/>
  <c r="F813" i="12" s="1"/>
  <c r="E814" i="12" a="1"/>
  <c r="E814" i="12" s="1"/>
  <c r="F814" i="12" a="1"/>
  <c r="F814" i="12" s="1"/>
  <c r="E815" i="12" a="1"/>
  <c r="E815" i="12" s="1"/>
  <c r="F815" i="12" a="1"/>
  <c r="F815" i="12" s="1"/>
  <c r="E816" i="12" a="1"/>
  <c r="E816" i="12" s="1"/>
  <c r="F816" i="12" a="1"/>
  <c r="F816" i="12" s="1"/>
  <c r="E817" i="12" a="1"/>
  <c r="E817" i="12" s="1"/>
  <c r="F817" i="12" a="1"/>
  <c r="F817" i="12"/>
  <c r="E818" i="12" a="1"/>
  <c r="E818" i="12" s="1"/>
  <c r="F818" i="12" a="1"/>
  <c r="F818" i="12"/>
  <c r="E819" i="12" a="1"/>
  <c r="E819" i="12" s="1"/>
  <c r="F819" i="12" a="1"/>
  <c r="F819" i="12" s="1"/>
  <c r="E820" i="12" a="1"/>
  <c r="E820" i="12"/>
  <c r="F820" i="12" a="1"/>
  <c r="F820" i="12" s="1"/>
  <c r="E821" i="12" a="1"/>
  <c r="E821" i="12" s="1"/>
  <c r="F821" i="12" a="1"/>
  <c r="F821" i="12" s="1"/>
  <c r="E822" i="12" a="1"/>
  <c r="E822" i="12"/>
  <c r="F822" i="12" a="1"/>
  <c r="F822" i="12" s="1"/>
  <c r="E823" i="12" a="1"/>
  <c r="E823" i="12" s="1"/>
  <c r="F823" i="12" a="1"/>
  <c r="F823" i="12" s="1"/>
  <c r="E824" i="12" a="1"/>
  <c r="E824" i="12" s="1"/>
  <c r="F824" i="12" a="1"/>
  <c r="F824" i="12" s="1"/>
  <c r="E825" i="12" a="1"/>
  <c r="E825" i="12"/>
  <c r="F825" i="12" a="1"/>
  <c r="F825" i="12" s="1"/>
  <c r="E826" i="12" a="1"/>
  <c r="E826" i="12" s="1"/>
  <c r="F826" i="12" a="1"/>
  <c r="F826" i="12" s="1"/>
  <c r="E827" i="12" a="1"/>
  <c r="E827" i="12"/>
  <c r="F827" i="12" a="1"/>
  <c r="F827" i="12"/>
  <c r="E828" i="12" a="1"/>
  <c r="E828" i="12"/>
  <c r="F828" i="12" a="1"/>
  <c r="F828" i="12" s="1"/>
  <c r="E829" i="12" a="1"/>
  <c r="E829" i="12" s="1"/>
  <c r="F829" i="12" a="1"/>
  <c r="F829" i="12"/>
  <c r="E830" i="12" a="1"/>
  <c r="E830" i="12" s="1"/>
  <c r="F830" i="12" a="1"/>
  <c r="F830" i="12" s="1"/>
  <c r="E831" i="12" a="1"/>
  <c r="E831" i="12" s="1"/>
  <c r="F831" i="12" a="1"/>
  <c r="F831" i="12" s="1"/>
  <c r="E832" i="12" a="1"/>
  <c r="E832" i="12" s="1"/>
  <c r="F832" i="12" a="1"/>
  <c r="F832" i="12" s="1"/>
  <c r="E833" i="12" a="1"/>
  <c r="E833" i="12"/>
  <c r="F833" i="12" a="1"/>
  <c r="F833" i="12" s="1"/>
  <c r="E834" i="12" a="1"/>
  <c r="E834" i="12" s="1"/>
  <c r="F834" i="12" a="1"/>
  <c r="F834" i="12" s="1"/>
  <c r="E835" i="12" a="1"/>
  <c r="E835" i="12"/>
  <c r="F835" i="12" a="1"/>
  <c r="F835" i="12"/>
  <c r="E836" i="12" a="1"/>
  <c r="E836" i="12" s="1"/>
  <c r="F836" i="12" a="1"/>
  <c r="F836" i="12" s="1"/>
  <c r="E837" i="12" a="1"/>
  <c r="E837" i="12"/>
  <c r="F837" i="12" a="1"/>
  <c r="F837" i="12"/>
  <c r="E838" i="12" a="1"/>
  <c r="E838" i="12" s="1"/>
  <c r="F838" i="12" a="1"/>
  <c r="F838" i="12" s="1"/>
  <c r="E839" i="12" a="1"/>
  <c r="E839" i="12" s="1"/>
  <c r="F839" i="12" a="1"/>
  <c r="F839" i="12"/>
  <c r="E840" i="12" a="1"/>
  <c r="E840" i="12" s="1"/>
  <c r="F840" i="12" a="1"/>
  <c r="F840" i="12" s="1"/>
  <c r="E841" i="12" a="1"/>
  <c r="E841" i="12" s="1"/>
  <c r="F841" i="12" a="1"/>
  <c r="F841" i="12" s="1"/>
  <c r="E842" i="12" a="1"/>
  <c r="E842" i="12" s="1"/>
  <c r="F842" i="12" a="1"/>
  <c r="F842" i="12"/>
  <c r="E843" i="12" a="1"/>
  <c r="E843" i="12" s="1"/>
  <c r="F843" i="12" a="1"/>
  <c r="F843" i="12" s="1"/>
  <c r="E844" i="12" a="1"/>
  <c r="E844" i="12"/>
  <c r="F844" i="12" a="1"/>
  <c r="F844" i="12"/>
  <c r="E845" i="12" a="1"/>
  <c r="E845" i="12"/>
  <c r="F845" i="12" a="1"/>
  <c r="F845" i="12" s="1"/>
  <c r="E846" i="12" a="1"/>
  <c r="E846" i="12" s="1"/>
  <c r="F846" i="12" a="1"/>
  <c r="F846" i="12" s="1"/>
  <c r="E847" i="12" a="1"/>
  <c r="E847" i="12"/>
  <c r="F847" i="12" a="1"/>
  <c r="F847" i="12" s="1"/>
  <c r="E848" i="12" a="1"/>
  <c r="E848" i="12" s="1"/>
  <c r="F848" i="12" a="1"/>
  <c r="F848" i="12" s="1"/>
  <c r="E849" i="12" a="1"/>
  <c r="E849" i="12" s="1"/>
  <c r="F849" i="12" a="1"/>
  <c r="F849" i="12" s="1"/>
  <c r="E850" i="12" a="1"/>
  <c r="E850" i="12" s="1"/>
  <c r="F850" i="12" a="1"/>
  <c r="F850" i="12"/>
  <c r="E851" i="12" a="1"/>
  <c r="E851" i="12" s="1"/>
  <c r="F851" i="12" a="1"/>
  <c r="F851" i="12"/>
  <c r="E852" i="12" a="1"/>
  <c r="E852" i="12"/>
  <c r="F852" i="12" a="1"/>
  <c r="F852" i="12" s="1"/>
  <c r="E853" i="12" a="1"/>
  <c r="E853" i="12" s="1"/>
  <c r="F853" i="12" a="1"/>
  <c r="F853" i="12" s="1"/>
  <c r="E854" i="12" a="1"/>
  <c r="E854" i="12" s="1"/>
  <c r="F854" i="12" a="1"/>
  <c r="F854" i="12" s="1"/>
  <c r="E855" i="12" a="1"/>
  <c r="E855" i="12" s="1"/>
  <c r="F855" i="12" a="1"/>
  <c r="F855" i="12" s="1"/>
  <c r="E856" i="12" a="1"/>
  <c r="E856" i="12" s="1"/>
  <c r="F856" i="12" a="1"/>
  <c r="F856" i="12" s="1"/>
  <c r="E857" i="12" a="1"/>
  <c r="E857" i="12" s="1"/>
  <c r="F857" i="12" a="1"/>
  <c r="F857" i="12" s="1"/>
  <c r="E858" i="12" a="1"/>
  <c r="E858" i="12" s="1"/>
  <c r="F858" i="12" a="1"/>
  <c r="F858" i="12" s="1"/>
  <c r="E859" i="12" a="1"/>
  <c r="E859" i="12" s="1"/>
  <c r="F859" i="12" a="1"/>
  <c r="F859" i="12"/>
  <c r="E860" i="12" a="1"/>
  <c r="E860" i="12" s="1"/>
  <c r="F860" i="12" a="1"/>
  <c r="F860" i="12"/>
  <c r="E861" i="12" a="1"/>
  <c r="E861" i="12"/>
  <c r="F861" i="12" a="1"/>
  <c r="F861" i="12"/>
  <c r="E862" i="12" a="1"/>
  <c r="E862" i="12" s="1"/>
  <c r="F862" i="12" a="1"/>
  <c r="F862" i="12" s="1"/>
  <c r="E863" i="12" a="1"/>
  <c r="E863" i="12"/>
  <c r="F863" i="12" a="1"/>
  <c r="F863" i="12"/>
  <c r="E864" i="12" a="1"/>
  <c r="E864" i="12" s="1"/>
  <c r="F864" i="12" a="1"/>
  <c r="F864" i="12" s="1"/>
  <c r="E865" i="12" a="1"/>
  <c r="E865" i="12" s="1"/>
  <c r="F865" i="12" a="1"/>
  <c r="F865" i="12" s="1"/>
  <c r="E866" i="12" a="1"/>
  <c r="E866" i="12" s="1"/>
  <c r="F866" i="12" a="1"/>
  <c r="F866" i="12" s="1"/>
  <c r="E867" i="12" a="1"/>
  <c r="E867" i="12" s="1"/>
  <c r="F867" i="12" a="1"/>
  <c r="F867" i="12"/>
  <c r="E868" i="12" a="1"/>
  <c r="E868" i="12"/>
  <c r="F868" i="12" a="1"/>
  <c r="F868" i="12"/>
  <c r="E869" i="12" a="1"/>
  <c r="E869" i="12" s="1"/>
  <c r="F869" i="12" a="1"/>
  <c r="F869" i="12"/>
  <c r="E870" i="12" a="1"/>
  <c r="E870" i="12" s="1"/>
  <c r="F870" i="12" a="1"/>
  <c r="F870" i="12" s="1"/>
  <c r="E871" i="12" a="1"/>
  <c r="E871" i="12"/>
  <c r="F871" i="12" a="1"/>
  <c r="F871" i="12" s="1"/>
  <c r="E872" i="12" a="1"/>
  <c r="E872" i="12" s="1"/>
  <c r="F872" i="12" a="1"/>
  <c r="F872" i="12" s="1"/>
  <c r="E873" i="12" a="1"/>
  <c r="E873" i="12" s="1"/>
  <c r="F873" i="12" a="1"/>
  <c r="F873" i="12"/>
  <c r="E874" i="12" a="1"/>
  <c r="E874" i="12" s="1"/>
  <c r="F874" i="12" a="1"/>
  <c r="F874" i="12" s="1"/>
  <c r="E875" i="12" a="1"/>
  <c r="E875" i="12" s="1"/>
  <c r="F875" i="12" a="1"/>
  <c r="F875" i="12"/>
  <c r="E876" i="12" a="1"/>
  <c r="E876" i="12"/>
  <c r="F876" i="12" a="1"/>
  <c r="F876" i="12" s="1"/>
  <c r="E877" i="12" a="1"/>
  <c r="E877" i="12" s="1"/>
  <c r="F877" i="12" a="1"/>
  <c r="F877" i="12" s="1"/>
  <c r="E878" i="12" a="1"/>
  <c r="E878" i="12" s="1"/>
  <c r="F878" i="12" a="1"/>
  <c r="F878" i="12" s="1"/>
  <c r="E879" i="12" a="1"/>
  <c r="E879" i="12" s="1"/>
  <c r="F879" i="12" a="1"/>
  <c r="F879" i="12" s="1"/>
  <c r="E880" i="12" a="1"/>
  <c r="E880" i="12" s="1"/>
  <c r="F880" i="12" a="1"/>
  <c r="F880" i="12" s="1"/>
  <c r="E881" i="12" a="1"/>
  <c r="E881" i="12" s="1"/>
  <c r="F881" i="12" a="1"/>
  <c r="F881" i="12"/>
  <c r="E882" i="12" a="1"/>
  <c r="E882" i="12" s="1"/>
  <c r="F882" i="12" a="1"/>
  <c r="F882" i="12" s="1"/>
  <c r="E883" i="12" a="1"/>
  <c r="E883" i="12" s="1"/>
  <c r="F883" i="12" a="1"/>
  <c r="F883" i="12" s="1"/>
  <c r="E884" i="12" a="1"/>
  <c r="E884" i="12"/>
  <c r="F884" i="12" a="1"/>
  <c r="F884" i="12" s="1"/>
  <c r="E885" i="12" a="1"/>
  <c r="E885" i="12"/>
  <c r="F885" i="12" a="1"/>
  <c r="F885" i="12" s="1"/>
  <c r="E886" i="12" a="1"/>
  <c r="E886" i="12"/>
  <c r="F886" i="12" a="1"/>
  <c r="F886" i="12" s="1"/>
  <c r="E887" i="12" a="1"/>
  <c r="E887" i="12"/>
  <c r="F887" i="12" a="1"/>
  <c r="F887" i="12" s="1"/>
  <c r="E888" i="12" a="1"/>
  <c r="E888" i="12" s="1"/>
  <c r="F888" i="12" a="1"/>
  <c r="F888" i="12" s="1"/>
  <c r="E889" i="12" a="1"/>
  <c r="E889" i="12" s="1"/>
  <c r="F889" i="12" a="1"/>
  <c r="F889" i="12"/>
  <c r="E890" i="12" a="1"/>
  <c r="E890" i="12" s="1"/>
  <c r="F890" i="12" a="1"/>
  <c r="F890" i="12"/>
  <c r="E891" i="12" a="1"/>
  <c r="E891" i="12"/>
  <c r="F891" i="12" a="1"/>
  <c r="F891" i="12" s="1"/>
  <c r="E892" i="12" a="1"/>
  <c r="E892" i="12" s="1"/>
  <c r="F892" i="12" a="1"/>
  <c r="F892" i="12" s="1"/>
  <c r="E893" i="12" a="1"/>
  <c r="E893" i="12"/>
  <c r="F893" i="12" a="1"/>
  <c r="F893" i="12" s="1"/>
  <c r="E894" i="12" a="1"/>
  <c r="E894" i="12" s="1"/>
  <c r="F894" i="12" a="1"/>
  <c r="F894" i="12" s="1"/>
  <c r="E895" i="12" a="1"/>
  <c r="E895" i="12" s="1"/>
  <c r="F895" i="12" a="1"/>
  <c r="F895" i="12" s="1"/>
  <c r="E896" i="12" a="1"/>
  <c r="E896" i="12" s="1"/>
  <c r="F896" i="12" a="1"/>
  <c r="F896" i="12" s="1"/>
  <c r="E897" i="12" a="1"/>
  <c r="E897" i="12" s="1"/>
  <c r="F897" i="12" a="1"/>
  <c r="F897" i="12" s="1"/>
  <c r="E898" i="12" a="1"/>
  <c r="E898" i="12" s="1"/>
  <c r="F898" i="12" a="1"/>
  <c r="F898" i="12" s="1"/>
  <c r="E899" i="12" a="1"/>
  <c r="E899" i="12" s="1"/>
  <c r="F899" i="12" a="1"/>
  <c r="F899" i="12" s="1"/>
  <c r="E900" i="12" a="1"/>
  <c r="E900" i="12"/>
  <c r="F900" i="12" a="1"/>
  <c r="F900" i="12" s="1"/>
  <c r="E901" i="12" a="1"/>
  <c r="E901" i="12" s="1"/>
  <c r="F901" i="12" a="1"/>
  <c r="F901" i="12"/>
  <c r="E902" i="12" a="1"/>
  <c r="E902" i="12" s="1"/>
  <c r="F902" i="12" a="1"/>
  <c r="F902" i="12" s="1"/>
  <c r="E903" i="12" a="1"/>
  <c r="E903" i="12"/>
  <c r="F903" i="12" a="1"/>
  <c r="F903" i="12"/>
  <c r="E904" i="12" a="1"/>
  <c r="E904" i="12" s="1"/>
  <c r="F904" i="12" a="1"/>
  <c r="F904" i="12" s="1"/>
  <c r="E905" i="12" a="1"/>
  <c r="E905" i="12" s="1"/>
  <c r="F905" i="12" a="1"/>
  <c r="F905" i="12"/>
  <c r="E906" i="12" a="1"/>
  <c r="E906" i="12" s="1"/>
  <c r="F906" i="12" a="1"/>
  <c r="F906" i="12" s="1"/>
  <c r="E907" i="12" a="1"/>
  <c r="E907" i="12" s="1"/>
  <c r="F907" i="12" a="1"/>
  <c r="F907" i="12" s="1"/>
  <c r="E908" i="12" a="1"/>
  <c r="E908" i="12"/>
  <c r="F908" i="12" a="1"/>
  <c r="F908" i="12"/>
  <c r="E909" i="12" a="1"/>
  <c r="E909" i="12" s="1"/>
  <c r="F909" i="12" a="1"/>
  <c r="F909" i="12" s="1"/>
  <c r="E910" i="12" a="1"/>
  <c r="E910" i="12"/>
  <c r="F910" i="12" a="1"/>
  <c r="F910" i="12" s="1"/>
  <c r="E911" i="12" a="1"/>
  <c r="E911" i="12" s="1"/>
  <c r="F911" i="12" a="1"/>
  <c r="F911" i="12" s="1"/>
  <c r="E912" i="12" a="1"/>
  <c r="E912" i="12" s="1"/>
  <c r="F912" i="12" a="1"/>
  <c r="F912" i="12" s="1"/>
  <c r="E913" i="12" a="1"/>
  <c r="E913" i="12" s="1"/>
  <c r="F913" i="12" a="1"/>
  <c r="F913" i="12" s="1"/>
  <c r="E914" i="12" a="1"/>
  <c r="E914" i="12" s="1"/>
  <c r="F914" i="12" a="1"/>
  <c r="F914" i="12" s="1"/>
  <c r="E915" i="12" a="1"/>
  <c r="E915" i="12" s="1"/>
  <c r="F915" i="12" a="1"/>
  <c r="F915" i="12"/>
  <c r="E916" i="12" a="1"/>
  <c r="E916" i="12" s="1"/>
  <c r="F916" i="12" a="1"/>
  <c r="F916" i="12"/>
  <c r="E917" i="12" a="1"/>
  <c r="E917" i="12" s="1"/>
  <c r="F917" i="12" a="1"/>
  <c r="F917" i="12"/>
  <c r="E918" i="12" a="1"/>
  <c r="E918" i="12"/>
  <c r="F918" i="12" a="1"/>
  <c r="F918" i="12" s="1"/>
  <c r="E919" i="12" a="1"/>
  <c r="E919" i="12"/>
  <c r="F919" i="12" a="1"/>
  <c r="F919" i="12" s="1"/>
  <c r="E920" i="12" a="1"/>
  <c r="E920" i="12" s="1"/>
  <c r="F920" i="12" a="1"/>
  <c r="F920" i="12" s="1"/>
  <c r="E921" i="12" a="1"/>
  <c r="E921" i="12" s="1"/>
  <c r="F921" i="12" a="1"/>
  <c r="F921" i="12"/>
  <c r="E922" i="12" a="1"/>
  <c r="E922" i="12" s="1"/>
  <c r="F922" i="12" a="1"/>
  <c r="F922" i="12"/>
  <c r="E923" i="12" a="1"/>
  <c r="E923" i="12" s="1"/>
  <c r="F923" i="12" a="1"/>
  <c r="F923" i="12" s="1"/>
  <c r="E924" i="12" a="1"/>
  <c r="E924" i="12" s="1"/>
  <c r="F924" i="12" a="1"/>
  <c r="F924" i="12"/>
  <c r="E925" i="12" a="1"/>
  <c r="E925" i="12"/>
  <c r="F925" i="12" a="1"/>
  <c r="F925" i="12" s="1"/>
  <c r="E926" i="12" a="1"/>
  <c r="E926" i="12" s="1"/>
  <c r="F926" i="12" a="1"/>
  <c r="F926" i="12" s="1"/>
  <c r="E927" i="12" a="1"/>
  <c r="E927" i="12"/>
  <c r="F927" i="12" a="1"/>
  <c r="F927" i="12" s="1"/>
  <c r="E928" i="12" a="1"/>
  <c r="E928" i="12" s="1"/>
  <c r="F928" i="12" a="1"/>
  <c r="F928" i="12" s="1"/>
  <c r="E929" i="12" a="1"/>
  <c r="E929" i="12" s="1"/>
  <c r="F929" i="12" a="1"/>
  <c r="F929" i="12" s="1"/>
  <c r="E930" i="12" a="1"/>
  <c r="E930" i="12" s="1"/>
  <c r="F930" i="12" a="1"/>
  <c r="F930" i="12"/>
  <c r="E931" i="12" a="1"/>
  <c r="E931" i="12"/>
  <c r="F931" i="12" a="1"/>
  <c r="F931" i="12" s="1"/>
  <c r="E932" i="12" a="1"/>
  <c r="E932" i="12"/>
  <c r="F932" i="12" a="1"/>
  <c r="F932" i="12" s="1"/>
  <c r="E933" i="12" a="1"/>
  <c r="E933" i="12" s="1"/>
  <c r="F933" i="12" a="1"/>
  <c r="F933" i="12" s="1"/>
  <c r="E934" i="12" a="1"/>
  <c r="E934" i="12"/>
  <c r="F934" i="12" a="1"/>
  <c r="F934" i="12"/>
  <c r="E935" i="12" a="1"/>
  <c r="E935" i="12" s="1"/>
  <c r="F935" i="12" a="1"/>
  <c r="F935" i="12" s="1"/>
  <c r="E936" i="12" a="1"/>
  <c r="E936" i="12" s="1"/>
  <c r="F936" i="12" a="1"/>
  <c r="F936" i="12" s="1"/>
  <c r="E937" i="12" a="1"/>
  <c r="E937" i="12" s="1"/>
  <c r="F937" i="12" a="1"/>
  <c r="F937" i="12" s="1"/>
  <c r="E938" i="12" a="1"/>
  <c r="E938" i="12" s="1"/>
  <c r="F938" i="12" a="1"/>
  <c r="F938" i="12"/>
  <c r="E939" i="12" a="1"/>
  <c r="E939" i="12"/>
  <c r="F939" i="12" a="1"/>
  <c r="F939" i="12" s="1"/>
  <c r="E940" i="12" a="1"/>
  <c r="E940" i="12" s="1"/>
  <c r="F940" i="12" a="1"/>
  <c r="F940" i="12" s="1"/>
  <c r="E941" i="12" a="1"/>
  <c r="E941" i="12" s="1"/>
  <c r="F941" i="12" a="1"/>
  <c r="F941" i="12"/>
  <c r="E942" i="12" a="1"/>
  <c r="E942" i="12" s="1"/>
  <c r="F942" i="12" a="1"/>
  <c r="F942" i="12" s="1"/>
  <c r="E943" i="12" a="1"/>
  <c r="E943" i="12" s="1"/>
  <c r="F943" i="12" a="1"/>
  <c r="F943" i="12"/>
  <c r="E944" i="12" a="1"/>
  <c r="E944" i="12" s="1"/>
  <c r="F944" i="12" a="1"/>
  <c r="F944" i="12" s="1"/>
  <c r="E945" i="12" a="1"/>
  <c r="E945" i="12" s="1"/>
  <c r="F945" i="12" a="1"/>
  <c r="F945" i="12" s="1"/>
  <c r="E946" i="12" a="1"/>
  <c r="E946" i="12" s="1"/>
  <c r="F946" i="12" a="1"/>
  <c r="F946" i="12"/>
  <c r="E947" i="12" a="1"/>
  <c r="E947" i="12" s="1"/>
  <c r="F947" i="12" a="1"/>
  <c r="F947" i="12" s="1"/>
  <c r="E948" i="12" a="1"/>
  <c r="E948" i="12" s="1"/>
  <c r="F948" i="12" a="1"/>
  <c r="F948" i="12"/>
  <c r="E949" i="12" a="1"/>
  <c r="E949" i="12" s="1"/>
  <c r="F949" i="12" a="1"/>
  <c r="F949" i="12" s="1"/>
  <c r="E950" i="12" a="1"/>
  <c r="E950" i="12"/>
  <c r="F950" i="12" a="1"/>
  <c r="F950" i="12" s="1"/>
  <c r="E951" i="12" a="1"/>
  <c r="E951" i="12"/>
  <c r="F951" i="12" a="1"/>
  <c r="F951" i="12" s="1"/>
  <c r="E952" i="12" a="1"/>
  <c r="E952" i="12" s="1"/>
  <c r="F952" i="12" a="1"/>
  <c r="F952" i="12" s="1"/>
  <c r="E953" i="12" a="1"/>
  <c r="E953" i="12" s="1"/>
  <c r="F953" i="12" a="1"/>
  <c r="F953" i="12" s="1"/>
  <c r="E954" i="12" a="1"/>
  <c r="E954" i="12" s="1"/>
  <c r="F954" i="12" a="1"/>
  <c r="F954" i="12" s="1"/>
  <c r="E955" i="12" a="1"/>
  <c r="E955" i="12" s="1"/>
  <c r="F955" i="12" a="1"/>
  <c r="F955" i="12" s="1"/>
  <c r="E956" i="12" a="1"/>
  <c r="E956" i="12" s="1"/>
  <c r="F956" i="12" a="1"/>
  <c r="F956" i="12"/>
  <c r="E957" i="12" a="1"/>
  <c r="E957" i="12" s="1"/>
  <c r="F957" i="12" a="1"/>
  <c r="F957" i="12" s="1"/>
  <c r="E958" i="12" a="1"/>
  <c r="E958" i="12"/>
  <c r="F958" i="12" a="1"/>
  <c r="F958" i="12" s="1"/>
  <c r="E959" i="12" a="1"/>
  <c r="E959" i="12"/>
  <c r="F959" i="12" a="1"/>
  <c r="F959" i="12" s="1"/>
  <c r="E960" i="12" a="1"/>
  <c r="E960" i="12" s="1"/>
  <c r="F960" i="12" a="1"/>
  <c r="F960" i="12" s="1"/>
  <c r="E961" i="12" a="1"/>
  <c r="E961" i="12" s="1"/>
  <c r="F961" i="12" a="1"/>
  <c r="F961" i="12" s="1"/>
  <c r="E962" i="12" a="1"/>
  <c r="E962" i="12" s="1"/>
  <c r="F962" i="12" a="1"/>
  <c r="F962" i="12" s="1"/>
  <c r="E963" i="12" a="1"/>
  <c r="E963" i="12" s="1"/>
  <c r="F963" i="12" a="1"/>
  <c r="F963" i="12"/>
  <c r="E964" i="12" a="1"/>
  <c r="E964" i="12" s="1"/>
  <c r="F964" i="12" a="1"/>
  <c r="F964" i="12"/>
  <c r="E965" i="12" a="1"/>
  <c r="E965" i="12"/>
  <c r="F965" i="12" a="1"/>
  <c r="F965" i="12" s="1"/>
  <c r="E966" i="12" a="1"/>
  <c r="E966" i="12" s="1"/>
  <c r="F966" i="12" a="1"/>
  <c r="F966" i="12" s="1"/>
  <c r="E967" i="12" a="1"/>
  <c r="E967" i="12"/>
  <c r="F967" i="12" a="1"/>
  <c r="F967" i="12" s="1"/>
  <c r="E968" i="12" a="1"/>
  <c r="E968" i="12" s="1"/>
  <c r="F968" i="12" a="1"/>
  <c r="F968" i="12"/>
  <c r="E969" i="12" a="1"/>
  <c r="E969" i="12" s="1"/>
  <c r="F969" i="12" a="1"/>
  <c r="F969" i="12" s="1"/>
  <c r="E970" i="12" a="1"/>
  <c r="E970" i="12" s="1"/>
  <c r="F970" i="12" a="1"/>
  <c r="F970" i="12"/>
  <c r="E971" i="12" a="1"/>
  <c r="E971" i="12" s="1"/>
  <c r="F971" i="12" a="1"/>
  <c r="F971" i="12"/>
  <c r="E972" i="12" a="1"/>
  <c r="E972" i="12" s="1"/>
  <c r="F972" i="12" a="1"/>
  <c r="F972" i="12" s="1"/>
  <c r="E973" i="12" a="1"/>
  <c r="E973" i="12"/>
  <c r="F973" i="12" a="1"/>
  <c r="F973" i="12"/>
  <c r="E974" i="12" a="1"/>
  <c r="E974" i="12"/>
  <c r="F974" i="12" a="1"/>
  <c r="F974" i="12" s="1"/>
  <c r="E975" i="12" a="1"/>
  <c r="E975" i="12"/>
  <c r="F975" i="12" a="1"/>
  <c r="F975" i="12" s="1"/>
  <c r="E976" i="12" a="1"/>
  <c r="E976" i="12" s="1"/>
  <c r="F976" i="12" a="1"/>
  <c r="F976" i="12"/>
  <c r="E977" i="12" a="1"/>
  <c r="E977" i="12" s="1"/>
  <c r="F977" i="12" a="1"/>
  <c r="F977" i="12" s="1"/>
  <c r="E978" i="12" a="1"/>
  <c r="E978" i="12" s="1"/>
  <c r="F978" i="12" a="1"/>
  <c r="F978" i="12" s="1"/>
  <c r="E979" i="12" a="1"/>
  <c r="E979" i="12" s="1"/>
  <c r="F979" i="12" a="1"/>
  <c r="F979" i="12"/>
  <c r="E980" i="12" a="1"/>
  <c r="E980" i="12" s="1"/>
  <c r="F980" i="12" a="1"/>
  <c r="F980" i="12" s="1"/>
  <c r="E981" i="12" a="1"/>
  <c r="E981" i="12"/>
  <c r="F981" i="12" a="1"/>
  <c r="F981" i="12" s="1"/>
  <c r="E982" i="12" a="1"/>
  <c r="E982" i="12"/>
  <c r="F982" i="12" a="1"/>
  <c r="F982" i="12" s="1"/>
  <c r="E983" i="12" a="1"/>
  <c r="E983" i="12" s="1"/>
  <c r="F983" i="12" a="1"/>
  <c r="F983" i="12" s="1"/>
  <c r="E984" i="12" a="1"/>
  <c r="E984" i="12" s="1"/>
  <c r="F984" i="12" a="1"/>
  <c r="F984" i="12" s="1"/>
  <c r="E985" i="12" a="1"/>
  <c r="E985" i="12" s="1"/>
  <c r="F985" i="12" a="1"/>
  <c r="F985" i="12" s="1"/>
  <c r="E986" i="12" a="1"/>
  <c r="E986" i="12" s="1"/>
  <c r="F986" i="12" a="1"/>
  <c r="F986" i="12"/>
  <c r="E987" i="12" a="1"/>
  <c r="E987" i="12" s="1"/>
  <c r="F987" i="12" a="1"/>
  <c r="F987" i="12"/>
  <c r="E988" i="12" a="1"/>
  <c r="E988" i="12" s="1"/>
  <c r="F988" i="12" a="1"/>
  <c r="F988" i="12"/>
  <c r="E989" i="12" a="1"/>
  <c r="E989" i="12" s="1"/>
  <c r="F989" i="12" a="1"/>
  <c r="F989" i="12" s="1"/>
  <c r="E990" i="12" a="1"/>
  <c r="E990" i="12"/>
  <c r="F990" i="12" a="1"/>
  <c r="F990" i="12" s="1"/>
  <c r="E991" i="12" a="1"/>
  <c r="E991" i="12" s="1"/>
  <c r="F991" i="12" a="1"/>
  <c r="F991" i="12" s="1"/>
  <c r="E992" i="12" a="1"/>
  <c r="E992" i="12" s="1"/>
  <c r="F992" i="12" a="1"/>
  <c r="F992" i="12"/>
  <c r="E993" i="12" a="1"/>
  <c r="E993" i="12" s="1"/>
  <c r="F993" i="12" a="1"/>
  <c r="F993" i="12" s="1"/>
  <c r="E994" i="12" a="1"/>
  <c r="E994" i="12" s="1"/>
  <c r="F994" i="12" a="1"/>
  <c r="F994" i="12" s="1"/>
  <c r="E995" i="12" a="1"/>
  <c r="E995" i="12" s="1"/>
  <c r="F995" i="12" a="1"/>
  <c r="F995" i="12"/>
  <c r="E996" i="12" a="1"/>
  <c r="E996" i="12" s="1"/>
  <c r="F996" i="12" a="1"/>
  <c r="F996" i="12" s="1"/>
  <c r="E997" i="12" a="1"/>
  <c r="E997" i="12"/>
  <c r="F997" i="12" a="1"/>
  <c r="F997" i="12" s="1"/>
  <c r="E998" i="12" a="1"/>
  <c r="E998" i="12"/>
  <c r="F998" i="12" a="1"/>
  <c r="F998" i="12" s="1"/>
  <c r="E999" i="12" a="1"/>
  <c r="E999" i="12" s="1"/>
  <c r="F999" i="12" a="1"/>
  <c r="F999" i="12" s="1"/>
  <c r="E1000" i="12" a="1"/>
  <c r="E1000" i="12" s="1"/>
  <c r="F1000" i="12" a="1"/>
  <c r="F1000" i="12" s="1"/>
  <c r="E1001" i="12" a="1"/>
  <c r="E1001" i="12" s="1"/>
  <c r="F1001" i="12" a="1"/>
  <c r="F1001" i="12" s="1"/>
  <c r="E1002" i="12" a="1"/>
  <c r="E1002" i="12" s="1"/>
  <c r="F1002" i="12" a="1"/>
  <c r="F1002" i="12" s="1"/>
  <c r="E1003" i="12" a="1"/>
  <c r="E1003" i="12" s="1"/>
  <c r="F1003" i="12" a="1"/>
  <c r="F1003" i="12"/>
  <c r="E1004" i="12" a="1"/>
  <c r="E1004" i="12"/>
  <c r="F1004" i="12" a="1"/>
  <c r="F1004" i="12" s="1"/>
  <c r="E1005" i="12" a="1"/>
  <c r="E1005" i="12"/>
  <c r="F1005" i="12" a="1"/>
  <c r="F1005" i="12"/>
  <c r="E1006" i="12" a="1"/>
  <c r="E1006" i="12"/>
  <c r="F1006" i="12" a="1"/>
  <c r="F1006" i="12" s="1"/>
  <c r="E1007" i="12" a="1"/>
  <c r="E1007" i="12" s="1"/>
  <c r="F1007" i="12" a="1"/>
  <c r="F1007" i="12" s="1"/>
  <c r="E1008" i="12" a="1"/>
  <c r="E1008" i="12" s="1"/>
  <c r="F1008" i="12" a="1"/>
  <c r="F1008" i="12"/>
  <c r="E1009" i="12" a="1"/>
  <c r="E1009" i="12" s="1"/>
  <c r="F1009" i="12" a="1"/>
  <c r="F1009" i="12" s="1"/>
  <c r="E1010" i="12" a="1"/>
  <c r="E1010" i="12" s="1"/>
  <c r="F1010" i="12" a="1"/>
  <c r="F1010" i="12" s="1"/>
  <c r="E1011" i="12" a="1"/>
  <c r="E1011" i="12" s="1"/>
  <c r="F1011" i="12" a="1"/>
  <c r="F1011" i="12"/>
  <c r="E1012" i="12" a="1"/>
  <c r="E1012" i="12" s="1"/>
  <c r="F1012" i="12" a="1"/>
  <c r="F1012" i="12" s="1"/>
  <c r="E1013" i="12" a="1"/>
  <c r="E1013" i="12"/>
  <c r="F1013" i="12" a="1"/>
  <c r="F1013" i="12" s="1"/>
  <c r="E1014" i="12" a="1"/>
  <c r="E1014" i="12"/>
  <c r="F1014" i="12" a="1"/>
  <c r="F1014" i="12" s="1"/>
  <c r="E1015" i="12" a="1"/>
  <c r="E1015" i="12" s="1"/>
  <c r="F1015" i="12" a="1"/>
  <c r="F1015" i="12" s="1"/>
  <c r="E1016" i="12" a="1"/>
  <c r="E1016" i="12" s="1"/>
  <c r="F1016" i="12" a="1"/>
  <c r="F1016" i="12" s="1"/>
  <c r="E1017" i="12" a="1"/>
  <c r="E1017" i="12" s="1"/>
  <c r="F1017" i="12" a="1"/>
  <c r="F1017" i="12" s="1"/>
  <c r="E1018" i="12" a="1"/>
  <c r="E1018" i="12" s="1"/>
  <c r="F1018" i="12" a="1"/>
  <c r="F1018" i="12" s="1"/>
  <c r="E1019" i="12" a="1"/>
  <c r="E1019" i="12" s="1"/>
  <c r="F1019" i="12" a="1"/>
  <c r="F1019" i="12"/>
  <c r="E1020" i="12" a="1"/>
  <c r="E1020" i="12" s="1"/>
  <c r="F1020" i="12" a="1"/>
  <c r="F1020" i="12"/>
  <c r="E1021" i="12" a="1"/>
  <c r="E1021" i="12" s="1"/>
  <c r="F1021" i="12" a="1"/>
  <c r="F1021" i="12"/>
  <c r="E1022" i="12" a="1"/>
  <c r="E1022" i="12" s="1"/>
  <c r="F1022" i="12" a="1"/>
  <c r="F1022" i="12" s="1"/>
  <c r="E1023" i="12" a="1"/>
  <c r="E1023" i="12"/>
  <c r="F1023" i="12" a="1"/>
  <c r="F1023" i="12" s="1"/>
  <c r="E1024" i="12" a="1"/>
  <c r="E1024" i="12" s="1"/>
  <c r="F1024" i="12" a="1"/>
  <c r="F1024" i="12"/>
  <c r="E1025" i="12" a="1"/>
  <c r="E1025" i="12" s="1"/>
  <c r="F1025" i="12" a="1"/>
  <c r="F1025" i="12" s="1"/>
  <c r="E1026" i="12" a="1"/>
  <c r="E1026" i="12"/>
  <c r="F1026" i="12" a="1"/>
  <c r="F1026" i="12" s="1"/>
  <c r="E1027" i="12" a="1"/>
  <c r="E1027" i="12" s="1"/>
  <c r="F1027" i="12" a="1"/>
  <c r="F1027" i="12"/>
  <c r="E1028" i="12" a="1"/>
  <c r="E1028" i="12" s="1"/>
  <c r="F1028" i="12" a="1"/>
  <c r="F1028" i="12"/>
  <c r="E1029" i="12" a="1"/>
  <c r="E1029" i="12" s="1"/>
  <c r="F1029" i="12" a="1"/>
  <c r="F1029" i="12" s="1"/>
  <c r="E1030" i="12" a="1"/>
  <c r="E1030" i="12"/>
  <c r="F1030" i="12" a="1"/>
  <c r="F1030" i="12" s="1"/>
  <c r="E1031" i="12" a="1"/>
  <c r="E1031" i="12" s="1"/>
  <c r="F1031" i="12" a="1"/>
  <c r="F1031" i="12" s="1"/>
  <c r="E1032" i="12" a="1"/>
  <c r="E1032" i="12" s="1"/>
  <c r="F1032" i="12" a="1"/>
  <c r="F1032" i="12"/>
  <c r="E1033" i="12" a="1"/>
  <c r="E1033" i="12" s="1"/>
  <c r="F1033" i="12" a="1"/>
  <c r="F1033" i="12" s="1"/>
  <c r="E1034" i="12" a="1"/>
  <c r="E1034" i="12" s="1"/>
  <c r="F1034" i="12" a="1"/>
  <c r="F1034" i="12" s="1"/>
  <c r="E1035" i="12" a="1"/>
  <c r="E1035" i="12" s="1"/>
  <c r="F1035" i="12" a="1"/>
  <c r="F1035" i="12"/>
  <c r="E1036" i="12" a="1"/>
  <c r="E1036" i="12" s="1"/>
  <c r="F1036" i="12" a="1"/>
  <c r="F1036" i="12"/>
  <c r="E1037" i="12" a="1"/>
  <c r="E1037" i="12"/>
  <c r="F1037" i="12" a="1"/>
  <c r="F1037" i="12"/>
  <c r="E1038" i="12" a="1"/>
  <c r="E1038" i="12" s="1"/>
  <c r="F1038" i="12" a="1"/>
  <c r="F1038" i="12" s="1"/>
  <c r="E1039" i="12" a="1"/>
  <c r="E1039" i="12"/>
  <c r="F1039" i="12" a="1"/>
  <c r="F1039" i="12" s="1"/>
  <c r="E1040" i="12" a="1"/>
  <c r="E1040" i="12" s="1"/>
  <c r="F1040" i="12" a="1"/>
  <c r="F1040" i="12" s="1"/>
  <c r="E1041" i="12" a="1"/>
  <c r="E1041" i="12" s="1"/>
  <c r="F1041" i="12" a="1"/>
  <c r="F1041" i="12" s="1"/>
  <c r="E1042" i="12" a="1"/>
  <c r="E1042" i="12"/>
  <c r="F1042" i="12" a="1"/>
  <c r="F1042" i="12" s="1"/>
  <c r="E1043" i="12" a="1"/>
  <c r="E1043" i="12" s="1"/>
  <c r="F1043" i="12" a="1"/>
  <c r="F1043" i="12" s="1"/>
  <c r="E1044" i="12" a="1"/>
  <c r="E1044" i="12" s="1"/>
  <c r="F1044" i="12" a="1"/>
  <c r="F1044" i="12" s="1"/>
  <c r="E1045" i="12" a="1"/>
  <c r="E1045" i="12"/>
  <c r="F1045" i="12" a="1"/>
  <c r="F1045" i="12" s="1"/>
  <c r="E1046" i="12" a="1"/>
  <c r="E1046" i="12" s="1"/>
  <c r="F1046" i="12" a="1"/>
  <c r="F1046" i="12" s="1"/>
  <c r="E1047" i="12" a="1"/>
  <c r="E1047" i="12" s="1"/>
  <c r="F1047" i="12" a="1"/>
  <c r="F1047" i="12" s="1"/>
  <c r="E1048" i="12" a="1"/>
  <c r="E1048" i="12" s="1"/>
  <c r="F1048" i="12" a="1"/>
  <c r="F1048" i="12"/>
  <c r="E1049" i="12" a="1"/>
  <c r="E1049" i="12" s="1"/>
  <c r="F1049" i="12" a="1"/>
  <c r="F1049" i="12" s="1"/>
  <c r="E1050" i="12" a="1"/>
  <c r="E1050" i="12" s="1"/>
  <c r="F1050" i="12" a="1"/>
  <c r="F1050" i="12"/>
  <c r="E1051" i="12" a="1"/>
  <c r="E1051" i="12" s="1"/>
  <c r="F1051" i="12" a="1"/>
  <c r="F1051" i="12" s="1"/>
  <c r="E1052" i="12" a="1"/>
  <c r="E1052" i="12" s="1"/>
  <c r="F1052" i="12" a="1"/>
  <c r="F1052" i="12"/>
  <c r="E1053" i="12" a="1"/>
  <c r="E1053" i="12" s="1"/>
  <c r="F1053" i="12" a="1"/>
  <c r="F1053" i="12" s="1"/>
  <c r="E1054" i="12" a="1"/>
  <c r="E1054" i="12"/>
  <c r="F1054" i="12" a="1"/>
  <c r="F1054" i="12" s="1"/>
  <c r="E1055" i="12" a="1"/>
  <c r="E1055" i="12"/>
  <c r="F1055" i="12" a="1"/>
  <c r="F1055" i="12" s="1"/>
  <c r="E1056" i="12" a="1"/>
  <c r="E1056" i="12" s="1"/>
  <c r="F1056" i="12" a="1"/>
  <c r="F1056" i="12"/>
  <c r="E1057" i="12" a="1"/>
  <c r="E1057" i="12" s="1"/>
  <c r="F1057" i="12" a="1"/>
  <c r="F1057" i="12" s="1"/>
  <c r="E1058" i="12" a="1"/>
  <c r="E1058" i="12"/>
  <c r="F1058" i="12" a="1"/>
  <c r="F1058" i="12" s="1"/>
  <c r="E1059" i="12" a="1"/>
  <c r="E1059" i="12" s="1"/>
  <c r="F1059" i="12" a="1"/>
  <c r="F1059" i="12" s="1"/>
  <c r="E1060" i="12" a="1"/>
  <c r="E1060" i="12" s="1"/>
  <c r="F1060" i="12" a="1"/>
  <c r="F1060" i="12"/>
  <c r="E1061" i="12" a="1"/>
  <c r="E1061" i="12"/>
  <c r="F1061" i="12" a="1"/>
  <c r="F1061" i="12" s="1"/>
  <c r="E1062" i="12" a="1"/>
  <c r="E1062" i="12"/>
  <c r="F1062" i="12" a="1"/>
  <c r="F1062" i="12" s="1"/>
  <c r="E1063" i="12" a="1"/>
  <c r="E1063" i="12" s="1"/>
  <c r="F1063" i="12" a="1"/>
  <c r="F1063" i="12" s="1"/>
  <c r="E1064" i="12" a="1"/>
  <c r="E1064" i="12" s="1"/>
  <c r="F1064" i="12" a="1"/>
  <c r="F1064" i="12" s="1"/>
  <c r="E1065" i="12" a="1"/>
  <c r="E1065" i="12" s="1"/>
  <c r="F1065" i="12" a="1"/>
  <c r="F1065" i="12" s="1"/>
  <c r="E1066" i="12" a="1"/>
  <c r="E1066" i="12"/>
  <c r="F1066" i="12" a="1"/>
  <c r="F1066" i="12"/>
  <c r="E1067" i="12" a="1"/>
  <c r="E1067" i="12" s="1"/>
  <c r="F1067" i="12" a="1"/>
  <c r="F1067" i="12"/>
  <c r="E1068" i="12" a="1"/>
  <c r="E1068" i="12" s="1"/>
  <c r="F1068" i="12" a="1"/>
  <c r="F1068" i="12"/>
  <c r="E1069" i="12" a="1"/>
  <c r="E1069" i="12" s="1"/>
  <c r="F1069" i="12" a="1"/>
  <c r="F1069" i="12" s="1"/>
  <c r="E1070" i="12" a="1"/>
  <c r="E1070" i="12" s="1"/>
  <c r="F1070" i="12" a="1"/>
  <c r="F1070" i="12" s="1"/>
  <c r="E1071" i="12" a="1"/>
  <c r="E1071" i="12" s="1"/>
  <c r="F1071" i="12" a="1"/>
  <c r="F1071" i="12" s="1"/>
  <c r="E1072" i="12" a="1"/>
  <c r="E1072" i="12" s="1"/>
  <c r="F1072" i="12" a="1"/>
  <c r="F1072" i="12" s="1"/>
  <c r="E1073" i="12" a="1"/>
  <c r="E1073" i="12" s="1"/>
  <c r="F1073" i="12" a="1"/>
  <c r="F1073" i="12" s="1"/>
  <c r="E1074" i="12" a="1"/>
  <c r="E1074" i="12" s="1"/>
  <c r="F1074" i="12" a="1"/>
  <c r="F1074" i="12" s="1"/>
  <c r="E1075" i="12" a="1"/>
  <c r="E1075" i="12" s="1"/>
  <c r="F1075" i="12" a="1"/>
  <c r="F1075" i="12" s="1"/>
  <c r="E1076" i="12" a="1"/>
  <c r="E1076" i="12" s="1"/>
  <c r="F1076" i="12" a="1"/>
  <c r="F1076" i="12" s="1"/>
  <c r="E1077" i="12" a="1"/>
  <c r="E1077" i="12"/>
  <c r="F1077" i="12" a="1"/>
  <c r="F1077" i="12" s="1"/>
  <c r="E1078" i="12" a="1"/>
  <c r="E1078" i="12" s="1"/>
  <c r="F1078" i="12" a="1"/>
  <c r="F1078" i="12" s="1"/>
  <c r="E1079" i="12" a="1"/>
  <c r="E1079" i="12" s="1"/>
  <c r="F1079" i="12" a="1"/>
  <c r="F1079" i="12" s="1"/>
  <c r="E1080" i="12" a="1"/>
  <c r="E1080" i="12" s="1"/>
  <c r="F1080" i="12" a="1"/>
  <c r="F1080" i="12" s="1"/>
  <c r="E1081" i="12" a="1"/>
  <c r="E1081" i="12" s="1"/>
  <c r="F1081" i="12" a="1"/>
  <c r="F1081" i="12" s="1"/>
  <c r="E1082" i="12" a="1"/>
  <c r="E1082" i="12" s="1"/>
  <c r="F1082" i="12" a="1"/>
  <c r="F1082" i="12" s="1"/>
  <c r="E1083" i="12" a="1"/>
  <c r="E1083" i="12" s="1"/>
  <c r="F1083" i="12" a="1"/>
  <c r="F1083" i="12"/>
  <c r="E1084" i="12" a="1"/>
  <c r="E1084" i="12" s="1"/>
  <c r="F1084" i="12" a="1"/>
  <c r="F1084" i="12"/>
  <c r="E1085" i="12" a="1"/>
  <c r="E1085" i="12"/>
  <c r="F1085" i="12" a="1"/>
  <c r="F1085" i="12" s="1"/>
  <c r="E1086" i="12" a="1"/>
  <c r="E1086" i="12" s="1"/>
  <c r="F1086" i="12" a="1"/>
  <c r="F1086" i="12" s="1"/>
  <c r="E1087" i="12" a="1"/>
  <c r="E1087" i="12" s="1"/>
  <c r="F1087" i="12" a="1"/>
  <c r="F1087" i="12" s="1"/>
  <c r="E1088" i="12" a="1"/>
  <c r="E1088" i="12" s="1"/>
  <c r="F1088" i="12" a="1"/>
  <c r="F1088" i="12"/>
  <c r="E1089" i="12" a="1"/>
  <c r="E1089" i="12" s="1"/>
  <c r="F1089" i="12" a="1"/>
  <c r="F1089" i="12" s="1"/>
  <c r="E1090" i="12" a="1"/>
  <c r="E1090" i="12" s="1"/>
  <c r="F1090" i="12" a="1"/>
  <c r="F1090" i="12" s="1"/>
  <c r="E1091" i="12" a="1"/>
  <c r="E1091" i="12" s="1"/>
  <c r="F1091" i="12" a="1"/>
  <c r="F1091" i="12" s="1"/>
  <c r="E1092" i="12" a="1"/>
  <c r="E1092" i="12"/>
  <c r="F1092" i="12" a="1"/>
  <c r="F1092" i="12" s="1"/>
  <c r="E1093" i="12" a="1"/>
  <c r="E1093" i="12"/>
  <c r="F1093" i="12" a="1"/>
  <c r="F1093" i="12" s="1"/>
  <c r="E1094" i="12" a="1"/>
  <c r="E1094" i="12" s="1"/>
  <c r="F1094" i="12" a="1"/>
  <c r="F1094" i="12" s="1"/>
  <c r="E1095" i="12" a="1"/>
  <c r="E1095" i="12"/>
  <c r="F1095" i="12" a="1"/>
  <c r="F1095" i="12" s="1"/>
  <c r="E1096" i="12" a="1"/>
  <c r="E1096" i="12" s="1"/>
  <c r="F1096" i="12" a="1"/>
  <c r="F1096" i="12" s="1"/>
  <c r="E1097" i="12" a="1"/>
  <c r="E1097" i="12" s="1"/>
  <c r="F1097" i="12" a="1"/>
  <c r="F1097" i="12" s="1"/>
  <c r="E1098" i="12" a="1"/>
  <c r="E1098" i="12"/>
  <c r="F1098" i="12" a="1"/>
  <c r="F1098" i="12" s="1"/>
  <c r="E1099" i="12" a="1"/>
  <c r="E1099" i="12" s="1"/>
  <c r="F1099" i="12" a="1"/>
  <c r="F1099" i="12" s="1"/>
  <c r="E1100" i="12" a="1"/>
  <c r="E1100" i="12"/>
  <c r="F1100" i="12" a="1"/>
  <c r="F1100" i="12" s="1"/>
  <c r="E1101" i="12" a="1"/>
  <c r="E1101" i="12" s="1"/>
  <c r="F1101" i="12" a="1"/>
  <c r="F1101" i="12"/>
  <c r="E1102" i="12" a="1"/>
  <c r="E1102" i="12"/>
  <c r="F1102" i="12" a="1"/>
  <c r="F1102" i="12" s="1"/>
  <c r="E1103" i="12" a="1"/>
  <c r="E1103" i="12" s="1"/>
  <c r="F1103" i="12" a="1"/>
  <c r="F1103" i="12" s="1"/>
  <c r="E1104" i="12" a="1"/>
  <c r="E1104" i="12" s="1"/>
  <c r="F1104" i="12" a="1"/>
  <c r="F1104" i="12" s="1"/>
  <c r="E1105" i="12" a="1"/>
  <c r="E1105" i="12" s="1"/>
  <c r="F1105" i="12" a="1"/>
  <c r="F1105" i="12" s="1"/>
  <c r="E1106" i="12" a="1"/>
  <c r="E1106" i="12" s="1"/>
  <c r="F1106" i="12" a="1"/>
  <c r="F1106" i="12"/>
  <c r="E1107" i="12" a="1"/>
  <c r="E1107" i="12" s="1"/>
  <c r="F1107" i="12" a="1"/>
  <c r="F1107" i="12" s="1"/>
  <c r="E1108" i="12" a="1"/>
  <c r="E1108" i="12" s="1"/>
  <c r="F1108" i="12" a="1"/>
  <c r="F1108" i="12"/>
  <c r="E1109" i="12" a="1"/>
  <c r="E1109" i="12" s="1"/>
  <c r="F1109" i="12" a="1"/>
  <c r="F1109" i="12" s="1"/>
  <c r="E1110" i="12" a="1"/>
  <c r="E1110" i="12"/>
  <c r="F1110" i="12" a="1"/>
  <c r="F1110" i="12" s="1"/>
  <c r="E1111" i="12" a="1"/>
  <c r="E1111" i="12"/>
  <c r="F1111" i="12" a="1"/>
  <c r="F1111" i="12" s="1"/>
  <c r="E1112" i="12" a="1"/>
  <c r="E1112" i="12" s="1"/>
  <c r="F1112" i="12" a="1"/>
  <c r="F1112" i="12"/>
  <c r="E1113" i="12" a="1"/>
  <c r="E1113" i="12" s="1"/>
  <c r="F1113" i="12" a="1"/>
  <c r="F1113" i="12" s="1"/>
  <c r="E1114" i="12" a="1"/>
  <c r="E1114" i="12" s="1"/>
  <c r="F1114" i="12" a="1"/>
  <c r="F1114" i="12" s="1"/>
  <c r="E1115" i="12" a="1"/>
  <c r="E1115" i="12" s="1"/>
  <c r="F1115" i="12" a="1"/>
  <c r="F1115" i="12" s="1"/>
  <c r="E1116" i="12" a="1"/>
  <c r="E1116" i="12" s="1"/>
  <c r="F1116" i="12" a="1"/>
  <c r="F1116" i="12" s="1"/>
  <c r="E1117" i="12" a="1"/>
  <c r="E1117" i="12"/>
  <c r="F1117" i="12" a="1"/>
  <c r="F1117" i="12"/>
  <c r="E1118" i="12" a="1"/>
  <c r="E1118" i="12" s="1"/>
  <c r="F1118" i="12" a="1"/>
  <c r="F1118" i="12" s="1"/>
  <c r="E1119" i="12" a="1"/>
  <c r="E1119" i="12" s="1"/>
  <c r="F1119" i="12" a="1"/>
  <c r="F1119" i="12" s="1"/>
  <c r="E1120" i="12" a="1"/>
  <c r="E1120" i="12" s="1"/>
  <c r="F1120" i="12" a="1"/>
  <c r="F1120" i="12"/>
  <c r="E1121" i="12" a="1"/>
  <c r="E1121" i="12" s="1"/>
  <c r="F1121" i="12" a="1"/>
  <c r="F1121" i="12" s="1"/>
  <c r="E1122" i="12" a="1"/>
  <c r="E1122" i="12" s="1"/>
  <c r="F1122" i="12" a="1"/>
  <c r="F1122" i="12" s="1"/>
  <c r="E1123" i="12" a="1"/>
  <c r="E1123" i="12" s="1"/>
  <c r="F1123" i="12" a="1"/>
  <c r="F1123" i="12"/>
  <c r="E1124" i="12" a="1"/>
  <c r="E1124" i="12" s="1"/>
  <c r="F1124" i="12" a="1"/>
  <c r="F1124" i="12" s="1"/>
  <c r="E1125" i="12" a="1"/>
  <c r="E1125" i="12"/>
  <c r="F1125" i="12" a="1"/>
  <c r="F1125" i="12" s="1"/>
  <c r="E1126" i="12" a="1"/>
  <c r="E1126" i="12"/>
  <c r="F1126" i="12" a="1"/>
  <c r="F1126" i="12" s="1"/>
  <c r="E1127" i="12" a="1"/>
  <c r="E1127" i="12" s="1"/>
  <c r="F1127" i="12" a="1"/>
  <c r="F1127" i="12" s="1"/>
  <c r="E1128" i="12" a="1"/>
  <c r="E1128" i="12" s="1"/>
  <c r="F1128" i="12" a="1"/>
  <c r="F1128" i="12" s="1"/>
  <c r="E1129" i="12" a="1"/>
  <c r="E1129" i="12" s="1"/>
  <c r="F1129" i="12" a="1"/>
  <c r="F1129" i="12" s="1"/>
  <c r="E1130" i="12" a="1"/>
  <c r="E1130" i="12" s="1"/>
  <c r="F1130" i="12" a="1"/>
  <c r="F1130" i="12"/>
  <c r="E1131" i="12" a="1"/>
  <c r="E1131" i="12" s="1"/>
  <c r="F1131" i="12" a="1"/>
  <c r="F1131" i="12"/>
  <c r="E1132" i="12" a="1"/>
  <c r="E1132" i="12" s="1"/>
  <c r="F1132" i="12" a="1"/>
  <c r="F1132" i="12"/>
  <c r="E1133" i="12" a="1"/>
  <c r="E1133" i="12" s="1"/>
  <c r="F1133" i="12" a="1"/>
  <c r="F1133" i="12" s="1"/>
  <c r="E1134" i="12" a="1"/>
  <c r="E1134" i="12"/>
  <c r="F1134" i="12" a="1"/>
  <c r="F1134" i="12" s="1"/>
  <c r="E1135" i="12" a="1"/>
  <c r="E1135" i="12" s="1"/>
  <c r="F1135" i="12" a="1"/>
  <c r="F1135" i="12" s="1"/>
  <c r="E1136" i="12" a="1"/>
  <c r="E1136" i="12" s="1"/>
  <c r="F1136" i="12" a="1"/>
  <c r="F1136" i="12"/>
  <c r="E1137" i="12" a="1"/>
  <c r="E1137" i="12" s="1"/>
  <c r="F1137" i="12" a="1"/>
  <c r="F1137" i="12" s="1"/>
  <c r="E1138" i="12" a="1"/>
  <c r="E1138" i="12" s="1"/>
  <c r="F1138" i="12" a="1"/>
  <c r="F1138" i="12" s="1"/>
  <c r="E1139" i="12" a="1"/>
  <c r="E1139" i="12" s="1"/>
  <c r="F1139" i="12" a="1"/>
  <c r="F1139" i="12" s="1"/>
  <c r="E1140" i="12" a="1"/>
  <c r="E1140" i="12" s="1"/>
  <c r="F1140" i="12" a="1"/>
  <c r="F1140" i="12" s="1"/>
  <c r="E1141" i="12" a="1"/>
  <c r="E1141" i="12" s="1"/>
  <c r="F1141" i="12" a="1"/>
  <c r="F1141" i="12"/>
  <c r="E1142" i="12" a="1"/>
  <c r="E1142" i="12"/>
  <c r="F1142" i="12" a="1"/>
  <c r="F1142" i="12" s="1"/>
  <c r="E1143" i="12" a="1"/>
  <c r="E1143" i="12" s="1"/>
  <c r="F1143" i="12" a="1"/>
  <c r="F1143" i="12" s="1"/>
  <c r="E1144" i="12" a="1"/>
  <c r="E1144" i="12" s="1"/>
  <c r="F1144" i="12" a="1"/>
  <c r="F1144" i="12" s="1"/>
  <c r="E1145" i="12" a="1"/>
  <c r="E1145" i="12" s="1"/>
  <c r="F1145" i="12" a="1"/>
  <c r="F1145" i="12" s="1"/>
  <c r="E1146" i="12" a="1"/>
  <c r="E1146" i="12" s="1"/>
  <c r="F1146" i="12" a="1"/>
  <c r="F1146" i="12"/>
  <c r="E1147" i="12" a="1"/>
  <c r="E1147" i="12" s="1"/>
  <c r="F1147" i="12" a="1"/>
  <c r="F1147" i="12"/>
  <c r="E1148" i="12" a="1"/>
  <c r="E1148" i="12" s="1"/>
  <c r="F1148" i="12" a="1"/>
  <c r="F1148" i="12" s="1"/>
  <c r="E1149" i="12" a="1"/>
  <c r="E1149" i="12"/>
  <c r="F1149" i="12" a="1"/>
  <c r="F1149" i="12" s="1"/>
  <c r="E1150" i="12" a="1"/>
  <c r="E1150" i="12" s="1"/>
  <c r="F1150" i="12" a="1"/>
  <c r="F1150" i="12" s="1"/>
  <c r="E1151" i="12" a="1"/>
  <c r="E1151" i="12" s="1"/>
  <c r="F1151" i="12" a="1"/>
  <c r="F1151" i="12" s="1"/>
  <c r="E1152" i="12" a="1"/>
  <c r="E1152" i="12" s="1"/>
  <c r="F1152" i="12" a="1"/>
  <c r="F1152" i="12" s="1"/>
  <c r="E1153" i="12" a="1"/>
  <c r="E1153" i="12" s="1"/>
  <c r="F1153" i="12" a="1"/>
  <c r="F1153" i="12" s="1"/>
  <c r="E1154" i="12" a="1"/>
  <c r="E1154" i="12" s="1"/>
  <c r="F1154" i="12" a="1"/>
  <c r="F1154" i="12" s="1"/>
  <c r="E1155" i="12" a="1"/>
  <c r="E1155" i="12" s="1"/>
  <c r="F1155" i="12" a="1"/>
  <c r="F1155" i="12" s="1"/>
  <c r="E1156" i="12" a="1"/>
  <c r="E1156" i="12" s="1"/>
  <c r="F1156" i="12" a="1"/>
  <c r="F1156" i="12"/>
  <c r="E1157" i="12" a="1"/>
  <c r="E1157" i="12"/>
  <c r="F1157" i="12" a="1"/>
  <c r="F1157" i="12" s="1"/>
  <c r="E1158" i="12" a="1"/>
  <c r="E1158" i="12"/>
  <c r="F1158" i="12" a="1"/>
  <c r="F1158" i="12" s="1"/>
  <c r="E1159" i="12" a="1"/>
  <c r="E1159" i="12"/>
  <c r="F1159" i="12" a="1"/>
  <c r="F1159" i="12" s="1"/>
  <c r="E1160" i="12" a="1"/>
  <c r="E1160" i="12" s="1"/>
  <c r="F1160" i="12" a="1"/>
  <c r="F1160" i="12" s="1"/>
  <c r="E1161" i="12" a="1"/>
  <c r="E1161" i="12" s="1"/>
  <c r="F1161" i="12" a="1"/>
  <c r="F1161" i="12" s="1"/>
  <c r="E1162" i="12" a="1"/>
  <c r="E1162" i="12" s="1"/>
  <c r="F1162" i="12" a="1"/>
  <c r="F1162" i="12" s="1"/>
  <c r="E1163" i="12" a="1"/>
  <c r="E1163" i="12" s="1"/>
  <c r="F1163" i="12" a="1"/>
  <c r="F1163" i="12" s="1"/>
  <c r="E1164" i="12" a="1"/>
  <c r="E1164" i="12" s="1"/>
  <c r="G1164" i="12" s="1"/>
  <c r="F1164" i="12" a="1"/>
  <c r="F1164" i="12"/>
  <c r="E1165" i="12" a="1"/>
  <c r="E1165" i="12" s="1"/>
  <c r="F1165" i="12" a="1"/>
  <c r="F1165" i="12"/>
  <c r="E1166" i="12" a="1"/>
  <c r="E1166" i="12" s="1"/>
  <c r="F1166" i="12" a="1"/>
  <c r="F1166" i="12" s="1"/>
  <c r="E1167" i="12" a="1"/>
  <c r="E1167" i="12" s="1"/>
  <c r="F1167" i="12" a="1"/>
  <c r="F1167" i="12" s="1"/>
  <c r="E1168" i="12" a="1"/>
  <c r="E1168" i="12" s="1"/>
  <c r="F1168" i="12" a="1"/>
  <c r="F1168" i="12" s="1"/>
  <c r="E1169" i="12" a="1"/>
  <c r="E1169" i="12" s="1"/>
  <c r="F1169" i="12" a="1"/>
  <c r="F1169" i="12" s="1"/>
  <c r="E1170" i="12" a="1"/>
  <c r="E1170" i="12" s="1"/>
  <c r="F1170" i="12" a="1"/>
  <c r="F1170" i="12"/>
  <c r="E1171" i="12" a="1"/>
  <c r="E1171" i="12" s="1"/>
  <c r="F1171" i="12" a="1"/>
  <c r="F1171" i="12" s="1"/>
  <c r="E1172" i="12" a="1"/>
  <c r="E1172" i="12" s="1"/>
  <c r="F1172" i="12" a="1"/>
  <c r="F1172" i="12"/>
  <c r="E1173" i="12" a="1"/>
  <c r="E1173" i="12" s="1"/>
  <c r="F1173" i="12" a="1"/>
  <c r="F1173" i="12" s="1"/>
  <c r="E1174" i="12" a="1"/>
  <c r="E1174" i="12" s="1"/>
  <c r="F1174" i="12" a="1"/>
  <c r="F1174" i="12" s="1"/>
  <c r="E1175" i="12" a="1"/>
  <c r="E1175" i="12"/>
  <c r="F1175" i="12" a="1"/>
  <c r="F1175" i="12" s="1"/>
  <c r="E1176" i="12" a="1"/>
  <c r="E1176" i="12" s="1"/>
  <c r="F1176" i="12" a="1"/>
  <c r="F1176" i="12" s="1"/>
  <c r="E1177" i="12" a="1"/>
  <c r="E1177" i="12" s="1"/>
  <c r="F1177" i="12" a="1"/>
  <c r="F1177" i="12" s="1"/>
  <c r="E1178" i="12" a="1"/>
  <c r="E1178" i="12" s="1"/>
  <c r="F1178" i="12" a="1"/>
  <c r="F1178" i="12"/>
  <c r="E1179" i="12" a="1"/>
  <c r="E1179" i="12" s="1"/>
  <c r="F1179" i="12" a="1"/>
  <c r="F1179" i="12"/>
  <c r="E1180" i="12" a="1"/>
  <c r="E1180" i="12" s="1"/>
  <c r="F1180" i="12" a="1"/>
  <c r="F1180" i="12"/>
  <c r="E1181" i="12" a="1"/>
  <c r="E1181" i="12" s="1"/>
  <c r="F1181" i="12" a="1"/>
  <c r="F1181" i="12"/>
  <c r="E1182" i="12" a="1"/>
  <c r="E1182" i="12" s="1"/>
  <c r="F1182" i="12" a="1"/>
  <c r="F1182" i="12" s="1"/>
  <c r="E1183" i="12" a="1"/>
  <c r="E1183" i="12" s="1"/>
  <c r="F1183" i="12" a="1"/>
  <c r="F1183" i="12" s="1"/>
  <c r="E1184" i="12" a="1"/>
  <c r="E1184" i="12" s="1"/>
  <c r="F1184" i="12" a="1"/>
  <c r="F1184" i="12"/>
  <c r="E1185" i="12" a="1"/>
  <c r="E1185" i="12" s="1"/>
  <c r="F1185" i="12" a="1"/>
  <c r="F1185" i="12" s="1"/>
  <c r="E1186" i="12" a="1"/>
  <c r="E1186" i="12" s="1"/>
  <c r="F1186" i="12" a="1"/>
  <c r="F1186" i="12" s="1"/>
  <c r="E1187" i="12" a="1"/>
  <c r="E1187" i="12" s="1"/>
  <c r="F1187" i="12" a="1"/>
  <c r="F1187" i="12"/>
  <c r="E1188" i="12" a="1"/>
  <c r="E1188" i="12" s="1"/>
  <c r="F1188" i="12" a="1"/>
  <c r="F1188" i="12" s="1"/>
  <c r="E1189" i="12" a="1"/>
  <c r="E1189" i="12"/>
  <c r="F1189" i="12" a="1"/>
  <c r="F1189" i="12" s="1"/>
  <c r="E1190" i="12" a="1"/>
  <c r="E1190" i="12" s="1"/>
  <c r="G1190" i="12" s="1"/>
  <c r="F1190" i="12" a="1"/>
  <c r="F1190" i="12" s="1"/>
  <c r="E1191" i="12" a="1"/>
  <c r="E1191" i="12" s="1"/>
  <c r="F1191" i="12" a="1"/>
  <c r="F1191" i="12" s="1"/>
  <c r="E1192" i="12" a="1"/>
  <c r="E1192" i="12" s="1"/>
  <c r="F1192" i="12" a="1"/>
  <c r="F1192" i="12" s="1"/>
  <c r="E1193" i="12" a="1"/>
  <c r="E1193" i="12" s="1"/>
  <c r="F1193" i="12" a="1"/>
  <c r="F1193" i="12" s="1"/>
  <c r="E1194" i="12" a="1"/>
  <c r="E1194" i="12" s="1"/>
  <c r="F1194" i="12" a="1"/>
  <c r="F1194" i="12" s="1"/>
  <c r="E1195" i="12" a="1"/>
  <c r="E1195" i="12" s="1"/>
  <c r="F1195" i="12" a="1"/>
  <c r="F1195" i="12"/>
  <c r="E1196" i="12" a="1"/>
  <c r="E1196" i="12" s="1"/>
  <c r="F1196" i="12" a="1"/>
  <c r="F1196" i="12" s="1"/>
  <c r="E1197" i="12" a="1"/>
  <c r="E1197" i="12"/>
  <c r="F1197" i="12" a="1"/>
  <c r="F1197" i="12" s="1"/>
  <c r="E1198" i="12" a="1"/>
  <c r="E1198" i="12" s="1"/>
  <c r="F1198" i="12" a="1"/>
  <c r="F1198" i="12" s="1"/>
  <c r="E1199" i="12" a="1"/>
  <c r="E1199" i="12" s="1"/>
  <c r="F1199" i="12" a="1"/>
  <c r="F1199" i="12" s="1"/>
  <c r="E1200" i="12" a="1"/>
  <c r="E1200" i="12" s="1"/>
  <c r="F1200" i="12" a="1"/>
  <c r="F1200" i="12" s="1"/>
  <c r="E1201" i="12" a="1"/>
  <c r="E1201" i="12" s="1"/>
  <c r="F1201" i="12" a="1"/>
  <c r="F1201" i="12" s="1"/>
  <c r="E1202" i="12" a="1"/>
  <c r="E1202" i="12" s="1"/>
  <c r="F1202" i="12" a="1"/>
  <c r="F1202" i="12" s="1"/>
  <c r="E1203" i="12" a="1"/>
  <c r="E1203" i="12" s="1"/>
  <c r="F1203" i="12" a="1"/>
  <c r="F1203" i="12" s="1"/>
  <c r="E1204" i="12" a="1"/>
  <c r="E1204" i="12" s="1"/>
  <c r="F1204" i="12" a="1"/>
  <c r="F1204" i="12" s="1"/>
  <c r="E1205" i="12" a="1"/>
  <c r="E1205" i="12" s="1"/>
  <c r="F1205" i="12" a="1"/>
  <c r="F1205" i="12" s="1"/>
  <c r="E1206" i="12" a="1"/>
  <c r="E1206" i="12"/>
  <c r="F1206" i="12" a="1"/>
  <c r="F1206" i="12" s="1"/>
  <c r="E1207" i="12" a="1"/>
  <c r="E1207" i="12" s="1"/>
  <c r="F1207" i="12" a="1"/>
  <c r="F1207" i="12" s="1"/>
  <c r="E1208" i="12" a="1"/>
  <c r="E1208" i="12" s="1"/>
  <c r="F1208" i="12" a="1"/>
  <c r="F1208" i="12" s="1"/>
  <c r="E1209" i="12" a="1"/>
  <c r="E1209" i="12" s="1"/>
  <c r="F1209" i="12" a="1"/>
  <c r="F1209" i="12" s="1"/>
  <c r="E1210" i="12" a="1"/>
  <c r="E1210" i="12" s="1"/>
  <c r="F1210" i="12" a="1"/>
  <c r="F1210" i="12" s="1"/>
  <c r="E1211" i="12" a="1"/>
  <c r="E1211" i="12" s="1"/>
  <c r="F1211" i="12" a="1"/>
  <c r="F1211" i="12" s="1"/>
  <c r="E1212" i="12" a="1"/>
  <c r="E1212" i="12" s="1"/>
  <c r="F1212" i="12" a="1"/>
  <c r="F1212" i="12" s="1"/>
  <c r="E1213" i="12" a="1"/>
  <c r="E1213" i="12"/>
  <c r="F1213" i="12" a="1"/>
  <c r="F1213" i="12" s="1"/>
  <c r="E1214" i="12" a="1"/>
  <c r="E1214" i="12"/>
  <c r="F1214" i="12" a="1"/>
  <c r="F1214" i="12" s="1"/>
  <c r="E1215" i="12" a="1"/>
  <c r="E1215" i="12" s="1"/>
  <c r="F1215" i="12" a="1"/>
  <c r="F1215" i="12" s="1"/>
  <c r="E1216" i="12" a="1"/>
  <c r="E1216" i="12" s="1"/>
  <c r="F1216" i="12" a="1"/>
  <c r="F1216" i="12"/>
  <c r="E1217" i="12" a="1"/>
  <c r="E1217" i="12" s="1"/>
  <c r="F1217" i="12" a="1"/>
  <c r="F1217" i="12" s="1"/>
  <c r="E1218" i="12" a="1"/>
  <c r="E1218" i="12" s="1"/>
  <c r="F1218" i="12" a="1"/>
  <c r="F1218" i="12" s="1"/>
  <c r="E1219" i="12" a="1"/>
  <c r="E1219" i="12" s="1"/>
  <c r="F1219" i="12" a="1"/>
  <c r="F1219" i="12"/>
  <c r="E1220" i="12" a="1"/>
  <c r="E1220" i="12" s="1"/>
  <c r="F1220" i="12" a="1"/>
  <c r="F1220" i="12" s="1"/>
  <c r="E1221" i="12" a="1"/>
  <c r="E1221" i="12" s="1"/>
  <c r="F1221" i="12" a="1"/>
  <c r="F1221" i="12" s="1"/>
  <c r="E1222" i="12" a="1"/>
  <c r="E1222" i="12" s="1"/>
  <c r="F1222" i="12" a="1"/>
  <c r="F1222" i="12" s="1"/>
  <c r="E1223" i="12" a="1"/>
  <c r="E1223" i="12" s="1"/>
  <c r="F1223" i="12" a="1"/>
  <c r="F1223" i="12" s="1"/>
  <c r="E1224" i="12" a="1"/>
  <c r="E1224" i="12" s="1"/>
  <c r="F1224" i="12" a="1"/>
  <c r="F1224" i="12" s="1"/>
  <c r="E1225" i="12" a="1"/>
  <c r="E1225" i="12" s="1"/>
  <c r="F1225" i="12" a="1"/>
  <c r="F1225" i="12" s="1"/>
  <c r="E1226" i="12" a="1"/>
  <c r="E1226" i="12" s="1"/>
  <c r="F1226" i="12" a="1"/>
  <c r="F1226" i="12" s="1"/>
  <c r="E1227" i="12" a="1"/>
  <c r="E1227" i="12" s="1"/>
  <c r="F1227" i="12" a="1"/>
  <c r="F1227" i="12" s="1"/>
  <c r="E1228" i="12" a="1"/>
  <c r="E1228" i="12"/>
  <c r="F1228" i="12" a="1"/>
  <c r="F1228" i="12"/>
  <c r="E1229" i="12" a="1"/>
  <c r="E1229" i="12"/>
  <c r="F1229" i="12" a="1"/>
  <c r="F1229" i="12" s="1"/>
  <c r="E1230" i="12" a="1"/>
  <c r="E1230" i="12"/>
  <c r="F1230" i="12" a="1"/>
  <c r="F1230" i="12" s="1"/>
  <c r="E1231" i="12" a="1"/>
  <c r="E1231" i="12" s="1"/>
  <c r="F1231" i="12" a="1"/>
  <c r="F1231" i="12" s="1"/>
  <c r="E1232" i="12" a="1"/>
  <c r="E1232" i="12" s="1"/>
  <c r="F1232" i="12" a="1"/>
  <c r="F1232" i="12" s="1"/>
  <c r="E1233" i="12" a="1"/>
  <c r="E1233" i="12" s="1"/>
  <c r="F1233" i="12" a="1"/>
  <c r="F1233" i="12" s="1"/>
  <c r="E1234" i="12" a="1"/>
  <c r="E1234" i="12" s="1"/>
  <c r="F1234" i="12" a="1"/>
  <c r="F1234" i="12" s="1"/>
  <c r="E1235" i="12" a="1"/>
  <c r="E1235" i="12" s="1"/>
  <c r="F1235" i="12" a="1"/>
  <c r="F1235" i="12" s="1"/>
  <c r="E1236" i="12" a="1"/>
  <c r="E1236" i="12" s="1"/>
  <c r="F1236" i="12" a="1"/>
  <c r="F1236" i="12"/>
  <c r="E1237" i="12" a="1"/>
  <c r="E1237" i="12" s="1"/>
  <c r="F1237" i="12" a="1"/>
  <c r="F1237" i="12" s="1"/>
  <c r="E1238" i="12" a="1"/>
  <c r="E1238" i="12" s="1"/>
  <c r="F1238" i="12" a="1"/>
  <c r="F1238" i="12" s="1"/>
  <c r="E1239" i="12" a="1"/>
  <c r="E1239" i="12" s="1"/>
  <c r="F1239" i="12" a="1"/>
  <c r="F1239" i="12" s="1"/>
  <c r="E1240" i="12" a="1"/>
  <c r="E1240" i="12" s="1"/>
  <c r="F1240" i="12" a="1"/>
  <c r="F1240" i="12" s="1"/>
  <c r="E1241" i="12" a="1"/>
  <c r="E1241" i="12" s="1"/>
  <c r="F1241" i="12" a="1"/>
  <c r="F1241" i="12" s="1"/>
  <c r="E1242" i="12" a="1"/>
  <c r="E1242" i="12" s="1"/>
  <c r="F1242" i="12" a="1"/>
  <c r="F1242" i="12" s="1"/>
  <c r="E1243" i="12" a="1"/>
  <c r="E1243" i="12" s="1"/>
  <c r="F1243" i="12" a="1"/>
  <c r="F1243" i="12" s="1"/>
  <c r="E1244" i="12" a="1"/>
  <c r="E1244" i="12" s="1"/>
  <c r="F1244" i="12" a="1"/>
  <c r="F1244" i="12" s="1"/>
  <c r="E1245" i="12" a="1"/>
  <c r="E1245" i="12"/>
  <c r="F1245" i="12" a="1"/>
  <c r="F1245" i="12" s="1"/>
  <c r="E1246" i="12" a="1"/>
  <c r="E1246" i="12" s="1"/>
  <c r="F1246" i="12" a="1"/>
  <c r="F1246" i="12" s="1"/>
  <c r="E1247" i="12" a="1"/>
  <c r="E1247" i="12"/>
  <c r="F1247" i="12" a="1"/>
  <c r="F1247" i="12" s="1"/>
  <c r="E1248" i="12" a="1"/>
  <c r="E1248" i="12" s="1"/>
  <c r="F1248" i="12" a="1"/>
  <c r="F1248" i="12" s="1"/>
  <c r="E1249" i="12" a="1"/>
  <c r="E1249" i="12" s="1"/>
  <c r="F1249" i="12" a="1"/>
  <c r="F1249" i="12" s="1"/>
  <c r="E1250" i="12" a="1"/>
  <c r="E1250" i="12"/>
  <c r="F1250" i="12" a="1"/>
  <c r="F1250" i="12" s="1"/>
  <c r="E1251" i="12" a="1"/>
  <c r="E1251" i="12" s="1"/>
  <c r="F1251" i="12" a="1"/>
  <c r="F1251" i="12"/>
  <c r="E1252" i="12" a="1"/>
  <c r="E1252" i="12" s="1"/>
  <c r="F1252" i="12" a="1"/>
  <c r="F1252" i="12"/>
  <c r="E1253" i="12" a="1"/>
  <c r="E1253" i="12" s="1"/>
  <c r="F1253" i="12" a="1"/>
  <c r="F1253" i="12" s="1"/>
  <c r="E1254" i="12" a="1"/>
  <c r="E1254" i="12" s="1"/>
  <c r="G1254" i="12" s="1"/>
  <c r="F1254" i="12" a="1"/>
  <c r="F1254" i="12" s="1"/>
  <c r="E1255" i="12" a="1"/>
  <c r="E1255" i="12"/>
  <c r="F1255" i="12" a="1"/>
  <c r="F1255" i="12" s="1"/>
  <c r="E1256" i="12" a="1"/>
  <c r="E1256" i="12" s="1"/>
  <c r="F1256" i="12" a="1"/>
  <c r="F1256" i="12" s="1"/>
  <c r="E1257" i="12" a="1"/>
  <c r="E1257" i="12" s="1"/>
  <c r="F1257" i="12" a="1"/>
  <c r="F1257" i="12" s="1"/>
  <c r="E1258" i="12" a="1"/>
  <c r="E1258" i="12" s="1"/>
  <c r="F1258" i="12" a="1"/>
  <c r="F1258" i="12" s="1"/>
  <c r="E1259" i="12" a="1"/>
  <c r="E1259" i="12" s="1"/>
  <c r="F1259" i="12" a="1"/>
  <c r="F1259" i="12" s="1"/>
  <c r="E1260" i="12" a="1"/>
  <c r="E1260" i="12" s="1"/>
  <c r="F1260" i="12" a="1"/>
  <c r="F1260" i="12"/>
  <c r="E1261" i="12" a="1"/>
  <c r="E1261" i="12" s="1"/>
  <c r="F1261" i="12" a="1"/>
  <c r="F1261" i="12"/>
  <c r="E1262" i="12" a="1"/>
  <c r="E1262" i="12" s="1"/>
  <c r="F1262" i="12" a="1"/>
  <c r="F1262" i="12" s="1"/>
  <c r="E1263" i="12" a="1"/>
  <c r="E1263" i="12" s="1"/>
  <c r="F1263" i="12" a="1"/>
  <c r="F1263" i="12" s="1"/>
  <c r="E1264" i="12" a="1"/>
  <c r="E1264" i="12" s="1"/>
  <c r="F1264" i="12" a="1"/>
  <c r="F1264" i="12" s="1"/>
  <c r="E1265" i="12" a="1"/>
  <c r="E1265" i="12"/>
  <c r="F1265" i="12" a="1"/>
  <c r="F1265" i="12"/>
  <c r="E1266" i="12" a="1"/>
  <c r="E1266" i="12" s="1"/>
  <c r="F1266" i="12" a="1"/>
  <c r="F1266" i="12" s="1"/>
  <c r="E1267" i="12" a="1"/>
  <c r="E1267" i="12" s="1"/>
  <c r="F1267" i="12" a="1"/>
  <c r="F1267" i="12"/>
  <c r="E1268" i="12" a="1"/>
  <c r="E1268" i="12" s="1"/>
  <c r="F1268" i="12" a="1"/>
  <c r="F1268" i="12" s="1"/>
  <c r="E1269" i="12" a="1"/>
  <c r="E1269" i="12" s="1"/>
  <c r="F1269" i="12" a="1"/>
  <c r="F1269" i="12" s="1"/>
  <c r="E1270" i="12" a="1"/>
  <c r="E1270" i="12"/>
  <c r="F1270" i="12" a="1"/>
  <c r="F1270" i="12" s="1"/>
  <c r="E1271" i="12" a="1"/>
  <c r="E1271" i="12"/>
  <c r="F1271" i="12" a="1"/>
  <c r="F1271" i="12"/>
  <c r="E1272" i="12" a="1"/>
  <c r="E1272" i="12" s="1"/>
  <c r="F1272" i="12" a="1"/>
  <c r="F1272" i="12" s="1"/>
  <c r="E1273" i="12" a="1"/>
  <c r="E1273" i="12" s="1"/>
  <c r="F1273" i="12" a="1"/>
  <c r="F1273" i="12" s="1"/>
  <c r="E1274" i="12" a="1"/>
  <c r="E1274" i="12" s="1"/>
  <c r="F1274" i="12" a="1"/>
  <c r="F1274" i="12" s="1"/>
  <c r="E1275" i="12" a="1"/>
  <c r="E1275" i="12"/>
  <c r="F1275" i="12" a="1"/>
  <c r="F1275" i="12" s="1"/>
  <c r="E1276" i="12" a="1"/>
  <c r="E1276" i="12" s="1"/>
  <c r="F1276" i="12" a="1"/>
  <c r="F1276" i="12" s="1"/>
  <c r="E1277" i="12" a="1"/>
  <c r="E1277" i="12"/>
  <c r="F1277" i="12" a="1"/>
  <c r="F1277" i="12"/>
  <c r="E1278" i="12" a="1"/>
  <c r="E1278" i="12" s="1"/>
  <c r="F1278" i="12" a="1"/>
  <c r="F1278" i="12" s="1"/>
  <c r="E1279" i="12" a="1"/>
  <c r="E1279" i="12" s="1"/>
  <c r="F1279" i="12" a="1"/>
  <c r="F1279" i="12" s="1"/>
  <c r="E1280" i="12" a="1"/>
  <c r="E1280" i="12" s="1"/>
  <c r="F1280" i="12" a="1"/>
  <c r="F1280" i="12" s="1"/>
  <c r="E1281" i="12" a="1"/>
  <c r="E1281" i="12" s="1"/>
  <c r="F1281" i="12" a="1"/>
  <c r="F1281" i="12"/>
  <c r="E1282" i="12" a="1"/>
  <c r="E1282" i="12"/>
  <c r="F1282" i="12" a="1"/>
  <c r="F1282" i="12" s="1"/>
  <c r="E1283" i="12" a="1"/>
  <c r="E1283" i="12" s="1"/>
  <c r="F1283" i="12" a="1"/>
  <c r="F1283" i="12" s="1"/>
  <c r="E1284" i="12" a="1"/>
  <c r="E1284" i="12" s="1"/>
  <c r="F1284" i="12" a="1"/>
  <c r="F1284" i="12"/>
  <c r="E1285" i="12" a="1"/>
  <c r="E1285" i="12" s="1"/>
  <c r="F1285" i="12" a="1"/>
  <c r="F1285" i="12" s="1"/>
  <c r="E1286" i="12" a="1"/>
  <c r="E1286" i="12" s="1"/>
  <c r="G1286" i="12" s="1"/>
  <c r="F1286" i="12" a="1"/>
  <c r="F1286" i="12" s="1"/>
  <c r="E1287" i="12" a="1"/>
  <c r="E1287" i="12" s="1"/>
  <c r="F1287" i="12" a="1"/>
  <c r="F1287" i="12" s="1"/>
  <c r="E1288" i="12" a="1"/>
  <c r="E1288" i="12" s="1"/>
  <c r="F1288" i="12" a="1"/>
  <c r="F1288" i="12" s="1"/>
  <c r="E1289" i="12" a="1"/>
  <c r="E1289" i="12" s="1"/>
  <c r="F1289" i="12" a="1"/>
  <c r="F1289" i="12" s="1"/>
  <c r="E1290" i="12" a="1"/>
  <c r="E1290" i="12" s="1"/>
  <c r="F1290" i="12" a="1"/>
  <c r="F1290" i="12" s="1"/>
  <c r="E1291" i="12" a="1"/>
  <c r="E1291" i="12" s="1"/>
  <c r="F1291" i="12" a="1"/>
  <c r="F1291" i="12"/>
  <c r="E1292" i="12" a="1"/>
  <c r="E1292" i="12" s="1"/>
  <c r="F1292" i="12" a="1"/>
  <c r="F1292" i="12" s="1"/>
  <c r="E1293" i="12" a="1"/>
  <c r="E1293" i="12" s="1"/>
  <c r="F1293" i="12" a="1"/>
  <c r="F1293" i="12" s="1"/>
  <c r="E1294" i="12" a="1"/>
  <c r="E1294" i="12" s="1"/>
  <c r="F1294" i="12" a="1"/>
  <c r="F1294" i="12" s="1"/>
  <c r="E1295" i="12" a="1"/>
  <c r="E1295" i="12"/>
  <c r="F1295" i="12" a="1"/>
  <c r="F1295" i="12" s="1"/>
  <c r="E1296" i="12" a="1"/>
  <c r="E1296" i="12" s="1"/>
  <c r="F1296" i="12" a="1"/>
  <c r="F1296" i="12" s="1"/>
  <c r="E1297" i="12" a="1"/>
  <c r="E1297" i="12" s="1"/>
  <c r="G1297" i="12" s="1"/>
  <c r="F1297" i="12" a="1"/>
  <c r="F1297" i="12"/>
  <c r="E1298" i="12" a="1"/>
  <c r="E1298" i="12" s="1"/>
  <c r="F1298" i="12" a="1"/>
  <c r="F1298" i="12" s="1"/>
  <c r="E1299" i="12" a="1"/>
  <c r="E1299" i="12" s="1"/>
  <c r="F1299" i="12" a="1"/>
  <c r="F1299" i="12"/>
  <c r="E1300" i="12" a="1"/>
  <c r="E1300" i="12" s="1"/>
  <c r="F1300" i="12" a="1"/>
  <c r="F1300" i="12" s="1"/>
  <c r="E1301" i="12" a="1"/>
  <c r="E1301" i="12"/>
  <c r="F1301" i="12" a="1"/>
  <c r="F1301" i="12" s="1"/>
  <c r="E1302" i="12" a="1"/>
  <c r="E1302" i="12" s="1"/>
  <c r="F1302" i="12" a="1"/>
  <c r="F1302" i="12" s="1"/>
  <c r="E1303" i="12" a="1"/>
  <c r="E1303" i="12" s="1"/>
  <c r="F1303" i="12" a="1"/>
  <c r="F1303" i="12" s="1"/>
  <c r="E1304" i="12" a="1"/>
  <c r="E1304" i="12" s="1"/>
  <c r="F1304" i="12" a="1"/>
  <c r="F1304" i="12" s="1"/>
  <c r="E1305" i="12" a="1"/>
  <c r="E1305" i="12"/>
  <c r="F1305" i="12" a="1"/>
  <c r="F1305" i="12" s="1"/>
  <c r="E1306" i="12" a="1"/>
  <c r="E1306" i="12" s="1"/>
  <c r="F1306" i="12" a="1"/>
  <c r="F1306" i="12" s="1"/>
  <c r="E1307" i="12" a="1"/>
  <c r="E1307" i="12" s="1"/>
  <c r="F1307" i="12" a="1"/>
  <c r="F1307" i="12" s="1"/>
  <c r="E1308" i="12" a="1"/>
  <c r="E1308" i="12" s="1"/>
  <c r="F1308" i="12" a="1"/>
  <c r="F1308" i="12" s="1"/>
  <c r="E1309" i="12" a="1"/>
  <c r="E1309" i="12" s="1"/>
  <c r="F1309" i="12" a="1"/>
  <c r="F1309" i="12" s="1"/>
  <c r="E1310" i="12" a="1"/>
  <c r="E1310" i="12" s="1"/>
  <c r="F1310" i="12" a="1"/>
  <c r="F1310" i="12" s="1"/>
  <c r="E1311" i="12" a="1"/>
  <c r="E1311" i="12" s="1"/>
  <c r="F1311" i="12" a="1"/>
  <c r="F1311" i="12" s="1"/>
  <c r="E1312" i="12" a="1"/>
  <c r="E1312" i="12" s="1"/>
  <c r="F1312" i="12" a="1"/>
  <c r="F1312" i="12" s="1"/>
  <c r="E1313" i="12" a="1"/>
  <c r="E1313" i="12"/>
  <c r="F1313" i="12" a="1"/>
  <c r="F1313" i="12"/>
  <c r="E1314" i="12" a="1"/>
  <c r="E1314" i="12" s="1"/>
  <c r="F1314" i="12" a="1"/>
  <c r="F1314" i="12" s="1"/>
  <c r="E1315" i="12" a="1"/>
  <c r="E1315" i="12" s="1"/>
  <c r="F1315" i="12" a="1"/>
  <c r="F1315" i="12" s="1"/>
  <c r="E1316" i="12" a="1"/>
  <c r="E1316" i="12" s="1"/>
  <c r="F1316" i="12" a="1"/>
  <c r="F1316" i="12" s="1"/>
  <c r="E1317" i="12" a="1"/>
  <c r="E1317" i="12"/>
  <c r="F1317" i="12" a="1"/>
  <c r="F1317" i="12" s="1"/>
  <c r="E1318" i="12" a="1"/>
  <c r="E1318" i="12" s="1"/>
  <c r="F1318" i="12" a="1"/>
  <c r="F1318" i="12" s="1"/>
  <c r="E1319" i="12" a="1"/>
  <c r="E1319" i="12" s="1"/>
  <c r="F1319" i="12" a="1"/>
  <c r="F1319" i="12"/>
  <c r="E1320" i="12" a="1"/>
  <c r="E1320" i="12" s="1"/>
  <c r="F1320" i="12" a="1"/>
  <c r="F1320" i="12" s="1"/>
  <c r="E1321" i="12" a="1"/>
  <c r="E1321" i="12" s="1"/>
  <c r="F1321" i="12" a="1"/>
  <c r="F1321" i="12" s="1"/>
  <c r="E1322" i="12" a="1"/>
  <c r="E1322" i="12" s="1"/>
  <c r="F1322" i="12" a="1"/>
  <c r="F1322" i="12" s="1"/>
  <c r="E1323" i="12" a="1"/>
  <c r="E1323" i="12" s="1"/>
  <c r="F1323" i="12" a="1"/>
  <c r="F1323" i="12" s="1"/>
  <c r="E1324" i="12" a="1"/>
  <c r="E1324" i="12" s="1"/>
  <c r="F1324" i="12" a="1"/>
  <c r="F1324" i="12" s="1"/>
  <c r="E1325" i="12" a="1"/>
  <c r="E1325" i="12" s="1"/>
  <c r="F1325" i="12" a="1"/>
  <c r="F1325" i="12" s="1"/>
  <c r="E1326" i="12" a="1"/>
  <c r="E1326" i="12" s="1"/>
  <c r="F1326" i="12" a="1"/>
  <c r="F1326" i="12" s="1"/>
  <c r="E1327" i="12" a="1"/>
  <c r="E1327" i="12" s="1"/>
  <c r="F1327" i="12" a="1"/>
  <c r="F1327" i="12"/>
  <c r="E1328" i="12" a="1"/>
  <c r="E1328" i="12" s="1"/>
  <c r="F1328" i="12" a="1"/>
  <c r="F1328" i="12" s="1"/>
  <c r="E1329" i="12" a="1"/>
  <c r="E1329" i="12" s="1"/>
  <c r="F1329" i="12" a="1"/>
  <c r="F1329" i="12"/>
  <c r="E1330" i="12" a="1"/>
  <c r="E1330" i="12" s="1"/>
  <c r="F1330" i="12" a="1"/>
  <c r="F1330" i="12" s="1"/>
  <c r="E1331" i="12" a="1"/>
  <c r="E1331" i="12"/>
  <c r="F1331" i="12" a="1"/>
  <c r="F1331" i="12" s="1"/>
  <c r="E1332" i="12" a="1"/>
  <c r="E1332" i="12" s="1"/>
  <c r="F1332" i="12" a="1"/>
  <c r="F1332" i="12" s="1"/>
  <c r="E1333" i="12" a="1"/>
  <c r="E1333" i="12" s="1"/>
  <c r="F1333" i="12" a="1"/>
  <c r="F1333" i="12" s="1"/>
  <c r="E1334" i="12" a="1"/>
  <c r="E1334" i="12" s="1"/>
  <c r="F1334" i="12" a="1"/>
  <c r="F1334" i="12" s="1"/>
  <c r="E1335" i="12" a="1"/>
  <c r="E1335" i="12" s="1"/>
  <c r="F1335" i="12" a="1"/>
  <c r="F1335" i="12" s="1"/>
  <c r="E1336" i="12" a="1"/>
  <c r="E1336" i="12" s="1"/>
  <c r="F1336" i="12" a="1"/>
  <c r="F1336" i="12" s="1"/>
  <c r="E1337" i="12" a="1"/>
  <c r="E1337" i="12"/>
  <c r="F1337" i="12" a="1"/>
  <c r="F1337" i="12" s="1"/>
  <c r="E1338" i="12" a="1"/>
  <c r="E1338" i="12" s="1"/>
  <c r="F1338" i="12" a="1"/>
  <c r="F1338" i="12" s="1"/>
  <c r="E1339" i="12" a="1"/>
  <c r="E1339" i="12" s="1"/>
  <c r="F1339" i="12" a="1"/>
  <c r="F1339" i="12" s="1"/>
  <c r="E1340" i="12" a="1"/>
  <c r="E1340" i="12" s="1"/>
  <c r="F1340" i="12" a="1"/>
  <c r="F1340" i="12" s="1"/>
  <c r="E1341" i="12" a="1"/>
  <c r="E1341" i="12" s="1"/>
  <c r="F1341" i="12" a="1"/>
  <c r="F1341" i="12" s="1"/>
  <c r="E1342" i="12" a="1"/>
  <c r="E1342" i="12" s="1"/>
  <c r="F1342" i="12" a="1"/>
  <c r="F1342" i="12"/>
  <c r="E1343" i="12" a="1"/>
  <c r="E1343" i="12" s="1"/>
  <c r="F1343" i="12" a="1"/>
  <c r="F1343" i="12" s="1"/>
  <c r="E1344" i="12" a="1"/>
  <c r="E1344" i="12" s="1"/>
  <c r="F1344" i="12" a="1"/>
  <c r="F1344" i="12" s="1"/>
  <c r="E1345" i="12" a="1"/>
  <c r="E1345" i="12" s="1"/>
  <c r="F1345" i="12" a="1"/>
  <c r="F1345" i="12"/>
  <c r="E1346" i="12" a="1"/>
  <c r="E1346" i="12" s="1"/>
  <c r="F1346" i="12" a="1"/>
  <c r="F1346" i="12" s="1"/>
  <c r="E1347" i="12" a="1"/>
  <c r="E1347" i="12" s="1"/>
  <c r="F1347" i="12" a="1"/>
  <c r="F1347" i="12" s="1"/>
  <c r="E1348" i="12" a="1"/>
  <c r="E1348" i="12" s="1"/>
  <c r="F1348" i="12" a="1"/>
  <c r="F1348" i="12" s="1"/>
  <c r="E1349" i="12" a="1"/>
  <c r="E1349" i="12" s="1"/>
  <c r="F1349" i="12" a="1"/>
  <c r="F1349" i="12" s="1"/>
  <c r="E1350" i="12" a="1"/>
  <c r="E1350" i="12" s="1"/>
  <c r="F1350" i="12" a="1"/>
  <c r="F1350" i="12" s="1"/>
  <c r="E1351" i="12" a="1"/>
  <c r="E1351" i="12" s="1"/>
  <c r="F1351" i="12" a="1"/>
  <c r="F1351" i="12"/>
  <c r="E1352" i="12" a="1"/>
  <c r="E1352" i="12" s="1"/>
  <c r="F1352" i="12" a="1"/>
  <c r="F1352" i="12" s="1"/>
  <c r="E1353" i="12" a="1"/>
  <c r="E1353" i="12" s="1"/>
  <c r="F1353" i="12" a="1"/>
  <c r="F1353" i="12" s="1"/>
  <c r="E1354" i="12" a="1"/>
  <c r="E1354" i="12" s="1"/>
  <c r="F1354" i="12" a="1"/>
  <c r="F1354" i="12" s="1"/>
  <c r="E1355" i="12" a="1"/>
  <c r="E1355" i="12" s="1"/>
  <c r="F1355" i="12" a="1"/>
  <c r="F1355" i="12" s="1"/>
  <c r="E1356" i="12" a="1"/>
  <c r="E1356" i="12" s="1"/>
  <c r="F1356" i="12" a="1"/>
  <c r="F1356" i="12" s="1"/>
  <c r="E1357" i="12" a="1"/>
  <c r="E1357" i="12"/>
  <c r="F1357" i="12" a="1"/>
  <c r="F1357" i="12"/>
  <c r="E1358" i="12" a="1"/>
  <c r="E1358" i="12" s="1"/>
  <c r="F1358" i="12" a="1"/>
  <c r="F1358" i="12" s="1"/>
  <c r="E1359" i="12" a="1"/>
  <c r="E1359" i="12" s="1"/>
  <c r="F1359" i="12" a="1"/>
  <c r="F1359" i="12"/>
  <c r="E1360" i="12" a="1"/>
  <c r="E1360" i="12" s="1"/>
  <c r="F1360" i="12" a="1"/>
  <c r="F1360" i="12" s="1"/>
  <c r="E1361" i="12" a="1"/>
  <c r="E1361" i="12" s="1"/>
  <c r="F1361" i="12" a="1"/>
  <c r="F1361" i="12" s="1"/>
  <c r="E1362" i="12" a="1"/>
  <c r="E1362" i="12"/>
  <c r="F1362" i="12" a="1"/>
  <c r="F1362" i="12" s="1"/>
  <c r="E1363" i="12" a="1"/>
  <c r="E1363" i="12" s="1"/>
  <c r="F1363" i="12" a="1"/>
  <c r="F1363" i="12" s="1"/>
  <c r="E1364" i="12" a="1"/>
  <c r="E1364" i="12" s="1"/>
  <c r="F1364" i="12" a="1"/>
  <c r="F1364" i="12"/>
  <c r="E1365" i="12" a="1"/>
  <c r="E1365" i="12" s="1"/>
  <c r="F1365" i="12" a="1"/>
  <c r="F1365" i="12" s="1"/>
  <c r="E1366" i="12" a="1"/>
  <c r="E1366" i="12" s="1"/>
  <c r="F1366" i="12" a="1"/>
  <c r="F1366" i="12" s="1"/>
  <c r="E1367" i="12" a="1"/>
  <c r="E1367" i="12" s="1"/>
  <c r="F1367" i="12" a="1"/>
  <c r="F1367" i="12"/>
  <c r="E1368" i="12" a="1"/>
  <c r="E1368" i="12" s="1"/>
  <c r="F1368" i="12" a="1"/>
  <c r="F1368" i="12" s="1"/>
  <c r="E1369" i="12" a="1"/>
  <c r="E1369" i="12"/>
  <c r="F1369" i="12" a="1"/>
  <c r="F1369" i="12"/>
  <c r="E1370" i="12" a="1"/>
  <c r="E1370" i="12"/>
  <c r="F1370" i="12" a="1"/>
  <c r="F1370" i="12" s="1"/>
  <c r="E1371" i="12" a="1"/>
  <c r="E1371" i="12" s="1"/>
  <c r="F1371" i="12" a="1"/>
  <c r="F1371" i="12" s="1"/>
  <c r="E1372" i="12" a="1"/>
  <c r="E1372" i="12" s="1"/>
  <c r="F1372" i="12" a="1"/>
  <c r="F1372" i="12" s="1"/>
  <c r="E1373" i="12" a="1"/>
  <c r="E1373" i="12"/>
  <c r="F1373" i="12" a="1"/>
  <c r="F1373" i="12" s="1"/>
  <c r="E1374" i="12" a="1"/>
  <c r="E1374" i="12" s="1"/>
  <c r="F1374" i="12" a="1"/>
  <c r="F1374" i="12" s="1"/>
  <c r="E1375" i="12" a="1"/>
  <c r="E1375" i="12" s="1"/>
  <c r="F1375" i="12" a="1"/>
  <c r="F1375" i="12" s="1"/>
  <c r="E1376" i="12" a="1"/>
  <c r="E1376" i="12" s="1"/>
  <c r="F1376" i="12" a="1"/>
  <c r="F1376" i="12"/>
  <c r="E1377" i="12" a="1"/>
  <c r="E1377" i="12"/>
  <c r="F1377" i="12" a="1"/>
  <c r="F1377" i="12" s="1"/>
  <c r="E1378" i="12" a="1"/>
  <c r="E1378" i="12" s="1"/>
  <c r="F1378" i="12" a="1"/>
  <c r="F1378" i="12" s="1"/>
  <c r="E1379" i="12" a="1"/>
  <c r="E1379" i="12" s="1"/>
  <c r="F1379" i="12" a="1"/>
  <c r="F1379" i="12" s="1"/>
  <c r="E1380" i="12" a="1"/>
  <c r="E1380" i="12" s="1"/>
  <c r="F1380" i="12" a="1"/>
  <c r="F1380" i="12" s="1"/>
  <c r="E1381" i="12" a="1"/>
  <c r="E1381" i="12" s="1"/>
  <c r="F1381" i="12" a="1"/>
  <c r="F1381" i="12" s="1"/>
  <c r="E1382" i="12" a="1"/>
  <c r="E1382" i="12" s="1"/>
  <c r="F1382" i="12" a="1"/>
  <c r="F1382" i="12" s="1"/>
  <c r="E1383" i="12" a="1"/>
  <c r="E1383" i="12"/>
  <c r="F1383" i="12" a="1"/>
  <c r="F1383" i="12" s="1"/>
  <c r="E1384" i="12" a="1"/>
  <c r="E1384" i="12" s="1"/>
  <c r="F1384" i="12" a="1"/>
  <c r="F1384" i="12" s="1"/>
  <c r="E1385" i="12" a="1"/>
  <c r="E1385" i="12"/>
  <c r="F1385" i="12" a="1"/>
  <c r="F1385" i="12"/>
  <c r="E1386" i="12" a="1"/>
  <c r="E1386" i="12" s="1"/>
  <c r="F1386" i="12" a="1"/>
  <c r="F1386" i="12" s="1"/>
  <c r="E1387" i="12" a="1"/>
  <c r="E1387" i="12" s="1"/>
  <c r="F1387" i="12" a="1"/>
  <c r="F1387" i="12" s="1"/>
  <c r="E1388" i="12" a="1"/>
  <c r="E1388" i="12" s="1"/>
  <c r="F1388" i="12" a="1"/>
  <c r="F1388" i="12" s="1"/>
  <c r="E1389" i="12" a="1"/>
  <c r="E1389" i="12" s="1"/>
  <c r="F1389" i="12" a="1"/>
  <c r="F1389" i="12" s="1"/>
  <c r="E1390" i="12" a="1"/>
  <c r="E1390" i="12" s="1"/>
  <c r="F1390" i="12" a="1"/>
  <c r="F1390" i="12" s="1"/>
  <c r="E1391" i="12" a="1"/>
  <c r="E1391" i="12"/>
  <c r="F1391" i="12" a="1"/>
  <c r="F1391" i="12" s="1"/>
  <c r="E1392" i="12" a="1"/>
  <c r="E1392" i="12" s="1"/>
  <c r="F1392" i="12" a="1"/>
  <c r="F1392" i="12" s="1"/>
  <c r="E1393" i="12" a="1"/>
  <c r="E1393" i="12" s="1"/>
  <c r="F1393" i="12" a="1"/>
  <c r="F1393" i="12"/>
  <c r="E1394" i="12" a="1"/>
  <c r="E1394" i="12" s="1"/>
  <c r="F1394" i="12" a="1"/>
  <c r="F1394" i="12" s="1"/>
  <c r="E1395" i="12" a="1"/>
  <c r="E1395" i="12" s="1"/>
  <c r="F1395" i="12" a="1"/>
  <c r="F1395" i="12" s="1"/>
  <c r="E1396" i="12" a="1"/>
  <c r="E1396" i="12" s="1"/>
  <c r="F1396" i="12" a="1"/>
  <c r="F1396" i="12" s="1"/>
  <c r="E1397" i="12" a="1"/>
  <c r="E1397" i="12" s="1"/>
  <c r="F1397" i="12" a="1"/>
  <c r="F1397" i="12" s="1"/>
  <c r="E1398" i="12" a="1"/>
  <c r="E1398" i="12" s="1"/>
  <c r="F1398" i="12" a="1"/>
  <c r="F1398" i="12" s="1"/>
  <c r="E1399" i="12" a="1"/>
  <c r="E1399" i="12"/>
  <c r="F1399" i="12" a="1"/>
  <c r="F1399" i="12"/>
  <c r="E1400" i="12" a="1"/>
  <c r="E1400" i="12" s="1"/>
  <c r="F1400" i="12" a="1"/>
  <c r="F1400" i="12" s="1"/>
  <c r="E1401" i="12" a="1"/>
  <c r="E1401" i="12"/>
  <c r="F1401" i="12" a="1"/>
  <c r="F1401" i="12" s="1"/>
  <c r="E1402" i="12" a="1"/>
  <c r="E1402" i="12" s="1"/>
  <c r="F1402" i="12" a="1"/>
  <c r="F1402" i="12" s="1"/>
  <c r="E1403" i="12" a="1"/>
  <c r="E1403" i="12" s="1"/>
  <c r="F1403" i="12" a="1"/>
  <c r="F1403" i="12" s="1"/>
  <c r="E1404" i="12" a="1"/>
  <c r="E1404" i="12" s="1"/>
  <c r="F1404" i="12" a="1"/>
  <c r="F1404" i="12" s="1"/>
  <c r="E1405" i="12" a="1"/>
  <c r="E1405" i="12" s="1"/>
  <c r="F1405" i="12" a="1"/>
  <c r="F1405" i="12" s="1"/>
  <c r="E1406" i="12" a="1"/>
  <c r="E1406" i="12" s="1"/>
  <c r="F1406" i="12" a="1"/>
  <c r="F1406" i="12"/>
  <c r="E1407" i="12" a="1"/>
  <c r="E1407" i="12" s="1"/>
  <c r="F1407" i="12" a="1"/>
  <c r="F1407" i="12" s="1"/>
  <c r="E1408" i="12" a="1"/>
  <c r="E1408" i="12"/>
  <c r="F1408" i="12" a="1"/>
  <c r="F1408" i="12" s="1"/>
  <c r="E1409" i="12" a="1"/>
  <c r="E1409" i="12"/>
  <c r="F1409" i="12" a="1"/>
  <c r="F1409" i="12"/>
  <c r="E1410" i="12" a="1"/>
  <c r="E1410" i="12" s="1"/>
  <c r="F1410" i="12" a="1"/>
  <c r="F1410" i="12" s="1"/>
  <c r="E1411" i="12" a="1"/>
  <c r="E1411" i="12" s="1"/>
  <c r="F1411" i="12" a="1"/>
  <c r="F1411" i="12" s="1"/>
  <c r="E1412" i="12" a="1"/>
  <c r="E1412" i="12" s="1"/>
  <c r="F1412" i="12" a="1"/>
  <c r="F1412" i="12" s="1"/>
  <c r="E1413" i="12" a="1"/>
  <c r="E1413" i="12" s="1"/>
  <c r="F1413" i="12" a="1"/>
  <c r="F1413" i="12"/>
  <c r="E1414" i="12" a="1"/>
  <c r="E1414" i="12" s="1"/>
  <c r="F1414" i="12" a="1"/>
  <c r="F1414" i="12"/>
  <c r="E1415" i="12" a="1"/>
  <c r="E1415" i="12" s="1"/>
  <c r="F1415" i="12" a="1"/>
  <c r="F1415" i="12" s="1"/>
  <c r="E1416" i="12" a="1"/>
  <c r="E1416" i="12" s="1"/>
  <c r="F1416" i="12" a="1"/>
  <c r="F1416" i="12" s="1"/>
  <c r="E1417" i="12" a="1"/>
  <c r="E1417" i="12"/>
  <c r="F1417" i="12" a="1"/>
  <c r="F1417" i="12" s="1"/>
  <c r="E1418" i="12" a="1"/>
  <c r="E1418" i="12" s="1"/>
  <c r="F1418" i="12" a="1"/>
  <c r="F1418" i="12" s="1"/>
  <c r="E1419" i="12" a="1"/>
  <c r="E1419" i="12"/>
  <c r="F1419" i="12" a="1"/>
  <c r="F1419" i="12" s="1"/>
  <c r="E1420" i="12" a="1"/>
  <c r="E1420" i="12" s="1"/>
  <c r="F1420" i="12" a="1"/>
  <c r="F1420" i="12" s="1"/>
  <c r="E1421" i="12" a="1"/>
  <c r="E1421" i="12" s="1"/>
  <c r="F1421" i="12" a="1"/>
  <c r="F1421" i="12"/>
  <c r="E1422" i="12" a="1"/>
  <c r="E1422" i="12" s="1"/>
  <c r="F1422" i="12" a="1"/>
  <c r="F1422" i="12"/>
  <c r="E1423" i="12" a="1"/>
  <c r="E1423" i="12" s="1"/>
  <c r="F1423" i="12" a="1"/>
  <c r="F1423" i="12" s="1"/>
  <c r="E1424" i="12" a="1"/>
  <c r="E1424" i="12" s="1"/>
  <c r="F1424" i="12" a="1"/>
  <c r="F1424" i="12" s="1"/>
  <c r="E1425" i="12" a="1"/>
  <c r="E1425" i="12" s="1"/>
  <c r="F1425" i="12" a="1"/>
  <c r="F1425" i="12" s="1"/>
  <c r="E1426" i="12" a="1"/>
  <c r="E1426" i="12" s="1"/>
  <c r="F1426" i="12" a="1"/>
  <c r="F1426" i="12" s="1"/>
  <c r="E1427" i="12" a="1"/>
  <c r="E1427" i="12"/>
  <c r="F1427" i="12" a="1"/>
  <c r="F1427" i="12" s="1"/>
  <c r="E1428" i="12" a="1"/>
  <c r="E1428" i="12" s="1"/>
  <c r="F1428" i="12" a="1"/>
  <c r="F1428" i="12" s="1"/>
  <c r="E1429" i="12" a="1"/>
  <c r="E1429" i="12" s="1"/>
  <c r="F1429" i="12" a="1"/>
  <c r="F1429" i="12" s="1"/>
  <c r="E1430" i="12" a="1"/>
  <c r="E1430" i="12" s="1"/>
  <c r="F1430" i="12" a="1"/>
  <c r="F1430" i="12" s="1"/>
  <c r="E1431" i="12" a="1"/>
  <c r="E1431" i="12" s="1"/>
  <c r="F1431" i="12" a="1"/>
  <c r="F1431" i="12" s="1"/>
  <c r="E1432" i="12" a="1"/>
  <c r="E1432" i="12" s="1"/>
  <c r="F1432" i="12" a="1"/>
  <c r="F1432" i="12" s="1"/>
  <c r="E1433" i="12" a="1"/>
  <c r="E1433" i="12"/>
  <c r="F1433" i="12" a="1"/>
  <c r="F1433" i="12" s="1"/>
  <c r="E1434" i="12" a="1"/>
  <c r="E1434" i="12" s="1"/>
  <c r="F1434" i="12" a="1"/>
  <c r="F1434" i="12" s="1"/>
  <c r="E1435" i="12" a="1"/>
  <c r="E1435" i="12" s="1"/>
  <c r="F1435" i="12" a="1"/>
  <c r="F1435" i="12" s="1"/>
  <c r="E1436" i="12" a="1"/>
  <c r="E1436" i="12" s="1"/>
  <c r="F1436" i="12" a="1"/>
  <c r="F1436" i="12" s="1"/>
  <c r="E1437" i="12" a="1"/>
  <c r="E1437" i="12" s="1"/>
  <c r="F1437" i="12" a="1"/>
  <c r="F1437" i="12" s="1"/>
  <c r="E1438" i="12" a="1"/>
  <c r="E1438" i="12" s="1"/>
  <c r="F1438" i="12" a="1"/>
  <c r="F1438" i="12"/>
  <c r="E1439" i="12" a="1"/>
  <c r="E1439" i="12" s="1"/>
  <c r="F1439" i="12" a="1"/>
  <c r="F1439" i="12" s="1"/>
  <c r="E1440" i="12" a="1"/>
  <c r="E1440" i="12"/>
  <c r="F1440" i="12" a="1"/>
  <c r="F1440" i="12" s="1"/>
  <c r="E1441" i="12" a="1"/>
  <c r="E1441" i="12"/>
  <c r="F1441" i="12" a="1"/>
  <c r="F1441" i="12" s="1"/>
  <c r="E1442" i="12" a="1"/>
  <c r="E1442" i="12" s="1"/>
  <c r="F1442" i="12" a="1"/>
  <c r="F1442" i="12" s="1"/>
  <c r="E1443" i="12" a="1"/>
  <c r="E1443" i="12" s="1"/>
  <c r="F1443" i="12" a="1"/>
  <c r="F1443" i="12" s="1"/>
  <c r="E1444" i="12" a="1"/>
  <c r="E1444" i="12" s="1"/>
  <c r="F1444" i="12" a="1"/>
  <c r="F1444" i="12" s="1"/>
  <c r="E1445" i="12" a="1"/>
  <c r="E1445" i="12" s="1"/>
  <c r="F1445" i="12" a="1"/>
  <c r="F1445" i="12"/>
  <c r="E1446" i="12" a="1"/>
  <c r="E1446" i="12" s="1"/>
  <c r="F1446" i="12" a="1"/>
  <c r="F1446" i="12" s="1"/>
  <c r="E1447" i="12" a="1"/>
  <c r="E1447" i="12" s="1"/>
  <c r="F1447" i="12" a="1"/>
  <c r="F1447" i="12"/>
  <c r="E1448" i="12" a="1"/>
  <c r="E1448" i="12" s="1"/>
  <c r="F1448" i="12" a="1"/>
  <c r="F1448" i="12" s="1"/>
  <c r="E1449" i="12" a="1"/>
  <c r="E1449" i="12"/>
  <c r="F1449" i="12" a="1"/>
  <c r="F1449" i="12" s="1"/>
  <c r="E1450" i="12" a="1"/>
  <c r="E1450" i="12" s="1"/>
  <c r="F1450" i="12" a="1"/>
  <c r="F1450" i="12" s="1"/>
  <c r="E1451" i="12" a="1"/>
  <c r="E1451" i="12"/>
  <c r="F1451" i="12" a="1"/>
  <c r="F1451" i="12" s="1"/>
  <c r="E1452" i="12" a="1"/>
  <c r="E1452" i="12" s="1"/>
  <c r="F1452" i="12" a="1"/>
  <c r="F1452" i="12" s="1"/>
  <c r="E1453" i="12" a="1"/>
  <c r="E1453" i="12" s="1"/>
  <c r="F1453" i="12" a="1"/>
  <c r="F1453" i="12" s="1"/>
  <c r="E1454" i="12" a="1"/>
  <c r="E1454" i="12" s="1"/>
  <c r="F1454" i="12" a="1"/>
  <c r="F1454" i="12" s="1"/>
  <c r="E1455" i="12" a="1"/>
  <c r="E1455" i="12"/>
  <c r="F1455" i="12" a="1"/>
  <c r="F1455" i="12" s="1"/>
  <c r="E1456" i="12" a="1"/>
  <c r="E1456" i="12" s="1"/>
  <c r="F1456" i="12" a="1"/>
  <c r="F1456" i="12" s="1"/>
  <c r="E1457" i="12" a="1"/>
  <c r="E1457" i="12"/>
  <c r="F1457" i="12" a="1"/>
  <c r="F1457" i="12" s="1"/>
  <c r="E1458" i="12" a="1"/>
  <c r="E1458" i="12" s="1"/>
  <c r="F1458" i="12" a="1"/>
  <c r="F1458" i="12" s="1"/>
  <c r="E1459" i="12" a="1"/>
  <c r="E1459" i="12"/>
  <c r="F1459" i="12" a="1"/>
  <c r="F1459" i="12" s="1"/>
  <c r="E1460" i="12" a="1"/>
  <c r="E1460" i="12" s="1"/>
  <c r="F1460" i="12" a="1"/>
  <c r="F1460" i="12" s="1"/>
  <c r="E1461" i="12" a="1"/>
  <c r="E1461" i="12" s="1"/>
  <c r="F1461" i="12" a="1"/>
  <c r="F1461" i="12" s="1"/>
  <c r="E1462" i="12" a="1"/>
  <c r="E1462" i="12" s="1"/>
  <c r="F1462" i="12" a="1"/>
  <c r="F1462" i="12" s="1"/>
  <c r="E1463" i="12" a="1"/>
  <c r="E1463" i="12"/>
  <c r="F1463" i="12" a="1"/>
  <c r="F1463" i="12" s="1"/>
  <c r="E1464" i="12" a="1"/>
  <c r="E1464" i="12" s="1"/>
  <c r="F1464" i="12" a="1"/>
  <c r="F1464" i="12" s="1"/>
  <c r="E1465" i="12" a="1"/>
  <c r="E1465" i="12" s="1"/>
  <c r="F1465" i="12" a="1"/>
  <c r="F1465" i="12"/>
  <c r="E1466" i="12" a="1"/>
  <c r="E1466" i="12" s="1"/>
  <c r="F1466" i="12" a="1"/>
  <c r="F1466" i="12" s="1"/>
  <c r="E1467" i="12" a="1"/>
  <c r="E1467" i="12" s="1"/>
  <c r="F1467" i="12" a="1"/>
  <c r="F1467" i="12" s="1"/>
  <c r="E1468" i="12" a="1"/>
  <c r="E1468" i="12" s="1"/>
  <c r="F1468" i="12" a="1"/>
  <c r="F1468" i="12" s="1"/>
  <c r="E1469" i="12" a="1"/>
  <c r="E1469" i="12" s="1"/>
  <c r="F1469" i="12" a="1"/>
  <c r="F1469" i="12" s="1"/>
  <c r="E1470" i="12" a="1"/>
  <c r="E1470" i="12" s="1"/>
  <c r="F1470" i="12" a="1"/>
  <c r="F1470" i="12" s="1"/>
  <c r="E1471" i="12" a="1"/>
  <c r="E1471" i="12" s="1"/>
  <c r="F1471" i="12" a="1"/>
  <c r="F1471" i="12"/>
  <c r="E1472" i="12" a="1"/>
  <c r="E1472" i="12" s="1"/>
  <c r="F1472" i="12" a="1"/>
  <c r="F1472" i="12" s="1"/>
  <c r="E1473" i="12" a="1"/>
  <c r="E1473" i="12"/>
  <c r="F1473" i="12" a="1"/>
  <c r="F1473" i="12"/>
  <c r="E1474" i="12" a="1"/>
  <c r="E1474" i="12" s="1"/>
  <c r="F1474" i="12" a="1"/>
  <c r="F1474" i="12" s="1"/>
  <c r="E1475" i="12" a="1"/>
  <c r="E1475" i="12"/>
  <c r="F1475" i="12" a="1"/>
  <c r="F1475" i="12" s="1"/>
  <c r="E1476" i="12" a="1"/>
  <c r="E1476" i="12" s="1"/>
  <c r="F1476" i="12" a="1"/>
  <c r="F1476" i="12" s="1"/>
  <c r="E1477" i="12" a="1"/>
  <c r="E1477" i="12" s="1"/>
  <c r="F1477" i="12" a="1"/>
  <c r="F1477" i="12" s="1"/>
  <c r="E1478" i="12" a="1"/>
  <c r="E1478" i="12" s="1"/>
  <c r="F1478" i="12" a="1"/>
  <c r="F1478" i="12" s="1"/>
  <c r="E1479" i="12" a="1"/>
  <c r="E1479" i="12" s="1"/>
  <c r="F1479" i="12" a="1"/>
  <c r="F1479" i="12"/>
  <c r="E1480" i="12" a="1"/>
  <c r="E1480" i="12" s="1"/>
  <c r="F1480" i="12" a="1"/>
  <c r="F1480" i="12" s="1"/>
  <c r="E1481" i="12" a="1"/>
  <c r="E1481" i="12" s="1"/>
  <c r="G1481" i="12" s="1"/>
  <c r="F1481" i="12" a="1"/>
  <c r="F1481" i="12" s="1"/>
  <c r="E1482" i="12" a="1"/>
  <c r="E1482" i="12" s="1"/>
  <c r="F1482" i="12" a="1"/>
  <c r="F1482" i="12" s="1"/>
  <c r="E1483" i="12" a="1"/>
  <c r="E1483" i="12" s="1"/>
  <c r="F1483" i="12" a="1"/>
  <c r="F1483" i="12" s="1"/>
  <c r="E1484" i="12" a="1"/>
  <c r="E1484" i="12" s="1"/>
  <c r="F1484" i="12" a="1"/>
  <c r="F1484" i="12" s="1"/>
  <c r="E1485" i="12" a="1"/>
  <c r="E1485" i="12" s="1"/>
  <c r="F1485" i="12" a="1"/>
  <c r="F1485" i="12"/>
  <c r="E1486" i="12" a="1"/>
  <c r="E1486" i="12" s="1"/>
  <c r="F1486" i="12" a="1"/>
  <c r="F1486" i="12" s="1"/>
  <c r="E1487" i="12" a="1"/>
  <c r="E1487" i="12" s="1"/>
  <c r="F1487" i="12" a="1"/>
  <c r="F1487" i="12" s="1"/>
  <c r="E1488" i="12" a="1"/>
  <c r="E1488" i="12"/>
  <c r="F1488" i="12" a="1"/>
  <c r="F1488" i="12" s="1"/>
  <c r="E1489" i="12" a="1"/>
  <c r="E1489" i="12"/>
  <c r="F1489" i="12" a="1"/>
  <c r="F1489" i="12"/>
  <c r="E1490" i="12" a="1"/>
  <c r="E1490" i="12" s="1"/>
  <c r="F1490" i="12" a="1"/>
  <c r="F1490" i="12" s="1"/>
  <c r="E1491" i="12" a="1"/>
  <c r="E1491" i="12"/>
  <c r="F1491" i="12" a="1"/>
  <c r="F1491" i="12" s="1"/>
  <c r="E1492" i="12" a="1"/>
  <c r="E1492" i="12" s="1"/>
  <c r="F1492" i="12" a="1"/>
  <c r="F1492" i="12" s="1"/>
  <c r="E1493" i="12" a="1"/>
  <c r="E1493" i="12" s="1"/>
  <c r="F1493" i="12" a="1"/>
  <c r="F1493" i="12"/>
  <c r="E1494" i="12" a="1"/>
  <c r="E1494" i="12" s="1"/>
  <c r="F1494" i="12" a="1"/>
  <c r="F1494" i="12" s="1"/>
  <c r="E1495" i="12" a="1"/>
  <c r="E1495" i="12" s="1"/>
  <c r="F1495" i="12" a="1"/>
  <c r="F1495" i="12" s="1"/>
  <c r="E1496" i="12" a="1"/>
  <c r="E1496" i="12" s="1"/>
  <c r="F1496" i="12" a="1"/>
  <c r="F1496" i="12" s="1"/>
  <c r="E1497" i="12" a="1"/>
  <c r="E1497" i="12" s="1"/>
  <c r="F1497" i="12" a="1"/>
  <c r="F1497" i="12" s="1"/>
  <c r="E1498" i="12" a="1"/>
  <c r="E1498" i="12" s="1"/>
  <c r="F1498" i="12" a="1"/>
  <c r="F1498" i="12" s="1"/>
  <c r="E1499" i="12" a="1"/>
  <c r="E1499" i="12"/>
  <c r="F1499" i="12" a="1"/>
  <c r="F1499" i="12" s="1"/>
  <c r="E1500" i="12" a="1"/>
  <c r="E1500" i="12" s="1"/>
  <c r="F1500" i="12" a="1"/>
  <c r="F1500" i="12" s="1"/>
  <c r="E1501" i="12" a="1"/>
  <c r="E1501" i="12" s="1"/>
  <c r="F1501" i="12" a="1"/>
  <c r="F1501" i="12" s="1"/>
  <c r="E1502" i="12" a="1"/>
  <c r="E1502" i="12" s="1"/>
  <c r="F1502" i="12" a="1"/>
  <c r="F1502" i="12" s="1"/>
  <c r="E1503" i="12" a="1"/>
  <c r="E1503" i="12" s="1"/>
  <c r="F1503" i="12" a="1"/>
  <c r="F1503" i="12" s="1"/>
  <c r="E1504" i="12" a="1"/>
  <c r="E1504" i="12" s="1"/>
  <c r="F1504" i="12" a="1"/>
  <c r="F1504" i="12" s="1"/>
  <c r="E1505" i="12" a="1"/>
  <c r="E1505" i="12"/>
  <c r="F1505" i="12" a="1"/>
  <c r="F1505" i="12"/>
  <c r="E1506" i="12" a="1"/>
  <c r="E1506" i="12" s="1"/>
  <c r="F1506" i="12" a="1"/>
  <c r="F1506" i="12" s="1"/>
  <c r="E1507" i="12" a="1"/>
  <c r="E1507" i="12"/>
  <c r="F1507" i="12" a="1"/>
  <c r="F1507" i="12" s="1"/>
  <c r="E1508" i="12" a="1"/>
  <c r="E1508" i="12" s="1"/>
  <c r="F1508" i="12" a="1"/>
  <c r="F1508" i="12" s="1"/>
  <c r="E1509" i="12" a="1"/>
  <c r="E1509" i="12" s="1"/>
  <c r="F1509" i="12" a="1"/>
  <c r="F1509" i="12" s="1"/>
  <c r="E1510" i="12" a="1"/>
  <c r="E1510" i="12" s="1"/>
  <c r="F1510" i="12" a="1"/>
  <c r="F1510" i="12"/>
  <c r="E1511" i="12" a="1"/>
  <c r="E1511" i="12"/>
  <c r="F1511" i="12" a="1"/>
  <c r="F1511" i="12"/>
  <c r="E1512" i="12" a="1"/>
  <c r="E1512" i="12" s="1"/>
  <c r="F1512" i="12" a="1"/>
  <c r="F1512" i="12" s="1"/>
  <c r="E1513" i="12" a="1"/>
  <c r="E1513" i="12"/>
  <c r="F1513" i="12" a="1"/>
  <c r="F1513" i="12"/>
  <c r="E1514" i="12" a="1"/>
  <c r="E1514" i="12" s="1"/>
  <c r="F1514" i="12" a="1"/>
  <c r="F1514" i="12" s="1"/>
  <c r="E1515" i="12" a="1"/>
  <c r="E1515" i="12"/>
  <c r="F1515" i="12" a="1"/>
  <c r="F1515" i="12" s="1"/>
  <c r="E1516" i="12" a="1"/>
  <c r="E1516" i="12" s="1"/>
  <c r="F1516" i="12" a="1"/>
  <c r="F1516" i="12" s="1"/>
  <c r="E1517" i="12" a="1"/>
  <c r="E1517" i="12" s="1"/>
  <c r="F1517" i="12" a="1"/>
  <c r="F1517" i="12"/>
  <c r="E1518" i="12" a="1"/>
  <c r="E1518" i="12" s="1"/>
  <c r="F1518" i="12" a="1"/>
  <c r="F1518" i="12" s="1"/>
  <c r="E1519" i="12" a="1"/>
  <c r="E1519" i="12"/>
  <c r="F1519" i="12" a="1"/>
  <c r="F1519" i="12"/>
  <c r="E1520" i="12" a="1"/>
  <c r="E1520" i="12" s="1"/>
  <c r="F1520" i="12" a="1"/>
  <c r="F1520" i="12" s="1"/>
  <c r="E1521" i="12" a="1"/>
  <c r="E1521" i="12" s="1"/>
  <c r="F1521" i="12" a="1"/>
  <c r="F1521" i="12"/>
  <c r="E1522" i="12" a="1"/>
  <c r="E1522" i="12" s="1"/>
  <c r="F1522" i="12" a="1"/>
  <c r="F1522" i="12" s="1"/>
  <c r="E1523" i="12" a="1"/>
  <c r="E1523" i="12" s="1"/>
  <c r="F1523" i="12" a="1"/>
  <c r="F1523" i="12" s="1"/>
  <c r="E1524" i="12" a="1"/>
  <c r="E1524" i="12" s="1"/>
  <c r="F1524" i="12" a="1"/>
  <c r="F1524" i="12" s="1"/>
  <c r="E1525" i="12" a="1"/>
  <c r="E1525" i="12" s="1"/>
  <c r="F1525" i="12" a="1"/>
  <c r="F1525" i="12"/>
  <c r="E1526" i="12" a="1"/>
  <c r="E1526" i="12" s="1"/>
  <c r="F1526" i="12" a="1"/>
  <c r="F1526" i="12" s="1"/>
  <c r="E1527" i="12" a="1"/>
  <c r="E1527" i="12" s="1"/>
  <c r="F1527" i="12" a="1"/>
  <c r="F1527" i="12"/>
  <c r="E1528" i="12" a="1"/>
  <c r="E1528" i="12"/>
  <c r="F1528" i="12" a="1"/>
  <c r="F1528" i="12" s="1"/>
  <c r="E1529" i="12" a="1"/>
  <c r="E1529" i="12" s="1"/>
  <c r="F1529" i="12" a="1"/>
  <c r="F1529" i="12" s="1"/>
  <c r="E1530" i="12" a="1"/>
  <c r="E1530" i="12" s="1"/>
  <c r="F1530" i="12" a="1"/>
  <c r="F1530" i="12" s="1"/>
  <c r="E1531" i="12" a="1"/>
  <c r="E1531" i="12"/>
  <c r="F1531" i="12" a="1"/>
  <c r="F1531" i="12" s="1"/>
  <c r="E1532" i="12" a="1"/>
  <c r="E1532" i="12" s="1"/>
  <c r="F1532" i="12" a="1"/>
  <c r="F1532" i="12" s="1"/>
  <c r="E1533" i="12" a="1"/>
  <c r="E1533" i="12" s="1"/>
  <c r="G1533" i="12" s="1"/>
  <c r="F1533" i="12" a="1"/>
  <c r="F1533" i="12"/>
  <c r="E1534" i="12" a="1"/>
  <c r="E1534" i="12" s="1"/>
  <c r="F1534" i="12" a="1"/>
  <c r="F1534" i="12"/>
  <c r="E1535" i="12" a="1"/>
  <c r="E1535" i="12"/>
  <c r="F1535" i="12" a="1"/>
  <c r="F1535" i="12"/>
  <c r="E1536" i="12" a="1"/>
  <c r="E1536" i="12" s="1"/>
  <c r="F1536" i="12" a="1"/>
  <c r="F1536" i="12" s="1"/>
  <c r="E1537" i="12" a="1"/>
  <c r="E1537" i="12" s="1"/>
  <c r="F1537" i="12" a="1"/>
  <c r="F1537" i="12"/>
  <c r="E1538" i="12" a="1"/>
  <c r="E1538" i="12" s="1"/>
  <c r="F1538" i="12" a="1"/>
  <c r="F1538" i="12" s="1"/>
  <c r="E1539" i="12" a="1"/>
  <c r="E1539" i="12"/>
  <c r="F1539" i="12" a="1"/>
  <c r="F1539" i="12" s="1"/>
  <c r="E1540" i="12" a="1"/>
  <c r="E1540" i="12" s="1"/>
  <c r="F1540" i="12" a="1"/>
  <c r="F1540" i="12" s="1"/>
  <c r="E1541" i="12" a="1"/>
  <c r="E1541" i="12" s="1"/>
  <c r="F1541" i="12" a="1"/>
  <c r="F1541" i="12"/>
  <c r="E1542" i="12" a="1"/>
  <c r="E1542" i="12" s="1"/>
  <c r="F1542" i="12" a="1"/>
  <c r="F1542" i="12" s="1"/>
  <c r="E1543" i="12" a="1"/>
  <c r="E1543" i="12" s="1"/>
  <c r="F1543" i="12" a="1"/>
  <c r="F1543" i="12" s="1"/>
  <c r="E1544" i="12" a="1"/>
  <c r="E1544" i="12"/>
  <c r="F1544" i="12" a="1"/>
  <c r="F1544" i="12" s="1"/>
  <c r="E1545" i="12" a="1"/>
  <c r="E1545" i="12" s="1"/>
  <c r="F1545" i="12" a="1"/>
  <c r="F1545" i="12" s="1"/>
  <c r="E1546" i="12" a="1"/>
  <c r="E1546" i="12" s="1"/>
  <c r="F1546" i="12" a="1"/>
  <c r="F1546" i="12" s="1"/>
  <c r="E1547" i="12" a="1"/>
  <c r="E1547" i="12"/>
  <c r="F1547" i="12" a="1"/>
  <c r="F1547" i="12" s="1"/>
  <c r="E1548" i="12" a="1"/>
  <c r="E1548" i="12" s="1"/>
  <c r="F1548" i="12" a="1"/>
  <c r="F1548" i="12" s="1"/>
  <c r="E1549" i="12" a="1"/>
  <c r="E1549" i="12" s="1"/>
  <c r="F1549" i="12" a="1"/>
  <c r="F1549" i="12"/>
  <c r="E1550" i="12" a="1"/>
  <c r="E1550" i="12" s="1"/>
  <c r="F1550" i="12" a="1"/>
  <c r="F1550" i="12"/>
  <c r="E1551" i="12" a="1"/>
  <c r="E1551" i="12"/>
  <c r="F1551" i="12" a="1"/>
  <c r="F1551" i="12"/>
  <c r="E1552" i="12" a="1"/>
  <c r="E1552" i="12" s="1"/>
  <c r="F1552" i="12" a="1"/>
  <c r="F1552" i="12" s="1"/>
  <c r="E1553" i="12" a="1"/>
  <c r="E1553" i="12"/>
  <c r="F1553" i="12" a="1"/>
  <c r="F1553" i="12"/>
  <c r="E1554" i="12" a="1"/>
  <c r="E1554" i="12" s="1"/>
  <c r="F1554" i="12" a="1"/>
  <c r="F1554" i="12" s="1"/>
  <c r="E1555" i="12" a="1"/>
  <c r="E1555" i="12"/>
  <c r="F1555" i="12" a="1"/>
  <c r="F1555" i="12"/>
  <c r="E1556" i="12" a="1"/>
  <c r="E1556" i="12" s="1"/>
  <c r="F1556" i="12" a="1"/>
  <c r="F1556" i="12" s="1"/>
  <c r="E1557" i="12" a="1"/>
  <c r="E1557" i="12"/>
  <c r="F1557" i="12" a="1"/>
  <c r="F1557" i="12"/>
  <c r="E1558" i="12" a="1"/>
  <c r="E1558" i="12" s="1"/>
  <c r="G1558" i="12" s="1"/>
  <c r="F1558" i="12" a="1"/>
  <c r="F1558" i="12" s="1"/>
  <c r="E1559" i="12" a="1"/>
  <c r="E1559" i="12" s="1"/>
  <c r="F1559" i="12" a="1"/>
  <c r="F1559" i="12"/>
  <c r="E1560" i="12" a="1"/>
  <c r="E1560" i="12" s="1"/>
  <c r="F1560" i="12" a="1"/>
  <c r="F1560" i="12" s="1"/>
  <c r="E1561" i="12" a="1"/>
  <c r="E1561" i="12" s="1"/>
  <c r="F1561" i="12" a="1"/>
  <c r="F1561" i="12" s="1"/>
  <c r="E1562" i="12" a="1"/>
  <c r="E1562" i="12" s="1"/>
  <c r="F1562" i="12" a="1"/>
  <c r="F1562" i="12" s="1"/>
  <c r="E1563" i="12" a="1"/>
  <c r="E1563" i="12" s="1"/>
  <c r="F1563" i="12" a="1"/>
  <c r="F1563" i="12" s="1"/>
  <c r="E1564" i="12" a="1"/>
  <c r="E1564" i="12" s="1"/>
  <c r="F1564" i="12" a="1"/>
  <c r="F1564" i="12" s="1"/>
  <c r="E1565" i="12" a="1"/>
  <c r="E1565" i="12" s="1"/>
  <c r="F1565" i="12" a="1"/>
  <c r="F1565" i="12"/>
  <c r="E1566" i="12" a="1"/>
  <c r="E1566" i="12" s="1"/>
  <c r="F1566" i="12" a="1"/>
  <c r="F1566" i="12" s="1"/>
  <c r="E1567" i="12" a="1"/>
  <c r="E1567" i="12" s="1"/>
  <c r="F1567" i="12" a="1"/>
  <c r="F1567" i="12"/>
  <c r="E1568" i="12" a="1"/>
  <c r="E1568" i="12"/>
  <c r="F1568" i="12" a="1"/>
  <c r="F1568" i="12" s="1"/>
  <c r="E1569" i="12" a="1"/>
  <c r="E1569" i="12"/>
  <c r="F1569" i="12" a="1"/>
  <c r="F1569" i="12"/>
  <c r="E1570" i="12" a="1"/>
  <c r="E1570" i="12" s="1"/>
  <c r="F1570" i="12" a="1"/>
  <c r="F1570" i="12" s="1"/>
  <c r="E1571" i="12" a="1"/>
  <c r="E1571" i="12"/>
  <c r="F1571" i="12" a="1"/>
  <c r="F1571" i="12" s="1"/>
  <c r="E1572" i="12" a="1"/>
  <c r="E1572" i="12" s="1"/>
  <c r="F1572" i="12" a="1"/>
  <c r="F1572" i="12" s="1"/>
  <c r="E1573" i="12" a="1"/>
  <c r="E1573" i="12"/>
  <c r="F1573" i="12" a="1"/>
  <c r="F1573" i="12"/>
  <c r="E1574" i="12" a="1"/>
  <c r="E1574" i="12" s="1"/>
  <c r="F1574" i="12" a="1"/>
  <c r="F1574" i="12"/>
  <c r="E1575" i="12" a="1"/>
  <c r="E1575" i="12"/>
  <c r="F1575" i="12" a="1"/>
  <c r="F1575" i="12"/>
  <c r="E1576" i="12" a="1"/>
  <c r="E1576" i="12" s="1"/>
  <c r="F1576" i="12" a="1"/>
  <c r="F1576" i="12" s="1"/>
  <c r="E1577" i="12" a="1"/>
  <c r="E1577" i="12"/>
  <c r="F1577" i="12" a="1"/>
  <c r="F1577" i="12"/>
  <c r="E1578" i="12" a="1"/>
  <c r="E1578" i="12" s="1"/>
  <c r="F1578" i="12" a="1"/>
  <c r="F1578" i="12" s="1"/>
  <c r="E1579" i="12" a="1"/>
  <c r="E1579" i="12"/>
  <c r="F1579" i="12" a="1"/>
  <c r="F1579" i="12"/>
  <c r="E1580" i="12" a="1"/>
  <c r="E1580" i="12" s="1"/>
  <c r="F1580" i="12" a="1"/>
  <c r="F1580" i="12" s="1"/>
  <c r="E1581" i="12" a="1"/>
  <c r="E1581" i="12" s="1"/>
  <c r="G1581" i="12" s="1"/>
  <c r="F1581" i="12" a="1"/>
  <c r="F1581" i="12"/>
  <c r="E1582" i="12" a="1"/>
  <c r="E1582" i="12" s="1"/>
  <c r="F1582" i="12" a="1"/>
  <c r="F1582" i="12" s="1"/>
  <c r="E1583" i="12" a="1"/>
  <c r="E1583" i="12"/>
  <c r="F1583" i="12" a="1"/>
  <c r="F1583" i="12"/>
  <c r="E1584" i="12" a="1"/>
  <c r="E1584" i="12" s="1"/>
  <c r="F1584" i="12" a="1"/>
  <c r="F1584" i="12" s="1"/>
  <c r="E1585" i="12" a="1"/>
  <c r="E1585" i="12" s="1"/>
  <c r="F1585" i="12" a="1"/>
  <c r="F1585" i="12"/>
  <c r="E1586" i="12" a="1"/>
  <c r="E1586" i="12" s="1"/>
  <c r="F1586" i="12" a="1"/>
  <c r="F1586" i="12" s="1"/>
  <c r="E1587" i="12" a="1"/>
  <c r="E1587" i="12" s="1"/>
  <c r="F1587" i="12" a="1"/>
  <c r="F1587" i="12" s="1"/>
  <c r="E1588" i="12" a="1"/>
  <c r="E1588" i="12" s="1"/>
  <c r="F1588" i="12" a="1"/>
  <c r="F1588" i="12" s="1"/>
  <c r="E1589" i="12" a="1"/>
  <c r="E1589" i="12" s="1"/>
  <c r="F1589" i="12" a="1"/>
  <c r="F1589" i="12" s="1"/>
  <c r="E1590" i="12" a="1"/>
  <c r="E1590" i="12" s="1"/>
  <c r="F1590" i="12" a="1"/>
  <c r="F1590" i="12" s="1"/>
  <c r="E1591" i="12" a="1"/>
  <c r="E1591" i="12"/>
  <c r="F1591" i="12" a="1"/>
  <c r="F1591" i="12"/>
  <c r="E1592" i="12" a="1"/>
  <c r="E1592" i="12" s="1"/>
  <c r="F1592" i="12" a="1"/>
  <c r="F1592" i="12" s="1"/>
  <c r="E1593" i="12" a="1"/>
  <c r="E1593" i="12"/>
  <c r="F1593" i="12" a="1"/>
  <c r="F1593" i="12"/>
  <c r="E1594" i="12" a="1"/>
  <c r="E1594" i="12" s="1"/>
  <c r="F1594" i="12" a="1"/>
  <c r="F1594" i="12" s="1"/>
  <c r="E1595" i="12" a="1"/>
  <c r="E1595" i="12"/>
  <c r="F1595" i="12" a="1"/>
  <c r="F1595" i="12"/>
  <c r="E1596" i="12" a="1"/>
  <c r="E1596" i="12" s="1"/>
  <c r="F1596" i="12" a="1"/>
  <c r="F1596" i="12" s="1"/>
  <c r="E1597" i="12" a="1"/>
  <c r="E1597" i="12"/>
  <c r="F1597" i="12" a="1"/>
  <c r="F1597" i="12"/>
  <c r="E1598" i="12" a="1"/>
  <c r="E1598" i="12" s="1"/>
  <c r="F1598" i="12" a="1"/>
  <c r="F1598" i="12"/>
  <c r="E1599" i="12" a="1"/>
  <c r="E1599" i="12"/>
  <c r="F1599" i="12" a="1"/>
  <c r="F1599" i="12" s="1"/>
  <c r="E1600" i="12" a="1"/>
  <c r="E1600" i="12" s="1"/>
  <c r="F1600" i="12" a="1"/>
  <c r="F1600" i="12" s="1"/>
  <c r="E1601" i="12" a="1"/>
  <c r="E1601" i="12"/>
  <c r="F1601" i="12" a="1"/>
  <c r="F1601" i="12"/>
  <c r="E1602" i="12" a="1"/>
  <c r="E1602" i="12" s="1"/>
  <c r="F1602" i="12" a="1"/>
  <c r="F1602" i="12" s="1"/>
  <c r="E1603" i="12" a="1"/>
  <c r="E1603" i="12" s="1"/>
  <c r="F1603" i="12" a="1"/>
  <c r="F1603" i="12" s="1"/>
  <c r="E1604" i="12" a="1"/>
  <c r="E1604" i="12" s="1"/>
  <c r="F1604" i="12" a="1"/>
  <c r="F1604" i="12" s="1"/>
  <c r="E1605" i="12" a="1"/>
  <c r="E1605" i="12" s="1"/>
  <c r="G1605" i="12" s="1"/>
  <c r="F1605" i="12" a="1"/>
  <c r="F1605" i="12" s="1"/>
  <c r="E1606" i="12" a="1"/>
  <c r="E1606" i="12" s="1"/>
  <c r="F1606" i="12" a="1"/>
  <c r="F1606" i="12" s="1"/>
  <c r="E1607" i="12" a="1"/>
  <c r="E1607" i="12"/>
  <c r="F1607" i="12" a="1"/>
  <c r="F1607" i="12"/>
  <c r="E1608" i="12" a="1"/>
  <c r="E1608" i="12"/>
  <c r="F1608" i="12" a="1"/>
  <c r="F1608" i="12" s="1"/>
  <c r="E1609" i="12" a="1"/>
  <c r="E1609" i="12"/>
  <c r="F1609" i="12" a="1"/>
  <c r="F1609" i="12"/>
  <c r="E1610" i="12" a="1"/>
  <c r="E1610" i="12" s="1"/>
  <c r="F1610" i="12" a="1"/>
  <c r="F1610" i="12" s="1"/>
  <c r="E1611" i="12" a="1"/>
  <c r="E1611" i="12"/>
  <c r="F1611" i="12" a="1"/>
  <c r="F1611" i="12" s="1"/>
  <c r="E1612" i="12" a="1"/>
  <c r="E1612" i="12" s="1"/>
  <c r="F1612" i="12" a="1"/>
  <c r="F1612" i="12" s="1"/>
  <c r="E1613" i="12" a="1"/>
  <c r="E1613" i="12" s="1"/>
  <c r="F1613" i="12" a="1"/>
  <c r="F1613" i="12"/>
  <c r="E1614" i="12" a="1"/>
  <c r="E1614" i="12" s="1"/>
  <c r="F1614" i="12" a="1"/>
  <c r="F1614" i="12"/>
  <c r="E1615" i="12" a="1"/>
  <c r="E1615" i="12"/>
  <c r="F1615" i="12" a="1"/>
  <c r="F1615" i="12"/>
  <c r="E1616" i="12" a="1"/>
  <c r="E1616" i="12" s="1"/>
  <c r="F1616" i="12" a="1"/>
  <c r="F1616" i="12" s="1"/>
  <c r="E1617" i="12" a="1"/>
  <c r="E1617" i="12"/>
  <c r="F1617" i="12" a="1"/>
  <c r="F1617" i="12"/>
  <c r="E1618" i="12" a="1"/>
  <c r="E1618" i="12" s="1"/>
  <c r="F1618" i="12" a="1"/>
  <c r="F1618" i="12" s="1"/>
  <c r="E1619" i="12" a="1"/>
  <c r="E1619" i="12"/>
  <c r="F1619" i="12" a="1"/>
  <c r="F1619" i="12"/>
  <c r="E1620" i="12" a="1"/>
  <c r="E1620" i="12" s="1"/>
  <c r="F1620" i="12" a="1"/>
  <c r="F1620" i="12" s="1"/>
  <c r="E1621" i="12" a="1"/>
  <c r="E1621" i="12"/>
  <c r="F1621" i="12" a="1"/>
  <c r="F1621" i="12"/>
  <c r="E1622" i="12" a="1"/>
  <c r="E1622" i="12" s="1"/>
  <c r="F1622" i="12" a="1"/>
  <c r="F1622" i="12" s="1"/>
  <c r="E1623" i="12" a="1"/>
  <c r="E1623" i="12"/>
  <c r="F1623" i="12" a="1"/>
  <c r="F1623" i="12"/>
  <c r="E1624" i="12" a="1"/>
  <c r="E1624" i="12" s="1"/>
  <c r="F1624" i="12" a="1"/>
  <c r="F1624" i="12" s="1"/>
  <c r="E1625" i="12" a="1"/>
  <c r="E1625" i="12"/>
  <c r="F1625" i="12" a="1"/>
  <c r="F1625" i="12"/>
  <c r="E1626" i="12" a="1"/>
  <c r="E1626" i="12" s="1"/>
  <c r="F1626" i="12" a="1"/>
  <c r="F1626" i="12" s="1"/>
  <c r="E1627" i="12" a="1"/>
  <c r="E1627" i="12"/>
  <c r="F1627" i="12" a="1"/>
  <c r="F1627" i="12" s="1"/>
  <c r="E1628" i="12" a="1"/>
  <c r="E1628" i="12" s="1"/>
  <c r="F1628" i="12" a="1"/>
  <c r="F1628" i="12" s="1"/>
  <c r="E1629" i="12" a="1"/>
  <c r="E1629" i="12" s="1"/>
  <c r="F1629" i="12" a="1"/>
  <c r="F1629" i="12"/>
  <c r="E1630" i="12" a="1"/>
  <c r="E1630" i="12" s="1"/>
  <c r="G1630" i="12" s="1"/>
  <c r="F1630" i="12" a="1"/>
  <c r="F1630" i="12" s="1"/>
  <c r="E1631" i="12" a="1"/>
  <c r="E1631" i="12"/>
  <c r="F1631" i="12" a="1"/>
  <c r="F1631" i="12"/>
  <c r="E1632" i="12" a="1"/>
  <c r="E1632" i="12"/>
  <c r="F1632" i="12" a="1"/>
  <c r="F1632" i="12" s="1"/>
  <c r="E1633" i="12" a="1"/>
  <c r="E1633" i="12"/>
  <c r="F1633" i="12" a="1"/>
  <c r="F1633" i="12"/>
  <c r="E1634" i="12" a="1"/>
  <c r="E1634" i="12" s="1"/>
  <c r="F1634" i="12" a="1"/>
  <c r="F1634" i="12" s="1"/>
  <c r="E1635" i="12" a="1"/>
  <c r="E1635" i="12"/>
  <c r="F1635" i="12" a="1"/>
  <c r="F1635" i="12" s="1"/>
  <c r="E1636" i="12" a="1"/>
  <c r="E1636" i="12" s="1"/>
  <c r="F1636" i="12" a="1"/>
  <c r="F1636" i="12" s="1"/>
  <c r="E1637" i="12" a="1"/>
  <c r="E1637" i="12"/>
  <c r="F1637" i="12" a="1"/>
  <c r="F1637" i="12"/>
  <c r="E1638" i="12" a="1"/>
  <c r="E1638" i="12" s="1"/>
  <c r="F1638" i="12" a="1"/>
  <c r="F1638" i="12"/>
  <c r="E1639" i="12" a="1"/>
  <c r="E1639" i="12"/>
  <c r="F1639" i="12" a="1"/>
  <c r="F1639" i="12"/>
  <c r="E1640" i="12" a="1"/>
  <c r="E1640" i="12" s="1"/>
  <c r="F1640" i="12" a="1"/>
  <c r="F1640" i="12" s="1"/>
  <c r="E1641" i="12" a="1"/>
  <c r="E1641" i="12"/>
  <c r="F1641" i="12" a="1"/>
  <c r="F1641" i="12"/>
  <c r="E1642" i="12" a="1"/>
  <c r="E1642" i="12" s="1"/>
  <c r="F1642" i="12" a="1"/>
  <c r="F1642" i="12" s="1"/>
  <c r="E1643" i="12" a="1"/>
  <c r="E1643" i="12"/>
  <c r="F1643" i="12" a="1"/>
  <c r="F1643" i="12"/>
  <c r="E1644" i="12" a="1"/>
  <c r="E1644" i="12" s="1"/>
  <c r="F1644" i="12" a="1"/>
  <c r="F1644" i="12" s="1"/>
  <c r="E1645" i="12" a="1"/>
  <c r="E1645" i="12" s="1"/>
  <c r="F1645" i="12" a="1"/>
  <c r="F1645" i="12"/>
  <c r="E1646" i="12" a="1"/>
  <c r="E1646" i="12" s="1"/>
  <c r="F1646" i="12" a="1"/>
  <c r="F1646" i="12" s="1"/>
  <c r="E1647" i="12" a="1"/>
  <c r="E1647" i="12"/>
  <c r="F1647" i="12" a="1"/>
  <c r="F1647" i="12"/>
  <c r="E1648" i="12" a="1"/>
  <c r="E1648" i="12" s="1"/>
  <c r="G1648" i="12" s="1"/>
  <c r="F1648" i="12" a="1"/>
  <c r="F1648" i="12" s="1"/>
  <c r="E1649" i="12" a="1"/>
  <c r="E1649" i="12"/>
  <c r="F1649" i="12" a="1"/>
  <c r="F1649" i="12"/>
  <c r="E1650" i="12" a="1"/>
  <c r="E1650" i="12" s="1"/>
  <c r="F1650" i="12" a="1"/>
  <c r="F1650" i="12" s="1"/>
  <c r="G1650" i="12"/>
  <c r="E1651" i="12" a="1"/>
  <c r="E1651" i="12"/>
  <c r="F1651" i="12" a="1"/>
  <c r="F1651" i="12" s="1"/>
  <c r="E1652" i="12" a="1"/>
  <c r="E1652" i="12" s="1"/>
  <c r="F1652" i="12" a="1"/>
  <c r="F1652" i="12" s="1"/>
  <c r="E1653" i="12" a="1"/>
  <c r="E1653" i="12" s="1"/>
  <c r="F1653" i="12" a="1"/>
  <c r="F1653" i="12"/>
  <c r="E1654" i="12" a="1"/>
  <c r="E1654" i="12" s="1"/>
  <c r="F1654" i="12" a="1"/>
  <c r="F1654" i="12" s="1"/>
  <c r="E1655" i="12" a="1"/>
  <c r="E1655" i="12"/>
  <c r="F1655" i="12" a="1"/>
  <c r="F1655" i="12"/>
  <c r="E1656" i="12" a="1"/>
  <c r="E1656" i="12"/>
  <c r="F1656" i="12" a="1"/>
  <c r="F1656" i="12" s="1"/>
  <c r="E1657" i="12" a="1"/>
  <c r="E1657" i="12"/>
  <c r="F1657" i="12" a="1"/>
  <c r="F1657" i="12"/>
  <c r="E1658" i="12" a="1"/>
  <c r="E1658" i="12" s="1"/>
  <c r="F1658" i="12" a="1"/>
  <c r="F1658" i="12" s="1"/>
  <c r="E1659" i="12" a="1"/>
  <c r="E1659" i="12"/>
  <c r="F1659" i="12" a="1"/>
  <c r="F1659" i="12"/>
  <c r="E1660" i="12" a="1"/>
  <c r="E1660" i="12" s="1"/>
  <c r="F1660" i="12" a="1"/>
  <c r="F1660" i="12" s="1"/>
  <c r="E1661" i="12" a="1"/>
  <c r="E1661" i="12"/>
  <c r="F1661" i="12" a="1"/>
  <c r="F1661" i="12"/>
  <c r="E1662" i="12" a="1"/>
  <c r="E1662" i="12" s="1"/>
  <c r="F1662" i="12" a="1"/>
  <c r="F1662" i="12"/>
  <c r="E1663" i="12" a="1"/>
  <c r="E1663" i="12"/>
  <c r="F1663" i="12" a="1"/>
  <c r="F1663" i="12"/>
  <c r="E1664" i="12" a="1"/>
  <c r="E1664" i="12" s="1"/>
  <c r="F1664" i="12" a="1"/>
  <c r="F1664" i="12" s="1"/>
  <c r="E1665" i="12" a="1"/>
  <c r="E1665" i="12"/>
  <c r="F1665" i="12" a="1"/>
  <c r="F1665" i="12"/>
  <c r="E1666" i="12" a="1"/>
  <c r="E1666" i="12" s="1"/>
  <c r="F1666" i="12" a="1"/>
  <c r="F1666" i="12" s="1"/>
  <c r="E1667" i="12" a="1"/>
  <c r="E1667" i="12"/>
  <c r="F1667" i="12" a="1"/>
  <c r="F1667" i="12" s="1"/>
  <c r="E1668" i="12" a="1"/>
  <c r="E1668" i="12" s="1"/>
  <c r="F1668" i="12" a="1"/>
  <c r="F1668" i="12" s="1"/>
  <c r="E1669" i="12" a="1"/>
  <c r="E1669" i="12" s="1"/>
  <c r="F1669" i="12" a="1"/>
  <c r="F1669" i="12"/>
  <c r="E1670" i="12" a="1"/>
  <c r="E1670" i="12" s="1"/>
  <c r="F1670" i="12" a="1"/>
  <c r="F1670" i="12" s="1"/>
  <c r="E1671" i="12" a="1"/>
  <c r="E1671" i="12"/>
  <c r="F1671" i="12" a="1"/>
  <c r="F1671" i="12"/>
  <c r="E1672" i="12" a="1"/>
  <c r="E1672" i="12"/>
  <c r="F1672" i="12" a="1"/>
  <c r="F1672" i="12" s="1"/>
  <c r="E1673" i="12" a="1"/>
  <c r="E1673" i="12"/>
  <c r="F1673" i="12" a="1"/>
  <c r="F1673" i="12"/>
  <c r="E1674" i="12" a="1"/>
  <c r="E1674" i="12" s="1"/>
  <c r="F1674" i="12" a="1"/>
  <c r="F1674" i="12" s="1"/>
  <c r="E1675" i="12" a="1"/>
  <c r="E1675" i="12"/>
  <c r="F1675" i="12" a="1"/>
  <c r="F1675" i="12" s="1"/>
  <c r="E1676" i="12" a="1"/>
  <c r="E1676" i="12" s="1"/>
  <c r="F1676" i="12" a="1"/>
  <c r="F1676" i="12" s="1"/>
  <c r="E1677" i="12" a="1"/>
  <c r="E1677" i="12" s="1"/>
  <c r="F1677" i="12" a="1"/>
  <c r="F1677" i="12"/>
  <c r="E1678" i="12" a="1"/>
  <c r="E1678" i="12" s="1"/>
  <c r="F1678" i="12" a="1"/>
  <c r="F1678" i="12"/>
  <c r="E1679" i="12" a="1"/>
  <c r="E1679" i="12"/>
  <c r="F1679" i="12" a="1"/>
  <c r="F1679" i="12"/>
  <c r="E1680" i="12" a="1"/>
  <c r="E1680" i="12" s="1"/>
  <c r="F1680" i="12" a="1"/>
  <c r="F1680" i="12" s="1"/>
  <c r="E1681" i="12" a="1"/>
  <c r="E1681" i="12" s="1"/>
  <c r="F1681" i="12" a="1"/>
  <c r="F1681" i="12"/>
  <c r="E1682" i="12" a="1"/>
  <c r="E1682" i="12" s="1"/>
  <c r="F1682" i="12" a="1"/>
  <c r="F1682" i="12" s="1"/>
  <c r="E1683" i="12" a="1"/>
  <c r="E1683" i="12"/>
  <c r="F1683" i="12" a="1"/>
  <c r="F1683" i="12"/>
  <c r="E1684" i="12" a="1"/>
  <c r="E1684" i="12"/>
  <c r="F1684" i="12" a="1"/>
  <c r="F1684" i="12" s="1"/>
  <c r="E1685" i="12" a="1"/>
  <c r="E1685" i="12" s="1"/>
  <c r="F1685" i="12" a="1"/>
  <c r="F1685" i="12"/>
  <c r="E1686" i="12" a="1"/>
  <c r="E1686" i="12" s="1"/>
  <c r="F1686" i="12" a="1"/>
  <c r="F1686" i="12"/>
  <c r="E1687" i="12" a="1"/>
  <c r="E1687" i="12"/>
  <c r="F1687" i="12" a="1"/>
  <c r="F1687" i="12" s="1"/>
  <c r="E1688" i="12" a="1"/>
  <c r="E1688" i="12" s="1"/>
  <c r="F1688" i="12" a="1"/>
  <c r="F1688" i="12" s="1"/>
  <c r="E1689" i="12" a="1"/>
  <c r="E1689" i="12"/>
  <c r="G1689" i="12" s="1"/>
  <c r="F1689" i="12" a="1"/>
  <c r="F1689" i="12"/>
  <c r="E1690" i="12" a="1"/>
  <c r="E1690" i="12" s="1"/>
  <c r="F1690" i="12" a="1"/>
  <c r="F1690" i="12" s="1"/>
  <c r="E1691" i="12" a="1"/>
  <c r="E1691" i="12"/>
  <c r="F1691" i="12" a="1"/>
  <c r="F1691" i="12"/>
  <c r="E1692" i="12" a="1"/>
  <c r="E1692" i="12"/>
  <c r="F1692" i="12" a="1"/>
  <c r="F1692" i="12" s="1"/>
  <c r="E1693" i="12" a="1"/>
  <c r="E1693" i="12" s="1"/>
  <c r="F1693" i="12" a="1"/>
  <c r="F1693" i="12"/>
  <c r="E1694" i="12" a="1"/>
  <c r="E1694" i="12" s="1"/>
  <c r="F1694" i="12" a="1"/>
  <c r="F1694" i="12"/>
  <c r="E1695" i="12" a="1"/>
  <c r="E1695" i="12"/>
  <c r="F1695" i="12" a="1"/>
  <c r="F1695" i="12"/>
  <c r="E1696" i="12" a="1"/>
  <c r="E1696" i="12"/>
  <c r="F1696" i="12" a="1"/>
  <c r="F1696" i="12" s="1"/>
  <c r="E1697" i="12" a="1"/>
  <c r="E1697" i="12" s="1"/>
  <c r="F1697" i="12" a="1"/>
  <c r="F1697" i="12" s="1"/>
  <c r="E1698" i="12" a="1"/>
  <c r="E1698" i="12" s="1"/>
  <c r="F1698" i="12" a="1"/>
  <c r="F1698" i="12" s="1"/>
  <c r="E1699" i="12" a="1"/>
  <c r="E1699" i="12"/>
  <c r="F1699" i="12" a="1"/>
  <c r="F1699" i="12" s="1"/>
  <c r="E1700" i="12" a="1"/>
  <c r="E1700" i="12" s="1"/>
  <c r="G1700" i="12" s="1"/>
  <c r="F1700" i="12" a="1"/>
  <c r="F1700" i="12"/>
  <c r="E1701" i="12" a="1"/>
  <c r="E1701" i="12" s="1"/>
  <c r="F1701" i="12" a="1"/>
  <c r="F1701" i="12"/>
  <c r="E1702" i="12" a="1"/>
  <c r="E1702" i="12"/>
  <c r="F1702" i="12" a="1"/>
  <c r="F1702" i="12"/>
  <c r="E1703" i="12" a="1"/>
  <c r="E1703" i="12"/>
  <c r="F1703" i="12" a="1"/>
  <c r="F1703" i="12" s="1"/>
  <c r="E1704" i="12" a="1"/>
  <c r="E1704" i="12"/>
  <c r="F1704" i="12" a="1"/>
  <c r="F1704" i="12" s="1"/>
  <c r="G1704" i="12" s="1"/>
  <c r="E1705" i="12" a="1"/>
  <c r="E1705" i="12" s="1"/>
  <c r="F1705" i="12" a="1"/>
  <c r="F1705" i="12" s="1"/>
  <c r="E1706" i="12" a="1"/>
  <c r="E1706" i="12" s="1"/>
  <c r="F1706" i="12" a="1"/>
  <c r="F1706" i="12"/>
  <c r="E1707" i="12" a="1"/>
  <c r="E1707" i="12" s="1"/>
  <c r="F1707" i="12" a="1"/>
  <c r="F1707" i="12" s="1"/>
  <c r="E1708" i="12" a="1"/>
  <c r="E1708" i="12" s="1"/>
  <c r="G1708" i="12" s="1"/>
  <c r="F1708" i="12" a="1"/>
  <c r="F1708" i="12"/>
  <c r="E1709" i="12" a="1"/>
  <c r="E1709" i="12"/>
  <c r="F1709" i="12" a="1"/>
  <c r="F1709" i="12"/>
  <c r="E1710" i="12" a="1"/>
  <c r="E1710" i="12"/>
  <c r="F1710" i="12" a="1"/>
  <c r="F1710" i="12"/>
  <c r="E1711" i="12" a="1"/>
  <c r="E1711" i="12"/>
  <c r="F1711" i="12" a="1"/>
  <c r="F1711" i="12" s="1"/>
  <c r="E1712" i="12" a="1"/>
  <c r="E1712" i="12"/>
  <c r="F1712" i="12" a="1"/>
  <c r="F1712" i="12" s="1"/>
  <c r="G1712" i="12"/>
  <c r="E1713" i="12" a="1"/>
  <c r="E1713" i="12" s="1"/>
  <c r="F1713" i="12" a="1"/>
  <c r="F1713" i="12"/>
  <c r="E1714" i="12" a="1"/>
  <c r="E1714" i="12" s="1"/>
  <c r="F1714" i="12" a="1"/>
  <c r="F1714" i="12"/>
  <c r="E1715" i="12" a="1"/>
  <c r="E1715" i="12" s="1"/>
  <c r="F1715" i="12" a="1"/>
  <c r="F1715" i="12"/>
  <c r="E1716" i="12" a="1"/>
  <c r="E1716" i="12" s="1"/>
  <c r="F1716" i="12" a="1"/>
  <c r="F1716" i="12"/>
  <c r="E1717" i="12" a="1"/>
  <c r="E1717" i="12" s="1"/>
  <c r="F1717" i="12" a="1"/>
  <c r="F1717" i="12"/>
  <c r="E1718" i="12" a="1"/>
  <c r="E1718" i="12"/>
  <c r="F1718" i="12" a="1"/>
  <c r="F1718" i="12" s="1"/>
  <c r="E1719" i="12" a="1"/>
  <c r="E1719" i="12"/>
  <c r="F1719" i="12" a="1"/>
  <c r="F1719" i="12" s="1"/>
  <c r="E1720" i="12" a="1"/>
  <c r="E1720" i="12"/>
  <c r="F1720" i="12" a="1"/>
  <c r="F1720" i="12" s="1"/>
  <c r="E1721" i="12" a="1"/>
  <c r="E1721" i="12" s="1"/>
  <c r="F1721" i="12" a="1"/>
  <c r="F1721" i="12" s="1"/>
  <c r="E1722" i="12" a="1"/>
  <c r="E1722" i="12" s="1"/>
  <c r="F1722" i="12" a="1"/>
  <c r="F1722" i="12"/>
  <c r="E1723" i="12" a="1"/>
  <c r="E1723" i="12" s="1"/>
  <c r="F1723" i="12" a="1"/>
  <c r="F1723" i="12"/>
  <c r="E1724" i="12" a="1"/>
  <c r="E1724" i="12" s="1"/>
  <c r="F1724" i="12" a="1"/>
  <c r="F1724" i="12"/>
  <c r="E1725" i="12" a="1"/>
  <c r="E1725" i="12"/>
  <c r="F1725" i="12" a="1"/>
  <c r="F1725" i="12" s="1"/>
  <c r="E1726" i="12" a="1"/>
  <c r="E1726" i="12"/>
  <c r="F1726" i="12" a="1"/>
  <c r="F1726" i="12" s="1"/>
  <c r="E1727" i="12" a="1"/>
  <c r="E1727" i="12" s="1"/>
  <c r="F1727" i="12" a="1"/>
  <c r="F1727" i="12" s="1"/>
  <c r="E1728" i="12" a="1"/>
  <c r="E1728" i="12" s="1"/>
  <c r="F1728" i="12" a="1"/>
  <c r="F1728" i="12"/>
  <c r="E1729" i="12" a="1"/>
  <c r="E1729" i="12" s="1"/>
  <c r="F1729" i="12" a="1"/>
  <c r="F1729" i="12"/>
  <c r="E1730" i="12" a="1"/>
  <c r="E1730" i="12" s="1"/>
  <c r="F1730" i="12" a="1"/>
  <c r="F1730" i="12"/>
  <c r="E1731" i="12" a="1"/>
  <c r="E1731" i="12" s="1"/>
  <c r="F1731" i="12" a="1"/>
  <c r="F1731" i="12" s="1"/>
  <c r="E1732" i="12" a="1"/>
  <c r="E1732" i="12"/>
  <c r="G1732" i="12" s="1"/>
  <c r="F1732" i="12" a="1"/>
  <c r="F1732" i="12"/>
  <c r="E1733" i="12" a="1"/>
  <c r="E1733" i="12" s="1"/>
  <c r="F1733" i="12" a="1"/>
  <c r="F1733" i="12" s="1"/>
  <c r="E1734" i="12" a="1"/>
  <c r="E1734" i="12"/>
  <c r="F1734" i="12" a="1"/>
  <c r="F1734" i="12"/>
  <c r="E1735" i="12" a="1"/>
  <c r="E1735" i="12" s="1"/>
  <c r="F1735" i="12" a="1"/>
  <c r="F1735" i="12" s="1"/>
  <c r="E1736" i="12" a="1"/>
  <c r="E1736" i="12" s="1"/>
  <c r="F1736" i="12" a="1"/>
  <c r="F1736" i="12" s="1"/>
  <c r="E1737" i="12" a="1"/>
  <c r="E1737" i="12" s="1"/>
  <c r="F1737" i="12" a="1"/>
  <c r="F1737" i="12"/>
  <c r="G1737" i="12" s="1"/>
  <c r="E1738" i="12" a="1"/>
  <c r="E1738" i="12"/>
  <c r="F1738" i="12" a="1"/>
  <c r="F1738" i="12" s="1"/>
  <c r="E1739" i="12" a="1"/>
  <c r="E1739" i="12"/>
  <c r="F1739" i="12" a="1"/>
  <c r="F1739" i="12" s="1"/>
  <c r="E1740" i="12" a="1"/>
  <c r="E1740" i="12" s="1"/>
  <c r="F1740" i="12" a="1"/>
  <c r="F1740" i="12"/>
  <c r="E1741" i="12" a="1"/>
  <c r="E1741" i="12" s="1"/>
  <c r="F1741" i="12" a="1"/>
  <c r="F1741" i="12"/>
  <c r="E1742" i="12" a="1"/>
  <c r="E1742" i="12"/>
  <c r="F1742" i="12" a="1"/>
  <c r="F1742" i="12"/>
  <c r="G1742" i="12" s="1"/>
  <c r="E1743" i="12" a="1"/>
  <c r="E1743" i="12"/>
  <c r="F1743" i="12" a="1"/>
  <c r="F1743" i="12" s="1"/>
  <c r="E1744" i="12" a="1"/>
  <c r="E1744" i="12"/>
  <c r="F1744" i="12" a="1"/>
  <c r="F1744" i="12" s="1"/>
  <c r="E1745" i="12" a="1"/>
  <c r="E1745" i="12" s="1"/>
  <c r="F1745" i="12" a="1"/>
  <c r="F1745" i="12" s="1"/>
  <c r="E1746" i="12" a="1"/>
  <c r="E1746" i="12"/>
  <c r="F1746" i="12" a="1"/>
  <c r="F1746" i="12" s="1"/>
  <c r="E1747" i="12" a="1"/>
  <c r="E1747" i="12" s="1"/>
  <c r="F1747" i="12" a="1"/>
  <c r="F1747" i="12" s="1"/>
  <c r="E1748" i="12" a="1"/>
  <c r="E1748" i="12" s="1"/>
  <c r="F1748" i="12" a="1"/>
  <c r="F1748" i="12"/>
  <c r="E1749" i="12" a="1"/>
  <c r="E1749" i="12" s="1"/>
  <c r="G1749" i="12" s="1"/>
  <c r="F1749" i="12" a="1"/>
  <c r="F1749" i="12"/>
  <c r="E1750" i="12" a="1"/>
  <c r="E1750" i="12"/>
  <c r="F1750" i="12" a="1"/>
  <c r="F1750" i="12" s="1"/>
  <c r="E1751" i="12" a="1"/>
  <c r="E1751" i="12"/>
  <c r="F1751" i="12" a="1"/>
  <c r="F1751" i="12" s="1"/>
  <c r="E1752" i="12" a="1"/>
  <c r="E1752" i="12" s="1"/>
  <c r="F1752" i="12" a="1"/>
  <c r="F1752" i="12" s="1"/>
  <c r="E1753" i="12" a="1"/>
  <c r="E1753" i="12" s="1"/>
  <c r="F1753" i="12" a="1"/>
  <c r="F1753" i="12" s="1"/>
  <c r="E1754" i="12" a="1"/>
  <c r="E1754" i="12" s="1"/>
  <c r="F1754" i="12" a="1"/>
  <c r="F1754" i="12"/>
  <c r="E1755" i="12" a="1"/>
  <c r="E1755" i="12" s="1"/>
  <c r="G1755" i="12" s="1"/>
  <c r="F1755" i="12" a="1"/>
  <c r="F1755" i="12"/>
  <c r="E1756" i="12" a="1"/>
  <c r="E1756" i="12" s="1"/>
  <c r="F1756" i="12" a="1"/>
  <c r="F1756" i="12"/>
  <c r="E1757" i="12" a="1"/>
  <c r="E1757" i="12"/>
  <c r="F1757" i="12" a="1"/>
  <c r="F1757" i="12" s="1"/>
  <c r="E1758" i="12" a="1"/>
  <c r="E1758" i="12"/>
  <c r="F1758" i="12" a="1"/>
  <c r="F1758" i="12" s="1"/>
  <c r="E1759" i="12" a="1"/>
  <c r="E1759" i="12" s="1"/>
  <c r="F1759" i="12" a="1"/>
  <c r="F1759" i="12" s="1"/>
  <c r="E1760" i="12" a="1"/>
  <c r="E1760" i="12" s="1"/>
  <c r="F1760" i="12" a="1"/>
  <c r="F1760" i="12"/>
  <c r="E1761" i="12" a="1"/>
  <c r="E1761" i="12" s="1"/>
  <c r="F1761" i="12" a="1"/>
  <c r="F1761" i="12"/>
  <c r="E1762" i="12" a="1"/>
  <c r="E1762" i="12" s="1"/>
  <c r="F1762" i="12" a="1"/>
  <c r="F1762" i="12"/>
  <c r="E1763" i="12" a="1"/>
  <c r="E1763" i="12" s="1"/>
  <c r="F1763" i="12" a="1"/>
  <c r="F1763" i="12"/>
  <c r="E1764" i="12" a="1"/>
  <c r="E1764" i="12"/>
  <c r="F1764" i="12" a="1"/>
  <c r="F1764" i="12"/>
  <c r="E1765" i="12" a="1"/>
  <c r="E1765" i="12"/>
  <c r="F1765" i="12" a="1"/>
  <c r="F1765" i="12" s="1"/>
  <c r="E1766" i="12" a="1"/>
  <c r="E1766" i="12"/>
  <c r="F1766" i="12" a="1"/>
  <c r="F1766" i="12"/>
  <c r="E1767" i="12" a="1"/>
  <c r="E1767" i="12" s="1"/>
  <c r="F1767" i="12" a="1"/>
  <c r="F1767" i="12" s="1"/>
  <c r="E1768" i="12" a="1"/>
  <c r="E1768" i="12" s="1"/>
  <c r="F1768" i="12" a="1"/>
  <c r="F1768" i="12"/>
  <c r="E1769" i="12" a="1"/>
  <c r="E1769" i="12" s="1"/>
  <c r="F1769" i="12" a="1"/>
  <c r="F1769" i="12"/>
  <c r="E1770" i="12" a="1"/>
  <c r="E1770" i="12"/>
  <c r="F1770" i="12" a="1"/>
  <c r="F1770" i="12" s="1"/>
  <c r="E1771" i="12" a="1"/>
  <c r="E1771" i="12"/>
  <c r="F1771" i="12" a="1"/>
  <c r="F1771" i="12" s="1"/>
  <c r="E1772" i="12" a="1"/>
  <c r="E1772" i="12"/>
  <c r="F1772" i="12" a="1"/>
  <c r="F1772" i="12"/>
  <c r="E1773" i="12" a="1"/>
  <c r="E1773" i="12" s="1"/>
  <c r="F1773" i="12" a="1"/>
  <c r="F1773" i="12"/>
  <c r="E1774" i="12" a="1"/>
  <c r="E1774" i="12"/>
  <c r="F1774" i="12" a="1"/>
  <c r="F1774" i="12"/>
  <c r="E1775" i="12" a="1"/>
  <c r="E1775" i="12"/>
  <c r="F1775" i="12" a="1"/>
  <c r="F1775" i="12" s="1"/>
  <c r="E1776" i="12" a="1"/>
  <c r="E1776" i="12"/>
  <c r="F1776" i="12" a="1"/>
  <c r="F1776" i="12" s="1"/>
  <c r="E1777" i="12" a="1"/>
  <c r="E1777" i="12" s="1"/>
  <c r="F1777" i="12" a="1"/>
  <c r="F1777" i="12" s="1"/>
  <c r="E1778" i="12" a="1"/>
  <c r="E1778" i="12"/>
  <c r="F1778" i="12" a="1"/>
  <c r="F1778" i="12" s="1"/>
  <c r="E1779" i="12" a="1"/>
  <c r="E1779" i="12" s="1"/>
  <c r="F1779" i="12" a="1"/>
  <c r="F1779" i="12"/>
  <c r="E1780" i="12" a="1"/>
  <c r="E1780" i="12" s="1"/>
  <c r="F1780" i="12" a="1"/>
  <c r="F1780" i="12"/>
  <c r="E1781" i="12" a="1"/>
  <c r="E1781" i="12"/>
  <c r="F1781" i="12" a="1"/>
  <c r="F1781" i="12" s="1"/>
  <c r="E1782" i="12" a="1"/>
  <c r="E1782" i="12"/>
  <c r="F1782" i="12" a="1"/>
  <c r="F1782" i="12" s="1"/>
  <c r="E1783" i="12" a="1"/>
  <c r="E1783" i="12" s="1"/>
  <c r="F1783" i="12" a="1"/>
  <c r="F1783" i="12"/>
  <c r="E1784" i="12" a="1"/>
  <c r="E1784" i="12" s="1"/>
  <c r="F1784" i="12" a="1"/>
  <c r="F1784" i="12"/>
  <c r="E1785" i="12" a="1"/>
  <c r="E1785" i="12"/>
  <c r="F1785" i="12" a="1"/>
  <c r="F1785" i="12" s="1"/>
  <c r="E1786" i="12" a="1"/>
  <c r="E1786" i="12"/>
  <c r="F1786" i="12" a="1"/>
  <c r="F1786" i="12" s="1"/>
  <c r="E1787" i="12" a="1"/>
  <c r="E1787" i="12" s="1"/>
  <c r="F1787" i="12" a="1"/>
  <c r="F1787" i="12"/>
  <c r="E1788" i="12" a="1"/>
  <c r="E1788" i="12" s="1"/>
  <c r="F1788" i="12" a="1"/>
  <c r="F1788" i="12"/>
  <c r="E1789" i="12" a="1"/>
  <c r="E1789" i="12"/>
  <c r="F1789" i="12" a="1"/>
  <c r="F1789" i="12" s="1"/>
  <c r="E1790" i="12" a="1"/>
  <c r="E1790" i="12"/>
  <c r="F1790" i="12" a="1"/>
  <c r="F1790" i="12" s="1"/>
  <c r="E1791" i="12" a="1"/>
  <c r="E1791" i="12" s="1"/>
  <c r="F1791" i="12" a="1"/>
  <c r="F1791" i="12"/>
  <c r="E1792" i="12" a="1"/>
  <c r="E1792" i="12" s="1"/>
  <c r="F1792" i="12" a="1"/>
  <c r="F1792" i="12"/>
  <c r="E1793" i="12" a="1"/>
  <c r="E1793" i="12"/>
  <c r="F1793" i="12" a="1"/>
  <c r="F1793" i="12" s="1"/>
  <c r="E1794" i="12" a="1"/>
  <c r="E1794" i="12"/>
  <c r="F1794" i="12" a="1"/>
  <c r="F1794" i="12" s="1"/>
  <c r="E1795" i="12" a="1"/>
  <c r="E1795" i="12" s="1"/>
  <c r="F1795" i="12" a="1"/>
  <c r="F1795" i="12"/>
  <c r="E1796" i="12" a="1"/>
  <c r="E1796" i="12" s="1"/>
  <c r="F1796" i="12" a="1"/>
  <c r="F1796" i="12"/>
  <c r="E1797" i="12" a="1"/>
  <c r="E1797" i="12"/>
  <c r="F1797" i="12" a="1"/>
  <c r="F1797" i="12"/>
  <c r="E1798" i="12" a="1"/>
  <c r="E1798" i="12"/>
  <c r="F1798" i="12" a="1"/>
  <c r="F1798" i="12" s="1"/>
  <c r="E1799" i="12" a="1"/>
  <c r="E1799" i="12"/>
  <c r="F1799" i="12" a="1"/>
  <c r="F1799" i="12"/>
  <c r="E1800" i="12" a="1"/>
  <c r="E1800" i="12" s="1"/>
  <c r="F1800" i="12" a="1"/>
  <c r="F1800" i="12"/>
  <c r="E1801" i="12" a="1"/>
  <c r="E1801" i="12"/>
  <c r="F1801" i="12" a="1"/>
  <c r="F1801" i="12" s="1"/>
  <c r="E1802" i="12" a="1"/>
  <c r="E1802" i="12"/>
  <c r="F1802" i="12" a="1"/>
  <c r="F1802" i="12" s="1"/>
  <c r="E1803" i="12" a="1"/>
  <c r="E1803" i="12" s="1"/>
  <c r="G1803" i="12" s="1"/>
  <c r="F1803" i="12" a="1"/>
  <c r="F1803" i="12"/>
  <c r="E1804" i="12" a="1"/>
  <c r="E1804" i="12" s="1"/>
  <c r="F1804" i="12" a="1"/>
  <c r="F1804" i="12"/>
  <c r="E1805" i="12" a="1"/>
  <c r="E1805" i="12"/>
  <c r="F1805" i="12" a="1"/>
  <c r="F1805" i="12"/>
  <c r="E1806" i="12" a="1"/>
  <c r="E1806" i="12"/>
  <c r="F1806" i="12" a="1"/>
  <c r="F1806" i="12" s="1"/>
  <c r="E1807" i="12" a="1"/>
  <c r="E1807" i="12"/>
  <c r="F1807" i="12" a="1"/>
  <c r="F1807" i="12"/>
  <c r="E1808" i="12" a="1"/>
  <c r="E1808" i="12" s="1"/>
  <c r="F1808" i="12" a="1"/>
  <c r="F1808" i="12"/>
  <c r="E1809" i="12" a="1"/>
  <c r="E1809" i="12"/>
  <c r="F1809" i="12" a="1"/>
  <c r="F1809" i="12" s="1"/>
  <c r="E1810" i="12" a="1"/>
  <c r="E1810" i="12"/>
  <c r="F1810" i="12" a="1"/>
  <c r="F1810" i="12" s="1"/>
  <c r="E1811" i="12" a="1"/>
  <c r="E1811" i="12" s="1"/>
  <c r="F1811" i="12" a="1"/>
  <c r="F1811" i="12"/>
  <c r="E1812" i="12" a="1"/>
  <c r="E1812" i="12" s="1"/>
  <c r="F1812" i="12" a="1"/>
  <c r="F1812" i="12"/>
  <c r="E1813" i="12" a="1"/>
  <c r="E1813" i="12"/>
  <c r="F1813" i="12" a="1"/>
  <c r="F1813" i="12"/>
  <c r="E1814" i="12" a="1"/>
  <c r="E1814" i="12"/>
  <c r="F1814" i="12" a="1"/>
  <c r="F1814" i="12" s="1"/>
  <c r="E1815" i="12" a="1"/>
  <c r="E1815" i="12"/>
  <c r="F1815" i="12" a="1"/>
  <c r="F1815" i="12"/>
  <c r="E1816" i="12" a="1"/>
  <c r="E1816" i="12" s="1"/>
  <c r="F1816" i="12" a="1"/>
  <c r="F1816" i="12"/>
  <c r="E1817" i="12" a="1"/>
  <c r="E1817" i="12" s="1"/>
  <c r="F1817" i="12" a="1"/>
  <c r="F1817" i="12" s="1"/>
  <c r="E1818" i="12" a="1"/>
  <c r="E1818" i="12"/>
  <c r="F1818" i="12" a="1"/>
  <c r="F1818" i="12" s="1"/>
  <c r="E1819" i="12" a="1"/>
  <c r="E1819" i="12" s="1"/>
  <c r="F1819" i="12" a="1"/>
  <c r="F1819" i="12"/>
  <c r="E1820" i="12" a="1"/>
  <c r="E1820" i="12" s="1"/>
  <c r="F1820" i="12" a="1"/>
  <c r="F1820" i="12"/>
  <c r="E1821" i="12" a="1"/>
  <c r="E1821" i="12"/>
  <c r="F1821" i="12" a="1"/>
  <c r="F1821" i="12"/>
  <c r="E1822" i="12" a="1"/>
  <c r="E1822" i="12"/>
  <c r="F1822" i="12" a="1"/>
  <c r="F1822" i="12" s="1"/>
  <c r="E1823" i="12" a="1"/>
  <c r="E1823" i="12"/>
  <c r="F1823" i="12" a="1"/>
  <c r="F1823" i="12" s="1"/>
  <c r="D3" i="12" a="1"/>
  <c r="D3" i="12" s="1"/>
  <c r="G3" i="12" s="1"/>
  <c r="E3" i="12" a="1"/>
  <c r="E3" i="12"/>
  <c r="F3" i="12" a="1"/>
  <c r="F3" i="12"/>
  <c r="D4" i="12" a="1"/>
  <c r="D4" i="12" s="1"/>
  <c r="G4" i="12" s="1"/>
  <c r="E4" i="12" a="1"/>
  <c r="E4" i="12"/>
  <c r="F4" i="12" a="1"/>
  <c r="F4" i="12" s="1"/>
  <c r="D5" i="12" a="1"/>
  <c r="D5" i="12"/>
  <c r="E5" i="12" a="1"/>
  <c r="E5" i="12" s="1"/>
  <c r="F5" i="12" a="1"/>
  <c r="F5" i="12"/>
  <c r="D6" i="12" a="1"/>
  <c r="D6" i="12" s="1"/>
  <c r="E6" i="12" a="1"/>
  <c r="E6" i="12" s="1"/>
  <c r="F6" i="12" a="1"/>
  <c r="F6" i="12" s="1"/>
  <c r="D7" i="12" a="1"/>
  <c r="D7" i="12"/>
  <c r="E7" i="12" a="1"/>
  <c r="E7" i="12"/>
  <c r="F7" i="12" a="1"/>
  <c r="F7" i="12" s="1"/>
  <c r="D8" i="12" a="1"/>
  <c r="D8" i="12" s="1"/>
  <c r="E8" i="12" a="1"/>
  <c r="E8" i="12" s="1"/>
  <c r="F8" i="12" a="1"/>
  <c r="F8" i="12" s="1"/>
  <c r="D9" i="12" a="1"/>
  <c r="D9" i="12"/>
  <c r="G9" i="12" s="1"/>
  <c r="E9" i="12" a="1"/>
  <c r="E9" i="12"/>
  <c r="F9" i="12" a="1"/>
  <c r="F9" i="12"/>
  <c r="D10" i="12" a="1"/>
  <c r="D10" i="12" s="1"/>
  <c r="G10" i="12" s="1"/>
  <c r="E10" i="12" a="1"/>
  <c r="E10" i="12" s="1"/>
  <c r="F10" i="12" a="1"/>
  <c r="F10" i="12" s="1"/>
  <c r="D11" i="12" a="1"/>
  <c r="D11" i="12" s="1"/>
  <c r="G11" i="12" s="1"/>
  <c r="E11" i="12" a="1"/>
  <c r="E11" i="12"/>
  <c r="F11" i="12" a="1"/>
  <c r="F11" i="12"/>
  <c r="D12" i="12" a="1"/>
  <c r="D12" i="12" s="1"/>
  <c r="G12" i="12" s="1"/>
  <c r="E12" i="12" a="1"/>
  <c r="E12" i="12" s="1"/>
  <c r="F12" i="12" a="1"/>
  <c r="F12" i="12" s="1"/>
  <c r="D13" i="12" a="1"/>
  <c r="D13" i="12"/>
  <c r="G13" i="12" s="1"/>
  <c r="E13" i="12" a="1"/>
  <c r="E13" i="12" s="1"/>
  <c r="F13" i="12" a="1"/>
  <c r="F13" i="12"/>
  <c r="D14" i="12" a="1"/>
  <c r="D14" i="12" s="1"/>
  <c r="G14" i="12" s="1"/>
  <c r="E14" i="12" a="1"/>
  <c r="E14" i="12" s="1"/>
  <c r="F14" i="12" a="1"/>
  <c r="F14" i="12" s="1"/>
  <c r="D15" i="12" a="1"/>
  <c r="D15" i="12"/>
  <c r="G15" i="12" s="1"/>
  <c r="E15" i="12" a="1"/>
  <c r="E15" i="12"/>
  <c r="F15" i="12" a="1"/>
  <c r="F15" i="12" s="1"/>
  <c r="D16" i="12" a="1"/>
  <c r="D16" i="12" s="1"/>
  <c r="G16" i="12" s="1"/>
  <c r="E16" i="12" a="1"/>
  <c r="E16" i="12" s="1"/>
  <c r="F16" i="12" a="1"/>
  <c r="F16" i="12" s="1"/>
  <c r="D17" i="12" a="1"/>
  <c r="D17" i="12"/>
  <c r="G17" i="12" s="1"/>
  <c r="E17" i="12" a="1"/>
  <c r="E17" i="12"/>
  <c r="F17" i="12" a="1"/>
  <c r="F17" i="12"/>
  <c r="D18" i="12" a="1"/>
  <c r="D18" i="12" s="1"/>
  <c r="G18" i="12" s="1"/>
  <c r="E18" i="12" a="1"/>
  <c r="E18" i="12" s="1"/>
  <c r="F18" i="12" a="1"/>
  <c r="F18" i="12" s="1"/>
  <c r="D19" i="12" a="1"/>
  <c r="D19" i="12" s="1"/>
  <c r="G19" i="12" s="1"/>
  <c r="E19" i="12" a="1"/>
  <c r="E19" i="12"/>
  <c r="F19" i="12" a="1"/>
  <c r="F19" i="12"/>
  <c r="D20" i="12" a="1"/>
  <c r="D20" i="12" s="1"/>
  <c r="G20" i="12" s="1"/>
  <c r="E20" i="12" a="1"/>
  <c r="E20" i="12" s="1"/>
  <c r="F20" i="12" a="1"/>
  <c r="F20" i="12" s="1"/>
  <c r="D21" i="12" a="1"/>
  <c r="D21" i="12"/>
  <c r="E21" i="12" a="1"/>
  <c r="E21" i="12" s="1"/>
  <c r="F21" i="12" a="1"/>
  <c r="F21" i="12"/>
  <c r="D22" i="12" a="1"/>
  <c r="D22" i="12" s="1"/>
  <c r="G22" i="12" s="1"/>
  <c r="E22" i="12" a="1"/>
  <c r="E22" i="12" s="1"/>
  <c r="F22" i="12" a="1"/>
  <c r="F22" i="12" s="1"/>
  <c r="D23" i="12" a="1"/>
  <c r="D23" i="12"/>
  <c r="E23" i="12" a="1"/>
  <c r="E23" i="12"/>
  <c r="F23" i="12" a="1"/>
  <c r="F23" i="12" s="1"/>
  <c r="D24" i="12" a="1"/>
  <c r="D24" i="12" s="1"/>
  <c r="G24" i="12" s="1"/>
  <c r="E24" i="12" a="1"/>
  <c r="E24" i="12" s="1"/>
  <c r="F24" i="12" a="1"/>
  <c r="F24" i="12" s="1"/>
  <c r="D25" i="12" a="1"/>
  <c r="D25" i="12"/>
  <c r="G25" i="12" s="1"/>
  <c r="E25" i="12" a="1"/>
  <c r="E25" i="12"/>
  <c r="F25" i="12" a="1"/>
  <c r="F25" i="12"/>
  <c r="D26" i="12" a="1"/>
  <c r="D26" i="12" s="1"/>
  <c r="E26" i="12" a="1"/>
  <c r="E26" i="12" s="1"/>
  <c r="F26" i="12" a="1"/>
  <c r="F26" i="12" s="1"/>
  <c r="D27" i="12" a="1"/>
  <c r="D27" i="12" s="1"/>
  <c r="G27" i="12" s="1"/>
  <c r="E27" i="12" a="1"/>
  <c r="E27" i="12"/>
  <c r="F27" i="12" a="1"/>
  <c r="F27" i="12"/>
  <c r="D28" i="12" a="1"/>
  <c r="D28" i="12" s="1"/>
  <c r="G28" i="12" s="1"/>
  <c r="E28" i="12" a="1"/>
  <c r="E28" i="12"/>
  <c r="F28" i="12" a="1"/>
  <c r="F28" i="12" s="1"/>
  <c r="D29" i="12" a="1"/>
  <c r="D29" i="12"/>
  <c r="E29" i="12" a="1"/>
  <c r="E29" i="12" s="1"/>
  <c r="F29" i="12" a="1"/>
  <c r="F29" i="12"/>
  <c r="D30" i="12" a="1"/>
  <c r="D30" i="12" s="1"/>
  <c r="E30" i="12" a="1"/>
  <c r="E30" i="12" s="1"/>
  <c r="F30" i="12" a="1"/>
  <c r="F30" i="12"/>
  <c r="D31" i="12" a="1"/>
  <c r="D31" i="12"/>
  <c r="G31" i="12" s="1"/>
  <c r="E31" i="12" a="1"/>
  <c r="E31" i="12"/>
  <c r="F31" i="12" a="1"/>
  <c r="F31" i="12" s="1"/>
  <c r="D32" i="12" a="1"/>
  <c r="D32" i="12" s="1"/>
  <c r="G32" i="12" s="1"/>
  <c r="E32" i="12" a="1"/>
  <c r="E32" i="12" s="1"/>
  <c r="F32" i="12" a="1"/>
  <c r="F32" i="12" s="1"/>
  <c r="D33" i="12" a="1"/>
  <c r="D33" i="12"/>
  <c r="G33" i="12" s="1"/>
  <c r="E33" i="12" a="1"/>
  <c r="E33" i="12"/>
  <c r="F33" i="12" a="1"/>
  <c r="F33" i="12"/>
  <c r="D34" i="12" a="1"/>
  <c r="D34" i="12"/>
  <c r="E34" i="12" a="1"/>
  <c r="E34" i="12" s="1"/>
  <c r="F34" i="12" a="1"/>
  <c r="F34" i="12" s="1"/>
  <c r="D35" i="12" a="1"/>
  <c r="D35" i="12" s="1"/>
  <c r="G35" i="12" s="1"/>
  <c r="E35" i="12" a="1"/>
  <c r="E35" i="12"/>
  <c r="F35" i="12" a="1"/>
  <c r="F35" i="12"/>
  <c r="D36" i="12" a="1"/>
  <c r="D36" i="12" s="1"/>
  <c r="E36" i="12" a="1"/>
  <c r="E36" i="12" s="1"/>
  <c r="F36" i="12" a="1"/>
  <c r="F36" i="12" s="1"/>
  <c r="D37" i="12" a="1"/>
  <c r="D37" i="12"/>
  <c r="G37" i="12" s="1"/>
  <c r="E37" i="12" a="1"/>
  <c r="E37" i="12"/>
  <c r="F37" i="12" a="1"/>
  <c r="F37" i="12"/>
  <c r="D38" i="12" a="1"/>
  <c r="D38" i="12" s="1"/>
  <c r="E38" i="12" a="1"/>
  <c r="E38" i="12" s="1"/>
  <c r="F38" i="12" a="1"/>
  <c r="F38" i="12" s="1"/>
  <c r="D39" i="12" a="1"/>
  <c r="D39" i="12"/>
  <c r="G39" i="12" s="1"/>
  <c r="E39" i="12" a="1"/>
  <c r="E39" i="12"/>
  <c r="F39" i="12" a="1"/>
  <c r="F39" i="12"/>
  <c r="D40" i="12" a="1"/>
  <c r="D40" i="12" s="1"/>
  <c r="G40" i="12" s="1"/>
  <c r="E40" i="12" a="1"/>
  <c r="E40" i="12" s="1"/>
  <c r="F40" i="12" a="1"/>
  <c r="F40" i="12" s="1"/>
  <c r="D41" i="12" a="1"/>
  <c r="D41" i="12"/>
  <c r="G41" i="12" s="1"/>
  <c r="E41" i="12" a="1"/>
  <c r="E41" i="12"/>
  <c r="F41" i="12" a="1"/>
  <c r="F41" i="12"/>
  <c r="D42" i="12" a="1"/>
  <c r="D42" i="12" s="1"/>
  <c r="G42" i="12" s="1"/>
  <c r="E42" i="12" a="1"/>
  <c r="E42" i="12" s="1"/>
  <c r="F42" i="12" a="1"/>
  <c r="F42" i="12" s="1"/>
  <c r="D43" i="12" a="1"/>
  <c r="D43" i="12"/>
  <c r="E43" i="12" a="1"/>
  <c r="E43" i="12"/>
  <c r="G43" i="12" s="1"/>
  <c r="F43" i="12" a="1"/>
  <c r="F43" i="12"/>
  <c r="D44" i="12" a="1"/>
  <c r="D44" i="12" s="1"/>
  <c r="E44" i="12" a="1"/>
  <c r="E44" i="12" s="1"/>
  <c r="F44" i="12" a="1"/>
  <c r="F44" i="12" s="1"/>
  <c r="D45" i="12" a="1"/>
  <c r="D45" i="12"/>
  <c r="G45" i="12" s="1"/>
  <c r="E45" i="12" a="1"/>
  <c r="E45" i="12"/>
  <c r="F45" i="12" a="1"/>
  <c r="F45" i="12"/>
  <c r="D46" i="12" a="1"/>
  <c r="D46" i="12" s="1"/>
  <c r="E46" i="12" a="1"/>
  <c r="E46" i="12" s="1"/>
  <c r="F46" i="12" a="1"/>
  <c r="F46" i="12" s="1"/>
  <c r="D47" i="12" a="1"/>
  <c r="D47" i="12"/>
  <c r="G47" i="12" s="1"/>
  <c r="E47" i="12" a="1"/>
  <c r="E47" i="12"/>
  <c r="F47" i="12" a="1"/>
  <c r="F47" i="12"/>
  <c r="D48" i="12" a="1"/>
  <c r="D48" i="12" s="1"/>
  <c r="G48" i="12" s="1"/>
  <c r="E48" i="12" a="1"/>
  <c r="E48" i="12" s="1"/>
  <c r="F48" i="12" a="1"/>
  <c r="F48" i="12" s="1"/>
  <c r="D49" i="12" a="1"/>
  <c r="D49" i="12"/>
  <c r="G49" i="12" s="1"/>
  <c r="E49" i="12" a="1"/>
  <c r="E49" i="12"/>
  <c r="F49" i="12" a="1"/>
  <c r="F49" i="12"/>
  <c r="D50" i="12" a="1"/>
  <c r="D50" i="12" s="1"/>
  <c r="E50" i="12" a="1"/>
  <c r="E50" i="12" s="1"/>
  <c r="F50" i="12" a="1"/>
  <c r="F50" i="12" s="1"/>
  <c r="D51" i="12" a="1"/>
  <c r="D51" i="12"/>
  <c r="E51" i="12" a="1"/>
  <c r="E51" i="12"/>
  <c r="G51" i="12" s="1"/>
  <c r="F51" i="12" a="1"/>
  <c r="F51" i="12"/>
  <c r="D52" i="12" a="1"/>
  <c r="D52" i="12" s="1"/>
  <c r="E52" i="12" a="1"/>
  <c r="E52" i="12" s="1"/>
  <c r="F52" i="12" a="1"/>
  <c r="F52" i="12" s="1"/>
  <c r="D53" i="12" a="1"/>
  <c r="D53" i="12"/>
  <c r="G53" i="12" s="1"/>
  <c r="E53" i="12" a="1"/>
  <c r="E53" i="12"/>
  <c r="F53" i="12" a="1"/>
  <c r="F53" i="12"/>
  <c r="F2" i="12" a="1"/>
  <c r="F2" i="12" s="1"/>
  <c r="E2" i="12" a="1"/>
  <c r="E2" i="12" s="1"/>
  <c r="D54" i="12" a="1"/>
  <c r="D54" i="12" s="1"/>
  <c r="D55" i="12" a="1"/>
  <c r="D55" i="12"/>
  <c r="D56" i="12" a="1"/>
  <c r="D56" i="12"/>
  <c r="D57" i="12" a="1"/>
  <c r="D57" i="12" s="1"/>
  <c r="D58" i="12" a="1"/>
  <c r="D58" i="12" s="1"/>
  <c r="D59" i="12" a="1"/>
  <c r="D59" i="12" s="1"/>
  <c r="G59" i="12" s="1"/>
  <c r="D60" i="12" a="1"/>
  <c r="D60" i="12" s="1"/>
  <c r="D61" i="12" a="1"/>
  <c r="D61" i="12"/>
  <c r="D62" i="12" a="1"/>
  <c r="D62" i="12" s="1"/>
  <c r="D63" i="12" a="1"/>
  <c r="D63" i="12" s="1"/>
  <c r="D64" i="12" a="1"/>
  <c r="D64" i="12"/>
  <c r="D65" i="12" a="1"/>
  <c r="D65" i="12" s="1"/>
  <c r="D66" i="12" a="1"/>
  <c r="D66" i="12" s="1"/>
  <c r="D67" i="12" a="1"/>
  <c r="D67" i="12"/>
  <c r="D68" i="12" a="1"/>
  <c r="D68" i="12"/>
  <c r="D69" i="12" a="1"/>
  <c r="D69" i="12"/>
  <c r="D70" i="12" a="1"/>
  <c r="D70" i="12" s="1"/>
  <c r="D71" i="12" a="1"/>
  <c r="D71" i="12" s="1"/>
  <c r="D72" i="12" a="1"/>
  <c r="D72" i="12" s="1"/>
  <c r="D73" i="12" a="1"/>
  <c r="D73" i="12"/>
  <c r="D74" i="12" a="1"/>
  <c r="D74" i="12" s="1"/>
  <c r="D75" i="12" a="1"/>
  <c r="D75" i="12"/>
  <c r="D76" i="12" a="1"/>
  <c r="D76" i="12"/>
  <c r="D77" i="12" a="1"/>
  <c r="D77" i="12"/>
  <c r="D78" i="12" a="1"/>
  <c r="D78" i="12" s="1"/>
  <c r="D79" i="12" a="1"/>
  <c r="D79" i="12" s="1"/>
  <c r="D80" i="12" a="1"/>
  <c r="D80" i="12" s="1"/>
  <c r="D81" i="12" a="1"/>
  <c r="D81" i="12" s="1"/>
  <c r="D82" i="12" a="1"/>
  <c r="D82" i="12" s="1"/>
  <c r="D83" i="12" a="1"/>
  <c r="D83" i="12" s="1"/>
  <c r="D84" i="12" a="1"/>
  <c r="D84" i="12"/>
  <c r="D85" i="12" a="1"/>
  <c r="D85" i="12"/>
  <c r="D86" i="12" a="1"/>
  <c r="D86" i="12" s="1"/>
  <c r="D87" i="12" a="1"/>
  <c r="D87" i="12"/>
  <c r="D88" i="12" a="1"/>
  <c r="D88" i="12" s="1"/>
  <c r="D89" i="12" a="1"/>
  <c r="D89" i="12" s="1"/>
  <c r="G89" i="12" s="1"/>
  <c r="D90" i="12" a="1"/>
  <c r="D90" i="12" s="1"/>
  <c r="D91" i="12" a="1"/>
  <c r="D91" i="12"/>
  <c r="G91" i="12" s="1"/>
  <c r="D92" i="12" a="1"/>
  <c r="D92" i="12" s="1"/>
  <c r="D93" i="12" a="1"/>
  <c r="D93" i="12"/>
  <c r="G93" i="12" s="1"/>
  <c r="D94" i="12" a="1"/>
  <c r="D94" i="12" s="1"/>
  <c r="D95" i="12" a="1"/>
  <c r="D95" i="12" s="1"/>
  <c r="D96" i="12" a="1"/>
  <c r="D96" i="12"/>
  <c r="D97" i="12" a="1"/>
  <c r="D97" i="12" s="1"/>
  <c r="D98" i="12" a="1"/>
  <c r="D98" i="12" s="1"/>
  <c r="D99" i="12" a="1"/>
  <c r="D99" i="12"/>
  <c r="D100" i="12" a="1"/>
  <c r="D100" i="12"/>
  <c r="D101" i="12" a="1"/>
  <c r="D101" i="12" s="1"/>
  <c r="D102" i="12" a="1"/>
  <c r="D102" i="12" s="1"/>
  <c r="D103" i="12" a="1"/>
  <c r="D103" i="12" s="1"/>
  <c r="D104" i="12" a="1"/>
  <c r="D104" i="12" s="1"/>
  <c r="D105" i="12" a="1"/>
  <c r="D105" i="12"/>
  <c r="D106" i="12" a="1"/>
  <c r="D106" i="12" s="1"/>
  <c r="D107" i="12" a="1"/>
  <c r="D107" i="12"/>
  <c r="D108" i="12" a="1"/>
  <c r="D108" i="12"/>
  <c r="D109" i="12" a="1"/>
  <c r="D109" i="12"/>
  <c r="D110" i="12" a="1"/>
  <c r="D110" i="12" s="1"/>
  <c r="D111" i="12" a="1"/>
  <c r="D111" i="12" s="1"/>
  <c r="D112" i="12" a="1"/>
  <c r="D112" i="12" s="1"/>
  <c r="D113" i="12" a="1"/>
  <c r="D113" i="12" s="1"/>
  <c r="D114" i="12" a="1"/>
  <c r="D114" i="12" s="1"/>
  <c r="D115" i="12" a="1"/>
  <c r="D115" i="12" s="1"/>
  <c r="D116" i="12" a="1"/>
  <c r="D116" i="12"/>
  <c r="D117" i="12" a="1"/>
  <c r="D117" i="12"/>
  <c r="G117" i="12" s="1"/>
  <c r="D118" i="12" a="1"/>
  <c r="D118" i="12" s="1"/>
  <c r="D119" i="12" a="1"/>
  <c r="D119" i="12"/>
  <c r="D120" i="12" a="1"/>
  <c r="D120" i="12" s="1"/>
  <c r="D121" i="12" a="1"/>
  <c r="D121" i="12" s="1"/>
  <c r="D122" i="12" a="1"/>
  <c r="D122" i="12" s="1"/>
  <c r="D123" i="12" a="1"/>
  <c r="D123" i="12"/>
  <c r="G123" i="12" s="1"/>
  <c r="D124" i="12" a="1"/>
  <c r="D124" i="12" s="1"/>
  <c r="D125" i="12" a="1"/>
  <c r="D125" i="12"/>
  <c r="D126" i="12" a="1"/>
  <c r="D126" i="12" s="1"/>
  <c r="D127" i="12" a="1"/>
  <c r="D127" i="12" s="1"/>
  <c r="D128" i="12" a="1"/>
  <c r="D128" i="12"/>
  <c r="D129" i="12" a="1"/>
  <c r="D129" i="12" s="1"/>
  <c r="D130" i="12" a="1"/>
  <c r="D130" i="12" s="1"/>
  <c r="D131" i="12" a="1"/>
  <c r="D131" i="12"/>
  <c r="D132" i="12" a="1"/>
  <c r="D132" i="12"/>
  <c r="D133" i="12" a="1"/>
  <c r="D133" i="12"/>
  <c r="D134" i="12" a="1"/>
  <c r="D134" i="12" s="1"/>
  <c r="D135" i="12" a="1"/>
  <c r="D135" i="12" s="1"/>
  <c r="D136" i="12" a="1"/>
  <c r="D136" i="12" s="1"/>
  <c r="D137" i="12" a="1"/>
  <c r="D137" i="12"/>
  <c r="D138" i="12" a="1"/>
  <c r="D138" i="12" s="1"/>
  <c r="D139" i="12" a="1"/>
  <c r="D139" i="12"/>
  <c r="D140" i="12" a="1"/>
  <c r="D140" i="12"/>
  <c r="D141" i="12" a="1"/>
  <c r="D141" i="12"/>
  <c r="D142" i="12" a="1"/>
  <c r="D142" i="12" s="1"/>
  <c r="D143" i="12" a="1"/>
  <c r="D143" i="12" s="1"/>
  <c r="D144" i="12" a="1"/>
  <c r="D144" i="12" s="1"/>
  <c r="D145" i="12" a="1"/>
  <c r="D145" i="12" s="1"/>
  <c r="D146" i="12" a="1"/>
  <c r="D146" i="12" s="1"/>
  <c r="D147" i="12" a="1"/>
  <c r="D147" i="12" s="1"/>
  <c r="D148" i="12" a="1"/>
  <c r="D148" i="12"/>
  <c r="D149" i="12" a="1"/>
  <c r="D149" i="12"/>
  <c r="G149" i="12" s="1"/>
  <c r="D150" i="12" a="1"/>
  <c r="D150" i="12" s="1"/>
  <c r="D151" i="12" a="1"/>
  <c r="D151" i="12"/>
  <c r="D152" i="12" a="1"/>
  <c r="D152" i="12" s="1"/>
  <c r="D153" i="12" a="1"/>
  <c r="D153" i="12" s="1"/>
  <c r="D154" i="12" a="1"/>
  <c r="D154" i="12" s="1"/>
  <c r="D155" i="12" a="1"/>
  <c r="D155" i="12"/>
  <c r="D156" i="12" a="1"/>
  <c r="D156" i="12"/>
  <c r="D157" i="12" a="1"/>
  <c r="D157" i="12"/>
  <c r="G157" i="12" s="1"/>
  <c r="D158" i="12" a="1"/>
  <c r="D158" i="12" s="1"/>
  <c r="D159" i="12" a="1"/>
  <c r="D159" i="12" s="1"/>
  <c r="D160" i="12" a="1"/>
  <c r="D160" i="12"/>
  <c r="D161" i="12" a="1"/>
  <c r="D161" i="12" s="1"/>
  <c r="D162" i="12" a="1"/>
  <c r="D162" i="12" s="1"/>
  <c r="D163" i="12" a="1"/>
  <c r="D163" i="12"/>
  <c r="D164" i="12" a="1"/>
  <c r="D164" i="12"/>
  <c r="D165" i="12" a="1"/>
  <c r="D165" i="12" s="1"/>
  <c r="G165" i="12" s="1"/>
  <c r="D166" i="12" a="1"/>
  <c r="D166" i="12" s="1"/>
  <c r="D167" i="12" a="1"/>
  <c r="D167" i="12" s="1"/>
  <c r="D168" i="12" a="1"/>
  <c r="D168" i="12" s="1"/>
  <c r="D169" i="12" a="1"/>
  <c r="D169" i="12"/>
  <c r="D170" i="12" a="1"/>
  <c r="D170" i="12" s="1"/>
  <c r="D171" i="12" a="1"/>
  <c r="D171" i="12"/>
  <c r="D172" i="12" a="1"/>
  <c r="D172" i="12"/>
  <c r="D173" i="12" a="1"/>
  <c r="D173" i="12"/>
  <c r="G173" i="12" s="1"/>
  <c r="D174" i="12" a="1"/>
  <c r="D174" i="12" s="1"/>
  <c r="D175" i="12" a="1"/>
  <c r="D175" i="12" s="1"/>
  <c r="D176" i="12" a="1"/>
  <c r="D176" i="12" s="1"/>
  <c r="D177" i="12" a="1"/>
  <c r="D177" i="12" s="1"/>
  <c r="D178" i="12" a="1"/>
  <c r="D178" i="12" s="1"/>
  <c r="D179" i="12" a="1"/>
  <c r="D179" i="12"/>
  <c r="D180" i="12" a="1"/>
  <c r="D180" i="12"/>
  <c r="D181" i="12" a="1"/>
  <c r="D181" i="12"/>
  <c r="D182" i="12" a="1"/>
  <c r="D182" i="12" s="1"/>
  <c r="D183" i="12" a="1"/>
  <c r="D183" i="12"/>
  <c r="D184" i="12" a="1"/>
  <c r="D184" i="12" s="1"/>
  <c r="D185" i="12" a="1"/>
  <c r="D185" i="12" s="1"/>
  <c r="G185" i="12" s="1"/>
  <c r="D186" i="12" a="1"/>
  <c r="D186" i="12" s="1"/>
  <c r="D187" i="12" a="1"/>
  <c r="D187" i="12"/>
  <c r="D188" i="12" a="1"/>
  <c r="D188" i="12"/>
  <c r="D189" i="12" a="1"/>
  <c r="D189" i="12"/>
  <c r="D190" i="12" a="1"/>
  <c r="D190" i="12" s="1"/>
  <c r="D191" i="12" a="1"/>
  <c r="D191" i="12" s="1"/>
  <c r="D192" i="12" a="1"/>
  <c r="D192" i="12"/>
  <c r="D193" i="12" a="1"/>
  <c r="D193" i="12" s="1"/>
  <c r="D194" i="12" a="1"/>
  <c r="D194" i="12" s="1"/>
  <c r="D195" i="12" a="1"/>
  <c r="D195" i="12"/>
  <c r="D196" i="12" a="1"/>
  <c r="D196" i="12"/>
  <c r="D197" i="12" a="1"/>
  <c r="D197" i="12"/>
  <c r="D198" i="12" a="1"/>
  <c r="D198" i="12" s="1"/>
  <c r="D199" i="12" a="1"/>
  <c r="D199" i="12" s="1"/>
  <c r="D200" i="12" a="1"/>
  <c r="D200" i="12" s="1"/>
  <c r="G200" i="12" s="1"/>
  <c r="D201" i="12" a="1"/>
  <c r="D201" i="12"/>
  <c r="D202" i="12" a="1"/>
  <c r="D202" i="12" s="1"/>
  <c r="D203" i="12" a="1"/>
  <c r="D203" i="12"/>
  <c r="D204" i="12" a="1"/>
  <c r="D204" i="12"/>
  <c r="D205" i="12" a="1"/>
  <c r="D205" i="12"/>
  <c r="D206" i="12" a="1"/>
  <c r="D206" i="12" s="1"/>
  <c r="D207" i="12" a="1"/>
  <c r="D207" i="12" s="1"/>
  <c r="D208" i="12" a="1"/>
  <c r="D208" i="12" s="1"/>
  <c r="D209" i="12" a="1"/>
  <c r="D209" i="12" s="1"/>
  <c r="D210" i="12" a="1"/>
  <c r="D210" i="12" s="1"/>
  <c r="D211" i="12" a="1"/>
  <c r="D211" i="12" s="1"/>
  <c r="D212" i="12" a="1"/>
  <c r="D212" i="12"/>
  <c r="D213" i="12" a="1"/>
  <c r="D213" i="12"/>
  <c r="G213" i="12" s="1"/>
  <c r="D214" i="12" a="1"/>
  <c r="D214" i="12" s="1"/>
  <c r="D215" i="12" a="1"/>
  <c r="D215" i="12"/>
  <c r="D216" i="12" a="1"/>
  <c r="D216" i="12" s="1"/>
  <c r="D217" i="12" a="1"/>
  <c r="D217" i="12" s="1"/>
  <c r="D218" i="12" a="1"/>
  <c r="D218" i="12" s="1"/>
  <c r="D219" i="12" a="1"/>
  <c r="D219" i="12"/>
  <c r="G219" i="12" s="1"/>
  <c r="D220" i="12" a="1"/>
  <c r="D220" i="12" s="1"/>
  <c r="D221" i="12" a="1"/>
  <c r="D221" i="12"/>
  <c r="D222" i="12" a="1"/>
  <c r="D222" i="12" s="1"/>
  <c r="D223" i="12" a="1"/>
  <c r="D223" i="12" s="1"/>
  <c r="D224" i="12" a="1"/>
  <c r="D224" i="12"/>
  <c r="D225" i="12" a="1"/>
  <c r="D225" i="12" s="1"/>
  <c r="D226" i="12" a="1"/>
  <c r="D226" i="12" s="1"/>
  <c r="D227" i="12" a="1"/>
  <c r="D227" i="12"/>
  <c r="D228" i="12" a="1"/>
  <c r="D228" i="12"/>
  <c r="D229" i="12" a="1"/>
  <c r="D229" i="12" s="1"/>
  <c r="D230" i="12" a="1"/>
  <c r="D230" i="12" s="1"/>
  <c r="D231" i="12" a="1"/>
  <c r="D231" i="12" s="1"/>
  <c r="D232" i="12" a="1"/>
  <c r="D232" i="12" s="1"/>
  <c r="D233" i="12" a="1"/>
  <c r="D233" i="12"/>
  <c r="D234" i="12" a="1"/>
  <c r="D234" i="12" s="1"/>
  <c r="D235" i="12" a="1"/>
  <c r="D235" i="12"/>
  <c r="D236" i="12" a="1"/>
  <c r="D236" i="12"/>
  <c r="D237" i="12" a="1"/>
  <c r="D237" i="12"/>
  <c r="D238" i="12" a="1"/>
  <c r="D238" i="12" s="1"/>
  <c r="D239" i="12" a="1"/>
  <c r="D239" i="12" s="1"/>
  <c r="D240" i="12" a="1"/>
  <c r="D240" i="12" s="1"/>
  <c r="D241" i="12" a="1"/>
  <c r="D241" i="12" s="1"/>
  <c r="D242" i="12" a="1"/>
  <c r="D242" i="12" s="1"/>
  <c r="D243" i="12" a="1"/>
  <c r="D243" i="12"/>
  <c r="D244" i="12" a="1"/>
  <c r="D244" i="12"/>
  <c r="D245" i="12" a="1"/>
  <c r="D245" i="12"/>
  <c r="D246" i="12" a="1"/>
  <c r="D246" i="12" s="1"/>
  <c r="D247" i="12" a="1"/>
  <c r="D247" i="12"/>
  <c r="D248" i="12" a="1"/>
  <c r="D248" i="12" s="1"/>
  <c r="D249" i="12" a="1"/>
  <c r="D249" i="12" s="1"/>
  <c r="G249" i="12" s="1"/>
  <c r="D250" i="12" a="1"/>
  <c r="D250" i="12" s="1"/>
  <c r="D251" i="12" a="1"/>
  <c r="D251" i="12"/>
  <c r="D252" i="12" a="1"/>
  <c r="D252" i="12"/>
  <c r="D253" i="12" a="1"/>
  <c r="D253" i="12"/>
  <c r="D254" i="12" a="1"/>
  <c r="D254" i="12" s="1"/>
  <c r="D255" i="12" a="1"/>
  <c r="D255" i="12" s="1"/>
  <c r="D256" i="12" a="1"/>
  <c r="D256" i="12"/>
  <c r="D257" i="12" a="1"/>
  <c r="D257" i="12" s="1"/>
  <c r="D258" i="12" a="1"/>
  <c r="D258" i="12" s="1"/>
  <c r="D259" i="12" a="1"/>
  <c r="D259" i="12"/>
  <c r="D260" i="12" a="1"/>
  <c r="D260" i="12"/>
  <c r="D261" i="12" a="1"/>
  <c r="D261" i="12"/>
  <c r="D262" i="12" a="1"/>
  <c r="D262" i="12" s="1"/>
  <c r="D263" i="12" a="1"/>
  <c r="D263" i="12" s="1"/>
  <c r="D264" i="12" a="1"/>
  <c r="D264" i="12" s="1"/>
  <c r="D265" i="12" a="1"/>
  <c r="D265" i="12"/>
  <c r="D266" i="12" a="1"/>
  <c r="D266" i="12" s="1"/>
  <c r="D267" i="12" a="1"/>
  <c r="D267" i="12"/>
  <c r="D268" i="12" a="1"/>
  <c r="D268" i="12"/>
  <c r="D269" i="12" a="1"/>
  <c r="D269" i="12"/>
  <c r="D270" i="12" a="1"/>
  <c r="D270" i="12" s="1"/>
  <c r="D271" i="12" a="1"/>
  <c r="D271" i="12" s="1"/>
  <c r="D272" i="12" a="1"/>
  <c r="D272" i="12" s="1"/>
  <c r="D273" i="12" a="1"/>
  <c r="D273" i="12" s="1"/>
  <c r="D274" i="12" a="1"/>
  <c r="D274" i="12" s="1"/>
  <c r="D275" i="12" a="1"/>
  <c r="D275" i="12" s="1"/>
  <c r="D276" i="12" a="1"/>
  <c r="D276" i="12"/>
  <c r="D277" i="12" a="1"/>
  <c r="D277" i="12"/>
  <c r="D278" i="12" a="1"/>
  <c r="D278" i="12" s="1"/>
  <c r="D279" i="12" a="1"/>
  <c r="D279" i="12"/>
  <c r="G279" i="12" s="1"/>
  <c r="D280" i="12" a="1"/>
  <c r="D280" i="12" s="1"/>
  <c r="D281" i="12" a="1"/>
  <c r="D281" i="12" s="1"/>
  <c r="D282" i="12" a="1"/>
  <c r="D282" i="12" s="1"/>
  <c r="D283" i="12" a="1"/>
  <c r="D283" i="12"/>
  <c r="D284" i="12" a="1"/>
  <c r="D284" i="12" s="1"/>
  <c r="D285" i="12" a="1"/>
  <c r="D285" i="12"/>
  <c r="D286" i="12" a="1"/>
  <c r="D286" i="12" s="1"/>
  <c r="G286" i="12" s="1"/>
  <c r="D287" i="12" a="1"/>
  <c r="D287" i="12" s="1"/>
  <c r="D288" i="12" a="1"/>
  <c r="D288" i="12"/>
  <c r="D289" i="12" a="1"/>
  <c r="D289" i="12" s="1"/>
  <c r="D290" i="12" a="1"/>
  <c r="D290" i="12" s="1"/>
  <c r="D291" i="12" a="1"/>
  <c r="D291" i="12"/>
  <c r="D292" i="12" a="1"/>
  <c r="D292" i="12"/>
  <c r="D293" i="12" a="1"/>
  <c r="D293" i="12" s="1"/>
  <c r="D294" i="12" a="1"/>
  <c r="D294" i="12" s="1"/>
  <c r="G294" i="12" s="1"/>
  <c r="D295" i="12" a="1"/>
  <c r="D295" i="12" s="1"/>
  <c r="D296" i="12" a="1"/>
  <c r="D296" i="12" s="1"/>
  <c r="D297" i="12" a="1"/>
  <c r="D297" i="12"/>
  <c r="D298" i="12" a="1"/>
  <c r="D298" i="12" s="1"/>
  <c r="D299" i="12" a="1"/>
  <c r="D299" i="12"/>
  <c r="D300" i="12" a="1"/>
  <c r="D300" i="12"/>
  <c r="D301" i="12" a="1"/>
  <c r="D301" i="12"/>
  <c r="D302" i="12" a="1"/>
  <c r="D302" i="12" s="1"/>
  <c r="G302" i="12" s="1"/>
  <c r="D303" i="12" a="1"/>
  <c r="D303" i="12" s="1"/>
  <c r="D304" i="12" a="1"/>
  <c r="D304" i="12" s="1"/>
  <c r="D305" i="12" a="1"/>
  <c r="D305" i="12" s="1"/>
  <c r="D306" i="12" a="1"/>
  <c r="D306" i="12" s="1"/>
  <c r="D307" i="12" a="1"/>
  <c r="D307" i="12"/>
  <c r="D308" i="12" a="1"/>
  <c r="D308" i="12"/>
  <c r="D309" i="12" a="1"/>
  <c r="D309" i="12"/>
  <c r="D310" i="12" a="1"/>
  <c r="D310" i="12" s="1"/>
  <c r="D311" i="12" a="1"/>
  <c r="D311" i="12"/>
  <c r="G311" i="12" s="1"/>
  <c r="D312" i="12" a="1"/>
  <c r="D312" i="12" s="1"/>
  <c r="D313" i="12" a="1"/>
  <c r="D313" i="12" s="1"/>
  <c r="G313" i="12" s="1"/>
  <c r="D314" i="12" a="1"/>
  <c r="D314" i="12" s="1"/>
  <c r="D315" i="12" a="1"/>
  <c r="D315" i="12"/>
  <c r="G315" i="12" s="1"/>
  <c r="D316" i="12" a="1"/>
  <c r="D316" i="12"/>
  <c r="D317" i="12" a="1"/>
  <c r="D317" i="12"/>
  <c r="G317" i="12" s="1"/>
  <c r="D318" i="12" a="1"/>
  <c r="D318" i="12" s="1"/>
  <c r="G318" i="12" s="1"/>
  <c r="D319" i="12" a="1"/>
  <c r="D319" i="12" s="1"/>
  <c r="G319" i="12" s="1"/>
  <c r="D320" i="12" a="1"/>
  <c r="D320" i="12"/>
  <c r="D321" i="12" a="1"/>
  <c r="D321" i="12" s="1"/>
  <c r="G321" i="12" s="1"/>
  <c r="D322" i="12" a="1"/>
  <c r="D322" i="12" s="1"/>
  <c r="D323" i="12" a="1"/>
  <c r="D323" i="12"/>
  <c r="G323" i="12" s="1"/>
  <c r="D324" i="12" a="1"/>
  <c r="D324" i="12"/>
  <c r="D325" i="12" a="1"/>
  <c r="D325" i="12" s="1"/>
  <c r="D326" i="12" a="1"/>
  <c r="D326" i="12" s="1"/>
  <c r="D327" i="12" a="1"/>
  <c r="D327" i="12" s="1"/>
  <c r="D328" i="12" a="1"/>
  <c r="D328" i="12" s="1"/>
  <c r="D329" i="12" a="1"/>
  <c r="D329" i="12"/>
  <c r="D330" i="12" a="1"/>
  <c r="D330" i="12" s="1"/>
  <c r="D331" i="12" a="1"/>
  <c r="D331" i="12"/>
  <c r="D332" i="12" a="1"/>
  <c r="D332" i="12"/>
  <c r="D333" i="12" a="1"/>
  <c r="D333" i="12"/>
  <c r="G333" i="12" s="1"/>
  <c r="D334" i="12" a="1"/>
  <c r="D334" i="12" s="1"/>
  <c r="D335" i="12" a="1"/>
  <c r="D335" i="12" s="1"/>
  <c r="G335" i="12" s="1"/>
  <c r="D336" i="12" a="1"/>
  <c r="D336" i="12" s="1"/>
  <c r="D337" i="12" a="1"/>
  <c r="D337" i="12" s="1"/>
  <c r="D338" i="12" a="1"/>
  <c r="D338" i="12" s="1"/>
  <c r="G338" i="12" s="1"/>
  <c r="D339" i="12" a="1"/>
  <c r="D339" i="12" s="1"/>
  <c r="D340" i="12" a="1"/>
  <c r="D340" i="12"/>
  <c r="G340" i="12" s="1"/>
  <c r="D341" i="12" a="1"/>
  <c r="D341" i="12"/>
  <c r="D342" i="12" a="1"/>
  <c r="D342" i="12" s="1"/>
  <c r="D343" i="12" a="1"/>
  <c r="D343" i="12"/>
  <c r="G343" i="12" s="1"/>
  <c r="D344" i="12" a="1"/>
  <c r="D344" i="12" s="1"/>
  <c r="G344" i="12" s="1"/>
  <c r="D345" i="12" a="1"/>
  <c r="D345" i="12" s="1"/>
  <c r="D346" i="12" a="1"/>
  <c r="D346" i="12" s="1"/>
  <c r="D347" i="12" a="1"/>
  <c r="D347" i="12"/>
  <c r="D348" i="12" a="1"/>
  <c r="D348" i="12" s="1"/>
  <c r="D349" i="12" a="1"/>
  <c r="D349" i="12"/>
  <c r="D350" i="12" a="1"/>
  <c r="D350" i="12" s="1"/>
  <c r="D351" i="12" a="1"/>
  <c r="D351" i="12" s="1"/>
  <c r="G351" i="12" s="1"/>
  <c r="D352" i="12" a="1"/>
  <c r="D352" i="12"/>
  <c r="G352" i="12" s="1"/>
  <c r="D353" i="12" a="1"/>
  <c r="D353" i="12" s="1"/>
  <c r="D354" i="12" a="1"/>
  <c r="D354" i="12" s="1"/>
  <c r="G354" i="12" s="1"/>
  <c r="D355" i="12" a="1"/>
  <c r="D355" i="12"/>
  <c r="D356" i="12" a="1"/>
  <c r="D356" i="12"/>
  <c r="G356" i="12" s="1"/>
  <c r="D357" i="12" a="1"/>
  <c r="D357" i="12"/>
  <c r="D358" i="12" a="1"/>
  <c r="D358" i="12" s="1"/>
  <c r="D359" i="12" a="1"/>
  <c r="D359" i="12" s="1"/>
  <c r="G359" i="12" s="1"/>
  <c r="D360" i="12" a="1"/>
  <c r="D360" i="12" s="1"/>
  <c r="G360" i="12" s="1"/>
  <c r="D361" i="12" a="1"/>
  <c r="D361" i="12"/>
  <c r="D362" i="12" a="1"/>
  <c r="D362" i="12" s="1"/>
  <c r="D363" i="12" a="1"/>
  <c r="D363" i="12"/>
  <c r="D364" i="12" a="1"/>
  <c r="D364" i="12"/>
  <c r="D365" i="12" a="1"/>
  <c r="D365" i="12"/>
  <c r="D366" i="12" a="1"/>
  <c r="D366" i="12" s="1"/>
  <c r="D367" i="12" a="1"/>
  <c r="D367" i="12" s="1"/>
  <c r="D368" i="12" a="1"/>
  <c r="D368" i="12" s="1"/>
  <c r="G368" i="12" s="1"/>
  <c r="D369" i="12" a="1"/>
  <c r="D369" i="12" s="1"/>
  <c r="D370" i="12" a="1"/>
  <c r="D370" i="12" s="1"/>
  <c r="G370" i="12" s="1"/>
  <c r="D371" i="12" a="1"/>
  <c r="D371" i="12"/>
  <c r="D372" i="12" a="1"/>
  <c r="D372" i="12"/>
  <c r="D373" i="12" a="1"/>
  <c r="D373" i="12"/>
  <c r="D374" i="12" a="1"/>
  <c r="D374" i="12" s="1"/>
  <c r="D375" i="12" a="1"/>
  <c r="D375" i="12"/>
  <c r="D376" i="12" a="1"/>
  <c r="D376" i="12" s="1"/>
  <c r="G376" i="12" s="1"/>
  <c r="D377" i="12" a="1"/>
  <c r="D377" i="12" s="1"/>
  <c r="D378" i="12" a="1"/>
  <c r="D378" i="12" s="1"/>
  <c r="D379" i="12" a="1"/>
  <c r="D379" i="12"/>
  <c r="D380" i="12" a="1"/>
  <c r="D380" i="12" s="1"/>
  <c r="D381" i="12" a="1"/>
  <c r="D381" i="12"/>
  <c r="D382" i="12" a="1"/>
  <c r="D382" i="12" s="1"/>
  <c r="D383" i="12" a="1"/>
  <c r="D383" i="12" s="1"/>
  <c r="D384" i="12" a="1"/>
  <c r="D384" i="12"/>
  <c r="G384" i="12" s="1"/>
  <c r="D385" i="12" a="1"/>
  <c r="D385" i="12" s="1"/>
  <c r="D386" i="12" a="1"/>
  <c r="D386" i="12" s="1"/>
  <c r="G386" i="12" s="1"/>
  <c r="D387" i="12" a="1"/>
  <c r="D387" i="12"/>
  <c r="D388" i="12" a="1"/>
  <c r="D388" i="12"/>
  <c r="D389" i="12" a="1"/>
  <c r="D389" i="12"/>
  <c r="D390" i="12" a="1"/>
  <c r="D390" i="12" s="1"/>
  <c r="D391" i="12" a="1"/>
  <c r="D391" i="12" s="1"/>
  <c r="G391" i="12" s="1"/>
  <c r="D392" i="12" a="1"/>
  <c r="D392" i="12" s="1"/>
  <c r="G392" i="12" s="1"/>
  <c r="D393" i="12" a="1"/>
  <c r="D393" i="12"/>
  <c r="D394" i="12" a="1"/>
  <c r="D394" i="12"/>
  <c r="D395" i="12" a="1"/>
  <c r="D395" i="12"/>
  <c r="D396" i="12" a="1"/>
  <c r="D396" i="12" s="1"/>
  <c r="D397" i="12" a="1"/>
  <c r="D397" i="12" s="1"/>
  <c r="D398" i="12" a="1"/>
  <c r="D398" i="12" s="1"/>
  <c r="D399" i="12" a="1"/>
  <c r="D399" i="12"/>
  <c r="D400" i="12" a="1"/>
  <c r="D400" i="12" s="1"/>
  <c r="D401" i="12" a="1"/>
  <c r="D401" i="12"/>
  <c r="D402" i="12" a="1"/>
  <c r="D402" i="12"/>
  <c r="G402" i="12" s="1"/>
  <c r="D403" i="12" a="1"/>
  <c r="D403" i="12"/>
  <c r="D404" i="12" a="1"/>
  <c r="D404" i="12" s="1"/>
  <c r="D405" i="12" a="1"/>
  <c r="D405" i="12" s="1"/>
  <c r="D406" i="12" a="1"/>
  <c r="D406" i="12" s="1"/>
  <c r="D407" i="12" a="1"/>
  <c r="D407" i="12" s="1"/>
  <c r="G407" i="12" s="1"/>
  <c r="D408" i="12" a="1"/>
  <c r="D408" i="12" s="1"/>
  <c r="G408" i="12" s="1"/>
  <c r="D409" i="12" a="1"/>
  <c r="D409" i="12" s="1"/>
  <c r="D410" i="12" a="1"/>
  <c r="D410" i="12"/>
  <c r="D411" i="12" a="1"/>
  <c r="D411" i="12"/>
  <c r="D412" i="12" a="1"/>
  <c r="D412" i="12" s="1"/>
  <c r="D413" i="12" a="1"/>
  <c r="D413" i="12" s="1"/>
  <c r="D414" i="12" a="1"/>
  <c r="D414" i="12" s="1"/>
  <c r="D415" i="12" a="1"/>
  <c r="D415" i="12" s="1"/>
  <c r="D416" i="12" a="1"/>
  <c r="D416" i="12" s="1"/>
  <c r="D417" i="12" a="1"/>
  <c r="D417" i="12"/>
  <c r="D418" i="12" a="1"/>
  <c r="D418" i="12" s="1"/>
  <c r="G418" i="12" s="1"/>
  <c r="D419" i="12" a="1"/>
  <c r="D419" i="12"/>
  <c r="D420" i="12" a="1"/>
  <c r="D420" i="12" s="1"/>
  <c r="D421" i="12" a="1"/>
  <c r="D421" i="12" s="1"/>
  <c r="D422" i="12" a="1"/>
  <c r="D422" i="12" s="1"/>
  <c r="D423" i="12" a="1"/>
  <c r="D423" i="12" s="1"/>
  <c r="G423" i="12" s="1"/>
  <c r="D424" i="12" a="1"/>
  <c r="D424" i="12" s="1"/>
  <c r="G424" i="12" s="1"/>
  <c r="D425" i="12" a="1"/>
  <c r="D425" i="12" s="1"/>
  <c r="D426" i="12" a="1"/>
  <c r="D426" i="12"/>
  <c r="D427" i="12" a="1"/>
  <c r="D427" i="12" s="1"/>
  <c r="D428" i="12" a="1"/>
  <c r="D428" i="12" s="1"/>
  <c r="D429" i="12" a="1"/>
  <c r="D429" i="12" s="1"/>
  <c r="D430" i="12" a="1"/>
  <c r="D430" i="12" s="1"/>
  <c r="D431" i="12" a="1"/>
  <c r="D431" i="12" s="1"/>
  <c r="D432" i="12" a="1"/>
  <c r="D432" i="12" s="1"/>
  <c r="D433" i="12" a="1"/>
  <c r="D433" i="12"/>
  <c r="D434" i="12" a="1"/>
  <c r="D434" i="12"/>
  <c r="G434" i="12" s="1"/>
  <c r="D435" i="12" a="1"/>
  <c r="D435" i="12"/>
  <c r="D436" i="12" a="1"/>
  <c r="D436" i="12" s="1"/>
  <c r="D437" i="12" a="1"/>
  <c r="D437" i="12" s="1"/>
  <c r="D438" i="12" a="1"/>
  <c r="D438" i="12" s="1"/>
  <c r="D439" i="12" a="1"/>
  <c r="D439" i="12" s="1"/>
  <c r="D440" i="12" a="1"/>
  <c r="D440" i="12" s="1"/>
  <c r="G440" i="12" s="1"/>
  <c r="D441" i="12" a="1"/>
  <c r="D441" i="12" s="1"/>
  <c r="D442" i="12" a="1"/>
  <c r="D442" i="12"/>
  <c r="D443" i="12" a="1"/>
  <c r="D443" i="12"/>
  <c r="D444" i="12" a="1"/>
  <c r="D444" i="12" s="1"/>
  <c r="D445" i="12" a="1"/>
  <c r="D445" i="12" s="1"/>
  <c r="D446" i="12" a="1"/>
  <c r="D446" i="12" s="1"/>
  <c r="D447" i="12" a="1"/>
  <c r="D447" i="12" s="1"/>
  <c r="D448" i="12" a="1"/>
  <c r="D448" i="12" s="1"/>
  <c r="G448" i="12" s="1"/>
  <c r="D449" i="12" a="1"/>
  <c r="D449" i="12" s="1"/>
  <c r="D450" i="12" a="1"/>
  <c r="D450" i="12"/>
  <c r="G450" i="12" s="1"/>
  <c r="D451" i="12" a="1"/>
  <c r="D451" i="12"/>
  <c r="D452" i="12" a="1"/>
  <c r="D452" i="12" s="1"/>
  <c r="D453" i="12" a="1"/>
  <c r="D453" i="12" s="1"/>
  <c r="D454" i="12" a="1"/>
  <c r="D454" i="12" s="1"/>
  <c r="D455" i="12" a="1"/>
  <c r="D455" i="12" s="1"/>
  <c r="G455" i="12" s="1"/>
  <c r="D456" i="12" a="1"/>
  <c r="D456" i="12" s="1"/>
  <c r="D457" i="12" a="1"/>
  <c r="D457" i="12"/>
  <c r="D458" i="12" a="1"/>
  <c r="D458" i="12"/>
  <c r="G458" i="12" s="1"/>
  <c r="D459" i="12" a="1"/>
  <c r="D459" i="12" s="1"/>
  <c r="D460" i="12" a="1"/>
  <c r="D460" i="12" s="1"/>
  <c r="D461" i="12" a="1"/>
  <c r="D461" i="12" s="1"/>
  <c r="D462" i="12" a="1"/>
  <c r="D462" i="12" s="1"/>
  <c r="D463" i="12" a="1"/>
  <c r="D463" i="12" s="1"/>
  <c r="G463" i="12" s="1"/>
  <c r="D464" i="12" a="1"/>
  <c r="D464" i="12" s="1"/>
  <c r="D465" i="12" a="1"/>
  <c r="D465" i="12"/>
  <c r="D466" i="12" a="1"/>
  <c r="D466" i="12" s="1"/>
  <c r="D467" i="12" a="1"/>
  <c r="D467" i="12"/>
  <c r="D468" i="12" a="1"/>
  <c r="D468" i="12" s="1"/>
  <c r="G468" i="12" s="1"/>
  <c r="D469" i="12" a="1"/>
  <c r="D469" i="12" s="1"/>
  <c r="D470" i="12" a="1"/>
  <c r="D470" i="12" s="1"/>
  <c r="D471" i="12" a="1"/>
  <c r="D471" i="12" s="1"/>
  <c r="D472" i="12" a="1"/>
  <c r="D472" i="12" s="1"/>
  <c r="G472" i="12" s="1"/>
  <c r="D473" i="12" a="1"/>
  <c r="D473" i="12" s="1"/>
  <c r="D474" i="12" a="1"/>
  <c r="D474" i="12"/>
  <c r="G474" i="12" s="1"/>
  <c r="D475" i="12" a="1"/>
  <c r="D475" i="12"/>
  <c r="D476" i="12" a="1"/>
  <c r="D476" i="12" s="1"/>
  <c r="D477" i="12" a="1"/>
  <c r="D477" i="12" s="1"/>
  <c r="D478" i="12" a="1"/>
  <c r="D478" i="12" s="1"/>
  <c r="D479" i="12" a="1"/>
  <c r="D479" i="12" s="1"/>
  <c r="G479" i="12" s="1"/>
  <c r="D480" i="12" a="1"/>
  <c r="D480" i="12" s="1"/>
  <c r="D481" i="12" a="1"/>
  <c r="D481" i="12"/>
  <c r="D482" i="12" a="1"/>
  <c r="D482" i="12" s="1"/>
  <c r="D483" i="12" a="1"/>
  <c r="D483" i="12" s="1"/>
  <c r="D484" i="12" a="1"/>
  <c r="D484" i="12" s="1"/>
  <c r="D485" i="12" a="1"/>
  <c r="D485" i="12" s="1"/>
  <c r="D486" i="12" a="1"/>
  <c r="D486" i="12"/>
  <c r="D487" i="12" a="1"/>
  <c r="D487" i="12" s="1"/>
  <c r="D488" i="12" a="1"/>
  <c r="D488" i="12" s="1"/>
  <c r="G488" i="12" s="1"/>
  <c r="D489" i="12" a="1"/>
  <c r="D489" i="12" s="1"/>
  <c r="D490" i="12" a="1"/>
  <c r="D490" i="12" s="1"/>
  <c r="D491" i="12" a="1"/>
  <c r="D491" i="12"/>
  <c r="D492" i="12" a="1"/>
  <c r="D492" i="12" s="1"/>
  <c r="G492" i="12" s="1"/>
  <c r="D493" i="12" a="1"/>
  <c r="D493" i="12" s="1"/>
  <c r="D494" i="12" a="1"/>
  <c r="D494" i="12" s="1"/>
  <c r="D495" i="12" a="1"/>
  <c r="D495" i="12" s="1"/>
  <c r="D496" i="12" a="1"/>
  <c r="D496" i="12" s="1"/>
  <c r="G496" i="12" s="1"/>
  <c r="D497" i="12" a="1"/>
  <c r="D497" i="12"/>
  <c r="D498" i="12" a="1"/>
  <c r="D498" i="12"/>
  <c r="D499" i="12" a="1"/>
  <c r="D499" i="12"/>
  <c r="D500" i="12" a="1"/>
  <c r="D500" i="12" s="1"/>
  <c r="D501" i="12" a="1"/>
  <c r="D501" i="12" s="1"/>
  <c r="D502" i="12" a="1"/>
  <c r="D502" i="12" s="1"/>
  <c r="D503" i="12" a="1"/>
  <c r="D503" i="12" s="1"/>
  <c r="D504" i="12" a="1"/>
  <c r="D504" i="12" s="1"/>
  <c r="D505" i="12" a="1"/>
  <c r="D505" i="12"/>
  <c r="D506" i="12" a="1"/>
  <c r="D506" i="12" s="1"/>
  <c r="D507" i="12" a="1"/>
  <c r="D507" i="12" s="1"/>
  <c r="D508" i="12" a="1"/>
  <c r="D508" i="12" s="1"/>
  <c r="D509" i="12" a="1"/>
  <c r="D509" i="12" s="1"/>
  <c r="D510" i="12" a="1"/>
  <c r="D510" i="12" s="1"/>
  <c r="D511" i="12" a="1"/>
  <c r="D511" i="12" s="1"/>
  <c r="D512" i="12" a="1"/>
  <c r="D512" i="12" s="1"/>
  <c r="D513" i="12" a="1"/>
  <c r="D513" i="12" s="1"/>
  <c r="D514" i="12" a="1"/>
  <c r="D514" i="12"/>
  <c r="D515" i="12" a="1"/>
  <c r="D515" i="12"/>
  <c r="D516" i="12" a="1"/>
  <c r="D516" i="12" s="1"/>
  <c r="D517" i="12" a="1"/>
  <c r="D517" i="12" s="1"/>
  <c r="D518" i="12" a="1"/>
  <c r="D518" i="12" s="1"/>
  <c r="D519" i="12" a="1"/>
  <c r="D519" i="12" s="1"/>
  <c r="G519" i="12" s="1"/>
  <c r="D520" i="12" a="1"/>
  <c r="D520" i="12" s="1"/>
  <c r="D521" i="12" a="1"/>
  <c r="D521" i="12"/>
  <c r="D522" i="12" a="1"/>
  <c r="D522" i="12"/>
  <c r="D523" i="12" a="1"/>
  <c r="D523" i="12" s="1"/>
  <c r="D524" i="12" a="1"/>
  <c r="D524" i="12" s="1"/>
  <c r="G524" i="12" s="1"/>
  <c r="D525" i="12" a="1"/>
  <c r="D525" i="12" s="1"/>
  <c r="D526" i="12" a="1"/>
  <c r="D526" i="12" s="1"/>
  <c r="G526" i="12" s="1"/>
  <c r="D527" i="12" a="1"/>
  <c r="D527" i="12" s="1"/>
  <c r="D528" i="12" a="1"/>
  <c r="D528" i="12" s="1"/>
  <c r="D529" i="12" a="1"/>
  <c r="D529" i="12" s="1"/>
  <c r="G529" i="12" s="1"/>
  <c r="D530" i="12" a="1"/>
  <c r="D530" i="12" s="1"/>
  <c r="D531" i="12" a="1"/>
  <c r="D531" i="12"/>
  <c r="D532" i="12" a="1"/>
  <c r="D532" i="12" s="1"/>
  <c r="D533" i="12" a="1"/>
  <c r="D533" i="12" s="1"/>
  <c r="D534" i="12" a="1"/>
  <c r="D534" i="12" s="1"/>
  <c r="D535" i="12" a="1"/>
  <c r="D535" i="12" s="1"/>
  <c r="D536" i="12" a="1"/>
  <c r="D536" i="12" s="1"/>
  <c r="D537" i="12" a="1"/>
  <c r="D537" i="12" s="1"/>
  <c r="D538" i="12" a="1"/>
  <c r="D538" i="12"/>
  <c r="D539" i="12" a="1"/>
  <c r="D539" i="12"/>
  <c r="D540" i="12" a="1"/>
  <c r="D540" i="12" s="1"/>
  <c r="D541" i="12" a="1"/>
  <c r="D541" i="12" s="1"/>
  <c r="D542" i="12" a="1"/>
  <c r="D542" i="12" s="1"/>
  <c r="D543" i="12" a="1"/>
  <c r="D543" i="12" s="1"/>
  <c r="D544" i="12" a="1"/>
  <c r="D544" i="12" s="1"/>
  <c r="D545" i="12" a="1"/>
  <c r="D545" i="12"/>
  <c r="D546" i="12" a="1"/>
  <c r="D546" i="12" s="1"/>
  <c r="D547" i="12" a="1"/>
  <c r="D547" i="12" s="1"/>
  <c r="D548" i="12" a="1"/>
  <c r="D548" i="12" s="1"/>
  <c r="D549" i="12" a="1"/>
  <c r="D549" i="12" s="1"/>
  <c r="D550" i="12" a="1"/>
  <c r="D550" i="12" s="1"/>
  <c r="G550" i="12" s="1"/>
  <c r="D551" i="12" a="1"/>
  <c r="D551" i="12" s="1"/>
  <c r="D552" i="12" a="1"/>
  <c r="D552" i="12" s="1"/>
  <c r="D553" i="12" a="1"/>
  <c r="D553" i="12" s="1"/>
  <c r="D554" i="12" a="1"/>
  <c r="D554" i="12"/>
  <c r="D555" i="12" a="1"/>
  <c r="D555" i="12" s="1"/>
  <c r="G555" i="12" s="1"/>
  <c r="D556" i="12" a="1"/>
  <c r="D556" i="12" s="1"/>
  <c r="D557" i="12" a="1"/>
  <c r="D557" i="12" s="1"/>
  <c r="D558" i="12" a="1"/>
  <c r="D558" i="12" s="1"/>
  <c r="G558" i="12" s="1"/>
  <c r="D559" i="12" a="1"/>
  <c r="D559" i="12" s="1"/>
  <c r="D560" i="12" a="1"/>
  <c r="D560" i="12" s="1"/>
  <c r="D561" i="12" a="1"/>
  <c r="D561" i="12"/>
  <c r="G561" i="12" s="1"/>
  <c r="D562" i="12" a="1"/>
  <c r="D562" i="12"/>
  <c r="D563" i="12" a="1"/>
  <c r="D563" i="12"/>
  <c r="D564" i="12" a="1"/>
  <c r="D564" i="12" s="1"/>
  <c r="D565" i="12" a="1"/>
  <c r="D565" i="12" s="1"/>
  <c r="D566" i="12" a="1"/>
  <c r="D566" i="12" s="1"/>
  <c r="D567" i="12" a="1"/>
  <c r="D567" i="12" s="1"/>
  <c r="D568" i="12" a="1"/>
  <c r="D568" i="12" s="1"/>
  <c r="D569" i="12" a="1"/>
  <c r="D569" i="12"/>
  <c r="D570" i="12" a="1"/>
  <c r="D570" i="12" s="1"/>
  <c r="D571" i="12" a="1"/>
  <c r="D571" i="12"/>
  <c r="D572" i="12" a="1"/>
  <c r="D572" i="12" s="1"/>
  <c r="D573" i="12" a="1"/>
  <c r="D573" i="12" s="1"/>
  <c r="D574" i="12" a="1"/>
  <c r="D574" i="12" s="1"/>
  <c r="G574" i="12" s="1"/>
  <c r="D575" i="12" a="1"/>
  <c r="D575" i="12" s="1"/>
  <c r="D576" i="12" a="1"/>
  <c r="D576" i="12" s="1"/>
  <c r="G576" i="12" s="1"/>
  <c r="D577" i="12" a="1"/>
  <c r="D577" i="12" s="1"/>
  <c r="D578" i="12" a="1"/>
  <c r="D578" i="12"/>
  <c r="D579" i="12" a="1"/>
  <c r="D579" i="12"/>
  <c r="D580" i="12" a="1"/>
  <c r="D580" i="12" s="1"/>
  <c r="D581" i="12" a="1"/>
  <c r="D581" i="12" s="1"/>
  <c r="D582" i="12" a="1"/>
  <c r="D582" i="12" s="1"/>
  <c r="G582" i="12" s="1"/>
  <c r="D583" i="12" a="1"/>
  <c r="D583" i="12" s="1"/>
  <c r="D584" i="12" a="1"/>
  <c r="D584" i="12" s="1"/>
  <c r="D585" i="12" a="1"/>
  <c r="D585" i="12"/>
  <c r="D586" i="12" a="1"/>
  <c r="D586" i="12" s="1"/>
  <c r="D587" i="12" a="1"/>
  <c r="D587" i="12" s="1"/>
  <c r="G587" i="12" s="1"/>
  <c r="D588" i="12" a="1"/>
  <c r="D588" i="12" s="1"/>
  <c r="D589" i="12" a="1"/>
  <c r="D589" i="12" s="1"/>
  <c r="D590" i="12" a="1"/>
  <c r="D590" i="12" s="1"/>
  <c r="G590" i="12" s="1"/>
  <c r="D591" i="12" a="1"/>
  <c r="D591" i="12" s="1"/>
  <c r="D592" i="12" a="1"/>
  <c r="D592" i="12" s="1"/>
  <c r="D593" i="12" a="1"/>
  <c r="D593" i="12"/>
  <c r="G593" i="12" s="1"/>
  <c r="D594" i="12" a="1"/>
  <c r="D594" i="12"/>
  <c r="D595" i="12" a="1"/>
  <c r="D595" i="12" s="1"/>
  <c r="D596" i="12" a="1"/>
  <c r="D596" i="12" s="1"/>
  <c r="D597" i="12" a="1"/>
  <c r="D597" i="12" s="1"/>
  <c r="D598" i="12" a="1"/>
  <c r="D598" i="12" s="1"/>
  <c r="D599" i="12" a="1"/>
  <c r="D599" i="12"/>
  <c r="D600" i="12" a="1"/>
  <c r="D600" i="12" s="1"/>
  <c r="D601" i="12" a="1"/>
  <c r="D601" i="12" s="1"/>
  <c r="G601" i="12" s="1"/>
  <c r="D602" i="12" a="1"/>
  <c r="D602" i="12" s="1"/>
  <c r="D603" i="12" a="1"/>
  <c r="D603" i="12"/>
  <c r="D604" i="12" a="1"/>
  <c r="D604" i="12" s="1"/>
  <c r="D605" i="12" a="1"/>
  <c r="D605" i="12"/>
  <c r="D606" i="12" a="1"/>
  <c r="D606" i="12" s="1"/>
  <c r="G606" i="12" s="1"/>
  <c r="D607" i="12" a="1"/>
  <c r="D607" i="12" s="1"/>
  <c r="D608" i="12" a="1"/>
  <c r="D608" i="12" s="1"/>
  <c r="D609" i="12" a="1"/>
  <c r="D609" i="12" s="1"/>
  <c r="D610" i="12" a="1"/>
  <c r="D610" i="12" s="1"/>
  <c r="D611" i="12" a="1"/>
  <c r="D611" i="12" s="1"/>
  <c r="D612" i="12" a="1"/>
  <c r="D612" i="12" s="1"/>
  <c r="D613" i="12" a="1"/>
  <c r="D613" i="12" s="1"/>
  <c r="D614" i="12" a="1"/>
  <c r="D614" i="12"/>
  <c r="D615" i="12" a="1"/>
  <c r="D615" i="12" s="1"/>
  <c r="D616" i="12" a="1"/>
  <c r="D616" i="12" s="1"/>
  <c r="D617" i="12" a="1"/>
  <c r="D617" i="12" s="1"/>
  <c r="D618" i="12" a="1"/>
  <c r="D618" i="12" s="1"/>
  <c r="D619" i="12" a="1"/>
  <c r="D619" i="12" s="1"/>
  <c r="D620" i="12" a="1"/>
  <c r="D620" i="12" s="1"/>
  <c r="D621" i="12" a="1"/>
  <c r="D621" i="12"/>
  <c r="D622" i="12" a="1"/>
  <c r="D622" i="12" s="1"/>
  <c r="G622" i="12" s="1"/>
  <c r="D623" i="12" a="1"/>
  <c r="D623" i="12" s="1"/>
  <c r="D624" i="12" a="1"/>
  <c r="D624" i="12" s="1"/>
  <c r="D625" i="12" a="1"/>
  <c r="D625" i="12" s="1"/>
  <c r="D626" i="12" a="1"/>
  <c r="D626" i="12" s="1"/>
  <c r="D627" i="12" a="1"/>
  <c r="D627" i="12" s="1"/>
  <c r="D628" i="12" a="1"/>
  <c r="D628" i="12"/>
  <c r="D629" i="12" a="1"/>
  <c r="D629" i="12"/>
  <c r="D630" i="12" a="1"/>
  <c r="D630" i="12" s="1"/>
  <c r="D631" i="12" a="1"/>
  <c r="D631" i="12" s="1"/>
  <c r="D632" i="12" a="1"/>
  <c r="D632" i="12" s="1"/>
  <c r="D633" i="12" a="1"/>
  <c r="D633" i="12" s="1"/>
  <c r="G633" i="12" s="1"/>
  <c r="D634" i="12" a="1"/>
  <c r="D634" i="12" s="1"/>
  <c r="D635" i="12" a="1"/>
  <c r="D635" i="12" s="1"/>
  <c r="D636" i="12" a="1"/>
  <c r="D636" i="12" s="1"/>
  <c r="D637" i="12" a="1"/>
  <c r="D637" i="12" s="1"/>
  <c r="D638" i="12" a="1"/>
  <c r="D638" i="12"/>
  <c r="D639" i="12" a="1"/>
  <c r="D639" i="12" s="1"/>
  <c r="D640" i="12" a="1"/>
  <c r="D640" i="12"/>
  <c r="D641" i="12" a="1"/>
  <c r="D641" i="12" s="1"/>
  <c r="D642" i="12" a="1"/>
  <c r="D642" i="12" s="1"/>
  <c r="D643" i="12" a="1"/>
  <c r="D643" i="12" s="1"/>
  <c r="D644" i="12" a="1"/>
  <c r="D644" i="12"/>
  <c r="D645" i="12" a="1"/>
  <c r="D645" i="12"/>
  <c r="D646" i="12" a="1"/>
  <c r="D646" i="12"/>
  <c r="G646" i="12" s="1"/>
  <c r="D647" i="12" a="1"/>
  <c r="D647" i="12" s="1"/>
  <c r="D648" i="12" a="1"/>
  <c r="D648" i="12" s="1"/>
  <c r="D649" i="12" a="1"/>
  <c r="D649" i="12"/>
  <c r="D650" i="12" a="1"/>
  <c r="D650" i="12" s="1"/>
  <c r="D651" i="12" a="1"/>
  <c r="D651" i="12" s="1"/>
  <c r="D652" i="12" a="1"/>
  <c r="D652" i="12"/>
  <c r="D653" i="12" a="1"/>
  <c r="D653" i="12" s="1"/>
  <c r="D654" i="12" a="1"/>
  <c r="D654" i="12"/>
  <c r="G654" i="12" s="1"/>
  <c r="D655" i="12" a="1"/>
  <c r="D655" i="12" s="1"/>
  <c r="D656" i="12" a="1"/>
  <c r="D656" i="12" s="1"/>
  <c r="D657" i="12" a="1"/>
  <c r="D657" i="12" s="1"/>
  <c r="D658" i="12" a="1"/>
  <c r="D658" i="12" s="1"/>
  <c r="D659" i="12" a="1"/>
  <c r="D659" i="12" s="1"/>
  <c r="D660" i="12" a="1"/>
  <c r="D660" i="12"/>
  <c r="D661" i="12" a="1"/>
  <c r="D661" i="12"/>
  <c r="G661" i="12" s="1"/>
  <c r="D662" i="12" a="1"/>
  <c r="D662" i="12"/>
  <c r="D663" i="12" a="1"/>
  <c r="D663" i="12" s="1"/>
  <c r="D664" i="12" a="1"/>
  <c r="D664" i="12" s="1"/>
  <c r="D665" i="12" a="1"/>
  <c r="D665" i="12" s="1"/>
  <c r="D666" i="12" a="1"/>
  <c r="D666" i="12" s="1"/>
  <c r="D667" i="12" a="1"/>
  <c r="D667" i="12" s="1"/>
  <c r="D668" i="12" a="1"/>
  <c r="D668" i="12" s="1"/>
  <c r="G668" i="12" s="1"/>
  <c r="D669" i="12" a="1"/>
  <c r="D669" i="12"/>
  <c r="D670" i="12" a="1"/>
  <c r="D670" i="12" s="1"/>
  <c r="G670" i="12" s="1"/>
  <c r="D671" i="12" a="1"/>
  <c r="D671" i="12" s="1"/>
  <c r="D672" i="12" a="1"/>
  <c r="D672" i="12"/>
  <c r="G672" i="12" s="1"/>
  <c r="D673" i="12" a="1"/>
  <c r="D673" i="12" s="1"/>
  <c r="D674" i="12" a="1"/>
  <c r="D674" i="12" s="1"/>
  <c r="D675" i="12" a="1"/>
  <c r="D675" i="12" s="1"/>
  <c r="D676" i="12" a="1"/>
  <c r="D676" i="12" s="1"/>
  <c r="D677" i="12" a="1"/>
  <c r="D677" i="12" s="1"/>
  <c r="D678" i="12" a="1"/>
  <c r="D678" i="12"/>
  <c r="D679" i="12" a="1"/>
  <c r="D679" i="12" s="1"/>
  <c r="D680" i="12" a="1"/>
  <c r="D680" i="12" s="1"/>
  <c r="G680" i="12" s="1"/>
  <c r="D681" i="12" a="1"/>
  <c r="D681" i="12"/>
  <c r="D682" i="12" a="1"/>
  <c r="D682" i="12" s="1"/>
  <c r="D683" i="12" a="1"/>
  <c r="D683" i="12" s="1"/>
  <c r="D684" i="12" a="1"/>
  <c r="D684" i="12"/>
  <c r="D685" i="12" a="1"/>
  <c r="D685" i="12"/>
  <c r="D686" i="12" a="1"/>
  <c r="D686" i="12"/>
  <c r="D687" i="12" a="1"/>
  <c r="D687" i="12" s="1"/>
  <c r="G687" i="12" s="1"/>
  <c r="D688" i="12" a="1"/>
  <c r="D688" i="12" s="1"/>
  <c r="D689" i="12" a="1"/>
  <c r="D689" i="12" s="1"/>
  <c r="D690" i="12" a="1"/>
  <c r="D690" i="12" s="1"/>
  <c r="D691" i="12" a="1"/>
  <c r="D691" i="12" s="1"/>
  <c r="D692" i="12" a="1"/>
  <c r="D692" i="12"/>
  <c r="D693" i="12" a="1"/>
  <c r="D693" i="12" s="1"/>
  <c r="D694" i="12" a="1"/>
  <c r="D694" i="12"/>
  <c r="D695" i="12" a="1"/>
  <c r="D695" i="12" s="1"/>
  <c r="G695" i="12" s="1"/>
  <c r="D696" i="12" a="1"/>
  <c r="D696" i="12" s="1"/>
  <c r="D697" i="12" a="1"/>
  <c r="D697" i="12" s="1"/>
  <c r="G697" i="12" s="1"/>
  <c r="D698" i="12" a="1"/>
  <c r="D698" i="12" s="1"/>
  <c r="D699" i="12" a="1"/>
  <c r="D699" i="12" s="1"/>
  <c r="D700" i="12" a="1"/>
  <c r="D700" i="12" s="1"/>
  <c r="D701" i="12" a="1"/>
  <c r="D701" i="12"/>
  <c r="D702" i="12" a="1"/>
  <c r="D702" i="12"/>
  <c r="D703" i="12" a="1"/>
  <c r="D703" i="12" s="1"/>
  <c r="G703" i="12" s="1"/>
  <c r="D704" i="12" a="1"/>
  <c r="D704" i="12" s="1"/>
  <c r="D705" i="12" a="1"/>
  <c r="D705" i="12" s="1"/>
  <c r="D706" i="12" a="1"/>
  <c r="D706" i="12" s="1"/>
  <c r="D707" i="12" a="1"/>
  <c r="D707" i="12" s="1"/>
  <c r="D708" i="12" a="1"/>
  <c r="D708" i="12"/>
  <c r="D709" i="12" a="1"/>
  <c r="D709" i="12"/>
  <c r="D710" i="12" a="1"/>
  <c r="D710" i="12" s="1"/>
  <c r="D711" i="12" a="1"/>
  <c r="D711" i="12" s="1"/>
  <c r="G711" i="12" s="1"/>
  <c r="D712" i="12" a="1"/>
  <c r="D712" i="12" s="1"/>
  <c r="D713" i="12" a="1"/>
  <c r="D713" i="12"/>
  <c r="D714" i="12" a="1"/>
  <c r="D714" i="12" s="1"/>
  <c r="D715" i="12" a="1"/>
  <c r="D715" i="12" s="1"/>
  <c r="D716" i="12" a="1"/>
  <c r="D716" i="12" s="1"/>
  <c r="D717" i="12" a="1"/>
  <c r="D717" i="12"/>
  <c r="D718" i="12" a="1"/>
  <c r="D718" i="12"/>
  <c r="D719" i="12" a="1"/>
  <c r="D719" i="12" s="1"/>
  <c r="D720" i="12" a="1"/>
  <c r="D720" i="12" s="1"/>
  <c r="G720" i="12" s="1"/>
  <c r="D721" i="12" a="1"/>
  <c r="D721" i="12" s="1"/>
  <c r="D722" i="12" a="1"/>
  <c r="D722" i="12" s="1"/>
  <c r="G722" i="12" s="1"/>
  <c r="D723" i="12" a="1"/>
  <c r="D723" i="12" s="1"/>
  <c r="D724" i="12" a="1"/>
  <c r="D724" i="12" s="1"/>
  <c r="G724" i="12" s="1"/>
  <c r="D725" i="12" a="1"/>
  <c r="D725" i="12"/>
  <c r="D726" i="12" a="1"/>
  <c r="D726" i="12"/>
  <c r="D727" i="12" a="1"/>
  <c r="D727" i="12" s="1"/>
  <c r="D728" i="12" a="1"/>
  <c r="D728" i="12" s="1"/>
  <c r="G728" i="12" s="1"/>
  <c r="D729" i="12" a="1"/>
  <c r="D729" i="12" s="1"/>
  <c r="D730" i="12" a="1"/>
  <c r="D730" i="12" s="1"/>
  <c r="D731" i="12" a="1"/>
  <c r="D731" i="12" s="1"/>
  <c r="D732" i="12" a="1"/>
  <c r="D732" i="12" s="1"/>
  <c r="G732" i="12" s="1"/>
  <c r="D733" i="12" a="1"/>
  <c r="D733" i="12"/>
  <c r="D734" i="12" a="1"/>
  <c r="D734" i="12" s="1"/>
  <c r="G734" i="12" s="1"/>
  <c r="D735" i="12" a="1"/>
  <c r="D735" i="12" s="1"/>
  <c r="G735" i="12" s="1"/>
  <c r="D736" i="12" a="1"/>
  <c r="D736" i="12"/>
  <c r="D737" i="12" a="1"/>
  <c r="D737" i="12" s="1"/>
  <c r="D738" i="12" a="1"/>
  <c r="D738" i="12" s="1"/>
  <c r="D739" i="12" a="1"/>
  <c r="D739" i="12" s="1"/>
  <c r="D740" i="12" a="1"/>
  <c r="D740" i="12" s="1"/>
  <c r="D741" i="12" a="1"/>
  <c r="D741" i="12" s="1"/>
  <c r="D742" i="12" a="1"/>
  <c r="D742" i="12"/>
  <c r="D743" i="12" a="1"/>
  <c r="D743" i="12" s="1"/>
  <c r="G743" i="12" s="1"/>
  <c r="D744" i="12" a="1"/>
  <c r="D744" i="12" s="1"/>
  <c r="D745" i="12" a="1"/>
  <c r="D745" i="12" s="1"/>
  <c r="D746" i="12" a="1"/>
  <c r="D746" i="12" s="1"/>
  <c r="G746" i="12" s="1"/>
  <c r="D747" i="12" a="1"/>
  <c r="D747" i="12" s="1"/>
  <c r="D748" i="12" a="1"/>
  <c r="D748" i="12"/>
  <c r="D749" i="12" a="1"/>
  <c r="D749" i="12" s="1"/>
  <c r="D750" i="12" a="1"/>
  <c r="D750" i="12" s="1"/>
  <c r="D751" i="12" a="1"/>
  <c r="D751" i="12" s="1"/>
  <c r="D752" i="12" a="1"/>
  <c r="D752" i="12" s="1"/>
  <c r="D753" i="12" a="1"/>
  <c r="D753" i="12" s="1"/>
  <c r="D754" i="12" a="1"/>
  <c r="D754" i="12"/>
  <c r="D755" i="12" a="1"/>
  <c r="D755" i="12" s="1"/>
  <c r="G755" i="12" s="1"/>
  <c r="D756" i="12" a="1"/>
  <c r="D756" i="12" s="1"/>
  <c r="D757" i="12" a="1"/>
  <c r="D757" i="12" s="1"/>
  <c r="D758" i="12" a="1"/>
  <c r="D758" i="12"/>
  <c r="D759" i="12" a="1"/>
  <c r="D759" i="12" s="1"/>
  <c r="D760" i="12" a="1"/>
  <c r="D760" i="12" s="1"/>
  <c r="D761" i="12" a="1"/>
  <c r="D761" i="12" s="1"/>
  <c r="D762" i="12" a="1"/>
  <c r="D762" i="12" s="1"/>
  <c r="D763" i="12" a="1"/>
  <c r="D763" i="12" s="1"/>
  <c r="D764" i="12" a="1"/>
  <c r="D764" i="12" s="1"/>
  <c r="D765" i="12" a="1"/>
  <c r="D765" i="12"/>
  <c r="D766" i="12" a="1"/>
  <c r="D766" i="12"/>
  <c r="D767" i="12" a="1"/>
  <c r="D767" i="12" s="1"/>
  <c r="D768" i="12" a="1"/>
  <c r="D768" i="12"/>
  <c r="D769" i="12" a="1"/>
  <c r="D769" i="12" s="1"/>
  <c r="G769" i="12" s="1"/>
  <c r="D770" i="12" a="1"/>
  <c r="D770" i="12" s="1"/>
  <c r="D771" i="12" a="1"/>
  <c r="D771" i="12" s="1"/>
  <c r="D772" i="12" a="1"/>
  <c r="D772" i="12"/>
  <c r="G772" i="12" s="1"/>
  <c r="D773" i="12" a="1"/>
  <c r="D773" i="12" s="1"/>
  <c r="D774" i="12" a="1"/>
  <c r="D774" i="12" s="1"/>
  <c r="D775" i="12" a="1"/>
  <c r="D775" i="12" s="1"/>
  <c r="D776" i="12" a="1"/>
  <c r="D776" i="12" s="1"/>
  <c r="G776" i="12" s="1"/>
  <c r="D777" i="12" a="1"/>
  <c r="D777" i="12" s="1"/>
  <c r="G777" i="12" s="1"/>
  <c r="D778" i="12" a="1"/>
  <c r="D778" i="12" s="1"/>
  <c r="D779" i="12" a="1"/>
  <c r="D779" i="12" s="1"/>
  <c r="D780" i="12" a="1"/>
  <c r="D780" i="12"/>
  <c r="D781" i="12" a="1"/>
  <c r="D781" i="12"/>
  <c r="D782" i="12" a="1"/>
  <c r="D782" i="12" s="1"/>
  <c r="D783" i="12" a="1"/>
  <c r="D783" i="12" s="1"/>
  <c r="G783" i="12" s="1"/>
  <c r="D784" i="12" a="1"/>
  <c r="D784" i="12" s="1"/>
  <c r="G784" i="12" s="1"/>
  <c r="D785" i="12" a="1"/>
  <c r="D785" i="12" s="1"/>
  <c r="D786" i="12" a="1"/>
  <c r="D786" i="12" s="1"/>
  <c r="D787" i="12" a="1"/>
  <c r="D787" i="12" s="1"/>
  <c r="D788" i="12" a="1"/>
  <c r="D788" i="12"/>
  <c r="D789" i="12" a="1"/>
  <c r="D789" i="12"/>
  <c r="G789" i="12" s="1"/>
  <c r="D790" i="12" a="1"/>
  <c r="D790" i="12" s="1"/>
  <c r="D791" i="12" a="1"/>
  <c r="D791" i="12" s="1"/>
  <c r="D792" i="12" a="1"/>
  <c r="D792" i="12" s="1"/>
  <c r="D793" i="12" a="1"/>
  <c r="D793" i="12" s="1"/>
  <c r="D794" i="12" a="1"/>
  <c r="D794" i="12" s="1"/>
  <c r="D795" i="12" a="1"/>
  <c r="D795" i="12" s="1"/>
  <c r="D796" i="12" a="1"/>
  <c r="D796" i="12"/>
  <c r="G796" i="12" s="1"/>
  <c r="D797" i="12" a="1"/>
  <c r="D797" i="12" s="1"/>
  <c r="G797" i="12" s="1"/>
  <c r="D798" i="12" a="1"/>
  <c r="D798" i="12" s="1"/>
  <c r="D799" i="12" a="1"/>
  <c r="D799" i="12" s="1"/>
  <c r="D800" i="12" a="1"/>
  <c r="D800" i="12"/>
  <c r="D801" i="12" a="1"/>
  <c r="D801" i="12" s="1"/>
  <c r="D802" i="12" a="1"/>
  <c r="D802" i="12" s="1"/>
  <c r="D803" i="12" a="1"/>
  <c r="D803" i="12" s="1"/>
  <c r="D804" i="12" a="1"/>
  <c r="D804" i="12" s="1"/>
  <c r="D805" i="12" a="1"/>
  <c r="D805" i="12"/>
  <c r="G805" i="12" s="1"/>
  <c r="D806" i="12" a="1"/>
  <c r="D806" i="12"/>
  <c r="D807" i="12" a="1"/>
  <c r="D807" i="12" s="1"/>
  <c r="D808" i="12" a="1"/>
  <c r="D808" i="12" s="1"/>
  <c r="D809" i="12" a="1"/>
  <c r="D809" i="12" s="1"/>
  <c r="D810" i="12" a="1"/>
  <c r="D810" i="12" s="1"/>
  <c r="D811" i="12" a="1"/>
  <c r="D811" i="12" s="1"/>
  <c r="D812" i="12" a="1"/>
  <c r="D812" i="12"/>
  <c r="D813" i="12" a="1"/>
  <c r="D813" i="12" s="1"/>
  <c r="G813" i="12" s="1"/>
  <c r="D814" i="12" a="1"/>
  <c r="D814" i="12" s="1"/>
  <c r="D815" i="12" a="1"/>
  <c r="D815" i="12" s="1"/>
  <c r="D816" i="12" a="1"/>
  <c r="D816" i="12" s="1"/>
  <c r="D817" i="12" a="1"/>
  <c r="D817" i="12" s="1"/>
  <c r="D818" i="12" a="1"/>
  <c r="D818" i="12" s="1"/>
  <c r="D819" i="12" a="1"/>
  <c r="D819" i="12" s="1"/>
  <c r="D820" i="12" a="1"/>
  <c r="D820" i="12" s="1"/>
  <c r="D821" i="12" a="1"/>
  <c r="D821" i="12"/>
  <c r="G821" i="12" s="1"/>
  <c r="D822" i="12" a="1"/>
  <c r="D822" i="12"/>
  <c r="D823" i="12" a="1"/>
  <c r="D823" i="12" s="1"/>
  <c r="D824" i="12" a="1"/>
  <c r="D824" i="12" s="1"/>
  <c r="D825" i="12" a="1"/>
  <c r="D825" i="12" s="1"/>
  <c r="D826" i="12" a="1"/>
  <c r="D826" i="12" s="1"/>
  <c r="D827" i="12" a="1"/>
  <c r="D827" i="12" s="1"/>
  <c r="D828" i="12" a="1"/>
  <c r="D828" i="12" s="1"/>
  <c r="D829" i="12" a="1"/>
  <c r="D829" i="12"/>
  <c r="D830" i="12" a="1"/>
  <c r="D830" i="12"/>
  <c r="D831" i="12" a="1"/>
  <c r="D831" i="12" s="1"/>
  <c r="D832" i="12" a="1"/>
  <c r="D832" i="12"/>
  <c r="D833" i="12" a="1"/>
  <c r="D833" i="12" s="1"/>
  <c r="D834" i="12" a="1"/>
  <c r="D834" i="12" s="1"/>
  <c r="D835" i="12" a="1"/>
  <c r="D835" i="12" s="1"/>
  <c r="D836" i="12" a="1"/>
  <c r="D836" i="12"/>
  <c r="D837" i="12" a="1"/>
  <c r="D837" i="12" s="1"/>
  <c r="D838" i="12" a="1"/>
  <c r="D838" i="12"/>
  <c r="G838" i="12" s="1"/>
  <c r="D839" i="12" a="1"/>
  <c r="D839" i="12" s="1"/>
  <c r="D840" i="12" a="1"/>
  <c r="D840" i="12" s="1"/>
  <c r="D841" i="12" a="1"/>
  <c r="D841" i="12"/>
  <c r="D842" i="12" a="1"/>
  <c r="D842" i="12" s="1"/>
  <c r="D843" i="12" a="1"/>
  <c r="D843" i="12" s="1"/>
  <c r="D844" i="12" a="1"/>
  <c r="D844" i="12"/>
  <c r="G844" i="12" s="1"/>
  <c r="D845" i="12" a="1"/>
  <c r="D845" i="12"/>
  <c r="D846" i="12" a="1"/>
  <c r="D846" i="12" s="1"/>
  <c r="G846" i="12" s="1"/>
  <c r="D847" i="12" a="1"/>
  <c r="D847" i="12" s="1"/>
  <c r="D848" i="12" a="1"/>
  <c r="D848" i="12" s="1"/>
  <c r="D849" i="12" a="1"/>
  <c r="D849" i="12" s="1"/>
  <c r="D850" i="12" a="1"/>
  <c r="D850" i="12" s="1"/>
  <c r="G850" i="12" s="1"/>
  <c r="D851" i="12" a="1"/>
  <c r="D851" i="12" s="1"/>
  <c r="D852" i="12" a="1"/>
  <c r="D852" i="12"/>
  <c r="G852" i="12" s="1"/>
  <c r="D853" i="12" a="1"/>
  <c r="D853" i="12" s="1"/>
  <c r="D854" i="12" a="1"/>
  <c r="D854" i="12" s="1"/>
  <c r="G854" i="12" s="1"/>
  <c r="D855" i="12" a="1"/>
  <c r="D855" i="12" s="1"/>
  <c r="D856" i="12" a="1"/>
  <c r="D856" i="12" s="1"/>
  <c r="D857" i="12" a="1"/>
  <c r="D857" i="12" s="1"/>
  <c r="D858" i="12" a="1"/>
  <c r="D858" i="12"/>
  <c r="D859" i="12" a="1"/>
  <c r="D859" i="12" s="1"/>
  <c r="D860" i="12" a="1"/>
  <c r="D860" i="12" s="1"/>
  <c r="D861" i="12" a="1"/>
  <c r="D861" i="12" s="1"/>
  <c r="D862" i="12" a="1"/>
  <c r="D862" i="12" s="1"/>
  <c r="D863" i="12" a="1"/>
  <c r="D863" i="12" s="1"/>
  <c r="G863" i="12" s="1"/>
  <c r="D864" i="12" a="1"/>
  <c r="D864" i="12"/>
  <c r="D865" i="12" a="1"/>
  <c r="D865" i="12" s="1"/>
  <c r="D866" i="12" a="1"/>
  <c r="D866" i="12" s="1"/>
  <c r="G866" i="12" s="1"/>
  <c r="D867" i="12" a="1"/>
  <c r="D867" i="12" s="1"/>
  <c r="D868" i="12" a="1"/>
  <c r="D868" i="12" s="1"/>
  <c r="D869" i="12" a="1"/>
  <c r="D869" i="12" s="1"/>
  <c r="G869" i="12" s="1"/>
  <c r="D870" i="12" a="1"/>
  <c r="D870" i="12" s="1"/>
  <c r="D871" i="12" a="1"/>
  <c r="D871" i="12" s="1"/>
  <c r="D872" i="12" a="1"/>
  <c r="D872" i="12" s="1"/>
  <c r="D873" i="12" a="1"/>
  <c r="D873" i="12" s="1"/>
  <c r="D874" i="12" a="1"/>
  <c r="D874" i="12"/>
  <c r="D875" i="12" a="1"/>
  <c r="D875" i="12"/>
  <c r="D876" i="12" a="1"/>
  <c r="D876" i="12" s="1"/>
  <c r="D877" i="12" a="1"/>
  <c r="D877" i="12" s="1"/>
  <c r="G877" i="12" s="1"/>
  <c r="D878" i="12" a="1"/>
  <c r="D878" i="12" s="1"/>
  <c r="D879" i="12" a="1"/>
  <c r="D879" i="12" s="1"/>
  <c r="D880" i="12" a="1"/>
  <c r="D880" i="12"/>
  <c r="D881" i="12" a="1"/>
  <c r="D881" i="12" s="1"/>
  <c r="D882" i="12" a="1"/>
  <c r="D882" i="12" s="1"/>
  <c r="D883" i="12" a="1"/>
  <c r="D883" i="12"/>
  <c r="D884" i="12" a="1"/>
  <c r="D884" i="12"/>
  <c r="D885" i="12" a="1"/>
  <c r="D885" i="12" s="1"/>
  <c r="G885" i="12" s="1"/>
  <c r="D886" i="12" a="1"/>
  <c r="D886" i="12" s="1"/>
  <c r="D887" i="12" a="1"/>
  <c r="D887" i="12" s="1"/>
  <c r="D888" i="12" a="1"/>
  <c r="D888" i="12" s="1"/>
  <c r="D889" i="12" a="1"/>
  <c r="D889" i="12" s="1"/>
  <c r="D890" i="12" a="1"/>
  <c r="D890" i="12"/>
  <c r="D891" i="12" a="1"/>
  <c r="D891" i="12" s="1"/>
  <c r="D892" i="12" a="1"/>
  <c r="D892" i="12" s="1"/>
  <c r="D893" i="12" a="1"/>
  <c r="D893" i="12" s="1"/>
  <c r="D894" i="12" a="1"/>
  <c r="D894" i="12"/>
  <c r="D895" i="12" a="1"/>
  <c r="D895" i="12" s="1"/>
  <c r="D896" i="12" a="1"/>
  <c r="D896" i="12" s="1"/>
  <c r="D897" i="12" a="1"/>
  <c r="D897" i="12" s="1"/>
  <c r="D898" i="12" a="1"/>
  <c r="D898" i="12" s="1"/>
  <c r="G898" i="12" s="1"/>
  <c r="D899" i="12" a="1"/>
  <c r="D899" i="12"/>
  <c r="D900" i="12" a="1"/>
  <c r="D900" i="12" s="1"/>
  <c r="D901" i="12" a="1"/>
  <c r="D901" i="12" s="1"/>
  <c r="D902" i="12" a="1"/>
  <c r="D902" i="12" s="1"/>
  <c r="D903" i="12" a="1"/>
  <c r="D903" i="12"/>
  <c r="G903" i="12" s="1"/>
  <c r="D904" i="12" a="1"/>
  <c r="D904" i="12" s="1"/>
  <c r="D905" i="12" a="1"/>
  <c r="D905" i="12" s="1"/>
  <c r="D906" i="12" a="1"/>
  <c r="D906" i="12" s="1"/>
  <c r="D907" i="12" a="1"/>
  <c r="D907" i="12" s="1"/>
  <c r="D908" i="12" a="1"/>
  <c r="D908" i="12" s="1"/>
  <c r="D909" i="12" a="1"/>
  <c r="D909" i="12" s="1"/>
  <c r="G909" i="12" s="1"/>
  <c r="D910" i="12" a="1"/>
  <c r="D910" i="12"/>
  <c r="D911" i="12" a="1"/>
  <c r="D911" i="12" s="1"/>
  <c r="D912" i="12" a="1"/>
  <c r="D912" i="12" s="1"/>
  <c r="D913" i="12" a="1"/>
  <c r="D913" i="12" s="1"/>
  <c r="D914" i="12" a="1"/>
  <c r="D914" i="12" s="1"/>
  <c r="G914" i="12" s="1"/>
  <c r="D915" i="12" a="1"/>
  <c r="D915" i="12" s="1"/>
  <c r="D916" i="12" a="1"/>
  <c r="D916" i="12" s="1"/>
  <c r="D917" i="12" a="1"/>
  <c r="D917" i="12" s="1"/>
  <c r="D918" i="12" a="1"/>
  <c r="D918" i="12" s="1"/>
  <c r="D919" i="12" a="1"/>
  <c r="D919" i="12" s="1"/>
  <c r="G919" i="12" s="1"/>
  <c r="D920" i="12" a="1"/>
  <c r="D920" i="12" s="1"/>
  <c r="D921" i="12" a="1"/>
  <c r="D921" i="12" s="1"/>
  <c r="G921" i="12" s="1"/>
  <c r="D922" i="12" a="1"/>
  <c r="D922" i="12" s="1"/>
  <c r="D923" i="12" a="1"/>
  <c r="D923" i="12" s="1"/>
  <c r="D924" i="12" a="1"/>
  <c r="D924" i="12"/>
  <c r="D925" i="12" a="1"/>
  <c r="D925" i="12" s="1"/>
  <c r="G925" i="12" s="1"/>
  <c r="D926" i="12" a="1"/>
  <c r="D926" i="12" s="1"/>
  <c r="D927" i="12" a="1"/>
  <c r="D927" i="12" s="1"/>
  <c r="D928" i="12" a="1"/>
  <c r="D928" i="12"/>
  <c r="D929" i="12" a="1"/>
  <c r="D929" i="12" s="1"/>
  <c r="D930" i="12" a="1"/>
  <c r="D930" i="12"/>
  <c r="G930" i="12" s="1"/>
  <c r="D931" i="12" a="1"/>
  <c r="D931" i="12" s="1"/>
  <c r="D932" i="12" a="1"/>
  <c r="D932" i="12" s="1"/>
  <c r="D933" i="12" a="1"/>
  <c r="D933" i="12" s="1"/>
  <c r="D934" i="12" a="1"/>
  <c r="D934" i="12" s="1"/>
  <c r="D935" i="12" a="1"/>
  <c r="D935" i="12"/>
  <c r="G935" i="12" s="1"/>
  <c r="D936" i="12" a="1"/>
  <c r="D936" i="12" s="1"/>
  <c r="D937" i="12" a="1"/>
  <c r="D937" i="12" s="1"/>
  <c r="G937" i="12" s="1"/>
  <c r="D938" i="12" a="1"/>
  <c r="D938" i="12" s="1"/>
  <c r="D939" i="12" a="1"/>
  <c r="D939" i="12" s="1"/>
  <c r="D940" i="12" a="1"/>
  <c r="D940" i="12" s="1"/>
  <c r="D941" i="12" a="1"/>
  <c r="D941" i="12" s="1"/>
  <c r="D942" i="12" a="1"/>
  <c r="D942" i="12" s="1"/>
  <c r="G942" i="12" s="1"/>
  <c r="D943" i="12" a="1"/>
  <c r="D943" i="12" s="1"/>
  <c r="D944" i="12" a="1"/>
  <c r="D944" i="12" s="1"/>
  <c r="D945" i="12" a="1"/>
  <c r="D945" i="12" s="1"/>
  <c r="D946" i="12" a="1"/>
  <c r="D946" i="12" s="1"/>
  <c r="D947" i="12" a="1"/>
  <c r="D947" i="12" s="1"/>
  <c r="D948" i="12" a="1"/>
  <c r="D948" i="12" s="1"/>
  <c r="D949" i="12" a="1"/>
  <c r="D949" i="12" s="1"/>
  <c r="D950" i="12" a="1"/>
  <c r="D950" i="12" s="1"/>
  <c r="D951" i="12" a="1"/>
  <c r="D951" i="12"/>
  <c r="D952" i="12" a="1"/>
  <c r="D952" i="12" s="1"/>
  <c r="D953" i="12" a="1"/>
  <c r="D953" i="12" s="1"/>
  <c r="D954" i="12" a="1"/>
  <c r="D954" i="12" s="1"/>
  <c r="D955" i="12" a="1"/>
  <c r="D955" i="12" s="1"/>
  <c r="D956" i="12" a="1"/>
  <c r="D956" i="12"/>
  <c r="D957" i="12" a="1"/>
  <c r="D957" i="12" s="1"/>
  <c r="D958" i="12" a="1"/>
  <c r="D958" i="12" s="1"/>
  <c r="G958" i="12" s="1"/>
  <c r="D959" i="12" a="1"/>
  <c r="D959" i="12" s="1"/>
  <c r="D960" i="12" a="1"/>
  <c r="D960" i="12"/>
  <c r="D961" i="12" a="1"/>
  <c r="D961" i="12" s="1"/>
  <c r="G961" i="12" s="1"/>
  <c r="D962" i="12" a="1"/>
  <c r="D962" i="12"/>
  <c r="D963" i="12" a="1"/>
  <c r="D963" i="12" s="1"/>
  <c r="D964" i="12" a="1"/>
  <c r="D964" i="12" s="1"/>
  <c r="D965" i="12" a="1"/>
  <c r="D965" i="12" s="1"/>
  <c r="G965" i="12" s="1"/>
  <c r="D966" i="12" a="1"/>
  <c r="D966" i="12" s="1"/>
  <c r="D967" i="12" a="1"/>
  <c r="D967" i="12"/>
  <c r="D968" i="12" a="1"/>
  <c r="D968" i="12"/>
  <c r="G968" i="12" s="1"/>
  <c r="D969" i="12" a="1"/>
  <c r="D969" i="12" s="1"/>
  <c r="D970" i="12" a="1"/>
  <c r="D970" i="12" s="1"/>
  <c r="D971" i="12" a="1"/>
  <c r="D971" i="12" s="1"/>
  <c r="G971" i="12" s="1"/>
  <c r="D972" i="12" a="1"/>
  <c r="D972" i="12"/>
  <c r="D973" i="12" a="1"/>
  <c r="D973" i="12" s="1"/>
  <c r="D974" i="12" a="1"/>
  <c r="D974" i="12" s="1"/>
  <c r="D975" i="12" a="1"/>
  <c r="D975" i="12" s="1"/>
  <c r="D976" i="12" a="1"/>
  <c r="D976" i="12" s="1"/>
  <c r="D977" i="12" a="1"/>
  <c r="D977" i="12" s="1"/>
  <c r="D978" i="12" a="1"/>
  <c r="D978" i="12" s="1"/>
  <c r="D979" i="12" a="1"/>
  <c r="D979" i="12" s="1"/>
  <c r="D980" i="12" a="1"/>
  <c r="D980" i="12" s="1"/>
  <c r="D981" i="12" a="1"/>
  <c r="D981" i="12" s="1"/>
  <c r="D982" i="12" a="1"/>
  <c r="D982" i="12"/>
  <c r="D983" i="12" a="1"/>
  <c r="D983" i="12"/>
  <c r="D984" i="12" a="1"/>
  <c r="D984" i="12" s="1"/>
  <c r="G984" i="12" s="1"/>
  <c r="D985" i="12" a="1"/>
  <c r="D985" i="12" s="1"/>
  <c r="D986" i="12" a="1"/>
  <c r="D986" i="12" s="1"/>
  <c r="D987" i="12" a="1"/>
  <c r="D987" i="12" s="1"/>
  <c r="D988" i="12" a="1"/>
  <c r="D988" i="12" s="1"/>
  <c r="D989" i="12" a="1"/>
  <c r="D989" i="12" s="1"/>
  <c r="D990" i="12" a="1"/>
  <c r="D990" i="12"/>
  <c r="D991" i="12" a="1"/>
  <c r="D991" i="12"/>
  <c r="D992" i="12" a="1"/>
  <c r="D992" i="12" s="1"/>
  <c r="D993" i="12" a="1"/>
  <c r="D993" i="12" s="1"/>
  <c r="D994" i="12" a="1"/>
  <c r="D994" i="12" s="1"/>
  <c r="D995" i="12" a="1"/>
  <c r="D995" i="12" s="1"/>
  <c r="D996" i="12" a="1"/>
  <c r="D996" i="12" s="1"/>
  <c r="D997" i="12" a="1"/>
  <c r="D997" i="12" s="1"/>
  <c r="D998" i="12" a="1"/>
  <c r="D998" i="12" s="1"/>
  <c r="D999" i="12" a="1"/>
  <c r="D999" i="12"/>
  <c r="D1000" i="12" a="1"/>
  <c r="D1000" i="12" s="1"/>
  <c r="D1001" i="12" a="1"/>
  <c r="D1001" i="12" s="1"/>
  <c r="D1002" i="12" a="1"/>
  <c r="D1002" i="12" s="1"/>
  <c r="D1003" i="12" a="1"/>
  <c r="D1003" i="12" s="1"/>
  <c r="D1004" i="12" a="1"/>
  <c r="D1004" i="12" s="1"/>
  <c r="D1005" i="12" a="1"/>
  <c r="D1005" i="12" s="1"/>
  <c r="D1006" i="12" a="1"/>
  <c r="D1006" i="12"/>
  <c r="D1007" i="12" a="1"/>
  <c r="D1007" i="12" s="1"/>
  <c r="D1008" i="12" a="1"/>
  <c r="D1008" i="12" s="1"/>
  <c r="D1009" i="12" a="1"/>
  <c r="D1009" i="12" s="1"/>
  <c r="D1010" i="12" a="1"/>
  <c r="D1010" i="12" s="1"/>
  <c r="D1011" i="12" a="1"/>
  <c r="D1011" i="12" s="1"/>
  <c r="G1011" i="12" s="1"/>
  <c r="D1012" i="12" a="1"/>
  <c r="D1012" i="12" s="1"/>
  <c r="D1013" i="12" a="1"/>
  <c r="D1013" i="12" s="1"/>
  <c r="D1014" i="12" a="1"/>
  <c r="D1014" i="12" s="1"/>
  <c r="D1015" i="12" a="1"/>
  <c r="D1015" i="12" s="1"/>
  <c r="D1016" i="12" a="1"/>
  <c r="D1016" i="12" s="1"/>
  <c r="G1016" i="12" s="1"/>
  <c r="D1017" i="12" a="1"/>
  <c r="D1017" i="12" s="1"/>
  <c r="D1018" i="12" a="1"/>
  <c r="D1018" i="12" s="1"/>
  <c r="D1019" i="12" a="1"/>
  <c r="D1019" i="12" s="1"/>
  <c r="G1019" i="12" s="1"/>
  <c r="D1020" i="12" a="1"/>
  <c r="D1020" i="12"/>
  <c r="D1021" i="12" a="1"/>
  <c r="D1021" i="12" s="1"/>
  <c r="D1022" i="12" a="1"/>
  <c r="D1022" i="12" s="1"/>
  <c r="D1023" i="12" a="1"/>
  <c r="D1023" i="12" s="1"/>
  <c r="D1024" i="12" a="1"/>
  <c r="D1024" i="12"/>
  <c r="D1025" i="12" a="1"/>
  <c r="D1025" i="12" s="1"/>
  <c r="D1026" i="12" a="1"/>
  <c r="D1026" i="12" s="1"/>
  <c r="D1027" i="12" a="1"/>
  <c r="D1027" i="12" s="1"/>
  <c r="D1028" i="12" a="1"/>
  <c r="D1028" i="12" s="1"/>
  <c r="D1029" i="12" a="1"/>
  <c r="D1029" i="12" s="1"/>
  <c r="D1030" i="12" a="1"/>
  <c r="D1030" i="12" s="1"/>
  <c r="D1031" i="12" a="1"/>
  <c r="D1031" i="12"/>
  <c r="D1032" i="12" a="1"/>
  <c r="D1032" i="12"/>
  <c r="G1032" i="12" s="1"/>
  <c r="D1033" i="12" a="1"/>
  <c r="D1033" i="12" s="1"/>
  <c r="D1034" i="12" a="1"/>
  <c r="D1034" i="12" s="1"/>
  <c r="D1035" i="12" a="1"/>
  <c r="D1035" i="12" s="1"/>
  <c r="G1035" i="12" s="1"/>
  <c r="D1036" i="12" a="1"/>
  <c r="D1036" i="12"/>
  <c r="D1037" i="12" a="1"/>
  <c r="D1037" i="12" s="1"/>
  <c r="G1037" i="12" s="1"/>
  <c r="D1038" i="12" a="1"/>
  <c r="D1038" i="12"/>
  <c r="D1039" i="12" a="1"/>
  <c r="D1039" i="12" s="1"/>
  <c r="D1040" i="12" a="1"/>
  <c r="D1040" i="12"/>
  <c r="D1041" i="12" a="1"/>
  <c r="D1041" i="12" s="1"/>
  <c r="D1042" i="12" a="1"/>
  <c r="D1042" i="12" s="1"/>
  <c r="D1043" i="12" a="1"/>
  <c r="D1043" i="12" s="1"/>
  <c r="D1044" i="12" a="1"/>
  <c r="D1044" i="12" s="1"/>
  <c r="D1045" i="12" a="1"/>
  <c r="D1045" i="12" s="1"/>
  <c r="D1046" i="12" a="1"/>
  <c r="D1046" i="12" s="1"/>
  <c r="D1047" i="12" a="1"/>
  <c r="D1047" i="12" s="1"/>
  <c r="D1048" i="12" a="1"/>
  <c r="D1048" i="12" s="1"/>
  <c r="G1048" i="12" s="1"/>
  <c r="D1049" i="12" a="1"/>
  <c r="D1049" i="12" s="1"/>
  <c r="D1050" i="12" a="1"/>
  <c r="D1050" i="12" s="1"/>
  <c r="D1051" i="12" a="1"/>
  <c r="D1051" i="12" s="1"/>
  <c r="G1051" i="12" s="1"/>
  <c r="D1052" i="12" a="1"/>
  <c r="D1052" i="12" s="1"/>
  <c r="D1053" i="12" a="1"/>
  <c r="D1053" i="12" s="1"/>
  <c r="D1054" i="12" a="1"/>
  <c r="D1054" i="12"/>
  <c r="D1055" i="12" a="1"/>
  <c r="D1055" i="12"/>
  <c r="D1056" i="12" a="1"/>
  <c r="D1056" i="12" s="1"/>
  <c r="D1057" i="12" a="1"/>
  <c r="D1057" i="12" s="1"/>
  <c r="D1058" i="12" a="1"/>
  <c r="D1058" i="12" s="1"/>
  <c r="D1059" i="12" a="1"/>
  <c r="D1059" i="12" s="1"/>
  <c r="D1060" i="12" a="1"/>
  <c r="D1060" i="12" s="1"/>
  <c r="D1061" i="12" a="1"/>
  <c r="D1061" i="12" s="1"/>
  <c r="G1061" i="12" s="1"/>
  <c r="D1062" i="12" a="1"/>
  <c r="D1062" i="12" s="1"/>
  <c r="D1063" i="12" a="1"/>
  <c r="D1063" i="12" s="1"/>
  <c r="D1064" i="12" a="1"/>
  <c r="D1064" i="12" s="1"/>
  <c r="D1065" i="12" a="1"/>
  <c r="D1065" i="12"/>
  <c r="D1066" i="12" a="1"/>
  <c r="D1066" i="12" s="1"/>
  <c r="D1067" i="12" a="1"/>
  <c r="D1067" i="12"/>
  <c r="D1068" i="12" a="1"/>
  <c r="D1068" i="12" s="1"/>
  <c r="D1069" i="12" a="1"/>
  <c r="D1069" i="12" s="1"/>
  <c r="D1070" i="12" a="1"/>
  <c r="D1070" i="12" s="1"/>
  <c r="D1071" i="12" a="1"/>
  <c r="D1071" i="12" s="1"/>
  <c r="D1072" i="12" a="1"/>
  <c r="D1072" i="12"/>
  <c r="D1073" i="12" a="1"/>
  <c r="D1073" i="12" s="1"/>
  <c r="D1074" i="12" a="1"/>
  <c r="D1074" i="12" s="1"/>
  <c r="D1075" i="12" a="1"/>
  <c r="D1075" i="12" s="1"/>
  <c r="D1076" i="12" a="1"/>
  <c r="D1076" i="12" s="1"/>
  <c r="D1077" i="12" a="1"/>
  <c r="D1077" i="12"/>
  <c r="D1078" i="12" a="1"/>
  <c r="D1078" i="12" s="1"/>
  <c r="D1079" i="12" a="1"/>
  <c r="D1079" i="12"/>
  <c r="D1080" i="12" a="1"/>
  <c r="D1080" i="12" s="1"/>
  <c r="D1081" i="12" a="1"/>
  <c r="D1081" i="12" s="1"/>
  <c r="D1082" i="12" a="1"/>
  <c r="D1082" i="12" s="1"/>
  <c r="D1083" i="12" a="1"/>
  <c r="D1083" i="12" s="1"/>
  <c r="G1083" i="12" s="1"/>
  <c r="D1084" i="12" a="1"/>
  <c r="D1084" i="12" s="1"/>
  <c r="D1085" i="12" a="1"/>
  <c r="D1085" i="12" s="1"/>
  <c r="D1086" i="12" a="1"/>
  <c r="D1086" i="12" s="1"/>
  <c r="D1087" i="12" a="1"/>
  <c r="D1087" i="12" s="1"/>
  <c r="G1087" i="12" s="1"/>
  <c r="D1088" i="12" a="1"/>
  <c r="D1088" i="12"/>
  <c r="D1089" i="12" a="1"/>
  <c r="D1089" i="12" s="1"/>
  <c r="D1090" i="12" a="1"/>
  <c r="D1090" i="12" s="1"/>
  <c r="D1091" i="12" a="1"/>
  <c r="D1091" i="12" s="1"/>
  <c r="D1092" i="12" a="1"/>
  <c r="D1092" i="12" s="1"/>
  <c r="D1093" i="12" a="1"/>
  <c r="D1093" i="12" s="1"/>
  <c r="G1093" i="12" s="1"/>
  <c r="D1094" i="12" a="1"/>
  <c r="D1094" i="12" s="1"/>
  <c r="G1094" i="12" s="1"/>
  <c r="D1095" i="12" a="1"/>
  <c r="D1095" i="12"/>
  <c r="G1095" i="12" s="1"/>
  <c r="D1096" i="12" a="1"/>
  <c r="D1096" i="12" s="1"/>
  <c r="D1097" i="12" a="1"/>
  <c r="D1097" i="12" s="1"/>
  <c r="D1098" i="12" a="1"/>
  <c r="D1098" i="12" s="1"/>
  <c r="D1099" i="12" a="1"/>
  <c r="D1099" i="12" s="1"/>
  <c r="G1099" i="12" s="1"/>
  <c r="D1100" i="12" a="1"/>
  <c r="D1100" i="12" s="1"/>
  <c r="D1101" i="12" a="1"/>
  <c r="D1101" i="12" s="1"/>
  <c r="D1102" i="12" a="1"/>
  <c r="D1102" i="12" s="1"/>
  <c r="D1103" i="12" a="1"/>
  <c r="D1103" i="12" s="1"/>
  <c r="D1104" i="12" a="1"/>
  <c r="D1104" i="12" s="1"/>
  <c r="D1105" i="12" a="1"/>
  <c r="D1105" i="12" s="1"/>
  <c r="D1106" i="12" a="1"/>
  <c r="D1106" i="12" s="1"/>
  <c r="D1107" i="12" a="1"/>
  <c r="D1107" i="12" s="1"/>
  <c r="D1108" i="12" a="1"/>
  <c r="D1108" i="12" s="1"/>
  <c r="D1109" i="12" a="1"/>
  <c r="D1109" i="12" s="1"/>
  <c r="G1109" i="12" s="1"/>
  <c r="D1110" i="12" a="1"/>
  <c r="D1110" i="12" s="1"/>
  <c r="D1111" i="12" a="1"/>
  <c r="D1111" i="12" s="1"/>
  <c r="G1111" i="12" s="1"/>
  <c r="D1112" i="12" a="1"/>
  <c r="D1112" i="12" s="1"/>
  <c r="D1113" i="12" a="1"/>
  <c r="D1113" i="12"/>
  <c r="D1114" i="12" a="1"/>
  <c r="D1114" i="12" s="1"/>
  <c r="D1115" i="12" a="1"/>
  <c r="D1115" i="12" s="1"/>
  <c r="G1115" i="12" s="1"/>
  <c r="D1116" i="12" a="1"/>
  <c r="D1116" i="12" s="1"/>
  <c r="D1117" i="12" a="1"/>
  <c r="D1117" i="12" s="1"/>
  <c r="D1118" i="12" a="1"/>
  <c r="D1118" i="12" s="1"/>
  <c r="G1118" i="12" s="1"/>
  <c r="D1119" i="12" a="1"/>
  <c r="D1119" i="12" s="1"/>
  <c r="D1120" i="12" a="1"/>
  <c r="D1120" i="12"/>
  <c r="D1121" i="12" a="1"/>
  <c r="D1121" i="12" s="1"/>
  <c r="D1122" i="12" a="1"/>
  <c r="D1122" i="12" s="1"/>
  <c r="D1123" i="12" a="1"/>
  <c r="D1123" i="12"/>
  <c r="D1124" i="12" a="1"/>
  <c r="D1124" i="12" s="1"/>
  <c r="D1125" i="12" a="1"/>
  <c r="D1125" i="12" s="1"/>
  <c r="D1126" i="12" a="1"/>
  <c r="D1126" i="12" s="1"/>
  <c r="G1126" i="12" s="1"/>
  <c r="D1127" i="12" a="1"/>
  <c r="D1127" i="12" s="1"/>
  <c r="G1127" i="12" s="1"/>
  <c r="D1128" i="12" a="1"/>
  <c r="D1128" i="12" s="1"/>
  <c r="G1128" i="12" s="1"/>
  <c r="D1129" i="12" a="1"/>
  <c r="D1129" i="12"/>
  <c r="D1130" i="12" a="1"/>
  <c r="D1130" i="12" s="1"/>
  <c r="D1131" i="12" a="1"/>
  <c r="D1131" i="12" s="1"/>
  <c r="D1132" i="12" a="1"/>
  <c r="D1132" i="12" s="1"/>
  <c r="D1133" i="12" a="1"/>
  <c r="D1133" i="12" s="1"/>
  <c r="D1134" i="12" a="1"/>
  <c r="D1134" i="12" s="1"/>
  <c r="D1135" i="12" a="1"/>
  <c r="D1135" i="12" s="1"/>
  <c r="D1136" i="12" a="1"/>
  <c r="D1136" i="12"/>
  <c r="D1137" i="12" a="1"/>
  <c r="D1137" i="12" s="1"/>
  <c r="D1138" i="12" a="1"/>
  <c r="D1138" i="12" s="1"/>
  <c r="D1139" i="12" a="1"/>
  <c r="D1139" i="12" s="1"/>
  <c r="D1140" i="12" a="1"/>
  <c r="D1140" i="12" s="1"/>
  <c r="D1141" i="12" a="1"/>
  <c r="D1141" i="12" s="1"/>
  <c r="D1142" i="12" a="1"/>
  <c r="D1142" i="12" s="1"/>
  <c r="G1142" i="12" s="1"/>
  <c r="D1143" i="12" a="1"/>
  <c r="D1143" i="12"/>
  <c r="D1144" i="12" a="1"/>
  <c r="D1144" i="12" s="1"/>
  <c r="G1144" i="12" s="1"/>
  <c r="D1145" i="12" a="1"/>
  <c r="D1145" i="12"/>
  <c r="D1146" i="12" a="1"/>
  <c r="D1146" i="12" s="1"/>
  <c r="D1147" i="12" a="1"/>
  <c r="D1147" i="12" s="1"/>
  <c r="G1147" i="12" s="1"/>
  <c r="D1148" i="12" a="1"/>
  <c r="D1148" i="12" s="1"/>
  <c r="D1149" i="12" a="1"/>
  <c r="D1149" i="12" s="1"/>
  <c r="D1150" i="12" a="1"/>
  <c r="D1150" i="12" s="1"/>
  <c r="D1151" i="12" a="1"/>
  <c r="D1151" i="12" s="1"/>
  <c r="D1152" i="12" a="1"/>
  <c r="D1152" i="12"/>
  <c r="D1153" i="12" a="1"/>
  <c r="D1153" i="12"/>
  <c r="D1154" i="12" a="1"/>
  <c r="D1154" i="12" s="1"/>
  <c r="D1155" i="12" a="1"/>
  <c r="D1155" i="12" s="1"/>
  <c r="D1156" i="12" a="1"/>
  <c r="D1156" i="12" s="1"/>
  <c r="D1157" i="12" a="1"/>
  <c r="D1157" i="12" s="1"/>
  <c r="G1157" i="12" s="1"/>
  <c r="D1158" i="12" a="1"/>
  <c r="D1158" i="12" s="1"/>
  <c r="G1158" i="12" s="1"/>
  <c r="D1159" i="12" a="1"/>
  <c r="D1159" i="12" s="1"/>
  <c r="D1160" i="12" a="1"/>
  <c r="D1160" i="12" s="1"/>
  <c r="D1161" i="12" a="1"/>
  <c r="D1161" i="12"/>
  <c r="D1162" i="12" a="1"/>
  <c r="D1162" i="12" s="1"/>
  <c r="D1163" i="12" a="1"/>
  <c r="D1163" i="12" s="1"/>
  <c r="G1163" i="12" s="1"/>
  <c r="D1164" i="12" a="1"/>
  <c r="D1164" i="12"/>
  <c r="D1165" i="12" a="1"/>
  <c r="D1165" i="12" s="1"/>
  <c r="D1166" i="12" a="1"/>
  <c r="D1166" i="12" s="1"/>
  <c r="D1167" i="12" a="1"/>
  <c r="D1167" i="12"/>
  <c r="D1168" i="12" a="1"/>
  <c r="D1168" i="12" s="1"/>
  <c r="D1169" i="12" a="1"/>
  <c r="D1169" i="12" s="1"/>
  <c r="D1170" i="12" a="1"/>
  <c r="D1170" i="12" s="1"/>
  <c r="D1171" i="12" a="1"/>
  <c r="D1171" i="12" s="1"/>
  <c r="D1172" i="12" a="1"/>
  <c r="D1172" i="12" s="1"/>
  <c r="D1173" i="12" a="1"/>
  <c r="D1173" i="12" s="1"/>
  <c r="D1174" i="12" a="1"/>
  <c r="D1174" i="12" s="1"/>
  <c r="D1175" i="12" a="1"/>
  <c r="D1175" i="12" s="1"/>
  <c r="G1175" i="12" s="1"/>
  <c r="D1176" i="12" a="1"/>
  <c r="D1176" i="12"/>
  <c r="D1177" i="12" a="1"/>
  <c r="D1177" i="12"/>
  <c r="D1178" i="12" a="1"/>
  <c r="D1178" i="12" s="1"/>
  <c r="D1179" i="12" a="1"/>
  <c r="D1179" i="12" s="1"/>
  <c r="G1179" i="12" s="1"/>
  <c r="D1180" i="12" a="1"/>
  <c r="D1180" i="12" s="1"/>
  <c r="D1181" i="12" a="1"/>
  <c r="D1181" i="12" s="1"/>
  <c r="D1182" i="12" a="1"/>
  <c r="D1182" i="12" s="1"/>
  <c r="D1183" i="12" a="1"/>
  <c r="D1183" i="12" s="1"/>
  <c r="D1184" i="12" a="1"/>
  <c r="D1184" i="12"/>
  <c r="G1184" i="12" s="1"/>
  <c r="D1185" i="12" a="1"/>
  <c r="D1185" i="12"/>
  <c r="D1186" i="12" a="1"/>
  <c r="D1186" i="12" s="1"/>
  <c r="D1187" i="12" a="1"/>
  <c r="D1187" i="12" s="1"/>
  <c r="D1188" i="12" a="1"/>
  <c r="D1188" i="12" s="1"/>
  <c r="D1189" i="12" a="1"/>
  <c r="D1189" i="12" s="1"/>
  <c r="G1189" i="12" s="1"/>
  <c r="D1190" i="12" a="1"/>
  <c r="D1190" i="12" s="1"/>
  <c r="D1191" i="12" a="1"/>
  <c r="D1191" i="12" s="1"/>
  <c r="G1191" i="12" s="1"/>
  <c r="D1192" i="12" a="1"/>
  <c r="D1192" i="12" s="1"/>
  <c r="G1192" i="12" s="1"/>
  <c r="D1193" i="12" a="1"/>
  <c r="D1193" i="12" s="1"/>
  <c r="D1194" i="12" a="1"/>
  <c r="D1194" i="12" s="1"/>
  <c r="D1195" i="12" a="1"/>
  <c r="D1195" i="12" s="1"/>
  <c r="D1196" i="12" a="1"/>
  <c r="D1196" i="12" s="1"/>
  <c r="D1197" i="12" a="1"/>
  <c r="D1197" i="12" s="1"/>
  <c r="D1198" i="12" a="1"/>
  <c r="D1198" i="12" s="1"/>
  <c r="D1199" i="12" a="1"/>
  <c r="D1199" i="12"/>
  <c r="D1200" i="12" a="1"/>
  <c r="D1200" i="12"/>
  <c r="D1201" i="12" a="1"/>
  <c r="D1201" i="12" s="1"/>
  <c r="D1202" i="12" a="1"/>
  <c r="D1202" i="12" s="1"/>
  <c r="D1203" i="12" a="1"/>
  <c r="D1203" i="12" s="1"/>
  <c r="G1203" i="12" s="1"/>
  <c r="D1204" i="12" a="1"/>
  <c r="D1204" i="12" s="1"/>
  <c r="D1205" i="12" a="1"/>
  <c r="D1205" i="12"/>
  <c r="D1206" i="12" a="1"/>
  <c r="D1206" i="12" s="1"/>
  <c r="G1206" i="12" s="1"/>
  <c r="D1207" i="12" a="1"/>
  <c r="D1207" i="12" s="1"/>
  <c r="D1208" i="12" a="1"/>
  <c r="D1208" i="12" s="1"/>
  <c r="D1209" i="12" a="1"/>
  <c r="D1209" i="12"/>
  <c r="D1210" i="12" a="1"/>
  <c r="D1210" i="12" s="1"/>
  <c r="D1211" i="12" a="1"/>
  <c r="D1211" i="12" s="1"/>
  <c r="G1211" i="12" s="1"/>
  <c r="D1212" i="12" a="1"/>
  <c r="D1212" i="12" s="1"/>
  <c r="D1213" i="12" a="1"/>
  <c r="D1213" i="12" s="1"/>
  <c r="D1214" i="12" a="1"/>
  <c r="D1214" i="12" s="1"/>
  <c r="D1215" i="12" a="1"/>
  <c r="D1215" i="12" s="1"/>
  <c r="G1215" i="12" s="1"/>
  <c r="D1216" i="12" a="1"/>
  <c r="D1216" i="12"/>
  <c r="D1217" i="12" a="1"/>
  <c r="D1217" i="12" s="1"/>
  <c r="D1218" i="12" a="1"/>
  <c r="D1218" i="12" s="1"/>
  <c r="D1219" i="12" a="1"/>
  <c r="D1219" i="12" s="1"/>
  <c r="D1220" i="12" a="1"/>
  <c r="D1220" i="12" s="1"/>
  <c r="D1221" i="12" a="1"/>
  <c r="D1221" i="12" s="1"/>
  <c r="G1221" i="12" s="1"/>
  <c r="D1222" i="12" a="1"/>
  <c r="D1222" i="12" s="1"/>
  <c r="G1222" i="12" s="1"/>
  <c r="D1223" i="12" a="1"/>
  <c r="D1223" i="12"/>
  <c r="G1223" i="12" s="1"/>
  <c r="D1224" i="12" a="1"/>
  <c r="D1224" i="12" s="1"/>
  <c r="D1225" i="12" a="1"/>
  <c r="D1225" i="12" s="1"/>
  <c r="D1226" i="12" a="1"/>
  <c r="D1226" i="12" s="1"/>
  <c r="D1227" i="12" a="1"/>
  <c r="D1227" i="12" s="1"/>
  <c r="G1227" i="12" s="1"/>
  <c r="D1228" i="12" a="1"/>
  <c r="D1228" i="12" s="1"/>
  <c r="D1229" i="12" a="1"/>
  <c r="D1229" i="12" s="1"/>
  <c r="D1230" i="12" a="1"/>
  <c r="D1230" i="12" s="1"/>
  <c r="D1231" i="12" a="1"/>
  <c r="D1231" i="12" s="1"/>
  <c r="D1232" i="12" a="1"/>
  <c r="D1232" i="12"/>
  <c r="D1233" i="12" a="1"/>
  <c r="D1233" i="12" s="1"/>
  <c r="D1234" i="12" a="1"/>
  <c r="D1234" i="12" s="1"/>
  <c r="D1235" i="12" a="1"/>
  <c r="D1235" i="12" s="1"/>
  <c r="D1236" i="12" a="1"/>
  <c r="D1236" i="12" s="1"/>
  <c r="D1237" i="12" a="1"/>
  <c r="D1237" i="12" s="1"/>
  <c r="G1237" i="12" s="1"/>
  <c r="D1238" i="12" a="1"/>
  <c r="D1238" i="12" s="1"/>
  <c r="D1239" i="12" a="1"/>
  <c r="D1239" i="12"/>
  <c r="G1239" i="12" s="1"/>
  <c r="D1240" i="12" a="1"/>
  <c r="D1240" i="12" s="1"/>
  <c r="D1241" i="12" a="1"/>
  <c r="D1241" i="12" s="1"/>
  <c r="D1242" i="12" a="1"/>
  <c r="D1242" i="12" s="1"/>
  <c r="D1243" i="12" a="1"/>
  <c r="D1243" i="12" s="1"/>
  <c r="D1244" i="12" a="1"/>
  <c r="D1244" i="12" s="1"/>
  <c r="D1245" i="12" a="1"/>
  <c r="D1245" i="12" s="1"/>
  <c r="G1245" i="12" s="1"/>
  <c r="D1246" i="12" a="1"/>
  <c r="D1246" i="12" s="1"/>
  <c r="G1246" i="12" s="1"/>
  <c r="D1247" i="12" a="1"/>
  <c r="D1247" i="12" s="1"/>
  <c r="G1247" i="12" s="1"/>
  <c r="D1248" i="12" a="1"/>
  <c r="D1248" i="12" s="1"/>
  <c r="G1248" i="12" s="1"/>
  <c r="D1249" i="12" a="1"/>
  <c r="D1249" i="12" s="1"/>
  <c r="D1250" i="12" a="1"/>
  <c r="D1250" i="12" s="1"/>
  <c r="D1251" i="12" a="1"/>
  <c r="D1251" i="12" s="1"/>
  <c r="D1252" i="12" a="1"/>
  <c r="D1252" i="12" s="1"/>
  <c r="D1253" i="12" a="1"/>
  <c r="D1253" i="12" s="1"/>
  <c r="G1253" i="12" s="1"/>
  <c r="D1254" i="12" a="1"/>
  <c r="D1254" i="12" s="1"/>
  <c r="D1255" i="12" a="1"/>
  <c r="D1255" i="12" s="1"/>
  <c r="D1256" i="12" a="1"/>
  <c r="D1256" i="12" s="1"/>
  <c r="D1257" i="12" a="1"/>
  <c r="D1257" i="12"/>
  <c r="D1258" i="12" a="1"/>
  <c r="D1258" i="12" s="1"/>
  <c r="D1259" i="12" a="1"/>
  <c r="D1259" i="12" s="1"/>
  <c r="D1260" i="12" a="1"/>
  <c r="D1260" i="12" s="1"/>
  <c r="D1261" i="12" a="1"/>
  <c r="D1261" i="12" s="1"/>
  <c r="D1262" i="12" a="1"/>
  <c r="D1262" i="12" s="1"/>
  <c r="D1263" i="12" a="1"/>
  <c r="D1263" i="12"/>
  <c r="G1263" i="12" s="1"/>
  <c r="D1264" i="12" a="1"/>
  <c r="D1264" i="12" s="1"/>
  <c r="G1264" i="12" s="1"/>
  <c r="D1265" i="12" a="1"/>
  <c r="D1265" i="12" s="1"/>
  <c r="D1266" i="12" a="1"/>
  <c r="D1266" i="12" s="1"/>
  <c r="D1267" i="12" a="1"/>
  <c r="D1267" i="12" s="1"/>
  <c r="G1267" i="12" s="1"/>
  <c r="D1268" i="12" a="1"/>
  <c r="D1268" i="12" s="1"/>
  <c r="D1269" i="12" a="1"/>
  <c r="D1269" i="12"/>
  <c r="D1270" i="12" a="1"/>
  <c r="D1270" i="12" s="1"/>
  <c r="G1270" i="12" s="1"/>
  <c r="D1271" i="12" a="1"/>
  <c r="D1271" i="12"/>
  <c r="D1272" i="12" a="1"/>
  <c r="D1272" i="12"/>
  <c r="D1273" i="12" a="1"/>
  <c r="D1273" i="12"/>
  <c r="D1274" i="12" a="1"/>
  <c r="D1274" i="12" s="1"/>
  <c r="D1275" i="12" a="1"/>
  <c r="D1275" i="12" s="1"/>
  <c r="D1276" i="12" a="1"/>
  <c r="D1276" i="12" s="1"/>
  <c r="D1277" i="12" a="1"/>
  <c r="D1277" i="12" s="1"/>
  <c r="D1278" i="12" a="1"/>
  <c r="D1278" i="12" s="1"/>
  <c r="D1279" i="12" a="1"/>
  <c r="D1279" i="12" s="1"/>
  <c r="D1280" i="12" a="1"/>
  <c r="D1280" i="12"/>
  <c r="G1280" i="12" s="1"/>
  <c r="D1281" i="12" a="1"/>
  <c r="D1281" i="12"/>
  <c r="D1282" i="12" a="1"/>
  <c r="D1282" i="12" s="1"/>
  <c r="D1283" i="12" a="1"/>
  <c r="D1283" i="12" s="1"/>
  <c r="D1284" i="12" a="1"/>
  <c r="D1284" i="12" s="1"/>
  <c r="D1285" i="12" a="1"/>
  <c r="D1285" i="12" s="1"/>
  <c r="G1285" i="12" s="1"/>
  <c r="D1286" i="12" a="1"/>
  <c r="D1286" i="12" s="1"/>
  <c r="D1287" i="12" a="1"/>
  <c r="D1287" i="12"/>
  <c r="D1288" i="12" a="1"/>
  <c r="D1288" i="12" s="1"/>
  <c r="D1289" i="12" a="1"/>
  <c r="D1289" i="12"/>
  <c r="D1290" i="12" a="1"/>
  <c r="D1290" i="12" s="1"/>
  <c r="D1291" i="12" a="1"/>
  <c r="D1291" i="12" s="1"/>
  <c r="D1292" i="12" a="1"/>
  <c r="D1292" i="12"/>
  <c r="D1293" i="12" a="1"/>
  <c r="D1293" i="12" s="1"/>
  <c r="D1294" i="12" a="1"/>
  <c r="D1294" i="12" s="1"/>
  <c r="G1294" i="12" s="1"/>
  <c r="D1295" i="12" a="1"/>
  <c r="D1295" i="12"/>
  <c r="D1296" i="12" a="1"/>
  <c r="D1296" i="12"/>
  <c r="G1296" i="12" s="1"/>
  <c r="D1297" i="12" a="1"/>
  <c r="D1297" i="12" s="1"/>
  <c r="D1298" i="12" a="1"/>
  <c r="D1298" i="12" s="1"/>
  <c r="G1298" i="12" s="1"/>
  <c r="D1299" i="12" a="1"/>
  <c r="D1299" i="12" s="1"/>
  <c r="D1300" i="12" a="1"/>
  <c r="D1300" i="12" s="1"/>
  <c r="G1300" i="12" s="1"/>
  <c r="D1301" i="12" a="1"/>
  <c r="D1301" i="12" s="1"/>
  <c r="D1302" i="12" a="1"/>
  <c r="D1302" i="12" s="1"/>
  <c r="D1303" i="12" a="1"/>
  <c r="D1303" i="12"/>
  <c r="D1304" i="12" a="1"/>
  <c r="D1304" i="12"/>
  <c r="D1305" i="12" a="1"/>
  <c r="D1305" i="12"/>
  <c r="D1306" i="12" a="1"/>
  <c r="D1306" i="12" s="1"/>
  <c r="D1307" i="12" a="1"/>
  <c r="D1307" i="12" s="1"/>
  <c r="D1308" i="12" a="1"/>
  <c r="D1308" i="12" s="1"/>
  <c r="D1309" i="12" a="1"/>
  <c r="D1309" i="12" s="1"/>
  <c r="D1310" i="12" a="1"/>
  <c r="D1310" i="12" s="1"/>
  <c r="D1311" i="12" a="1"/>
  <c r="D1311" i="12" s="1"/>
  <c r="D1312" i="12" a="1"/>
  <c r="D1312" i="12"/>
  <c r="D1313" i="12" a="1"/>
  <c r="D1313" i="12"/>
  <c r="D1314" i="12" a="1"/>
  <c r="D1314" i="12" s="1"/>
  <c r="D1315" i="12" a="1"/>
  <c r="D1315" i="12" s="1"/>
  <c r="D1316" i="12" a="1"/>
  <c r="D1316" i="12" s="1"/>
  <c r="D1317" i="12" a="1"/>
  <c r="D1317" i="12" s="1"/>
  <c r="D1318" i="12" a="1"/>
  <c r="D1318" i="12" s="1"/>
  <c r="D1319" i="12" a="1"/>
  <c r="D1319" i="12" s="1"/>
  <c r="D1320" i="12" a="1"/>
  <c r="D1320" i="12" s="1"/>
  <c r="D1321" i="12" a="1"/>
  <c r="D1321" i="12" s="1"/>
  <c r="D1322" i="12" a="1"/>
  <c r="D1322" i="12" s="1"/>
  <c r="D1323" i="12" a="1"/>
  <c r="D1323" i="12" s="1"/>
  <c r="G1323" i="12" s="1"/>
  <c r="D1324" i="12" a="1"/>
  <c r="D1324" i="12" s="1"/>
  <c r="G1324" i="12" s="1"/>
  <c r="D1325" i="12" a="1"/>
  <c r="D1325" i="12" s="1"/>
  <c r="D1326" i="12" a="1"/>
  <c r="D1326" i="12" s="1"/>
  <c r="D1327" i="12" a="1"/>
  <c r="D1327" i="12"/>
  <c r="D1328" i="12" a="1"/>
  <c r="D1328" i="12"/>
  <c r="D1329" i="12" a="1"/>
  <c r="D1329" i="12" s="1"/>
  <c r="D1330" i="12" a="1"/>
  <c r="D1330" i="12" s="1"/>
  <c r="D1331" i="12" a="1"/>
  <c r="D1331" i="12" s="1"/>
  <c r="G1331" i="12" s="1"/>
  <c r="D1332" i="12" a="1"/>
  <c r="D1332" i="12" s="1"/>
  <c r="D1333" i="12" a="1"/>
  <c r="D1333" i="12"/>
  <c r="D1334" i="12" a="1"/>
  <c r="D1334" i="12" s="1"/>
  <c r="D1335" i="12" a="1"/>
  <c r="D1335" i="12" s="1"/>
  <c r="D1336" i="12" a="1"/>
  <c r="D1336" i="12"/>
  <c r="D1337" i="12" a="1"/>
  <c r="D1337" i="12" s="1"/>
  <c r="D1338" i="12" a="1"/>
  <c r="D1338" i="12" s="1"/>
  <c r="D1339" i="12" a="1"/>
  <c r="D1339" i="12" s="1"/>
  <c r="D1340" i="12" a="1"/>
  <c r="D1340" i="12" s="1"/>
  <c r="D1341" i="12" a="1"/>
  <c r="D1341" i="12" s="1"/>
  <c r="D1342" i="12" a="1"/>
  <c r="D1342" i="12" s="1"/>
  <c r="D1343" i="12" a="1"/>
  <c r="D1343" i="12" s="1"/>
  <c r="D1344" i="12" a="1"/>
  <c r="D1344" i="12" s="1"/>
  <c r="D1345" i="12" a="1"/>
  <c r="D1345" i="12" s="1"/>
  <c r="D1346" i="12" a="1"/>
  <c r="D1346" i="12" s="1"/>
  <c r="D1347" i="12" a="1"/>
  <c r="D1347" i="12" s="1"/>
  <c r="D1348" i="12" a="1"/>
  <c r="D1348" i="12" s="1"/>
  <c r="D1349" i="12" a="1"/>
  <c r="D1349" i="12" s="1"/>
  <c r="D1350" i="12" a="1"/>
  <c r="D1350" i="12" s="1"/>
  <c r="D1351" i="12" a="1"/>
  <c r="D1351" i="12"/>
  <c r="D1352" i="12" a="1"/>
  <c r="D1352" i="12" s="1"/>
  <c r="D1353" i="12" a="1"/>
  <c r="D1353" i="12"/>
  <c r="D1354" i="12" a="1"/>
  <c r="D1354" i="12" s="1"/>
  <c r="G1354" i="12" s="1"/>
  <c r="D1355" i="12" a="1"/>
  <c r="D1355" i="12" s="1"/>
  <c r="D1356" i="12" a="1"/>
  <c r="D1356" i="12" s="1"/>
  <c r="D1357" i="12" a="1"/>
  <c r="D1357" i="12" s="1"/>
  <c r="D1358" i="12" a="1"/>
  <c r="D1358" i="12" s="1"/>
  <c r="D1359" i="12" a="1"/>
  <c r="D1359" i="12" s="1"/>
  <c r="D1360" i="12" a="1"/>
  <c r="D1360" i="12"/>
  <c r="D1361" i="12" a="1"/>
  <c r="D1361" i="12" s="1"/>
  <c r="D1362" i="12" a="1"/>
  <c r="D1362" i="12" s="1"/>
  <c r="G1362" i="12" s="1"/>
  <c r="D1363" i="12" a="1"/>
  <c r="D1363" i="12" s="1"/>
  <c r="D1364" i="12" a="1"/>
  <c r="D1364" i="12" s="1"/>
  <c r="D1365" i="12" a="1"/>
  <c r="D1365" i="12" s="1"/>
  <c r="D1366" i="12" a="1"/>
  <c r="D1366" i="12" s="1"/>
  <c r="G1366" i="12" s="1"/>
  <c r="D1367" i="12" a="1"/>
  <c r="D1367" i="12"/>
  <c r="D1368" i="12" a="1"/>
  <c r="D1368" i="12" s="1"/>
  <c r="D1369" i="12" a="1"/>
  <c r="D1369" i="12" s="1"/>
  <c r="D1370" i="12" a="1"/>
  <c r="D1370" i="12" s="1"/>
  <c r="D1371" i="12" a="1"/>
  <c r="D1371" i="12" s="1"/>
  <c r="G1371" i="12" s="1"/>
  <c r="D1372" i="12" a="1"/>
  <c r="D1372" i="12" s="1"/>
  <c r="D1373" i="12" a="1"/>
  <c r="D1373" i="12" s="1"/>
  <c r="D1374" i="12" a="1"/>
  <c r="D1374" i="12" s="1"/>
  <c r="D1375" i="12" a="1"/>
  <c r="D1375" i="12" s="1"/>
  <c r="D1376" i="12" a="1"/>
  <c r="D1376" i="12" s="1"/>
  <c r="D1377" i="12" a="1"/>
  <c r="D1377" i="12"/>
  <c r="D1378" i="12" a="1"/>
  <c r="D1378" i="12" s="1"/>
  <c r="D1379" i="12" a="1"/>
  <c r="D1379" i="12" s="1"/>
  <c r="D1380" i="12" a="1"/>
  <c r="D1380" i="12" s="1"/>
  <c r="D1381" i="12" a="1"/>
  <c r="D1381" i="12" s="1"/>
  <c r="D1382" i="12" a="1"/>
  <c r="D1382" i="12" s="1"/>
  <c r="D1383" i="12" a="1"/>
  <c r="D1383" i="12"/>
  <c r="D1384" i="12" a="1"/>
  <c r="D1384" i="12" s="1"/>
  <c r="D1385" i="12" a="1"/>
  <c r="D1385" i="12" s="1"/>
  <c r="D1386" i="12" a="1"/>
  <c r="D1386" i="12" s="1"/>
  <c r="G1386" i="12" s="1"/>
  <c r="D1387" i="12" a="1"/>
  <c r="D1387" i="12" s="1"/>
  <c r="D1388" i="12" a="1"/>
  <c r="D1388" i="12" s="1"/>
  <c r="G1388" i="12" s="1"/>
  <c r="D1389" i="12" a="1"/>
  <c r="D1389" i="12" s="1"/>
  <c r="D1390" i="12" a="1"/>
  <c r="D1390" i="12" s="1"/>
  <c r="D1391" i="12" a="1"/>
  <c r="D1391" i="12"/>
  <c r="D1392" i="12" a="1"/>
  <c r="D1392" i="12" s="1"/>
  <c r="D1393" i="12" a="1"/>
  <c r="D1393" i="12" s="1"/>
  <c r="G1393" i="12" s="1"/>
  <c r="D1394" i="12" a="1"/>
  <c r="D1394" i="12" s="1"/>
  <c r="G1394" i="12" s="1"/>
  <c r="D1395" i="12" a="1"/>
  <c r="D1395" i="12" s="1"/>
  <c r="D1396" i="12" a="1"/>
  <c r="D1396" i="12" s="1"/>
  <c r="D1397" i="12" a="1"/>
  <c r="D1397" i="12" s="1"/>
  <c r="D1398" i="12" a="1"/>
  <c r="D1398" i="12" s="1"/>
  <c r="D1399" i="12" a="1"/>
  <c r="D1399" i="12" s="1"/>
  <c r="D1400" i="12" a="1"/>
  <c r="D1400" i="12"/>
  <c r="D1401" i="12" a="1"/>
  <c r="D1401" i="12" s="1"/>
  <c r="D1402" i="12" a="1"/>
  <c r="D1402" i="12" s="1"/>
  <c r="G1402" i="12" s="1"/>
  <c r="D1403" i="12" a="1"/>
  <c r="D1403" i="12" s="1"/>
  <c r="D1404" i="12" a="1"/>
  <c r="D1404" i="12" s="1"/>
  <c r="D1405" i="12" a="1"/>
  <c r="D1405" i="12" s="1"/>
  <c r="D1406" i="12" a="1"/>
  <c r="D1406" i="12" s="1"/>
  <c r="D1407" i="12" a="1"/>
  <c r="D1407" i="12"/>
  <c r="D1408" i="12" a="1"/>
  <c r="D1408" i="12" s="1"/>
  <c r="D1409" i="12" a="1"/>
  <c r="D1409" i="12"/>
  <c r="D1410" i="12" a="1"/>
  <c r="D1410" i="12" s="1"/>
  <c r="D1411" i="12" a="1"/>
  <c r="D1411" i="12" s="1"/>
  <c r="D1412" i="12" a="1"/>
  <c r="D1412" i="12" s="1"/>
  <c r="G1412" i="12" s="1"/>
  <c r="D1413" i="12" a="1"/>
  <c r="D1413" i="12" s="1"/>
  <c r="D1414" i="12" a="1"/>
  <c r="D1414" i="12" s="1"/>
  <c r="D1415" i="12" a="1"/>
  <c r="D1415" i="12"/>
  <c r="D1416" i="12" a="1"/>
  <c r="D1416" i="12" s="1"/>
  <c r="D1417" i="12" a="1"/>
  <c r="D1417" i="12" s="1"/>
  <c r="D1418" i="12" a="1"/>
  <c r="D1418" i="12" s="1"/>
  <c r="G1418" i="12" s="1"/>
  <c r="D1419" i="12" a="1"/>
  <c r="D1419" i="12" s="1"/>
  <c r="D1420" i="12" a="1"/>
  <c r="D1420" i="12" s="1"/>
  <c r="D1421" i="12" a="1"/>
  <c r="D1421" i="12" s="1"/>
  <c r="D1422" i="12" a="1"/>
  <c r="D1422" i="12" s="1"/>
  <c r="D1423" i="12" a="1"/>
  <c r="D1423" i="12" s="1"/>
  <c r="D1424" i="12" a="1"/>
  <c r="D1424" i="12"/>
  <c r="D1425" i="12" a="1"/>
  <c r="D1425" i="12" s="1"/>
  <c r="D1426" i="12" a="1"/>
  <c r="D1426" i="12" s="1"/>
  <c r="D1427" i="12" a="1"/>
  <c r="D1427" i="12" s="1"/>
  <c r="D1428" i="12" a="1"/>
  <c r="D1428" i="12" s="1"/>
  <c r="G1428" i="12" s="1"/>
  <c r="D1429" i="12" a="1"/>
  <c r="D1429" i="12"/>
  <c r="D1430" i="12" a="1"/>
  <c r="D1430" i="12" s="1"/>
  <c r="D1431" i="12" a="1"/>
  <c r="D1431" i="12" s="1"/>
  <c r="D1432" i="12" a="1"/>
  <c r="D1432" i="12" s="1"/>
  <c r="D1433" i="12" a="1"/>
  <c r="D1433" i="12"/>
  <c r="D1434" i="12" a="1"/>
  <c r="D1434" i="12" s="1"/>
  <c r="D1435" i="12" a="1"/>
  <c r="D1435" i="12" s="1"/>
  <c r="D1436" i="12" a="1"/>
  <c r="D1436" i="12" s="1"/>
  <c r="D1437" i="12" a="1"/>
  <c r="D1437" i="12" s="1"/>
  <c r="D1438" i="12" a="1"/>
  <c r="D1438" i="12" s="1"/>
  <c r="D1439" i="12" a="1"/>
  <c r="D1439" i="12" s="1"/>
  <c r="D1440" i="12" a="1"/>
  <c r="D1440" i="12"/>
  <c r="D1441" i="12" a="1"/>
  <c r="D1441" i="12"/>
  <c r="D1442" i="12" a="1"/>
  <c r="D1442" i="12" s="1"/>
  <c r="D1443" i="12" a="1"/>
  <c r="D1443" i="12" s="1"/>
  <c r="D1444" i="12" a="1"/>
  <c r="D1444" i="12" s="1"/>
  <c r="G1444" i="12" s="1"/>
  <c r="D1445" i="12" a="1"/>
  <c r="D1445" i="12" s="1"/>
  <c r="D1446" i="12" a="1"/>
  <c r="D1446" i="12" s="1"/>
  <c r="D1447" i="12" a="1"/>
  <c r="D1447" i="12"/>
  <c r="D1448" i="12" a="1"/>
  <c r="D1448" i="12" s="1"/>
  <c r="D1449" i="12" a="1"/>
  <c r="D1449" i="12" s="1"/>
  <c r="D1450" i="12" a="1"/>
  <c r="D1450" i="12" s="1"/>
  <c r="D1451" i="12" a="1"/>
  <c r="D1451" i="12" s="1"/>
  <c r="D1452" i="12" a="1"/>
  <c r="D1452" i="12" s="1"/>
  <c r="D1453" i="12" a="1"/>
  <c r="D1453" i="12" s="1"/>
  <c r="D1454" i="12" a="1"/>
  <c r="D1454" i="12" s="1"/>
  <c r="D1455" i="12" a="1"/>
  <c r="D1455" i="12" s="1"/>
  <c r="D1456" i="12" a="1"/>
  <c r="D1456" i="12" s="1"/>
  <c r="D1457" i="12" a="1"/>
  <c r="D1457" i="12" s="1"/>
  <c r="D1458" i="12" a="1"/>
  <c r="D1458" i="12" s="1"/>
  <c r="D1459" i="12" a="1"/>
  <c r="D1459" i="12" s="1"/>
  <c r="D1460" i="12" a="1"/>
  <c r="D1460" i="12" s="1"/>
  <c r="G1460" i="12" s="1"/>
  <c r="D1461" i="12" a="1"/>
  <c r="D1461" i="12"/>
  <c r="D1462" i="12" a="1"/>
  <c r="D1462" i="12" s="1"/>
  <c r="D1463" i="12" a="1"/>
  <c r="D1463" i="12"/>
  <c r="D1464" i="12" a="1"/>
  <c r="D1464" i="12"/>
  <c r="D1465" i="12" a="1"/>
  <c r="D1465" i="12"/>
  <c r="D1466" i="12" a="1"/>
  <c r="D1466" i="12" s="1"/>
  <c r="D1467" i="12" a="1"/>
  <c r="D1467" i="12" s="1"/>
  <c r="D1468" i="12" a="1"/>
  <c r="D1468" i="12" s="1"/>
  <c r="D1469" i="12" a="1"/>
  <c r="D1469" i="12" s="1"/>
  <c r="D1470" i="12" a="1"/>
  <c r="D1470" i="12" s="1"/>
  <c r="D1471" i="12" a="1"/>
  <c r="D1471" i="12" s="1"/>
  <c r="D1472" i="12" a="1"/>
  <c r="D1472" i="12"/>
  <c r="D1473" i="12" a="1"/>
  <c r="D1473" i="12" s="1"/>
  <c r="D1474" i="12" a="1"/>
  <c r="D1474" i="12" s="1"/>
  <c r="D1475" i="12" a="1"/>
  <c r="D1475" i="12" s="1"/>
  <c r="D1476" i="12" a="1"/>
  <c r="D1476" i="12" s="1"/>
  <c r="G1476" i="12" s="1"/>
  <c r="D1477" i="12" a="1"/>
  <c r="D1477" i="12" s="1"/>
  <c r="D1478" i="12" a="1"/>
  <c r="D1478" i="12" s="1"/>
  <c r="D1479" i="12" a="1"/>
  <c r="D1479" i="12"/>
  <c r="D1480" i="12" a="1"/>
  <c r="D1480" i="12"/>
  <c r="D1481" i="12" a="1"/>
  <c r="D1481" i="12"/>
  <c r="D1482" i="12" a="1"/>
  <c r="D1482" i="12" s="1"/>
  <c r="D1483" i="12" a="1"/>
  <c r="D1483" i="12" s="1"/>
  <c r="D1484" i="12" a="1"/>
  <c r="D1484" i="12" s="1"/>
  <c r="D1485" i="12" a="1"/>
  <c r="D1485" i="12" s="1"/>
  <c r="D1486" i="12" a="1"/>
  <c r="D1486" i="12" s="1"/>
  <c r="D1487" i="12" a="1"/>
  <c r="D1487" i="12"/>
  <c r="D1488" i="12" a="1"/>
  <c r="D1488" i="12"/>
  <c r="D1489" i="12" a="1"/>
  <c r="D1489" i="12" s="1"/>
  <c r="D1490" i="12" a="1"/>
  <c r="D1490" i="12" s="1"/>
  <c r="D1491" i="12" a="1"/>
  <c r="D1491" i="12" s="1"/>
  <c r="D1492" i="12" a="1"/>
  <c r="D1492" i="12" s="1"/>
  <c r="G1492" i="12" s="1"/>
  <c r="D1493" i="12" a="1"/>
  <c r="D1493" i="12" s="1"/>
  <c r="D1494" i="12" a="1"/>
  <c r="D1494" i="12" s="1"/>
  <c r="D1495" i="12" a="1"/>
  <c r="D1495" i="12"/>
  <c r="D1496" i="12" a="1"/>
  <c r="D1496" i="12"/>
  <c r="D1497" i="12" a="1"/>
  <c r="D1497" i="12" s="1"/>
  <c r="D1498" i="12" a="1"/>
  <c r="D1498" i="12" s="1"/>
  <c r="D1499" i="12" a="1"/>
  <c r="D1499" i="12" s="1"/>
  <c r="D1500" i="12" a="1"/>
  <c r="D1500" i="12" s="1"/>
  <c r="D1501" i="12" a="1"/>
  <c r="D1501" i="12" s="1"/>
  <c r="D1502" i="12" a="1"/>
  <c r="D1502" i="12" s="1"/>
  <c r="D1503" i="12" a="1"/>
  <c r="D1503" i="12" s="1"/>
  <c r="D1504" i="12" a="1"/>
  <c r="D1504" i="12"/>
  <c r="D1505" i="12" a="1"/>
  <c r="D1505" i="12" s="1"/>
  <c r="D1506" i="12" a="1"/>
  <c r="D1506" i="12" s="1"/>
  <c r="D1507" i="12" a="1"/>
  <c r="D1507" i="12"/>
  <c r="D1508" i="12" a="1"/>
  <c r="D1508" i="12" s="1"/>
  <c r="D1509" i="12" a="1"/>
  <c r="D1509" i="12" s="1"/>
  <c r="D1510" i="12" a="1"/>
  <c r="D1510" i="12" s="1"/>
  <c r="D1511" i="12" a="1"/>
  <c r="D1511" i="12" s="1"/>
  <c r="D1512" i="12" a="1"/>
  <c r="D1512" i="12" s="1"/>
  <c r="D1513" i="12" a="1"/>
  <c r="D1513" i="12"/>
  <c r="D1514" i="12" a="1"/>
  <c r="D1514" i="12" s="1"/>
  <c r="D1515" i="12" a="1"/>
  <c r="D1515" i="12" s="1"/>
  <c r="D1516" i="12" a="1"/>
  <c r="D1516" i="12" s="1"/>
  <c r="G1516" i="12" s="1"/>
  <c r="D1517" i="12" a="1"/>
  <c r="D1517" i="12" s="1"/>
  <c r="D1518" i="12" a="1"/>
  <c r="D1518" i="12" s="1"/>
  <c r="D1519" i="12" a="1"/>
  <c r="D1519" i="12"/>
  <c r="D1520" i="12" a="1"/>
  <c r="D1520" i="12"/>
  <c r="D1521" i="12" a="1"/>
  <c r="D1521" i="12" s="1"/>
  <c r="G1521" i="12" s="1"/>
  <c r="D1522" i="12" a="1"/>
  <c r="D1522" i="12" s="1"/>
  <c r="G1522" i="12" s="1"/>
  <c r="D1523" i="12" a="1"/>
  <c r="D1523" i="12" s="1"/>
  <c r="D1524" i="12" a="1"/>
  <c r="D1524" i="12" s="1"/>
  <c r="D1525" i="12" a="1"/>
  <c r="D1525" i="12" s="1"/>
  <c r="D1526" i="12" a="1"/>
  <c r="D1526" i="12" s="1"/>
  <c r="D1527" i="12" a="1"/>
  <c r="D1527" i="12" s="1"/>
  <c r="D1528" i="12" a="1"/>
  <c r="D1528" i="12"/>
  <c r="D1529" i="12" a="1"/>
  <c r="D1529" i="12"/>
  <c r="D1530" i="12" a="1"/>
  <c r="D1530" i="12" s="1"/>
  <c r="D1531" i="12" a="1"/>
  <c r="D1531" i="12" s="1"/>
  <c r="D1532" i="12" a="1"/>
  <c r="D1532" i="12" s="1"/>
  <c r="D1533" i="12" a="1"/>
  <c r="D1533" i="12" s="1"/>
  <c r="D1534" i="12" a="1"/>
  <c r="D1534" i="12" s="1"/>
  <c r="D1535" i="12" a="1"/>
  <c r="D1535" i="12"/>
  <c r="D1536" i="12" a="1"/>
  <c r="D1536" i="12" s="1"/>
  <c r="D1537" i="12" a="1"/>
  <c r="D1537" i="12"/>
  <c r="D1538" i="12" a="1"/>
  <c r="D1538" i="12" s="1"/>
  <c r="D1539" i="12" a="1"/>
  <c r="D1539" i="12" s="1"/>
  <c r="D1540" i="12" a="1"/>
  <c r="D1540" i="12" s="1"/>
  <c r="G1540" i="12" s="1"/>
  <c r="D1541" i="12" a="1"/>
  <c r="D1541" i="12" s="1"/>
  <c r="D1542" i="12" a="1"/>
  <c r="D1542" i="12" s="1"/>
  <c r="D1543" i="12" a="1"/>
  <c r="D1543" i="12"/>
  <c r="D1544" i="12" a="1"/>
  <c r="D1544" i="12" s="1"/>
  <c r="G1544" i="12" s="1"/>
  <c r="D1545" i="12" a="1"/>
  <c r="D1545" i="12" s="1"/>
  <c r="D1546" i="12" a="1"/>
  <c r="D1546" i="12" s="1"/>
  <c r="D1547" i="12" a="1"/>
  <c r="D1547" i="12" s="1"/>
  <c r="D1548" i="12" a="1"/>
  <c r="D1548" i="12" s="1"/>
  <c r="D1549" i="12" a="1"/>
  <c r="D1549" i="12" s="1"/>
  <c r="D1550" i="12" a="1"/>
  <c r="D1550" i="12" s="1"/>
  <c r="D1551" i="12" a="1"/>
  <c r="D1551" i="12" s="1"/>
  <c r="D1552" i="12" a="1"/>
  <c r="D1552" i="12"/>
  <c r="D1553" i="12" a="1"/>
  <c r="D1553" i="12" s="1"/>
  <c r="D1554" i="12" a="1"/>
  <c r="D1554" i="12" s="1"/>
  <c r="D1555" i="12" a="1"/>
  <c r="D1555" i="12" s="1"/>
  <c r="D1556" i="12" a="1"/>
  <c r="D1556" i="12" s="1"/>
  <c r="G1556" i="12" s="1"/>
  <c r="D1557" i="12" a="1"/>
  <c r="D1557" i="12" s="1"/>
  <c r="D1558" i="12" a="1"/>
  <c r="D1558" i="12" s="1"/>
  <c r="D1559" i="12" a="1"/>
  <c r="D1559" i="12"/>
  <c r="D1560" i="12" a="1"/>
  <c r="D1560" i="12"/>
  <c r="D1561" i="12" a="1"/>
  <c r="D1561" i="12" s="1"/>
  <c r="G1561" i="12" s="1"/>
  <c r="D1562" i="12" a="1"/>
  <c r="D1562" i="12" s="1"/>
  <c r="G1562" i="12" s="1"/>
  <c r="D1563" i="12" a="1"/>
  <c r="D1563" i="12" s="1"/>
  <c r="D1564" i="12" a="1"/>
  <c r="D1564" i="12" s="1"/>
  <c r="D1565" i="12" a="1"/>
  <c r="D1565" i="12" s="1"/>
  <c r="D1566" i="12" a="1"/>
  <c r="D1566" i="12" s="1"/>
  <c r="D1567" i="12" a="1"/>
  <c r="D1567" i="12" s="1"/>
  <c r="D1568" i="12" a="1"/>
  <c r="D1568" i="12" s="1"/>
  <c r="D1569" i="12" a="1"/>
  <c r="D1569" i="12"/>
  <c r="D1570" i="12" a="1"/>
  <c r="D1570" i="12" s="1"/>
  <c r="D1571" i="12" a="1"/>
  <c r="D1571" i="12" s="1"/>
  <c r="D1572" i="12" a="1"/>
  <c r="D1572" i="12" s="1"/>
  <c r="D1573" i="12" a="1"/>
  <c r="D1573" i="12" s="1"/>
  <c r="D1574" i="12" a="1"/>
  <c r="D1574" i="12" s="1"/>
  <c r="D1575" i="12" a="1"/>
  <c r="D1575" i="12" s="1"/>
  <c r="D1576" i="12" a="1"/>
  <c r="D1576" i="12"/>
  <c r="D1577" i="12" a="1"/>
  <c r="D1577" i="12" s="1"/>
  <c r="D1578" i="12" a="1"/>
  <c r="D1578" i="12" s="1"/>
  <c r="D1579" i="12" a="1"/>
  <c r="D1579" i="12" s="1"/>
  <c r="D1580" i="12" a="1"/>
  <c r="D1580" i="12" s="1"/>
  <c r="G1580" i="12" s="1"/>
  <c r="D1581" i="12" a="1"/>
  <c r="D1581" i="12" s="1"/>
  <c r="D1582" i="12" a="1"/>
  <c r="D1582" i="12" s="1"/>
  <c r="D1583" i="12" a="1"/>
  <c r="D1583" i="12"/>
  <c r="D1584" i="12" a="1"/>
  <c r="D1584" i="12"/>
  <c r="G1584" i="12" s="1"/>
  <c r="D1585" i="12" a="1"/>
  <c r="D1585" i="12" s="1"/>
  <c r="G1585" i="12" s="1"/>
  <c r="D1586" i="12" a="1"/>
  <c r="D1586" i="12" s="1"/>
  <c r="G1586" i="12" s="1"/>
  <c r="D1587" i="12" a="1"/>
  <c r="D1587" i="12" s="1"/>
  <c r="D1588" i="12" a="1"/>
  <c r="D1588" i="12" s="1"/>
  <c r="D1589" i="12" a="1"/>
  <c r="D1589" i="12"/>
  <c r="D1590" i="12" a="1"/>
  <c r="D1590" i="12" s="1"/>
  <c r="D1591" i="12" a="1"/>
  <c r="D1591" i="12"/>
  <c r="D1592" i="12" a="1"/>
  <c r="D1592" i="12" s="1"/>
  <c r="D1593" i="12" a="1"/>
  <c r="D1593" i="12"/>
  <c r="D1594" i="12" a="1"/>
  <c r="D1594" i="12" s="1"/>
  <c r="D1595" i="12" a="1"/>
  <c r="D1595" i="12" s="1"/>
  <c r="D1596" i="12" a="1"/>
  <c r="D1596" i="12" s="1"/>
  <c r="D1597" i="12" a="1"/>
  <c r="D1597" i="12" s="1"/>
  <c r="D1598" i="12" a="1"/>
  <c r="D1598" i="12" s="1"/>
  <c r="D1599" i="12" a="1"/>
  <c r="D1599" i="12" s="1"/>
  <c r="D1600" i="12" a="1"/>
  <c r="D1600" i="12"/>
  <c r="D1601" i="12" a="1"/>
  <c r="D1601" i="12" s="1"/>
  <c r="D1602" i="12" a="1"/>
  <c r="D1602" i="12" s="1"/>
  <c r="D1603" i="12" a="1"/>
  <c r="D1603" i="12" s="1"/>
  <c r="D1604" i="12" a="1"/>
  <c r="D1604" i="12" s="1"/>
  <c r="D1605" i="12" a="1"/>
  <c r="D1605" i="12" s="1"/>
  <c r="D1606" i="12" a="1"/>
  <c r="D1606" i="12" s="1"/>
  <c r="G1606" i="12" s="1"/>
  <c r="D1607" i="12" a="1"/>
  <c r="D1607" i="12"/>
  <c r="D1608" i="12" a="1"/>
  <c r="D1608" i="12" s="1"/>
  <c r="G1608" i="12" s="1"/>
  <c r="D1609" i="12" a="1"/>
  <c r="D1609" i="12"/>
  <c r="D1610" i="12" a="1"/>
  <c r="D1610" i="12" s="1"/>
  <c r="G1610" i="12" s="1"/>
  <c r="D1611" i="12" a="1"/>
  <c r="D1611" i="12" s="1"/>
  <c r="D1612" i="12" a="1"/>
  <c r="D1612" i="12"/>
  <c r="D1613" i="12" a="1"/>
  <c r="D1613" i="12" s="1"/>
  <c r="D1614" i="12" a="1"/>
  <c r="D1614" i="12" s="1"/>
  <c r="D1615" i="12" a="1"/>
  <c r="D1615" i="12"/>
  <c r="D1616" i="12" a="1"/>
  <c r="D1616" i="12" s="1"/>
  <c r="D1617" i="12" a="1"/>
  <c r="D1617" i="12"/>
  <c r="D1618" i="12" a="1"/>
  <c r="D1618" i="12" s="1"/>
  <c r="D1619" i="12" a="1"/>
  <c r="D1619" i="12" s="1"/>
  <c r="D1620" i="12" a="1"/>
  <c r="D1620" i="12" s="1"/>
  <c r="G1620" i="12" s="1"/>
  <c r="D1621" i="12" a="1"/>
  <c r="D1621" i="12"/>
  <c r="D1622" i="12" a="1"/>
  <c r="D1622" i="12" s="1"/>
  <c r="G1622" i="12" s="1"/>
  <c r="D1623" i="12" a="1"/>
  <c r="D1623" i="12"/>
  <c r="D1624" i="12" a="1"/>
  <c r="D1624" i="12" s="1"/>
  <c r="D1625" i="12" a="1"/>
  <c r="D1625" i="12" s="1"/>
  <c r="G1625" i="12" s="1"/>
  <c r="D1626" i="12" a="1"/>
  <c r="D1626" i="12" s="1"/>
  <c r="G1626" i="12" s="1"/>
  <c r="D1627" i="12" a="1"/>
  <c r="D1627" i="12" s="1"/>
  <c r="D1628" i="12" a="1"/>
  <c r="D1628" i="12" s="1"/>
  <c r="D1629" i="12" a="1"/>
  <c r="D1629" i="12" s="1"/>
  <c r="D1630" i="12" a="1"/>
  <c r="D1630" i="12" s="1"/>
  <c r="D1631" i="12" a="1"/>
  <c r="D1631" i="12" s="1"/>
  <c r="D1632" i="12" a="1"/>
  <c r="D1632" i="12"/>
  <c r="D1633" i="12" a="1"/>
  <c r="D1633" i="12" s="1"/>
  <c r="D1634" i="12" a="1"/>
  <c r="D1634" i="12" s="1"/>
  <c r="D1635" i="12" a="1"/>
  <c r="D1635" i="12"/>
  <c r="D1636" i="12" a="1"/>
  <c r="D1636" i="12" s="1"/>
  <c r="D1637" i="12" a="1"/>
  <c r="D1637" i="12" s="1"/>
  <c r="D1638" i="12" a="1"/>
  <c r="D1638" i="12" s="1"/>
  <c r="D1639" i="12" a="1"/>
  <c r="D1639" i="12" s="1"/>
  <c r="D1640" i="12" a="1"/>
  <c r="D1640" i="12" s="1"/>
  <c r="D1641" i="12" a="1"/>
  <c r="D1641" i="12" s="1"/>
  <c r="D1642" i="12" a="1"/>
  <c r="D1642" i="12" s="1"/>
  <c r="D1643" i="12" a="1"/>
  <c r="D1643" i="12"/>
  <c r="D1644" i="12" a="1"/>
  <c r="D1644" i="12" s="1"/>
  <c r="G1644" i="12" s="1"/>
  <c r="D1645" i="12" a="1"/>
  <c r="D1645" i="12" s="1"/>
  <c r="D1646" i="12" a="1"/>
  <c r="D1646" i="12" s="1"/>
  <c r="D1647" i="12" a="1"/>
  <c r="D1647" i="12" s="1"/>
  <c r="D1648" i="12" a="1"/>
  <c r="D1648" i="12" s="1"/>
  <c r="D1649" i="12" a="1"/>
  <c r="D1649" i="12"/>
  <c r="G1649" i="12" s="1"/>
  <c r="D1650" i="12" a="1"/>
  <c r="D1650" i="12" s="1"/>
  <c r="D1651" i="12" a="1"/>
  <c r="D1651" i="12"/>
  <c r="D1652" i="12" a="1"/>
  <c r="D1652" i="12" s="1"/>
  <c r="D1653" i="12" a="1"/>
  <c r="D1653" i="12" s="1"/>
  <c r="D1654" i="12" a="1"/>
  <c r="D1654" i="12" s="1"/>
  <c r="D1655" i="12" a="1"/>
  <c r="D1655" i="12" s="1"/>
  <c r="D1656" i="12" a="1"/>
  <c r="D1656" i="12" s="1"/>
  <c r="D1657" i="12" a="1"/>
  <c r="D1657" i="12" s="1"/>
  <c r="D1658" i="12" a="1"/>
  <c r="D1658" i="12" s="1"/>
  <c r="D1659" i="12" a="1"/>
  <c r="D1659" i="12" s="1"/>
  <c r="D1660" i="12" a="1"/>
  <c r="D1660" i="12" s="1"/>
  <c r="D1661" i="12" a="1"/>
  <c r="D1661" i="12" s="1"/>
  <c r="D1662" i="12" a="1"/>
  <c r="D1662" i="12" s="1"/>
  <c r="D1663" i="12" a="1"/>
  <c r="D1663" i="12" s="1"/>
  <c r="D1664" i="12" a="1"/>
  <c r="D1664" i="12" s="1"/>
  <c r="D1665" i="12" a="1"/>
  <c r="D1665" i="12" s="1"/>
  <c r="G1665" i="12" s="1"/>
  <c r="D1666" i="12" a="1"/>
  <c r="D1666" i="12" s="1"/>
  <c r="D1667" i="12" a="1"/>
  <c r="D1667" i="12"/>
  <c r="D1668" i="12" a="1"/>
  <c r="D1668" i="12" s="1"/>
  <c r="D1669" i="12" a="1"/>
  <c r="D1669" i="12" s="1"/>
  <c r="D1670" i="12" a="1"/>
  <c r="D1670" i="12" s="1"/>
  <c r="G1670" i="12" s="1"/>
  <c r="D1671" i="12" a="1"/>
  <c r="D1671" i="12" s="1"/>
  <c r="D1672" i="12" a="1"/>
  <c r="D1672" i="12" s="1"/>
  <c r="G1672" i="12" s="1"/>
  <c r="D1673" i="12" a="1"/>
  <c r="D1673" i="12" s="1"/>
  <c r="D1674" i="12" a="1"/>
  <c r="D1674" i="12" s="1"/>
  <c r="D1675" i="12" a="1"/>
  <c r="D1675" i="12"/>
  <c r="D1676" i="12" a="1"/>
  <c r="D1676" i="12" s="1"/>
  <c r="D1677" i="12" a="1"/>
  <c r="D1677" i="12" s="1"/>
  <c r="D1678" i="12" a="1"/>
  <c r="D1678" i="12" s="1"/>
  <c r="D1679" i="12" a="1"/>
  <c r="D1679" i="12" s="1"/>
  <c r="D1680" i="12" a="1"/>
  <c r="D1680" i="12" s="1"/>
  <c r="D1681" i="12" a="1"/>
  <c r="D1681" i="12"/>
  <c r="G1681" i="12" s="1"/>
  <c r="D1682" i="12" a="1"/>
  <c r="D1682" i="12" s="1"/>
  <c r="G1682" i="12" s="1"/>
  <c r="D1683" i="12" a="1"/>
  <c r="D1683" i="12"/>
  <c r="D1684" i="12" a="1"/>
  <c r="D1684" i="12" s="1"/>
  <c r="G1684" i="12" s="1"/>
  <c r="D1685" i="12" a="1"/>
  <c r="D1685" i="12" s="1"/>
  <c r="D1686" i="12" a="1"/>
  <c r="D1686" i="12" s="1"/>
  <c r="D1687" i="12" a="1"/>
  <c r="D1687" i="12" s="1"/>
  <c r="D1688" i="12" a="1"/>
  <c r="D1688" i="12" s="1"/>
  <c r="D1689" i="12" a="1"/>
  <c r="D1689" i="12" s="1"/>
  <c r="D1690" i="12" a="1"/>
  <c r="D1690" i="12" s="1"/>
  <c r="D1691" i="12" a="1"/>
  <c r="D1691" i="12" s="1"/>
  <c r="D1692" i="12" a="1"/>
  <c r="D1692" i="12" s="1"/>
  <c r="D1693" i="12" a="1"/>
  <c r="D1693" i="12" s="1"/>
  <c r="D1694" i="12" a="1"/>
  <c r="D1694" i="12" s="1"/>
  <c r="D1695" i="12" a="1"/>
  <c r="D1695" i="12" s="1"/>
  <c r="D1696" i="12" a="1"/>
  <c r="D1696" i="12" s="1"/>
  <c r="D1697" i="12" a="1"/>
  <c r="D1697" i="12" s="1"/>
  <c r="D1698" i="12" a="1"/>
  <c r="D1698" i="12" s="1"/>
  <c r="G1698" i="12" s="1"/>
  <c r="D1699" i="12" a="1"/>
  <c r="D1699" i="12"/>
  <c r="D1700" i="12" a="1"/>
  <c r="D1700" i="12" s="1"/>
  <c r="D1701" i="12" a="1"/>
  <c r="D1701" i="12" s="1"/>
  <c r="D1702" i="12" a="1"/>
  <c r="D1702" i="12" s="1"/>
  <c r="D1703" i="12" a="1"/>
  <c r="D1703" i="12" s="1"/>
  <c r="D1704" i="12" a="1"/>
  <c r="D1704" i="12" s="1"/>
  <c r="D1705" i="12" a="1"/>
  <c r="D1705" i="12" s="1"/>
  <c r="D1706" i="12" a="1"/>
  <c r="D1706" i="12" s="1"/>
  <c r="D1707" i="12" a="1"/>
  <c r="D1707" i="12"/>
  <c r="D1708" i="12" a="1"/>
  <c r="D1708" i="12" s="1"/>
  <c r="D1709" i="12" a="1"/>
  <c r="D1709" i="12" s="1"/>
  <c r="D1710" i="12" a="1"/>
  <c r="D1710" i="12" s="1"/>
  <c r="G1710" i="12" s="1"/>
  <c r="D1711" i="12" a="1"/>
  <c r="D1711" i="12" s="1"/>
  <c r="D1712" i="12" a="1"/>
  <c r="D1712" i="12" s="1"/>
  <c r="D1713" i="12" a="1"/>
  <c r="D1713" i="12"/>
  <c r="D1714" i="12" a="1"/>
  <c r="D1714" i="12" s="1"/>
  <c r="D1715" i="12" a="1"/>
  <c r="D1715" i="12"/>
  <c r="D1716" i="12" a="1"/>
  <c r="D1716" i="12" s="1"/>
  <c r="D1717" i="12" a="1"/>
  <c r="D1717" i="12" s="1"/>
  <c r="D1718" i="12" a="1"/>
  <c r="D1718" i="12" s="1"/>
  <c r="D1719" i="12" a="1"/>
  <c r="D1719" i="12" s="1"/>
  <c r="D1720" i="12" a="1"/>
  <c r="D1720" i="12" s="1"/>
  <c r="D1721" i="12" a="1"/>
  <c r="D1721" i="12" s="1"/>
  <c r="D1722" i="12" a="1"/>
  <c r="D1722" i="12" s="1"/>
  <c r="D1723" i="12" a="1"/>
  <c r="D1723" i="12" s="1"/>
  <c r="D1724" i="12" a="1"/>
  <c r="D1724" i="12" s="1"/>
  <c r="D1725" i="12" a="1"/>
  <c r="D1725" i="12" s="1"/>
  <c r="D1726" i="12" a="1"/>
  <c r="D1726" i="12" s="1"/>
  <c r="D1727" i="12" a="1"/>
  <c r="D1727" i="12" s="1"/>
  <c r="D1728" i="12" a="1"/>
  <c r="D1728" i="12" s="1"/>
  <c r="D1729" i="12" a="1"/>
  <c r="D1729" i="12" s="1"/>
  <c r="D1730" i="12" a="1"/>
  <c r="D1730" i="12" s="1"/>
  <c r="D1731" i="12" a="1"/>
  <c r="D1731" i="12"/>
  <c r="D1732" i="12" a="1"/>
  <c r="D1732" i="12" s="1"/>
  <c r="D1733" i="12" a="1"/>
  <c r="D1733" i="12" s="1"/>
  <c r="D1734" i="12" a="1"/>
  <c r="D1734" i="12"/>
  <c r="D1735" i="12" a="1"/>
  <c r="D1735" i="12" s="1"/>
  <c r="D1736" i="12" a="1"/>
  <c r="D1736" i="12" s="1"/>
  <c r="D1737" i="12" a="1"/>
  <c r="D1737" i="12"/>
  <c r="D1738" i="12" a="1"/>
  <c r="D1738" i="12" s="1"/>
  <c r="D1739" i="12" a="1"/>
  <c r="D1739" i="12" s="1"/>
  <c r="D1740" i="12" a="1"/>
  <c r="D1740" i="12" s="1"/>
  <c r="D1741" i="12" a="1"/>
  <c r="D1741" i="12" s="1"/>
  <c r="D1742" i="12" a="1"/>
  <c r="D1742" i="12" s="1"/>
  <c r="D1743" i="12" a="1"/>
  <c r="D1743" i="12"/>
  <c r="D1744" i="12" a="1"/>
  <c r="D1744" i="12" s="1"/>
  <c r="D1745" i="12" a="1"/>
  <c r="D1745" i="12"/>
  <c r="D1746" i="12" a="1"/>
  <c r="D1746" i="12" s="1"/>
  <c r="D1747" i="12" a="1"/>
  <c r="D1747" i="12"/>
  <c r="D1748" i="12" a="1"/>
  <c r="D1748" i="12" s="1"/>
  <c r="D1749" i="12" a="1"/>
  <c r="D1749" i="12" s="1"/>
  <c r="D1750" i="12" a="1"/>
  <c r="D1750" i="12" s="1"/>
  <c r="D1751" i="12" a="1"/>
  <c r="D1751" i="12" s="1"/>
  <c r="D1752" i="12" a="1"/>
  <c r="D1752" i="12" s="1"/>
  <c r="D1753" i="12" a="1"/>
  <c r="D1753" i="12" s="1"/>
  <c r="D1754" i="12" a="1"/>
  <c r="D1754" i="12"/>
  <c r="D1755" i="12" a="1"/>
  <c r="D1755" i="12"/>
  <c r="D1756" i="12" a="1"/>
  <c r="D1756" i="12" s="1"/>
  <c r="D1757" i="12" a="1"/>
  <c r="D1757" i="12"/>
  <c r="D1758" i="12" a="1"/>
  <c r="D1758" i="12" s="1"/>
  <c r="D1759" i="12" a="1"/>
  <c r="D1759" i="12" s="1"/>
  <c r="D1760" i="12" a="1"/>
  <c r="D1760" i="12" s="1"/>
  <c r="D1761" i="12" a="1"/>
  <c r="D1761" i="12"/>
  <c r="G1761" i="12" s="1"/>
  <c r="D1762" i="12" a="1"/>
  <c r="D1762" i="12" s="1"/>
  <c r="D1763" i="12" a="1"/>
  <c r="D1763" i="12"/>
  <c r="D1764" i="12" a="1"/>
  <c r="D1764" i="12" s="1"/>
  <c r="D1765" i="12" a="1"/>
  <c r="D1765" i="12"/>
  <c r="D1766" i="12" a="1"/>
  <c r="D1766" i="12"/>
  <c r="G1766" i="12" s="1"/>
  <c r="D1767" i="12" a="1"/>
  <c r="D1767" i="12" s="1"/>
  <c r="D1768" i="12" a="1"/>
  <c r="D1768" i="12" s="1"/>
  <c r="D1769" i="12" a="1"/>
  <c r="D1769" i="12" s="1"/>
  <c r="G1769" i="12" s="1"/>
  <c r="D1770" i="12" a="1"/>
  <c r="D1770" i="12"/>
  <c r="D1771" i="12" a="1"/>
  <c r="D1771" i="12" s="1"/>
  <c r="D1772" i="12" a="1"/>
  <c r="D1772" i="12" s="1"/>
  <c r="D1773" i="12" a="1"/>
  <c r="D1773" i="12" s="1"/>
  <c r="D1774" i="12" a="1"/>
  <c r="D1774" i="12"/>
  <c r="D1775" i="12" a="1"/>
  <c r="D1775" i="12" s="1"/>
  <c r="D1776" i="12" a="1"/>
  <c r="D1776" i="12" s="1"/>
  <c r="D1777" i="12" a="1"/>
  <c r="D1777" i="12"/>
  <c r="D1778" i="12" a="1"/>
  <c r="D1778" i="12"/>
  <c r="D1779" i="12" a="1"/>
  <c r="D1779" i="12" s="1"/>
  <c r="D1780" i="12" a="1"/>
  <c r="D1780" i="12" s="1"/>
  <c r="D1781" i="12" a="1"/>
  <c r="D1781" i="12" s="1"/>
  <c r="D1782" i="12" a="1"/>
  <c r="D1782" i="12" s="1"/>
  <c r="D1783" i="12" a="1"/>
  <c r="D1783" i="12" s="1"/>
  <c r="D1784" i="12" a="1"/>
  <c r="D1784" i="12" s="1"/>
  <c r="D1785" i="12" a="1"/>
  <c r="D1785" i="12" s="1"/>
  <c r="D1786" i="12" a="1"/>
  <c r="D1786" i="12" s="1"/>
  <c r="D1787" i="12" a="1"/>
  <c r="D1787" i="12"/>
  <c r="D1788" i="12" a="1"/>
  <c r="D1788" i="12" s="1"/>
  <c r="D1789" i="12" a="1"/>
  <c r="D1789" i="12"/>
  <c r="D1790" i="12" a="1"/>
  <c r="D1790" i="12" s="1"/>
  <c r="D1791" i="12" a="1"/>
  <c r="D1791" i="12" s="1"/>
  <c r="D1792" i="12" a="1"/>
  <c r="D1792" i="12" s="1"/>
  <c r="D1793" i="12" a="1"/>
  <c r="D1793" i="12"/>
  <c r="D1794" i="12" a="1"/>
  <c r="D1794" i="12" s="1"/>
  <c r="D1795" i="12" a="1"/>
  <c r="D1795" i="12"/>
  <c r="D1796" i="12" a="1"/>
  <c r="D1796" i="12" s="1"/>
  <c r="D1797" i="12" a="1"/>
  <c r="D1797" i="12" s="1"/>
  <c r="D1798" i="12" a="1"/>
  <c r="D1798" i="12"/>
  <c r="D1799" i="12" a="1"/>
  <c r="D1799" i="12" s="1"/>
  <c r="G1799" i="12" s="1"/>
  <c r="D1800" i="12" a="1"/>
  <c r="D1800" i="12" s="1"/>
  <c r="D1801" i="12" a="1"/>
  <c r="D1801" i="12"/>
  <c r="D1802" i="12" a="1"/>
  <c r="D1802" i="12" s="1"/>
  <c r="D1803" i="12" a="1"/>
  <c r="D1803" i="12" s="1"/>
  <c r="D1804" i="12" a="1"/>
  <c r="D1804" i="12" s="1"/>
  <c r="D1805" i="12" a="1"/>
  <c r="D1805" i="12" s="1"/>
  <c r="D1806" i="12" a="1"/>
  <c r="D1806" i="12"/>
  <c r="D1807" i="12" a="1"/>
  <c r="D1807" i="12" s="1"/>
  <c r="G1807" i="12" s="1"/>
  <c r="D1808" i="12" a="1"/>
  <c r="D1808" i="12" s="1"/>
  <c r="D1809" i="12" a="1"/>
  <c r="D1809" i="12"/>
  <c r="D1810" i="12" a="1"/>
  <c r="D1810" i="12" s="1"/>
  <c r="D1811" i="12" a="1"/>
  <c r="D1811" i="12"/>
  <c r="D1812" i="12" a="1"/>
  <c r="D1812" i="12" s="1"/>
  <c r="D1813" i="12" a="1"/>
  <c r="D1813" i="12" s="1"/>
  <c r="D1814" i="12" a="1"/>
  <c r="D1814" i="12" s="1"/>
  <c r="D1815" i="12" a="1"/>
  <c r="D1815" i="12"/>
  <c r="G1815" i="12" s="1"/>
  <c r="D1816" i="12" a="1"/>
  <c r="D1816" i="12" s="1"/>
  <c r="D1817" i="12" a="1"/>
  <c r="D1817" i="12" s="1"/>
  <c r="D1818" i="12" a="1"/>
  <c r="D1818" i="12" s="1"/>
  <c r="D1819" i="12" a="1"/>
  <c r="D1819" i="12"/>
  <c r="D1820" i="12" a="1"/>
  <c r="D1820" i="12" s="1"/>
  <c r="D1821" i="12" a="1"/>
  <c r="D1821" i="12" s="1"/>
  <c r="G1821" i="12" s="1"/>
  <c r="D1822" i="12" a="1"/>
  <c r="D1822" i="12" s="1"/>
  <c r="D1823" i="12" a="1"/>
  <c r="D1823" i="12" s="1"/>
  <c r="D2" i="12" a="1"/>
  <c r="D2" i="12" s="1"/>
  <c r="G2" i="12" s="1"/>
  <c r="W1807" i="8" l="1"/>
  <c r="W1824" i="8"/>
  <c r="W1805" i="8"/>
  <c r="W1820" i="8"/>
  <c r="W1795" i="8"/>
  <c r="W1794" i="8"/>
  <c r="W1804" i="8"/>
  <c r="W1803" i="8"/>
  <c r="W1814" i="8"/>
  <c r="W1801" i="8"/>
  <c r="W1799" i="8"/>
  <c r="W1789" i="8"/>
  <c r="W1783" i="8"/>
  <c r="W1759" i="8"/>
  <c r="W1723" i="8"/>
  <c r="W1714" i="8"/>
  <c r="W1793" i="8"/>
  <c r="W1788" i="8"/>
  <c r="W1782" i="8"/>
  <c r="W1749" i="8"/>
  <c r="W1738" i="8"/>
  <c r="W1727" i="8"/>
  <c r="W1709" i="8"/>
  <c r="W1766" i="8"/>
  <c r="W1753" i="8"/>
  <c r="W1732" i="8"/>
  <c r="W1791" i="8"/>
  <c r="W1780" i="8"/>
  <c r="W1765" i="8"/>
  <c r="W1742" i="8"/>
  <c r="W1736" i="8"/>
  <c r="W1731" i="8"/>
  <c r="W1798" i="8"/>
  <c r="W1797" i="8"/>
  <c r="W1775" i="8"/>
  <c r="W1747" i="8"/>
  <c r="W1817" i="8"/>
  <c r="W1812" i="8"/>
  <c r="W1785" i="8"/>
  <c r="W1769" i="8"/>
  <c r="W1720" i="8"/>
  <c r="W1716" i="8"/>
  <c r="W1823" i="8"/>
  <c r="W1822" i="8"/>
  <c r="W1816" i="8"/>
  <c r="W1741" i="8"/>
  <c r="W1730" i="8"/>
  <c r="W1715" i="8"/>
  <c r="W1706" i="8"/>
  <c r="W1683" i="8"/>
  <c r="W1809" i="8"/>
  <c r="W1750" i="8"/>
  <c r="W1818" i="8"/>
  <c r="W1813" i="8"/>
  <c r="W1811" i="8"/>
  <c r="W1806" i="8"/>
  <c r="W1796" i="8"/>
  <c r="W1784" i="8"/>
  <c r="W1774" i="8"/>
  <c r="W1764" i="8"/>
  <c r="W1760" i="8"/>
  <c r="W1815" i="8"/>
  <c r="W1790" i="8"/>
  <c r="W1719" i="8"/>
  <c r="W1705" i="8"/>
  <c r="W1701" i="8"/>
  <c r="W1696" i="8"/>
  <c r="W1692" i="8"/>
  <c r="W1687" i="8"/>
  <c r="W1151" i="8"/>
  <c r="W955" i="8"/>
  <c r="W952" i="8"/>
  <c r="W951" i="8"/>
  <c r="W910" i="8"/>
  <c r="W854" i="8"/>
  <c r="W852" i="8"/>
  <c r="W822" i="8"/>
  <c r="W821" i="8"/>
  <c r="W820" i="8"/>
  <c r="W816" i="8"/>
  <c r="W814" i="8"/>
  <c r="W813" i="8"/>
  <c r="W794" i="8"/>
  <c r="W734" i="8"/>
  <c r="W628" i="8"/>
  <c r="W617" i="8"/>
  <c r="W615" i="8"/>
  <c r="W613" i="8"/>
  <c r="W611" i="8"/>
  <c r="W603" i="8"/>
  <c r="W595" i="8"/>
  <c r="W568" i="8"/>
  <c r="W549" i="8"/>
  <c r="W542" i="8"/>
  <c r="W473" i="8"/>
  <c r="W1179" i="8"/>
  <c r="W1169" i="8"/>
  <c r="W1165" i="8"/>
  <c r="W1139" i="8"/>
  <c r="W1137" i="8"/>
  <c r="W1136" i="8"/>
  <c r="W1133" i="8"/>
  <c r="W1132" i="8"/>
  <c r="W1033" i="8"/>
  <c r="W1025" i="8"/>
  <c r="W1017" i="8"/>
  <c r="W994" i="8"/>
  <c r="W993" i="8"/>
  <c r="W992" i="8"/>
  <c r="W986" i="8"/>
  <c r="W985" i="8"/>
  <c r="W984" i="8"/>
  <c r="W978" i="8"/>
  <c r="W977" i="8"/>
  <c r="W976" i="8"/>
  <c r="W975" i="8"/>
  <c r="W965" i="8"/>
  <c r="W962" i="8"/>
  <c r="W961" i="8"/>
  <c r="W923" i="8"/>
  <c r="W920" i="8"/>
  <c r="W919" i="8"/>
  <c r="W878" i="8"/>
  <c r="W837" i="8"/>
  <c r="W833" i="8"/>
  <c r="W832" i="8"/>
  <c r="W831" i="8"/>
  <c r="W808" i="8"/>
  <c r="W803" i="8"/>
  <c r="W802" i="8"/>
  <c r="W801" i="8"/>
  <c r="W702" i="8"/>
  <c r="W670" i="8"/>
  <c r="W926" i="8"/>
  <c r="W925" i="8"/>
  <c r="W924" i="8"/>
  <c r="W922" i="8"/>
  <c r="W921" i="8"/>
  <c r="W883" i="8"/>
  <c r="W880" i="8"/>
  <c r="W879" i="8"/>
  <c r="W846" i="8"/>
  <c r="W845" i="8"/>
  <c r="W836" i="8"/>
  <c r="W835" i="8"/>
  <c r="W834" i="8"/>
  <c r="W811" i="8"/>
  <c r="W810" i="8"/>
  <c r="W790" i="8"/>
  <c r="W789" i="8"/>
  <c r="W788" i="8"/>
  <c r="W784" i="8"/>
  <c r="W700" i="8"/>
  <c r="W635" i="8"/>
  <c r="W587" i="8"/>
  <c r="W461" i="8"/>
  <c r="W395" i="8"/>
  <c r="W375" i="8"/>
  <c r="W1122" i="8"/>
  <c r="W1096" i="8"/>
  <c r="W1088" i="8"/>
  <c r="W1080" i="8"/>
  <c r="W1072" i="8"/>
  <c r="W1064" i="8"/>
  <c r="W1056" i="8"/>
  <c r="W1048" i="8"/>
  <c r="W1040" i="8"/>
  <c r="W1035" i="8"/>
  <c r="W1032" i="8"/>
  <c r="W1027" i="8"/>
  <c r="W1024" i="8"/>
  <c r="W1019" i="8"/>
  <c r="W1016" i="8"/>
  <c r="W1011" i="8"/>
  <c r="W1008" i="8"/>
  <c r="W942" i="8"/>
  <c r="W884" i="8"/>
  <c r="W882" i="8"/>
  <c r="W881" i="8"/>
  <c r="W694" i="8"/>
  <c r="W662" i="8"/>
  <c r="W619" i="8"/>
  <c r="W582" i="8"/>
  <c r="W1044" i="8"/>
  <c r="W1043" i="8"/>
  <c r="W1039" i="8"/>
  <c r="W1038" i="8"/>
  <c r="W1037" i="8"/>
  <c r="W1036" i="8"/>
  <c r="W1031" i="8"/>
  <c r="W1030" i="8"/>
  <c r="W1029" i="8"/>
  <c r="W1028" i="8"/>
  <c r="W1023" i="8"/>
  <c r="W1022" i="8"/>
  <c r="W1021" i="8"/>
  <c r="W1020" i="8"/>
  <c r="W1015" i="8"/>
  <c r="W1014" i="8"/>
  <c r="W1013" i="8"/>
  <c r="W1012" i="8"/>
  <c r="W1007" i="8"/>
  <c r="W1006" i="8"/>
  <c r="W1005" i="8"/>
  <c r="W1004" i="8"/>
  <c r="W1003" i="8"/>
  <c r="W1001" i="8"/>
  <c r="W930" i="8"/>
  <c r="W929" i="8"/>
  <c r="W866" i="8"/>
  <c r="W865" i="8"/>
  <c r="W864" i="8"/>
  <c r="W849" i="8"/>
  <c r="W843" i="8"/>
  <c r="W842" i="8"/>
  <c r="W580" i="8"/>
  <c r="W471" i="8"/>
  <c r="W1217" i="8"/>
  <c r="W1216" i="8"/>
  <c r="W1215" i="8"/>
  <c r="W1155" i="8"/>
  <c r="W1153" i="8"/>
  <c r="W1152" i="8"/>
  <c r="W1149" i="8"/>
  <c r="W1148" i="8"/>
  <c r="W1103" i="8"/>
  <c r="W1102" i="8"/>
  <c r="W1101" i="8"/>
  <c r="W1100" i="8"/>
  <c r="W1002" i="8"/>
  <c r="W1000" i="8"/>
  <c r="W948" i="8"/>
  <c r="W946" i="8"/>
  <c r="W945" i="8"/>
  <c r="W894" i="8"/>
  <c r="W893" i="8"/>
  <c r="W892" i="8"/>
  <c r="W890" i="8"/>
  <c r="W889" i="8"/>
  <c r="W850" i="8"/>
  <c r="W745" i="8"/>
  <c r="W686" i="8"/>
  <c r="W654" i="8"/>
  <c r="W578" i="8"/>
  <c r="W513" i="8"/>
  <c r="W553" i="8"/>
  <c r="W492" i="8"/>
  <c r="W491" i="8"/>
  <c r="W431" i="8"/>
  <c r="W411" i="8"/>
  <c r="W408" i="8"/>
  <c r="W404" i="8"/>
  <c r="W634" i="8"/>
  <c r="W623" i="8"/>
  <c r="W609" i="8"/>
  <c r="W601" i="8"/>
  <c r="W593" i="8"/>
  <c r="W561" i="8"/>
  <c r="W518" i="8"/>
  <c r="W509" i="8"/>
  <c r="W468" i="8"/>
  <c r="W467" i="8"/>
  <c r="W443" i="8"/>
  <c r="W410" i="8"/>
  <c r="W384" i="8"/>
  <c r="W963" i="8"/>
  <c r="W960" i="8"/>
  <c r="W959" i="8"/>
  <c r="W931" i="8"/>
  <c r="W928" i="8"/>
  <c r="W927" i="8"/>
  <c r="W899" i="8"/>
  <c r="W896" i="8"/>
  <c r="W895" i="8"/>
  <c r="W848" i="8"/>
  <c r="W847" i="8"/>
  <c r="W844" i="8"/>
  <c r="W841" i="8"/>
  <c r="W840" i="8"/>
  <c r="W839" i="8"/>
  <c r="W812" i="8"/>
  <c r="W781" i="8"/>
  <c r="W711" i="8"/>
  <c r="W703" i="8"/>
  <c r="W695" i="8"/>
  <c r="W687" i="8"/>
  <c r="W679" i="8"/>
  <c r="W671" i="8"/>
  <c r="W663" i="8"/>
  <c r="W655" i="8"/>
  <c r="W647" i="8"/>
  <c r="W639" i="8"/>
  <c r="W626" i="8"/>
  <c r="W625" i="8"/>
  <c r="W624" i="8"/>
  <c r="W616" i="8"/>
  <c r="W588" i="8"/>
  <c r="W586" i="8"/>
  <c r="W531" i="8"/>
  <c r="W508" i="8"/>
  <c r="W507" i="8"/>
  <c r="W506" i="8"/>
  <c r="W485" i="8"/>
  <c r="W462" i="8"/>
  <c r="W430" i="8"/>
  <c r="W403" i="8"/>
  <c r="W382" i="8"/>
  <c r="W328" i="8"/>
  <c r="W297" i="8"/>
  <c r="W295" i="8"/>
  <c r="W285" i="8"/>
  <c r="W277" i="8"/>
  <c r="W275" i="8"/>
  <c r="W286" i="8"/>
  <c r="W798" i="8"/>
  <c r="W796" i="8"/>
  <c r="W792" i="8"/>
  <c r="W786" i="8"/>
  <c r="W779" i="8"/>
  <c r="W778" i="8"/>
  <c r="W774" i="8"/>
  <c r="W732" i="8"/>
  <c r="W721" i="8"/>
  <c r="W720" i="8"/>
  <c r="W605" i="8"/>
  <c r="W597" i="8"/>
  <c r="W591" i="8"/>
  <c r="W584" i="8"/>
  <c r="W579" i="8"/>
  <c r="W560" i="8"/>
  <c r="W548" i="8"/>
  <c r="W530" i="8"/>
  <c r="W501" i="8"/>
  <c r="W478" i="8"/>
  <c r="W460" i="8"/>
  <c r="W459" i="8"/>
  <c r="W455" i="8"/>
  <c r="W440" i="8"/>
  <c r="W439" i="8"/>
  <c r="W424" i="8"/>
  <c r="W423" i="8"/>
  <c r="W417" i="8"/>
  <c r="W415" i="8"/>
  <c r="W362" i="8"/>
  <c r="W325" i="8"/>
  <c r="W198" i="8"/>
  <c r="W1123" i="8"/>
  <c r="W1121" i="8"/>
  <c r="W1120" i="8"/>
  <c r="W1117" i="8"/>
  <c r="W997" i="8"/>
  <c r="W996" i="8"/>
  <c r="W995" i="8"/>
  <c r="W991" i="8"/>
  <c r="W988" i="8"/>
  <c r="W987" i="8"/>
  <c r="W983" i="8"/>
  <c r="W980" i="8"/>
  <c r="W979" i="8"/>
  <c r="W973" i="8"/>
  <c r="W972" i="8"/>
  <c r="W970" i="8"/>
  <c r="W969" i="8"/>
  <c r="W941" i="8"/>
  <c r="W940" i="8"/>
  <c r="W938" i="8"/>
  <c r="W937" i="8"/>
  <c r="W909" i="8"/>
  <c r="W908" i="8"/>
  <c r="W906" i="8"/>
  <c r="W905" i="8"/>
  <c r="W877" i="8"/>
  <c r="W876" i="8"/>
  <c r="W874" i="8"/>
  <c r="W873" i="8"/>
  <c r="W871" i="8"/>
  <c r="W869" i="8"/>
  <c r="W868" i="8"/>
  <c r="W867" i="8"/>
  <c r="W863" i="8"/>
  <c r="W860" i="8"/>
  <c r="W858" i="8"/>
  <c r="W857" i="8"/>
  <c r="W824" i="8"/>
  <c r="W823" i="8"/>
  <c r="W819" i="8"/>
  <c r="W799" i="8"/>
  <c r="W795" i="8"/>
  <c r="W793" i="8"/>
  <c r="W775" i="8"/>
  <c r="W771" i="8"/>
  <c r="W733" i="8"/>
  <c r="W723" i="8"/>
  <c r="W718" i="8"/>
  <c r="W709" i="8"/>
  <c r="W701" i="8"/>
  <c r="W693" i="8"/>
  <c r="W685" i="8"/>
  <c r="W677" i="8"/>
  <c r="W669" i="8"/>
  <c r="W661" i="8"/>
  <c r="W653" i="8"/>
  <c r="W645" i="8"/>
  <c r="W637" i="8"/>
  <c r="W563" i="8"/>
  <c r="W557" i="8"/>
  <c r="W539" i="8"/>
  <c r="W529" i="8"/>
  <c r="W524" i="8"/>
  <c r="W522" i="8"/>
  <c r="W516" i="8"/>
  <c r="W515" i="8"/>
  <c r="W500" i="8"/>
  <c r="W499" i="8"/>
  <c r="W498" i="8"/>
  <c r="W477" i="8"/>
  <c r="W454" i="8"/>
  <c r="W437" i="8"/>
  <c r="W427" i="8"/>
  <c r="W426" i="8"/>
  <c r="W414" i="8"/>
  <c r="W355" i="8"/>
  <c r="W318" i="8"/>
  <c r="W266" i="8"/>
  <c r="W180" i="8"/>
  <c r="W129" i="8"/>
  <c r="W125" i="8"/>
  <c r="W770" i="8"/>
  <c r="W758" i="8"/>
  <c r="W756" i="8"/>
  <c r="W754" i="8"/>
  <c r="W748" i="8"/>
  <c r="W740" i="8"/>
  <c r="W738" i="8"/>
  <c r="W736" i="8"/>
  <c r="W729" i="8"/>
  <c r="W728" i="8"/>
  <c r="W726" i="8"/>
  <c r="W724" i="8"/>
  <c r="W717" i="8"/>
  <c r="W716" i="8"/>
  <c r="W708" i="8"/>
  <c r="W692" i="8"/>
  <c r="W684" i="8"/>
  <c r="W676" i="8"/>
  <c r="W668" i="8"/>
  <c r="W660" i="8"/>
  <c r="W652" i="8"/>
  <c r="W644" i="8"/>
  <c r="W636" i="8"/>
  <c r="W618" i="8"/>
  <c r="W556" i="8"/>
  <c r="W547" i="8"/>
  <c r="W537" i="8"/>
  <c r="W536" i="8"/>
  <c r="W528" i="8"/>
  <c r="W523" i="8"/>
  <c r="W521" i="8"/>
  <c r="W494" i="8"/>
  <c r="W476" i="8"/>
  <c r="W475" i="8"/>
  <c r="W474" i="8"/>
  <c r="W453" i="8"/>
  <c r="W434" i="8"/>
  <c r="W421" i="8"/>
  <c r="W397" i="8"/>
  <c r="W371" i="8"/>
  <c r="W319" i="8"/>
  <c r="W159" i="8"/>
  <c r="W818" i="8"/>
  <c r="W817" i="8"/>
  <c r="W562" i="8"/>
  <c r="W493" i="8"/>
  <c r="W394" i="8"/>
  <c r="W393" i="8"/>
  <c r="W387" i="8"/>
  <c r="W354" i="8"/>
  <c r="W312" i="8"/>
  <c r="W238" i="8"/>
  <c r="W234" i="8"/>
  <c r="W232" i="8"/>
  <c r="W152" i="8"/>
  <c r="W150" i="8"/>
  <c r="W442" i="8"/>
  <c r="W441" i="8"/>
  <c r="W392" i="8"/>
  <c r="W390" i="8"/>
  <c r="W389" i="8"/>
  <c r="W370" i="8"/>
  <c r="W360" i="8"/>
  <c r="W352" i="8"/>
  <c r="W344" i="8"/>
  <c r="W336" i="8"/>
  <c r="W329" i="8"/>
  <c r="W303" i="8"/>
  <c r="W270" i="8"/>
  <c r="W269" i="8"/>
  <c r="W267" i="8"/>
  <c r="W260" i="8"/>
  <c r="W259" i="8"/>
  <c r="W258" i="8"/>
  <c r="W249" i="8"/>
  <c r="W220" i="8"/>
  <c r="W219" i="8"/>
  <c r="W217" i="8"/>
  <c r="W164" i="8"/>
  <c r="W163" i="8"/>
  <c r="W162" i="8"/>
  <c r="W142" i="8"/>
  <c r="W135" i="8"/>
  <c r="W132" i="8"/>
  <c r="W131" i="8"/>
  <c r="W420" i="8"/>
  <c r="W402" i="8"/>
  <c r="W401" i="8"/>
  <c r="W400" i="8"/>
  <c r="W388" i="8"/>
  <c r="W300" i="8"/>
  <c r="W268" i="8"/>
  <c r="W255" i="8"/>
  <c r="W252" i="8"/>
  <c r="W250" i="8"/>
  <c r="W248" i="8"/>
  <c r="W247" i="8"/>
  <c r="W218" i="8"/>
  <c r="W216" i="8"/>
  <c r="W213" i="8"/>
  <c r="W212" i="8"/>
  <c r="W210" i="8"/>
  <c r="W207" i="8"/>
  <c r="W196" i="8"/>
  <c r="W195" i="8"/>
  <c r="W191" i="8"/>
  <c r="W143" i="8"/>
  <c r="W294" i="8"/>
  <c r="W291" i="8"/>
  <c r="W278" i="8"/>
  <c r="W261" i="8"/>
  <c r="W236" i="8"/>
  <c r="W231" i="8"/>
  <c r="W227" i="8"/>
  <c r="W177" i="8"/>
  <c r="W148" i="8"/>
  <c r="W122" i="8"/>
  <c r="W115" i="8"/>
  <c r="W114" i="8"/>
  <c r="W346" i="8"/>
  <c r="W338" i="8"/>
  <c r="W324" i="8"/>
  <c r="W316" i="8"/>
  <c r="W314" i="8"/>
  <c r="W307" i="8"/>
  <c r="W306" i="8"/>
  <c r="W293" i="8"/>
  <c r="W292" i="8"/>
  <c r="W290" i="8"/>
  <c r="W274" i="8"/>
  <c r="W273" i="8"/>
  <c r="W229" i="8"/>
  <c r="W225" i="8"/>
  <c r="W223" i="8"/>
  <c r="W221" i="8"/>
  <c r="W176" i="8"/>
  <c r="W124" i="8"/>
  <c r="W381" i="8"/>
  <c r="W361" i="8"/>
  <c r="W353" i="8"/>
  <c r="W345" i="8"/>
  <c r="W337" i="8"/>
  <c r="W315" i="8"/>
  <c r="W313" i="8"/>
  <c r="W305" i="8"/>
  <c r="W284" i="8"/>
  <c r="W283" i="8"/>
  <c r="W271" i="8"/>
  <c r="W228" i="8"/>
  <c r="W174" i="8"/>
  <c r="W170" i="8"/>
  <c r="W146" i="8"/>
  <c r="W145" i="8"/>
  <c r="W137" i="8"/>
  <c r="W136" i="8"/>
  <c r="W133" i="8"/>
  <c r="W161" i="8"/>
  <c r="W160" i="8"/>
  <c r="W147" i="8"/>
  <c r="W144" i="8"/>
  <c r="W121" i="8"/>
  <c r="W118" i="8"/>
  <c r="W117" i="8"/>
  <c r="W116" i="8"/>
  <c r="W92" i="8"/>
  <c r="W91" i="8"/>
  <c r="W109" i="8"/>
  <c r="W75" i="8"/>
  <c r="W74" i="8"/>
  <c r="W151" i="8"/>
  <c r="W134" i="8"/>
  <c r="W126" i="8"/>
  <c r="W108" i="8"/>
  <c r="W106" i="8"/>
  <c r="W88" i="8"/>
  <c r="W87" i="8"/>
  <c r="W73" i="8"/>
  <c r="W105" i="8"/>
  <c r="W86" i="8"/>
  <c r="W230" i="8"/>
  <c r="W214" i="8"/>
  <c r="W197" i="8"/>
  <c r="W194" i="8"/>
  <c r="W169" i="8"/>
  <c r="W107" i="8"/>
  <c r="W104" i="8"/>
  <c r="W102" i="8"/>
  <c r="W84" i="8"/>
  <c r="W82" i="8"/>
  <c r="W72" i="8"/>
  <c r="W70" i="8"/>
  <c r="W57" i="8"/>
  <c r="W56" i="8"/>
  <c r="W226" i="8"/>
  <c r="W185" i="8"/>
  <c r="W184" i="8"/>
  <c r="W183" i="8"/>
  <c r="W175" i="8"/>
  <c r="W149" i="8"/>
  <c r="W139" i="8"/>
  <c r="W58" i="8"/>
  <c r="G1791" i="12"/>
  <c r="G1783" i="12"/>
  <c r="G1774" i="12"/>
  <c r="G1763" i="12"/>
  <c r="G1751" i="12"/>
  <c r="G1715" i="12"/>
  <c r="G1646" i="12"/>
  <c r="G1643" i="12"/>
  <c r="G1559" i="12"/>
  <c r="G1321" i="12"/>
  <c r="G1805" i="12"/>
  <c r="G1796" i="12"/>
  <c r="G1788" i="12"/>
  <c r="G1780" i="12"/>
  <c r="G1772" i="12"/>
  <c r="G1767" i="12"/>
  <c r="G1760" i="12"/>
  <c r="G1740" i="12"/>
  <c r="G1734" i="12"/>
  <c r="G1723" i="12"/>
  <c r="G1666" i="12"/>
  <c r="G1632" i="12"/>
  <c r="G1576" i="12"/>
  <c r="G1568" i="12"/>
  <c r="G1529" i="12"/>
  <c r="G1467" i="12"/>
  <c r="G1447" i="12"/>
  <c r="G1403" i="12"/>
  <c r="G1363" i="12"/>
  <c r="G1353" i="12"/>
  <c r="G1293" i="12"/>
  <c r="G1820" i="12"/>
  <c r="G1802" i="12"/>
  <c r="G1800" i="12"/>
  <c r="G1674" i="12"/>
  <c r="G1661" i="12"/>
  <c r="G1601" i="12"/>
  <c r="G1593" i="12"/>
  <c r="G1573" i="12"/>
  <c r="G1570" i="12"/>
  <c r="G1565" i="12"/>
  <c r="G1604" i="12"/>
  <c r="G1656" i="12"/>
  <c r="G1578" i="12"/>
  <c r="G1497" i="12"/>
  <c r="G1166" i="12"/>
  <c r="G1692" i="12"/>
  <c r="G1676" i="12"/>
  <c r="G1617" i="12"/>
  <c r="G1612" i="12"/>
  <c r="G1705" i="12"/>
  <c r="G1702" i="12"/>
  <c r="G1697" i="12"/>
  <c r="G1609" i="12"/>
  <c r="G1810" i="12"/>
  <c r="G1808" i="12"/>
  <c r="G1768" i="12"/>
  <c r="G1743" i="12"/>
  <c r="G1741" i="12"/>
  <c r="G1735" i="12"/>
  <c r="G1729" i="12"/>
  <c r="G1724" i="12"/>
  <c r="G1706" i="12"/>
  <c r="G1687" i="12"/>
  <c r="G1680" i="12"/>
  <c r="G1662" i="12"/>
  <c r="G1654" i="12"/>
  <c r="G1638" i="12"/>
  <c r="G1596" i="12"/>
  <c r="G1579" i="12"/>
  <c r="G1553" i="12"/>
  <c r="G1545" i="12"/>
  <c r="G1457" i="12"/>
  <c r="G1261" i="12"/>
  <c r="G1240" i="12"/>
  <c r="G1205" i="12"/>
  <c r="G1814" i="12"/>
  <c r="G1812" i="12"/>
  <c r="G1809" i="12"/>
  <c r="G1797" i="12"/>
  <c r="G1776" i="12"/>
  <c r="G1762" i="12"/>
  <c r="G1754" i="12"/>
  <c r="G1748" i="12"/>
  <c r="G1731" i="12"/>
  <c r="G1725" i="12"/>
  <c r="G1717" i="12"/>
  <c r="G1694" i="12"/>
  <c r="G1663" i="12"/>
  <c r="G1658" i="12"/>
  <c r="G1653" i="12"/>
  <c r="G1645" i="12"/>
  <c r="G1642" i="12"/>
  <c r="G1624" i="12"/>
  <c r="G1583" i="12"/>
  <c r="G1575" i="12"/>
  <c r="G1569" i="12"/>
  <c r="G1550" i="12"/>
  <c r="G1504" i="12"/>
  <c r="G1456" i="12"/>
  <c r="G1425" i="12"/>
  <c r="G1415" i="12"/>
  <c r="G1378" i="12"/>
  <c r="G1345" i="12"/>
  <c r="G1299" i="12"/>
  <c r="G1269" i="12"/>
  <c r="G1207" i="12"/>
  <c r="G1823" i="12"/>
  <c r="G1819" i="12"/>
  <c r="G1816" i="12"/>
  <c r="G1795" i="12"/>
  <c r="G1789" i="12"/>
  <c r="G1787" i="12"/>
  <c r="G1779" i="12"/>
  <c r="G1764" i="12"/>
  <c r="G1759" i="12"/>
  <c r="G1728" i="12"/>
  <c r="G1719" i="12"/>
  <c r="G1711" i="12"/>
  <c r="G1668" i="12"/>
  <c r="G1660" i="12"/>
  <c r="G1637" i="12"/>
  <c r="G1634" i="12"/>
  <c r="G1629" i="12"/>
  <c r="G1603" i="12"/>
  <c r="G1592" i="12"/>
  <c r="G1589" i="12"/>
  <c r="G1552" i="12"/>
  <c r="G1537" i="12"/>
  <c r="G1483" i="12"/>
  <c r="G1259" i="12"/>
  <c r="G1238" i="12"/>
  <c r="G1818" i="12"/>
  <c r="G1813" i="12"/>
  <c r="G1794" i="12"/>
  <c r="G1792" i="12"/>
  <c r="G1784" i="12"/>
  <c r="G1775" i="12"/>
  <c r="G1756" i="12"/>
  <c r="G1722" i="12"/>
  <c r="G1713" i="12"/>
  <c r="G1688" i="12"/>
  <c r="G1652" i="12"/>
  <c r="G1647" i="12"/>
  <c r="G1633" i="12"/>
  <c r="G1621" i="12"/>
  <c r="G1597" i="12"/>
  <c r="G1582" i="12"/>
  <c r="G1577" i="12"/>
  <c r="G1574" i="12"/>
  <c r="G1560" i="12"/>
  <c r="G1557" i="12"/>
  <c r="G1534" i="12"/>
  <c r="G1479" i="12"/>
  <c r="G1441" i="12"/>
  <c r="G1435" i="12"/>
  <c r="G1424" i="12"/>
  <c r="G1361" i="12"/>
  <c r="G1319" i="12"/>
  <c r="G1220" i="12"/>
  <c r="G1811" i="12"/>
  <c r="G1806" i="12"/>
  <c r="G1804" i="12"/>
  <c r="G1801" i="12"/>
  <c r="G1786" i="12"/>
  <c r="G1778" i="12"/>
  <c r="G1773" i="12"/>
  <c r="G1758" i="12"/>
  <c r="G1730" i="12"/>
  <c r="G1727" i="12"/>
  <c r="G1716" i="12"/>
  <c r="G1709" i="12"/>
  <c r="G1703" i="12"/>
  <c r="G1701" i="12"/>
  <c r="G1693" i="12"/>
  <c r="G1690" i="12"/>
  <c r="G1685" i="12"/>
  <c r="G1678" i="12"/>
  <c r="G1667" i="12"/>
  <c r="G1636" i="12"/>
  <c r="G1628" i="12"/>
  <c r="G1623" i="12"/>
  <c r="G1618" i="12"/>
  <c r="G1599" i="12"/>
  <c r="G1594" i="12"/>
  <c r="G1588" i="12"/>
  <c r="G1542" i="12"/>
  <c r="G1536" i="12"/>
  <c r="G1509" i="12"/>
  <c r="G1495" i="12"/>
  <c r="G1472" i="12"/>
  <c r="G1465" i="12"/>
  <c r="G1431" i="12"/>
  <c r="G1380" i="12"/>
  <c r="G1351" i="12"/>
  <c r="G1291" i="12"/>
  <c r="G1085" i="12"/>
  <c r="G1508" i="12"/>
  <c r="G1500" i="12"/>
  <c r="G1466" i="12"/>
  <c r="G1458" i="12"/>
  <c r="G1437" i="12"/>
  <c r="G1405" i="12"/>
  <c r="G1397" i="12"/>
  <c r="G1335" i="12"/>
  <c r="G1312" i="12"/>
  <c r="G1283" i="12"/>
  <c r="G1278" i="12"/>
  <c r="G1266" i="12"/>
  <c r="G1258" i="12"/>
  <c r="G1224" i="12"/>
  <c r="G1214" i="12"/>
  <c r="G1202" i="12"/>
  <c r="G1198" i="12"/>
  <c r="G1185" i="12"/>
  <c r="G1173" i="12"/>
  <c r="G1146" i="12"/>
  <c r="G1101" i="12"/>
  <c r="G1080" i="12"/>
  <c r="G1052" i="12"/>
  <c r="G1045" i="12"/>
  <c r="G1030" i="12"/>
  <c r="G1024" i="12"/>
  <c r="G943" i="12"/>
  <c r="G812" i="12"/>
  <c r="G1526" i="12"/>
  <c r="G1518" i="12"/>
  <c r="G1513" i="12"/>
  <c r="G1510" i="12"/>
  <c r="G1486" i="12"/>
  <c r="G1480" i="12"/>
  <c r="G1453" i="12"/>
  <c r="G1420" i="12"/>
  <c r="G1389" i="12"/>
  <c r="G1373" i="12"/>
  <c r="G1370" i="12"/>
  <c r="G1352" i="12"/>
  <c r="G1346" i="12"/>
  <c r="G1340" i="12"/>
  <c r="G1320" i="12"/>
  <c r="G1308" i="12"/>
  <c r="G1303" i="12"/>
  <c r="G1232" i="12"/>
  <c r="G1229" i="12"/>
  <c r="G1217" i="12"/>
  <c r="G1193" i="12"/>
  <c r="G1188" i="12"/>
  <c r="G1176" i="12"/>
  <c r="G1170" i="12"/>
  <c r="G1155" i="12"/>
  <c r="G1148" i="12"/>
  <c r="G1121" i="12"/>
  <c r="G1107" i="12"/>
  <c r="G952" i="12"/>
  <c r="G924" i="12"/>
  <c r="G1499" i="12"/>
  <c r="G1488" i="12"/>
  <c r="G1482" i="12"/>
  <c r="G1474" i="12"/>
  <c r="G1469" i="12"/>
  <c r="G1463" i="12"/>
  <c r="G1436" i="12"/>
  <c r="G1433" i="12"/>
  <c r="G1417" i="12"/>
  <c r="G1409" i="12"/>
  <c r="G1404" i="12"/>
  <c r="G1360" i="12"/>
  <c r="G1349" i="12"/>
  <c r="G1343" i="12"/>
  <c r="G1337" i="12"/>
  <c r="G1325" i="12"/>
  <c r="G1302" i="12"/>
  <c r="G1272" i="12"/>
  <c r="G1243" i="12"/>
  <c r="G1204" i="12"/>
  <c r="G1201" i="12"/>
  <c r="G1195" i="12"/>
  <c r="G1150" i="12"/>
  <c r="G1130" i="12"/>
  <c r="G1124" i="12"/>
  <c r="G1103" i="12"/>
  <c r="G1072" i="12"/>
  <c r="G1018" i="12"/>
  <c r="G932" i="12"/>
  <c r="G915" i="12"/>
  <c r="G858" i="12"/>
  <c r="G836" i="12"/>
  <c r="G1546" i="12"/>
  <c r="G1538" i="12"/>
  <c r="G1528" i="12"/>
  <c r="G1515" i="12"/>
  <c r="G1502" i="12"/>
  <c r="G1496" i="12"/>
  <c r="G1473" i="12"/>
  <c r="G1452" i="12"/>
  <c r="G1449" i="12"/>
  <c r="G1419" i="12"/>
  <c r="G1401" i="12"/>
  <c r="G1383" i="12"/>
  <c r="G1377" i="12"/>
  <c r="G1375" i="12"/>
  <c r="G1367" i="12"/>
  <c r="G1339" i="12"/>
  <c r="G1322" i="12"/>
  <c r="G1311" i="12"/>
  <c r="G1307" i="12"/>
  <c r="G1295" i="12"/>
  <c r="G1292" i="12"/>
  <c r="G1265" i="12"/>
  <c r="G1260" i="12"/>
  <c r="G1257" i="12"/>
  <c r="G1231" i="12"/>
  <c r="G1208" i="12"/>
  <c r="G1169" i="12"/>
  <c r="G1154" i="12"/>
  <c r="G1075" i="12"/>
  <c r="G986" i="12"/>
  <c r="G955" i="12"/>
  <c r="G867" i="12"/>
  <c r="G1590" i="12"/>
  <c r="G1572" i="12"/>
  <c r="G1564" i="12"/>
  <c r="G1554" i="12"/>
  <c r="G1541" i="12"/>
  <c r="G1520" i="12"/>
  <c r="G1498" i="12"/>
  <c r="G1490" i="12"/>
  <c r="G1485" i="12"/>
  <c r="G1468" i="12"/>
  <c r="G1422" i="12"/>
  <c r="G1330" i="12"/>
  <c r="G1289" i="12"/>
  <c r="G1274" i="12"/>
  <c r="G1262" i="12"/>
  <c r="G1252" i="12"/>
  <c r="G1138" i="12"/>
  <c r="G1134" i="12"/>
  <c r="G1129" i="12"/>
  <c r="G1071" i="12"/>
  <c r="G1068" i="12"/>
  <c r="G1059" i="12"/>
  <c r="G948" i="12"/>
  <c r="G829" i="12"/>
  <c r="G1535" i="12"/>
  <c r="G1530" i="12"/>
  <c r="G1525" i="12"/>
  <c r="G1517" i="12"/>
  <c r="G1514" i="12"/>
  <c r="G1489" i="12"/>
  <c r="G1451" i="12"/>
  <c r="G1440" i="12"/>
  <c r="G1438" i="12"/>
  <c r="G1432" i="12"/>
  <c r="G1416" i="12"/>
  <c r="G1408" i="12"/>
  <c r="G1406" i="12"/>
  <c r="G1385" i="12"/>
  <c r="G1359" i="12"/>
  <c r="G1356" i="12"/>
  <c r="G1342" i="12"/>
  <c r="G1336" i="12"/>
  <c r="G1327" i="12"/>
  <c r="G1313" i="12"/>
  <c r="G1301" i="12"/>
  <c r="G1271" i="12"/>
  <c r="G1230" i="12"/>
  <c r="G1228" i="12"/>
  <c r="G1213" i="12"/>
  <c r="G1153" i="12"/>
  <c r="G1131" i="12"/>
  <c r="G1091" i="12"/>
  <c r="G1078" i="12"/>
  <c r="G1050" i="12"/>
  <c r="G1040" i="12"/>
  <c r="G1020" i="12"/>
  <c r="G991" i="12"/>
  <c r="G988" i="12"/>
  <c r="G887" i="12"/>
  <c r="G871" i="12"/>
  <c r="G853" i="12"/>
  <c r="G841" i="12"/>
  <c r="G1602" i="12"/>
  <c r="G1566" i="12"/>
  <c r="G1548" i="12"/>
  <c r="G1532" i="12"/>
  <c r="G1506" i="12"/>
  <c r="G1501" i="12"/>
  <c r="G1484" i="12"/>
  <c r="G1454" i="12"/>
  <c r="G1448" i="12"/>
  <c r="G1434" i="12"/>
  <c r="G1426" i="12"/>
  <c r="G1379" i="12"/>
  <c r="G1374" i="12"/>
  <c r="G1332" i="12"/>
  <c r="G1310" i="12"/>
  <c r="G1304" i="12"/>
  <c r="G1279" i="12"/>
  <c r="G1178" i="12"/>
  <c r="G1171" i="12"/>
  <c r="G1149" i="12"/>
  <c r="G1143" i="12"/>
  <c r="G1137" i="12"/>
  <c r="G1077" i="12"/>
  <c r="G1064" i="12"/>
  <c r="G1043" i="12"/>
  <c r="G994" i="12"/>
  <c r="G900" i="12"/>
  <c r="G1524" i="12"/>
  <c r="G1519" i="12"/>
  <c r="G1511" i="12"/>
  <c r="G1505" i="12"/>
  <c r="G1464" i="12"/>
  <c r="G1450" i="12"/>
  <c r="G1442" i="12"/>
  <c r="G1421" i="12"/>
  <c r="G1410" i="12"/>
  <c r="G1344" i="12"/>
  <c r="G1338" i="12"/>
  <c r="G1306" i="12"/>
  <c r="G1251" i="12"/>
  <c r="G1236" i="12"/>
  <c r="G1233" i="12"/>
  <c r="G1199" i="12"/>
  <c r="G1182" i="12"/>
  <c r="G1180" i="12"/>
  <c r="G1174" i="12"/>
  <c r="G1156" i="12"/>
  <c r="G1152" i="12"/>
  <c r="G1069" i="12"/>
  <c r="G1067" i="12"/>
  <c r="G1028" i="12"/>
  <c r="G1025" i="12"/>
  <c r="G1006" i="12"/>
  <c r="G999" i="12"/>
  <c r="G990" i="12"/>
  <c r="G974" i="12"/>
  <c r="G963" i="12"/>
  <c r="G960" i="12"/>
  <c r="G927" i="12"/>
  <c r="G897" i="12"/>
  <c r="G847" i="12"/>
  <c r="G826" i="12"/>
  <c r="G815" i="12"/>
  <c r="G811" i="12"/>
  <c r="G808" i="12"/>
  <c r="G801" i="12"/>
  <c r="G782" i="12"/>
  <c r="G660" i="12"/>
  <c r="G653" i="12"/>
  <c r="G642" i="12"/>
  <c r="G592" i="12"/>
  <c r="G560" i="12"/>
  <c r="G511" i="12"/>
  <c r="G439" i="12"/>
  <c r="G1014" i="12"/>
  <c r="G1012" i="12"/>
  <c r="G1004" i="12"/>
  <c r="G998" i="12"/>
  <c r="G996" i="12"/>
  <c r="G993" i="12"/>
  <c r="G982" i="12"/>
  <c r="G980" i="12"/>
  <c r="G977" i="12"/>
  <c r="G972" i="12"/>
  <c r="G967" i="12"/>
  <c r="G959" i="12"/>
  <c r="G954" i="12"/>
  <c r="G951" i="12"/>
  <c r="G918" i="12"/>
  <c r="G886" i="12"/>
  <c r="G882" i="12"/>
  <c r="G862" i="12"/>
  <c r="G857" i="12"/>
  <c r="G845" i="12"/>
  <c r="G807" i="12"/>
  <c r="G792" i="12"/>
  <c r="G786" i="12"/>
  <c r="G611" i="12"/>
  <c r="G1021" i="12"/>
  <c r="G985" i="12"/>
  <c r="G957" i="12"/>
  <c r="G949" i="12"/>
  <c r="G946" i="12"/>
  <c r="G920" i="12"/>
  <c r="G906" i="12"/>
  <c r="G899" i="12"/>
  <c r="G896" i="12"/>
  <c r="G893" i="12"/>
  <c r="G884" i="12"/>
  <c r="G876" i="12"/>
  <c r="G864" i="12"/>
  <c r="G843" i="12"/>
  <c r="G830" i="12"/>
  <c r="G822" i="12"/>
  <c r="G818" i="12"/>
  <c r="G803" i="12"/>
  <c r="G791" i="12"/>
  <c r="G704" i="12"/>
  <c r="G598" i="12"/>
  <c r="G567" i="12"/>
  <c r="G521" i="12"/>
  <c r="G1187" i="12"/>
  <c r="G1140" i="12"/>
  <c r="G1102" i="12"/>
  <c r="G1100" i="12"/>
  <c r="G1074" i="12"/>
  <c r="G1070" i="12"/>
  <c r="G1063" i="12"/>
  <c r="G1039" i="12"/>
  <c r="G1029" i="12"/>
  <c r="G1027" i="12"/>
  <c r="G1005" i="12"/>
  <c r="G989" i="12"/>
  <c r="G973" i="12"/>
  <c r="G966" i="12"/>
  <c r="G936" i="12"/>
  <c r="G913" i="12"/>
  <c r="G908" i="12"/>
  <c r="G901" i="12"/>
  <c r="G895" i="12"/>
  <c r="G888" i="12"/>
  <c r="G878" i="12"/>
  <c r="G856" i="12"/>
  <c r="G839" i="12"/>
  <c r="G820" i="12"/>
  <c r="G810" i="12"/>
  <c r="G799" i="12"/>
  <c r="G795" i="12"/>
  <c r="G749" i="12"/>
  <c r="G719" i="12"/>
  <c r="G694" i="12"/>
  <c r="G627" i="12"/>
  <c r="G570" i="12"/>
  <c r="G566" i="12"/>
  <c r="G1168" i="12"/>
  <c r="G1160" i="12"/>
  <c r="G1120" i="12"/>
  <c r="G1062" i="12"/>
  <c r="G1054" i="12"/>
  <c r="G1013" i="12"/>
  <c r="G997" i="12"/>
  <c r="G995" i="12"/>
  <c r="G987" i="12"/>
  <c r="G981" i="12"/>
  <c r="G979" i="12"/>
  <c r="G976" i="12"/>
  <c r="G922" i="12"/>
  <c r="G873" i="12"/>
  <c r="G870" i="12"/>
  <c r="G861" i="12"/>
  <c r="G859" i="12"/>
  <c r="G855" i="12"/>
  <c r="G837" i="12"/>
  <c r="G814" i="12"/>
  <c r="G775" i="12"/>
  <c r="G768" i="12"/>
  <c r="G748" i="12"/>
  <c r="G737" i="12"/>
  <c r="G700" i="12"/>
  <c r="G662" i="12"/>
  <c r="G594" i="12"/>
  <c r="G415" i="12"/>
  <c r="G1141" i="12"/>
  <c r="G1123" i="12"/>
  <c r="G1117" i="12"/>
  <c r="G1112" i="12"/>
  <c r="G1110" i="12"/>
  <c r="G1108" i="12"/>
  <c r="G1105" i="12"/>
  <c r="G1073" i="12"/>
  <c r="G1060" i="12"/>
  <c r="G1057" i="12"/>
  <c r="G1047" i="12"/>
  <c r="G1038" i="12"/>
  <c r="G1023" i="12"/>
  <c r="G1008" i="12"/>
  <c r="G1003" i="12"/>
  <c r="G964" i="12"/>
  <c r="G956" i="12"/>
  <c r="G938" i="12"/>
  <c r="G929" i="12"/>
  <c r="G917" i="12"/>
  <c r="G912" i="12"/>
  <c r="G905" i="12"/>
  <c r="G890" i="12"/>
  <c r="G849" i="12"/>
  <c r="G842" i="12"/>
  <c r="G832" i="12"/>
  <c r="G824" i="12"/>
  <c r="G817" i="12"/>
  <c r="G790" i="12"/>
  <c r="G788" i="12"/>
  <c r="G725" i="12"/>
  <c r="G689" i="12"/>
  <c r="G647" i="12"/>
  <c r="G619" i="12"/>
  <c r="G610" i="12"/>
  <c r="G1159" i="12"/>
  <c r="G1151" i="12"/>
  <c r="G1139" i="12"/>
  <c r="G1125" i="12"/>
  <c r="G1092" i="12"/>
  <c r="G1086" i="12"/>
  <c r="G1082" i="12"/>
  <c r="G1076" i="12"/>
  <c r="G1046" i="12"/>
  <c r="G1044" i="12"/>
  <c r="G1041" i="12"/>
  <c r="G975" i="12"/>
  <c r="G950" i="12"/>
  <c r="G945" i="12"/>
  <c r="G931" i="12"/>
  <c r="G916" i="12"/>
  <c r="G911" i="12"/>
  <c r="G883" i="12"/>
  <c r="G875" i="12"/>
  <c r="G872" i="12"/>
  <c r="G860" i="12"/>
  <c r="G851" i="12"/>
  <c r="G831" i="12"/>
  <c r="G823" i="12"/>
  <c r="G804" i="12"/>
  <c r="G802" i="12"/>
  <c r="G643" i="12"/>
  <c r="G544" i="12"/>
  <c r="G447" i="12"/>
  <c r="G414" i="12"/>
  <c r="G399" i="12"/>
  <c r="G371" i="12"/>
  <c r="G367" i="12"/>
  <c r="G1135" i="12"/>
  <c r="G1104" i="12"/>
  <c r="G1096" i="12"/>
  <c r="G1089" i="12"/>
  <c r="G1053" i="12"/>
  <c r="G1049" i="12"/>
  <c r="G1036" i="12"/>
  <c r="G1031" i="12"/>
  <c r="G1022" i="12"/>
  <c r="G1007" i="12"/>
  <c r="G944" i="12"/>
  <c r="G940" i="12"/>
  <c r="G933" i="12"/>
  <c r="G928" i="12"/>
  <c r="G907" i="12"/>
  <c r="G904" i="12"/>
  <c r="G894" i="12"/>
  <c r="G879" i="12"/>
  <c r="G834" i="12"/>
  <c r="G779" i="12"/>
  <c r="G770" i="12"/>
  <c r="G747" i="12"/>
  <c r="G716" i="12"/>
  <c r="G708" i="12"/>
  <c r="G644" i="12"/>
  <c r="G636" i="12"/>
  <c r="G628" i="12"/>
  <c r="G615" i="12"/>
  <c r="G603" i="12"/>
  <c r="G584" i="12"/>
  <c r="G580" i="12"/>
  <c r="G538" i="12"/>
  <c r="G535" i="12"/>
  <c r="G527" i="12"/>
  <c r="G476" i="12"/>
  <c r="G460" i="12"/>
  <c r="G411" i="12"/>
  <c r="G406" i="12"/>
  <c r="G358" i="12"/>
  <c r="G293" i="12"/>
  <c r="G104" i="12"/>
  <c r="G765" i="12"/>
  <c r="G762" i="12"/>
  <c r="G760" i="12"/>
  <c r="G757" i="12"/>
  <c r="G740" i="12"/>
  <c r="G730" i="12"/>
  <c r="G723" i="12"/>
  <c r="G718" i="12"/>
  <c r="G713" i="12"/>
  <c r="G682" i="12"/>
  <c r="G679" i="12"/>
  <c r="G669" i="12"/>
  <c r="G663" i="12"/>
  <c r="G635" i="12"/>
  <c r="G630" i="12"/>
  <c r="G625" i="12"/>
  <c r="G620" i="12"/>
  <c r="G614" i="12"/>
  <c r="G562" i="12"/>
  <c r="G541" i="12"/>
  <c r="G516" i="12"/>
  <c r="G494" i="12"/>
  <c r="G419" i="12"/>
  <c r="G416" i="12"/>
  <c r="G394" i="12"/>
  <c r="G383" i="12"/>
  <c r="G380" i="12"/>
  <c r="G309" i="12"/>
  <c r="G232" i="12"/>
  <c r="G184" i="12"/>
  <c r="G733" i="12"/>
  <c r="G692" i="12"/>
  <c r="G676" i="12"/>
  <c r="G671" i="12"/>
  <c r="G641" i="12"/>
  <c r="G612" i="12"/>
  <c r="G607" i="12"/>
  <c r="G605" i="12"/>
  <c r="G565" i="12"/>
  <c r="G557" i="12"/>
  <c r="G534" i="12"/>
  <c r="G532" i="12"/>
  <c r="G510" i="12"/>
  <c r="G507" i="12"/>
  <c r="G486" i="12"/>
  <c r="G478" i="12"/>
  <c r="G475" i="12"/>
  <c r="G470" i="12"/>
  <c r="G451" i="12"/>
  <c r="G435" i="12"/>
  <c r="G427" i="12"/>
  <c r="G422" i="12"/>
  <c r="G410" i="12"/>
  <c r="G397" i="12"/>
  <c r="G388" i="12"/>
  <c r="G374" i="12"/>
  <c r="G330" i="12"/>
  <c r="G754" i="12"/>
  <c r="G752" i="12"/>
  <c r="G744" i="12"/>
  <c r="G727" i="12"/>
  <c r="G684" i="12"/>
  <c r="G673" i="12"/>
  <c r="G617" i="12"/>
  <c r="G554" i="12"/>
  <c r="G546" i="12"/>
  <c r="G543" i="12"/>
  <c r="G537" i="12"/>
  <c r="G531" i="12"/>
  <c r="G504" i="12"/>
  <c r="G491" i="12"/>
  <c r="G483" i="12"/>
  <c r="G480" i="12"/>
  <c r="G467" i="12"/>
  <c r="G462" i="12"/>
  <c r="G454" i="12"/>
  <c r="G438" i="12"/>
  <c r="G432" i="12"/>
  <c r="G362" i="12"/>
  <c r="G326" i="12"/>
  <c r="G245" i="12"/>
  <c r="G767" i="12"/>
  <c r="G759" i="12"/>
  <c r="G712" i="12"/>
  <c r="G707" i="12"/>
  <c r="G686" i="12"/>
  <c r="G675" i="12"/>
  <c r="G665" i="12"/>
  <c r="G656" i="12"/>
  <c r="G640" i="12"/>
  <c r="G616" i="12"/>
  <c r="G609" i="12"/>
  <c r="G599" i="12"/>
  <c r="G589" i="12"/>
  <c r="G583" i="12"/>
  <c r="G581" i="12"/>
  <c r="G578" i="12"/>
  <c r="G573" i="12"/>
  <c r="G542" i="12"/>
  <c r="G540" i="12"/>
  <c r="G528" i="12"/>
  <c r="G518" i="12"/>
  <c r="G512" i="12"/>
  <c r="G503" i="12"/>
  <c r="G498" i="12"/>
  <c r="G490" i="12"/>
  <c r="G464" i="12"/>
  <c r="G456" i="12"/>
  <c r="G443" i="12"/>
  <c r="G426" i="12"/>
  <c r="G413" i="12"/>
  <c r="G404" i="12"/>
  <c r="G339" i="12"/>
  <c r="G120" i="12"/>
  <c r="G764" i="12"/>
  <c r="G761" i="12"/>
  <c r="G756" i="12"/>
  <c r="G753" i="12"/>
  <c r="G696" i="12"/>
  <c r="G688" i="12"/>
  <c r="G659" i="12"/>
  <c r="G634" i="12"/>
  <c r="G629" i="12"/>
  <c r="G608" i="12"/>
  <c r="G604" i="12"/>
  <c r="G586" i="12"/>
  <c r="G575" i="12"/>
  <c r="G564" i="12"/>
  <c r="G556" i="12"/>
  <c r="G553" i="12"/>
  <c r="G545" i="12"/>
  <c r="G520" i="12"/>
  <c r="G506" i="12"/>
  <c r="G493" i="12"/>
  <c r="G482" i="12"/>
  <c r="G469" i="12"/>
  <c r="G466" i="12"/>
  <c r="G396" i="12"/>
  <c r="G387" i="12"/>
  <c r="G378" i="12"/>
  <c r="G375" i="12"/>
  <c r="G372" i="12"/>
  <c r="G325" i="12"/>
  <c r="G316" i="12"/>
  <c r="G248" i="12"/>
  <c r="G224" i="12"/>
  <c r="G787" i="12"/>
  <c r="G780" i="12"/>
  <c r="G751" i="12"/>
  <c r="G738" i="12"/>
  <c r="G714" i="12"/>
  <c r="G706" i="12"/>
  <c r="G698" i="12"/>
  <c r="G664" i="12"/>
  <c r="G626" i="12"/>
  <c r="G623" i="12"/>
  <c r="G621" i="12"/>
  <c r="G596" i="12"/>
  <c r="G577" i="12"/>
  <c r="G569" i="12"/>
  <c r="G563" i="12"/>
  <c r="G552" i="12"/>
  <c r="G530" i="12"/>
  <c r="G514" i="12"/>
  <c r="G485" i="12"/>
  <c r="G453" i="12"/>
  <c r="G442" i="12"/>
  <c r="G429" i="12"/>
  <c r="G420" i="12"/>
  <c r="G390" i="12"/>
  <c r="G98" i="12"/>
  <c r="G88" i="12"/>
  <c r="G750" i="12"/>
  <c r="G731" i="12"/>
  <c r="G709" i="12"/>
  <c r="G705" i="12"/>
  <c r="G701" i="12"/>
  <c r="G690" i="12"/>
  <c r="G677" i="12"/>
  <c r="G667" i="12"/>
  <c r="G638" i="12"/>
  <c r="G631" i="12"/>
  <c r="G613" i="12"/>
  <c r="G595" i="12"/>
  <c r="G588" i="12"/>
  <c r="G585" i="12"/>
  <c r="G572" i="12"/>
  <c r="G548" i="12"/>
  <c r="G533" i="12"/>
  <c r="G525" i="12"/>
  <c r="G522" i="12"/>
  <c r="G487" i="12"/>
  <c r="G471" i="12"/>
  <c r="G452" i="12"/>
  <c r="G445" i="12"/>
  <c r="G436" i="12"/>
  <c r="G431" i="12"/>
  <c r="G403" i="12"/>
  <c r="G400" i="12"/>
  <c r="G395" i="12"/>
  <c r="G280" i="12"/>
  <c r="G264" i="12"/>
  <c r="G152" i="12"/>
  <c r="G332" i="12"/>
  <c r="G322" i="12"/>
  <c r="G298" i="12"/>
  <c r="G295" i="12"/>
  <c r="G272" i="12"/>
  <c r="G252" i="12"/>
  <c r="G244" i="12"/>
  <c r="G235" i="12"/>
  <c r="G222" i="12"/>
  <c r="G197" i="12"/>
  <c r="G148" i="12"/>
  <c r="G137" i="12"/>
  <c r="G125" i="12"/>
  <c r="G100" i="12"/>
  <c r="G87" i="12"/>
  <c r="G334" i="12"/>
  <c r="G329" i="12"/>
  <c r="G324" i="12"/>
  <c r="G305" i="12"/>
  <c r="G300" i="12"/>
  <c r="G290" i="12"/>
  <c r="G285" i="12"/>
  <c r="G277" i="12"/>
  <c r="G269" i="12"/>
  <c r="G260" i="12"/>
  <c r="G255" i="12"/>
  <c r="G251" i="12"/>
  <c r="G243" i="12"/>
  <c r="G241" i="12"/>
  <c r="G233" i="12"/>
  <c r="G221" i="12"/>
  <c r="G216" i="12"/>
  <c r="G208" i="12"/>
  <c r="G205" i="12"/>
  <c r="G194" i="12"/>
  <c r="G175" i="12"/>
  <c r="G172" i="12"/>
  <c r="G156" i="12"/>
  <c r="G147" i="12"/>
  <c r="G145" i="12"/>
  <c r="G77" i="12"/>
  <c r="G68" i="12"/>
  <c r="G379" i="12"/>
  <c r="G363" i="12"/>
  <c r="G355" i="12"/>
  <c r="G287" i="12"/>
  <c r="G282" i="12"/>
  <c r="G263" i="12"/>
  <c r="G180" i="12"/>
  <c r="G171" i="12"/>
  <c r="G155" i="12"/>
  <c r="G153" i="12"/>
  <c r="G142" i="12"/>
  <c r="G133" i="12"/>
  <c r="G94" i="12"/>
  <c r="G71" i="12"/>
  <c r="G67" i="12"/>
  <c r="G65" i="12"/>
  <c r="G62" i="12"/>
  <c r="G56" i="12"/>
  <c r="G307" i="12"/>
  <c r="G292" i="12"/>
  <c r="G276" i="12"/>
  <c r="G271" i="12"/>
  <c r="G259" i="12"/>
  <c r="G257" i="12"/>
  <c r="G238" i="12"/>
  <c r="G229" i="12"/>
  <c r="G204" i="12"/>
  <c r="G196" i="12"/>
  <c r="G191" i="12"/>
  <c r="G187" i="12"/>
  <c r="G179" i="12"/>
  <c r="G177" i="12"/>
  <c r="G169" i="12"/>
  <c r="G163" i="12"/>
  <c r="G161" i="12"/>
  <c r="G136" i="12"/>
  <c r="G124" i="12"/>
  <c r="G119" i="12"/>
  <c r="G111" i="12"/>
  <c r="G107" i="12"/>
  <c r="G105" i="12"/>
  <c r="G85" i="12"/>
  <c r="G61" i="12"/>
  <c r="G289" i="12"/>
  <c r="G281" i="12"/>
  <c r="G267" i="12"/>
  <c r="G265" i="12"/>
  <c r="G254" i="12"/>
  <c r="G220" i="12"/>
  <c r="G215" i="12"/>
  <c r="G207" i="12"/>
  <c r="G203" i="12"/>
  <c r="G199" i="12"/>
  <c r="G174" i="12"/>
  <c r="G158" i="12"/>
  <c r="G141" i="12"/>
  <c r="G127" i="12"/>
  <c r="G116" i="12"/>
  <c r="G75" i="12"/>
  <c r="G314" i="12"/>
  <c r="G253" i="12"/>
  <c r="G237" i="12"/>
  <c r="G223" i="12"/>
  <c r="G212" i="12"/>
  <c r="G201" i="12"/>
  <c r="G195" i="12"/>
  <c r="G193" i="12"/>
  <c r="G132" i="12"/>
  <c r="G121" i="12"/>
  <c r="G115" i="12"/>
  <c r="G113" i="12"/>
  <c r="G101" i="12"/>
  <c r="G73" i="12"/>
  <c r="G64" i="12"/>
  <c r="G55" i="12"/>
  <c r="G261" i="12"/>
  <c r="G256" i="12"/>
  <c r="G228" i="12"/>
  <c r="G217" i="12"/>
  <c r="G211" i="12"/>
  <c r="G209" i="12"/>
  <c r="G190" i="12"/>
  <c r="G181" i="12"/>
  <c r="G176" i="12"/>
  <c r="G135" i="12"/>
  <c r="G131" i="12"/>
  <c r="G129" i="12"/>
  <c r="G110" i="12"/>
  <c r="G81" i="12"/>
  <c r="G69" i="12"/>
  <c r="G60" i="12"/>
  <c r="G346" i="12"/>
  <c r="G327" i="12"/>
  <c r="G283" i="12"/>
  <c r="G270" i="12"/>
  <c r="G231" i="12"/>
  <c r="G227" i="12"/>
  <c r="G225" i="12"/>
  <c r="G206" i="12"/>
  <c r="G189" i="12"/>
  <c r="G143" i="12"/>
  <c r="G139" i="12"/>
  <c r="G126" i="12"/>
  <c r="G95" i="12"/>
  <c r="G92" i="12"/>
  <c r="G83" i="12"/>
  <c r="G78" i="12"/>
  <c r="G72" i="12"/>
  <c r="G57" i="12"/>
  <c r="G108" i="12"/>
  <c r="G103" i="12"/>
  <c r="G99" i="12"/>
  <c r="G97" i="12"/>
  <c r="G1765" i="12"/>
  <c r="G1817" i="12"/>
  <c r="G1798" i="12"/>
  <c r="G1793" i="12"/>
  <c r="G1785" i="12"/>
  <c r="G1777" i="12"/>
  <c r="G1757" i="12"/>
  <c r="G1720" i="12"/>
  <c r="G1752" i="12"/>
  <c r="G1721" i="12"/>
  <c r="G1718" i="12"/>
  <c r="G1822" i="12"/>
  <c r="G1726" i="12"/>
  <c r="G1790" i="12"/>
  <c r="G1782" i="12"/>
  <c r="G1745" i="12"/>
  <c r="G1771" i="12"/>
  <c r="G1750" i="12"/>
  <c r="G1744" i="12"/>
  <c r="G1739" i="12"/>
  <c r="G1781" i="12"/>
  <c r="G1753" i="12"/>
  <c r="G1747" i="12"/>
  <c r="G1736" i="12"/>
  <c r="G1733" i="12"/>
  <c r="G1677" i="12"/>
  <c r="G1657" i="12"/>
  <c r="G1770" i="12"/>
  <c r="G1691" i="12"/>
  <c r="G1686" i="12"/>
  <c r="G1664" i="12"/>
  <c r="G1659" i="12"/>
  <c r="G1639" i="12"/>
  <c r="G1614" i="12"/>
  <c r="G1539" i="12"/>
  <c r="G1470" i="12"/>
  <c r="G1746" i="12"/>
  <c r="G1695" i="12"/>
  <c r="G1669" i="12"/>
  <c r="G1616" i="12"/>
  <c r="G1384" i="12"/>
  <c r="G1355" i="12"/>
  <c r="G1326" i="12"/>
  <c r="G1714" i="12"/>
  <c r="G1673" i="12"/>
  <c r="G1641" i="12"/>
  <c r="G1598" i="12"/>
  <c r="G1627" i="12"/>
  <c r="G1613" i="12"/>
  <c r="G1600" i="12"/>
  <c r="G1549" i="12"/>
  <c r="G1396" i="12"/>
  <c r="G1707" i="12"/>
  <c r="G1738" i="12"/>
  <c r="G1699" i="12"/>
  <c r="G1696" i="12"/>
  <c r="G1655" i="12"/>
  <c r="G1640" i="12"/>
  <c r="G1512" i="12"/>
  <c r="G1651" i="12"/>
  <c r="G1587" i="12"/>
  <c r="G1523" i="12"/>
  <c r="G1392" i="12"/>
  <c r="G1390" i="12"/>
  <c r="G1387" i="12"/>
  <c r="G1368" i="12"/>
  <c r="G1365" i="12"/>
  <c r="G1358" i="12"/>
  <c r="G1317" i="12"/>
  <c r="G1314" i="12"/>
  <c r="G1309" i="12"/>
  <c r="G1276" i="12"/>
  <c r="G1595" i="12"/>
  <c r="G1591" i="12"/>
  <c r="G1531" i="12"/>
  <c r="G1527" i="12"/>
  <c r="G1493" i="12"/>
  <c r="G1477" i="12"/>
  <c r="G1461" i="12"/>
  <c r="G1445" i="12"/>
  <c r="G1429" i="12"/>
  <c r="G1413" i="12"/>
  <c r="G1399" i="12"/>
  <c r="G1348" i="12"/>
  <c r="G1329" i="12"/>
  <c r="G1683" i="12"/>
  <c r="G1675" i="12"/>
  <c r="G1671" i="12"/>
  <c r="G1611" i="12"/>
  <c r="G1607" i="12"/>
  <c r="G1547" i="12"/>
  <c r="G1543" i="12"/>
  <c r="G1382" i="12"/>
  <c r="G1372" i="12"/>
  <c r="G1347" i="12"/>
  <c r="G1334" i="12"/>
  <c r="G1316" i="12"/>
  <c r="G1290" i="12"/>
  <c r="G1218" i="12"/>
  <c r="G1009" i="12"/>
  <c r="G1679" i="12"/>
  <c r="G1619" i="12"/>
  <c r="G1615" i="12"/>
  <c r="G1555" i="12"/>
  <c r="G1551" i="12"/>
  <c r="G1391" i="12"/>
  <c r="G1369" i="12"/>
  <c r="G1364" i="12"/>
  <c r="G1350" i="12"/>
  <c r="G1563" i="12"/>
  <c r="G1400" i="12"/>
  <c r="G1398" i="12"/>
  <c r="G1395" i="12"/>
  <c r="G1381" i="12"/>
  <c r="G1333" i="12"/>
  <c r="G1328" i="12"/>
  <c r="G1315" i="12"/>
  <c r="G1282" i="12"/>
  <c r="G1277" i="12"/>
  <c r="G1250" i="12"/>
  <c r="G1167" i="12"/>
  <c r="G1090" i="12"/>
  <c r="G953" i="12"/>
  <c r="G1635" i="12"/>
  <c r="G1631" i="12"/>
  <c r="G1571" i="12"/>
  <c r="G1567" i="12"/>
  <c r="G1507" i="12"/>
  <c r="G1503" i="12"/>
  <c r="G1494" i="12"/>
  <c r="G1491" i="12"/>
  <c r="G1487" i="12"/>
  <c r="G1478" i="12"/>
  <c r="G1475" i="12"/>
  <c r="G1471" i="12"/>
  <c r="G1462" i="12"/>
  <c r="G1459" i="12"/>
  <c r="G1455" i="12"/>
  <c r="G1446" i="12"/>
  <c r="G1443" i="12"/>
  <c r="G1439" i="12"/>
  <c r="G1430" i="12"/>
  <c r="G1427" i="12"/>
  <c r="G1423" i="12"/>
  <c r="G1414" i="12"/>
  <c r="G1411" i="12"/>
  <c r="G1407" i="12"/>
  <c r="G1376" i="12"/>
  <c r="G1341" i="12"/>
  <c r="G1318" i="12"/>
  <c r="G1284" i="12"/>
  <c r="G1305" i="12"/>
  <c r="G1288" i="12"/>
  <c r="G1256" i="12"/>
  <c r="G1200" i="12"/>
  <c r="G1197" i="12"/>
  <c r="G1162" i="12"/>
  <c r="G1132" i="12"/>
  <c r="G1122" i="12"/>
  <c r="G1119" i="12"/>
  <c r="G1079" i="12"/>
  <c r="G1056" i="12"/>
  <c r="G983" i="12"/>
  <c r="G828" i="12"/>
  <c r="G1273" i="12"/>
  <c r="G1235" i="12"/>
  <c r="G1210" i="12"/>
  <c r="G1058" i="12"/>
  <c r="G1055" i="12"/>
  <c r="G1357" i="12"/>
  <c r="G1287" i="12"/>
  <c r="G1275" i="12"/>
  <c r="G1255" i="12"/>
  <c r="G1212" i="12"/>
  <c r="G1194" i="12"/>
  <c r="G1181" i="12"/>
  <c r="G1172" i="12"/>
  <c r="G1116" i="12"/>
  <c r="G1114" i="12"/>
  <c r="G1084" i="12"/>
  <c r="G1244" i="12"/>
  <c r="G1242" i="12"/>
  <c r="G1226" i="12"/>
  <c r="G1196" i="12"/>
  <c r="G1186" i="12"/>
  <c r="G1183" i="12"/>
  <c r="G1136" i="12"/>
  <c r="G1133" i="12"/>
  <c r="G1098" i="12"/>
  <c r="G1015" i="12"/>
  <c r="G1000" i="12"/>
  <c r="G992" i="12"/>
  <c r="G785" i="12"/>
  <c r="G1281" i="12"/>
  <c r="G1268" i="12"/>
  <c r="G1234" i="12"/>
  <c r="G1219" i="12"/>
  <c r="G1216" i="12"/>
  <c r="G1165" i="12"/>
  <c r="G1106" i="12"/>
  <c r="G1088" i="12"/>
  <c r="G1209" i="12"/>
  <c r="G1145" i="12"/>
  <c r="G1081" i="12"/>
  <c r="G1042" i="12"/>
  <c r="G1033" i="12"/>
  <c r="G978" i="12"/>
  <c r="G969" i="12"/>
  <c r="G962" i="12"/>
  <c r="G926" i="12"/>
  <c r="G874" i="12"/>
  <c r="G819" i="12"/>
  <c r="G742" i="12"/>
  <c r="G1066" i="12"/>
  <c r="G1002" i="12"/>
  <c r="G902" i="12"/>
  <c r="G881" i="12"/>
  <c r="G833" i="12"/>
  <c r="G1249" i="12"/>
  <c r="G1225" i="12"/>
  <c r="G1161" i="12"/>
  <c r="G1097" i="12"/>
  <c r="G1026" i="12"/>
  <c r="G1017" i="12"/>
  <c r="G910" i="12"/>
  <c r="G892" i="12"/>
  <c r="G835" i="12"/>
  <c r="G798" i="12"/>
  <c r="G649" i="12"/>
  <c r="G600" i="12"/>
  <c r="G547" i="12"/>
  <c r="G1241" i="12"/>
  <c r="G1177" i="12"/>
  <c r="G1113" i="12"/>
  <c r="G1065" i="12"/>
  <c r="G1010" i="12"/>
  <c r="G1001" i="12"/>
  <c r="G941" i="12"/>
  <c r="G766" i="12"/>
  <c r="G1034" i="12"/>
  <c r="G970" i="12"/>
  <c r="G934" i="12"/>
  <c r="G923" i="12"/>
  <c r="G868" i="12"/>
  <c r="G880" i="12"/>
  <c r="G816" i="12"/>
  <c r="G773" i="12"/>
  <c r="G771" i="12"/>
  <c r="G745" i="12"/>
  <c r="G726" i="12"/>
  <c r="G721" i="12"/>
  <c r="G702" i="12"/>
  <c r="G699" i="12"/>
  <c r="G658" i="12"/>
  <c r="G655" i="12"/>
  <c r="G539" i="12"/>
  <c r="G939" i="12"/>
  <c r="G891" i="12"/>
  <c r="G889" i="12"/>
  <c r="G848" i="12"/>
  <c r="G827" i="12"/>
  <c r="G825" i="12"/>
  <c r="G800" i="12"/>
  <c r="G794" i="12"/>
  <c r="G778" i="12"/>
  <c r="G763" i="12"/>
  <c r="G758" i="12"/>
  <c r="G739" i="12"/>
  <c r="G736" i="12"/>
  <c r="G729" i="12"/>
  <c r="G715" i="12"/>
  <c r="G624" i="12"/>
  <c r="G602" i="12"/>
  <c r="G551" i="12"/>
  <c r="G840" i="12"/>
  <c r="G809" i="12"/>
  <c r="G806" i="12"/>
  <c r="G717" i="12"/>
  <c r="G710" i="12"/>
  <c r="G651" i="12"/>
  <c r="G774" i="12"/>
  <c r="G741" i="12"/>
  <c r="G947" i="12"/>
  <c r="G865" i="12"/>
  <c r="G793" i="12"/>
  <c r="G536" i="12"/>
  <c r="G513" i="12"/>
  <c r="G683" i="12"/>
  <c r="G681" i="12"/>
  <c r="G657" i="12"/>
  <c r="G639" i="12"/>
  <c r="G632" i="12"/>
  <c r="G618" i="12"/>
  <c r="G549" i="12"/>
  <c r="G691" i="12"/>
  <c r="G674" i="12"/>
  <c r="G666" i="12"/>
  <c r="G648" i="12"/>
  <c r="G597" i="12"/>
  <c r="G437" i="12"/>
  <c r="G781" i="12"/>
  <c r="G685" i="12"/>
  <c r="G678" i="12"/>
  <c r="G650" i="12"/>
  <c r="G364" i="12"/>
  <c r="G693" i="12"/>
  <c r="G652" i="12"/>
  <c r="G579" i="12"/>
  <c r="G571" i="12"/>
  <c r="G568" i="12"/>
  <c r="G645" i="12"/>
  <c r="G398" i="12"/>
  <c r="G382" i="12"/>
  <c r="G591" i="12"/>
  <c r="G559" i="12"/>
  <c r="G523" i="12"/>
  <c r="G508" i="12"/>
  <c r="G505" i="12"/>
  <c r="G497" i="12"/>
  <c r="G495" i="12"/>
  <c r="G457" i="12"/>
  <c r="G421" i="12"/>
  <c r="G366" i="12"/>
  <c r="G515" i="12"/>
  <c r="G500" i="12"/>
  <c r="G405" i="12"/>
  <c r="G637" i="12"/>
  <c r="G444" i="12"/>
  <c r="G389" i="12"/>
  <c r="G341" i="12"/>
  <c r="G336" i="12"/>
  <c r="G502" i="12"/>
  <c r="G499" i="12"/>
  <c r="G446" i="12"/>
  <c r="G428" i="12"/>
  <c r="G373" i="12"/>
  <c r="G348" i="12"/>
  <c r="G484" i="12"/>
  <c r="G473" i="12"/>
  <c r="G430" i="12"/>
  <c r="G412" i="12"/>
  <c r="G357" i="12"/>
  <c r="G350" i="12"/>
  <c r="G297" i="12"/>
  <c r="G481" i="12"/>
  <c r="G477" i="12"/>
  <c r="G459" i="12"/>
  <c r="G441" i="12"/>
  <c r="G425" i="12"/>
  <c r="G409" i="12"/>
  <c r="G393" i="12"/>
  <c r="G377" i="12"/>
  <c r="G361" i="12"/>
  <c r="G345" i="12"/>
  <c r="G168" i="12"/>
  <c r="G160" i="12"/>
  <c r="G66" i="12"/>
  <c r="G517" i="12"/>
  <c r="G509" i="12"/>
  <c r="G501" i="12"/>
  <c r="G347" i="12"/>
  <c r="G301" i="12"/>
  <c r="G299" i="12"/>
  <c r="G296" i="12"/>
  <c r="G273" i="12"/>
  <c r="G465" i="12"/>
  <c r="G461" i="12"/>
  <c r="G331" i="12"/>
  <c r="G328" i="12"/>
  <c r="G310" i="12"/>
  <c r="G306" i="12"/>
  <c r="G303" i="12"/>
  <c r="G291" i="12"/>
  <c r="G278" i="12"/>
  <c r="G275" i="12"/>
  <c r="G489" i="12"/>
  <c r="G381" i="12"/>
  <c r="G365" i="12"/>
  <c r="G349" i="12"/>
  <c r="G342" i="12"/>
  <c r="G337" i="12"/>
  <c r="G240" i="12"/>
  <c r="G449" i="12"/>
  <c r="G433" i="12"/>
  <c r="G417" i="12"/>
  <c r="G401" i="12"/>
  <c r="G385" i="12"/>
  <c r="G369" i="12"/>
  <c r="G353" i="12"/>
  <c r="G258" i="12"/>
  <c r="G188" i="12"/>
  <c r="G128" i="12"/>
  <c r="G79" i="12"/>
  <c r="G76" i="12"/>
  <c r="G288" i="12"/>
  <c r="G284" i="12"/>
  <c r="G268" i="12"/>
  <c r="G183" i="12"/>
  <c r="G162" i="12"/>
  <c r="G144" i="12"/>
  <c r="G84" i="12"/>
  <c r="G63" i="12"/>
  <c r="G304" i="12"/>
  <c r="G247" i="12"/>
  <c r="G239" i="12"/>
  <c r="G226" i="12"/>
  <c r="G167" i="12"/>
  <c r="G164" i="12"/>
  <c r="G159" i="12"/>
  <c r="G130" i="12"/>
  <c r="G112" i="12"/>
  <c r="G312" i="12"/>
  <c r="G308" i="12"/>
  <c r="G236" i="12"/>
  <c r="G151" i="12"/>
  <c r="G140" i="12"/>
  <c r="G109" i="12"/>
  <c r="G96" i="12"/>
  <c r="G320" i="12"/>
  <c r="G192" i="12"/>
  <c r="G80" i="12"/>
  <c r="G266" i="12"/>
  <c r="G262" i="12"/>
  <c r="G234" i="12"/>
  <c r="G230" i="12"/>
  <c r="G202" i="12"/>
  <c r="G198" i="12"/>
  <c r="G170" i="12"/>
  <c r="G166" i="12"/>
  <c r="G138" i="12"/>
  <c r="G134" i="12"/>
  <c r="G106" i="12"/>
  <c r="G102" i="12"/>
  <c r="G74" i="12"/>
  <c r="G70" i="12"/>
  <c r="G274" i="12"/>
  <c r="G242" i="12"/>
  <c r="G210" i="12"/>
  <c r="G178" i="12"/>
  <c r="G146" i="12"/>
  <c r="G114" i="12"/>
  <c r="G82" i="12"/>
  <c r="G250" i="12"/>
  <c r="G246" i="12"/>
  <c r="G218" i="12"/>
  <c r="G214" i="12"/>
  <c r="G186" i="12"/>
  <c r="G182" i="12"/>
  <c r="G154" i="12"/>
  <c r="G150" i="12"/>
  <c r="G122" i="12"/>
  <c r="G118" i="12"/>
  <c r="G90" i="12"/>
  <c r="G86" i="12"/>
  <c r="G58" i="12"/>
  <c r="G54" i="12"/>
  <c r="G38" i="12"/>
  <c r="G34" i="12"/>
  <c r="G29" i="12"/>
  <c r="G8" i="12"/>
  <c r="G6" i="12"/>
  <c r="G52" i="12"/>
  <c r="G36" i="12"/>
  <c r="G50" i="12"/>
  <c r="G23" i="12"/>
  <c r="G21" i="12"/>
  <c r="G46" i="12"/>
  <c r="G30" i="12"/>
  <c r="G7" i="12"/>
  <c r="G5" i="12"/>
  <c r="G44" i="12"/>
  <c r="G26" i="12"/>
  <c r="F1823" i="7" l="1"/>
  <c r="E1823" i="7"/>
  <c r="F1822" i="7"/>
  <c r="E1822" i="7"/>
  <c r="F1821" i="7"/>
  <c r="E1821" i="7"/>
  <c r="F1820" i="7"/>
  <c r="E1820" i="7"/>
  <c r="F1819" i="7"/>
  <c r="E1819" i="7"/>
  <c r="F1818" i="7"/>
  <c r="E1818" i="7"/>
  <c r="F1817" i="7"/>
  <c r="E1817" i="7"/>
  <c r="F1816" i="7"/>
  <c r="E1816" i="7"/>
  <c r="F1815" i="7"/>
  <c r="E1815" i="7"/>
  <c r="F1814" i="7"/>
  <c r="E1814" i="7"/>
  <c r="F1813" i="7"/>
  <c r="E1813" i="7"/>
  <c r="F1812" i="7"/>
  <c r="E1812" i="7"/>
  <c r="F1811" i="7"/>
  <c r="E1811" i="7"/>
  <c r="F1810" i="7"/>
  <c r="E1810" i="7"/>
  <c r="F1809" i="7"/>
  <c r="E1809" i="7"/>
  <c r="F1808" i="7"/>
  <c r="E1808" i="7"/>
  <c r="F1807" i="7"/>
  <c r="E1807" i="7"/>
  <c r="F1806" i="7"/>
  <c r="E1806" i="7"/>
  <c r="F1805" i="7"/>
  <c r="E1805" i="7"/>
  <c r="F1804" i="7"/>
  <c r="E1804" i="7"/>
  <c r="F1803" i="7"/>
  <c r="E1803" i="7"/>
  <c r="F1802" i="7"/>
  <c r="E1802" i="7"/>
  <c r="F1801" i="7"/>
  <c r="E1801" i="7"/>
  <c r="F1800" i="7"/>
  <c r="E1800" i="7"/>
  <c r="F1799" i="7"/>
  <c r="E1799" i="7"/>
  <c r="F1798" i="7"/>
  <c r="E1798" i="7"/>
  <c r="F1797" i="7"/>
  <c r="E1797" i="7"/>
  <c r="F1796" i="7"/>
  <c r="E1796" i="7"/>
  <c r="F1795" i="7"/>
  <c r="E1795" i="7"/>
  <c r="F1794" i="7"/>
  <c r="E1794" i="7"/>
  <c r="F1793" i="7"/>
  <c r="E1793" i="7"/>
  <c r="F1792" i="7"/>
  <c r="E1792" i="7"/>
  <c r="F1791" i="7"/>
  <c r="E1791" i="7"/>
  <c r="F1790" i="7"/>
  <c r="E1790" i="7"/>
  <c r="F1789" i="7"/>
  <c r="E1789" i="7"/>
  <c r="F1788" i="7"/>
  <c r="E1788" i="7"/>
  <c r="F1787" i="7"/>
  <c r="E1787" i="7"/>
  <c r="F1786" i="7"/>
  <c r="E1786" i="7"/>
  <c r="F1785" i="7"/>
  <c r="E1785" i="7"/>
  <c r="F1784" i="7"/>
  <c r="E1784" i="7"/>
  <c r="F1783" i="7"/>
  <c r="E1783" i="7"/>
  <c r="F1782" i="7"/>
  <c r="E1782" i="7"/>
  <c r="F1781" i="7"/>
  <c r="E1781" i="7"/>
  <c r="F1780" i="7"/>
  <c r="E1780" i="7"/>
  <c r="F1779" i="7"/>
  <c r="E1779" i="7"/>
  <c r="F1778" i="7"/>
  <c r="E1778" i="7"/>
  <c r="F1777" i="7"/>
  <c r="E1777" i="7"/>
  <c r="F1776" i="7"/>
  <c r="E1776" i="7"/>
  <c r="F1775" i="7"/>
  <c r="E1775" i="7"/>
  <c r="F1774" i="7"/>
  <c r="E1774" i="7"/>
  <c r="F1773" i="7"/>
  <c r="E1773" i="7"/>
  <c r="F1772" i="7"/>
  <c r="U13" i="14" l="1"/>
  <c r="T34" i="14"/>
  <c r="T50" i="14"/>
  <c r="T33" i="14"/>
  <c r="G1773" i="7"/>
  <c r="G1774" i="7"/>
  <c r="G1775" i="7"/>
  <c r="G1776" i="7"/>
  <c r="G1777" i="7"/>
  <c r="G1778" i="7"/>
  <c r="G1779" i="7"/>
  <c r="G1780" i="7"/>
  <c r="G1781" i="7"/>
  <c r="Q54" i="14" s="1"/>
  <c r="G1782" i="7"/>
  <c r="G1783" i="7"/>
  <c r="G1784" i="7"/>
  <c r="G1785" i="7"/>
  <c r="G1786" i="7"/>
  <c r="G1787" i="7"/>
  <c r="W24" i="14" s="1"/>
  <c r="G1788" i="7"/>
  <c r="G1789" i="7"/>
  <c r="G1790" i="7"/>
  <c r="G1791" i="7"/>
  <c r="G1792" i="7"/>
  <c r="G1793" i="7"/>
  <c r="Q51" i="14" s="1"/>
  <c r="G1794" i="7"/>
  <c r="G1795" i="7"/>
  <c r="Q39" i="14" s="1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772" i="7"/>
  <c r="U39" i="14" l="1"/>
  <c r="T41" i="14"/>
  <c r="U5" i="14"/>
  <c r="T27" i="14"/>
  <c r="U46" i="14"/>
  <c r="S38" i="14"/>
  <c r="T24" i="14"/>
  <c r="U47" i="14"/>
  <c r="T19" i="14"/>
  <c r="T9" i="14"/>
  <c r="W49" i="14"/>
  <c r="U33" i="14"/>
  <c r="U53" i="14"/>
  <c r="S45" i="14"/>
  <c r="S6" i="14"/>
  <c r="S21" i="14"/>
  <c r="U18" i="14"/>
  <c r="W3" i="14"/>
  <c r="U31" i="14"/>
  <c r="S31" i="14"/>
  <c r="S46" i="14"/>
  <c r="U17" i="14"/>
  <c r="T38" i="14"/>
  <c r="S30" i="14"/>
  <c r="Q53" i="14"/>
  <c r="S15" i="14"/>
  <c r="S47" i="14"/>
  <c r="U29" i="14"/>
  <c r="U30" i="14"/>
  <c r="S48" i="14"/>
  <c r="S43" i="14"/>
  <c r="N10" i="14"/>
  <c r="N22" i="14"/>
  <c r="U11" i="14"/>
  <c r="T47" i="14"/>
  <c r="U25" i="14"/>
  <c r="S54" i="14"/>
  <c r="S12" i="14"/>
  <c r="T17" i="14"/>
  <c r="Q21" i="14"/>
  <c r="S13" i="14"/>
  <c r="V13" i="14" s="1"/>
  <c r="T18" i="14"/>
  <c r="U54" i="14"/>
  <c r="S29" i="14"/>
  <c r="S53" i="14"/>
  <c r="S39" i="14"/>
  <c r="T3" i="14"/>
  <c r="W13" i="14"/>
  <c r="W50" i="14"/>
  <c r="W42" i="14"/>
  <c r="W18" i="14"/>
  <c r="S37" i="14"/>
  <c r="S20" i="14"/>
  <c r="S19" i="14"/>
  <c r="U38" i="14"/>
  <c r="W44" i="14"/>
  <c r="W41" i="14"/>
  <c r="T25" i="14"/>
  <c r="Q22" i="14"/>
  <c r="N14" i="14"/>
  <c r="N43" i="14"/>
  <c r="Q16" i="14"/>
  <c r="Q35" i="14"/>
  <c r="Q27" i="14"/>
  <c r="N40" i="14"/>
  <c r="N39" i="14"/>
  <c r="N48" i="14"/>
  <c r="Q34" i="14"/>
  <c r="N53" i="14"/>
  <c r="N18" i="14"/>
  <c r="N36" i="14"/>
  <c r="N49" i="14"/>
  <c r="Q31" i="14"/>
  <c r="N23" i="14"/>
  <c r="Q37" i="14"/>
  <c r="Q36" i="14"/>
  <c r="Q49" i="14"/>
  <c r="Q32" i="14"/>
  <c r="Q28" i="14"/>
  <c r="Q52" i="14"/>
  <c r="N29" i="14"/>
  <c r="Q24" i="14"/>
  <c r="G21" i="14"/>
  <c r="N31" i="14"/>
  <c r="N41" i="14"/>
  <c r="Q14" i="14"/>
  <c r="Q3" i="14"/>
  <c r="Q44" i="14"/>
  <c r="N7" i="14"/>
  <c r="W29" i="14"/>
  <c r="N3" i="14"/>
  <c r="W53" i="14"/>
  <c r="Q9" i="14"/>
  <c r="N9" i="14"/>
  <c r="N38" i="14"/>
  <c r="N8" i="14"/>
  <c r="N20" i="14"/>
  <c r="N19" i="14"/>
  <c r="N35" i="14"/>
  <c r="W33" i="14"/>
  <c r="N33" i="14"/>
  <c r="Q30" i="14"/>
  <c r="N30" i="14"/>
  <c r="O17" i="14"/>
  <c r="N17" i="14"/>
  <c r="G22" i="14"/>
  <c r="N27" i="14"/>
  <c r="G35" i="14"/>
  <c r="S35" i="14"/>
  <c r="N42" i="14"/>
  <c r="N45" i="14"/>
  <c r="Q23" i="14"/>
  <c r="U23" i="14"/>
  <c r="T6" i="14"/>
  <c r="W6" i="14"/>
  <c r="U6" i="14"/>
  <c r="W5" i="14"/>
  <c r="T14" i="14"/>
  <c r="W14" i="14"/>
  <c r="Q25" i="14"/>
  <c r="S25" i="14"/>
  <c r="U41" i="14"/>
  <c r="G16" i="14"/>
  <c r="S16" i="14"/>
  <c r="S49" i="14"/>
  <c r="S3" i="14"/>
  <c r="G11" i="14"/>
  <c r="S11" i="14"/>
  <c r="T11" i="14"/>
  <c r="T49" i="14"/>
  <c r="N44" i="14"/>
  <c r="Q41" i="14"/>
  <c r="S41" i="14"/>
  <c r="U44" i="14"/>
  <c r="N15" i="14"/>
  <c r="N25" i="14"/>
  <c r="N34" i="14"/>
  <c r="Q6" i="14"/>
  <c r="T8" i="14"/>
  <c r="W8" i="14"/>
  <c r="U8" i="14"/>
  <c r="U36" i="14"/>
  <c r="T36" i="14"/>
  <c r="W36" i="14"/>
  <c r="T48" i="14"/>
  <c r="W48" i="14"/>
  <c r="U48" i="14"/>
  <c r="S14" i="14"/>
  <c r="U3" i="14"/>
  <c r="W28" i="14"/>
  <c r="N26" i="14"/>
  <c r="N24" i="14"/>
  <c r="N32" i="14"/>
  <c r="U20" i="14"/>
  <c r="T20" i="14"/>
  <c r="T7" i="14"/>
  <c r="W7" i="14"/>
  <c r="U7" i="14"/>
  <c r="G23" i="14"/>
  <c r="S23" i="14"/>
  <c r="G51" i="14"/>
  <c r="S51" i="14"/>
  <c r="S4" i="14"/>
  <c r="S9" i="14"/>
  <c r="U14" i="14"/>
  <c r="W25" i="14"/>
  <c r="U19" i="14"/>
  <c r="W19" i="14"/>
  <c r="W45" i="14"/>
  <c r="U45" i="14"/>
  <c r="T45" i="14"/>
  <c r="U12" i="14"/>
  <c r="T12" i="14"/>
  <c r="W12" i="14"/>
  <c r="T16" i="14"/>
  <c r="W16" i="14"/>
  <c r="U16" i="14"/>
  <c r="Q17" i="14"/>
  <c r="S17" i="14"/>
  <c r="T5" i="14"/>
  <c r="N37" i="14"/>
  <c r="Q11" i="14"/>
  <c r="N54" i="14"/>
  <c r="N13" i="14"/>
  <c r="Q13" i="14"/>
  <c r="N6" i="14"/>
  <c r="N11" i="14"/>
  <c r="N16" i="14"/>
  <c r="N21" i="14"/>
  <c r="N50" i="14"/>
  <c r="Q29" i="14"/>
  <c r="T15" i="14"/>
  <c r="W15" i="14"/>
  <c r="U15" i="14"/>
  <c r="T46" i="14"/>
  <c r="Q19" i="14"/>
  <c r="T54" i="14"/>
  <c r="W54" i="14"/>
  <c r="U27" i="14"/>
  <c r="W17" i="14"/>
  <c r="S5" i="14"/>
  <c r="U49" i="14"/>
  <c r="W20" i="14"/>
  <c r="U26" i="14"/>
  <c r="T26" i="14"/>
  <c r="W26" i="14"/>
  <c r="G36" i="14"/>
  <c r="S36" i="14"/>
  <c r="G26" i="14"/>
  <c r="S26" i="14"/>
  <c r="N5" i="14"/>
  <c r="N46" i="14"/>
  <c r="Q46" i="14"/>
  <c r="Q47" i="14"/>
  <c r="N28" i="14"/>
  <c r="N51" i="14"/>
  <c r="Q4" i="14"/>
  <c r="Q10" i="14"/>
  <c r="W21" i="14"/>
  <c r="U21" i="14"/>
  <c r="T21" i="14"/>
  <c r="S22" i="14"/>
  <c r="T35" i="14"/>
  <c r="N52" i="14"/>
  <c r="Q5" i="14"/>
  <c r="Q33" i="14"/>
  <c r="S33" i="14"/>
  <c r="T40" i="14"/>
  <c r="W40" i="14"/>
  <c r="U40" i="14"/>
  <c r="N4" i="14"/>
  <c r="N47" i="14"/>
  <c r="Q42" i="14"/>
  <c r="G29" i="14"/>
  <c r="T29" i="14"/>
  <c r="O40" i="14"/>
  <c r="S40" i="14"/>
  <c r="G53" i="14"/>
  <c r="T53" i="14"/>
  <c r="G24" i="14"/>
  <c r="S24" i="14"/>
  <c r="G13" i="14"/>
  <c r="T13" i="14"/>
  <c r="T51" i="14"/>
  <c r="U9" i="14"/>
  <c r="W37" i="14"/>
  <c r="U37" i="14"/>
  <c r="Q45" i="14"/>
  <c r="T23" i="14"/>
  <c r="Q8" i="14"/>
  <c r="Q40" i="14"/>
  <c r="Q26" i="14"/>
  <c r="T39" i="14"/>
  <c r="W39" i="14"/>
  <c r="U35" i="14"/>
  <c r="W35" i="14"/>
  <c r="W9" i="14"/>
  <c r="S42" i="14"/>
  <c r="T37" i="14"/>
  <c r="Q50" i="14"/>
  <c r="Q15" i="14"/>
  <c r="T32" i="14"/>
  <c r="W32" i="14"/>
  <c r="U32" i="14"/>
  <c r="U10" i="14"/>
  <c r="T22" i="14"/>
  <c r="W22" i="14"/>
  <c r="U42" i="14"/>
  <c r="Q43" i="14"/>
  <c r="S32" i="14"/>
  <c r="S44" i="14"/>
  <c r="G17" i="14"/>
  <c r="T31" i="14"/>
  <c r="W31" i="14"/>
  <c r="U34" i="14"/>
  <c r="U28" i="14"/>
  <c r="T28" i="14"/>
  <c r="U52" i="14"/>
  <c r="T52" i="14"/>
  <c r="Q7" i="14"/>
  <c r="Q48" i="14"/>
  <c r="U43" i="14"/>
  <c r="W43" i="14"/>
  <c r="S28" i="14"/>
  <c r="S7" i="14"/>
  <c r="T43" i="14"/>
  <c r="W34" i="14"/>
  <c r="N12" i="14"/>
  <c r="U50" i="14"/>
  <c r="T30" i="14"/>
  <c r="W30" i="14"/>
  <c r="U51" i="14"/>
  <c r="W4" i="14"/>
  <c r="S50" i="14"/>
  <c r="S52" i="14"/>
  <c r="T42" i="14"/>
  <c r="T10" i="14"/>
  <c r="U22" i="14"/>
  <c r="W52" i="14"/>
  <c r="W10" i="14"/>
  <c r="O38" i="14"/>
  <c r="G8" i="14"/>
  <c r="O18" i="14"/>
  <c r="G27" i="14"/>
  <c r="S8" i="14"/>
  <c r="T44" i="14"/>
  <c r="U4" i="14"/>
  <c r="U24" i="14"/>
  <c r="W51" i="14"/>
  <c r="W27" i="14"/>
  <c r="W11" i="14"/>
  <c r="Q18" i="14"/>
  <c r="Q12" i="14"/>
  <c r="G34" i="14"/>
  <c r="G32" i="14"/>
  <c r="T4" i="14"/>
  <c r="W47" i="14"/>
  <c r="W23" i="14"/>
  <c r="Q38" i="14"/>
  <c r="Q20" i="14"/>
  <c r="G33" i="14"/>
  <c r="G30" i="14"/>
  <c r="G28" i="14"/>
  <c r="G10" i="14"/>
  <c r="G54" i="14"/>
  <c r="S27" i="14"/>
  <c r="W46" i="14"/>
  <c r="W38" i="14"/>
  <c r="G15" i="14"/>
  <c r="G52" i="14"/>
  <c r="G25" i="14"/>
  <c r="S34" i="14"/>
  <c r="S18" i="14"/>
  <c r="S10" i="14"/>
  <c r="G6" i="14"/>
  <c r="O6" i="14"/>
  <c r="G4" i="14"/>
  <c r="G12" i="14"/>
  <c r="G3" i="14"/>
  <c r="G14" i="14"/>
  <c r="O5" i="14"/>
  <c r="O3" i="14"/>
  <c r="O4" i="14"/>
  <c r="G7" i="14"/>
  <c r="O7" i="14"/>
  <c r="G9" i="14"/>
  <c r="O9" i="14"/>
  <c r="O11" i="14"/>
  <c r="O8" i="14"/>
  <c r="O10" i="14"/>
  <c r="O14" i="14"/>
  <c r="O31" i="14"/>
  <c r="O21" i="14"/>
  <c r="G49" i="14"/>
  <c r="O49" i="14"/>
  <c r="G18" i="14"/>
  <c r="O12" i="14"/>
  <c r="O13" i="14"/>
  <c r="O33" i="14"/>
  <c r="G20" i="14"/>
  <c r="O20" i="14"/>
  <c r="O30" i="14"/>
  <c r="O26" i="14"/>
  <c r="O35" i="14"/>
  <c r="G41" i="14"/>
  <c r="G39" i="14"/>
  <c r="G5" i="14"/>
  <c r="O36" i="14"/>
  <c r="O28" i="14"/>
  <c r="G19" i="14"/>
  <c r="O19" i="14"/>
  <c r="O22" i="14"/>
  <c r="O41" i="14"/>
  <c r="G45" i="14"/>
  <c r="O45" i="14"/>
  <c r="O25" i="14"/>
  <c r="G48" i="14"/>
  <c r="O48" i="14"/>
  <c r="G38" i="14"/>
  <c r="O54" i="14"/>
  <c r="G43" i="14"/>
  <c r="O43" i="14"/>
  <c r="O23" i="14"/>
  <c r="O34" i="14"/>
  <c r="G46" i="14"/>
  <c r="O46" i="14"/>
  <c r="G44" i="14"/>
  <c r="O44" i="14"/>
  <c r="O27" i="14"/>
  <c r="O32" i="14"/>
  <c r="O51" i="14"/>
  <c r="G47" i="14"/>
  <c r="O47" i="14"/>
  <c r="G40" i="14"/>
  <c r="G31" i="14"/>
  <c r="O16" i="14"/>
  <c r="O15" i="14"/>
  <c r="O39" i="14"/>
  <c r="O29" i="14"/>
  <c r="G50" i="14"/>
  <c r="O50" i="14"/>
  <c r="O53" i="14"/>
  <c r="O52" i="14"/>
  <c r="O24" i="14"/>
  <c r="G42" i="14"/>
  <c r="O42" i="14"/>
  <c r="O37" i="14"/>
  <c r="G37" i="14"/>
  <c r="V46" i="14" l="1"/>
  <c r="V12" i="14"/>
  <c r="V5" i="14"/>
  <c r="V33" i="14"/>
  <c r="V30" i="14"/>
  <c r="V18" i="14"/>
  <c r="V29" i="14"/>
  <c r="V17" i="14"/>
  <c r="V11" i="14"/>
  <c r="V28" i="14"/>
  <c r="V25" i="14"/>
  <c r="V50" i="14"/>
  <c r="V34" i="14"/>
  <c r="V7" i="14"/>
  <c r="V23" i="14"/>
  <c r="V3" i="14"/>
  <c r="V44" i="14"/>
  <c r="V49" i="14"/>
  <c r="V38" i="14"/>
  <c r="V19" i="14"/>
  <c r="V26" i="14"/>
  <c r="V53" i="14"/>
  <c r="V22" i="14"/>
  <c r="V41" i="14"/>
  <c r="V27" i="14"/>
  <c r="V4" i="14"/>
  <c r="V21" i="14"/>
  <c r="V10" i="14"/>
  <c r="V51" i="14"/>
  <c r="V42" i="14"/>
  <c r="V36" i="14"/>
  <c r="V9" i="14"/>
  <c r="V45" i="14"/>
  <c r="V43" i="14"/>
  <c r="V31" i="14"/>
  <c r="V24" i="14"/>
  <c r="V40" i="14"/>
  <c r="V16" i="14"/>
  <c r="V35" i="14"/>
  <c r="V8" i="14"/>
  <c r="V32" i="14"/>
  <c r="V20" i="14"/>
  <c r="V52" i="14"/>
  <c r="V15" i="14"/>
  <c r="V47" i="14"/>
  <c r="V14" i="14"/>
  <c r="V39" i="14"/>
  <c r="V48" i="14"/>
  <c r="V6" i="14"/>
  <c r="V37" i="14"/>
  <c r="V54" i="14"/>
  <c r="L43" i="14" l="1"/>
  <c r="L9" i="14"/>
  <c r="L27" i="14"/>
  <c r="L48" i="14"/>
  <c r="L42" i="14"/>
  <c r="L12" i="14"/>
  <c r="L35" i="14"/>
  <c r="L41" i="14"/>
  <c r="L24" i="14"/>
  <c r="L25" i="14"/>
  <c r="L7" i="14"/>
  <c r="L19" i="14"/>
  <c r="L44" i="14"/>
  <c r="L39" i="14"/>
  <c r="L52" i="14"/>
  <c r="L18" i="14"/>
  <c r="L26" i="14"/>
  <c r="L32" i="14"/>
  <c r="L53" i="14"/>
  <c r="L15" i="14"/>
  <c r="L14" i="14"/>
  <c r="L36" i="14"/>
  <c r="L34" i="14"/>
  <c r="L40" i="14"/>
  <c r="L50" i="14"/>
  <c r="L8" i="14"/>
  <c r="L20" i="14"/>
  <c r="L23" i="14"/>
  <c r="L31" i="14"/>
  <c r="L29" i="14"/>
  <c r="L45" i="14"/>
  <c r="L21" i="14"/>
  <c r="L38" i="14"/>
  <c r="L33" i="14"/>
  <c r="L37" i="14"/>
  <c r="L5" i="14" l="1"/>
  <c r="L46" i="14"/>
  <c r="L51" i="14"/>
  <c r="L4" i="14"/>
  <c r="L47" i="14"/>
  <c r="L6" i="14"/>
  <c r="L30" i="14"/>
  <c r="L28" i="14"/>
  <c r="L10" i="14"/>
  <c r="L22" i="14"/>
  <c r="L17" i="14"/>
  <c r="L16" i="14"/>
  <c r="L49" i="14"/>
  <c r="L3" i="14"/>
  <c r="L11" i="14"/>
  <c r="L54" i="14"/>
  <c r="L13" i="14"/>
  <c r="J31" i="14"/>
  <c r="H31" i="14"/>
  <c r="E31" i="14"/>
  <c r="C31" i="14"/>
  <c r="E50" i="14"/>
  <c r="H50" i="14"/>
  <c r="C50" i="14"/>
  <c r="J50" i="14"/>
  <c r="E52" i="14"/>
  <c r="H52" i="14"/>
  <c r="C52" i="14"/>
  <c r="J52" i="14"/>
  <c r="J25" i="14"/>
  <c r="H25" i="14"/>
  <c r="C25" i="14"/>
  <c r="E25" i="14"/>
  <c r="J42" i="14"/>
  <c r="H42" i="14"/>
  <c r="E42" i="14"/>
  <c r="C42" i="14"/>
  <c r="H13" i="14"/>
  <c r="E13" i="14"/>
  <c r="C13" i="14"/>
  <c r="J13" i="14"/>
  <c r="J29" i="14"/>
  <c r="E29" i="14"/>
  <c r="H29" i="14"/>
  <c r="C29" i="14"/>
  <c r="H40" i="14"/>
  <c r="E40" i="14"/>
  <c r="C40" i="14"/>
  <c r="J40" i="14"/>
  <c r="E53" i="14"/>
  <c r="H53" i="14"/>
  <c r="C53" i="14"/>
  <c r="J53" i="14"/>
  <c r="H39" i="14"/>
  <c r="E39" i="14"/>
  <c r="C39" i="14"/>
  <c r="J39" i="14"/>
  <c r="H24" i="14"/>
  <c r="E24" i="14"/>
  <c r="J24" i="14"/>
  <c r="C24" i="14"/>
  <c r="H48" i="14"/>
  <c r="E48" i="14"/>
  <c r="C48" i="14"/>
  <c r="J48" i="14"/>
  <c r="E44" i="14"/>
  <c r="H44" i="14"/>
  <c r="J44" i="14"/>
  <c r="C44" i="14"/>
  <c r="H27" i="14"/>
  <c r="E27" i="14"/>
  <c r="J27" i="14"/>
  <c r="C27" i="14"/>
  <c r="J46" i="14"/>
  <c r="C46" i="14"/>
  <c r="E46" i="14"/>
  <c r="H46" i="14"/>
  <c r="J47" i="14"/>
  <c r="E47" i="14"/>
  <c r="C47" i="14"/>
  <c r="H47" i="14"/>
  <c r="J26" i="14"/>
  <c r="H26" i="14"/>
  <c r="C26" i="14"/>
  <c r="E26" i="14"/>
  <c r="J35" i="14"/>
  <c r="E35" i="14"/>
  <c r="H35" i="14"/>
  <c r="C35" i="14"/>
  <c r="J9" i="14"/>
  <c r="C9" i="14"/>
  <c r="E9" i="14"/>
  <c r="H9" i="14"/>
  <c r="J33" i="14"/>
  <c r="C33" i="14"/>
  <c r="E33" i="14"/>
  <c r="H33" i="14"/>
  <c r="E6" i="14"/>
  <c r="C6" i="14"/>
  <c r="J6" i="14"/>
  <c r="H6" i="14"/>
  <c r="E30" i="14"/>
  <c r="J30" i="14"/>
  <c r="H30" i="14"/>
  <c r="C30" i="14"/>
  <c r="E28" i="14"/>
  <c r="J28" i="14"/>
  <c r="H28" i="14"/>
  <c r="C28" i="14"/>
  <c r="C10" i="14"/>
  <c r="J10" i="14"/>
  <c r="H10" i="14"/>
  <c r="E10" i="14"/>
  <c r="C22" i="14"/>
  <c r="J22" i="14"/>
  <c r="H22" i="14"/>
  <c r="E22" i="14"/>
  <c r="H34" i="14"/>
  <c r="C34" i="14"/>
  <c r="E34" i="14"/>
  <c r="J34" i="14"/>
  <c r="E41" i="14"/>
  <c r="H41" i="14"/>
  <c r="J41" i="14"/>
  <c r="C41" i="14"/>
  <c r="E5" i="14"/>
  <c r="J5" i="14"/>
  <c r="C5" i="14"/>
  <c r="H5" i="14"/>
  <c r="J4" i="14"/>
  <c r="E4" i="14"/>
  <c r="C4" i="14"/>
  <c r="H4" i="14"/>
  <c r="H20" i="14"/>
  <c r="J20" i="14"/>
  <c r="E20" i="14"/>
  <c r="C20" i="14"/>
  <c r="J19" i="14"/>
  <c r="E19" i="14"/>
  <c r="H19" i="14"/>
  <c r="C19" i="14"/>
  <c r="H8" i="14"/>
  <c r="J8" i="14"/>
  <c r="E8" i="14"/>
  <c r="C8" i="14"/>
  <c r="H14" i="14"/>
  <c r="E14" i="14"/>
  <c r="J14" i="14"/>
  <c r="C14" i="14"/>
  <c r="J18" i="14"/>
  <c r="E18" i="14"/>
  <c r="C18" i="14"/>
  <c r="H18" i="14"/>
  <c r="H7" i="14"/>
  <c r="J7" i="14"/>
  <c r="E7" i="14"/>
  <c r="C7" i="14"/>
  <c r="E12" i="14"/>
  <c r="J12" i="14"/>
  <c r="C12" i="14"/>
  <c r="H12" i="14"/>
  <c r="J17" i="14"/>
  <c r="E17" i="14"/>
  <c r="H17" i="14"/>
  <c r="C17" i="14"/>
  <c r="H32" i="14"/>
  <c r="E32" i="14"/>
  <c r="C32" i="14"/>
  <c r="J32" i="14"/>
  <c r="J23" i="14"/>
  <c r="H23" i="14"/>
  <c r="E23" i="14"/>
  <c r="C23" i="14"/>
  <c r="J51" i="14"/>
  <c r="H51" i="14"/>
  <c r="E51" i="14"/>
  <c r="C51" i="14"/>
  <c r="E37" i="14"/>
  <c r="J37" i="14"/>
  <c r="H37" i="14"/>
  <c r="C37" i="14"/>
  <c r="J36" i="14"/>
  <c r="C36" i="14"/>
  <c r="E36" i="14"/>
  <c r="H36" i="14"/>
  <c r="H38" i="14"/>
  <c r="E38" i="14"/>
  <c r="J38" i="14"/>
  <c r="C38" i="14"/>
  <c r="E21" i="14"/>
  <c r="C21" i="14"/>
  <c r="H21" i="14"/>
  <c r="J21" i="14"/>
  <c r="E16" i="14"/>
  <c r="H16" i="14"/>
  <c r="J16" i="14"/>
  <c r="C16" i="14"/>
  <c r="H49" i="14"/>
  <c r="E49" i="14"/>
  <c r="J49" i="14"/>
  <c r="C49" i="14"/>
  <c r="H3" i="14"/>
  <c r="E3" i="14"/>
  <c r="C3" i="14"/>
  <c r="J3" i="14"/>
  <c r="H11" i="14"/>
  <c r="C11" i="14"/>
  <c r="J11" i="14"/>
  <c r="E11" i="14"/>
  <c r="C54" i="14"/>
  <c r="J54" i="14"/>
  <c r="H54" i="14"/>
  <c r="E54" i="14"/>
  <c r="J43" i="14"/>
  <c r="C43" i="14"/>
  <c r="E43" i="14"/>
  <c r="H43" i="14"/>
  <c r="J45" i="14"/>
  <c r="H45" i="14"/>
  <c r="E45" i="14"/>
  <c r="C45" i="14"/>
  <c r="E15" i="14"/>
  <c r="C15" i="14"/>
  <c r="J15" i="14"/>
  <c r="H15" i="14"/>
  <c r="E36" i="13" l="1"/>
  <c r="G105" i="13"/>
  <c r="G104" i="13"/>
  <c r="G103" i="13"/>
  <c r="G102" i="13"/>
  <c r="G101" i="13"/>
  <c r="G100" i="13"/>
  <c r="G99" i="13"/>
  <c r="G98" i="13"/>
  <c r="G97" i="13"/>
  <c r="G96" i="13"/>
  <c r="G95" i="13"/>
  <c r="G94" i="13"/>
  <c r="G93" i="13"/>
  <c r="G92" i="13"/>
  <c r="G91" i="13"/>
  <c r="G90" i="13"/>
  <c r="G89" i="13"/>
  <c r="G88" i="13"/>
  <c r="G87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71" i="13"/>
  <c r="G70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G9" i="13"/>
  <c r="G8" i="13"/>
  <c r="G7" i="13"/>
  <c r="G6" i="13"/>
  <c r="G5" i="13"/>
  <c r="G4" i="13"/>
  <c r="G3" i="13"/>
  <c r="G2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F2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54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2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54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2" i="13"/>
  <c r="U37" i="10" l="1"/>
  <c r="T37" i="10"/>
  <c r="T25" i="10"/>
  <c r="U25" i="10"/>
  <c r="U15" i="10"/>
  <c r="T15" i="10"/>
  <c r="U45" i="10"/>
  <c r="T45" i="10"/>
  <c r="S37" i="10"/>
  <c r="S25" i="10"/>
  <c r="S15" i="10"/>
  <c r="S45" i="10"/>
  <c r="U13" i="10"/>
  <c r="T13" i="10"/>
  <c r="T11" i="10"/>
  <c r="U11" i="10"/>
  <c r="U49" i="10"/>
  <c r="T49" i="10"/>
  <c r="U21" i="10"/>
  <c r="T21" i="10"/>
  <c r="S4" i="10"/>
  <c r="S46" i="10"/>
  <c r="S5" i="10"/>
  <c r="S16" i="10"/>
  <c r="S23" i="10"/>
  <c r="S21" i="10"/>
  <c r="U43" i="10"/>
  <c r="T43" i="10"/>
  <c r="U27" i="10"/>
  <c r="T27" i="10"/>
  <c r="U12" i="10"/>
  <c r="T12" i="10"/>
  <c r="T41" i="10"/>
  <c r="U41" i="10"/>
  <c r="T7" i="10"/>
  <c r="U7" i="10"/>
  <c r="U44" i="10"/>
  <c r="T44" i="10"/>
  <c r="U18" i="10"/>
  <c r="T18" i="10"/>
  <c r="T32" i="10"/>
  <c r="U32" i="10"/>
  <c r="U14" i="10"/>
  <c r="T14" i="10"/>
  <c r="U34" i="10"/>
  <c r="T34" i="10"/>
  <c r="T8" i="10"/>
  <c r="U8" i="10"/>
  <c r="T31" i="10"/>
  <c r="U31" i="10"/>
  <c r="U38" i="10"/>
  <c r="T38" i="10"/>
  <c r="U42" i="10"/>
  <c r="T42" i="10"/>
  <c r="T19" i="10"/>
  <c r="U19" i="10"/>
  <c r="U20" i="10"/>
  <c r="T20" i="10"/>
  <c r="S35" i="10"/>
  <c r="S26" i="10"/>
  <c r="S50" i="10"/>
  <c r="U4" i="10"/>
  <c r="T4" i="10"/>
  <c r="U46" i="10"/>
  <c r="T46" i="10"/>
  <c r="T16" i="10"/>
  <c r="U16" i="10"/>
  <c r="S54" i="10"/>
  <c r="S3" i="10"/>
  <c r="S49" i="10"/>
  <c r="S43" i="10"/>
  <c r="S27" i="10"/>
  <c r="S12" i="10"/>
  <c r="S41" i="10"/>
  <c r="S7" i="10"/>
  <c r="S44" i="10"/>
  <c r="S18" i="10"/>
  <c r="S32" i="10"/>
  <c r="S14" i="10"/>
  <c r="S34" i="10"/>
  <c r="S8" i="10"/>
  <c r="S31" i="10"/>
  <c r="S38" i="10"/>
  <c r="T9" i="10"/>
  <c r="U9" i="10"/>
  <c r="U52" i="10"/>
  <c r="T52" i="10"/>
  <c r="U50" i="10"/>
  <c r="T50" i="10"/>
  <c r="S9" i="10"/>
  <c r="S52" i="10"/>
  <c r="S36" i="10"/>
  <c r="U54" i="10"/>
  <c r="T54" i="10"/>
  <c r="T3" i="10"/>
  <c r="U3" i="10"/>
  <c r="U5" i="10"/>
  <c r="T5" i="10"/>
  <c r="S47" i="10"/>
  <c r="S11" i="10"/>
  <c r="U17" i="10"/>
  <c r="T17" i="10"/>
  <c r="U22" i="10"/>
  <c r="T22" i="10"/>
  <c r="U24" i="10"/>
  <c r="T24" i="10"/>
  <c r="U10" i="10"/>
  <c r="T10" i="10"/>
  <c r="U39" i="10"/>
  <c r="T39" i="10"/>
  <c r="U28" i="10"/>
  <c r="T28" i="10"/>
  <c r="U53" i="10"/>
  <c r="T53" i="10"/>
  <c r="U30" i="10"/>
  <c r="T30" i="10"/>
  <c r="U40" i="10"/>
  <c r="T40" i="10"/>
  <c r="U6" i="10"/>
  <c r="T6" i="10"/>
  <c r="U29" i="10"/>
  <c r="T29" i="10"/>
  <c r="U33" i="10"/>
  <c r="T33" i="10"/>
  <c r="T35" i="10"/>
  <c r="U35" i="10"/>
  <c r="U26" i="10"/>
  <c r="T26" i="10"/>
  <c r="U36" i="10"/>
  <c r="T36" i="10"/>
  <c r="S42" i="10"/>
  <c r="S19" i="10"/>
  <c r="S20" i="10"/>
  <c r="U47" i="10"/>
  <c r="T47" i="10"/>
  <c r="T51" i="10"/>
  <c r="U51" i="10"/>
  <c r="U23" i="10"/>
  <c r="T23" i="10"/>
  <c r="S13" i="10"/>
  <c r="S51" i="10"/>
  <c r="U48" i="10"/>
  <c r="T48" i="10"/>
  <c r="S17" i="10"/>
  <c r="S48" i="10"/>
  <c r="S22" i="10"/>
  <c r="S24" i="10"/>
  <c r="S10" i="10"/>
  <c r="S39" i="10"/>
  <c r="S28" i="10"/>
  <c r="S53" i="10"/>
  <c r="S30" i="10"/>
  <c r="S40" i="10"/>
  <c r="S6" i="10"/>
  <c r="S29" i="10"/>
  <c r="S33" i="10"/>
  <c r="W13" i="10"/>
  <c r="Q17" i="10"/>
  <c r="Q47" i="10"/>
  <c r="Q27" i="10"/>
  <c r="W42" i="10"/>
  <c r="W54" i="10"/>
  <c r="W12" i="10"/>
  <c r="Q22" i="10"/>
  <c r="W25" i="10"/>
  <c r="W11" i="10"/>
  <c r="W10" i="10"/>
  <c r="Q19" i="10"/>
  <c r="W39" i="10"/>
  <c r="Q3" i="10"/>
  <c r="Q32" i="10"/>
  <c r="Q53" i="10"/>
  <c r="W15" i="10"/>
  <c r="W49" i="10"/>
  <c r="W36" i="10"/>
  <c r="Q5" i="10"/>
  <c r="Q40" i="10"/>
  <c r="W50" i="10"/>
  <c r="Q23" i="10"/>
  <c r="Q21" i="10"/>
  <c r="W33" i="10"/>
  <c r="Q37" i="10"/>
  <c r="Q4" i="10" l="1"/>
  <c r="Q33" i="10"/>
  <c r="W16" i="10"/>
  <c r="W4" i="10"/>
  <c r="Q30" i="10"/>
  <c r="V42" i="10"/>
  <c r="V21" i="10"/>
  <c r="V29" i="10"/>
  <c r="V24" i="10"/>
  <c r="V22" i="10"/>
  <c r="V20" i="10"/>
  <c r="V53" i="10"/>
  <c r="V30" i="10"/>
  <c r="V15" i="10"/>
  <c r="V44" i="10"/>
  <c r="V26" i="10"/>
  <c r="Q9" i="10"/>
  <c r="Q29" i="10"/>
  <c r="Q24" i="10"/>
  <c r="W53" i="10"/>
  <c r="W40" i="10"/>
  <c r="W3" i="10"/>
  <c r="Q36" i="10"/>
  <c r="W18" i="10"/>
  <c r="Q15" i="10"/>
  <c r="Q20" i="10"/>
  <c r="W26" i="10"/>
  <c r="W6" i="10"/>
  <c r="Q52" i="10"/>
  <c r="Q26" i="10"/>
  <c r="W20" i="10"/>
  <c r="Q49" i="10"/>
  <c r="Q50" i="10"/>
  <c r="W41" i="10"/>
  <c r="Q28" i="10"/>
  <c r="V39" i="10"/>
  <c r="V41" i="10"/>
  <c r="V14" i="10"/>
  <c r="V45" i="10"/>
  <c r="V51" i="10"/>
  <c r="V36" i="10"/>
  <c r="V28" i="10"/>
  <c r="V19" i="10"/>
  <c r="V11" i="10"/>
  <c r="V38" i="10"/>
  <c r="V18" i="10"/>
  <c r="V43" i="10"/>
  <c r="V31" i="10"/>
  <c r="V48" i="10"/>
  <c r="V7" i="10"/>
  <c r="V37" i="10"/>
  <c r="V6" i="10"/>
  <c r="V17" i="10"/>
  <c r="V5" i="10"/>
  <c r="V12" i="10"/>
  <c r="V3" i="10"/>
  <c r="J44" i="10"/>
  <c r="N8" i="10"/>
  <c r="O8" i="10"/>
  <c r="G8" i="10"/>
  <c r="G8" i="11"/>
  <c r="O14" i="10"/>
  <c r="N14" i="10"/>
  <c r="G14" i="11"/>
  <c r="G14" i="10"/>
  <c r="O7" i="10"/>
  <c r="N7" i="10"/>
  <c r="G7" i="10"/>
  <c r="G7" i="11"/>
  <c r="L46" i="10"/>
  <c r="N21" i="10"/>
  <c r="G21" i="11"/>
  <c r="G21" i="10"/>
  <c r="O21" i="10"/>
  <c r="J26" i="10"/>
  <c r="L26" i="10"/>
  <c r="W17" i="10"/>
  <c r="V27" i="10"/>
  <c r="W7" i="10"/>
  <c r="W27" i="10"/>
  <c r="O5" i="10"/>
  <c r="N5" i="10"/>
  <c r="G5" i="11"/>
  <c r="G5" i="10"/>
  <c r="N46" i="10"/>
  <c r="G46" i="10"/>
  <c r="G46" i="11"/>
  <c r="O46" i="10"/>
  <c r="G51" i="11"/>
  <c r="N51" i="10"/>
  <c r="G51" i="10"/>
  <c r="O51" i="10"/>
  <c r="N43" i="10"/>
  <c r="G43" i="10"/>
  <c r="O43" i="10"/>
  <c r="G43" i="11"/>
  <c r="Q18" i="10"/>
  <c r="W8" i="10"/>
  <c r="V23" i="10"/>
  <c r="N45" i="10"/>
  <c r="G45" i="11"/>
  <c r="G45" i="10"/>
  <c r="O45" i="10"/>
  <c r="N4" i="10"/>
  <c r="G4" i="10"/>
  <c r="G4" i="11"/>
  <c r="O4" i="10"/>
  <c r="N54" i="10"/>
  <c r="G54" i="10"/>
  <c r="O54" i="10"/>
  <c r="G54" i="11"/>
  <c r="J38" i="10"/>
  <c r="J8" i="10"/>
  <c r="L14" i="10"/>
  <c r="J18" i="10"/>
  <c r="J7" i="10"/>
  <c r="L43" i="10"/>
  <c r="Q51" i="10"/>
  <c r="W23" i="10"/>
  <c r="W35" i="10"/>
  <c r="W30" i="10"/>
  <c r="W5" i="10"/>
  <c r="W14" i="10"/>
  <c r="W44" i="10"/>
  <c r="V46" i="10"/>
  <c r="V25" i="10"/>
  <c r="J32" i="10"/>
  <c r="W48" i="10"/>
  <c r="L31" i="10"/>
  <c r="N32" i="10"/>
  <c r="O32" i="10"/>
  <c r="G32" i="10"/>
  <c r="G32" i="11"/>
  <c r="V34" i="10"/>
  <c r="W34" i="10"/>
  <c r="W22" i="10"/>
  <c r="Q7" i="10"/>
  <c r="N16" i="10"/>
  <c r="G16" i="11"/>
  <c r="G16" i="10"/>
  <c r="O16" i="10"/>
  <c r="N3" i="10"/>
  <c r="G3" i="11"/>
  <c r="G3" i="10"/>
  <c r="O3" i="10"/>
  <c r="N37" i="10"/>
  <c r="O37" i="10"/>
  <c r="G37" i="11"/>
  <c r="G37" i="10"/>
  <c r="N20" i="10"/>
  <c r="G20" i="10"/>
  <c r="G20" i="11"/>
  <c r="O20" i="10"/>
  <c r="N50" i="10"/>
  <c r="O50" i="10"/>
  <c r="G50" i="10"/>
  <c r="G50" i="11"/>
  <c r="N36" i="10"/>
  <c r="G36" i="10"/>
  <c r="G36" i="11"/>
  <c r="O36" i="10"/>
  <c r="N15" i="10"/>
  <c r="G15" i="10"/>
  <c r="G15" i="11"/>
  <c r="O15" i="10"/>
  <c r="N26" i="10"/>
  <c r="G26" i="10"/>
  <c r="O26" i="10"/>
  <c r="G26" i="11"/>
  <c r="G52" i="10"/>
  <c r="N52" i="10"/>
  <c r="G52" i="11"/>
  <c r="O52" i="10"/>
  <c r="G19" i="11"/>
  <c r="G19" i="10"/>
  <c r="N19" i="10"/>
  <c r="O19" i="10"/>
  <c r="N25" i="10"/>
  <c r="G25" i="10"/>
  <c r="O25" i="10"/>
  <c r="G25" i="11"/>
  <c r="O47" i="10"/>
  <c r="N47" i="10"/>
  <c r="G47" i="11"/>
  <c r="G47" i="10"/>
  <c r="N13" i="10"/>
  <c r="G13" i="10"/>
  <c r="G13" i="11"/>
  <c r="O13" i="10"/>
  <c r="J21" i="10"/>
  <c r="L49" i="10"/>
  <c r="L3" i="10"/>
  <c r="L11" i="10"/>
  <c r="Q6" i="10"/>
  <c r="Q39" i="10"/>
  <c r="Q13" i="10"/>
  <c r="Q11" i="10"/>
  <c r="V52" i="10"/>
  <c r="Q31" i="10"/>
  <c r="Q14" i="10"/>
  <c r="Q41" i="10"/>
  <c r="V54" i="10"/>
  <c r="W46" i="10"/>
  <c r="W19" i="10"/>
  <c r="Q46" i="10"/>
  <c r="W21" i="10"/>
  <c r="O38" i="10"/>
  <c r="N38" i="10"/>
  <c r="G38" i="10"/>
  <c r="G38" i="11"/>
  <c r="N22" i="10"/>
  <c r="G22" i="11"/>
  <c r="O22" i="10"/>
  <c r="G22" i="10"/>
  <c r="N48" i="10"/>
  <c r="O48" i="10"/>
  <c r="G48" i="11"/>
  <c r="G48" i="10"/>
  <c r="L41" i="10"/>
  <c r="Q48" i="10"/>
  <c r="W38" i="10"/>
  <c r="N34" i="10"/>
  <c r="O34" i="10"/>
  <c r="G34" i="10"/>
  <c r="G34" i="11"/>
  <c r="N44" i="10"/>
  <c r="G44" i="10"/>
  <c r="O44" i="10"/>
  <c r="G44" i="11"/>
  <c r="N41" i="10"/>
  <c r="G41" i="11"/>
  <c r="O41" i="10"/>
  <c r="G41" i="10"/>
  <c r="N17" i="10"/>
  <c r="G17" i="10"/>
  <c r="G17" i="11"/>
  <c r="O17" i="10"/>
  <c r="J47" i="10"/>
  <c r="N27" i="10"/>
  <c r="G27" i="11"/>
  <c r="G27" i="10"/>
  <c r="O27" i="10"/>
  <c r="J19" i="10"/>
  <c r="Q34" i="10"/>
  <c r="W32" i="10"/>
  <c r="O23" i="10"/>
  <c r="N23" i="10"/>
  <c r="G23" i="10"/>
  <c r="G23" i="11"/>
  <c r="N29" i="10"/>
  <c r="O29" i="10"/>
  <c r="G29" i="10"/>
  <c r="G29" i="11"/>
  <c r="G35" i="11"/>
  <c r="N35" i="10"/>
  <c r="O35" i="10"/>
  <c r="G35" i="10"/>
  <c r="G42" i="10"/>
  <c r="N42" i="10"/>
  <c r="O42" i="10"/>
  <c r="G42" i="11"/>
  <c r="L45" i="10"/>
  <c r="L52" i="10"/>
  <c r="L25" i="10"/>
  <c r="L42" i="10"/>
  <c r="V33" i="10"/>
  <c r="V10" i="10"/>
  <c r="V13" i="10"/>
  <c r="W47" i="10"/>
  <c r="Q42" i="10"/>
  <c r="V47" i="10"/>
  <c r="V9" i="10"/>
  <c r="V8" i="10"/>
  <c r="Q44" i="10"/>
  <c r="Q43" i="10"/>
  <c r="Q54" i="10"/>
  <c r="V35" i="10"/>
  <c r="W43" i="10"/>
  <c r="V16" i="10"/>
  <c r="Q45" i="10"/>
  <c r="Q25" i="10"/>
  <c r="W45" i="10"/>
  <c r="W37" i="10"/>
  <c r="N31" i="10"/>
  <c r="O31" i="10"/>
  <c r="G31" i="11"/>
  <c r="G31" i="10"/>
  <c r="L27" i="10"/>
  <c r="G18" i="10"/>
  <c r="N18" i="10"/>
  <c r="G18" i="11"/>
  <c r="O18" i="10"/>
  <c r="Q38" i="10"/>
  <c r="N12" i="10"/>
  <c r="G12" i="11"/>
  <c r="O12" i="10"/>
  <c r="G12" i="10"/>
  <c r="L9" i="10"/>
  <c r="N49" i="10"/>
  <c r="O49" i="10"/>
  <c r="G49" i="10"/>
  <c r="G49" i="11"/>
  <c r="N11" i="10"/>
  <c r="G11" i="10"/>
  <c r="G11" i="11"/>
  <c r="O11" i="10"/>
  <c r="N33" i="10"/>
  <c r="G33" i="11"/>
  <c r="G33" i="10"/>
  <c r="O33" i="10"/>
  <c r="N6" i="10"/>
  <c r="G6" i="11"/>
  <c r="G6" i="10"/>
  <c r="O6" i="10"/>
  <c r="N40" i="10"/>
  <c r="G40" i="10"/>
  <c r="G40" i="11"/>
  <c r="O40" i="10"/>
  <c r="N30" i="10"/>
  <c r="O30" i="10"/>
  <c r="G30" i="10"/>
  <c r="G30" i="11"/>
  <c r="N53" i="10"/>
  <c r="G53" i="11"/>
  <c r="O53" i="10"/>
  <c r="G53" i="10"/>
  <c r="N28" i="10"/>
  <c r="G28" i="11"/>
  <c r="O28" i="10"/>
  <c r="G28" i="10"/>
  <c r="N39" i="10"/>
  <c r="G39" i="10"/>
  <c r="O39" i="10"/>
  <c r="G39" i="11"/>
  <c r="N10" i="10"/>
  <c r="G10" i="11"/>
  <c r="G10" i="10"/>
  <c r="O10" i="10"/>
  <c r="N24" i="10"/>
  <c r="O24" i="10"/>
  <c r="G24" i="11"/>
  <c r="G24" i="10"/>
  <c r="N9" i="10"/>
  <c r="G9" i="11"/>
  <c r="O9" i="10"/>
  <c r="G9" i="10"/>
  <c r="J29" i="10"/>
  <c r="L39" i="10"/>
  <c r="L24" i="10"/>
  <c r="V40" i="10"/>
  <c r="Q10" i="10"/>
  <c r="W51" i="10"/>
  <c r="W29" i="10"/>
  <c r="W28" i="10"/>
  <c r="W24" i="10"/>
  <c r="W52" i="10"/>
  <c r="W9" i="10"/>
  <c r="Q8" i="10"/>
  <c r="V32" i="10"/>
  <c r="Q12" i="10"/>
  <c r="V49" i="10"/>
  <c r="V50" i="10"/>
  <c r="Q35" i="10"/>
  <c r="W31" i="10"/>
  <c r="Q16" i="10"/>
  <c r="V4" i="10"/>
  <c r="W27" i="8"/>
  <c r="W35" i="8"/>
  <c r="W22" i="8"/>
  <c r="W19" i="8"/>
  <c r="W53" i="8"/>
  <c r="W25" i="8"/>
  <c r="W42" i="8"/>
  <c r="W51" i="8"/>
  <c r="W39" i="8"/>
  <c r="W38" i="8"/>
  <c r="W52" i="8"/>
  <c r="W4" i="8"/>
  <c r="W31" i="8"/>
  <c r="W37" i="8"/>
  <c r="W6" i="8"/>
  <c r="W46" i="8"/>
  <c r="W26" i="8"/>
  <c r="W3" i="8"/>
  <c r="W43" i="8"/>
  <c r="W14" i="8"/>
  <c r="W49" i="8"/>
  <c r="W33" i="8"/>
  <c r="W11" i="8"/>
  <c r="W34" i="8"/>
  <c r="W21" i="8"/>
  <c r="W18" i="8"/>
  <c r="W15" i="8"/>
  <c r="W24" i="8"/>
  <c r="W20" i="8"/>
  <c r="W7" i="8"/>
  <c r="W29" i="8"/>
  <c r="W44" i="8"/>
  <c r="W8" i="8"/>
  <c r="W16" i="8"/>
  <c r="W50" i="8"/>
  <c r="W5" i="8"/>
  <c r="W36" i="8"/>
  <c r="W30" i="8"/>
  <c r="W9" i="8"/>
  <c r="W41" i="8"/>
  <c r="W10" i="8"/>
  <c r="W13" i="8"/>
  <c r="W17" i="8"/>
  <c r="W45" i="8"/>
  <c r="W47" i="8"/>
  <c r="W48" i="8"/>
  <c r="W12" i="8"/>
  <c r="W54" i="8"/>
  <c r="W28" i="8"/>
  <c r="C20" i="11"/>
  <c r="H20" i="10"/>
  <c r="E20" i="11"/>
  <c r="E20" i="10"/>
  <c r="C20" i="10"/>
  <c r="C15" i="10"/>
  <c r="C15" i="11"/>
  <c r="E15" i="11"/>
  <c r="H15" i="10"/>
  <c r="E15" i="10"/>
  <c r="H19" i="10"/>
  <c r="E19" i="10"/>
  <c r="C19" i="11"/>
  <c r="C19" i="10"/>
  <c r="E19" i="11"/>
  <c r="C47" i="10"/>
  <c r="C47" i="11"/>
  <c r="H47" i="10"/>
  <c r="E47" i="10"/>
  <c r="E47" i="11"/>
  <c r="C29" i="10"/>
  <c r="C29" i="11"/>
  <c r="E29" i="11"/>
  <c r="H29" i="10"/>
  <c r="E29" i="10"/>
  <c r="H35" i="10"/>
  <c r="E35" i="10"/>
  <c r="C35" i="10"/>
  <c r="C35" i="11"/>
  <c r="E35" i="11"/>
  <c r="E42" i="10"/>
  <c r="E42" i="11"/>
  <c r="C42" i="10"/>
  <c r="C42" i="11"/>
  <c r="H42" i="10"/>
  <c r="E6" i="11"/>
  <c r="C6" i="10"/>
  <c r="H6" i="10"/>
  <c r="E6" i="10"/>
  <c r="C6" i="11"/>
  <c r="H40" i="10"/>
  <c r="E40" i="10"/>
  <c r="C40" i="10"/>
  <c r="E40" i="11"/>
  <c r="C40" i="11"/>
  <c r="E30" i="11"/>
  <c r="C30" i="10"/>
  <c r="H30" i="10"/>
  <c r="E30" i="10"/>
  <c r="C30" i="11"/>
  <c r="C53" i="10"/>
  <c r="C53" i="11"/>
  <c r="H53" i="10"/>
  <c r="E53" i="11"/>
  <c r="E53" i="10"/>
  <c r="C28" i="11"/>
  <c r="E28" i="11"/>
  <c r="E28" i="10"/>
  <c r="H28" i="10"/>
  <c r="C28" i="10"/>
  <c r="H39" i="10"/>
  <c r="C39" i="10"/>
  <c r="E39" i="10"/>
  <c r="C39" i="11"/>
  <c r="E39" i="11"/>
  <c r="E10" i="10"/>
  <c r="C10" i="11"/>
  <c r="E10" i="11"/>
  <c r="C10" i="10"/>
  <c r="H10" i="10"/>
  <c r="E24" i="10"/>
  <c r="C24" i="10"/>
  <c r="C24" i="11"/>
  <c r="H24" i="10"/>
  <c r="E24" i="11"/>
  <c r="H9" i="10"/>
  <c r="C9" i="11"/>
  <c r="E9" i="10"/>
  <c r="E9" i="11"/>
  <c r="C9" i="10"/>
  <c r="E38" i="11"/>
  <c r="C38" i="10"/>
  <c r="H38" i="10"/>
  <c r="E38" i="10"/>
  <c r="C38" i="11"/>
  <c r="E22" i="11"/>
  <c r="C22" i="10"/>
  <c r="H22" i="10"/>
  <c r="E22" i="10"/>
  <c r="C22" i="11"/>
  <c r="C48" i="10"/>
  <c r="H48" i="10"/>
  <c r="E48" i="11"/>
  <c r="C48" i="11"/>
  <c r="E48" i="10"/>
  <c r="C36" i="11"/>
  <c r="E36" i="11"/>
  <c r="H36" i="10"/>
  <c r="E36" i="10"/>
  <c r="C36" i="10"/>
  <c r="C52" i="11"/>
  <c r="E52" i="11"/>
  <c r="H52" i="10"/>
  <c r="E52" i="10"/>
  <c r="C52" i="10"/>
  <c r="C33" i="11"/>
  <c r="E33" i="11"/>
  <c r="H33" i="10"/>
  <c r="C33" i="10"/>
  <c r="E33" i="10"/>
  <c r="C31" i="10"/>
  <c r="C31" i="11"/>
  <c r="E31" i="11"/>
  <c r="H31" i="10"/>
  <c r="E31" i="10"/>
  <c r="H34" i="10"/>
  <c r="C34" i="11"/>
  <c r="E34" i="10"/>
  <c r="E34" i="11"/>
  <c r="C34" i="10"/>
  <c r="C32" i="10"/>
  <c r="H32" i="10"/>
  <c r="E32" i="10"/>
  <c r="C32" i="11"/>
  <c r="E32" i="11"/>
  <c r="E44" i="10"/>
  <c r="C44" i="11"/>
  <c r="E44" i="11"/>
  <c r="H44" i="10"/>
  <c r="C44" i="10"/>
  <c r="C17" i="11"/>
  <c r="E17" i="11"/>
  <c r="C17" i="10"/>
  <c r="H17" i="10"/>
  <c r="E17" i="10"/>
  <c r="H23" i="10"/>
  <c r="E23" i="10"/>
  <c r="C23" i="10"/>
  <c r="C23" i="11"/>
  <c r="E23" i="11"/>
  <c r="C16" i="10"/>
  <c r="H16" i="10"/>
  <c r="E16" i="10"/>
  <c r="C16" i="11"/>
  <c r="E16" i="11"/>
  <c r="C5" i="10"/>
  <c r="H5" i="10"/>
  <c r="E5" i="10"/>
  <c r="C5" i="11"/>
  <c r="E5" i="11"/>
  <c r="C49" i="11"/>
  <c r="E49" i="11"/>
  <c r="C49" i="10"/>
  <c r="H49" i="10"/>
  <c r="E49" i="10"/>
  <c r="E46" i="11"/>
  <c r="C46" i="10"/>
  <c r="H46" i="10"/>
  <c r="E46" i="10"/>
  <c r="C46" i="11"/>
  <c r="H3" i="10"/>
  <c r="E3" i="10"/>
  <c r="E3" i="11"/>
  <c r="C3" i="10"/>
  <c r="C3" i="11"/>
  <c r="H51" i="10"/>
  <c r="E51" i="10"/>
  <c r="C51" i="10"/>
  <c r="C51" i="11"/>
  <c r="E51" i="11"/>
  <c r="E11" i="10"/>
  <c r="C11" i="10"/>
  <c r="H11" i="10"/>
  <c r="C11" i="11"/>
  <c r="E11" i="11"/>
  <c r="E27" i="10"/>
  <c r="J27" i="10"/>
  <c r="C27" i="11"/>
  <c r="H27" i="10"/>
  <c r="E27" i="11"/>
  <c r="C27" i="10"/>
  <c r="E43" i="10"/>
  <c r="C43" i="10"/>
  <c r="E43" i="11"/>
  <c r="C43" i="11"/>
  <c r="H43" i="10"/>
  <c r="E50" i="11"/>
  <c r="C50" i="10"/>
  <c r="H50" i="10"/>
  <c r="C50" i="11"/>
  <c r="E50" i="10"/>
  <c r="E26" i="10"/>
  <c r="C26" i="11"/>
  <c r="E26" i="11"/>
  <c r="C26" i="10"/>
  <c r="H26" i="10"/>
  <c r="E25" i="10"/>
  <c r="C25" i="11"/>
  <c r="E25" i="11"/>
  <c r="C25" i="10"/>
  <c r="J25" i="10"/>
  <c r="H25" i="10"/>
  <c r="C13" i="10"/>
  <c r="E13" i="10"/>
  <c r="C13" i="11"/>
  <c r="E13" i="11"/>
  <c r="H13" i="10"/>
  <c r="H8" i="10"/>
  <c r="E8" i="10"/>
  <c r="C8" i="10"/>
  <c r="C8" i="11"/>
  <c r="E8" i="11"/>
  <c r="E14" i="11"/>
  <c r="C14" i="10"/>
  <c r="J14" i="10"/>
  <c r="H14" i="10"/>
  <c r="C14" i="11"/>
  <c r="E14" i="10"/>
  <c r="H18" i="10"/>
  <c r="C18" i="11"/>
  <c r="E18" i="10"/>
  <c r="E18" i="11"/>
  <c r="C18" i="10"/>
  <c r="H7" i="10"/>
  <c r="C7" i="10"/>
  <c r="E7" i="10"/>
  <c r="C7" i="11"/>
  <c r="E7" i="11"/>
  <c r="C21" i="10"/>
  <c r="H21" i="10"/>
  <c r="E21" i="10"/>
  <c r="C21" i="11"/>
  <c r="E21" i="11"/>
  <c r="H41" i="10"/>
  <c r="C41" i="11"/>
  <c r="E41" i="10"/>
  <c r="E41" i="11"/>
  <c r="C41" i="10"/>
  <c r="J41" i="10"/>
  <c r="E12" i="10"/>
  <c r="C12" i="11"/>
  <c r="E12" i="11"/>
  <c r="H12" i="10"/>
  <c r="C12" i="10"/>
  <c r="C37" i="10"/>
  <c r="H37" i="10"/>
  <c r="E37" i="10"/>
  <c r="C37" i="11"/>
  <c r="E37" i="11"/>
  <c r="C45" i="10"/>
  <c r="E45" i="10"/>
  <c r="C45" i="11"/>
  <c r="H45" i="10"/>
  <c r="E45" i="11"/>
  <c r="C4" i="11"/>
  <c r="E4" i="11"/>
  <c r="H4" i="10"/>
  <c r="E4" i="10"/>
  <c r="C4" i="10"/>
  <c r="E54" i="11"/>
  <c r="C54" i="10"/>
  <c r="H54" i="10"/>
  <c r="C54" i="11"/>
  <c r="E54" i="10"/>
  <c r="W23" i="8"/>
  <c r="J50" i="10" l="1"/>
  <c r="J17" i="10"/>
  <c r="L17" i="10"/>
  <c r="J49" i="10"/>
  <c r="J33" i="10"/>
  <c r="J6" i="10"/>
  <c r="L6" i="10"/>
  <c r="L33" i="10"/>
  <c r="J31" i="10"/>
  <c r="L44" i="10"/>
  <c r="L21" i="10"/>
  <c r="J48" i="10"/>
  <c r="J11" i="10"/>
  <c r="J46" i="10"/>
  <c r="J24" i="10"/>
  <c r="L29" i="10"/>
  <c r="L5" i="10"/>
  <c r="L40" i="10"/>
  <c r="L22" i="10"/>
  <c r="L50" i="10"/>
  <c r="L12" i="10"/>
  <c r="J3" i="10"/>
  <c r="J22" i="10"/>
  <c r="L8" i="10"/>
  <c r="J45" i="10"/>
  <c r="J10" i="10"/>
  <c r="L48" i="10"/>
  <c r="L18" i="10"/>
  <c r="L54" i="10"/>
  <c r="J43" i="10"/>
  <c r="J12" i="10"/>
  <c r="J42" i="10"/>
  <c r="J30" i="10"/>
  <c r="J5" i="10"/>
  <c r="J52" i="10"/>
  <c r="L36" i="10"/>
  <c r="L4" i="10"/>
  <c r="L34" i="10"/>
  <c r="L28" i="10"/>
  <c r="L30" i="10"/>
  <c r="J51" i="10"/>
  <c r="J39" i="10"/>
  <c r="J9" i="10"/>
  <c r="J20" i="10"/>
  <c r="L23" i="10"/>
  <c r="L10" i="10"/>
  <c r="J4" i="10"/>
  <c r="L16" i="10"/>
  <c r="J54" i="10"/>
  <c r="J28" i="10"/>
  <c r="L47" i="10"/>
  <c r="L7" i="10"/>
  <c r="L38" i="10"/>
  <c r="J23" i="10"/>
  <c r="L37" i="10"/>
  <c r="L13" i="10"/>
  <c r="L51" i="10"/>
  <c r="L32" i="10"/>
  <c r="J36" i="10"/>
  <c r="J15" i="10"/>
  <c r="L53" i="10"/>
  <c r="L15" i="10"/>
  <c r="L19" i="10"/>
  <c r="L20" i="10"/>
  <c r="J13" i="10"/>
  <c r="J53" i="10"/>
  <c r="J40" i="10"/>
  <c r="J37" i="10"/>
  <c r="J34" i="10"/>
  <c r="J35" i="10"/>
  <c r="J16" i="10"/>
  <c r="L35" i="10"/>
  <c r="W32" i="8"/>
  <c r="W40" i="8"/>
</calcChain>
</file>

<file path=xl/sharedStrings.xml><?xml version="1.0" encoding="utf-8"?>
<sst xmlns="http://schemas.openxmlformats.org/spreadsheetml/2006/main" count="11603" uniqueCount="172">
  <si>
    <t>Code</t>
  </si>
  <si>
    <t xml:space="preserve">State </t>
  </si>
  <si>
    <t>US</t>
  </si>
  <si>
    <t>United States</t>
  </si>
  <si>
    <t>AL</t>
  </si>
  <si>
    <t>Alabama</t>
  </si>
  <si>
    <t>AK</t>
  </si>
  <si>
    <t>Alaska</t>
  </si>
  <si>
    <t>AZ</t>
  </si>
  <si>
    <t>Arizona</t>
  </si>
  <si>
    <t>AR</t>
  </si>
  <si>
    <t>Arkansas</t>
  </si>
  <si>
    <t>CA</t>
  </si>
  <si>
    <t>California</t>
  </si>
  <si>
    <t>CO</t>
  </si>
  <si>
    <t>Colorado</t>
  </si>
  <si>
    <t>CT</t>
  </si>
  <si>
    <t>Connecticut</t>
  </si>
  <si>
    <t>DE</t>
  </si>
  <si>
    <t>Delaware</t>
  </si>
  <si>
    <t>DC</t>
  </si>
  <si>
    <t>District of Columbia</t>
  </si>
  <si>
    <t>FL</t>
  </si>
  <si>
    <t>Florida</t>
  </si>
  <si>
    <t>GA</t>
  </si>
  <si>
    <t>Georgia</t>
  </si>
  <si>
    <t>HI</t>
  </si>
  <si>
    <t>Hawaii</t>
  </si>
  <si>
    <t>ID</t>
  </si>
  <si>
    <t>Idaho</t>
  </si>
  <si>
    <t>IL</t>
  </si>
  <si>
    <t>Illinois</t>
  </si>
  <si>
    <t>IN</t>
  </si>
  <si>
    <t>Indiana</t>
  </si>
  <si>
    <t>IA</t>
  </si>
  <si>
    <t>Iowa</t>
  </si>
  <si>
    <t>KS</t>
  </si>
  <si>
    <t>Kansas</t>
  </si>
  <si>
    <t>KY</t>
  </si>
  <si>
    <t>Kentucky</t>
  </si>
  <si>
    <t>LA</t>
  </si>
  <si>
    <t>Louisiana</t>
  </si>
  <si>
    <t>ME</t>
  </si>
  <si>
    <t>Maine</t>
  </si>
  <si>
    <t>MD</t>
  </si>
  <si>
    <t>Maryland</t>
  </si>
  <si>
    <t>MA</t>
  </si>
  <si>
    <t>Massachusetts</t>
  </si>
  <si>
    <t>MI</t>
  </si>
  <si>
    <t>Michigan</t>
  </si>
  <si>
    <t>MN</t>
  </si>
  <si>
    <t>Minnesota</t>
  </si>
  <si>
    <t>MS</t>
  </si>
  <si>
    <t>Mississippi</t>
  </si>
  <si>
    <t>MO</t>
  </si>
  <si>
    <t>Missouri</t>
  </si>
  <si>
    <t>MT</t>
  </si>
  <si>
    <t>Montana</t>
  </si>
  <si>
    <t>NE</t>
  </si>
  <si>
    <t>Nebraska</t>
  </si>
  <si>
    <t>NV</t>
  </si>
  <si>
    <t>Nevada</t>
  </si>
  <si>
    <t>NH</t>
  </si>
  <si>
    <t>New Hampshire</t>
  </si>
  <si>
    <t>NJ</t>
  </si>
  <si>
    <t>New Jersey</t>
  </si>
  <si>
    <t>NM</t>
  </si>
  <si>
    <t>New Mexico</t>
  </si>
  <si>
    <t>NY</t>
  </si>
  <si>
    <t>New York</t>
  </si>
  <si>
    <t>NC</t>
  </si>
  <si>
    <t>North Carolina</t>
  </si>
  <si>
    <t>ND</t>
  </si>
  <si>
    <t>North Dakota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</si>
  <si>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</si>
  <si>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</si>
  <si>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</si>
  <si>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</si>
  <si>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</si>
  <si>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</si>
  <si>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</si>
  <si>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</si>
  <si>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RI</t>
  </si>
  <si>
    <t>Rhode Island</t>
  </si>
  <si>
    <t>SC</t>
  </si>
  <si>
    <t>South Carolina</t>
  </si>
  <si>
    <t>SD</t>
  </si>
  <si>
    <t>South Dakota</t>
  </si>
  <si>
    <t>TN</t>
  </si>
  <si>
    <t>Tennessee</t>
  </si>
  <si>
    <t>TX</t>
  </si>
  <si>
    <t>Texas</t>
  </si>
  <si>
    <t>UT</t>
  </si>
  <si>
    <t>Utah</t>
  </si>
  <si>
    <t>VT</t>
  </si>
  <si>
    <t>Vermont</t>
  </si>
  <si>
    <t>VA</t>
  </si>
  <si>
    <t>Virginia</t>
  </si>
  <si>
    <t>WA</t>
  </si>
  <si>
    <t>Washington</t>
  </si>
  <si>
    <t>WV</t>
  </si>
  <si>
    <t>West Virginia</t>
  </si>
  <si>
    <t>WI</t>
  </si>
  <si>
    <t>Wisconsin</t>
  </si>
  <si>
    <t>WY</t>
  </si>
  <si>
    <t>Wyoming</t>
  </si>
  <si>
    <t>Population</t>
  </si>
  <si>
    <t>Caseloads</t>
  </si>
  <si>
    <t>Payroll</t>
  </si>
  <si>
    <t>Spending Per Capita</t>
  </si>
  <si>
    <t>Expenditures</t>
  </si>
  <si>
    <t>Recipients Per Capita</t>
  </si>
  <si>
    <t>Payroll Per Expenditure</t>
  </si>
  <si>
    <t>Payroll Per Unit</t>
  </si>
  <si>
    <t>Payroll Per Recipient</t>
  </si>
  <si>
    <t xml:space="preserve">Term </t>
  </si>
  <si>
    <t>Source</t>
  </si>
  <si>
    <t xml:space="preserve">Public and private school enrollment plus 16 through 19 year olds not in high school without a high school deploma. </t>
  </si>
  <si>
    <t>See above</t>
  </si>
  <si>
    <t xml:space="preserve">Public school enrollment </t>
  </si>
  <si>
    <t xml:space="preserve">Elementary and Secondary Education State and Local Expenditure </t>
  </si>
  <si>
    <t xml:space="preserve">
</t>
  </si>
  <si>
    <t>March 2012 Payroll * 10</t>
  </si>
  <si>
    <t xml:space="preserve">March 2012 Full Time Equivalent Employment </t>
  </si>
  <si>
    <t>Notes</t>
  </si>
  <si>
    <t>U.S. Census, 2012 American Community 1-Year Estimates 
--&gt; B14002: Public Enrollment</t>
  </si>
  <si>
    <t xml:space="preserve">U.S. Census, 2012 American Community 1-Year Estimates 
--&gt; B14002: Public and Private School Enrollment
--&gt; C14005: SEX BY SCHOOL ENROLLMENT BY EDUCATIONAL ATTAINMENT BY EMPLOYMENT STATUS FOR THE POPULATION 16 TO 19 YEARS - Universe: Population 16 to 19 years
</t>
  </si>
  <si>
    <t>U.S. and state population</t>
  </si>
  <si>
    <t xml:space="preserve">Potentially Eligible Population </t>
  </si>
  <si>
    <t xml:space="preserve">Eligible Population </t>
  </si>
  <si>
    <t>Potentially Eligible Population Per Capita</t>
  </si>
  <si>
    <t>Eligible Population Per Potentially Elegible Population</t>
  </si>
  <si>
    <t>=</t>
  </si>
  <si>
    <t>*</t>
  </si>
  <si>
    <t>(1)</t>
  </si>
  <si>
    <t>(2)</t>
  </si>
  <si>
    <t>(3)</t>
  </si>
  <si>
    <t>Spending Per Recipient</t>
  </si>
  <si>
    <t>Recipient Per Capita</t>
  </si>
  <si>
    <t>Non-Payroll Per Unit</t>
  </si>
  <si>
    <t>Unit Per Recipient</t>
  </si>
  <si>
    <t>Spending Per Unit</t>
  </si>
  <si>
    <t>Total Expenditures</t>
  </si>
  <si>
    <t>Current Expenditures</t>
  </si>
  <si>
    <t xml:space="preserve">Capital Expenditures </t>
  </si>
  <si>
    <t xml:space="preserve">Recipient Per Eligible Population </t>
  </si>
  <si>
    <t>(4)</t>
  </si>
  <si>
    <t>Elementary and Secondary Education</t>
  </si>
  <si>
    <t xml:space="preserve">Other Education </t>
  </si>
  <si>
    <t>Libraries</t>
  </si>
  <si>
    <t>Total</t>
  </si>
  <si>
    <t xml:space="preserve">Elementary and Secondary Specific </t>
  </si>
  <si>
    <t>Units</t>
  </si>
  <si>
    <t>Year</t>
  </si>
  <si>
    <t>Math - 4th</t>
  </si>
  <si>
    <t xml:space="preserve">Math - 8th </t>
  </si>
  <si>
    <t>Reading - 4th</t>
  </si>
  <si>
    <t>Reading - 8th</t>
  </si>
  <si>
    <t xml:space="preserve">U.S. Census - See expenditure 1972 -2012 Data. Census catagories: Elementary and Secondary Education (12), Other Education (21) and Libraries (52). Current expenditures (E), construction (F) and other capital outlays (G). </t>
  </si>
  <si>
    <t>U.S. Census: See payroll and employment 1940 - 2012 data - STATE AND LOCAL GOVERNMENT: EMPLOYMENT AND PAYROLL DATA, BY STATE AND BY FUNCTION: MARCH 2012 Payroll</t>
  </si>
  <si>
    <t>U.S. Census: See payroll and employment 1940 - 2012 data - STATE AND LOCAL GOVERNMENT: EMPLOYMENT AND PAYROLL DATA, BY STATE AND BY FUNCTION: MARCH 2012 employment</t>
  </si>
  <si>
    <t>Updated</t>
  </si>
  <si>
    <t xml:space="preserve">Units - Total </t>
  </si>
  <si>
    <t xml:space="preserve">Units - Instructional </t>
  </si>
  <si>
    <t xml:space="preserve">Payroll - Total </t>
  </si>
  <si>
    <t xml:space="preserve">Payroll - Instructional </t>
  </si>
  <si>
    <t>Units - Other</t>
  </si>
  <si>
    <t>Payroll - Other</t>
  </si>
  <si>
    <t>U.S. BEA 1972 - 2012 based on Census Bureau midyear population Estimates. (Last Updated March 25, 2015). Accessed through BEA Regional Data: SA1 Personal Income Summary: Personal Income, Population, Per Capita Personal Income</t>
  </si>
  <si>
    <t>Outcomes</t>
  </si>
  <si>
    <t>Math and reading scores</t>
  </si>
  <si>
    <t>NCES data on NAEP testing, reading and math 2011 and 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</si>
</sst>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mbria"/>
      <family val="1"/>
      <scheme val="maj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2" fillId="0" borderId="0" xfId="0" applyFont="1"/>
    <xf numFmtId="43" fontId="0" fillId="0" borderId="0" xfId="1" applyFont="1"/>
    <xf numFmtId="0" fontId="0" fillId="0" borderId="0" xfId="0" applyAlignment="1">
      <alignment wrapText="1"/>
    </xf>
    <xf numFmtId="43" fontId="0" fillId="0" borderId="4" xfId="1" applyFont="1" applyBorder="1"/>
    <xf numFmtId="43" fontId="0" fillId="0" borderId="0" xfId="1" applyFont="1" applyBorder="1"/>
    <xf numFmtId="43" fontId="0" fillId="0" borderId="5" xfId="1" applyFont="1" applyBorder="1"/>
    <xf numFmtId="43" fontId="0" fillId="0" borderId="6" xfId="1" applyFont="1" applyBorder="1"/>
    <xf numFmtId="43" fontId="0" fillId="0" borderId="7" xfId="1" applyFont="1" applyBorder="1"/>
    <xf numFmtId="43" fontId="0" fillId="0" borderId="8" xfId="1" applyFont="1" applyBorder="1"/>
    <xf numFmtId="43" fontId="0" fillId="0" borderId="0" xfId="0" applyNumberFormat="1"/>
    <xf numFmtId="0" fontId="2" fillId="0" borderId="9" xfId="0" applyFont="1" applyBorder="1" applyAlignment="1">
      <alignment wrapText="1"/>
    </xf>
    <xf numFmtId="0" fontId="0" fillId="0" borderId="9" xfId="0" applyBorder="1" applyAlignment="1">
      <alignment wrapText="1"/>
    </xf>
    <xf numFmtId="0" fontId="0" fillId="0" borderId="9" xfId="0" quotePrefix="1" applyBorder="1" applyAlignment="1">
      <alignment wrapText="1"/>
    </xf>
    <xf numFmtId="43" fontId="0" fillId="0" borderId="1" xfId="1" applyFont="1" applyBorder="1"/>
    <xf numFmtId="43" fontId="0" fillId="0" borderId="2" xfId="1" applyFont="1" applyBorder="1"/>
    <xf numFmtId="43" fontId="0" fillId="0" borderId="3" xfId="1" applyFont="1" applyBorder="1"/>
    <xf numFmtId="0" fontId="2" fillId="0" borderId="7" xfId="0" applyFont="1" applyBorder="1"/>
    <xf numFmtId="0" fontId="0" fillId="0" borderId="5" xfId="0" applyBorder="1"/>
    <xf numFmtId="0" fontId="0" fillId="0" borderId="1" xfId="0" quotePrefix="1" applyBorder="1" applyAlignment="1">
      <alignment horizontal="center"/>
    </xf>
    <xf numFmtId="0" fontId="0" fillId="0" borderId="2" xfId="0" quotePrefix="1" applyBorder="1" applyAlignment="1">
      <alignment horizontal="center"/>
    </xf>
    <xf numFmtId="0" fontId="0" fillId="0" borderId="3" xfId="0" quotePrefix="1" applyBorder="1" applyAlignment="1">
      <alignment horizontal="center"/>
    </xf>
    <xf numFmtId="0" fontId="0" fillId="0" borderId="0" xfId="0" applyBorder="1"/>
    <xf numFmtId="0" fontId="0" fillId="0" borderId="0" xfId="0" quotePrefix="1" applyBorder="1" applyAlignment="1">
      <alignment horizontal="center"/>
    </xf>
    <xf numFmtId="0" fontId="2" fillId="0" borderId="0" xfId="0" applyFont="1" applyBorder="1"/>
    <xf numFmtId="43" fontId="2" fillId="0" borderId="0" xfId="1" applyFont="1" applyBorder="1" applyAlignment="1">
      <alignment wrapText="1"/>
    </xf>
    <xf numFmtId="43" fontId="0" fillId="0" borderId="0" xfId="1" applyFont="1" applyBorder="1" applyAlignment="1">
      <alignment wrapText="1"/>
    </xf>
    <xf numFmtId="43" fontId="0" fillId="0" borderId="0" xfId="1" quotePrefix="1" applyFont="1" applyBorder="1" applyAlignment="1">
      <alignment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72-12_expend_k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PC/CENTER/SLFI/WebInteractive/Webtool%20Data/New%20Data%20-%2009.21/General%20Data/BEA%20-%20State%20Population%201972%20-%20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TPC/CENTER/SLFI/WebInteractive/Webtool%20Data/Elementary%20and%20Secondary%20Education/Census%20-%20Public%20and%20Private%20School%20Enrollment%20by%20State%20(2012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16-19%20(2005%20-%202012)/Census%20-%20Teens%20Age%2016-19%20Not%20Enrolled%20In%20School%20And%20Not%20A%20High%20School%20Graduate%20by%20State%20(2012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40-12_employ_k12.xlsx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PC/CENTER/SLFI/WebInteractive/Webtool%20Data/Elementary%20and%20Secondary%20Education/Outcomes/NCES%20Sco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2" t="str">
            <v>AL</v>
          </cell>
          <cell r="C2">
            <v>1972</v>
          </cell>
          <cell r="D2">
            <v>431948000</v>
          </cell>
          <cell r="G2">
            <v>41015000</v>
          </cell>
          <cell r="J2">
            <v>52136000</v>
          </cell>
          <cell r="M2">
            <v>525099008</v>
          </cell>
          <cell r="N2">
            <v>64116000</v>
          </cell>
          <cell r="O2">
            <v>5440000</v>
          </cell>
        </row>
        <row r="3">
          <cell r="A3" t="str">
            <v>AK</v>
          </cell>
          <cell r="C3">
            <v>1972</v>
          </cell>
          <cell r="D3">
            <v>129307000</v>
          </cell>
          <cell r="G3">
            <v>41154000</v>
          </cell>
          <cell r="J3">
            <v>43701000</v>
          </cell>
          <cell r="M3">
            <v>214162000</v>
          </cell>
          <cell r="N3">
            <v>11934000</v>
          </cell>
          <cell r="O3">
            <v>2102000</v>
          </cell>
        </row>
        <row r="4">
          <cell r="A4" t="str">
            <v>AZ</v>
          </cell>
          <cell r="C4">
            <v>1972</v>
          </cell>
          <cell r="D4">
            <v>389735000</v>
          </cell>
          <cell r="G4">
            <v>59917000</v>
          </cell>
          <cell r="J4">
            <v>82355000</v>
          </cell>
          <cell r="M4">
            <v>532007008</v>
          </cell>
          <cell r="N4">
            <v>16268000</v>
          </cell>
          <cell r="O4">
            <v>7635000</v>
          </cell>
        </row>
        <row r="5">
          <cell r="A5" t="str">
            <v>AR</v>
          </cell>
          <cell r="C5">
            <v>1972</v>
          </cell>
          <cell r="D5">
            <v>248774000</v>
          </cell>
          <cell r="G5">
            <v>16584000</v>
          </cell>
          <cell r="J5">
            <v>21259000</v>
          </cell>
          <cell r="M5">
            <v>286616992</v>
          </cell>
          <cell r="N5">
            <v>28595000</v>
          </cell>
          <cell r="O5">
            <v>3068000</v>
          </cell>
        </row>
        <row r="6">
          <cell r="A6" t="str">
            <v>CA</v>
          </cell>
          <cell r="C6">
            <v>1972</v>
          </cell>
          <cell r="D6">
            <v>4816670000</v>
          </cell>
          <cell r="G6">
            <v>282195000</v>
          </cell>
          <cell r="J6">
            <v>366700000</v>
          </cell>
          <cell r="M6">
            <v>5465565184</v>
          </cell>
          <cell r="N6">
            <v>70577000</v>
          </cell>
          <cell r="O6">
            <v>126699000</v>
          </cell>
        </row>
        <row r="7">
          <cell r="A7" t="str">
            <v>CO</v>
          </cell>
          <cell r="C7">
            <v>1972</v>
          </cell>
          <cell r="D7">
            <v>485835000</v>
          </cell>
          <cell r="G7">
            <v>51583000</v>
          </cell>
          <cell r="J7">
            <v>68213000</v>
          </cell>
          <cell r="M7">
            <v>605630976</v>
          </cell>
          <cell r="N7">
            <v>22423000</v>
          </cell>
          <cell r="O7">
            <v>10400000</v>
          </cell>
        </row>
        <row r="8">
          <cell r="A8" t="str">
            <v>CT</v>
          </cell>
          <cell r="C8">
            <v>1972</v>
          </cell>
          <cell r="D8">
            <v>684619000</v>
          </cell>
          <cell r="G8">
            <v>101595000</v>
          </cell>
          <cell r="J8">
            <v>107510000</v>
          </cell>
          <cell r="M8">
            <v>893724032</v>
          </cell>
          <cell r="N8">
            <v>62108000</v>
          </cell>
          <cell r="O8">
            <v>16320000</v>
          </cell>
        </row>
        <row r="9">
          <cell r="A9" t="str">
            <v>DE</v>
          </cell>
          <cell r="C9">
            <v>1972</v>
          </cell>
          <cell r="D9">
            <v>130068000</v>
          </cell>
          <cell r="G9">
            <v>27984000</v>
          </cell>
          <cell r="J9">
            <v>37858000</v>
          </cell>
          <cell r="M9">
            <v>195910000</v>
          </cell>
          <cell r="N9">
            <v>17030000</v>
          </cell>
          <cell r="O9">
            <v>1644000</v>
          </cell>
        </row>
        <row r="10">
          <cell r="A10" t="str">
            <v>DC</v>
          </cell>
          <cell r="C10">
            <v>1972</v>
          </cell>
          <cell r="D10">
            <v>184484000</v>
          </cell>
          <cell r="G10">
            <v>17218000</v>
          </cell>
          <cell r="J10">
            <v>28981000</v>
          </cell>
          <cell r="M10">
            <v>230683008</v>
          </cell>
          <cell r="N10">
            <v>0</v>
          </cell>
          <cell r="O10">
            <v>9872000</v>
          </cell>
        </row>
        <row r="11">
          <cell r="A11" t="str">
            <v>FL</v>
          </cell>
          <cell r="C11">
            <v>1972</v>
          </cell>
          <cell r="D11">
            <v>1252158000</v>
          </cell>
          <cell r="G11">
            <v>128157000</v>
          </cell>
          <cell r="J11">
            <v>182543000</v>
          </cell>
          <cell r="M11">
            <v>1562857984</v>
          </cell>
          <cell r="N11">
            <v>69439000</v>
          </cell>
          <cell r="O11">
            <v>16787000</v>
          </cell>
        </row>
        <row r="12">
          <cell r="A12" t="str">
            <v>GA</v>
          </cell>
          <cell r="C12">
            <v>1972</v>
          </cell>
          <cell r="D12">
            <v>732537000</v>
          </cell>
          <cell r="G12">
            <v>87710000</v>
          </cell>
          <cell r="J12">
            <v>103519000</v>
          </cell>
          <cell r="M12">
            <v>923766016</v>
          </cell>
          <cell r="N12">
            <v>46913000</v>
          </cell>
          <cell r="O12">
            <v>9348000</v>
          </cell>
        </row>
        <row r="13">
          <cell r="A13" t="str">
            <v>HI</v>
          </cell>
          <cell r="C13">
            <v>1972</v>
          </cell>
          <cell r="D13">
            <v>164686000</v>
          </cell>
          <cell r="G13">
            <v>24940000</v>
          </cell>
          <cell r="J13">
            <v>24962000</v>
          </cell>
          <cell r="M13">
            <v>214588000</v>
          </cell>
          <cell r="N13">
            <v>9798000</v>
          </cell>
          <cell r="O13">
            <v>5457000</v>
          </cell>
        </row>
        <row r="14">
          <cell r="A14" t="str">
            <v>ID</v>
          </cell>
          <cell r="C14">
            <v>1972</v>
          </cell>
          <cell r="D14">
            <v>113369000</v>
          </cell>
          <cell r="G14">
            <v>11596000</v>
          </cell>
          <cell r="J14">
            <v>13603000</v>
          </cell>
          <cell r="M14">
            <v>138568000</v>
          </cell>
          <cell r="N14">
            <v>13352000</v>
          </cell>
          <cell r="O14">
            <v>2797000</v>
          </cell>
        </row>
        <row r="15">
          <cell r="A15" t="str">
            <v>IL</v>
          </cell>
          <cell r="C15">
            <v>1972</v>
          </cell>
          <cell r="D15">
            <v>2191218000</v>
          </cell>
          <cell r="G15">
            <v>186629000</v>
          </cell>
          <cell r="J15">
            <v>268179000</v>
          </cell>
          <cell r="M15">
            <v>2646025984</v>
          </cell>
          <cell r="N15">
            <v>92466000</v>
          </cell>
          <cell r="O15">
            <v>50496000</v>
          </cell>
        </row>
        <row r="16">
          <cell r="A16" t="str">
            <v>IN</v>
          </cell>
          <cell r="C16">
            <v>1972</v>
          </cell>
          <cell r="D16">
            <v>1019509000</v>
          </cell>
          <cell r="G16">
            <v>165137000</v>
          </cell>
          <cell r="J16">
            <v>195898000</v>
          </cell>
          <cell r="M16">
            <v>1380544000</v>
          </cell>
          <cell r="N16">
            <v>53134000</v>
          </cell>
          <cell r="O16">
            <v>27354000</v>
          </cell>
        </row>
        <row r="17">
          <cell r="A17" t="str">
            <v>IA</v>
          </cell>
          <cell r="C17">
            <v>1972</v>
          </cell>
          <cell r="D17">
            <v>668723000</v>
          </cell>
          <cell r="G17">
            <v>53945000</v>
          </cell>
          <cell r="J17">
            <v>74487000</v>
          </cell>
          <cell r="M17">
            <v>797155008</v>
          </cell>
          <cell r="N17">
            <v>24669000</v>
          </cell>
          <cell r="O17">
            <v>9108000</v>
          </cell>
        </row>
        <row r="18">
          <cell r="A18" t="str">
            <v>KS</v>
          </cell>
          <cell r="C18">
            <v>1972</v>
          </cell>
          <cell r="D18">
            <v>416904000</v>
          </cell>
          <cell r="G18">
            <v>30504000</v>
          </cell>
          <cell r="J18">
            <v>38620000</v>
          </cell>
          <cell r="M18">
            <v>486028000</v>
          </cell>
          <cell r="N18">
            <v>13194000</v>
          </cell>
          <cell r="O18">
            <v>5847000</v>
          </cell>
        </row>
        <row r="19">
          <cell r="A19" t="str">
            <v>KY</v>
          </cell>
          <cell r="C19">
            <v>1972</v>
          </cell>
          <cell r="D19">
            <v>440650000</v>
          </cell>
          <cell r="G19">
            <v>39670000</v>
          </cell>
          <cell r="J19">
            <v>50289000</v>
          </cell>
          <cell r="M19">
            <v>530608992</v>
          </cell>
          <cell r="N19">
            <v>46104000</v>
          </cell>
          <cell r="O19">
            <v>7455000</v>
          </cell>
        </row>
        <row r="20">
          <cell r="A20" t="str">
            <v>LA</v>
          </cell>
          <cell r="C20">
            <v>1972</v>
          </cell>
          <cell r="D20">
            <v>656891000</v>
          </cell>
          <cell r="G20">
            <v>49742000</v>
          </cell>
          <cell r="J20">
            <v>64113000</v>
          </cell>
          <cell r="M20">
            <v>770745984</v>
          </cell>
          <cell r="N20">
            <v>33185000</v>
          </cell>
          <cell r="O20">
            <v>14190000</v>
          </cell>
        </row>
        <row r="21">
          <cell r="A21" t="str">
            <v>ME</v>
          </cell>
          <cell r="C21">
            <v>1972</v>
          </cell>
          <cell r="D21">
            <v>180425000</v>
          </cell>
          <cell r="G21">
            <v>6224000</v>
          </cell>
          <cell r="J21">
            <v>8612000</v>
          </cell>
          <cell r="M21">
            <v>195260992</v>
          </cell>
          <cell r="N21">
            <v>18385000</v>
          </cell>
          <cell r="O21">
            <v>2540000</v>
          </cell>
        </row>
        <row r="22">
          <cell r="A22" t="str">
            <v>MD</v>
          </cell>
          <cell r="C22">
            <v>1972</v>
          </cell>
          <cell r="D22">
            <v>908239000</v>
          </cell>
          <cell r="G22">
            <v>122372000</v>
          </cell>
          <cell r="J22">
            <v>151571000</v>
          </cell>
          <cell r="M22">
            <v>1182182016</v>
          </cell>
          <cell r="N22">
            <v>71004000</v>
          </cell>
          <cell r="O22">
            <v>23905000</v>
          </cell>
        </row>
        <row r="23">
          <cell r="A23" t="str">
            <v>MA</v>
          </cell>
          <cell r="C23">
            <v>1972</v>
          </cell>
          <cell r="D23">
            <v>1144650000</v>
          </cell>
          <cell r="G23">
            <v>200757000</v>
          </cell>
          <cell r="J23">
            <v>214656000</v>
          </cell>
          <cell r="M23">
            <v>1560062976</v>
          </cell>
          <cell r="N23">
            <v>60713000</v>
          </cell>
          <cell r="O23">
            <v>57155000</v>
          </cell>
        </row>
        <row r="24">
          <cell r="A24" t="str">
            <v>MI</v>
          </cell>
          <cell r="C24">
            <v>1972</v>
          </cell>
          <cell r="D24">
            <v>2069826000</v>
          </cell>
          <cell r="G24">
            <v>180213000</v>
          </cell>
          <cell r="J24">
            <v>226706000</v>
          </cell>
          <cell r="M24">
            <v>2476744960</v>
          </cell>
          <cell r="N24">
            <v>106439000</v>
          </cell>
          <cell r="O24">
            <v>31873000</v>
          </cell>
        </row>
        <row r="25">
          <cell r="A25" t="str">
            <v>MN</v>
          </cell>
          <cell r="C25">
            <v>1972</v>
          </cell>
          <cell r="D25">
            <v>946813000</v>
          </cell>
          <cell r="G25">
            <v>98664000</v>
          </cell>
          <cell r="J25">
            <v>125904000</v>
          </cell>
          <cell r="M25">
            <v>1171380992</v>
          </cell>
          <cell r="N25">
            <v>22215000</v>
          </cell>
          <cell r="O25">
            <v>20917000</v>
          </cell>
        </row>
        <row r="26">
          <cell r="A26" t="str">
            <v>MS</v>
          </cell>
          <cell r="C26">
            <v>1972</v>
          </cell>
          <cell r="D26">
            <v>317533000</v>
          </cell>
          <cell r="G26">
            <v>15344000</v>
          </cell>
          <cell r="J26">
            <v>23069000</v>
          </cell>
          <cell r="M26">
            <v>355945984</v>
          </cell>
          <cell r="N26">
            <v>28390000</v>
          </cell>
          <cell r="O26">
            <v>5786000</v>
          </cell>
        </row>
        <row r="27">
          <cell r="A27" t="str">
            <v>MO</v>
          </cell>
          <cell r="C27">
            <v>1972</v>
          </cell>
          <cell r="D27">
            <v>836565000</v>
          </cell>
          <cell r="G27">
            <v>75724000</v>
          </cell>
          <cell r="J27">
            <v>90968000</v>
          </cell>
          <cell r="M27">
            <v>1003257024</v>
          </cell>
          <cell r="N27">
            <v>29501000</v>
          </cell>
          <cell r="O27">
            <v>19102000</v>
          </cell>
        </row>
        <row r="28">
          <cell r="A28" t="str">
            <v>MT</v>
          </cell>
          <cell r="C28">
            <v>1972</v>
          </cell>
          <cell r="D28">
            <v>154310000</v>
          </cell>
          <cell r="G28">
            <v>6499000</v>
          </cell>
          <cell r="J28">
            <v>10035000</v>
          </cell>
          <cell r="M28">
            <v>170844000</v>
          </cell>
          <cell r="N28">
            <v>11456000</v>
          </cell>
          <cell r="O28">
            <v>2553000</v>
          </cell>
        </row>
        <row r="29">
          <cell r="A29" t="str">
            <v>NE</v>
          </cell>
          <cell r="C29">
            <v>1972</v>
          </cell>
          <cell r="D29">
            <v>291906000</v>
          </cell>
          <cell r="G29">
            <v>17561000</v>
          </cell>
          <cell r="J29">
            <v>23549000</v>
          </cell>
          <cell r="M29">
            <v>333016000</v>
          </cell>
          <cell r="N29">
            <v>13365000</v>
          </cell>
          <cell r="O29">
            <v>5895000</v>
          </cell>
        </row>
        <row r="30">
          <cell r="A30" t="str">
            <v>NV</v>
          </cell>
          <cell r="C30">
            <v>1972</v>
          </cell>
          <cell r="D30">
            <v>109028000</v>
          </cell>
          <cell r="G30">
            <v>20808000</v>
          </cell>
          <cell r="J30">
            <v>23717000</v>
          </cell>
          <cell r="M30">
            <v>153552992</v>
          </cell>
          <cell r="N30">
            <v>4107000</v>
          </cell>
          <cell r="O30">
            <v>2163000</v>
          </cell>
        </row>
        <row r="31">
          <cell r="A31" t="str">
            <v>NH</v>
          </cell>
          <cell r="C31">
            <v>1972</v>
          </cell>
          <cell r="D31">
            <v>125705000</v>
          </cell>
          <cell r="G31">
            <v>11718000</v>
          </cell>
          <cell r="J31">
            <v>15478000</v>
          </cell>
          <cell r="M31">
            <v>152900992</v>
          </cell>
          <cell r="N31">
            <v>8170000</v>
          </cell>
          <cell r="O31">
            <v>3152000</v>
          </cell>
        </row>
        <row r="32">
          <cell r="A32" t="str">
            <v>NJ</v>
          </cell>
          <cell r="C32">
            <v>1972</v>
          </cell>
          <cell r="D32">
            <v>1670889000</v>
          </cell>
          <cell r="G32">
            <v>161852000</v>
          </cell>
          <cell r="J32">
            <v>190221000</v>
          </cell>
          <cell r="M32">
            <v>2022962048</v>
          </cell>
          <cell r="N32">
            <v>111710000</v>
          </cell>
          <cell r="O32">
            <v>37719000</v>
          </cell>
        </row>
        <row r="33">
          <cell r="A33" t="str">
            <v>NM</v>
          </cell>
          <cell r="C33">
            <v>1972</v>
          </cell>
          <cell r="D33">
            <v>224784000</v>
          </cell>
          <cell r="G33">
            <v>12589000</v>
          </cell>
          <cell r="J33">
            <v>18715000</v>
          </cell>
          <cell r="M33">
            <v>256088000</v>
          </cell>
          <cell r="N33">
            <v>11281000</v>
          </cell>
          <cell r="O33">
            <v>2722000</v>
          </cell>
        </row>
        <row r="34">
          <cell r="A34" t="str">
            <v>NY</v>
          </cell>
          <cell r="C34">
            <v>1972</v>
          </cell>
          <cell r="D34">
            <v>5215184000</v>
          </cell>
          <cell r="G34">
            <v>346206000</v>
          </cell>
          <cell r="J34">
            <v>401479000</v>
          </cell>
          <cell r="M34">
            <v>5962869248</v>
          </cell>
          <cell r="N34">
            <v>463131008</v>
          </cell>
          <cell r="O34">
            <v>125797000</v>
          </cell>
        </row>
        <row r="35">
          <cell r="A35" t="str">
            <v>NC</v>
          </cell>
          <cell r="C35">
            <v>1972</v>
          </cell>
          <cell r="D35">
            <v>813212000</v>
          </cell>
          <cell r="G35">
            <v>60066000</v>
          </cell>
          <cell r="J35">
            <v>80847000</v>
          </cell>
          <cell r="M35">
            <v>954124992</v>
          </cell>
          <cell r="N35">
            <v>46311000</v>
          </cell>
          <cell r="O35">
            <v>27110000</v>
          </cell>
        </row>
        <row r="36">
          <cell r="A36" t="str">
            <v>ND</v>
          </cell>
          <cell r="C36">
            <v>1972</v>
          </cell>
          <cell r="D36">
            <v>117113000</v>
          </cell>
          <cell r="G36">
            <v>8946000</v>
          </cell>
          <cell r="J36">
            <v>11318000</v>
          </cell>
          <cell r="M36">
            <v>137376992</v>
          </cell>
          <cell r="N36">
            <v>9252000</v>
          </cell>
          <cell r="O36">
            <v>2974000</v>
          </cell>
        </row>
        <row r="37">
          <cell r="A37" t="str">
            <v>OH</v>
          </cell>
          <cell r="C37">
            <v>1972</v>
          </cell>
          <cell r="D37">
            <v>1863771000</v>
          </cell>
          <cell r="G37">
            <v>128436000</v>
          </cell>
          <cell r="J37">
            <v>168745000</v>
          </cell>
          <cell r="M37">
            <v>2160952064</v>
          </cell>
          <cell r="N37">
            <v>66758000</v>
          </cell>
          <cell r="O37">
            <v>21091000</v>
          </cell>
        </row>
        <row r="38">
          <cell r="A38" t="str">
            <v>OK</v>
          </cell>
          <cell r="C38">
            <v>1972</v>
          </cell>
          <cell r="D38">
            <v>404696000</v>
          </cell>
          <cell r="G38">
            <v>24114000</v>
          </cell>
          <cell r="J38">
            <v>34173000</v>
          </cell>
          <cell r="M38">
            <v>462983008</v>
          </cell>
          <cell r="N38">
            <v>32619000</v>
          </cell>
          <cell r="O38">
            <v>7367000</v>
          </cell>
        </row>
        <row r="39">
          <cell r="A39" t="str">
            <v>OR</v>
          </cell>
          <cell r="C39">
            <v>1972</v>
          </cell>
          <cell r="D39">
            <v>505987000</v>
          </cell>
          <cell r="G39">
            <v>32087000</v>
          </cell>
          <cell r="J39">
            <v>45342000</v>
          </cell>
          <cell r="M39">
            <v>583416000</v>
          </cell>
          <cell r="N39">
            <v>20985000</v>
          </cell>
          <cell r="O39">
            <v>8477000</v>
          </cell>
        </row>
        <row r="40">
          <cell r="A40" t="str">
            <v>PA</v>
          </cell>
          <cell r="C40">
            <v>1972</v>
          </cell>
          <cell r="D40">
            <v>2314033000</v>
          </cell>
          <cell r="G40">
            <v>276684000</v>
          </cell>
          <cell r="J40">
            <v>321963000</v>
          </cell>
          <cell r="M40">
            <v>2912679936</v>
          </cell>
          <cell r="N40">
            <v>300256000</v>
          </cell>
          <cell r="O40">
            <v>26004000</v>
          </cell>
        </row>
        <row r="41">
          <cell r="A41" t="str">
            <v>RI</v>
          </cell>
          <cell r="C41">
            <v>1972</v>
          </cell>
          <cell r="D41">
            <v>165891000</v>
          </cell>
          <cell r="G41">
            <v>9913000</v>
          </cell>
          <cell r="J41">
            <v>11597000</v>
          </cell>
          <cell r="M41">
            <v>187400992</v>
          </cell>
          <cell r="N41">
            <v>19947000</v>
          </cell>
          <cell r="O41">
            <v>3407000</v>
          </cell>
        </row>
        <row r="42">
          <cell r="A42" t="str">
            <v>SC</v>
          </cell>
          <cell r="C42">
            <v>1972</v>
          </cell>
          <cell r="D42">
            <v>409243000</v>
          </cell>
          <cell r="G42">
            <v>36737000</v>
          </cell>
          <cell r="J42">
            <v>49612000</v>
          </cell>
          <cell r="M42">
            <v>495592000</v>
          </cell>
          <cell r="N42">
            <v>62399000</v>
          </cell>
          <cell r="O42">
            <v>5554000</v>
          </cell>
        </row>
        <row r="43">
          <cell r="A43" t="str">
            <v>SD</v>
          </cell>
          <cell r="C43">
            <v>1972</v>
          </cell>
          <cell r="D43">
            <v>130205000</v>
          </cell>
          <cell r="G43">
            <v>6841000</v>
          </cell>
          <cell r="J43">
            <v>10324000</v>
          </cell>
          <cell r="M43">
            <v>147370000</v>
          </cell>
          <cell r="N43">
            <v>5034000</v>
          </cell>
          <cell r="O43">
            <v>6181000</v>
          </cell>
        </row>
        <row r="44">
          <cell r="A44" t="str">
            <v>TN</v>
          </cell>
          <cell r="C44">
            <v>1972</v>
          </cell>
          <cell r="D44">
            <v>554089000</v>
          </cell>
          <cell r="G44">
            <v>66640000</v>
          </cell>
          <cell r="J44">
            <v>84754000</v>
          </cell>
          <cell r="M44">
            <v>705483008</v>
          </cell>
          <cell r="N44">
            <v>45145000</v>
          </cell>
          <cell r="O44">
            <v>10654000</v>
          </cell>
        </row>
        <row r="45">
          <cell r="A45" t="str">
            <v>TX</v>
          </cell>
          <cell r="C45">
            <v>1972</v>
          </cell>
          <cell r="D45">
            <v>2029292000</v>
          </cell>
          <cell r="G45">
            <v>221278000</v>
          </cell>
          <cell r="J45">
            <v>287044000</v>
          </cell>
          <cell r="M45">
            <v>2537614080</v>
          </cell>
          <cell r="N45">
            <v>69209000</v>
          </cell>
          <cell r="O45">
            <v>32368000</v>
          </cell>
        </row>
        <row r="46">
          <cell r="A46" t="str">
            <v>US</v>
          </cell>
          <cell r="C46">
            <v>1972</v>
          </cell>
          <cell r="D46">
            <v>41837762000</v>
          </cell>
          <cell r="G46">
            <v>3851607000</v>
          </cell>
          <cell r="J46">
            <v>4832622000</v>
          </cell>
          <cell r="M46">
            <v>50521989120</v>
          </cell>
          <cell r="N46">
            <v>2529733120</v>
          </cell>
          <cell r="O46">
            <v>899518016</v>
          </cell>
        </row>
        <row r="47">
          <cell r="A47" t="str">
            <v>UT</v>
          </cell>
          <cell r="C47">
            <v>1972</v>
          </cell>
          <cell r="D47">
            <v>209206000</v>
          </cell>
          <cell r="G47">
            <v>18454000</v>
          </cell>
          <cell r="J47">
            <v>24974000</v>
          </cell>
          <cell r="M47">
            <v>252634000</v>
          </cell>
          <cell r="N47">
            <v>9192000</v>
          </cell>
          <cell r="O47">
            <v>4645000</v>
          </cell>
        </row>
        <row r="48">
          <cell r="A48" t="str">
            <v>VT</v>
          </cell>
          <cell r="C48">
            <v>1972</v>
          </cell>
          <cell r="D48">
            <v>90975000</v>
          </cell>
          <cell r="G48">
            <v>12266000</v>
          </cell>
          <cell r="J48">
            <v>14926000</v>
          </cell>
          <cell r="M48">
            <v>118167000</v>
          </cell>
          <cell r="N48">
            <v>21766000</v>
          </cell>
          <cell r="O48">
            <v>1893000</v>
          </cell>
        </row>
        <row r="49">
          <cell r="A49" t="str">
            <v>VA</v>
          </cell>
          <cell r="C49">
            <v>1972</v>
          </cell>
          <cell r="D49">
            <v>825921000</v>
          </cell>
          <cell r="G49">
            <v>101364000</v>
          </cell>
          <cell r="J49">
            <v>128687000</v>
          </cell>
          <cell r="M49">
            <v>1055971968</v>
          </cell>
          <cell r="N49">
            <v>73412000</v>
          </cell>
          <cell r="O49">
            <v>16264000</v>
          </cell>
        </row>
        <row r="50">
          <cell r="A50" t="str">
            <v>WA</v>
          </cell>
          <cell r="C50">
            <v>1972</v>
          </cell>
          <cell r="D50">
            <v>736680000</v>
          </cell>
          <cell r="G50">
            <v>66420000</v>
          </cell>
          <cell r="J50">
            <v>88462000</v>
          </cell>
          <cell r="M50">
            <v>891561984</v>
          </cell>
          <cell r="N50">
            <v>18689000</v>
          </cell>
          <cell r="O50">
            <v>24071000</v>
          </cell>
        </row>
        <row r="51">
          <cell r="A51" t="str">
            <v>WV</v>
          </cell>
          <cell r="C51">
            <v>1972</v>
          </cell>
          <cell r="D51">
            <v>298035000</v>
          </cell>
          <cell r="G51">
            <v>16668000</v>
          </cell>
          <cell r="J51">
            <v>22932000</v>
          </cell>
          <cell r="M51">
            <v>337635008</v>
          </cell>
          <cell r="N51">
            <v>21134000</v>
          </cell>
          <cell r="O51">
            <v>4972000</v>
          </cell>
        </row>
        <row r="52">
          <cell r="A52" t="str">
            <v>WI</v>
          </cell>
          <cell r="C52">
            <v>1972</v>
          </cell>
          <cell r="D52">
            <v>929633000</v>
          </cell>
          <cell r="G52">
            <v>65618000</v>
          </cell>
          <cell r="J52">
            <v>90411000</v>
          </cell>
          <cell r="M52">
            <v>1085661952</v>
          </cell>
          <cell r="N52">
            <v>49988000</v>
          </cell>
          <cell r="O52">
            <v>20690000</v>
          </cell>
        </row>
        <row r="53">
          <cell r="A53" t="str">
            <v>WY</v>
          </cell>
          <cell r="C53">
            <v>1972</v>
          </cell>
          <cell r="D53">
            <v>85838000</v>
          </cell>
          <cell r="G53">
            <v>5269000</v>
          </cell>
          <cell r="J53">
            <v>6905000</v>
          </cell>
          <cell r="M53">
            <v>98012000</v>
          </cell>
          <cell r="N53">
            <v>2465000</v>
          </cell>
          <cell r="O53">
            <v>2498000</v>
          </cell>
        </row>
        <row r="54">
          <cell r="A54" t="str">
            <v>AL</v>
          </cell>
          <cell r="C54">
            <v>1977</v>
          </cell>
          <cell r="D54">
            <v>749401000</v>
          </cell>
          <cell r="G54">
            <v>71537000</v>
          </cell>
          <cell r="J54">
            <v>88089000</v>
          </cell>
          <cell r="M54">
            <v>909027008</v>
          </cell>
          <cell r="N54">
            <v>135915008</v>
          </cell>
          <cell r="O54">
            <v>12299000</v>
          </cell>
        </row>
        <row r="55">
          <cell r="A55" t="str">
            <v>AK</v>
          </cell>
          <cell r="C55">
            <v>1977</v>
          </cell>
          <cell r="D55">
            <v>279374000</v>
          </cell>
          <cell r="G55">
            <v>49772000</v>
          </cell>
          <cell r="J55">
            <v>55031000</v>
          </cell>
          <cell r="M55">
            <v>384176992</v>
          </cell>
          <cell r="N55">
            <v>17729000</v>
          </cell>
          <cell r="O55">
            <v>16160000</v>
          </cell>
        </row>
        <row r="56">
          <cell r="A56" t="str">
            <v>AZ</v>
          </cell>
          <cell r="C56">
            <v>1977</v>
          </cell>
          <cell r="D56">
            <v>726927000</v>
          </cell>
          <cell r="G56">
            <v>102367000</v>
          </cell>
          <cell r="J56">
            <v>143834000</v>
          </cell>
          <cell r="M56">
            <v>973128000</v>
          </cell>
          <cell r="N56">
            <v>28339000</v>
          </cell>
          <cell r="O56">
            <v>17900000</v>
          </cell>
        </row>
        <row r="57">
          <cell r="A57" t="str">
            <v>AR</v>
          </cell>
          <cell r="C57">
            <v>1977</v>
          </cell>
          <cell r="D57">
            <v>436089000</v>
          </cell>
          <cell r="G57">
            <v>28202000</v>
          </cell>
          <cell r="J57">
            <v>44319000</v>
          </cell>
          <cell r="M57">
            <v>508609984</v>
          </cell>
          <cell r="N57">
            <v>57935000</v>
          </cell>
          <cell r="O57">
            <v>4769000</v>
          </cell>
        </row>
        <row r="58">
          <cell r="A58" t="str">
            <v>CA</v>
          </cell>
          <cell r="C58">
            <v>1977</v>
          </cell>
          <cell r="D58">
            <v>7593796000</v>
          </cell>
          <cell r="G58">
            <v>331683000</v>
          </cell>
          <cell r="J58">
            <v>528163000</v>
          </cell>
          <cell r="M58">
            <v>8453642240</v>
          </cell>
          <cell r="N58">
            <v>215800000</v>
          </cell>
          <cell r="O58">
            <v>191844000</v>
          </cell>
        </row>
        <row r="59">
          <cell r="A59" t="str">
            <v>CO</v>
          </cell>
          <cell r="C59">
            <v>1977</v>
          </cell>
          <cell r="D59">
            <v>898715000</v>
          </cell>
          <cell r="G59">
            <v>75339000</v>
          </cell>
          <cell r="J59">
            <v>129278000</v>
          </cell>
          <cell r="M59">
            <v>1103331968</v>
          </cell>
          <cell r="N59">
            <v>12963000</v>
          </cell>
          <cell r="O59">
            <v>17968000</v>
          </cell>
        </row>
        <row r="60">
          <cell r="A60" t="str">
            <v>CT</v>
          </cell>
          <cell r="C60">
            <v>1977</v>
          </cell>
          <cell r="D60">
            <v>1005828000</v>
          </cell>
          <cell r="G60">
            <v>39964000</v>
          </cell>
          <cell r="J60">
            <v>48632000</v>
          </cell>
          <cell r="M60">
            <v>1094424064</v>
          </cell>
          <cell r="N60">
            <v>95768000</v>
          </cell>
          <cell r="O60">
            <v>26412000</v>
          </cell>
        </row>
        <row r="61">
          <cell r="A61" t="str">
            <v>DE</v>
          </cell>
          <cell r="C61">
            <v>1977</v>
          </cell>
          <cell r="D61">
            <v>194085000</v>
          </cell>
          <cell r="G61">
            <v>6092000</v>
          </cell>
          <cell r="J61">
            <v>10434000</v>
          </cell>
          <cell r="M61">
            <v>210611008</v>
          </cell>
          <cell r="N61">
            <v>22274000</v>
          </cell>
          <cell r="O61">
            <v>2713000</v>
          </cell>
        </row>
        <row r="62">
          <cell r="A62" t="str">
            <v>DC</v>
          </cell>
          <cell r="C62">
            <v>1977</v>
          </cell>
          <cell r="D62">
            <v>262151000</v>
          </cell>
          <cell r="G62">
            <v>20121000</v>
          </cell>
          <cell r="J62">
            <v>22719000</v>
          </cell>
          <cell r="M62">
            <v>304991008</v>
          </cell>
          <cell r="N62">
            <v>0</v>
          </cell>
          <cell r="O62">
            <v>9599000</v>
          </cell>
        </row>
        <row r="63">
          <cell r="A63" t="str">
            <v>FL</v>
          </cell>
          <cell r="C63">
            <v>1977</v>
          </cell>
          <cell r="D63">
            <v>2181541000</v>
          </cell>
          <cell r="G63">
            <v>177725000</v>
          </cell>
          <cell r="J63">
            <v>266125000</v>
          </cell>
          <cell r="M63">
            <v>2625391104</v>
          </cell>
          <cell r="N63">
            <v>81531000</v>
          </cell>
          <cell r="O63">
            <v>39662000</v>
          </cell>
        </row>
        <row r="64">
          <cell r="A64" t="str">
            <v>GA</v>
          </cell>
          <cell r="C64">
            <v>1977</v>
          </cell>
          <cell r="D64">
            <v>1231009000</v>
          </cell>
          <cell r="G64">
            <v>93932000</v>
          </cell>
          <cell r="J64">
            <v>139398000</v>
          </cell>
          <cell r="M64">
            <v>1464338944</v>
          </cell>
          <cell r="N64">
            <v>86355000</v>
          </cell>
          <cell r="O64">
            <v>14376000</v>
          </cell>
        </row>
        <row r="65">
          <cell r="A65" t="str">
            <v>HI</v>
          </cell>
          <cell r="C65">
            <v>1977</v>
          </cell>
          <cell r="D65">
            <v>254545000</v>
          </cell>
          <cell r="G65">
            <v>34573000</v>
          </cell>
          <cell r="J65">
            <v>38183000</v>
          </cell>
          <cell r="M65">
            <v>327300992</v>
          </cell>
          <cell r="N65">
            <v>7148000</v>
          </cell>
          <cell r="O65">
            <v>8327000</v>
          </cell>
        </row>
        <row r="66">
          <cell r="A66" t="str">
            <v>ID</v>
          </cell>
          <cell r="C66">
            <v>1977</v>
          </cell>
          <cell r="D66">
            <v>209764000</v>
          </cell>
          <cell r="G66">
            <v>20134000</v>
          </cell>
          <cell r="J66">
            <v>28206000</v>
          </cell>
          <cell r="M66">
            <v>258104000</v>
          </cell>
          <cell r="N66">
            <v>14957000</v>
          </cell>
          <cell r="O66">
            <v>8178000</v>
          </cell>
        </row>
        <row r="67">
          <cell r="A67" t="str">
            <v>IL</v>
          </cell>
          <cell r="C67">
            <v>1977</v>
          </cell>
          <cell r="D67">
            <v>3493150000</v>
          </cell>
          <cell r="G67">
            <v>221628000</v>
          </cell>
          <cell r="J67">
            <v>286956000</v>
          </cell>
          <cell r="M67">
            <v>4001733888</v>
          </cell>
          <cell r="N67">
            <v>123282000</v>
          </cell>
          <cell r="O67">
            <v>94323000</v>
          </cell>
        </row>
        <row r="68">
          <cell r="A68" t="str">
            <v>IN</v>
          </cell>
          <cell r="C68">
            <v>1977</v>
          </cell>
          <cell r="D68">
            <v>1362321000</v>
          </cell>
          <cell r="G68">
            <v>133725000</v>
          </cell>
          <cell r="J68">
            <v>179678000</v>
          </cell>
          <cell r="M68">
            <v>1675724032</v>
          </cell>
          <cell r="N68">
            <v>53012000</v>
          </cell>
          <cell r="O68">
            <v>36376000</v>
          </cell>
        </row>
        <row r="69">
          <cell r="A69" t="str">
            <v>IA</v>
          </cell>
          <cell r="C69">
            <v>1977</v>
          </cell>
          <cell r="D69">
            <v>950818000</v>
          </cell>
          <cell r="G69">
            <v>36641000</v>
          </cell>
          <cell r="J69">
            <v>56931000</v>
          </cell>
          <cell r="M69">
            <v>1044390016</v>
          </cell>
          <cell r="N69">
            <v>39550000</v>
          </cell>
          <cell r="O69">
            <v>13792000</v>
          </cell>
        </row>
        <row r="70">
          <cell r="A70" t="str">
            <v>KS</v>
          </cell>
          <cell r="C70">
            <v>1977</v>
          </cell>
          <cell r="D70">
            <v>663253000</v>
          </cell>
          <cell r="G70">
            <v>42567000</v>
          </cell>
          <cell r="J70">
            <v>60983000</v>
          </cell>
          <cell r="M70">
            <v>766803008</v>
          </cell>
          <cell r="N70">
            <v>20506000</v>
          </cell>
          <cell r="O70">
            <v>8418000</v>
          </cell>
        </row>
        <row r="71">
          <cell r="A71" t="str">
            <v>KY</v>
          </cell>
          <cell r="C71">
            <v>1977</v>
          </cell>
          <cell r="D71">
            <v>723485000</v>
          </cell>
          <cell r="G71">
            <v>88168000</v>
          </cell>
          <cell r="J71">
            <v>109574000</v>
          </cell>
          <cell r="M71">
            <v>921227008</v>
          </cell>
          <cell r="N71">
            <v>124403000</v>
          </cell>
          <cell r="O71">
            <v>12849000</v>
          </cell>
        </row>
        <row r="72">
          <cell r="A72" t="str">
            <v>LA</v>
          </cell>
          <cell r="C72">
            <v>1977</v>
          </cell>
          <cell r="D72">
            <v>971652000</v>
          </cell>
          <cell r="G72">
            <v>66921000</v>
          </cell>
          <cell r="J72">
            <v>94421000</v>
          </cell>
          <cell r="M72">
            <v>1132994048</v>
          </cell>
          <cell r="N72">
            <v>118793000</v>
          </cell>
          <cell r="O72">
            <v>20422000</v>
          </cell>
        </row>
        <row r="73">
          <cell r="A73" t="str">
            <v>ME</v>
          </cell>
          <cell r="C73">
            <v>1977</v>
          </cell>
          <cell r="D73">
            <v>294147000</v>
          </cell>
          <cell r="G73">
            <v>21763000</v>
          </cell>
          <cell r="J73">
            <v>29908000</v>
          </cell>
          <cell r="M73">
            <v>345817984</v>
          </cell>
          <cell r="N73">
            <v>10196000</v>
          </cell>
          <cell r="O73">
            <v>4399000</v>
          </cell>
        </row>
        <row r="74">
          <cell r="A74" t="str">
            <v>MD</v>
          </cell>
          <cell r="C74">
            <v>1977</v>
          </cell>
          <cell r="D74">
            <v>1498775000</v>
          </cell>
          <cell r="G74">
            <v>135148000</v>
          </cell>
          <cell r="J74">
            <v>186079000</v>
          </cell>
          <cell r="M74">
            <v>1820002048</v>
          </cell>
          <cell r="N74">
            <v>95063000</v>
          </cell>
          <cell r="O74">
            <v>40216000</v>
          </cell>
        </row>
        <row r="75">
          <cell r="A75" t="str">
            <v>MA</v>
          </cell>
          <cell r="C75">
            <v>1977</v>
          </cell>
          <cell r="D75">
            <v>2190667000</v>
          </cell>
          <cell r="G75">
            <v>69146000</v>
          </cell>
          <cell r="J75">
            <v>88427000</v>
          </cell>
          <cell r="M75">
            <v>2348239872</v>
          </cell>
          <cell r="N75">
            <v>170978000</v>
          </cell>
          <cell r="O75">
            <v>55711000</v>
          </cell>
        </row>
        <row r="76">
          <cell r="A76" t="str">
            <v>MI</v>
          </cell>
          <cell r="C76">
            <v>1977</v>
          </cell>
          <cell r="D76">
            <v>3172900000</v>
          </cell>
          <cell r="G76">
            <v>138971000</v>
          </cell>
          <cell r="J76">
            <v>211102000</v>
          </cell>
          <cell r="M76">
            <v>3522972928</v>
          </cell>
          <cell r="N76">
            <v>188732000</v>
          </cell>
          <cell r="O76">
            <v>47175000</v>
          </cell>
        </row>
        <row r="77">
          <cell r="A77" t="str">
            <v>MN</v>
          </cell>
          <cell r="C77">
            <v>1977</v>
          </cell>
          <cell r="D77">
            <v>1403370000</v>
          </cell>
          <cell r="G77">
            <v>70201000</v>
          </cell>
          <cell r="J77">
            <v>119266000</v>
          </cell>
          <cell r="M77">
            <v>1592836992</v>
          </cell>
          <cell r="N77">
            <v>52465000</v>
          </cell>
          <cell r="O77">
            <v>29256000</v>
          </cell>
        </row>
        <row r="78">
          <cell r="A78" t="str">
            <v>MS</v>
          </cell>
          <cell r="C78">
            <v>1977</v>
          </cell>
          <cell r="D78">
            <v>498003000</v>
          </cell>
          <cell r="G78">
            <v>30751000</v>
          </cell>
          <cell r="J78">
            <v>41117000</v>
          </cell>
          <cell r="M78">
            <v>569870976</v>
          </cell>
          <cell r="N78">
            <v>38827000</v>
          </cell>
          <cell r="O78">
            <v>12693000</v>
          </cell>
        </row>
        <row r="79">
          <cell r="A79" t="str">
            <v>MO</v>
          </cell>
          <cell r="C79">
            <v>1977</v>
          </cell>
          <cell r="D79">
            <v>1228732000</v>
          </cell>
          <cell r="G79">
            <v>55782000</v>
          </cell>
          <cell r="J79">
            <v>68811000</v>
          </cell>
          <cell r="M79">
            <v>1353325056</v>
          </cell>
          <cell r="N79">
            <v>49484000</v>
          </cell>
          <cell r="O79">
            <v>29224000</v>
          </cell>
        </row>
        <row r="80">
          <cell r="A80" t="str">
            <v>MT</v>
          </cell>
          <cell r="C80">
            <v>1977</v>
          </cell>
          <cell r="D80">
            <v>271993000</v>
          </cell>
          <cell r="G80">
            <v>12894000</v>
          </cell>
          <cell r="J80">
            <v>20167000</v>
          </cell>
          <cell r="M80">
            <v>305054016</v>
          </cell>
          <cell r="N80">
            <v>16157000</v>
          </cell>
          <cell r="O80">
            <v>5905000</v>
          </cell>
        </row>
        <row r="81">
          <cell r="A81" t="str">
            <v>NE</v>
          </cell>
          <cell r="C81">
            <v>1977</v>
          </cell>
          <cell r="D81">
            <v>502122000</v>
          </cell>
          <cell r="G81">
            <v>28964000</v>
          </cell>
          <cell r="J81">
            <v>44982000</v>
          </cell>
          <cell r="M81">
            <v>576067968</v>
          </cell>
          <cell r="N81">
            <v>20170000</v>
          </cell>
          <cell r="O81">
            <v>8131000</v>
          </cell>
        </row>
        <row r="82">
          <cell r="A82" t="str">
            <v>NV</v>
          </cell>
          <cell r="C82">
            <v>1977</v>
          </cell>
          <cell r="D82">
            <v>189961000</v>
          </cell>
          <cell r="G82">
            <v>16637000</v>
          </cell>
          <cell r="J82">
            <v>21034000</v>
          </cell>
          <cell r="M82">
            <v>227632000</v>
          </cell>
          <cell r="N82">
            <v>7668000</v>
          </cell>
          <cell r="O82">
            <v>6280000</v>
          </cell>
        </row>
        <row r="83">
          <cell r="A83" t="str">
            <v>NH</v>
          </cell>
          <cell r="C83">
            <v>1977</v>
          </cell>
          <cell r="D83">
            <v>220279000</v>
          </cell>
          <cell r="G83">
            <v>12035000</v>
          </cell>
          <cell r="J83">
            <v>16969000</v>
          </cell>
          <cell r="M83">
            <v>249283008</v>
          </cell>
          <cell r="N83">
            <v>10492000</v>
          </cell>
          <cell r="O83">
            <v>4020000</v>
          </cell>
        </row>
        <row r="84">
          <cell r="A84" t="str">
            <v>NJ</v>
          </cell>
          <cell r="C84">
            <v>1977</v>
          </cell>
          <cell r="D84">
            <v>2580957000</v>
          </cell>
          <cell r="G84">
            <v>51463000</v>
          </cell>
          <cell r="J84">
            <v>96631000</v>
          </cell>
          <cell r="M84">
            <v>2729050880</v>
          </cell>
          <cell r="N84">
            <v>259772992</v>
          </cell>
          <cell r="O84">
            <v>57389000</v>
          </cell>
        </row>
        <row r="85">
          <cell r="A85" t="str">
            <v>NM</v>
          </cell>
          <cell r="C85">
            <v>1977</v>
          </cell>
          <cell r="D85">
            <v>379004000</v>
          </cell>
          <cell r="G85">
            <v>35712000</v>
          </cell>
          <cell r="J85">
            <v>45150000</v>
          </cell>
          <cell r="M85">
            <v>459865984</v>
          </cell>
          <cell r="N85">
            <v>20854000</v>
          </cell>
          <cell r="O85">
            <v>4775000</v>
          </cell>
        </row>
        <row r="86">
          <cell r="A86" t="str">
            <v>NY</v>
          </cell>
          <cell r="C86">
            <v>1977</v>
          </cell>
          <cell r="D86">
            <v>7082493000</v>
          </cell>
          <cell r="G86">
            <v>191978000</v>
          </cell>
          <cell r="J86">
            <v>272642000</v>
          </cell>
          <cell r="M86">
            <v>7547112960</v>
          </cell>
          <cell r="N86">
            <v>427724000</v>
          </cell>
          <cell r="O86">
            <v>135604000</v>
          </cell>
        </row>
        <row r="87">
          <cell r="A87" t="str">
            <v>NC</v>
          </cell>
          <cell r="C87">
            <v>1977</v>
          </cell>
          <cell r="D87">
            <v>1426270000</v>
          </cell>
          <cell r="G87">
            <v>113433000</v>
          </cell>
          <cell r="J87">
            <v>155553000</v>
          </cell>
          <cell r="M87">
            <v>1695256064</v>
          </cell>
          <cell r="N87">
            <v>82471000</v>
          </cell>
          <cell r="O87">
            <v>27203000</v>
          </cell>
        </row>
        <row r="88">
          <cell r="A88" t="str">
            <v>ND</v>
          </cell>
          <cell r="C88">
            <v>1977</v>
          </cell>
          <cell r="D88">
            <v>189633000</v>
          </cell>
          <cell r="G88">
            <v>11858000</v>
          </cell>
          <cell r="J88">
            <v>19376000</v>
          </cell>
          <cell r="M88">
            <v>220867008</v>
          </cell>
          <cell r="N88">
            <v>11128000</v>
          </cell>
          <cell r="O88">
            <v>2122000</v>
          </cell>
        </row>
        <row r="89">
          <cell r="A89" t="str">
            <v>OH</v>
          </cell>
          <cell r="C89">
            <v>1977</v>
          </cell>
          <cell r="D89">
            <v>3297492000</v>
          </cell>
          <cell r="G89">
            <v>120346000</v>
          </cell>
          <cell r="J89">
            <v>221462000</v>
          </cell>
          <cell r="M89">
            <v>3639300096</v>
          </cell>
          <cell r="N89">
            <v>105607000</v>
          </cell>
          <cell r="O89">
            <v>56358000</v>
          </cell>
        </row>
        <row r="90">
          <cell r="A90" t="str">
            <v>OK</v>
          </cell>
          <cell r="C90">
            <v>1977</v>
          </cell>
          <cell r="D90">
            <v>657660000</v>
          </cell>
          <cell r="G90">
            <v>65723000</v>
          </cell>
          <cell r="J90">
            <v>105695000</v>
          </cell>
          <cell r="M90">
            <v>829078016</v>
          </cell>
          <cell r="N90">
            <v>41898000</v>
          </cell>
          <cell r="O90">
            <v>8656000</v>
          </cell>
        </row>
        <row r="91">
          <cell r="A91" t="str">
            <v>OR</v>
          </cell>
          <cell r="C91">
            <v>1977</v>
          </cell>
          <cell r="D91">
            <v>799936000</v>
          </cell>
          <cell r="G91">
            <v>83782000</v>
          </cell>
          <cell r="J91">
            <v>101149000</v>
          </cell>
          <cell r="M91">
            <v>984867008</v>
          </cell>
          <cell r="N91">
            <v>37769000</v>
          </cell>
          <cell r="O91">
            <v>13237000</v>
          </cell>
        </row>
        <row r="92">
          <cell r="A92" t="str">
            <v>PA</v>
          </cell>
          <cell r="C92">
            <v>1977</v>
          </cell>
          <cell r="D92">
            <v>3370134000</v>
          </cell>
          <cell r="G92">
            <v>161246000</v>
          </cell>
          <cell r="J92">
            <v>285296000</v>
          </cell>
          <cell r="M92">
            <v>3816676096</v>
          </cell>
          <cell r="N92">
            <v>221592992</v>
          </cell>
          <cell r="O92">
            <v>53819000</v>
          </cell>
        </row>
        <row r="93">
          <cell r="A93" t="str">
            <v>RI</v>
          </cell>
          <cell r="C93">
            <v>1977</v>
          </cell>
          <cell r="D93">
            <v>265205000</v>
          </cell>
          <cell r="G93">
            <v>101000</v>
          </cell>
          <cell r="J93">
            <v>1964000</v>
          </cell>
          <cell r="M93">
            <v>267270000</v>
          </cell>
          <cell r="N93">
            <v>27561000</v>
          </cell>
          <cell r="O93">
            <v>5182000</v>
          </cell>
        </row>
        <row r="94">
          <cell r="A94" t="str">
            <v>SC</v>
          </cell>
          <cell r="C94">
            <v>1977</v>
          </cell>
          <cell r="D94">
            <v>633720000</v>
          </cell>
          <cell r="G94">
            <v>49318000</v>
          </cell>
          <cell r="J94">
            <v>73782000</v>
          </cell>
          <cell r="M94">
            <v>756819968</v>
          </cell>
          <cell r="N94">
            <v>94482000</v>
          </cell>
          <cell r="O94">
            <v>10098000</v>
          </cell>
        </row>
        <row r="95">
          <cell r="A95" t="str">
            <v>SD</v>
          </cell>
          <cell r="C95">
            <v>1977</v>
          </cell>
          <cell r="D95">
            <v>185122000</v>
          </cell>
          <cell r="G95">
            <v>13615000</v>
          </cell>
          <cell r="J95">
            <v>19524000</v>
          </cell>
          <cell r="M95">
            <v>218260992</v>
          </cell>
          <cell r="N95">
            <v>8528000</v>
          </cell>
          <cell r="O95">
            <v>4052000</v>
          </cell>
        </row>
        <row r="96">
          <cell r="A96" t="str">
            <v>TN</v>
          </cell>
          <cell r="C96">
            <v>1977</v>
          </cell>
          <cell r="D96">
            <v>924673000</v>
          </cell>
          <cell r="G96">
            <v>76793000</v>
          </cell>
          <cell r="J96">
            <v>99824000</v>
          </cell>
          <cell r="M96">
            <v>1101289984</v>
          </cell>
          <cell r="N96">
            <v>173427008</v>
          </cell>
          <cell r="O96">
            <v>13792000</v>
          </cell>
        </row>
        <row r="97">
          <cell r="A97" t="str">
            <v>TX</v>
          </cell>
          <cell r="C97">
            <v>1977</v>
          </cell>
          <cell r="D97">
            <v>3210429000</v>
          </cell>
          <cell r="G97">
            <v>322071000</v>
          </cell>
          <cell r="J97">
            <v>439737000</v>
          </cell>
          <cell r="M97">
            <v>3972237056</v>
          </cell>
          <cell r="N97">
            <v>133014000</v>
          </cell>
          <cell r="O97">
            <v>67725000</v>
          </cell>
        </row>
        <row r="98">
          <cell r="A98" t="str">
            <v>US</v>
          </cell>
          <cell r="C98">
            <v>1977</v>
          </cell>
          <cell r="D98">
            <v>65864854000</v>
          </cell>
          <cell r="G98">
            <v>3946290000</v>
          </cell>
          <cell r="J98">
            <v>5681283000</v>
          </cell>
          <cell r="M98">
            <v>75492425728</v>
          </cell>
          <cell r="N98">
            <v>3867260928</v>
          </cell>
          <cell r="O98">
            <v>1380697984</v>
          </cell>
        </row>
        <row r="99">
          <cell r="A99" t="str">
            <v>UT</v>
          </cell>
          <cell r="C99">
            <v>1977</v>
          </cell>
          <cell r="D99">
            <v>385534000</v>
          </cell>
          <cell r="G99">
            <v>71006000</v>
          </cell>
          <cell r="J99">
            <v>85518000</v>
          </cell>
          <cell r="M99">
            <v>542057984</v>
          </cell>
          <cell r="N99">
            <v>25338000</v>
          </cell>
          <cell r="O99">
            <v>9836000</v>
          </cell>
        </row>
        <row r="100">
          <cell r="A100" t="str">
            <v>VT</v>
          </cell>
          <cell r="C100">
            <v>1977</v>
          </cell>
          <cell r="D100">
            <v>147586000</v>
          </cell>
          <cell r="G100">
            <v>2659000</v>
          </cell>
          <cell r="J100">
            <v>5682000</v>
          </cell>
          <cell r="M100">
            <v>155927008</v>
          </cell>
          <cell r="N100">
            <v>9233000</v>
          </cell>
          <cell r="O100">
            <v>1711000</v>
          </cell>
        </row>
        <row r="101">
          <cell r="A101" t="str">
            <v>VA</v>
          </cell>
          <cell r="C101">
            <v>1977</v>
          </cell>
          <cell r="D101">
            <v>1359702000</v>
          </cell>
          <cell r="G101">
            <v>106376000</v>
          </cell>
          <cell r="J101">
            <v>147732000</v>
          </cell>
          <cell r="M101">
            <v>1613810048</v>
          </cell>
          <cell r="N101">
            <v>107236000</v>
          </cell>
          <cell r="O101">
            <v>31326000</v>
          </cell>
        </row>
        <row r="102">
          <cell r="A102" t="str">
            <v>WA</v>
          </cell>
          <cell r="C102">
            <v>1977</v>
          </cell>
          <cell r="D102">
            <v>1165374000</v>
          </cell>
          <cell r="G102">
            <v>93132000</v>
          </cell>
          <cell r="J102">
            <v>127162000</v>
          </cell>
          <cell r="M102">
            <v>1385667968</v>
          </cell>
          <cell r="N102">
            <v>66569000</v>
          </cell>
          <cell r="O102">
            <v>31503000</v>
          </cell>
        </row>
        <row r="103">
          <cell r="A103" t="str">
            <v>WV</v>
          </cell>
          <cell r="C103">
            <v>1977</v>
          </cell>
          <cell r="D103">
            <v>483599000</v>
          </cell>
          <cell r="G103">
            <v>52308000</v>
          </cell>
          <cell r="J103">
            <v>65697000</v>
          </cell>
          <cell r="M103">
            <v>601603968</v>
          </cell>
          <cell r="N103">
            <v>39306000</v>
          </cell>
          <cell r="O103">
            <v>9433000</v>
          </cell>
        </row>
        <row r="104">
          <cell r="A104" t="str">
            <v>WI</v>
          </cell>
          <cell r="C104">
            <v>1977</v>
          </cell>
          <cell r="D104">
            <v>1516997000</v>
          </cell>
          <cell r="G104">
            <v>71730000</v>
          </cell>
          <cell r="J104">
            <v>101827000</v>
          </cell>
          <cell r="M104">
            <v>1690553984</v>
          </cell>
          <cell r="N104">
            <v>51483000</v>
          </cell>
          <cell r="O104">
            <v>34306000</v>
          </cell>
        </row>
        <row r="105">
          <cell r="A105" t="str">
            <v>WY</v>
          </cell>
          <cell r="C105">
            <v>1977</v>
          </cell>
          <cell r="D105">
            <v>144481000</v>
          </cell>
          <cell r="G105">
            <v>18257000</v>
          </cell>
          <cell r="J105">
            <v>31064000</v>
          </cell>
          <cell r="M105">
            <v>193802000</v>
          </cell>
          <cell r="N105">
            <v>5775000</v>
          </cell>
          <cell r="O105">
            <v>3174000</v>
          </cell>
        </row>
        <row r="106">
          <cell r="A106" t="str">
            <v>AL</v>
          </cell>
          <cell r="C106">
            <v>1978</v>
          </cell>
          <cell r="D106">
            <v>838230000</v>
          </cell>
          <cell r="G106">
            <v>91377000</v>
          </cell>
          <cell r="J106">
            <v>116112000</v>
          </cell>
          <cell r="M106">
            <v>1045718976</v>
          </cell>
          <cell r="N106">
            <v>175360992</v>
          </cell>
          <cell r="O106">
            <v>13072000</v>
          </cell>
        </row>
        <row r="107">
          <cell r="A107" t="str">
            <v>AK</v>
          </cell>
          <cell r="C107">
            <v>1978</v>
          </cell>
          <cell r="D107">
            <v>294740000</v>
          </cell>
          <cell r="G107">
            <v>43338000</v>
          </cell>
          <cell r="J107">
            <v>45926000</v>
          </cell>
          <cell r="M107">
            <v>384004000</v>
          </cell>
          <cell r="N107">
            <v>14900000</v>
          </cell>
          <cell r="O107">
            <v>14135000</v>
          </cell>
        </row>
        <row r="108">
          <cell r="A108" t="str">
            <v>AZ</v>
          </cell>
          <cell r="C108">
            <v>1978</v>
          </cell>
          <cell r="D108">
            <v>750022000</v>
          </cell>
          <cell r="G108">
            <v>64154000</v>
          </cell>
          <cell r="J108">
            <v>113000000</v>
          </cell>
          <cell r="M108">
            <v>927176000</v>
          </cell>
          <cell r="N108">
            <v>31870000</v>
          </cell>
          <cell r="O108">
            <v>16922000</v>
          </cell>
        </row>
        <row r="109">
          <cell r="A109" t="str">
            <v>AR</v>
          </cell>
          <cell r="C109">
            <v>1978</v>
          </cell>
          <cell r="D109">
            <v>504736000</v>
          </cell>
          <cell r="G109">
            <v>25829000</v>
          </cell>
          <cell r="J109">
            <v>49908000</v>
          </cell>
          <cell r="M109">
            <v>580473024</v>
          </cell>
          <cell r="N109">
            <v>57664000</v>
          </cell>
          <cell r="O109">
            <v>6106000</v>
          </cell>
        </row>
        <row r="110">
          <cell r="A110" t="str">
            <v>CA</v>
          </cell>
          <cell r="C110">
            <v>1978</v>
          </cell>
          <cell r="D110">
            <v>8509424000</v>
          </cell>
          <cell r="G110">
            <v>349869000</v>
          </cell>
          <cell r="J110">
            <v>566178000</v>
          </cell>
          <cell r="M110">
            <v>9425471488</v>
          </cell>
          <cell r="N110">
            <v>272379008</v>
          </cell>
          <cell r="O110">
            <v>221424000</v>
          </cell>
        </row>
        <row r="111">
          <cell r="A111" t="str">
            <v>CO</v>
          </cell>
          <cell r="C111">
            <v>1978</v>
          </cell>
          <cell r="D111">
            <v>920590000</v>
          </cell>
          <cell r="G111">
            <v>68173000</v>
          </cell>
          <cell r="J111">
            <v>107678000</v>
          </cell>
          <cell r="M111">
            <v>1096440960</v>
          </cell>
          <cell r="N111">
            <v>16315000</v>
          </cell>
          <cell r="O111">
            <v>19970000</v>
          </cell>
        </row>
        <row r="112">
          <cell r="A112" t="str">
            <v>CT</v>
          </cell>
          <cell r="C112">
            <v>1978</v>
          </cell>
          <cell r="D112">
            <v>1081598000</v>
          </cell>
          <cell r="G112">
            <v>24223000</v>
          </cell>
          <cell r="J112">
            <v>33103000</v>
          </cell>
          <cell r="M112">
            <v>1138924032</v>
          </cell>
          <cell r="N112">
            <v>99658000</v>
          </cell>
          <cell r="O112">
            <v>29739000</v>
          </cell>
        </row>
        <row r="113">
          <cell r="A113" t="str">
            <v>DE</v>
          </cell>
          <cell r="C113">
            <v>1978</v>
          </cell>
          <cell r="D113">
            <v>201447000</v>
          </cell>
          <cell r="G113">
            <v>7238000</v>
          </cell>
          <cell r="J113">
            <v>11272000</v>
          </cell>
          <cell r="M113">
            <v>219956992</v>
          </cell>
          <cell r="N113">
            <v>20799000</v>
          </cell>
          <cell r="O113">
            <v>2848000</v>
          </cell>
        </row>
        <row r="114">
          <cell r="A114" t="str">
            <v>DC</v>
          </cell>
          <cell r="C114">
            <v>1978</v>
          </cell>
          <cell r="D114">
            <v>262421000</v>
          </cell>
          <cell r="G114">
            <v>4005000</v>
          </cell>
          <cell r="J114">
            <v>6291000</v>
          </cell>
          <cell r="M114">
            <v>272716992</v>
          </cell>
          <cell r="N114">
            <v>0</v>
          </cell>
          <cell r="O114">
            <v>10734000</v>
          </cell>
        </row>
        <row r="115">
          <cell r="A115" t="str">
            <v>FL</v>
          </cell>
          <cell r="C115">
            <v>1978</v>
          </cell>
          <cell r="D115">
            <v>2421632000</v>
          </cell>
          <cell r="G115">
            <v>177901000</v>
          </cell>
          <cell r="J115">
            <v>271446000</v>
          </cell>
          <cell r="M115">
            <v>2870979072</v>
          </cell>
          <cell r="N115">
            <v>71403000</v>
          </cell>
          <cell r="O115">
            <v>43466000</v>
          </cell>
        </row>
        <row r="116">
          <cell r="A116" t="str">
            <v>GA</v>
          </cell>
          <cell r="C116">
            <v>1978</v>
          </cell>
          <cell r="D116">
            <v>1227798000</v>
          </cell>
          <cell r="G116">
            <v>88481000</v>
          </cell>
          <cell r="J116">
            <v>134530000</v>
          </cell>
          <cell r="M116">
            <v>1450808960</v>
          </cell>
          <cell r="N116">
            <v>84435000</v>
          </cell>
          <cell r="O116">
            <v>17940000</v>
          </cell>
        </row>
        <row r="117">
          <cell r="A117" t="str">
            <v>HI</v>
          </cell>
          <cell r="C117">
            <v>1978</v>
          </cell>
          <cell r="D117">
            <v>263440000</v>
          </cell>
          <cell r="G117">
            <v>20354000</v>
          </cell>
          <cell r="J117">
            <v>23142000</v>
          </cell>
          <cell r="M117">
            <v>306936000</v>
          </cell>
          <cell r="N117">
            <v>7441000</v>
          </cell>
          <cell r="O117">
            <v>8161000</v>
          </cell>
        </row>
        <row r="118">
          <cell r="A118" t="str">
            <v>ID</v>
          </cell>
          <cell r="C118">
            <v>1978</v>
          </cell>
          <cell r="D118">
            <v>233099000</v>
          </cell>
          <cell r="G118">
            <v>23821000</v>
          </cell>
          <cell r="J118">
            <v>32268000</v>
          </cell>
          <cell r="M118">
            <v>289188000</v>
          </cell>
          <cell r="N118">
            <v>15740000</v>
          </cell>
          <cell r="O118">
            <v>3224000</v>
          </cell>
        </row>
        <row r="119">
          <cell r="A119" t="str">
            <v>IL</v>
          </cell>
          <cell r="C119">
            <v>1978</v>
          </cell>
          <cell r="D119">
            <v>3762378000</v>
          </cell>
          <cell r="G119">
            <v>165819000</v>
          </cell>
          <cell r="J119">
            <v>240094000</v>
          </cell>
          <cell r="M119">
            <v>4168291072</v>
          </cell>
          <cell r="N119">
            <v>273691008</v>
          </cell>
          <cell r="O119">
            <v>84956000</v>
          </cell>
        </row>
        <row r="120">
          <cell r="A120" t="str">
            <v>IN</v>
          </cell>
          <cell r="C120">
            <v>1978</v>
          </cell>
          <cell r="D120">
            <v>1441109000</v>
          </cell>
          <cell r="G120">
            <v>123245000</v>
          </cell>
          <cell r="J120">
            <v>164455000</v>
          </cell>
          <cell r="M120">
            <v>1728808960</v>
          </cell>
          <cell r="N120">
            <v>55020000</v>
          </cell>
          <cell r="O120">
            <v>31994000</v>
          </cell>
        </row>
        <row r="121">
          <cell r="A121" t="str">
            <v>IA</v>
          </cell>
          <cell r="C121">
            <v>1978</v>
          </cell>
          <cell r="D121">
            <v>983393000</v>
          </cell>
          <cell r="G121">
            <v>27348000</v>
          </cell>
          <cell r="J121">
            <v>48957000</v>
          </cell>
          <cell r="M121">
            <v>1059697984</v>
          </cell>
          <cell r="N121">
            <v>35579000</v>
          </cell>
          <cell r="O121">
            <v>13735000</v>
          </cell>
        </row>
        <row r="122">
          <cell r="A122" t="str">
            <v>KS</v>
          </cell>
          <cell r="C122">
            <v>1978</v>
          </cell>
          <cell r="D122">
            <v>724762000</v>
          </cell>
          <cell r="G122">
            <v>59273000</v>
          </cell>
          <cell r="J122">
            <v>86743000</v>
          </cell>
          <cell r="M122">
            <v>870777984</v>
          </cell>
          <cell r="N122">
            <v>12081000</v>
          </cell>
          <cell r="O122">
            <v>8768000</v>
          </cell>
        </row>
        <row r="123">
          <cell r="A123" t="str">
            <v>KY</v>
          </cell>
          <cell r="C123">
            <v>1978</v>
          </cell>
          <cell r="D123">
            <v>777293000</v>
          </cell>
          <cell r="G123">
            <v>49914000</v>
          </cell>
          <cell r="J123">
            <v>71862000</v>
          </cell>
          <cell r="M123">
            <v>899068992</v>
          </cell>
          <cell r="N123">
            <v>127968000</v>
          </cell>
          <cell r="O123">
            <v>16653000</v>
          </cell>
        </row>
        <row r="124">
          <cell r="A124" t="str">
            <v>LA</v>
          </cell>
          <cell r="C124">
            <v>1978</v>
          </cell>
          <cell r="D124">
            <v>1117124000</v>
          </cell>
          <cell r="G124">
            <v>66578000</v>
          </cell>
          <cell r="J124">
            <v>89736000</v>
          </cell>
          <cell r="M124">
            <v>1273437952</v>
          </cell>
          <cell r="N124">
            <v>78658000</v>
          </cell>
          <cell r="O124">
            <v>27000000</v>
          </cell>
        </row>
        <row r="125">
          <cell r="A125" t="str">
            <v>ME</v>
          </cell>
          <cell r="C125">
            <v>1978</v>
          </cell>
          <cell r="D125">
            <v>331718000</v>
          </cell>
          <cell r="G125">
            <v>10042000</v>
          </cell>
          <cell r="J125">
            <v>17400000</v>
          </cell>
          <cell r="M125">
            <v>359160000</v>
          </cell>
          <cell r="N125">
            <v>10307000</v>
          </cell>
          <cell r="O125">
            <v>4645000</v>
          </cell>
        </row>
        <row r="126">
          <cell r="A126" t="str">
            <v>MD</v>
          </cell>
          <cell r="C126">
            <v>1978</v>
          </cell>
          <cell r="D126">
            <v>1548928000</v>
          </cell>
          <cell r="G126">
            <v>121354000</v>
          </cell>
          <cell r="J126">
            <v>156525000</v>
          </cell>
          <cell r="M126">
            <v>1826807040</v>
          </cell>
          <cell r="N126">
            <v>105584000</v>
          </cell>
          <cell r="O126">
            <v>43077000</v>
          </cell>
        </row>
        <row r="127">
          <cell r="A127" t="str">
            <v>MA</v>
          </cell>
          <cell r="C127">
            <v>1978</v>
          </cell>
          <cell r="D127">
            <v>2118169000</v>
          </cell>
          <cell r="G127">
            <v>99311000</v>
          </cell>
          <cell r="J127">
            <v>114698000</v>
          </cell>
          <cell r="M127">
            <v>2332177920</v>
          </cell>
          <cell r="N127">
            <v>133086000</v>
          </cell>
          <cell r="O127">
            <v>63902000</v>
          </cell>
        </row>
        <row r="128">
          <cell r="A128" t="str">
            <v>MI</v>
          </cell>
          <cell r="C128">
            <v>1978</v>
          </cell>
          <cell r="D128">
            <v>3453920000</v>
          </cell>
          <cell r="G128">
            <v>131816000</v>
          </cell>
          <cell r="J128">
            <v>200873000</v>
          </cell>
          <cell r="M128">
            <v>3786608896</v>
          </cell>
          <cell r="N128">
            <v>201620992</v>
          </cell>
          <cell r="O128">
            <v>48533000</v>
          </cell>
        </row>
        <row r="129">
          <cell r="A129" t="str">
            <v>MN</v>
          </cell>
          <cell r="C129">
            <v>1978</v>
          </cell>
          <cell r="D129">
            <v>1486455000</v>
          </cell>
          <cell r="G129">
            <v>83123000</v>
          </cell>
          <cell r="J129">
            <v>129619000</v>
          </cell>
          <cell r="M129">
            <v>1699197056</v>
          </cell>
          <cell r="N129">
            <v>54157000</v>
          </cell>
          <cell r="O129">
            <v>31784000</v>
          </cell>
        </row>
        <row r="130">
          <cell r="A130" t="str">
            <v>MS</v>
          </cell>
          <cell r="C130">
            <v>1978</v>
          </cell>
          <cell r="D130">
            <v>598527000</v>
          </cell>
          <cell r="G130">
            <v>37885000</v>
          </cell>
          <cell r="J130">
            <v>51936000</v>
          </cell>
          <cell r="M130">
            <v>688348032</v>
          </cell>
          <cell r="N130">
            <v>40859000</v>
          </cell>
          <cell r="O130">
            <v>16408000</v>
          </cell>
        </row>
        <row r="131">
          <cell r="A131" t="str">
            <v>MO</v>
          </cell>
          <cell r="C131">
            <v>1978</v>
          </cell>
          <cell r="D131">
            <v>1313455000</v>
          </cell>
          <cell r="G131">
            <v>59033000</v>
          </cell>
          <cell r="J131">
            <v>72405000</v>
          </cell>
          <cell r="M131">
            <v>1444893056</v>
          </cell>
          <cell r="N131">
            <v>49207000</v>
          </cell>
          <cell r="O131">
            <v>17634000</v>
          </cell>
        </row>
        <row r="132">
          <cell r="A132" t="str">
            <v>MT</v>
          </cell>
          <cell r="C132">
            <v>1978</v>
          </cell>
          <cell r="D132">
            <v>333614000</v>
          </cell>
          <cell r="G132">
            <v>30641000</v>
          </cell>
          <cell r="J132">
            <v>41742000</v>
          </cell>
          <cell r="M132">
            <v>405996992</v>
          </cell>
          <cell r="N132">
            <v>12436000</v>
          </cell>
          <cell r="O132">
            <v>6348000</v>
          </cell>
        </row>
        <row r="133">
          <cell r="A133" t="str">
            <v>NE</v>
          </cell>
          <cell r="C133">
            <v>1978</v>
          </cell>
          <cell r="D133">
            <v>478117000</v>
          </cell>
          <cell r="G133">
            <v>30743000</v>
          </cell>
          <cell r="J133">
            <v>50290000</v>
          </cell>
          <cell r="M133">
            <v>559150016</v>
          </cell>
          <cell r="N133">
            <v>27427000</v>
          </cell>
          <cell r="O133">
            <v>11133000</v>
          </cell>
        </row>
        <row r="134">
          <cell r="A134" t="str">
            <v>NV</v>
          </cell>
          <cell r="C134">
            <v>1978</v>
          </cell>
          <cell r="D134">
            <v>219594000</v>
          </cell>
          <cell r="G134">
            <v>14212000</v>
          </cell>
          <cell r="J134">
            <v>18304000</v>
          </cell>
          <cell r="M134">
            <v>252110000</v>
          </cell>
          <cell r="N134">
            <v>7684000</v>
          </cell>
          <cell r="O134">
            <v>6108000</v>
          </cell>
        </row>
        <row r="135">
          <cell r="A135" t="str">
            <v>NH</v>
          </cell>
          <cell r="C135">
            <v>1978</v>
          </cell>
          <cell r="D135">
            <v>221256000</v>
          </cell>
          <cell r="G135">
            <v>14889000</v>
          </cell>
          <cell r="J135">
            <v>19257000</v>
          </cell>
          <cell r="M135">
            <v>255402000</v>
          </cell>
          <cell r="N135">
            <v>14203000</v>
          </cell>
          <cell r="O135">
            <v>4773000</v>
          </cell>
        </row>
        <row r="136">
          <cell r="A136" t="str">
            <v>NJ</v>
          </cell>
          <cell r="C136">
            <v>1978</v>
          </cell>
          <cell r="D136">
            <v>2742650000</v>
          </cell>
          <cell r="G136">
            <v>62913000</v>
          </cell>
          <cell r="J136">
            <v>103367000</v>
          </cell>
          <cell r="M136">
            <v>2908930048</v>
          </cell>
          <cell r="N136">
            <v>162280992</v>
          </cell>
          <cell r="O136">
            <v>53645000</v>
          </cell>
        </row>
        <row r="137">
          <cell r="A137" t="str">
            <v>NM</v>
          </cell>
          <cell r="C137">
            <v>1978</v>
          </cell>
          <cell r="D137">
            <v>423595000</v>
          </cell>
          <cell r="G137">
            <v>28776000</v>
          </cell>
          <cell r="J137">
            <v>37403000</v>
          </cell>
          <cell r="M137">
            <v>489774016</v>
          </cell>
          <cell r="N137">
            <v>37390000</v>
          </cell>
          <cell r="O137">
            <v>6801000</v>
          </cell>
        </row>
        <row r="138">
          <cell r="A138" t="str">
            <v>NY</v>
          </cell>
          <cell r="C138">
            <v>1978</v>
          </cell>
          <cell r="D138">
            <v>7271218000</v>
          </cell>
          <cell r="G138">
            <v>155828000</v>
          </cell>
          <cell r="J138">
            <v>227099000</v>
          </cell>
          <cell r="M138">
            <v>7654145024</v>
          </cell>
          <cell r="N138">
            <v>398107008</v>
          </cell>
          <cell r="O138">
            <v>145723008</v>
          </cell>
        </row>
        <row r="139">
          <cell r="A139" t="str">
            <v>NC</v>
          </cell>
          <cell r="C139">
            <v>1978</v>
          </cell>
          <cell r="D139">
            <v>1551302000</v>
          </cell>
          <cell r="G139">
            <v>114284000</v>
          </cell>
          <cell r="J139">
            <v>130946000</v>
          </cell>
          <cell r="M139">
            <v>1796531968</v>
          </cell>
          <cell r="N139">
            <v>77671000</v>
          </cell>
          <cell r="O139">
            <v>25113000</v>
          </cell>
        </row>
        <row r="140">
          <cell r="A140" t="str">
            <v>ND</v>
          </cell>
          <cell r="C140">
            <v>1978</v>
          </cell>
          <cell r="D140">
            <v>207043000</v>
          </cell>
          <cell r="G140">
            <v>11926000</v>
          </cell>
          <cell r="J140">
            <v>19607000</v>
          </cell>
          <cell r="M140">
            <v>238576000</v>
          </cell>
          <cell r="N140">
            <v>15836000</v>
          </cell>
          <cell r="O140">
            <v>2324000</v>
          </cell>
        </row>
        <row r="141">
          <cell r="A141" t="str">
            <v>OH</v>
          </cell>
          <cell r="C141">
            <v>1978</v>
          </cell>
          <cell r="D141">
            <v>3345459000</v>
          </cell>
          <cell r="G141">
            <v>98146000</v>
          </cell>
          <cell r="J141">
            <v>212241000</v>
          </cell>
          <cell r="M141">
            <v>3655845888</v>
          </cell>
          <cell r="N141">
            <v>101866000</v>
          </cell>
          <cell r="O141">
            <v>65163000</v>
          </cell>
        </row>
        <row r="142">
          <cell r="A142" t="str">
            <v>OK</v>
          </cell>
          <cell r="C142">
            <v>1978</v>
          </cell>
          <cell r="D142">
            <v>701917000</v>
          </cell>
          <cell r="G142">
            <v>55965000</v>
          </cell>
          <cell r="J142">
            <v>88321000</v>
          </cell>
          <cell r="M142">
            <v>846203008</v>
          </cell>
          <cell r="N142">
            <v>45177000</v>
          </cell>
          <cell r="O142">
            <v>9089000</v>
          </cell>
        </row>
        <row r="143">
          <cell r="A143" t="str">
            <v>OR</v>
          </cell>
          <cell r="C143">
            <v>1978</v>
          </cell>
          <cell r="D143">
            <v>878328000</v>
          </cell>
          <cell r="G143">
            <v>85589000</v>
          </cell>
          <cell r="J143">
            <v>106187000</v>
          </cell>
          <cell r="M143">
            <v>1070104000</v>
          </cell>
          <cell r="N143">
            <v>51313000</v>
          </cell>
          <cell r="O143">
            <v>20119000</v>
          </cell>
        </row>
        <row r="144">
          <cell r="A144" t="str">
            <v>PA</v>
          </cell>
          <cell r="C144">
            <v>1978</v>
          </cell>
          <cell r="D144">
            <v>3588308000</v>
          </cell>
          <cell r="G144">
            <v>101869000</v>
          </cell>
          <cell r="J144">
            <v>243333000</v>
          </cell>
          <cell r="M144">
            <v>3933509888</v>
          </cell>
          <cell r="N144">
            <v>220652992</v>
          </cell>
          <cell r="O144">
            <v>51183000</v>
          </cell>
        </row>
        <row r="145">
          <cell r="A145" t="str">
            <v>RI</v>
          </cell>
          <cell r="C145">
            <v>1978</v>
          </cell>
          <cell r="D145">
            <v>295473000</v>
          </cell>
          <cell r="G145">
            <v>722000</v>
          </cell>
          <cell r="J145">
            <v>2841000</v>
          </cell>
          <cell r="M145">
            <v>299036000</v>
          </cell>
          <cell r="N145">
            <v>33673000</v>
          </cell>
          <cell r="O145">
            <v>6039000</v>
          </cell>
        </row>
        <row r="146">
          <cell r="A146" t="str">
            <v>SC</v>
          </cell>
          <cell r="C146">
            <v>1978</v>
          </cell>
          <cell r="D146">
            <v>718215000</v>
          </cell>
          <cell r="G146">
            <v>69370000</v>
          </cell>
          <cell r="J146">
            <v>91403000</v>
          </cell>
          <cell r="M146">
            <v>878988032</v>
          </cell>
          <cell r="N146">
            <v>106344000</v>
          </cell>
          <cell r="O146">
            <v>11276000</v>
          </cell>
        </row>
        <row r="147">
          <cell r="A147" t="str">
            <v>SD</v>
          </cell>
          <cell r="C147">
            <v>1978</v>
          </cell>
          <cell r="D147">
            <v>194140000</v>
          </cell>
          <cell r="G147">
            <v>20914000</v>
          </cell>
          <cell r="J147">
            <v>22174000</v>
          </cell>
          <cell r="M147">
            <v>237228000</v>
          </cell>
          <cell r="N147">
            <v>8490000</v>
          </cell>
          <cell r="O147">
            <v>3400000</v>
          </cell>
        </row>
        <row r="148">
          <cell r="A148" t="str">
            <v>TN</v>
          </cell>
          <cell r="C148">
            <v>1978</v>
          </cell>
          <cell r="D148">
            <v>986466000</v>
          </cell>
          <cell r="G148">
            <v>86132000</v>
          </cell>
          <cell r="J148">
            <v>107176000</v>
          </cell>
          <cell r="M148">
            <v>1179773952</v>
          </cell>
          <cell r="N148">
            <v>151894000</v>
          </cell>
          <cell r="O148">
            <v>17778000</v>
          </cell>
        </row>
        <row r="149">
          <cell r="A149" t="str">
            <v>TX</v>
          </cell>
          <cell r="C149">
            <v>1978</v>
          </cell>
          <cell r="D149">
            <v>3945819000</v>
          </cell>
          <cell r="G149">
            <v>450554000</v>
          </cell>
          <cell r="J149">
            <v>590631000</v>
          </cell>
          <cell r="M149">
            <v>4987003904</v>
          </cell>
          <cell r="N149">
            <v>130251000</v>
          </cell>
          <cell r="O149">
            <v>67516000</v>
          </cell>
        </row>
        <row r="150">
          <cell r="A150" t="str">
            <v>US</v>
          </cell>
          <cell r="C150">
            <v>1978</v>
          </cell>
          <cell r="D150">
            <v>70994119000</v>
          </cell>
          <cell r="G150">
            <v>3952120000</v>
          </cell>
          <cell r="J150">
            <v>5708520000</v>
          </cell>
          <cell r="M150">
            <v>80654761984</v>
          </cell>
          <cell r="N150">
            <v>3979436032</v>
          </cell>
          <cell r="O150">
            <v>1455256960</v>
          </cell>
        </row>
        <row r="151">
          <cell r="A151" t="str">
            <v>UT</v>
          </cell>
          <cell r="C151">
            <v>1978</v>
          </cell>
          <cell r="D151">
            <v>430584000</v>
          </cell>
          <cell r="G151">
            <v>60765000</v>
          </cell>
          <cell r="J151">
            <v>77546000</v>
          </cell>
          <cell r="M151">
            <v>568894976</v>
          </cell>
          <cell r="N151">
            <v>21711000</v>
          </cell>
          <cell r="O151">
            <v>11001000</v>
          </cell>
        </row>
        <row r="152">
          <cell r="A152" t="str">
            <v>VT</v>
          </cell>
          <cell r="C152">
            <v>1978</v>
          </cell>
          <cell r="D152">
            <v>149169000</v>
          </cell>
          <cell r="G152">
            <v>4112000</v>
          </cell>
          <cell r="J152">
            <v>7478000</v>
          </cell>
          <cell r="M152">
            <v>160759008</v>
          </cell>
          <cell r="N152">
            <v>11701000</v>
          </cell>
          <cell r="O152">
            <v>2155000</v>
          </cell>
        </row>
        <row r="153">
          <cell r="A153" t="str">
            <v>VA</v>
          </cell>
          <cell r="C153">
            <v>1978</v>
          </cell>
          <cell r="D153">
            <v>1474263000</v>
          </cell>
          <cell r="G153">
            <v>109739000</v>
          </cell>
          <cell r="J153">
            <v>140672000</v>
          </cell>
          <cell r="M153">
            <v>1724674048</v>
          </cell>
          <cell r="N153">
            <v>121379000</v>
          </cell>
          <cell r="O153">
            <v>29875000</v>
          </cell>
        </row>
        <row r="154">
          <cell r="A154" t="str">
            <v>WA</v>
          </cell>
          <cell r="C154">
            <v>1978</v>
          </cell>
          <cell r="D154">
            <v>1351052000</v>
          </cell>
          <cell r="G154">
            <v>160570000</v>
          </cell>
          <cell r="J154">
            <v>199635000</v>
          </cell>
          <cell r="M154">
            <v>1711256960</v>
          </cell>
          <cell r="N154">
            <v>54177000</v>
          </cell>
          <cell r="O154">
            <v>30198000</v>
          </cell>
        </row>
        <row r="155">
          <cell r="A155" t="str">
            <v>WV</v>
          </cell>
          <cell r="C155">
            <v>1978</v>
          </cell>
          <cell r="D155">
            <v>540727000</v>
          </cell>
          <cell r="G155">
            <v>63600000</v>
          </cell>
          <cell r="J155">
            <v>80300000</v>
          </cell>
          <cell r="M155">
            <v>684627008</v>
          </cell>
          <cell r="N155">
            <v>41609000</v>
          </cell>
          <cell r="O155">
            <v>14887000</v>
          </cell>
        </row>
        <row r="156">
          <cell r="A156" t="str">
            <v>WI</v>
          </cell>
          <cell r="C156">
            <v>1978</v>
          </cell>
          <cell r="D156">
            <v>1613877000</v>
          </cell>
          <cell r="G156">
            <v>70816000</v>
          </cell>
          <cell r="J156">
            <v>98212000</v>
          </cell>
          <cell r="M156">
            <v>1782904960</v>
          </cell>
          <cell r="N156">
            <v>73847000</v>
          </cell>
          <cell r="O156">
            <v>33328000</v>
          </cell>
        </row>
        <row r="157">
          <cell r="A157" t="str">
            <v>WY</v>
          </cell>
          <cell r="C157">
            <v>1978</v>
          </cell>
          <cell r="D157">
            <v>165525000</v>
          </cell>
          <cell r="G157">
            <v>25541000</v>
          </cell>
          <cell r="J157">
            <v>36198000</v>
          </cell>
          <cell r="M157">
            <v>227264000</v>
          </cell>
          <cell r="N157">
            <v>6533000</v>
          </cell>
          <cell r="O157">
            <v>3452000</v>
          </cell>
        </row>
        <row r="158">
          <cell r="A158" t="str">
            <v>AL</v>
          </cell>
          <cell r="C158">
            <v>1979</v>
          </cell>
          <cell r="D158">
            <v>983345000</v>
          </cell>
          <cell r="G158">
            <v>99705000</v>
          </cell>
          <cell r="J158">
            <v>122533000</v>
          </cell>
          <cell r="M158">
            <v>1205582976</v>
          </cell>
          <cell r="N158">
            <v>165480992</v>
          </cell>
          <cell r="O158">
            <v>16439000</v>
          </cell>
        </row>
        <row r="159">
          <cell r="A159" t="str">
            <v>AK</v>
          </cell>
          <cell r="C159">
            <v>1979</v>
          </cell>
          <cell r="D159">
            <v>365041000</v>
          </cell>
          <cell r="G159">
            <v>77130000</v>
          </cell>
          <cell r="J159">
            <v>83773000</v>
          </cell>
          <cell r="M159">
            <v>525944000</v>
          </cell>
          <cell r="N159">
            <v>16540000</v>
          </cell>
          <cell r="O159">
            <v>6788000</v>
          </cell>
        </row>
        <row r="160">
          <cell r="A160" t="str">
            <v>AZ</v>
          </cell>
          <cell r="C160">
            <v>1979</v>
          </cell>
          <cell r="D160">
            <v>890557000</v>
          </cell>
          <cell r="G160">
            <v>104794000</v>
          </cell>
          <cell r="J160">
            <v>156616000</v>
          </cell>
          <cell r="M160">
            <v>1151966976</v>
          </cell>
          <cell r="N160">
            <v>34978000</v>
          </cell>
          <cell r="O160">
            <v>16793000</v>
          </cell>
        </row>
        <row r="161">
          <cell r="A161" t="str">
            <v>AR</v>
          </cell>
          <cell r="C161">
            <v>1979</v>
          </cell>
          <cell r="D161">
            <v>558586000</v>
          </cell>
          <cell r="G161">
            <v>37945000</v>
          </cell>
          <cell r="J161">
            <v>64547000</v>
          </cell>
          <cell r="M161">
            <v>661078016</v>
          </cell>
          <cell r="N161">
            <v>64035000</v>
          </cell>
          <cell r="O161">
            <v>6267000</v>
          </cell>
        </row>
        <row r="162">
          <cell r="A162" t="str">
            <v>CA</v>
          </cell>
          <cell r="C162">
            <v>1979</v>
          </cell>
          <cell r="D162">
            <v>8632158000</v>
          </cell>
          <cell r="G162">
            <v>263392000</v>
          </cell>
          <cell r="J162">
            <v>364514000</v>
          </cell>
          <cell r="M162">
            <v>9260063744</v>
          </cell>
          <cell r="N162">
            <v>256604992</v>
          </cell>
          <cell r="O162">
            <v>206060992</v>
          </cell>
        </row>
        <row r="163">
          <cell r="A163" t="str">
            <v>CO</v>
          </cell>
          <cell r="C163">
            <v>1979</v>
          </cell>
          <cell r="D163">
            <v>1017031000</v>
          </cell>
          <cell r="G163">
            <v>83002000</v>
          </cell>
          <cell r="J163">
            <v>153551000</v>
          </cell>
          <cell r="M163">
            <v>1253584000</v>
          </cell>
          <cell r="N163">
            <v>12711000</v>
          </cell>
          <cell r="O163">
            <v>20674000</v>
          </cell>
        </row>
        <row r="164">
          <cell r="A164" t="str">
            <v>CT</v>
          </cell>
          <cell r="C164">
            <v>1979</v>
          </cell>
          <cell r="D164">
            <v>1145561000</v>
          </cell>
          <cell r="G164">
            <v>28867000</v>
          </cell>
          <cell r="J164">
            <v>40100000</v>
          </cell>
          <cell r="M164">
            <v>1214528000</v>
          </cell>
          <cell r="N164">
            <v>104601000</v>
          </cell>
          <cell r="O164">
            <v>36945000</v>
          </cell>
        </row>
        <row r="165">
          <cell r="A165" t="str">
            <v>DE</v>
          </cell>
          <cell r="C165">
            <v>1979</v>
          </cell>
          <cell r="D165">
            <v>213569000</v>
          </cell>
          <cell r="G165">
            <v>4946000</v>
          </cell>
          <cell r="J165">
            <v>7770000</v>
          </cell>
          <cell r="M165">
            <v>226284992</v>
          </cell>
          <cell r="N165">
            <v>23161000</v>
          </cell>
          <cell r="O165">
            <v>3169000</v>
          </cell>
        </row>
        <row r="166">
          <cell r="A166" t="str">
            <v>DC</v>
          </cell>
          <cell r="C166">
            <v>1979</v>
          </cell>
          <cell r="D166">
            <v>277294000</v>
          </cell>
          <cell r="G166">
            <v>9834000</v>
          </cell>
          <cell r="J166">
            <v>10515000</v>
          </cell>
          <cell r="M166">
            <v>297643008</v>
          </cell>
          <cell r="N166">
            <v>0</v>
          </cell>
          <cell r="O166">
            <v>10459000</v>
          </cell>
        </row>
        <row r="167">
          <cell r="A167" t="str">
            <v>FL</v>
          </cell>
          <cell r="C167">
            <v>1979</v>
          </cell>
          <cell r="D167">
            <v>2607887000</v>
          </cell>
          <cell r="G167">
            <v>187957000</v>
          </cell>
          <cell r="J167">
            <v>294664000</v>
          </cell>
          <cell r="M167">
            <v>3090508032</v>
          </cell>
          <cell r="N167">
            <v>94164000</v>
          </cell>
          <cell r="O167">
            <v>48696000</v>
          </cell>
        </row>
        <row r="168">
          <cell r="A168" t="str">
            <v>GA</v>
          </cell>
          <cell r="C168">
            <v>1979</v>
          </cell>
          <cell r="D168">
            <v>1499417000</v>
          </cell>
          <cell r="G168">
            <v>117250000</v>
          </cell>
          <cell r="J168">
            <v>166038000</v>
          </cell>
          <cell r="M168">
            <v>1782705024</v>
          </cell>
          <cell r="N168">
            <v>79203000</v>
          </cell>
          <cell r="O168">
            <v>31740000</v>
          </cell>
        </row>
        <row r="169">
          <cell r="A169" t="str">
            <v>HI</v>
          </cell>
          <cell r="C169">
            <v>1979</v>
          </cell>
          <cell r="D169">
            <v>274166000</v>
          </cell>
          <cell r="G169">
            <v>25276000</v>
          </cell>
          <cell r="J169">
            <v>30494000</v>
          </cell>
          <cell r="M169">
            <v>329936000</v>
          </cell>
          <cell r="N169">
            <v>8135000</v>
          </cell>
          <cell r="O169">
            <v>8162000</v>
          </cell>
        </row>
        <row r="170">
          <cell r="A170" t="str">
            <v>ID</v>
          </cell>
          <cell r="C170">
            <v>1979</v>
          </cell>
          <cell r="D170">
            <v>257167000</v>
          </cell>
          <cell r="G170">
            <v>24247000</v>
          </cell>
          <cell r="J170">
            <v>35911000</v>
          </cell>
          <cell r="M170">
            <v>317324992</v>
          </cell>
          <cell r="N170">
            <v>25741000</v>
          </cell>
          <cell r="O170">
            <v>5201000</v>
          </cell>
        </row>
        <row r="171">
          <cell r="A171" t="str">
            <v>IL</v>
          </cell>
          <cell r="C171">
            <v>1979</v>
          </cell>
          <cell r="D171">
            <v>3928723000</v>
          </cell>
          <cell r="G171">
            <v>222281000</v>
          </cell>
          <cell r="J171">
            <v>293454000</v>
          </cell>
          <cell r="M171">
            <v>4444457984</v>
          </cell>
          <cell r="N171">
            <v>289427008</v>
          </cell>
          <cell r="O171">
            <v>104292000</v>
          </cell>
        </row>
        <row r="172">
          <cell r="A172" t="str">
            <v>IN</v>
          </cell>
          <cell r="C172">
            <v>1979</v>
          </cell>
          <cell r="D172">
            <v>1645006000</v>
          </cell>
          <cell r="G172">
            <v>90526000</v>
          </cell>
          <cell r="J172">
            <v>131348000</v>
          </cell>
          <cell r="M172">
            <v>1866880000</v>
          </cell>
          <cell r="N172">
            <v>81331000</v>
          </cell>
          <cell r="O172">
            <v>47389000</v>
          </cell>
        </row>
        <row r="173">
          <cell r="A173" t="str">
            <v>IA</v>
          </cell>
          <cell r="C173">
            <v>1979</v>
          </cell>
          <cell r="D173">
            <v>1104107000</v>
          </cell>
          <cell r="G173">
            <v>41517000</v>
          </cell>
          <cell r="J173">
            <v>74786000</v>
          </cell>
          <cell r="M173">
            <v>1220409984</v>
          </cell>
          <cell r="N173">
            <v>42897000</v>
          </cell>
          <cell r="O173">
            <v>19056000</v>
          </cell>
        </row>
        <row r="174">
          <cell r="A174" t="str">
            <v>KS</v>
          </cell>
          <cell r="C174">
            <v>1979</v>
          </cell>
          <cell r="D174">
            <v>760420000</v>
          </cell>
          <cell r="G174">
            <v>84125000</v>
          </cell>
          <cell r="J174">
            <v>108134000</v>
          </cell>
          <cell r="M174">
            <v>952678976</v>
          </cell>
          <cell r="N174">
            <v>20171000</v>
          </cell>
          <cell r="O174">
            <v>12199000</v>
          </cell>
        </row>
        <row r="175">
          <cell r="A175" t="str">
            <v>KY</v>
          </cell>
          <cell r="C175">
            <v>1979</v>
          </cell>
          <cell r="D175">
            <v>926792000</v>
          </cell>
          <cell r="G175">
            <v>108014000</v>
          </cell>
          <cell r="J175">
            <v>136118000</v>
          </cell>
          <cell r="M175">
            <v>1170924032</v>
          </cell>
          <cell r="N175">
            <v>138980000</v>
          </cell>
          <cell r="O175">
            <v>17447000</v>
          </cell>
        </row>
        <row r="176">
          <cell r="A176" t="str">
            <v>LA</v>
          </cell>
          <cell r="C176">
            <v>1979</v>
          </cell>
          <cell r="D176">
            <v>1223468000</v>
          </cell>
          <cell r="G176">
            <v>63630000</v>
          </cell>
          <cell r="J176">
            <v>92253000</v>
          </cell>
          <cell r="M176">
            <v>1379351040</v>
          </cell>
          <cell r="N176">
            <v>92281000</v>
          </cell>
          <cell r="O176">
            <v>26854000</v>
          </cell>
        </row>
        <row r="177">
          <cell r="A177" t="str">
            <v>ME</v>
          </cell>
          <cell r="C177">
            <v>1979</v>
          </cell>
          <cell r="D177">
            <v>350672000</v>
          </cell>
          <cell r="G177">
            <v>9545000</v>
          </cell>
          <cell r="J177">
            <v>23554000</v>
          </cell>
          <cell r="M177">
            <v>383771008</v>
          </cell>
          <cell r="N177">
            <v>14720000</v>
          </cell>
          <cell r="O177">
            <v>5623000</v>
          </cell>
        </row>
        <row r="178">
          <cell r="A178" t="str">
            <v>MD</v>
          </cell>
          <cell r="C178">
            <v>1979</v>
          </cell>
          <cell r="D178">
            <v>1628448000</v>
          </cell>
          <cell r="G178">
            <v>87413000</v>
          </cell>
          <cell r="J178">
            <v>115320000</v>
          </cell>
          <cell r="M178">
            <v>1831181056</v>
          </cell>
          <cell r="N178">
            <v>131495000</v>
          </cell>
          <cell r="O178">
            <v>51093000</v>
          </cell>
        </row>
        <row r="179">
          <cell r="A179" t="str">
            <v>MA</v>
          </cell>
          <cell r="C179">
            <v>1979</v>
          </cell>
          <cell r="D179">
            <v>2476824000</v>
          </cell>
          <cell r="G179">
            <v>99089000</v>
          </cell>
          <cell r="J179">
            <v>116145000</v>
          </cell>
          <cell r="M179">
            <v>2692058112</v>
          </cell>
          <cell r="N179">
            <v>128602000</v>
          </cell>
          <cell r="O179">
            <v>70052000</v>
          </cell>
        </row>
        <row r="180">
          <cell r="A180" t="str">
            <v>MI</v>
          </cell>
          <cell r="C180">
            <v>1979</v>
          </cell>
          <cell r="D180">
            <v>3772924000</v>
          </cell>
          <cell r="G180">
            <v>153371000</v>
          </cell>
          <cell r="J180">
            <v>229976000</v>
          </cell>
          <cell r="M180">
            <v>4156271104</v>
          </cell>
          <cell r="N180">
            <v>202144992</v>
          </cell>
          <cell r="O180">
            <v>62307000</v>
          </cell>
        </row>
        <row r="181">
          <cell r="A181" t="str">
            <v>MN</v>
          </cell>
          <cell r="C181">
            <v>1979</v>
          </cell>
          <cell r="D181">
            <v>1569129000</v>
          </cell>
          <cell r="G181">
            <v>73986000</v>
          </cell>
          <cell r="J181">
            <v>127089000</v>
          </cell>
          <cell r="M181">
            <v>1770204032</v>
          </cell>
          <cell r="N181">
            <v>50047000</v>
          </cell>
          <cell r="O181">
            <v>35525000</v>
          </cell>
        </row>
        <row r="182">
          <cell r="A182" t="str">
            <v>MS</v>
          </cell>
          <cell r="C182">
            <v>1979</v>
          </cell>
          <cell r="D182">
            <v>662626000</v>
          </cell>
          <cell r="G182">
            <v>33401000</v>
          </cell>
          <cell r="J182">
            <v>49852000</v>
          </cell>
          <cell r="M182">
            <v>745878976</v>
          </cell>
          <cell r="N182">
            <v>41758000</v>
          </cell>
          <cell r="O182">
            <v>15790000</v>
          </cell>
        </row>
        <row r="183">
          <cell r="A183" t="str">
            <v>MO</v>
          </cell>
          <cell r="C183">
            <v>1979</v>
          </cell>
          <cell r="D183">
            <v>1435577000</v>
          </cell>
          <cell r="G183">
            <v>64525000</v>
          </cell>
          <cell r="J183">
            <v>85421000</v>
          </cell>
          <cell r="M183">
            <v>1585522944</v>
          </cell>
          <cell r="N183">
            <v>47250000</v>
          </cell>
          <cell r="O183">
            <v>31778000</v>
          </cell>
        </row>
        <row r="184">
          <cell r="A184" t="str">
            <v>MT</v>
          </cell>
          <cell r="C184">
            <v>1979</v>
          </cell>
          <cell r="D184">
            <v>323008000</v>
          </cell>
          <cell r="G184">
            <v>25245000</v>
          </cell>
          <cell r="J184">
            <v>36965000</v>
          </cell>
          <cell r="M184">
            <v>385217984</v>
          </cell>
          <cell r="N184">
            <v>13447000</v>
          </cell>
          <cell r="O184">
            <v>5598000</v>
          </cell>
        </row>
        <row r="185">
          <cell r="A185" t="str">
            <v>NE</v>
          </cell>
          <cell r="C185">
            <v>1979</v>
          </cell>
          <cell r="D185">
            <v>544621000</v>
          </cell>
          <cell r="G185">
            <v>29225000</v>
          </cell>
          <cell r="J185">
            <v>50671000</v>
          </cell>
          <cell r="M185">
            <v>624516992</v>
          </cell>
          <cell r="N185">
            <v>24316000</v>
          </cell>
          <cell r="O185">
            <v>10502000</v>
          </cell>
        </row>
        <row r="186">
          <cell r="A186" t="str">
            <v>NV</v>
          </cell>
          <cell r="C186">
            <v>1979</v>
          </cell>
          <cell r="D186">
            <v>232984000</v>
          </cell>
          <cell r="G186">
            <v>23213000</v>
          </cell>
          <cell r="J186">
            <v>29668000</v>
          </cell>
          <cell r="M186">
            <v>285864992</v>
          </cell>
          <cell r="N186">
            <v>9276000</v>
          </cell>
          <cell r="O186">
            <v>8394000</v>
          </cell>
        </row>
        <row r="187">
          <cell r="A187" t="str">
            <v>NH</v>
          </cell>
          <cell r="C187">
            <v>1979</v>
          </cell>
          <cell r="D187">
            <v>254523000</v>
          </cell>
          <cell r="G187">
            <v>14635000</v>
          </cell>
          <cell r="J187">
            <v>20329000</v>
          </cell>
          <cell r="M187">
            <v>289487008</v>
          </cell>
          <cell r="N187">
            <v>10769000</v>
          </cell>
          <cell r="O187">
            <v>6098000</v>
          </cell>
        </row>
        <row r="188">
          <cell r="A188" t="str">
            <v>NJ</v>
          </cell>
          <cell r="C188">
            <v>1979</v>
          </cell>
          <cell r="D188">
            <v>3079407000</v>
          </cell>
          <cell r="G188">
            <v>88537000</v>
          </cell>
          <cell r="J188">
            <v>139981000</v>
          </cell>
          <cell r="M188">
            <v>3307924992</v>
          </cell>
          <cell r="N188">
            <v>183380992</v>
          </cell>
          <cell r="O188">
            <v>60329000</v>
          </cell>
        </row>
        <row r="189">
          <cell r="A189" t="str">
            <v>NM</v>
          </cell>
          <cell r="C189">
            <v>1979</v>
          </cell>
          <cell r="D189">
            <v>479568000</v>
          </cell>
          <cell r="G189">
            <v>41763000</v>
          </cell>
          <cell r="J189">
            <v>54402000</v>
          </cell>
          <cell r="M189">
            <v>575732992</v>
          </cell>
          <cell r="N189">
            <v>30303000</v>
          </cell>
          <cell r="O189">
            <v>7004000</v>
          </cell>
        </row>
        <row r="190">
          <cell r="A190" t="str">
            <v>NY</v>
          </cell>
          <cell r="C190">
            <v>1979</v>
          </cell>
          <cell r="D190">
            <v>7475821000</v>
          </cell>
          <cell r="G190">
            <v>211100000</v>
          </cell>
          <cell r="J190">
            <v>291690000</v>
          </cell>
          <cell r="M190">
            <v>7978611200</v>
          </cell>
          <cell r="N190">
            <v>422792992</v>
          </cell>
          <cell r="O190">
            <v>155144992</v>
          </cell>
        </row>
        <row r="191">
          <cell r="A191" t="str">
            <v>NC</v>
          </cell>
          <cell r="C191">
            <v>1979</v>
          </cell>
          <cell r="D191">
            <v>1747035000</v>
          </cell>
          <cell r="G191">
            <v>100602000</v>
          </cell>
          <cell r="J191">
            <v>126691000</v>
          </cell>
          <cell r="M191">
            <v>1974328064</v>
          </cell>
          <cell r="N191">
            <v>83264000</v>
          </cell>
          <cell r="O191">
            <v>30961000</v>
          </cell>
        </row>
        <row r="192">
          <cell r="A192" t="str">
            <v>ND</v>
          </cell>
          <cell r="C192">
            <v>1979</v>
          </cell>
          <cell r="D192">
            <v>227363000</v>
          </cell>
          <cell r="G192">
            <v>12617000</v>
          </cell>
          <cell r="J192">
            <v>21650000</v>
          </cell>
          <cell r="M192">
            <v>261630000</v>
          </cell>
          <cell r="N192">
            <v>13215000</v>
          </cell>
          <cell r="O192">
            <v>2671000</v>
          </cell>
        </row>
        <row r="193">
          <cell r="A193" t="str">
            <v>OH</v>
          </cell>
          <cell r="C193">
            <v>1979</v>
          </cell>
          <cell r="D193">
            <v>3705670000</v>
          </cell>
          <cell r="G193">
            <v>108814000</v>
          </cell>
          <cell r="J193">
            <v>217066000</v>
          </cell>
          <cell r="M193">
            <v>4031549952</v>
          </cell>
          <cell r="N193">
            <v>130498000</v>
          </cell>
          <cell r="O193">
            <v>71665000</v>
          </cell>
        </row>
        <row r="194">
          <cell r="A194" t="str">
            <v>OK</v>
          </cell>
          <cell r="C194">
            <v>1979</v>
          </cell>
          <cell r="D194">
            <v>809565000</v>
          </cell>
          <cell r="G194">
            <v>87529000</v>
          </cell>
          <cell r="J194">
            <v>124550000</v>
          </cell>
          <cell r="M194">
            <v>1021644032</v>
          </cell>
          <cell r="N194">
            <v>45785000</v>
          </cell>
          <cell r="O194">
            <v>9996000</v>
          </cell>
        </row>
        <row r="195">
          <cell r="A195" t="str">
            <v>OR</v>
          </cell>
          <cell r="C195">
            <v>1979</v>
          </cell>
          <cell r="D195">
            <v>1030886000</v>
          </cell>
          <cell r="G195">
            <v>88509000</v>
          </cell>
          <cell r="J195">
            <v>113926000</v>
          </cell>
          <cell r="M195">
            <v>1233320960</v>
          </cell>
          <cell r="N195">
            <v>52092000</v>
          </cell>
          <cell r="O195">
            <v>22198000</v>
          </cell>
        </row>
        <row r="196">
          <cell r="A196" t="str">
            <v>PA</v>
          </cell>
          <cell r="C196">
            <v>1979</v>
          </cell>
          <cell r="D196">
            <v>3992854000</v>
          </cell>
          <cell r="G196">
            <v>117212000</v>
          </cell>
          <cell r="J196">
            <v>241102000</v>
          </cell>
          <cell r="M196">
            <v>4351168000</v>
          </cell>
          <cell r="N196">
            <v>233368000</v>
          </cell>
          <cell r="O196">
            <v>48028000</v>
          </cell>
        </row>
        <row r="197">
          <cell r="A197" t="str">
            <v>RI</v>
          </cell>
          <cell r="C197">
            <v>1979</v>
          </cell>
          <cell r="D197">
            <v>317371000</v>
          </cell>
          <cell r="G197">
            <v>1000</v>
          </cell>
          <cell r="J197">
            <v>3110000</v>
          </cell>
          <cell r="M197">
            <v>320481984</v>
          </cell>
          <cell r="N197">
            <v>49308000</v>
          </cell>
          <cell r="O197">
            <v>6324000</v>
          </cell>
        </row>
        <row r="198">
          <cell r="A198" t="str">
            <v>SC</v>
          </cell>
          <cell r="C198">
            <v>1979</v>
          </cell>
          <cell r="D198">
            <v>815761000</v>
          </cell>
          <cell r="G198">
            <v>72439000</v>
          </cell>
          <cell r="J198">
            <v>103502000</v>
          </cell>
          <cell r="M198">
            <v>991702016</v>
          </cell>
          <cell r="N198">
            <v>110577000</v>
          </cell>
          <cell r="O198">
            <v>14836000</v>
          </cell>
        </row>
        <row r="199">
          <cell r="A199" t="str">
            <v>SD</v>
          </cell>
          <cell r="C199">
            <v>1979</v>
          </cell>
          <cell r="D199">
            <v>215980000</v>
          </cell>
          <cell r="G199">
            <v>30677000</v>
          </cell>
          <cell r="J199">
            <v>31705000</v>
          </cell>
          <cell r="M199">
            <v>278361984</v>
          </cell>
          <cell r="N199">
            <v>8933000</v>
          </cell>
          <cell r="O199">
            <v>4973000</v>
          </cell>
        </row>
        <row r="200">
          <cell r="A200" t="str">
            <v>TN</v>
          </cell>
          <cell r="C200">
            <v>1979</v>
          </cell>
          <cell r="D200">
            <v>1086212000</v>
          </cell>
          <cell r="G200">
            <v>117902000</v>
          </cell>
          <cell r="J200">
            <v>142362000</v>
          </cell>
          <cell r="M200">
            <v>1346476032</v>
          </cell>
          <cell r="N200">
            <v>146287008</v>
          </cell>
          <cell r="O200">
            <v>13280000</v>
          </cell>
        </row>
        <row r="201">
          <cell r="A201" t="str">
            <v>TX</v>
          </cell>
          <cell r="C201">
            <v>1979</v>
          </cell>
          <cell r="D201">
            <v>4059279000</v>
          </cell>
          <cell r="G201">
            <v>556883000</v>
          </cell>
          <cell r="J201">
            <v>737590000</v>
          </cell>
          <cell r="M201">
            <v>5353752064</v>
          </cell>
          <cell r="N201">
            <v>117300000</v>
          </cell>
          <cell r="O201">
            <v>81624000</v>
          </cell>
        </row>
        <row r="202">
          <cell r="A202" t="str">
            <v>US</v>
          </cell>
          <cell r="C202">
            <v>1979</v>
          </cell>
          <cell r="D202">
            <v>77015004000</v>
          </cell>
          <cell r="G202">
            <v>4503707000</v>
          </cell>
          <cell r="J202">
            <v>6370146000</v>
          </cell>
          <cell r="M202">
            <v>87888855040</v>
          </cell>
          <cell r="N202">
            <v>4154127872</v>
          </cell>
          <cell r="O202">
            <v>1628356992</v>
          </cell>
        </row>
        <row r="203">
          <cell r="A203" t="str">
            <v>UT</v>
          </cell>
          <cell r="C203">
            <v>1979</v>
          </cell>
          <cell r="D203">
            <v>491060000</v>
          </cell>
          <cell r="G203">
            <v>93058000</v>
          </cell>
          <cell r="J203">
            <v>115822000</v>
          </cell>
          <cell r="M203">
            <v>699939968</v>
          </cell>
          <cell r="N203">
            <v>19618000</v>
          </cell>
          <cell r="O203">
            <v>11934000</v>
          </cell>
        </row>
        <row r="204">
          <cell r="A204" t="str">
            <v>VT</v>
          </cell>
          <cell r="C204">
            <v>1979</v>
          </cell>
          <cell r="D204">
            <v>166820000</v>
          </cell>
          <cell r="G204">
            <v>8267000</v>
          </cell>
          <cell r="J204">
            <v>13192000</v>
          </cell>
          <cell r="M204">
            <v>188279008</v>
          </cell>
          <cell r="N204">
            <v>13048000</v>
          </cell>
          <cell r="O204">
            <v>2535000</v>
          </cell>
        </row>
        <row r="205">
          <cell r="A205" t="str">
            <v>VA</v>
          </cell>
          <cell r="C205">
            <v>1979</v>
          </cell>
          <cell r="D205">
            <v>1612052000</v>
          </cell>
          <cell r="G205">
            <v>120847000</v>
          </cell>
          <cell r="J205">
            <v>154735000</v>
          </cell>
          <cell r="M205">
            <v>1887634048</v>
          </cell>
          <cell r="N205">
            <v>83805000</v>
          </cell>
          <cell r="O205">
            <v>36493000</v>
          </cell>
        </row>
        <row r="206">
          <cell r="A206" t="str">
            <v>WA</v>
          </cell>
          <cell r="C206">
            <v>1979</v>
          </cell>
          <cell r="D206">
            <v>1496258000</v>
          </cell>
          <cell r="G206">
            <v>203181000</v>
          </cell>
          <cell r="J206">
            <v>264108000</v>
          </cell>
          <cell r="M206">
            <v>1963547008</v>
          </cell>
          <cell r="N206">
            <v>66658000</v>
          </cell>
          <cell r="O206">
            <v>45972000</v>
          </cell>
        </row>
        <row r="207">
          <cell r="A207" t="str">
            <v>WV</v>
          </cell>
          <cell r="C207">
            <v>1979</v>
          </cell>
          <cell r="D207">
            <v>599295000</v>
          </cell>
          <cell r="G207">
            <v>58623000</v>
          </cell>
          <cell r="J207">
            <v>75968000</v>
          </cell>
          <cell r="M207">
            <v>733886016</v>
          </cell>
          <cell r="N207">
            <v>47198000</v>
          </cell>
          <cell r="O207">
            <v>11967000</v>
          </cell>
        </row>
        <row r="208">
          <cell r="A208" t="str">
            <v>WI</v>
          </cell>
          <cell r="C208">
            <v>1979</v>
          </cell>
          <cell r="D208">
            <v>1849174000</v>
          </cell>
          <cell r="G208">
            <v>71403000</v>
          </cell>
          <cell r="J208">
            <v>102091000</v>
          </cell>
          <cell r="M208">
            <v>2022668032</v>
          </cell>
          <cell r="N208">
            <v>68995000</v>
          </cell>
          <cell r="O208">
            <v>35796000</v>
          </cell>
        </row>
        <row r="209">
          <cell r="A209" t="str">
            <v>WY</v>
          </cell>
          <cell r="C209">
            <v>1979</v>
          </cell>
          <cell r="D209">
            <v>195942000</v>
          </cell>
          <cell r="G209">
            <v>25657000</v>
          </cell>
          <cell r="J209">
            <v>42794000</v>
          </cell>
          <cell r="M209">
            <v>264392992</v>
          </cell>
          <cell r="N209">
            <v>3435000</v>
          </cell>
          <cell r="O209">
            <v>7235000</v>
          </cell>
        </row>
        <row r="210">
          <cell r="A210" t="str">
            <v>AL</v>
          </cell>
          <cell r="C210">
            <v>1980</v>
          </cell>
          <cell r="D210">
            <v>1067670000</v>
          </cell>
          <cell r="G210">
            <v>78341000</v>
          </cell>
          <cell r="J210">
            <v>107429000</v>
          </cell>
          <cell r="M210">
            <v>1253440000</v>
          </cell>
          <cell r="N210">
            <v>179672992</v>
          </cell>
          <cell r="O210">
            <v>19598000</v>
          </cell>
        </row>
        <row r="211">
          <cell r="A211" t="str">
            <v>AK</v>
          </cell>
          <cell r="C211">
            <v>1980</v>
          </cell>
          <cell r="D211">
            <v>397277000</v>
          </cell>
          <cell r="G211">
            <v>133675000</v>
          </cell>
          <cell r="J211">
            <v>141678000</v>
          </cell>
          <cell r="M211">
            <v>672630016</v>
          </cell>
          <cell r="N211">
            <v>13064000</v>
          </cell>
          <cell r="O211">
            <v>8922000</v>
          </cell>
        </row>
        <row r="212">
          <cell r="A212" t="str">
            <v>AZ</v>
          </cell>
          <cell r="C212">
            <v>1980</v>
          </cell>
          <cell r="D212">
            <v>953710000</v>
          </cell>
          <cell r="G212">
            <v>153426000</v>
          </cell>
          <cell r="J212">
            <v>222958000</v>
          </cell>
          <cell r="M212">
            <v>1330093952</v>
          </cell>
          <cell r="N212">
            <v>47862000</v>
          </cell>
          <cell r="O212">
            <v>22844000</v>
          </cell>
        </row>
        <row r="213">
          <cell r="A213" t="str">
            <v>AR</v>
          </cell>
          <cell r="C213">
            <v>1980</v>
          </cell>
          <cell r="D213">
            <v>652925000</v>
          </cell>
          <cell r="G213">
            <v>60909000</v>
          </cell>
          <cell r="J213">
            <v>95405000</v>
          </cell>
          <cell r="M213">
            <v>809238976</v>
          </cell>
          <cell r="N213">
            <v>69047000</v>
          </cell>
          <cell r="O213">
            <v>6208000</v>
          </cell>
        </row>
        <row r="214">
          <cell r="A214" t="str">
            <v>CA</v>
          </cell>
          <cell r="C214">
            <v>1980</v>
          </cell>
          <cell r="D214">
            <v>9621607000</v>
          </cell>
          <cell r="G214">
            <v>231274000</v>
          </cell>
          <cell r="J214">
            <v>346285000</v>
          </cell>
          <cell r="M214">
            <v>10199165952</v>
          </cell>
          <cell r="N214">
            <v>306158016</v>
          </cell>
          <cell r="O214">
            <v>218014000</v>
          </cell>
        </row>
        <row r="215">
          <cell r="A215" t="str">
            <v>CO</v>
          </cell>
          <cell r="C215">
            <v>1980</v>
          </cell>
          <cell r="D215">
            <v>1132024000</v>
          </cell>
          <cell r="G215">
            <v>75560000</v>
          </cell>
          <cell r="J215">
            <v>163698000</v>
          </cell>
          <cell r="M215">
            <v>1371282048</v>
          </cell>
          <cell r="N215">
            <v>15016000</v>
          </cell>
          <cell r="O215">
            <v>24863000</v>
          </cell>
        </row>
        <row r="216">
          <cell r="A216" t="str">
            <v>CT</v>
          </cell>
          <cell r="C216">
            <v>1980</v>
          </cell>
          <cell r="D216">
            <v>1238434000</v>
          </cell>
          <cell r="G216">
            <v>59788000</v>
          </cell>
          <cell r="J216">
            <v>72930000</v>
          </cell>
          <cell r="M216">
            <v>1371152000</v>
          </cell>
          <cell r="N216">
            <v>100260000</v>
          </cell>
          <cell r="O216">
            <v>38024000</v>
          </cell>
        </row>
        <row r="217">
          <cell r="A217" t="str">
            <v>DE</v>
          </cell>
          <cell r="C217">
            <v>1980</v>
          </cell>
          <cell r="D217">
            <v>245014000</v>
          </cell>
          <cell r="G217">
            <v>1401000</v>
          </cell>
          <cell r="J217">
            <v>4543000</v>
          </cell>
          <cell r="M217">
            <v>250958000</v>
          </cell>
          <cell r="N217">
            <v>26317000</v>
          </cell>
          <cell r="O217">
            <v>3453000</v>
          </cell>
        </row>
        <row r="218">
          <cell r="A218" t="str">
            <v>DC</v>
          </cell>
          <cell r="C218">
            <v>1980</v>
          </cell>
          <cell r="D218">
            <v>300840000</v>
          </cell>
          <cell r="G218">
            <v>4772000</v>
          </cell>
          <cell r="J218">
            <v>4772000</v>
          </cell>
          <cell r="M218">
            <v>310384000</v>
          </cell>
          <cell r="N218">
            <v>0</v>
          </cell>
          <cell r="O218">
            <v>10222000</v>
          </cell>
        </row>
        <row r="219">
          <cell r="A219" t="str">
            <v>FL</v>
          </cell>
          <cell r="C219">
            <v>1980</v>
          </cell>
          <cell r="D219">
            <v>2983110000</v>
          </cell>
          <cell r="G219">
            <v>210000000</v>
          </cell>
          <cell r="J219">
            <v>325949000</v>
          </cell>
          <cell r="M219">
            <v>3519058944</v>
          </cell>
          <cell r="N219">
            <v>96559000</v>
          </cell>
          <cell r="O219">
            <v>62712000</v>
          </cell>
        </row>
        <row r="220">
          <cell r="A220" t="str">
            <v>GA</v>
          </cell>
          <cell r="C220">
            <v>1980</v>
          </cell>
          <cell r="D220">
            <v>1686125000</v>
          </cell>
          <cell r="G220">
            <v>142879000</v>
          </cell>
          <cell r="J220">
            <v>201190000</v>
          </cell>
          <cell r="M220">
            <v>2030194048</v>
          </cell>
          <cell r="N220">
            <v>86967000</v>
          </cell>
          <cell r="O220">
            <v>29509000</v>
          </cell>
        </row>
        <row r="221">
          <cell r="A221" t="str">
            <v>HI</v>
          </cell>
          <cell r="C221">
            <v>1980</v>
          </cell>
          <cell r="D221">
            <v>295119000</v>
          </cell>
          <cell r="G221">
            <v>34947000</v>
          </cell>
          <cell r="J221">
            <v>42446000</v>
          </cell>
          <cell r="M221">
            <v>372512000</v>
          </cell>
          <cell r="N221">
            <v>8906000</v>
          </cell>
          <cell r="O221">
            <v>9862000</v>
          </cell>
        </row>
        <row r="222">
          <cell r="A222" t="str">
            <v>ID</v>
          </cell>
          <cell r="C222">
            <v>1980</v>
          </cell>
          <cell r="D222">
            <v>280333000</v>
          </cell>
          <cell r="G222">
            <v>27536000</v>
          </cell>
          <cell r="J222">
            <v>37507000</v>
          </cell>
          <cell r="M222">
            <v>345376000</v>
          </cell>
          <cell r="N222">
            <v>16989000</v>
          </cell>
          <cell r="O222">
            <v>6284000</v>
          </cell>
        </row>
        <row r="223">
          <cell r="A223" t="str">
            <v>IL</v>
          </cell>
          <cell r="C223">
            <v>1980</v>
          </cell>
          <cell r="D223">
            <v>4337346000</v>
          </cell>
          <cell r="G223">
            <v>215181000</v>
          </cell>
          <cell r="J223">
            <v>292853000</v>
          </cell>
          <cell r="M223">
            <v>4845380096</v>
          </cell>
          <cell r="N223">
            <v>237395008</v>
          </cell>
          <cell r="O223">
            <v>115221000</v>
          </cell>
        </row>
        <row r="224">
          <cell r="A224" t="str">
            <v>IN</v>
          </cell>
          <cell r="C224">
            <v>1980</v>
          </cell>
          <cell r="D224">
            <v>1766028000</v>
          </cell>
          <cell r="G224">
            <v>138419000</v>
          </cell>
          <cell r="J224">
            <v>189776000</v>
          </cell>
          <cell r="M224">
            <v>2094222976</v>
          </cell>
          <cell r="N224">
            <v>81865000</v>
          </cell>
          <cell r="O224">
            <v>42354000</v>
          </cell>
        </row>
        <row r="225">
          <cell r="A225" t="str">
            <v>IA</v>
          </cell>
          <cell r="C225">
            <v>1980</v>
          </cell>
          <cell r="D225">
            <v>1263462000</v>
          </cell>
          <cell r="G225">
            <v>53815000</v>
          </cell>
          <cell r="J225">
            <v>91801000</v>
          </cell>
          <cell r="M225">
            <v>1409078016</v>
          </cell>
          <cell r="N225">
            <v>46176000</v>
          </cell>
          <cell r="O225">
            <v>31050000</v>
          </cell>
        </row>
        <row r="226">
          <cell r="A226" t="str">
            <v>KS</v>
          </cell>
          <cell r="C226">
            <v>1980</v>
          </cell>
          <cell r="D226">
            <v>841536000</v>
          </cell>
          <cell r="G226">
            <v>36850000</v>
          </cell>
          <cell r="J226">
            <v>78463000</v>
          </cell>
          <cell r="M226">
            <v>956849024</v>
          </cell>
          <cell r="N226">
            <v>34495000</v>
          </cell>
          <cell r="O226">
            <v>11304000</v>
          </cell>
        </row>
        <row r="227">
          <cell r="A227" t="str">
            <v>KY</v>
          </cell>
          <cell r="C227">
            <v>1980</v>
          </cell>
          <cell r="D227">
            <v>1032868000</v>
          </cell>
          <cell r="G227">
            <v>86636000</v>
          </cell>
          <cell r="J227">
            <v>116921000</v>
          </cell>
          <cell r="M227">
            <v>1236424960</v>
          </cell>
          <cell r="N227">
            <v>148779008</v>
          </cell>
          <cell r="O227">
            <v>21361000</v>
          </cell>
        </row>
        <row r="228">
          <cell r="A228" t="str">
            <v>LA</v>
          </cell>
          <cell r="C228">
            <v>1980</v>
          </cell>
          <cell r="D228">
            <v>1412589000</v>
          </cell>
          <cell r="G228">
            <v>99555000</v>
          </cell>
          <cell r="J228">
            <v>138331000</v>
          </cell>
          <cell r="M228">
            <v>1650475008</v>
          </cell>
          <cell r="N228">
            <v>128668000</v>
          </cell>
          <cell r="O228">
            <v>36793000</v>
          </cell>
        </row>
        <row r="229">
          <cell r="A229" t="str">
            <v>ME</v>
          </cell>
          <cell r="C229">
            <v>1980</v>
          </cell>
          <cell r="D229">
            <v>376329000</v>
          </cell>
          <cell r="G229">
            <v>10767000</v>
          </cell>
          <cell r="J229">
            <v>20588000</v>
          </cell>
          <cell r="M229">
            <v>407684000</v>
          </cell>
          <cell r="N229">
            <v>13908000</v>
          </cell>
          <cell r="O229">
            <v>9378000</v>
          </cell>
        </row>
        <row r="230">
          <cell r="A230" t="str">
            <v>MD</v>
          </cell>
          <cell r="C230">
            <v>1980</v>
          </cell>
          <cell r="D230">
            <v>1713718000</v>
          </cell>
          <cell r="G230">
            <v>109495000</v>
          </cell>
          <cell r="J230">
            <v>140782000</v>
          </cell>
          <cell r="M230">
            <v>1963995008</v>
          </cell>
          <cell r="N230">
            <v>169844000</v>
          </cell>
          <cell r="O230">
            <v>53054000</v>
          </cell>
        </row>
        <row r="231">
          <cell r="A231" t="str">
            <v>MA</v>
          </cell>
          <cell r="C231">
            <v>1980</v>
          </cell>
          <cell r="D231">
            <v>2539971000</v>
          </cell>
          <cell r="G231">
            <v>95694000</v>
          </cell>
          <cell r="J231">
            <v>113659000</v>
          </cell>
          <cell r="M231">
            <v>2749324032</v>
          </cell>
          <cell r="N231">
            <v>106020000</v>
          </cell>
          <cell r="O231">
            <v>74552000</v>
          </cell>
        </row>
        <row r="232">
          <cell r="A232" t="str">
            <v>MI</v>
          </cell>
          <cell r="C232">
            <v>1980</v>
          </cell>
          <cell r="D232">
            <v>4131374000</v>
          </cell>
          <cell r="G232">
            <v>200520000</v>
          </cell>
          <cell r="J232">
            <v>273007000</v>
          </cell>
          <cell r="M232">
            <v>4604900864</v>
          </cell>
          <cell r="N232">
            <v>206404000</v>
          </cell>
          <cell r="O232">
            <v>66189000</v>
          </cell>
        </row>
        <row r="233">
          <cell r="A233" t="str">
            <v>MN</v>
          </cell>
          <cell r="C233">
            <v>1980</v>
          </cell>
          <cell r="D233">
            <v>1710493000</v>
          </cell>
          <cell r="G233">
            <v>107021000</v>
          </cell>
          <cell r="J233">
            <v>166546000</v>
          </cell>
          <cell r="M233">
            <v>1984060032</v>
          </cell>
          <cell r="N233">
            <v>55684000</v>
          </cell>
          <cell r="O233">
            <v>48542000</v>
          </cell>
        </row>
        <row r="234">
          <cell r="A234" t="str">
            <v>MS</v>
          </cell>
          <cell r="C234">
            <v>1980</v>
          </cell>
          <cell r="D234">
            <v>720808000</v>
          </cell>
          <cell r="G234">
            <v>42139000</v>
          </cell>
          <cell r="J234">
            <v>56059000</v>
          </cell>
          <cell r="M234">
            <v>819006016</v>
          </cell>
          <cell r="N234">
            <v>41938000</v>
          </cell>
          <cell r="O234">
            <v>10972000</v>
          </cell>
        </row>
        <row r="235">
          <cell r="A235" t="str">
            <v>MO</v>
          </cell>
          <cell r="C235">
            <v>1980</v>
          </cell>
          <cell r="D235">
            <v>1586517000</v>
          </cell>
          <cell r="G235">
            <v>78482000</v>
          </cell>
          <cell r="J235">
            <v>102974000</v>
          </cell>
          <cell r="M235">
            <v>1767972992</v>
          </cell>
          <cell r="N235">
            <v>63521000</v>
          </cell>
          <cell r="O235">
            <v>30882000</v>
          </cell>
        </row>
        <row r="236">
          <cell r="A236" t="str">
            <v>MT</v>
          </cell>
          <cell r="C236">
            <v>1980</v>
          </cell>
          <cell r="D236">
            <v>367272000</v>
          </cell>
          <cell r="G236">
            <v>42248000</v>
          </cell>
          <cell r="J236">
            <v>54750000</v>
          </cell>
          <cell r="M236">
            <v>464270016</v>
          </cell>
          <cell r="N236">
            <v>14871000</v>
          </cell>
          <cell r="O236">
            <v>5800000</v>
          </cell>
        </row>
        <row r="237">
          <cell r="A237" t="str">
            <v>NE</v>
          </cell>
          <cell r="C237">
            <v>1980</v>
          </cell>
          <cell r="D237">
            <v>595216000</v>
          </cell>
          <cell r="G237">
            <v>35369000</v>
          </cell>
          <cell r="J237">
            <v>56373000</v>
          </cell>
          <cell r="M237">
            <v>686958016</v>
          </cell>
          <cell r="N237">
            <v>25250000</v>
          </cell>
          <cell r="O237">
            <v>11175000</v>
          </cell>
        </row>
        <row r="238">
          <cell r="A238" t="str">
            <v>NV</v>
          </cell>
          <cell r="C238">
            <v>1980</v>
          </cell>
          <cell r="D238">
            <v>280821000</v>
          </cell>
          <cell r="G238">
            <v>44729000</v>
          </cell>
          <cell r="J238">
            <v>51950000</v>
          </cell>
          <cell r="M238">
            <v>377500000</v>
          </cell>
          <cell r="N238">
            <v>12243000</v>
          </cell>
          <cell r="O238">
            <v>9112000</v>
          </cell>
        </row>
        <row r="239">
          <cell r="A239" t="str">
            <v>NH</v>
          </cell>
          <cell r="C239">
            <v>1980</v>
          </cell>
          <cell r="D239">
            <v>278013000</v>
          </cell>
          <cell r="G239">
            <v>13390000</v>
          </cell>
          <cell r="J239">
            <v>20612000</v>
          </cell>
          <cell r="M239">
            <v>312015008</v>
          </cell>
          <cell r="N239">
            <v>11188000</v>
          </cell>
          <cell r="O239">
            <v>8489000</v>
          </cell>
        </row>
        <row r="240">
          <cell r="A240" t="str">
            <v>NJ</v>
          </cell>
          <cell r="C240">
            <v>1980</v>
          </cell>
          <cell r="D240">
            <v>3257298000</v>
          </cell>
          <cell r="G240">
            <v>96077000</v>
          </cell>
          <cell r="J240">
            <v>146290000</v>
          </cell>
          <cell r="M240">
            <v>3499664896</v>
          </cell>
          <cell r="N240">
            <v>203160992</v>
          </cell>
          <cell r="O240">
            <v>66369000</v>
          </cell>
        </row>
        <row r="241">
          <cell r="A241" t="str">
            <v>NM</v>
          </cell>
          <cell r="C241">
            <v>1980</v>
          </cell>
          <cell r="D241">
            <v>537941000</v>
          </cell>
          <cell r="G241">
            <v>76471000</v>
          </cell>
          <cell r="J241">
            <v>93754000</v>
          </cell>
          <cell r="M241">
            <v>708166016</v>
          </cell>
          <cell r="N241">
            <v>30499000</v>
          </cell>
          <cell r="O241">
            <v>11083000</v>
          </cell>
        </row>
        <row r="242">
          <cell r="A242" t="str">
            <v>NY</v>
          </cell>
          <cell r="C242">
            <v>1980</v>
          </cell>
          <cell r="D242">
            <v>8386160000</v>
          </cell>
          <cell r="G242">
            <v>242071000</v>
          </cell>
          <cell r="J242">
            <v>362685000</v>
          </cell>
          <cell r="M242">
            <v>8990915584</v>
          </cell>
          <cell r="N242">
            <v>451639008</v>
          </cell>
          <cell r="O242">
            <v>165819008</v>
          </cell>
        </row>
        <row r="243">
          <cell r="A243" t="str">
            <v>NC</v>
          </cell>
          <cell r="C243">
            <v>1980</v>
          </cell>
          <cell r="D243">
            <v>1947222000</v>
          </cell>
          <cell r="G243">
            <v>100883000</v>
          </cell>
          <cell r="J243">
            <v>113371000</v>
          </cell>
          <cell r="M243">
            <v>2161476096</v>
          </cell>
          <cell r="N243">
            <v>94291000</v>
          </cell>
          <cell r="O243">
            <v>36235000</v>
          </cell>
        </row>
        <row r="244">
          <cell r="A244" t="str">
            <v>ND</v>
          </cell>
          <cell r="C244">
            <v>1980</v>
          </cell>
          <cell r="D244">
            <v>241805000</v>
          </cell>
          <cell r="G244">
            <v>9782000</v>
          </cell>
          <cell r="J244">
            <v>17678000</v>
          </cell>
          <cell r="M244">
            <v>269264992</v>
          </cell>
          <cell r="N244">
            <v>15279000</v>
          </cell>
          <cell r="O244">
            <v>3614000</v>
          </cell>
        </row>
        <row r="245">
          <cell r="A245" t="str">
            <v>OH</v>
          </cell>
          <cell r="C245">
            <v>1980</v>
          </cell>
          <cell r="D245">
            <v>4095684000</v>
          </cell>
          <cell r="G245">
            <v>114816000</v>
          </cell>
          <cell r="J245">
            <v>238697000</v>
          </cell>
          <cell r="M245">
            <v>4449197056</v>
          </cell>
          <cell r="N245">
            <v>113859000</v>
          </cell>
          <cell r="O245">
            <v>90328000</v>
          </cell>
        </row>
        <row r="246">
          <cell r="A246" t="str">
            <v>OK</v>
          </cell>
          <cell r="C246">
            <v>1980</v>
          </cell>
          <cell r="D246">
            <v>929567000</v>
          </cell>
          <cell r="G246">
            <v>113648000</v>
          </cell>
          <cell r="J246">
            <v>158001000</v>
          </cell>
          <cell r="M246">
            <v>1201216000</v>
          </cell>
          <cell r="N246">
            <v>47025000</v>
          </cell>
          <cell r="O246">
            <v>12402000</v>
          </cell>
        </row>
        <row r="247">
          <cell r="A247" t="str">
            <v>OR</v>
          </cell>
          <cell r="C247">
            <v>1980</v>
          </cell>
          <cell r="D247">
            <v>1171395000</v>
          </cell>
          <cell r="G247">
            <v>121088000</v>
          </cell>
          <cell r="J247">
            <v>147501000</v>
          </cell>
          <cell r="M247">
            <v>1439984000</v>
          </cell>
          <cell r="N247">
            <v>36338000</v>
          </cell>
          <cell r="O247">
            <v>19629000</v>
          </cell>
        </row>
        <row r="248">
          <cell r="A248" t="str">
            <v>PA</v>
          </cell>
          <cell r="C248">
            <v>1980</v>
          </cell>
          <cell r="D248">
            <v>4480787000</v>
          </cell>
          <cell r="G248">
            <v>110441000</v>
          </cell>
          <cell r="J248">
            <v>280678000</v>
          </cell>
          <cell r="M248">
            <v>4871905792</v>
          </cell>
          <cell r="N248">
            <v>228736000</v>
          </cell>
          <cell r="O248">
            <v>57566000</v>
          </cell>
        </row>
        <row r="249">
          <cell r="A249" t="str">
            <v>RI</v>
          </cell>
          <cell r="C249">
            <v>1980</v>
          </cell>
          <cell r="D249">
            <v>344287000</v>
          </cell>
          <cell r="G249">
            <v>1500000</v>
          </cell>
          <cell r="J249">
            <v>4749000</v>
          </cell>
          <cell r="M249">
            <v>350536000</v>
          </cell>
          <cell r="N249">
            <v>53097000</v>
          </cell>
          <cell r="O249">
            <v>11502000</v>
          </cell>
        </row>
        <row r="250">
          <cell r="A250" t="str">
            <v>SC</v>
          </cell>
          <cell r="C250">
            <v>1980</v>
          </cell>
          <cell r="D250">
            <v>916652000</v>
          </cell>
          <cell r="G250">
            <v>101017000</v>
          </cell>
          <cell r="J250">
            <v>144437000</v>
          </cell>
          <cell r="M250">
            <v>1162105984</v>
          </cell>
          <cell r="N250">
            <v>118876000</v>
          </cell>
          <cell r="O250">
            <v>13121000</v>
          </cell>
        </row>
        <row r="251">
          <cell r="A251" t="str">
            <v>SD</v>
          </cell>
          <cell r="C251">
            <v>1980</v>
          </cell>
          <cell r="D251">
            <v>240920000</v>
          </cell>
          <cell r="G251">
            <v>28217000</v>
          </cell>
          <cell r="J251">
            <v>29508000</v>
          </cell>
          <cell r="M251">
            <v>298644992</v>
          </cell>
          <cell r="N251">
            <v>9620000</v>
          </cell>
          <cell r="O251">
            <v>5001000</v>
          </cell>
        </row>
        <row r="252">
          <cell r="A252" t="str">
            <v>TN</v>
          </cell>
          <cell r="C252">
            <v>1980</v>
          </cell>
          <cell r="D252">
            <v>1237703000</v>
          </cell>
          <cell r="G252">
            <v>118265000</v>
          </cell>
          <cell r="J252">
            <v>143225000</v>
          </cell>
          <cell r="M252">
            <v>1499192960</v>
          </cell>
          <cell r="N252">
            <v>161132992</v>
          </cell>
          <cell r="O252">
            <v>22938000</v>
          </cell>
        </row>
        <row r="253">
          <cell r="A253" t="str">
            <v>TX</v>
          </cell>
          <cell r="C253">
            <v>1980</v>
          </cell>
          <cell r="D253">
            <v>4817720000</v>
          </cell>
          <cell r="G253">
            <v>630324000</v>
          </cell>
          <cell r="J253">
            <v>826204000</v>
          </cell>
          <cell r="M253">
            <v>6274248192</v>
          </cell>
          <cell r="N253">
            <v>125623000</v>
          </cell>
          <cell r="O253">
            <v>101827000</v>
          </cell>
        </row>
        <row r="254">
          <cell r="A254" t="str">
            <v>US</v>
          </cell>
          <cell r="C254">
            <v>1980</v>
          </cell>
          <cell r="D254">
            <v>85568212000</v>
          </cell>
          <cell r="G254">
            <v>5186196000</v>
          </cell>
          <cell r="J254">
            <v>7361795000</v>
          </cell>
          <cell r="M254">
            <v>98116206592</v>
          </cell>
          <cell r="N254">
            <v>4376065024</v>
          </cell>
          <cell r="O254">
            <v>1830838016</v>
          </cell>
        </row>
        <row r="255">
          <cell r="A255" t="str">
            <v>UT</v>
          </cell>
          <cell r="C255">
            <v>1980</v>
          </cell>
          <cell r="D255">
            <v>545323000</v>
          </cell>
          <cell r="G255">
            <v>127775000</v>
          </cell>
          <cell r="J255">
            <v>153977000</v>
          </cell>
          <cell r="M255">
            <v>827075008</v>
          </cell>
          <cell r="N255">
            <v>23186000</v>
          </cell>
          <cell r="O255">
            <v>13830000</v>
          </cell>
        </row>
        <row r="256">
          <cell r="A256" t="str">
            <v>VT</v>
          </cell>
          <cell r="C256">
            <v>1980</v>
          </cell>
          <cell r="D256">
            <v>181824000</v>
          </cell>
          <cell r="G256">
            <v>4786000</v>
          </cell>
          <cell r="J256">
            <v>8960000</v>
          </cell>
          <cell r="M256">
            <v>195570000</v>
          </cell>
          <cell r="N256">
            <v>15654000</v>
          </cell>
          <cell r="O256">
            <v>5906000</v>
          </cell>
        </row>
        <row r="257">
          <cell r="A257" t="str">
            <v>VA</v>
          </cell>
          <cell r="C257">
            <v>1980</v>
          </cell>
          <cell r="D257">
            <v>1776400000</v>
          </cell>
          <cell r="G257">
            <v>144554000</v>
          </cell>
          <cell r="J257">
            <v>183704000</v>
          </cell>
          <cell r="M257">
            <v>2104658048</v>
          </cell>
          <cell r="N257">
            <v>88932000</v>
          </cell>
          <cell r="O257">
            <v>39962000</v>
          </cell>
        </row>
        <row r="258">
          <cell r="A258" t="str">
            <v>WA</v>
          </cell>
          <cell r="C258">
            <v>1980</v>
          </cell>
          <cell r="D258">
            <v>1708995000</v>
          </cell>
          <cell r="G258">
            <v>242791000</v>
          </cell>
          <cell r="J258">
            <v>322119000</v>
          </cell>
          <cell r="M258">
            <v>2273904896</v>
          </cell>
          <cell r="N258">
            <v>82372000</v>
          </cell>
          <cell r="O258">
            <v>45618000</v>
          </cell>
        </row>
        <row r="259">
          <cell r="A259" t="str">
            <v>WV</v>
          </cell>
          <cell r="C259">
            <v>1980</v>
          </cell>
          <cell r="D259">
            <v>672952000</v>
          </cell>
          <cell r="G259">
            <v>63474000</v>
          </cell>
          <cell r="J259">
            <v>80938000</v>
          </cell>
          <cell r="M259">
            <v>817363968</v>
          </cell>
          <cell r="N259">
            <v>44589000</v>
          </cell>
          <cell r="O259">
            <v>9176000</v>
          </cell>
        </row>
        <row r="260">
          <cell r="A260" t="str">
            <v>WI</v>
          </cell>
          <cell r="C260">
            <v>1980</v>
          </cell>
          <cell r="D260">
            <v>2034518000</v>
          </cell>
          <cell r="G260">
            <v>78794000</v>
          </cell>
          <cell r="J260">
            <v>110592000</v>
          </cell>
          <cell r="M260">
            <v>2223904000</v>
          </cell>
          <cell r="N260">
            <v>63021000</v>
          </cell>
          <cell r="O260">
            <v>45679000</v>
          </cell>
        </row>
        <row r="261">
          <cell r="A261" t="str">
            <v>WY</v>
          </cell>
          <cell r="C261">
            <v>1980</v>
          </cell>
          <cell r="D261">
            <v>234510000</v>
          </cell>
          <cell r="G261">
            <v>34604000</v>
          </cell>
          <cell r="J261">
            <v>62492000</v>
          </cell>
          <cell r="M261">
            <v>331606016</v>
          </cell>
          <cell r="N261">
            <v>4068000</v>
          </cell>
          <cell r="O261">
            <v>6490000</v>
          </cell>
        </row>
        <row r="262">
          <cell r="A262" t="str">
            <v>AL</v>
          </cell>
          <cell r="C262">
            <v>1981</v>
          </cell>
          <cell r="D262">
            <v>1163105000</v>
          </cell>
          <cell r="G262">
            <v>75683000</v>
          </cell>
          <cell r="J262">
            <v>99734000</v>
          </cell>
          <cell r="M262">
            <v>1338521984</v>
          </cell>
          <cell r="N262">
            <v>208026000</v>
          </cell>
          <cell r="O262">
            <v>19153000</v>
          </cell>
        </row>
        <row r="263">
          <cell r="A263" t="str">
            <v>AK</v>
          </cell>
          <cell r="C263">
            <v>1981</v>
          </cell>
          <cell r="D263">
            <v>429272000</v>
          </cell>
          <cell r="G263">
            <v>102156000</v>
          </cell>
          <cell r="J263">
            <v>110541000</v>
          </cell>
          <cell r="M263">
            <v>641969024</v>
          </cell>
          <cell r="N263">
            <v>15523000</v>
          </cell>
          <cell r="O263">
            <v>10819000</v>
          </cell>
        </row>
        <row r="264">
          <cell r="A264" t="str">
            <v>AZ</v>
          </cell>
          <cell r="C264">
            <v>1981</v>
          </cell>
          <cell r="D264">
            <v>1031744000</v>
          </cell>
          <cell r="G264">
            <v>93331000</v>
          </cell>
          <cell r="J264">
            <v>187637000</v>
          </cell>
          <cell r="M264">
            <v>1312711936</v>
          </cell>
          <cell r="N264">
            <v>37008000</v>
          </cell>
          <cell r="O264">
            <v>24366000</v>
          </cell>
        </row>
        <row r="265">
          <cell r="A265" t="str">
            <v>AR</v>
          </cell>
          <cell r="C265">
            <v>1981</v>
          </cell>
          <cell r="D265">
            <v>743342000</v>
          </cell>
          <cell r="G265">
            <v>53147000</v>
          </cell>
          <cell r="J265">
            <v>54717000</v>
          </cell>
          <cell r="M265">
            <v>851206016</v>
          </cell>
          <cell r="N265">
            <v>77717000</v>
          </cell>
          <cell r="O265">
            <v>6026000</v>
          </cell>
        </row>
        <row r="266">
          <cell r="A266" t="str">
            <v>CA</v>
          </cell>
          <cell r="C266">
            <v>1981</v>
          </cell>
          <cell r="D266">
            <v>10683952000</v>
          </cell>
          <cell r="G266">
            <v>197606000</v>
          </cell>
          <cell r="J266">
            <v>328548000</v>
          </cell>
          <cell r="M266">
            <v>11210105856</v>
          </cell>
          <cell r="N266">
            <v>320136000</v>
          </cell>
          <cell r="O266">
            <v>251976992</v>
          </cell>
        </row>
        <row r="267">
          <cell r="A267" t="str">
            <v>CO</v>
          </cell>
          <cell r="C267">
            <v>1981</v>
          </cell>
          <cell r="D267">
            <v>1268045000</v>
          </cell>
          <cell r="G267">
            <v>99149000</v>
          </cell>
          <cell r="J267">
            <v>188371000</v>
          </cell>
          <cell r="M267">
            <v>1555565056</v>
          </cell>
          <cell r="N267">
            <v>23502000</v>
          </cell>
          <cell r="O267">
            <v>28610000</v>
          </cell>
        </row>
        <row r="268">
          <cell r="A268" t="str">
            <v>CT</v>
          </cell>
          <cell r="C268">
            <v>1981</v>
          </cell>
          <cell r="D268">
            <v>1343669000</v>
          </cell>
          <cell r="G268">
            <v>44135000</v>
          </cell>
          <cell r="J268">
            <v>57931000</v>
          </cell>
          <cell r="M268">
            <v>1445735040</v>
          </cell>
          <cell r="N268">
            <v>128409000</v>
          </cell>
          <cell r="O268">
            <v>46338000</v>
          </cell>
        </row>
        <row r="269">
          <cell r="A269" t="str">
            <v>DE</v>
          </cell>
          <cell r="C269">
            <v>1981</v>
          </cell>
          <cell r="D269">
            <v>242014000</v>
          </cell>
          <cell r="G269">
            <v>4384000</v>
          </cell>
          <cell r="J269">
            <v>7327000</v>
          </cell>
          <cell r="M269">
            <v>253724992</v>
          </cell>
          <cell r="N269">
            <v>32042000</v>
          </cell>
          <cell r="O269">
            <v>3974000</v>
          </cell>
        </row>
        <row r="270">
          <cell r="A270" t="str">
            <v>DC</v>
          </cell>
          <cell r="C270">
            <v>1981</v>
          </cell>
          <cell r="D270">
            <v>292093000</v>
          </cell>
          <cell r="G270">
            <v>0</v>
          </cell>
          <cell r="J270">
            <v>1775000</v>
          </cell>
          <cell r="M270">
            <v>293868000</v>
          </cell>
          <cell r="N270">
            <v>0</v>
          </cell>
          <cell r="O270">
            <v>9874000</v>
          </cell>
        </row>
        <row r="271">
          <cell r="A271" t="str">
            <v>FL</v>
          </cell>
          <cell r="C271">
            <v>1981</v>
          </cell>
          <cell r="D271">
            <v>3360668000</v>
          </cell>
          <cell r="G271">
            <v>274080000</v>
          </cell>
          <cell r="J271">
            <v>402525000</v>
          </cell>
          <cell r="M271">
            <v>4037273088</v>
          </cell>
          <cell r="N271">
            <v>112682000</v>
          </cell>
          <cell r="O271">
            <v>75500000</v>
          </cell>
        </row>
        <row r="272">
          <cell r="A272" t="str">
            <v>GA</v>
          </cell>
          <cell r="C272">
            <v>1981</v>
          </cell>
          <cell r="D272">
            <v>1836152000</v>
          </cell>
          <cell r="G272">
            <v>175731000</v>
          </cell>
          <cell r="J272">
            <v>245411000</v>
          </cell>
          <cell r="M272">
            <v>2257294080</v>
          </cell>
          <cell r="N272">
            <v>88691000</v>
          </cell>
          <cell r="O272">
            <v>28315000</v>
          </cell>
        </row>
        <row r="273">
          <cell r="A273" t="str">
            <v>HI</v>
          </cell>
          <cell r="C273">
            <v>1981</v>
          </cell>
          <cell r="D273">
            <v>337763000</v>
          </cell>
          <cell r="G273">
            <v>20753000</v>
          </cell>
          <cell r="J273">
            <v>26011000</v>
          </cell>
          <cell r="M273">
            <v>384527008</v>
          </cell>
          <cell r="N273">
            <v>10367000</v>
          </cell>
          <cell r="O273">
            <v>10312000</v>
          </cell>
        </row>
        <row r="274">
          <cell r="A274" t="str">
            <v>ID</v>
          </cell>
          <cell r="C274">
            <v>1981</v>
          </cell>
          <cell r="D274">
            <v>314429000</v>
          </cell>
          <cell r="G274">
            <v>33683000</v>
          </cell>
          <cell r="J274">
            <v>45916000</v>
          </cell>
          <cell r="M274">
            <v>394028000</v>
          </cell>
          <cell r="N274">
            <v>15098000</v>
          </cell>
          <cell r="O274">
            <v>6448000</v>
          </cell>
        </row>
        <row r="275">
          <cell r="A275" t="str">
            <v>IL</v>
          </cell>
          <cell r="C275">
            <v>1981</v>
          </cell>
          <cell r="D275">
            <v>4632804000</v>
          </cell>
          <cell r="G275">
            <v>237589000</v>
          </cell>
          <cell r="J275">
            <v>327943000</v>
          </cell>
          <cell r="M275">
            <v>5198336000</v>
          </cell>
          <cell r="N275">
            <v>220434000</v>
          </cell>
          <cell r="O275">
            <v>107233000</v>
          </cell>
        </row>
        <row r="276">
          <cell r="A276" t="str">
            <v>IN</v>
          </cell>
          <cell r="C276">
            <v>1981</v>
          </cell>
          <cell r="D276">
            <v>1977232000</v>
          </cell>
          <cell r="G276">
            <v>160047000</v>
          </cell>
          <cell r="J276">
            <v>216400000</v>
          </cell>
          <cell r="M276">
            <v>2353679104</v>
          </cell>
          <cell r="N276">
            <v>104178000</v>
          </cell>
          <cell r="O276">
            <v>50282000</v>
          </cell>
        </row>
        <row r="277">
          <cell r="A277" t="str">
            <v>IA</v>
          </cell>
          <cell r="C277">
            <v>1981</v>
          </cell>
          <cell r="D277">
            <v>1265738000</v>
          </cell>
          <cell r="G277">
            <v>60795000</v>
          </cell>
          <cell r="J277">
            <v>96167000</v>
          </cell>
          <cell r="M277">
            <v>1422700032</v>
          </cell>
          <cell r="N277">
            <v>42858000</v>
          </cell>
          <cell r="O277">
            <v>35931000</v>
          </cell>
        </row>
        <row r="278">
          <cell r="A278" t="str">
            <v>KS</v>
          </cell>
          <cell r="C278">
            <v>1981</v>
          </cell>
          <cell r="D278">
            <v>944744000</v>
          </cell>
          <cell r="G278">
            <v>37997000</v>
          </cell>
          <cell r="J278">
            <v>86005000</v>
          </cell>
          <cell r="M278">
            <v>1068745984</v>
          </cell>
          <cell r="N278">
            <v>34401000</v>
          </cell>
          <cell r="O278">
            <v>14577000</v>
          </cell>
        </row>
        <row r="279">
          <cell r="A279" t="str">
            <v>KY</v>
          </cell>
          <cell r="C279">
            <v>1981</v>
          </cell>
          <cell r="D279">
            <v>1090288000</v>
          </cell>
          <cell r="G279">
            <v>58630000</v>
          </cell>
          <cell r="J279">
            <v>90498000</v>
          </cell>
          <cell r="M279">
            <v>1239416064</v>
          </cell>
          <cell r="N279">
            <v>149951008</v>
          </cell>
          <cell r="O279">
            <v>31101000</v>
          </cell>
        </row>
        <row r="280">
          <cell r="A280" t="str">
            <v>LA</v>
          </cell>
          <cell r="C280">
            <v>1981</v>
          </cell>
          <cell r="D280">
            <v>1620959000</v>
          </cell>
          <cell r="G280">
            <v>118015000</v>
          </cell>
          <cell r="J280">
            <v>151854000</v>
          </cell>
          <cell r="M280">
            <v>1890828032</v>
          </cell>
          <cell r="N280">
            <v>136292000</v>
          </cell>
          <cell r="O280">
            <v>37505000</v>
          </cell>
        </row>
        <row r="281">
          <cell r="A281" t="str">
            <v>ME</v>
          </cell>
          <cell r="C281">
            <v>1981</v>
          </cell>
          <cell r="D281">
            <v>403471000</v>
          </cell>
          <cell r="G281">
            <v>15235000</v>
          </cell>
          <cell r="J281">
            <v>26108000</v>
          </cell>
          <cell r="M281">
            <v>444814016</v>
          </cell>
          <cell r="N281">
            <v>14194000</v>
          </cell>
          <cell r="O281">
            <v>7017000</v>
          </cell>
        </row>
        <row r="282">
          <cell r="A282" t="str">
            <v>MD</v>
          </cell>
          <cell r="C282">
            <v>1981</v>
          </cell>
          <cell r="D282">
            <v>1827836000</v>
          </cell>
          <cell r="G282">
            <v>95536000</v>
          </cell>
          <cell r="J282">
            <v>137060000</v>
          </cell>
          <cell r="M282">
            <v>2060432000</v>
          </cell>
          <cell r="N282">
            <v>204720992</v>
          </cell>
          <cell r="O282">
            <v>59916000</v>
          </cell>
        </row>
        <row r="283">
          <cell r="A283" t="str">
            <v>MA</v>
          </cell>
          <cell r="C283">
            <v>1981</v>
          </cell>
          <cell r="D283">
            <v>2700843000</v>
          </cell>
          <cell r="G283">
            <v>59082000</v>
          </cell>
          <cell r="J283">
            <v>85684000</v>
          </cell>
          <cell r="M283">
            <v>2845608960</v>
          </cell>
          <cell r="N283">
            <v>112000000</v>
          </cell>
          <cell r="O283">
            <v>80873000</v>
          </cell>
        </row>
        <row r="284">
          <cell r="A284" t="str">
            <v>MI</v>
          </cell>
          <cell r="C284">
            <v>1981</v>
          </cell>
          <cell r="D284">
            <v>4434564000</v>
          </cell>
          <cell r="G284">
            <v>178701000</v>
          </cell>
          <cell r="J284">
            <v>249925000</v>
          </cell>
          <cell r="M284">
            <v>4863190016</v>
          </cell>
          <cell r="N284">
            <v>236604000</v>
          </cell>
          <cell r="O284">
            <v>71813000</v>
          </cell>
        </row>
        <row r="285">
          <cell r="A285" t="str">
            <v>MN</v>
          </cell>
          <cell r="C285">
            <v>1981</v>
          </cell>
          <cell r="D285">
            <v>1867413000</v>
          </cell>
          <cell r="G285">
            <v>114692000</v>
          </cell>
          <cell r="J285">
            <v>169249000</v>
          </cell>
          <cell r="M285">
            <v>2151354112</v>
          </cell>
          <cell r="N285">
            <v>57953000</v>
          </cell>
          <cell r="O285">
            <v>52986000</v>
          </cell>
        </row>
        <row r="286">
          <cell r="A286" t="str">
            <v>MS</v>
          </cell>
          <cell r="C286">
            <v>1981</v>
          </cell>
          <cell r="D286">
            <v>780236000</v>
          </cell>
          <cell r="G286">
            <v>24853000</v>
          </cell>
          <cell r="J286">
            <v>40077000</v>
          </cell>
          <cell r="M286">
            <v>845166016</v>
          </cell>
          <cell r="N286">
            <v>43518000</v>
          </cell>
          <cell r="O286">
            <v>11499000</v>
          </cell>
        </row>
        <row r="287">
          <cell r="A287" t="str">
            <v>MO</v>
          </cell>
          <cell r="C287">
            <v>1981</v>
          </cell>
          <cell r="D287">
            <v>1745752000</v>
          </cell>
          <cell r="G287">
            <v>75102000</v>
          </cell>
          <cell r="J287">
            <v>118566000</v>
          </cell>
          <cell r="M287">
            <v>1939420032</v>
          </cell>
          <cell r="N287">
            <v>59222000</v>
          </cell>
          <cell r="O287">
            <v>37696000</v>
          </cell>
        </row>
        <row r="288">
          <cell r="A288" t="str">
            <v>MT</v>
          </cell>
          <cell r="C288">
            <v>1981</v>
          </cell>
          <cell r="D288">
            <v>391140000</v>
          </cell>
          <cell r="G288">
            <v>24546000</v>
          </cell>
          <cell r="J288">
            <v>35602000</v>
          </cell>
          <cell r="M288">
            <v>451288000</v>
          </cell>
          <cell r="N288">
            <v>14273000</v>
          </cell>
          <cell r="O288">
            <v>8879000</v>
          </cell>
        </row>
        <row r="289">
          <cell r="A289" t="str">
            <v>NE</v>
          </cell>
          <cell r="C289">
            <v>1981</v>
          </cell>
          <cell r="D289">
            <v>641085000</v>
          </cell>
          <cell r="G289">
            <v>45173000</v>
          </cell>
          <cell r="J289">
            <v>67060000</v>
          </cell>
          <cell r="M289">
            <v>753318016</v>
          </cell>
          <cell r="N289">
            <v>31523000</v>
          </cell>
          <cell r="O289">
            <v>12389000</v>
          </cell>
        </row>
        <row r="290">
          <cell r="A290" t="str">
            <v>NV</v>
          </cell>
          <cell r="C290">
            <v>1981</v>
          </cell>
          <cell r="D290">
            <v>292337000</v>
          </cell>
          <cell r="G290">
            <v>40052000</v>
          </cell>
          <cell r="J290">
            <v>45819000</v>
          </cell>
          <cell r="M290">
            <v>378208000</v>
          </cell>
          <cell r="N290">
            <v>10215000</v>
          </cell>
          <cell r="O290">
            <v>7249000</v>
          </cell>
        </row>
        <row r="291">
          <cell r="A291" t="str">
            <v>NH</v>
          </cell>
          <cell r="C291">
            <v>1981</v>
          </cell>
          <cell r="D291">
            <v>342980000</v>
          </cell>
          <cell r="G291">
            <v>7636000</v>
          </cell>
          <cell r="J291">
            <v>21866000</v>
          </cell>
          <cell r="M291">
            <v>372481984</v>
          </cell>
          <cell r="N291">
            <v>10489000</v>
          </cell>
          <cell r="O291">
            <v>8242000</v>
          </cell>
        </row>
        <row r="292">
          <cell r="A292" t="str">
            <v>NJ</v>
          </cell>
          <cell r="C292">
            <v>1981</v>
          </cell>
          <cell r="D292">
            <v>3544470000</v>
          </cell>
          <cell r="G292">
            <v>164424000</v>
          </cell>
          <cell r="J292">
            <v>221684000</v>
          </cell>
          <cell r="M292">
            <v>3930577920</v>
          </cell>
          <cell r="N292">
            <v>268044000</v>
          </cell>
          <cell r="O292">
            <v>79362000</v>
          </cell>
        </row>
        <row r="293">
          <cell r="A293" t="str">
            <v>NM</v>
          </cell>
          <cell r="C293">
            <v>1981</v>
          </cell>
          <cell r="D293">
            <v>570042000</v>
          </cell>
          <cell r="G293">
            <v>69202000</v>
          </cell>
          <cell r="J293">
            <v>88586000</v>
          </cell>
          <cell r="M293">
            <v>727830016</v>
          </cell>
          <cell r="N293">
            <v>26071000</v>
          </cell>
          <cell r="O293">
            <v>8484000</v>
          </cell>
        </row>
        <row r="294">
          <cell r="A294" t="str">
            <v>NY</v>
          </cell>
          <cell r="C294">
            <v>1981</v>
          </cell>
          <cell r="D294">
            <v>9012825000</v>
          </cell>
          <cell r="G294">
            <v>233821000</v>
          </cell>
          <cell r="J294">
            <v>362212000</v>
          </cell>
          <cell r="M294">
            <v>9608857600</v>
          </cell>
          <cell r="N294">
            <v>671177984</v>
          </cell>
          <cell r="O294">
            <v>191156000</v>
          </cell>
        </row>
        <row r="295">
          <cell r="A295" t="str">
            <v>NC</v>
          </cell>
          <cell r="C295">
            <v>1981</v>
          </cell>
          <cell r="D295">
            <v>2201222000</v>
          </cell>
          <cell r="G295">
            <v>78042000</v>
          </cell>
          <cell r="J295">
            <v>121617000</v>
          </cell>
          <cell r="M295">
            <v>2400880896</v>
          </cell>
          <cell r="N295">
            <v>106544000</v>
          </cell>
          <cell r="O295">
            <v>39225000</v>
          </cell>
        </row>
        <row r="296">
          <cell r="A296" t="str">
            <v>ND</v>
          </cell>
          <cell r="C296">
            <v>1981</v>
          </cell>
          <cell r="D296">
            <v>266143000</v>
          </cell>
          <cell r="G296">
            <v>10623000</v>
          </cell>
          <cell r="J296">
            <v>19260000</v>
          </cell>
          <cell r="M296">
            <v>296025984</v>
          </cell>
          <cell r="N296">
            <v>15559000</v>
          </cell>
          <cell r="O296">
            <v>3687000</v>
          </cell>
        </row>
        <row r="297">
          <cell r="A297" t="str">
            <v>OH</v>
          </cell>
          <cell r="C297">
            <v>1981</v>
          </cell>
          <cell r="D297">
            <v>4358048000</v>
          </cell>
          <cell r="G297">
            <v>116258000</v>
          </cell>
          <cell r="J297">
            <v>259165000</v>
          </cell>
          <cell r="M297">
            <v>4733471232</v>
          </cell>
          <cell r="N297">
            <v>94343000</v>
          </cell>
          <cell r="O297">
            <v>91074000</v>
          </cell>
        </row>
        <row r="298">
          <cell r="A298" t="str">
            <v>OK</v>
          </cell>
          <cell r="C298">
            <v>1981</v>
          </cell>
          <cell r="D298">
            <v>1073464000</v>
          </cell>
          <cell r="G298">
            <v>97451000</v>
          </cell>
          <cell r="J298">
            <v>146361000</v>
          </cell>
          <cell r="M298">
            <v>1317276032</v>
          </cell>
          <cell r="N298">
            <v>59421000</v>
          </cell>
          <cell r="O298">
            <v>14225000</v>
          </cell>
        </row>
        <row r="299">
          <cell r="A299" t="str">
            <v>OR</v>
          </cell>
          <cell r="C299">
            <v>1981</v>
          </cell>
          <cell r="D299">
            <v>1293943000</v>
          </cell>
          <cell r="G299">
            <v>123613000</v>
          </cell>
          <cell r="J299">
            <v>150834000</v>
          </cell>
          <cell r="M299">
            <v>1568390016</v>
          </cell>
          <cell r="N299">
            <v>37712000</v>
          </cell>
          <cell r="O299">
            <v>22828000</v>
          </cell>
        </row>
        <row r="300">
          <cell r="A300" t="str">
            <v>PA</v>
          </cell>
          <cell r="C300">
            <v>1981</v>
          </cell>
          <cell r="D300">
            <v>4823120000</v>
          </cell>
          <cell r="G300">
            <v>116632000</v>
          </cell>
          <cell r="J300">
            <v>298833000</v>
          </cell>
          <cell r="M300">
            <v>5238584832</v>
          </cell>
          <cell r="N300">
            <v>238626000</v>
          </cell>
          <cell r="O300">
            <v>52125000</v>
          </cell>
        </row>
        <row r="301">
          <cell r="A301" t="str">
            <v>RI</v>
          </cell>
          <cell r="C301">
            <v>1981</v>
          </cell>
          <cell r="D301">
            <v>381406000</v>
          </cell>
          <cell r="G301">
            <v>1004000</v>
          </cell>
          <cell r="J301">
            <v>4632000</v>
          </cell>
          <cell r="M301">
            <v>387041984</v>
          </cell>
          <cell r="N301">
            <v>60719000</v>
          </cell>
          <cell r="O301">
            <v>7228000</v>
          </cell>
        </row>
        <row r="302">
          <cell r="A302" t="str">
            <v>SC</v>
          </cell>
          <cell r="C302">
            <v>1981</v>
          </cell>
          <cell r="D302">
            <v>1001275000</v>
          </cell>
          <cell r="G302">
            <v>150094000</v>
          </cell>
          <cell r="J302">
            <v>168460000</v>
          </cell>
          <cell r="M302">
            <v>1319828992</v>
          </cell>
          <cell r="N302">
            <v>138504992</v>
          </cell>
          <cell r="O302">
            <v>13378000</v>
          </cell>
        </row>
        <row r="303">
          <cell r="A303" t="str">
            <v>SD</v>
          </cell>
          <cell r="C303">
            <v>1981</v>
          </cell>
          <cell r="D303">
            <v>251722000</v>
          </cell>
          <cell r="G303">
            <v>27838000</v>
          </cell>
          <cell r="J303">
            <v>28766000</v>
          </cell>
          <cell r="M303">
            <v>308326016</v>
          </cell>
          <cell r="N303">
            <v>9666000</v>
          </cell>
          <cell r="O303">
            <v>4774000</v>
          </cell>
        </row>
        <row r="304">
          <cell r="A304" t="str">
            <v>TN</v>
          </cell>
          <cell r="C304">
            <v>1981</v>
          </cell>
          <cell r="D304">
            <v>1283562000</v>
          </cell>
          <cell r="G304">
            <v>89267000</v>
          </cell>
          <cell r="J304">
            <v>111554000</v>
          </cell>
          <cell r="M304">
            <v>1484382976</v>
          </cell>
          <cell r="N304">
            <v>173838000</v>
          </cell>
          <cell r="O304">
            <v>26892000</v>
          </cell>
        </row>
        <row r="305">
          <cell r="A305" t="str">
            <v>TX</v>
          </cell>
          <cell r="C305">
            <v>1981</v>
          </cell>
          <cell r="D305">
            <v>5037712000</v>
          </cell>
          <cell r="G305">
            <v>628369000</v>
          </cell>
          <cell r="J305">
            <v>824577000</v>
          </cell>
          <cell r="M305">
            <v>6490657792</v>
          </cell>
          <cell r="N305">
            <v>135591008</v>
          </cell>
          <cell r="O305">
            <v>116458000</v>
          </cell>
        </row>
        <row r="306">
          <cell r="A306" t="str">
            <v>US</v>
          </cell>
          <cell r="C306">
            <v>1981</v>
          </cell>
          <cell r="D306">
            <v>93093256000</v>
          </cell>
          <cell r="G306">
            <v>5128467000</v>
          </cell>
          <cell r="J306">
            <v>7441223000</v>
          </cell>
          <cell r="M306">
            <v>105662947328</v>
          </cell>
          <cell r="N306">
            <v>4944006144</v>
          </cell>
          <cell r="O306">
            <v>2023830016</v>
          </cell>
        </row>
        <row r="307">
          <cell r="A307" t="str">
            <v>UT</v>
          </cell>
          <cell r="C307">
            <v>1981</v>
          </cell>
          <cell r="D307">
            <v>606513000</v>
          </cell>
          <cell r="G307">
            <v>86167000</v>
          </cell>
          <cell r="J307">
            <v>112237000</v>
          </cell>
          <cell r="M307">
            <v>804916992</v>
          </cell>
          <cell r="N307">
            <v>24119000</v>
          </cell>
          <cell r="O307">
            <v>15027000</v>
          </cell>
        </row>
        <row r="308">
          <cell r="A308" t="str">
            <v>VT</v>
          </cell>
          <cell r="C308">
            <v>1981</v>
          </cell>
          <cell r="D308">
            <v>199028000</v>
          </cell>
          <cell r="G308">
            <v>5271000</v>
          </cell>
          <cell r="J308">
            <v>9246000</v>
          </cell>
          <cell r="M308">
            <v>213544992</v>
          </cell>
          <cell r="N308">
            <v>17963000</v>
          </cell>
          <cell r="O308">
            <v>4790000</v>
          </cell>
        </row>
        <row r="309">
          <cell r="A309" t="str">
            <v>VA</v>
          </cell>
          <cell r="C309">
            <v>1981</v>
          </cell>
          <cell r="D309">
            <v>2101797000</v>
          </cell>
          <cell r="G309">
            <v>110988000</v>
          </cell>
          <cell r="J309">
            <v>145581000</v>
          </cell>
          <cell r="M309">
            <v>2358365952</v>
          </cell>
          <cell r="N309">
            <v>91463000</v>
          </cell>
          <cell r="O309">
            <v>45882000</v>
          </cell>
        </row>
        <row r="310">
          <cell r="A310" t="str">
            <v>WA</v>
          </cell>
          <cell r="C310">
            <v>1981</v>
          </cell>
          <cell r="D310">
            <v>1901696000</v>
          </cell>
          <cell r="G310">
            <v>331174000</v>
          </cell>
          <cell r="J310">
            <v>407794000</v>
          </cell>
          <cell r="M310">
            <v>2640664064</v>
          </cell>
          <cell r="N310">
            <v>96680000</v>
          </cell>
          <cell r="O310">
            <v>58524000</v>
          </cell>
        </row>
        <row r="311">
          <cell r="A311" t="str">
            <v>WV</v>
          </cell>
          <cell r="C311">
            <v>1981</v>
          </cell>
          <cell r="D311">
            <v>743920000</v>
          </cell>
          <cell r="G311">
            <v>51993000</v>
          </cell>
          <cell r="J311">
            <v>70619000</v>
          </cell>
          <cell r="M311">
            <v>866531968</v>
          </cell>
          <cell r="N311">
            <v>48641000</v>
          </cell>
          <cell r="O311">
            <v>10282000</v>
          </cell>
        </row>
        <row r="312">
          <cell r="A312" t="str">
            <v>WI</v>
          </cell>
          <cell r="C312">
            <v>1981</v>
          </cell>
          <cell r="D312">
            <v>2154094000</v>
          </cell>
          <cell r="G312">
            <v>76415000</v>
          </cell>
          <cell r="J312">
            <v>106002000</v>
          </cell>
          <cell r="M312">
            <v>2336510976</v>
          </cell>
          <cell r="N312">
            <v>72637000</v>
          </cell>
          <cell r="O312">
            <v>55595000</v>
          </cell>
        </row>
        <row r="313">
          <cell r="A313" t="str">
            <v>WY</v>
          </cell>
          <cell r="C313">
            <v>1981</v>
          </cell>
          <cell r="D313">
            <v>281584000</v>
          </cell>
          <cell r="G313">
            <v>32302000</v>
          </cell>
          <cell r="J313">
            <v>60876000</v>
          </cell>
          <cell r="M313">
            <v>374761984</v>
          </cell>
          <cell r="N313">
            <v>4659000</v>
          </cell>
          <cell r="O313">
            <v>5934000</v>
          </cell>
        </row>
        <row r="314">
          <cell r="A314" t="str">
            <v>AL</v>
          </cell>
          <cell r="C314">
            <v>1982</v>
          </cell>
          <cell r="D314">
            <v>1220424000</v>
          </cell>
          <cell r="G314">
            <v>132159000</v>
          </cell>
          <cell r="J314">
            <v>158393000</v>
          </cell>
          <cell r="M314">
            <v>1510976000</v>
          </cell>
          <cell r="N314">
            <v>200242000</v>
          </cell>
          <cell r="O314">
            <v>23183000</v>
          </cell>
        </row>
        <row r="315">
          <cell r="A315" t="str">
            <v>AK</v>
          </cell>
          <cell r="C315">
            <v>1982</v>
          </cell>
          <cell r="D315">
            <v>494838000</v>
          </cell>
          <cell r="G315">
            <v>128914000</v>
          </cell>
          <cell r="J315">
            <v>138999000</v>
          </cell>
          <cell r="M315">
            <v>762750976</v>
          </cell>
          <cell r="N315">
            <v>26598000</v>
          </cell>
          <cell r="O315">
            <v>20375000</v>
          </cell>
        </row>
        <row r="316">
          <cell r="A316" t="str">
            <v>AZ</v>
          </cell>
          <cell r="C316">
            <v>1982</v>
          </cell>
          <cell r="D316">
            <v>1103911000</v>
          </cell>
          <cell r="G316">
            <v>135029000</v>
          </cell>
          <cell r="J316">
            <v>209255000</v>
          </cell>
          <cell r="M316">
            <v>1448194944</v>
          </cell>
          <cell r="N316">
            <v>47727000</v>
          </cell>
          <cell r="O316">
            <v>24788000</v>
          </cell>
        </row>
        <row r="317">
          <cell r="A317" t="str">
            <v>AR</v>
          </cell>
          <cell r="C317">
            <v>1982</v>
          </cell>
          <cell r="D317">
            <v>780865000</v>
          </cell>
          <cell r="G317">
            <v>28827000</v>
          </cell>
          <cell r="J317">
            <v>31773000</v>
          </cell>
          <cell r="M317">
            <v>841465024</v>
          </cell>
          <cell r="N317">
            <v>82993000</v>
          </cell>
          <cell r="O317">
            <v>8416000</v>
          </cell>
        </row>
        <row r="318">
          <cell r="A318" t="str">
            <v>CA</v>
          </cell>
          <cell r="C318">
            <v>1982</v>
          </cell>
          <cell r="D318">
            <v>11137682000</v>
          </cell>
          <cell r="G318">
            <v>184907000</v>
          </cell>
          <cell r="J318">
            <v>319261000</v>
          </cell>
          <cell r="M318">
            <v>11641849856</v>
          </cell>
          <cell r="N318">
            <v>316280000</v>
          </cell>
          <cell r="O318">
            <v>282384000</v>
          </cell>
        </row>
        <row r="319">
          <cell r="A319" t="str">
            <v>CO</v>
          </cell>
          <cell r="C319">
            <v>1982</v>
          </cell>
          <cell r="D319">
            <v>1399386000</v>
          </cell>
          <cell r="G319">
            <v>110991000</v>
          </cell>
          <cell r="J319">
            <v>206764000</v>
          </cell>
          <cell r="M319">
            <v>1717140992</v>
          </cell>
          <cell r="N319">
            <v>25710000</v>
          </cell>
          <cell r="O319">
            <v>37437000</v>
          </cell>
        </row>
        <row r="320">
          <cell r="A320" t="str">
            <v>CT</v>
          </cell>
          <cell r="C320">
            <v>1982</v>
          </cell>
          <cell r="D320">
            <v>1432666000</v>
          </cell>
          <cell r="G320">
            <v>38979000</v>
          </cell>
          <cell r="J320">
            <v>60369000</v>
          </cell>
          <cell r="M320">
            <v>1532013952</v>
          </cell>
          <cell r="N320">
            <v>118493000</v>
          </cell>
          <cell r="O320">
            <v>47464000</v>
          </cell>
        </row>
        <row r="321">
          <cell r="A321" t="str">
            <v>DE</v>
          </cell>
          <cell r="C321">
            <v>1982</v>
          </cell>
          <cell r="D321">
            <v>246998000</v>
          </cell>
          <cell r="G321">
            <v>2066000</v>
          </cell>
          <cell r="J321">
            <v>5411000</v>
          </cell>
          <cell r="M321">
            <v>254475008</v>
          </cell>
          <cell r="N321">
            <v>25683000</v>
          </cell>
          <cell r="O321">
            <v>4137000</v>
          </cell>
        </row>
        <row r="322">
          <cell r="A322" t="str">
            <v>DC</v>
          </cell>
          <cell r="C322">
            <v>1982</v>
          </cell>
          <cell r="D322">
            <v>300883000</v>
          </cell>
          <cell r="G322">
            <v>13430000</v>
          </cell>
          <cell r="J322">
            <v>23686000</v>
          </cell>
          <cell r="M322">
            <v>337999008</v>
          </cell>
          <cell r="N322">
            <v>0</v>
          </cell>
          <cell r="O322">
            <v>13463000</v>
          </cell>
        </row>
        <row r="323">
          <cell r="A323" t="str">
            <v>FL</v>
          </cell>
          <cell r="C323">
            <v>1982</v>
          </cell>
          <cell r="D323">
            <v>3558620000</v>
          </cell>
          <cell r="G323">
            <v>206127000</v>
          </cell>
          <cell r="J323">
            <v>460601000</v>
          </cell>
          <cell r="M323">
            <v>4225348096</v>
          </cell>
          <cell r="N323">
            <v>113211000</v>
          </cell>
          <cell r="O323">
            <v>107770000</v>
          </cell>
        </row>
        <row r="324">
          <cell r="A324" t="str">
            <v>GA</v>
          </cell>
          <cell r="C324">
            <v>1982</v>
          </cell>
          <cell r="D324">
            <v>2001560000</v>
          </cell>
          <cell r="G324">
            <v>133519000</v>
          </cell>
          <cell r="J324">
            <v>197502000</v>
          </cell>
          <cell r="M324">
            <v>2332581120</v>
          </cell>
          <cell r="N324">
            <v>93852000</v>
          </cell>
          <cell r="O324">
            <v>22360000</v>
          </cell>
        </row>
        <row r="325">
          <cell r="A325" t="str">
            <v>HI</v>
          </cell>
          <cell r="C325">
            <v>1982</v>
          </cell>
          <cell r="D325">
            <v>356728000</v>
          </cell>
          <cell r="G325">
            <v>18480000</v>
          </cell>
          <cell r="J325">
            <v>27190000</v>
          </cell>
          <cell r="M325">
            <v>402398016</v>
          </cell>
          <cell r="N325">
            <v>14615000</v>
          </cell>
          <cell r="O325">
            <v>11243000</v>
          </cell>
        </row>
        <row r="326">
          <cell r="A326" t="str">
            <v>ID</v>
          </cell>
          <cell r="C326">
            <v>1982</v>
          </cell>
          <cell r="D326">
            <v>345551000</v>
          </cell>
          <cell r="G326">
            <v>16769000</v>
          </cell>
          <cell r="J326">
            <v>26048000</v>
          </cell>
          <cell r="M326">
            <v>388368000</v>
          </cell>
          <cell r="N326">
            <v>15004000</v>
          </cell>
          <cell r="O326">
            <v>6175000</v>
          </cell>
        </row>
        <row r="327">
          <cell r="A327" t="str">
            <v>IL</v>
          </cell>
          <cell r="C327">
            <v>1982</v>
          </cell>
          <cell r="D327">
            <v>4822324000</v>
          </cell>
          <cell r="G327">
            <v>139384000</v>
          </cell>
          <cell r="J327">
            <v>270064000</v>
          </cell>
          <cell r="M327">
            <v>5231772160</v>
          </cell>
          <cell r="N327">
            <v>202911008</v>
          </cell>
          <cell r="O327">
            <v>133116000</v>
          </cell>
        </row>
        <row r="328">
          <cell r="A328" t="str">
            <v>IN</v>
          </cell>
          <cell r="C328">
            <v>1982</v>
          </cell>
          <cell r="D328">
            <v>2082347000</v>
          </cell>
          <cell r="G328">
            <v>185047000</v>
          </cell>
          <cell r="J328">
            <v>229191000</v>
          </cell>
          <cell r="M328">
            <v>2496584960</v>
          </cell>
          <cell r="N328">
            <v>154630000</v>
          </cell>
          <cell r="O328">
            <v>60469000</v>
          </cell>
        </row>
        <row r="329">
          <cell r="A329" t="str">
            <v>IA</v>
          </cell>
          <cell r="C329">
            <v>1982</v>
          </cell>
          <cell r="D329">
            <v>1308251000</v>
          </cell>
          <cell r="G329">
            <v>49201000</v>
          </cell>
          <cell r="J329">
            <v>86690000</v>
          </cell>
          <cell r="M329">
            <v>1444141952</v>
          </cell>
          <cell r="N329">
            <v>56371000</v>
          </cell>
          <cell r="O329">
            <v>28760000</v>
          </cell>
        </row>
        <row r="330">
          <cell r="A330" t="str">
            <v>KS</v>
          </cell>
          <cell r="C330">
            <v>1982</v>
          </cell>
          <cell r="D330">
            <v>1037316000</v>
          </cell>
          <cell r="G330">
            <v>35967000</v>
          </cell>
          <cell r="J330">
            <v>80738000</v>
          </cell>
          <cell r="M330">
            <v>1154020992</v>
          </cell>
          <cell r="N330">
            <v>12743000</v>
          </cell>
          <cell r="O330">
            <v>20352000</v>
          </cell>
        </row>
        <row r="331">
          <cell r="A331" t="str">
            <v>KY</v>
          </cell>
          <cell r="C331">
            <v>1982</v>
          </cell>
          <cell r="D331">
            <v>1109954000</v>
          </cell>
          <cell r="G331">
            <v>23638000</v>
          </cell>
          <cell r="J331">
            <v>53988000</v>
          </cell>
          <cell r="M331">
            <v>1187580032</v>
          </cell>
          <cell r="N331">
            <v>134548000</v>
          </cell>
          <cell r="O331">
            <v>25088000</v>
          </cell>
        </row>
        <row r="332">
          <cell r="A332" t="str">
            <v>LA</v>
          </cell>
          <cell r="C332">
            <v>1982</v>
          </cell>
          <cell r="D332">
            <v>1853735000</v>
          </cell>
          <cell r="G332">
            <v>107838000</v>
          </cell>
          <cell r="J332">
            <v>146628000</v>
          </cell>
          <cell r="M332">
            <v>2108200960</v>
          </cell>
          <cell r="N332">
            <v>188266000</v>
          </cell>
          <cell r="O332">
            <v>29881000</v>
          </cell>
        </row>
        <row r="333">
          <cell r="A333" t="str">
            <v>ME</v>
          </cell>
          <cell r="C333">
            <v>1982</v>
          </cell>
          <cell r="D333">
            <v>429423000</v>
          </cell>
          <cell r="G333">
            <v>12842000</v>
          </cell>
          <cell r="J333">
            <v>24741000</v>
          </cell>
          <cell r="M333">
            <v>467006016</v>
          </cell>
          <cell r="N333">
            <v>21014000</v>
          </cell>
          <cell r="O333">
            <v>6835000</v>
          </cell>
        </row>
        <row r="334">
          <cell r="A334" t="str">
            <v>MD</v>
          </cell>
          <cell r="C334">
            <v>1982</v>
          </cell>
          <cell r="D334">
            <v>1911637000</v>
          </cell>
          <cell r="G334">
            <v>87095000</v>
          </cell>
          <cell r="J334">
            <v>125296000</v>
          </cell>
          <cell r="M334">
            <v>2124028032</v>
          </cell>
          <cell r="N334">
            <v>184659008</v>
          </cell>
          <cell r="O334">
            <v>54887000</v>
          </cell>
        </row>
        <row r="335">
          <cell r="A335" t="str">
            <v>MA</v>
          </cell>
          <cell r="C335">
            <v>1982</v>
          </cell>
          <cell r="D335">
            <v>2569766000</v>
          </cell>
          <cell r="G335">
            <v>29116000</v>
          </cell>
          <cell r="J335">
            <v>39453000</v>
          </cell>
          <cell r="M335">
            <v>2638334976</v>
          </cell>
          <cell r="N335">
            <v>115394000</v>
          </cell>
          <cell r="O335">
            <v>69129000</v>
          </cell>
        </row>
        <row r="336">
          <cell r="A336" t="str">
            <v>MI</v>
          </cell>
          <cell r="C336">
            <v>1982</v>
          </cell>
          <cell r="D336">
            <v>4615746000</v>
          </cell>
          <cell r="G336">
            <v>107320000</v>
          </cell>
          <cell r="J336">
            <v>174726000</v>
          </cell>
          <cell r="M336">
            <v>4897792000</v>
          </cell>
          <cell r="N336">
            <v>253283008</v>
          </cell>
          <cell r="O336">
            <v>73914000</v>
          </cell>
        </row>
        <row r="337">
          <cell r="A337" t="str">
            <v>MN</v>
          </cell>
          <cell r="C337">
            <v>1982</v>
          </cell>
          <cell r="D337">
            <v>2139827000</v>
          </cell>
          <cell r="G337">
            <v>87081000</v>
          </cell>
          <cell r="J337">
            <v>147854000</v>
          </cell>
          <cell r="M337">
            <v>2374761984</v>
          </cell>
          <cell r="N337">
            <v>60337000</v>
          </cell>
          <cell r="O337">
            <v>54687000</v>
          </cell>
        </row>
        <row r="338">
          <cell r="A338" t="str">
            <v>MS</v>
          </cell>
          <cell r="C338">
            <v>1982</v>
          </cell>
          <cell r="D338">
            <v>821301000</v>
          </cell>
          <cell r="G338">
            <v>22471000</v>
          </cell>
          <cell r="J338">
            <v>37800000</v>
          </cell>
          <cell r="M338">
            <v>881571968</v>
          </cell>
          <cell r="N338">
            <v>42847000</v>
          </cell>
          <cell r="O338">
            <v>10044000</v>
          </cell>
        </row>
        <row r="339">
          <cell r="A339" t="str">
            <v>MO</v>
          </cell>
          <cell r="C339">
            <v>1982</v>
          </cell>
          <cell r="D339">
            <v>1780651000</v>
          </cell>
          <cell r="G339">
            <v>42182000</v>
          </cell>
          <cell r="J339">
            <v>86617000</v>
          </cell>
          <cell r="M339">
            <v>1909449984</v>
          </cell>
          <cell r="N339">
            <v>54223000</v>
          </cell>
          <cell r="O339">
            <v>39584000</v>
          </cell>
        </row>
        <row r="340">
          <cell r="A340" t="str">
            <v>MT</v>
          </cell>
          <cell r="C340">
            <v>1982</v>
          </cell>
          <cell r="D340">
            <v>427838000</v>
          </cell>
          <cell r="G340">
            <v>19444000</v>
          </cell>
          <cell r="J340">
            <v>31278000</v>
          </cell>
          <cell r="M340">
            <v>478560000</v>
          </cell>
          <cell r="N340">
            <v>27823000</v>
          </cell>
          <cell r="O340">
            <v>6424000</v>
          </cell>
        </row>
        <row r="341">
          <cell r="A341" t="str">
            <v>NE</v>
          </cell>
          <cell r="C341">
            <v>1982</v>
          </cell>
          <cell r="D341">
            <v>704061000</v>
          </cell>
          <cell r="G341">
            <v>38274000</v>
          </cell>
          <cell r="J341">
            <v>59576000</v>
          </cell>
          <cell r="M341">
            <v>801910976</v>
          </cell>
          <cell r="N341">
            <v>29518000</v>
          </cell>
          <cell r="O341">
            <v>12815000</v>
          </cell>
        </row>
        <row r="342">
          <cell r="A342" t="str">
            <v>NV</v>
          </cell>
          <cell r="C342">
            <v>1982</v>
          </cell>
          <cell r="D342">
            <v>352797000</v>
          </cell>
          <cell r="G342">
            <v>27483000</v>
          </cell>
          <cell r="J342">
            <v>38391000</v>
          </cell>
          <cell r="M342">
            <v>418671008</v>
          </cell>
          <cell r="N342">
            <v>9750000</v>
          </cell>
          <cell r="O342">
            <v>10000000</v>
          </cell>
        </row>
        <row r="343">
          <cell r="A343" t="str">
            <v>NH</v>
          </cell>
          <cell r="C343">
            <v>1982</v>
          </cell>
          <cell r="D343">
            <v>354236000</v>
          </cell>
          <cell r="G343">
            <v>8101000</v>
          </cell>
          <cell r="J343">
            <v>21621000</v>
          </cell>
          <cell r="M343">
            <v>383958016</v>
          </cell>
          <cell r="N343">
            <v>10619000</v>
          </cell>
          <cell r="O343">
            <v>8661000</v>
          </cell>
        </row>
        <row r="344">
          <cell r="A344" t="str">
            <v>NJ</v>
          </cell>
          <cell r="C344">
            <v>1982</v>
          </cell>
          <cell r="D344">
            <v>3702618000</v>
          </cell>
          <cell r="G344">
            <v>141945000</v>
          </cell>
          <cell r="J344">
            <v>214755000</v>
          </cell>
          <cell r="M344">
            <v>4059318016</v>
          </cell>
          <cell r="N344">
            <v>109182000</v>
          </cell>
          <cell r="O344">
            <v>84888000</v>
          </cell>
        </row>
        <row r="345">
          <cell r="A345" t="str">
            <v>NM</v>
          </cell>
          <cell r="C345">
            <v>1982</v>
          </cell>
          <cell r="D345">
            <v>692901000</v>
          </cell>
          <cell r="G345">
            <v>74496000</v>
          </cell>
          <cell r="J345">
            <v>95275000</v>
          </cell>
          <cell r="M345">
            <v>862672000</v>
          </cell>
          <cell r="N345">
            <v>22301000</v>
          </cell>
          <cell r="O345">
            <v>13183000</v>
          </cell>
        </row>
        <row r="346">
          <cell r="A346" t="str">
            <v>NY</v>
          </cell>
          <cell r="C346">
            <v>1982</v>
          </cell>
          <cell r="D346">
            <v>9446742000</v>
          </cell>
          <cell r="G346">
            <v>225197000</v>
          </cell>
          <cell r="J346">
            <v>375287000</v>
          </cell>
          <cell r="M346">
            <v>10047225856</v>
          </cell>
          <cell r="N346">
            <v>361945984</v>
          </cell>
          <cell r="O346">
            <v>209524992</v>
          </cell>
        </row>
        <row r="347">
          <cell r="A347" t="str">
            <v>NC</v>
          </cell>
          <cell r="C347">
            <v>1982</v>
          </cell>
          <cell r="D347">
            <v>2280026000</v>
          </cell>
          <cell r="G347">
            <v>73169000</v>
          </cell>
          <cell r="J347">
            <v>95324000</v>
          </cell>
          <cell r="M347">
            <v>2448518912</v>
          </cell>
          <cell r="N347">
            <v>107403000</v>
          </cell>
          <cell r="O347">
            <v>41197000</v>
          </cell>
        </row>
        <row r="348">
          <cell r="A348" t="str">
            <v>ND</v>
          </cell>
          <cell r="C348">
            <v>1982</v>
          </cell>
          <cell r="D348">
            <v>321080000</v>
          </cell>
          <cell r="G348">
            <v>17510000</v>
          </cell>
          <cell r="J348">
            <v>29968000</v>
          </cell>
          <cell r="M348">
            <v>368558016</v>
          </cell>
          <cell r="N348">
            <v>16457000</v>
          </cell>
          <cell r="O348">
            <v>3993000</v>
          </cell>
        </row>
        <row r="349">
          <cell r="A349" t="str">
            <v>OH</v>
          </cell>
          <cell r="C349">
            <v>1982</v>
          </cell>
          <cell r="D349">
            <v>4620356000</v>
          </cell>
          <cell r="G349">
            <v>92322000</v>
          </cell>
          <cell r="J349">
            <v>176653000</v>
          </cell>
          <cell r="M349">
            <v>4889331200</v>
          </cell>
          <cell r="N349">
            <v>77306000</v>
          </cell>
          <cell r="O349">
            <v>87889000</v>
          </cell>
        </row>
        <row r="350">
          <cell r="A350" t="str">
            <v>OK</v>
          </cell>
          <cell r="C350">
            <v>1982</v>
          </cell>
          <cell r="D350">
            <v>1209056000</v>
          </cell>
          <cell r="G350">
            <v>122653000</v>
          </cell>
          <cell r="J350">
            <v>187459000</v>
          </cell>
          <cell r="M350">
            <v>1519168000</v>
          </cell>
          <cell r="N350">
            <v>75429000</v>
          </cell>
          <cell r="O350">
            <v>15902000</v>
          </cell>
        </row>
        <row r="351">
          <cell r="A351" t="str">
            <v>OR</v>
          </cell>
          <cell r="C351">
            <v>1982</v>
          </cell>
          <cell r="D351">
            <v>1452985000</v>
          </cell>
          <cell r="G351">
            <v>60040000</v>
          </cell>
          <cell r="J351">
            <v>85994000</v>
          </cell>
          <cell r="M351">
            <v>1599019008</v>
          </cell>
          <cell r="N351">
            <v>34206000</v>
          </cell>
          <cell r="O351">
            <v>26905000</v>
          </cell>
        </row>
        <row r="352">
          <cell r="A352" t="str">
            <v>PA</v>
          </cell>
          <cell r="C352">
            <v>1982</v>
          </cell>
          <cell r="D352">
            <v>4753614000</v>
          </cell>
          <cell r="G352">
            <v>180240000</v>
          </cell>
          <cell r="J352">
            <v>279554000</v>
          </cell>
          <cell r="M352">
            <v>5213408256</v>
          </cell>
          <cell r="N352">
            <v>270214016</v>
          </cell>
          <cell r="O352">
            <v>57514000</v>
          </cell>
        </row>
        <row r="353">
          <cell r="A353" t="str">
            <v>RI</v>
          </cell>
          <cell r="C353">
            <v>1982</v>
          </cell>
          <cell r="D353">
            <v>396142000</v>
          </cell>
          <cell r="G353">
            <v>1200000</v>
          </cell>
          <cell r="J353">
            <v>17736000</v>
          </cell>
          <cell r="M353">
            <v>415078016</v>
          </cell>
          <cell r="N353">
            <v>56761000</v>
          </cell>
          <cell r="O353">
            <v>10122000</v>
          </cell>
        </row>
        <row r="354">
          <cell r="A354" t="str">
            <v>SC</v>
          </cell>
          <cell r="C354">
            <v>1982</v>
          </cell>
          <cell r="D354">
            <v>1219962000</v>
          </cell>
          <cell r="G354">
            <v>102752000</v>
          </cell>
          <cell r="J354">
            <v>117446000</v>
          </cell>
          <cell r="M354">
            <v>1440160000</v>
          </cell>
          <cell r="N354">
            <v>84180000</v>
          </cell>
          <cell r="O354">
            <v>13129000</v>
          </cell>
        </row>
        <row r="355">
          <cell r="A355" t="str">
            <v>SD</v>
          </cell>
          <cell r="C355">
            <v>1982</v>
          </cell>
          <cell r="D355">
            <v>274934000</v>
          </cell>
          <cell r="G355">
            <v>17193000</v>
          </cell>
          <cell r="J355">
            <v>19512000</v>
          </cell>
          <cell r="M355">
            <v>311639008</v>
          </cell>
          <cell r="N355">
            <v>11196000</v>
          </cell>
          <cell r="O355">
            <v>5194000</v>
          </cell>
        </row>
        <row r="356">
          <cell r="A356" t="str">
            <v>TN</v>
          </cell>
          <cell r="C356">
            <v>1982</v>
          </cell>
          <cell r="D356">
            <v>1336076000</v>
          </cell>
          <cell r="G356">
            <v>48332000</v>
          </cell>
          <cell r="J356">
            <v>66827000</v>
          </cell>
          <cell r="M356">
            <v>1451234944</v>
          </cell>
          <cell r="N356">
            <v>180274000</v>
          </cell>
          <cell r="O356">
            <v>20114000</v>
          </cell>
        </row>
        <row r="357">
          <cell r="A357" t="str">
            <v>TX</v>
          </cell>
          <cell r="C357">
            <v>1982</v>
          </cell>
          <cell r="D357">
            <v>6006578000</v>
          </cell>
          <cell r="G357">
            <v>646447000</v>
          </cell>
          <cell r="J357">
            <v>850613000</v>
          </cell>
          <cell r="M357">
            <v>7503638016</v>
          </cell>
          <cell r="N357">
            <v>94749000</v>
          </cell>
          <cell r="O357">
            <v>111172000</v>
          </cell>
        </row>
        <row r="358">
          <cell r="A358" t="str">
            <v>US</v>
          </cell>
          <cell r="C358">
            <v>1982</v>
          </cell>
          <cell r="D358">
            <v>98897036000</v>
          </cell>
          <cell r="G358">
            <v>4514916000</v>
          </cell>
          <cell r="J358">
            <v>6864392000</v>
          </cell>
          <cell r="M358">
            <v>110276345856</v>
          </cell>
          <cell r="N358">
            <v>4478680064</v>
          </cell>
          <cell r="O358">
            <v>2165446912</v>
          </cell>
        </row>
        <row r="359">
          <cell r="A359" t="str">
            <v>UT</v>
          </cell>
          <cell r="C359">
            <v>1982</v>
          </cell>
          <cell r="D359">
            <v>681497000</v>
          </cell>
          <cell r="G359">
            <v>87934000</v>
          </cell>
          <cell r="J359">
            <v>110313000</v>
          </cell>
          <cell r="M359">
            <v>879744000</v>
          </cell>
          <cell r="N359">
            <v>33129000</v>
          </cell>
          <cell r="O359">
            <v>20810000</v>
          </cell>
        </row>
        <row r="360">
          <cell r="A360" t="str">
            <v>VT</v>
          </cell>
          <cell r="C360">
            <v>1982</v>
          </cell>
          <cell r="D360">
            <v>227569000</v>
          </cell>
          <cell r="G360">
            <v>10433000</v>
          </cell>
          <cell r="J360">
            <v>15565000</v>
          </cell>
          <cell r="M360">
            <v>253567008</v>
          </cell>
          <cell r="N360">
            <v>13478000</v>
          </cell>
          <cell r="O360">
            <v>3457000</v>
          </cell>
        </row>
        <row r="361">
          <cell r="A361" t="str">
            <v>VA</v>
          </cell>
          <cell r="C361">
            <v>1982</v>
          </cell>
          <cell r="D361">
            <v>2255073000</v>
          </cell>
          <cell r="G361">
            <v>71450000</v>
          </cell>
          <cell r="J361">
            <v>104450000</v>
          </cell>
          <cell r="M361">
            <v>2430972928</v>
          </cell>
          <cell r="N361">
            <v>96607000</v>
          </cell>
          <cell r="O361">
            <v>51587000</v>
          </cell>
        </row>
        <row r="362">
          <cell r="A362" t="str">
            <v>WA</v>
          </cell>
          <cell r="C362">
            <v>1982</v>
          </cell>
          <cell r="D362">
            <v>1953800000</v>
          </cell>
          <cell r="G362">
            <v>227392000</v>
          </cell>
          <cell r="J362">
            <v>282274000</v>
          </cell>
          <cell r="M362">
            <v>2463465984</v>
          </cell>
          <cell r="N362">
            <v>73404000</v>
          </cell>
          <cell r="O362">
            <v>59827000</v>
          </cell>
        </row>
        <row r="363">
          <cell r="A363" t="str">
            <v>WV</v>
          </cell>
          <cell r="C363">
            <v>1982</v>
          </cell>
          <cell r="D363">
            <v>834837000</v>
          </cell>
          <cell r="G363">
            <v>40275000</v>
          </cell>
          <cell r="J363">
            <v>55637000</v>
          </cell>
          <cell r="M363">
            <v>930748992</v>
          </cell>
          <cell r="N363">
            <v>50310000</v>
          </cell>
          <cell r="O363">
            <v>10668000</v>
          </cell>
        </row>
        <row r="364">
          <cell r="A364" t="str">
            <v>WI</v>
          </cell>
          <cell r="C364">
            <v>1982</v>
          </cell>
          <cell r="D364">
            <v>2189128000</v>
          </cell>
          <cell r="G364">
            <v>39180000</v>
          </cell>
          <cell r="J364">
            <v>70539000</v>
          </cell>
          <cell r="M364">
            <v>2298846976</v>
          </cell>
          <cell r="N364">
            <v>66036000</v>
          </cell>
          <cell r="O364">
            <v>53484000</v>
          </cell>
        </row>
        <row r="365">
          <cell r="A365" t="str">
            <v>WY</v>
          </cell>
          <cell r="C365">
            <v>1982</v>
          </cell>
          <cell r="D365">
            <v>340740000</v>
          </cell>
          <cell r="G365">
            <v>62075000</v>
          </cell>
          <cell r="J365">
            <v>93307000</v>
          </cell>
          <cell r="M365">
            <v>496121984</v>
          </cell>
          <cell r="N365">
            <v>4768000</v>
          </cell>
          <cell r="O365">
            <v>11046000</v>
          </cell>
        </row>
        <row r="366">
          <cell r="A366" t="str">
            <v>AL</v>
          </cell>
          <cell r="C366">
            <v>1983</v>
          </cell>
          <cell r="D366">
            <v>1291588000</v>
          </cell>
          <cell r="G366">
            <v>133778000</v>
          </cell>
          <cell r="J366">
            <v>162329000</v>
          </cell>
          <cell r="M366">
            <v>1587694976</v>
          </cell>
          <cell r="N366">
            <v>231786000</v>
          </cell>
          <cell r="O366">
            <v>29389000</v>
          </cell>
        </row>
        <row r="367">
          <cell r="A367" t="str">
            <v>AK</v>
          </cell>
          <cell r="C367">
            <v>1983</v>
          </cell>
          <cell r="D367">
            <v>551487000</v>
          </cell>
          <cell r="G367">
            <v>141558000</v>
          </cell>
          <cell r="J367">
            <v>157808000</v>
          </cell>
          <cell r="M367">
            <v>850852992</v>
          </cell>
          <cell r="N367">
            <v>28970000</v>
          </cell>
          <cell r="O367">
            <v>18346000</v>
          </cell>
        </row>
        <row r="368">
          <cell r="A368" t="str">
            <v>AZ</v>
          </cell>
          <cell r="C368">
            <v>1983</v>
          </cell>
          <cell r="D368">
            <v>1199873000</v>
          </cell>
          <cell r="G368">
            <v>145011000</v>
          </cell>
          <cell r="J368">
            <v>225956000</v>
          </cell>
          <cell r="M368">
            <v>1570840064</v>
          </cell>
          <cell r="N368">
            <v>63920000</v>
          </cell>
          <cell r="O368">
            <v>29027000</v>
          </cell>
        </row>
        <row r="369">
          <cell r="A369" t="str">
            <v>AR</v>
          </cell>
          <cell r="C369">
            <v>1983</v>
          </cell>
          <cell r="D369">
            <v>810925000</v>
          </cell>
          <cell r="G369">
            <v>21113000</v>
          </cell>
          <cell r="J369">
            <v>22987000</v>
          </cell>
          <cell r="M369">
            <v>855025024</v>
          </cell>
          <cell r="N369">
            <v>86032000</v>
          </cell>
          <cell r="O369">
            <v>8651000</v>
          </cell>
        </row>
        <row r="370">
          <cell r="A370" t="str">
            <v>CA</v>
          </cell>
          <cell r="C370">
            <v>1983</v>
          </cell>
          <cell r="D370">
            <v>11434252000</v>
          </cell>
          <cell r="G370">
            <v>187173000</v>
          </cell>
          <cell r="J370">
            <v>404307000</v>
          </cell>
          <cell r="M370">
            <v>12025732096</v>
          </cell>
          <cell r="N370">
            <v>324598016</v>
          </cell>
          <cell r="O370">
            <v>289766016</v>
          </cell>
        </row>
        <row r="371">
          <cell r="A371" t="str">
            <v>CO</v>
          </cell>
          <cell r="C371">
            <v>1983</v>
          </cell>
          <cell r="D371">
            <v>1541987000</v>
          </cell>
          <cell r="G371">
            <v>116392000</v>
          </cell>
          <cell r="J371">
            <v>220368000</v>
          </cell>
          <cell r="M371">
            <v>1878747008</v>
          </cell>
          <cell r="N371">
            <v>32005000</v>
          </cell>
          <cell r="O371">
            <v>34736000</v>
          </cell>
        </row>
        <row r="372">
          <cell r="A372" t="str">
            <v>CT</v>
          </cell>
          <cell r="C372">
            <v>1983</v>
          </cell>
          <cell r="D372">
            <v>1529332000</v>
          </cell>
          <cell r="G372">
            <v>56810000</v>
          </cell>
          <cell r="J372">
            <v>85656000</v>
          </cell>
          <cell r="M372">
            <v>1671798016</v>
          </cell>
          <cell r="N372">
            <v>91828000</v>
          </cell>
          <cell r="O372">
            <v>48128000</v>
          </cell>
        </row>
        <row r="373">
          <cell r="A373" t="str">
            <v>DE</v>
          </cell>
          <cell r="C373">
            <v>1983</v>
          </cell>
          <cell r="D373">
            <v>278000000</v>
          </cell>
          <cell r="G373">
            <v>5985000</v>
          </cell>
          <cell r="J373">
            <v>10660000</v>
          </cell>
          <cell r="M373">
            <v>294644992</v>
          </cell>
          <cell r="N373">
            <v>24060000</v>
          </cell>
          <cell r="O373">
            <v>4030000</v>
          </cell>
        </row>
        <row r="374">
          <cell r="A374" t="str">
            <v>DC</v>
          </cell>
          <cell r="C374">
            <v>1983</v>
          </cell>
          <cell r="D374">
            <v>331673000</v>
          </cell>
          <cell r="G374">
            <v>5806000</v>
          </cell>
          <cell r="J374">
            <v>20502000</v>
          </cell>
          <cell r="M374">
            <v>357980992</v>
          </cell>
          <cell r="N374">
            <v>0</v>
          </cell>
          <cell r="O374">
            <v>17253000</v>
          </cell>
        </row>
        <row r="375">
          <cell r="A375" t="str">
            <v>FL</v>
          </cell>
          <cell r="C375">
            <v>1983</v>
          </cell>
          <cell r="D375">
            <v>4018614000</v>
          </cell>
          <cell r="G375">
            <v>209036000</v>
          </cell>
          <cell r="J375">
            <v>478961000</v>
          </cell>
          <cell r="M375">
            <v>4706611200</v>
          </cell>
          <cell r="N375">
            <v>122415000</v>
          </cell>
          <cell r="O375">
            <v>128478000</v>
          </cell>
        </row>
        <row r="376">
          <cell r="A376" t="str">
            <v>GA</v>
          </cell>
          <cell r="C376">
            <v>1983</v>
          </cell>
          <cell r="D376">
            <v>2166632000</v>
          </cell>
          <cell r="G376">
            <v>115795000</v>
          </cell>
          <cell r="J376">
            <v>181933000</v>
          </cell>
          <cell r="M376">
            <v>2464359936</v>
          </cell>
          <cell r="N376">
            <v>93882000</v>
          </cell>
          <cell r="O376">
            <v>22610000</v>
          </cell>
        </row>
        <row r="377">
          <cell r="A377" t="str">
            <v>HI</v>
          </cell>
          <cell r="C377">
            <v>1983</v>
          </cell>
          <cell r="D377">
            <v>392241000</v>
          </cell>
          <cell r="G377">
            <v>19562000</v>
          </cell>
          <cell r="J377">
            <v>29459000</v>
          </cell>
          <cell r="M377">
            <v>441262016</v>
          </cell>
          <cell r="N377">
            <v>10720000</v>
          </cell>
          <cell r="O377">
            <v>15630000</v>
          </cell>
        </row>
        <row r="378">
          <cell r="A378" t="str">
            <v>ID</v>
          </cell>
          <cell r="C378">
            <v>1983</v>
          </cell>
          <cell r="D378">
            <v>360833000</v>
          </cell>
          <cell r="G378">
            <v>16880000</v>
          </cell>
          <cell r="J378">
            <v>32296000</v>
          </cell>
          <cell r="M378">
            <v>410008992</v>
          </cell>
          <cell r="N378">
            <v>16423000</v>
          </cell>
          <cell r="O378">
            <v>6296000</v>
          </cell>
        </row>
        <row r="379">
          <cell r="A379" t="str">
            <v>IL</v>
          </cell>
          <cell r="C379">
            <v>1983</v>
          </cell>
          <cell r="D379">
            <v>5062251000</v>
          </cell>
          <cell r="G379">
            <v>135631000</v>
          </cell>
          <cell r="J379">
            <v>278529000</v>
          </cell>
          <cell r="M379">
            <v>5476410880</v>
          </cell>
          <cell r="N379">
            <v>187992000</v>
          </cell>
          <cell r="O379">
            <v>131923000</v>
          </cell>
        </row>
        <row r="380">
          <cell r="A380" t="str">
            <v>IN</v>
          </cell>
          <cell r="C380">
            <v>1983</v>
          </cell>
          <cell r="D380">
            <v>2146711000</v>
          </cell>
          <cell r="G380">
            <v>144000000</v>
          </cell>
          <cell r="J380">
            <v>192865000</v>
          </cell>
          <cell r="M380">
            <v>2483576064</v>
          </cell>
          <cell r="N380">
            <v>128580000</v>
          </cell>
          <cell r="O380">
            <v>51741000</v>
          </cell>
        </row>
        <row r="381">
          <cell r="A381" t="str">
            <v>IA</v>
          </cell>
          <cell r="C381">
            <v>1983</v>
          </cell>
          <cell r="D381">
            <v>1397598000</v>
          </cell>
          <cell r="G381">
            <v>21296000</v>
          </cell>
          <cell r="J381">
            <v>63286000</v>
          </cell>
          <cell r="M381">
            <v>1482179968</v>
          </cell>
          <cell r="N381">
            <v>54206000</v>
          </cell>
          <cell r="O381">
            <v>40351000</v>
          </cell>
        </row>
        <row r="382">
          <cell r="A382" t="str">
            <v>KS</v>
          </cell>
          <cell r="C382">
            <v>1983</v>
          </cell>
          <cell r="D382">
            <v>1122806000</v>
          </cell>
          <cell r="G382">
            <v>41095000</v>
          </cell>
          <cell r="J382">
            <v>84699000</v>
          </cell>
          <cell r="M382">
            <v>1248600064</v>
          </cell>
          <cell r="N382">
            <v>17880000</v>
          </cell>
          <cell r="O382">
            <v>19101000</v>
          </cell>
        </row>
        <row r="383">
          <cell r="A383" t="str">
            <v>KY</v>
          </cell>
          <cell r="C383">
            <v>1983</v>
          </cell>
          <cell r="D383">
            <v>1222932000</v>
          </cell>
          <cell r="G383">
            <v>109894000</v>
          </cell>
          <cell r="J383">
            <v>145621000</v>
          </cell>
          <cell r="M383">
            <v>1478446976</v>
          </cell>
          <cell r="N383">
            <v>141247008</v>
          </cell>
          <cell r="O383">
            <v>19758000</v>
          </cell>
        </row>
        <row r="384">
          <cell r="A384" t="str">
            <v>LA</v>
          </cell>
          <cell r="C384">
            <v>1983</v>
          </cell>
          <cell r="D384">
            <v>1841243000</v>
          </cell>
          <cell r="G384">
            <v>91048000</v>
          </cell>
          <cell r="J384">
            <v>137595000</v>
          </cell>
          <cell r="M384">
            <v>2069885952</v>
          </cell>
          <cell r="N384">
            <v>188760000</v>
          </cell>
          <cell r="O384">
            <v>28385000</v>
          </cell>
        </row>
        <row r="385">
          <cell r="A385" t="str">
            <v>ME</v>
          </cell>
          <cell r="C385">
            <v>1983</v>
          </cell>
          <cell r="D385">
            <v>466347000</v>
          </cell>
          <cell r="G385">
            <v>14885000</v>
          </cell>
          <cell r="J385">
            <v>29229000</v>
          </cell>
          <cell r="M385">
            <v>510460992</v>
          </cell>
          <cell r="N385">
            <v>17476000</v>
          </cell>
          <cell r="O385">
            <v>7646000</v>
          </cell>
        </row>
        <row r="386">
          <cell r="A386" t="str">
            <v>MD</v>
          </cell>
          <cell r="C386">
            <v>1983</v>
          </cell>
          <cell r="D386">
            <v>2057413000</v>
          </cell>
          <cell r="G386">
            <v>85116000</v>
          </cell>
          <cell r="J386">
            <v>113191000</v>
          </cell>
          <cell r="M386">
            <v>2255719936</v>
          </cell>
          <cell r="N386">
            <v>165427008</v>
          </cell>
          <cell r="O386">
            <v>65280000</v>
          </cell>
        </row>
        <row r="387">
          <cell r="A387" t="str">
            <v>MA</v>
          </cell>
          <cell r="C387">
            <v>1983</v>
          </cell>
          <cell r="D387">
            <v>2716509000</v>
          </cell>
          <cell r="G387">
            <v>34288000</v>
          </cell>
          <cell r="J387">
            <v>53964000</v>
          </cell>
          <cell r="M387">
            <v>2804761088</v>
          </cell>
          <cell r="N387">
            <v>107392000</v>
          </cell>
          <cell r="O387">
            <v>72844000</v>
          </cell>
        </row>
        <row r="388">
          <cell r="A388" t="str">
            <v>MI</v>
          </cell>
          <cell r="C388">
            <v>1983</v>
          </cell>
          <cell r="D388">
            <v>4701318000</v>
          </cell>
          <cell r="G388">
            <v>66982000</v>
          </cell>
          <cell r="J388">
            <v>135909000</v>
          </cell>
          <cell r="M388">
            <v>4904208896</v>
          </cell>
          <cell r="N388">
            <v>116861000</v>
          </cell>
          <cell r="O388">
            <v>73413000</v>
          </cell>
        </row>
        <row r="389">
          <cell r="A389" t="str">
            <v>MN</v>
          </cell>
          <cell r="C389">
            <v>1983</v>
          </cell>
          <cell r="D389">
            <v>2243483000</v>
          </cell>
          <cell r="G389">
            <v>81540000</v>
          </cell>
          <cell r="J389">
            <v>143004000</v>
          </cell>
          <cell r="M389">
            <v>2468026880</v>
          </cell>
          <cell r="N389">
            <v>65589000</v>
          </cell>
          <cell r="O389">
            <v>47149000</v>
          </cell>
        </row>
        <row r="390">
          <cell r="A390" t="str">
            <v>MS</v>
          </cell>
          <cell r="C390">
            <v>1983</v>
          </cell>
          <cell r="D390">
            <v>826963000</v>
          </cell>
          <cell r="G390">
            <v>23346000</v>
          </cell>
          <cell r="J390">
            <v>34570000</v>
          </cell>
          <cell r="M390">
            <v>884878976</v>
          </cell>
          <cell r="N390">
            <v>47291000</v>
          </cell>
          <cell r="O390">
            <v>11132000</v>
          </cell>
        </row>
        <row r="391">
          <cell r="A391" t="str">
            <v>MO</v>
          </cell>
          <cell r="C391">
            <v>1983</v>
          </cell>
          <cell r="D391">
            <v>1850042000</v>
          </cell>
          <cell r="G391">
            <v>26665000</v>
          </cell>
          <cell r="J391">
            <v>68303000</v>
          </cell>
          <cell r="M391">
            <v>1945010048</v>
          </cell>
          <cell r="N391">
            <v>62439000</v>
          </cell>
          <cell r="O391">
            <v>43573000</v>
          </cell>
        </row>
        <row r="392">
          <cell r="A392" t="str">
            <v>MT</v>
          </cell>
          <cell r="C392">
            <v>1983</v>
          </cell>
          <cell r="D392">
            <v>469990000</v>
          </cell>
          <cell r="G392">
            <v>35261000</v>
          </cell>
          <cell r="J392">
            <v>48183000</v>
          </cell>
          <cell r="M392">
            <v>553433984</v>
          </cell>
          <cell r="N392">
            <v>32723000</v>
          </cell>
          <cell r="O392">
            <v>6618000</v>
          </cell>
        </row>
        <row r="393">
          <cell r="A393" t="str">
            <v>NE</v>
          </cell>
          <cell r="C393">
            <v>1983</v>
          </cell>
          <cell r="D393">
            <v>756894000</v>
          </cell>
          <cell r="G393">
            <v>31296000</v>
          </cell>
          <cell r="J393">
            <v>55928000</v>
          </cell>
          <cell r="M393">
            <v>844118016</v>
          </cell>
          <cell r="N393">
            <v>25668000</v>
          </cell>
          <cell r="O393">
            <v>12912000</v>
          </cell>
        </row>
        <row r="394">
          <cell r="A394" t="str">
            <v>NV</v>
          </cell>
          <cell r="C394">
            <v>1983</v>
          </cell>
          <cell r="D394">
            <v>374934000</v>
          </cell>
          <cell r="G394">
            <v>16273000</v>
          </cell>
          <cell r="J394">
            <v>24354000</v>
          </cell>
          <cell r="M394">
            <v>415560992</v>
          </cell>
          <cell r="N394">
            <v>14205000</v>
          </cell>
          <cell r="O394">
            <v>9844000</v>
          </cell>
        </row>
        <row r="395">
          <cell r="A395" t="str">
            <v>NH</v>
          </cell>
          <cell r="C395">
            <v>1983</v>
          </cell>
          <cell r="D395">
            <v>389771000</v>
          </cell>
          <cell r="G395">
            <v>6996000</v>
          </cell>
          <cell r="J395">
            <v>17224000</v>
          </cell>
          <cell r="M395">
            <v>413991008</v>
          </cell>
          <cell r="N395">
            <v>9510000</v>
          </cell>
          <cell r="O395">
            <v>9057000</v>
          </cell>
        </row>
        <row r="396">
          <cell r="A396" t="str">
            <v>NJ</v>
          </cell>
          <cell r="C396">
            <v>1983</v>
          </cell>
          <cell r="D396">
            <v>3960802000</v>
          </cell>
          <cell r="G396">
            <v>94676000</v>
          </cell>
          <cell r="J396">
            <v>169737000</v>
          </cell>
          <cell r="M396">
            <v>4225214976</v>
          </cell>
          <cell r="N396">
            <v>126823000</v>
          </cell>
          <cell r="O396">
            <v>94944000</v>
          </cell>
        </row>
        <row r="397">
          <cell r="A397" t="str">
            <v>NM</v>
          </cell>
          <cell r="C397">
            <v>1983</v>
          </cell>
          <cell r="D397">
            <v>757958000</v>
          </cell>
          <cell r="G397">
            <v>92020000</v>
          </cell>
          <cell r="J397">
            <v>107126000</v>
          </cell>
          <cell r="M397">
            <v>957104000</v>
          </cell>
          <cell r="N397">
            <v>27327000</v>
          </cell>
          <cell r="O397">
            <v>14492000</v>
          </cell>
        </row>
        <row r="398">
          <cell r="A398" t="str">
            <v>NY</v>
          </cell>
          <cell r="C398">
            <v>1983</v>
          </cell>
          <cell r="D398">
            <v>10433808000</v>
          </cell>
          <cell r="G398">
            <v>282533000</v>
          </cell>
          <cell r="J398">
            <v>438021000</v>
          </cell>
          <cell r="M398">
            <v>11154362368</v>
          </cell>
          <cell r="N398">
            <v>368104992</v>
          </cell>
          <cell r="O398">
            <v>270900992</v>
          </cell>
        </row>
        <row r="399">
          <cell r="A399" t="str">
            <v>NC</v>
          </cell>
          <cell r="C399">
            <v>1983</v>
          </cell>
          <cell r="D399">
            <v>2318895000</v>
          </cell>
          <cell r="G399">
            <v>60677000</v>
          </cell>
          <cell r="J399">
            <v>81189000</v>
          </cell>
          <cell r="M399">
            <v>2460761088</v>
          </cell>
          <cell r="N399">
            <v>111365000</v>
          </cell>
          <cell r="O399">
            <v>37935000</v>
          </cell>
        </row>
        <row r="400">
          <cell r="A400" t="str">
            <v>ND</v>
          </cell>
          <cell r="C400">
            <v>1983</v>
          </cell>
          <cell r="D400">
            <v>327723000</v>
          </cell>
          <cell r="G400">
            <v>23356000</v>
          </cell>
          <cell r="J400">
            <v>30837000</v>
          </cell>
          <cell r="M400">
            <v>381916000</v>
          </cell>
          <cell r="N400">
            <v>14101000</v>
          </cell>
          <cell r="O400">
            <v>3914000</v>
          </cell>
        </row>
        <row r="401">
          <cell r="A401" t="str">
            <v>OH</v>
          </cell>
          <cell r="C401">
            <v>1983</v>
          </cell>
          <cell r="D401">
            <v>4868803000</v>
          </cell>
          <cell r="G401">
            <v>68878000</v>
          </cell>
          <cell r="J401">
            <v>181759000</v>
          </cell>
          <cell r="M401">
            <v>5119439872</v>
          </cell>
          <cell r="N401">
            <v>132913000</v>
          </cell>
          <cell r="O401">
            <v>93281000</v>
          </cell>
        </row>
        <row r="402">
          <cell r="A402" t="str">
            <v>OK</v>
          </cell>
          <cell r="C402">
            <v>1983</v>
          </cell>
          <cell r="D402">
            <v>1402416000</v>
          </cell>
          <cell r="G402">
            <v>132398000</v>
          </cell>
          <cell r="J402">
            <v>187934000</v>
          </cell>
          <cell r="M402">
            <v>1722748032</v>
          </cell>
          <cell r="N402">
            <v>96180000</v>
          </cell>
          <cell r="O402">
            <v>17848000</v>
          </cell>
        </row>
        <row r="403">
          <cell r="A403" t="str">
            <v>OR</v>
          </cell>
          <cell r="C403">
            <v>1983</v>
          </cell>
          <cell r="D403">
            <v>1495305000</v>
          </cell>
          <cell r="G403">
            <v>46773000</v>
          </cell>
          <cell r="J403">
            <v>70239000</v>
          </cell>
          <cell r="M403">
            <v>1612317056</v>
          </cell>
          <cell r="N403">
            <v>32266000</v>
          </cell>
          <cell r="O403">
            <v>28916000</v>
          </cell>
        </row>
        <row r="404">
          <cell r="A404" t="str">
            <v>PA</v>
          </cell>
          <cell r="C404">
            <v>1983</v>
          </cell>
          <cell r="D404">
            <v>5049183000</v>
          </cell>
          <cell r="G404">
            <v>164557000</v>
          </cell>
          <cell r="J404">
            <v>270695000</v>
          </cell>
          <cell r="M404">
            <v>5484434944</v>
          </cell>
          <cell r="N404">
            <v>264814000</v>
          </cell>
          <cell r="O404">
            <v>62022000</v>
          </cell>
        </row>
        <row r="405">
          <cell r="A405" t="str">
            <v>RI</v>
          </cell>
          <cell r="C405">
            <v>1983</v>
          </cell>
          <cell r="D405">
            <v>436632000</v>
          </cell>
          <cell r="G405">
            <v>726000</v>
          </cell>
          <cell r="J405">
            <v>5773000</v>
          </cell>
          <cell r="M405">
            <v>443131008</v>
          </cell>
          <cell r="N405">
            <v>51427000</v>
          </cell>
          <cell r="O405">
            <v>10040000</v>
          </cell>
        </row>
        <row r="406">
          <cell r="A406" t="str">
            <v>SC</v>
          </cell>
          <cell r="C406">
            <v>1983</v>
          </cell>
          <cell r="D406">
            <v>1143818000</v>
          </cell>
          <cell r="G406">
            <v>133553000</v>
          </cell>
          <cell r="J406">
            <v>156969000</v>
          </cell>
          <cell r="M406">
            <v>1434339968</v>
          </cell>
          <cell r="N406">
            <v>85207000</v>
          </cell>
          <cell r="O406">
            <v>17604000</v>
          </cell>
        </row>
        <row r="407">
          <cell r="A407" t="str">
            <v>SD</v>
          </cell>
          <cell r="C407">
            <v>1983</v>
          </cell>
          <cell r="D407">
            <v>290125000</v>
          </cell>
          <cell r="G407">
            <v>11664000</v>
          </cell>
          <cell r="J407">
            <v>19149000</v>
          </cell>
          <cell r="M407">
            <v>320937984</v>
          </cell>
          <cell r="N407">
            <v>12221000</v>
          </cell>
          <cell r="O407">
            <v>5904000</v>
          </cell>
        </row>
        <row r="408">
          <cell r="A408" t="str">
            <v>TN</v>
          </cell>
          <cell r="C408">
            <v>1983</v>
          </cell>
          <cell r="D408">
            <v>1452001000</v>
          </cell>
          <cell r="G408">
            <v>47008000</v>
          </cell>
          <cell r="J408">
            <v>70258000</v>
          </cell>
          <cell r="M408">
            <v>1569266944</v>
          </cell>
          <cell r="N408">
            <v>179410000</v>
          </cell>
          <cell r="O408">
            <v>23247000</v>
          </cell>
        </row>
        <row r="409">
          <cell r="A409" t="str">
            <v>TX</v>
          </cell>
          <cell r="C409">
            <v>1983</v>
          </cell>
          <cell r="D409">
            <v>7175668000</v>
          </cell>
          <cell r="G409">
            <v>851312000</v>
          </cell>
          <cell r="J409">
            <v>1071831000</v>
          </cell>
          <cell r="M409">
            <v>9098811392</v>
          </cell>
          <cell r="N409">
            <v>113079000</v>
          </cell>
          <cell r="O409">
            <v>119106000</v>
          </cell>
        </row>
        <row r="410">
          <cell r="A410" t="str">
            <v>US</v>
          </cell>
          <cell r="C410">
            <v>1983</v>
          </cell>
          <cell r="D410">
            <v>105745678000</v>
          </cell>
          <cell r="G410">
            <v>4584819000</v>
          </cell>
          <cell r="J410">
            <v>7199501000</v>
          </cell>
          <cell r="M410">
            <v>117530001408</v>
          </cell>
          <cell r="N410">
            <v>4506481152</v>
          </cell>
          <cell r="O410">
            <v>2351518976</v>
          </cell>
        </row>
        <row r="411">
          <cell r="A411" t="str">
            <v>UT</v>
          </cell>
          <cell r="C411">
            <v>1983</v>
          </cell>
          <cell r="D411">
            <v>752105000</v>
          </cell>
          <cell r="G411">
            <v>66340000</v>
          </cell>
          <cell r="J411">
            <v>96335000</v>
          </cell>
          <cell r="M411">
            <v>914780032</v>
          </cell>
          <cell r="N411">
            <v>42615000</v>
          </cell>
          <cell r="O411">
            <v>20135000</v>
          </cell>
        </row>
        <row r="412">
          <cell r="A412" t="str">
            <v>VT</v>
          </cell>
          <cell r="C412">
            <v>1983</v>
          </cell>
          <cell r="D412">
            <v>238943000</v>
          </cell>
          <cell r="G412">
            <v>5487000</v>
          </cell>
          <cell r="J412">
            <v>10851000</v>
          </cell>
          <cell r="M412">
            <v>255280992</v>
          </cell>
          <cell r="N412">
            <v>13530000</v>
          </cell>
          <cell r="O412">
            <v>3707000</v>
          </cell>
        </row>
        <row r="413">
          <cell r="A413" t="str">
            <v>VA</v>
          </cell>
          <cell r="C413">
            <v>1983</v>
          </cell>
          <cell r="D413">
            <v>2451024000</v>
          </cell>
          <cell r="G413">
            <v>86993000</v>
          </cell>
          <cell r="J413">
            <v>125186000</v>
          </cell>
          <cell r="M413">
            <v>2663203072</v>
          </cell>
          <cell r="N413">
            <v>112616000</v>
          </cell>
          <cell r="O413">
            <v>60417000</v>
          </cell>
        </row>
        <row r="414">
          <cell r="A414" t="str">
            <v>WA</v>
          </cell>
          <cell r="C414">
            <v>1983</v>
          </cell>
          <cell r="D414">
            <v>1983589000</v>
          </cell>
          <cell r="G414">
            <v>163160000</v>
          </cell>
          <cell r="J414">
            <v>229642000</v>
          </cell>
          <cell r="M414">
            <v>2376390912</v>
          </cell>
          <cell r="N414">
            <v>81859000</v>
          </cell>
          <cell r="O414">
            <v>77818000</v>
          </cell>
        </row>
        <row r="415">
          <cell r="A415" t="str">
            <v>WV</v>
          </cell>
          <cell r="C415">
            <v>1983</v>
          </cell>
          <cell r="D415">
            <v>867995000</v>
          </cell>
          <cell r="G415">
            <v>33738000</v>
          </cell>
          <cell r="J415">
            <v>57804000</v>
          </cell>
          <cell r="M415">
            <v>959537024</v>
          </cell>
          <cell r="N415">
            <v>49546000</v>
          </cell>
          <cell r="O415">
            <v>13845000</v>
          </cell>
        </row>
        <row r="416">
          <cell r="A416" t="str">
            <v>WI</v>
          </cell>
          <cell r="C416">
            <v>1983</v>
          </cell>
          <cell r="D416">
            <v>2378733000</v>
          </cell>
          <cell r="G416">
            <v>25581000</v>
          </cell>
          <cell r="J416">
            <v>61841000</v>
          </cell>
          <cell r="M416">
            <v>2466155008</v>
          </cell>
          <cell r="N416">
            <v>76204000</v>
          </cell>
          <cell r="O416">
            <v>61851000</v>
          </cell>
        </row>
        <row r="417">
          <cell r="A417" t="str">
            <v>WY</v>
          </cell>
          <cell r="C417">
            <v>1983</v>
          </cell>
          <cell r="D417">
            <v>405510000</v>
          </cell>
          <cell r="G417">
            <v>52878000</v>
          </cell>
          <cell r="J417">
            <v>96649000</v>
          </cell>
          <cell r="M417">
            <v>555036992</v>
          </cell>
          <cell r="N417">
            <v>4988000</v>
          </cell>
          <cell r="O417">
            <v>10525000</v>
          </cell>
        </row>
        <row r="418">
          <cell r="A418" t="str">
            <v>AL</v>
          </cell>
          <cell r="C418">
            <v>1984</v>
          </cell>
          <cell r="D418">
            <v>1299815000</v>
          </cell>
          <cell r="G418">
            <v>126557000</v>
          </cell>
          <cell r="J418">
            <v>168945000</v>
          </cell>
          <cell r="M418">
            <v>1595316992</v>
          </cell>
          <cell r="N418">
            <v>213234000</v>
          </cell>
          <cell r="O418">
            <v>27048000</v>
          </cell>
        </row>
        <row r="419">
          <cell r="A419" t="str">
            <v>AK</v>
          </cell>
          <cell r="C419">
            <v>1984</v>
          </cell>
          <cell r="D419">
            <v>630612000</v>
          </cell>
          <cell r="G419">
            <v>188874000</v>
          </cell>
          <cell r="J419">
            <v>206004000</v>
          </cell>
          <cell r="M419">
            <v>1025489984</v>
          </cell>
          <cell r="N419">
            <v>31618000</v>
          </cell>
          <cell r="O419">
            <v>23449000</v>
          </cell>
        </row>
        <row r="420">
          <cell r="A420" t="str">
            <v>AZ</v>
          </cell>
          <cell r="C420">
            <v>1984</v>
          </cell>
          <cell r="D420">
            <v>1287765000</v>
          </cell>
          <cell r="G420">
            <v>139853000</v>
          </cell>
          <cell r="J420">
            <v>217988000</v>
          </cell>
          <cell r="M420">
            <v>1645606016</v>
          </cell>
          <cell r="N420">
            <v>56845000</v>
          </cell>
          <cell r="O420">
            <v>31311000</v>
          </cell>
        </row>
        <row r="421">
          <cell r="A421" t="str">
            <v>AR</v>
          </cell>
          <cell r="C421">
            <v>1984</v>
          </cell>
          <cell r="D421">
            <v>900697000</v>
          </cell>
          <cell r="G421">
            <v>36902000</v>
          </cell>
          <cell r="J421">
            <v>38770000</v>
          </cell>
          <cell r="M421">
            <v>976369024</v>
          </cell>
          <cell r="N421">
            <v>86443000</v>
          </cell>
          <cell r="O421">
            <v>9518000</v>
          </cell>
        </row>
        <row r="422">
          <cell r="A422" t="str">
            <v>CA</v>
          </cell>
          <cell r="C422">
            <v>1984</v>
          </cell>
          <cell r="D422">
            <v>12175542000</v>
          </cell>
          <cell r="G422">
            <v>173113000</v>
          </cell>
          <cell r="J422">
            <v>428356000</v>
          </cell>
          <cell r="M422">
            <v>12777011200</v>
          </cell>
          <cell r="N422">
            <v>338739008</v>
          </cell>
          <cell r="O422">
            <v>322935008</v>
          </cell>
        </row>
        <row r="423">
          <cell r="A423" t="str">
            <v>CO</v>
          </cell>
          <cell r="C423">
            <v>1984</v>
          </cell>
          <cell r="D423">
            <v>1600064000</v>
          </cell>
          <cell r="G423">
            <v>88096000</v>
          </cell>
          <cell r="J423">
            <v>198328000</v>
          </cell>
          <cell r="M423">
            <v>1886488064</v>
          </cell>
          <cell r="N423">
            <v>35458000</v>
          </cell>
          <cell r="O423">
            <v>43720000</v>
          </cell>
        </row>
        <row r="424">
          <cell r="A424" t="str">
            <v>CT</v>
          </cell>
          <cell r="C424">
            <v>1984</v>
          </cell>
          <cell r="D424">
            <v>1559621000</v>
          </cell>
          <cell r="G424">
            <v>42233000</v>
          </cell>
          <cell r="J424">
            <v>71179000</v>
          </cell>
          <cell r="M424">
            <v>1673032960</v>
          </cell>
          <cell r="N424">
            <v>94856000</v>
          </cell>
          <cell r="O424">
            <v>51503000</v>
          </cell>
        </row>
        <row r="425">
          <cell r="A425" t="str">
            <v>DE</v>
          </cell>
          <cell r="C425">
            <v>1984</v>
          </cell>
          <cell r="D425">
            <v>325526000</v>
          </cell>
          <cell r="G425">
            <v>5187000</v>
          </cell>
          <cell r="J425">
            <v>11189000</v>
          </cell>
          <cell r="M425">
            <v>341902016</v>
          </cell>
          <cell r="N425">
            <v>33420000</v>
          </cell>
          <cell r="O425">
            <v>4215000</v>
          </cell>
        </row>
        <row r="426">
          <cell r="A426" t="str">
            <v>DC</v>
          </cell>
          <cell r="C426">
            <v>1984</v>
          </cell>
          <cell r="D426">
            <v>359706000</v>
          </cell>
          <cell r="G426">
            <v>15366000</v>
          </cell>
          <cell r="J426">
            <v>25743000</v>
          </cell>
          <cell r="M426">
            <v>400815008</v>
          </cell>
          <cell r="N426">
            <v>0</v>
          </cell>
          <cell r="O426">
            <v>14479000</v>
          </cell>
        </row>
        <row r="427">
          <cell r="A427" t="str">
            <v>FL</v>
          </cell>
          <cell r="C427">
            <v>1984</v>
          </cell>
          <cell r="D427">
            <v>4462494000</v>
          </cell>
          <cell r="G427">
            <v>217001000</v>
          </cell>
          <cell r="J427">
            <v>415505000</v>
          </cell>
          <cell r="M427">
            <v>5095000064</v>
          </cell>
          <cell r="N427">
            <v>416441984</v>
          </cell>
          <cell r="O427">
            <v>135847008</v>
          </cell>
        </row>
        <row r="428">
          <cell r="A428" t="str">
            <v>GA</v>
          </cell>
          <cell r="C428">
            <v>1984</v>
          </cell>
          <cell r="D428">
            <v>2255308000</v>
          </cell>
          <cell r="G428">
            <v>116950000</v>
          </cell>
          <cell r="J428">
            <v>154641000</v>
          </cell>
          <cell r="M428">
            <v>2526898944</v>
          </cell>
          <cell r="N428">
            <v>109112000</v>
          </cell>
          <cell r="O428">
            <v>24274000</v>
          </cell>
        </row>
        <row r="429">
          <cell r="A429" t="str">
            <v>HI</v>
          </cell>
          <cell r="C429">
            <v>1984</v>
          </cell>
          <cell r="D429">
            <v>388305000</v>
          </cell>
          <cell r="G429">
            <v>19050000</v>
          </cell>
          <cell r="J429">
            <v>27184000</v>
          </cell>
          <cell r="M429">
            <v>434539008</v>
          </cell>
          <cell r="N429">
            <v>8884000</v>
          </cell>
          <cell r="O429">
            <v>14829000</v>
          </cell>
        </row>
        <row r="430">
          <cell r="A430" t="str">
            <v>ID</v>
          </cell>
          <cell r="C430">
            <v>1984</v>
          </cell>
          <cell r="D430">
            <v>374527000</v>
          </cell>
          <cell r="G430">
            <v>12996000</v>
          </cell>
          <cell r="J430">
            <v>29714000</v>
          </cell>
          <cell r="M430">
            <v>417236992</v>
          </cell>
          <cell r="N430">
            <v>17315000</v>
          </cell>
          <cell r="O430">
            <v>7671000</v>
          </cell>
        </row>
        <row r="431">
          <cell r="A431" t="str">
            <v>IL</v>
          </cell>
          <cell r="C431">
            <v>1984</v>
          </cell>
          <cell r="D431">
            <v>5239273000</v>
          </cell>
          <cell r="G431">
            <v>66819000</v>
          </cell>
          <cell r="J431">
            <v>204310000</v>
          </cell>
          <cell r="M431">
            <v>5510402048</v>
          </cell>
          <cell r="N431">
            <v>190960000</v>
          </cell>
          <cell r="O431">
            <v>153304000</v>
          </cell>
        </row>
        <row r="432">
          <cell r="A432" t="str">
            <v>IN</v>
          </cell>
          <cell r="C432">
            <v>1984</v>
          </cell>
          <cell r="D432">
            <v>2332819000</v>
          </cell>
          <cell r="G432">
            <v>150442000</v>
          </cell>
          <cell r="J432">
            <v>199350000</v>
          </cell>
          <cell r="M432">
            <v>2682610944</v>
          </cell>
          <cell r="N432">
            <v>126789000</v>
          </cell>
          <cell r="O432">
            <v>68175000</v>
          </cell>
        </row>
        <row r="433">
          <cell r="A433" t="str">
            <v>IA</v>
          </cell>
          <cell r="C433">
            <v>1984</v>
          </cell>
          <cell r="D433">
            <v>1451813000</v>
          </cell>
          <cell r="G433">
            <v>26652000</v>
          </cell>
          <cell r="J433">
            <v>68240000</v>
          </cell>
          <cell r="M433">
            <v>1546705024</v>
          </cell>
          <cell r="N433">
            <v>52289000</v>
          </cell>
          <cell r="O433">
            <v>35893000</v>
          </cell>
        </row>
        <row r="434">
          <cell r="A434" t="str">
            <v>KS</v>
          </cell>
          <cell r="C434">
            <v>1984</v>
          </cell>
          <cell r="D434">
            <v>1205246000</v>
          </cell>
          <cell r="G434">
            <v>54316000</v>
          </cell>
          <cell r="J434">
            <v>97398000</v>
          </cell>
          <cell r="M434">
            <v>1356960000</v>
          </cell>
          <cell r="N434">
            <v>21255000</v>
          </cell>
          <cell r="O434">
            <v>20985000</v>
          </cell>
        </row>
        <row r="435">
          <cell r="A435" t="str">
            <v>KY</v>
          </cell>
          <cell r="C435">
            <v>1984</v>
          </cell>
          <cell r="D435">
            <v>1296799000</v>
          </cell>
          <cell r="G435">
            <v>48359000</v>
          </cell>
          <cell r="J435">
            <v>86626000</v>
          </cell>
          <cell r="M435">
            <v>1431783936</v>
          </cell>
          <cell r="N435">
            <v>153192000</v>
          </cell>
          <cell r="O435">
            <v>21349000</v>
          </cell>
        </row>
        <row r="436">
          <cell r="A436" t="str">
            <v>LA</v>
          </cell>
          <cell r="C436">
            <v>1984</v>
          </cell>
          <cell r="D436">
            <v>1879275000</v>
          </cell>
          <cell r="G436">
            <v>105263000</v>
          </cell>
          <cell r="J436">
            <v>156779000</v>
          </cell>
          <cell r="M436">
            <v>2141316992</v>
          </cell>
          <cell r="N436">
            <v>172907008</v>
          </cell>
          <cell r="O436">
            <v>36746000</v>
          </cell>
        </row>
        <row r="437">
          <cell r="A437" t="str">
            <v>ME</v>
          </cell>
          <cell r="C437">
            <v>1984</v>
          </cell>
          <cell r="D437">
            <v>509110000</v>
          </cell>
          <cell r="G437">
            <v>12853000</v>
          </cell>
          <cell r="J437">
            <v>29049000</v>
          </cell>
          <cell r="M437">
            <v>551011968</v>
          </cell>
          <cell r="N437">
            <v>17180000</v>
          </cell>
          <cell r="O437">
            <v>8038000</v>
          </cell>
        </row>
        <row r="438">
          <cell r="A438" t="str">
            <v>MD</v>
          </cell>
          <cell r="C438">
            <v>1984</v>
          </cell>
          <cell r="D438">
            <v>2229773000</v>
          </cell>
          <cell r="G438">
            <v>60925000</v>
          </cell>
          <cell r="J438">
            <v>91111000</v>
          </cell>
          <cell r="M438">
            <v>2381808896</v>
          </cell>
          <cell r="N438">
            <v>211652000</v>
          </cell>
          <cell r="O438">
            <v>80593000</v>
          </cell>
        </row>
        <row r="439">
          <cell r="A439" t="str">
            <v>MA</v>
          </cell>
          <cell r="C439">
            <v>1984</v>
          </cell>
          <cell r="D439">
            <v>2815393000</v>
          </cell>
          <cell r="G439">
            <v>39569000</v>
          </cell>
          <cell r="J439">
            <v>68119000</v>
          </cell>
          <cell r="M439">
            <v>2923080960</v>
          </cell>
          <cell r="N439">
            <v>157508992</v>
          </cell>
          <cell r="O439">
            <v>77480000</v>
          </cell>
        </row>
        <row r="440">
          <cell r="A440" t="str">
            <v>MI</v>
          </cell>
          <cell r="C440">
            <v>1984</v>
          </cell>
          <cell r="D440">
            <v>5213599000</v>
          </cell>
          <cell r="G440">
            <v>49589000</v>
          </cell>
          <cell r="J440">
            <v>157037000</v>
          </cell>
          <cell r="M440">
            <v>5420225024</v>
          </cell>
          <cell r="N440">
            <v>89615000</v>
          </cell>
          <cell r="O440">
            <v>83651000</v>
          </cell>
        </row>
        <row r="441">
          <cell r="A441" t="str">
            <v>MN</v>
          </cell>
          <cell r="C441">
            <v>1984</v>
          </cell>
          <cell r="D441">
            <v>2380870000</v>
          </cell>
          <cell r="G441">
            <v>73233000</v>
          </cell>
          <cell r="J441">
            <v>151073000</v>
          </cell>
          <cell r="M441">
            <v>2605176064</v>
          </cell>
          <cell r="N441">
            <v>85309000</v>
          </cell>
          <cell r="O441">
            <v>49762000</v>
          </cell>
        </row>
        <row r="442">
          <cell r="A442" t="str">
            <v>MS</v>
          </cell>
          <cell r="C442">
            <v>1984</v>
          </cell>
          <cell r="D442">
            <v>896603000</v>
          </cell>
          <cell r="G442">
            <v>24361000</v>
          </cell>
          <cell r="J442">
            <v>43650000</v>
          </cell>
          <cell r="M442">
            <v>964614016</v>
          </cell>
          <cell r="N442">
            <v>53001000</v>
          </cell>
          <cell r="O442">
            <v>11643000</v>
          </cell>
        </row>
        <row r="443">
          <cell r="A443" t="str">
            <v>MO</v>
          </cell>
          <cell r="C443">
            <v>1984</v>
          </cell>
          <cell r="D443">
            <v>2077619000</v>
          </cell>
          <cell r="G443">
            <v>38554000</v>
          </cell>
          <cell r="J443">
            <v>100848000</v>
          </cell>
          <cell r="M443">
            <v>2217020928</v>
          </cell>
          <cell r="N443">
            <v>72666000</v>
          </cell>
          <cell r="O443">
            <v>43210000</v>
          </cell>
        </row>
        <row r="444">
          <cell r="A444" t="str">
            <v>MT</v>
          </cell>
          <cell r="C444">
            <v>1984</v>
          </cell>
          <cell r="D444">
            <v>514119000</v>
          </cell>
          <cell r="G444">
            <v>16946000</v>
          </cell>
          <cell r="J444">
            <v>35628000</v>
          </cell>
          <cell r="M444">
            <v>566692992</v>
          </cell>
          <cell r="N444">
            <v>30318000</v>
          </cell>
          <cell r="O444">
            <v>6655000</v>
          </cell>
        </row>
        <row r="445">
          <cell r="A445" t="str">
            <v>NE</v>
          </cell>
          <cell r="C445">
            <v>1984</v>
          </cell>
          <cell r="D445">
            <v>832582000</v>
          </cell>
          <cell r="G445">
            <v>31536000</v>
          </cell>
          <cell r="J445">
            <v>54235000</v>
          </cell>
          <cell r="M445">
            <v>918353024</v>
          </cell>
          <cell r="N445">
            <v>26930000</v>
          </cell>
          <cell r="O445">
            <v>14634000</v>
          </cell>
        </row>
        <row r="446">
          <cell r="A446" t="str">
            <v>NV</v>
          </cell>
          <cell r="C446">
            <v>1984</v>
          </cell>
          <cell r="D446">
            <v>384393000</v>
          </cell>
          <cell r="G446">
            <v>4865000</v>
          </cell>
          <cell r="J446">
            <v>16013000</v>
          </cell>
          <cell r="M446">
            <v>405271008</v>
          </cell>
          <cell r="N446">
            <v>13184000</v>
          </cell>
          <cell r="O446">
            <v>8465000</v>
          </cell>
        </row>
        <row r="447">
          <cell r="A447" t="str">
            <v>NH</v>
          </cell>
          <cell r="C447">
            <v>1984</v>
          </cell>
          <cell r="D447">
            <v>408536000</v>
          </cell>
          <cell r="G447">
            <v>3991000</v>
          </cell>
          <cell r="J447">
            <v>12767000</v>
          </cell>
          <cell r="M447">
            <v>425294016</v>
          </cell>
          <cell r="N447">
            <v>11533000</v>
          </cell>
          <cell r="O447">
            <v>9563000</v>
          </cell>
        </row>
        <row r="448">
          <cell r="A448" t="str">
            <v>NJ</v>
          </cell>
          <cell r="C448">
            <v>1984</v>
          </cell>
          <cell r="D448">
            <v>4341741000</v>
          </cell>
          <cell r="G448">
            <v>133400000</v>
          </cell>
          <cell r="J448">
            <v>228476000</v>
          </cell>
          <cell r="M448">
            <v>4703617024</v>
          </cell>
          <cell r="N448">
            <v>84887000</v>
          </cell>
          <cell r="O448">
            <v>95426000</v>
          </cell>
        </row>
        <row r="449">
          <cell r="A449" t="str">
            <v>NM</v>
          </cell>
          <cell r="C449">
            <v>1984</v>
          </cell>
          <cell r="D449">
            <v>766486000</v>
          </cell>
          <cell r="G449">
            <v>116479000</v>
          </cell>
          <cell r="J449">
            <v>126126000</v>
          </cell>
          <cell r="M449">
            <v>1009091008</v>
          </cell>
          <cell r="N449">
            <v>26414000</v>
          </cell>
          <cell r="O449">
            <v>13380000</v>
          </cell>
        </row>
        <row r="450">
          <cell r="A450" t="str">
            <v>NY</v>
          </cell>
          <cell r="C450">
            <v>1984</v>
          </cell>
          <cell r="D450">
            <v>11410763000</v>
          </cell>
          <cell r="G450">
            <v>311880000</v>
          </cell>
          <cell r="J450">
            <v>477460000</v>
          </cell>
          <cell r="M450">
            <v>12200102912</v>
          </cell>
          <cell r="N450">
            <v>299716000</v>
          </cell>
          <cell r="O450">
            <v>285622016</v>
          </cell>
        </row>
        <row r="451">
          <cell r="A451" t="str">
            <v>NC</v>
          </cell>
          <cell r="C451">
            <v>1984</v>
          </cell>
          <cell r="D451">
            <v>2487718000</v>
          </cell>
          <cell r="G451">
            <v>59300000</v>
          </cell>
          <cell r="J451">
            <v>106736000</v>
          </cell>
          <cell r="M451">
            <v>2653754112</v>
          </cell>
          <cell r="N451">
            <v>135095008</v>
          </cell>
          <cell r="O451">
            <v>42098000</v>
          </cell>
        </row>
        <row r="452">
          <cell r="A452" t="str">
            <v>ND</v>
          </cell>
          <cell r="C452">
            <v>1984</v>
          </cell>
          <cell r="D452">
            <v>357588000</v>
          </cell>
          <cell r="G452">
            <v>14114000</v>
          </cell>
          <cell r="J452">
            <v>26012000</v>
          </cell>
          <cell r="M452">
            <v>397713984</v>
          </cell>
          <cell r="N452">
            <v>14977000</v>
          </cell>
          <cell r="O452">
            <v>4078000</v>
          </cell>
        </row>
        <row r="453">
          <cell r="A453" t="str">
            <v>OH</v>
          </cell>
          <cell r="C453">
            <v>1984</v>
          </cell>
          <cell r="D453">
            <v>5392116000</v>
          </cell>
          <cell r="G453">
            <v>52735000</v>
          </cell>
          <cell r="J453">
            <v>126480000</v>
          </cell>
          <cell r="M453">
            <v>5571331072</v>
          </cell>
          <cell r="N453">
            <v>129084000</v>
          </cell>
          <cell r="O453">
            <v>103163000</v>
          </cell>
        </row>
        <row r="454">
          <cell r="A454" t="str">
            <v>OK</v>
          </cell>
          <cell r="C454">
            <v>1984</v>
          </cell>
          <cell r="D454">
            <v>1494873000</v>
          </cell>
          <cell r="G454">
            <v>135806000</v>
          </cell>
          <cell r="J454">
            <v>211280000</v>
          </cell>
          <cell r="M454">
            <v>1841959040</v>
          </cell>
          <cell r="N454">
            <v>75730000</v>
          </cell>
          <cell r="O454">
            <v>23177000</v>
          </cell>
        </row>
        <row r="455">
          <cell r="A455" t="str">
            <v>OR</v>
          </cell>
          <cell r="C455">
            <v>1984</v>
          </cell>
          <cell r="D455">
            <v>1616507000</v>
          </cell>
          <cell r="G455">
            <v>22777000</v>
          </cell>
          <cell r="J455">
            <v>54866000</v>
          </cell>
          <cell r="M455">
            <v>1694150016</v>
          </cell>
          <cell r="N455">
            <v>33751000</v>
          </cell>
          <cell r="O455">
            <v>25923000</v>
          </cell>
        </row>
        <row r="456">
          <cell r="A456" t="str">
            <v>PA</v>
          </cell>
          <cell r="C456">
            <v>1984</v>
          </cell>
          <cell r="D456">
            <v>5430362000</v>
          </cell>
          <cell r="G456">
            <v>103493000</v>
          </cell>
          <cell r="J456">
            <v>219870000</v>
          </cell>
          <cell r="M456">
            <v>5753724928</v>
          </cell>
          <cell r="N456">
            <v>423196000</v>
          </cell>
          <cell r="O456">
            <v>61768000</v>
          </cell>
        </row>
        <row r="457">
          <cell r="A457" t="str">
            <v>RI</v>
          </cell>
          <cell r="C457">
            <v>1984</v>
          </cell>
          <cell r="D457">
            <v>463791000</v>
          </cell>
          <cell r="G457">
            <v>1006000</v>
          </cell>
          <cell r="J457">
            <v>5498000</v>
          </cell>
          <cell r="M457">
            <v>470295008</v>
          </cell>
          <cell r="N457">
            <v>57206000</v>
          </cell>
          <cell r="O457">
            <v>9574000</v>
          </cell>
        </row>
        <row r="458">
          <cell r="A458" t="str">
            <v>SC</v>
          </cell>
          <cell r="C458">
            <v>1984</v>
          </cell>
          <cell r="D458">
            <v>1236451000</v>
          </cell>
          <cell r="G458">
            <v>91142000</v>
          </cell>
          <cell r="J458">
            <v>121659000</v>
          </cell>
          <cell r="M458">
            <v>1449251968</v>
          </cell>
          <cell r="N458">
            <v>95524000</v>
          </cell>
          <cell r="O458">
            <v>18206000</v>
          </cell>
        </row>
        <row r="459">
          <cell r="A459" t="str">
            <v>SD</v>
          </cell>
          <cell r="C459">
            <v>1984</v>
          </cell>
          <cell r="D459">
            <v>324447000</v>
          </cell>
          <cell r="G459">
            <v>15110000</v>
          </cell>
          <cell r="J459">
            <v>25044000</v>
          </cell>
          <cell r="M459">
            <v>364600992</v>
          </cell>
          <cell r="N459">
            <v>13056000</v>
          </cell>
          <cell r="O459">
            <v>6386000</v>
          </cell>
        </row>
        <row r="460">
          <cell r="A460" t="str">
            <v>TN</v>
          </cell>
          <cell r="C460">
            <v>1984</v>
          </cell>
          <cell r="D460">
            <v>1495824000</v>
          </cell>
          <cell r="G460">
            <v>86093000</v>
          </cell>
          <cell r="J460">
            <v>120400000</v>
          </cell>
          <cell r="M460">
            <v>1702317056</v>
          </cell>
          <cell r="N460">
            <v>166844000</v>
          </cell>
          <cell r="O460">
            <v>24318000</v>
          </cell>
        </row>
        <row r="461">
          <cell r="A461" t="str">
            <v>TX</v>
          </cell>
          <cell r="C461">
            <v>1984</v>
          </cell>
          <cell r="D461">
            <v>7607233000</v>
          </cell>
          <cell r="G461">
            <v>968412000</v>
          </cell>
          <cell r="J461">
            <v>1171862000</v>
          </cell>
          <cell r="M461">
            <v>9747507200</v>
          </cell>
          <cell r="N461">
            <v>115152000</v>
          </cell>
          <cell r="O461">
            <v>131835000</v>
          </cell>
        </row>
        <row r="462">
          <cell r="A462" t="str">
            <v>US</v>
          </cell>
          <cell r="C462">
            <v>1984</v>
          </cell>
          <cell r="D462">
            <v>113637717000</v>
          </cell>
          <cell r="G462">
            <v>4481790000</v>
          </cell>
          <cell r="J462">
            <v>7258031000</v>
          </cell>
          <cell r="M462">
            <v>125377536000</v>
          </cell>
          <cell r="N462">
            <v>5042853888</v>
          </cell>
          <cell r="O462">
            <v>2554093056</v>
          </cell>
        </row>
        <row r="463">
          <cell r="A463" t="str">
            <v>UT</v>
          </cell>
          <cell r="C463">
            <v>1984</v>
          </cell>
          <cell r="D463">
            <v>792170000</v>
          </cell>
          <cell r="G463">
            <v>64889000</v>
          </cell>
          <cell r="J463">
            <v>101215000</v>
          </cell>
          <cell r="M463">
            <v>958273984</v>
          </cell>
          <cell r="N463">
            <v>49495000</v>
          </cell>
          <cell r="O463">
            <v>22006000</v>
          </cell>
        </row>
        <row r="464">
          <cell r="A464" t="str">
            <v>VT</v>
          </cell>
          <cell r="C464">
            <v>1984</v>
          </cell>
          <cell r="D464">
            <v>261454000</v>
          </cell>
          <cell r="G464">
            <v>2464000</v>
          </cell>
          <cell r="J464">
            <v>7879000</v>
          </cell>
          <cell r="M464">
            <v>271796992</v>
          </cell>
          <cell r="N464">
            <v>15807000</v>
          </cell>
          <cell r="O464">
            <v>3981000</v>
          </cell>
        </row>
        <row r="465">
          <cell r="A465" t="str">
            <v>VA</v>
          </cell>
          <cell r="C465">
            <v>1984</v>
          </cell>
          <cell r="D465">
            <v>2670812000</v>
          </cell>
          <cell r="G465">
            <v>70059000</v>
          </cell>
          <cell r="J465">
            <v>108450000</v>
          </cell>
          <cell r="M465">
            <v>2849320960</v>
          </cell>
          <cell r="N465">
            <v>132048000</v>
          </cell>
          <cell r="O465">
            <v>75019000</v>
          </cell>
        </row>
        <row r="466">
          <cell r="A466" t="str">
            <v>WA</v>
          </cell>
          <cell r="C466">
            <v>1984</v>
          </cell>
          <cell r="D466">
            <v>2181617000</v>
          </cell>
          <cell r="G466">
            <v>129366000</v>
          </cell>
          <cell r="J466">
            <v>210110000</v>
          </cell>
          <cell r="M466">
            <v>2521093120</v>
          </cell>
          <cell r="N466">
            <v>91322000</v>
          </cell>
          <cell r="O466">
            <v>82633000</v>
          </cell>
        </row>
        <row r="467">
          <cell r="A467" t="str">
            <v>WV</v>
          </cell>
          <cell r="C467">
            <v>1984</v>
          </cell>
          <cell r="D467">
            <v>909681000</v>
          </cell>
          <cell r="G467">
            <v>27131000</v>
          </cell>
          <cell r="J467">
            <v>54665000</v>
          </cell>
          <cell r="M467">
            <v>991476992</v>
          </cell>
          <cell r="N467">
            <v>59730000</v>
          </cell>
          <cell r="O467">
            <v>12867000</v>
          </cell>
        </row>
        <row r="468">
          <cell r="A468" t="str">
            <v>WI</v>
          </cell>
          <cell r="C468">
            <v>1984</v>
          </cell>
          <cell r="D468">
            <v>2643727000</v>
          </cell>
          <cell r="G468">
            <v>24301000</v>
          </cell>
          <cell r="J468">
            <v>88561000</v>
          </cell>
          <cell r="M468">
            <v>2756589056</v>
          </cell>
          <cell r="N468">
            <v>89845000</v>
          </cell>
          <cell r="O468">
            <v>61315000</v>
          </cell>
        </row>
        <row r="469">
          <cell r="A469" t="str">
            <v>WY</v>
          </cell>
          <cell r="C469">
            <v>1984</v>
          </cell>
          <cell r="D469">
            <v>464552000</v>
          </cell>
          <cell r="G469">
            <v>61382000</v>
          </cell>
          <cell r="J469">
            <v>99603000</v>
          </cell>
          <cell r="M469">
            <v>625537024</v>
          </cell>
          <cell r="N469">
            <v>5320000</v>
          </cell>
          <cell r="O469">
            <v>10373000</v>
          </cell>
        </row>
        <row r="470">
          <cell r="A470" t="str">
            <v>AL</v>
          </cell>
          <cell r="C470">
            <v>1985</v>
          </cell>
          <cell r="D470">
            <v>1471057000</v>
          </cell>
          <cell r="G470">
            <v>90528000</v>
          </cell>
          <cell r="J470">
            <v>151787000</v>
          </cell>
          <cell r="M470">
            <v>1713372032</v>
          </cell>
          <cell r="N470">
            <v>340568992</v>
          </cell>
          <cell r="O470">
            <v>26086000</v>
          </cell>
        </row>
        <row r="471">
          <cell r="A471" t="str">
            <v>AK</v>
          </cell>
          <cell r="C471">
            <v>1985</v>
          </cell>
          <cell r="D471">
            <v>691122000</v>
          </cell>
          <cell r="G471">
            <v>198042000</v>
          </cell>
          <cell r="J471">
            <v>221467000</v>
          </cell>
          <cell r="M471">
            <v>1110631040</v>
          </cell>
          <cell r="N471">
            <v>40399000</v>
          </cell>
          <cell r="O471">
            <v>19536000</v>
          </cell>
        </row>
        <row r="472">
          <cell r="A472" t="str">
            <v>AZ</v>
          </cell>
          <cell r="C472">
            <v>1985</v>
          </cell>
          <cell r="D472">
            <v>1482815000</v>
          </cell>
          <cell r="G472">
            <v>182183000</v>
          </cell>
          <cell r="J472">
            <v>265378000</v>
          </cell>
          <cell r="M472">
            <v>1930375936</v>
          </cell>
          <cell r="N472">
            <v>60106000</v>
          </cell>
          <cell r="O472">
            <v>37050000</v>
          </cell>
        </row>
        <row r="473">
          <cell r="A473" t="str">
            <v>AR</v>
          </cell>
          <cell r="C473">
            <v>1985</v>
          </cell>
          <cell r="D473">
            <v>959421000</v>
          </cell>
          <cell r="G473">
            <v>192351000</v>
          </cell>
          <cell r="J473">
            <v>196888000</v>
          </cell>
          <cell r="M473">
            <v>1348659968</v>
          </cell>
          <cell r="N473">
            <v>101394000</v>
          </cell>
          <cell r="O473">
            <v>10562000</v>
          </cell>
        </row>
        <row r="474">
          <cell r="A474" t="str">
            <v>CA</v>
          </cell>
          <cell r="C474">
            <v>1985</v>
          </cell>
          <cell r="D474">
            <v>13608495000</v>
          </cell>
          <cell r="G474">
            <v>215056000</v>
          </cell>
          <cell r="J474">
            <v>552797000</v>
          </cell>
          <cell r="M474">
            <v>14376347648</v>
          </cell>
          <cell r="N474">
            <v>380825984</v>
          </cell>
          <cell r="O474">
            <v>358430016</v>
          </cell>
        </row>
        <row r="475">
          <cell r="A475" t="str">
            <v>CO</v>
          </cell>
          <cell r="C475">
            <v>1985</v>
          </cell>
          <cell r="D475">
            <v>1697291000</v>
          </cell>
          <cell r="G475">
            <v>100629000</v>
          </cell>
          <cell r="J475">
            <v>216867000</v>
          </cell>
          <cell r="M475">
            <v>2014786944</v>
          </cell>
          <cell r="N475">
            <v>41760000</v>
          </cell>
          <cell r="O475">
            <v>68214000</v>
          </cell>
        </row>
        <row r="476">
          <cell r="A476" t="str">
            <v>CT</v>
          </cell>
          <cell r="C476">
            <v>1985</v>
          </cell>
          <cell r="D476">
            <v>1720784000</v>
          </cell>
          <cell r="G476">
            <v>27362000</v>
          </cell>
          <cell r="J476">
            <v>55932000</v>
          </cell>
          <cell r="M476">
            <v>1804077952</v>
          </cell>
          <cell r="N476">
            <v>99294000</v>
          </cell>
          <cell r="O476">
            <v>60940000</v>
          </cell>
        </row>
        <row r="477">
          <cell r="A477" t="str">
            <v>DE</v>
          </cell>
          <cell r="C477">
            <v>1985</v>
          </cell>
          <cell r="D477">
            <v>354725000</v>
          </cell>
          <cell r="G477">
            <v>5883000</v>
          </cell>
          <cell r="J477">
            <v>12317000</v>
          </cell>
          <cell r="M477">
            <v>372924992</v>
          </cell>
          <cell r="N477">
            <v>39914000</v>
          </cell>
          <cell r="O477">
            <v>4986000</v>
          </cell>
        </row>
        <row r="478">
          <cell r="A478" t="str">
            <v>DC</v>
          </cell>
          <cell r="C478">
            <v>1985</v>
          </cell>
          <cell r="D478">
            <v>363326000</v>
          </cell>
          <cell r="G478">
            <v>17208000</v>
          </cell>
          <cell r="J478">
            <v>24674000</v>
          </cell>
          <cell r="M478">
            <v>405208000</v>
          </cell>
          <cell r="N478">
            <v>0</v>
          </cell>
          <cell r="O478">
            <v>16118000</v>
          </cell>
        </row>
        <row r="479">
          <cell r="A479" t="str">
            <v>FL</v>
          </cell>
          <cell r="C479">
            <v>1985</v>
          </cell>
          <cell r="D479">
            <v>5012716000</v>
          </cell>
          <cell r="G479">
            <v>209670000</v>
          </cell>
          <cell r="J479">
            <v>422650000</v>
          </cell>
          <cell r="M479">
            <v>5645036032</v>
          </cell>
          <cell r="N479">
            <v>571638016</v>
          </cell>
          <cell r="O479">
            <v>150055008</v>
          </cell>
        </row>
        <row r="480">
          <cell r="A480" t="str">
            <v>GA</v>
          </cell>
          <cell r="C480">
            <v>1985</v>
          </cell>
          <cell r="D480">
            <v>2555103000</v>
          </cell>
          <cell r="G480">
            <v>137463000</v>
          </cell>
          <cell r="J480">
            <v>207183000</v>
          </cell>
          <cell r="M480">
            <v>2899749120</v>
          </cell>
          <cell r="N480">
            <v>110671000</v>
          </cell>
          <cell r="O480">
            <v>30321000</v>
          </cell>
        </row>
        <row r="481">
          <cell r="A481" t="str">
            <v>HI</v>
          </cell>
          <cell r="C481">
            <v>1985</v>
          </cell>
          <cell r="D481">
            <v>395937000</v>
          </cell>
          <cell r="G481">
            <v>19796000</v>
          </cell>
          <cell r="J481">
            <v>28935000</v>
          </cell>
          <cell r="M481">
            <v>444668000</v>
          </cell>
          <cell r="N481">
            <v>10234000</v>
          </cell>
          <cell r="O481">
            <v>13778000</v>
          </cell>
        </row>
        <row r="482">
          <cell r="A482" t="str">
            <v>ID</v>
          </cell>
          <cell r="C482">
            <v>1985</v>
          </cell>
          <cell r="D482">
            <v>414741000</v>
          </cell>
          <cell r="G482">
            <v>22355000</v>
          </cell>
          <cell r="J482">
            <v>41523000</v>
          </cell>
          <cell r="M482">
            <v>478619008</v>
          </cell>
          <cell r="N482">
            <v>24747000</v>
          </cell>
          <cell r="O482">
            <v>8818000</v>
          </cell>
        </row>
        <row r="483">
          <cell r="A483" t="str">
            <v>IL</v>
          </cell>
          <cell r="C483">
            <v>1985</v>
          </cell>
          <cell r="D483">
            <v>5507961000</v>
          </cell>
          <cell r="G483">
            <v>102113000</v>
          </cell>
          <cell r="J483">
            <v>253983000</v>
          </cell>
          <cell r="M483">
            <v>5864056832</v>
          </cell>
          <cell r="N483">
            <v>190347008</v>
          </cell>
          <cell r="O483">
            <v>157370000</v>
          </cell>
        </row>
        <row r="484">
          <cell r="A484" t="str">
            <v>IN</v>
          </cell>
          <cell r="C484">
            <v>1985</v>
          </cell>
          <cell r="D484">
            <v>2505887000</v>
          </cell>
          <cell r="G484">
            <v>146758000</v>
          </cell>
          <cell r="J484">
            <v>202377000</v>
          </cell>
          <cell r="M484">
            <v>2855022080</v>
          </cell>
          <cell r="N484">
            <v>143564000</v>
          </cell>
          <cell r="O484">
            <v>82180000</v>
          </cell>
        </row>
        <row r="485">
          <cell r="A485" t="str">
            <v>IA</v>
          </cell>
          <cell r="C485">
            <v>1985</v>
          </cell>
          <cell r="D485">
            <v>1501101000</v>
          </cell>
          <cell r="G485">
            <v>50595000</v>
          </cell>
          <cell r="J485">
            <v>92013000</v>
          </cell>
          <cell r="M485">
            <v>1643709056</v>
          </cell>
          <cell r="N485">
            <v>51862000</v>
          </cell>
          <cell r="O485">
            <v>41560000</v>
          </cell>
        </row>
        <row r="486">
          <cell r="A486" t="str">
            <v>KS</v>
          </cell>
          <cell r="C486">
            <v>1985</v>
          </cell>
          <cell r="D486">
            <v>1311504000</v>
          </cell>
          <cell r="G486">
            <v>53591000</v>
          </cell>
          <cell r="J486">
            <v>103331000</v>
          </cell>
          <cell r="M486">
            <v>1468425984</v>
          </cell>
          <cell r="N486">
            <v>19905000</v>
          </cell>
          <cell r="O486">
            <v>21937000</v>
          </cell>
        </row>
        <row r="487">
          <cell r="A487" t="str">
            <v>KY</v>
          </cell>
          <cell r="C487">
            <v>1985</v>
          </cell>
          <cell r="D487">
            <v>1353783000</v>
          </cell>
          <cell r="G487">
            <v>79438000</v>
          </cell>
          <cell r="J487">
            <v>119854000</v>
          </cell>
          <cell r="M487">
            <v>1553074944</v>
          </cell>
          <cell r="N487">
            <v>185736992</v>
          </cell>
          <cell r="O487">
            <v>26936000</v>
          </cell>
        </row>
        <row r="488">
          <cell r="A488" t="str">
            <v>LA</v>
          </cell>
          <cell r="C488">
            <v>1985</v>
          </cell>
          <cell r="D488">
            <v>2040689000</v>
          </cell>
          <cell r="G488">
            <v>111297000</v>
          </cell>
          <cell r="J488">
            <v>157941000</v>
          </cell>
          <cell r="M488">
            <v>2309926912</v>
          </cell>
          <cell r="N488">
            <v>160284000</v>
          </cell>
          <cell r="O488">
            <v>48582000</v>
          </cell>
        </row>
        <row r="489">
          <cell r="A489" t="str">
            <v>ME</v>
          </cell>
          <cell r="C489">
            <v>1985</v>
          </cell>
          <cell r="D489">
            <v>552842000</v>
          </cell>
          <cell r="G489">
            <v>17802000</v>
          </cell>
          <cell r="J489">
            <v>38149000</v>
          </cell>
          <cell r="M489">
            <v>608793024</v>
          </cell>
          <cell r="N489">
            <v>18906000</v>
          </cell>
          <cell r="O489">
            <v>9325000</v>
          </cell>
        </row>
        <row r="490">
          <cell r="A490" t="str">
            <v>MD</v>
          </cell>
          <cell r="C490">
            <v>1985</v>
          </cell>
          <cell r="D490">
            <v>2280029000</v>
          </cell>
          <cell r="G490">
            <v>74015000</v>
          </cell>
          <cell r="J490">
            <v>109679000</v>
          </cell>
          <cell r="M490">
            <v>2463723008</v>
          </cell>
          <cell r="N490">
            <v>101229000</v>
          </cell>
          <cell r="O490">
            <v>76002000</v>
          </cell>
        </row>
        <row r="491">
          <cell r="A491" t="str">
            <v>MA</v>
          </cell>
          <cell r="C491">
            <v>1985</v>
          </cell>
          <cell r="D491">
            <v>2980167000</v>
          </cell>
          <cell r="G491">
            <v>77605000</v>
          </cell>
          <cell r="J491">
            <v>125201000</v>
          </cell>
          <cell r="M491">
            <v>3182972928</v>
          </cell>
          <cell r="N491">
            <v>172182000</v>
          </cell>
          <cell r="O491">
            <v>86413000</v>
          </cell>
        </row>
        <row r="492">
          <cell r="A492" t="str">
            <v>MI</v>
          </cell>
          <cell r="C492">
            <v>1985</v>
          </cell>
          <cell r="D492">
            <v>5470307000</v>
          </cell>
          <cell r="G492">
            <v>63802000</v>
          </cell>
          <cell r="J492">
            <v>193155000</v>
          </cell>
          <cell r="M492">
            <v>5727263744</v>
          </cell>
          <cell r="N492">
            <v>109820000</v>
          </cell>
          <cell r="O492">
            <v>92132000</v>
          </cell>
        </row>
        <row r="493">
          <cell r="A493" t="str">
            <v>MN</v>
          </cell>
          <cell r="C493">
            <v>1985</v>
          </cell>
          <cell r="D493">
            <v>2557476000</v>
          </cell>
          <cell r="G493">
            <v>104225000</v>
          </cell>
          <cell r="J493">
            <v>196069000</v>
          </cell>
          <cell r="M493">
            <v>2857769984</v>
          </cell>
          <cell r="N493">
            <v>90783000</v>
          </cell>
          <cell r="O493">
            <v>57475000</v>
          </cell>
        </row>
        <row r="494">
          <cell r="A494" t="str">
            <v>MS</v>
          </cell>
          <cell r="C494">
            <v>1985</v>
          </cell>
          <cell r="D494">
            <v>969720000</v>
          </cell>
          <cell r="G494">
            <v>21667000</v>
          </cell>
          <cell r="J494">
            <v>50892000</v>
          </cell>
          <cell r="M494">
            <v>1042278976</v>
          </cell>
          <cell r="N494">
            <v>53740000</v>
          </cell>
          <cell r="O494">
            <v>13848000</v>
          </cell>
        </row>
        <row r="495">
          <cell r="A495" t="str">
            <v>MO</v>
          </cell>
          <cell r="C495">
            <v>1985</v>
          </cell>
          <cell r="D495">
            <v>2223410000</v>
          </cell>
          <cell r="G495">
            <v>58974000</v>
          </cell>
          <cell r="J495">
            <v>129787000</v>
          </cell>
          <cell r="M495">
            <v>2412171008</v>
          </cell>
          <cell r="N495">
            <v>88538000</v>
          </cell>
          <cell r="O495">
            <v>48994000</v>
          </cell>
        </row>
        <row r="496">
          <cell r="A496" t="str">
            <v>MT</v>
          </cell>
          <cell r="C496">
            <v>1985</v>
          </cell>
          <cell r="D496">
            <v>550549000</v>
          </cell>
          <cell r="G496">
            <v>14396000</v>
          </cell>
          <cell r="J496">
            <v>33031000</v>
          </cell>
          <cell r="M496">
            <v>597976000</v>
          </cell>
          <cell r="N496">
            <v>29957000</v>
          </cell>
          <cell r="O496">
            <v>7506000</v>
          </cell>
        </row>
        <row r="497">
          <cell r="A497" t="str">
            <v>NE</v>
          </cell>
          <cell r="C497">
            <v>1985</v>
          </cell>
          <cell r="D497">
            <v>891996000</v>
          </cell>
          <cell r="G497">
            <v>31907000</v>
          </cell>
          <cell r="J497">
            <v>54989000</v>
          </cell>
          <cell r="M497">
            <v>978892032</v>
          </cell>
          <cell r="N497">
            <v>35505000</v>
          </cell>
          <cell r="O497">
            <v>17488000</v>
          </cell>
        </row>
        <row r="498">
          <cell r="A498" t="str">
            <v>NV</v>
          </cell>
          <cell r="C498">
            <v>1985</v>
          </cell>
          <cell r="D498">
            <v>407977000</v>
          </cell>
          <cell r="G498">
            <v>7111000</v>
          </cell>
          <cell r="J498">
            <v>23920000</v>
          </cell>
          <cell r="M498">
            <v>439008000</v>
          </cell>
          <cell r="N498">
            <v>13943000</v>
          </cell>
          <cell r="O498">
            <v>11072000</v>
          </cell>
        </row>
        <row r="499">
          <cell r="A499" t="str">
            <v>NH</v>
          </cell>
          <cell r="C499">
            <v>1985</v>
          </cell>
          <cell r="D499">
            <v>448885000</v>
          </cell>
          <cell r="G499">
            <v>12674000</v>
          </cell>
          <cell r="J499">
            <v>20667000</v>
          </cell>
          <cell r="M499">
            <v>482225984</v>
          </cell>
          <cell r="N499">
            <v>8426000</v>
          </cell>
          <cell r="O499">
            <v>11249000</v>
          </cell>
        </row>
        <row r="500">
          <cell r="A500" t="str">
            <v>NJ</v>
          </cell>
          <cell r="C500">
            <v>1985</v>
          </cell>
          <cell r="D500">
            <v>4733265000</v>
          </cell>
          <cell r="G500">
            <v>114181000</v>
          </cell>
          <cell r="J500">
            <v>194829000</v>
          </cell>
          <cell r="M500">
            <v>5042274816</v>
          </cell>
          <cell r="N500">
            <v>94946000</v>
          </cell>
          <cell r="O500">
            <v>96898000</v>
          </cell>
        </row>
        <row r="501">
          <cell r="A501" t="str">
            <v>NM</v>
          </cell>
          <cell r="C501">
            <v>1985</v>
          </cell>
          <cell r="D501">
            <v>830148000</v>
          </cell>
          <cell r="G501">
            <v>113538000</v>
          </cell>
          <cell r="J501">
            <v>125829000</v>
          </cell>
          <cell r="M501">
            <v>1069515008</v>
          </cell>
          <cell r="N501">
            <v>27416000</v>
          </cell>
          <cell r="O501">
            <v>14238000</v>
          </cell>
        </row>
        <row r="502">
          <cell r="A502" t="str">
            <v>NY</v>
          </cell>
          <cell r="C502">
            <v>1985</v>
          </cell>
          <cell r="D502">
            <v>12313874000</v>
          </cell>
          <cell r="G502">
            <v>319913000</v>
          </cell>
          <cell r="J502">
            <v>524876000</v>
          </cell>
          <cell r="M502">
            <v>13158663168</v>
          </cell>
          <cell r="N502">
            <v>288915008</v>
          </cell>
          <cell r="O502">
            <v>349572992</v>
          </cell>
        </row>
        <row r="503">
          <cell r="A503" t="str">
            <v>NC</v>
          </cell>
          <cell r="C503">
            <v>1985</v>
          </cell>
          <cell r="D503">
            <v>2798042000</v>
          </cell>
          <cell r="G503">
            <v>94908000</v>
          </cell>
          <cell r="J503">
            <v>166375000</v>
          </cell>
          <cell r="M503">
            <v>3059324928</v>
          </cell>
          <cell r="N503">
            <v>133243000</v>
          </cell>
          <cell r="O503">
            <v>55862000</v>
          </cell>
        </row>
        <row r="504">
          <cell r="A504" t="str">
            <v>ND</v>
          </cell>
          <cell r="C504">
            <v>1985</v>
          </cell>
          <cell r="D504">
            <v>380460000</v>
          </cell>
          <cell r="G504">
            <v>15183000</v>
          </cell>
          <cell r="J504">
            <v>28173000</v>
          </cell>
          <cell r="M504">
            <v>423816000</v>
          </cell>
          <cell r="N504">
            <v>17873000</v>
          </cell>
          <cell r="O504">
            <v>5154000</v>
          </cell>
        </row>
        <row r="505">
          <cell r="A505" t="str">
            <v>OH</v>
          </cell>
          <cell r="C505">
            <v>1985</v>
          </cell>
          <cell r="D505">
            <v>5824722000</v>
          </cell>
          <cell r="G505">
            <v>91845000</v>
          </cell>
          <cell r="J505">
            <v>270276000</v>
          </cell>
          <cell r="M505">
            <v>6186843136</v>
          </cell>
          <cell r="N505">
            <v>119564000</v>
          </cell>
          <cell r="O505">
            <v>111971000</v>
          </cell>
        </row>
        <row r="506">
          <cell r="A506" t="str">
            <v>OK</v>
          </cell>
          <cell r="C506">
            <v>1985</v>
          </cell>
          <cell r="D506">
            <v>1511557000</v>
          </cell>
          <cell r="G506">
            <v>166567000</v>
          </cell>
          <cell r="J506">
            <v>236795000</v>
          </cell>
          <cell r="M506">
            <v>1914919040</v>
          </cell>
          <cell r="N506">
            <v>81613000</v>
          </cell>
          <cell r="O506">
            <v>31878000</v>
          </cell>
        </row>
        <row r="507">
          <cell r="A507" t="str">
            <v>OR</v>
          </cell>
          <cell r="C507">
            <v>1985</v>
          </cell>
          <cell r="D507">
            <v>1620224000</v>
          </cell>
          <cell r="G507">
            <v>29188000</v>
          </cell>
          <cell r="J507">
            <v>61259000</v>
          </cell>
          <cell r="M507">
            <v>1710670976</v>
          </cell>
          <cell r="N507">
            <v>37338000</v>
          </cell>
          <cell r="O507">
            <v>34200000</v>
          </cell>
        </row>
        <row r="508">
          <cell r="A508" t="str">
            <v>PA</v>
          </cell>
          <cell r="C508">
            <v>1985</v>
          </cell>
          <cell r="D508">
            <v>6093455000</v>
          </cell>
          <cell r="G508">
            <v>173553000</v>
          </cell>
          <cell r="J508">
            <v>256100000</v>
          </cell>
          <cell r="M508">
            <v>6523107840</v>
          </cell>
          <cell r="N508">
            <v>282737984</v>
          </cell>
          <cell r="O508">
            <v>68093000</v>
          </cell>
        </row>
        <row r="509">
          <cell r="A509" t="str">
            <v>RI</v>
          </cell>
          <cell r="C509">
            <v>1985</v>
          </cell>
          <cell r="D509">
            <v>494638000</v>
          </cell>
          <cell r="G509">
            <v>963000</v>
          </cell>
          <cell r="J509">
            <v>5972000</v>
          </cell>
          <cell r="M509">
            <v>501572992</v>
          </cell>
          <cell r="N509">
            <v>60484000</v>
          </cell>
          <cell r="O509">
            <v>10005000</v>
          </cell>
        </row>
        <row r="510">
          <cell r="A510" t="str">
            <v>SC</v>
          </cell>
          <cell r="C510">
            <v>1985</v>
          </cell>
          <cell r="D510">
            <v>1433221000</v>
          </cell>
          <cell r="G510">
            <v>96660000</v>
          </cell>
          <cell r="J510">
            <v>111618000</v>
          </cell>
          <cell r="M510">
            <v>1641499008</v>
          </cell>
          <cell r="N510">
            <v>138667008</v>
          </cell>
          <cell r="O510">
            <v>23484000</v>
          </cell>
        </row>
        <row r="511">
          <cell r="A511" t="str">
            <v>SD</v>
          </cell>
          <cell r="C511">
            <v>1985</v>
          </cell>
          <cell r="D511">
            <v>356260000</v>
          </cell>
          <cell r="G511">
            <v>11668000</v>
          </cell>
          <cell r="J511">
            <v>22021000</v>
          </cell>
          <cell r="M511">
            <v>389948992</v>
          </cell>
          <cell r="N511">
            <v>13750000</v>
          </cell>
          <cell r="O511">
            <v>7421000</v>
          </cell>
        </row>
        <row r="512">
          <cell r="A512" t="str">
            <v>TN</v>
          </cell>
          <cell r="C512">
            <v>1985</v>
          </cell>
          <cell r="D512">
            <v>1656971000</v>
          </cell>
          <cell r="G512">
            <v>118336000</v>
          </cell>
          <cell r="J512">
            <v>155838000</v>
          </cell>
          <cell r="M512">
            <v>1931144960</v>
          </cell>
          <cell r="N512">
            <v>206300992</v>
          </cell>
          <cell r="O512">
            <v>27730000</v>
          </cell>
        </row>
        <row r="513">
          <cell r="A513" t="str">
            <v>TX</v>
          </cell>
          <cell r="C513">
            <v>1985</v>
          </cell>
          <cell r="D513">
            <v>8488497000</v>
          </cell>
          <cell r="G513">
            <v>954899000</v>
          </cell>
          <cell r="J513">
            <v>1205531000</v>
          </cell>
          <cell r="M513">
            <v>10648927232</v>
          </cell>
          <cell r="N513">
            <v>127915000</v>
          </cell>
          <cell r="O513">
            <v>137042000</v>
          </cell>
        </row>
        <row r="514">
          <cell r="A514" t="str">
            <v>US</v>
          </cell>
          <cell r="C514">
            <v>1985</v>
          </cell>
          <cell r="D514">
            <v>123628802000</v>
          </cell>
          <cell r="G514">
            <v>5114357000</v>
          </cell>
          <cell r="J514">
            <v>8357774000</v>
          </cell>
          <cell r="M514">
            <v>137100935168</v>
          </cell>
          <cell r="N514">
            <v>5399739904</v>
          </cell>
          <cell r="O514">
            <v>2883589888</v>
          </cell>
        </row>
        <row r="515">
          <cell r="A515" t="str">
            <v>UT</v>
          </cell>
          <cell r="C515">
            <v>1985</v>
          </cell>
          <cell r="D515">
            <v>901796000</v>
          </cell>
          <cell r="G515">
            <v>70481000</v>
          </cell>
          <cell r="J515">
            <v>114752000</v>
          </cell>
          <cell r="M515">
            <v>1087028992</v>
          </cell>
          <cell r="N515">
            <v>57627000</v>
          </cell>
          <cell r="O515">
            <v>22014000</v>
          </cell>
        </row>
        <row r="516">
          <cell r="A516" t="str">
            <v>VT</v>
          </cell>
          <cell r="C516">
            <v>1985</v>
          </cell>
          <cell r="D516">
            <v>273248000</v>
          </cell>
          <cell r="G516">
            <v>3239000</v>
          </cell>
          <cell r="J516">
            <v>8949000</v>
          </cell>
          <cell r="M516">
            <v>285436000</v>
          </cell>
          <cell r="N516">
            <v>15147000</v>
          </cell>
          <cell r="O516">
            <v>4161000</v>
          </cell>
        </row>
        <row r="517">
          <cell r="A517" t="str">
            <v>VA</v>
          </cell>
          <cell r="C517">
            <v>1985</v>
          </cell>
          <cell r="D517">
            <v>2938552000</v>
          </cell>
          <cell r="G517">
            <v>59015000</v>
          </cell>
          <cell r="J517">
            <v>111081000</v>
          </cell>
          <cell r="M517">
            <v>3108647936</v>
          </cell>
          <cell r="N517">
            <v>130782000</v>
          </cell>
          <cell r="O517">
            <v>85693000</v>
          </cell>
        </row>
        <row r="518">
          <cell r="A518" t="str">
            <v>WA</v>
          </cell>
          <cell r="C518">
            <v>1985</v>
          </cell>
          <cell r="D518">
            <v>2370099000</v>
          </cell>
          <cell r="G518">
            <v>106909000</v>
          </cell>
          <cell r="J518">
            <v>196590000</v>
          </cell>
          <cell r="M518">
            <v>2673597952</v>
          </cell>
          <cell r="N518">
            <v>95920000</v>
          </cell>
          <cell r="O518">
            <v>90800000</v>
          </cell>
        </row>
        <row r="519">
          <cell r="A519" t="str">
            <v>WV</v>
          </cell>
          <cell r="C519">
            <v>1985</v>
          </cell>
          <cell r="D519">
            <v>1058103000</v>
          </cell>
          <cell r="G519">
            <v>39353000</v>
          </cell>
          <cell r="J519">
            <v>69180000</v>
          </cell>
          <cell r="M519">
            <v>1166636032</v>
          </cell>
          <cell r="N519">
            <v>67569000</v>
          </cell>
          <cell r="O519">
            <v>13772000</v>
          </cell>
        </row>
        <row r="520">
          <cell r="A520" t="str">
            <v>WI</v>
          </cell>
          <cell r="C520">
            <v>1985</v>
          </cell>
          <cell r="D520">
            <v>2768683000</v>
          </cell>
          <cell r="G520">
            <v>29555000</v>
          </cell>
          <cell r="J520">
            <v>96752000</v>
          </cell>
          <cell r="M520">
            <v>2894990080</v>
          </cell>
          <cell r="N520">
            <v>100919000</v>
          </cell>
          <cell r="O520">
            <v>67012000</v>
          </cell>
        </row>
        <row r="521">
          <cell r="A521" t="str">
            <v>WY</v>
          </cell>
          <cell r="C521">
            <v>1985</v>
          </cell>
          <cell r="D521">
            <v>501171000</v>
          </cell>
          <cell r="G521">
            <v>57907000</v>
          </cell>
          <cell r="J521">
            <v>91542000</v>
          </cell>
          <cell r="M521">
            <v>650620032</v>
          </cell>
          <cell r="N521">
            <v>4733000</v>
          </cell>
          <cell r="O521">
            <v>11626000</v>
          </cell>
        </row>
        <row r="522">
          <cell r="A522" t="str">
            <v>AL</v>
          </cell>
          <cell r="C522">
            <v>1986</v>
          </cell>
          <cell r="D522">
            <v>1618717000</v>
          </cell>
          <cell r="G522">
            <v>89937000</v>
          </cell>
          <cell r="J522">
            <v>137988000</v>
          </cell>
          <cell r="M522">
            <v>1846642048</v>
          </cell>
          <cell r="N522">
            <v>379076000</v>
          </cell>
          <cell r="O522">
            <v>25687000</v>
          </cell>
        </row>
        <row r="523">
          <cell r="A523" t="str">
            <v>AK</v>
          </cell>
          <cell r="C523">
            <v>1986</v>
          </cell>
          <cell r="D523">
            <v>744692000</v>
          </cell>
          <cell r="G523">
            <v>122881000</v>
          </cell>
          <cell r="J523">
            <v>141938000</v>
          </cell>
          <cell r="M523">
            <v>1009510976</v>
          </cell>
          <cell r="N523">
            <v>45796000</v>
          </cell>
          <cell r="O523">
            <v>21636000</v>
          </cell>
        </row>
        <row r="524">
          <cell r="A524" t="str">
            <v>AZ</v>
          </cell>
          <cell r="C524">
            <v>1986</v>
          </cell>
          <cell r="D524">
            <v>1712918000</v>
          </cell>
          <cell r="G524">
            <v>285837000</v>
          </cell>
          <cell r="J524">
            <v>390113000</v>
          </cell>
          <cell r="M524">
            <v>2388868096</v>
          </cell>
          <cell r="N524">
            <v>65691000</v>
          </cell>
          <cell r="O524">
            <v>49368000</v>
          </cell>
        </row>
        <row r="525">
          <cell r="A525" t="str">
            <v>AR</v>
          </cell>
          <cell r="C525">
            <v>1986</v>
          </cell>
          <cell r="D525">
            <v>1039895000</v>
          </cell>
          <cell r="G525">
            <v>227672000</v>
          </cell>
          <cell r="J525">
            <v>231661000</v>
          </cell>
          <cell r="M525">
            <v>1499228032</v>
          </cell>
          <cell r="N525">
            <v>112072000</v>
          </cell>
          <cell r="O525">
            <v>11912000</v>
          </cell>
        </row>
        <row r="526">
          <cell r="A526" t="str">
            <v>CA</v>
          </cell>
          <cell r="C526">
            <v>1986</v>
          </cell>
          <cell r="D526">
            <v>15146229000</v>
          </cell>
          <cell r="G526">
            <v>234903000</v>
          </cell>
          <cell r="J526">
            <v>681418000</v>
          </cell>
          <cell r="M526">
            <v>16062550016</v>
          </cell>
          <cell r="N526">
            <v>416118016</v>
          </cell>
          <cell r="O526">
            <v>401086016</v>
          </cell>
        </row>
        <row r="527">
          <cell r="A527" t="str">
            <v>CO</v>
          </cell>
          <cell r="C527">
            <v>1986</v>
          </cell>
          <cell r="D527">
            <v>1927893000</v>
          </cell>
          <cell r="G527">
            <v>146156000</v>
          </cell>
          <cell r="J527">
            <v>250088000</v>
          </cell>
          <cell r="M527">
            <v>2324136960</v>
          </cell>
          <cell r="N527">
            <v>29585000</v>
          </cell>
          <cell r="O527">
            <v>39982000</v>
          </cell>
        </row>
        <row r="528">
          <cell r="A528" t="str">
            <v>CT</v>
          </cell>
          <cell r="C528">
            <v>1986</v>
          </cell>
          <cell r="D528">
            <v>1703414000</v>
          </cell>
          <cell r="G528">
            <v>35762000</v>
          </cell>
          <cell r="J528">
            <v>61774000</v>
          </cell>
          <cell r="M528">
            <v>1800950016</v>
          </cell>
          <cell r="N528">
            <v>109010000</v>
          </cell>
          <cell r="O528">
            <v>65485000</v>
          </cell>
        </row>
        <row r="529">
          <cell r="A529" t="str">
            <v>DE</v>
          </cell>
          <cell r="C529">
            <v>1986</v>
          </cell>
          <cell r="D529">
            <v>394743000</v>
          </cell>
          <cell r="G529">
            <v>5518000</v>
          </cell>
          <cell r="J529">
            <v>11841000</v>
          </cell>
          <cell r="M529">
            <v>412102016</v>
          </cell>
          <cell r="N529">
            <v>43252000</v>
          </cell>
          <cell r="O529">
            <v>5027000</v>
          </cell>
        </row>
        <row r="530">
          <cell r="A530" t="str">
            <v>DC</v>
          </cell>
          <cell r="C530">
            <v>1986</v>
          </cell>
          <cell r="D530">
            <v>384004000</v>
          </cell>
          <cell r="G530">
            <v>23560000</v>
          </cell>
          <cell r="J530">
            <v>36135000</v>
          </cell>
          <cell r="M530">
            <v>443699008</v>
          </cell>
          <cell r="N530">
            <v>0</v>
          </cell>
          <cell r="O530">
            <v>15751000</v>
          </cell>
        </row>
        <row r="531">
          <cell r="A531" t="str">
            <v>FL</v>
          </cell>
          <cell r="C531">
            <v>1986</v>
          </cell>
          <cell r="D531">
            <v>5550950000</v>
          </cell>
          <cell r="G531">
            <v>300855000</v>
          </cell>
          <cell r="J531">
            <v>566216000</v>
          </cell>
          <cell r="M531">
            <v>6418020864</v>
          </cell>
          <cell r="N531">
            <v>405838016</v>
          </cell>
          <cell r="O531">
            <v>138988000</v>
          </cell>
        </row>
        <row r="532">
          <cell r="A532" t="str">
            <v>GA</v>
          </cell>
          <cell r="C532">
            <v>1986</v>
          </cell>
          <cell r="D532">
            <v>2925203000</v>
          </cell>
          <cell r="G532">
            <v>214243000</v>
          </cell>
          <cell r="J532">
            <v>288286000</v>
          </cell>
          <cell r="M532">
            <v>3427731968</v>
          </cell>
          <cell r="N532">
            <v>116818000</v>
          </cell>
          <cell r="O532">
            <v>30049000</v>
          </cell>
        </row>
        <row r="533">
          <cell r="A533" t="str">
            <v>HI</v>
          </cell>
          <cell r="C533">
            <v>1986</v>
          </cell>
          <cell r="D533">
            <v>420405000</v>
          </cell>
          <cell r="G533">
            <v>37518000</v>
          </cell>
          <cell r="J533">
            <v>47958000</v>
          </cell>
          <cell r="M533">
            <v>505880992</v>
          </cell>
          <cell r="N533">
            <v>11921000</v>
          </cell>
          <cell r="O533">
            <v>13923000</v>
          </cell>
        </row>
        <row r="534">
          <cell r="A534" t="str">
            <v>ID</v>
          </cell>
          <cell r="C534">
            <v>1986</v>
          </cell>
          <cell r="D534">
            <v>437522000</v>
          </cell>
          <cell r="G534">
            <v>32758000</v>
          </cell>
          <cell r="J534">
            <v>46321000</v>
          </cell>
          <cell r="M534">
            <v>516600992</v>
          </cell>
          <cell r="N534">
            <v>32105000</v>
          </cell>
          <cell r="O534">
            <v>9020000</v>
          </cell>
        </row>
        <row r="535">
          <cell r="A535" t="str">
            <v>IL</v>
          </cell>
          <cell r="C535">
            <v>1986</v>
          </cell>
          <cell r="D535">
            <v>5946859000</v>
          </cell>
          <cell r="G535">
            <v>180114000</v>
          </cell>
          <cell r="J535">
            <v>356385000</v>
          </cell>
          <cell r="M535">
            <v>6483358208</v>
          </cell>
          <cell r="N535">
            <v>248760992</v>
          </cell>
          <cell r="O535">
            <v>153563008</v>
          </cell>
        </row>
        <row r="536">
          <cell r="A536" t="str">
            <v>IN</v>
          </cell>
          <cell r="C536">
            <v>1986</v>
          </cell>
          <cell r="D536">
            <v>2693681000</v>
          </cell>
          <cell r="G536">
            <v>167422000</v>
          </cell>
          <cell r="J536">
            <v>218526000</v>
          </cell>
          <cell r="M536">
            <v>3079629056</v>
          </cell>
          <cell r="N536">
            <v>167059008</v>
          </cell>
          <cell r="O536">
            <v>84907000</v>
          </cell>
        </row>
        <row r="537">
          <cell r="A537" t="str">
            <v>IA</v>
          </cell>
          <cell r="C537">
            <v>1986</v>
          </cell>
          <cell r="D537">
            <v>1525544000</v>
          </cell>
          <cell r="G537">
            <v>56659000</v>
          </cell>
          <cell r="J537">
            <v>98646000</v>
          </cell>
          <cell r="M537">
            <v>1680849024</v>
          </cell>
          <cell r="N537">
            <v>53711000</v>
          </cell>
          <cell r="O537">
            <v>39354000</v>
          </cell>
        </row>
        <row r="538">
          <cell r="A538" t="str">
            <v>KS</v>
          </cell>
          <cell r="C538">
            <v>1986</v>
          </cell>
          <cell r="D538">
            <v>1420527000</v>
          </cell>
          <cell r="G538">
            <v>56947000</v>
          </cell>
          <cell r="J538">
            <v>106279000</v>
          </cell>
          <cell r="M538">
            <v>1583752960</v>
          </cell>
          <cell r="N538">
            <v>21693000</v>
          </cell>
          <cell r="O538">
            <v>25220000</v>
          </cell>
        </row>
        <row r="539">
          <cell r="A539" t="str">
            <v>KY</v>
          </cell>
          <cell r="C539">
            <v>1986</v>
          </cell>
          <cell r="D539">
            <v>1512487000</v>
          </cell>
          <cell r="G539">
            <v>43782000</v>
          </cell>
          <cell r="J539">
            <v>89519000</v>
          </cell>
          <cell r="M539">
            <v>1645788032</v>
          </cell>
          <cell r="N539">
            <v>154566000</v>
          </cell>
          <cell r="O539">
            <v>27861000</v>
          </cell>
        </row>
        <row r="540">
          <cell r="A540" t="str">
            <v>LA</v>
          </cell>
          <cell r="C540">
            <v>1986</v>
          </cell>
          <cell r="D540">
            <v>2142261000</v>
          </cell>
          <cell r="G540">
            <v>152368000</v>
          </cell>
          <cell r="J540">
            <v>204099000</v>
          </cell>
          <cell r="M540">
            <v>2498727936</v>
          </cell>
          <cell r="N540">
            <v>177920992</v>
          </cell>
          <cell r="O540">
            <v>36451000</v>
          </cell>
        </row>
        <row r="541">
          <cell r="A541" t="str">
            <v>ME</v>
          </cell>
          <cell r="C541">
            <v>1986</v>
          </cell>
          <cell r="D541">
            <v>608977000</v>
          </cell>
          <cell r="G541">
            <v>21551000</v>
          </cell>
          <cell r="J541">
            <v>44376000</v>
          </cell>
          <cell r="M541">
            <v>674904000</v>
          </cell>
          <cell r="N541">
            <v>36852000</v>
          </cell>
          <cell r="O541">
            <v>11657000</v>
          </cell>
        </row>
        <row r="542">
          <cell r="A542" t="str">
            <v>MD</v>
          </cell>
          <cell r="C542">
            <v>1986</v>
          </cell>
          <cell r="D542">
            <v>2477060000</v>
          </cell>
          <cell r="G542">
            <v>89658000</v>
          </cell>
          <cell r="J542">
            <v>132795000</v>
          </cell>
          <cell r="M542">
            <v>2699513088</v>
          </cell>
          <cell r="N542">
            <v>109373000</v>
          </cell>
          <cell r="O542">
            <v>92972000</v>
          </cell>
        </row>
        <row r="543">
          <cell r="A543" t="str">
            <v>MA</v>
          </cell>
          <cell r="C543">
            <v>1986</v>
          </cell>
          <cell r="D543">
            <v>3302603000</v>
          </cell>
          <cell r="G543">
            <v>102601000</v>
          </cell>
          <cell r="J543">
            <v>161315000</v>
          </cell>
          <cell r="M543">
            <v>3566519040</v>
          </cell>
          <cell r="N543">
            <v>148654000</v>
          </cell>
          <cell r="O543">
            <v>95382000</v>
          </cell>
        </row>
        <row r="544">
          <cell r="A544" t="str">
            <v>MI</v>
          </cell>
          <cell r="C544">
            <v>1986</v>
          </cell>
          <cell r="D544">
            <v>6210192000</v>
          </cell>
          <cell r="G544">
            <v>97341000</v>
          </cell>
          <cell r="J544">
            <v>256157000</v>
          </cell>
          <cell r="M544">
            <v>6563689984</v>
          </cell>
          <cell r="N544">
            <v>111091000</v>
          </cell>
          <cell r="O544">
            <v>97323000</v>
          </cell>
        </row>
        <row r="545">
          <cell r="A545" t="str">
            <v>MN</v>
          </cell>
          <cell r="C545">
            <v>1986</v>
          </cell>
          <cell r="D545">
            <v>2754815000</v>
          </cell>
          <cell r="G545">
            <v>113698000</v>
          </cell>
          <cell r="J545">
            <v>208832000</v>
          </cell>
          <cell r="M545">
            <v>3077345024</v>
          </cell>
          <cell r="N545">
            <v>93784000</v>
          </cell>
          <cell r="O545">
            <v>63964000</v>
          </cell>
        </row>
        <row r="546">
          <cell r="A546" t="str">
            <v>MS</v>
          </cell>
          <cell r="C546">
            <v>1986</v>
          </cell>
          <cell r="D546">
            <v>1127854000</v>
          </cell>
          <cell r="G546">
            <v>21667000</v>
          </cell>
          <cell r="J546">
            <v>49973000</v>
          </cell>
          <cell r="M546">
            <v>1199494016</v>
          </cell>
          <cell r="N546">
            <v>61786000</v>
          </cell>
          <cell r="O546">
            <v>16833000</v>
          </cell>
        </row>
        <row r="547">
          <cell r="A547" t="str">
            <v>MO</v>
          </cell>
          <cell r="C547">
            <v>1986</v>
          </cell>
          <cell r="D547">
            <v>2403154000</v>
          </cell>
          <cell r="G547">
            <v>89255000</v>
          </cell>
          <cell r="J547">
            <v>159073000</v>
          </cell>
          <cell r="M547">
            <v>2651482112</v>
          </cell>
          <cell r="N547">
            <v>78313000</v>
          </cell>
          <cell r="O547">
            <v>55859000</v>
          </cell>
        </row>
        <row r="548">
          <cell r="A548" t="str">
            <v>MT</v>
          </cell>
          <cell r="C548">
            <v>1986</v>
          </cell>
          <cell r="D548">
            <v>588747000</v>
          </cell>
          <cell r="G548">
            <v>20233000</v>
          </cell>
          <cell r="J548">
            <v>36584000</v>
          </cell>
          <cell r="M548">
            <v>645564032</v>
          </cell>
          <cell r="N548">
            <v>28895000</v>
          </cell>
          <cell r="O548">
            <v>7866000</v>
          </cell>
        </row>
        <row r="549">
          <cell r="A549" t="str">
            <v>NE</v>
          </cell>
          <cell r="C549">
            <v>1986</v>
          </cell>
          <cell r="D549">
            <v>934580000</v>
          </cell>
          <cell r="G549">
            <v>24909000</v>
          </cell>
          <cell r="J549">
            <v>49301000</v>
          </cell>
          <cell r="M549">
            <v>1008790016</v>
          </cell>
          <cell r="N549">
            <v>29656000</v>
          </cell>
          <cell r="O549">
            <v>16812000</v>
          </cell>
        </row>
        <row r="550">
          <cell r="A550" t="str">
            <v>NV</v>
          </cell>
          <cell r="C550">
            <v>1986</v>
          </cell>
          <cell r="D550">
            <v>502129000</v>
          </cell>
          <cell r="G550">
            <v>7285000</v>
          </cell>
          <cell r="J550">
            <v>27265000</v>
          </cell>
          <cell r="M550">
            <v>536679008</v>
          </cell>
          <cell r="N550">
            <v>16370000</v>
          </cell>
          <cell r="O550">
            <v>15251000</v>
          </cell>
        </row>
        <row r="551">
          <cell r="A551" t="str">
            <v>NH</v>
          </cell>
          <cell r="C551">
            <v>1986</v>
          </cell>
          <cell r="D551">
            <v>499038000</v>
          </cell>
          <cell r="G551">
            <v>18401000</v>
          </cell>
          <cell r="J551">
            <v>32842000</v>
          </cell>
          <cell r="M551">
            <v>550281024</v>
          </cell>
          <cell r="N551">
            <v>12852000</v>
          </cell>
          <cell r="O551">
            <v>11555000</v>
          </cell>
        </row>
        <row r="552">
          <cell r="A552" t="str">
            <v>NJ</v>
          </cell>
          <cell r="C552">
            <v>1986</v>
          </cell>
          <cell r="D552">
            <v>5136967000</v>
          </cell>
          <cell r="G552">
            <v>186134000</v>
          </cell>
          <cell r="J552">
            <v>273338000</v>
          </cell>
          <cell r="M552">
            <v>5596439040</v>
          </cell>
          <cell r="N552">
            <v>97923000</v>
          </cell>
          <cell r="O552">
            <v>119428000</v>
          </cell>
        </row>
        <row r="553">
          <cell r="A553" t="str">
            <v>NM</v>
          </cell>
          <cell r="C553">
            <v>1986</v>
          </cell>
          <cell r="D553">
            <v>859969000</v>
          </cell>
          <cell r="G553">
            <v>122485000</v>
          </cell>
          <cell r="J553">
            <v>135277000</v>
          </cell>
          <cell r="M553">
            <v>1117730944</v>
          </cell>
          <cell r="N553">
            <v>33642000</v>
          </cell>
          <cell r="O553">
            <v>21810000</v>
          </cell>
        </row>
        <row r="554">
          <cell r="A554" t="str">
            <v>NY</v>
          </cell>
          <cell r="C554">
            <v>1986</v>
          </cell>
          <cell r="D554">
            <v>13360262000</v>
          </cell>
          <cell r="G554">
            <v>398369000</v>
          </cell>
          <cell r="J554">
            <v>627772000</v>
          </cell>
          <cell r="M554">
            <v>14386403328</v>
          </cell>
          <cell r="N554">
            <v>346481984</v>
          </cell>
          <cell r="O554">
            <v>382862016</v>
          </cell>
        </row>
        <row r="555">
          <cell r="A555" t="str">
            <v>NC</v>
          </cell>
          <cell r="C555">
            <v>1986</v>
          </cell>
          <cell r="D555">
            <v>3167434000</v>
          </cell>
          <cell r="G555">
            <v>120972000</v>
          </cell>
          <cell r="J555">
            <v>188796000</v>
          </cell>
          <cell r="M555">
            <v>3477201920</v>
          </cell>
          <cell r="N555">
            <v>156299008</v>
          </cell>
          <cell r="O555">
            <v>58142000</v>
          </cell>
        </row>
        <row r="556">
          <cell r="A556" t="str">
            <v>ND</v>
          </cell>
          <cell r="C556">
            <v>1986</v>
          </cell>
          <cell r="D556">
            <v>392094000</v>
          </cell>
          <cell r="G556">
            <v>17456000</v>
          </cell>
          <cell r="J556">
            <v>28836000</v>
          </cell>
          <cell r="M556">
            <v>438385984</v>
          </cell>
          <cell r="N556">
            <v>14814000</v>
          </cell>
          <cell r="O556">
            <v>5124000</v>
          </cell>
        </row>
        <row r="557">
          <cell r="A557" t="str">
            <v>OH</v>
          </cell>
          <cell r="C557">
            <v>1986</v>
          </cell>
          <cell r="D557">
            <v>6265530000</v>
          </cell>
          <cell r="G557">
            <v>130348000</v>
          </cell>
          <cell r="J557">
            <v>323909000</v>
          </cell>
          <cell r="M557">
            <v>6719787008</v>
          </cell>
          <cell r="N557">
            <v>123068000</v>
          </cell>
          <cell r="O557">
            <v>124740000</v>
          </cell>
        </row>
        <row r="558">
          <cell r="A558" t="str">
            <v>OK</v>
          </cell>
          <cell r="C558">
            <v>1986</v>
          </cell>
          <cell r="D558">
            <v>1682709000</v>
          </cell>
          <cell r="G558">
            <v>159848000</v>
          </cell>
          <cell r="J558">
            <v>253556000</v>
          </cell>
          <cell r="M558">
            <v>2096113024</v>
          </cell>
          <cell r="N558">
            <v>88225000</v>
          </cell>
          <cell r="O558">
            <v>32586000</v>
          </cell>
        </row>
        <row r="559">
          <cell r="A559" t="str">
            <v>OR</v>
          </cell>
          <cell r="C559">
            <v>1986</v>
          </cell>
          <cell r="D559">
            <v>1717297000</v>
          </cell>
          <cell r="G559">
            <v>51173000</v>
          </cell>
          <cell r="J559">
            <v>86339000</v>
          </cell>
          <cell r="M559">
            <v>1854808960</v>
          </cell>
          <cell r="N559">
            <v>38487000</v>
          </cell>
          <cell r="O559">
            <v>39534000</v>
          </cell>
        </row>
        <row r="560">
          <cell r="A560" t="str">
            <v>PA</v>
          </cell>
          <cell r="C560">
            <v>1986</v>
          </cell>
          <cell r="D560">
            <v>6584441000</v>
          </cell>
          <cell r="G560">
            <v>259352000</v>
          </cell>
          <cell r="J560">
            <v>361628000</v>
          </cell>
          <cell r="M560">
            <v>7205421056</v>
          </cell>
          <cell r="N560">
            <v>313016992</v>
          </cell>
          <cell r="O560">
            <v>75858000</v>
          </cell>
        </row>
        <row r="561">
          <cell r="A561" t="str">
            <v>RI</v>
          </cell>
          <cell r="C561">
            <v>1986</v>
          </cell>
          <cell r="D561">
            <v>527794000</v>
          </cell>
          <cell r="G561">
            <v>2591000</v>
          </cell>
          <cell r="J561">
            <v>8022000</v>
          </cell>
          <cell r="M561">
            <v>538406976</v>
          </cell>
          <cell r="N561">
            <v>61589000</v>
          </cell>
          <cell r="O561">
            <v>12366000</v>
          </cell>
        </row>
        <row r="562">
          <cell r="A562" t="str">
            <v>SC</v>
          </cell>
          <cell r="C562">
            <v>1986</v>
          </cell>
          <cell r="D562">
            <v>1583419000</v>
          </cell>
          <cell r="G562">
            <v>116127000</v>
          </cell>
          <cell r="J562">
            <v>141450000</v>
          </cell>
          <cell r="M562">
            <v>1840995968</v>
          </cell>
          <cell r="N562">
            <v>143055008</v>
          </cell>
          <cell r="O562">
            <v>27547000</v>
          </cell>
        </row>
        <row r="563">
          <cell r="A563" t="str">
            <v>SD</v>
          </cell>
          <cell r="C563">
            <v>1986</v>
          </cell>
          <cell r="D563">
            <v>380153000</v>
          </cell>
          <cell r="G563">
            <v>11254000</v>
          </cell>
          <cell r="J563">
            <v>22561000</v>
          </cell>
          <cell r="M563">
            <v>413968000</v>
          </cell>
          <cell r="N563">
            <v>15966000</v>
          </cell>
          <cell r="O563">
            <v>7678000</v>
          </cell>
        </row>
        <row r="564">
          <cell r="A564" t="str">
            <v>TN</v>
          </cell>
          <cell r="C564">
            <v>1986</v>
          </cell>
          <cell r="D564">
            <v>1747232000</v>
          </cell>
          <cell r="G564">
            <v>102359000</v>
          </cell>
          <cell r="J564">
            <v>138024000</v>
          </cell>
          <cell r="M564">
            <v>1987614976</v>
          </cell>
          <cell r="N564">
            <v>246602000</v>
          </cell>
          <cell r="O564">
            <v>31963000</v>
          </cell>
        </row>
        <row r="565">
          <cell r="A565" t="str">
            <v>TX</v>
          </cell>
          <cell r="C565">
            <v>1986</v>
          </cell>
          <cell r="D565">
            <v>9401184000</v>
          </cell>
          <cell r="G565">
            <v>1101331000</v>
          </cell>
          <cell r="J565">
            <v>1445943000</v>
          </cell>
          <cell r="M565">
            <v>11948457984</v>
          </cell>
          <cell r="N565">
            <v>128315000</v>
          </cell>
          <cell r="O565">
            <v>173704000</v>
          </cell>
        </row>
        <row r="566">
          <cell r="A566" t="str">
            <v>US</v>
          </cell>
          <cell r="C566">
            <v>1986</v>
          </cell>
          <cell r="D566">
            <v>135101786000</v>
          </cell>
          <cell r="G566">
            <v>6302523000</v>
          </cell>
          <cell r="J566">
            <v>10008978000</v>
          </cell>
          <cell r="M566">
            <v>151413293056</v>
          </cell>
          <cell r="N566">
            <v>5574949888</v>
          </cell>
          <cell r="O566">
            <v>3122524928</v>
          </cell>
        </row>
        <row r="567">
          <cell r="A567" t="str">
            <v>UT</v>
          </cell>
          <cell r="C567">
            <v>1986</v>
          </cell>
          <cell r="D567">
            <v>952181000</v>
          </cell>
          <cell r="G567">
            <v>106309000</v>
          </cell>
          <cell r="J567">
            <v>145013000</v>
          </cell>
          <cell r="M567">
            <v>1203502976</v>
          </cell>
          <cell r="N567">
            <v>52083000</v>
          </cell>
          <cell r="O567">
            <v>23527000</v>
          </cell>
        </row>
        <row r="568">
          <cell r="A568" t="str">
            <v>VT</v>
          </cell>
          <cell r="C568">
            <v>1986</v>
          </cell>
          <cell r="D568">
            <v>310436000</v>
          </cell>
          <cell r="G568">
            <v>3207000</v>
          </cell>
          <cell r="J568">
            <v>8917000</v>
          </cell>
          <cell r="M568">
            <v>322560000</v>
          </cell>
          <cell r="N568">
            <v>16175000</v>
          </cell>
          <cell r="O568">
            <v>4826000</v>
          </cell>
        </row>
        <row r="569">
          <cell r="A569" t="str">
            <v>VA</v>
          </cell>
          <cell r="C569">
            <v>1986</v>
          </cell>
          <cell r="D569">
            <v>3293317000</v>
          </cell>
          <cell r="G569">
            <v>118698000</v>
          </cell>
          <cell r="J569">
            <v>187584000</v>
          </cell>
          <cell r="M569">
            <v>3599599104</v>
          </cell>
          <cell r="N569">
            <v>122591000</v>
          </cell>
          <cell r="O569">
            <v>105251000</v>
          </cell>
        </row>
        <row r="570">
          <cell r="A570" t="str">
            <v>WA</v>
          </cell>
          <cell r="C570">
            <v>1986</v>
          </cell>
          <cell r="D570">
            <v>2495747000</v>
          </cell>
          <cell r="G570">
            <v>145964000</v>
          </cell>
          <cell r="J570">
            <v>237816000</v>
          </cell>
          <cell r="M570">
            <v>2879526912</v>
          </cell>
          <cell r="N570">
            <v>83970000</v>
          </cell>
          <cell r="O570">
            <v>95741000</v>
          </cell>
        </row>
        <row r="571">
          <cell r="A571" t="str">
            <v>WV</v>
          </cell>
          <cell r="C571">
            <v>1986</v>
          </cell>
          <cell r="D571">
            <v>1078431000</v>
          </cell>
          <cell r="G571">
            <v>36878000</v>
          </cell>
          <cell r="J571">
            <v>65194000</v>
          </cell>
          <cell r="M571">
            <v>1180503040</v>
          </cell>
          <cell r="N571">
            <v>70370000</v>
          </cell>
          <cell r="O571">
            <v>13582000</v>
          </cell>
        </row>
        <row r="572">
          <cell r="A572" t="str">
            <v>WI</v>
          </cell>
          <cell r="C572">
            <v>1986</v>
          </cell>
          <cell r="D572">
            <v>2977598000</v>
          </cell>
          <cell r="G572">
            <v>36118000</v>
          </cell>
          <cell r="J572">
            <v>123984000</v>
          </cell>
          <cell r="M572">
            <v>3137700096</v>
          </cell>
          <cell r="N572">
            <v>98354000</v>
          </cell>
          <cell r="O572">
            <v>71958000</v>
          </cell>
        </row>
        <row r="573">
          <cell r="A573" t="str">
            <v>WY</v>
          </cell>
          <cell r="C573">
            <v>1986</v>
          </cell>
          <cell r="D573">
            <v>530498000</v>
          </cell>
          <cell r="G573">
            <v>54059000</v>
          </cell>
          <cell r="J573">
            <v>81315000</v>
          </cell>
          <cell r="M573">
            <v>665872000</v>
          </cell>
          <cell r="N573">
            <v>5304000</v>
          </cell>
          <cell r="O573">
            <v>13554000</v>
          </cell>
        </row>
        <row r="574">
          <cell r="A574" t="str">
            <v>AL</v>
          </cell>
          <cell r="C574">
            <v>1987</v>
          </cell>
          <cell r="D574">
            <v>1617221000</v>
          </cell>
          <cell r="G574">
            <v>65631000</v>
          </cell>
          <cell r="J574">
            <v>101978000</v>
          </cell>
          <cell r="M574">
            <v>1784829952</v>
          </cell>
          <cell r="N574">
            <v>374155008</v>
          </cell>
          <cell r="O574">
            <v>31710000</v>
          </cell>
        </row>
        <row r="575">
          <cell r="A575" t="str">
            <v>AK</v>
          </cell>
          <cell r="C575">
            <v>1987</v>
          </cell>
          <cell r="D575">
            <v>750385000</v>
          </cell>
          <cell r="G575">
            <v>184670000</v>
          </cell>
          <cell r="J575">
            <v>202985000</v>
          </cell>
          <cell r="M575">
            <v>1138040064</v>
          </cell>
          <cell r="N575">
            <v>56359000</v>
          </cell>
          <cell r="O575">
            <v>16138000</v>
          </cell>
        </row>
        <row r="576">
          <cell r="A576" t="str">
            <v>AZ</v>
          </cell>
          <cell r="C576">
            <v>1987</v>
          </cell>
          <cell r="D576">
            <v>1892886000</v>
          </cell>
          <cell r="G576">
            <v>366734000</v>
          </cell>
          <cell r="J576">
            <v>470133000</v>
          </cell>
          <cell r="M576">
            <v>2729753088</v>
          </cell>
          <cell r="N576">
            <v>71722000</v>
          </cell>
          <cell r="O576">
            <v>90982000</v>
          </cell>
        </row>
        <row r="577">
          <cell r="A577" t="str">
            <v>AR</v>
          </cell>
          <cell r="C577">
            <v>1987</v>
          </cell>
          <cell r="D577">
            <v>1053731000</v>
          </cell>
          <cell r="G577">
            <v>215259000</v>
          </cell>
          <cell r="J577">
            <v>221494000</v>
          </cell>
          <cell r="M577">
            <v>1490483968</v>
          </cell>
          <cell r="N577">
            <v>117104000</v>
          </cell>
          <cell r="O577">
            <v>11569000</v>
          </cell>
        </row>
        <row r="578">
          <cell r="A578" t="str">
            <v>CA</v>
          </cell>
          <cell r="C578">
            <v>1987</v>
          </cell>
          <cell r="D578">
            <v>16807922000</v>
          </cell>
          <cell r="G578">
            <v>332957000</v>
          </cell>
          <cell r="J578">
            <v>970050000</v>
          </cell>
          <cell r="M578">
            <v>18110928896</v>
          </cell>
          <cell r="N578">
            <v>458816992</v>
          </cell>
          <cell r="O578">
            <v>449396992</v>
          </cell>
        </row>
        <row r="579">
          <cell r="A579" t="str">
            <v>CO</v>
          </cell>
          <cell r="C579">
            <v>1987</v>
          </cell>
          <cell r="D579">
            <v>2082904000</v>
          </cell>
          <cell r="G579">
            <v>193946000</v>
          </cell>
          <cell r="J579">
            <v>313010000</v>
          </cell>
          <cell r="M579">
            <v>2589860096</v>
          </cell>
          <cell r="N579">
            <v>30728000</v>
          </cell>
          <cell r="O579">
            <v>43547000</v>
          </cell>
        </row>
        <row r="580">
          <cell r="A580" t="str">
            <v>CT</v>
          </cell>
          <cell r="C580">
            <v>1987</v>
          </cell>
          <cell r="D580">
            <v>2108546000</v>
          </cell>
          <cell r="G580">
            <v>43512000</v>
          </cell>
          <cell r="J580">
            <v>83772000</v>
          </cell>
          <cell r="M580">
            <v>2235830016</v>
          </cell>
          <cell r="N580">
            <v>134075000</v>
          </cell>
          <cell r="O580">
            <v>71788000</v>
          </cell>
        </row>
        <row r="581">
          <cell r="A581" t="str">
            <v>DE</v>
          </cell>
          <cell r="C581">
            <v>1987</v>
          </cell>
          <cell r="D581">
            <v>414630000</v>
          </cell>
          <cell r="G581">
            <v>4406000</v>
          </cell>
          <cell r="J581">
            <v>11104000</v>
          </cell>
          <cell r="M581">
            <v>430140000</v>
          </cell>
          <cell r="N581">
            <v>45636000</v>
          </cell>
          <cell r="O581">
            <v>6464000</v>
          </cell>
        </row>
        <row r="582">
          <cell r="A582" t="str">
            <v>DC</v>
          </cell>
          <cell r="C582">
            <v>1987</v>
          </cell>
          <cell r="D582">
            <v>428105000</v>
          </cell>
          <cell r="G582">
            <v>38266000</v>
          </cell>
          <cell r="J582">
            <v>53054000</v>
          </cell>
          <cell r="M582">
            <v>519424992</v>
          </cell>
          <cell r="N582">
            <v>0</v>
          </cell>
          <cell r="O582">
            <v>17361000</v>
          </cell>
        </row>
        <row r="583">
          <cell r="A583" t="str">
            <v>FL</v>
          </cell>
          <cell r="C583">
            <v>1987</v>
          </cell>
          <cell r="D583">
            <v>6133831000</v>
          </cell>
          <cell r="G583">
            <v>478333000</v>
          </cell>
          <cell r="J583">
            <v>759728000</v>
          </cell>
          <cell r="M583">
            <v>7371892224</v>
          </cell>
          <cell r="N583">
            <v>394455008</v>
          </cell>
          <cell r="O583">
            <v>139724992</v>
          </cell>
        </row>
        <row r="584">
          <cell r="A584" t="str">
            <v>GA</v>
          </cell>
          <cell r="C584">
            <v>1987</v>
          </cell>
          <cell r="D584">
            <v>3471600000</v>
          </cell>
          <cell r="G584">
            <v>278332000</v>
          </cell>
          <cell r="J584">
            <v>402976000</v>
          </cell>
          <cell r="M584">
            <v>4152908032</v>
          </cell>
          <cell r="N584">
            <v>137348992</v>
          </cell>
          <cell r="O584">
            <v>39532000</v>
          </cell>
        </row>
        <row r="585">
          <cell r="A585" t="str">
            <v>HI</v>
          </cell>
          <cell r="C585">
            <v>1987</v>
          </cell>
          <cell r="D585">
            <v>444154000</v>
          </cell>
          <cell r="G585">
            <v>57866000</v>
          </cell>
          <cell r="J585">
            <v>70377000</v>
          </cell>
          <cell r="M585">
            <v>572396992</v>
          </cell>
          <cell r="N585">
            <v>12087000</v>
          </cell>
          <cell r="O585">
            <v>16930000</v>
          </cell>
        </row>
        <row r="586">
          <cell r="A586" t="str">
            <v>ID</v>
          </cell>
          <cell r="C586">
            <v>1987</v>
          </cell>
          <cell r="D586">
            <v>465352000</v>
          </cell>
          <cell r="G586">
            <v>25226000</v>
          </cell>
          <cell r="J586">
            <v>34776000</v>
          </cell>
          <cell r="M586">
            <v>525353984</v>
          </cell>
          <cell r="N586">
            <v>29013000</v>
          </cell>
          <cell r="O586">
            <v>10546000</v>
          </cell>
        </row>
        <row r="587">
          <cell r="A587" t="str">
            <v>IL</v>
          </cell>
          <cell r="C587">
            <v>1987</v>
          </cell>
          <cell r="D587">
            <v>6346014000</v>
          </cell>
          <cell r="G587">
            <v>244221000</v>
          </cell>
          <cell r="J587">
            <v>433206000</v>
          </cell>
          <cell r="M587">
            <v>7023440896</v>
          </cell>
          <cell r="N587">
            <v>275988992</v>
          </cell>
          <cell r="O587">
            <v>218708992</v>
          </cell>
        </row>
        <row r="588">
          <cell r="A588" t="str">
            <v>IN</v>
          </cell>
          <cell r="C588">
            <v>1987</v>
          </cell>
          <cell r="D588">
            <v>2955315000</v>
          </cell>
          <cell r="G588">
            <v>193186000</v>
          </cell>
          <cell r="J588">
            <v>244669000</v>
          </cell>
          <cell r="M588">
            <v>3393169920</v>
          </cell>
          <cell r="N588">
            <v>157094000</v>
          </cell>
          <cell r="O588">
            <v>104182000</v>
          </cell>
        </row>
        <row r="589">
          <cell r="A589" t="str">
            <v>IA</v>
          </cell>
          <cell r="C589">
            <v>1987</v>
          </cell>
          <cell r="D589">
            <v>1575406000</v>
          </cell>
          <cell r="G589">
            <v>36099000</v>
          </cell>
          <cell r="J589">
            <v>83416000</v>
          </cell>
          <cell r="M589">
            <v>1694920960</v>
          </cell>
          <cell r="N589">
            <v>44475000</v>
          </cell>
          <cell r="O589">
            <v>40692000</v>
          </cell>
        </row>
        <row r="590">
          <cell r="A590" t="str">
            <v>KS</v>
          </cell>
          <cell r="C590">
            <v>1987</v>
          </cell>
          <cell r="D590">
            <v>1480274000</v>
          </cell>
          <cell r="G590">
            <v>46709000</v>
          </cell>
          <cell r="J590">
            <v>96800000</v>
          </cell>
          <cell r="M590">
            <v>1623783040</v>
          </cell>
          <cell r="N590">
            <v>23270000</v>
          </cell>
          <cell r="O590">
            <v>26320000</v>
          </cell>
        </row>
        <row r="591">
          <cell r="A591" t="str">
            <v>KY</v>
          </cell>
          <cell r="C591">
            <v>1987</v>
          </cell>
          <cell r="D591">
            <v>1559757000</v>
          </cell>
          <cell r="G591">
            <v>42063000</v>
          </cell>
          <cell r="J591">
            <v>90520000</v>
          </cell>
          <cell r="M591">
            <v>1692339968</v>
          </cell>
          <cell r="N591">
            <v>157754000</v>
          </cell>
          <cell r="O591">
            <v>28512000</v>
          </cell>
        </row>
        <row r="592">
          <cell r="A592" t="str">
            <v>LA</v>
          </cell>
          <cell r="C592">
            <v>1987</v>
          </cell>
          <cell r="D592">
            <v>2119777000</v>
          </cell>
          <cell r="G592">
            <v>142705000</v>
          </cell>
          <cell r="J592">
            <v>179473000</v>
          </cell>
          <cell r="M592">
            <v>2441955072</v>
          </cell>
          <cell r="N592">
            <v>154155008</v>
          </cell>
          <cell r="O592">
            <v>45388000</v>
          </cell>
        </row>
        <row r="593">
          <cell r="A593" t="str">
            <v>ME</v>
          </cell>
          <cell r="C593">
            <v>1987</v>
          </cell>
          <cell r="D593">
            <v>664254000</v>
          </cell>
          <cell r="G593">
            <v>35879000</v>
          </cell>
          <cell r="J593">
            <v>68378000</v>
          </cell>
          <cell r="M593">
            <v>768510976</v>
          </cell>
          <cell r="N593">
            <v>39748000</v>
          </cell>
          <cell r="O593">
            <v>10525000</v>
          </cell>
        </row>
        <row r="594">
          <cell r="A594" t="str">
            <v>MD</v>
          </cell>
          <cell r="C594">
            <v>1987</v>
          </cell>
          <cell r="D594">
            <v>2696094000</v>
          </cell>
          <cell r="G594">
            <v>117406000</v>
          </cell>
          <cell r="J594">
            <v>162792000</v>
          </cell>
          <cell r="M594">
            <v>2976292096</v>
          </cell>
          <cell r="N594">
            <v>126409000</v>
          </cell>
          <cell r="O594">
            <v>94171000</v>
          </cell>
        </row>
        <row r="595">
          <cell r="A595" t="str">
            <v>MA</v>
          </cell>
          <cell r="C595">
            <v>1987</v>
          </cell>
          <cell r="D595">
            <v>3611650000</v>
          </cell>
          <cell r="G595">
            <v>66635000</v>
          </cell>
          <cell r="J595">
            <v>106476000</v>
          </cell>
          <cell r="M595">
            <v>3784761088</v>
          </cell>
          <cell r="N595">
            <v>141018000</v>
          </cell>
          <cell r="O595">
            <v>118716000</v>
          </cell>
        </row>
        <row r="596">
          <cell r="A596" t="str">
            <v>MI</v>
          </cell>
          <cell r="C596">
            <v>1987</v>
          </cell>
          <cell r="D596">
            <v>6462622000</v>
          </cell>
          <cell r="G596">
            <v>118250000</v>
          </cell>
          <cell r="J596">
            <v>287322000</v>
          </cell>
          <cell r="M596">
            <v>6868193792</v>
          </cell>
          <cell r="N596">
            <v>105819000</v>
          </cell>
          <cell r="O596">
            <v>114687000</v>
          </cell>
        </row>
        <row r="597">
          <cell r="A597" t="str">
            <v>MN</v>
          </cell>
          <cell r="C597">
            <v>1987</v>
          </cell>
          <cell r="D597">
            <v>2977301000</v>
          </cell>
          <cell r="G597">
            <v>127931000</v>
          </cell>
          <cell r="J597">
            <v>209282000</v>
          </cell>
          <cell r="M597">
            <v>3314513920</v>
          </cell>
          <cell r="N597">
            <v>87212000</v>
          </cell>
          <cell r="O597">
            <v>70155000</v>
          </cell>
        </row>
        <row r="598">
          <cell r="A598" t="str">
            <v>MS</v>
          </cell>
          <cell r="C598">
            <v>1987</v>
          </cell>
          <cell r="D598">
            <v>1152798000</v>
          </cell>
          <cell r="G598">
            <v>58838000</v>
          </cell>
          <cell r="J598">
            <v>92211000</v>
          </cell>
          <cell r="M598">
            <v>1303847040</v>
          </cell>
          <cell r="N598">
            <v>60249000</v>
          </cell>
          <cell r="O598">
            <v>17843000</v>
          </cell>
        </row>
        <row r="599">
          <cell r="A599" t="str">
            <v>MO</v>
          </cell>
          <cell r="C599">
            <v>1987</v>
          </cell>
          <cell r="D599">
            <v>2593511000</v>
          </cell>
          <cell r="G599">
            <v>115111000</v>
          </cell>
          <cell r="J599">
            <v>184025000</v>
          </cell>
          <cell r="M599">
            <v>2892646912</v>
          </cell>
          <cell r="N599">
            <v>87005000</v>
          </cell>
          <cell r="O599">
            <v>62615000</v>
          </cell>
        </row>
        <row r="600">
          <cell r="A600" t="str">
            <v>MT</v>
          </cell>
          <cell r="C600">
            <v>1987</v>
          </cell>
          <cell r="D600">
            <v>606503000</v>
          </cell>
          <cell r="G600">
            <v>16018000</v>
          </cell>
          <cell r="J600">
            <v>30267000</v>
          </cell>
          <cell r="M600">
            <v>652787968</v>
          </cell>
          <cell r="N600">
            <v>36575000</v>
          </cell>
          <cell r="O600">
            <v>8049000</v>
          </cell>
        </row>
        <row r="601">
          <cell r="A601" t="str">
            <v>NE</v>
          </cell>
          <cell r="C601">
            <v>1987</v>
          </cell>
          <cell r="D601">
            <v>971223000</v>
          </cell>
          <cell r="G601">
            <v>25291000</v>
          </cell>
          <cell r="J601">
            <v>49889000</v>
          </cell>
          <cell r="M601">
            <v>1046403008</v>
          </cell>
          <cell r="N601">
            <v>36089000</v>
          </cell>
          <cell r="O601">
            <v>17606000</v>
          </cell>
        </row>
        <row r="602">
          <cell r="A602" t="str">
            <v>NV</v>
          </cell>
          <cell r="C602">
            <v>1987</v>
          </cell>
          <cell r="D602">
            <v>529490000</v>
          </cell>
          <cell r="G602">
            <v>37519000</v>
          </cell>
          <cell r="J602">
            <v>52872000</v>
          </cell>
          <cell r="M602">
            <v>619881024</v>
          </cell>
          <cell r="N602">
            <v>16783000</v>
          </cell>
          <cell r="O602">
            <v>22891000</v>
          </cell>
        </row>
        <row r="603">
          <cell r="A603" t="str">
            <v>NH</v>
          </cell>
          <cell r="C603">
            <v>1987</v>
          </cell>
          <cell r="D603">
            <v>568630000</v>
          </cell>
          <cell r="G603">
            <v>47186000</v>
          </cell>
          <cell r="J603">
            <v>69356000</v>
          </cell>
          <cell r="M603">
            <v>685171968</v>
          </cell>
          <cell r="N603">
            <v>18109000</v>
          </cell>
          <cell r="O603">
            <v>16612000</v>
          </cell>
        </row>
        <row r="604">
          <cell r="A604" t="str">
            <v>NJ</v>
          </cell>
          <cell r="C604">
            <v>1987</v>
          </cell>
          <cell r="D604">
            <v>5575941000</v>
          </cell>
          <cell r="G604">
            <v>139187000</v>
          </cell>
          <cell r="J604">
            <v>260430000</v>
          </cell>
          <cell r="M604">
            <v>5975558144</v>
          </cell>
          <cell r="N604">
            <v>108733000</v>
          </cell>
          <cell r="O604">
            <v>132399000</v>
          </cell>
        </row>
        <row r="605">
          <cell r="A605" t="str">
            <v>NM</v>
          </cell>
          <cell r="C605">
            <v>1987</v>
          </cell>
          <cell r="D605">
            <v>888831000</v>
          </cell>
          <cell r="G605">
            <v>119325000</v>
          </cell>
          <cell r="J605">
            <v>127422000</v>
          </cell>
          <cell r="M605">
            <v>1135577984</v>
          </cell>
          <cell r="N605">
            <v>34807000</v>
          </cell>
          <cell r="O605">
            <v>22550000</v>
          </cell>
        </row>
        <row r="606">
          <cell r="A606" t="str">
            <v>NY</v>
          </cell>
          <cell r="C606">
            <v>1987</v>
          </cell>
          <cell r="D606">
            <v>14584301000</v>
          </cell>
          <cell r="G606">
            <v>542176000</v>
          </cell>
          <cell r="J606">
            <v>759095000</v>
          </cell>
          <cell r="M606">
            <v>15885572096</v>
          </cell>
          <cell r="N606">
            <v>345641984</v>
          </cell>
          <cell r="O606">
            <v>436616000</v>
          </cell>
        </row>
        <row r="607">
          <cell r="A607" t="str">
            <v>NC</v>
          </cell>
          <cell r="C607">
            <v>1987</v>
          </cell>
          <cell r="D607">
            <v>3390061000</v>
          </cell>
          <cell r="G607">
            <v>204403000</v>
          </cell>
          <cell r="J607">
            <v>278937000</v>
          </cell>
          <cell r="M607">
            <v>3873401088</v>
          </cell>
          <cell r="N607">
            <v>165796992</v>
          </cell>
          <cell r="O607">
            <v>58279000</v>
          </cell>
        </row>
        <row r="608">
          <cell r="A608" t="str">
            <v>ND</v>
          </cell>
          <cell r="C608">
            <v>1987</v>
          </cell>
          <cell r="D608">
            <v>397717000</v>
          </cell>
          <cell r="G608">
            <v>31191000</v>
          </cell>
          <cell r="J608">
            <v>41421000</v>
          </cell>
          <cell r="M608">
            <v>470328992</v>
          </cell>
          <cell r="N608">
            <v>16113000</v>
          </cell>
          <cell r="O608">
            <v>4628000</v>
          </cell>
        </row>
        <row r="609">
          <cell r="A609" t="str">
            <v>OH</v>
          </cell>
          <cell r="C609">
            <v>1987</v>
          </cell>
          <cell r="D609">
            <v>6521185000</v>
          </cell>
          <cell r="G609">
            <v>146792000</v>
          </cell>
          <cell r="J609">
            <v>264934000</v>
          </cell>
          <cell r="M609">
            <v>6932911104</v>
          </cell>
          <cell r="N609">
            <v>204391008</v>
          </cell>
          <cell r="O609">
            <v>121881000</v>
          </cell>
        </row>
        <row r="610">
          <cell r="A610" t="str">
            <v>OK</v>
          </cell>
          <cell r="C610">
            <v>1987</v>
          </cell>
          <cell r="D610">
            <v>1678723000</v>
          </cell>
          <cell r="G610">
            <v>147437000</v>
          </cell>
          <cell r="J610">
            <v>228649000</v>
          </cell>
          <cell r="M610">
            <v>2054808960</v>
          </cell>
          <cell r="N610">
            <v>50018000</v>
          </cell>
          <cell r="O610">
            <v>29407000</v>
          </cell>
        </row>
        <row r="611">
          <cell r="A611" t="str">
            <v>OR</v>
          </cell>
          <cell r="C611">
            <v>1987</v>
          </cell>
          <cell r="D611">
            <v>1897711000</v>
          </cell>
          <cell r="G611">
            <v>55869000</v>
          </cell>
          <cell r="J611">
            <v>95182000</v>
          </cell>
          <cell r="M611">
            <v>2048761984</v>
          </cell>
          <cell r="N611">
            <v>45986000</v>
          </cell>
          <cell r="O611">
            <v>35209000</v>
          </cell>
        </row>
        <row r="612">
          <cell r="A612" t="str">
            <v>PA</v>
          </cell>
          <cell r="C612">
            <v>1987</v>
          </cell>
          <cell r="D612">
            <v>7151190000</v>
          </cell>
          <cell r="G612">
            <v>384764000</v>
          </cell>
          <cell r="J612">
            <v>490820000</v>
          </cell>
          <cell r="M612">
            <v>8026774016</v>
          </cell>
          <cell r="N612">
            <v>363095008</v>
          </cell>
          <cell r="O612">
            <v>104243000</v>
          </cell>
        </row>
        <row r="613">
          <cell r="A613" t="str">
            <v>RI</v>
          </cell>
          <cell r="C613">
            <v>1987</v>
          </cell>
          <cell r="D613">
            <v>575996000</v>
          </cell>
          <cell r="G613">
            <v>5426000</v>
          </cell>
          <cell r="J613">
            <v>12097000</v>
          </cell>
          <cell r="M613">
            <v>593518976</v>
          </cell>
          <cell r="N613">
            <v>71400000</v>
          </cell>
          <cell r="O613">
            <v>15260000</v>
          </cell>
        </row>
        <row r="614">
          <cell r="A614" t="str">
            <v>SC</v>
          </cell>
          <cell r="C614">
            <v>1987</v>
          </cell>
          <cell r="D614">
            <v>1740848000</v>
          </cell>
          <cell r="G614">
            <v>180777000</v>
          </cell>
          <cell r="J614">
            <v>203521000</v>
          </cell>
          <cell r="M614">
            <v>2125145984</v>
          </cell>
          <cell r="N614">
            <v>144679008</v>
          </cell>
          <cell r="O614">
            <v>26184000</v>
          </cell>
        </row>
        <row r="615">
          <cell r="A615" t="str">
            <v>SD</v>
          </cell>
          <cell r="C615">
            <v>1987</v>
          </cell>
          <cell r="D615">
            <v>379318000</v>
          </cell>
          <cell r="G615">
            <v>11355000</v>
          </cell>
          <cell r="J615">
            <v>21991000</v>
          </cell>
          <cell r="M615">
            <v>412664000</v>
          </cell>
          <cell r="N615">
            <v>17411000</v>
          </cell>
          <cell r="O615">
            <v>7326000</v>
          </cell>
        </row>
        <row r="616">
          <cell r="A616" t="str">
            <v>TN</v>
          </cell>
          <cell r="C616">
            <v>1987</v>
          </cell>
          <cell r="D616">
            <v>1977081000</v>
          </cell>
          <cell r="G616">
            <v>81723000</v>
          </cell>
          <cell r="J616">
            <v>122310000</v>
          </cell>
          <cell r="M616">
            <v>2181114112</v>
          </cell>
          <cell r="N616">
            <v>273062016</v>
          </cell>
          <cell r="O616">
            <v>34012000</v>
          </cell>
        </row>
        <row r="617">
          <cell r="A617" t="str">
            <v>TX</v>
          </cell>
          <cell r="C617">
            <v>1987</v>
          </cell>
          <cell r="D617">
            <v>9815679000</v>
          </cell>
          <cell r="G617">
            <v>1051608000</v>
          </cell>
          <cell r="J617">
            <v>1360671000</v>
          </cell>
          <cell r="M617">
            <v>12227957760</v>
          </cell>
          <cell r="N617">
            <v>119497000</v>
          </cell>
          <cell r="O617">
            <v>174242000</v>
          </cell>
        </row>
        <row r="618">
          <cell r="A618" t="str">
            <v>US</v>
          </cell>
          <cell r="C618">
            <v>1987</v>
          </cell>
          <cell r="D618">
            <v>145555439000</v>
          </cell>
          <cell r="G618">
            <v>7437729000</v>
          </cell>
          <cell r="J618">
            <v>11354659000</v>
          </cell>
          <cell r="M618">
            <v>164347822080</v>
          </cell>
          <cell r="N618">
            <v>5830839808</v>
          </cell>
          <cell r="O618">
            <v>3539397888</v>
          </cell>
        </row>
        <row r="619">
          <cell r="A619" t="str">
            <v>UT</v>
          </cell>
          <cell r="C619">
            <v>1987</v>
          </cell>
          <cell r="D619">
            <v>995976000</v>
          </cell>
          <cell r="G619">
            <v>50393000</v>
          </cell>
          <cell r="J619">
            <v>87124000</v>
          </cell>
          <cell r="M619">
            <v>1133492992</v>
          </cell>
          <cell r="N619">
            <v>56165000</v>
          </cell>
          <cell r="O619">
            <v>25584000</v>
          </cell>
        </row>
        <row r="620">
          <cell r="A620" t="str">
            <v>VT</v>
          </cell>
          <cell r="C620">
            <v>1987</v>
          </cell>
          <cell r="D620">
            <v>377749000</v>
          </cell>
          <cell r="G620">
            <v>3805000</v>
          </cell>
          <cell r="J620">
            <v>10386000</v>
          </cell>
          <cell r="M620">
            <v>391940000</v>
          </cell>
          <cell r="N620">
            <v>17896000</v>
          </cell>
          <cell r="O620">
            <v>5186000</v>
          </cell>
        </row>
        <row r="621">
          <cell r="A621" t="str">
            <v>VA</v>
          </cell>
          <cell r="C621">
            <v>1987</v>
          </cell>
          <cell r="D621">
            <v>3496389000</v>
          </cell>
          <cell r="G621">
            <v>175382000</v>
          </cell>
          <cell r="J621">
            <v>252428000</v>
          </cell>
          <cell r="M621">
            <v>3924198912</v>
          </cell>
          <cell r="N621">
            <v>124036000</v>
          </cell>
          <cell r="O621">
            <v>114765000</v>
          </cell>
        </row>
        <row r="622">
          <cell r="A622" t="str">
            <v>WA</v>
          </cell>
          <cell r="C622">
            <v>1987</v>
          </cell>
          <cell r="D622">
            <v>2755428000</v>
          </cell>
          <cell r="G622">
            <v>239090000</v>
          </cell>
          <cell r="J622">
            <v>332833000</v>
          </cell>
          <cell r="M622">
            <v>3327351040</v>
          </cell>
          <cell r="N622">
            <v>76951000</v>
          </cell>
          <cell r="O622">
            <v>108995000</v>
          </cell>
        </row>
        <row r="623">
          <cell r="A623" t="str">
            <v>WV</v>
          </cell>
          <cell r="C623">
            <v>1987</v>
          </cell>
          <cell r="D623">
            <v>1092214000</v>
          </cell>
          <cell r="G623">
            <v>21478000</v>
          </cell>
          <cell r="J623">
            <v>81071000</v>
          </cell>
          <cell r="M623">
            <v>1194763008</v>
          </cell>
          <cell r="N623">
            <v>70671000</v>
          </cell>
          <cell r="O623">
            <v>13181000</v>
          </cell>
        </row>
        <row r="624">
          <cell r="A624" t="str">
            <v>WI</v>
          </cell>
          <cell r="C624">
            <v>1987</v>
          </cell>
          <cell r="D624">
            <v>3223062000</v>
          </cell>
          <cell r="G624">
            <v>38284000</v>
          </cell>
          <cell r="J624">
            <v>114492000</v>
          </cell>
          <cell r="M624">
            <v>3375837952</v>
          </cell>
          <cell r="N624">
            <v>89981000</v>
          </cell>
          <cell r="O624">
            <v>94216000</v>
          </cell>
        </row>
        <row r="625">
          <cell r="A625" t="str">
            <v>WY</v>
          </cell>
          <cell r="C625">
            <v>1987</v>
          </cell>
          <cell r="D625">
            <v>498153000</v>
          </cell>
          <cell r="G625">
            <v>51079000</v>
          </cell>
          <cell r="J625">
            <v>72454000</v>
          </cell>
          <cell r="M625">
            <v>621686016</v>
          </cell>
          <cell r="N625">
            <v>5256000</v>
          </cell>
          <cell r="O625">
            <v>11873000</v>
          </cell>
        </row>
        <row r="626">
          <cell r="A626" t="str">
            <v>AL</v>
          </cell>
          <cell r="C626">
            <v>1988</v>
          </cell>
          <cell r="D626">
            <v>1720592000</v>
          </cell>
          <cell r="G626">
            <v>111081000</v>
          </cell>
          <cell r="J626">
            <v>170476000</v>
          </cell>
          <cell r="M626">
            <v>2002148992</v>
          </cell>
          <cell r="N626">
            <v>462891008</v>
          </cell>
          <cell r="O626">
            <v>46828000</v>
          </cell>
        </row>
        <row r="627">
          <cell r="A627" t="str">
            <v>AK</v>
          </cell>
          <cell r="C627">
            <v>1988</v>
          </cell>
          <cell r="D627">
            <v>756558000</v>
          </cell>
          <cell r="G627">
            <v>100035000</v>
          </cell>
          <cell r="J627">
            <v>113387000</v>
          </cell>
          <cell r="M627">
            <v>969980032</v>
          </cell>
          <cell r="N627">
            <v>37562000</v>
          </cell>
          <cell r="O627">
            <v>19001000</v>
          </cell>
        </row>
        <row r="628">
          <cell r="A628" t="str">
            <v>AZ</v>
          </cell>
          <cell r="C628">
            <v>1988</v>
          </cell>
          <cell r="D628">
            <v>2134851000</v>
          </cell>
          <cell r="G628">
            <v>414577000</v>
          </cell>
          <cell r="J628">
            <v>485341000</v>
          </cell>
          <cell r="M628">
            <v>3034768896</v>
          </cell>
          <cell r="N628">
            <v>74865000</v>
          </cell>
          <cell r="O628">
            <v>66254000</v>
          </cell>
        </row>
        <row r="629">
          <cell r="A629" t="str">
            <v>AR</v>
          </cell>
          <cell r="C629">
            <v>1988</v>
          </cell>
          <cell r="D629">
            <v>1150822000</v>
          </cell>
          <cell r="G629">
            <v>164259000</v>
          </cell>
          <cell r="J629">
            <v>170708000</v>
          </cell>
          <cell r="M629">
            <v>1485789056</v>
          </cell>
          <cell r="N629">
            <v>121368000</v>
          </cell>
          <cell r="O629">
            <v>12463000</v>
          </cell>
        </row>
        <row r="630">
          <cell r="A630" t="str">
            <v>CA</v>
          </cell>
          <cell r="C630">
            <v>1988</v>
          </cell>
          <cell r="D630">
            <v>18206007000</v>
          </cell>
          <cell r="G630">
            <v>9362000</v>
          </cell>
          <cell r="J630">
            <v>654817000</v>
          </cell>
          <cell r="M630">
            <v>18870185984</v>
          </cell>
          <cell r="N630">
            <v>508767008</v>
          </cell>
          <cell r="O630">
            <v>481588000</v>
          </cell>
        </row>
        <row r="631">
          <cell r="A631" t="str">
            <v>CO</v>
          </cell>
          <cell r="C631">
            <v>1988</v>
          </cell>
          <cell r="D631">
            <v>2205113000</v>
          </cell>
          <cell r="G631">
            <v>147326000</v>
          </cell>
          <cell r="J631">
            <v>247318000</v>
          </cell>
          <cell r="M631">
            <v>2599757056</v>
          </cell>
          <cell r="N631">
            <v>33120000</v>
          </cell>
          <cell r="O631">
            <v>56754000</v>
          </cell>
        </row>
        <row r="632">
          <cell r="A632" t="str">
            <v>CT</v>
          </cell>
          <cell r="C632">
            <v>1988</v>
          </cell>
          <cell r="D632">
            <v>2395759000</v>
          </cell>
          <cell r="G632">
            <v>65757000</v>
          </cell>
          <cell r="J632">
            <v>105887000</v>
          </cell>
          <cell r="M632">
            <v>2567403008</v>
          </cell>
          <cell r="N632">
            <v>171270000</v>
          </cell>
          <cell r="O632">
            <v>76091000</v>
          </cell>
        </row>
        <row r="633">
          <cell r="A633" t="str">
            <v>DE</v>
          </cell>
          <cell r="C633">
            <v>1988</v>
          </cell>
          <cell r="D633">
            <v>456244000</v>
          </cell>
          <cell r="G633">
            <v>5867000</v>
          </cell>
          <cell r="J633">
            <v>12979000</v>
          </cell>
          <cell r="M633">
            <v>475089984</v>
          </cell>
          <cell r="N633">
            <v>48301000</v>
          </cell>
          <cell r="O633">
            <v>5386000</v>
          </cell>
        </row>
        <row r="634">
          <cell r="A634" t="str">
            <v>DC</v>
          </cell>
          <cell r="C634">
            <v>1988</v>
          </cell>
          <cell r="D634">
            <v>472115000</v>
          </cell>
          <cell r="G634">
            <v>31179000</v>
          </cell>
          <cell r="J634">
            <v>44682000</v>
          </cell>
          <cell r="M634">
            <v>547976000</v>
          </cell>
          <cell r="N634">
            <v>0</v>
          </cell>
          <cell r="O634">
            <v>17720000</v>
          </cell>
        </row>
        <row r="635">
          <cell r="A635" t="str">
            <v>FL</v>
          </cell>
          <cell r="C635">
            <v>1988</v>
          </cell>
          <cell r="D635">
            <v>6817922000</v>
          </cell>
          <cell r="G635">
            <v>478064000</v>
          </cell>
          <cell r="J635">
            <v>780431000</v>
          </cell>
          <cell r="M635">
            <v>8076417024</v>
          </cell>
          <cell r="N635">
            <v>427020992</v>
          </cell>
          <cell r="O635">
            <v>157872992</v>
          </cell>
        </row>
        <row r="636">
          <cell r="A636" t="str">
            <v>GA</v>
          </cell>
          <cell r="C636">
            <v>1988</v>
          </cell>
          <cell r="D636">
            <v>3812342000</v>
          </cell>
          <cell r="G636">
            <v>379697000</v>
          </cell>
          <cell r="J636">
            <v>541451000</v>
          </cell>
          <cell r="M636">
            <v>4733490176</v>
          </cell>
          <cell r="N636">
            <v>142612992</v>
          </cell>
          <cell r="O636">
            <v>53831000</v>
          </cell>
        </row>
        <row r="637">
          <cell r="A637" t="str">
            <v>HI</v>
          </cell>
          <cell r="C637">
            <v>1988</v>
          </cell>
          <cell r="D637">
            <v>484149000</v>
          </cell>
          <cell r="G637">
            <v>64058000</v>
          </cell>
          <cell r="J637">
            <v>78955000</v>
          </cell>
          <cell r="M637">
            <v>627161984</v>
          </cell>
          <cell r="N637">
            <v>14901000</v>
          </cell>
          <cell r="O637">
            <v>19742000</v>
          </cell>
        </row>
        <row r="638">
          <cell r="A638" t="str">
            <v>ID</v>
          </cell>
          <cell r="C638">
            <v>1988</v>
          </cell>
          <cell r="D638">
            <v>511963000</v>
          </cell>
          <cell r="G638">
            <v>25731000</v>
          </cell>
          <cell r="J638">
            <v>36616000</v>
          </cell>
          <cell r="M638">
            <v>574310016</v>
          </cell>
          <cell r="N638">
            <v>30708000</v>
          </cell>
          <cell r="O638">
            <v>10969000</v>
          </cell>
        </row>
        <row r="639">
          <cell r="A639" t="str">
            <v>IL</v>
          </cell>
          <cell r="C639">
            <v>1988</v>
          </cell>
          <cell r="D639">
            <v>6600170000</v>
          </cell>
          <cell r="G639">
            <v>304499000</v>
          </cell>
          <cell r="J639">
            <v>523303000</v>
          </cell>
          <cell r="M639">
            <v>7427972096</v>
          </cell>
          <cell r="N639">
            <v>276934016</v>
          </cell>
          <cell r="O639">
            <v>183746000</v>
          </cell>
        </row>
        <row r="640">
          <cell r="A640" t="str">
            <v>IN</v>
          </cell>
          <cell r="C640">
            <v>1988</v>
          </cell>
          <cell r="D640">
            <v>3245022000</v>
          </cell>
          <cell r="G640">
            <v>197827000</v>
          </cell>
          <cell r="J640">
            <v>253931000</v>
          </cell>
          <cell r="M640">
            <v>3696780032</v>
          </cell>
          <cell r="N640">
            <v>189700992</v>
          </cell>
          <cell r="O640">
            <v>132530000</v>
          </cell>
        </row>
        <row r="641">
          <cell r="A641" t="str">
            <v>IA</v>
          </cell>
          <cell r="C641">
            <v>1988</v>
          </cell>
          <cell r="D641">
            <v>1767004000</v>
          </cell>
          <cell r="G641">
            <v>43172000</v>
          </cell>
          <cell r="J641">
            <v>90975000</v>
          </cell>
          <cell r="M641">
            <v>1901150976</v>
          </cell>
          <cell r="N641">
            <v>49572000</v>
          </cell>
          <cell r="O641">
            <v>44594000</v>
          </cell>
        </row>
        <row r="642">
          <cell r="A642" t="str">
            <v>KS</v>
          </cell>
          <cell r="C642">
            <v>1988</v>
          </cell>
          <cell r="D642">
            <v>1565338000</v>
          </cell>
          <cell r="G642">
            <v>47377000</v>
          </cell>
          <cell r="J642">
            <v>100651000</v>
          </cell>
          <cell r="M642">
            <v>1713366016</v>
          </cell>
          <cell r="N642">
            <v>28642000</v>
          </cell>
          <cell r="O642">
            <v>25786000</v>
          </cell>
        </row>
        <row r="643">
          <cell r="A643" t="str">
            <v>KY</v>
          </cell>
          <cell r="C643">
            <v>1988</v>
          </cell>
          <cell r="D643">
            <v>1745079000</v>
          </cell>
          <cell r="G643">
            <v>64335000</v>
          </cell>
          <cell r="J643">
            <v>114355000</v>
          </cell>
          <cell r="M643">
            <v>1923768960</v>
          </cell>
          <cell r="N643">
            <v>208864000</v>
          </cell>
          <cell r="O643">
            <v>26203000</v>
          </cell>
        </row>
        <row r="644">
          <cell r="A644" t="str">
            <v>LA</v>
          </cell>
          <cell r="C644">
            <v>1988</v>
          </cell>
          <cell r="D644">
            <v>2075383000</v>
          </cell>
          <cell r="G644">
            <v>123018000</v>
          </cell>
          <cell r="J644">
            <v>165384000</v>
          </cell>
          <cell r="M644">
            <v>2363784960</v>
          </cell>
          <cell r="N644">
            <v>136034000</v>
          </cell>
          <cell r="O644">
            <v>65676000</v>
          </cell>
        </row>
        <row r="645">
          <cell r="A645" t="str">
            <v>ME</v>
          </cell>
          <cell r="C645">
            <v>1988</v>
          </cell>
          <cell r="D645">
            <v>741619000</v>
          </cell>
          <cell r="G645">
            <v>46366000</v>
          </cell>
          <cell r="J645">
            <v>77275000</v>
          </cell>
          <cell r="M645">
            <v>865260032</v>
          </cell>
          <cell r="N645">
            <v>29264000</v>
          </cell>
          <cell r="O645">
            <v>13097000</v>
          </cell>
        </row>
        <row r="646">
          <cell r="A646" t="str">
            <v>MD</v>
          </cell>
          <cell r="C646">
            <v>1988</v>
          </cell>
          <cell r="D646">
            <v>2925941000</v>
          </cell>
          <cell r="G646">
            <v>189639000</v>
          </cell>
          <cell r="J646">
            <v>247426000</v>
          </cell>
          <cell r="M646">
            <v>3363005952</v>
          </cell>
          <cell r="N646">
            <v>130827000</v>
          </cell>
          <cell r="O646">
            <v>96940000</v>
          </cell>
        </row>
        <row r="647">
          <cell r="A647" t="str">
            <v>MA</v>
          </cell>
          <cell r="C647">
            <v>1988</v>
          </cell>
          <cell r="D647">
            <v>3846941000</v>
          </cell>
          <cell r="G647">
            <v>133099000</v>
          </cell>
          <cell r="J647">
            <v>176372000</v>
          </cell>
          <cell r="M647">
            <v>4156411904</v>
          </cell>
          <cell r="N647">
            <v>167008992</v>
          </cell>
          <cell r="O647">
            <v>131534000</v>
          </cell>
        </row>
        <row r="648">
          <cell r="A648" t="str">
            <v>MI</v>
          </cell>
          <cell r="C648">
            <v>1988</v>
          </cell>
          <cell r="D648">
            <v>6860680000</v>
          </cell>
          <cell r="G648">
            <v>201463000</v>
          </cell>
          <cell r="J648">
            <v>377345000</v>
          </cell>
          <cell r="M648">
            <v>7439488000</v>
          </cell>
          <cell r="N648">
            <v>83640000</v>
          </cell>
          <cell r="O648">
            <v>136260000</v>
          </cell>
        </row>
        <row r="649">
          <cell r="A649" t="str">
            <v>MN</v>
          </cell>
          <cell r="C649">
            <v>1988</v>
          </cell>
          <cell r="D649">
            <v>3163992000</v>
          </cell>
          <cell r="G649">
            <v>182722000</v>
          </cell>
          <cell r="J649">
            <v>275287000</v>
          </cell>
          <cell r="M649">
            <v>3622000896</v>
          </cell>
          <cell r="N649">
            <v>88409000</v>
          </cell>
          <cell r="O649">
            <v>75147000</v>
          </cell>
        </row>
        <row r="650">
          <cell r="A650" t="str">
            <v>MS</v>
          </cell>
          <cell r="C650">
            <v>1988</v>
          </cell>
          <cell r="D650">
            <v>1339342000</v>
          </cell>
          <cell r="G650">
            <v>79138000</v>
          </cell>
          <cell r="J650">
            <v>117333000</v>
          </cell>
          <cell r="M650">
            <v>1535812992</v>
          </cell>
          <cell r="N650">
            <v>72390000</v>
          </cell>
          <cell r="O650">
            <v>12335000</v>
          </cell>
        </row>
        <row r="651">
          <cell r="A651" t="str">
            <v>MO</v>
          </cell>
          <cell r="C651">
            <v>1988</v>
          </cell>
          <cell r="D651">
            <v>2844698000</v>
          </cell>
          <cell r="G651">
            <v>116710000</v>
          </cell>
          <cell r="J651">
            <v>205938000</v>
          </cell>
          <cell r="M651">
            <v>3167345920</v>
          </cell>
          <cell r="N651">
            <v>94616000</v>
          </cell>
          <cell r="O651">
            <v>56919000</v>
          </cell>
        </row>
        <row r="652">
          <cell r="A652" t="str">
            <v>MT</v>
          </cell>
          <cell r="C652">
            <v>1988</v>
          </cell>
          <cell r="D652">
            <v>600987000</v>
          </cell>
          <cell r="G652">
            <v>16018000</v>
          </cell>
          <cell r="J652">
            <v>30555000</v>
          </cell>
          <cell r="M652">
            <v>647560000</v>
          </cell>
          <cell r="N652">
            <v>41567000</v>
          </cell>
          <cell r="O652">
            <v>8413000</v>
          </cell>
        </row>
        <row r="653">
          <cell r="A653" t="str">
            <v>NE</v>
          </cell>
          <cell r="C653">
            <v>1988</v>
          </cell>
          <cell r="D653">
            <v>1025188000</v>
          </cell>
          <cell r="G653">
            <v>33206000</v>
          </cell>
          <cell r="J653">
            <v>58257000</v>
          </cell>
          <cell r="M653">
            <v>1116651008</v>
          </cell>
          <cell r="N653">
            <v>42702000</v>
          </cell>
          <cell r="O653">
            <v>17000000</v>
          </cell>
        </row>
        <row r="654">
          <cell r="A654" t="str">
            <v>NV</v>
          </cell>
          <cell r="C654">
            <v>1988</v>
          </cell>
          <cell r="D654">
            <v>574071000</v>
          </cell>
          <cell r="G654">
            <v>27799000</v>
          </cell>
          <cell r="J654">
            <v>75993000</v>
          </cell>
          <cell r="M654">
            <v>677862976</v>
          </cell>
          <cell r="N654">
            <v>18624000</v>
          </cell>
          <cell r="O654">
            <v>23085000</v>
          </cell>
        </row>
        <row r="655">
          <cell r="A655" t="str">
            <v>NH</v>
          </cell>
          <cell r="C655">
            <v>1988</v>
          </cell>
          <cell r="D655">
            <v>643696000</v>
          </cell>
          <cell r="G655">
            <v>61858000</v>
          </cell>
          <cell r="J655">
            <v>88592000</v>
          </cell>
          <cell r="M655">
            <v>794145984</v>
          </cell>
          <cell r="N655">
            <v>24787000</v>
          </cell>
          <cell r="O655">
            <v>18202000</v>
          </cell>
        </row>
        <row r="656">
          <cell r="A656" t="str">
            <v>NJ</v>
          </cell>
          <cell r="C656">
            <v>1988</v>
          </cell>
          <cell r="D656">
            <v>6088437000</v>
          </cell>
          <cell r="G656">
            <v>165487000</v>
          </cell>
          <cell r="J656">
            <v>307458000</v>
          </cell>
          <cell r="M656">
            <v>6561381888</v>
          </cell>
          <cell r="N656">
            <v>110739000</v>
          </cell>
          <cell r="O656">
            <v>145796000</v>
          </cell>
        </row>
        <row r="657">
          <cell r="A657" t="str">
            <v>NM</v>
          </cell>
          <cell r="C657">
            <v>1988</v>
          </cell>
          <cell r="D657">
            <v>905748000</v>
          </cell>
          <cell r="G657">
            <v>119826000</v>
          </cell>
          <cell r="J657">
            <v>128548000</v>
          </cell>
          <cell r="M657">
            <v>1154121984</v>
          </cell>
          <cell r="N657">
            <v>35635000</v>
          </cell>
          <cell r="O657">
            <v>18353000</v>
          </cell>
        </row>
        <row r="658">
          <cell r="A658" t="str">
            <v>NY</v>
          </cell>
          <cell r="C658">
            <v>1988</v>
          </cell>
          <cell r="D658">
            <v>15930923000</v>
          </cell>
          <cell r="G658">
            <v>579317000</v>
          </cell>
          <cell r="J658">
            <v>795927000</v>
          </cell>
          <cell r="M658">
            <v>17306167296</v>
          </cell>
          <cell r="N658">
            <v>447032992</v>
          </cell>
          <cell r="O658">
            <v>452052992</v>
          </cell>
        </row>
        <row r="659">
          <cell r="A659" t="str">
            <v>NC</v>
          </cell>
          <cell r="C659">
            <v>1988</v>
          </cell>
          <cell r="D659">
            <v>3672931000</v>
          </cell>
          <cell r="G659">
            <v>191662000</v>
          </cell>
          <cell r="J659">
            <v>278410000</v>
          </cell>
          <cell r="M659">
            <v>4143002880</v>
          </cell>
          <cell r="N659">
            <v>173060992</v>
          </cell>
          <cell r="O659">
            <v>89305000</v>
          </cell>
        </row>
        <row r="660">
          <cell r="A660" t="str">
            <v>ND</v>
          </cell>
          <cell r="C660">
            <v>1988</v>
          </cell>
          <cell r="D660">
            <v>411233000</v>
          </cell>
          <cell r="G660">
            <v>17681000</v>
          </cell>
          <cell r="J660">
            <v>29586000</v>
          </cell>
          <cell r="M660">
            <v>458500000</v>
          </cell>
          <cell r="N660">
            <v>17645000</v>
          </cell>
          <cell r="O660">
            <v>8517000</v>
          </cell>
        </row>
        <row r="661">
          <cell r="A661" t="str">
            <v>OH</v>
          </cell>
          <cell r="C661">
            <v>1988</v>
          </cell>
          <cell r="D661">
            <v>7204944000</v>
          </cell>
          <cell r="G661">
            <v>207414000</v>
          </cell>
          <cell r="J661">
            <v>322803000</v>
          </cell>
          <cell r="M661">
            <v>7735160832</v>
          </cell>
          <cell r="N661">
            <v>179126000</v>
          </cell>
          <cell r="O661">
            <v>170680000</v>
          </cell>
        </row>
        <row r="662">
          <cell r="A662" t="str">
            <v>OK</v>
          </cell>
          <cell r="C662">
            <v>1988</v>
          </cell>
          <cell r="D662">
            <v>1684064000</v>
          </cell>
          <cell r="G662">
            <v>115773000</v>
          </cell>
          <cell r="J662">
            <v>215092000</v>
          </cell>
          <cell r="M662">
            <v>2014929024</v>
          </cell>
          <cell r="N662">
            <v>51621000</v>
          </cell>
          <cell r="O662">
            <v>27257000</v>
          </cell>
        </row>
        <row r="663">
          <cell r="A663" t="str">
            <v>OR</v>
          </cell>
          <cell r="C663">
            <v>1988</v>
          </cell>
          <cell r="D663">
            <v>2085338000</v>
          </cell>
          <cell r="G663">
            <v>32088000</v>
          </cell>
          <cell r="J663">
            <v>70642000</v>
          </cell>
          <cell r="M663">
            <v>2188068096</v>
          </cell>
          <cell r="N663">
            <v>48091000</v>
          </cell>
          <cell r="O663">
            <v>43098000</v>
          </cell>
        </row>
        <row r="664">
          <cell r="A664" t="str">
            <v>PA</v>
          </cell>
          <cell r="C664">
            <v>1988</v>
          </cell>
          <cell r="D664">
            <v>7803438000</v>
          </cell>
          <cell r="G664">
            <v>466630000</v>
          </cell>
          <cell r="J664">
            <v>583731000</v>
          </cell>
          <cell r="M664">
            <v>8853798912</v>
          </cell>
          <cell r="N664">
            <v>394564992</v>
          </cell>
          <cell r="O664">
            <v>83586000</v>
          </cell>
        </row>
        <row r="665">
          <cell r="A665" t="str">
            <v>RI</v>
          </cell>
          <cell r="C665">
            <v>1988</v>
          </cell>
          <cell r="D665">
            <v>628332000</v>
          </cell>
          <cell r="G665">
            <v>14350000</v>
          </cell>
          <cell r="J665">
            <v>21102000</v>
          </cell>
          <cell r="M665">
            <v>663784000</v>
          </cell>
          <cell r="N665">
            <v>79830000</v>
          </cell>
          <cell r="O665">
            <v>13670000</v>
          </cell>
        </row>
        <row r="666">
          <cell r="A666" t="str">
            <v>SC</v>
          </cell>
          <cell r="C666">
            <v>1988</v>
          </cell>
          <cell r="D666">
            <v>1986136000</v>
          </cell>
          <cell r="G666">
            <v>130819000</v>
          </cell>
          <cell r="J666">
            <v>194256000</v>
          </cell>
          <cell r="M666">
            <v>2311211008</v>
          </cell>
          <cell r="N666">
            <v>155754000</v>
          </cell>
          <cell r="O666">
            <v>32163000</v>
          </cell>
        </row>
        <row r="667">
          <cell r="A667" t="str">
            <v>SD</v>
          </cell>
          <cell r="C667">
            <v>1988</v>
          </cell>
          <cell r="D667">
            <v>412441000</v>
          </cell>
          <cell r="G667">
            <v>13932000</v>
          </cell>
          <cell r="J667">
            <v>24156000</v>
          </cell>
          <cell r="M667">
            <v>450528992</v>
          </cell>
          <cell r="N667">
            <v>19916000</v>
          </cell>
          <cell r="O667">
            <v>8201000</v>
          </cell>
        </row>
        <row r="668">
          <cell r="A668" t="str">
            <v>TN</v>
          </cell>
          <cell r="C668">
            <v>1988</v>
          </cell>
          <cell r="D668">
            <v>2154006000</v>
          </cell>
          <cell r="G668">
            <v>125921000</v>
          </cell>
          <cell r="J668">
            <v>173344000</v>
          </cell>
          <cell r="M668">
            <v>2453271040</v>
          </cell>
          <cell r="N668">
            <v>209266000</v>
          </cell>
          <cell r="O668">
            <v>35658000</v>
          </cell>
        </row>
        <row r="669">
          <cell r="A669" t="str">
            <v>TX</v>
          </cell>
          <cell r="C669">
            <v>1988</v>
          </cell>
          <cell r="D669">
            <v>10708017000</v>
          </cell>
          <cell r="G669">
            <v>730066000</v>
          </cell>
          <cell r="J669">
            <v>1005272000</v>
          </cell>
          <cell r="M669">
            <v>12443355136</v>
          </cell>
          <cell r="N669">
            <v>202584000</v>
          </cell>
          <cell r="O669">
            <v>182396000</v>
          </cell>
        </row>
        <row r="670">
          <cell r="A670" t="str">
            <v>US</v>
          </cell>
          <cell r="C670">
            <v>1988</v>
          </cell>
          <cell r="D670">
            <v>157905548000</v>
          </cell>
          <cell r="G670">
            <v>7570603000</v>
          </cell>
          <cell r="J670">
            <v>11788655000</v>
          </cell>
          <cell r="M670">
            <v>177264803840</v>
          </cell>
          <cell r="N670">
            <v>6425247232</v>
          </cell>
          <cell r="O670">
            <v>3787137024</v>
          </cell>
        </row>
        <row r="671">
          <cell r="A671" t="str">
            <v>UT</v>
          </cell>
          <cell r="C671">
            <v>1988</v>
          </cell>
          <cell r="D671">
            <v>1065351000</v>
          </cell>
          <cell r="G671">
            <v>28686000</v>
          </cell>
          <cell r="J671">
            <v>61521000</v>
          </cell>
          <cell r="M671">
            <v>1155558016</v>
          </cell>
          <cell r="N671">
            <v>94609000</v>
          </cell>
          <cell r="O671">
            <v>26002000</v>
          </cell>
        </row>
        <row r="672">
          <cell r="A672" t="str">
            <v>VT</v>
          </cell>
          <cell r="C672">
            <v>1988</v>
          </cell>
          <cell r="D672">
            <v>418335000</v>
          </cell>
          <cell r="G672">
            <v>876000</v>
          </cell>
          <cell r="J672">
            <v>7812000</v>
          </cell>
          <cell r="M672">
            <v>427023008</v>
          </cell>
          <cell r="N672">
            <v>21948000</v>
          </cell>
          <cell r="O672">
            <v>5568000</v>
          </cell>
        </row>
        <row r="673">
          <cell r="A673" t="str">
            <v>VA</v>
          </cell>
          <cell r="C673">
            <v>1988</v>
          </cell>
          <cell r="D673">
            <v>3853178000</v>
          </cell>
          <cell r="G673">
            <v>254081000</v>
          </cell>
          <cell r="J673">
            <v>354455000</v>
          </cell>
          <cell r="M673">
            <v>4461713920</v>
          </cell>
          <cell r="N673">
            <v>137742000</v>
          </cell>
          <cell r="O673">
            <v>111523000</v>
          </cell>
        </row>
        <row r="674">
          <cell r="A674" t="str">
            <v>WA</v>
          </cell>
          <cell r="C674">
            <v>1988</v>
          </cell>
          <cell r="D674">
            <v>2947138000</v>
          </cell>
          <cell r="G674">
            <v>400714000</v>
          </cell>
          <cell r="J674">
            <v>507637000</v>
          </cell>
          <cell r="M674">
            <v>3855489024</v>
          </cell>
          <cell r="N674">
            <v>110970000</v>
          </cell>
          <cell r="O674">
            <v>123821000</v>
          </cell>
        </row>
        <row r="675">
          <cell r="A675" t="str">
            <v>WV</v>
          </cell>
          <cell r="C675">
            <v>1988</v>
          </cell>
          <cell r="D675">
            <v>1102296000</v>
          </cell>
          <cell r="G675">
            <v>22075000</v>
          </cell>
          <cell r="J675">
            <v>83460000</v>
          </cell>
          <cell r="M675">
            <v>1207831040</v>
          </cell>
          <cell r="N675">
            <v>71135000</v>
          </cell>
          <cell r="O675">
            <v>12935000</v>
          </cell>
        </row>
        <row r="676">
          <cell r="A676" t="str">
            <v>WI</v>
          </cell>
          <cell r="C676">
            <v>1988</v>
          </cell>
          <cell r="D676">
            <v>3670318000</v>
          </cell>
          <cell r="G676">
            <v>48615000</v>
          </cell>
          <cell r="J676">
            <v>147380000</v>
          </cell>
          <cell r="M676">
            <v>3866312960</v>
          </cell>
          <cell r="N676">
            <v>92996000</v>
          </cell>
          <cell r="O676">
            <v>95092000</v>
          </cell>
        </row>
        <row r="677">
          <cell r="A677" t="str">
            <v>WY</v>
          </cell>
          <cell r="C677">
            <v>1988</v>
          </cell>
          <cell r="D677">
            <v>483356000</v>
          </cell>
          <cell r="G677">
            <v>39351000</v>
          </cell>
          <cell r="J677">
            <v>54043000</v>
          </cell>
          <cell r="M677">
            <v>576750016</v>
          </cell>
          <cell r="N677">
            <v>14012000</v>
          </cell>
          <cell r="O677">
            <v>9496000</v>
          </cell>
        </row>
        <row r="678">
          <cell r="A678" t="str">
            <v>AL</v>
          </cell>
          <cell r="C678">
            <v>1989</v>
          </cell>
          <cell r="D678">
            <v>2006413000</v>
          </cell>
          <cell r="G678">
            <v>155227000</v>
          </cell>
          <cell r="J678">
            <v>228033000</v>
          </cell>
          <cell r="M678">
            <v>2389672960</v>
          </cell>
          <cell r="N678">
            <v>352179008</v>
          </cell>
          <cell r="O678">
            <v>33075000</v>
          </cell>
        </row>
        <row r="679">
          <cell r="A679" t="str">
            <v>AK</v>
          </cell>
          <cell r="C679">
            <v>1989</v>
          </cell>
          <cell r="D679">
            <v>792090000</v>
          </cell>
          <cell r="G679">
            <v>83647000</v>
          </cell>
          <cell r="J679">
            <v>103999000</v>
          </cell>
          <cell r="M679">
            <v>979736000</v>
          </cell>
          <cell r="N679">
            <v>57618000</v>
          </cell>
          <cell r="O679">
            <v>20211000</v>
          </cell>
        </row>
        <row r="680">
          <cell r="A680" t="str">
            <v>AZ</v>
          </cell>
          <cell r="C680">
            <v>1989</v>
          </cell>
          <cell r="D680">
            <v>2235085000</v>
          </cell>
          <cell r="G680">
            <v>447038000</v>
          </cell>
          <cell r="J680">
            <v>512797000</v>
          </cell>
          <cell r="M680">
            <v>3194919936</v>
          </cell>
          <cell r="N680">
            <v>68824000</v>
          </cell>
          <cell r="O680">
            <v>93417000</v>
          </cell>
        </row>
        <row r="681">
          <cell r="A681" t="str">
            <v>AR</v>
          </cell>
          <cell r="C681">
            <v>1989</v>
          </cell>
          <cell r="D681">
            <v>1206518000</v>
          </cell>
          <cell r="G681">
            <v>153835000</v>
          </cell>
          <cell r="J681">
            <v>156387000</v>
          </cell>
          <cell r="M681">
            <v>1516739968</v>
          </cell>
          <cell r="N681">
            <v>132902000</v>
          </cell>
          <cell r="O681">
            <v>12861000</v>
          </cell>
        </row>
        <row r="682">
          <cell r="A682" t="str">
            <v>CA</v>
          </cell>
          <cell r="C682">
            <v>1989</v>
          </cell>
          <cell r="D682">
            <v>19914893000</v>
          </cell>
          <cell r="G682">
            <v>797588000</v>
          </cell>
          <cell r="J682">
            <v>1526739000</v>
          </cell>
          <cell r="M682">
            <v>22239219712</v>
          </cell>
          <cell r="N682">
            <v>588499008</v>
          </cell>
          <cell r="O682">
            <v>488312992</v>
          </cell>
        </row>
        <row r="683">
          <cell r="A683" t="str">
            <v>CO</v>
          </cell>
          <cell r="C683">
            <v>1989</v>
          </cell>
          <cell r="D683">
            <v>2330488000</v>
          </cell>
          <cell r="G683">
            <v>146217000</v>
          </cell>
          <cell r="J683">
            <v>212639000</v>
          </cell>
          <cell r="M683">
            <v>2689344000</v>
          </cell>
          <cell r="N683">
            <v>40108000</v>
          </cell>
          <cell r="O683">
            <v>56371000</v>
          </cell>
        </row>
        <row r="684">
          <cell r="A684" t="str">
            <v>CT</v>
          </cell>
          <cell r="C684">
            <v>1989</v>
          </cell>
          <cell r="D684">
            <v>2713745000</v>
          </cell>
          <cell r="G684">
            <v>153878000</v>
          </cell>
          <cell r="J684">
            <v>209017000</v>
          </cell>
          <cell r="M684">
            <v>3076640000</v>
          </cell>
          <cell r="N684">
            <v>216495008</v>
          </cell>
          <cell r="O684">
            <v>91942000</v>
          </cell>
        </row>
        <row r="685">
          <cell r="A685" t="str">
            <v>DE</v>
          </cell>
          <cell r="C685">
            <v>1989</v>
          </cell>
          <cell r="D685">
            <v>494485000</v>
          </cell>
          <cell r="G685">
            <v>9931000</v>
          </cell>
          <cell r="J685">
            <v>17092000</v>
          </cell>
          <cell r="M685">
            <v>521508000</v>
          </cell>
          <cell r="N685">
            <v>49506000</v>
          </cell>
          <cell r="O685">
            <v>6108000</v>
          </cell>
        </row>
        <row r="686">
          <cell r="A686" t="str">
            <v>DC</v>
          </cell>
          <cell r="C686">
            <v>1989</v>
          </cell>
          <cell r="D686">
            <v>502432000</v>
          </cell>
          <cell r="G686">
            <v>33617000</v>
          </cell>
          <cell r="J686">
            <v>48117000</v>
          </cell>
          <cell r="M686">
            <v>584166016</v>
          </cell>
          <cell r="N686">
            <v>0</v>
          </cell>
          <cell r="O686">
            <v>17014000</v>
          </cell>
        </row>
        <row r="687">
          <cell r="A687" t="str">
            <v>FL</v>
          </cell>
          <cell r="C687">
            <v>1989</v>
          </cell>
          <cell r="D687">
            <v>7490378000</v>
          </cell>
          <cell r="G687">
            <v>720100000</v>
          </cell>
          <cell r="J687">
            <v>1109234000</v>
          </cell>
          <cell r="M687">
            <v>9319711744</v>
          </cell>
          <cell r="N687">
            <v>438560000</v>
          </cell>
          <cell r="O687">
            <v>181340000</v>
          </cell>
        </row>
        <row r="688">
          <cell r="A688" t="str">
            <v>GA</v>
          </cell>
          <cell r="C688">
            <v>1989</v>
          </cell>
          <cell r="D688">
            <v>4132189000</v>
          </cell>
          <cell r="G688">
            <v>379563000</v>
          </cell>
          <cell r="J688">
            <v>537528000</v>
          </cell>
          <cell r="M688">
            <v>5049280000</v>
          </cell>
          <cell r="N688">
            <v>192200992</v>
          </cell>
          <cell r="O688">
            <v>61999000</v>
          </cell>
        </row>
        <row r="689">
          <cell r="A689" t="str">
            <v>HI</v>
          </cell>
          <cell r="C689">
            <v>1989</v>
          </cell>
          <cell r="D689">
            <v>527319000</v>
          </cell>
          <cell r="G689">
            <v>58677000</v>
          </cell>
          <cell r="J689">
            <v>77736000</v>
          </cell>
          <cell r="M689">
            <v>663731968</v>
          </cell>
          <cell r="N689">
            <v>12875000</v>
          </cell>
          <cell r="O689">
            <v>21395000</v>
          </cell>
        </row>
        <row r="690">
          <cell r="A690" t="str">
            <v>ID</v>
          </cell>
          <cell r="C690">
            <v>1989</v>
          </cell>
          <cell r="D690">
            <v>539883000</v>
          </cell>
          <cell r="G690">
            <v>36869000</v>
          </cell>
          <cell r="J690">
            <v>49943000</v>
          </cell>
          <cell r="M690">
            <v>626694976</v>
          </cell>
          <cell r="N690">
            <v>29916000</v>
          </cell>
          <cell r="O690">
            <v>10146000</v>
          </cell>
        </row>
        <row r="691">
          <cell r="A691" t="str">
            <v>IL</v>
          </cell>
          <cell r="C691">
            <v>1989</v>
          </cell>
          <cell r="D691">
            <v>6983260000</v>
          </cell>
          <cell r="G691">
            <v>340384000</v>
          </cell>
          <cell r="J691">
            <v>535049000</v>
          </cell>
          <cell r="M691">
            <v>7858693120</v>
          </cell>
          <cell r="N691">
            <v>315903008</v>
          </cell>
          <cell r="O691">
            <v>294880992</v>
          </cell>
        </row>
        <row r="692">
          <cell r="A692" t="str">
            <v>IN</v>
          </cell>
          <cell r="C692">
            <v>1989</v>
          </cell>
          <cell r="D692">
            <v>3552466000</v>
          </cell>
          <cell r="G692">
            <v>251587000</v>
          </cell>
          <cell r="J692">
            <v>365748000</v>
          </cell>
          <cell r="M692">
            <v>4169800960</v>
          </cell>
          <cell r="N692">
            <v>228215008</v>
          </cell>
          <cell r="O692">
            <v>170702000</v>
          </cell>
        </row>
        <row r="693">
          <cell r="A693" t="str">
            <v>IA</v>
          </cell>
          <cell r="C693">
            <v>1989</v>
          </cell>
          <cell r="D693">
            <v>1919135000</v>
          </cell>
          <cell r="G693">
            <v>66130000</v>
          </cell>
          <cell r="J693">
            <v>115092000</v>
          </cell>
          <cell r="M693">
            <v>2100356992</v>
          </cell>
          <cell r="N693">
            <v>56443000</v>
          </cell>
          <cell r="O693">
            <v>44599000</v>
          </cell>
        </row>
        <row r="694">
          <cell r="A694" t="str">
            <v>KS</v>
          </cell>
          <cell r="C694">
            <v>1989</v>
          </cell>
          <cell r="D694">
            <v>1696253000</v>
          </cell>
          <cell r="G694">
            <v>55783000</v>
          </cell>
          <cell r="J694">
            <v>116233000</v>
          </cell>
          <cell r="M694">
            <v>1868269056</v>
          </cell>
          <cell r="N694">
            <v>29521000</v>
          </cell>
          <cell r="O694">
            <v>32097000</v>
          </cell>
        </row>
        <row r="695">
          <cell r="A695" t="str">
            <v>KY</v>
          </cell>
          <cell r="C695">
            <v>1989</v>
          </cell>
          <cell r="D695">
            <v>1811082000</v>
          </cell>
          <cell r="G695">
            <v>39913000</v>
          </cell>
          <cell r="J695">
            <v>95368000</v>
          </cell>
          <cell r="M695">
            <v>1946363008</v>
          </cell>
          <cell r="N695">
            <v>212388000</v>
          </cell>
          <cell r="O695">
            <v>38056000</v>
          </cell>
        </row>
        <row r="696">
          <cell r="A696" t="str">
            <v>LA</v>
          </cell>
          <cell r="C696">
            <v>1989</v>
          </cell>
          <cell r="D696">
            <v>2406043000</v>
          </cell>
          <cell r="G696">
            <v>98043000</v>
          </cell>
          <cell r="J696">
            <v>159142000</v>
          </cell>
          <cell r="M696">
            <v>2663227904</v>
          </cell>
          <cell r="N696">
            <v>156923008</v>
          </cell>
          <cell r="O696">
            <v>53575000</v>
          </cell>
        </row>
        <row r="697">
          <cell r="A697" t="str">
            <v>ME</v>
          </cell>
          <cell r="C697">
            <v>1989</v>
          </cell>
          <cell r="D697">
            <v>841751000</v>
          </cell>
          <cell r="G697">
            <v>59119000</v>
          </cell>
          <cell r="J697">
            <v>95446000</v>
          </cell>
          <cell r="M697">
            <v>996316032</v>
          </cell>
          <cell r="N697">
            <v>38072000</v>
          </cell>
          <cell r="O697">
            <v>13477000</v>
          </cell>
        </row>
        <row r="698">
          <cell r="A698" t="str">
            <v>MD</v>
          </cell>
          <cell r="C698">
            <v>1989</v>
          </cell>
          <cell r="D698">
            <v>3228880000</v>
          </cell>
          <cell r="G698">
            <v>201712000</v>
          </cell>
          <cell r="J698">
            <v>267791000</v>
          </cell>
          <cell r="M698">
            <v>3698383104</v>
          </cell>
          <cell r="N698">
            <v>133130000</v>
          </cell>
          <cell r="O698">
            <v>107979000</v>
          </cell>
        </row>
        <row r="699">
          <cell r="A699" t="str">
            <v>MA</v>
          </cell>
          <cell r="C699">
            <v>1989</v>
          </cell>
          <cell r="D699">
            <v>4157222000</v>
          </cell>
          <cell r="G699">
            <v>188331000</v>
          </cell>
          <cell r="J699">
            <v>227238000</v>
          </cell>
          <cell r="M699">
            <v>4572790784</v>
          </cell>
          <cell r="N699">
            <v>176124992</v>
          </cell>
          <cell r="O699">
            <v>163571008</v>
          </cell>
        </row>
        <row r="700">
          <cell r="A700" t="str">
            <v>MI</v>
          </cell>
          <cell r="C700">
            <v>1989</v>
          </cell>
          <cell r="D700">
            <v>7209870000</v>
          </cell>
          <cell r="G700">
            <v>250096000</v>
          </cell>
          <cell r="J700">
            <v>460431000</v>
          </cell>
          <cell r="M700">
            <v>7920396800</v>
          </cell>
          <cell r="N700">
            <v>82015000</v>
          </cell>
          <cell r="O700">
            <v>149264992</v>
          </cell>
        </row>
        <row r="701">
          <cell r="A701" t="str">
            <v>MN</v>
          </cell>
          <cell r="C701">
            <v>1989</v>
          </cell>
          <cell r="D701">
            <v>3414010000</v>
          </cell>
          <cell r="G701">
            <v>234381000</v>
          </cell>
          <cell r="J701">
            <v>342306000</v>
          </cell>
          <cell r="M701">
            <v>3990696960</v>
          </cell>
          <cell r="N701">
            <v>144522000</v>
          </cell>
          <cell r="O701">
            <v>78331000</v>
          </cell>
        </row>
        <row r="702">
          <cell r="A702" t="str">
            <v>MS</v>
          </cell>
          <cell r="C702">
            <v>1989</v>
          </cell>
          <cell r="D702">
            <v>1393334000</v>
          </cell>
          <cell r="G702">
            <v>86867000</v>
          </cell>
          <cell r="J702">
            <v>127944000</v>
          </cell>
          <cell r="M702">
            <v>1608145024</v>
          </cell>
          <cell r="N702">
            <v>78139000</v>
          </cell>
          <cell r="O702">
            <v>13437000</v>
          </cell>
        </row>
        <row r="703">
          <cell r="A703" t="str">
            <v>MO</v>
          </cell>
          <cell r="C703">
            <v>1989</v>
          </cell>
          <cell r="D703">
            <v>3066801000</v>
          </cell>
          <cell r="G703">
            <v>190047000</v>
          </cell>
          <cell r="J703">
            <v>315333000</v>
          </cell>
          <cell r="M703">
            <v>3572180992</v>
          </cell>
          <cell r="N703">
            <v>100323000</v>
          </cell>
          <cell r="O703">
            <v>73231000</v>
          </cell>
        </row>
        <row r="704">
          <cell r="A704" t="str">
            <v>MT</v>
          </cell>
          <cell r="C704">
            <v>1989</v>
          </cell>
          <cell r="D704">
            <v>607789000</v>
          </cell>
          <cell r="G704">
            <v>12794000</v>
          </cell>
          <cell r="J704">
            <v>27620000</v>
          </cell>
          <cell r="M704">
            <v>648203008</v>
          </cell>
          <cell r="N704">
            <v>48001000</v>
          </cell>
          <cell r="O704">
            <v>8180000</v>
          </cell>
        </row>
        <row r="705">
          <cell r="A705" t="str">
            <v>NE</v>
          </cell>
          <cell r="C705">
            <v>1989</v>
          </cell>
          <cell r="D705">
            <v>1106488000</v>
          </cell>
          <cell r="G705">
            <v>40138000</v>
          </cell>
          <cell r="J705">
            <v>69609000</v>
          </cell>
          <cell r="M705">
            <v>1216235008</v>
          </cell>
          <cell r="N705">
            <v>54287000</v>
          </cell>
          <cell r="O705">
            <v>18929000</v>
          </cell>
        </row>
        <row r="706">
          <cell r="A706" t="str">
            <v>NV</v>
          </cell>
          <cell r="C706">
            <v>1989</v>
          </cell>
          <cell r="D706">
            <v>626580000</v>
          </cell>
          <cell r="G706">
            <v>72262000</v>
          </cell>
          <cell r="J706">
            <v>94275000</v>
          </cell>
          <cell r="M706">
            <v>793116992</v>
          </cell>
          <cell r="N706">
            <v>20560000</v>
          </cell>
          <cell r="O706">
            <v>30287000</v>
          </cell>
        </row>
        <row r="707">
          <cell r="A707" t="str">
            <v>NH</v>
          </cell>
          <cell r="C707">
            <v>1989</v>
          </cell>
          <cell r="D707">
            <v>742326000</v>
          </cell>
          <cell r="G707">
            <v>79884000</v>
          </cell>
          <cell r="J707">
            <v>106756000</v>
          </cell>
          <cell r="M707">
            <v>928966016</v>
          </cell>
          <cell r="N707">
            <v>30528000</v>
          </cell>
          <cell r="O707">
            <v>17680000</v>
          </cell>
        </row>
        <row r="708">
          <cell r="A708" t="str">
            <v>NJ</v>
          </cell>
          <cell r="C708">
            <v>1989</v>
          </cell>
          <cell r="D708">
            <v>6728293000</v>
          </cell>
          <cell r="G708">
            <v>232225000</v>
          </cell>
          <cell r="J708">
            <v>390529000</v>
          </cell>
          <cell r="M708">
            <v>7351047168</v>
          </cell>
          <cell r="N708">
            <v>124911000</v>
          </cell>
          <cell r="O708">
            <v>159348992</v>
          </cell>
        </row>
        <row r="709">
          <cell r="A709" t="str">
            <v>NM</v>
          </cell>
          <cell r="C709">
            <v>1989</v>
          </cell>
          <cell r="D709">
            <v>987941000</v>
          </cell>
          <cell r="G709">
            <v>85536000</v>
          </cell>
          <cell r="J709">
            <v>94759000</v>
          </cell>
          <cell r="M709">
            <v>1168236032</v>
          </cell>
          <cell r="N709">
            <v>41063000</v>
          </cell>
          <cell r="O709">
            <v>17482000</v>
          </cell>
        </row>
        <row r="710">
          <cell r="A710" t="str">
            <v>NY</v>
          </cell>
          <cell r="C710">
            <v>1989</v>
          </cell>
          <cell r="D710">
            <v>17498951000</v>
          </cell>
          <cell r="G710">
            <v>726535000</v>
          </cell>
          <cell r="J710">
            <v>994810000</v>
          </cell>
          <cell r="M710">
            <v>19220295680</v>
          </cell>
          <cell r="N710">
            <v>593601984</v>
          </cell>
          <cell r="O710">
            <v>411305984</v>
          </cell>
        </row>
        <row r="711">
          <cell r="A711" t="str">
            <v>NC</v>
          </cell>
          <cell r="C711">
            <v>1989</v>
          </cell>
          <cell r="D711">
            <v>4012519000</v>
          </cell>
          <cell r="G711">
            <v>280723000</v>
          </cell>
          <cell r="J711">
            <v>397821000</v>
          </cell>
          <cell r="M711">
            <v>4691062784</v>
          </cell>
          <cell r="N711">
            <v>164322000</v>
          </cell>
          <cell r="O711">
            <v>88940000</v>
          </cell>
        </row>
        <row r="712">
          <cell r="A712" t="str">
            <v>ND</v>
          </cell>
          <cell r="C712">
            <v>1989</v>
          </cell>
          <cell r="D712">
            <v>431346000</v>
          </cell>
          <cell r="G712">
            <v>28060000</v>
          </cell>
          <cell r="J712">
            <v>42426000</v>
          </cell>
          <cell r="M712">
            <v>501832000</v>
          </cell>
          <cell r="N712">
            <v>25521000</v>
          </cell>
          <cell r="O712">
            <v>9224000</v>
          </cell>
        </row>
        <row r="713">
          <cell r="A713" t="str">
            <v>OH</v>
          </cell>
          <cell r="C713">
            <v>1989</v>
          </cell>
          <cell r="D713">
            <v>7474729000</v>
          </cell>
          <cell r="G713">
            <v>222854000</v>
          </cell>
          <cell r="J713">
            <v>353861000</v>
          </cell>
          <cell r="M713">
            <v>8051444224</v>
          </cell>
          <cell r="N713">
            <v>195912000</v>
          </cell>
          <cell r="O713">
            <v>177895008</v>
          </cell>
        </row>
        <row r="714">
          <cell r="A714" t="str">
            <v>OK</v>
          </cell>
          <cell r="C714">
            <v>1989</v>
          </cell>
          <cell r="D714">
            <v>1822841000</v>
          </cell>
          <cell r="G714">
            <v>119742000</v>
          </cell>
          <cell r="J714">
            <v>219549000</v>
          </cell>
          <cell r="M714">
            <v>2162131968</v>
          </cell>
          <cell r="N714">
            <v>54987000</v>
          </cell>
          <cell r="O714">
            <v>21134000</v>
          </cell>
        </row>
        <row r="715">
          <cell r="A715" t="str">
            <v>OR</v>
          </cell>
          <cell r="C715">
            <v>1989</v>
          </cell>
          <cell r="D715">
            <v>2313552000</v>
          </cell>
          <cell r="G715">
            <v>50520000</v>
          </cell>
          <cell r="J715">
            <v>79150000</v>
          </cell>
          <cell r="M715">
            <v>2443222016</v>
          </cell>
          <cell r="N715">
            <v>55474000</v>
          </cell>
          <cell r="O715">
            <v>49518000</v>
          </cell>
        </row>
        <row r="716">
          <cell r="A716" t="str">
            <v>PA</v>
          </cell>
          <cell r="C716">
            <v>1989</v>
          </cell>
          <cell r="D716">
            <v>8498168000</v>
          </cell>
          <cell r="G716">
            <v>632199000</v>
          </cell>
          <cell r="J716">
            <v>753417000</v>
          </cell>
          <cell r="M716">
            <v>9883784192</v>
          </cell>
          <cell r="N716">
            <v>529228992</v>
          </cell>
          <cell r="O716">
            <v>102361000</v>
          </cell>
        </row>
        <row r="717">
          <cell r="A717" t="str">
            <v>RI</v>
          </cell>
          <cell r="C717">
            <v>1989</v>
          </cell>
          <cell r="D717">
            <v>670120000</v>
          </cell>
          <cell r="G717">
            <v>11909000</v>
          </cell>
          <cell r="J717">
            <v>18821000</v>
          </cell>
          <cell r="M717">
            <v>700849984</v>
          </cell>
          <cell r="N717">
            <v>89455000</v>
          </cell>
          <cell r="O717">
            <v>14833000</v>
          </cell>
        </row>
        <row r="718">
          <cell r="A718" t="str">
            <v>SC</v>
          </cell>
          <cell r="C718">
            <v>1989</v>
          </cell>
          <cell r="D718">
            <v>2051210000</v>
          </cell>
          <cell r="G718">
            <v>150868000</v>
          </cell>
          <cell r="J718">
            <v>224811000</v>
          </cell>
          <cell r="M718">
            <v>2426888960</v>
          </cell>
          <cell r="N718">
            <v>203103008</v>
          </cell>
          <cell r="O718">
            <v>43408000</v>
          </cell>
        </row>
        <row r="719">
          <cell r="A719" t="str">
            <v>SD</v>
          </cell>
          <cell r="C719">
            <v>1989</v>
          </cell>
          <cell r="D719">
            <v>421348000</v>
          </cell>
          <cell r="G719">
            <v>23276000</v>
          </cell>
          <cell r="J719">
            <v>32947000</v>
          </cell>
          <cell r="M719">
            <v>477571008</v>
          </cell>
          <cell r="N719">
            <v>22246000</v>
          </cell>
          <cell r="O719">
            <v>9431000</v>
          </cell>
        </row>
        <row r="720">
          <cell r="A720" t="str">
            <v>TN</v>
          </cell>
          <cell r="C720">
            <v>1989</v>
          </cell>
          <cell r="D720">
            <v>2321571000</v>
          </cell>
          <cell r="G720">
            <v>121477000</v>
          </cell>
          <cell r="J720">
            <v>158849000</v>
          </cell>
          <cell r="M720">
            <v>2601896960</v>
          </cell>
          <cell r="N720">
            <v>234827008</v>
          </cell>
          <cell r="O720">
            <v>35971000</v>
          </cell>
        </row>
        <row r="721">
          <cell r="A721" t="str">
            <v>TX</v>
          </cell>
          <cell r="C721">
            <v>1989</v>
          </cell>
          <cell r="D721">
            <v>11376036000</v>
          </cell>
          <cell r="G721">
            <v>285079000</v>
          </cell>
          <cell r="J721">
            <v>1138402000</v>
          </cell>
          <cell r="M721">
            <v>12799516672</v>
          </cell>
          <cell r="N721">
            <v>217148992</v>
          </cell>
          <cell r="O721">
            <v>154840992</v>
          </cell>
        </row>
        <row r="722">
          <cell r="A722" t="str">
            <v>US</v>
          </cell>
          <cell r="C722">
            <v>1989</v>
          </cell>
          <cell r="D722">
            <v>170586643000</v>
          </cell>
          <cell r="G722">
            <v>9274295000</v>
          </cell>
          <cell r="J722">
            <v>14584057000</v>
          </cell>
          <cell r="M722">
            <v>194445000704</v>
          </cell>
          <cell r="N722">
            <v>7176739840</v>
          </cell>
          <cell r="O722">
            <v>4124238080</v>
          </cell>
        </row>
        <row r="723">
          <cell r="A723" t="str">
            <v>UT</v>
          </cell>
          <cell r="C723">
            <v>1989</v>
          </cell>
          <cell r="D723">
            <v>1120332000</v>
          </cell>
          <cell r="G723">
            <v>32252000</v>
          </cell>
          <cell r="J723">
            <v>65543000</v>
          </cell>
          <cell r="M723">
            <v>1218126976</v>
          </cell>
          <cell r="N723">
            <v>58799000</v>
          </cell>
          <cell r="O723">
            <v>28528000</v>
          </cell>
        </row>
        <row r="724">
          <cell r="A724" t="str">
            <v>VT</v>
          </cell>
          <cell r="C724">
            <v>1989</v>
          </cell>
          <cell r="D724">
            <v>448740000</v>
          </cell>
          <cell r="G724">
            <v>14259000</v>
          </cell>
          <cell r="J724">
            <v>30340000</v>
          </cell>
          <cell r="M724">
            <v>493339008</v>
          </cell>
          <cell r="N724">
            <v>23461000</v>
          </cell>
          <cell r="O724">
            <v>7723000</v>
          </cell>
        </row>
        <row r="725">
          <cell r="A725" t="str">
            <v>VA</v>
          </cell>
          <cell r="C725">
            <v>1989</v>
          </cell>
          <cell r="D725">
            <v>4174507000</v>
          </cell>
          <cell r="G725">
            <v>341754000</v>
          </cell>
          <cell r="J725">
            <v>480074000</v>
          </cell>
          <cell r="M725">
            <v>4996335104</v>
          </cell>
          <cell r="N725">
            <v>188380000</v>
          </cell>
          <cell r="O725">
            <v>137128000</v>
          </cell>
        </row>
        <row r="726">
          <cell r="A726" t="str">
            <v>WA</v>
          </cell>
          <cell r="C726">
            <v>1989</v>
          </cell>
          <cell r="D726">
            <v>3195881000</v>
          </cell>
          <cell r="G726">
            <v>400947000</v>
          </cell>
          <cell r="J726">
            <v>546470000</v>
          </cell>
          <cell r="M726">
            <v>4143298048</v>
          </cell>
          <cell r="N726">
            <v>88131000</v>
          </cell>
          <cell r="O726">
            <v>129764000</v>
          </cell>
        </row>
        <row r="727">
          <cell r="A727" t="str">
            <v>WV</v>
          </cell>
          <cell r="C727">
            <v>1989</v>
          </cell>
          <cell r="D727">
            <v>1105615000</v>
          </cell>
          <cell r="G727">
            <v>16422000</v>
          </cell>
          <cell r="J727">
            <v>76400000</v>
          </cell>
          <cell r="M727">
            <v>1198436992</v>
          </cell>
          <cell r="N727">
            <v>75564000</v>
          </cell>
          <cell r="O727">
            <v>12550000</v>
          </cell>
        </row>
        <row r="728">
          <cell r="A728" t="str">
            <v>WI</v>
          </cell>
          <cell r="C728">
            <v>1989</v>
          </cell>
          <cell r="D728">
            <v>3791329000</v>
          </cell>
          <cell r="G728">
            <v>35735000</v>
          </cell>
          <cell r="J728">
            <v>138428000</v>
          </cell>
          <cell r="M728">
            <v>3965491968</v>
          </cell>
          <cell r="N728">
            <v>101263000</v>
          </cell>
          <cell r="O728">
            <v>98983000</v>
          </cell>
        </row>
        <row r="729">
          <cell r="A729" t="str">
            <v>WY</v>
          </cell>
          <cell r="C729">
            <v>1989</v>
          </cell>
          <cell r="D729">
            <v>492406000</v>
          </cell>
          <cell r="G729">
            <v>18265000</v>
          </cell>
          <cell r="J729">
            <v>36008000</v>
          </cell>
          <cell r="M729">
            <v>546678976</v>
          </cell>
          <cell r="N729">
            <v>4563000</v>
          </cell>
          <cell r="O729">
            <v>11400000</v>
          </cell>
        </row>
        <row r="730">
          <cell r="A730" t="str">
            <v>AL</v>
          </cell>
          <cell r="C730">
            <v>1990</v>
          </cell>
          <cell r="D730">
            <v>2087044000</v>
          </cell>
          <cell r="G730">
            <v>183422000</v>
          </cell>
          <cell r="J730">
            <v>250575000</v>
          </cell>
          <cell r="M730">
            <v>2521040896</v>
          </cell>
          <cell r="N730">
            <v>401919008</v>
          </cell>
          <cell r="O730">
            <v>33669000</v>
          </cell>
        </row>
        <row r="731">
          <cell r="A731" t="str">
            <v>AK</v>
          </cell>
          <cell r="C731">
            <v>1990</v>
          </cell>
          <cell r="D731">
            <v>839915000</v>
          </cell>
          <cell r="G731">
            <v>56085000</v>
          </cell>
          <cell r="J731">
            <v>73490000</v>
          </cell>
          <cell r="M731">
            <v>969489984</v>
          </cell>
          <cell r="N731">
            <v>84340000</v>
          </cell>
          <cell r="O731">
            <v>21211000</v>
          </cell>
        </row>
        <row r="732">
          <cell r="A732" t="str">
            <v>AZ</v>
          </cell>
          <cell r="C732">
            <v>1990</v>
          </cell>
          <cell r="D732">
            <v>2375838000</v>
          </cell>
          <cell r="G732">
            <v>371338000</v>
          </cell>
          <cell r="J732">
            <v>448966000</v>
          </cell>
          <cell r="M732">
            <v>3196142080</v>
          </cell>
          <cell r="N732">
            <v>76681000</v>
          </cell>
          <cell r="O732">
            <v>95721000</v>
          </cell>
        </row>
        <row r="733">
          <cell r="A733" t="str">
            <v>AR</v>
          </cell>
          <cell r="C733">
            <v>1990</v>
          </cell>
          <cell r="D733">
            <v>1320821000</v>
          </cell>
          <cell r="G733">
            <v>69688000</v>
          </cell>
          <cell r="J733">
            <v>74624000</v>
          </cell>
          <cell r="M733">
            <v>1465133056</v>
          </cell>
          <cell r="N733">
            <v>153662000</v>
          </cell>
          <cell r="O733">
            <v>18360000</v>
          </cell>
        </row>
        <row r="734">
          <cell r="A734" t="str">
            <v>CA</v>
          </cell>
          <cell r="C734">
            <v>1990</v>
          </cell>
          <cell r="D734">
            <v>22251228000</v>
          </cell>
          <cell r="G734">
            <v>1048043000</v>
          </cell>
          <cell r="J734">
            <v>1909319000</v>
          </cell>
          <cell r="M734">
            <v>25208590336</v>
          </cell>
          <cell r="N734">
            <v>633112000</v>
          </cell>
          <cell r="O734">
            <v>562800000</v>
          </cell>
        </row>
        <row r="735">
          <cell r="A735" t="str">
            <v>CO</v>
          </cell>
          <cell r="C735">
            <v>1990</v>
          </cell>
          <cell r="D735">
            <v>2425632000</v>
          </cell>
          <cell r="G735">
            <v>87565000</v>
          </cell>
          <cell r="J735">
            <v>255503000</v>
          </cell>
          <cell r="M735">
            <v>2768699904</v>
          </cell>
          <cell r="N735">
            <v>39482000</v>
          </cell>
          <cell r="O735">
            <v>65863000</v>
          </cell>
        </row>
        <row r="736">
          <cell r="A736" t="str">
            <v>CT</v>
          </cell>
          <cell r="C736">
            <v>1990</v>
          </cell>
          <cell r="D736">
            <v>3015947000</v>
          </cell>
          <cell r="G736">
            <v>192237000</v>
          </cell>
          <cell r="J736">
            <v>216831000</v>
          </cell>
          <cell r="M736">
            <v>3425015040</v>
          </cell>
          <cell r="N736">
            <v>155375008</v>
          </cell>
          <cell r="O736">
            <v>102348000</v>
          </cell>
        </row>
        <row r="737">
          <cell r="A737" t="str">
            <v>DE</v>
          </cell>
          <cell r="C737">
            <v>1990</v>
          </cell>
          <cell r="D737">
            <v>525471000</v>
          </cell>
          <cell r="G737">
            <v>15156000</v>
          </cell>
          <cell r="J737">
            <v>24420000</v>
          </cell>
          <cell r="M737">
            <v>565046976</v>
          </cell>
          <cell r="N737">
            <v>50459000</v>
          </cell>
          <cell r="O737">
            <v>6767000</v>
          </cell>
        </row>
        <row r="738">
          <cell r="A738" t="str">
            <v>DC</v>
          </cell>
          <cell r="C738">
            <v>1990</v>
          </cell>
          <cell r="D738">
            <v>543184000</v>
          </cell>
          <cell r="G738">
            <v>18635000</v>
          </cell>
          <cell r="J738">
            <v>29979000</v>
          </cell>
          <cell r="M738">
            <v>591798016</v>
          </cell>
          <cell r="N738">
            <v>0</v>
          </cell>
          <cell r="O738">
            <v>19516000</v>
          </cell>
        </row>
        <row r="739">
          <cell r="A739" t="str">
            <v>FL</v>
          </cell>
          <cell r="C739">
            <v>1990</v>
          </cell>
          <cell r="D739">
            <v>8517140000</v>
          </cell>
          <cell r="G739">
            <v>904057000</v>
          </cell>
          <cell r="J739">
            <v>1507091000</v>
          </cell>
          <cell r="M739">
            <v>10928287744</v>
          </cell>
          <cell r="N739">
            <v>508179008</v>
          </cell>
          <cell r="O739">
            <v>201140000</v>
          </cell>
        </row>
        <row r="740">
          <cell r="A740" t="str">
            <v>GA</v>
          </cell>
          <cell r="C740">
            <v>1990</v>
          </cell>
          <cell r="D740">
            <v>4464493000</v>
          </cell>
          <cell r="G740">
            <v>24006000</v>
          </cell>
          <cell r="J740">
            <v>632269000</v>
          </cell>
          <cell r="M740">
            <v>5120768000</v>
          </cell>
          <cell r="N740">
            <v>487092992</v>
          </cell>
          <cell r="O740">
            <v>67433000</v>
          </cell>
        </row>
        <row r="741">
          <cell r="A741" t="str">
            <v>HI</v>
          </cell>
          <cell r="C741">
            <v>1990</v>
          </cell>
          <cell r="D741">
            <v>592974000</v>
          </cell>
          <cell r="G741">
            <v>86093000</v>
          </cell>
          <cell r="J741">
            <v>91689000</v>
          </cell>
          <cell r="M741">
            <v>770755968</v>
          </cell>
          <cell r="N741">
            <v>16059000</v>
          </cell>
          <cell r="O741">
            <v>24432000</v>
          </cell>
        </row>
        <row r="742">
          <cell r="A742" t="str">
            <v>ID</v>
          </cell>
          <cell r="C742">
            <v>1990</v>
          </cell>
          <cell r="D742">
            <v>594341000</v>
          </cell>
          <cell r="G742">
            <v>35331000</v>
          </cell>
          <cell r="J742">
            <v>52770000</v>
          </cell>
          <cell r="M742">
            <v>682441984</v>
          </cell>
          <cell r="N742">
            <v>35317000</v>
          </cell>
          <cell r="O742">
            <v>13473000</v>
          </cell>
        </row>
        <row r="743">
          <cell r="A743" t="str">
            <v>IL</v>
          </cell>
          <cell r="C743">
            <v>1990</v>
          </cell>
          <cell r="D743">
            <v>7353543000</v>
          </cell>
          <cell r="G743">
            <v>614867000</v>
          </cell>
          <cell r="J743">
            <v>863894000</v>
          </cell>
          <cell r="M743">
            <v>8832304128</v>
          </cell>
          <cell r="N743">
            <v>389219008</v>
          </cell>
          <cell r="O743">
            <v>353147008</v>
          </cell>
        </row>
        <row r="744">
          <cell r="A744" t="str">
            <v>IN</v>
          </cell>
          <cell r="C744">
            <v>1990</v>
          </cell>
          <cell r="D744">
            <v>3787918000</v>
          </cell>
          <cell r="G744">
            <v>228251000</v>
          </cell>
          <cell r="J744">
            <v>333331000</v>
          </cell>
          <cell r="M744">
            <v>4349499904</v>
          </cell>
          <cell r="N744">
            <v>225756000</v>
          </cell>
          <cell r="O744">
            <v>142487008</v>
          </cell>
        </row>
        <row r="745">
          <cell r="A745" t="str">
            <v>IA</v>
          </cell>
          <cell r="C745">
            <v>1990</v>
          </cell>
          <cell r="D745">
            <v>1943945000</v>
          </cell>
          <cell r="G745">
            <v>61084000</v>
          </cell>
          <cell r="J745">
            <v>138190000</v>
          </cell>
          <cell r="M745">
            <v>2143218944</v>
          </cell>
          <cell r="N745">
            <v>68636000</v>
          </cell>
          <cell r="O745">
            <v>56114000</v>
          </cell>
        </row>
        <row r="746">
          <cell r="A746" t="str">
            <v>KS</v>
          </cell>
          <cell r="C746">
            <v>1990</v>
          </cell>
          <cell r="D746">
            <v>1784148000</v>
          </cell>
          <cell r="G746">
            <v>58978000</v>
          </cell>
          <cell r="J746">
            <v>131291000</v>
          </cell>
          <cell r="M746">
            <v>1974417024</v>
          </cell>
          <cell r="N746">
            <v>63590000</v>
          </cell>
          <cell r="O746">
            <v>30828000</v>
          </cell>
        </row>
        <row r="747">
          <cell r="A747" t="str">
            <v>KY</v>
          </cell>
          <cell r="C747">
            <v>1990</v>
          </cell>
          <cell r="D747">
            <v>1905703000</v>
          </cell>
          <cell r="G747">
            <v>28302000</v>
          </cell>
          <cell r="J747">
            <v>92920000</v>
          </cell>
          <cell r="M747">
            <v>2026925056</v>
          </cell>
          <cell r="N747">
            <v>258692000</v>
          </cell>
          <cell r="O747">
            <v>36584000</v>
          </cell>
        </row>
        <row r="748">
          <cell r="A748" t="str">
            <v>LA</v>
          </cell>
          <cell r="C748">
            <v>1990</v>
          </cell>
          <cell r="D748">
            <v>2704418000</v>
          </cell>
          <cell r="G748">
            <v>70887000</v>
          </cell>
          <cell r="J748">
            <v>190642000</v>
          </cell>
          <cell r="M748">
            <v>2965946880</v>
          </cell>
          <cell r="N748">
            <v>171275008</v>
          </cell>
          <cell r="O748">
            <v>58493000</v>
          </cell>
        </row>
        <row r="749">
          <cell r="A749" t="str">
            <v>ME</v>
          </cell>
          <cell r="C749">
            <v>1990</v>
          </cell>
          <cell r="D749">
            <v>967208000</v>
          </cell>
          <cell r="G749">
            <v>52604000</v>
          </cell>
          <cell r="J749">
            <v>104397000</v>
          </cell>
          <cell r="M749">
            <v>1124209024</v>
          </cell>
          <cell r="N749">
            <v>38940000</v>
          </cell>
          <cell r="O749">
            <v>16960000</v>
          </cell>
        </row>
        <row r="750">
          <cell r="A750" t="str">
            <v>MD</v>
          </cell>
          <cell r="C750">
            <v>1990</v>
          </cell>
          <cell r="D750">
            <v>3574430000</v>
          </cell>
          <cell r="G750">
            <v>306472000</v>
          </cell>
          <cell r="J750">
            <v>386253000</v>
          </cell>
          <cell r="M750">
            <v>4267154944</v>
          </cell>
          <cell r="N750">
            <v>144368000</v>
          </cell>
          <cell r="O750">
            <v>115034000</v>
          </cell>
        </row>
        <row r="751">
          <cell r="A751" t="str">
            <v>MA</v>
          </cell>
          <cell r="C751">
            <v>1990</v>
          </cell>
          <cell r="D751">
            <v>4400972000</v>
          </cell>
          <cell r="G751">
            <v>220250000</v>
          </cell>
          <cell r="J751">
            <v>277370000</v>
          </cell>
          <cell r="M751">
            <v>4898591744</v>
          </cell>
          <cell r="N751">
            <v>171519008</v>
          </cell>
          <cell r="O751">
            <v>162678000</v>
          </cell>
        </row>
        <row r="752">
          <cell r="A752" t="str">
            <v>MI</v>
          </cell>
          <cell r="C752">
            <v>1990</v>
          </cell>
          <cell r="D752">
            <v>7407774000</v>
          </cell>
          <cell r="G752">
            <v>338361000</v>
          </cell>
          <cell r="J752">
            <v>579746000</v>
          </cell>
          <cell r="M752">
            <v>8325880832</v>
          </cell>
          <cell r="N752">
            <v>83550000</v>
          </cell>
          <cell r="O752">
            <v>133709000</v>
          </cell>
        </row>
        <row r="753">
          <cell r="A753" t="str">
            <v>MN</v>
          </cell>
          <cell r="C753">
            <v>1990</v>
          </cell>
          <cell r="D753">
            <v>3565502000</v>
          </cell>
          <cell r="G753">
            <v>202361000</v>
          </cell>
          <cell r="J753">
            <v>450535000</v>
          </cell>
          <cell r="M753">
            <v>4218397952</v>
          </cell>
          <cell r="N753">
            <v>147331008</v>
          </cell>
          <cell r="O753">
            <v>84161000</v>
          </cell>
        </row>
        <row r="754">
          <cell r="A754" t="str">
            <v>MS</v>
          </cell>
          <cell r="C754">
            <v>1990</v>
          </cell>
          <cell r="D754">
            <v>1479725000</v>
          </cell>
          <cell r="G754">
            <v>68873000</v>
          </cell>
          <cell r="J754">
            <v>109386000</v>
          </cell>
          <cell r="M754">
            <v>1657984000</v>
          </cell>
          <cell r="N754">
            <v>97939000</v>
          </cell>
          <cell r="O754">
            <v>15302000</v>
          </cell>
        </row>
        <row r="755">
          <cell r="A755" t="str">
            <v>MO</v>
          </cell>
          <cell r="C755">
            <v>1990</v>
          </cell>
          <cell r="D755">
            <v>3254371000</v>
          </cell>
          <cell r="G755">
            <v>256000000</v>
          </cell>
          <cell r="J755">
            <v>403707000</v>
          </cell>
          <cell r="M755">
            <v>3914077952</v>
          </cell>
          <cell r="N755">
            <v>101116000</v>
          </cell>
          <cell r="O755">
            <v>70972000</v>
          </cell>
        </row>
        <row r="756">
          <cell r="A756" t="str">
            <v>MT</v>
          </cell>
          <cell r="C756">
            <v>1990</v>
          </cell>
          <cell r="D756">
            <v>639784000</v>
          </cell>
          <cell r="G756">
            <v>35776000</v>
          </cell>
          <cell r="J756">
            <v>58618000</v>
          </cell>
          <cell r="M756">
            <v>734177984</v>
          </cell>
          <cell r="N756">
            <v>50723000</v>
          </cell>
          <cell r="O756">
            <v>9400000</v>
          </cell>
        </row>
        <row r="757">
          <cell r="A757" t="str">
            <v>NE</v>
          </cell>
          <cell r="C757">
            <v>1990</v>
          </cell>
          <cell r="D757">
            <v>1183067000</v>
          </cell>
          <cell r="G757">
            <v>58459000</v>
          </cell>
          <cell r="J757">
            <v>94730000</v>
          </cell>
          <cell r="M757">
            <v>1336256000</v>
          </cell>
          <cell r="N757">
            <v>54028000</v>
          </cell>
          <cell r="O757">
            <v>21616000</v>
          </cell>
        </row>
        <row r="758">
          <cell r="A758" t="str">
            <v>NV</v>
          </cell>
          <cell r="C758">
            <v>1990</v>
          </cell>
          <cell r="D758">
            <v>715110000</v>
          </cell>
          <cell r="G758">
            <v>180984000</v>
          </cell>
          <cell r="J758">
            <v>207681000</v>
          </cell>
          <cell r="M758">
            <v>1103774976</v>
          </cell>
          <cell r="N758">
            <v>23279000</v>
          </cell>
          <cell r="O758">
            <v>36447000</v>
          </cell>
        </row>
        <row r="759">
          <cell r="A759" t="str">
            <v>NH</v>
          </cell>
          <cell r="C759">
            <v>1990</v>
          </cell>
          <cell r="D759">
            <v>819926000</v>
          </cell>
          <cell r="G759">
            <v>74243000</v>
          </cell>
          <cell r="J759">
            <v>111946000</v>
          </cell>
          <cell r="M759">
            <v>1006115008</v>
          </cell>
          <cell r="N759">
            <v>39436000</v>
          </cell>
          <cell r="O759">
            <v>18586000</v>
          </cell>
        </row>
        <row r="760">
          <cell r="A760" t="str">
            <v>NJ</v>
          </cell>
          <cell r="C760">
            <v>1990</v>
          </cell>
          <cell r="D760">
            <v>7360585000</v>
          </cell>
          <cell r="G760">
            <v>186426000</v>
          </cell>
          <cell r="J760">
            <v>365633000</v>
          </cell>
          <cell r="M760">
            <v>7912644096</v>
          </cell>
          <cell r="N760">
            <v>111392000</v>
          </cell>
          <cell r="O760">
            <v>174720992</v>
          </cell>
        </row>
        <row r="761">
          <cell r="A761" t="str">
            <v>NM</v>
          </cell>
          <cell r="C761">
            <v>1990</v>
          </cell>
          <cell r="D761">
            <v>1010892000</v>
          </cell>
          <cell r="G761">
            <v>113999000</v>
          </cell>
          <cell r="J761">
            <v>123367000</v>
          </cell>
          <cell r="M761">
            <v>1248258048</v>
          </cell>
          <cell r="N761">
            <v>48085000</v>
          </cell>
          <cell r="O761">
            <v>20045000</v>
          </cell>
        </row>
        <row r="762">
          <cell r="A762" t="str">
            <v>NY</v>
          </cell>
          <cell r="C762">
            <v>1990</v>
          </cell>
          <cell r="D762">
            <v>18454476000</v>
          </cell>
          <cell r="G762">
            <v>969314000</v>
          </cell>
          <cell r="J762">
            <v>1278113000</v>
          </cell>
          <cell r="M762">
            <v>20701902848</v>
          </cell>
          <cell r="N762">
            <v>622372992</v>
          </cell>
          <cell r="O762">
            <v>469695008</v>
          </cell>
        </row>
        <row r="763">
          <cell r="A763" t="str">
            <v>NC</v>
          </cell>
          <cell r="C763">
            <v>1990</v>
          </cell>
          <cell r="D763">
            <v>4422282000</v>
          </cell>
          <cell r="G763">
            <v>382242000</v>
          </cell>
          <cell r="J763">
            <v>501567000</v>
          </cell>
          <cell r="M763">
            <v>5306091008</v>
          </cell>
          <cell r="N763">
            <v>171188992</v>
          </cell>
          <cell r="O763">
            <v>101776000</v>
          </cell>
        </row>
        <row r="764">
          <cell r="A764" t="str">
            <v>ND</v>
          </cell>
          <cell r="C764">
            <v>1990</v>
          </cell>
          <cell r="D764">
            <v>472827000</v>
          </cell>
          <cell r="G764">
            <v>17585000</v>
          </cell>
          <cell r="J764">
            <v>30982000</v>
          </cell>
          <cell r="M764">
            <v>521393984</v>
          </cell>
          <cell r="N764">
            <v>24341000</v>
          </cell>
          <cell r="O764">
            <v>6560000</v>
          </cell>
        </row>
        <row r="765">
          <cell r="A765" t="str">
            <v>OH</v>
          </cell>
          <cell r="C765">
            <v>1990</v>
          </cell>
          <cell r="D765">
            <v>7950625000</v>
          </cell>
          <cell r="G765">
            <v>226291000</v>
          </cell>
          <cell r="J765">
            <v>374202000</v>
          </cell>
          <cell r="M765">
            <v>8551117824</v>
          </cell>
          <cell r="N765">
            <v>273112992</v>
          </cell>
          <cell r="O765">
            <v>197947008</v>
          </cell>
        </row>
        <row r="766">
          <cell r="A766" t="str">
            <v>OK</v>
          </cell>
          <cell r="C766">
            <v>1990</v>
          </cell>
          <cell r="D766">
            <v>1859191000</v>
          </cell>
          <cell r="G766">
            <v>123279000</v>
          </cell>
          <cell r="J766">
            <v>245959000</v>
          </cell>
          <cell r="M766">
            <v>2228429056</v>
          </cell>
          <cell r="N766">
            <v>81470000</v>
          </cell>
          <cell r="O766">
            <v>31669000</v>
          </cell>
        </row>
        <row r="767">
          <cell r="A767" t="str">
            <v>OR</v>
          </cell>
          <cell r="C767">
            <v>1990</v>
          </cell>
          <cell r="D767">
            <v>2413118000</v>
          </cell>
          <cell r="G767">
            <v>30917000</v>
          </cell>
          <cell r="J767">
            <v>140920000</v>
          </cell>
          <cell r="M767">
            <v>2584954880</v>
          </cell>
          <cell r="N767">
            <v>61255000</v>
          </cell>
          <cell r="O767">
            <v>50435000</v>
          </cell>
        </row>
        <row r="768">
          <cell r="A768" t="str">
            <v>PA</v>
          </cell>
          <cell r="C768">
            <v>1990</v>
          </cell>
          <cell r="D768">
            <v>9181538000</v>
          </cell>
          <cell r="G768">
            <v>729616000</v>
          </cell>
          <cell r="J768">
            <v>868758000</v>
          </cell>
          <cell r="M768">
            <v>10779912192</v>
          </cell>
          <cell r="N768">
            <v>581094016</v>
          </cell>
          <cell r="O768">
            <v>107116000</v>
          </cell>
        </row>
        <row r="769">
          <cell r="A769" t="str">
            <v>RI</v>
          </cell>
          <cell r="C769">
            <v>1990</v>
          </cell>
          <cell r="D769">
            <v>764823000</v>
          </cell>
          <cell r="G769">
            <v>36294000</v>
          </cell>
          <cell r="J769">
            <v>44399000</v>
          </cell>
          <cell r="M769">
            <v>845516032</v>
          </cell>
          <cell r="N769">
            <v>95366000</v>
          </cell>
          <cell r="O769">
            <v>15997000</v>
          </cell>
        </row>
        <row r="770">
          <cell r="A770" t="str">
            <v>SC</v>
          </cell>
          <cell r="C770">
            <v>1990</v>
          </cell>
          <cell r="D770">
            <v>2342414000</v>
          </cell>
          <cell r="G770">
            <v>198481000</v>
          </cell>
          <cell r="J770">
            <v>281700000</v>
          </cell>
          <cell r="M770">
            <v>2822595072</v>
          </cell>
          <cell r="N770">
            <v>195294000</v>
          </cell>
          <cell r="O770">
            <v>41114000</v>
          </cell>
        </row>
        <row r="771">
          <cell r="A771" t="str">
            <v>SD</v>
          </cell>
          <cell r="C771">
            <v>1990</v>
          </cell>
          <cell r="D771">
            <v>448514000</v>
          </cell>
          <cell r="G771">
            <v>26212000</v>
          </cell>
          <cell r="J771">
            <v>51707000</v>
          </cell>
          <cell r="M771">
            <v>526432992</v>
          </cell>
          <cell r="N771">
            <v>25630000</v>
          </cell>
          <cell r="O771">
            <v>10625000</v>
          </cell>
        </row>
        <row r="772">
          <cell r="A772" t="str">
            <v>TN</v>
          </cell>
          <cell r="C772">
            <v>1990</v>
          </cell>
          <cell r="D772">
            <v>2484179000</v>
          </cell>
          <cell r="G772">
            <v>137662000</v>
          </cell>
          <cell r="J772">
            <v>179428000</v>
          </cell>
          <cell r="M772">
            <v>2801268992</v>
          </cell>
          <cell r="N772">
            <v>243820000</v>
          </cell>
          <cell r="O772">
            <v>39427000</v>
          </cell>
        </row>
        <row r="773">
          <cell r="A773" t="str">
            <v>TX</v>
          </cell>
          <cell r="C773">
            <v>1990</v>
          </cell>
          <cell r="D773">
            <v>12199875000</v>
          </cell>
          <cell r="G773">
            <v>334725000</v>
          </cell>
          <cell r="J773">
            <v>1738999000</v>
          </cell>
          <cell r="M773">
            <v>14273599488</v>
          </cell>
          <cell r="N773">
            <v>234186000</v>
          </cell>
          <cell r="O773">
            <v>161264000</v>
          </cell>
        </row>
        <row r="774">
          <cell r="A774" t="str">
            <v>US</v>
          </cell>
          <cell r="C774">
            <v>1990</v>
          </cell>
          <cell r="D774">
            <v>183952928000</v>
          </cell>
          <cell r="G774">
            <v>10635769000</v>
          </cell>
          <cell r="J774">
            <v>18056503000</v>
          </cell>
          <cell r="M774">
            <v>212645199872</v>
          </cell>
          <cell r="N774">
            <v>8132213248</v>
          </cell>
          <cell r="O774">
            <v>4479228928</v>
          </cell>
        </row>
        <row r="775">
          <cell r="A775" t="str">
            <v>UT</v>
          </cell>
          <cell r="C775">
            <v>1990</v>
          </cell>
          <cell r="D775">
            <v>1136077000</v>
          </cell>
          <cell r="G775">
            <v>48580000</v>
          </cell>
          <cell r="J775">
            <v>103040000</v>
          </cell>
          <cell r="M775">
            <v>1287697024</v>
          </cell>
          <cell r="N775">
            <v>54612000</v>
          </cell>
          <cell r="O775">
            <v>28489000</v>
          </cell>
        </row>
        <row r="776">
          <cell r="A776" t="str">
            <v>VT</v>
          </cell>
          <cell r="C776">
            <v>1990</v>
          </cell>
          <cell r="D776">
            <v>519436000</v>
          </cell>
          <cell r="G776">
            <v>12270000</v>
          </cell>
          <cell r="J776">
            <v>23641000</v>
          </cell>
          <cell r="M776">
            <v>555347008</v>
          </cell>
          <cell r="N776">
            <v>26766000</v>
          </cell>
          <cell r="O776">
            <v>6955000</v>
          </cell>
        </row>
        <row r="777">
          <cell r="A777" t="str">
            <v>VA</v>
          </cell>
          <cell r="C777">
            <v>1990</v>
          </cell>
          <cell r="D777">
            <v>4628476000</v>
          </cell>
          <cell r="G777">
            <v>422481000</v>
          </cell>
          <cell r="J777">
            <v>558211000</v>
          </cell>
          <cell r="M777">
            <v>5609167872</v>
          </cell>
          <cell r="N777">
            <v>203576000</v>
          </cell>
          <cell r="O777">
            <v>138888000</v>
          </cell>
        </row>
        <row r="778">
          <cell r="A778" t="str">
            <v>WA</v>
          </cell>
          <cell r="C778">
            <v>1990</v>
          </cell>
          <cell r="D778">
            <v>3512142000</v>
          </cell>
          <cell r="G778">
            <v>590733000</v>
          </cell>
          <cell r="J778">
            <v>767558000</v>
          </cell>
          <cell r="M778">
            <v>4870432768</v>
          </cell>
          <cell r="N778">
            <v>115095000</v>
          </cell>
          <cell r="O778">
            <v>138922000</v>
          </cell>
        </row>
        <row r="779">
          <cell r="A779" t="str">
            <v>WV</v>
          </cell>
          <cell r="C779">
            <v>1990</v>
          </cell>
          <cell r="D779">
            <v>1146270000</v>
          </cell>
          <cell r="G779">
            <v>12934000</v>
          </cell>
          <cell r="J779">
            <v>56802000</v>
          </cell>
          <cell r="M779">
            <v>1216006016</v>
          </cell>
          <cell r="N779">
            <v>68701000</v>
          </cell>
          <cell r="O779">
            <v>13022000</v>
          </cell>
        </row>
        <row r="780">
          <cell r="A780" t="str">
            <v>WI</v>
          </cell>
          <cell r="C780">
            <v>1990</v>
          </cell>
          <cell r="D780">
            <v>4097761000</v>
          </cell>
          <cell r="G780">
            <v>72256000</v>
          </cell>
          <cell r="J780">
            <v>183415000</v>
          </cell>
          <cell r="M780">
            <v>4353432064</v>
          </cell>
          <cell r="N780">
            <v>118337000</v>
          </cell>
          <cell r="O780">
            <v>118651000</v>
          </cell>
        </row>
        <row r="781">
          <cell r="A781" t="str">
            <v>WY</v>
          </cell>
          <cell r="C781">
            <v>1990</v>
          </cell>
          <cell r="D781">
            <v>505855000</v>
          </cell>
          <cell r="G781">
            <v>15064000</v>
          </cell>
          <cell r="J781">
            <v>35939000</v>
          </cell>
          <cell r="M781">
            <v>556857984</v>
          </cell>
          <cell r="N781">
            <v>5443000</v>
          </cell>
          <cell r="O781">
            <v>10660000</v>
          </cell>
        </row>
        <row r="782">
          <cell r="A782" t="str">
            <v>AL</v>
          </cell>
          <cell r="C782">
            <v>1991</v>
          </cell>
          <cell r="D782">
            <v>2308297000</v>
          </cell>
          <cell r="G782">
            <v>157261000</v>
          </cell>
          <cell r="J782">
            <v>209658000</v>
          </cell>
          <cell r="M782">
            <v>2675215872</v>
          </cell>
          <cell r="N782">
            <v>356112992</v>
          </cell>
          <cell r="O782">
            <v>33118000</v>
          </cell>
        </row>
        <row r="783">
          <cell r="A783" t="str">
            <v>AK</v>
          </cell>
          <cell r="C783">
            <v>1991</v>
          </cell>
          <cell r="D783">
            <v>872899000</v>
          </cell>
          <cell r="G783">
            <v>75486000</v>
          </cell>
          <cell r="J783">
            <v>94242000</v>
          </cell>
          <cell r="M783">
            <v>1042627008</v>
          </cell>
          <cell r="N783">
            <v>51949000</v>
          </cell>
          <cell r="O783">
            <v>20207000</v>
          </cell>
        </row>
        <row r="784">
          <cell r="A784" t="str">
            <v>AZ</v>
          </cell>
          <cell r="C784">
            <v>1991</v>
          </cell>
          <cell r="D784">
            <v>2452502000</v>
          </cell>
          <cell r="G784">
            <v>448103000</v>
          </cell>
          <cell r="J784">
            <v>530732000</v>
          </cell>
          <cell r="M784">
            <v>3431336960</v>
          </cell>
          <cell r="N784">
            <v>71804000</v>
          </cell>
          <cell r="O784">
            <v>79961000</v>
          </cell>
        </row>
        <row r="785">
          <cell r="A785" t="str">
            <v>AR</v>
          </cell>
          <cell r="C785">
            <v>1991</v>
          </cell>
          <cell r="D785">
            <v>1359869000</v>
          </cell>
          <cell r="G785">
            <v>60235000</v>
          </cell>
          <cell r="J785">
            <v>109426000</v>
          </cell>
          <cell r="M785">
            <v>1529529984</v>
          </cell>
          <cell r="N785">
            <v>155058000</v>
          </cell>
          <cell r="O785">
            <v>17602000</v>
          </cell>
        </row>
        <row r="786">
          <cell r="A786" t="str">
            <v>CA</v>
          </cell>
          <cell r="C786">
            <v>1991</v>
          </cell>
          <cell r="D786">
            <v>24284668000</v>
          </cell>
          <cell r="G786">
            <v>1281709000</v>
          </cell>
          <cell r="J786">
            <v>2213810000</v>
          </cell>
          <cell r="M786">
            <v>27780186112</v>
          </cell>
          <cell r="N786">
            <v>662966016</v>
          </cell>
          <cell r="O786">
            <v>688912000</v>
          </cell>
        </row>
        <row r="787">
          <cell r="A787" t="str">
            <v>CO</v>
          </cell>
          <cell r="C787">
            <v>1991</v>
          </cell>
          <cell r="D787">
            <v>2581584000</v>
          </cell>
          <cell r="G787">
            <v>224431000</v>
          </cell>
          <cell r="J787">
            <v>303047000</v>
          </cell>
          <cell r="M787">
            <v>3109061888</v>
          </cell>
          <cell r="N787">
            <v>36065000</v>
          </cell>
          <cell r="O787">
            <v>75491000</v>
          </cell>
        </row>
        <row r="788">
          <cell r="A788" t="str">
            <v>CT</v>
          </cell>
          <cell r="C788">
            <v>1991</v>
          </cell>
          <cell r="D788">
            <v>3206436000</v>
          </cell>
          <cell r="G788">
            <v>216358000</v>
          </cell>
          <cell r="J788">
            <v>257230000</v>
          </cell>
          <cell r="M788">
            <v>3680024064</v>
          </cell>
          <cell r="N788">
            <v>141802000</v>
          </cell>
          <cell r="O788">
            <v>87946000</v>
          </cell>
        </row>
        <row r="789">
          <cell r="A789" t="str">
            <v>DE</v>
          </cell>
          <cell r="C789">
            <v>1991</v>
          </cell>
          <cell r="D789">
            <v>549577000</v>
          </cell>
          <cell r="G789">
            <v>15106000</v>
          </cell>
          <cell r="J789">
            <v>25027000</v>
          </cell>
          <cell r="M789">
            <v>589710016</v>
          </cell>
          <cell r="N789">
            <v>51313000</v>
          </cell>
          <cell r="O789">
            <v>7085000</v>
          </cell>
        </row>
        <row r="790">
          <cell r="A790" t="str">
            <v>DC</v>
          </cell>
          <cell r="C790">
            <v>1991</v>
          </cell>
          <cell r="D790">
            <v>571505000</v>
          </cell>
          <cell r="G790">
            <v>30855000</v>
          </cell>
          <cell r="J790">
            <v>48517000</v>
          </cell>
          <cell r="M790">
            <v>650876992</v>
          </cell>
          <cell r="N790">
            <v>0</v>
          </cell>
          <cell r="O790">
            <v>21631000</v>
          </cell>
        </row>
        <row r="791">
          <cell r="A791" t="str">
            <v>FL</v>
          </cell>
          <cell r="C791">
            <v>1991</v>
          </cell>
          <cell r="D791">
            <v>9380625000</v>
          </cell>
          <cell r="G791">
            <v>991134000</v>
          </cell>
          <cell r="J791">
            <v>1699251000</v>
          </cell>
          <cell r="M791">
            <v>12071010304</v>
          </cell>
          <cell r="N791">
            <v>470153984</v>
          </cell>
          <cell r="O791">
            <v>246486000</v>
          </cell>
        </row>
        <row r="792">
          <cell r="A792" t="str">
            <v>GA</v>
          </cell>
          <cell r="C792">
            <v>1991</v>
          </cell>
          <cell r="D792">
            <v>4716867000</v>
          </cell>
          <cell r="G792">
            <v>19933000</v>
          </cell>
          <cell r="J792">
            <v>592984000</v>
          </cell>
          <cell r="M792">
            <v>5329783808</v>
          </cell>
          <cell r="N792">
            <v>289508992</v>
          </cell>
          <cell r="O792">
            <v>96697000</v>
          </cell>
        </row>
        <row r="793">
          <cell r="A793" t="str">
            <v>HI</v>
          </cell>
          <cell r="C793">
            <v>1991</v>
          </cell>
          <cell r="D793">
            <v>653049000</v>
          </cell>
          <cell r="G793">
            <v>103273000</v>
          </cell>
          <cell r="J793">
            <v>130135000</v>
          </cell>
          <cell r="M793">
            <v>886457024</v>
          </cell>
          <cell r="N793">
            <v>15246000</v>
          </cell>
          <cell r="O793">
            <v>49824000</v>
          </cell>
        </row>
        <row r="794">
          <cell r="A794" t="str">
            <v>ID</v>
          </cell>
          <cell r="C794">
            <v>1991</v>
          </cell>
          <cell r="D794">
            <v>669782000</v>
          </cell>
          <cell r="G794">
            <v>66361000</v>
          </cell>
          <cell r="J794">
            <v>85161000</v>
          </cell>
          <cell r="M794">
            <v>821304000</v>
          </cell>
          <cell r="N794">
            <v>36999000</v>
          </cell>
          <cell r="O794">
            <v>11649000</v>
          </cell>
        </row>
        <row r="795">
          <cell r="A795" t="str">
            <v>IL</v>
          </cell>
          <cell r="C795">
            <v>1991</v>
          </cell>
          <cell r="D795">
            <v>8102766000</v>
          </cell>
          <cell r="G795">
            <v>374057000</v>
          </cell>
          <cell r="J795">
            <v>669351000</v>
          </cell>
          <cell r="M795">
            <v>9146174464</v>
          </cell>
          <cell r="N795">
            <v>325252992</v>
          </cell>
          <cell r="O795">
            <v>425604000</v>
          </cell>
        </row>
        <row r="796">
          <cell r="A796" t="str">
            <v>IN</v>
          </cell>
          <cell r="C796">
            <v>1991</v>
          </cell>
          <cell r="D796">
            <v>4107549000</v>
          </cell>
          <cell r="G796">
            <v>289654000</v>
          </cell>
          <cell r="J796">
            <v>472937000</v>
          </cell>
          <cell r="M796">
            <v>4870139904</v>
          </cell>
          <cell r="N796">
            <v>135307008</v>
          </cell>
          <cell r="O796">
            <v>139092000</v>
          </cell>
        </row>
        <row r="797">
          <cell r="A797" t="str">
            <v>IA</v>
          </cell>
          <cell r="C797">
            <v>1991</v>
          </cell>
          <cell r="D797">
            <v>2103353000</v>
          </cell>
          <cell r="G797">
            <v>104417000</v>
          </cell>
          <cell r="J797">
            <v>188821000</v>
          </cell>
          <cell r="M797">
            <v>2396591104</v>
          </cell>
          <cell r="N797">
            <v>64732000</v>
          </cell>
          <cell r="O797">
            <v>55785000</v>
          </cell>
        </row>
        <row r="798">
          <cell r="A798" t="str">
            <v>KS</v>
          </cell>
          <cell r="C798">
            <v>1991</v>
          </cell>
          <cell r="D798">
            <v>1875723000</v>
          </cell>
          <cell r="G798">
            <v>53593000</v>
          </cell>
          <cell r="J798">
            <v>129371000</v>
          </cell>
          <cell r="M798">
            <v>2058686976</v>
          </cell>
          <cell r="N798">
            <v>65240000</v>
          </cell>
          <cell r="O798">
            <v>34822000</v>
          </cell>
        </row>
        <row r="799">
          <cell r="A799" t="str">
            <v>KY</v>
          </cell>
          <cell r="C799">
            <v>1991</v>
          </cell>
          <cell r="D799">
            <v>2180153000</v>
          </cell>
          <cell r="G799">
            <v>35907000</v>
          </cell>
          <cell r="J799">
            <v>133165000</v>
          </cell>
          <cell r="M799">
            <v>2349224960</v>
          </cell>
          <cell r="N799">
            <v>257003008</v>
          </cell>
          <cell r="O799">
            <v>58053000</v>
          </cell>
        </row>
        <row r="800">
          <cell r="A800" t="str">
            <v>LA</v>
          </cell>
          <cell r="C800">
            <v>1991</v>
          </cell>
          <cell r="D800">
            <v>2864036000</v>
          </cell>
          <cell r="G800">
            <v>54195000</v>
          </cell>
          <cell r="J800">
            <v>174201000</v>
          </cell>
          <cell r="M800">
            <v>3092431872</v>
          </cell>
          <cell r="N800">
            <v>192932000</v>
          </cell>
          <cell r="O800">
            <v>58446000</v>
          </cell>
        </row>
        <row r="801">
          <cell r="A801" t="str">
            <v>ME</v>
          </cell>
          <cell r="C801">
            <v>1991</v>
          </cell>
          <cell r="D801">
            <v>1045634000</v>
          </cell>
          <cell r="G801">
            <v>61822000</v>
          </cell>
          <cell r="J801">
            <v>143606000</v>
          </cell>
          <cell r="M801">
            <v>1251062016</v>
          </cell>
          <cell r="N801">
            <v>40969000</v>
          </cell>
          <cell r="O801">
            <v>18131000</v>
          </cell>
        </row>
        <row r="802">
          <cell r="A802" t="str">
            <v>MD</v>
          </cell>
          <cell r="C802">
            <v>1991</v>
          </cell>
          <cell r="D802">
            <v>3900245000</v>
          </cell>
          <cell r="G802">
            <v>279482000</v>
          </cell>
          <cell r="J802">
            <v>355112000</v>
          </cell>
          <cell r="M802">
            <v>4534838784</v>
          </cell>
          <cell r="N802">
            <v>143407008</v>
          </cell>
          <cell r="O802">
            <v>139090000</v>
          </cell>
        </row>
        <row r="803">
          <cell r="A803" t="str">
            <v>MA</v>
          </cell>
          <cell r="C803">
            <v>1991</v>
          </cell>
          <cell r="D803">
            <v>4567618000</v>
          </cell>
          <cell r="G803">
            <v>239793000</v>
          </cell>
          <cell r="J803">
            <v>272397000</v>
          </cell>
          <cell r="M803">
            <v>5079808000</v>
          </cell>
          <cell r="N803">
            <v>154295008</v>
          </cell>
          <cell r="O803">
            <v>163328992</v>
          </cell>
        </row>
        <row r="804">
          <cell r="A804" t="str">
            <v>MI</v>
          </cell>
          <cell r="C804">
            <v>1991</v>
          </cell>
          <cell r="D804">
            <v>8116655000</v>
          </cell>
          <cell r="G804">
            <v>386341000</v>
          </cell>
          <cell r="J804">
            <v>744795000</v>
          </cell>
          <cell r="M804">
            <v>9247791104</v>
          </cell>
          <cell r="N804">
            <v>89426000</v>
          </cell>
          <cell r="O804">
            <v>140968000</v>
          </cell>
        </row>
        <row r="805">
          <cell r="A805" t="str">
            <v>MN</v>
          </cell>
          <cell r="C805">
            <v>1991</v>
          </cell>
          <cell r="D805">
            <v>3834865000</v>
          </cell>
          <cell r="G805">
            <v>168663000</v>
          </cell>
          <cell r="J805">
            <v>436604000</v>
          </cell>
          <cell r="M805">
            <v>4440132096</v>
          </cell>
          <cell r="N805">
            <v>165775008</v>
          </cell>
          <cell r="O805">
            <v>92526000</v>
          </cell>
        </row>
        <row r="806">
          <cell r="A806" t="str">
            <v>MS</v>
          </cell>
          <cell r="C806">
            <v>1991</v>
          </cell>
          <cell r="D806">
            <v>1544399000</v>
          </cell>
          <cell r="G806">
            <v>58661000</v>
          </cell>
          <cell r="J806">
            <v>98124000</v>
          </cell>
          <cell r="M806">
            <v>1701184000</v>
          </cell>
          <cell r="N806">
            <v>97506000</v>
          </cell>
          <cell r="O806">
            <v>17060000</v>
          </cell>
        </row>
        <row r="807">
          <cell r="A807" t="str">
            <v>MO</v>
          </cell>
          <cell r="C807">
            <v>1991</v>
          </cell>
          <cell r="D807">
            <v>3461480000</v>
          </cell>
          <cell r="G807">
            <v>322261000</v>
          </cell>
          <cell r="J807">
            <v>467440000</v>
          </cell>
          <cell r="M807">
            <v>4251181056</v>
          </cell>
          <cell r="N807">
            <v>109447000</v>
          </cell>
          <cell r="O807">
            <v>75945000</v>
          </cell>
        </row>
        <row r="808">
          <cell r="A808" t="str">
            <v>MT</v>
          </cell>
          <cell r="C808">
            <v>1991</v>
          </cell>
          <cell r="D808">
            <v>694273000</v>
          </cell>
          <cell r="G808">
            <v>18771000</v>
          </cell>
          <cell r="J808">
            <v>48162000</v>
          </cell>
          <cell r="M808">
            <v>761206016</v>
          </cell>
          <cell r="N808">
            <v>122104000</v>
          </cell>
          <cell r="O808">
            <v>12108000</v>
          </cell>
        </row>
        <row r="809">
          <cell r="A809" t="str">
            <v>NE</v>
          </cell>
          <cell r="C809">
            <v>1991</v>
          </cell>
          <cell r="D809">
            <v>1294202000</v>
          </cell>
          <cell r="G809">
            <v>79731000</v>
          </cell>
          <cell r="J809">
            <v>122888000</v>
          </cell>
          <cell r="M809">
            <v>1496820992</v>
          </cell>
          <cell r="N809">
            <v>50566000</v>
          </cell>
          <cell r="O809">
            <v>22436000</v>
          </cell>
        </row>
        <row r="810">
          <cell r="A810" t="str">
            <v>NV</v>
          </cell>
          <cell r="C810">
            <v>1991</v>
          </cell>
          <cell r="D810">
            <v>847665000</v>
          </cell>
          <cell r="G810">
            <v>298610000</v>
          </cell>
          <cell r="J810">
            <v>330617000</v>
          </cell>
          <cell r="M810">
            <v>1476892032</v>
          </cell>
          <cell r="N810">
            <v>25318000</v>
          </cell>
          <cell r="O810">
            <v>31397000</v>
          </cell>
        </row>
        <row r="811">
          <cell r="A811" t="str">
            <v>NH</v>
          </cell>
          <cell r="C811">
            <v>1991</v>
          </cell>
          <cell r="D811">
            <v>890269000</v>
          </cell>
          <cell r="G811">
            <v>60490000</v>
          </cell>
          <cell r="J811">
            <v>86842000</v>
          </cell>
          <cell r="M811">
            <v>1037601024</v>
          </cell>
          <cell r="N811">
            <v>40241000</v>
          </cell>
          <cell r="O811">
            <v>23949000</v>
          </cell>
        </row>
        <row r="812">
          <cell r="A812" t="str">
            <v>NJ</v>
          </cell>
          <cell r="C812">
            <v>1991</v>
          </cell>
          <cell r="D812">
            <v>7967747000</v>
          </cell>
          <cell r="G812">
            <v>223947000</v>
          </cell>
          <cell r="J812">
            <v>423863000</v>
          </cell>
          <cell r="M812">
            <v>8615557120</v>
          </cell>
          <cell r="N812">
            <v>116428000</v>
          </cell>
          <cell r="O812">
            <v>177412000</v>
          </cell>
        </row>
        <row r="813">
          <cell r="A813" t="str">
            <v>NM</v>
          </cell>
          <cell r="C813">
            <v>1991</v>
          </cell>
          <cell r="D813">
            <v>1148421000</v>
          </cell>
          <cell r="G813">
            <v>128656000</v>
          </cell>
          <cell r="J813">
            <v>138363000</v>
          </cell>
          <cell r="M813">
            <v>1415440000</v>
          </cell>
          <cell r="N813">
            <v>52381000</v>
          </cell>
          <cell r="O813">
            <v>23314000</v>
          </cell>
        </row>
        <row r="814">
          <cell r="A814" t="str">
            <v>NY</v>
          </cell>
          <cell r="C814">
            <v>1991</v>
          </cell>
          <cell r="D814">
            <v>20111421000</v>
          </cell>
          <cell r="G814">
            <v>1456304000</v>
          </cell>
          <cell r="J814">
            <v>1759826000</v>
          </cell>
          <cell r="M814">
            <v>23327551488</v>
          </cell>
          <cell r="N814">
            <v>421132992</v>
          </cell>
          <cell r="O814">
            <v>414752000</v>
          </cell>
        </row>
        <row r="815">
          <cell r="A815" t="str">
            <v>NC</v>
          </cell>
          <cell r="C815">
            <v>1991</v>
          </cell>
          <cell r="D815">
            <v>4646370000</v>
          </cell>
          <cell r="G815">
            <v>486785000</v>
          </cell>
          <cell r="J815">
            <v>589359000</v>
          </cell>
          <cell r="M815">
            <v>5722513920</v>
          </cell>
          <cell r="N815">
            <v>187403008</v>
          </cell>
          <cell r="O815">
            <v>114929000</v>
          </cell>
        </row>
        <row r="816">
          <cell r="A816" t="str">
            <v>ND</v>
          </cell>
          <cell r="C816">
            <v>1991</v>
          </cell>
          <cell r="D816">
            <v>470050000</v>
          </cell>
          <cell r="G816">
            <v>8278000</v>
          </cell>
          <cell r="J816">
            <v>19575000</v>
          </cell>
          <cell r="M816">
            <v>497903008</v>
          </cell>
          <cell r="N816">
            <v>23468000</v>
          </cell>
          <cell r="O816">
            <v>7030000</v>
          </cell>
        </row>
        <row r="817">
          <cell r="A817" t="str">
            <v>OH</v>
          </cell>
          <cell r="C817">
            <v>1991</v>
          </cell>
          <cell r="D817">
            <v>8377261000</v>
          </cell>
          <cell r="G817">
            <v>270513000</v>
          </cell>
          <cell r="J817">
            <v>423273000</v>
          </cell>
          <cell r="M817">
            <v>9071046656</v>
          </cell>
          <cell r="N817">
            <v>197408000</v>
          </cell>
          <cell r="O817">
            <v>222180992</v>
          </cell>
        </row>
        <row r="818">
          <cell r="A818" t="str">
            <v>OK</v>
          </cell>
          <cell r="C818">
            <v>1991</v>
          </cell>
          <cell r="D818">
            <v>2099702000</v>
          </cell>
          <cell r="G818">
            <v>157414000</v>
          </cell>
          <cell r="J818">
            <v>285149000</v>
          </cell>
          <cell r="M818">
            <v>2542265088</v>
          </cell>
          <cell r="N818">
            <v>86291000</v>
          </cell>
          <cell r="O818">
            <v>31215000</v>
          </cell>
        </row>
        <row r="819">
          <cell r="A819" t="str">
            <v>OR</v>
          </cell>
          <cell r="C819">
            <v>1991</v>
          </cell>
          <cell r="D819">
            <v>2524303000</v>
          </cell>
          <cell r="G819">
            <v>17301000</v>
          </cell>
          <cell r="J819">
            <v>102154000</v>
          </cell>
          <cell r="M819">
            <v>2643758080</v>
          </cell>
          <cell r="N819">
            <v>72794000</v>
          </cell>
          <cell r="O819">
            <v>63420000</v>
          </cell>
        </row>
        <row r="820">
          <cell r="A820" t="str">
            <v>PA</v>
          </cell>
          <cell r="C820">
            <v>1991</v>
          </cell>
          <cell r="D820">
            <v>9209122000</v>
          </cell>
          <cell r="G820">
            <v>892195000</v>
          </cell>
          <cell r="J820">
            <v>1031525000</v>
          </cell>
          <cell r="M820">
            <v>11132841984</v>
          </cell>
          <cell r="N820">
            <v>544433984</v>
          </cell>
          <cell r="O820">
            <v>107735000</v>
          </cell>
        </row>
        <row r="821">
          <cell r="A821" t="str">
            <v>RI</v>
          </cell>
          <cell r="C821">
            <v>1991</v>
          </cell>
          <cell r="D821">
            <v>801681000</v>
          </cell>
          <cell r="G821">
            <v>31938000</v>
          </cell>
          <cell r="J821">
            <v>43200000</v>
          </cell>
          <cell r="M821">
            <v>876819008</v>
          </cell>
          <cell r="N821">
            <v>66472000</v>
          </cell>
          <cell r="O821">
            <v>19280000</v>
          </cell>
        </row>
        <row r="822">
          <cell r="A822" t="str">
            <v>SC</v>
          </cell>
          <cell r="C822">
            <v>1991</v>
          </cell>
          <cell r="D822">
            <v>2544229000</v>
          </cell>
          <cell r="G822">
            <v>231448000</v>
          </cell>
          <cell r="J822">
            <v>307976000</v>
          </cell>
          <cell r="M822">
            <v>3083653120</v>
          </cell>
          <cell r="N822">
            <v>169576000</v>
          </cell>
          <cell r="O822">
            <v>69071000</v>
          </cell>
        </row>
        <row r="823">
          <cell r="A823" t="str">
            <v>SD</v>
          </cell>
          <cell r="C823">
            <v>1991</v>
          </cell>
          <cell r="D823">
            <v>517731000</v>
          </cell>
          <cell r="G823">
            <v>16651000</v>
          </cell>
          <cell r="J823">
            <v>27681000</v>
          </cell>
          <cell r="M823">
            <v>562062976</v>
          </cell>
          <cell r="N823">
            <v>26423000</v>
          </cell>
          <cell r="O823">
            <v>9938000</v>
          </cell>
        </row>
        <row r="824">
          <cell r="A824" t="str">
            <v>TN</v>
          </cell>
          <cell r="C824">
            <v>1991</v>
          </cell>
          <cell r="D824">
            <v>2636241000</v>
          </cell>
          <cell r="G824">
            <v>136275000</v>
          </cell>
          <cell r="J824">
            <v>197410000</v>
          </cell>
          <cell r="M824">
            <v>2969925888</v>
          </cell>
          <cell r="N824">
            <v>227652992</v>
          </cell>
          <cell r="O824">
            <v>42211000</v>
          </cell>
        </row>
        <row r="825">
          <cell r="A825" t="str">
            <v>TX</v>
          </cell>
          <cell r="C825">
            <v>1991</v>
          </cell>
          <cell r="D825">
            <v>12727421000</v>
          </cell>
          <cell r="G825">
            <v>284131000</v>
          </cell>
          <cell r="J825">
            <v>1203425000</v>
          </cell>
          <cell r="M825">
            <v>14214976512</v>
          </cell>
          <cell r="N825">
            <v>260940000</v>
          </cell>
          <cell r="O825">
            <v>183644000</v>
          </cell>
        </row>
        <row r="826">
          <cell r="A826" t="str">
            <v>US</v>
          </cell>
          <cell r="C826">
            <v>1991</v>
          </cell>
          <cell r="D826">
            <v>197790802000</v>
          </cell>
          <cell r="G826">
            <v>12362678000</v>
          </cell>
          <cell r="J826">
            <v>19851948000</v>
          </cell>
          <cell r="M826">
            <v>230005424128</v>
          </cell>
          <cell r="N826">
            <v>7569101824</v>
          </cell>
          <cell r="O826">
            <v>4928769024</v>
          </cell>
        </row>
        <row r="827">
          <cell r="A827" t="str">
            <v>UT</v>
          </cell>
          <cell r="C827">
            <v>1991</v>
          </cell>
          <cell r="D827">
            <v>1238205000</v>
          </cell>
          <cell r="G827">
            <v>68849000</v>
          </cell>
          <cell r="J827">
            <v>130493000</v>
          </cell>
          <cell r="M827">
            <v>1437547008</v>
          </cell>
          <cell r="N827">
            <v>58960000</v>
          </cell>
          <cell r="O827">
            <v>31285000</v>
          </cell>
        </row>
        <row r="828">
          <cell r="A828" t="str">
            <v>VT</v>
          </cell>
          <cell r="C828">
            <v>1991</v>
          </cell>
          <cell r="D828">
            <v>568812000</v>
          </cell>
          <cell r="G828">
            <v>12748000</v>
          </cell>
          <cell r="J828">
            <v>23083000</v>
          </cell>
          <cell r="M828">
            <v>604643008</v>
          </cell>
          <cell r="N828">
            <v>28463000</v>
          </cell>
          <cell r="O828">
            <v>6864000</v>
          </cell>
        </row>
        <row r="829">
          <cell r="A829" t="str">
            <v>VA</v>
          </cell>
          <cell r="C829">
            <v>1991</v>
          </cell>
          <cell r="D829">
            <v>4941881000</v>
          </cell>
          <cell r="G829">
            <v>487770000</v>
          </cell>
          <cell r="J829">
            <v>636861000</v>
          </cell>
          <cell r="M829">
            <v>6066511872</v>
          </cell>
          <cell r="N829">
            <v>200180992</v>
          </cell>
          <cell r="O829">
            <v>159708992</v>
          </cell>
        </row>
        <row r="830">
          <cell r="A830" t="str">
            <v>WA</v>
          </cell>
          <cell r="C830">
            <v>1991</v>
          </cell>
          <cell r="D830">
            <v>3963852000</v>
          </cell>
          <cell r="G830">
            <v>669078000</v>
          </cell>
          <cell r="J830">
            <v>912247000</v>
          </cell>
          <cell r="M830">
            <v>5545177088</v>
          </cell>
          <cell r="N830">
            <v>186072000</v>
          </cell>
          <cell r="O830">
            <v>153178000</v>
          </cell>
        </row>
        <row r="831">
          <cell r="A831" t="str">
            <v>WV</v>
          </cell>
          <cell r="C831">
            <v>1991</v>
          </cell>
          <cell r="D831">
            <v>1267341000</v>
          </cell>
          <cell r="G831">
            <v>39437000</v>
          </cell>
          <cell r="J831">
            <v>92201000</v>
          </cell>
          <cell r="M831">
            <v>1398978944</v>
          </cell>
          <cell r="N831">
            <v>75675000</v>
          </cell>
          <cell r="O831">
            <v>14614000</v>
          </cell>
        </row>
        <row r="832">
          <cell r="A832" t="str">
            <v>WI</v>
          </cell>
          <cell r="C832">
            <v>1991</v>
          </cell>
          <cell r="D832">
            <v>4459466000</v>
          </cell>
          <cell r="G832">
            <v>140039000</v>
          </cell>
          <cell r="J832">
            <v>281463000</v>
          </cell>
          <cell r="M832">
            <v>4880968192</v>
          </cell>
          <cell r="N832">
            <v>133850000</v>
          </cell>
          <cell r="O832">
            <v>120566000</v>
          </cell>
        </row>
        <row r="833">
          <cell r="A833" t="str">
            <v>WY</v>
          </cell>
          <cell r="C833">
            <v>1991</v>
          </cell>
          <cell r="D833">
            <v>531000000</v>
          </cell>
          <cell r="G833">
            <v>26228000</v>
          </cell>
          <cell r="J833">
            <v>49168000</v>
          </cell>
          <cell r="M833">
            <v>606396032</v>
          </cell>
          <cell r="N833">
            <v>14598000</v>
          </cell>
          <cell r="O833">
            <v>11071000</v>
          </cell>
        </row>
        <row r="834">
          <cell r="A834" t="str">
            <v>AL</v>
          </cell>
          <cell r="C834">
            <v>1992</v>
          </cell>
          <cell r="D834">
            <v>2245852000</v>
          </cell>
          <cell r="G834">
            <v>129296000</v>
          </cell>
          <cell r="J834">
            <v>176502000</v>
          </cell>
          <cell r="M834">
            <v>2551650048</v>
          </cell>
          <cell r="N834">
            <v>344227008</v>
          </cell>
          <cell r="O834">
            <v>35808000</v>
          </cell>
        </row>
        <row r="835">
          <cell r="A835" t="str">
            <v>AK</v>
          </cell>
          <cell r="C835">
            <v>1992</v>
          </cell>
          <cell r="D835">
            <v>934573000</v>
          </cell>
          <cell r="G835">
            <v>71625000</v>
          </cell>
          <cell r="J835">
            <v>91963000</v>
          </cell>
          <cell r="M835">
            <v>1098161024</v>
          </cell>
          <cell r="N835">
            <v>59138000</v>
          </cell>
          <cell r="O835">
            <v>20894000</v>
          </cell>
        </row>
        <row r="836">
          <cell r="A836" t="str">
            <v>AZ</v>
          </cell>
          <cell r="C836">
            <v>1992</v>
          </cell>
          <cell r="D836">
            <v>2593403000</v>
          </cell>
          <cell r="G836">
            <v>480270000</v>
          </cell>
          <cell r="J836">
            <v>608986000</v>
          </cell>
          <cell r="M836">
            <v>3682659072</v>
          </cell>
          <cell r="N836">
            <v>71679000</v>
          </cell>
          <cell r="O836">
            <v>84179000</v>
          </cell>
        </row>
        <row r="837">
          <cell r="A837" t="str">
            <v>AR</v>
          </cell>
          <cell r="C837">
            <v>1992</v>
          </cell>
          <cell r="D837">
            <v>1520812000</v>
          </cell>
          <cell r="G837">
            <v>95210000</v>
          </cell>
          <cell r="J837">
            <v>144256000</v>
          </cell>
          <cell r="M837">
            <v>1760278016</v>
          </cell>
          <cell r="N837">
            <v>160426000</v>
          </cell>
          <cell r="O837">
            <v>18561000</v>
          </cell>
        </row>
        <row r="838">
          <cell r="A838" t="str">
            <v>CA</v>
          </cell>
          <cell r="C838">
            <v>1992</v>
          </cell>
          <cell r="D838">
            <v>24678637000</v>
          </cell>
          <cell r="G838">
            <v>1225037000</v>
          </cell>
          <cell r="J838">
            <v>2040929000</v>
          </cell>
          <cell r="M838">
            <v>27944603648</v>
          </cell>
          <cell r="N838">
            <v>716206976</v>
          </cell>
          <cell r="O838">
            <v>649009984</v>
          </cell>
        </row>
        <row r="839">
          <cell r="A839" t="str">
            <v>CO</v>
          </cell>
          <cell r="C839">
            <v>1992</v>
          </cell>
          <cell r="D839">
            <v>2721740000</v>
          </cell>
          <cell r="G839">
            <v>272192000</v>
          </cell>
          <cell r="J839">
            <v>363737000</v>
          </cell>
          <cell r="M839">
            <v>3357669120</v>
          </cell>
          <cell r="N839">
            <v>36977000</v>
          </cell>
          <cell r="O839">
            <v>101927000</v>
          </cell>
        </row>
        <row r="840">
          <cell r="A840" t="str">
            <v>CT</v>
          </cell>
          <cell r="C840">
            <v>1992</v>
          </cell>
          <cell r="D840">
            <v>3582284000</v>
          </cell>
          <cell r="G840">
            <v>265861000</v>
          </cell>
          <cell r="J840">
            <v>305195000</v>
          </cell>
          <cell r="M840">
            <v>4153339904</v>
          </cell>
          <cell r="N840">
            <v>128677000</v>
          </cell>
          <cell r="O840">
            <v>93234000</v>
          </cell>
        </row>
        <row r="841">
          <cell r="A841" t="str">
            <v>DE</v>
          </cell>
          <cell r="C841">
            <v>1992</v>
          </cell>
          <cell r="D841">
            <v>593422000</v>
          </cell>
          <cell r="G841">
            <v>23980000</v>
          </cell>
          <cell r="J841">
            <v>30595000</v>
          </cell>
          <cell r="M841">
            <v>647996992</v>
          </cell>
          <cell r="N841">
            <v>55270000</v>
          </cell>
          <cell r="O841">
            <v>8252000</v>
          </cell>
        </row>
        <row r="842">
          <cell r="A842" t="str">
            <v>DC</v>
          </cell>
          <cell r="C842">
            <v>1992</v>
          </cell>
          <cell r="D842">
            <v>576708000</v>
          </cell>
          <cell r="G842">
            <v>30611000</v>
          </cell>
          <cell r="J842">
            <v>47041000</v>
          </cell>
          <cell r="M842">
            <v>654360000</v>
          </cell>
          <cell r="N842">
            <v>0</v>
          </cell>
          <cell r="O842">
            <v>21846000</v>
          </cell>
        </row>
        <row r="843">
          <cell r="A843" t="str">
            <v>FL</v>
          </cell>
          <cell r="C843">
            <v>1992</v>
          </cell>
          <cell r="D843">
            <v>9382851000</v>
          </cell>
          <cell r="G843">
            <v>1234416000</v>
          </cell>
          <cell r="J843">
            <v>1667826000</v>
          </cell>
          <cell r="M843">
            <v>12285092864</v>
          </cell>
          <cell r="N843">
            <v>365840000</v>
          </cell>
          <cell r="O843">
            <v>255226000</v>
          </cell>
        </row>
        <row r="844">
          <cell r="A844" t="str">
            <v>GA</v>
          </cell>
          <cell r="C844">
            <v>1992</v>
          </cell>
          <cell r="D844">
            <v>4877040000</v>
          </cell>
          <cell r="G844">
            <v>368841000</v>
          </cell>
          <cell r="J844">
            <v>524909000</v>
          </cell>
          <cell r="M844">
            <v>5770789888</v>
          </cell>
          <cell r="N844">
            <v>278672000</v>
          </cell>
          <cell r="O844">
            <v>88200000</v>
          </cell>
        </row>
        <row r="845">
          <cell r="A845" t="str">
            <v>HI</v>
          </cell>
          <cell r="C845">
            <v>1992</v>
          </cell>
          <cell r="D845">
            <v>703847000</v>
          </cell>
          <cell r="G845">
            <v>87645000</v>
          </cell>
          <cell r="J845">
            <v>110702000</v>
          </cell>
          <cell r="M845">
            <v>902193984</v>
          </cell>
          <cell r="N845">
            <v>17583000</v>
          </cell>
          <cell r="O845">
            <v>49987000</v>
          </cell>
        </row>
        <row r="846">
          <cell r="A846" t="str">
            <v>ID</v>
          </cell>
          <cell r="C846">
            <v>1992</v>
          </cell>
          <cell r="D846">
            <v>718183000</v>
          </cell>
          <cell r="G846">
            <v>90748000</v>
          </cell>
          <cell r="J846">
            <v>111590000</v>
          </cell>
          <cell r="M846">
            <v>920521024</v>
          </cell>
          <cell r="N846">
            <v>45703000</v>
          </cell>
          <cell r="O846">
            <v>16904000</v>
          </cell>
        </row>
        <row r="847">
          <cell r="A847" t="str">
            <v>IL</v>
          </cell>
          <cell r="C847">
            <v>1992</v>
          </cell>
          <cell r="D847">
            <v>8587317000</v>
          </cell>
          <cell r="G847">
            <v>500066000</v>
          </cell>
          <cell r="J847">
            <v>735519000</v>
          </cell>
          <cell r="M847">
            <v>9822902272</v>
          </cell>
          <cell r="N847">
            <v>323095008</v>
          </cell>
          <cell r="O847">
            <v>388337984</v>
          </cell>
        </row>
        <row r="848">
          <cell r="A848" t="str">
            <v>IN</v>
          </cell>
          <cell r="C848">
            <v>1992</v>
          </cell>
          <cell r="D848">
            <v>4331956000</v>
          </cell>
          <cell r="G848">
            <v>393246000</v>
          </cell>
          <cell r="J848">
            <v>645191000</v>
          </cell>
          <cell r="M848">
            <v>5370393088</v>
          </cell>
          <cell r="N848">
            <v>115394000</v>
          </cell>
          <cell r="O848">
            <v>158459008</v>
          </cell>
        </row>
        <row r="849">
          <cell r="A849" t="str">
            <v>IA</v>
          </cell>
          <cell r="C849">
            <v>1992</v>
          </cell>
          <cell r="D849">
            <v>2189834000</v>
          </cell>
          <cell r="G849">
            <v>34703000</v>
          </cell>
          <cell r="J849">
            <v>212855000</v>
          </cell>
          <cell r="M849">
            <v>2437391872</v>
          </cell>
          <cell r="N849">
            <v>57652000</v>
          </cell>
          <cell r="O849">
            <v>64849000</v>
          </cell>
        </row>
        <row r="850">
          <cell r="A850" t="str">
            <v>KS</v>
          </cell>
          <cell r="C850">
            <v>1992</v>
          </cell>
          <cell r="D850">
            <v>2003109000</v>
          </cell>
          <cell r="G850">
            <v>53284000</v>
          </cell>
          <cell r="J850">
            <v>157705000</v>
          </cell>
          <cell r="M850">
            <v>2214097920</v>
          </cell>
          <cell r="N850">
            <v>71454000</v>
          </cell>
          <cell r="O850">
            <v>43590000</v>
          </cell>
        </row>
        <row r="851">
          <cell r="A851" t="str">
            <v>KY</v>
          </cell>
          <cell r="C851">
            <v>1992</v>
          </cell>
          <cell r="D851">
            <v>2321464000</v>
          </cell>
          <cell r="G851">
            <v>45908000</v>
          </cell>
          <cell r="J851">
            <v>136694000</v>
          </cell>
          <cell r="M851">
            <v>2504066048</v>
          </cell>
          <cell r="N851">
            <v>298612000</v>
          </cell>
          <cell r="O851">
            <v>49883000</v>
          </cell>
        </row>
        <row r="852">
          <cell r="A852" t="str">
            <v>LA</v>
          </cell>
          <cell r="C852">
            <v>1992</v>
          </cell>
          <cell r="D852">
            <v>3109669000</v>
          </cell>
          <cell r="G852">
            <v>67951000</v>
          </cell>
          <cell r="J852">
            <v>135305000</v>
          </cell>
          <cell r="M852">
            <v>3312924928</v>
          </cell>
          <cell r="N852">
            <v>189727008</v>
          </cell>
          <cell r="O852">
            <v>69832000</v>
          </cell>
        </row>
        <row r="853">
          <cell r="A853" t="str">
            <v>ME</v>
          </cell>
          <cell r="C853">
            <v>1992</v>
          </cell>
          <cell r="D853">
            <v>1081893000</v>
          </cell>
          <cell r="G853">
            <v>64293000</v>
          </cell>
          <cell r="J853">
            <v>122391000</v>
          </cell>
          <cell r="M853">
            <v>1268577024</v>
          </cell>
          <cell r="N853">
            <v>36520000</v>
          </cell>
          <cell r="O853">
            <v>15930000</v>
          </cell>
        </row>
        <row r="854">
          <cell r="A854" t="str">
            <v>MD</v>
          </cell>
          <cell r="C854">
            <v>1992</v>
          </cell>
          <cell r="D854">
            <v>3955415000</v>
          </cell>
          <cell r="G854">
            <v>242198000</v>
          </cell>
          <cell r="J854">
            <v>351301000</v>
          </cell>
          <cell r="M854">
            <v>4548914176</v>
          </cell>
          <cell r="N854">
            <v>134304992</v>
          </cell>
          <cell r="O854">
            <v>124891000</v>
          </cell>
        </row>
        <row r="855">
          <cell r="A855" t="str">
            <v>MA</v>
          </cell>
          <cell r="C855">
            <v>1992</v>
          </cell>
          <cell r="D855">
            <v>4643748000</v>
          </cell>
          <cell r="G855">
            <v>192769000</v>
          </cell>
          <cell r="J855">
            <v>233595000</v>
          </cell>
          <cell r="M855">
            <v>5070111744</v>
          </cell>
          <cell r="N855">
            <v>159107008</v>
          </cell>
          <cell r="O855">
            <v>157992992</v>
          </cell>
        </row>
        <row r="856">
          <cell r="A856" t="str">
            <v>MI</v>
          </cell>
          <cell r="C856">
            <v>1992</v>
          </cell>
          <cell r="D856">
            <v>8241409000</v>
          </cell>
          <cell r="G856">
            <v>439330000</v>
          </cell>
          <cell r="J856">
            <v>797835000</v>
          </cell>
          <cell r="M856">
            <v>9478574080</v>
          </cell>
          <cell r="N856">
            <v>100220000</v>
          </cell>
          <cell r="O856">
            <v>184847008</v>
          </cell>
        </row>
        <row r="857">
          <cell r="A857" t="str">
            <v>MN</v>
          </cell>
          <cell r="C857">
            <v>1992</v>
          </cell>
          <cell r="D857">
            <v>4166197000</v>
          </cell>
          <cell r="G857">
            <v>183009000</v>
          </cell>
          <cell r="J857">
            <v>458541000</v>
          </cell>
          <cell r="M857">
            <v>4807747072</v>
          </cell>
          <cell r="N857">
            <v>153832000</v>
          </cell>
          <cell r="O857">
            <v>116690000</v>
          </cell>
        </row>
        <row r="858">
          <cell r="A858" t="str">
            <v>MS</v>
          </cell>
          <cell r="C858">
            <v>1992</v>
          </cell>
          <cell r="D858">
            <v>1540662000</v>
          </cell>
          <cell r="G858">
            <v>85965000</v>
          </cell>
          <cell r="J858">
            <v>131795000</v>
          </cell>
          <cell r="M858">
            <v>1758422016</v>
          </cell>
          <cell r="N858">
            <v>100758000</v>
          </cell>
          <cell r="O858">
            <v>17256000</v>
          </cell>
        </row>
        <row r="859">
          <cell r="A859" t="str">
            <v>MO</v>
          </cell>
          <cell r="C859">
            <v>1992</v>
          </cell>
          <cell r="D859">
            <v>3585762000</v>
          </cell>
          <cell r="G859">
            <v>339456000</v>
          </cell>
          <cell r="J859">
            <v>474553000</v>
          </cell>
          <cell r="M859">
            <v>4399771136</v>
          </cell>
          <cell r="N859">
            <v>110286000</v>
          </cell>
          <cell r="O859">
            <v>86200000</v>
          </cell>
        </row>
        <row r="860">
          <cell r="A860" t="str">
            <v>MT</v>
          </cell>
          <cell r="C860">
            <v>1992</v>
          </cell>
          <cell r="D860">
            <v>698084000</v>
          </cell>
          <cell r="G860">
            <v>39113000</v>
          </cell>
          <cell r="J860">
            <v>63965000</v>
          </cell>
          <cell r="M860">
            <v>801161984</v>
          </cell>
          <cell r="N860">
            <v>57696000</v>
          </cell>
          <cell r="O860">
            <v>11940000</v>
          </cell>
        </row>
        <row r="861">
          <cell r="A861" t="str">
            <v>NE</v>
          </cell>
          <cell r="C861">
            <v>1992</v>
          </cell>
          <cell r="D861">
            <v>1353012000</v>
          </cell>
          <cell r="G861">
            <v>86593000</v>
          </cell>
          <cell r="J861">
            <v>132245000</v>
          </cell>
          <cell r="M861">
            <v>1571849984</v>
          </cell>
          <cell r="N861">
            <v>48889000</v>
          </cell>
          <cell r="O861">
            <v>25865000</v>
          </cell>
        </row>
        <row r="862">
          <cell r="A862" t="str">
            <v>NV</v>
          </cell>
          <cell r="C862">
            <v>1992</v>
          </cell>
          <cell r="D862">
            <v>941369000</v>
          </cell>
          <cell r="G862">
            <v>204101000</v>
          </cell>
          <cell r="J862">
            <v>249189000</v>
          </cell>
          <cell r="M862">
            <v>1394658944</v>
          </cell>
          <cell r="N862">
            <v>25353000</v>
          </cell>
          <cell r="O862">
            <v>65143000</v>
          </cell>
        </row>
        <row r="863">
          <cell r="A863" t="str">
            <v>NH</v>
          </cell>
          <cell r="C863">
            <v>1992</v>
          </cell>
          <cell r="D863">
            <v>924755000</v>
          </cell>
          <cell r="G863">
            <v>48342000</v>
          </cell>
          <cell r="J863">
            <v>63554000</v>
          </cell>
          <cell r="M863">
            <v>1036651008</v>
          </cell>
          <cell r="N863">
            <v>33265000</v>
          </cell>
          <cell r="O863">
            <v>18209000</v>
          </cell>
        </row>
        <row r="864">
          <cell r="A864" t="str">
            <v>NJ</v>
          </cell>
          <cell r="C864">
            <v>1992</v>
          </cell>
          <cell r="D864">
            <v>8643636000</v>
          </cell>
          <cell r="G864">
            <v>213288000</v>
          </cell>
          <cell r="J864">
            <v>475239000</v>
          </cell>
          <cell r="M864">
            <v>9332162560</v>
          </cell>
          <cell r="N864">
            <v>109584000</v>
          </cell>
          <cell r="O864">
            <v>211448000</v>
          </cell>
        </row>
        <row r="865">
          <cell r="A865" t="str">
            <v>NM</v>
          </cell>
          <cell r="C865">
            <v>1992</v>
          </cell>
          <cell r="D865">
            <v>1182483000</v>
          </cell>
          <cell r="G865">
            <v>129537000</v>
          </cell>
          <cell r="J865">
            <v>139206000</v>
          </cell>
          <cell r="M865">
            <v>1451225984</v>
          </cell>
          <cell r="N865">
            <v>52254000</v>
          </cell>
          <cell r="O865">
            <v>24693000</v>
          </cell>
        </row>
        <row r="866">
          <cell r="A866" t="str">
            <v>NY</v>
          </cell>
          <cell r="C866">
            <v>1992</v>
          </cell>
          <cell r="D866">
            <v>20545676000</v>
          </cell>
          <cell r="G866">
            <v>1370936000</v>
          </cell>
          <cell r="J866">
            <v>1635478000</v>
          </cell>
          <cell r="M866">
            <v>23552090112</v>
          </cell>
          <cell r="N866">
            <v>420816000</v>
          </cell>
          <cell r="O866">
            <v>398283008</v>
          </cell>
        </row>
        <row r="867">
          <cell r="A867" t="str">
            <v>NC</v>
          </cell>
          <cell r="C867">
            <v>1992</v>
          </cell>
          <cell r="D867">
            <v>4643432000</v>
          </cell>
          <cell r="G867">
            <v>483764000</v>
          </cell>
          <cell r="J867">
            <v>822339000</v>
          </cell>
          <cell r="M867">
            <v>5949535232</v>
          </cell>
          <cell r="N867">
            <v>183086000</v>
          </cell>
          <cell r="O867">
            <v>104051000</v>
          </cell>
        </row>
        <row r="868">
          <cell r="A868" t="str">
            <v>ND</v>
          </cell>
          <cell r="C868">
            <v>1992</v>
          </cell>
          <cell r="D868">
            <v>474309000</v>
          </cell>
          <cell r="G868">
            <v>8924000</v>
          </cell>
          <cell r="J868">
            <v>34400000</v>
          </cell>
          <cell r="M868">
            <v>517632992</v>
          </cell>
          <cell r="N868">
            <v>28456000</v>
          </cell>
          <cell r="O868">
            <v>7667000</v>
          </cell>
        </row>
        <row r="869">
          <cell r="A869" t="str">
            <v>OH</v>
          </cell>
          <cell r="C869">
            <v>1992</v>
          </cell>
          <cell r="D869">
            <v>8640122000</v>
          </cell>
          <cell r="G869">
            <v>510885000</v>
          </cell>
          <cell r="J869">
            <v>743878000</v>
          </cell>
          <cell r="M869">
            <v>9894885376</v>
          </cell>
          <cell r="N869">
            <v>255928000</v>
          </cell>
          <cell r="O869">
            <v>236908000</v>
          </cell>
        </row>
        <row r="870">
          <cell r="A870" t="str">
            <v>OK</v>
          </cell>
          <cell r="C870">
            <v>1992</v>
          </cell>
          <cell r="D870">
            <v>2307470000</v>
          </cell>
          <cell r="G870">
            <v>113603000</v>
          </cell>
          <cell r="J870">
            <v>194139000</v>
          </cell>
          <cell r="M870">
            <v>2615212032</v>
          </cell>
          <cell r="N870">
            <v>88417000</v>
          </cell>
          <cell r="O870">
            <v>31520000</v>
          </cell>
        </row>
        <row r="871">
          <cell r="A871" t="str">
            <v>OR</v>
          </cell>
          <cell r="C871">
            <v>1992</v>
          </cell>
          <cell r="D871">
            <v>2636775000</v>
          </cell>
          <cell r="G871">
            <v>26041000</v>
          </cell>
          <cell r="J871">
            <v>230464000</v>
          </cell>
          <cell r="M871">
            <v>2893280000</v>
          </cell>
          <cell r="N871">
            <v>65957000</v>
          </cell>
          <cell r="O871">
            <v>70031000</v>
          </cell>
        </row>
        <row r="872">
          <cell r="A872" t="str">
            <v>PA</v>
          </cell>
          <cell r="C872">
            <v>1992</v>
          </cell>
          <cell r="D872">
            <v>9372736000</v>
          </cell>
          <cell r="G872">
            <v>905608000</v>
          </cell>
          <cell r="J872">
            <v>1016775000</v>
          </cell>
          <cell r="M872">
            <v>11295119360</v>
          </cell>
          <cell r="N872">
            <v>633337024</v>
          </cell>
          <cell r="O872">
            <v>111865000</v>
          </cell>
        </row>
        <row r="873">
          <cell r="A873" t="str">
            <v>RI</v>
          </cell>
          <cell r="C873">
            <v>1992</v>
          </cell>
          <cell r="D873">
            <v>911145000</v>
          </cell>
          <cell r="G873">
            <v>18887000</v>
          </cell>
          <cell r="J873">
            <v>32647000</v>
          </cell>
          <cell r="M873">
            <v>962678976</v>
          </cell>
          <cell r="N873">
            <v>77518000</v>
          </cell>
          <cell r="O873">
            <v>20134000</v>
          </cell>
        </row>
        <row r="874">
          <cell r="A874" t="str">
            <v>SC</v>
          </cell>
          <cell r="C874">
            <v>1992</v>
          </cell>
          <cell r="D874">
            <v>2596659000</v>
          </cell>
          <cell r="G874">
            <v>190272000</v>
          </cell>
          <cell r="J874">
            <v>260684000</v>
          </cell>
          <cell r="M874">
            <v>3047614976</v>
          </cell>
          <cell r="N874">
            <v>134211000</v>
          </cell>
          <cell r="O874">
            <v>73747000</v>
          </cell>
        </row>
        <row r="875">
          <cell r="A875" t="str">
            <v>SD</v>
          </cell>
          <cell r="C875">
            <v>1992</v>
          </cell>
          <cell r="D875">
            <v>516428000</v>
          </cell>
          <cell r="G875">
            <v>2777000</v>
          </cell>
          <cell r="J875">
            <v>65564000</v>
          </cell>
          <cell r="M875">
            <v>584769024</v>
          </cell>
          <cell r="N875">
            <v>31245000</v>
          </cell>
          <cell r="O875">
            <v>12782000</v>
          </cell>
        </row>
        <row r="876">
          <cell r="A876" t="str">
            <v>TN</v>
          </cell>
          <cell r="C876">
            <v>1992</v>
          </cell>
          <cell r="D876">
            <v>2779037000</v>
          </cell>
          <cell r="G876">
            <v>183192000</v>
          </cell>
          <cell r="J876">
            <v>256902000</v>
          </cell>
          <cell r="M876">
            <v>3219130880</v>
          </cell>
          <cell r="N876">
            <v>232320000</v>
          </cell>
          <cell r="O876">
            <v>49868000</v>
          </cell>
        </row>
        <row r="877">
          <cell r="A877" t="str">
            <v>TX</v>
          </cell>
          <cell r="C877">
            <v>1992</v>
          </cell>
          <cell r="D877">
            <v>13833919000</v>
          </cell>
          <cell r="G877">
            <v>1618354000</v>
          </cell>
          <cell r="J877">
            <v>1834080000</v>
          </cell>
          <cell r="M877">
            <v>17286352896</v>
          </cell>
          <cell r="N877">
            <v>293547008</v>
          </cell>
          <cell r="O877">
            <v>195732000</v>
          </cell>
        </row>
        <row r="878">
          <cell r="A878" t="str">
            <v>US</v>
          </cell>
          <cell r="C878">
            <v>1992</v>
          </cell>
          <cell r="D878">
            <v>205852539000</v>
          </cell>
          <cell r="G878">
            <v>14826642000</v>
          </cell>
          <cell r="J878">
            <v>21420823000</v>
          </cell>
          <cell r="M878">
            <v>242100011008</v>
          </cell>
          <cell r="N878">
            <v>7706468864</v>
          </cell>
          <cell r="O878">
            <v>5168128000</v>
          </cell>
        </row>
        <row r="879">
          <cell r="A879" t="str">
            <v>UT</v>
          </cell>
          <cell r="C879">
            <v>1992</v>
          </cell>
          <cell r="D879">
            <v>1352408000</v>
          </cell>
          <cell r="G879">
            <v>82599000</v>
          </cell>
          <cell r="J879">
            <v>154047000</v>
          </cell>
          <cell r="M879">
            <v>1589053952</v>
          </cell>
          <cell r="N879">
            <v>58546000</v>
          </cell>
          <cell r="O879">
            <v>34440000</v>
          </cell>
        </row>
        <row r="880">
          <cell r="A880" t="str">
            <v>VT</v>
          </cell>
          <cell r="C880">
            <v>1992</v>
          </cell>
          <cell r="D880">
            <v>557429000</v>
          </cell>
          <cell r="G880">
            <v>13082000</v>
          </cell>
          <cell r="J880">
            <v>25222000</v>
          </cell>
          <cell r="M880">
            <v>595732992</v>
          </cell>
          <cell r="N880">
            <v>27757000</v>
          </cell>
          <cell r="O880">
            <v>7476000</v>
          </cell>
        </row>
        <row r="881">
          <cell r="A881" t="str">
            <v>VA</v>
          </cell>
          <cell r="C881">
            <v>1992</v>
          </cell>
          <cell r="D881">
            <v>5102369000</v>
          </cell>
          <cell r="G881">
            <v>304765000</v>
          </cell>
          <cell r="J881">
            <v>490117000</v>
          </cell>
          <cell r="M881">
            <v>5897250816</v>
          </cell>
          <cell r="N881">
            <v>243771008</v>
          </cell>
          <cell r="O881">
            <v>186723008</v>
          </cell>
        </row>
        <row r="882">
          <cell r="A882" t="str">
            <v>WA</v>
          </cell>
          <cell r="C882">
            <v>1992</v>
          </cell>
          <cell r="D882">
            <v>4327420000</v>
          </cell>
          <cell r="G882">
            <v>814863000</v>
          </cell>
          <cell r="J882">
            <v>1044074000</v>
          </cell>
          <cell r="M882">
            <v>6186357248</v>
          </cell>
          <cell r="N882">
            <v>218484992</v>
          </cell>
          <cell r="O882">
            <v>191912992</v>
          </cell>
        </row>
        <row r="883">
          <cell r="A883" t="str">
            <v>WV</v>
          </cell>
          <cell r="C883">
            <v>1992</v>
          </cell>
          <cell r="D883">
            <v>1412822000</v>
          </cell>
          <cell r="G883">
            <v>73796000</v>
          </cell>
          <cell r="J883">
            <v>156015000</v>
          </cell>
          <cell r="M883">
            <v>1642632960</v>
          </cell>
          <cell r="N883">
            <v>90029000</v>
          </cell>
          <cell r="O883">
            <v>15984000</v>
          </cell>
        </row>
        <row r="884">
          <cell r="A884" t="str">
            <v>WI</v>
          </cell>
          <cell r="C884">
            <v>1992</v>
          </cell>
          <cell r="D884">
            <v>4664660000</v>
          </cell>
          <cell r="G884">
            <v>326347000</v>
          </cell>
          <cell r="J884">
            <v>422274000</v>
          </cell>
          <cell r="M884">
            <v>5413280768</v>
          </cell>
          <cell r="N884">
            <v>149424992</v>
          </cell>
          <cell r="O884">
            <v>128157000</v>
          </cell>
        </row>
        <row r="885">
          <cell r="A885" t="str">
            <v>WY</v>
          </cell>
          <cell r="C885">
            <v>1992</v>
          </cell>
          <cell r="D885">
            <v>546597000</v>
          </cell>
          <cell r="G885">
            <v>39063000</v>
          </cell>
          <cell r="J885">
            <v>60815000</v>
          </cell>
          <cell r="M885">
            <v>646475008</v>
          </cell>
          <cell r="N885">
            <v>15216000</v>
          </cell>
          <cell r="O885">
            <v>10763000</v>
          </cell>
        </row>
        <row r="886">
          <cell r="A886" t="str">
            <v>AL</v>
          </cell>
          <cell r="C886">
            <v>1993</v>
          </cell>
          <cell r="D886">
            <v>2319810000</v>
          </cell>
          <cell r="G886">
            <v>142633000</v>
          </cell>
          <cell r="J886">
            <v>210495000</v>
          </cell>
          <cell r="M886">
            <v>2672937984</v>
          </cell>
          <cell r="N886">
            <v>261960992</v>
          </cell>
          <cell r="O886">
            <v>39151000</v>
          </cell>
        </row>
        <row r="887">
          <cell r="A887" t="str">
            <v>AK</v>
          </cell>
          <cell r="C887">
            <v>1993</v>
          </cell>
          <cell r="D887">
            <v>957393000</v>
          </cell>
          <cell r="G887">
            <v>105729000</v>
          </cell>
          <cell r="J887">
            <v>131492000</v>
          </cell>
          <cell r="M887">
            <v>1194614016</v>
          </cell>
          <cell r="N887">
            <v>46282000</v>
          </cell>
          <cell r="O887">
            <v>22696000</v>
          </cell>
        </row>
        <row r="888">
          <cell r="A888" t="str">
            <v>AZ</v>
          </cell>
          <cell r="C888">
            <v>1993</v>
          </cell>
          <cell r="D888">
            <v>2702499000</v>
          </cell>
          <cell r="G888">
            <v>630038000</v>
          </cell>
          <cell r="J888">
            <v>760429000</v>
          </cell>
          <cell r="M888">
            <v>4092965888</v>
          </cell>
          <cell r="N888">
            <v>76002000</v>
          </cell>
          <cell r="O888">
            <v>131117000</v>
          </cell>
        </row>
        <row r="889">
          <cell r="A889" t="str">
            <v>AR</v>
          </cell>
          <cell r="C889">
            <v>1993</v>
          </cell>
          <cell r="D889">
            <v>1583271000</v>
          </cell>
          <cell r="G889">
            <v>83602000</v>
          </cell>
          <cell r="J889">
            <v>131058000</v>
          </cell>
          <cell r="M889">
            <v>1797931008</v>
          </cell>
          <cell r="N889">
            <v>172642000</v>
          </cell>
          <cell r="O889">
            <v>17276000</v>
          </cell>
        </row>
        <row r="890">
          <cell r="A890" t="str">
            <v>CA</v>
          </cell>
          <cell r="C890">
            <v>1993</v>
          </cell>
          <cell r="D890">
            <v>24891585000</v>
          </cell>
          <cell r="G890">
            <v>951032000</v>
          </cell>
          <cell r="J890">
            <v>1638528000</v>
          </cell>
          <cell r="M890">
            <v>27481145344</v>
          </cell>
          <cell r="N890">
            <v>653628032</v>
          </cell>
          <cell r="O890">
            <v>659468032</v>
          </cell>
        </row>
        <row r="891">
          <cell r="A891" t="str">
            <v>CO</v>
          </cell>
          <cell r="C891">
            <v>1993</v>
          </cell>
          <cell r="D891">
            <v>2933962000</v>
          </cell>
          <cell r="G891">
            <v>237925000</v>
          </cell>
          <cell r="J891">
            <v>357111000</v>
          </cell>
          <cell r="M891">
            <v>3528997888</v>
          </cell>
          <cell r="N891">
            <v>54607000</v>
          </cell>
          <cell r="O891">
            <v>108717000</v>
          </cell>
        </row>
        <row r="892">
          <cell r="A892" t="str">
            <v>CT</v>
          </cell>
          <cell r="C892">
            <v>1993</v>
          </cell>
          <cell r="D892">
            <v>3538840000</v>
          </cell>
          <cell r="G892">
            <v>194952000</v>
          </cell>
          <cell r="J892">
            <v>237612000</v>
          </cell>
          <cell r="M892">
            <v>3971404032</v>
          </cell>
          <cell r="N892">
            <v>141116992</v>
          </cell>
          <cell r="O892">
            <v>85112000</v>
          </cell>
        </row>
        <row r="893">
          <cell r="A893" t="str">
            <v>DE</v>
          </cell>
          <cell r="C893">
            <v>1993</v>
          </cell>
          <cell r="D893">
            <v>632423000</v>
          </cell>
          <cell r="G893">
            <v>38188000</v>
          </cell>
          <cell r="J893">
            <v>48348000</v>
          </cell>
          <cell r="M893">
            <v>718958976</v>
          </cell>
          <cell r="N893">
            <v>59006000</v>
          </cell>
          <cell r="O893">
            <v>10469000</v>
          </cell>
        </row>
        <row r="894">
          <cell r="A894" t="str">
            <v>DC</v>
          </cell>
          <cell r="C894">
            <v>1993</v>
          </cell>
          <cell r="D894">
            <v>581859000</v>
          </cell>
          <cell r="G894">
            <v>20719000</v>
          </cell>
          <cell r="J894">
            <v>38615000</v>
          </cell>
          <cell r="M894">
            <v>641193024</v>
          </cell>
          <cell r="N894">
            <v>0</v>
          </cell>
          <cell r="O894">
            <v>20561000</v>
          </cell>
        </row>
        <row r="895">
          <cell r="A895" t="str">
            <v>FL</v>
          </cell>
          <cell r="C895">
            <v>1993</v>
          </cell>
          <cell r="D895">
            <v>9754420000</v>
          </cell>
          <cell r="G895">
            <v>1014095000</v>
          </cell>
          <cell r="J895">
            <v>1405462000</v>
          </cell>
          <cell r="M895">
            <v>12173976576</v>
          </cell>
          <cell r="N895">
            <v>316481984</v>
          </cell>
          <cell r="O895">
            <v>252756992</v>
          </cell>
        </row>
        <row r="896">
          <cell r="A896" t="str">
            <v>GA</v>
          </cell>
          <cell r="C896">
            <v>1993</v>
          </cell>
          <cell r="D896">
            <v>5350194000</v>
          </cell>
          <cell r="G896">
            <v>415476000</v>
          </cell>
          <cell r="J896">
            <v>591723000</v>
          </cell>
          <cell r="M896">
            <v>6357392896</v>
          </cell>
          <cell r="N896">
            <v>290782016</v>
          </cell>
          <cell r="O896">
            <v>74882000</v>
          </cell>
        </row>
        <row r="897">
          <cell r="A897" t="str">
            <v>HI</v>
          </cell>
          <cell r="C897">
            <v>1993</v>
          </cell>
          <cell r="D897">
            <v>744137000</v>
          </cell>
          <cell r="G897">
            <v>71308000</v>
          </cell>
          <cell r="J897">
            <v>89963000</v>
          </cell>
          <cell r="M897">
            <v>905408000</v>
          </cell>
          <cell r="N897">
            <v>20595000</v>
          </cell>
          <cell r="O897">
            <v>27908000</v>
          </cell>
        </row>
        <row r="898">
          <cell r="A898" t="str">
            <v>ID</v>
          </cell>
          <cell r="C898">
            <v>1993</v>
          </cell>
          <cell r="D898">
            <v>755613000</v>
          </cell>
          <cell r="G898">
            <v>61422000</v>
          </cell>
          <cell r="J898">
            <v>81751000</v>
          </cell>
          <cell r="M898">
            <v>898785984</v>
          </cell>
          <cell r="N898">
            <v>44855000</v>
          </cell>
          <cell r="O898">
            <v>15654000</v>
          </cell>
        </row>
        <row r="899">
          <cell r="A899" t="str">
            <v>IL</v>
          </cell>
          <cell r="C899">
            <v>1993</v>
          </cell>
          <cell r="D899">
            <v>9340786000</v>
          </cell>
          <cell r="G899">
            <v>652006000</v>
          </cell>
          <cell r="J899">
            <v>902281000</v>
          </cell>
          <cell r="M899">
            <v>10895073280</v>
          </cell>
          <cell r="N899">
            <v>349726016</v>
          </cell>
          <cell r="O899">
            <v>318127008</v>
          </cell>
        </row>
        <row r="900">
          <cell r="A900" t="str">
            <v>IN</v>
          </cell>
          <cell r="C900">
            <v>1993</v>
          </cell>
          <cell r="D900">
            <v>4390738000</v>
          </cell>
          <cell r="G900">
            <v>333848000</v>
          </cell>
          <cell r="J900">
            <v>532058000</v>
          </cell>
          <cell r="M900">
            <v>5256644096</v>
          </cell>
          <cell r="N900">
            <v>136431008</v>
          </cell>
          <cell r="O900">
            <v>163772000</v>
          </cell>
        </row>
        <row r="901">
          <cell r="A901" t="str">
            <v>IA</v>
          </cell>
          <cell r="C901">
            <v>1993</v>
          </cell>
          <cell r="D901">
            <v>2326625000</v>
          </cell>
          <cell r="G901">
            <v>100452000</v>
          </cell>
          <cell r="J901">
            <v>224979000</v>
          </cell>
          <cell r="M901">
            <v>2652056064</v>
          </cell>
          <cell r="N901">
            <v>65265000</v>
          </cell>
          <cell r="O901">
            <v>69898000</v>
          </cell>
        </row>
        <row r="902">
          <cell r="A902" t="str">
            <v>KS</v>
          </cell>
          <cell r="C902">
            <v>1993</v>
          </cell>
          <cell r="D902">
            <v>2193837000</v>
          </cell>
          <cell r="G902">
            <v>64214000</v>
          </cell>
          <cell r="J902">
            <v>198032000</v>
          </cell>
          <cell r="M902">
            <v>2456082944</v>
          </cell>
          <cell r="N902">
            <v>75492000</v>
          </cell>
          <cell r="O902">
            <v>37517000</v>
          </cell>
        </row>
        <row r="903">
          <cell r="A903" t="str">
            <v>KY</v>
          </cell>
          <cell r="C903">
            <v>1993</v>
          </cell>
          <cell r="D903">
            <v>2429981000</v>
          </cell>
          <cell r="G903">
            <v>54111000</v>
          </cell>
          <cell r="J903">
            <v>165364000</v>
          </cell>
          <cell r="M903">
            <v>2649456128</v>
          </cell>
          <cell r="N903">
            <v>274899008</v>
          </cell>
          <cell r="O903">
            <v>50052000</v>
          </cell>
        </row>
        <row r="904">
          <cell r="A904" t="str">
            <v>LA</v>
          </cell>
          <cell r="C904">
            <v>1993</v>
          </cell>
          <cell r="D904">
            <v>3189226000</v>
          </cell>
          <cell r="G904">
            <v>101372000</v>
          </cell>
          <cell r="J904">
            <v>182595000</v>
          </cell>
          <cell r="M904">
            <v>3473192960</v>
          </cell>
          <cell r="N904">
            <v>193999008</v>
          </cell>
          <cell r="O904">
            <v>64201000</v>
          </cell>
        </row>
        <row r="905">
          <cell r="A905" t="str">
            <v>ME</v>
          </cell>
          <cell r="C905">
            <v>1993</v>
          </cell>
          <cell r="D905">
            <v>1094206000</v>
          </cell>
          <cell r="G905">
            <v>44234000</v>
          </cell>
          <cell r="J905">
            <v>92341000</v>
          </cell>
          <cell r="M905">
            <v>1230781056</v>
          </cell>
          <cell r="N905">
            <v>38892000</v>
          </cell>
          <cell r="O905">
            <v>16850000</v>
          </cell>
        </row>
        <row r="906">
          <cell r="A906" t="str">
            <v>MD</v>
          </cell>
          <cell r="C906">
            <v>1993</v>
          </cell>
          <cell r="D906">
            <v>4162596000</v>
          </cell>
          <cell r="G906">
            <v>238448000</v>
          </cell>
          <cell r="J906">
            <v>333964000</v>
          </cell>
          <cell r="M906">
            <v>4735007744</v>
          </cell>
          <cell r="N906">
            <v>197024000</v>
          </cell>
          <cell r="O906">
            <v>132797000</v>
          </cell>
        </row>
        <row r="907">
          <cell r="A907" t="str">
            <v>MA</v>
          </cell>
          <cell r="C907">
            <v>1993</v>
          </cell>
          <cell r="D907">
            <v>4818908000</v>
          </cell>
          <cell r="G907">
            <v>122983000</v>
          </cell>
          <cell r="J907">
            <v>152975000</v>
          </cell>
          <cell r="M907">
            <v>5094865920</v>
          </cell>
          <cell r="N907">
            <v>229018000</v>
          </cell>
          <cell r="O907">
            <v>160139008</v>
          </cell>
        </row>
        <row r="908">
          <cell r="A908" t="str">
            <v>MI</v>
          </cell>
          <cell r="C908">
            <v>1993</v>
          </cell>
          <cell r="D908">
            <v>9254895000</v>
          </cell>
          <cell r="G908">
            <v>648919000</v>
          </cell>
          <cell r="J908">
            <v>999451000</v>
          </cell>
          <cell r="M908">
            <v>10903265280</v>
          </cell>
          <cell r="N908">
            <v>98833000</v>
          </cell>
          <cell r="O908">
            <v>156284000</v>
          </cell>
        </row>
        <row r="909">
          <cell r="A909" t="str">
            <v>MN</v>
          </cell>
          <cell r="C909">
            <v>1993</v>
          </cell>
          <cell r="D909">
            <v>4567411000</v>
          </cell>
          <cell r="G909">
            <v>190105000</v>
          </cell>
          <cell r="J909">
            <v>497156000</v>
          </cell>
          <cell r="M909">
            <v>5254671872</v>
          </cell>
          <cell r="N909">
            <v>152160992</v>
          </cell>
          <cell r="O909">
            <v>114755000</v>
          </cell>
        </row>
        <row r="910">
          <cell r="A910" t="str">
            <v>MS</v>
          </cell>
          <cell r="C910">
            <v>1993</v>
          </cell>
          <cell r="D910">
            <v>1673154000</v>
          </cell>
          <cell r="G910">
            <v>61203000</v>
          </cell>
          <cell r="J910">
            <v>128646000</v>
          </cell>
          <cell r="M910">
            <v>1863003008</v>
          </cell>
          <cell r="N910">
            <v>102420000</v>
          </cell>
          <cell r="O910">
            <v>18878000</v>
          </cell>
        </row>
        <row r="911">
          <cell r="A911" t="str">
            <v>MO</v>
          </cell>
          <cell r="C911">
            <v>1993</v>
          </cell>
          <cell r="D911">
            <v>3688159000</v>
          </cell>
          <cell r="G911">
            <v>293508000</v>
          </cell>
          <cell r="J911">
            <v>415812000</v>
          </cell>
          <cell r="M911">
            <v>4397478912</v>
          </cell>
          <cell r="N911">
            <v>121182000</v>
          </cell>
          <cell r="O911">
            <v>77685000</v>
          </cell>
        </row>
        <row r="912">
          <cell r="A912" t="str">
            <v>MT</v>
          </cell>
          <cell r="C912">
            <v>1993</v>
          </cell>
          <cell r="D912">
            <v>769868000</v>
          </cell>
          <cell r="G912">
            <v>20699000</v>
          </cell>
          <cell r="J912">
            <v>40120000</v>
          </cell>
          <cell r="M912">
            <v>830686976</v>
          </cell>
          <cell r="N912">
            <v>55882000</v>
          </cell>
          <cell r="O912">
            <v>12255000</v>
          </cell>
        </row>
        <row r="913">
          <cell r="A913" t="str">
            <v>NE</v>
          </cell>
          <cell r="C913">
            <v>1993</v>
          </cell>
          <cell r="D913">
            <v>1463501000</v>
          </cell>
          <cell r="G913">
            <v>66851000</v>
          </cell>
          <cell r="J913">
            <v>142197000</v>
          </cell>
          <cell r="M913">
            <v>1672548992</v>
          </cell>
          <cell r="N913">
            <v>48411000</v>
          </cell>
          <cell r="O913">
            <v>22474000</v>
          </cell>
        </row>
        <row r="914">
          <cell r="A914" t="str">
            <v>NV</v>
          </cell>
          <cell r="C914">
            <v>1993</v>
          </cell>
          <cell r="D914">
            <v>999232000</v>
          </cell>
          <cell r="G914">
            <v>156165000</v>
          </cell>
          <cell r="J914">
            <v>191398000</v>
          </cell>
          <cell r="M914">
            <v>1346795008</v>
          </cell>
          <cell r="N914">
            <v>27026000</v>
          </cell>
          <cell r="O914">
            <v>55684000</v>
          </cell>
        </row>
        <row r="915">
          <cell r="A915" t="str">
            <v>NH</v>
          </cell>
          <cell r="C915">
            <v>1993</v>
          </cell>
          <cell r="D915">
            <v>973235000</v>
          </cell>
          <cell r="G915">
            <v>24999000</v>
          </cell>
          <cell r="J915">
            <v>42379000</v>
          </cell>
          <cell r="M915">
            <v>1040612992</v>
          </cell>
          <cell r="N915">
            <v>23372000</v>
          </cell>
          <cell r="O915">
            <v>17716000</v>
          </cell>
        </row>
        <row r="916">
          <cell r="A916" t="str">
            <v>NJ</v>
          </cell>
          <cell r="C916">
            <v>1993</v>
          </cell>
          <cell r="D916">
            <v>9414094000</v>
          </cell>
          <cell r="G916">
            <v>304585000</v>
          </cell>
          <cell r="J916">
            <v>606308000</v>
          </cell>
          <cell r="M916">
            <v>10324986880</v>
          </cell>
          <cell r="N916">
            <v>106940000</v>
          </cell>
          <cell r="O916">
            <v>199196992</v>
          </cell>
        </row>
        <row r="917">
          <cell r="A917" t="str">
            <v>NM</v>
          </cell>
          <cell r="C917">
            <v>1993</v>
          </cell>
          <cell r="D917">
            <v>1247951000</v>
          </cell>
          <cell r="G917">
            <v>146168000</v>
          </cell>
          <cell r="J917">
            <v>154669000</v>
          </cell>
          <cell r="M917">
            <v>1548787968</v>
          </cell>
          <cell r="N917">
            <v>54142000</v>
          </cell>
          <cell r="O917">
            <v>18301000</v>
          </cell>
        </row>
        <row r="918">
          <cell r="A918" t="str">
            <v>NY</v>
          </cell>
          <cell r="C918">
            <v>1993</v>
          </cell>
          <cell r="D918">
            <v>21812111000</v>
          </cell>
          <cell r="G918">
            <v>1331417000</v>
          </cell>
          <cell r="J918">
            <v>1658594000</v>
          </cell>
          <cell r="M918">
            <v>24802121728</v>
          </cell>
          <cell r="N918">
            <v>417222016</v>
          </cell>
          <cell r="O918">
            <v>405308992</v>
          </cell>
        </row>
        <row r="919">
          <cell r="A919" t="str">
            <v>NC</v>
          </cell>
          <cell r="C919">
            <v>1993</v>
          </cell>
          <cell r="D919">
            <v>4889935000</v>
          </cell>
          <cell r="G919">
            <v>363100000</v>
          </cell>
          <cell r="J919">
            <v>491864000</v>
          </cell>
          <cell r="M919">
            <v>5744899072</v>
          </cell>
          <cell r="N919">
            <v>196771008</v>
          </cell>
          <cell r="O919">
            <v>106558000</v>
          </cell>
        </row>
        <row r="920">
          <cell r="A920" t="str">
            <v>ND</v>
          </cell>
          <cell r="C920">
            <v>1993</v>
          </cell>
          <cell r="D920">
            <v>506118000</v>
          </cell>
          <cell r="G920">
            <v>24284000</v>
          </cell>
          <cell r="J920">
            <v>41421000</v>
          </cell>
          <cell r="M920">
            <v>571822976</v>
          </cell>
          <cell r="N920">
            <v>33205000</v>
          </cell>
          <cell r="O920">
            <v>6907000</v>
          </cell>
        </row>
        <row r="921">
          <cell r="A921" t="str">
            <v>OH</v>
          </cell>
          <cell r="C921">
            <v>1993</v>
          </cell>
          <cell r="D921">
            <v>9371362000</v>
          </cell>
          <cell r="G921">
            <v>281563000</v>
          </cell>
          <cell r="J921">
            <v>470492000</v>
          </cell>
          <cell r="M921">
            <v>10123416576</v>
          </cell>
          <cell r="N921">
            <v>241631008</v>
          </cell>
          <cell r="O921">
            <v>273683008</v>
          </cell>
        </row>
        <row r="922">
          <cell r="A922" t="str">
            <v>OK</v>
          </cell>
          <cell r="C922">
            <v>1993</v>
          </cell>
          <cell r="D922">
            <v>2527544000</v>
          </cell>
          <cell r="G922">
            <v>92432000</v>
          </cell>
          <cell r="J922">
            <v>193255000</v>
          </cell>
          <cell r="M922">
            <v>2813231104</v>
          </cell>
          <cell r="N922">
            <v>88870000</v>
          </cell>
          <cell r="O922">
            <v>37978000</v>
          </cell>
        </row>
        <row r="923">
          <cell r="A923" t="str">
            <v>OR</v>
          </cell>
          <cell r="C923">
            <v>1993</v>
          </cell>
          <cell r="D923">
            <v>2892550000</v>
          </cell>
          <cell r="G923">
            <v>14504000</v>
          </cell>
          <cell r="J923">
            <v>205471000</v>
          </cell>
          <cell r="M923">
            <v>3112525056</v>
          </cell>
          <cell r="N923">
            <v>93809000</v>
          </cell>
          <cell r="O923">
            <v>59688000</v>
          </cell>
        </row>
        <row r="924">
          <cell r="A924" t="str">
            <v>PA</v>
          </cell>
          <cell r="C924">
            <v>1993</v>
          </cell>
          <cell r="D924">
            <v>11440451000</v>
          </cell>
          <cell r="G924">
            <v>890942000</v>
          </cell>
          <cell r="J924">
            <v>1007689000</v>
          </cell>
          <cell r="M924">
            <v>13339081728</v>
          </cell>
          <cell r="N924">
            <v>669689984</v>
          </cell>
          <cell r="O924">
            <v>110987000</v>
          </cell>
        </row>
        <row r="925">
          <cell r="A925" t="str">
            <v>RI</v>
          </cell>
          <cell r="C925">
            <v>1993</v>
          </cell>
          <cell r="D925">
            <v>895282000</v>
          </cell>
          <cell r="G925">
            <v>19944000</v>
          </cell>
          <cell r="J925">
            <v>33696000</v>
          </cell>
          <cell r="M925">
            <v>948921984</v>
          </cell>
          <cell r="N925">
            <v>68596000</v>
          </cell>
          <cell r="O925">
            <v>17920000</v>
          </cell>
        </row>
        <row r="926">
          <cell r="A926" t="str">
            <v>SC</v>
          </cell>
          <cell r="C926">
            <v>1993</v>
          </cell>
          <cell r="D926">
            <v>2674999000</v>
          </cell>
          <cell r="G926">
            <v>161252000</v>
          </cell>
          <cell r="J926">
            <v>225108000</v>
          </cell>
          <cell r="M926">
            <v>3061359104</v>
          </cell>
          <cell r="N926">
            <v>135620000</v>
          </cell>
          <cell r="O926">
            <v>60676000</v>
          </cell>
        </row>
        <row r="927">
          <cell r="A927" t="str">
            <v>SD</v>
          </cell>
          <cell r="C927">
            <v>1993</v>
          </cell>
          <cell r="D927">
            <v>553998000</v>
          </cell>
          <cell r="G927">
            <v>5567000</v>
          </cell>
          <cell r="J927">
            <v>58999000</v>
          </cell>
          <cell r="M927">
            <v>618563968</v>
          </cell>
          <cell r="N927">
            <v>38405000</v>
          </cell>
          <cell r="O927">
            <v>11637000</v>
          </cell>
        </row>
        <row r="928">
          <cell r="A928" t="str">
            <v>TN</v>
          </cell>
          <cell r="C928">
            <v>1993</v>
          </cell>
          <cell r="D928">
            <v>2931926000</v>
          </cell>
          <cell r="G928">
            <v>165626000</v>
          </cell>
          <cell r="J928">
            <v>239753000</v>
          </cell>
          <cell r="M928">
            <v>3337305088</v>
          </cell>
          <cell r="N928">
            <v>139600992</v>
          </cell>
          <cell r="O928">
            <v>46577000</v>
          </cell>
        </row>
        <row r="929">
          <cell r="A929" t="str">
            <v>TX</v>
          </cell>
          <cell r="C929">
            <v>1993</v>
          </cell>
          <cell r="D929">
            <v>14130680000</v>
          </cell>
          <cell r="G929">
            <v>1396267000</v>
          </cell>
          <cell r="J929">
            <v>3022401000</v>
          </cell>
          <cell r="M929">
            <v>18549348352</v>
          </cell>
          <cell r="N929">
            <v>333023008</v>
          </cell>
          <cell r="O929">
            <v>203338000</v>
          </cell>
        </row>
        <row r="930">
          <cell r="A930" t="str">
            <v>US</v>
          </cell>
          <cell r="C930">
            <v>1993</v>
          </cell>
          <cell r="D930">
            <v>218208100000</v>
          </cell>
          <cell r="G930">
            <v>14249221000</v>
          </cell>
          <cell r="J930">
            <v>22101915000</v>
          </cell>
          <cell r="M930">
            <v>254559240192</v>
          </cell>
          <cell r="N930">
            <v>7809870848</v>
          </cell>
          <cell r="O930">
            <v>5033644032</v>
          </cell>
        </row>
        <row r="931">
          <cell r="A931" t="str">
            <v>UT</v>
          </cell>
          <cell r="C931">
            <v>1993</v>
          </cell>
          <cell r="D931">
            <v>1421523000</v>
          </cell>
          <cell r="G931">
            <v>123449000</v>
          </cell>
          <cell r="J931">
            <v>204652000</v>
          </cell>
          <cell r="M931">
            <v>1749624064</v>
          </cell>
          <cell r="N931">
            <v>72417000</v>
          </cell>
          <cell r="O931">
            <v>34050000</v>
          </cell>
        </row>
        <row r="932">
          <cell r="A932" t="str">
            <v>VT</v>
          </cell>
          <cell r="C932">
            <v>1993</v>
          </cell>
          <cell r="D932">
            <v>536882000</v>
          </cell>
          <cell r="G932">
            <v>5633000</v>
          </cell>
          <cell r="J932">
            <v>13437000</v>
          </cell>
          <cell r="M932">
            <v>555952000</v>
          </cell>
          <cell r="N932">
            <v>29167000</v>
          </cell>
          <cell r="O932">
            <v>7398000</v>
          </cell>
        </row>
        <row r="933">
          <cell r="A933" t="str">
            <v>VA</v>
          </cell>
          <cell r="C933">
            <v>1993</v>
          </cell>
          <cell r="D933">
            <v>5234824000</v>
          </cell>
          <cell r="G933">
            <v>332321000</v>
          </cell>
          <cell r="J933">
            <v>478283000</v>
          </cell>
          <cell r="M933">
            <v>6045428224</v>
          </cell>
          <cell r="N933">
            <v>254956992</v>
          </cell>
          <cell r="O933">
            <v>147619008</v>
          </cell>
        </row>
        <row r="934">
          <cell r="A934" t="str">
            <v>WA</v>
          </cell>
          <cell r="C934">
            <v>1993</v>
          </cell>
          <cell r="D934">
            <v>4647201000</v>
          </cell>
          <cell r="G934">
            <v>1033642000</v>
          </cell>
          <cell r="J934">
            <v>1303815000</v>
          </cell>
          <cell r="M934">
            <v>6984657920</v>
          </cell>
          <cell r="N934">
            <v>219435008</v>
          </cell>
          <cell r="O934">
            <v>166726000</v>
          </cell>
        </row>
        <row r="935">
          <cell r="A935" t="str">
            <v>WV</v>
          </cell>
          <cell r="C935">
            <v>1993</v>
          </cell>
          <cell r="D935">
            <v>1518890000</v>
          </cell>
          <cell r="G935">
            <v>86934000</v>
          </cell>
          <cell r="J935">
            <v>179601000</v>
          </cell>
          <cell r="M935">
            <v>1785425024</v>
          </cell>
          <cell r="N935">
            <v>107906000</v>
          </cell>
          <cell r="O935">
            <v>16079000</v>
          </cell>
        </row>
        <row r="936">
          <cell r="A936" t="str">
            <v>WI</v>
          </cell>
          <cell r="C936">
            <v>1993</v>
          </cell>
          <cell r="D936">
            <v>4929704000</v>
          </cell>
          <cell r="G936">
            <v>301906000</v>
          </cell>
          <cell r="J936">
            <v>501359000</v>
          </cell>
          <cell r="M936">
            <v>5732968960</v>
          </cell>
          <cell r="N936">
            <v>163399008</v>
          </cell>
          <cell r="O936">
            <v>137876000</v>
          </cell>
        </row>
        <row r="937">
          <cell r="A937" t="str">
            <v>WY</v>
          </cell>
          <cell r="C937">
            <v>1993</v>
          </cell>
          <cell r="D937">
            <v>547711000</v>
          </cell>
          <cell r="G937">
            <v>26449000</v>
          </cell>
          <cell r="J937">
            <v>46713000</v>
          </cell>
          <cell r="M937">
            <v>620873024</v>
          </cell>
          <cell r="N937">
            <v>17073000</v>
          </cell>
          <cell r="O937">
            <v>10288000</v>
          </cell>
        </row>
        <row r="938">
          <cell r="A938" t="str">
            <v>AL</v>
          </cell>
          <cell r="C938">
            <v>1994</v>
          </cell>
          <cell r="D938">
            <v>2543333000</v>
          </cell>
          <cell r="G938">
            <v>132081000</v>
          </cell>
          <cell r="J938">
            <v>222481000</v>
          </cell>
          <cell r="M938">
            <v>2897894912</v>
          </cell>
          <cell r="N938">
            <v>298072992</v>
          </cell>
          <cell r="O938">
            <v>39580000</v>
          </cell>
        </row>
        <row r="939">
          <cell r="A939" t="str">
            <v>AK</v>
          </cell>
          <cell r="C939">
            <v>1994</v>
          </cell>
          <cell r="D939">
            <v>992534000</v>
          </cell>
          <cell r="G939">
            <v>86511000</v>
          </cell>
          <cell r="J939">
            <v>115676000</v>
          </cell>
          <cell r="M939">
            <v>1194721024</v>
          </cell>
          <cell r="N939">
            <v>56842000</v>
          </cell>
          <cell r="O939">
            <v>20599000</v>
          </cell>
        </row>
        <row r="940">
          <cell r="A940" t="str">
            <v>AZ</v>
          </cell>
          <cell r="C940">
            <v>1994</v>
          </cell>
          <cell r="D940">
            <v>2891204000</v>
          </cell>
          <cell r="G940">
            <v>425829000</v>
          </cell>
          <cell r="J940">
            <v>640561000</v>
          </cell>
          <cell r="M940">
            <v>3957594112</v>
          </cell>
          <cell r="N940">
            <v>95274000</v>
          </cell>
          <cell r="O940">
            <v>75457000</v>
          </cell>
        </row>
        <row r="941">
          <cell r="A941" t="str">
            <v>AR</v>
          </cell>
          <cell r="C941">
            <v>1994</v>
          </cell>
          <cell r="D941">
            <v>1611113000</v>
          </cell>
          <cell r="G941">
            <v>99161000</v>
          </cell>
          <cell r="J941">
            <v>145033000</v>
          </cell>
          <cell r="M941">
            <v>1855307008</v>
          </cell>
          <cell r="N941">
            <v>215508000</v>
          </cell>
          <cell r="O941">
            <v>16757000</v>
          </cell>
        </row>
        <row r="942">
          <cell r="A942" t="str">
            <v>CA</v>
          </cell>
          <cell r="C942">
            <v>1994</v>
          </cell>
          <cell r="D942">
            <v>24874580000</v>
          </cell>
          <cell r="G942">
            <v>1251415000</v>
          </cell>
          <cell r="J942">
            <v>2096662000</v>
          </cell>
          <cell r="M942">
            <v>28222656512</v>
          </cell>
          <cell r="N942">
            <v>771820032</v>
          </cell>
          <cell r="O942">
            <v>724012032</v>
          </cell>
        </row>
        <row r="943">
          <cell r="A943" t="str">
            <v>CO</v>
          </cell>
          <cell r="C943">
            <v>1994</v>
          </cell>
          <cell r="D943">
            <v>2945829000</v>
          </cell>
          <cell r="G943">
            <v>174623000</v>
          </cell>
          <cell r="J943">
            <v>296556000</v>
          </cell>
          <cell r="M943">
            <v>3417008128</v>
          </cell>
          <cell r="N943">
            <v>54969000</v>
          </cell>
          <cell r="O943">
            <v>112168000</v>
          </cell>
        </row>
        <row r="944">
          <cell r="A944" t="str">
            <v>CT</v>
          </cell>
          <cell r="C944">
            <v>1994</v>
          </cell>
          <cell r="D944">
            <v>3706025000</v>
          </cell>
          <cell r="G944">
            <v>110123000</v>
          </cell>
          <cell r="J944">
            <v>161500000</v>
          </cell>
          <cell r="M944">
            <v>3977648128</v>
          </cell>
          <cell r="N944">
            <v>145666000</v>
          </cell>
          <cell r="O944">
            <v>92003000</v>
          </cell>
        </row>
        <row r="945">
          <cell r="A945" t="str">
            <v>DE</v>
          </cell>
          <cell r="C945">
            <v>1994</v>
          </cell>
          <cell r="D945">
            <v>665771000</v>
          </cell>
          <cell r="G945">
            <v>43549000</v>
          </cell>
          <cell r="J945">
            <v>51471000</v>
          </cell>
          <cell r="M945">
            <v>760790976</v>
          </cell>
          <cell r="N945">
            <v>59104000</v>
          </cell>
          <cell r="O945">
            <v>11582000</v>
          </cell>
        </row>
        <row r="946">
          <cell r="A946" t="str">
            <v>DC</v>
          </cell>
          <cell r="C946">
            <v>1994</v>
          </cell>
          <cell r="D946">
            <v>611753000</v>
          </cell>
          <cell r="G946">
            <v>10335000</v>
          </cell>
          <cell r="J946">
            <v>27704000</v>
          </cell>
          <cell r="M946">
            <v>649792000</v>
          </cell>
          <cell r="N946">
            <v>0</v>
          </cell>
          <cell r="O946">
            <v>22320000</v>
          </cell>
        </row>
        <row r="947">
          <cell r="A947" t="str">
            <v>FL</v>
          </cell>
          <cell r="C947">
            <v>1994</v>
          </cell>
          <cell r="D947">
            <v>10404821000</v>
          </cell>
          <cell r="G947">
            <v>370338000</v>
          </cell>
          <cell r="J947">
            <v>532087000</v>
          </cell>
          <cell r="M947">
            <v>11307245568</v>
          </cell>
          <cell r="N947">
            <v>343886016</v>
          </cell>
          <cell r="O947">
            <v>277892000</v>
          </cell>
        </row>
        <row r="948">
          <cell r="A948" t="str">
            <v>GA</v>
          </cell>
          <cell r="C948">
            <v>1994</v>
          </cell>
          <cell r="D948">
            <v>5769072000</v>
          </cell>
          <cell r="G948">
            <v>476919000</v>
          </cell>
          <cell r="J948">
            <v>657703000</v>
          </cell>
          <cell r="M948">
            <v>6903693824</v>
          </cell>
          <cell r="N948">
            <v>379160000</v>
          </cell>
          <cell r="O948">
            <v>63228000</v>
          </cell>
        </row>
        <row r="949">
          <cell r="A949" t="str">
            <v>HI</v>
          </cell>
          <cell r="C949">
            <v>1994</v>
          </cell>
          <cell r="D949">
            <v>773126000</v>
          </cell>
          <cell r="G949">
            <v>86107000</v>
          </cell>
          <cell r="J949">
            <v>114468000</v>
          </cell>
          <cell r="M949">
            <v>973700992</v>
          </cell>
          <cell r="N949">
            <v>15502000</v>
          </cell>
          <cell r="O949">
            <v>26833000</v>
          </cell>
        </row>
        <row r="950">
          <cell r="A950" t="str">
            <v>ID</v>
          </cell>
          <cell r="C950">
            <v>1994</v>
          </cell>
          <cell r="D950">
            <v>803276000</v>
          </cell>
          <cell r="G950">
            <v>82992000</v>
          </cell>
          <cell r="J950">
            <v>103497000</v>
          </cell>
          <cell r="M950">
            <v>989764992</v>
          </cell>
          <cell r="N950">
            <v>48746000</v>
          </cell>
          <cell r="O950">
            <v>14764000</v>
          </cell>
        </row>
        <row r="951">
          <cell r="A951" t="str">
            <v>IL</v>
          </cell>
          <cell r="C951">
            <v>1994</v>
          </cell>
          <cell r="D951">
            <v>9580156000</v>
          </cell>
          <cell r="G951">
            <v>314835000</v>
          </cell>
          <cell r="J951">
            <v>530101000</v>
          </cell>
          <cell r="M951">
            <v>10425092096</v>
          </cell>
          <cell r="N951">
            <v>434504992</v>
          </cell>
          <cell r="O951">
            <v>322961984</v>
          </cell>
        </row>
        <row r="952">
          <cell r="A952" t="str">
            <v>IN</v>
          </cell>
          <cell r="C952">
            <v>1994</v>
          </cell>
          <cell r="D952">
            <v>4827355000</v>
          </cell>
          <cell r="G952">
            <v>335728000</v>
          </cell>
          <cell r="J952">
            <v>551136000</v>
          </cell>
          <cell r="M952">
            <v>5714219008</v>
          </cell>
          <cell r="N952">
            <v>139407008</v>
          </cell>
          <cell r="O952">
            <v>141266000</v>
          </cell>
        </row>
        <row r="953">
          <cell r="A953" t="str">
            <v>IA</v>
          </cell>
          <cell r="C953">
            <v>1994</v>
          </cell>
          <cell r="D953">
            <v>2369835000</v>
          </cell>
          <cell r="G953">
            <v>104968000</v>
          </cell>
          <cell r="J953">
            <v>197711000</v>
          </cell>
          <cell r="M953">
            <v>2672514048</v>
          </cell>
          <cell r="N953">
            <v>70821000</v>
          </cell>
          <cell r="O953">
            <v>63362000</v>
          </cell>
        </row>
        <row r="954">
          <cell r="A954" t="str">
            <v>KS</v>
          </cell>
          <cell r="C954">
            <v>1994</v>
          </cell>
          <cell r="D954">
            <v>2340352000</v>
          </cell>
          <cell r="G954">
            <v>61657000</v>
          </cell>
          <cell r="J954">
            <v>157862000</v>
          </cell>
          <cell r="M954">
            <v>2559870976</v>
          </cell>
          <cell r="N954">
            <v>81851000</v>
          </cell>
          <cell r="O954">
            <v>42055000</v>
          </cell>
        </row>
        <row r="955">
          <cell r="A955" t="str">
            <v>KY</v>
          </cell>
          <cell r="C955">
            <v>1994</v>
          </cell>
          <cell r="D955">
            <v>2571960000</v>
          </cell>
          <cell r="G955">
            <v>48253000</v>
          </cell>
          <cell r="J955">
            <v>172596000</v>
          </cell>
          <cell r="M955">
            <v>2792808960</v>
          </cell>
          <cell r="N955">
            <v>309107008</v>
          </cell>
          <cell r="O955">
            <v>80372000</v>
          </cell>
        </row>
        <row r="956">
          <cell r="A956" t="str">
            <v>LA</v>
          </cell>
          <cell r="C956">
            <v>1994</v>
          </cell>
          <cell r="D956">
            <v>3283084000</v>
          </cell>
          <cell r="G956">
            <v>121265000</v>
          </cell>
          <cell r="J956">
            <v>191655000</v>
          </cell>
          <cell r="M956">
            <v>3596004096</v>
          </cell>
          <cell r="N956">
            <v>196716000</v>
          </cell>
          <cell r="O956">
            <v>70503000</v>
          </cell>
        </row>
        <row r="957">
          <cell r="A957" t="str">
            <v>ME</v>
          </cell>
          <cell r="C957">
            <v>1994</v>
          </cell>
          <cell r="D957">
            <v>1132063000</v>
          </cell>
          <cell r="G957">
            <v>36210000</v>
          </cell>
          <cell r="J957">
            <v>69600000</v>
          </cell>
          <cell r="M957">
            <v>1237873024</v>
          </cell>
          <cell r="N957">
            <v>47423000</v>
          </cell>
          <cell r="O957">
            <v>16695000</v>
          </cell>
        </row>
        <row r="958">
          <cell r="A958" t="str">
            <v>MD</v>
          </cell>
          <cell r="C958">
            <v>1994</v>
          </cell>
          <cell r="D958">
            <v>4392757000</v>
          </cell>
          <cell r="G958">
            <v>268101000</v>
          </cell>
          <cell r="J958">
            <v>387226000</v>
          </cell>
          <cell r="M958">
            <v>5048083968</v>
          </cell>
          <cell r="N958">
            <v>257382000</v>
          </cell>
          <cell r="O958">
            <v>127979000</v>
          </cell>
        </row>
        <row r="959">
          <cell r="A959" t="str">
            <v>MA</v>
          </cell>
          <cell r="C959">
            <v>1994</v>
          </cell>
          <cell r="D959">
            <v>5341666000</v>
          </cell>
          <cell r="G959">
            <v>230785000</v>
          </cell>
          <cell r="J959">
            <v>313902000</v>
          </cell>
          <cell r="M959">
            <v>5886352896</v>
          </cell>
          <cell r="N959">
            <v>227682000</v>
          </cell>
          <cell r="O959">
            <v>155846000</v>
          </cell>
        </row>
        <row r="960">
          <cell r="A960" t="str">
            <v>MI</v>
          </cell>
          <cell r="C960">
            <v>1994</v>
          </cell>
          <cell r="D960">
            <v>9413576000</v>
          </cell>
          <cell r="G960">
            <v>492586000</v>
          </cell>
          <cell r="J960">
            <v>758307000</v>
          </cell>
          <cell r="M960">
            <v>10664469504</v>
          </cell>
          <cell r="N960">
            <v>80201000</v>
          </cell>
          <cell r="O960">
            <v>153027008</v>
          </cell>
        </row>
        <row r="961">
          <cell r="A961" t="str">
            <v>MN</v>
          </cell>
          <cell r="C961">
            <v>1994</v>
          </cell>
          <cell r="D961">
            <v>4704460000</v>
          </cell>
          <cell r="G961">
            <v>284141000</v>
          </cell>
          <cell r="J961">
            <v>575386000</v>
          </cell>
          <cell r="M961">
            <v>5563986944</v>
          </cell>
          <cell r="N961">
            <v>158164992</v>
          </cell>
          <cell r="O961">
            <v>105106000</v>
          </cell>
        </row>
        <row r="962">
          <cell r="A962" t="str">
            <v>MS</v>
          </cell>
          <cell r="C962">
            <v>1994</v>
          </cell>
          <cell r="D962">
            <v>1731117000</v>
          </cell>
          <cell r="G962">
            <v>86007000</v>
          </cell>
          <cell r="J962">
            <v>171524000</v>
          </cell>
          <cell r="M962">
            <v>1988647936</v>
          </cell>
          <cell r="N962">
            <v>116772000</v>
          </cell>
          <cell r="O962">
            <v>18665000</v>
          </cell>
        </row>
        <row r="963">
          <cell r="A963" t="str">
            <v>MO</v>
          </cell>
          <cell r="C963">
            <v>1994</v>
          </cell>
          <cell r="D963">
            <v>4005157000</v>
          </cell>
          <cell r="G963">
            <v>210473000</v>
          </cell>
          <cell r="J963">
            <v>360960000</v>
          </cell>
          <cell r="M963">
            <v>4576589824</v>
          </cell>
          <cell r="N963">
            <v>133824000</v>
          </cell>
          <cell r="O963">
            <v>81663000</v>
          </cell>
        </row>
        <row r="964">
          <cell r="A964" t="str">
            <v>MT</v>
          </cell>
          <cell r="C964">
            <v>1994</v>
          </cell>
          <cell r="D964">
            <v>857818000</v>
          </cell>
          <cell r="G964">
            <v>18804000</v>
          </cell>
          <cell r="J964">
            <v>44971000</v>
          </cell>
          <cell r="M964">
            <v>921593024</v>
          </cell>
          <cell r="N964">
            <v>63605000</v>
          </cell>
          <cell r="O964">
            <v>15304000</v>
          </cell>
        </row>
        <row r="965">
          <cell r="A965" t="str">
            <v>NE</v>
          </cell>
          <cell r="C965">
            <v>1994</v>
          </cell>
          <cell r="D965">
            <v>1576627000</v>
          </cell>
          <cell r="G965">
            <v>90227000</v>
          </cell>
          <cell r="J965">
            <v>157355000</v>
          </cell>
          <cell r="M965">
            <v>1824209024</v>
          </cell>
          <cell r="N965">
            <v>46527000</v>
          </cell>
          <cell r="O965">
            <v>25550000</v>
          </cell>
        </row>
        <row r="966">
          <cell r="A966" t="str">
            <v>NV</v>
          </cell>
          <cell r="C966">
            <v>1994</v>
          </cell>
          <cell r="D966">
            <v>1089957000</v>
          </cell>
          <cell r="G966">
            <v>140362000</v>
          </cell>
          <cell r="J966">
            <v>174494000</v>
          </cell>
          <cell r="M966">
            <v>1404813056</v>
          </cell>
          <cell r="N966">
            <v>29597000</v>
          </cell>
          <cell r="O966">
            <v>70379000</v>
          </cell>
        </row>
        <row r="967">
          <cell r="A967" t="str">
            <v>NH</v>
          </cell>
          <cell r="C967">
            <v>1994</v>
          </cell>
          <cell r="D967">
            <v>1000716000</v>
          </cell>
          <cell r="G967">
            <v>18799000</v>
          </cell>
          <cell r="J967">
            <v>34405000</v>
          </cell>
          <cell r="M967">
            <v>1053920000</v>
          </cell>
          <cell r="N967">
            <v>16612000</v>
          </cell>
          <cell r="O967">
            <v>23178000</v>
          </cell>
        </row>
        <row r="968">
          <cell r="A968" t="str">
            <v>NJ</v>
          </cell>
          <cell r="C968">
            <v>1994</v>
          </cell>
          <cell r="D968">
            <v>10113457000</v>
          </cell>
          <cell r="G968">
            <v>329508000</v>
          </cell>
          <cell r="J968">
            <v>526636000</v>
          </cell>
          <cell r="M968">
            <v>10969601024</v>
          </cell>
          <cell r="N968">
            <v>118267000</v>
          </cell>
          <cell r="O968">
            <v>205468992</v>
          </cell>
        </row>
        <row r="969">
          <cell r="A969" t="str">
            <v>NM</v>
          </cell>
          <cell r="C969">
            <v>1994</v>
          </cell>
          <cell r="D969">
            <v>1215351000</v>
          </cell>
          <cell r="G969">
            <v>73836000</v>
          </cell>
          <cell r="J969">
            <v>152577000</v>
          </cell>
          <cell r="M969">
            <v>1441763968</v>
          </cell>
          <cell r="N969">
            <v>64822000</v>
          </cell>
          <cell r="O969">
            <v>27110000</v>
          </cell>
        </row>
        <row r="970">
          <cell r="A970" t="str">
            <v>NY</v>
          </cell>
          <cell r="C970">
            <v>1994</v>
          </cell>
          <cell r="D970">
            <v>22767640000</v>
          </cell>
          <cell r="G970">
            <v>1472085000</v>
          </cell>
          <cell r="J970">
            <v>1763079000</v>
          </cell>
          <cell r="M970">
            <v>26002804736</v>
          </cell>
          <cell r="N970">
            <v>417009984</v>
          </cell>
          <cell r="O970">
            <v>451798016</v>
          </cell>
        </row>
        <row r="971">
          <cell r="A971" t="str">
            <v>NC</v>
          </cell>
          <cell r="C971">
            <v>1994</v>
          </cell>
          <cell r="D971">
            <v>5160349000</v>
          </cell>
          <cell r="G971">
            <v>310495000</v>
          </cell>
          <cell r="J971">
            <v>530794000</v>
          </cell>
          <cell r="M971">
            <v>6001637888</v>
          </cell>
          <cell r="N971">
            <v>232628992</v>
          </cell>
          <cell r="O971">
            <v>117953000</v>
          </cell>
        </row>
        <row r="972">
          <cell r="A972" t="str">
            <v>ND</v>
          </cell>
          <cell r="C972">
            <v>1994</v>
          </cell>
          <cell r="D972">
            <v>508080000</v>
          </cell>
          <cell r="G972">
            <v>24071000</v>
          </cell>
          <cell r="J972">
            <v>50365000</v>
          </cell>
          <cell r="M972">
            <v>582515968</v>
          </cell>
          <cell r="N972">
            <v>41248000</v>
          </cell>
          <cell r="O972">
            <v>7461000</v>
          </cell>
        </row>
        <row r="973">
          <cell r="A973" t="str">
            <v>OH</v>
          </cell>
          <cell r="C973">
            <v>1994</v>
          </cell>
          <cell r="D973">
            <v>9732059000</v>
          </cell>
          <cell r="G973">
            <v>295832000</v>
          </cell>
          <cell r="J973">
            <v>539262000</v>
          </cell>
          <cell r="M973">
            <v>10567152640</v>
          </cell>
          <cell r="N973">
            <v>221400000</v>
          </cell>
          <cell r="O973">
            <v>301164000</v>
          </cell>
        </row>
        <row r="974">
          <cell r="A974" t="str">
            <v>OK</v>
          </cell>
          <cell r="C974">
            <v>1994</v>
          </cell>
          <cell r="D974">
            <v>2694547000</v>
          </cell>
          <cell r="G974">
            <v>116338000</v>
          </cell>
          <cell r="J974">
            <v>231253000</v>
          </cell>
          <cell r="M974">
            <v>3042138112</v>
          </cell>
          <cell r="N974">
            <v>90277000</v>
          </cell>
          <cell r="O974">
            <v>38633000</v>
          </cell>
        </row>
        <row r="975">
          <cell r="A975" t="str">
            <v>OR</v>
          </cell>
          <cell r="C975">
            <v>1994</v>
          </cell>
          <cell r="D975">
            <v>2930143000</v>
          </cell>
          <cell r="G975">
            <v>153459000</v>
          </cell>
          <cell r="J975">
            <v>233912000</v>
          </cell>
          <cell r="M975">
            <v>3317513984</v>
          </cell>
          <cell r="N975">
            <v>116936000</v>
          </cell>
          <cell r="O975">
            <v>73462000</v>
          </cell>
        </row>
        <row r="976">
          <cell r="A976" t="str">
            <v>PA</v>
          </cell>
          <cell r="C976">
            <v>1994</v>
          </cell>
          <cell r="D976">
            <v>10044591000</v>
          </cell>
          <cell r="G976">
            <v>818882000</v>
          </cell>
          <cell r="J976">
            <v>949001000</v>
          </cell>
          <cell r="M976">
            <v>11812473856</v>
          </cell>
          <cell r="N976">
            <v>753315968</v>
          </cell>
          <cell r="O976">
            <v>121104000</v>
          </cell>
        </row>
        <row r="977">
          <cell r="A977" t="str">
            <v>RI</v>
          </cell>
          <cell r="C977">
            <v>1994</v>
          </cell>
          <cell r="D977">
            <v>982323000</v>
          </cell>
          <cell r="G977">
            <v>24888000</v>
          </cell>
          <cell r="J977">
            <v>34491000</v>
          </cell>
          <cell r="M977">
            <v>1041702016</v>
          </cell>
          <cell r="N977">
            <v>69596000</v>
          </cell>
          <cell r="O977">
            <v>19714000</v>
          </cell>
        </row>
        <row r="978">
          <cell r="A978" t="str">
            <v>SC</v>
          </cell>
          <cell r="C978">
            <v>1994</v>
          </cell>
          <cell r="D978">
            <v>2824434000</v>
          </cell>
          <cell r="G978">
            <v>180008000</v>
          </cell>
          <cell r="J978">
            <v>257104000</v>
          </cell>
          <cell r="M978">
            <v>3261545984</v>
          </cell>
          <cell r="N978">
            <v>146368000</v>
          </cell>
          <cell r="O978">
            <v>50287000</v>
          </cell>
        </row>
        <row r="979">
          <cell r="A979" t="str">
            <v>SD</v>
          </cell>
          <cell r="C979">
            <v>1994</v>
          </cell>
          <cell r="D979">
            <v>583882000</v>
          </cell>
          <cell r="G979">
            <v>5764000</v>
          </cell>
          <cell r="J979">
            <v>64843000</v>
          </cell>
          <cell r="M979">
            <v>654489024</v>
          </cell>
          <cell r="N979">
            <v>43548000</v>
          </cell>
          <cell r="O979">
            <v>12178000</v>
          </cell>
        </row>
        <row r="980">
          <cell r="A980" t="str">
            <v>TN</v>
          </cell>
          <cell r="C980">
            <v>1994</v>
          </cell>
          <cell r="D980">
            <v>3366039000</v>
          </cell>
          <cell r="G980">
            <v>160048000</v>
          </cell>
          <cell r="J980">
            <v>286879000</v>
          </cell>
          <cell r="M980">
            <v>3812965888</v>
          </cell>
          <cell r="N980">
            <v>151054000</v>
          </cell>
          <cell r="O980">
            <v>45630000</v>
          </cell>
        </row>
        <row r="981">
          <cell r="A981" t="str">
            <v>TX</v>
          </cell>
          <cell r="C981">
            <v>1994</v>
          </cell>
          <cell r="D981">
            <v>15912236000</v>
          </cell>
          <cell r="G981">
            <v>877930000</v>
          </cell>
          <cell r="J981">
            <v>1490144000</v>
          </cell>
          <cell r="M981">
            <v>18280310784</v>
          </cell>
          <cell r="N981">
            <v>339463008</v>
          </cell>
          <cell r="O981">
            <v>218291008</v>
          </cell>
        </row>
        <row r="982">
          <cell r="A982" t="str">
            <v>US</v>
          </cell>
          <cell r="C982">
            <v>1994</v>
          </cell>
          <cell r="D982">
            <v>227288557000</v>
          </cell>
          <cell r="G982">
            <v>12817863000</v>
          </cell>
          <cell r="J982">
            <v>19692818000</v>
          </cell>
          <cell r="M982">
            <v>259799236608</v>
          </cell>
          <cell r="N982">
            <v>8627460096</v>
          </cell>
          <cell r="O982">
            <v>5310921216</v>
          </cell>
        </row>
        <row r="983">
          <cell r="A983" t="str">
            <v>UT</v>
          </cell>
          <cell r="C983">
            <v>1994</v>
          </cell>
          <cell r="D983">
            <v>1545704000</v>
          </cell>
          <cell r="G983">
            <v>164656000</v>
          </cell>
          <cell r="J983">
            <v>261184000</v>
          </cell>
          <cell r="M983">
            <v>1971544064</v>
          </cell>
          <cell r="N983">
            <v>81651000</v>
          </cell>
          <cell r="O983">
            <v>37306000</v>
          </cell>
        </row>
        <row r="984">
          <cell r="A984" t="str">
            <v>VT</v>
          </cell>
          <cell r="C984">
            <v>1994</v>
          </cell>
          <cell r="D984">
            <v>579652000</v>
          </cell>
          <cell r="G984">
            <v>18777000</v>
          </cell>
          <cell r="J984">
            <v>34731000</v>
          </cell>
          <cell r="M984">
            <v>633160000</v>
          </cell>
          <cell r="N984">
            <v>25393000</v>
          </cell>
          <cell r="O984">
            <v>9322000</v>
          </cell>
        </row>
        <row r="985">
          <cell r="A985" t="str">
            <v>VA</v>
          </cell>
          <cell r="C985">
            <v>1994</v>
          </cell>
          <cell r="D985">
            <v>5434809000</v>
          </cell>
          <cell r="G985">
            <v>435867000</v>
          </cell>
          <cell r="J985">
            <v>577450000</v>
          </cell>
          <cell r="M985">
            <v>6448125952</v>
          </cell>
          <cell r="N985">
            <v>261774000</v>
          </cell>
          <cell r="O985">
            <v>156199008</v>
          </cell>
        </row>
        <row r="986">
          <cell r="A986" t="str">
            <v>WA</v>
          </cell>
          <cell r="C986">
            <v>1994</v>
          </cell>
          <cell r="D986">
            <v>4843916000</v>
          </cell>
          <cell r="G986">
            <v>817407000</v>
          </cell>
          <cell r="J986">
            <v>1055316000</v>
          </cell>
          <cell r="M986">
            <v>6716639232</v>
          </cell>
          <cell r="N986">
            <v>276271008</v>
          </cell>
          <cell r="O986">
            <v>219338000</v>
          </cell>
        </row>
        <row r="987">
          <cell r="A987" t="str">
            <v>WV</v>
          </cell>
          <cell r="C987">
            <v>1994</v>
          </cell>
          <cell r="D987">
            <v>1543568000</v>
          </cell>
          <cell r="G987">
            <v>22055000</v>
          </cell>
          <cell r="J987">
            <v>152968000</v>
          </cell>
          <cell r="M987">
            <v>1718590976</v>
          </cell>
          <cell r="N987">
            <v>115305000</v>
          </cell>
          <cell r="O987">
            <v>14117000</v>
          </cell>
        </row>
        <row r="988">
          <cell r="A988" t="str">
            <v>WI</v>
          </cell>
          <cell r="C988">
            <v>1994</v>
          </cell>
          <cell r="D988">
            <v>5137769000</v>
          </cell>
          <cell r="G988">
            <v>279083000</v>
          </cell>
          <cell r="J988">
            <v>433564000</v>
          </cell>
          <cell r="M988">
            <v>5850416128</v>
          </cell>
          <cell r="N988">
            <v>144632992</v>
          </cell>
          <cell r="O988">
            <v>163116992</v>
          </cell>
        </row>
        <row r="989">
          <cell r="A989" t="str">
            <v>WY</v>
          </cell>
          <cell r="C989">
            <v>1994</v>
          </cell>
          <cell r="D989">
            <v>556915000</v>
          </cell>
          <cell r="G989">
            <v>23690000</v>
          </cell>
          <cell r="J989">
            <v>52675000</v>
          </cell>
          <cell r="M989">
            <v>633280000</v>
          </cell>
          <cell r="N989">
            <v>21752000</v>
          </cell>
          <cell r="O989">
            <v>10161000</v>
          </cell>
        </row>
        <row r="990">
          <cell r="A990" t="str">
            <v>AL</v>
          </cell>
          <cell r="C990">
            <v>1995</v>
          </cell>
          <cell r="D990">
            <v>2773649000</v>
          </cell>
          <cell r="G990">
            <v>175050000</v>
          </cell>
          <cell r="J990">
            <v>247796000</v>
          </cell>
          <cell r="M990">
            <v>3196495104</v>
          </cell>
          <cell r="N990">
            <v>262235008</v>
          </cell>
          <cell r="O990">
            <v>43766000</v>
          </cell>
        </row>
        <row r="991">
          <cell r="A991" t="str">
            <v>AK</v>
          </cell>
          <cell r="C991">
            <v>1995</v>
          </cell>
          <cell r="D991">
            <v>1006441000</v>
          </cell>
          <cell r="G991">
            <v>105441000</v>
          </cell>
          <cell r="J991">
            <v>129200000</v>
          </cell>
          <cell r="M991">
            <v>1241081984</v>
          </cell>
          <cell r="N991">
            <v>63065000</v>
          </cell>
          <cell r="O991">
            <v>23172000</v>
          </cell>
        </row>
        <row r="992">
          <cell r="A992" t="str">
            <v>AZ</v>
          </cell>
          <cell r="C992">
            <v>1995</v>
          </cell>
          <cell r="D992">
            <v>3137175000</v>
          </cell>
          <cell r="G992">
            <v>423841000</v>
          </cell>
          <cell r="J992">
            <v>677018000</v>
          </cell>
          <cell r="M992">
            <v>4238033920</v>
          </cell>
          <cell r="N992">
            <v>101555000</v>
          </cell>
          <cell r="O992">
            <v>82746000</v>
          </cell>
        </row>
        <row r="993">
          <cell r="A993" t="str">
            <v>AR</v>
          </cell>
          <cell r="C993">
            <v>1995</v>
          </cell>
          <cell r="D993">
            <v>1714337000</v>
          </cell>
          <cell r="G993">
            <v>113623000</v>
          </cell>
          <cell r="J993">
            <v>164512000</v>
          </cell>
          <cell r="M993">
            <v>1992472064</v>
          </cell>
          <cell r="N993">
            <v>241643008</v>
          </cell>
          <cell r="O993">
            <v>17582000</v>
          </cell>
        </row>
        <row r="994">
          <cell r="A994" t="str">
            <v>CA</v>
          </cell>
          <cell r="C994">
            <v>1995</v>
          </cell>
          <cell r="D994">
            <v>26018918000</v>
          </cell>
          <cell r="G994">
            <v>1244559000</v>
          </cell>
          <cell r="J994">
            <v>2331610000</v>
          </cell>
          <cell r="M994">
            <v>29595086848</v>
          </cell>
          <cell r="N994">
            <v>788811008</v>
          </cell>
          <cell r="O994">
            <v>772385024</v>
          </cell>
        </row>
        <row r="995">
          <cell r="A995" t="str">
            <v>CO</v>
          </cell>
          <cell r="C995">
            <v>1995</v>
          </cell>
          <cell r="D995">
            <v>3170443000</v>
          </cell>
          <cell r="G995">
            <v>337898000</v>
          </cell>
          <cell r="J995">
            <v>498295000</v>
          </cell>
          <cell r="M995">
            <v>4006636032</v>
          </cell>
          <cell r="N995">
            <v>66566000</v>
          </cell>
          <cell r="O995">
            <v>78803000</v>
          </cell>
        </row>
        <row r="996">
          <cell r="A996" t="str">
            <v>CT</v>
          </cell>
          <cell r="C996">
            <v>1995</v>
          </cell>
          <cell r="D996">
            <v>3854044000</v>
          </cell>
          <cell r="G996">
            <v>23576000</v>
          </cell>
          <cell r="J996">
            <v>92349000</v>
          </cell>
          <cell r="M996">
            <v>3969968896</v>
          </cell>
          <cell r="N996">
            <v>151650000</v>
          </cell>
          <cell r="O996">
            <v>97638000</v>
          </cell>
        </row>
        <row r="997">
          <cell r="A997" t="str">
            <v>DE</v>
          </cell>
          <cell r="C997">
            <v>1995</v>
          </cell>
          <cell r="D997">
            <v>705445000</v>
          </cell>
          <cell r="G997">
            <v>37340000</v>
          </cell>
          <cell r="J997">
            <v>50340000</v>
          </cell>
          <cell r="M997">
            <v>793124992</v>
          </cell>
          <cell r="N997">
            <v>70082000</v>
          </cell>
          <cell r="O997">
            <v>11419000</v>
          </cell>
        </row>
        <row r="998">
          <cell r="A998" t="str">
            <v>DC</v>
          </cell>
          <cell r="C998">
            <v>1995</v>
          </cell>
          <cell r="D998">
            <v>582947000</v>
          </cell>
          <cell r="G998">
            <v>21361000</v>
          </cell>
          <cell r="J998">
            <v>31606000</v>
          </cell>
          <cell r="M998">
            <v>635913984</v>
          </cell>
          <cell r="N998">
            <v>0</v>
          </cell>
          <cell r="O998">
            <v>20914000</v>
          </cell>
        </row>
        <row r="999">
          <cell r="A999" t="str">
            <v>FL</v>
          </cell>
          <cell r="C999">
            <v>1995</v>
          </cell>
          <cell r="D999">
            <v>11135607000</v>
          </cell>
          <cell r="G999">
            <v>1518247000</v>
          </cell>
          <cell r="J999">
            <v>2065691000</v>
          </cell>
          <cell r="M999">
            <v>14719545344</v>
          </cell>
          <cell r="N999">
            <v>362628992</v>
          </cell>
          <cell r="O999">
            <v>273713984</v>
          </cell>
        </row>
        <row r="1000">
          <cell r="A1000" t="str">
            <v>GA</v>
          </cell>
          <cell r="C1000">
            <v>1995</v>
          </cell>
          <cell r="D1000">
            <v>6097854000</v>
          </cell>
          <cell r="G1000">
            <v>654694000</v>
          </cell>
          <cell r="J1000">
            <v>959400000</v>
          </cell>
          <cell r="M1000">
            <v>7711947776</v>
          </cell>
          <cell r="N1000">
            <v>484326016</v>
          </cell>
          <cell r="O1000">
            <v>95560000</v>
          </cell>
        </row>
        <row r="1001">
          <cell r="A1001" t="str">
            <v>HI</v>
          </cell>
          <cell r="C1001">
            <v>1995</v>
          </cell>
          <cell r="D1001">
            <v>798635000</v>
          </cell>
          <cell r="G1001">
            <v>125948000</v>
          </cell>
          <cell r="J1001">
            <v>160087000</v>
          </cell>
          <cell r="M1001">
            <v>1084669952</v>
          </cell>
          <cell r="N1001">
            <v>17527000</v>
          </cell>
          <cell r="O1001">
            <v>36648000</v>
          </cell>
        </row>
        <row r="1002">
          <cell r="A1002" t="str">
            <v>ID</v>
          </cell>
          <cell r="C1002">
            <v>1995</v>
          </cell>
          <cell r="D1002">
            <v>952898000</v>
          </cell>
          <cell r="G1002">
            <v>110342000</v>
          </cell>
          <cell r="J1002">
            <v>137600000</v>
          </cell>
          <cell r="M1002">
            <v>1200839936</v>
          </cell>
          <cell r="N1002">
            <v>54308000</v>
          </cell>
          <cell r="O1002">
            <v>19401000</v>
          </cell>
        </row>
        <row r="1003">
          <cell r="A1003" t="str">
            <v>IL</v>
          </cell>
          <cell r="C1003">
            <v>1995</v>
          </cell>
          <cell r="D1003">
            <v>9863177000</v>
          </cell>
          <cell r="G1003">
            <v>943134000</v>
          </cell>
          <cell r="J1003">
            <v>1379087000</v>
          </cell>
          <cell r="M1003">
            <v>12185398272</v>
          </cell>
          <cell r="N1003">
            <v>396487008</v>
          </cell>
          <cell r="O1003">
            <v>332497984</v>
          </cell>
        </row>
        <row r="1004">
          <cell r="A1004" t="str">
            <v>IN</v>
          </cell>
          <cell r="C1004">
            <v>1995</v>
          </cell>
          <cell r="D1004">
            <v>4999548000</v>
          </cell>
          <cell r="G1004">
            <v>395670000</v>
          </cell>
          <cell r="J1004">
            <v>633665000</v>
          </cell>
          <cell r="M1004">
            <v>6028882944</v>
          </cell>
          <cell r="N1004">
            <v>159830000</v>
          </cell>
          <cell r="O1004">
            <v>151955008</v>
          </cell>
        </row>
        <row r="1005">
          <cell r="A1005" t="str">
            <v>IA</v>
          </cell>
          <cell r="C1005">
            <v>1995</v>
          </cell>
          <cell r="D1005">
            <v>2510250000</v>
          </cell>
          <cell r="G1005">
            <v>81758000</v>
          </cell>
          <cell r="J1005">
            <v>169481000</v>
          </cell>
          <cell r="M1005">
            <v>2761488896</v>
          </cell>
          <cell r="N1005">
            <v>89533000</v>
          </cell>
          <cell r="O1005">
            <v>89271000</v>
          </cell>
        </row>
        <row r="1006">
          <cell r="A1006" t="str">
            <v>KS</v>
          </cell>
          <cell r="C1006">
            <v>1995</v>
          </cell>
          <cell r="D1006">
            <v>2374739000</v>
          </cell>
          <cell r="G1006">
            <v>68809000</v>
          </cell>
          <cell r="J1006">
            <v>185585000</v>
          </cell>
          <cell r="M1006">
            <v>2629133056</v>
          </cell>
          <cell r="N1006">
            <v>88108000</v>
          </cell>
          <cell r="O1006">
            <v>42519000</v>
          </cell>
        </row>
        <row r="1007">
          <cell r="A1007" t="str">
            <v>KY</v>
          </cell>
          <cell r="C1007">
            <v>1995</v>
          </cell>
          <cell r="D1007">
            <v>2865240000</v>
          </cell>
          <cell r="G1007">
            <v>39366000</v>
          </cell>
          <cell r="J1007">
            <v>149297000</v>
          </cell>
          <cell r="M1007">
            <v>3053903104</v>
          </cell>
          <cell r="N1007">
            <v>301264000</v>
          </cell>
          <cell r="O1007">
            <v>95791000</v>
          </cell>
        </row>
        <row r="1008">
          <cell r="A1008" t="str">
            <v>LA</v>
          </cell>
          <cell r="C1008">
            <v>1995</v>
          </cell>
          <cell r="D1008">
            <v>3456913000</v>
          </cell>
          <cell r="G1008">
            <v>111937000</v>
          </cell>
          <cell r="J1008">
            <v>213396000</v>
          </cell>
          <cell r="M1008">
            <v>3782245888</v>
          </cell>
          <cell r="N1008">
            <v>241027008</v>
          </cell>
          <cell r="O1008">
            <v>80532000</v>
          </cell>
        </row>
        <row r="1009">
          <cell r="A1009" t="str">
            <v>ME</v>
          </cell>
          <cell r="C1009">
            <v>1995</v>
          </cell>
          <cell r="D1009">
            <v>1154051000</v>
          </cell>
          <cell r="G1009">
            <v>26963000</v>
          </cell>
          <cell r="J1009">
            <v>66983000</v>
          </cell>
          <cell r="M1009">
            <v>1247997056</v>
          </cell>
          <cell r="N1009">
            <v>53591000</v>
          </cell>
          <cell r="O1009">
            <v>16820000</v>
          </cell>
        </row>
        <row r="1010">
          <cell r="A1010" t="str">
            <v>MD</v>
          </cell>
          <cell r="C1010">
            <v>1995</v>
          </cell>
          <cell r="D1010">
            <v>4698108000</v>
          </cell>
          <cell r="G1010">
            <v>318683000</v>
          </cell>
          <cell r="J1010">
            <v>459690000</v>
          </cell>
          <cell r="M1010">
            <v>5476481024</v>
          </cell>
          <cell r="N1010">
            <v>210240992</v>
          </cell>
          <cell r="O1010">
            <v>133247000</v>
          </cell>
        </row>
        <row r="1011">
          <cell r="A1011" t="str">
            <v>MA</v>
          </cell>
          <cell r="C1011">
            <v>1995</v>
          </cell>
          <cell r="D1011">
            <v>5657604000</v>
          </cell>
          <cell r="G1011">
            <v>315046000</v>
          </cell>
          <cell r="J1011">
            <v>437572000</v>
          </cell>
          <cell r="M1011">
            <v>6410222080</v>
          </cell>
          <cell r="N1011">
            <v>283076992</v>
          </cell>
          <cell r="O1011">
            <v>160654000</v>
          </cell>
        </row>
        <row r="1012">
          <cell r="A1012" t="str">
            <v>MI</v>
          </cell>
          <cell r="C1012">
            <v>1995</v>
          </cell>
          <cell r="D1012">
            <v>10403623000</v>
          </cell>
          <cell r="G1012">
            <v>322075000</v>
          </cell>
          <cell r="J1012">
            <v>694963000</v>
          </cell>
          <cell r="M1012">
            <v>11420660736</v>
          </cell>
          <cell r="N1012">
            <v>261120992</v>
          </cell>
          <cell r="O1012">
            <v>143039008</v>
          </cell>
        </row>
        <row r="1013">
          <cell r="A1013" t="str">
            <v>MN</v>
          </cell>
          <cell r="C1013">
            <v>1995</v>
          </cell>
          <cell r="D1013">
            <v>5143460000</v>
          </cell>
          <cell r="G1013">
            <v>355812000</v>
          </cell>
          <cell r="J1013">
            <v>769997000</v>
          </cell>
          <cell r="M1013">
            <v>6269268992</v>
          </cell>
          <cell r="N1013">
            <v>168912992</v>
          </cell>
          <cell r="O1013">
            <v>128338000</v>
          </cell>
        </row>
        <row r="1014">
          <cell r="A1014" t="str">
            <v>MS</v>
          </cell>
          <cell r="C1014">
            <v>1995</v>
          </cell>
          <cell r="D1014">
            <v>1962562000</v>
          </cell>
          <cell r="G1014">
            <v>163171000</v>
          </cell>
          <cell r="J1014">
            <v>227216000</v>
          </cell>
          <cell r="M1014">
            <v>2352948992</v>
          </cell>
          <cell r="N1014">
            <v>124151000</v>
          </cell>
          <cell r="O1014">
            <v>24966000</v>
          </cell>
        </row>
        <row r="1015">
          <cell r="A1015" t="str">
            <v>MO</v>
          </cell>
          <cell r="C1015">
            <v>1995</v>
          </cell>
          <cell r="D1015">
            <v>4262831000</v>
          </cell>
          <cell r="G1015">
            <v>338584000</v>
          </cell>
          <cell r="J1015">
            <v>552979000</v>
          </cell>
          <cell r="M1015">
            <v>5154394112</v>
          </cell>
          <cell r="N1015">
            <v>143251008</v>
          </cell>
          <cell r="O1015">
            <v>87252000</v>
          </cell>
        </row>
        <row r="1016">
          <cell r="A1016" t="str">
            <v>MT</v>
          </cell>
          <cell r="C1016">
            <v>1995</v>
          </cell>
          <cell r="D1016">
            <v>904491000</v>
          </cell>
          <cell r="G1016">
            <v>19944000</v>
          </cell>
          <cell r="J1016">
            <v>44131000</v>
          </cell>
          <cell r="M1016">
            <v>968566016</v>
          </cell>
          <cell r="N1016">
            <v>65585000</v>
          </cell>
          <cell r="O1016">
            <v>15344000</v>
          </cell>
        </row>
        <row r="1017">
          <cell r="A1017" t="str">
            <v>NE</v>
          </cell>
          <cell r="C1017">
            <v>1995</v>
          </cell>
          <cell r="D1017">
            <v>1583488000</v>
          </cell>
          <cell r="G1017">
            <v>139891000</v>
          </cell>
          <cell r="J1017">
            <v>254160000</v>
          </cell>
          <cell r="M1017">
            <v>1977538944</v>
          </cell>
          <cell r="N1017">
            <v>49920000</v>
          </cell>
          <cell r="O1017">
            <v>26537000</v>
          </cell>
        </row>
        <row r="1018">
          <cell r="A1018" t="str">
            <v>NV</v>
          </cell>
          <cell r="C1018">
            <v>1995</v>
          </cell>
          <cell r="D1018">
            <v>1176143000</v>
          </cell>
          <cell r="G1018">
            <v>89085000</v>
          </cell>
          <cell r="J1018">
            <v>120742000</v>
          </cell>
          <cell r="M1018">
            <v>1385970048</v>
          </cell>
          <cell r="N1018">
            <v>29610000</v>
          </cell>
          <cell r="O1018">
            <v>54136000</v>
          </cell>
        </row>
        <row r="1019">
          <cell r="A1019" t="str">
            <v>NH</v>
          </cell>
          <cell r="C1019">
            <v>1995</v>
          </cell>
          <cell r="D1019">
            <v>1060259000</v>
          </cell>
          <cell r="G1019">
            <v>49432000</v>
          </cell>
          <cell r="J1019">
            <v>71722000</v>
          </cell>
          <cell r="M1019">
            <v>1181412992</v>
          </cell>
          <cell r="N1019">
            <v>19707000</v>
          </cell>
          <cell r="O1019">
            <v>21358000</v>
          </cell>
        </row>
        <row r="1020">
          <cell r="A1020" t="str">
            <v>NJ</v>
          </cell>
          <cell r="C1020">
            <v>1995</v>
          </cell>
          <cell r="D1020">
            <v>10364522000</v>
          </cell>
          <cell r="G1020">
            <v>464438000</v>
          </cell>
          <cell r="J1020">
            <v>681964000</v>
          </cell>
          <cell r="M1020">
            <v>11510924288</v>
          </cell>
          <cell r="N1020">
            <v>176628992</v>
          </cell>
          <cell r="O1020">
            <v>227082000</v>
          </cell>
        </row>
        <row r="1021">
          <cell r="A1021" t="str">
            <v>NM</v>
          </cell>
          <cell r="C1021">
            <v>1995</v>
          </cell>
          <cell r="D1021">
            <v>1327179000</v>
          </cell>
          <cell r="G1021">
            <v>87341000</v>
          </cell>
          <cell r="J1021">
            <v>164727000</v>
          </cell>
          <cell r="M1021">
            <v>1579246976</v>
          </cell>
          <cell r="N1021">
            <v>74616000</v>
          </cell>
          <cell r="O1021">
            <v>22203000</v>
          </cell>
        </row>
        <row r="1022">
          <cell r="A1022" t="str">
            <v>NY</v>
          </cell>
          <cell r="C1022">
            <v>1995</v>
          </cell>
          <cell r="D1022">
            <v>23887440000</v>
          </cell>
          <cell r="G1022">
            <v>1891323000</v>
          </cell>
          <cell r="J1022">
            <v>2113820000</v>
          </cell>
          <cell r="M1022">
            <v>27892582400</v>
          </cell>
          <cell r="N1022">
            <v>429286016</v>
          </cell>
          <cell r="O1022">
            <v>545638976</v>
          </cell>
        </row>
        <row r="1023">
          <cell r="A1023" t="str">
            <v>NC</v>
          </cell>
          <cell r="C1023">
            <v>1995</v>
          </cell>
          <cell r="D1023">
            <v>5503772000</v>
          </cell>
          <cell r="G1023">
            <v>364407000</v>
          </cell>
          <cell r="J1023">
            <v>598303000</v>
          </cell>
          <cell r="M1023">
            <v>6466482176</v>
          </cell>
          <cell r="N1023">
            <v>296607008</v>
          </cell>
          <cell r="O1023">
            <v>118149000</v>
          </cell>
        </row>
        <row r="1024">
          <cell r="A1024" t="str">
            <v>ND</v>
          </cell>
          <cell r="C1024">
            <v>1995</v>
          </cell>
          <cell r="D1024">
            <v>525549000</v>
          </cell>
          <cell r="G1024">
            <v>16119000</v>
          </cell>
          <cell r="J1024">
            <v>38342000</v>
          </cell>
          <cell r="M1024">
            <v>580009984</v>
          </cell>
          <cell r="N1024">
            <v>34696000</v>
          </cell>
          <cell r="O1024">
            <v>7463000</v>
          </cell>
        </row>
        <row r="1025">
          <cell r="A1025" t="str">
            <v>OH</v>
          </cell>
          <cell r="C1025">
            <v>1995</v>
          </cell>
          <cell r="D1025">
            <v>10244226000</v>
          </cell>
          <cell r="G1025">
            <v>408652000</v>
          </cell>
          <cell r="J1025">
            <v>685734000</v>
          </cell>
          <cell r="M1025">
            <v>11338611712</v>
          </cell>
          <cell r="N1025">
            <v>217148000</v>
          </cell>
          <cell r="O1025">
            <v>305180000</v>
          </cell>
        </row>
        <row r="1026">
          <cell r="A1026" t="str">
            <v>OK</v>
          </cell>
          <cell r="C1026">
            <v>1995</v>
          </cell>
          <cell r="D1026">
            <v>2803959000</v>
          </cell>
          <cell r="G1026">
            <v>148909000</v>
          </cell>
          <cell r="J1026">
            <v>278356000</v>
          </cell>
          <cell r="M1026">
            <v>3231224064</v>
          </cell>
          <cell r="N1026">
            <v>98360000</v>
          </cell>
          <cell r="O1026">
            <v>37829000</v>
          </cell>
        </row>
        <row r="1027">
          <cell r="A1027" t="str">
            <v>OR</v>
          </cell>
          <cell r="C1027">
            <v>1995</v>
          </cell>
          <cell r="D1027">
            <v>3064297000</v>
          </cell>
          <cell r="G1027">
            <v>164963000</v>
          </cell>
          <cell r="J1027">
            <v>198936000</v>
          </cell>
          <cell r="M1027">
            <v>3428196096</v>
          </cell>
          <cell r="N1027">
            <v>127336000</v>
          </cell>
          <cell r="O1027">
            <v>78764000</v>
          </cell>
        </row>
        <row r="1028">
          <cell r="A1028" t="str">
            <v>PA</v>
          </cell>
          <cell r="C1028">
            <v>1995</v>
          </cell>
          <cell r="D1028">
            <v>10401947000</v>
          </cell>
          <cell r="G1028">
            <v>787462000</v>
          </cell>
          <cell r="J1028">
            <v>932516000</v>
          </cell>
          <cell r="M1028">
            <v>12121924608</v>
          </cell>
          <cell r="N1028">
            <v>717003008</v>
          </cell>
          <cell r="O1028">
            <v>139132992</v>
          </cell>
        </row>
        <row r="1029">
          <cell r="A1029" t="str">
            <v>RI</v>
          </cell>
          <cell r="C1029">
            <v>1995</v>
          </cell>
          <cell r="D1029">
            <v>1019199000</v>
          </cell>
          <cell r="G1029">
            <v>6736000</v>
          </cell>
          <cell r="J1029">
            <v>18732000</v>
          </cell>
          <cell r="M1029">
            <v>1044667008</v>
          </cell>
          <cell r="N1029">
            <v>82999000</v>
          </cell>
          <cell r="O1029">
            <v>21244000</v>
          </cell>
        </row>
        <row r="1030">
          <cell r="A1030" t="str">
            <v>SC</v>
          </cell>
          <cell r="C1030">
            <v>1995</v>
          </cell>
          <cell r="D1030">
            <v>2964919000</v>
          </cell>
          <cell r="G1030">
            <v>178329000</v>
          </cell>
          <cell r="J1030">
            <v>266680000</v>
          </cell>
          <cell r="M1030">
            <v>3409927936</v>
          </cell>
          <cell r="N1030">
            <v>174578000</v>
          </cell>
          <cell r="O1030">
            <v>53811000</v>
          </cell>
        </row>
        <row r="1031">
          <cell r="A1031" t="str">
            <v>SD</v>
          </cell>
          <cell r="C1031">
            <v>1995</v>
          </cell>
          <cell r="D1031">
            <v>611331000</v>
          </cell>
          <cell r="G1031">
            <v>3597000</v>
          </cell>
          <cell r="J1031">
            <v>66392000</v>
          </cell>
          <cell r="M1031">
            <v>681320000</v>
          </cell>
          <cell r="N1031">
            <v>35573000</v>
          </cell>
          <cell r="O1031">
            <v>13607000</v>
          </cell>
        </row>
        <row r="1032">
          <cell r="A1032" t="str">
            <v>TN</v>
          </cell>
          <cell r="C1032">
            <v>1995</v>
          </cell>
          <cell r="D1032">
            <v>3546194000</v>
          </cell>
          <cell r="G1032">
            <v>283174000</v>
          </cell>
          <cell r="J1032">
            <v>422040000</v>
          </cell>
          <cell r="M1032">
            <v>4251407872</v>
          </cell>
          <cell r="N1032">
            <v>153784992</v>
          </cell>
          <cell r="O1032">
            <v>57574000</v>
          </cell>
        </row>
        <row r="1033">
          <cell r="A1033" t="str">
            <v>TX</v>
          </cell>
          <cell r="C1033">
            <v>1995</v>
          </cell>
          <cell r="D1033">
            <v>16488150000</v>
          </cell>
          <cell r="G1033">
            <v>36662000</v>
          </cell>
          <cell r="J1033">
            <v>1777718000</v>
          </cell>
          <cell r="M1033">
            <v>18302529536</v>
          </cell>
          <cell r="N1033">
            <v>334463008</v>
          </cell>
          <cell r="O1033">
            <v>222660992</v>
          </cell>
        </row>
        <row r="1034">
          <cell r="A1034" t="str">
            <v>US</v>
          </cell>
          <cell r="C1034">
            <v>1995</v>
          </cell>
          <cell r="D1034">
            <v>239432602000</v>
          </cell>
          <cell r="G1034">
            <v>15303690000</v>
          </cell>
          <cell r="J1034">
            <v>24807877000</v>
          </cell>
          <cell r="M1034">
            <v>279544168448</v>
          </cell>
          <cell r="N1034">
            <v>9171103744</v>
          </cell>
          <cell r="O1034">
            <v>5660784128</v>
          </cell>
        </row>
        <row r="1035">
          <cell r="A1035" t="str">
            <v>UT</v>
          </cell>
          <cell r="C1035">
            <v>1995</v>
          </cell>
          <cell r="D1035">
            <v>1648889000</v>
          </cell>
          <cell r="G1035">
            <v>244700000</v>
          </cell>
          <cell r="J1035">
            <v>345537000</v>
          </cell>
          <cell r="M1035">
            <v>2239126016</v>
          </cell>
          <cell r="N1035">
            <v>73429000</v>
          </cell>
          <cell r="O1035">
            <v>39366000</v>
          </cell>
        </row>
        <row r="1036">
          <cell r="A1036" t="str">
            <v>VT</v>
          </cell>
          <cell r="C1036">
            <v>1995</v>
          </cell>
          <cell r="D1036">
            <v>586413000</v>
          </cell>
          <cell r="G1036">
            <v>18555000</v>
          </cell>
          <cell r="J1036">
            <v>32187000</v>
          </cell>
          <cell r="M1036">
            <v>637155008</v>
          </cell>
          <cell r="N1036">
            <v>35389000</v>
          </cell>
          <cell r="O1036">
            <v>9143000</v>
          </cell>
        </row>
        <row r="1037">
          <cell r="A1037" t="str">
            <v>VA</v>
          </cell>
          <cell r="C1037">
            <v>1995</v>
          </cell>
          <cell r="D1037">
            <v>5725373000</v>
          </cell>
          <cell r="G1037">
            <v>427528000</v>
          </cell>
          <cell r="J1037">
            <v>596591000</v>
          </cell>
          <cell r="M1037">
            <v>6749492224</v>
          </cell>
          <cell r="N1037">
            <v>251664992</v>
          </cell>
          <cell r="O1037">
            <v>166355008</v>
          </cell>
        </row>
        <row r="1038">
          <cell r="A1038" t="str">
            <v>WA</v>
          </cell>
          <cell r="C1038">
            <v>1995</v>
          </cell>
          <cell r="D1038">
            <v>5070244000</v>
          </cell>
          <cell r="G1038">
            <v>744169000</v>
          </cell>
          <cell r="J1038">
            <v>1007587000</v>
          </cell>
          <cell r="M1038">
            <v>6822000128</v>
          </cell>
          <cell r="N1038">
            <v>207516000</v>
          </cell>
          <cell r="O1038">
            <v>216518000</v>
          </cell>
        </row>
        <row r="1039">
          <cell r="A1039" t="str">
            <v>WV</v>
          </cell>
          <cell r="C1039">
            <v>1995</v>
          </cell>
          <cell r="D1039">
            <v>1648500000</v>
          </cell>
          <cell r="G1039">
            <v>28798000</v>
          </cell>
          <cell r="J1039">
            <v>130846000</v>
          </cell>
          <cell r="M1039">
            <v>1808144000</v>
          </cell>
          <cell r="N1039">
            <v>120447000</v>
          </cell>
          <cell r="O1039">
            <v>15677000</v>
          </cell>
        </row>
        <row r="1040">
          <cell r="A1040" t="str">
            <v>WI</v>
          </cell>
          <cell r="C1040">
            <v>1995</v>
          </cell>
          <cell r="D1040">
            <v>5398440000</v>
          </cell>
          <cell r="G1040">
            <v>306936000</v>
          </cell>
          <cell r="J1040">
            <v>426422000</v>
          </cell>
          <cell r="M1040">
            <v>6131798016</v>
          </cell>
          <cell r="N1040">
            <v>159428992</v>
          </cell>
          <cell r="O1040">
            <v>175066000</v>
          </cell>
        </row>
        <row r="1041">
          <cell r="A1041" t="str">
            <v>WY</v>
          </cell>
          <cell r="C1041">
            <v>1995</v>
          </cell>
          <cell r="D1041">
            <v>577179000</v>
          </cell>
          <cell r="G1041">
            <v>19612000</v>
          </cell>
          <cell r="J1041">
            <v>48277000</v>
          </cell>
          <cell r="M1041">
            <v>645068032</v>
          </cell>
          <cell r="N1041">
            <v>20337000</v>
          </cell>
          <cell r="O1041">
            <v>10315000</v>
          </cell>
        </row>
        <row r="1042">
          <cell r="A1042" t="str">
            <v>AL</v>
          </cell>
          <cell r="C1042">
            <v>1996</v>
          </cell>
          <cell r="D1042">
            <v>3268702000</v>
          </cell>
          <cell r="G1042">
            <v>190401000</v>
          </cell>
          <cell r="J1042">
            <v>301310000</v>
          </cell>
          <cell r="M1042">
            <v>3760412928</v>
          </cell>
          <cell r="N1042">
            <v>234552000</v>
          </cell>
          <cell r="O1042">
            <v>58244000</v>
          </cell>
        </row>
        <row r="1043">
          <cell r="A1043" t="str">
            <v>AK</v>
          </cell>
          <cell r="C1043">
            <v>1996</v>
          </cell>
          <cell r="D1043">
            <v>1016129000</v>
          </cell>
          <cell r="G1043">
            <v>139049000</v>
          </cell>
          <cell r="J1043">
            <v>162414000</v>
          </cell>
          <cell r="M1043">
            <v>1317592064</v>
          </cell>
          <cell r="N1043">
            <v>49381000</v>
          </cell>
          <cell r="O1043">
            <v>22118000</v>
          </cell>
        </row>
        <row r="1044">
          <cell r="A1044" t="str">
            <v>AZ</v>
          </cell>
          <cell r="C1044">
            <v>1996</v>
          </cell>
          <cell r="D1044">
            <v>3273999000</v>
          </cell>
          <cell r="G1044">
            <v>531939000</v>
          </cell>
          <cell r="J1044">
            <v>811225000</v>
          </cell>
          <cell r="M1044">
            <v>4617162752</v>
          </cell>
          <cell r="N1044">
            <v>144380000</v>
          </cell>
          <cell r="O1044">
            <v>90160000</v>
          </cell>
        </row>
        <row r="1045">
          <cell r="A1045" t="str">
            <v>AR</v>
          </cell>
          <cell r="C1045">
            <v>1996</v>
          </cell>
          <cell r="D1045">
            <v>1797761000</v>
          </cell>
          <cell r="G1045">
            <v>125274000</v>
          </cell>
          <cell r="J1045">
            <v>201484000</v>
          </cell>
          <cell r="M1045">
            <v>2124519040</v>
          </cell>
          <cell r="N1045">
            <v>246636992</v>
          </cell>
          <cell r="O1045">
            <v>62265000</v>
          </cell>
        </row>
        <row r="1046">
          <cell r="A1046" t="str">
            <v>CA</v>
          </cell>
          <cell r="C1046">
            <v>1996</v>
          </cell>
          <cell r="D1046">
            <v>27549605000</v>
          </cell>
          <cell r="G1046">
            <v>1048826000</v>
          </cell>
          <cell r="J1046">
            <v>2340303000</v>
          </cell>
          <cell r="M1046">
            <v>30938734592</v>
          </cell>
          <cell r="N1046">
            <v>897224000</v>
          </cell>
          <cell r="O1046">
            <v>773212992</v>
          </cell>
        </row>
        <row r="1047">
          <cell r="A1047" t="str">
            <v>CO</v>
          </cell>
          <cell r="C1047">
            <v>1996</v>
          </cell>
          <cell r="D1047">
            <v>3259290000</v>
          </cell>
          <cell r="G1047">
            <v>391678000</v>
          </cell>
          <cell r="J1047">
            <v>637521000</v>
          </cell>
          <cell r="M1047">
            <v>4288488960</v>
          </cell>
          <cell r="N1047">
            <v>78709000</v>
          </cell>
          <cell r="O1047">
            <v>118455000</v>
          </cell>
        </row>
        <row r="1048">
          <cell r="A1048" t="str">
            <v>CT</v>
          </cell>
          <cell r="C1048">
            <v>1996</v>
          </cell>
          <cell r="D1048">
            <v>4037548000</v>
          </cell>
          <cell r="G1048">
            <v>95280000</v>
          </cell>
          <cell r="J1048">
            <v>167969000</v>
          </cell>
          <cell r="M1048">
            <v>4300796928</v>
          </cell>
          <cell r="N1048">
            <v>157855008</v>
          </cell>
          <cell r="O1048">
            <v>101984000</v>
          </cell>
        </row>
        <row r="1049">
          <cell r="A1049" t="str">
            <v>DE</v>
          </cell>
          <cell r="C1049">
            <v>1996</v>
          </cell>
          <cell r="D1049">
            <v>730460000</v>
          </cell>
          <cell r="G1049">
            <v>51977000</v>
          </cell>
          <cell r="J1049">
            <v>72388000</v>
          </cell>
          <cell r="M1049">
            <v>854825024</v>
          </cell>
          <cell r="N1049">
            <v>73567000</v>
          </cell>
          <cell r="O1049">
            <v>13918000</v>
          </cell>
        </row>
        <row r="1050">
          <cell r="A1050" t="str">
            <v>DC</v>
          </cell>
          <cell r="C1050">
            <v>1996</v>
          </cell>
          <cell r="D1050">
            <v>573856000</v>
          </cell>
          <cell r="G1050">
            <v>15237000</v>
          </cell>
          <cell r="J1050">
            <v>22965000</v>
          </cell>
          <cell r="M1050">
            <v>612057984</v>
          </cell>
          <cell r="N1050">
            <v>0</v>
          </cell>
          <cell r="O1050">
            <v>20383000</v>
          </cell>
        </row>
        <row r="1051">
          <cell r="A1051" t="str">
            <v>FL</v>
          </cell>
          <cell r="C1051">
            <v>1996</v>
          </cell>
          <cell r="D1051">
            <v>11588990000</v>
          </cell>
          <cell r="G1051">
            <v>1559362000</v>
          </cell>
          <cell r="J1051">
            <v>2058344000</v>
          </cell>
          <cell r="M1051">
            <v>15206695936</v>
          </cell>
          <cell r="N1051">
            <v>354256000</v>
          </cell>
          <cell r="O1051">
            <v>278803008</v>
          </cell>
        </row>
        <row r="1052">
          <cell r="A1052" t="str">
            <v>GA</v>
          </cell>
          <cell r="C1052">
            <v>1996</v>
          </cell>
          <cell r="D1052">
            <v>6790865000</v>
          </cell>
          <cell r="G1052">
            <v>781742000</v>
          </cell>
          <cell r="J1052">
            <v>1067090000</v>
          </cell>
          <cell r="M1052">
            <v>8639696896</v>
          </cell>
          <cell r="N1052">
            <v>485472000</v>
          </cell>
          <cell r="O1052">
            <v>88674000</v>
          </cell>
        </row>
        <row r="1053">
          <cell r="A1053" t="str">
            <v>HI</v>
          </cell>
          <cell r="C1053">
            <v>1996</v>
          </cell>
          <cell r="D1053">
            <v>769804000</v>
          </cell>
          <cell r="G1053">
            <v>146639000</v>
          </cell>
          <cell r="J1053">
            <v>177595000</v>
          </cell>
          <cell r="M1053">
            <v>1094038016</v>
          </cell>
          <cell r="N1053">
            <v>18227000</v>
          </cell>
          <cell r="O1053">
            <v>25971000</v>
          </cell>
        </row>
        <row r="1054">
          <cell r="A1054" t="str">
            <v>ID</v>
          </cell>
          <cell r="C1054">
            <v>1996</v>
          </cell>
          <cell r="D1054">
            <v>1020637000</v>
          </cell>
          <cell r="G1054">
            <v>127139000</v>
          </cell>
          <cell r="J1054">
            <v>157335000</v>
          </cell>
          <cell r="M1054">
            <v>1305111040</v>
          </cell>
          <cell r="N1054">
            <v>52508000</v>
          </cell>
          <cell r="O1054">
            <v>17180000</v>
          </cell>
        </row>
        <row r="1055">
          <cell r="A1055" t="str">
            <v>IL</v>
          </cell>
          <cell r="C1055">
            <v>1996</v>
          </cell>
          <cell r="D1055">
            <v>10491982000</v>
          </cell>
          <cell r="G1055">
            <v>950242000</v>
          </cell>
          <cell r="J1055">
            <v>1450166000</v>
          </cell>
          <cell r="M1055">
            <v>12892390400</v>
          </cell>
          <cell r="N1055">
            <v>439104000</v>
          </cell>
          <cell r="O1055">
            <v>332391008</v>
          </cell>
        </row>
        <row r="1056">
          <cell r="A1056" t="str">
            <v>IN</v>
          </cell>
          <cell r="C1056">
            <v>1996</v>
          </cell>
          <cell r="D1056">
            <v>5232097000</v>
          </cell>
          <cell r="G1056">
            <v>393049000</v>
          </cell>
          <cell r="J1056">
            <v>734608000</v>
          </cell>
          <cell r="M1056">
            <v>6359754240</v>
          </cell>
          <cell r="N1056">
            <v>184763008</v>
          </cell>
          <cell r="O1056">
            <v>139788992</v>
          </cell>
        </row>
        <row r="1057">
          <cell r="A1057" t="str">
            <v>IA</v>
          </cell>
          <cell r="C1057">
            <v>1996</v>
          </cell>
          <cell r="D1057">
            <v>2648473000</v>
          </cell>
          <cell r="G1057">
            <v>87995000</v>
          </cell>
          <cell r="J1057">
            <v>192606000</v>
          </cell>
          <cell r="M1057">
            <v>2929073920</v>
          </cell>
          <cell r="N1057">
            <v>96261000</v>
          </cell>
          <cell r="O1057">
            <v>94609000</v>
          </cell>
        </row>
        <row r="1058">
          <cell r="A1058" t="str">
            <v>KS</v>
          </cell>
          <cell r="C1058">
            <v>1996</v>
          </cell>
          <cell r="D1058">
            <v>2456600000</v>
          </cell>
          <cell r="G1058">
            <v>252635000</v>
          </cell>
          <cell r="J1058">
            <v>370218000</v>
          </cell>
          <cell r="M1058">
            <v>3079452928</v>
          </cell>
          <cell r="N1058">
            <v>87972000</v>
          </cell>
          <cell r="O1058">
            <v>42528000</v>
          </cell>
        </row>
        <row r="1059">
          <cell r="A1059" t="str">
            <v>KY</v>
          </cell>
          <cell r="C1059">
            <v>1996</v>
          </cell>
          <cell r="D1059">
            <v>2955865000</v>
          </cell>
          <cell r="G1059">
            <v>345908000</v>
          </cell>
          <cell r="J1059">
            <v>485265000</v>
          </cell>
          <cell r="M1059">
            <v>3787037952</v>
          </cell>
          <cell r="N1059">
            <v>357608000</v>
          </cell>
          <cell r="O1059">
            <v>76457000</v>
          </cell>
        </row>
        <row r="1060">
          <cell r="A1060" t="str">
            <v>LA</v>
          </cell>
          <cell r="C1060">
            <v>1996</v>
          </cell>
          <cell r="D1060">
            <v>3536495000</v>
          </cell>
          <cell r="G1060">
            <v>118617000</v>
          </cell>
          <cell r="J1060">
            <v>236622000</v>
          </cell>
          <cell r="M1060">
            <v>3891734016</v>
          </cell>
          <cell r="N1060">
            <v>218951008</v>
          </cell>
          <cell r="O1060">
            <v>93738000</v>
          </cell>
        </row>
        <row r="1061">
          <cell r="A1061" t="str">
            <v>ME</v>
          </cell>
          <cell r="C1061">
            <v>1996</v>
          </cell>
          <cell r="D1061">
            <v>1244810000</v>
          </cell>
          <cell r="G1061">
            <v>24347000</v>
          </cell>
          <cell r="J1061">
            <v>58124000</v>
          </cell>
          <cell r="M1061">
            <v>1327281024</v>
          </cell>
          <cell r="N1061">
            <v>67007000</v>
          </cell>
          <cell r="O1061">
            <v>19651000</v>
          </cell>
        </row>
        <row r="1062">
          <cell r="A1062" t="str">
            <v>MD</v>
          </cell>
          <cell r="C1062">
            <v>1996</v>
          </cell>
          <cell r="D1062">
            <v>4881648000</v>
          </cell>
          <cell r="G1062">
            <v>319575000</v>
          </cell>
          <cell r="J1062">
            <v>454248000</v>
          </cell>
          <cell r="M1062">
            <v>5655471104</v>
          </cell>
          <cell r="N1062">
            <v>175843008</v>
          </cell>
          <cell r="O1062">
            <v>127743000</v>
          </cell>
        </row>
        <row r="1063">
          <cell r="A1063" t="str">
            <v>MA</v>
          </cell>
          <cell r="C1063">
            <v>1996</v>
          </cell>
          <cell r="D1063">
            <v>5900330000</v>
          </cell>
          <cell r="G1063">
            <v>110185000</v>
          </cell>
          <cell r="J1063">
            <v>165774000</v>
          </cell>
          <cell r="M1063">
            <v>6176288768</v>
          </cell>
          <cell r="N1063">
            <v>313412992</v>
          </cell>
          <cell r="O1063">
            <v>175416000</v>
          </cell>
        </row>
        <row r="1064">
          <cell r="A1064" t="str">
            <v>MI</v>
          </cell>
          <cell r="C1064">
            <v>1996</v>
          </cell>
          <cell r="D1064">
            <v>10693017000</v>
          </cell>
          <cell r="G1064">
            <v>284307000</v>
          </cell>
          <cell r="J1064">
            <v>760559000</v>
          </cell>
          <cell r="M1064">
            <v>11737882624</v>
          </cell>
          <cell r="N1064">
            <v>411643008</v>
          </cell>
          <cell r="O1064">
            <v>165220000</v>
          </cell>
        </row>
        <row r="1065">
          <cell r="A1065" t="str">
            <v>MN</v>
          </cell>
          <cell r="C1065">
            <v>1996</v>
          </cell>
          <cell r="D1065">
            <v>5283025000</v>
          </cell>
          <cell r="G1065">
            <v>567208000</v>
          </cell>
          <cell r="J1065">
            <v>749180000</v>
          </cell>
          <cell r="M1065">
            <v>6599413248</v>
          </cell>
          <cell r="N1065">
            <v>134511008</v>
          </cell>
          <cell r="O1065">
            <v>139436000</v>
          </cell>
        </row>
        <row r="1066">
          <cell r="A1066" t="str">
            <v>MS</v>
          </cell>
          <cell r="C1066">
            <v>1996</v>
          </cell>
          <cell r="D1066">
            <v>2048547000</v>
          </cell>
          <cell r="G1066">
            <v>186619000</v>
          </cell>
          <cell r="J1066">
            <v>256123000</v>
          </cell>
          <cell r="M1066">
            <v>2491289088</v>
          </cell>
          <cell r="N1066">
            <v>124629000</v>
          </cell>
          <cell r="O1066">
            <v>55893000</v>
          </cell>
        </row>
        <row r="1067">
          <cell r="A1067" t="str">
            <v>MO</v>
          </cell>
          <cell r="C1067">
            <v>1996</v>
          </cell>
          <cell r="D1067">
            <v>4525324000</v>
          </cell>
          <cell r="G1067">
            <v>456058000</v>
          </cell>
          <cell r="J1067">
            <v>655175000</v>
          </cell>
          <cell r="M1067">
            <v>5636556800</v>
          </cell>
          <cell r="N1067">
            <v>153548000</v>
          </cell>
          <cell r="O1067">
            <v>90349000</v>
          </cell>
        </row>
        <row r="1068">
          <cell r="A1068" t="str">
            <v>MT</v>
          </cell>
          <cell r="C1068">
            <v>1996</v>
          </cell>
          <cell r="D1068">
            <v>935459000</v>
          </cell>
          <cell r="G1068">
            <v>20874000</v>
          </cell>
          <cell r="J1068">
            <v>45351000</v>
          </cell>
          <cell r="M1068">
            <v>1001683968</v>
          </cell>
          <cell r="N1068">
            <v>52889000</v>
          </cell>
          <cell r="O1068">
            <v>13207000</v>
          </cell>
        </row>
        <row r="1069">
          <cell r="A1069" t="str">
            <v>NE</v>
          </cell>
          <cell r="C1069">
            <v>1996</v>
          </cell>
          <cell r="D1069">
            <v>1665304000</v>
          </cell>
          <cell r="G1069">
            <v>118450000</v>
          </cell>
          <cell r="J1069">
            <v>265194000</v>
          </cell>
          <cell r="M1069">
            <v>2048947968</v>
          </cell>
          <cell r="N1069">
            <v>52965000</v>
          </cell>
          <cell r="O1069">
            <v>31818000</v>
          </cell>
        </row>
        <row r="1070">
          <cell r="A1070" t="str">
            <v>NV</v>
          </cell>
          <cell r="C1070">
            <v>1996</v>
          </cell>
          <cell r="D1070">
            <v>1284288000</v>
          </cell>
          <cell r="G1070">
            <v>162194000</v>
          </cell>
          <cell r="J1070">
            <v>225254000</v>
          </cell>
          <cell r="M1070">
            <v>1671736064</v>
          </cell>
          <cell r="N1070">
            <v>29616000</v>
          </cell>
          <cell r="O1070">
            <v>54543000</v>
          </cell>
        </row>
        <row r="1071">
          <cell r="A1071" t="str">
            <v>NH</v>
          </cell>
          <cell r="C1071">
            <v>1996</v>
          </cell>
          <cell r="D1071">
            <v>1103974000</v>
          </cell>
          <cell r="G1071">
            <v>66272000</v>
          </cell>
          <cell r="J1071">
            <v>108547000</v>
          </cell>
          <cell r="M1071">
            <v>1278792960</v>
          </cell>
          <cell r="N1071">
            <v>18533000</v>
          </cell>
          <cell r="O1071">
            <v>22604000</v>
          </cell>
        </row>
        <row r="1072">
          <cell r="A1072" t="str">
            <v>NJ</v>
          </cell>
          <cell r="C1072">
            <v>1996</v>
          </cell>
          <cell r="D1072">
            <v>10486829000</v>
          </cell>
          <cell r="G1072">
            <v>675947000</v>
          </cell>
          <cell r="J1072">
            <v>883115000</v>
          </cell>
          <cell r="M1072">
            <v>12045890560</v>
          </cell>
          <cell r="N1072">
            <v>172275008</v>
          </cell>
          <cell r="O1072">
            <v>224810000</v>
          </cell>
        </row>
        <row r="1073">
          <cell r="A1073" t="str">
            <v>NM</v>
          </cell>
          <cell r="C1073">
            <v>1996</v>
          </cell>
          <cell r="D1073">
            <v>1318164000</v>
          </cell>
          <cell r="G1073">
            <v>104662000</v>
          </cell>
          <cell r="J1073">
            <v>185688000</v>
          </cell>
          <cell r="M1073">
            <v>1608514048</v>
          </cell>
          <cell r="N1073">
            <v>70797000</v>
          </cell>
          <cell r="O1073">
            <v>21449000</v>
          </cell>
        </row>
        <row r="1074">
          <cell r="A1074" t="str">
            <v>NY</v>
          </cell>
          <cell r="C1074">
            <v>1996</v>
          </cell>
          <cell r="D1074">
            <v>24065265000</v>
          </cell>
          <cell r="G1074">
            <v>1891509000</v>
          </cell>
          <cell r="J1074">
            <v>2122897000</v>
          </cell>
          <cell r="M1074">
            <v>28079671296</v>
          </cell>
          <cell r="N1074">
            <v>455092000</v>
          </cell>
          <cell r="O1074">
            <v>645433984</v>
          </cell>
        </row>
        <row r="1075">
          <cell r="A1075" t="str">
            <v>NC</v>
          </cell>
          <cell r="C1075">
            <v>1996</v>
          </cell>
          <cell r="D1075">
            <v>5673935000</v>
          </cell>
          <cell r="G1075">
            <v>468711000</v>
          </cell>
          <cell r="J1075">
            <v>708100000</v>
          </cell>
          <cell r="M1075">
            <v>6850745856</v>
          </cell>
          <cell r="N1075">
            <v>297689984</v>
          </cell>
          <cell r="O1075">
            <v>138271008</v>
          </cell>
        </row>
        <row r="1076">
          <cell r="A1076" t="str">
            <v>ND</v>
          </cell>
          <cell r="C1076">
            <v>1996</v>
          </cell>
          <cell r="D1076">
            <v>549087000</v>
          </cell>
          <cell r="G1076">
            <v>28787000</v>
          </cell>
          <cell r="J1076">
            <v>53297000</v>
          </cell>
          <cell r="M1076">
            <v>631171008</v>
          </cell>
          <cell r="N1076">
            <v>31091000</v>
          </cell>
          <cell r="O1076">
            <v>7402000</v>
          </cell>
        </row>
        <row r="1077">
          <cell r="A1077" t="str">
            <v>OH</v>
          </cell>
          <cell r="C1077">
            <v>1996</v>
          </cell>
          <cell r="D1077">
            <v>10643865000</v>
          </cell>
          <cell r="G1077">
            <v>823069000</v>
          </cell>
          <cell r="J1077">
            <v>1252326000</v>
          </cell>
          <cell r="M1077">
            <v>12719259648</v>
          </cell>
          <cell r="N1077">
            <v>241472992</v>
          </cell>
          <cell r="O1077">
            <v>328300000</v>
          </cell>
        </row>
        <row r="1078">
          <cell r="A1078" t="str">
            <v>OK</v>
          </cell>
          <cell r="C1078">
            <v>1996</v>
          </cell>
          <cell r="D1078">
            <v>2842902000</v>
          </cell>
          <cell r="G1078">
            <v>134450000</v>
          </cell>
          <cell r="J1078">
            <v>260142000</v>
          </cell>
          <cell r="M1078">
            <v>3237494016</v>
          </cell>
          <cell r="N1078">
            <v>87012000</v>
          </cell>
          <cell r="O1078">
            <v>54902000</v>
          </cell>
        </row>
        <row r="1079">
          <cell r="A1079" t="str">
            <v>OR</v>
          </cell>
          <cell r="C1079">
            <v>1996</v>
          </cell>
          <cell r="D1079">
            <v>3269661000</v>
          </cell>
          <cell r="G1079">
            <v>253691000</v>
          </cell>
          <cell r="J1079">
            <v>326150000</v>
          </cell>
          <cell r="M1079">
            <v>3849501952</v>
          </cell>
          <cell r="N1079">
            <v>149066000</v>
          </cell>
          <cell r="O1079">
            <v>82386000</v>
          </cell>
        </row>
        <row r="1080">
          <cell r="A1080" t="str">
            <v>PA</v>
          </cell>
          <cell r="C1080">
            <v>1996</v>
          </cell>
          <cell r="D1080">
            <v>11301018000</v>
          </cell>
          <cell r="G1080">
            <v>1083046000</v>
          </cell>
          <cell r="J1080">
            <v>1247713000</v>
          </cell>
          <cell r="M1080">
            <v>13631776768</v>
          </cell>
          <cell r="N1080">
            <v>901473984</v>
          </cell>
          <cell r="O1080">
            <v>142046000</v>
          </cell>
        </row>
        <row r="1081">
          <cell r="A1081" t="str">
            <v>RI</v>
          </cell>
          <cell r="C1081">
            <v>1996</v>
          </cell>
          <cell r="D1081">
            <v>1051657000</v>
          </cell>
          <cell r="G1081">
            <v>7114000</v>
          </cell>
          <cell r="J1081">
            <v>20018000</v>
          </cell>
          <cell r="M1081">
            <v>1078788992</v>
          </cell>
          <cell r="N1081">
            <v>76510000</v>
          </cell>
          <cell r="O1081">
            <v>23267000</v>
          </cell>
        </row>
        <row r="1082">
          <cell r="A1082" t="str">
            <v>SC</v>
          </cell>
          <cell r="C1082">
            <v>1996</v>
          </cell>
          <cell r="D1082">
            <v>3091572000</v>
          </cell>
          <cell r="G1082">
            <v>245179000</v>
          </cell>
          <cell r="J1082">
            <v>367039000</v>
          </cell>
          <cell r="M1082">
            <v>3703790080</v>
          </cell>
          <cell r="N1082">
            <v>208131008</v>
          </cell>
          <cell r="O1082">
            <v>75115000</v>
          </cell>
        </row>
        <row r="1083">
          <cell r="A1083" t="str">
            <v>SD</v>
          </cell>
          <cell r="C1083">
            <v>1996</v>
          </cell>
          <cell r="D1083">
            <v>615568000</v>
          </cell>
          <cell r="G1083">
            <v>4028000</v>
          </cell>
          <cell r="J1083">
            <v>57267000</v>
          </cell>
          <cell r="M1083">
            <v>676862976</v>
          </cell>
          <cell r="N1083">
            <v>35893000</v>
          </cell>
          <cell r="O1083">
            <v>13268000</v>
          </cell>
        </row>
        <row r="1084">
          <cell r="A1084" t="str">
            <v>TN</v>
          </cell>
          <cell r="C1084">
            <v>1996</v>
          </cell>
          <cell r="D1084">
            <v>3788660000</v>
          </cell>
          <cell r="G1084">
            <v>327392000</v>
          </cell>
          <cell r="J1084">
            <v>465671000</v>
          </cell>
          <cell r="M1084">
            <v>4581723136</v>
          </cell>
          <cell r="N1084">
            <v>148750000</v>
          </cell>
          <cell r="O1084">
            <v>69421000</v>
          </cell>
        </row>
        <row r="1085">
          <cell r="A1085" t="str">
            <v>TX</v>
          </cell>
          <cell r="C1085">
            <v>1996</v>
          </cell>
          <cell r="D1085">
            <v>17643313000</v>
          </cell>
          <cell r="G1085">
            <v>1856219000</v>
          </cell>
          <cell r="J1085">
            <v>2486822000</v>
          </cell>
          <cell r="M1085">
            <v>21986353152</v>
          </cell>
          <cell r="N1085">
            <v>322444000</v>
          </cell>
          <cell r="O1085">
            <v>268676000</v>
          </cell>
        </row>
        <row r="1086">
          <cell r="A1086" t="str">
            <v>US</v>
          </cell>
          <cell r="C1086">
            <v>1996</v>
          </cell>
          <cell r="D1086">
            <v>250484928000</v>
          </cell>
          <cell r="G1086">
            <v>19770024000</v>
          </cell>
          <cell r="J1086">
            <v>28867930000</v>
          </cell>
          <cell r="M1086">
            <v>299122884608</v>
          </cell>
          <cell r="N1086">
            <v>9782537216</v>
          </cell>
          <cell r="O1086">
            <v>6129767936</v>
          </cell>
        </row>
        <row r="1087">
          <cell r="A1087" t="str">
            <v>UT</v>
          </cell>
          <cell r="C1087">
            <v>1996</v>
          </cell>
          <cell r="D1087">
            <v>1756497000</v>
          </cell>
          <cell r="G1087">
            <v>248187000</v>
          </cell>
          <cell r="J1087">
            <v>339406000</v>
          </cell>
          <cell r="M1087">
            <v>2344090112</v>
          </cell>
          <cell r="N1087">
            <v>93145000</v>
          </cell>
          <cell r="O1087">
            <v>78005000</v>
          </cell>
        </row>
        <row r="1088">
          <cell r="A1088" t="str">
            <v>VT</v>
          </cell>
          <cell r="C1088">
            <v>1996</v>
          </cell>
          <cell r="D1088">
            <v>606991000</v>
          </cell>
          <cell r="G1088">
            <v>37982000</v>
          </cell>
          <cell r="J1088">
            <v>54360000</v>
          </cell>
          <cell r="M1088">
            <v>699332992</v>
          </cell>
          <cell r="N1088">
            <v>35416000</v>
          </cell>
          <cell r="O1088">
            <v>9184000</v>
          </cell>
        </row>
        <row r="1089">
          <cell r="A1089" t="str">
            <v>VA</v>
          </cell>
          <cell r="C1089">
            <v>1996</v>
          </cell>
          <cell r="D1089">
            <v>5961916000</v>
          </cell>
          <cell r="G1089">
            <v>521374000</v>
          </cell>
          <cell r="J1089">
            <v>722190000</v>
          </cell>
          <cell r="M1089">
            <v>7205479936</v>
          </cell>
          <cell r="N1089">
            <v>241840000</v>
          </cell>
          <cell r="O1089">
            <v>159590000</v>
          </cell>
        </row>
        <row r="1090">
          <cell r="A1090" t="str">
            <v>WA</v>
          </cell>
          <cell r="C1090">
            <v>1996</v>
          </cell>
          <cell r="D1090">
            <v>5319259000</v>
          </cell>
          <cell r="G1090">
            <v>859704000</v>
          </cell>
          <cell r="J1090">
            <v>1089932000</v>
          </cell>
          <cell r="M1090">
            <v>7268895232</v>
          </cell>
          <cell r="N1090">
            <v>190548992</v>
          </cell>
          <cell r="O1090">
            <v>238504000</v>
          </cell>
        </row>
        <row r="1091">
          <cell r="A1091" t="str">
            <v>WV</v>
          </cell>
          <cell r="C1091">
            <v>1996</v>
          </cell>
          <cell r="D1091">
            <v>1711877000</v>
          </cell>
          <cell r="G1091">
            <v>15984000</v>
          </cell>
          <cell r="J1091">
            <v>100809000</v>
          </cell>
          <cell r="M1091">
            <v>1828669952</v>
          </cell>
          <cell r="N1091">
            <v>131163000</v>
          </cell>
          <cell r="O1091">
            <v>16227000</v>
          </cell>
        </row>
        <row r="1092">
          <cell r="A1092" t="str">
            <v>WI</v>
          </cell>
          <cell r="C1092">
            <v>1996</v>
          </cell>
          <cell r="D1092">
            <v>5640570000</v>
          </cell>
          <cell r="G1092">
            <v>473051000</v>
          </cell>
          <cell r="J1092">
            <v>662133000</v>
          </cell>
          <cell r="M1092">
            <v>6775754240</v>
          </cell>
          <cell r="N1092">
            <v>160627008</v>
          </cell>
          <cell r="O1092">
            <v>174755008</v>
          </cell>
        </row>
        <row r="1093">
          <cell r="A1093" t="str">
            <v>WY</v>
          </cell>
          <cell r="C1093">
            <v>1996</v>
          </cell>
          <cell r="D1093">
            <v>581438000</v>
          </cell>
          <cell r="G1093">
            <v>40860000</v>
          </cell>
          <cell r="J1093">
            <v>71898000</v>
          </cell>
          <cell r="M1093">
            <v>694195968</v>
          </cell>
          <cell r="N1093">
            <v>20075000</v>
          </cell>
          <cell r="O1093">
            <v>11996000</v>
          </cell>
        </row>
        <row r="1094">
          <cell r="A1094" t="str">
            <v>AL</v>
          </cell>
          <cell r="C1094">
            <v>1997</v>
          </cell>
          <cell r="D1094">
            <v>3502404000</v>
          </cell>
          <cell r="G1094">
            <v>262365000</v>
          </cell>
          <cell r="J1094">
            <v>421024000</v>
          </cell>
          <cell r="M1094">
            <v>4185793024</v>
          </cell>
          <cell r="N1094">
            <v>260000000</v>
          </cell>
          <cell r="O1094">
            <v>50305000</v>
          </cell>
        </row>
        <row r="1095">
          <cell r="A1095" t="str">
            <v>AK</v>
          </cell>
          <cell r="C1095">
            <v>1997</v>
          </cell>
          <cell r="D1095">
            <v>1073453000</v>
          </cell>
          <cell r="G1095">
            <v>122183000</v>
          </cell>
          <cell r="J1095">
            <v>148443000</v>
          </cell>
          <cell r="M1095">
            <v>1344078976</v>
          </cell>
          <cell r="N1095">
            <v>54032000</v>
          </cell>
          <cell r="O1095">
            <v>36781000</v>
          </cell>
        </row>
        <row r="1096">
          <cell r="A1096" t="str">
            <v>AZ</v>
          </cell>
          <cell r="C1096">
            <v>1997</v>
          </cell>
          <cell r="D1096">
            <v>3506364000</v>
          </cell>
          <cell r="G1096">
            <v>418662000</v>
          </cell>
          <cell r="J1096">
            <v>679181000</v>
          </cell>
          <cell r="M1096">
            <v>4604207104</v>
          </cell>
          <cell r="N1096">
            <v>182982000</v>
          </cell>
          <cell r="O1096">
            <v>128630000</v>
          </cell>
        </row>
        <row r="1097">
          <cell r="A1097" t="str">
            <v>AR</v>
          </cell>
          <cell r="C1097">
            <v>1997</v>
          </cell>
          <cell r="D1097">
            <v>2077722000</v>
          </cell>
          <cell r="G1097">
            <v>108143000</v>
          </cell>
          <cell r="J1097">
            <v>189253000</v>
          </cell>
          <cell r="M1097">
            <v>2375118080</v>
          </cell>
          <cell r="N1097">
            <v>219384992</v>
          </cell>
          <cell r="O1097">
            <v>35799000</v>
          </cell>
        </row>
        <row r="1098">
          <cell r="A1098" t="str">
            <v>CA</v>
          </cell>
          <cell r="C1098">
            <v>1997</v>
          </cell>
          <cell r="D1098">
            <v>29219664000</v>
          </cell>
          <cell r="G1098">
            <v>1956074000</v>
          </cell>
          <cell r="J1098">
            <v>3090635000</v>
          </cell>
          <cell r="M1098">
            <v>34266372096</v>
          </cell>
          <cell r="N1098">
            <v>951470976</v>
          </cell>
          <cell r="O1098">
            <v>822723968</v>
          </cell>
        </row>
        <row r="1099">
          <cell r="A1099" t="str">
            <v>CO</v>
          </cell>
          <cell r="C1099">
            <v>1997</v>
          </cell>
          <cell r="D1099">
            <v>3471128000</v>
          </cell>
          <cell r="G1099">
            <v>434057000</v>
          </cell>
          <cell r="J1099">
            <v>673526000</v>
          </cell>
          <cell r="M1099">
            <v>4578711040</v>
          </cell>
          <cell r="N1099">
            <v>99943000</v>
          </cell>
          <cell r="O1099">
            <v>136484000</v>
          </cell>
        </row>
        <row r="1100">
          <cell r="A1100" t="str">
            <v>CT</v>
          </cell>
          <cell r="C1100">
            <v>1997</v>
          </cell>
          <cell r="D1100">
            <v>4081964000</v>
          </cell>
          <cell r="G1100">
            <v>134445000</v>
          </cell>
          <cell r="J1100">
            <v>190938000</v>
          </cell>
          <cell r="M1100">
            <v>4407347200</v>
          </cell>
          <cell r="N1100">
            <v>150930000</v>
          </cell>
          <cell r="O1100">
            <v>121566000</v>
          </cell>
        </row>
        <row r="1101">
          <cell r="A1101" t="str">
            <v>DE</v>
          </cell>
          <cell r="C1101">
            <v>1997</v>
          </cell>
          <cell r="D1101">
            <v>788235000</v>
          </cell>
          <cell r="G1101">
            <v>52503000</v>
          </cell>
          <cell r="J1101">
            <v>73946000</v>
          </cell>
          <cell r="M1101">
            <v>914684032</v>
          </cell>
          <cell r="N1101">
            <v>84147000</v>
          </cell>
          <cell r="O1101">
            <v>28096000</v>
          </cell>
        </row>
        <row r="1102">
          <cell r="A1102" t="str">
            <v>DC</v>
          </cell>
          <cell r="C1102">
            <v>1997</v>
          </cell>
          <cell r="D1102">
            <v>544894000</v>
          </cell>
          <cell r="G1102">
            <v>43690000</v>
          </cell>
          <cell r="J1102">
            <v>53106000</v>
          </cell>
          <cell r="M1102">
            <v>641689984</v>
          </cell>
          <cell r="N1102">
            <v>0</v>
          </cell>
          <cell r="O1102">
            <v>21705000</v>
          </cell>
        </row>
        <row r="1103">
          <cell r="A1103" t="str">
            <v>FL</v>
          </cell>
          <cell r="C1103">
            <v>1997</v>
          </cell>
          <cell r="D1103">
            <v>12136205000</v>
          </cell>
          <cell r="G1103">
            <v>1536931000</v>
          </cell>
          <cell r="J1103">
            <v>2111449000</v>
          </cell>
          <cell r="M1103">
            <v>15784585216</v>
          </cell>
          <cell r="N1103">
            <v>316764992</v>
          </cell>
          <cell r="O1103">
            <v>318102016</v>
          </cell>
        </row>
        <row r="1104">
          <cell r="A1104" t="str">
            <v>GA</v>
          </cell>
          <cell r="C1104">
            <v>1997</v>
          </cell>
          <cell r="D1104">
            <v>7103891000</v>
          </cell>
          <cell r="G1104">
            <v>789649000</v>
          </cell>
          <cell r="J1104">
            <v>1056348000</v>
          </cell>
          <cell r="M1104">
            <v>8949888000</v>
          </cell>
          <cell r="N1104">
            <v>646414976</v>
          </cell>
          <cell r="O1104">
            <v>112912000</v>
          </cell>
        </row>
        <row r="1105">
          <cell r="A1105" t="str">
            <v>HI</v>
          </cell>
          <cell r="C1105">
            <v>1997</v>
          </cell>
          <cell r="D1105">
            <v>763792000</v>
          </cell>
          <cell r="G1105">
            <v>153333000</v>
          </cell>
          <cell r="J1105">
            <v>183203000</v>
          </cell>
          <cell r="M1105">
            <v>1100327936</v>
          </cell>
          <cell r="N1105">
            <v>15783000</v>
          </cell>
          <cell r="O1105">
            <v>21224000</v>
          </cell>
        </row>
        <row r="1106">
          <cell r="A1106" t="str">
            <v>ID</v>
          </cell>
          <cell r="C1106">
            <v>1997</v>
          </cell>
          <cell r="D1106">
            <v>1085118000</v>
          </cell>
          <cell r="G1106">
            <v>146080000</v>
          </cell>
          <cell r="J1106">
            <v>178703000</v>
          </cell>
          <cell r="M1106">
            <v>1409901056</v>
          </cell>
          <cell r="N1106">
            <v>56138000</v>
          </cell>
          <cell r="O1106">
            <v>28981000</v>
          </cell>
        </row>
        <row r="1107">
          <cell r="A1107" t="str">
            <v>IL</v>
          </cell>
          <cell r="C1107">
            <v>1997</v>
          </cell>
          <cell r="D1107">
            <v>10864836000</v>
          </cell>
          <cell r="G1107">
            <v>1022510000</v>
          </cell>
          <cell r="J1107">
            <v>1592402000</v>
          </cell>
          <cell r="M1107">
            <v>13479747584</v>
          </cell>
          <cell r="N1107">
            <v>488512000</v>
          </cell>
          <cell r="O1107">
            <v>447091008</v>
          </cell>
        </row>
        <row r="1108">
          <cell r="A1108" t="str">
            <v>IN</v>
          </cell>
          <cell r="C1108">
            <v>1997</v>
          </cell>
          <cell r="D1108">
            <v>5441334000</v>
          </cell>
          <cell r="G1108">
            <v>497311000</v>
          </cell>
          <cell r="J1108">
            <v>802758000</v>
          </cell>
          <cell r="M1108">
            <v>6741403136</v>
          </cell>
          <cell r="N1108">
            <v>183131008</v>
          </cell>
          <cell r="O1108">
            <v>226243008</v>
          </cell>
        </row>
        <row r="1109">
          <cell r="A1109" t="str">
            <v>IA</v>
          </cell>
          <cell r="C1109">
            <v>1997</v>
          </cell>
          <cell r="D1109">
            <v>2678430000</v>
          </cell>
          <cell r="G1109">
            <v>163618000</v>
          </cell>
          <cell r="J1109">
            <v>285243000</v>
          </cell>
          <cell r="M1109">
            <v>3127290880</v>
          </cell>
          <cell r="N1109">
            <v>105179000</v>
          </cell>
          <cell r="O1109">
            <v>90359000</v>
          </cell>
        </row>
        <row r="1110">
          <cell r="A1110" t="str">
            <v>KS</v>
          </cell>
          <cell r="C1110">
            <v>1997</v>
          </cell>
          <cell r="D1110">
            <v>2547602000</v>
          </cell>
          <cell r="G1110">
            <v>59266000</v>
          </cell>
          <cell r="J1110">
            <v>188156000</v>
          </cell>
          <cell r="M1110">
            <v>2795023872</v>
          </cell>
          <cell r="N1110">
            <v>86914000</v>
          </cell>
          <cell r="O1110">
            <v>54185000</v>
          </cell>
        </row>
        <row r="1111">
          <cell r="A1111" t="str">
            <v>KY</v>
          </cell>
          <cell r="C1111">
            <v>1997</v>
          </cell>
          <cell r="D1111">
            <v>3085651000</v>
          </cell>
          <cell r="G1111">
            <v>200374000</v>
          </cell>
          <cell r="J1111">
            <v>324367000</v>
          </cell>
          <cell r="M1111">
            <v>3610392064</v>
          </cell>
          <cell r="N1111">
            <v>270084992</v>
          </cell>
          <cell r="O1111">
            <v>58028000</v>
          </cell>
        </row>
        <row r="1112">
          <cell r="A1112" t="str">
            <v>LA</v>
          </cell>
          <cell r="C1112">
            <v>1997</v>
          </cell>
          <cell r="D1112">
            <v>3723811000</v>
          </cell>
          <cell r="G1112">
            <v>122022000</v>
          </cell>
          <cell r="J1112">
            <v>249959000</v>
          </cell>
          <cell r="M1112">
            <v>4095792128</v>
          </cell>
          <cell r="N1112">
            <v>222524992</v>
          </cell>
          <cell r="O1112">
            <v>80437000</v>
          </cell>
        </row>
        <row r="1113">
          <cell r="A1113" t="str">
            <v>ME</v>
          </cell>
          <cell r="C1113">
            <v>1997</v>
          </cell>
          <cell r="D1113">
            <v>1358090000</v>
          </cell>
          <cell r="G1113">
            <v>26005000</v>
          </cell>
          <cell r="J1113">
            <v>70274000</v>
          </cell>
          <cell r="M1113">
            <v>1454369024</v>
          </cell>
          <cell r="N1113">
            <v>66912000</v>
          </cell>
          <cell r="O1113">
            <v>22155000</v>
          </cell>
        </row>
        <row r="1114">
          <cell r="A1114" t="str">
            <v>MD</v>
          </cell>
          <cell r="C1114">
            <v>1997</v>
          </cell>
          <cell r="D1114">
            <v>5094350000</v>
          </cell>
          <cell r="G1114">
            <v>425086000</v>
          </cell>
          <cell r="J1114">
            <v>592725000</v>
          </cell>
          <cell r="M1114">
            <v>6112160768</v>
          </cell>
          <cell r="N1114">
            <v>191282000</v>
          </cell>
          <cell r="O1114">
            <v>136391008</v>
          </cell>
        </row>
        <row r="1115">
          <cell r="A1115" t="str">
            <v>MA</v>
          </cell>
          <cell r="C1115">
            <v>1997</v>
          </cell>
          <cell r="D1115">
            <v>6148215000</v>
          </cell>
          <cell r="G1115">
            <v>412891000</v>
          </cell>
          <cell r="J1115">
            <v>511587000</v>
          </cell>
          <cell r="M1115">
            <v>7072693248</v>
          </cell>
          <cell r="N1115">
            <v>350300992</v>
          </cell>
          <cell r="O1115">
            <v>213359008</v>
          </cell>
        </row>
        <row r="1116">
          <cell r="A1116" t="str">
            <v>MI</v>
          </cell>
          <cell r="C1116">
            <v>1997</v>
          </cell>
          <cell r="D1116">
            <v>11068728000</v>
          </cell>
          <cell r="G1116">
            <v>907186000</v>
          </cell>
          <cell r="J1116">
            <v>1424729000</v>
          </cell>
          <cell r="M1116">
            <v>13400642560</v>
          </cell>
          <cell r="N1116">
            <v>190335008</v>
          </cell>
          <cell r="O1116">
            <v>275043008</v>
          </cell>
        </row>
        <row r="1117">
          <cell r="A1117" t="str">
            <v>MN</v>
          </cell>
          <cell r="C1117">
            <v>1997</v>
          </cell>
          <cell r="D1117">
            <v>5439251000</v>
          </cell>
          <cell r="G1117">
            <v>610965000</v>
          </cell>
          <cell r="J1117">
            <v>786624000</v>
          </cell>
          <cell r="M1117">
            <v>6836839936</v>
          </cell>
          <cell r="N1117">
            <v>154894000</v>
          </cell>
          <cell r="O1117">
            <v>140464992</v>
          </cell>
        </row>
        <row r="1118">
          <cell r="A1118" t="str">
            <v>MS</v>
          </cell>
          <cell r="C1118">
            <v>1997</v>
          </cell>
          <cell r="D1118">
            <v>2039972000</v>
          </cell>
          <cell r="G1118">
            <v>156073000</v>
          </cell>
          <cell r="J1118">
            <v>244101000</v>
          </cell>
          <cell r="M1118">
            <v>2440145920</v>
          </cell>
          <cell r="N1118">
            <v>120530000</v>
          </cell>
          <cell r="O1118">
            <v>56351000</v>
          </cell>
        </row>
        <row r="1119">
          <cell r="A1119" t="str">
            <v>MO</v>
          </cell>
          <cell r="C1119">
            <v>1997</v>
          </cell>
          <cell r="D1119">
            <v>4784903000</v>
          </cell>
          <cell r="G1119">
            <v>313152000</v>
          </cell>
          <cell r="J1119">
            <v>552305000</v>
          </cell>
          <cell r="M1119">
            <v>5650359808</v>
          </cell>
          <cell r="N1119">
            <v>174950000</v>
          </cell>
          <cell r="O1119">
            <v>111798000</v>
          </cell>
        </row>
        <row r="1120">
          <cell r="A1120" t="str">
            <v>MT</v>
          </cell>
          <cell r="C1120">
            <v>1997</v>
          </cell>
          <cell r="D1120">
            <v>894670000</v>
          </cell>
          <cell r="G1120">
            <v>32895000</v>
          </cell>
          <cell r="J1120">
            <v>59474000</v>
          </cell>
          <cell r="M1120">
            <v>987038976</v>
          </cell>
          <cell r="N1120">
            <v>57604000</v>
          </cell>
          <cell r="O1120">
            <v>13310000</v>
          </cell>
        </row>
        <row r="1121">
          <cell r="A1121" t="str">
            <v>NE</v>
          </cell>
          <cell r="C1121">
            <v>1997</v>
          </cell>
          <cell r="D1121">
            <v>1665836000</v>
          </cell>
          <cell r="G1121">
            <v>85657000</v>
          </cell>
          <cell r="J1121">
            <v>213690000</v>
          </cell>
          <cell r="M1121">
            <v>1965182976</v>
          </cell>
          <cell r="N1121">
            <v>56055000</v>
          </cell>
          <cell r="O1121">
            <v>32699000</v>
          </cell>
        </row>
        <row r="1122">
          <cell r="A1122" t="str">
            <v>NV</v>
          </cell>
          <cell r="C1122">
            <v>1997</v>
          </cell>
          <cell r="D1122">
            <v>1441572000</v>
          </cell>
          <cell r="G1122">
            <v>299727000</v>
          </cell>
          <cell r="J1122">
            <v>369529000</v>
          </cell>
          <cell r="M1122">
            <v>2110828032</v>
          </cell>
          <cell r="N1122">
            <v>32576000</v>
          </cell>
          <cell r="O1122">
            <v>47310000</v>
          </cell>
        </row>
        <row r="1123">
          <cell r="A1123" t="str">
            <v>NH</v>
          </cell>
          <cell r="C1123">
            <v>1997</v>
          </cell>
          <cell r="D1123">
            <v>1162877000</v>
          </cell>
          <cell r="G1123">
            <v>105993000</v>
          </cell>
          <cell r="J1123">
            <v>168595000</v>
          </cell>
          <cell r="M1123">
            <v>1437464960</v>
          </cell>
          <cell r="N1123">
            <v>16984000</v>
          </cell>
          <cell r="O1123">
            <v>18350000</v>
          </cell>
        </row>
        <row r="1124">
          <cell r="A1124" t="str">
            <v>NJ</v>
          </cell>
          <cell r="C1124">
            <v>1997</v>
          </cell>
          <cell r="D1124">
            <v>10959576000</v>
          </cell>
          <cell r="G1124">
            <v>653941000</v>
          </cell>
          <cell r="J1124">
            <v>932059000</v>
          </cell>
          <cell r="M1124">
            <v>12545575936</v>
          </cell>
          <cell r="N1124">
            <v>152159008</v>
          </cell>
          <cell r="O1124">
            <v>258080992</v>
          </cell>
        </row>
        <row r="1125">
          <cell r="A1125" t="str">
            <v>NM</v>
          </cell>
          <cell r="C1125">
            <v>1997</v>
          </cell>
          <cell r="D1125">
            <v>1537889000</v>
          </cell>
          <cell r="G1125">
            <v>154684000</v>
          </cell>
          <cell r="J1125">
            <v>249670000</v>
          </cell>
          <cell r="M1125">
            <v>1942242944</v>
          </cell>
          <cell r="N1125">
            <v>69321000</v>
          </cell>
          <cell r="O1125">
            <v>31077000</v>
          </cell>
        </row>
        <row r="1126">
          <cell r="A1126" t="str">
            <v>NY</v>
          </cell>
          <cell r="C1126">
            <v>1997</v>
          </cell>
          <cell r="D1126">
            <v>24556417000</v>
          </cell>
          <cell r="G1126">
            <v>1666086000</v>
          </cell>
          <cell r="J1126">
            <v>1937702000</v>
          </cell>
          <cell r="M1126">
            <v>28160204800</v>
          </cell>
          <cell r="N1126">
            <v>424451008</v>
          </cell>
          <cell r="O1126">
            <v>665825024</v>
          </cell>
        </row>
        <row r="1127">
          <cell r="A1127" t="str">
            <v>NC</v>
          </cell>
          <cell r="C1127">
            <v>1997</v>
          </cell>
          <cell r="D1127">
            <v>6031205000</v>
          </cell>
          <cell r="G1127">
            <v>567286000</v>
          </cell>
          <cell r="J1127">
            <v>900445000</v>
          </cell>
          <cell r="M1127">
            <v>7498935808</v>
          </cell>
          <cell r="N1127">
            <v>260216000</v>
          </cell>
          <cell r="O1127">
            <v>153582000</v>
          </cell>
        </row>
        <row r="1128">
          <cell r="A1128" t="str">
            <v>ND</v>
          </cell>
          <cell r="C1128">
            <v>1997</v>
          </cell>
          <cell r="D1128">
            <v>558796000</v>
          </cell>
          <cell r="G1128">
            <v>22257000</v>
          </cell>
          <cell r="J1128">
            <v>47518000</v>
          </cell>
          <cell r="M1128">
            <v>628571008</v>
          </cell>
          <cell r="N1128">
            <v>41406000</v>
          </cell>
          <cell r="O1128">
            <v>8104000</v>
          </cell>
        </row>
        <row r="1129">
          <cell r="A1129" t="str">
            <v>OH</v>
          </cell>
          <cell r="C1129">
            <v>1997</v>
          </cell>
          <cell r="D1129">
            <v>10775867000</v>
          </cell>
          <cell r="G1129">
            <v>616454000</v>
          </cell>
          <cell r="J1129">
            <v>1065441000</v>
          </cell>
          <cell r="M1129">
            <v>12457761792</v>
          </cell>
          <cell r="N1129">
            <v>477036000</v>
          </cell>
          <cell r="O1129">
            <v>322284992</v>
          </cell>
        </row>
        <row r="1130">
          <cell r="A1130" t="str">
            <v>OK</v>
          </cell>
          <cell r="C1130">
            <v>1997</v>
          </cell>
          <cell r="D1130">
            <v>2951609000</v>
          </cell>
          <cell r="G1130">
            <v>142264000</v>
          </cell>
          <cell r="J1130">
            <v>282546000</v>
          </cell>
          <cell r="M1130">
            <v>3376419072</v>
          </cell>
          <cell r="N1130">
            <v>101753000</v>
          </cell>
          <cell r="O1130">
            <v>56700000</v>
          </cell>
        </row>
        <row r="1131">
          <cell r="A1131" t="str">
            <v>OR</v>
          </cell>
          <cell r="C1131">
            <v>1997</v>
          </cell>
          <cell r="D1131">
            <v>3262760000</v>
          </cell>
          <cell r="G1131">
            <v>294659000</v>
          </cell>
          <cell r="J1131">
            <v>392910000</v>
          </cell>
          <cell r="M1131">
            <v>3950329088</v>
          </cell>
          <cell r="N1131">
            <v>136228992</v>
          </cell>
          <cell r="O1131">
            <v>115063000</v>
          </cell>
        </row>
        <row r="1132">
          <cell r="A1132" t="str">
            <v>PA</v>
          </cell>
          <cell r="C1132">
            <v>1997</v>
          </cell>
          <cell r="D1132">
            <v>11712258000</v>
          </cell>
          <cell r="G1132">
            <v>1210788000</v>
          </cell>
          <cell r="J1132">
            <v>1395757000</v>
          </cell>
          <cell r="M1132">
            <v>14318802944</v>
          </cell>
          <cell r="N1132">
            <v>853977024</v>
          </cell>
          <cell r="O1132">
            <v>164028000</v>
          </cell>
        </row>
        <row r="1133">
          <cell r="A1133" t="str">
            <v>RI</v>
          </cell>
          <cell r="C1133">
            <v>1997</v>
          </cell>
          <cell r="D1133">
            <v>1105336000</v>
          </cell>
          <cell r="G1133">
            <v>8070000</v>
          </cell>
          <cell r="J1133">
            <v>21943000</v>
          </cell>
          <cell r="M1133">
            <v>1135348992</v>
          </cell>
          <cell r="N1133">
            <v>83288000</v>
          </cell>
          <cell r="O1133">
            <v>25110000</v>
          </cell>
        </row>
        <row r="1134">
          <cell r="A1134" t="str">
            <v>SC</v>
          </cell>
          <cell r="C1134">
            <v>1997</v>
          </cell>
          <cell r="D1134">
            <v>3282771000</v>
          </cell>
          <cell r="G1134">
            <v>343136000</v>
          </cell>
          <cell r="J1134">
            <v>506973000</v>
          </cell>
          <cell r="M1134">
            <v>4132879872</v>
          </cell>
          <cell r="N1134">
            <v>175590000</v>
          </cell>
          <cell r="O1134">
            <v>87144000</v>
          </cell>
        </row>
        <row r="1135">
          <cell r="A1135" t="str">
            <v>SD</v>
          </cell>
          <cell r="C1135">
            <v>1997</v>
          </cell>
          <cell r="D1135">
            <v>630440000</v>
          </cell>
          <cell r="G1135">
            <v>4497000</v>
          </cell>
          <cell r="J1135">
            <v>63192000</v>
          </cell>
          <cell r="M1135">
            <v>698129024</v>
          </cell>
          <cell r="N1135">
            <v>33995000</v>
          </cell>
          <cell r="O1135">
            <v>13186000</v>
          </cell>
        </row>
        <row r="1136">
          <cell r="A1136" t="str">
            <v>TN</v>
          </cell>
          <cell r="C1136">
            <v>1997</v>
          </cell>
          <cell r="D1136">
            <v>4134268000</v>
          </cell>
          <cell r="G1136">
            <v>329783000</v>
          </cell>
          <cell r="J1136">
            <v>492939000</v>
          </cell>
          <cell r="M1136">
            <v>4956989952</v>
          </cell>
          <cell r="N1136">
            <v>162916000</v>
          </cell>
          <cell r="O1136">
            <v>76849000</v>
          </cell>
        </row>
        <row r="1137">
          <cell r="A1137" t="str">
            <v>TX</v>
          </cell>
          <cell r="C1137">
            <v>1997</v>
          </cell>
          <cell r="D1137">
            <v>18768754000</v>
          </cell>
          <cell r="G1137">
            <v>2361039000</v>
          </cell>
          <cell r="J1137">
            <v>3133146000</v>
          </cell>
          <cell r="M1137">
            <v>24262938624</v>
          </cell>
          <cell r="N1137">
            <v>361307008</v>
          </cell>
          <cell r="O1137">
            <v>279856992</v>
          </cell>
        </row>
        <row r="1138">
          <cell r="A1138" t="str">
            <v>US</v>
          </cell>
          <cell r="C1138">
            <v>1997</v>
          </cell>
          <cell r="D1138">
            <v>261751052000</v>
          </cell>
          <cell r="G1138">
            <v>22309947000</v>
          </cell>
          <cell r="J1138">
            <v>32210241000</v>
          </cell>
          <cell r="M1138">
            <v>316271230976</v>
          </cell>
          <cell r="N1138">
            <v>9970137088</v>
          </cell>
          <cell r="O1138">
            <v>6786057216</v>
          </cell>
        </row>
        <row r="1139">
          <cell r="A1139" t="str">
            <v>UT</v>
          </cell>
          <cell r="C1139">
            <v>1997</v>
          </cell>
          <cell r="D1139">
            <v>1842358000</v>
          </cell>
          <cell r="G1139">
            <v>171970000</v>
          </cell>
          <cell r="J1139">
            <v>282827000</v>
          </cell>
          <cell r="M1139">
            <v>2297155072</v>
          </cell>
          <cell r="N1139">
            <v>100084000</v>
          </cell>
          <cell r="O1139">
            <v>48335000</v>
          </cell>
        </row>
        <row r="1140">
          <cell r="A1140" t="str">
            <v>VT</v>
          </cell>
          <cell r="C1140">
            <v>1997</v>
          </cell>
          <cell r="D1140">
            <v>630089000</v>
          </cell>
          <cell r="G1140">
            <v>67902000</v>
          </cell>
          <cell r="J1140">
            <v>88277000</v>
          </cell>
          <cell r="M1140">
            <v>786268032</v>
          </cell>
          <cell r="N1140">
            <v>35666000</v>
          </cell>
          <cell r="O1140">
            <v>9090000</v>
          </cell>
        </row>
        <row r="1141">
          <cell r="A1141" t="str">
            <v>VA</v>
          </cell>
          <cell r="C1141">
            <v>1997</v>
          </cell>
          <cell r="D1141">
            <v>6341515000</v>
          </cell>
          <cell r="G1141">
            <v>534490000</v>
          </cell>
          <cell r="J1141">
            <v>829917000</v>
          </cell>
          <cell r="M1141">
            <v>7705922048</v>
          </cell>
          <cell r="N1141">
            <v>191328992</v>
          </cell>
          <cell r="O1141">
            <v>170340992</v>
          </cell>
        </row>
        <row r="1142">
          <cell r="A1142" t="str">
            <v>WA</v>
          </cell>
          <cell r="C1142">
            <v>1997</v>
          </cell>
          <cell r="D1142">
            <v>5534818000</v>
          </cell>
          <cell r="G1142">
            <v>852190000</v>
          </cell>
          <cell r="J1142">
            <v>1105561000</v>
          </cell>
          <cell r="M1142">
            <v>7492569088</v>
          </cell>
          <cell r="N1142">
            <v>190582000</v>
          </cell>
          <cell r="O1142">
            <v>195164000</v>
          </cell>
        </row>
        <row r="1143">
          <cell r="A1143" t="str">
            <v>WV</v>
          </cell>
          <cell r="C1143">
            <v>1997</v>
          </cell>
          <cell r="D1143">
            <v>1773681000</v>
          </cell>
          <cell r="G1143">
            <v>62864000</v>
          </cell>
          <cell r="J1143">
            <v>144209000</v>
          </cell>
          <cell r="M1143">
            <v>1980754048</v>
          </cell>
          <cell r="N1143">
            <v>127072000</v>
          </cell>
          <cell r="O1143">
            <v>21051000</v>
          </cell>
        </row>
        <row r="1144">
          <cell r="A1144" t="str">
            <v>WI</v>
          </cell>
          <cell r="C1144">
            <v>1997</v>
          </cell>
          <cell r="D1144">
            <v>5973135000</v>
          </cell>
          <cell r="G1144">
            <v>594073000</v>
          </cell>
          <cell r="J1144">
            <v>766706000</v>
          </cell>
          <cell r="M1144">
            <v>7333914112</v>
          </cell>
          <cell r="N1144">
            <v>161588000</v>
          </cell>
          <cell r="O1144">
            <v>186200000</v>
          </cell>
        </row>
        <row r="1145">
          <cell r="A1145" t="str">
            <v>WY</v>
          </cell>
          <cell r="C1145">
            <v>1997</v>
          </cell>
          <cell r="D1145">
            <v>592548000</v>
          </cell>
          <cell r="G1145">
            <v>52668000</v>
          </cell>
          <cell r="J1145">
            <v>84230000</v>
          </cell>
          <cell r="M1145">
            <v>729446016</v>
          </cell>
          <cell r="N1145">
            <v>23412000</v>
          </cell>
          <cell r="O1145">
            <v>12102000</v>
          </cell>
        </row>
        <row r="1146">
          <cell r="A1146" t="str">
            <v>AL</v>
          </cell>
          <cell r="C1146">
            <v>1998</v>
          </cell>
          <cell r="D1146">
            <v>3743041000</v>
          </cell>
          <cell r="G1146">
            <v>333175000</v>
          </cell>
          <cell r="J1146">
            <v>466170000</v>
          </cell>
          <cell r="M1146">
            <v>4542386176</v>
          </cell>
          <cell r="N1146">
            <v>271384992</v>
          </cell>
          <cell r="O1146">
            <v>74518000</v>
          </cell>
        </row>
        <row r="1147">
          <cell r="A1147" t="str">
            <v>AK</v>
          </cell>
          <cell r="C1147">
            <v>1998</v>
          </cell>
          <cell r="D1147">
            <v>1048328000</v>
          </cell>
          <cell r="G1147">
            <v>82820000</v>
          </cell>
          <cell r="J1147">
            <v>109218000</v>
          </cell>
          <cell r="M1147">
            <v>1240365952</v>
          </cell>
          <cell r="N1147">
            <v>54648000</v>
          </cell>
          <cell r="O1147">
            <v>25230000</v>
          </cell>
        </row>
        <row r="1148">
          <cell r="A1148" t="str">
            <v>AZ</v>
          </cell>
          <cell r="C1148">
            <v>1998</v>
          </cell>
          <cell r="D1148">
            <v>3705004000</v>
          </cell>
          <cell r="G1148">
            <v>487535000</v>
          </cell>
          <cell r="J1148">
            <v>760302000</v>
          </cell>
          <cell r="M1148">
            <v>4952841216</v>
          </cell>
          <cell r="N1148">
            <v>125293000</v>
          </cell>
          <cell r="O1148">
            <v>129060000</v>
          </cell>
        </row>
        <row r="1149">
          <cell r="A1149" t="str">
            <v>AR</v>
          </cell>
          <cell r="C1149">
            <v>1998</v>
          </cell>
          <cell r="D1149">
            <v>2249282000</v>
          </cell>
          <cell r="G1149">
            <v>109948000</v>
          </cell>
          <cell r="J1149">
            <v>192590000</v>
          </cell>
          <cell r="M1149">
            <v>2551820032</v>
          </cell>
          <cell r="N1149">
            <v>207794000</v>
          </cell>
          <cell r="O1149">
            <v>46012000</v>
          </cell>
        </row>
        <row r="1150">
          <cell r="A1150" t="str">
            <v>CA</v>
          </cell>
          <cell r="C1150">
            <v>1998</v>
          </cell>
          <cell r="D1150">
            <v>32323164000</v>
          </cell>
          <cell r="G1150">
            <v>3073154000</v>
          </cell>
          <cell r="J1150">
            <v>4350840000</v>
          </cell>
          <cell r="M1150">
            <v>39747158016</v>
          </cell>
          <cell r="N1150">
            <v>1002275008</v>
          </cell>
          <cell r="O1150">
            <v>765467008</v>
          </cell>
        </row>
        <row r="1151">
          <cell r="A1151" t="str">
            <v>CO</v>
          </cell>
          <cell r="C1151">
            <v>1998</v>
          </cell>
          <cell r="D1151">
            <v>3864530000</v>
          </cell>
          <cell r="G1151">
            <v>434639000</v>
          </cell>
          <cell r="J1151">
            <v>623176000</v>
          </cell>
          <cell r="M1151">
            <v>4922344960</v>
          </cell>
          <cell r="N1151">
            <v>86316000</v>
          </cell>
          <cell r="O1151">
            <v>142490000</v>
          </cell>
        </row>
        <row r="1152">
          <cell r="A1152" t="str">
            <v>CT</v>
          </cell>
          <cell r="C1152">
            <v>1998</v>
          </cell>
          <cell r="D1152">
            <v>3988669000</v>
          </cell>
          <cell r="G1152">
            <v>86882000</v>
          </cell>
          <cell r="J1152">
            <v>204412000</v>
          </cell>
          <cell r="M1152">
            <v>4279962880</v>
          </cell>
          <cell r="N1152">
            <v>170226000</v>
          </cell>
          <cell r="O1152">
            <v>121279000</v>
          </cell>
        </row>
        <row r="1153">
          <cell r="A1153" t="str">
            <v>DE</v>
          </cell>
          <cell r="C1153">
            <v>1998</v>
          </cell>
          <cell r="D1153">
            <v>827707000</v>
          </cell>
          <cell r="G1153">
            <v>39472000</v>
          </cell>
          <cell r="J1153">
            <v>61153000</v>
          </cell>
          <cell r="M1153">
            <v>928332032</v>
          </cell>
          <cell r="N1153">
            <v>79425000</v>
          </cell>
          <cell r="O1153">
            <v>17787000</v>
          </cell>
        </row>
        <row r="1154">
          <cell r="A1154" t="str">
            <v>DC</v>
          </cell>
          <cell r="C1154">
            <v>1998</v>
          </cell>
          <cell r="D1154">
            <v>624756000</v>
          </cell>
          <cell r="G1154">
            <v>45886000</v>
          </cell>
          <cell r="J1154">
            <v>65213000</v>
          </cell>
          <cell r="M1154">
            <v>735854976</v>
          </cell>
          <cell r="N1154">
            <v>0</v>
          </cell>
          <cell r="O1154">
            <v>21424000</v>
          </cell>
        </row>
        <row r="1155">
          <cell r="A1155" t="str">
            <v>FL</v>
          </cell>
          <cell r="C1155">
            <v>1998</v>
          </cell>
          <cell r="D1155">
            <v>12839780000</v>
          </cell>
          <cell r="G1155">
            <v>1401166000</v>
          </cell>
          <cell r="J1155">
            <v>1949539000</v>
          </cell>
          <cell r="M1155">
            <v>16190485504</v>
          </cell>
          <cell r="N1155">
            <v>328344000</v>
          </cell>
          <cell r="O1155">
            <v>335671008</v>
          </cell>
        </row>
        <row r="1156">
          <cell r="A1156" t="str">
            <v>GA</v>
          </cell>
          <cell r="C1156">
            <v>1998</v>
          </cell>
          <cell r="D1156">
            <v>7675855000</v>
          </cell>
          <cell r="G1156">
            <v>715733000</v>
          </cell>
          <cell r="J1156">
            <v>1023329000</v>
          </cell>
          <cell r="M1156">
            <v>9414917120</v>
          </cell>
          <cell r="N1156">
            <v>454272000</v>
          </cell>
          <cell r="O1156">
            <v>95063000</v>
          </cell>
        </row>
        <row r="1157">
          <cell r="A1157" t="str">
            <v>HI</v>
          </cell>
          <cell r="C1157">
            <v>1998</v>
          </cell>
          <cell r="D1157">
            <v>812963000</v>
          </cell>
          <cell r="G1157">
            <v>127229000</v>
          </cell>
          <cell r="J1157">
            <v>160480000</v>
          </cell>
          <cell r="M1157">
            <v>1100672000</v>
          </cell>
          <cell r="N1157">
            <v>18282000</v>
          </cell>
          <cell r="O1157">
            <v>24887000</v>
          </cell>
        </row>
        <row r="1158">
          <cell r="A1158" t="str">
            <v>ID</v>
          </cell>
          <cell r="C1158">
            <v>1998</v>
          </cell>
          <cell r="D1158">
            <v>1145155000</v>
          </cell>
          <cell r="G1158">
            <v>134423000</v>
          </cell>
          <cell r="J1158">
            <v>165324000</v>
          </cell>
          <cell r="M1158">
            <v>1444902016</v>
          </cell>
          <cell r="N1158">
            <v>55489000</v>
          </cell>
          <cell r="O1158">
            <v>30573000</v>
          </cell>
        </row>
        <row r="1159">
          <cell r="A1159" t="str">
            <v>IL</v>
          </cell>
          <cell r="C1159">
            <v>1998</v>
          </cell>
          <cell r="D1159">
            <v>12182267000</v>
          </cell>
          <cell r="G1159">
            <v>1256592000</v>
          </cell>
          <cell r="J1159">
            <v>1917144000</v>
          </cell>
          <cell r="M1159">
            <v>15356003328</v>
          </cell>
          <cell r="N1159">
            <v>489071008</v>
          </cell>
          <cell r="O1159">
            <v>496425984</v>
          </cell>
        </row>
        <row r="1160">
          <cell r="A1160" t="str">
            <v>IN</v>
          </cell>
          <cell r="C1160">
            <v>1998</v>
          </cell>
          <cell r="D1160">
            <v>5868615000</v>
          </cell>
          <cell r="G1160">
            <v>443396000</v>
          </cell>
          <cell r="J1160">
            <v>779938000</v>
          </cell>
          <cell r="M1160">
            <v>7091949056</v>
          </cell>
          <cell r="N1160">
            <v>186364992</v>
          </cell>
          <cell r="O1160">
            <v>204616000</v>
          </cell>
        </row>
        <row r="1161">
          <cell r="A1161" t="str">
            <v>IA</v>
          </cell>
          <cell r="C1161">
            <v>1998</v>
          </cell>
          <cell r="D1161">
            <v>2993519000</v>
          </cell>
          <cell r="G1161">
            <v>199875000</v>
          </cell>
          <cell r="J1161">
            <v>325840000</v>
          </cell>
          <cell r="M1161">
            <v>3519234048</v>
          </cell>
          <cell r="N1161">
            <v>191640992</v>
          </cell>
          <cell r="O1161">
            <v>94513000</v>
          </cell>
        </row>
        <row r="1162">
          <cell r="A1162" t="str">
            <v>KS</v>
          </cell>
          <cell r="C1162">
            <v>1998</v>
          </cell>
          <cell r="D1162">
            <v>2667660000</v>
          </cell>
          <cell r="G1162">
            <v>60018000</v>
          </cell>
          <cell r="J1162">
            <v>188870000</v>
          </cell>
          <cell r="M1162">
            <v>2916548096</v>
          </cell>
          <cell r="N1162">
            <v>79236000</v>
          </cell>
          <cell r="O1162">
            <v>54705000</v>
          </cell>
        </row>
        <row r="1163">
          <cell r="A1163" t="str">
            <v>KY</v>
          </cell>
          <cell r="C1163">
            <v>1998</v>
          </cell>
          <cell r="D1163">
            <v>3106955000</v>
          </cell>
          <cell r="G1163">
            <v>286871000</v>
          </cell>
          <cell r="J1163">
            <v>400122000</v>
          </cell>
          <cell r="M1163">
            <v>3793947904</v>
          </cell>
          <cell r="N1163">
            <v>280763008</v>
          </cell>
          <cell r="O1163">
            <v>63853000</v>
          </cell>
        </row>
        <row r="1164">
          <cell r="A1164" t="str">
            <v>LA</v>
          </cell>
          <cell r="C1164">
            <v>1998</v>
          </cell>
          <cell r="D1164">
            <v>3976539000</v>
          </cell>
          <cell r="G1164">
            <v>135212000</v>
          </cell>
          <cell r="J1164">
            <v>310116000</v>
          </cell>
          <cell r="M1164">
            <v>4421867008</v>
          </cell>
          <cell r="N1164">
            <v>259024000</v>
          </cell>
          <cell r="O1164">
            <v>88398000</v>
          </cell>
        </row>
        <row r="1165">
          <cell r="A1165" t="str">
            <v>ME</v>
          </cell>
          <cell r="C1165">
            <v>1998</v>
          </cell>
          <cell r="D1165">
            <v>1454985000</v>
          </cell>
          <cell r="G1165">
            <v>39437000</v>
          </cell>
          <cell r="J1165">
            <v>82272000</v>
          </cell>
          <cell r="M1165">
            <v>1576694016</v>
          </cell>
          <cell r="N1165">
            <v>51456000</v>
          </cell>
          <cell r="O1165">
            <v>20357000</v>
          </cell>
        </row>
        <row r="1166">
          <cell r="A1166" t="str">
            <v>MD</v>
          </cell>
          <cell r="C1166">
            <v>1998</v>
          </cell>
          <cell r="D1166">
            <v>5292355000</v>
          </cell>
          <cell r="G1166">
            <v>305078000</v>
          </cell>
          <cell r="J1166">
            <v>544811000</v>
          </cell>
          <cell r="M1166">
            <v>6142243840</v>
          </cell>
          <cell r="N1166">
            <v>179824992</v>
          </cell>
          <cell r="O1166">
            <v>176360000</v>
          </cell>
        </row>
        <row r="1167">
          <cell r="A1167" t="str">
            <v>MA</v>
          </cell>
          <cell r="C1167">
            <v>1998</v>
          </cell>
          <cell r="D1167">
            <v>6789826000</v>
          </cell>
          <cell r="G1167">
            <v>507219000</v>
          </cell>
          <cell r="J1167">
            <v>667421000</v>
          </cell>
          <cell r="M1167">
            <v>7964466176</v>
          </cell>
          <cell r="N1167">
            <v>363812000</v>
          </cell>
          <cell r="O1167">
            <v>256368000</v>
          </cell>
        </row>
        <row r="1168">
          <cell r="A1168" t="str">
            <v>MI</v>
          </cell>
          <cell r="C1168">
            <v>1998</v>
          </cell>
          <cell r="D1168">
            <v>11980656000</v>
          </cell>
          <cell r="G1168">
            <v>1032535000</v>
          </cell>
          <cell r="J1168">
            <v>1713217000</v>
          </cell>
          <cell r="M1168">
            <v>14726408192</v>
          </cell>
          <cell r="N1168">
            <v>190098000</v>
          </cell>
          <cell r="O1168">
            <v>259050000</v>
          </cell>
        </row>
        <row r="1169">
          <cell r="A1169" t="str">
            <v>MN</v>
          </cell>
          <cell r="C1169">
            <v>1998</v>
          </cell>
          <cell r="D1169">
            <v>5535611000</v>
          </cell>
          <cell r="G1169">
            <v>580573000</v>
          </cell>
          <cell r="J1169">
            <v>781974000</v>
          </cell>
          <cell r="M1169">
            <v>6898158080</v>
          </cell>
          <cell r="N1169">
            <v>201978000</v>
          </cell>
          <cell r="O1169">
            <v>140518000</v>
          </cell>
        </row>
        <row r="1170">
          <cell r="A1170" t="str">
            <v>MS</v>
          </cell>
          <cell r="C1170">
            <v>1998</v>
          </cell>
          <cell r="D1170">
            <v>2175214000</v>
          </cell>
          <cell r="G1170">
            <v>235777000</v>
          </cell>
          <cell r="J1170">
            <v>333118000</v>
          </cell>
          <cell r="M1170">
            <v>2744109056</v>
          </cell>
          <cell r="N1170">
            <v>124746000</v>
          </cell>
          <cell r="O1170">
            <v>50634000</v>
          </cell>
        </row>
        <row r="1171">
          <cell r="A1171" t="str">
            <v>MO</v>
          </cell>
          <cell r="C1171">
            <v>1998</v>
          </cell>
          <cell r="D1171">
            <v>5079848000</v>
          </cell>
          <cell r="G1171">
            <v>329590000</v>
          </cell>
          <cell r="J1171">
            <v>553090000</v>
          </cell>
          <cell r="M1171">
            <v>5962527744</v>
          </cell>
          <cell r="N1171">
            <v>208424000</v>
          </cell>
          <cell r="O1171">
            <v>148555008</v>
          </cell>
        </row>
        <row r="1172">
          <cell r="A1172" t="str">
            <v>MT</v>
          </cell>
          <cell r="C1172">
            <v>1998</v>
          </cell>
          <cell r="D1172">
            <v>923069000</v>
          </cell>
          <cell r="G1172">
            <v>42636000</v>
          </cell>
          <cell r="J1172">
            <v>73867000</v>
          </cell>
          <cell r="M1172">
            <v>1039571968</v>
          </cell>
          <cell r="N1172">
            <v>61256000</v>
          </cell>
          <cell r="O1172">
            <v>14628000</v>
          </cell>
        </row>
        <row r="1173">
          <cell r="A1173" t="str">
            <v>NE</v>
          </cell>
          <cell r="C1173">
            <v>1998</v>
          </cell>
          <cell r="D1173">
            <v>1694525000</v>
          </cell>
          <cell r="G1173">
            <v>91609000</v>
          </cell>
          <cell r="J1173">
            <v>213824000</v>
          </cell>
          <cell r="M1173">
            <v>1999958016</v>
          </cell>
          <cell r="N1173">
            <v>55660000</v>
          </cell>
          <cell r="O1173">
            <v>31725000</v>
          </cell>
        </row>
        <row r="1174">
          <cell r="A1174" t="str">
            <v>NV</v>
          </cell>
          <cell r="C1174">
            <v>1998</v>
          </cell>
          <cell r="D1174">
            <v>1579053000</v>
          </cell>
          <cell r="G1174">
            <v>278702000</v>
          </cell>
          <cell r="J1174">
            <v>340415000</v>
          </cell>
          <cell r="M1174">
            <v>2198170112</v>
          </cell>
          <cell r="N1174">
            <v>38867000</v>
          </cell>
          <cell r="O1174">
            <v>48069000</v>
          </cell>
        </row>
        <row r="1175">
          <cell r="A1175" t="str">
            <v>NH</v>
          </cell>
          <cell r="C1175">
            <v>1998</v>
          </cell>
          <cell r="D1175">
            <v>1231443000</v>
          </cell>
          <cell r="G1175">
            <v>58942000</v>
          </cell>
          <cell r="J1175">
            <v>104145000</v>
          </cell>
          <cell r="M1175">
            <v>1394530048</v>
          </cell>
          <cell r="N1175">
            <v>18793000</v>
          </cell>
          <cell r="O1175">
            <v>18010000</v>
          </cell>
        </row>
        <row r="1176">
          <cell r="A1176" t="str">
            <v>NJ</v>
          </cell>
          <cell r="C1176">
            <v>1998</v>
          </cell>
          <cell r="D1176">
            <v>11782481000</v>
          </cell>
          <cell r="G1176">
            <v>665926000</v>
          </cell>
          <cell r="J1176">
            <v>1039577000</v>
          </cell>
          <cell r="M1176">
            <v>13487983616</v>
          </cell>
          <cell r="N1176">
            <v>197238000</v>
          </cell>
          <cell r="O1176">
            <v>234266000</v>
          </cell>
        </row>
        <row r="1177">
          <cell r="A1177" t="str">
            <v>NM</v>
          </cell>
          <cell r="C1177">
            <v>1998</v>
          </cell>
          <cell r="D1177">
            <v>1638440000</v>
          </cell>
          <cell r="G1177">
            <v>145094000</v>
          </cell>
          <cell r="J1177">
            <v>247033000</v>
          </cell>
          <cell r="M1177">
            <v>2030567040</v>
          </cell>
          <cell r="N1177">
            <v>70612000</v>
          </cell>
          <cell r="O1177">
            <v>36670000</v>
          </cell>
        </row>
        <row r="1178">
          <cell r="A1178" t="str">
            <v>NY</v>
          </cell>
          <cell r="C1178">
            <v>1998</v>
          </cell>
          <cell r="D1178">
            <v>25942531000</v>
          </cell>
          <cell r="G1178">
            <v>2205842000</v>
          </cell>
          <cell r="J1178">
            <v>2727497000</v>
          </cell>
          <cell r="M1178">
            <v>30875869184</v>
          </cell>
          <cell r="N1178">
            <v>461582016</v>
          </cell>
          <cell r="O1178">
            <v>687171008</v>
          </cell>
        </row>
        <row r="1179">
          <cell r="A1179" t="str">
            <v>NC</v>
          </cell>
          <cell r="C1179">
            <v>1998</v>
          </cell>
          <cell r="D1179">
            <v>6518541000</v>
          </cell>
          <cell r="G1179">
            <v>661842000</v>
          </cell>
          <cell r="J1179">
            <v>985250000</v>
          </cell>
          <cell r="M1179">
            <v>8165633024</v>
          </cell>
          <cell r="N1179">
            <v>287632992</v>
          </cell>
          <cell r="O1179">
            <v>195944992</v>
          </cell>
        </row>
        <row r="1180">
          <cell r="A1180" t="str">
            <v>ND</v>
          </cell>
          <cell r="C1180">
            <v>1998</v>
          </cell>
          <cell r="D1180">
            <v>608397000</v>
          </cell>
          <cell r="G1180">
            <v>30613000</v>
          </cell>
          <cell r="J1180">
            <v>57204000</v>
          </cell>
          <cell r="M1180">
            <v>696214016</v>
          </cell>
          <cell r="N1180">
            <v>37314000</v>
          </cell>
          <cell r="O1180">
            <v>8214000</v>
          </cell>
        </row>
        <row r="1181">
          <cell r="A1181" t="str">
            <v>OH</v>
          </cell>
          <cell r="C1181">
            <v>1998</v>
          </cell>
          <cell r="D1181">
            <v>11656757000</v>
          </cell>
          <cell r="G1181">
            <v>620150000</v>
          </cell>
          <cell r="J1181">
            <v>1126127000</v>
          </cell>
          <cell r="M1181">
            <v>13403033600</v>
          </cell>
          <cell r="N1181">
            <v>435068992</v>
          </cell>
          <cell r="O1181">
            <v>417233984</v>
          </cell>
        </row>
        <row r="1182">
          <cell r="A1182" t="str">
            <v>OK</v>
          </cell>
          <cell r="C1182">
            <v>1998</v>
          </cell>
          <cell r="D1182">
            <v>3144065000</v>
          </cell>
          <cell r="G1182">
            <v>173993000</v>
          </cell>
          <cell r="J1182">
            <v>328855000</v>
          </cell>
          <cell r="M1182">
            <v>3646913024</v>
          </cell>
          <cell r="N1182">
            <v>113612000</v>
          </cell>
          <cell r="O1182">
            <v>65662000</v>
          </cell>
        </row>
        <row r="1183">
          <cell r="A1183" t="str">
            <v>OR</v>
          </cell>
          <cell r="C1183">
            <v>1998</v>
          </cell>
          <cell r="D1183">
            <v>3525665000</v>
          </cell>
          <cell r="G1183">
            <v>211139000</v>
          </cell>
          <cell r="J1183">
            <v>319284000</v>
          </cell>
          <cell r="M1183">
            <v>4056088064</v>
          </cell>
          <cell r="N1183">
            <v>169507008</v>
          </cell>
          <cell r="O1183">
            <v>107158000</v>
          </cell>
        </row>
        <row r="1184">
          <cell r="A1184" t="str">
            <v>PA</v>
          </cell>
          <cell r="C1184">
            <v>1998</v>
          </cell>
          <cell r="D1184">
            <v>13424948000</v>
          </cell>
          <cell r="G1184">
            <v>1445662000</v>
          </cell>
          <cell r="J1184">
            <v>1681209000</v>
          </cell>
          <cell r="M1184">
            <v>16551819264</v>
          </cell>
          <cell r="N1184">
            <v>939040000</v>
          </cell>
          <cell r="O1184">
            <v>154736992</v>
          </cell>
        </row>
        <row r="1185">
          <cell r="A1185" t="str">
            <v>RI</v>
          </cell>
          <cell r="C1185">
            <v>1998</v>
          </cell>
          <cell r="D1185">
            <v>1172178000</v>
          </cell>
          <cell r="G1185">
            <v>7759000</v>
          </cell>
          <cell r="J1185">
            <v>23966000</v>
          </cell>
          <cell r="M1185">
            <v>1203902976</v>
          </cell>
          <cell r="N1185">
            <v>74833000</v>
          </cell>
          <cell r="O1185">
            <v>27136000</v>
          </cell>
        </row>
        <row r="1186">
          <cell r="A1186" t="str">
            <v>SC</v>
          </cell>
          <cell r="C1186">
            <v>1998</v>
          </cell>
          <cell r="D1186">
            <v>3517044000</v>
          </cell>
          <cell r="G1186">
            <v>456769000</v>
          </cell>
          <cell r="J1186">
            <v>621368000</v>
          </cell>
          <cell r="M1186">
            <v>4595181056</v>
          </cell>
          <cell r="N1186">
            <v>206438000</v>
          </cell>
          <cell r="O1186">
            <v>81791000</v>
          </cell>
        </row>
        <row r="1187">
          <cell r="A1187" t="str">
            <v>SD</v>
          </cell>
          <cell r="C1187">
            <v>1998</v>
          </cell>
          <cell r="D1187">
            <v>649111000</v>
          </cell>
          <cell r="G1187">
            <v>72440000</v>
          </cell>
          <cell r="J1187">
            <v>107579000</v>
          </cell>
          <cell r="M1187">
            <v>829129984</v>
          </cell>
          <cell r="N1187">
            <v>35786000</v>
          </cell>
          <cell r="O1187">
            <v>12942000</v>
          </cell>
        </row>
        <row r="1188">
          <cell r="A1188" t="str">
            <v>TN</v>
          </cell>
          <cell r="C1188">
            <v>1998</v>
          </cell>
          <cell r="D1188">
            <v>4420240000</v>
          </cell>
          <cell r="G1188">
            <v>411997000</v>
          </cell>
          <cell r="J1188">
            <v>587858000</v>
          </cell>
          <cell r="M1188">
            <v>5420094976</v>
          </cell>
          <cell r="N1188">
            <v>160286000</v>
          </cell>
          <cell r="O1188">
            <v>81812000</v>
          </cell>
        </row>
        <row r="1189">
          <cell r="A1189" t="str">
            <v>TX</v>
          </cell>
          <cell r="C1189">
            <v>1998</v>
          </cell>
          <cell r="D1189">
            <v>20185495000</v>
          </cell>
          <cell r="G1189">
            <v>2612780000</v>
          </cell>
          <cell r="J1189">
            <v>3561305000</v>
          </cell>
          <cell r="M1189">
            <v>26359580672</v>
          </cell>
          <cell r="N1189">
            <v>387131008</v>
          </cell>
          <cell r="O1189">
            <v>249818000</v>
          </cell>
        </row>
        <row r="1190">
          <cell r="A1190" t="str">
            <v>US</v>
          </cell>
          <cell r="C1190">
            <v>1998</v>
          </cell>
          <cell r="D1190">
            <v>281867494000</v>
          </cell>
          <cell r="G1190">
            <v>25030487000</v>
          </cell>
          <cell r="J1190">
            <v>36197564000</v>
          </cell>
          <cell r="M1190">
            <v>343095541760</v>
          </cell>
          <cell r="N1190">
            <v>10295837696</v>
          </cell>
          <cell r="O1190">
            <v>7135335936</v>
          </cell>
        </row>
        <row r="1191">
          <cell r="A1191" t="str">
            <v>UT</v>
          </cell>
          <cell r="C1191">
            <v>1998</v>
          </cell>
          <cell r="D1191">
            <v>1954221000</v>
          </cell>
          <cell r="G1191">
            <v>203315000</v>
          </cell>
          <cell r="J1191">
            <v>307674000</v>
          </cell>
          <cell r="M1191">
            <v>2465210112</v>
          </cell>
          <cell r="N1191">
            <v>104020000</v>
          </cell>
          <cell r="O1191">
            <v>50232000</v>
          </cell>
        </row>
        <row r="1192">
          <cell r="A1192" t="str">
            <v>VT</v>
          </cell>
          <cell r="C1192">
            <v>1998</v>
          </cell>
          <cell r="D1192">
            <v>709375000</v>
          </cell>
          <cell r="G1192">
            <v>45047000</v>
          </cell>
          <cell r="J1192">
            <v>63485000</v>
          </cell>
          <cell r="M1192">
            <v>817907008</v>
          </cell>
          <cell r="N1192">
            <v>37660000</v>
          </cell>
          <cell r="O1192">
            <v>10336000</v>
          </cell>
        </row>
        <row r="1193">
          <cell r="A1193" t="str">
            <v>VA</v>
          </cell>
          <cell r="C1193">
            <v>1998</v>
          </cell>
          <cell r="D1193">
            <v>6998181000</v>
          </cell>
          <cell r="G1193">
            <v>428739000</v>
          </cell>
          <cell r="J1193">
            <v>625115000</v>
          </cell>
          <cell r="M1193">
            <v>8052035072</v>
          </cell>
          <cell r="N1193">
            <v>217526000</v>
          </cell>
          <cell r="O1193">
            <v>184050000</v>
          </cell>
        </row>
        <row r="1194">
          <cell r="A1194" t="str">
            <v>WA</v>
          </cell>
          <cell r="C1194">
            <v>1998</v>
          </cell>
          <cell r="D1194">
            <v>5931798000</v>
          </cell>
          <cell r="G1194">
            <v>807541000</v>
          </cell>
          <cell r="J1194">
            <v>1117288000</v>
          </cell>
          <cell r="M1194">
            <v>7856627200</v>
          </cell>
          <cell r="N1194">
            <v>214524000</v>
          </cell>
          <cell r="O1194">
            <v>310608000</v>
          </cell>
        </row>
        <row r="1195">
          <cell r="A1195" t="str">
            <v>WV</v>
          </cell>
          <cell r="C1195">
            <v>1998</v>
          </cell>
          <cell r="D1195">
            <v>1808951000</v>
          </cell>
          <cell r="G1195">
            <v>71866000</v>
          </cell>
          <cell r="J1195">
            <v>171688000</v>
          </cell>
          <cell r="M1195">
            <v>2052504960</v>
          </cell>
          <cell r="N1195">
            <v>129264000</v>
          </cell>
          <cell r="O1195">
            <v>18700000</v>
          </cell>
        </row>
        <row r="1196">
          <cell r="A1196" t="str">
            <v>WI</v>
          </cell>
          <cell r="C1196">
            <v>1998</v>
          </cell>
          <cell r="D1196">
            <v>6293859000</v>
          </cell>
          <cell r="G1196">
            <v>749037000</v>
          </cell>
          <cell r="J1196">
            <v>951676000</v>
          </cell>
          <cell r="M1196">
            <v>7994571776</v>
          </cell>
          <cell r="N1196">
            <v>161396000</v>
          </cell>
          <cell r="O1196">
            <v>190754000</v>
          </cell>
        </row>
        <row r="1197">
          <cell r="A1197" t="str">
            <v>WY</v>
          </cell>
          <cell r="C1197">
            <v>1998</v>
          </cell>
          <cell r="D1197">
            <v>604842000</v>
          </cell>
          <cell r="G1197">
            <v>46812000</v>
          </cell>
          <cell r="J1197">
            <v>84596000</v>
          </cell>
          <cell r="M1197">
            <v>736249984</v>
          </cell>
          <cell r="N1197">
            <v>20603000</v>
          </cell>
          <cell r="O1197">
            <v>13854000</v>
          </cell>
        </row>
        <row r="1198">
          <cell r="A1198" t="str">
            <v>AL</v>
          </cell>
          <cell r="C1198">
            <v>1999</v>
          </cell>
          <cell r="D1198">
            <v>4039499000</v>
          </cell>
          <cell r="G1198">
            <v>379249000</v>
          </cell>
          <cell r="J1198">
            <v>520847000</v>
          </cell>
          <cell r="M1198">
            <v>4939594752</v>
          </cell>
          <cell r="N1198">
            <v>289788000</v>
          </cell>
          <cell r="O1198">
            <v>57746000</v>
          </cell>
        </row>
        <row r="1199">
          <cell r="A1199" t="str">
            <v>AK</v>
          </cell>
          <cell r="C1199">
            <v>1999</v>
          </cell>
          <cell r="D1199">
            <v>1130271000</v>
          </cell>
          <cell r="G1199">
            <v>89711000</v>
          </cell>
          <cell r="J1199">
            <v>218083000</v>
          </cell>
          <cell r="M1199">
            <v>1438065024</v>
          </cell>
          <cell r="N1199">
            <v>48611000</v>
          </cell>
          <cell r="O1199">
            <v>23580000</v>
          </cell>
        </row>
        <row r="1200">
          <cell r="A1200" t="str">
            <v>AZ</v>
          </cell>
          <cell r="C1200">
            <v>1999</v>
          </cell>
          <cell r="D1200">
            <v>4002307000</v>
          </cell>
          <cell r="G1200">
            <v>589076000</v>
          </cell>
          <cell r="J1200">
            <v>872061000</v>
          </cell>
          <cell r="M1200">
            <v>5463443968</v>
          </cell>
          <cell r="N1200">
            <v>129838000</v>
          </cell>
          <cell r="O1200">
            <v>149840992</v>
          </cell>
        </row>
        <row r="1201">
          <cell r="A1201" t="str">
            <v>AR</v>
          </cell>
          <cell r="C1201">
            <v>1999</v>
          </cell>
          <cell r="D1201">
            <v>2352705000</v>
          </cell>
          <cell r="G1201">
            <v>94626000</v>
          </cell>
          <cell r="J1201">
            <v>196954000</v>
          </cell>
          <cell r="M1201">
            <v>2644284928</v>
          </cell>
          <cell r="N1201">
            <v>220608000</v>
          </cell>
          <cell r="O1201">
            <v>52246000</v>
          </cell>
        </row>
        <row r="1202">
          <cell r="A1202" t="str">
            <v>CA</v>
          </cell>
          <cell r="C1202">
            <v>1999</v>
          </cell>
          <cell r="D1202">
            <v>34351624000</v>
          </cell>
          <cell r="G1202">
            <v>3125927000</v>
          </cell>
          <cell r="J1202">
            <v>4499260000</v>
          </cell>
          <cell r="M1202">
            <v>41976811520</v>
          </cell>
          <cell r="N1202">
            <v>1110299008</v>
          </cell>
          <cell r="O1202">
            <v>763726016</v>
          </cell>
        </row>
        <row r="1203">
          <cell r="A1203" t="str">
            <v>CO</v>
          </cell>
          <cell r="C1203">
            <v>1999</v>
          </cell>
          <cell r="D1203">
            <v>4140782000</v>
          </cell>
          <cell r="G1203">
            <v>445415000</v>
          </cell>
          <cell r="J1203">
            <v>628177000</v>
          </cell>
          <cell r="M1203">
            <v>5214373888</v>
          </cell>
          <cell r="N1203">
            <v>97583000</v>
          </cell>
          <cell r="O1203">
            <v>137955008</v>
          </cell>
        </row>
        <row r="1204">
          <cell r="A1204" t="str">
            <v>CT</v>
          </cell>
          <cell r="C1204">
            <v>1999</v>
          </cell>
          <cell r="D1204">
            <v>4524286000</v>
          </cell>
          <cell r="G1204">
            <v>141337000</v>
          </cell>
          <cell r="J1204">
            <v>289618000</v>
          </cell>
          <cell r="M1204">
            <v>4955240960</v>
          </cell>
          <cell r="N1204">
            <v>192564000</v>
          </cell>
          <cell r="O1204">
            <v>131898000</v>
          </cell>
        </row>
        <row r="1205">
          <cell r="A1205" t="str">
            <v>DE</v>
          </cell>
          <cell r="C1205">
            <v>1999</v>
          </cell>
          <cell r="D1205">
            <v>860829000</v>
          </cell>
          <cell r="G1205">
            <v>50443000</v>
          </cell>
          <cell r="J1205">
            <v>70433000</v>
          </cell>
          <cell r="M1205">
            <v>981705024</v>
          </cell>
          <cell r="N1205">
            <v>98794000</v>
          </cell>
          <cell r="O1205">
            <v>17914000</v>
          </cell>
        </row>
        <row r="1206">
          <cell r="A1206" t="str">
            <v>DC</v>
          </cell>
          <cell r="C1206">
            <v>1999</v>
          </cell>
          <cell r="D1206">
            <v>687268000</v>
          </cell>
          <cell r="G1206">
            <v>3098000</v>
          </cell>
          <cell r="J1206">
            <v>7077000</v>
          </cell>
          <cell r="M1206">
            <v>697443008</v>
          </cell>
          <cell r="N1206">
            <v>0</v>
          </cell>
          <cell r="O1206">
            <v>23347000</v>
          </cell>
        </row>
        <row r="1207">
          <cell r="A1207" t="str">
            <v>FL</v>
          </cell>
          <cell r="C1207">
            <v>1999</v>
          </cell>
          <cell r="D1207">
            <v>13678313000</v>
          </cell>
          <cell r="G1207">
            <v>1481648000</v>
          </cell>
          <cell r="J1207">
            <v>2092359000</v>
          </cell>
          <cell r="M1207">
            <v>17252319232</v>
          </cell>
          <cell r="N1207">
            <v>329343008</v>
          </cell>
          <cell r="O1207">
            <v>356545984</v>
          </cell>
        </row>
        <row r="1208">
          <cell r="A1208" t="str">
            <v>GA</v>
          </cell>
          <cell r="C1208">
            <v>1999</v>
          </cell>
          <cell r="D1208">
            <v>8441267000</v>
          </cell>
          <cell r="G1208">
            <v>978433000</v>
          </cell>
          <cell r="J1208">
            <v>1355085000</v>
          </cell>
          <cell r="M1208">
            <v>10774785024</v>
          </cell>
          <cell r="N1208">
            <v>527124992</v>
          </cell>
          <cell r="O1208">
            <v>109717000</v>
          </cell>
        </row>
        <row r="1209">
          <cell r="A1209" t="str">
            <v>HI</v>
          </cell>
          <cell r="C1209">
            <v>1999</v>
          </cell>
          <cell r="D1209">
            <v>904658000</v>
          </cell>
          <cell r="G1209">
            <v>137248000</v>
          </cell>
          <cell r="J1209">
            <v>164915000</v>
          </cell>
          <cell r="M1209">
            <v>1206820992</v>
          </cell>
          <cell r="N1209">
            <v>17871000</v>
          </cell>
          <cell r="O1209">
            <v>6684000</v>
          </cell>
        </row>
        <row r="1210">
          <cell r="A1210" t="str">
            <v>ID</v>
          </cell>
          <cell r="C1210">
            <v>1999</v>
          </cell>
          <cell r="D1210">
            <v>1228524000</v>
          </cell>
          <cell r="G1210">
            <v>114364000</v>
          </cell>
          <cell r="J1210">
            <v>148467000</v>
          </cell>
          <cell r="M1210">
            <v>1491355008</v>
          </cell>
          <cell r="N1210">
            <v>46723000</v>
          </cell>
          <cell r="O1210">
            <v>25861000</v>
          </cell>
        </row>
        <row r="1211">
          <cell r="A1211" t="str">
            <v>IL</v>
          </cell>
          <cell r="C1211">
            <v>1999</v>
          </cell>
          <cell r="D1211">
            <v>13166790000</v>
          </cell>
          <cell r="G1211">
            <v>1703671000</v>
          </cell>
          <cell r="J1211">
            <v>2243329000</v>
          </cell>
          <cell r="M1211">
            <v>17113790464</v>
          </cell>
          <cell r="N1211">
            <v>552579968</v>
          </cell>
          <cell r="O1211">
            <v>431072992</v>
          </cell>
        </row>
        <row r="1212">
          <cell r="A1212" t="str">
            <v>IN</v>
          </cell>
          <cell r="C1212">
            <v>1999</v>
          </cell>
          <cell r="D1212">
            <v>6127371000</v>
          </cell>
          <cell r="G1212">
            <v>487795000</v>
          </cell>
          <cell r="J1212">
            <v>829529000</v>
          </cell>
          <cell r="M1212">
            <v>7444695040</v>
          </cell>
          <cell r="N1212">
            <v>208610000</v>
          </cell>
          <cell r="O1212">
            <v>281303008</v>
          </cell>
        </row>
        <row r="1213">
          <cell r="A1213" t="str">
            <v>IA</v>
          </cell>
          <cell r="C1213">
            <v>1999</v>
          </cell>
          <cell r="D1213">
            <v>3113395000</v>
          </cell>
          <cell r="G1213">
            <v>204609000</v>
          </cell>
          <cell r="J1213">
            <v>340182000</v>
          </cell>
          <cell r="M1213">
            <v>3658185984</v>
          </cell>
          <cell r="N1213">
            <v>151314000</v>
          </cell>
          <cell r="O1213">
            <v>107050000</v>
          </cell>
        </row>
        <row r="1214">
          <cell r="A1214" t="str">
            <v>KS</v>
          </cell>
          <cell r="C1214">
            <v>1999</v>
          </cell>
          <cell r="D1214">
            <v>2742656000</v>
          </cell>
          <cell r="G1214">
            <v>65056000</v>
          </cell>
          <cell r="J1214">
            <v>218426000</v>
          </cell>
          <cell r="M1214">
            <v>3026138112</v>
          </cell>
          <cell r="N1214">
            <v>140396992</v>
          </cell>
          <cell r="O1214">
            <v>57949000</v>
          </cell>
        </row>
        <row r="1215">
          <cell r="A1215" t="str">
            <v>KY</v>
          </cell>
          <cell r="C1215">
            <v>1999</v>
          </cell>
          <cell r="D1215">
            <v>3289433000</v>
          </cell>
          <cell r="G1215">
            <v>333392000</v>
          </cell>
          <cell r="J1215">
            <v>477275000</v>
          </cell>
          <cell r="M1215">
            <v>4100100096</v>
          </cell>
          <cell r="N1215">
            <v>228278000</v>
          </cell>
          <cell r="O1215">
            <v>66278000</v>
          </cell>
        </row>
        <row r="1216">
          <cell r="A1216" t="str">
            <v>LA</v>
          </cell>
          <cell r="C1216">
            <v>1999</v>
          </cell>
          <cell r="D1216">
            <v>4193159000</v>
          </cell>
          <cell r="G1216">
            <v>251832000</v>
          </cell>
          <cell r="J1216">
            <v>418762000</v>
          </cell>
          <cell r="M1216">
            <v>4863753216</v>
          </cell>
          <cell r="N1216">
            <v>287209984</v>
          </cell>
          <cell r="O1216">
            <v>136282000</v>
          </cell>
        </row>
        <row r="1217">
          <cell r="A1217" t="str">
            <v>ME</v>
          </cell>
          <cell r="C1217">
            <v>1999</v>
          </cell>
          <cell r="D1217">
            <v>1431432000</v>
          </cell>
          <cell r="G1217">
            <v>38520000</v>
          </cell>
          <cell r="J1217">
            <v>97153000</v>
          </cell>
          <cell r="M1217">
            <v>1567105024</v>
          </cell>
          <cell r="N1217">
            <v>58507000</v>
          </cell>
          <cell r="O1217">
            <v>23786000</v>
          </cell>
        </row>
        <row r="1218">
          <cell r="A1218" t="str">
            <v>MD</v>
          </cell>
          <cell r="C1218">
            <v>1999</v>
          </cell>
          <cell r="D1218">
            <v>5646618000</v>
          </cell>
          <cell r="G1218">
            <v>443568000</v>
          </cell>
          <cell r="J1218">
            <v>610019000</v>
          </cell>
          <cell r="M1218">
            <v>6700205056</v>
          </cell>
          <cell r="N1218">
            <v>196422000</v>
          </cell>
          <cell r="O1218">
            <v>195148000</v>
          </cell>
        </row>
        <row r="1219">
          <cell r="A1219" t="str">
            <v>MA</v>
          </cell>
          <cell r="C1219">
            <v>1999</v>
          </cell>
          <cell r="D1219">
            <v>7289220000</v>
          </cell>
          <cell r="G1219">
            <v>491351000</v>
          </cell>
          <cell r="J1219">
            <v>679438000</v>
          </cell>
          <cell r="M1219">
            <v>8460008960</v>
          </cell>
          <cell r="N1219">
            <v>344985984</v>
          </cell>
          <cell r="O1219">
            <v>254308992</v>
          </cell>
        </row>
        <row r="1220">
          <cell r="A1220" t="str">
            <v>MI</v>
          </cell>
          <cell r="C1220">
            <v>1999</v>
          </cell>
          <cell r="D1220">
            <v>12589556000</v>
          </cell>
          <cell r="G1220">
            <v>1118784000</v>
          </cell>
          <cell r="J1220">
            <v>1844685000</v>
          </cell>
          <cell r="M1220">
            <v>15553025024</v>
          </cell>
          <cell r="N1220">
            <v>188124000</v>
          </cell>
          <cell r="O1220">
            <v>276215008</v>
          </cell>
        </row>
        <row r="1221">
          <cell r="A1221" t="str">
            <v>MN</v>
          </cell>
          <cell r="C1221">
            <v>1999</v>
          </cell>
          <cell r="D1221">
            <v>5891782000</v>
          </cell>
          <cell r="G1221">
            <v>170594000</v>
          </cell>
          <cell r="J1221">
            <v>943886000</v>
          </cell>
          <cell r="M1221">
            <v>7006261760</v>
          </cell>
          <cell r="N1221">
            <v>242992000</v>
          </cell>
          <cell r="O1221">
            <v>146815008</v>
          </cell>
        </row>
        <row r="1222">
          <cell r="A1222" t="str">
            <v>MS</v>
          </cell>
          <cell r="C1222">
            <v>1999</v>
          </cell>
          <cell r="D1222">
            <v>2290123000</v>
          </cell>
          <cell r="G1222">
            <v>323192000</v>
          </cell>
          <cell r="J1222">
            <v>455767000</v>
          </cell>
          <cell r="M1222">
            <v>3069082112</v>
          </cell>
          <cell r="N1222">
            <v>147060992</v>
          </cell>
          <cell r="O1222">
            <v>45970000</v>
          </cell>
        </row>
        <row r="1223">
          <cell r="A1223" t="str">
            <v>MO</v>
          </cell>
          <cell r="C1223">
            <v>1999</v>
          </cell>
          <cell r="D1223">
            <v>5401906000</v>
          </cell>
          <cell r="G1223">
            <v>369354000</v>
          </cell>
          <cell r="J1223">
            <v>615448000</v>
          </cell>
          <cell r="M1223">
            <v>6386707968</v>
          </cell>
          <cell r="N1223">
            <v>220340992</v>
          </cell>
          <cell r="O1223">
            <v>159860992</v>
          </cell>
        </row>
        <row r="1224">
          <cell r="A1224" t="str">
            <v>MT</v>
          </cell>
          <cell r="C1224">
            <v>1999</v>
          </cell>
          <cell r="D1224">
            <v>946622000</v>
          </cell>
          <cell r="G1224">
            <v>43808000</v>
          </cell>
          <cell r="J1224">
            <v>69905000</v>
          </cell>
          <cell r="M1224">
            <v>1060334976</v>
          </cell>
          <cell r="N1224">
            <v>79727000</v>
          </cell>
          <cell r="O1224">
            <v>16223000</v>
          </cell>
        </row>
        <row r="1225">
          <cell r="A1225" t="str">
            <v>NE</v>
          </cell>
          <cell r="C1225">
            <v>1999</v>
          </cell>
          <cell r="D1225">
            <v>1725615000</v>
          </cell>
          <cell r="G1225">
            <v>89656000</v>
          </cell>
          <cell r="J1225">
            <v>242718000</v>
          </cell>
          <cell r="M1225">
            <v>2057988992</v>
          </cell>
          <cell r="N1225">
            <v>61705000</v>
          </cell>
          <cell r="O1225">
            <v>49900000</v>
          </cell>
        </row>
        <row r="1226">
          <cell r="A1226" t="str">
            <v>NV</v>
          </cell>
          <cell r="C1226">
            <v>1999</v>
          </cell>
          <cell r="D1226">
            <v>1746171000</v>
          </cell>
          <cell r="G1226">
            <v>361809000</v>
          </cell>
          <cell r="J1226">
            <v>448757000</v>
          </cell>
          <cell r="M1226">
            <v>2556737024</v>
          </cell>
          <cell r="N1226">
            <v>39556000</v>
          </cell>
          <cell r="O1226">
            <v>48241000</v>
          </cell>
        </row>
        <row r="1227">
          <cell r="A1227" t="str">
            <v>NH</v>
          </cell>
          <cell r="C1227">
            <v>1999</v>
          </cell>
          <cell r="D1227">
            <v>1288354000</v>
          </cell>
          <cell r="G1227">
            <v>51818000</v>
          </cell>
          <cell r="J1227">
            <v>82330000</v>
          </cell>
          <cell r="M1227">
            <v>1422502016</v>
          </cell>
          <cell r="N1227">
            <v>18705000</v>
          </cell>
          <cell r="O1227">
            <v>21191000</v>
          </cell>
        </row>
        <row r="1228">
          <cell r="A1228" t="str">
            <v>NJ</v>
          </cell>
          <cell r="C1228">
            <v>1999</v>
          </cell>
          <cell r="D1228">
            <v>12226055000</v>
          </cell>
          <cell r="G1228">
            <v>767889000</v>
          </cell>
          <cell r="J1228">
            <v>1152094000</v>
          </cell>
          <cell r="M1228">
            <v>14146037760</v>
          </cell>
          <cell r="N1228">
            <v>105048000</v>
          </cell>
          <cell r="O1228">
            <v>234224000</v>
          </cell>
        </row>
        <row r="1229">
          <cell r="A1229" t="str">
            <v>NM</v>
          </cell>
          <cell r="C1229">
            <v>1999</v>
          </cell>
          <cell r="D1229">
            <v>1773155000</v>
          </cell>
          <cell r="G1229">
            <v>159373000</v>
          </cell>
          <cell r="J1229">
            <v>276238000</v>
          </cell>
          <cell r="M1229">
            <v>2208765952</v>
          </cell>
          <cell r="N1229">
            <v>74257000</v>
          </cell>
          <cell r="O1229">
            <v>37152000</v>
          </cell>
        </row>
        <row r="1230">
          <cell r="A1230" t="str">
            <v>NY</v>
          </cell>
          <cell r="C1230">
            <v>1999</v>
          </cell>
          <cell r="D1230">
            <v>27542783000</v>
          </cell>
          <cell r="G1230">
            <v>2780457000</v>
          </cell>
          <cell r="J1230">
            <v>3157099000</v>
          </cell>
          <cell r="M1230">
            <v>33480339456</v>
          </cell>
          <cell r="N1230">
            <v>448526016</v>
          </cell>
          <cell r="O1230">
            <v>693441024</v>
          </cell>
        </row>
        <row r="1231">
          <cell r="A1231" t="str">
            <v>NC</v>
          </cell>
          <cell r="C1231">
            <v>1999</v>
          </cell>
          <cell r="D1231">
            <v>7001276000</v>
          </cell>
          <cell r="G1231">
            <v>955377000</v>
          </cell>
          <cell r="J1231">
            <v>1311987000</v>
          </cell>
          <cell r="M1231">
            <v>9268639744</v>
          </cell>
          <cell r="N1231">
            <v>317528000</v>
          </cell>
          <cell r="O1231">
            <v>174951008</v>
          </cell>
        </row>
        <row r="1232">
          <cell r="A1232" t="str">
            <v>ND</v>
          </cell>
          <cell r="C1232">
            <v>1999</v>
          </cell>
          <cell r="D1232">
            <v>628703000</v>
          </cell>
          <cell r="G1232">
            <v>47111000</v>
          </cell>
          <cell r="J1232">
            <v>73825000</v>
          </cell>
          <cell r="M1232">
            <v>749638976</v>
          </cell>
          <cell r="N1232">
            <v>40072000</v>
          </cell>
          <cell r="O1232">
            <v>10140000</v>
          </cell>
        </row>
        <row r="1233">
          <cell r="A1233" t="str">
            <v>OH</v>
          </cell>
          <cell r="C1233">
            <v>1999</v>
          </cell>
          <cell r="D1233">
            <v>12355678000</v>
          </cell>
          <cell r="G1233">
            <v>720918000</v>
          </cell>
          <cell r="J1233">
            <v>1199839000</v>
          </cell>
          <cell r="M1233">
            <v>14276434944</v>
          </cell>
          <cell r="N1233">
            <v>279911008</v>
          </cell>
          <cell r="O1233">
            <v>356607008</v>
          </cell>
        </row>
        <row r="1234">
          <cell r="A1234" t="str">
            <v>OK</v>
          </cell>
          <cell r="C1234">
            <v>1999</v>
          </cell>
          <cell r="D1234">
            <v>3363906000</v>
          </cell>
          <cell r="G1234">
            <v>163307000</v>
          </cell>
          <cell r="J1234">
            <v>311482000</v>
          </cell>
          <cell r="M1234">
            <v>3838694912</v>
          </cell>
          <cell r="N1234">
            <v>119960000</v>
          </cell>
          <cell r="O1234">
            <v>56084000</v>
          </cell>
        </row>
        <row r="1235">
          <cell r="A1235" t="str">
            <v>OR</v>
          </cell>
          <cell r="C1235">
            <v>1999</v>
          </cell>
          <cell r="D1235">
            <v>3716035000</v>
          </cell>
          <cell r="G1235">
            <v>215751000</v>
          </cell>
          <cell r="J1235">
            <v>328983000</v>
          </cell>
          <cell r="M1235">
            <v>4260769024</v>
          </cell>
          <cell r="N1235">
            <v>154555008</v>
          </cell>
          <cell r="O1235">
            <v>115778000</v>
          </cell>
        </row>
        <row r="1236">
          <cell r="A1236" t="str">
            <v>PA</v>
          </cell>
          <cell r="C1236">
            <v>1999</v>
          </cell>
          <cell r="D1236">
            <v>14059393000</v>
          </cell>
          <cell r="G1236">
            <v>1655515000</v>
          </cell>
          <cell r="J1236">
            <v>1924157000</v>
          </cell>
          <cell r="M1236">
            <v>17639065600</v>
          </cell>
          <cell r="N1236">
            <v>1043246016</v>
          </cell>
          <cell r="O1236">
            <v>189030000</v>
          </cell>
        </row>
        <row r="1237">
          <cell r="A1237" t="str">
            <v>RI</v>
          </cell>
          <cell r="C1237">
            <v>1999</v>
          </cell>
          <cell r="D1237">
            <v>1241477000</v>
          </cell>
          <cell r="G1237">
            <v>14804000</v>
          </cell>
          <cell r="J1237">
            <v>32294000</v>
          </cell>
          <cell r="M1237">
            <v>1288574976</v>
          </cell>
          <cell r="N1237">
            <v>103519000</v>
          </cell>
          <cell r="O1237">
            <v>26320000</v>
          </cell>
        </row>
        <row r="1238">
          <cell r="A1238" t="str">
            <v>SC</v>
          </cell>
          <cell r="C1238">
            <v>1999</v>
          </cell>
          <cell r="D1238">
            <v>3774354000</v>
          </cell>
          <cell r="G1238">
            <v>523177000</v>
          </cell>
          <cell r="J1238">
            <v>702868000</v>
          </cell>
          <cell r="M1238">
            <v>5000398848</v>
          </cell>
          <cell r="N1238">
            <v>217456992</v>
          </cell>
          <cell r="O1238">
            <v>75199000</v>
          </cell>
        </row>
        <row r="1239">
          <cell r="A1239" t="str">
            <v>SD</v>
          </cell>
          <cell r="C1239">
            <v>1999</v>
          </cell>
          <cell r="D1239">
            <v>684893000</v>
          </cell>
          <cell r="G1239">
            <v>20855000</v>
          </cell>
          <cell r="J1239">
            <v>123444000</v>
          </cell>
          <cell r="M1239">
            <v>829192000</v>
          </cell>
          <cell r="N1239">
            <v>32104000</v>
          </cell>
          <cell r="O1239">
            <v>14093000</v>
          </cell>
        </row>
        <row r="1240">
          <cell r="A1240" t="str">
            <v>TN</v>
          </cell>
          <cell r="C1240">
            <v>1999</v>
          </cell>
          <cell r="D1240">
            <v>4662455000</v>
          </cell>
          <cell r="G1240">
            <v>699902000</v>
          </cell>
          <cell r="J1240">
            <v>869479000</v>
          </cell>
          <cell r="M1240">
            <v>6231836160</v>
          </cell>
          <cell r="N1240">
            <v>190120992</v>
          </cell>
          <cell r="O1240">
            <v>104391000</v>
          </cell>
        </row>
        <row r="1241">
          <cell r="A1241" t="str">
            <v>TX</v>
          </cell>
          <cell r="C1241">
            <v>1999</v>
          </cell>
          <cell r="D1241">
            <v>21434394000</v>
          </cell>
          <cell r="G1241">
            <v>2964448000</v>
          </cell>
          <cell r="J1241">
            <v>3970386000</v>
          </cell>
          <cell r="M1241">
            <v>28369227776</v>
          </cell>
          <cell r="N1241">
            <v>553472000</v>
          </cell>
          <cell r="O1241">
            <v>271977984</v>
          </cell>
        </row>
        <row r="1242">
          <cell r="A1242" t="str">
            <v>US</v>
          </cell>
          <cell r="C1242">
            <v>1999</v>
          </cell>
          <cell r="D1242">
            <v>299103507000</v>
          </cell>
          <cell r="G1242">
            <v>28337952000</v>
          </cell>
          <cell r="J1242">
            <v>40767663000</v>
          </cell>
          <cell r="M1242">
            <v>368209133568</v>
          </cell>
          <cell r="N1242">
            <v>10861097984</v>
          </cell>
          <cell r="O1242">
            <v>7386279936</v>
          </cell>
        </row>
        <row r="1243">
          <cell r="A1243" t="str">
            <v>UT</v>
          </cell>
          <cell r="C1243">
            <v>1999</v>
          </cell>
          <cell r="D1243">
            <v>2071122000</v>
          </cell>
          <cell r="G1243">
            <v>198249000</v>
          </cell>
          <cell r="J1243">
            <v>312833000</v>
          </cell>
          <cell r="M1243">
            <v>2582203904</v>
          </cell>
          <cell r="N1243">
            <v>103736000</v>
          </cell>
          <cell r="O1243">
            <v>60209000</v>
          </cell>
        </row>
        <row r="1244">
          <cell r="A1244" t="str">
            <v>VT</v>
          </cell>
          <cell r="C1244">
            <v>1999</v>
          </cell>
          <cell r="D1244">
            <v>776904000</v>
          </cell>
          <cell r="G1244">
            <v>25572000</v>
          </cell>
          <cell r="J1244">
            <v>45035000</v>
          </cell>
          <cell r="M1244">
            <v>847510976</v>
          </cell>
          <cell r="N1244">
            <v>28930000</v>
          </cell>
          <cell r="O1244">
            <v>10988000</v>
          </cell>
        </row>
        <row r="1245">
          <cell r="A1245" t="str">
            <v>VA</v>
          </cell>
          <cell r="C1245">
            <v>1999</v>
          </cell>
          <cell r="D1245">
            <v>7283193000</v>
          </cell>
          <cell r="G1245">
            <v>613968000</v>
          </cell>
          <cell r="J1245">
            <v>878601000</v>
          </cell>
          <cell r="M1245">
            <v>8775761920</v>
          </cell>
          <cell r="N1245">
            <v>239246000</v>
          </cell>
          <cell r="O1245">
            <v>211706000</v>
          </cell>
        </row>
        <row r="1246">
          <cell r="A1246" t="str">
            <v>WA</v>
          </cell>
          <cell r="C1246">
            <v>1999</v>
          </cell>
          <cell r="D1246">
            <v>6139743000</v>
          </cell>
          <cell r="G1246">
            <v>924667000</v>
          </cell>
          <cell r="J1246">
            <v>1196666000</v>
          </cell>
          <cell r="M1246">
            <v>8261075968</v>
          </cell>
          <cell r="N1246">
            <v>201711008</v>
          </cell>
          <cell r="O1246">
            <v>346702016</v>
          </cell>
        </row>
        <row r="1247">
          <cell r="A1247" t="str">
            <v>WV</v>
          </cell>
          <cell r="C1247">
            <v>1999</v>
          </cell>
          <cell r="D1247">
            <v>1918191000</v>
          </cell>
          <cell r="G1247">
            <v>52285000</v>
          </cell>
          <cell r="J1247">
            <v>155822000</v>
          </cell>
          <cell r="M1247">
            <v>2126297984</v>
          </cell>
          <cell r="N1247">
            <v>141464992</v>
          </cell>
          <cell r="O1247">
            <v>20060000</v>
          </cell>
        </row>
        <row r="1248">
          <cell r="A1248" t="str">
            <v>WI</v>
          </cell>
          <cell r="C1248">
            <v>1999</v>
          </cell>
          <cell r="D1248">
            <v>6574406000</v>
          </cell>
          <cell r="G1248">
            <v>625888000</v>
          </cell>
          <cell r="J1248">
            <v>992163000</v>
          </cell>
          <cell r="M1248">
            <v>8192457216</v>
          </cell>
          <cell r="N1248">
            <v>163702000</v>
          </cell>
          <cell r="O1248">
            <v>188819008</v>
          </cell>
        </row>
        <row r="1249">
          <cell r="A1249" t="str">
            <v>WY</v>
          </cell>
          <cell r="C1249">
            <v>1999</v>
          </cell>
          <cell r="D1249">
            <v>652855000</v>
          </cell>
          <cell r="G1249">
            <v>29055000</v>
          </cell>
          <cell r="J1249">
            <v>71423000</v>
          </cell>
          <cell r="M1249">
            <v>753332992</v>
          </cell>
          <cell r="N1249">
            <v>26870000</v>
          </cell>
          <cell r="O1249">
            <v>13753000</v>
          </cell>
        </row>
        <row r="1250">
          <cell r="A1250" t="str">
            <v>AL</v>
          </cell>
          <cell r="C1250">
            <v>2000</v>
          </cell>
          <cell r="D1250">
            <v>4272275000</v>
          </cell>
          <cell r="G1250">
            <v>533638000</v>
          </cell>
          <cell r="J1250">
            <v>688583000</v>
          </cell>
          <cell r="M1250">
            <v>5494496256</v>
          </cell>
          <cell r="N1250">
            <v>294568000</v>
          </cell>
          <cell r="O1250">
            <v>62306000</v>
          </cell>
        </row>
        <row r="1251">
          <cell r="A1251" t="str">
            <v>AK</v>
          </cell>
          <cell r="C1251">
            <v>2000</v>
          </cell>
          <cell r="D1251">
            <v>1169232000</v>
          </cell>
          <cell r="G1251">
            <v>117053000</v>
          </cell>
          <cell r="J1251">
            <v>165653000</v>
          </cell>
          <cell r="M1251">
            <v>1451938048</v>
          </cell>
          <cell r="N1251">
            <v>45759000</v>
          </cell>
          <cell r="O1251">
            <v>24442000</v>
          </cell>
        </row>
        <row r="1252">
          <cell r="A1252" t="str">
            <v>AZ</v>
          </cell>
          <cell r="C1252">
            <v>2000</v>
          </cell>
          <cell r="D1252">
            <v>4346077000</v>
          </cell>
          <cell r="G1252">
            <v>550747000</v>
          </cell>
          <cell r="J1252">
            <v>767868000</v>
          </cell>
          <cell r="M1252">
            <v>5664692224</v>
          </cell>
          <cell r="N1252">
            <v>144436992</v>
          </cell>
          <cell r="O1252">
            <v>121405000</v>
          </cell>
        </row>
        <row r="1253">
          <cell r="A1253" t="str">
            <v>AR</v>
          </cell>
          <cell r="C1253">
            <v>2000</v>
          </cell>
          <cell r="D1253">
            <v>2458733000</v>
          </cell>
          <cell r="G1253">
            <v>48757000</v>
          </cell>
          <cell r="J1253">
            <v>146666000</v>
          </cell>
          <cell r="M1253">
            <v>2654156032</v>
          </cell>
          <cell r="N1253">
            <v>238008992</v>
          </cell>
          <cell r="O1253">
            <v>44298000</v>
          </cell>
        </row>
        <row r="1254">
          <cell r="A1254" t="str">
            <v>CA</v>
          </cell>
          <cell r="C1254">
            <v>2000</v>
          </cell>
          <cell r="D1254">
            <v>37339771000</v>
          </cell>
          <cell r="G1254">
            <v>3815972000</v>
          </cell>
          <cell r="J1254">
            <v>5795971000</v>
          </cell>
          <cell r="M1254">
            <v>46951714816</v>
          </cell>
          <cell r="N1254">
            <v>1294616064</v>
          </cell>
          <cell r="O1254">
            <v>885340032</v>
          </cell>
        </row>
        <row r="1255">
          <cell r="A1255" t="str">
            <v>CO</v>
          </cell>
          <cell r="C1255">
            <v>2000</v>
          </cell>
          <cell r="D1255">
            <v>4400434000</v>
          </cell>
          <cell r="G1255">
            <v>585585000</v>
          </cell>
          <cell r="J1255">
            <v>782967000</v>
          </cell>
          <cell r="M1255">
            <v>5768986112</v>
          </cell>
          <cell r="N1255">
            <v>104592000</v>
          </cell>
          <cell r="O1255">
            <v>135366000</v>
          </cell>
        </row>
        <row r="1256">
          <cell r="A1256" t="str">
            <v>CT</v>
          </cell>
          <cell r="C1256">
            <v>2000</v>
          </cell>
          <cell r="D1256">
            <v>4790072000</v>
          </cell>
          <cell r="G1256">
            <v>139145000</v>
          </cell>
          <cell r="J1256">
            <v>428013000</v>
          </cell>
          <cell r="M1256">
            <v>5357230080</v>
          </cell>
          <cell r="N1256">
            <v>216866000</v>
          </cell>
          <cell r="O1256">
            <v>114311000</v>
          </cell>
        </row>
        <row r="1257">
          <cell r="A1257" t="str">
            <v>DE</v>
          </cell>
          <cell r="C1257">
            <v>2000</v>
          </cell>
          <cell r="D1257">
            <v>928022000</v>
          </cell>
          <cell r="G1257">
            <v>56878000</v>
          </cell>
          <cell r="J1257">
            <v>77075000</v>
          </cell>
          <cell r="M1257">
            <v>1061974976</v>
          </cell>
          <cell r="N1257">
            <v>109419000</v>
          </cell>
          <cell r="O1257">
            <v>21128000</v>
          </cell>
        </row>
        <row r="1258">
          <cell r="A1258" t="str">
            <v>DC</v>
          </cell>
          <cell r="C1258">
            <v>2000</v>
          </cell>
          <cell r="D1258">
            <v>816781000</v>
          </cell>
          <cell r="G1258">
            <v>67203000</v>
          </cell>
          <cell r="J1258">
            <v>72166000</v>
          </cell>
          <cell r="M1258">
            <v>956150016</v>
          </cell>
          <cell r="N1258">
            <v>0</v>
          </cell>
          <cell r="O1258">
            <v>25130000</v>
          </cell>
        </row>
        <row r="1259">
          <cell r="A1259" t="str">
            <v>FL</v>
          </cell>
          <cell r="C1259">
            <v>2000</v>
          </cell>
          <cell r="D1259">
            <v>14015699000</v>
          </cell>
          <cell r="G1259">
            <v>2055880000</v>
          </cell>
          <cell r="J1259">
            <v>2792662000</v>
          </cell>
          <cell r="M1259">
            <v>18864240640</v>
          </cell>
          <cell r="N1259">
            <v>435328992</v>
          </cell>
          <cell r="O1259">
            <v>327601984</v>
          </cell>
        </row>
        <row r="1260">
          <cell r="A1260" t="str">
            <v>GA</v>
          </cell>
          <cell r="C1260">
            <v>2000</v>
          </cell>
          <cell r="D1260">
            <v>9073828000</v>
          </cell>
          <cell r="G1260">
            <v>1164404000</v>
          </cell>
          <cell r="J1260">
            <v>1521048000</v>
          </cell>
          <cell r="M1260">
            <v>11759280128</v>
          </cell>
          <cell r="N1260">
            <v>304227008</v>
          </cell>
          <cell r="O1260">
            <v>106726000</v>
          </cell>
        </row>
        <row r="1261">
          <cell r="A1261" t="str">
            <v>HI</v>
          </cell>
          <cell r="C1261">
            <v>2000</v>
          </cell>
          <cell r="D1261">
            <v>981717000</v>
          </cell>
          <cell r="G1261">
            <v>130666000</v>
          </cell>
          <cell r="J1261">
            <v>163242000</v>
          </cell>
          <cell r="M1261">
            <v>1275624960</v>
          </cell>
          <cell r="N1261">
            <v>15774000</v>
          </cell>
          <cell r="O1261">
            <v>2399000</v>
          </cell>
        </row>
        <row r="1262">
          <cell r="A1262" t="str">
            <v>ID</v>
          </cell>
          <cell r="C1262">
            <v>2000</v>
          </cell>
          <cell r="D1262">
            <v>1253677000</v>
          </cell>
          <cell r="G1262">
            <v>114912000</v>
          </cell>
          <cell r="J1262">
            <v>152186000</v>
          </cell>
          <cell r="M1262">
            <v>1520775040</v>
          </cell>
          <cell r="N1262">
            <v>78878000</v>
          </cell>
          <cell r="O1262">
            <v>23993000</v>
          </cell>
        </row>
        <row r="1263">
          <cell r="A1263" t="str">
            <v>IL</v>
          </cell>
          <cell r="C1263">
            <v>2000</v>
          </cell>
          <cell r="D1263">
            <v>13998602000</v>
          </cell>
          <cell r="G1263">
            <v>1915616000</v>
          </cell>
          <cell r="J1263">
            <v>2467147000</v>
          </cell>
          <cell r="M1263">
            <v>18381365248</v>
          </cell>
          <cell r="N1263">
            <v>587801984</v>
          </cell>
          <cell r="O1263">
            <v>476116000</v>
          </cell>
        </row>
        <row r="1264">
          <cell r="A1264" t="str">
            <v>IN</v>
          </cell>
          <cell r="C1264">
            <v>2000</v>
          </cell>
          <cell r="D1264">
            <v>6370325000</v>
          </cell>
          <cell r="G1264">
            <v>593739000</v>
          </cell>
          <cell r="J1264">
            <v>981089000</v>
          </cell>
          <cell r="M1264">
            <v>7945153024</v>
          </cell>
          <cell r="N1264">
            <v>226790000</v>
          </cell>
          <cell r="O1264">
            <v>242740000</v>
          </cell>
        </row>
        <row r="1265">
          <cell r="A1265" t="str">
            <v>IA</v>
          </cell>
          <cell r="C1265">
            <v>2000</v>
          </cell>
          <cell r="D1265">
            <v>3267769000</v>
          </cell>
          <cell r="G1265">
            <v>221840000</v>
          </cell>
          <cell r="J1265">
            <v>353269000</v>
          </cell>
          <cell r="M1265">
            <v>3842877952</v>
          </cell>
          <cell r="N1265">
            <v>151107008</v>
          </cell>
          <cell r="O1265">
            <v>100290000</v>
          </cell>
        </row>
        <row r="1266">
          <cell r="A1266" t="str">
            <v>KS</v>
          </cell>
          <cell r="C1266">
            <v>2000</v>
          </cell>
          <cell r="D1266">
            <v>2875506000</v>
          </cell>
          <cell r="G1266">
            <v>67260000</v>
          </cell>
          <cell r="J1266">
            <v>206141000</v>
          </cell>
          <cell r="M1266">
            <v>3148907008</v>
          </cell>
          <cell r="N1266">
            <v>72540000</v>
          </cell>
          <cell r="O1266">
            <v>66114000</v>
          </cell>
        </row>
        <row r="1267">
          <cell r="A1267" t="str">
            <v>KY</v>
          </cell>
          <cell r="C1267">
            <v>2000</v>
          </cell>
          <cell r="D1267">
            <v>3433158000</v>
          </cell>
          <cell r="G1267">
            <v>378349000</v>
          </cell>
          <cell r="J1267">
            <v>515109000</v>
          </cell>
          <cell r="M1267">
            <v>4326616064</v>
          </cell>
          <cell r="N1267">
            <v>224148992</v>
          </cell>
          <cell r="O1267">
            <v>54839000</v>
          </cell>
        </row>
        <row r="1268">
          <cell r="A1268" t="str">
            <v>LA</v>
          </cell>
          <cell r="C1268">
            <v>2000</v>
          </cell>
          <cell r="D1268">
            <v>4308835000</v>
          </cell>
          <cell r="G1268">
            <v>258184000</v>
          </cell>
          <cell r="J1268">
            <v>414807000</v>
          </cell>
          <cell r="M1268">
            <v>4981826048</v>
          </cell>
          <cell r="N1268">
            <v>296475008</v>
          </cell>
          <cell r="O1268">
            <v>102589000</v>
          </cell>
        </row>
        <row r="1269">
          <cell r="A1269" t="str">
            <v>ME</v>
          </cell>
          <cell r="C1269">
            <v>2000</v>
          </cell>
          <cell r="D1269">
            <v>1537377000</v>
          </cell>
          <cell r="G1269">
            <v>53524000</v>
          </cell>
          <cell r="J1269">
            <v>133471000</v>
          </cell>
          <cell r="M1269">
            <v>1724371968</v>
          </cell>
          <cell r="N1269">
            <v>60855000</v>
          </cell>
          <cell r="O1269">
            <v>26860000</v>
          </cell>
        </row>
        <row r="1270">
          <cell r="A1270" t="str">
            <v>MD</v>
          </cell>
          <cell r="C1270">
            <v>2000</v>
          </cell>
          <cell r="D1270">
            <v>5927772000</v>
          </cell>
          <cell r="G1270">
            <v>599641000</v>
          </cell>
          <cell r="J1270">
            <v>791333000</v>
          </cell>
          <cell r="M1270">
            <v>7318746112</v>
          </cell>
          <cell r="N1270">
            <v>215615008</v>
          </cell>
          <cell r="O1270">
            <v>205484992</v>
          </cell>
        </row>
        <row r="1271">
          <cell r="A1271" t="str">
            <v>MA</v>
          </cell>
          <cell r="C1271">
            <v>2000</v>
          </cell>
          <cell r="D1271">
            <v>7864539000</v>
          </cell>
          <cell r="G1271">
            <v>677595000</v>
          </cell>
          <cell r="J1271">
            <v>845639000</v>
          </cell>
          <cell r="M1271">
            <v>9387772928</v>
          </cell>
          <cell r="N1271">
            <v>415793984</v>
          </cell>
          <cell r="O1271">
            <v>246974000</v>
          </cell>
        </row>
        <row r="1272">
          <cell r="A1272" t="str">
            <v>MI</v>
          </cell>
          <cell r="C1272">
            <v>2000</v>
          </cell>
          <cell r="D1272">
            <v>13289455000</v>
          </cell>
          <cell r="G1272">
            <v>1015765000</v>
          </cell>
          <cell r="J1272">
            <v>1805465000</v>
          </cell>
          <cell r="M1272">
            <v>16110685184</v>
          </cell>
          <cell r="N1272">
            <v>220364992</v>
          </cell>
          <cell r="O1272">
            <v>311679008</v>
          </cell>
        </row>
        <row r="1273">
          <cell r="A1273" t="str">
            <v>MN</v>
          </cell>
          <cell r="C1273">
            <v>2000</v>
          </cell>
          <cell r="D1273">
            <v>6271883000</v>
          </cell>
          <cell r="G1273">
            <v>724192000</v>
          </cell>
          <cell r="J1273">
            <v>891803000</v>
          </cell>
          <cell r="M1273">
            <v>7887878144</v>
          </cell>
          <cell r="N1273">
            <v>242728992</v>
          </cell>
          <cell r="O1273">
            <v>160304992</v>
          </cell>
        </row>
        <row r="1274">
          <cell r="A1274" t="str">
            <v>MS</v>
          </cell>
          <cell r="C1274">
            <v>2000</v>
          </cell>
          <cell r="D1274">
            <v>2518615000</v>
          </cell>
          <cell r="G1274">
            <v>303475000</v>
          </cell>
          <cell r="J1274">
            <v>421075000</v>
          </cell>
          <cell r="M1274">
            <v>3243164928</v>
          </cell>
          <cell r="N1274">
            <v>210152000</v>
          </cell>
          <cell r="O1274">
            <v>44403000</v>
          </cell>
        </row>
        <row r="1275">
          <cell r="A1275" t="str">
            <v>MO</v>
          </cell>
          <cell r="C1275">
            <v>2000</v>
          </cell>
          <cell r="D1275">
            <v>5718218000</v>
          </cell>
          <cell r="G1275">
            <v>491285000</v>
          </cell>
          <cell r="J1275">
            <v>756728000</v>
          </cell>
          <cell r="M1275">
            <v>6966231040</v>
          </cell>
          <cell r="N1275">
            <v>314095008</v>
          </cell>
          <cell r="O1275">
            <v>120618000</v>
          </cell>
        </row>
        <row r="1276">
          <cell r="A1276" t="str">
            <v>MT</v>
          </cell>
          <cell r="C1276">
            <v>2000</v>
          </cell>
          <cell r="D1276">
            <v>979558000</v>
          </cell>
          <cell r="G1276">
            <v>34103000</v>
          </cell>
          <cell r="J1276">
            <v>57364000</v>
          </cell>
          <cell r="M1276">
            <v>1071025024</v>
          </cell>
          <cell r="N1276">
            <v>88033000</v>
          </cell>
          <cell r="O1276">
            <v>16438000</v>
          </cell>
        </row>
        <row r="1277">
          <cell r="A1277" t="str">
            <v>NE</v>
          </cell>
          <cell r="C1277">
            <v>2000</v>
          </cell>
          <cell r="D1277">
            <v>1825971000</v>
          </cell>
          <cell r="G1277">
            <v>101976000</v>
          </cell>
          <cell r="J1277">
            <v>242313000</v>
          </cell>
          <cell r="M1277">
            <v>2170259968</v>
          </cell>
          <cell r="N1277">
            <v>69606000</v>
          </cell>
          <cell r="O1277">
            <v>34522000</v>
          </cell>
        </row>
        <row r="1278">
          <cell r="A1278" t="str">
            <v>NV</v>
          </cell>
          <cell r="C1278">
            <v>2000</v>
          </cell>
          <cell r="D1278">
            <v>1880148000</v>
          </cell>
          <cell r="G1278">
            <v>335910000</v>
          </cell>
          <cell r="J1278">
            <v>428541000</v>
          </cell>
          <cell r="M1278">
            <v>2644599040</v>
          </cell>
          <cell r="N1278">
            <v>34043000</v>
          </cell>
          <cell r="O1278">
            <v>51021000</v>
          </cell>
        </row>
        <row r="1279">
          <cell r="A1279" t="str">
            <v>NH</v>
          </cell>
          <cell r="C1279">
            <v>2000</v>
          </cell>
          <cell r="D1279">
            <v>1398010000</v>
          </cell>
          <cell r="G1279">
            <v>88341000</v>
          </cell>
          <cell r="J1279">
            <v>130021000</v>
          </cell>
          <cell r="M1279">
            <v>1616371968</v>
          </cell>
          <cell r="N1279">
            <v>25428000</v>
          </cell>
          <cell r="O1279">
            <v>23902000</v>
          </cell>
        </row>
        <row r="1280">
          <cell r="A1280" t="str">
            <v>NJ</v>
          </cell>
          <cell r="C1280">
            <v>2000</v>
          </cell>
          <cell r="D1280">
            <v>13546350000</v>
          </cell>
          <cell r="G1280">
            <v>917871000</v>
          </cell>
          <cell r="J1280">
            <v>1315375000</v>
          </cell>
          <cell r="M1280">
            <v>15779596288</v>
          </cell>
          <cell r="N1280">
            <v>108635000</v>
          </cell>
          <cell r="O1280">
            <v>264150000</v>
          </cell>
        </row>
        <row r="1281">
          <cell r="A1281" t="str">
            <v>NM</v>
          </cell>
          <cell r="C1281">
            <v>2000</v>
          </cell>
          <cell r="D1281">
            <v>1877690000</v>
          </cell>
          <cell r="G1281">
            <v>152626000</v>
          </cell>
          <cell r="J1281">
            <v>255735000</v>
          </cell>
          <cell r="M1281">
            <v>2286051072</v>
          </cell>
          <cell r="N1281">
            <v>81344000</v>
          </cell>
          <cell r="O1281">
            <v>32909000</v>
          </cell>
        </row>
        <row r="1282">
          <cell r="A1282" t="str">
            <v>NY</v>
          </cell>
          <cell r="C1282">
            <v>2000</v>
          </cell>
          <cell r="D1282">
            <v>29982910000</v>
          </cell>
          <cell r="G1282">
            <v>2647499000</v>
          </cell>
          <cell r="J1282">
            <v>3254784000</v>
          </cell>
          <cell r="M1282">
            <v>35885191168</v>
          </cell>
          <cell r="N1282">
            <v>443924992</v>
          </cell>
          <cell r="O1282">
            <v>798403008</v>
          </cell>
        </row>
        <row r="1283">
          <cell r="A1283" t="str">
            <v>NC</v>
          </cell>
          <cell r="C1283">
            <v>2000</v>
          </cell>
          <cell r="D1283">
            <v>7720447000</v>
          </cell>
          <cell r="G1283">
            <v>1023237000</v>
          </cell>
          <cell r="J1283">
            <v>1378771000</v>
          </cell>
          <cell r="M1283">
            <v>10122455040</v>
          </cell>
          <cell r="N1283">
            <v>345548992</v>
          </cell>
          <cell r="O1283">
            <v>182791008</v>
          </cell>
        </row>
        <row r="1284">
          <cell r="A1284" t="str">
            <v>ND</v>
          </cell>
          <cell r="C1284">
            <v>2000</v>
          </cell>
          <cell r="D1284">
            <v>661197000</v>
          </cell>
          <cell r="G1284">
            <v>46104000</v>
          </cell>
          <cell r="J1284">
            <v>81211000</v>
          </cell>
          <cell r="M1284">
            <v>788512000</v>
          </cell>
          <cell r="N1284">
            <v>34910000</v>
          </cell>
          <cell r="O1284">
            <v>8809000</v>
          </cell>
        </row>
        <row r="1285">
          <cell r="A1285" t="str">
            <v>OH</v>
          </cell>
          <cell r="C1285">
            <v>2000</v>
          </cell>
          <cell r="D1285">
            <v>13116389000</v>
          </cell>
          <cell r="G1285">
            <v>901210000</v>
          </cell>
          <cell r="J1285">
            <v>1378444000</v>
          </cell>
          <cell r="M1285">
            <v>15396042752</v>
          </cell>
          <cell r="N1285">
            <v>303200000</v>
          </cell>
          <cell r="O1285">
            <v>418280000</v>
          </cell>
        </row>
        <row r="1286">
          <cell r="A1286" t="str">
            <v>OK</v>
          </cell>
          <cell r="C1286">
            <v>2000</v>
          </cell>
          <cell r="D1286">
            <v>3525477000</v>
          </cell>
          <cell r="G1286">
            <v>157806000</v>
          </cell>
          <cell r="J1286">
            <v>286202000</v>
          </cell>
          <cell r="M1286">
            <v>3969485056</v>
          </cell>
          <cell r="N1286">
            <v>140628992</v>
          </cell>
          <cell r="O1286">
            <v>68268000</v>
          </cell>
        </row>
        <row r="1287">
          <cell r="A1287" t="str">
            <v>OR</v>
          </cell>
          <cell r="C1287">
            <v>2000</v>
          </cell>
          <cell r="D1287">
            <v>3833661000</v>
          </cell>
          <cell r="G1287">
            <v>325083000</v>
          </cell>
          <cell r="J1287">
            <v>390003000</v>
          </cell>
          <cell r="M1287">
            <v>4548746752</v>
          </cell>
          <cell r="N1287">
            <v>107796000</v>
          </cell>
          <cell r="O1287">
            <v>165887008</v>
          </cell>
        </row>
        <row r="1288">
          <cell r="A1288" t="str">
            <v>PA</v>
          </cell>
          <cell r="C1288">
            <v>2000</v>
          </cell>
          <cell r="D1288">
            <v>14412056000</v>
          </cell>
          <cell r="G1288">
            <v>1681775000</v>
          </cell>
          <cell r="J1288">
            <v>1941352000</v>
          </cell>
          <cell r="M1288">
            <v>18035183616</v>
          </cell>
          <cell r="N1288">
            <v>1222627968</v>
          </cell>
          <cell r="O1288">
            <v>161831008</v>
          </cell>
        </row>
        <row r="1289">
          <cell r="A1289" t="str">
            <v>RI</v>
          </cell>
          <cell r="C1289">
            <v>2000</v>
          </cell>
          <cell r="D1289">
            <v>1311749000</v>
          </cell>
          <cell r="G1289">
            <v>25719000</v>
          </cell>
          <cell r="J1289">
            <v>34652000</v>
          </cell>
          <cell r="M1289">
            <v>1372120064</v>
          </cell>
          <cell r="N1289">
            <v>80031000</v>
          </cell>
          <cell r="O1289">
            <v>22773000</v>
          </cell>
        </row>
        <row r="1290">
          <cell r="A1290" t="str">
            <v>SC</v>
          </cell>
          <cell r="C1290">
            <v>2000</v>
          </cell>
          <cell r="D1290">
            <v>4109875000</v>
          </cell>
          <cell r="G1290">
            <v>507755000</v>
          </cell>
          <cell r="J1290">
            <v>720332000</v>
          </cell>
          <cell r="M1290">
            <v>5337961984</v>
          </cell>
          <cell r="N1290">
            <v>218092992</v>
          </cell>
          <cell r="O1290">
            <v>101227000</v>
          </cell>
        </row>
        <row r="1291">
          <cell r="A1291" t="str">
            <v>SD</v>
          </cell>
          <cell r="C1291">
            <v>2000</v>
          </cell>
          <cell r="D1291">
            <v>724669000</v>
          </cell>
          <cell r="G1291">
            <v>102800000</v>
          </cell>
          <cell r="J1291">
            <v>137503000</v>
          </cell>
          <cell r="M1291">
            <v>964972032</v>
          </cell>
          <cell r="N1291">
            <v>42070000</v>
          </cell>
          <cell r="O1291">
            <v>14344000</v>
          </cell>
        </row>
        <row r="1292">
          <cell r="A1292" t="str">
            <v>TN</v>
          </cell>
          <cell r="C1292">
            <v>2000</v>
          </cell>
          <cell r="D1292">
            <v>4988594000</v>
          </cell>
          <cell r="G1292">
            <v>532243000</v>
          </cell>
          <cell r="J1292">
            <v>710486000</v>
          </cell>
          <cell r="M1292">
            <v>6231323136</v>
          </cell>
          <cell r="N1292">
            <v>195340000</v>
          </cell>
          <cell r="O1292">
            <v>114228000</v>
          </cell>
        </row>
        <row r="1293">
          <cell r="A1293" t="str">
            <v>TX</v>
          </cell>
          <cell r="C1293">
            <v>2000</v>
          </cell>
          <cell r="D1293">
            <v>23691124000</v>
          </cell>
          <cell r="G1293">
            <v>3623192000</v>
          </cell>
          <cell r="J1293">
            <v>4713496000</v>
          </cell>
          <cell r="M1293">
            <v>32027811840</v>
          </cell>
          <cell r="N1293">
            <v>573934016</v>
          </cell>
          <cell r="O1293">
            <v>314913984</v>
          </cell>
        </row>
        <row r="1294">
          <cell r="A1294" t="str">
            <v>US</v>
          </cell>
          <cell r="C1294">
            <v>2000</v>
          </cell>
          <cell r="D1294">
            <v>320031116000</v>
          </cell>
          <cell r="G1294">
            <v>32389447000</v>
          </cell>
          <cell r="J1294">
            <v>45149756000</v>
          </cell>
          <cell r="M1294">
            <v>397570310144</v>
          </cell>
          <cell r="N1294">
            <v>11656521728</v>
          </cell>
          <cell r="O1294">
            <v>7643217920</v>
          </cell>
        </row>
        <row r="1295">
          <cell r="A1295" t="str">
            <v>UT</v>
          </cell>
          <cell r="C1295">
            <v>2000</v>
          </cell>
          <cell r="D1295">
            <v>2144123000</v>
          </cell>
          <cell r="G1295">
            <v>145639000</v>
          </cell>
          <cell r="J1295">
            <v>270172000</v>
          </cell>
          <cell r="M1295">
            <v>2559933952</v>
          </cell>
          <cell r="N1295">
            <v>137935008</v>
          </cell>
          <cell r="O1295">
            <v>66556000</v>
          </cell>
        </row>
        <row r="1296">
          <cell r="A1296" t="str">
            <v>VT</v>
          </cell>
          <cell r="C1296">
            <v>2000</v>
          </cell>
          <cell r="D1296">
            <v>843647000</v>
          </cell>
          <cell r="G1296">
            <v>17471000</v>
          </cell>
          <cell r="J1296">
            <v>37892000</v>
          </cell>
          <cell r="M1296">
            <v>899009984</v>
          </cell>
          <cell r="N1296">
            <v>33331000</v>
          </cell>
          <cell r="O1296">
            <v>11425000</v>
          </cell>
        </row>
        <row r="1297">
          <cell r="A1297" t="str">
            <v>VA</v>
          </cell>
          <cell r="C1297">
            <v>2000</v>
          </cell>
          <cell r="D1297">
            <v>8240909000</v>
          </cell>
          <cell r="G1297">
            <v>663011000</v>
          </cell>
          <cell r="J1297">
            <v>872735000</v>
          </cell>
          <cell r="M1297">
            <v>9776655360</v>
          </cell>
          <cell r="N1297">
            <v>263242000</v>
          </cell>
          <cell r="O1297">
            <v>235791008</v>
          </cell>
        </row>
        <row r="1298">
          <cell r="A1298" t="str">
            <v>WA</v>
          </cell>
          <cell r="C1298">
            <v>2000</v>
          </cell>
          <cell r="D1298">
            <v>6456919000</v>
          </cell>
          <cell r="G1298">
            <v>945377000</v>
          </cell>
          <cell r="J1298">
            <v>1210217000</v>
          </cell>
          <cell r="M1298">
            <v>8612512768</v>
          </cell>
          <cell r="N1298">
            <v>225547008</v>
          </cell>
          <cell r="O1298">
            <v>217112000</v>
          </cell>
        </row>
        <row r="1299">
          <cell r="A1299" t="str">
            <v>WV</v>
          </cell>
          <cell r="C1299">
            <v>2000</v>
          </cell>
          <cell r="D1299">
            <v>2018019000</v>
          </cell>
          <cell r="G1299">
            <v>36021000</v>
          </cell>
          <cell r="J1299">
            <v>129872000</v>
          </cell>
          <cell r="M1299">
            <v>2183911936</v>
          </cell>
          <cell r="N1299">
            <v>141524000</v>
          </cell>
          <cell r="O1299">
            <v>25739000</v>
          </cell>
        </row>
        <row r="1300">
          <cell r="A1300" t="str">
            <v>WI</v>
          </cell>
          <cell r="C1300">
            <v>2000</v>
          </cell>
          <cell r="D1300">
            <v>6828097000</v>
          </cell>
          <cell r="G1300">
            <v>658536000</v>
          </cell>
          <cell r="J1300">
            <v>964527000</v>
          </cell>
          <cell r="M1300">
            <v>8451160064</v>
          </cell>
          <cell r="N1300">
            <v>184230000</v>
          </cell>
          <cell r="O1300">
            <v>223236000</v>
          </cell>
        </row>
        <row r="1301">
          <cell r="A1301" t="str">
            <v>WY</v>
          </cell>
          <cell r="C1301">
            <v>2000</v>
          </cell>
          <cell r="D1301">
            <v>685155000</v>
          </cell>
          <cell r="G1301">
            <v>36837000</v>
          </cell>
          <cell r="J1301">
            <v>70580000</v>
          </cell>
          <cell r="M1301">
            <v>792572032</v>
          </cell>
          <cell r="N1301">
            <v>34577000</v>
          </cell>
          <cell r="O1301">
            <v>15204000</v>
          </cell>
        </row>
        <row r="1302">
          <cell r="A1302" t="str">
            <v>US</v>
          </cell>
          <cell r="C1302">
            <v>2001</v>
          </cell>
          <cell r="D1302">
            <v>343874030000</v>
          </cell>
          <cell r="G1302">
            <v>35539061000</v>
          </cell>
          <cell r="J1302">
            <v>48404350000</v>
          </cell>
          <cell r="M1302">
            <v>427817435136</v>
          </cell>
          <cell r="N1302">
            <v>13367702528</v>
          </cell>
          <cell r="O1302">
            <v>8390155776</v>
          </cell>
        </row>
        <row r="1303">
          <cell r="A1303" t="str">
            <v>AL</v>
          </cell>
          <cell r="C1303">
            <v>2002</v>
          </cell>
          <cell r="D1303">
            <v>4560253000</v>
          </cell>
          <cell r="G1303">
            <v>475874000</v>
          </cell>
          <cell r="J1303">
            <v>528781000</v>
          </cell>
          <cell r="M1303">
            <v>5564908032</v>
          </cell>
          <cell r="N1303">
            <v>318832000</v>
          </cell>
          <cell r="O1303">
            <v>70887000</v>
          </cell>
        </row>
        <row r="1304">
          <cell r="A1304" t="str">
            <v>AK</v>
          </cell>
          <cell r="C1304">
            <v>2002</v>
          </cell>
          <cell r="D1304">
            <v>1283052000</v>
          </cell>
          <cell r="G1304">
            <v>176854000</v>
          </cell>
          <cell r="J1304">
            <v>215775000</v>
          </cell>
          <cell r="M1304">
            <v>1675681024</v>
          </cell>
          <cell r="N1304">
            <v>161316992</v>
          </cell>
          <cell r="O1304">
            <v>23560000</v>
          </cell>
        </row>
        <row r="1305">
          <cell r="A1305" t="str">
            <v>AZ</v>
          </cell>
          <cell r="C1305">
            <v>2002</v>
          </cell>
          <cell r="D1305">
            <v>4803373000</v>
          </cell>
          <cell r="G1305">
            <v>740931000</v>
          </cell>
          <cell r="J1305">
            <v>966504000</v>
          </cell>
          <cell r="M1305">
            <v>6510808064</v>
          </cell>
          <cell r="N1305">
            <v>160328992</v>
          </cell>
          <cell r="O1305">
            <v>148248992</v>
          </cell>
        </row>
        <row r="1306">
          <cell r="A1306" t="str">
            <v>AR</v>
          </cell>
          <cell r="C1306">
            <v>2002</v>
          </cell>
          <cell r="D1306">
            <v>2716145000</v>
          </cell>
          <cell r="G1306">
            <v>55939000</v>
          </cell>
          <cell r="J1306">
            <v>234862000</v>
          </cell>
          <cell r="M1306">
            <v>3006946048</v>
          </cell>
          <cell r="N1306">
            <v>235872000</v>
          </cell>
          <cell r="O1306">
            <v>59188000</v>
          </cell>
        </row>
        <row r="1307">
          <cell r="A1307" t="str">
            <v>CA</v>
          </cell>
          <cell r="C1307">
            <v>2002</v>
          </cell>
          <cell r="D1307">
            <v>46181453000</v>
          </cell>
          <cell r="G1307">
            <v>5113089000</v>
          </cell>
          <cell r="J1307">
            <v>7021440000</v>
          </cell>
          <cell r="M1307">
            <v>58315980800</v>
          </cell>
          <cell r="N1307">
            <v>1458397952</v>
          </cell>
          <cell r="O1307">
            <v>1144827008</v>
          </cell>
        </row>
        <row r="1308">
          <cell r="A1308" t="str">
            <v>CO</v>
          </cell>
          <cell r="C1308">
            <v>2002</v>
          </cell>
          <cell r="D1308">
            <v>5101727000</v>
          </cell>
          <cell r="G1308">
            <v>546260000</v>
          </cell>
          <cell r="J1308">
            <v>774720000</v>
          </cell>
          <cell r="M1308">
            <v>6422707200</v>
          </cell>
          <cell r="N1308">
            <v>133324000</v>
          </cell>
          <cell r="O1308">
            <v>168672000</v>
          </cell>
        </row>
        <row r="1309">
          <cell r="A1309" t="str">
            <v>CT</v>
          </cell>
          <cell r="C1309">
            <v>2002</v>
          </cell>
          <cell r="D1309">
            <v>5439801000</v>
          </cell>
          <cell r="G1309">
            <v>440080000</v>
          </cell>
          <cell r="J1309">
            <v>520026000</v>
          </cell>
          <cell r="M1309">
            <v>6399906816</v>
          </cell>
          <cell r="N1309">
            <v>226112000</v>
          </cell>
          <cell r="O1309">
            <v>138216992</v>
          </cell>
        </row>
        <row r="1310">
          <cell r="A1310" t="str">
            <v>DE</v>
          </cell>
          <cell r="C1310">
            <v>2002</v>
          </cell>
          <cell r="D1310">
            <v>1049506000</v>
          </cell>
          <cell r="G1310">
            <v>131213000</v>
          </cell>
          <cell r="J1310">
            <v>154186000</v>
          </cell>
          <cell r="M1310">
            <v>1334904960</v>
          </cell>
          <cell r="N1310">
            <v>44202000</v>
          </cell>
          <cell r="O1310">
            <v>22252000</v>
          </cell>
        </row>
        <row r="1311">
          <cell r="A1311" t="str">
            <v>DC</v>
          </cell>
          <cell r="C1311">
            <v>2002</v>
          </cell>
          <cell r="D1311">
            <v>1008058000</v>
          </cell>
          <cell r="G1311">
            <v>80209000</v>
          </cell>
          <cell r="J1311">
            <v>87391000</v>
          </cell>
          <cell r="M1311">
            <v>1175657984</v>
          </cell>
          <cell r="N1311">
            <v>0</v>
          </cell>
          <cell r="O1311">
            <v>26652000</v>
          </cell>
        </row>
        <row r="1312">
          <cell r="A1312" t="str">
            <v>FL</v>
          </cell>
          <cell r="C1312">
            <v>2002</v>
          </cell>
          <cell r="D1312">
            <v>15616112000</v>
          </cell>
          <cell r="G1312">
            <v>2265227000</v>
          </cell>
          <cell r="J1312">
            <v>3000695000</v>
          </cell>
          <cell r="M1312">
            <v>20882034688</v>
          </cell>
          <cell r="N1312">
            <v>660712000</v>
          </cell>
          <cell r="O1312">
            <v>433758016</v>
          </cell>
        </row>
        <row r="1313">
          <cell r="A1313" t="str">
            <v>GA</v>
          </cell>
          <cell r="C1313">
            <v>2002</v>
          </cell>
          <cell r="D1313">
            <v>10664242000</v>
          </cell>
          <cell r="G1313">
            <v>1277034000</v>
          </cell>
          <cell r="J1313">
            <v>1658206000</v>
          </cell>
          <cell r="M1313">
            <v>13599481856</v>
          </cell>
          <cell r="N1313">
            <v>621228992</v>
          </cell>
          <cell r="O1313">
            <v>123117000</v>
          </cell>
        </row>
        <row r="1314">
          <cell r="A1314" t="str">
            <v>HI</v>
          </cell>
          <cell r="C1314">
            <v>2002</v>
          </cell>
          <cell r="D1314">
            <v>1337567000</v>
          </cell>
          <cell r="G1314">
            <v>65747000</v>
          </cell>
          <cell r="J1314">
            <v>104527000</v>
          </cell>
          <cell r="M1314">
            <v>1507841024</v>
          </cell>
          <cell r="N1314">
            <v>13260000</v>
          </cell>
          <cell r="O1314">
            <v>33616000</v>
          </cell>
        </row>
        <row r="1315">
          <cell r="A1315" t="str">
            <v>ID</v>
          </cell>
          <cell r="C1315">
            <v>2002</v>
          </cell>
          <cell r="D1315">
            <v>1462667000</v>
          </cell>
          <cell r="G1315">
            <v>136336000</v>
          </cell>
          <cell r="J1315">
            <v>167918000</v>
          </cell>
          <cell r="M1315">
            <v>1766920960</v>
          </cell>
          <cell r="N1315">
            <v>70655000</v>
          </cell>
          <cell r="O1315">
            <v>28838000</v>
          </cell>
        </row>
        <row r="1316">
          <cell r="A1316" t="str">
            <v>IL</v>
          </cell>
          <cell r="C1316">
            <v>2002</v>
          </cell>
          <cell r="D1316">
            <v>15060398000</v>
          </cell>
          <cell r="G1316">
            <v>2361875000</v>
          </cell>
          <cell r="J1316">
            <v>2880046000</v>
          </cell>
          <cell r="M1316">
            <v>20302319616</v>
          </cell>
          <cell r="N1316">
            <v>817032000</v>
          </cell>
          <cell r="O1316">
            <v>598462016</v>
          </cell>
        </row>
        <row r="1317">
          <cell r="A1317" t="str">
            <v>IN</v>
          </cell>
          <cell r="C1317">
            <v>2002</v>
          </cell>
          <cell r="D1317">
            <v>7025854000</v>
          </cell>
          <cell r="G1317">
            <v>615224000</v>
          </cell>
          <cell r="J1317">
            <v>962527000</v>
          </cell>
          <cell r="M1317">
            <v>8603604992</v>
          </cell>
          <cell r="N1317">
            <v>248170000</v>
          </cell>
          <cell r="O1317">
            <v>352476000</v>
          </cell>
        </row>
        <row r="1318">
          <cell r="A1318" t="str">
            <v>IA</v>
          </cell>
          <cell r="C1318">
            <v>2002</v>
          </cell>
          <cell r="D1318">
            <v>3350966000</v>
          </cell>
          <cell r="G1318">
            <v>338468000</v>
          </cell>
          <cell r="J1318">
            <v>452679000</v>
          </cell>
          <cell r="M1318">
            <v>4142113024</v>
          </cell>
          <cell r="N1318">
            <v>147548000</v>
          </cell>
          <cell r="O1318">
            <v>105153000</v>
          </cell>
        </row>
        <row r="1319">
          <cell r="A1319" t="str">
            <v>KS</v>
          </cell>
          <cell r="C1319">
            <v>2002</v>
          </cell>
          <cell r="D1319">
            <v>3222357000</v>
          </cell>
          <cell r="G1319">
            <v>78486000</v>
          </cell>
          <cell r="J1319">
            <v>231645000</v>
          </cell>
          <cell r="M1319">
            <v>3532487936</v>
          </cell>
          <cell r="N1319">
            <v>87504000</v>
          </cell>
          <cell r="O1319">
            <v>80964000</v>
          </cell>
        </row>
        <row r="1320">
          <cell r="A1320" t="str">
            <v>KY</v>
          </cell>
          <cell r="C1320">
            <v>2002</v>
          </cell>
          <cell r="D1320">
            <v>3750160000</v>
          </cell>
          <cell r="G1320">
            <v>19255000</v>
          </cell>
          <cell r="J1320">
            <v>146242000</v>
          </cell>
          <cell r="M1320">
            <v>3915656960</v>
          </cell>
          <cell r="N1320">
            <v>252478000</v>
          </cell>
          <cell r="O1320">
            <v>102241000</v>
          </cell>
        </row>
        <row r="1321">
          <cell r="A1321" t="str">
            <v>LA</v>
          </cell>
          <cell r="C1321">
            <v>2002</v>
          </cell>
          <cell r="D1321">
            <v>4779991000</v>
          </cell>
          <cell r="G1321">
            <v>268230000</v>
          </cell>
          <cell r="J1321">
            <v>443219000</v>
          </cell>
          <cell r="M1321">
            <v>5491440128</v>
          </cell>
          <cell r="N1321">
            <v>291412000</v>
          </cell>
          <cell r="O1321">
            <v>124760000</v>
          </cell>
        </row>
        <row r="1322">
          <cell r="A1322" t="str">
            <v>ME</v>
          </cell>
          <cell r="C1322">
            <v>2002</v>
          </cell>
          <cell r="D1322">
            <v>1668799000</v>
          </cell>
          <cell r="G1322">
            <v>53906000</v>
          </cell>
          <cell r="J1322">
            <v>134027000</v>
          </cell>
          <cell r="M1322">
            <v>1856732032</v>
          </cell>
          <cell r="N1322">
            <v>78884000</v>
          </cell>
          <cell r="O1322">
            <v>25445000</v>
          </cell>
        </row>
        <row r="1323">
          <cell r="A1323" t="str">
            <v>MD</v>
          </cell>
          <cell r="C1323">
            <v>2002</v>
          </cell>
          <cell r="D1323">
            <v>7018283000</v>
          </cell>
          <cell r="G1323">
            <v>900072000</v>
          </cell>
          <cell r="J1323">
            <v>1120376000</v>
          </cell>
          <cell r="M1323">
            <v>9038731264</v>
          </cell>
          <cell r="N1323">
            <v>306246016</v>
          </cell>
          <cell r="O1323">
            <v>200918000</v>
          </cell>
        </row>
        <row r="1324">
          <cell r="A1324" t="str">
            <v>MA</v>
          </cell>
          <cell r="C1324">
            <v>2002</v>
          </cell>
          <cell r="D1324">
            <v>9073388000</v>
          </cell>
          <cell r="G1324">
            <v>988901000</v>
          </cell>
          <cell r="J1324">
            <v>1187506000</v>
          </cell>
          <cell r="M1324">
            <v>11249795072</v>
          </cell>
          <cell r="N1324">
            <v>450748000</v>
          </cell>
          <cell r="O1324">
            <v>231335008</v>
          </cell>
        </row>
        <row r="1325">
          <cell r="A1325" t="str">
            <v>MI</v>
          </cell>
          <cell r="C1325">
            <v>2002</v>
          </cell>
          <cell r="D1325">
            <v>13644979000</v>
          </cell>
          <cell r="G1325">
            <v>1322777000</v>
          </cell>
          <cell r="J1325">
            <v>2340021000</v>
          </cell>
          <cell r="M1325">
            <v>17307777024</v>
          </cell>
          <cell r="N1325">
            <v>251820992</v>
          </cell>
          <cell r="O1325">
            <v>390900992</v>
          </cell>
        </row>
        <row r="1326">
          <cell r="A1326" t="str">
            <v>MN</v>
          </cell>
          <cell r="C1326">
            <v>2002</v>
          </cell>
          <cell r="D1326">
            <v>6504258000</v>
          </cell>
          <cell r="G1326">
            <v>1057570000</v>
          </cell>
          <cell r="J1326">
            <v>1265839000</v>
          </cell>
          <cell r="M1326">
            <v>8827667456</v>
          </cell>
          <cell r="N1326">
            <v>225674000</v>
          </cell>
          <cell r="O1326">
            <v>172018000</v>
          </cell>
        </row>
        <row r="1327">
          <cell r="A1327" t="str">
            <v>MS</v>
          </cell>
          <cell r="C1327">
            <v>2002</v>
          </cell>
          <cell r="D1327">
            <v>2651435000</v>
          </cell>
          <cell r="G1327">
            <v>203335000</v>
          </cell>
          <cell r="J1327">
            <v>301240000</v>
          </cell>
          <cell r="M1327">
            <v>3156009984</v>
          </cell>
          <cell r="N1327">
            <v>158908000</v>
          </cell>
          <cell r="O1327">
            <v>44570000</v>
          </cell>
        </row>
        <row r="1328">
          <cell r="A1328" t="str">
            <v>MO</v>
          </cell>
          <cell r="C1328">
            <v>2002</v>
          </cell>
          <cell r="D1328">
            <v>6559378000</v>
          </cell>
          <cell r="G1328">
            <v>580784000</v>
          </cell>
          <cell r="J1328">
            <v>828732000</v>
          </cell>
          <cell r="M1328">
            <v>7968893952</v>
          </cell>
          <cell r="N1328">
            <v>302480992</v>
          </cell>
          <cell r="O1328">
            <v>170203008</v>
          </cell>
        </row>
        <row r="1329">
          <cell r="A1329" t="str">
            <v>MT</v>
          </cell>
          <cell r="C1329">
            <v>2002</v>
          </cell>
          <cell r="D1329">
            <v>1062115000</v>
          </cell>
          <cell r="G1329">
            <v>48343000</v>
          </cell>
          <cell r="J1329">
            <v>70235000</v>
          </cell>
          <cell r="M1329">
            <v>1180692992</v>
          </cell>
          <cell r="N1329">
            <v>104754000</v>
          </cell>
          <cell r="O1329">
            <v>18825000</v>
          </cell>
        </row>
        <row r="1330">
          <cell r="A1330" t="str">
            <v>NE</v>
          </cell>
          <cell r="C1330">
            <v>2002</v>
          </cell>
          <cell r="D1330">
            <v>2114054000</v>
          </cell>
          <cell r="G1330">
            <v>219625000</v>
          </cell>
          <cell r="J1330">
            <v>365425000</v>
          </cell>
          <cell r="M1330">
            <v>2699104000</v>
          </cell>
          <cell r="N1330">
            <v>64892000</v>
          </cell>
          <cell r="O1330">
            <v>26987000</v>
          </cell>
        </row>
        <row r="1331">
          <cell r="A1331" t="str">
            <v>NV</v>
          </cell>
          <cell r="C1331">
            <v>2002</v>
          </cell>
          <cell r="D1331">
            <v>2169974000</v>
          </cell>
          <cell r="G1331">
            <v>468651000</v>
          </cell>
          <cell r="J1331">
            <v>604874000</v>
          </cell>
          <cell r="M1331">
            <v>3243499008</v>
          </cell>
          <cell r="N1331">
            <v>61243000</v>
          </cell>
          <cell r="O1331">
            <v>86392000</v>
          </cell>
        </row>
        <row r="1332">
          <cell r="A1332" t="str">
            <v>NH</v>
          </cell>
          <cell r="C1332">
            <v>2002</v>
          </cell>
          <cell r="D1332">
            <v>1622215000</v>
          </cell>
          <cell r="G1332">
            <v>130569000</v>
          </cell>
          <cell r="J1332">
            <v>186830000</v>
          </cell>
          <cell r="M1332">
            <v>1939613952</v>
          </cell>
          <cell r="N1332">
            <v>16700000</v>
          </cell>
          <cell r="O1332">
            <v>24875000</v>
          </cell>
        </row>
        <row r="1333">
          <cell r="A1333" t="str">
            <v>NJ</v>
          </cell>
          <cell r="C1333">
            <v>2002</v>
          </cell>
          <cell r="D1333">
            <v>14602718000</v>
          </cell>
          <cell r="G1333">
            <v>1026148000</v>
          </cell>
          <cell r="J1333">
            <v>1406529000</v>
          </cell>
          <cell r="M1333">
            <v>17035395072</v>
          </cell>
          <cell r="N1333">
            <v>123418000</v>
          </cell>
          <cell r="O1333">
            <v>260478000</v>
          </cell>
        </row>
        <row r="1334">
          <cell r="A1334" t="str">
            <v>NM</v>
          </cell>
          <cell r="C1334">
            <v>2002</v>
          </cell>
          <cell r="D1334">
            <v>2133576000</v>
          </cell>
          <cell r="G1334">
            <v>221522000</v>
          </cell>
          <cell r="J1334">
            <v>373224000</v>
          </cell>
          <cell r="M1334">
            <v>2728322048</v>
          </cell>
          <cell r="N1334">
            <v>88708000</v>
          </cell>
          <cell r="O1334">
            <v>39075000</v>
          </cell>
        </row>
        <row r="1335">
          <cell r="A1335" t="str">
            <v>NY</v>
          </cell>
          <cell r="C1335">
            <v>2002</v>
          </cell>
          <cell r="D1335">
            <v>33468043000</v>
          </cell>
          <cell r="G1335">
            <v>4203808000</v>
          </cell>
          <cell r="J1335">
            <v>4815773000</v>
          </cell>
          <cell r="M1335">
            <v>42487623680</v>
          </cell>
          <cell r="N1335">
            <v>431496992</v>
          </cell>
          <cell r="O1335">
            <v>812067968</v>
          </cell>
        </row>
        <row r="1336">
          <cell r="A1336" t="str">
            <v>NC</v>
          </cell>
          <cell r="C1336">
            <v>2002</v>
          </cell>
          <cell r="D1336">
            <v>8476279000</v>
          </cell>
          <cell r="G1336">
            <v>1012957000</v>
          </cell>
          <cell r="J1336">
            <v>1124075000</v>
          </cell>
          <cell r="M1336">
            <v>10613311488</v>
          </cell>
          <cell r="N1336">
            <v>238328000</v>
          </cell>
          <cell r="O1336">
            <v>175691008</v>
          </cell>
        </row>
        <row r="1337">
          <cell r="A1337" t="str">
            <v>ND</v>
          </cell>
          <cell r="C1337">
            <v>2002</v>
          </cell>
          <cell r="D1337">
            <v>692270000</v>
          </cell>
          <cell r="G1337">
            <v>30525000</v>
          </cell>
          <cell r="J1337">
            <v>56416000</v>
          </cell>
          <cell r="M1337">
            <v>779211008</v>
          </cell>
          <cell r="N1337">
            <v>32121000</v>
          </cell>
          <cell r="O1337">
            <v>11685000</v>
          </cell>
        </row>
        <row r="1338">
          <cell r="A1338" t="str">
            <v>OH</v>
          </cell>
          <cell r="C1338">
            <v>2002</v>
          </cell>
          <cell r="D1338">
            <v>14383071000</v>
          </cell>
          <cell r="G1338">
            <v>1584394000</v>
          </cell>
          <cell r="J1338">
            <v>2111541000</v>
          </cell>
          <cell r="M1338">
            <v>18079006720</v>
          </cell>
          <cell r="N1338">
            <v>457788992</v>
          </cell>
          <cell r="O1338">
            <v>450652000</v>
          </cell>
        </row>
        <row r="1339">
          <cell r="A1339" t="str">
            <v>OK</v>
          </cell>
          <cell r="C1339">
            <v>2002</v>
          </cell>
          <cell r="D1339">
            <v>4042618000</v>
          </cell>
          <cell r="G1339">
            <v>182502000</v>
          </cell>
          <cell r="J1339">
            <v>341768000</v>
          </cell>
          <cell r="M1339">
            <v>4566887936</v>
          </cell>
          <cell r="N1339">
            <v>170422000</v>
          </cell>
          <cell r="O1339">
            <v>68031000</v>
          </cell>
        </row>
        <row r="1340">
          <cell r="A1340" t="str">
            <v>OR</v>
          </cell>
          <cell r="C1340">
            <v>2002</v>
          </cell>
          <cell r="D1340">
            <v>4248873000</v>
          </cell>
          <cell r="G1340">
            <v>477983000</v>
          </cell>
          <cell r="J1340">
            <v>557687000</v>
          </cell>
          <cell r="M1340">
            <v>5284542976</v>
          </cell>
          <cell r="N1340">
            <v>97554000</v>
          </cell>
          <cell r="O1340">
            <v>127176000</v>
          </cell>
        </row>
        <row r="1341">
          <cell r="A1341" t="str">
            <v>PA</v>
          </cell>
          <cell r="C1341">
            <v>2002</v>
          </cell>
          <cell r="D1341">
            <v>14101753000</v>
          </cell>
          <cell r="G1341">
            <v>2120860000</v>
          </cell>
          <cell r="J1341">
            <v>2349793000</v>
          </cell>
          <cell r="M1341">
            <v>18572406784</v>
          </cell>
          <cell r="N1341">
            <v>1430112000</v>
          </cell>
          <cell r="O1341">
            <v>189518000</v>
          </cell>
        </row>
        <row r="1342">
          <cell r="A1342" t="str">
            <v>RI</v>
          </cell>
          <cell r="C1342">
            <v>2002</v>
          </cell>
          <cell r="D1342">
            <v>1530785000</v>
          </cell>
          <cell r="G1342">
            <v>23117000</v>
          </cell>
          <cell r="J1342">
            <v>44190000</v>
          </cell>
          <cell r="M1342">
            <v>1598092032</v>
          </cell>
          <cell r="N1342">
            <v>87760000</v>
          </cell>
          <cell r="O1342">
            <v>25896000</v>
          </cell>
        </row>
        <row r="1343">
          <cell r="A1343" t="str">
            <v>SC</v>
          </cell>
          <cell r="C1343">
            <v>2002</v>
          </cell>
          <cell r="D1343">
            <v>4791830000</v>
          </cell>
          <cell r="G1343">
            <v>609386000</v>
          </cell>
          <cell r="J1343">
            <v>964569000</v>
          </cell>
          <cell r="M1343">
            <v>6365785088</v>
          </cell>
          <cell r="N1343">
            <v>244676000</v>
          </cell>
          <cell r="O1343">
            <v>82456000</v>
          </cell>
        </row>
        <row r="1344">
          <cell r="A1344" t="str">
            <v>SD</v>
          </cell>
          <cell r="C1344">
            <v>2002</v>
          </cell>
          <cell r="D1344">
            <v>800076000</v>
          </cell>
          <cell r="G1344">
            <v>109300000</v>
          </cell>
          <cell r="J1344">
            <v>141186000</v>
          </cell>
          <cell r="M1344">
            <v>1050561984</v>
          </cell>
          <cell r="N1344">
            <v>46483000</v>
          </cell>
          <cell r="O1344">
            <v>16788000</v>
          </cell>
        </row>
        <row r="1345">
          <cell r="A1345" t="str">
            <v>TN</v>
          </cell>
          <cell r="C1345">
            <v>2002</v>
          </cell>
          <cell r="D1345">
            <v>5447478000</v>
          </cell>
          <cell r="G1345">
            <v>520837000</v>
          </cell>
          <cell r="J1345">
            <v>705021000</v>
          </cell>
          <cell r="M1345">
            <v>6673335808</v>
          </cell>
          <cell r="N1345">
            <v>207142000</v>
          </cell>
          <cell r="O1345">
            <v>102835000</v>
          </cell>
        </row>
        <row r="1346">
          <cell r="A1346" t="str">
            <v>TX</v>
          </cell>
          <cell r="C1346">
            <v>2002</v>
          </cell>
          <cell r="D1346">
            <v>26697561000</v>
          </cell>
          <cell r="G1346">
            <v>4456172000</v>
          </cell>
          <cell r="J1346">
            <v>5374123000</v>
          </cell>
          <cell r="M1346">
            <v>36527857664</v>
          </cell>
          <cell r="N1346">
            <v>566830016</v>
          </cell>
          <cell r="O1346">
            <v>375353984</v>
          </cell>
        </row>
        <row r="1347">
          <cell r="A1347" t="str">
            <v>US</v>
          </cell>
          <cell r="C1347">
            <v>2002</v>
          </cell>
          <cell r="D1347">
            <v>357922110000</v>
          </cell>
          <cell r="G1347">
            <v>40555202000</v>
          </cell>
          <cell r="J1347">
            <v>53294269000</v>
          </cell>
          <cell r="M1347">
            <v>451771596800</v>
          </cell>
          <cell r="N1347">
            <v>13496601600</v>
          </cell>
          <cell r="O1347">
            <v>8923404288</v>
          </cell>
        </row>
        <row r="1348">
          <cell r="A1348" t="str">
            <v>UT</v>
          </cell>
          <cell r="C1348">
            <v>2002</v>
          </cell>
          <cell r="D1348">
            <v>2419051000</v>
          </cell>
          <cell r="G1348">
            <v>193447000</v>
          </cell>
          <cell r="J1348">
            <v>426219000</v>
          </cell>
          <cell r="M1348">
            <v>3038716928</v>
          </cell>
          <cell r="N1348">
            <v>159552992</v>
          </cell>
          <cell r="O1348">
            <v>149514000</v>
          </cell>
        </row>
        <row r="1349">
          <cell r="A1349" t="str">
            <v>VT</v>
          </cell>
          <cell r="C1349">
            <v>2002</v>
          </cell>
          <cell r="D1349">
            <v>872829000</v>
          </cell>
          <cell r="G1349">
            <v>46223000</v>
          </cell>
          <cell r="J1349">
            <v>63847000</v>
          </cell>
          <cell r="M1349">
            <v>982899008</v>
          </cell>
          <cell r="N1349">
            <v>39432000</v>
          </cell>
          <cell r="O1349">
            <v>14959000</v>
          </cell>
        </row>
        <row r="1350">
          <cell r="A1350" t="str">
            <v>VA</v>
          </cell>
          <cell r="C1350">
            <v>2002</v>
          </cell>
          <cell r="D1350">
            <v>9250714000</v>
          </cell>
          <cell r="G1350">
            <v>927134000</v>
          </cell>
          <cell r="J1350">
            <v>1150276000</v>
          </cell>
          <cell r="M1350">
            <v>11328123904</v>
          </cell>
          <cell r="N1350">
            <v>295044992</v>
          </cell>
          <cell r="O1350">
            <v>245768000</v>
          </cell>
        </row>
        <row r="1351">
          <cell r="A1351" t="str">
            <v>WA</v>
          </cell>
          <cell r="C1351">
            <v>2002</v>
          </cell>
          <cell r="D1351">
            <v>7001097000</v>
          </cell>
          <cell r="G1351">
            <v>920939000</v>
          </cell>
          <cell r="J1351">
            <v>1189515000</v>
          </cell>
          <cell r="M1351">
            <v>9111550976</v>
          </cell>
          <cell r="N1351">
            <v>341339008</v>
          </cell>
          <cell r="O1351">
            <v>295516992</v>
          </cell>
        </row>
        <row r="1352">
          <cell r="A1352" t="str">
            <v>WV</v>
          </cell>
          <cell r="C1352">
            <v>2002</v>
          </cell>
          <cell r="D1352">
            <v>2098992000</v>
          </cell>
          <cell r="G1352">
            <v>68717000</v>
          </cell>
          <cell r="J1352">
            <v>180300000</v>
          </cell>
          <cell r="M1352">
            <v>2348008960</v>
          </cell>
          <cell r="N1352">
            <v>176739008</v>
          </cell>
          <cell r="O1352">
            <v>29929000</v>
          </cell>
        </row>
        <row r="1353">
          <cell r="A1353" t="str">
            <v>WI</v>
          </cell>
          <cell r="C1353">
            <v>2002</v>
          </cell>
          <cell r="D1353">
            <v>7595773000</v>
          </cell>
          <cell r="G1353">
            <v>602725000</v>
          </cell>
          <cell r="J1353">
            <v>869173000</v>
          </cell>
          <cell r="M1353">
            <v>9067670528</v>
          </cell>
          <cell r="N1353">
            <v>254058000</v>
          </cell>
          <cell r="O1353">
            <v>247667008</v>
          </cell>
        </row>
        <row r="1354">
          <cell r="A1354" t="str">
            <v>WY</v>
          </cell>
          <cell r="C1354">
            <v>2002</v>
          </cell>
          <cell r="D1354">
            <v>764163000</v>
          </cell>
          <cell r="G1354">
            <v>55642000</v>
          </cell>
          <cell r="J1354">
            <v>92550000</v>
          </cell>
          <cell r="M1354">
            <v>912355008</v>
          </cell>
          <cell r="N1354">
            <v>36859000</v>
          </cell>
          <cell r="O1354">
            <v>23989000</v>
          </cell>
        </row>
        <row r="1355">
          <cell r="A1355" t="str">
            <v>US</v>
          </cell>
          <cell r="C1355">
            <v>2003</v>
          </cell>
          <cell r="D1355">
            <v>377385312000</v>
          </cell>
          <cell r="G1355">
            <v>39196841000</v>
          </cell>
          <cell r="J1355">
            <v>51117888000</v>
          </cell>
          <cell r="M1355">
            <v>467700056064</v>
          </cell>
          <cell r="N1355">
            <v>14710598656</v>
          </cell>
          <cell r="O1355">
            <v>9720170496</v>
          </cell>
        </row>
        <row r="1356">
          <cell r="A1356" t="str">
            <v>AL</v>
          </cell>
          <cell r="C1356">
            <v>2004</v>
          </cell>
          <cell r="D1356">
            <v>4889854000</v>
          </cell>
          <cell r="G1356">
            <v>463863000</v>
          </cell>
          <cell r="J1356">
            <v>525851000</v>
          </cell>
          <cell r="M1356">
            <v>5879567872</v>
          </cell>
          <cell r="N1356">
            <v>436190016</v>
          </cell>
          <cell r="O1356">
            <v>81694000</v>
          </cell>
        </row>
        <row r="1357">
          <cell r="A1357" t="str">
            <v>AK</v>
          </cell>
          <cell r="C1357">
            <v>2004</v>
          </cell>
          <cell r="D1357">
            <v>1369167000</v>
          </cell>
          <cell r="G1357">
            <v>203864000</v>
          </cell>
          <cell r="J1357">
            <v>250424000</v>
          </cell>
          <cell r="M1357">
            <v>1823454976</v>
          </cell>
          <cell r="N1357">
            <v>101020000</v>
          </cell>
          <cell r="O1357">
            <v>25423000</v>
          </cell>
        </row>
        <row r="1358">
          <cell r="A1358" t="str">
            <v>AZ</v>
          </cell>
          <cell r="C1358">
            <v>2004</v>
          </cell>
          <cell r="D1358">
            <v>5700099000</v>
          </cell>
          <cell r="G1358">
            <v>614676000</v>
          </cell>
          <cell r="J1358">
            <v>829632000</v>
          </cell>
          <cell r="M1358">
            <v>7144407040</v>
          </cell>
          <cell r="N1358">
            <v>200276992</v>
          </cell>
          <cell r="O1358">
            <v>147804992</v>
          </cell>
        </row>
        <row r="1359">
          <cell r="A1359" t="str">
            <v>AR</v>
          </cell>
          <cell r="C1359">
            <v>2004</v>
          </cell>
          <cell r="D1359">
            <v>3055157000</v>
          </cell>
          <cell r="G1359">
            <v>69672000</v>
          </cell>
          <cell r="J1359">
            <v>362927000</v>
          </cell>
          <cell r="M1359">
            <v>3487756032</v>
          </cell>
          <cell r="N1359">
            <v>180911008</v>
          </cell>
          <cell r="O1359">
            <v>84707000</v>
          </cell>
        </row>
        <row r="1360">
          <cell r="A1360" t="str">
            <v>CA</v>
          </cell>
          <cell r="C1360">
            <v>2004</v>
          </cell>
          <cell r="D1360">
            <v>49693128000</v>
          </cell>
          <cell r="G1360">
            <v>7789601000</v>
          </cell>
          <cell r="J1360">
            <v>9255027000</v>
          </cell>
          <cell r="M1360">
            <v>66737754112</v>
          </cell>
          <cell r="N1360">
            <v>1264936960</v>
          </cell>
          <cell r="O1360">
            <v>1395613952</v>
          </cell>
        </row>
        <row r="1361">
          <cell r="A1361" t="str">
            <v>CO</v>
          </cell>
          <cell r="C1361">
            <v>2004</v>
          </cell>
          <cell r="D1361">
            <v>5681933000</v>
          </cell>
          <cell r="G1361">
            <v>653552000</v>
          </cell>
          <cell r="J1361">
            <v>859191000</v>
          </cell>
          <cell r="M1361">
            <v>7194676224</v>
          </cell>
          <cell r="N1361">
            <v>122539000</v>
          </cell>
          <cell r="O1361">
            <v>229956992</v>
          </cell>
        </row>
        <row r="1362">
          <cell r="A1362" t="str">
            <v>CT</v>
          </cell>
          <cell r="C1362">
            <v>2004</v>
          </cell>
          <cell r="D1362">
            <v>6008046000</v>
          </cell>
          <cell r="G1362">
            <v>509663000</v>
          </cell>
          <cell r="J1362">
            <v>578895000</v>
          </cell>
          <cell r="M1362">
            <v>7096604160</v>
          </cell>
          <cell r="N1362">
            <v>189440000</v>
          </cell>
          <cell r="O1362">
            <v>130780000</v>
          </cell>
        </row>
        <row r="1363">
          <cell r="A1363" t="str">
            <v>DE</v>
          </cell>
          <cell r="C1363">
            <v>2004</v>
          </cell>
          <cell r="D1363">
            <v>1190474000</v>
          </cell>
          <cell r="G1363">
            <v>150736000</v>
          </cell>
          <cell r="J1363">
            <v>158252000</v>
          </cell>
          <cell r="M1363">
            <v>1499462016</v>
          </cell>
          <cell r="N1363">
            <v>82858000</v>
          </cell>
          <cell r="O1363">
            <v>26624000</v>
          </cell>
        </row>
        <row r="1364">
          <cell r="A1364" t="str">
            <v>DC</v>
          </cell>
          <cell r="C1364">
            <v>2004</v>
          </cell>
          <cell r="D1364">
            <v>1145590000</v>
          </cell>
          <cell r="G1364">
            <v>82637000</v>
          </cell>
          <cell r="J1364">
            <v>89174000</v>
          </cell>
          <cell r="M1364">
            <v>1317400960</v>
          </cell>
          <cell r="N1364">
            <v>0</v>
          </cell>
          <cell r="O1364">
            <v>27990000</v>
          </cell>
        </row>
        <row r="1365">
          <cell r="A1365" t="str">
            <v>FL</v>
          </cell>
          <cell r="C1365">
            <v>2004</v>
          </cell>
          <cell r="D1365">
            <v>18026663000</v>
          </cell>
          <cell r="G1365">
            <v>2477417000</v>
          </cell>
          <cell r="J1365">
            <v>3365514000</v>
          </cell>
          <cell r="M1365">
            <v>23869593600</v>
          </cell>
          <cell r="N1365">
            <v>204964000</v>
          </cell>
          <cell r="O1365">
            <v>515169984</v>
          </cell>
        </row>
        <row r="1366">
          <cell r="A1366" t="str">
            <v>GA</v>
          </cell>
          <cell r="C1366">
            <v>2004</v>
          </cell>
          <cell r="D1366">
            <v>11713397000</v>
          </cell>
          <cell r="G1366">
            <v>1476117000</v>
          </cell>
          <cell r="J1366">
            <v>1767711000</v>
          </cell>
          <cell r="M1366">
            <v>14957224960</v>
          </cell>
          <cell r="N1366">
            <v>682809984</v>
          </cell>
          <cell r="O1366">
            <v>136931008</v>
          </cell>
        </row>
        <row r="1367">
          <cell r="A1367" t="str">
            <v>HI</v>
          </cell>
          <cell r="C1367">
            <v>2004</v>
          </cell>
          <cell r="D1367">
            <v>1597413000</v>
          </cell>
          <cell r="G1367">
            <v>43839000</v>
          </cell>
          <cell r="J1367">
            <v>77654000</v>
          </cell>
          <cell r="M1367">
            <v>1718905984</v>
          </cell>
          <cell r="N1367">
            <v>14212000</v>
          </cell>
          <cell r="O1367">
            <v>27755000</v>
          </cell>
        </row>
        <row r="1368">
          <cell r="A1368" t="str">
            <v>ID</v>
          </cell>
          <cell r="C1368">
            <v>2004</v>
          </cell>
          <cell r="D1368">
            <v>1522295000</v>
          </cell>
          <cell r="G1368">
            <v>155452000</v>
          </cell>
          <cell r="J1368">
            <v>183197000</v>
          </cell>
          <cell r="M1368">
            <v>1860944000</v>
          </cell>
          <cell r="N1368">
            <v>72644000</v>
          </cell>
          <cell r="O1368">
            <v>34649000</v>
          </cell>
        </row>
        <row r="1369">
          <cell r="A1369" t="str">
            <v>IL</v>
          </cell>
          <cell r="C1369">
            <v>2004</v>
          </cell>
          <cell r="D1369">
            <v>17074320000</v>
          </cell>
          <cell r="G1369">
            <v>1899257000</v>
          </cell>
          <cell r="J1369">
            <v>2342746000</v>
          </cell>
          <cell r="M1369">
            <v>21316323328</v>
          </cell>
          <cell r="N1369">
            <v>847193024</v>
          </cell>
          <cell r="O1369">
            <v>713457984</v>
          </cell>
        </row>
        <row r="1370">
          <cell r="A1370" t="str">
            <v>IN</v>
          </cell>
          <cell r="C1370">
            <v>2004</v>
          </cell>
          <cell r="D1370">
            <v>7936873000</v>
          </cell>
          <cell r="G1370">
            <v>576720000</v>
          </cell>
          <cell r="J1370">
            <v>974998000</v>
          </cell>
          <cell r="M1370">
            <v>9488590848</v>
          </cell>
          <cell r="N1370">
            <v>260836000</v>
          </cell>
          <cell r="O1370">
            <v>364339008</v>
          </cell>
        </row>
        <row r="1371">
          <cell r="A1371" t="str">
            <v>IA</v>
          </cell>
          <cell r="C1371">
            <v>2004</v>
          </cell>
          <cell r="D1371">
            <v>3692933000</v>
          </cell>
          <cell r="G1371">
            <v>399505000</v>
          </cell>
          <cell r="J1371">
            <v>533020000</v>
          </cell>
          <cell r="M1371">
            <v>4625458176</v>
          </cell>
          <cell r="N1371">
            <v>142520000</v>
          </cell>
          <cell r="O1371">
            <v>100407000</v>
          </cell>
        </row>
        <row r="1372">
          <cell r="A1372" t="str">
            <v>KS</v>
          </cell>
          <cell r="C1372">
            <v>2004</v>
          </cell>
          <cell r="D1372">
            <v>3408157000</v>
          </cell>
          <cell r="G1372">
            <v>92632000</v>
          </cell>
          <cell r="J1372">
            <v>286696000</v>
          </cell>
          <cell r="M1372">
            <v>3787484928</v>
          </cell>
          <cell r="N1372">
            <v>88392000</v>
          </cell>
          <cell r="O1372">
            <v>83532000</v>
          </cell>
        </row>
        <row r="1373">
          <cell r="A1373" t="str">
            <v>KY</v>
          </cell>
          <cell r="C1373">
            <v>2004</v>
          </cell>
          <cell r="D1373">
            <v>4061844000</v>
          </cell>
          <cell r="G1373">
            <v>366507000</v>
          </cell>
          <cell r="J1373">
            <v>499047000</v>
          </cell>
          <cell r="M1373">
            <v>4927397888</v>
          </cell>
          <cell r="N1373">
            <v>236420000</v>
          </cell>
          <cell r="O1373">
            <v>97390000</v>
          </cell>
        </row>
        <row r="1374">
          <cell r="A1374" t="str">
            <v>LA</v>
          </cell>
          <cell r="C1374">
            <v>2004</v>
          </cell>
          <cell r="D1374">
            <v>5262330000</v>
          </cell>
          <cell r="G1374">
            <v>231972000</v>
          </cell>
          <cell r="J1374">
            <v>372774000</v>
          </cell>
          <cell r="M1374">
            <v>5867076096</v>
          </cell>
          <cell r="N1374">
            <v>384524000</v>
          </cell>
          <cell r="O1374">
            <v>148639008</v>
          </cell>
        </row>
        <row r="1375">
          <cell r="A1375" t="str">
            <v>ME</v>
          </cell>
          <cell r="C1375">
            <v>2004</v>
          </cell>
          <cell r="D1375">
            <v>1850733000</v>
          </cell>
          <cell r="G1375">
            <v>144133000</v>
          </cell>
          <cell r="J1375">
            <v>225526000</v>
          </cell>
          <cell r="M1375">
            <v>2220391936</v>
          </cell>
          <cell r="N1375">
            <v>80958000</v>
          </cell>
          <cell r="O1375">
            <v>30477000</v>
          </cell>
        </row>
        <row r="1376">
          <cell r="A1376" t="str">
            <v>MD</v>
          </cell>
          <cell r="C1376">
            <v>2004</v>
          </cell>
          <cell r="D1376">
            <v>7573171000</v>
          </cell>
          <cell r="G1376">
            <v>427500000</v>
          </cell>
          <cell r="J1376">
            <v>606699000</v>
          </cell>
          <cell r="M1376">
            <v>8607370240</v>
          </cell>
          <cell r="N1376">
            <v>310915008</v>
          </cell>
          <cell r="O1376">
            <v>205020000</v>
          </cell>
        </row>
        <row r="1377">
          <cell r="A1377" t="str">
            <v>MA</v>
          </cell>
          <cell r="C1377">
            <v>2004</v>
          </cell>
          <cell r="D1377">
            <v>9783840000</v>
          </cell>
          <cell r="G1377">
            <v>455213000</v>
          </cell>
          <cell r="J1377">
            <v>557172000</v>
          </cell>
          <cell r="M1377">
            <v>10796224512</v>
          </cell>
          <cell r="N1377">
            <v>1387299968</v>
          </cell>
          <cell r="O1377">
            <v>239667008</v>
          </cell>
        </row>
        <row r="1378">
          <cell r="A1378" t="str">
            <v>MI</v>
          </cell>
          <cell r="C1378">
            <v>2004</v>
          </cell>
          <cell r="D1378">
            <v>16248806000</v>
          </cell>
          <cell r="G1378">
            <v>1672738000</v>
          </cell>
          <cell r="J1378">
            <v>2206937000</v>
          </cell>
          <cell r="M1378">
            <v>20128481280</v>
          </cell>
          <cell r="N1378">
            <v>102213000</v>
          </cell>
          <cell r="O1378">
            <v>371488992</v>
          </cell>
        </row>
        <row r="1379">
          <cell r="A1379" t="str">
            <v>MN</v>
          </cell>
          <cell r="C1379">
            <v>2004</v>
          </cell>
          <cell r="D1379">
            <v>7220511000</v>
          </cell>
          <cell r="G1379">
            <v>834059000</v>
          </cell>
          <cell r="J1379">
            <v>1038263000</v>
          </cell>
          <cell r="M1379">
            <v>9092833280</v>
          </cell>
          <cell r="N1379">
            <v>343108992</v>
          </cell>
          <cell r="O1379">
            <v>194658000</v>
          </cell>
        </row>
        <row r="1380">
          <cell r="A1380" t="str">
            <v>MS</v>
          </cell>
          <cell r="C1380">
            <v>2004</v>
          </cell>
          <cell r="D1380">
            <v>3084040000</v>
          </cell>
          <cell r="G1380">
            <v>220591000</v>
          </cell>
          <cell r="J1380">
            <v>322751000</v>
          </cell>
          <cell r="M1380">
            <v>3627382016</v>
          </cell>
          <cell r="N1380">
            <v>164963008</v>
          </cell>
          <cell r="O1380">
            <v>54446000</v>
          </cell>
        </row>
        <row r="1381">
          <cell r="A1381" t="str">
            <v>MO</v>
          </cell>
          <cell r="C1381">
            <v>2004</v>
          </cell>
          <cell r="D1381">
            <v>6869062000</v>
          </cell>
          <cell r="G1381">
            <v>505134000</v>
          </cell>
          <cell r="J1381">
            <v>739399000</v>
          </cell>
          <cell r="M1381">
            <v>8113594880</v>
          </cell>
          <cell r="N1381">
            <v>261430000</v>
          </cell>
          <cell r="O1381">
            <v>209574000</v>
          </cell>
        </row>
        <row r="1382">
          <cell r="A1382" t="str">
            <v>MT</v>
          </cell>
          <cell r="C1382">
            <v>2004</v>
          </cell>
          <cell r="D1382">
            <v>1157900000</v>
          </cell>
          <cell r="G1382">
            <v>44277000</v>
          </cell>
          <cell r="J1382">
            <v>64155000</v>
          </cell>
          <cell r="M1382">
            <v>1266332032</v>
          </cell>
          <cell r="N1382">
            <v>65814000</v>
          </cell>
          <cell r="O1382">
            <v>20021000</v>
          </cell>
        </row>
        <row r="1383">
          <cell r="A1383" t="str">
            <v>NE</v>
          </cell>
          <cell r="C1383">
            <v>2004</v>
          </cell>
          <cell r="D1383">
            <v>2294934000</v>
          </cell>
          <cell r="G1383">
            <v>159570000</v>
          </cell>
          <cell r="J1383">
            <v>296380000</v>
          </cell>
          <cell r="M1383">
            <v>2750884096</v>
          </cell>
          <cell r="N1383">
            <v>73970000</v>
          </cell>
          <cell r="O1383">
            <v>27841000</v>
          </cell>
        </row>
        <row r="1384">
          <cell r="A1384" t="str">
            <v>NV</v>
          </cell>
          <cell r="C1384">
            <v>2004</v>
          </cell>
          <cell r="D1384">
            <v>2483851000</v>
          </cell>
          <cell r="G1384">
            <v>493602000</v>
          </cell>
          <cell r="J1384">
            <v>574726000</v>
          </cell>
          <cell r="M1384">
            <v>3552178944</v>
          </cell>
          <cell r="N1384">
            <v>49481000</v>
          </cell>
          <cell r="O1384">
            <v>94122000</v>
          </cell>
        </row>
        <row r="1385">
          <cell r="A1385" t="str">
            <v>NH</v>
          </cell>
          <cell r="C1385">
            <v>2004</v>
          </cell>
          <cell r="D1385">
            <v>1859775000</v>
          </cell>
          <cell r="G1385">
            <v>138004000</v>
          </cell>
          <cell r="J1385">
            <v>199297000</v>
          </cell>
          <cell r="M1385">
            <v>2197075968</v>
          </cell>
          <cell r="N1385">
            <v>24846000</v>
          </cell>
          <cell r="O1385">
            <v>28833000</v>
          </cell>
        </row>
        <row r="1386">
          <cell r="A1386" t="str">
            <v>NJ</v>
          </cell>
          <cell r="C1386">
            <v>2004</v>
          </cell>
          <cell r="D1386">
            <v>17549465000</v>
          </cell>
          <cell r="G1386">
            <v>1562717000</v>
          </cell>
          <cell r="J1386">
            <v>1973941000</v>
          </cell>
          <cell r="M1386">
            <v>21086121984</v>
          </cell>
          <cell r="N1386">
            <v>283718016</v>
          </cell>
          <cell r="O1386">
            <v>381228000</v>
          </cell>
        </row>
        <row r="1387">
          <cell r="A1387" t="str">
            <v>NM</v>
          </cell>
          <cell r="C1387">
            <v>2004</v>
          </cell>
          <cell r="D1387">
            <v>2394394000</v>
          </cell>
          <cell r="G1387">
            <v>271968000</v>
          </cell>
          <cell r="J1387">
            <v>444053000</v>
          </cell>
          <cell r="M1387">
            <v>3110415104</v>
          </cell>
          <cell r="N1387">
            <v>99268000</v>
          </cell>
          <cell r="O1387">
            <v>38139000</v>
          </cell>
        </row>
        <row r="1388">
          <cell r="A1388" t="str">
            <v>NY</v>
          </cell>
          <cell r="C1388">
            <v>2004</v>
          </cell>
          <cell r="D1388">
            <v>37119898000</v>
          </cell>
          <cell r="G1388">
            <v>3298790000</v>
          </cell>
          <cell r="J1388">
            <v>3868859000</v>
          </cell>
          <cell r="M1388">
            <v>44287545344</v>
          </cell>
          <cell r="N1388">
            <v>474728992</v>
          </cell>
          <cell r="O1388">
            <v>855507008</v>
          </cell>
        </row>
        <row r="1389">
          <cell r="A1389" t="str">
            <v>NC</v>
          </cell>
          <cell r="C1389">
            <v>2004</v>
          </cell>
          <cell r="D1389">
            <v>9103819000</v>
          </cell>
          <cell r="G1389">
            <v>792185000</v>
          </cell>
          <cell r="J1389">
            <v>938894000</v>
          </cell>
          <cell r="M1389">
            <v>10834897920</v>
          </cell>
          <cell r="N1389">
            <v>214768992</v>
          </cell>
          <cell r="O1389">
            <v>225198000</v>
          </cell>
        </row>
        <row r="1390">
          <cell r="A1390" t="str">
            <v>ND</v>
          </cell>
          <cell r="C1390">
            <v>2004</v>
          </cell>
          <cell r="D1390">
            <v>793700000</v>
          </cell>
          <cell r="G1390">
            <v>67007000</v>
          </cell>
          <cell r="J1390">
            <v>97116000</v>
          </cell>
          <cell r="M1390">
            <v>957822976</v>
          </cell>
          <cell r="N1390">
            <v>36024000</v>
          </cell>
          <cell r="O1390">
            <v>11485000</v>
          </cell>
        </row>
        <row r="1391">
          <cell r="A1391" t="str">
            <v>OH</v>
          </cell>
          <cell r="C1391">
            <v>2004</v>
          </cell>
          <cell r="D1391">
            <v>16602525000</v>
          </cell>
          <cell r="G1391">
            <v>1675116000</v>
          </cell>
          <cell r="J1391">
            <v>2139831000</v>
          </cell>
          <cell r="M1391">
            <v>20417472512</v>
          </cell>
          <cell r="N1391">
            <v>448201984</v>
          </cell>
          <cell r="O1391">
            <v>537472000</v>
          </cell>
        </row>
        <row r="1392">
          <cell r="A1392" t="str">
            <v>OK</v>
          </cell>
          <cell r="C1392">
            <v>2004</v>
          </cell>
          <cell r="D1392">
            <v>3995922000</v>
          </cell>
          <cell r="G1392">
            <v>191398000</v>
          </cell>
          <cell r="J1392">
            <v>319813000</v>
          </cell>
          <cell r="M1392">
            <v>4507132928</v>
          </cell>
          <cell r="N1392">
            <v>187536992</v>
          </cell>
          <cell r="O1392">
            <v>72901000</v>
          </cell>
        </row>
        <row r="1393">
          <cell r="A1393" t="str">
            <v>OR</v>
          </cell>
          <cell r="C1393">
            <v>2004</v>
          </cell>
          <cell r="D1393">
            <v>4224892000</v>
          </cell>
          <cell r="G1393">
            <v>433634000</v>
          </cell>
          <cell r="J1393">
            <v>486510000</v>
          </cell>
          <cell r="M1393">
            <v>5145035776</v>
          </cell>
          <cell r="N1393">
            <v>138260000</v>
          </cell>
          <cell r="O1393">
            <v>144200992</v>
          </cell>
        </row>
        <row r="1394">
          <cell r="A1394" t="str">
            <v>PA</v>
          </cell>
          <cell r="C1394">
            <v>2004</v>
          </cell>
          <cell r="D1394">
            <v>17846036000</v>
          </cell>
          <cell r="G1394">
            <v>1744373000</v>
          </cell>
          <cell r="J1394">
            <v>1965422000</v>
          </cell>
          <cell r="M1394">
            <v>21555830784</v>
          </cell>
          <cell r="N1394">
            <v>1888802944</v>
          </cell>
          <cell r="O1394">
            <v>223952992</v>
          </cell>
        </row>
        <row r="1395">
          <cell r="A1395" t="str">
            <v>RI</v>
          </cell>
          <cell r="C1395">
            <v>2004</v>
          </cell>
          <cell r="D1395">
            <v>1765533000</v>
          </cell>
          <cell r="G1395">
            <v>27371000</v>
          </cell>
          <cell r="J1395">
            <v>39290000</v>
          </cell>
          <cell r="M1395">
            <v>1832194048</v>
          </cell>
          <cell r="N1395">
            <v>91506000</v>
          </cell>
          <cell r="O1395">
            <v>32021000</v>
          </cell>
        </row>
        <row r="1396">
          <cell r="A1396" t="str">
            <v>SC</v>
          </cell>
          <cell r="C1396">
            <v>2004</v>
          </cell>
          <cell r="D1396">
            <v>5116439000</v>
          </cell>
          <cell r="G1396">
            <v>561067000</v>
          </cell>
          <cell r="J1396">
            <v>846728000</v>
          </cell>
          <cell r="M1396">
            <v>6524234240</v>
          </cell>
          <cell r="N1396">
            <v>267986000</v>
          </cell>
          <cell r="O1396">
            <v>107174000</v>
          </cell>
        </row>
        <row r="1397">
          <cell r="A1397" t="str">
            <v>SD</v>
          </cell>
          <cell r="C1397">
            <v>2004</v>
          </cell>
          <cell r="D1397">
            <v>861762000</v>
          </cell>
          <cell r="G1397">
            <v>84589000</v>
          </cell>
          <cell r="J1397">
            <v>102445000</v>
          </cell>
          <cell r="M1397">
            <v>1048796032</v>
          </cell>
          <cell r="N1397">
            <v>64718000</v>
          </cell>
          <cell r="O1397">
            <v>18894000</v>
          </cell>
        </row>
        <row r="1398">
          <cell r="A1398" t="str">
            <v>TN</v>
          </cell>
          <cell r="C1398">
            <v>2004</v>
          </cell>
          <cell r="D1398">
            <v>6067874000</v>
          </cell>
          <cell r="G1398">
            <v>436558000</v>
          </cell>
          <cell r="J1398">
            <v>707985000</v>
          </cell>
          <cell r="M1398">
            <v>7212417024</v>
          </cell>
          <cell r="N1398">
            <v>289503008</v>
          </cell>
          <cell r="O1398">
            <v>151718000</v>
          </cell>
        </row>
        <row r="1399">
          <cell r="A1399" t="str">
            <v>TX</v>
          </cell>
          <cell r="C1399">
            <v>2004</v>
          </cell>
          <cell r="D1399">
            <v>29811512000</v>
          </cell>
          <cell r="G1399">
            <v>4006897000</v>
          </cell>
          <cell r="J1399">
            <v>4819011000</v>
          </cell>
          <cell r="M1399">
            <v>38637420544</v>
          </cell>
          <cell r="N1399">
            <v>487972000</v>
          </cell>
          <cell r="O1399">
            <v>387772992</v>
          </cell>
        </row>
        <row r="1400">
          <cell r="A1400" t="str">
            <v>US</v>
          </cell>
          <cell r="C1400">
            <v>2004</v>
          </cell>
          <cell r="D1400">
            <v>398899709000</v>
          </cell>
          <cell r="G1400">
            <v>41176659000</v>
          </cell>
          <cell r="J1400">
            <v>53041772000</v>
          </cell>
          <cell r="M1400">
            <v>493118128128</v>
          </cell>
          <cell r="N1400">
            <v>14816665600</v>
          </cell>
          <cell r="O1400">
            <v>10165228544</v>
          </cell>
        </row>
        <row r="1401">
          <cell r="A1401" t="str">
            <v>UT</v>
          </cell>
          <cell r="C1401">
            <v>2004</v>
          </cell>
          <cell r="D1401">
            <v>2516642000</v>
          </cell>
          <cell r="G1401">
            <v>227906000</v>
          </cell>
          <cell r="J1401">
            <v>479463000</v>
          </cell>
          <cell r="M1401">
            <v>3224011008</v>
          </cell>
          <cell r="N1401">
            <v>119321000</v>
          </cell>
          <cell r="O1401">
            <v>75820000</v>
          </cell>
        </row>
        <row r="1402">
          <cell r="A1402" t="str">
            <v>VT</v>
          </cell>
          <cell r="C1402">
            <v>2004</v>
          </cell>
          <cell r="D1402">
            <v>1077401000</v>
          </cell>
          <cell r="G1402">
            <v>58399000</v>
          </cell>
          <cell r="J1402">
            <v>77285000</v>
          </cell>
          <cell r="M1402">
            <v>1213085056</v>
          </cell>
          <cell r="N1402">
            <v>37820000</v>
          </cell>
          <cell r="O1402">
            <v>14647000</v>
          </cell>
        </row>
        <row r="1403">
          <cell r="A1403" t="str">
            <v>VA</v>
          </cell>
          <cell r="C1403">
            <v>2004</v>
          </cell>
          <cell r="D1403">
            <v>9942193000</v>
          </cell>
          <cell r="G1403">
            <v>640275000</v>
          </cell>
          <cell r="J1403">
            <v>1250229000</v>
          </cell>
          <cell r="M1403">
            <v>11832696832</v>
          </cell>
          <cell r="N1403">
            <v>288334016</v>
          </cell>
          <cell r="O1403">
            <v>258888000</v>
          </cell>
        </row>
        <row r="1404">
          <cell r="A1404" t="str">
            <v>WA</v>
          </cell>
          <cell r="C1404">
            <v>2004</v>
          </cell>
          <cell r="D1404">
            <v>7435169000</v>
          </cell>
          <cell r="G1404">
            <v>1216959000</v>
          </cell>
          <cell r="J1404">
            <v>1485658000</v>
          </cell>
          <cell r="M1404">
            <v>10137786368</v>
          </cell>
          <cell r="N1404">
            <v>492468992</v>
          </cell>
          <cell r="O1404">
            <v>443952992</v>
          </cell>
        </row>
        <row r="1405">
          <cell r="A1405" t="str">
            <v>WV</v>
          </cell>
          <cell r="C1405">
            <v>2004</v>
          </cell>
          <cell r="D1405">
            <v>2226537000</v>
          </cell>
          <cell r="G1405">
            <v>83431000</v>
          </cell>
          <cell r="J1405">
            <v>181816000</v>
          </cell>
          <cell r="M1405">
            <v>2491783936</v>
          </cell>
          <cell r="N1405">
            <v>230800000</v>
          </cell>
          <cell r="O1405">
            <v>36301000</v>
          </cell>
        </row>
        <row r="1406">
          <cell r="A1406" t="str">
            <v>WI</v>
          </cell>
          <cell r="C1406">
            <v>2004</v>
          </cell>
          <cell r="D1406">
            <v>8175478000</v>
          </cell>
          <cell r="G1406">
            <v>356984000</v>
          </cell>
          <cell r="J1406">
            <v>546740000</v>
          </cell>
          <cell r="M1406">
            <v>9079201792</v>
          </cell>
          <cell r="N1406">
            <v>251060992</v>
          </cell>
          <cell r="O1406">
            <v>273692992</v>
          </cell>
        </row>
        <row r="1407">
          <cell r="A1407" t="str">
            <v>WY</v>
          </cell>
          <cell r="C1407">
            <v>2004</v>
          </cell>
          <cell r="D1407">
            <v>816222000</v>
          </cell>
          <cell r="G1407">
            <v>86532000</v>
          </cell>
          <cell r="J1407">
            <v>126648000</v>
          </cell>
          <cell r="M1407">
            <v>1029401984</v>
          </cell>
          <cell r="N1407">
            <v>46180000</v>
          </cell>
          <cell r="O1407">
            <v>25251000</v>
          </cell>
        </row>
        <row r="1408">
          <cell r="A1408" t="str">
            <v>AL</v>
          </cell>
          <cell r="C1408">
            <v>2005</v>
          </cell>
          <cell r="D1408">
            <v>5241838000</v>
          </cell>
          <cell r="G1408">
            <v>490998000</v>
          </cell>
          <cell r="J1408">
            <v>563451000</v>
          </cell>
          <cell r="M1408">
            <v>6296287232</v>
          </cell>
          <cell r="N1408">
            <v>279764992</v>
          </cell>
          <cell r="O1408">
            <v>84900000</v>
          </cell>
        </row>
        <row r="1409">
          <cell r="A1409" t="str">
            <v>AK</v>
          </cell>
          <cell r="C1409">
            <v>2005</v>
          </cell>
          <cell r="D1409">
            <v>1457652000</v>
          </cell>
          <cell r="G1409">
            <v>228177000</v>
          </cell>
          <cell r="J1409">
            <v>271809000</v>
          </cell>
          <cell r="M1409">
            <v>1957638016</v>
          </cell>
          <cell r="N1409">
            <v>77588000</v>
          </cell>
          <cell r="O1409">
            <v>24994000</v>
          </cell>
        </row>
        <row r="1410">
          <cell r="A1410" t="str">
            <v>AZ</v>
          </cell>
          <cell r="C1410">
            <v>2005</v>
          </cell>
          <cell r="D1410">
            <v>6080209000</v>
          </cell>
          <cell r="G1410">
            <v>620314000</v>
          </cell>
          <cell r="J1410">
            <v>861417000</v>
          </cell>
          <cell r="M1410">
            <v>7561939968</v>
          </cell>
          <cell r="N1410">
            <v>231308992</v>
          </cell>
          <cell r="O1410">
            <v>158566000</v>
          </cell>
        </row>
        <row r="1411">
          <cell r="A1411" t="str">
            <v>AR</v>
          </cell>
          <cell r="C1411">
            <v>2005</v>
          </cell>
          <cell r="D1411">
            <v>3450965000</v>
          </cell>
          <cell r="G1411">
            <v>85204000</v>
          </cell>
          <cell r="J1411">
            <v>393713000</v>
          </cell>
          <cell r="M1411">
            <v>3929882112</v>
          </cell>
          <cell r="N1411">
            <v>124401000</v>
          </cell>
          <cell r="O1411">
            <v>63925000</v>
          </cell>
        </row>
        <row r="1412">
          <cell r="A1412" t="str">
            <v>CA</v>
          </cell>
          <cell r="C1412">
            <v>2005</v>
          </cell>
          <cell r="D1412">
            <v>51548134000</v>
          </cell>
          <cell r="G1412">
            <v>8695731000</v>
          </cell>
          <cell r="J1412">
            <v>10211373000</v>
          </cell>
          <cell r="M1412">
            <v>70455238656</v>
          </cell>
          <cell r="N1412">
            <v>1167764992</v>
          </cell>
          <cell r="O1412">
            <v>1485296000</v>
          </cell>
        </row>
        <row r="1413">
          <cell r="A1413" t="str">
            <v>CO</v>
          </cell>
          <cell r="C1413">
            <v>2005</v>
          </cell>
          <cell r="D1413">
            <v>5997509000</v>
          </cell>
          <cell r="G1413">
            <v>705104000</v>
          </cell>
          <cell r="J1413">
            <v>919147000</v>
          </cell>
          <cell r="M1413">
            <v>7621760000</v>
          </cell>
          <cell r="N1413">
            <v>110741000</v>
          </cell>
          <cell r="O1413">
            <v>198255008</v>
          </cell>
        </row>
        <row r="1414">
          <cell r="A1414" t="str">
            <v>CT</v>
          </cell>
          <cell r="C1414">
            <v>2005</v>
          </cell>
          <cell r="D1414">
            <v>6253159000</v>
          </cell>
          <cell r="G1414">
            <v>451785000</v>
          </cell>
          <cell r="J1414">
            <v>527687000</v>
          </cell>
          <cell r="M1414">
            <v>7232630784</v>
          </cell>
          <cell r="N1414">
            <v>245264000</v>
          </cell>
          <cell r="O1414">
            <v>185946000</v>
          </cell>
        </row>
        <row r="1415">
          <cell r="A1415" t="str">
            <v>DE</v>
          </cell>
          <cell r="C1415">
            <v>2005</v>
          </cell>
          <cell r="D1415">
            <v>1282244000</v>
          </cell>
          <cell r="G1415">
            <v>166738000</v>
          </cell>
          <cell r="J1415">
            <v>172879000</v>
          </cell>
          <cell r="M1415">
            <v>1621860992</v>
          </cell>
          <cell r="N1415">
            <v>90062000</v>
          </cell>
          <cell r="O1415">
            <v>25032000</v>
          </cell>
        </row>
        <row r="1416">
          <cell r="A1416" t="str">
            <v>DC</v>
          </cell>
          <cell r="C1416">
            <v>2005</v>
          </cell>
          <cell r="D1416">
            <v>1224557000</v>
          </cell>
          <cell r="G1416">
            <v>144785000</v>
          </cell>
          <cell r="J1416">
            <v>166364000</v>
          </cell>
          <cell r="M1416">
            <v>1535705984</v>
          </cell>
          <cell r="N1416">
            <v>0</v>
          </cell>
          <cell r="O1416">
            <v>31066000</v>
          </cell>
        </row>
        <row r="1417">
          <cell r="A1417" t="str">
            <v>FL</v>
          </cell>
          <cell r="C1417">
            <v>2005</v>
          </cell>
          <cell r="D1417">
            <v>19510420000</v>
          </cell>
          <cell r="G1417">
            <v>2856943000</v>
          </cell>
          <cell r="J1417">
            <v>3803764000</v>
          </cell>
          <cell r="M1417">
            <v>26171127808</v>
          </cell>
          <cell r="N1417">
            <v>215594000</v>
          </cell>
          <cell r="O1417">
            <v>669715968</v>
          </cell>
        </row>
        <row r="1418">
          <cell r="A1418" t="str">
            <v>GA</v>
          </cell>
          <cell r="C1418">
            <v>2005</v>
          </cell>
          <cell r="D1418">
            <v>12384294000</v>
          </cell>
          <cell r="G1418">
            <v>1462056000</v>
          </cell>
          <cell r="J1418">
            <v>1794899000</v>
          </cell>
          <cell r="M1418">
            <v>15641248768</v>
          </cell>
          <cell r="N1418">
            <v>631840000</v>
          </cell>
          <cell r="O1418">
            <v>175500000</v>
          </cell>
        </row>
        <row r="1419">
          <cell r="A1419" t="str">
            <v>HI</v>
          </cell>
          <cell r="C1419">
            <v>2005</v>
          </cell>
          <cell r="D1419">
            <v>1634960000</v>
          </cell>
          <cell r="G1419">
            <v>55820000</v>
          </cell>
          <cell r="J1419">
            <v>93242000</v>
          </cell>
          <cell r="M1419">
            <v>1784022016</v>
          </cell>
          <cell r="N1419">
            <v>13607000</v>
          </cell>
          <cell r="O1419">
            <v>30171000</v>
          </cell>
        </row>
        <row r="1420">
          <cell r="A1420" t="str">
            <v>ID</v>
          </cell>
          <cell r="C1420">
            <v>2005</v>
          </cell>
          <cell r="D1420">
            <v>1597763000</v>
          </cell>
          <cell r="G1420">
            <v>150758000</v>
          </cell>
          <cell r="J1420">
            <v>181622000</v>
          </cell>
          <cell r="M1420">
            <v>1930142976</v>
          </cell>
          <cell r="N1420">
            <v>90890000</v>
          </cell>
          <cell r="O1420">
            <v>40714000</v>
          </cell>
        </row>
        <row r="1421">
          <cell r="A1421" t="str">
            <v>IL</v>
          </cell>
          <cell r="C1421">
            <v>2005</v>
          </cell>
          <cell r="D1421">
            <v>17711473000</v>
          </cell>
          <cell r="G1421">
            <v>1701639000</v>
          </cell>
          <cell r="J1421">
            <v>2137191000</v>
          </cell>
          <cell r="M1421">
            <v>21550303232</v>
          </cell>
          <cell r="N1421">
            <v>630227008</v>
          </cell>
          <cell r="O1421">
            <v>703006976</v>
          </cell>
        </row>
        <row r="1422">
          <cell r="A1422" t="str">
            <v>IN</v>
          </cell>
          <cell r="C1422">
            <v>2005</v>
          </cell>
          <cell r="D1422">
            <v>8584282000</v>
          </cell>
          <cell r="G1422">
            <v>587772000</v>
          </cell>
          <cell r="J1422">
            <v>1055113000</v>
          </cell>
          <cell r="M1422">
            <v>10227167232</v>
          </cell>
          <cell r="N1422">
            <v>269195008</v>
          </cell>
          <cell r="O1422">
            <v>412152992</v>
          </cell>
        </row>
        <row r="1423">
          <cell r="A1423" t="str">
            <v>IA</v>
          </cell>
          <cell r="C1423">
            <v>2005</v>
          </cell>
          <cell r="D1423">
            <v>3839444000</v>
          </cell>
          <cell r="G1423">
            <v>400875000</v>
          </cell>
          <cell r="J1423">
            <v>538313000</v>
          </cell>
          <cell r="M1423">
            <v>4778632192</v>
          </cell>
          <cell r="N1423">
            <v>157360992</v>
          </cell>
          <cell r="O1423">
            <v>175003008</v>
          </cell>
        </row>
        <row r="1424">
          <cell r="A1424" t="str">
            <v>KS</v>
          </cell>
          <cell r="C1424">
            <v>2005</v>
          </cell>
          <cell r="D1424">
            <v>3495621000</v>
          </cell>
          <cell r="G1424">
            <v>101791000</v>
          </cell>
          <cell r="J1424">
            <v>308365000</v>
          </cell>
          <cell r="M1424">
            <v>3905776896</v>
          </cell>
          <cell r="N1424">
            <v>111947000</v>
          </cell>
          <cell r="O1424">
            <v>81372000</v>
          </cell>
        </row>
        <row r="1425">
          <cell r="A1425" t="str">
            <v>KY</v>
          </cell>
          <cell r="C1425">
            <v>2005</v>
          </cell>
          <cell r="D1425">
            <v>4557799000</v>
          </cell>
          <cell r="G1425">
            <v>543277000</v>
          </cell>
          <cell r="J1425">
            <v>741433000</v>
          </cell>
          <cell r="M1425">
            <v>5842508800</v>
          </cell>
          <cell r="N1425">
            <v>256072992</v>
          </cell>
          <cell r="O1425">
            <v>91165000</v>
          </cell>
        </row>
        <row r="1426">
          <cell r="A1426" t="str">
            <v>LA</v>
          </cell>
          <cell r="C1426">
            <v>2005</v>
          </cell>
          <cell r="D1426">
            <v>5520904000</v>
          </cell>
          <cell r="G1426">
            <v>223265000</v>
          </cell>
          <cell r="J1426">
            <v>351178000</v>
          </cell>
          <cell r="M1426">
            <v>6095347200</v>
          </cell>
          <cell r="N1426">
            <v>390564000</v>
          </cell>
          <cell r="O1426">
            <v>148100000</v>
          </cell>
        </row>
        <row r="1427">
          <cell r="A1427" t="str">
            <v>ME</v>
          </cell>
          <cell r="C1427">
            <v>2005</v>
          </cell>
          <cell r="D1427">
            <v>1921277000</v>
          </cell>
          <cell r="G1427">
            <v>64280000</v>
          </cell>
          <cell r="J1427">
            <v>133134000</v>
          </cell>
          <cell r="M1427">
            <v>2118690944</v>
          </cell>
          <cell r="N1427">
            <v>90999000</v>
          </cell>
          <cell r="O1427">
            <v>30944000</v>
          </cell>
        </row>
        <row r="1428">
          <cell r="A1428" t="str">
            <v>MD</v>
          </cell>
          <cell r="C1428">
            <v>2005</v>
          </cell>
          <cell r="D1428">
            <v>8016568000</v>
          </cell>
          <cell r="G1428">
            <v>738288000</v>
          </cell>
          <cell r="J1428">
            <v>943710000</v>
          </cell>
          <cell r="M1428">
            <v>9698566144</v>
          </cell>
          <cell r="N1428">
            <v>373036992</v>
          </cell>
          <cell r="O1428">
            <v>186614000</v>
          </cell>
        </row>
        <row r="1429">
          <cell r="A1429" t="str">
            <v>MA</v>
          </cell>
          <cell r="C1429">
            <v>2005</v>
          </cell>
          <cell r="D1429">
            <v>10219757000</v>
          </cell>
          <cell r="G1429">
            <v>492887000</v>
          </cell>
          <cell r="J1429">
            <v>786846000</v>
          </cell>
          <cell r="M1429">
            <v>11499490304</v>
          </cell>
          <cell r="N1429">
            <v>729657024</v>
          </cell>
          <cell r="O1429">
            <v>249024992</v>
          </cell>
        </row>
        <row r="1430">
          <cell r="A1430" t="str">
            <v>MI</v>
          </cell>
          <cell r="C1430">
            <v>2005</v>
          </cell>
          <cell r="D1430">
            <v>16597175000</v>
          </cell>
          <cell r="G1430">
            <v>1438137000</v>
          </cell>
          <cell r="J1430">
            <v>1949933000</v>
          </cell>
          <cell r="M1430">
            <v>19985244160</v>
          </cell>
          <cell r="N1430">
            <v>140554000</v>
          </cell>
          <cell r="O1430">
            <v>349004992</v>
          </cell>
        </row>
        <row r="1431">
          <cell r="A1431" t="str">
            <v>MN</v>
          </cell>
          <cell r="C1431">
            <v>2005</v>
          </cell>
          <cell r="D1431">
            <v>7444126000</v>
          </cell>
          <cell r="G1431">
            <v>725609000</v>
          </cell>
          <cell r="J1431">
            <v>937357000</v>
          </cell>
          <cell r="M1431">
            <v>9107092480</v>
          </cell>
          <cell r="N1431">
            <v>365720992</v>
          </cell>
          <cell r="O1431">
            <v>153083008</v>
          </cell>
        </row>
        <row r="1432">
          <cell r="A1432" t="str">
            <v>MS</v>
          </cell>
          <cell r="C1432">
            <v>2005</v>
          </cell>
          <cell r="D1432">
            <v>3263497000</v>
          </cell>
          <cell r="G1432">
            <v>183442000</v>
          </cell>
          <cell r="J1432">
            <v>281713000</v>
          </cell>
          <cell r="M1432">
            <v>3728652032</v>
          </cell>
          <cell r="N1432">
            <v>160072000</v>
          </cell>
          <cell r="O1432">
            <v>53611000</v>
          </cell>
        </row>
        <row r="1433">
          <cell r="A1433" t="str">
            <v>MO</v>
          </cell>
          <cell r="C1433">
            <v>2005</v>
          </cell>
          <cell r="D1433">
            <v>7134916000</v>
          </cell>
          <cell r="G1433">
            <v>452814000</v>
          </cell>
          <cell r="J1433">
            <v>708726000</v>
          </cell>
          <cell r="M1433">
            <v>8296456192</v>
          </cell>
          <cell r="N1433">
            <v>278248000</v>
          </cell>
          <cell r="O1433">
            <v>293814016</v>
          </cell>
        </row>
        <row r="1434">
          <cell r="A1434" t="str">
            <v>MT</v>
          </cell>
          <cell r="C1434">
            <v>2005</v>
          </cell>
          <cell r="D1434">
            <v>1189125000</v>
          </cell>
          <cell r="G1434">
            <v>36278000</v>
          </cell>
          <cell r="J1434">
            <v>60003000</v>
          </cell>
          <cell r="M1434">
            <v>1285405952</v>
          </cell>
          <cell r="N1434">
            <v>67924000</v>
          </cell>
          <cell r="O1434">
            <v>25692000</v>
          </cell>
        </row>
        <row r="1435">
          <cell r="A1435" t="str">
            <v>NE</v>
          </cell>
          <cell r="C1435">
            <v>2005</v>
          </cell>
          <cell r="D1435">
            <v>2340402000</v>
          </cell>
          <cell r="G1435">
            <v>104933000</v>
          </cell>
          <cell r="J1435">
            <v>262702000</v>
          </cell>
          <cell r="M1435">
            <v>2708037120</v>
          </cell>
          <cell r="N1435">
            <v>74300000</v>
          </cell>
          <cell r="O1435">
            <v>30239000</v>
          </cell>
        </row>
        <row r="1436">
          <cell r="A1436" t="str">
            <v>NV</v>
          </cell>
          <cell r="C1436">
            <v>2005</v>
          </cell>
          <cell r="D1436">
            <v>2707402000</v>
          </cell>
          <cell r="G1436">
            <v>418909000</v>
          </cell>
          <cell r="J1436">
            <v>584219000</v>
          </cell>
          <cell r="M1436">
            <v>3710530048</v>
          </cell>
          <cell r="N1436">
            <v>48190000</v>
          </cell>
          <cell r="O1436">
            <v>106011000</v>
          </cell>
        </row>
        <row r="1437">
          <cell r="A1437" t="str">
            <v>NH</v>
          </cell>
          <cell r="C1437">
            <v>2005</v>
          </cell>
          <cell r="D1437">
            <v>1969566000</v>
          </cell>
          <cell r="G1437">
            <v>113271000</v>
          </cell>
          <cell r="J1437">
            <v>163780000</v>
          </cell>
          <cell r="M1437">
            <v>2246617088</v>
          </cell>
          <cell r="N1437">
            <v>27274000</v>
          </cell>
          <cell r="O1437">
            <v>30209000</v>
          </cell>
        </row>
        <row r="1438">
          <cell r="A1438" t="str">
            <v>NJ</v>
          </cell>
          <cell r="C1438">
            <v>2005</v>
          </cell>
          <cell r="D1438">
            <v>18764862000</v>
          </cell>
          <cell r="G1438">
            <v>1925918000</v>
          </cell>
          <cell r="J1438">
            <v>2199131000</v>
          </cell>
          <cell r="M1438">
            <v>22889910272</v>
          </cell>
          <cell r="N1438">
            <v>361384000</v>
          </cell>
          <cell r="O1438">
            <v>440356992</v>
          </cell>
        </row>
        <row r="1439">
          <cell r="A1439" t="str">
            <v>NM</v>
          </cell>
          <cell r="C1439">
            <v>2005</v>
          </cell>
          <cell r="D1439">
            <v>2500312000</v>
          </cell>
          <cell r="G1439">
            <v>257026000</v>
          </cell>
          <cell r="J1439">
            <v>466803000</v>
          </cell>
          <cell r="M1439">
            <v>3224141056</v>
          </cell>
          <cell r="N1439">
            <v>103331000</v>
          </cell>
          <cell r="O1439">
            <v>40451000</v>
          </cell>
        </row>
        <row r="1440">
          <cell r="A1440" t="str">
            <v>NY</v>
          </cell>
          <cell r="C1440">
            <v>2005</v>
          </cell>
          <cell r="D1440">
            <v>39058578000</v>
          </cell>
          <cell r="G1440">
            <v>2748563000</v>
          </cell>
          <cell r="J1440">
            <v>3343701000</v>
          </cell>
          <cell r="M1440">
            <v>45150842880</v>
          </cell>
          <cell r="N1440">
            <v>567897984</v>
          </cell>
          <cell r="O1440">
            <v>1018768000</v>
          </cell>
        </row>
        <row r="1441">
          <cell r="A1441" t="str">
            <v>NC</v>
          </cell>
          <cell r="C1441">
            <v>2005</v>
          </cell>
          <cell r="D1441">
            <v>9911533000</v>
          </cell>
          <cell r="G1441">
            <v>688940000</v>
          </cell>
          <cell r="J1441">
            <v>822642000</v>
          </cell>
          <cell r="M1441">
            <v>11423115264</v>
          </cell>
          <cell r="N1441">
            <v>254847008</v>
          </cell>
          <cell r="O1441">
            <v>242915008</v>
          </cell>
        </row>
        <row r="1442">
          <cell r="A1442" t="str">
            <v>ND</v>
          </cell>
          <cell r="C1442">
            <v>2005</v>
          </cell>
          <cell r="D1442">
            <v>826879000</v>
          </cell>
          <cell r="G1442">
            <v>56062000</v>
          </cell>
          <cell r="J1442">
            <v>88346000</v>
          </cell>
          <cell r="M1442">
            <v>971286976</v>
          </cell>
          <cell r="N1442">
            <v>24426000</v>
          </cell>
          <cell r="O1442">
            <v>10249000</v>
          </cell>
        </row>
        <row r="1443">
          <cell r="A1443" t="str">
            <v>OH</v>
          </cell>
          <cell r="C1443">
            <v>2005</v>
          </cell>
          <cell r="D1443">
            <v>17058450000</v>
          </cell>
          <cell r="G1443">
            <v>1618686000</v>
          </cell>
          <cell r="J1443">
            <v>2046199000</v>
          </cell>
          <cell r="M1443">
            <v>20723335168</v>
          </cell>
          <cell r="N1443">
            <v>540531968</v>
          </cell>
          <cell r="O1443">
            <v>466488992</v>
          </cell>
        </row>
        <row r="1444">
          <cell r="A1444" t="str">
            <v>OK</v>
          </cell>
          <cell r="C1444">
            <v>2005</v>
          </cell>
          <cell r="D1444">
            <v>4312963000</v>
          </cell>
          <cell r="G1444">
            <v>256764000</v>
          </cell>
          <cell r="J1444">
            <v>397391000</v>
          </cell>
          <cell r="M1444">
            <v>4967117824</v>
          </cell>
          <cell r="N1444">
            <v>196064992</v>
          </cell>
          <cell r="O1444">
            <v>86558000</v>
          </cell>
        </row>
        <row r="1445">
          <cell r="A1445" t="str">
            <v>OR</v>
          </cell>
          <cell r="C1445">
            <v>2005</v>
          </cell>
          <cell r="D1445">
            <v>4532366000</v>
          </cell>
          <cell r="G1445">
            <v>314209000</v>
          </cell>
          <cell r="J1445">
            <v>364717000</v>
          </cell>
          <cell r="M1445">
            <v>5211292160</v>
          </cell>
          <cell r="N1445">
            <v>163924000</v>
          </cell>
          <cell r="O1445">
            <v>146452992</v>
          </cell>
        </row>
        <row r="1446">
          <cell r="A1446" t="str">
            <v>PA</v>
          </cell>
          <cell r="C1446">
            <v>2005</v>
          </cell>
          <cell r="D1446">
            <v>18852776000</v>
          </cell>
          <cell r="G1446">
            <v>1680972000</v>
          </cell>
          <cell r="J1446">
            <v>1918633000</v>
          </cell>
          <cell r="M1446">
            <v>22452381696</v>
          </cell>
          <cell r="N1446">
            <v>2023561984</v>
          </cell>
          <cell r="O1446">
            <v>254659008</v>
          </cell>
        </row>
        <row r="1447">
          <cell r="A1447" t="str">
            <v>RI</v>
          </cell>
          <cell r="C1447">
            <v>2005</v>
          </cell>
          <cell r="D1447">
            <v>1818478000</v>
          </cell>
          <cell r="G1447">
            <v>15517000</v>
          </cell>
          <cell r="J1447">
            <v>20829000</v>
          </cell>
          <cell r="M1447">
            <v>1854823936</v>
          </cell>
          <cell r="N1447">
            <v>104391000</v>
          </cell>
          <cell r="O1447">
            <v>38349000</v>
          </cell>
        </row>
        <row r="1448">
          <cell r="A1448" t="str">
            <v>SC</v>
          </cell>
          <cell r="C1448">
            <v>2005</v>
          </cell>
          <cell r="D1448">
            <v>5444300000</v>
          </cell>
          <cell r="G1448">
            <v>760661000</v>
          </cell>
          <cell r="J1448">
            <v>944301000</v>
          </cell>
          <cell r="M1448">
            <v>7149261824</v>
          </cell>
          <cell r="N1448">
            <v>247624000</v>
          </cell>
          <cell r="O1448">
            <v>91574000</v>
          </cell>
        </row>
        <row r="1449">
          <cell r="A1449" t="str">
            <v>SD</v>
          </cell>
          <cell r="C1449">
            <v>2005</v>
          </cell>
          <cell r="D1449">
            <v>896117000</v>
          </cell>
          <cell r="G1449">
            <v>101878000</v>
          </cell>
          <cell r="J1449">
            <v>122592000</v>
          </cell>
          <cell r="M1449">
            <v>1120587008</v>
          </cell>
          <cell r="N1449">
            <v>67311000</v>
          </cell>
          <cell r="O1449">
            <v>21836000</v>
          </cell>
        </row>
        <row r="1450">
          <cell r="A1450" t="str">
            <v>TN</v>
          </cell>
          <cell r="C1450">
            <v>2005</v>
          </cell>
          <cell r="D1450">
            <v>6476681000</v>
          </cell>
          <cell r="G1450">
            <v>332892000</v>
          </cell>
          <cell r="J1450">
            <v>517952000</v>
          </cell>
          <cell r="M1450">
            <v>7327524864</v>
          </cell>
          <cell r="N1450">
            <v>353305984</v>
          </cell>
          <cell r="O1450">
            <v>107909000</v>
          </cell>
        </row>
        <row r="1451">
          <cell r="A1451" t="str">
            <v>TX</v>
          </cell>
          <cell r="C1451">
            <v>2005</v>
          </cell>
          <cell r="D1451">
            <v>30616635000</v>
          </cell>
          <cell r="G1451">
            <v>4650788000</v>
          </cell>
          <cell r="J1451">
            <v>5592259000</v>
          </cell>
          <cell r="M1451">
            <v>40859680768</v>
          </cell>
          <cell r="N1451">
            <v>966516992</v>
          </cell>
          <cell r="O1451">
            <v>374880000</v>
          </cell>
        </row>
        <row r="1452">
          <cell r="A1452" t="str">
            <v>US</v>
          </cell>
          <cell r="C1452">
            <v>2005</v>
          </cell>
          <cell r="D1452">
            <v>419279908000</v>
          </cell>
          <cell r="G1452">
            <v>42244222000</v>
          </cell>
          <cell r="J1452">
            <v>54563430000</v>
          </cell>
          <cell r="M1452">
            <v>516087545856</v>
          </cell>
          <cell r="N1452">
            <v>15020265472</v>
          </cell>
          <cell r="O1452">
            <v>10709048320</v>
          </cell>
        </row>
        <row r="1453">
          <cell r="A1453" t="str">
            <v>UT</v>
          </cell>
          <cell r="C1453">
            <v>2005</v>
          </cell>
          <cell r="D1453">
            <v>2645843000</v>
          </cell>
          <cell r="G1453">
            <v>216423000</v>
          </cell>
          <cell r="J1453">
            <v>467720000</v>
          </cell>
          <cell r="M1453">
            <v>3329986048</v>
          </cell>
          <cell r="N1453">
            <v>126601000</v>
          </cell>
          <cell r="O1453">
            <v>78978000</v>
          </cell>
        </row>
        <row r="1454">
          <cell r="A1454" t="str">
            <v>VT</v>
          </cell>
          <cell r="C1454">
            <v>2005</v>
          </cell>
          <cell r="D1454">
            <v>1140331000</v>
          </cell>
          <cell r="G1454">
            <v>41709000</v>
          </cell>
          <cell r="J1454">
            <v>63376000</v>
          </cell>
          <cell r="M1454">
            <v>1245415936</v>
          </cell>
          <cell r="N1454">
            <v>61119000</v>
          </cell>
          <cell r="O1454">
            <v>15403000</v>
          </cell>
        </row>
        <row r="1455">
          <cell r="A1455" t="str">
            <v>VA</v>
          </cell>
          <cell r="C1455">
            <v>2005</v>
          </cell>
          <cell r="D1455">
            <v>10836009000</v>
          </cell>
          <cell r="G1455">
            <v>643869000</v>
          </cell>
          <cell r="J1455">
            <v>1218748000</v>
          </cell>
          <cell r="M1455">
            <v>12698626048</v>
          </cell>
          <cell r="N1455">
            <v>298156000</v>
          </cell>
          <cell r="O1455">
            <v>303331008</v>
          </cell>
        </row>
        <row r="1456">
          <cell r="A1456" t="str">
            <v>WA</v>
          </cell>
          <cell r="C1456">
            <v>2005</v>
          </cell>
          <cell r="D1456">
            <v>7752249000</v>
          </cell>
          <cell r="G1456">
            <v>1000621000</v>
          </cell>
          <cell r="J1456">
            <v>1292652000</v>
          </cell>
          <cell r="M1456">
            <v>10045521920</v>
          </cell>
          <cell r="N1456">
            <v>472427008</v>
          </cell>
          <cell r="O1456">
            <v>355756992</v>
          </cell>
        </row>
        <row r="1457">
          <cell r="A1457" t="str">
            <v>WV</v>
          </cell>
          <cell r="C1457">
            <v>2005</v>
          </cell>
          <cell r="D1457">
            <v>2306455000</v>
          </cell>
          <cell r="G1457">
            <v>83730000</v>
          </cell>
          <cell r="J1457">
            <v>137026000</v>
          </cell>
          <cell r="M1457">
            <v>2527211008</v>
          </cell>
          <cell r="N1457">
            <v>302848000</v>
          </cell>
          <cell r="O1457">
            <v>34916000</v>
          </cell>
        </row>
        <row r="1458">
          <cell r="A1458" t="str">
            <v>WI</v>
          </cell>
          <cell r="C1458">
            <v>2005</v>
          </cell>
          <cell r="D1458">
            <v>8486146000</v>
          </cell>
          <cell r="G1458">
            <v>292479000</v>
          </cell>
          <cell r="J1458">
            <v>474860000</v>
          </cell>
          <cell r="M1458">
            <v>9253484544</v>
          </cell>
          <cell r="N1458">
            <v>277723008</v>
          </cell>
          <cell r="O1458">
            <v>254795008</v>
          </cell>
        </row>
        <row r="1459">
          <cell r="A1459" t="str">
            <v>WY</v>
          </cell>
          <cell r="C1459">
            <v>2005</v>
          </cell>
          <cell r="D1459">
            <v>864907000</v>
          </cell>
          <cell r="G1459">
            <v>114635000</v>
          </cell>
          <cell r="J1459">
            <v>158469000</v>
          </cell>
          <cell r="M1459">
            <v>1138011008</v>
          </cell>
          <cell r="N1459">
            <v>56104000</v>
          </cell>
          <cell r="O1459">
            <v>31293000</v>
          </cell>
        </row>
        <row r="1460">
          <cell r="A1460" t="str">
            <v>AL</v>
          </cell>
          <cell r="C1460">
            <v>2006</v>
          </cell>
          <cell r="D1460">
            <v>5808675000</v>
          </cell>
          <cell r="G1460">
            <v>663362000</v>
          </cell>
          <cell r="J1460">
            <v>743540000</v>
          </cell>
          <cell r="M1460">
            <v>7215577088</v>
          </cell>
          <cell r="N1460">
            <v>295279008</v>
          </cell>
          <cell r="O1460">
            <v>86678000</v>
          </cell>
        </row>
        <row r="1461">
          <cell r="A1461" t="str">
            <v>AK</v>
          </cell>
          <cell r="C1461">
            <v>2006</v>
          </cell>
          <cell r="D1461">
            <v>1540194000</v>
          </cell>
          <cell r="G1461">
            <v>210810000</v>
          </cell>
          <cell r="J1461">
            <v>257084000</v>
          </cell>
          <cell r="M1461">
            <v>2008088064</v>
          </cell>
          <cell r="N1461">
            <v>69715000</v>
          </cell>
          <cell r="O1461">
            <v>27357000</v>
          </cell>
        </row>
        <row r="1462">
          <cell r="A1462" t="str">
            <v>AZ</v>
          </cell>
          <cell r="C1462">
            <v>2006</v>
          </cell>
          <cell r="D1462">
            <v>6594062000</v>
          </cell>
          <cell r="G1462">
            <v>852232000</v>
          </cell>
          <cell r="J1462">
            <v>1143680000</v>
          </cell>
          <cell r="M1462">
            <v>8589973504</v>
          </cell>
          <cell r="N1462">
            <v>200248992</v>
          </cell>
          <cell r="O1462">
            <v>160426000</v>
          </cell>
        </row>
        <row r="1463">
          <cell r="A1463" t="str">
            <v>AR</v>
          </cell>
          <cell r="C1463">
            <v>2006</v>
          </cell>
          <cell r="D1463">
            <v>3681251000</v>
          </cell>
          <cell r="G1463">
            <v>116484000</v>
          </cell>
          <cell r="J1463">
            <v>449548000</v>
          </cell>
          <cell r="M1463">
            <v>4247282944</v>
          </cell>
          <cell r="N1463">
            <v>110431000</v>
          </cell>
          <cell r="O1463">
            <v>64148000</v>
          </cell>
        </row>
        <row r="1464">
          <cell r="A1464" t="str">
            <v>CA</v>
          </cell>
          <cell r="C1464">
            <v>2006</v>
          </cell>
          <cell r="D1464">
            <v>54075826000</v>
          </cell>
          <cell r="G1464">
            <v>8576273000</v>
          </cell>
          <cell r="J1464">
            <v>10039524000</v>
          </cell>
          <cell r="M1464">
            <v>72691621888</v>
          </cell>
          <cell r="N1464">
            <v>1255768064</v>
          </cell>
          <cell r="O1464">
            <v>1970674944</v>
          </cell>
        </row>
        <row r="1465">
          <cell r="A1465" t="str">
            <v>CO</v>
          </cell>
          <cell r="C1465">
            <v>2006</v>
          </cell>
          <cell r="D1465">
            <v>6393899000</v>
          </cell>
          <cell r="G1465">
            <v>802508000</v>
          </cell>
          <cell r="J1465">
            <v>1024225000</v>
          </cell>
          <cell r="M1465">
            <v>8220632064</v>
          </cell>
          <cell r="N1465">
            <v>145884000</v>
          </cell>
          <cell r="O1465">
            <v>200886000</v>
          </cell>
        </row>
        <row r="1466">
          <cell r="A1466" t="str">
            <v>CT</v>
          </cell>
          <cell r="C1466">
            <v>2006</v>
          </cell>
          <cell r="D1466">
            <v>6660848000</v>
          </cell>
          <cell r="G1466">
            <v>564707000</v>
          </cell>
          <cell r="J1466">
            <v>648179000</v>
          </cell>
          <cell r="M1466">
            <v>7873734144</v>
          </cell>
          <cell r="N1466">
            <v>388971008</v>
          </cell>
          <cell r="O1466">
            <v>169646000</v>
          </cell>
        </row>
        <row r="1467">
          <cell r="A1467" t="str">
            <v>DE</v>
          </cell>
          <cell r="C1467">
            <v>2006</v>
          </cell>
          <cell r="D1467">
            <v>1388499000</v>
          </cell>
          <cell r="G1467">
            <v>220048000</v>
          </cell>
          <cell r="J1467">
            <v>227679000</v>
          </cell>
          <cell r="M1467">
            <v>1836226048</v>
          </cell>
          <cell r="N1467">
            <v>91999000</v>
          </cell>
          <cell r="O1467">
            <v>35129000</v>
          </cell>
        </row>
        <row r="1468">
          <cell r="A1468" t="str">
            <v>DC</v>
          </cell>
          <cell r="C1468">
            <v>2006</v>
          </cell>
          <cell r="D1468">
            <v>1263521000</v>
          </cell>
          <cell r="G1468">
            <v>95361000</v>
          </cell>
          <cell r="J1468">
            <v>126807000</v>
          </cell>
          <cell r="M1468">
            <v>1485688960</v>
          </cell>
          <cell r="N1468">
            <v>0</v>
          </cell>
          <cell r="O1468">
            <v>36279000</v>
          </cell>
        </row>
        <row r="1469">
          <cell r="A1469" t="str">
            <v>FL</v>
          </cell>
          <cell r="C1469">
            <v>2006</v>
          </cell>
          <cell r="D1469">
            <v>21150836000</v>
          </cell>
          <cell r="G1469">
            <v>3636960000</v>
          </cell>
          <cell r="J1469">
            <v>4871183000</v>
          </cell>
          <cell r="M1469">
            <v>29658978304</v>
          </cell>
          <cell r="N1469">
            <v>461963008</v>
          </cell>
          <cell r="O1469">
            <v>704961024</v>
          </cell>
        </row>
        <row r="1470">
          <cell r="A1470" t="str">
            <v>GA</v>
          </cell>
          <cell r="C1470">
            <v>2006</v>
          </cell>
          <cell r="D1470">
            <v>13474487000</v>
          </cell>
          <cell r="G1470">
            <v>1458240000</v>
          </cell>
          <cell r="J1470">
            <v>1930803000</v>
          </cell>
          <cell r="M1470">
            <v>16863529984</v>
          </cell>
          <cell r="N1470">
            <v>705601024</v>
          </cell>
          <cell r="O1470">
            <v>157374000</v>
          </cell>
        </row>
        <row r="1471">
          <cell r="A1471" t="str">
            <v>HI</v>
          </cell>
          <cell r="C1471">
            <v>2006</v>
          </cell>
          <cell r="D1471">
            <v>1776082000</v>
          </cell>
          <cell r="G1471">
            <v>127877000</v>
          </cell>
          <cell r="J1471">
            <v>161148000</v>
          </cell>
          <cell r="M1471">
            <v>2065106944</v>
          </cell>
          <cell r="N1471">
            <v>14480000</v>
          </cell>
          <cell r="O1471">
            <v>31539000</v>
          </cell>
        </row>
        <row r="1472">
          <cell r="A1472" t="str">
            <v>ID</v>
          </cell>
          <cell r="C1472">
            <v>2006</v>
          </cell>
          <cell r="D1472">
            <v>1667086000</v>
          </cell>
          <cell r="G1472">
            <v>159714000</v>
          </cell>
          <cell r="J1472">
            <v>189807000</v>
          </cell>
          <cell r="M1472">
            <v>2016606976</v>
          </cell>
          <cell r="N1472">
            <v>83255000</v>
          </cell>
          <cell r="O1472">
            <v>42973000</v>
          </cell>
        </row>
        <row r="1473">
          <cell r="A1473" t="str">
            <v>IL</v>
          </cell>
          <cell r="C1473">
            <v>2006</v>
          </cell>
          <cell r="D1473">
            <v>18668507000</v>
          </cell>
          <cell r="G1473">
            <v>1555802000</v>
          </cell>
          <cell r="J1473">
            <v>2020082000</v>
          </cell>
          <cell r="M1473">
            <v>22244390912</v>
          </cell>
          <cell r="N1473">
            <v>558473984</v>
          </cell>
          <cell r="O1473">
            <v>592078976</v>
          </cell>
        </row>
        <row r="1474">
          <cell r="A1474" t="str">
            <v>IN</v>
          </cell>
          <cell r="C1474">
            <v>2006</v>
          </cell>
          <cell r="D1474">
            <v>8656093000</v>
          </cell>
          <cell r="G1474">
            <v>700812000</v>
          </cell>
          <cell r="J1474">
            <v>1117655000</v>
          </cell>
          <cell r="M1474">
            <v>10474559488</v>
          </cell>
          <cell r="N1474">
            <v>270276992</v>
          </cell>
          <cell r="O1474">
            <v>440550016</v>
          </cell>
        </row>
        <row r="1475">
          <cell r="A1475" t="str">
            <v>IA</v>
          </cell>
          <cell r="C1475">
            <v>2006</v>
          </cell>
          <cell r="D1475">
            <v>4069022000</v>
          </cell>
          <cell r="G1475">
            <v>472299000</v>
          </cell>
          <cell r="J1475">
            <v>592789000</v>
          </cell>
          <cell r="M1475">
            <v>5134110208</v>
          </cell>
          <cell r="N1475">
            <v>153711008</v>
          </cell>
          <cell r="O1475">
            <v>132020000</v>
          </cell>
        </row>
        <row r="1476">
          <cell r="A1476" t="str">
            <v>KS</v>
          </cell>
          <cell r="C1476">
            <v>2006</v>
          </cell>
          <cell r="D1476">
            <v>3759395000</v>
          </cell>
          <cell r="G1476">
            <v>127352000</v>
          </cell>
          <cell r="J1476">
            <v>357969000</v>
          </cell>
          <cell r="M1476">
            <v>4244716032</v>
          </cell>
          <cell r="N1476">
            <v>114735000</v>
          </cell>
          <cell r="O1476">
            <v>82591000</v>
          </cell>
        </row>
        <row r="1477">
          <cell r="A1477" t="str">
            <v>KY</v>
          </cell>
          <cell r="C1477">
            <v>2006</v>
          </cell>
          <cell r="D1477">
            <v>4951965000</v>
          </cell>
          <cell r="G1477">
            <v>492643000</v>
          </cell>
          <cell r="J1477">
            <v>686124000</v>
          </cell>
          <cell r="M1477">
            <v>6130732032</v>
          </cell>
          <cell r="N1477">
            <v>246124000</v>
          </cell>
          <cell r="O1477">
            <v>115105000</v>
          </cell>
        </row>
        <row r="1478">
          <cell r="A1478" t="str">
            <v>LA</v>
          </cell>
          <cell r="C1478">
            <v>2006</v>
          </cell>
          <cell r="D1478">
            <v>5507834000</v>
          </cell>
          <cell r="G1478">
            <v>285971000</v>
          </cell>
          <cell r="J1478">
            <v>454838000</v>
          </cell>
          <cell r="M1478">
            <v>6248643072</v>
          </cell>
          <cell r="N1478">
            <v>414382016</v>
          </cell>
          <cell r="O1478">
            <v>168208000</v>
          </cell>
        </row>
        <row r="1479">
          <cell r="A1479" t="str">
            <v>ME</v>
          </cell>
          <cell r="C1479">
            <v>2006</v>
          </cell>
          <cell r="D1479">
            <v>2012862000</v>
          </cell>
          <cell r="G1479">
            <v>52320000</v>
          </cell>
          <cell r="J1479">
            <v>112069000</v>
          </cell>
          <cell r="M1479">
            <v>2177251072</v>
          </cell>
          <cell r="N1479">
            <v>98278000</v>
          </cell>
          <cell r="O1479">
            <v>32411000</v>
          </cell>
        </row>
        <row r="1480">
          <cell r="A1480" t="str">
            <v>MD</v>
          </cell>
          <cell r="C1480">
            <v>2006</v>
          </cell>
          <cell r="D1480">
            <v>8699643000</v>
          </cell>
          <cell r="G1480">
            <v>826243000</v>
          </cell>
          <cell r="J1480">
            <v>1022951000</v>
          </cell>
          <cell r="M1480">
            <v>10548837376</v>
          </cell>
          <cell r="N1480">
            <v>251492000</v>
          </cell>
          <cell r="O1480">
            <v>215231008</v>
          </cell>
        </row>
        <row r="1481">
          <cell r="A1481" t="str">
            <v>MA</v>
          </cell>
          <cell r="C1481">
            <v>2006</v>
          </cell>
          <cell r="D1481">
            <v>10708651000</v>
          </cell>
          <cell r="G1481">
            <v>453133000</v>
          </cell>
          <cell r="J1481">
            <v>899404000</v>
          </cell>
          <cell r="M1481">
            <v>12061188096</v>
          </cell>
          <cell r="N1481">
            <v>789536000</v>
          </cell>
          <cell r="O1481">
            <v>263991008</v>
          </cell>
        </row>
        <row r="1482">
          <cell r="A1482" t="str">
            <v>MI</v>
          </cell>
          <cell r="C1482">
            <v>2006</v>
          </cell>
          <cell r="D1482">
            <v>15500928000</v>
          </cell>
          <cell r="G1482">
            <v>1280076000</v>
          </cell>
          <cell r="J1482">
            <v>1732064000</v>
          </cell>
          <cell r="M1482">
            <v>18513068032</v>
          </cell>
          <cell r="N1482">
            <v>149836992</v>
          </cell>
          <cell r="O1482">
            <v>386276000</v>
          </cell>
        </row>
        <row r="1483">
          <cell r="A1483" t="str">
            <v>MN</v>
          </cell>
          <cell r="C1483">
            <v>2006</v>
          </cell>
          <cell r="D1483">
            <v>7835240000</v>
          </cell>
          <cell r="G1483">
            <v>834431000</v>
          </cell>
          <cell r="J1483">
            <v>1063443000</v>
          </cell>
          <cell r="M1483">
            <v>9733113856</v>
          </cell>
          <cell r="N1483">
            <v>518764992</v>
          </cell>
          <cell r="O1483">
            <v>240086000</v>
          </cell>
        </row>
        <row r="1484">
          <cell r="A1484" t="str">
            <v>MS</v>
          </cell>
          <cell r="C1484">
            <v>2006</v>
          </cell>
          <cell r="D1484">
            <v>3583286000</v>
          </cell>
          <cell r="G1484">
            <v>290981000</v>
          </cell>
          <cell r="J1484">
            <v>413302000</v>
          </cell>
          <cell r="M1484">
            <v>4287568896</v>
          </cell>
          <cell r="N1484">
            <v>162215008</v>
          </cell>
          <cell r="O1484">
            <v>53587000</v>
          </cell>
        </row>
        <row r="1485">
          <cell r="A1485" t="str">
            <v>MO</v>
          </cell>
          <cell r="C1485">
            <v>2006</v>
          </cell>
          <cell r="D1485">
            <v>7572272000</v>
          </cell>
          <cell r="G1485">
            <v>469687000</v>
          </cell>
          <cell r="J1485">
            <v>758141000</v>
          </cell>
          <cell r="M1485">
            <v>8800100352</v>
          </cell>
          <cell r="N1485">
            <v>228568992</v>
          </cell>
          <cell r="O1485">
            <v>266931008</v>
          </cell>
        </row>
        <row r="1486">
          <cell r="A1486" t="str">
            <v>MT</v>
          </cell>
          <cell r="C1486">
            <v>2006</v>
          </cell>
          <cell r="D1486">
            <v>1253093000</v>
          </cell>
          <cell r="G1486">
            <v>71746000</v>
          </cell>
          <cell r="J1486">
            <v>97815000</v>
          </cell>
          <cell r="M1486">
            <v>1422653952</v>
          </cell>
          <cell r="N1486">
            <v>75438000</v>
          </cell>
          <cell r="O1486">
            <v>25949000</v>
          </cell>
        </row>
        <row r="1487">
          <cell r="A1487" t="str">
            <v>NE</v>
          </cell>
          <cell r="C1487">
            <v>2006</v>
          </cell>
          <cell r="D1487">
            <v>2441758000</v>
          </cell>
          <cell r="G1487">
            <v>122222000</v>
          </cell>
          <cell r="J1487">
            <v>277276000</v>
          </cell>
          <cell r="M1487">
            <v>2841255936</v>
          </cell>
          <cell r="N1487">
            <v>67387000</v>
          </cell>
          <cell r="O1487">
            <v>30738000</v>
          </cell>
        </row>
        <row r="1488">
          <cell r="A1488" t="str">
            <v>NV</v>
          </cell>
          <cell r="C1488">
            <v>2006</v>
          </cell>
          <cell r="D1488">
            <v>3048568000</v>
          </cell>
          <cell r="G1488">
            <v>568047000</v>
          </cell>
          <cell r="J1488">
            <v>760380000</v>
          </cell>
          <cell r="M1488">
            <v>4376994816</v>
          </cell>
          <cell r="N1488">
            <v>54804000</v>
          </cell>
          <cell r="O1488">
            <v>111684000</v>
          </cell>
        </row>
        <row r="1489">
          <cell r="A1489" t="str">
            <v>NH</v>
          </cell>
          <cell r="C1489">
            <v>2006</v>
          </cell>
          <cell r="D1489">
            <v>2085218000</v>
          </cell>
          <cell r="G1489">
            <v>131851000</v>
          </cell>
          <cell r="J1489">
            <v>201565000</v>
          </cell>
          <cell r="M1489">
            <v>2418633984</v>
          </cell>
          <cell r="N1489">
            <v>26071000</v>
          </cell>
          <cell r="O1489">
            <v>35291000</v>
          </cell>
        </row>
        <row r="1490">
          <cell r="A1490" t="str">
            <v>NJ</v>
          </cell>
          <cell r="C1490">
            <v>2006</v>
          </cell>
          <cell r="D1490">
            <v>19871589000</v>
          </cell>
          <cell r="G1490">
            <v>3107453000</v>
          </cell>
          <cell r="J1490">
            <v>3517814000</v>
          </cell>
          <cell r="M1490">
            <v>26496856064</v>
          </cell>
          <cell r="N1490">
            <v>449284992</v>
          </cell>
          <cell r="O1490">
            <v>398560000</v>
          </cell>
        </row>
        <row r="1491">
          <cell r="A1491" t="str">
            <v>NM</v>
          </cell>
          <cell r="C1491">
            <v>2006</v>
          </cell>
          <cell r="D1491">
            <v>2670509000</v>
          </cell>
          <cell r="G1491">
            <v>232501000</v>
          </cell>
          <cell r="J1491">
            <v>385656000</v>
          </cell>
          <cell r="M1491">
            <v>3288666112</v>
          </cell>
          <cell r="N1491">
            <v>121846000</v>
          </cell>
          <cell r="O1491">
            <v>61933000</v>
          </cell>
        </row>
        <row r="1492">
          <cell r="A1492" t="str">
            <v>NY</v>
          </cell>
          <cell r="C1492">
            <v>2006</v>
          </cell>
          <cell r="D1492">
            <v>41506127000</v>
          </cell>
          <cell r="G1492">
            <v>3380280000</v>
          </cell>
          <cell r="J1492">
            <v>3944380000</v>
          </cell>
          <cell r="M1492">
            <v>48830787584</v>
          </cell>
          <cell r="N1492">
            <v>479420000</v>
          </cell>
          <cell r="O1492">
            <v>1237953024</v>
          </cell>
        </row>
        <row r="1493">
          <cell r="A1493" t="str">
            <v>NC</v>
          </cell>
          <cell r="C1493">
            <v>2006</v>
          </cell>
          <cell r="D1493">
            <v>10443381000</v>
          </cell>
          <cell r="G1493">
            <v>943263000</v>
          </cell>
          <cell r="J1493">
            <v>1058613000</v>
          </cell>
          <cell r="M1493">
            <v>12445256704</v>
          </cell>
          <cell r="N1493">
            <v>292977984</v>
          </cell>
          <cell r="O1493">
            <v>231748000</v>
          </cell>
        </row>
        <row r="1494">
          <cell r="A1494" t="str">
            <v>ND</v>
          </cell>
          <cell r="C1494">
            <v>2006</v>
          </cell>
          <cell r="D1494">
            <v>856029000</v>
          </cell>
          <cell r="G1494">
            <v>56414000</v>
          </cell>
          <cell r="J1494">
            <v>92978000</v>
          </cell>
          <cell r="M1494">
            <v>1005420992</v>
          </cell>
          <cell r="N1494">
            <v>23589000</v>
          </cell>
          <cell r="O1494">
            <v>10881000</v>
          </cell>
        </row>
        <row r="1495">
          <cell r="A1495" t="str">
            <v>OH</v>
          </cell>
          <cell r="C1495">
            <v>2006</v>
          </cell>
          <cell r="D1495">
            <v>17698325000</v>
          </cell>
          <cell r="G1495">
            <v>1769149000</v>
          </cell>
          <cell r="J1495">
            <v>2177340000</v>
          </cell>
          <cell r="M1495">
            <v>21644814336</v>
          </cell>
          <cell r="N1495">
            <v>549182976</v>
          </cell>
          <cell r="O1495">
            <v>540574016</v>
          </cell>
        </row>
        <row r="1496">
          <cell r="A1496" t="str">
            <v>OK</v>
          </cell>
          <cell r="C1496">
            <v>2006</v>
          </cell>
          <cell r="D1496">
            <v>4581010000</v>
          </cell>
          <cell r="G1496">
            <v>293417000</v>
          </cell>
          <cell r="J1496">
            <v>437173000</v>
          </cell>
          <cell r="M1496">
            <v>5311600128</v>
          </cell>
          <cell r="N1496">
            <v>206636992</v>
          </cell>
          <cell r="O1496">
            <v>88414000</v>
          </cell>
        </row>
        <row r="1497">
          <cell r="A1497" t="str">
            <v>OR</v>
          </cell>
          <cell r="C1497">
            <v>2006</v>
          </cell>
          <cell r="D1497">
            <v>4827479000</v>
          </cell>
          <cell r="G1497">
            <v>255063000</v>
          </cell>
          <cell r="J1497">
            <v>319256000</v>
          </cell>
          <cell r="M1497">
            <v>5401798144</v>
          </cell>
          <cell r="N1497">
            <v>153462000</v>
          </cell>
          <cell r="O1497">
            <v>145171008</v>
          </cell>
        </row>
        <row r="1498">
          <cell r="A1498" t="str">
            <v>PA</v>
          </cell>
          <cell r="C1498">
            <v>2006</v>
          </cell>
          <cell r="D1498">
            <v>19682183000</v>
          </cell>
          <cell r="G1498">
            <v>1772337000</v>
          </cell>
          <cell r="J1498">
            <v>2010059000</v>
          </cell>
          <cell r="M1498">
            <v>23464579072</v>
          </cell>
          <cell r="N1498">
            <v>2163461120</v>
          </cell>
          <cell r="O1498">
            <v>236126000</v>
          </cell>
        </row>
        <row r="1499">
          <cell r="A1499" t="str">
            <v>RI</v>
          </cell>
          <cell r="C1499">
            <v>2006</v>
          </cell>
          <cell r="D1499">
            <v>1892340000</v>
          </cell>
          <cell r="G1499">
            <v>40715000</v>
          </cell>
          <cell r="J1499">
            <v>64397000</v>
          </cell>
          <cell r="M1499">
            <v>1997452032</v>
          </cell>
          <cell r="N1499">
            <v>99747000</v>
          </cell>
          <cell r="O1499">
            <v>39743000</v>
          </cell>
        </row>
        <row r="1500">
          <cell r="A1500" t="str">
            <v>SC</v>
          </cell>
          <cell r="C1500">
            <v>2006</v>
          </cell>
          <cell r="D1500">
            <v>5809672000</v>
          </cell>
          <cell r="G1500">
            <v>804496000</v>
          </cell>
          <cell r="J1500">
            <v>1128942000</v>
          </cell>
          <cell r="M1500">
            <v>7743110144</v>
          </cell>
          <cell r="N1500">
            <v>259159008</v>
          </cell>
          <cell r="O1500">
            <v>85094000</v>
          </cell>
        </row>
        <row r="1501">
          <cell r="A1501" t="str">
            <v>SD</v>
          </cell>
          <cell r="C1501">
            <v>2006</v>
          </cell>
          <cell r="D1501">
            <v>929472000</v>
          </cell>
          <cell r="G1501">
            <v>59993000</v>
          </cell>
          <cell r="J1501">
            <v>81660000</v>
          </cell>
          <cell r="M1501">
            <v>1071124992</v>
          </cell>
          <cell r="N1501">
            <v>86571000</v>
          </cell>
          <cell r="O1501">
            <v>23518000</v>
          </cell>
        </row>
        <row r="1502">
          <cell r="A1502" t="str">
            <v>TN</v>
          </cell>
          <cell r="C1502">
            <v>2006</v>
          </cell>
          <cell r="D1502">
            <v>6717234000</v>
          </cell>
          <cell r="G1502">
            <v>485304000</v>
          </cell>
          <cell r="J1502">
            <v>707018000</v>
          </cell>
          <cell r="M1502">
            <v>7909556224</v>
          </cell>
          <cell r="N1502">
            <v>330476000</v>
          </cell>
          <cell r="O1502">
            <v>111741000</v>
          </cell>
        </row>
        <row r="1503">
          <cell r="A1503" t="str">
            <v>TX</v>
          </cell>
          <cell r="C1503">
            <v>2006</v>
          </cell>
          <cell r="D1503">
            <v>32394234000</v>
          </cell>
          <cell r="G1503">
            <v>5166649000</v>
          </cell>
          <cell r="J1503">
            <v>6171054000</v>
          </cell>
          <cell r="M1503">
            <v>43731935232</v>
          </cell>
          <cell r="N1503">
            <v>1030892032</v>
          </cell>
          <cell r="O1503">
            <v>417681984</v>
          </cell>
        </row>
        <row r="1504">
          <cell r="A1504" t="str">
            <v>US</v>
          </cell>
          <cell r="C1504">
            <v>2006</v>
          </cell>
          <cell r="D1504">
            <v>441767985000</v>
          </cell>
          <cell r="G1504">
            <v>47531726000</v>
          </cell>
          <cell r="J1504">
            <v>60727717000</v>
          </cell>
          <cell r="M1504">
            <v>550027460608</v>
          </cell>
          <cell r="N1504">
            <v>16019141632</v>
          </cell>
          <cell r="O1504">
            <v>11580437504</v>
          </cell>
        </row>
        <row r="1505">
          <cell r="A1505" t="str">
            <v>UT</v>
          </cell>
          <cell r="C1505">
            <v>2006</v>
          </cell>
          <cell r="D1505">
            <v>2785974000</v>
          </cell>
          <cell r="G1505">
            <v>245349000</v>
          </cell>
          <cell r="J1505">
            <v>504723000</v>
          </cell>
          <cell r="M1505">
            <v>3536046080</v>
          </cell>
          <cell r="N1505">
            <v>156096992</v>
          </cell>
          <cell r="O1505">
            <v>97003000</v>
          </cell>
        </row>
        <row r="1506">
          <cell r="A1506" t="str">
            <v>VT</v>
          </cell>
          <cell r="C1506">
            <v>2006</v>
          </cell>
          <cell r="D1506">
            <v>1185385000</v>
          </cell>
          <cell r="G1506">
            <v>37999000</v>
          </cell>
          <cell r="J1506">
            <v>59364000</v>
          </cell>
          <cell r="M1506">
            <v>1282748032</v>
          </cell>
          <cell r="N1506">
            <v>61699000</v>
          </cell>
          <cell r="O1506">
            <v>16105000</v>
          </cell>
        </row>
        <row r="1507">
          <cell r="A1507" t="str">
            <v>VA</v>
          </cell>
          <cell r="C1507">
            <v>2006</v>
          </cell>
          <cell r="D1507">
            <v>11790942000</v>
          </cell>
          <cell r="G1507">
            <v>941302000</v>
          </cell>
          <cell r="J1507">
            <v>1360860000</v>
          </cell>
          <cell r="M1507">
            <v>14093104128</v>
          </cell>
          <cell r="N1507">
            <v>368545984</v>
          </cell>
          <cell r="O1507">
            <v>314950016</v>
          </cell>
        </row>
        <row r="1508">
          <cell r="A1508" t="str">
            <v>WA</v>
          </cell>
          <cell r="C1508">
            <v>2006</v>
          </cell>
          <cell r="D1508">
            <v>8121791000</v>
          </cell>
          <cell r="G1508">
            <v>1126214000</v>
          </cell>
          <cell r="J1508">
            <v>1422987000</v>
          </cell>
          <cell r="M1508">
            <v>10670992384</v>
          </cell>
          <cell r="N1508">
            <v>538286976</v>
          </cell>
          <cell r="O1508">
            <v>323337984</v>
          </cell>
        </row>
        <row r="1509">
          <cell r="A1509" t="str">
            <v>WV</v>
          </cell>
          <cell r="C1509">
            <v>2006</v>
          </cell>
          <cell r="D1509">
            <v>2416245000</v>
          </cell>
          <cell r="G1509">
            <v>129326000</v>
          </cell>
          <cell r="J1509">
            <v>187462000</v>
          </cell>
          <cell r="M1509">
            <v>2733032960</v>
          </cell>
          <cell r="N1509">
            <v>324107008</v>
          </cell>
          <cell r="O1509">
            <v>35315000</v>
          </cell>
        </row>
        <row r="1510">
          <cell r="A1510" t="str">
            <v>WI</v>
          </cell>
          <cell r="C1510">
            <v>2006</v>
          </cell>
          <cell r="D1510">
            <v>8790219000</v>
          </cell>
          <cell r="G1510">
            <v>351072000</v>
          </cell>
          <cell r="J1510">
            <v>546474000</v>
          </cell>
          <cell r="M1510">
            <v>9687764992</v>
          </cell>
          <cell r="N1510">
            <v>277875008</v>
          </cell>
          <cell r="O1510">
            <v>246492000</v>
          </cell>
        </row>
        <row r="1511">
          <cell r="A1511" t="str">
            <v>WY</v>
          </cell>
          <cell r="C1511">
            <v>2006</v>
          </cell>
          <cell r="D1511">
            <v>968244000</v>
          </cell>
          <cell r="G1511">
            <v>113238000</v>
          </cell>
          <cell r="J1511">
            <v>168433000</v>
          </cell>
          <cell r="M1511">
            <v>1249915008</v>
          </cell>
          <cell r="N1511">
            <v>42135000</v>
          </cell>
          <cell r="O1511">
            <v>37298000</v>
          </cell>
        </row>
        <row r="1512">
          <cell r="A1512" t="str">
            <v>AL</v>
          </cell>
          <cell r="C1512">
            <v>2007</v>
          </cell>
          <cell r="D1512">
            <v>6432828000</v>
          </cell>
          <cell r="G1512">
            <v>553223000</v>
          </cell>
          <cell r="J1512">
            <v>689980000</v>
          </cell>
          <cell r="M1512">
            <v>7676030976</v>
          </cell>
          <cell r="N1512">
            <v>312840000</v>
          </cell>
          <cell r="O1512">
            <v>108265000</v>
          </cell>
        </row>
        <row r="1513">
          <cell r="A1513" t="str">
            <v>AK</v>
          </cell>
          <cell r="C1513">
            <v>2007</v>
          </cell>
          <cell r="D1513">
            <v>1637774000</v>
          </cell>
          <cell r="G1513">
            <v>184698000</v>
          </cell>
          <cell r="J1513">
            <v>258387000</v>
          </cell>
          <cell r="M1513">
            <v>2080859008</v>
          </cell>
          <cell r="N1513">
            <v>72242000</v>
          </cell>
          <cell r="O1513">
            <v>35859000</v>
          </cell>
        </row>
        <row r="1514">
          <cell r="A1514" t="str">
            <v>AZ</v>
          </cell>
          <cell r="C1514">
            <v>2007</v>
          </cell>
          <cell r="D1514">
            <v>7072193000</v>
          </cell>
          <cell r="G1514">
            <v>1117137000</v>
          </cell>
          <cell r="J1514">
            <v>1436887000</v>
          </cell>
          <cell r="M1514">
            <v>9626217472</v>
          </cell>
          <cell r="N1514">
            <v>220408992</v>
          </cell>
          <cell r="O1514">
            <v>206519008</v>
          </cell>
        </row>
        <row r="1515">
          <cell r="A1515" t="str">
            <v>AR</v>
          </cell>
          <cell r="C1515">
            <v>2007</v>
          </cell>
          <cell r="D1515">
            <v>3865301000</v>
          </cell>
          <cell r="G1515">
            <v>226288000</v>
          </cell>
          <cell r="J1515">
            <v>517496000</v>
          </cell>
          <cell r="M1515">
            <v>4609084928</v>
          </cell>
          <cell r="N1515">
            <v>112458000</v>
          </cell>
          <cell r="O1515">
            <v>68262000</v>
          </cell>
        </row>
        <row r="1516">
          <cell r="A1516" t="str">
            <v>CA</v>
          </cell>
          <cell r="C1516">
            <v>2007</v>
          </cell>
          <cell r="D1516">
            <v>58369306000</v>
          </cell>
          <cell r="G1516">
            <v>8595676000</v>
          </cell>
          <cell r="J1516">
            <v>10059647000</v>
          </cell>
          <cell r="M1516">
            <v>77024632832</v>
          </cell>
          <cell r="N1516">
            <v>1454418048</v>
          </cell>
          <cell r="O1516">
            <v>1538291968</v>
          </cell>
        </row>
        <row r="1517">
          <cell r="A1517" t="str">
            <v>CO</v>
          </cell>
          <cell r="C1517">
            <v>2007</v>
          </cell>
          <cell r="D1517">
            <v>6567254000</v>
          </cell>
          <cell r="G1517">
            <v>800343000</v>
          </cell>
          <cell r="J1517">
            <v>1083924000</v>
          </cell>
          <cell r="M1517">
            <v>8451521024</v>
          </cell>
          <cell r="N1517">
            <v>110149000</v>
          </cell>
          <cell r="O1517">
            <v>226087008</v>
          </cell>
        </row>
        <row r="1518">
          <cell r="A1518" t="str">
            <v>CT</v>
          </cell>
          <cell r="C1518">
            <v>2007</v>
          </cell>
          <cell r="D1518">
            <v>7029807000</v>
          </cell>
          <cell r="G1518">
            <v>832473000</v>
          </cell>
          <cell r="J1518">
            <v>927306000</v>
          </cell>
          <cell r="M1518">
            <v>8789585920</v>
          </cell>
          <cell r="N1518">
            <v>566444032</v>
          </cell>
          <cell r="O1518">
            <v>171131008</v>
          </cell>
        </row>
        <row r="1519">
          <cell r="A1519" t="str">
            <v>DE</v>
          </cell>
          <cell r="C1519">
            <v>2007</v>
          </cell>
          <cell r="D1519">
            <v>1423584000</v>
          </cell>
          <cell r="G1519">
            <v>238823000</v>
          </cell>
          <cell r="J1519">
            <v>245757000</v>
          </cell>
          <cell r="M1519">
            <v>1908163968</v>
          </cell>
          <cell r="N1519">
            <v>96418000</v>
          </cell>
          <cell r="O1519">
            <v>46525000</v>
          </cell>
        </row>
        <row r="1520">
          <cell r="A1520" t="str">
            <v>DC</v>
          </cell>
          <cell r="C1520">
            <v>2007</v>
          </cell>
          <cell r="D1520">
            <v>1247626000</v>
          </cell>
          <cell r="G1520">
            <v>144785000</v>
          </cell>
          <cell r="J1520">
            <v>175618000</v>
          </cell>
          <cell r="M1520">
            <v>1568029056</v>
          </cell>
          <cell r="N1520">
            <v>0</v>
          </cell>
          <cell r="O1520">
            <v>46919000</v>
          </cell>
        </row>
        <row r="1521">
          <cell r="A1521" t="str">
            <v>FL</v>
          </cell>
          <cell r="C1521">
            <v>2007</v>
          </cell>
          <cell r="D1521">
            <v>23202453000</v>
          </cell>
          <cell r="G1521">
            <v>4734341000</v>
          </cell>
          <cell r="J1521">
            <v>5993821000</v>
          </cell>
          <cell r="M1521">
            <v>33930614784</v>
          </cell>
          <cell r="N1521">
            <v>571873024</v>
          </cell>
          <cell r="O1521">
            <v>622185984</v>
          </cell>
        </row>
        <row r="1522">
          <cell r="A1522" t="str">
            <v>GA</v>
          </cell>
          <cell r="C1522">
            <v>2007</v>
          </cell>
          <cell r="D1522">
            <v>14698773000</v>
          </cell>
          <cell r="G1522">
            <v>1776922000</v>
          </cell>
          <cell r="J1522">
            <v>2272113000</v>
          </cell>
          <cell r="M1522">
            <v>18747807744</v>
          </cell>
          <cell r="N1522">
            <v>818323008</v>
          </cell>
          <cell r="O1522">
            <v>168506000</v>
          </cell>
        </row>
        <row r="1523">
          <cell r="A1523" t="str">
            <v>HI</v>
          </cell>
          <cell r="C1523">
            <v>2007</v>
          </cell>
          <cell r="D1523">
            <v>1970072000</v>
          </cell>
          <cell r="G1523">
            <v>145235000</v>
          </cell>
          <cell r="J1523">
            <v>189536000</v>
          </cell>
          <cell r="M1523">
            <v>2304843008</v>
          </cell>
          <cell r="N1523">
            <v>19555000</v>
          </cell>
          <cell r="O1523">
            <v>31334000</v>
          </cell>
        </row>
        <row r="1524">
          <cell r="A1524" t="str">
            <v>ID</v>
          </cell>
          <cell r="C1524">
            <v>2007</v>
          </cell>
          <cell r="D1524">
            <v>1745401000</v>
          </cell>
          <cell r="G1524">
            <v>135864000</v>
          </cell>
          <cell r="J1524">
            <v>163583000</v>
          </cell>
          <cell r="M1524">
            <v>2044848000</v>
          </cell>
          <cell r="N1524">
            <v>86635000</v>
          </cell>
          <cell r="O1524">
            <v>43707000</v>
          </cell>
        </row>
        <row r="1525">
          <cell r="A1525" t="str">
            <v>IL</v>
          </cell>
          <cell r="C1525">
            <v>2007</v>
          </cell>
          <cell r="D1525">
            <v>19417632000</v>
          </cell>
          <cell r="G1525">
            <v>1577322000</v>
          </cell>
          <cell r="J1525">
            <v>2081636000</v>
          </cell>
          <cell r="M1525">
            <v>23076589568</v>
          </cell>
          <cell r="N1525">
            <v>567478016</v>
          </cell>
          <cell r="O1525">
            <v>740961984</v>
          </cell>
        </row>
        <row r="1526">
          <cell r="A1526" t="str">
            <v>IN</v>
          </cell>
          <cell r="C1526">
            <v>2007</v>
          </cell>
          <cell r="D1526">
            <v>8942272000</v>
          </cell>
          <cell r="G1526">
            <v>663505000</v>
          </cell>
          <cell r="J1526">
            <v>1062688000</v>
          </cell>
          <cell r="M1526">
            <v>10668465152</v>
          </cell>
          <cell r="N1526">
            <v>268524992</v>
          </cell>
          <cell r="O1526">
            <v>520024992</v>
          </cell>
        </row>
        <row r="1527">
          <cell r="A1527" t="str">
            <v>IA</v>
          </cell>
          <cell r="C1527">
            <v>2007</v>
          </cell>
          <cell r="D1527">
            <v>4258857000</v>
          </cell>
          <cell r="G1527">
            <v>511555000</v>
          </cell>
          <cell r="J1527">
            <v>647628000</v>
          </cell>
          <cell r="M1527">
            <v>5418039808</v>
          </cell>
          <cell r="N1527">
            <v>147682000</v>
          </cell>
          <cell r="O1527">
            <v>123366000</v>
          </cell>
        </row>
        <row r="1528">
          <cell r="A1528" t="str">
            <v>KS</v>
          </cell>
          <cell r="C1528">
            <v>2007</v>
          </cell>
          <cell r="D1528">
            <v>4052365000</v>
          </cell>
          <cell r="G1528">
            <v>171593000</v>
          </cell>
          <cell r="J1528">
            <v>427238000</v>
          </cell>
          <cell r="M1528">
            <v>4651195904</v>
          </cell>
          <cell r="N1528">
            <v>111198000</v>
          </cell>
          <cell r="O1528">
            <v>94014000</v>
          </cell>
        </row>
        <row r="1529">
          <cell r="A1529" t="str">
            <v>KY</v>
          </cell>
          <cell r="C1529">
            <v>2007</v>
          </cell>
          <cell r="D1529">
            <v>5119304000</v>
          </cell>
          <cell r="G1529">
            <v>562361000</v>
          </cell>
          <cell r="J1529">
            <v>755787000</v>
          </cell>
          <cell r="M1529">
            <v>6437451776</v>
          </cell>
          <cell r="N1529">
            <v>256556000</v>
          </cell>
          <cell r="O1529">
            <v>151936992</v>
          </cell>
        </row>
        <row r="1530">
          <cell r="A1530" t="str">
            <v>LA</v>
          </cell>
          <cell r="C1530">
            <v>2007</v>
          </cell>
          <cell r="D1530">
            <v>6013021000</v>
          </cell>
          <cell r="G1530">
            <v>444702000</v>
          </cell>
          <cell r="J1530">
            <v>612950000</v>
          </cell>
          <cell r="M1530">
            <v>7070672896</v>
          </cell>
          <cell r="N1530">
            <v>472316992</v>
          </cell>
          <cell r="O1530">
            <v>182151008</v>
          </cell>
        </row>
        <row r="1531">
          <cell r="A1531" t="str">
            <v>ME</v>
          </cell>
          <cell r="C1531">
            <v>2007</v>
          </cell>
          <cell r="D1531">
            <v>2095609000</v>
          </cell>
          <cell r="G1531">
            <v>53101000</v>
          </cell>
          <cell r="J1531">
            <v>92509000</v>
          </cell>
          <cell r="M1531">
            <v>2241219072</v>
          </cell>
          <cell r="N1531">
            <v>94974000</v>
          </cell>
          <cell r="O1531">
            <v>32692000</v>
          </cell>
        </row>
        <row r="1532">
          <cell r="A1532" t="str">
            <v>MD</v>
          </cell>
          <cell r="C1532">
            <v>2007</v>
          </cell>
          <cell r="D1532">
            <v>9563504000</v>
          </cell>
          <cell r="G1532">
            <v>856599000</v>
          </cell>
          <cell r="J1532">
            <v>1095201000</v>
          </cell>
          <cell r="M1532">
            <v>11515303936</v>
          </cell>
          <cell r="N1532">
            <v>272212000</v>
          </cell>
          <cell r="O1532">
            <v>263236992</v>
          </cell>
        </row>
        <row r="1533">
          <cell r="A1533" t="str">
            <v>MA</v>
          </cell>
          <cell r="C1533">
            <v>2007</v>
          </cell>
          <cell r="D1533">
            <v>11163200000</v>
          </cell>
          <cell r="G1533">
            <v>515111000</v>
          </cell>
          <cell r="J1533">
            <v>910018000</v>
          </cell>
          <cell r="M1533">
            <v>12588328960</v>
          </cell>
          <cell r="N1533">
            <v>747726976</v>
          </cell>
          <cell r="O1533">
            <v>267771008</v>
          </cell>
        </row>
        <row r="1534">
          <cell r="A1534" t="str">
            <v>MI</v>
          </cell>
          <cell r="C1534">
            <v>2007</v>
          </cell>
          <cell r="D1534">
            <v>17301797000</v>
          </cell>
          <cell r="G1534">
            <v>1170874000</v>
          </cell>
          <cell r="J1534">
            <v>1636743000</v>
          </cell>
          <cell r="M1534">
            <v>20109414400</v>
          </cell>
          <cell r="N1534">
            <v>147828000</v>
          </cell>
          <cell r="O1534">
            <v>476724000</v>
          </cell>
        </row>
        <row r="1535">
          <cell r="A1535" t="str">
            <v>MN</v>
          </cell>
          <cell r="C1535">
            <v>2007</v>
          </cell>
          <cell r="D1535">
            <v>8186187000</v>
          </cell>
          <cell r="G1535">
            <v>849344000</v>
          </cell>
          <cell r="J1535">
            <v>1074228000</v>
          </cell>
          <cell r="M1535">
            <v>10109759488</v>
          </cell>
          <cell r="N1535">
            <v>533300000</v>
          </cell>
          <cell r="O1535">
            <v>305839008</v>
          </cell>
        </row>
        <row r="1536">
          <cell r="A1536" t="str">
            <v>MS</v>
          </cell>
          <cell r="C1536">
            <v>2007</v>
          </cell>
          <cell r="D1536">
            <v>3708664000</v>
          </cell>
          <cell r="G1536">
            <v>234921000</v>
          </cell>
          <cell r="J1536">
            <v>379581000</v>
          </cell>
          <cell r="M1536">
            <v>4323166208</v>
          </cell>
          <cell r="N1536">
            <v>177294000</v>
          </cell>
          <cell r="O1536">
            <v>56224000</v>
          </cell>
        </row>
        <row r="1537">
          <cell r="A1537" t="str">
            <v>MO</v>
          </cell>
          <cell r="C1537">
            <v>2007</v>
          </cell>
          <cell r="D1537">
            <v>8004863000</v>
          </cell>
          <cell r="G1537">
            <v>623980000</v>
          </cell>
          <cell r="J1537">
            <v>925265000</v>
          </cell>
          <cell r="M1537">
            <v>9554108416</v>
          </cell>
          <cell r="N1537">
            <v>234920992</v>
          </cell>
          <cell r="O1537">
            <v>214959008</v>
          </cell>
        </row>
        <row r="1538">
          <cell r="A1538" t="str">
            <v>MT</v>
          </cell>
          <cell r="C1538">
            <v>2007</v>
          </cell>
          <cell r="D1538">
            <v>1328835000</v>
          </cell>
          <cell r="G1538">
            <v>73074000</v>
          </cell>
          <cell r="J1538">
            <v>100598000</v>
          </cell>
          <cell r="M1538">
            <v>1502507008</v>
          </cell>
          <cell r="N1538">
            <v>79535000</v>
          </cell>
          <cell r="O1538">
            <v>30417000</v>
          </cell>
        </row>
        <row r="1539">
          <cell r="A1539" t="str">
            <v>NE</v>
          </cell>
          <cell r="C1539">
            <v>2007</v>
          </cell>
          <cell r="D1539">
            <v>2651097000</v>
          </cell>
          <cell r="G1539">
            <v>201484000</v>
          </cell>
          <cell r="J1539">
            <v>378988000</v>
          </cell>
          <cell r="M1539">
            <v>3231568896</v>
          </cell>
          <cell r="N1539">
            <v>77542000</v>
          </cell>
          <cell r="O1539">
            <v>40323000</v>
          </cell>
        </row>
        <row r="1540">
          <cell r="A1540" t="str">
            <v>NV</v>
          </cell>
          <cell r="C1540">
            <v>2007</v>
          </cell>
          <cell r="D1540">
            <v>3403085000</v>
          </cell>
          <cell r="G1540">
            <v>610250000</v>
          </cell>
          <cell r="J1540">
            <v>731227000</v>
          </cell>
          <cell r="M1540">
            <v>4744562176</v>
          </cell>
          <cell r="N1540">
            <v>53126000</v>
          </cell>
          <cell r="O1540">
            <v>99345000</v>
          </cell>
        </row>
        <row r="1541">
          <cell r="A1541" t="str">
            <v>NH</v>
          </cell>
          <cell r="C1541">
            <v>2007</v>
          </cell>
          <cell r="D1541">
            <v>2187599000</v>
          </cell>
          <cell r="G1541">
            <v>148948000</v>
          </cell>
          <cell r="J1541">
            <v>208008000</v>
          </cell>
          <cell r="M1541">
            <v>2544555008</v>
          </cell>
          <cell r="N1541">
            <v>27483000</v>
          </cell>
          <cell r="O1541">
            <v>34628000</v>
          </cell>
        </row>
        <row r="1542">
          <cell r="A1542" t="str">
            <v>NJ</v>
          </cell>
          <cell r="C1542">
            <v>2007</v>
          </cell>
          <cell r="D1542">
            <v>20595451000</v>
          </cell>
          <cell r="G1542">
            <v>2721343000</v>
          </cell>
          <cell r="J1542">
            <v>3064260000</v>
          </cell>
          <cell r="M1542">
            <v>26381053952</v>
          </cell>
          <cell r="N1542">
            <v>633379008</v>
          </cell>
          <cell r="O1542">
            <v>430734016</v>
          </cell>
        </row>
        <row r="1543">
          <cell r="A1543" t="str">
            <v>NM</v>
          </cell>
          <cell r="C1543">
            <v>2007</v>
          </cell>
          <cell r="D1543">
            <v>2833372000</v>
          </cell>
          <cell r="G1543">
            <v>309991000</v>
          </cell>
          <cell r="J1543">
            <v>396529000</v>
          </cell>
          <cell r="M1543">
            <v>3539891968</v>
          </cell>
          <cell r="N1543">
            <v>193255008</v>
          </cell>
          <cell r="O1543">
            <v>61189000</v>
          </cell>
        </row>
        <row r="1544">
          <cell r="A1544" t="str">
            <v>NY</v>
          </cell>
          <cell r="C1544">
            <v>2007</v>
          </cell>
          <cell r="D1544">
            <v>43743457000</v>
          </cell>
          <cell r="G1544">
            <v>3711293000</v>
          </cell>
          <cell r="J1544">
            <v>4209480000</v>
          </cell>
          <cell r="M1544">
            <v>51664228352</v>
          </cell>
          <cell r="N1544">
            <v>597945024</v>
          </cell>
          <cell r="O1544">
            <v>1006982016</v>
          </cell>
        </row>
        <row r="1545">
          <cell r="A1545" t="str">
            <v>NC</v>
          </cell>
          <cell r="C1545">
            <v>2007</v>
          </cell>
          <cell r="D1545">
            <v>11404645000</v>
          </cell>
          <cell r="G1545">
            <v>1093242000</v>
          </cell>
          <cell r="J1545">
            <v>1187215000</v>
          </cell>
          <cell r="M1545">
            <v>13685101568</v>
          </cell>
          <cell r="N1545">
            <v>327556992</v>
          </cell>
          <cell r="O1545">
            <v>254286000</v>
          </cell>
        </row>
        <row r="1546">
          <cell r="A1546" t="str">
            <v>ND</v>
          </cell>
          <cell r="C1546">
            <v>2007</v>
          </cell>
          <cell r="D1546">
            <v>880852000</v>
          </cell>
          <cell r="G1546">
            <v>59824000</v>
          </cell>
          <cell r="J1546">
            <v>90858000</v>
          </cell>
          <cell r="M1546">
            <v>1031534016</v>
          </cell>
          <cell r="N1546">
            <v>22530000</v>
          </cell>
          <cell r="O1546">
            <v>15439000</v>
          </cell>
        </row>
        <row r="1547">
          <cell r="A1547" t="str">
            <v>OH</v>
          </cell>
          <cell r="C1547">
            <v>2007</v>
          </cell>
          <cell r="D1547">
            <v>18024937000</v>
          </cell>
          <cell r="G1547">
            <v>2161242000</v>
          </cell>
          <cell r="J1547">
            <v>2598745000</v>
          </cell>
          <cell r="M1547">
            <v>22784923648</v>
          </cell>
          <cell r="N1547">
            <v>572424000</v>
          </cell>
          <cell r="O1547">
            <v>485022016</v>
          </cell>
        </row>
        <row r="1548">
          <cell r="A1548" t="str">
            <v>OK</v>
          </cell>
          <cell r="C1548">
            <v>2007</v>
          </cell>
          <cell r="D1548">
            <v>4920870000</v>
          </cell>
          <cell r="G1548">
            <v>358338000</v>
          </cell>
          <cell r="J1548">
            <v>502711000</v>
          </cell>
          <cell r="M1548">
            <v>5781919232</v>
          </cell>
          <cell r="N1548">
            <v>219700992</v>
          </cell>
          <cell r="O1548">
            <v>93359000</v>
          </cell>
        </row>
        <row r="1549">
          <cell r="A1549" t="str">
            <v>OR</v>
          </cell>
          <cell r="C1549">
            <v>2007</v>
          </cell>
          <cell r="D1549">
            <v>5107118000</v>
          </cell>
          <cell r="G1549">
            <v>200541000</v>
          </cell>
          <cell r="J1549">
            <v>293730000</v>
          </cell>
          <cell r="M1549">
            <v>5601389056</v>
          </cell>
          <cell r="N1549">
            <v>168134000</v>
          </cell>
          <cell r="O1549">
            <v>176928000</v>
          </cell>
        </row>
        <row r="1550">
          <cell r="A1550" t="str">
            <v>PA</v>
          </cell>
          <cell r="C1550">
            <v>2007</v>
          </cell>
          <cell r="D1550">
            <v>20371438000</v>
          </cell>
          <cell r="G1550">
            <v>2278429000</v>
          </cell>
          <cell r="J1550">
            <v>2543949000</v>
          </cell>
          <cell r="M1550">
            <v>25193816064</v>
          </cell>
          <cell r="N1550">
            <v>658953024</v>
          </cell>
          <cell r="O1550">
            <v>240834000</v>
          </cell>
        </row>
        <row r="1551">
          <cell r="A1551" t="str">
            <v>RI</v>
          </cell>
          <cell r="C1551">
            <v>2007</v>
          </cell>
          <cell r="D1551">
            <v>2027492000</v>
          </cell>
          <cell r="G1551">
            <v>29054000</v>
          </cell>
          <cell r="J1551">
            <v>45457000</v>
          </cell>
          <cell r="M1551">
            <v>2102002944</v>
          </cell>
          <cell r="N1551">
            <v>94696000</v>
          </cell>
          <cell r="O1551">
            <v>48754000</v>
          </cell>
        </row>
        <row r="1552">
          <cell r="A1552" t="str">
            <v>SC</v>
          </cell>
          <cell r="C1552">
            <v>2007</v>
          </cell>
          <cell r="D1552">
            <v>6205223000</v>
          </cell>
          <cell r="G1552">
            <v>1029850000</v>
          </cell>
          <cell r="J1552">
            <v>1293778000</v>
          </cell>
          <cell r="M1552">
            <v>8528850944</v>
          </cell>
          <cell r="N1552">
            <v>303281984</v>
          </cell>
          <cell r="O1552">
            <v>90263000</v>
          </cell>
        </row>
        <row r="1553">
          <cell r="A1553" t="str">
            <v>SD</v>
          </cell>
          <cell r="C1553">
            <v>2007</v>
          </cell>
          <cell r="D1553">
            <v>957019000</v>
          </cell>
          <cell r="G1553">
            <v>79081000</v>
          </cell>
          <cell r="J1553">
            <v>104291000</v>
          </cell>
          <cell r="M1553">
            <v>1140391040</v>
          </cell>
          <cell r="N1553">
            <v>68397000</v>
          </cell>
          <cell r="O1553">
            <v>21672000</v>
          </cell>
        </row>
        <row r="1554">
          <cell r="A1554" t="str">
            <v>TN</v>
          </cell>
          <cell r="C1554">
            <v>2007</v>
          </cell>
          <cell r="D1554">
            <v>7061242000</v>
          </cell>
          <cell r="G1554">
            <v>403092000</v>
          </cell>
          <cell r="J1554">
            <v>594664000</v>
          </cell>
          <cell r="M1554">
            <v>8058997760</v>
          </cell>
          <cell r="N1554">
            <v>338868000</v>
          </cell>
          <cell r="O1554">
            <v>119035000</v>
          </cell>
        </row>
        <row r="1555">
          <cell r="A1555" t="str">
            <v>TX</v>
          </cell>
          <cell r="C1555">
            <v>2007</v>
          </cell>
          <cell r="D1555">
            <v>34416871000</v>
          </cell>
          <cell r="G1555">
            <v>5524085000</v>
          </cell>
          <cell r="J1555">
            <v>6654175000</v>
          </cell>
          <cell r="M1555">
            <v>46595129344</v>
          </cell>
          <cell r="N1555">
            <v>686912000</v>
          </cell>
          <cell r="O1555">
            <v>567139968</v>
          </cell>
        </row>
        <row r="1556">
          <cell r="A1556" t="str">
            <v>US</v>
          </cell>
          <cell r="C1556">
            <v>2007</v>
          </cell>
          <cell r="D1556">
            <v>469438483000</v>
          </cell>
          <cell r="G1556">
            <v>51831734000</v>
          </cell>
          <cell r="J1556">
            <v>65466575000</v>
          </cell>
          <cell r="M1556">
            <v>586736795648</v>
          </cell>
          <cell r="N1556">
            <v>15452850176</v>
          </cell>
          <cell r="O1556">
            <v>11709142016</v>
          </cell>
        </row>
        <row r="1557">
          <cell r="A1557" t="str">
            <v>UT</v>
          </cell>
          <cell r="C1557">
            <v>2007</v>
          </cell>
          <cell r="D1557">
            <v>2954550000</v>
          </cell>
          <cell r="G1557">
            <v>270559000</v>
          </cell>
          <cell r="J1557">
            <v>579188000</v>
          </cell>
          <cell r="M1557">
            <v>3804296960</v>
          </cell>
          <cell r="N1557">
            <v>134756000</v>
          </cell>
          <cell r="O1557">
            <v>102013000</v>
          </cell>
        </row>
        <row r="1558">
          <cell r="A1558" t="str">
            <v>VT</v>
          </cell>
          <cell r="C1558">
            <v>2007</v>
          </cell>
          <cell r="D1558">
            <v>1243476000</v>
          </cell>
          <cell r="G1558">
            <v>44385000</v>
          </cell>
          <cell r="J1558">
            <v>70359000</v>
          </cell>
          <cell r="M1558">
            <v>1358220032</v>
          </cell>
          <cell r="N1558">
            <v>67901000</v>
          </cell>
          <cell r="O1558">
            <v>16787000</v>
          </cell>
        </row>
        <row r="1559">
          <cell r="A1559" t="str">
            <v>VA</v>
          </cell>
          <cell r="C1559">
            <v>2007</v>
          </cell>
          <cell r="D1559">
            <v>12685810000</v>
          </cell>
          <cell r="G1559">
            <v>875453000</v>
          </cell>
          <cell r="J1559">
            <v>1524704000</v>
          </cell>
          <cell r="M1559">
            <v>15085967360</v>
          </cell>
          <cell r="N1559">
            <v>353444992</v>
          </cell>
          <cell r="O1559">
            <v>328076992</v>
          </cell>
        </row>
        <row r="1560">
          <cell r="A1560" t="str">
            <v>WA</v>
          </cell>
          <cell r="C1560">
            <v>2007</v>
          </cell>
          <cell r="D1560">
            <v>8642745000</v>
          </cell>
          <cell r="G1560">
            <v>1300284000</v>
          </cell>
          <cell r="J1560">
            <v>1624637000</v>
          </cell>
          <cell r="M1560">
            <v>11567666176</v>
          </cell>
          <cell r="N1560">
            <v>590753984</v>
          </cell>
          <cell r="O1560">
            <v>353496000</v>
          </cell>
        </row>
        <row r="1561">
          <cell r="A1561" t="str">
            <v>WV</v>
          </cell>
          <cell r="C1561">
            <v>2007</v>
          </cell>
          <cell r="D1561">
            <v>2500205000</v>
          </cell>
          <cell r="G1561">
            <v>167557000</v>
          </cell>
          <cell r="J1561">
            <v>228873000</v>
          </cell>
          <cell r="M1561">
            <v>2896634880</v>
          </cell>
          <cell r="N1561">
            <v>336968000</v>
          </cell>
          <cell r="O1561">
            <v>35485000</v>
          </cell>
        </row>
        <row r="1562">
          <cell r="A1562" t="str">
            <v>WI</v>
          </cell>
          <cell r="C1562">
            <v>2007</v>
          </cell>
          <cell r="D1562">
            <v>9068768000</v>
          </cell>
          <cell r="G1562">
            <v>271774000</v>
          </cell>
          <cell r="J1562">
            <v>477834000</v>
          </cell>
          <cell r="M1562">
            <v>9818376192</v>
          </cell>
          <cell r="N1562">
            <v>304520992</v>
          </cell>
          <cell r="O1562">
            <v>248051008</v>
          </cell>
        </row>
        <row r="1563">
          <cell r="A1563" t="str">
            <v>WY</v>
          </cell>
          <cell r="C1563">
            <v>2007</v>
          </cell>
          <cell r="D1563">
            <v>1132679000</v>
          </cell>
          <cell r="G1563">
            <v>187785000</v>
          </cell>
          <cell r="J1563">
            <v>246790000</v>
          </cell>
          <cell r="M1563">
            <v>1567254016</v>
          </cell>
          <cell r="N1563">
            <v>67010000</v>
          </cell>
          <cell r="O1563">
            <v>65390000</v>
          </cell>
        </row>
        <row r="1564">
          <cell r="A1564" t="str">
            <v>AL</v>
          </cell>
          <cell r="C1564">
            <v>2008</v>
          </cell>
          <cell r="D1564">
            <v>6923254000</v>
          </cell>
          <cell r="G1564">
            <v>676586000</v>
          </cell>
          <cell r="J1564">
            <v>813585000</v>
          </cell>
          <cell r="M1564">
            <v>8413425152</v>
          </cell>
          <cell r="N1564">
            <v>337040000</v>
          </cell>
          <cell r="O1564">
            <v>88815000</v>
          </cell>
        </row>
        <row r="1565">
          <cell r="A1565" t="str">
            <v>AK</v>
          </cell>
          <cell r="C1565">
            <v>2008</v>
          </cell>
          <cell r="D1565">
            <v>1929509000</v>
          </cell>
          <cell r="G1565">
            <v>183661000</v>
          </cell>
          <cell r="J1565">
            <v>306698000</v>
          </cell>
          <cell r="M1565">
            <v>2419867904</v>
          </cell>
          <cell r="N1565">
            <v>75640000</v>
          </cell>
          <cell r="O1565">
            <v>32783000</v>
          </cell>
        </row>
        <row r="1566">
          <cell r="A1566" t="str">
            <v>AZ</v>
          </cell>
          <cell r="C1566">
            <v>2008</v>
          </cell>
          <cell r="D1566">
            <v>7614303000</v>
          </cell>
          <cell r="G1566">
            <v>1235768000</v>
          </cell>
          <cell r="J1566">
            <v>1569407000</v>
          </cell>
          <cell r="M1566">
            <v>10419477504</v>
          </cell>
          <cell r="N1566">
            <v>259750000</v>
          </cell>
          <cell r="O1566">
            <v>273231008</v>
          </cell>
        </row>
        <row r="1567">
          <cell r="A1567" t="str">
            <v>AR</v>
          </cell>
          <cell r="C1567">
            <v>2008</v>
          </cell>
          <cell r="D1567">
            <v>3993273000</v>
          </cell>
          <cell r="G1567">
            <v>220327000</v>
          </cell>
          <cell r="J1567">
            <v>463449000</v>
          </cell>
          <cell r="M1567">
            <v>4677048832</v>
          </cell>
          <cell r="N1567">
            <v>116654000</v>
          </cell>
          <cell r="O1567">
            <v>110047000</v>
          </cell>
        </row>
        <row r="1568">
          <cell r="A1568" t="str">
            <v>CA</v>
          </cell>
          <cell r="C1568">
            <v>2008</v>
          </cell>
          <cell r="D1568">
            <v>61320896000</v>
          </cell>
          <cell r="G1568">
            <v>8251902000</v>
          </cell>
          <cell r="J1568">
            <v>9366260000</v>
          </cell>
          <cell r="M1568">
            <v>78939054080</v>
          </cell>
          <cell r="N1568">
            <v>1821490048</v>
          </cell>
          <cell r="O1568">
            <v>1654732032</v>
          </cell>
        </row>
        <row r="1569">
          <cell r="A1569" t="str">
            <v>CO</v>
          </cell>
          <cell r="C1569">
            <v>2008</v>
          </cell>
          <cell r="D1569">
            <v>7287197000</v>
          </cell>
          <cell r="G1569">
            <v>848446000</v>
          </cell>
          <cell r="J1569">
            <v>1157698000</v>
          </cell>
          <cell r="M1569">
            <v>9293340672</v>
          </cell>
          <cell r="N1569">
            <v>116248000</v>
          </cell>
          <cell r="O1569">
            <v>365752000</v>
          </cell>
        </row>
        <row r="1570">
          <cell r="A1570" t="str">
            <v>CT</v>
          </cell>
          <cell r="C1570">
            <v>2008</v>
          </cell>
          <cell r="D1570">
            <v>7408035000</v>
          </cell>
          <cell r="G1570">
            <v>681344000</v>
          </cell>
          <cell r="J1570">
            <v>770868000</v>
          </cell>
          <cell r="M1570">
            <v>8860247040</v>
          </cell>
          <cell r="N1570">
            <v>501568000</v>
          </cell>
          <cell r="O1570">
            <v>176176992</v>
          </cell>
        </row>
        <row r="1571">
          <cell r="A1571" t="str">
            <v>DE</v>
          </cell>
          <cell r="C1571">
            <v>2008</v>
          </cell>
          <cell r="D1571">
            <v>1477585000</v>
          </cell>
          <cell r="G1571">
            <v>232066000</v>
          </cell>
          <cell r="J1571">
            <v>241390000</v>
          </cell>
          <cell r="M1571">
            <v>1951041024</v>
          </cell>
          <cell r="N1571">
            <v>102522000</v>
          </cell>
          <cell r="O1571">
            <v>45804000</v>
          </cell>
        </row>
        <row r="1572">
          <cell r="A1572" t="str">
            <v>DC</v>
          </cell>
          <cell r="C1572">
            <v>2008</v>
          </cell>
          <cell r="D1572">
            <v>1632859000</v>
          </cell>
          <cell r="G1572">
            <v>451608000</v>
          </cell>
          <cell r="J1572">
            <v>465085000</v>
          </cell>
          <cell r="M1572">
            <v>2549552128</v>
          </cell>
          <cell r="N1572">
            <v>0</v>
          </cell>
          <cell r="O1572">
            <v>71565000</v>
          </cell>
        </row>
        <row r="1573">
          <cell r="A1573" t="str">
            <v>FL</v>
          </cell>
          <cell r="C1573">
            <v>2008</v>
          </cell>
          <cell r="D1573">
            <v>24499112000</v>
          </cell>
          <cell r="G1573">
            <v>4729026000</v>
          </cell>
          <cell r="J1573">
            <v>5985094000</v>
          </cell>
          <cell r="M1573">
            <v>35213230080</v>
          </cell>
          <cell r="N1573">
            <v>623598016</v>
          </cell>
          <cell r="O1573">
            <v>813732992</v>
          </cell>
        </row>
        <row r="1574">
          <cell r="A1574" t="str">
            <v>GA</v>
          </cell>
          <cell r="C1574">
            <v>2008</v>
          </cell>
          <cell r="D1574">
            <v>15912078000</v>
          </cell>
          <cell r="G1574">
            <v>2268557000</v>
          </cell>
          <cell r="J1574">
            <v>2703582000</v>
          </cell>
          <cell r="M1574">
            <v>20884217856</v>
          </cell>
          <cell r="N1574">
            <v>823673024</v>
          </cell>
          <cell r="O1574">
            <v>276774016</v>
          </cell>
        </row>
        <row r="1575">
          <cell r="A1575" t="str">
            <v>HI</v>
          </cell>
          <cell r="C1575">
            <v>2008</v>
          </cell>
          <cell r="D1575">
            <v>2063707000</v>
          </cell>
          <cell r="G1575">
            <v>129185000</v>
          </cell>
          <cell r="J1575">
            <v>185283000</v>
          </cell>
          <cell r="M1575">
            <v>2378174976</v>
          </cell>
          <cell r="N1575">
            <v>19835000</v>
          </cell>
          <cell r="O1575">
            <v>33258000</v>
          </cell>
        </row>
        <row r="1576">
          <cell r="A1576" t="str">
            <v>ID</v>
          </cell>
          <cell r="C1576">
            <v>2008</v>
          </cell>
          <cell r="D1576">
            <v>1834585000</v>
          </cell>
          <cell r="G1576">
            <v>62529000</v>
          </cell>
          <cell r="J1576">
            <v>93300000</v>
          </cell>
          <cell r="M1576">
            <v>1990413952</v>
          </cell>
          <cell r="N1576">
            <v>104374000</v>
          </cell>
          <cell r="O1576">
            <v>45418000</v>
          </cell>
        </row>
        <row r="1577">
          <cell r="A1577" t="str">
            <v>IL</v>
          </cell>
          <cell r="C1577">
            <v>2008</v>
          </cell>
          <cell r="D1577">
            <v>20426699000</v>
          </cell>
          <cell r="G1577">
            <v>1999861000</v>
          </cell>
          <cell r="J1577">
            <v>2559106000</v>
          </cell>
          <cell r="M1577">
            <v>24985665536</v>
          </cell>
          <cell r="N1577">
            <v>571264000</v>
          </cell>
          <cell r="O1577">
            <v>716416000</v>
          </cell>
        </row>
        <row r="1578">
          <cell r="A1578" t="str">
            <v>IN</v>
          </cell>
          <cell r="C1578">
            <v>2008</v>
          </cell>
          <cell r="D1578">
            <v>8742157000</v>
          </cell>
          <cell r="G1578">
            <v>233639000</v>
          </cell>
          <cell r="J1578">
            <v>941960000</v>
          </cell>
          <cell r="M1578">
            <v>9917756416</v>
          </cell>
          <cell r="N1578">
            <v>245592992</v>
          </cell>
          <cell r="O1578">
            <v>655723008</v>
          </cell>
        </row>
        <row r="1579">
          <cell r="A1579" t="str">
            <v>IA</v>
          </cell>
          <cell r="C1579">
            <v>2008</v>
          </cell>
          <cell r="D1579">
            <v>4518749000</v>
          </cell>
          <cell r="G1579">
            <v>527248000</v>
          </cell>
          <cell r="J1579">
            <v>672361000</v>
          </cell>
          <cell r="M1579">
            <v>5718358016</v>
          </cell>
          <cell r="N1579">
            <v>174672992</v>
          </cell>
          <cell r="O1579">
            <v>165810000</v>
          </cell>
        </row>
        <row r="1580">
          <cell r="A1580" t="str">
            <v>KS</v>
          </cell>
          <cell r="C1580">
            <v>2008</v>
          </cell>
          <cell r="D1580">
            <v>4330014000</v>
          </cell>
          <cell r="G1580">
            <v>146110000</v>
          </cell>
          <cell r="J1580">
            <v>428160000</v>
          </cell>
          <cell r="M1580">
            <v>4904284160</v>
          </cell>
          <cell r="N1580">
            <v>125455000</v>
          </cell>
          <cell r="O1580">
            <v>147136992</v>
          </cell>
        </row>
        <row r="1581">
          <cell r="A1581" t="str">
            <v>KY</v>
          </cell>
          <cell r="C1581">
            <v>2008</v>
          </cell>
          <cell r="D1581">
            <v>5566012000</v>
          </cell>
          <cell r="G1581">
            <v>599673000</v>
          </cell>
          <cell r="J1581">
            <v>764925000</v>
          </cell>
          <cell r="M1581">
            <v>6930610176</v>
          </cell>
          <cell r="N1581">
            <v>275126016</v>
          </cell>
          <cell r="O1581">
            <v>135120000</v>
          </cell>
        </row>
        <row r="1582">
          <cell r="A1582" t="str">
            <v>LA</v>
          </cell>
          <cell r="C1582">
            <v>2008</v>
          </cell>
          <cell r="D1582">
            <v>6731570000</v>
          </cell>
          <cell r="G1582">
            <v>571903000</v>
          </cell>
          <cell r="J1582">
            <v>778694000</v>
          </cell>
          <cell r="M1582">
            <v>8082166784</v>
          </cell>
          <cell r="N1582">
            <v>542412032</v>
          </cell>
          <cell r="O1582">
            <v>187054000</v>
          </cell>
        </row>
        <row r="1583">
          <cell r="A1583" t="str">
            <v>ME</v>
          </cell>
          <cell r="C1583">
            <v>2008</v>
          </cell>
          <cell r="D1583">
            <v>2163436000</v>
          </cell>
          <cell r="G1583">
            <v>69228000</v>
          </cell>
          <cell r="J1583">
            <v>114179000</v>
          </cell>
          <cell r="M1583">
            <v>2346842880</v>
          </cell>
          <cell r="N1583">
            <v>91036000</v>
          </cell>
          <cell r="O1583">
            <v>36394000</v>
          </cell>
        </row>
        <row r="1584">
          <cell r="A1584" t="str">
            <v>MD</v>
          </cell>
          <cell r="C1584">
            <v>2008</v>
          </cell>
          <cell r="D1584">
            <v>10328931000</v>
          </cell>
          <cell r="G1584">
            <v>1091123000</v>
          </cell>
          <cell r="J1584">
            <v>1346071000</v>
          </cell>
          <cell r="M1584">
            <v>12766125056</v>
          </cell>
          <cell r="N1584">
            <v>315462016</v>
          </cell>
          <cell r="O1584">
            <v>256504000</v>
          </cell>
        </row>
        <row r="1585">
          <cell r="A1585" t="str">
            <v>MA</v>
          </cell>
          <cell r="C1585">
            <v>2008</v>
          </cell>
          <cell r="D1585">
            <v>11825813000</v>
          </cell>
          <cell r="G1585">
            <v>354904000</v>
          </cell>
          <cell r="J1585">
            <v>664112000</v>
          </cell>
          <cell r="M1585">
            <v>12844828672</v>
          </cell>
          <cell r="N1585">
            <v>749958976</v>
          </cell>
          <cell r="O1585">
            <v>267955008</v>
          </cell>
        </row>
        <row r="1586">
          <cell r="A1586" t="str">
            <v>MI</v>
          </cell>
          <cell r="C1586">
            <v>2008</v>
          </cell>
          <cell r="D1586">
            <v>16670314000</v>
          </cell>
          <cell r="G1586">
            <v>948776000</v>
          </cell>
          <cell r="J1586">
            <v>1314846000</v>
          </cell>
          <cell r="M1586">
            <v>18933936128</v>
          </cell>
          <cell r="N1586">
            <v>120489000</v>
          </cell>
          <cell r="O1586">
            <v>495088000</v>
          </cell>
        </row>
        <row r="1587">
          <cell r="A1587" t="str">
            <v>MN</v>
          </cell>
          <cell r="C1587">
            <v>2008</v>
          </cell>
          <cell r="D1587">
            <v>8577566000</v>
          </cell>
          <cell r="G1587">
            <v>896979000</v>
          </cell>
          <cell r="J1587">
            <v>1136602000</v>
          </cell>
          <cell r="M1587">
            <v>10611146752</v>
          </cell>
          <cell r="N1587">
            <v>488516000</v>
          </cell>
          <cell r="O1587">
            <v>249160992</v>
          </cell>
        </row>
        <row r="1588">
          <cell r="A1588" t="str">
            <v>MS</v>
          </cell>
          <cell r="C1588">
            <v>2008</v>
          </cell>
          <cell r="D1588">
            <v>3915783000</v>
          </cell>
          <cell r="G1588">
            <v>240884000</v>
          </cell>
          <cell r="J1588">
            <v>377201000</v>
          </cell>
          <cell r="M1588">
            <v>4533868032</v>
          </cell>
          <cell r="N1588">
            <v>189284000</v>
          </cell>
          <cell r="O1588">
            <v>80607000</v>
          </cell>
        </row>
        <row r="1589">
          <cell r="A1589" t="str">
            <v>MO</v>
          </cell>
          <cell r="C1589">
            <v>2008</v>
          </cell>
          <cell r="D1589">
            <v>8465593000</v>
          </cell>
          <cell r="G1589">
            <v>743618000</v>
          </cell>
          <cell r="J1589">
            <v>1070972000</v>
          </cell>
          <cell r="M1589">
            <v>10280182784</v>
          </cell>
          <cell r="N1589">
            <v>243728992</v>
          </cell>
          <cell r="O1589">
            <v>296016992</v>
          </cell>
        </row>
        <row r="1590">
          <cell r="A1590" t="str">
            <v>MT</v>
          </cell>
          <cell r="C1590">
            <v>2008</v>
          </cell>
          <cell r="D1590">
            <v>1393534000</v>
          </cell>
          <cell r="G1590">
            <v>108648000</v>
          </cell>
          <cell r="J1590">
            <v>141861000</v>
          </cell>
          <cell r="M1590">
            <v>1644043008</v>
          </cell>
          <cell r="N1590">
            <v>85349000</v>
          </cell>
          <cell r="O1590">
            <v>27829000</v>
          </cell>
        </row>
        <row r="1591">
          <cell r="A1591" t="str">
            <v>NE</v>
          </cell>
          <cell r="C1591">
            <v>2008</v>
          </cell>
          <cell r="D1591">
            <v>2764514000</v>
          </cell>
          <cell r="G1591">
            <v>270261000</v>
          </cell>
          <cell r="J1591">
            <v>444443000</v>
          </cell>
          <cell r="M1591">
            <v>3479217920</v>
          </cell>
          <cell r="N1591">
            <v>95402000</v>
          </cell>
          <cell r="O1591">
            <v>37939000</v>
          </cell>
        </row>
        <row r="1592">
          <cell r="A1592" t="str">
            <v>NV</v>
          </cell>
          <cell r="C1592">
            <v>2008</v>
          </cell>
          <cell r="D1592">
            <v>3574548000</v>
          </cell>
          <cell r="G1592">
            <v>521560000</v>
          </cell>
          <cell r="J1592">
            <v>1058467000</v>
          </cell>
          <cell r="M1592">
            <v>5154574848</v>
          </cell>
          <cell r="N1592">
            <v>51900000</v>
          </cell>
          <cell r="O1592">
            <v>145188000</v>
          </cell>
        </row>
        <row r="1593">
          <cell r="A1593" t="str">
            <v>NH</v>
          </cell>
          <cell r="C1593">
            <v>2008</v>
          </cell>
          <cell r="D1593">
            <v>2329730000</v>
          </cell>
          <cell r="G1593">
            <v>114409000</v>
          </cell>
          <cell r="J1593">
            <v>163893000</v>
          </cell>
          <cell r="M1593">
            <v>2608032000</v>
          </cell>
          <cell r="N1593">
            <v>28565000</v>
          </cell>
          <cell r="O1593">
            <v>36409000</v>
          </cell>
        </row>
        <row r="1594">
          <cell r="A1594" t="str">
            <v>NJ</v>
          </cell>
          <cell r="C1594">
            <v>2008</v>
          </cell>
          <cell r="D1594">
            <v>21481595000</v>
          </cell>
          <cell r="G1594">
            <v>2297114000</v>
          </cell>
          <cell r="J1594">
            <v>2558053000</v>
          </cell>
          <cell r="M1594">
            <v>26336761856</v>
          </cell>
          <cell r="N1594">
            <v>628483968</v>
          </cell>
          <cell r="O1594">
            <v>433788000</v>
          </cell>
        </row>
        <row r="1595">
          <cell r="A1595" t="str">
            <v>NM</v>
          </cell>
          <cell r="C1595">
            <v>2008</v>
          </cell>
          <cell r="D1595">
            <v>2987548000</v>
          </cell>
          <cell r="G1595">
            <v>470417000</v>
          </cell>
          <cell r="J1595">
            <v>569736000</v>
          </cell>
          <cell r="M1595">
            <v>4027700992</v>
          </cell>
          <cell r="N1595">
            <v>218962000</v>
          </cell>
          <cell r="O1595">
            <v>58762000</v>
          </cell>
        </row>
        <row r="1596">
          <cell r="A1596" t="str">
            <v>NY</v>
          </cell>
          <cell r="C1596">
            <v>2008</v>
          </cell>
          <cell r="D1596">
            <v>46384138000</v>
          </cell>
          <cell r="G1596">
            <v>4161880000</v>
          </cell>
          <cell r="J1596">
            <v>4801023000</v>
          </cell>
          <cell r="M1596">
            <v>55347040256</v>
          </cell>
          <cell r="N1596">
            <v>561787008</v>
          </cell>
          <cell r="O1596">
            <v>941200000</v>
          </cell>
        </row>
        <row r="1597">
          <cell r="A1597" t="str">
            <v>NC</v>
          </cell>
          <cell r="C1597">
            <v>2008</v>
          </cell>
          <cell r="D1597">
            <v>11710950000</v>
          </cell>
          <cell r="G1597">
            <v>1309045000</v>
          </cell>
          <cell r="J1597">
            <v>1757478000</v>
          </cell>
          <cell r="M1597">
            <v>14777473024</v>
          </cell>
          <cell r="N1597">
            <v>376630016</v>
          </cell>
          <cell r="O1597">
            <v>228339008</v>
          </cell>
        </row>
        <row r="1598">
          <cell r="A1598" t="str">
            <v>ND</v>
          </cell>
          <cell r="C1598">
            <v>2008</v>
          </cell>
          <cell r="D1598">
            <v>932614000</v>
          </cell>
          <cell r="G1598">
            <v>52019000</v>
          </cell>
          <cell r="J1598">
            <v>88704000</v>
          </cell>
          <cell r="M1598">
            <v>1073337024</v>
          </cell>
          <cell r="N1598">
            <v>21117000</v>
          </cell>
          <cell r="O1598">
            <v>26724000</v>
          </cell>
        </row>
        <row r="1599">
          <cell r="A1599" t="str">
            <v>OH</v>
          </cell>
          <cell r="C1599">
            <v>2008</v>
          </cell>
          <cell r="D1599">
            <v>18567031000</v>
          </cell>
          <cell r="G1599">
            <v>1992608000</v>
          </cell>
          <cell r="J1599">
            <v>2568680000</v>
          </cell>
          <cell r="M1599">
            <v>23128320000</v>
          </cell>
          <cell r="N1599">
            <v>502240000</v>
          </cell>
          <cell r="O1599">
            <v>508854016</v>
          </cell>
        </row>
        <row r="1600">
          <cell r="A1600" t="str">
            <v>OK</v>
          </cell>
          <cell r="C1600">
            <v>2008</v>
          </cell>
          <cell r="D1600">
            <v>5124669000</v>
          </cell>
          <cell r="G1600">
            <v>304720000</v>
          </cell>
          <cell r="J1600">
            <v>459054000</v>
          </cell>
          <cell r="M1600">
            <v>5888442880</v>
          </cell>
          <cell r="N1600">
            <v>216376992</v>
          </cell>
          <cell r="O1600">
            <v>106907000</v>
          </cell>
        </row>
        <row r="1601">
          <cell r="A1601" t="str">
            <v>OR</v>
          </cell>
          <cell r="C1601">
            <v>2008</v>
          </cell>
          <cell r="D1601">
            <v>5491351000</v>
          </cell>
          <cell r="G1601">
            <v>506090000</v>
          </cell>
          <cell r="J1601">
            <v>621540000</v>
          </cell>
          <cell r="M1601">
            <v>6618980864</v>
          </cell>
          <cell r="N1601">
            <v>175466000</v>
          </cell>
          <cell r="O1601">
            <v>161243008</v>
          </cell>
        </row>
        <row r="1602">
          <cell r="A1602" t="str">
            <v>PA</v>
          </cell>
          <cell r="C1602">
            <v>2008</v>
          </cell>
          <cell r="D1602">
            <v>21145970000</v>
          </cell>
          <cell r="G1602">
            <v>2208909000</v>
          </cell>
          <cell r="J1602">
            <v>2551604000</v>
          </cell>
          <cell r="M1602">
            <v>25906483200</v>
          </cell>
          <cell r="N1602">
            <v>663393024</v>
          </cell>
          <cell r="O1602">
            <v>234604992</v>
          </cell>
        </row>
        <row r="1603">
          <cell r="A1603" t="str">
            <v>RI</v>
          </cell>
          <cell r="C1603">
            <v>2008</v>
          </cell>
          <cell r="D1603">
            <v>2089768000</v>
          </cell>
          <cell r="G1603">
            <v>53453000</v>
          </cell>
          <cell r="J1603">
            <v>75692000</v>
          </cell>
          <cell r="M1603">
            <v>2218913024</v>
          </cell>
          <cell r="N1603">
            <v>110473000</v>
          </cell>
          <cell r="O1603">
            <v>44188000</v>
          </cell>
        </row>
        <row r="1604">
          <cell r="A1604" t="str">
            <v>SC</v>
          </cell>
          <cell r="C1604">
            <v>2008</v>
          </cell>
          <cell r="D1604">
            <v>6737885000</v>
          </cell>
          <cell r="G1604">
            <v>809751000</v>
          </cell>
          <cell r="J1604">
            <v>1182218000</v>
          </cell>
          <cell r="M1604">
            <v>8729853952</v>
          </cell>
          <cell r="N1604">
            <v>348736000</v>
          </cell>
          <cell r="O1604">
            <v>96665000</v>
          </cell>
        </row>
        <row r="1605">
          <cell r="A1605" t="str">
            <v>SD</v>
          </cell>
          <cell r="C1605">
            <v>2008</v>
          </cell>
          <cell r="D1605">
            <v>1015103000</v>
          </cell>
          <cell r="G1605">
            <v>89266000</v>
          </cell>
          <cell r="J1605">
            <v>114678000</v>
          </cell>
          <cell r="M1605">
            <v>1219047040</v>
          </cell>
          <cell r="N1605">
            <v>83955000</v>
          </cell>
          <cell r="O1605">
            <v>24484000</v>
          </cell>
        </row>
        <row r="1606">
          <cell r="A1606" t="str">
            <v>TN</v>
          </cell>
          <cell r="C1606">
            <v>2008</v>
          </cell>
          <cell r="D1606">
            <v>7572223000</v>
          </cell>
          <cell r="G1606">
            <v>501880000</v>
          </cell>
          <cell r="J1606">
            <v>783630000</v>
          </cell>
          <cell r="M1606">
            <v>8857733120</v>
          </cell>
          <cell r="N1606">
            <v>386895008</v>
          </cell>
          <cell r="O1606">
            <v>112377000</v>
          </cell>
        </row>
        <row r="1607">
          <cell r="A1607" t="str">
            <v>TX</v>
          </cell>
          <cell r="C1607">
            <v>2008</v>
          </cell>
          <cell r="D1607">
            <v>37306403000</v>
          </cell>
          <cell r="G1607">
            <v>6947915000</v>
          </cell>
          <cell r="J1607">
            <v>8133751000</v>
          </cell>
          <cell r="M1607">
            <v>52388069376</v>
          </cell>
          <cell r="N1607">
            <v>764569984</v>
          </cell>
          <cell r="O1607">
            <v>554160000</v>
          </cell>
        </row>
        <row r="1608">
          <cell r="A1608" t="str">
            <v>US</v>
          </cell>
          <cell r="C1608">
            <v>2008</v>
          </cell>
          <cell r="D1608">
            <v>495348703000</v>
          </cell>
          <cell r="G1608">
            <v>55130971000</v>
          </cell>
          <cell r="J1608">
            <v>70282533000</v>
          </cell>
          <cell r="M1608">
            <v>620762234880</v>
          </cell>
          <cell r="N1608">
            <v>16227650560</v>
          </cell>
          <cell r="O1608">
            <v>12704863232</v>
          </cell>
        </row>
        <row r="1609">
          <cell r="A1609" t="str">
            <v>UT</v>
          </cell>
          <cell r="C1609">
            <v>2008</v>
          </cell>
          <cell r="D1609">
            <v>3306470000</v>
          </cell>
          <cell r="G1609">
            <v>416957000</v>
          </cell>
          <cell r="J1609">
            <v>929772000</v>
          </cell>
          <cell r="M1609">
            <v>4653198848</v>
          </cell>
          <cell r="N1609">
            <v>145279008</v>
          </cell>
          <cell r="O1609">
            <v>102105000</v>
          </cell>
        </row>
        <row r="1610">
          <cell r="A1610" t="str">
            <v>VT</v>
          </cell>
          <cell r="C1610">
            <v>2008</v>
          </cell>
          <cell r="D1610">
            <v>1299330000</v>
          </cell>
          <cell r="G1610">
            <v>56256000</v>
          </cell>
          <cell r="J1610">
            <v>83821000</v>
          </cell>
          <cell r="M1610">
            <v>1439406976</v>
          </cell>
          <cell r="N1610">
            <v>68016000</v>
          </cell>
          <cell r="O1610">
            <v>17379000</v>
          </cell>
        </row>
        <row r="1611">
          <cell r="A1611" t="str">
            <v>VA</v>
          </cell>
          <cell r="C1611">
            <v>2008</v>
          </cell>
          <cell r="D1611">
            <v>13373136000</v>
          </cell>
          <cell r="G1611">
            <v>1192593000</v>
          </cell>
          <cell r="J1611">
            <v>1855491000</v>
          </cell>
          <cell r="M1611">
            <v>16421220352</v>
          </cell>
          <cell r="N1611">
            <v>324985984</v>
          </cell>
          <cell r="O1611">
            <v>387516992</v>
          </cell>
        </row>
        <row r="1612">
          <cell r="A1612" t="str">
            <v>WA</v>
          </cell>
          <cell r="C1612">
            <v>2008</v>
          </cell>
          <cell r="D1612">
            <v>9439672000</v>
          </cell>
          <cell r="G1612">
            <v>1440317000</v>
          </cell>
          <cell r="J1612">
            <v>1797450000</v>
          </cell>
          <cell r="M1612">
            <v>12677439488</v>
          </cell>
          <cell r="N1612">
            <v>605780992</v>
          </cell>
          <cell r="O1612">
            <v>387054016</v>
          </cell>
        </row>
        <row r="1613">
          <cell r="A1613" t="str">
            <v>WV</v>
          </cell>
          <cell r="C1613">
            <v>2008</v>
          </cell>
          <cell r="D1613">
            <v>2564082000</v>
          </cell>
          <cell r="G1613">
            <v>188482000</v>
          </cell>
          <cell r="J1613">
            <v>249687000</v>
          </cell>
          <cell r="M1613">
            <v>3002251008</v>
          </cell>
          <cell r="N1613">
            <v>361312000</v>
          </cell>
          <cell r="O1613">
            <v>37234000</v>
          </cell>
        </row>
        <row r="1614">
          <cell r="A1614" t="str">
            <v>WI</v>
          </cell>
          <cell r="C1614">
            <v>2008</v>
          </cell>
          <cell r="D1614">
            <v>9400237000</v>
          </cell>
          <cell r="G1614">
            <v>476127000</v>
          </cell>
          <cell r="J1614">
            <v>691018000</v>
          </cell>
          <cell r="M1614">
            <v>10567382016</v>
          </cell>
          <cell r="N1614">
            <v>306016000</v>
          </cell>
          <cell r="O1614">
            <v>260946000</v>
          </cell>
        </row>
        <row r="1615">
          <cell r="A1615" t="str">
            <v>WY</v>
          </cell>
          <cell r="C1615">
            <v>2008</v>
          </cell>
          <cell r="D1615">
            <v>1197172000</v>
          </cell>
          <cell r="G1615">
            <v>245343000</v>
          </cell>
          <cell r="J1615">
            <v>309901000</v>
          </cell>
          <cell r="M1615">
            <v>1752416000</v>
          </cell>
          <cell r="N1615">
            <v>60570000</v>
          </cell>
          <cell r="O1615">
            <v>55892000</v>
          </cell>
        </row>
        <row r="1616">
          <cell r="A1616" t="str">
            <v>AL</v>
          </cell>
          <cell r="C1616">
            <v>2009</v>
          </cell>
          <cell r="D1616">
            <v>6960933000</v>
          </cell>
          <cell r="G1616">
            <v>861064000</v>
          </cell>
          <cell r="J1616">
            <v>67853000</v>
          </cell>
          <cell r="M1616">
            <v>7889849856</v>
          </cell>
          <cell r="N1616">
            <v>344302016</v>
          </cell>
          <cell r="O1616">
            <v>97351000</v>
          </cell>
        </row>
        <row r="1617">
          <cell r="A1617" t="str">
            <v>AK</v>
          </cell>
          <cell r="C1617">
            <v>2009</v>
          </cell>
          <cell r="D1617">
            <v>2114333000</v>
          </cell>
          <cell r="G1617">
            <v>195734000</v>
          </cell>
          <cell r="J1617">
            <v>107740000</v>
          </cell>
          <cell r="M1617">
            <v>2417807104</v>
          </cell>
          <cell r="N1617">
            <v>85311000</v>
          </cell>
          <cell r="O1617">
            <v>37369000</v>
          </cell>
        </row>
        <row r="1618">
          <cell r="A1618" t="str">
            <v>AZ</v>
          </cell>
          <cell r="C1618">
            <v>2009</v>
          </cell>
          <cell r="D1618">
            <v>7778481000</v>
          </cell>
          <cell r="G1618">
            <v>1005890000</v>
          </cell>
          <cell r="J1618">
            <v>306876000</v>
          </cell>
          <cell r="M1618">
            <v>9091247104</v>
          </cell>
          <cell r="N1618">
            <v>259687008</v>
          </cell>
          <cell r="O1618">
            <v>242731008</v>
          </cell>
        </row>
        <row r="1619">
          <cell r="A1619" t="str">
            <v>AR</v>
          </cell>
          <cell r="C1619">
            <v>2009</v>
          </cell>
          <cell r="D1619">
            <v>4337497000</v>
          </cell>
          <cell r="G1619">
            <v>222375000</v>
          </cell>
          <cell r="J1619">
            <v>187388000</v>
          </cell>
          <cell r="M1619">
            <v>4747259904</v>
          </cell>
          <cell r="N1619">
            <v>94449000</v>
          </cell>
          <cell r="O1619">
            <v>74126000</v>
          </cell>
        </row>
        <row r="1620">
          <cell r="A1620" t="str">
            <v>CA</v>
          </cell>
          <cell r="C1620">
            <v>2009</v>
          </cell>
          <cell r="D1620">
            <v>60350825000</v>
          </cell>
          <cell r="G1620">
            <v>7904551000</v>
          </cell>
          <cell r="J1620">
            <v>976898000</v>
          </cell>
          <cell r="M1620">
            <v>69232271360</v>
          </cell>
          <cell r="N1620">
            <v>1694785024</v>
          </cell>
          <cell r="O1620">
            <v>1323821056</v>
          </cell>
        </row>
        <row r="1621">
          <cell r="A1621" t="str">
            <v>CO</v>
          </cell>
          <cell r="C1621">
            <v>2009</v>
          </cell>
          <cell r="D1621">
            <v>7177188000</v>
          </cell>
          <cell r="G1621">
            <v>741220000</v>
          </cell>
          <cell r="J1621">
            <v>296421000</v>
          </cell>
          <cell r="M1621">
            <v>8214829056</v>
          </cell>
          <cell r="N1621">
            <v>119163000</v>
          </cell>
          <cell r="O1621">
            <v>259308992</v>
          </cell>
        </row>
        <row r="1622">
          <cell r="A1622" t="str">
            <v>CT</v>
          </cell>
          <cell r="C1622">
            <v>2009</v>
          </cell>
          <cell r="D1622">
            <v>7893267000</v>
          </cell>
          <cell r="G1622">
            <v>572455000</v>
          </cell>
          <cell r="J1622">
            <v>93603000</v>
          </cell>
          <cell r="M1622">
            <v>8559325184</v>
          </cell>
          <cell r="N1622">
            <v>358856000</v>
          </cell>
          <cell r="O1622">
            <v>165875008</v>
          </cell>
        </row>
        <row r="1623">
          <cell r="A1623" t="str">
            <v>DE</v>
          </cell>
          <cell r="C1623">
            <v>2009</v>
          </cell>
          <cell r="D1623">
            <v>1454873000</v>
          </cell>
          <cell r="G1623">
            <v>248466000</v>
          </cell>
          <cell r="J1623">
            <v>5994000</v>
          </cell>
          <cell r="M1623">
            <v>1709332992</v>
          </cell>
          <cell r="N1623">
            <v>102834000</v>
          </cell>
          <cell r="O1623">
            <v>53357000</v>
          </cell>
        </row>
        <row r="1624">
          <cell r="A1624" t="str">
            <v>DC</v>
          </cell>
          <cell r="C1624">
            <v>2009</v>
          </cell>
          <cell r="D1624">
            <v>1746749000</v>
          </cell>
          <cell r="G1624">
            <v>315907000</v>
          </cell>
          <cell r="J1624">
            <v>21692000</v>
          </cell>
          <cell r="M1624">
            <v>2084348032</v>
          </cell>
          <cell r="N1624">
            <v>0</v>
          </cell>
          <cell r="O1624">
            <v>71658000</v>
          </cell>
        </row>
        <row r="1625">
          <cell r="A1625" t="str">
            <v>FL</v>
          </cell>
          <cell r="C1625">
            <v>2009</v>
          </cell>
          <cell r="D1625">
            <v>23574172000</v>
          </cell>
          <cell r="G1625">
            <v>3481126000</v>
          </cell>
          <cell r="J1625">
            <v>1052892000</v>
          </cell>
          <cell r="M1625">
            <v>28108189696</v>
          </cell>
          <cell r="N1625">
            <v>600764032</v>
          </cell>
          <cell r="O1625">
            <v>688750016</v>
          </cell>
        </row>
        <row r="1626">
          <cell r="A1626" t="str">
            <v>GA</v>
          </cell>
          <cell r="C1626">
            <v>2009</v>
          </cell>
          <cell r="D1626">
            <v>15907442000</v>
          </cell>
          <cell r="G1626">
            <v>2334126000</v>
          </cell>
          <cell r="J1626">
            <v>379888000</v>
          </cell>
          <cell r="M1626">
            <v>18621456384</v>
          </cell>
          <cell r="N1626">
            <v>763710976</v>
          </cell>
          <cell r="O1626">
            <v>180131008</v>
          </cell>
        </row>
        <row r="1627">
          <cell r="A1627" t="str">
            <v>HI</v>
          </cell>
          <cell r="C1627">
            <v>2009</v>
          </cell>
          <cell r="D1627">
            <v>2177023000</v>
          </cell>
          <cell r="G1627">
            <v>119952000</v>
          </cell>
          <cell r="J1627">
            <v>52527000</v>
          </cell>
          <cell r="M1627">
            <v>2349501952</v>
          </cell>
          <cell r="N1627">
            <v>17319000</v>
          </cell>
          <cell r="O1627">
            <v>33740000</v>
          </cell>
        </row>
        <row r="1628">
          <cell r="A1628" t="str">
            <v>ID</v>
          </cell>
          <cell r="C1628">
            <v>2009</v>
          </cell>
          <cell r="D1628">
            <v>1903257000</v>
          </cell>
          <cell r="G1628">
            <v>76327000</v>
          </cell>
          <cell r="J1628">
            <v>34871000</v>
          </cell>
          <cell r="M1628">
            <v>2014455040</v>
          </cell>
          <cell r="N1628">
            <v>96522000</v>
          </cell>
          <cell r="O1628">
            <v>45395000</v>
          </cell>
        </row>
        <row r="1629">
          <cell r="A1629" t="str">
            <v>IL</v>
          </cell>
          <cell r="C1629">
            <v>2009</v>
          </cell>
          <cell r="D1629">
            <v>21908104000</v>
          </cell>
          <cell r="G1629">
            <v>2320911000</v>
          </cell>
          <cell r="J1629">
            <v>563817000</v>
          </cell>
          <cell r="M1629">
            <v>24792832000</v>
          </cell>
          <cell r="N1629">
            <v>635219968</v>
          </cell>
          <cell r="O1629">
            <v>672697024</v>
          </cell>
        </row>
        <row r="1630">
          <cell r="A1630" t="str">
            <v>IN</v>
          </cell>
          <cell r="C1630">
            <v>2009</v>
          </cell>
          <cell r="D1630">
            <v>8987389000</v>
          </cell>
          <cell r="G1630">
            <v>365699000</v>
          </cell>
          <cell r="J1630">
            <v>533763000</v>
          </cell>
          <cell r="M1630">
            <v>9886851072</v>
          </cell>
          <cell r="N1630">
            <v>252756000</v>
          </cell>
          <cell r="O1630">
            <v>511195008</v>
          </cell>
        </row>
        <row r="1631">
          <cell r="A1631" t="str">
            <v>IA</v>
          </cell>
          <cell r="C1631">
            <v>2009</v>
          </cell>
          <cell r="D1631">
            <v>4755357000</v>
          </cell>
          <cell r="G1631">
            <v>533255000</v>
          </cell>
          <cell r="J1631">
            <v>139084000</v>
          </cell>
          <cell r="M1631">
            <v>5427696128</v>
          </cell>
          <cell r="N1631">
            <v>170260000</v>
          </cell>
          <cell r="O1631">
            <v>131269000</v>
          </cell>
        </row>
        <row r="1632">
          <cell r="A1632" t="str">
            <v>KS</v>
          </cell>
          <cell r="C1632">
            <v>2009</v>
          </cell>
          <cell r="D1632">
            <v>4472414000</v>
          </cell>
          <cell r="G1632">
            <v>643708000</v>
          </cell>
          <cell r="J1632">
            <v>315253000</v>
          </cell>
          <cell r="M1632">
            <v>5431374848</v>
          </cell>
          <cell r="N1632">
            <v>130332000</v>
          </cell>
          <cell r="O1632">
            <v>101707000</v>
          </cell>
        </row>
        <row r="1633">
          <cell r="A1633" t="str">
            <v>KY</v>
          </cell>
          <cell r="C1633">
            <v>2009</v>
          </cell>
          <cell r="D1633">
            <v>5575937000</v>
          </cell>
          <cell r="G1633">
            <v>579141000</v>
          </cell>
          <cell r="J1633">
            <v>150113000</v>
          </cell>
          <cell r="M1633">
            <v>6305190912</v>
          </cell>
          <cell r="N1633">
            <v>251487008</v>
          </cell>
          <cell r="O1633">
            <v>71915000</v>
          </cell>
        </row>
        <row r="1634">
          <cell r="A1634" t="str">
            <v>LA</v>
          </cell>
          <cell r="C1634">
            <v>2009</v>
          </cell>
          <cell r="D1634">
            <v>7165186000</v>
          </cell>
          <cell r="G1634">
            <v>645139000</v>
          </cell>
          <cell r="J1634">
            <v>149221000</v>
          </cell>
          <cell r="M1634">
            <v>7959545856</v>
          </cell>
          <cell r="N1634">
            <v>479471008</v>
          </cell>
          <cell r="O1634">
            <v>178243008</v>
          </cell>
        </row>
        <row r="1635">
          <cell r="A1635" t="str">
            <v>ME</v>
          </cell>
          <cell r="C1635">
            <v>2009</v>
          </cell>
          <cell r="D1635">
            <v>2243105000</v>
          </cell>
          <cell r="G1635">
            <v>68512000</v>
          </cell>
          <cell r="J1635">
            <v>44262000</v>
          </cell>
          <cell r="M1635">
            <v>2355878912</v>
          </cell>
          <cell r="N1635">
            <v>106964000</v>
          </cell>
          <cell r="O1635">
            <v>38526000</v>
          </cell>
        </row>
        <row r="1636">
          <cell r="A1636" t="str">
            <v>MD</v>
          </cell>
          <cell r="C1636">
            <v>2009</v>
          </cell>
          <cell r="D1636">
            <v>10751985000</v>
          </cell>
          <cell r="G1636">
            <v>763868000</v>
          </cell>
          <cell r="J1636">
            <v>257952000</v>
          </cell>
          <cell r="M1636">
            <v>11773804544</v>
          </cell>
          <cell r="N1636">
            <v>279491008</v>
          </cell>
          <cell r="O1636">
            <v>204522000</v>
          </cell>
        </row>
        <row r="1637">
          <cell r="A1637" t="str">
            <v>MA</v>
          </cell>
          <cell r="C1637">
            <v>2009</v>
          </cell>
          <cell r="D1637">
            <v>12517349000</v>
          </cell>
          <cell r="G1637">
            <v>442941000</v>
          </cell>
          <cell r="J1637">
            <v>125074000</v>
          </cell>
          <cell r="M1637">
            <v>13085364224</v>
          </cell>
          <cell r="N1637">
            <v>765073024</v>
          </cell>
          <cell r="O1637">
            <v>281243008</v>
          </cell>
        </row>
        <row r="1638">
          <cell r="A1638" t="str">
            <v>MI</v>
          </cell>
          <cell r="C1638">
            <v>2009</v>
          </cell>
          <cell r="D1638">
            <v>16772831000</v>
          </cell>
          <cell r="G1638">
            <v>898835000</v>
          </cell>
          <cell r="J1638">
            <v>381824000</v>
          </cell>
          <cell r="M1638">
            <v>18053490688</v>
          </cell>
          <cell r="N1638">
            <v>139280992</v>
          </cell>
          <cell r="O1638">
            <v>380641984</v>
          </cell>
        </row>
        <row r="1639">
          <cell r="A1639" t="str">
            <v>MN</v>
          </cell>
          <cell r="C1639">
            <v>2009</v>
          </cell>
          <cell r="D1639">
            <v>9333507000</v>
          </cell>
          <cell r="G1639">
            <v>945487000</v>
          </cell>
          <cell r="J1639">
            <v>241521000</v>
          </cell>
          <cell r="M1639">
            <v>10520514560</v>
          </cell>
          <cell r="N1639">
            <v>509025984</v>
          </cell>
          <cell r="O1639">
            <v>247564000</v>
          </cell>
        </row>
        <row r="1640">
          <cell r="A1640" t="str">
            <v>MS</v>
          </cell>
          <cell r="C1640">
            <v>2009</v>
          </cell>
          <cell r="D1640">
            <v>3987232000</v>
          </cell>
          <cell r="G1640">
            <v>360041000</v>
          </cell>
          <cell r="J1640">
            <v>133758000</v>
          </cell>
          <cell r="M1640">
            <v>4481031168</v>
          </cell>
          <cell r="N1640">
            <v>203416000</v>
          </cell>
          <cell r="O1640">
            <v>49846000</v>
          </cell>
        </row>
        <row r="1641">
          <cell r="A1641" t="str">
            <v>MO</v>
          </cell>
          <cell r="C1641">
            <v>2009</v>
          </cell>
          <cell r="D1641">
            <v>8734311000</v>
          </cell>
          <cell r="G1641">
            <v>812620000</v>
          </cell>
          <cell r="J1641">
            <v>308442000</v>
          </cell>
          <cell r="M1641">
            <v>9855373312</v>
          </cell>
          <cell r="N1641">
            <v>308835008</v>
          </cell>
          <cell r="O1641">
            <v>366495008</v>
          </cell>
        </row>
        <row r="1642">
          <cell r="A1642" t="str">
            <v>MT</v>
          </cell>
          <cell r="C1642">
            <v>2009</v>
          </cell>
          <cell r="D1642">
            <v>1435814000</v>
          </cell>
          <cell r="G1642">
            <v>118799000</v>
          </cell>
          <cell r="J1642">
            <v>39352000</v>
          </cell>
          <cell r="M1642">
            <v>1593965056</v>
          </cell>
          <cell r="N1642">
            <v>75873000</v>
          </cell>
          <cell r="O1642">
            <v>26021000</v>
          </cell>
        </row>
        <row r="1643">
          <cell r="A1643" t="str">
            <v>NE</v>
          </cell>
          <cell r="C1643">
            <v>2009</v>
          </cell>
          <cell r="D1643">
            <v>2938128000</v>
          </cell>
          <cell r="G1643">
            <v>296550000</v>
          </cell>
          <cell r="J1643">
            <v>191743000</v>
          </cell>
          <cell r="M1643">
            <v>3426420992</v>
          </cell>
          <cell r="N1643">
            <v>122059000</v>
          </cell>
          <cell r="O1643">
            <v>41407000</v>
          </cell>
        </row>
        <row r="1644">
          <cell r="A1644" t="str">
            <v>NV</v>
          </cell>
          <cell r="C1644">
            <v>2009</v>
          </cell>
          <cell r="D1644">
            <v>3652056000</v>
          </cell>
          <cell r="G1644">
            <v>559377000</v>
          </cell>
          <cell r="J1644">
            <v>74168000</v>
          </cell>
          <cell r="M1644">
            <v>4285601024</v>
          </cell>
          <cell r="N1644">
            <v>63500000</v>
          </cell>
          <cell r="O1644">
            <v>125136000</v>
          </cell>
        </row>
        <row r="1645">
          <cell r="A1645" t="str">
            <v>NH</v>
          </cell>
          <cell r="C1645">
            <v>2009</v>
          </cell>
          <cell r="D1645">
            <v>2419964000</v>
          </cell>
          <cell r="G1645">
            <v>66613000</v>
          </cell>
          <cell r="J1645">
            <v>45616000</v>
          </cell>
          <cell r="M1645">
            <v>2532193024</v>
          </cell>
          <cell r="N1645">
            <v>47005000</v>
          </cell>
          <cell r="O1645">
            <v>37218000</v>
          </cell>
        </row>
        <row r="1646">
          <cell r="A1646" t="str">
            <v>NJ</v>
          </cell>
          <cell r="C1646">
            <v>2009</v>
          </cell>
          <cell r="D1646">
            <v>22096090000</v>
          </cell>
          <cell r="G1646">
            <v>2260129000</v>
          </cell>
          <cell r="J1646">
            <v>217862000</v>
          </cell>
          <cell r="M1646">
            <v>24574081024</v>
          </cell>
          <cell r="N1646">
            <v>734388992</v>
          </cell>
          <cell r="O1646">
            <v>459559008</v>
          </cell>
        </row>
        <row r="1647">
          <cell r="A1647" t="str">
            <v>NM</v>
          </cell>
          <cell r="C1647">
            <v>2009</v>
          </cell>
          <cell r="D1647">
            <v>3107151000</v>
          </cell>
          <cell r="G1647">
            <v>553718000</v>
          </cell>
          <cell r="J1647">
            <v>231137000</v>
          </cell>
          <cell r="M1647">
            <v>3892005888</v>
          </cell>
          <cell r="N1647">
            <v>199819008</v>
          </cell>
          <cell r="O1647">
            <v>36188000</v>
          </cell>
        </row>
        <row r="1648">
          <cell r="A1648" t="str">
            <v>NY</v>
          </cell>
          <cell r="C1648">
            <v>2009</v>
          </cell>
          <cell r="D1648">
            <v>48367708000</v>
          </cell>
          <cell r="G1648">
            <v>4843455000</v>
          </cell>
          <cell r="J1648">
            <v>597693000</v>
          </cell>
          <cell r="M1648">
            <v>53808857088</v>
          </cell>
          <cell r="N1648">
            <v>435307008</v>
          </cell>
          <cell r="O1648">
            <v>861313984</v>
          </cell>
        </row>
        <row r="1649">
          <cell r="A1649" t="str">
            <v>NC</v>
          </cell>
          <cell r="C1649">
            <v>2009</v>
          </cell>
          <cell r="D1649">
            <v>12708373000</v>
          </cell>
          <cell r="G1649">
            <v>1316467000</v>
          </cell>
          <cell r="J1649">
            <v>402289000</v>
          </cell>
          <cell r="M1649">
            <v>14427128832</v>
          </cell>
          <cell r="N1649">
            <v>404379008</v>
          </cell>
          <cell r="O1649">
            <v>240459008</v>
          </cell>
        </row>
        <row r="1650">
          <cell r="A1650" t="str">
            <v>ND</v>
          </cell>
          <cell r="C1650">
            <v>2009</v>
          </cell>
          <cell r="D1650">
            <v>975518000</v>
          </cell>
          <cell r="G1650">
            <v>52131000</v>
          </cell>
          <cell r="J1650">
            <v>43468000</v>
          </cell>
          <cell r="M1650">
            <v>1071116992</v>
          </cell>
          <cell r="N1650">
            <v>19731000</v>
          </cell>
          <cell r="O1650">
            <v>11111000</v>
          </cell>
        </row>
        <row r="1651">
          <cell r="A1651" t="str">
            <v>OH</v>
          </cell>
          <cell r="C1651">
            <v>2009</v>
          </cell>
          <cell r="D1651">
            <v>19025410000</v>
          </cell>
          <cell r="G1651">
            <v>2093898000</v>
          </cell>
          <cell r="J1651">
            <v>458275000</v>
          </cell>
          <cell r="M1651">
            <v>21577582592</v>
          </cell>
          <cell r="N1651">
            <v>425169984</v>
          </cell>
          <cell r="O1651">
            <v>397100000</v>
          </cell>
        </row>
        <row r="1652">
          <cell r="A1652" t="str">
            <v>OK</v>
          </cell>
          <cell r="C1652">
            <v>2009</v>
          </cell>
          <cell r="D1652">
            <v>5287026000</v>
          </cell>
          <cell r="G1652">
            <v>397633000</v>
          </cell>
          <cell r="J1652">
            <v>171230000</v>
          </cell>
          <cell r="M1652">
            <v>5855888896</v>
          </cell>
          <cell r="N1652">
            <v>196776000</v>
          </cell>
          <cell r="O1652">
            <v>75829000</v>
          </cell>
        </row>
        <row r="1653">
          <cell r="A1653" t="str">
            <v>OR</v>
          </cell>
          <cell r="C1653">
            <v>2009</v>
          </cell>
          <cell r="D1653">
            <v>5627387000</v>
          </cell>
          <cell r="G1653">
            <v>727740000</v>
          </cell>
          <cell r="J1653">
            <v>75356000</v>
          </cell>
          <cell r="M1653">
            <v>6430482944</v>
          </cell>
          <cell r="N1653">
            <v>191864000</v>
          </cell>
          <cell r="O1653">
            <v>147132000</v>
          </cell>
        </row>
        <row r="1654">
          <cell r="A1654" t="str">
            <v>PA</v>
          </cell>
          <cell r="C1654">
            <v>2009</v>
          </cell>
          <cell r="D1654">
            <v>21651714000</v>
          </cell>
          <cell r="G1654">
            <v>2105808000</v>
          </cell>
          <cell r="J1654">
            <v>320993000</v>
          </cell>
          <cell r="M1654">
            <v>24078514176</v>
          </cell>
          <cell r="N1654">
            <v>981702976</v>
          </cell>
          <cell r="O1654">
            <v>240928000</v>
          </cell>
        </row>
        <row r="1655">
          <cell r="A1655" t="str">
            <v>RI</v>
          </cell>
          <cell r="C1655">
            <v>2009</v>
          </cell>
          <cell r="D1655">
            <v>2116171000</v>
          </cell>
          <cell r="G1655">
            <v>34330000</v>
          </cell>
          <cell r="J1655">
            <v>17689000</v>
          </cell>
          <cell r="M1655">
            <v>2168189952</v>
          </cell>
          <cell r="N1655">
            <v>107790000</v>
          </cell>
          <cell r="O1655">
            <v>35582000</v>
          </cell>
        </row>
        <row r="1656">
          <cell r="A1656" t="str">
            <v>SC</v>
          </cell>
          <cell r="C1656">
            <v>2009</v>
          </cell>
          <cell r="D1656">
            <v>6862597000</v>
          </cell>
          <cell r="G1656">
            <v>1004848000</v>
          </cell>
          <cell r="J1656">
            <v>318924000</v>
          </cell>
          <cell r="M1656">
            <v>8186369024</v>
          </cell>
          <cell r="N1656">
            <v>312137984</v>
          </cell>
          <cell r="O1656">
            <v>129938000</v>
          </cell>
        </row>
        <row r="1657">
          <cell r="A1657" t="str">
            <v>SD</v>
          </cell>
          <cell r="C1657">
            <v>2009</v>
          </cell>
          <cell r="D1657">
            <v>1055199000</v>
          </cell>
          <cell r="G1657">
            <v>134428000</v>
          </cell>
          <cell r="J1657">
            <v>18836000</v>
          </cell>
          <cell r="M1657">
            <v>1208462976</v>
          </cell>
          <cell r="N1657">
            <v>93847000</v>
          </cell>
          <cell r="O1657">
            <v>29124000</v>
          </cell>
        </row>
        <row r="1658">
          <cell r="A1658" t="str">
            <v>TN</v>
          </cell>
          <cell r="C1658">
            <v>2009</v>
          </cell>
          <cell r="D1658">
            <v>7858020000</v>
          </cell>
          <cell r="G1658">
            <v>502206000</v>
          </cell>
          <cell r="J1658">
            <v>293644000</v>
          </cell>
          <cell r="M1658">
            <v>8653870080</v>
          </cell>
          <cell r="N1658">
            <v>370361984</v>
          </cell>
          <cell r="O1658">
            <v>120513000</v>
          </cell>
        </row>
        <row r="1659">
          <cell r="A1659" t="str">
            <v>TX</v>
          </cell>
          <cell r="C1659">
            <v>2009</v>
          </cell>
          <cell r="D1659">
            <v>38674353000</v>
          </cell>
          <cell r="G1659">
            <v>8153719000</v>
          </cell>
          <cell r="J1659">
            <v>1145255000</v>
          </cell>
          <cell r="M1659">
            <v>47973326848</v>
          </cell>
          <cell r="N1659">
            <v>817750016</v>
          </cell>
          <cell r="O1659">
            <v>503919008</v>
          </cell>
        </row>
        <row r="1660">
          <cell r="A1660" t="str">
            <v>US</v>
          </cell>
          <cell r="C1660">
            <v>2009</v>
          </cell>
          <cell r="D1660">
            <v>508608147000</v>
          </cell>
          <cell r="G1660">
            <v>56112534000</v>
          </cell>
          <cell r="J1660">
            <v>13146206000</v>
          </cell>
          <cell r="M1660">
            <v>577866891264</v>
          </cell>
          <cell r="N1660">
            <v>16406879232</v>
          </cell>
          <cell r="O1660">
            <v>11130261504</v>
          </cell>
        </row>
        <row r="1661">
          <cell r="A1661" t="str">
            <v>UT</v>
          </cell>
          <cell r="C1661">
            <v>2009</v>
          </cell>
          <cell r="D1661">
            <v>3488395000</v>
          </cell>
          <cell r="G1661">
            <v>490119000</v>
          </cell>
          <cell r="J1661">
            <v>331474000</v>
          </cell>
          <cell r="M1661">
            <v>4309987840</v>
          </cell>
          <cell r="N1661">
            <v>160862000</v>
          </cell>
          <cell r="O1661">
            <v>103420000</v>
          </cell>
        </row>
        <row r="1662">
          <cell r="A1662" t="str">
            <v>VT</v>
          </cell>
          <cell r="C1662">
            <v>2009</v>
          </cell>
          <cell r="D1662">
            <v>1362581000</v>
          </cell>
          <cell r="G1662">
            <v>34921000</v>
          </cell>
          <cell r="J1662">
            <v>29436000</v>
          </cell>
          <cell r="M1662">
            <v>1426937984</v>
          </cell>
          <cell r="N1662">
            <v>66309000</v>
          </cell>
          <cell r="O1662">
            <v>17811000</v>
          </cell>
        </row>
        <row r="1663">
          <cell r="A1663" t="str">
            <v>VA</v>
          </cell>
          <cell r="C1663">
            <v>2009</v>
          </cell>
          <cell r="D1663">
            <v>13591142000</v>
          </cell>
          <cell r="G1663">
            <v>613755000</v>
          </cell>
          <cell r="J1663">
            <v>466803000</v>
          </cell>
          <cell r="M1663">
            <v>14671699968</v>
          </cell>
          <cell r="N1663">
            <v>353076992</v>
          </cell>
          <cell r="O1663">
            <v>273679008</v>
          </cell>
        </row>
        <row r="1664">
          <cell r="A1664" t="str">
            <v>WA</v>
          </cell>
          <cell r="C1664">
            <v>2009</v>
          </cell>
          <cell r="D1664">
            <v>9962718000</v>
          </cell>
          <cell r="G1664">
            <v>1448939000</v>
          </cell>
          <cell r="J1664">
            <v>370277000</v>
          </cell>
          <cell r="M1664">
            <v>11781934080</v>
          </cell>
          <cell r="N1664">
            <v>653180032</v>
          </cell>
          <cell r="O1664">
            <v>355480000</v>
          </cell>
        </row>
        <row r="1665">
          <cell r="A1665" t="str">
            <v>WV</v>
          </cell>
          <cell r="C1665">
            <v>2009</v>
          </cell>
          <cell r="D1665">
            <v>2742286000</v>
          </cell>
          <cell r="G1665">
            <v>100098000</v>
          </cell>
          <cell r="J1665">
            <v>56996000</v>
          </cell>
          <cell r="M1665">
            <v>2899379968</v>
          </cell>
          <cell r="N1665">
            <v>411555008</v>
          </cell>
          <cell r="O1665">
            <v>41262000</v>
          </cell>
        </row>
        <row r="1666">
          <cell r="A1666" t="str">
            <v>WI</v>
          </cell>
          <cell r="C1666">
            <v>2009</v>
          </cell>
          <cell r="D1666">
            <v>9746916000</v>
          </cell>
          <cell r="G1666">
            <v>452417000</v>
          </cell>
          <cell r="J1666">
            <v>217536000</v>
          </cell>
          <cell r="M1666">
            <v>10416869376</v>
          </cell>
          <cell r="N1666">
            <v>312648000</v>
          </cell>
          <cell r="O1666">
            <v>261088000</v>
          </cell>
        </row>
        <row r="1667">
          <cell r="A1667" t="str">
            <v>WY</v>
          </cell>
          <cell r="C1667">
            <v>2009</v>
          </cell>
          <cell r="D1667">
            <v>1274683000</v>
          </cell>
          <cell r="G1667">
            <v>291086000</v>
          </cell>
          <cell r="J1667">
            <v>81427000</v>
          </cell>
          <cell r="M1667">
            <v>1647196032</v>
          </cell>
          <cell r="N1667">
            <v>80471000</v>
          </cell>
          <cell r="O1667">
            <v>49566000</v>
          </cell>
        </row>
        <row r="1668">
          <cell r="A1668" t="str">
            <v>AL</v>
          </cell>
          <cell r="C1668">
            <v>2010</v>
          </cell>
          <cell r="D1668">
            <v>6911799000</v>
          </cell>
          <cell r="G1668">
            <v>728562000</v>
          </cell>
          <cell r="J1668">
            <v>57004000</v>
          </cell>
          <cell r="M1668">
            <v>7697364992</v>
          </cell>
          <cell r="N1668">
            <v>366758016</v>
          </cell>
          <cell r="O1668">
            <v>100418000</v>
          </cell>
        </row>
        <row r="1669">
          <cell r="A1669" t="str">
            <v>AK</v>
          </cell>
          <cell r="C1669">
            <v>2010</v>
          </cell>
          <cell r="D1669">
            <v>2187881000</v>
          </cell>
          <cell r="G1669">
            <v>178044000</v>
          </cell>
          <cell r="J1669">
            <v>59808000</v>
          </cell>
          <cell r="M1669">
            <v>2425733120</v>
          </cell>
          <cell r="N1669">
            <v>90755000</v>
          </cell>
          <cell r="O1669">
            <v>40437000</v>
          </cell>
        </row>
        <row r="1670">
          <cell r="A1670" t="str">
            <v>AZ</v>
          </cell>
          <cell r="C1670">
            <v>2010</v>
          </cell>
          <cell r="D1670">
            <v>7618047000</v>
          </cell>
          <cell r="G1670">
            <v>542260000</v>
          </cell>
          <cell r="J1670">
            <v>172032000</v>
          </cell>
          <cell r="M1670">
            <v>8332339200</v>
          </cell>
          <cell r="N1670">
            <v>218731008</v>
          </cell>
          <cell r="O1670">
            <v>212216992</v>
          </cell>
        </row>
        <row r="1671">
          <cell r="A1671" t="str">
            <v>AR</v>
          </cell>
          <cell r="C1671">
            <v>2010</v>
          </cell>
          <cell r="D1671">
            <v>4625971000</v>
          </cell>
          <cell r="G1671">
            <v>325860000</v>
          </cell>
          <cell r="J1671">
            <v>269596000</v>
          </cell>
          <cell r="M1671">
            <v>5221427200</v>
          </cell>
          <cell r="N1671">
            <v>108277000</v>
          </cell>
          <cell r="O1671">
            <v>68943000</v>
          </cell>
        </row>
        <row r="1672">
          <cell r="A1672" t="str">
            <v>CA</v>
          </cell>
          <cell r="C1672">
            <v>2010</v>
          </cell>
          <cell r="D1672">
            <v>58168678000</v>
          </cell>
          <cell r="G1672">
            <v>6529041000</v>
          </cell>
          <cell r="J1672">
            <v>618015000</v>
          </cell>
          <cell r="M1672">
            <v>65315733504</v>
          </cell>
          <cell r="N1672">
            <v>1823485952</v>
          </cell>
          <cell r="O1672">
            <v>1237223040</v>
          </cell>
        </row>
        <row r="1673">
          <cell r="A1673" t="str">
            <v>CO</v>
          </cell>
          <cell r="C1673">
            <v>2010</v>
          </cell>
          <cell r="D1673">
            <v>7388550000</v>
          </cell>
          <cell r="G1673">
            <v>663030000</v>
          </cell>
          <cell r="J1673">
            <v>348958000</v>
          </cell>
          <cell r="M1673">
            <v>8400538112</v>
          </cell>
          <cell r="N1673">
            <v>160916000</v>
          </cell>
          <cell r="O1673">
            <v>275924000</v>
          </cell>
        </row>
        <row r="1674">
          <cell r="A1674" t="str">
            <v>CT</v>
          </cell>
          <cell r="C1674">
            <v>2010</v>
          </cell>
          <cell r="D1674">
            <v>8044157000</v>
          </cell>
          <cell r="G1674">
            <v>450449000</v>
          </cell>
          <cell r="J1674">
            <v>87113000</v>
          </cell>
          <cell r="M1674">
            <v>8581719040</v>
          </cell>
          <cell r="N1674">
            <v>276144992</v>
          </cell>
          <cell r="O1674">
            <v>157776000</v>
          </cell>
        </row>
        <row r="1675">
          <cell r="A1675" t="str">
            <v>DE</v>
          </cell>
          <cell r="C1675">
            <v>2010</v>
          </cell>
          <cell r="D1675">
            <v>1480114000</v>
          </cell>
          <cell r="G1675">
            <v>183843000</v>
          </cell>
          <cell r="J1675">
            <v>8983000</v>
          </cell>
          <cell r="M1675">
            <v>1672940032</v>
          </cell>
          <cell r="N1675">
            <v>124238000</v>
          </cell>
          <cell r="O1675">
            <v>34947000</v>
          </cell>
        </row>
        <row r="1676">
          <cell r="A1676" t="str">
            <v>DC</v>
          </cell>
          <cell r="C1676">
            <v>2010</v>
          </cell>
          <cell r="D1676">
            <v>1897795000</v>
          </cell>
          <cell r="G1676">
            <v>308529000</v>
          </cell>
          <cell r="J1676">
            <v>17713000</v>
          </cell>
          <cell r="M1676">
            <v>2224037120</v>
          </cell>
          <cell r="N1676">
            <v>0</v>
          </cell>
          <cell r="O1676">
            <v>106316000</v>
          </cell>
        </row>
        <row r="1677">
          <cell r="A1677" t="str">
            <v>FL</v>
          </cell>
          <cell r="C1677">
            <v>2010</v>
          </cell>
          <cell r="D1677">
            <v>23588799000</v>
          </cell>
          <cell r="G1677">
            <v>2218785000</v>
          </cell>
          <cell r="J1677">
            <v>733106000</v>
          </cell>
          <cell r="M1677">
            <v>26540689408</v>
          </cell>
          <cell r="N1677">
            <v>854307968</v>
          </cell>
          <cell r="O1677">
            <v>693646976</v>
          </cell>
        </row>
        <row r="1678">
          <cell r="A1678" t="str">
            <v>GA</v>
          </cell>
          <cell r="C1678">
            <v>2010</v>
          </cell>
          <cell r="D1678">
            <v>15691063000</v>
          </cell>
          <cell r="G1678">
            <v>1523497000</v>
          </cell>
          <cell r="J1678">
            <v>290730000</v>
          </cell>
          <cell r="M1678">
            <v>17505290240</v>
          </cell>
          <cell r="N1678">
            <v>974699008</v>
          </cell>
          <cell r="O1678">
            <v>200564000</v>
          </cell>
        </row>
        <row r="1679">
          <cell r="A1679" t="str">
            <v>HI</v>
          </cell>
          <cell r="C1679">
            <v>2010</v>
          </cell>
          <cell r="D1679">
            <v>1888733000</v>
          </cell>
          <cell r="G1679">
            <v>163428000</v>
          </cell>
          <cell r="J1679">
            <v>42551000</v>
          </cell>
          <cell r="M1679">
            <v>2094712064</v>
          </cell>
          <cell r="N1679">
            <v>20961000</v>
          </cell>
          <cell r="O1679">
            <v>37484000</v>
          </cell>
        </row>
        <row r="1680">
          <cell r="A1680" t="str">
            <v>ID</v>
          </cell>
          <cell r="C1680">
            <v>2010</v>
          </cell>
          <cell r="D1680">
            <v>1896957000</v>
          </cell>
          <cell r="G1680">
            <v>104311000</v>
          </cell>
          <cell r="J1680">
            <v>30882000</v>
          </cell>
          <cell r="M1680">
            <v>2032150016</v>
          </cell>
          <cell r="N1680">
            <v>91241000</v>
          </cell>
          <cell r="O1680">
            <v>46472000</v>
          </cell>
        </row>
        <row r="1681">
          <cell r="A1681" t="str">
            <v>IL</v>
          </cell>
          <cell r="C1681">
            <v>2010</v>
          </cell>
          <cell r="D1681">
            <v>22555288000</v>
          </cell>
          <cell r="G1681">
            <v>1387337000</v>
          </cell>
          <cell r="J1681">
            <v>556743000</v>
          </cell>
          <cell r="M1681">
            <v>24499367936</v>
          </cell>
          <cell r="N1681">
            <v>499608000</v>
          </cell>
          <cell r="O1681">
            <v>680318016</v>
          </cell>
        </row>
        <row r="1682">
          <cell r="A1682" t="str">
            <v>IN</v>
          </cell>
          <cell r="C1682">
            <v>2010</v>
          </cell>
          <cell r="D1682">
            <v>9187305000</v>
          </cell>
          <cell r="G1682">
            <v>389946000</v>
          </cell>
          <cell r="J1682">
            <v>537486000</v>
          </cell>
          <cell r="M1682">
            <v>10114737152</v>
          </cell>
          <cell r="N1682">
            <v>288211008</v>
          </cell>
          <cell r="O1682">
            <v>448915008</v>
          </cell>
        </row>
        <row r="1683">
          <cell r="A1683" t="str">
            <v>IA</v>
          </cell>
          <cell r="C1683">
            <v>2010</v>
          </cell>
          <cell r="D1683">
            <v>4818811000</v>
          </cell>
          <cell r="G1683">
            <v>652690000</v>
          </cell>
          <cell r="J1683">
            <v>158786000</v>
          </cell>
          <cell r="M1683">
            <v>5630286848</v>
          </cell>
          <cell r="N1683">
            <v>158112000</v>
          </cell>
          <cell r="O1683">
            <v>129276000</v>
          </cell>
        </row>
        <row r="1684">
          <cell r="A1684" t="str">
            <v>KS</v>
          </cell>
          <cell r="C1684">
            <v>2010</v>
          </cell>
          <cell r="D1684">
            <v>4372160000</v>
          </cell>
          <cell r="G1684">
            <v>871445000</v>
          </cell>
          <cell r="J1684">
            <v>310722000</v>
          </cell>
          <cell r="M1684">
            <v>5554327040</v>
          </cell>
          <cell r="N1684">
            <v>140750000</v>
          </cell>
          <cell r="O1684">
            <v>99386000</v>
          </cell>
        </row>
        <row r="1685">
          <cell r="A1685" t="str">
            <v>KY</v>
          </cell>
          <cell r="C1685">
            <v>2010</v>
          </cell>
          <cell r="D1685">
            <v>5831077000</v>
          </cell>
          <cell r="G1685">
            <v>584254000</v>
          </cell>
          <cell r="J1685">
            <v>185496000</v>
          </cell>
          <cell r="M1685">
            <v>6600826880</v>
          </cell>
          <cell r="N1685">
            <v>230578000</v>
          </cell>
          <cell r="O1685">
            <v>68896000</v>
          </cell>
        </row>
        <row r="1686">
          <cell r="A1686" t="str">
            <v>LA</v>
          </cell>
          <cell r="C1686">
            <v>2010</v>
          </cell>
          <cell r="D1686">
            <v>7264651000</v>
          </cell>
          <cell r="G1686">
            <v>616194000</v>
          </cell>
          <cell r="J1686">
            <v>150400000</v>
          </cell>
          <cell r="M1686">
            <v>8031244800</v>
          </cell>
          <cell r="N1686">
            <v>437192992</v>
          </cell>
          <cell r="O1686">
            <v>189592992</v>
          </cell>
        </row>
        <row r="1687">
          <cell r="A1687" t="str">
            <v>ME</v>
          </cell>
          <cell r="C1687">
            <v>2010</v>
          </cell>
          <cell r="D1687">
            <v>2255446000</v>
          </cell>
          <cell r="G1687">
            <v>92880000</v>
          </cell>
          <cell r="J1687">
            <v>48416000</v>
          </cell>
          <cell r="M1687">
            <v>2396741888</v>
          </cell>
          <cell r="N1687">
            <v>140116000</v>
          </cell>
          <cell r="O1687">
            <v>39521000</v>
          </cell>
        </row>
        <row r="1688">
          <cell r="A1688" t="str">
            <v>MD</v>
          </cell>
          <cell r="C1688">
            <v>2010</v>
          </cell>
          <cell r="D1688">
            <v>10955549000</v>
          </cell>
          <cell r="G1688">
            <v>954356000</v>
          </cell>
          <cell r="J1688">
            <v>226572000</v>
          </cell>
          <cell r="M1688">
            <v>12136476672</v>
          </cell>
          <cell r="N1688">
            <v>265934000</v>
          </cell>
          <cell r="O1688">
            <v>195915008</v>
          </cell>
        </row>
        <row r="1689">
          <cell r="A1689" t="str">
            <v>MA</v>
          </cell>
          <cell r="C1689">
            <v>2010</v>
          </cell>
          <cell r="D1689">
            <v>12357628000</v>
          </cell>
          <cell r="G1689">
            <v>607445000</v>
          </cell>
          <cell r="J1689">
            <v>149466000</v>
          </cell>
          <cell r="M1689">
            <v>13114539008</v>
          </cell>
          <cell r="N1689">
            <v>699286016</v>
          </cell>
          <cell r="O1689">
            <v>274740992</v>
          </cell>
        </row>
        <row r="1690">
          <cell r="A1690" t="str">
            <v>MI</v>
          </cell>
          <cell r="C1690">
            <v>2010</v>
          </cell>
          <cell r="D1690">
            <v>16721717000</v>
          </cell>
          <cell r="G1690">
            <v>889771000</v>
          </cell>
          <cell r="J1690">
            <v>311958000</v>
          </cell>
          <cell r="M1690">
            <v>17923446784</v>
          </cell>
          <cell r="N1690">
            <v>140840000</v>
          </cell>
          <cell r="O1690">
            <v>335753984</v>
          </cell>
        </row>
        <row r="1691">
          <cell r="A1691" t="str">
            <v>MN</v>
          </cell>
          <cell r="C1691">
            <v>2010</v>
          </cell>
          <cell r="D1691">
            <v>8969677000</v>
          </cell>
          <cell r="G1691">
            <v>703879000</v>
          </cell>
          <cell r="J1691">
            <v>246004000</v>
          </cell>
          <cell r="M1691">
            <v>9919559680</v>
          </cell>
          <cell r="N1691">
            <v>493039008</v>
          </cell>
          <cell r="O1691">
            <v>220395008</v>
          </cell>
        </row>
        <row r="1692">
          <cell r="A1692" t="str">
            <v>MS</v>
          </cell>
          <cell r="C1692">
            <v>2010</v>
          </cell>
          <cell r="D1692">
            <v>4011115000</v>
          </cell>
          <cell r="G1692">
            <v>299769000</v>
          </cell>
          <cell r="J1692">
            <v>122229000</v>
          </cell>
          <cell r="M1692">
            <v>4433113088</v>
          </cell>
          <cell r="N1692">
            <v>215076992</v>
          </cell>
          <cell r="O1692">
            <v>52080000</v>
          </cell>
        </row>
        <row r="1693">
          <cell r="A1693" t="str">
            <v>MO</v>
          </cell>
          <cell r="C1693">
            <v>2010</v>
          </cell>
          <cell r="D1693">
            <v>8830446000</v>
          </cell>
          <cell r="G1693">
            <v>663285000</v>
          </cell>
          <cell r="J1693">
            <v>263300000</v>
          </cell>
          <cell r="M1693">
            <v>9757031424</v>
          </cell>
          <cell r="N1693">
            <v>301767008</v>
          </cell>
          <cell r="O1693">
            <v>324422016</v>
          </cell>
        </row>
        <row r="1694">
          <cell r="A1694" t="str">
            <v>MT</v>
          </cell>
          <cell r="C1694">
            <v>2010</v>
          </cell>
          <cell r="D1694">
            <v>1501077000</v>
          </cell>
          <cell r="G1694">
            <v>74838000</v>
          </cell>
          <cell r="J1694">
            <v>35420000</v>
          </cell>
          <cell r="M1694">
            <v>1611335040</v>
          </cell>
          <cell r="N1694">
            <v>90588000</v>
          </cell>
          <cell r="O1694">
            <v>28266000</v>
          </cell>
        </row>
        <row r="1695">
          <cell r="A1695" t="str">
            <v>NE</v>
          </cell>
          <cell r="C1695">
            <v>2010</v>
          </cell>
          <cell r="D1695">
            <v>3169102000</v>
          </cell>
          <cell r="G1695">
            <v>211997000</v>
          </cell>
          <cell r="J1695">
            <v>159351000</v>
          </cell>
          <cell r="M1695">
            <v>3540450048</v>
          </cell>
          <cell r="N1695">
            <v>129106000</v>
          </cell>
          <cell r="O1695">
            <v>56512000</v>
          </cell>
        </row>
        <row r="1696">
          <cell r="A1696" t="str">
            <v>NV</v>
          </cell>
          <cell r="C1696">
            <v>2010</v>
          </cell>
          <cell r="D1696">
            <v>3619144000</v>
          </cell>
          <cell r="G1696">
            <v>327607000</v>
          </cell>
          <cell r="J1696">
            <v>53487000</v>
          </cell>
          <cell r="M1696">
            <v>4000238080</v>
          </cell>
          <cell r="N1696">
            <v>62298000</v>
          </cell>
          <cell r="O1696">
            <v>113239000</v>
          </cell>
        </row>
        <row r="1697">
          <cell r="A1697" t="str">
            <v>NH</v>
          </cell>
          <cell r="C1697">
            <v>2010</v>
          </cell>
          <cell r="D1697">
            <v>2495559000</v>
          </cell>
          <cell r="G1697">
            <v>71303000</v>
          </cell>
          <cell r="J1697">
            <v>54784000</v>
          </cell>
          <cell r="M1697">
            <v>2621646080</v>
          </cell>
          <cell r="N1697">
            <v>53805000</v>
          </cell>
          <cell r="O1697">
            <v>38250000</v>
          </cell>
        </row>
        <row r="1698">
          <cell r="A1698" t="str">
            <v>NJ</v>
          </cell>
          <cell r="C1698">
            <v>2010</v>
          </cell>
          <cell r="D1698">
            <v>23017096000</v>
          </cell>
          <cell r="G1698">
            <v>1465607000</v>
          </cell>
          <cell r="J1698">
            <v>240021000</v>
          </cell>
          <cell r="M1698">
            <v>24722724864</v>
          </cell>
          <cell r="N1698">
            <v>749289024</v>
          </cell>
          <cell r="O1698">
            <v>461292000</v>
          </cell>
        </row>
        <row r="1699">
          <cell r="A1699" t="str">
            <v>NM</v>
          </cell>
          <cell r="C1699">
            <v>2010</v>
          </cell>
          <cell r="D1699">
            <v>3114071000</v>
          </cell>
          <cell r="G1699">
            <v>407167000</v>
          </cell>
          <cell r="J1699">
            <v>227131000</v>
          </cell>
          <cell r="M1699">
            <v>3748368896</v>
          </cell>
          <cell r="N1699">
            <v>185890000</v>
          </cell>
          <cell r="O1699">
            <v>34342000</v>
          </cell>
        </row>
        <row r="1700">
          <cell r="A1700" t="str">
            <v>NY</v>
          </cell>
          <cell r="C1700">
            <v>2010</v>
          </cell>
          <cell r="D1700">
            <v>49695080000</v>
          </cell>
          <cell r="G1700">
            <v>5475502000</v>
          </cell>
          <cell r="J1700">
            <v>636635000</v>
          </cell>
          <cell r="M1700">
            <v>55807217664</v>
          </cell>
          <cell r="N1700">
            <v>519209984</v>
          </cell>
          <cell r="O1700">
            <v>876612992</v>
          </cell>
        </row>
        <row r="1701">
          <cell r="A1701" t="str">
            <v>NC</v>
          </cell>
          <cell r="C1701">
            <v>2010</v>
          </cell>
          <cell r="D1701">
            <v>12430939000</v>
          </cell>
          <cell r="G1701">
            <v>973110000</v>
          </cell>
          <cell r="J1701">
            <v>246213000</v>
          </cell>
          <cell r="M1701">
            <v>13650262016</v>
          </cell>
          <cell r="N1701">
            <v>437283008</v>
          </cell>
          <cell r="O1701">
            <v>264819008</v>
          </cell>
        </row>
        <row r="1702">
          <cell r="A1702" t="str">
            <v>ND</v>
          </cell>
          <cell r="C1702">
            <v>2010</v>
          </cell>
          <cell r="D1702">
            <v>1050313000</v>
          </cell>
          <cell r="G1702">
            <v>75787000</v>
          </cell>
          <cell r="J1702">
            <v>67014000</v>
          </cell>
          <cell r="M1702">
            <v>1193113984</v>
          </cell>
          <cell r="N1702">
            <v>57867000</v>
          </cell>
          <cell r="O1702">
            <v>12049000</v>
          </cell>
        </row>
        <row r="1703">
          <cell r="A1703" t="str">
            <v>OH</v>
          </cell>
          <cell r="C1703">
            <v>2010</v>
          </cell>
          <cell r="D1703">
            <v>19378627000</v>
          </cell>
          <cell r="G1703">
            <v>1996065000</v>
          </cell>
          <cell r="J1703">
            <v>455321000</v>
          </cell>
          <cell r="M1703">
            <v>21830012928</v>
          </cell>
          <cell r="N1703">
            <v>1389166976</v>
          </cell>
          <cell r="O1703">
            <v>397673984</v>
          </cell>
        </row>
        <row r="1704">
          <cell r="A1704" t="str">
            <v>OK</v>
          </cell>
          <cell r="C1704">
            <v>2010</v>
          </cell>
          <cell r="D1704">
            <v>5433683000</v>
          </cell>
          <cell r="G1704">
            <v>309179000</v>
          </cell>
          <cell r="J1704">
            <v>162830000</v>
          </cell>
          <cell r="M1704">
            <v>5905692160</v>
          </cell>
          <cell r="N1704">
            <v>228296000</v>
          </cell>
          <cell r="O1704">
            <v>77284000</v>
          </cell>
        </row>
        <row r="1705">
          <cell r="A1705" t="str">
            <v>OR</v>
          </cell>
          <cell r="C1705">
            <v>2010</v>
          </cell>
          <cell r="D1705">
            <v>5519853000</v>
          </cell>
          <cell r="G1705">
            <v>519754000</v>
          </cell>
          <cell r="J1705">
            <v>54064000</v>
          </cell>
          <cell r="M1705">
            <v>6093670912</v>
          </cell>
          <cell r="N1705">
            <v>174159008</v>
          </cell>
          <cell r="O1705">
            <v>153106000</v>
          </cell>
        </row>
        <row r="1706">
          <cell r="A1706" t="str">
            <v>PA</v>
          </cell>
          <cell r="C1706">
            <v>2010</v>
          </cell>
          <cell r="D1706">
            <v>22416323000</v>
          </cell>
          <cell r="G1706">
            <v>1900202000</v>
          </cell>
          <cell r="J1706">
            <v>308246000</v>
          </cell>
          <cell r="M1706">
            <v>24624771072</v>
          </cell>
          <cell r="N1706">
            <v>1060332992</v>
          </cell>
          <cell r="O1706">
            <v>268534016</v>
          </cell>
        </row>
        <row r="1707">
          <cell r="A1707" t="str">
            <v>RI</v>
          </cell>
          <cell r="C1707">
            <v>2010</v>
          </cell>
          <cell r="D1707">
            <v>2125861000</v>
          </cell>
          <cell r="G1707">
            <v>34115000</v>
          </cell>
          <cell r="J1707">
            <v>25078000</v>
          </cell>
          <cell r="M1707">
            <v>2185053952</v>
          </cell>
          <cell r="N1707">
            <v>151144992</v>
          </cell>
          <cell r="O1707">
            <v>37974000</v>
          </cell>
        </row>
        <row r="1708">
          <cell r="A1708" t="str">
            <v>SC</v>
          </cell>
          <cell r="C1708">
            <v>2010</v>
          </cell>
          <cell r="D1708">
            <v>6719203000</v>
          </cell>
          <cell r="G1708">
            <v>884726000</v>
          </cell>
          <cell r="J1708">
            <v>323730000</v>
          </cell>
          <cell r="M1708">
            <v>7927659008</v>
          </cell>
          <cell r="N1708">
            <v>372390016</v>
          </cell>
          <cell r="O1708">
            <v>131002000</v>
          </cell>
        </row>
        <row r="1709">
          <cell r="A1709" t="str">
            <v>SD</v>
          </cell>
          <cell r="C1709">
            <v>2010</v>
          </cell>
          <cell r="D1709">
            <v>1092038000</v>
          </cell>
          <cell r="G1709">
            <v>115243000</v>
          </cell>
          <cell r="J1709">
            <v>30732000</v>
          </cell>
          <cell r="M1709">
            <v>1238013056</v>
          </cell>
          <cell r="N1709">
            <v>76228000</v>
          </cell>
          <cell r="O1709">
            <v>30091000</v>
          </cell>
        </row>
        <row r="1710">
          <cell r="A1710" t="str">
            <v>TN</v>
          </cell>
          <cell r="C1710">
            <v>2010</v>
          </cell>
          <cell r="D1710">
            <v>8059914000</v>
          </cell>
          <cell r="G1710">
            <v>399864000</v>
          </cell>
          <cell r="J1710">
            <v>359401000</v>
          </cell>
          <cell r="M1710">
            <v>8819178496</v>
          </cell>
          <cell r="N1710">
            <v>282390016</v>
          </cell>
          <cell r="O1710">
            <v>120843000</v>
          </cell>
        </row>
        <row r="1711">
          <cell r="A1711" t="str">
            <v>TX</v>
          </cell>
          <cell r="C1711">
            <v>2010</v>
          </cell>
          <cell r="D1711">
            <v>40611706000</v>
          </cell>
          <cell r="G1711">
            <v>6926878000</v>
          </cell>
          <cell r="J1711">
            <v>1129073000</v>
          </cell>
          <cell r="M1711">
            <v>48667656192</v>
          </cell>
          <cell r="N1711">
            <v>935736000</v>
          </cell>
          <cell r="O1711">
            <v>536175008</v>
          </cell>
        </row>
        <row r="1712">
          <cell r="A1712" t="str">
            <v>US</v>
          </cell>
          <cell r="C1712">
            <v>2010</v>
          </cell>
          <cell r="D1712">
            <v>513400993000</v>
          </cell>
          <cell r="G1712">
            <v>47988117000</v>
          </cell>
          <cell r="J1712">
            <v>12251799000</v>
          </cell>
          <cell r="M1712">
            <v>573640933376</v>
          </cell>
          <cell r="N1712">
            <v>18036758528</v>
          </cell>
          <cell r="O1712">
            <v>10991011840</v>
          </cell>
        </row>
        <row r="1713">
          <cell r="A1713" t="str">
            <v>UT</v>
          </cell>
          <cell r="C1713">
            <v>2010</v>
          </cell>
          <cell r="D1713">
            <v>3222504000</v>
          </cell>
          <cell r="G1713">
            <v>375280000</v>
          </cell>
          <cell r="J1713">
            <v>392961000</v>
          </cell>
          <cell r="M1713">
            <v>3990745088</v>
          </cell>
          <cell r="N1713">
            <v>157010000</v>
          </cell>
          <cell r="O1713">
            <v>98420000</v>
          </cell>
        </row>
        <row r="1714">
          <cell r="A1714" t="str">
            <v>VT</v>
          </cell>
          <cell r="C1714">
            <v>2010</v>
          </cell>
          <cell r="D1714">
            <v>1408363000</v>
          </cell>
          <cell r="G1714">
            <v>30964000</v>
          </cell>
          <cell r="J1714">
            <v>34787000</v>
          </cell>
          <cell r="M1714">
            <v>1474114048</v>
          </cell>
          <cell r="N1714">
            <v>63454000</v>
          </cell>
          <cell r="O1714">
            <v>17845000</v>
          </cell>
        </row>
        <row r="1715">
          <cell r="A1715" t="str">
            <v>VA</v>
          </cell>
          <cell r="C1715">
            <v>2010</v>
          </cell>
          <cell r="D1715">
            <v>13626535000</v>
          </cell>
          <cell r="G1715">
            <v>800284000</v>
          </cell>
          <cell r="J1715">
            <v>557421000</v>
          </cell>
          <cell r="M1715">
            <v>14984240128</v>
          </cell>
          <cell r="N1715">
            <v>292408000</v>
          </cell>
          <cell r="O1715">
            <v>257564000</v>
          </cell>
        </row>
        <row r="1716">
          <cell r="A1716" t="str">
            <v>WA</v>
          </cell>
          <cell r="C1716">
            <v>2010</v>
          </cell>
          <cell r="D1716">
            <v>9845730000</v>
          </cell>
          <cell r="G1716">
            <v>1208746000</v>
          </cell>
          <cell r="J1716">
            <v>307691000</v>
          </cell>
          <cell r="M1716">
            <v>11362166784</v>
          </cell>
          <cell r="N1716">
            <v>660065024</v>
          </cell>
          <cell r="O1716">
            <v>355035008</v>
          </cell>
        </row>
        <row r="1717">
          <cell r="A1717" t="str">
            <v>WV</v>
          </cell>
          <cell r="C1717">
            <v>2010</v>
          </cell>
          <cell r="D1717">
            <v>3020983000</v>
          </cell>
          <cell r="G1717">
            <v>132295000</v>
          </cell>
          <cell r="J1717">
            <v>59367000</v>
          </cell>
          <cell r="M1717">
            <v>3212645120</v>
          </cell>
          <cell r="N1717">
            <v>403736000</v>
          </cell>
          <cell r="O1717">
            <v>42105000</v>
          </cell>
        </row>
        <row r="1718">
          <cell r="A1718" t="str">
            <v>WI</v>
          </cell>
          <cell r="C1718">
            <v>2010</v>
          </cell>
          <cell r="D1718">
            <v>9966121000</v>
          </cell>
          <cell r="G1718">
            <v>369072000</v>
          </cell>
          <cell r="J1718">
            <v>255905000</v>
          </cell>
          <cell r="M1718">
            <v>10591097856</v>
          </cell>
          <cell r="N1718">
            <v>314168000</v>
          </cell>
          <cell r="O1718">
            <v>271400000</v>
          </cell>
        </row>
        <row r="1719">
          <cell r="A1719" t="str">
            <v>WY</v>
          </cell>
          <cell r="C1719">
            <v>2010</v>
          </cell>
          <cell r="D1719">
            <v>1341754000</v>
          </cell>
          <cell r="G1719">
            <v>269642000</v>
          </cell>
          <cell r="J1719">
            <v>71067000</v>
          </cell>
          <cell r="M1719">
            <v>1682462976</v>
          </cell>
          <cell r="N1719">
            <v>69712000</v>
          </cell>
          <cell r="O1719">
            <v>38998000</v>
          </cell>
        </row>
        <row r="1720">
          <cell r="A1720" t="str">
            <v>AL</v>
          </cell>
          <cell r="C1720">
            <v>2011</v>
          </cell>
          <cell r="D1720">
            <v>6922295000</v>
          </cell>
          <cell r="G1720">
            <v>561814000</v>
          </cell>
          <cell r="J1720">
            <v>70286000</v>
          </cell>
          <cell r="M1720">
            <v>7554395136</v>
          </cell>
          <cell r="N1720">
            <v>356441984</v>
          </cell>
          <cell r="O1720">
            <v>113205000</v>
          </cell>
        </row>
        <row r="1721">
          <cell r="A1721" t="str">
            <v>AK</v>
          </cell>
          <cell r="C1721">
            <v>2011</v>
          </cell>
          <cell r="D1721">
            <v>2227362000</v>
          </cell>
          <cell r="G1721">
            <v>116131000</v>
          </cell>
          <cell r="J1721">
            <v>106982000</v>
          </cell>
          <cell r="M1721">
            <v>2450475008</v>
          </cell>
          <cell r="N1721">
            <v>92613000</v>
          </cell>
          <cell r="O1721">
            <v>43064000</v>
          </cell>
        </row>
        <row r="1722">
          <cell r="A1722" t="str">
            <v>AZ</v>
          </cell>
          <cell r="C1722">
            <v>2011</v>
          </cell>
          <cell r="D1722">
            <v>7324615000</v>
          </cell>
          <cell r="G1722">
            <v>564673000</v>
          </cell>
          <cell r="J1722">
            <v>176967000</v>
          </cell>
          <cell r="M1722">
            <v>8066254848</v>
          </cell>
          <cell r="N1722">
            <v>215107008</v>
          </cell>
          <cell r="O1722">
            <v>169508000</v>
          </cell>
        </row>
        <row r="1723">
          <cell r="A1723" t="str">
            <v>AR</v>
          </cell>
          <cell r="C1723">
            <v>2011</v>
          </cell>
          <cell r="D1723">
            <v>4756056000</v>
          </cell>
          <cell r="G1723">
            <v>360666000</v>
          </cell>
          <cell r="J1723">
            <v>245191000</v>
          </cell>
          <cell r="M1723">
            <v>5361912832</v>
          </cell>
          <cell r="N1723">
            <v>128399000</v>
          </cell>
          <cell r="O1723">
            <v>75520000</v>
          </cell>
        </row>
        <row r="1724">
          <cell r="A1724" t="str">
            <v>CA</v>
          </cell>
          <cell r="C1724">
            <v>2011</v>
          </cell>
          <cell r="D1724">
            <v>57059916000</v>
          </cell>
          <cell r="G1724">
            <v>6155347000</v>
          </cell>
          <cell r="J1724">
            <v>356117000</v>
          </cell>
          <cell r="M1724">
            <v>63571378176</v>
          </cell>
          <cell r="N1724">
            <v>1283897984</v>
          </cell>
          <cell r="O1724">
            <v>1237037952</v>
          </cell>
        </row>
        <row r="1725">
          <cell r="A1725" t="str">
            <v>CO</v>
          </cell>
          <cell r="C1725">
            <v>2011</v>
          </cell>
          <cell r="D1725">
            <v>7357660000</v>
          </cell>
          <cell r="G1725">
            <v>523033000</v>
          </cell>
          <cell r="J1725">
            <v>304623000</v>
          </cell>
          <cell r="M1725">
            <v>8185315840</v>
          </cell>
          <cell r="N1725">
            <v>180000992</v>
          </cell>
          <cell r="O1725">
            <v>258098000</v>
          </cell>
        </row>
        <row r="1726">
          <cell r="A1726" t="str">
            <v>CT</v>
          </cell>
          <cell r="C1726">
            <v>2011</v>
          </cell>
          <cell r="D1726">
            <v>7920572000</v>
          </cell>
          <cell r="G1726">
            <v>397601000</v>
          </cell>
          <cell r="J1726">
            <v>81219000</v>
          </cell>
          <cell r="M1726">
            <v>8399391744</v>
          </cell>
          <cell r="N1726">
            <v>285368000</v>
          </cell>
          <cell r="O1726">
            <v>168192992</v>
          </cell>
        </row>
        <row r="1727">
          <cell r="A1727" t="str">
            <v>DE</v>
          </cell>
          <cell r="C1727">
            <v>2011</v>
          </cell>
          <cell r="D1727">
            <v>1551018000</v>
          </cell>
          <cell r="G1727">
            <v>169705000</v>
          </cell>
          <cell r="J1727">
            <v>12792000</v>
          </cell>
          <cell r="M1727">
            <v>1733515008</v>
          </cell>
          <cell r="N1727">
            <v>145063008</v>
          </cell>
          <cell r="O1727">
            <v>35560000</v>
          </cell>
        </row>
        <row r="1728">
          <cell r="A1728" t="str">
            <v>DC</v>
          </cell>
          <cell r="C1728">
            <v>2011</v>
          </cell>
          <cell r="D1728">
            <v>1860464000</v>
          </cell>
          <cell r="G1728">
            <v>298243000</v>
          </cell>
          <cell r="J1728">
            <v>15919000</v>
          </cell>
          <cell r="M1728">
            <v>2174626048</v>
          </cell>
          <cell r="N1728">
            <v>0</v>
          </cell>
          <cell r="O1728">
            <v>77724000</v>
          </cell>
        </row>
        <row r="1729">
          <cell r="A1729" t="str">
            <v>FL</v>
          </cell>
          <cell r="C1729">
            <v>2011</v>
          </cell>
          <cell r="D1729">
            <v>24086929000</v>
          </cell>
          <cell r="G1729">
            <v>1621193000</v>
          </cell>
          <cell r="J1729">
            <v>595936000</v>
          </cell>
          <cell r="M1729">
            <v>26304057344</v>
          </cell>
          <cell r="N1729">
            <v>940348992</v>
          </cell>
          <cell r="O1729">
            <v>637561024</v>
          </cell>
        </row>
        <row r="1730">
          <cell r="A1730" t="str">
            <v>GA</v>
          </cell>
          <cell r="C1730">
            <v>2011</v>
          </cell>
          <cell r="D1730">
            <v>15512646000</v>
          </cell>
          <cell r="G1730">
            <v>1075359000</v>
          </cell>
          <cell r="J1730">
            <v>293036000</v>
          </cell>
          <cell r="M1730">
            <v>16881041408</v>
          </cell>
          <cell r="N1730">
            <v>1039134976</v>
          </cell>
          <cell r="O1730">
            <v>188103008</v>
          </cell>
        </row>
        <row r="1731">
          <cell r="A1731" t="str">
            <v>HI</v>
          </cell>
          <cell r="C1731">
            <v>2011</v>
          </cell>
          <cell r="D1731">
            <v>1772787000</v>
          </cell>
          <cell r="G1731">
            <v>114691000</v>
          </cell>
          <cell r="J1731">
            <v>51213000</v>
          </cell>
          <cell r="M1731">
            <v>1938690944</v>
          </cell>
          <cell r="N1731">
            <v>12957000</v>
          </cell>
          <cell r="O1731">
            <v>35697000</v>
          </cell>
        </row>
        <row r="1732">
          <cell r="A1732" t="str">
            <v>ID</v>
          </cell>
          <cell r="C1732">
            <v>2011</v>
          </cell>
          <cell r="D1732">
            <v>1815070000</v>
          </cell>
          <cell r="G1732">
            <v>54225000</v>
          </cell>
          <cell r="J1732">
            <v>29299000</v>
          </cell>
          <cell r="M1732">
            <v>1898594048</v>
          </cell>
          <cell r="N1732">
            <v>74975000</v>
          </cell>
          <cell r="O1732">
            <v>48131000</v>
          </cell>
        </row>
        <row r="1733">
          <cell r="A1733" t="str">
            <v>IL</v>
          </cell>
          <cell r="C1733">
            <v>2011</v>
          </cell>
          <cell r="D1733">
            <v>22641712000</v>
          </cell>
          <cell r="G1733">
            <v>1581320000</v>
          </cell>
          <cell r="J1733">
            <v>303741000</v>
          </cell>
          <cell r="M1733">
            <v>24526772224</v>
          </cell>
          <cell r="N1733">
            <v>465696992</v>
          </cell>
          <cell r="O1733">
            <v>696689024</v>
          </cell>
        </row>
        <row r="1734">
          <cell r="A1734" t="str">
            <v>IN</v>
          </cell>
          <cell r="C1734">
            <v>2011</v>
          </cell>
          <cell r="D1734">
            <v>8894792000</v>
          </cell>
          <cell r="G1734">
            <v>339968000</v>
          </cell>
          <cell r="J1734">
            <v>503208000</v>
          </cell>
          <cell r="M1734">
            <v>9737967616</v>
          </cell>
          <cell r="N1734">
            <v>248543008</v>
          </cell>
          <cell r="O1734">
            <v>477340000</v>
          </cell>
        </row>
        <row r="1735">
          <cell r="A1735" t="str">
            <v>IA</v>
          </cell>
          <cell r="C1735">
            <v>2011</v>
          </cell>
          <cell r="D1735">
            <v>4884432000</v>
          </cell>
          <cell r="G1735">
            <v>688779000</v>
          </cell>
          <cell r="J1735">
            <v>176699000</v>
          </cell>
          <cell r="M1735">
            <v>5749910016</v>
          </cell>
          <cell r="N1735">
            <v>146359008</v>
          </cell>
          <cell r="O1735">
            <v>122836000</v>
          </cell>
        </row>
        <row r="1736">
          <cell r="A1736" t="str">
            <v>KS</v>
          </cell>
          <cell r="C1736">
            <v>2011</v>
          </cell>
          <cell r="D1736">
            <v>4406475000</v>
          </cell>
          <cell r="G1736">
            <v>627767000</v>
          </cell>
          <cell r="J1736">
            <v>224010000</v>
          </cell>
          <cell r="M1736">
            <v>5258251776</v>
          </cell>
          <cell r="N1736">
            <v>125616000</v>
          </cell>
          <cell r="O1736">
            <v>96507000</v>
          </cell>
        </row>
        <row r="1737">
          <cell r="A1737" t="str">
            <v>KY</v>
          </cell>
          <cell r="C1737">
            <v>2011</v>
          </cell>
          <cell r="D1737">
            <v>6021344000</v>
          </cell>
          <cell r="G1737">
            <v>565537000</v>
          </cell>
          <cell r="J1737">
            <v>167820000</v>
          </cell>
          <cell r="M1737">
            <v>6754700800</v>
          </cell>
          <cell r="N1737">
            <v>227118000</v>
          </cell>
          <cell r="O1737">
            <v>73524000</v>
          </cell>
        </row>
        <row r="1738">
          <cell r="A1738" t="str">
            <v>LA</v>
          </cell>
          <cell r="C1738">
            <v>2011</v>
          </cell>
          <cell r="D1738">
            <v>7380051000</v>
          </cell>
          <cell r="G1738">
            <v>642973000</v>
          </cell>
          <cell r="J1738">
            <v>150716000</v>
          </cell>
          <cell r="M1738">
            <v>8173740032</v>
          </cell>
          <cell r="N1738">
            <v>508872992</v>
          </cell>
          <cell r="O1738">
            <v>204584000</v>
          </cell>
        </row>
        <row r="1739">
          <cell r="A1739" t="str">
            <v>ME</v>
          </cell>
          <cell r="C1739">
            <v>2011</v>
          </cell>
          <cell r="D1739">
            <v>2265847000</v>
          </cell>
          <cell r="G1739">
            <v>124395000</v>
          </cell>
          <cell r="J1739">
            <v>31485000</v>
          </cell>
          <cell r="M1739">
            <v>2421726976</v>
          </cell>
          <cell r="N1739">
            <v>130635000</v>
          </cell>
          <cell r="O1739">
            <v>41662000</v>
          </cell>
        </row>
        <row r="1740">
          <cell r="A1740" t="str">
            <v>MD</v>
          </cell>
          <cell r="C1740">
            <v>2011</v>
          </cell>
          <cell r="D1740">
            <v>11029082000</v>
          </cell>
          <cell r="G1740">
            <v>795301000</v>
          </cell>
          <cell r="J1740">
            <v>202455000</v>
          </cell>
          <cell r="M1740">
            <v>12026838016</v>
          </cell>
          <cell r="N1740">
            <v>267464992</v>
          </cell>
          <cell r="O1740">
            <v>223539008</v>
          </cell>
        </row>
        <row r="1741">
          <cell r="A1741" t="str">
            <v>MA</v>
          </cell>
          <cell r="C1741">
            <v>2011</v>
          </cell>
          <cell r="D1741">
            <v>12383785000</v>
          </cell>
          <cell r="G1741">
            <v>764376000</v>
          </cell>
          <cell r="J1741">
            <v>148827000</v>
          </cell>
          <cell r="M1741">
            <v>13296988160</v>
          </cell>
          <cell r="N1741">
            <v>749660032</v>
          </cell>
          <cell r="O1741">
            <v>273684992</v>
          </cell>
        </row>
        <row r="1742">
          <cell r="A1742" t="str">
            <v>MI</v>
          </cell>
          <cell r="C1742">
            <v>2011</v>
          </cell>
          <cell r="D1742">
            <v>16233765000</v>
          </cell>
          <cell r="G1742">
            <v>891291000</v>
          </cell>
          <cell r="J1742">
            <v>386496000</v>
          </cell>
          <cell r="M1742">
            <v>17511550976</v>
          </cell>
          <cell r="N1742">
            <v>131720000</v>
          </cell>
          <cell r="O1742">
            <v>289892992</v>
          </cell>
        </row>
        <row r="1743">
          <cell r="A1743" t="str">
            <v>MN</v>
          </cell>
          <cell r="C1743">
            <v>2011</v>
          </cell>
          <cell r="D1743">
            <v>8970186000</v>
          </cell>
          <cell r="G1743">
            <v>781400000</v>
          </cell>
          <cell r="J1743">
            <v>235505000</v>
          </cell>
          <cell r="M1743">
            <v>9987091456</v>
          </cell>
          <cell r="N1743">
            <v>515806016</v>
          </cell>
          <cell r="O1743">
            <v>233031008</v>
          </cell>
        </row>
        <row r="1744">
          <cell r="A1744" t="str">
            <v>MS</v>
          </cell>
          <cell r="C1744">
            <v>2011</v>
          </cell>
          <cell r="D1744">
            <v>3906946000</v>
          </cell>
          <cell r="G1744">
            <v>218794000</v>
          </cell>
          <cell r="J1744">
            <v>150116000</v>
          </cell>
          <cell r="M1744">
            <v>4275855872</v>
          </cell>
          <cell r="N1744">
            <v>209044992</v>
          </cell>
          <cell r="O1744">
            <v>51119000</v>
          </cell>
        </row>
        <row r="1745">
          <cell r="A1745" t="str">
            <v>MO</v>
          </cell>
          <cell r="C1745">
            <v>2011</v>
          </cell>
          <cell r="D1745">
            <v>8607937000</v>
          </cell>
          <cell r="G1745">
            <v>591631000</v>
          </cell>
          <cell r="J1745">
            <v>258188000</v>
          </cell>
          <cell r="M1745">
            <v>9457756160</v>
          </cell>
          <cell r="N1745">
            <v>305676000</v>
          </cell>
          <cell r="O1745">
            <v>211335008</v>
          </cell>
        </row>
        <row r="1746">
          <cell r="A1746" t="str">
            <v>MT</v>
          </cell>
          <cell r="C1746">
            <v>2011</v>
          </cell>
          <cell r="D1746">
            <v>1517630000</v>
          </cell>
          <cell r="G1746">
            <v>72563000</v>
          </cell>
          <cell r="J1746">
            <v>31214000</v>
          </cell>
          <cell r="M1746">
            <v>1621406976</v>
          </cell>
          <cell r="N1746">
            <v>99634000</v>
          </cell>
          <cell r="O1746">
            <v>28580000</v>
          </cell>
        </row>
        <row r="1747">
          <cell r="A1747" t="str">
            <v>NE</v>
          </cell>
          <cell r="C1747">
            <v>2011</v>
          </cell>
          <cell r="D1747">
            <v>3229707000</v>
          </cell>
          <cell r="G1747">
            <v>188530000</v>
          </cell>
          <cell r="J1747">
            <v>161977000</v>
          </cell>
          <cell r="M1747">
            <v>3580214016</v>
          </cell>
          <cell r="N1747">
            <v>135288000</v>
          </cell>
          <cell r="O1747">
            <v>61634000</v>
          </cell>
        </row>
        <row r="1748">
          <cell r="A1748" t="str">
            <v>NV</v>
          </cell>
          <cell r="C1748">
            <v>2011</v>
          </cell>
          <cell r="D1748">
            <v>3688615000</v>
          </cell>
          <cell r="G1748">
            <v>237645000</v>
          </cell>
          <cell r="J1748">
            <v>86101000</v>
          </cell>
          <cell r="M1748">
            <v>4012360960</v>
          </cell>
          <cell r="N1748">
            <v>72932000</v>
          </cell>
          <cell r="O1748">
            <v>101949000</v>
          </cell>
        </row>
        <row r="1749">
          <cell r="A1749" t="str">
            <v>NH</v>
          </cell>
          <cell r="C1749">
            <v>2011</v>
          </cell>
          <cell r="D1749">
            <v>2562155000</v>
          </cell>
          <cell r="G1749">
            <v>117888000</v>
          </cell>
          <cell r="J1749">
            <v>88353000</v>
          </cell>
          <cell r="M1749">
            <v>2768396032</v>
          </cell>
          <cell r="N1749">
            <v>60774000</v>
          </cell>
          <cell r="O1749">
            <v>39322000</v>
          </cell>
        </row>
        <row r="1750">
          <cell r="A1750" t="str">
            <v>NJ</v>
          </cell>
          <cell r="C1750">
            <v>2011</v>
          </cell>
          <cell r="D1750">
            <v>22225042000</v>
          </cell>
          <cell r="G1750">
            <v>1028193000</v>
          </cell>
          <cell r="J1750">
            <v>176604000</v>
          </cell>
          <cell r="M1750">
            <v>23429838848</v>
          </cell>
          <cell r="N1750">
            <v>696468992</v>
          </cell>
          <cell r="O1750">
            <v>467820992</v>
          </cell>
        </row>
        <row r="1751">
          <cell r="A1751" t="str">
            <v>NM</v>
          </cell>
          <cell r="C1751">
            <v>2011</v>
          </cell>
          <cell r="D1751">
            <v>3009236000</v>
          </cell>
          <cell r="G1751">
            <v>384124000</v>
          </cell>
          <cell r="J1751">
            <v>232414000</v>
          </cell>
          <cell r="M1751">
            <v>3625774080</v>
          </cell>
          <cell r="N1751">
            <v>163712000</v>
          </cell>
          <cell r="O1751">
            <v>36802000</v>
          </cell>
        </row>
        <row r="1752">
          <cell r="A1752" t="str">
            <v>NY</v>
          </cell>
          <cell r="C1752">
            <v>2011</v>
          </cell>
          <cell r="D1752">
            <v>50776161000</v>
          </cell>
          <cell r="G1752">
            <v>4071557000</v>
          </cell>
          <cell r="J1752">
            <v>572564000</v>
          </cell>
          <cell r="M1752">
            <v>55420280832</v>
          </cell>
          <cell r="N1752">
            <v>405911008</v>
          </cell>
          <cell r="O1752">
            <v>849286016</v>
          </cell>
        </row>
        <row r="1753">
          <cell r="A1753" t="str">
            <v>NC</v>
          </cell>
          <cell r="C1753">
            <v>2011</v>
          </cell>
          <cell r="D1753">
            <v>12098852000</v>
          </cell>
          <cell r="G1753">
            <v>755528000</v>
          </cell>
          <cell r="J1753">
            <v>279455000</v>
          </cell>
          <cell r="M1753">
            <v>13133835264</v>
          </cell>
          <cell r="N1753">
            <v>708288000</v>
          </cell>
          <cell r="O1753">
            <v>229344992</v>
          </cell>
        </row>
        <row r="1754">
          <cell r="A1754" t="str">
            <v>ND</v>
          </cell>
          <cell r="C1754">
            <v>2011</v>
          </cell>
          <cell r="D1754">
            <v>1108670000</v>
          </cell>
          <cell r="G1754">
            <v>67791000</v>
          </cell>
          <cell r="J1754">
            <v>57176000</v>
          </cell>
          <cell r="M1754">
            <v>1233636992</v>
          </cell>
          <cell r="N1754">
            <v>66381000</v>
          </cell>
          <cell r="O1754">
            <v>12108000</v>
          </cell>
        </row>
        <row r="1755">
          <cell r="A1755" t="str">
            <v>OH</v>
          </cell>
          <cell r="C1755">
            <v>2011</v>
          </cell>
          <cell r="D1755">
            <v>19585222000</v>
          </cell>
          <cell r="G1755">
            <v>2073363000</v>
          </cell>
          <cell r="J1755">
            <v>430727000</v>
          </cell>
          <cell r="M1755">
            <v>22089312256</v>
          </cell>
          <cell r="N1755">
            <v>1279847040</v>
          </cell>
          <cell r="O1755">
            <v>454183008</v>
          </cell>
        </row>
        <row r="1756">
          <cell r="A1756" t="str">
            <v>OK</v>
          </cell>
          <cell r="C1756">
            <v>2011</v>
          </cell>
          <cell r="D1756">
            <v>4897238000</v>
          </cell>
          <cell r="G1756">
            <v>361742000</v>
          </cell>
          <cell r="J1756">
            <v>150681000</v>
          </cell>
          <cell r="M1756">
            <v>5409660928</v>
          </cell>
          <cell r="N1756">
            <v>218071008</v>
          </cell>
          <cell r="O1756">
            <v>78355000</v>
          </cell>
        </row>
        <row r="1757">
          <cell r="A1757" t="str">
            <v>OR</v>
          </cell>
          <cell r="C1757">
            <v>2011</v>
          </cell>
          <cell r="D1757">
            <v>5557396000</v>
          </cell>
          <cell r="G1757">
            <v>413307000</v>
          </cell>
          <cell r="J1757">
            <v>48672000</v>
          </cell>
          <cell r="M1757">
            <v>6019375104</v>
          </cell>
          <cell r="N1757">
            <v>177484000</v>
          </cell>
          <cell r="O1757">
            <v>152312000</v>
          </cell>
        </row>
        <row r="1758">
          <cell r="A1758" t="str">
            <v>PA</v>
          </cell>
          <cell r="C1758">
            <v>2011</v>
          </cell>
          <cell r="D1758">
            <v>22496271000</v>
          </cell>
          <cell r="G1758">
            <v>1919491000</v>
          </cell>
          <cell r="J1758">
            <v>266338000</v>
          </cell>
          <cell r="M1758">
            <v>24682100736</v>
          </cell>
          <cell r="N1758">
            <v>937276032</v>
          </cell>
          <cell r="O1758">
            <v>193730000</v>
          </cell>
        </row>
        <row r="1759">
          <cell r="A1759" t="str">
            <v>RI</v>
          </cell>
          <cell r="C1759">
            <v>2011</v>
          </cell>
          <cell r="D1759">
            <v>2137675000</v>
          </cell>
          <cell r="G1759">
            <v>40396000</v>
          </cell>
          <cell r="J1759">
            <v>23589000</v>
          </cell>
          <cell r="M1759">
            <v>2201659904</v>
          </cell>
          <cell r="N1759">
            <v>131688000</v>
          </cell>
          <cell r="O1759">
            <v>40124000</v>
          </cell>
        </row>
        <row r="1760">
          <cell r="A1760" t="str">
            <v>SC</v>
          </cell>
          <cell r="C1760">
            <v>2011</v>
          </cell>
          <cell r="D1760">
            <v>6592390000</v>
          </cell>
          <cell r="G1760">
            <v>667862000</v>
          </cell>
          <cell r="J1760">
            <v>330409000</v>
          </cell>
          <cell r="M1760">
            <v>7590661120</v>
          </cell>
          <cell r="N1760">
            <v>311478016</v>
          </cell>
          <cell r="O1760">
            <v>131944000</v>
          </cell>
        </row>
        <row r="1761">
          <cell r="A1761" t="str">
            <v>SD</v>
          </cell>
          <cell r="C1761">
            <v>2011</v>
          </cell>
          <cell r="D1761">
            <v>1104803000</v>
          </cell>
          <cell r="G1761">
            <v>172118000</v>
          </cell>
          <cell r="J1761">
            <v>27381000</v>
          </cell>
          <cell r="M1761">
            <v>1304301952</v>
          </cell>
          <cell r="N1761">
            <v>78375000</v>
          </cell>
          <cell r="O1761">
            <v>26532000</v>
          </cell>
        </row>
        <row r="1762">
          <cell r="A1762" t="str">
            <v>TN</v>
          </cell>
          <cell r="C1762">
            <v>2011</v>
          </cell>
          <cell r="D1762">
            <v>8315898000</v>
          </cell>
          <cell r="G1762">
            <v>381578000</v>
          </cell>
          <cell r="J1762">
            <v>277907000</v>
          </cell>
          <cell r="M1762">
            <v>8975382528</v>
          </cell>
          <cell r="N1762">
            <v>269409984</v>
          </cell>
          <cell r="O1762">
            <v>115101000</v>
          </cell>
        </row>
        <row r="1763">
          <cell r="A1763" t="str">
            <v>TX</v>
          </cell>
          <cell r="C1763">
            <v>2011</v>
          </cell>
          <cell r="D1763">
            <v>40457676000</v>
          </cell>
          <cell r="G1763">
            <v>5588896000</v>
          </cell>
          <cell r="J1763">
            <v>967541000</v>
          </cell>
          <cell r="M1763">
            <v>47014113280</v>
          </cell>
          <cell r="N1763">
            <v>925070976</v>
          </cell>
          <cell r="O1763">
            <v>502639008</v>
          </cell>
        </row>
        <row r="1764">
          <cell r="A1764" t="str">
            <v>US</v>
          </cell>
          <cell r="C1764">
            <v>2011</v>
          </cell>
          <cell r="D1764">
            <v>512295116000</v>
          </cell>
          <cell r="G1764">
            <v>42229195000</v>
          </cell>
          <cell r="J1764">
            <v>10759585000</v>
          </cell>
          <cell r="M1764">
            <v>565283913728</v>
          </cell>
          <cell r="N1764">
            <v>17729310720</v>
          </cell>
          <cell r="O1764">
            <v>10698511360</v>
          </cell>
        </row>
        <row r="1765">
          <cell r="A1765" t="str">
            <v>UT</v>
          </cell>
          <cell r="C1765">
            <v>2011</v>
          </cell>
          <cell r="D1765">
            <v>3491549000</v>
          </cell>
          <cell r="G1765">
            <v>373396000</v>
          </cell>
          <cell r="J1765">
            <v>219553000</v>
          </cell>
          <cell r="M1765">
            <v>4084497920</v>
          </cell>
          <cell r="N1765">
            <v>166814000</v>
          </cell>
          <cell r="O1765">
            <v>109110000</v>
          </cell>
        </row>
        <row r="1766">
          <cell r="A1766" t="str">
            <v>VT</v>
          </cell>
          <cell r="C1766">
            <v>2011</v>
          </cell>
          <cell r="D1766">
            <v>1407674000</v>
          </cell>
          <cell r="G1766">
            <v>32335000</v>
          </cell>
          <cell r="J1766">
            <v>31320000</v>
          </cell>
          <cell r="M1766">
            <v>1471329024</v>
          </cell>
          <cell r="N1766">
            <v>69120000</v>
          </cell>
          <cell r="O1766">
            <v>18855000</v>
          </cell>
        </row>
        <row r="1767">
          <cell r="A1767" t="str">
            <v>VA</v>
          </cell>
          <cell r="C1767">
            <v>2011</v>
          </cell>
          <cell r="D1767">
            <v>13520490000</v>
          </cell>
          <cell r="G1767">
            <v>767903000</v>
          </cell>
          <cell r="J1767">
            <v>389562000</v>
          </cell>
          <cell r="M1767">
            <v>14677954560</v>
          </cell>
          <cell r="N1767">
            <v>295208000</v>
          </cell>
          <cell r="O1767">
            <v>244784992</v>
          </cell>
        </row>
        <row r="1768">
          <cell r="A1768" t="str">
            <v>WA</v>
          </cell>
          <cell r="C1768">
            <v>2011</v>
          </cell>
          <cell r="D1768">
            <v>9953980000</v>
          </cell>
          <cell r="G1768">
            <v>1215416000</v>
          </cell>
          <cell r="J1768">
            <v>251918000</v>
          </cell>
          <cell r="M1768">
            <v>11421314048</v>
          </cell>
          <cell r="N1768">
            <v>677632000</v>
          </cell>
          <cell r="O1768">
            <v>369236992</v>
          </cell>
        </row>
        <row r="1769">
          <cell r="A1769" t="str">
            <v>WV</v>
          </cell>
          <cell r="C1769">
            <v>2011</v>
          </cell>
          <cell r="D1769">
            <v>3045656000</v>
          </cell>
          <cell r="G1769">
            <v>201740000</v>
          </cell>
          <cell r="J1769">
            <v>67502000</v>
          </cell>
          <cell r="M1769">
            <v>3314897920</v>
          </cell>
          <cell r="N1769">
            <v>552766976</v>
          </cell>
          <cell r="O1769">
            <v>44042000</v>
          </cell>
        </row>
        <row r="1770">
          <cell r="A1770" t="str">
            <v>WI</v>
          </cell>
          <cell r="C1770">
            <v>2011</v>
          </cell>
          <cell r="D1770">
            <v>10315205000</v>
          </cell>
          <cell r="G1770">
            <v>307104000</v>
          </cell>
          <cell r="J1770">
            <v>239855000</v>
          </cell>
          <cell r="M1770">
            <v>10862163968</v>
          </cell>
          <cell r="N1770">
            <v>319614016</v>
          </cell>
          <cell r="O1770">
            <v>273024992</v>
          </cell>
        </row>
        <row r="1771">
          <cell r="A1771" t="str">
            <v>WY</v>
          </cell>
          <cell r="C1771">
            <v>2011</v>
          </cell>
          <cell r="D1771">
            <v>1406181000</v>
          </cell>
          <cell r="G1771">
            <v>162516000</v>
          </cell>
          <cell r="J1771">
            <v>71926000</v>
          </cell>
          <cell r="M1771">
            <v>1640622976</v>
          </cell>
          <cell r="N1771">
            <v>123547000</v>
          </cell>
          <cell r="O1771">
            <v>34544000</v>
          </cell>
        </row>
        <row r="1772">
          <cell r="A1772" t="str">
            <v>AL</v>
          </cell>
          <cell r="C1772">
            <v>2012</v>
          </cell>
          <cell r="D1772">
            <v>6676294000</v>
          </cell>
          <cell r="G1772">
            <v>509736000</v>
          </cell>
          <cell r="J1772">
            <v>71720000</v>
          </cell>
          <cell r="M1772">
            <v>7257750016</v>
          </cell>
          <cell r="N1772">
            <v>327716992</v>
          </cell>
          <cell r="O1772">
            <v>99791000</v>
          </cell>
        </row>
        <row r="1773">
          <cell r="A1773" t="str">
            <v>AK</v>
          </cell>
          <cell r="C1773">
            <v>2012</v>
          </cell>
          <cell r="D1773">
            <v>2143566000</v>
          </cell>
          <cell r="G1773">
            <v>93146000</v>
          </cell>
          <cell r="J1773">
            <v>53310000</v>
          </cell>
          <cell r="M1773">
            <v>2290021888</v>
          </cell>
          <cell r="N1773">
            <v>99601000</v>
          </cell>
          <cell r="O1773">
            <v>54808000</v>
          </cell>
        </row>
        <row r="1774">
          <cell r="A1774" t="str">
            <v>AZ</v>
          </cell>
          <cell r="C1774">
            <v>2012</v>
          </cell>
          <cell r="D1774">
            <v>7199266000</v>
          </cell>
          <cell r="G1774">
            <v>486233000</v>
          </cell>
          <cell r="J1774">
            <v>211471000</v>
          </cell>
          <cell r="M1774">
            <v>7896970240</v>
          </cell>
          <cell r="N1774">
            <v>284473984</v>
          </cell>
          <cell r="O1774">
            <v>158402000</v>
          </cell>
        </row>
        <row r="1775">
          <cell r="A1775" t="str">
            <v>AR</v>
          </cell>
          <cell r="C1775">
            <v>2012</v>
          </cell>
          <cell r="D1775">
            <v>4372626000</v>
          </cell>
          <cell r="G1775">
            <v>402905000</v>
          </cell>
          <cell r="J1775">
            <v>209515000</v>
          </cell>
          <cell r="M1775">
            <v>4985046016</v>
          </cell>
          <cell r="N1775">
            <v>133946000</v>
          </cell>
          <cell r="O1775">
            <v>94406000</v>
          </cell>
        </row>
        <row r="1776">
          <cell r="A1776" t="str">
            <v>CA</v>
          </cell>
          <cell r="C1776">
            <v>2012</v>
          </cell>
          <cell r="D1776">
            <v>60240170000</v>
          </cell>
          <cell r="G1776">
            <v>6152352000</v>
          </cell>
          <cell r="J1776">
            <v>561658000</v>
          </cell>
          <cell r="M1776">
            <v>66954178560</v>
          </cell>
          <cell r="N1776">
            <v>792984000</v>
          </cell>
          <cell r="O1776">
            <v>1385792000</v>
          </cell>
        </row>
        <row r="1777">
          <cell r="A1777" t="str">
            <v>CO</v>
          </cell>
          <cell r="C1777">
            <v>2012</v>
          </cell>
          <cell r="D1777">
            <v>7291621000</v>
          </cell>
          <cell r="G1777">
            <v>461949000</v>
          </cell>
          <cell r="J1777">
            <v>235485000</v>
          </cell>
          <cell r="M1777">
            <v>7989054976</v>
          </cell>
          <cell r="N1777">
            <v>285843008</v>
          </cell>
          <cell r="O1777">
            <v>251616000</v>
          </cell>
        </row>
        <row r="1778">
          <cell r="A1778" t="str">
            <v>CT</v>
          </cell>
          <cell r="C1778">
            <v>2012</v>
          </cell>
          <cell r="D1778">
            <v>8025065000</v>
          </cell>
          <cell r="G1778">
            <v>881187000</v>
          </cell>
          <cell r="J1778">
            <v>84553000</v>
          </cell>
          <cell r="M1778">
            <v>8990804992</v>
          </cell>
          <cell r="N1778">
            <v>328608992</v>
          </cell>
          <cell r="O1778">
            <v>159592992</v>
          </cell>
        </row>
        <row r="1779">
          <cell r="A1779" t="str">
            <v>DE</v>
          </cell>
          <cell r="C1779">
            <v>2012</v>
          </cell>
          <cell r="D1779">
            <v>1689513000</v>
          </cell>
          <cell r="G1779">
            <v>135309000</v>
          </cell>
          <cell r="J1779">
            <v>14275000</v>
          </cell>
          <cell r="M1779">
            <v>1839096960</v>
          </cell>
          <cell r="N1779">
            <v>154592992</v>
          </cell>
          <cell r="O1779">
            <v>50991000</v>
          </cell>
        </row>
        <row r="1780">
          <cell r="A1780" t="str">
            <v>DC</v>
          </cell>
          <cell r="C1780">
            <v>2012</v>
          </cell>
          <cell r="D1780">
            <v>1982666000</v>
          </cell>
          <cell r="G1780">
            <v>201829000</v>
          </cell>
          <cell r="J1780">
            <v>16676000</v>
          </cell>
          <cell r="M1780">
            <v>2201170944</v>
          </cell>
          <cell r="N1780">
            <v>0</v>
          </cell>
          <cell r="O1780">
            <v>65499000</v>
          </cell>
        </row>
        <row r="1781">
          <cell r="A1781" t="str">
            <v>FL</v>
          </cell>
          <cell r="C1781">
            <v>2012</v>
          </cell>
          <cell r="D1781">
            <v>22895422000</v>
          </cell>
          <cell r="G1781">
            <v>1315074000</v>
          </cell>
          <cell r="J1781">
            <v>530144000</v>
          </cell>
          <cell r="M1781">
            <v>24740640768</v>
          </cell>
          <cell r="N1781">
            <v>1328546944</v>
          </cell>
          <cell r="O1781">
            <v>576593024</v>
          </cell>
        </row>
        <row r="1782">
          <cell r="A1782" t="str">
            <v>GA</v>
          </cell>
          <cell r="C1782">
            <v>2012</v>
          </cell>
          <cell r="D1782">
            <v>15551381000</v>
          </cell>
          <cell r="G1782">
            <v>1338505000</v>
          </cell>
          <cell r="J1782">
            <v>227522000</v>
          </cell>
          <cell r="M1782">
            <v>17117408256</v>
          </cell>
          <cell r="N1782">
            <v>958414016</v>
          </cell>
          <cell r="O1782">
            <v>170148992</v>
          </cell>
        </row>
        <row r="1783">
          <cell r="A1783" t="str">
            <v>HI</v>
          </cell>
          <cell r="C1783">
            <v>2012</v>
          </cell>
          <cell r="D1783">
            <v>1705744000</v>
          </cell>
          <cell r="G1783">
            <v>133173000</v>
          </cell>
          <cell r="J1783">
            <v>56918000</v>
          </cell>
          <cell r="M1783">
            <v>1895835008</v>
          </cell>
          <cell r="N1783">
            <v>8610000</v>
          </cell>
          <cell r="O1783">
            <v>36234000</v>
          </cell>
        </row>
        <row r="1784">
          <cell r="A1784" t="str">
            <v>ID</v>
          </cell>
          <cell r="C1784">
            <v>2012</v>
          </cell>
          <cell r="D1784">
            <v>1783900000</v>
          </cell>
          <cell r="G1784">
            <v>33231000</v>
          </cell>
          <cell r="J1784">
            <v>36008000</v>
          </cell>
          <cell r="M1784">
            <v>1853138944</v>
          </cell>
          <cell r="N1784">
            <v>76504000</v>
          </cell>
          <cell r="O1784">
            <v>60318000</v>
          </cell>
        </row>
        <row r="1785">
          <cell r="A1785" t="str">
            <v>IL</v>
          </cell>
          <cell r="C1785">
            <v>2012</v>
          </cell>
          <cell r="D1785">
            <v>22813755000</v>
          </cell>
          <cell r="G1785">
            <v>1692131000</v>
          </cell>
          <cell r="J1785">
            <v>340371000</v>
          </cell>
          <cell r="M1785">
            <v>24846256128</v>
          </cell>
          <cell r="N1785">
            <v>512876000</v>
          </cell>
          <cell r="O1785">
            <v>779460992</v>
          </cell>
        </row>
        <row r="1786">
          <cell r="A1786" t="str">
            <v>IN</v>
          </cell>
          <cell r="C1786">
            <v>2012</v>
          </cell>
          <cell r="D1786">
            <v>8914008000</v>
          </cell>
          <cell r="G1786">
            <v>335387000</v>
          </cell>
          <cell r="J1786">
            <v>562892000</v>
          </cell>
          <cell r="M1786">
            <v>9812287488</v>
          </cell>
          <cell r="N1786">
            <v>236428000</v>
          </cell>
          <cell r="O1786">
            <v>419027008</v>
          </cell>
        </row>
        <row r="1787">
          <cell r="A1787" t="str">
            <v>IA</v>
          </cell>
          <cell r="C1787">
            <v>2012</v>
          </cell>
          <cell r="D1787">
            <v>5003871000</v>
          </cell>
          <cell r="G1787">
            <v>712442000</v>
          </cell>
          <cell r="J1787">
            <v>188149000</v>
          </cell>
          <cell r="M1787">
            <v>5904461824</v>
          </cell>
          <cell r="N1787">
            <v>143316992</v>
          </cell>
          <cell r="O1787">
            <v>128223000</v>
          </cell>
        </row>
        <row r="1788">
          <cell r="A1788" t="str">
            <v>KS</v>
          </cell>
          <cell r="C1788">
            <v>2012</v>
          </cell>
          <cell r="D1788">
            <v>4425935000</v>
          </cell>
          <cell r="G1788">
            <v>435403000</v>
          </cell>
          <cell r="J1788">
            <v>227319000</v>
          </cell>
          <cell r="M1788">
            <v>5088656896</v>
          </cell>
          <cell r="N1788">
            <v>126629000</v>
          </cell>
          <cell r="O1788">
            <v>106070000</v>
          </cell>
        </row>
        <row r="1789">
          <cell r="A1789" t="str">
            <v>KY</v>
          </cell>
          <cell r="C1789">
            <v>2012</v>
          </cell>
          <cell r="D1789">
            <v>6144169000</v>
          </cell>
          <cell r="G1789">
            <v>606956000</v>
          </cell>
          <cell r="J1789">
            <v>179991000</v>
          </cell>
          <cell r="M1789">
            <v>6931116032</v>
          </cell>
          <cell r="N1789">
            <v>216654000</v>
          </cell>
          <cell r="O1789">
            <v>156318000</v>
          </cell>
        </row>
        <row r="1790">
          <cell r="A1790" t="str">
            <v>LA</v>
          </cell>
          <cell r="C1790">
            <v>2012</v>
          </cell>
          <cell r="D1790">
            <v>7854670000</v>
          </cell>
          <cell r="G1790">
            <v>637929000</v>
          </cell>
          <cell r="J1790">
            <v>236908000</v>
          </cell>
          <cell r="M1790">
            <v>8729506816</v>
          </cell>
          <cell r="N1790">
            <v>603857024</v>
          </cell>
          <cell r="O1790">
            <v>218295008</v>
          </cell>
        </row>
        <row r="1791">
          <cell r="A1791" t="str">
            <v>ME</v>
          </cell>
          <cell r="C1791">
            <v>2012</v>
          </cell>
          <cell r="D1791">
            <v>2210434000</v>
          </cell>
          <cell r="G1791">
            <v>101635000</v>
          </cell>
          <cell r="J1791">
            <v>30161000</v>
          </cell>
          <cell r="M1791">
            <v>2342230016</v>
          </cell>
          <cell r="N1791">
            <v>120950000</v>
          </cell>
          <cell r="O1791">
            <v>44233000</v>
          </cell>
        </row>
        <row r="1792">
          <cell r="A1792" t="str">
            <v>MD</v>
          </cell>
          <cell r="C1792">
            <v>2012</v>
          </cell>
          <cell r="D1792">
            <v>10978284000</v>
          </cell>
          <cell r="G1792">
            <v>965396000</v>
          </cell>
          <cell r="J1792">
            <v>173759000</v>
          </cell>
          <cell r="M1792">
            <v>12117439488</v>
          </cell>
          <cell r="N1792">
            <v>276761984</v>
          </cell>
          <cell r="O1792">
            <v>208804992</v>
          </cell>
        </row>
        <row r="1793">
          <cell r="A1793" t="str">
            <v>MA</v>
          </cell>
          <cell r="C1793">
            <v>2012</v>
          </cell>
          <cell r="D1793">
            <v>12268581000</v>
          </cell>
          <cell r="G1793">
            <v>1114629000</v>
          </cell>
          <cell r="J1793">
            <v>197889000</v>
          </cell>
          <cell r="M1793">
            <v>13581099008</v>
          </cell>
          <cell r="N1793">
            <v>639387008</v>
          </cell>
          <cell r="O1793">
            <v>282822016</v>
          </cell>
        </row>
        <row r="1794">
          <cell r="A1794" t="str">
            <v>MI</v>
          </cell>
          <cell r="C1794">
            <v>2012</v>
          </cell>
          <cell r="D1794">
            <v>15881467000</v>
          </cell>
          <cell r="G1794">
            <v>830417000</v>
          </cell>
          <cell r="J1794">
            <v>370167000</v>
          </cell>
          <cell r="M1794">
            <v>17082050560</v>
          </cell>
          <cell r="N1794">
            <v>136280992</v>
          </cell>
          <cell r="O1794">
            <v>378579008</v>
          </cell>
        </row>
        <row r="1795">
          <cell r="A1795" t="str">
            <v>MN</v>
          </cell>
          <cell r="C1795">
            <v>2012</v>
          </cell>
          <cell r="D1795">
            <v>9054773000</v>
          </cell>
          <cell r="G1795">
            <v>772596000</v>
          </cell>
          <cell r="J1795">
            <v>261566000</v>
          </cell>
          <cell r="M1795">
            <v>10088935424</v>
          </cell>
          <cell r="N1795">
            <v>454740000</v>
          </cell>
          <cell r="O1795">
            <v>243266000</v>
          </cell>
        </row>
        <row r="1796">
          <cell r="A1796" t="str">
            <v>MS</v>
          </cell>
          <cell r="C1796">
            <v>2012</v>
          </cell>
          <cell r="D1796">
            <v>4022904000</v>
          </cell>
          <cell r="G1796">
            <v>179082000</v>
          </cell>
          <cell r="J1796">
            <v>150293000</v>
          </cell>
          <cell r="M1796">
            <v>4352279040</v>
          </cell>
          <cell r="N1796">
            <v>223475008</v>
          </cell>
          <cell r="O1796">
            <v>69103000</v>
          </cell>
        </row>
        <row r="1797">
          <cell r="A1797" t="str">
            <v>MO</v>
          </cell>
          <cell r="C1797">
            <v>2012</v>
          </cell>
          <cell r="D1797">
            <v>8612001000</v>
          </cell>
          <cell r="G1797">
            <v>627372000</v>
          </cell>
          <cell r="J1797">
            <v>264102000</v>
          </cell>
          <cell r="M1797">
            <v>9503474688</v>
          </cell>
          <cell r="N1797">
            <v>314012992</v>
          </cell>
          <cell r="O1797">
            <v>237046000</v>
          </cell>
        </row>
        <row r="1798">
          <cell r="A1798" t="str">
            <v>MT</v>
          </cell>
          <cell r="C1798">
            <v>2012</v>
          </cell>
          <cell r="D1798">
            <v>1501001000</v>
          </cell>
          <cell r="G1798">
            <v>89953000</v>
          </cell>
          <cell r="J1798">
            <v>27048000</v>
          </cell>
          <cell r="M1798">
            <v>1618002048</v>
          </cell>
          <cell r="N1798">
            <v>93514000</v>
          </cell>
          <cell r="O1798">
            <v>31110000</v>
          </cell>
        </row>
        <row r="1799">
          <cell r="A1799" t="str">
            <v>NE</v>
          </cell>
          <cell r="C1799">
            <v>2012</v>
          </cell>
          <cell r="D1799">
            <v>3398332000</v>
          </cell>
          <cell r="G1799">
            <v>224605000</v>
          </cell>
          <cell r="J1799">
            <v>150066000</v>
          </cell>
          <cell r="M1799">
            <v>3773003008</v>
          </cell>
          <cell r="N1799">
            <v>137420992</v>
          </cell>
          <cell r="O1799">
            <v>58084000</v>
          </cell>
        </row>
        <row r="1800">
          <cell r="A1800" t="str">
            <v>NV</v>
          </cell>
          <cell r="C1800">
            <v>2012</v>
          </cell>
          <cell r="D1800">
            <v>3546300000</v>
          </cell>
          <cell r="G1800">
            <v>273721000</v>
          </cell>
          <cell r="J1800">
            <v>47424000</v>
          </cell>
          <cell r="M1800">
            <v>3867444992</v>
          </cell>
          <cell r="N1800">
            <v>99887000</v>
          </cell>
          <cell r="O1800">
            <v>102187000</v>
          </cell>
        </row>
        <row r="1801">
          <cell r="A1801" t="str">
            <v>NH</v>
          </cell>
          <cell r="C1801">
            <v>2012</v>
          </cell>
          <cell r="D1801">
            <v>2599134000</v>
          </cell>
          <cell r="G1801">
            <v>94113000</v>
          </cell>
          <cell r="J1801">
            <v>65943000</v>
          </cell>
          <cell r="M1801">
            <v>2759190016</v>
          </cell>
          <cell r="N1801">
            <v>53774000</v>
          </cell>
          <cell r="O1801">
            <v>50248000</v>
          </cell>
        </row>
        <row r="1802">
          <cell r="A1802" t="str">
            <v>NJ</v>
          </cell>
          <cell r="C1802">
            <v>2012</v>
          </cell>
          <cell r="D1802">
            <v>22820532000</v>
          </cell>
          <cell r="G1802">
            <v>894558000</v>
          </cell>
          <cell r="J1802">
            <v>219760000</v>
          </cell>
          <cell r="M1802">
            <v>23934849024</v>
          </cell>
          <cell r="N1802">
            <v>828086016</v>
          </cell>
          <cell r="O1802">
            <v>458395008</v>
          </cell>
        </row>
        <row r="1803">
          <cell r="A1803" t="str">
            <v>NM</v>
          </cell>
          <cell r="C1803">
            <v>2012</v>
          </cell>
          <cell r="D1803">
            <v>2928849000</v>
          </cell>
          <cell r="G1803">
            <v>401829000</v>
          </cell>
          <cell r="J1803">
            <v>213598000</v>
          </cell>
          <cell r="M1803">
            <v>3544275968</v>
          </cell>
          <cell r="N1803">
            <v>191983008</v>
          </cell>
          <cell r="O1803">
            <v>41500000</v>
          </cell>
        </row>
        <row r="1804">
          <cell r="A1804" t="str">
            <v>NY</v>
          </cell>
          <cell r="C1804">
            <v>2012</v>
          </cell>
          <cell r="D1804">
            <v>51399718000</v>
          </cell>
          <cell r="G1804">
            <v>3573940000</v>
          </cell>
          <cell r="J1804">
            <v>499461000</v>
          </cell>
          <cell r="M1804">
            <v>55473119232</v>
          </cell>
          <cell r="N1804">
            <v>416150016</v>
          </cell>
          <cell r="O1804">
            <v>1060260992</v>
          </cell>
        </row>
        <row r="1805">
          <cell r="A1805" t="str">
            <v>NC</v>
          </cell>
          <cell r="C1805">
            <v>2012</v>
          </cell>
          <cell r="D1805">
            <v>12082843000</v>
          </cell>
          <cell r="G1805">
            <v>580918000</v>
          </cell>
          <cell r="J1805">
            <v>173042000</v>
          </cell>
          <cell r="M1805">
            <v>12836802560</v>
          </cell>
          <cell r="N1805">
            <v>726536000</v>
          </cell>
          <cell r="O1805">
            <v>229112992</v>
          </cell>
        </row>
        <row r="1806">
          <cell r="A1806" t="str">
            <v>ND</v>
          </cell>
          <cell r="C1806">
            <v>2012</v>
          </cell>
          <cell r="D1806">
            <v>1148601000</v>
          </cell>
          <cell r="G1806">
            <v>112523000</v>
          </cell>
          <cell r="J1806">
            <v>48381000</v>
          </cell>
          <cell r="M1806">
            <v>1309505024</v>
          </cell>
          <cell r="N1806">
            <v>60316000</v>
          </cell>
          <cell r="O1806">
            <v>13915000</v>
          </cell>
        </row>
        <row r="1807">
          <cell r="A1807" t="str">
            <v>OH</v>
          </cell>
          <cell r="C1807">
            <v>2012</v>
          </cell>
          <cell r="D1807">
            <v>20007363000</v>
          </cell>
          <cell r="G1807">
            <v>1982686000</v>
          </cell>
          <cell r="J1807">
            <v>434549000</v>
          </cell>
          <cell r="M1807">
            <v>22424598528</v>
          </cell>
          <cell r="N1807">
            <v>404471008</v>
          </cell>
          <cell r="O1807">
            <v>452910016</v>
          </cell>
        </row>
        <row r="1808">
          <cell r="A1808" t="str">
            <v>OK</v>
          </cell>
          <cell r="C1808">
            <v>2012</v>
          </cell>
          <cell r="D1808">
            <v>4999435000</v>
          </cell>
          <cell r="G1808">
            <v>304167000</v>
          </cell>
          <cell r="J1808">
            <v>192018000</v>
          </cell>
          <cell r="M1808">
            <v>5495620096</v>
          </cell>
          <cell r="N1808">
            <v>212095008</v>
          </cell>
          <cell r="O1808">
            <v>93154000</v>
          </cell>
        </row>
        <row r="1809">
          <cell r="A1809" t="str">
            <v>OR</v>
          </cell>
          <cell r="C1809">
            <v>2012</v>
          </cell>
          <cell r="D1809">
            <v>5536815000</v>
          </cell>
          <cell r="G1809">
            <v>398923000</v>
          </cell>
          <cell r="J1809">
            <v>49639000</v>
          </cell>
          <cell r="M1809">
            <v>5985376768</v>
          </cell>
          <cell r="N1809">
            <v>175926000</v>
          </cell>
          <cell r="O1809">
            <v>186998000</v>
          </cell>
        </row>
        <row r="1810">
          <cell r="A1810" t="str">
            <v>PA</v>
          </cell>
          <cell r="C1810">
            <v>2012</v>
          </cell>
          <cell r="D1810">
            <v>22436342000</v>
          </cell>
          <cell r="G1810">
            <v>1519311000</v>
          </cell>
          <cell r="J1810">
            <v>220367000</v>
          </cell>
          <cell r="M1810">
            <v>24176019456</v>
          </cell>
          <cell r="N1810">
            <v>929256000</v>
          </cell>
          <cell r="O1810">
            <v>208203008</v>
          </cell>
        </row>
        <row r="1811">
          <cell r="A1811" t="str">
            <v>RI</v>
          </cell>
          <cell r="C1811">
            <v>2012</v>
          </cell>
          <cell r="D1811">
            <v>2148977000</v>
          </cell>
          <cell r="G1811">
            <v>21857000</v>
          </cell>
          <cell r="J1811">
            <v>23383000</v>
          </cell>
          <cell r="M1811">
            <v>2194216960</v>
          </cell>
          <cell r="N1811">
            <v>153618000</v>
          </cell>
          <cell r="O1811">
            <v>36943000</v>
          </cell>
        </row>
        <row r="1812">
          <cell r="A1812" t="str">
            <v>SC</v>
          </cell>
          <cell r="C1812">
            <v>2012</v>
          </cell>
          <cell r="D1812">
            <v>6650192000</v>
          </cell>
          <cell r="G1812">
            <v>653157000</v>
          </cell>
          <cell r="J1812">
            <v>198425000</v>
          </cell>
          <cell r="M1812">
            <v>7501773824</v>
          </cell>
          <cell r="N1812">
            <v>329686016</v>
          </cell>
          <cell r="O1812">
            <v>132942000</v>
          </cell>
        </row>
        <row r="1813">
          <cell r="A1813" t="str">
            <v>SD</v>
          </cell>
          <cell r="C1813">
            <v>2012</v>
          </cell>
          <cell r="D1813">
            <v>1085224000</v>
          </cell>
          <cell r="G1813">
            <v>142955000</v>
          </cell>
          <cell r="J1813">
            <v>29178000</v>
          </cell>
          <cell r="M1813">
            <v>1257357056</v>
          </cell>
          <cell r="N1813">
            <v>70504000</v>
          </cell>
          <cell r="O1813">
            <v>25655000</v>
          </cell>
        </row>
        <row r="1814">
          <cell r="A1814" t="str">
            <v>TN</v>
          </cell>
          <cell r="C1814">
            <v>2012</v>
          </cell>
          <cell r="D1814">
            <v>8226118000</v>
          </cell>
          <cell r="G1814">
            <v>410780000</v>
          </cell>
          <cell r="J1814">
            <v>291261000</v>
          </cell>
          <cell r="M1814">
            <v>8928158720</v>
          </cell>
          <cell r="N1814">
            <v>366137984</v>
          </cell>
          <cell r="O1814">
            <v>114791000</v>
          </cell>
        </row>
        <row r="1815">
          <cell r="A1815" t="str">
            <v>TX</v>
          </cell>
          <cell r="C1815">
            <v>2012</v>
          </cell>
          <cell r="D1815">
            <v>39233594000</v>
          </cell>
          <cell r="G1815">
            <v>4570624000</v>
          </cell>
          <cell r="J1815">
            <v>967760000</v>
          </cell>
          <cell r="M1815">
            <v>44771979264</v>
          </cell>
          <cell r="N1815">
            <v>800560000</v>
          </cell>
          <cell r="O1815">
            <v>518876992</v>
          </cell>
        </row>
        <row r="1816">
          <cell r="A1816" t="str">
            <v>US</v>
          </cell>
          <cell r="C1816">
            <v>2012</v>
          </cell>
          <cell r="D1816">
            <v>514340122000</v>
          </cell>
          <cell r="G1816">
            <v>40366185000</v>
          </cell>
          <cell r="J1816">
            <v>10696908000</v>
          </cell>
          <cell r="M1816">
            <v>565403189248</v>
          </cell>
          <cell r="N1816">
            <v>17012100096</v>
          </cell>
          <cell r="O1816">
            <v>11446701056</v>
          </cell>
        </row>
        <row r="1817">
          <cell r="A1817" t="str">
            <v>UT</v>
          </cell>
          <cell r="C1817">
            <v>2012</v>
          </cell>
          <cell r="D1817">
            <v>3548527000</v>
          </cell>
          <cell r="G1817">
            <v>373632000</v>
          </cell>
          <cell r="J1817">
            <v>292896000</v>
          </cell>
          <cell r="M1817">
            <v>4215055104</v>
          </cell>
          <cell r="N1817">
            <v>172787008</v>
          </cell>
          <cell r="O1817">
            <v>134632992</v>
          </cell>
        </row>
        <row r="1818">
          <cell r="A1818" t="str">
            <v>VT</v>
          </cell>
          <cell r="C1818">
            <v>2012</v>
          </cell>
          <cell r="D1818">
            <v>1431420000</v>
          </cell>
          <cell r="G1818">
            <v>18779000</v>
          </cell>
          <cell r="J1818">
            <v>27009000</v>
          </cell>
          <cell r="M1818">
            <v>1477208064</v>
          </cell>
          <cell r="N1818">
            <v>68211000</v>
          </cell>
          <cell r="O1818">
            <v>20044000</v>
          </cell>
        </row>
        <row r="1819">
          <cell r="A1819" t="str">
            <v>VA</v>
          </cell>
          <cell r="C1819">
            <v>2012</v>
          </cell>
          <cell r="D1819">
            <v>13591961000</v>
          </cell>
          <cell r="G1819">
            <v>769493000</v>
          </cell>
          <cell r="J1819">
            <v>370173000</v>
          </cell>
          <cell r="M1819">
            <v>14731626496</v>
          </cell>
          <cell r="N1819">
            <v>290936992</v>
          </cell>
          <cell r="O1819">
            <v>301772992</v>
          </cell>
        </row>
        <row r="1820">
          <cell r="A1820" t="str">
            <v>WA</v>
          </cell>
          <cell r="C1820">
            <v>2012</v>
          </cell>
          <cell r="D1820">
            <v>10202942000</v>
          </cell>
          <cell r="G1820">
            <v>1257240000</v>
          </cell>
          <cell r="J1820">
            <v>295116000</v>
          </cell>
          <cell r="M1820">
            <v>11755297792</v>
          </cell>
          <cell r="N1820">
            <v>729886016</v>
          </cell>
          <cell r="O1820">
            <v>382456992</v>
          </cell>
        </row>
        <row r="1821">
          <cell r="A1821" t="str">
            <v>WV</v>
          </cell>
          <cell r="C1821">
            <v>2012</v>
          </cell>
          <cell r="D1821">
            <v>2953222000</v>
          </cell>
          <cell r="G1821">
            <v>190278000</v>
          </cell>
          <cell r="J1821">
            <v>54804000</v>
          </cell>
          <cell r="M1821">
            <v>3198304000</v>
          </cell>
          <cell r="N1821">
            <v>472544000</v>
          </cell>
          <cell r="O1821">
            <v>42716000</v>
          </cell>
        </row>
        <row r="1822">
          <cell r="A1822" t="str">
            <v>WI</v>
          </cell>
          <cell r="C1822">
            <v>2012</v>
          </cell>
          <cell r="D1822">
            <v>9680984000</v>
          </cell>
          <cell r="G1822">
            <v>209188000</v>
          </cell>
          <cell r="J1822">
            <v>240473000</v>
          </cell>
          <cell r="M1822">
            <v>10130644992</v>
          </cell>
          <cell r="N1822">
            <v>339211008</v>
          </cell>
          <cell r="O1822">
            <v>286168992</v>
          </cell>
        </row>
        <row r="1823">
          <cell r="A1823" t="str">
            <v>WY</v>
          </cell>
          <cell r="C1823">
            <v>2012</v>
          </cell>
          <cell r="D1823">
            <v>1439610000</v>
          </cell>
          <cell r="G1823">
            <v>140951000</v>
          </cell>
          <cell r="J1823">
            <v>72312000</v>
          </cell>
          <cell r="M1823">
            <v>1652872960</v>
          </cell>
          <cell r="N1823">
            <v>103392000</v>
          </cell>
          <cell r="O1823">
            <v>28183000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2012"/>
    </sheetNames>
    <sheetDataSet>
      <sheetData sheetId="0">
        <row r="2">
          <cell r="A2">
            <v>2013</v>
          </cell>
          <cell r="C2" t="str">
            <v>AL</v>
          </cell>
          <cell r="E2">
            <v>4833722</v>
          </cell>
        </row>
        <row r="3">
          <cell r="A3">
            <v>2013</v>
          </cell>
          <cell r="C3" t="str">
            <v>AK</v>
          </cell>
          <cell r="E3">
            <v>735132</v>
          </cell>
        </row>
        <row r="4">
          <cell r="A4">
            <v>2013</v>
          </cell>
          <cell r="C4" t="str">
            <v>AZ</v>
          </cell>
          <cell r="E4">
            <v>6626624</v>
          </cell>
        </row>
        <row r="5">
          <cell r="A5">
            <v>2013</v>
          </cell>
          <cell r="C5" t="str">
            <v>AR</v>
          </cell>
          <cell r="E5">
            <v>2959373</v>
          </cell>
        </row>
        <row r="6">
          <cell r="A6">
            <v>2013</v>
          </cell>
          <cell r="C6" t="str">
            <v>CA</v>
          </cell>
          <cell r="E6">
            <v>38332521</v>
          </cell>
        </row>
        <row r="7">
          <cell r="A7">
            <v>2013</v>
          </cell>
          <cell r="C7" t="str">
            <v>CO</v>
          </cell>
          <cell r="E7">
            <v>5268367</v>
          </cell>
        </row>
        <row r="8">
          <cell r="A8">
            <v>2013</v>
          </cell>
          <cell r="C8" t="str">
            <v>CT</v>
          </cell>
          <cell r="E8">
            <v>3596080</v>
          </cell>
        </row>
        <row r="9">
          <cell r="A9">
            <v>2013</v>
          </cell>
          <cell r="C9" t="str">
            <v>DE</v>
          </cell>
          <cell r="E9">
            <v>925749</v>
          </cell>
        </row>
        <row r="10">
          <cell r="A10">
            <v>2013</v>
          </cell>
          <cell r="C10" t="str">
            <v>DC</v>
          </cell>
          <cell r="E10">
            <v>646449</v>
          </cell>
        </row>
        <row r="11">
          <cell r="A11">
            <v>2013</v>
          </cell>
          <cell r="C11" t="str">
            <v>FL</v>
          </cell>
          <cell r="E11">
            <v>19552860</v>
          </cell>
        </row>
        <row r="12">
          <cell r="A12">
            <v>2013</v>
          </cell>
          <cell r="C12" t="str">
            <v>GA</v>
          </cell>
          <cell r="E12">
            <v>9992167</v>
          </cell>
        </row>
        <row r="13">
          <cell r="A13">
            <v>2013</v>
          </cell>
          <cell r="C13" t="str">
            <v>HI</v>
          </cell>
          <cell r="E13">
            <v>1404054</v>
          </cell>
        </row>
        <row r="14">
          <cell r="A14">
            <v>2013</v>
          </cell>
          <cell r="C14" t="str">
            <v>ID</v>
          </cell>
          <cell r="E14">
            <v>1612136</v>
          </cell>
        </row>
        <row r="15">
          <cell r="A15">
            <v>2013</v>
          </cell>
          <cell r="C15" t="str">
            <v>IL</v>
          </cell>
          <cell r="E15">
            <v>12882135</v>
          </cell>
        </row>
        <row r="16">
          <cell r="A16">
            <v>2013</v>
          </cell>
          <cell r="C16" t="str">
            <v>IN</v>
          </cell>
          <cell r="E16">
            <v>6570902</v>
          </cell>
        </row>
        <row r="17">
          <cell r="A17">
            <v>2013</v>
          </cell>
          <cell r="C17" t="str">
            <v>IA</v>
          </cell>
          <cell r="E17">
            <v>3090416</v>
          </cell>
        </row>
        <row r="18">
          <cell r="A18">
            <v>2013</v>
          </cell>
          <cell r="C18" t="str">
            <v>KS</v>
          </cell>
          <cell r="E18">
            <v>2893957</v>
          </cell>
        </row>
        <row r="19">
          <cell r="A19">
            <v>2013</v>
          </cell>
          <cell r="C19" t="str">
            <v>KY</v>
          </cell>
          <cell r="E19">
            <v>4395295</v>
          </cell>
        </row>
        <row r="20">
          <cell r="A20">
            <v>2013</v>
          </cell>
          <cell r="C20" t="str">
            <v>LA</v>
          </cell>
          <cell r="E20">
            <v>4625470</v>
          </cell>
        </row>
        <row r="21">
          <cell r="A21">
            <v>2013</v>
          </cell>
          <cell r="C21" t="str">
            <v>ME</v>
          </cell>
          <cell r="E21">
            <v>1328302</v>
          </cell>
        </row>
        <row r="22">
          <cell r="A22">
            <v>2013</v>
          </cell>
          <cell r="C22" t="str">
            <v>MD</v>
          </cell>
          <cell r="E22">
            <v>5928814</v>
          </cell>
        </row>
        <row r="23">
          <cell r="A23">
            <v>2013</v>
          </cell>
          <cell r="C23" t="str">
            <v>MA</v>
          </cell>
          <cell r="E23">
            <v>6692824</v>
          </cell>
        </row>
        <row r="24">
          <cell r="A24">
            <v>2013</v>
          </cell>
          <cell r="C24" t="str">
            <v>MI</v>
          </cell>
          <cell r="E24">
            <v>9895622</v>
          </cell>
        </row>
        <row r="25">
          <cell r="A25">
            <v>2013</v>
          </cell>
          <cell r="C25" t="str">
            <v>MN</v>
          </cell>
          <cell r="E25">
            <v>5420380</v>
          </cell>
        </row>
        <row r="26">
          <cell r="A26">
            <v>2013</v>
          </cell>
          <cell r="C26" t="str">
            <v>MS</v>
          </cell>
          <cell r="E26">
            <v>2991207</v>
          </cell>
        </row>
        <row r="27">
          <cell r="A27">
            <v>2013</v>
          </cell>
          <cell r="C27" t="str">
            <v>MO</v>
          </cell>
          <cell r="E27">
            <v>6044171</v>
          </cell>
        </row>
        <row r="28">
          <cell r="A28">
            <v>2013</v>
          </cell>
          <cell r="C28" t="str">
            <v>MT</v>
          </cell>
          <cell r="E28">
            <v>1015165</v>
          </cell>
        </row>
        <row r="29">
          <cell r="A29">
            <v>2013</v>
          </cell>
          <cell r="C29" t="str">
            <v>NE</v>
          </cell>
          <cell r="E29">
            <v>1868516</v>
          </cell>
        </row>
        <row r="30">
          <cell r="A30">
            <v>2013</v>
          </cell>
          <cell r="C30" t="str">
            <v>NV</v>
          </cell>
          <cell r="E30">
            <v>2790136</v>
          </cell>
        </row>
        <row r="31">
          <cell r="A31">
            <v>2013</v>
          </cell>
          <cell r="C31" t="str">
            <v>NH</v>
          </cell>
          <cell r="E31">
            <v>1323459</v>
          </cell>
        </row>
        <row r="32">
          <cell r="A32">
            <v>2013</v>
          </cell>
          <cell r="C32" t="str">
            <v>NJ</v>
          </cell>
          <cell r="E32">
            <v>8899339</v>
          </cell>
        </row>
        <row r="33">
          <cell r="A33">
            <v>2013</v>
          </cell>
          <cell r="C33" t="str">
            <v>NM</v>
          </cell>
          <cell r="E33">
            <v>2085287</v>
          </cell>
        </row>
        <row r="34">
          <cell r="A34">
            <v>2013</v>
          </cell>
          <cell r="C34" t="str">
            <v>NY</v>
          </cell>
          <cell r="E34">
            <v>19651127</v>
          </cell>
        </row>
        <row r="35">
          <cell r="A35">
            <v>2013</v>
          </cell>
          <cell r="C35" t="str">
            <v>NC</v>
          </cell>
          <cell r="E35">
            <v>9848060</v>
          </cell>
        </row>
        <row r="36">
          <cell r="A36">
            <v>2013</v>
          </cell>
          <cell r="C36" t="str">
            <v>ND</v>
          </cell>
          <cell r="E36">
            <v>723393</v>
          </cell>
        </row>
        <row r="37">
          <cell r="A37">
            <v>2013</v>
          </cell>
          <cell r="C37" t="str">
            <v>OH</v>
          </cell>
          <cell r="E37">
            <v>11570808</v>
          </cell>
        </row>
        <row r="38">
          <cell r="A38">
            <v>2013</v>
          </cell>
          <cell r="C38" t="str">
            <v>OK</v>
          </cell>
          <cell r="E38">
            <v>3850568</v>
          </cell>
        </row>
        <row r="39">
          <cell r="A39">
            <v>2013</v>
          </cell>
          <cell r="C39" t="str">
            <v>OR</v>
          </cell>
          <cell r="E39">
            <v>3930065</v>
          </cell>
        </row>
        <row r="40">
          <cell r="A40">
            <v>2013</v>
          </cell>
          <cell r="C40" t="str">
            <v>PA</v>
          </cell>
          <cell r="E40">
            <v>12773801</v>
          </cell>
        </row>
        <row r="41">
          <cell r="A41">
            <v>2013</v>
          </cell>
          <cell r="C41" t="str">
            <v>RI</v>
          </cell>
          <cell r="E41">
            <v>1051511</v>
          </cell>
        </row>
        <row r="42">
          <cell r="A42">
            <v>2013</v>
          </cell>
          <cell r="C42" t="str">
            <v>SC</v>
          </cell>
          <cell r="E42">
            <v>4774839</v>
          </cell>
        </row>
        <row r="43">
          <cell r="A43">
            <v>2013</v>
          </cell>
          <cell r="C43" t="str">
            <v>SD</v>
          </cell>
          <cell r="E43">
            <v>844877</v>
          </cell>
        </row>
        <row r="44">
          <cell r="A44">
            <v>2013</v>
          </cell>
          <cell r="C44" t="str">
            <v>TN</v>
          </cell>
          <cell r="E44">
            <v>6495978</v>
          </cell>
        </row>
        <row r="45">
          <cell r="A45">
            <v>2013</v>
          </cell>
          <cell r="C45" t="str">
            <v>TX</v>
          </cell>
          <cell r="E45">
            <v>26448193</v>
          </cell>
        </row>
        <row r="46">
          <cell r="A46">
            <v>2013</v>
          </cell>
          <cell r="C46" t="str">
            <v>US</v>
          </cell>
          <cell r="E46">
            <v>316128839</v>
          </cell>
        </row>
        <row r="47">
          <cell r="A47">
            <v>2013</v>
          </cell>
          <cell r="C47" t="str">
            <v>UT</v>
          </cell>
          <cell r="E47">
            <v>2900872</v>
          </cell>
        </row>
        <row r="48">
          <cell r="A48">
            <v>2013</v>
          </cell>
          <cell r="C48" t="str">
            <v>VT</v>
          </cell>
          <cell r="E48">
            <v>626630</v>
          </cell>
        </row>
        <row r="49">
          <cell r="A49">
            <v>2013</v>
          </cell>
          <cell r="C49" t="str">
            <v>VA</v>
          </cell>
          <cell r="E49">
            <v>8260405</v>
          </cell>
        </row>
        <row r="50">
          <cell r="A50">
            <v>2013</v>
          </cell>
          <cell r="C50" t="str">
            <v>WA</v>
          </cell>
          <cell r="E50">
            <v>6971406</v>
          </cell>
        </row>
        <row r="51">
          <cell r="A51">
            <v>2013</v>
          </cell>
          <cell r="C51" t="str">
            <v>WV</v>
          </cell>
          <cell r="E51">
            <v>1854304</v>
          </cell>
        </row>
        <row r="52">
          <cell r="A52">
            <v>2013</v>
          </cell>
          <cell r="C52" t="str">
            <v>WI</v>
          </cell>
          <cell r="E52">
            <v>5742713</v>
          </cell>
        </row>
        <row r="53">
          <cell r="A53">
            <v>2013</v>
          </cell>
          <cell r="C53" t="str">
            <v>WY</v>
          </cell>
          <cell r="E53">
            <v>582658</v>
          </cell>
        </row>
        <row r="54">
          <cell r="A54">
            <v>2012</v>
          </cell>
          <cell r="C54" t="str">
            <v>AL</v>
          </cell>
          <cell r="E54">
            <v>4817528</v>
          </cell>
        </row>
        <row r="55">
          <cell r="A55">
            <v>2012</v>
          </cell>
          <cell r="C55" t="str">
            <v>AK</v>
          </cell>
          <cell r="E55">
            <v>730307</v>
          </cell>
        </row>
        <row r="56">
          <cell r="A56">
            <v>2012</v>
          </cell>
          <cell r="C56" t="str">
            <v>AZ</v>
          </cell>
          <cell r="E56">
            <v>6551149</v>
          </cell>
        </row>
        <row r="57">
          <cell r="A57">
            <v>2012</v>
          </cell>
          <cell r="C57" t="str">
            <v>AR</v>
          </cell>
          <cell r="E57">
            <v>2949828</v>
          </cell>
        </row>
        <row r="58">
          <cell r="A58">
            <v>2012</v>
          </cell>
          <cell r="C58" t="str">
            <v>CA</v>
          </cell>
          <cell r="E58">
            <v>37999878</v>
          </cell>
        </row>
        <row r="59">
          <cell r="A59">
            <v>2012</v>
          </cell>
          <cell r="C59" t="str">
            <v>CO</v>
          </cell>
          <cell r="E59">
            <v>5189458</v>
          </cell>
        </row>
        <row r="60">
          <cell r="A60">
            <v>2012</v>
          </cell>
          <cell r="C60" t="str">
            <v>CT</v>
          </cell>
          <cell r="E60">
            <v>3591765</v>
          </cell>
        </row>
        <row r="61">
          <cell r="A61">
            <v>2012</v>
          </cell>
          <cell r="C61" t="str">
            <v>DE</v>
          </cell>
          <cell r="E61">
            <v>917053</v>
          </cell>
        </row>
        <row r="62">
          <cell r="A62">
            <v>2012</v>
          </cell>
          <cell r="C62" t="str">
            <v>DC</v>
          </cell>
          <cell r="E62">
            <v>633427</v>
          </cell>
        </row>
        <row r="63">
          <cell r="A63">
            <v>2012</v>
          </cell>
          <cell r="C63" t="str">
            <v>FL</v>
          </cell>
          <cell r="E63">
            <v>19320749</v>
          </cell>
        </row>
        <row r="64">
          <cell r="A64">
            <v>2012</v>
          </cell>
          <cell r="C64" t="str">
            <v>GA</v>
          </cell>
          <cell r="E64">
            <v>9915646</v>
          </cell>
        </row>
        <row r="65">
          <cell r="A65">
            <v>2012</v>
          </cell>
          <cell r="C65" t="str">
            <v>HI</v>
          </cell>
          <cell r="E65">
            <v>1390090</v>
          </cell>
        </row>
        <row r="66">
          <cell r="A66">
            <v>2012</v>
          </cell>
          <cell r="C66" t="str">
            <v>ID</v>
          </cell>
          <cell r="E66">
            <v>1595590</v>
          </cell>
        </row>
        <row r="67">
          <cell r="A67">
            <v>2012</v>
          </cell>
          <cell r="C67" t="str">
            <v>IL</v>
          </cell>
          <cell r="E67">
            <v>12868192</v>
          </cell>
        </row>
        <row r="68">
          <cell r="A68">
            <v>2012</v>
          </cell>
          <cell r="C68" t="str">
            <v>IN</v>
          </cell>
          <cell r="E68">
            <v>6537782</v>
          </cell>
        </row>
        <row r="69">
          <cell r="A69">
            <v>2012</v>
          </cell>
          <cell r="C69" t="str">
            <v>IA</v>
          </cell>
          <cell r="E69">
            <v>3075039</v>
          </cell>
        </row>
        <row r="70">
          <cell r="A70">
            <v>2012</v>
          </cell>
          <cell r="C70" t="str">
            <v>KS</v>
          </cell>
          <cell r="E70">
            <v>2885398</v>
          </cell>
        </row>
        <row r="71">
          <cell r="A71">
            <v>2012</v>
          </cell>
          <cell r="C71" t="str">
            <v>KY</v>
          </cell>
          <cell r="E71">
            <v>4379730</v>
          </cell>
        </row>
        <row r="72">
          <cell r="A72">
            <v>2012</v>
          </cell>
          <cell r="C72" t="str">
            <v>LA</v>
          </cell>
          <cell r="E72">
            <v>4602134</v>
          </cell>
        </row>
        <row r="73">
          <cell r="A73">
            <v>2012</v>
          </cell>
          <cell r="C73" t="str">
            <v>ME</v>
          </cell>
          <cell r="E73">
            <v>1328501</v>
          </cell>
        </row>
        <row r="74">
          <cell r="A74">
            <v>2012</v>
          </cell>
          <cell r="C74" t="str">
            <v>MD</v>
          </cell>
          <cell r="E74">
            <v>5884868</v>
          </cell>
        </row>
        <row r="75">
          <cell r="A75">
            <v>2012</v>
          </cell>
          <cell r="C75" t="str">
            <v>MA</v>
          </cell>
          <cell r="E75">
            <v>6645303</v>
          </cell>
        </row>
        <row r="76">
          <cell r="A76">
            <v>2012</v>
          </cell>
          <cell r="C76" t="str">
            <v>MI</v>
          </cell>
          <cell r="E76">
            <v>9882519</v>
          </cell>
        </row>
        <row r="77">
          <cell r="A77">
            <v>2012</v>
          </cell>
          <cell r="C77" t="str">
            <v>MN</v>
          </cell>
          <cell r="E77">
            <v>5379646</v>
          </cell>
        </row>
        <row r="78">
          <cell r="A78">
            <v>2012</v>
          </cell>
          <cell r="C78" t="str">
            <v>MS</v>
          </cell>
          <cell r="E78">
            <v>2986450</v>
          </cell>
        </row>
        <row r="79">
          <cell r="A79">
            <v>2012</v>
          </cell>
          <cell r="C79" t="str">
            <v>MO</v>
          </cell>
          <cell r="E79">
            <v>6024522</v>
          </cell>
        </row>
        <row r="80">
          <cell r="A80">
            <v>2012</v>
          </cell>
          <cell r="C80" t="str">
            <v>MT</v>
          </cell>
          <cell r="E80">
            <v>1005494</v>
          </cell>
        </row>
        <row r="81">
          <cell r="A81">
            <v>2012</v>
          </cell>
          <cell r="C81" t="str">
            <v>NE</v>
          </cell>
          <cell r="E81">
            <v>1855350</v>
          </cell>
        </row>
        <row r="82">
          <cell r="A82">
            <v>2012</v>
          </cell>
          <cell r="C82" t="str">
            <v>NV</v>
          </cell>
          <cell r="E82">
            <v>2754354</v>
          </cell>
        </row>
        <row r="83">
          <cell r="A83">
            <v>2012</v>
          </cell>
          <cell r="C83" t="str">
            <v>NH</v>
          </cell>
          <cell r="E83">
            <v>1321617</v>
          </cell>
        </row>
        <row r="84">
          <cell r="A84">
            <v>2012</v>
          </cell>
          <cell r="C84" t="str">
            <v>NJ</v>
          </cell>
          <cell r="E84">
            <v>8867749</v>
          </cell>
        </row>
        <row r="85">
          <cell r="A85">
            <v>2012</v>
          </cell>
          <cell r="C85" t="str">
            <v>NM</v>
          </cell>
          <cell r="E85">
            <v>2083540</v>
          </cell>
        </row>
        <row r="86">
          <cell r="A86">
            <v>2012</v>
          </cell>
          <cell r="C86" t="str">
            <v>NY</v>
          </cell>
          <cell r="E86">
            <v>19576125</v>
          </cell>
        </row>
        <row r="87">
          <cell r="A87">
            <v>2012</v>
          </cell>
          <cell r="C87" t="str">
            <v>NC</v>
          </cell>
          <cell r="E87">
            <v>9748364</v>
          </cell>
        </row>
        <row r="88">
          <cell r="A88">
            <v>2012</v>
          </cell>
          <cell r="C88" t="str">
            <v>ND</v>
          </cell>
          <cell r="E88">
            <v>701345</v>
          </cell>
        </row>
        <row r="89">
          <cell r="A89">
            <v>2012</v>
          </cell>
          <cell r="C89" t="str">
            <v>OH</v>
          </cell>
          <cell r="E89">
            <v>11553031</v>
          </cell>
        </row>
        <row r="90">
          <cell r="A90">
            <v>2012</v>
          </cell>
          <cell r="C90" t="str">
            <v>OK</v>
          </cell>
          <cell r="E90">
            <v>3815780</v>
          </cell>
        </row>
        <row r="91">
          <cell r="A91">
            <v>2012</v>
          </cell>
          <cell r="C91" t="str">
            <v>OR</v>
          </cell>
          <cell r="E91">
            <v>3899801</v>
          </cell>
        </row>
        <row r="92">
          <cell r="A92">
            <v>2012</v>
          </cell>
          <cell r="C92" t="str">
            <v>PA</v>
          </cell>
          <cell r="E92">
            <v>12764475</v>
          </cell>
        </row>
        <row r="93">
          <cell r="A93">
            <v>2012</v>
          </cell>
          <cell r="C93" t="str">
            <v>RI</v>
          </cell>
          <cell r="E93">
            <v>1050304</v>
          </cell>
        </row>
        <row r="94">
          <cell r="A94">
            <v>2012</v>
          </cell>
          <cell r="C94" t="str">
            <v>SC</v>
          </cell>
          <cell r="E94">
            <v>4723417</v>
          </cell>
        </row>
        <row r="95">
          <cell r="A95">
            <v>2012</v>
          </cell>
          <cell r="C95" t="str">
            <v>SD</v>
          </cell>
          <cell r="E95">
            <v>834047</v>
          </cell>
        </row>
        <row r="96">
          <cell r="A96">
            <v>2012</v>
          </cell>
          <cell r="C96" t="str">
            <v>TN</v>
          </cell>
          <cell r="E96">
            <v>6454914</v>
          </cell>
        </row>
        <row r="97">
          <cell r="A97">
            <v>2012</v>
          </cell>
          <cell r="C97" t="str">
            <v>TX</v>
          </cell>
          <cell r="E97">
            <v>26060796</v>
          </cell>
        </row>
        <row r="98">
          <cell r="A98">
            <v>2012</v>
          </cell>
          <cell r="C98" t="str">
            <v>US</v>
          </cell>
          <cell r="E98">
            <v>313873685</v>
          </cell>
        </row>
        <row r="99">
          <cell r="A99">
            <v>2012</v>
          </cell>
          <cell r="C99" t="str">
            <v>UT</v>
          </cell>
          <cell r="E99">
            <v>2854871</v>
          </cell>
        </row>
        <row r="100">
          <cell r="A100">
            <v>2012</v>
          </cell>
          <cell r="C100" t="str">
            <v>VT</v>
          </cell>
          <cell r="E100">
            <v>625953</v>
          </cell>
        </row>
        <row r="101">
          <cell r="A101">
            <v>2012</v>
          </cell>
          <cell r="C101" t="str">
            <v>VA</v>
          </cell>
          <cell r="E101">
            <v>8186628</v>
          </cell>
        </row>
        <row r="102">
          <cell r="A102">
            <v>2012</v>
          </cell>
          <cell r="C102" t="str">
            <v>WA</v>
          </cell>
          <cell r="E102">
            <v>6895318</v>
          </cell>
        </row>
        <row r="103">
          <cell r="A103">
            <v>2012</v>
          </cell>
          <cell r="C103" t="str">
            <v>WV</v>
          </cell>
          <cell r="E103">
            <v>1856680</v>
          </cell>
        </row>
        <row r="104">
          <cell r="A104">
            <v>2012</v>
          </cell>
          <cell r="C104" t="str">
            <v>WI</v>
          </cell>
          <cell r="E104">
            <v>5724554</v>
          </cell>
        </row>
        <row r="105">
          <cell r="A105">
            <v>2012</v>
          </cell>
          <cell r="C105" t="str">
            <v>WY</v>
          </cell>
          <cell r="E105">
            <v>576626</v>
          </cell>
        </row>
        <row r="106">
          <cell r="A106">
            <v>2011</v>
          </cell>
          <cell r="C106" t="str">
            <v>AL</v>
          </cell>
          <cell r="E106">
            <v>4801627</v>
          </cell>
        </row>
        <row r="107">
          <cell r="A107">
            <v>2011</v>
          </cell>
          <cell r="C107" t="str">
            <v>AK</v>
          </cell>
          <cell r="E107">
            <v>723375</v>
          </cell>
        </row>
        <row r="108">
          <cell r="A108">
            <v>2011</v>
          </cell>
          <cell r="C108" t="str">
            <v>AZ</v>
          </cell>
          <cell r="E108">
            <v>6468796</v>
          </cell>
        </row>
        <row r="109">
          <cell r="A109">
            <v>2011</v>
          </cell>
          <cell r="C109" t="str">
            <v>AR</v>
          </cell>
          <cell r="E109">
            <v>2938506</v>
          </cell>
        </row>
        <row r="110">
          <cell r="A110">
            <v>2011</v>
          </cell>
          <cell r="C110" t="str">
            <v>CA</v>
          </cell>
          <cell r="E110">
            <v>37668681</v>
          </cell>
        </row>
        <row r="111">
          <cell r="A111">
            <v>2011</v>
          </cell>
          <cell r="C111" t="str">
            <v>CO</v>
          </cell>
          <cell r="E111">
            <v>5118400</v>
          </cell>
        </row>
        <row r="112">
          <cell r="A112">
            <v>2011</v>
          </cell>
          <cell r="C112" t="str">
            <v>CT</v>
          </cell>
          <cell r="E112">
            <v>3588948</v>
          </cell>
        </row>
        <row r="113">
          <cell r="A113">
            <v>2011</v>
          </cell>
          <cell r="C113" t="str">
            <v>DE</v>
          </cell>
          <cell r="E113">
            <v>907985</v>
          </cell>
        </row>
        <row r="114">
          <cell r="A114">
            <v>2011</v>
          </cell>
          <cell r="C114" t="str">
            <v>DC</v>
          </cell>
          <cell r="E114">
            <v>619624</v>
          </cell>
        </row>
        <row r="115">
          <cell r="A115">
            <v>2011</v>
          </cell>
          <cell r="C115" t="str">
            <v>FL</v>
          </cell>
          <cell r="E115">
            <v>19083482</v>
          </cell>
        </row>
        <row r="116">
          <cell r="A116">
            <v>2011</v>
          </cell>
          <cell r="C116" t="str">
            <v>GA</v>
          </cell>
          <cell r="E116">
            <v>9810181</v>
          </cell>
        </row>
        <row r="117">
          <cell r="A117">
            <v>2011</v>
          </cell>
          <cell r="C117" t="str">
            <v>HI</v>
          </cell>
          <cell r="E117">
            <v>1376897</v>
          </cell>
        </row>
        <row r="118">
          <cell r="A118">
            <v>2011</v>
          </cell>
          <cell r="C118" t="str">
            <v>ID</v>
          </cell>
          <cell r="E118">
            <v>1583930</v>
          </cell>
        </row>
        <row r="119">
          <cell r="A119">
            <v>2011</v>
          </cell>
          <cell r="C119" t="str">
            <v>IL</v>
          </cell>
          <cell r="E119">
            <v>12855970</v>
          </cell>
        </row>
        <row r="120">
          <cell r="A120">
            <v>2011</v>
          </cell>
          <cell r="C120" t="str">
            <v>IN</v>
          </cell>
          <cell r="E120">
            <v>6516336</v>
          </cell>
        </row>
        <row r="121">
          <cell r="A121">
            <v>2011</v>
          </cell>
          <cell r="C121" t="str">
            <v>IA</v>
          </cell>
          <cell r="E121">
            <v>3064102</v>
          </cell>
        </row>
        <row r="122">
          <cell r="A122">
            <v>2011</v>
          </cell>
          <cell r="C122" t="str">
            <v>KS</v>
          </cell>
          <cell r="E122">
            <v>2869548</v>
          </cell>
        </row>
        <row r="123">
          <cell r="A123">
            <v>2011</v>
          </cell>
          <cell r="C123" t="str">
            <v>KY</v>
          </cell>
          <cell r="E123">
            <v>4366869</v>
          </cell>
        </row>
        <row r="124">
          <cell r="A124">
            <v>2011</v>
          </cell>
          <cell r="C124" t="str">
            <v>LA</v>
          </cell>
          <cell r="E124">
            <v>4575197</v>
          </cell>
        </row>
        <row r="125">
          <cell r="A125">
            <v>2011</v>
          </cell>
          <cell r="C125" t="str">
            <v>ME</v>
          </cell>
          <cell r="E125">
            <v>1327844</v>
          </cell>
        </row>
        <row r="126">
          <cell r="A126">
            <v>2011</v>
          </cell>
          <cell r="C126" t="str">
            <v>MD</v>
          </cell>
          <cell r="E126">
            <v>5840241</v>
          </cell>
        </row>
        <row r="127">
          <cell r="A127">
            <v>2011</v>
          </cell>
          <cell r="C127" t="str">
            <v>MA</v>
          </cell>
          <cell r="E127">
            <v>6606285</v>
          </cell>
        </row>
        <row r="128">
          <cell r="A128">
            <v>2011</v>
          </cell>
          <cell r="C128" t="str">
            <v>MI</v>
          </cell>
          <cell r="E128">
            <v>9874589</v>
          </cell>
        </row>
        <row r="129">
          <cell r="A129">
            <v>2011</v>
          </cell>
          <cell r="C129" t="str">
            <v>MN</v>
          </cell>
          <cell r="E129">
            <v>5347108</v>
          </cell>
        </row>
        <row r="130">
          <cell r="A130">
            <v>2011</v>
          </cell>
          <cell r="C130" t="str">
            <v>MS</v>
          </cell>
          <cell r="E130">
            <v>2977886</v>
          </cell>
        </row>
        <row r="131">
          <cell r="A131">
            <v>2011</v>
          </cell>
          <cell r="C131" t="str">
            <v>MO</v>
          </cell>
          <cell r="E131">
            <v>6010065</v>
          </cell>
        </row>
        <row r="132">
          <cell r="A132">
            <v>2011</v>
          </cell>
          <cell r="C132" t="str">
            <v>MT</v>
          </cell>
          <cell r="E132">
            <v>997600</v>
          </cell>
        </row>
        <row r="133">
          <cell r="A133">
            <v>2011</v>
          </cell>
          <cell r="C133" t="str">
            <v>NE</v>
          </cell>
          <cell r="E133">
            <v>1841749</v>
          </cell>
        </row>
        <row r="134">
          <cell r="A134">
            <v>2011</v>
          </cell>
          <cell r="C134" t="str">
            <v>NV</v>
          </cell>
          <cell r="E134">
            <v>2717951</v>
          </cell>
        </row>
        <row r="135">
          <cell r="A135">
            <v>2011</v>
          </cell>
          <cell r="C135" t="str">
            <v>NH</v>
          </cell>
          <cell r="E135">
            <v>1318075</v>
          </cell>
        </row>
        <row r="136">
          <cell r="A136">
            <v>2011</v>
          </cell>
          <cell r="C136" t="str">
            <v>NJ</v>
          </cell>
          <cell r="E136">
            <v>8836639</v>
          </cell>
        </row>
        <row r="137">
          <cell r="A137">
            <v>2011</v>
          </cell>
          <cell r="C137" t="str">
            <v>NM</v>
          </cell>
          <cell r="E137">
            <v>2077919</v>
          </cell>
        </row>
        <row r="138">
          <cell r="A138">
            <v>2011</v>
          </cell>
          <cell r="C138" t="str">
            <v>NY</v>
          </cell>
          <cell r="E138">
            <v>19502728</v>
          </cell>
        </row>
        <row r="139">
          <cell r="A139">
            <v>2011</v>
          </cell>
          <cell r="C139" t="str">
            <v>NC</v>
          </cell>
          <cell r="E139">
            <v>9651377</v>
          </cell>
        </row>
        <row r="140">
          <cell r="A140">
            <v>2011</v>
          </cell>
          <cell r="C140" t="str">
            <v>ND</v>
          </cell>
          <cell r="E140">
            <v>684867</v>
          </cell>
        </row>
        <row r="141">
          <cell r="A141">
            <v>2011</v>
          </cell>
          <cell r="C141" t="str">
            <v>OH</v>
          </cell>
          <cell r="E141">
            <v>11549772</v>
          </cell>
        </row>
        <row r="142">
          <cell r="A142">
            <v>2011</v>
          </cell>
          <cell r="C142" t="str">
            <v>OK</v>
          </cell>
          <cell r="E142">
            <v>3785534</v>
          </cell>
        </row>
        <row r="143">
          <cell r="A143">
            <v>2011</v>
          </cell>
          <cell r="C143" t="str">
            <v>OR</v>
          </cell>
          <cell r="E143">
            <v>3867937</v>
          </cell>
        </row>
        <row r="144">
          <cell r="A144">
            <v>2011</v>
          </cell>
          <cell r="C144" t="str">
            <v>PA</v>
          </cell>
          <cell r="E144">
            <v>12741310</v>
          </cell>
        </row>
        <row r="145">
          <cell r="A145">
            <v>2011</v>
          </cell>
          <cell r="C145" t="str">
            <v>RI</v>
          </cell>
          <cell r="E145">
            <v>1050350</v>
          </cell>
        </row>
        <row r="146">
          <cell r="A146">
            <v>2011</v>
          </cell>
          <cell r="C146" t="str">
            <v>SC</v>
          </cell>
          <cell r="E146">
            <v>4673509</v>
          </cell>
        </row>
        <row r="147">
          <cell r="A147">
            <v>2011</v>
          </cell>
          <cell r="C147" t="str">
            <v>SD</v>
          </cell>
          <cell r="E147">
            <v>823772</v>
          </cell>
        </row>
        <row r="148">
          <cell r="A148">
            <v>2011</v>
          </cell>
          <cell r="C148" t="str">
            <v>TN</v>
          </cell>
          <cell r="E148">
            <v>6398361</v>
          </cell>
        </row>
        <row r="149">
          <cell r="A149">
            <v>2011</v>
          </cell>
          <cell r="C149" t="str">
            <v>TX</v>
          </cell>
          <cell r="E149">
            <v>25640909</v>
          </cell>
        </row>
        <row r="150">
          <cell r="A150">
            <v>2011</v>
          </cell>
          <cell r="C150" t="str">
            <v>US</v>
          </cell>
          <cell r="E150">
            <v>311582564</v>
          </cell>
        </row>
        <row r="151">
          <cell r="A151">
            <v>2011</v>
          </cell>
          <cell r="C151" t="str">
            <v>UT</v>
          </cell>
          <cell r="E151">
            <v>2814784</v>
          </cell>
        </row>
        <row r="152">
          <cell r="A152">
            <v>2011</v>
          </cell>
          <cell r="C152" t="str">
            <v>VT</v>
          </cell>
          <cell r="E152">
            <v>626320</v>
          </cell>
        </row>
        <row r="153">
          <cell r="A153">
            <v>2011</v>
          </cell>
          <cell r="C153" t="str">
            <v>VA</v>
          </cell>
          <cell r="E153">
            <v>8105850</v>
          </cell>
        </row>
        <row r="154">
          <cell r="A154">
            <v>2011</v>
          </cell>
          <cell r="C154" t="str">
            <v>WA</v>
          </cell>
          <cell r="E154">
            <v>6821481</v>
          </cell>
        </row>
        <row r="155">
          <cell r="A155">
            <v>2011</v>
          </cell>
          <cell r="C155" t="str">
            <v>WV</v>
          </cell>
          <cell r="E155">
            <v>1855184</v>
          </cell>
        </row>
        <row r="156">
          <cell r="A156">
            <v>2011</v>
          </cell>
          <cell r="C156" t="str">
            <v>WI</v>
          </cell>
          <cell r="E156">
            <v>5708785</v>
          </cell>
        </row>
        <row r="157">
          <cell r="A157">
            <v>2011</v>
          </cell>
          <cell r="C157" t="str">
            <v>WY</v>
          </cell>
          <cell r="E157">
            <v>567329</v>
          </cell>
        </row>
        <row r="158">
          <cell r="A158">
            <v>2010</v>
          </cell>
          <cell r="C158" t="str">
            <v>AL</v>
          </cell>
          <cell r="E158">
            <v>4785570</v>
          </cell>
        </row>
        <row r="159">
          <cell r="A159">
            <v>2010</v>
          </cell>
          <cell r="C159" t="str">
            <v>AK</v>
          </cell>
          <cell r="E159">
            <v>713868</v>
          </cell>
        </row>
        <row r="160">
          <cell r="A160">
            <v>2010</v>
          </cell>
          <cell r="C160" t="str">
            <v>AZ</v>
          </cell>
          <cell r="E160">
            <v>6408790</v>
          </cell>
        </row>
        <row r="161">
          <cell r="A161">
            <v>2010</v>
          </cell>
          <cell r="C161" t="str">
            <v>AR</v>
          </cell>
          <cell r="E161">
            <v>2922280</v>
          </cell>
        </row>
        <row r="162">
          <cell r="A162">
            <v>2010</v>
          </cell>
          <cell r="C162" t="str">
            <v>CA</v>
          </cell>
          <cell r="E162">
            <v>37333601</v>
          </cell>
        </row>
        <row r="163">
          <cell r="A163">
            <v>2010</v>
          </cell>
          <cell r="C163" t="str">
            <v>CO</v>
          </cell>
          <cell r="E163">
            <v>5048196</v>
          </cell>
        </row>
        <row r="164">
          <cell r="A164">
            <v>2010</v>
          </cell>
          <cell r="C164" t="str">
            <v>CT</v>
          </cell>
          <cell r="E164">
            <v>3579210</v>
          </cell>
        </row>
        <row r="165">
          <cell r="A165">
            <v>2010</v>
          </cell>
          <cell r="C165" t="str">
            <v>DE</v>
          </cell>
          <cell r="E165">
            <v>899711</v>
          </cell>
        </row>
        <row r="166">
          <cell r="A166">
            <v>2010</v>
          </cell>
          <cell r="C166" t="str">
            <v>DC</v>
          </cell>
          <cell r="E166">
            <v>605125</v>
          </cell>
        </row>
        <row r="167">
          <cell r="A167">
            <v>2010</v>
          </cell>
          <cell r="C167" t="str">
            <v>FL</v>
          </cell>
          <cell r="E167">
            <v>18846054</v>
          </cell>
        </row>
        <row r="168">
          <cell r="A168">
            <v>2010</v>
          </cell>
          <cell r="C168" t="str">
            <v>GA</v>
          </cell>
          <cell r="E168">
            <v>9713248</v>
          </cell>
        </row>
        <row r="169">
          <cell r="A169">
            <v>2010</v>
          </cell>
          <cell r="C169" t="str">
            <v>HI</v>
          </cell>
          <cell r="E169">
            <v>1363731</v>
          </cell>
        </row>
        <row r="170">
          <cell r="A170">
            <v>2010</v>
          </cell>
          <cell r="C170" t="str">
            <v>ID</v>
          </cell>
          <cell r="E170">
            <v>1570718</v>
          </cell>
        </row>
        <row r="171">
          <cell r="A171">
            <v>2010</v>
          </cell>
          <cell r="C171" t="str">
            <v>IL</v>
          </cell>
          <cell r="E171">
            <v>12839695</v>
          </cell>
        </row>
        <row r="172">
          <cell r="A172">
            <v>2010</v>
          </cell>
          <cell r="C172" t="str">
            <v>IN</v>
          </cell>
          <cell r="E172">
            <v>6489965</v>
          </cell>
        </row>
        <row r="173">
          <cell r="A173">
            <v>2010</v>
          </cell>
          <cell r="C173" t="str">
            <v>IA</v>
          </cell>
          <cell r="E173">
            <v>3050314</v>
          </cell>
        </row>
        <row r="174">
          <cell r="A174">
            <v>2010</v>
          </cell>
          <cell r="C174" t="str">
            <v>KS</v>
          </cell>
          <cell r="E174">
            <v>2858910</v>
          </cell>
        </row>
        <row r="175">
          <cell r="A175">
            <v>2010</v>
          </cell>
          <cell r="C175" t="str">
            <v>KY</v>
          </cell>
          <cell r="E175">
            <v>4347698</v>
          </cell>
        </row>
        <row r="176">
          <cell r="A176">
            <v>2010</v>
          </cell>
          <cell r="C176" t="str">
            <v>LA</v>
          </cell>
          <cell r="E176">
            <v>4545392</v>
          </cell>
        </row>
        <row r="177">
          <cell r="A177">
            <v>2010</v>
          </cell>
          <cell r="C177" t="str">
            <v>ME</v>
          </cell>
          <cell r="E177">
            <v>1327366</v>
          </cell>
        </row>
        <row r="178">
          <cell r="A178">
            <v>2010</v>
          </cell>
          <cell r="C178" t="str">
            <v>MD</v>
          </cell>
          <cell r="E178">
            <v>5787193</v>
          </cell>
        </row>
        <row r="179">
          <cell r="A179">
            <v>2010</v>
          </cell>
          <cell r="C179" t="str">
            <v>MA</v>
          </cell>
          <cell r="E179">
            <v>6563263</v>
          </cell>
        </row>
        <row r="180">
          <cell r="A180">
            <v>2010</v>
          </cell>
          <cell r="C180" t="str">
            <v>MI</v>
          </cell>
          <cell r="E180">
            <v>9876149</v>
          </cell>
        </row>
        <row r="181">
          <cell r="A181">
            <v>2010</v>
          </cell>
          <cell r="C181" t="str">
            <v>MN</v>
          </cell>
          <cell r="E181">
            <v>5310337</v>
          </cell>
        </row>
        <row r="182">
          <cell r="A182">
            <v>2010</v>
          </cell>
          <cell r="C182" t="str">
            <v>MS</v>
          </cell>
          <cell r="E182">
            <v>2970047</v>
          </cell>
        </row>
        <row r="183">
          <cell r="A183">
            <v>2010</v>
          </cell>
          <cell r="C183" t="str">
            <v>MO</v>
          </cell>
          <cell r="E183">
            <v>5996063</v>
          </cell>
        </row>
        <row r="184">
          <cell r="A184">
            <v>2010</v>
          </cell>
          <cell r="C184" t="str">
            <v>MT</v>
          </cell>
          <cell r="E184">
            <v>990527</v>
          </cell>
        </row>
        <row r="185">
          <cell r="A185">
            <v>2010</v>
          </cell>
          <cell r="C185" t="str">
            <v>NE</v>
          </cell>
          <cell r="E185">
            <v>1829838</v>
          </cell>
        </row>
        <row r="186">
          <cell r="A186">
            <v>2010</v>
          </cell>
          <cell r="C186" t="str">
            <v>NV</v>
          </cell>
          <cell r="E186">
            <v>2703230</v>
          </cell>
        </row>
        <row r="187">
          <cell r="A187">
            <v>2010</v>
          </cell>
          <cell r="C187" t="str">
            <v>NH</v>
          </cell>
          <cell r="E187">
            <v>1316614</v>
          </cell>
        </row>
        <row r="188">
          <cell r="A188">
            <v>2010</v>
          </cell>
          <cell r="C188" t="str">
            <v>NJ</v>
          </cell>
          <cell r="E188">
            <v>8802707</v>
          </cell>
        </row>
        <row r="189">
          <cell r="A189">
            <v>2010</v>
          </cell>
          <cell r="C189" t="str">
            <v>NM</v>
          </cell>
          <cell r="E189">
            <v>2064982</v>
          </cell>
        </row>
        <row r="190">
          <cell r="A190">
            <v>2010</v>
          </cell>
          <cell r="C190" t="str">
            <v>NY</v>
          </cell>
          <cell r="E190">
            <v>19398228</v>
          </cell>
        </row>
        <row r="191">
          <cell r="A191">
            <v>2010</v>
          </cell>
          <cell r="C191" t="str">
            <v>NC</v>
          </cell>
          <cell r="E191">
            <v>9559533</v>
          </cell>
        </row>
        <row r="192">
          <cell r="A192">
            <v>2010</v>
          </cell>
          <cell r="C192" t="str">
            <v>ND</v>
          </cell>
          <cell r="E192">
            <v>674344</v>
          </cell>
        </row>
        <row r="193">
          <cell r="A193">
            <v>2010</v>
          </cell>
          <cell r="C193" t="str">
            <v>OH</v>
          </cell>
          <cell r="E193">
            <v>11545435</v>
          </cell>
        </row>
        <row r="194">
          <cell r="A194">
            <v>2010</v>
          </cell>
          <cell r="C194" t="str">
            <v>OK</v>
          </cell>
          <cell r="E194">
            <v>3759263</v>
          </cell>
        </row>
        <row r="195">
          <cell r="A195">
            <v>2010</v>
          </cell>
          <cell r="C195" t="str">
            <v>OR</v>
          </cell>
          <cell r="E195">
            <v>3837208</v>
          </cell>
        </row>
        <row r="196">
          <cell r="A196">
            <v>2010</v>
          </cell>
          <cell r="C196" t="str">
            <v>PA</v>
          </cell>
          <cell r="E196">
            <v>12710472</v>
          </cell>
        </row>
        <row r="197">
          <cell r="A197">
            <v>2010</v>
          </cell>
          <cell r="C197" t="str">
            <v>RI</v>
          </cell>
          <cell r="E197">
            <v>1052669</v>
          </cell>
        </row>
        <row r="198">
          <cell r="A198">
            <v>2010</v>
          </cell>
          <cell r="C198" t="str">
            <v>SC</v>
          </cell>
          <cell r="E198">
            <v>4636361</v>
          </cell>
        </row>
        <row r="199">
          <cell r="A199">
            <v>2010</v>
          </cell>
          <cell r="C199" t="str">
            <v>SD</v>
          </cell>
          <cell r="E199">
            <v>816211</v>
          </cell>
        </row>
        <row r="200">
          <cell r="A200">
            <v>2010</v>
          </cell>
          <cell r="C200" t="str">
            <v>TN</v>
          </cell>
          <cell r="E200">
            <v>6356683</v>
          </cell>
        </row>
        <row r="201">
          <cell r="A201">
            <v>2010</v>
          </cell>
          <cell r="C201" t="str">
            <v>TX</v>
          </cell>
          <cell r="E201">
            <v>25245178</v>
          </cell>
        </row>
        <row r="202">
          <cell r="A202">
            <v>2010</v>
          </cell>
          <cell r="C202" t="str">
            <v>US</v>
          </cell>
          <cell r="E202">
            <v>309326295</v>
          </cell>
        </row>
        <row r="203">
          <cell r="A203">
            <v>2010</v>
          </cell>
          <cell r="C203" t="str">
            <v>UT</v>
          </cell>
          <cell r="E203">
            <v>2774424</v>
          </cell>
        </row>
        <row r="204">
          <cell r="A204">
            <v>2010</v>
          </cell>
          <cell r="C204" t="str">
            <v>VT</v>
          </cell>
          <cell r="E204">
            <v>625793</v>
          </cell>
        </row>
        <row r="205">
          <cell r="A205">
            <v>2010</v>
          </cell>
          <cell r="C205" t="str">
            <v>VA</v>
          </cell>
          <cell r="E205">
            <v>8024417</v>
          </cell>
        </row>
        <row r="206">
          <cell r="A206">
            <v>2010</v>
          </cell>
          <cell r="C206" t="str">
            <v>WA</v>
          </cell>
          <cell r="E206">
            <v>6742256</v>
          </cell>
        </row>
        <row r="207">
          <cell r="A207">
            <v>2010</v>
          </cell>
          <cell r="C207" t="str">
            <v>WV</v>
          </cell>
          <cell r="E207">
            <v>1854146</v>
          </cell>
        </row>
        <row r="208">
          <cell r="A208">
            <v>2010</v>
          </cell>
          <cell r="C208" t="str">
            <v>WI</v>
          </cell>
          <cell r="E208">
            <v>5689060</v>
          </cell>
        </row>
        <row r="209">
          <cell r="A209">
            <v>2010</v>
          </cell>
          <cell r="C209" t="str">
            <v>WY</v>
          </cell>
          <cell r="E209">
            <v>564222</v>
          </cell>
        </row>
        <row r="210">
          <cell r="A210">
            <v>2009</v>
          </cell>
          <cell r="C210" t="str">
            <v>AL</v>
          </cell>
          <cell r="E210">
            <v>4757938</v>
          </cell>
        </row>
        <row r="211">
          <cell r="A211">
            <v>2009</v>
          </cell>
          <cell r="C211" t="str">
            <v>AK</v>
          </cell>
          <cell r="E211">
            <v>698895</v>
          </cell>
        </row>
        <row r="212">
          <cell r="A212">
            <v>2009</v>
          </cell>
          <cell r="C212" t="str">
            <v>AZ</v>
          </cell>
          <cell r="E212">
            <v>6343154</v>
          </cell>
        </row>
        <row r="213">
          <cell r="A213">
            <v>2009</v>
          </cell>
          <cell r="C213" t="str">
            <v>AR</v>
          </cell>
          <cell r="E213">
            <v>2896843</v>
          </cell>
        </row>
        <row r="214">
          <cell r="A214">
            <v>2009</v>
          </cell>
          <cell r="C214" t="str">
            <v>CA</v>
          </cell>
          <cell r="E214">
            <v>36961229</v>
          </cell>
        </row>
        <row r="215">
          <cell r="A215">
            <v>2009</v>
          </cell>
          <cell r="C215" t="str">
            <v>CO</v>
          </cell>
          <cell r="E215">
            <v>4972195</v>
          </cell>
        </row>
        <row r="216">
          <cell r="A216">
            <v>2009</v>
          </cell>
          <cell r="C216" t="str">
            <v>CT</v>
          </cell>
          <cell r="E216">
            <v>3561807</v>
          </cell>
        </row>
        <row r="217">
          <cell r="A217">
            <v>2009</v>
          </cell>
          <cell r="C217" t="str">
            <v>DE</v>
          </cell>
          <cell r="E217">
            <v>891730</v>
          </cell>
        </row>
        <row r="218">
          <cell r="A218">
            <v>2009</v>
          </cell>
          <cell r="C218" t="str">
            <v>DC</v>
          </cell>
          <cell r="E218">
            <v>592228</v>
          </cell>
        </row>
        <row r="219">
          <cell r="A219">
            <v>2009</v>
          </cell>
          <cell r="C219" t="str">
            <v>FL</v>
          </cell>
          <cell r="E219">
            <v>18652644</v>
          </cell>
        </row>
        <row r="220">
          <cell r="A220">
            <v>2009</v>
          </cell>
          <cell r="C220" t="str">
            <v>GA</v>
          </cell>
          <cell r="E220">
            <v>9620846</v>
          </cell>
        </row>
        <row r="221">
          <cell r="A221">
            <v>2009</v>
          </cell>
          <cell r="C221" t="str">
            <v>HI</v>
          </cell>
          <cell r="E221">
            <v>1346717</v>
          </cell>
        </row>
        <row r="222">
          <cell r="A222">
            <v>2009</v>
          </cell>
          <cell r="C222" t="str">
            <v>ID</v>
          </cell>
          <cell r="E222">
            <v>1554439</v>
          </cell>
        </row>
        <row r="223">
          <cell r="A223">
            <v>2009</v>
          </cell>
          <cell r="C223" t="str">
            <v>IL</v>
          </cell>
          <cell r="E223">
            <v>12796778</v>
          </cell>
        </row>
        <row r="224">
          <cell r="A224">
            <v>2009</v>
          </cell>
          <cell r="C224" t="str">
            <v>IN</v>
          </cell>
          <cell r="E224">
            <v>6459325</v>
          </cell>
        </row>
        <row r="225">
          <cell r="A225">
            <v>2009</v>
          </cell>
          <cell r="C225" t="str">
            <v>IA</v>
          </cell>
          <cell r="E225">
            <v>3032870</v>
          </cell>
        </row>
        <row r="226">
          <cell r="A226">
            <v>2009</v>
          </cell>
          <cell r="C226" t="str">
            <v>KS</v>
          </cell>
          <cell r="E226">
            <v>2832704</v>
          </cell>
        </row>
        <row r="227">
          <cell r="A227">
            <v>2009</v>
          </cell>
          <cell r="C227" t="str">
            <v>KY</v>
          </cell>
          <cell r="E227">
            <v>4317074</v>
          </cell>
        </row>
        <row r="228">
          <cell r="A228">
            <v>2009</v>
          </cell>
          <cell r="C228" t="str">
            <v>LA</v>
          </cell>
          <cell r="E228">
            <v>4491648</v>
          </cell>
        </row>
        <row r="229">
          <cell r="A229">
            <v>2009</v>
          </cell>
          <cell r="C229" t="str">
            <v>ME</v>
          </cell>
          <cell r="E229">
            <v>1329590</v>
          </cell>
        </row>
        <row r="230">
          <cell r="A230">
            <v>2009</v>
          </cell>
          <cell r="C230" t="str">
            <v>MD</v>
          </cell>
          <cell r="E230">
            <v>5730388</v>
          </cell>
        </row>
        <row r="231">
          <cell r="A231">
            <v>2009</v>
          </cell>
          <cell r="C231" t="str">
            <v>MA</v>
          </cell>
          <cell r="E231">
            <v>6517613</v>
          </cell>
        </row>
        <row r="232">
          <cell r="A232">
            <v>2009</v>
          </cell>
          <cell r="C232" t="str">
            <v>MI</v>
          </cell>
          <cell r="E232">
            <v>9901591</v>
          </cell>
        </row>
        <row r="233">
          <cell r="A233">
            <v>2009</v>
          </cell>
          <cell r="C233" t="str">
            <v>MN</v>
          </cell>
          <cell r="E233">
            <v>5281203</v>
          </cell>
        </row>
        <row r="234">
          <cell r="A234">
            <v>2009</v>
          </cell>
          <cell r="C234" t="str">
            <v>MS</v>
          </cell>
          <cell r="E234">
            <v>2958774</v>
          </cell>
        </row>
        <row r="235">
          <cell r="A235">
            <v>2009</v>
          </cell>
          <cell r="C235" t="str">
            <v>MO</v>
          </cell>
          <cell r="E235">
            <v>5961088</v>
          </cell>
        </row>
        <row r="236">
          <cell r="A236">
            <v>2009</v>
          </cell>
          <cell r="C236" t="str">
            <v>MT</v>
          </cell>
          <cell r="E236">
            <v>983982</v>
          </cell>
        </row>
        <row r="237">
          <cell r="A237">
            <v>2009</v>
          </cell>
          <cell r="C237" t="str">
            <v>NE</v>
          </cell>
          <cell r="E237">
            <v>1812683</v>
          </cell>
        </row>
        <row r="238">
          <cell r="A238">
            <v>2009</v>
          </cell>
          <cell r="C238" t="str">
            <v>NV</v>
          </cell>
          <cell r="E238">
            <v>2684665</v>
          </cell>
        </row>
        <row r="239">
          <cell r="A239">
            <v>2009</v>
          </cell>
          <cell r="C239" t="str">
            <v>NH</v>
          </cell>
          <cell r="E239">
            <v>1316102</v>
          </cell>
        </row>
        <row r="240">
          <cell r="A240">
            <v>2009</v>
          </cell>
          <cell r="C240" t="str">
            <v>NJ</v>
          </cell>
          <cell r="E240">
            <v>8755602</v>
          </cell>
        </row>
        <row r="241">
          <cell r="A241">
            <v>2009</v>
          </cell>
          <cell r="C241" t="str">
            <v>NM</v>
          </cell>
          <cell r="E241">
            <v>2036802</v>
          </cell>
        </row>
        <row r="242">
          <cell r="A242">
            <v>2009</v>
          </cell>
          <cell r="C242" t="str">
            <v>NY</v>
          </cell>
          <cell r="E242">
            <v>19307066</v>
          </cell>
        </row>
        <row r="243">
          <cell r="A243">
            <v>2009</v>
          </cell>
          <cell r="C243" t="str">
            <v>NC</v>
          </cell>
          <cell r="E243">
            <v>9449566</v>
          </cell>
        </row>
        <row r="244">
          <cell r="A244">
            <v>2009</v>
          </cell>
          <cell r="C244" t="str">
            <v>ND</v>
          </cell>
          <cell r="E244">
            <v>664968</v>
          </cell>
        </row>
        <row r="245">
          <cell r="A245">
            <v>2009</v>
          </cell>
          <cell r="C245" t="str">
            <v>OH</v>
          </cell>
          <cell r="E245">
            <v>11528896</v>
          </cell>
        </row>
        <row r="246">
          <cell r="A246">
            <v>2009</v>
          </cell>
          <cell r="C246" t="str">
            <v>OK</v>
          </cell>
          <cell r="E246">
            <v>3717572</v>
          </cell>
        </row>
        <row r="247">
          <cell r="A247">
            <v>2009</v>
          </cell>
          <cell r="C247" t="str">
            <v>OR</v>
          </cell>
          <cell r="E247">
            <v>3808600</v>
          </cell>
        </row>
        <row r="248">
          <cell r="A248">
            <v>2009</v>
          </cell>
          <cell r="C248" t="str">
            <v>PA</v>
          </cell>
          <cell r="E248">
            <v>12666858</v>
          </cell>
        </row>
        <row r="249">
          <cell r="A249">
            <v>2009</v>
          </cell>
          <cell r="C249" t="str">
            <v>RI</v>
          </cell>
          <cell r="E249">
            <v>1053646</v>
          </cell>
        </row>
        <row r="250">
          <cell r="A250">
            <v>2009</v>
          </cell>
          <cell r="C250" t="str">
            <v>SC</v>
          </cell>
          <cell r="E250">
            <v>4589872</v>
          </cell>
        </row>
        <row r="251">
          <cell r="A251">
            <v>2009</v>
          </cell>
          <cell r="C251" t="str">
            <v>SD</v>
          </cell>
          <cell r="E251">
            <v>807067</v>
          </cell>
        </row>
        <row r="252">
          <cell r="A252">
            <v>2009</v>
          </cell>
          <cell r="C252" t="str">
            <v>TN</v>
          </cell>
          <cell r="E252">
            <v>6306019</v>
          </cell>
        </row>
        <row r="253">
          <cell r="A253">
            <v>2009</v>
          </cell>
          <cell r="C253" t="str">
            <v>TX</v>
          </cell>
          <cell r="E253">
            <v>24801761</v>
          </cell>
        </row>
        <row r="254">
          <cell r="A254">
            <v>2009</v>
          </cell>
          <cell r="C254" t="str">
            <v>US</v>
          </cell>
          <cell r="E254">
            <v>306771529</v>
          </cell>
        </row>
        <row r="255">
          <cell r="A255">
            <v>2009</v>
          </cell>
          <cell r="C255" t="str">
            <v>UT</v>
          </cell>
          <cell r="E255">
            <v>2723421</v>
          </cell>
        </row>
        <row r="256">
          <cell r="A256">
            <v>2009</v>
          </cell>
          <cell r="C256" t="str">
            <v>VT</v>
          </cell>
          <cell r="E256">
            <v>624817</v>
          </cell>
        </row>
        <row r="257">
          <cell r="A257">
            <v>2009</v>
          </cell>
          <cell r="C257" t="str">
            <v>VA</v>
          </cell>
          <cell r="E257">
            <v>7925937</v>
          </cell>
        </row>
        <row r="258">
          <cell r="A258">
            <v>2009</v>
          </cell>
          <cell r="C258" t="str">
            <v>WA</v>
          </cell>
          <cell r="E258">
            <v>6667426</v>
          </cell>
        </row>
        <row r="259">
          <cell r="A259">
            <v>2009</v>
          </cell>
          <cell r="C259" t="str">
            <v>WV</v>
          </cell>
          <cell r="E259">
            <v>1847775</v>
          </cell>
        </row>
        <row r="260">
          <cell r="A260">
            <v>2009</v>
          </cell>
          <cell r="C260" t="str">
            <v>WI</v>
          </cell>
          <cell r="E260">
            <v>5669264</v>
          </cell>
        </row>
        <row r="261">
          <cell r="A261">
            <v>2009</v>
          </cell>
          <cell r="C261" t="str">
            <v>WY</v>
          </cell>
          <cell r="E261">
            <v>559851</v>
          </cell>
        </row>
        <row r="262">
          <cell r="A262">
            <v>2008</v>
          </cell>
          <cell r="C262" t="str">
            <v>AL</v>
          </cell>
          <cell r="E262">
            <v>4718206</v>
          </cell>
        </row>
        <row r="263">
          <cell r="A263">
            <v>2008</v>
          </cell>
          <cell r="C263" t="str">
            <v>AK</v>
          </cell>
          <cell r="E263">
            <v>687455</v>
          </cell>
        </row>
        <row r="264">
          <cell r="A264">
            <v>2008</v>
          </cell>
          <cell r="C264" t="str">
            <v>AZ</v>
          </cell>
          <cell r="E264">
            <v>6280362</v>
          </cell>
        </row>
        <row r="265">
          <cell r="A265">
            <v>2008</v>
          </cell>
          <cell r="C265" t="str">
            <v>AR</v>
          </cell>
          <cell r="E265">
            <v>2874554</v>
          </cell>
        </row>
        <row r="266">
          <cell r="A266">
            <v>2008</v>
          </cell>
          <cell r="C266" t="str">
            <v>CA</v>
          </cell>
          <cell r="E266">
            <v>36604337</v>
          </cell>
        </row>
        <row r="267">
          <cell r="A267">
            <v>2008</v>
          </cell>
          <cell r="C267" t="str">
            <v>CO</v>
          </cell>
          <cell r="E267">
            <v>4889730</v>
          </cell>
        </row>
        <row r="268">
          <cell r="A268">
            <v>2008</v>
          </cell>
          <cell r="C268" t="str">
            <v>CT</v>
          </cell>
          <cell r="E268">
            <v>3545579</v>
          </cell>
        </row>
        <row r="269">
          <cell r="A269">
            <v>2008</v>
          </cell>
          <cell r="C269" t="str">
            <v>DE</v>
          </cell>
          <cell r="E269">
            <v>883874</v>
          </cell>
        </row>
        <row r="270">
          <cell r="A270">
            <v>2008</v>
          </cell>
          <cell r="C270" t="str">
            <v>DC</v>
          </cell>
          <cell r="E270">
            <v>580236</v>
          </cell>
        </row>
        <row r="271">
          <cell r="A271">
            <v>2008</v>
          </cell>
          <cell r="C271" t="str">
            <v>FL</v>
          </cell>
          <cell r="E271">
            <v>18527305</v>
          </cell>
        </row>
        <row r="272">
          <cell r="A272">
            <v>2008</v>
          </cell>
          <cell r="C272" t="str">
            <v>GA</v>
          </cell>
          <cell r="E272">
            <v>9504843</v>
          </cell>
        </row>
        <row r="273">
          <cell r="A273">
            <v>2008</v>
          </cell>
          <cell r="C273" t="str">
            <v>HI</v>
          </cell>
          <cell r="E273">
            <v>1332213</v>
          </cell>
        </row>
        <row r="274">
          <cell r="A274">
            <v>2008</v>
          </cell>
          <cell r="C274" t="str">
            <v>ID</v>
          </cell>
          <cell r="E274">
            <v>1534320</v>
          </cell>
        </row>
        <row r="275">
          <cell r="A275">
            <v>2008</v>
          </cell>
          <cell r="C275" t="str">
            <v>IL</v>
          </cell>
          <cell r="E275">
            <v>12747038</v>
          </cell>
        </row>
        <row r="276">
          <cell r="A276">
            <v>2008</v>
          </cell>
          <cell r="C276" t="str">
            <v>IN</v>
          </cell>
          <cell r="E276">
            <v>6424806</v>
          </cell>
        </row>
        <row r="277">
          <cell r="A277">
            <v>2008</v>
          </cell>
          <cell r="C277" t="str">
            <v>IA</v>
          </cell>
          <cell r="E277">
            <v>3016734</v>
          </cell>
        </row>
        <row r="278">
          <cell r="A278">
            <v>2008</v>
          </cell>
          <cell r="C278" t="str">
            <v>KS</v>
          </cell>
          <cell r="E278">
            <v>2808076</v>
          </cell>
        </row>
        <row r="279">
          <cell r="A279">
            <v>2008</v>
          </cell>
          <cell r="C279" t="str">
            <v>KY</v>
          </cell>
          <cell r="E279">
            <v>4289878</v>
          </cell>
        </row>
        <row r="280">
          <cell r="A280">
            <v>2008</v>
          </cell>
          <cell r="C280" t="str">
            <v>LA</v>
          </cell>
          <cell r="E280">
            <v>4435586</v>
          </cell>
        </row>
        <row r="281">
          <cell r="A281">
            <v>2008</v>
          </cell>
          <cell r="C281" t="str">
            <v>ME</v>
          </cell>
          <cell r="E281">
            <v>1330509</v>
          </cell>
        </row>
        <row r="282">
          <cell r="A282">
            <v>2008</v>
          </cell>
          <cell r="C282" t="str">
            <v>MD</v>
          </cell>
          <cell r="E282">
            <v>5684965</v>
          </cell>
        </row>
        <row r="283">
          <cell r="A283">
            <v>2008</v>
          </cell>
          <cell r="C283" t="str">
            <v>MA</v>
          </cell>
          <cell r="E283">
            <v>6468967</v>
          </cell>
        </row>
        <row r="284">
          <cell r="A284">
            <v>2008</v>
          </cell>
          <cell r="C284" t="str">
            <v>MI</v>
          </cell>
          <cell r="E284">
            <v>9946889</v>
          </cell>
        </row>
        <row r="285">
          <cell r="A285">
            <v>2008</v>
          </cell>
          <cell r="C285" t="str">
            <v>MN</v>
          </cell>
          <cell r="E285">
            <v>5247018</v>
          </cell>
        </row>
        <row r="286">
          <cell r="A286">
            <v>2008</v>
          </cell>
          <cell r="C286" t="str">
            <v>MS</v>
          </cell>
          <cell r="E286">
            <v>2947806</v>
          </cell>
        </row>
        <row r="287">
          <cell r="A287">
            <v>2008</v>
          </cell>
          <cell r="C287" t="str">
            <v>MO</v>
          </cell>
          <cell r="E287">
            <v>5923916</v>
          </cell>
        </row>
        <row r="288">
          <cell r="A288">
            <v>2008</v>
          </cell>
          <cell r="C288" t="str">
            <v>MT</v>
          </cell>
          <cell r="E288">
            <v>976415</v>
          </cell>
        </row>
        <row r="289">
          <cell r="A289">
            <v>2008</v>
          </cell>
          <cell r="C289" t="str">
            <v>NE</v>
          </cell>
          <cell r="E289">
            <v>1796378</v>
          </cell>
        </row>
        <row r="290">
          <cell r="A290">
            <v>2008</v>
          </cell>
          <cell r="C290" t="str">
            <v>NV</v>
          </cell>
          <cell r="E290">
            <v>2653630</v>
          </cell>
        </row>
        <row r="291">
          <cell r="A291">
            <v>2008</v>
          </cell>
          <cell r="C291" t="str">
            <v>NH</v>
          </cell>
          <cell r="E291">
            <v>1315906</v>
          </cell>
        </row>
        <row r="292">
          <cell r="A292">
            <v>2008</v>
          </cell>
          <cell r="C292" t="str">
            <v>NJ</v>
          </cell>
          <cell r="E292">
            <v>8711090</v>
          </cell>
        </row>
        <row r="293">
          <cell r="A293">
            <v>2008</v>
          </cell>
          <cell r="C293" t="str">
            <v>NM</v>
          </cell>
          <cell r="E293">
            <v>2010662</v>
          </cell>
        </row>
        <row r="294">
          <cell r="A294">
            <v>2008</v>
          </cell>
          <cell r="C294" t="str">
            <v>NY</v>
          </cell>
          <cell r="E294">
            <v>19212436</v>
          </cell>
        </row>
        <row r="295">
          <cell r="A295">
            <v>2008</v>
          </cell>
          <cell r="C295" t="str">
            <v>NC</v>
          </cell>
          <cell r="E295">
            <v>9309449</v>
          </cell>
        </row>
        <row r="296">
          <cell r="A296">
            <v>2008</v>
          </cell>
          <cell r="C296" t="str">
            <v>ND</v>
          </cell>
          <cell r="E296">
            <v>657569</v>
          </cell>
        </row>
        <row r="297">
          <cell r="A297">
            <v>2008</v>
          </cell>
          <cell r="C297" t="str">
            <v>OH</v>
          </cell>
          <cell r="E297">
            <v>11515391</v>
          </cell>
        </row>
        <row r="298">
          <cell r="A298">
            <v>2008</v>
          </cell>
          <cell r="C298" t="str">
            <v>OK</v>
          </cell>
          <cell r="E298">
            <v>3668976</v>
          </cell>
        </row>
        <row r="299">
          <cell r="A299">
            <v>2008</v>
          </cell>
          <cell r="C299" t="str">
            <v>OR</v>
          </cell>
          <cell r="E299">
            <v>3768748</v>
          </cell>
        </row>
        <row r="300">
          <cell r="A300">
            <v>2008</v>
          </cell>
          <cell r="C300" t="str">
            <v>PA</v>
          </cell>
          <cell r="E300">
            <v>12612285</v>
          </cell>
        </row>
        <row r="301">
          <cell r="A301">
            <v>2008</v>
          </cell>
          <cell r="C301" t="str">
            <v>RI</v>
          </cell>
          <cell r="E301">
            <v>1055003</v>
          </cell>
        </row>
        <row r="302">
          <cell r="A302">
            <v>2008</v>
          </cell>
          <cell r="C302" t="str">
            <v>SC</v>
          </cell>
          <cell r="E302">
            <v>4528996</v>
          </cell>
        </row>
        <row r="303">
          <cell r="A303">
            <v>2008</v>
          </cell>
          <cell r="C303" t="str">
            <v>SD</v>
          </cell>
          <cell r="E303">
            <v>799124</v>
          </cell>
        </row>
        <row r="304">
          <cell r="A304">
            <v>2008</v>
          </cell>
          <cell r="C304" t="str">
            <v>TN</v>
          </cell>
          <cell r="E304">
            <v>6247411</v>
          </cell>
        </row>
        <row r="305">
          <cell r="A305">
            <v>2008</v>
          </cell>
          <cell r="C305" t="str">
            <v>TX</v>
          </cell>
          <cell r="E305">
            <v>24309039</v>
          </cell>
        </row>
        <row r="306">
          <cell r="A306">
            <v>2008</v>
          </cell>
          <cell r="C306" t="str">
            <v>US</v>
          </cell>
          <cell r="E306">
            <v>304093966</v>
          </cell>
        </row>
        <row r="307">
          <cell r="A307">
            <v>2008</v>
          </cell>
          <cell r="C307" t="str">
            <v>UT</v>
          </cell>
          <cell r="E307">
            <v>2663029</v>
          </cell>
        </row>
        <row r="308">
          <cell r="A308">
            <v>2008</v>
          </cell>
          <cell r="C308" t="str">
            <v>VT</v>
          </cell>
          <cell r="E308">
            <v>624151</v>
          </cell>
        </row>
        <row r="309">
          <cell r="A309">
            <v>2008</v>
          </cell>
          <cell r="C309" t="str">
            <v>VA</v>
          </cell>
          <cell r="E309">
            <v>7833496</v>
          </cell>
        </row>
        <row r="310">
          <cell r="A310">
            <v>2008</v>
          </cell>
          <cell r="C310" t="str">
            <v>WA</v>
          </cell>
          <cell r="E310">
            <v>6562231</v>
          </cell>
        </row>
        <row r="311">
          <cell r="A311">
            <v>2008</v>
          </cell>
          <cell r="C311" t="str">
            <v>WV</v>
          </cell>
          <cell r="E311">
            <v>1840310</v>
          </cell>
        </row>
        <row r="312">
          <cell r="A312">
            <v>2008</v>
          </cell>
          <cell r="C312" t="str">
            <v>WI</v>
          </cell>
          <cell r="E312">
            <v>5640996</v>
          </cell>
        </row>
        <row r="313">
          <cell r="A313">
            <v>2008</v>
          </cell>
          <cell r="C313" t="str">
            <v>WY</v>
          </cell>
          <cell r="E313">
            <v>546043</v>
          </cell>
        </row>
        <row r="314">
          <cell r="A314">
            <v>2007</v>
          </cell>
          <cell r="C314" t="str">
            <v>AL</v>
          </cell>
          <cell r="E314">
            <v>4672840</v>
          </cell>
        </row>
        <row r="315">
          <cell r="A315">
            <v>2007</v>
          </cell>
          <cell r="C315" t="str">
            <v>AK</v>
          </cell>
          <cell r="E315">
            <v>680300</v>
          </cell>
        </row>
        <row r="316">
          <cell r="A316">
            <v>2007</v>
          </cell>
          <cell r="C316" t="str">
            <v>AZ</v>
          </cell>
          <cell r="E316">
            <v>6167681</v>
          </cell>
        </row>
        <row r="317">
          <cell r="A317">
            <v>2007</v>
          </cell>
          <cell r="C317" t="str">
            <v>AR</v>
          </cell>
          <cell r="E317">
            <v>2848650</v>
          </cell>
        </row>
        <row r="318">
          <cell r="A318">
            <v>2007</v>
          </cell>
          <cell r="C318" t="str">
            <v>CA</v>
          </cell>
          <cell r="E318">
            <v>36250311</v>
          </cell>
        </row>
        <row r="319">
          <cell r="A319">
            <v>2007</v>
          </cell>
          <cell r="C319" t="str">
            <v>CO</v>
          </cell>
          <cell r="E319">
            <v>4803868</v>
          </cell>
        </row>
        <row r="320">
          <cell r="A320">
            <v>2007</v>
          </cell>
          <cell r="C320" t="str">
            <v>CT</v>
          </cell>
          <cell r="E320">
            <v>3527270</v>
          </cell>
        </row>
        <row r="321">
          <cell r="A321">
            <v>2007</v>
          </cell>
          <cell r="C321" t="str">
            <v>DE</v>
          </cell>
          <cell r="E321">
            <v>871749</v>
          </cell>
        </row>
        <row r="322">
          <cell r="A322">
            <v>2007</v>
          </cell>
          <cell r="C322" t="str">
            <v>DC</v>
          </cell>
          <cell r="E322">
            <v>574404</v>
          </cell>
        </row>
        <row r="323">
          <cell r="A323">
            <v>2007</v>
          </cell>
          <cell r="C323" t="str">
            <v>FL</v>
          </cell>
          <cell r="E323">
            <v>18367842</v>
          </cell>
        </row>
        <row r="324">
          <cell r="A324">
            <v>2007</v>
          </cell>
          <cell r="C324" t="str">
            <v>GA</v>
          </cell>
          <cell r="E324">
            <v>9349988</v>
          </cell>
        </row>
        <row r="325">
          <cell r="A325">
            <v>2007</v>
          </cell>
          <cell r="C325" t="str">
            <v>HI</v>
          </cell>
          <cell r="E325">
            <v>1315675</v>
          </cell>
        </row>
        <row r="326">
          <cell r="A326">
            <v>2007</v>
          </cell>
          <cell r="C326" t="str">
            <v>ID</v>
          </cell>
          <cell r="E326">
            <v>1505105</v>
          </cell>
        </row>
        <row r="327">
          <cell r="A327">
            <v>2007</v>
          </cell>
          <cell r="C327" t="str">
            <v>IL</v>
          </cell>
          <cell r="E327">
            <v>12695866</v>
          </cell>
        </row>
        <row r="328">
          <cell r="A328">
            <v>2007</v>
          </cell>
          <cell r="C328" t="str">
            <v>IN</v>
          </cell>
          <cell r="E328">
            <v>6379599</v>
          </cell>
        </row>
        <row r="329">
          <cell r="A329">
            <v>2007</v>
          </cell>
          <cell r="C329" t="str">
            <v>IA</v>
          </cell>
          <cell r="E329">
            <v>2999212</v>
          </cell>
        </row>
        <row r="330">
          <cell r="A330">
            <v>2007</v>
          </cell>
          <cell r="C330" t="str">
            <v>KS</v>
          </cell>
          <cell r="E330">
            <v>2783785</v>
          </cell>
        </row>
        <row r="331">
          <cell r="A331">
            <v>2007</v>
          </cell>
          <cell r="C331" t="str">
            <v>KY</v>
          </cell>
          <cell r="E331">
            <v>4256672</v>
          </cell>
        </row>
        <row r="332">
          <cell r="A332">
            <v>2007</v>
          </cell>
          <cell r="C332" t="str">
            <v>LA</v>
          </cell>
          <cell r="E332">
            <v>4375581</v>
          </cell>
        </row>
        <row r="333">
          <cell r="A333">
            <v>2007</v>
          </cell>
          <cell r="C333" t="str">
            <v>ME</v>
          </cell>
          <cell r="E333">
            <v>1327040</v>
          </cell>
        </row>
        <row r="334">
          <cell r="A334">
            <v>2007</v>
          </cell>
          <cell r="C334" t="str">
            <v>MD</v>
          </cell>
          <cell r="E334">
            <v>5653408</v>
          </cell>
        </row>
        <row r="335">
          <cell r="A335">
            <v>2007</v>
          </cell>
          <cell r="C335" t="str">
            <v>MA</v>
          </cell>
          <cell r="E335">
            <v>6431559</v>
          </cell>
        </row>
        <row r="336">
          <cell r="A336">
            <v>2007</v>
          </cell>
          <cell r="C336" t="str">
            <v>MI</v>
          </cell>
          <cell r="E336">
            <v>10001284</v>
          </cell>
        </row>
        <row r="337">
          <cell r="A337">
            <v>2007</v>
          </cell>
          <cell r="C337" t="str">
            <v>MN</v>
          </cell>
          <cell r="E337">
            <v>5207203</v>
          </cell>
        </row>
        <row r="338">
          <cell r="A338">
            <v>2007</v>
          </cell>
          <cell r="C338" t="str">
            <v>MS</v>
          </cell>
          <cell r="E338">
            <v>2928350</v>
          </cell>
        </row>
        <row r="339">
          <cell r="A339">
            <v>2007</v>
          </cell>
          <cell r="C339" t="str">
            <v>MO</v>
          </cell>
          <cell r="E339">
            <v>5887612</v>
          </cell>
        </row>
        <row r="340">
          <cell r="A340">
            <v>2007</v>
          </cell>
          <cell r="C340" t="str">
            <v>MT</v>
          </cell>
          <cell r="E340">
            <v>964706</v>
          </cell>
        </row>
        <row r="341">
          <cell r="A341">
            <v>2007</v>
          </cell>
          <cell r="C341" t="str">
            <v>NE</v>
          </cell>
          <cell r="E341">
            <v>1783440</v>
          </cell>
        </row>
        <row r="342">
          <cell r="A342">
            <v>2007</v>
          </cell>
          <cell r="C342" t="str">
            <v>NV</v>
          </cell>
          <cell r="E342">
            <v>2601072</v>
          </cell>
        </row>
        <row r="343">
          <cell r="A343">
            <v>2007</v>
          </cell>
          <cell r="C343" t="str">
            <v>NH</v>
          </cell>
          <cell r="E343">
            <v>1312540</v>
          </cell>
        </row>
        <row r="344">
          <cell r="A344">
            <v>2007</v>
          </cell>
          <cell r="C344" t="str">
            <v>NJ</v>
          </cell>
          <cell r="E344">
            <v>8677885</v>
          </cell>
        </row>
        <row r="345">
          <cell r="A345">
            <v>2007</v>
          </cell>
          <cell r="C345" t="str">
            <v>NM</v>
          </cell>
          <cell r="E345">
            <v>1990070</v>
          </cell>
        </row>
        <row r="346">
          <cell r="A346">
            <v>2007</v>
          </cell>
          <cell r="C346" t="str">
            <v>NY</v>
          </cell>
          <cell r="E346">
            <v>19132335</v>
          </cell>
        </row>
        <row r="347">
          <cell r="A347">
            <v>2007</v>
          </cell>
          <cell r="C347" t="str">
            <v>NC</v>
          </cell>
          <cell r="E347">
            <v>9118037</v>
          </cell>
        </row>
        <row r="348">
          <cell r="A348">
            <v>2007</v>
          </cell>
          <cell r="C348" t="str">
            <v>ND</v>
          </cell>
          <cell r="E348">
            <v>652822</v>
          </cell>
        </row>
        <row r="349">
          <cell r="A349">
            <v>2007</v>
          </cell>
          <cell r="C349" t="str">
            <v>OH</v>
          </cell>
          <cell r="E349">
            <v>11500468</v>
          </cell>
        </row>
        <row r="350">
          <cell r="A350">
            <v>2007</v>
          </cell>
          <cell r="C350" t="str">
            <v>OK</v>
          </cell>
          <cell r="E350">
            <v>3634349</v>
          </cell>
        </row>
        <row r="351">
          <cell r="A351">
            <v>2007</v>
          </cell>
          <cell r="C351" t="str">
            <v>OR</v>
          </cell>
          <cell r="E351">
            <v>3722417</v>
          </cell>
        </row>
        <row r="352">
          <cell r="A352">
            <v>2007</v>
          </cell>
          <cell r="C352" t="str">
            <v>PA</v>
          </cell>
          <cell r="E352">
            <v>12563937</v>
          </cell>
        </row>
        <row r="353">
          <cell r="A353">
            <v>2007</v>
          </cell>
          <cell r="C353" t="str">
            <v>RI</v>
          </cell>
          <cell r="E353">
            <v>1057315</v>
          </cell>
        </row>
        <row r="354">
          <cell r="A354">
            <v>2007</v>
          </cell>
          <cell r="C354" t="str">
            <v>SC</v>
          </cell>
          <cell r="E354">
            <v>4444110</v>
          </cell>
        </row>
        <row r="355">
          <cell r="A355">
            <v>2007</v>
          </cell>
          <cell r="C355" t="str">
            <v>SD</v>
          </cell>
          <cell r="E355">
            <v>791623</v>
          </cell>
        </row>
        <row r="356">
          <cell r="A356">
            <v>2007</v>
          </cell>
          <cell r="C356" t="str">
            <v>TN</v>
          </cell>
          <cell r="E356">
            <v>6175727</v>
          </cell>
        </row>
        <row r="357">
          <cell r="A357">
            <v>2007</v>
          </cell>
          <cell r="C357" t="str">
            <v>TX</v>
          </cell>
          <cell r="E357">
            <v>23831983</v>
          </cell>
        </row>
        <row r="358">
          <cell r="A358">
            <v>2007</v>
          </cell>
          <cell r="C358" t="str">
            <v>US</v>
          </cell>
          <cell r="E358">
            <v>301231207</v>
          </cell>
        </row>
        <row r="359">
          <cell r="A359">
            <v>2007</v>
          </cell>
          <cell r="C359" t="str">
            <v>UT</v>
          </cell>
          <cell r="E359">
            <v>2597746</v>
          </cell>
        </row>
        <row r="360">
          <cell r="A360">
            <v>2007</v>
          </cell>
          <cell r="C360" t="str">
            <v>VT</v>
          </cell>
          <cell r="E360">
            <v>623481</v>
          </cell>
        </row>
        <row r="361">
          <cell r="A361">
            <v>2007</v>
          </cell>
          <cell r="C361" t="str">
            <v>VA</v>
          </cell>
          <cell r="E361">
            <v>7751000</v>
          </cell>
        </row>
        <row r="362">
          <cell r="A362">
            <v>2007</v>
          </cell>
          <cell r="C362" t="str">
            <v>WA</v>
          </cell>
          <cell r="E362">
            <v>6461587</v>
          </cell>
        </row>
        <row r="363">
          <cell r="A363">
            <v>2007</v>
          </cell>
          <cell r="C363" t="str">
            <v>WV</v>
          </cell>
          <cell r="E363">
            <v>1834052</v>
          </cell>
        </row>
        <row r="364">
          <cell r="A364">
            <v>2007</v>
          </cell>
          <cell r="C364" t="str">
            <v>WI</v>
          </cell>
          <cell r="E364">
            <v>5610775</v>
          </cell>
        </row>
        <row r="365">
          <cell r="A365">
            <v>2007</v>
          </cell>
          <cell r="C365" t="str">
            <v>WY</v>
          </cell>
          <cell r="E365">
            <v>534876</v>
          </cell>
        </row>
        <row r="366">
          <cell r="A366">
            <v>2006</v>
          </cell>
          <cell r="C366" t="str">
            <v>AL</v>
          </cell>
          <cell r="E366">
            <v>4628981</v>
          </cell>
        </row>
        <row r="367">
          <cell r="A367">
            <v>2006</v>
          </cell>
          <cell r="C367" t="str">
            <v>AK</v>
          </cell>
          <cell r="E367">
            <v>675302</v>
          </cell>
        </row>
        <row r="368">
          <cell r="A368">
            <v>2006</v>
          </cell>
          <cell r="C368" t="str">
            <v>AZ</v>
          </cell>
          <cell r="E368">
            <v>6029141</v>
          </cell>
        </row>
        <row r="369">
          <cell r="A369">
            <v>2006</v>
          </cell>
          <cell r="C369" t="str">
            <v>AR</v>
          </cell>
          <cell r="E369">
            <v>2821761</v>
          </cell>
        </row>
        <row r="370">
          <cell r="A370">
            <v>2006</v>
          </cell>
          <cell r="C370" t="str">
            <v>CA</v>
          </cell>
          <cell r="E370">
            <v>36021202</v>
          </cell>
        </row>
        <row r="371">
          <cell r="A371">
            <v>2006</v>
          </cell>
          <cell r="C371" t="str">
            <v>CO</v>
          </cell>
          <cell r="E371">
            <v>4720423</v>
          </cell>
        </row>
        <row r="372">
          <cell r="A372">
            <v>2006</v>
          </cell>
          <cell r="C372" t="str">
            <v>CT</v>
          </cell>
          <cell r="E372">
            <v>3517460</v>
          </cell>
        </row>
        <row r="373">
          <cell r="A373">
            <v>2006</v>
          </cell>
          <cell r="C373" t="str">
            <v>DE</v>
          </cell>
          <cell r="E373">
            <v>859268</v>
          </cell>
        </row>
        <row r="374">
          <cell r="A374">
            <v>2006</v>
          </cell>
          <cell r="C374" t="str">
            <v>DC</v>
          </cell>
          <cell r="E374">
            <v>570681</v>
          </cell>
        </row>
        <row r="375">
          <cell r="A375">
            <v>2006</v>
          </cell>
          <cell r="C375" t="str">
            <v>FL</v>
          </cell>
          <cell r="E375">
            <v>18166990</v>
          </cell>
        </row>
        <row r="376">
          <cell r="A376">
            <v>2006</v>
          </cell>
          <cell r="C376" t="str">
            <v>GA</v>
          </cell>
          <cell r="E376">
            <v>9155813</v>
          </cell>
        </row>
        <row r="377">
          <cell r="A377">
            <v>2006</v>
          </cell>
          <cell r="C377" t="str">
            <v>HI</v>
          </cell>
          <cell r="E377">
            <v>1309731</v>
          </cell>
        </row>
        <row r="378">
          <cell r="A378">
            <v>2006</v>
          </cell>
          <cell r="C378" t="str">
            <v>ID</v>
          </cell>
          <cell r="E378">
            <v>1468669</v>
          </cell>
        </row>
        <row r="379">
          <cell r="A379">
            <v>2006</v>
          </cell>
          <cell r="C379" t="str">
            <v>IL</v>
          </cell>
          <cell r="E379">
            <v>12643955</v>
          </cell>
        </row>
        <row r="380">
          <cell r="A380">
            <v>2006</v>
          </cell>
          <cell r="C380" t="str">
            <v>IN</v>
          </cell>
          <cell r="E380">
            <v>6332669</v>
          </cell>
        </row>
        <row r="381">
          <cell r="A381">
            <v>2006</v>
          </cell>
          <cell r="C381" t="str">
            <v>IA</v>
          </cell>
          <cell r="E381">
            <v>2982644</v>
          </cell>
        </row>
        <row r="382">
          <cell r="A382">
            <v>2006</v>
          </cell>
          <cell r="C382" t="str">
            <v>KS</v>
          </cell>
          <cell r="E382">
            <v>2762931</v>
          </cell>
        </row>
        <row r="383">
          <cell r="A383">
            <v>2006</v>
          </cell>
          <cell r="C383" t="str">
            <v>KY</v>
          </cell>
          <cell r="E383">
            <v>4219239</v>
          </cell>
        </row>
        <row r="384">
          <cell r="A384">
            <v>2006</v>
          </cell>
          <cell r="C384" t="str">
            <v>LA</v>
          </cell>
          <cell r="E384">
            <v>4302665</v>
          </cell>
        </row>
        <row r="385">
          <cell r="A385">
            <v>2006</v>
          </cell>
          <cell r="C385" t="str">
            <v>ME</v>
          </cell>
          <cell r="E385">
            <v>1323619</v>
          </cell>
        </row>
        <row r="386">
          <cell r="A386">
            <v>2006</v>
          </cell>
          <cell r="C386" t="str">
            <v>MD</v>
          </cell>
          <cell r="E386">
            <v>5627367</v>
          </cell>
        </row>
        <row r="387">
          <cell r="A387">
            <v>2006</v>
          </cell>
          <cell r="C387" t="str">
            <v>MA</v>
          </cell>
          <cell r="E387">
            <v>6410084</v>
          </cell>
        </row>
        <row r="388">
          <cell r="A388">
            <v>2006</v>
          </cell>
          <cell r="C388" t="str">
            <v>MI</v>
          </cell>
          <cell r="E388">
            <v>10036081</v>
          </cell>
        </row>
        <row r="389">
          <cell r="A389">
            <v>2006</v>
          </cell>
          <cell r="C389" t="str">
            <v>MN</v>
          </cell>
          <cell r="E389">
            <v>5163555</v>
          </cell>
        </row>
        <row r="390">
          <cell r="A390">
            <v>2006</v>
          </cell>
          <cell r="C390" t="str">
            <v>MS</v>
          </cell>
          <cell r="E390">
            <v>2904978</v>
          </cell>
        </row>
        <row r="391">
          <cell r="A391">
            <v>2006</v>
          </cell>
          <cell r="C391" t="str">
            <v>MO</v>
          </cell>
          <cell r="E391">
            <v>5842704</v>
          </cell>
        </row>
        <row r="392">
          <cell r="A392">
            <v>2006</v>
          </cell>
          <cell r="C392" t="str">
            <v>MT</v>
          </cell>
          <cell r="E392">
            <v>952692</v>
          </cell>
        </row>
        <row r="393">
          <cell r="A393">
            <v>2006</v>
          </cell>
          <cell r="C393" t="str">
            <v>NE</v>
          </cell>
          <cell r="E393">
            <v>1772693</v>
          </cell>
        </row>
        <row r="394">
          <cell r="A394">
            <v>2006</v>
          </cell>
          <cell r="C394" t="str">
            <v>NV</v>
          </cell>
          <cell r="E394">
            <v>2522658</v>
          </cell>
        </row>
        <row r="395">
          <cell r="A395">
            <v>2006</v>
          </cell>
          <cell r="C395" t="str">
            <v>NH</v>
          </cell>
          <cell r="E395">
            <v>1308389</v>
          </cell>
        </row>
        <row r="396">
          <cell r="A396">
            <v>2006</v>
          </cell>
          <cell r="C396" t="str">
            <v>NJ</v>
          </cell>
          <cell r="E396">
            <v>8661679</v>
          </cell>
        </row>
        <row r="397">
          <cell r="A397">
            <v>2006</v>
          </cell>
          <cell r="C397" t="str">
            <v>NM</v>
          </cell>
          <cell r="E397">
            <v>1962137</v>
          </cell>
        </row>
        <row r="398">
          <cell r="A398">
            <v>2006</v>
          </cell>
          <cell r="C398" t="str">
            <v>NY</v>
          </cell>
          <cell r="E398">
            <v>19104631</v>
          </cell>
        </row>
        <row r="399">
          <cell r="A399">
            <v>2006</v>
          </cell>
          <cell r="C399" t="str">
            <v>NC</v>
          </cell>
          <cell r="E399">
            <v>8917270</v>
          </cell>
        </row>
        <row r="400">
          <cell r="A400">
            <v>2006</v>
          </cell>
          <cell r="C400" t="str">
            <v>ND</v>
          </cell>
          <cell r="E400">
            <v>649422</v>
          </cell>
        </row>
        <row r="401">
          <cell r="A401">
            <v>2006</v>
          </cell>
          <cell r="C401" t="str">
            <v>OH</v>
          </cell>
          <cell r="E401">
            <v>11481213</v>
          </cell>
        </row>
        <row r="402">
          <cell r="A402">
            <v>2006</v>
          </cell>
          <cell r="C402" t="str">
            <v>OK</v>
          </cell>
          <cell r="E402">
            <v>3594090</v>
          </cell>
        </row>
        <row r="403">
          <cell r="A403">
            <v>2006</v>
          </cell>
          <cell r="C403" t="str">
            <v>OR</v>
          </cell>
          <cell r="E403">
            <v>3670883</v>
          </cell>
        </row>
        <row r="404">
          <cell r="A404">
            <v>2006</v>
          </cell>
          <cell r="C404" t="str">
            <v>PA</v>
          </cell>
          <cell r="E404">
            <v>12510809</v>
          </cell>
        </row>
        <row r="405">
          <cell r="A405">
            <v>2006</v>
          </cell>
          <cell r="C405" t="str">
            <v>RI</v>
          </cell>
          <cell r="E405">
            <v>1063096</v>
          </cell>
        </row>
        <row r="406">
          <cell r="A406">
            <v>2006</v>
          </cell>
          <cell r="C406" t="str">
            <v>SC</v>
          </cell>
          <cell r="E406">
            <v>4357847</v>
          </cell>
        </row>
        <row r="407">
          <cell r="A407">
            <v>2006</v>
          </cell>
          <cell r="C407" t="str">
            <v>SD</v>
          </cell>
          <cell r="E407">
            <v>783033</v>
          </cell>
        </row>
        <row r="408">
          <cell r="A408">
            <v>2006</v>
          </cell>
          <cell r="C408" t="str">
            <v>TN</v>
          </cell>
          <cell r="E408">
            <v>6088766</v>
          </cell>
        </row>
        <row r="409">
          <cell r="A409">
            <v>2006</v>
          </cell>
          <cell r="C409" t="str">
            <v>TX</v>
          </cell>
          <cell r="E409">
            <v>23359580</v>
          </cell>
        </row>
        <row r="410">
          <cell r="A410">
            <v>2006</v>
          </cell>
          <cell r="C410" t="str">
            <v>US</v>
          </cell>
          <cell r="E410">
            <v>298379912</v>
          </cell>
        </row>
        <row r="411">
          <cell r="A411">
            <v>2006</v>
          </cell>
          <cell r="C411" t="str">
            <v>UT</v>
          </cell>
          <cell r="E411">
            <v>2525507</v>
          </cell>
        </row>
        <row r="412">
          <cell r="A412">
            <v>2006</v>
          </cell>
          <cell r="C412" t="str">
            <v>VT</v>
          </cell>
          <cell r="E412">
            <v>622892</v>
          </cell>
        </row>
        <row r="413">
          <cell r="A413">
            <v>2006</v>
          </cell>
          <cell r="C413" t="str">
            <v>VA</v>
          </cell>
          <cell r="E413">
            <v>7673725</v>
          </cell>
        </row>
        <row r="414">
          <cell r="A414">
            <v>2006</v>
          </cell>
          <cell r="C414" t="str">
            <v>WA</v>
          </cell>
          <cell r="E414">
            <v>6370753</v>
          </cell>
        </row>
        <row r="415">
          <cell r="A415">
            <v>2006</v>
          </cell>
          <cell r="C415" t="str">
            <v>WV</v>
          </cell>
          <cell r="E415">
            <v>1827912</v>
          </cell>
        </row>
        <row r="416">
          <cell r="A416">
            <v>2006</v>
          </cell>
          <cell r="C416" t="str">
            <v>WI</v>
          </cell>
          <cell r="E416">
            <v>5577655</v>
          </cell>
        </row>
        <row r="417">
          <cell r="A417">
            <v>2006</v>
          </cell>
          <cell r="C417" t="str">
            <v>WY</v>
          </cell>
          <cell r="E417">
            <v>522667</v>
          </cell>
        </row>
        <row r="418">
          <cell r="A418">
            <v>2005</v>
          </cell>
          <cell r="C418" t="str">
            <v>AL</v>
          </cell>
          <cell r="E418">
            <v>4569805</v>
          </cell>
        </row>
        <row r="419">
          <cell r="A419">
            <v>2005</v>
          </cell>
          <cell r="C419" t="str">
            <v>AK</v>
          </cell>
          <cell r="E419">
            <v>666946</v>
          </cell>
        </row>
        <row r="420">
          <cell r="A420">
            <v>2005</v>
          </cell>
          <cell r="C420" t="str">
            <v>AZ</v>
          </cell>
          <cell r="E420">
            <v>5839077</v>
          </cell>
        </row>
        <row r="421">
          <cell r="A421">
            <v>2005</v>
          </cell>
          <cell r="C421" t="str">
            <v>AR</v>
          </cell>
          <cell r="E421">
            <v>2781097</v>
          </cell>
        </row>
        <row r="422">
          <cell r="A422">
            <v>2005</v>
          </cell>
          <cell r="C422" t="str">
            <v>CA</v>
          </cell>
          <cell r="E422">
            <v>35827943</v>
          </cell>
        </row>
        <row r="423">
          <cell r="A423">
            <v>2005</v>
          </cell>
          <cell r="C423" t="str">
            <v>CO</v>
          </cell>
          <cell r="E423">
            <v>4631888</v>
          </cell>
        </row>
        <row r="424">
          <cell r="A424">
            <v>2005</v>
          </cell>
          <cell r="C424" t="str">
            <v>CT</v>
          </cell>
          <cell r="E424">
            <v>3506956</v>
          </cell>
        </row>
        <row r="425">
          <cell r="A425">
            <v>2005</v>
          </cell>
          <cell r="C425" t="str">
            <v>DE</v>
          </cell>
          <cell r="E425">
            <v>845150</v>
          </cell>
        </row>
        <row r="426">
          <cell r="A426">
            <v>2005</v>
          </cell>
          <cell r="C426" t="str">
            <v>DC</v>
          </cell>
          <cell r="E426">
            <v>567136</v>
          </cell>
        </row>
        <row r="427">
          <cell r="A427">
            <v>2005</v>
          </cell>
          <cell r="C427" t="str">
            <v>FL</v>
          </cell>
          <cell r="E427">
            <v>17842038</v>
          </cell>
        </row>
        <row r="428">
          <cell r="A428">
            <v>2005</v>
          </cell>
          <cell r="C428" t="str">
            <v>GA</v>
          </cell>
          <cell r="E428">
            <v>8925922</v>
          </cell>
        </row>
        <row r="429">
          <cell r="A429">
            <v>2005</v>
          </cell>
          <cell r="C429" t="str">
            <v>HI</v>
          </cell>
          <cell r="E429">
            <v>1292729</v>
          </cell>
        </row>
        <row r="430">
          <cell r="A430">
            <v>2005</v>
          </cell>
          <cell r="C430" t="str">
            <v>ID</v>
          </cell>
          <cell r="E430">
            <v>1428241</v>
          </cell>
        </row>
        <row r="431">
          <cell r="A431">
            <v>2005</v>
          </cell>
          <cell r="C431" t="str">
            <v>IL</v>
          </cell>
          <cell r="E431">
            <v>12609903</v>
          </cell>
        </row>
        <row r="432">
          <cell r="A432">
            <v>2005</v>
          </cell>
          <cell r="C432" t="str">
            <v>IN</v>
          </cell>
          <cell r="E432">
            <v>6278616</v>
          </cell>
        </row>
        <row r="433">
          <cell r="A433">
            <v>2005</v>
          </cell>
          <cell r="C433" t="str">
            <v>IA</v>
          </cell>
          <cell r="E433">
            <v>2964454</v>
          </cell>
        </row>
        <row r="434">
          <cell r="A434">
            <v>2005</v>
          </cell>
          <cell r="C434" t="str">
            <v>KS</v>
          </cell>
          <cell r="E434">
            <v>2745299</v>
          </cell>
        </row>
        <row r="435">
          <cell r="A435">
            <v>2005</v>
          </cell>
          <cell r="C435" t="str">
            <v>KY</v>
          </cell>
          <cell r="E435">
            <v>4182742</v>
          </cell>
        </row>
        <row r="436">
          <cell r="A436">
            <v>2005</v>
          </cell>
          <cell r="C436" t="str">
            <v>LA</v>
          </cell>
          <cell r="E436">
            <v>4576628</v>
          </cell>
        </row>
        <row r="437">
          <cell r="A437">
            <v>2005</v>
          </cell>
          <cell r="C437" t="str">
            <v>ME</v>
          </cell>
          <cell r="E437">
            <v>1318787</v>
          </cell>
        </row>
        <row r="438">
          <cell r="A438">
            <v>2005</v>
          </cell>
          <cell r="C438" t="str">
            <v>MD</v>
          </cell>
          <cell r="E438">
            <v>5592379</v>
          </cell>
        </row>
        <row r="439">
          <cell r="A439">
            <v>2005</v>
          </cell>
          <cell r="C439" t="str">
            <v>MA</v>
          </cell>
          <cell r="E439">
            <v>6403290</v>
          </cell>
        </row>
        <row r="440">
          <cell r="A440">
            <v>2005</v>
          </cell>
          <cell r="C440" t="str">
            <v>MI</v>
          </cell>
          <cell r="E440">
            <v>10051137</v>
          </cell>
        </row>
        <row r="441">
          <cell r="A441">
            <v>2005</v>
          </cell>
          <cell r="C441" t="str">
            <v>MN</v>
          </cell>
          <cell r="E441">
            <v>5119598</v>
          </cell>
        </row>
        <row r="442">
          <cell r="A442">
            <v>2005</v>
          </cell>
          <cell r="C442" t="str">
            <v>MS</v>
          </cell>
          <cell r="E442">
            <v>2905943</v>
          </cell>
        </row>
        <row r="443">
          <cell r="A443">
            <v>2005</v>
          </cell>
          <cell r="C443" t="str">
            <v>MO</v>
          </cell>
          <cell r="E443">
            <v>5790300</v>
          </cell>
        </row>
        <row r="444">
          <cell r="A444">
            <v>2005</v>
          </cell>
          <cell r="C444" t="str">
            <v>MT</v>
          </cell>
          <cell r="E444">
            <v>940102</v>
          </cell>
        </row>
        <row r="445">
          <cell r="A445">
            <v>2005</v>
          </cell>
          <cell r="C445" t="str">
            <v>NE</v>
          </cell>
          <cell r="E445">
            <v>1761497</v>
          </cell>
        </row>
        <row r="446">
          <cell r="A446">
            <v>2005</v>
          </cell>
          <cell r="C446" t="str">
            <v>NV</v>
          </cell>
          <cell r="E446">
            <v>2432143</v>
          </cell>
        </row>
        <row r="447">
          <cell r="A447">
            <v>2005</v>
          </cell>
          <cell r="C447" t="str">
            <v>NH</v>
          </cell>
          <cell r="E447">
            <v>1298492</v>
          </cell>
        </row>
        <row r="448">
          <cell r="A448">
            <v>2005</v>
          </cell>
          <cell r="C448" t="str">
            <v>NJ</v>
          </cell>
          <cell r="E448">
            <v>8651974</v>
          </cell>
        </row>
        <row r="449">
          <cell r="A449">
            <v>2005</v>
          </cell>
          <cell r="C449" t="str">
            <v>NM</v>
          </cell>
          <cell r="E449">
            <v>1932274</v>
          </cell>
        </row>
        <row r="450">
          <cell r="A450">
            <v>2005</v>
          </cell>
          <cell r="C450" t="str">
            <v>NY</v>
          </cell>
          <cell r="E450">
            <v>19132610</v>
          </cell>
        </row>
        <row r="451">
          <cell r="A451">
            <v>2005</v>
          </cell>
          <cell r="C451" t="str">
            <v>NC</v>
          </cell>
          <cell r="E451">
            <v>8705407</v>
          </cell>
        </row>
        <row r="452">
          <cell r="A452">
            <v>2005</v>
          </cell>
          <cell r="C452" t="str">
            <v>ND</v>
          </cell>
          <cell r="E452">
            <v>646089</v>
          </cell>
        </row>
        <row r="453">
          <cell r="A453">
            <v>2005</v>
          </cell>
          <cell r="C453" t="str">
            <v>OH</v>
          </cell>
          <cell r="E453">
            <v>11463320</v>
          </cell>
        </row>
        <row r="454">
          <cell r="A454">
            <v>2005</v>
          </cell>
          <cell r="C454" t="str">
            <v>OK</v>
          </cell>
          <cell r="E454">
            <v>3548597</v>
          </cell>
        </row>
        <row r="455">
          <cell r="A455">
            <v>2005</v>
          </cell>
          <cell r="C455" t="str">
            <v>OR</v>
          </cell>
          <cell r="E455">
            <v>3613202</v>
          </cell>
        </row>
        <row r="456">
          <cell r="A456">
            <v>2005</v>
          </cell>
          <cell r="C456" t="str">
            <v>PA</v>
          </cell>
          <cell r="E456">
            <v>12449990</v>
          </cell>
        </row>
        <row r="457">
          <cell r="A457">
            <v>2005</v>
          </cell>
          <cell r="C457" t="str">
            <v>RI</v>
          </cell>
          <cell r="E457">
            <v>1067916</v>
          </cell>
        </row>
        <row r="458">
          <cell r="A458">
            <v>2005</v>
          </cell>
          <cell r="C458" t="str">
            <v>SC</v>
          </cell>
          <cell r="E458">
            <v>4270150</v>
          </cell>
        </row>
        <row r="459">
          <cell r="A459">
            <v>2005</v>
          </cell>
          <cell r="C459" t="str">
            <v>SD</v>
          </cell>
          <cell r="E459">
            <v>775493</v>
          </cell>
        </row>
        <row r="460">
          <cell r="A460">
            <v>2005</v>
          </cell>
          <cell r="C460" t="str">
            <v>TN</v>
          </cell>
          <cell r="E460">
            <v>5991057</v>
          </cell>
        </row>
        <row r="461">
          <cell r="A461">
            <v>2005</v>
          </cell>
          <cell r="C461" t="str">
            <v>TX</v>
          </cell>
          <cell r="E461">
            <v>22778123</v>
          </cell>
        </row>
        <row r="462">
          <cell r="A462">
            <v>2005</v>
          </cell>
          <cell r="C462" t="str">
            <v>US</v>
          </cell>
          <cell r="E462">
            <v>295516599</v>
          </cell>
        </row>
        <row r="463">
          <cell r="A463">
            <v>2005</v>
          </cell>
          <cell r="C463" t="str">
            <v>UT</v>
          </cell>
          <cell r="E463">
            <v>2457719</v>
          </cell>
        </row>
        <row r="464">
          <cell r="A464">
            <v>2005</v>
          </cell>
          <cell r="C464" t="str">
            <v>VT</v>
          </cell>
          <cell r="E464">
            <v>621215</v>
          </cell>
        </row>
        <row r="465">
          <cell r="A465">
            <v>2005</v>
          </cell>
          <cell r="C465" t="str">
            <v>VA</v>
          </cell>
          <cell r="E465">
            <v>7577105</v>
          </cell>
        </row>
        <row r="466">
          <cell r="A466">
            <v>2005</v>
          </cell>
          <cell r="C466" t="str">
            <v>WA</v>
          </cell>
          <cell r="E466">
            <v>6257305</v>
          </cell>
        </row>
        <row r="467">
          <cell r="A467">
            <v>2005</v>
          </cell>
          <cell r="C467" t="str">
            <v>WV</v>
          </cell>
          <cell r="E467">
            <v>1820492</v>
          </cell>
        </row>
        <row r="468">
          <cell r="A468">
            <v>2005</v>
          </cell>
          <cell r="C468" t="str">
            <v>WI</v>
          </cell>
          <cell r="E468">
            <v>5546166</v>
          </cell>
        </row>
        <row r="469">
          <cell r="A469">
            <v>2005</v>
          </cell>
          <cell r="C469" t="str">
            <v>WY</v>
          </cell>
          <cell r="E469">
            <v>514157</v>
          </cell>
        </row>
        <row r="470">
          <cell r="A470">
            <v>2004</v>
          </cell>
          <cell r="C470" t="str">
            <v>AL</v>
          </cell>
          <cell r="E470">
            <v>4530729</v>
          </cell>
        </row>
        <row r="471">
          <cell r="A471">
            <v>2004</v>
          </cell>
          <cell r="C471" t="str">
            <v>AK</v>
          </cell>
          <cell r="E471">
            <v>659286</v>
          </cell>
        </row>
        <row r="472">
          <cell r="A472">
            <v>2004</v>
          </cell>
          <cell r="C472" t="str">
            <v>AZ</v>
          </cell>
          <cell r="E472">
            <v>5652404</v>
          </cell>
        </row>
        <row r="473">
          <cell r="A473">
            <v>2004</v>
          </cell>
          <cell r="C473" t="str">
            <v>AR</v>
          </cell>
          <cell r="E473">
            <v>2749686</v>
          </cell>
        </row>
        <row r="474">
          <cell r="A474">
            <v>2004</v>
          </cell>
          <cell r="C474" t="str">
            <v>CA</v>
          </cell>
          <cell r="E474">
            <v>35574576</v>
          </cell>
        </row>
        <row r="475">
          <cell r="A475">
            <v>2004</v>
          </cell>
          <cell r="C475" t="str">
            <v>CO</v>
          </cell>
          <cell r="E475">
            <v>4575013</v>
          </cell>
        </row>
        <row r="476">
          <cell r="A476">
            <v>2004</v>
          </cell>
          <cell r="C476" t="str">
            <v>CT</v>
          </cell>
          <cell r="E476">
            <v>3496094</v>
          </cell>
        </row>
        <row r="477">
          <cell r="A477">
            <v>2004</v>
          </cell>
          <cell r="C477" t="str">
            <v>DE</v>
          </cell>
          <cell r="E477">
            <v>830803</v>
          </cell>
        </row>
        <row r="478">
          <cell r="A478">
            <v>2004</v>
          </cell>
          <cell r="C478" t="str">
            <v>DC</v>
          </cell>
          <cell r="E478">
            <v>567754</v>
          </cell>
        </row>
        <row r="479">
          <cell r="A479">
            <v>2004</v>
          </cell>
          <cell r="C479" t="str">
            <v>FL</v>
          </cell>
          <cell r="E479">
            <v>17415318</v>
          </cell>
        </row>
        <row r="480">
          <cell r="A480">
            <v>2004</v>
          </cell>
          <cell r="C480" t="str">
            <v>GA</v>
          </cell>
          <cell r="E480">
            <v>8769252</v>
          </cell>
        </row>
        <row r="481">
          <cell r="A481">
            <v>2004</v>
          </cell>
          <cell r="C481" t="str">
            <v>HI</v>
          </cell>
          <cell r="E481">
            <v>1273569</v>
          </cell>
        </row>
        <row r="482">
          <cell r="A482">
            <v>2004</v>
          </cell>
          <cell r="C482" t="str">
            <v>ID</v>
          </cell>
          <cell r="E482">
            <v>1391802</v>
          </cell>
        </row>
        <row r="483">
          <cell r="A483">
            <v>2004</v>
          </cell>
          <cell r="C483" t="str">
            <v>IL</v>
          </cell>
          <cell r="E483">
            <v>12589773</v>
          </cell>
        </row>
        <row r="484">
          <cell r="A484">
            <v>2004</v>
          </cell>
          <cell r="C484" t="str">
            <v>IN</v>
          </cell>
          <cell r="E484">
            <v>6233007</v>
          </cell>
        </row>
        <row r="485">
          <cell r="A485">
            <v>2004</v>
          </cell>
          <cell r="C485" t="str">
            <v>IA</v>
          </cell>
          <cell r="E485">
            <v>2953635</v>
          </cell>
        </row>
        <row r="486">
          <cell r="A486">
            <v>2004</v>
          </cell>
          <cell r="C486" t="str">
            <v>KS</v>
          </cell>
          <cell r="E486">
            <v>2734373</v>
          </cell>
        </row>
        <row r="487">
          <cell r="A487">
            <v>2004</v>
          </cell>
          <cell r="C487" t="str">
            <v>KY</v>
          </cell>
          <cell r="E487">
            <v>4146101</v>
          </cell>
        </row>
        <row r="488">
          <cell r="A488">
            <v>2004</v>
          </cell>
          <cell r="C488" t="str">
            <v>LA</v>
          </cell>
          <cell r="E488">
            <v>4552238</v>
          </cell>
        </row>
        <row r="489">
          <cell r="A489">
            <v>2004</v>
          </cell>
          <cell r="C489" t="str">
            <v>ME</v>
          </cell>
          <cell r="E489">
            <v>1313688</v>
          </cell>
        </row>
        <row r="490">
          <cell r="A490">
            <v>2004</v>
          </cell>
          <cell r="C490" t="str">
            <v>MD</v>
          </cell>
          <cell r="E490">
            <v>5546935</v>
          </cell>
        </row>
        <row r="491">
          <cell r="A491">
            <v>2004</v>
          </cell>
          <cell r="C491" t="str">
            <v>MA</v>
          </cell>
          <cell r="E491">
            <v>6412281</v>
          </cell>
        </row>
        <row r="492">
          <cell r="A492">
            <v>2004</v>
          </cell>
          <cell r="C492" t="str">
            <v>MI</v>
          </cell>
          <cell r="E492">
            <v>10055315</v>
          </cell>
        </row>
        <row r="493">
          <cell r="A493">
            <v>2004</v>
          </cell>
          <cell r="C493" t="str">
            <v>MN</v>
          </cell>
          <cell r="E493">
            <v>5087713</v>
          </cell>
        </row>
        <row r="494">
          <cell r="A494">
            <v>2004</v>
          </cell>
          <cell r="C494" t="str">
            <v>MS</v>
          </cell>
          <cell r="E494">
            <v>2889010</v>
          </cell>
        </row>
        <row r="495">
          <cell r="A495">
            <v>2004</v>
          </cell>
          <cell r="C495" t="str">
            <v>MO</v>
          </cell>
          <cell r="E495">
            <v>5747741</v>
          </cell>
        </row>
        <row r="496">
          <cell r="A496">
            <v>2004</v>
          </cell>
          <cell r="C496" t="str">
            <v>MT</v>
          </cell>
          <cell r="E496">
            <v>930009</v>
          </cell>
        </row>
        <row r="497">
          <cell r="A497">
            <v>2004</v>
          </cell>
          <cell r="C497" t="str">
            <v>NE</v>
          </cell>
          <cell r="E497">
            <v>1749370</v>
          </cell>
        </row>
        <row r="498">
          <cell r="A498">
            <v>2004</v>
          </cell>
          <cell r="C498" t="str">
            <v>NV</v>
          </cell>
          <cell r="E498">
            <v>2346222</v>
          </cell>
        </row>
        <row r="499">
          <cell r="A499">
            <v>2004</v>
          </cell>
          <cell r="C499" t="str">
            <v>NH</v>
          </cell>
          <cell r="E499">
            <v>1290121</v>
          </cell>
        </row>
        <row r="500">
          <cell r="A500">
            <v>2004</v>
          </cell>
          <cell r="C500" t="str">
            <v>NJ</v>
          </cell>
          <cell r="E500">
            <v>8634561</v>
          </cell>
        </row>
        <row r="501">
          <cell r="A501">
            <v>2004</v>
          </cell>
          <cell r="C501" t="str">
            <v>NM</v>
          </cell>
          <cell r="E501">
            <v>1903808</v>
          </cell>
        </row>
        <row r="502">
          <cell r="A502">
            <v>2004</v>
          </cell>
          <cell r="C502" t="str">
            <v>NY</v>
          </cell>
          <cell r="E502">
            <v>19171567</v>
          </cell>
        </row>
        <row r="503">
          <cell r="A503">
            <v>2004</v>
          </cell>
          <cell r="C503" t="str">
            <v>NC</v>
          </cell>
          <cell r="E503">
            <v>8553152</v>
          </cell>
        </row>
        <row r="504">
          <cell r="A504">
            <v>2004</v>
          </cell>
          <cell r="C504" t="str">
            <v>ND</v>
          </cell>
          <cell r="E504">
            <v>644705</v>
          </cell>
        </row>
        <row r="505">
          <cell r="A505">
            <v>2004</v>
          </cell>
          <cell r="C505" t="str">
            <v>OH</v>
          </cell>
          <cell r="E505">
            <v>11452251</v>
          </cell>
        </row>
        <row r="506">
          <cell r="A506">
            <v>2004</v>
          </cell>
          <cell r="C506" t="str">
            <v>OK</v>
          </cell>
          <cell r="E506">
            <v>3525233</v>
          </cell>
        </row>
        <row r="507">
          <cell r="A507">
            <v>2004</v>
          </cell>
          <cell r="C507" t="str">
            <v>OR</v>
          </cell>
          <cell r="E507">
            <v>3569463</v>
          </cell>
        </row>
        <row r="508">
          <cell r="A508">
            <v>2004</v>
          </cell>
          <cell r="C508" t="str">
            <v>PA</v>
          </cell>
          <cell r="E508">
            <v>12410722</v>
          </cell>
        </row>
        <row r="509">
          <cell r="A509">
            <v>2004</v>
          </cell>
          <cell r="C509" t="str">
            <v>RI</v>
          </cell>
          <cell r="E509">
            <v>1074579</v>
          </cell>
        </row>
        <row r="510">
          <cell r="A510">
            <v>2004</v>
          </cell>
          <cell r="C510" t="str">
            <v>SC</v>
          </cell>
          <cell r="E510">
            <v>4210921</v>
          </cell>
        </row>
        <row r="511">
          <cell r="A511">
            <v>2004</v>
          </cell>
          <cell r="C511" t="str">
            <v>SD</v>
          </cell>
          <cell r="E511">
            <v>770396</v>
          </cell>
        </row>
        <row r="512">
          <cell r="A512">
            <v>2004</v>
          </cell>
          <cell r="C512" t="str">
            <v>TN</v>
          </cell>
          <cell r="E512">
            <v>5910809</v>
          </cell>
        </row>
        <row r="513">
          <cell r="A513">
            <v>2004</v>
          </cell>
          <cell r="C513" t="str">
            <v>TX</v>
          </cell>
          <cell r="E513">
            <v>22394023</v>
          </cell>
        </row>
        <row r="514">
          <cell r="A514">
            <v>2004</v>
          </cell>
          <cell r="C514" t="str">
            <v>US</v>
          </cell>
          <cell r="E514">
            <v>292805298</v>
          </cell>
        </row>
        <row r="515">
          <cell r="A515">
            <v>2004</v>
          </cell>
          <cell r="C515" t="str">
            <v>UT</v>
          </cell>
          <cell r="E515">
            <v>2401580</v>
          </cell>
        </row>
        <row r="516">
          <cell r="A516">
            <v>2004</v>
          </cell>
          <cell r="C516" t="str">
            <v>VT</v>
          </cell>
          <cell r="E516">
            <v>619920</v>
          </cell>
        </row>
        <row r="517">
          <cell r="A517">
            <v>2004</v>
          </cell>
          <cell r="C517" t="str">
            <v>VA</v>
          </cell>
          <cell r="E517">
            <v>7475575</v>
          </cell>
        </row>
        <row r="518">
          <cell r="A518">
            <v>2004</v>
          </cell>
          <cell r="C518" t="str">
            <v>WA</v>
          </cell>
          <cell r="E518">
            <v>6178645</v>
          </cell>
        </row>
        <row r="519">
          <cell r="A519">
            <v>2004</v>
          </cell>
          <cell r="C519" t="str">
            <v>WV</v>
          </cell>
          <cell r="E519">
            <v>1816438</v>
          </cell>
        </row>
        <row r="520">
          <cell r="A520">
            <v>2004</v>
          </cell>
          <cell r="C520" t="str">
            <v>WI</v>
          </cell>
          <cell r="E520">
            <v>5514026</v>
          </cell>
        </row>
        <row r="521">
          <cell r="A521">
            <v>2004</v>
          </cell>
          <cell r="C521" t="str">
            <v>WY</v>
          </cell>
          <cell r="E521">
            <v>509106</v>
          </cell>
        </row>
        <row r="522">
          <cell r="A522">
            <v>2003</v>
          </cell>
          <cell r="C522" t="str">
            <v>AL</v>
          </cell>
          <cell r="E522">
            <v>4503491</v>
          </cell>
        </row>
        <row r="523">
          <cell r="A523">
            <v>2003</v>
          </cell>
          <cell r="C523" t="str">
            <v>AK</v>
          </cell>
          <cell r="E523">
            <v>648414</v>
          </cell>
        </row>
        <row r="524">
          <cell r="A524">
            <v>2003</v>
          </cell>
          <cell r="C524" t="str">
            <v>AZ</v>
          </cell>
          <cell r="E524">
            <v>5510364</v>
          </cell>
        </row>
        <row r="525">
          <cell r="A525">
            <v>2003</v>
          </cell>
          <cell r="C525" t="str">
            <v>AR</v>
          </cell>
          <cell r="E525">
            <v>2724816</v>
          </cell>
        </row>
        <row r="526">
          <cell r="A526">
            <v>2003</v>
          </cell>
          <cell r="C526" t="str">
            <v>CA</v>
          </cell>
          <cell r="E526">
            <v>35253159</v>
          </cell>
        </row>
        <row r="527">
          <cell r="A527">
            <v>2003</v>
          </cell>
          <cell r="C527" t="str">
            <v>CO</v>
          </cell>
          <cell r="E527">
            <v>4528732</v>
          </cell>
        </row>
        <row r="528">
          <cell r="A528">
            <v>2003</v>
          </cell>
          <cell r="C528" t="str">
            <v>CT</v>
          </cell>
          <cell r="E528">
            <v>3484336</v>
          </cell>
        </row>
        <row r="529">
          <cell r="A529">
            <v>2003</v>
          </cell>
          <cell r="C529" t="str">
            <v>DE</v>
          </cell>
          <cell r="E529">
            <v>818003</v>
          </cell>
        </row>
        <row r="530">
          <cell r="A530">
            <v>2003</v>
          </cell>
          <cell r="C530" t="str">
            <v>DC</v>
          </cell>
          <cell r="E530">
            <v>568502</v>
          </cell>
        </row>
        <row r="531">
          <cell r="A531">
            <v>2003</v>
          </cell>
          <cell r="C531" t="str">
            <v>FL</v>
          </cell>
          <cell r="E531">
            <v>17004085</v>
          </cell>
        </row>
        <row r="532">
          <cell r="A532">
            <v>2003</v>
          </cell>
          <cell r="C532" t="str">
            <v>GA</v>
          </cell>
          <cell r="E532">
            <v>8622793</v>
          </cell>
        </row>
        <row r="533">
          <cell r="A533">
            <v>2003</v>
          </cell>
          <cell r="C533" t="str">
            <v>HI</v>
          </cell>
          <cell r="E533">
            <v>1251154</v>
          </cell>
        </row>
        <row r="534">
          <cell r="A534">
            <v>2003</v>
          </cell>
          <cell r="C534" t="str">
            <v>ID</v>
          </cell>
          <cell r="E534">
            <v>1363380</v>
          </cell>
        </row>
        <row r="535">
          <cell r="A535">
            <v>2003</v>
          </cell>
          <cell r="C535" t="str">
            <v>IL</v>
          </cell>
          <cell r="E535">
            <v>12556006</v>
          </cell>
        </row>
        <row r="536">
          <cell r="A536">
            <v>2003</v>
          </cell>
          <cell r="C536" t="str">
            <v>IN</v>
          </cell>
          <cell r="E536">
            <v>6196638</v>
          </cell>
        </row>
        <row r="537">
          <cell r="A537">
            <v>2003</v>
          </cell>
          <cell r="C537" t="str">
            <v>IA</v>
          </cell>
          <cell r="E537">
            <v>2941999</v>
          </cell>
        </row>
        <row r="538">
          <cell r="A538">
            <v>2003</v>
          </cell>
          <cell r="C538" t="str">
            <v>KS</v>
          </cell>
          <cell r="E538">
            <v>2723004</v>
          </cell>
        </row>
        <row r="539">
          <cell r="A539">
            <v>2003</v>
          </cell>
          <cell r="C539" t="str">
            <v>KY</v>
          </cell>
          <cell r="E539">
            <v>4117170</v>
          </cell>
        </row>
        <row r="540">
          <cell r="A540">
            <v>2003</v>
          </cell>
          <cell r="C540" t="str">
            <v>LA</v>
          </cell>
          <cell r="E540">
            <v>4521042</v>
          </cell>
        </row>
        <row r="541">
          <cell r="A541">
            <v>2003</v>
          </cell>
          <cell r="C541" t="str">
            <v>ME</v>
          </cell>
          <cell r="E541">
            <v>1306513</v>
          </cell>
        </row>
        <row r="542">
          <cell r="A542">
            <v>2003</v>
          </cell>
          <cell r="C542" t="str">
            <v>MD</v>
          </cell>
          <cell r="E542">
            <v>5496269</v>
          </cell>
        </row>
        <row r="543">
          <cell r="A543">
            <v>2003</v>
          </cell>
          <cell r="C543" t="str">
            <v>MA</v>
          </cell>
          <cell r="E543">
            <v>6422565</v>
          </cell>
        </row>
        <row r="544">
          <cell r="A544">
            <v>2003</v>
          </cell>
          <cell r="C544" t="str">
            <v>MI</v>
          </cell>
          <cell r="E544">
            <v>10041152</v>
          </cell>
        </row>
        <row r="545">
          <cell r="A545">
            <v>2003</v>
          </cell>
          <cell r="C545" t="str">
            <v>MN</v>
          </cell>
          <cell r="E545">
            <v>5053572</v>
          </cell>
        </row>
        <row r="546">
          <cell r="A546">
            <v>2003</v>
          </cell>
          <cell r="C546" t="str">
            <v>MS</v>
          </cell>
          <cell r="E546">
            <v>2868312</v>
          </cell>
        </row>
        <row r="547">
          <cell r="A547">
            <v>2003</v>
          </cell>
          <cell r="C547" t="str">
            <v>MO</v>
          </cell>
          <cell r="E547">
            <v>5709403</v>
          </cell>
        </row>
        <row r="548">
          <cell r="A548">
            <v>2003</v>
          </cell>
          <cell r="C548" t="str">
            <v>MT</v>
          </cell>
          <cell r="E548">
            <v>919630</v>
          </cell>
        </row>
        <row r="549">
          <cell r="A549">
            <v>2003</v>
          </cell>
          <cell r="C549" t="str">
            <v>NE</v>
          </cell>
          <cell r="E549">
            <v>1738643</v>
          </cell>
        </row>
        <row r="550">
          <cell r="A550">
            <v>2003</v>
          </cell>
          <cell r="C550" t="str">
            <v>NV</v>
          </cell>
          <cell r="E550">
            <v>2248850</v>
          </cell>
        </row>
        <row r="551">
          <cell r="A551">
            <v>2003</v>
          </cell>
          <cell r="C551" t="str">
            <v>NH</v>
          </cell>
          <cell r="E551">
            <v>1279840</v>
          </cell>
        </row>
        <row r="552">
          <cell r="A552">
            <v>2003</v>
          </cell>
          <cell r="C552" t="str">
            <v>NJ</v>
          </cell>
          <cell r="E552">
            <v>8601402</v>
          </cell>
        </row>
        <row r="553">
          <cell r="A553">
            <v>2003</v>
          </cell>
          <cell r="C553" t="str">
            <v>NM</v>
          </cell>
          <cell r="E553">
            <v>1877574</v>
          </cell>
        </row>
        <row r="554">
          <cell r="A554">
            <v>2003</v>
          </cell>
          <cell r="C554" t="str">
            <v>NY</v>
          </cell>
          <cell r="E554">
            <v>19175939</v>
          </cell>
        </row>
        <row r="555">
          <cell r="A555">
            <v>2003</v>
          </cell>
          <cell r="C555" t="str">
            <v>NC</v>
          </cell>
          <cell r="E555">
            <v>8422501</v>
          </cell>
        </row>
        <row r="556">
          <cell r="A556">
            <v>2003</v>
          </cell>
          <cell r="C556" t="str">
            <v>ND</v>
          </cell>
          <cell r="E556">
            <v>638817</v>
          </cell>
        </row>
        <row r="557">
          <cell r="A557">
            <v>2003</v>
          </cell>
          <cell r="C557" t="str">
            <v>OH</v>
          </cell>
          <cell r="E557">
            <v>11434788</v>
          </cell>
        </row>
        <row r="558">
          <cell r="A558">
            <v>2003</v>
          </cell>
          <cell r="C558" t="str">
            <v>OK</v>
          </cell>
          <cell r="E558">
            <v>3504892</v>
          </cell>
        </row>
        <row r="559">
          <cell r="A559">
            <v>2003</v>
          </cell>
          <cell r="C559" t="str">
            <v>OR</v>
          </cell>
          <cell r="E559">
            <v>3547376</v>
          </cell>
        </row>
        <row r="560">
          <cell r="A560">
            <v>2003</v>
          </cell>
          <cell r="C560" t="str">
            <v>PA</v>
          </cell>
          <cell r="E560">
            <v>12374658</v>
          </cell>
        </row>
        <row r="561">
          <cell r="A561">
            <v>2003</v>
          </cell>
          <cell r="C561" t="str">
            <v>RI</v>
          </cell>
          <cell r="E561">
            <v>1071342</v>
          </cell>
        </row>
        <row r="562">
          <cell r="A562">
            <v>2003</v>
          </cell>
          <cell r="C562" t="str">
            <v>SC</v>
          </cell>
          <cell r="E562">
            <v>4150297</v>
          </cell>
        </row>
        <row r="563">
          <cell r="A563">
            <v>2003</v>
          </cell>
          <cell r="C563" t="str">
            <v>SD</v>
          </cell>
          <cell r="E563">
            <v>763729</v>
          </cell>
        </row>
        <row r="564">
          <cell r="A564">
            <v>2003</v>
          </cell>
          <cell r="C564" t="str">
            <v>TN</v>
          </cell>
          <cell r="E564">
            <v>5847812</v>
          </cell>
        </row>
        <row r="565">
          <cell r="A565">
            <v>2003</v>
          </cell>
          <cell r="C565" t="str">
            <v>TX</v>
          </cell>
          <cell r="E565">
            <v>22030931</v>
          </cell>
        </row>
        <row r="566">
          <cell r="A566">
            <v>2003</v>
          </cell>
          <cell r="C566" t="str">
            <v>US</v>
          </cell>
          <cell r="E566">
            <v>290107933</v>
          </cell>
        </row>
        <row r="567">
          <cell r="A567">
            <v>2003</v>
          </cell>
          <cell r="C567" t="str">
            <v>UT</v>
          </cell>
          <cell r="E567">
            <v>2360137</v>
          </cell>
        </row>
        <row r="568">
          <cell r="A568">
            <v>2003</v>
          </cell>
          <cell r="C568" t="str">
            <v>VT</v>
          </cell>
          <cell r="E568">
            <v>617858</v>
          </cell>
        </row>
        <row r="569">
          <cell r="A569">
            <v>2003</v>
          </cell>
          <cell r="C569" t="str">
            <v>VA</v>
          </cell>
          <cell r="E569">
            <v>7366977</v>
          </cell>
        </row>
        <row r="570">
          <cell r="A570">
            <v>2003</v>
          </cell>
          <cell r="C570" t="str">
            <v>WA</v>
          </cell>
          <cell r="E570">
            <v>6104115</v>
          </cell>
        </row>
        <row r="571">
          <cell r="A571">
            <v>2003</v>
          </cell>
          <cell r="C571" t="str">
            <v>WV</v>
          </cell>
          <cell r="E571">
            <v>1812295</v>
          </cell>
        </row>
        <row r="572">
          <cell r="A572">
            <v>2003</v>
          </cell>
          <cell r="C572" t="str">
            <v>WI</v>
          </cell>
          <cell r="E572">
            <v>5479203</v>
          </cell>
        </row>
        <row r="573">
          <cell r="A573">
            <v>2003</v>
          </cell>
          <cell r="C573" t="str">
            <v>WY</v>
          </cell>
          <cell r="E573">
            <v>503453</v>
          </cell>
        </row>
        <row r="574">
          <cell r="A574">
            <v>2002</v>
          </cell>
          <cell r="C574" t="str">
            <v>AL</v>
          </cell>
          <cell r="E574">
            <v>4480089</v>
          </cell>
        </row>
        <row r="575">
          <cell r="A575">
            <v>2002</v>
          </cell>
          <cell r="C575" t="str">
            <v>AK</v>
          </cell>
          <cell r="E575">
            <v>642337</v>
          </cell>
        </row>
        <row r="576">
          <cell r="A576">
            <v>2002</v>
          </cell>
          <cell r="C576" t="str">
            <v>AZ</v>
          </cell>
          <cell r="E576">
            <v>5396255</v>
          </cell>
        </row>
        <row r="577">
          <cell r="A577">
            <v>2002</v>
          </cell>
          <cell r="C577" t="str">
            <v>AR</v>
          </cell>
          <cell r="E577">
            <v>2705927</v>
          </cell>
        </row>
        <row r="578">
          <cell r="A578">
            <v>2002</v>
          </cell>
          <cell r="C578" t="str">
            <v>CA</v>
          </cell>
          <cell r="E578">
            <v>34871843</v>
          </cell>
        </row>
        <row r="579">
          <cell r="A579">
            <v>2002</v>
          </cell>
          <cell r="C579" t="str">
            <v>CO</v>
          </cell>
          <cell r="E579">
            <v>4490406</v>
          </cell>
        </row>
        <row r="580">
          <cell r="A580">
            <v>2002</v>
          </cell>
          <cell r="C580" t="str">
            <v>CT</v>
          </cell>
          <cell r="E580">
            <v>3458749</v>
          </cell>
        </row>
        <row r="581">
          <cell r="A581">
            <v>2002</v>
          </cell>
          <cell r="C581" t="str">
            <v>DE</v>
          </cell>
          <cell r="E581">
            <v>806169</v>
          </cell>
        </row>
        <row r="582">
          <cell r="A582">
            <v>2002</v>
          </cell>
          <cell r="C582" t="str">
            <v>DC</v>
          </cell>
          <cell r="E582">
            <v>573158</v>
          </cell>
        </row>
        <row r="583">
          <cell r="A583">
            <v>2002</v>
          </cell>
          <cell r="C583" t="str">
            <v>FL</v>
          </cell>
          <cell r="E583">
            <v>16689370</v>
          </cell>
        </row>
        <row r="584">
          <cell r="A584">
            <v>2002</v>
          </cell>
          <cell r="C584" t="str">
            <v>GA</v>
          </cell>
          <cell r="E584">
            <v>8508256</v>
          </cell>
        </row>
        <row r="585">
          <cell r="A585">
            <v>2002</v>
          </cell>
          <cell r="C585" t="str">
            <v>HI</v>
          </cell>
          <cell r="E585">
            <v>1239613</v>
          </cell>
        </row>
        <row r="586">
          <cell r="A586">
            <v>2002</v>
          </cell>
          <cell r="C586" t="str">
            <v>ID</v>
          </cell>
          <cell r="E586">
            <v>1340372</v>
          </cell>
        </row>
        <row r="587">
          <cell r="A587">
            <v>2002</v>
          </cell>
          <cell r="C587" t="str">
            <v>IL</v>
          </cell>
          <cell r="E587">
            <v>12525556</v>
          </cell>
        </row>
        <row r="588">
          <cell r="A588">
            <v>2002</v>
          </cell>
          <cell r="C588" t="str">
            <v>IN</v>
          </cell>
          <cell r="E588">
            <v>6155967</v>
          </cell>
        </row>
        <row r="589">
          <cell r="A589">
            <v>2002</v>
          </cell>
          <cell r="C589" t="str">
            <v>IA</v>
          </cell>
          <cell r="E589">
            <v>2934234</v>
          </cell>
        </row>
        <row r="590">
          <cell r="A590">
            <v>2002</v>
          </cell>
          <cell r="C590" t="str">
            <v>KS</v>
          </cell>
          <cell r="E590">
            <v>2713535</v>
          </cell>
        </row>
        <row r="591">
          <cell r="A591">
            <v>2002</v>
          </cell>
          <cell r="C591" t="str">
            <v>KY</v>
          </cell>
          <cell r="E591">
            <v>4089875</v>
          </cell>
        </row>
        <row r="592">
          <cell r="A592">
            <v>2002</v>
          </cell>
          <cell r="C592" t="str">
            <v>LA</v>
          </cell>
          <cell r="E592">
            <v>4497267</v>
          </cell>
        </row>
        <row r="593">
          <cell r="A593">
            <v>2002</v>
          </cell>
          <cell r="C593" t="str">
            <v>ME</v>
          </cell>
          <cell r="E593">
            <v>1295960</v>
          </cell>
        </row>
        <row r="594">
          <cell r="A594">
            <v>2002</v>
          </cell>
          <cell r="C594" t="str">
            <v>MD</v>
          </cell>
          <cell r="E594">
            <v>5440389</v>
          </cell>
        </row>
        <row r="595">
          <cell r="A595">
            <v>2002</v>
          </cell>
          <cell r="C595" t="str">
            <v>MA</v>
          </cell>
          <cell r="E595">
            <v>6417206</v>
          </cell>
        </row>
        <row r="596">
          <cell r="A596">
            <v>2002</v>
          </cell>
          <cell r="C596" t="str">
            <v>MI</v>
          </cell>
          <cell r="E596">
            <v>10015710</v>
          </cell>
        </row>
        <row r="597">
          <cell r="A597">
            <v>2002</v>
          </cell>
          <cell r="C597" t="str">
            <v>MN</v>
          </cell>
          <cell r="E597">
            <v>5018935</v>
          </cell>
        </row>
        <row r="598">
          <cell r="A598">
            <v>2002</v>
          </cell>
          <cell r="C598" t="str">
            <v>MS</v>
          </cell>
          <cell r="E598">
            <v>2858681</v>
          </cell>
        </row>
        <row r="599">
          <cell r="A599">
            <v>2002</v>
          </cell>
          <cell r="C599" t="str">
            <v>MO</v>
          </cell>
          <cell r="E599">
            <v>5674825</v>
          </cell>
        </row>
        <row r="600">
          <cell r="A600">
            <v>2002</v>
          </cell>
          <cell r="C600" t="str">
            <v>MT</v>
          </cell>
          <cell r="E600">
            <v>911667</v>
          </cell>
        </row>
        <row r="601">
          <cell r="A601">
            <v>2002</v>
          </cell>
          <cell r="C601" t="str">
            <v>NE</v>
          </cell>
          <cell r="E601">
            <v>1728292</v>
          </cell>
        </row>
        <row r="602">
          <cell r="A602">
            <v>2002</v>
          </cell>
          <cell r="C602" t="str">
            <v>NV</v>
          </cell>
          <cell r="E602">
            <v>2173791</v>
          </cell>
        </row>
        <row r="603">
          <cell r="A603">
            <v>2002</v>
          </cell>
          <cell r="C603" t="str">
            <v>NH</v>
          </cell>
          <cell r="E603">
            <v>1269089</v>
          </cell>
        </row>
        <row r="604">
          <cell r="A604">
            <v>2002</v>
          </cell>
          <cell r="C604" t="str">
            <v>NJ</v>
          </cell>
          <cell r="E604">
            <v>8552643</v>
          </cell>
        </row>
        <row r="605">
          <cell r="A605">
            <v>2002</v>
          </cell>
          <cell r="C605" t="str">
            <v>NM</v>
          </cell>
          <cell r="E605">
            <v>1855309</v>
          </cell>
        </row>
        <row r="606">
          <cell r="A606">
            <v>2002</v>
          </cell>
          <cell r="C606" t="str">
            <v>NY</v>
          </cell>
          <cell r="E606">
            <v>19137800</v>
          </cell>
        </row>
        <row r="607">
          <cell r="A607">
            <v>2002</v>
          </cell>
          <cell r="C607" t="str">
            <v>NC</v>
          </cell>
          <cell r="E607">
            <v>8326201</v>
          </cell>
        </row>
        <row r="608">
          <cell r="A608">
            <v>2002</v>
          </cell>
          <cell r="C608" t="str">
            <v>ND</v>
          </cell>
          <cell r="E608">
            <v>638168</v>
          </cell>
        </row>
        <row r="609">
          <cell r="A609">
            <v>2002</v>
          </cell>
          <cell r="C609" t="str">
            <v>OH</v>
          </cell>
          <cell r="E609">
            <v>11407889</v>
          </cell>
        </row>
        <row r="610">
          <cell r="A610">
            <v>2002</v>
          </cell>
          <cell r="C610" t="str">
            <v>OK</v>
          </cell>
          <cell r="E610">
            <v>3489080</v>
          </cell>
        </row>
        <row r="611">
          <cell r="A611">
            <v>2002</v>
          </cell>
          <cell r="C611" t="str">
            <v>OR</v>
          </cell>
          <cell r="E611">
            <v>3513424</v>
          </cell>
        </row>
        <row r="612">
          <cell r="A612">
            <v>2002</v>
          </cell>
          <cell r="C612" t="str">
            <v>PA</v>
          </cell>
          <cell r="E612">
            <v>12331031</v>
          </cell>
        </row>
        <row r="613">
          <cell r="A613">
            <v>2002</v>
          </cell>
          <cell r="C613" t="str">
            <v>RI</v>
          </cell>
          <cell r="E613">
            <v>1065995</v>
          </cell>
        </row>
        <row r="614">
          <cell r="A614">
            <v>2002</v>
          </cell>
          <cell r="C614" t="str">
            <v>SC</v>
          </cell>
          <cell r="E614">
            <v>4107795</v>
          </cell>
        </row>
        <row r="615">
          <cell r="A615">
            <v>2002</v>
          </cell>
          <cell r="C615" t="str">
            <v>SD</v>
          </cell>
          <cell r="E615">
            <v>760020</v>
          </cell>
        </row>
        <row r="616">
          <cell r="A616">
            <v>2002</v>
          </cell>
          <cell r="C616" t="str">
            <v>TN</v>
          </cell>
          <cell r="E616">
            <v>5795918</v>
          </cell>
        </row>
        <row r="617">
          <cell r="A617">
            <v>2002</v>
          </cell>
          <cell r="C617" t="str">
            <v>TX</v>
          </cell>
          <cell r="E617">
            <v>21690325</v>
          </cell>
        </row>
        <row r="618">
          <cell r="A618">
            <v>2002</v>
          </cell>
          <cell r="C618" t="str">
            <v>US</v>
          </cell>
          <cell r="E618">
            <v>287625193</v>
          </cell>
        </row>
        <row r="619">
          <cell r="A619">
            <v>2002</v>
          </cell>
          <cell r="C619" t="str">
            <v>UT</v>
          </cell>
          <cell r="E619">
            <v>2324815</v>
          </cell>
        </row>
        <row r="620">
          <cell r="A620">
            <v>2002</v>
          </cell>
          <cell r="C620" t="str">
            <v>VT</v>
          </cell>
          <cell r="E620">
            <v>615442</v>
          </cell>
        </row>
        <row r="621">
          <cell r="A621">
            <v>2002</v>
          </cell>
          <cell r="C621" t="str">
            <v>VA</v>
          </cell>
          <cell r="E621">
            <v>7286873</v>
          </cell>
        </row>
        <row r="622">
          <cell r="A622">
            <v>2002</v>
          </cell>
          <cell r="C622" t="str">
            <v>WA</v>
          </cell>
          <cell r="E622">
            <v>6052349</v>
          </cell>
        </row>
        <row r="623">
          <cell r="A623">
            <v>2002</v>
          </cell>
          <cell r="C623" t="str">
            <v>WV</v>
          </cell>
          <cell r="E623">
            <v>1805414</v>
          </cell>
        </row>
        <row r="624">
          <cell r="A624">
            <v>2002</v>
          </cell>
          <cell r="C624" t="str">
            <v>WI</v>
          </cell>
          <cell r="E624">
            <v>5445162</v>
          </cell>
        </row>
        <row r="625">
          <cell r="A625">
            <v>2002</v>
          </cell>
          <cell r="C625" t="str">
            <v>WY</v>
          </cell>
          <cell r="E625">
            <v>500017</v>
          </cell>
        </row>
        <row r="626">
          <cell r="A626">
            <v>2001</v>
          </cell>
          <cell r="C626" t="str">
            <v>AL</v>
          </cell>
          <cell r="E626">
            <v>4467634</v>
          </cell>
        </row>
        <row r="627">
          <cell r="A627">
            <v>2001</v>
          </cell>
          <cell r="C627" t="str">
            <v>AK</v>
          </cell>
          <cell r="E627">
            <v>633714</v>
          </cell>
        </row>
        <row r="628">
          <cell r="A628">
            <v>2001</v>
          </cell>
          <cell r="C628" t="str">
            <v>AZ</v>
          </cell>
          <cell r="E628">
            <v>5273477</v>
          </cell>
        </row>
        <row r="629">
          <cell r="A629">
            <v>2001</v>
          </cell>
          <cell r="C629" t="str">
            <v>AR</v>
          </cell>
          <cell r="E629">
            <v>2691571</v>
          </cell>
        </row>
        <row r="630">
          <cell r="A630">
            <v>2001</v>
          </cell>
          <cell r="C630" t="str">
            <v>CA</v>
          </cell>
          <cell r="E630">
            <v>34479458</v>
          </cell>
        </row>
        <row r="631">
          <cell r="A631">
            <v>2001</v>
          </cell>
          <cell r="C631" t="str">
            <v>CO</v>
          </cell>
          <cell r="E631">
            <v>4425687</v>
          </cell>
        </row>
        <row r="632">
          <cell r="A632">
            <v>2001</v>
          </cell>
          <cell r="C632" t="str">
            <v>CT</v>
          </cell>
          <cell r="E632">
            <v>3432835</v>
          </cell>
        </row>
        <row r="633">
          <cell r="A633">
            <v>2001</v>
          </cell>
          <cell r="C633" t="str">
            <v>DE</v>
          </cell>
          <cell r="E633">
            <v>795699</v>
          </cell>
        </row>
        <row r="634">
          <cell r="A634">
            <v>2001</v>
          </cell>
          <cell r="C634" t="str">
            <v>DC</v>
          </cell>
          <cell r="E634">
            <v>574504</v>
          </cell>
        </row>
        <row r="635">
          <cell r="A635">
            <v>2001</v>
          </cell>
          <cell r="C635" t="str">
            <v>FL</v>
          </cell>
          <cell r="E635">
            <v>16356966</v>
          </cell>
        </row>
        <row r="636">
          <cell r="A636">
            <v>2001</v>
          </cell>
          <cell r="C636" t="str">
            <v>GA</v>
          </cell>
          <cell r="E636">
            <v>8377038</v>
          </cell>
        </row>
        <row r="637">
          <cell r="A637">
            <v>2001</v>
          </cell>
          <cell r="C637" t="str">
            <v>HI</v>
          </cell>
          <cell r="E637">
            <v>1225948</v>
          </cell>
        </row>
        <row r="638">
          <cell r="A638">
            <v>2001</v>
          </cell>
          <cell r="C638" t="str">
            <v>ID</v>
          </cell>
          <cell r="E638">
            <v>1319962</v>
          </cell>
        </row>
        <row r="639">
          <cell r="A639">
            <v>2001</v>
          </cell>
          <cell r="C639" t="str">
            <v>IL</v>
          </cell>
          <cell r="E639">
            <v>12488445</v>
          </cell>
        </row>
        <row r="640">
          <cell r="A640">
            <v>2001</v>
          </cell>
          <cell r="C640" t="str">
            <v>IN</v>
          </cell>
          <cell r="E640">
            <v>6127760</v>
          </cell>
        </row>
        <row r="641">
          <cell r="A641">
            <v>2001</v>
          </cell>
          <cell r="C641" t="str">
            <v>IA</v>
          </cell>
          <cell r="E641">
            <v>2931997</v>
          </cell>
        </row>
        <row r="642">
          <cell r="A642">
            <v>2001</v>
          </cell>
          <cell r="C642" t="str">
            <v>KS</v>
          </cell>
          <cell r="E642">
            <v>2702162</v>
          </cell>
        </row>
        <row r="643">
          <cell r="A643">
            <v>2001</v>
          </cell>
          <cell r="C643" t="str">
            <v>KY</v>
          </cell>
          <cell r="E643">
            <v>4068132</v>
          </cell>
        </row>
        <row r="644">
          <cell r="A644">
            <v>2001</v>
          </cell>
          <cell r="C644" t="str">
            <v>LA</v>
          </cell>
          <cell r="E644">
            <v>4477875</v>
          </cell>
        </row>
        <row r="645">
          <cell r="A645">
            <v>2001</v>
          </cell>
          <cell r="C645" t="str">
            <v>ME</v>
          </cell>
          <cell r="E645">
            <v>1285692</v>
          </cell>
        </row>
        <row r="646">
          <cell r="A646">
            <v>2001</v>
          </cell>
          <cell r="C646" t="str">
            <v>MD</v>
          </cell>
          <cell r="E646">
            <v>5374691</v>
          </cell>
        </row>
        <row r="647">
          <cell r="A647">
            <v>2001</v>
          </cell>
          <cell r="C647" t="str">
            <v>MA</v>
          </cell>
          <cell r="E647">
            <v>6397634</v>
          </cell>
        </row>
        <row r="648">
          <cell r="A648">
            <v>2001</v>
          </cell>
          <cell r="C648" t="str">
            <v>MI</v>
          </cell>
          <cell r="E648">
            <v>9991120</v>
          </cell>
        </row>
        <row r="649">
          <cell r="A649">
            <v>2001</v>
          </cell>
          <cell r="C649" t="str">
            <v>MN</v>
          </cell>
          <cell r="E649">
            <v>4982796</v>
          </cell>
        </row>
        <row r="650">
          <cell r="A650">
            <v>2001</v>
          </cell>
          <cell r="C650" t="str">
            <v>MS</v>
          </cell>
          <cell r="E650">
            <v>2852994</v>
          </cell>
        </row>
        <row r="651">
          <cell r="A651">
            <v>2001</v>
          </cell>
          <cell r="C651" t="str">
            <v>MO</v>
          </cell>
          <cell r="E651">
            <v>5641142</v>
          </cell>
        </row>
        <row r="652">
          <cell r="A652">
            <v>2001</v>
          </cell>
          <cell r="C652" t="str">
            <v>MT</v>
          </cell>
          <cell r="E652">
            <v>906961</v>
          </cell>
        </row>
        <row r="653">
          <cell r="A653">
            <v>2001</v>
          </cell>
          <cell r="C653" t="str">
            <v>NE</v>
          </cell>
          <cell r="E653">
            <v>1719836</v>
          </cell>
        </row>
        <row r="654">
          <cell r="A654">
            <v>2001</v>
          </cell>
          <cell r="C654" t="str">
            <v>NV</v>
          </cell>
          <cell r="E654">
            <v>2098399</v>
          </cell>
        </row>
        <row r="655">
          <cell r="A655">
            <v>2001</v>
          </cell>
          <cell r="C655" t="str">
            <v>NH</v>
          </cell>
          <cell r="E655">
            <v>1255517</v>
          </cell>
        </row>
        <row r="656">
          <cell r="A656">
            <v>2001</v>
          </cell>
          <cell r="C656" t="str">
            <v>NJ</v>
          </cell>
          <cell r="E656">
            <v>8492671</v>
          </cell>
        </row>
        <row r="657">
          <cell r="A657">
            <v>2001</v>
          </cell>
          <cell r="C657" t="str">
            <v>NM</v>
          </cell>
          <cell r="E657">
            <v>1831690</v>
          </cell>
        </row>
        <row r="658">
          <cell r="A658">
            <v>2001</v>
          </cell>
          <cell r="C658" t="str">
            <v>NY</v>
          </cell>
          <cell r="E658">
            <v>19082838</v>
          </cell>
        </row>
        <row r="659">
          <cell r="A659">
            <v>2001</v>
          </cell>
          <cell r="C659" t="str">
            <v>NC</v>
          </cell>
          <cell r="E659">
            <v>8210122</v>
          </cell>
        </row>
        <row r="660">
          <cell r="A660">
            <v>2001</v>
          </cell>
          <cell r="C660" t="str">
            <v>ND</v>
          </cell>
          <cell r="E660">
            <v>639062</v>
          </cell>
        </row>
        <row r="661">
          <cell r="A661">
            <v>2001</v>
          </cell>
          <cell r="C661" t="str">
            <v>OH</v>
          </cell>
          <cell r="E661">
            <v>11387404</v>
          </cell>
        </row>
        <row r="662">
          <cell r="A662">
            <v>2001</v>
          </cell>
          <cell r="C662" t="str">
            <v>OK</v>
          </cell>
          <cell r="E662">
            <v>3467100</v>
          </cell>
        </row>
        <row r="663">
          <cell r="A663">
            <v>2001</v>
          </cell>
          <cell r="C663" t="str">
            <v>OR</v>
          </cell>
          <cell r="E663">
            <v>3467937</v>
          </cell>
        </row>
        <row r="664">
          <cell r="A664">
            <v>2001</v>
          </cell>
          <cell r="C664" t="str">
            <v>PA</v>
          </cell>
          <cell r="E664">
            <v>12298970</v>
          </cell>
        </row>
        <row r="665">
          <cell r="A665">
            <v>2001</v>
          </cell>
          <cell r="C665" t="str">
            <v>RI</v>
          </cell>
          <cell r="E665">
            <v>1057142</v>
          </cell>
        </row>
        <row r="666">
          <cell r="A666">
            <v>2001</v>
          </cell>
          <cell r="C666" t="str">
            <v>SC</v>
          </cell>
          <cell r="E666">
            <v>4064995</v>
          </cell>
        </row>
        <row r="667">
          <cell r="A667">
            <v>2001</v>
          </cell>
          <cell r="C667" t="str">
            <v>SD</v>
          </cell>
          <cell r="E667">
            <v>757972</v>
          </cell>
        </row>
        <row r="668">
          <cell r="A668">
            <v>2001</v>
          </cell>
          <cell r="C668" t="str">
            <v>TN</v>
          </cell>
          <cell r="E668">
            <v>5750789</v>
          </cell>
        </row>
        <row r="669">
          <cell r="A669">
            <v>2001</v>
          </cell>
          <cell r="C669" t="str">
            <v>TX</v>
          </cell>
          <cell r="E669">
            <v>21319622</v>
          </cell>
        </row>
        <row r="670">
          <cell r="A670">
            <v>2001</v>
          </cell>
          <cell r="C670" t="str">
            <v>US</v>
          </cell>
          <cell r="E670">
            <v>284968955</v>
          </cell>
        </row>
        <row r="671">
          <cell r="A671">
            <v>2001</v>
          </cell>
          <cell r="C671" t="str">
            <v>UT</v>
          </cell>
          <cell r="E671">
            <v>2283715</v>
          </cell>
        </row>
        <row r="672">
          <cell r="A672">
            <v>2001</v>
          </cell>
          <cell r="C672" t="str">
            <v>VT</v>
          </cell>
          <cell r="E672">
            <v>612223</v>
          </cell>
        </row>
        <row r="673">
          <cell r="A673">
            <v>2001</v>
          </cell>
          <cell r="C673" t="str">
            <v>VA</v>
          </cell>
          <cell r="E673">
            <v>7198362</v>
          </cell>
        </row>
        <row r="674">
          <cell r="A674">
            <v>2001</v>
          </cell>
          <cell r="C674" t="str">
            <v>WA</v>
          </cell>
          <cell r="E674">
            <v>5985722</v>
          </cell>
        </row>
        <row r="675">
          <cell r="A675">
            <v>2001</v>
          </cell>
          <cell r="C675" t="str">
            <v>WV</v>
          </cell>
          <cell r="E675">
            <v>1801481</v>
          </cell>
        </row>
        <row r="676">
          <cell r="A676">
            <v>2001</v>
          </cell>
          <cell r="C676" t="str">
            <v>WI</v>
          </cell>
          <cell r="E676">
            <v>5406835</v>
          </cell>
        </row>
        <row r="677">
          <cell r="A677">
            <v>2001</v>
          </cell>
          <cell r="C677" t="str">
            <v>WY</v>
          </cell>
          <cell r="E677">
            <v>494657</v>
          </cell>
        </row>
        <row r="678">
          <cell r="A678">
            <v>2000</v>
          </cell>
          <cell r="C678" t="str">
            <v>AL</v>
          </cell>
          <cell r="E678">
            <v>4452173</v>
          </cell>
        </row>
        <row r="679">
          <cell r="A679">
            <v>2000</v>
          </cell>
          <cell r="C679" t="str">
            <v>AK</v>
          </cell>
          <cell r="E679">
            <v>627963</v>
          </cell>
        </row>
        <row r="680">
          <cell r="A680">
            <v>2000</v>
          </cell>
          <cell r="C680" t="str">
            <v>AZ</v>
          </cell>
          <cell r="E680">
            <v>5160586</v>
          </cell>
        </row>
        <row r="681">
          <cell r="A681">
            <v>2000</v>
          </cell>
          <cell r="C681" t="str">
            <v>AR</v>
          </cell>
          <cell r="E681">
            <v>2678588</v>
          </cell>
        </row>
        <row r="682">
          <cell r="A682">
            <v>2000</v>
          </cell>
          <cell r="C682" t="str">
            <v>CA</v>
          </cell>
          <cell r="E682">
            <v>33987977</v>
          </cell>
        </row>
        <row r="683">
          <cell r="A683">
            <v>2000</v>
          </cell>
          <cell r="C683" t="str">
            <v>CO</v>
          </cell>
          <cell r="E683">
            <v>4326921</v>
          </cell>
        </row>
        <row r="684">
          <cell r="A684">
            <v>2000</v>
          </cell>
          <cell r="C684" t="str">
            <v>CT</v>
          </cell>
          <cell r="E684">
            <v>3411777</v>
          </cell>
        </row>
        <row r="685">
          <cell r="A685">
            <v>2000</v>
          </cell>
          <cell r="C685" t="str">
            <v>DE</v>
          </cell>
          <cell r="E685">
            <v>786373</v>
          </cell>
        </row>
        <row r="686">
          <cell r="A686">
            <v>2000</v>
          </cell>
          <cell r="C686" t="str">
            <v>DC</v>
          </cell>
          <cell r="E686">
            <v>572046</v>
          </cell>
        </row>
        <row r="687">
          <cell r="A687">
            <v>2000</v>
          </cell>
          <cell r="C687" t="str">
            <v>FL</v>
          </cell>
          <cell r="E687">
            <v>16047515</v>
          </cell>
        </row>
        <row r="688">
          <cell r="A688">
            <v>2000</v>
          </cell>
          <cell r="C688" t="str">
            <v>GA</v>
          </cell>
          <cell r="E688">
            <v>8227303</v>
          </cell>
        </row>
        <row r="689">
          <cell r="A689">
            <v>2000</v>
          </cell>
          <cell r="C689" t="str">
            <v>HI</v>
          </cell>
          <cell r="E689">
            <v>1213519</v>
          </cell>
        </row>
        <row r="690">
          <cell r="A690">
            <v>2000</v>
          </cell>
          <cell r="C690" t="str">
            <v>ID</v>
          </cell>
          <cell r="E690">
            <v>1299430</v>
          </cell>
        </row>
        <row r="691">
          <cell r="A691">
            <v>2000</v>
          </cell>
          <cell r="C691" t="str">
            <v>IL</v>
          </cell>
          <cell r="E691">
            <v>12434161</v>
          </cell>
        </row>
        <row r="692">
          <cell r="A692">
            <v>2000</v>
          </cell>
          <cell r="C692" t="str">
            <v>IN</v>
          </cell>
          <cell r="E692">
            <v>6091866</v>
          </cell>
        </row>
        <row r="693">
          <cell r="A693">
            <v>2000</v>
          </cell>
          <cell r="C693" t="str">
            <v>IA</v>
          </cell>
          <cell r="E693">
            <v>2929067</v>
          </cell>
        </row>
        <row r="694">
          <cell r="A694">
            <v>2000</v>
          </cell>
          <cell r="C694" t="str">
            <v>KS</v>
          </cell>
          <cell r="E694">
            <v>2693681</v>
          </cell>
        </row>
        <row r="695">
          <cell r="A695">
            <v>2000</v>
          </cell>
          <cell r="C695" t="str">
            <v>KY</v>
          </cell>
          <cell r="E695">
            <v>4049021</v>
          </cell>
        </row>
        <row r="696">
          <cell r="A696">
            <v>2000</v>
          </cell>
          <cell r="C696" t="str">
            <v>LA</v>
          </cell>
          <cell r="E696">
            <v>4471885</v>
          </cell>
        </row>
        <row r="697">
          <cell r="A697">
            <v>2000</v>
          </cell>
          <cell r="C697" t="str">
            <v>ME</v>
          </cell>
          <cell r="E697">
            <v>1277072</v>
          </cell>
        </row>
        <row r="698">
          <cell r="A698">
            <v>2000</v>
          </cell>
          <cell r="C698" t="str">
            <v>MD</v>
          </cell>
          <cell r="E698">
            <v>5311034</v>
          </cell>
        </row>
        <row r="699">
          <cell r="A699">
            <v>2000</v>
          </cell>
          <cell r="C699" t="str">
            <v>MA</v>
          </cell>
          <cell r="E699">
            <v>6361104</v>
          </cell>
        </row>
        <row r="700">
          <cell r="A700">
            <v>2000</v>
          </cell>
          <cell r="C700" t="str">
            <v>MI</v>
          </cell>
          <cell r="E700">
            <v>9952450</v>
          </cell>
        </row>
        <row r="701">
          <cell r="A701">
            <v>2000</v>
          </cell>
          <cell r="C701" t="str">
            <v>MN</v>
          </cell>
          <cell r="E701">
            <v>4933692</v>
          </cell>
        </row>
        <row r="702">
          <cell r="A702">
            <v>2000</v>
          </cell>
          <cell r="C702" t="str">
            <v>MS</v>
          </cell>
          <cell r="E702">
            <v>2848353</v>
          </cell>
        </row>
        <row r="703">
          <cell r="A703">
            <v>2000</v>
          </cell>
          <cell r="C703" t="str">
            <v>MO</v>
          </cell>
          <cell r="E703">
            <v>5607285</v>
          </cell>
        </row>
        <row r="704">
          <cell r="A704">
            <v>2000</v>
          </cell>
          <cell r="C704" t="str">
            <v>MT</v>
          </cell>
          <cell r="E704">
            <v>903773</v>
          </cell>
        </row>
        <row r="705">
          <cell r="A705">
            <v>2000</v>
          </cell>
          <cell r="C705" t="str">
            <v>NE</v>
          </cell>
          <cell r="E705">
            <v>1713820</v>
          </cell>
        </row>
        <row r="706">
          <cell r="A706">
            <v>2000</v>
          </cell>
          <cell r="C706" t="str">
            <v>NV</v>
          </cell>
          <cell r="E706">
            <v>2018741</v>
          </cell>
        </row>
        <row r="707">
          <cell r="A707">
            <v>2000</v>
          </cell>
          <cell r="C707" t="str">
            <v>NH</v>
          </cell>
          <cell r="E707">
            <v>1239882</v>
          </cell>
        </row>
        <row r="708">
          <cell r="A708">
            <v>2000</v>
          </cell>
          <cell r="C708" t="str">
            <v>NJ</v>
          </cell>
          <cell r="E708">
            <v>8430621</v>
          </cell>
        </row>
        <row r="709">
          <cell r="A709">
            <v>2000</v>
          </cell>
          <cell r="C709" t="str">
            <v>NM</v>
          </cell>
          <cell r="E709">
            <v>1821204</v>
          </cell>
        </row>
        <row r="710">
          <cell r="A710">
            <v>2000</v>
          </cell>
          <cell r="C710" t="str">
            <v>NY</v>
          </cell>
          <cell r="E710">
            <v>19001780</v>
          </cell>
        </row>
        <row r="711">
          <cell r="A711">
            <v>2000</v>
          </cell>
          <cell r="C711" t="str">
            <v>NC</v>
          </cell>
          <cell r="E711">
            <v>8081614</v>
          </cell>
        </row>
        <row r="712">
          <cell r="A712">
            <v>2000</v>
          </cell>
          <cell r="C712" t="str">
            <v>ND</v>
          </cell>
          <cell r="E712">
            <v>642023</v>
          </cell>
        </row>
        <row r="713">
          <cell r="A713">
            <v>2000</v>
          </cell>
          <cell r="C713" t="str">
            <v>OH</v>
          </cell>
          <cell r="E713">
            <v>11363543</v>
          </cell>
        </row>
        <row r="714">
          <cell r="A714">
            <v>2000</v>
          </cell>
          <cell r="C714" t="str">
            <v>OK</v>
          </cell>
          <cell r="E714">
            <v>3454365</v>
          </cell>
        </row>
        <row r="715">
          <cell r="A715">
            <v>2000</v>
          </cell>
          <cell r="C715" t="str">
            <v>OR</v>
          </cell>
          <cell r="E715">
            <v>3429708</v>
          </cell>
        </row>
        <row r="716">
          <cell r="A716">
            <v>2000</v>
          </cell>
          <cell r="C716" t="str">
            <v>PA</v>
          </cell>
          <cell r="E716">
            <v>12284173</v>
          </cell>
        </row>
        <row r="717">
          <cell r="A717">
            <v>2000</v>
          </cell>
          <cell r="C717" t="str">
            <v>RI</v>
          </cell>
          <cell r="E717">
            <v>1050268</v>
          </cell>
        </row>
        <row r="718">
          <cell r="A718">
            <v>2000</v>
          </cell>
          <cell r="C718" t="str">
            <v>SC</v>
          </cell>
          <cell r="E718">
            <v>4024223</v>
          </cell>
        </row>
        <row r="719">
          <cell r="A719">
            <v>2000</v>
          </cell>
          <cell r="C719" t="str">
            <v>SD</v>
          </cell>
          <cell r="E719">
            <v>755844</v>
          </cell>
        </row>
        <row r="720">
          <cell r="A720">
            <v>2000</v>
          </cell>
          <cell r="C720" t="str">
            <v>TN</v>
          </cell>
          <cell r="E720">
            <v>5703719</v>
          </cell>
        </row>
        <row r="721">
          <cell r="A721">
            <v>2000</v>
          </cell>
          <cell r="C721" t="str">
            <v>TX</v>
          </cell>
          <cell r="E721">
            <v>20944499</v>
          </cell>
        </row>
        <row r="722">
          <cell r="A722">
            <v>2000</v>
          </cell>
          <cell r="C722" t="str">
            <v>US</v>
          </cell>
          <cell r="E722">
            <v>282162411</v>
          </cell>
        </row>
        <row r="723">
          <cell r="A723">
            <v>2000</v>
          </cell>
          <cell r="C723" t="str">
            <v>UT</v>
          </cell>
          <cell r="E723">
            <v>2244502</v>
          </cell>
        </row>
        <row r="724">
          <cell r="A724">
            <v>2000</v>
          </cell>
          <cell r="C724" t="str">
            <v>VT</v>
          </cell>
          <cell r="E724">
            <v>609618</v>
          </cell>
        </row>
        <row r="725">
          <cell r="A725">
            <v>2000</v>
          </cell>
          <cell r="C725" t="str">
            <v>VA</v>
          </cell>
          <cell r="E725">
            <v>7105817</v>
          </cell>
        </row>
        <row r="726">
          <cell r="A726">
            <v>2000</v>
          </cell>
          <cell r="C726" t="str">
            <v>WA</v>
          </cell>
          <cell r="E726">
            <v>5910512</v>
          </cell>
        </row>
        <row r="727">
          <cell r="A727">
            <v>2000</v>
          </cell>
          <cell r="C727" t="str">
            <v>WV</v>
          </cell>
          <cell r="E727">
            <v>1807021</v>
          </cell>
        </row>
        <row r="728">
          <cell r="A728">
            <v>2000</v>
          </cell>
          <cell r="C728" t="str">
            <v>WI</v>
          </cell>
          <cell r="E728">
            <v>5373999</v>
          </cell>
        </row>
        <row r="729">
          <cell r="A729">
            <v>2000</v>
          </cell>
          <cell r="C729" t="str">
            <v>WY</v>
          </cell>
          <cell r="E729">
            <v>494300</v>
          </cell>
        </row>
        <row r="730">
          <cell r="A730">
            <v>1999</v>
          </cell>
          <cell r="C730" t="str">
            <v>AL</v>
          </cell>
          <cell r="E730">
            <v>4430141</v>
          </cell>
        </row>
        <row r="731">
          <cell r="A731">
            <v>1999</v>
          </cell>
          <cell r="C731" t="str">
            <v>AK</v>
          </cell>
          <cell r="E731">
            <v>624779</v>
          </cell>
        </row>
        <row r="732">
          <cell r="A732">
            <v>1999</v>
          </cell>
          <cell r="C732" t="str">
            <v>AZ</v>
          </cell>
          <cell r="E732">
            <v>5023823</v>
          </cell>
        </row>
        <row r="733">
          <cell r="A733">
            <v>1999</v>
          </cell>
          <cell r="C733" t="str">
            <v>AR</v>
          </cell>
          <cell r="E733">
            <v>2651860</v>
          </cell>
        </row>
        <row r="734">
          <cell r="A734">
            <v>1999</v>
          </cell>
          <cell r="C734" t="str">
            <v>CA</v>
          </cell>
          <cell r="E734">
            <v>33499204</v>
          </cell>
        </row>
        <row r="735">
          <cell r="A735">
            <v>1999</v>
          </cell>
          <cell r="C735" t="str">
            <v>CO</v>
          </cell>
          <cell r="E735">
            <v>4226018</v>
          </cell>
        </row>
        <row r="736">
          <cell r="A736">
            <v>1999</v>
          </cell>
          <cell r="C736" t="str">
            <v>CT</v>
          </cell>
          <cell r="E736">
            <v>3386401</v>
          </cell>
        </row>
        <row r="737">
          <cell r="A737">
            <v>1999</v>
          </cell>
          <cell r="C737" t="str">
            <v>DE</v>
          </cell>
          <cell r="E737">
            <v>774990</v>
          </cell>
        </row>
        <row r="738">
          <cell r="A738">
            <v>1999</v>
          </cell>
          <cell r="C738" t="str">
            <v>DC</v>
          </cell>
          <cell r="E738">
            <v>570213</v>
          </cell>
        </row>
        <row r="739">
          <cell r="A739">
            <v>1999</v>
          </cell>
          <cell r="C739" t="str">
            <v>FL</v>
          </cell>
          <cell r="E739">
            <v>15759421</v>
          </cell>
        </row>
        <row r="740">
          <cell r="A740">
            <v>1999</v>
          </cell>
          <cell r="C740" t="str">
            <v>GA</v>
          </cell>
          <cell r="E740">
            <v>8045965</v>
          </cell>
        </row>
        <row r="741">
          <cell r="A741">
            <v>1999</v>
          </cell>
          <cell r="C741" t="str">
            <v>HI</v>
          </cell>
          <cell r="E741">
            <v>1210300</v>
          </cell>
        </row>
        <row r="742">
          <cell r="A742">
            <v>1999</v>
          </cell>
          <cell r="C742" t="str">
            <v>ID</v>
          </cell>
          <cell r="E742">
            <v>1275674</v>
          </cell>
        </row>
        <row r="743">
          <cell r="A743">
            <v>1999</v>
          </cell>
          <cell r="C743" t="str">
            <v>IL</v>
          </cell>
          <cell r="E743">
            <v>12359020</v>
          </cell>
        </row>
        <row r="744">
          <cell r="A744">
            <v>1999</v>
          </cell>
          <cell r="C744" t="str">
            <v>IN</v>
          </cell>
          <cell r="E744">
            <v>6044969</v>
          </cell>
        </row>
        <row r="745">
          <cell r="A745">
            <v>1999</v>
          </cell>
          <cell r="C745" t="str">
            <v>IA</v>
          </cell>
          <cell r="E745">
            <v>2917634</v>
          </cell>
        </row>
        <row r="746">
          <cell r="A746">
            <v>1999</v>
          </cell>
          <cell r="C746" t="str">
            <v>KS</v>
          </cell>
          <cell r="E746">
            <v>2678338</v>
          </cell>
        </row>
        <row r="747">
          <cell r="A747">
            <v>1999</v>
          </cell>
          <cell r="C747" t="str">
            <v>KY</v>
          </cell>
          <cell r="E747">
            <v>4018053</v>
          </cell>
        </row>
        <row r="748">
          <cell r="A748">
            <v>1999</v>
          </cell>
          <cell r="C748" t="str">
            <v>LA</v>
          </cell>
          <cell r="E748">
            <v>4460811</v>
          </cell>
        </row>
        <row r="749">
          <cell r="A749">
            <v>1999</v>
          </cell>
          <cell r="C749" t="str">
            <v>ME</v>
          </cell>
          <cell r="E749">
            <v>1266808</v>
          </cell>
        </row>
        <row r="750">
          <cell r="A750">
            <v>1999</v>
          </cell>
          <cell r="C750" t="str">
            <v>MD</v>
          </cell>
          <cell r="E750">
            <v>5254509</v>
          </cell>
        </row>
        <row r="751">
          <cell r="A751">
            <v>1999</v>
          </cell>
          <cell r="C751" t="str">
            <v>MA</v>
          </cell>
          <cell r="E751">
            <v>6317345</v>
          </cell>
        </row>
        <row r="752">
          <cell r="A752">
            <v>1999</v>
          </cell>
          <cell r="C752" t="str">
            <v>MI</v>
          </cell>
          <cell r="E752">
            <v>9897116</v>
          </cell>
        </row>
        <row r="753">
          <cell r="A753">
            <v>1999</v>
          </cell>
          <cell r="C753" t="str">
            <v>MN</v>
          </cell>
          <cell r="E753">
            <v>4873481</v>
          </cell>
        </row>
        <row r="754">
          <cell r="A754">
            <v>1999</v>
          </cell>
          <cell r="C754" t="str">
            <v>MS</v>
          </cell>
          <cell r="E754">
            <v>2828408</v>
          </cell>
        </row>
        <row r="755">
          <cell r="A755">
            <v>1999</v>
          </cell>
          <cell r="C755" t="str">
            <v>MO</v>
          </cell>
          <cell r="E755">
            <v>5561948</v>
          </cell>
        </row>
        <row r="756">
          <cell r="A756">
            <v>1999</v>
          </cell>
          <cell r="C756" t="str">
            <v>MT</v>
          </cell>
          <cell r="E756">
            <v>897507</v>
          </cell>
        </row>
        <row r="757">
          <cell r="A757">
            <v>1999</v>
          </cell>
          <cell r="C757" t="str">
            <v>NE</v>
          </cell>
          <cell r="E757">
            <v>1704764</v>
          </cell>
        </row>
        <row r="758">
          <cell r="A758">
            <v>1999</v>
          </cell>
          <cell r="C758" t="str">
            <v>NV</v>
          </cell>
          <cell r="E758">
            <v>1934718</v>
          </cell>
        </row>
        <row r="759">
          <cell r="A759">
            <v>1999</v>
          </cell>
          <cell r="C759" t="str">
            <v>NH</v>
          </cell>
          <cell r="E759">
            <v>1222014</v>
          </cell>
        </row>
        <row r="760">
          <cell r="A760">
            <v>1999</v>
          </cell>
          <cell r="C760" t="str">
            <v>NJ</v>
          </cell>
          <cell r="E760">
            <v>8359592</v>
          </cell>
        </row>
        <row r="761">
          <cell r="A761">
            <v>1999</v>
          </cell>
          <cell r="C761" t="str">
            <v>NM</v>
          </cell>
          <cell r="E761">
            <v>1808082</v>
          </cell>
        </row>
        <row r="762">
          <cell r="A762">
            <v>1999</v>
          </cell>
          <cell r="C762" t="str">
            <v>NY</v>
          </cell>
          <cell r="E762">
            <v>18882725</v>
          </cell>
        </row>
        <row r="763">
          <cell r="A763">
            <v>1999</v>
          </cell>
          <cell r="C763" t="str">
            <v>NC</v>
          </cell>
          <cell r="E763">
            <v>7949361</v>
          </cell>
        </row>
        <row r="764">
          <cell r="A764">
            <v>1999</v>
          </cell>
          <cell r="C764" t="str">
            <v>ND</v>
          </cell>
          <cell r="E764">
            <v>644259</v>
          </cell>
        </row>
        <row r="765">
          <cell r="A765">
            <v>1999</v>
          </cell>
          <cell r="C765" t="str">
            <v>OH</v>
          </cell>
          <cell r="E765">
            <v>11335454</v>
          </cell>
        </row>
        <row r="766">
          <cell r="A766">
            <v>1999</v>
          </cell>
          <cell r="C766" t="str">
            <v>OK</v>
          </cell>
          <cell r="E766">
            <v>3437147</v>
          </cell>
        </row>
        <row r="767">
          <cell r="A767">
            <v>1999</v>
          </cell>
          <cell r="C767" t="str">
            <v>OR</v>
          </cell>
          <cell r="E767">
            <v>3393941</v>
          </cell>
        </row>
        <row r="768">
          <cell r="A768">
            <v>1999</v>
          </cell>
          <cell r="C768" t="str">
            <v>PA</v>
          </cell>
          <cell r="E768">
            <v>12263805</v>
          </cell>
        </row>
        <row r="769">
          <cell r="A769">
            <v>1999</v>
          </cell>
          <cell r="C769" t="str">
            <v>RI</v>
          </cell>
          <cell r="E769">
            <v>1040402</v>
          </cell>
        </row>
        <row r="770">
          <cell r="A770">
            <v>1999</v>
          </cell>
          <cell r="C770" t="str">
            <v>SC</v>
          </cell>
          <cell r="E770">
            <v>3974682</v>
          </cell>
        </row>
        <row r="771">
          <cell r="A771">
            <v>1999</v>
          </cell>
          <cell r="C771" t="str">
            <v>SD</v>
          </cell>
          <cell r="E771">
            <v>750412</v>
          </cell>
        </row>
        <row r="772">
          <cell r="A772">
            <v>1999</v>
          </cell>
          <cell r="C772" t="str">
            <v>TN</v>
          </cell>
          <cell r="E772">
            <v>5638706</v>
          </cell>
        </row>
        <row r="773">
          <cell r="A773">
            <v>1999</v>
          </cell>
          <cell r="C773" t="str">
            <v>TX</v>
          </cell>
          <cell r="E773">
            <v>20558220</v>
          </cell>
        </row>
        <row r="774">
          <cell r="A774">
            <v>1999</v>
          </cell>
          <cell r="C774" t="str">
            <v>US</v>
          </cell>
          <cell r="E774">
            <v>279040168</v>
          </cell>
        </row>
        <row r="775">
          <cell r="A775">
            <v>1999</v>
          </cell>
          <cell r="C775" t="str">
            <v>UT</v>
          </cell>
          <cell r="E775">
            <v>2203482</v>
          </cell>
        </row>
        <row r="776">
          <cell r="A776">
            <v>1999</v>
          </cell>
          <cell r="C776" t="str">
            <v>VT</v>
          </cell>
          <cell r="E776">
            <v>604683</v>
          </cell>
        </row>
        <row r="777">
          <cell r="A777">
            <v>1999</v>
          </cell>
          <cell r="C777" t="str">
            <v>VA</v>
          </cell>
          <cell r="E777">
            <v>7000174</v>
          </cell>
        </row>
        <row r="778">
          <cell r="A778">
            <v>1999</v>
          </cell>
          <cell r="C778" t="str">
            <v>WA</v>
          </cell>
          <cell r="E778">
            <v>5842564</v>
          </cell>
        </row>
        <row r="779">
          <cell r="A779">
            <v>1999</v>
          </cell>
          <cell r="C779" t="str">
            <v>WV</v>
          </cell>
          <cell r="E779">
            <v>1811799</v>
          </cell>
        </row>
        <row r="780">
          <cell r="A780">
            <v>1999</v>
          </cell>
          <cell r="C780" t="str">
            <v>WI</v>
          </cell>
          <cell r="E780">
            <v>5332666</v>
          </cell>
        </row>
        <row r="781">
          <cell r="A781">
            <v>1999</v>
          </cell>
          <cell r="C781" t="str">
            <v>WY</v>
          </cell>
          <cell r="E781">
            <v>491780</v>
          </cell>
        </row>
        <row r="782">
          <cell r="A782">
            <v>1998</v>
          </cell>
          <cell r="C782" t="str">
            <v>AL</v>
          </cell>
          <cell r="E782">
            <v>4404701</v>
          </cell>
        </row>
        <row r="783">
          <cell r="A783">
            <v>1998</v>
          </cell>
          <cell r="C783" t="str">
            <v>AK</v>
          </cell>
          <cell r="E783">
            <v>619932</v>
          </cell>
        </row>
        <row r="784">
          <cell r="A784">
            <v>1998</v>
          </cell>
          <cell r="C784" t="str">
            <v>AZ</v>
          </cell>
          <cell r="E784">
            <v>4883342</v>
          </cell>
        </row>
        <row r="785">
          <cell r="A785">
            <v>1998</v>
          </cell>
          <cell r="C785" t="str">
            <v>AR</v>
          </cell>
          <cell r="E785">
            <v>2626289</v>
          </cell>
        </row>
        <row r="786">
          <cell r="A786">
            <v>1998</v>
          </cell>
          <cell r="C786" t="str">
            <v>CA</v>
          </cell>
          <cell r="E786">
            <v>32987675</v>
          </cell>
        </row>
        <row r="787">
          <cell r="A787">
            <v>1998</v>
          </cell>
          <cell r="C787" t="str">
            <v>CO</v>
          </cell>
          <cell r="E787">
            <v>4116639</v>
          </cell>
        </row>
        <row r="788">
          <cell r="A788">
            <v>1998</v>
          </cell>
          <cell r="C788" t="str">
            <v>CT</v>
          </cell>
          <cell r="E788">
            <v>3365352</v>
          </cell>
        </row>
        <row r="789">
          <cell r="A789">
            <v>1998</v>
          </cell>
          <cell r="C789" t="str">
            <v>DE</v>
          </cell>
          <cell r="E789">
            <v>763335</v>
          </cell>
        </row>
        <row r="790">
          <cell r="A790">
            <v>1998</v>
          </cell>
          <cell r="C790" t="str">
            <v>DC</v>
          </cell>
          <cell r="E790">
            <v>565230</v>
          </cell>
        </row>
        <row r="791">
          <cell r="A791">
            <v>1998</v>
          </cell>
          <cell r="C791" t="str">
            <v>FL</v>
          </cell>
          <cell r="E791">
            <v>15486559</v>
          </cell>
        </row>
        <row r="792">
          <cell r="A792">
            <v>1998</v>
          </cell>
          <cell r="C792" t="str">
            <v>GA</v>
          </cell>
          <cell r="E792">
            <v>7863536</v>
          </cell>
        </row>
        <row r="793">
          <cell r="A793">
            <v>1998</v>
          </cell>
          <cell r="C793" t="str">
            <v>HI</v>
          </cell>
          <cell r="E793">
            <v>1215233</v>
          </cell>
        </row>
        <row r="794">
          <cell r="A794">
            <v>1998</v>
          </cell>
          <cell r="C794" t="str">
            <v>ID</v>
          </cell>
          <cell r="E794">
            <v>1252330</v>
          </cell>
        </row>
        <row r="795">
          <cell r="A795">
            <v>1998</v>
          </cell>
          <cell r="C795" t="str">
            <v>IL</v>
          </cell>
          <cell r="E795">
            <v>12271847</v>
          </cell>
        </row>
        <row r="796">
          <cell r="A796">
            <v>1998</v>
          </cell>
          <cell r="C796" t="str">
            <v>IN</v>
          </cell>
          <cell r="E796">
            <v>5998880</v>
          </cell>
        </row>
        <row r="797">
          <cell r="A797">
            <v>1998</v>
          </cell>
          <cell r="C797" t="str">
            <v>IA</v>
          </cell>
          <cell r="E797">
            <v>2902872</v>
          </cell>
        </row>
        <row r="798">
          <cell r="A798">
            <v>1998</v>
          </cell>
          <cell r="C798" t="str">
            <v>KS</v>
          </cell>
          <cell r="E798">
            <v>2660598</v>
          </cell>
        </row>
        <row r="799">
          <cell r="A799">
            <v>1998</v>
          </cell>
          <cell r="C799" t="str">
            <v>KY</v>
          </cell>
          <cell r="E799">
            <v>3985390</v>
          </cell>
        </row>
        <row r="800">
          <cell r="A800">
            <v>1998</v>
          </cell>
          <cell r="C800" t="str">
            <v>LA</v>
          </cell>
          <cell r="E800">
            <v>4440344</v>
          </cell>
        </row>
        <row r="801">
          <cell r="A801">
            <v>1998</v>
          </cell>
          <cell r="C801" t="str">
            <v>ME</v>
          </cell>
          <cell r="E801">
            <v>1259127</v>
          </cell>
        </row>
        <row r="802">
          <cell r="A802">
            <v>1998</v>
          </cell>
          <cell r="C802" t="str">
            <v>MD</v>
          </cell>
          <cell r="E802">
            <v>5204464</v>
          </cell>
        </row>
        <row r="803">
          <cell r="A803">
            <v>1998</v>
          </cell>
          <cell r="C803" t="str">
            <v>MA</v>
          </cell>
          <cell r="E803">
            <v>6271838</v>
          </cell>
        </row>
        <row r="804">
          <cell r="A804">
            <v>1998</v>
          </cell>
          <cell r="C804" t="str">
            <v>MI</v>
          </cell>
          <cell r="E804">
            <v>9847942</v>
          </cell>
        </row>
        <row r="805">
          <cell r="A805">
            <v>1998</v>
          </cell>
          <cell r="C805" t="str">
            <v>MN</v>
          </cell>
          <cell r="E805">
            <v>4813412</v>
          </cell>
        </row>
        <row r="806">
          <cell r="A806">
            <v>1998</v>
          </cell>
          <cell r="C806" t="str">
            <v>MS</v>
          </cell>
          <cell r="E806">
            <v>2804834</v>
          </cell>
        </row>
        <row r="807">
          <cell r="A807">
            <v>1998</v>
          </cell>
          <cell r="C807" t="str">
            <v>MO</v>
          </cell>
          <cell r="E807">
            <v>5521765</v>
          </cell>
        </row>
        <row r="808">
          <cell r="A808">
            <v>1998</v>
          </cell>
          <cell r="C808" t="str">
            <v>MT</v>
          </cell>
          <cell r="E808">
            <v>892431</v>
          </cell>
        </row>
        <row r="809">
          <cell r="A809">
            <v>1998</v>
          </cell>
          <cell r="C809" t="str">
            <v>NE</v>
          </cell>
          <cell r="E809">
            <v>1695816</v>
          </cell>
        </row>
        <row r="810">
          <cell r="A810">
            <v>1998</v>
          </cell>
          <cell r="C810" t="str">
            <v>NV</v>
          </cell>
          <cell r="E810">
            <v>1853191</v>
          </cell>
        </row>
        <row r="811">
          <cell r="A811">
            <v>1998</v>
          </cell>
          <cell r="C811" t="str">
            <v>NH</v>
          </cell>
          <cell r="E811">
            <v>1205940</v>
          </cell>
        </row>
        <row r="812">
          <cell r="A812">
            <v>1998</v>
          </cell>
          <cell r="C812" t="str">
            <v>NJ</v>
          </cell>
          <cell r="E812">
            <v>8287418</v>
          </cell>
        </row>
        <row r="813">
          <cell r="A813">
            <v>1998</v>
          </cell>
          <cell r="C813" t="str">
            <v>NM</v>
          </cell>
          <cell r="E813">
            <v>1793484</v>
          </cell>
        </row>
        <row r="814">
          <cell r="A814">
            <v>1998</v>
          </cell>
          <cell r="C814" t="str">
            <v>NY</v>
          </cell>
          <cell r="E814">
            <v>18755906</v>
          </cell>
        </row>
        <row r="815">
          <cell r="A815">
            <v>1998</v>
          </cell>
          <cell r="C815" t="str">
            <v>NC</v>
          </cell>
          <cell r="E815">
            <v>7809121</v>
          </cell>
        </row>
        <row r="816">
          <cell r="A816">
            <v>1998</v>
          </cell>
          <cell r="C816" t="str">
            <v>ND</v>
          </cell>
          <cell r="E816">
            <v>647532</v>
          </cell>
        </row>
        <row r="817">
          <cell r="A817">
            <v>1998</v>
          </cell>
          <cell r="C817" t="str">
            <v>OH</v>
          </cell>
          <cell r="E817">
            <v>11311536</v>
          </cell>
        </row>
        <row r="818">
          <cell r="A818">
            <v>1998</v>
          </cell>
          <cell r="C818" t="str">
            <v>OK</v>
          </cell>
          <cell r="E818">
            <v>3405194</v>
          </cell>
        </row>
        <row r="819">
          <cell r="A819">
            <v>1998</v>
          </cell>
          <cell r="C819" t="str">
            <v>OR</v>
          </cell>
          <cell r="E819">
            <v>3352449</v>
          </cell>
        </row>
        <row r="820">
          <cell r="A820">
            <v>1998</v>
          </cell>
          <cell r="C820" t="str">
            <v>PA</v>
          </cell>
          <cell r="E820">
            <v>12245672</v>
          </cell>
        </row>
        <row r="821">
          <cell r="A821">
            <v>1998</v>
          </cell>
          <cell r="C821" t="str">
            <v>RI</v>
          </cell>
          <cell r="E821">
            <v>1031155</v>
          </cell>
        </row>
        <row r="822">
          <cell r="A822">
            <v>1998</v>
          </cell>
          <cell r="C822" t="str">
            <v>SC</v>
          </cell>
          <cell r="E822">
            <v>3919235</v>
          </cell>
        </row>
        <row r="823">
          <cell r="A823">
            <v>1998</v>
          </cell>
          <cell r="C823" t="str">
            <v>SD</v>
          </cell>
          <cell r="E823">
            <v>746058</v>
          </cell>
        </row>
        <row r="824">
          <cell r="A824">
            <v>1998</v>
          </cell>
          <cell r="C824" t="str">
            <v>TN</v>
          </cell>
          <cell r="E824">
            <v>5570045</v>
          </cell>
        </row>
        <row r="825">
          <cell r="A825">
            <v>1998</v>
          </cell>
          <cell r="C825" t="str">
            <v>TX</v>
          </cell>
          <cell r="E825">
            <v>20157531</v>
          </cell>
        </row>
        <row r="826">
          <cell r="A826">
            <v>1998</v>
          </cell>
          <cell r="C826" t="str">
            <v>US</v>
          </cell>
          <cell r="E826">
            <v>275854104</v>
          </cell>
        </row>
        <row r="827">
          <cell r="A827">
            <v>1998</v>
          </cell>
          <cell r="C827" t="str">
            <v>UT</v>
          </cell>
          <cell r="E827">
            <v>2165960</v>
          </cell>
        </row>
        <row r="828">
          <cell r="A828">
            <v>1998</v>
          </cell>
          <cell r="C828" t="str">
            <v>VT</v>
          </cell>
          <cell r="E828">
            <v>600416</v>
          </cell>
        </row>
        <row r="829">
          <cell r="A829">
            <v>1998</v>
          </cell>
          <cell r="C829" t="str">
            <v>VA</v>
          </cell>
          <cell r="E829">
            <v>6900918</v>
          </cell>
        </row>
        <row r="830">
          <cell r="A830">
            <v>1998</v>
          </cell>
          <cell r="C830" t="str">
            <v>WA</v>
          </cell>
          <cell r="E830">
            <v>5769562</v>
          </cell>
        </row>
        <row r="831">
          <cell r="A831">
            <v>1998</v>
          </cell>
          <cell r="C831" t="str">
            <v>WV</v>
          </cell>
          <cell r="E831">
            <v>1815609</v>
          </cell>
        </row>
        <row r="832">
          <cell r="A832">
            <v>1998</v>
          </cell>
          <cell r="C832" t="str">
            <v>WI</v>
          </cell>
          <cell r="E832">
            <v>5297672</v>
          </cell>
        </row>
        <row r="833">
          <cell r="A833">
            <v>1998</v>
          </cell>
          <cell r="C833" t="str">
            <v>WY</v>
          </cell>
          <cell r="E833">
            <v>490787</v>
          </cell>
        </row>
        <row r="834">
          <cell r="A834">
            <v>1997</v>
          </cell>
          <cell r="C834" t="str">
            <v>AL</v>
          </cell>
          <cell r="E834">
            <v>4367935</v>
          </cell>
        </row>
        <row r="835">
          <cell r="A835">
            <v>1997</v>
          </cell>
          <cell r="C835" t="str">
            <v>AK</v>
          </cell>
          <cell r="E835">
            <v>612968</v>
          </cell>
        </row>
        <row r="836">
          <cell r="A836">
            <v>1997</v>
          </cell>
          <cell r="C836" t="str">
            <v>AZ</v>
          </cell>
          <cell r="E836">
            <v>4736990</v>
          </cell>
        </row>
        <row r="837">
          <cell r="A837">
            <v>1997</v>
          </cell>
          <cell r="C837" t="str">
            <v>AR</v>
          </cell>
          <cell r="E837">
            <v>2601090</v>
          </cell>
        </row>
        <row r="838">
          <cell r="A838">
            <v>1997</v>
          </cell>
          <cell r="C838" t="str">
            <v>CA</v>
          </cell>
          <cell r="E838">
            <v>32486010</v>
          </cell>
        </row>
        <row r="839">
          <cell r="A839">
            <v>1997</v>
          </cell>
          <cell r="C839" t="str">
            <v>CO</v>
          </cell>
          <cell r="E839">
            <v>4018293</v>
          </cell>
        </row>
        <row r="840">
          <cell r="A840">
            <v>1997</v>
          </cell>
          <cell r="C840" t="str">
            <v>CT</v>
          </cell>
          <cell r="E840">
            <v>3349348</v>
          </cell>
        </row>
        <row r="841">
          <cell r="A841">
            <v>1997</v>
          </cell>
          <cell r="C841" t="str">
            <v>DE</v>
          </cell>
          <cell r="E841">
            <v>751487</v>
          </cell>
        </row>
        <row r="842">
          <cell r="A842">
            <v>1997</v>
          </cell>
          <cell r="C842" t="str">
            <v>DC</v>
          </cell>
          <cell r="E842">
            <v>567736</v>
          </cell>
        </row>
        <row r="843">
          <cell r="A843">
            <v>1997</v>
          </cell>
          <cell r="C843" t="str">
            <v>FL</v>
          </cell>
          <cell r="E843">
            <v>15186304</v>
          </cell>
        </row>
        <row r="844">
          <cell r="A844">
            <v>1997</v>
          </cell>
          <cell r="C844" t="str">
            <v>GA</v>
          </cell>
          <cell r="E844">
            <v>7685099</v>
          </cell>
        </row>
        <row r="845">
          <cell r="A845">
            <v>1997</v>
          </cell>
          <cell r="C845" t="str">
            <v>HI</v>
          </cell>
          <cell r="E845">
            <v>1211640</v>
          </cell>
        </row>
        <row r="846">
          <cell r="A846">
            <v>1997</v>
          </cell>
          <cell r="C846" t="str">
            <v>ID</v>
          </cell>
          <cell r="E846">
            <v>1228520</v>
          </cell>
        </row>
        <row r="847">
          <cell r="A847">
            <v>1997</v>
          </cell>
          <cell r="C847" t="str">
            <v>IL</v>
          </cell>
          <cell r="E847">
            <v>12185715</v>
          </cell>
        </row>
        <row r="848">
          <cell r="A848">
            <v>1997</v>
          </cell>
          <cell r="C848" t="str">
            <v>IN</v>
          </cell>
          <cell r="E848">
            <v>5955267</v>
          </cell>
        </row>
        <row r="849">
          <cell r="A849">
            <v>1997</v>
          </cell>
          <cell r="C849" t="str">
            <v>IA</v>
          </cell>
          <cell r="E849">
            <v>2891119</v>
          </cell>
        </row>
        <row r="850">
          <cell r="A850">
            <v>1997</v>
          </cell>
          <cell r="C850" t="str">
            <v>KS</v>
          </cell>
          <cell r="E850">
            <v>2635292</v>
          </cell>
        </row>
        <row r="851">
          <cell r="A851">
            <v>1997</v>
          </cell>
          <cell r="C851" t="str">
            <v>KY</v>
          </cell>
          <cell r="E851">
            <v>3952747</v>
          </cell>
        </row>
        <row r="852">
          <cell r="A852">
            <v>1997</v>
          </cell>
          <cell r="C852" t="str">
            <v>LA</v>
          </cell>
          <cell r="E852">
            <v>4421071</v>
          </cell>
        </row>
        <row r="853">
          <cell r="A853">
            <v>1997</v>
          </cell>
          <cell r="C853" t="str">
            <v>ME</v>
          </cell>
          <cell r="E853">
            <v>1254774</v>
          </cell>
        </row>
        <row r="854">
          <cell r="A854">
            <v>1997</v>
          </cell>
          <cell r="C854" t="str">
            <v>MD</v>
          </cell>
          <cell r="E854">
            <v>5157328</v>
          </cell>
        </row>
        <row r="855">
          <cell r="A855">
            <v>1997</v>
          </cell>
          <cell r="C855" t="str">
            <v>MA</v>
          </cell>
          <cell r="E855">
            <v>6226058</v>
          </cell>
        </row>
        <row r="856">
          <cell r="A856">
            <v>1997</v>
          </cell>
          <cell r="C856" t="str">
            <v>MI</v>
          </cell>
          <cell r="E856">
            <v>9809051</v>
          </cell>
        </row>
        <row r="857">
          <cell r="A857">
            <v>1997</v>
          </cell>
          <cell r="C857" t="str">
            <v>MN</v>
          </cell>
          <cell r="E857">
            <v>4763390</v>
          </cell>
        </row>
        <row r="858">
          <cell r="A858">
            <v>1997</v>
          </cell>
          <cell r="C858" t="str">
            <v>MS</v>
          </cell>
          <cell r="E858">
            <v>2777004</v>
          </cell>
        </row>
        <row r="859">
          <cell r="A859">
            <v>1997</v>
          </cell>
          <cell r="C859" t="str">
            <v>MO</v>
          </cell>
          <cell r="E859">
            <v>5481193</v>
          </cell>
        </row>
        <row r="860">
          <cell r="A860">
            <v>1997</v>
          </cell>
          <cell r="C860" t="str">
            <v>MT</v>
          </cell>
          <cell r="E860">
            <v>889865</v>
          </cell>
        </row>
        <row r="861">
          <cell r="A861">
            <v>1997</v>
          </cell>
          <cell r="C861" t="str">
            <v>NE</v>
          </cell>
          <cell r="E861">
            <v>1686418</v>
          </cell>
        </row>
        <row r="862">
          <cell r="A862">
            <v>1997</v>
          </cell>
          <cell r="C862" t="str">
            <v>NV</v>
          </cell>
          <cell r="E862">
            <v>1764104</v>
          </cell>
        </row>
        <row r="863">
          <cell r="A863">
            <v>1997</v>
          </cell>
          <cell r="C863" t="str">
            <v>NH</v>
          </cell>
          <cell r="E863">
            <v>1189425</v>
          </cell>
        </row>
        <row r="864">
          <cell r="A864">
            <v>1997</v>
          </cell>
          <cell r="C864" t="str">
            <v>NJ</v>
          </cell>
          <cell r="E864">
            <v>8218808</v>
          </cell>
        </row>
        <row r="865">
          <cell r="A865">
            <v>1997</v>
          </cell>
          <cell r="C865" t="str">
            <v>NM</v>
          </cell>
          <cell r="E865">
            <v>1774839</v>
          </cell>
        </row>
        <row r="866">
          <cell r="A866">
            <v>1997</v>
          </cell>
          <cell r="C866" t="str">
            <v>NY</v>
          </cell>
          <cell r="E866">
            <v>18656546</v>
          </cell>
        </row>
        <row r="867">
          <cell r="A867">
            <v>1997</v>
          </cell>
          <cell r="C867" t="str">
            <v>NC</v>
          </cell>
          <cell r="E867">
            <v>7656825</v>
          </cell>
        </row>
        <row r="868">
          <cell r="A868">
            <v>1997</v>
          </cell>
          <cell r="C868" t="str">
            <v>ND</v>
          </cell>
          <cell r="E868">
            <v>649716</v>
          </cell>
        </row>
        <row r="869">
          <cell r="A869">
            <v>1997</v>
          </cell>
          <cell r="C869" t="str">
            <v>OH</v>
          </cell>
          <cell r="E869">
            <v>11277357</v>
          </cell>
        </row>
        <row r="870">
          <cell r="A870">
            <v>1997</v>
          </cell>
          <cell r="C870" t="str">
            <v>OK</v>
          </cell>
          <cell r="E870">
            <v>3372917</v>
          </cell>
        </row>
        <row r="871">
          <cell r="A871">
            <v>1997</v>
          </cell>
          <cell r="C871" t="str">
            <v>OR</v>
          </cell>
          <cell r="E871">
            <v>3304310</v>
          </cell>
        </row>
        <row r="872">
          <cell r="A872">
            <v>1997</v>
          </cell>
          <cell r="C872" t="str">
            <v>PA</v>
          </cell>
          <cell r="E872">
            <v>12227814</v>
          </cell>
        </row>
        <row r="873">
          <cell r="A873">
            <v>1997</v>
          </cell>
          <cell r="C873" t="str">
            <v>RI</v>
          </cell>
          <cell r="E873">
            <v>1025353</v>
          </cell>
        </row>
        <row r="874">
          <cell r="A874">
            <v>1997</v>
          </cell>
          <cell r="C874" t="str">
            <v>SC</v>
          </cell>
          <cell r="E874">
            <v>3859696</v>
          </cell>
        </row>
        <row r="875">
          <cell r="A875">
            <v>1997</v>
          </cell>
          <cell r="C875" t="str">
            <v>SD</v>
          </cell>
          <cell r="E875">
            <v>744223</v>
          </cell>
        </row>
        <row r="876">
          <cell r="A876">
            <v>1997</v>
          </cell>
          <cell r="C876" t="str">
            <v>TN</v>
          </cell>
          <cell r="E876">
            <v>5499233</v>
          </cell>
        </row>
        <row r="877">
          <cell r="A877">
            <v>1997</v>
          </cell>
          <cell r="C877" t="str">
            <v>TX</v>
          </cell>
          <cell r="E877">
            <v>19740317</v>
          </cell>
        </row>
        <row r="878">
          <cell r="A878">
            <v>1997</v>
          </cell>
          <cell r="C878" t="str">
            <v>US</v>
          </cell>
          <cell r="E878">
            <v>272646925</v>
          </cell>
        </row>
        <row r="879">
          <cell r="A879">
            <v>1997</v>
          </cell>
          <cell r="C879" t="str">
            <v>UT</v>
          </cell>
          <cell r="E879">
            <v>2119784</v>
          </cell>
        </row>
        <row r="880">
          <cell r="A880">
            <v>1997</v>
          </cell>
          <cell r="C880" t="str">
            <v>VT</v>
          </cell>
          <cell r="E880">
            <v>597239</v>
          </cell>
        </row>
        <row r="881">
          <cell r="A881">
            <v>1997</v>
          </cell>
          <cell r="C881" t="str">
            <v>VA</v>
          </cell>
          <cell r="E881">
            <v>6829183</v>
          </cell>
        </row>
        <row r="882">
          <cell r="A882">
            <v>1997</v>
          </cell>
          <cell r="C882" t="str">
            <v>WA</v>
          </cell>
          <cell r="E882">
            <v>5674747</v>
          </cell>
        </row>
        <row r="883">
          <cell r="A883">
            <v>1997</v>
          </cell>
          <cell r="C883" t="str">
            <v>WV</v>
          </cell>
          <cell r="E883">
            <v>1819113</v>
          </cell>
        </row>
        <row r="884">
          <cell r="A884">
            <v>1997</v>
          </cell>
          <cell r="C884" t="str">
            <v>WI</v>
          </cell>
          <cell r="E884">
            <v>5266213</v>
          </cell>
        </row>
        <row r="885">
          <cell r="A885">
            <v>1997</v>
          </cell>
          <cell r="C885" t="str">
            <v>WY</v>
          </cell>
          <cell r="E885">
            <v>489451</v>
          </cell>
        </row>
        <row r="886">
          <cell r="A886">
            <v>1996</v>
          </cell>
          <cell r="C886" t="str">
            <v>AL</v>
          </cell>
          <cell r="E886">
            <v>4331102</v>
          </cell>
        </row>
        <row r="887">
          <cell r="A887">
            <v>1996</v>
          </cell>
          <cell r="C887" t="str">
            <v>AK</v>
          </cell>
          <cell r="E887">
            <v>608569</v>
          </cell>
        </row>
        <row r="888">
          <cell r="A888">
            <v>1996</v>
          </cell>
          <cell r="C888" t="str">
            <v>AZ</v>
          </cell>
          <cell r="E888">
            <v>4586940</v>
          </cell>
        </row>
        <row r="889">
          <cell r="A889">
            <v>1996</v>
          </cell>
          <cell r="C889" t="str">
            <v>AR</v>
          </cell>
          <cell r="E889">
            <v>2572109</v>
          </cell>
        </row>
        <row r="890">
          <cell r="A890">
            <v>1996</v>
          </cell>
          <cell r="C890" t="str">
            <v>CA</v>
          </cell>
          <cell r="E890">
            <v>32018834</v>
          </cell>
        </row>
        <row r="891">
          <cell r="A891">
            <v>1996</v>
          </cell>
          <cell r="C891" t="str">
            <v>CO</v>
          </cell>
          <cell r="E891">
            <v>3919972</v>
          </cell>
        </row>
        <row r="892">
          <cell r="A892">
            <v>1996</v>
          </cell>
          <cell r="C892" t="str">
            <v>CT</v>
          </cell>
          <cell r="E892">
            <v>3336685</v>
          </cell>
        </row>
        <row r="893">
          <cell r="A893">
            <v>1996</v>
          </cell>
          <cell r="C893" t="str">
            <v>DE</v>
          </cell>
          <cell r="E893">
            <v>740977</v>
          </cell>
        </row>
        <row r="894">
          <cell r="A894">
            <v>1996</v>
          </cell>
          <cell r="C894" t="str">
            <v>DC</v>
          </cell>
          <cell r="E894">
            <v>572377</v>
          </cell>
        </row>
        <row r="895">
          <cell r="A895">
            <v>1996</v>
          </cell>
          <cell r="C895" t="str">
            <v>FL</v>
          </cell>
          <cell r="E895">
            <v>14853360</v>
          </cell>
        </row>
        <row r="896">
          <cell r="A896">
            <v>1996</v>
          </cell>
          <cell r="C896" t="str">
            <v>GA</v>
          </cell>
          <cell r="E896">
            <v>7501069</v>
          </cell>
        </row>
        <row r="897">
          <cell r="A897">
            <v>1996</v>
          </cell>
          <cell r="C897" t="str">
            <v>HI</v>
          </cell>
          <cell r="E897">
            <v>1203755</v>
          </cell>
        </row>
        <row r="898">
          <cell r="A898">
            <v>1996</v>
          </cell>
          <cell r="C898" t="str">
            <v>ID</v>
          </cell>
          <cell r="E898">
            <v>1203083</v>
          </cell>
        </row>
        <row r="899">
          <cell r="A899">
            <v>1996</v>
          </cell>
          <cell r="C899" t="str">
            <v>IL</v>
          </cell>
          <cell r="E899">
            <v>12101997</v>
          </cell>
        </row>
        <row r="900">
          <cell r="A900">
            <v>1996</v>
          </cell>
          <cell r="C900" t="str">
            <v>IN</v>
          </cell>
          <cell r="E900">
            <v>5906013</v>
          </cell>
        </row>
        <row r="901">
          <cell r="A901">
            <v>1996</v>
          </cell>
          <cell r="C901" t="str">
            <v>IA</v>
          </cell>
          <cell r="E901">
            <v>2880000</v>
          </cell>
        </row>
        <row r="902">
          <cell r="A902">
            <v>1996</v>
          </cell>
          <cell r="C902" t="str">
            <v>KS</v>
          </cell>
          <cell r="E902">
            <v>2614554</v>
          </cell>
        </row>
        <row r="903">
          <cell r="A903">
            <v>1996</v>
          </cell>
          <cell r="C903" t="str">
            <v>KY</v>
          </cell>
          <cell r="E903">
            <v>3919535</v>
          </cell>
        </row>
        <row r="904">
          <cell r="A904">
            <v>1996</v>
          </cell>
          <cell r="C904" t="str">
            <v>LA</v>
          </cell>
          <cell r="E904">
            <v>4398877</v>
          </cell>
        </row>
        <row r="905">
          <cell r="A905">
            <v>1996</v>
          </cell>
          <cell r="C905" t="str">
            <v>ME</v>
          </cell>
          <cell r="E905">
            <v>1249060</v>
          </cell>
        </row>
        <row r="906">
          <cell r="A906">
            <v>1996</v>
          </cell>
          <cell r="C906" t="str">
            <v>MD</v>
          </cell>
          <cell r="E906">
            <v>5111986</v>
          </cell>
        </row>
        <row r="907">
          <cell r="A907">
            <v>1996</v>
          </cell>
          <cell r="C907" t="str">
            <v>MA</v>
          </cell>
          <cell r="E907">
            <v>6179756</v>
          </cell>
        </row>
        <row r="908">
          <cell r="A908">
            <v>1996</v>
          </cell>
          <cell r="C908" t="str">
            <v>MI</v>
          </cell>
          <cell r="E908">
            <v>9758645</v>
          </cell>
        </row>
        <row r="909">
          <cell r="A909">
            <v>1996</v>
          </cell>
          <cell r="C909" t="str">
            <v>MN</v>
          </cell>
          <cell r="E909">
            <v>4712827</v>
          </cell>
        </row>
        <row r="910">
          <cell r="A910">
            <v>1996</v>
          </cell>
          <cell r="C910" t="str">
            <v>MS</v>
          </cell>
          <cell r="E910">
            <v>2748085</v>
          </cell>
        </row>
        <row r="911">
          <cell r="A911">
            <v>1996</v>
          </cell>
          <cell r="C911" t="str">
            <v>MO</v>
          </cell>
          <cell r="E911">
            <v>5431553</v>
          </cell>
        </row>
        <row r="912">
          <cell r="A912">
            <v>1996</v>
          </cell>
          <cell r="C912" t="str">
            <v>MT</v>
          </cell>
          <cell r="E912">
            <v>886254</v>
          </cell>
        </row>
        <row r="913">
          <cell r="A913">
            <v>1996</v>
          </cell>
          <cell r="C913" t="str">
            <v>NE</v>
          </cell>
          <cell r="E913">
            <v>1673740</v>
          </cell>
        </row>
        <row r="914">
          <cell r="A914">
            <v>1996</v>
          </cell>
          <cell r="C914" t="str">
            <v>NV</v>
          </cell>
          <cell r="E914">
            <v>1666320</v>
          </cell>
        </row>
        <row r="915">
          <cell r="A915">
            <v>1996</v>
          </cell>
          <cell r="C915" t="str">
            <v>NH</v>
          </cell>
          <cell r="E915">
            <v>1174719</v>
          </cell>
        </row>
        <row r="916">
          <cell r="A916">
            <v>1996</v>
          </cell>
          <cell r="C916" t="str">
            <v>NJ</v>
          </cell>
          <cell r="E916">
            <v>8149596</v>
          </cell>
        </row>
        <row r="917">
          <cell r="A917">
            <v>1996</v>
          </cell>
          <cell r="C917" t="str">
            <v>NM</v>
          </cell>
          <cell r="E917">
            <v>1752326</v>
          </cell>
        </row>
        <row r="918">
          <cell r="A918">
            <v>1996</v>
          </cell>
          <cell r="C918" t="str">
            <v>NY</v>
          </cell>
          <cell r="E918">
            <v>18588460</v>
          </cell>
        </row>
        <row r="919">
          <cell r="A919">
            <v>1996</v>
          </cell>
          <cell r="C919" t="str">
            <v>NC</v>
          </cell>
          <cell r="E919">
            <v>7500670</v>
          </cell>
        </row>
        <row r="920">
          <cell r="A920">
            <v>1996</v>
          </cell>
          <cell r="C920" t="str">
            <v>ND</v>
          </cell>
          <cell r="E920">
            <v>650382</v>
          </cell>
        </row>
        <row r="921">
          <cell r="A921">
            <v>1996</v>
          </cell>
          <cell r="C921" t="str">
            <v>OH</v>
          </cell>
          <cell r="E921">
            <v>11242827</v>
          </cell>
        </row>
        <row r="922">
          <cell r="A922">
            <v>1996</v>
          </cell>
          <cell r="C922" t="str">
            <v>OK</v>
          </cell>
          <cell r="E922">
            <v>3340129</v>
          </cell>
        </row>
        <row r="923">
          <cell r="A923">
            <v>1996</v>
          </cell>
          <cell r="C923" t="str">
            <v>OR</v>
          </cell>
          <cell r="E923">
            <v>3247111</v>
          </cell>
        </row>
        <row r="924">
          <cell r="A924">
            <v>1996</v>
          </cell>
          <cell r="C924" t="str">
            <v>PA</v>
          </cell>
          <cell r="E924">
            <v>12220464</v>
          </cell>
        </row>
        <row r="925">
          <cell r="A925">
            <v>1996</v>
          </cell>
          <cell r="C925" t="str">
            <v>RI</v>
          </cell>
          <cell r="E925">
            <v>1020893</v>
          </cell>
        </row>
        <row r="926">
          <cell r="A926">
            <v>1996</v>
          </cell>
          <cell r="C926" t="str">
            <v>SC</v>
          </cell>
          <cell r="E926">
            <v>3796200</v>
          </cell>
        </row>
        <row r="927">
          <cell r="A927">
            <v>1996</v>
          </cell>
          <cell r="C927" t="str">
            <v>SD</v>
          </cell>
          <cell r="E927">
            <v>742213</v>
          </cell>
        </row>
        <row r="928">
          <cell r="A928">
            <v>1996</v>
          </cell>
          <cell r="C928" t="str">
            <v>TN</v>
          </cell>
          <cell r="E928">
            <v>5416643</v>
          </cell>
        </row>
        <row r="929">
          <cell r="A929">
            <v>1996</v>
          </cell>
          <cell r="C929" t="str">
            <v>TX</v>
          </cell>
          <cell r="E929">
            <v>19340342</v>
          </cell>
        </row>
        <row r="930">
          <cell r="A930">
            <v>1996</v>
          </cell>
          <cell r="C930" t="str">
            <v>US</v>
          </cell>
          <cell r="E930">
            <v>269394284</v>
          </cell>
        </row>
        <row r="931">
          <cell r="A931">
            <v>1996</v>
          </cell>
          <cell r="C931" t="str">
            <v>UT</v>
          </cell>
          <cell r="E931">
            <v>2067976</v>
          </cell>
        </row>
        <row r="932">
          <cell r="A932">
            <v>1996</v>
          </cell>
          <cell r="C932" t="str">
            <v>VT</v>
          </cell>
          <cell r="E932">
            <v>593701</v>
          </cell>
        </row>
        <row r="933">
          <cell r="A933">
            <v>1996</v>
          </cell>
          <cell r="C933" t="str">
            <v>VA</v>
          </cell>
          <cell r="E933">
            <v>6750884</v>
          </cell>
        </row>
        <row r="934">
          <cell r="A934">
            <v>1996</v>
          </cell>
          <cell r="C934" t="str">
            <v>WA</v>
          </cell>
          <cell r="E934">
            <v>5569753</v>
          </cell>
        </row>
        <row r="935">
          <cell r="A935">
            <v>1996</v>
          </cell>
          <cell r="C935" t="str">
            <v>WV</v>
          </cell>
          <cell r="E935">
            <v>1822808</v>
          </cell>
        </row>
        <row r="936">
          <cell r="A936">
            <v>1996</v>
          </cell>
          <cell r="C936" t="str">
            <v>WI</v>
          </cell>
          <cell r="E936">
            <v>5229986</v>
          </cell>
        </row>
        <row r="937">
          <cell r="A937">
            <v>1996</v>
          </cell>
          <cell r="C937" t="str">
            <v>WY</v>
          </cell>
          <cell r="E937">
            <v>488167</v>
          </cell>
        </row>
        <row r="938">
          <cell r="A938">
            <v>1995</v>
          </cell>
          <cell r="C938" t="str">
            <v>AL</v>
          </cell>
          <cell r="E938">
            <v>4296800</v>
          </cell>
        </row>
        <row r="939">
          <cell r="A939">
            <v>1995</v>
          </cell>
          <cell r="C939" t="str">
            <v>AK</v>
          </cell>
          <cell r="E939">
            <v>604412</v>
          </cell>
        </row>
        <row r="940">
          <cell r="A940">
            <v>1995</v>
          </cell>
          <cell r="C940" t="str">
            <v>AZ</v>
          </cell>
          <cell r="E940">
            <v>4432499</v>
          </cell>
        </row>
        <row r="941">
          <cell r="A941">
            <v>1995</v>
          </cell>
          <cell r="C941" t="str">
            <v>AR</v>
          </cell>
          <cell r="E941">
            <v>2535399</v>
          </cell>
        </row>
        <row r="942">
          <cell r="A942">
            <v>1995</v>
          </cell>
          <cell r="C942" t="str">
            <v>CA</v>
          </cell>
          <cell r="E942">
            <v>31696582</v>
          </cell>
        </row>
        <row r="943">
          <cell r="A943">
            <v>1995</v>
          </cell>
          <cell r="C943" t="str">
            <v>CO</v>
          </cell>
          <cell r="E943">
            <v>3826653</v>
          </cell>
        </row>
        <row r="944">
          <cell r="A944">
            <v>1995</v>
          </cell>
          <cell r="C944" t="str">
            <v>CT</v>
          </cell>
          <cell r="E944">
            <v>3324144</v>
          </cell>
        </row>
        <row r="945">
          <cell r="A945">
            <v>1995</v>
          </cell>
          <cell r="C945" t="str">
            <v>DE</v>
          </cell>
          <cell r="E945">
            <v>729734</v>
          </cell>
        </row>
        <row r="946">
          <cell r="A946">
            <v>1995</v>
          </cell>
          <cell r="C946" t="str">
            <v>DC</v>
          </cell>
          <cell r="E946">
            <v>580517</v>
          </cell>
        </row>
        <row r="947">
          <cell r="A947">
            <v>1995</v>
          </cell>
          <cell r="C947" t="str">
            <v>FL</v>
          </cell>
          <cell r="E947">
            <v>14537875</v>
          </cell>
        </row>
        <row r="948">
          <cell r="A948">
            <v>1995</v>
          </cell>
          <cell r="C948" t="str">
            <v>GA</v>
          </cell>
          <cell r="E948">
            <v>7328413</v>
          </cell>
        </row>
        <row r="949">
          <cell r="A949">
            <v>1995</v>
          </cell>
          <cell r="C949" t="str">
            <v>HI</v>
          </cell>
          <cell r="E949">
            <v>1196854</v>
          </cell>
        </row>
        <row r="950">
          <cell r="A950">
            <v>1995</v>
          </cell>
          <cell r="C950" t="str">
            <v>ID</v>
          </cell>
          <cell r="E950">
            <v>1177322</v>
          </cell>
        </row>
        <row r="951">
          <cell r="A951">
            <v>1995</v>
          </cell>
          <cell r="C951" t="str">
            <v>IL</v>
          </cell>
          <cell r="E951">
            <v>12008437</v>
          </cell>
        </row>
        <row r="952">
          <cell r="A952">
            <v>1995</v>
          </cell>
          <cell r="C952" t="str">
            <v>IN</v>
          </cell>
          <cell r="E952">
            <v>5851459</v>
          </cell>
        </row>
        <row r="953">
          <cell r="A953">
            <v>1995</v>
          </cell>
          <cell r="C953" t="str">
            <v>IA</v>
          </cell>
          <cell r="E953">
            <v>2867373</v>
          </cell>
        </row>
        <row r="954">
          <cell r="A954">
            <v>1995</v>
          </cell>
          <cell r="C954" t="str">
            <v>KS</v>
          </cell>
          <cell r="E954">
            <v>2601007</v>
          </cell>
        </row>
        <row r="955">
          <cell r="A955">
            <v>1995</v>
          </cell>
          <cell r="C955" t="str">
            <v>KY</v>
          </cell>
          <cell r="E955">
            <v>3887427</v>
          </cell>
        </row>
        <row r="956">
          <cell r="A956">
            <v>1995</v>
          </cell>
          <cell r="C956" t="str">
            <v>LA</v>
          </cell>
          <cell r="E956">
            <v>4378779</v>
          </cell>
        </row>
        <row r="957">
          <cell r="A957">
            <v>1995</v>
          </cell>
          <cell r="C957" t="str">
            <v>ME</v>
          </cell>
          <cell r="E957">
            <v>1243480</v>
          </cell>
        </row>
        <row r="958">
          <cell r="A958">
            <v>1995</v>
          </cell>
          <cell r="C958" t="str">
            <v>MD</v>
          </cell>
          <cell r="E958">
            <v>5070033</v>
          </cell>
        </row>
        <row r="959">
          <cell r="A959">
            <v>1995</v>
          </cell>
          <cell r="C959" t="str">
            <v>MA</v>
          </cell>
          <cell r="E959">
            <v>6141445</v>
          </cell>
        </row>
        <row r="960">
          <cell r="A960">
            <v>1995</v>
          </cell>
          <cell r="C960" t="str">
            <v>MI</v>
          </cell>
          <cell r="E960">
            <v>9676211</v>
          </cell>
        </row>
        <row r="961">
          <cell r="A961">
            <v>1995</v>
          </cell>
          <cell r="C961" t="str">
            <v>MN</v>
          </cell>
          <cell r="E961">
            <v>4660180</v>
          </cell>
        </row>
        <row r="962">
          <cell r="A962">
            <v>1995</v>
          </cell>
          <cell r="C962" t="str">
            <v>MS</v>
          </cell>
          <cell r="E962">
            <v>2722659</v>
          </cell>
        </row>
        <row r="963">
          <cell r="A963">
            <v>1995</v>
          </cell>
          <cell r="C963" t="str">
            <v>MO</v>
          </cell>
          <cell r="E963">
            <v>5378247</v>
          </cell>
        </row>
        <row r="964">
          <cell r="A964">
            <v>1995</v>
          </cell>
          <cell r="C964" t="str">
            <v>MT</v>
          </cell>
          <cell r="E964">
            <v>876553</v>
          </cell>
        </row>
        <row r="965">
          <cell r="A965">
            <v>1995</v>
          </cell>
          <cell r="C965" t="str">
            <v>NE</v>
          </cell>
          <cell r="E965">
            <v>1656992</v>
          </cell>
        </row>
        <row r="966">
          <cell r="A966">
            <v>1995</v>
          </cell>
          <cell r="C966" t="str">
            <v>NV</v>
          </cell>
          <cell r="E966">
            <v>1581578</v>
          </cell>
        </row>
        <row r="967">
          <cell r="A967">
            <v>1995</v>
          </cell>
          <cell r="C967" t="str">
            <v>NH</v>
          </cell>
          <cell r="E967">
            <v>1157561</v>
          </cell>
        </row>
        <row r="968">
          <cell r="A968">
            <v>1995</v>
          </cell>
          <cell r="C968" t="str">
            <v>NJ</v>
          </cell>
          <cell r="E968">
            <v>8083242</v>
          </cell>
        </row>
        <row r="969">
          <cell r="A969">
            <v>1995</v>
          </cell>
          <cell r="C969" t="str">
            <v>NM</v>
          </cell>
          <cell r="E969">
            <v>1720394</v>
          </cell>
        </row>
        <row r="970">
          <cell r="A970">
            <v>1995</v>
          </cell>
          <cell r="C970" t="str">
            <v>NY</v>
          </cell>
          <cell r="E970">
            <v>18524104</v>
          </cell>
        </row>
        <row r="971">
          <cell r="A971">
            <v>1995</v>
          </cell>
          <cell r="C971" t="str">
            <v>NC</v>
          </cell>
          <cell r="E971">
            <v>7344674</v>
          </cell>
        </row>
        <row r="972">
          <cell r="A972">
            <v>1995</v>
          </cell>
          <cell r="C972" t="str">
            <v>ND</v>
          </cell>
          <cell r="E972">
            <v>647832</v>
          </cell>
        </row>
        <row r="973">
          <cell r="A973">
            <v>1995</v>
          </cell>
          <cell r="C973" t="str">
            <v>OH</v>
          </cell>
          <cell r="E973">
            <v>11202751</v>
          </cell>
        </row>
        <row r="974">
          <cell r="A974">
            <v>1995</v>
          </cell>
          <cell r="C974" t="str">
            <v>OK</v>
          </cell>
          <cell r="E974">
            <v>3308208</v>
          </cell>
        </row>
        <row r="975">
          <cell r="A975">
            <v>1995</v>
          </cell>
          <cell r="C975" t="str">
            <v>OR</v>
          </cell>
          <cell r="E975">
            <v>3184369</v>
          </cell>
        </row>
        <row r="976">
          <cell r="A976">
            <v>1995</v>
          </cell>
          <cell r="C976" t="str">
            <v>PA</v>
          </cell>
          <cell r="E976">
            <v>12198403</v>
          </cell>
        </row>
        <row r="977">
          <cell r="A977">
            <v>1995</v>
          </cell>
          <cell r="C977" t="str">
            <v>RI</v>
          </cell>
          <cell r="E977">
            <v>1017002</v>
          </cell>
        </row>
        <row r="978">
          <cell r="A978">
            <v>1995</v>
          </cell>
          <cell r="C978" t="str">
            <v>SC</v>
          </cell>
          <cell r="E978">
            <v>3748582</v>
          </cell>
        </row>
        <row r="979">
          <cell r="A979">
            <v>1995</v>
          </cell>
          <cell r="C979" t="str">
            <v>SD</v>
          </cell>
          <cell r="E979">
            <v>737925</v>
          </cell>
        </row>
        <row r="980">
          <cell r="A980">
            <v>1995</v>
          </cell>
          <cell r="C980" t="str">
            <v>TN</v>
          </cell>
          <cell r="E980">
            <v>5326936</v>
          </cell>
        </row>
        <row r="981">
          <cell r="A981">
            <v>1995</v>
          </cell>
          <cell r="C981" t="str">
            <v>TX</v>
          </cell>
          <cell r="E981">
            <v>18958751</v>
          </cell>
        </row>
        <row r="982">
          <cell r="A982">
            <v>1995</v>
          </cell>
          <cell r="C982" t="str">
            <v>US</v>
          </cell>
          <cell r="E982">
            <v>266278393</v>
          </cell>
        </row>
        <row r="983">
          <cell r="A983">
            <v>1995</v>
          </cell>
          <cell r="C983" t="str">
            <v>UT</v>
          </cell>
          <cell r="E983">
            <v>2014177</v>
          </cell>
        </row>
        <row r="984">
          <cell r="A984">
            <v>1995</v>
          </cell>
          <cell r="C984" t="str">
            <v>VT</v>
          </cell>
          <cell r="E984">
            <v>589002</v>
          </cell>
        </row>
        <row r="985">
          <cell r="A985">
            <v>1995</v>
          </cell>
          <cell r="C985" t="str">
            <v>VA</v>
          </cell>
          <cell r="E985">
            <v>6670693</v>
          </cell>
        </row>
        <row r="986">
          <cell r="A986">
            <v>1995</v>
          </cell>
          <cell r="C986" t="str">
            <v>WA</v>
          </cell>
          <cell r="E986">
            <v>5481027</v>
          </cell>
        </row>
        <row r="987">
          <cell r="A987">
            <v>1995</v>
          </cell>
          <cell r="C987" t="str">
            <v>WV</v>
          </cell>
          <cell r="E987">
            <v>1823700</v>
          </cell>
        </row>
        <row r="988">
          <cell r="A988">
            <v>1995</v>
          </cell>
          <cell r="C988" t="str">
            <v>WI</v>
          </cell>
          <cell r="E988">
            <v>5184836</v>
          </cell>
        </row>
        <row r="989">
          <cell r="A989">
            <v>1995</v>
          </cell>
          <cell r="C989" t="str">
            <v>WY</v>
          </cell>
          <cell r="E989">
            <v>485160</v>
          </cell>
        </row>
        <row r="990">
          <cell r="A990">
            <v>1994</v>
          </cell>
          <cell r="C990" t="str">
            <v>AL</v>
          </cell>
          <cell r="E990">
            <v>4260229</v>
          </cell>
        </row>
        <row r="991">
          <cell r="A991">
            <v>1994</v>
          </cell>
          <cell r="C991" t="str">
            <v>AK</v>
          </cell>
          <cell r="E991">
            <v>603308</v>
          </cell>
        </row>
        <row r="992">
          <cell r="A992">
            <v>1994</v>
          </cell>
          <cell r="C992" t="str">
            <v>AZ</v>
          </cell>
          <cell r="E992">
            <v>4245089</v>
          </cell>
        </row>
        <row r="993">
          <cell r="A993">
            <v>1994</v>
          </cell>
          <cell r="C993" t="str">
            <v>AR</v>
          </cell>
          <cell r="E993">
            <v>2494019</v>
          </cell>
        </row>
        <row r="994">
          <cell r="A994">
            <v>1994</v>
          </cell>
          <cell r="C994" t="str">
            <v>CA</v>
          </cell>
          <cell r="E994">
            <v>31484435</v>
          </cell>
        </row>
        <row r="995">
          <cell r="A995">
            <v>1994</v>
          </cell>
          <cell r="C995" t="str">
            <v>CO</v>
          </cell>
          <cell r="E995">
            <v>3724168</v>
          </cell>
        </row>
        <row r="996">
          <cell r="A996">
            <v>1994</v>
          </cell>
          <cell r="C996" t="str">
            <v>CT</v>
          </cell>
          <cell r="E996">
            <v>3316121</v>
          </cell>
        </row>
        <row r="997">
          <cell r="A997">
            <v>1994</v>
          </cell>
          <cell r="C997" t="str">
            <v>DE</v>
          </cell>
          <cell r="E997">
            <v>717545</v>
          </cell>
        </row>
        <row r="998">
          <cell r="A998">
            <v>1994</v>
          </cell>
          <cell r="C998" t="str">
            <v>DC</v>
          </cell>
          <cell r="E998">
            <v>589239</v>
          </cell>
        </row>
        <row r="999">
          <cell r="A999">
            <v>1994</v>
          </cell>
          <cell r="C999" t="str">
            <v>FL</v>
          </cell>
          <cell r="E999">
            <v>14239444</v>
          </cell>
        </row>
        <row r="1000">
          <cell r="A1000">
            <v>1994</v>
          </cell>
          <cell r="C1000" t="str">
            <v>GA</v>
          </cell>
          <cell r="E1000">
            <v>7157165</v>
          </cell>
        </row>
        <row r="1001">
          <cell r="A1001">
            <v>1994</v>
          </cell>
          <cell r="C1001" t="str">
            <v>HI</v>
          </cell>
          <cell r="E1001">
            <v>1187536</v>
          </cell>
        </row>
        <row r="1002">
          <cell r="A1002">
            <v>1994</v>
          </cell>
          <cell r="C1002" t="str">
            <v>ID</v>
          </cell>
          <cell r="E1002">
            <v>1145140</v>
          </cell>
        </row>
        <row r="1003">
          <cell r="A1003">
            <v>1994</v>
          </cell>
          <cell r="C1003" t="str">
            <v>IL</v>
          </cell>
          <cell r="E1003">
            <v>11912585</v>
          </cell>
        </row>
        <row r="1004">
          <cell r="A1004">
            <v>1994</v>
          </cell>
          <cell r="C1004" t="str">
            <v>IN</v>
          </cell>
          <cell r="E1004">
            <v>5793526</v>
          </cell>
        </row>
        <row r="1005">
          <cell r="A1005">
            <v>1994</v>
          </cell>
          <cell r="C1005" t="str">
            <v>IA</v>
          </cell>
          <cell r="E1005">
            <v>2850746</v>
          </cell>
        </row>
        <row r="1006">
          <cell r="A1006">
            <v>1994</v>
          </cell>
          <cell r="C1006" t="str">
            <v>KS</v>
          </cell>
          <cell r="E1006">
            <v>2580513</v>
          </cell>
        </row>
        <row r="1007">
          <cell r="A1007">
            <v>1994</v>
          </cell>
          <cell r="C1007" t="str">
            <v>KY</v>
          </cell>
          <cell r="E1007">
            <v>3849088</v>
          </cell>
        </row>
        <row r="1008">
          <cell r="A1008">
            <v>1994</v>
          </cell>
          <cell r="C1008" t="str">
            <v>LA</v>
          </cell>
          <cell r="E1008">
            <v>4347481</v>
          </cell>
        </row>
        <row r="1009">
          <cell r="A1009">
            <v>1994</v>
          </cell>
          <cell r="C1009" t="str">
            <v>ME</v>
          </cell>
          <cell r="E1009">
            <v>1242662</v>
          </cell>
        </row>
        <row r="1010">
          <cell r="A1010">
            <v>1994</v>
          </cell>
          <cell r="C1010" t="str">
            <v>MD</v>
          </cell>
          <cell r="E1010">
            <v>5023060</v>
          </cell>
        </row>
        <row r="1011">
          <cell r="A1011">
            <v>1994</v>
          </cell>
          <cell r="C1011" t="str">
            <v>MA</v>
          </cell>
          <cell r="E1011">
            <v>6095241</v>
          </cell>
        </row>
        <row r="1012">
          <cell r="A1012">
            <v>1994</v>
          </cell>
          <cell r="C1012" t="str">
            <v>MI</v>
          </cell>
          <cell r="E1012">
            <v>9597737</v>
          </cell>
        </row>
        <row r="1013">
          <cell r="A1013">
            <v>1994</v>
          </cell>
          <cell r="C1013" t="str">
            <v>MN</v>
          </cell>
          <cell r="E1013">
            <v>4610355</v>
          </cell>
        </row>
        <row r="1014">
          <cell r="A1014">
            <v>1994</v>
          </cell>
          <cell r="C1014" t="str">
            <v>MS</v>
          </cell>
          <cell r="E1014">
            <v>2688992</v>
          </cell>
        </row>
        <row r="1015">
          <cell r="A1015">
            <v>1994</v>
          </cell>
          <cell r="C1015" t="str">
            <v>MO</v>
          </cell>
          <cell r="E1015">
            <v>5324497</v>
          </cell>
        </row>
        <row r="1016">
          <cell r="A1016">
            <v>1994</v>
          </cell>
          <cell r="C1016" t="str">
            <v>MT</v>
          </cell>
          <cell r="E1016">
            <v>861306</v>
          </cell>
        </row>
        <row r="1017">
          <cell r="A1017">
            <v>1994</v>
          </cell>
          <cell r="C1017" t="str">
            <v>NE</v>
          </cell>
          <cell r="E1017">
            <v>1639041</v>
          </cell>
        </row>
        <row r="1018">
          <cell r="A1018">
            <v>1994</v>
          </cell>
          <cell r="C1018" t="str">
            <v>NV</v>
          </cell>
          <cell r="E1018">
            <v>1499298</v>
          </cell>
        </row>
        <row r="1019">
          <cell r="A1019">
            <v>1994</v>
          </cell>
          <cell r="C1019" t="str">
            <v>NH</v>
          </cell>
          <cell r="E1019">
            <v>1142560</v>
          </cell>
        </row>
        <row r="1020">
          <cell r="A1020">
            <v>1994</v>
          </cell>
          <cell r="C1020" t="str">
            <v>NJ</v>
          </cell>
          <cell r="E1020">
            <v>8014306</v>
          </cell>
        </row>
        <row r="1021">
          <cell r="A1021">
            <v>1994</v>
          </cell>
          <cell r="C1021" t="str">
            <v>NM</v>
          </cell>
          <cell r="E1021">
            <v>1682398</v>
          </cell>
        </row>
        <row r="1022">
          <cell r="A1022">
            <v>1994</v>
          </cell>
          <cell r="C1022" t="str">
            <v>NY</v>
          </cell>
          <cell r="E1022">
            <v>18459470</v>
          </cell>
        </row>
        <row r="1023">
          <cell r="A1023">
            <v>1994</v>
          </cell>
          <cell r="C1023" t="str">
            <v>NC</v>
          </cell>
          <cell r="E1023">
            <v>7187398</v>
          </cell>
        </row>
        <row r="1024">
          <cell r="A1024">
            <v>1994</v>
          </cell>
          <cell r="C1024" t="str">
            <v>ND</v>
          </cell>
          <cell r="E1024">
            <v>644804</v>
          </cell>
        </row>
        <row r="1025">
          <cell r="A1025">
            <v>1994</v>
          </cell>
          <cell r="C1025" t="str">
            <v>OH</v>
          </cell>
          <cell r="E1025">
            <v>11152454</v>
          </cell>
        </row>
        <row r="1026">
          <cell r="A1026">
            <v>1994</v>
          </cell>
          <cell r="C1026" t="str">
            <v>OK</v>
          </cell>
          <cell r="E1026">
            <v>3280940</v>
          </cell>
        </row>
        <row r="1027">
          <cell r="A1027">
            <v>1994</v>
          </cell>
          <cell r="C1027" t="str">
            <v>OR</v>
          </cell>
          <cell r="E1027">
            <v>3121264</v>
          </cell>
        </row>
        <row r="1028">
          <cell r="A1028">
            <v>1994</v>
          </cell>
          <cell r="C1028" t="str">
            <v>PA</v>
          </cell>
          <cell r="E1028">
            <v>12166050</v>
          </cell>
        </row>
        <row r="1029">
          <cell r="A1029">
            <v>1994</v>
          </cell>
          <cell r="C1029" t="str">
            <v>RI</v>
          </cell>
          <cell r="E1029">
            <v>1015960</v>
          </cell>
        </row>
        <row r="1030">
          <cell r="A1030">
            <v>1994</v>
          </cell>
          <cell r="C1030" t="str">
            <v>SC</v>
          </cell>
          <cell r="E1030">
            <v>3705397</v>
          </cell>
        </row>
        <row r="1031">
          <cell r="A1031">
            <v>1994</v>
          </cell>
          <cell r="C1031" t="str">
            <v>SD</v>
          </cell>
          <cell r="E1031">
            <v>730790</v>
          </cell>
        </row>
        <row r="1032">
          <cell r="A1032">
            <v>1994</v>
          </cell>
          <cell r="C1032" t="str">
            <v>TN</v>
          </cell>
          <cell r="E1032">
            <v>5231438</v>
          </cell>
        </row>
        <row r="1033">
          <cell r="A1033">
            <v>1994</v>
          </cell>
          <cell r="C1033" t="str">
            <v>TX</v>
          </cell>
          <cell r="E1033">
            <v>18564062</v>
          </cell>
        </row>
        <row r="1034">
          <cell r="A1034">
            <v>1994</v>
          </cell>
          <cell r="C1034" t="str">
            <v>US</v>
          </cell>
          <cell r="E1034">
            <v>263125821</v>
          </cell>
        </row>
        <row r="1035">
          <cell r="A1035">
            <v>1994</v>
          </cell>
          <cell r="C1035" t="str">
            <v>UT</v>
          </cell>
          <cell r="E1035">
            <v>1960446</v>
          </cell>
        </row>
        <row r="1036">
          <cell r="A1036">
            <v>1994</v>
          </cell>
          <cell r="C1036" t="str">
            <v>VT</v>
          </cell>
          <cell r="E1036">
            <v>583836</v>
          </cell>
        </row>
        <row r="1037">
          <cell r="A1037">
            <v>1994</v>
          </cell>
          <cell r="C1037" t="str">
            <v>VA</v>
          </cell>
          <cell r="E1037">
            <v>6593139</v>
          </cell>
        </row>
        <row r="1038">
          <cell r="A1038">
            <v>1994</v>
          </cell>
          <cell r="C1038" t="str">
            <v>WA</v>
          </cell>
          <cell r="E1038">
            <v>5375161</v>
          </cell>
        </row>
        <row r="1039">
          <cell r="A1039">
            <v>1994</v>
          </cell>
          <cell r="C1039" t="str">
            <v>WV</v>
          </cell>
          <cell r="E1039">
            <v>1820421</v>
          </cell>
        </row>
        <row r="1040">
          <cell r="A1040">
            <v>1994</v>
          </cell>
          <cell r="C1040" t="str">
            <v>WI</v>
          </cell>
          <cell r="E1040">
            <v>5133678</v>
          </cell>
        </row>
        <row r="1041">
          <cell r="A1041">
            <v>1994</v>
          </cell>
          <cell r="C1041" t="str">
            <v>WY</v>
          </cell>
          <cell r="E1041">
            <v>480283</v>
          </cell>
        </row>
        <row r="1042">
          <cell r="A1042">
            <v>1993</v>
          </cell>
          <cell r="C1042" t="str">
            <v>AL</v>
          </cell>
          <cell r="E1042">
            <v>4214202</v>
          </cell>
        </row>
        <row r="1043">
          <cell r="A1043">
            <v>1993</v>
          </cell>
          <cell r="C1043" t="str">
            <v>AK</v>
          </cell>
          <cell r="E1043">
            <v>599432</v>
          </cell>
        </row>
        <row r="1044">
          <cell r="A1044">
            <v>1993</v>
          </cell>
          <cell r="C1044" t="str">
            <v>AZ</v>
          </cell>
          <cell r="E1044">
            <v>4065440</v>
          </cell>
        </row>
        <row r="1045">
          <cell r="A1045">
            <v>1993</v>
          </cell>
          <cell r="C1045" t="str">
            <v>AR</v>
          </cell>
          <cell r="E1045">
            <v>2456303</v>
          </cell>
        </row>
        <row r="1046">
          <cell r="A1046">
            <v>1993</v>
          </cell>
          <cell r="C1046" t="str">
            <v>CA</v>
          </cell>
          <cell r="E1046">
            <v>31274928</v>
          </cell>
        </row>
        <row r="1047">
          <cell r="A1047">
            <v>1993</v>
          </cell>
          <cell r="C1047" t="str">
            <v>CO</v>
          </cell>
          <cell r="E1047">
            <v>3613734</v>
          </cell>
        </row>
        <row r="1048">
          <cell r="A1048">
            <v>1993</v>
          </cell>
          <cell r="C1048" t="str">
            <v>CT</v>
          </cell>
          <cell r="E1048">
            <v>3309175</v>
          </cell>
        </row>
        <row r="1049">
          <cell r="A1049">
            <v>1993</v>
          </cell>
          <cell r="C1049" t="str">
            <v>DE</v>
          </cell>
          <cell r="E1049">
            <v>706378</v>
          </cell>
        </row>
        <row r="1050">
          <cell r="A1050">
            <v>1993</v>
          </cell>
          <cell r="C1050" t="str">
            <v>DC</v>
          </cell>
          <cell r="E1050">
            <v>595301</v>
          </cell>
        </row>
        <row r="1051">
          <cell r="A1051">
            <v>1993</v>
          </cell>
          <cell r="C1051" t="str">
            <v>FL</v>
          </cell>
          <cell r="E1051">
            <v>13927185</v>
          </cell>
        </row>
        <row r="1052">
          <cell r="A1052">
            <v>1993</v>
          </cell>
          <cell r="C1052" t="str">
            <v>GA</v>
          </cell>
          <cell r="E1052">
            <v>6978240</v>
          </cell>
        </row>
        <row r="1053">
          <cell r="A1053">
            <v>1993</v>
          </cell>
          <cell r="C1053" t="str">
            <v>HI</v>
          </cell>
          <cell r="E1053">
            <v>1172838</v>
          </cell>
        </row>
        <row r="1054">
          <cell r="A1054">
            <v>1993</v>
          </cell>
          <cell r="C1054" t="str">
            <v>ID</v>
          </cell>
          <cell r="E1054">
            <v>1108768</v>
          </cell>
        </row>
        <row r="1055">
          <cell r="A1055">
            <v>1993</v>
          </cell>
          <cell r="C1055" t="str">
            <v>IL</v>
          </cell>
          <cell r="E1055">
            <v>11809579</v>
          </cell>
        </row>
        <row r="1056">
          <cell r="A1056">
            <v>1993</v>
          </cell>
          <cell r="C1056" t="str">
            <v>IN</v>
          </cell>
          <cell r="E1056">
            <v>5739019</v>
          </cell>
        </row>
        <row r="1057">
          <cell r="A1057">
            <v>1993</v>
          </cell>
          <cell r="C1057" t="str">
            <v>IA</v>
          </cell>
          <cell r="E1057">
            <v>2836972</v>
          </cell>
        </row>
        <row r="1058">
          <cell r="A1058">
            <v>1993</v>
          </cell>
          <cell r="C1058" t="str">
            <v>KS</v>
          </cell>
          <cell r="E1058">
            <v>2556547</v>
          </cell>
        </row>
        <row r="1059">
          <cell r="A1059">
            <v>1993</v>
          </cell>
          <cell r="C1059" t="str">
            <v>KY</v>
          </cell>
          <cell r="E1059">
            <v>3812206</v>
          </cell>
        </row>
        <row r="1060">
          <cell r="A1060">
            <v>1993</v>
          </cell>
          <cell r="C1060" t="str">
            <v>LA</v>
          </cell>
          <cell r="E1060">
            <v>4316428</v>
          </cell>
        </row>
        <row r="1061">
          <cell r="A1061">
            <v>1993</v>
          </cell>
          <cell r="C1061" t="str">
            <v>ME</v>
          </cell>
          <cell r="E1061">
            <v>1242302</v>
          </cell>
        </row>
        <row r="1062">
          <cell r="A1062">
            <v>1993</v>
          </cell>
          <cell r="C1062" t="str">
            <v>MD</v>
          </cell>
          <cell r="E1062">
            <v>4971889</v>
          </cell>
        </row>
        <row r="1063">
          <cell r="A1063">
            <v>1993</v>
          </cell>
          <cell r="C1063" t="str">
            <v>MA</v>
          </cell>
          <cell r="E1063">
            <v>6060569</v>
          </cell>
        </row>
        <row r="1064">
          <cell r="A1064">
            <v>1993</v>
          </cell>
          <cell r="C1064" t="str">
            <v>MI</v>
          </cell>
          <cell r="E1064">
            <v>9540114</v>
          </cell>
        </row>
        <row r="1065">
          <cell r="A1065">
            <v>1993</v>
          </cell>
          <cell r="C1065" t="str">
            <v>MN</v>
          </cell>
          <cell r="E1065">
            <v>4555954</v>
          </cell>
        </row>
        <row r="1066">
          <cell r="A1066">
            <v>1993</v>
          </cell>
          <cell r="C1066" t="str">
            <v>MS</v>
          </cell>
          <cell r="E1066">
            <v>2655100</v>
          </cell>
        </row>
        <row r="1067">
          <cell r="A1067">
            <v>1993</v>
          </cell>
          <cell r="C1067" t="str">
            <v>MO</v>
          </cell>
          <cell r="E1067">
            <v>5271175</v>
          </cell>
        </row>
        <row r="1068">
          <cell r="A1068">
            <v>1993</v>
          </cell>
          <cell r="C1068" t="str">
            <v>MT</v>
          </cell>
          <cell r="E1068">
            <v>844761</v>
          </cell>
        </row>
        <row r="1069">
          <cell r="A1069">
            <v>1993</v>
          </cell>
          <cell r="C1069" t="str">
            <v>NE</v>
          </cell>
          <cell r="E1069">
            <v>1625590</v>
          </cell>
        </row>
        <row r="1070">
          <cell r="A1070">
            <v>1993</v>
          </cell>
          <cell r="C1070" t="str">
            <v>NV</v>
          </cell>
          <cell r="E1070">
            <v>1411215</v>
          </cell>
        </row>
        <row r="1071">
          <cell r="A1071">
            <v>1993</v>
          </cell>
          <cell r="C1071" t="str">
            <v>NH</v>
          </cell>
          <cell r="E1071">
            <v>1129458</v>
          </cell>
        </row>
        <row r="1072">
          <cell r="A1072">
            <v>1993</v>
          </cell>
          <cell r="C1072" t="str">
            <v>NJ</v>
          </cell>
          <cell r="E1072">
            <v>7948915</v>
          </cell>
        </row>
        <row r="1073">
          <cell r="A1073">
            <v>1993</v>
          </cell>
          <cell r="C1073" t="str">
            <v>NM</v>
          </cell>
          <cell r="E1073">
            <v>1636453</v>
          </cell>
        </row>
        <row r="1074">
          <cell r="A1074">
            <v>1993</v>
          </cell>
          <cell r="C1074" t="str">
            <v>NY</v>
          </cell>
          <cell r="E1074">
            <v>18374954</v>
          </cell>
        </row>
        <row r="1075">
          <cell r="A1075">
            <v>1993</v>
          </cell>
          <cell r="C1075" t="str">
            <v>NC</v>
          </cell>
          <cell r="E1075">
            <v>7042818</v>
          </cell>
        </row>
        <row r="1076">
          <cell r="A1076">
            <v>1993</v>
          </cell>
          <cell r="C1076" t="str">
            <v>ND</v>
          </cell>
          <cell r="E1076">
            <v>641216</v>
          </cell>
        </row>
        <row r="1077">
          <cell r="A1077">
            <v>1993</v>
          </cell>
          <cell r="C1077" t="str">
            <v>OH</v>
          </cell>
          <cell r="E1077">
            <v>11101140</v>
          </cell>
        </row>
        <row r="1078">
          <cell r="A1078">
            <v>1993</v>
          </cell>
          <cell r="C1078" t="str">
            <v>OK</v>
          </cell>
          <cell r="E1078">
            <v>3252285</v>
          </cell>
        </row>
        <row r="1079">
          <cell r="A1079">
            <v>1993</v>
          </cell>
          <cell r="C1079" t="str">
            <v>OR</v>
          </cell>
          <cell r="E1079">
            <v>3060367</v>
          </cell>
        </row>
        <row r="1080">
          <cell r="A1080">
            <v>1993</v>
          </cell>
          <cell r="C1080" t="str">
            <v>PA</v>
          </cell>
          <cell r="E1080">
            <v>12119724</v>
          </cell>
        </row>
        <row r="1081">
          <cell r="A1081">
            <v>1993</v>
          </cell>
          <cell r="C1081" t="str">
            <v>RI</v>
          </cell>
          <cell r="E1081">
            <v>1015112</v>
          </cell>
        </row>
        <row r="1082">
          <cell r="A1082">
            <v>1993</v>
          </cell>
          <cell r="C1082" t="str">
            <v>SC</v>
          </cell>
          <cell r="E1082">
            <v>3663314</v>
          </cell>
        </row>
        <row r="1083">
          <cell r="A1083">
            <v>1993</v>
          </cell>
          <cell r="C1083" t="str">
            <v>SD</v>
          </cell>
          <cell r="E1083">
            <v>722159</v>
          </cell>
        </row>
        <row r="1084">
          <cell r="A1084">
            <v>1993</v>
          </cell>
          <cell r="C1084" t="str">
            <v>TN</v>
          </cell>
          <cell r="E1084">
            <v>5137584</v>
          </cell>
        </row>
        <row r="1085">
          <cell r="A1085">
            <v>1993</v>
          </cell>
          <cell r="C1085" t="str">
            <v>TX</v>
          </cell>
          <cell r="E1085">
            <v>18161612</v>
          </cell>
        </row>
        <row r="1086">
          <cell r="A1086">
            <v>1993</v>
          </cell>
          <cell r="C1086" t="str">
            <v>US</v>
          </cell>
          <cell r="E1086">
            <v>259918588</v>
          </cell>
        </row>
        <row r="1087">
          <cell r="A1087">
            <v>1993</v>
          </cell>
          <cell r="C1087" t="str">
            <v>UT</v>
          </cell>
          <cell r="E1087">
            <v>1898404</v>
          </cell>
        </row>
        <row r="1088">
          <cell r="A1088">
            <v>1993</v>
          </cell>
          <cell r="C1088" t="str">
            <v>VT</v>
          </cell>
          <cell r="E1088">
            <v>577748</v>
          </cell>
        </row>
        <row r="1089">
          <cell r="A1089">
            <v>1993</v>
          </cell>
          <cell r="C1089" t="str">
            <v>VA</v>
          </cell>
          <cell r="E1089">
            <v>6509630</v>
          </cell>
        </row>
        <row r="1090">
          <cell r="A1090">
            <v>1993</v>
          </cell>
          <cell r="C1090" t="str">
            <v>WA</v>
          </cell>
          <cell r="E1090">
            <v>5278842</v>
          </cell>
        </row>
        <row r="1091">
          <cell r="A1091">
            <v>1993</v>
          </cell>
          <cell r="C1091" t="str">
            <v>WV</v>
          </cell>
          <cell r="E1091">
            <v>1817539</v>
          </cell>
        </row>
        <row r="1092">
          <cell r="A1092">
            <v>1993</v>
          </cell>
          <cell r="C1092" t="str">
            <v>WI</v>
          </cell>
          <cell r="E1092">
            <v>5084889</v>
          </cell>
        </row>
        <row r="1093">
          <cell r="A1093">
            <v>1993</v>
          </cell>
          <cell r="C1093" t="str">
            <v>WY</v>
          </cell>
          <cell r="E1093">
            <v>473081</v>
          </cell>
        </row>
        <row r="1094">
          <cell r="A1094">
            <v>1992</v>
          </cell>
          <cell r="C1094" t="str">
            <v>AL</v>
          </cell>
          <cell r="E1094">
            <v>4154014</v>
          </cell>
        </row>
        <row r="1095">
          <cell r="A1095">
            <v>1992</v>
          </cell>
          <cell r="C1095" t="str">
            <v>AK</v>
          </cell>
          <cell r="E1095">
            <v>588736</v>
          </cell>
        </row>
        <row r="1096">
          <cell r="A1096">
            <v>1992</v>
          </cell>
          <cell r="C1096" t="str">
            <v>AZ</v>
          </cell>
          <cell r="E1096">
            <v>3915740</v>
          </cell>
        </row>
        <row r="1097">
          <cell r="A1097">
            <v>1992</v>
          </cell>
          <cell r="C1097" t="str">
            <v>AR</v>
          </cell>
          <cell r="E1097">
            <v>2415984</v>
          </cell>
        </row>
        <row r="1098">
          <cell r="A1098">
            <v>1992</v>
          </cell>
          <cell r="C1098" t="str">
            <v>CA</v>
          </cell>
          <cell r="E1098">
            <v>30974659</v>
          </cell>
        </row>
        <row r="1099">
          <cell r="A1099">
            <v>1992</v>
          </cell>
          <cell r="C1099" t="str">
            <v>CO</v>
          </cell>
          <cell r="E1099">
            <v>3495939</v>
          </cell>
        </row>
        <row r="1100">
          <cell r="A1100">
            <v>1992</v>
          </cell>
          <cell r="C1100" t="str">
            <v>CT</v>
          </cell>
          <cell r="E1100">
            <v>3300712</v>
          </cell>
        </row>
        <row r="1101">
          <cell r="A1101">
            <v>1992</v>
          </cell>
          <cell r="C1101" t="str">
            <v>DE</v>
          </cell>
          <cell r="E1101">
            <v>694925</v>
          </cell>
        </row>
        <row r="1102">
          <cell r="A1102">
            <v>1992</v>
          </cell>
          <cell r="C1102" t="str">
            <v>DC</v>
          </cell>
          <cell r="E1102">
            <v>597565</v>
          </cell>
        </row>
        <row r="1103">
          <cell r="A1103">
            <v>1992</v>
          </cell>
          <cell r="C1103" t="str">
            <v>FL</v>
          </cell>
          <cell r="E1103">
            <v>13650553</v>
          </cell>
        </row>
        <row r="1104">
          <cell r="A1104">
            <v>1992</v>
          </cell>
          <cell r="C1104" t="str">
            <v>GA</v>
          </cell>
          <cell r="E1104">
            <v>6817203</v>
          </cell>
        </row>
        <row r="1105">
          <cell r="A1105">
            <v>1992</v>
          </cell>
          <cell r="C1105" t="str">
            <v>HI</v>
          </cell>
          <cell r="E1105">
            <v>1158613</v>
          </cell>
        </row>
        <row r="1106">
          <cell r="A1106">
            <v>1992</v>
          </cell>
          <cell r="C1106" t="str">
            <v>ID</v>
          </cell>
          <cell r="E1106">
            <v>1071685</v>
          </cell>
        </row>
        <row r="1107">
          <cell r="A1107">
            <v>1992</v>
          </cell>
          <cell r="C1107" t="str">
            <v>IL</v>
          </cell>
          <cell r="E1107">
            <v>11694184</v>
          </cell>
        </row>
        <row r="1108">
          <cell r="A1108">
            <v>1992</v>
          </cell>
          <cell r="C1108" t="str">
            <v>IN</v>
          </cell>
          <cell r="E1108">
            <v>5674547</v>
          </cell>
        </row>
        <row r="1109">
          <cell r="A1109">
            <v>1992</v>
          </cell>
          <cell r="C1109" t="str">
            <v>IA</v>
          </cell>
          <cell r="E1109">
            <v>2818401</v>
          </cell>
        </row>
        <row r="1110">
          <cell r="A1110">
            <v>1992</v>
          </cell>
          <cell r="C1110" t="str">
            <v>KS</v>
          </cell>
          <cell r="E1110">
            <v>2532394</v>
          </cell>
        </row>
        <row r="1111">
          <cell r="A1111">
            <v>1992</v>
          </cell>
          <cell r="C1111" t="str">
            <v>KY</v>
          </cell>
          <cell r="E1111">
            <v>3765469</v>
          </cell>
        </row>
        <row r="1112">
          <cell r="A1112">
            <v>1992</v>
          </cell>
          <cell r="C1112" t="str">
            <v>LA</v>
          </cell>
          <cell r="E1112">
            <v>4293003</v>
          </cell>
        </row>
        <row r="1113">
          <cell r="A1113">
            <v>1992</v>
          </cell>
          <cell r="C1113" t="str">
            <v>ME</v>
          </cell>
          <cell r="E1113">
            <v>1238508</v>
          </cell>
        </row>
        <row r="1114">
          <cell r="A1114">
            <v>1992</v>
          </cell>
          <cell r="C1114" t="str">
            <v>MD</v>
          </cell>
          <cell r="E1114">
            <v>4923368</v>
          </cell>
        </row>
        <row r="1115">
          <cell r="A1115">
            <v>1992</v>
          </cell>
          <cell r="C1115" t="str">
            <v>MA</v>
          </cell>
          <cell r="E1115">
            <v>6028709</v>
          </cell>
        </row>
        <row r="1116">
          <cell r="A1116">
            <v>1992</v>
          </cell>
          <cell r="C1116" t="str">
            <v>MI</v>
          </cell>
          <cell r="E1116">
            <v>9479065</v>
          </cell>
        </row>
        <row r="1117">
          <cell r="A1117">
            <v>1992</v>
          </cell>
          <cell r="C1117" t="str">
            <v>MN</v>
          </cell>
          <cell r="E1117">
            <v>4495572</v>
          </cell>
        </row>
        <row r="1118">
          <cell r="A1118">
            <v>1992</v>
          </cell>
          <cell r="C1118" t="str">
            <v>MS</v>
          </cell>
          <cell r="E1118">
            <v>2623734</v>
          </cell>
        </row>
        <row r="1119">
          <cell r="A1119">
            <v>1992</v>
          </cell>
          <cell r="C1119" t="str">
            <v>MO</v>
          </cell>
          <cell r="E1119">
            <v>5217101</v>
          </cell>
        </row>
        <row r="1120">
          <cell r="A1120">
            <v>1992</v>
          </cell>
          <cell r="C1120" t="str">
            <v>MT</v>
          </cell>
          <cell r="E1120">
            <v>825770</v>
          </cell>
        </row>
        <row r="1121">
          <cell r="A1121">
            <v>1992</v>
          </cell>
          <cell r="C1121" t="str">
            <v>NE</v>
          </cell>
          <cell r="E1121">
            <v>1611687</v>
          </cell>
        </row>
        <row r="1122">
          <cell r="A1122">
            <v>1992</v>
          </cell>
          <cell r="C1122" t="str">
            <v>NV</v>
          </cell>
          <cell r="E1122">
            <v>1351367</v>
          </cell>
        </row>
        <row r="1123">
          <cell r="A1123">
            <v>1992</v>
          </cell>
          <cell r="C1123" t="str">
            <v>NH</v>
          </cell>
          <cell r="E1123">
            <v>1117784</v>
          </cell>
        </row>
        <row r="1124">
          <cell r="A1124">
            <v>1992</v>
          </cell>
          <cell r="C1124" t="str">
            <v>NJ</v>
          </cell>
          <cell r="E1124">
            <v>7880508</v>
          </cell>
        </row>
        <row r="1125">
          <cell r="A1125">
            <v>1992</v>
          </cell>
          <cell r="C1125" t="str">
            <v>NM</v>
          </cell>
          <cell r="E1125">
            <v>1595442</v>
          </cell>
        </row>
        <row r="1126">
          <cell r="A1126">
            <v>1992</v>
          </cell>
          <cell r="C1126" t="str">
            <v>NY</v>
          </cell>
          <cell r="E1126">
            <v>18246653</v>
          </cell>
        </row>
        <row r="1127">
          <cell r="A1127">
            <v>1992</v>
          </cell>
          <cell r="C1127" t="str">
            <v>NC</v>
          </cell>
          <cell r="E1127">
            <v>6897214</v>
          </cell>
        </row>
        <row r="1128">
          <cell r="A1128">
            <v>1992</v>
          </cell>
          <cell r="C1128" t="str">
            <v>ND</v>
          </cell>
          <cell r="E1128">
            <v>638223</v>
          </cell>
        </row>
        <row r="1129">
          <cell r="A1129">
            <v>1992</v>
          </cell>
          <cell r="C1129" t="str">
            <v>OH</v>
          </cell>
          <cell r="E1129">
            <v>11029431</v>
          </cell>
        </row>
        <row r="1130">
          <cell r="A1130">
            <v>1992</v>
          </cell>
          <cell r="C1130" t="str">
            <v>OK</v>
          </cell>
          <cell r="E1130">
            <v>3220517</v>
          </cell>
        </row>
        <row r="1131">
          <cell r="A1131">
            <v>1992</v>
          </cell>
          <cell r="C1131" t="str">
            <v>OR</v>
          </cell>
          <cell r="E1131">
            <v>2991755</v>
          </cell>
        </row>
        <row r="1132">
          <cell r="A1132">
            <v>1992</v>
          </cell>
          <cell r="C1132" t="str">
            <v>PA</v>
          </cell>
          <cell r="E1132">
            <v>12049450</v>
          </cell>
        </row>
        <row r="1133">
          <cell r="A1133">
            <v>1992</v>
          </cell>
          <cell r="C1133" t="str">
            <v>RI</v>
          </cell>
          <cell r="E1133">
            <v>1012581</v>
          </cell>
        </row>
        <row r="1134">
          <cell r="A1134">
            <v>1992</v>
          </cell>
          <cell r="C1134" t="str">
            <v>SC</v>
          </cell>
          <cell r="E1134">
            <v>3620464</v>
          </cell>
        </row>
        <row r="1135">
          <cell r="A1135">
            <v>1992</v>
          </cell>
          <cell r="C1135" t="str">
            <v>SD</v>
          </cell>
          <cell r="E1135">
            <v>712801</v>
          </cell>
        </row>
        <row r="1136">
          <cell r="A1136">
            <v>1992</v>
          </cell>
          <cell r="C1136" t="str">
            <v>TN</v>
          </cell>
          <cell r="E1136">
            <v>5049742</v>
          </cell>
        </row>
        <row r="1137">
          <cell r="A1137">
            <v>1992</v>
          </cell>
          <cell r="C1137" t="str">
            <v>TX</v>
          </cell>
          <cell r="E1137">
            <v>17759738</v>
          </cell>
        </row>
        <row r="1138">
          <cell r="A1138">
            <v>1992</v>
          </cell>
          <cell r="C1138" t="str">
            <v>US</v>
          </cell>
          <cell r="E1138">
            <v>256514224</v>
          </cell>
        </row>
        <row r="1139">
          <cell r="A1139">
            <v>1992</v>
          </cell>
          <cell r="C1139" t="str">
            <v>UT</v>
          </cell>
          <cell r="E1139">
            <v>1836799</v>
          </cell>
        </row>
        <row r="1140">
          <cell r="A1140">
            <v>1992</v>
          </cell>
          <cell r="C1140" t="str">
            <v>VT</v>
          </cell>
          <cell r="E1140">
            <v>572751</v>
          </cell>
        </row>
        <row r="1141">
          <cell r="A1141">
            <v>1992</v>
          </cell>
          <cell r="C1141" t="str">
            <v>VA</v>
          </cell>
          <cell r="E1141">
            <v>6414307</v>
          </cell>
        </row>
        <row r="1142">
          <cell r="A1142">
            <v>1992</v>
          </cell>
          <cell r="C1142" t="str">
            <v>WA</v>
          </cell>
          <cell r="E1142">
            <v>5160757</v>
          </cell>
        </row>
        <row r="1143">
          <cell r="A1143">
            <v>1992</v>
          </cell>
          <cell r="C1143" t="str">
            <v>WV</v>
          </cell>
          <cell r="E1143">
            <v>1806451</v>
          </cell>
        </row>
        <row r="1144">
          <cell r="A1144">
            <v>1992</v>
          </cell>
          <cell r="C1144" t="str">
            <v>WI</v>
          </cell>
          <cell r="E1144">
            <v>5025398</v>
          </cell>
        </row>
        <row r="1145">
          <cell r="A1145">
            <v>1992</v>
          </cell>
          <cell r="C1145" t="str">
            <v>WY</v>
          </cell>
          <cell r="E1145">
            <v>466251</v>
          </cell>
        </row>
        <row r="1146">
          <cell r="A1146">
            <v>1991</v>
          </cell>
          <cell r="C1146" t="str">
            <v>AL</v>
          </cell>
          <cell r="E1146">
            <v>4099156</v>
          </cell>
        </row>
        <row r="1147">
          <cell r="A1147">
            <v>1991</v>
          </cell>
          <cell r="C1147" t="str">
            <v>AK</v>
          </cell>
          <cell r="E1147">
            <v>570193</v>
          </cell>
        </row>
        <row r="1148">
          <cell r="A1148">
            <v>1991</v>
          </cell>
          <cell r="C1148" t="str">
            <v>AZ</v>
          </cell>
          <cell r="E1148">
            <v>3788576</v>
          </cell>
        </row>
        <row r="1149">
          <cell r="A1149">
            <v>1991</v>
          </cell>
          <cell r="C1149" t="str">
            <v>AR</v>
          </cell>
          <cell r="E1149">
            <v>2383144</v>
          </cell>
        </row>
        <row r="1150">
          <cell r="A1150">
            <v>1991</v>
          </cell>
          <cell r="C1150" t="str">
            <v>CA</v>
          </cell>
          <cell r="E1150">
            <v>30470736</v>
          </cell>
        </row>
        <row r="1151">
          <cell r="A1151">
            <v>1991</v>
          </cell>
          <cell r="C1151" t="str">
            <v>CO</v>
          </cell>
          <cell r="E1151">
            <v>3387119</v>
          </cell>
        </row>
        <row r="1152">
          <cell r="A1152">
            <v>1991</v>
          </cell>
          <cell r="C1152" t="str">
            <v>CT</v>
          </cell>
          <cell r="E1152">
            <v>3302895</v>
          </cell>
        </row>
        <row r="1153">
          <cell r="A1153">
            <v>1991</v>
          </cell>
          <cell r="C1153" t="str">
            <v>DE</v>
          </cell>
          <cell r="E1153">
            <v>683080</v>
          </cell>
        </row>
        <row r="1154">
          <cell r="A1154">
            <v>1991</v>
          </cell>
          <cell r="C1154" t="str">
            <v>DC</v>
          </cell>
          <cell r="E1154">
            <v>600870</v>
          </cell>
        </row>
        <row r="1155">
          <cell r="A1155">
            <v>1991</v>
          </cell>
          <cell r="C1155" t="str">
            <v>FL</v>
          </cell>
          <cell r="E1155">
            <v>13369798</v>
          </cell>
        </row>
        <row r="1156">
          <cell r="A1156">
            <v>1991</v>
          </cell>
          <cell r="C1156" t="str">
            <v>GA</v>
          </cell>
          <cell r="E1156">
            <v>6653005</v>
          </cell>
        </row>
        <row r="1157">
          <cell r="A1157">
            <v>1991</v>
          </cell>
          <cell r="C1157" t="str">
            <v>HI</v>
          </cell>
          <cell r="E1157">
            <v>1136754</v>
          </cell>
        </row>
        <row r="1158">
          <cell r="A1158">
            <v>1991</v>
          </cell>
          <cell r="C1158" t="str">
            <v>ID</v>
          </cell>
          <cell r="E1158">
            <v>1041316</v>
          </cell>
        </row>
        <row r="1159">
          <cell r="A1159">
            <v>1991</v>
          </cell>
          <cell r="C1159" t="str">
            <v>IL</v>
          </cell>
          <cell r="E1159">
            <v>11568964</v>
          </cell>
        </row>
        <row r="1160">
          <cell r="A1160">
            <v>1991</v>
          </cell>
          <cell r="C1160" t="str">
            <v>IN</v>
          </cell>
          <cell r="E1160">
            <v>5616388</v>
          </cell>
        </row>
        <row r="1161">
          <cell r="A1161">
            <v>1991</v>
          </cell>
          <cell r="C1161" t="str">
            <v>IA</v>
          </cell>
          <cell r="E1161">
            <v>2797613</v>
          </cell>
        </row>
        <row r="1162">
          <cell r="A1162">
            <v>1991</v>
          </cell>
          <cell r="C1162" t="str">
            <v>KS</v>
          </cell>
          <cell r="E1162">
            <v>2498722</v>
          </cell>
        </row>
        <row r="1163">
          <cell r="A1163">
            <v>1991</v>
          </cell>
          <cell r="C1163" t="str">
            <v>KY</v>
          </cell>
          <cell r="E1163">
            <v>3722328</v>
          </cell>
        </row>
        <row r="1164">
          <cell r="A1164">
            <v>1991</v>
          </cell>
          <cell r="C1164" t="str">
            <v>LA</v>
          </cell>
          <cell r="E1164">
            <v>4253279</v>
          </cell>
        </row>
        <row r="1165">
          <cell r="A1165">
            <v>1991</v>
          </cell>
          <cell r="C1165" t="str">
            <v>ME</v>
          </cell>
          <cell r="E1165">
            <v>1237081</v>
          </cell>
        </row>
        <row r="1166">
          <cell r="A1166">
            <v>1991</v>
          </cell>
          <cell r="C1166" t="str">
            <v>MD</v>
          </cell>
          <cell r="E1166">
            <v>4867641</v>
          </cell>
        </row>
        <row r="1167">
          <cell r="A1167">
            <v>1991</v>
          </cell>
          <cell r="C1167" t="str">
            <v>MA</v>
          </cell>
          <cell r="E1167">
            <v>6018470</v>
          </cell>
        </row>
        <row r="1168">
          <cell r="A1168">
            <v>1991</v>
          </cell>
          <cell r="C1168" t="str">
            <v>MI</v>
          </cell>
          <cell r="E1168">
            <v>9400446</v>
          </cell>
        </row>
        <row r="1169">
          <cell r="A1169">
            <v>1991</v>
          </cell>
          <cell r="C1169" t="str">
            <v>MN</v>
          </cell>
          <cell r="E1169">
            <v>4440859</v>
          </cell>
        </row>
        <row r="1170">
          <cell r="A1170">
            <v>1991</v>
          </cell>
          <cell r="C1170" t="str">
            <v>MS</v>
          </cell>
          <cell r="E1170">
            <v>2598733</v>
          </cell>
        </row>
        <row r="1171">
          <cell r="A1171">
            <v>1991</v>
          </cell>
          <cell r="C1171" t="str">
            <v>MO</v>
          </cell>
          <cell r="E1171">
            <v>5170800</v>
          </cell>
        </row>
        <row r="1172">
          <cell r="A1172">
            <v>1991</v>
          </cell>
          <cell r="C1172" t="str">
            <v>MT</v>
          </cell>
          <cell r="E1172">
            <v>809680</v>
          </cell>
        </row>
        <row r="1173">
          <cell r="A1173">
            <v>1991</v>
          </cell>
          <cell r="C1173" t="str">
            <v>NE</v>
          </cell>
          <cell r="E1173">
            <v>1595919</v>
          </cell>
        </row>
        <row r="1174">
          <cell r="A1174">
            <v>1991</v>
          </cell>
          <cell r="C1174" t="str">
            <v>NV</v>
          </cell>
          <cell r="E1174">
            <v>1296171</v>
          </cell>
        </row>
        <row r="1175">
          <cell r="A1175">
            <v>1991</v>
          </cell>
          <cell r="C1175" t="str">
            <v>NH</v>
          </cell>
          <cell r="E1175">
            <v>1109929</v>
          </cell>
        </row>
        <row r="1176">
          <cell r="A1176">
            <v>1991</v>
          </cell>
          <cell r="C1176" t="str">
            <v>NJ</v>
          </cell>
          <cell r="E1176">
            <v>7814676</v>
          </cell>
        </row>
        <row r="1177">
          <cell r="A1177">
            <v>1991</v>
          </cell>
          <cell r="C1177" t="str">
            <v>NM</v>
          </cell>
          <cell r="E1177">
            <v>1555305</v>
          </cell>
        </row>
        <row r="1178">
          <cell r="A1178">
            <v>1991</v>
          </cell>
          <cell r="C1178" t="str">
            <v>NY</v>
          </cell>
          <cell r="E1178">
            <v>18122510</v>
          </cell>
        </row>
        <row r="1179">
          <cell r="A1179">
            <v>1991</v>
          </cell>
          <cell r="C1179" t="str">
            <v>NC</v>
          </cell>
          <cell r="E1179">
            <v>6784280</v>
          </cell>
        </row>
        <row r="1180">
          <cell r="A1180">
            <v>1991</v>
          </cell>
          <cell r="C1180" t="str">
            <v>ND</v>
          </cell>
          <cell r="E1180">
            <v>635753</v>
          </cell>
        </row>
        <row r="1181">
          <cell r="A1181">
            <v>1991</v>
          </cell>
          <cell r="C1181" t="str">
            <v>OH</v>
          </cell>
          <cell r="E1181">
            <v>10945762</v>
          </cell>
        </row>
        <row r="1182">
          <cell r="A1182">
            <v>1991</v>
          </cell>
          <cell r="C1182" t="str">
            <v>OK</v>
          </cell>
          <cell r="E1182">
            <v>3175440</v>
          </cell>
        </row>
        <row r="1183">
          <cell r="A1183">
            <v>1991</v>
          </cell>
          <cell r="C1183" t="str">
            <v>OR</v>
          </cell>
          <cell r="E1183">
            <v>2928507</v>
          </cell>
        </row>
        <row r="1184">
          <cell r="A1184">
            <v>1991</v>
          </cell>
          <cell r="C1184" t="str">
            <v>PA</v>
          </cell>
          <cell r="E1184">
            <v>11982164</v>
          </cell>
        </row>
        <row r="1185">
          <cell r="A1185">
            <v>1991</v>
          </cell>
          <cell r="C1185" t="str">
            <v>RI</v>
          </cell>
          <cell r="E1185">
            <v>1010649</v>
          </cell>
        </row>
        <row r="1186">
          <cell r="A1186">
            <v>1991</v>
          </cell>
          <cell r="C1186" t="str">
            <v>SC</v>
          </cell>
          <cell r="E1186">
            <v>3570404</v>
          </cell>
        </row>
        <row r="1187">
          <cell r="A1187">
            <v>1991</v>
          </cell>
          <cell r="C1187" t="str">
            <v>SD</v>
          </cell>
          <cell r="E1187">
            <v>703669</v>
          </cell>
        </row>
        <row r="1188">
          <cell r="A1188">
            <v>1991</v>
          </cell>
          <cell r="C1188" t="str">
            <v>TN</v>
          </cell>
          <cell r="E1188">
            <v>4966587</v>
          </cell>
        </row>
        <row r="1189">
          <cell r="A1189">
            <v>1991</v>
          </cell>
          <cell r="C1189" t="str">
            <v>TX</v>
          </cell>
          <cell r="E1189">
            <v>17398005</v>
          </cell>
        </row>
        <row r="1190">
          <cell r="A1190">
            <v>1991</v>
          </cell>
          <cell r="C1190" t="str">
            <v>US</v>
          </cell>
          <cell r="E1190">
            <v>252980941</v>
          </cell>
        </row>
        <row r="1191">
          <cell r="A1191">
            <v>1991</v>
          </cell>
          <cell r="C1191" t="str">
            <v>UT</v>
          </cell>
          <cell r="E1191">
            <v>1779780</v>
          </cell>
        </row>
        <row r="1192">
          <cell r="A1192">
            <v>1991</v>
          </cell>
          <cell r="C1192" t="str">
            <v>VT</v>
          </cell>
          <cell r="E1192">
            <v>568606</v>
          </cell>
        </row>
        <row r="1193">
          <cell r="A1193">
            <v>1991</v>
          </cell>
          <cell r="C1193" t="str">
            <v>VA</v>
          </cell>
          <cell r="E1193">
            <v>6301217</v>
          </cell>
        </row>
        <row r="1194">
          <cell r="A1194">
            <v>1991</v>
          </cell>
          <cell r="C1194" t="str">
            <v>WA</v>
          </cell>
          <cell r="E1194">
            <v>5025624</v>
          </cell>
        </row>
        <row r="1195">
          <cell r="A1195">
            <v>1991</v>
          </cell>
          <cell r="C1195" t="str">
            <v>WV</v>
          </cell>
          <cell r="E1195">
            <v>1798735</v>
          </cell>
        </row>
        <row r="1196">
          <cell r="A1196">
            <v>1991</v>
          </cell>
          <cell r="C1196" t="str">
            <v>WI</v>
          </cell>
          <cell r="E1196">
            <v>4964343</v>
          </cell>
        </row>
        <row r="1197">
          <cell r="A1197">
            <v>1991</v>
          </cell>
          <cell r="C1197" t="str">
            <v>WY</v>
          </cell>
          <cell r="E1197">
            <v>459260</v>
          </cell>
        </row>
        <row r="1198">
          <cell r="A1198">
            <v>1990</v>
          </cell>
          <cell r="C1198" t="str">
            <v>AL</v>
          </cell>
          <cell r="E1198">
            <v>4050055</v>
          </cell>
        </row>
        <row r="1199">
          <cell r="A1199">
            <v>1990</v>
          </cell>
          <cell r="C1199" t="str">
            <v>AK</v>
          </cell>
          <cell r="E1199">
            <v>553290</v>
          </cell>
        </row>
        <row r="1200">
          <cell r="A1200">
            <v>1990</v>
          </cell>
          <cell r="C1200" t="str">
            <v>AZ</v>
          </cell>
          <cell r="E1200">
            <v>3684097</v>
          </cell>
        </row>
        <row r="1201">
          <cell r="A1201">
            <v>1990</v>
          </cell>
          <cell r="C1201" t="str">
            <v>AR</v>
          </cell>
          <cell r="E1201">
            <v>2356586</v>
          </cell>
        </row>
        <row r="1202">
          <cell r="A1202">
            <v>1990</v>
          </cell>
          <cell r="C1202" t="str">
            <v>CA</v>
          </cell>
          <cell r="E1202">
            <v>29959515</v>
          </cell>
        </row>
        <row r="1203">
          <cell r="A1203">
            <v>1990</v>
          </cell>
          <cell r="C1203" t="str">
            <v>CO</v>
          </cell>
          <cell r="E1203">
            <v>3307618</v>
          </cell>
        </row>
        <row r="1204">
          <cell r="A1204">
            <v>1990</v>
          </cell>
          <cell r="C1204" t="str">
            <v>CT</v>
          </cell>
          <cell r="E1204">
            <v>3291967</v>
          </cell>
        </row>
        <row r="1205">
          <cell r="A1205">
            <v>1990</v>
          </cell>
          <cell r="C1205" t="str">
            <v>DE</v>
          </cell>
          <cell r="E1205">
            <v>669567</v>
          </cell>
        </row>
        <row r="1206">
          <cell r="A1206">
            <v>1990</v>
          </cell>
          <cell r="C1206" t="str">
            <v>DC</v>
          </cell>
          <cell r="E1206">
            <v>605321</v>
          </cell>
        </row>
        <row r="1207">
          <cell r="A1207">
            <v>1990</v>
          </cell>
          <cell r="C1207" t="str">
            <v>FL</v>
          </cell>
          <cell r="E1207">
            <v>13033307</v>
          </cell>
        </row>
        <row r="1208">
          <cell r="A1208">
            <v>1990</v>
          </cell>
          <cell r="C1208" t="str">
            <v>GA</v>
          </cell>
          <cell r="E1208">
            <v>6512602</v>
          </cell>
        </row>
        <row r="1209">
          <cell r="A1209">
            <v>1990</v>
          </cell>
          <cell r="C1209" t="str">
            <v>HI</v>
          </cell>
          <cell r="E1209">
            <v>1113491</v>
          </cell>
        </row>
        <row r="1210">
          <cell r="A1210">
            <v>1990</v>
          </cell>
          <cell r="C1210" t="str">
            <v>ID</v>
          </cell>
          <cell r="E1210">
            <v>1012384</v>
          </cell>
        </row>
        <row r="1211">
          <cell r="A1211">
            <v>1990</v>
          </cell>
          <cell r="C1211" t="str">
            <v>IL</v>
          </cell>
          <cell r="E1211">
            <v>11453316</v>
          </cell>
        </row>
        <row r="1212">
          <cell r="A1212">
            <v>1990</v>
          </cell>
          <cell r="C1212" t="str">
            <v>IN</v>
          </cell>
          <cell r="E1212">
            <v>5557798</v>
          </cell>
        </row>
        <row r="1213">
          <cell r="A1213">
            <v>1990</v>
          </cell>
          <cell r="C1213" t="str">
            <v>IA</v>
          </cell>
          <cell r="E1213">
            <v>2781018</v>
          </cell>
        </row>
        <row r="1214">
          <cell r="A1214">
            <v>1990</v>
          </cell>
          <cell r="C1214" t="str">
            <v>KS</v>
          </cell>
          <cell r="E1214">
            <v>2481349</v>
          </cell>
        </row>
        <row r="1215">
          <cell r="A1215">
            <v>1990</v>
          </cell>
          <cell r="C1215" t="str">
            <v>KY</v>
          </cell>
          <cell r="E1215">
            <v>3694048</v>
          </cell>
        </row>
        <row r="1216">
          <cell r="A1216">
            <v>1990</v>
          </cell>
          <cell r="C1216" t="str">
            <v>LA</v>
          </cell>
          <cell r="E1216">
            <v>4221532</v>
          </cell>
        </row>
        <row r="1217">
          <cell r="A1217">
            <v>1990</v>
          </cell>
          <cell r="C1217" t="str">
            <v>ME</v>
          </cell>
          <cell r="E1217">
            <v>1231719</v>
          </cell>
        </row>
        <row r="1218">
          <cell r="A1218">
            <v>1990</v>
          </cell>
          <cell r="C1218" t="str">
            <v>MD</v>
          </cell>
          <cell r="E1218">
            <v>4799770</v>
          </cell>
        </row>
        <row r="1219">
          <cell r="A1219">
            <v>1990</v>
          </cell>
          <cell r="C1219" t="str">
            <v>MA</v>
          </cell>
          <cell r="E1219">
            <v>6022639</v>
          </cell>
        </row>
        <row r="1220">
          <cell r="A1220">
            <v>1990</v>
          </cell>
          <cell r="C1220" t="str">
            <v>MI</v>
          </cell>
          <cell r="E1220">
            <v>9311319</v>
          </cell>
        </row>
        <row r="1221">
          <cell r="A1221">
            <v>1990</v>
          </cell>
          <cell r="C1221" t="str">
            <v>MN</v>
          </cell>
          <cell r="E1221">
            <v>4389857</v>
          </cell>
        </row>
        <row r="1222">
          <cell r="A1222">
            <v>1990</v>
          </cell>
          <cell r="C1222" t="str">
            <v>MS</v>
          </cell>
          <cell r="E1222">
            <v>2578897</v>
          </cell>
        </row>
        <row r="1223">
          <cell r="A1223">
            <v>1990</v>
          </cell>
          <cell r="C1223" t="str">
            <v>MO</v>
          </cell>
          <cell r="E1223">
            <v>5128880</v>
          </cell>
        </row>
        <row r="1224">
          <cell r="A1224">
            <v>1990</v>
          </cell>
          <cell r="C1224" t="str">
            <v>MT</v>
          </cell>
          <cell r="E1224">
            <v>800204</v>
          </cell>
        </row>
        <row r="1225">
          <cell r="A1225">
            <v>1990</v>
          </cell>
          <cell r="C1225" t="str">
            <v>NE</v>
          </cell>
          <cell r="E1225">
            <v>1581660</v>
          </cell>
        </row>
        <row r="1226">
          <cell r="A1226">
            <v>1990</v>
          </cell>
          <cell r="C1226" t="str">
            <v>NV</v>
          </cell>
          <cell r="E1226">
            <v>1220695</v>
          </cell>
        </row>
        <row r="1227">
          <cell r="A1227">
            <v>1990</v>
          </cell>
          <cell r="C1227" t="str">
            <v>NH</v>
          </cell>
          <cell r="E1227">
            <v>1112384</v>
          </cell>
        </row>
        <row r="1228">
          <cell r="A1228">
            <v>1990</v>
          </cell>
          <cell r="C1228" t="str">
            <v>NJ</v>
          </cell>
          <cell r="E1228">
            <v>7762963</v>
          </cell>
        </row>
        <row r="1229">
          <cell r="A1229">
            <v>1990</v>
          </cell>
          <cell r="C1229" t="str">
            <v>NM</v>
          </cell>
          <cell r="E1229">
            <v>1521574</v>
          </cell>
        </row>
        <row r="1230">
          <cell r="A1230">
            <v>1990</v>
          </cell>
          <cell r="C1230" t="str">
            <v>NY</v>
          </cell>
          <cell r="E1230">
            <v>18020784</v>
          </cell>
        </row>
        <row r="1231">
          <cell r="A1231">
            <v>1990</v>
          </cell>
          <cell r="C1231" t="str">
            <v>NC</v>
          </cell>
          <cell r="E1231">
            <v>6664016</v>
          </cell>
        </row>
        <row r="1232">
          <cell r="A1232">
            <v>1990</v>
          </cell>
          <cell r="C1232" t="str">
            <v>ND</v>
          </cell>
          <cell r="E1232">
            <v>637685</v>
          </cell>
        </row>
        <row r="1233">
          <cell r="A1233">
            <v>1990</v>
          </cell>
          <cell r="C1233" t="str">
            <v>OH</v>
          </cell>
          <cell r="E1233">
            <v>10864162</v>
          </cell>
        </row>
        <row r="1234">
          <cell r="A1234">
            <v>1990</v>
          </cell>
          <cell r="C1234" t="str">
            <v>OK</v>
          </cell>
          <cell r="E1234">
            <v>3148825</v>
          </cell>
        </row>
        <row r="1235">
          <cell r="A1235">
            <v>1990</v>
          </cell>
          <cell r="C1235" t="str">
            <v>OR</v>
          </cell>
          <cell r="E1235">
            <v>2860375</v>
          </cell>
        </row>
        <row r="1236">
          <cell r="A1236">
            <v>1990</v>
          </cell>
          <cell r="C1236" t="str">
            <v>PA</v>
          </cell>
          <cell r="E1236">
            <v>11903299</v>
          </cell>
        </row>
        <row r="1237">
          <cell r="A1237">
            <v>1990</v>
          </cell>
          <cell r="C1237" t="str">
            <v>RI</v>
          </cell>
          <cell r="E1237">
            <v>1005995</v>
          </cell>
        </row>
        <row r="1238">
          <cell r="A1238">
            <v>1990</v>
          </cell>
          <cell r="C1238" t="str">
            <v>SC</v>
          </cell>
          <cell r="E1238">
            <v>3501155</v>
          </cell>
        </row>
        <row r="1239">
          <cell r="A1239">
            <v>1990</v>
          </cell>
          <cell r="C1239" t="str">
            <v>SD</v>
          </cell>
          <cell r="E1239">
            <v>697101</v>
          </cell>
        </row>
        <row r="1240">
          <cell r="A1240">
            <v>1990</v>
          </cell>
          <cell r="C1240" t="str">
            <v>TN</v>
          </cell>
          <cell r="E1240">
            <v>4894492</v>
          </cell>
        </row>
        <row r="1241">
          <cell r="A1241">
            <v>1990</v>
          </cell>
          <cell r="C1241" t="str">
            <v>TX</v>
          </cell>
          <cell r="E1241">
            <v>17056755</v>
          </cell>
        </row>
        <row r="1242">
          <cell r="A1242">
            <v>1990</v>
          </cell>
          <cell r="C1242" t="str">
            <v>US</v>
          </cell>
          <cell r="E1242">
            <v>249622814</v>
          </cell>
        </row>
        <row r="1243">
          <cell r="A1243">
            <v>1990</v>
          </cell>
          <cell r="C1243" t="str">
            <v>UT</v>
          </cell>
          <cell r="E1243">
            <v>1731223</v>
          </cell>
        </row>
        <row r="1244">
          <cell r="A1244">
            <v>1990</v>
          </cell>
          <cell r="C1244" t="str">
            <v>VT</v>
          </cell>
          <cell r="E1244">
            <v>564798</v>
          </cell>
        </row>
        <row r="1245">
          <cell r="A1245">
            <v>1990</v>
          </cell>
          <cell r="C1245" t="str">
            <v>VA</v>
          </cell>
          <cell r="E1245">
            <v>6216884</v>
          </cell>
        </row>
        <row r="1246">
          <cell r="A1246">
            <v>1990</v>
          </cell>
          <cell r="C1246" t="str">
            <v>WA</v>
          </cell>
          <cell r="E1246">
            <v>4903043</v>
          </cell>
        </row>
        <row r="1247">
          <cell r="A1247">
            <v>1990</v>
          </cell>
          <cell r="C1247" t="str">
            <v>WV</v>
          </cell>
          <cell r="E1247">
            <v>1792548</v>
          </cell>
        </row>
        <row r="1248">
          <cell r="A1248">
            <v>1990</v>
          </cell>
          <cell r="C1248" t="str">
            <v>WI</v>
          </cell>
          <cell r="E1248">
            <v>4904562</v>
          </cell>
        </row>
        <row r="1249">
          <cell r="A1249">
            <v>1990</v>
          </cell>
          <cell r="C1249" t="str">
            <v>WY</v>
          </cell>
          <cell r="E1249">
            <v>453690</v>
          </cell>
        </row>
        <row r="1250">
          <cell r="A1250">
            <v>1989</v>
          </cell>
          <cell r="C1250" t="str">
            <v>AL</v>
          </cell>
          <cell r="E1250">
            <v>4030219</v>
          </cell>
        </row>
        <row r="1251">
          <cell r="A1251">
            <v>1989</v>
          </cell>
          <cell r="C1251" t="str">
            <v>AK</v>
          </cell>
          <cell r="E1251">
            <v>547160</v>
          </cell>
        </row>
        <row r="1252">
          <cell r="A1252">
            <v>1989</v>
          </cell>
          <cell r="C1252" t="str">
            <v>AZ</v>
          </cell>
          <cell r="E1252">
            <v>3622184</v>
          </cell>
        </row>
        <row r="1253">
          <cell r="A1253">
            <v>1989</v>
          </cell>
          <cell r="C1253" t="str">
            <v>AR</v>
          </cell>
          <cell r="E1253">
            <v>2346354</v>
          </cell>
        </row>
        <row r="1254">
          <cell r="A1254">
            <v>1989</v>
          </cell>
          <cell r="C1254" t="str">
            <v>CA</v>
          </cell>
          <cell r="E1254">
            <v>29218165</v>
          </cell>
        </row>
        <row r="1255">
          <cell r="A1255">
            <v>1989</v>
          </cell>
          <cell r="C1255" t="str">
            <v>CO</v>
          </cell>
          <cell r="E1255">
            <v>3275815</v>
          </cell>
        </row>
        <row r="1256">
          <cell r="A1256">
            <v>1989</v>
          </cell>
          <cell r="C1256" t="str">
            <v>CT</v>
          </cell>
          <cell r="E1256">
            <v>3283404</v>
          </cell>
        </row>
        <row r="1257">
          <cell r="A1257">
            <v>1989</v>
          </cell>
          <cell r="C1257" t="str">
            <v>DE</v>
          </cell>
          <cell r="E1257">
            <v>658274</v>
          </cell>
        </row>
        <row r="1258">
          <cell r="A1258">
            <v>1989</v>
          </cell>
          <cell r="C1258" t="str">
            <v>DC</v>
          </cell>
          <cell r="E1258">
            <v>624168</v>
          </cell>
        </row>
        <row r="1259">
          <cell r="A1259">
            <v>1989</v>
          </cell>
          <cell r="C1259" t="str">
            <v>FL</v>
          </cell>
          <cell r="E1259">
            <v>12637718</v>
          </cell>
        </row>
        <row r="1260">
          <cell r="A1260">
            <v>1989</v>
          </cell>
          <cell r="C1260" t="str">
            <v>GA</v>
          </cell>
          <cell r="E1260">
            <v>6411117</v>
          </cell>
        </row>
        <row r="1261">
          <cell r="A1261">
            <v>1989</v>
          </cell>
          <cell r="C1261" t="str">
            <v>HI</v>
          </cell>
          <cell r="E1261">
            <v>1094588</v>
          </cell>
        </row>
        <row r="1262">
          <cell r="A1262">
            <v>1989</v>
          </cell>
          <cell r="C1262" t="str">
            <v>ID</v>
          </cell>
          <cell r="E1262">
            <v>994422</v>
          </cell>
        </row>
        <row r="1263">
          <cell r="A1263">
            <v>1989</v>
          </cell>
          <cell r="C1263" t="str">
            <v>IL</v>
          </cell>
          <cell r="E1263">
            <v>11409782</v>
          </cell>
        </row>
        <row r="1264">
          <cell r="A1264">
            <v>1989</v>
          </cell>
          <cell r="C1264" t="str">
            <v>IN</v>
          </cell>
          <cell r="E1264">
            <v>5523679</v>
          </cell>
        </row>
        <row r="1265">
          <cell r="A1265">
            <v>1989</v>
          </cell>
          <cell r="C1265" t="str">
            <v>IA</v>
          </cell>
          <cell r="E1265">
            <v>2770590</v>
          </cell>
        </row>
        <row r="1266">
          <cell r="A1266">
            <v>1989</v>
          </cell>
          <cell r="C1266" t="str">
            <v>KS</v>
          </cell>
          <cell r="E1266">
            <v>2472838</v>
          </cell>
        </row>
        <row r="1267">
          <cell r="A1267">
            <v>1989</v>
          </cell>
          <cell r="C1267" t="str">
            <v>KY</v>
          </cell>
          <cell r="E1267">
            <v>3677318</v>
          </cell>
        </row>
        <row r="1268">
          <cell r="A1268">
            <v>1989</v>
          </cell>
          <cell r="C1268" t="str">
            <v>LA</v>
          </cell>
          <cell r="E1268">
            <v>4252896</v>
          </cell>
        </row>
        <row r="1269">
          <cell r="A1269">
            <v>1989</v>
          </cell>
          <cell r="C1269" t="str">
            <v>ME</v>
          </cell>
          <cell r="E1269">
            <v>1219961</v>
          </cell>
        </row>
        <row r="1270">
          <cell r="A1270">
            <v>1989</v>
          </cell>
          <cell r="C1270" t="str">
            <v>MD</v>
          </cell>
          <cell r="E1270">
            <v>4727303</v>
          </cell>
        </row>
        <row r="1271">
          <cell r="A1271">
            <v>1989</v>
          </cell>
          <cell r="C1271" t="str">
            <v>MA</v>
          </cell>
          <cell r="E1271">
            <v>6015478</v>
          </cell>
        </row>
        <row r="1272">
          <cell r="A1272">
            <v>1989</v>
          </cell>
          <cell r="C1272" t="str">
            <v>MI</v>
          </cell>
          <cell r="E1272">
            <v>9253298</v>
          </cell>
        </row>
        <row r="1273">
          <cell r="A1273">
            <v>1989</v>
          </cell>
          <cell r="C1273" t="str">
            <v>MN</v>
          </cell>
          <cell r="E1273">
            <v>4338056</v>
          </cell>
        </row>
        <row r="1274">
          <cell r="A1274">
            <v>1989</v>
          </cell>
          <cell r="C1274" t="str">
            <v>MS</v>
          </cell>
          <cell r="E1274">
            <v>2574272</v>
          </cell>
        </row>
        <row r="1275">
          <cell r="A1275">
            <v>1989</v>
          </cell>
          <cell r="C1275" t="str">
            <v>MO</v>
          </cell>
          <cell r="E1275">
            <v>5095844</v>
          </cell>
        </row>
        <row r="1276">
          <cell r="A1276">
            <v>1989</v>
          </cell>
          <cell r="C1276" t="str">
            <v>MT</v>
          </cell>
          <cell r="E1276">
            <v>799634</v>
          </cell>
        </row>
        <row r="1277">
          <cell r="A1277">
            <v>1989</v>
          </cell>
          <cell r="C1277" t="str">
            <v>NE</v>
          </cell>
          <cell r="E1277">
            <v>1574858</v>
          </cell>
        </row>
        <row r="1278">
          <cell r="A1278">
            <v>1989</v>
          </cell>
          <cell r="C1278" t="str">
            <v>NV</v>
          </cell>
          <cell r="E1278">
            <v>1137382</v>
          </cell>
        </row>
        <row r="1279">
          <cell r="A1279">
            <v>1989</v>
          </cell>
          <cell r="C1279" t="str">
            <v>NH</v>
          </cell>
          <cell r="E1279">
            <v>1104523</v>
          </cell>
        </row>
        <row r="1280">
          <cell r="A1280">
            <v>1989</v>
          </cell>
          <cell r="C1280" t="str">
            <v>NJ</v>
          </cell>
          <cell r="E1280">
            <v>7726086</v>
          </cell>
        </row>
        <row r="1281">
          <cell r="A1281">
            <v>1989</v>
          </cell>
          <cell r="C1281" t="str">
            <v>NM</v>
          </cell>
          <cell r="E1281">
            <v>1503901</v>
          </cell>
        </row>
        <row r="1282">
          <cell r="A1282">
            <v>1989</v>
          </cell>
          <cell r="C1282" t="str">
            <v>NY</v>
          </cell>
          <cell r="E1282">
            <v>17983084</v>
          </cell>
        </row>
        <row r="1283">
          <cell r="A1283">
            <v>1989</v>
          </cell>
          <cell r="C1283" t="str">
            <v>NC</v>
          </cell>
          <cell r="E1283">
            <v>6565462</v>
          </cell>
        </row>
        <row r="1284">
          <cell r="A1284">
            <v>1989</v>
          </cell>
          <cell r="C1284" t="str">
            <v>ND</v>
          </cell>
          <cell r="E1284">
            <v>646351</v>
          </cell>
        </row>
        <row r="1285">
          <cell r="A1285">
            <v>1989</v>
          </cell>
          <cell r="C1285" t="str">
            <v>OH</v>
          </cell>
          <cell r="E1285">
            <v>10829216</v>
          </cell>
        </row>
        <row r="1286">
          <cell r="A1286">
            <v>1989</v>
          </cell>
          <cell r="C1286" t="str">
            <v>OK</v>
          </cell>
          <cell r="E1286">
            <v>3150304</v>
          </cell>
        </row>
        <row r="1287">
          <cell r="A1287">
            <v>1989</v>
          </cell>
          <cell r="C1287" t="str">
            <v>OR</v>
          </cell>
          <cell r="E1287">
            <v>2790579</v>
          </cell>
        </row>
        <row r="1288">
          <cell r="A1288">
            <v>1989</v>
          </cell>
          <cell r="C1288" t="str">
            <v>PA</v>
          </cell>
          <cell r="E1288">
            <v>11865992</v>
          </cell>
        </row>
        <row r="1289">
          <cell r="A1289">
            <v>1989</v>
          </cell>
          <cell r="C1289" t="str">
            <v>RI</v>
          </cell>
          <cell r="E1289">
            <v>1000666</v>
          </cell>
        </row>
        <row r="1290">
          <cell r="A1290">
            <v>1989</v>
          </cell>
          <cell r="C1290" t="str">
            <v>SC</v>
          </cell>
          <cell r="E1290">
            <v>3456777</v>
          </cell>
        </row>
        <row r="1291">
          <cell r="A1291">
            <v>1989</v>
          </cell>
          <cell r="C1291" t="str">
            <v>SD</v>
          </cell>
          <cell r="E1291">
            <v>696698</v>
          </cell>
        </row>
        <row r="1292">
          <cell r="A1292">
            <v>1989</v>
          </cell>
          <cell r="C1292" t="str">
            <v>TN</v>
          </cell>
          <cell r="E1292">
            <v>4854432</v>
          </cell>
        </row>
        <row r="1293">
          <cell r="A1293">
            <v>1989</v>
          </cell>
          <cell r="C1293" t="str">
            <v>TX</v>
          </cell>
          <cell r="E1293">
            <v>16806729</v>
          </cell>
        </row>
        <row r="1294">
          <cell r="A1294">
            <v>1989</v>
          </cell>
          <cell r="C1294" t="str">
            <v>US</v>
          </cell>
          <cell r="E1294">
            <v>246819222</v>
          </cell>
        </row>
        <row r="1295">
          <cell r="A1295">
            <v>1989</v>
          </cell>
          <cell r="C1295" t="str">
            <v>UT</v>
          </cell>
          <cell r="E1295">
            <v>1705865</v>
          </cell>
        </row>
        <row r="1296">
          <cell r="A1296">
            <v>1989</v>
          </cell>
          <cell r="C1296" t="str">
            <v>VT</v>
          </cell>
          <cell r="E1296">
            <v>557708</v>
          </cell>
        </row>
        <row r="1297">
          <cell r="A1297">
            <v>1989</v>
          </cell>
          <cell r="C1297" t="str">
            <v>VA</v>
          </cell>
          <cell r="E1297">
            <v>6120246</v>
          </cell>
        </row>
        <row r="1298">
          <cell r="A1298">
            <v>1989</v>
          </cell>
          <cell r="C1298" t="str">
            <v>WA</v>
          </cell>
          <cell r="E1298">
            <v>4746315</v>
          </cell>
        </row>
        <row r="1299">
          <cell r="A1299">
            <v>1989</v>
          </cell>
          <cell r="C1299" t="str">
            <v>WV</v>
          </cell>
          <cell r="E1299">
            <v>1806570</v>
          </cell>
        </row>
        <row r="1300">
          <cell r="A1300">
            <v>1989</v>
          </cell>
          <cell r="C1300" t="str">
            <v>WI</v>
          </cell>
          <cell r="E1300">
            <v>4856568</v>
          </cell>
        </row>
        <row r="1301">
          <cell r="A1301">
            <v>1989</v>
          </cell>
          <cell r="C1301" t="str">
            <v>WY</v>
          </cell>
          <cell r="E1301">
            <v>458373</v>
          </cell>
        </row>
        <row r="1302">
          <cell r="A1302">
            <v>1988</v>
          </cell>
          <cell r="C1302" t="str">
            <v>AL</v>
          </cell>
          <cell r="E1302">
            <v>4023842</v>
          </cell>
        </row>
        <row r="1303">
          <cell r="A1303">
            <v>1988</v>
          </cell>
          <cell r="C1303" t="str">
            <v>AK</v>
          </cell>
          <cell r="E1303">
            <v>541984</v>
          </cell>
        </row>
        <row r="1304">
          <cell r="A1304">
            <v>1988</v>
          </cell>
          <cell r="C1304" t="str">
            <v>AZ</v>
          </cell>
          <cell r="E1304">
            <v>3535183</v>
          </cell>
        </row>
        <row r="1305">
          <cell r="A1305">
            <v>1988</v>
          </cell>
          <cell r="C1305" t="str">
            <v>AR</v>
          </cell>
          <cell r="E1305">
            <v>2342655</v>
          </cell>
        </row>
        <row r="1306">
          <cell r="A1306">
            <v>1988</v>
          </cell>
          <cell r="C1306" t="str">
            <v>CA</v>
          </cell>
          <cell r="E1306">
            <v>28464250</v>
          </cell>
        </row>
        <row r="1307">
          <cell r="A1307">
            <v>1988</v>
          </cell>
          <cell r="C1307" t="str">
            <v>CO</v>
          </cell>
          <cell r="E1307">
            <v>3262280</v>
          </cell>
        </row>
        <row r="1308">
          <cell r="A1308">
            <v>1988</v>
          </cell>
          <cell r="C1308" t="str">
            <v>CT</v>
          </cell>
          <cell r="E1308">
            <v>3271954</v>
          </cell>
        </row>
        <row r="1309">
          <cell r="A1309">
            <v>1988</v>
          </cell>
          <cell r="C1309" t="str">
            <v>DE</v>
          </cell>
          <cell r="E1309">
            <v>647621</v>
          </cell>
        </row>
        <row r="1310">
          <cell r="A1310">
            <v>1988</v>
          </cell>
          <cell r="C1310" t="str">
            <v>DC</v>
          </cell>
          <cell r="E1310">
            <v>630432</v>
          </cell>
        </row>
        <row r="1311">
          <cell r="A1311">
            <v>1988</v>
          </cell>
          <cell r="C1311" t="str">
            <v>FL</v>
          </cell>
          <cell r="E1311">
            <v>12306400</v>
          </cell>
        </row>
        <row r="1312">
          <cell r="A1312">
            <v>1988</v>
          </cell>
          <cell r="C1312" t="str">
            <v>GA</v>
          </cell>
          <cell r="E1312">
            <v>6316139</v>
          </cell>
        </row>
        <row r="1313">
          <cell r="A1313">
            <v>1988</v>
          </cell>
          <cell r="C1313" t="str">
            <v>HI</v>
          </cell>
          <cell r="E1313">
            <v>1079827</v>
          </cell>
        </row>
        <row r="1314">
          <cell r="A1314">
            <v>1988</v>
          </cell>
          <cell r="C1314" t="str">
            <v>ID</v>
          </cell>
          <cell r="E1314">
            <v>985661</v>
          </cell>
        </row>
        <row r="1315">
          <cell r="A1315">
            <v>1988</v>
          </cell>
          <cell r="C1315" t="str">
            <v>IL</v>
          </cell>
          <cell r="E1315">
            <v>11390186</v>
          </cell>
        </row>
        <row r="1316">
          <cell r="A1316">
            <v>1988</v>
          </cell>
          <cell r="C1316" t="str">
            <v>IN</v>
          </cell>
          <cell r="E1316">
            <v>5491733</v>
          </cell>
        </row>
        <row r="1317">
          <cell r="A1317">
            <v>1988</v>
          </cell>
          <cell r="C1317" t="str">
            <v>IA</v>
          </cell>
          <cell r="E1317">
            <v>2768393</v>
          </cell>
        </row>
        <row r="1318">
          <cell r="A1318">
            <v>1988</v>
          </cell>
          <cell r="C1318" t="str">
            <v>KS</v>
          </cell>
          <cell r="E1318">
            <v>2461995</v>
          </cell>
        </row>
        <row r="1319">
          <cell r="A1319">
            <v>1988</v>
          </cell>
          <cell r="C1319" t="str">
            <v>KY</v>
          </cell>
          <cell r="E1319">
            <v>3680002</v>
          </cell>
        </row>
        <row r="1320">
          <cell r="A1320">
            <v>1988</v>
          </cell>
          <cell r="C1320" t="str">
            <v>LA</v>
          </cell>
          <cell r="E1320">
            <v>4288859</v>
          </cell>
        </row>
        <row r="1321">
          <cell r="A1321">
            <v>1988</v>
          </cell>
          <cell r="C1321" t="str">
            <v>ME</v>
          </cell>
          <cell r="E1321">
            <v>1203840</v>
          </cell>
        </row>
        <row r="1322">
          <cell r="A1322">
            <v>1988</v>
          </cell>
          <cell r="C1322" t="str">
            <v>MD</v>
          </cell>
          <cell r="E1322">
            <v>4657903</v>
          </cell>
        </row>
        <row r="1323">
          <cell r="A1323">
            <v>1988</v>
          </cell>
          <cell r="C1323" t="str">
            <v>MA</v>
          </cell>
          <cell r="E1323">
            <v>5979983</v>
          </cell>
        </row>
        <row r="1324">
          <cell r="A1324">
            <v>1988</v>
          </cell>
          <cell r="C1324" t="str">
            <v>MI</v>
          </cell>
          <cell r="E1324">
            <v>9218002</v>
          </cell>
        </row>
        <row r="1325">
          <cell r="A1325">
            <v>1988</v>
          </cell>
          <cell r="C1325" t="str">
            <v>MN</v>
          </cell>
          <cell r="E1325">
            <v>4296163</v>
          </cell>
        </row>
        <row r="1326">
          <cell r="A1326">
            <v>1988</v>
          </cell>
          <cell r="C1326" t="str">
            <v>MS</v>
          </cell>
          <cell r="E1326">
            <v>2580349</v>
          </cell>
        </row>
        <row r="1327">
          <cell r="A1327">
            <v>1988</v>
          </cell>
          <cell r="C1327" t="str">
            <v>MO</v>
          </cell>
          <cell r="E1327">
            <v>5081737</v>
          </cell>
        </row>
        <row r="1328">
          <cell r="A1328">
            <v>1988</v>
          </cell>
          <cell r="C1328" t="str">
            <v>MT</v>
          </cell>
          <cell r="E1328">
            <v>800200</v>
          </cell>
        </row>
        <row r="1329">
          <cell r="A1329">
            <v>1988</v>
          </cell>
          <cell r="C1329" t="str">
            <v>NE</v>
          </cell>
          <cell r="E1329">
            <v>1571477</v>
          </cell>
        </row>
        <row r="1330">
          <cell r="A1330">
            <v>1988</v>
          </cell>
          <cell r="C1330" t="str">
            <v>NV</v>
          </cell>
          <cell r="E1330">
            <v>1075023</v>
          </cell>
        </row>
        <row r="1331">
          <cell r="A1331">
            <v>1988</v>
          </cell>
          <cell r="C1331" t="str">
            <v>NH</v>
          </cell>
          <cell r="E1331">
            <v>1082576</v>
          </cell>
        </row>
        <row r="1332">
          <cell r="A1332">
            <v>1988</v>
          </cell>
          <cell r="C1332" t="str">
            <v>NJ</v>
          </cell>
          <cell r="E1332">
            <v>7712333</v>
          </cell>
        </row>
        <row r="1333">
          <cell r="A1333">
            <v>1988</v>
          </cell>
          <cell r="C1333" t="str">
            <v>NM</v>
          </cell>
          <cell r="E1333">
            <v>1490336</v>
          </cell>
        </row>
        <row r="1334">
          <cell r="A1334">
            <v>1988</v>
          </cell>
          <cell r="C1334" t="str">
            <v>NY</v>
          </cell>
          <cell r="E1334">
            <v>17941309</v>
          </cell>
        </row>
        <row r="1335">
          <cell r="A1335">
            <v>1988</v>
          </cell>
          <cell r="C1335" t="str">
            <v>NC</v>
          </cell>
          <cell r="E1335">
            <v>6480591</v>
          </cell>
        </row>
        <row r="1336">
          <cell r="A1336">
            <v>1988</v>
          </cell>
          <cell r="C1336" t="str">
            <v>ND</v>
          </cell>
          <cell r="E1336">
            <v>655330</v>
          </cell>
        </row>
        <row r="1337">
          <cell r="A1337">
            <v>1988</v>
          </cell>
          <cell r="C1337" t="str">
            <v>OH</v>
          </cell>
          <cell r="E1337">
            <v>10798554</v>
          </cell>
        </row>
        <row r="1338">
          <cell r="A1338">
            <v>1988</v>
          </cell>
          <cell r="C1338" t="str">
            <v>OK</v>
          </cell>
          <cell r="E1338">
            <v>3167064</v>
          </cell>
        </row>
        <row r="1339">
          <cell r="A1339">
            <v>1988</v>
          </cell>
          <cell r="C1339" t="str">
            <v>OR</v>
          </cell>
          <cell r="E1339">
            <v>2741297</v>
          </cell>
        </row>
        <row r="1340">
          <cell r="A1340">
            <v>1988</v>
          </cell>
          <cell r="C1340" t="str">
            <v>PA</v>
          </cell>
          <cell r="E1340">
            <v>11845755</v>
          </cell>
        </row>
        <row r="1341">
          <cell r="A1341">
            <v>1988</v>
          </cell>
          <cell r="C1341" t="str">
            <v>RI</v>
          </cell>
          <cell r="E1341">
            <v>996407</v>
          </cell>
        </row>
        <row r="1342">
          <cell r="A1342">
            <v>1988</v>
          </cell>
          <cell r="C1342" t="str">
            <v>SC</v>
          </cell>
          <cell r="E1342">
            <v>3412097</v>
          </cell>
        </row>
        <row r="1343">
          <cell r="A1343">
            <v>1988</v>
          </cell>
          <cell r="C1343" t="str">
            <v>SD</v>
          </cell>
          <cell r="E1343">
            <v>698160</v>
          </cell>
        </row>
        <row r="1344">
          <cell r="A1344">
            <v>1988</v>
          </cell>
          <cell r="C1344" t="str">
            <v>TN</v>
          </cell>
          <cell r="E1344">
            <v>4822438</v>
          </cell>
        </row>
        <row r="1345">
          <cell r="A1345">
            <v>1988</v>
          </cell>
          <cell r="C1345" t="str">
            <v>TX</v>
          </cell>
          <cell r="E1345">
            <v>16667040</v>
          </cell>
        </row>
        <row r="1346">
          <cell r="A1346">
            <v>1988</v>
          </cell>
          <cell r="C1346" t="str">
            <v>US</v>
          </cell>
          <cell r="E1346">
            <v>244499004</v>
          </cell>
        </row>
        <row r="1347">
          <cell r="A1347">
            <v>1988</v>
          </cell>
          <cell r="C1347" t="str">
            <v>UT</v>
          </cell>
          <cell r="E1347">
            <v>1689372</v>
          </cell>
        </row>
        <row r="1348">
          <cell r="A1348">
            <v>1988</v>
          </cell>
          <cell r="C1348" t="str">
            <v>VT</v>
          </cell>
          <cell r="E1348">
            <v>549763</v>
          </cell>
        </row>
        <row r="1349">
          <cell r="A1349">
            <v>1988</v>
          </cell>
          <cell r="C1349" t="str">
            <v>VA</v>
          </cell>
          <cell r="E1349">
            <v>6036908</v>
          </cell>
        </row>
        <row r="1350">
          <cell r="A1350">
            <v>1988</v>
          </cell>
          <cell r="C1350" t="str">
            <v>WA</v>
          </cell>
          <cell r="E1350">
            <v>4639894</v>
          </cell>
        </row>
        <row r="1351">
          <cell r="A1351">
            <v>1988</v>
          </cell>
          <cell r="C1351" t="str">
            <v>WV</v>
          </cell>
          <cell r="E1351">
            <v>1830213</v>
          </cell>
        </row>
        <row r="1352">
          <cell r="A1352">
            <v>1988</v>
          </cell>
          <cell r="C1352" t="str">
            <v>WI</v>
          </cell>
          <cell r="E1352">
            <v>4822391</v>
          </cell>
        </row>
        <row r="1353">
          <cell r="A1353">
            <v>1988</v>
          </cell>
          <cell r="C1353" t="str">
            <v>WY</v>
          </cell>
          <cell r="E1353">
            <v>465103</v>
          </cell>
        </row>
        <row r="1354">
          <cell r="A1354">
            <v>1987</v>
          </cell>
          <cell r="C1354" t="str">
            <v>AL</v>
          </cell>
          <cell r="E1354">
            <v>4015262</v>
          </cell>
        </row>
        <row r="1355">
          <cell r="A1355">
            <v>1987</v>
          </cell>
          <cell r="C1355" t="str">
            <v>AK</v>
          </cell>
          <cell r="E1355">
            <v>539310</v>
          </cell>
        </row>
        <row r="1356">
          <cell r="A1356">
            <v>1987</v>
          </cell>
          <cell r="C1356" t="str">
            <v>AZ</v>
          </cell>
          <cell r="E1356">
            <v>3437103</v>
          </cell>
        </row>
        <row r="1357">
          <cell r="A1357">
            <v>1987</v>
          </cell>
          <cell r="C1357" t="str">
            <v>AR</v>
          </cell>
          <cell r="E1357">
            <v>2342357</v>
          </cell>
        </row>
        <row r="1358">
          <cell r="A1358">
            <v>1987</v>
          </cell>
          <cell r="C1358" t="str">
            <v>CA</v>
          </cell>
          <cell r="E1358">
            <v>27777160</v>
          </cell>
        </row>
        <row r="1359">
          <cell r="A1359">
            <v>1987</v>
          </cell>
          <cell r="C1359" t="str">
            <v>CO</v>
          </cell>
          <cell r="E1359">
            <v>3260477</v>
          </cell>
        </row>
        <row r="1360">
          <cell r="A1360">
            <v>1987</v>
          </cell>
          <cell r="C1360" t="str">
            <v>CT</v>
          </cell>
          <cell r="E1360">
            <v>3247290</v>
          </cell>
        </row>
        <row r="1361">
          <cell r="A1361">
            <v>1987</v>
          </cell>
          <cell r="C1361" t="str">
            <v>DE</v>
          </cell>
          <cell r="E1361">
            <v>636946</v>
          </cell>
        </row>
        <row r="1362">
          <cell r="A1362">
            <v>1987</v>
          </cell>
          <cell r="C1362" t="str">
            <v>DC</v>
          </cell>
          <cell r="E1362">
            <v>636930</v>
          </cell>
        </row>
        <row r="1363">
          <cell r="A1363">
            <v>1987</v>
          </cell>
          <cell r="C1363" t="str">
            <v>FL</v>
          </cell>
          <cell r="E1363">
            <v>11997282</v>
          </cell>
        </row>
        <row r="1364">
          <cell r="A1364">
            <v>1987</v>
          </cell>
          <cell r="C1364" t="str">
            <v>GA</v>
          </cell>
          <cell r="E1364">
            <v>6208479</v>
          </cell>
        </row>
        <row r="1365">
          <cell r="A1365">
            <v>1987</v>
          </cell>
          <cell r="C1365" t="str">
            <v>HI</v>
          </cell>
          <cell r="E1365">
            <v>1067917</v>
          </cell>
        </row>
        <row r="1366">
          <cell r="A1366">
            <v>1987</v>
          </cell>
          <cell r="C1366" t="str">
            <v>ID</v>
          </cell>
          <cell r="E1366">
            <v>984997</v>
          </cell>
        </row>
        <row r="1367">
          <cell r="A1367">
            <v>1987</v>
          </cell>
          <cell r="C1367" t="str">
            <v>IL</v>
          </cell>
          <cell r="E1367">
            <v>11391176</v>
          </cell>
        </row>
        <row r="1368">
          <cell r="A1368">
            <v>1987</v>
          </cell>
          <cell r="C1368" t="str">
            <v>IN</v>
          </cell>
          <cell r="E1368">
            <v>5473023</v>
          </cell>
        </row>
        <row r="1369">
          <cell r="A1369">
            <v>1987</v>
          </cell>
          <cell r="C1369" t="str">
            <v>IA</v>
          </cell>
          <cell r="E1369">
            <v>2767006</v>
          </cell>
        </row>
        <row r="1370">
          <cell r="A1370">
            <v>1987</v>
          </cell>
          <cell r="C1370" t="str">
            <v>KS</v>
          </cell>
          <cell r="E1370">
            <v>2445367</v>
          </cell>
        </row>
        <row r="1371">
          <cell r="A1371">
            <v>1987</v>
          </cell>
          <cell r="C1371" t="str">
            <v>KY</v>
          </cell>
          <cell r="E1371">
            <v>3683330</v>
          </cell>
        </row>
        <row r="1372">
          <cell r="A1372">
            <v>1987</v>
          </cell>
          <cell r="C1372" t="str">
            <v>LA</v>
          </cell>
          <cell r="E1372">
            <v>4344151</v>
          </cell>
        </row>
        <row r="1373">
          <cell r="A1373">
            <v>1987</v>
          </cell>
          <cell r="C1373" t="str">
            <v>ME</v>
          </cell>
          <cell r="E1373">
            <v>1184577</v>
          </cell>
        </row>
        <row r="1374">
          <cell r="A1374">
            <v>1987</v>
          </cell>
          <cell r="C1374" t="str">
            <v>MD</v>
          </cell>
          <cell r="E1374">
            <v>4565558</v>
          </cell>
        </row>
        <row r="1375">
          <cell r="A1375">
            <v>1987</v>
          </cell>
          <cell r="C1375" t="str">
            <v>MA</v>
          </cell>
          <cell r="E1375">
            <v>5935205</v>
          </cell>
        </row>
        <row r="1376">
          <cell r="A1376">
            <v>1987</v>
          </cell>
          <cell r="C1376" t="str">
            <v>MI</v>
          </cell>
          <cell r="E1376">
            <v>9187484</v>
          </cell>
        </row>
        <row r="1377">
          <cell r="A1377">
            <v>1987</v>
          </cell>
          <cell r="C1377" t="str">
            <v>MN</v>
          </cell>
          <cell r="E1377">
            <v>4235136</v>
          </cell>
        </row>
        <row r="1378">
          <cell r="A1378">
            <v>1987</v>
          </cell>
          <cell r="C1378" t="str">
            <v>MS</v>
          </cell>
          <cell r="E1378">
            <v>2588545</v>
          </cell>
        </row>
        <row r="1379">
          <cell r="A1379">
            <v>1987</v>
          </cell>
          <cell r="C1379" t="str">
            <v>MO</v>
          </cell>
          <cell r="E1379">
            <v>5056702</v>
          </cell>
        </row>
        <row r="1380">
          <cell r="A1380">
            <v>1987</v>
          </cell>
          <cell r="C1380" t="str">
            <v>MT</v>
          </cell>
          <cell r="E1380">
            <v>805064</v>
          </cell>
        </row>
        <row r="1381">
          <cell r="A1381">
            <v>1987</v>
          </cell>
          <cell r="C1381" t="str">
            <v>NE</v>
          </cell>
          <cell r="E1381">
            <v>1566544</v>
          </cell>
        </row>
        <row r="1382">
          <cell r="A1382">
            <v>1987</v>
          </cell>
          <cell r="C1382" t="str">
            <v>NV</v>
          </cell>
          <cell r="E1382">
            <v>1023374</v>
          </cell>
        </row>
        <row r="1383">
          <cell r="A1383">
            <v>1987</v>
          </cell>
          <cell r="C1383" t="str">
            <v>NH</v>
          </cell>
          <cell r="E1383">
            <v>1054289</v>
          </cell>
        </row>
        <row r="1384">
          <cell r="A1384">
            <v>1987</v>
          </cell>
          <cell r="C1384" t="str">
            <v>NJ</v>
          </cell>
          <cell r="E1384">
            <v>7670741</v>
          </cell>
        </row>
        <row r="1385">
          <cell r="A1385">
            <v>1987</v>
          </cell>
          <cell r="C1385" t="str">
            <v>NM</v>
          </cell>
          <cell r="E1385">
            <v>1478519</v>
          </cell>
        </row>
        <row r="1386">
          <cell r="A1386">
            <v>1987</v>
          </cell>
          <cell r="C1386" t="str">
            <v>NY</v>
          </cell>
          <cell r="E1386">
            <v>17868844</v>
          </cell>
        </row>
        <row r="1387">
          <cell r="A1387">
            <v>1987</v>
          </cell>
          <cell r="C1387" t="str">
            <v>NC</v>
          </cell>
          <cell r="E1387">
            <v>6403693</v>
          </cell>
        </row>
        <row r="1388">
          <cell r="A1388">
            <v>1987</v>
          </cell>
          <cell r="C1388" t="str">
            <v>ND</v>
          </cell>
          <cell r="E1388">
            <v>661141</v>
          </cell>
        </row>
        <row r="1389">
          <cell r="A1389">
            <v>1987</v>
          </cell>
          <cell r="C1389" t="str">
            <v>OH</v>
          </cell>
          <cell r="E1389">
            <v>10760081</v>
          </cell>
        </row>
        <row r="1390">
          <cell r="A1390">
            <v>1987</v>
          </cell>
          <cell r="C1390" t="str">
            <v>OK</v>
          </cell>
          <cell r="E1390">
            <v>3210124</v>
          </cell>
        </row>
        <row r="1391">
          <cell r="A1391">
            <v>1987</v>
          </cell>
          <cell r="C1391" t="str">
            <v>OR</v>
          </cell>
          <cell r="E1391">
            <v>2700996</v>
          </cell>
        </row>
        <row r="1392">
          <cell r="A1392">
            <v>1987</v>
          </cell>
          <cell r="C1392" t="str">
            <v>PA</v>
          </cell>
          <cell r="E1392">
            <v>11810869</v>
          </cell>
        </row>
        <row r="1393">
          <cell r="A1393">
            <v>1987</v>
          </cell>
          <cell r="C1393" t="str">
            <v>RI</v>
          </cell>
          <cell r="E1393">
            <v>989605</v>
          </cell>
        </row>
        <row r="1394">
          <cell r="A1394">
            <v>1987</v>
          </cell>
          <cell r="C1394" t="str">
            <v>SC</v>
          </cell>
          <cell r="E1394">
            <v>3380507</v>
          </cell>
        </row>
        <row r="1395">
          <cell r="A1395">
            <v>1987</v>
          </cell>
          <cell r="C1395" t="str">
            <v>SD</v>
          </cell>
          <cell r="E1395">
            <v>696034</v>
          </cell>
        </row>
        <row r="1396">
          <cell r="A1396">
            <v>1987</v>
          </cell>
          <cell r="C1396" t="str">
            <v>TN</v>
          </cell>
          <cell r="E1396">
            <v>4782939</v>
          </cell>
        </row>
        <row r="1397">
          <cell r="A1397">
            <v>1987</v>
          </cell>
          <cell r="C1397" t="str">
            <v>TX</v>
          </cell>
          <cell r="E1397">
            <v>16621767</v>
          </cell>
        </row>
        <row r="1398">
          <cell r="A1398">
            <v>1987</v>
          </cell>
          <cell r="C1398" t="str">
            <v>US</v>
          </cell>
          <cell r="E1398">
            <v>242288936</v>
          </cell>
        </row>
        <row r="1399">
          <cell r="A1399">
            <v>1987</v>
          </cell>
          <cell r="C1399" t="str">
            <v>UT</v>
          </cell>
          <cell r="E1399">
            <v>1678120</v>
          </cell>
        </row>
        <row r="1400">
          <cell r="A1400">
            <v>1987</v>
          </cell>
          <cell r="C1400" t="str">
            <v>VT</v>
          </cell>
          <cell r="E1400">
            <v>540267</v>
          </cell>
        </row>
        <row r="1401">
          <cell r="A1401">
            <v>1987</v>
          </cell>
          <cell r="C1401" t="str">
            <v>VA</v>
          </cell>
          <cell r="E1401">
            <v>5932273</v>
          </cell>
        </row>
        <row r="1402">
          <cell r="A1402">
            <v>1987</v>
          </cell>
          <cell r="C1402" t="str">
            <v>WA</v>
          </cell>
          <cell r="E1402">
            <v>4531903</v>
          </cell>
        </row>
        <row r="1403">
          <cell r="A1403">
            <v>1987</v>
          </cell>
          <cell r="C1403" t="str">
            <v>WV</v>
          </cell>
          <cell r="E1403">
            <v>1857583</v>
          </cell>
        </row>
        <row r="1404">
          <cell r="A1404">
            <v>1987</v>
          </cell>
          <cell r="C1404" t="str">
            <v>WI</v>
          </cell>
          <cell r="E1404">
            <v>4777923</v>
          </cell>
        </row>
        <row r="1405">
          <cell r="A1405">
            <v>1987</v>
          </cell>
          <cell r="C1405" t="str">
            <v>WY</v>
          </cell>
          <cell r="E1405">
            <v>476966</v>
          </cell>
        </row>
        <row r="1406">
          <cell r="A1406">
            <v>1986</v>
          </cell>
          <cell r="C1406" t="str">
            <v>AL</v>
          </cell>
          <cell r="E1406">
            <v>3991569</v>
          </cell>
        </row>
        <row r="1407">
          <cell r="A1407">
            <v>1986</v>
          </cell>
          <cell r="C1407" t="str">
            <v>AK</v>
          </cell>
          <cell r="E1407">
            <v>544269</v>
          </cell>
        </row>
        <row r="1408">
          <cell r="A1408">
            <v>1986</v>
          </cell>
          <cell r="C1408" t="str">
            <v>AZ</v>
          </cell>
          <cell r="E1408">
            <v>3308261</v>
          </cell>
        </row>
        <row r="1409">
          <cell r="A1409">
            <v>1986</v>
          </cell>
          <cell r="C1409" t="str">
            <v>AR</v>
          </cell>
          <cell r="E1409">
            <v>2331988</v>
          </cell>
        </row>
        <row r="1410">
          <cell r="A1410">
            <v>1986</v>
          </cell>
          <cell r="C1410" t="str">
            <v>CA</v>
          </cell>
          <cell r="E1410">
            <v>27102238</v>
          </cell>
        </row>
        <row r="1411">
          <cell r="A1411">
            <v>1986</v>
          </cell>
          <cell r="C1411" t="str">
            <v>CO</v>
          </cell>
          <cell r="E1411">
            <v>3237448</v>
          </cell>
        </row>
        <row r="1412">
          <cell r="A1412">
            <v>1986</v>
          </cell>
          <cell r="C1412" t="str">
            <v>CT</v>
          </cell>
          <cell r="E1412">
            <v>3223741</v>
          </cell>
        </row>
        <row r="1413">
          <cell r="A1413">
            <v>1986</v>
          </cell>
          <cell r="C1413" t="str">
            <v>DE</v>
          </cell>
          <cell r="E1413">
            <v>627559</v>
          </cell>
        </row>
        <row r="1414">
          <cell r="A1414">
            <v>1986</v>
          </cell>
          <cell r="C1414" t="str">
            <v>DC</v>
          </cell>
          <cell r="E1414">
            <v>638269</v>
          </cell>
        </row>
        <row r="1415">
          <cell r="A1415">
            <v>1986</v>
          </cell>
          <cell r="C1415" t="str">
            <v>FL</v>
          </cell>
          <cell r="E1415">
            <v>11667503</v>
          </cell>
        </row>
        <row r="1416">
          <cell r="A1416">
            <v>1986</v>
          </cell>
          <cell r="C1416" t="str">
            <v>GA</v>
          </cell>
          <cell r="E1416">
            <v>6084645</v>
          </cell>
        </row>
        <row r="1417">
          <cell r="A1417">
            <v>1986</v>
          </cell>
          <cell r="C1417" t="str">
            <v>HI</v>
          </cell>
          <cell r="E1417">
            <v>1051762</v>
          </cell>
        </row>
        <row r="1418">
          <cell r="A1418">
            <v>1986</v>
          </cell>
          <cell r="C1418" t="str">
            <v>ID</v>
          </cell>
          <cell r="E1418">
            <v>990222</v>
          </cell>
        </row>
        <row r="1419">
          <cell r="A1419">
            <v>1986</v>
          </cell>
          <cell r="C1419" t="str">
            <v>IL</v>
          </cell>
          <cell r="E1419">
            <v>11387256</v>
          </cell>
        </row>
        <row r="1420">
          <cell r="A1420">
            <v>1986</v>
          </cell>
          <cell r="C1420" t="str">
            <v>IN</v>
          </cell>
          <cell r="E1420">
            <v>5454103</v>
          </cell>
        </row>
        <row r="1421">
          <cell r="A1421">
            <v>1986</v>
          </cell>
          <cell r="C1421" t="str">
            <v>IA</v>
          </cell>
          <cell r="E1421">
            <v>2791969</v>
          </cell>
        </row>
        <row r="1422">
          <cell r="A1422">
            <v>1986</v>
          </cell>
          <cell r="C1422" t="str">
            <v>KS</v>
          </cell>
          <cell r="E1422">
            <v>2432614</v>
          </cell>
        </row>
        <row r="1423">
          <cell r="A1423">
            <v>1986</v>
          </cell>
          <cell r="C1423" t="str">
            <v>KY</v>
          </cell>
          <cell r="E1423">
            <v>3687805</v>
          </cell>
        </row>
        <row r="1424">
          <cell r="A1424">
            <v>1986</v>
          </cell>
          <cell r="C1424" t="str">
            <v>LA</v>
          </cell>
          <cell r="E1424">
            <v>4406922</v>
          </cell>
        </row>
        <row r="1425">
          <cell r="A1425">
            <v>1986</v>
          </cell>
          <cell r="C1425" t="str">
            <v>ME</v>
          </cell>
          <cell r="E1425">
            <v>1170126</v>
          </cell>
        </row>
        <row r="1426">
          <cell r="A1426">
            <v>1986</v>
          </cell>
          <cell r="C1426" t="str">
            <v>MD</v>
          </cell>
          <cell r="E1426">
            <v>4486956</v>
          </cell>
        </row>
        <row r="1427">
          <cell r="A1427">
            <v>1986</v>
          </cell>
          <cell r="C1427" t="str">
            <v>MA</v>
          </cell>
          <cell r="E1427">
            <v>5902677</v>
          </cell>
        </row>
        <row r="1428">
          <cell r="A1428">
            <v>1986</v>
          </cell>
          <cell r="C1428" t="str">
            <v>MI</v>
          </cell>
          <cell r="E1428">
            <v>9127774</v>
          </cell>
        </row>
        <row r="1429">
          <cell r="A1429">
            <v>1986</v>
          </cell>
          <cell r="C1429" t="str">
            <v>MN</v>
          </cell>
          <cell r="E1429">
            <v>4205213</v>
          </cell>
        </row>
        <row r="1430">
          <cell r="A1430">
            <v>1986</v>
          </cell>
          <cell r="C1430" t="str">
            <v>MS</v>
          </cell>
          <cell r="E1430">
            <v>2593596</v>
          </cell>
        </row>
        <row r="1431">
          <cell r="A1431">
            <v>1986</v>
          </cell>
          <cell r="C1431" t="str">
            <v>MO</v>
          </cell>
          <cell r="E1431">
            <v>5023055</v>
          </cell>
        </row>
        <row r="1432">
          <cell r="A1432">
            <v>1986</v>
          </cell>
          <cell r="C1432" t="str">
            <v>MT</v>
          </cell>
          <cell r="E1432">
            <v>813738</v>
          </cell>
        </row>
        <row r="1433">
          <cell r="A1433">
            <v>1986</v>
          </cell>
          <cell r="C1433" t="str">
            <v>NE</v>
          </cell>
          <cell r="E1433">
            <v>1574328</v>
          </cell>
        </row>
        <row r="1434">
          <cell r="A1434">
            <v>1986</v>
          </cell>
          <cell r="C1434" t="str">
            <v>NV</v>
          </cell>
          <cell r="E1434">
            <v>980614</v>
          </cell>
        </row>
        <row r="1435">
          <cell r="A1435">
            <v>1986</v>
          </cell>
          <cell r="C1435" t="str">
            <v>NH</v>
          </cell>
          <cell r="E1435">
            <v>1025054</v>
          </cell>
        </row>
        <row r="1436">
          <cell r="A1436">
            <v>1986</v>
          </cell>
          <cell r="C1436" t="str">
            <v>NJ</v>
          </cell>
          <cell r="E1436">
            <v>7622161</v>
          </cell>
        </row>
        <row r="1437">
          <cell r="A1437">
            <v>1986</v>
          </cell>
          <cell r="C1437" t="str">
            <v>NM</v>
          </cell>
          <cell r="E1437">
            <v>1462728</v>
          </cell>
        </row>
        <row r="1438">
          <cell r="A1438">
            <v>1986</v>
          </cell>
          <cell r="C1438" t="str">
            <v>NY</v>
          </cell>
          <cell r="E1438">
            <v>17833421</v>
          </cell>
        </row>
        <row r="1439">
          <cell r="A1439">
            <v>1986</v>
          </cell>
          <cell r="C1439" t="str">
            <v>NC</v>
          </cell>
          <cell r="E1439">
            <v>6321576</v>
          </cell>
        </row>
        <row r="1440">
          <cell r="A1440">
            <v>1986</v>
          </cell>
          <cell r="C1440" t="str">
            <v>ND</v>
          </cell>
          <cell r="E1440">
            <v>669513</v>
          </cell>
        </row>
        <row r="1441">
          <cell r="A1441">
            <v>1986</v>
          </cell>
          <cell r="C1441" t="str">
            <v>OH</v>
          </cell>
          <cell r="E1441">
            <v>10730272</v>
          </cell>
        </row>
        <row r="1442">
          <cell r="A1442">
            <v>1986</v>
          </cell>
          <cell r="C1442" t="str">
            <v>OK</v>
          </cell>
          <cell r="E1442">
            <v>3252735</v>
          </cell>
        </row>
        <row r="1443">
          <cell r="A1443">
            <v>1986</v>
          </cell>
          <cell r="C1443" t="str">
            <v>OR</v>
          </cell>
          <cell r="E1443">
            <v>2683526</v>
          </cell>
        </row>
        <row r="1444">
          <cell r="A1444">
            <v>1986</v>
          </cell>
          <cell r="C1444" t="str">
            <v>PA</v>
          </cell>
          <cell r="E1444">
            <v>11782754</v>
          </cell>
        </row>
        <row r="1445">
          <cell r="A1445">
            <v>1986</v>
          </cell>
          <cell r="C1445" t="str">
            <v>RI</v>
          </cell>
          <cell r="E1445">
            <v>977340</v>
          </cell>
        </row>
        <row r="1446">
          <cell r="A1446">
            <v>1986</v>
          </cell>
          <cell r="C1446" t="str">
            <v>SC</v>
          </cell>
          <cell r="E1446">
            <v>3342759</v>
          </cell>
        </row>
        <row r="1447">
          <cell r="A1447">
            <v>1986</v>
          </cell>
          <cell r="C1447" t="str">
            <v>SD</v>
          </cell>
          <cell r="E1447">
            <v>696036</v>
          </cell>
        </row>
        <row r="1448">
          <cell r="A1448">
            <v>1986</v>
          </cell>
          <cell r="C1448" t="str">
            <v>TN</v>
          </cell>
          <cell r="E1448">
            <v>4738708</v>
          </cell>
        </row>
        <row r="1449">
          <cell r="A1449">
            <v>1986</v>
          </cell>
          <cell r="C1449" t="str">
            <v>TX</v>
          </cell>
          <cell r="E1449">
            <v>16561103</v>
          </cell>
        </row>
        <row r="1450">
          <cell r="A1450">
            <v>1986</v>
          </cell>
          <cell r="C1450" t="str">
            <v>US</v>
          </cell>
          <cell r="E1450">
            <v>240132831</v>
          </cell>
        </row>
        <row r="1451">
          <cell r="A1451">
            <v>1986</v>
          </cell>
          <cell r="C1451" t="str">
            <v>UT</v>
          </cell>
          <cell r="E1451">
            <v>1662833</v>
          </cell>
        </row>
        <row r="1452">
          <cell r="A1452">
            <v>1986</v>
          </cell>
          <cell r="C1452" t="str">
            <v>VT</v>
          </cell>
          <cell r="E1452">
            <v>534066</v>
          </cell>
        </row>
        <row r="1453">
          <cell r="A1453">
            <v>1986</v>
          </cell>
          <cell r="C1453" t="str">
            <v>VA</v>
          </cell>
          <cell r="E1453">
            <v>5811692</v>
          </cell>
        </row>
        <row r="1454">
          <cell r="A1454">
            <v>1986</v>
          </cell>
          <cell r="C1454" t="str">
            <v>WA</v>
          </cell>
          <cell r="E1454">
            <v>4452724</v>
          </cell>
        </row>
        <row r="1455">
          <cell r="A1455">
            <v>1986</v>
          </cell>
          <cell r="C1455" t="str">
            <v>WV</v>
          </cell>
          <cell r="E1455">
            <v>1882352</v>
          </cell>
        </row>
        <row r="1456">
          <cell r="A1456">
            <v>1986</v>
          </cell>
          <cell r="C1456" t="str">
            <v>WI</v>
          </cell>
          <cell r="E1456">
            <v>4755625</v>
          </cell>
        </row>
        <row r="1457">
          <cell r="A1457">
            <v>1986</v>
          </cell>
          <cell r="C1457" t="str">
            <v>WY</v>
          </cell>
          <cell r="E1457">
            <v>495633</v>
          </cell>
        </row>
        <row r="1458">
          <cell r="A1458">
            <v>1985</v>
          </cell>
          <cell r="C1458" t="str">
            <v>AL</v>
          </cell>
          <cell r="E1458">
            <v>3972520</v>
          </cell>
        </row>
        <row r="1459">
          <cell r="A1459">
            <v>1985</v>
          </cell>
          <cell r="C1459" t="str">
            <v>AK</v>
          </cell>
          <cell r="E1459">
            <v>532496</v>
          </cell>
        </row>
        <row r="1460">
          <cell r="A1460">
            <v>1985</v>
          </cell>
          <cell r="C1460" t="str">
            <v>AZ</v>
          </cell>
          <cell r="E1460">
            <v>3183539</v>
          </cell>
        </row>
        <row r="1461">
          <cell r="A1461">
            <v>1985</v>
          </cell>
          <cell r="C1461" t="str">
            <v>AR</v>
          </cell>
          <cell r="E1461">
            <v>2327046</v>
          </cell>
        </row>
        <row r="1462">
          <cell r="A1462">
            <v>1985</v>
          </cell>
          <cell r="C1462" t="str">
            <v>CA</v>
          </cell>
          <cell r="E1462">
            <v>26441107</v>
          </cell>
        </row>
        <row r="1463">
          <cell r="A1463">
            <v>1985</v>
          </cell>
          <cell r="C1463" t="str">
            <v>CO</v>
          </cell>
          <cell r="E1463">
            <v>3208726</v>
          </cell>
        </row>
        <row r="1464">
          <cell r="A1464">
            <v>1985</v>
          </cell>
          <cell r="C1464" t="str">
            <v>CT</v>
          </cell>
          <cell r="E1464">
            <v>3201131</v>
          </cell>
        </row>
        <row r="1465">
          <cell r="A1465">
            <v>1985</v>
          </cell>
          <cell r="C1465" t="str">
            <v>DE</v>
          </cell>
          <cell r="E1465">
            <v>618279</v>
          </cell>
        </row>
        <row r="1466">
          <cell r="A1466">
            <v>1985</v>
          </cell>
          <cell r="C1466" t="str">
            <v>DC</v>
          </cell>
          <cell r="E1466">
            <v>634549</v>
          </cell>
        </row>
        <row r="1467">
          <cell r="A1467">
            <v>1985</v>
          </cell>
          <cell r="C1467" t="str">
            <v>FL</v>
          </cell>
          <cell r="E1467">
            <v>11351120</v>
          </cell>
        </row>
        <row r="1468">
          <cell r="A1468">
            <v>1985</v>
          </cell>
          <cell r="C1468" t="str">
            <v>GA</v>
          </cell>
          <cell r="E1468">
            <v>5962639</v>
          </cell>
        </row>
        <row r="1469">
          <cell r="A1469">
            <v>1985</v>
          </cell>
          <cell r="C1469" t="str">
            <v>HI</v>
          </cell>
          <cell r="E1469">
            <v>1039698</v>
          </cell>
        </row>
        <row r="1470">
          <cell r="A1470">
            <v>1985</v>
          </cell>
          <cell r="C1470" t="str">
            <v>ID</v>
          </cell>
          <cell r="E1470">
            <v>994052</v>
          </cell>
        </row>
        <row r="1471">
          <cell r="A1471">
            <v>1985</v>
          </cell>
          <cell r="C1471" t="str">
            <v>IL</v>
          </cell>
          <cell r="E1471">
            <v>11399803</v>
          </cell>
        </row>
        <row r="1472">
          <cell r="A1472">
            <v>1985</v>
          </cell>
          <cell r="C1472" t="str">
            <v>IN</v>
          </cell>
          <cell r="E1472">
            <v>5459214</v>
          </cell>
        </row>
        <row r="1473">
          <cell r="A1473">
            <v>1985</v>
          </cell>
          <cell r="C1473" t="str">
            <v>IA</v>
          </cell>
          <cell r="E1473">
            <v>2829684</v>
          </cell>
        </row>
        <row r="1474">
          <cell r="A1474">
            <v>1985</v>
          </cell>
          <cell r="C1474" t="str">
            <v>KS</v>
          </cell>
          <cell r="E1474">
            <v>2427401</v>
          </cell>
        </row>
        <row r="1475">
          <cell r="A1475">
            <v>1985</v>
          </cell>
          <cell r="C1475" t="str">
            <v>KY</v>
          </cell>
          <cell r="E1475">
            <v>3694816</v>
          </cell>
        </row>
        <row r="1476">
          <cell r="A1476">
            <v>1985</v>
          </cell>
          <cell r="C1476" t="str">
            <v>LA</v>
          </cell>
          <cell r="E1476">
            <v>4408113</v>
          </cell>
        </row>
        <row r="1477">
          <cell r="A1477">
            <v>1985</v>
          </cell>
          <cell r="C1477" t="str">
            <v>ME</v>
          </cell>
          <cell r="E1477">
            <v>1162935</v>
          </cell>
        </row>
        <row r="1478">
          <cell r="A1478">
            <v>1985</v>
          </cell>
          <cell r="C1478" t="str">
            <v>MD</v>
          </cell>
          <cell r="E1478">
            <v>4413072</v>
          </cell>
        </row>
        <row r="1479">
          <cell r="A1479">
            <v>1985</v>
          </cell>
          <cell r="C1479" t="str">
            <v>MA</v>
          </cell>
          <cell r="E1479">
            <v>5880734</v>
          </cell>
        </row>
        <row r="1480">
          <cell r="A1480">
            <v>1985</v>
          </cell>
          <cell r="C1480" t="str">
            <v>MI</v>
          </cell>
          <cell r="E1480">
            <v>9076287</v>
          </cell>
        </row>
        <row r="1481">
          <cell r="A1481">
            <v>1985</v>
          </cell>
          <cell r="C1481" t="str">
            <v>MN</v>
          </cell>
          <cell r="E1481">
            <v>4184301</v>
          </cell>
        </row>
        <row r="1482">
          <cell r="A1482">
            <v>1985</v>
          </cell>
          <cell r="C1482" t="str">
            <v>MS</v>
          </cell>
          <cell r="E1482">
            <v>2588103</v>
          </cell>
        </row>
        <row r="1483">
          <cell r="A1483">
            <v>1985</v>
          </cell>
          <cell r="C1483" t="str">
            <v>MO</v>
          </cell>
          <cell r="E1483">
            <v>5000260</v>
          </cell>
        </row>
        <row r="1484">
          <cell r="A1484">
            <v>1985</v>
          </cell>
          <cell r="C1484" t="str">
            <v>MT</v>
          </cell>
          <cell r="E1484">
            <v>822320</v>
          </cell>
        </row>
        <row r="1485">
          <cell r="A1485">
            <v>1985</v>
          </cell>
          <cell r="C1485" t="str">
            <v>NE</v>
          </cell>
          <cell r="E1485">
            <v>1584661</v>
          </cell>
        </row>
        <row r="1486">
          <cell r="A1486">
            <v>1985</v>
          </cell>
          <cell r="C1486" t="str">
            <v>NV</v>
          </cell>
          <cell r="E1486">
            <v>951032</v>
          </cell>
        </row>
        <row r="1487">
          <cell r="A1487">
            <v>1985</v>
          </cell>
          <cell r="C1487" t="str">
            <v>NH</v>
          </cell>
          <cell r="E1487">
            <v>996753</v>
          </cell>
        </row>
        <row r="1488">
          <cell r="A1488">
            <v>1985</v>
          </cell>
          <cell r="C1488" t="str">
            <v>NJ</v>
          </cell>
          <cell r="E1488">
            <v>7565530</v>
          </cell>
        </row>
        <row r="1489">
          <cell r="A1489">
            <v>1985</v>
          </cell>
          <cell r="C1489" t="str">
            <v>NM</v>
          </cell>
          <cell r="E1489">
            <v>1438360</v>
          </cell>
        </row>
        <row r="1490">
          <cell r="A1490">
            <v>1985</v>
          </cell>
          <cell r="C1490" t="str">
            <v>NY</v>
          </cell>
          <cell r="E1490">
            <v>17791678</v>
          </cell>
        </row>
        <row r="1491">
          <cell r="A1491">
            <v>1985</v>
          </cell>
          <cell r="C1491" t="str">
            <v>NC</v>
          </cell>
          <cell r="E1491">
            <v>6253957</v>
          </cell>
        </row>
        <row r="1492">
          <cell r="A1492">
            <v>1985</v>
          </cell>
          <cell r="C1492" t="str">
            <v>ND</v>
          </cell>
          <cell r="E1492">
            <v>676979</v>
          </cell>
        </row>
        <row r="1493">
          <cell r="A1493">
            <v>1985</v>
          </cell>
          <cell r="C1493" t="str">
            <v>OH</v>
          </cell>
          <cell r="E1493">
            <v>10734926</v>
          </cell>
        </row>
        <row r="1494">
          <cell r="A1494">
            <v>1985</v>
          </cell>
          <cell r="C1494" t="str">
            <v>OK</v>
          </cell>
          <cell r="E1494">
            <v>3271333</v>
          </cell>
        </row>
        <row r="1495">
          <cell r="A1495">
            <v>1985</v>
          </cell>
          <cell r="C1495" t="str">
            <v>OR</v>
          </cell>
          <cell r="E1495">
            <v>2672648</v>
          </cell>
        </row>
        <row r="1496">
          <cell r="A1496">
            <v>1985</v>
          </cell>
          <cell r="C1496" t="str">
            <v>PA</v>
          </cell>
          <cell r="E1496">
            <v>11770865</v>
          </cell>
        </row>
        <row r="1497">
          <cell r="A1497">
            <v>1985</v>
          </cell>
          <cell r="C1497" t="str">
            <v>RI</v>
          </cell>
          <cell r="E1497">
            <v>968956</v>
          </cell>
        </row>
        <row r="1498">
          <cell r="A1498">
            <v>1985</v>
          </cell>
          <cell r="C1498" t="str">
            <v>SC</v>
          </cell>
          <cell r="E1498">
            <v>3303211</v>
          </cell>
        </row>
        <row r="1499">
          <cell r="A1499">
            <v>1985</v>
          </cell>
          <cell r="C1499" t="str">
            <v>SD</v>
          </cell>
          <cell r="E1499">
            <v>698404</v>
          </cell>
        </row>
        <row r="1500">
          <cell r="A1500">
            <v>1985</v>
          </cell>
          <cell r="C1500" t="str">
            <v>TN</v>
          </cell>
          <cell r="E1500">
            <v>4715292</v>
          </cell>
        </row>
        <row r="1501">
          <cell r="A1501">
            <v>1985</v>
          </cell>
          <cell r="C1501" t="str">
            <v>TX</v>
          </cell>
          <cell r="E1501">
            <v>16272722</v>
          </cell>
        </row>
        <row r="1502">
          <cell r="A1502">
            <v>1985</v>
          </cell>
          <cell r="C1502" t="str">
            <v>US</v>
          </cell>
          <cell r="E1502">
            <v>237923734</v>
          </cell>
        </row>
        <row r="1503">
          <cell r="A1503">
            <v>1985</v>
          </cell>
          <cell r="C1503" t="str">
            <v>UT</v>
          </cell>
          <cell r="E1503">
            <v>1642910</v>
          </cell>
        </row>
        <row r="1504">
          <cell r="A1504">
            <v>1985</v>
          </cell>
          <cell r="C1504" t="str">
            <v>VT</v>
          </cell>
          <cell r="E1504">
            <v>530035</v>
          </cell>
        </row>
        <row r="1505">
          <cell r="A1505">
            <v>1985</v>
          </cell>
          <cell r="C1505" t="str">
            <v>VA</v>
          </cell>
          <cell r="E1505">
            <v>5715149</v>
          </cell>
        </row>
        <row r="1506">
          <cell r="A1506">
            <v>1985</v>
          </cell>
          <cell r="C1506" t="str">
            <v>WA</v>
          </cell>
          <cell r="E1506">
            <v>4400096</v>
          </cell>
        </row>
        <row r="1507">
          <cell r="A1507">
            <v>1985</v>
          </cell>
          <cell r="C1507" t="str">
            <v>WV</v>
          </cell>
          <cell r="E1507">
            <v>1906831</v>
          </cell>
        </row>
        <row r="1508">
          <cell r="A1508">
            <v>1985</v>
          </cell>
          <cell r="C1508" t="str">
            <v>WI</v>
          </cell>
          <cell r="E1508">
            <v>4747765</v>
          </cell>
        </row>
        <row r="1509">
          <cell r="A1509">
            <v>1985</v>
          </cell>
          <cell r="C1509" t="str">
            <v>WY</v>
          </cell>
          <cell r="E1509">
            <v>499696</v>
          </cell>
        </row>
        <row r="1510">
          <cell r="A1510">
            <v>1984</v>
          </cell>
          <cell r="C1510" t="str">
            <v>AL</v>
          </cell>
          <cell r="E1510">
            <v>3951824</v>
          </cell>
        </row>
        <row r="1511">
          <cell r="A1511">
            <v>1984</v>
          </cell>
          <cell r="C1511" t="str">
            <v>AK</v>
          </cell>
          <cell r="E1511">
            <v>513704</v>
          </cell>
        </row>
        <row r="1512">
          <cell r="A1512">
            <v>1984</v>
          </cell>
          <cell r="C1512" t="str">
            <v>AZ</v>
          </cell>
          <cell r="E1512">
            <v>3067134</v>
          </cell>
        </row>
        <row r="1513">
          <cell r="A1513">
            <v>1984</v>
          </cell>
          <cell r="C1513" t="str">
            <v>AR</v>
          </cell>
          <cell r="E1513">
            <v>2319767</v>
          </cell>
        </row>
        <row r="1514">
          <cell r="A1514">
            <v>1984</v>
          </cell>
          <cell r="C1514" t="str">
            <v>CA</v>
          </cell>
          <cell r="E1514">
            <v>25844397</v>
          </cell>
        </row>
        <row r="1515">
          <cell r="A1515">
            <v>1984</v>
          </cell>
          <cell r="C1515" t="str">
            <v>CO</v>
          </cell>
          <cell r="E1515">
            <v>3169995</v>
          </cell>
        </row>
        <row r="1516">
          <cell r="A1516">
            <v>1984</v>
          </cell>
          <cell r="C1516" t="str">
            <v>CT</v>
          </cell>
          <cell r="E1516">
            <v>3180014</v>
          </cell>
        </row>
        <row r="1517">
          <cell r="A1517">
            <v>1984</v>
          </cell>
          <cell r="C1517" t="str">
            <v>DE</v>
          </cell>
          <cell r="E1517">
            <v>611565</v>
          </cell>
        </row>
        <row r="1518">
          <cell r="A1518">
            <v>1984</v>
          </cell>
          <cell r="C1518" t="str">
            <v>DC</v>
          </cell>
          <cell r="E1518">
            <v>633382</v>
          </cell>
        </row>
        <row r="1519">
          <cell r="A1519">
            <v>1984</v>
          </cell>
          <cell r="C1519" t="str">
            <v>FL</v>
          </cell>
          <cell r="E1519">
            <v>11039925</v>
          </cell>
        </row>
        <row r="1520">
          <cell r="A1520">
            <v>1984</v>
          </cell>
          <cell r="C1520" t="str">
            <v>GA</v>
          </cell>
          <cell r="E1520">
            <v>5834943</v>
          </cell>
        </row>
        <row r="1521">
          <cell r="A1521">
            <v>1984</v>
          </cell>
          <cell r="C1521" t="str">
            <v>HI</v>
          </cell>
          <cell r="E1521">
            <v>1027922</v>
          </cell>
        </row>
        <row r="1522">
          <cell r="A1522">
            <v>1984</v>
          </cell>
          <cell r="C1522" t="str">
            <v>ID</v>
          </cell>
          <cell r="E1522">
            <v>990841</v>
          </cell>
        </row>
        <row r="1523">
          <cell r="A1523">
            <v>1984</v>
          </cell>
          <cell r="C1523" t="str">
            <v>IL</v>
          </cell>
          <cell r="E1523">
            <v>11412128</v>
          </cell>
        </row>
        <row r="1524">
          <cell r="A1524">
            <v>1984</v>
          </cell>
          <cell r="C1524" t="str">
            <v>IN</v>
          </cell>
          <cell r="E1524">
            <v>5458322</v>
          </cell>
        </row>
        <row r="1525">
          <cell r="A1525">
            <v>1984</v>
          </cell>
          <cell r="C1525" t="str">
            <v>IA</v>
          </cell>
          <cell r="E1525">
            <v>2858615</v>
          </cell>
        </row>
        <row r="1526">
          <cell r="A1526">
            <v>1984</v>
          </cell>
          <cell r="C1526" t="str">
            <v>KS</v>
          </cell>
          <cell r="E1526">
            <v>2424088</v>
          </cell>
        </row>
        <row r="1527">
          <cell r="A1527">
            <v>1984</v>
          </cell>
          <cell r="C1527" t="str">
            <v>KY</v>
          </cell>
          <cell r="E1527">
            <v>3695459</v>
          </cell>
        </row>
        <row r="1528">
          <cell r="A1528">
            <v>1984</v>
          </cell>
          <cell r="C1528" t="str">
            <v>LA</v>
          </cell>
          <cell r="E1528">
            <v>4400474</v>
          </cell>
        </row>
        <row r="1529">
          <cell r="A1529">
            <v>1984</v>
          </cell>
          <cell r="C1529" t="str">
            <v>ME</v>
          </cell>
          <cell r="E1529">
            <v>1155634</v>
          </cell>
        </row>
        <row r="1530">
          <cell r="A1530">
            <v>1984</v>
          </cell>
          <cell r="C1530" t="str">
            <v>MD</v>
          </cell>
          <cell r="E1530">
            <v>4365246</v>
          </cell>
        </row>
        <row r="1531">
          <cell r="A1531">
            <v>1984</v>
          </cell>
          <cell r="C1531" t="str">
            <v>MA</v>
          </cell>
          <cell r="E1531">
            <v>5840774</v>
          </cell>
        </row>
        <row r="1532">
          <cell r="A1532">
            <v>1984</v>
          </cell>
          <cell r="C1532" t="str">
            <v>MI</v>
          </cell>
          <cell r="E1532">
            <v>9049454</v>
          </cell>
        </row>
        <row r="1533">
          <cell r="A1533">
            <v>1984</v>
          </cell>
          <cell r="C1533" t="str">
            <v>MN</v>
          </cell>
          <cell r="E1533">
            <v>4157704</v>
          </cell>
        </row>
        <row r="1534">
          <cell r="A1534">
            <v>1984</v>
          </cell>
          <cell r="C1534" t="str">
            <v>MS</v>
          </cell>
          <cell r="E1534">
            <v>2578053</v>
          </cell>
        </row>
        <row r="1535">
          <cell r="A1535">
            <v>1984</v>
          </cell>
          <cell r="C1535" t="str">
            <v>MO</v>
          </cell>
          <cell r="E1535">
            <v>4975276</v>
          </cell>
        </row>
        <row r="1536">
          <cell r="A1536">
            <v>1984</v>
          </cell>
          <cell r="C1536" t="str">
            <v>MT</v>
          </cell>
          <cell r="E1536">
            <v>820904</v>
          </cell>
        </row>
        <row r="1537">
          <cell r="A1537">
            <v>1984</v>
          </cell>
          <cell r="C1537" t="str">
            <v>NE</v>
          </cell>
          <cell r="E1537">
            <v>1588638</v>
          </cell>
        </row>
        <row r="1538">
          <cell r="A1538">
            <v>1984</v>
          </cell>
          <cell r="C1538" t="str">
            <v>NV</v>
          </cell>
          <cell r="E1538">
            <v>924921</v>
          </cell>
        </row>
        <row r="1539">
          <cell r="A1539">
            <v>1984</v>
          </cell>
          <cell r="C1539" t="str">
            <v>NH</v>
          </cell>
          <cell r="E1539">
            <v>976863</v>
          </cell>
        </row>
        <row r="1540">
          <cell r="A1540">
            <v>1984</v>
          </cell>
          <cell r="C1540" t="str">
            <v>NJ</v>
          </cell>
          <cell r="E1540">
            <v>7515474</v>
          </cell>
        </row>
        <row r="1541">
          <cell r="A1541">
            <v>1984</v>
          </cell>
          <cell r="C1541" t="str">
            <v>NM</v>
          </cell>
          <cell r="E1541">
            <v>1416719</v>
          </cell>
        </row>
        <row r="1542">
          <cell r="A1542">
            <v>1984</v>
          </cell>
          <cell r="C1542" t="str">
            <v>NY</v>
          </cell>
          <cell r="E1542">
            <v>17745676</v>
          </cell>
        </row>
        <row r="1543">
          <cell r="A1543">
            <v>1984</v>
          </cell>
          <cell r="C1543" t="str">
            <v>NC</v>
          </cell>
          <cell r="E1543">
            <v>6164004</v>
          </cell>
        </row>
        <row r="1544">
          <cell r="A1544">
            <v>1984</v>
          </cell>
          <cell r="C1544" t="str">
            <v>ND</v>
          </cell>
          <cell r="E1544">
            <v>680499</v>
          </cell>
        </row>
        <row r="1545">
          <cell r="A1545">
            <v>1984</v>
          </cell>
          <cell r="C1545" t="str">
            <v>OH</v>
          </cell>
          <cell r="E1545">
            <v>10737743</v>
          </cell>
        </row>
        <row r="1546">
          <cell r="A1546">
            <v>1984</v>
          </cell>
          <cell r="C1546" t="str">
            <v>OK</v>
          </cell>
          <cell r="E1546">
            <v>3285535</v>
          </cell>
        </row>
        <row r="1547">
          <cell r="A1547">
            <v>1984</v>
          </cell>
          <cell r="C1547" t="str">
            <v>OR</v>
          </cell>
          <cell r="E1547">
            <v>2666589</v>
          </cell>
        </row>
        <row r="1548">
          <cell r="A1548">
            <v>1984</v>
          </cell>
          <cell r="C1548" t="str">
            <v>PA</v>
          </cell>
          <cell r="E1548">
            <v>11815175</v>
          </cell>
        </row>
        <row r="1549">
          <cell r="A1549">
            <v>1984</v>
          </cell>
          <cell r="C1549" t="str">
            <v>RI</v>
          </cell>
          <cell r="E1549">
            <v>961895</v>
          </cell>
        </row>
        <row r="1550">
          <cell r="A1550">
            <v>1984</v>
          </cell>
          <cell r="C1550" t="str">
            <v>SC</v>
          </cell>
          <cell r="E1550">
            <v>3271864</v>
          </cell>
        </row>
        <row r="1551">
          <cell r="A1551">
            <v>1984</v>
          </cell>
          <cell r="C1551" t="str">
            <v>SD</v>
          </cell>
          <cell r="E1551">
            <v>697250</v>
          </cell>
        </row>
        <row r="1552">
          <cell r="A1552">
            <v>1984</v>
          </cell>
          <cell r="C1552" t="str">
            <v>TN</v>
          </cell>
          <cell r="E1552">
            <v>4686743</v>
          </cell>
        </row>
        <row r="1553">
          <cell r="A1553">
            <v>1984</v>
          </cell>
          <cell r="C1553" t="str">
            <v>TX</v>
          </cell>
          <cell r="E1553">
            <v>16007088</v>
          </cell>
        </row>
        <row r="1554">
          <cell r="A1554">
            <v>1984</v>
          </cell>
          <cell r="C1554" t="str">
            <v>US</v>
          </cell>
          <cell r="E1554">
            <v>235824907</v>
          </cell>
        </row>
        <row r="1555">
          <cell r="A1555">
            <v>1984</v>
          </cell>
          <cell r="C1555" t="str">
            <v>UT</v>
          </cell>
          <cell r="E1555">
            <v>1622342</v>
          </cell>
        </row>
        <row r="1556">
          <cell r="A1556">
            <v>1984</v>
          </cell>
          <cell r="C1556" t="str">
            <v>VT</v>
          </cell>
          <cell r="E1556">
            <v>526658</v>
          </cell>
        </row>
        <row r="1557">
          <cell r="A1557">
            <v>1984</v>
          </cell>
          <cell r="C1557" t="str">
            <v>VA</v>
          </cell>
          <cell r="E1557">
            <v>5643868</v>
          </cell>
        </row>
        <row r="1558">
          <cell r="A1558">
            <v>1984</v>
          </cell>
          <cell r="C1558" t="str">
            <v>WA</v>
          </cell>
          <cell r="E1558">
            <v>4343657</v>
          </cell>
        </row>
        <row r="1559">
          <cell r="A1559">
            <v>1984</v>
          </cell>
          <cell r="C1559" t="str">
            <v>WV</v>
          </cell>
          <cell r="E1559">
            <v>1927696</v>
          </cell>
        </row>
        <row r="1560">
          <cell r="A1560">
            <v>1984</v>
          </cell>
          <cell r="C1560" t="str">
            <v>WI</v>
          </cell>
          <cell r="E1560">
            <v>4735571</v>
          </cell>
        </row>
        <row r="1561">
          <cell r="A1561">
            <v>1984</v>
          </cell>
          <cell r="C1561" t="str">
            <v>WY</v>
          </cell>
          <cell r="E1561">
            <v>504895</v>
          </cell>
        </row>
        <row r="1562">
          <cell r="A1562">
            <v>1983</v>
          </cell>
          <cell r="C1562" t="str">
            <v>AL</v>
          </cell>
          <cell r="E1562">
            <v>3934100</v>
          </cell>
        </row>
        <row r="1563">
          <cell r="A1563">
            <v>1983</v>
          </cell>
          <cell r="C1563" t="str">
            <v>AK</v>
          </cell>
          <cell r="E1563">
            <v>488418</v>
          </cell>
        </row>
        <row r="1564">
          <cell r="A1564">
            <v>1983</v>
          </cell>
          <cell r="C1564" t="str">
            <v>AZ</v>
          </cell>
          <cell r="E1564">
            <v>2968924</v>
          </cell>
        </row>
        <row r="1565">
          <cell r="A1565">
            <v>1983</v>
          </cell>
          <cell r="C1565" t="str">
            <v>AR</v>
          </cell>
          <cell r="E1565">
            <v>2305766</v>
          </cell>
        </row>
        <row r="1566">
          <cell r="A1566">
            <v>1983</v>
          </cell>
          <cell r="C1566" t="str">
            <v>CA</v>
          </cell>
          <cell r="E1566">
            <v>25360023</v>
          </cell>
        </row>
        <row r="1567">
          <cell r="A1567">
            <v>1983</v>
          </cell>
          <cell r="C1567" t="str">
            <v>CO</v>
          </cell>
          <cell r="E1567">
            <v>3133634</v>
          </cell>
        </row>
        <row r="1568">
          <cell r="A1568">
            <v>1983</v>
          </cell>
          <cell r="C1568" t="str">
            <v>CT</v>
          </cell>
          <cell r="E1568">
            <v>3162355</v>
          </cell>
        </row>
        <row r="1569">
          <cell r="A1569">
            <v>1983</v>
          </cell>
          <cell r="C1569" t="str">
            <v>DE</v>
          </cell>
          <cell r="E1569">
            <v>605459</v>
          </cell>
        </row>
        <row r="1570">
          <cell r="A1570">
            <v>1983</v>
          </cell>
          <cell r="C1570" t="str">
            <v>DC</v>
          </cell>
          <cell r="E1570">
            <v>632433</v>
          </cell>
        </row>
        <row r="1571">
          <cell r="A1571">
            <v>1983</v>
          </cell>
          <cell r="C1571" t="str">
            <v>FL</v>
          </cell>
          <cell r="E1571">
            <v>10749849</v>
          </cell>
        </row>
        <row r="1572">
          <cell r="A1572">
            <v>1983</v>
          </cell>
          <cell r="C1572" t="str">
            <v>GA</v>
          </cell>
          <cell r="E1572">
            <v>5728248</v>
          </cell>
        </row>
        <row r="1573">
          <cell r="A1573">
            <v>1983</v>
          </cell>
          <cell r="C1573" t="str">
            <v>HI</v>
          </cell>
          <cell r="E1573">
            <v>1012717</v>
          </cell>
        </row>
        <row r="1574">
          <cell r="A1574">
            <v>1983</v>
          </cell>
          <cell r="C1574" t="str">
            <v>ID</v>
          </cell>
          <cell r="E1574">
            <v>981866</v>
          </cell>
        </row>
        <row r="1575">
          <cell r="A1575">
            <v>1983</v>
          </cell>
          <cell r="C1575" t="str">
            <v>IL</v>
          </cell>
          <cell r="E1575">
            <v>11408817</v>
          </cell>
        </row>
        <row r="1576">
          <cell r="A1576">
            <v>1983</v>
          </cell>
          <cell r="C1576" t="str">
            <v>IN</v>
          </cell>
          <cell r="E1576">
            <v>5450396</v>
          </cell>
        </row>
        <row r="1577">
          <cell r="A1577">
            <v>1983</v>
          </cell>
          <cell r="C1577" t="str">
            <v>IA</v>
          </cell>
          <cell r="E1577">
            <v>2870547</v>
          </cell>
        </row>
        <row r="1578">
          <cell r="A1578">
            <v>1983</v>
          </cell>
          <cell r="C1578" t="str">
            <v>KS</v>
          </cell>
          <cell r="E1578">
            <v>2415529</v>
          </cell>
        </row>
        <row r="1579">
          <cell r="A1579">
            <v>1983</v>
          </cell>
          <cell r="C1579" t="str">
            <v>KY</v>
          </cell>
          <cell r="E1579">
            <v>3694469</v>
          </cell>
        </row>
        <row r="1580">
          <cell r="A1580">
            <v>1983</v>
          </cell>
          <cell r="C1580" t="str">
            <v>LA</v>
          </cell>
          <cell r="E1580">
            <v>4395311</v>
          </cell>
        </row>
        <row r="1581">
          <cell r="A1581">
            <v>1983</v>
          </cell>
          <cell r="C1581" t="str">
            <v>ME</v>
          </cell>
          <cell r="E1581">
            <v>1144772</v>
          </cell>
        </row>
        <row r="1582">
          <cell r="A1582">
            <v>1983</v>
          </cell>
          <cell r="C1582" t="str">
            <v>MD</v>
          </cell>
          <cell r="E1582">
            <v>4313329</v>
          </cell>
        </row>
        <row r="1583">
          <cell r="A1583">
            <v>1983</v>
          </cell>
          <cell r="C1583" t="str">
            <v>MA</v>
          </cell>
          <cell r="E1583">
            <v>5799405</v>
          </cell>
        </row>
        <row r="1584">
          <cell r="A1584">
            <v>1983</v>
          </cell>
          <cell r="C1584" t="str">
            <v>MI</v>
          </cell>
          <cell r="E1584">
            <v>9047764</v>
          </cell>
        </row>
        <row r="1585">
          <cell r="A1585">
            <v>1983</v>
          </cell>
          <cell r="C1585" t="str">
            <v>MN</v>
          </cell>
          <cell r="E1585">
            <v>4141458</v>
          </cell>
        </row>
        <row r="1586">
          <cell r="A1586">
            <v>1983</v>
          </cell>
          <cell r="C1586" t="str">
            <v>MS</v>
          </cell>
          <cell r="E1586">
            <v>2567719</v>
          </cell>
        </row>
        <row r="1587">
          <cell r="A1587">
            <v>1983</v>
          </cell>
          <cell r="C1587" t="str">
            <v>MO</v>
          </cell>
          <cell r="E1587">
            <v>4943735</v>
          </cell>
        </row>
        <row r="1588">
          <cell r="A1588">
            <v>1983</v>
          </cell>
          <cell r="C1588" t="str">
            <v>MT</v>
          </cell>
          <cell r="E1588">
            <v>814029</v>
          </cell>
        </row>
        <row r="1589">
          <cell r="A1589">
            <v>1983</v>
          </cell>
          <cell r="C1589" t="str">
            <v>NE</v>
          </cell>
          <cell r="E1589">
            <v>1584293</v>
          </cell>
        </row>
        <row r="1590">
          <cell r="A1590">
            <v>1983</v>
          </cell>
          <cell r="C1590" t="str">
            <v>NV</v>
          </cell>
          <cell r="E1590">
            <v>901978</v>
          </cell>
        </row>
        <row r="1591">
          <cell r="A1591">
            <v>1983</v>
          </cell>
          <cell r="C1591" t="str">
            <v>NH</v>
          </cell>
          <cell r="E1591">
            <v>958134</v>
          </cell>
        </row>
        <row r="1592">
          <cell r="A1592">
            <v>1983</v>
          </cell>
          <cell r="C1592" t="str">
            <v>NJ</v>
          </cell>
          <cell r="E1592">
            <v>7467784</v>
          </cell>
        </row>
        <row r="1593">
          <cell r="A1593">
            <v>1983</v>
          </cell>
          <cell r="C1593" t="str">
            <v>NM</v>
          </cell>
          <cell r="E1593">
            <v>1394362</v>
          </cell>
        </row>
        <row r="1594">
          <cell r="A1594">
            <v>1983</v>
          </cell>
          <cell r="C1594" t="str">
            <v>NY</v>
          </cell>
          <cell r="E1594">
            <v>17686907</v>
          </cell>
        </row>
        <row r="1595">
          <cell r="A1595">
            <v>1983</v>
          </cell>
          <cell r="C1595" t="str">
            <v>NC</v>
          </cell>
          <cell r="E1595">
            <v>6077059</v>
          </cell>
        </row>
        <row r="1596">
          <cell r="A1596">
            <v>1983</v>
          </cell>
          <cell r="C1596" t="str">
            <v>ND</v>
          </cell>
          <cell r="E1596">
            <v>676687</v>
          </cell>
        </row>
        <row r="1597">
          <cell r="A1597">
            <v>1983</v>
          </cell>
          <cell r="C1597" t="str">
            <v>OH</v>
          </cell>
          <cell r="E1597">
            <v>10737631</v>
          </cell>
        </row>
        <row r="1598">
          <cell r="A1598">
            <v>1983</v>
          </cell>
          <cell r="C1598" t="str">
            <v>OK</v>
          </cell>
          <cell r="E1598">
            <v>3290404</v>
          </cell>
        </row>
        <row r="1599">
          <cell r="A1599">
            <v>1983</v>
          </cell>
          <cell r="C1599" t="str">
            <v>OR</v>
          </cell>
          <cell r="E1599">
            <v>2653071</v>
          </cell>
        </row>
        <row r="1600">
          <cell r="A1600">
            <v>1983</v>
          </cell>
          <cell r="C1600" t="str">
            <v>PA</v>
          </cell>
          <cell r="E1600">
            <v>11837726</v>
          </cell>
        </row>
        <row r="1601">
          <cell r="A1601">
            <v>1983</v>
          </cell>
          <cell r="C1601" t="str">
            <v>RI</v>
          </cell>
          <cell r="E1601">
            <v>956382</v>
          </cell>
        </row>
        <row r="1602">
          <cell r="A1602">
            <v>1983</v>
          </cell>
          <cell r="C1602" t="str">
            <v>SC</v>
          </cell>
          <cell r="E1602">
            <v>3234068</v>
          </cell>
        </row>
        <row r="1603">
          <cell r="A1603">
            <v>1983</v>
          </cell>
          <cell r="C1603" t="str">
            <v>SD</v>
          </cell>
          <cell r="E1603">
            <v>693009</v>
          </cell>
        </row>
        <row r="1604">
          <cell r="A1604">
            <v>1983</v>
          </cell>
          <cell r="C1604" t="str">
            <v>TN</v>
          </cell>
          <cell r="E1604">
            <v>4659757</v>
          </cell>
        </row>
        <row r="1605">
          <cell r="A1605">
            <v>1983</v>
          </cell>
          <cell r="C1605" t="str">
            <v>TX</v>
          </cell>
          <cell r="E1605">
            <v>15751674</v>
          </cell>
        </row>
        <row r="1606">
          <cell r="A1606">
            <v>1983</v>
          </cell>
          <cell r="C1606" t="str">
            <v>US</v>
          </cell>
          <cell r="E1606">
            <v>233792014</v>
          </cell>
        </row>
        <row r="1607">
          <cell r="A1607">
            <v>1983</v>
          </cell>
          <cell r="C1607" t="str">
            <v>UT</v>
          </cell>
          <cell r="E1607">
            <v>1594943</v>
          </cell>
        </row>
        <row r="1608">
          <cell r="A1608">
            <v>1983</v>
          </cell>
          <cell r="C1608" t="str">
            <v>VT</v>
          </cell>
          <cell r="E1608">
            <v>523302</v>
          </cell>
        </row>
        <row r="1609">
          <cell r="A1609">
            <v>1983</v>
          </cell>
          <cell r="C1609" t="str">
            <v>VA</v>
          </cell>
          <cell r="E1609">
            <v>5564662</v>
          </cell>
        </row>
        <row r="1610">
          <cell r="A1610">
            <v>1983</v>
          </cell>
          <cell r="C1610" t="str">
            <v>WA</v>
          </cell>
          <cell r="E1610">
            <v>4300269</v>
          </cell>
        </row>
        <row r="1611">
          <cell r="A1611">
            <v>1983</v>
          </cell>
          <cell r="C1611" t="str">
            <v>WV</v>
          </cell>
          <cell r="E1611">
            <v>1945058</v>
          </cell>
        </row>
        <row r="1612">
          <cell r="A1612">
            <v>1983</v>
          </cell>
          <cell r="C1612" t="str">
            <v>WI</v>
          </cell>
          <cell r="E1612">
            <v>4721438</v>
          </cell>
        </row>
        <row r="1613">
          <cell r="A1613">
            <v>1983</v>
          </cell>
          <cell r="C1613" t="str">
            <v>WY</v>
          </cell>
          <cell r="E1613">
            <v>510344</v>
          </cell>
        </row>
        <row r="1614">
          <cell r="A1614">
            <v>1982</v>
          </cell>
          <cell r="C1614" t="str">
            <v>AL</v>
          </cell>
          <cell r="E1614">
            <v>3925263</v>
          </cell>
        </row>
        <row r="1615">
          <cell r="A1615">
            <v>1982</v>
          </cell>
          <cell r="C1615" t="str">
            <v>AK</v>
          </cell>
          <cell r="E1615">
            <v>449606</v>
          </cell>
        </row>
        <row r="1616">
          <cell r="A1616">
            <v>1982</v>
          </cell>
          <cell r="C1616" t="str">
            <v>AZ</v>
          </cell>
          <cell r="E1616">
            <v>2889860</v>
          </cell>
        </row>
        <row r="1617">
          <cell r="A1617">
            <v>1982</v>
          </cell>
          <cell r="C1617" t="str">
            <v>AR</v>
          </cell>
          <cell r="E1617">
            <v>2294254</v>
          </cell>
        </row>
        <row r="1618">
          <cell r="A1618">
            <v>1982</v>
          </cell>
          <cell r="C1618" t="str">
            <v>CA</v>
          </cell>
          <cell r="E1618">
            <v>24820007</v>
          </cell>
        </row>
        <row r="1619">
          <cell r="A1619">
            <v>1982</v>
          </cell>
          <cell r="C1619" t="str">
            <v>CO</v>
          </cell>
          <cell r="E1619">
            <v>3061562</v>
          </cell>
        </row>
        <row r="1620">
          <cell r="A1620">
            <v>1982</v>
          </cell>
          <cell r="C1620" t="str">
            <v>CT</v>
          </cell>
          <cell r="E1620">
            <v>3139014</v>
          </cell>
        </row>
        <row r="1621">
          <cell r="A1621">
            <v>1982</v>
          </cell>
          <cell r="C1621" t="str">
            <v>DE</v>
          </cell>
          <cell r="E1621">
            <v>599148</v>
          </cell>
        </row>
        <row r="1622">
          <cell r="A1622">
            <v>1982</v>
          </cell>
          <cell r="C1622" t="str">
            <v>DC</v>
          </cell>
          <cell r="E1622">
            <v>634174</v>
          </cell>
        </row>
        <row r="1623">
          <cell r="A1623">
            <v>1982</v>
          </cell>
          <cell r="C1623" t="str">
            <v>FL</v>
          </cell>
          <cell r="E1623">
            <v>10471405</v>
          </cell>
        </row>
        <row r="1624">
          <cell r="A1624">
            <v>1982</v>
          </cell>
          <cell r="C1624" t="str">
            <v>GA</v>
          </cell>
          <cell r="E1624">
            <v>5649788</v>
          </cell>
        </row>
        <row r="1625">
          <cell r="A1625">
            <v>1982</v>
          </cell>
          <cell r="C1625" t="str">
            <v>HI</v>
          </cell>
          <cell r="E1625">
            <v>993780</v>
          </cell>
        </row>
        <row r="1626">
          <cell r="A1626">
            <v>1982</v>
          </cell>
          <cell r="C1626" t="str">
            <v>ID</v>
          </cell>
          <cell r="E1626">
            <v>973719</v>
          </cell>
        </row>
        <row r="1627">
          <cell r="A1627">
            <v>1982</v>
          </cell>
          <cell r="C1627" t="str">
            <v>IL</v>
          </cell>
          <cell r="E1627">
            <v>11423413</v>
          </cell>
        </row>
        <row r="1628">
          <cell r="A1628">
            <v>1982</v>
          </cell>
          <cell r="C1628" t="str">
            <v>IN</v>
          </cell>
          <cell r="E1628">
            <v>5467918</v>
          </cell>
        </row>
        <row r="1629">
          <cell r="A1629">
            <v>1982</v>
          </cell>
          <cell r="C1629" t="str">
            <v>IA</v>
          </cell>
          <cell r="E1629">
            <v>2888190</v>
          </cell>
        </row>
        <row r="1630">
          <cell r="A1630">
            <v>1982</v>
          </cell>
          <cell r="C1630" t="str">
            <v>KS</v>
          </cell>
          <cell r="E1630">
            <v>2401207</v>
          </cell>
        </row>
        <row r="1631">
          <cell r="A1631">
            <v>1982</v>
          </cell>
          <cell r="C1631" t="str">
            <v>KY</v>
          </cell>
          <cell r="E1631">
            <v>3683449</v>
          </cell>
        </row>
        <row r="1632">
          <cell r="A1632">
            <v>1982</v>
          </cell>
          <cell r="C1632" t="str">
            <v>LA</v>
          </cell>
          <cell r="E1632">
            <v>4352609</v>
          </cell>
        </row>
        <row r="1633">
          <cell r="A1633">
            <v>1982</v>
          </cell>
          <cell r="C1633" t="str">
            <v>ME</v>
          </cell>
          <cell r="E1633">
            <v>1136683</v>
          </cell>
        </row>
        <row r="1634">
          <cell r="A1634">
            <v>1982</v>
          </cell>
          <cell r="C1634" t="str">
            <v>MD</v>
          </cell>
          <cell r="E1634">
            <v>4282923</v>
          </cell>
        </row>
        <row r="1635">
          <cell r="A1635">
            <v>1982</v>
          </cell>
          <cell r="C1635" t="str">
            <v>MA</v>
          </cell>
          <cell r="E1635">
            <v>5771222</v>
          </cell>
        </row>
        <row r="1636">
          <cell r="A1636">
            <v>1982</v>
          </cell>
          <cell r="C1636" t="str">
            <v>MI</v>
          </cell>
          <cell r="E1636">
            <v>9115196</v>
          </cell>
        </row>
        <row r="1637">
          <cell r="A1637">
            <v>1982</v>
          </cell>
          <cell r="C1637" t="str">
            <v>MN</v>
          </cell>
          <cell r="E1637">
            <v>4131450</v>
          </cell>
        </row>
        <row r="1638">
          <cell r="A1638">
            <v>1982</v>
          </cell>
          <cell r="C1638" t="str">
            <v>MS</v>
          </cell>
          <cell r="E1638">
            <v>2556776</v>
          </cell>
        </row>
        <row r="1639">
          <cell r="A1639">
            <v>1982</v>
          </cell>
          <cell r="C1639" t="str">
            <v>MO</v>
          </cell>
          <cell r="E1639">
            <v>4929456</v>
          </cell>
        </row>
        <row r="1640">
          <cell r="A1640">
            <v>1982</v>
          </cell>
          <cell r="C1640" t="str">
            <v>MT</v>
          </cell>
          <cell r="E1640">
            <v>803984</v>
          </cell>
        </row>
        <row r="1641">
          <cell r="A1641">
            <v>1982</v>
          </cell>
          <cell r="C1641" t="str">
            <v>NE</v>
          </cell>
          <cell r="E1641">
            <v>1581776</v>
          </cell>
        </row>
        <row r="1642">
          <cell r="A1642">
            <v>1982</v>
          </cell>
          <cell r="C1642" t="str">
            <v>NV</v>
          </cell>
          <cell r="E1642">
            <v>881538</v>
          </cell>
        </row>
        <row r="1643">
          <cell r="A1643">
            <v>1982</v>
          </cell>
          <cell r="C1643" t="str">
            <v>NH</v>
          </cell>
          <cell r="E1643">
            <v>947720</v>
          </cell>
        </row>
        <row r="1644">
          <cell r="A1644">
            <v>1982</v>
          </cell>
          <cell r="C1644" t="str">
            <v>NJ</v>
          </cell>
          <cell r="E1644">
            <v>7430970</v>
          </cell>
        </row>
        <row r="1645">
          <cell r="A1645">
            <v>1982</v>
          </cell>
          <cell r="C1645" t="str">
            <v>NM</v>
          </cell>
          <cell r="E1645">
            <v>1363822</v>
          </cell>
        </row>
        <row r="1646">
          <cell r="A1646">
            <v>1982</v>
          </cell>
          <cell r="C1646" t="str">
            <v>NY</v>
          </cell>
          <cell r="E1646">
            <v>17589737</v>
          </cell>
        </row>
        <row r="1647">
          <cell r="A1647">
            <v>1982</v>
          </cell>
          <cell r="C1647" t="str">
            <v>NC</v>
          </cell>
          <cell r="E1647">
            <v>6019108</v>
          </cell>
        </row>
        <row r="1648">
          <cell r="A1648">
            <v>1982</v>
          </cell>
          <cell r="C1648" t="str">
            <v>ND</v>
          </cell>
          <cell r="E1648">
            <v>668972</v>
          </cell>
        </row>
        <row r="1649">
          <cell r="A1649">
            <v>1982</v>
          </cell>
          <cell r="C1649" t="str">
            <v>OH</v>
          </cell>
          <cell r="E1649">
            <v>10757085</v>
          </cell>
        </row>
        <row r="1650">
          <cell r="A1650">
            <v>1982</v>
          </cell>
          <cell r="C1650" t="str">
            <v>OK</v>
          </cell>
          <cell r="E1650">
            <v>3206129</v>
          </cell>
        </row>
        <row r="1651">
          <cell r="A1651">
            <v>1982</v>
          </cell>
          <cell r="C1651" t="str">
            <v>OR</v>
          </cell>
          <cell r="E1651">
            <v>2664919</v>
          </cell>
        </row>
        <row r="1652">
          <cell r="A1652">
            <v>1982</v>
          </cell>
          <cell r="C1652" t="str">
            <v>PA</v>
          </cell>
          <cell r="E1652">
            <v>11845146</v>
          </cell>
        </row>
        <row r="1653">
          <cell r="A1653">
            <v>1982</v>
          </cell>
          <cell r="C1653" t="str">
            <v>RI</v>
          </cell>
          <cell r="E1653">
            <v>954170</v>
          </cell>
        </row>
        <row r="1654">
          <cell r="A1654">
            <v>1982</v>
          </cell>
          <cell r="C1654" t="str">
            <v>SC</v>
          </cell>
          <cell r="E1654">
            <v>3207611</v>
          </cell>
        </row>
        <row r="1655">
          <cell r="A1655">
            <v>1982</v>
          </cell>
          <cell r="C1655" t="str">
            <v>SD</v>
          </cell>
          <cell r="E1655">
            <v>690597</v>
          </cell>
        </row>
        <row r="1656">
          <cell r="A1656">
            <v>1982</v>
          </cell>
          <cell r="C1656" t="str">
            <v>TN</v>
          </cell>
          <cell r="E1656">
            <v>4646043</v>
          </cell>
        </row>
        <row r="1657">
          <cell r="A1657">
            <v>1982</v>
          </cell>
          <cell r="C1657" t="str">
            <v>TX</v>
          </cell>
          <cell r="E1657">
            <v>15331408</v>
          </cell>
        </row>
        <row r="1658">
          <cell r="A1658">
            <v>1982</v>
          </cell>
          <cell r="C1658" t="str">
            <v>US</v>
          </cell>
          <cell r="E1658">
            <v>231664432</v>
          </cell>
        </row>
        <row r="1659">
          <cell r="A1659">
            <v>1982</v>
          </cell>
          <cell r="C1659" t="str">
            <v>UT</v>
          </cell>
          <cell r="E1659">
            <v>1558314</v>
          </cell>
        </row>
        <row r="1660">
          <cell r="A1660">
            <v>1982</v>
          </cell>
          <cell r="C1660" t="str">
            <v>VT</v>
          </cell>
          <cell r="E1660">
            <v>519108</v>
          </cell>
        </row>
        <row r="1661">
          <cell r="A1661">
            <v>1982</v>
          </cell>
          <cell r="C1661" t="str">
            <v>VA</v>
          </cell>
          <cell r="E1661">
            <v>5492785</v>
          </cell>
        </row>
        <row r="1662">
          <cell r="A1662">
            <v>1982</v>
          </cell>
          <cell r="C1662" t="str">
            <v>WA</v>
          </cell>
          <cell r="E1662">
            <v>4276551</v>
          </cell>
        </row>
        <row r="1663">
          <cell r="A1663">
            <v>1982</v>
          </cell>
          <cell r="C1663" t="str">
            <v>WV</v>
          </cell>
          <cell r="E1663">
            <v>1949605</v>
          </cell>
        </row>
        <row r="1664">
          <cell r="A1664">
            <v>1982</v>
          </cell>
          <cell r="C1664" t="str">
            <v>WI</v>
          </cell>
          <cell r="E1664">
            <v>4728862</v>
          </cell>
        </row>
        <row r="1665">
          <cell r="A1665">
            <v>1982</v>
          </cell>
          <cell r="C1665" t="str">
            <v>WY</v>
          </cell>
          <cell r="E1665">
            <v>506400</v>
          </cell>
        </row>
        <row r="1666">
          <cell r="A1666">
            <v>1981</v>
          </cell>
          <cell r="C1666" t="str">
            <v>AL</v>
          </cell>
          <cell r="E1666">
            <v>3918533</v>
          </cell>
        </row>
        <row r="1667">
          <cell r="A1667">
            <v>1981</v>
          </cell>
          <cell r="C1667" t="str">
            <v>AK</v>
          </cell>
          <cell r="E1667">
            <v>418493</v>
          </cell>
        </row>
        <row r="1668">
          <cell r="A1668">
            <v>1981</v>
          </cell>
          <cell r="C1668" t="str">
            <v>AZ</v>
          </cell>
          <cell r="E1668">
            <v>2810108</v>
          </cell>
        </row>
        <row r="1669">
          <cell r="A1669">
            <v>1981</v>
          </cell>
          <cell r="C1669" t="str">
            <v>AR</v>
          </cell>
          <cell r="E1669">
            <v>2293204</v>
          </cell>
        </row>
        <row r="1670">
          <cell r="A1670">
            <v>1981</v>
          </cell>
          <cell r="C1670" t="str">
            <v>CA</v>
          </cell>
          <cell r="E1670">
            <v>24285933</v>
          </cell>
        </row>
        <row r="1671">
          <cell r="A1671">
            <v>1981</v>
          </cell>
          <cell r="C1671" t="str">
            <v>CO</v>
          </cell>
          <cell r="E1671">
            <v>2977899</v>
          </cell>
        </row>
        <row r="1672">
          <cell r="A1672">
            <v>1981</v>
          </cell>
          <cell r="C1672" t="str">
            <v>CT</v>
          </cell>
          <cell r="E1672">
            <v>3128837</v>
          </cell>
        </row>
        <row r="1673">
          <cell r="A1673">
            <v>1981</v>
          </cell>
          <cell r="C1673" t="str">
            <v>DE</v>
          </cell>
          <cell r="E1673">
            <v>595974</v>
          </cell>
        </row>
        <row r="1674">
          <cell r="A1674">
            <v>1981</v>
          </cell>
          <cell r="C1674" t="str">
            <v>DC</v>
          </cell>
          <cell r="E1674">
            <v>636893</v>
          </cell>
        </row>
        <row r="1675">
          <cell r="A1675">
            <v>1981</v>
          </cell>
          <cell r="C1675" t="str">
            <v>FL</v>
          </cell>
          <cell r="E1675">
            <v>10192775</v>
          </cell>
        </row>
        <row r="1676">
          <cell r="A1676">
            <v>1981</v>
          </cell>
          <cell r="C1676" t="str">
            <v>GA</v>
          </cell>
          <cell r="E1676">
            <v>5568346</v>
          </cell>
        </row>
        <row r="1677">
          <cell r="A1677">
            <v>1981</v>
          </cell>
          <cell r="C1677" t="str">
            <v>HI</v>
          </cell>
          <cell r="E1677">
            <v>978195</v>
          </cell>
        </row>
        <row r="1678">
          <cell r="A1678">
            <v>1981</v>
          </cell>
          <cell r="C1678" t="str">
            <v>ID</v>
          </cell>
          <cell r="E1678">
            <v>962204</v>
          </cell>
        </row>
        <row r="1679">
          <cell r="A1679">
            <v>1981</v>
          </cell>
          <cell r="C1679" t="str">
            <v>IL</v>
          </cell>
          <cell r="E1679">
            <v>11443461</v>
          </cell>
        </row>
        <row r="1680">
          <cell r="A1680">
            <v>1981</v>
          </cell>
          <cell r="C1680" t="str">
            <v>IN</v>
          </cell>
          <cell r="E1680">
            <v>5480440</v>
          </cell>
        </row>
        <row r="1681">
          <cell r="A1681">
            <v>1981</v>
          </cell>
          <cell r="C1681" t="str">
            <v>IA</v>
          </cell>
          <cell r="E1681">
            <v>2907985</v>
          </cell>
        </row>
        <row r="1682">
          <cell r="A1682">
            <v>1981</v>
          </cell>
          <cell r="C1682" t="str">
            <v>KS</v>
          </cell>
          <cell r="E1682">
            <v>2384853</v>
          </cell>
        </row>
        <row r="1683">
          <cell r="A1683">
            <v>1981</v>
          </cell>
          <cell r="C1683" t="str">
            <v>KY</v>
          </cell>
          <cell r="E1683">
            <v>3670395</v>
          </cell>
        </row>
        <row r="1684">
          <cell r="A1684">
            <v>1981</v>
          </cell>
          <cell r="C1684" t="str">
            <v>LA</v>
          </cell>
          <cell r="E1684">
            <v>4283297</v>
          </cell>
        </row>
        <row r="1685">
          <cell r="A1685">
            <v>1981</v>
          </cell>
          <cell r="C1685" t="str">
            <v>ME</v>
          </cell>
          <cell r="E1685">
            <v>1133033</v>
          </cell>
        </row>
        <row r="1686">
          <cell r="A1686">
            <v>1981</v>
          </cell>
          <cell r="C1686" t="str">
            <v>MD</v>
          </cell>
          <cell r="E1686">
            <v>4261905</v>
          </cell>
        </row>
        <row r="1687">
          <cell r="A1687">
            <v>1981</v>
          </cell>
          <cell r="C1687" t="str">
            <v>MA</v>
          </cell>
          <cell r="E1687">
            <v>5768685</v>
          </cell>
        </row>
        <row r="1688">
          <cell r="A1688">
            <v>1981</v>
          </cell>
          <cell r="C1688" t="str">
            <v>MI</v>
          </cell>
          <cell r="E1688">
            <v>9209287</v>
          </cell>
        </row>
        <row r="1689">
          <cell r="A1689">
            <v>1981</v>
          </cell>
          <cell r="C1689" t="str">
            <v>MN</v>
          </cell>
          <cell r="E1689">
            <v>4111733</v>
          </cell>
        </row>
        <row r="1690">
          <cell r="A1690">
            <v>1981</v>
          </cell>
          <cell r="C1690" t="str">
            <v>MS</v>
          </cell>
          <cell r="E1690">
            <v>2539032</v>
          </cell>
        </row>
        <row r="1691">
          <cell r="A1691">
            <v>1981</v>
          </cell>
          <cell r="C1691" t="str">
            <v>MO</v>
          </cell>
          <cell r="E1691">
            <v>4932069</v>
          </cell>
        </row>
        <row r="1692">
          <cell r="A1692">
            <v>1981</v>
          </cell>
          <cell r="C1692" t="str">
            <v>MT</v>
          </cell>
          <cell r="E1692">
            <v>795325</v>
          </cell>
        </row>
        <row r="1693">
          <cell r="A1693">
            <v>1981</v>
          </cell>
          <cell r="C1693" t="str">
            <v>NE</v>
          </cell>
          <cell r="E1693">
            <v>1578517</v>
          </cell>
        </row>
        <row r="1694">
          <cell r="A1694">
            <v>1981</v>
          </cell>
          <cell r="C1694" t="str">
            <v>NV</v>
          </cell>
          <cell r="E1694">
            <v>847656</v>
          </cell>
        </row>
        <row r="1695">
          <cell r="A1695">
            <v>1981</v>
          </cell>
          <cell r="C1695" t="str">
            <v>NH</v>
          </cell>
          <cell r="E1695">
            <v>936621</v>
          </cell>
        </row>
        <row r="1696">
          <cell r="A1696">
            <v>1981</v>
          </cell>
          <cell r="C1696" t="str">
            <v>NJ</v>
          </cell>
          <cell r="E1696">
            <v>7407471</v>
          </cell>
        </row>
        <row r="1697">
          <cell r="A1697">
            <v>1981</v>
          </cell>
          <cell r="C1697" t="str">
            <v>NM</v>
          </cell>
          <cell r="E1697">
            <v>1332747</v>
          </cell>
        </row>
        <row r="1698">
          <cell r="A1698">
            <v>1981</v>
          </cell>
          <cell r="C1698" t="str">
            <v>NY</v>
          </cell>
          <cell r="E1698">
            <v>17567731</v>
          </cell>
        </row>
        <row r="1699">
          <cell r="A1699">
            <v>1981</v>
          </cell>
          <cell r="C1699" t="str">
            <v>NC</v>
          </cell>
          <cell r="E1699">
            <v>5956653</v>
          </cell>
        </row>
        <row r="1700">
          <cell r="A1700">
            <v>1981</v>
          </cell>
          <cell r="C1700" t="str">
            <v>ND</v>
          </cell>
          <cell r="E1700">
            <v>659504</v>
          </cell>
        </row>
        <row r="1701">
          <cell r="A1701">
            <v>1981</v>
          </cell>
          <cell r="C1701" t="str">
            <v>OH</v>
          </cell>
          <cell r="E1701">
            <v>10788336</v>
          </cell>
        </row>
        <row r="1702">
          <cell r="A1702">
            <v>1981</v>
          </cell>
          <cell r="C1702" t="str">
            <v>OK</v>
          </cell>
          <cell r="E1702">
            <v>3096159</v>
          </cell>
        </row>
        <row r="1703">
          <cell r="A1703">
            <v>1981</v>
          </cell>
          <cell r="C1703" t="str">
            <v>OR</v>
          </cell>
          <cell r="E1703">
            <v>2667985</v>
          </cell>
        </row>
        <row r="1704">
          <cell r="A1704">
            <v>1981</v>
          </cell>
          <cell r="C1704" t="str">
            <v>PA</v>
          </cell>
          <cell r="E1704">
            <v>11858569</v>
          </cell>
        </row>
        <row r="1705">
          <cell r="A1705">
            <v>1981</v>
          </cell>
          <cell r="C1705" t="str">
            <v>RI</v>
          </cell>
          <cell r="E1705">
            <v>953012</v>
          </cell>
        </row>
        <row r="1706">
          <cell r="A1706">
            <v>1981</v>
          </cell>
          <cell r="C1706" t="str">
            <v>SC</v>
          </cell>
          <cell r="E1706">
            <v>3179255</v>
          </cell>
        </row>
        <row r="1707">
          <cell r="A1707">
            <v>1981</v>
          </cell>
          <cell r="C1707" t="str">
            <v>SD</v>
          </cell>
          <cell r="E1707">
            <v>689584</v>
          </cell>
        </row>
        <row r="1708">
          <cell r="A1708">
            <v>1981</v>
          </cell>
          <cell r="C1708" t="str">
            <v>TN</v>
          </cell>
          <cell r="E1708">
            <v>4627662</v>
          </cell>
        </row>
        <row r="1709">
          <cell r="A1709">
            <v>1981</v>
          </cell>
          <cell r="C1709" t="str">
            <v>TX</v>
          </cell>
          <cell r="E1709">
            <v>14746318</v>
          </cell>
        </row>
        <row r="1710">
          <cell r="A1710">
            <v>1981</v>
          </cell>
          <cell r="C1710" t="str">
            <v>US</v>
          </cell>
          <cell r="E1710">
            <v>229465744</v>
          </cell>
        </row>
        <row r="1711">
          <cell r="A1711">
            <v>1981</v>
          </cell>
          <cell r="C1711" t="str">
            <v>UT</v>
          </cell>
          <cell r="E1711">
            <v>1515472</v>
          </cell>
        </row>
        <row r="1712">
          <cell r="A1712">
            <v>1981</v>
          </cell>
          <cell r="C1712" t="str">
            <v>VT</v>
          </cell>
          <cell r="E1712">
            <v>515594</v>
          </cell>
        </row>
        <row r="1713">
          <cell r="A1713">
            <v>1981</v>
          </cell>
          <cell r="C1713" t="str">
            <v>VA</v>
          </cell>
          <cell r="E1713">
            <v>5444094</v>
          </cell>
        </row>
        <row r="1714">
          <cell r="A1714">
            <v>1981</v>
          </cell>
          <cell r="C1714" t="str">
            <v>WA</v>
          </cell>
          <cell r="E1714">
            <v>4235728</v>
          </cell>
        </row>
        <row r="1715">
          <cell r="A1715">
            <v>1981</v>
          </cell>
          <cell r="C1715" t="str">
            <v>WV</v>
          </cell>
          <cell r="E1715">
            <v>1954125</v>
          </cell>
        </row>
        <row r="1716">
          <cell r="A1716">
            <v>1981</v>
          </cell>
          <cell r="C1716" t="str">
            <v>WI</v>
          </cell>
          <cell r="E1716">
            <v>4726345</v>
          </cell>
        </row>
        <row r="1717">
          <cell r="A1717">
            <v>1981</v>
          </cell>
          <cell r="C1717" t="str">
            <v>WY</v>
          </cell>
          <cell r="E1717">
            <v>491712</v>
          </cell>
        </row>
        <row r="1718">
          <cell r="A1718">
            <v>1980</v>
          </cell>
          <cell r="C1718" t="str">
            <v>AL</v>
          </cell>
          <cell r="E1718">
            <v>3900368</v>
          </cell>
        </row>
        <row r="1719">
          <cell r="A1719">
            <v>1980</v>
          </cell>
          <cell r="C1719" t="str">
            <v>AK</v>
          </cell>
          <cell r="E1719">
            <v>405315</v>
          </cell>
        </row>
        <row r="1720">
          <cell r="A1720">
            <v>1980</v>
          </cell>
          <cell r="C1720" t="str">
            <v>AZ</v>
          </cell>
          <cell r="E1720">
            <v>2737774</v>
          </cell>
        </row>
        <row r="1721">
          <cell r="A1721">
            <v>1980</v>
          </cell>
          <cell r="C1721" t="str">
            <v>AR</v>
          </cell>
          <cell r="E1721">
            <v>2288738</v>
          </cell>
        </row>
        <row r="1722">
          <cell r="A1722">
            <v>1980</v>
          </cell>
          <cell r="C1722" t="str">
            <v>CA</v>
          </cell>
          <cell r="E1722">
            <v>23800800</v>
          </cell>
        </row>
        <row r="1723">
          <cell r="A1723">
            <v>1980</v>
          </cell>
          <cell r="C1723" t="str">
            <v>CO</v>
          </cell>
          <cell r="E1723">
            <v>2908803</v>
          </cell>
        </row>
        <row r="1724">
          <cell r="A1724">
            <v>1980</v>
          </cell>
          <cell r="C1724" t="str">
            <v>CT</v>
          </cell>
          <cell r="E1724">
            <v>3113174</v>
          </cell>
        </row>
        <row r="1725">
          <cell r="A1725">
            <v>1980</v>
          </cell>
          <cell r="C1725" t="str">
            <v>DE</v>
          </cell>
          <cell r="E1725">
            <v>594919</v>
          </cell>
        </row>
        <row r="1726">
          <cell r="A1726">
            <v>1980</v>
          </cell>
          <cell r="C1726" t="str">
            <v>DC</v>
          </cell>
          <cell r="E1726">
            <v>638284</v>
          </cell>
        </row>
        <row r="1727">
          <cell r="A1727">
            <v>1980</v>
          </cell>
          <cell r="C1727" t="str">
            <v>FL</v>
          </cell>
          <cell r="E1727">
            <v>9839835</v>
          </cell>
        </row>
        <row r="1728">
          <cell r="A1728">
            <v>1980</v>
          </cell>
          <cell r="C1728" t="str">
            <v>GA</v>
          </cell>
          <cell r="E1728">
            <v>5486174</v>
          </cell>
        </row>
        <row r="1729">
          <cell r="A1729">
            <v>1980</v>
          </cell>
          <cell r="C1729" t="str">
            <v>HI</v>
          </cell>
          <cell r="E1729">
            <v>967710</v>
          </cell>
        </row>
        <row r="1730">
          <cell r="A1730">
            <v>1980</v>
          </cell>
          <cell r="C1730" t="str">
            <v>ID</v>
          </cell>
          <cell r="E1730">
            <v>947983</v>
          </cell>
        </row>
        <row r="1731">
          <cell r="A1731">
            <v>1980</v>
          </cell>
          <cell r="C1731" t="str">
            <v>IL</v>
          </cell>
          <cell r="E1731">
            <v>11434702</v>
          </cell>
        </row>
        <row r="1732">
          <cell r="A1732">
            <v>1980</v>
          </cell>
          <cell r="C1732" t="str">
            <v>IN</v>
          </cell>
          <cell r="E1732">
            <v>5490721</v>
          </cell>
        </row>
        <row r="1733">
          <cell r="A1733">
            <v>1980</v>
          </cell>
          <cell r="C1733" t="str">
            <v>IA</v>
          </cell>
          <cell r="E1733">
            <v>2914018</v>
          </cell>
        </row>
        <row r="1734">
          <cell r="A1734">
            <v>1980</v>
          </cell>
          <cell r="C1734" t="str">
            <v>KS</v>
          </cell>
          <cell r="E1734">
            <v>2369039</v>
          </cell>
        </row>
        <row r="1735">
          <cell r="A1735">
            <v>1980</v>
          </cell>
          <cell r="C1735" t="str">
            <v>KY</v>
          </cell>
          <cell r="E1735">
            <v>3664221</v>
          </cell>
        </row>
        <row r="1736">
          <cell r="A1736">
            <v>1980</v>
          </cell>
          <cell r="C1736" t="str">
            <v>LA</v>
          </cell>
          <cell r="E1736">
            <v>4223101</v>
          </cell>
        </row>
        <row r="1737">
          <cell r="A1737">
            <v>1980</v>
          </cell>
          <cell r="C1737" t="str">
            <v>ME</v>
          </cell>
          <cell r="E1737">
            <v>1126860</v>
          </cell>
        </row>
        <row r="1738">
          <cell r="A1738">
            <v>1980</v>
          </cell>
          <cell r="C1738" t="str">
            <v>MD</v>
          </cell>
          <cell r="E1738">
            <v>4227643</v>
          </cell>
        </row>
        <row r="1739">
          <cell r="A1739">
            <v>1980</v>
          </cell>
          <cell r="C1739" t="str">
            <v>MA</v>
          </cell>
          <cell r="E1739">
            <v>5746075</v>
          </cell>
        </row>
        <row r="1740">
          <cell r="A1740">
            <v>1980</v>
          </cell>
          <cell r="C1740" t="str">
            <v>MI</v>
          </cell>
          <cell r="E1740">
            <v>9255553</v>
          </cell>
        </row>
        <row r="1741">
          <cell r="A1741">
            <v>1980</v>
          </cell>
          <cell r="C1741" t="str">
            <v>MN</v>
          </cell>
          <cell r="E1741">
            <v>4085017</v>
          </cell>
        </row>
        <row r="1742">
          <cell r="A1742">
            <v>1980</v>
          </cell>
          <cell r="C1742" t="str">
            <v>MS</v>
          </cell>
          <cell r="E1742">
            <v>2525342</v>
          </cell>
        </row>
        <row r="1743">
          <cell r="A1743">
            <v>1980</v>
          </cell>
          <cell r="C1743" t="str">
            <v>MO</v>
          </cell>
          <cell r="E1743">
            <v>4921966</v>
          </cell>
        </row>
        <row r="1744">
          <cell r="A1744">
            <v>1980</v>
          </cell>
          <cell r="C1744" t="str">
            <v>MT</v>
          </cell>
          <cell r="E1744">
            <v>788752</v>
          </cell>
        </row>
        <row r="1745">
          <cell r="A1745">
            <v>1980</v>
          </cell>
          <cell r="C1745" t="str">
            <v>NE</v>
          </cell>
          <cell r="E1745">
            <v>1572296</v>
          </cell>
        </row>
        <row r="1746">
          <cell r="A1746">
            <v>1980</v>
          </cell>
          <cell r="C1746" t="str">
            <v>NV</v>
          </cell>
          <cell r="E1746">
            <v>810215</v>
          </cell>
        </row>
        <row r="1747">
          <cell r="A1747">
            <v>1980</v>
          </cell>
          <cell r="C1747" t="str">
            <v>NH</v>
          </cell>
          <cell r="E1747">
            <v>924250</v>
          </cell>
        </row>
        <row r="1748">
          <cell r="A1748">
            <v>1980</v>
          </cell>
          <cell r="C1748" t="str">
            <v>NJ</v>
          </cell>
          <cell r="E1748">
            <v>7376330</v>
          </cell>
        </row>
        <row r="1749">
          <cell r="A1749">
            <v>1980</v>
          </cell>
          <cell r="C1749" t="str">
            <v>NM</v>
          </cell>
          <cell r="E1749">
            <v>1309400</v>
          </cell>
        </row>
        <row r="1750">
          <cell r="A1750">
            <v>1980</v>
          </cell>
          <cell r="C1750" t="str">
            <v>NY</v>
          </cell>
          <cell r="E1750">
            <v>17566754</v>
          </cell>
        </row>
        <row r="1751">
          <cell r="A1751">
            <v>1980</v>
          </cell>
          <cell r="C1751" t="str">
            <v>NC</v>
          </cell>
          <cell r="E1751">
            <v>5898980</v>
          </cell>
        </row>
        <row r="1752">
          <cell r="A1752">
            <v>1980</v>
          </cell>
          <cell r="C1752" t="str">
            <v>ND</v>
          </cell>
          <cell r="E1752">
            <v>654380</v>
          </cell>
        </row>
        <row r="1753">
          <cell r="A1753">
            <v>1980</v>
          </cell>
          <cell r="C1753" t="str">
            <v>OH</v>
          </cell>
          <cell r="E1753">
            <v>10800650</v>
          </cell>
        </row>
        <row r="1754">
          <cell r="A1754">
            <v>1980</v>
          </cell>
          <cell r="C1754" t="str">
            <v>OK</v>
          </cell>
          <cell r="E1754">
            <v>3040758</v>
          </cell>
        </row>
        <row r="1755">
          <cell r="A1755">
            <v>1980</v>
          </cell>
          <cell r="C1755" t="str">
            <v>OR</v>
          </cell>
          <cell r="E1755">
            <v>2641218</v>
          </cell>
        </row>
        <row r="1756">
          <cell r="A1756">
            <v>1980</v>
          </cell>
          <cell r="C1756" t="str">
            <v>PA</v>
          </cell>
          <cell r="E1756">
            <v>11868305</v>
          </cell>
        </row>
        <row r="1757">
          <cell r="A1757">
            <v>1980</v>
          </cell>
          <cell r="C1757" t="str">
            <v>RI</v>
          </cell>
          <cell r="E1757">
            <v>948773</v>
          </cell>
        </row>
        <row r="1758">
          <cell r="A1758">
            <v>1980</v>
          </cell>
          <cell r="C1758" t="str">
            <v>SC</v>
          </cell>
          <cell r="E1758">
            <v>3134502</v>
          </cell>
        </row>
        <row r="1759">
          <cell r="A1759">
            <v>1980</v>
          </cell>
          <cell r="C1759" t="str">
            <v>SD</v>
          </cell>
          <cell r="E1759">
            <v>690851</v>
          </cell>
        </row>
        <row r="1760">
          <cell r="A1760">
            <v>1980</v>
          </cell>
          <cell r="C1760" t="str">
            <v>TN</v>
          </cell>
          <cell r="E1760">
            <v>4600252</v>
          </cell>
        </row>
        <row r="1761">
          <cell r="A1761">
            <v>1980</v>
          </cell>
          <cell r="C1761" t="str">
            <v>TX</v>
          </cell>
          <cell r="E1761">
            <v>14338208</v>
          </cell>
        </row>
        <row r="1762">
          <cell r="A1762">
            <v>1980</v>
          </cell>
          <cell r="C1762" t="str">
            <v>US</v>
          </cell>
          <cell r="E1762">
            <v>227224719</v>
          </cell>
        </row>
        <row r="1763">
          <cell r="A1763">
            <v>1980</v>
          </cell>
          <cell r="C1763" t="str">
            <v>UT</v>
          </cell>
          <cell r="E1763">
            <v>1472595</v>
          </cell>
        </row>
        <row r="1764">
          <cell r="A1764">
            <v>1980</v>
          </cell>
          <cell r="C1764" t="str">
            <v>VT</v>
          </cell>
          <cell r="E1764">
            <v>512524</v>
          </cell>
        </row>
        <row r="1765">
          <cell r="A1765">
            <v>1980</v>
          </cell>
          <cell r="C1765" t="str">
            <v>VA</v>
          </cell>
          <cell r="E1765">
            <v>5368334</v>
          </cell>
        </row>
        <row r="1766">
          <cell r="A1766">
            <v>1980</v>
          </cell>
          <cell r="C1766" t="str">
            <v>WA</v>
          </cell>
          <cell r="E1766">
            <v>4154678</v>
          </cell>
        </row>
        <row r="1767">
          <cell r="A1767">
            <v>1980</v>
          </cell>
          <cell r="C1767" t="str">
            <v>WV</v>
          </cell>
          <cell r="E1767">
            <v>1951349</v>
          </cell>
        </row>
        <row r="1768">
          <cell r="A1768">
            <v>1980</v>
          </cell>
          <cell r="C1768" t="str">
            <v>WI</v>
          </cell>
          <cell r="E1768">
            <v>4712045</v>
          </cell>
        </row>
        <row r="1769">
          <cell r="A1769">
            <v>1980</v>
          </cell>
          <cell r="C1769" t="str">
            <v>WY</v>
          </cell>
          <cell r="E1769">
            <v>474185</v>
          </cell>
        </row>
        <row r="1770">
          <cell r="A1770">
            <v>1979</v>
          </cell>
          <cell r="C1770" t="str">
            <v>AL</v>
          </cell>
          <cell r="E1770">
            <v>3869444</v>
          </cell>
        </row>
        <row r="1771">
          <cell r="A1771">
            <v>1979</v>
          </cell>
          <cell r="C1771" t="str">
            <v>AK</v>
          </cell>
          <cell r="E1771">
            <v>403544</v>
          </cell>
        </row>
        <row r="1772">
          <cell r="A1772">
            <v>1979</v>
          </cell>
          <cell r="C1772" t="str">
            <v>AZ</v>
          </cell>
          <cell r="E1772">
            <v>2638582</v>
          </cell>
        </row>
        <row r="1773">
          <cell r="A1773">
            <v>1979</v>
          </cell>
          <cell r="C1773" t="str">
            <v>AR</v>
          </cell>
          <cell r="E1773">
            <v>2269115</v>
          </cell>
        </row>
        <row r="1774">
          <cell r="A1774">
            <v>1979</v>
          </cell>
          <cell r="C1774" t="str">
            <v>CA</v>
          </cell>
          <cell r="E1774">
            <v>23255069</v>
          </cell>
        </row>
        <row r="1775">
          <cell r="A1775">
            <v>1979</v>
          </cell>
          <cell r="C1775" t="str">
            <v>CO</v>
          </cell>
          <cell r="E1775">
            <v>2849181</v>
          </cell>
        </row>
        <row r="1776">
          <cell r="A1776">
            <v>1979</v>
          </cell>
          <cell r="C1776" t="str">
            <v>CT</v>
          </cell>
          <cell r="E1776">
            <v>3099907</v>
          </cell>
        </row>
        <row r="1777">
          <cell r="A1777">
            <v>1979</v>
          </cell>
          <cell r="C1777" t="str">
            <v>DE</v>
          </cell>
          <cell r="E1777">
            <v>598830</v>
          </cell>
        </row>
        <row r="1778">
          <cell r="A1778">
            <v>1979</v>
          </cell>
          <cell r="C1778" t="str">
            <v>DC</v>
          </cell>
          <cell r="E1778">
            <v>655616</v>
          </cell>
        </row>
        <row r="1779">
          <cell r="A1779">
            <v>1979</v>
          </cell>
          <cell r="C1779" t="str">
            <v>FL</v>
          </cell>
          <cell r="E1779">
            <v>9470585</v>
          </cell>
        </row>
        <row r="1780">
          <cell r="A1780">
            <v>1979</v>
          </cell>
          <cell r="C1780" t="str">
            <v>GA</v>
          </cell>
          <cell r="E1780">
            <v>5391265</v>
          </cell>
        </row>
        <row r="1781">
          <cell r="A1781">
            <v>1979</v>
          </cell>
          <cell r="C1781" t="str">
            <v>HI</v>
          </cell>
          <cell r="E1781">
            <v>950050</v>
          </cell>
        </row>
        <row r="1782">
          <cell r="A1782">
            <v>1979</v>
          </cell>
          <cell r="C1782" t="str">
            <v>ID</v>
          </cell>
          <cell r="E1782">
            <v>932636</v>
          </cell>
        </row>
        <row r="1783">
          <cell r="A1783">
            <v>1979</v>
          </cell>
          <cell r="C1783" t="str">
            <v>IL</v>
          </cell>
          <cell r="E1783">
            <v>11422782</v>
          </cell>
        </row>
        <row r="1784">
          <cell r="A1784">
            <v>1979</v>
          </cell>
          <cell r="C1784" t="str">
            <v>IN</v>
          </cell>
          <cell r="E1784">
            <v>5474909</v>
          </cell>
        </row>
        <row r="1785">
          <cell r="A1785">
            <v>1979</v>
          </cell>
          <cell r="C1785" t="str">
            <v>IA</v>
          </cell>
          <cell r="E1785">
            <v>2916803</v>
          </cell>
        </row>
        <row r="1786">
          <cell r="A1786">
            <v>1979</v>
          </cell>
          <cell r="C1786" t="str">
            <v>KS</v>
          </cell>
          <cell r="E1786">
            <v>2347370</v>
          </cell>
        </row>
        <row r="1787">
          <cell r="A1787">
            <v>1979</v>
          </cell>
          <cell r="C1787" t="str">
            <v>KY</v>
          </cell>
          <cell r="E1787">
            <v>3643655</v>
          </cell>
        </row>
        <row r="1788">
          <cell r="A1788">
            <v>1979</v>
          </cell>
          <cell r="C1788" t="str">
            <v>LA</v>
          </cell>
          <cell r="E1788">
            <v>4139316</v>
          </cell>
        </row>
        <row r="1789">
          <cell r="A1789">
            <v>1979</v>
          </cell>
          <cell r="C1789" t="str">
            <v>ME</v>
          </cell>
          <cell r="E1789">
            <v>1124927</v>
          </cell>
        </row>
        <row r="1790">
          <cell r="A1790">
            <v>1979</v>
          </cell>
          <cell r="C1790" t="str">
            <v>MD</v>
          </cell>
          <cell r="E1790">
            <v>4223398</v>
          </cell>
        </row>
        <row r="1791">
          <cell r="A1791">
            <v>1979</v>
          </cell>
          <cell r="C1791" t="str">
            <v>MA</v>
          </cell>
          <cell r="E1791">
            <v>5746188</v>
          </cell>
        </row>
        <row r="1792">
          <cell r="A1792">
            <v>1979</v>
          </cell>
          <cell r="C1792" t="str">
            <v>MI</v>
          </cell>
          <cell r="E1792">
            <v>9248814</v>
          </cell>
        </row>
        <row r="1793">
          <cell r="A1793">
            <v>1979</v>
          </cell>
          <cell r="C1793" t="str">
            <v>MN</v>
          </cell>
          <cell r="E1793">
            <v>4038150</v>
          </cell>
        </row>
        <row r="1794">
          <cell r="A1794">
            <v>1979</v>
          </cell>
          <cell r="C1794" t="str">
            <v>MS</v>
          </cell>
          <cell r="E1794">
            <v>2507967</v>
          </cell>
        </row>
        <row r="1795">
          <cell r="A1795">
            <v>1979</v>
          </cell>
          <cell r="C1795" t="str">
            <v>MO</v>
          </cell>
          <cell r="E1795">
            <v>4889327</v>
          </cell>
        </row>
        <row r="1796">
          <cell r="A1796">
            <v>1979</v>
          </cell>
          <cell r="C1796" t="str">
            <v>MT</v>
          </cell>
          <cell r="E1796">
            <v>789167</v>
          </cell>
        </row>
        <row r="1797">
          <cell r="A1797">
            <v>1979</v>
          </cell>
          <cell r="C1797" t="str">
            <v>NE</v>
          </cell>
          <cell r="E1797">
            <v>1564356</v>
          </cell>
        </row>
        <row r="1798">
          <cell r="A1798">
            <v>1979</v>
          </cell>
          <cell r="C1798" t="str">
            <v>NV</v>
          </cell>
          <cell r="E1798">
            <v>765121</v>
          </cell>
        </row>
        <row r="1799">
          <cell r="A1799">
            <v>1979</v>
          </cell>
          <cell r="C1799" t="str">
            <v>NH</v>
          </cell>
          <cell r="E1799">
            <v>911893</v>
          </cell>
        </row>
        <row r="1800">
          <cell r="A1800">
            <v>1979</v>
          </cell>
          <cell r="C1800" t="str">
            <v>NJ</v>
          </cell>
          <cell r="E1800">
            <v>7373048</v>
          </cell>
        </row>
        <row r="1801">
          <cell r="A1801">
            <v>1979</v>
          </cell>
          <cell r="C1801" t="str">
            <v>NM</v>
          </cell>
          <cell r="E1801">
            <v>1280539</v>
          </cell>
        </row>
        <row r="1802">
          <cell r="A1802">
            <v>1979</v>
          </cell>
          <cell r="C1802" t="str">
            <v>NY</v>
          </cell>
          <cell r="E1802">
            <v>17633646</v>
          </cell>
        </row>
        <row r="1803">
          <cell r="A1803">
            <v>1979</v>
          </cell>
          <cell r="C1803" t="str">
            <v>NC</v>
          </cell>
          <cell r="E1803">
            <v>5801563</v>
          </cell>
        </row>
        <row r="1804">
          <cell r="A1804">
            <v>1979</v>
          </cell>
          <cell r="C1804" t="str">
            <v>ND</v>
          </cell>
          <cell r="E1804">
            <v>652152</v>
          </cell>
        </row>
        <row r="1805">
          <cell r="A1805">
            <v>1979</v>
          </cell>
          <cell r="C1805" t="str">
            <v>OH</v>
          </cell>
          <cell r="E1805">
            <v>10798562</v>
          </cell>
        </row>
        <row r="1806">
          <cell r="A1806">
            <v>1979</v>
          </cell>
          <cell r="C1806" t="str">
            <v>OK</v>
          </cell>
          <cell r="E1806">
            <v>2970080</v>
          </cell>
        </row>
        <row r="1807">
          <cell r="A1807">
            <v>1979</v>
          </cell>
          <cell r="C1807" t="str">
            <v>OR</v>
          </cell>
          <cell r="E1807">
            <v>2578312</v>
          </cell>
        </row>
        <row r="1808">
          <cell r="A1808">
            <v>1979</v>
          </cell>
          <cell r="C1808" t="str">
            <v>PA</v>
          </cell>
          <cell r="E1808">
            <v>11873563</v>
          </cell>
        </row>
        <row r="1809">
          <cell r="A1809">
            <v>1979</v>
          </cell>
          <cell r="C1809" t="str">
            <v>RI</v>
          </cell>
          <cell r="E1809">
            <v>956643</v>
          </cell>
        </row>
        <row r="1810">
          <cell r="A1810">
            <v>1979</v>
          </cell>
          <cell r="C1810" t="str">
            <v>SC</v>
          </cell>
          <cell r="E1810">
            <v>3086885</v>
          </cell>
        </row>
        <row r="1811">
          <cell r="A1811">
            <v>1979</v>
          </cell>
          <cell r="C1811" t="str">
            <v>SD</v>
          </cell>
          <cell r="E1811">
            <v>689018</v>
          </cell>
        </row>
        <row r="1812">
          <cell r="A1812">
            <v>1979</v>
          </cell>
          <cell r="C1812" t="str">
            <v>TN</v>
          </cell>
          <cell r="E1812">
            <v>4533297</v>
          </cell>
        </row>
        <row r="1813">
          <cell r="A1813">
            <v>1979</v>
          </cell>
          <cell r="C1813" t="str">
            <v>TX</v>
          </cell>
          <cell r="E1813">
            <v>13887312</v>
          </cell>
        </row>
        <row r="1814">
          <cell r="A1814">
            <v>1979</v>
          </cell>
          <cell r="C1814" t="str">
            <v>US</v>
          </cell>
          <cell r="E1814">
            <v>224568579</v>
          </cell>
        </row>
        <row r="1815">
          <cell r="A1815">
            <v>1979</v>
          </cell>
          <cell r="C1815" t="str">
            <v>UT</v>
          </cell>
          <cell r="E1815">
            <v>1416094</v>
          </cell>
        </row>
        <row r="1816">
          <cell r="A1816">
            <v>1979</v>
          </cell>
          <cell r="C1816" t="str">
            <v>VT</v>
          </cell>
          <cell r="E1816">
            <v>505711</v>
          </cell>
        </row>
        <row r="1817">
          <cell r="A1817">
            <v>1979</v>
          </cell>
          <cell r="C1817" t="str">
            <v>VA</v>
          </cell>
          <cell r="E1817">
            <v>5324533</v>
          </cell>
        </row>
        <row r="1818">
          <cell r="A1818">
            <v>1979</v>
          </cell>
          <cell r="C1818" t="str">
            <v>WA</v>
          </cell>
          <cell r="E1818">
            <v>4012831</v>
          </cell>
        </row>
        <row r="1819">
          <cell r="A1819">
            <v>1979</v>
          </cell>
          <cell r="C1819" t="str">
            <v>WV</v>
          </cell>
          <cell r="E1819">
            <v>1939062</v>
          </cell>
        </row>
        <row r="1820">
          <cell r="A1820">
            <v>1979</v>
          </cell>
          <cell r="C1820" t="str">
            <v>WI</v>
          </cell>
          <cell r="E1820">
            <v>4665911</v>
          </cell>
        </row>
        <row r="1821">
          <cell r="A1821">
            <v>1979</v>
          </cell>
          <cell r="C1821" t="str">
            <v>WY</v>
          </cell>
          <cell r="E1821">
            <v>451850</v>
          </cell>
        </row>
        <row r="1822">
          <cell r="A1822">
            <v>1978</v>
          </cell>
          <cell r="C1822" t="str">
            <v>AL</v>
          </cell>
          <cell r="E1822">
            <v>3834120</v>
          </cell>
        </row>
        <row r="1823">
          <cell r="A1823">
            <v>1978</v>
          </cell>
          <cell r="C1823" t="str">
            <v>AK</v>
          </cell>
          <cell r="E1823">
            <v>402191</v>
          </cell>
        </row>
        <row r="1824">
          <cell r="A1824">
            <v>1978</v>
          </cell>
          <cell r="C1824" t="str">
            <v>AZ</v>
          </cell>
          <cell r="E1824">
            <v>2517852</v>
          </cell>
        </row>
        <row r="1825">
          <cell r="A1825">
            <v>1978</v>
          </cell>
          <cell r="C1825" t="str">
            <v>AR</v>
          </cell>
          <cell r="E1825">
            <v>2241019</v>
          </cell>
        </row>
        <row r="1826">
          <cell r="A1826">
            <v>1978</v>
          </cell>
          <cell r="C1826" t="str">
            <v>CA</v>
          </cell>
          <cell r="E1826">
            <v>22838960</v>
          </cell>
        </row>
        <row r="1827">
          <cell r="A1827">
            <v>1978</v>
          </cell>
          <cell r="C1827" t="str">
            <v>CO</v>
          </cell>
          <cell r="E1827">
            <v>2766725</v>
          </cell>
        </row>
        <row r="1828">
          <cell r="A1828">
            <v>1978</v>
          </cell>
          <cell r="C1828" t="str">
            <v>CT</v>
          </cell>
          <cell r="E1828">
            <v>3094839</v>
          </cell>
        </row>
        <row r="1829">
          <cell r="A1829">
            <v>1978</v>
          </cell>
          <cell r="C1829" t="str">
            <v>DE</v>
          </cell>
          <cell r="E1829">
            <v>598188</v>
          </cell>
        </row>
        <row r="1830">
          <cell r="A1830">
            <v>1978</v>
          </cell>
          <cell r="C1830" t="str">
            <v>DC</v>
          </cell>
          <cell r="E1830">
            <v>670046</v>
          </cell>
        </row>
        <row r="1831">
          <cell r="A1831">
            <v>1978</v>
          </cell>
          <cell r="C1831" t="str">
            <v>FL</v>
          </cell>
          <cell r="E1831">
            <v>9131554</v>
          </cell>
        </row>
        <row r="1832">
          <cell r="A1832">
            <v>1978</v>
          </cell>
          <cell r="C1832" t="str">
            <v>GA</v>
          </cell>
          <cell r="E1832">
            <v>5286148</v>
          </cell>
        </row>
        <row r="1833">
          <cell r="A1833">
            <v>1978</v>
          </cell>
          <cell r="C1833" t="str">
            <v>HI</v>
          </cell>
          <cell r="E1833">
            <v>928816</v>
          </cell>
        </row>
        <row r="1834">
          <cell r="A1834">
            <v>1978</v>
          </cell>
          <cell r="C1834" t="str">
            <v>ID</v>
          </cell>
          <cell r="E1834">
            <v>910962</v>
          </cell>
        </row>
        <row r="1835">
          <cell r="A1835">
            <v>1978</v>
          </cell>
          <cell r="C1835" t="str">
            <v>IL</v>
          </cell>
          <cell r="E1835">
            <v>11434421</v>
          </cell>
        </row>
        <row r="1836">
          <cell r="A1836">
            <v>1978</v>
          </cell>
          <cell r="C1836" t="str">
            <v>IN</v>
          </cell>
          <cell r="E1836">
            <v>5446403</v>
          </cell>
        </row>
        <row r="1837">
          <cell r="A1837">
            <v>1978</v>
          </cell>
          <cell r="C1837" t="str">
            <v>IA</v>
          </cell>
          <cell r="E1837">
            <v>2919008</v>
          </cell>
        </row>
        <row r="1838">
          <cell r="A1838">
            <v>1978</v>
          </cell>
          <cell r="C1838" t="str">
            <v>KS</v>
          </cell>
          <cell r="E1838">
            <v>2332815</v>
          </cell>
        </row>
        <row r="1839">
          <cell r="A1839">
            <v>1978</v>
          </cell>
          <cell r="C1839" t="str">
            <v>KY</v>
          </cell>
          <cell r="E1839">
            <v>3611382</v>
          </cell>
        </row>
        <row r="1840">
          <cell r="A1840">
            <v>1978</v>
          </cell>
          <cell r="C1840" t="str">
            <v>LA</v>
          </cell>
          <cell r="E1840">
            <v>4073288</v>
          </cell>
        </row>
        <row r="1841">
          <cell r="A1841">
            <v>1978</v>
          </cell>
          <cell r="C1841" t="str">
            <v>ME</v>
          </cell>
          <cell r="E1841">
            <v>1115457</v>
          </cell>
        </row>
        <row r="1842">
          <cell r="A1842">
            <v>1978</v>
          </cell>
          <cell r="C1842" t="str">
            <v>MD</v>
          </cell>
          <cell r="E1842">
            <v>4211641</v>
          </cell>
        </row>
        <row r="1843">
          <cell r="A1843">
            <v>1978</v>
          </cell>
          <cell r="C1843" t="str">
            <v>MA</v>
          </cell>
          <cell r="E1843">
            <v>5742923</v>
          </cell>
        </row>
        <row r="1844">
          <cell r="A1844">
            <v>1978</v>
          </cell>
          <cell r="C1844" t="str">
            <v>MI</v>
          </cell>
          <cell r="E1844">
            <v>9201953</v>
          </cell>
        </row>
        <row r="1845">
          <cell r="A1845">
            <v>1978</v>
          </cell>
          <cell r="C1845" t="str">
            <v>MN</v>
          </cell>
          <cell r="E1845">
            <v>4004676</v>
          </cell>
        </row>
        <row r="1846">
          <cell r="A1846">
            <v>1978</v>
          </cell>
          <cell r="C1846" t="str">
            <v>MS</v>
          </cell>
          <cell r="E1846">
            <v>2488033</v>
          </cell>
        </row>
        <row r="1847">
          <cell r="A1847">
            <v>1978</v>
          </cell>
          <cell r="C1847" t="str">
            <v>MO</v>
          </cell>
          <cell r="E1847">
            <v>4871171</v>
          </cell>
        </row>
        <row r="1848">
          <cell r="A1848">
            <v>1978</v>
          </cell>
          <cell r="C1848" t="str">
            <v>MT</v>
          </cell>
          <cell r="E1848">
            <v>784043</v>
          </cell>
        </row>
        <row r="1849">
          <cell r="A1849">
            <v>1978</v>
          </cell>
          <cell r="C1849" t="str">
            <v>NE</v>
          </cell>
          <cell r="E1849">
            <v>1560826</v>
          </cell>
        </row>
        <row r="1850">
          <cell r="A1850">
            <v>1978</v>
          </cell>
          <cell r="C1850" t="str">
            <v>NV</v>
          </cell>
          <cell r="E1850">
            <v>719345</v>
          </cell>
        </row>
        <row r="1851">
          <cell r="A1851">
            <v>1978</v>
          </cell>
          <cell r="C1851" t="str">
            <v>NH</v>
          </cell>
          <cell r="E1851">
            <v>893974</v>
          </cell>
        </row>
        <row r="1852">
          <cell r="A1852">
            <v>1978</v>
          </cell>
          <cell r="C1852" t="str">
            <v>NJ</v>
          </cell>
          <cell r="E1852">
            <v>7356414</v>
          </cell>
        </row>
        <row r="1853">
          <cell r="A1853">
            <v>1978</v>
          </cell>
          <cell r="C1853" t="str">
            <v>NM</v>
          </cell>
          <cell r="E1853">
            <v>1251848</v>
          </cell>
        </row>
        <row r="1854">
          <cell r="A1854">
            <v>1978</v>
          </cell>
          <cell r="C1854" t="str">
            <v>NY</v>
          </cell>
          <cell r="E1854">
            <v>17720421</v>
          </cell>
        </row>
        <row r="1855">
          <cell r="A1855">
            <v>1978</v>
          </cell>
          <cell r="C1855" t="str">
            <v>NC</v>
          </cell>
          <cell r="E1855">
            <v>5740286</v>
          </cell>
        </row>
        <row r="1856">
          <cell r="A1856">
            <v>1978</v>
          </cell>
          <cell r="C1856" t="str">
            <v>ND</v>
          </cell>
          <cell r="E1856">
            <v>650648</v>
          </cell>
        </row>
        <row r="1857">
          <cell r="A1857">
            <v>1978</v>
          </cell>
          <cell r="C1857" t="str">
            <v>OH</v>
          </cell>
          <cell r="E1857">
            <v>10795431</v>
          </cell>
        </row>
        <row r="1858">
          <cell r="A1858">
            <v>1978</v>
          </cell>
          <cell r="C1858" t="str">
            <v>OK</v>
          </cell>
          <cell r="E1858">
            <v>2913056</v>
          </cell>
        </row>
        <row r="1859">
          <cell r="A1859">
            <v>1978</v>
          </cell>
          <cell r="C1859" t="str">
            <v>OR</v>
          </cell>
          <cell r="E1859">
            <v>2509609</v>
          </cell>
        </row>
        <row r="1860">
          <cell r="A1860">
            <v>1978</v>
          </cell>
          <cell r="C1860" t="str">
            <v>PA</v>
          </cell>
          <cell r="E1860">
            <v>11864774</v>
          </cell>
        </row>
        <row r="1861">
          <cell r="A1861">
            <v>1978</v>
          </cell>
          <cell r="C1861" t="str">
            <v>RI</v>
          </cell>
          <cell r="E1861">
            <v>957237</v>
          </cell>
        </row>
        <row r="1862">
          <cell r="A1862">
            <v>1978</v>
          </cell>
          <cell r="C1862" t="str">
            <v>SC</v>
          </cell>
          <cell r="E1862">
            <v>3041068</v>
          </cell>
        </row>
        <row r="1863">
          <cell r="A1863">
            <v>1978</v>
          </cell>
          <cell r="C1863" t="str">
            <v>SD</v>
          </cell>
          <cell r="E1863">
            <v>689293</v>
          </cell>
        </row>
        <row r="1864">
          <cell r="A1864">
            <v>1978</v>
          </cell>
          <cell r="C1864" t="str">
            <v>TN</v>
          </cell>
          <cell r="E1864">
            <v>4461639</v>
          </cell>
        </row>
        <row r="1865">
          <cell r="A1865">
            <v>1978</v>
          </cell>
          <cell r="C1865" t="str">
            <v>TX</v>
          </cell>
          <cell r="E1865">
            <v>13497726</v>
          </cell>
        </row>
        <row r="1866">
          <cell r="A1866">
            <v>1978</v>
          </cell>
          <cell r="C1866" t="str">
            <v>US</v>
          </cell>
          <cell r="E1866">
            <v>222098244</v>
          </cell>
        </row>
        <row r="1867">
          <cell r="A1867">
            <v>1978</v>
          </cell>
          <cell r="C1867" t="str">
            <v>UT</v>
          </cell>
          <cell r="E1867">
            <v>1364235</v>
          </cell>
        </row>
        <row r="1868">
          <cell r="A1868">
            <v>1978</v>
          </cell>
          <cell r="C1868" t="str">
            <v>VT</v>
          </cell>
          <cell r="E1868">
            <v>498284</v>
          </cell>
        </row>
        <row r="1869">
          <cell r="A1869">
            <v>1978</v>
          </cell>
          <cell r="C1869" t="str">
            <v>VA</v>
          </cell>
          <cell r="E1869">
            <v>5284122</v>
          </cell>
        </row>
        <row r="1870">
          <cell r="A1870">
            <v>1978</v>
          </cell>
          <cell r="C1870" t="str">
            <v>WA</v>
          </cell>
          <cell r="E1870">
            <v>3886191</v>
          </cell>
        </row>
        <row r="1871">
          <cell r="A1871">
            <v>1978</v>
          </cell>
          <cell r="C1871" t="str">
            <v>WV</v>
          </cell>
          <cell r="E1871">
            <v>1920342</v>
          </cell>
        </row>
        <row r="1872">
          <cell r="A1872">
            <v>1978</v>
          </cell>
          <cell r="C1872" t="str">
            <v>WI</v>
          </cell>
          <cell r="E1872">
            <v>4631944</v>
          </cell>
        </row>
        <row r="1873">
          <cell r="A1873">
            <v>1978</v>
          </cell>
          <cell r="C1873" t="str">
            <v>WY</v>
          </cell>
          <cell r="E1873">
            <v>430897</v>
          </cell>
        </row>
        <row r="1874">
          <cell r="A1874">
            <v>1977</v>
          </cell>
          <cell r="C1874" t="str">
            <v>AL</v>
          </cell>
          <cell r="E1874">
            <v>3782736</v>
          </cell>
        </row>
        <row r="1875">
          <cell r="A1875">
            <v>1977</v>
          </cell>
          <cell r="C1875" t="str">
            <v>AK</v>
          </cell>
          <cell r="E1875">
            <v>397363</v>
          </cell>
        </row>
        <row r="1876">
          <cell r="A1876">
            <v>1977</v>
          </cell>
          <cell r="C1876" t="str">
            <v>AZ</v>
          </cell>
          <cell r="E1876">
            <v>2427310</v>
          </cell>
        </row>
        <row r="1877">
          <cell r="A1877">
            <v>1977</v>
          </cell>
          <cell r="C1877" t="str">
            <v>AR</v>
          </cell>
          <cell r="E1877">
            <v>2207228</v>
          </cell>
        </row>
        <row r="1878">
          <cell r="A1878">
            <v>1977</v>
          </cell>
          <cell r="C1878" t="str">
            <v>CA</v>
          </cell>
          <cell r="E1878">
            <v>22350247</v>
          </cell>
        </row>
        <row r="1879">
          <cell r="A1879">
            <v>1977</v>
          </cell>
          <cell r="C1879" t="str">
            <v>CO</v>
          </cell>
          <cell r="E1879">
            <v>2696007</v>
          </cell>
        </row>
        <row r="1880">
          <cell r="A1880">
            <v>1977</v>
          </cell>
          <cell r="C1880" t="str">
            <v>CT</v>
          </cell>
          <cell r="E1880">
            <v>3088729</v>
          </cell>
        </row>
        <row r="1881">
          <cell r="A1881">
            <v>1977</v>
          </cell>
          <cell r="C1881" t="str">
            <v>DE</v>
          </cell>
          <cell r="E1881">
            <v>594821</v>
          </cell>
        </row>
        <row r="1882">
          <cell r="A1882">
            <v>1977</v>
          </cell>
          <cell r="C1882" t="str">
            <v>DC</v>
          </cell>
          <cell r="E1882">
            <v>681768</v>
          </cell>
        </row>
        <row r="1883">
          <cell r="A1883">
            <v>1977</v>
          </cell>
          <cell r="C1883" t="str">
            <v>FL</v>
          </cell>
          <cell r="E1883">
            <v>8888958</v>
          </cell>
        </row>
        <row r="1884">
          <cell r="A1884">
            <v>1977</v>
          </cell>
          <cell r="C1884" t="str">
            <v>GA</v>
          </cell>
          <cell r="E1884">
            <v>5211771</v>
          </cell>
        </row>
        <row r="1885">
          <cell r="A1885">
            <v>1977</v>
          </cell>
          <cell r="C1885" t="str">
            <v>HI</v>
          </cell>
          <cell r="E1885">
            <v>915749</v>
          </cell>
        </row>
        <row r="1886">
          <cell r="A1886">
            <v>1977</v>
          </cell>
          <cell r="C1886" t="str">
            <v>ID</v>
          </cell>
          <cell r="E1886">
            <v>883446</v>
          </cell>
        </row>
        <row r="1887">
          <cell r="A1887">
            <v>1977</v>
          </cell>
          <cell r="C1887" t="str">
            <v>IL</v>
          </cell>
          <cell r="E1887">
            <v>11406312</v>
          </cell>
        </row>
        <row r="1888">
          <cell r="A1888">
            <v>1977</v>
          </cell>
          <cell r="C1888" t="str">
            <v>IN</v>
          </cell>
          <cell r="E1888">
            <v>5405075</v>
          </cell>
        </row>
        <row r="1889">
          <cell r="A1889">
            <v>1977</v>
          </cell>
          <cell r="C1889" t="str">
            <v>IA</v>
          </cell>
          <cell r="E1889">
            <v>2914308</v>
          </cell>
        </row>
        <row r="1890">
          <cell r="A1890">
            <v>1977</v>
          </cell>
          <cell r="C1890" t="str">
            <v>KS</v>
          </cell>
          <cell r="E1890">
            <v>2317836</v>
          </cell>
        </row>
        <row r="1891">
          <cell r="A1891">
            <v>1977</v>
          </cell>
          <cell r="C1891" t="str">
            <v>KY</v>
          </cell>
          <cell r="E1891">
            <v>3575001</v>
          </cell>
        </row>
        <row r="1892">
          <cell r="A1892">
            <v>1977</v>
          </cell>
          <cell r="C1892" t="str">
            <v>LA</v>
          </cell>
          <cell r="E1892">
            <v>4015582</v>
          </cell>
        </row>
        <row r="1893">
          <cell r="A1893">
            <v>1977</v>
          </cell>
          <cell r="C1893" t="str">
            <v>ME</v>
          </cell>
          <cell r="E1893">
            <v>1105369</v>
          </cell>
        </row>
        <row r="1894">
          <cell r="A1894">
            <v>1977</v>
          </cell>
          <cell r="C1894" t="str">
            <v>MD</v>
          </cell>
          <cell r="E1894">
            <v>4194639</v>
          </cell>
        </row>
        <row r="1895">
          <cell r="A1895">
            <v>1977</v>
          </cell>
          <cell r="C1895" t="str">
            <v>MA</v>
          </cell>
          <cell r="E1895">
            <v>5744097</v>
          </cell>
        </row>
        <row r="1896">
          <cell r="A1896">
            <v>1977</v>
          </cell>
          <cell r="C1896" t="str">
            <v>MI</v>
          </cell>
          <cell r="E1896">
            <v>9157247</v>
          </cell>
        </row>
        <row r="1897">
          <cell r="A1897">
            <v>1977</v>
          </cell>
          <cell r="C1897" t="str">
            <v>MN</v>
          </cell>
          <cell r="E1897">
            <v>3979844</v>
          </cell>
        </row>
        <row r="1898">
          <cell r="A1898">
            <v>1977</v>
          </cell>
          <cell r="C1898" t="str">
            <v>MS</v>
          </cell>
          <cell r="E1898">
            <v>2459810</v>
          </cell>
        </row>
        <row r="1899">
          <cell r="A1899">
            <v>1977</v>
          </cell>
          <cell r="C1899" t="str">
            <v>MO</v>
          </cell>
          <cell r="E1899">
            <v>4845042</v>
          </cell>
        </row>
        <row r="1900">
          <cell r="A1900">
            <v>1977</v>
          </cell>
          <cell r="C1900" t="str">
            <v>MT</v>
          </cell>
          <cell r="E1900">
            <v>771354</v>
          </cell>
        </row>
        <row r="1901">
          <cell r="A1901">
            <v>1977</v>
          </cell>
          <cell r="C1901" t="str">
            <v>NE</v>
          </cell>
          <cell r="E1901">
            <v>1554466</v>
          </cell>
        </row>
        <row r="1902">
          <cell r="A1902">
            <v>1977</v>
          </cell>
          <cell r="C1902" t="str">
            <v>NV</v>
          </cell>
          <cell r="E1902">
            <v>678134</v>
          </cell>
        </row>
        <row r="1903">
          <cell r="A1903">
            <v>1977</v>
          </cell>
          <cell r="C1903" t="str">
            <v>NH</v>
          </cell>
          <cell r="E1903">
            <v>871860</v>
          </cell>
        </row>
        <row r="1904">
          <cell r="A1904">
            <v>1977</v>
          </cell>
          <cell r="C1904" t="str">
            <v>NJ</v>
          </cell>
          <cell r="E1904">
            <v>7342027</v>
          </cell>
        </row>
        <row r="1905">
          <cell r="A1905">
            <v>1977</v>
          </cell>
          <cell r="C1905" t="str">
            <v>NM</v>
          </cell>
          <cell r="E1905">
            <v>1225245</v>
          </cell>
        </row>
        <row r="1906">
          <cell r="A1906">
            <v>1977</v>
          </cell>
          <cell r="C1906" t="str">
            <v>NY</v>
          </cell>
          <cell r="E1906">
            <v>17851507</v>
          </cell>
        </row>
        <row r="1907">
          <cell r="A1907">
            <v>1977</v>
          </cell>
          <cell r="C1907" t="str">
            <v>NC</v>
          </cell>
          <cell r="E1907">
            <v>5668494</v>
          </cell>
        </row>
        <row r="1908">
          <cell r="A1908">
            <v>1977</v>
          </cell>
          <cell r="C1908" t="str">
            <v>ND</v>
          </cell>
          <cell r="E1908">
            <v>649168</v>
          </cell>
        </row>
        <row r="1909">
          <cell r="A1909">
            <v>1977</v>
          </cell>
          <cell r="C1909" t="str">
            <v>OH</v>
          </cell>
          <cell r="E1909">
            <v>10771232</v>
          </cell>
        </row>
        <row r="1910">
          <cell r="A1910">
            <v>1977</v>
          </cell>
          <cell r="C1910" t="str">
            <v>OK</v>
          </cell>
          <cell r="E1910">
            <v>2865935</v>
          </cell>
        </row>
        <row r="1911">
          <cell r="A1911">
            <v>1977</v>
          </cell>
          <cell r="C1911" t="str">
            <v>OR</v>
          </cell>
          <cell r="E1911">
            <v>2439355</v>
          </cell>
        </row>
        <row r="1912">
          <cell r="A1912">
            <v>1977</v>
          </cell>
          <cell r="C1912" t="str">
            <v>PA</v>
          </cell>
          <cell r="E1912">
            <v>11881857</v>
          </cell>
        </row>
        <row r="1913">
          <cell r="A1913">
            <v>1977</v>
          </cell>
          <cell r="C1913" t="str">
            <v>RI</v>
          </cell>
          <cell r="E1913">
            <v>955128</v>
          </cell>
        </row>
        <row r="1914">
          <cell r="A1914">
            <v>1977</v>
          </cell>
          <cell r="C1914" t="str">
            <v>SC</v>
          </cell>
          <cell r="E1914">
            <v>2988979</v>
          </cell>
        </row>
        <row r="1915">
          <cell r="A1915">
            <v>1977</v>
          </cell>
          <cell r="C1915" t="str">
            <v>SD</v>
          </cell>
          <cell r="E1915">
            <v>688992</v>
          </cell>
        </row>
        <row r="1916">
          <cell r="A1916">
            <v>1977</v>
          </cell>
          <cell r="C1916" t="str">
            <v>TN</v>
          </cell>
          <cell r="E1916">
            <v>4401939</v>
          </cell>
        </row>
        <row r="1917">
          <cell r="A1917">
            <v>1977</v>
          </cell>
          <cell r="C1917" t="str">
            <v>TX</v>
          </cell>
          <cell r="E1917">
            <v>13191790</v>
          </cell>
        </row>
        <row r="1918">
          <cell r="A1918">
            <v>1977</v>
          </cell>
          <cell r="C1918" t="str">
            <v>US</v>
          </cell>
          <cell r="E1918">
            <v>219760875</v>
          </cell>
        </row>
        <row r="1919">
          <cell r="A1919">
            <v>1977</v>
          </cell>
          <cell r="C1919" t="str">
            <v>UT</v>
          </cell>
          <cell r="E1919">
            <v>1316421</v>
          </cell>
        </row>
        <row r="1920">
          <cell r="A1920">
            <v>1977</v>
          </cell>
          <cell r="C1920" t="str">
            <v>VT</v>
          </cell>
          <cell r="E1920">
            <v>492174</v>
          </cell>
        </row>
        <row r="1921">
          <cell r="A1921">
            <v>1977</v>
          </cell>
          <cell r="C1921" t="str">
            <v>VA</v>
          </cell>
          <cell r="E1921">
            <v>5205706</v>
          </cell>
        </row>
        <row r="1922">
          <cell r="A1922">
            <v>1977</v>
          </cell>
          <cell r="C1922" t="str">
            <v>WA</v>
          </cell>
          <cell r="E1922">
            <v>3772360</v>
          </cell>
        </row>
        <row r="1923">
          <cell r="A1923">
            <v>1977</v>
          </cell>
          <cell r="C1923" t="str">
            <v>WV</v>
          </cell>
          <cell r="E1923">
            <v>1905628</v>
          </cell>
        </row>
        <row r="1924">
          <cell r="A1924">
            <v>1977</v>
          </cell>
          <cell r="C1924" t="str">
            <v>WI</v>
          </cell>
          <cell r="E1924">
            <v>4613299</v>
          </cell>
        </row>
        <row r="1925">
          <cell r="A1925">
            <v>1977</v>
          </cell>
          <cell r="C1925" t="str">
            <v>WY</v>
          </cell>
          <cell r="E1925">
            <v>411530</v>
          </cell>
        </row>
        <row r="1926">
          <cell r="A1926">
            <v>1976</v>
          </cell>
          <cell r="C1926" t="str">
            <v>AL</v>
          </cell>
          <cell r="E1926">
            <v>3737204</v>
          </cell>
        </row>
        <row r="1927">
          <cell r="A1927">
            <v>1976</v>
          </cell>
          <cell r="C1927" t="str">
            <v>AK</v>
          </cell>
          <cell r="E1927">
            <v>393115</v>
          </cell>
        </row>
        <row r="1928">
          <cell r="A1928">
            <v>1976</v>
          </cell>
          <cell r="C1928" t="str">
            <v>AZ</v>
          </cell>
          <cell r="E1928">
            <v>2347976</v>
          </cell>
        </row>
        <row r="1929">
          <cell r="A1929">
            <v>1976</v>
          </cell>
          <cell r="C1929" t="str">
            <v>AR</v>
          </cell>
          <cell r="E1929">
            <v>2168688</v>
          </cell>
        </row>
        <row r="1930">
          <cell r="A1930">
            <v>1976</v>
          </cell>
          <cell r="C1930" t="str">
            <v>CA</v>
          </cell>
          <cell r="E1930">
            <v>21934505</v>
          </cell>
        </row>
        <row r="1931">
          <cell r="A1931">
            <v>1976</v>
          </cell>
          <cell r="C1931" t="str">
            <v>CO</v>
          </cell>
          <cell r="E1931">
            <v>2632244</v>
          </cell>
        </row>
        <row r="1932">
          <cell r="A1932">
            <v>1976</v>
          </cell>
          <cell r="C1932" t="str">
            <v>CT</v>
          </cell>
          <cell r="E1932">
            <v>3085984</v>
          </cell>
        </row>
        <row r="1933">
          <cell r="A1933">
            <v>1976</v>
          </cell>
          <cell r="C1933" t="str">
            <v>DE</v>
          </cell>
          <cell r="E1933">
            <v>592755</v>
          </cell>
        </row>
        <row r="1934">
          <cell r="A1934">
            <v>1976</v>
          </cell>
          <cell r="C1934" t="str">
            <v>DC</v>
          </cell>
          <cell r="E1934">
            <v>696305</v>
          </cell>
        </row>
        <row r="1935">
          <cell r="A1935">
            <v>1976</v>
          </cell>
          <cell r="C1935" t="str">
            <v>FL</v>
          </cell>
          <cell r="E1935">
            <v>8695356</v>
          </cell>
        </row>
        <row r="1936">
          <cell r="A1936">
            <v>1976</v>
          </cell>
          <cell r="C1936" t="str">
            <v>GA</v>
          </cell>
          <cell r="E1936">
            <v>5126155</v>
          </cell>
        </row>
        <row r="1937">
          <cell r="A1937">
            <v>1976</v>
          </cell>
          <cell r="C1937" t="str">
            <v>HI</v>
          </cell>
          <cell r="E1937">
            <v>892335</v>
          </cell>
        </row>
        <row r="1938">
          <cell r="A1938">
            <v>1976</v>
          </cell>
          <cell r="C1938" t="str">
            <v>ID</v>
          </cell>
          <cell r="E1938">
            <v>856979</v>
          </cell>
        </row>
        <row r="1939">
          <cell r="A1939">
            <v>1976</v>
          </cell>
          <cell r="C1939" t="str">
            <v>IL</v>
          </cell>
          <cell r="E1939">
            <v>11360274</v>
          </cell>
        </row>
        <row r="1940">
          <cell r="A1940">
            <v>1976</v>
          </cell>
          <cell r="C1940" t="str">
            <v>IN</v>
          </cell>
          <cell r="E1940">
            <v>5371552</v>
          </cell>
        </row>
        <row r="1941">
          <cell r="A1941">
            <v>1976</v>
          </cell>
          <cell r="C1941" t="str">
            <v>IA</v>
          </cell>
          <cell r="E1941">
            <v>2903770</v>
          </cell>
        </row>
        <row r="1942">
          <cell r="A1942">
            <v>1976</v>
          </cell>
          <cell r="C1942" t="str">
            <v>KS</v>
          </cell>
          <cell r="E1942">
            <v>2298645</v>
          </cell>
        </row>
        <row r="1943">
          <cell r="A1943">
            <v>1976</v>
          </cell>
          <cell r="C1943" t="str">
            <v>KY</v>
          </cell>
          <cell r="E1943">
            <v>3530443</v>
          </cell>
        </row>
        <row r="1944">
          <cell r="A1944">
            <v>1976</v>
          </cell>
          <cell r="C1944" t="str">
            <v>LA</v>
          </cell>
          <cell r="E1944">
            <v>3951636</v>
          </cell>
        </row>
        <row r="1945">
          <cell r="A1945">
            <v>1976</v>
          </cell>
          <cell r="C1945" t="str">
            <v>ME</v>
          </cell>
          <cell r="E1945">
            <v>1089960</v>
          </cell>
        </row>
        <row r="1946">
          <cell r="A1946">
            <v>1976</v>
          </cell>
          <cell r="C1946" t="str">
            <v>MD</v>
          </cell>
          <cell r="E1946">
            <v>4172132</v>
          </cell>
        </row>
        <row r="1947">
          <cell r="A1947">
            <v>1976</v>
          </cell>
          <cell r="C1947" t="str">
            <v>MA</v>
          </cell>
          <cell r="E1947">
            <v>5748868</v>
          </cell>
        </row>
        <row r="1948">
          <cell r="A1948">
            <v>1976</v>
          </cell>
          <cell r="C1948" t="str">
            <v>MI</v>
          </cell>
          <cell r="E1948">
            <v>9117481</v>
          </cell>
        </row>
        <row r="1949">
          <cell r="A1949">
            <v>1976</v>
          </cell>
          <cell r="C1949" t="str">
            <v>MN</v>
          </cell>
          <cell r="E1949">
            <v>3956602</v>
          </cell>
        </row>
        <row r="1950">
          <cell r="A1950">
            <v>1976</v>
          </cell>
          <cell r="C1950" t="str">
            <v>MS</v>
          </cell>
          <cell r="E1950">
            <v>2430324</v>
          </cell>
        </row>
        <row r="1951">
          <cell r="A1951">
            <v>1976</v>
          </cell>
          <cell r="C1951" t="str">
            <v>MO</v>
          </cell>
          <cell r="E1951">
            <v>4823554</v>
          </cell>
        </row>
        <row r="1952">
          <cell r="A1952">
            <v>1976</v>
          </cell>
          <cell r="C1952" t="str">
            <v>MT</v>
          </cell>
          <cell r="E1952">
            <v>758521</v>
          </cell>
        </row>
        <row r="1953">
          <cell r="A1953">
            <v>1976</v>
          </cell>
          <cell r="C1953" t="str">
            <v>NE</v>
          </cell>
          <cell r="E1953">
            <v>1548901</v>
          </cell>
        </row>
        <row r="1954">
          <cell r="A1954">
            <v>1976</v>
          </cell>
          <cell r="C1954" t="str">
            <v>NV</v>
          </cell>
          <cell r="E1954">
            <v>646823</v>
          </cell>
        </row>
        <row r="1955">
          <cell r="A1955">
            <v>1976</v>
          </cell>
          <cell r="C1955" t="str">
            <v>NH</v>
          </cell>
          <cell r="E1955">
            <v>847025</v>
          </cell>
        </row>
        <row r="1956">
          <cell r="A1956">
            <v>1976</v>
          </cell>
          <cell r="C1956" t="str">
            <v>NJ</v>
          </cell>
          <cell r="E1956">
            <v>7344079</v>
          </cell>
        </row>
        <row r="1957">
          <cell r="A1957">
            <v>1976</v>
          </cell>
          <cell r="C1957" t="str">
            <v>NM</v>
          </cell>
          <cell r="E1957">
            <v>1195162</v>
          </cell>
        </row>
        <row r="1958">
          <cell r="A1958">
            <v>1976</v>
          </cell>
          <cell r="C1958" t="str">
            <v>NY</v>
          </cell>
          <cell r="E1958">
            <v>17974654</v>
          </cell>
        </row>
        <row r="1959">
          <cell r="A1959">
            <v>1976</v>
          </cell>
          <cell r="C1959" t="str">
            <v>NC</v>
          </cell>
          <cell r="E1959">
            <v>5593463</v>
          </cell>
        </row>
        <row r="1960">
          <cell r="A1960">
            <v>1976</v>
          </cell>
          <cell r="C1960" t="str">
            <v>ND</v>
          </cell>
          <cell r="E1960">
            <v>645293</v>
          </cell>
        </row>
        <row r="1961">
          <cell r="A1961">
            <v>1976</v>
          </cell>
          <cell r="C1961" t="str">
            <v>OH</v>
          </cell>
          <cell r="E1961">
            <v>10752731</v>
          </cell>
        </row>
        <row r="1962">
          <cell r="A1962">
            <v>1976</v>
          </cell>
          <cell r="C1962" t="str">
            <v>OK</v>
          </cell>
          <cell r="E1962">
            <v>2823396</v>
          </cell>
        </row>
        <row r="1963">
          <cell r="A1963">
            <v>1976</v>
          </cell>
          <cell r="C1963" t="str">
            <v>OR</v>
          </cell>
          <cell r="E1963">
            <v>2372155</v>
          </cell>
        </row>
        <row r="1964">
          <cell r="A1964">
            <v>1976</v>
          </cell>
          <cell r="C1964" t="str">
            <v>PA</v>
          </cell>
          <cell r="E1964">
            <v>11887478</v>
          </cell>
        </row>
        <row r="1965">
          <cell r="A1965">
            <v>1976</v>
          </cell>
          <cell r="C1965" t="str">
            <v>RI</v>
          </cell>
          <cell r="E1965">
            <v>950321</v>
          </cell>
        </row>
        <row r="1966">
          <cell r="A1966">
            <v>1976</v>
          </cell>
          <cell r="C1966" t="str">
            <v>SC</v>
          </cell>
          <cell r="E1966">
            <v>2941407</v>
          </cell>
        </row>
        <row r="1967">
          <cell r="A1967">
            <v>1976</v>
          </cell>
          <cell r="C1967" t="str">
            <v>SD</v>
          </cell>
          <cell r="E1967">
            <v>686843</v>
          </cell>
        </row>
        <row r="1968">
          <cell r="A1968">
            <v>1976</v>
          </cell>
          <cell r="C1968" t="str">
            <v>TN</v>
          </cell>
          <cell r="E1968">
            <v>4329160</v>
          </cell>
        </row>
        <row r="1969">
          <cell r="A1969">
            <v>1976</v>
          </cell>
          <cell r="C1969" t="str">
            <v>TX</v>
          </cell>
          <cell r="E1969">
            <v>12903268</v>
          </cell>
        </row>
        <row r="1970">
          <cell r="A1970">
            <v>1976</v>
          </cell>
          <cell r="C1970" t="str">
            <v>US</v>
          </cell>
          <cell r="E1970">
            <v>217553859</v>
          </cell>
        </row>
        <row r="1971">
          <cell r="A1971">
            <v>1976</v>
          </cell>
          <cell r="C1971" t="str">
            <v>UT</v>
          </cell>
          <cell r="E1971">
            <v>1272365</v>
          </cell>
        </row>
        <row r="1972">
          <cell r="A1972">
            <v>1976</v>
          </cell>
          <cell r="C1972" t="str">
            <v>VT</v>
          </cell>
          <cell r="E1972">
            <v>485144</v>
          </cell>
        </row>
        <row r="1973">
          <cell r="A1973">
            <v>1976</v>
          </cell>
          <cell r="C1973" t="str">
            <v>VA</v>
          </cell>
          <cell r="E1973">
            <v>5132693</v>
          </cell>
        </row>
        <row r="1974">
          <cell r="A1974">
            <v>1976</v>
          </cell>
          <cell r="C1974" t="str">
            <v>WA</v>
          </cell>
          <cell r="E1974">
            <v>3690561</v>
          </cell>
        </row>
        <row r="1975">
          <cell r="A1975">
            <v>1976</v>
          </cell>
          <cell r="C1975" t="str">
            <v>WV</v>
          </cell>
          <cell r="E1975">
            <v>1877440</v>
          </cell>
        </row>
        <row r="1976">
          <cell r="A1976">
            <v>1976</v>
          </cell>
          <cell r="C1976" t="str">
            <v>WI</v>
          </cell>
          <cell r="E1976">
            <v>4584688</v>
          </cell>
        </row>
        <row r="1977">
          <cell r="A1977">
            <v>1976</v>
          </cell>
          <cell r="C1977" t="str">
            <v>WY</v>
          </cell>
          <cell r="E1977">
            <v>395446</v>
          </cell>
        </row>
        <row r="1978">
          <cell r="A1978">
            <v>1975</v>
          </cell>
          <cell r="C1978" t="str">
            <v>AL</v>
          </cell>
          <cell r="E1978">
            <v>3680533</v>
          </cell>
        </row>
        <row r="1979">
          <cell r="A1979">
            <v>1975</v>
          </cell>
          <cell r="C1979" t="str">
            <v>AK</v>
          </cell>
          <cell r="E1979">
            <v>370973</v>
          </cell>
        </row>
        <row r="1980">
          <cell r="A1980">
            <v>1975</v>
          </cell>
          <cell r="C1980" t="str">
            <v>AZ</v>
          </cell>
          <cell r="E1980">
            <v>2286348</v>
          </cell>
        </row>
        <row r="1981">
          <cell r="A1981">
            <v>1975</v>
          </cell>
          <cell r="C1981" t="str">
            <v>AR</v>
          </cell>
          <cell r="E1981">
            <v>2158291</v>
          </cell>
        </row>
        <row r="1982">
          <cell r="A1982">
            <v>1975</v>
          </cell>
          <cell r="C1982" t="str">
            <v>CA</v>
          </cell>
          <cell r="E1982">
            <v>21536715</v>
          </cell>
        </row>
        <row r="1983">
          <cell r="A1983">
            <v>1975</v>
          </cell>
          <cell r="C1983" t="str">
            <v>CO</v>
          </cell>
          <cell r="E1983">
            <v>2586144</v>
          </cell>
        </row>
        <row r="1984">
          <cell r="A1984">
            <v>1975</v>
          </cell>
          <cell r="C1984" t="str">
            <v>CT</v>
          </cell>
          <cell r="E1984">
            <v>3084726</v>
          </cell>
        </row>
        <row r="1985">
          <cell r="A1985">
            <v>1975</v>
          </cell>
          <cell r="C1985" t="str">
            <v>DE</v>
          </cell>
          <cell r="E1985">
            <v>588756</v>
          </cell>
        </row>
        <row r="1986">
          <cell r="A1986">
            <v>1975</v>
          </cell>
          <cell r="C1986" t="str">
            <v>DC</v>
          </cell>
          <cell r="E1986">
            <v>710308</v>
          </cell>
        </row>
        <row r="1987">
          <cell r="A1987">
            <v>1975</v>
          </cell>
          <cell r="C1987" t="str">
            <v>FL</v>
          </cell>
          <cell r="E1987">
            <v>8541660</v>
          </cell>
        </row>
        <row r="1988">
          <cell r="A1988">
            <v>1975</v>
          </cell>
          <cell r="C1988" t="str">
            <v>GA</v>
          </cell>
          <cell r="E1988">
            <v>5058535</v>
          </cell>
        </row>
        <row r="1989">
          <cell r="A1989">
            <v>1975</v>
          </cell>
          <cell r="C1989" t="str">
            <v>HI</v>
          </cell>
          <cell r="E1989">
            <v>875052</v>
          </cell>
        </row>
        <row r="1990">
          <cell r="A1990">
            <v>1975</v>
          </cell>
          <cell r="C1990" t="str">
            <v>ID</v>
          </cell>
          <cell r="E1990">
            <v>831981</v>
          </cell>
        </row>
        <row r="1991">
          <cell r="A1991">
            <v>1975</v>
          </cell>
          <cell r="C1991" t="str">
            <v>IL</v>
          </cell>
          <cell r="E1991">
            <v>11306351</v>
          </cell>
        </row>
        <row r="1992">
          <cell r="A1992">
            <v>1975</v>
          </cell>
          <cell r="C1992" t="str">
            <v>IN</v>
          </cell>
          <cell r="E1992">
            <v>5351080</v>
          </cell>
        </row>
        <row r="1993">
          <cell r="A1993">
            <v>1975</v>
          </cell>
          <cell r="C1993" t="str">
            <v>IA</v>
          </cell>
          <cell r="E1993">
            <v>2881425</v>
          </cell>
        </row>
        <row r="1994">
          <cell r="A1994">
            <v>1975</v>
          </cell>
          <cell r="C1994" t="str">
            <v>KS</v>
          </cell>
          <cell r="E1994">
            <v>2278621</v>
          </cell>
        </row>
        <row r="1995">
          <cell r="A1995">
            <v>1975</v>
          </cell>
          <cell r="C1995" t="str">
            <v>KY</v>
          </cell>
          <cell r="E1995">
            <v>3468755</v>
          </cell>
        </row>
        <row r="1996">
          <cell r="A1996">
            <v>1975</v>
          </cell>
          <cell r="C1996" t="str">
            <v>LA</v>
          </cell>
          <cell r="E1996">
            <v>3886963</v>
          </cell>
        </row>
        <row r="1997">
          <cell r="A1997">
            <v>1975</v>
          </cell>
          <cell r="C1997" t="str">
            <v>ME</v>
          </cell>
          <cell r="E1997">
            <v>1073280</v>
          </cell>
        </row>
        <row r="1998">
          <cell r="A1998">
            <v>1975</v>
          </cell>
          <cell r="C1998" t="str">
            <v>MD</v>
          </cell>
          <cell r="E1998">
            <v>4157208</v>
          </cell>
        </row>
        <row r="1999">
          <cell r="A1999">
            <v>1975</v>
          </cell>
          <cell r="C1999" t="str">
            <v>MA</v>
          </cell>
          <cell r="E1999">
            <v>5762138</v>
          </cell>
        </row>
        <row r="2000">
          <cell r="A2000">
            <v>1975</v>
          </cell>
          <cell r="C2000" t="str">
            <v>MI</v>
          </cell>
          <cell r="E2000">
            <v>9107840</v>
          </cell>
        </row>
        <row r="2001">
          <cell r="A2001">
            <v>1975</v>
          </cell>
          <cell r="C2001" t="str">
            <v>MN</v>
          </cell>
          <cell r="E2001">
            <v>3925793</v>
          </cell>
        </row>
        <row r="2002">
          <cell r="A2002">
            <v>1975</v>
          </cell>
          <cell r="C2002" t="str">
            <v>MS</v>
          </cell>
          <cell r="E2002">
            <v>2399924</v>
          </cell>
        </row>
        <row r="2003">
          <cell r="A2003">
            <v>1975</v>
          </cell>
          <cell r="C2003" t="str">
            <v>MO</v>
          </cell>
          <cell r="E2003">
            <v>4795383</v>
          </cell>
        </row>
        <row r="2004">
          <cell r="A2004">
            <v>1975</v>
          </cell>
          <cell r="C2004" t="str">
            <v>MT</v>
          </cell>
          <cell r="E2004">
            <v>749208</v>
          </cell>
        </row>
        <row r="2005">
          <cell r="A2005">
            <v>1975</v>
          </cell>
          <cell r="C2005" t="str">
            <v>NE</v>
          </cell>
          <cell r="E2005">
            <v>1541440</v>
          </cell>
        </row>
        <row r="2006">
          <cell r="A2006">
            <v>1975</v>
          </cell>
          <cell r="C2006" t="str">
            <v>NV</v>
          </cell>
          <cell r="E2006">
            <v>619847</v>
          </cell>
        </row>
        <row r="2007">
          <cell r="A2007">
            <v>1975</v>
          </cell>
          <cell r="C2007" t="str">
            <v>NH</v>
          </cell>
          <cell r="E2007">
            <v>830025</v>
          </cell>
        </row>
        <row r="2008">
          <cell r="A2008">
            <v>1975</v>
          </cell>
          <cell r="C2008" t="str">
            <v>NJ</v>
          </cell>
          <cell r="E2008">
            <v>7341417</v>
          </cell>
        </row>
        <row r="2009">
          <cell r="A2009">
            <v>1975</v>
          </cell>
          <cell r="C2009" t="str">
            <v>NM</v>
          </cell>
          <cell r="E2009">
            <v>1162682</v>
          </cell>
        </row>
        <row r="2010">
          <cell r="A2010">
            <v>1975</v>
          </cell>
          <cell r="C2010" t="str">
            <v>NY</v>
          </cell>
          <cell r="E2010">
            <v>18032254</v>
          </cell>
        </row>
        <row r="2011">
          <cell r="A2011">
            <v>1975</v>
          </cell>
          <cell r="C2011" t="str">
            <v>NC</v>
          </cell>
          <cell r="E2011">
            <v>5535097</v>
          </cell>
        </row>
        <row r="2012">
          <cell r="A2012">
            <v>1975</v>
          </cell>
          <cell r="C2012" t="str">
            <v>ND</v>
          </cell>
          <cell r="E2012">
            <v>638469</v>
          </cell>
        </row>
        <row r="2013">
          <cell r="A2013">
            <v>1975</v>
          </cell>
          <cell r="C2013" t="str">
            <v>OH</v>
          </cell>
          <cell r="E2013">
            <v>10770498</v>
          </cell>
        </row>
        <row r="2014">
          <cell r="A2014">
            <v>1975</v>
          </cell>
          <cell r="C2014" t="str">
            <v>OK</v>
          </cell>
          <cell r="E2014">
            <v>2771858</v>
          </cell>
        </row>
        <row r="2015">
          <cell r="A2015">
            <v>1975</v>
          </cell>
          <cell r="C2015" t="str">
            <v>OR</v>
          </cell>
          <cell r="E2015">
            <v>2324622</v>
          </cell>
        </row>
        <row r="2016">
          <cell r="A2016">
            <v>1975</v>
          </cell>
          <cell r="C2016" t="str">
            <v>PA</v>
          </cell>
          <cell r="E2016">
            <v>11897778</v>
          </cell>
        </row>
        <row r="2017">
          <cell r="A2017">
            <v>1975</v>
          </cell>
          <cell r="C2017" t="str">
            <v>RI</v>
          </cell>
          <cell r="E2017">
            <v>946339</v>
          </cell>
        </row>
        <row r="2018">
          <cell r="A2018">
            <v>1975</v>
          </cell>
          <cell r="C2018" t="str">
            <v>SC</v>
          </cell>
          <cell r="E2018">
            <v>2900158</v>
          </cell>
        </row>
        <row r="2019">
          <cell r="A2019">
            <v>1975</v>
          </cell>
          <cell r="C2019" t="str">
            <v>SD</v>
          </cell>
          <cell r="E2019">
            <v>681420</v>
          </cell>
        </row>
        <row r="2020">
          <cell r="A2020">
            <v>1975</v>
          </cell>
          <cell r="C2020" t="str">
            <v>TN</v>
          </cell>
          <cell r="E2020">
            <v>4260829</v>
          </cell>
        </row>
        <row r="2021">
          <cell r="A2021">
            <v>1975</v>
          </cell>
          <cell r="C2021" t="str">
            <v>TX</v>
          </cell>
          <cell r="E2021">
            <v>12568182</v>
          </cell>
        </row>
        <row r="2022">
          <cell r="A2022">
            <v>1975</v>
          </cell>
          <cell r="C2022" t="str">
            <v>US</v>
          </cell>
          <cell r="E2022">
            <v>215456585</v>
          </cell>
        </row>
        <row r="2023">
          <cell r="A2023">
            <v>1975</v>
          </cell>
          <cell r="C2023" t="str">
            <v>UT</v>
          </cell>
          <cell r="E2023">
            <v>1233935</v>
          </cell>
        </row>
        <row r="2024">
          <cell r="A2024">
            <v>1975</v>
          </cell>
          <cell r="C2024" t="str">
            <v>VT</v>
          </cell>
          <cell r="E2024">
            <v>479894</v>
          </cell>
        </row>
        <row r="2025">
          <cell r="A2025">
            <v>1975</v>
          </cell>
          <cell r="C2025" t="str">
            <v>VA</v>
          </cell>
          <cell r="E2025">
            <v>5056385</v>
          </cell>
        </row>
        <row r="2026">
          <cell r="A2026">
            <v>1975</v>
          </cell>
          <cell r="C2026" t="str">
            <v>WA</v>
          </cell>
          <cell r="E2026">
            <v>3618824</v>
          </cell>
        </row>
        <row r="2027">
          <cell r="A2027">
            <v>1975</v>
          </cell>
          <cell r="C2027" t="str">
            <v>WV</v>
          </cell>
          <cell r="E2027">
            <v>1840548</v>
          </cell>
        </row>
        <row r="2028">
          <cell r="A2028">
            <v>1975</v>
          </cell>
          <cell r="C2028" t="str">
            <v>WI</v>
          </cell>
          <cell r="E2028">
            <v>4569616</v>
          </cell>
        </row>
        <row r="2029">
          <cell r="A2029">
            <v>1975</v>
          </cell>
          <cell r="C2029" t="str">
            <v>WY</v>
          </cell>
          <cell r="E2029">
            <v>380477</v>
          </cell>
        </row>
        <row r="2030">
          <cell r="A2030">
            <v>1974</v>
          </cell>
          <cell r="C2030" t="str">
            <v>AL</v>
          </cell>
          <cell r="E2030">
            <v>3627805</v>
          </cell>
        </row>
        <row r="2031">
          <cell r="A2031">
            <v>1974</v>
          </cell>
          <cell r="C2031" t="str">
            <v>AK</v>
          </cell>
          <cell r="E2031">
            <v>344696</v>
          </cell>
        </row>
        <row r="2032">
          <cell r="A2032">
            <v>1974</v>
          </cell>
          <cell r="C2032" t="str">
            <v>AZ</v>
          </cell>
          <cell r="E2032">
            <v>2224342</v>
          </cell>
        </row>
        <row r="2033">
          <cell r="A2033">
            <v>1974</v>
          </cell>
          <cell r="C2033" t="str">
            <v>AR</v>
          </cell>
          <cell r="E2033">
            <v>2100385</v>
          </cell>
        </row>
        <row r="2034">
          <cell r="A2034">
            <v>1974</v>
          </cell>
          <cell r="C2034" t="str">
            <v>CA</v>
          </cell>
          <cell r="E2034">
            <v>21172548</v>
          </cell>
        </row>
        <row r="2035">
          <cell r="A2035">
            <v>1974</v>
          </cell>
          <cell r="C2035" t="str">
            <v>CO</v>
          </cell>
          <cell r="E2035">
            <v>2541318</v>
          </cell>
        </row>
        <row r="2036">
          <cell r="A2036">
            <v>1974</v>
          </cell>
          <cell r="C2036" t="str">
            <v>CT</v>
          </cell>
          <cell r="E2036">
            <v>3075784</v>
          </cell>
        </row>
        <row r="2037">
          <cell r="A2037">
            <v>1974</v>
          </cell>
          <cell r="C2037" t="str">
            <v>DE</v>
          </cell>
          <cell r="E2037">
            <v>583150</v>
          </cell>
        </row>
        <row r="2038">
          <cell r="A2038">
            <v>1974</v>
          </cell>
          <cell r="C2038" t="str">
            <v>DC</v>
          </cell>
          <cell r="E2038">
            <v>720755</v>
          </cell>
        </row>
        <row r="2039">
          <cell r="A2039">
            <v>1974</v>
          </cell>
          <cell r="C2039" t="str">
            <v>FL</v>
          </cell>
          <cell r="E2039">
            <v>8317034</v>
          </cell>
        </row>
        <row r="2040">
          <cell r="A2040">
            <v>1974</v>
          </cell>
          <cell r="C2040" t="str">
            <v>GA</v>
          </cell>
          <cell r="E2040">
            <v>4994870</v>
          </cell>
        </row>
        <row r="2041">
          <cell r="A2041">
            <v>1974</v>
          </cell>
          <cell r="C2041" t="str">
            <v>HI</v>
          </cell>
          <cell r="E2041">
            <v>858121</v>
          </cell>
        </row>
        <row r="2042">
          <cell r="A2042">
            <v>1974</v>
          </cell>
          <cell r="C2042" t="str">
            <v>ID</v>
          </cell>
          <cell r="E2042">
            <v>807973</v>
          </cell>
        </row>
        <row r="2043">
          <cell r="A2043">
            <v>1974</v>
          </cell>
          <cell r="C2043" t="str">
            <v>IL</v>
          </cell>
          <cell r="E2043">
            <v>11273745</v>
          </cell>
        </row>
        <row r="2044">
          <cell r="A2044">
            <v>1974</v>
          </cell>
          <cell r="C2044" t="str">
            <v>IN</v>
          </cell>
          <cell r="E2044">
            <v>5349886</v>
          </cell>
        </row>
        <row r="2045">
          <cell r="A2045">
            <v>1974</v>
          </cell>
          <cell r="C2045" t="str">
            <v>IA</v>
          </cell>
          <cell r="E2045">
            <v>2867941</v>
          </cell>
        </row>
        <row r="2046">
          <cell r="A2046">
            <v>1974</v>
          </cell>
          <cell r="C2046" t="str">
            <v>KS</v>
          </cell>
          <cell r="E2046">
            <v>2267881</v>
          </cell>
        </row>
        <row r="2047">
          <cell r="A2047">
            <v>1974</v>
          </cell>
          <cell r="C2047" t="str">
            <v>KY</v>
          </cell>
          <cell r="E2047">
            <v>3417039</v>
          </cell>
        </row>
        <row r="2048">
          <cell r="A2048">
            <v>1974</v>
          </cell>
          <cell r="C2048" t="str">
            <v>LA</v>
          </cell>
          <cell r="E2048">
            <v>3820720</v>
          </cell>
        </row>
        <row r="2049">
          <cell r="A2049">
            <v>1974</v>
          </cell>
          <cell r="C2049" t="str">
            <v>ME</v>
          </cell>
          <cell r="E2049">
            <v>1060050</v>
          </cell>
        </row>
        <row r="2050">
          <cell r="A2050">
            <v>1974</v>
          </cell>
          <cell r="C2050" t="str">
            <v>MD</v>
          </cell>
          <cell r="E2050">
            <v>4133341</v>
          </cell>
        </row>
        <row r="2051">
          <cell r="A2051">
            <v>1974</v>
          </cell>
          <cell r="C2051" t="str">
            <v>MA</v>
          </cell>
          <cell r="E2051">
            <v>5776992</v>
          </cell>
        </row>
        <row r="2052">
          <cell r="A2052">
            <v>1974</v>
          </cell>
          <cell r="C2052" t="str">
            <v>MI</v>
          </cell>
          <cell r="E2052">
            <v>9109374</v>
          </cell>
        </row>
        <row r="2053">
          <cell r="A2053">
            <v>1974</v>
          </cell>
          <cell r="C2053" t="str">
            <v>MN</v>
          </cell>
          <cell r="E2053">
            <v>3898450</v>
          </cell>
        </row>
        <row r="2054">
          <cell r="A2054">
            <v>1974</v>
          </cell>
          <cell r="C2054" t="str">
            <v>MS</v>
          </cell>
          <cell r="E2054">
            <v>2378603</v>
          </cell>
        </row>
        <row r="2055">
          <cell r="A2055">
            <v>1974</v>
          </cell>
          <cell r="C2055" t="str">
            <v>MO</v>
          </cell>
          <cell r="E2055">
            <v>4785391</v>
          </cell>
        </row>
        <row r="2056">
          <cell r="A2056">
            <v>1974</v>
          </cell>
          <cell r="C2056" t="str">
            <v>MT</v>
          </cell>
          <cell r="E2056">
            <v>737203</v>
          </cell>
        </row>
        <row r="2057">
          <cell r="A2057">
            <v>1974</v>
          </cell>
          <cell r="C2057" t="str">
            <v>NE</v>
          </cell>
          <cell r="E2057">
            <v>1537809</v>
          </cell>
        </row>
        <row r="2058">
          <cell r="A2058">
            <v>1974</v>
          </cell>
          <cell r="C2058" t="str">
            <v>NV</v>
          </cell>
          <cell r="E2058">
            <v>596713</v>
          </cell>
        </row>
        <row r="2059">
          <cell r="A2059">
            <v>1974</v>
          </cell>
          <cell r="C2059" t="str">
            <v>NH</v>
          </cell>
          <cell r="E2059">
            <v>817073</v>
          </cell>
        </row>
        <row r="2060">
          <cell r="A2060">
            <v>1974</v>
          </cell>
          <cell r="C2060" t="str">
            <v>NJ</v>
          </cell>
          <cell r="E2060">
            <v>7335227</v>
          </cell>
        </row>
        <row r="2061">
          <cell r="A2061">
            <v>1974</v>
          </cell>
          <cell r="C2061" t="str">
            <v>NM</v>
          </cell>
          <cell r="E2061">
            <v>1129568</v>
          </cell>
        </row>
        <row r="2062">
          <cell r="A2062">
            <v>1974</v>
          </cell>
          <cell r="C2062" t="str">
            <v>NY</v>
          </cell>
          <cell r="E2062">
            <v>18072768</v>
          </cell>
        </row>
        <row r="2063">
          <cell r="A2063">
            <v>1974</v>
          </cell>
          <cell r="C2063" t="str">
            <v>NC</v>
          </cell>
          <cell r="E2063">
            <v>5461112</v>
          </cell>
        </row>
        <row r="2064">
          <cell r="A2064">
            <v>1974</v>
          </cell>
          <cell r="C2064" t="str">
            <v>ND</v>
          </cell>
          <cell r="E2064">
            <v>634212</v>
          </cell>
        </row>
        <row r="2065">
          <cell r="A2065">
            <v>1974</v>
          </cell>
          <cell r="C2065" t="str">
            <v>OH</v>
          </cell>
          <cell r="E2065">
            <v>10765613</v>
          </cell>
        </row>
        <row r="2066">
          <cell r="A2066">
            <v>1974</v>
          </cell>
          <cell r="C2066" t="str">
            <v>OK</v>
          </cell>
          <cell r="E2066">
            <v>2732454</v>
          </cell>
        </row>
        <row r="2067">
          <cell r="A2067">
            <v>1974</v>
          </cell>
          <cell r="C2067" t="str">
            <v>OR</v>
          </cell>
          <cell r="E2067">
            <v>2280956</v>
          </cell>
        </row>
        <row r="2068">
          <cell r="A2068">
            <v>1974</v>
          </cell>
          <cell r="C2068" t="str">
            <v>PA</v>
          </cell>
          <cell r="E2068">
            <v>11863936</v>
          </cell>
        </row>
        <row r="2069">
          <cell r="A2069">
            <v>1974</v>
          </cell>
          <cell r="C2069" t="str">
            <v>RI</v>
          </cell>
          <cell r="E2069">
            <v>953503</v>
          </cell>
        </row>
        <row r="2070">
          <cell r="A2070">
            <v>1974</v>
          </cell>
          <cell r="C2070" t="str">
            <v>SC</v>
          </cell>
          <cell r="E2070">
            <v>2843199</v>
          </cell>
        </row>
        <row r="2071">
          <cell r="A2071">
            <v>1974</v>
          </cell>
          <cell r="C2071" t="str">
            <v>SD</v>
          </cell>
          <cell r="E2071">
            <v>679877</v>
          </cell>
        </row>
        <row r="2072">
          <cell r="A2072">
            <v>1974</v>
          </cell>
          <cell r="C2072" t="str">
            <v>TN</v>
          </cell>
          <cell r="E2072">
            <v>4201621</v>
          </cell>
        </row>
        <row r="2073">
          <cell r="A2073">
            <v>1974</v>
          </cell>
          <cell r="C2073" t="str">
            <v>TX</v>
          </cell>
          <cell r="E2073">
            <v>12267865</v>
          </cell>
        </row>
        <row r="2074">
          <cell r="A2074">
            <v>1974</v>
          </cell>
          <cell r="C2074" t="str">
            <v>US</v>
          </cell>
          <cell r="E2074">
            <v>213333635</v>
          </cell>
        </row>
        <row r="2075">
          <cell r="A2075">
            <v>1974</v>
          </cell>
          <cell r="C2075" t="str">
            <v>UT</v>
          </cell>
          <cell r="E2075">
            <v>1198793</v>
          </cell>
        </row>
        <row r="2076">
          <cell r="A2076">
            <v>1974</v>
          </cell>
          <cell r="C2076" t="str">
            <v>VT</v>
          </cell>
          <cell r="E2076">
            <v>473138</v>
          </cell>
        </row>
        <row r="2077">
          <cell r="A2077">
            <v>1974</v>
          </cell>
          <cell r="C2077" t="str">
            <v>VA</v>
          </cell>
          <cell r="E2077">
            <v>4978155</v>
          </cell>
        </row>
        <row r="2078">
          <cell r="A2078">
            <v>1974</v>
          </cell>
          <cell r="C2078" t="str">
            <v>WA</v>
          </cell>
          <cell r="E2078">
            <v>3547877</v>
          </cell>
        </row>
        <row r="2079">
          <cell r="A2079">
            <v>1974</v>
          </cell>
          <cell r="C2079" t="str">
            <v>WV</v>
          </cell>
          <cell r="E2079">
            <v>1814048</v>
          </cell>
        </row>
        <row r="2080">
          <cell r="A2080">
            <v>1974</v>
          </cell>
          <cell r="C2080" t="str">
            <v>WI</v>
          </cell>
          <cell r="E2080">
            <v>4538173</v>
          </cell>
        </row>
        <row r="2081">
          <cell r="A2081">
            <v>1974</v>
          </cell>
          <cell r="C2081" t="str">
            <v>WY</v>
          </cell>
          <cell r="E2081">
            <v>364548</v>
          </cell>
        </row>
        <row r="2082">
          <cell r="A2082">
            <v>1973</v>
          </cell>
          <cell r="C2082" t="str">
            <v>AL</v>
          </cell>
          <cell r="E2082">
            <v>3580769</v>
          </cell>
        </row>
        <row r="2083">
          <cell r="A2083">
            <v>1973</v>
          </cell>
          <cell r="C2083" t="str">
            <v>AK</v>
          </cell>
          <cell r="E2083">
            <v>333232</v>
          </cell>
        </row>
        <row r="2084">
          <cell r="A2084">
            <v>1973</v>
          </cell>
          <cell r="C2084" t="str">
            <v>AZ</v>
          </cell>
          <cell r="E2084">
            <v>2125281</v>
          </cell>
        </row>
        <row r="2085">
          <cell r="A2085">
            <v>1973</v>
          </cell>
          <cell r="C2085" t="str">
            <v>AR</v>
          </cell>
          <cell r="E2085">
            <v>2058491</v>
          </cell>
        </row>
        <row r="2086">
          <cell r="A2086">
            <v>1973</v>
          </cell>
          <cell r="C2086" t="str">
            <v>CA</v>
          </cell>
          <cell r="E2086">
            <v>20867737</v>
          </cell>
        </row>
        <row r="2087">
          <cell r="A2087">
            <v>1973</v>
          </cell>
          <cell r="C2087" t="str">
            <v>CO</v>
          </cell>
          <cell r="E2087">
            <v>2495803</v>
          </cell>
        </row>
        <row r="2088">
          <cell r="A2088">
            <v>1973</v>
          </cell>
          <cell r="C2088" t="str">
            <v>CT</v>
          </cell>
          <cell r="E2088">
            <v>3069140</v>
          </cell>
        </row>
        <row r="2089">
          <cell r="A2089">
            <v>1973</v>
          </cell>
          <cell r="C2089" t="str">
            <v>DE</v>
          </cell>
          <cell r="E2089">
            <v>579078</v>
          </cell>
        </row>
        <row r="2090">
          <cell r="A2090">
            <v>1973</v>
          </cell>
          <cell r="C2090" t="str">
            <v>DC</v>
          </cell>
          <cell r="E2090">
            <v>733674</v>
          </cell>
        </row>
        <row r="2091">
          <cell r="A2091">
            <v>1973</v>
          </cell>
          <cell r="C2091" t="str">
            <v>FL</v>
          </cell>
          <cell r="E2091">
            <v>7927099</v>
          </cell>
        </row>
        <row r="2092">
          <cell r="A2092">
            <v>1973</v>
          </cell>
          <cell r="C2092" t="str">
            <v>GA</v>
          </cell>
          <cell r="E2092">
            <v>4906940</v>
          </cell>
        </row>
        <row r="2093">
          <cell r="A2093">
            <v>1973</v>
          </cell>
          <cell r="C2093" t="str">
            <v>HI</v>
          </cell>
          <cell r="E2093">
            <v>841851</v>
          </cell>
        </row>
        <row r="2094">
          <cell r="A2094">
            <v>1973</v>
          </cell>
          <cell r="C2094" t="str">
            <v>ID</v>
          </cell>
          <cell r="E2094">
            <v>782061</v>
          </cell>
        </row>
        <row r="2095">
          <cell r="A2095">
            <v>1973</v>
          </cell>
          <cell r="C2095" t="str">
            <v>IL</v>
          </cell>
          <cell r="E2095">
            <v>11260248</v>
          </cell>
        </row>
        <row r="2096">
          <cell r="A2096">
            <v>1973</v>
          </cell>
          <cell r="C2096" t="str">
            <v>IN</v>
          </cell>
          <cell r="E2096">
            <v>5329122</v>
          </cell>
        </row>
        <row r="2097">
          <cell r="A2097">
            <v>1973</v>
          </cell>
          <cell r="C2097" t="str">
            <v>IA</v>
          </cell>
          <cell r="E2097">
            <v>2864031</v>
          </cell>
        </row>
        <row r="2098">
          <cell r="A2098">
            <v>1973</v>
          </cell>
          <cell r="C2098" t="str">
            <v>KS</v>
          </cell>
          <cell r="E2098">
            <v>2264369</v>
          </cell>
        </row>
        <row r="2099">
          <cell r="A2099">
            <v>1973</v>
          </cell>
          <cell r="C2099" t="str">
            <v>KY</v>
          </cell>
          <cell r="E2099">
            <v>3371573</v>
          </cell>
        </row>
        <row r="2100">
          <cell r="A2100">
            <v>1973</v>
          </cell>
          <cell r="C2100" t="str">
            <v>LA</v>
          </cell>
          <cell r="E2100">
            <v>3788840</v>
          </cell>
        </row>
        <row r="2101">
          <cell r="A2101">
            <v>1973</v>
          </cell>
          <cell r="C2101" t="str">
            <v>ME</v>
          </cell>
          <cell r="E2101">
            <v>1046420</v>
          </cell>
        </row>
        <row r="2102">
          <cell r="A2102">
            <v>1973</v>
          </cell>
          <cell r="C2102" t="str">
            <v>MD</v>
          </cell>
          <cell r="E2102">
            <v>4109038</v>
          </cell>
        </row>
        <row r="2103">
          <cell r="A2103">
            <v>1973</v>
          </cell>
          <cell r="C2103" t="str">
            <v>MA</v>
          </cell>
          <cell r="E2103">
            <v>5783809</v>
          </cell>
        </row>
        <row r="2104">
          <cell r="A2104">
            <v>1973</v>
          </cell>
          <cell r="C2104" t="str">
            <v>MI</v>
          </cell>
          <cell r="E2104">
            <v>9071764</v>
          </cell>
        </row>
        <row r="2105">
          <cell r="A2105">
            <v>1973</v>
          </cell>
          <cell r="C2105" t="str">
            <v>MN</v>
          </cell>
          <cell r="E2105">
            <v>3885164</v>
          </cell>
        </row>
        <row r="2106">
          <cell r="A2106">
            <v>1973</v>
          </cell>
          <cell r="C2106" t="str">
            <v>MS</v>
          </cell>
          <cell r="E2106">
            <v>2349802</v>
          </cell>
        </row>
        <row r="2107">
          <cell r="A2107">
            <v>1973</v>
          </cell>
          <cell r="C2107" t="str">
            <v>MO</v>
          </cell>
          <cell r="E2107">
            <v>4774601</v>
          </cell>
        </row>
        <row r="2108">
          <cell r="A2108">
            <v>1973</v>
          </cell>
          <cell r="C2108" t="str">
            <v>MT</v>
          </cell>
          <cell r="E2108">
            <v>727389</v>
          </cell>
        </row>
        <row r="2109">
          <cell r="A2109">
            <v>1973</v>
          </cell>
          <cell r="C2109" t="str">
            <v>NE</v>
          </cell>
          <cell r="E2109">
            <v>1528517</v>
          </cell>
        </row>
        <row r="2110">
          <cell r="A2110">
            <v>1973</v>
          </cell>
          <cell r="C2110" t="str">
            <v>NV</v>
          </cell>
          <cell r="E2110">
            <v>568910</v>
          </cell>
        </row>
        <row r="2111">
          <cell r="A2111">
            <v>1973</v>
          </cell>
          <cell r="C2111" t="str">
            <v>NH</v>
          </cell>
          <cell r="E2111">
            <v>801824</v>
          </cell>
        </row>
        <row r="2112">
          <cell r="A2112">
            <v>1973</v>
          </cell>
          <cell r="C2112" t="str">
            <v>NJ</v>
          </cell>
          <cell r="E2112">
            <v>7335240</v>
          </cell>
        </row>
        <row r="2113">
          <cell r="A2113">
            <v>1973</v>
          </cell>
          <cell r="C2113" t="str">
            <v>NM</v>
          </cell>
          <cell r="E2113">
            <v>1104225</v>
          </cell>
        </row>
        <row r="2114">
          <cell r="A2114">
            <v>1973</v>
          </cell>
          <cell r="C2114" t="str">
            <v>NY</v>
          </cell>
          <cell r="E2114">
            <v>18194767</v>
          </cell>
        </row>
        <row r="2115">
          <cell r="A2115">
            <v>1973</v>
          </cell>
          <cell r="C2115" t="str">
            <v>NC</v>
          </cell>
          <cell r="E2115">
            <v>5382441</v>
          </cell>
        </row>
        <row r="2116">
          <cell r="A2116">
            <v>1973</v>
          </cell>
          <cell r="C2116" t="str">
            <v>ND</v>
          </cell>
          <cell r="E2116">
            <v>632411</v>
          </cell>
        </row>
        <row r="2117">
          <cell r="A2117">
            <v>1973</v>
          </cell>
          <cell r="C2117" t="str">
            <v>OH</v>
          </cell>
          <cell r="E2117">
            <v>10767205</v>
          </cell>
        </row>
        <row r="2118">
          <cell r="A2118">
            <v>1973</v>
          </cell>
          <cell r="C2118" t="str">
            <v>OK</v>
          </cell>
          <cell r="E2118">
            <v>2694182</v>
          </cell>
        </row>
        <row r="2119">
          <cell r="A2119">
            <v>1973</v>
          </cell>
          <cell r="C2119" t="str">
            <v>OR</v>
          </cell>
          <cell r="E2119">
            <v>2238878</v>
          </cell>
        </row>
        <row r="2120">
          <cell r="A2120">
            <v>1973</v>
          </cell>
          <cell r="C2120" t="str">
            <v>PA</v>
          </cell>
          <cell r="E2120">
            <v>11885202</v>
          </cell>
        </row>
        <row r="2121">
          <cell r="A2121">
            <v>1973</v>
          </cell>
          <cell r="C2121" t="str">
            <v>RI</v>
          </cell>
          <cell r="E2121">
            <v>978010</v>
          </cell>
        </row>
        <row r="2122">
          <cell r="A2122">
            <v>1973</v>
          </cell>
          <cell r="C2122" t="str">
            <v>SC</v>
          </cell>
          <cell r="E2122">
            <v>2775442</v>
          </cell>
        </row>
        <row r="2123">
          <cell r="A2123">
            <v>1973</v>
          </cell>
          <cell r="C2123" t="str">
            <v>SD</v>
          </cell>
          <cell r="E2123">
            <v>678939</v>
          </cell>
        </row>
        <row r="2124">
          <cell r="A2124">
            <v>1973</v>
          </cell>
          <cell r="C2124" t="str">
            <v>TN</v>
          </cell>
          <cell r="E2124">
            <v>4138417</v>
          </cell>
        </row>
        <row r="2125">
          <cell r="A2125">
            <v>1973</v>
          </cell>
          <cell r="C2125" t="str">
            <v>TX</v>
          </cell>
          <cell r="E2125">
            <v>12018970</v>
          </cell>
        </row>
        <row r="2126">
          <cell r="A2126">
            <v>1973</v>
          </cell>
          <cell r="C2126" t="str">
            <v>US</v>
          </cell>
          <cell r="E2126">
            <v>211349205</v>
          </cell>
        </row>
        <row r="2127">
          <cell r="A2127">
            <v>1973</v>
          </cell>
          <cell r="C2127" t="str">
            <v>UT</v>
          </cell>
          <cell r="E2127">
            <v>1168784</v>
          </cell>
        </row>
        <row r="2128">
          <cell r="A2128">
            <v>1973</v>
          </cell>
          <cell r="C2128" t="str">
            <v>VT</v>
          </cell>
          <cell r="E2128">
            <v>468533</v>
          </cell>
        </row>
        <row r="2129">
          <cell r="A2129">
            <v>1973</v>
          </cell>
          <cell r="C2129" t="str">
            <v>VA</v>
          </cell>
          <cell r="E2129">
            <v>4906648</v>
          </cell>
        </row>
        <row r="2130">
          <cell r="A2130">
            <v>1973</v>
          </cell>
          <cell r="C2130" t="str">
            <v>WA</v>
          </cell>
          <cell r="E2130">
            <v>3477227</v>
          </cell>
        </row>
        <row r="2131">
          <cell r="A2131">
            <v>1973</v>
          </cell>
          <cell r="C2131" t="str">
            <v>WV</v>
          </cell>
          <cell r="E2131">
            <v>1805293</v>
          </cell>
        </row>
        <row r="2132">
          <cell r="A2132">
            <v>1973</v>
          </cell>
          <cell r="C2132" t="str">
            <v>WI</v>
          </cell>
          <cell r="E2132">
            <v>4518461</v>
          </cell>
        </row>
        <row r="2133">
          <cell r="A2133">
            <v>1973</v>
          </cell>
          <cell r="C2133" t="str">
            <v>WY</v>
          </cell>
          <cell r="E2133">
            <v>353353</v>
          </cell>
        </row>
        <row r="2134">
          <cell r="A2134">
            <v>1972</v>
          </cell>
          <cell r="C2134" t="str">
            <v>AL</v>
          </cell>
          <cell r="E2134">
            <v>3540080</v>
          </cell>
        </row>
        <row r="2135">
          <cell r="A2135">
            <v>1972</v>
          </cell>
          <cell r="C2135" t="str">
            <v>AK</v>
          </cell>
          <cell r="E2135">
            <v>326494</v>
          </cell>
        </row>
        <row r="2136">
          <cell r="A2136">
            <v>1972</v>
          </cell>
          <cell r="C2136" t="str">
            <v>AZ</v>
          </cell>
          <cell r="E2136">
            <v>2008847</v>
          </cell>
        </row>
        <row r="2137">
          <cell r="A2137">
            <v>1972</v>
          </cell>
          <cell r="C2137" t="str">
            <v>AR</v>
          </cell>
          <cell r="E2137">
            <v>2018116</v>
          </cell>
        </row>
        <row r="2138">
          <cell r="A2138">
            <v>1972</v>
          </cell>
          <cell r="C2138" t="str">
            <v>CA</v>
          </cell>
          <cell r="E2138">
            <v>20584794</v>
          </cell>
        </row>
        <row r="2139">
          <cell r="A2139">
            <v>1972</v>
          </cell>
          <cell r="C2139" t="str">
            <v>CO</v>
          </cell>
          <cell r="E2139">
            <v>2404576</v>
          </cell>
        </row>
        <row r="2140">
          <cell r="A2140">
            <v>1972</v>
          </cell>
          <cell r="C2140" t="str">
            <v>CT</v>
          </cell>
          <cell r="E2140">
            <v>3069617</v>
          </cell>
        </row>
        <row r="2141">
          <cell r="A2141">
            <v>1972</v>
          </cell>
          <cell r="C2141" t="str">
            <v>DE</v>
          </cell>
          <cell r="E2141">
            <v>573821</v>
          </cell>
        </row>
        <row r="2142">
          <cell r="A2142">
            <v>1972</v>
          </cell>
          <cell r="C2142" t="str">
            <v>DC</v>
          </cell>
          <cell r="E2142">
            <v>743775</v>
          </cell>
        </row>
        <row r="2143">
          <cell r="A2143">
            <v>1972</v>
          </cell>
          <cell r="C2143" t="str">
            <v>FL</v>
          </cell>
          <cell r="E2143">
            <v>7520324</v>
          </cell>
        </row>
        <row r="2144">
          <cell r="A2144">
            <v>1972</v>
          </cell>
          <cell r="C2144" t="str">
            <v>GA</v>
          </cell>
          <cell r="E2144">
            <v>4807151</v>
          </cell>
        </row>
        <row r="2145">
          <cell r="A2145">
            <v>1972</v>
          </cell>
          <cell r="C2145" t="str">
            <v>HI</v>
          </cell>
          <cell r="E2145">
            <v>818104</v>
          </cell>
        </row>
        <row r="2146">
          <cell r="A2146">
            <v>1972</v>
          </cell>
          <cell r="C2146" t="str">
            <v>ID</v>
          </cell>
          <cell r="E2146">
            <v>763229</v>
          </cell>
        </row>
        <row r="2147">
          <cell r="A2147">
            <v>1972</v>
          </cell>
          <cell r="C2147" t="str">
            <v>IL</v>
          </cell>
          <cell r="E2147">
            <v>11258111</v>
          </cell>
        </row>
        <row r="2148">
          <cell r="A2148">
            <v>1972</v>
          </cell>
          <cell r="C2148" t="str">
            <v>IN</v>
          </cell>
          <cell r="E2148">
            <v>5296129</v>
          </cell>
        </row>
        <row r="2149">
          <cell r="A2149">
            <v>1972</v>
          </cell>
          <cell r="C2149" t="str">
            <v>IA</v>
          </cell>
          <cell r="E2149">
            <v>2860506</v>
          </cell>
        </row>
        <row r="2150">
          <cell r="A2150">
            <v>1972</v>
          </cell>
          <cell r="C2150" t="str">
            <v>KS</v>
          </cell>
          <cell r="E2150">
            <v>2255525</v>
          </cell>
        </row>
        <row r="2151">
          <cell r="A2151">
            <v>1972</v>
          </cell>
          <cell r="C2151" t="str">
            <v>KY</v>
          </cell>
          <cell r="E2151">
            <v>3336106</v>
          </cell>
        </row>
        <row r="2152">
          <cell r="A2152">
            <v>1972</v>
          </cell>
          <cell r="C2152" t="str">
            <v>LA</v>
          </cell>
          <cell r="E2152">
            <v>3761967</v>
          </cell>
        </row>
        <row r="2153">
          <cell r="A2153">
            <v>1972</v>
          </cell>
          <cell r="C2153" t="str">
            <v>ME</v>
          </cell>
          <cell r="E2153">
            <v>1034817</v>
          </cell>
        </row>
        <row r="2154">
          <cell r="A2154">
            <v>1972</v>
          </cell>
          <cell r="C2154" t="str">
            <v>MD</v>
          </cell>
          <cell r="E2154">
            <v>4081121</v>
          </cell>
        </row>
        <row r="2155">
          <cell r="A2155">
            <v>1972</v>
          </cell>
          <cell r="C2155" t="str">
            <v>MA</v>
          </cell>
          <cell r="E2155">
            <v>5762122</v>
          </cell>
        </row>
        <row r="2156">
          <cell r="A2156">
            <v>1972</v>
          </cell>
          <cell r="C2156" t="str">
            <v>MI</v>
          </cell>
          <cell r="E2156">
            <v>9024681</v>
          </cell>
        </row>
        <row r="2157">
          <cell r="A2157">
            <v>1972</v>
          </cell>
          <cell r="C2157" t="str">
            <v>MN</v>
          </cell>
          <cell r="E2157">
            <v>3866878</v>
          </cell>
        </row>
        <row r="2158">
          <cell r="A2158">
            <v>1972</v>
          </cell>
          <cell r="C2158" t="str">
            <v>MS</v>
          </cell>
          <cell r="E2158">
            <v>2307291</v>
          </cell>
        </row>
        <row r="2159">
          <cell r="A2159">
            <v>1972</v>
          </cell>
          <cell r="C2159" t="str">
            <v>MO</v>
          </cell>
          <cell r="E2159">
            <v>4753234</v>
          </cell>
        </row>
        <row r="2160">
          <cell r="A2160">
            <v>1972</v>
          </cell>
          <cell r="C2160" t="str">
            <v>MT</v>
          </cell>
          <cell r="E2160">
            <v>719138</v>
          </cell>
        </row>
        <row r="2161">
          <cell r="A2161">
            <v>1972</v>
          </cell>
          <cell r="C2161" t="str">
            <v>NE</v>
          </cell>
          <cell r="E2161">
            <v>1518293</v>
          </cell>
        </row>
        <row r="2162">
          <cell r="A2162">
            <v>1972</v>
          </cell>
          <cell r="C2162" t="str">
            <v>NV</v>
          </cell>
          <cell r="E2162">
            <v>546736</v>
          </cell>
        </row>
        <row r="2163">
          <cell r="A2163">
            <v>1972</v>
          </cell>
          <cell r="C2163" t="str">
            <v>NH</v>
          </cell>
          <cell r="E2163">
            <v>781699</v>
          </cell>
        </row>
        <row r="2164">
          <cell r="A2164">
            <v>1972</v>
          </cell>
          <cell r="C2164" t="str">
            <v>NJ</v>
          </cell>
          <cell r="E2164">
            <v>7336538</v>
          </cell>
        </row>
        <row r="2165">
          <cell r="A2165">
            <v>1972</v>
          </cell>
          <cell r="C2165" t="str">
            <v>NM</v>
          </cell>
          <cell r="E2165">
            <v>1077815</v>
          </cell>
        </row>
        <row r="2166">
          <cell r="A2166">
            <v>1972</v>
          </cell>
          <cell r="C2166" t="str">
            <v>NY</v>
          </cell>
          <cell r="E2166">
            <v>18351767</v>
          </cell>
        </row>
        <row r="2167">
          <cell r="A2167">
            <v>1972</v>
          </cell>
          <cell r="C2167" t="str">
            <v>NC</v>
          </cell>
          <cell r="E2167">
            <v>5296085</v>
          </cell>
        </row>
        <row r="2168">
          <cell r="A2168">
            <v>1972</v>
          </cell>
          <cell r="C2168" t="str">
            <v>ND</v>
          </cell>
          <cell r="E2168">
            <v>630937</v>
          </cell>
        </row>
        <row r="2169">
          <cell r="A2169">
            <v>1972</v>
          </cell>
          <cell r="C2169" t="str">
            <v>OH</v>
          </cell>
          <cell r="E2169">
            <v>10746920</v>
          </cell>
        </row>
        <row r="2170">
          <cell r="A2170">
            <v>1972</v>
          </cell>
          <cell r="C2170" t="str">
            <v>OK</v>
          </cell>
          <cell r="E2170">
            <v>2657448</v>
          </cell>
        </row>
        <row r="2171">
          <cell r="A2171">
            <v>1972</v>
          </cell>
          <cell r="C2171" t="str">
            <v>OR</v>
          </cell>
          <cell r="E2171">
            <v>2195219</v>
          </cell>
        </row>
        <row r="2172">
          <cell r="A2172">
            <v>1972</v>
          </cell>
          <cell r="C2172" t="str">
            <v>PA</v>
          </cell>
          <cell r="E2172">
            <v>11904541</v>
          </cell>
        </row>
        <row r="2173">
          <cell r="A2173">
            <v>1972</v>
          </cell>
          <cell r="C2173" t="str">
            <v>RI</v>
          </cell>
          <cell r="E2173">
            <v>976365</v>
          </cell>
        </row>
        <row r="2174">
          <cell r="A2174">
            <v>1972</v>
          </cell>
          <cell r="C2174" t="str">
            <v>SC</v>
          </cell>
          <cell r="E2174">
            <v>2718404</v>
          </cell>
        </row>
        <row r="2175">
          <cell r="A2175">
            <v>1972</v>
          </cell>
          <cell r="C2175" t="str">
            <v>SD</v>
          </cell>
          <cell r="E2175">
            <v>677389</v>
          </cell>
        </row>
        <row r="2176">
          <cell r="A2176">
            <v>1972</v>
          </cell>
          <cell r="C2176" t="str">
            <v>TN</v>
          </cell>
          <cell r="E2176">
            <v>4088445</v>
          </cell>
        </row>
        <row r="2177">
          <cell r="A2177">
            <v>1972</v>
          </cell>
          <cell r="C2177" t="str">
            <v>TX</v>
          </cell>
          <cell r="E2177">
            <v>11758760</v>
          </cell>
        </row>
        <row r="2178">
          <cell r="A2178">
            <v>1972</v>
          </cell>
          <cell r="C2178" t="str">
            <v>US</v>
          </cell>
          <cell r="E2178">
            <v>209274882</v>
          </cell>
        </row>
        <row r="2179">
          <cell r="A2179">
            <v>1972</v>
          </cell>
          <cell r="C2179" t="str">
            <v>UT</v>
          </cell>
          <cell r="E2179">
            <v>1134601</v>
          </cell>
        </row>
        <row r="2180">
          <cell r="A2180">
            <v>1972</v>
          </cell>
          <cell r="C2180" t="str">
            <v>VT</v>
          </cell>
          <cell r="E2180">
            <v>463214</v>
          </cell>
        </row>
        <row r="2181">
          <cell r="A2181">
            <v>1972</v>
          </cell>
          <cell r="C2181" t="str">
            <v>VA</v>
          </cell>
          <cell r="E2181">
            <v>4828131</v>
          </cell>
        </row>
        <row r="2182">
          <cell r="A2182">
            <v>1972</v>
          </cell>
          <cell r="C2182" t="str">
            <v>WA</v>
          </cell>
          <cell r="E2182">
            <v>3446815</v>
          </cell>
        </row>
        <row r="2183">
          <cell r="A2183">
            <v>1972</v>
          </cell>
          <cell r="C2183" t="str">
            <v>WV</v>
          </cell>
          <cell r="E2183">
            <v>1796910</v>
          </cell>
        </row>
        <row r="2184">
          <cell r="A2184">
            <v>1972</v>
          </cell>
          <cell r="C2184" t="str">
            <v>WI</v>
          </cell>
          <cell r="E2184">
            <v>4498433</v>
          </cell>
        </row>
        <row r="2185">
          <cell r="A2185">
            <v>1972</v>
          </cell>
          <cell r="C2185" t="str">
            <v>WY</v>
          </cell>
          <cell r="E2185">
            <v>346863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14002"/>
      <sheetName val="Raw"/>
      <sheetName val="Transpose"/>
      <sheetName val="Data"/>
    </sheetNames>
    <sheetDataSet>
      <sheetData sheetId="0"/>
      <sheetData sheetId="1"/>
      <sheetData sheetId="2"/>
      <sheetData sheetId="3">
        <row r="2">
          <cell r="B2" t="str">
            <v>United States</v>
          </cell>
          <cell r="C2">
            <v>48747354</v>
          </cell>
          <cell r="E2">
            <v>54134942</v>
          </cell>
        </row>
        <row r="3">
          <cell r="B3" t="str">
            <v>Alabama</v>
          </cell>
          <cell r="C3">
            <v>735932</v>
          </cell>
          <cell r="E3">
            <v>822355</v>
          </cell>
        </row>
        <row r="4">
          <cell r="B4" t="str">
            <v>Alaska</v>
          </cell>
          <cell r="C4">
            <v>120108</v>
          </cell>
          <cell r="E4">
            <v>133066</v>
          </cell>
        </row>
        <row r="5">
          <cell r="B5" t="str">
            <v>Arizona</v>
          </cell>
          <cell r="C5">
            <v>1105666</v>
          </cell>
          <cell r="E5">
            <v>1182622</v>
          </cell>
        </row>
        <row r="6">
          <cell r="B6" t="str">
            <v>Arkansas</v>
          </cell>
          <cell r="C6">
            <v>467605</v>
          </cell>
          <cell r="E6">
            <v>508479</v>
          </cell>
        </row>
        <row r="7">
          <cell r="B7" t="str">
            <v>California</v>
          </cell>
          <cell r="C7">
            <v>6271263</v>
          </cell>
          <cell r="E7">
            <v>6834919</v>
          </cell>
        </row>
        <row r="8">
          <cell r="B8" t="str">
            <v>Colorado</v>
          </cell>
          <cell r="C8">
            <v>820876</v>
          </cell>
          <cell r="E8">
            <v>895512</v>
          </cell>
        </row>
        <row r="9">
          <cell r="B9" t="str">
            <v>Connecticut</v>
          </cell>
          <cell r="C9">
            <v>552977</v>
          </cell>
          <cell r="E9">
            <v>611573</v>
          </cell>
        </row>
        <row r="10">
          <cell r="B10" t="str">
            <v>Delaware</v>
          </cell>
          <cell r="C10">
            <v>128618</v>
          </cell>
          <cell r="E10">
            <v>149076</v>
          </cell>
        </row>
        <row r="11">
          <cell r="B11" t="str">
            <v>District of Columbia</v>
          </cell>
          <cell r="C11">
            <v>61369</v>
          </cell>
          <cell r="E11">
            <v>74736</v>
          </cell>
        </row>
        <row r="12">
          <cell r="B12" t="str">
            <v>Florida</v>
          </cell>
          <cell r="C12">
            <v>2651249</v>
          </cell>
          <cell r="E12">
            <v>2968790</v>
          </cell>
        </row>
        <row r="13">
          <cell r="B13" t="str">
            <v>Georgia</v>
          </cell>
          <cell r="C13">
            <v>1666920</v>
          </cell>
          <cell r="E13">
            <v>1832147</v>
          </cell>
        </row>
        <row r="14">
          <cell r="B14" t="str">
            <v>Hawaii</v>
          </cell>
          <cell r="C14">
            <v>175213</v>
          </cell>
          <cell r="E14">
            <v>214558</v>
          </cell>
        </row>
        <row r="15">
          <cell r="B15" t="str">
            <v>Idaho</v>
          </cell>
          <cell r="C15">
            <v>291062</v>
          </cell>
          <cell r="E15">
            <v>309421</v>
          </cell>
        </row>
        <row r="16">
          <cell r="B16" t="str">
            <v>Illinois</v>
          </cell>
          <cell r="C16">
            <v>2023875</v>
          </cell>
          <cell r="E16">
            <v>2263527</v>
          </cell>
        </row>
        <row r="17">
          <cell r="B17" t="str">
            <v>Indiana</v>
          </cell>
          <cell r="C17">
            <v>1035444</v>
          </cell>
          <cell r="E17">
            <v>1162654</v>
          </cell>
        </row>
        <row r="18">
          <cell r="B18" t="str">
            <v>Iowa</v>
          </cell>
          <cell r="C18">
            <v>475161</v>
          </cell>
          <cell r="E18">
            <v>524179</v>
          </cell>
        </row>
        <row r="19">
          <cell r="B19" t="str">
            <v>Kansas</v>
          </cell>
          <cell r="C19">
            <v>465796</v>
          </cell>
          <cell r="E19">
            <v>520746</v>
          </cell>
        </row>
        <row r="20">
          <cell r="B20" t="str">
            <v>Kentucky</v>
          </cell>
          <cell r="C20">
            <v>656224</v>
          </cell>
          <cell r="E20">
            <v>743569</v>
          </cell>
        </row>
        <row r="21">
          <cell r="B21" t="str">
            <v>Louisiana</v>
          </cell>
          <cell r="C21">
            <v>681090</v>
          </cell>
          <cell r="E21">
            <v>818360</v>
          </cell>
        </row>
        <row r="22">
          <cell r="B22" t="str">
            <v>Maine</v>
          </cell>
          <cell r="C22">
            <v>186282</v>
          </cell>
          <cell r="E22">
            <v>202317</v>
          </cell>
        </row>
        <row r="23">
          <cell r="B23" t="str">
            <v>Maryland</v>
          </cell>
          <cell r="C23">
            <v>840532</v>
          </cell>
          <cell r="E23">
            <v>970178</v>
          </cell>
        </row>
        <row r="24">
          <cell r="B24" t="str">
            <v>Massachusetts</v>
          </cell>
          <cell r="C24">
            <v>937534</v>
          </cell>
          <cell r="E24">
            <v>1051302</v>
          </cell>
        </row>
        <row r="25">
          <cell r="B25" t="str">
            <v>Michigan</v>
          </cell>
          <cell r="C25">
            <v>1538893</v>
          </cell>
          <cell r="E25">
            <v>1712288</v>
          </cell>
        </row>
        <row r="26">
          <cell r="B26" t="str">
            <v>Minnesota</v>
          </cell>
          <cell r="C26">
            <v>823454</v>
          </cell>
          <cell r="E26">
            <v>923299</v>
          </cell>
        </row>
        <row r="27">
          <cell r="B27" t="str">
            <v>Mississippi</v>
          </cell>
          <cell r="C27">
            <v>492427</v>
          </cell>
          <cell r="E27">
            <v>553459</v>
          </cell>
        </row>
        <row r="28">
          <cell r="B28" t="str">
            <v>Missouri</v>
          </cell>
          <cell r="C28">
            <v>896028</v>
          </cell>
          <cell r="E28">
            <v>1022120</v>
          </cell>
        </row>
        <row r="29">
          <cell r="B29" t="str">
            <v>Montana</v>
          </cell>
          <cell r="C29">
            <v>141929</v>
          </cell>
          <cell r="E29">
            <v>157352</v>
          </cell>
        </row>
        <row r="30">
          <cell r="B30" t="str">
            <v>Nebraska</v>
          </cell>
          <cell r="C30">
            <v>290061</v>
          </cell>
          <cell r="E30">
            <v>330954</v>
          </cell>
        </row>
        <row r="31">
          <cell r="B31" t="str">
            <v>Nevada</v>
          </cell>
          <cell r="C31">
            <v>451144</v>
          </cell>
          <cell r="E31">
            <v>483420</v>
          </cell>
        </row>
        <row r="32">
          <cell r="B32" t="str">
            <v>New Hampshire</v>
          </cell>
          <cell r="C32">
            <v>187680</v>
          </cell>
          <cell r="E32">
            <v>208935</v>
          </cell>
        </row>
        <row r="33">
          <cell r="B33" t="str">
            <v>New Jersey</v>
          </cell>
          <cell r="C33">
            <v>1343338</v>
          </cell>
          <cell r="E33">
            <v>1512395</v>
          </cell>
        </row>
        <row r="34">
          <cell r="B34" t="str">
            <v>New Mexico</v>
          </cell>
          <cell r="C34">
            <v>343190</v>
          </cell>
          <cell r="E34">
            <v>373008</v>
          </cell>
        </row>
        <row r="35">
          <cell r="B35" t="str">
            <v>New York</v>
          </cell>
          <cell r="C35">
            <v>2746526</v>
          </cell>
          <cell r="E35">
            <v>3150724</v>
          </cell>
        </row>
        <row r="36">
          <cell r="B36" t="str">
            <v>North Carolina</v>
          </cell>
          <cell r="C36">
            <v>1527140</v>
          </cell>
          <cell r="E36">
            <v>1671879</v>
          </cell>
        </row>
        <row r="37">
          <cell r="B37" t="str">
            <v>North Dakota</v>
          </cell>
          <cell r="C37">
            <v>97186</v>
          </cell>
          <cell r="E37">
            <v>108398</v>
          </cell>
        </row>
        <row r="38">
          <cell r="B38" t="str">
            <v>Ohio</v>
          </cell>
          <cell r="C38">
            <v>1719464</v>
          </cell>
          <cell r="E38">
            <v>1978217</v>
          </cell>
        </row>
        <row r="39">
          <cell r="B39" t="str">
            <v>Oklahoma</v>
          </cell>
          <cell r="C39">
            <v>621829</v>
          </cell>
          <cell r="E39">
            <v>670791</v>
          </cell>
        </row>
        <row r="40">
          <cell r="B40" t="str">
            <v>Oregon</v>
          </cell>
          <cell r="C40">
            <v>566052</v>
          </cell>
          <cell r="E40">
            <v>625679</v>
          </cell>
        </row>
        <row r="41">
          <cell r="B41" t="str">
            <v>Pennsylvania</v>
          </cell>
          <cell r="C41">
            <v>1726839</v>
          </cell>
          <cell r="E41">
            <v>2004034</v>
          </cell>
        </row>
        <row r="42">
          <cell r="B42" t="str">
            <v>Rhode Island</v>
          </cell>
          <cell r="C42">
            <v>142113</v>
          </cell>
          <cell r="E42">
            <v>160413</v>
          </cell>
        </row>
        <row r="43">
          <cell r="B43" t="str">
            <v>South Carolina</v>
          </cell>
          <cell r="C43">
            <v>733991</v>
          </cell>
          <cell r="E43">
            <v>799458</v>
          </cell>
        </row>
        <row r="44">
          <cell r="B44" t="str">
            <v>South Dakota</v>
          </cell>
          <cell r="C44">
            <v>132836</v>
          </cell>
          <cell r="E44">
            <v>145249</v>
          </cell>
        </row>
        <row r="45">
          <cell r="B45" t="str">
            <v>Tennessee</v>
          </cell>
          <cell r="C45">
            <v>962418</v>
          </cell>
          <cell r="E45">
            <v>1086405</v>
          </cell>
        </row>
        <row r="46">
          <cell r="B46" t="str">
            <v>Texas</v>
          </cell>
          <cell r="C46">
            <v>4773311</v>
          </cell>
          <cell r="E46">
            <v>5091561</v>
          </cell>
        </row>
        <row r="47">
          <cell r="B47" t="str">
            <v>Utah</v>
          </cell>
          <cell r="C47">
            <v>588213</v>
          </cell>
          <cell r="E47">
            <v>620993</v>
          </cell>
        </row>
        <row r="48">
          <cell r="B48" t="str">
            <v>Vermont</v>
          </cell>
          <cell r="C48">
            <v>84094</v>
          </cell>
          <cell r="E48">
            <v>92810</v>
          </cell>
        </row>
        <row r="49">
          <cell r="B49" t="str">
            <v>Virginia</v>
          </cell>
          <cell r="C49">
            <v>1226106</v>
          </cell>
          <cell r="E49">
            <v>1355496</v>
          </cell>
        </row>
        <row r="50">
          <cell r="B50" t="str">
            <v>Washington</v>
          </cell>
          <cell r="C50">
            <v>1033186</v>
          </cell>
          <cell r="E50">
            <v>1142442</v>
          </cell>
        </row>
        <row r="51">
          <cell r="B51" t="str">
            <v>West Virginia</v>
          </cell>
          <cell r="C51">
            <v>256188</v>
          </cell>
          <cell r="E51">
            <v>276362</v>
          </cell>
        </row>
        <row r="52">
          <cell r="B52" t="str">
            <v>Wisconsin</v>
          </cell>
          <cell r="C52">
            <v>858103</v>
          </cell>
          <cell r="E52">
            <v>984509</v>
          </cell>
        </row>
        <row r="53">
          <cell r="B53" t="str">
            <v>Wyoming</v>
          </cell>
          <cell r="C53">
            <v>92819</v>
          </cell>
          <cell r="E53">
            <v>98206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14005"/>
      <sheetName val="Raw"/>
      <sheetName val="Transpose"/>
      <sheetName val="Data"/>
    </sheetNames>
    <sheetDataSet>
      <sheetData sheetId="0"/>
      <sheetData sheetId="1"/>
      <sheetData sheetId="2"/>
      <sheetData sheetId="3">
        <row r="2">
          <cell r="B2" t="str">
            <v>United States</v>
          </cell>
          <cell r="E2">
            <v>774568</v>
          </cell>
        </row>
        <row r="3">
          <cell r="B3" t="str">
            <v>Alabama</v>
          </cell>
          <cell r="E3">
            <v>16029</v>
          </cell>
        </row>
        <row r="4">
          <cell r="B4" t="str">
            <v>Alaska</v>
          </cell>
          <cell r="E4">
            <v>2112</v>
          </cell>
        </row>
        <row r="5">
          <cell r="B5" t="str">
            <v>Arizona</v>
          </cell>
          <cell r="E5">
            <v>20299</v>
          </cell>
        </row>
        <row r="6">
          <cell r="B6" t="str">
            <v>Arkansas</v>
          </cell>
          <cell r="E6">
            <v>8793</v>
          </cell>
        </row>
        <row r="7">
          <cell r="B7" t="str">
            <v>California</v>
          </cell>
          <cell r="E7">
            <v>78828</v>
          </cell>
        </row>
        <row r="8">
          <cell r="B8" t="str">
            <v>Colorado</v>
          </cell>
          <cell r="E8">
            <v>11474</v>
          </cell>
        </row>
        <row r="9">
          <cell r="B9" t="str">
            <v>Connecticut</v>
          </cell>
          <cell r="E9">
            <v>6267</v>
          </cell>
        </row>
        <row r="10">
          <cell r="B10" t="str">
            <v>Delaware</v>
          </cell>
          <cell r="E10">
            <v>3222</v>
          </cell>
        </row>
        <row r="11">
          <cell r="B11" t="str">
            <v>District of Columbia</v>
          </cell>
          <cell r="E11">
            <v>1402</v>
          </cell>
        </row>
        <row r="12">
          <cell r="B12" t="str">
            <v>Florida</v>
          </cell>
          <cell r="E12">
            <v>47502</v>
          </cell>
        </row>
        <row r="13">
          <cell r="B13" t="str">
            <v>Georgia</v>
          </cell>
          <cell r="E13">
            <v>33527</v>
          </cell>
        </row>
        <row r="14">
          <cell r="B14" t="str">
            <v>Hawaii</v>
          </cell>
          <cell r="E14">
            <v>2507</v>
          </cell>
        </row>
        <row r="15">
          <cell r="B15" t="str">
            <v>Idaho</v>
          </cell>
          <cell r="E15">
            <v>3896</v>
          </cell>
        </row>
        <row r="16">
          <cell r="B16" t="str">
            <v>Illinois</v>
          </cell>
          <cell r="E16">
            <v>26394</v>
          </cell>
        </row>
        <row r="17">
          <cell r="B17" t="str">
            <v>Indiana</v>
          </cell>
          <cell r="E17">
            <v>22544</v>
          </cell>
        </row>
        <row r="18">
          <cell r="B18" t="str">
            <v>Iowa</v>
          </cell>
          <cell r="E18">
            <v>6185</v>
          </cell>
        </row>
        <row r="19">
          <cell r="B19" t="str">
            <v>Kansas</v>
          </cell>
          <cell r="E19">
            <v>7806</v>
          </cell>
        </row>
        <row r="20">
          <cell r="B20" t="str">
            <v>Kentucky</v>
          </cell>
          <cell r="E20">
            <v>9841</v>
          </cell>
        </row>
        <row r="21">
          <cell r="B21" t="str">
            <v>Louisiana</v>
          </cell>
          <cell r="E21">
            <v>18836</v>
          </cell>
        </row>
        <row r="22">
          <cell r="B22" t="str">
            <v>Maine</v>
          </cell>
          <cell r="E22">
            <v>2277</v>
          </cell>
        </row>
        <row r="23">
          <cell r="B23" t="str">
            <v>Maryland</v>
          </cell>
          <cell r="E23">
            <v>14127</v>
          </cell>
        </row>
        <row r="24">
          <cell r="B24" t="str">
            <v>Massachusetts</v>
          </cell>
          <cell r="E24">
            <v>10730</v>
          </cell>
        </row>
        <row r="25">
          <cell r="B25" t="str">
            <v>Michigan</v>
          </cell>
          <cell r="E25">
            <v>24871</v>
          </cell>
        </row>
        <row r="26">
          <cell r="B26" t="str">
            <v>Minnesota</v>
          </cell>
          <cell r="E26">
            <v>8705</v>
          </cell>
        </row>
        <row r="27">
          <cell r="B27" t="str">
            <v>Mississippi</v>
          </cell>
          <cell r="E27">
            <v>11546</v>
          </cell>
        </row>
        <row r="28">
          <cell r="B28" t="str">
            <v>Missouri</v>
          </cell>
          <cell r="E28">
            <v>17569</v>
          </cell>
        </row>
        <row r="29">
          <cell r="B29" t="str">
            <v>Montana</v>
          </cell>
          <cell r="E29">
            <v>3078</v>
          </cell>
        </row>
        <row r="30">
          <cell r="B30" t="str">
            <v>Nebraska</v>
          </cell>
          <cell r="E30">
            <v>3940</v>
          </cell>
        </row>
        <row r="31">
          <cell r="B31" t="str">
            <v>Nevada</v>
          </cell>
          <cell r="E31">
            <v>9043</v>
          </cell>
        </row>
        <row r="32">
          <cell r="B32" t="str">
            <v>New Hampshire</v>
          </cell>
          <cell r="E32">
            <v>1566</v>
          </cell>
        </row>
        <row r="33">
          <cell r="B33" t="str">
            <v>New Jersey</v>
          </cell>
          <cell r="E33">
            <v>11805</v>
          </cell>
        </row>
        <row r="34">
          <cell r="B34" t="str">
            <v>New Mexico</v>
          </cell>
          <cell r="E34">
            <v>10273</v>
          </cell>
        </row>
        <row r="35">
          <cell r="B35" t="str">
            <v>New York</v>
          </cell>
          <cell r="E35">
            <v>45151</v>
          </cell>
        </row>
        <row r="36">
          <cell r="B36" t="str">
            <v>North Carolina</v>
          </cell>
          <cell r="E36">
            <v>29329</v>
          </cell>
        </row>
        <row r="37">
          <cell r="B37" t="str">
            <v>North Dakota</v>
          </cell>
          <cell r="E37">
            <v>1270</v>
          </cell>
        </row>
        <row r="38">
          <cell r="B38" t="str">
            <v>Ohio</v>
          </cell>
          <cell r="E38">
            <v>24924</v>
          </cell>
        </row>
        <row r="39">
          <cell r="B39" t="str">
            <v>Oklahoma</v>
          </cell>
          <cell r="E39">
            <v>14470</v>
          </cell>
        </row>
        <row r="40">
          <cell r="B40" t="str">
            <v>Oregon</v>
          </cell>
          <cell r="E40">
            <v>8146</v>
          </cell>
        </row>
        <row r="41">
          <cell r="B41" t="str">
            <v>Pennsylvania</v>
          </cell>
          <cell r="E41">
            <v>30507</v>
          </cell>
        </row>
        <row r="42">
          <cell r="B42" t="str">
            <v>Rhode Island</v>
          </cell>
          <cell r="E42">
            <v>3225</v>
          </cell>
        </row>
        <row r="43">
          <cell r="B43" t="str">
            <v>South Carolina</v>
          </cell>
          <cell r="E43">
            <v>14772</v>
          </cell>
        </row>
        <row r="44">
          <cell r="B44" t="str">
            <v>South Dakota</v>
          </cell>
          <cell r="E44">
            <v>1391</v>
          </cell>
        </row>
        <row r="45">
          <cell r="B45" t="str">
            <v>Tennessee</v>
          </cell>
          <cell r="E45">
            <v>12429</v>
          </cell>
        </row>
        <row r="46">
          <cell r="B46" t="str">
            <v>Texas</v>
          </cell>
          <cell r="E46">
            <v>79128</v>
          </cell>
        </row>
        <row r="47">
          <cell r="B47" t="str">
            <v>Utah</v>
          </cell>
          <cell r="E47">
            <v>8932</v>
          </cell>
        </row>
        <row r="48">
          <cell r="B48" t="str">
            <v>Vermont</v>
          </cell>
          <cell r="E48">
            <v>692</v>
          </cell>
        </row>
        <row r="49">
          <cell r="B49" t="str">
            <v>Virginia</v>
          </cell>
          <cell r="E49">
            <v>13430</v>
          </cell>
        </row>
        <row r="50">
          <cell r="B50" t="str">
            <v>Washington</v>
          </cell>
          <cell r="E50">
            <v>15752</v>
          </cell>
        </row>
        <row r="51">
          <cell r="B51" t="str">
            <v>West Virginia</v>
          </cell>
          <cell r="E51">
            <v>4129</v>
          </cell>
        </row>
        <row r="52">
          <cell r="B52" t="str">
            <v>Wisconsin</v>
          </cell>
          <cell r="E52">
            <v>8606</v>
          </cell>
        </row>
        <row r="53">
          <cell r="B53" t="str">
            <v>Wyoming</v>
          </cell>
          <cell r="E53">
            <v>1291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1970</v>
          </cell>
          <cell r="E2" t="str">
            <v>US</v>
          </cell>
          <cell r="F2">
            <v>2304471</v>
          </cell>
          <cell r="G2">
            <v>1952672000</v>
          </cell>
          <cell r="H2">
            <v>1001705</v>
          </cell>
          <cell r="I2">
            <v>489731000</v>
          </cell>
          <cell r="J2">
            <v>3350754</v>
          </cell>
          <cell r="K2">
            <v>2442403000</v>
          </cell>
        </row>
        <row r="3">
          <cell r="B3">
            <v>1970</v>
          </cell>
          <cell r="E3" t="str">
            <v>AL</v>
          </cell>
          <cell r="F3">
            <v>-11111</v>
          </cell>
          <cell r="G3">
            <v>23205000</v>
          </cell>
          <cell r="H3">
            <v>13177</v>
          </cell>
          <cell r="I3">
            <v>4212000</v>
          </cell>
          <cell r="J3">
            <v>50369</v>
          </cell>
          <cell r="K3">
            <v>27417000</v>
          </cell>
        </row>
        <row r="4">
          <cell r="B4">
            <v>1970</v>
          </cell>
          <cell r="E4" t="str">
            <v>AK</v>
          </cell>
          <cell r="F4">
            <v>-11111</v>
          </cell>
          <cell r="G4">
            <v>4554000</v>
          </cell>
          <cell r="H4">
            <v>1831</v>
          </cell>
          <cell r="I4">
            <v>1348000</v>
          </cell>
          <cell r="J4">
            <v>5766</v>
          </cell>
          <cell r="K4">
            <v>5902000</v>
          </cell>
        </row>
        <row r="5">
          <cell r="B5">
            <v>1970</v>
          </cell>
          <cell r="E5" t="str">
            <v>AZ</v>
          </cell>
          <cell r="F5">
            <v>-11111</v>
          </cell>
          <cell r="G5">
            <v>18434000</v>
          </cell>
          <cell r="H5">
            <v>9959</v>
          </cell>
          <cell r="I5">
            <v>5246000</v>
          </cell>
          <cell r="J5">
            <v>30751</v>
          </cell>
          <cell r="K5">
            <v>23680000</v>
          </cell>
        </row>
        <row r="6">
          <cell r="B6">
            <v>1970</v>
          </cell>
          <cell r="E6" t="str">
            <v>AR</v>
          </cell>
          <cell r="F6">
            <v>-11111</v>
          </cell>
          <cell r="G6">
            <v>11226000</v>
          </cell>
          <cell r="H6">
            <v>8524</v>
          </cell>
          <cell r="I6">
            <v>2807000</v>
          </cell>
          <cell r="J6">
            <v>29217</v>
          </cell>
          <cell r="K6">
            <v>14033000</v>
          </cell>
        </row>
        <row r="7">
          <cell r="B7">
            <v>1970</v>
          </cell>
          <cell r="E7" t="str">
            <v>CA</v>
          </cell>
          <cell r="F7">
            <v>-11111</v>
          </cell>
          <cell r="G7">
            <v>226407000</v>
          </cell>
          <cell r="H7">
            <v>103636</v>
          </cell>
          <cell r="I7">
            <v>64626000</v>
          </cell>
          <cell r="J7">
            <v>314925</v>
          </cell>
          <cell r="K7">
            <v>291033000</v>
          </cell>
        </row>
        <row r="8">
          <cell r="B8">
            <v>1970</v>
          </cell>
          <cell r="E8" t="str">
            <v>CO</v>
          </cell>
          <cell r="F8">
            <v>-11111</v>
          </cell>
          <cell r="G8">
            <v>21909000</v>
          </cell>
          <cell r="H8">
            <v>11897</v>
          </cell>
          <cell r="I8">
            <v>5536000</v>
          </cell>
          <cell r="J8">
            <v>41371</v>
          </cell>
          <cell r="K8">
            <v>27445000</v>
          </cell>
        </row>
        <row r="9">
          <cell r="B9">
            <v>1970</v>
          </cell>
          <cell r="E9" t="str">
            <v>CT</v>
          </cell>
          <cell r="F9">
            <v>-11111</v>
          </cell>
          <cell r="G9">
            <v>31554000</v>
          </cell>
          <cell r="H9">
            <v>11493</v>
          </cell>
          <cell r="I9">
            <v>5903000</v>
          </cell>
          <cell r="J9">
            <v>46916</v>
          </cell>
          <cell r="K9">
            <v>37457000</v>
          </cell>
        </row>
        <row r="10">
          <cell r="B10">
            <v>1970</v>
          </cell>
          <cell r="E10" t="str">
            <v>DE</v>
          </cell>
          <cell r="F10">
            <v>-11111</v>
          </cell>
          <cell r="G10">
            <v>6141000</v>
          </cell>
          <cell r="H10">
            <v>2940</v>
          </cell>
          <cell r="I10">
            <v>1715000</v>
          </cell>
          <cell r="J10">
            <v>10260</v>
          </cell>
          <cell r="K10">
            <v>7856000</v>
          </cell>
        </row>
        <row r="11">
          <cell r="B11">
            <v>1970</v>
          </cell>
          <cell r="E11" t="str">
            <v>DC</v>
          </cell>
          <cell r="F11">
            <v>-11111</v>
          </cell>
          <cell r="G11">
            <v>8544000</v>
          </cell>
          <cell r="H11">
            <v>3912</v>
          </cell>
          <cell r="I11">
            <v>971000</v>
          </cell>
          <cell r="J11">
            <v>12944</v>
          </cell>
          <cell r="K11">
            <v>9515000</v>
          </cell>
        </row>
        <row r="12">
          <cell r="B12">
            <v>1970</v>
          </cell>
          <cell r="E12" t="str">
            <v>FL</v>
          </cell>
          <cell r="F12">
            <v>-11111</v>
          </cell>
          <cell r="G12">
            <v>59160000</v>
          </cell>
          <cell r="H12">
            <v>38687</v>
          </cell>
          <cell r="I12">
            <v>17027000</v>
          </cell>
          <cell r="J12">
            <v>111216</v>
          </cell>
          <cell r="K12">
            <v>76187000</v>
          </cell>
        </row>
        <row r="13">
          <cell r="B13">
            <v>1970</v>
          </cell>
          <cell r="E13" t="str">
            <v>GA</v>
          </cell>
          <cell r="F13">
            <v>-11111</v>
          </cell>
          <cell r="G13">
            <v>34929000</v>
          </cell>
          <cell r="H13">
            <v>22053</v>
          </cell>
          <cell r="I13">
            <v>7353000</v>
          </cell>
          <cell r="J13">
            <v>75441</v>
          </cell>
          <cell r="K13">
            <v>42282000</v>
          </cell>
        </row>
        <row r="14">
          <cell r="B14">
            <v>1970</v>
          </cell>
          <cell r="E14" t="str">
            <v>HI</v>
          </cell>
          <cell r="F14">
            <v>-11111</v>
          </cell>
          <cell r="G14">
            <v>8193000</v>
          </cell>
          <cell r="H14">
            <v>4419</v>
          </cell>
          <cell r="I14">
            <v>2223000</v>
          </cell>
          <cell r="J14">
            <v>14173</v>
          </cell>
          <cell r="K14">
            <v>10416000</v>
          </cell>
        </row>
        <row r="15">
          <cell r="B15">
            <v>1970</v>
          </cell>
          <cell r="E15" t="str">
            <v>ID</v>
          </cell>
          <cell r="F15">
            <v>-11111</v>
          </cell>
          <cell r="G15">
            <v>5433000</v>
          </cell>
          <cell r="H15">
            <v>3220</v>
          </cell>
          <cell r="I15">
            <v>1313000</v>
          </cell>
          <cell r="J15">
            <v>12241</v>
          </cell>
          <cell r="K15">
            <v>6746000</v>
          </cell>
        </row>
        <row r="16">
          <cell r="B16">
            <v>1970</v>
          </cell>
          <cell r="E16" t="str">
            <v>IL</v>
          </cell>
          <cell r="F16">
            <v>-11111</v>
          </cell>
          <cell r="G16">
            <v>112997000</v>
          </cell>
          <cell r="H16">
            <v>56053</v>
          </cell>
          <cell r="I16">
            <v>30888000</v>
          </cell>
          <cell r="J16">
            <v>178962</v>
          </cell>
          <cell r="K16">
            <v>143885000</v>
          </cell>
        </row>
        <row r="17">
          <cell r="B17">
            <v>1970</v>
          </cell>
          <cell r="E17" t="str">
            <v>IN</v>
          </cell>
          <cell r="F17">
            <v>-11111</v>
          </cell>
          <cell r="G17">
            <v>49697000</v>
          </cell>
          <cell r="H17">
            <v>25288</v>
          </cell>
          <cell r="I17">
            <v>11782000</v>
          </cell>
          <cell r="J17">
            <v>85477</v>
          </cell>
          <cell r="K17">
            <v>61479000</v>
          </cell>
        </row>
        <row r="18">
          <cell r="B18">
            <v>1970</v>
          </cell>
          <cell r="E18" t="str">
            <v>IA</v>
          </cell>
          <cell r="F18">
            <v>-11111</v>
          </cell>
          <cell r="G18">
            <v>28967000</v>
          </cell>
          <cell r="H18">
            <v>15962</v>
          </cell>
          <cell r="I18">
            <v>7690000</v>
          </cell>
          <cell r="J18">
            <v>54822</v>
          </cell>
          <cell r="K18">
            <v>36657000</v>
          </cell>
        </row>
        <row r="19">
          <cell r="B19">
            <v>1970</v>
          </cell>
          <cell r="E19" t="str">
            <v>KS</v>
          </cell>
          <cell r="F19">
            <v>-11111</v>
          </cell>
          <cell r="G19">
            <v>20932000</v>
          </cell>
          <cell r="H19">
            <v>12236</v>
          </cell>
          <cell r="I19">
            <v>5270000</v>
          </cell>
          <cell r="J19">
            <v>43587</v>
          </cell>
          <cell r="K19">
            <v>26202000</v>
          </cell>
        </row>
        <row r="20">
          <cell r="B20">
            <v>1970</v>
          </cell>
          <cell r="E20" t="str">
            <v>KY</v>
          </cell>
          <cell r="F20">
            <v>-11111</v>
          </cell>
          <cell r="G20">
            <v>23414000</v>
          </cell>
          <cell r="H20">
            <v>15110</v>
          </cell>
          <cell r="I20">
            <v>5250000</v>
          </cell>
          <cell r="J20">
            <v>49821</v>
          </cell>
          <cell r="K20">
            <v>28664000</v>
          </cell>
        </row>
        <row r="21">
          <cell r="B21">
            <v>1970</v>
          </cell>
          <cell r="E21" t="str">
            <v>LA</v>
          </cell>
          <cell r="F21">
            <v>-11111</v>
          </cell>
          <cell r="G21">
            <v>29016000</v>
          </cell>
          <cell r="H21">
            <v>22274</v>
          </cell>
          <cell r="I21">
            <v>7938000</v>
          </cell>
          <cell r="J21">
            <v>64916</v>
          </cell>
          <cell r="K21">
            <v>36954000</v>
          </cell>
        </row>
        <row r="22">
          <cell r="B22">
            <v>1970</v>
          </cell>
          <cell r="E22" t="str">
            <v>ME</v>
          </cell>
          <cell r="F22">
            <v>-11111</v>
          </cell>
          <cell r="G22">
            <v>8494000</v>
          </cell>
          <cell r="H22">
            <v>4667</v>
          </cell>
          <cell r="I22">
            <v>1689000</v>
          </cell>
          <cell r="J22">
            <v>17424</v>
          </cell>
          <cell r="K22">
            <v>10183000</v>
          </cell>
        </row>
        <row r="23">
          <cell r="B23">
            <v>1970</v>
          </cell>
          <cell r="E23" t="str">
            <v>MD</v>
          </cell>
          <cell r="F23">
            <v>-11111</v>
          </cell>
          <cell r="G23">
            <v>41887000</v>
          </cell>
          <cell r="H23">
            <v>20728</v>
          </cell>
          <cell r="I23">
            <v>9602000</v>
          </cell>
          <cell r="J23">
            <v>64618</v>
          </cell>
          <cell r="K23">
            <v>51489000</v>
          </cell>
        </row>
        <row r="24">
          <cell r="B24">
            <v>1970</v>
          </cell>
          <cell r="E24" t="str">
            <v>MA</v>
          </cell>
          <cell r="F24">
            <v>-11111</v>
          </cell>
          <cell r="G24">
            <v>50227000</v>
          </cell>
          <cell r="H24">
            <v>19808</v>
          </cell>
          <cell r="I24">
            <v>9342000</v>
          </cell>
          <cell r="J24">
            <v>82168</v>
          </cell>
          <cell r="K24">
            <v>59569000</v>
          </cell>
        </row>
        <row r="25">
          <cell r="B25">
            <v>1970</v>
          </cell>
          <cell r="E25" t="str">
            <v>MI</v>
          </cell>
          <cell r="F25">
            <v>-11111</v>
          </cell>
          <cell r="G25">
            <v>107008000</v>
          </cell>
          <cell r="H25">
            <v>48699</v>
          </cell>
          <cell r="I25">
            <v>29173000</v>
          </cell>
          <cell r="J25">
            <v>154554</v>
          </cell>
          <cell r="K25">
            <v>136181000</v>
          </cell>
        </row>
        <row r="26">
          <cell r="B26">
            <v>1970</v>
          </cell>
          <cell r="E26" t="str">
            <v>MN</v>
          </cell>
          <cell r="F26">
            <v>-11111</v>
          </cell>
          <cell r="G26">
            <v>45069000</v>
          </cell>
          <cell r="H26">
            <v>21416</v>
          </cell>
          <cell r="I26">
            <v>11626000</v>
          </cell>
          <cell r="J26">
            <v>71799</v>
          </cell>
          <cell r="K26">
            <v>56695000</v>
          </cell>
        </row>
        <row r="27">
          <cell r="B27">
            <v>1970</v>
          </cell>
          <cell r="E27" t="str">
            <v>MS</v>
          </cell>
          <cell r="F27">
            <v>-11111</v>
          </cell>
          <cell r="G27">
            <v>12999000</v>
          </cell>
          <cell r="H27">
            <v>10122</v>
          </cell>
          <cell r="I27">
            <v>3296000</v>
          </cell>
          <cell r="J27">
            <v>35546</v>
          </cell>
          <cell r="K27">
            <v>16295000</v>
          </cell>
        </row>
        <row r="28">
          <cell r="B28">
            <v>1970</v>
          </cell>
          <cell r="E28" t="str">
            <v>MO</v>
          </cell>
          <cell r="F28">
            <v>-11111</v>
          </cell>
          <cell r="G28">
            <v>38040000</v>
          </cell>
          <cell r="H28">
            <v>24387</v>
          </cell>
          <cell r="I28">
            <v>10765000</v>
          </cell>
          <cell r="J28">
            <v>75367</v>
          </cell>
          <cell r="K28">
            <v>48805000</v>
          </cell>
        </row>
        <row r="29">
          <cell r="B29">
            <v>1970</v>
          </cell>
          <cell r="E29" t="str">
            <v>MT</v>
          </cell>
          <cell r="F29">
            <v>-11111</v>
          </cell>
          <cell r="G29">
            <v>6522000</v>
          </cell>
          <cell r="H29">
            <v>3096</v>
          </cell>
          <cell r="I29">
            <v>1440000</v>
          </cell>
          <cell r="J29">
            <v>12168</v>
          </cell>
          <cell r="K29">
            <v>7962000</v>
          </cell>
        </row>
        <row r="30">
          <cell r="B30">
            <v>1970</v>
          </cell>
          <cell r="E30" t="str">
            <v>NE</v>
          </cell>
          <cell r="F30">
            <v>-11111</v>
          </cell>
          <cell r="G30">
            <v>13900000</v>
          </cell>
          <cell r="H30">
            <v>6657</v>
          </cell>
          <cell r="I30">
            <v>2983000</v>
          </cell>
          <cell r="J30">
            <v>27111</v>
          </cell>
          <cell r="K30">
            <v>16883000</v>
          </cell>
        </row>
        <row r="31">
          <cell r="B31">
            <v>1970</v>
          </cell>
          <cell r="E31" t="str">
            <v>NV</v>
          </cell>
          <cell r="F31">
            <v>-11111</v>
          </cell>
          <cell r="G31">
            <v>4972000</v>
          </cell>
          <cell r="H31">
            <v>2914</v>
          </cell>
          <cell r="I31">
            <v>1583000</v>
          </cell>
          <cell r="J31">
            <v>9043</v>
          </cell>
          <cell r="K31">
            <v>6555000</v>
          </cell>
        </row>
        <row r="32">
          <cell r="B32">
            <v>1970</v>
          </cell>
          <cell r="E32" t="str">
            <v>NH</v>
          </cell>
          <cell r="F32">
            <v>-11111</v>
          </cell>
          <cell r="G32">
            <v>5806000</v>
          </cell>
          <cell r="H32">
            <v>1884</v>
          </cell>
          <cell r="I32">
            <v>804000</v>
          </cell>
          <cell r="J32">
            <v>10060</v>
          </cell>
          <cell r="K32">
            <v>6610000</v>
          </cell>
        </row>
        <row r="33">
          <cell r="B33">
            <v>1970</v>
          </cell>
          <cell r="E33" t="str">
            <v>NJ</v>
          </cell>
          <cell r="F33">
            <v>-11111</v>
          </cell>
          <cell r="G33">
            <v>77764000</v>
          </cell>
          <cell r="H33">
            <v>30529</v>
          </cell>
          <cell r="I33">
            <v>16537000</v>
          </cell>
          <cell r="J33">
            <v>113053</v>
          </cell>
          <cell r="K33">
            <v>94301000</v>
          </cell>
        </row>
        <row r="34">
          <cell r="B34">
            <v>1970</v>
          </cell>
          <cell r="E34" t="str">
            <v>NM</v>
          </cell>
          <cell r="F34">
            <v>-11111</v>
          </cell>
          <cell r="G34">
            <v>9604000</v>
          </cell>
          <cell r="H34">
            <v>5787</v>
          </cell>
          <cell r="I34">
            <v>2448000</v>
          </cell>
          <cell r="J34">
            <v>19745</v>
          </cell>
          <cell r="K34">
            <v>12052000</v>
          </cell>
        </row>
        <row r="35">
          <cell r="B35">
            <v>1970</v>
          </cell>
          <cell r="E35" t="str">
            <v>NY</v>
          </cell>
          <cell r="F35">
            <v>-11111</v>
          </cell>
          <cell r="G35">
            <v>223466000</v>
          </cell>
          <cell r="H35">
            <v>85287</v>
          </cell>
          <cell r="I35">
            <v>52104000</v>
          </cell>
          <cell r="J35">
            <v>310006</v>
          </cell>
          <cell r="K35">
            <v>275570000</v>
          </cell>
        </row>
        <row r="36">
          <cell r="B36">
            <v>1970</v>
          </cell>
          <cell r="E36" t="str">
            <v>NC</v>
          </cell>
          <cell r="F36">
            <v>-11111</v>
          </cell>
          <cell r="G36">
            <v>41550000</v>
          </cell>
          <cell r="H36">
            <v>23925</v>
          </cell>
          <cell r="I36">
            <v>8197000</v>
          </cell>
          <cell r="J36">
            <v>81144</v>
          </cell>
          <cell r="K36">
            <v>49747000</v>
          </cell>
        </row>
        <row r="37">
          <cell r="B37">
            <v>1970</v>
          </cell>
          <cell r="E37" t="str">
            <v>ND</v>
          </cell>
          <cell r="F37">
            <v>-11111</v>
          </cell>
          <cell r="G37">
            <v>5512000</v>
          </cell>
          <cell r="H37">
            <v>3190</v>
          </cell>
          <cell r="I37">
            <v>1475000</v>
          </cell>
          <cell r="J37">
            <v>11435</v>
          </cell>
          <cell r="K37">
            <v>6987000</v>
          </cell>
        </row>
        <row r="38">
          <cell r="B38">
            <v>1970</v>
          </cell>
          <cell r="E38" t="str">
            <v>OH</v>
          </cell>
          <cell r="F38">
            <v>-11111</v>
          </cell>
          <cell r="G38">
            <v>90843000</v>
          </cell>
          <cell r="H38">
            <v>51766</v>
          </cell>
          <cell r="I38">
            <v>24809000</v>
          </cell>
          <cell r="J38">
            <v>165338</v>
          </cell>
          <cell r="K38">
            <v>115652000</v>
          </cell>
        </row>
        <row r="39">
          <cell r="B39">
            <v>1970</v>
          </cell>
          <cell r="E39" t="str">
            <v>OK</v>
          </cell>
          <cell r="F39">
            <v>-11111</v>
          </cell>
          <cell r="G39">
            <v>18911000</v>
          </cell>
          <cell r="H39">
            <v>12273</v>
          </cell>
          <cell r="I39">
            <v>5057000</v>
          </cell>
          <cell r="J39">
            <v>42539</v>
          </cell>
          <cell r="K39">
            <v>23968000</v>
          </cell>
        </row>
        <row r="40">
          <cell r="B40">
            <v>1970</v>
          </cell>
          <cell r="E40" t="str">
            <v>OR</v>
          </cell>
          <cell r="F40">
            <v>-11111</v>
          </cell>
          <cell r="G40">
            <v>21121000</v>
          </cell>
          <cell r="H40">
            <v>12111</v>
          </cell>
          <cell r="I40">
            <v>5790000</v>
          </cell>
          <cell r="J40">
            <v>39182</v>
          </cell>
          <cell r="K40">
            <v>26911000</v>
          </cell>
        </row>
        <row r="41">
          <cell r="B41">
            <v>1970</v>
          </cell>
          <cell r="E41" t="str">
            <v>PA</v>
          </cell>
          <cell r="F41">
            <v>-11111</v>
          </cell>
          <cell r="G41">
            <v>98428000</v>
          </cell>
          <cell r="H41">
            <v>54263</v>
          </cell>
          <cell r="I41">
            <v>27555000</v>
          </cell>
          <cell r="J41">
            <v>176122</v>
          </cell>
          <cell r="K41">
            <v>125983000</v>
          </cell>
        </row>
        <row r="42">
          <cell r="B42">
            <v>1970</v>
          </cell>
          <cell r="E42" t="str">
            <v>RI</v>
          </cell>
          <cell r="F42">
            <v>-11111</v>
          </cell>
          <cell r="G42">
            <v>8786000</v>
          </cell>
          <cell r="H42">
            <v>3215</v>
          </cell>
          <cell r="I42">
            <v>1531000</v>
          </cell>
          <cell r="J42">
            <v>13477</v>
          </cell>
          <cell r="K42">
            <v>10317000</v>
          </cell>
        </row>
        <row r="43">
          <cell r="B43">
            <v>1970</v>
          </cell>
          <cell r="E43" t="str">
            <v>SC</v>
          </cell>
          <cell r="F43">
            <v>-11111</v>
          </cell>
          <cell r="G43">
            <v>20361000</v>
          </cell>
          <cell r="H43">
            <v>12165</v>
          </cell>
          <cell r="I43">
            <v>3930000</v>
          </cell>
          <cell r="J43">
            <v>45858</v>
          </cell>
          <cell r="K43">
            <v>24291000</v>
          </cell>
        </row>
        <row r="44">
          <cell r="B44">
            <v>1970</v>
          </cell>
          <cell r="E44" t="str">
            <v>SD</v>
          </cell>
          <cell r="F44">
            <v>-11111</v>
          </cell>
          <cell r="G44">
            <v>6481000</v>
          </cell>
          <cell r="H44">
            <v>4029</v>
          </cell>
          <cell r="I44">
            <v>1645000</v>
          </cell>
          <cell r="J44">
            <v>14689</v>
          </cell>
          <cell r="K44">
            <v>8126000</v>
          </cell>
        </row>
        <row r="45">
          <cell r="B45">
            <v>1970</v>
          </cell>
          <cell r="E45" t="str">
            <v>TN</v>
          </cell>
          <cell r="F45">
            <v>-11111</v>
          </cell>
          <cell r="G45">
            <v>27265000</v>
          </cell>
          <cell r="H45">
            <v>17165</v>
          </cell>
          <cell r="I45">
            <v>5750000</v>
          </cell>
          <cell r="J45">
            <v>56510</v>
          </cell>
          <cell r="K45">
            <v>33015000</v>
          </cell>
        </row>
        <row r="46">
          <cell r="B46">
            <v>1970</v>
          </cell>
          <cell r="E46" t="str">
            <v>TX</v>
          </cell>
          <cell r="F46">
            <v>-11111</v>
          </cell>
          <cell r="G46">
            <v>94526000</v>
          </cell>
          <cell r="H46">
            <v>56767</v>
          </cell>
          <cell r="I46">
            <v>23397000</v>
          </cell>
          <cell r="J46">
            <v>195889</v>
          </cell>
          <cell r="K46">
            <v>117923000</v>
          </cell>
        </row>
        <row r="47">
          <cell r="B47">
            <v>1970</v>
          </cell>
          <cell r="E47" t="str">
            <v>UT</v>
          </cell>
          <cell r="F47">
            <v>-11111</v>
          </cell>
          <cell r="G47">
            <v>10111000</v>
          </cell>
          <cell r="H47">
            <v>7109</v>
          </cell>
          <cell r="I47">
            <v>2516000</v>
          </cell>
          <cell r="J47">
            <v>21742</v>
          </cell>
          <cell r="K47">
            <v>12627000</v>
          </cell>
        </row>
        <row r="48">
          <cell r="B48">
            <v>1970</v>
          </cell>
          <cell r="E48" t="str">
            <v>VT</v>
          </cell>
          <cell r="F48">
            <v>-11111</v>
          </cell>
          <cell r="G48">
            <v>3670000</v>
          </cell>
          <cell r="H48">
            <v>1523</v>
          </cell>
          <cell r="I48">
            <v>689000</v>
          </cell>
          <cell r="J48">
            <v>6888</v>
          </cell>
          <cell r="K48">
            <v>4359000</v>
          </cell>
        </row>
        <row r="49">
          <cell r="B49">
            <v>1970</v>
          </cell>
          <cell r="E49" t="str">
            <v>VA</v>
          </cell>
          <cell r="F49">
            <v>-11111</v>
          </cell>
          <cell r="G49">
            <v>41466000</v>
          </cell>
          <cell r="H49">
            <v>23891</v>
          </cell>
          <cell r="I49">
            <v>9030000</v>
          </cell>
          <cell r="J49">
            <v>79240</v>
          </cell>
          <cell r="K49">
            <v>50496000</v>
          </cell>
        </row>
        <row r="50">
          <cell r="B50">
            <v>1970</v>
          </cell>
          <cell r="E50" t="str">
            <v>WA</v>
          </cell>
          <cell r="F50">
            <v>-11111</v>
          </cell>
          <cell r="G50">
            <v>35790000</v>
          </cell>
          <cell r="H50">
            <v>18766</v>
          </cell>
          <cell r="I50">
            <v>11299000</v>
          </cell>
          <cell r="J50">
            <v>60257</v>
          </cell>
          <cell r="K50">
            <v>47089000</v>
          </cell>
        </row>
        <row r="51">
          <cell r="B51">
            <v>1970</v>
          </cell>
          <cell r="E51" t="str">
            <v>WV</v>
          </cell>
          <cell r="F51">
            <v>-11111</v>
          </cell>
          <cell r="G51">
            <v>13671000</v>
          </cell>
          <cell r="H51">
            <v>10533</v>
          </cell>
          <cell r="I51">
            <v>3803000</v>
          </cell>
          <cell r="J51">
            <v>30051</v>
          </cell>
          <cell r="K51">
            <v>17474000</v>
          </cell>
        </row>
        <row r="52">
          <cell r="B52">
            <v>1970</v>
          </cell>
          <cell r="E52" t="str">
            <v>WI</v>
          </cell>
          <cell r="F52">
            <v>-11111</v>
          </cell>
          <cell r="G52">
            <v>39958000</v>
          </cell>
          <cell r="H52">
            <v>18181</v>
          </cell>
          <cell r="I52">
            <v>9928000</v>
          </cell>
          <cell r="J52">
            <v>67071</v>
          </cell>
          <cell r="K52">
            <v>49886000</v>
          </cell>
        </row>
        <row r="53">
          <cell r="B53">
            <v>1970</v>
          </cell>
          <cell r="E53" t="str">
            <v>WY</v>
          </cell>
          <cell r="F53">
            <v>-11111</v>
          </cell>
          <cell r="G53">
            <v>3776000</v>
          </cell>
          <cell r="H53">
            <v>2181</v>
          </cell>
          <cell r="I53">
            <v>964000</v>
          </cell>
          <cell r="J53">
            <v>7485</v>
          </cell>
          <cell r="K53">
            <v>4740000</v>
          </cell>
        </row>
        <row r="54">
          <cell r="B54">
            <v>1971</v>
          </cell>
          <cell r="E54" t="str">
            <v>US</v>
          </cell>
          <cell r="F54">
            <v>-11111</v>
          </cell>
          <cell r="G54">
            <v>2050556000</v>
          </cell>
          <cell r="H54">
            <v>1053174</v>
          </cell>
          <cell r="I54">
            <v>540880000</v>
          </cell>
          <cell r="J54">
            <v>3447053</v>
          </cell>
          <cell r="K54">
            <v>2591436000</v>
          </cell>
        </row>
        <row r="55">
          <cell r="B55">
            <v>1971</v>
          </cell>
          <cell r="E55" t="str">
            <v>AL</v>
          </cell>
          <cell r="F55">
            <v>-11111</v>
          </cell>
          <cell r="G55">
            <v>22911000</v>
          </cell>
          <cell r="H55">
            <v>13170</v>
          </cell>
          <cell r="I55">
            <v>4560000</v>
          </cell>
          <cell r="J55">
            <v>50273</v>
          </cell>
          <cell r="K55">
            <v>27471000</v>
          </cell>
        </row>
        <row r="56">
          <cell r="B56">
            <v>1971</v>
          </cell>
          <cell r="E56" t="str">
            <v>AK</v>
          </cell>
          <cell r="F56">
            <v>-11111</v>
          </cell>
          <cell r="G56">
            <v>5532000</v>
          </cell>
          <cell r="H56">
            <v>1818</v>
          </cell>
          <cell r="I56">
            <v>1409000</v>
          </cell>
          <cell r="J56">
            <v>6546</v>
          </cell>
          <cell r="K56">
            <v>6941000</v>
          </cell>
        </row>
        <row r="57">
          <cell r="B57">
            <v>1971</v>
          </cell>
          <cell r="E57" t="str">
            <v>AZ</v>
          </cell>
          <cell r="F57">
            <v>-11111</v>
          </cell>
          <cell r="G57">
            <v>19383000</v>
          </cell>
          <cell r="H57">
            <v>10985</v>
          </cell>
          <cell r="I57">
            <v>5863000</v>
          </cell>
          <cell r="J57">
            <v>32610</v>
          </cell>
          <cell r="K57">
            <v>25246000</v>
          </cell>
        </row>
        <row r="58">
          <cell r="B58">
            <v>1971</v>
          </cell>
          <cell r="E58" t="str">
            <v>AR</v>
          </cell>
          <cell r="F58">
            <v>-11111</v>
          </cell>
          <cell r="G58">
            <v>11599000</v>
          </cell>
          <cell r="H58">
            <v>8739</v>
          </cell>
          <cell r="I58">
            <v>3016000</v>
          </cell>
          <cell r="J58">
            <v>29880</v>
          </cell>
          <cell r="K58">
            <v>14615000</v>
          </cell>
        </row>
        <row r="59">
          <cell r="B59">
            <v>1971</v>
          </cell>
          <cell r="E59" t="str">
            <v>CA</v>
          </cell>
          <cell r="F59">
            <v>-11111</v>
          </cell>
          <cell r="G59">
            <v>238404000</v>
          </cell>
          <cell r="H59">
            <v>108038</v>
          </cell>
          <cell r="I59">
            <v>68785000</v>
          </cell>
          <cell r="J59">
            <v>326933</v>
          </cell>
          <cell r="K59">
            <v>307189000</v>
          </cell>
        </row>
        <row r="60">
          <cell r="B60">
            <v>1971</v>
          </cell>
          <cell r="E60" t="str">
            <v>CO</v>
          </cell>
          <cell r="F60">
            <v>-11111</v>
          </cell>
          <cell r="G60">
            <v>22343000</v>
          </cell>
          <cell r="H60">
            <v>13081</v>
          </cell>
          <cell r="I60">
            <v>6468000</v>
          </cell>
          <cell r="J60">
            <v>43278</v>
          </cell>
          <cell r="K60">
            <v>28811000</v>
          </cell>
        </row>
        <row r="61">
          <cell r="B61">
            <v>1971</v>
          </cell>
          <cell r="E61" t="str">
            <v>CT</v>
          </cell>
          <cell r="F61">
            <v>-11111</v>
          </cell>
          <cell r="G61">
            <v>35222000</v>
          </cell>
          <cell r="H61">
            <v>12158</v>
          </cell>
          <cell r="I61">
            <v>6731000</v>
          </cell>
          <cell r="J61">
            <v>49332</v>
          </cell>
          <cell r="K61">
            <v>41953000</v>
          </cell>
        </row>
        <row r="62">
          <cell r="B62">
            <v>1971</v>
          </cell>
          <cell r="E62" t="str">
            <v>DE</v>
          </cell>
          <cell r="F62">
            <v>-11111</v>
          </cell>
          <cell r="G62">
            <v>6318000</v>
          </cell>
          <cell r="H62">
            <v>3397</v>
          </cell>
          <cell r="I62">
            <v>2091000</v>
          </cell>
          <cell r="J62">
            <v>10955</v>
          </cell>
          <cell r="K62">
            <v>8409000</v>
          </cell>
        </row>
        <row r="63">
          <cell r="B63">
            <v>1971</v>
          </cell>
          <cell r="E63" t="str">
            <v>DC</v>
          </cell>
          <cell r="F63">
            <v>-11111</v>
          </cell>
          <cell r="G63">
            <v>10130000</v>
          </cell>
          <cell r="H63">
            <v>4886</v>
          </cell>
          <cell r="I63">
            <v>3175000</v>
          </cell>
          <cell r="J63">
            <v>12989</v>
          </cell>
          <cell r="K63">
            <v>13305000</v>
          </cell>
        </row>
        <row r="64">
          <cell r="B64">
            <v>1971</v>
          </cell>
          <cell r="E64" t="str">
            <v>FL</v>
          </cell>
          <cell r="F64">
            <v>-11111</v>
          </cell>
          <cell r="G64">
            <v>63812000</v>
          </cell>
          <cell r="H64">
            <v>41672</v>
          </cell>
          <cell r="I64">
            <v>17519000</v>
          </cell>
          <cell r="J64">
            <v>117122</v>
          </cell>
          <cell r="K64">
            <v>81331000</v>
          </cell>
        </row>
        <row r="65">
          <cell r="B65">
            <v>1971</v>
          </cell>
          <cell r="E65" t="str">
            <v>GA</v>
          </cell>
          <cell r="F65">
            <v>-11111</v>
          </cell>
          <cell r="G65">
            <v>35814000</v>
          </cell>
          <cell r="H65">
            <v>22872</v>
          </cell>
          <cell r="I65">
            <v>8532000</v>
          </cell>
          <cell r="J65">
            <v>77329</v>
          </cell>
          <cell r="K65">
            <v>44346000</v>
          </cell>
        </row>
        <row r="66">
          <cell r="B66">
            <v>1971</v>
          </cell>
          <cell r="E66" t="str">
            <v>HI</v>
          </cell>
          <cell r="F66">
            <v>-11111</v>
          </cell>
          <cell r="G66">
            <v>8595000</v>
          </cell>
          <cell r="H66">
            <v>4073</v>
          </cell>
          <cell r="I66">
            <v>2224000</v>
          </cell>
          <cell r="J66">
            <v>15448</v>
          </cell>
          <cell r="K66">
            <v>10819000</v>
          </cell>
        </row>
        <row r="67">
          <cell r="B67">
            <v>1971</v>
          </cell>
          <cell r="E67" t="str">
            <v>ID</v>
          </cell>
          <cell r="F67">
            <v>-11111</v>
          </cell>
          <cell r="G67">
            <v>5663000</v>
          </cell>
          <cell r="H67">
            <v>3310</v>
          </cell>
          <cell r="I67">
            <v>1489000</v>
          </cell>
          <cell r="J67">
            <v>12427</v>
          </cell>
          <cell r="K67">
            <v>7152000</v>
          </cell>
        </row>
        <row r="68">
          <cell r="B68">
            <v>1971</v>
          </cell>
          <cell r="E68" t="str">
            <v>IL</v>
          </cell>
          <cell r="F68">
            <v>-11111</v>
          </cell>
          <cell r="G68">
            <v>119792000</v>
          </cell>
          <cell r="H68">
            <v>53744</v>
          </cell>
          <cell r="I68">
            <v>33836000</v>
          </cell>
          <cell r="J68">
            <v>180105</v>
          </cell>
          <cell r="K68">
            <v>153628000</v>
          </cell>
        </row>
        <row r="69">
          <cell r="B69">
            <v>1971</v>
          </cell>
          <cell r="E69" t="str">
            <v>IN</v>
          </cell>
          <cell r="F69">
            <v>-11111</v>
          </cell>
          <cell r="G69">
            <v>51564000</v>
          </cell>
          <cell r="H69">
            <v>27358</v>
          </cell>
          <cell r="I69">
            <v>13209000</v>
          </cell>
          <cell r="J69">
            <v>87909</v>
          </cell>
          <cell r="K69">
            <v>64773000</v>
          </cell>
        </row>
        <row r="70">
          <cell r="B70">
            <v>1971</v>
          </cell>
          <cell r="E70" t="str">
            <v>IA</v>
          </cell>
          <cell r="F70">
            <v>-11111</v>
          </cell>
          <cell r="G70">
            <v>30339000</v>
          </cell>
          <cell r="H70">
            <v>16133</v>
          </cell>
          <cell r="I70">
            <v>8231000</v>
          </cell>
          <cell r="J70">
            <v>55777</v>
          </cell>
          <cell r="K70">
            <v>38570000</v>
          </cell>
        </row>
        <row r="71">
          <cell r="B71">
            <v>1971</v>
          </cell>
          <cell r="E71" t="str">
            <v>KS</v>
          </cell>
          <cell r="F71">
            <v>-11111</v>
          </cell>
          <cell r="G71">
            <v>20411000</v>
          </cell>
          <cell r="H71">
            <v>12158</v>
          </cell>
          <cell r="I71">
            <v>5850000</v>
          </cell>
          <cell r="J71">
            <v>42541</v>
          </cell>
          <cell r="K71">
            <v>26261000</v>
          </cell>
        </row>
        <row r="72">
          <cell r="B72">
            <v>1971</v>
          </cell>
          <cell r="E72" t="str">
            <v>KY</v>
          </cell>
          <cell r="F72">
            <v>-11111</v>
          </cell>
          <cell r="G72">
            <v>24004000</v>
          </cell>
          <cell r="H72">
            <v>14968</v>
          </cell>
          <cell r="I72">
            <v>5733000</v>
          </cell>
          <cell r="J72">
            <v>49810</v>
          </cell>
          <cell r="K72">
            <v>29737000</v>
          </cell>
        </row>
        <row r="73">
          <cell r="B73">
            <v>1971</v>
          </cell>
          <cell r="E73" t="str">
            <v>LA</v>
          </cell>
          <cell r="F73">
            <v>-11111</v>
          </cell>
          <cell r="G73">
            <v>31567000</v>
          </cell>
          <cell r="H73">
            <v>24224</v>
          </cell>
          <cell r="I73">
            <v>9755000</v>
          </cell>
          <cell r="J73">
            <v>67315</v>
          </cell>
          <cell r="K73">
            <v>41322000</v>
          </cell>
        </row>
        <row r="74">
          <cell r="B74">
            <v>1971</v>
          </cell>
          <cell r="E74" t="str">
            <v>ME</v>
          </cell>
          <cell r="F74">
            <v>-11111</v>
          </cell>
          <cell r="G74">
            <v>9078000</v>
          </cell>
          <cell r="H74">
            <v>4743</v>
          </cell>
          <cell r="I74">
            <v>1910000</v>
          </cell>
          <cell r="J74">
            <v>17728</v>
          </cell>
          <cell r="K74">
            <v>10988000</v>
          </cell>
        </row>
        <row r="75">
          <cell r="B75">
            <v>1971</v>
          </cell>
          <cell r="E75" t="str">
            <v>MD</v>
          </cell>
          <cell r="F75">
            <v>-11111</v>
          </cell>
          <cell r="G75">
            <v>45885000</v>
          </cell>
          <cell r="H75">
            <v>20174</v>
          </cell>
          <cell r="I75">
            <v>10492000</v>
          </cell>
          <cell r="J75">
            <v>65970</v>
          </cell>
          <cell r="K75">
            <v>56377000</v>
          </cell>
        </row>
        <row r="76">
          <cell r="B76">
            <v>1971</v>
          </cell>
          <cell r="E76" t="str">
            <v>MA</v>
          </cell>
          <cell r="F76">
            <v>-11111</v>
          </cell>
          <cell r="G76">
            <v>56177000</v>
          </cell>
          <cell r="H76">
            <v>20519</v>
          </cell>
          <cell r="I76">
            <v>10958000</v>
          </cell>
          <cell r="J76">
            <v>84119</v>
          </cell>
          <cell r="K76">
            <v>67135000</v>
          </cell>
        </row>
        <row r="77">
          <cell r="B77">
            <v>1971</v>
          </cell>
          <cell r="E77" t="str">
            <v>MI</v>
          </cell>
          <cell r="F77">
            <v>-11111</v>
          </cell>
          <cell r="G77">
            <v>112061000</v>
          </cell>
          <cell r="H77">
            <v>51124</v>
          </cell>
          <cell r="I77">
            <v>32492000</v>
          </cell>
          <cell r="J77">
            <v>157862</v>
          </cell>
          <cell r="K77">
            <v>144553000</v>
          </cell>
        </row>
        <row r="78">
          <cell r="B78">
            <v>1971</v>
          </cell>
          <cell r="E78" t="str">
            <v>MN</v>
          </cell>
          <cell r="F78">
            <v>-11111</v>
          </cell>
          <cell r="G78">
            <v>48679000</v>
          </cell>
          <cell r="H78">
            <v>22910</v>
          </cell>
          <cell r="I78">
            <v>13443000</v>
          </cell>
          <cell r="J78">
            <v>75485</v>
          </cell>
          <cell r="K78">
            <v>62122000</v>
          </cell>
        </row>
        <row r="79">
          <cell r="B79">
            <v>1971</v>
          </cell>
          <cell r="E79" t="str">
            <v>MS</v>
          </cell>
          <cell r="F79">
            <v>-11111</v>
          </cell>
          <cell r="G79">
            <v>14142000</v>
          </cell>
          <cell r="H79">
            <v>10804</v>
          </cell>
          <cell r="I79">
            <v>3779000</v>
          </cell>
          <cell r="J79">
            <v>37246</v>
          </cell>
          <cell r="K79">
            <v>17921000</v>
          </cell>
        </row>
        <row r="80">
          <cell r="B80">
            <v>1971</v>
          </cell>
          <cell r="E80" t="str">
            <v>MO</v>
          </cell>
          <cell r="F80">
            <v>-11111</v>
          </cell>
          <cell r="G80">
            <v>38854000</v>
          </cell>
          <cell r="H80">
            <v>26108</v>
          </cell>
          <cell r="I80">
            <v>11902000</v>
          </cell>
          <cell r="J80">
            <v>78452</v>
          </cell>
          <cell r="K80">
            <v>50756000</v>
          </cell>
        </row>
        <row r="81">
          <cell r="B81">
            <v>1971</v>
          </cell>
          <cell r="E81" t="str">
            <v>MT</v>
          </cell>
          <cell r="F81">
            <v>-11111</v>
          </cell>
          <cell r="G81">
            <v>6932000</v>
          </cell>
          <cell r="H81">
            <v>3253</v>
          </cell>
          <cell r="I81">
            <v>1583000</v>
          </cell>
          <cell r="J81">
            <v>12431</v>
          </cell>
          <cell r="K81">
            <v>8515000</v>
          </cell>
        </row>
        <row r="82">
          <cell r="B82">
            <v>1971</v>
          </cell>
          <cell r="E82" t="str">
            <v>NE</v>
          </cell>
          <cell r="F82">
            <v>-11111</v>
          </cell>
          <cell r="G82">
            <v>13506000</v>
          </cell>
          <cell r="H82">
            <v>6944</v>
          </cell>
          <cell r="I82">
            <v>3260000</v>
          </cell>
          <cell r="J82">
            <v>27047</v>
          </cell>
          <cell r="K82">
            <v>16766000</v>
          </cell>
        </row>
        <row r="83">
          <cell r="B83">
            <v>1971</v>
          </cell>
          <cell r="E83" t="str">
            <v>NV</v>
          </cell>
          <cell r="F83">
            <v>-11111</v>
          </cell>
          <cell r="G83">
            <v>5019000</v>
          </cell>
          <cell r="H83">
            <v>3372</v>
          </cell>
          <cell r="I83">
            <v>1711000</v>
          </cell>
          <cell r="J83">
            <v>9774</v>
          </cell>
          <cell r="K83">
            <v>6730000</v>
          </cell>
        </row>
        <row r="84">
          <cell r="B84">
            <v>1971</v>
          </cell>
          <cell r="E84" t="str">
            <v>NH</v>
          </cell>
          <cell r="F84">
            <v>-11111</v>
          </cell>
          <cell r="G84">
            <v>6057000</v>
          </cell>
          <cell r="H84">
            <v>2051</v>
          </cell>
          <cell r="I84">
            <v>897000</v>
          </cell>
          <cell r="J84">
            <v>10671</v>
          </cell>
          <cell r="K84">
            <v>6954000</v>
          </cell>
        </row>
        <row r="85">
          <cell r="B85">
            <v>1971</v>
          </cell>
          <cell r="E85" t="str">
            <v>NJ</v>
          </cell>
          <cell r="F85">
            <v>-11111</v>
          </cell>
          <cell r="G85">
            <v>83102000</v>
          </cell>
          <cell r="H85">
            <v>30177</v>
          </cell>
          <cell r="I85">
            <v>17465000</v>
          </cell>
          <cell r="J85">
            <v>115434</v>
          </cell>
          <cell r="K85">
            <v>100567000</v>
          </cell>
        </row>
        <row r="86">
          <cell r="B86">
            <v>1971</v>
          </cell>
          <cell r="E86" t="str">
            <v>NM</v>
          </cell>
          <cell r="F86">
            <v>-11111</v>
          </cell>
          <cell r="G86">
            <v>10914000</v>
          </cell>
          <cell r="H86">
            <v>6193</v>
          </cell>
          <cell r="I86">
            <v>2691000</v>
          </cell>
          <cell r="J86">
            <v>21938</v>
          </cell>
          <cell r="K86">
            <v>13605000</v>
          </cell>
        </row>
        <row r="87">
          <cell r="B87">
            <v>1971</v>
          </cell>
          <cell r="E87" t="str">
            <v>NY</v>
          </cell>
          <cell r="F87">
            <v>-11111</v>
          </cell>
          <cell r="G87">
            <v>226992000</v>
          </cell>
          <cell r="H87">
            <v>96058</v>
          </cell>
          <cell r="I87">
            <v>58439000</v>
          </cell>
          <cell r="J87">
            <v>315808</v>
          </cell>
          <cell r="K87">
            <v>285431000</v>
          </cell>
        </row>
        <row r="88">
          <cell r="B88">
            <v>1971</v>
          </cell>
          <cell r="E88" t="str">
            <v>NC</v>
          </cell>
          <cell r="F88">
            <v>-11111</v>
          </cell>
          <cell r="G88">
            <v>50085000</v>
          </cell>
          <cell r="H88">
            <v>31163</v>
          </cell>
          <cell r="I88">
            <v>11145000</v>
          </cell>
          <cell r="J88">
            <v>89199</v>
          </cell>
          <cell r="K88">
            <v>61230000</v>
          </cell>
        </row>
        <row r="89">
          <cell r="B89">
            <v>1971</v>
          </cell>
          <cell r="E89" t="str">
            <v>ND</v>
          </cell>
          <cell r="F89">
            <v>-11111</v>
          </cell>
          <cell r="G89">
            <v>5756000</v>
          </cell>
          <cell r="H89">
            <v>3174</v>
          </cell>
          <cell r="I89">
            <v>1579000</v>
          </cell>
          <cell r="J89">
            <v>11499</v>
          </cell>
          <cell r="K89">
            <v>7335000</v>
          </cell>
        </row>
        <row r="90">
          <cell r="B90">
            <v>1971</v>
          </cell>
          <cell r="E90" t="str">
            <v>OH</v>
          </cell>
          <cell r="F90">
            <v>-11111</v>
          </cell>
          <cell r="G90">
            <v>91457000</v>
          </cell>
          <cell r="H90">
            <v>50165</v>
          </cell>
          <cell r="I90">
            <v>25800000</v>
          </cell>
          <cell r="J90">
            <v>164655</v>
          </cell>
          <cell r="K90">
            <v>117257000</v>
          </cell>
        </row>
        <row r="91">
          <cell r="B91">
            <v>1971</v>
          </cell>
          <cell r="E91" t="str">
            <v>OK</v>
          </cell>
          <cell r="F91">
            <v>-11111</v>
          </cell>
          <cell r="G91">
            <v>19831000</v>
          </cell>
          <cell r="H91">
            <v>12510</v>
          </cell>
          <cell r="I91">
            <v>5441000</v>
          </cell>
          <cell r="J91">
            <v>43433</v>
          </cell>
          <cell r="K91">
            <v>25272000</v>
          </cell>
        </row>
        <row r="92">
          <cell r="B92">
            <v>1971</v>
          </cell>
          <cell r="E92" t="str">
            <v>OR</v>
          </cell>
          <cell r="F92">
            <v>-11111</v>
          </cell>
          <cell r="G92">
            <v>21771000</v>
          </cell>
          <cell r="H92">
            <v>13217</v>
          </cell>
          <cell r="I92">
            <v>6389000</v>
          </cell>
          <cell r="J92">
            <v>40794</v>
          </cell>
          <cell r="K92">
            <v>28160000</v>
          </cell>
        </row>
        <row r="93">
          <cell r="B93">
            <v>1971</v>
          </cell>
          <cell r="E93" t="str">
            <v>PA</v>
          </cell>
          <cell r="F93">
            <v>-11111</v>
          </cell>
          <cell r="G93">
            <v>101792000</v>
          </cell>
          <cell r="H93">
            <v>53411</v>
          </cell>
          <cell r="I93">
            <v>29094000</v>
          </cell>
          <cell r="J93">
            <v>174971</v>
          </cell>
          <cell r="K93">
            <v>130886000</v>
          </cell>
        </row>
        <row r="94">
          <cell r="B94">
            <v>1971</v>
          </cell>
          <cell r="E94" t="str">
            <v>RI</v>
          </cell>
          <cell r="F94">
            <v>-11111</v>
          </cell>
          <cell r="G94">
            <v>8716000</v>
          </cell>
          <cell r="H94">
            <v>3316</v>
          </cell>
          <cell r="I94">
            <v>1554000</v>
          </cell>
          <cell r="J94">
            <v>13470</v>
          </cell>
          <cell r="K94">
            <v>10270000</v>
          </cell>
        </row>
        <row r="95">
          <cell r="B95">
            <v>1971</v>
          </cell>
          <cell r="E95" t="str">
            <v>SC</v>
          </cell>
          <cell r="F95">
            <v>-11111</v>
          </cell>
          <cell r="G95">
            <v>21425000</v>
          </cell>
          <cell r="H95">
            <v>12964</v>
          </cell>
          <cell r="I95">
            <v>4519000</v>
          </cell>
          <cell r="J95">
            <v>47547</v>
          </cell>
          <cell r="K95">
            <v>25944000</v>
          </cell>
        </row>
        <row r="96">
          <cell r="B96">
            <v>1971</v>
          </cell>
          <cell r="E96" t="str">
            <v>SD</v>
          </cell>
          <cell r="F96">
            <v>-11111</v>
          </cell>
          <cell r="G96">
            <v>7016000</v>
          </cell>
          <cell r="H96">
            <v>4265</v>
          </cell>
          <cell r="I96">
            <v>1898000</v>
          </cell>
          <cell r="J96">
            <v>15837</v>
          </cell>
          <cell r="K96">
            <v>8914000</v>
          </cell>
        </row>
        <row r="97">
          <cell r="B97">
            <v>1971</v>
          </cell>
          <cell r="E97" t="str">
            <v>TN</v>
          </cell>
          <cell r="F97">
            <v>-11111</v>
          </cell>
          <cell r="G97">
            <v>30159000</v>
          </cell>
          <cell r="H97">
            <v>20649</v>
          </cell>
          <cell r="I97">
            <v>7075000</v>
          </cell>
          <cell r="J97">
            <v>62937</v>
          </cell>
          <cell r="K97">
            <v>37234000</v>
          </cell>
        </row>
        <row r="98">
          <cell r="B98">
            <v>1971</v>
          </cell>
          <cell r="E98" t="str">
            <v>TX</v>
          </cell>
          <cell r="F98">
            <v>-11111</v>
          </cell>
          <cell r="G98">
            <v>98525000</v>
          </cell>
          <cell r="H98">
            <v>60975</v>
          </cell>
          <cell r="I98">
            <v>24984000</v>
          </cell>
          <cell r="J98">
            <v>205190</v>
          </cell>
          <cell r="K98">
            <v>123509000</v>
          </cell>
        </row>
        <row r="99">
          <cell r="B99">
            <v>1971</v>
          </cell>
          <cell r="E99" t="str">
            <v>UT</v>
          </cell>
          <cell r="F99">
            <v>-11111</v>
          </cell>
          <cell r="G99">
            <v>9864000</v>
          </cell>
          <cell r="H99">
            <v>6364</v>
          </cell>
          <cell r="I99">
            <v>2729000</v>
          </cell>
          <cell r="J99">
            <v>20294</v>
          </cell>
          <cell r="K99">
            <v>12593000</v>
          </cell>
        </row>
        <row r="100">
          <cell r="B100">
            <v>1971</v>
          </cell>
          <cell r="E100" t="str">
            <v>VT</v>
          </cell>
          <cell r="F100">
            <v>-11111</v>
          </cell>
          <cell r="G100">
            <v>3888000</v>
          </cell>
          <cell r="H100">
            <v>1646</v>
          </cell>
          <cell r="I100">
            <v>805000</v>
          </cell>
          <cell r="J100">
            <v>7040</v>
          </cell>
          <cell r="K100">
            <v>4693000</v>
          </cell>
        </row>
        <row r="101">
          <cell r="B101">
            <v>1971</v>
          </cell>
          <cell r="E101" t="str">
            <v>VA</v>
          </cell>
          <cell r="F101">
            <v>-11111</v>
          </cell>
          <cell r="G101">
            <v>43047000</v>
          </cell>
          <cell r="H101">
            <v>25805</v>
          </cell>
          <cell r="I101">
            <v>10199000</v>
          </cell>
          <cell r="J101">
            <v>82626</v>
          </cell>
          <cell r="K101">
            <v>53246000</v>
          </cell>
        </row>
        <row r="102">
          <cell r="B102">
            <v>1971</v>
          </cell>
          <cell r="E102" t="str">
            <v>WA</v>
          </cell>
          <cell r="F102">
            <v>-11111</v>
          </cell>
          <cell r="G102">
            <v>35863000</v>
          </cell>
          <cell r="H102">
            <v>19179</v>
          </cell>
          <cell r="I102">
            <v>11729000</v>
          </cell>
          <cell r="J102">
            <v>61089</v>
          </cell>
          <cell r="K102">
            <v>47592000</v>
          </cell>
        </row>
        <row r="103">
          <cell r="B103">
            <v>1971</v>
          </cell>
          <cell r="E103" t="str">
            <v>WV</v>
          </cell>
          <cell r="F103">
            <v>-11111</v>
          </cell>
          <cell r="G103">
            <v>14320000</v>
          </cell>
          <cell r="H103">
            <v>11993</v>
          </cell>
          <cell r="I103">
            <v>4385000</v>
          </cell>
          <cell r="J103">
            <v>32029</v>
          </cell>
          <cell r="K103">
            <v>18705000</v>
          </cell>
        </row>
        <row r="104">
          <cell r="B104">
            <v>1971</v>
          </cell>
          <cell r="E104" t="str">
            <v>WI</v>
          </cell>
          <cell r="F104">
            <v>-11111</v>
          </cell>
          <cell r="G104">
            <v>42085000</v>
          </cell>
          <cell r="H104">
            <v>18971</v>
          </cell>
          <cell r="I104">
            <v>11176000</v>
          </cell>
          <cell r="J104">
            <v>67912</v>
          </cell>
          <cell r="K104">
            <v>53261000</v>
          </cell>
        </row>
        <row r="105">
          <cell r="B105">
            <v>1971</v>
          </cell>
          <cell r="E105" t="str">
            <v>WY</v>
          </cell>
          <cell r="F105">
            <v>-11111</v>
          </cell>
          <cell r="G105">
            <v>4178000</v>
          </cell>
          <cell r="H105">
            <v>2193</v>
          </cell>
          <cell r="I105">
            <v>1006000</v>
          </cell>
          <cell r="J105">
            <v>7987</v>
          </cell>
          <cell r="K105">
            <v>5184000</v>
          </cell>
        </row>
        <row r="106">
          <cell r="B106">
            <v>1972</v>
          </cell>
          <cell r="E106" t="str">
            <v>US</v>
          </cell>
          <cell r="F106">
            <v>2396510</v>
          </cell>
          <cell r="G106">
            <v>2300554571</v>
          </cell>
          <cell r="H106">
            <v>1136633</v>
          </cell>
          <cell r="I106">
            <v>629470669</v>
          </cell>
          <cell r="J106">
            <v>3581332</v>
          </cell>
          <cell r="K106">
            <v>2930025240</v>
          </cell>
        </row>
        <row r="107">
          <cell r="B107">
            <v>1972</v>
          </cell>
          <cell r="E107" t="str">
            <v>AL</v>
          </cell>
          <cell r="F107">
            <v>36035</v>
          </cell>
          <cell r="G107">
            <v>25129693</v>
          </cell>
          <cell r="H107">
            <v>15464</v>
          </cell>
          <cell r="I107">
            <v>5289887</v>
          </cell>
          <cell r="J107">
            <v>51829</v>
          </cell>
          <cell r="K107">
            <v>30419580</v>
          </cell>
        </row>
        <row r="108">
          <cell r="B108">
            <v>1972</v>
          </cell>
          <cell r="E108" t="str">
            <v>AK</v>
          </cell>
          <cell r="F108">
            <v>4755</v>
          </cell>
          <cell r="G108">
            <v>6515220</v>
          </cell>
          <cell r="H108">
            <v>3298</v>
          </cell>
          <cell r="I108">
            <v>2615619</v>
          </cell>
          <cell r="J108">
            <v>8111</v>
          </cell>
          <cell r="K108">
            <v>9130839</v>
          </cell>
        </row>
        <row r="109">
          <cell r="B109">
            <v>1972</v>
          </cell>
          <cell r="E109" t="str">
            <v>AZ</v>
          </cell>
          <cell r="F109">
            <v>23878</v>
          </cell>
          <cell r="G109">
            <v>23447158</v>
          </cell>
          <cell r="H109">
            <v>12084</v>
          </cell>
          <cell r="I109">
            <v>6822927</v>
          </cell>
          <cell r="J109">
            <v>36377</v>
          </cell>
          <cell r="K109">
            <v>30270085</v>
          </cell>
        </row>
        <row r="110">
          <cell r="B110">
            <v>1972</v>
          </cell>
          <cell r="E110" t="str">
            <v>AR</v>
          </cell>
          <cell r="F110">
            <v>21169</v>
          </cell>
          <cell r="G110">
            <v>13263464</v>
          </cell>
          <cell r="H110">
            <v>9214</v>
          </cell>
          <cell r="I110">
            <v>3478202</v>
          </cell>
          <cell r="J110">
            <v>30520</v>
          </cell>
          <cell r="K110">
            <v>16741666</v>
          </cell>
        </row>
        <row r="111">
          <cell r="B111">
            <v>1972</v>
          </cell>
          <cell r="E111" t="str">
            <v>CA</v>
          </cell>
          <cell r="F111">
            <v>212504</v>
          </cell>
          <cell r="G111">
            <v>262024124</v>
          </cell>
          <cell r="H111">
            <v>114149</v>
          </cell>
          <cell r="I111">
            <v>78095830</v>
          </cell>
          <cell r="J111">
            <v>334769</v>
          </cell>
          <cell r="K111">
            <v>340119954</v>
          </cell>
        </row>
        <row r="112">
          <cell r="B112">
            <v>1972</v>
          </cell>
          <cell r="E112" t="str">
            <v>CO</v>
          </cell>
          <cell r="F112">
            <v>30342</v>
          </cell>
          <cell r="G112">
            <v>25881997</v>
          </cell>
          <cell r="H112">
            <v>13458</v>
          </cell>
          <cell r="I112">
            <v>7177606</v>
          </cell>
          <cell r="J112">
            <v>44795</v>
          </cell>
          <cell r="K112">
            <v>33059603</v>
          </cell>
        </row>
        <row r="113">
          <cell r="B113">
            <v>1972</v>
          </cell>
          <cell r="E113" t="str">
            <v>CT</v>
          </cell>
          <cell r="F113">
            <v>40613</v>
          </cell>
          <cell r="G113">
            <v>42061354</v>
          </cell>
          <cell r="H113">
            <v>13303</v>
          </cell>
          <cell r="I113">
            <v>7897906</v>
          </cell>
          <cell r="J113">
            <v>54537</v>
          </cell>
          <cell r="K113">
            <v>49959260</v>
          </cell>
        </row>
        <row r="114">
          <cell r="B114">
            <v>1972</v>
          </cell>
          <cell r="E114" t="str">
            <v>DE</v>
          </cell>
          <cell r="F114">
            <v>7093</v>
          </cell>
          <cell r="G114">
            <v>6775853</v>
          </cell>
          <cell r="H114">
            <v>3268</v>
          </cell>
          <cell r="I114">
            <v>2102729</v>
          </cell>
          <cell r="J114">
            <v>10439</v>
          </cell>
          <cell r="K114">
            <v>8878582</v>
          </cell>
        </row>
        <row r="115">
          <cell r="B115">
            <v>1972</v>
          </cell>
          <cell r="E115" t="str">
            <v>DC</v>
          </cell>
          <cell r="F115">
            <v>7776</v>
          </cell>
          <cell r="G115">
            <v>8983234</v>
          </cell>
          <cell r="H115">
            <v>4926</v>
          </cell>
          <cell r="I115">
            <v>3126266</v>
          </cell>
          <cell r="J115">
            <v>12703</v>
          </cell>
          <cell r="K115">
            <v>12109500</v>
          </cell>
        </row>
        <row r="116">
          <cell r="B116">
            <v>1972</v>
          </cell>
          <cell r="E116" t="str">
            <v>FL</v>
          </cell>
          <cell r="F116">
            <v>76455</v>
          </cell>
          <cell r="G116">
            <v>71892897</v>
          </cell>
          <cell r="H116">
            <v>46122</v>
          </cell>
          <cell r="I116">
            <v>20362218</v>
          </cell>
          <cell r="J116">
            <v>123900</v>
          </cell>
          <cell r="K116">
            <v>92255115</v>
          </cell>
        </row>
        <row r="117">
          <cell r="B117">
            <v>1972</v>
          </cell>
          <cell r="E117" t="str">
            <v>GA</v>
          </cell>
          <cell r="F117">
            <v>55961</v>
          </cell>
          <cell r="G117">
            <v>40169483</v>
          </cell>
          <cell r="H117">
            <v>24674</v>
          </cell>
          <cell r="I117">
            <v>10011289</v>
          </cell>
          <cell r="J117">
            <v>81092</v>
          </cell>
          <cell r="K117">
            <v>50180772</v>
          </cell>
        </row>
        <row r="118">
          <cell r="B118">
            <v>1972</v>
          </cell>
          <cell r="E118" t="str">
            <v>HI</v>
          </cell>
          <cell r="F118">
            <v>11209</v>
          </cell>
          <cell r="G118">
            <v>8858462</v>
          </cell>
          <cell r="H118">
            <v>3671</v>
          </cell>
          <cell r="I118">
            <v>2138497</v>
          </cell>
          <cell r="J118">
            <v>14901</v>
          </cell>
          <cell r="K118">
            <v>10996959</v>
          </cell>
        </row>
        <row r="119">
          <cell r="B119">
            <v>1972</v>
          </cell>
          <cell r="E119" t="str">
            <v>ID</v>
          </cell>
          <cell r="F119">
            <v>9325</v>
          </cell>
          <cell r="G119">
            <v>6316602</v>
          </cell>
          <cell r="H119">
            <v>3798</v>
          </cell>
          <cell r="I119">
            <v>1726038</v>
          </cell>
          <cell r="J119">
            <v>13257</v>
          </cell>
          <cell r="K119">
            <v>8042640</v>
          </cell>
        </row>
        <row r="120">
          <cell r="B120">
            <v>1972</v>
          </cell>
          <cell r="E120" t="str">
            <v>IL</v>
          </cell>
          <cell r="F120">
            <v>122358</v>
          </cell>
          <cell r="G120">
            <v>131996611</v>
          </cell>
          <cell r="H120">
            <v>55266</v>
          </cell>
          <cell r="I120">
            <v>38911776</v>
          </cell>
          <cell r="J120">
            <v>180492</v>
          </cell>
          <cell r="K120">
            <v>170908387</v>
          </cell>
        </row>
        <row r="121">
          <cell r="B121">
            <v>1972</v>
          </cell>
          <cell r="E121" t="str">
            <v>IN</v>
          </cell>
          <cell r="F121">
            <v>58458</v>
          </cell>
          <cell r="G121">
            <v>53796688</v>
          </cell>
          <cell r="H121">
            <v>30412</v>
          </cell>
          <cell r="I121">
            <v>15344543</v>
          </cell>
          <cell r="J121">
            <v>89652</v>
          </cell>
          <cell r="K121">
            <v>69141231</v>
          </cell>
        </row>
        <row r="122">
          <cell r="B122">
            <v>1972</v>
          </cell>
          <cell r="E122" t="str">
            <v>IA</v>
          </cell>
          <cell r="F122">
            <v>37550</v>
          </cell>
          <cell r="G122">
            <v>31486802</v>
          </cell>
          <cell r="H122">
            <v>15962</v>
          </cell>
          <cell r="I122">
            <v>8533991</v>
          </cell>
          <cell r="J122">
            <v>54370</v>
          </cell>
          <cell r="K122">
            <v>40020793</v>
          </cell>
        </row>
        <row r="123">
          <cell r="B123">
            <v>1972</v>
          </cell>
          <cell r="E123" t="str">
            <v>KS</v>
          </cell>
          <cell r="F123">
            <v>29066</v>
          </cell>
          <cell r="G123">
            <v>21656000</v>
          </cell>
          <cell r="H123">
            <v>11651</v>
          </cell>
          <cell r="I123">
            <v>5985875</v>
          </cell>
          <cell r="J123">
            <v>41266</v>
          </cell>
          <cell r="K123">
            <v>27641875</v>
          </cell>
        </row>
        <row r="124">
          <cell r="B124">
            <v>1972</v>
          </cell>
          <cell r="E124" t="str">
            <v>KY</v>
          </cell>
          <cell r="F124">
            <v>35184</v>
          </cell>
          <cell r="G124">
            <v>25640904</v>
          </cell>
          <cell r="H124">
            <v>17931</v>
          </cell>
          <cell r="I124">
            <v>7366354</v>
          </cell>
          <cell r="J124">
            <v>53290</v>
          </cell>
          <cell r="K124">
            <v>33007258</v>
          </cell>
        </row>
        <row r="125">
          <cell r="B125">
            <v>1972</v>
          </cell>
          <cell r="E125" t="str">
            <v>LA</v>
          </cell>
          <cell r="F125">
            <v>43189</v>
          </cell>
          <cell r="G125">
            <v>33899430</v>
          </cell>
          <cell r="H125">
            <v>26088</v>
          </cell>
          <cell r="I125">
            <v>11096290</v>
          </cell>
          <cell r="J125">
            <v>69760</v>
          </cell>
          <cell r="K125">
            <v>44995720</v>
          </cell>
        </row>
        <row r="126">
          <cell r="B126">
            <v>1972</v>
          </cell>
          <cell r="E126" t="str">
            <v>ME</v>
          </cell>
          <cell r="F126">
            <v>13470</v>
          </cell>
          <cell r="G126">
            <v>10607768</v>
          </cell>
          <cell r="H126">
            <v>5785</v>
          </cell>
          <cell r="I126">
            <v>2606274</v>
          </cell>
          <cell r="J126">
            <v>19510</v>
          </cell>
          <cell r="K126">
            <v>13214042</v>
          </cell>
        </row>
        <row r="127">
          <cell r="B127">
            <v>1972</v>
          </cell>
          <cell r="E127" t="str">
            <v>MD</v>
          </cell>
          <cell r="F127">
            <v>50272</v>
          </cell>
          <cell r="G127">
            <v>57123058</v>
          </cell>
          <cell r="H127">
            <v>22273</v>
          </cell>
          <cell r="I127">
            <v>12675311</v>
          </cell>
          <cell r="J127">
            <v>74078</v>
          </cell>
          <cell r="K127">
            <v>69798369</v>
          </cell>
        </row>
        <row r="128">
          <cell r="B128">
            <v>1972</v>
          </cell>
          <cell r="E128" t="str">
            <v>MA</v>
          </cell>
          <cell r="F128">
            <v>70167</v>
          </cell>
          <cell r="G128">
            <v>70443047</v>
          </cell>
          <cell r="H128">
            <v>24444</v>
          </cell>
          <cell r="I128">
            <v>14060604</v>
          </cell>
          <cell r="J128">
            <v>96647</v>
          </cell>
          <cell r="K128">
            <v>84503651</v>
          </cell>
        </row>
        <row r="129">
          <cell r="B129">
            <v>1972</v>
          </cell>
          <cell r="E129" t="str">
            <v>MI</v>
          </cell>
          <cell r="F129">
            <v>103963</v>
          </cell>
          <cell r="G129">
            <v>123764113</v>
          </cell>
          <cell r="H129">
            <v>53770</v>
          </cell>
          <cell r="I129">
            <v>37330262</v>
          </cell>
          <cell r="J129">
            <v>160066</v>
          </cell>
          <cell r="K129">
            <v>161094375</v>
          </cell>
        </row>
        <row r="130">
          <cell r="B130">
            <v>1972</v>
          </cell>
          <cell r="E130" t="str">
            <v>MN</v>
          </cell>
          <cell r="F130">
            <v>52536</v>
          </cell>
          <cell r="G130">
            <v>52900830</v>
          </cell>
          <cell r="H130">
            <v>23290</v>
          </cell>
          <cell r="I130">
            <v>14416802</v>
          </cell>
          <cell r="J130">
            <v>76932</v>
          </cell>
          <cell r="K130">
            <v>67317632</v>
          </cell>
        </row>
        <row r="131">
          <cell r="B131">
            <v>1972</v>
          </cell>
          <cell r="E131" t="str">
            <v>MS</v>
          </cell>
          <cell r="F131">
            <v>27327</v>
          </cell>
          <cell r="G131">
            <v>16066211</v>
          </cell>
          <cell r="H131">
            <v>12799</v>
          </cell>
          <cell r="I131">
            <v>4531204</v>
          </cell>
          <cell r="J131">
            <v>40307</v>
          </cell>
          <cell r="K131">
            <v>20597415</v>
          </cell>
        </row>
        <row r="132">
          <cell r="B132">
            <v>1972</v>
          </cell>
          <cell r="E132" t="str">
            <v>MO</v>
          </cell>
          <cell r="F132">
            <v>52267</v>
          </cell>
          <cell r="G132">
            <v>43409228</v>
          </cell>
          <cell r="H132">
            <v>26656</v>
          </cell>
          <cell r="I132">
            <v>13389101</v>
          </cell>
          <cell r="J132">
            <v>79767</v>
          </cell>
          <cell r="K132">
            <v>56798329</v>
          </cell>
        </row>
        <row r="133">
          <cell r="B133">
            <v>1972</v>
          </cell>
          <cell r="E133" t="str">
            <v>MT</v>
          </cell>
          <cell r="F133">
            <v>10036</v>
          </cell>
          <cell r="G133">
            <v>8091487</v>
          </cell>
          <cell r="H133">
            <v>3757</v>
          </cell>
          <cell r="I133">
            <v>1943058</v>
          </cell>
          <cell r="J133">
            <v>13996</v>
          </cell>
          <cell r="K133">
            <v>10034545</v>
          </cell>
        </row>
        <row r="134">
          <cell r="B134">
            <v>1972</v>
          </cell>
          <cell r="E134" t="str">
            <v>NE</v>
          </cell>
          <cell r="F134">
            <v>20048</v>
          </cell>
          <cell r="G134">
            <v>14856006</v>
          </cell>
          <cell r="H134">
            <v>7670</v>
          </cell>
          <cell r="I134">
            <v>3759782</v>
          </cell>
          <cell r="J134">
            <v>28085</v>
          </cell>
          <cell r="K134">
            <v>18615788</v>
          </cell>
        </row>
        <row r="135">
          <cell r="B135">
            <v>1972</v>
          </cell>
          <cell r="E135" t="str">
            <v>NV</v>
          </cell>
          <cell r="F135">
            <v>6218</v>
          </cell>
          <cell r="G135">
            <v>5809662</v>
          </cell>
          <cell r="H135">
            <v>3965</v>
          </cell>
          <cell r="I135">
            <v>1837871</v>
          </cell>
          <cell r="J135">
            <v>10298</v>
          </cell>
          <cell r="K135">
            <v>7647533</v>
          </cell>
        </row>
        <row r="136">
          <cell r="B136">
            <v>1972</v>
          </cell>
          <cell r="E136" t="str">
            <v>NH</v>
          </cell>
          <cell r="F136">
            <v>9165</v>
          </cell>
          <cell r="G136">
            <v>7233281</v>
          </cell>
          <cell r="H136">
            <v>2554</v>
          </cell>
          <cell r="I136">
            <v>1241501</v>
          </cell>
          <cell r="J136">
            <v>11893</v>
          </cell>
          <cell r="K136">
            <v>8474782</v>
          </cell>
        </row>
        <row r="137">
          <cell r="B137">
            <v>1972</v>
          </cell>
          <cell r="E137" t="str">
            <v>NJ</v>
          </cell>
          <cell r="F137">
            <v>90967</v>
          </cell>
          <cell r="G137">
            <v>103482754</v>
          </cell>
          <cell r="H137">
            <v>34743</v>
          </cell>
          <cell r="I137">
            <v>22577656</v>
          </cell>
          <cell r="J137">
            <v>127059</v>
          </cell>
          <cell r="K137">
            <v>126060410</v>
          </cell>
        </row>
        <row r="138">
          <cell r="B138">
            <v>1972</v>
          </cell>
          <cell r="E138" t="str">
            <v>NM</v>
          </cell>
          <cell r="F138">
            <v>14857</v>
          </cell>
          <cell r="G138">
            <v>10827643</v>
          </cell>
          <cell r="H138">
            <v>7260</v>
          </cell>
          <cell r="I138">
            <v>3366443</v>
          </cell>
          <cell r="J138">
            <v>22357</v>
          </cell>
          <cell r="K138">
            <v>14194086</v>
          </cell>
        </row>
        <row r="139">
          <cell r="B139">
            <v>1972</v>
          </cell>
          <cell r="E139" t="str">
            <v>NY</v>
          </cell>
          <cell r="F139">
            <v>207156</v>
          </cell>
          <cell r="G139">
            <v>251466990</v>
          </cell>
          <cell r="H139">
            <v>98074</v>
          </cell>
          <cell r="I139">
            <v>67269857</v>
          </cell>
          <cell r="J139">
            <v>312071</v>
          </cell>
          <cell r="K139">
            <v>318736847</v>
          </cell>
        </row>
        <row r="140">
          <cell r="B140">
            <v>1972</v>
          </cell>
          <cell r="E140" t="str">
            <v>NC</v>
          </cell>
          <cell r="F140">
            <v>55525</v>
          </cell>
          <cell r="G140">
            <v>50159537</v>
          </cell>
          <cell r="H140">
            <v>29955</v>
          </cell>
          <cell r="I140">
            <v>11549252</v>
          </cell>
          <cell r="J140">
            <v>85708</v>
          </cell>
          <cell r="K140">
            <v>61708789</v>
          </cell>
        </row>
        <row r="141">
          <cell r="B141">
            <v>1972</v>
          </cell>
          <cell r="E141" t="str">
            <v>ND</v>
          </cell>
          <cell r="F141">
            <v>8522</v>
          </cell>
          <cell r="G141">
            <v>6336389</v>
          </cell>
          <cell r="H141">
            <v>3243</v>
          </cell>
          <cell r="I141">
            <v>1706016</v>
          </cell>
          <cell r="J141">
            <v>11942</v>
          </cell>
          <cell r="K141">
            <v>8042405</v>
          </cell>
        </row>
        <row r="142">
          <cell r="B142">
            <v>1972</v>
          </cell>
          <cell r="E142" t="str">
            <v>OH</v>
          </cell>
          <cell r="F142">
            <v>117553</v>
          </cell>
          <cell r="G142">
            <v>107521512</v>
          </cell>
          <cell r="H142">
            <v>57580</v>
          </cell>
          <cell r="I142">
            <v>30566996</v>
          </cell>
          <cell r="J142">
            <v>177483</v>
          </cell>
          <cell r="K142">
            <v>138088508</v>
          </cell>
        </row>
        <row r="143">
          <cell r="B143">
            <v>1972</v>
          </cell>
          <cell r="E143" t="str">
            <v>OK</v>
          </cell>
          <cell r="F143">
            <v>31179</v>
          </cell>
          <cell r="G143">
            <v>20957768</v>
          </cell>
          <cell r="H143">
            <v>13152</v>
          </cell>
          <cell r="I143">
            <v>5963103</v>
          </cell>
          <cell r="J143">
            <v>44631</v>
          </cell>
          <cell r="K143">
            <v>26920871</v>
          </cell>
        </row>
        <row r="144">
          <cell r="B144">
            <v>1972</v>
          </cell>
          <cell r="E144" t="str">
            <v>OR</v>
          </cell>
          <cell r="F144">
            <v>26520</v>
          </cell>
          <cell r="G144">
            <v>23929796</v>
          </cell>
          <cell r="H144">
            <v>12998</v>
          </cell>
          <cell r="I144">
            <v>7187204</v>
          </cell>
          <cell r="J144">
            <v>40040</v>
          </cell>
          <cell r="K144">
            <v>31117000</v>
          </cell>
        </row>
        <row r="145">
          <cell r="B145">
            <v>1972</v>
          </cell>
          <cell r="E145" t="str">
            <v>PA</v>
          </cell>
          <cell r="F145">
            <v>122630</v>
          </cell>
          <cell r="G145">
            <v>118014398</v>
          </cell>
          <cell r="H145">
            <v>58314</v>
          </cell>
          <cell r="I145">
            <v>34784536</v>
          </cell>
          <cell r="J145">
            <v>183655</v>
          </cell>
          <cell r="K145">
            <v>152798934</v>
          </cell>
        </row>
        <row r="146">
          <cell r="B146">
            <v>1972</v>
          </cell>
          <cell r="E146" t="str">
            <v>RI</v>
          </cell>
          <cell r="F146">
            <v>10643</v>
          </cell>
          <cell r="G146">
            <v>10576070</v>
          </cell>
          <cell r="H146">
            <v>3685</v>
          </cell>
          <cell r="I146">
            <v>2003152</v>
          </cell>
          <cell r="J146">
            <v>14460</v>
          </cell>
          <cell r="K146">
            <v>12579222</v>
          </cell>
        </row>
        <row r="147">
          <cell r="B147">
            <v>1972</v>
          </cell>
          <cell r="E147" t="str">
            <v>SC</v>
          </cell>
          <cell r="F147">
            <v>33740</v>
          </cell>
          <cell r="G147">
            <v>24226750</v>
          </cell>
          <cell r="H147">
            <v>16126</v>
          </cell>
          <cell r="I147">
            <v>6005310</v>
          </cell>
          <cell r="J147">
            <v>50084</v>
          </cell>
          <cell r="K147">
            <v>30232060</v>
          </cell>
        </row>
        <row r="148">
          <cell r="B148">
            <v>1972</v>
          </cell>
          <cell r="E148" t="str">
            <v>SD</v>
          </cell>
          <cell r="F148">
            <v>9636</v>
          </cell>
          <cell r="G148">
            <v>6529425</v>
          </cell>
          <cell r="H148">
            <v>3941</v>
          </cell>
          <cell r="I148">
            <v>1972662</v>
          </cell>
          <cell r="J148">
            <v>13782</v>
          </cell>
          <cell r="K148">
            <v>8502087</v>
          </cell>
        </row>
        <row r="149">
          <cell r="B149">
            <v>1972</v>
          </cell>
          <cell r="E149" t="str">
            <v>TN</v>
          </cell>
          <cell r="F149">
            <v>42074</v>
          </cell>
          <cell r="G149">
            <v>31766552</v>
          </cell>
          <cell r="H149">
            <v>22552</v>
          </cell>
          <cell r="I149">
            <v>9074936</v>
          </cell>
          <cell r="J149">
            <v>64866</v>
          </cell>
          <cell r="K149">
            <v>40841488</v>
          </cell>
        </row>
        <row r="150">
          <cell r="B150">
            <v>1972</v>
          </cell>
          <cell r="E150" t="str">
            <v>TX</v>
          </cell>
          <cell r="F150">
            <v>150593</v>
          </cell>
          <cell r="G150">
            <v>112275193</v>
          </cell>
          <cell r="H150">
            <v>62616</v>
          </cell>
          <cell r="I150">
            <v>27011645</v>
          </cell>
          <cell r="J150">
            <v>214803</v>
          </cell>
          <cell r="K150">
            <v>139286838</v>
          </cell>
        </row>
        <row r="151">
          <cell r="B151">
            <v>1972</v>
          </cell>
          <cell r="E151" t="str">
            <v>UT</v>
          </cell>
          <cell r="F151">
            <v>13835</v>
          </cell>
          <cell r="G151">
            <v>10875325</v>
          </cell>
          <cell r="H151">
            <v>7758</v>
          </cell>
          <cell r="I151">
            <v>3209923</v>
          </cell>
          <cell r="J151">
            <v>21951</v>
          </cell>
          <cell r="K151">
            <v>14085248</v>
          </cell>
        </row>
        <row r="152">
          <cell r="B152">
            <v>1972</v>
          </cell>
          <cell r="E152" t="str">
            <v>VT</v>
          </cell>
          <cell r="F152">
            <v>6351</v>
          </cell>
          <cell r="G152">
            <v>4971703</v>
          </cell>
          <cell r="H152">
            <v>2298</v>
          </cell>
          <cell r="I152">
            <v>1147885</v>
          </cell>
          <cell r="J152">
            <v>8787</v>
          </cell>
          <cell r="K152">
            <v>6119588</v>
          </cell>
        </row>
        <row r="153">
          <cell r="B153">
            <v>1972</v>
          </cell>
          <cell r="E153" t="str">
            <v>VA</v>
          </cell>
          <cell r="F153">
            <v>57892</v>
          </cell>
          <cell r="G153">
            <v>50206310</v>
          </cell>
          <cell r="H153">
            <v>30006</v>
          </cell>
          <cell r="I153">
            <v>14323320</v>
          </cell>
          <cell r="J153">
            <v>88860</v>
          </cell>
          <cell r="K153">
            <v>64529630</v>
          </cell>
        </row>
        <row r="154">
          <cell r="B154">
            <v>1972</v>
          </cell>
          <cell r="E154" t="str">
            <v>WA</v>
          </cell>
          <cell r="F154">
            <v>40284</v>
          </cell>
          <cell r="G154">
            <v>37076938</v>
          </cell>
          <cell r="H154">
            <v>19816</v>
          </cell>
          <cell r="I154">
            <v>12774254</v>
          </cell>
          <cell r="J154">
            <v>60975</v>
          </cell>
          <cell r="K154">
            <v>49851192</v>
          </cell>
        </row>
        <row r="155">
          <cell r="B155">
            <v>1972</v>
          </cell>
          <cell r="E155" t="str">
            <v>WV</v>
          </cell>
          <cell r="F155">
            <v>20432</v>
          </cell>
          <cell r="G155">
            <v>15416441</v>
          </cell>
          <cell r="H155">
            <v>14560</v>
          </cell>
          <cell r="I155">
            <v>5566360</v>
          </cell>
          <cell r="J155">
            <v>35241</v>
          </cell>
          <cell r="K155">
            <v>20982801</v>
          </cell>
        </row>
        <row r="156">
          <cell r="B156">
            <v>1972</v>
          </cell>
          <cell r="E156" t="str">
            <v>WI</v>
          </cell>
          <cell r="F156">
            <v>52584</v>
          </cell>
          <cell r="G156">
            <v>49733000</v>
          </cell>
          <cell r="H156">
            <v>22225</v>
          </cell>
          <cell r="I156">
            <v>13718123</v>
          </cell>
          <cell r="J156">
            <v>75679</v>
          </cell>
          <cell r="K156">
            <v>63451123</v>
          </cell>
        </row>
        <row r="157">
          <cell r="B157">
            <v>1972</v>
          </cell>
          <cell r="E157" t="str">
            <v>WY</v>
          </cell>
          <cell r="F157">
            <v>5148</v>
          </cell>
          <cell r="G157">
            <v>4103410</v>
          </cell>
          <cell r="H157">
            <v>4029</v>
          </cell>
          <cell r="I157">
            <v>1816423</v>
          </cell>
          <cell r="J157">
            <v>9259</v>
          </cell>
          <cell r="K157">
            <v>5919833</v>
          </cell>
        </row>
        <row r="158">
          <cell r="B158">
            <v>1973</v>
          </cell>
          <cell r="E158" t="str">
            <v>US</v>
          </cell>
          <cell r="F158">
            <v>-11111</v>
          </cell>
          <cell r="G158">
            <v>2495217000</v>
          </cell>
          <cell r="H158">
            <v>1222566</v>
          </cell>
          <cell r="I158">
            <v>703614000</v>
          </cell>
          <cell r="J158">
            <v>3718134</v>
          </cell>
          <cell r="K158">
            <v>3198831000</v>
          </cell>
        </row>
        <row r="159">
          <cell r="B159">
            <v>1973</v>
          </cell>
          <cell r="E159" t="str">
            <v>AL</v>
          </cell>
          <cell r="F159">
            <v>-11111</v>
          </cell>
          <cell r="G159">
            <v>28054000</v>
          </cell>
          <cell r="H159">
            <v>17656</v>
          </cell>
          <cell r="I159">
            <v>5284000</v>
          </cell>
          <cell r="J159">
            <v>53390</v>
          </cell>
          <cell r="K159">
            <v>33338000</v>
          </cell>
        </row>
        <row r="160">
          <cell r="B160">
            <v>1973</v>
          </cell>
          <cell r="E160" t="str">
            <v>AK</v>
          </cell>
          <cell r="F160">
            <v>-11111</v>
          </cell>
          <cell r="G160">
            <v>7885000</v>
          </cell>
          <cell r="H160">
            <v>4511</v>
          </cell>
          <cell r="I160">
            <v>3907000</v>
          </cell>
          <cell r="J160">
            <v>9382</v>
          </cell>
          <cell r="K160">
            <v>11792000</v>
          </cell>
        </row>
        <row r="161">
          <cell r="B161">
            <v>1973</v>
          </cell>
          <cell r="E161" t="str">
            <v>AZ</v>
          </cell>
          <cell r="F161">
            <v>-11111</v>
          </cell>
          <cell r="G161">
            <v>27532000</v>
          </cell>
          <cell r="H161">
            <v>15013</v>
          </cell>
          <cell r="I161">
            <v>8305000</v>
          </cell>
          <cell r="J161">
            <v>41550</v>
          </cell>
          <cell r="K161">
            <v>35837000</v>
          </cell>
        </row>
        <row r="162">
          <cell r="B162">
            <v>1973</v>
          </cell>
          <cell r="E162" t="str">
            <v>AR</v>
          </cell>
          <cell r="F162">
            <v>-11111</v>
          </cell>
          <cell r="G162">
            <v>15044000</v>
          </cell>
          <cell r="H162">
            <v>9786</v>
          </cell>
          <cell r="I162">
            <v>3915000</v>
          </cell>
          <cell r="J162">
            <v>32617</v>
          </cell>
          <cell r="K162">
            <v>18959000</v>
          </cell>
        </row>
        <row r="163">
          <cell r="B163">
            <v>1973</v>
          </cell>
          <cell r="E163" t="str">
            <v>CA</v>
          </cell>
          <cell r="F163">
            <v>-11111</v>
          </cell>
          <cell r="G163">
            <v>271531000</v>
          </cell>
          <cell r="H163">
            <v>120481</v>
          </cell>
          <cell r="I163">
            <v>85598000</v>
          </cell>
          <cell r="J163">
            <v>332744</v>
          </cell>
          <cell r="K163">
            <v>357129000</v>
          </cell>
        </row>
        <row r="164">
          <cell r="B164">
            <v>1973</v>
          </cell>
          <cell r="E164" t="str">
            <v>CO</v>
          </cell>
          <cell r="F164">
            <v>-11111</v>
          </cell>
          <cell r="G164">
            <v>28572000</v>
          </cell>
          <cell r="H164">
            <v>15236</v>
          </cell>
          <cell r="I164">
            <v>8529000</v>
          </cell>
          <cell r="J164">
            <v>47381</v>
          </cell>
          <cell r="K164">
            <v>37101000</v>
          </cell>
        </row>
        <row r="165">
          <cell r="B165">
            <v>1973</v>
          </cell>
          <cell r="E165" t="str">
            <v>CT</v>
          </cell>
          <cell r="F165">
            <v>-11111</v>
          </cell>
          <cell r="G165">
            <v>44966000</v>
          </cell>
          <cell r="H165">
            <v>16330</v>
          </cell>
          <cell r="I165">
            <v>10736000</v>
          </cell>
          <cell r="J165">
            <v>57743</v>
          </cell>
          <cell r="K165">
            <v>55702000</v>
          </cell>
        </row>
        <row r="166">
          <cell r="B166">
            <v>1973</v>
          </cell>
          <cell r="E166" t="str">
            <v>DE</v>
          </cell>
          <cell r="F166">
            <v>-11111</v>
          </cell>
          <cell r="G166">
            <v>7155000</v>
          </cell>
          <cell r="H166">
            <v>3662</v>
          </cell>
          <cell r="I166">
            <v>2396000</v>
          </cell>
          <cell r="J166">
            <v>11527</v>
          </cell>
          <cell r="K166">
            <v>9551000</v>
          </cell>
        </row>
        <row r="167">
          <cell r="B167">
            <v>1973</v>
          </cell>
          <cell r="E167" t="str">
            <v>DC</v>
          </cell>
          <cell r="F167">
            <v>-11111</v>
          </cell>
          <cell r="G167">
            <v>8929000</v>
          </cell>
          <cell r="H167">
            <v>5154</v>
          </cell>
          <cell r="I167">
            <v>3494000</v>
          </cell>
          <cell r="J167">
            <v>13199</v>
          </cell>
          <cell r="K167">
            <v>12423000</v>
          </cell>
        </row>
        <row r="168">
          <cell r="B168">
            <v>1973</v>
          </cell>
          <cell r="E168" t="str">
            <v>FL</v>
          </cell>
          <cell r="F168">
            <v>-11111</v>
          </cell>
          <cell r="G168">
            <v>81330000</v>
          </cell>
          <cell r="H168">
            <v>53156</v>
          </cell>
          <cell r="I168">
            <v>23328000</v>
          </cell>
          <cell r="J168">
            <v>137774</v>
          </cell>
          <cell r="K168">
            <v>104658000</v>
          </cell>
        </row>
        <row r="169">
          <cell r="B169">
            <v>1973</v>
          </cell>
          <cell r="E169" t="str">
            <v>GA</v>
          </cell>
          <cell r="F169">
            <v>-11111</v>
          </cell>
          <cell r="G169">
            <v>45141000</v>
          </cell>
          <cell r="H169">
            <v>29330</v>
          </cell>
          <cell r="I169">
            <v>11679000</v>
          </cell>
          <cell r="J169">
            <v>84627</v>
          </cell>
          <cell r="K169">
            <v>56820000</v>
          </cell>
        </row>
        <row r="170">
          <cell r="B170">
            <v>1973</v>
          </cell>
          <cell r="E170" t="str">
            <v>HI</v>
          </cell>
          <cell r="F170">
            <v>-11111</v>
          </cell>
          <cell r="G170">
            <v>9422000</v>
          </cell>
          <cell r="H170">
            <v>2984</v>
          </cell>
          <cell r="I170">
            <v>2297000</v>
          </cell>
          <cell r="J170">
            <v>12747</v>
          </cell>
          <cell r="K170">
            <v>11719000</v>
          </cell>
        </row>
        <row r="171">
          <cell r="B171">
            <v>1973</v>
          </cell>
          <cell r="E171" t="str">
            <v>ID</v>
          </cell>
          <cell r="F171">
            <v>-11111</v>
          </cell>
          <cell r="G171">
            <v>7028000</v>
          </cell>
          <cell r="H171">
            <v>4021</v>
          </cell>
          <cell r="I171">
            <v>1806000</v>
          </cell>
          <cell r="J171">
            <v>13898</v>
          </cell>
          <cell r="K171">
            <v>8834000</v>
          </cell>
        </row>
        <row r="172">
          <cell r="B172">
            <v>1973</v>
          </cell>
          <cell r="E172" t="str">
            <v>IL</v>
          </cell>
          <cell r="F172">
            <v>-11111</v>
          </cell>
          <cell r="G172">
            <v>139778000</v>
          </cell>
          <cell r="H172">
            <v>57741</v>
          </cell>
          <cell r="I172">
            <v>43312000</v>
          </cell>
          <cell r="J172">
            <v>179320</v>
          </cell>
          <cell r="K172">
            <v>183090000</v>
          </cell>
        </row>
        <row r="173">
          <cell r="B173">
            <v>1973</v>
          </cell>
          <cell r="E173" t="str">
            <v>IN</v>
          </cell>
          <cell r="F173">
            <v>-11111</v>
          </cell>
          <cell r="G173">
            <v>56722000</v>
          </cell>
          <cell r="H173">
            <v>32696</v>
          </cell>
          <cell r="I173">
            <v>16858000</v>
          </cell>
          <cell r="J173">
            <v>92451</v>
          </cell>
          <cell r="K173">
            <v>73580000</v>
          </cell>
        </row>
        <row r="174">
          <cell r="B174">
            <v>1973</v>
          </cell>
          <cell r="E174" t="str">
            <v>IA</v>
          </cell>
          <cell r="F174">
            <v>-11111</v>
          </cell>
          <cell r="G174">
            <v>32055000</v>
          </cell>
          <cell r="H174">
            <v>17268</v>
          </cell>
          <cell r="I174">
            <v>9453000</v>
          </cell>
          <cell r="J174">
            <v>54301</v>
          </cell>
          <cell r="K174">
            <v>41508000</v>
          </cell>
        </row>
        <row r="175">
          <cell r="B175">
            <v>1973</v>
          </cell>
          <cell r="E175" t="str">
            <v>KS</v>
          </cell>
          <cell r="F175">
            <v>-11111</v>
          </cell>
          <cell r="G175">
            <v>22458000</v>
          </cell>
          <cell r="H175">
            <v>12509</v>
          </cell>
          <cell r="I175">
            <v>6453000</v>
          </cell>
          <cell r="J175">
            <v>41962</v>
          </cell>
          <cell r="K175">
            <v>28911000</v>
          </cell>
        </row>
        <row r="176">
          <cell r="B176">
            <v>1973</v>
          </cell>
          <cell r="E176" t="str">
            <v>KY</v>
          </cell>
          <cell r="F176">
            <v>-11111</v>
          </cell>
          <cell r="G176">
            <v>27111000</v>
          </cell>
          <cell r="H176">
            <v>16049</v>
          </cell>
          <cell r="I176">
            <v>6515000</v>
          </cell>
          <cell r="J176">
            <v>51305</v>
          </cell>
          <cell r="K176">
            <v>33625000</v>
          </cell>
        </row>
        <row r="177">
          <cell r="B177">
            <v>1973</v>
          </cell>
          <cell r="E177" t="str">
            <v>LA</v>
          </cell>
          <cell r="F177">
            <v>-11111</v>
          </cell>
          <cell r="G177">
            <v>34542000</v>
          </cell>
          <cell r="H177">
            <v>28230</v>
          </cell>
          <cell r="I177">
            <v>12421000</v>
          </cell>
          <cell r="J177">
            <v>72317</v>
          </cell>
          <cell r="K177">
            <v>46963000</v>
          </cell>
        </row>
        <row r="178">
          <cell r="B178">
            <v>1973</v>
          </cell>
          <cell r="E178" t="str">
            <v>ME</v>
          </cell>
          <cell r="F178">
            <v>-11111</v>
          </cell>
          <cell r="G178">
            <v>11385000</v>
          </cell>
          <cell r="H178">
            <v>6340</v>
          </cell>
          <cell r="I178">
            <v>2944000</v>
          </cell>
          <cell r="J178">
            <v>21043</v>
          </cell>
          <cell r="K178">
            <v>14329000</v>
          </cell>
        </row>
        <row r="179">
          <cell r="B179">
            <v>1973</v>
          </cell>
          <cell r="E179" t="str">
            <v>MD</v>
          </cell>
          <cell r="F179">
            <v>-11111</v>
          </cell>
          <cell r="G179">
            <v>64355000</v>
          </cell>
          <cell r="H179">
            <v>23454</v>
          </cell>
          <cell r="I179">
            <v>13444000</v>
          </cell>
          <cell r="J179">
            <v>77146</v>
          </cell>
          <cell r="K179">
            <v>77799000</v>
          </cell>
        </row>
        <row r="180">
          <cell r="B180">
            <v>1973</v>
          </cell>
          <cell r="E180" t="str">
            <v>MA</v>
          </cell>
          <cell r="F180">
            <v>-11111</v>
          </cell>
          <cell r="G180">
            <v>79390000</v>
          </cell>
          <cell r="H180">
            <v>26303</v>
          </cell>
          <cell r="I180">
            <v>16026000</v>
          </cell>
          <cell r="J180">
            <v>104114</v>
          </cell>
          <cell r="K180">
            <v>95416000</v>
          </cell>
        </row>
        <row r="181">
          <cell r="B181">
            <v>1973</v>
          </cell>
          <cell r="E181" t="str">
            <v>MI</v>
          </cell>
          <cell r="F181">
            <v>-11111</v>
          </cell>
          <cell r="G181">
            <v>135599000</v>
          </cell>
          <cell r="H181">
            <v>55536</v>
          </cell>
          <cell r="I181">
            <v>40928000</v>
          </cell>
          <cell r="J181">
            <v>163277</v>
          </cell>
          <cell r="K181">
            <v>176527000</v>
          </cell>
        </row>
        <row r="182">
          <cell r="B182">
            <v>1973</v>
          </cell>
          <cell r="E182" t="str">
            <v>MN</v>
          </cell>
          <cell r="F182">
            <v>-11111</v>
          </cell>
          <cell r="G182">
            <v>55331000</v>
          </cell>
          <cell r="H182">
            <v>24063</v>
          </cell>
          <cell r="I182">
            <v>15438000</v>
          </cell>
          <cell r="J182">
            <v>79306</v>
          </cell>
          <cell r="K182">
            <v>70769000</v>
          </cell>
        </row>
        <row r="183">
          <cell r="B183">
            <v>1973</v>
          </cell>
          <cell r="E183" t="str">
            <v>MS</v>
          </cell>
          <cell r="F183">
            <v>-11111</v>
          </cell>
          <cell r="G183">
            <v>17816000</v>
          </cell>
          <cell r="H183">
            <v>13949</v>
          </cell>
          <cell r="I183">
            <v>4746000</v>
          </cell>
          <cell r="J183">
            <v>41204</v>
          </cell>
          <cell r="K183">
            <v>22562000</v>
          </cell>
        </row>
        <row r="184">
          <cell r="B184">
            <v>1973</v>
          </cell>
          <cell r="E184" t="str">
            <v>MO</v>
          </cell>
          <cell r="F184">
            <v>-11111</v>
          </cell>
          <cell r="G184">
            <v>48704000</v>
          </cell>
          <cell r="H184">
            <v>27826</v>
          </cell>
          <cell r="I184">
            <v>14300000</v>
          </cell>
          <cell r="J184">
            <v>83472</v>
          </cell>
          <cell r="K184">
            <v>63004000</v>
          </cell>
        </row>
        <row r="185">
          <cell r="B185">
            <v>1973</v>
          </cell>
          <cell r="E185" t="str">
            <v>MT</v>
          </cell>
          <cell r="F185">
            <v>-11111</v>
          </cell>
          <cell r="G185">
            <v>9171000</v>
          </cell>
          <cell r="H185">
            <v>4375</v>
          </cell>
          <cell r="I185">
            <v>2300000</v>
          </cell>
          <cell r="J185">
            <v>15551</v>
          </cell>
          <cell r="K185">
            <v>11471000</v>
          </cell>
        </row>
        <row r="186">
          <cell r="B186">
            <v>1973</v>
          </cell>
          <cell r="E186" t="str">
            <v>NE</v>
          </cell>
          <cell r="F186">
            <v>-11111</v>
          </cell>
          <cell r="G186">
            <v>16695000</v>
          </cell>
          <cell r="H186">
            <v>8485</v>
          </cell>
          <cell r="I186">
            <v>4032000</v>
          </cell>
          <cell r="J186">
            <v>29875</v>
          </cell>
          <cell r="K186">
            <v>20727000</v>
          </cell>
        </row>
        <row r="187">
          <cell r="B187">
            <v>1973</v>
          </cell>
          <cell r="E187" t="str">
            <v>NV</v>
          </cell>
          <cell r="F187">
            <v>-11111</v>
          </cell>
          <cell r="G187">
            <v>6336000</v>
          </cell>
          <cell r="H187">
            <v>4781</v>
          </cell>
          <cell r="I187">
            <v>2161000</v>
          </cell>
          <cell r="J187">
            <v>11051</v>
          </cell>
          <cell r="K187">
            <v>8497000</v>
          </cell>
        </row>
        <row r="188">
          <cell r="B188">
            <v>1973</v>
          </cell>
          <cell r="E188" t="str">
            <v>NH</v>
          </cell>
          <cell r="F188">
            <v>-11111</v>
          </cell>
          <cell r="G188">
            <v>8047000</v>
          </cell>
          <cell r="H188">
            <v>3171</v>
          </cell>
          <cell r="I188">
            <v>1596000</v>
          </cell>
          <cell r="J188">
            <v>13156</v>
          </cell>
          <cell r="K188">
            <v>9643000</v>
          </cell>
        </row>
        <row r="189">
          <cell r="B189">
            <v>1973</v>
          </cell>
          <cell r="E189" t="str">
            <v>NJ</v>
          </cell>
          <cell r="F189">
            <v>-11111</v>
          </cell>
          <cell r="G189">
            <v>121194000</v>
          </cell>
          <cell r="H189">
            <v>37152</v>
          </cell>
          <cell r="I189">
            <v>25419000</v>
          </cell>
          <cell r="J189">
            <v>136042</v>
          </cell>
          <cell r="K189">
            <v>146615000</v>
          </cell>
        </row>
        <row r="190">
          <cell r="B190">
            <v>1973</v>
          </cell>
          <cell r="E190" t="str">
            <v>NM</v>
          </cell>
          <cell r="F190">
            <v>-11111</v>
          </cell>
          <cell r="G190">
            <v>11385000</v>
          </cell>
          <cell r="H190">
            <v>7537</v>
          </cell>
          <cell r="I190">
            <v>3312000</v>
          </cell>
          <cell r="J190">
            <v>22313</v>
          </cell>
          <cell r="K190">
            <v>14696000</v>
          </cell>
        </row>
        <row r="191">
          <cell r="B191">
            <v>1973</v>
          </cell>
          <cell r="E191" t="str">
            <v>NY</v>
          </cell>
          <cell r="F191">
            <v>-11111</v>
          </cell>
          <cell r="G191">
            <v>274172000</v>
          </cell>
          <cell r="H191">
            <v>107996</v>
          </cell>
          <cell r="I191">
            <v>82297000</v>
          </cell>
          <cell r="J191">
            <v>329757</v>
          </cell>
          <cell r="K191">
            <v>356469000</v>
          </cell>
        </row>
        <row r="192">
          <cell r="B192">
            <v>1973</v>
          </cell>
          <cell r="E192" t="str">
            <v>NC</v>
          </cell>
          <cell r="F192">
            <v>-11111</v>
          </cell>
          <cell r="G192">
            <v>53989000</v>
          </cell>
          <cell r="H192">
            <v>32232</v>
          </cell>
          <cell r="I192">
            <v>12556000</v>
          </cell>
          <cell r="J192">
            <v>90854</v>
          </cell>
          <cell r="K192">
            <v>66545000</v>
          </cell>
        </row>
        <row r="193">
          <cell r="B193">
            <v>1973</v>
          </cell>
          <cell r="E193" t="str">
            <v>ND</v>
          </cell>
          <cell r="F193">
            <v>-11111</v>
          </cell>
          <cell r="G193">
            <v>6527000</v>
          </cell>
          <cell r="H193">
            <v>3550</v>
          </cell>
          <cell r="I193">
            <v>1720000</v>
          </cell>
          <cell r="J193">
            <v>12474</v>
          </cell>
          <cell r="K193">
            <v>8247000</v>
          </cell>
        </row>
        <row r="194">
          <cell r="B194">
            <v>1973</v>
          </cell>
          <cell r="E194" t="str">
            <v>OH</v>
          </cell>
          <cell r="F194">
            <v>-11111</v>
          </cell>
          <cell r="G194">
            <v>115877000</v>
          </cell>
          <cell r="H194">
            <v>61226</v>
          </cell>
          <cell r="I194">
            <v>31392000</v>
          </cell>
          <cell r="J194">
            <v>184638</v>
          </cell>
          <cell r="K194">
            <v>147269000</v>
          </cell>
        </row>
        <row r="195">
          <cell r="B195">
            <v>1973</v>
          </cell>
          <cell r="E195" t="str">
            <v>OK</v>
          </cell>
          <cell r="F195">
            <v>-11111</v>
          </cell>
          <cell r="G195">
            <v>21911000</v>
          </cell>
          <cell r="H195">
            <v>13736</v>
          </cell>
          <cell r="I195">
            <v>6090000</v>
          </cell>
          <cell r="J195">
            <v>44167</v>
          </cell>
          <cell r="K195">
            <v>28001000</v>
          </cell>
        </row>
        <row r="196">
          <cell r="B196">
            <v>1973</v>
          </cell>
          <cell r="E196" t="str">
            <v>OR</v>
          </cell>
          <cell r="F196">
            <v>-11111</v>
          </cell>
          <cell r="G196">
            <v>24918000</v>
          </cell>
          <cell r="H196">
            <v>14630</v>
          </cell>
          <cell r="I196">
            <v>7666000</v>
          </cell>
          <cell r="J196">
            <v>42032</v>
          </cell>
          <cell r="K196">
            <v>32584000</v>
          </cell>
        </row>
        <row r="197">
          <cell r="B197">
            <v>1973</v>
          </cell>
          <cell r="E197" t="str">
            <v>PA</v>
          </cell>
          <cell r="F197">
            <v>-11111</v>
          </cell>
          <cell r="G197">
            <v>121453000</v>
          </cell>
          <cell r="H197">
            <v>61660</v>
          </cell>
          <cell r="I197">
            <v>39130000</v>
          </cell>
          <cell r="J197">
            <v>186656</v>
          </cell>
          <cell r="K197">
            <v>160583000</v>
          </cell>
        </row>
        <row r="198">
          <cell r="B198">
            <v>1973</v>
          </cell>
          <cell r="E198" t="str">
            <v>RI</v>
          </cell>
          <cell r="F198">
            <v>-11111</v>
          </cell>
          <cell r="G198">
            <v>11263000</v>
          </cell>
          <cell r="H198">
            <v>4099</v>
          </cell>
          <cell r="I198">
            <v>2333000</v>
          </cell>
          <cell r="J198">
            <v>15088</v>
          </cell>
          <cell r="K198">
            <v>13596000</v>
          </cell>
        </row>
        <row r="199">
          <cell r="B199">
            <v>1973</v>
          </cell>
          <cell r="E199" t="str">
            <v>SC</v>
          </cell>
          <cell r="F199">
            <v>-11111</v>
          </cell>
          <cell r="G199">
            <v>25535000</v>
          </cell>
          <cell r="H199">
            <v>15230</v>
          </cell>
          <cell r="I199">
            <v>5437000</v>
          </cell>
          <cell r="J199">
            <v>49052</v>
          </cell>
          <cell r="K199">
            <v>30972000</v>
          </cell>
        </row>
        <row r="200">
          <cell r="B200">
            <v>1973</v>
          </cell>
          <cell r="E200" t="str">
            <v>SD</v>
          </cell>
          <cell r="F200">
            <v>-11111</v>
          </cell>
          <cell r="G200">
            <v>6912000</v>
          </cell>
          <cell r="H200">
            <v>5127</v>
          </cell>
          <cell r="I200">
            <v>2711000</v>
          </cell>
          <cell r="J200">
            <v>14727</v>
          </cell>
          <cell r="K200">
            <v>9623000</v>
          </cell>
        </row>
        <row r="201">
          <cell r="B201">
            <v>1973</v>
          </cell>
          <cell r="E201" t="str">
            <v>TN</v>
          </cell>
          <cell r="F201">
            <v>-11111</v>
          </cell>
          <cell r="G201">
            <v>33411000</v>
          </cell>
          <cell r="H201">
            <v>24997</v>
          </cell>
          <cell r="I201">
            <v>11386000</v>
          </cell>
          <cell r="J201">
            <v>69347</v>
          </cell>
          <cell r="K201">
            <v>44797000</v>
          </cell>
        </row>
        <row r="202">
          <cell r="B202">
            <v>1973</v>
          </cell>
          <cell r="E202" t="str">
            <v>TX</v>
          </cell>
          <cell r="F202">
            <v>-11111</v>
          </cell>
          <cell r="G202">
            <v>127363000</v>
          </cell>
          <cell r="H202">
            <v>69231</v>
          </cell>
          <cell r="I202">
            <v>31497000</v>
          </cell>
          <cell r="J202">
            <v>228974</v>
          </cell>
          <cell r="K202">
            <v>158860000</v>
          </cell>
        </row>
        <row r="203">
          <cell r="B203">
            <v>1973</v>
          </cell>
          <cell r="E203" t="str">
            <v>UT</v>
          </cell>
          <cell r="F203">
            <v>-11111</v>
          </cell>
          <cell r="G203">
            <v>11647000</v>
          </cell>
          <cell r="H203">
            <v>6694</v>
          </cell>
          <cell r="I203">
            <v>2750000</v>
          </cell>
          <cell r="J203">
            <v>21309</v>
          </cell>
          <cell r="K203">
            <v>14397000</v>
          </cell>
        </row>
        <row r="204">
          <cell r="B204">
            <v>1973</v>
          </cell>
          <cell r="E204" t="str">
            <v>VT</v>
          </cell>
          <cell r="F204">
            <v>-11111</v>
          </cell>
          <cell r="G204">
            <v>5276000</v>
          </cell>
          <cell r="H204">
            <v>2551</v>
          </cell>
          <cell r="I204">
            <v>1202000</v>
          </cell>
          <cell r="J204">
            <v>9352</v>
          </cell>
          <cell r="K204">
            <v>6478000</v>
          </cell>
        </row>
        <row r="205">
          <cell r="B205">
            <v>1973</v>
          </cell>
          <cell r="E205" t="str">
            <v>VA</v>
          </cell>
          <cell r="F205">
            <v>-11111</v>
          </cell>
          <cell r="G205">
            <v>57559000</v>
          </cell>
          <cell r="H205">
            <v>32828</v>
          </cell>
          <cell r="I205">
            <v>16057000</v>
          </cell>
          <cell r="J205">
            <v>97121</v>
          </cell>
          <cell r="K205">
            <v>73616000</v>
          </cell>
        </row>
        <row r="206">
          <cell r="B206">
            <v>1973</v>
          </cell>
          <cell r="E206" t="str">
            <v>WA</v>
          </cell>
          <cell r="F206">
            <v>-11111</v>
          </cell>
          <cell r="G206">
            <v>41966000</v>
          </cell>
          <cell r="H206">
            <v>20872</v>
          </cell>
          <cell r="I206">
            <v>14414000</v>
          </cell>
          <cell r="J206">
            <v>62647</v>
          </cell>
          <cell r="K206">
            <v>56380000</v>
          </cell>
        </row>
        <row r="207">
          <cell r="B207">
            <v>1973</v>
          </cell>
          <cell r="E207" t="str">
            <v>WV</v>
          </cell>
          <cell r="F207">
            <v>-11111</v>
          </cell>
          <cell r="G207">
            <v>17240000</v>
          </cell>
          <cell r="H207">
            <v>12787</v>
          </cell>
          <cell r="I207">
            <v>5002000</v>
          </cell>
          <cell r="J207">
            <v>34001</v>
          </cell>
          <cell r="K207">
            <v>22242000</v>
          </cell>
        </row>
        <row r="208">
          <cell r="B208">
            <v>1973</v>
          </cell>
          <cell r="E208" t="str">
            <v>WI</v>
          </cell>
          <cell r="F208">
            <v>-11111</v>
          </cell>
          <cell r="G208">
            <v>52882000</v>
          </cell>
          <cell r="H208">
            <v>24020</v>
          </cell>
          <cell r="I208">
            <v>14928000</v>
          </cell>
          <cell r="J208">
            <v>78156</v>
          </cell>
          <cell r="K208">
            <v>67810000</v>
          </cell>
        </row>
        <row r="209">
          <cell r="B209">
            <v>1973</v>
          </cell>
          <cell r="E209" t="str">
            <v>WY</v>
          </cell>
          <cell r="F209">
            <v>-11111</v>
          </cell>
          <cell r="G209">
            <v>4653000</v>
          </cell>
          <cell r="H209">
            <v>4318</v>
          </cell>
          <cell r="I209">
            <v>2114000</v>
          </cell>
          <cell r="J209">
            <v>10000</v>
          </cell>
          <cell r="K209">
            <v>6767000</v>
          </cell>
        </row>
        <row r="210">
          <cell r="B210">
            <v>1974</v>
          </cell>
          <cell r="E210" t="str">
            <v>US</v>
          </cell>
          <cell r="F210">
            <v>2595000</v>
          </cell>
          <cell r="G210">
            <v>2744401000</v>
          </cell>
          <cell r="H210">
            <v>1166373</v>
          </cell>
          <cell r="I210">
            <v>752114000</v>
          </cell>
          <cell r="J210">
            <v>3830041</v>
          </cell>
          <cell r="K210">
            <v>3496515000</v>
          </cell>
        </row>
        <row r="211">
          <cell r="B211">
            <v>1974</v>
          </cell>
          <cell r="E211" t="str">
            <v>AL</v>
          </cell>
          <cell r="F211">
            <v>-11111</v>
          </cell>
          <cell r="G211">
            <v>30125000</v>
          </cell>
          <cell r="H211">
            <v>14425</v>
          </cell>
          <cell r="I211">
            <v>6092000</v>
          </cell>
          <cell r="J211">
            <v>53114</v>
          </cell>
          <cell r="K211">
            <v>36217000</v>
          </cell>
        </row>
        <row r="212">
          <cell r="B212">
            <v>1974</v>
          </cell>
          <cell r="E212" t="str">
            <v>AK</v>
          </cell>
          <cell r="F212">
            <v>-11111</v>
          </cell>
          <cell r="G212">
            <v>7866000</v>
          </cell>
          <cell r="H212">
            <v>2942</v>
          </cell>
          <cell r="I212">
            <v>3204000</v>
          </cell>
          <cell r="J212">
            <v>8358</v>
          </cell>
          <cell r="K212">
            <v>11070000</v>
          </cell>
        </row>
        <row r="213">
          <cell r="B213">
            <v>1974</v>
          </cell>
          <cell r="E213" t="str">
            <v>AZ</v>
          </cell>
          <cell r="F213">
            <v>-11111</v>
          </cell>
          <cell r="G213">
            <v>28539000</v>
          </cell>
          <cell r="H213">
            <v>12978</v>
          </cell>
          <cell r="I213">
            <v>8260000</v>
          </cell>
          <cell r="J213">
            <v>38991</v>
          </cell>
          <cell r="K213">
            <v>36799000</v>
          </cell>
        </row>
        <row r="214">
          <cell r="B214">
            <v>1974</v>
          </cell>
          <cell r="E214" t="str">
            <v>AR</v>
          </cell>
          <cell r="F214">
            <v>-11111</v>
          </cell>
          <cell r="G214">
            <v>16460000</v>
          </cell>
          <cell r="H214">
            <v>9650</v>
          </cell>
          <cell r="I214">
            <v>4263000</v>
          </cell>
          <cell r="J214">
            <v>33342</v>
          </cell>
          <cell r="K214">
            <v>20723000</v>
          </cell>
        </row>
        <row r="215">
          <cell r="B215">
            <v>1974</v>
          </cell>
          <cell r="E215" t="str">
            <v>CA</v>
          </cell>
          <cell r="F215">
            <v>-11111</v>
          </cell>
          <cell r="G215">
            <v>308008000</v>
          </cell>
          <cell r="H215">
            <v>116424</v>
          </cell>
          <cell r="I215">
            <v>93164000</v>
          </cell>
          <cell r="J215">
            <v>356127</v>
          </cell>
          <cell r="K215">
            <v>401172000</v>
          </cell>
        </row>
        <row r="216">
          <cell r="B216">
            <v>1974</v>
          </cell>
          <cell r="E216" t="str">
            <v>CO</v>
          </cell>
          <cell r="F216">
            <v>-11111</v>
          </cell>
          <cell r="G216">
            <v>31592000</v>
          </cell>
          <cell r="H216">
            <v>15244</v>
          </cell>
          <cell r="I216">
            <v>9340000</v>
          </cell>
          <cell r="J216">
            <v>49722</v>
          </cell>
          <cell r="K216">
            <v>40932000</v>
          </cell>
        </row>
        <row r="217">
          <cell r="B217">
            <v>1974</v>
          </cell>
          <cell r="E217" t="str">
            <v>CT</v>
          </cell>
          <cell r="F217">
            <v>-11111</v>
          </cell>
          <cell r="G217">
            <v>47827000</v>
          </cell>
          <cell r="H217">
            <v>13595</v>
          </cell>
          <cell r="I217">
            <v>9797000</v>
          </cell>
          <cell r="J217">
            <v>57073</v>
          </cell>
          <cell r="K217">
            <v>57624000</v>
          </cell>
        </row>
        <row r="218">
          <cell r="B218">
            <v>1974</v>
          </cell>
          <cell r="E218" t="str">
            <v>DE</v>
          </cell>
          <cell r="F218">
            <v>-11111</v>
          </cell>
          <cell r="G218">
            <v>7415000</v>
          </cell>
          <cell r="H218">
            <v>3302</v>
          </cell>
          <cell r="I218">
            <v>2291000</v>
          </cell>
          <cell r="J218">
            <v>11665</v>
          </cell>
          <cell r="K218">
            <v>9706000</v>
          </cell>
        </row>
        <row r="219">
          <cell r="B219">
            <v>1974</v>
          </cell>
          <cell r="E219" t="str">
            <v>DC</v>
          </cell>
          <cell r="F219">
            <v>-11111</v>
          </cell>
          <cell r="G219">
            <v>10769000</v>
          </cell>
          <cell r="H219">
            <v>4234</v>
          </cell>
          <cell r="I219">
            <v>3238000</v>
          </cell>
          <cell r="J219">
            <v>13319</v>
          </cell>
          <cell r="K219">
            <v>14007000</v>
          </cell>
        </row>
        <row r="220">
          <cell r="B220">
            <v>1974</v>
          </cell>
          <cell r="E220" t="str">
            <v>FL</v>
          </cell>
          <cell r="F220">
            <v>-11111</v>
          </cell>
          <cell r="G220">
            <v>97028000</v>
          </cell>
          <cell r="H220">
            <v>50966</v>
          </cell>
          <cell r="I220">
            <v>28924000</v>
          </cell>
          <cell r="J220">
            <v>148588</v>
          </cell>
          <cell r="K220">
            <v>125952000</v>
          </cell>
        </row>
        <row r="221">
          <cell r="B221">
            <v>1974</v>
          </cell>
          <cell r="E221" t="str">
            <v>GA</v>
          </cell>
          <cell r="F221">
            <v>-11111</v>
          </cell>
          <cell r="G221">
            <v>48479000</v>
          </cell>
          <cell r="H221">
            <v>25312</v>
          </cell>
          <cell r="I221">
            <v>11935000</v>
          </cell>
          <cell r="J221">
            <v>87220</v>
          </cell>
          <cell r="K221">
            <v>60414000</v>
          </cell>
        </row>
        <row r="222">
          <cell r="B222">
            <v>1974</v>
          </cell>
          <cell r="E222" t="str">
            <v>HI</v>
          </cell>
          <cell r="F222">
            <v>-11111</v>
          </cell>
          <cell r="G222">
            <v>11551000</v>
          </cell>
          <cell r="H222">
            <v>3167</v>
          </cell>
          <cell r="I222">
            <v>2131000</v>
          </cell>
          <cell r="J222">
            <v>12792</v>
          </cell>
          <cell r="K222">
            <v>13682000</v>
          </cell>
        </row>
        <row r="223">
          <cell r="B223">
            <v>1974</v>
          </cell>
          <cell r="E223" t="str">
            <v>ID</v>
          </cell>
          <cell r="F223">
            <v>-11111</v>
          </cell>
          <cell r="G223">
            <v>8339000</v>
          </cell>
          <cell r="H223">
            <v>3825</v>
          </cell>
          <cell r="I223">
            <v>2091000</v>
          </cell>
          <cell r="J223">
            <v>14574</v>
          </cell>
          <cell r="K223">
            <v>10430000</v>
          </cell>
        </row>
        <row r="224">
          <cell r="B224">
            <v>1974</v>
          </cell>
          <cell r="E224" t="str">
            <v>IL</v>
          </cell>
          <cell r="F224">
            <v>-11111</v>
          </cell>
          <cell r="G224">
            <v>161676000</v>
          </cell>
          <cell r="H224">
            <v>57887</v>
          </cell>
          <cell r="I224">
            <v>47961000</v>
          </cell>
          <cell r="J224">
            <v>194092</v>
          </cell>
          <cell r="K224">
            <v>209637000</v>
          </cell>
        </row>
        <row r="225">
          <cell r="B225">
            <v>1974</v>
          </cell>
          <cell r="E225" t="str">
            <v>IN</v>
          </cell>
          <cell r="F225">
            <v>-11111</v>
          </cell>
          <cell r="G225">
            <v>61026000</v>
          </cell>
          <cell r="H225">
            <v>29637</v>
          </cell>
          <cell r="I225">
            <v>16395000</v>
          </cell>
          <cell r="J225">
            <v>93424</v>
          </cell>
          <cell r="K225">
            <v>77421000</v>
          </cell>
        </row>
        <row r="226">
          <cell r="B226">
            <v>1974</v>
          </cell>
          <cell r="E226" t="str">
            <v>IA</v>
          </cell>
          <cell r="F226">
            <v>-11111</v>
          </cell>
          <cell r="G226">
            <v>36488000</v>
          </cell>
          <cell r="H226">
            <v>16494</v>
          </cell>
          <cell r="I226">
            <v>10027000</v>
          </cell>
          <cell r="J226">
            <v>57124</v>
          </cell>
          <cell r="K226">
            <v>46515000</v>
          </cell>
        </row>
        <row r="227">
          <cell r="B227">
            <v>1974</v>
          </cell>
          <cell r="E227" t="str">
            <v>KS</v>
          </cell>
          <cell r="F227">
            <v>-11111</v>
          </cell>
          <cell r="G227">
            <v>24650000</v>
          </cell>
          <cell r="H227">
            <v>12563</v>
          </cell>
          <cell r="I227">
            <v>7326000</v>
          </cell>
          <cell r="J227">
            <v>43525</v>
          </cell>
          <cell r="K227">
            <v>31976000</v>
          </cell>
        </row>
        <row r="228">
          <cell r="B228">
            <v>1974</v>
          </cell>
          <cell r="E228" t="str">
            <v>KY</v>
          </cell>
          <cell r="F228">
            <v>-11111</v>
          </cell>
          <cell r="G228">
            <v>29590000</v>
          </cell>
          <cell r="H228">
            <v>16681</v>
          </cell>
          <cell r="I228">
            <v>7984000</v>
          </cell>
          <cell r="J228">
            <v>53684</v>
          </cell>
          <cell r="K228">
            <v>37574000</v>
          </cell>
        </row>
        <row r="229">
          <cell r="B229">
            <v>1974</v>
          </cell>
          <cell r="E229" t="str">
            <v>LA</v>
          </cell>
          <cell r="F229">
            <v>-11111</v>
          </cell>
          <cell r="G229">
            <v>38400000</v>
          </cell>
          <cell r="H229">
            <v>26871</v>
          </cell>
          <cell r="I229">
            <v>12866000</v>
          </cell>
          <cell r="J229">
            <v>75285</v>
          </cell>
          <cell r="K229">
            <v>51266000</v>
          </cell>
        </row>
        <row r="230">
          <cell r="B230">
            <v>1974</v>
          </cell>
          <cell r="E230" t="str">
            <v>ME</v>
          </cell>
          <cell r="F230">
            <v>-11111</v>
          </cell>
          <cell r="G230">
            <v>11303000</v>
          </cell>
          <cell r="H230">
            <v>5358</v>
          </cell>
          <cell r="I230">
            <v>2913000</v>
          </cell>
          <cell r="J230">
            <v>19813</v>
          </cell>
          <cell r="K230">
            <v>14216000</v>
          </cell>
        </row>
        <row r="231">
          <cell r="B231">
            <v>1974</v>
          </cell>
          <cell r="E231" t="str">
            <v>MD</v>
          </cell>
          <cell r="F231">
            <v>-11111</v>
          </cell>
          <cell r="G231">
            <v>59974000</v>
          </cell>
          <cell r="H231">
            <v>22396</v>
          </cell>
          <cell r="I231">
            <v>14446000</v>
          </cell>
          <cell r="J231">
            <v>75619</v>
          </cell>
          <cell r="K231">
            <v>74420000</v>
          </cell>
        </row>
        <row r="232">
          <cell r="B232">
            <v>1974</v>
          </cell>
          <cell r="E232" t="str">
            <v>MA</v>
          </cell>
          <cell r="F232">
            <v>-11111</v>
          </cell>
          <cell r="G232">
            <v>81886000</v>
          </cell>
          <cell r="H232">
            <v>25750</v>
          </cell>
          <cell r="I232">
            <v>18820000</v>
          </cell>
          <cell r="J232">
            <v>104186</v>
          </cell>
          <cell r="K232">
            <v>100706000</v>
          </cell>
        </row>
        <row r="233">
          <cell r="B233">
            <v>1974</v>
          </cell>
          <cell r="E233" t="str">
            <v>MI</v>
          </cell>
          <cell r="F233">
            <v>-11111</v>
          </cell>
          <cell r="G233">
            <v>168889000</v>
          </cell>
          <cell r="H233">
            <v>65174</v>
          </cell>
          <cell r="I233">
            <v>52053000</v>
          </cell>
          <cell r="J233">
            <v>192585</v>
          </cell>
          <cell r="K233">
            <v>220942000</v>
          </cell>
        </row>
        <row r="234">
          <cell r="B234">
            <v>1974</v>
          </cell>
          <cell r="E234" t="str">
            <v>MN</v>
          </cell>
          <cell r="F234">
            <v>-11111</v>
          </cell>
          <cell r="G234">
            <v>61209000</v>
          </cell>
          <cell r="H234">
            <v>23417</v>
          </cell>
          <cell r="I234">
            <v>16605000</v>
          </cell>
          <cell r="J234">
            <v>80429</v>
          </cell>
          <cell r="K234">
            <v>77814000</v>
          </cell>
        </row>
        <row r="235">
          <cell r="B235">
            <v>1974</v>
          </cell>
          <cell r="E235" t="str">
            <v>MS</v>
          </cell>
          <cell r="F235">
            <v>-11111</v>
          </cell>
          <cell r="G235">
            <v>19614000</v>
          </cell>
          <cell r="H235">
            <v>10831</v>
          </cell>
          <cell r="I235">
            <v>4603000</v>
          </cell>
          <cell r="J235">
            <v>40189</v>
          </cell>
          <cell r="K235">
            <v>24217000</v>
          </cell>
        </row>
        <row r="236">
          <cell r="B236">
            <v>1974</v>
          </cell>
          <cell r="E236" t="str">
            <v>MO</v>
          </cell>
          <cell r="F236">
            <v>-11111</v>
          </cell>
          <cell r="G236">
            <v>50908000</v>
          </cell>
          <cell r="H236">
            <v>27301</v>
          </cell>
          <cell r="I236">
            <v>14921000</v>
          </cell>
          <cell r="J236">
            <v>84978</v>
          </cell>
          <cell r="K236">
            <v>65829000</v>
          </cell>
        </row>
        <row r="237">
          <cell r="B237">
            <v>1974</v>
          </cell>
          <cell r="E237" t="str">
            <v>MT</v>
          </cell>
          <cell r="F237">
            <v>-11111</v>
          </cell>
          <cell r="G237">
            <v>10157000</v>
          </cell>
          <cell r="H237">
            <v>4167</v>
          </cell>
          <cell r="I237">
            <v>2507000</v>
          </cell>
          <cell r="J237">
            <v>15644</v>
          </cell>
          <cell r="K237">
            <v>12664000</v>
          </cell>
        </row>
        <row r="238">
          <cell r="B238">
            <v>1974</v>
          </cell>
          <cell r="E238" t="str">
            <v>NE</v>
          </cell>
          <cell r="F238">
            <v>-11111</v>
          </cell>
          <cell r="G238">
            <v>17205000</v>
          </cell>
          <cell r="H238">
            <v>7755</v>
          </cell>
          <cell r="I238">
            <v>4306000</v>
          </cell>
          <cell r="J238">
            <v>29634</v>
          </cell>
          <cell r="K238">
            <v>21511000</v>
          </cell>
        </row>
        <row r="239">
          <cell r="B239">
            <v>1974</v>
          </cell>
          <cell r="E239" t="str">
            <v>NV</v>
          </cell>
          <cell r="F239">
            <v>-11111</v>
          </cell>
          <cell r="G239">
            <v>7104000</v>
          </cell>
          <cell r="H239">
            <v>2992</v>
          </cell>
          <cell r="I239">
            <v>2027000</v>
          </cell>
          <cell r="J239">
            <v>9894</v>
          </cell>
          <cell r="K239">
            <v>9131000</v>
          </cell>
        </row>
        <row r="240">
          <cell r="B240">
            <v>1974</v>
          </cell>
          <cell r="E240" t="str">
            <v>NH</v>
          </cell>
          <cell r="F240">
            <v>-11111</v>
          </cell>
          <cell r="G240">
            <v>8389000</v>
          </cell>
          <cell r="H240">
            <v>2859</v>
          </cell>
          <cell r="I240">
            <v>1476000</v>
          </cell>
          <cell r="J240">
            <v>12883</v>
          </cell>
          <cell r="K240">
            <v>9865000</v>
          </cell>
        </row>
        <row r="241">
          <cell r="B241">
            <v>1974</v>
          </cell>
          <cell r="E241" t="str">
            <v>NJ</v>
          </cell>
          <cell r="F241">
            <v>-11111</v>
          </cell>
          <cell r="G241">
            <v>119777000</v>
          </cell>
          <cell r="H241">
            <v>37351</v>
          </cell>
          <cell r="I241">
            <v>26259000</v>
          </cell>
          <cell r="J241">
            <v>135928</v>
          </cell>
          <cell r="K241">
            <v>146036000</v>
          </cell>
        </row>
        <row r="242">
          <cell r="B242">
            <v>1974</v>
          </cell>
          <cell r="E242" t="str">
            <v>NM</v>
          </cell>
          <cell r="F242">
            <v>-11111</v>
          </cell>
          <cell r="G242">
            <v>13406000</v>
          </cell>
          <cell r="H242">
            <v>6942</v>
          </cell>
          <cell r="I242">
            <v>3690000</v>
          </cell>
          <cell r="J242">
            <v>23604</v>
          </cell>
          <cell r="K242">
            <v>17096000</v>
          </cell>
        </row>
        <row r="243">
          <cell r="B243">
            <v>1974</v>
          </cell>
          <cell r="E243" t="str">
            <v>NY</v>
          </cell>
          <cell r="F243">
            <v>-11111</v>
          </cell>
          <cell r="G243">
            <v>304328000</v>
          </cell>
          <cell r="H243">
            <v>110053</v>
          </cell>
          <cell r="I243">
            <v>84419000</v>
          </cell>
          <cell r="J243">
            <v>338768</v>
          </cell>
          <cell r="K243">
            <v>388747000</v>
          </cell>
        </row>
        <row r="244">
          <cell r="B244">
            <v>1974</v>
          </cell>
          <cell r="E244" t="str">
            <v>NC</v>
          </cell>
          <cell r="F244">
            <v>-11111</v>
          </cell>
          <cell r="G244">
            <v>54027000</v>
          </cell>
          <cell r="H244">
            <v>28703</v>
          </cell>
          <cell r="I244">
            <v>13355000</v>
          </cell>
          <cell r="J244">
            <v>85787</v>
          </cell>
          <cell r="K244">
            <v>67382000</v>
          </cell>
        </row>
        <row r="245">
          <cell r="B245">
            <v>1974</v>
          </cell>
          <cell r="E245" t="str">
            <v>ND</v>
          </cell>
          <cell r="F245">
            <v>-11111</v>
          </cell>
          <cell r="G245">
            <v>6834000</v>
          </cell>
          <cell r="H245">
            <v>3406</v>
          </cell>
          <cell r="I245">
            <v>1836000</v>
          </cell>
          <cell r="J245">
            <v>12161</v>
          </cell>
          <cell r="K245">
            <v>8670000</v>
          </cell>
        </row>
        <row r="246">
          <cell r="B246">
            <v>1974</v>
          </cell>
          <cell r="E246" t="str">
            <v>OH</v>
          </cell>
          <cell r="F246">
            <v>-11111</v>
          </cell>
          <cell r="G246">
            <v>119592000</v>
          </cell>
          <cell r="H246">
            <v>52146</v>
          </cell>
          <cell r="I246">
            <v>32350000</v>
          </cell>
          <cell r="J246">
            <v>177778</v>
          </cell>
          <cell r="K246">
            <v>151942000</v>
          </cell>
        </row>
        <row r="247">
          <cell r="B247">
            <v>1974</v>
          </cell>
          <cell r="E247" t="str">
            <v>OK</v>
          </cell>
          <cell r="F247">
            <v>-11111</v>
          </cell>
          <cell r="G247">
            <v>24988000</v>
          </cell>
          <cell r="H247">
            <v>13846</v>
          </cell>
          <cell r="I247">
            <v>6749000</v>
          </cell>
          <cell r="J247">
            <v>47493</v>
          </cell>
          <cell r="K247">
            <v>31737000</v>
          </cell>
        </row>
        <row r="248">
          <cell r="B248">
            <v>1974</v>
          </cell>
          <cell r="E248" t="str">
            <v>OR</v>
          </cell>
          <cell r="F248">
            <v>-11111</v>
          </cell>
          <cell r="G248">
            <v>28360000</v>
          </cell>
          <cell r="H248">
            <v>13571</v>
          </cell>
          <cell r="I248">
            <v>8738000</v>
          </cell>
          <cell r="J248">
            <v>43151</v>
          </cell>
          <cell r="K248">
            <v>37098000</v>
          </cell>
        </row>
        <row r="249">
          <cell r="B249">
            <v>1974</v>
          </cell>
          <cell r="E249" t="str">
            <v>PA</v>
          </cell>
          <cell r="F249">
            <v>-11111</v>
          </cell>
          <cell r="G249">
            <v>137923000</v>
          </cell>
          <cell r="H249">
            <v>58825</v>
          </cell>
          <cell r="I249">
            <v>38213000</v>
          </cell>
          <cell r="J249">
            <v>193303</v>
          </cell>
          <cell r="K249">
            <v>176136000</v>
          </cell>
        </row>
        <row r="250">
          <cell r="B250">
            <v>1974</v>
          </cell>
          <cell r="E250" t="str">
            <v>RI</v>
          </cell>
          <cell r="F250">
            <v>-11111</v>
          </cell>
          <cell r="G250">
            <v>12805000</v>
          </cell>
          <cell r="H250">
            <v>3570</v>
          </cell>
          <cell r="I250">
            <v>2274000</v>
          </cell>
          <cell r="J250">
            <v>14964</v>
          </cell>
          <cell r="K250">
            <v>15079000</v>
          </cell>
        </row>
        <row r="251">
          <cell r="B251">
            <v>1974</v>
          </cell>
          <cell r="E251" t="str">
            <v>SC</v>
          </cell>
          <cell r="F251">
            <v>-11111</v>
          </cell>
          <cell r="G251">
            <v>28694000</v>
          </cell>
          <cell r="H251">
            <v>15865</v>
          </cell>
          <cell r="I251">
            <v>6586000</v>
          </cell>
          <cell r="J251">
            <v>54034</v>
          </cell>
          <cell r="K251">
            <v>35280000</v>
          </cell>
        </row>
        <row r="252">
          <cell r="B252">
            <v>1974</v>
          </cell>
          <cell r="E252" t="str">
            <v>SD</v>
          </cell>
          <cell r="F252">
            <v>-11111</v>
          </cell>
          <cell r="G252">
            <v>7529000</v>
          </cell>
          <cell r="H252">
            <v>3836</v>
          </cell>
          <cell r="I252">
            <v>2081000</v>
          </cell>
          <cell r="J252">
            <v>14112</v>
          </cell>
          <cell r="K252">
            <v>9610000</v>
          </cell>
        </row>
        <row r="253">
          <cell r="B253">
            <v>1974</v>
          </cell>
          <cell r="E253" t="str">
            <v>TN</v>
          </cell>
          <cell r="F253">
            <v>-11111</v>
          </cell>
          <cell r="G253">
            <v>39675000</v>
          </cell>
          <cell r="H253">
            <v>21792</v>
          </cell>
          <cell r="I253">
            <v>10131000</v>
          </cell>
          <cell r="J253">
            <v>69334</v>
          </cell>
          <cell r="K253">
            <v>49806000</v>
          </cell>
        </row>
        <row r="254">
          <cell r="B254">
            <v>1974</v>
          </cell>
          <cell r="E254" t="str">
            <v>TX</v>
          </cell>
          <cell r="F254">
            <v>-11111</v>
          </cell>
          <cell r="G254">
            <v>135555000</v>
          </cell>
          <cell r="H254">
            <v>65163</v>
          </cell>
          <cell r="I254">
            <v>32917000</v>
          </cell>
          <cell r="J254">
            <v>230544</v>
          </cell>
          <cell r="K254">
            <v>168472000</v>
          </cell>
        </row>
        <row r="255">
          <cell r="B255">
            <v>1974</v>
          </cell>
          <cell r="E255" t="str">
            <v>UT</v>
          </cell>
          <cell r="F255">
            <v>-11111</v>
          </cell>
          <cell r="G255">
            <v>12734000</v>
          </cell>
          <cell r="H255">
            <v>6431</v>
          </cell>
          <cell r="I255">
            <v>3264000</v>
          </cell>
          <cell r="J255">
            <v>21492</v>
          </cell>
          <cell r="K255">
            <v>15998000</v>
          </cell>
        </row>
        <row r="256">
          <cell r="B256">
            <v>1974</v>
          </cell>
          <cell r="E256" t="str">
            <v>VT</v>
          </cell>
          <cell r="F256">
            <v>-11111</v>
          </cell>
          <cell r="G256">
            <v>5873000</v>
          </cell>
          <cell r="H256">
            <v>2280</v>
          </cell>
          <cell r="I256">
            <v>1162000</v>
          </cell>
          <cell r="J256">
            <v>9453</v>
          </cell>
          <cell r="K256">
            <v>7035000</v>
          </cell>
        </row>
        <row r="257">
          <cell r="B257">
            <v>1974</v>
          </cell>
          <cell r="E257" t="str">
            <v>VA</v>
          </cell>
          <cell r="F257">
            <v>-11111</v>
          </cell>
          <cell r="G257">
            <v>62123000</v>
          </cell>
          <cell r="H257">
            <v>33152</v>
          </cell>
          <cell r="I257">
            <v>19587000</v>
          </cell>
          <cell r="J257">
            <v>103410</v>
          </cell>
          <cell r="K257">
            <v>81710000</v>
          </cell>
        </row>
        <row r="258">
          <cell r="B258">
            <v>1974</v>
          </cell>
          <cell r="E258" t="str">
            <v>WA</v>
          </cell>
          <cell r="F258">
            <v>-11111</v>
          </cell>
          <cell r="G258">
            <v>46925000</v>
          </cell>
          <cell r="H258">
            <v>19034</v>
          </cell>
          <cell r="I258">
            <v>14785000</v>
          </cell>
          <cell r="J258">
            <v>64172</v>
          </cell>
          <cell r="K258">
            <v>61710000</v>
          </cell>
        </row>
        <row r="259">
          <cell r="B259">
            <v>1974</v>
          </cell>
          <cell r="E259" t="str">
            <v>WV</v>
          </cell>
          <cell r="F259">
            <v>-11111</v>
          </cell>
          <cell r="G259">
            <v>18716000</v>
          </cell>
          <cell r="H259">
            <v>11147</v>
          </cell>
          <cell r="I259">
            <v>5002000</v>
          </cell>
          <cell r="J259">
            <v>34435</v>
          </cell>
          <cell r="K259">
            <v>23718000</v>
          </cell>
        </row>
        <row r="260">
          <cell r="B260">
            <v>1974</v>
          </cell>
          <cell r="E260" t="str">
            <v>WI</v>
          </cell>
          <cell r="F260">
            <v>-11111</v>
          </cell>
          <cell r="G260">
            <v>56870000</v>
          </cell>
          <cell r="H260">
            <v>22779</v>
          </cell>
          <cell r="I260">
            <v>15358000</v>
          </cell>
          <cell r="J260">
            <v>79912</v>
          </cell>
          <cell r="K260">
            <v>72228000</v>
          </cell>
        </row>
        <row r="261">
          <cell r="B261">
            <v>1974</v>
          </cell>
          <cell r="E261" t="str">
            <v>WY</v>
          </cell>
          <cell r="F261">
            <v>-11111</v>
          </cell>
          <cell r="G261">
            <v>5197000</v>
          </cell>
          <cell r="H261">
            <v>2284</v>
          </cell>
          <cell r="I261">
            <v>1396000</v>
          </cell>
          <cell r="J261">
            <v>8333</v>
          </cell>
          <cell r="K261">
            <v>6593000</v>
          </cell>
        </row>
        <row r="262">
          <cell r="B262">
            <v>1975</v>
          </cell>
          <cell r="E262" t="str">
            <v>US</v>
          </cell>
          <cell r="F262">
            <v>2619000</v>
          </cell>
          <cell r="G262">
            <v>2942481000</v>
          </cell>
          <cell r="H262">
            <v>1129504</v>
          </cell>
          <cell r="I262">
            <v>785317000</v>
          </cell>
          <cell r="J262">
            <v>3822949</v>
          </cell>
          <cell r="K262">
            <v>3727800000</v>
          </cell>
        </row>
        <row r="263">
          <cell r="B263">
            <v>1975</v>
          </cell>
          <cell r="E263" t="str">
            <v>AL</v>
          </cell>
          <cell r="F263">
            <v>-11111</v>
          </cell>
          <cell r="G263">
            <v>35086000</v>
          </cell>
          <cell r="H263">
            <v>14604</v>
          </cell>
          <cell r="I263">
            <v>6975000</v>
          </cell>
          <cell r="J263">
            <v>55770</v>
          </cell>
          <cell r="K263">
            <v>42061000</v>
          </cell>
        </row>
        <row r="264">
          <cell r="B264">
            <v>1975</v>
          </cell>
          <cell r="E264" t="str">
            <v>AK</v>
          </cell>
          <cell r="F264">
            <v>-11111</v>
          </cell>
          <cell r="G264">
            <v>9052000</v>
          </cell>
          <cell r="H264">
            <v>2843</v>
          </cell>
          <cell r="I264">
            <v>4054000</v>
          </cell>
          <cell r="J264">
            <v>8246</v>
          </cell>
          <cell r="K264">
            <v>13106000</v>
          </cell>
        </row>
        <row r="265">
          <cell r="B265">
            <v>1975</v>
          </cell>
          <cell r="E265" t="str">
            <v>AZ</v>
          </cell>
          <cell r="F265">
            <v>-11111</v>
          </cell>
          <cell r="G265">
            <v>33221000</v>
          </cell>
          <cell r="H265">
            <v>13969</v>
          </cell>
          <cell r="I265">
            <v>9799000</v>
          </cell>
          <cell r="J265">
            <v>42408</v>
          </cell>
          <cell r="K265">
            <v>43020000</v>
          </cell>
        </row>
        <row r="266">
          <cell r="B266">
            <v>1975</v>
          </cell>
          <cell r="E266" t="str">
            <v>AR</v>
          </cell>
          <cell r="F266">
            <v>-11111</v>
          </cell>
          <cell r="G266">
            <v>18723000</v>
          </cell>
          <cell r="H266">
            <v>9791</v>
          </cell>
          <cell r="I266">
            <v>4861000</v>
          </cell>
          <cell r="J266">
            <v>34210</v>
          </cell>
          <cell r="K266">
            <v>23584000</v>
          </cell>
        </row>
        <row r="267">
          <cell r="B267">
            <v>1975</v>
          </cell>
          <cell r="E267" t="str">
            <v>CA</v>
          </cell>
          <cell r="F267">
            <v>-11111</v>
          </cell>
          <cell r="G267">
            <v>336339000</v>
          </cell>
          <cell r="H267">
            <v>115834</v>
          </cell>
          <cell r="I267">
            <v>99015000</v>
          </cell>
          <cell r="J267">
            <v>359359</v>
          </cell>
          <cell r="K267">
            <v>435354000</v>
          </cell>
        </row>
        <row r="268">
          <cell r="B268">
            <v>1975</v>
          </cell>
          <cell r="E268" t="str">
            <v>CO</v>
          </cell>
          <cell r="F268">
            <v>-11111</v>
          </cell>
          <cell r="G268">
            <v>36204000</v>
          </cell>
          <cell r="H268">
            <v>15800</v>
          </cell>
          <cell r="I268">
            <v>11001000</v>
          </cell>
          <cell r="J268">
            <v>52210</v>
          </cell>
          <cell r="K268">
            <v>47205000</v>
          </cell>
        </row>
        <row r="269">
          <cell r="B269">
            <v>1975</v>
          </cell>
          <cell r="E269" t="str">
            <v>CT</v>
          </cell>
          <cell r="F269">
            <v>-11111</v>
          </cell>
          <cell r="G269">
            <v>49636000</v>
          </cell>
          <cell r="H269">
            <v>13575</v>
          </cell>
          <cell r="I269">
            <v>10468000</v>
          </cell>
          <cell r="J269">
            <v>57354</v>
          </cell>
          <cell r="K269">
            <v>60104000</v>
          </cell>
        </row>
        <row r="270">
          <cell r="B270">
            <v>1975</v>
          </cell>
          <cell r="E270" t="str">
            <v>DE</v>
          </cell>
          <cell r="F270">
            <v>-11111</v>
          </cell>
          <cell r="G270">
            <v>8557000</v>
          </cell>
          <cell r="H270">
            <v>3209</v>
          </cell>
          <cell r="I270">
            <v>2413000</v>
          </cell>
          <cell r="J270">
            <v>11506</v>
          </cell>
          <cell r="K270">
            <v>10970000</v>
          </cell>
        </row>
        <row r="271">
          <cell r="B271">
            <v>1975</v>
          </cell>
          <cell r="E271" t="str">
            <v>DC</v>
          </cell>
          <cell r="F271">
            <v>-11111</v>
          </cell>
          <cell r="G271">
            <v>10809000</v>
          </cell>
          <cell r="H271">
            <v>4196</v>
          </cell>
          <cell r="I271">
            <v>3471000</v>
          </cell>
          <cell r="J271">
            <v>12745</v>
          </cell>
          <cell r="K271">
            <v>14280000</v>
          </cell>
        </row>
        <row r="272">
          <cell r="B272">
            <v>1975</v>
          </cell>
          <cell r="E272" t="str">
            <v>FL</v>
          </cell>
          <cell r="F272">
            <v>-11111</v>
          </cell>
          <cell r="G272">
            <v>98854000</v>
          </cell>
          <cell r="H272">
            <v>47940</v>
          </cell>
          <cell r="I272">
            <v>28401000</v>
          </cell>
          <cell r="J272">
            <v>149083</v>
          </cell>
          <cell r="K272">
            <v>127255000</v>
          </cell>
        </row>
        <row r="273">
          <cell r="B273">
            <v>1975</v>
          </cell>
          <cell r="E273" t="str">
            <v>GA</v>
          </cell>
          <cell r="F273">
            <v>-11111</v>
          </cell>
          <cell r="G273">
            <v>52529000</v>
          </cell>
          <cell r="H273">
            <v>27056</v>
          </cell>
          <cell r="I273">
            <v>13618000</v>
          </cell>
          <cell r="J273">
            <v>89827</v>
          </cell>
          <cell r="K273">
            <v>66147000</v>
          </cell>
        </row>
        <row r="274">
          <cell r="B274">
            <v>1975</v>
          </cell>
          <cell r="E274" t="str">
            <v>HI</v>
          </cell>
          <cell r="F274">
            <v>-11111</v>
          </cell>
          <cell r="G274">
            <v>12102000</v>
          </cell>
          <cell r="H274">
            <v>3507</v>
          </cell>
          <cell r="I274">
            <v>2889000</v>
          </cell>
          <cell r="J274">
            <v>13226</v>
          </cell>
          <cell r="K274">
            <v>14991000</v>
          </cell>
        </row>
        <row r="275">
          <cell r="B275">
            <v>1975</v>
          </cell>
          <cell r="E275" t="str">
            <v>ID</v>
          </cell>
          <cell r="F275">
            <v>-11111</v>
          </cell>
          <cell r="G275">
            <v>9584000</v>
          </cell>
          <cell r="H275">
            <v>3837</v>
          </cell>
          <cell r="I275">
            <v>2318000</v>
          </cell>
          <cell r="J275">
            <v>15286</v>
          </cell>
          <cell r="K275">
            <v>11902000</v>
          </cell>
        </row>
        <row r="276">
          <cell r="B276">
            <v>1975</v>
          </cell>
          <cell r="E276" t="str">
            <v>IL</v>
          </cell>
          <cell r="F276">
            <v>-11111</v>
          </cell>
          <cell r="G276">
            <v>175386000</v>
          </cell>
          <cell r="H276">
            <v>57348</v>
          </cell>
          <cell r="I276">
            <v>51136000</v>
          </cell>
          <cell r="J276">
            <v>194785</v>
          </cell>
          <cell r="K276">
            <v>226522000</v>
          </cell>
        </row>
        <row r="277">
          <cell r="B277">
            <v>1975</v>
          </cell>
          <cell r="E277" t="str">
            <v>IN</v>
          </cell>
          <cell r="F277">
            <v>-11111</v>
          </cell>
          <cell r="G277">
            <v>66832000</v>
          </cell>
          <cell r="H277">
            <v>29719</v>
          </cell>
          <cell r="I277">
            <v>18114000</v>
          </cell>
          <cell r="J277">
            <v>94530</v>
          </cell>
          <cell r="K277">
            <v>84946000</v>
          </cell>
        </row>
        <row r="278">
          <cell r="B278">
            <v>1975</v>
          </cell>
          <cell r="E278" t="str">
            <v>IA</v>
          </cell>
          <cell r="F278">
            <v>-11111</v>
          </cell>
          <cell r="G278">
            <v>42111000</v>
          </cell>
          <cell r="H278">
            <v>17249</v>
          </cell>
          <cell r="I278">
            <v>11679000</v>
          </cell>
          <cell r="J278">
            <v>60432</v>
          </cell>
          <cell r="K278">
            <v>53790000</v>
          </cell>
        </row>
        <row r="279">
          <cell r="B279">
            <v>1975</v>
          </cell>
          <cell r="E279" t="str">
            <v>KS</v>
          </cell>
          <cell r="F279">
            <v>-11111</v>
          </cell>
          <cell r="G279">
            <v>27812000</v>
          </cell>
          <cell r="H279">
            <v>12066</v>
          </cell>
          <cell r="I279">
            <v>7473000</v>
          </cell>
          <cell r="J279">
            <v>43204</v>
          </cell>
          <cell r="K279">
            <v>35285000</v>
          </cell>
        </row>
        <row r="280">
          <cell r="B280">
            <v>1975</v>
          </cell>
          <cell r="E280" t="str">
            <v>KY</v>
          </cell>
          <cell r="F280">
            <v>-11111</v>
          </cell>
          <cell r="G280">
            <v>33430000</v>
          </cell>
          <cell r="H280">
            <v>16462</v>
          </cell>
          <cell r="I280">
            <v>7650000</v>
          </cell>
          <cell r="J280">
            <v>54317</v>
          </cell>
          <cell r="K280">
            <v>41081000</v>
          </cell>
        </row>
        <row r="281">
          <cell r="B281">
            <v>1975</v>
          </cell>
          <cell r="E281" t="str">
            <v>LA</v>
          </cell>
          <cell r="F281">
            <v>-11111</v>
          </cell>
          <cell r="G281">
            <v>43835000</v>
          </cell>
          <cell r="H281">
            <v>27461</v>
          </cell>
          <cell r="I281">
            <v>14586000</v>
          </cell>
          <cell r="J281">
            <v>77692</v>
          </cell>
          <cell r="K281">
            <v>58421000</v>
          </cell>
        </row>
        <row r="282">
          <cell r="B282">
            <v>1975</v>
          </cell>
          <cell r="E282" t="str">
            <v>ME</v>
          </cell>
          <cell r="F282">
            <v>-11111</v>
          </cell>
          <cell r="G282">
            <v>12567000</v>
          </cell>
          <cell r="H282">
            <v>5449</v>
          </cell>
          <cell r="I282">
            <v>3109000</v>
          </cell>
          <cell r="J282">
            <v>20632</v>
          </cell>
          <cell r="K282">
            <v>15676000</v>
          </cell>
        </row>
        <row r="283">
          <cell r="B283">
            <v>1975</v>
          </cell>
          <cell r="E283" t="str">
            <v>MD</v>
          </cell>
          <cell r="F283">
            <v>-11111</v>
          </cell>
          <cell r="G283">
            <v>67275000</v>
          </cell>
          <cell r="H283">
            <v>22758</v>
          </cell>
          <cell r="I283">
            <v>16904000</v>
          </cell>
          <cell r="J283">
            <v>76452</v>
          </cell>
          <cell r="K283">
            <v>84186000</v>
          </cell>
        </row>
        <row r="284">
          <cell r="B284">
            <v>1975</v>
          </cell>
          <cell r="E284" t="str">
            <v>MA</v>
          </cell>
          <cell r="F284">
            <v>-11111</v>
          </cell>
          <cell r="G284">
            <v>85763000</v>
          </cell>
          <cell r="H284">
            <v>25687</v>
          </cell>
          <cell r="I284">
            <v>19484000</v>
          </cell>
          <cell r="J284">
            <v>102580</v>
          </cell>
          <cell r="K284">
            <v>105247000</v>
          </cell>
        </row>
        <row r="285">
          <cell r="B285">
            <v>1975</v>
          </cell>
          <cell r="E285" t="str">
            <v>MI</v>
          </cell>
          <cell r="F285">
            <v>-11111</v>
          </cell>
          <cell r="G285">
            <v>151486000</v>
          </cell>
          <cell r="H285">
            <v>54386</v>
          </cell>
          <cell r="I285">
            <v>43103000</v>
          </cell>
          <cell r="J285">
            <v>169657</v>
          </cell>
          <cell r="K285">
            <v>194590000</v>
          </cell>
        </row>
        <row r="286">
          <cell r="B286">
            <v>1975</v>
          </cell>
          <cell r="E286" t="str">
            <v>MN</v>
          </cell>
          <cell r="F286">
            <v>-11111</v>
          </cell>
          <cell r="G286">
            <v>63401000</v>
          </cell>
          <cell r="H286">
            <v>22249</v>
          </cell>
          <cell r="I286">
            <v>17771000</v>
          </cell>
          <cell r="J286">
            <v>79024</v>
          </cell>
          <cell r="K286">
            <v>81172000</v>
          </cell>
        </row>
        <row r="287">
          <cell r="B287">
            <v>1975</v>
          </cell>
          <cell r="E287" t="str">
            <v>MS</v>
          </cell>
          <cell r="F287">
            <v>-11111</v>
          </cell>
          <cell r="G287">
            <v>22119000</v>
          </cell>
          <cell r="H287">
            <v>11613</v>
          </cell>
          <cell r="I287">
            <v>5377000</v>
          </cell>
          <cell r="J287">
            <v>41325</v>
          </cell>
          <cell r="K287">
            <v>27496000</v>
          </cell>
        </row>
        <row r="288">
          <cell r="B288">
            <v>1975</v>
          </cell>
          <cell r="E288" t="str">
            <v>MO</v>
          </cell>
          <cell r="F288">
            <v>-11111</v>
          </cell>
          <cell r="G288">
            <v>54355000</v>
          </cell>
          <cell r="H288">
            <v>25404</v>
          </cell>
          <cell r="I288">
            <v>15261000</v>
          </cell>
          <cell r="J288">
            <v>83756</v>
          </cell>
          <cell r="K288">
            <v>69616000</v>
          </cell>
        </row>
        <row r="289">
          <cell r="B289">
            <v>1975</v>
          </cell>
          <cell r="E289" t="str">
            <v>MT</v>
          </cell>
          <cell r="F289">
            <v>-11111</v>
          </cell>
          <cell r="G289">
            <v>11124000</v>
          </cell>
          <cell r="H289">
            <v>4335</v>
          </cell>
          <cell r="I289">
            <v>2897000</v>
          </cell>
          <cell r="J289">
            <v>16338</v>
          </cell>
          <cell r="K289">
            <v>14021000</v>
          </cell>
        </row>
        <row r="290">
          <cell r="B290">
            <v>1975</v>
          </cell>
          <cell r="E290" t="str">
            <v>NE</v>
          </cell>
          <cell r="F290">
            <v>-11111</v>
          </cell>
          <cell r="G290">
            <v>19178000</v>
          </cell>
          <cell r="H290">
            <v>8004</v>
          </cell>
          <cell r="I290">
            <v>4911000</v>
          </cell>
          <cell r="J290">
            <v>30466</v>
          </cell>
          <cell r="K290">
            <v>24089000</v>
          </cell>
        </row>
        <row r="291">
          <cell r="B291">
            <v>1975</v>
          </cell>
          <cell r="E291" t="str">
            <v>NV</v>
          </cell>
          <cell r="F291">
            <v>-11111</v>
          </cell>
          <cell r="G291">
            <v>7601000</v>
          </cell>
          <cell r="H291">
            <v>3348</v>
          </cell>
          <cell r="I291">
            <v>1885000</v>
          </cell>
          <cell r="J291">
            <v>10792</v>
          </cell>
          <cell r="K291">
            <v>9486000</v>
          </cell>
        </row>
        <row r="292">
          <cell r="B292">
            <v>1975</v>
          </cell>
          <cell r="E292" t="str">
            <v>NH</v>
          </cell>
          <cell r="F292">
            <v>-11111</v>
          </cell>
          <cell r="G292">
            <v>8985000</v>
          </cell>
          <cell r="H292">
            <v>2749</v>
          </cell>
          <cell r="I292">
            <v>1631000</v>
          </cell>
          <cell r="J292">
            <v>13023</v>
          </cell>
          <cell r="K292">
            <v>10616000</v>
          </cell>
        </row>
        <row r="293">
          <cell r="B293">
            <v>1975</v>
          </cell>
          <cell r="E293" t="str">
            <v>NJ</v>
          </cell>
          <cell r="F293">
            <v>-11111</v>
          </cell>
          <cell r="G293">
            <v>129916000</v>
          </cell>
          <cell r="H293">
            <v>37396</v>
          </cell>
          <cell r="I293">
            <v>28691000</v>
          </cell>
          <cell r="J293">
            <v>138529</v>
          </cell>
          <cell r="K293">
            <v>158607000</v>
          </cell>
        </row>
        <row r="294">
          <cell r="B294">
            <v>1975</v>
          </cell>
          <cell r="E294" t="str">
            <v>NM</v>
          </cell>
          <cell r="F294">
            <v>-11111</v>
          </cell>
          <cell r="G294">
            <v>15411000</v>
          </cell>
          <cell r="H294">
            <v>6858</v>
          </cell>
          <cell r="I294">
            <v>4049000</v>
          </cell>
          <cell r="J294">
            <v>24521</v>
          </cell>
          <cell r="K294">
            <v>19460000</v>
          </cell>
        </row>
        <row r="295">
          <cell r="B295">
            <v>1975</v>
          </cell>
          <cell r="E295" t="str">
            <v>NY</v>
          </cell>
          <cell r="F295">
            <v>-11111</v>
          </cell>
          <cell r="G295">
            <v>311091000</v>
          </cell>
          <cell r="H295">
            <v>88030</v>
          </cell>
          <cell r="I295">
            <v>75109000</v>
          </cell>
          <cell r="J295">
            <v>305685</v>
          </cell>
          <cell r="K295">
            <v>386200000</v>
          </cell>
        </row>
        <row r="296">
          <cell r="B296">
            <v>1975</v>
          </cell>
          <cell r="E296" t="str">
            <v>NC</v>
          </cell>
          <cell r="F296">
            <v>-11111</v>
          </cell>
          <cell r="G296">
            <v>55615000</v>
          </cell>
          <cell r="H296">
            <v>28897</v>
          </cell>
          <cell r="I296">
            <v>13793000</v>
          </cell>
          <cell r="J296">
            <v>87495</v>
          </cell>
          <cell r="K296">
            <v>69408000</v>
          </cell>
        </row>
        <row r="297">
          <cell r="B297">
            <v>1975</v>
          </cell>
          <cell r="E297" t="str">
            <v>ND</v>
          </cell>
          <cell r="F297">
            <v>-11111</v>
          </cell>
          <cell r="G297">
            <v>7265000</v>
          </cell>
          <cell r="H297">
            <v>3468</v>
          </cell>
          <cell r="I297">
            <v>2100000</v>
          </cell>
          <cell r="J297">
            <v>12023</v>
          </cell>
          <cell r="K297">
            <v>9365000</v>
          </cell>
        </row>
        <row r="298">
          <cell r="B298">
            <v>1975</v>
          </cell>
          <cell r="E298" t="str">
            <v>OH</v>
          </cell>
          <cell r="F298">
            <v>-11111</v>
          </cell>
          <cell r="G298">
            <v>127546000</v>
          </cell>
          <cell r="H298">
            <v>53800</v>
          </cell>
          <cell r="I298">
            <v>35815000</v>
          </cell>
          <cell r="J298">
            <v>179273</v>
          </cell>
          <cell r="K298">
            <v>163361000</v>
          </cell>
        </row>
        <row r="299">
          <cell r="B299">
            <v>1975</v>
          </cell>
          <cell r="E299" t="str">
            <v>OK</v>
          </cell>
          <cell r="F299">
            <v>-11111</v>
          </cell>
          <cell r="G299">
            <v>27674000</v>
          </cell>
          <cell r="H299">
            <v>13866</v>
          </cell>
          <cell r="I299">
            <v>7616000</v>
          </cell>
          <cell r="J299">
            <v>48193</v>
          </cell>
          <cell r="K299">
            <v>35290000</v>
          </cell>
        </row>
        <row r="300">
          <cell r="B300">
            <v>1975</v>
          </cell>
          <cell r="E300" t="str">
            <v>OR</v>
          </cell>
          <cell r="F300">
            <v>-11111</v>
          </cell>
          <cell r="G300">
            <v>32011000</v>
          </cell>
          <cell r="H300">
            <v>14041</v>
          </cell>
          <cell r="I300">
            <v>10162000</v>
          </cell>
          <cell r="J300">
            <v>45215</v>
          </cell>
          <cell r="K300">
            <v>42175000</v>
          </cell>
        </row>
        <row r="301">
          <cell r="B301">
            <v>1975</v>
          </cell>
          <cell r="E301" t="str">
            <v>PA</v>
          </cell>
          <cell r="F301">
            <v>-11111</v>
          </cell>
          <cell r="G301">
            <v>146505000</v>
          </cell>
          <cell r="H301">
            <v>58122</v>
          </cell>
          <cell r="I301">
            <v>42058000</v>
          </cell>
          <cell r="J301">
            <v>191829</v>
          </cell>
          <cell r="K301">
            <v>188563000</v>
          </cell>
        </row>
        <row r="302">
          <cell r="B302">
            <v>1975</v>
          </cell>
          <cell r="E302" t="str">
            <v>RI</v>
          </cell>
          <cell r="F302">
            <v>-11111</v>
          </cell>
          <cell r="G302">
            <v>13631000</v>
          </cell>
          <cell r="H302">
            <v>3540</v>
          </cell>
          <cell r="I302">
            <v>2396000</v>
          </cell>
          <cell r="J302">
            <v>14967</v>
          </cell>
          <cell r="K302">
            <v>16027000</v>
          </cell>
        </row>
        <row r="303">
          <cell r="B303">
            <v>1975</v>
          </cell>
          <cell r="E303" t="str">
            <v>SC</v>
          </cell>
          <cell r="F303">
            <v>-11111</v>
          </cell>
          <cell r="G303">
            <v>31570000</v>
          </cell>
          <cell r="H303">
            <v>10078</v>
          </cell>
          <cell r="I303">
            <v>4708000</v>
          </cell>
          <cell r="J303">
            <v>49931</v>
          </cell>
          <cell r="K303">
            <v>36278000</v>
          </cell>
        </row>
        <row r="304">
          <cell r="B304">
            <v>1975</v>
          </cell>
          <cell r="E304" t="str">
            <v>SD</v>
          </cell>
          <cell r="F304">
            <v>-11111</v>
          </cell>
          <cell r="G304">
            <v>8248000</v>
          </cell>
          <cell r="H304">
            <v>3508</v>
          </cell>
          <cell r="I304">
            <v>2142000</v>
          </cell>
          <cell r="J304">
            <v>13907</v>
          </cell>
          <cell r="K304">
            <v>10390000</v>
          </cell>
        </row>
        <row r="305">
          <cell r="B305">
            <v>1975</v>
          </cell>
          <cell r="E305" t="str">
            <v>TN</v>
          </cell>
          <cell r="F305">
            <v>-11111</v>
          </cell>
          <cell r="G305">
            <v>42113000</v>
          </cell>
          <cell r="H305">
            <v>22727</v>
          </cell>
          <cell r="I305">
            <v>12236000</v>
          </cell>
          <cell r="J305">
            <v>71670</v>
          </cell>
          <cell r="K305">
            <v>54349000</v>
          </cell>
        </row>
        <row r="306">
          <cell r="B306">
            <v>1975</v>
          </cell>
          <cell r="E306" t="str">
            <v>TX</v>
          </cell>
          <cell r="F306">
            <v>-11111</v>
          </cell>
          <cell r="G306">
            <v>163941000</v>
          </cell>
          <cell r="H306">
            <v>68854</v>
          </cell>
          <cell r="I306">
            <v>40744000</v>
          </cell>
          <cell r="J306">
            <v>247447</v>
          </cell>
          <cell r="K306">
            <v>204685000</v>
          </cell>
        </row>
        <row r="307">
          <cell r="B307">
            <v>1975</v>
          </cell>
          <cell r="E307" t="str">
            <v>UT</v>
          </cell>
          <cell r="F307">
            <v>-11111</v>
          </cell>
          <cell r="G307">
            <v>14410000</v>
          </cell>
          <cell r="H307">
            <v>6345</v>
          </cell>
          <cell r="I307">
            <v>3462000</v>
          </cell>
          <cell r="J307">
            <v>22034</v>
          </cell>
          <cell r="K307">
            <v>17872000</v>
          </cell>
        </row>
        <row r="308">
          <cell r="B308">
            <v>1975</v>
          </cell>
          <cell r="E308" t="str">
            <v>VT</v>
          </cell>
          <cell r="F308">
            <v>-11111</v>
          </cell>
          <cell r="G308">
            <v>6038000</v>
          </cell>
          <cell r="H308">
            <v>2296</v>
          </cell>
          <cell r="I308">
            <v>1306000</v>
          </cell>
          <cell r="J308">
            <v>9369</v>
          </cell>
          <cell r="K308">
            <v>7344000</v>
          </cell>
        </row>
        <row r="309">
          <cell r="B309">
            <v>1975</v>
          </cell>
          <cell r="E309" t="str">
            <v>VA</v>
          </cell>
          <cell r="F309">
            <v>-11111</v>
          </cell>
          <cell r="G309">
            <v>68808000</v>
          </cell>
          <cell r="H309">
            <v>30433</v>
          </cell>
          <cell r="I309">
            <v>17910000</v>
          </cell>
          <cell r="J309">
            <v>102909</v>
          </cell>
          <cell r="K309">
            <v>86718000</v>
          </cell>
        </row>
        <row r="310">
          <cell r="B310">
            <v>1975</v>
          </cell>
          <cell r="E310" t="str">
            <v>WA</v>
          </cell>
          <cell r="F310">
            <v>-11111</v>
          </cell>
          <cell r="G310">
            <v>49911000</v>
          </cell>
          <cell r="H310">
            <v>18529</v>
          </cell>
          <cell r="I310">
            <v>15214000</v>
          </cell>
          <cell r="J310">
            <v>62385</v>
          </cell>
          <cell r="K310">
            <v>65125000</v>
          </cell>
        </row>
        <row r="311">
          <cell r="B311">
            <v>1975</v>
          </cell>
          <cell r="E311" t="str">
            <v>WV</v>
          </cell>
          <cell r="F311">
            <v>-11111</v>
          </cell>
          <cell r="G311">
            <v>20235000</v>
          </cell>
          <cell r="H311">
            <v>11238</v>
          </cell>
          <cell r="I311">
            <v>5859000</v>
          </cell>
          <cell r="J311">
            <v>35750</v>
          </cell>
          <cell r="K311">
            <v>26094000</v>
          </cell>
        </row>
        <row r="312">
          <cell r="B312">
            <v>1975</v>
          </cell>
          <cell r="E312" t="str">
            <v>WI</v>
          </cell>
          <cell r="F312">
            <v>-11111</v>
          </cell>
          <cell r="G312">
            <v>60741000</v>
          </cell>
          <cell r="H312">
            <v>22667</v>
          </cell>
          <cell r="I312">
            <v>15983000</v>
          </cell>
          <cell r="J312">
            <v>80955</v>
          </cell>
          <cell r="K312">
            <v>76716000</v>
          </cell>
        </row>
        <row r="313">
          <cell r="B313">
            <v>1975</v>
          </cell>
          <cell r="E313" t="str">
            <v>WY</v>
          </cell>
          <cell r="F313">
            <v>-11111</v>
          </cell>
          <cell r="G313">
            <v>5841000</v>
          </cell>
          <cell r="H313">
            <v>2363</v>
          </cell>
          <cell r="I313">
            <v>1710000</v>
          </cell>
          <cell r="J313">
            <v>8627</v>
          </cell>
          <cell r="K313">
            <v>7551000</v>
          </cell>
        </row>
        <row r="314">
          <cell r="B314">
            <v>1976</v>
          </cell>
          <cell r="E314" t="str">
            <v>US</v>
          </cell>
          <cell r="F314">
            <v>2653000</v>
          </cell>
          <cell r="G314">
            <v>3162045000</v>
          </cell>
          <cell r="H314">
            <v>1136656</v>
          </cell>
          <cell r="I314">
            <v>830737000</v>
          </cell>
          <cell r="J314">
            <v>3861566</v>
          </cell>
          <cell r="K314">
            <v>3992782000</v>
          </cell>
        </row>
        <row r="315">
          <cell r="B315">
            <v>1976</v>
          </cell>
          <cell r="E315" t="str">
            <v>AL</v>
          </cell>
          <cell r="F315">
            <v>-11111</v>
          </cell>
          <cell r="G315">
            <v>36183000</v>
          </cell>
          <cell r="H315">
            <v>15126</v>
          </cell>
          <cell r="I315">
            <v>7642000</v>
          </cell>
          <cell r="J315">
            <v>56345</v>
          </cell>
          <cell r="K315">
            <v>43825000</v>
          </cell>
        </row>
        <row r="316">
          <cell r="B316">
            <v>1976</v>
          </cell>
          <cell r="E316" t="str">
            <v>AK</v>
          </cell>
          <cell r="F316">
            <v>-11111</v>
          </cell>
          <cell r="G316">
            <v>10438000</v>
          </cell>
          <cell r="H316">
            <v>2728</v>
          </cell>
          <cell r="I316">
            <v>3288000</v>
          </cell>
          <cell r="J316">
            <v>8287</v>
          </cell>
          <cell r="K316">
            <v>13726000</v>
          </cell>
        </row>
        <row r="317">
          <cell r="B317">
            <v>1976</v>
          </cell>
          <cell r="E317" t="str">
            <v>AZ</v>
          </cell>
          <cell r="F317">
            <v>-11111</v>
          </cell>
          <cell r="G317">
            <v>36386000</v>
          </cell>
          <cell r="H317">
            <v>14750</v>
          </cell>
          <cell r="I317">
            <v>11029000</v>
          </cell>
          <cell r="J317">
            <v>45869</v>
          </cell>
          <cell r="K317">
            <v>47415000</v>
          </cell>
        </row>
        <row r="318">
          <cell r="B318">
            <v>1976</v>
          </cell>
          <cell r="E318" t="str">
            <v>AR</v>
          </cell>
          <cell r="F318">
            <v>-11111</v>
          </cell>
          <cell r="G318">
            <v>20907000</v>
          </cell>
          <cell r="H318">
            <v>9728</v>
          </cell>
          <cell r="I318">
            <v>4989000</v>
          </cell>
          <cell r="J318">
            <v>35259</v>
          </cell>
          <cell r="K318">
            <v>25896000</v>
          </cell>
        </row>
        <row r="319">
          <cell r="B319">
            <v>1976</v>
          </cell>
          <cell r="E319" t="str">
            <v>CA</v>
          </cell>
          <cell r="F319">
            <v>-11111</v>
          </cell>
          <cell r="G319">
            <v>361414000</v>
          </cell>
          <cell r="H319">
            <v>115455</v>
          </cell>
          <cell r="I319">
            <v>99592000</v>
          </cell>
          <cell r="J319">
            <v>359788</v>
          </cell>
          <cell r="K319">
            <v>461006000</v>
          </cell>
        </row>
        <row r="320">
          <cell r="B320">
            <v>1976</v>
          </cell>
          <cell r="E320" t="str">
            <v>CO</v>
          </cell>
          <cell r="F320">
            <v>-11111</v>
          </cell>
          <cell r="G320">
            <v>39777000</v>
          </cell>
          <cell r="H320">
            <v>16262</v>
          </cell>
          <cell r="I320">
            <v>12134000</v>
          </cell>
          <cell r="J320">
            <v>53008</v>
          </cell>
          <cell r="K320">
            <v>51911000</v>
          </cell>
        </row>
        <row r="321">
          <cell r="B321">
            <v>1976</v>
          </cell>
          <cell r="E321" t="str">
            <v>CT</v>
          </cell>
          <cell r="F321">
            <v>-11111</v>
          </cell>
          <cell r="G321">
            <v>52223000</v>
          </cell>
          <cell r="H321">
            <v>13006</v>
          </cell>
          <cell r="I321">
            <v>10198000</v>
          </cell>
          <cell r="J321">
            <v>56683</v>
          </cell>
          <cell r="K321">
            <v>62421000</v>
          </cell>
        </row>
        <row r="322">
          <cell r="B322">
            <v>1976</v>
          </cell>
          <cell r="E322" t="str">
            <v>DE</v>
          </cell>
          <cell r="F322">
            <v>-11111</v>
          </cell>
          <cell r="G322">
            <v>8960000</v>
          </cell>
          <cell r="H322">
            <v>3233</v>
          </cell>
          <cell r="I322">
            <v>2646000</v>
          </cell>
          <cell r="J322">
            <v>11829</v>
          </cell>
          <cell r="K322">
            <v>11606000</v>
          </cell>
        </row>
        <row r="323">
          <cell r="B323">
            <v>1976</v>
          </cell>
          <cell r="E323" t="str">
            <v>DC</v>
          </cell>
          <cell r="F323">
            <v>-11111</v>
          </cell>
          <cell r="G323">
            <v>12856000</v>
          </cell>
          <cell r="H323">
            <v>3957</v>
          </cell>
          <cell r="I323">
            <v>4071000</v>
          </cell>
          <cell r="J323">
            <v>12374</v>
          </cell>
          <cell r="K323">
            <v>16927000</v>
          </cell>
        </row>
        <row r="324">
          <cell r="B324">
            <v>1976</v>
          </cell>
          <cell r="E324" t="str">
            <v>FL</v>
          </cell>
          <cell r="F324">
            <v>-11111</v>
          </cell>
          <cell r="G324">
            <v>104012000</v>
          </cell>
          <cell r="H324">
            <v>44936</v>
          </cell>
          <cell r="I324">
            <v>28669000</v>
          </cell>
          <cell r="J324">
            <v>143948</v>
          </cell>
          <cell r="K324">
            <v>132681000</v>
          </cell>
        </row>
        <row r="325">
          <cell r="B325">
            <v>1976</v>
          </cell>
          <cell r="E325" t="str">
            <v>GA</v>
          </cell>
          <cell r="F325">
            <v>-11111</v>
          </cell>
          <cell r="G325">
            <v>57725000</v>
          </cell>
          <cell r="H325">
            <v>27932</v>
          </cell>
          <cell r="I325">
            <v>14456000</v>
          </cell>
          <cell r="J325">
            <v>93262</v>
          </cell>
          <cell r="K325">
            <v>72181000</v>
          </cell>
        </row>
        <row r="326">
          <cell r="B326">
            <v>1976</v>
          </cell>
          <cell r="E326" t="str">
            <v>HI</v>
          </cell>
          <cell r="F326">
            <v>-11111</v>
          </cell>
          <cell r="G326">
            <v>13763000</v>
          </cell>
          <cell r="H326">
            <v>3541</v>
          </cell>
          <cell r="I326">
            <v>3420000</v>
          </cell>
          <cell r="J326">
            <v>13507</v>
          </cell>
          <cell r="K326">
            <v>17183000</v>
          </cell>
        </row>
        <row r="327">
          <cell r="B327">
            <v>1976</v>
          </cell>
          <cell r="E327" t="str">
            <v>ID</v>
          </cell>
          <cell r="F327">
            <v>-11111</v>
          </cell>
          <cell r="G327">
            <v>10657000</v>
          </cell>
          <cell r="H327">
            <v>3906</v>
          </cell>
          <cell r="I327">
            <v>2676000</v>
          </cell>
          <cell r="J327">
            <v>15825</v>
          </cell>
          <cell r="K327">
            <v>13333000</v>
          </cell>
        </row>
        <row r="328">
          <cell r="B328">
            <v>1976</v>
          </cell>
          <cell r="E328" t="str">
            <v>IL</v>
          </cell>
          <cell r="F328">
            <v>-11111</v>
          </cell>
          <cell r="G328">
            <v>180113000</v>
          </cell>
          <cell r="H328">
            <v>55540</v>
          </cell>
          <cell r="I328">
            <v>49680000</v>
          </cell>
          <cell r="J328">
            <v>191211</v>
          </cell>
          <cell r="K328">
            <v>229793000</v>
          </cell>
        </row>
        <row r="329">
          <cell r="B329">
            <v>1976</v>
          </cell>
          <cell r="E329" t="str">
            <v>IN</v>
          </cell>
          <cell r="F329">
            <v>-11111</v>
          </cell>
          <cell r="G329">
            <v>72215000</v>
          </cell>
          <cell r="H329">
            <v>29521</v>
          </cell>
          <cell r="I329">
            <v>19614000</v>
          </cell>
          <cell r="J329">
            <v>95050</v>
          </cell>
          <cell r="K329">
            <v>91829000</v>
          </cell>
        </row>
        <row r="330">
          <cell r="B330">
            <v>1976</v>
          </cell>
          <cell r="E330" t="str">
            <v>IA</v>
          </cell>
          <cell r="F330">
            <v>-11111</v>
          </cell>
          <cell r="G330">
            <v>45717000</v>
          </cell>
          <cell r="H330">
            <v>17197</v>
          </cell>
          <cell r="I330">
            <v>12493000</v>
          </cell>
          <cell r="J330">
            <v>61212</v>
          </cell>
          <cell r="K330">
            <v>58210000</v>
          </cell>
        </row>
        <row r="331">
          <cell r="B331">
            <v>1976</v>
          </cell>
          <cell r="E331" t="str">
            <v>KS</v>
          </cell>
          <cell r="F331">
            <v>-11111</v>
          </cell>
          <cell r="G331">
            <v>30181000</v>
          </cell>
          <cell r="H331">
            <v>12775</v>
          </cell>
          <cell r="I331">
            <v>8937000</v>
          </cell>
          <cell r="J331">
            <v>46075</v>
          </cell>
          <cell r="K331">
            <v>39118000</v>
          </cell>
        </row>
        <row r="332">
          <cell r="B332">
            <v>1976</v>
          </cell>
          <cell r="E332" t="str">
            <v>KY</v>
          </cell>
          <cell r="F332">
            <v>-11111</v>
          </cell>
          <cell r="G332">
            <v>33802000</v>
          </cell>
          <cell r="H332">
            <v>14825</v>
          </cell>
          <cell r="I332">
            <v>8652000</v>
          </cell>
          <cell r="J332">
            <v>52362</v>
          </cell>
          <cell r="K332">
            <v>42454000</v>
          </cell>
        </row>
        <row r="333">
          <cell r="B333">
            <v>1976</v>
          </cell>
          <cell r="E333" t="str">
            <v>LA</v>
          </cell>
          <cell r="F333">
            <v>-11111</v>
          </cell>
          <cell r="G333">
            <v>47009000</v>
          </cell>
          <cell r="H333">
            <v>26026</v>
          </cell>
          <cell r="I333">
            <v>15403000</v>
          </cell>
          <cell r="J333">
            <v>77822</v>
          </cell>
          <cell r="K333">
            <v>62412000</v>
          </cell>
        </row>
        <row r="334">
          <cell r="B334">
            <v>1976</v>
          </cell>
          <cell r="E334" t="str">
            <v>ME</v>
          </cell>
          <cell r="F334">
            <v>-11111</v>
          </cell>
          <cell r="G334">
            <v>13935000</v>
          </cell>
          <cell r="H334">
            <v>5234</v>
          </cell>
          <cell r="I334">
            <v>3234000</v>
          </cell>
          <cell r="J334">
            <v>20528</v>
          </cell>
          <cell r="K334">
            <v>17169000</v>
          </cell>
        </row>
        <row r="335">
          <cell r="B335">
            <v>1976</v>
          </cell>
          <cell r="E335" t="str">
            <v>MD</v>
          </cell>
          <cell r="F335">
            <v>-11111</v>
          </cell>
          <cell r="G335">
            <v>74476000</v>
          </cell>
          <cell r="H335">
            <v>21840</v>
          </cell>
          <cell r="I335">
            <v>17334000</v>
          </cell>
          <cell r="J335">
            <v>78695</v>
          </cell>
          <cell r="K335">
            <v>91810000</v>
          </cell>
        </row>
        <row r="336">
          <cell r="B336">
            <v>1976</v>
          </cell>
          <cell r="E336" t="str">
            <v>MA</v>
          </cell>
          <cell r="F336">
            <v>-11111</v>
          </cell>
          <cell r="G336">
            <v>99090000</v>
          </cell>
          <cell r="H336">
            <v>31425</v>
          </cell>
          <cell r="I336">
            <v>26529000</v>
          </cell>
          <cell r="J336">
            <v>111407</v>
          </cell>
          <cell r="K336">
            <v>125619000</v>
          </cell>
        </row>
        <row r="337">
          <cell r="B337">
            <v>1976</v>
          </cell>
          <cell r="E337" t="str">
            <v>MI</v>
          </cell>
          <cell r="F337">
            <v>-11111</v>
          </cell>
          <cell r="G337">
            <v>160193000</v>
          </cell>
          <cell r="H337">
            <v>65982</v>
          </cell>
          <cell r="I337">
            <v>54040000</v>
          </cell>
          <cell r="J337">
            <v>181680</v>
          </cell>
          <cell r="K337">
            <v>214233000</v>
          </cell>
        </row>
        <row r="338">
          <cell r="B338">
            <v>1976</v>
          </cell>
          <cell r="E338" t="str">
            <v>MN</v>
          </cell>
          <cell r="F338">
            <v>-11111</v>
          </cell>
          <cell r="G338">
            <v>67477000</v>
          </cell>
          <cell r="H338">
            <v>23018</v>
          </cell>
          <cell r="I338">
            <v>16529000</v>
          </cell>
          <cell r="J338">
            <v>81786</v>
          </cell>
          <cell r="K338">
            <v>84006000</v>
          </cell>
        </row>
        <row r="339">
          <cell r="B339">
            <v>1976</v>
          </cell>
          <cell r="E339" t="str">
            <v>MS</v>
          </cell>
          <cell r="F339">
            <v>-11111</v>
          </cell>
          <cell r="G339">
            <v>24069000</v>
          </cell>
          <cell r="H339">
            <v>10319</v>
          </cell>
          <cell r="I339">
            <v>5600000</v>
          </cell>
          <cell r="J339">
            <v>40812</v>
          </cell>
          <cell r="K339">
            <v>29669000</v>
          </cell>
        </row>
        <row r="340">
          <cell r="B340">
            <v>1976</v>
          </cell>
          <cell r="E340" t="str">
            <v>MO</v>
          </cell>
          <cell r="F340">
            <v>-11111</v>
          </cell>
          <cell r="G340">
            <v>58888000</v>
          </cell>
          <cell r="H340">
            <v>24386</v>
          </cell>
          <cell r="I340">
            <v>15807000</v>
          </cell>
          <cell r="J340">
            <v>83871</v>
          </cell>
          <cell r="K340">
            <v>74695000</v>
          </cell>
        </row>
        <row r="341">
          <cell r="B341">
            <v>1976</v>
          </cell>
          <cell r="E341" t="str">
            <v>MT</v>
          </cell>
          <cell r="F341">
            <v>-11111</v>
          </cell>
          <cell r="G341">
            <v>12546000</v>
          </cell>
          <cell r="H341">
            <v>3934</v>
          </cell>
          <cell r="I341">
            <v>2860000</v>
          </cell>
          <cell r="J341">
            <v>16202</v>
          </cell>
          <cell r="K341">
            <v>15406000</v>
          </cell>
        </row>
        <row r="342">
          <cell r="B342">
            <v>1976</v>
          </cell>
          <cell r="E342" t="str">
            <v>NE</v>
          </cell>
          <cell r="F342">
            <v>-11111</v>
          </cell>
          <cell r="G342">
            <v>20610000</v>
          </cell>
          <cell r="H342">
            <v>8154</v>
          </cell>
          <cell r="I342">
            <v>5135000</v>
          </cell>
          <cell r="J342">
            <v>30660</v>
          </cell>
          <cell r="K342">
            <v>25745000</v>
          </cell>
        </row>
        <row r="343">
          <cell r="B343">
            <v>1976</v>
          </cell>
          <cell r="E343" t="str">
            <v>NV</v>
          </cell>
          <cell r="F343">
            <v>-11111</v>
          </cell>
          <cell r="G343">
            <v>8067000</v>
          </cell>
          <cell r="H343">
            <v>2446</v>
          </cell>
          <cell r="I343">
            <v>1924000</v>
          </cell>
          <cell r="J343">
            <v>10240</v>
          </cell>
          <cell r="K343">
            <v>9991000</v>
          </cell>
        </row>
        <row r="344">
          <cell r="B344">
            <v>1976</v>
          </cell>
          <cell r="E344" t="str">
            <v>NH</v>
          </cell>
          <cell r="F344">
            <v>-11111</v>
          </cell>
          <cell r="G344">
            <v>10002000</v>
          </cell>
          <cell r="H344">
            <v>2736</v>
          </cell>
          <cell r="I344">
            <v>1675000</v>
          </cell>
          <cell r="J344">
            <v>13433</v>
          </cell>
          <cell r="K344">
            <v>11677000</v>
          </cell>
        </row>
        <row r="345">
          <cell r="B345">
            <v>1976</v>
          </cell>
          <cell r="E345" t="str">
            <v>NJ</v>
          </cell>
          <cell r="F345">
            <v>-11111</v>
          </cell>
          <cell r="G345">
            <v>137804000</v>
          </cell>
          <cell r="H345">
            <v>38708</v>
          </cell>
          <cell r="I345">
            <v>31607000</v>
          </cell>
          <cell r="J345">
            <v>139951</v>
          </cell>
          <cell r="K345">
            <v>169411000</v>
          </cell>
        </row>
        <row r="346">
          <cell r="B346">
            <v>1976</v>
          </cell>
          <cell r="E346" t="str">
            <v>NM</v>
          </cell>
          <cell r="F346">
            <v>-11111</v>
          </cell>
          <cell r="G346">
            <v>17217000</v>
          </cell>
          <cell r="H346">
            <v>6951</v>
          </cell>
          <cell r="I346">
            <v>4481000</v>
          </cell>
          <cell r="J346">
            <v>25141</v>
          </cell>
          <cell r="K346">
            <v>21698000</v>
          </cell>
        </row>
        <row r="347">
          <cell r="B347">
            <v>1976</v>
          </cell>
          <cell r="E347" t="str">
            <v>NY</v>
          </cell>
          <cell r="F347">
            <v>-11111</v>
          </cell>
          <cell r="G347">
            <v>312234000</v>
          </cell>
          <cell r="H347">
            <v>85310</v>
          </cell>
          <cell r="I347">
            <v>73566000</v>
          </cell>
          <cell r="J347">
            <v>292404</v>
          </cell>
          <cell r="K347">
            <v>385800000</v>
          </cell>
        </row>
        <row r="348">
          <cell r="B348">
            <v>1976</v>
          </cell>
          <cell r="E348" t="str">
            <v>NC</v>
          </cell>
          <cell r="F348">
            <v>-11111</v>
          </cell>
          <cell r="G348">
            <v>73181000</v>
          </cell>
          <cell r="H348">
            <v>26480</v>
          </cell>
          <cell r="I348">
            <v>14139000</v>
          </cell>
          <cell r="J348">
            <v>96448</v>
          </cell>
          <cell r="K348">
            <v>87320000</v>
          </cell>
        </row>
        <row r="349">
          <cell r="B349">
            <v>1976</v>
          </cell>
          <cell r="E349" t="str">
            <v>ND</v>
          </cell>
          <cell r="F349">
            <v>-11111</v>
          </cell>
          <cell r="G349">
            <v>8569000</v>
          </cell>
          <cell r="H349">
            <v>3415</v>
          </cell>
          <cell r="I349">
            <v>2288000</v>
          </cell>
          <cell r="J349">
            <v>11728</v>
          </cell>
          <cell r="K349">
            <v>10857000</v>
          </cell>
        </row>
        <row r="350">
          <cell r="B350">
            <v>1976</v>
          </cell>
          <cell r="E350" t="str">
            <v>OH</v>
          </cell>
          <cell r="F350">
            <v>-11111</v>
          </cell>
          <cell r="G350">
            <v>139037000</v>
          </cell>
          <cell r="H350">
            <v>51004</v>
          </cell>
          <cell r="I350">
            <v>38244000</v>
          </cell>
          <cell r="J350">
            <v>177209</v>
          </cell>
          <cell r="K350">
            <v>177281000</v>
          </cell>
        </row>
        <row r="351">
          <cell r="B351">
            <v>1976</v>
          </cell>
          <cell r="E351" t="str">
            <v>OK</v>
          </cell>
          <cell r="F351">
            <v>-11111</v>
          </cell>
          <cell r="G351">
            <v>30795000</v>
          </cell>
          <cell r="H351">
            <v>13245</v>
          </cell>
          <cell r="I351">
            <v>8092000</v>
          </cell>
          <cell r="J351">
            <v>48483</v>
          </cell>
          <cell r="K351">
            <v>38887000</v>
          </cell>
        </row>
        <row r="352">
          <cell r="B352">
            <v>1976</v>
          </cell>
          <cell r="E352" t="str">
            <v>OR</v>
          </cell>
          <cell r="F352">
            <v>-11111</v>
          </cell>
          <cell r="G352">
            <v>35025000</v>
          </cell>
          <cell r="H352">
            <v>13295</v>
          </cell>
          <cell r="I352">
            <v>10406000</v>
          </cell>
          <cell r="J352">
            <v>45753</v>
          </cell>
          <cell r="K352">
            <v>45431000</v>
          </cell>
        </row>
        <row r="353">
          <cell r="B353">
            <v>1976</v>
          </cell>
          <cell r="E353" t="str">
            <v>PA</v>
          </cell>
          <cell r="F353">
            <v>-11111</v>
          </cell>
          <cell r="G353">
            <v>151455000</v>
          </cell>
          <cell r="H353">
            <v>58206</v>
          </cell>
          <cell r="I353">
            <v>41500000</v>
          </cell>
          <cell r="J353">
            <v>190121</v>
          </cell>
          <cell r="K353">
            <v>192955000</v>
          </cell>
        </row>
        <row r="354">
          <cell r="B354">
            <v>1976</v>
          </cell>
          <cell r="E354" t="str">
            <v>RI</v>
          </cell>
          <cell r="F354">
            <v>-11111</v>
          </cell>
          <cell r="G354">
            <v>15022000</v>
          </cell>
          <cell r="H354">
            <v>3558</v>
          </cell>
          <cell r="I354">
            <v>2567000</v>
          </cell>
          <cell r="J354">
            <v>15121</v>
          </cell>
          <cell r="K354">
            <v>17589000</v>
          </cell>
        </row>
        <row r="355">
          <cell r="B355">
            <v>1976</v>
          </cell>
          <cell r="E355" t="str">
            <v>SC</v>
          </cell>
          <cell r="F355">
            <v>-11111</v>
          </cell>
          <cell r="G355">
            <v>34128000</v>
          </cell>
          <cell r="H355">
            <v>13490</v>
          </cell>
          <cell r="I355">
            <v>6859000</v>
          </cell>
          <cell r="J355">
            <v>53495</v>
          </cell>
          <cell r="K355">
            <v>40987000</v>
          </cell>
        </row>
        <row r="356">
          <cell r="B356">
            <v>1976</v>
          </cell>
          <cell r="E356" t="str">
            <v>SD</v>
          </cell>
          <cell r="F356">
            <v>-11111</v>
          </cell>
          <cell r="G356">
            <v>8992000</v>
          </cell>
          <cell r="H356">
            <v>2367</v>
          </cell>
          <cell r="I356">
            <v>1563000</v>
          </cell>
          <cell r="J356">
            <v>12904</v>
          </cell>
          <cell r="K356">
            <v>10555000</v>
          </cell>
        </row>
        <row r="357">
          <cell r="B357">
            <v>1976</v>
          </cell>
          <cell r="E357" t="str">
            <v>TN</v>
          </cell>
          <cell r="F357">
            <v>-11111</v>
          </cell>
          <cell r="G357">
            <v>47147000</v>
          </cell>
          <cell r="H357">
            <v>21377</v>
          </cell>
          <cell r="I357">
            <v>11115000</v>
          </cell>
          <cell r="J357">
            <v>71333</v>
          </cell>
          <cell r="K357">
            <v>58262000</v>
          </cell>
        </row>
        <row r="358">
          <cell r="B358">
            <v>1976</v>
          </cell>
          <cell r="E358" t="str">
            <v>TX</v>
          </cell>
          <cell r="F358">
            <v>-11111</v>
          </cell>
          <cell r="G358">
            <v>177464000</v>
          </cell>
          <cell r="H358">
            <v>69123</v>
          </cell>
          <cell r="I358">
            <v>43745000</v>
          </cell>
          <cell r="J358">
            <v>255276</v>
          </cell>
          <cell r="K358">
            <v>221209000</v>
          </cell>
        </row>
        <row r="359">
          <cell r="B359">
            <v>1976</v>
          </cell>
          <cell r="E359" t="str">
            <v>UT</v>
          </cell>
          <cell r="F359">
            <v>-11111</v>
          </cell>
          <cell r="G359">
            <v>16910000</v>
          </cell>
          <cell r="H359">
            <v>5904</v>
          </cell>
          <cell r="I359">
            <v>3933000</v>
          </cell>
          <cell r="J359">
            <v>22488</v>
          </cell>
          <cell r="K359">
            <v>20843000</v>
          </cell>
        </row>
        <row r="360">
          <cell r="B360">
            <v>1976</v>
          </cell>
          <cell r="E360" t="str">
            <v>VT</v>
          </cell>
          <cell r="F360">
            <v>-11111</v>
          </cell>
          <cell r="G360">
            <v>6575000</v>
          </cell>
          <cell r="H360">
            <v>2111</v>
          </cell>
          <cell r="I360">
            <v>1299000</v>
          </cell>
          <cell r="J360">
            <v>9357</v>
          </cell>
          <cell r="K360">
            <v>7874000</v>
          </cell>
        </row>
        <row r="361">
          <cell r="B361">
            <v>1976</v>
          </cell>
          <cell r="E361" t="str">
            <v>VA</v>
          </cell>
          <cell r="F361">
            <v>-11111</v>
          </cell>
          <cell r="G361">
            <v>73031000</v>
          </cell>
          <cell r="H361">
            <v>30398</v>
          </cell>
          <cell r="I361">
            <v>17941000</v>
          </cell>
          <cell r="J361">
            <v>104520</v>
          </cell>
          <cell r="K361">
            <v>90972000</v>
          </cell>
        </row>
        <row r="362">
          <cell r="B362">
            <v>1976</v>
          </cell>
          <cell r="E362" t="str">
            <v>WA</v>
          </cell>
          <cell r="F362">
            <v>-11111</v>
          </cell>
          <cell r="G362">
            <v>56872000</v>
          </cell>
          <cell r="H362">
            <v>26105</v>
          </cell>
          <cell r="I362">
            <v>22226000</v>
          </cell>
          <cell r="J362">
            <v>63366</v>
          </cell>
          <cell r="K362">
            <v>79098000</v>
          </cell>
        </row>
        <row r="363">
          <cell r="B363">
            <v>1976</v>
          </cell>
          <cell r="E363" t="str">
            <v>WV</v>
          </cell>
          <cell r="F363">
            <v>-11111</v>
          </cell>
          <cell r="G363">
            <v>25172000</v>
          </cell>
          <cell r="H363">
            <v>11477</v>
          </cell>
          <cell r="I363">
            <v>7463000</v>
          </cell>
          <cell r="J363">
            <v>36911</v>
          </cell>
          <cell r="K363">
            <v>32635000</v>
          </cell>
        </row>
        <row r="364">
          <cell r="B364">
            <v>1976</v>
          </cell>
          <cell r="E364" t="str">
            <v>WI</v>
          </cell>
          <cell r="F364">
            <v>-11111</v>
          </cell>
          <cell r="G364">
            <v>64980000</v>
          </cell>
          <cell r="H364">
            <v>21700</v>
          </cell>
          <cell r="I364">
            <v>15528000</v>
          </cell>
          <cell r="J364">
            <v>81322</v>
          </cell>
          <cell r="K364">
            <v>80508000</v>
          </cell>
        </row>
        <row r="365">
          <cell r="B365">
            <v>1976</v>
          </cell>
          <cell r="E365" t="str">
            <v>WY</v>
          </cell>
          <cell r="F365">
            <v>-11111</v>
          </cell>
          <cell r="G365">
            <v>6743000</v>
          </cell>
          <cell r="H365">
            <v>2514</v>
          </cell>
          <cell r="I365">
            <v>1922000</v>
          </cell>
          <cell r="J365">
            <v>9205</v>
          </cell>
          <cell r="K365">
            <v>8665000</v>
          </cell>
        </row>
        <row r="366">
          <cell r="B366">
            <v>1977</v>
          </cell>
          <cell r="E366" t="str">
            <v>US</v>
          </cell>
          <cell r="F366">
            <v>2689050</v>
          </cell>
          <cell r="G366">
            <v>3442311279</v>
          </cell>
          <cell r="H366">
            <v>1179850</v>
          </cell>
          <cell r="I366">
            <v>924260794</v>
          </cell>
          <cell r="J366">
            <v>3950530</v>
          </cell>
          <cell r="K366">
            <v>4366572073</v>
          </cell>
        </row>
        <row r="367">
          <cell r="B367">
            <v>1977</v>
          </cell>
          <cell r="E367" t="str">
            <v>AL</v>
          </cell>
          <cell r="F367">
            <v>43345</v>
          </cell>
          <cell r="G367">
            <v>41664285</v>
          </cell>
          <cell r="H367">
            <v>17050</v>
          </cell>
          <cell r="I367">
            <v>9864418</v>
          </cell>
          <cell r="J367">
            <v>60820</v>
          </cell>
          <cell r="K367">
            <v>51528703</v>
          </cell>
        </row>
        <row r="368">
          <cell r="B368">
            <v>1977</v>
          </cell>
          <cell r="E368" t="str">
            <v>AK</v>
          </cell>
          <cell r="F368">
            <v>6227</v>
          </cell>
          <cell r="G368">
            <v>12702109</v>
          </cell>
          <cell r="H368">
            <v>3470</v>
          </cell>
          <cell r="I368">
            <v>5226594</v>
          </cell>
          <cell r="J368">
            <v>9940</v>
          </cell>
          <cell r="K368">
            <v>17928703</v>
          </cell>
        </row>
        <row r="369">
          <cell r="B369">
            <v>1977</v>
          </cell>
          <cell r="E369" t="str">
            <v>AZ</v>
          </cell>
          <cell r="F369">
            <v>31636</v>
          </cell>
          <cell r="G369">
            <v>41381226</v>
          </cell>
          <cell r="H369">
            <v>15560</v>
          </cell>
          <cell r="I369">
            <v>12501707</v>
          </cell>
          <cell r="J369">
            <v>48180</v>
          </cell>
          <cell r="K369">
            <v>53882933</v>
          </cell>
        </row>
        <row r="370">
          <cell r="B370">
            <v>1977</v>
          </cell>
          <cell r="E370" t="str">
            <v>AR</v>
          </cell>
          <cell r="F370">
            <v>27078</v>
          </cell>
          <cell r="G370">
            <v>23334180</v>
          </cell>
          <cell r="H370">
            <v>11050</v>
          </cell>
          <cell r="I370">
            <v>5671433</v>
          </cell>
          <cell r="J370">
            <v>38390</v>
          </cell>
          <cell r="K370">
            <v>29005613</v>
          </cell>
        </row>
        <row r="371">
          <cell r="B371">
            <v>1977</v>
          </cell>
          <cell r="E371" t="str">
            <v>CA</v>
          </cell>
          <cell r="F371">
            <v>222882</v>
          </cell>
          <cell r="G371">
            <v>388082942</v>
          </cell>
          <cell r="H371">
            <v>119410</v>
          </cell>
          <cell r="I371">
            <v>114198762</v>
          </cell>
          <cell r="J371">
            <v>362450</v>
          </cell>
          <cell r="K371">
            <v>502281704</v>
          </cell>
        </row>
        <row r="372">
          <cell r="B372">
            <v>1977</v>
          </cell>
          <cell r="E372" t="str">
            <v>CO</v>
          </cell>
          <cell r="F372">
            <v>35503</v>
          </cell>
          <cell r="G372">
            <v>43276782</v>
          </cell>
          <cell r="H372">
            <v>17080</v>
          </cell>
          <cell r="I372">
            <v>13595809</v>
          </cell>
          <cell r="J372">
            <v>53930</v>
          </cell>
          <cell r="K372">
            <v>56872591</v>
          </cell>
        </row>
        <row r="373">
          <cell r="B373">
            <v>1977</v>
          </cell>
          <cell r="E373" t="str">
            <v>CT</v>
          </cell>
          <cell r="F373">
            <v>43000</v>
          </cell>
          <cell r="G373">
            <v>56079236</v>
          </cell>
          <cell r="H373">
            <v>13730</v>
          </cell>
          <cell r="I373">
            <v>10830267</v>
          </cell>
          <cell r="J373">
            <v>57730</v>
          </cell>
          <cell r="K373">
            <v>66909503</v>
          </cell>
        </row>
        <row r="374">
          <cell r="B374">
            <v>1977</v>
          </cell>
          <cell r="E374" t="str">
            <v>DE</v>
          </cell>
          <cell r="F374">
            <v>7820</v>
          </cell>
          <cell r="G374">
            <v>9509402</v>
          </cell>
          <cell r="H374">
            <v>3260</v>
          </cell>
          <cell r="I374">
            <v>2969600</v>
          </cell>
          <cell r="J374">
            <v>11240</v>
          </cell>
          <cell r="K374">
            <v>12479002</v>
          </cell>
        </row>
        <row r="375">
          <cell r="B375">
            <v>1977</v>
          </cell>
          <cell r="E375" t="str">
            <v>DC</v>
          </cell>
          <cell r="F375">
            <v>7813</v>
          </cell>
          <cell r="G375">
            <v>12679604</v>
          </cell>
          <cell r="H375">
            <v>3850</v>
          </cell>
          <cell r="I375">
            <v>4407610</v>
          </cell>
          <cell r="J375">
            <v>11940</v>
          </cell>
          <cell r="K375">
            <v>17087214</v>
          </cell>
        </row>
        <row r="376">
          <cell r="B376">
            <v>1977</v>
          </cell>
          <cell r="E376" t="str">
            <v>FL</v>
          </cell>
          <cell r="F376">
            <v>96733</v>
          </cell>
          <cell r="G376">
            <v>109585255</v>
          </cell>
          <cell r="H376">
            <v>50350</v>
          </cell>
          <cell r="I376">
            <v>37231944</v>
          </cell>
          <cell r="J376">
            <v>149660</v>
          </cell>
          <cell r="K376">
            <v>146817199</v>
          </cell>
        </row>
        <row r="377">
          <cell r="B377">
            <v>1977</v>
          </cell>
          <cell r="E377" t="str">
            <v>GA</v>
          </cell>
          <cell r="F377">
            <v>68264</v>
          </cell>
          <cell r="G377">
            <v>65746866</v>
          </cell>
          <cell r="H377">
            <v>30900</v>
          </cell>
          <cell r="I377">
            <v>16774213</v>
          </cell>
          <cell r="J377">
            <v>100020</v>
          </cell>
          <cell r="K377">
            <v>82521079</v>
          </cell>
        </row>
        <row r="378">
          <cell r="B378">
            <v>1977</v>
          </cell>
          <cell r="E378" t="str">
            <v>HI</v>
          </cell>
          <cell r="F378">
            <v>9714</v>
          </cell>
          <cell r="G378">
            <v>14456570</v>
          </cell>
          <cell r="H378">
            <v>3830</v>
          </cell>
          <cell r="I378">
            <v>3814938</v>
          </cell>
          <cell r="J378">
            <v>14010</v>
          </cell>
          <cell r="K378">
            <v>18271508</v>
          </cell>
        </row>
        <row r="379">
          <cell r="B379">
            <v>1977</v>
          </cell>
          <cell r="E379" t="str">
            <v>ID</v>
          </cell>
          <cell r="F379">
            <v>12294</v>
          </cell>
          <cell r="G379">
            <v>11739494</v>
          </cell>
          <cell r="H379">
            <v>4080</v>
          </cell>
          <cell r="I379">
            <v>2815489</v>
          </cell>
          <cell r="J379">
            <v>16600</v>
          </cell>
          <cell r="K379">
            <v>14554983</v>
          </cell>
        </row>
        <row r="380">
          <cell r="B380">
            <v>1977</v>
          </cell>
          <cell r="E380" t="str">
            <v>IL</v>
          </cell>
          <cell r="F380">
            <v>131274</v>
          </cell>
          <cell r="G380">
            <v>187926902</v>
          </cell>
          <cell r="H380">
            <v>55240</v>
          </cell>
          <cell r="I380">
            <v>51484978</v>
          </cell>
          <cell r="J380">
            <v>189530</v>
          </cell>
          <cell r="K380">
            <v>239411880</v>
          </cell>
        </row>
        <row r="381">
          <cell r="B381">
            <v>1977</v>
          </cell>
          <cell r="E381" t="str">
            <v>IN</v>
          </cell>
          <cell r="F381">
            <v>63023</v>
          </cell>
          <cell r="G381">
            <v>74561611</v>
          </cell>
          <cell r="H381">
            <v>31390</v>
          </cell>
          <cell r="I381">
            <v>22602697</v>
          </cell>
          <cell r="J381">
            <v>95620</v>
          </cell>
          <cell r="K381">
            <v>97164308</v>
          </cell>
        </row>
        <row r="382">
          <cell r="B382">
            <v>1977</v>
          </cell>
          <cell r="E382" t="str">
            <v>IA</v>
          </cell>
          <cell r="F382">
            <v>39868</v>
          </cell>
          <cell r="G382">
            <v>44941452</v>
          </cell>
          <cell r="H382">
            <v>16890</v>
          </cell>
          <cell r="I382">
            <v>13322212</v>
          </cell>
          <cell r="J382">
            <v>57840</v>
          </cell>
          <cell r="K382">
            <v>58263664</v>
          </cell>
        </row>
        <row r="383">
          <cell r="B383">
            <v>1977</v>
          </cell>
          <cell r="E383" t="str">
            <v>KS</v>
          </cell>
          <cell r="F383">
            <v>32374</v>
          </cell>
          <cell r="G383">
            <v>32398505</v>
          </cell>
          <cell r="H383">
            <v>13760</v>
          </cell>
          <cell r="I383">
            <v>9487067</v>
          </cell>
          <cell r="J383">
            <v>46890</v>
          </cell>
          <cell r="K383">
            <v>41885572</v>
          </cell>
        </row>
        <row r="384">
          <cell r="B384">
            <v>1977</v>
          </cell>
          <cell r="E384" t="str">
            <v>KY</v>
          </cell>
          <cell r="F384">
            <v>40243</v>
          </cell>
          <cell r="G384">
            <v>39594998</v>
          </cell>
          <cell r="H384">
            <v>17330</v>
          </cell>
          <cell r="I384">
            <v>11211541</v>
          </cell>
          <cell r="J384">
            <v>58010</v>
          </cell>
          <cell r="K384">
            <v>50806539</v>
          </cell>
        </row>
        <row r="385">
          <cell r="B385">
            <v>1977</v>
          </cell>
          <cell r="E385" t="str">
            <v>LA</v>
          </cell>
          <cell r="F385">
            <v>51995</v>
          </cell>
          <cell r="G385">
            <v>53566563</v>
          </cell>
          <cell r="H385">
            <v>27430</v>
          </cell>
          <cell r="I385">
            <v>18606337</v>
          </cell>
          <cell r="J385">
            <v>79910</v>
          </cell>
          <cell r="K385">
            <v>72172900</v>
          </cell>
        </row>
        <row r="386">
          <cell r="B386">
            <v>1977</v>
          </cell>
          <cell r="E386" t="str">
            <v>ME</v>
          </cell>
          <cell r="F386">
            <v>15577</v>
          </cell>
          <cell r="G386">
            <v>15566885</v>
          </cell>
          <cell r="H386">
            <v>6310</v>
          </cell>
          <cell r="I386">
            <v>3991130</v>
          </cell>
          <cell r="J386">
            <v>22280</v>
          </cell>
          <cell r="K386">
            <v>19558015</v>
          </cell>
        </row>
        <row r="387">
          <cell r="B387">
            <v>1977</v>
          </cell>
          <cell r="E387" t="str">
            <v>MD</v>
          </cell>
          <cell r="F387">
            <v>52312</v>
          </cell>
          <cell r="G387">
            <v>81873015</v>
          </cell>
          <cell r="H387">
            <v>25130</v>
          </cell>
          <cell r="I387">
            <v>21681142</v>
          </cell>
          <cell r="J387">
            <v>79290</v>
          </cell>
          <cell r="K387">
            <v>103554157</v>
          </cell>
        </row>
        <row r="388">
          <cell r="B388">
            <v>1977</v>
          </cell>
          <cell r="E388" t="str">
            <v>MA</v>
          </cell>
          <cell r="F388">
            <v>83379</v>
          </cell>
          <cell r="G388">
            <v>112347152</v>
          </cell>
          <cell r="H388">
            <v>28160</v>
          </cell>
          <cell r="I388">
            <v>23899986</v>
          </cell>
          <cell r="J388">
            <v>113740</v>
          </cell>
          <cell r="K388">
            <v>136247138</v>
          </cell>
        </row>
        <row r="389">
          <cell r="B389">
            <v>1977</v>
          </cell>
          <cell r="E389" t="str">
            <v>MI</v>
          </cell>
          <cell r="F389">
            <v>114116</v>
          </cell>
          <cell r="G389">
            <v>177313854</v>
          </cell>
          <cell r="H389">
            <v>58930</v>
          </cell>
          <cell r="I389">
            <v>52641144</v>
          </cell>
          <cell r="J389">
            <v>177870</v>
          </cell>
          <cell r="K389">
            <v>229954998</v>
          </cell>
        </row>
        <row r="390">
          <cell r="B390">
            <v>1977</v>
          </cell>
          <cell r="E390" t="str">
            <v>MN</v>
          </cell>
          <cell r="F390">
            <v>54838</v>
          </cell>
          <cell r="G390">
            <v>68326682</v>
          </cell>
          <cell r="H390">
            <v>22480</v>
          </cell>
          <cell r="I390">
            <v>19248956</v>
          </cell>
          <cell r="J390">
            <v>79200</v>
          </cell>
          <cell r="K390">
            <v>87575638</v>
          </cell>
        </row>
        <row r="391">
          <cell r="B391">
            <v>1977</v>
          </cell>
          <cell r="E391" t="str">
            <v>MS</v>
          </cell>
          <cell r="F391">
            <v>30625</v>
          </cell>
          <cell r="G391">
            <v>26040922</v>
          </cell>
          <cell r="H391">
            <v>11870</v>
          </cell>
          <cell r="I391">
            <v>6521038</v>
          </cell>
          <cell r="J391">
            <v>42610</v>
          </cell>
          <cell r="K391">
            <v>32561960</v>
          </cell>
        </row>
        <row r="392">
          <cell r="B392">
            <v>1977</v>
          </cell>
          <cell r="E392" t="str">
            <v>MO</v>
          </cell>
          <cell r="F392">
            <v>57992</v>
          </cell>
          <cell r="G392">
            <v>62998186</v>
          </cell>
          <cell r="H392">
            <v>26650</v>
          </cell>
          <cell r="I392">
            <v>17984144</v>
          </cell>
          <cell r="J392">
            <v>85820</v>
          </cell>
          <cell r="K392">
            <v>80982330</v>
          </cell>
        </row>
        <row r="393">
          <cell r="B393">
            <v>1977</v>
          </cell>
          <cell r="E393" t="str">
            <v>MT</v>
          </cell>
          <cell r="F393">
            <v>12029</v>
          </cell>
          <cell r="G393">
            <v>13768566</v>
          </cell>
          <cell r="H393">
            <v>4220</v>
          </cell>
          <cell r="I393">
            <v>3293655</v>
          </cell>
          <cell r="J393">
            <v>16640</v>
          </cell>
          <cell r="K393">
            <v>17062221</v>
          </cell>
        </row>
        <row r="394">
          <cell r="B394">
            <v>1977</v>
          </cell>
          <cell r="E394" t="str">
            <v>NE</v>
          </cell>
          <cell r="F394">
            <v>21839</v>
          </cell>
          <cell r="G394">
            <v>22855091</v>
          </cell>
          <cell r="H394">
            <v>8030</v>
          </cell>
          <cell r="I394">
            <v>5586501</v>
          </cell>
          <cell r="J394">
            <v>30700</v>
          </cell>
          <cell r="K394">
            <v>28441592</v>
          </cell>
        </row>
        <row r="395">
          <cell r="B395">
            <v>1977</v>
          </cell>
          <cell r="E395" t="str">
            <v>NV</v>
          </cell>
          <cell r="F395">
            <v>8019</v>
          </cell>
          <cell r="G395">
            <v>9334435</v>
          </cell>
          <cell r="H395">
            <v>3490</v>
          </cell>
          <cell r="I395">
            <v>2001084</v>
          </cell>
          <cell r="J395">
            <v>11730</v>
          </cell>
          <cell r="K395">
            <v>11335519</v>
          </cell>
        </row>
        <row r="396">
          <cell r="B396">
            <v>1977</v>
          </cell>
          <cell r="E396" t="str">
            <v>NH</v>
          </cell>
          <cell r="F396">
            <v>11039</v>
          </cell>
          <cell r="G396">
            <v>11083275</v>
          </cell>
          <cell r="H396">
            <v>3460</v>
          </cell>
          <cell r="I396">
            <v>2351263</v>
          </cell>
          <cell r="J396">
            <v>14860</v>
          </cell>
          <cell r="K396">
            <v>13434538</v>
          </cell>
        </row>
        <row r="397">
          <cell r="B397">
            <v>1977</v>
          </cell>
          <cell r="E397" t="str">
            <v>NJ</v>
          </cell>
          <cell r="F397">
            <v>99342</v>
          </cell>
          <cell r="G397">
            <v>147821682</v>
          </cell>
          <cell r="H397">
            <v>39860</v>
          </cell>
          <cell r="I397">
            <v>34111276</v>
          </cell>
          <cell r="J397">
            <v>141020</v>
          </cell>
          <cell r="K397">
            <v>181932958</v>
          </cell>
        </row>
        <row r="398">
          <cell r="B398">
            <v>1977</v>
          </cell>
          <cell r="E398" t="str">
            <v>NM</v>
          </cell>
          <cell r="F398">
            <v>18945</v>
          </cell>
          <cell r="G398">
            <v>18915017</v>
          </cell>
          <cell r="H398">
            <v>7030</v>
          </cell>
          <cell r="I398">
            <v>4937699</v>
          </cell>
          <cell r="J398">
            <v>26200</v>
          </cell>
          <cell r="K398">
            <v>23852716</v>
          </cell>
        </row>
        <row r="399">
          <cell r="B399">
            <v>1977</v>
          </cell>
          <cell r="E399" t="str">
            <v>NY</v>
          </cell>
          <cell r="F399">
            <v>201648</v>
          </cell>
          <cell r="G399">
            <v>337164214</v>
          </cell>
          <cell r="H399">
            <v>77290</v>
          </cell>
          <cell r="I399">
            <v>72749354</v>
          </cell>
          <cell r="J399">
            <v>288000</v>
          </cell>
          <cell r="K399">
            <v>409913568</v>
          </cell>
        </row>
        <row r="400">
          <cell r="B400">
            <v>1977</v>
          </cell>
          <cell r="E400" t="str">
            <v>NC</v>
          </cell>
          <cell r="F400">
            <v>75298</v>
          </cell>
          <cell r="G400">
            <v>83029584</v>
          </cell>
          <cell r="H400">
            <v>30630</v>
          </cell>
          <cell r="I400">
            <v>17441681</v>
          </cell>
          <cell r="J400">
            <v>106670</v>
          </cell>
          <cell r="K400">
            <v>100471265</v>
          </cell>
        </row>
        <row r="401">
          <cell r="B401">
            <v>1977</v>
          </cell>
          <cell r="E401" t="str">
            <v>ND</v>
          </cell>
          <cell r="F401">
            <v>8162</v>
          </cell>
          <cell r="G401">
            <v>10490730</v>
          </cell>
          <cell r="H401">
            <v>3130</v>
          </cell>
          <cell r="I401">
            <v>2331812</v>
          </cell>
          <cell r="J401">
            <v>11720</v>
          </cell>
          <cell r="K401">
            <v>12822542</v>
          </cell>
        </row>
        <row r="402">
          <cell r="B402">
            <v>1977</v>
          </cell>
          <cell r="E402" t="str">
            <v>OH</v>
          </cell>
          <cell r="F402">
            <v>125646</v>
          </cell>
          <cell r="G402">
            <v>151377752</v>
          </cell>
          <cell r="H402">
            <v>54380</v>
          </cell>
          <cell r="I402">
            <v>43154844</v>
          </cell>
          <cell r="J402">
            <v>183720</v>
          </cell>
          <cell r="K402">
            <v>194532596</v>
          </cell>
        </row>
        <row r="403">
          <cell r="B403">
            <v>1977</v>
          </cell>
          <cell r="E403" t="str">
            <v>OK</v>
          </cell>
          <cell r="F403">
            <v>37280</v>
          </cell>
          <cell r="G403">
            <v>35761908</v>
          </cell>
          <cell r="H403">
            <v>15520</v>
          </cell>
          <cell r="I403">
            <v>9331619</v>
          </cell>
          <cell r="J403">
            <v>53200</v>
          </cell>
          <cell r="K403">
            <v>45093527</v>
          </cell>
        </row>
        <row r="404">
          <cell r="B404">
            <v>1977</v>
          </cell>
          <cell r="E404" t="str">
            <v>OR</v>
          </cell>
          <cell r="F404">
            <v>30712</v>
          </cell>
          <cell r="G404">
            <v>38105919</v>
          </cell>
          <cell r="H404">
            <v>14600</v>
          </cell>
          <cell r="I404">
            <v>12387020</v>
          </cell>
          <cell r="J404">
            <v>46700</v>
          </cell>
          <cell r="K404">
            <v>50492939</v>
          </cell>
        </row>
        <row r="405">
          <cell r="B405">
            <v>1977</v>
          </cell>
          <cell r="E405" t="str">
            <v>PA</v>
          </cell>
          <cell r="F405">
            <v>128959</v>
          </cell>
          <cell r="G405">
            <v>173124523</v>
          </cell>
          <cell r="H405">
            <v>58400</v>
          </cell>
          <cell r="I405">
            <v>46086637</v>
          </cell>
          <cell r="J405">
            <v>191380</v>
          </cell>
          <cell r="K405">
            <v>219211160</v>
          </cell>
        </row>
        <row r="406">
          <cell r="B406">
            <v>1977</v>
          </cell>
          <cell r="E406" t="str">
            <v>RI</v>
          </cell>
          <cell r="F406">
            <v>11162</v>
          </cell>
          <cell r="G406">
            <v>15780411</v>
          </cell>
          <cell r="H406">
            <v>3550</v>
          </cell>
          <cell r="I406">
            <v>2798534</v>
          </cell>
          <cell r="J406">
            <v>14920</v>
          </cell>
          <cell r="K406">
            <v>18578945</v>
          </cell>
        </row>
        <row r="407">
          <cell r="B407">
            <v>1977</v>
          </cell>
          <cell r="E407" t="str">
            <v>SC</v>
          </cell>
          <cell r="F407">
            <v>40486</v>
          </cell>
          <cell r="G407">
            <v>37116774</v>
          </cell>
          <cell r="H407">
            <v>15680</v>
          </cell>
          <cell r="I407">
            <v>8399126</v>
          </cell>
          <cell r="J407">
            <v>56650</v>
          </cell>
          <cell r="K407">
            <v>45515900</v>
          </cell>
        </row>
        <row r="408">
          <cell r="B408">
            <v>1977</v>
          </cell>
          <cell r="E408" t="str">
            <v>SD</v>
          </cell>
          <cell r="F408">
            <v>10359</v>
          </cell>
          <cell r="G408">
            <v>9424274</v>
          </cell>
          <cell r="H408">
            <v>3660</v>
          </cell>
          <cell r="I408">
            <v>2607771</v>
          </cell>
          <cell r="J408">
            <v>14320</v>
          </cell>
          <cell r="K408">
            <v>12032045</v>
          </cell>
        </row>
        <row r="409">
          <cell r="B409">
            <v>1977</v>
          </cell>
          <cell r="E409" t="str">
            <v>TN</v>
          </cell>
          <cell r="F409">
            <v>50889</v>
          </cell>
          <cell r="G409">
            <v>53770756</v>
          </cell>
          <cell r="H409">
            <v>23730</v>
          </cell>
          <cell r="I409">
            <v>14090429</v>
          </cell>
          <cell r="J409">
            <v>75150</v>
          </cell>
          <cell r="K409">
            <v>67861185</v>
          </cell>
        </row>
        <row r="410">
          <cell r="B410">
            <v>1977</v>
          </cell>
          <cell r="E410" t="str">
            <v>TX</v>
          </cell>
          <cell r="F410">
            <v>190832</v>
          </cell>
          <cell r="G410">
            <v>196594912</v>
          </cell>
          <cell r="H410">
            <v>75110</v>
          </cell>
          <cell r="I410">
            <v>51728964</v>
          </cell>
          <cell r="J410">
            <v>268170</v>
          </cell>
          <cell r="K410">
            <v>248323876</v>
          </cell>
        </row>
        <row r="411">
          <cell r="B411">
            <v>1977</v>
          </cell>
          <cell r="E411" t="str">
            <v>UT</v>
          </cell>
          <cell r="F411">
            <v>16135</v>
          </cell>
          <cell r="G411">
            <v>18677815</v>
          </cell>
          <cell r="H411">
            <v>7030</v>
          </cell>
          <cell r="I411">
            <v>5178182</v>
          </cell>
          <cell r="J411">
            <v>24040</v>
          </cell>
          <cell r="K411">
            <v>23855997</v>
          </cell>
        </row>
        <row r="412">
          <cell r="B412">
            <v>1977</v>
          </cell>
          <cell r="E412" t="str">
            <v>VT</v>
          </cell>
          <cell r="F412">
            <v>7162</v>
          </cell>
          <cell r="G412">
            <v>6915199</v>
          </cell>
          <cell r="H412">
            <v>2230</v>
          </cell>
          <cell r="I412">
            <v>1479896</v>
          </cell>
          <cell r="J412">
            <v>9640</v>
          </cell>
          <cell r="K412">
            <v>8395095</v>
          </cell>
        </row>
        <row r="413">
          <cell r="B413">
            <v>1977</v>
          </cell>
          <cell r="E413" t="str">
            <v>VA</v>
          </cell>
          <cell r="F413">
            <v>73086</v>
          </cell>
          <cell r="G413">
            <v>77761225</v>
          </cell>
          <cell r="H413">
            <v>33520</v>
          </cell>
          <cell r="I413">
            <v>22257519</v>
          </cell>
          <cell r="J413">
            <v>107950</v>
          </cell>
          <cell r="K413">
            <v>100018744</v>
          </cell>
        </row>
        <row r="414">
          <cell r="B414">
            <v>1977</v>
          </cell>
          <cell r="E414" t="str">
            <v>WA</v>
          </cell>
          <cell r="F414">
            <v>40263</v>
          </cell>
          <cell r="G414">
            <v>58501340</v>
          </cell>
          <cell r="H414">
            <v>23650</v>
          </cell>
          <cell r="I414">
            <v>17892988</v>
          </cell>
          <cell r="J414">
            <v>64730</v>
          </cell>
          <cell r="K414">
            <v>76394328</v>
          </cell>
        </row>
        <row r="415">
          <cell r="B415">
            <v>1977</v>
          </cell>
          <cell r="E415" t="str">
            <v>WV</v>
          </cell>
          <cell r="F415">
            <v>25383</v>
          </cell>
          <cell r="G415">
            <v>26650344</v>
          </cell>
          <cell r="H415">
            <v>12390</v>
          </cell>
          <cell r="I415">
            <v>8493924</v>
          </cell>
          <cell r="J415">
            <v>38180</v>
          </cell>
          <cell r="K415">
            <v>35144268</v>
          </cell>
        </row>
        <row r="416">
          <cell r="B416">
            <v>1977</v>
          </cell>
          <cell r="E416" t="str">
            <v>WI</v>
          </cell>
          <cell r="F416">
            <v>57722</v>
          </cell>
          <cell r="G416">
            <v>73229389</v>
          </cell>
          <cell r="H416">
            <v>21200</v>
          </cell>
          <cell r="I416">
            <v>18709439</v>
          </cell>
          <cell r="J416">
            <v>80740</v>
          </cell>
          <cell r="K416">
            <v>91938828</v>
          </cell>
        </row>
        <row r="417">
          <cell r="B417">
            <v>1977</v>
          </cell>
          <cell r="E417" t="str">
            <v>WY</v>
          </cell>
          <cell r="F417">
            <v>6728</v>
          </cell>
          <cell r="G417">
            <v>7361466</v>
          </cell>
          <cell r="H417">
            <v>2650</v>
          </cell>
          <cell r="I417">
            <v>2274421</v>
          </cell>
          <cell r="J417">
            <v>9550</v>
          </cell>
          <cell r="K417">
            <v>9635887</v>
          </cell>
        </row>
        <row r="418">
          <cell r="B418">
            <v>1978</v>
          </cell>
          <cell r="E418" t="str">
            <v>US</v>
          </cell>
          <cell r="F418">
            <v>2690000</v>
          </cell>
          <cell r="G418">
            <v>3614675000</v>
          </cell>
          <cell r="H418">
            <v>1211281</v>
          </cell>
          <cell r="I418">
            <v>995539000</v>
          </cell>
          <cell r="J418">
            <v>4002507</v>
          </cell>
          <cell r="K418">
            <v>4610214000</v>
          </cell>
        </row>
        <row r="419">
          <cell r="B419">
            <v>1978</v>
          </cell>
          <cell r="E419" t="str">
            <v>AL</v>
          </cell>
          <cell r="F419">
            <v>-11111</v>
          </cell>
          <cell r="G419">
            <v>47033000</v>
          </cell>
          <cell r="H419">
            <v>17953</v>
          </cell>
          <cell r="I419">
            <v>10967000</v>
          </cell>
          <cell r="J419">
            <v>62386</v>
          </cell>
          <cell r="K419">
            <v>58000000</v>
          </cell>
        </row>
        <row r="420">
          <cell r="B420">
            <v>1978</v>
          </cell>
          <cell r="E420" t="str">
            <v>AK</v>
          </cell>
          <cell r="F420">
            <v>-11111</v>
          </cell>
          <cell r="G420">
            <v>12488000</v>
          </cell>
          <cell r="H420">
            <v>3437</v>
          </cell>
          <cell r="I420">
            <v>5339000</v>
          </cell>
          <cell r="J420">
            <v>9755</v>
          </cell>
          <cell r="K420">
            <v>17827000</v>
          </cell>
        </row>
        <row r="421">
          <cell r="B421">
            <v>1978</v>
          </cell>
          <cell r="E421" t="str">
            <v>AZ</v>
          </cell>
          <cell r="F421">
            <v>-11111</v>
          </cell>
          <cell r="G421">
            <v>42998000</v>
          </cell>
          <cell r="H421">
            <v>15936</v>
          </cell>
          <cell r="I421">
            <v>13107000</v>
          </cell>
          <cell r="J421">
            <v>49290</v>
          </cell>
          <cell r="K421">
            <v>56105000</v>
          </cell>
        </row>
        <row r="422">
          <cell r="B422">
            <v>1978</v>
          </cell>
          <cell r="E422" t="str">
            <v>AR</v>
          </cell>
          <cell r="F422">
            <v>-11111</v>
          </cell>
          <cell r="G422">
            <v>25582000</v>
          </cell>
          <cell r="H422">
            <v>11643</v>
          </cell>
          <cell r="I422">
            <v>6355000</v>
          </cell>
          <cell r="J422">
            <v>39959</v>
          </cell>
          <cell r="K422">
            <v>31937000</v>
          </cell>
        </row>
        <row r="423">
          <cell r="B423">
            <v>1978</v>
          </cell>
          <cell r="E423" t="str">
            <v>CA</v>
          </cell>
          <cell r="F423">
            <v>-11111</v>
          </cell>
          <cell r="G423">
            <v>394369000</v>
          </cell>
          <cell r="H423">
            <v>120445</v>
          </cell>
          <cell r="I423">
            <v>116641000</v>
          </cell>
          <cell r="J423">
            <v>360545</v>
          </cell>
          <cell r="K423">
            <v>511010000</v>
          </cell>
        </row>
        <row r="424">
          <cell r="B424">
            <v>1978</v>
          </cell>
          <cell r="E424" t="str">
            <v>CO</v>
          </cell>
          <cell r="F424">
            <v>-11111</v>
          </cell>
          <cell r="G424">
            <v>46143000</v>
          </cell>
          <cell r="H424">
            <v>17599</v>
          </cell>
          <cell r="I424">
            <v>15694000</v>
          </cell>
          <cell r="J424">
            <v>55308</v>
          </cell>
          <cell r="K424">
            <v>61837000</v>
          </cell>
        </row>
        <row r="425">
          <cell r="B425">
            <v>1978</v>
          </cell>
          <cell r="E425" t="str">
            <v>CT</v>
          </cell>
          <cell r="F425">
            <v>-11111</v>
          </cell>
          <cell r="G425">
            <v>56983000</v>
          </cell>
          <cell r="H425">
            <v>13307</v>
          </cell>
          <cell r="I425">
            <v>11467000</v>
          </cell>
          <cell r="J425">
            <v>56896</v>
          </cell>
          <cell r="K425">
            <v>68450000</v>
          </cell>
        </row>
        <row r="426">
          <cell r="B426">
            <v>1978</v>
          </cell>
          <cell r="E426" t="str">
            <v>DE</v>
          </cell>
          <cell r="F426">
            <v>-11111</v>
          </cell>
          <cell r="G426">
            <v>10271000</v>
          </cell>
          <cell r="H426">
            <v>2942</v>
          </cell>
          <cell r="I426">
            <v>2819000</v>
          </cell>
          <cell r="J426">
            <v>11717</v>
          </cell>
          <cell r="K426">
            <v>13090000</v>
          </cell>
        </row>
        <row r="427">
          <cell r="B427">
            <v>1978</v>
          </cell>
          <cell r="E427" t="str">
            <v>DC</v>
          </cell>
          <cell r="F427">
            <v>-11111</v>
          </cell>
          <cell r="G427">
            <v>12680000</v>
          </cell>
          <cell r="H427">
            <v>3856</v>
          </cell>
          <cell r="I427">
            <v>4408000</v>
          </cell>
          <cell r="J427">
            <v>11948</v>
          </cell>
          <cell r="K427">
            <v>17088000</v>
          </cell>
        </row>
        <row r="428">
          <cell r="B428">
            <v>1978</v>
          </cell>
          <cell r="E428" t="str">
            <v>FL</v>
          </cell>
          <cell r="F428">
            <v>-11111</v>
          </cell>
          <cell r="G428">
            <v>116023000</v>
          </cell>
          <cell r="H428">
            <v>51175</v>
          </cell>
          <cell r="I428">
            <v>39202000</v>
          </cell>
          <cell r="J428">
            <v>151189</v>
          </cell>
          <cell r="K428">
            <v>155225000</v>
          </cell>
        </row>
        <row r="429">
          <cell r="B429">
            <v>1978</v>
          </cell>
          <cell r="E429" t="str">
            <v>GA</v>
          </cell>
          <cell r="F429">
            <v>-11111</v>
          </cell>
          <cell r="G429">
            <v>66799000</v>
          </cell>
          <cell r="H429">
            <v>32220</v>
          </cell>
          <cell r="I429">
            <v>18104000</v>
          </cell>
          <cell r="J429">
            <v>101650</v>
          </cell>
          <cell r="K429">
            <v>84903000</v>
          </cell>
        </row>
        <row r="430">
          <cell r="B430">
            <v>1978</v>
          </cell>
          <cell r="E430" t="str">
            <v>HI</v>
          </cell>
          <cell r="F430">
            <v>-11111</v>
          </cell>
          <cell r="G430">
            <v>15036000</v>
          </cell>
          <cell r="H430">
            <v>3683</v>
          </cell>
          <cell r="I430">
            <v>4033000</v>
          </cell>
          <cell r="J430">
            <v>13823</v>
          </cell>
          <cell r="K430">
            <v>19069000</v>
          </cell>
        </row>
        <row r="431">
          <cell r="B431">
            <v>1978</v>
          </cell>
          <cell r="E431" t="str">
            <v>ID</v>
          </cell>
          <cell r="F431">
            <v>-11111</v>
          </cell>
          <cell r="G431">
            <v>12976000</v>
          </cell>
          <cell r="H431">
            <v>4571</v>
          </cell>
          <cell r="I431">
            <v>3315000</v>
          </cell>
          <cell r="J431">
            <v>17542</v>
          </cell>
          <cell r="K431">
            <v>16291000</v>
          </cell>
        </row>
        <row r="432">
          <cell r="B432">
            <v>1978</v>
          </cell>
          <cell r="E432" t="str">
            <v>IL</v>
          </cell>
          <cell r="F432">
            <v>-11111</v>
          </cell>
          <cell r="G432">
            <v>200824000</v>
          </cell>
          <cell r="H432">
            <v>57106</v>
          </cell>
          <cell r="I432">
            <v>53734000</v>
          </cell>
          <cell r="J432">
            <v>191602</v>
          </cell>
          <cell r="K432">
            <v>254558000</v>
          </cell>
        </row>
        <row r="433">
          <cell r="B433">
            <v>1978</v>
          </cell>
          <cell r="E433" t="str">
            <v>IN</v>
          </cell>
          <cell r="F433">
            <v>-11111</v>
          </cell>
          <cell r="G433">
            <v>80296000</v>
          </cell>
          <cell r="H433">
            <v>33069</v>
          </cell>
          <cell r="I433">
            <v>24368000</v>
          </cell>
          <cell r="J433">
            <v>98314</v>
          </cell>
          <cell r="K433">
            <v>104664000</v>
          </cell>
        </row>
        <row r="434">
          <cell r="B434">
            <v>1978</v>
          </cell>
          <cell r="E434" t="str">
            <v>IA</v>
          </cell>
          <cell r="F434">
            <v>-11111</v>
          </cell>
          <cell r="G434">
            <v>47716000</v>
          </cell>
          <cell r="H434">
            <v>17213</v>
          </cell>
          <cell r="I434">
            <v>14040000</v>
          </cell>
          <cell r="J434">
            <v>58550</v>
          </cell>
          <cell r="K434">
            <v>61756000</v>
          </cell>
        </row>
        <row r="435">
          <cell r="B435">
            <v>1978</v>
          </cell>
          <cell r="E435" t="str">
            <v>KS</v>
          </cell>
          <cell r="F435">
            <v>-11111</v>
          </cell>
          <cell r="G435">
            <v>33597000</v>
          </cell>
          <cell r="H435">
            <v>14288</v>
          </cell>
          <cell r="I435">
            <v>10469000</v>
          </cell>
          <cell r="J435">
            <v>47952</v>
          </cell>
          <cell r="K435">
            <v>44066000</v>
          </cell>
        </row>
        <row r="436">
          <cell r="B436">
            <v>1978</v>
          </cell>
          <cell r="E436" t="str">
            <v>KY</v>
          </cell>
          <cell r="F436">
            <v>-11111</v>
          </cell>
          <cell r="G436">
            <v>43456000</v>
          </cell>
          <cell r="H436">
            <v>17121</v>
          </cell>
          <cell r="I436">
            <v>12149000</v>
          </cell>
          <cell r="J436">
            <v>57629</v>
          </cell>
          <cell r="K436">
            <v>55605000</v>
          </cell>
        </row>
        <row r="437">
          <cell r="B437">
            <v>1978</v>
          </cell>
          <cell r="E437" t="str">
            <v>LA</v>
          </cell>
          <cell r="F437">
            <v>-11111</v>
          </cell>
          <cell r="G437">
            <v>55123000</v>
          </cell>
          <cell r="H437">
            <v>29454</v>
          </cell>
          <cell r="I437">
            <v>19583000</v>
          </cell>
          <cell r="J437">
            <v>83356</v>
          </cell>
          <cell r="K437">
            <v>74706000</v>
          </cell>
        </row>
        <row r="438">
          <cell r="B438">
            <v>1978</v>
          </cell>
          <cell r="E438" t="str">
            <v>ME</v>
          </cell>
          <cell r="F438">
            <v>-11111</v>
          </cell>
          <cell r="G438">
            <v>15549000</v>
          </cell>
          <cell r="H438">
            <v>6410</v>
          </cell>
          <cell r="I438">
            <v>4192000</v>
          </cell>
          <cell r="J438">
            <v>22117</v>
          </cell>
          <cell r="K438">
            <v>19741000</v>
          </cell>
        </row>
        <row r="439">
          <cell r="B439">
            <v>1978</v>
          </cell>
          <cell r="E439" t="str">
            <v>MD</v>
          </cell>
          <cell r="F439">
            <v>-11111</v>
          </cell>
          <cell r="G439">
            <v>83890000</v>
          </cell>
          <cell r="H439">
            <v>25830</v>
          </cell>
          <cell r="I439">
            <v>22897000</v>
          </cell>
          <cell r="J439">
            <v>82537</v>
          </cell>
          <cell r="K439">
            <v>106787000</v>
          </cell>
        </row>
        <row r="440">
          <cell r="B440">
            <v>1978</v>
          </cell>
          <cell r="E440" t="str">
            <v>MA</v>
          </cell>
          <cell r="F440">
            <v>-11111</v>
          </cell>
          <cell r="G440">
            <v>112206000</v>
          </cell>
          <cell r="H440">
            <v>29098</v>
          </cell>
          <cell r="I440">
            <v>26286000</v>
          </cell>
          <cell r="J440">
            <v>111554</v>
          </cell>
          <cell r="K440">
            <v>138492000</v>
          </cell>
        </row>
        <row r="441">
          <cell r="B441">
            <v>1978</v>
          </cell>
          <cell r="E441" t="str">
            <v>MI</v>
          </cell>
          <cell r="F441">
            <v>-11111</v>
          </cell>
          <cell r="G441">
            <v>190375000</v>
          </cell>
          <cell r="H441">
            <v>63469</v>
          </cell>
          <cell r="I441">
            <v>56374000</v>
          </cell>
          <cell r="J441">
            <v>187665</v>
          </cell>
          <cell r="K441">
            <v>246749000</v>
          </cell>
        </row>
        <row r="442">
          <cell r="B442">
            <v>1978</v>
          </cell>
          <cell r="E442" t="str">
            <v>MN</v>
          </cell>
          <cell r="F442">
            <v>-11111</v>
          </cell>
          <cell r="G442">
            <v>70766000</v>
          </cell>
          <cell r="H442">
            <v>21867</v>
          </cell>
          <cell r="I442">
            <v>20252000</v>
          </cell>
          <cell r="J442">
            <v>76348</v>
          </cell>
          <cell r="K442">
            <v>91018000</v>
          </cell>
        </row>
        <row r="443">
          <cell r="B443">
            <v>1978</v>
          </cell>
          <cell r="E443" t="str">
            <v>MS</v>
          </cell>
          <cell r="F443">
            <v>-11111</v>
          </cell>
          <cell r="G443">
            <v>28766000</v>
          </cell>
          <cell r="H443">
            <v>12876</v>
          </cell>
          <cell r="I443">
            <v>7554000</v>
          </cell>
          <cell r="J443">
            <v>44618</v>
          </cell>
          <cell r="K443">
            <v>36320000</v>
          </cell>
        </row>
        <row r="444">
          <cell r="B444">
            <v>1978</v>
          </cell>
          <cell r="E444" t="str">
            <v>MO</v>
          </cell>
          <cell r="F444">
            <v>-11111</v>
          </cell>
          <cell r="G444">
            <v>65014000</v>
          </cell>
          <cell r="H444">
            <v>26104</v>
          </cell>
          <cell r="I444">
            <v>18022000</v>
          </cell>
          <cell r="J444">
            <v>87002</v>
          </cell>
          <cell r="K444">
            <v>83036000</v>
          </cell>
        </row>
        <row r="445">
          <cell r="B445">
            <v>1978</v>
          </cell>
          <cell r="E445" t="str">
            <v>MT</v>
          </cell>
          <cell r="F445">
            <v>-11111</v>
          </cell>
          <cell r="G445">
            <v>15406000</v>
          </cell>
          <cell r="H445">
            <v>5295</v>
          </cell>
          <cell r="I445">
            <v>4062000</v>
          </cell>
          <cell r="J445">
            <v>19447</v>
          </cell>
          <cell r="K445">
            <v>19468000</v>
          </cell>
        </row>
        <row r="446">
          <cell r="B446">
            <v>1978</v>
          </cell>
          <cell r="E446" t="str">
            <v>NE</v>
          </cell>
          <cell r="F446">
            <v>-11111</v>
          </cell>
          <cell r="G446">
            <v>24223000</v>
          </cell>
          <cell r="H446">
            <v>8319</v>
          </cell>
          <cell r="I446">
            <v>6288000</v>
          </cell>
          <cell r="J446">
            <v>31519</v>
          </cell>
          <cell r="K446">
            <v>30511000</v>
          </cell>
        </row>
        <row r="447">
          <cell r="B447">
            <v>1978</v>
          </cell>
          <cell r="E447" t="str">
            <v>NV</v>
          </cell>
          <cell r="F447">
            <v>-11111</v>
          </cell>
          <cell r="G447">
            <v>10656000</v>
          </cell>
          <cell r="H447">
            <v>3703</v>
          </cell>
          <cell r="I447">
            <v>2151000</v>
          </cell>
          <cell r="J447">
            <v>12506</v>
          </cell>
          <cell r="K447">
            <v>12807000</v>
          </cell>
        </row>
        <row r="448">
          <cell r="B448">
            <v>1978</v>
          </cell>
          <cell r="E448" t="str">
            <v>NH</v>
          </cell>
          <cell r="F448">
            <v>-11111</v>
          </cell>
          <cell r="G448">
            <v>11894000</v>
          </cell>
          <cell r="H448">
            <v>3153</v>
          </cell>
          <cell r="I448">
            <v>2193000</v>
          </cell>
          <cell r="J448">
            <v>14831</v>
          </cell>
          <cell r="K448">
            <v>14087000</v>
          </cell>
        </row>
        <row r="449">
          <cell r="B449">
            <v>1978</v>
          </cell>
          <cell r="E449" t="str">
            <v>NJ</v>
          </cell>
          <cell r="F449">
            <v>-11111</v>
          </cell>
          <cell r="G449">
            <v>153190000</v>
          </cell>
          <cell r="H449">
            <v>40664</v>
          </cell>
          <cell r="I449">
            <v>38595000</v>
          </cell>
          <cell r="J449">
            <v>142187</v>
          </cell>
          <cell r="K449">
            <v>191785000</v>
          </cell>
        </row>
        <row r="450">
          <cell r="B450">
            <v>1978</v>
          </cell>
          <cell r="E450" t="str">
            <v>NM</v>
          </cell>
          <cell r="F450">
            <v>-11111</v>
          </cell>
          <cell r="G450">
            <v>20932000</v>
          </cell>
          <cell r="H450">
            <v>5747</v>
          </cell>
          <cell r="I450">
            <v>5323000</v>
          </cell>
          <cell r="J450">
            <v>25090</v>
          </cell>
          <cell r="K450">
            <v>26255000</v>
          </cell>
        </row>
        <row r="451">
          <cell r="B451">
            <v>1978</v>
          </cell>
          <cell r="E451" t="str">
            <v>NY</v>
          </cell>
          <cell r="F451">
            <v>-11111</v>
          </cell>
          <cell r="G451">
            <v>359264000</v>
          </cell>
          <cell r="H451">
            <v>87486</v>
          </cell>
          <cell r="I451">
            <v>83990000</v>
          </cell>
          <cell r="J451">
            <v>300243</v>
          </cell>
          <cell r="K451">
            <v>443254000</v>
          </cell>
        </row>
        <row r="452">
          <cell r="B452">
            <v>1978</v>
          </cell>
          <cell r="E452" t="str">
            <v>NC</v>
          </cell>
          <cell r="F452">
            <v>-11111</v>
          </cell>
          <cell r="G452">
            <v>81416000</v>
          </cell>
          <cell r="H452">
            <v>33303</v>
          </cell>
          <cell r="I452">
            <v>20483000</v>
          </cell>
          <cell r="J452">
            <v>105537</v>
          </cell>
          <cell r="K452">
            <v>101899000</v>
          </cell>
        </row>
        <row r="453">
          <cell r="B453">
            <v>1978</v>
          </cell>
          <cell r="E453" t="str">
            <v>ND</v>
          </cell>
          <cell r="F453">
            <v>-11111</v>
          </cell>
          <cell r="G453">
            <v>11599000</v>
          </cell>
          <cell r="H453">
            <v>3586</v>
          </cell>
          <cell r="I453">
            <v>2720000</v>
          </cell>
          <cell r="J453">
            <v>13568</v>
          </cell>
          <cell r="K453">
            <v>14319000</v>
          </cell>
        </row>
        <row r="454">
          <cell r="B454">
            <v>1978</v>
          </cell>
          <cell r="E454" t="str">
            <v>OH</v>
          </cell>
          <cell r="F454">
            <v>-11111</v>
          </cell>
          <cell r="G454">
            <v>154792000</v>
          </cell>
          <cell r="H454">
            <v>52998</v>
          </cell>
          <cell r="I454">
            <v>44152000</v>
          </cell>
          <cell r="J454">
            <v>178342</v>
          </cell>
          <cell r="K454">
            <v>198944000</v>
          </cell>
        </row>
        <row r="455">
          <cell r="B455">
            <v>1978</v>
          </cell>
          <cell r="E455" t="str">
            <v>OK</v>
          </cell>
          <cell r="F455">
            <v>-11111</v>
          </cell>
          <cell r="G455">
            <v>37551000</v>
          </cell>
          <cell r="H455">
            <v>15306</v>
          </cell>
          <cell r="I455">
            <v>10375000</v>
          </cell>
          <cell r="J455">
            <v>52627</v>
          </cell>
          <cell r="K455">
            <v>47926000</v>
          </cell>
        </row>
        <row r="456">
          <cell r="B456">
            <v>1978</v>
          </cell>
          <cell r="E456" t="str">
            <v>OR</v>
          </cell>
          <cell r="F456">
            <v>-11111</v>
          </cell>
          <cell r="G456">
            <v>40976000</v>
          </cell>
          <cell r="H456">
            <v>14914</v>
          </cell>
          <cell r="I456">
            <v>12982000</v>
          </cell>
          <cell r="J456">
            <v>48276</v>
          </cell>
          <cell r="K456">
            <v>53958000</v>
          </cell>
        </row>
        <row r="457">
          <cell r="B457">
            <v>1978</v>
          </cell>
          <cell r="E457" t="str">
            <v>PA</v>
          </cell>
          <cell r="F457">
            <v>-11111</v>
          </cell>
          <cell r="G457">
            <v>174665000</v>
          </cell>
          <cell r="H457">
            <v>58120</v>
          </cell>
          <cell r="I457">
            <v>51191000</v>
          </cell>
          <cell r="J457">
            <v>186092</v>
          </cell>
          <cell r="K457">
            <v>225856000</v>
          </cell>
        </row>
        <row r="458">
          <cell r="B458">
            <v>1978</v>
          </cell>
          <cell r="E458" t="str">
            <v>RI</v>
          </cell>
          <cell r="F458">
            <v>-11111</v>
          </cell>
          <cell r="G458">
            <v>17419000</v>
          </cell>
          <cell r="H458">
            <v>3658</v>
          </cell>
          <cell r="I458">
            <v>2949000</v>
          </cell>
          <cell r="J458">
            <v>15440</v>
          </cell>
          <cell r="K458">
            <v>20368000</v>
          </cell>
        </row>
        <row r="459">
          <cell r="B459">
            <v>1978</v>
          </cell>
          <cell r="E459" t="str">
            <v>SC</v>
          </cell>
          <cell r="F459">
            <v>-11111</v>
          </cell>
          <cell r="G459">
            <v>41738000</v>
          </cell>
          <cell r="H459">
            <v>17391</v>
          </cell>
          <cell r="I459">
            <v>10129000</v>
          </cell>
          <cell r="J459">
            <v>60601</v>
          </cell>
          <cell r="K459">
            <v>51869000</v>
          </cell>
        </row>
        <row r="460">
          <cell r="B460">
            <v>1978</v>
          </cell>
          <cell r="E460" t="str">
            <v>SD</v>
          </cell>
          <cell r="F460">
            <v>-11111</v>
          </cell>
          <cell r="G460">
            <v>11296000</v>
          </cell>
          <cell r="H460">
            <v>3812</v>
          </cell>
          <cell r="I460">
            <v>2168000</v>
          </cell>
          <cell r="J460">
            <v>14809</v>
          </cell>
          <cell r="K460">
            <v>13464000</v>
          </cell>
        </row>
        <row r="461">
          <cell r="B461">
            <v>1978</v>
          </cell>
          <cell r="E461" t="str">
            <v>TN</v>
          </cell>
          <cell r="F461">
            <v>-11111</v>
          </cell>
          <cell r="G461">
            <v>56945000</v>
          </cell>
          <cell r="H461">
            <v>22349</v>
          </cell>
          <cell r="I461">
            <v>14910000</v>
          </cell>
          <cell r="J461">
            <v>73595</v>
          </cell>
          <cell r="K461">
            <v>71855000</v>
          </cell>
        </row>
        <row r="462">
          <cell r="B462">
            <v>1978</v>
          </cell>
          <cell r="E462" t="str">
            <v>TX</v>
          </cell>
          <cell r="F462">
            <v>-11111</v>
          </cell>
          <cell r="G462">
            <v>208406000</v>
          </cell>
          <cell r="H462">
            <v>78980</v>
          </cell>
          <cell r="I462">
            <v>57362000</v>
          </cell>
          <cell r="J462">
            <v>278219</v>
          </cell>
          <cell r="K462">
            <v>265768000</v>
          </cell>
        </row>
        <row r="463">
          <cell r="B463">
            <v>1978</v>
          </cell>
          <cell r="E463" t="str">
            <v>UT</v>
          </cell>
          <cell r="F463">
            <v>-11111</v>
          </cell>
          <cell r="G463">
            <v>19940000</v>
          </cell>
          <cell r="H463">
            <v>5090</v>
          </cell>
          <cell r="I463">
            <v>5009000</v>
          </cell>
          <cell r="J463">
            <v>22472</v>
          </cell>
          <cell r="K463">
            <v>24949000</v>
          </cell>
        </row>
        <row r="464">
          <cell r="B464">
            <v>1978</v>
          </cell>
          <cell r="E464" t="str">
            <v>VT</v>
          </cell>
          <cell r="F464">
            <v>-11111</v>
          </cell>
          <cell r="G464">
            <v>7328000</v>
          </cell>
          <cell r="H464">
            <v>2113</v>
          </cell>
          <cell r="I464">
            <v>1506000</v>
          </cell>
          <cell r="J464">
            <v>9467</v>
          </cell>
          <cell r="K464">
            <v>8834000</v>
          </cell>
        </row>
        <row r="465">
          <cell r="B465">
            <v>1978</v>
          </cell>
          <cell r="E465" t="str">
            <v>VA</v>
          </cell>
          <cell r="F465">
            <v>-11111</v>
          </cell>
          <cell r="G465">
            <v>90115000</v>
          </cell>
          <cell r="H465">
            <v>38010</v>
          </cell>
          <cell r="I465">
            <v>26913000</v>
          </cell>
          <cell r="J465">
            <v>118710</v>
          </cell>
          <cell r="K465">
            <v>117028000</v>
          </cell>
        </row>
        <row r="466">
          <cell r="B466">
            <v>1978</v>
          </cell>
          <cell r="E466" t="str">
            <v>WA</v>
          </cell>
          <cell r="F466">
            <v>-11111</v>
          </cell>
          <cell r="G466">
            <v>64549000</v>
          </cell>
          <cell r="H466">
            <v>24503</v>
          </cell>
          <cell r="I466">
            <v>20329000</v>
          </cell>
          <cell r="J466">
            <v>66596</v>
          </cell>
          <cell r="K466">
            <v>84878000</v>
          </cell>
        </row>
        <row r="467">
          <cell r="B467">
            <v>1978</v>
          </cell>
          <cell r="E467" t="str">
            <v>WV</v>
          </cell>
          <cell r="F467">
            <v>-11111</v>
          </cell>
          <cell r="G467">
            <v>29142000</v>
          </cell>
          <cell r="H467">
            <v>9248</v>
          </cell>
          <cell r="I467">
            <v>9271000</v>
          </cell>
          <cell r="J467">
            <v>35640</v>
          </cell>
          <cell r="K467">
            <v>38413000</v>
          </cell>
        </row>
        <row r="468">
          <cell r="B468">
            <v>1978</v>
          </cell>
          <cell r="E468" t="str">
            <v>WI</v>
          </cell>
          <cell r="F468">
            <v>-11111</v>
          </cell>
          <cell r="G468">
            <v>76899000</v>
          </cell>
          <cell r="H468">
            <v>18276</v>
          </cell>
          <cell r="I468">
            <v>16889000</v>
          </cell>
          <cell r="J468">
            <v>76594</v>
          </cell>
          <cell r="K468">
            <v>93788000</v>
          </cell>
        </row>
        <row r="469">
          <cell r="B469">
            <v>1978</v>
          </cell>
          <cell r="E469" t="str">
            <v>WY</v>
          </cell>
          <cell r="F469">
            <v>-11111</v>
          </cell>
          <cell r="G469">
            <v>7373000</v>
          </cell>
          <cell r="H469">
            <v>2585</v>
          </cell>
          <cell r="I469">
            <v>2228000</v>
          </cell>
          <cell r="J469">
            <v>8847</v>
          </cell>
          <cell r="K469">
            <v>9601000</v>
          </cell>
        </row>
        <row r="470">
          <cell r="B470">
            <v>1979</v>
          </cell>
          <cell r="E470" t="str">
            <v>US</v>
          </cell>
          <cell r="F470">
            <v>2745000</v>
          </cell>
          <cell r="G470">
            <v>3942776000</v>
          </cell>
          <cell r="H470">
            <v>1237182</v>
          </cell>
          <cell r="I470">
            <v>1092186000</v>
          </cell>
          <cell r="J470">
            <v>4064878</v>
          </cell>
          <cell r="K470">
            <v>5034966000</v>
          </cell>
        </row>
        <row r="471">
          <cell r="B471">
            <v>1979</v>
          </cell>
          <cell r="E471" t="str">
            <v>AL</v>
          </cell>
          <cell r="F471">
            <v>-11111</v>
          </cell>
          <cell r="G471">
            <v>49816000</v>
          </cell>
          <cell r="H471">
            <v>19746</v>
          </cell>
          <cell r="I471">
            <v>12208000</v>
          </cell>
          <cell r="J471">
            <v>65489</v>
          </cell>
          <cell r="K471">
            <v>62025000</v>
          </cell>
        </row>
        <row r="472">
          <cell r="B472">
            <v>1979</v>
          </cell>
          <cell r="E472" t="str">
            <v>AK</v>
          </cell>
          <cell r="F472">
            <v>-11111</v>
          </cell>
          <cell r="G472">
            <v>14626000</v>
          </cell>
          <cell r="H472">
            <v>3604</v>
          </cell>
          <cell r="I472">
            <v>5618000</v>
          </cell>
          <cell r="J472">
            <v>10148</v>
          </cell>
          <cell r="K472">
            <v>20244000</v>
          </cell>
        </row>
        <row r="473">
          <cell r="B473">
            <v>1979</v>
          </cell>
          <cell r="E473" t="str">
            <v>AZ</v>
          </cell>
          <cell r="F473">
            <v>-11111</v>
          </cell>
          <cell r="G473">
            <v>49377000</v>
          </cell>
          <cell r="H473">
            <v>16664</v>
          </cell>
          <cell r="I473">
            <v>14740000</v>
          </cell>
          <cell r="J473">
            <v>50566</v>
          </cell>
          <cell r="K473">
            <v>64116000</v>
          </cell>
        </row>
        <row r="474">
          <cell r="B474">
            <v>1979</v>
          </cell>
          <cell r="E474" t="str">
            <v>AR</v>
          </cell>
          <cell r="F474">
            <v>-11111</v>
          </cell>
          <cell r="G474">
            <v>29259000</v>
          </cell>
          <cell r="H474">
            <v>11758</v>
          </cell>
          <cell r="I474">
            <v>7857000</v>
          </cell>
          <cell r="J474">
            <v>40700</v>
          </cell>
          <cell r="K474">
            <v>37116000</v>
          </cell>
        </row>
        <row r="475">
          <cell r="B475">
            <v>1979</v>
          </cell>
          <cell r="E475" t="str">
            <v>CA</v>
          </cell>
          <cell r="F475">
            <v>-11111</v>
          </cell>
          <cell r="G475">
            <v>440997000</v>
          </cell>
          <cell r="H475">
            <v>124601</v>
          </cell>
          <cell r="I475">
            <v>133925000</v>
          </cell>
          <cell r="J475">
            <v>368760</v>
          </cell>
          <cell r="K475">
            <v>574921000</v>
          </cell>
        </row>
        <row r="476">
          <cell r="B476">
            <v>1979</v>
          </cell>
          <cell r="E476" t="str">
            <v>CO</v>
          </cell>
          <cell r="F476">
            <v>-11111</v>
          </cell>
          <cell r="G476">
            <v>48778000</v>
          </cell>
          <cell r="H476">
            <v>18278</v>
          </cell>
          <cell r="I476">
            <v>17650000</v>
          </cell>
          <cell r="J476">
            <v>55308</v>
          </cell>
          <cell r="K476">
            <v>66428000</v>
          </cell>
        </row>
        <row r="477">
          <cell r="B477">
            <v>1979</v>
          </cell>
          <cell r="E477" t="str">
            <v>CT</v>
          </cell>
          <cell r="F477">
            <v>-11111</v>
          </cell>
          <cell r="G477">
            <v>61950000</v>
          </cell>
          <cell r="H477">
            <v>14149</v>
          </cell>
          <cell r="I477">
            <v>12478000</v>
          </cell>
          <cell r="J477">
            <v>59080</v>
          </cell>
          <cell r="K477">
            <v>74428000</v>
          </cell>
        </row>
        <row r="478">
          <cell r="B478">
            <v>1979</v>
          </cell>
          <cell r="E478" t="str">
            <v>DE</v>
          </cell>
          <cell r="F478">
            <v>-11111</v>
          </cell>
          <cell r="G478">
            <v>9779000</v>
          </cell>
          <cell r="H478">
            <v>2951</v>
          </cell>
          <cell r="I478">
            <v>3384000</v>
          </cell>
          <cell r="J478">
            <v>10391</v>
          </cell>
          <cell r="K478">
            <v>13164000</v>
          </cell>
        </row>
        <row r="479">
          <cell r="B479">
            <v>1979</v>
          </cell>
          <cell r="E479" t="str">
            <v>DC</v>
          </cell>
          <cell r="F479">
            <v>-11111</v>
          </cell>
          <cell r="G479">
            <v>13395000</v>
          </cell>
          <cell r="H479">
            <v>3921</v>
          </cell>
          <cell r="I479">
            <v>4672000</v>
          </cell>
          <cell r="J479">
            <v>11640</v>
          </cell>
          <cell r="K479">
            <v>18067000</v>
          </cell>
        </row>
        <row r="480">
          <cell r="B480">
            <v>1979</v>
          </cell>
          <cell r="E480" t="str">
            <v>FL</v>
          </cell>
          <cell r="F480">
            <v>-11111</v>
          </cell>
          <cell r="G480">
            <v>127609000</v>
          </cell>
          <cell r="H480">
            <v>53239</v>
          </cell>
          <cell r="I480">
            <v>44179000</v>
          </cell>
          <cell r="J480">
            <v>155189</v>
          </cell>
          <cell r="K480">
            <v>171788000</v>
          </cell>
        </row>
        <row r="481">
          <cell r="B481">
            <v>1979</v>
          </cell>
          <cell r="E481" t="str">
            <v>GA</v>
          </cell>
          <cell r="F481">
            <v>-11111</v>
          </cell>
          <cell r="G481">
            <v>76022000</v>
          </cell>
          <cell r="H481">
            <v>32911</v>
          </cell>
          <cell r="I481">
            <v>20370000</v>
          </cell>
          <cell r="J481">
            <v>107167</v>
          </cell>
          <cell r="K481">
            <v>96392000</v>
          </cell>
        </row>
        <row r="482">
          <cell r="B482">
            <v>1979</v>
          </cell>
          <cell r="E482" t="str">
            <v>HI</v>
          </cell>
          <cell r="F482">
            <v>-11111</v>
          </cell>
          <cell r="G482">
            <v>14992000</v>
          </cell>
          <cell r="H482">
            <v>4193</v>
          </cell>
          <cell r="I482">
            <v>4125000</v>
          </cell>
          <cell r="J482">
            <v>14544</v>
          </cell>
          <cell r="K482">
            <v>19116000</v>
          </cell>
        </row>
        <row r="483">
          <cell r="B483">
            <v>1979</v>
          </cell>
          <cell r="E483" t="str">
            <v>ID</v>
          </cell>
          <cell r="F483">
            <v>-11111</v>
          </cell>
          <cell r="G483">
            <v>13835000</v>
          </cell>
          <cell r="H483">
            <v>4317</v>
          </cell>
          <cell r="I483">
            <v>3517000</v>
          </cell>
          <cell r="J483">
            <v>17168</v>
          </cell>
          <cell r="K483">
            <v>17352000</v>
          </cell>
        </row>
        <row r="484">
          <cell r="B484">
            <v>1979</v>
          </cell>
          <cell r="E484" t="str">
            <v>IL</v>
          </cell>
          <cell r="F484">
            <v>-11111</v>
          </cell>
          <cell r="G484">
            <v>213875000</v>
          </cell>
          <cell r="H484">
            <v>57084</v>
          </cell>
          <cell r="I484">
            <v>56785000</v>
          </cell>
          <cell r="J484">
            <v>193448</v>
          </cell>
          <cell r="K484">
            <v>270659000</v>
          </cell>
        </row>
        <row r="485">
          <cell r="B485">
            <v>1979</v>
          </cell>
          <cell r="E485" t="str">
            <v>IN</v>
          </cell>
          <cell r="F485">
            <v>-11111</v>
          </cell>
          <cell r="G485">
            <v>87793000</v>
          </cell>
          <cell r="H485">
            <v>31899</v>
          </cell>
          <cell r="I485">
            <v>25693000</v>
          </cell>
          <cell r="J485">
            <v>99240</v>
          </cell>
          <cell r="K485">
            <v>113486000</v>
          </cell>
        </row>
        <row r="486">
          <cell r="B486">
            <v>1979</v>
          </cell>
          <cell r="E486" t="str">
            <v>IA</v>
          </cell>
          <cell r="F486">
            <v>-11111</v>
          </cell>
          <cell r="G486">
            <v>50206000</v>
          </cell>
          <cell r="H486">
            <v>17457</v>
          </cell>
          <cell r="I486">
            <v>15575000</v>
          </cell>
          <cell r="J486">
            <v>57687</v>
          </cell>
          <cell r="K486">
            <v>65781000</v>
          </cell>
        </row>
        <row r="487">
          <cell r="B487">
            <v>1979</v>
          </cell>
          <cell r="E487" t="str">
            <v>KS</v>
          </cell>
          <cell r="F487">
            <v>-11111</v>
          </cell>
          <cell r="G487">
            <v>37309000</v>
          </cell>
          <cell r="H487">
            <v>14445</v>
          </cell>
          <cell r="I487">
            <v>11484000</v>
          </cell>
          <cell r="J487">
            <v>48030</v>
          </cell>
          <cell r="K487">
            <v>48793000</v>
          </cell>
        </row>
        <row r="488">
          <cell r="B488">
            <v>1979</v>
          </cell>
          <cell r="E488" t="str">
            <v>KY</v>
          </cell>
          <cell r="F488">
            <v>-11111</v>
          </cell>
          <cell r="G488">
            <v>50025000</v>
          </cell>
          <cell r="H488">
            <v>19599</v>
          </cell>
          <cell r="I488">
            <v>14036000</v>
          </cell>
          <cell r="J488">
            <v>60957</v>
          </cell>
          <cell r="K488">
            <v>64061000</v>
          </cell>
        </row>
        <row r="489">
          <cell r="B489">
            <v>1979</v>
          </cell>
          <cell r="E489" t="str">
            <v>LA</v>
          </cell>
          <cell r="F489">
            <v>-11111</v>
          </cell>
          <cell r="G489">
            <v>61649000</v>
          </cell>
          <cell r="H489">
            <v>28911</v>
          </cell>
          <cell r="I489">
            <v>22147000</v>
          </cell>
          <cell r="J489">
            <v>82290</v>
          </cell>
          <cell r="K489">
            <v>83796000</v>
          </cell>
        </row>
        <row r="490">
          <cell r="B490">
            <v>1979</v>
          </cell>
          <cell r="E490" t="str">
            <v>ME</v>
          </cell>
          <cell r="F490">
            <v>-11111</v>
          </cell>
          <cell r="G490">
            <v>17550000</v>
          </cell>
          <cell r="H490">
            <v>6546</v>
          </cell>
          <cell r="I490">
            <v>4634000</v>
          </cell>
          <cell r="J490">
            <v>22875</v>
          </cell>
          <cell r="K490">
            <v>22184000</v>
          </cell>
        </row>
        <row r="491">
          <cell r="B491">
            <v>1979</v>
          </cell>
          <cell r="E491" t="str">
            <v>MD</v>
          </cell>
          <cell r="F491">
            <v>-11111</v>
          </cell>
          <cell r="G491">
            <v>90297000</v>
          </cell>
          <cell r="H491">
            <v>26206</v>
          </cell>
          <cell r="I491">
            <v>23842000</v>
          </cell>
          <cell r="J491">
            <v>83202</v>
          </cell>
          <cell r="K491">
            <v>114139000</v>
          </cell>
        </row>
        <row r="492">
          <cell r="B492">
            <v>1979</v>
          </cell>
          <cell r="E492" t="str">
            <v>MA</v>
          </cell>
          <cell r="F492">
            <v>-11111</v>
          </cell>
          <cell r="G492">
            <v>124037000</v>
          </cell>
          <cell r="H492">
            <v>30280</v>
          </cell>
          <cell r="I492">
            <v>27905000</v>
          </cell>
          <cell r="J492">
            <v>115334</v>
          </cell>
          <cell r="K492">
            <v>151941000</v>
          </cell>
        </row>
        <row r="493">
          <cell r="B493">
            <v>1979</v>
          </cell>
          <cell r="E493" t="str">
            <v>MI</v>
          </cell>
          <cell r="F493">
            <v>-11111</v>
          </cell>
          <cell r="G493">
            <v>199201000</v>
          </cell>
          <cell r="H493">
            <v>58566</v>
          </cell>
          <cell r="I493">
            <v>62182000</v>
          </cell>
          <cell r="J493">
            <v>173934</v>
          </cell>
          <cell r="K493">
            <v>261383000</v>
          </cell>
        </row>
        <row r="494">
          <cell r="B494">
            <v>1979</v>
          </cell>
          <cell r="E494" t="str">
            <v>MN</v>
          </cell>
          <cell r="F494">
            <v>-11111</v>
          </cell>
          <cell r="G494">
            <v>76164000</v>
          </cell>
          <cell r="H494">
            <v>22797</v>
          </cell>
          <cell r="I494">
            <v>22948000</v>
          </cell>
          <cell r="J494">
            <v>79842</v>
          </cell>
          <cell r="K494">
            <v>99112000</v>
          </cell>
        </row>
        <row r="495">
          <cell r="B495">
            <v>1979</v>
          </cell>
          <cell r="E495" t="str">
            <v>MS</v>
          </cell>
          <cell r="F495">
            <v>-11111</v>
          </cell>
          <cell r="G495">
            <v>30932000</v>
          </cell>
          <cell r="H495">
            <v>13913</v>
          </cell>
          <cell r="I495">
            <v>8593000</v>
          </cell>
          <cell r="J495">
            <v>46155</v>
          </cell>
          <cell r="K495">
            <v>39525000</v>
          </cell>
        </row>
        <row r="496">
          <cell r="B496">
            <v>1979</v>
          </cell>
          <cell r="E496" t="str">
            <v>MO</v>
          </cell>
          <cell r="F496">
            <v>-11111</v>
          </cell>
          <cell r="G496">
            <v>69323000</v>
          </cell>
          <cell r="H496">
            <v>28815</v>
          </cell>
          <cell r="I496">
            <v>20440000</v>
          </cell>
          <cell r="J496">
            <v>89148</v>
          </cell>
          <cell r="K496">
            <v>89762000</v>
          </cell>
        </row>
        <row r="497">
          <cell r="B497">
            <v>1979</v>
          </cell>
          <cell r="E497" t="str">
            <v>MT</v>
          </cell>
          <cell r="F497">
            <v>-11111</v>
          </cell>
          <cell r="G497">
            <v>15146000</v>
          </cell>
          <cell r="H497">
            <v>4704</v>
          </cell>
          <cell r="I497">
            <v>4240000</v>
          </cell>
          <cell r="J497">
            <v>16997</v>
          </cell>
          <cell r="K497">
            <v>19385000</v>
          </cell>
        </row>
        <row r="498">
          <cell r="B498">
            <v>1979</v>
          </cell>
          <cell r="E498" t="str">
            <v>NE</v>
          </cell>
          <cell r="F498">
            <v>-11111</v>
          </cell>
          <cell r="G498">
            <v>26117000</v>
          </cell>
          <cell r="H498">
            <v>8368</v>
          </cell>
          <cell r="I498">
            <v>6751000</v>
          </cell>
          <cell r="J498">
            <v>31604</v>
          </cell>
          <cell r="K498">
            <v>32868000</v>
          </cell>
        </row>
        <row r="499">
          <cell r="B499">
            <v>1979</v>
          </cell>
          <cell r="E499" t="str">
            <v>NV</v>
          </cell>
          <cell r="F499">
            <v>-11111</v>
          </cell>
          <cell r="G499">
            <v>12074000</v>
          </cell>
          <cell r="H499">
            <v>4270</v>
          </cell>
          <cell r="I499">
            <v>3749000</v>
          </cell>
          <cell r="J499">
            <v>13281</v>
          </cell>
          <cell r="K499">
            <v>15823000</v>
          </cell>
        </row>
        <row r="500">
          <cell r="B500">
            <v>1979</v>
          </cell>
          <cell r="E500" t="str">
            <v>NH</v>
          </cell>
          <cell r="F500">
            <v>-11111</v>
          </cell>
          <cell r="G500">
            <v>12854000</v>
          </cell>
          <cell r="H500">
            <v>3668</v>
          </cell>
          <cell r="I500">
            <v>2743000</v>
          </cell>
          <cell r="J500">
            <v>15331</v>
          </cell>
          <cell r="K500">
            <v>15597000</v>
          </cell>
        </row>
        <row r="501">
          <cell r="B501">
            <v>1979</v>
          </cell>
          <cell r="E501" t="str">
            <v>NJ</v>
          </cell>
          <cell r="F501">
            <v>-11111</v>
          </cell>
          <cell r="G501">
            <v>167190000</v>
          </cell>
          <cell r="H501">
            <v>42581</v>
          </cell>
          <cell r="I501">
            <v>41976000</v>
          </cell>
          <cell r="J501">
            <v>146300</v>
          </cell>
          <cell r="K501">
            <v>209166000</v>
          </cell>
        </row>
        <row r="502">
          <cell r="B502">
            <v>1979</v>
          </cell>
          <cell r="E502" t="str">
            <v>NM</v>
          </cell>
          <cell r="F502">
            <v>-11111</v>
          </cell>
          <cell r="G502">
            <v>23183000</v>
          </cell>
          <cell r="H502">
            <v>7466</v>
          </cell>
          <cell r="I502">
            <v>6079000</v>
          </cell>
          <cell r="J502">
            <v>27372</v>
          </cell>
          <cell r="K502">
            <v>29262000</v>
          </cell>
        </row>
        <row r="503">
          <cell r="B503">
            <v>1979</v>
          </cell>
          <cell r="E503" t="str">
            <v>NY</v>
          </cell>
          <cell r="F503">
            <v>-11111</v>
          </cell>
          <cell r="G503">
            <v>384180000</v>
          </cell>
          <cell r="H503">
            <v>78698</v>
          </cell>
          <cell r="I503">
            <v>83091000</v>
          </cell>
          <cell r="J503">
            <v>291899</v>
          </cell>
          <cell r="K503">
            <v>467272000</v>
          </cell>
        </row>
        <row r="504">
          <cell r="B504">
            <v>1979</v>
          </cell>
          <cell r="E504" t="str">
            <v>NC</v>
          </cell>
          <cell r="F504">
            <v>-11111</v>
          </cell>
          <cell r="G504">
            <v>94257000</v>
          </cell>
          <cell r="H504">
            <v>33464</v>
          </cell>
          <cell r="I504">
            <v>21475000</v>
          </cell>
          <cell r="J504">
            <v>114915</v>
          </cell>
          <cell r="K504">
            <v>115732000</v>
          </cell>
        </row>
        <row r="505">
          <cell r="B505">
            <v>1979</v>
          </cell>
          <cell r="E505" t="str">
            <v>ND</v>
          </cell>
          <cell r="F505">
            <v>-11111</v>
          </cell>
          <cell r="G505">
            <v>13042000</v>
          </cell>
          <cell r="H505">
            <v>3162</v>
          </cell>
          <cell r="I505">
            <v>2808000</v>
          </cell>
          <cell r="J505">
            <v>12749</v>
          </cell>
          <cell r="K505">
            <v>15850000</v>
          </cell>
        </row>
        <row r="506">
          <cell r="B506">
            <v>1979</v>
          </cell>
          <cell r="E506" t="str">
            <v>OH</v>
          </cell>
          <cell r="F506">
            <v>-11111</v>
          </cell>
          <cell r="G506">
            <v>175228000</v>
          </cell>
          <cell r="H506">
            <v>55900</v>
          </cell>
          <cell r="I506">
            <v>48953000</v>
          </cell>
          <cell r="J506">
            <v>185189</v>
          </cell>
          <cell r="K506">
            <v>224181000</v>
          </cell>
        </row>
        <row r="507">
          <cell r="B507">
            <v>1979</v>
          </cell>
          <cell r="E507" t="str">
            <v>OK</v>
          </cell>
          <cell r="F507">
            <v>-11111</v>
          </cell>
          <cell r="G507">
            <v>44012000</v>
          </cell>
          <cell r="H507">
            <v>17390</v>
          </cell>
          <cell r="I507">
            <v>12520000</v>
          </cell>
          <cell r="J507">
            <v>57528</v>
          </cell>
          <cell r="K507">
            <v>56532000</v>
          </cell>
        </row>
        <row r="508">
          <cell r="B508">
            <v>1979</v>
          </cell>
          <cell r="E508" t="str">
            <v>OR</v>
          </cell>
          <cell r="F508">
            <v>-11111</v>
          </cell>
          <cell r="G508">
            <v>45663000</v>
          </cell>
          <cell r="H508">
            <v>16042</v>
          </cell>
          <cell r="I508">
            <v>15197000</v>
          </cell>
          <cell r="J508">
            <v>49509</v>
          </cell>
          <cell r="K508">
            <v>60860000</v>
          </cell>
        </row>
        <row r="509">
          <cell r="B509">
            <v>1979</v>
          </cell>
          <cell r="E509" t="str">
            <v>PA</v>
          </cell>
          <cell r="F509">
            <v>-11111</v>
          </cell>
          <cell r="G509">
            <v>189299000</v>
          </cell>
          <cell r="H509">
            <v>58224</v>
          </cell>
          <cell r="I509">
            <v>55970000</v>
          </cell>
          <cell r="J509">
            <v>188073</v>
          </cell>
          <cell r="K509">
            <v>245269000</v>
          </cell>
        </row>
        <row r="510">
          <cell r="B510">
            <v>1979</v>
          </cell>
          <cell r="E510" t="str">
            <v>RI</v>
          </cell>
          <cell r="F510">
            <v>-11111</v>
          </cell>
          <cell r="G510">
            <v>18939000</v>
          </cell>
          <cell r="H510">
            <v>3709</v>
          </cell>
          <cell r="I510">
            <v>3144000</v>
          </cell>
          <cell r="J510">
            <v>15154</v>
          </cell>
          <cell r="K510">
            <v>22084000</v>
          </cell>
        </row>
        <row r="511">
          <cell r="B511">
            <v>1979</v>
          </cell>
          <cell r="E511" t="str">
            <v>SC</v>
          </cell>
          <cell r="F511">
            <v>-11111</v>
          </cell>
          <cell r="G511">
            <v>44739000</v>
          </cell>
          <cell r="H511">
            <v>17844</v>
          </cell>
          <cell r="I511">
            <v>11588000</v>
          </cell>
          <cell r="J511">
            <v>62077</v>
          </cell>
          <cell r="K511">
            <v>56327000</v>
          </cell>
        </row>
        <row r="512">
          <cell r="B512">
            <v>1979</v>
          </cell>
          <cell r="E512" t="str">
            <v>SD</v>
          </cell>
          <cell r="F512">
            <v>-11111</v>
          </cell>
          <cell r="G512">
            <v>10487000</v>
          </cell>
          <cell r="H512">
            <v>3737</v>
          </cell>
          <cell r="I512">
            <v>2876000</v>
          </cell>
          <cell r="J512">
            <v>14259</v>
          </cell>
          <cell r="K512">
            <v>13363000</v>
          </cell>
        </row>
        <row r="513">
          <cell r="B513">
            <v>1979</v>
          </cell>
          <cell r="E513" t="str">
            <v>TN</v>
          </cell>
          <cell r="F513">
            <v>-11111</v>
          </cell>
          <cell r="G513">
            <v>60962000</v>
          </cell>
          <cell r="H513">
            <v>22792</v>
          </cell>
          <cell r="I513">
            <v>15495000</v>
          </cell>
          <cell r="J513">
            <v>72989</v>
          </cell>
          <cell r="K513">
            <v>76457000</v>
          </cell>
        </row>
        <row r="514">
          <cell r="B514">
            <v>1979</v>
          </cell>
          <cell r="E514" t="str">
            <v>TX</v>
          </cell>
          <cell r="F514">
            <v>-11111</v>
          </cell>
          <cell r="G514">
            <v>232618000</v>
          </cell>
          <cell r="H514">
            <v>84746</v>
          </cell>
          <cell r="I514">
            <v>66100000</v>
          </cell>
          <cell r="J514">
            <v>287241</v>
          </cell>
          <cell r="K514">
            <v>298718000</v>
          </cell>
        </row>
        <row r="515">
          <cell r="B515">
            <v>1979</v>
          </cell>
          <cell r="E515" t="str">
            <v>UT</v>
          </cell>
          <cell r="F515">
            <v>-11111</v>
          </cell>
          <cell r="G515">
            <v>21753000</v>
          </cell>
          <cell r="H515">
            <v>7674</v>
          </cell>
          <cell r="I515">
            <v>5836000</v>
          </cell>
          <cell r="J515">
            <v>25474</v>
          </cell>
          <cell r="K515">
            <v>27588000</v>
          </cell>
        </row>
        <row r="516">
          <cell r="B516">
            <v>1979</v>
          </cell>
          <cell r="E516" t="str">
            <v>VT</v>
          </cell>
          <cell r="F516">
            <v>-11111</v>
          </cell>
          <cell r="G516">
            <v>8102000</v>
          </cell>
          <cell r="H516">
            <v>2378</v>
          </cell>
          <cell r="I516">
            <v>1783000</v>
          </cell>
          <cell r="J516">
            <v>10123</v>
          </cell>
          <cell r="K516">
            <v>9885000</v>
          </cell>
        </row>
        <row r="517">
          <cell r="B517">
            <v>1979</v>
          </cell>
          <cell r="E517" t="str">
            <v>VA</v>
          </cell>
          <cell r="F517">
            <v>-11111</v>
          </cell>
          <cell r="G517">
            <v>89187000</v>
          </cell>
          <cell r="H517">
            <v>33169</v>
          </cell>
          <cell r="I517">
            <v>24132000</v>
          </cell>
          <cell r="J517">
            <v>110888</v>
          </cell>
          <cell r="K517">
            <v>113319000</v>
          </cell>
        </row>
        <row r="518">
          <cell r="B518">
            <v>1979</v>
          </cell>
          <cell r="E518" t="str">
            <v>WA</v>
          </cell>
          <cell r="F518">
            <v>-11111</v>
          </cell>
          <cell r="G518">
            <v>70827000</v>
          </cell>
          <cell r="H518">
            <v>25323</v>
          </cell>
          <cell r="I518">
            <v>22496000</v>
          </cell>
          <cell r="J518">
            <v>67960</v>
          </cell>
          <cell r="K518">
            <v>93323000</v>
          </cell>
        </row>
        <row r="519">
          <cell r="B519">
            <v>1979</v>
          </cell>
          <cell r="E519" t="str">
            <v>WV</v>
          </cell>
          <cell r="F519">
            <v>-11111</v>
          </cell>
          <cell r="G519">
            <v>32840000</v>
          </cell>
          <cell r="H519">
            <v>12567</v>
          </cell>
          <cell r="I519">
            <v>10350000</v>
          </cell>
          <cell r="J519">
            <v>39800</v>
          </cell>
          <cell r="K519">
            <v>43190000</v>
          </cell>
        </row>
        <row r="520">
          <cell r="B520">
            <v>1979</v>
          </cell>
          <cell r="E520" t="str">
            <v>WI</v>
          </cell>
          <cell r="F520">
            <v>-11111</v>
          </cell>
          <cell r="G520">
            <v>83385000</v>
          </cell>
          <cell r="H520">
            <v>19514</v>
          </cell>
          <cell r="I520">
            <v>19475000</v>
          </cell>
          <cell r="J520">
            <v>79742</v>
          </cell>
          <cell r="K520">
            <v>102860000</v>
          </cell>
        </row>
        <row r="521">
          <cell r="B521">
            <v>1979</v>
          </cell>
          <cell r="E521" t="str">
            <v>WY</v>
          </cell>
          <cell r="F521">
            <v>-11111</v>
          </cell>
          <cell r="G521">
            <v>7902000</v>
          </cell>
          <cell r="H521">
            <v>2942</v>
          </cell>
          <cell r="I521">
            <v>2374000</v>
          </cell>
          <cell r="J521">
            <v>10132</v>
          </cell>
          <cell r="K521">
            <v>10275000</v>
          </cell>
        </row>
        <row r="522">
          <cell r="B522">
            <v>1980</v>
          </cell>
          <cell r="E522" t="str">
            <v>US</v>
          </cell>
          <cell r="F522">
            <v>2763707</v>
          </cell>
          <cell r="G522">
            <v>4324251000</v>
          </cell>
          <cell r="H522">
            <v>1236200</v>
          </cell>
          <cell r="I522">
            <v>1197577000</v>
          </cell>
          <cell r="J522">
            <v>4083841</v>
          </cell>
          <cell r="K522">
            <v>5521829000</v>
          </cell>
        </row>
        <row r="523">
          <cell r="B523">
            <v>1980</v>
          </cell>
          <cell r="E523" t="str">
            <v>AL</v>
          </cell>
          <cell r="F523">
            <v>45423</v>
          </cell>
          <cell r="G523">
            <v>55878000</v>
          </cell>
          <cell r="H523">
            <v>18774</v>
          </cell>
          <cell r="I523">
            <v>13628000</v>
          </cell>
          <cell r="J523">
            <v>64462</v>
          </cell>
          <cell r="K523">
            <v>69506000</v>
          </cell>
        </row>
        <row r="524">
          <cell r="B524">
            <v>1980</v>
          </cell>
          <cell r="E524" t="str">
            <v>AK</v>
          </cell>
          <cell r="F524">
            <v>7166</v>
          </cell>
          <cell r="G524">
            <v>17303000</v>
          </cell>
          <cell r="H524">
            <v>2843</v>
          </cell>
          <cell r="I524">
            <v>4903000</v>
          </cell>
          <cell r="J524">
            <v>10284</v>
          </cell>
          <cell r="K524">
            <v>22206000</v>
          </cell>
        </row>
        <row r="525">
          <cell r="B525">
            <v>1980</v>
          </cell>
          <cell r="E525" t="str">
            <v>AZ</v>
          </cell>
          <cell r="F525">
            <v>31721</v>
          </cell>
          <cell r="G525">
            <v>52579000</v>
          </cell>
          <cell r="H525">
            <v>17580</v>
          </cell>
          <cell r="I525">
            <v>17481000</v>
          </cell>
          <cell r="J525">
            <v>50424</v>
          </cell>
          <cell r="K525">
            <v>70060000</v>
          </cell>
        </row>
        <row r="526">
          <cell r="B526">
            <v>1980</v>
          </cell>
          <cell r="E526" t="str">
            <v>AR</v>
          </cell>
          <cell r="F526">
            <v>29019</v>
          </cell>
          <cell r="G526">
            <v>32095000</v>
          </cell>
          <cell r="H526">
            <v>11913</v>
          </cell>
          <cell r="I526">
            <v>8333000</v>
          </cell>
          <cell r="J526">
            <v>41283</v>
          </cell>
          <cell r="K526">
            <v>40429000</v>
          </cell>
        </row>
        <row r="527">
          <cell r="B527">
            <v>1980</v>
          </cell>
          <cell r="E527" t="str">
            <v>CA</v>
          </cell>
          <cell r="F527">
            <v>221266</v>
          </cell>
          <cell r="G527">
            <v>456317000</v>
          </cell>
          <cell r="H527">
            <v>114458</v>
          </cell>
          <cell r="I527">
            <v>131552000</v>
          </cell>
          <cell r="J527">
            <v>358936</v>
          </cell>
          <cell r="K527">
            <v>587869000</v>
          </cell>
        </row>
        <row r="528">
          <cell r="B528">
            <v>1980</v>
          </cell>
          <cell r="E528" t="str">
            <v>CO</v>
          </cell>
          <cell r="F528">
            <v>35394</v>
          </cell>
          <cell r="G528">
            <v>53376000</v>
          </cell>
          <cell r="H528">
            <v>18500</v>
          </cell>
          <cell r="I528">
            <v>19154000</v>
          </cell>
          <cell r="J528">
            <v>55154</v>
          </cell>
          <cell r="K528">
            <v>72530000</v>
          </cell>
        </row>
        <row r="529">
          <cell r="B529">
            <v>1980</v>
          </cell>
          <cell r="E529" t="str">
            <v>CT</v>
          </cell>
          <cell r="F529">
            <v>43137</v>
          </cell>
          <cell r="G529">
            <v>76174000</v>
          </cell>
          <cell r="H529">
            <v>13682</v>
          </cell>
          <cell r="I529">
            <v>12880000</v>
          </cell>
          <cell r="J529">
            <v>57930</v>
          </cell>
          <cell r="K529">
            <v>89055000</v>
          </cell>
        </row>
        <row r="530">
          <cell r="B530">
            <v>1980</v>
          </cell>
          <cell r="E530" t="str">
            <v>DE</v>
          </cell>
          <cell r="F530">
            <v>7384</v>
          </cell>
          <cell r="G530">
            <v>9270000</v>
          </cell>
          <cell r="H530">
            <v>3050</v>
          </cell>
          <cell r="I530">
            <v>3501000</v>
          </cell>
          <cell r="J530">
            <v>10571</v>
          </cell>
          <cell r="K530">
            <v>12772000</v>
          </cell>
        </row>
        <row r="531">
          <cell r="B531">
            <v>1980</v>
          </cell>
          <cell r="E531" t="str">
            <v>DC</v>
          </cell>
          <cell r="F531">
            <v>7404</v>
          </cell>
          <cell r="G531">
            <v>14926000</v>
          </cell>
          <cell r="H531">
            <v>3443</v>
          </cell>
          <cell r="I531">
            <v>5482000</v>
          </cell>
          <cell r="J531">
            <v>10942</v>
          </cell>
          <cell r="K531">
            <v>20409000</v>
          </cell>
        </row>
        <row r="532">
          <cell r="B532">
            <v>1980</v>
          </cell>
          <cell r="E532" t="str">
            <v>FL</v>
          </cell>
          <cell r="F532">
            <v>101704</v>
          </cell>
          <cell r="G532">
            <v>140018000</v>
          </cell>
          <cell r="H532">
            <v>55696</v>
          </cell>
          <cell r="I532">
            <v>50730000</v>
          </cell>
          <cell r="J532">
            <v>160214</v>
          </cell>
          <cell r="K532">
            <v>190748000</v>
          </cell>
        </row>
        <row r="533">
          <cell r="B533">
            <v>1980</v>
          </cell>
          <cell r="E533" t="str">
            <v>GA</v>
          </cell>
          <cell r="F533">
            <v>73860</v>
          </cell>
          <cell r="G533">
            <v>86460000</v>
          </cell>
          <cell r="H533">
            <v>36156</v>
          </cell>
          <cell r="I533">
            <v>24348000</v>
          </cell>
          <cell r="J533">
            <v>111181</v>
          </cell>
          <cell r="K533">
            <v>110808000</v>
          </cell>
        </row>
        <row r="534">
          <cell r="B534">
            <v>1980</v>
          </cell>
          <cell r="E534" t="str">
            <v>HI</v>
          </cell>
          <cell r="F534">
            <v>11205</v>
          </cell>
          <cell r="G534">
            <v>17854000</v>
          </cell>
          <cell r="H534">
            <v>4081</v>
          </cell>
          <cell r="I534">
            <v>4737000</v>
          </cell>
          <cell r="J534">
            <v>15773</v>
          </cell>
          <cell r="K534">
            <v>22591000</v>
          </cell>
        </row>
        <row r="535">
          <cell r="B535">
            <v>1980</v>
          </cell>
          <cell r="E535" t="str">
            <v>ID</v>
          </cell>
          <cell r="F535">
            <v>12833</v>
          </cell>
          <cell r="G535">
            <v>15601000</v>
          </cell>
          <cell r="H535">
            <v>3943</v>
          </cell>
          <cell r="I535">
            <v>3690000</v>
          </cell>
          <cell r="J535">
            <v>16979</v>
          </cell>
          <cell r="K535">
            <v>19292000</v>
          </cell>
        </row>
        <row r="536">
          <cell r="B536">
            <v>1980</v>
          </cell>
          <cell r="E536" t="str">
            <v>IL</v>
          </cell>
          <cell r="F536">
            <v>132900</v>
          </cell>
          <cell r="G536">
            <v>225842000</v>
          </cell>
          <cell r="H536">
            <v>56057</v>
          </cell>
          <cell r="I536">
            <v>60692000</v>
          </cell>
          <cell r="J536">
            <v>191897</v>
          </cell>
          <cell r="K536">
            <v>286535000</v>
          </cell>
        </row>
        <row r="537">
          <cell r="B537">
            <v>1980</v>
          </cell>
          <cell r="E537" t="str">
            <v>IN</v>
          </cell>
          <cell r="F537">
            <v>63654</v>
          </cell>
          <cell r="G537">
            <v>91177000</v>
          </cell>
          <cell r="H537">
            <v>32303</v>
          </cell>
          <cell r="I537">
            <v>27366000</v>
          </cell>
          <cell r="J537">
            <v>97488</v>
          </cell>
          <cell r="K537">
            <v>118543000</v>
          </cell>
        </row>
        <row r="538">
          <cell r="B538">
            <v>1980</v>
          </cell>
          <cell r="E538" t="str">
            <v>IA</v>
          </cell>
          <cell r="F538">
            <v>40783</v>
          </cell>
          <cell r="G538">
            <v>58101000</v>
          </cell>
          <cell r="H538">
            <v>19010</v>
          </cell>
          <cell r="I538">
            <v>19652000</v>
          </cell>
          <cell r="J538">
            <v>61105</v>
          </cell>
          <cell r="K538">
            <v>77754000</v>
          </cell>
        </row>
        <row r="539">
          <cell r="B539">
            <v>1980</v>
          </cell>
          <cell r="E539" t="str">
            <v>KS</v>
          </cell>
          <cell r="F539">
            <v>33590</v>
          </cell>
          <cell r="G539">
            <v>42463000</v>
          </cell>
          <cell r="H539">
            <v>14414</v>
          </cell>
          <cell r="I539">
            <v>13026000</v>
          </cell>
          <cell r="J539">
            <v>48978</v>
          </cell>
          <cell r="K539">
            <v>55489000</v>
          </cell>
        </row>
        <row r="540">
          <cell r="B540">
            <v>1980</v>
          </cell>
          <cell r="E540" t="str">
            <v>KY</v>
          </cell>
          <cell r="F540">
            <v>41415</v>
          </cell>
          <cell r="G540">
            <v>54907000</v>
          </cell>
          <cell r="H540">
            <v>20397</v>
          </cell>
          <cell r="I540">
            <v>15918000</v>
          </cell>
          <cell r="J540">
            <v>62067</v>
          </cell>
          <cell r="K540">
            <v>70826000</v>
          </cell>
        </row>
        <row r="541">
          <cell r="B541">
            <v>1980</v>
          </cell>
          <cell r="E541" t="str">
            <v>LA</v>
          </cell>
          <cell r="F541">
            <v>53499</v>
          </cell>
          <cell r="G541">
            <v>67290000</v>
          </cell>
          <cell r="H541">
            <v>28999</v>
          </cell>
          <cell r="I541">
            <v>24374000</v>
          </cell>
          <cell r="J541">
            <v>82938</v>
          </cell>
          <cell r="K541">
            <v>91665000</v>
          </cell>
        </row>
        <row r="542">
          <cell r="B542">
            <v>1980</v>
          </cell>
          <cell r="E542" t="str">
            <v>ME</v>
          </cell>
          <cell r="F542">
            <v>16415</v>
          </cell>
          <cell r="G542">
            <v>20621000</v>
          </cell>
          <cell r="H542">
            <v>6458</v>
          </cell>
          <cell r="I542">
            <v>5026000</v>
          </cell>
          <cell r="J542">
            <v>23293</v>
          </cell>
          <cell r="K542">
            <v>25647000</v>
          </cell>
        </row>
        <row r="543">
          <cell r="B543">
            <v>1980</v>
          </cell>
          <cell r="E543" t="str">
            <v>MD</v>
          </cell>
          <cell r="F543">
            <v>52906</v>
          </cell>
          <cell r="G543">
            <v>95726000</v>
          </cell>
          <cell r="H543">
            <v>24297</v>
          </cell>
          <cell r="I543">
            <v>26094000</v>
          </cell>
          <cell r="J543">
            <v>79922</v>
          </cell>
          <cell r="K543">
            <v>121820000</v>
          </cell>
        </row>
        <row r="544">
          <cell r="B544">
            <v>1980</v>
          </cell>
          <cell r="E544" t="str">
            <v>MA</v>
          </cell>
          <cell r="F544">
            <v>82287</v>
          </cell>
          <cell r="G544">
            <v>143633000</v>
          </cell>
          <cell r="H544">
            <v>28165</v>
          </cell>
          <cell r="I544">
            <v>28442000</v>
          </cell>
          <cell r="J544">
            <v>112866</v>
          </cell>
          <cell r="K544">
            <v>172075000</v>
          </cell>
        </row>
        <row r="545">
          <cell r="B545">
            <v>1980</v>
          </cell>
          <cell r="E545" t="str">
            <v>MI</v>
          </cell>
          <cell r="F545">
            <v>109922</v>
          </cell>
          <cell r="G545">
            <v>218424000</v>
          </cell>
          <cell r="H545">
            <v>59158</v>
          </cell>
          <cell r="I545">
            <v>68389000</v>
          </cell>
          <cell r="J545">
            <v>172272</v>
          </cell>
          <cell r="K545">
            <v>286813000</v>
          </cell>
        </row>
        <row r="546">
          <cell r="B546">
            <v>1980</v>
          </cell>
          <cell r="E546" t="str">
            <v>MN</v>
          </cell>
          <cell r="F546">
            <v>54921</v>
          </cell>
          <cell r="G546">
            <v>85189000</v>
          </cell>
          <cell r="H546">
            <v>23172</v>
          </cell>
          <cell r="I546">
            <v>26139000</v>
          </cell>
          <cell r="J546">
            <v>80078</v>
          </cell>
          <cell r="K546">
            <v>111329000</v>
          </cell>
        </row>
        <row r="547">
          <cell r="B547">
            <v>1980</v>
          </cell>
          <cell r="E547" t="str">
            <v>MS</v>
          </cell>
          <cell r="F547">
            <v>32563</v>
          </cell>
          <cell r="G547">
            <v>33711000</v>
          </cell>
          <cell r="H547">
            <v>13708</v>
          </cell>
          <cell r="I547">
            <v>9190000</v>
          </cell>
          <cell r="J547">
            <v>46436</v>
          </cell>
          <cell r="K547">
            <v>42902000</v>
          </cell>
        </row>
        <row r="548">
          <cell r="B548">
            <v>1980</v>
          </cell>
          <cell r="E548" t="str">
            <v>MO</v>
          </cell>
          <cell r="F548">
            <v>60864</v>
          </cell>
          <cell r="G548">
            <v>75235000</v>
          </cell>
          <cell r="H548">
            <v>27867</v>
          </cell>
          <cell r="I548">
            <v>22390000</v>
          </cell>
          <cell r="J548">
            <v>90162</v>
          </cell>
          <cell r="K548">
            <v>97626000</v>
          </cell>
        </row>
        <row r="549">
          <cell r="B549">
            <v>1980</v>
          </cell>
          <cell r="E549" t="str">
            <v>MT</v>
          </cell>
          <cell r="F549">
            <v>12010</v>
          </cell>
          <cell r="G549">
            <v>16464000</v>
          </cell>
          <cell r="H549">
            <v>4806</v>
          </cell>
          <cell r="I549">
            <v>4969000</v>
          </cell>
          <cell r="J549">
            <v>17026</v>
          </cell>
          <cell r="K549">
            <v>21434000</v>
          </cell>
        </row>
        <row r="550">
          <cell r="B550">
            <v>1980</v>
          </cell>
          <cell r="E550" t="str">
            <v>NE</v>
          </cell>
          <cell r="F550">
            <v>22028</v>
          </cell>
          <cell r="G550">
            <v>28851000</v>
          </cell>
          <cell r="H550">
            <v>8282</v>
          </cell>
          <cell r="I550">
            <v>7936000</v>
          </cell>
          <cell r="J550">
            <v>30895</v>
          </cell>
          <cell r="K550">
            <v>36787000</v>
          </cell>
        </row>
        <row r="551">
          <cell r="B551">
            <v>1980</v>
          </cell>
          <cell r="E551" t="str">
            <v>NV</v>
          </cell>
          <cell r="F551">
            <v>8299</v>
          </cell>
          <cell r="G551">
            <v>12986000</v>
          </cell>
          <cell r="H551">
            <v>3496</v>
          </cell>
          <cell r="I551">
            <v>3849000</v>
          </cell>
          <cell r="J551">
            <v>12142</v>
          </cell>
          <cell r="K551">
            <v>16836000</v>
          </cell>
        </row>
        <row r="552">
          <cell r="B552">
            <v>1980</v>
          </cell>
          <cell r="E552" t="str">
            <v>NH</v>
          </cell>
          <cell r="F552">
            <v>11919</v>
          </cell>
          <cell r="G552">
            <v>14243000</v>
          </cell>
          <cell r="H552">
            <v>3695</v>
          </cell>
          <cell r="I552">
            <v>3134000</v>
          </cell>
          <cell r="J552">
            <v>15997</v>
          </cell>
          <cell r="K552">
            <v>17378000</v>
          </cell>
        </row>
        <row r="553">
          <cell r="B553">
            <v>1980</v>
          </cell>
          <cell r="E553" t="str">
            <v>NJ</v>
          </cell>
          <cell r="F553">
            <v>101734</v>
          </cell>
          <cell r="G553">
            <v>184876000</v>
          </cell>
          <cell r="H553">
            <v>42374</v>
          </cell>
          <cell r="I553">
            <v>43477000</v>
          </cell>
          <cell r="J553">
            <v>145842</v>
          </cell>
          <cell r="K553">
            <v>228354000</v>
          </cell>
        </row>
        <row r="554">
          <cell r="B554">
            <v>1980</v>
          </cell>
          <cell r="E554" t="str">
            <v>NM</v>
          </cell>
          <cell r="F554">
            <v>19117</v>
          </cell>
          <cell r="G554">
            <v>24903000</v>
          </cell>
          <cell r="H554">
            <v>7659</v>
          </cell>
          <cell r="I554">
            <v>7074000</v>
          </cell>
          <cell r="J554">
            <v>27002</v>
          </cell>
          <cell r="K554">
            <v>31978000</v>
          </cell>
        </row>
        <row r="555">
          <cell r="B555">
            <v>1980</v>
          </cell>
          <cell r="E555" t="str">
            <v>NY</v>
          </cell>
          <cell r="F555">
            <v>199568</v>
          </cell>
          <cell r="G555">
            <v>394699000</v>
          </cell>
          <cell r="H555">
            <v>76565</v>
          </cell>
          <cell r="I555">
            <v>89916000</v>
          </cell>
          <cell r="J555">
            <v>285181</v>
          </cell>
          <cell r="K555">
            <v>484615000</v>
          </cell>
        </row>
        <row r="556">
          <cell r="B556">
            <v>1980</v>
          </cell>
          <cell r="E556" t="str">
            <v>NC</v>
          </cell>
          <cell r="F556">
            <v>86790</v>
          </cell>
          <cell r="G556">
            <v>110040000</v>
          </cell>
          <cell r="H556">
            <v>33659</v>
          </cell>
          <cell r="I556">
            <v>24886000</v>
          </cell>
          <cell r="J556">
            <v>121116</v>
          </cell>
          <cell r="K556">
            <v>134926000</v>
          </cell>
        </row>
        <row r="557">
          <cell r="B557">
            <v>1980</v>
          </cell>
          <cell r="E557" t="str">
            <v>ND</v>
          </cell>
          <cell r="F557">
            <v>9055</v>
          </cell>
          <cell r="G557">
            <v>14614000</v>
          </cell>
          <cell r="H557">
            <v>3199</v>
          </cell>
          <cell r="I557">
            <v>2983000</v>
          </cell>
          <cell r="J557">
            <v>12566</v>
          </cell>
          <cell r="K557">
            <v>17598000</v>
          </cell>
        </row>
        <row r="558">
          <cell r="B558">
            <v>1980</v>
          </cell>
          <cell r="E558" t="str">
            <v>OH</v>
          </cell>
          <cell r="F558">
            <v>124180</v>
          </cell>
          <cell r="G558">
            <v>195103000</v>
          </cell>
          <cell r="H558">
            <v>56292</v>
          </cell>
          <cell r="I558">
            <v>55901000</v>
          </cell>
          <cell r="J558">
            <v>183854</v>
          </cell>
          <cell r="K558">
            <v>251005000</v>
          </cell>
        </row>
        <row r="559">
          <cell r="B559">
            <v>1980</v>
          </cell>
          <cell r="E559" t="str">
            <v>OK</v>
          </cell>
          <cell r="F559">
            <v>41101</v>
          </cell>
          <cell r="G559">
            <v>48905000</v>
          </cell>
          <cell r="H559">
            <v>18071</v>
          </cell>
          <cell r="I559">
            <v>14282000</v>
          </cell>
          <cell r="J559">
            <v>59708</v>
          </cell>
          <cell r="K559">
            <v>63187000</v>
          </cell>
        </row>
        <row r="560">
          <cell r="B560">
            <v>1980</v>
          </cell>
          <cell r="E560" t="str">
            <v>OR</v>
          </cell>
          <cell r="F560">
            <v>32295</v>
          </cell>
          <cell r="G560">
            <v>50847000</v>
          </cell>
          <cell r="H560">
            <v>16296</v>
          </cell>
          <cell r="I560">
            <v>17169000</v>
          </cell>
          <cell r="J560">
            <v>50451</v>
          </cell>
          <cell r="K560">
            <v>68017000</v>
          </cell>
        </row>
        <row r="561">
          <cell r="B561">
            <v>1980</v>
          </cell>
          <cell r="E561" t="str">
            <v>PA</v>
          </cell>
          <cell r="F561">
            <v>131542</v>
          </cell>
          <cell r="G561">
            <v>210120000</v>
          </cell>
          <cell r="H561">
            <v>60957</v>
          </cell>
          <cell r="I561">
            <v>62010000</v>
          </cell>
          <cell r="J561">
            <v>195654</v>
          </cell>
          <cell r="K561">
            <v>272131000</v>
          </cell>
        </row>
        <row r="562">
          <cell r="B562">
            <v>1980</v>
          </cell>
          <cell r="E562" t="str">
            <v>RI</v>
          </cell>
          <cell r="F562">
            <v>11319</v>
          </cell>
          <cell r="G562">
            <v>20129000</v>
          </cell>
          <cell r="H562">
            <v>3533</v>
          </cell>
          <cell r="I562">
            <v>3520000</v>
          </cell>
          <cell r="J562">
            <v>15010</v>
          </cell>
          <cell r="K562">
            <v>23650000</v>
          </cell>
        </row>
        <row r="563">
          <cell r="B563">
            <v>1980</v>
          </cell>
          <cell r="E563" t="str">
            <v>SC</v>
          </cell>
          <cell r="F563">
            <v>44561</v>
          </cell>
          <cell r="G563">
            <v>50303000</v>
          </cell>
          <cell r="H563">
            <v>17629</v>
          </cell>
          <cell r="I563">
            <v>12429000</v>
          </cell>
          <cell r="J563">
            <v>62840</v>
          </cell>
          <cell r="K563">
            <v>62732000</v>
          </cell>
        </row>
        <row r="564">
          <cell r="B564">
            <v>1980</v>
          </cell>
          <cell r="E564" t="str">
            <v>SD</v>
          </cell>
          <cell r="F564">
            <v>10058</v>
          </cell>
          <cell r="G564">
            <v>11348000</v>
          </cell>
          <cell r="H564">
            <v>3740</v>
          </cell>
          <cell r="I564">
            <v>3096000</v>
          </cell>
          <cell r="J564">
            <v>14111</v>
          </cell>
          <cell r="K564">
            <v>14445000</v>
          </cell>
        </row>
        <row r="565">
          <cell r="B565">
            <v>1980</v>
          </cell>
          <cell r="E565" t="str">
            <v>TN</v>
          </cell>
          <cell r="F565">
            <v>54991</v>
          </cell>
          <cell r="G565">
            <v>73108000</v>
          </cell>
          <cell r="H565">
            <v>25821</v>
          </cell>
          <cell r="I565">
            <v>20055000</v>
          </cell>
          <cell r="J565">
            <v>81506</v>
          </cell>
          <cell r="K565">
            <v>93164000</v>
          </cell>
        </row>
        <row r="566">
          <cell r="B566">
            <v>1980</v>
          </cell>
          <cell r="E566" t="str">
            <v>TX</v>
          </cell>
          <cell r="F566">
            <v>203381</v>
          </cell>
          <cell r="G566">
            <v>261720000</v>
          </cell>
          <cell r="H566">
            <v>87812</v>
          </cell>
          <cell r="I566">
            <v>76846000</v>
          </cell>
          <cell r="J566">
            <v>292903</v>
          </cell>
          <cell r="K566">
            <v>338566000</v>
          </cell>
        </row>
        <row r="567">
          <cell r="B567">
            <v>1980</v>
          </cell>
          <cell r="E567" t="str">
            <v>UT</v>
          </cell>
          <cell r="F567">
            <v>18228</v>
          </cell>
          <cell r="G567">
            <v>25244000</v>
          </cell>
          <cell r="H567">
            <v>7152</v>
          </cell>
          <cell r="I567">
            <v>6841000</v>
          </cell>
          <cell r="J567">
            <v>26184</v>
          </cell>
          <cell r="K567">
            <v>32086000</v>
          </cell>
        </row>
        <row r="568">
          <cell r="B568">
            <v>1980</v>
          </cell>
          <cell r="E568" t="str">
            <v>VT</v>
          </cell>
          <cell r="F568">
            <v>7611</v>
          </cell>
          <cell r="G568">
            <v>8814000</v>
          </cell>
          <cell r="H568">
            <v>2447</v>
          </cell>
          <cell r="I568">
            <v>2001000</v>
          </cell>
          <cell r="J568">
            <v>10306</v>
          </cell>
          <cell r="K568">
            <v>10816000</v>
          </cell>
        </row>
        <row r="569">
          <cell r="B569">
            <v>1980</v>
          </cell>
          <cell r="E569" t="str">
            <v>VA</v>
          </cell>
          <cell r="F569">
            <v>74857</v>
          </cell>
          <cell r="G569">
            <v>101422000</v>
          </cell>
          <cell r="H569">
            <v>33103</v>
          </cell>
          <cell r="I569">
            <v>27119000</v>
          </cell>
          <cell r="J569">
            <v>109106</v>
          </cell>
          <cell r="K569">
            <v>128541000</v>
          </cell>
        </row>
        <row r="570">
          <cell r="B570">
            <v>1980</v>
          </cell>
          <cell r="E570" t="str">
            <v>WA</v>
          </cell>
          <cell r="F570">
            <v>41748</v>
          </cell>
          <cell r="G570">
            <v>80588000</v>
          </cell>
          <cell r="H570">
            <v>25520</v>
          </cell>
          <cell r="I570">
            <v>25013000</v>
          </cell>
          <cell r="J570">
            <v>68222</v>
          </cell>
          <cell r="K570">
            <v>105602000</v>
          </cell>
        </row>
        <row r="571">
          <cell r="B571">
            <v>1980</v>
          </cell>
          <cell r="E571" t="str">
            <v>WV</v>
          </cell>
          <cell r="F571">
            <v>27233</v>
          </cell>
          <cell r="G571">
            <v>35232000</v>
          </cell>
          <cell r="H571">
            <v>13098</v>
          </cell>
          <cell r="I571">
            <v>11645000</v>
          </cell>
          <cell r="J571">
            <v>40791</v>
          </cell>
          <cell r="K571">
            <v>46878000</v>
          </cell>
        </row>
        <row r="572">
          <cell r="B572">
            <v>1980</v>
          </cell>
          <cell r="E572" t="str">
            <v>WI</v>
          </cell>
          <cell r="F572">
            <v>58372</v>
          </cell>
          <cell r="G572">
            <v>96965000</v>
          </cell>
          <cell r="H572">
            <v>19572</v>
          </cell>
          <cell r="I572">
            <v>20906000</v>
          </cell>
          <cell r="J572">
            <v>79747</v>
          </cell>
          <cell r="K572">
            <v>117872000</v>
          </cell>
        </row>
        <row r="573">
          <cell r="B573">
            <v>1980</v>
          </cell>
          <cell r="E573" t="str">
            <v>WY</v>
          </cell>
          <cell r="F573">
            <v>8475</v>
          </cell>
          <cell r="G573">
            <v>12534000</v>
          </cell>
          <cell r="H573">
            <v>3298</v>
          </cell>
          <cell r="I573">
            <v>3373000</v>
          </cell>
          <cell r="J573">
            <v>12046</v>
          </cell>
          <cell r="K573">
            <v>15908000</v>
          </cell>
        </row>
        <row r="574">
          <cell r="B574">
            <v>1981</v>
          </cell>
          <cell r="E574" t="str">
            <v>US</v>
          </cell>
          <cell r="F574">
            <v>2718803</v>
          </cell>
          <cell r="G574">
            <v>4588773000</v>
          </cell>
          <cell r="H574">
            <v>1242666</v>
          </cell>
          <cell r="I574">
            <v>1293769000</v>
          </cell>
          <cell r="J574">
            <v>4048117</v>
          </cell>
          <cell r="K574">
            <v>5882542000</v>
          </cell>
        </row>
        <row r="575">
          <cell r="B575">
            <v>1981</v>
          </cell>
          <cell r="E575" t="str">
            <v>AL</v>
          </cell>
          <cell r="F575">
            <v>45209</v>
          </cell>
          <cell r="G575">
            <v>56574000</v>
          </cell>
          <cell r="H575">
            <v>18711</v>
          </cell>
          <cell r="I575">
            <v>14364000</v>
          </cell>
          <cell r="J575">
            <v>64184</v>
          </cell>
          <cell r="K575">
            <v>70939000</v>
          </cell>
        </row>
        <row r="576">
          <cell r="B576">
            <v>1981</v>
          </cell>
          <cell r="E576" t="str">
            <v>AK</v>
          </cell>
          <cell r="F576">
            <v>6717</v>
          </cell>
          <cell r="G576">
            <v>18436000</v>
          </cell>
          <cell r="H576">
            <v>3318</v>
          </cell>
          <cell r="I576">
            <v>6989000</v>
          </cell>
          <cell r="J576">
            <v>10350</v>
          </cell>
          <cell r="K576">
            <v>25425000</v>
          </cell>
        </row>
        <row r="577">
          <cell r="B577">
            <v>1981</v>
          </cell>
          <cell r="E577" t="str">
            <v>AZ</v>
          </cell>
          <cell r="F577">
            <v>31467</v>
          </cell>
          <cell r="G577">
            <v>55339000</v>
          </cell>
          <cell r="H577">
            <v>17508</v>
          </cell>
          <cell r="I577">
            <v>19140000</v>
          </cell>
          <cell r="J577">
            <v>50093</v>
          </cell>
          <cell r="K577">
            <v>74479000</v>
          </cell>
        </row>
        <row r="578">
          <cell r="B578">
            <v>1981</v>
          </cell>
          <cell r="E578" t="str">
            <v>AR</v>
          </cell>
          <cell r="F578">
            <v>28666</v>
          </cell>
          <cell r="G578">
            <v>33977000</v>
          </cell>
          <cell r="H578">
            <v>12675</v>
          </cell>
          <cell r="I578">
            <v>8970000</v>
          </cell>
          <cell r="J578">
            <v>41702</v>
          </cell>
          <cell r="K578">
            <v>42948000</v>
          </cell>
        </row>
        <row r="579">
          <cell r="B579">
            <v>1981</v>
          </cell>
          <cell r="E579" t="str">
            <v>CA</v>
          </cell>
          <cell r="F579">
            <v>220198</v>
          </cell>
          <cell r="G579">
            <v>493046000</v>
          </cell>
          <cell r="H579">
            <v>122289</v>
          </cell>
          <cell r="I579">
            <v>152948000</v>
          </cell>
          <cell r="J579">
            <v>366418</v>
          </cell>
          <cell r="K579">
            <v>645995000</v>
          </cell>
        </row>
        <row r="580">
          <cell r="B580">
            <v>1981</v>
          </cell>
          <cell r="E580" t="str">
            <v>CO</v>
          </cell>
          <cell r="F580">
            <v>35829</v>
          </cell>
          <cell r="G580">
            <v>58261000</v>
          </cell>
          <cell r="H580">
            <v>18398</v>
          </cell>
          <cell r="I580">
            <v>21395000</v>
          </cell>
          <cell r="J580">
            <v>55687</v>
          </cell>
          <cell r="K580">
            <v>79656000</v>
          </cell>
        </row>
        <row r="581">
          <cell r="B581">
            <v>1981</v>
          </cell>
          <cell r="E581" t="str">
            <v>CT</v>
          </cell>
          <cell r="F581">
            <v>42837</v>
          </cell>
          <cell r="G581">
            <v>71528000</v>
          </cell>
          <cell r="H581">
            <v>13567</v>
          </cell>
          <cell r="I581">
            <v>13757000</v>
          </cell>
          <cell r="J581">
            <v>57608</v>
          </cell>
          <cell r="K581">
            <v>85285000</v>
          </cell>
        </row>
        <row r="582">
          <cell r="B582">
            <v>1981</v>
          </cell>
          <cell r="E582" t="str">
            <v>DE</v>
          </cell>
          <cell r="F582">
            <v>7141</v>
          </cell>
          <cell r="G582">
            <v>11471000</v>
          </cell>
          <cell r="H582">
            <v>2871</v>
          </cell>
          <cell r="I582">
            <v>3336000</v>
          </cell>
          <cell r="J582">
            <v>10193</v>
          </cell>
          <cell r="K582">
            <v>14808000</v>
          </cell>
        </row>
        <row r="583">
          <cell r="B583">
            <v>1981</v>
          </cell>
          <cell r="E583" t="str">
            <v>DC</v>
          </cell>
          <cell r="F583">
            <v>6456</v>
          </cell>
          <cell r="G583">
            <v>15992000</v>
          </cell>
          <cell r="H583">
            <v>4778</v>
          </cell>
          <cell r="I583">
            <v>6626000</v>
          </cell>
          <cell r="J583">
            <v>11337</v>
          </cell>
          <cell r="K583">
            <v>22619000</v>
          </cell>
        </row>
        <row r="584">
          <cell r="B584">
            <v>1981</v>
          </cell>
          <cell r="E584" t="str">
            <v>FL</v>
          </cell>
          <cell r="F584">
            <v>103390</v>
          </cell>
          <cell r="G584">
            <v>150406000</v>
          </cell>
          <cell r="H584">
            <v>55952</v>
          </cell>
          <cell r="I584">
            <v>52992000</v>
          </cell>
          <cell r="J584">
            <v>162683</v>
          </cell>
          <cell r="K584">
            <v>203398000</v>
          </cell>
        </row>
        <row r="585">
          <cell r="B585">
            <v>1981</v>
          </cell>
          <cell r="E585" t="str">
            <v>GA</v>
          </cell>
          <cell r="F585">
            <v>72597</v>
          </cell>
          <cell r="G585">
            <v>93204000</v>
          </cell>
          <cell r="H585">
            <v>34206</v>
          </cell>
          <cell r="I585">
            <v>25387000</v>
          </cell>
          <cell r="J585">
            <v>108089</v>
          </cell>
          <cell r="K585">
            <v>118592000</v>
          </cell>
        </row>
        <row r="586">
          <cell r="B586">
            <v>1981</v>
          </cell>
          <cell r="E586" t="str">
            <v>HI</v>
          </cell>
          <cell r="F586">
            <v>11346</v>
          </cell>
          <cell r="G586">
            <v>19103000</v>
          </cell>
          <cell r="H586">
            <v>4753</v>
          </cell>
          <cell r="I586">
            <v>5640000</v>
          </cell>
          <cell r="J586">
            <v>16365</v>
          </cell>
          <cell r="K586">
            <v>24744000</v>
          </cell>
        </row>
        <row r="587">
          <cell r="B587">
            <v>1981</v>
          </cell>
          <cell r="E587" t="str">
            <v>ID</v>
          </cell>
          <cell r="F587">
            <v>12511</v>
          </cell>
          <cell r="G587">
            <v>17100000</v>
          </cell>
          <cell r="H587">
            <v>4550</v>
          </cell>
          <cell r="I587">
            <v>4322000</v>
          </cell>
          <cell r="J587">
            <v>17353</v>
          </cell>
          <cell r="K587">
            <v>21422000</v>
          </cell>
        </row>
        <row r="588">
          <cell r="B588">
            <v>1981</v>
          </cell>
          <cell r="E588" t="str">
            <v>IL</v>
          </cell>
          <cell r="F588">
            <v>129498</v>
          </cell>
          <cell r="G588">
            <v>233943000</v>
          </cell>
          <cell r="H588">
            <v>57882</v>
          </cell>
          <cell r="I588">
            <v>66653000</v>
          </cell>
          <cell r="J588">
            <v>190238</v>
          </cell>
          <cell r="K588">
            <v>300596000</v>
          </cell>
        </row>
        <row r="589">
          <cell r="B589">
            <v>1981</v>
          </cell>
          <cell r="E589" t="str">
            <v>IN</v>
          </cell>
          <cell r="F589">
            <v>63058</v>
          </cell>
          <cell r="G589">
            <v>99968000</v>
          </cell>
          <cell r="H589">
            <v>32662</v>
          </cell>
          <cell r="I589">
            <v>30125000</v>
          </cell>
          <cell r="J589">
            <v>97139</v>
          </cell>
          <cell r="K589">
            <v>130094000</v>
          </cell>
        </row>
        <row r="590">
          <cell r="B590">
            <v>1981</v>
          </cell>
          <cell r="E590" t="str">
            <v>IA</v>
          </cell>
          <cell r="F590">
            <v>38948</v>
          </cell>
          <cell r="G590">
            <v>61089000</v>
          </cell>
          <cell r="H590">
            <v>16779</v>
          </cell>
          <cell r="I590">
            <v>18501000</v>
          </cell>
          <cell r="J590">
            <v>56965</v>
          </cell>
          <cell r="K590">
            <v>79590000</v>
          </cell>
        </row>
        <row r="591">
          <cell r="B591">
            <v>1981</v>
          </cell>
          <cell r="E591" t="str">
            <v>KS</v>
          </cell>
          <cell r="F591">
            <v>33140</v>
          </cell>
          <cell r="G591">
            <v>45893000</v>
          </cell>
          <cell r="H591">
            <v>14766</v>
          </cell>
          <cell r="I591">
            <v>14167000</v>
          </cell>
          <cell r="J591">
            <v>48902</v>
          </cell>
          <cell r="K591">
            <v>60061000</v>
          </cell>
        </row>
        <row r="592">
          <cell r="B592">
            <v>1981</v>
          </cell>
          <cell r="E592" t="str">
            <v>KY</v>
          </cell>
          <cell r="F592">
            <v>39710</v>
          </cell>
          <cell r="G592">
            <v>58013000</v>
          </cell>
          <cell r="H592">
            <v>20299</v>
          </cell>
          <cell r="I592">
            <v>16961000</v>
          </cell>
          <cell r="J592">
            <v>60430</v>
          </cell>
          <cell r="K592">
            <v>74974000</v>
          </cell>
        </row>
        <row r="593">
          <cell r="B593">
            <v>1981</v>
          </cell>
          <cell r="E593" t="str">
            <v>LA</v>
          </cell>
          <cell r="F593">
            <v>52259</v>
          </cell>
          <cell r="G593">
            <v>77336000</v>
          </cell>
          <cell r="H593">
            <v>28362</v>
          </cell>
          <cell r="I593">
            <v>26024000</v>
          </cell>
          <cell r="J593">
            <v>81125</v>
          </cell>
          <cell r="K593">
            <v>103361000</v>
          </cell>
        </row>
        <row r="594">
          <cell r="B594">
            <v>1981</v>
          </cell>
          <cell r="E594" t="str">
            <v>ME</v>
          </cell>
          <cell r="F594">
            <v>16212</v>
          </cell>
          <cell r="G594">
            <v>20750000</v>
          </cell>
          <cell r="H594">
            <v>6378</v>
          </cell>
          <cell r="I594">
            <v>5553000</v>
          </cell>
          <cell r="J594">
            <v>23003</v>
          </cell>
          <cell r="K594">
            <v>26303000</v>
          </cell>
        </row>
        <row r="595">
          <cell r="B595">
            <v>1981</v>
          </cell>
          <cell r="E595" t="str">
            <v>MD</v>
          </cell>
          <cell r="F595">
            <v>49100</v>
          </cell>
          <cell r="G595">
            <v>103602000</v>
          </cell>
          <cell r="H595">
            <v>23031</v>
          </cell>
          <cell r="I595">
            <v>28127000</v>
          </cell>
          <cell r="J595">
            <v>74340</v>
          </cell>
          <cell r="K595">
            <v>131729000</v>
          </cell>
        </row>
        <row r="596">
          <cell r="B596">
            <v>1981</v>
          </cell>
          <cell r="E596" t="str">
            <v>MA</v>
          </cell>
          <cell r="F596">
            <v>76986</v>
          </cell>
          <cell r="G596">
            <v>133951000</v>
          </cell>
          <cell r="H596">
            <v>27027</v>
          </cell>
          <cell r="I596">
            <v>29225000</v>
          </cell>
          <cell r="J596">
            <v>106461</v>
          </cell>
          <cell r="K596">
            <v>163176000</v>
          </cell>
        </row>
        <row r="597">
          <cell r="B597">
            <v>1981</v>
          </cell>
          <cell r="E597" t="str">
            <v>MI</v>
          </cell>
          <cell r="F597">
            <v>103004</v>
          </cell>
          <cell r="G597">
            <v>224288000</v>
          </cell>
          <cell r="H597">
            <v>53075</v>
          </cell>
          <cell r="I597">
            <v>67199000</v>
          </cell>
          <cell r="J597">
            <v>159060</v>
          </cell>
          <cell r="K597">
            <v>291487000</v>
          </cell>
        </row>
        <row r="598">
          <cell r="B598">
            <v>1981</v>
          </cell>
          <cell r="E598" t="str">
            <v>MN</v>
          </cell>
          <cell r="F598">
            <v>53319</v>
          </cell>
          <cell r="G598">
            <v>77945000</v>
          </cell>
          <cell r="H598">
            <v>22897</v>
          </cell>
          <cell r="I598">
            <v>26384000</v>
          </cell>
          <cell r="J598">
            <v>78207</v>
          </cell>
          <cell r="K598">
            <v>104329000</v>
          </cell>
        </row>
        <row r="599">
          <cell r="B599">
            <v>1981</v>
          </cell>
          <cell r="E599" t="str">
            <v>MS</v>
          </cell>
          <cell r="F599">
            <v>32245</v>
          </cell>
          <cell r="G599">
            <v>36908000</v>
          </cell>
          <cell r="H599">
            <v>13903</v>
          </cell>
          <cell r="I599">
            <v>9896000</v>
          </cell>
          <cell r="J599">
            <v>46365</v>
          </cell>
          <cell r="K599">
            <v>46804000</v>
          </cell>
        </row>
        <row r="600">
          <cell r="B600">
            <v>1981</v>
          </cell>
          <cell r="E600" t="str">
            <v>MO</v>
          </cell>
          <cell r="F600">
            <v>59745</v>
          </cell>
          <cell r="G600">
            <v>79180000</v>
          </cell>
          <cell r="H600">
            <v>27908</v>
          </cell>
          <cell r="I600">
            <v>24670000</v>
          </cell>
          <cell r="J600">
            <v>88897</v>
          </cell>
          <cell r="K600">
            <v>103851000</v>
          </cell>
        </row>
        <row r="601">
          <cell r="B601">
            <v>1981</v>
          </cell>
          <cell r="E601" t="str">
            <v>MT</v>
          </cell>
          <cell r="F601">
            <v>12011</v>
          </cell>
          <cell r="G601">
            <v>17867000</v>
          </cell>
          <cell r="H601">
            <v>5042</v>
          </cell>
          <cell r="I601">
            <v>5224000</v>
          </cell>
          <cell r="J601">
            <v>17298</v>
          </cell>
          <cell r="K601">
            <v>23092000</v>
          </cell>
        </row>
        <row r="602">
          <cell r="B602">
            <v>1981</v>
          </cell>
          <cell r="E602" t="str">
            <v>NE</v>
          </cell>
          <cell r="F602">
            <v>21535</v>
          </cell>
          <cell r="G602">
            <v>31383000</v>
          </cell>
          <cell r="H602">
            <v>8307</v>
          </cell>
          <cell r="I602">
            <v>8727000</v>
          </cell>
          <cell r="J602">
            <v>30652</v>
          </cell>
          <cell r="K602">
            <v>40111000</v>
          </cell>
        </row>
        <row r="603">
          <cell r="B603">
            <v>1981</v>
          </cell>
          <cell r="E603" t="str">
            <v>NV</v>
          </cell>
          <cell r="F603">
            <v>8410</v>
          </cell>
          <cell r="G603">
            <v>13701000</v>
          </cell>
          <cell r="H603">
            <v>4302</v>
          </cell>
          <cell r="I603">
            <v>4863000</v>
          </cell>
          <cell r="J603">
            <v>12985</v>
          </cell>
          <cell r="K603">
            <v>18565000</v>
          </cell>
        </row>
        <row r="604">
          <cell r="B604">
            <v>1981</v>
          </cell>
          <cell r="E604" t="str">
            <v>NH</v>
          </cell>
          <cell r="F604">
            <v>11937</v>
          </cell>
          <cell r="G604">
            <v>18593000</v>
          </cell>
          <cell r="H604">
            <v>3696</v>
          </cell>
          <cell r="I604">
            <v>3312000</v>
          </cell>
          <cell r="J604">
            <v>16073</v>
          </cell>
          <cell r="K604">
            <v>21905000</v>
          </cell>
        </row>
        <row r="605">
          <cell r="B605">
            <v>1981</v>
          </cell>
          <cell r="E605" t="str">
            <v>NJ</v>
          </cell>
          <cell r="F605">
            <v>100561</v>
          </cell>
          <cell r="G605">
            <v>199951000</v>
          </cell>
          <cell r="H605">
            <v>43168</v>
          </cell>
          <cell r="I605">
            <v>47273000</v>
          </cell>
          <cell r="J605">
            <v>145549</v>
          </cell>
          <cell r="K605">
            <v>247224000</v>
          </cell>
        </row>
        <row r="606">
          <cell r="B606">
            <v>1981</v>
          </cell>
          <cell r="E606" t="str">
            <v>NM</v>
          </cell>
          <cell r="F606">
            <v>19844</v>
          </cell>
          <cell r="G606">
            <v>28952000</v>
          </cell>
          <cell r="H606">
            <v>8169</v>
          </cell>
          <cell r="I606">
            <v>8003000</v>
          </cell>
          <cell r="J606">
            <v>28243</v>
          </cell>
          <cell r="K606">
            <v>36956000</v>
          </cell>
        </row>
        <row r="607">
          <cell r="B607">
            <v>1981</v>
          </cell>
          <cell r="E607" t="str">
            <v>NY</v>
          </cell>
          <cell r="F607">
            <v>199367</v>
          </cell>
          <cell r="G607">
            <v>433349000</v>
          </cell>
          <cell r="H607">
            <v>75180</v>
          </cell>
          <cell r="I607">
            <v>94075000</v>
          </cell>
          <cell r="J607">
            <v>284540</v>
          </cell>
          <cell r="K607">
            <v>527425000</v>
          </cell>
        </row>
        <row r="608">
          <cell r="B608">
            <v>1981</v>
          </cell>
          <cell r="E608" t="str">
            <v>NC</v>
          </cell>
          <cell r="F608">
            <v>79692</v>
          </cell>
          <cell r="G608">
            <v>111383000</v>
          </cell>
          <cell r="H608">
            <v>32591</v>
          </cell>
          <cell r="I608">
            <v>25355000</v>
          </cell>
          <cell r="J608">
            <v>113259</v>
          </cell>
          <cell r="K608">
            <v>136738000</v>
          </cell>
        </row>
        <row r="609">
          <cell r="B609">
            <v>1981</v>
          </cell>
          <cell r="E609" t="str">
            <v>ND</v>
          </cell>
          <cell r="F609">
            <v>8974</v>
          </cell>
          <cell r="G609">
            <v>16805000</v>
          </cell>
          <cell r="H609">
            <v>3635</v>
          </cell>
          <cell r="I609">
            <v>4215000</v>
          </cell>
          <cell r="J609">
            <v>12965</v>
          </cell>
          <cell r="K609">
            <v>21020000</v>
          </cell>
        </row>
        <row r="610">
          <cell r="B610">
            <v>1981</v>
          </cell>
          <cell r="E610" t="str">
            <v>OH</v>
          </cell>
          <cell r="F610">
            <v>120483</v>
          </cell>
          <cell r="G610">
            <v>199400000</v>
          </cell>
          <cell r="H610">
            <v>57418</v>
          </cell>
          <cell r="I610">
            <v>60186000</v>
          </cell>
          <cell r="J610">
            <v>181406</v>
          </cell>
          <cell r="K610">
            <v>259586000</v>
          </cell>
        </row>
        <row r="611">
          <cell r="B611">
            <v>1981</v>
          </cell>
          <cell r="E611" t="str">
            <v>OK</v>
          </cell>
          <cell r="F611">
            <v>42302</v>
          </cell>
          <cell r="G611">
            <v>53555000</v>
          </cell>
          <cell r="H611">
            <v>19713</v>
          </cell>
          <cell r="I611">
            <v>16487000</v>
          </cell>
          <cell r="J611">
            <v>62579</v>
          </cell>
          <cell r="K611">
            <v>70043000</v>
          </cell>
        </row>
        <row r="612">
          <cell r="B612">
            <v>1981</v>
          </cell>
          <cell r="E612" t="str">
            <v>OR</v>
          </cell>
          <cell r="F612">
            <v>33141</v>
          </cell>
          <cell r="G612">
            <v>56502000</v>
          </cell>
          <cell r="H612">
            <v>15451</v>
          </cell>
          <cell r="I612">
            <v>17632000</v>
          </cell>
          <cell r="J612">
            <v>50298</v>
          </cell>
          <cell r="K612">
            <v>74134000</v>
          </cell>
        </row>
        <row r="613">
          <cell r="B613">
            <v>1981</v>
          </cell>
          <cell r="E613" t="str">
            <v>PA</v>
          </cell>
          <cell r="F613">
            <v>131541</v>
          </cell>
          <cell r="G613">
            <v>226036000</v>
          </cell>
          <cell r="H613">
            <v>62593</v>
          </cell>
          <cell r="I613">
            <v>67885000</v>
          </cell>
          <cell r="J613">
            <v>197218</v>
          </cell>
          <cell r="K613">
            <v>293921000</v>
          </cell>
        </row>
        <row r="614">
          <cell r="B614">
            <v>1981</v>
          </cell>
          <cell r="E614" t="str">
            <v>RI</v>
          </cell>
          <cell r="F614">
            <v>10977</v>
          </cell>
          <cell r="G614">
            <v>21377000</v>
          </cell>
          <cell r="H614">
            <v>3240</v>
          </cell>
          <cell r="I614">
            <v>3425000</v>
          </cell>
          <cell r="J614">
            <v>14412</v>
          </cell>
          <cell r="K614">
            <v>24803000</v>
          </cell>
        </row>
        <row r="615">
          <cell r="B615">
            <v>1981</v>
          </cell>
          <cell r="E615" t="str">
            <v>SC</v>
          </cell>
          <cell r="F615">
            <v>43686</v>
          </cell>
          <cell r="G615">
            <v>55717000</v>
          </cell>
          <cell r="H615">
            <v>18305</v>
          </cell>
          <cell r="I615">
            <v>14542000</v>
          </cell>
          <cell r="J615">
            <v>62594</v>
          </cell>
          <cell r="K615">
            <v>70260000</v>
          </cell>
        </row>
        <row r="616">
          <cell r="B616">
            <v>1981</v>
          </cell>
          <cell r="E616" t="str">
            <v>SD</v>
          </cell>
          <cell r="F616">
            <v>9905</v>
          </cell>
          <cell r="G616">
            <v>12174000</v>
          </cell>
          <cell r="H616">
            <v>3823</v>
          </cell>
          <cell r="I616">
            <v>3386000</v>
          </cell>
          <cell r="J616">
            <v>14051</v>
          </cell>
          <cell r="K616">
            <v>15560000</v>
          </cell>
        </row>
        <row r="617">
          <cell r="B617">
            <v>1981</v>
          </cell>
          <cell r="E617" t="str">
            <v>TN</v>
          </cell>
          <cell r="F617">
            <v>52905</v>
          </cell>
          <cell r="G617">
            <v>77022000</v>
          </cell>
          <cell r="H617">
            <v>24072</v>
          </cell>
          <cell r="I617">
            <v>18953000</v>
          </cell>
          <cell r="J617">
            <v>77648</v>
          </cell>
          <cell r="K617">
            <v>95975000</v>
          </cell>
        </row>
        <row r="618">
          <cell r="B618">
            <v>1981</v>
          </cell>
          <cell r="E618" t="str">
            <v>TX</v>
          </cell>
          <cell r="F618">
            <v>207129</v>
          </cell>
          <cell r="G618">
            <v>288682000</v>
          </cell>
          <cell r="H618">
            <v>94362</v>
          </cell>
          <cell r="I618">
            <v>87198000</v>
          </cell>
          <cell r="J618">
            <v>303267</v>
          </cell>
          <cell r="K618">
            <v>375880000</v>
          </cell>
        </row>
        <row r="619">
          <cell r="B619">
            <v>1981</v>
          </cell>
          <cell r="E619" t="str">
            <v>UT</v>
          </cell>
          <cell r="F619">
            <v>17713</v>
          </cell>
          <cell r="G619">
            <v>26387000</v>
          </cell>
          <cell r="H619">
            <v>7120</v>
          </cell>
          <cell r="I619">
            <v>7167000</v>
          </cell>
          <cell r="J619">
            <v>25546</v>
          </cell>
          <cell r="K619">
            <v>33554000</v>
          </cell>
        </row>
        <row r="620">
          <cell r="B620">
            <v>1981</v>
          </cell>
          <cell r="E620" t="str">
            <v>VT</v>
          </cell>
          <cell r="F620">
            <v>7645</v>
          </cell>
          <cell r="G620">
            <v>9434000</v>
          </cell>
          <cell r="H620">
            <v>2342</v>
          </cell>
          <cell r="I620">
            <v>2117000</v>
          </cell>
          <cell r="J620">
            <v>10226</v>
          </cell>
          <cell r="K620">
            <v>11552000</v>
          </cell>
        </row>
        <row r="621">
          <cell r="B621">
            <v>1981</v>
          </cell>
          <cell r="E621" t="str">
            <v>VA</v>
          </cell>
          <cell r="F621">
            <v>73404</v>
          </cell>
          <cell r="G621">
            <v>106681000</v>
          </cell>
          <cell r="H621">
            <v>32992</v>
          </cell>
          <cell r="I621">
            <v>30459000</v>
          </cell>
          <cell r="J621">
            <v>107659</v>
          </cell>
          <cell r="K621">
            <v>137141000</v>
          </cell>
        </row>
        <row r="622">
          <cell r="B622">
            <v>1981</v>
          </cell>
          <cell r="E622" t="str">
            <v>WA</v>
          </cell>
          <cell r="F622">
            <v>40515</v>
          </cell>
          <cell r="G622">
            <v>84123000</v>
          </cell>
          <cell r="H622">
            <v>23078</v>
          </cell>
          <cell r="I622">
            <v>24742000</v>
          </cell>
          <cell r="J622">
            <v>64751</v>
          </cell>
          <cell r="K622">
            <v>108866000</v>
          </cell>
        </row>
        <row r="623">
          <cell r="B623">
            <v>1981</v>
          </cell>
          <cell r="E623" t="str">
            <v>WV</v>
          </cell>
          <cell r="F623">
            <v>27089</v>
          </cell>
          <cell r="G623">
            <v>39537000</v>
          </cell>
          <cell r="H623">
            <v>12931</v>
          </cell>
          <cell r="I623">
            <v>12537000</v>
          </cell>
          <cell r="J623">
            <v>40396</v>
          </cell>
          <cell r="K623">
            <v>52074000</v>
          </cell>
        </row>
        <row r="624">
          <cell r="B624">
            <v>1981</v>
          </cell>
          <cell r="E624" t="str">
            <v>WI</v>
          </cell>
          <cell r="F624">
            <v>57794</v>
          </cell>
          <cell r="G624">
            <v>98495000</v>
          </cell>
          <cell r="H624">
            <v>19050</v>
          </cell>
          <cell r="I624">
            <v>22223000</v>
          </cell>
          <cell r="J624">
            <v>78803</v>
          </cell>
          <cell r="K624">
            <v>120718000</v>
          </cell>
        </row>
        <row r="625">
          <cell r="B625">
            <v>1981</v>
          </cell>
          <cell r="E625" t="str">
            <v>WY</v>
          </cell>
          <cell r="F625">
            <v>8655</v>
          </cell>
          <cell r="G625">
            <v>14341000</v>
          </cell>
          <cell r="H625">
            <v>3541</v>
          </cell>
          <cell r="I625">
            <v>4409000</v>
          </cell>
          <cell r="J625">
            <v>12505</v>
          </cell>
          <cell r="K625">
            <v>18750000</v>
          </cell>
        </row>
        <row r="626">
          <cell r="B626">
            <v>1982</v>
          </cell>
          <cell r="E626" t="str">
            <v>US</v>
          </cell>
          <cell r="F626">
            <v>2675734</v>
          </cell>
          <cell r="G626">
            <v>4911141270</v>
          </cell>
          <cell r="H626">
            <v>1218709</v>
          </cell>
          <cell r="I626">
            <v>1390326558</v>
          </cell>
          <cell r="J626">
            <v>3983673</v>
          </cell>
          <cell r="K626">
            <v>6301467828</v>
          </cell>
        </row>
        <row r="627">
          <cell r="B627">
            <v>1982</v>
          </cell>
          <cell r="E627" t="str">
            <v>AL</v>
          </cell>
          <cell r="F627">
            <v>45036</v>
          </cell>
          <cell r="G627">
            <v>63867353</v>
          </cell>
          <cell r="H627">
            <v>19837</v>
          </cell>
          <cell r="I627">
            <v>15812610</v>
          </cell>
          <cell r="J627">
            <v>65166</v>
          </cell>
          <cell r="K627">
            <v>79679963</v>
          </cell>
        </row>
        <row r="628">
          <cell r="B628">
            <v>1982</v>
          </cell>
          <cell r="E628" t="str">
            <v>AK</v>
          </cell>
          <cell r="F628">
            <v>7465</v>
          </cell>
          <cell r="G628">
            <v>22585721</v>
          </cell>
          <cell r="H628">
            <v>3723</v>
          </cell>
          <cell r="I628">
            <v>8194311</v>
          </cell>
          <cell r="J628">
            <v>11477</v>
          </cell>
          <cell r="K628">
            <v>30780032</v>
          </cell>
        </row>
        <row r="629">
          <cell r="B629">
            <v>1982</v>
          </cell>
          <cell r="E629" t="str">
            <v>AZ</v>
          </cell>
          <cell r="F629">
            <v>33425</v>
          </cell>
          <cell r="G629">
            <v>63576227</v>
          </cell>
          <cell r="H629">
            <v>16761</v>
          </cell>
          <cell r="I629">
            <v>20674783</v>
          </cell>
          <cell r="J629">
            <v>51354</v>
          </cell>
          <cell r="K629">
            <v>84251010</v>
          </cell>
        </row>
        <row r="630">
          <cell r="B630">
            <v>1982</v>
          </cell>
          <cell r="E630" t="str">
            <v>AR</v>
          </cell>
          <cell r="F630">
            <v>28601</v>
          </cell>
          <cell r="G630">
            <v>36100307</v>
          </cell>
          <cell r="H630">
            <v>13019</v>
          </cell>
          <cell r="I630">
            <v>9925824</v>
          </cell>
          <cell r="J630">
            <v>42067</v>
          </cell>
          <cell r="K630">
            <v>46026131</v>
          </cell>
        </row>
        <row r="631">
          <cell r="B631">
            <v>1982</v>
          </cell>
          <cell r="E631" t="str">
            <v>CA</v>
          </cell>
          <cell r="F631">
            <v>223211</v>
          </cell>
          <cell r="G631">
            <v>546478638</v>
          </cell>
          <cell r="H631">
            <v>120905</v>
          </cell>
          <cell r="I631">
            <v>172460539</v>
          </cell>
          <cell r="J631">
            <v>364697</v>
          </cell>
          <cell r="K631">
            <v>718939177</v>
          </cell>
        </row>
        <row r="632">
          <cell r="B632">
            <v>1982</v>
          </cell>
          <cell r="E632" t="str">
            <v>CO</v>
          </cell>
          <cell r="F632">
            <v>36384</v>
          </cell>
          <cell r="G632">
            <v>63103674</v>
          </cell>
          <cell r="H632">
            <v>18192</v>
          </cell>
          <cell r="I632">
            <v>22960810</v>
          </cell>
          <cell r="J632">
            <v>56071</v>
          </cell>
          <cell r="K632">
            <v>86064484</v>
          </cell>
        </row>
        <row r="633">
          <cell r="B633">
            <v>1982</v>
          </cell>
          <cell r="E633" t="str">
            <v>CT</v>
          </cell>
          <cell r="F633">
            <v>41394</v>
          </cell>
          <cell r="G633">
            <v>75316746</v>
          </cell>
          <cell r="H633">
            <v>13564</v>
          </cell>
          <cell r="I633">
            <v>14995213</v>
          </cell>
          <cell r="J633">
            <v>56004</v>
          </cell>
          <cell r="K633">
            <v>90311959</v>
          </cell>
        </row>
        <row r="634">
          <cell r="B634">
            <v>1982</v>
          </cell>
          <cell r="E634" t="str">
            <v>DE</v>
          </cell>
          <cell r="F634">
            <v>7029</v>
          </cell>
          <cell r="G634">
            <v>12159720</v>
          </cell>
          <cell r="H634">
            <v>3020</v>
          </cell>
          <cell r="I634">
            <v>3711495</v>
          </cell>
          <cell r="J634">
            <v>10125</v>
          </cell>
          <cell r="K634">
            <v>15871215</v>
          </cell>
        </row>
        <row r="635">
          <cell r="B635">
            <v>1982</v>
          </cell>
          <cell r="E635" t="str">
            <v>DC</v>
          </cell>
          <cell r="F635">
            <v>5361</v>
          </cell>
          <cell r="G635">
            <v>13565266</v>
          </cell>
          <cell r="H635">
            <v>4555</v>
          </cell>
          <cell r="I635">
            <v>8289839</v>
          </cell>
          <cell r="J635">
            <v>10367</v>
          </cell>
          <cell r="K635">
            <v>21855105</v>
          </cell>
        </row>
        <row r="636">
          <cell r="B636">
            <v>1982</v>
          </cell>
          <cell r="E636" t="str">
            <v>FL</v>
          </cell>
          <cell r="F636">
            <v>106521</v>
          </cell>
          <cell r="G636">
            <v>166858780</v>
          </cell>
          <cell r="H636">
            <v>51298</v>
          </cell>
          <cell r="I636">
            <v>54717196</v>
          </cell>
          <cell r="J636">
            <v>161210</v>
          </cell>
          <cell r="K636">
            <v>221575976</v>
          </cell>
        </row>
        <row r="637">
          <cell r="B637">
            <v>1982</v>
          </cell>
          <cell r="E637" t="str">
            <v>GA</v>
          </cell>
          <cell r="F637">
            <v>72527</v>
          </cell>
          <cell r="G637">
            <v>100381721</v>
          </cell>
          <cell r="H637">
            <v>32927</v>
          </cell>
          <cell r="I637">
            <v>26769051</v>
          </cell>
          <cell r="J637">
            <v>107018</v>
          </cell>
          <cell r="K637">
            <v>127150772</v>
          </cell>
        </row>
        <row r="638">
          <cell r="B638">
            <v>1982</v>
          </cell>
          <cell r="E638" t="str">
            <v>HI</v>
          </cell>
          <cell r="F638">
            <v>11212</v>
          </cell>
          <cell r="G638">
            <v>20485210</v>
          </cell>
          <cell r="H638">
            <v>4827</v>
          </cell>
          <cell r="I638">
            <v>6630712</v>
          </cell>
          <cell r="J638">
            <v>16406</v>
          </cell>
          <cell r="K638">
            <v>27115922</v>
          </cell>
        </row>
        <row r="639">
          <cell r="B639">
            <v>1982</v>
          </cell>
          <cell r="E639" t="str">
            <v>ID</v>
          </cell>
          <cell r="F639">
            <v>12688</v>
          </cell>
          <cell r="G639">
            <v>18525961</v>
          </cell>
          <cell r="H639">
            <v>4651</v>
          </cell>
          <cell r="I639">
            <v>4761641</v>
          </cell>
          <cell r="J639">
            <v>17653</v>
          </cell>
          <cell r="K639">
            <v>23287602</v>
          </cell>
        </row>
        <row r="640">
          <cell r="B640">
            <v>1982</v>
          </cell>
          <cell r="E640" t="str">
            <v>IL</v>
          </cell>
          <cell r="F640">
            <v>120838</v>
          </cell>
          <cell r="G640">
            <v>251142766</v>
          </cell>
          <cell r="H640">
            <v>51475</v>
          </cell>
          <cell r="I640">
            <v>70035181</v>
          </cell>
          <cell r="J640">
            <v>174496</v>
          </cell>
          <cell r="K640">
            <v>321177947</v>
          </cell>
        </row>
        <row r="641">
          <cell r="B641">
            <v>1982</v>
          </cell>
          <cell r="E641" t="str">
            <v>IN</v>
          </cell>
          <cell r="F641">
            <v>61623</v>
          </cell>
          <cell r="G641">
            <v>106879452</v>
          </cell>
          <cell r="H641">
            <v>32082</v>
          </cell>
          <cell r="I641">
            <v>31896910</v>
          </cell>
          <cell r="J641">
            <v>95227</v>
          </cell>
          <cell r="K641">
            <v>138776362</v>
          </cell>
        </row>
        <row r="642">
          <cell r="B642">
            <v>1982</v>
          </cell>
          <cell r="E642" t="str">
            <v>IA</v>
          </cell>
          <cell r="F642">
            <v>35757</v>
          </cell>
          <cell r="G642">
            <v>59545470</v>
          </cell>
          <cell r="H642">
            <v>16384</v>
          </cell>
          <cell r="I642">
            <v>18806438</v>
          </cell>
          <cell r="J642">
            <v>53337</v>
          </cell>
          <cell r="K642">
            <v>78351908</v>
          </cell>
        </row>
        <row r="643">
          <cell r="B643">
            <v>1982</v>
          </cell>
          <cell r="E643" t="str">
            <v>KS</v>
          </cell>
          <cell r="F643">
            <v>33137</v>
          </cell>
          <cell r="G643">
            <v>49969197</v>
          </cell>
          <cell r="H643">
            <v>14402</v>
          </cell>
          <cell r="I643">
            <v>15406287</v>
          </cell>
          <cell r="J643">
            <v>48469</v>
          </cell>
          <cell r="K643">
            <v>65375484</v>
          </cell>
        </row>
        <row r="644">
          <cell r="B644">
            <v>1982</v>
          </cell>
          <cell r="E644" t="str">
            <v>KY</v>
          </cell>
          <cell r="F644">
            <v>39022</v>
          </cell>
          <cell r="G644">
            <v>60711113</v>
          </cell>
          <cell r="H644">
            <v>20629</v>
          </cell>
          <cell r="I644">
            <v>18700633</v>
          </cell>
          <cell r="J644">
            <v>60000</v>
          </cell>
          <cell r="K644">
            <v>79411746</v>
          </cell>
        </row>
        <row r="645">
          <cell r="B645">
            <v>1982</v>
          </cell>
          <cell r="E645" t="str">
            <v>LA</v>
          </cell>
          <cell r="F645">
            <v>53304</v>
          </cell>
          <cell r="G645">
            <v>84852086</v>
          </cell>
          <cell r="H645">
            <v>29385</v>
          </cell>
          <cell r="I645">
            <v>29086772</v>
          </cell>
          <cell r="J645">
            <v>83277</v>
          </cell>
          <cell r="K645">
            <v>113938858</v>
          </cell>
        </row>
        <row r="646">
          <cell r="B646">
            <v>1982</v>
          </cell>
          <cell r="E646" t="str">
            <v>ME</v>
          </cell>
          <cell r="F646">
            <v>15953</v>
          </cell>
          <cell r="G646">
            <v>21406718</v>
          </cell>
          <cell r="H646">
            <v>6477</v>
          </cell>
          <cell r="I646">
            <v>6157854</v>
          </cell>
          <cell r="J646">
            <v>22882</v>
          </cell>
          <cell r="K646">
            <v>27564572</v>
          </cell>
        </row>
        <row r="647">
          <cell r="B647">
            <v>1982</v>
          </cell>
          <cell r="E647" t="str">
            <v>MD</v>
          </cell>
          <cell r="F647">
            <v>47582</v>
          </cell>
          <cell r="G647">
            <v>107844372</v>
          </cell>
          <cell r="H647">
            <v>22782</v>
          </cell>
          <cell r="I647">
            <v>29315168</v>
          </cell>
          <cell r="J647">
            <v>72478</v>
          </cell>
          <cell r="K647">
            <v>137159540</v>
          </cell>
        </row>
        <row r="648">
          <cell r="B648">
            <v>1982</v>
          </cell>
          <cell r="E648" t="str">
            <v>MA</v>
          </cell>
          <cell r="F648">
            <v>70953</v>
          </cell>
          <cell r="G648">
            <v>135700407</v>
          </cell>
          <cell r="H648">
            <v>24329</v>
          </cell>
          <cell r="I648">
            <v>27291524</v>
          </cell>
          <cell r="J648">
            <v>97542</v>
          </cell>
          <cell r="K648">
            <v>162991931</v>
          </cell>
        </row>
        <row r="649">
          <cell r="B649">
            <v>1982</v>
          </cell>
          <cell r="E649" t="str">
            <v>MI</v>
          </cell>
          <cell r="F649">
            <v>97610</v>
          </cell>
          <cell r="G649">
            <v>234094032</v>
          </cell>
          <cell r="H649">
            <v>52754</v>
          </cell>
          <cell r="I649">
            <v>72776015</v>
          </cell>
          <cell r="J649">
            <v>154428</v>
          </cell>
          <cell r="K649">
            <v>306870047</v>
          </cell>
        </row>
        <row r="650">
          <cell r="B650">
            <v>1982</v>
          </cell>
          <cell r="E650" t="str">
            <v>MN</v>
          </cell>
          <cell r="F650">
            <v>46089</v>
          </cell>
          <cell r="G650">
            <v>93715517</v>
          </cell>
          <cell r="H650">
            <v>20602</v>
          </cell>
          <cell r="I650">
            <v>27399603</v>
          </cell>
          <cell r="J650">
            <v>69178</v>
          </cell>
          <cell r="K650">
            <v>121115120</v>
          </cell>
        </row>
        <row r="651">
          <cell r="B651">
            <v>1982</v>
          </cell>
          <cell r="E651" t="str">
            <v>MS</v>
          </cell>
          <cell r="F651">
            <v>31952</v>
          </cell>
          <cell r="G651">
            <v>37382616</v>
          </cell>
          <cell r="H651">
            <v>14446</v>
          </cell>
          <cell r="I651">
            <v>10463111</v>
          </cell>
          <cell r="J651">
            <v>46643</v>
          </cell>
          <cell r="K651">
            <v>47845727</v>
          </cell>
        </row>
        <row r="652">
          <cell r="B652">
            <v>1982</v>
          </cell>
          <cell r="E652" t="str">
            <v>MO</v>
          </cell>
          <cell r="F652">
            <v>55586</v>
          </cell>
          <cell r="G652">
            <v>86786086</v>
          </cell>
          <cell r="H652">
            <v>25448</v>
          </cell>
          <cell r="I652">
            <v>25210775</v>
          </cell>
          <cell r="J652">
            <v>82705</v>
          </cell>
          <cell r="K652">
            <v>111996861</v>
          </cell>
        </row>
        <row r="653">
          <cell r="B653">
            <v>1982</v>
          </cell>
          <cell r="E653" t="str">
            <v>MT</v>
          </cell>
          <cell r="F653">
            <v>12660</v>
          </cell>
          <cell r="G653">
            <v>23677419</v>
          </cell>
          <cell r="H653">
            <v>4665</v>
          </cell>
          <cell r="I653">
            <v>5969160</v>
          </cell>
          <cell r="J653">
            <v>17680</v>
          </cell>
          <cell r="K653">
            <v>29646579</v>
          </cell>
        </row>
        <row r="654">
          <cell r="B654">
            <v>1982</v>
          </cell>
          <cell r="E654" t="str">
            <v>NE</v>
          </cell>
          <cell r="F654">
            <v>20997</v>
          </cell>
          <cell r="G654">
            <v>33495701</v>
          </cell>
          <cell r="H654">
            <v>8082</v>
          </cell>
          <cell r="I654">
            <v>9109079</v>
          </cell>
          <cell r="J654">
            <v>30165</v>
          </cell>
          <cell r="K654">
            <v>42604780</v>
          </cell>
        </row>
        <row r="655">
          <cell r="B655">
            <v>1982</v>
          </cell>
          <cell r="E655" t="str">
            <v>NV</v>
          </cell>
          <cell r="F655">
            <v>8651</v>
          </cell>
          <cell r="G655">
            <v>16389603</v>
          </cell>
          <cell r="H655">
            <v>3652</v>
          </cell>
          <cell r="I655">
            <v>6073196</v>
          </cell>
          <cell r="J655">
            <v>12694</v>
          </cell>
          <cell r="K655">
            <v>22462799</v>
          </cell>
        </row>
        <row r="656">
          <cell r="B656">
            <v>1982</v>
          </cell>
          <cell r="E656" t="str">
            <v>NH</v>
          </cell>
          <cell r="F656">
            <v>11619</v>
          </cell>
          <cell r="G656">
            <v>16371239</v>
          </cell>
          <cell r="H656">
            <v>3550</v>
          </cell>
          <cell r="I656">
            <v>3268609</v>
          </cell>
          <cell r="J656">
            <v>15594</v>
          </cell>
          <cell r="K656">
            <v>19639848</v>
          </cell>
        </row>
        <row r="657">
          <cell r="B657">
            <v>1982</v>
          </cell>
          <cell r="E657" t="str">
            <v>NJ</v>
          </cell>
          <cell r="F657">
            <v>99275</v>
          </cell>
          <cell r="G657">
            <v>209220823</v>
          </cell>
          <cell r="H657">
            <v>43893</v>
          </cell>
          <cell r="I657">
            <v>51232596</v>
          </cell>
          <cell r="J657">
            <v>144973</v>
          </cell>
          <cell r="K657">
            <v>260453419</v>
          </cell>
        </row>
        <row r="658">
          <cell r="B658">
            <v>1982</v>
          </cell>
          <cell r="E658" t="str">
            <v>NM</v>
          </cell>
          <cell r="F658">
            <v>19905</v>
          </cell>
          <cell r="G658">
            <v>32227235</v>
          </cell>
          <cell r="H658">
            <v>7900</v>
          </cell>
          <cell r="I658">
            <v>8613797</v>
          </cell>
          <cell r="J658">
            <v>28240</v>
          </cell>
          <cell r="K658">
            <v>40841032</v>
          </cell>
        </row>
        <row r="659">
          <cell r="B659">
            <v>1982</v>
          </cell>
          <cell r="E659" t="str">
            <v>NY</v>
          </cell>
          <cell r="F659">
            <v>201327</v>
          </cell>
          <cell r="G659">
            <v>458411814</v>
          </cell>
          <cell r="H659">
            <v>77352</v>
          </cell>
          <cell r="I659">
            <v>99183428</v>
          </cell>
          <cell r="J659">
            <v>290426</v>
          </cell>
          <cell r="K659">
            <v>557595242</v>
          </cell>
        </row>
        <row r="660">
          <cell r="B660">
            <v>1982</v>
          </cell>
          <cell r="E660" t="str">
            <v>NC</v>
          </cell>
          <cell r="F660">
            <v>77975</v>
          </cell>
          <cell r="G660">
            <v>116157079</v>
          </cell>
          <cell r="H660">
            <v>31385</v>
          </cell>
          <cell r="I660">
            <v>26976984</v>
          </cell>
          <cell r="J660">
            <v>111151</v>
          </cell>
          <cell r="K660">
            <v>143134063</v>
          </cell>
        </row>
        <row r="661">
          <cell r="B661">
            <v>1982</v>
          </cell>
          <cell r="E661" t="str">
            <v>ND</v>
          </cell>
          <cell r="F661">
            <v>8839</v>
          </cell>
          <cell r="G661">
            <v>19339451</v>
          </cell>
          <cell r="H661">
            <v>3593</v>
          </cell>
          <cell r="I661">
            <v>4801601</v>
          </cell>
          <cell r="J661">
            <v>12824</v>
          </cell>
          <cell r="K661">
            <v>24141052</v>
          </cell>
        </row>
        <row r="662">
          <cell r="B662">
            <v>1982</v>
          </cell>
          <cell r="E662" t="str">
            <v>OH</v>
          </cell>
          <cell r="F662">
            <v>117075</v>
          </cell>
          <cell r="G662">
            <v>215658611</v>
          </cell>
          <cell r="H662">
            <v>55103</v>
          </cell>
          <cell r="I662">
            <v>64059146</v>
          </cell>
          <cell r="J662">
            <v>175763</v>
          </cell>
          <cell r="K662">
            <v>279717757</v>
          </cell>
        </row>
        <row r="663">
          <cell r="B663">
            <v>1982</v>
          </cell>
          <cell r="E663" t="str">
            <v>OK</v>
          </cell>
          <cell r="F663">
            <v>41523</v>
          </cell>
          <cell r="G663">
            <v>63028186</v>
          </cell>
          <cell r="H663">
            <v>19497</v>
          </cell>
          <cell r="I663">
            <v>18339714</v>
          </cell>
          <cell r="J663">
            <v>61613</v>
          </cell>
          <cell r="K663">
            <v>81367900</v>
          </cell>
        </row>
        <row r="664">
          <cell r="B664">
            <v>1982</v>
          </cell>
          <cell r="E664" t="str">
            <v>OR</v>
          </cell>
          <cell r="F664">
            <v>31832</v>
          </cell>
          <cell r="G664">
            <v>58697762</v>
          </cell>
          <cell r="H664">
            <v>14634</v>
          </cell>
          <cell r="I664">
            <v>18492615</v>
          </cell>
          <cell r="J664">
            <v>48356</v>
          </cell>
          <cell r="K664">
            <v>77190377</v>
          </cell>
        </row>
        <row r="665">
          <cell r="B665">
            <v>1982</v>
          </cell>
          <cell r="E665" t="str">
            <v>PA</v>
          </cell>
          <cell r="F665">
            <v>127312</v>
          </cell>
          <cell r="G665">
            <v>227368535</v>
          </cell>
          <cell r="H665">
            <v>56737</v>
          </cell>
          <cell r="I665">
            <v>68363165</v>
          </cell>
          <cell r="J665">
            <v>187015</v>
          </cell>
          <cell r="K665">
            <v>295731700</v>
          </cell>
        </row>
        <row r="666">
          <cell r="B666">
            <v>1982</v>
          </cell>
          <cell r="E666" t="str">
            <v>RI</v>
          </cell>
          <cell r="F666">
            <v>10737</v>
          </cell>
          <cell r="G666">
            <v>22580790</v>
          </cell>
          <cell r="H666">
            <v>3378</v>
          </cell>
          <cell r="I666">
            <v>3879638</v>
          </cell>
          <cell r="J666">
            <v>14274</v>
          </cell>
          <cell r="K666">
            <v>26460428</v>
          </cell>
        </row>
        <row r="667">
          <cell r="B667">
            <v>1982</v>
          </cell>
          <cell r="E667" t="str">
            <v>SC</v>
          </cell>
          <cell r="F667">
            <v>43072</v>
          </cell>
          <cell r="G667">
            <v>57545500</v>
          </cell>
          <cell r="H667">
            <v>17557</v>
          </cell>
          <cell r="I667">
            <v>14175821</v>
          </cell>
          <cell r="J667">
            <v>61144</v>
          </cell>
          <cell r="K667">
            <v>71721321</v>
          </cell>
        </row>
        <row r="668">
          <cell r="B668">
            <v>1982</v>
          </cell>
          <cell r="E668" t="str">
            <v>SD</v>
          </cell>
          <cell r="F668">
            <v>9772</v>
          </cell>
          <cell r="G668">
            <v>13136801</v>
          </cell>
          <cell r="H668">
            <v>3894</v>
          </cell>
          <cell r="I668">
            <v>3747422</v>
          </cell>
          <cell r="J668">
            <v>14000</v>
          </cell>
          <cell r="K668">
            <v>16884223</v>
          </cell>
        </row>
        <row r="669">
          <cell r="B669">
            <v>1982</v>
          </cell>
          <cell r="E669" t="str">
            <v>TN</v>
          </cell>
          <cell r="F669">
            <v>51652</v>
          </cell>
          <cell r="G669">
            <v>75735136</v>
          </cell>
          <cell r="H669">
            <v>23060</v>
          </cell>
          <cell r="I669">
            <v>18917258</v>
          </cell>
          <cell r="J669">
            <v>75326</v>
          </cell>
          <cell r="K669">
            <v>94652394</v>
          </cell>
        </row>
        <row r="670">
          <cell r="B670">
            <v>1982</v>
          </cell>
          <cell r="E670" t="str">
            <v>TX</v>
          </cell>
          <cell r="F670">
            <v>214401</v>
          </cell>
          <cell r="G670">
            <v>324604820</v>
          </cell>
          <cell r="H670">
            <v>97850</v>
          </cell>
          <cell r="I670">
            <v>96684723</v>
          </cell>
          <cell r="J670">
            <v>314404</v>
          </cell>
          <cell r="K670">
            <v>421289543</v>
          </cell>
        </row>
        <row r="671">
          <cell r="B671">
            <v>1982</v>
          </cell>
          <cell r="E671" t="str">
            <v>UT</v>
          </cell>
          <cell r="F671">
            <v>17954</v>
          </cell>
          <cell r="G671">
            <v>31202622</v>
          </cell>
          <cell r="H671">
            <v>8505</v>
          </cell>
          <cell r="I671">
            <v>9678126</v>
          </cell>
          <cell r="J671">
            <v>27282</v>
          </cell>
          <cell r="K671">
            <v>40880748</v>
          </cell>
        </row>
        <row r="672">
          <cell r="B672">
            <v>1982</v>
          </cell>
          <cell r="E672" t="str">
            <v>VT</v>
          </cell>
          <cell r="F672">
            <v>7510</v>
          </cell>
          <cell r="G672">
            <v>10079825</v>
          </cell>
          <cell r="H672">
            <v>2402</v>
          </cell>
          <cell r="I672">
            <v>2338789</v>
          </cell>
          <cell r="J672">
            <v>10200</v>
          </cell>
          <cell r="K672">
            <v>12418614</v>
          </cell>
        </row>
        <row r="673">
          <cell r="B673">
            <v>1982</v>
          </cell>
          <cell r="E673" t="str">
            <v>VA</v>
          </cell>
          <cell r="F673">
            <v>72560</v>
          </cell>
          <cell r="G673">
            <v>114136497</v>
          </cell>
          <cell r="H673">
            <v>32692</v>
          </cell>
          <cell r="I673">
            <v>33968855</v>
          </cell>
          <cell r="J673">
            <v>106499</v>
          </cell>
          <cell r="K673">
            <v>148105352</v>
          </cell>
        </row>
        <row r="674">
          <cell r="B674">
            <v>1982</v>
          </cell>
          <cell r="E674" t="str">
            <v>WA</v>
          </cell>
          <cell r="F674">
            <v>39181</v>
          </cell>
          <cell r="G674">
            <v>82594038</v>
          </cell>
          <cell r="H674">
            <v>22438</v>
          </cell>
          <cell r="I674">
            <v>24220508</v>
          </cell>
          <cell r="J674">
            <v>62873</v>
          </cell>
          <cell r="K674">
            <v>106814546</v>
          </cell>
        </row>
        <row r="675">
          <cell r="B675">
            <v>1982</v>
          </cell>
          <cell r="E675" t="str">
            <v>WV</v>
          </cell>
          <cell r="F675">
            <v>27194</v>
          </cell>
          <cell r="G675">
            <v>39970467</v>
          </cell>
          <cell r="H675">
            <v>13285</v>
          </cell>
          <cell r="I675">
            <v>13513539</v>
          </cell>
          <cell r="J675">
            <v>41092</v>
          </cell>
          <cell r="K675">
            <v>53484006</v>
          </cell>
        </row>
        <row r="676">
          <cell r="B676">
            <v>1982</v>
          </cell>
          <cell r="E676" t="str">
            <v>WI</v>
          </cell>
          <cell r="F676">
            <v>54471</v>
          </cell>
          <cell r="G676">
            <v>100901783</v>
          </cell>
          <cell r="H676">
            <v>21826</v>
          </cell>
          <cell r="I676">
            <v>27765253</v>
          </cell>
          <cell r="J676">
            <v>78232</v>
          </cell>
          <cell r="K676">
            <v>128667036</v>
          </cell>
        </row>
        <row r="677">
          <cell r="B677">
            <v>1982</v>
          </cell>
          <cell r="E677" t="str">
            <v>WY</v>
          </cell>
          <cell r="F677">
            <v>7980</v>
          </cell>
          <cell r="G677">
            <v>15574377</v>
          </cell>
          <cell r="H677">
            <v>3305</v>
          </cell>
          <cell r="I677">
            <v>4503241</v>
          </cell>
          <cell r="J677">
            <v>11576</v>
          </cell>
          <cell r="K677">
            <v>20077618</v>
          </cell>
        </row>
        <row r="678">
          <cell r="B678">
            <v>1983</v>
          </cell>
          <cell r="E678" t="str">
            <v>US</v>
          </cell>
          <cell r="F678">
            <v>2685123</v>
          </cell>
          <cell r="G678">
            <v>5209689000</v>
          </cell>
          <cell r="H678">
            <v>1210738</v>
          </cell>
          <cell r="I678">
            <v>1457683000</v>
          </cell>
          <cell r="J678">
            <v>3990036</v>
          </cell>
          <cell r="K678">
            <v>6667372000</v>
          </cell>
        </row>
        <row r="679">
          <cell r="B679">
            <v>1983</v>
          </cell>
          <cell r="E679" t="str">
            <v>AL</v>
          </cell>
          <cell r="F679">
            <v>45201</v>
          </cell>
          <cell r="G679">
            <v>64079000</v>
          </cell>
          <cell r="H679">
            <v>19908</v>
          </cell>
          <cell r="I679">
            <v>16552000</v>
          </cell>
          <cell r="J679">
            <v>65520</v>
          </cell>
          <cell r="K679">
            <v>80631000</v>
          </cell>
        </row>
        <row r="680">
          <cell r="B680">
            <v>1983</v>
          </cell>
          <cell r="E680" t="str">
            <v>AK</v>
          </cell>
          <cell r="F680">
            <v>7897</v>
          </cell>
          <cell r="G680">
            <v>27090000</v>
          </cell>
          <cell r="H680">
            <v>3952</v>
          </cell>
          <cell r="I680">
            <v>9278000</v>
          </cell>
          <cell r="J680">
            <v>12266</v>
          </cell>
          <cell r="K680">
            <v>36369000</v>
          </cell>
        </row>
        <row r="681">
          <cell r="B681">
            <v>1983</v>
          </cell>
          <cell r="E681" t="str">
            <v>AZ</v>
          </cell>
          <cell r="F681">
            <v>32980</v>
          </cell>
          <cell r="G681">
            <v>67095000</v>
          </cell>
          <cell r="H681">
            <v>16464</v>
          </cell>
          <cell r="I681">
            <v>21571000</v>
          </cell>
          <cell r="J681">
            <v>50588</v>
          </cell>
          <cell r="K681">
            <v>88666000</v>
          </cell>
        </row>
        <row r="682">
          <cell r="B682">
            <v>1983</v>
          </cell>
          <cell r="E682" t="str">
            <v>AR</v>
          </cell>
          <cell r="F682">
            <v>28716</v>
          </cell>
          <cell r="G682">
            <v>38009000</v>
          </cell>
          <cell r="H682">
            <v>13094</v>
          </cell>
          <cell r="I682">
            <v>10069000</v>
          </cell>
          <cell r="J682">
            <v>42215</v>
          </cell>
          <cell r="K682">
            <v>48079000</v>
          </cell>
        </row>
        <row r="683">
          <cell r="B683">
            <v>1983</v>
          </cell>
          <cell r="E683" t="str">
            <v>CA</v>
          </cell>
          <cell r="F683">
            <v>221336</v>
          </cell>
          <cell r="G683">
            <v>585649000</v>
          </cell>
          <cell r="H683">
            <v>116537</v>
          </cell>
          <cell r="I683">
            <v>174537000</v>
          </cell>
          <cell r="J683">
            <v>361392</v>
          </cell>
          <cell r="K683">
            <v>760187000</v>
          </cell>
        </row>
        <row r="684">
          <cell r="B684">
            <v>1983</v>
          </cell>
          <cell r="E684" t="str">
            <v>CO</v>
          </cell>
          <cell r="F684">
            <v>35715</v>
          </cell>
          <cell r="G684">
            <v>67663000</v>
          </cell>
          <cell r="H684">
            <v>17740</v>
          </cell>
          <cell r="I684">
            <v>22990000</v>
          </cell>
          <cell r="J684">
            <v>55345</v>
          </cell>
          <cell r="K684">
            <v>90654000</v>
          </cell>
        </row>
        <row r="685">
          <cell r="B685">
            <v>1983</v>
          </cell>
          <cell r="E685" t="str">
            <v>CT</v>
          </cell>
          <cell r="F685">
            <v>41215</v>
          </cell>
          <cell r="G685">
            <v>81390000</v>
          </cell>
          <cell r="H685">
            <v>13307</v>
          </cell>
          <cell r="I685">
            <v>15558000</v>
          </cell>
          <cell r="J685">
            <v>55544</v>
          </cell>
          <cell r="K685">
            <v>96949000</v>
          </cell>
        </row>
        <row r="686">
          <cell r="B686">
            <v>1983</v>
          </cell>
          <cell r="E686" t="str">
            <v>DE</v>
          </cell>
          <cell r="F686">
            <v>7087</v>
          </cell>
          <cell r="G686">
            <v>11980000</v>
          </cell>
          <cell r="H686">
            <v>2708</v>
          </cell>
          <cell r="I686">
            <v>3570000</v>
          </cell>
          <cell r="J686">
            <v>9898</v>
          </cell>
          <cell r="K686">
            <v>15551000</v>
          </cell>
        </row>
        <row r="687">
          <cell r="B687">
            <v>1983</v>
          </cell>
          <cell r="E687" t="str">
            <v>DC</v>
          </cell>
          <cell r="F687">
            <v>5433</v>
          </cell>
          <cell r="G687">
            <v>16497000</v>
          </cell>
          <cell r="H687">
            <v>4285</v>
          </cell>
          <cell r="I687">
            <v>6700000</v>
          </cell>
          <cell r="J687">
            <v>9861</v>
          </cell>
          <cell r="K687">
            <v>23198000</v>
          </cell>
        </row>
        <row r="688">
          <cell r="B688">
            <v>1983</v>
          </cell>
          <cell r="E688" t="str">
            <v>FL</v>
          </cell>
          <cell r="F688">
            <v>99009</v>
          </cell>
          <cell r="G688">
            <v>177529000</v>
          </cell>
          <cell r="H688">
            <v>58233</v>
          </cell>
          <cell r="I688">
            <v>61622000</v>
          </cell>
          <cell r="J688">
            <v>160578</v>
          </cell>
          <cell r="K688">
            <v>239151000</v>
          </cell>
        </row>
        <row r="689">
          <cell r="B689">
            <v>1983</v>
          </cell>
          <cell r="E689" t="str">
            <v>GA</v>
          </cell>
          <cell r="F689">
            <v>74139</v>
          </cell>
          <cell r="G689">
            <v>105164000</v>
          </cell>
          <cell r="H689">
            <v>34046</v>
          </cell>
          <cell r="I689">
            <v>29087000</v>
          </cell>
          <cell r="J689">
            <v>109833</v>
          </cell>
          <cell r="K689">
            <v>134251000</v>
          </cell>
        </row>
        <row r="690">
          <cell r="B690">
            <v>1983</v>
          </cell>
          <cell r="E690" t="str">
            <v>HI</v>
          </cell>
          <cell r="F690">
            <v>11001</v>
          </cell>
          <cell r="G690">
            <v>19943000</v>
          </cell>
          <cell r="H690">
            <v>4900</v>
          </cell>
          <cell r="I690">
            <v>6714000</v>
          </cell>
          <cell r="J690">
            <v>16262</v>
          </cell>
          <cell r="K690">
            <v>26658000</v>
          </cell>
        </row>
        <row r="691">
          <cell r="B691">
            <v>1983</v>
          </cell>
          <cell r="E691" t="str">
            <v>ID</v>
          </cell>
          <cell r="F691">
            <v>12716</v>
          </cell>
          <cell r="G691">
            <v>19008000</v>
          </cell>
          <cell r="H691">
            <v>4467</v>
          </cell>
          <cell r="I691">
            <v>4632000</v>
          </cell>
          <cell r="J691">
            <v>17598</v>
          </cell>
          <cell r="K691">
            <v>23641000</v>
          </cell>
        </row>
        <row r="692">
          <cell r="B692">
            <v>1983</v>
          </cell>
          <cell r="E692" t="str">
            <v>IL</v>
          </cell>
          <cell r="F692">
            <v>119815</v>
          </cell>
          <cell r="G692">
            <v>254354000</v>
          </cell>
          <cell r="H692">
            <v>51962</v>
          </cell>
          <cell r="I692">
            <v>74058000</v>
          </cell>
          <cell r="J692">
            <v>174266</v>
          </cell>
          <cell r="K692">
            <v>328412000</v>
          </cell>
        </row>
        <row r="693">
          <cell r="B693">
            <v>1983</v>
          </cell>
          <cell r="E693" t="str">
            <v>IN</v>
          </cell>
          <cell r="F693">
            <v>63044</v>
          </cell>
          <cell r="G693">
            <v>114231000</v>
          </cell>
          <cell r="H693">
            <v>30973</v>
          </cell>
          <cell r="I693">
            <v>32909000</v>
          </cell>
          <cell r="J693">
            <v>95586</v>
          </cell>
          <cell r="K693">
            <v>147140000</v>
          </cell>
        </row>
        <row r="694">
          <cell r="B694">
            <v>1983</v>
          </cell>
          <cell r="E694" t="str">
            <v>IA</v>
          </cell>
          <cell r="F694">
            <v>37291</v>
          </cell>
          <cell r="G694">
            <v>65085000</v>
          </cell>
          <cell r="H694">
            <v>16540</v>
          </cell>
          <cell r="I694">
            <v>20877000</v>
          </cell>
          <cell r="J694">
            <v>55513</v>
          </cell>
          <cell r="K694">
            <v>85963000</v>
          </cell>
        </row>
        <row r="695">
          <cell r="B695">
            <v>1983</v>
          </cell>
          <cell r="E695" t="str">
            <v>KS</v>
          </cell>
          <cell r="F695">
            <v>34266</v>
          </cell>
          <cell r="G695">
            <v>54210000</v>
          </cell>
          <cell r="H695">
            <v>14245</v>
          </cell>
          <cell r="I695">
            <v>15948000</v>
          </cell>
          <cell r="J695">
            <v>49582</v>
          </cell>
          <cell r="K695">
            <v>70158000</v>
          </cell>
        </row>
        <row r="696">
          <cell r="B696">
            <v>1983</v>
          </cell>
          <cell r="E696" t="str">
            <v>KY</v>
          </cell>
          <cell r="F696">
            <v>40383</v>
          </cell>
          <cell r="G696">
            <v>64799000</v>
          </cell>
          <cell r="H696">
            <v>21404</v>
          </cell>
          <cell r="I696">
            <v>21788000</v>
          </cell>
          <cell r="J696">
            <v>62358</v>
          </cell>
          <cell r="K696">
            <v>86588000</v>
          </cell>
        </row>
        <row r="697">
          <cell r="B697">
            <v>1983</v>
          </cell>
          <cell r="E697" t="str">
            <v>LA</v>
          </cell>
          <cell r="F697">
            <v>53843</v>
          </cell>
          <cell r="G697">
            <v>85569000</v>
          </cell>
          <cell r="H697">
            <v>29442</v>
          </cell>
          <cell r="I697">
            <v>28733000</v>
          </cell>
          <cell r="J697">
            <v>83773</v>
          </cell>
          <cell r="K697">
            <v>114302000</v>
          </cell>
        </row>
        <row r="698">
          <cell r="B698">
            <v>1983</v>
          </cell>
          <cell r="E698" t="str">
            <v>ME</v>
          </cell>
          <cell r="F698">
            <v>16326</v>
          </cell>
          <cell r="G698">
            <v>23172000</v>
          </cell>
          <cell r="H698">
            <v>6384</v>
          </cell>
          <cell r="I698">
            <v>6343000</v>
          </cell>
          <cell r="J698">
            <v>23212</v>
          </cell>
          <cell r="K698">
            <v>29515000</v>
          </cell>
        </row>
        <row r="699">
          <cell r="B699">
            <v>1983</v>
          </cell>
          <cell r="E699" t="str">
            <v>MD</v>
          </cell>
          <cell r="F699">
            <v>47647</v>
          </cell>
          <cell r="G699">
            <v>113070000</v>
          </cell>
          <cell r="H699">
            <v>22178</v>
          </cell>
          <cell r="I699">
            <v>31085000</v>
          </cell>
          <cell r="J699">
            <v>71627</v>
          </cell>
          <cell r="K699">
            <v>144156000</v>
          </cell>
        </row>
        <row r="700">
          <cell r="B700">
            <v>1983</v>
          </cell>
          <cell r="E700" t="str">
            <v>MA</v>
          </cell>
          <cell r="F700">
            <v>71438</v>
          </cell>
          <cell r="G700">
            <v>144681000</v>
          </cell>
          <cell r="H700">
            <v>23684</v>
          </cell>
          <cell r="I700">
            <v>28272000</v>
          </cell>
          <cell r="J700">
            <v>97676</v>
          </cell>
          <cell r="K700">
            <v>172954000</v>
          </cell>
        </row>
        <row r="701">
          <cell r="B701">
            <v>1983</v>
          </cell>
          <cell r="E701" t="str">
            <v>MI</v>
          </cell>
          <cell r="F701">
            <v>97271</v>
          </cell>
          <cell r="G701">
            <v>245288000</v>
          </cell>
          <cell r="H701">
            <v>50388</v>
          </cell>
          <cell r="I701">
            <v>73120000</v>
          </cell>
          <cell r="J701">
            <v>151663</v>
          </cell>
          <cell r="K701">
            <v>318408000</v>
          </cell>
        </row>
        <row r="702">
          <cell r="B702">
            <v>1983</v>
          </cell>
          <cell r="E702" t="str">
            <v>MN</v>
          </cell>
          <cell r="F702">
            <v>46699</v>
          </cell>
          <cell r="G702">
            <v>96605000</v>
          </cell>
          <cell r="H702">
            <v>21266</v>
          </cell>
          <cell r="I702">
            <v>29182000</v>
          </cell>
          <cell r="J702">
            <v>72763</v>
          </cell>
          <cell r="K702">
            <v>125787000</v>
          </cell>
        </row>
        <row r="703">
          <cell r="B703">
            <v>1983</v>
          </cell>
          <cell r="E703" t="str">
            <v>MS</v>
          </cell>
          <cell r="F703">
            <v>33925</v>
          </cell>
          <cell r="G703">
            <v>42574000</v>
          </cell>
          <cell r="H703">
            <v>12908</v>
          </cell>
          <cell r="I703">
            <v>10854000</v>
          </cell>
          <cell r="J703">
            <v>47194</v>
          </cell>
          <cell r="K703">
            <v>53428000</v>
          </cell>
        </row>
        <row r="704">
          <cell r="B704">
            <v>1983</v>
          </cell>
          <cell r="E704" t="str">
            <v>MO</v>
          </cell>
          <cell r="F704">
            <v>57044</v>
          </cell>
          <cell r="G704">
            <v>95041000</v>
          </cell>
          <cell r="H704">
            <v>24143</v>
          </cell>
          <cell r="I704">
            <v>25374000</v>
          </cell>
          <cell r="J704">
            <v>82428</v>
          </cell>
          <cell r="K704">
            <v>120416000</v>
          </cell>
        </row>
        <row r="705">
          <cell r="B705">
            <v>1983</v>
          </cell>
          <cell r="E705" t="str">
            <v>MT</v>
          </cell>
          <cell r="F705">
            <v>11421</v>
          </cell>
          <cell r="G705">
            <v>22700000</v>
          </cell>
          <cell r="H705">
            <v>4731</v>
          </cell>
          <cell r="I705">
            <v>6201000</v>
          </cell>
          <cell r="J705">
            <v>16621</v>
          </cell>
          <cell r="K705">
            <v>28902000</v>
          </cell>
        </row>
        <row r="706">
          <cell r="B706">
            <v>1983</v>
          </cell>
          <cell r="E706" t="str">
            <v>NE</v>
          </cell>
          <cell r="F706">
            <v>21306</v>
          </cell>
          <cell r="G706">
            <v>34818000</v>
          </cell>
          <cell r="H706">
            <v>8031</v>
          </cell>
          <cell r="I706">
            <v>9445000</v>
          </cell>
          <cell r="J706">
            <v>30399</v>
          </cell>
          <cell r="K706">
            <v>44264000</v>
          </cell>
        </row>
        <row r="707">
          <cell r="B707">
            <v>1983</v>
          </cell>
          <cell r="E707" t="str">
            <v>NV</v>
          </cell>
          <cell r="F707">
            <v>8566</v>
          </cell>
          <cell r="G707">
            <v>16303000</v>
          </cell>
          <cell r="H707">
            <v>4023</v>
          </cell>
          <cell r="I707">
            <v>6456000</v>
          </cell>
          <cell r="J707">
            <v>13049</v>
          </cell>
          <cell r="K707">
            <v>22760000</v>
          </cell>
        </row>
        <row r="708">
          <cell r="B708">
            <v>1983</v>
          </cell>
          <cell r="E708" t="str">
            <v>NH</v>
          </cell>
          <cell r="F708">
            <v>12028</v>
          </cell>
          <cell r="G708">
            <v>17892000</v>
          </cell>
          <cell r="H708">
            <v>3757</v>
          </cell>
          <cell r="I708">
            <v>3908000</v>
          </cell>
          <cell r="J708">
            <v>16265</v>
          </cell>
          <cell r="K708">
            <v>21801000</v>
          </cell>
        </row>
        <row r="709">
          <cell r="B709">
            <v>1983</v>
          </cell>
          <cell r="E709" t="str">
            <v>NJ</v>
          </cell>
          <cell r="F709">
            <v>99381</v>
          </cell>
          <cell r="G709">
            <v>226505000</v>
          </cell>
          <cell r="H709">
            <v>42779</v>
          </cell>
          <cell r="I709">
            <v>54371000</v>
          </cell>
          <cell r="J709">
            <v>144227</v>
          </cell>
          <cell r="K709">
            <v>280877000</v>
          </cell>
        </row>
        <row r="710">
          <cell r="B710">
            <v>1983</v>
          </cell>
          <cell r="E710" t="str">
            <v>NM</v>
          </cell>
          <cell r="F710">
            <v>19919</v>
          </cell>
          <cell r="G710">
            <v>32934000</v>
          </cell>
          <cell r="H710">
            <v>7921</v>
          </cell>
          <cell r="I710">
            <v>8965000</v>
          </cell>
          <cell r="J710">
            <v>28364</v>
          </cell>
          <cell r="K710">
            <v>41899000</v>
          </cell>
        </row>
        <row r="711">
          <cell r="B711">
            <v>1983</v>
          </cell>
          <cell r="E711" t="str">
            <v>NY</v>
          </cell>
          <cell r="F711">
            <v>199083</v>
          </cell>
          <cell r="G711">
            <v>492373000</v>
          </cell>
          <cell r="H711">
            <v>81198</v>
          </cell>
          <cell r="I711">
            <v>116254000</v>
          </cell>
          <cell r="J711">
            <v>288044</v>
          </cell>
          <cell r="K711">
            <v>608627000</v>
          </cell>
        </row>
        <row r="712">
          <cell r="B712">
            <v>1983</v>
          </cell>
          <cell r="E712" t="str">
            <v>NC</v>
          </cell>
          <cell r="F712">
            <v>78115</v>
          </cell>
          <cell r="G712">
            <v>121543000</v>
          </cell>
          <cell r="H712">
            <v>29927</v>
          </cell>
          <cell r="I712">
            <v>28410000</v>
          </cell>
          <cell r="J712">
            <v>109808</v>
          </cell>
          <cell r="K712">
            <v>149953000</v>
          </cell>
        </row>
        <row r="713">
          <cell r="B713">
            <v>1983</v>
          </cell>
          <cell r="E713" t="str">
            <v>ND</v>
          </cell>
          <cell r="F713">
            <v>9237</v>
          </cell>
          <cell r="G713">
            <v>19789000</v>
          </cell>
          <cell r="H713">
            <v>3194</v>
          </cell>
          <cell r="I713">
            <v>3829000</v>
          </cell>
          <cell r="J713">
            <v>12860</v>
          </cell>
          <cell r="K713">
            <v>23619000</v>
          </cell>
        </row>
        <row r="714">
          <cell r="B714">
            <v>1983</v>
          </cell>
          <cell r="E714" t="str">
            <v>OH</v>
          </cell>
          <cell r="F714">
            <v>117120</v>
          </cell>
          <cell r="G714">
            <v>227087000</v>
          </cell>
          <cell r="H714">
            <v>56136</v>
          </cell>
          <cell r="I714">
            <v>66429000</v>
          </cell>
          <cell r="J714">
            <v>177106</v>
          </cell>
          <cell r="K714">
            <v>293517000</v>
          </cell>
        </row>
        <row r="715">
          <cell r="B715">
            <v>1983</v>
          </cell>
          <cell r="E715" t="str">
            <v>OK</v>
          </cell>
          <cell r="F715">
            <v>44222</v>
          </cell>
          <cell r="G715">
            <v>66014000</v>
          </cell>
          <cell r="H715">
            <v>19346</v>
          </cell>
          <cell r="I715">
            <v>19407000</v>
          </cell>
          <cell r="J715">
            <v>64111</v>
          </cell>
          <cell r="K715">
            <v>85421000</v>
          </cell>
        </row>
        <row r="716">
          <cell r="B716">
            <v>1983</v>
          </cell>
          <cell r="E716" t="str">
            <v>OR</v>
          </cell>
          <cell r="F716">
            <v>32394</v>
          </cell>
          <cell r="G716">
            <v>60469000</v>
          </cell>
          <cell r="H716">
            <v>14231</v>
          </cell>
          <cell r="I716">
            <v>18761000</v>
          </cell>
          <cell r="J716">
            <v>48621</v>
          </cell>
          <cell r="K716">
            <v>79230000</v>
          </cell>
        </row>
        <row r="717">
          <cell r="B717">
            <v>1983</v>
          </cell>
          <cell r="E717" t="str">
            <v>PA</v>
          </cell>
          <cell r="F717">
            <v>128163</v>
          </cell>
          <cell r="G717">
            <v>240107000</v>
          </cell>
          <cell r="H717">
            <v>56362</v>
          </cell>
          <cell r="I717">
            <v>70766000</v>
          </cell>
          <cell r="J717">
            <v>188132</v>
          </cell>
          <cell r="K717">
            <v>310874000</v>
          </cell>
        </row>
        <row r="718">
          <cell r="B718">
            <v>1983</v>
          </cell>
          <cell r="E718" t="str">
            <v>RI</v>
          </cell>
          <cell r="F718">
            <v>10856</v>
          </cell>
          <cell r="G718">
            <v>24287000</v>
          </cell>
          <cell r="H718">
            <v>3528</v>
          </cell>
          <cell r="I718">
            <v>4436000</v>
          </cell>
          <cell r="J718">
            <v>14544</v>
          </cell>
          <cell r="K718">
            <v>28724000</v>
          </cell>
        </row>
        <row r="719">
          <cell r="B719">
            <v>1983</v>
          </cell>
          <cell r="E719" t="str">
            <v>SC</v>
          </cell>
          <cell r="F719">
            <v>43577</v>
          </cell>
          <cell r="G719">
            <v>60610000</v>
          </cell>
          <cell r="H719">
            <v>18036</v>
          </cell>
          <cell r="I719">
            <v>14809000</v>
          </cell>
          <cell r="J719">
            <v>62178</v>
          </cell>
          <cell r="K719">
            <v>75420000</v>
          </cell>
        </row>
        <row r="720">
          <cell r="B720">
            <v>1983</v>
          </cell>
          <cell r="E720" t="str">
            <v>SD</v>
          </cell>
          <cell r="F720">
            <v>10065</v>
          </cell>
          <cell r="G720">
            <v>13783000</v>
          </cell>
          <cell r="H720">
            <v>3874</v>
          </cell>
          <cell r="I720">
            <v>3929000</v>
          </cell>
          <cell r="J720">
            <v>14273</v>
          </cell>
          <cell r="K720">
            <v>17713000</v>
          </cell>
        </row>
        <row r="721">
          <cell r="B721">
            <v>1983</v>
          </cell>
          <cell r="E721" t="str">
            <v>TN</v>
          </cell>
          <cell r="F721">
            <v>51597</v>
          </cell>
          <cell r="G721">
            <v>87816000</v>
          </cell>
          <cell r="H721">
            <v>23386</v>
          </cell>
          <cell r="I721">
            <v>20343000</v>
          </cell>
          <cell r="J721">
            <v>75540</v>
          </cell>
          <cell r="K721">
            <v>108160000</v>
          </cell>
        </row>
        <row r="722">
          <cell r="B722">
            <v>1983</v>
          </cell>
          <cell r="E722" t="str">
            <v>TX</v>
          </cell>
          <cell r="F722">
            <v>218062</v>
          </cell>
          <cell r="G722">
            <v>343923000</v>
          </cell>
          <cell r="H722">
            <v>95259</v>
          </cell>
          <cell r="I722">
            <v>101682000</v>
          </cell>
          <cell r="J722">
            <v>315394</v>
          </cell>
          <cell r="K722">
            <v>445606000</v>
          </cell>
        </row>
        <row r="723">
          <cell r="B723">
            <v>1983</v>
          </cell>
          <cell r="E723" t="str">
            <v>UT</v>
          </cell>
          <cell r="F723">
            <v>18822</v>
          </cell>
          <cell r="G723">
            <v>33044000</v>
          </cell>
          <cell r="H723">
            <v>7048</v>
          </cell>
          <cell r="I723">
            <v>9127000</v>
          </cell>
          <cell r="J723">
            <v>26771</v>
          </cell>
          <cell r="K723">
            <v>42171000</v>
          </cell>
        </row>
        <row r="724">
          <cell r="B724">
            <v>1983</v>
          </cell>
          <cell r="E724" t="str">
            <v>VT</v>
          </cell>
          <cell r="F724">
            <v>7584</v>
          </cell>
          <cell r="G724">
            <v>10939000</v>
          </cell>
          <cell r="H724">
            <v>2393</v>
          </cell>
          <cell r="I724">
            <v>2432000</v>
          </cell>
          <cell r="J724">
            <v>10303</v>
          </cell>
          <cell r="K724">
            <v>13372000</v>
          </cell>
        </row>
        <row r="725">
          <cell r="B725">
            <v>1983</v>
          </cell>
          <cell r="E725" t="str">
            <v>VA</v>
          </cell>
          <cell r="F725">
            <v>72026</v>
          </cell>
          <cell r="G725">
            <v>123089000</v>
          </cell>
          <cell r="H725">
            <v>32097</v>
          </cell>
          <cell r="I725">
            <v>35370000</v>
          </cell>
          <cell r="J725">
            <v>106025</v>
          </cell>
          <cell r="K725">
            <v>158460000</v>
          </cell>
        </row>
        <row r="726">
          <cell r="B726">
            <v>1983</v>
          </cell>
          <cell r="E726" t="str">
            <v>WA</v>
          </cell>
          <cell r="F726">
            <v>39858</v>
          </cell>
          <cell r="G726">
            <v>88046000</v>
          </cell>
          <cell r="H726">
            <v>22957</v>
          </cell>
          <cell r="I726">
            <v>25973000</v>
          </cell>
          <cell r="J726">
            <v>64191</v>
          </cell>
          <cell r="K726">
            <v>114020000</v>
          </cell>
        </row>
        <row r="727">
          <cell r="B727">
            <v>1983</v>
          </cell>
          <cell r="E727" t="str">
            <v>WV</v>
          </cell>
          <cell r="F727">
            <v>27827</v>
          </cell>
          <cell r="G727">
            <v>43231000</v>
          </cell>
          <cell r="H727">
            <v>13366</v>
          </cell>
          <cell r="I727">
            <v>14141000</v>
          </cell>
          <cell r="J727">
            <v>41603</v>
          </cell>
          <cell r="K727">
            <v>57372000</v>
          </cell>
        </row>
        <row r="728">
          <cell r="B728">
            <v>1983</v>
          </cell>
          <cell r="E728" t="str">
            <v>WI</v>
          </cell>
          <cell r="F728">
            <v>53497</v>
          </cell>
          <cell r="G728">
            <v>104678000</v>
          </cell>
          <cell r="H728">
            <v>18235</v>
          </cell>
          <cell r="I728">
            <v>25616000</v>
          </cell>
          <cell r="J728">
            <v>74003</v>
          </cell>
          <cell r="K728">
            <v>130294000</v>
          </cell>
        </row>
        <row r="729">
          <cell r="B729">
            <v>1983</v>
          </cell>
          <cell r="E729" t="str">
            <v>WY</v>
          </cell>
          <cell r="F729">
            <v>8960</v>
          </cell>
          <cell r="G729">
            <v>17906000</v>
          </cell>
          <cell r="H729">
            <v>3765</v>
          </cell>
          <cell r="I729">
            <v>5173000</v>
          </cell>
          <cell r="J729">
            <v>13063</v>
          </cell>
          <cell r="K729">
            <v>23080000</v>
          </cell>
        </row>
        <row r="730">
          <cell r="B730">
            <v>1984</v>
          </cell>
          <cell r="E730" t="str">
            <v>US</v>
          </cell>
          <cell r="F730">
            <v>2761957</v>
          </cell>
          <cell r="G730">
            <v>5646394000</v>
          </cell>
          <cell r="H730">
            <v>1273136</v>
          </cell>
          <cell r="I730">
            <v>1628147000</v>
          </cell>
          <cell r="J730">
            <v>4125268</v>
          </cell>
          <cell r="K730">
            <v>7274541000</v>
          </cell>
        </row>
        <row r="731">
          <cell r="B731">
            <v>1984</v>
          </cell>
          <cell r="E731" t="str">
            <v>AL</v>
          </cell>
          <cell r="F731">
            <v>46729</v>
          </cell>
          <cell r="G731">
            <v>74178000</v>
          </cell>
          <cell r="H731">
            <v>20165</v>
          </cell>
          <cell r="I731">
            <v>17966000</v>
          </cell>
          <cell r="J731">
            <v>67433</v>
          </cell>
          <cell r="K731">
            <v>92145000</v>
          </cell>
        </row>
        <row r="732">
          <cell r="B732">
            <v>1984</v>
          </cell>
          <cell r="E732" t="str">
            <v>AK</v>
          </cell>
          <cell r="F732">
            <v>8415</v>
          </cell>
          <cell r="G732">
            <v>29069000</v>
          </cell>
          <cell r="H732">
            <v>4009</v>
          </cell>
          <cell r="I732">
            <v>9958000</v>
          </cell>
          <cell r="J732">
            <v>12736</v>
          </cell>
          <cell r="K732">
            <v>39027000</v>
          </cell>
        </row>
        <row r="733">
          <cell r="B733">
            <v>1984</v>
          </cell>
          <cell r="E733" t="str">
            <v>AZ</v>
          </cell>
          <cell r="F733">
            <v>34072</v>
          </cell>
          <cell r="G733">
            <v>73706000</v>
          </cell>
          <cell r="H733">
            <v>17950</v>
          </cell>
          <cell r="I733">
            <v>24357000</v>
          </cell>
          <cell r="J733">
            <v>53428</v>
          </cell>
          <cell r="K733">
            <v>98064000</v>
          </cell>
        </row>
        <row r="734">
          <cell r="B734">
            <v>1984</v>
          </cell>
          <cell r="E734" t="str">
            <v>AR</v>
          </cell>
          <cell r="F734">
            <v>29378</v>
          </cell>
          <cell r="G734">
            <v>43190000</v>
          </cell>
          <cell r="H734">
            <v>14141</v>
          </cell>
          <cell r="I734">
            <v>11922000</v>
          </cell>
          <cell r="J734">
            <v>43925</v>
          </cell>
          <cell r="K734">
            <v>55113000</v>
          </cell>
        </row>
        <row r="735">
          <cell r="B735">
            <v>1984</v>
          </cell>
          <cell r="E735" t="str">
            <v>CA</v>
          </cell>
          <cell r="F735">
            <v>225573</v>
          </cell>
          <cell r="G735">
            <v>637261000</v>
          </cell>
          <cell r="H735">
            <v>138220</v>
          </cell>
          <cell r="I735">
            <v>218734000</v>
          </cell>
          <cell r="J735">
            <v>386936</v>
          </cell>
          <cell r="K735">
            <v>855995000</v>
          </cell>
        </row>
        <row r="736">
          <cell r="B736">
            <v>1984</v>
          </cell>
          <cell r="E736" t="str">
            <v>CO</v>
          </cell>
          <cell r="F736">
            <v>37169</v>
          </cell>
          <cell r="G736">
            <v>72655000</v>
          </cell>
          <cell r="H736">
            <v>19214</v>
          </cell>
          <cell r="I736">
            <v>24460000</v>
          </cell>
          <cell r="J736">
            <v>58184</v>
          </cell>
          <cell r="K736">
            <v>97115000</v>
          </cell>
        </row>
        <row r="737">
          <cell r="B737">
            <v>1984</v>
          </cell>
          <cell r="E737" t="str">
            <v>CT</v>
          </cell>
          <cell r="F737">
            <v>41910</v>
          </cell>
          <cell r="G737">
            <v>87567000</v>
          </cell>
          <cell r="H737">
            <v>14106</v>
          </cell>
          <cell r="I737">
            <v>17554000</v>
          </cell>
          <cell r="J737">
            <v>57296</v>
          </cell>
          <cell r="K737">
            <v>105122000</v>
          </cell>
        </row>
        <row r="738">
          <cell r="B738">
            <v>1984</v>
          </cell>
          <cell r="E738" t="str">
            <v>DE</v>
          </cell>
          <cell r="F738">
            <v>7231</v>
          </cell>
          <cell r="G738">
            <v>13460000</v>
          </cell>
          <cell r="H738">
            <v>2810</v>
          </cell>
          <cell r="I738">
            <v>3863000</v>
          </cell>
          <cell r="J738">
            <v>10131</v>
          </cell>
          <cell r="K738">
            <v>17324000</v>
          </cell>
        </row>
        <row r="739">
          <cell r="B739">
            <v>1984</v>
          </cell>
          <cell r="E739" t="str">
            <v>DC</v>
          </cell>
          <cell r="F739">
            <v>6118</v>
          </cell>
          <cell r="G739">
            <v>18134000</v>
          </cell>
          <cell r="H739">
            <v>4508</v>
          </cell>
          <cell r="I739">
            <v>7470000</v>
          </cell>
          <cell r="J739">
            <v>10800</v>
          </cell>
          <cell r="K739">
            <v>25604000</v>
          </cell>
        </row>
        <row r="740">
          <cell r="B740">
            <v>1984</v>
          </cell>
          <cell r="E740" t="str">
            <v>FL</v>
          </cell>
          <cell r="F740">
            <v>102397</v>
          </cell>
          <cell r="G740">
            <v>202767000</v>
          </cell>
          <cell r="H740">
            <v>67343</v>
          </cell>
          <cell r="I740">
            <v>79985000</v>
          </cell>
          <cell r="J740">
            <v>173179</v>
          </cell>
          <cell r="K740">
            <v>282752000</v>
          </cell>
        </row>
        <row r="741">
          <cell r="B741">
            <v>1984</v>
          </cell>
          <cell r="E741" t="str">
            <v>GA</v>
          </cell>
          <cell r="F741">
            <v>76461</v>
          </cell>
          <cell r="G741">
            <v>116363000</v>
          </cell>
          <cell r="H741">
            <v>33836</v>
          </cell>
          <cell r="I741">
            <v>31762000</v>
          </cell>
          <cell r="J741">
            <v>111723</v>
          </cell>
          <cell r="K741">
            <v>148125000</v>
          </cell>
        </row>
        <row r="742">
          <cell r="B742">
            <v>1984</v>
          </cell>
          <cell r="E742" t="str">
            <v>HI</v>
          </cell>
          <cell r="F742">
            <v>10797</v>
          </cell>
          <cell r="G742">
            <v>20659000</v>
          </cell>
          <cell r="H742">
            <v>4739</v>
          </cell>
          <cell r="I742">
            <v>6679000</v>
          </cell>
          <cell r="J742">
            <v>15920</v>
          </cell>
          <cell r="K742">
            <v>27338000</v>
          </cell>
        </row>
        <row r="743">
          <cell r="B743">
            <v>1984</v>
          </cell>
          <cell r="E743" t="str">
            <v>ID</v>
          </cell>
          <cell r="F743">
            <v>13069</v>
          </cell>
          <cell r="G743">
            <v>21446000</v>
          </cell>
          <cell r="H743">
            <v>4694</v>
          </cell>
          <cell r="I743">
            <v>5322000</v>
          </cell>
          <cell r="J743">
            <v>18113</v>
          </cell>
          <cell r="K743">
            <v>26768000</v>
          </cell>
        </row>
        <row r="744">
          <cell r="B744">
            <v>1984</v>
          </cell>
          <cell r="E744" t="str">
            <v>IL</v>
          </cell>
          <cell r="F744">
            <v>124965</v>
          </cell>
          <cell r="G744">
            <v>262589000</v>
          </cell>
          <cell r="H744">
            <v>48710</v>
          </cell>
          <cell r="I744">
            <v>71365000</v>
          </cell>
          <cell r="J744">
            <v>176314</v>
          </cell>
          <cell r="K744">
            <v>333954000</v>
          </cell>
        </row>
        <row r="745">
          <cell r="B745">
            <v>1984</v>
          </cell>
          <cell r="E745" t="str">
            <v>IN</v>
          </cell>
          <cell r="F745">
            <v>63241</v>
          </cell>
          <cell r="G745">
            <v>121969000</v>
          </cell>
          <cell r="H745">
            <v>31987</v>
          </cell>
          <cell r="I745">
            <v>35516000</v>
          </cell>
          <cell r="J745">
            <v>96874</v>
          </cell>
          <cell r="K745">
            <v>157486000</v>
          </cell>
        </row>
        <row r="746">
          <cell r="B746">
            <v>1984</v>
          </cell>
          <cell r="E746" t="str">
            <v>IA</v>
          </cell>
          <cell r="F746">
            <v>37852</v>
          </cell>
          <cell r="G746">
            <v>67837000</v>
          </cell>
          <cell r="H746">
            <v>16808</v>
          </cell>
          <cell r="I746">
            <v>21904000</v>
          </cell>
          <cell r="J746">
            <v>54228</v>
          </cell>
          <cell r="K746">
            <v>89742000</v>
          </cell>
        </row>
        <row r="747">
          <cell r="B747">
            <v>1984</v>
          </cell>
          <cell r="E747" t="str">
            <v>KS</v>
          </cell>
          <cell r="F747">
            <v>35064</v>
          </cell>
          <cell r="G747">
            <v>61922000</v>
          </cell>
          <cell r="H747">
            <v>14401</v>
          </cell>
          <cell r="I747">
            <v>17926000</v>
          </cell>
          <cell r="J747">
            <v>49476</v>
          </cell>
          <cell r="K747">
            <v>79848000</v>
          </cell>
        </row>
        <row r="748">
          <cell r="B748">
            <v>1984</v>
          </cell>
          <cell r="E748" t="str">
            <v>KY</v>
          </cell>
          <cell r="F748">
            <v>40832</v>
          </cell>
          <cell r="G748">
            <v>66719000</v>
          </cell>
          <cell r="H748">
            <v>21845</v>
          </cell>
          <cell r="I748">
            <v>23758000</v>
          </cell>
          <cell r="J748">
            <v>63246</v>
          </cell>
          <cell r="K748">
            <v>90478000</v>
          </cell>
        </row>
        <row r="749">
          <cell r="B749">
            <v>1984</v>
          </cell>
          <cell r="E749" t="str">
            <v>LA</v>
          </cell>
          <cell r="F749">
            <v>54203</v>
          </cell>
          <cell r="G749">
            <v>90637000</v>
          </cell>
          <cell r="H749">
            <v>28502</v>
          </cell>
          <cell r="I749">
            <v>30605000</v>
          </cell>
          <cell r="J749">
            <v>83426</v>
          </cell>
          <cell r="K749">
            <v>121243000</v>
          </cell>
        </row>
        <row r="750">
          <cell r="B750">
            <v>1984</v>
          </cell>
          <cell r="E750" t="str">
            <v>ME</v>
          </cell>
          <cell r="F750">
            <v>16216</v>
          </cell>
          <cell r="G750">
            <v>24583000</v>
          </cell>
          <cell r="H750">
            <v>6427</v>
          </cell>
          <cell r="I750">
            <v>6814000</v>
          </cell>
          <cell r="J750">
            <v>23214</v>
          </cell>
          <cell r="K750">
            <v>31398000</v>
          </cell>
        </row>
        <row r="751">
          <cell r="B751">
            <v>1984</v>
          </cell>
          <cell r="E751" t="str">
            <v>MD</v>
          </cell>
          <cell r="F751">
            <v>48244</v>
          </cell>
          <cell r="G751">
            <v>118737000</v>
          </cell>
          <cell r="H751">
            <v>23282</v>
          </cell>
          <cell r="I751">
            <v>33981000</v>
          </cell>
          <cell r="J751">
            <v>73290</v>
          </cell>
          <cell r="K751">
            <v>152718000</v>
          </cell>
        </row>
        <row r="752">
          <cell r="B752">
            <v>1984</v>
          </cell>
          <cell r="E752" t="str">
            <v>MA</v>
          </cell>
          <cell r="F752">
            <v>71247</v>
          </cell>
          <cell r="G752">
            <v>151020000</v>
          </cell>
          <cell r="H752">
            <v>23837</v>
          </cell>
          <cell r="I752">
            <v>30219000</v>
          </cell>
          <cell r="J752">
            <v>97429</v>
          </cell>
          <cell r="K752">
            <v>181240000</v>
          </cell>
        </row>
        <row r="753">
          <cell r="B753">
            <v>1984</v>
          </cell>
          <cell r="E753" t="str">
            <v>MI</v>
          </cell>
          <cell r="F753">
            <v>104181</v>
          </cell>
          <cell r="G753">
            <v>268027000</v>
          </cell>
          <cell r="H753">
            <v>54864</v>
          </cell>
          <cell r="I753">
            <v>83836000</v>
          </cell>
          <cell r="J753">
            <v>164016</v>
          </cell>
          <cell r="K753">
            <v>351863000</v>
          </cell>
        </row>
        <row r="754">
          <cell r="B754">
            <v>1984</v>
          </cell>
          <cell r="E754" t="str">
            <v>MN</v>
          </cell>
          <cell r="F754">
            <v>45423</v>
          </cell>
          <cell r="G754">
            <v>103444000</v>
          </cell>
          <cell r="H754">
            <v>20265</v>
          </cell>
          <cell r="I754">
            <v>30460000</v>
          </cell>
          <cell r="J754">
            <v>68746</v>
          </cell>
          <cell r="K754">
            <v>133904000</v>
          </cell>
        </row>
        <row r="755">
          <cell r="B755">
            <v>1984</v>
          </cell>
          <cell r="E755" t="str">
            <v>MS</v>
          </cell>
          <cell r="F755">
            <v>35104</v>
          </cell>
          <cell r="G755">
            <v>44014000</v>
          </cell>
          <cell r="H755">
            <v>14166</v>
          </cell>
          <cell r="I755">
            <v>12045000</v>
          </cell>
          <cell r="J755">
            <v>49774</v>
          </cell>
          <cell r="K755">
            <v>56059000</v>
          </cell>
        </row>
        <row r="756">
          <cell r="B756">
            <v>1984</v>
          </cell>
          <cell r="E756" t="str">
            <v>MO</v>
          </cell>
          <cell r="F756">
            <v>58030</v>
          </cell>
          <cell r="G756">
            <v>105620000</v>
          </cell>
          <cell r="H756">
            <v>25057</v>
          </cell>
          <cell r="I756">
            <v>28388000</v>
          </cell>
          <cell r="J756">
            <v>85085</v>
          </cell>
          <cell r="K756">
            <v>134009000</v>
          </cell>
        </row>
        <row r="757">
          <cell r="B757">
            <v>1984</v>
          </cell>
          <cell r="E757" t="str">
            <v>MT</v>
          </cell>
          <cell r="F757">
            <v>12685</v>
          </cell>
          <cell r="G757">
            <v>25966000</v>
          </cell>
          <cell r="H757">
            <v>5127</v>
          </cell>
          <cell r="I757">
            <v>6987000</v>
          </cell>
          <cell r="J757">
            <v>18206</v>
          </cell>
          <cell r="K757">
            <v>32953000</v>
          </cell>
        </row>
        <row r="758">
          <cell r="B758">
            <v>1984</v>
          </cell>
          <cell r="E758" t="str">
            <v>NE</v>
          </cell>
          <cell r="F758">
            <v>22036</v>
          </cell>
          <cell r="G758">
            <v>37439000</v>
          </cell>
          <cell r="H758">
            <v>7457</v>
          </cell>
          <cell r="I758">
            <v>9215000</v>
          </cell>
          <cell r="J758">
            <v>30536</v>
          </cell>
          <cell r="K758">
            <v>46655000</v>
          </cell>
        </row>
        <row r="759">
          <cell r="B759">
            <v>1984</v>
          </cell>
          <cell r="E759" t="str">
            <v>NV</v>
          </cell>
          <cell r="F759">
            <v>8784</v>
          </cell>
          <cell r="G759">
            <v>17785000</v>
          </cell>
          <cell r="H759">
            <v>4426</v>
          </cell>
          <cell r="I759">
            <v>6450000</v>
          </cell>
          <cell r="J759">
            <v>13523</v>
          </cell>
          <cell r="K759">
            <v>24236000</v>
          </cell>
        </row>
        <row r="760">
          <cell r="B760">
            <v>1984</v>
          </cell>
          <cell r="E760" t="str">
            <v>NH</v>
          </cell>
          <cell r="F760">
            <v>12417</v>
          </cell>
          <cell r="G760">
            <v>20005000</v>
          </cell>
          <cell r="H760">
            <v>3885</v>
          </cell>
          <cell r="I760">
            <v>4173000</v>
          </cell>
          <cell r="J760">
            <v>16807</v>
          </cell>
          <cell r="K760">
            <v>24179000</v>
          </cell>
        </row>
        <row r="761">
          <cell r="B761">
            <v>1984</v>
          </cell>
          <cell r="E761" t="str">
            <v>NJ</v>
          </cell>
          <cell r="F761">
            <v>100630</v>
          </cell>
          <cell r="G761">
            <v>238646000</v>
          </cell>
          <cell r="H761">
            <v>42849</v>
          </cell>
          <cell r="I761">
            <v>56676000</v>
          </cell>
          <cell r="J761">
            <v>145513</v>
          </cell>
          <cell r="K761">
            <v>295323000</v>
          </cell>
        </row>
        <row r="762">
          <cell r="B762">
            <v>1984</v>
          </cell>
          <cell r="E762" t="str">
            <v>NM</v>
          </cell>
          <cell r="F762">
            <v>20303</v>
          </cell>
          <cell r="G762">
            <v>35498000</v>
          </cell>
          <cell r="H762">
            <v>7584</v>
          </cell>
          <cell r="I762">
            <v>8993000</v>
          </cell>
          <cell r="J762">
            <v>28401</v>
          </cell>
          <cell r="K762">
            <v>44491000</v>
          </cell>
        </row>
        <row r="763">
          <cell r="B763">
            <v>1984</v>
          </cell>
          <cell r="E763" t="str">
            <v>NY</v>
          </cell>
          <cell r="F763">
            <v>209700</v>
          </cell>
          <cell r="G763">
            <v>517685000</v>
          </cell>
          <cell r="H763">
            <v>78369</v>
          </cell>
          <cell r="I763">
            <v>118227000</v>
          </cell>
          <cell r="J763">
            <v>293716</v>
          </cell>
          <cell r="K763">
            <v>635912000</v>
          </cell>
        </row>
        <row r="764">
          <cell r="B764">
            <v>1984</v>
          </cell>
          <cell r="E764" t="str">
            <v>NC</v>
          </cell>
          <cell r="F764">
            <v>78388</v>
          </cell>
          <cell r="G764">
            <v>139253000</v>
          </cell>
          <cell r="H764">
            <v>37625</v>
          </cell>
          <cell r="I764">
            <v>35390000</v>
          </cell>
          <cell r="J764">
            <v>117854</v>
          </cell>
          <cell r="K764">
            <v>174644000</v>
          </cell>
        </row>
        <row r="765">
          <cell r="B765">
            <v>1984</v>
          </cell>
          <cell r="E765" t="str">
            <v>ND</v>
          </cell>
          <cell r="F765">
            <v>10030</v>
          </cell>
          <cell r="G765">
            <v>22791000</v>
          </cell>
          <cell r="H765">
            <v>3685</v>
          </cell>
          <cell r="I765">
            <v>4704000</v>
          </cell>
          <cell r="J765">
            <v>14263</v>
          </cell>
          <cell r="K765">
            <v>27495000</v>
          </cell>
        </row>
        <row r="766">
          <cell r="B766">
            <v>1984</v>
          </cell>
          <cell r="E766" t="str">
            <v>OH</v>
          </cell>
          <cell r="F766">
            <v>119650</v>
          </cell>
          <cell r="G766">
            <v>245497000</v>
          </cell>
          <cell r="H766">
            <v>56214</v>
          </cell>
          <cell r="I766">
            <v>72022000</v>
          </cell>
          <cell r="J766">
            <v>179842</v>
          </cell>
          <cell r="K766">
            <v>317520000</v>
          </cell>
        </row>
        <row r="767">
          <cell r="B767">
            <v>1984</v>
          </cell>
          <cell r="E767" t="str">
            <v>OK</v>
          </cell>
          <cell r="F767">
            <v>43583</v>
          </cell>
          <cell r="G767">
            <v>67220000</v>
          </cell>
          <cell r="H767">
            <v>18805</v>
          </cell>
          <cell r="I767">
            <v>19800000</v>
          </cell>
          <cell r="J767">
            <v>62831</v>
          </cell>
          <cell r="K767">
            <v>87020000</v>
          </cell>
        </row>
        <row r="768">
          <cell r="B768">
            <v>1984</v>
          </cell>
          <cell r="E768" t="str">
            <v>OR</v>
          </cell>
          <cell r="F768">
            <v>33560</v>
          </cell>
          <cell r="G768">
            <v>64865000</v>
          </cell>
          <cell r="H768">
            <v>14266</v>
          </cell>
          <cell r="I768">
            <v>20058000</v>
          </cell>
          <cell r="J768">
            <v>49640</v>
          </cell>
          <cell r="K768">
            <v>84923000</v>
          </cell>
        </row>
        <row r="769">
          <cell r="B769">
            <v>1984</v>
          </cell>
          <cell r="E769" t="str">
            <v>PA</v>
          </cell>
          <cell r="F769">
            <v>126328</v>
          </cell>
          <cell r="G769">
            <v>252279000</v>
          </cell>
          <cell r="H769">
            <v>56910</v>
          </cell>
          <cell r="I769">
            <v>77390000</v>
          </cell>
          <cell r="J769">
            <v>186878</v>
          </cell>
          <cell r="K769">
            <v>329670000</v>
          </cell>
        </row>
        <row r="770">
          <cell r="B770">
            <v>1984</v>
          </cell>
          <cell r="E770" t="str">
            <v>RI</v>
          </cell>
          <cell r="F770">
            <v>10625</v>
          </cell>
          <cell r="G770">
            <v>26250000</v>
          </cell>
          <cell r="H770">
            <v>4324</v>
          </cell>
          <cell r="I770">
            <v>6417000</v>
          </cell>
          <cell r="J770">
            <v>15176</v>
          </cell>
          <cell r="K770">
            <v>32668000</v>
          </cell>
        </row>
        <row r="771">
          <cell r="B771">
            <v>1984</v>
          </cell>
          <cell r="E771" t="str">
            <v>SC</v>
          </cell>
          <cell r="F771">
            <v>46446</v>
          </cell>
          <cell r="G771">
            <v>69144000</v>
          </cell>
          <cell r="H771">
            <v>18092</v>
          </cell>
          <cell r="I771">
            <v>16958000</v>
          </cell>
          <cell r="J771">
            <v>65197</v>
          </cell>
          <cell r="K771">
            <v>86103000</v>
          </cell>
        </row>
        <row r="772">
          <cell r="B772">
            <v>1984</v>
          </cell>
          <cell r="E772" t="str">
            <v>SD</v>
          </cell>
          <cell r="F772">
            <v>10294</v>
          </cell>
          <cell r="G772">
            <v>15200000</v>
          </cell>
          <cell r="H772">
            <v>3982</v>
          </cell>
          <cell r="I772">
            <v>4379000</v>
          </cell>
          <cell r="J772">
            <v>14696</v>
          </cell>
          <cell r="K772">
            <v>19579000</v>
          </cell>
        </row>
        <row r="773">
          <cell r="B773">
            <v>1984</v>
          </cell>
          <cell r="E773" t="str">
            <v>TN</v>
          </cell>
          <cell r="F773">
            <v>52464</v>
          </cell>
          <cell r="G773">
            <v>94980000</v>
          </cell>
          <cell r="H773">
            <v>23671</v>
          </cell>
          <cell r="I773">
            <v>21242000</v>
          </cell>
          <cell r="J773">
            <v>76811</v>
          </cell>
          <cell r="K773">
            <v>116223000</v>
          </cell>
        </row>
        <row r="774">
          <cell r="B774">
            <v>1984</v>
          </cell>
          <cell r="E774" t="str">
            <v>TX</v>
          </cell>
          <cell r="F774">
            <v>234433</v>
          </cell>
          <cell r="G774">
            <v>399699000</v>
          </cell>
          <cell r="H774">
            <v>101505</v>
          </cell>
          <cell r="I774">
            <v>118384000</v>
          </cell>
          <cell r="J774">
            <v>337987</v>
          </cell>
          <cell r="K774">
            <v>518083000</v>
          </cell>
        </row>
        <row r="775">
          <cell r="B775">
            <v>1984</v>
          </cell>
          <cell r="E775" t="str">
            <v>UT</v>
          </cell>
          <cell r="F775">
            <v>19934</v>
          </cell>
          <cell r="G775">
            <v>34866000</v>
          </cell>
          <cell r="H775">
            <v>8836</v>
          </cell>
          <cell r="I775">
            <v>10838000</v>
          </cell>
          <cell r="J775">
            <v>29652</v>
          </cell>
          <cell r="K775">
            <v>45705000</v>
          </cell>
        </row>
        <row r="776">
          <cell r="B776">
            <v>1984</v>
          </cell>
          <cell r="E776" t="str">
            <v>VT</v>
          </cell>
          <cell r="F776">
            <v>7652</v>
          </cell>
          <cell r="G776">
            <v>11955000</v>
          </cell>
          <cell r="H776">
            <v>2468</v>
          </cell>
          <cell r="I776">
            <v>2606000</v>
          </cell>
          <cell r="J776">
            <v>10436</v>
          </cell>
          <cell r="K776">
            <v>14562000</v>
          </cell>
        </row>
        <row r="777">
          <cell r="B777">
            <v>1984</v>
          </cell>
          <cell r="E777" t="str">
            <v>VA</v>
          </cell>
          <cell r="F777">
            <v>74742</v>
          </cell>
          <cell r="G777">
            <v>134237000</v>
          </cell>
          <cell r="H777">
            <v>35436</v>
          </cell>
          <cell r="I777">
            <v>40783000</v>
          </cell>
          <cell r="J777">
            <v>112262</v>
          </cell>
          <cell r="K777">
            <v>175020000</v>
          </cell>
        </row>
        <row r="778">
          <cell r="B778">
            <v>1984</v>
          </cell>
          <cell r="E778" t="str">
            <v>WA</v>
          </cell>
          <cell r="F778">
            <v>40820</v>
          </cell>
          <cell r="G778">
            <v>93865000</v>
          </cell>
          <cell r="H778">
            <v>24920</v>
          </cell>
          <cell r="I778">
            <v>29144000</v>
          </cell>
          <cell r="J778">
            <v>67276</v>
          </cell>
          <cell r="K778">
            <v>123009000</v>
          </cell>
        </row>
        <row r="779">
          <cell r="B779">
            <v>1984</v>
          </cell>
          <cell r="E779" t="str">
            <v>WV</v>
          </cell>
          <cell r="F779">
            <v>28195</v>
          </cell>
          <cell r="G779">
            <v>47897000</v>
          </cell>
          <cell r="H779">
            <v>13499</v>
          </cell>
          <cell r="I779">
            <v>15283000</v>
          </cell>
          <cell r="J779">
            <v>42107</v>
          </cell>
          <cell r="K779">
            <v>63180000</v>
          </cell>
        </row>
        <row r="780">
          <cell r="B780">
            <v>1984</v>
          </cell>
          <cell r="E780" t="str">
            <v>WI</v>
          </cell>
          <cell r="F780">
            <v>55781</v>
          </cell>
          <cell r="G780">
            <v>117060000</v>
          </cell>
          <cell r="H780">
            <v>19435</v>
          </cell>
          <cell r="I780">
            <v>29430000</v>
          </cell>
          <cell r="J780">
            <v>77923</v>
          </cell>
          <cell r="K780">
            <v>146490000</v>
          </cell>
        </row>
        <row r="781">
          <cell r="B781">
            <v>1984</v>
          </cell>
          <cell r="E781" t="str">
            <v>WY</v>
          </cell>
          <cell r="F781">
            <v>8556</v>
          </cell>
          <cell r="G781">
            <v>18716000</v>
          </cell>
          <cell r="H781">
            <v>3880</v>
          </cell>
          <cell r="I781">
            <v>5721000</v>
          </cell>
          <cell r="J781">
            <v>12813</v>
          </cell>
          <cell r="K781">
            <v>24437000</v>
          </cell>
        </row>
        <row r="782">
          <cell r="B782">
            <v>1985</v>
          </cell>
          <cell r="E782" t="str">
            <v>US</v>
          </cell>
          <cell r="F782">
            <v>2832393</v>
          </cell>
          <cell r="G782">
            <v>6158081000</v>
          </cell>
          <cell r="H782">
            <v>1275950</v>
          </cell>
          <cell r="I782">
            <v>1681263000</v>
          </cell>
          <cell r="J782">
            <v>4209484</v>
          </cell>
          <cell r="K782">
            <v>7839345000</v>
          </cell>
        </row>
        <row r="783">
          <cell r="B783">
            <v>1985</v>
          </cell>
          <cell r="E783" t="str">
            <v>AL</v>
          </cell>
          <cell r="F783">
            <v>47831</v>
          </cell>
          <cell r="G783">
            <v>83785000</v>
          </cell>
          <cell r="H783">
            <v>20899</v>
          </cell>
          <cell r="I783">
            <v>20099000</v>
          </cell>
          <cell r="J783">
            <v>69186</v>
          </cell>
          <cell r="K783">
            <v>103884000</v>
          </cell>
        </row>
        <row r="784">
          <cell r="B784">
            <v>1985</v>
          </cell>
          <cell r="E784" t="str">
            <v>AK</v>
          </cell>
          <cell r="F784">
            <v>8731</v>
          </cell>
          <cell r="G784">
            <v>32123000</v>
          </cell>
          <cell r="H784">
            <v>4402</v>
          </cell>
          <cell r="I784">
            <v>10801000</v>
          </cell>
          <cell r="J784">
            <v>13524</v>
          </cell>
          <cell r="K784">
            <v>42924000</v>
          </cell>
        </row>
        <row r="785">
          <cell r="B785">
            <v>1985</v>
          </cell>
          <cell r="E785" t="str">
            <v>AZ</v>
          </cell>
          <cell r="F785">
            <v>35561</v>
          </cell>
          <cell r="G785">
            <v>82491000</v>
          </cell>
          <cell r="H785">
            <v>17632</v>
          </cell>
          <cell r="I785">
            <v>25168000</v>
          </cell>
          <cell r="J785">
            <v>54714</v>
          </cell>
          <cell r="K785">
            <v>107659000</v>
          </cell>
        </row>
        <row r="786">
          <cell r="B786">
            <v>1985</v>
          </cell>
          <cell r="E786" t="str">
            <v>AR</v>
          </cell>
          <cell r="F786">
            <v>30520</v>
          </cell>
          <cell r="G786">
            <v>47710000</v>
          </cell>
          <cell r="H786">
            <v>13201</v>
          </cell>
          <cell r="I786">
            <v>11542000</v>
          </cell>
          <cell r="J786">
            <v>44178</v>
          </cell>
          <cell r="K786">
            <v>59253000</v>
          </cell>
        </row>
        <row r="787">
          <cell r="B787">
            <v>1985</v>
          </cell>
          <cell r="E787" t="str">
            <v>CA</v>
          </cell>
          <cell r="F787">
            <v>230451</v>
          </cell>
          <cell r="G787">
            <v>693609000</v>
          </cell>
          <cell r="H787">
            <v>126376</v>
          </cell>
          <cell r="I787">
            <v>207757000</v>
          </cell>
          <cell r="J787">
            <v>380029</v>
          </cell>
          <cell r="K787">
            <v>901367000</v>
          </cell>
        </row>
        <row r="788">
          <cell r="B788">
            <v>1985</v>
          </cell>
          <cell r="E788" t="str">
            <v>CO</v>
          </cell>
          <cell r="F788">
            <v>39183</v>
          </cell>
          <cell r="G788">
            <v>82486000</v>
          </cell>
          <cell r="H788">
            <v>19134</v>
          </cell>
          <cell r="I788">
            <v>27786000</v>
          </cell>
          <cell r="J788">
            <v>59967</v>
          </cell>
          <cell r="K788">
            <v>110272000</v>
          </cell>
        </row>
        <row r="789">
          <cell r="B789">
            <v>1985</v>
          </cell>
          <cell r="E789" t="str">
            <v>CT</v>
          </cell>
          <cell r="F789">
            <v>42325</v>
          </cell>
          <cell r="G789">
            <v>95320000</v>
          </cell>
          <cell r="H789">
            <v>14319</v>
          </cell>
          <cell r="I789">
            <v>18495000</v>
          </cell>
          <cell r="J789">
            <v>57826</v>
          </cell>
          <cell r="K789">
            <v>113815000</v>
          </cell>
        </row>
        <row r="790">
          <cell r="B790">
            <v>1985</v>
          </cell>
          <cell r="E790" t="str">
            <v>DE</v>
          </cell>
          <cell r="F790">
            <v>7432</v>
          </cell>
          <cell r="G790">
            <v>15148000</v>
          </cell>
          <cell r="H790">
            <v>3003</v>
          </cell>
          <cell r="I790">
            <v>4417000</v>
          </cell>
          <cell r="J790">
            <v>10563</v>
          </cell>
          <cell r="K790">
            <v>19566000</v>
          </cell>
        </row>
        <row r="791">
          <cell r="B791">
            <v>1985</v>
          </cell>
          <cell r="E791" t="str">
            <v>DC</v>
          </cell>
          <cell r="F791">
            <v>6748</v>
          </cell>
          <cell r="G791">
            <v>22799000</v>
          </cell>
          <cell r="H791">
            <v>4140</v>
          </cell>
          <cell r="I791">
            <v>7153000</v>
          </cell>
          <cell r="J791">
            <v>11135</v>
          </cell>
          <cell r="K791">
            <v>29953000</v>
          </cell>
        </row>
        <row r="792">
          <cell r="B792">
            <v>1985</v>
          </cell>
          <cell r="E792" t="str">
            <v>FL</v>
          </cell>
          <cell r="F792">
            <v>103490</v>
          </cell>
          <cell r="G792">
            <v>217215000</v>
          </cell>
          <cell r="H792">
            <v>76381</v>
          </cell>
          <cell r="I792">
            <v>84840000</v>
          </cell>
          <cell r="J792">
            <v>182614</v>
          </cell>
          <cell r="K792">
            <v>302056000</v>
          </cell>
        </row>
        <row r="793">
          <cell r="B793">
            <v>1985</v>
          </cell>
          <cell r="E793" t="str">
            <v>GA</v>
          </cell>
          <cell r="F793">
            <v>80294</v>
          </cell>
          <cell r="G793">
            <v>139509000</v>
          </cell>
          <cell r="H793">
            <v>35060</v>
          </cell>
          <cell r="I793">
            <v>33463000</v>
          </cell>
          <cell r="J793">
            <v>116973</v>
          </cell>
          <cell r="K793">
            <v>172973000</v>
          </cell>
        </row>
        <row r="794">
          <cell r="B794">
            <v>1985</v>
          </cell>
          <cell r="E794" t="str">
            <v>HI</v>
          </cell>
          <cell r="F794">
            <v>11225</v>
          </cell>
          <cell r="G794">
            <v>22414000</v>
          </cell>
          <cell r="H794">
            <v>5081</v>
          </cell>
          <cell r="I794">
            <v>7340000</v>
          </cell>
          <cell r="J794">
            <v>16810</v>
          </cell>
          <cell r="K794">
            <v>29754000</v>
          </cell>
        </row>
        <row r="795">
          <cell r="B795">
            <v>1985</v>
          </cell>
          <cell r="E795" t="str">
            <v>ID</v>
          </cell>
          <cell r="F795">
            <v>13420</v>
          </cell>
          <cell r="G795">
            <v>22739000</v>
          </cell>
          <cell r="H795">
            <v>4899</v>
          </cell>
          <cell r="I795">
            <v>5415000</v>
          </cell>
          <cell r="J795">
            <v>18732</v>
          </cell>
          <cell r="K795">
            <v>28155000</v>
          </cell>
        </row>
        <row r="796">
          <cell r="B796">
            <v>1985</v>
          </cell>
          <cell r="E796" t="str">
            <v>IL</v>
          </cell>
          <cell r="F796">
            <v>126592</v>
          </cell>
          <cell r="G796">
            <v>285981000</v>
          </cell>
          <cell r="H796">
            <v>48436</v>
          </cell>
          <cell r="I796">
            <v>69340000</v>
          </cell>
          <cell r="J796">
            <v>177967</v>
          </cell>
          <cell r="K796">
            <v>355322000</v>
          </cell>
        </row>
        <row r="797">
          <cell r="B797">
            <v>1985</v>
          </cell>
          <cell r="E797" t="str">
            <v>IN</v>
          </cell>
          <cell r="F797">
            <v>64620</v>
          </cell>
          <cell r="G797">
            <v>131803000</v>
          </cell>
          <cell r="H797">
            <v>31572</v>
          </cell>
          <cell r="I797">
            <v>36981000</v>
          </cell>
          <cell r="J797">
            <v>98069</v>
          </cell>
          <cell r="K797">
            <v>168784000</v>
          </cell>
        </row>
        <row r="798">
          <cell r="B798">
            <v>1985</v>
          </cell>
          <cell r="E798" t="str">
            <v>IA</v>
          </cell>
          <cell r="F798">
            <v>37638</v>
          </cell>
          <cell r="G798">
            <v>70400000</v>
          </cell>
          <cell r="H798">
            <v>18025</v>
          </cell>
          <cell r="I798">
            <v>22844000</v>
          </cell>
          <cell r="J798">
            <v>57349</v>
          </cell>
          <cell r="K798">
            <v>93245000</v>
          </cell>
        </row>
        <row r="799">
          <cell r="B799">
            <v>1985</v>
          </cell>
          <cell r="E799" t="str">
            <v>KS</v>
          </cell>
          <cell r="F799">
            <v>35813</v>
          </cell>
          <cell r="G799">
            <v>66593000</v>
          </cell>
          <cell r="H799">
            <v>14668</v>
          </cell>
          <cell r="I799">
            <v>19092000</v>
          </cell>
          <cell r="J799">
            <v>51940</v>
          </cell>
          <cell r="K799">
            <v>85686000</v>
          </cell>
        </row>
        <row r="800">
          <cell r="B800">
            <v>1985</v>
          </cell>
          <cell r="E800" t="str">
            <v>KY</v>
          </cell>
          <cell r="F800">
            <v>42811</v>
          </cell>
          <cell r="G800">
            <v>72423000</v>
          </cell>
          <cell r="H800">
            <v>19749</v>
          </cell>
          <cell r="I800">
            <v>23166000</v>
          </cell>
          <cell r="J800">
            <v>63232</v>
          </cell>
          <cell r="K800">
            <v>95590000</v>
          </cell>
        </row>
        <row r="801">
          <cell r="B801">
            <v>1985</v>
          </cell>
          <cell r="E801" t="str">
            <v>LA</v>
          </cell>
          <cell r="F801">
            <v>56057</v>
          </cell>
          <cell r="G801">
            <v>96641000</v>
          </cell>
          <cell r="H801">
            <v>28014</v>
          </cell>
          <cell r="I801">
            <v>30460000</v>
          </cell>
          <cell r="J801">
            <v>84708</v>
          </cell>
          <cell r="K801">
            <v>127102000</v>
          </cell>
        </row>
        <row r="802">
          <cell r="B802">
            <v>1985</v>
          </cell>
          <cell r="E802" t="str">
            <v>ME</v>
          </cell>
          <cell r="F802">
            <v>16723</v>
          </cell>
          <cell r="G802">
            <v>27578000</v>
          </cell>
          <cell r="H802">
            <v>6377</v>
          </cell>
          <cell r="I802">
            <v>7232000</v>
          </cell>
          <cell r="J802">
            <v>23812</v>
          </cell>
          <cell r="K802">
            <v>34811000</v>
          </cell>
        </row>
        <row r="803">
          <cell r="B803">
            <v>1985</v>
          </cell>
          <cell r="E803" t="str">
            <v>MD</v>
          </cell>
          <cell r="F803">
            <v>48511</v>
          </cell>
          <cell r="G803">
            <v>129183000</v>
          </cell>
          <cell r="H803">
            <v>22703</v>
          </cell>
          <cell r="I803">
            <v>34121000</v>
          </cell>
          <cell r="J803">
            <v>73084</v>
          </cell>
          <cell r="K803">
            <v>163305000</v>
          </cell>
        </row>
        <row r="804">
          <cell r="B804">
            <v>1985</v>
          </cell>
          <cell r="E804" t="str">
            <v>MA</v>
          </cell>
          <cell r="F804">
            <v>73271</v>
          </cell>
          <cell r="G804">
            <v>164419000</v>
          </cell>
          <cell r="H804">
            <v>25125</v>
          </cell>
          <cell r="I804">
            <v>32840000</v>
          </cell>
          <cell r="J804">
            <v>100633</v>
          </cell>
          <cell r="K804">
            <v>197259000</v>
          </cell>
        </row>
        <row r="805">
          <cell r="B805">
            <v>1985</v>
          </cell>
          <cell r="E805" t="str">
            <v>MI</v>
          </cell>
          <cell r="F805">
            <v>106481</v>
          </cell>
          <cell r="G805">
            <v>286469000</v>
          </cell>
          <cell r="H805">
            <v>57388</v>
          </cell>
          <cell r="I805">
            <v>90973000</v>
          </cell>
          <cell r="J805">
            <v>169610</v>
          </cell>
          <cell r="K805">
            <v>377442000</v>
          </cell>
        </row>
        <row r="806">
          <cell r="B806">
            <v>1985</v>
          </cell>
          <cell r="E806" t="str">
            <v>MN</v>
          </cell>
          <cell r="F806">
            <v>48057</v>
          </cell>
          <cell r="G806">
            <v>109968000</v>
          </cell>
          <cell r="H806">
            <v>20651</v>
          </cell>
          <cell r="I806">
            <v>32519000</v>
          </cell>
          <cell r="J806">
            <v>71934</v>
          </cell>
          <cell r="K806">
            <v>142487000</v>
          </cell>
        </row>
        <row r="807">
          <cell r="B807">
            <v>1985</v>
          </cell>
          <cell r="E807" t="str">
            <v>MS</v>
          </cell>
          <cell r="F807">
            <v>36872</v>
          </cell>
          <cell r="G807">
            <v>50692000</v>
          </cell>
          <cell r="H807">
            <v>14157</v>
          </cell>
          <cell r="I807">
            <v>11954000</v>
          </cell>
          <cell r="J807">
            <v>51409</v>
          </cell>
          <cell r="K807">
            <v>62646000</v>
          </cell>
        </row>
        <row r="808">
          <cell r="B808">
            <v>1985</v>
          </cell>
          <cell r="E808" t="str">
            <v>MO</v>
          </cell>
          <cell r="F808">
            <v>58731</v>
          </cell>
          <cell r="G808">
            <v>113481000</v>
          </cell>
          <cell r="H808">
            <v>25285</v>
          </cell>
          <cell r="I808">
            <v>28743000</v>
          </cell>
          <cell r="J808">
            <v>86150</v>
          </cell>
          <cell r="K808">
            <v>142225000</v>
          </cell>
        </row>
        <row r="809">
          <cell r="B809">
            <v>1985</v>
          </cell>
          <cell r="E809" t="str">
            <v>MT</v>
          </cell>
          <cell r="F809">
            <v>11875</v>
          </cell>
          <cell r="G809">
            <v>24004000</v>
          </cell>
          <cell r="H809">
            <v>4280</v>
          </cell>
          <cell r="I809">
            <v>5808000</v>
          </cell>
          <cell r="J809">
            <v>16727</v>
          </cell>
          <cell r="K809">
            <v>29812000</v>
          </cell>
        </row>
        <row r="810">
          <cell r="B810">
            <v>1985</v>
          </cell>
          <cell r="E810" t="str">
            <v>NE</v>
          </cell>
          <cell r="F810">
            <v>22119</v>
          </cell>
          <cell r="G810">
            <v>40047000</v>
          </cell>
          <cell r="H810">
            <v>7520</v>
          </cell>
          <cell r="I810">
            <v>9648000</v>
          </cell>
          <cell r="J810">
            <v>30975</v>
          </cell>
          <cell r="K810">
            <v>49696000</v>
          </cell>
        </row>
        <row r="811">
          <cell r="B811">
            <v>1985</v>
          </cell>
          <cell r="E811" t="str">
            <v>NV</v>
          </cell>
          <cell r="F811">
            <v>8764</v>
          </cell>
          <cell r="G811">
            <v>19761000</v>
          </cell>
          <cell r="H811">
            <v>4305</v>
          </cell>
          <cell r="I811">
            <v>8322000</v>
          </cell>
          <cell r="J811">
            <v>13717</v>
          </cell>
          <cell r="K811">
            <v>28084000</v>
          </cell>
        </row>
        <row r="812">
          <cell r="B812">
            <v>1985</v>
          </cell>
          <cell r="E812" t="str">
            <v>NH</v>
          </cell>
          <cell r="F812">
            <v>12741</v>
          </cell>
          <cell r="G812">
            <v>21785000</v>
          </cell>
          <cell r="H812">
            <v>3923</v>
          </cell>
          <cell r="I812">
            <v>4558000</v>
          </cell>
          <cell r="J812">
            <v>17218</v>
          </cell>
          <cell r="K812">
            <v>26343000</v>
          </cell>
        </row>
        <row r="813">
          <cell r="B813">
            <v>1985</v>
          </cell>
          <cell r="E813" t="str">
            <v>NJ</v>
          </cell>
          <cell r="F813">
            <v>102814</v>
          </cell>
          <cell r="G813">
            <v>259851000</v>
          </cell>
          <cell r="H813">
            <v>41665</v>
          </cell>
          <cell r="I813">
            <v>57652000</v>
          </cell>
          <cell r="J813">
            <v>146575</v>
          </cell>
          <cell r="K813">
            <v>317503000</v>
          </cell>
        </row>
        <row r="814">
          <cell r="B814">
            <v>1985</v>
          </cell>
          <cell r="E814" t="str">
            <v>NM</v>
          </cell>
          <cell r="F814">
            <v>20771</v>
          </cell>
          <cell r="G814">
            <v>36343000</v>
          </cell>
          <cell r="H814">
            <v>7722</v>
          </cell>
          <cell r="I814">
            <v>9362000</v>
          </cell>
          <cell r="J814">
            <v>29060</v>
          </cell>
          <cell r="K814">
            <v>45706000</v>
          </cell>
        </row>
        <row r="815">
          <cell r="B815">
            <v>1985</v>
          </cell>
          <cell r="E815" t="str">
            <v>NY</v>
          </cell>
          <cell r="F815">
            <v>221834</v>
          </cell>
          <cell r="G815">
            <v>563772000</v>
          </cell>
          <cell r="H815">
            <v>89042</v>
          </cell>
          <cell r="I815">
            <v>137056000</v>
          </cell>
          <cell r="J815">
            <v>317096</v>
          </cell>
          <cell r="K815">
            <v>700828000</v>
          </cell>
        </row>
        <row r="816">
          <cell r="B816">
            <v>1985</v>
          </cell>
          <cell r="E816" t="str">
            <v>NC</v>
          </cell>
          <cell r="F816">
            <v>81885</v>
          </cell>
          <cell r="G816">
            <v>163749000</v>
          </cell>
          <cell r="H816">
            <v>33593</v>
          </cell>
          <cell r="I816">
            <v>35955000</v>
          </cell>
          <cell r="J816">
            <v>119670</v>
          </cell>
          <cell r="K816">
            <v>199705000</v>
          </cell>
        </row>
        <row r="817">
          <cell r="B817">
            <v>1985</v>
          </cell>
          <cell r="E817" t="str">
            <v>ND</v>
          </cell>
          <cell r="F817">
            <v>9860</v>
          </cell>
          <cell r="G817">
            <v>23403000</v>
          </cell>
          <cell r="H817">
            <v>3200</v>
          </cell>
          <cell r="I817">
            <v>4334000</v>
          </cell>
          <cell r="J817">
            <v>13592</v>
          </cell>
          <cell r="K817">
            <v>27737000</v>
          </cell>
        </row>
        <row r="818">
          <cell r="B818">
            <v>1985</v>
          </cell>
          <cell r="E818" t="str">
            <v>OH</v>
          </cell>
          <cell r="F818">
            <v>122659</v>
          </cell>
          <cell r="G818">
            <v>264254000</v>
          </cell>
          <cell r="H818">
            <v>55366</v>
          </cell>
          <cell r="I818">
            <v>72650000</v>
          </cell>
          <cell r="J818">
            <v>181751</v>
          </cell>
          <cell r="K818">
            <v>336905000</v>
          </cell>
        </row>
        <row r="819">
          <cell r="B819">
            <v>1985</v>
          </cell>
          <cell r="E819" t="str">
            <v>OK</v>
          </cell>
          <cell r="F819">
            <v>44190</v>
          </cell>
          <cell r="G819">
            <v>76606000</v>
          </cell>
          <cell r="H819">
            <v>19339</v>
          </cell>
          <cell r="I819">
            <v>22626000</v>
          </cell>
          <cell r="J819">
            <v>64198</v>
          </cell>
          <cell r="K819">
            <v>99233000</v>
          </cell>
        </row>
        <row r="820">
          <cell r="B820">
            <v>1985</v>
          </cell>
          <cell r="E820" t="str">
            <v>OR</v>
          </cell>
          <cell r="F820">
            <v>32265</v>
          </cell>
          <cell r="G820">
            <v>68380000</v>
          </cell>
          <cell r="H820">
            <v>14516</v>
          </cell>
          <cell r="I820">
            <v>20973000</v>
          </cell>
          <cell r="J820">
            <v>49067</v>
          </cell>
          <cell r="K820">
            <v>89354000</v>
          </cell>
        </row>
        <row r="821">
          <cell r="B821">
            <v>1985</v>
          </cell>
          <cell r="E821" t="str">
            <v>PA</v>
          </cell>
          <cell r="F821">
            <v>127541</v>
          </cell>
          <cell r="G821">
            <v>272847000</v>
          </cell>
          <cell r="H821">
            <v>54153</v>
          </cell>
          <cell r="I821">
            <v>77181000</v>
          </cell>
          <cell r="J821">
            <v>185155</v>
          </cell>
          <cell r="K821">
            <v>350028000</v>
          </cell>
        </row>
        <row r="822">
          <cell r="B822">
            <v>1985</v>
          </cell>
          <cell r="E822" t="str">
            <v>RI</v>
          </cell>
          <cell r="F822">
            <v>10636</v>
          </cell>
          <cell r="G822">
            <v>28043000</v>
          </cell>
          <cell r="H822">
            <v>3387</v>
          </cell>
          <cell r="I822">
            <v>4729000</v>
          </cell>
          <cell r="J822">
            <v>14272</v>
          </cell>
          <cell r="K822">
            <v>32772000</v>
          </cell>
        </row>
        <row r="823">
          <cell r="B823">
            <v>1985</v>
          </cell>
          <cell r="E823" t="str">
            <v>SC</v>
          </cell>
          <cell r="F823">
            <v>47516</v>
          </cell>
          <cell r="G823">
            <v>79140000</v>
          </cell>
          <cell r="H823">
            <v>17768</v>
          </cell>
          <cell r="I823">
            <v>18032000</v>
          </cell>
          <cell r="J823">
            <v>65936</v>
          </cell>
          <cell r="K823">
            <v>97173000</v>
          </cell>
        </row>
        <row r="824">
          <cell r="B824">
            <v>1985</v>
          </cell>
          <cell r="E824" t="str">
            <v>SD</v>
          </cell>
          <cell r="F824">
            <v>10381</v>
          </cell>
          <cell r="G824">
            <v>16076000</v>
          </cell>
          <cell r="H824">
            <v>3999</v>
          </cell>
          <cell r="I824">
            <v>4478000</v>
          </cell>
          <cell r="J824">
            <v>14807</v>
          </cell>
          <cell r="K824">
            <v>20554000</v>
          </cell>
        </row>
        <row r="825">
          <cell r="B825">
            <v>1985</v>
          </cell>
          <cell r="E825" t="str">
            <v>TN</v>
          </cell>
          <cell r="F825">
            <v>53173</v>
          </cell>
          <cell r="G825">
            <v>94683000</v>
          </cell>
          <cell r="H825">
            <v>24357</v>
          </cell>
          <cell r="I825">
            <v>23999000</v>
          </cell>
          <cell r="J825">
            <v>78355</v>
          </cell>
          <cell r="K825">
            <v>118683000</v>
          </cell>
        </row>
        <row r="826">
          <cell r="B826">
            <v>1985</v>
          </cell>
          <cell r="E826" t="str">
            <v>TX</v>
          </cell>
          <cell r="F826">
            <v>242030</v>
          </cell>
          <cell r="G826">
            <v>443299000</v>
          </cell>
          <cell r="H826">
            <v>103728</v>
          </cell>
          <cell r="I826">
            <v>122169000</v>
          </cell>
          <cell r="J826">
            <v>348906</v>
          </cell>
          <cell r="K826">
            <v>565469000</v>
          </cell>
        </row>
        <row r="827">
          <cell r="B827">
            <v>1985</v>
          </cell>
          <cell r="E827" t="str">
            <v>UT</v>
          </cell>
          <cell r="F827">
            <v>20153</v>
          </cell>
          <cell r="G827">
            <v>39170000</v>
          </cell>
          <cell r="H827">
            <v>7595</v>
          </cell>
          <cell r="I827">
            <v>10670000</v>
          </cell>
          <cell r="J827">
            <v>28528</v>
          </cell>
          <cell r="K827">
            <v>49841000</v>
          </cell>
        </row>
        <row r="828">
          <cell r="B828">
            <v>1985</v>
          </cell>
          <cell r="E828" t="str">
            <v>VT</v>
          </cell>
          <cell r="F828">
            <v>7908</v>
          </cell>
          <cell r="G828">
            <v>13755000</v>
          </cell>
          <cell r="H828">
            <v>2166</v>
          </cell>
          <cell r="I828">
            <v>2478000</v>
          </cell>
          <cell r="J828">
            <v>10536</v>
          </cell>
          <cell r="K828">
            <v>16233000</v>
          </cell>
        </row>
        <row r="829">
          <cell r="B829">
            <v>1985</v>
          </cell>
          <cell r="E829" t="str">
            <v>VA</v>
          </cell>
          <cell r="F829">
            <v>76210</v>
          </cell>
          <cell r="G829">
            <v>148458000</v>
          </cell>
          <cell r="H829">
            <v>36065</v>
          </cell>
          <cell r="I829">
            <v>42379000</v>
          </cell>
          <cell r="J829">
            <v>114463</v>
          </cell>
          <cell r="K829">
            <v>190838000</v>
          </cell>
        </row>
        <row r="830">
          <cell r="B830">
            <v>1985</v>
          </cell>
          <cell r="E830" t="str">
            <v>WA</v>
          </cell>
          <cell r="F830">
            <v>41239</v>
          </cell>
          <cell r="G830">
            <v>98794000</v>
          </cell>
          <cell r="H830">
            <v>25298</v>
          </cell>
          <cell r="I830">
            <v>30780000</v>
          </cell>
          <cell r="J830">
            <v>68149</v>
          </cell>
          <cell r="K830">
            <v>129575000</v>
          </cell>
        </row>
        <row r="831">
          <cell r="B831">
            <v>1985</v>
          </cell>
          <cell r="E831" t="str">
            <v>WV</v>
          </cell>
          <cell r="F831">
            <v>28607</v>
          </cell>
          <cell r="G831">
            <v>51830000</v>
          </cell>
          <cell r="H831">
            <v>13560</v>
          </cell>
          <cell r="I831">
            <v>16213000</v>
          </cell>
          <cell r="J831">
            <v>42684</v>
          </cell>
          <cell r="K831">
            <v>68044000</v>
          </cell>
        </row>
        <row r="832">
          <cell r="B832">
            <v>1985</v>
          </cell>
          <cell r="E832" t="str">
            <v>WI</v>
          </cell>
          <cell r="F832">
            <v>57021</v>
          </cell>
          <cell r="G832">
            <v>127231000</v>
          </cell>
          <cell r="H832">
            <v>18797</v>
          </cell>
          <cell r="I832">
            <v>28670000</v>
          </cell>
          <cell r="J832">
            <v>78767</v>
          </cell>
          <cell r="K832">
            <v>155901000</v>
          </cell>
        </row>
        <row r="833">
          <cell r="B833">
            <v>1985</v>
          </cell>
          <cell r="E833" t="str">
            <v>WY</v>
          </cell>
          <cell r="F833">
            <v>8813</v>
          </cell>
          <cell r="G833">
            <v>19794000</v>
          </cell>
          <cell r="H833">
            <v>3929</v>
          </cell>
          <cell r="I833">
            <v>5975000</v>
          </cell>
          <cell r="J833">
            <v>13132</v>
          </cell>
          <cell r="K833">
            <v>25770000</v>
          </cell>
        </row>
        <row r="834">
          <cell r="B834">
            <v>1986</v>
          </cell>
          <cell r="E834" t="str">
            <v>US</v>
          </cell>
          <cell r="F834">
            <v>2878377</v>
          </cell>
          <cell r="G834">
            <v>6814124000</v>
          </cell>
          <cell r="H834">
            <v>1345070</v>
          </cell>
          <cell r="I834">
            <v>1847688000</v>
          </cell>
          <cell r="J834">
            <v>4403266</v>
          </cell>
          <cell r="K834">
            <v>8661813000</v>
          </cell>
        </row>
        <row r="835">
          <cell r="B835">
            <v>1986</v>
          </cell>
          <cell r="E835" t="str">
            <v>AL</v>
          </cell>
          <cell r="F835">
            <v>47436</v>
          </cell>
          <cell r="G835">
            <v>88831000</v>
          </cell>
          <cell r="H835">
            <v>22201</v>
          </cell>
          <cell r="I835">
            <v>22215000</v>
          </cell>
          <cell r="J835">
            <v>71089</v>
          </cell>
          <cell r="K835">
            <v>111047000</v>
          </cell>
        </row>
        <row r="836">
          <cell r="B836">
            <v>1986</v>
          </cell>
          <cell r="E836" t="str">
            <v>AK</v>
          </cell>
          <cell r="F836">
            <v>8680</v>
          </cell>
          <cell r="G836">
            <v>32459000</v>
          </cell>
          <cell r="H836">
            <v>4465</v>
          </cell>
          <cell r="I836">
            <v>11067000</v>
          </cell>
          <cell r="J836">
            <v>13692</v>
          </cell>
          <cell r="K836">
            <v>43526000</v>
          </cell>
        </row>
        <row r="837">
          <cell r="B837">
            <v>1986</v>
          </cell>
          <cell r="E837" t="str">
            <v>AZ</v>
          </cell>
          <cell r="F837">
            <v>37780</v>
          </cell>
          <cell r="G837">
            <v>97317000</v>
          </cell>
          <cell r="H837">
            <v>19533</v>
          </cell>
          <cell r="I837">
            <v>28500000</v>
          </cell>
          <cell r="J837">
            <v>60905</v>
          </cell>
          <cell r="K837">
            <v>125818000</v>
          </cell>
        </row>
        <row r="838">
          <cell r="B838">
            <v>1986</v>
          </cell>
          <cell r="E838" t="str">
            <v>AR</v>
          </cell>
          <cell r="F838">
            <v>30317</v>
          </cell>
          <cell r="G838">
            <v>51248000</v>
          </cell>
          <cell r="H838">
            <v>13432</v>
          </cell>
          <cell r="I838">
            <v>12870000</v>
          </cell>
          <cell r="J838">
            <v>44571</v>
          </cell>
          <cell r="K838">
            <v>64119000</v>
          </cell>
        </row>
        <row r="839">
          <cell r="B839">
            <v>1986</v>
          </cell>
          <cell r="E839" t="str">
            <v>CA</v>
          </cell>
          <cell r="F839">
            <v>238583</v>
          </cell>
          <cell r="G839">
            <v>764519000</v>
          </cell>
          <cell r="H839">
            <v>137180</v>
          </cell>
          <cell r="I839">
            <v>236187000</v>
          </cell>
          <cell r="J839">
            <v>425259</v>
          </cell>
          <cell r="K839">
            <v>1000707000</v>
          </cell>
        </row>
        <row r="840">
          <cell r="B840">
            <v>1986</v>
          </cell>
          <cell r="E840" t="str">
            <v>CO</v>
          </cell>
          <cell r="F840">
            <v>40625</v>
          </cell>
          <cell r="G840">
            <v>91980000</v>
          </cell>
          <cell r="H840">
            <v>21429</v>
          </cell>
          <cell r="I840">
            <v>31951000</v>
          </cell>
          <cell r="J840">
            <v>64647</v>
          </cell>
          <cell r="K840">
            <v>123931000</v>
          </cell>
        </row>
        <row r="841">
          <cell r="B841">
            <v>1986</v>
          </cell>
          <cell r="E841" t="str">
            <v>CT</v>
          </cell>
          <cell r="F841">
            <v>43424</v>
          </cell>
          <cell r="G841">
            <v>102343000</v>
          </cell>
          <cell r="H841">
            <v>14994</v>
          </cell>
          <cell r="I841">
            <v>20541000</v>
          </cell>
          <cell r="J841">
            <v>60327</v>
          </cell>
          <cell r="K841">
            <v>122885000</v>
          </cell>
        </row>
        <row r="842">
          <cell r="B842">
            <v>1986</v>
          </cell>
          <cell r="E842" t="str">
            <v>DE</v>
          </cell>
          <cell r="F842">
            <v>7503</v>
          </cell>
          <cell r="G842">
            <v>17274000</v>
          </cell>
          <cell r="H842">
            <v>3545</v>
          </cell>
          <cell r="I842">
            <v>4910000</v>
          </cell>
          <cell r="J842">
            <v>11207</v>
          </cell>
          <cell r="K842">
            <v>22184000</v>
          </cell>
        </row>
        <row r="843">
          <cell r="B843">
            <v>1986</v>
          </cell>
          <cell r="E843" t="str">
            <v>DC</v>
          </cell>
          <cell r="F843">
            <v>6094</v>
          </cell>
          <cell r="G843">
            <v>20159000</v>
          </cell>
          <cell r="H843">
            <v>4537</v>
          </cell>
          <cell r="I843">
            <v>8877000</v>
          </cell>
          <cell r="J843">
            <v>10856</v>
          </cell>
          <cell r="K843">
            <v>29036000</v>
          </cell>
        </row>
        <row r="844">
          <cell r="B844">
            <v>1986</v>
          </cell>
          <cell r="E844" t="str">
            <v>FL</v>
          </cell>
          <cell r="F844">
            <v>107201</v>
          </cell>
          <cell r="G844">
            <v>259250000</v>
          </cell>
          <cell r="H844">
            <v>75886</v>
          </cell>
          <cell r="I844">
            <v>96401000</v>
          </cell>
          <cell r="J844">
            <v>191487</v>
          </cell>
          <cell r="K844">
            <v>355651000</v>
          </cell>
        </row>
        <row r="845">
          <cell r="B845">
            <v>1986</v>
          </cell>
          <cell r="E845" t="str">
            <v>GA</v>
          </cell>
          <cell r="F845">
            <v>83802</v>
          </cell>
          <cell r="G845">
            <v>157172000</v>
          </cell>
          <cell r="H845">
            <v>34227</v>
          </cell>
          <cell r="I845">
            <v>36830000</v>
          </cell>
          <cell r="J845">
            <v>120572</v>
          </cell>
          <cell r="K845">
            <v>194002000</v>
          </cell>
        </row>
        <row r="846">
          <cell r="B846">
            <v>1986</v>
          </cell>
          <cell r="E846" t="str">
            <v>HI</v>
          </cell>
          <cell r="F846">
            <v>11328</v>
          </cell>
          <cell r="G846">
            <v>23283000</v>
          </cell>
          <cell r="H846">
            <v>5265</v>
          </cell>
          <cell r="I846">
            <v>7009000</v>
          </cell>
          <cell r="J846">
            <v>17566</v>
          </cell>
          <cell r="K846">
            <v>30292000</v>
          </cell>
        </row>
        <row r="847">
          <cell r="B847">
            <v>1986</v>
          </cell>
          <cell r="E847" t="str">
            <v>ID</v>
          </cell>
          <cell r="F847">
            <v>13655</v>
          </cell>
          <cell r="G847">
            <v>23888000</v>
          </cell>
          <cell r="H847">
            <v>5231</v>
          </cell>
          <cell r="I847">
            <v>5982000</v>
          </cell>
          <cell r="J847">
            <v>19513</v>
          </cell>
          <cell r="K847">
            <v>29870000</v>
          </cell>
        </row>
        <row r="848">
          <cell r="B848">
            <v>1986</v>
          </cell>
          <cell r="E848" t="str">
            <v>IL</v>
          </cell>
          <cell r="F848">
            <v>125855</v>
          </cell>
          <cell r="G848">
            <v>319160000</v>
          </cell>
          <cell r="H848">
            <v>55588</v>
          </cell>
          <cell r="I848">
            <v>84546000</v>
          </cell>
          <cell r="J848">
            <v>186058</v>
          </cell>
          <cell r="K848">
            <v>403707000</v>
          </cell>
        </row>
        <row r="849">
          <cell r="B849">
            <v>1986</v>
          </cell>
          <cell r="E849" t="str">
            <v>IN</v>
          </cell>
          <cell r="F849">
            <v>65402</v>
          </cell>
          <cell r="G849">
            <v>146034000</v>
          </cell>
          <cell r="H849">
            <v>32318</v>
          </cell>
          <cell r="I849">
            <v>40596000</v>
          </cell>
          <cell r="J849">
            <v>101729</v>
          </cell>
          <cell r="K849">
            <v>186631000</v>
          </cell>
        </row>
        <row r="850">
          <cell r="B850">
            <v>1986</v>
          </cell>
          <cell r="E850" t="str">
            <v>IA</v>
          </cell>
          <cell r="F850">
            <v>37523</v>
          </cell>
          <cell r="G850">
            <v>76702000</v>
          </cell>
          <cell r="H850">
            <v>18055</v>
          </cell>
          <cell r="I850">
            <v>23348000</v>
          </cell>
          <cell r="J850">
            <v>58323</v>
          </cell>
          <cell r="K850">
            <v>100050000</v>
          </cell>
        </row>
        <row r="851">
          <cell r="B851">
            <v>1986</v>
          </cell>
          <cell r="E851" t="str">
            <v>KS</v>
          </cell>
          <cell r="F851">
            <v>36938</v>
          </cell>
          <cell r="G851">
            <v>73319000</v>
          </cell>
          <cell r="H851">
            <v>16171</v>
          </cell>
          <cell r="I851">
            <v>21308000</v>
          </cell>
          <cell r="J851">
            <v>54851</v>
          </cell>
          <cell r="K851">
            <v>94627000</v>
          </cell>
        </row>
        <row r="852">
          <cell r="B852">
            <v>1986</v>
          </cell>
          <cell r="E852" t="str">
            <v>KY</v>
          </cell>
          <cell r="F852">
            <v>44218</v>
          </cell>
          <cell r="G852">
            <v>83821000</v>
          </cell>
          <cell r="H852">
            <v>21345</v>
          </cell>
          <cell r="I852">
            <v>25268000</v>
          </cell>
          <cell r="J852">
            <v>66627</v>
          </cell>
          <cell r="K852">
            <v>109090000</v>
          </cell>
        </row>
        <row r="853">
          <cell r="B853">
            <v>1986</v>
          </cell>
          <cell r="E853" t="str">
            <v>LA</v>
          </cell>
          <cell r="F853">
            <v>55802</v>
          </cell>
          <cell r="G853">
            <v>100806000</v>
          </cell>
          <cell r="H853">
            <v>28930</v>
          </cell>
          <cell r="I853">
            <v>30139000</v>
          </cell>
          <cell r="J853">
            <v>86052</v>
          </cell>
          <cell r="K853">
            <v>130945000</v>
          </cell>
        </row>
        <row r="854">
          <cell r="B854">
            <v>1986</v>
          </cell>
          <cell r="E854" t="str">
            <v>ME</v>
          </cell>
          <cell r="F854">
            <v>17063</v>
          </cell>
          <cell r="G854">
            <v>30971000</v>
          </cell>
          <cell r="H854">
            <v>6605</v>
          </cell>
          <cell r="I854">
            <v>7992000</v>
          </cell>
          <cell r="J854">
            <v>24691</v>
          </cell>
          <cell r="K854">
            <v>38963000</v>
          </cell>
        </row>
        <row r="855">
          <cell r="B855">
            <v>1986</v>
          </cell>
          <cell r="E855" t="str">
            <v>MD</v>
          </cell>
          <cell r="F855">
            <v>49339</v>
          </cell>
          <cell r="G855">
            <v>140939000</v>
          </cell>
          <cell r="H855">
            <v>24873</v>
          </cell>
          <cell r="I855">
            <v>37411000</v>
          </cell>
          <cell r="J855">
            <v>77431</v>
          </cell>
          <cell r="K855">
            <v>178350000</v>
          </cell>
        </row>
        <row r="856">
          <cell r="B856">
            <v>1986</v>
          </cell>
          <cell r="E856" t="str">
            <v>MA</v>
          </cell>
          <cell r="F856">
            <v>74191</v>
          </cell>
          <cell r="G856">
            <v>175981000</v>
          </cell>
          <cell r="H856">
            <v>26406</v>
          </cell>
          <cell r="I856">
            <v>35451000</v>
          </cell>
          <cell r="J856">
            <v>104271</v>
          </cell>
          <cell r="K856">
            <v>211432000</v>
          </cell>
        </row>
        <row r="857">
          <cell r="B857">
            <v>1986</v>
          </cell>
          <cell r="E857" t="str">
            <v>MI</v>
          </cell>
          <cell r="F857">
            <v>108092</v>
          </cell>
          <cell r="G857">
            <v>319043000</v>
          </cell>
          <cell r="H857">
            <v>60892</v>
          </cell>
          <cell r="I857">
            <v>97067000</v>
          </cell>
          <cell r="J857">
            <v>179522</v>
          </cell>
          <cell r="K857">
            <v>416110000</v>
          </cell>
        </row>
        <row r="858">
          <cell r="B858">
            <v>1986</v>
          </cell>
          <cell r="E858" t="str">
            <v>MN</v>
          </cell>
          <cell r="F858">
            <v>48709</v>
          </cell>
          <cell r="G858">
            <v>153803000</v>
          </cell>
          <cell r="H858">
            <v>16066</v>
          </cell>
          <cell r="I858">
            <v>26988000</v>
          </cell>
          <cell r="J858">
            <v>66673</v>
          </cell>
          <cell r="K858">
            <v>180791000</v>
          </cell>
        </row>
        <row r="859">
          <cell r="B859">
            <v>1986</v>
          </cell>
          <cell r="E859" t="str">
            <v>MS</v>
          </cell>
          <cell r="F859">
            <v>37296</v>
          </cell>
          <cell r="G859">
            <v>55643000</v>
          </cell>
          <cell r="H859">
            <v>13910</v>
          </cell>
          <cell r="I859">
            <v>13527000</v>
          </cell>
          <cell r="J859">
            <v>52217</v>
          </cell>
          <cell r="K859">
            <v>69171000</v>
          </cell>
        </row>
        <row r="860">
          <cell r="B860">
            <v>1986</v>
          </cell>
          <cell r="E860" t="str">
            <v>MO</v>
          </cell>
          <cell r="F860">
            <v>58850</v>
          </cell>
          <cell r="G860">
            <v>128828000</v>
          </cell>
          <cell r="H860">
            <v>25796</v>
          </cell>
          <cell r="I860">
            <v>33559000</v>
          </cell>
          <cell r="J860">
            <v>87579</v>
          </cell>
          <cell r="K860">
            <v>162387000</v>
          </cell>
        </row>
        <row r="861">
          <cell r="B861">
            <v>1986</v>
          </cell>
          <cell r="E861" t="str">
            <v>MT</v>
          </cell>
          <cell r="F861">
            <v>11905</v>
          </cell>
          <cell r="G861">
            <v>25077000</v>
          </cell>
          <cell r="H861">
            <v>4877</v>
          </cell>
          <cell r="I861">
            <v>6546000</v>
          </cell>
          <cell r="J861">
            <v>17745</v>
          </cell>
          <cell r="K861">
            <v>31623000</v>
          </cell>
        </row>
        <row r="862">
          <cell r="B862">
            <v>1986</v>
          </cell>
          <cell r="E862" t="str">
            <v>NE</v>
          </cell>
          <cell r="F862">
            <v>22416</v>
          </cell>
          <cell r="G862">
            <v>44251000</v>
          </cell>
          <cell r="H862">
            <v>8276</v>
          </cell>
          <cell r="I862">
            <v>10599000</v>
          </cell>
          <cell r="J862">
            <v>32622</v>
          </cell>
          <cell r="K862">
            <v>54851000</v>
          </cell>
        </row>
        <row r="863">
          <cell r="B863">
            <v>1986</v>
          </cell>
          <cell r="E863" t="str">
            <v>NV</v>
          </cell>
          <cell r="F863">
            <v>9167</v>
          </cell>
          <cell r="G863">
            <v>22715000</v>
          </cell>
          <cell r="H863">
            <v>5282</v>
          </cell>
          <cell r="I863">
            <v>8579000</v>
          </cell>
          <cell r="J863">
            <v>16091</v>
          </cell>
          <cell r="K863">
            <v>31295000</v>
          </cell>
        </row>
        <row r="864">
          <cell r="B864">
            <v>1986</v>
          </cell>
          <cell r="E864" t="str">
            <v>NH</v>
          </cell>
          <cell r="F864">
            <v>13168</v>
          </cell>
          <cell r="G864">
            <v>24878000</v>
          </cell>
          <cell r="H864">
            <v>4344</v>
          </cell>
          <cell r="I864">
            <v>5399000</v>
          </cell>
          <cell r="J864">
            <v>18267</v>
          </cell>
          <cell r="K864">
            <v>30277000</v>
          </cell>
        </row>
        <row r="865">
          <cell r="B865">
            <v>1986</v>
          </cell>
          <cell r="E865" t="str">
            <v>NJ</v>
          </cell>
          <cell r="F865">
            <v>104317</v>
          </cell>
          <cell r="G865">
            <v>285515000</v>
          </cell>
          <cell r="H865">
            <v>43588</v>
          </cell>
          <cell r="I865">
            <v>65677000</v>
          </cell>
          <cell r="J865">
            <v>151842</v>
          </cell>
          <cell r="K865">
            <v>351193000</v>
          </cell>
        </row>
        <row r="866">
          <cell r="B866">
            <v>1986</v>
          </cell>
          <cell r="E866" t="str">
            <v>NM</v>
          </cell>
          <cell r="F866">
            <v>20617</v>
          </cell>
          <cell r="G866">
            <v>39709000</v>
          </cell>
          <cell r="H866">
            <v>8324</v>
          </cell>
          <cell r="I866">
            <v>10414000</v>
          </cell>
          <cell r="J866">
            <v>29736</v>
          </cell>
          <cell r="K866">
            <v>50123000</v>
          </cell>
        </row>
        <row r="867">
          <cell r="B867">
            <v>1986</v>
          </cell>
          <cell r="E867" t="str">
            <v>NY</v>
          </cell>
          <cell r="F867">
            <v>224542</v>
          </cell>
          <cell r="G867">
            <v>614206000</v>
          </cell>
          <cell r="H867">
            <v>95769</v>
          </cell>
          <cell r="I867">
            <v>150306000</v>
          </cell>
          <cell r="J867">
            <v>331829</v>
          </cell>
          <cell r="K867">
            <v>764513000</v>
          </cell>
        </row>
        <row r="868">
          <cell r="B868">
            <v>1986</v>
          </cell>
          <cell r="E868" t="str">
            <v>NC</v>
          </cell>
          <cell r="F868">
            <v>82058</v>
          </cell>
          <cell r="G868">
            <v>169192000</v>
          </cell>
          <cell r="H868">
            <v>34857</v>
          </cell>
          <cell r="I868">
            <v>37798000</v>
          </cell>
          <cell r="J868">
            <v>119634</v>
          </cell>
          <cell r="K868">
            <v>206990000</v>
          </cell>
        </row>
        <row r="869">
          <cell r="B869">
            <v>1986</v>
          </cell>
          <cell r="E869" t="str">
            <v>ND</v>
          </cell>
          <cell r="F869">
            <v>9766</v>
          </cell>
          <cell r="G869">
            <v>25262000</v>
          </cell>
          <cell r="H869">
            <v>3660</v>
          </cell>
          <cell r="I869">
            <v>5192000</v>
          </cell>
          <cell r="J869">
            <v>14472</v>
          </cell>
          <cell r="K869">
            <v>30455000</v>
          </cell>
        </row>
        <row r="870">
          <cell r="B870">
            <v>1986</v>
          </cell>
          <cell r="E870" t="str">
            <v>OH</v>
          </cell>
          <cell r="F870">
            <v>122823</v>
          </cell>
          <cell r="G870">
            <v>292338000</v>
          </cell>
          <cell r="H870">
            <v>58755</v>
          </cell>
          <cell r="I870">
            <v>82077000</v>
          </cell>
          <cell r="J870">
            <v>188003</v>
          </cell>
          <cell r="K870">
            <v>374415000</v>
          </cell>
        </row>
        <row r="871">
          <cell r="B871">
            <v>1986</v>
          </cell>
          <cell r="E871" t="str">
            <v>OK</v>
          </cell>
          <cell r="F871">
            <v>43394</v>
          </cell>
          <cell r="G871">
            <v>80436000</v>
          </cell>
          <cell r="H871">
            <v>19920</v>
          </cell>
          <cell r="I871">
            <v>23988000</v>
          </cell>
          <cell r="J871">
            <v>64513</v>
          </cell>
          <cell r="K871">
            <v>104425000</v>
          </cell>
        </row>
        <row r="872">
          <cell r="B872">
            <v>1986</v>
          </cell>
          <cell r="E872" t="str">
            <v>OR</v>
          </cell>
          <cell r="F872">
            <v>32177</v>
          </cell>
          <cell r="G872">
            <v>75598000</v>
          </cell>
          <cell r="H872">
            <v>15042</v>
          </cell>
          <cell r="I872">
            <v>22914000</v>
          </cell>
          <cell r="J872">
            <v>51013</v>
          </cell>
          <cell r="K872">
            <v>98513000</v>
          </cell>
        </row>
        <row r="873">
          <cell r="B873">
            <v>1986</v>
          </cell>
          <cell r="E873" t="str">
            <v>PA</v>
          </cell>
          <cell r="F873">
            <v>130745</v>
          </cell>
          <cell r="G873">
            <v>305996000</v>
          </cell>
          <cell r="H873">
            <v>58475</v>
          </cell>
          <cell r="I873">
            <v>83134000</v>
          </cell>
          <cell r="J873">
            <v>193929</v>
          </cell>
          <cell r="K873">
            <v>389131000</v>
          </cell>
        </row>
        <row r="874">
          <cell r="B874">
            <v>1986</v>
          </cell>
          <cell r="E874" t="str">
            <v>RI</v>
          </cell>
          <cell r="F874">
            <v>10906</v>
          </cell>
          <cell r="G874">
            <v>30145000</v>
          </cell>
          <cell r="H874">
            <v>3452</v>
          </cell>
          <cell r="I874">
            <v>4676000</v>
          </cell>
          <cell r="J874">
            <v>14760</v>
          </cell>
          <cell r="K874">
            <v>34822000</v>
          </cell>
        </row>
        <row r="875">
          <cell r="B875">
            <v>1986</v>
          </cell>
          <cell r="E875" t="str">
            <v>SC</v>
          </cell>
          <cell r="F875">
            <v>47515</v>
          </cell>
          <cell r="G875">
            <v>90072000</v>
          </cell>
          <cell r="H875">
            <v>19123</v>
          </cell>
          <cell r="I875">
            <v>20780000</v>
          </cell>
          <cell r="J875">
            <v>68149</v>
          </cell>
          <cell r="K875">
            <v>110852000</v>
          </cell>
        </row>
        <row r="876">
          <cell r="B876">
            <v>1986</v>
          </cell>
          <cell r="E876" t="str">
            <v>SD</v>
          </cell>
          <cell r="F876">
            <v>10487</v>
          </cell>
          <cell r="G876">
            <v>17399000</v>
          </cell>
          <cell r="H876">
            <v>4046</v>
          </cell>
          <cell r="I876">
            <v>4739000</v>
          </cell>
          <cell r="J876">
            <v>15110</v>
          </cell>
          <cell r="K876">
            <v>22138000</v>
          </cell>
        </row>
        <row r="877">
          <cell r="B877">
            <v>1986</v>
          </cell>
          <cell r="E877" t="str">
            <v>TN</v>
          </cell>
          <cell r="F877">
            <v>54741</v>
          </cell>
          <cell r="G877">
            <v>104021000</v>
          </cell>
          <cell r="H877">
            <v>25159</v>
          </cell>
          <cell r="I877">
            <v>24553000</v>
          </cell>
          <cell r="J877">
            <v>81344</v>
          </cell>
          <cell r="K877">
            <v>128574000</v>
          </cell>
        </row>
        <row r="878">
          <cell r="B878">
            <v>1986</v>
          </cell>
          <cell r="E878" t="str">
            <v>TX</v>
          </cell>
          <cell r="F878">
            <v>249004</v>
          </cell>
          <cell r="G878">
            <v>490673000</v>
          </cell>
          <cell r="H878">
            <v>110788</v>
          </cell>
          <cell r="I878">
            <v>134503000</v>
          </cell>
          <cell r="J878">
            <v>365985</v>
          </cell>
          <cell r="K878">
            <v>625176000</v>
          </cell>
        </row>
        <row r="879">
          <cell r="B879">
            <v>1986</v>
          </cell>
          <cell r="E879" t="str">
            <v>UT</v>
          </cell>
          <cell r="F879">
            <v>20357</v>
          </cell>
          <cell r="G879">
            <v>43327000</v>
          </cell>
          <cell r="H879">
            <v>8655</v>
          </cell>
          <cell r="I879">
            <v>11553000</v>
          </cell>
          <cell r="J879">
            <v>30687</v>
          </cell>
          <cell r="K879">
            <v>54881000</v>
          </cell>
        </row>
        <row r="880">
          <cell r="B880">
            <v>1986</v>
          </cell>
          <cell r="E880" t="str">
            <v>VT</v>
          </cell>
          <cell r="F880">
            <v>7828</v>
          </cell>
          <cell r="G880">
            <v>14754000</v>
          </cell>
          <cell r="H880">
            <v>2334</v>
          </cell>
          <cell r="I880">
            <v>2829000</v>
          </cell>
          <cell r="J880">
            <v>10855</v>
          </cell>
          <cell r="K880">
            <v>17583000</v>
          </cell>
        </row>
        <row r="881">
          <cell r="B881">
            <v>1986</v>
          </cell>
          <cell r="E881" t="str">
            <v>VA</v>
          </cell>
          <cell r="F881">
            <v>78130</v>
          </cell>
          <cell r="G881">
            <v>161608000</v>
          </cell>
          <cell r="H881">
            <v>37956</v>
          </cell>
          <cell r="I881">
            <v>42977000</v>
          </cell>
          <cell r="J881">
            <v>119233</v>
          </cell>
          <cell r="K881">
            <v>204586000</v>
          </cell>
        </row>
        <row r="882">
          <cell r="B882">
            <v>1986</v>
          </cell>
          <cell r="E882" t="str">
            <v>WA</v>
          </cell>
          <cell r="F882">
            <v>42080</v>
          </cell>
          <cell r="G882">
            <v>105190000</v>
          </cell>
          <cell r="H882">
            <v>25934</v>
          </cell>
          <cell r="I882">
            <v>32789000</v>
          </cell>
          <cell r="J882">
            <v>71104</v>
          </cell>
          <cell r="K882">
            <v>137980000</v>
          </cell>
        </row>
        <row r="883">
          <cell r="B883">
            <v>1986</v>
          </cell>
          <cell r="E883" t="str">
            <v>WV</v>
          </cell>
          <cell r="F883">
            <v>28394</v>
          </cell>
          <cell r="G883">
            <v>56266000</v>
          </cell>
          <cell r="H883">
            <v>13855</v>
          </cell>
          <cell r="I883">
            <v>18216000</v>
          </cell>
          <cell r="J883">
            <v>43377</v>
          </cell>
          <cell r="K883">
            <v>74483000</v>
          </cell>
        </row>
        <row r="884">
          <cell r="B884">
            <v>1986</v>
          </cell>
          <cell r="E884" t="str">
            <v>WI</v>
          </cell>
          <cell r="F884">
            <v>57063</v>
          </cell>
          <cell r="G884">
            <v>138040000</v>
          </cell>
          <cell r="H884">
            <v>19453</v>
          </cell>
          <cell r="I884">
            <v>30122000</v>
          </cell>
          <cell r="J884">
            <v>81182</v>
          </cell>
          <cell r="K884">
            <v>168163000</v>
          </cell>
        </row>
        <row r="885">
          <cell r="B885">
            <v>1986</v>
          </cell>
          <cell r="E885" t="str">
            <v>WY</v>
          </cell>
          <cell r="F885">
            <v>9071</v>
          </cell>
          <cell r="G885">
            <v>22662000</v>
          </cell>
          <cell r="H885">
            <v>4266</v>
          </cell>
          <cell r="I885">
            <v>6765000</v>
          </cell>
          <cell r="J885">
            <v>14069</v>
          </cell>
          <cell r="K885">
            <v>29428000</v>
          </cell>
        </row>
        <row r="886">
          <cell r="B886">
            <v>1987</v>
          </cell>
          <cell r="E886" t="str">
            <v>US</v>
          </cell>
          <cell r="F886">
            <v>2946027</v>
          </cell>
          <cell r="G886">
            <v>7280001372</v>
          </cell>
          <cell r="H886">
            <v>1408292</v>
          </cell>
          <cell r="I886">
            <v>1999779144</v>
          </cell>
          <cell r="J886">
            <v>4532176</v>
          </cell>
          <cell r="K886">
            <v>9279780516</v>
          </cell>
        </row>
        <row r="887">
          <cell r="B887">
            <v>1987</v>
          </cell>
          <cell r="E887" t="str">
            <v>AL</v>
          </cell>
          <cell r="F887">
            <v>48376</v>
          </cell>
          <cell r="G887">
            <v>90281076</v>
          </cell>
          <cell r="H887">
            <v>23623</v>
          </cell>
          <cell r="I887">
            <v>23244068</v>
          </cell>
          <cell r="J887">
            <v>73228</v>
          </cell>
          <cell r="K887">
            <v>113525144</v>
          </cell>
        </row>
        <row r="888">
          <cell r="B888">
            <v>1987</v>
          </cell>
          <cell r="E888" t="str">
            <v>AK</v>
          </cell>
          <cell r="F888">
            <v>8581</v>
          </cell>
          <cell r="G888">
            <v>31039402</v>
          </cell>
          <cell r="H888">
            <v>3927</v>
          </cell>
          <cell r="I888">
            <v>9715292</v>
          </cell>
          <cell r="J888">
            <v>12957</v>
          </cell>
          <cell r="K888">
            <v>40754694</v>
          </cell>
        </row>
        <row r="889">
          <cell r="B889">
            <v>1987</v>
          </cell>
          <cell r="E889" t="str">
            <v>AZ</v>
          </cell>
          <cell r="F889">
            <v>39909</v>
          </cell>
          <cell r="G889">
            <v>105251248</v>
          </cell>
          <cell r="H889">
            <v>20357</v>
          </cell>
          <cell r="I889">
            <v>31652057</v>
          </cell>
          <cell r="J889">
            <v>63586</v>
          </cell>
          <cell r="K889">
            <v>136903305</v>
          </cell>
        </row>
        <row r="890">
          <cell r="B890">
            <v>1987</v>
          </cell>
          <cell r="E890" t="str">
            <v>AR</v>
          </cell>
          <cell r="F890">
            <v>32895</v>
          </cell>
          <cell r="G890">
            <v>54184760</v>
          </cell>
          <cell r="H890">
            <v>14051</v>
          </cell>
          <cell r="I890">
            <v>12927087</v>
          </cell>
          <cell r="J890">
            <v>47870</v>
          </cell>
          <cell r="K890">
            <v>67111847</v>
          </cell>
        </row>
        <row r="891">
          <cell r="B891">
            <v>1987</v>
          </cell>
          <cell r="E891" t="str">
            <v>CA</v>
          </cell>
          <cell r="F891">
            <v>243180</v>
          </cell>
          <cell r="G891">
            <v>819121077</v>
          </cell>
          <cell r="H891">
            <v>138095</v>
          </cell>
          <cell r="I891">
            <v>248557025</v>
          </cell>
          <cell r="J891">
            <v>425049</v>
          </cell>
          <cell r="K891">
            <v>1067678102</v>
          </cell>
        </row>
        <row r="892">
          <cell r="B892">
            <v>1987</v>
          </cell>
          <cell r="E892" t="str">
            <v>CO</v>
          </cell>
          <cell r="F892">
            <v>40742</v>
          </cell>
          <cell r="G892">
            <v>95054897</v>
          </cell>
          <cell r="H892">
            <v>21245</v>
          </cell>
          <cell r="I892">
            <v>32908426</v>
          </cell>
          <cell r="J892">
            <v>65631</v>
          </cell>
          <cell r="K892">
            <v>127963323</v>
          </cell>
        </row>
        <row r="893">
          <cell r="B893">
            <v>1987</v>
          </cell>
          <cell r="E893" t="str">
            <v>CT</v>
          </cell>
          <cell r="F893">
            <v>42565</v>
          </cell>
          <cell r="G893">
            <v>111266145</v>
          </cell>
          <cell r="H893">
            <v>14425</v>
          </cell>
          <cell r="I893">
            <v>22091920</v>
          </cell>
          <cell r="J893">
            <v>59116</v>
          </cell>
          <cell r="K893">
            <v>133358065</v>
          </cell>
        </row>
        <row r="894">
          <cell r="B894">
            <v>1987</v>
          </cell>
          <cell r="E894" t="str">
            <v>DE</v>
          </cell>
          <cell r="F894">
            <v>7714</v>
          </cell>
          <cell r="G894">
            <v>18713293</v>
          </cell>
          <cell r="H894">
            <v>3234</v>
          </cell>
          <cell r="I894">
            <v>5050146</v>
          </cell>
          <cell r="J894">
            <v>11072</v>
          </cell>
          <cell r="K894">
            <v>23763439</v>
          </cell>
        </row>
        <row r="895">
          <cell r="B895">
            <v>1987</v>
          </cell>
          <cell r="E895" t="str">
            <v>DC</v>
          </cell>
          <cell r="F895">
            <v>6898</v>
          </cell>
          <cell r="G895">
            <v>21237741</v>
          </cell>
          <cell r="H895">
            <v>4467</v>
          </cell>
          <cell r="I895">
            <v>10769376</v>
          </cell>
          <cell r="J895">
            <v>11501</v>
          </cell>
          <cell r="K895">
            <v>32007117</v>
          </cell>
        </row>
        <row r="896">
          <cell r="B896">
            <v>1987</v>
          </cell>
          <cell r="E896" t="str">
            <v>FL</v>
          </cell>
          <cell r="F896">
            <v>112219</v>
          </cell>
          <cell r="G896">
            <v>286477379</v>
          </cell>
          <cell r="H896">
            <v>80854</v>
          </cell>
          <cell r="I896">
            <v>108720746</v>
          </cell>
          <cell r="J896">
            <v>197992</v>
          </cell>
          <cell r="K896">
            <v>395198125</v>
          </cell>
        </row>
        <row r="897">
          <cell r="B897">
            <v>1987</v>
          </cell>
          <cell r="E897" t="str">
            <v>GA</v>
          </cell>
          <cell r="F897">
            <v>87291</v>
          </cell>
          <cell r="G897">
            <v>168519478</v>
          </cell>
          <cell r="H897">
            <v>36417</v>
          </cell>
          <cell r="I897">
            <v>39075575</v>
          </cell>
          <cell r="J897">
            <v>126697</v>
          </cell>
          <cell r="K897">
            <v>207595053</v>
          </cell>
        </row>
        <row r="898">
          <cell r="B898">
            <v>1987</v>
          </cell>
          <cell r="E898" t="str">
            <v>HI</v>
          </cell>
          <cell r="F898">
            <v>12068</v>
          </cell>
          <cell r="G898">
            <v>24202678</v>
          </cell>
          <cell r="H898">
            <v>5057</v>
          </cell>
          <cell r="I898">
            <v>6923910</v>
          </cell>
          <cell r="J898">
            <v>17974</v>
          </cell>
          <cell r="K898">
            <v>31126588</v>
          </cell>
        </row>
        <row r="899">
          <cell r="B899">
            <v>1987</v>
          </cell>
          <cell r="E899" t="str">
            <v>ID</v>
          </cell>
          <cell r="F899">
            <v>13385</v>
          </cell>
          <cell r="G899">
            <v>24337840</v>
          </cell>
          <cell r="H899">
            <v>5284</v>
          </cell>
          <cell r="I899">
            <v>5771123</v>
          </cell>
          <cell r="J899">
            <v>19650</v>
          </cell>
          <cell r="K899">
            <v>30108963</v>
          </cell>
        </row>
        <row r="900">
          <cell r="B900">
            <v>1987</v>
          </cell>
          <cell r="E900" t="str">
            <v>IL</v>
          </cell>
          <cell r="F900">
            <v>127354</v>
          </cell>
          <cell r="G900">
            <v>334901087</v>
          </cell>
          <cell r="H900">
            <v>57103</v>
          </cell>
          <cell r="I900">
            <v>92502517</v>
          </cell>
          <cell r="J900">
            <v>189084</v>
          </cell>
          <cell r="K900">
            <v>427403604</v>
          </cell>
        </row>
        <row r="901">
          <cell r="B901">
            <v>1987</v>
          </cell>
          <cell r="E901" t="str">
            <v>IN</v>
          </cell>
          <cell r="F901">
            <v>67968</v>
          </cell>
          <cell r="G901">
            <v>157295848</v>
          </cell>
          <cell r="H901">
            <v>33798</v>
          </cell>
          <cell r="I901">
            <v>44709890</v>
          </cell>
          <cell r="J901">
            <v>105789</v>
          </cell>
          <cell r="K901">
            <v>202005738</v>
          </cell>
        </row>
        <row r="902">
          <cell r="B902">
            <v>1987</v>
          </cell>
          <cell r="E902" t="str">
            <v>IA</v>
          </cell>
          <cell r="F902">
            <v>37846</v>
          </cell>
          <cell r="G902">
            <v>78827905</v>
          </cell>
          <cell r="H902">
            <v>17930</v>
          </cell>
          <cell r="I902">
            <v>23001008</v>
          </cell>
          <cell r="J902">
            <v>59028</v>
          </cell>
          <cell r="K902">
            <v>101828913</v>
          </cell>
        </row>
        <row r="903">
          <cell r="B903">
            <v>1987</v>
          </cell>
          <cell r="E903" t="str">
            <v>KS</v>
          </cell>
          <cell r="F903">
            <v>35780</v>
          </cell>
          <cell r="G903">
            <v>73010141</v>
          </cell>
          <cell r="H903">
            <v>16217</v>
          </cell>
          <cell r="I903">
            <v>21380406</v>
          </cell>
          <cell r="J903">
            <v>53883</v>
          </cell>
          <cell r="K903">
            <v>94390547</v>
          </cell>
        </row>
        <row r="904">
          <cell r="B904">
            <v>1987</v>
          </cell>
          <cell r="E904" t="str">
            <v>KY</v>
          </cell>
          <cell r="F904">
            <v>47450</v>
          </cell>
          <cell r="G904">
            <v>90870990</v>
          </cell>
          <cell r="H904">
            <v>22853</v>
          </cell>
          <cell r="I904">
            <v>24123799</v>
          </cell>
          <cell r="J904">
            <v>71857</v>
          </cell>
          <cell r="K904">
            <v>114994789</v>
          </cell>
        </row>
        <row r="905">
          <cell r="B905">
            <v>1987</v>
          </cell>
          <cell r="E905" t="str">
            <v>LA</v>
          </cell>
          <cell r="F905">
            <v>58577</v>
          </cell>
          <cell r="G905">
            <v>103095723</v>
          </cell>
          <cell r="H905">
            <v>29320</v>
          </cell>
          <cell r="I905">
            <v>30798004</v>
          </cell>
          <cell r="J905">
            <v>89203</v>
          </cell>
          <cell r="K905">
            <v>133893727</v>
          </cell>
        </row>
        <row r="906">
          <cell r="B906">
            <v>1987</v>
          </cell>
          <cell r="E906" t="str">
            <v>ME</v>
          </cell>
          <cell r="F906">
            <v>18751</v>
          </cell>
          <cell r="G906">
            <v>34891913</v>
          </cell>
          <cell r="H906">
            <v>7260</v>
          </cell>
          <cell r="I906">
            <v>9160049</v>
          </cell>
          <cell r="J906">
            <v>27072</v>
          </cell>
          <cell r="K906">
            <v>44051962</v>
          </cell>
        </row>
        <row r="907">
          <cell r="B907">
            <v>1987</v>
          </cell>
          <cell r="E907" t="str">
            <v>MD</v>
          </cell>
          <cell r="F907">
            <v>50530</v>
          </cell>
          <cell r="G907">
            <v>151942613</v>
          </cell>
          <cell r="H907">
            <v>24725</v>
          </cell>
          <cell r="I907">
            <v>40189560</v>
          </cell>
          <cell r="J907">
            <v>78229</v>
          </cell>
          <cell r="K907">
            <v>192132173</v>
          </cell>
        </row>
        <row r="908">
          <cell r="B908">
            <v>1987</v>
          </cell>
          <cell r="E908" t="str">
            <v>MA</v>
          </cell>
          <cell r="F908">
            <v>77181</v>
          </cell>
          <cell r="G908">
            <v>184734558</v>
          </cell>
          <cell r="H908">
            <v>27078</v>
          </cell>
          <cell r="I908">
            <v>37022259</v>
          </cell>
          <cell r="J908">
            <v>107959</v>
          </cell>
          <cell r="K908">
            <v>221756817</v>
          </cell>
        </row>
        <row r="909">
          <cell r="B909">
            <v>1987</v>
          </cell>
          <cell r="E909" t="str">
            <v>MI</v>
          </cell>
          <cell r="F909">
            <v>108182</v>
          </cell>
          <cell r="G909">
            <v>335114631</v>
          </cell>
          <cell r="H909">
            <v>64154</v>
          </cell>
          <cell r="I909">
            <v>105884126</v>
          </cell>
          <cell r="J909">
            <v>181715</v>
          </cell>
          <cell r="K909">
            <v>440998757</v>
          </cell>
        </row>
        <row r="910">
          <cell r="B910">
            <v>1987</v>
          </cell>
          <cell r="E910" t="str">
            <v>MN</v>
          </cell>
          <cell r="F910">
            <v>47049</v>
          </cell>
          <cell r="G910">
            <v>154505413</v>
          </cell>
          <cell r="H910">
            <v>19979</v>
          </cell>
          <cell r="I910">
            <v>32517448</v>
          </cell>
          <cell r="J910">
            <v>69174</v>
          </cell>
          <cell r="K910">
            <v>187022861</v>
          </cell>
        </row>
        <row r="911">
          <cell r="B911">
            <v>1987</v>
          </cell>
          <cell r="E911" t="str">
            <v>MS</v>
          </cell>
          <cell r="F911">
            <v>39488</v>
          </cell>
          <cell r="G911">
            <v>59155681</v>
          </cell>
          <cell r="H911">
            <v>15362</v>
          </cell>
          <cell r="I911">
            <v>13744636</v>
          </cell>
          <cell r="J911">
            <v>55793</v>
          </cell>
          <cell r="K911">
            <v>72900317</v>
          </cell>
        </row>
        <row r="912">
          <cell r="B912">
            <v>1987</v>
          </cell>
          <cell r="E912" t="str">
            <v>MO</v>
          </cell>
          <cell r="F912">
            <v>61952</v>
          </cell>
          <cell r="G912">
            <v>131039445</v>
          </cell>
          <cell r="H912">
            <v>27713</v>
          </cell>
          <cell r="I912">
            <v>33384162</v>
          </cell>
          <cell r="J912">
            <v>92560</v>
          </cell>
          <cell r="K912">
            <v>164423607</v>
          </cell>
        </row>
        <row r="913">
          <cell r="B913">
            <v>1987</v>
          </cell>
          <cell r="E913" t="str">
            <v>MT</v>
          </cell>
          <cell r="F913">
            <v>13654</v>
          </cell>
          <cell r="G913">
            <v>28931268</v>
          </cell>
          <cell r="H913">
            <v>6095</v>
          </cell>
          <cell r="I913">
            <v>8085955</v>
          </cell>
          <cell r="J913">
            <v>20870</v>
          </cell>
          <cell r="K913">
            <v>37017223</v>
          </cell>
        </row>
        <row r="914">
          <cell r="B914">
            <v>1987</v>
          </cell>
          <cell r="E914" t="str">
            <v>NE</v>
          </cell>
          <cell r="F914">
            <v>22233</v>
          </cell>
          <cell r="G914">
            <v>44981905</v>
          </cell>
          <cell r="H914">
            <v>8681</v>
          </cell>
          <cell r="I914">
            <v>10839291</v>
          </cell>
          <cell r="J914">
            <v>33108</v>
          </cell>
          <cell r="K914">
            <v>55821196</v>
          </cell>
        </row>
        <row r="915">
          <cell r="B915">
            <v>1987</v>
          </cell>
          <cell r="E915" t="str">
            <v>NV</v>
          </cell>
          <cell r="F915">
            <v>9545</v>
          </cell>
          <cell r="G915">
            <v>24144113</v>
          </cell>
          <cell r="H915">
            <v>6123</v>
          </cell>
          <cell r="I915">
            <v>10194759</v>
          </cell>
          <cell r="J915">
            <v>17206</v>
          </cell>
          <cell r="K915">
            <v>34338872</v>
          </cell>
        </row>
        <row r="916">
          <cell r="B916">
            <v>1987</v>
          </cell>
          <cell r="E916" t="str">
            <v>NH</v>
          </cell>
          <cell r="F916">
            <v>13859</v>
          </cell>
          <cell r="G916">
            <v>27968070</v>
          </cell>
          <cell r="H916">
            <v>4205</v>
          </cell>
          <cell r="I916">
            <v>5477733</v>
          </cell>
          <cell r="J916">
            <v>18815</v>
          </cell>
          <cell r="K916">
            <v>33445803</v>
          </cell>
        </row>
        <row r="917">
          <cell r="B917">
            <v>1987</v>
          </cell>
          <cell r="E917" t="str">
            <v>NJ</v>
          </cell>
          <cell r="F917">
            <v>105259</v>
          </cell>
          <cell r="G917">
            <v>308620242</v>
          </cell>
          <cell r="H917">
            <v>46316</v>
          </cell>
          <cell r="I917">
            <v>72718528</v>
          </cell>
          <cell r="J917">
            <v>155158</v>
          </cell>
          <cell r="K917">
            <v>381338770</v>
          </cell>
        </row>
        <row r="918">
          <cell r="B918">
            <v>1987</v>
          </cell>
          <cell r="E918" t="str">
            <v>NM</v>
          </cell>
          <cell r="F918">
            <v>20385</v>
          </cell>
          <cell r="G918">
            <v>39592067</v>
          </cell>
          <cell r="H918">
            <v>10248</v>
          </cell>
          <cell r="I918">
            <v>12406416</v>
          </cell>
          <cell r="J918">
            <v>31400</v>
          </cell>
          <cell r="K918">
            <v>51998483</v>
          </cell>
        </row>
        <row r="919">
          <cell r="B919">
            <v>1987</v>
          </cell>
          <cell r="E919" t="str">
            <v>NY</v>
          </cell>
          <cell r="F919">
            <v>238316</v>
          </cell>
          <cell r="G919">
            <v>718369944</v>
          </cell>
          <cell r="H919">
            <v>105822</v>
          </cell>
          <cell r="I919">
            <v>185716638</v>
          </cell>
          <cell r="J919">
            <v>357366</v>
          </cell>
          <cell r="K919">
            <v>904086582</v>
          </cell>
        </row>
        <row r="920">
          <cell r="B920">
            <v>1987</v>
          </cell>
          <cell r="E920" t="str">
            <v>NC</v>
          </cell>
          <cell r="F920">
            <v>84248</v>
          </cell>
          <cell r="G920">
            <v>188376688</v>
          </cell>
          <cell r="H920">
            <v>35953</v>
          </cell>
          <cell r="I920">
            <v>41044841</v>
          </cell>
          <cell r="J920">
            <v>124967</v>
          </cell>
          <cell r="K920">
            <v>229421529</v>
          </cell>
        </row>
        <row r="921">
          <cell r="B921">
            <v>1987</v>
          </cell>
          <cell r="E921" t="str">
            <v>ND</v>
          </cell>
          <cell r="F921">
            <v>8377</v>
          </cell>
          <cell r="G921">
            <v>20859234</v>
          </cell>
          <cell r="H921">
            <v>3542</v>
          </cell>
          <cell r="I921">
            <v>4810368</v>
          </cell>
          <cell r="J921">
            <v>12784</v>
          </cell>
          <cell r="K921">
            <v>25669602</v>
          </cell>
        </row>
        <row r="922">
          <cell r="B922">
            <v>1987</v>
          </cell>
          <cell r="E922" t="str">
            <v>OH</v>
          </cell>
          <cell r="F922">
            <v>120744</v>
          </cell>
          <cell r="G922">
            <v>322002230</v>
          </cell>
          <cell r="H922">
            <v>61823</v>
          </cell>
          <cell r="I922">
            <v>93333013</v>
          </cell>
          <cell r="J922">
            <v>189848</v>
          </cell>
          <cell r="K922">
            <v>415335243</v>
          </cell>
        </row>
        <row r="923">
          <cell r="B923">
            <v>1987</v>
          </cell>
          <cell r="E923" t="str">
            <v>OK</v>
          </cell>
          <cell r="F923">
            <v>43417</v>
          </cell>
          <cell r="G923">
            <v>78608209</v>
          </cell>
          <cell r="H923">
            <v>20308</v>
          </cell>
          <cell r="I923">
            <v>23891014</v>
          </cell>
          <cell r="J923">
            <v>64917</v>
          </cell>
          <cell r="K923">
            <v>102499223</v>
          </cell>
        </row>
        <row r="924">
          <cell r="B924">
            <v>1987</v>
          </cell>
          <cell r="E924" t="str">
            <v>OR</v>
          </cell>
          <cell r="F924">
            <v>32904</v>
          </cell>
          <cell r="G924">
            <v>77293235</v>
          </cell>
          <cell r="H924">
            <v>15198</v>
          </cell>
          <cell r="I924">
            <v>22858695</v>
          </cell>
          <cell r="J924">
            <v>52028</v>
          </cell>
          <cell r="K924">
            <v>100151930</v>
          </cell>
        </row>
        <row r="925">
          <cell r="B925">
            <v>1987</v>
          </cell>
          <cell r="E925" t="str">
            <v>PA</v>
          </cell>
          <cell r="F925">
            <v>129427</v>
          </cell>
          <cell r="G925">
            <v>322335518</v>
          </cell>
          <cell r="H925">
            <v>63227</v>
          </cell>
          <cell r="I925">
            <v>91065973</v>
          </cell>
          <cell r="J925">
            <v>197673</v>
          </cell>
          <cell r="K925">
            <v>413401491</v>
          </cell>
        </row>
        <row r="926">
          <cell r="B926">
            <v>1987</v>
          </cell>
          <cell r="E926" t="str">
            <v>RI</v>
          </cell>
          <cell r="F926">
            <v>11049</v>
          </cell>
          <cell r="G926">
            <v>31511318</v>
          </cell>
          <cell r="H926">
            <v>3604</v>
          </cell>
          <cell r="I926">
            <v>5101164</v>
          </cell>
          <cell r="J926">
            <v>15093</v>
          </cell>
          <cell r="K926">
            <v>36612482</v>
          </cell>
        </row>
        <row r="927">
          <cell r="B927">
            <v>1987</v>
          </cell>
          <cell r="E927" t="str">
            <v>SC</v>
          </cell>
          <cell r="F927">
            <v>48426</v>
          </cell>
          <cell r="G927">
            <v>93701325</v>
          </cell>
          <cell r="H927">
            <v>18894</v>
          </cell>
          <cell r="I927">
            <v>20354414</v>
          </cell>
          <cell r="J927">
            <v>68686</v>
          </cell>
          <cell r="K927">
            <v>114055739</v>
          </cell>
        </row>
        <row r="928">
          <cell r="B928">
            <v>1987</v>
          </cell>
          <cell r="E928" t="str">
            <v>SD</v>
          </cell>
          <cell r="F928">
            <v>10772</v>
          </cell>
          <cell r="G928">
            <v>18883789</v>
          </cell>
          <cell r="H928">
            <v>4513</v>
          </cell>
          <cell r="I928">
            <v>5036997</v>
          </cell>
          <cell r="J928">
            <v>15958</v>
          </cell>
          <cell r="K928">
            <v>23920786</v>
          </cell>
        </row>
        <row r="929">
          <cell r="B929">
            <v>1987</v>
          </cell>
          <cell r="E929" t="str">
            <v>TN</v>
          </cell>
          <cell r="F929">
            <v>55050</v>
          </cell>
          <cell r="G929">
            <v>108685361</v>
          </cell>
          <cell r="H929">
            <v>24835</v>
          </cell>
          <cell r="I929">
            <v>25935064</v>
          </cell>
          <cell r="J929">
            <v>81536</v>
          </cell>
          <cell r="K929">
            <v>134620425</v>
          </cell>
        </row>
        <row r="930">
          <cell r="B930">
            <v>1987</v>
          </cell>
          <cell r="E930" t="str">
            <v>TX</v>
          </cell>
          <cell r="F930">
            <v>257152</v>
          </cell>
          <cell r="G930">
            <v>508498555</v>
          </cell>
          <cell r="H930">
            <v>115510</v>
          </cell>
          <cell r="I930">
            <v>140156987</v>
          </cell>
          <cell r="J930">
            <v>378332</v>
          </cell>
          <cell r="K930">
            <v>648655542</v>
          </cell>
        </row>
        <row r="931">
          <cell r="B931">
            <v>1987</v>
          </cell>
          <cell r="E931" t="str">
            <v>UT</v>
          </cell>
          <cell r="F931">
            <v>20818</v>
          </cell>
          <cell r="G931">
            <v>43649325</v>
          </cell>
          <cell r="H931">
            <v>8866</v>
          </cell>
          <cell r="I931">
            <v>11385692</v>
          </cell>
          <cell r="J931">
            <v>31388</v>
          </cell>
          <cell r="K931">
            <v>55035017</v>
          </cell>
        </row>
        <row r="932">
          <cell r="B932">
            <v>1987</v>
          </cell>
          <cell r="E932" t="str">
            <v>VT</v>
          </cell>
          <cell r="F932">
            <v>8460</v>
          </cell>
          <cell r="G932">
            <v>17710573</v>
          </cell>
          <cell r="H932">
            <v>2735</v>
          </cell>
          <cell r="I932">
            <v>3618458</v>
          </cell>
          <cell r="J932">
            <v>12138</v>
          </cell>
          <cell r="K932">
            <v>21329031</v>
          </cell>
        </row>
        <row r="933">
          <cell r="B933">
            <v>1987</v>
          </cell>
          <cell r="E933" t="str">
            <v>VA</v>
          </cell>
          <cell r="F933">
            <v>79148</v>
          </cell>
          <cell r="G933">
            <v>177557063</v>
          </cell>
          <cell r="H933">
            <v>38874</v>
          </cell>
          <cell r="I933">
            <v>47108134</v>
          </cell>
          <cell r="J933">
            <v>121654</v>
          </cell>
          <cell r="K933">
            <v>224665197</v>
          </cell>
        </row>
        <row r="934">
          <cell r="B934">
            <v>1987</v>
          </cell>
          <cell r="E934" t="str">
            <v>WA</v>
          </cell>
          <cell r="F934">
            <v>43009</v>
          </cell>
          <cell r="G934">
            <v>110520779</v>
          </cell>
          <cell r="H934">
            <v>28388</v>
          </cell>
          <cell r="I934">
            <v>34748367</v>
          </cell>
          <cell r="J934">
            <v>74332</v>
          </cell>
          <cell r="K934">
            <v>145269146</v>
          </cell>
        </row>
        <row r="935">
          <cell r="B935">
            <v>1987</v>
          </cell>
          <cell r="E935" t="str">
            <v>WV</v>
          </cell>
          <cell r="F935">
            <v>28552</v>
          </cell>
          <cell r="G935">
            <v>55380930</v>
          </cell>
          <cell r="H935">
            <v>13934</v>
          </cell>
          <cell r="I935">
            <v>18485434</v>
          </cell>
          <cell r="J935">
            <v>43576</v>
          </cell>
          <cell r="K935">
            <v>73866364</v>
          </cell>
        </row>
        <row r="936">
          <cell r="B936">
            <v>1987</v>
          </cell>
          <cell r="E936" t="str">
            <v>WI</v>
          </cell>
          <cell r="F936">
            <v>58666</v>
          </cell>
          <cell r="G936">
            <v>151480362</v>
          </cell>
          <cell r="H936">
            <v>21984</v>
          </cell>
          <cell r="I936">
            <v>33649327</v>
          </cell>
          <cell r="J936">
            <v>86035</v>
          </cell>
          <cell r="K936">
            <v>185129689</v>
          </cell>
        </row>
        <row r="937">
          <cell r="B937">
            <v>1987</v>
          </cell>
          <cell r="E937" t="str">
            <v>WY</v>
          </cell>
          <cell r="F937">
            <v>8626</v>
          </cell>
          <cell r="G937">
            <v>21266307</v>
          </cell>
          <cell r="H937">
            <v>4086</v>
          </cell>
          <cell r="I937">
            <v>5931269</v>
          </cell>
          <cell r="J937">
            <v>13639</v>
          </cell>
          <cell r="K937">
            <v>27197576</v>
          </cell>
        </row>
        <row r="938">
          <cell r="B938">
            <v>1988</v>
          </cell>
          <cell r="E938" t="str">
            <v>US</v>
          </cell>
          <cell r="F938">
            <v>2991361</v>
          </cell>
          <cell r="G938">
            <v>7617383112</v>
          </cell>
          <cell r="H938">
            <v>1431782</v>
          </cell>
          <cell r="I938">
            <v>2087501819</v>
          </cell>
          <cell r="J938">
            <v>4606916</v>
          </cell>
          <cell r="K938">
            <v>9704884931</v>
          </cell>
        </row>
        <row r="939">
          <cell r="B939">
            <v>1988</v>
          </cell>
          <cell r="E939" t="str">
            <v>AL</v>
          </cell>
          <cell r="F939">
            <v>50642</v>
          </cell>
          <cell r="G939">
            <v>97286843</v>
          </cell>
          <cell r="H939">
            <v>22793</v>
          </cell>
          <cell r="I939">
            <v>24168007</v>
          </cell>
          <cell r="J939">
            <v>74395</v>
          </cell>
          <cell r="K939">
            <v>121454850</v>
          </cell>
        </row>
        <row r="940">
          <cell r="B940">
            <v>1988</v>
          </cell>
          <cell r="E940" t="str">
            <v>AK</v>
          </cell>
          <cell r="F940">
            <v>8632</v>
          </cell>
          <cell r="G940">
            <v>31895929</v>
          </cell>
          <cell r="H940">
            <v>3969</v>
          </cell>
          <cell r="I940">
            <v>9661827</v>
          </cell>
          <cell r="J940">
            <v>13287</v>
          </cell>
          <cell r="K940">
            <v>41557756</v>
          </cell>
        </row>
        <row r="941">
          <cell r="B941">
            <v>1988</v>
          </cell>
          <cell r="E941" t="str">
            <v>AZ</v>
          </cell>
          <cell r="F941">
            <v>40394</v>
          </cell>
          <cell r="G941">
            <v>107077409</v>
          </cell>
          <cell r="H941">
            <v>20708</v>
          </cell>
          <cell r="I941">
            <v>32542938</v>
          </cell>
          <cell r="J941">
            <v>64977</v>
          </cell>
          <cell r="K941">
            <v>139620347</v>
          </cell>
        </row>
        <row r="942">
          <cell r="B942">
            <v>1988</v>
          </cell>
          <cell r="E942" t="str">
            <v>AR</v>
          </cell>
          <cell r="F942">
            <v>32701</v>
          </cell>
          <cell r="G942">
            <v>56395394</v>
          </cell>
          <cell r="H942">
            <v>14075</v>
          </cell>
          <cell r="I942">
            <v>13818365</v>
          </cell>
          <cell r="J942">
            <v>47716</v>
          </cell>
          <cell r="K942">
            <v>70213759</v>
          </cell>
        </row>
        <row r="943">
          <cell r="B943">
            <v>1988</v>
          </cell>
          <cell r="E943" t="str">
            <v>CA</v>
          </cell>
          <cell r="F943">
            <v>250136</v>
          </cell>
          <cell r="G943">
            <v>859166255</v>
          </cell>
          <cell r="H943">
            <v>149911</v>
          </cell>
          <cell r="I943">
            <v>267622389</v>
          </cell>
          <cell r="J943">
            <v>450707</v>
          </cell>
          <cell r="K943">
            <v>1126788644</v>
          </cell>
        </row>
        <row r="944">
          <cell r="B944">
            <v>1988</v>
          </cell>
          <cell r="E944" t="str">
            <v>CO</v>
          </cell>
          <cell r="F944">
            <v>40042</v>
          </cell>
          <cell r="G944">
            <v>97815416</v>
          </cell>
          <cell r="H944">
            <v>20660</v>
          </cell>
          <cell r="I944">
            <v>31731497</v>
          </cell>
          <cell r="J944">
            <v>63426</v>
          </cell>
          <cell r="K944">
            <v>129546913</v>
          </cell>
        </row>
        <row r="945">
          <cell r="B945">
            <v>1988</v>
          </cell>
          <cell r="E945" t="str">
            <v>CT</v>
          </cell>
          <cell r="F945">
            <v>43422</v>
          </cell>
          <cell r="G945">
            <v>124855233</v>
          </cell>
          <cell r="H945">
            <v>15225</v>
          </cell>
          <cell r="I945">
            <v>24063238</v>
          </cell>
          <cell r="J945">
            <v>60950</v>
          </cell>
          <cell r="K945">
            <v>148918471</v>
          </cell>
        </row>
        <row r="946">
          <cell r="B946">
            <v>1988</v>
          </cell>
          <cell r="E946" t="str">
            <v>DE</v>
          </cell>
          <cell r="F946">
            <v>8052</v>
          </cell>
          <cell r="G946">
            <v>20525518</v>
          </cell>
          <cell r="H946">
            <v>3440</v>
          </cell>
          <cell r="I946">
            <v>5389984</v>
          </cell>
          <cell r="J946">
            <v>11723</v>
          </cell>
          <cell r="K946">
            <v>25915502</v>
          </cell>
        </row>
        <row r="947">
          <cell r="B947">
            <v>1988</v>
          </cell>
          <cell r="E947" t="str">
            <v>DC</v>
          </cell>
          <cell r="F947">
            <v>6619</v>
          </cell>
          <cell r="G947">
            <v>20525024</v>
          </cell>
          <cell r="H947">
            <v>4413</v>
          </cell>
          <cell r="I947">
            <v>9650409</v>
          </cell>
          <cell r="J947">
            <v>11154</v>
          </cell>
          <cell r="K947">
            <v>30175433</v>
          </cell>
        </row>
        <row r="948">
          <cell r="B948">
            <v>1988</v>
          </cell>
          <cell r="E948" t="str">
            <v>FL</v>
          </cell>
          <cell r="F948">
            <v>116540</v>
          </cell>
          <cell r="G948">
            <v>315264500</v>
          </cell>
          <cell r="H948">
            <v>83752</v>
          </cell>
          <cell r="I948">
            <v>109741870</v>
          </cell>
          <cell r="J948">
            <v>205742</v>
          </cell>
          <cell r="K948">
            <v>425006370</v>
          </cell>
        </row>
        <row r="949">
          <cell r="B949">
            <v>1988</v>
          </cell>
          <cell r="E949" t="str">
            <v>GA</v>
          </cell>
          <cell r="F949">
            <v>91541</v>
          </cell>
          <cell r="G949">
            <v>177474462</v>
          </cell>
          <cell r="H949">
            <v>38148</v>
          </cell>
          <cell r="I949">
            <v>43496212</v>
          </cell>
          <cell r="J949">
            <v>132009</v>
          </cell>
          <cell r="K949">
            <v>220970674</v>
          </cell>
        </row>
        <row r="950">
          <cell r="B950">
            <v>1988</v>
          </cell>
          <cell r="E950" t="str">
            <v>HI</v>
          </cell>
          <cell r="F950">
            <v>12718</v>
          </cell>
          <cell r="G950">
            <v>28055664</v>
          </cell>
          <cell r="H950">
            <v>5249</v>
          </cell>
          <cell r="I950">
            <v>7574320</v>
          </cell>
          <cell r="J950">
            <v>18842</v>
          </cell>
          <cell r="K950">
            <v>35629984</v>
          </cell>
        </row>
        <row r="951">
          <cell r="B951">
            <v>1988</v>
          </cell>
          <cell r="E951" t="str">
            <v>ID</v>
          </cell>
          <cell r="F951">
            <v>13758</v>
          </cell>
          <cell r="G951">
            <v>25530855</v>
          </cell>
          <cell r="H951">
            <v>5415</v>
          </cell>
          <cell r="I951">
            <v>6346675</v>
          </cell>
          <cell r="J951">
            <v>19944</v>
          </cell>
          <cell r="K951">
            <v>31877530</v>
          </cell>
        </row>
        <row r="952">
          <cell r="B952">
            <v>1988</v>
          </cell>
          <cell r="E952" t="str">
            <v>IL</v>
          </cell>
          <cell r="F952">
            <v>126147</v>
          </cell>
          <cell r="G952">
            <v>339308921</v>
          </cell>
          <cell r="H952">
            <v>56022</v>
          </cell>
          <cell r="I952">
            <v>91964277</v>
          </cell>
          <cell r="J952">
            <v>186514</v>
          </cell>
          <cell r="K952">
            <v>431273198</v>
          </cell>
        </row>
        <row r="953">
          <cell r="B953">
            <v>1988</v>
          </cell>
          <cell r="E953" t="str">
            <v>IN</v>
          </cell>
          <cell r="F953">
            <v>68754</v>
          </cell>
          <cell r="G953">
            <v>167460997</v>
          </cell>
          <cell r="H953">
            <v>33904</v>
          </cell>
          <cell r="I953">
            <v>45413505</v>
          </cell>
          <cell r="J953">
            <v>106956</v>
          </cell>
          <cell r="K953">
            <v>212874502</v>
          </cell>
        </row>
        <row r="954">
          <cell r="B954">
            <v>1988</v>
          </cell>
          <cell r="E954" t="str">
            <v>IA</v>
          </cell>
          <cell r="F954">
            <v>38232</v>
          </cell>
          <cell r="G954">
            <v>84043982</v>
          </cell>
          <cell r="H954">
            <v>18060</v>
          </cell>
          <cell r="I954">
            <v>24524148</v>
          </cell>
          <cell r="J954">
            <v>59494</v>
          </cell>
          <cell r="K954">
            <v>108568130</v>
          </cell>
        </row>
        <row r="955">
          <cell r="B955">
            <v>1988</v>
          </cell>
          <cell r="E955" t="str">
            <v>KS</v>
          </cell>
          <cell r="F955">
            <v>36764</v>
          </cell>
          <cell r="G955">
            <v>79146059</v>
          </cell>
          <cell r="H955">
            <v>16537</v>
          </cell>
          <cell r="I955">
            <v>22947014</v>
          </cell>
          <cell r="J955">
            <v>55156</v>
          </cell>
          <cell r="K955">
            <v>102093073</v>
          </cell>
        </row>
        <row r="956">
          <cell r="B956">
            <v>1988</v>
          </cell>
          <cell r="E956" t="str">
            <v>KY</v>
          </cell>
          <cell r="F956">
            <v>48220</v>
          </cell>
          <cell r="G956">
            <v>94300224</v>
          </cell>
          <cell r="H956">
            <v>24326</v>
          </cell>
          <cell r="I956">
            <v>25982399</v>
          </cell>
          <cell r="J956">
            <v>74192</v>
          </cell>
          <cell r="K956">
            <v>120282623</v>
          </cell>
        </row>
        <row r="957">
          <cell r="B957">
            <v>1988</v>
          </cell>
          <cell r="E957" t="str">
            <v>LA</v>
          </cell>
          <cell r="F957">
            <v>58059</v>
          </cell>
          <cell r="G957">
            <v>107051949</v>
          </cell>
          <cell r="H957">
            <v>29235</v>
          </cell>
          <cell r="I957">
            <v>31988965</v>
          </cell>
          <cell r="J957">
            <v>88338</v>
          </cell>
          <cell r="K957">
            <v>139040914</v>
          </cell>
        </row>
        <row r="958">
          <cell r="B958">
            <v>1988</v>
          </cell>
          <cell r="E958" t="str">
            <v>ME</v>
          </cell>
          <cell r="F958">
            <v>18428</v>
          </cell>
          <cell r="G958">
            <v>36706012</v>
          </cell>
          <cell r="H958">
            <v>7238</v>
          </cell>
          <cell r="I958">
            <v>9512049</v>
          </cell>
          <cell r="J958">
            <v>26809</v>
          </cell>
          <cell r="K958">
            <v>46218061</v>
          </cell>
        </row>
        <row r="959">
          <cell r="B959">
            <v>1988</v>
          </cell>
          <cell r="E959" t="str">
            <v>MD</v>
          </cell>
          <cell r="F959">
            <v>52050</v>
          </cell>
          <cell r="G959">
            <v>167729205</v>
          </cell>
          <cell r="H959">
            <v>25250</v>
          </cell>
          <cell r="I959">
            <v>43294208</v>
          </cell>
          <cell r="J959">
            <v>80548</v>
          </cell>
          <cell r="K959">
            <v>211023413</v>
          </cell>
        </row>
        <row r="960">
          <cell r="B960">
            <v>1988</v>
          </cell>
          <cell r="E960" t="str">
            <v>MA</v>
          </cell>
          <cell r="F960">
            <v>77658</v>
          </cell>
          <cell r="G960">
            <v>200368258</v>
          </cell>
          <cell r="H960">
            <v>27254</v>
          </cell>
          <cell r="I960">
            <v>39530941</v>
          </cell>
          <cell r="J960">
            <v>108918</v>
          </cell>
          <cell r="K960">
            <v>239899199</v>
          </cell>
        </row>
        <row r="961">
          <cell r="B961">
            <v>1988</v>
          </cell>
          <cell r="E961" t="str">
            <v>MI</v>
          </cell>
          <cell r="F961">
            <v>108132</v>
          </cell>
          <cell r="G961">
            <v>343352984</v>
          </cell>
          <cell r="H961">
            <v>62562</v>
          </cell>
          <cell r="I961">
            <v>108586320</v>
          </cell>
          <cell r="J961">
            <v>181313</v>
          </cell>
          <cell r="K961">
            <v>451939304</v>
          </cell>
        </row>
        <row r="962">
          <cell r="B962">
            <v>1988</v>
          </cell>
          <cell r="E962" t="str">
            <v>MN</v>
          </cell>
          <cell r="F962">
            <v>46783</v>
          </cell>
          <cell r="G962">
            <v>143176688</v>
          </cell>
          <cell r="H962">
            <v>22064</v>
          </cell>
          <cell r="I962">
            <v>36493068</v>
          </cell>
          <cell r="J962">
            <v>72667</v>
          </cell>
          <cell r="K962">
            <v>179669756</v>
          </cell>
        </row>
        <row r="963">
          <cell r="B963">
            <v>1988</v>
          </cell>
          <cell r="E963" t="str">
            <v>MS</v>
          </cell>
          <cell r="F963">
            <v>39939</v>
          </cell>
          <cell r="G963">
            <v>61205346</v>
          </cell>
          <cell r="H963">
            <v>15702</v>
          </cell>
          <cell r="I963">
            <v>15196538</v>
          </cell>
          <cell r="J963">
            <v>56396</v>
          </cell>
          <cell r="K963">
            <v>76401884</v>
          </cell>
        </row>
        <row r="964">
          <cell r="B964">
            <v>1988</v>
          </cell>
          <cell r="E964" t="str">
            <v>MO</v>
          </cell>
          <cell r="F964">
            <v>60642</v>
          </cell>
          <cell r="G964">
            <v>135945616</v>
          </cell>
          <cell r="H964">
            <v>26452</v>
          </cell>
          <cell r="I964">
            <v>34442361</v>
          </cell>
          <cell r="J964">
            <v>90177</v>
          </cell>
          <cell r="K964">
            <v>170387977</v>
          </cell>
        </row>
        <row r="965">
          <cell r="B965">
            <v>1988</v>
          </cell>
          <cell r="E965" t="str">
            <v>MT</v>
          </cell>
          <cell r="F965">
            <v>11373</v>
          </cell>
          <cell r="G965">
            <v>24991211</v>
          </cell>
          <cell r="H965">
            <v>4443</v>
          </cell>
          <cell r="I965">
            <v>6025684</v>
          </cell>
          <cell r="J965">
            <v>16908</v>
          </cell>
          <cell r="K965">
            <v>31016895</v>
          </cell>
        </row>
        <row r="966">
          <cell r="B966">
            <v>1988</v>
          </cell>
          <cell r="E966" t="str">
            <v>NE</v>
          </cell>
          <cell r="F966">
            <v>22669</v>
          </cell>
          <cell r="G966">
            <v>47528451</v>
          </cell>
          <cell r="H966">
            <v>8563</v>
          </cell>
          <cell r="I966">
            <v>11020968</v>
          </cell>
          <cell r="J966">
            <v>33333</v>
          </cell>
          <cell r="K966">
            <v>58549419</v>
          </cell>
        </row>
        <row r="967">
          <cell r="B967">
            <v>1988</v>
          </cell>
          <cell r="E967" t="str">
            <v>NV</v>
          </cell>
          <cell r="F967">
            <v>9968</v>
          </cell>
          <cell r="G967">
            <v>25266383</v>
          </cell>
          <cell r="H967">
            <v>6477</v>
          </cell>
          <cell r="I967">
            <v>11712000</v>
          </cell>
          <cell r="J967">
            <v>17334</v>
          </cell>
          <cell r="K967">
            <v>36978383</v>
          </cell>
        </row>
        <row r="968">
          <cell r="B968">
            <v>1988</v>
          </cell>
          <cell r="E968" t="str">
            <v>NH</v>
          </cell>
          <cell r="F968">
            <v>14420</v>
          </cell>
          <cell r="G968">
            <v>30713991</v>
          </cell>
          <cell r="H968">
            <v>4400</v>
          </cell>
          <cell r="I968">
            <v>5975885</v>
          </cell>
          <cell r="J968">
            <v>19707</v>
          </cell>
          <cell r="K968">
            <v>36689876</v>
          </cell>
        </row>
        <row r="969">
          <cell r="B969">
            <v>1988</v>
          </cell>
          <cell r="E969" t="str">
            <v>NJ</v>
          </cell>
          <cell r="F969">
            <v>107372</v>
          </cell>
          <cell r="G969">
            <v>325338539</v>
          </cell>
          <cell r="H969">
            <v>45768</v>
          </cell>
          <cell r="I969">
            <v>75750037</v>
          </cell>
          <cell r="J969">
            <v>156579</v>
          </cell>
          <cell r="K969">
            <v>401088576</v>
          </cell>
        </row>
        <row r="970">
          <cell r="B970">
            <v>1988</v>
          </cell>
          <cell r="E970" t="str">
            <v>NM</v>
          </cell>
          <cell r="F970">
            <v>23695</v>
          </cell>
          <cell r="G970">
            <v>42951666</v>
          </cell>
          <cell r="H970">
            <v>8921</v>
          </cell>
          <cell r="I970">
            <v>10816566</v>
          </cell>
          <cell r="J970">
            <v>33022</v>
          </cell>
          <cell r="K970">
            <v>53768232</v>
          </cell>
        </row>
        <row r="971">
          <cell r="B971">
            <v>1988</v>
          </cell>
          <cell r="E971" t="str">
            <v>NY</v>
          </cell>
          <cell r="F971">
            <v>238745</v>
          </cell>
          <cell r="G971">
            <v>744950979</v>
          </cell>
          <cell r="H971">
            <v>113895</v>
          </cell>
          <cell r="I971">
            <v>200571037</v>
          </cell>
          <cell r="J971">
            <v>365079</v>
          </cell>
          <cell r="K971">
            <v>945522016</v>
          </cell>
        </row>
        <row r="972">
          <cell r="B972">
            <v>1988</v>
          </cell>
          <cell r="E972" t="str">
            <v>NC</v>
          </cell>
          <cell r="F972">
            <v>88048</v>
          </cell>
          <cell r="G972">
            <v>197269089</v>
          </cell>
          <cell r="H972">
            <v>36521</v>
          </cell>
          <cell r="I972">
            <v>43436191</v>
          </cell>
          <cell r="J972">
            <v>127704</v>
          </cell>
          <cell r="K972">
            <v>240705280</v>
          </cell>
        </row>
        <row r="973">
          <cell r="B973">
            <v>1988</v>
          </cell>
          <cell r="E973" t="str">
            <v>ND</v>
          </cell>
          <cell r="F973">
            <v>8954</v>
          </cell>
          <cell r="G973">
            <v>24256584</v>
          </cell>
          <cell r="H973">
            <v>3630</v>
          </cell>
          <cell r="I973">
            <v>5059676</v>
          </cell>
          <cell r="J973">
            <v>13638</v>
          </cell>
          <cell r="K973">
            <v>29316260</v>
          </cell>
        </row>
        <row r="974">
          <cell r="B974">
            <v>1988</v>
          </cell>
          <cell r="E974" t="str">
            <v>OH</v>
          </cell>
          <cell r="F974">
            <v>123900</v>
          </cell>
          <cell r="G974">
            <v>321298632</v>
          </cell>
          <cell r="H974">
            <v>61594</v>
          </cell>
          <cell r="I974">
            <v>90409353</v>
          </cell>
          <cell r="J974">
            <v>191717</v>
          </cell>
          <cell r="K974">
            <v>411707985</v>
          </cell>
        </row>
        <row r="975">
          <cell r="B975">
            <v>1988</v>
          </cell>
          <cell r="E975" t="str">
            <v>OK</v>
          </cell>
          <cell r="F975">
            <v>44216</v>
          </cell>
          <cell r="G975">
            <v>81521138</v>
          </cell>
          <cell r="H975">
            <v>19767</v>
          </cell>
          <cell r="I975">
            <v>23418534</v>
          </cell>
          <cell r="J975">
            <v>65190</v>
          </cell>
          <cell r="K975">
            <v>104939672</v>
          </cell>
        </row>
        <row r="976">
          <cell r="B976">
            <v>1988</v>
          </cell>
          <cell r="E976" t="str">
            <v>OR</v>
          </cell>
          <cell r="F976">
            <v>32794</v>
          </cell>
          <cell r="G976">
            <v>82624768</v>
          </cell>
          <cell r="H976">
            <v>14992</v>
          </cell>
          <cell r="I976">
            <v>24205573</v>
          </cell>
          <cell r="J976">
            <v>51958</v>
          </cell>
          <cell r="K976">
            <v>106830341</v>
          </cell>
        </row>
        <row r="977">
          <cell r="B977">
            <v>1988</v>
          </cell>
          <cell r="E977" t="str">
            <v>PA</v>
          </cell>
          <cell r="F977">
            <v>133058</v>
          </cell>
          <cell r="G977">
            <v>344007782</v>
          </cell>
          <cell r="H977">
            <v>59890</v>
          </cell>
          <cell r="I977">
            <v>90961246</v>
          </cell>
          <cell r="J977">
            <v>198354</v>
          </cell>
          <cell r="K977">
            <v>434969028</v>
          </cell>
        </row>
        <row r="978">
          <cell r="B978">
            <v>1988</v>
          </cell>
          <cell r="E978" t="str">
            <v>RI</v>
          </cell>
          <cell r="F978">
            <v>11321</v>
          </cell>
          <cell r="G978">
            <v>34654494</v>
          </cell>
          <cell r="H978">
            <v>3870</v>
          </cell>
          <cell r="I978">
            <v>5723924</v>
          </cell>
          <cell r="J978">
            <v>15652</v>
          </cell>
          <cell r="K978">
            <v>40378418</v>
          </cell>
        </row>
        <row r="979">
          <cell r="B979">
            <v>1988</v>
          </cell>
          <cell r="E979" t="str">
            <v>SC</v>
          </cell>
          <cell r="F979">
            <v>47387</v>
          </cell>
          <cell r="G979">
            <v>97440704</v>
          </cell>
          <cell r="H979">
            <v>19970</v>
          </cell>
          <cell r="I979">
            <v>23315740</v>
          </cell>
          <cell r="J979">
            <v>68986</v>
          </cell>
          <cell r="K979">
            <v>120756444</v>
          </cell>
        </row>
        <row r="980">
          <cell r="B980">
            <v>1988</v>
          </cell>
          <cell r="E980" t="str">
            <v>SD</v>
          </cell>
          <cell r="F980">
            <v>10500</v>
          </cell>
          <cell r="G980">
            <v>18180330</v>
          </cell>
          <cell r="H980">
            <v>4006</v>
          </cell>
          <cell r="I980">
            <v>4864160</v>
          </cell>
          <cell r="J980">
            <v>15100</v>
          </cell>
          <cell r="K980">
            <v>23044490</v>
          </cell>
        </row>
        <row r="981">
          <cell r="B981">
            <v>1988</v>
          </cell>
          <cell r="E981" t="str">
            <v>TN</v>
          </cell>
          <cell r="F981">
            <v>56673</v>
          </cell>
          <cell r="G981">
            <v>120680656</v>
          </cell>
          <cell r="H981">
            <v>27232</v>
          </cell>
          <cell r="I981">
            <v>28679716</v>
          </cell>
          <cell r="J981">
            <v>85817</v>
          </cell>
          <cell r="K981">
            <v>149360372</v>
          </cell>
        </row>
        <row r="982">
          <cell r="B982">
            <v>1988</v>
          </cell>
          <cell r="E982" t="str">
            <v>TX</v>
          </cell>
          <cell r="F982">
            <v>262308</v>
          </cell>
          <cell r="G982">
            <v>528077413</v>
          </cell>
          <cell r="H982">
            <v>114701</v>
          </cell>
          <cell r="I982">
            <v>145953755</v>
          </cell>
          <cell r="J982">
            <v>382892</v>
          </cell>
          <cell r="K982">
            <v>674031168</v>
          </cell>
        </row>
        <row r="983">
          <cell r="B983">
            <v>1988</v>
          </cell>
          <cell r="E983" t="str">
            <v>UT</v>
          </cell>
          <cell r="F983">
            <v>20682</v>
          </cell>
          <cell r="G983">
            <v>44090017</v>
          </cell>
          <cell r="H983">
            <v>8731</v>
          </cell>
          <cell r="I983">
            <v>11987415</v>
          </cell>
          <cell r="J983">
            <v>31308</v>
          </cell>
          <cell r="K983">
            <v>56077432</v>
          </cell>
        </row>
        <row r="984">
          <cell r="B984">
            <v>1988</v>
          </cell>
          <cell r="E984" t="str">
            <v>VT</v>
          </cell>
          <cell r="F984">
            <v>9395</v>
          </cell>
          <cell r="G984">
            <v>19390598</v>
          </cell>
          <cell r="H984">
            <v>3152</v>
          </cell>
          <cell r="I984">
            <v>4393933</v>
          </cell>
          <cell r="J984">
            <v>13447</v>
          </cell>
          <cell r="K984">
            <v>23784531</v>
          </cell>
        </row>
        <row r="985">
          <cell r="B985">
            <v>1988</v>
          </cell>
          <cell r="E985" t="str">
            <v>VA</v>
          </cell>
          <cell r="F985">
            <v>80573</v>
          </cell>
          <cell r="G985">
            <v>191945098</v>
          </cell>
          <cell r="H985">
            <v>39402</v>
          </cell>
          <cell r="I985">
            <v>50936761</v>
          </cell>
          <cell r="J985">
            <v>123549</v>
          </cell>
          <cell r="K985">
            <v>242881859</v>
          </cell>
        </row>
        <row r="986">
          <cell r="B986">
            <v>1988</v>
          </cell>
          <cell r="E986" t="str">
            <v>WA</v>
          </cell>
          <cell r="F986">
            <v>44281</v>
          </cell>
          <cell r="G986">
            <v>118634045</v>
          </cell>
          <cell r="H986">
            <v>30001</v>
          </cell>
          <cell r="I986">
            <v>37665307</v>
          </cell>
          <cell r="J986">
            <v>76044</v>
          </cell>
          <cell r="K986">
            <v>156299352</v>
          </cell>
        </row>
        <row r="987">
          <cell r="B987">
            <v>1988</v>
          </cell>
          <cell r="E987" t="str">
            <v>WV</v>
          </cell>
          <cell r="F987">
            <v>28073</v>
          </cell>
          <cell r="G987">
            <v>55370761</v>
          </cell>
          <cell r="H987">
            <v>13598</v>
          </cell>
          <cell r="I987">
            <v>18310451</v>
          </cell>
          <cell r="J987">
            <v>42769</v>
          </cell>
          <cell r="K987">
            <v>73681212</v>
          </cell>
        </row>
        <row r="988">
          <cell r="B988">
            <v>1988</v>
          </cell>
          <cell r="E988" t="str">
            <v>WI</v>
          </cell>
          <cell r="F988">
            <v>57472</v>
          </cell>
          <cell r="G988">
            <v>153271277</v>
          </cell>
          <cell r="H988">
            <v>22036</v>
          </cell>
          <cell r="I988">
            <v>34784878</v>
          </cell>
          <cell r="J988">
            <v>84946</v>
          </cell>
          <cell r="K988">
            <v>188056155</v>
          </cell>
        </row>
        <row r="989">
          <cell r="B989">
            <v>1988</v>
          </cell>
          <cell r="E989" t="str">
            <v>WY</v>
          </cell>
          <cell r="F989">
            <v>8479</v>
          </cell>
          <cell r="G989">
            <v>21263763</v>
          </cell>
          <cell r="H989">
            <v>3858</v>
          </cell>
          <cell r="I989">
            <v>5839505</v>
          </cell>
          <cell r="J989">
            <v>13533</v>
          </cell>
          <cell r="K989">
            <v>27103268</v>
          </cell>
        </row>
        <row r="990">
          <cell r="B990">
            <v>1989</v>
          </cell>
          <cell r="E990" t="str">
            <v>US</v>
          </cell>
          <cell r="F990">
            <v>3045995</v>
          </cell>
          <cell r="G990">
            <v>8117163949</v>
          </cell>
          <cell r="H990">
            <v>1488262</v>
          </cell>
          <cell r="I990">
            <v>2209101834</v>
          </cell>
          <cell r="J990">
            <v>4725782</v>
          </cell>
          <cell r="K990">
            <v>10326265783</v>
          </cell>
        </row>
        <row r="991">
          <cell r="B991">
            <v>1989</v>
          </cell>
          <cell r="E991" t="str">
            <v>AL</v>
          </cell>
          <cell r="F991">
            <v>51792</v>
          </cell>
          <cell r="G991">
            <v>99712210</v>
          </cell>
          <cell r="H991">
            <v>24545</v>
          </cell>
          <cell r="I991">
            <v>25795099</v>
          </cell>
          <cell r="J991">
            <v>77574</v>
          </cell>
          <cell r="K991">
            <v>125507309</v>
          </cell>
        </row>
        <row r="992">
          <cell r="B992">
            <v>1989</v>
          </cell>
          <cell r="E992" t="str">
            <v>AK</v>
          </cell>
          <cell r="F992">
            <v>8433</v>
          </cell>
          <cell r="G992">
            <v>32799102</v>
          </cell>
          <cell r="H992">
            <v>4445</v>
          </cell>
          <cell r="I992">
            <v>11184253</v>
          </cell>
          <cell r="J992">
            <v>13934</v>
          </cell>
          <cell r="K992">
            <v>43983355</v>
          </cell>
        </row>
        <row r="993">
          <cell r="B993">
            <v>1989</v>
          </cell>
          <cell r="E993" t="str">
            <v>AZ</v>
          </cell>
          <cell r="F993">
            <v>40690</v>
          </cell>
          <cell r="G993">
            <v>113403145</v>
          </cell>
          <cell r="H993">
            <v>21269</v>
          </cell>
          <cell r="I993">
            <v>34691555</v>
          </cell>
          <cell r="J993">
            <v>65999</v>
          </cell>
          <cell r="K993">
            <v>148094700</v>
          </cell>
        </row>
        <row r="994">
          <cell r="B994">
            <v>1989</v>
          </cell>
          <cell r="E994" t="str">
            <v>AR</v>
          </cell>
          <cell r="F994">
            <v>34270</v>
          </cell>
          <cell r="G994">
            <v>60438994</v>
          </cell>
          <cell r="H994">
            <v>14717</v>
          </cell>
          <cell r="I994">
            <v>14736708</v>
          </cell>
          <cell r="J994">
            <v>50005</v>
          </cell>
          <cell r="K994">
            <v>75175702</v>
          </cell>
        </row>
        <row r="995">
          <cell r="B995">
            <v>1989</v>
          </cell>
          <cell r="E995" t="str">
            <v>CA</v>
          </cell>
          <cell r="F995">
            <v>247698</v>
          </cell>
          <cell r="G995">
            <v>914087628</v>
          </cell>
          <cell r="H995">
            <v>153648</v>
          </cell>
          <cell r="I995">
            <v>284020703</v>
          </cell>
          <cell r="J995">
            <v>450400</v>
          </cell>
          <cell r="K995">
            <v>1198108331</v>
          </cell>
        </row>
        <row r="996">
          <cell r="B996">
            <v>1989</v>
          </cell>
          <cell r="E996" t="str">
            <v>CO</v>
          </cell>
          <cell r="F996">
            <v>40605</v>
          </cell>
          <cell r="G996">
            <v>104015226</v>
          </cell>
          <cell r="H996">
            <v>20486</v>
          </cell>
          <cell r="I996">
            <v>30994180</v>
          </cell>
          <cell r="J996">
            <v>63996</v>
          </cell>
          <cell r="K996">
            <v>135009406</v>
          </cell>
        </row>
        <row r="997">
          <cell r="B997">
            <v>1989</v>
          </cell>
          <cell r="E997" t="str">
            <v>CT</v>
          </cell>
          <cell r="F997">
            <v>43665</v>
          </cell>
          <cell r="G997">
            <v>138616553</v>
          </cell>
          <cell r="H997">
            <v>15692</v>
          </cell>
          <cell r="I997">
            <v>25940266</v>
          </cell>
          <cell r="J997">
            <v>61701</v>
          </cell>
          <cell r="K997">
            <v>164556819</v>
          </cell>
        </row>
        <row r="998">
          <cell r="B998">
            <v>1989</v>
          </cell>
          <cell r="E998" t="str">
            <v>DE</v>
          </cell>
          <cell r="F998">
            <v>7824</v>
          </cell>
          <cell r="G998">
            <v>21405022</v>
          </cell>
          <cell r="H998">
            <v>3234</v>
          </cell>
          <cell r="I998">
            <v>5345669</v>
          </cell>
          <cell r="J998">
            <v>11237</v>
          </cell>
          <cell r="K998">
            <v>26750691</v>
          </cell>
        </row>
        <row r="999">
          <cell r="B999">
            <v>1989</v>
          </cell>
          <cell r="E999" t="str">
            <v>DC</v>
          </cell>
          <cell r="F999">
            <v>7045</v>
          </cell>
          <cell r="G999">
            <v>22843799</v>
          </cell>
          <cell r="H999">
            <v>4135</v>
          </cell>
          <cell r="I999">
            <v>9667664</v>
          </cell>
          <cell r="J999">
            <v>11255</v>
          </cell>
          <cell r="K999">
            <v>32511463</v>
          </cell>
        </row>
        <row r="1000">
          <cell r="B1000">
            <v>1989</v>
          </cell>
          <cell r="E1000" t="str">
            <v>FL</v>
          </cell>
          <cell r="F1000">
            <v>123025</v>
          </cell>
          <cell r="G1000">
            <v>348052782</v>
          </cell>
          <cell r="H1000">
            <v>100776</v>
          </cell>
          <cell r="I1000">
            <v>131213608</v>
          </cell>
          <cell r="J1000">
            <v>232613</v>
          </cell>
          <cell r="K1000">
            <v>479266390</v>
          </cell>
        </row>
        <row r="1001">
          <cell r="B1001">
            <v>1989</v>
          </cell>
          <cell r="E1001" t="str">
            <v>GA</v>
          </cell>
          <cell r="F1001">
            <v>95496</v>
          </cell>
          <cell r="G1001">
            <v>195212585</v>
          </cell>
          <cell r="H1001">
            <v>40533</v>
          </cell>
          <cell r="I1001">
            <v>47689457</v>
          </cell>
          <cell r="J1001">
            <v>138432</v>
          </cell>
          <cell r="K1001">
            <v>242902042</v>
          </cell>
        </row>
        <row r="1002">
          <cell r="B1002">
            <v>1989</v>
          </cell>
          <cell r="E1002" t="str">
            <v>HI</v>
          </cell>
          <cell r="F1002">
            <v>12779</v>
          </cell>
          <cell r="G1002">
            <v>31432352</v>
          </cell>
          <cell r="H1002">
            <v>5570</v>
          </cell>
          <cell r="I1002">
            <v>8590136</v>
          </cell>
          <cell r="J1002">
            <v>19410</v>
          </cell>
          <cell r="K1002">
            <v>40022488</v>
          </cell>
        </row>
        <row r="1003">
          <cell r="B1003">
            <v>1989</v>
          </cell>
          <cell r="E1003" t="str">
            <v>ID</v>
          </cell>
          <cell r="F1003">
            <v>14401</v>
          </cell>
          <cell r="G1003">
            <v>27989156</v>
          </cell>
          <cell r="H1003">
            <v>5746</v>
          </cell>
          <cell r="I1003">
            <v>6738410</v>
          </cell>
          <cell r="J1003">
            <v>20973</v>
          </cell>
          <cell r="K1003">
            <v>34727566</v>
          </cell>
        </row>
        <row r="1004">
          <cell r="B1004">
            <v>1989</v>
          </cell>
          <cell r="E1004" t="str">
            <v>IL</v>
          </cell>
          <cell r="F1004">
            <v>133078</v>
          </cell>
          <cell r="G1004">
            <v>362601262</v>
          </cell>
          <cell r="H1004">
            <v>57272</v>
          </cell>
          <cell r="I1004">
            <v>93610241</v>
          </cell>
          <cell r="J1004">
            <v>195758</v>
          </cell>
          <cell r="K1004">
            <v>456211503</v>
          </cell>
        </row>
        <row r="1005">
          <cell r="B1005">
            <v>1989</v>
          </cell>
          <cell r="E1005" t="str">
            <v>IN</v>
          </cell>
          <cell r="F1005">
            <v>70276</v>
          </cell>
          <cell r="G1005">
            <v>177184754</v>
          </cell>
          <cell r="H1005">
            <v>35363</v>
          </cell>
          <cell r="I1005">
            <v>47851644</v>
          </cell>
          <cell r="J1005">
            <v>109699</v>
          </cell>
          <cell r="K1005">
            <v>225036398</v>
          </cell>
        </row>
        <row r="1006">
          <cell r="B1006">
            <v>1989</v>
          </cell>
          <cell r="E1006" t="str">
            <v>IA</v>
          </cell>
          <cell r="F1006">
            <v>38443</v>
          </cell>
          <cell r="G1006">
            <v>86404795</v>
          </cell>
          <cell r="H1006">
            <v>18885</v>
          </cell>
          <cell r="I1006">
            <v>25622129</v>
          </cell>
          <cell r="J1006">
            <v>60751</v>
          </cell>
          <cell r="K1006">
            <v>112026924</v>
          </cell>
        </row>
        <row r="1007">
          <cell r="B1007">
            <v>1989</v>
          </cell>
          <cell r="E1007" t="str">
            <v>KS</v>
          </cell>
          <cell r="F1007">
            <v>38450</v>
          </cell>
          <cell r="G1007">
            <v>85135351</v>
          </cell>
          <cell r="H1007">
            <v>17386</v>
          </cell>
          <cell r="I1007">
            <v>24967267</v>
          </cell>
          <cell r="J1007">
            <v>57711</v>
          </cell>
          <cell r="K1007">
            <v>110102618</v>
          </cell>
        </row>
        <row r="1008">
          <cell r="B1008">
            <v>1989</v>
          </cell>
          <cell r="E1008" t="str">
            <v>KY</v>
          </cell>
          <cell r="F1008">
            <v>48901</v>
          </cell>
          <cell r="G1008">
            <v>96114248</v>
          </cell>
          <cell r="H1008">
            <v>23818</v>
          </cell>
          <cell r="I1008">
            <v>25028600</v>
          </cell>
          <cell r="J1008">
            <v>74141</v>
          </cell>
          <cell r="K1008">
            <v>121142848</v>
          </cell>
        </row>
        <row r="1009">
          <cell r="B1009">
            <v>1989</v>
          </cell>
          <cell r="E1009" t="str">
            <v>LA</v>
          </cell>
          <cell r="F1009">
            <v>61050</v>
          </cell>
          <cell r="G1009">
            <v>118776277</v>
          </cell>
          <cell r="H1009">
            <v>29553</v>
          </cell>
          <cell r="I1009">
            <v>35274904</v>
          </cell>
          <cell r="J1009">
            <v>91879</v>
          </cell>
          <cell r="K1009">
            <v>154051181</v>
          </cell>
        </row>
        <row r="1010">
          <cell r="B1010">
            <v>1989</v>
          </cell>
          <cell r="E1010" t="str">
            <v>ME</v>
          </cell>
          <cell r="F1010">
            <v>20174</v>
          </cell>
          <cell r="G1010">
            <v>42022078</v>
          </cell>
          <cell r="H1010">
            <v>8096</v>
          </cell>
          <cell r="I1010">
            <v>10669912</v>
          </cell>
          <cell r="J1010">
            <v>29389</v>
          </cell>
          <cell r="K1010">
            <v>52691990</v>
          </cell>
        </row>
        <row r="1011">
          <cell r="B1011">
            <v>1989</v>
          </cell>
          <cell r="E1011" t="str">
            <v>MD</v>
          </cell>
          <cell r="F1011">
            <v>52906</v>
          </cell>
          <cell r="G1011">
            <v>179865444</v>
          </cell>
          <cell r="H1011">
            <v>25488</v>
          </cell>
          <cell r="I1011">
            <v>46417732</v>
          </cell>
          <cell r="J1011">
            <v>81658</v>
          </cell>
          <cell r="K1011">
            <v>226283176</v>
          </cell>
        </row>
        <row r="1012">
          <cell r="B1012">
            <v>1989</v>
          </cell>
          <cell r="E1012" t="str">
            <v>MA</v>
          </cell>
          <cell r="F1012">
            <v>76677</v>
          </cell>
          <cell r="G1012">
            <v>204313752</v>
          </cell>
          <cell r="H1012">
            <v>27107</v>
          </cell>
          <cell r="I1012">
            <v>41346069</v>
          </cell>
          <cell r="J1012">
            <v>107492</v>
          </cell>
          <cell r="K1012">
            <v>245659821</v>
          </cell>
        </row>
        <row r="1013">
          <cell r="B1013">
            <v>1989</v>
          </cell>
          <cell r="E1013" t="str">
            <v>MI</v>
          </cell>
          <cell r="F1013">
            <v>110109</v>
          </cell>
          <cell r="G1013">
            <v>349391121</v>
          </cell>
          <cell r="H1013">
            <v>63612</v>
          </cell>
          <cell r="I1013">
            <v>109464368</v>
          </cell>
          <cell r="J1013">
            <v>183008</v>
          </cell>
          <cell r="K1013">
            <v>458855489</v>
          </cell>
        </row>
        <row r="1014">
          <cell r="B1014">
            <v>1989</v>
          </cell>
          <cell r="E1014" t="str">
            <v>MN</v>
          </cell>
          <cell r="F1014">
            <v>52471</v>
          </cell>
          <cell r="G1014">
            <v>160570467</v>
          </cell>
          <cell r="H1014">
            <v>24989</v>
          </cell>
          <cell r="I1014">
            <v>39173490</v>
          </cell>
          <cell r="J1014">
            <v>81944</v>
          </cell>
          <cell r="K1014">
            <v>199743957</v>
          </cell>
        </row>
        <row r="1015">
          <cell r="B1015">
            <v>1989</v>
          </cell>
          <cell r="E1015" t="str">
            <v>MS</v>
          </cell>
          <cell r="F1015">
            <v>40577</v>
          </cell>
          <cell r="G1015">
            <v>69541337</v>
          </cell>
          <cell r="H1015">
            <v>16573</v>
          </cell>
          <cell r="I1015">
            <v>16153790</v>
          </cell>
          <cell r="J1015">
            <v>57977</v>
          </cell>
          <cell r="K1015">
            <v>85695127</v>
          </cell>
        </row>
        <row r="1016">
          <cell r="B1016">
            <v>1989</v>
          </cell>
          <cell r="E1016" t="str">
            <v>MO</v>
          </cell>
          <cell r="F1016">
            <v>63497</v>
          </cell>
          <cell r="G1016">
            <v>147907419</v>
          </cell>
          <cell r="H1016">
            <v>28484</v>
          </cell>
          <cell r="I1016">
            <v>36966207</v>
          </cell>
          <cell r="J1016">
            <v>94651</v>
          </cell>
          <cell r="K1016">
            <v>184873626</v>
          </cell>
        </row>
        <row r="1017">
          <cell r="B1017">
            <v>1989</v>
          </cell>
          <cell r="E1017" t="str">
            <v>MT</v>
          </cell>
          <cell r="F1017">
            <v>14625</v>
          </cell>
          <cell r="G1017">
            <v>33314108</v>
          </cell>
          <cell r="H1017">
            <v>6665</v>
          </cell>
          <cell r="I1017">
            <v>8965421</v>
          </cell>
          <cell r="J1017">
            <v>22697</v>
          </cell>
          <cell r="K1017">
            <v>42279529</v>
          </cell>
        </row>
        <row r="1018">
          <cell r="B1018">
            <v>1989</v>
          </cell>
          <cell r="E1018" t="str">
            <v>NE</v>
          </cell>
          <cell r="F1018">
            <v>22587</v>
          </cell>
          <cell r="G1018">
            <v>49903398</v>
          </cell>
          <cell r="H1018">
            <v>9254</v>
          </cell>
          <cell r="I1018">
            <v>12031854</v>
          </cell>
          <cell r="J1018">
            <v>34083</v>
          </cell>
          <cell r="K1018">
            <v>61935252</v>
          </cell>
        </row>
        <row r="1019">
          <cell r="B1019">
            <v>1989</v>
          </cell>
          <cell r="E1019" t="str">
            <v>NV</v>
          </cell>
          <cell r="F1019">
            <v>10208</v>
          </cell>
          <cell r="G1019">
            <v>27424172</v>
          </cell>
          <cell r="H1019">
            <v>6425</v>
          </cell>
          <cell r="I1019">
            <v>12086606</v>
          </cell>
          <cell r="J1019">
            <v>17999</v>
          </cell>
          <cell r="K1019">
            <v>39510778</v>
          </cell>
        </row>
        <row r="1020">
          <cell r="B1020">
            <v>1989</v>
          </cell>
          <cell r="E1020" t="str">
            <v>NH</v>
          </cell>
          <cell r="F1020">
            <v>14196</v>
          </cell>
          <cell r="G1020">
            <v>33129602</v>
          </cell>
          <cell r="H1020">
            <v>4476</v>
          </cell>
          <cell r="I1020">
            <v>6317724</v>
          </cell>
          <cell r="J1020">
            <v>19819</v>
          </cell>
          <cell r="K1020">
            <v>39447326</v>
          </cell>
        </row>
        <row r="1021">
          <cell r="B1021">
            <v>1989</v>
          </cell>
          <cell r="E1021" t="str">
            <v>NJ</v>
          </cell>
          <cell r="F1021">
            <v>108899</v>
          </cell>
          <cell r="G1021">
            <v>354324314</v>
          </cell>
          <cell r="H1021">
            <v>47108</v>
          </cell>
          <cell r="I1021">
            <v>78605169</v>
          </cell>
          <cell r="J1021">
            <v>159922</v>
          </cell>
          <cell r="K1021">
            <v>432929483</v>
          </cell>
        </row>
        <row r="1022">
          <cell r="B1022">
            <v>1989</v>
          </cell>
          <cell r="E1022" t="str">
            <v>NM</v>
          </cell>
          <cell r="F1022">
            <v>23615</v>
          </cell>
          <cell r="G1022">
            <v>44060588</v>
          </cell>
          <cell r="H1022">
            <v>9201</v>
          </cell>
          <cell r="I1022">
            <v>12126624</v>
          </cell>
          <cell r="J1022">
            <v>33169</v>
          </cell>
          <cell r="K1022">
            <v>56187212</v>
          </cell>
        </row>
        <row r="1023">
          <cell r="B1023">
            <v>1989</v>
          </cell>
          <cell r="E1023" t="str">
            <v>NY</v>
          </cell>
          <cell r="F1023">
            <v>236335</v>
          </cell>
          <cell r="G1023">
            <v>791681054</v>
          </cell>
          <cell r="H1023">
            <v>113771</v>
          </cell>
          <cell r="I1023">
            <v>207619096</v>
          </cell>
          <cell r="J1023">
            <v>362960</v>
          </cell>
          <cell r="K1023">
            <v>999300150</v>
          </cell>
        </row>
        <row r="1024">
          <cell r="B1024">
            <v>1989</v>
          </cell>
          <cell r="E1024" t="str">
            <v>NC</v>
          </cell>
          <cell r="F1024">
            <v>92103</v>
          </cell>
          <cell r="G1024">
            <v>217206712</v>
          </cell>
          <cell r="H1024">
            <v>35896</v>
          </cell>
          <cell r="I1024">
            <v>41750964</v>
          </cell>
          <cell r="J1024">
            <v>131170</v>
          </cell>
          <cell r="K1024">
            <v>258957676</v>
          </cell>
        </row>
        <row r="1025">
          <cell r="B1025">
            <v>1989</v>
          </cell>
          <cell r="E1025" t="str">
            <v>ND</v>
          </cell>
          <cell r="F1025">
            <v>8536</v>
          </cell>
          <cell r="G1025">
            <v>23561293</v>
          </cell>
          <cell r="H1025">
            <v>3671</v>
          </cell>
          <cell r="I1025">
            <v>5388334</v>
          </cell>
          <cell r="J1025">
            <v>13218</v>
          </cell>
          <cell r="K1025">
            <v>28949627</v>
          </cell>
        </row>
        <row r="1026">
          <cell r="B1026">
            <v>1989</v>
          </cell>
          <cell r="E1026" t="str">
            <v>OH</v>
          </cell>
          <cell r="F1026">
            <v>118731</v>
          </cell>
          <cell r="G1026">
            <v>319486512</v>
          </cell>
          <cell r="H1026">
            <v>62675</v>
          </cell>
          <cell r="I1026">
            <v>91221248</v>
          </cell>
          <cell r="J1026">
            <v>188278</v>
          </cell>
          <cell r="K1026">
            <v>410707760</v>
          </cell>
        </row>
        <row r="1027">
          <cell r="B1027">
            <v>1989</v>
          </cell>
          <cell r="E1027" t="str">
            <v>OK</v>
          </cell>
          <cell r="F1027">
            <v>44876</v>
          </cell>
          <cell r="G1027">
            <v>86286290</v>
          </cell>
          <cell r="H1027">
            <v>21989</v>
          </cell>
          <cell r="I1027">
            <v>24908288</v>
          </cell>
          <cell r="J1027">
            <v>68373</v>
          </cell>
          <cell r="K1027">
            <v>111194578</v>
          </cell>
        </row>
        <row r="1028">
          <cell r="B1028">
            <v>1989</v>
          </cell>
          <cell r="E1028" t="str">
            <v>OR</v>
          </cell>
          <cell r="F1028">
            <v>33289</v>
          </cell>
          <cell r="G1028">
            <v>86422058</v>
          </cell>
          <cell r="H1028">
            <v>15784</v>
          </cell>
          <cell r="I1028">
            <v>26370181</v>
          </cell>
          <cell r="J1028">
            <v>53288</v>
          </cell>
          <cell r="K1028">
            <v>112792239</v>
          </cell>
        </row>
        <row r="1029">
          <cell r="B1029">
            <v>1989</v>
          </cell>
          <cell r="E1029" t="str">
            <v>PA</v>
          </cell>
          <cell r="F1029">
            <v>132699</v>
          </cell>
          <cell r="G1029">
            <v>364036917</v>
          </cell>
          <cell r="H1029">
            <v>62788</v>
          </cell>
          <cell r="I1029">
            <v>101805646</v>
          </cell>
          <cell r="J1029">
            <v>200974</v>
          </cell>
          <cell r="K1029">
            <v>465842563</v>
          </cell>
        </row>
        <row r="1030">
          <cell r="B1030">
            <v>1989</v>
          </cell>
          <cell r="E1030" t="str">
            <v>RI</v>
          </cell>
          <cell r="F1030">
            <v>11588</v>
          </cell>
          <cell r="G1030">
            <v>36284749</v>
          </cell>
          <cell r="H1030">
            <v>4869</v>
          </cell>
          <cell r="I1030">
            <v>8987950</v>
          </cell>
          <cell r="J1030">
            <v>16961</v>
          </cell>
          <cell r="K1030">
            <v>45272699</v>
          </cell>
        </row>
        <row r="1031">
          <cell r="B1031">
            <v>1989</v>
          </cell>
          <cell r="E1031" t="str">
            <v>SC</v>
          </cell>
          <cell r="F1031">
            <v>47786</v>
          </cell>
          <cell r="G1031">
            <v>101147497</v>
          </cell>
          <cell r="H1031">
            <v>19870</v>
          </cell>
          <cell r="I1031">
            <v>24587516</v>
          </cell>
          <cell r="J1031">
            <v>69088</v>
          </cell>
          <cell r="K1031">
            <v>125735013</v>
          </cell>
        </row>
        <row r="1032">
          <cell r="B1032">
            <v>1989</v>
          </cell>
          <cell r="E1032" t="str">
            <v>SD</v>
          </cell>
          <cell r="F1032">
            <v>10790</v>
          </cell>
          <cell r="G1032">
            <v>19746000</v>
          </cell>
          <cell r="H1032">
            <v>4418</v>
          </cell>
          <cell r="I1032">
            <v>3842204</v>
          </cell>
          <cell r="J1032">
            <v>15823</v>
          </cell>
          <cell r="K1032">
            <v>23588204</v>
          </cell>
        </row>
        <row r="1033">
          <cell r="B1033">
            <v>1989</v>
          </cell>
          <cell r="E1033" t="str">
            <v>TN</v>
          </cell>
          <cell r="F1033">
            <v>55533</v>
          </cell>
          <cell r="G1033">
            <v>125283786</v>
          </cell>
          <cell r="H1033">
            <v>28853</v>
          </cell>
          <cell r="I1033">
            <v>31668613</v>
          </cell>
          <cell r="J1033">
            <v>85951</v>
          </cell>
          <cell r="K1033">
            <v>156952399</v>
          </cell>
        </row>
        <row r="1034">
          <cell r="B1034">
            <v>1989</v>
          </cell>
          <cell r="E1034" t="str">
            <v>TX</v>
          </cell>
          <cell r="F1034">
            <v>269847</v>
          </cell>
          <cell r="G1034">
            <v>564096379</v>
          </cell>
          <cell r="H1034">
            <v>115746</v>
          </cell>
          <cell r="I1034">
            <v>150275442</v>
          </cell>
          <cell r="J1034">
            <v>391233</v>
          </cell>
          <cell r="K1034">
            <v>714371821</v>
          </cell>
        </row>
        <row r="1035">
          <cell r="B1035">
            <v>1989</v>
          </cell>
          <cell r="E1035" t="str">
            <v>UT</v>
          </cell>
          <cell r="F1035">
            <v>21097</v>
          </cell>
          <cell r="G1035">
            <v>46612041</v>
          </cell>
          <cell r="H1035">
            <v>8429</v>
          </cell>
          <cell r="I1035">
            <v>12080043</v>
          </cell>
          <cell r="J1035">
            <v>31297</v>
          </cell>
          <cell r="K1035">
            <v>58692084</v>
          </cell>
        </row>
        <row r="1036">
          <cell r="B1036">
            <v>1989</v>
          </cell>
          <cell r="E1036" t="str">
            <v>VT</v>
          </cell>
          <cell r="F1036">
            <v>8681</v>
          </cell>
          <cell r="G1036">
            <v>20586413</v>
          </cell>
          <cell r="H1036">
            <v>2977</v>
          </cell>
          <cell r="I1036">
            <v>3549516</v>
          </cell>
          <cell r="J1036">
            <v>12805</v>
          </cell>
          <cell r="K1036">
            <v>24135929</v>
          </cell>
        </row>
        <row r="1037">
          <cell r="B1037">
            <v>1989</v>
          </cell>
          <cell r="E1037" t="str">
            <v>VA</v>
          </cell>
          <cell r="F1037">
            <v>83036</v>
          </cell>
          <cell r="G1037">
            <v>207109546</v>
          </cell>
          <cell r="H1037">
            <v>41010</v>
          </cell>
          <cell r="I1037">
            <v>55288347</v>
          </cell>
          <cell r="J1037">
            <v>128197</v>
          </cell>
          <cell r="K1037">
            <v>262397893</v>
          </cell>
        </row>
        <row r="1038">
          <cell r="B1038">
            <v>1989</v>
          </cell>
          <cell r="E1038" t="str">
            <v>WA</v>
          </cell>
          <cell r="F1038">
            <v>45653</v>
          </cell>
          <cell r="G1038">
            <v>127751370</v>
          </cell>
          <cell r="H1038">
            <v>31385</v>
          </cell>
          <cell r="I1038">
            <v>41656759</v>
          </cell>
          <cell r="J1038">
            <v>79394</v>
          </cell>
          <cell r="K1038">
            <v>169408129</v>
          </cell>
        </row>
        <row r="1039">
          <cell r="B1039">
            <v>1989</v>
          </cell>
          <cell r="E1039" t="str">
            <v>WV</v>
          </cell>
          <cell r="F1039">
            <v>27884</v>
          </cell>
          <cell r="G1039">
            <v>56809072</v>
          </cell>
          <cell r="H1039">
            <v>13271</v>
          </cell>
          <cell r="I1039">
            <v>17162595</v>
          </cell>
          <cell r="J1039">
            <v>42252</v>
          </cell>
          <cell r="K1039">
            <v>73971667</v>
          </cell>
        </row>
        <row r="1040">
          <cell r="B1040">
            <v>1989</v>
          </cell>
          <cell r="E1040" t="str">
            <v>WI</v>
          </cell>
          <cell r="F1040">
            <v>60498</v>
          </cell>
          <cell r="G1040">
            <v>170020015</v>
          </cell>
          <cell r="H1040">
            <v>22480</v>
          </cell>
          <cell r="I1040">
            <v>35955847</v>
          </cell>
          <cell r="J1040">
            <v>89982</v>
          </cell>
          <cell r="K1040">
            <v>205975862</v>
          </cell>
        </row>
        <row r="1041">
          <cell r="B1041">
            <v>1989</v>
          </cell>
          <cell r="E1041" t="str">
            <v>WY</v>
          </cell>
          <cell r="F1041">
            <v>8571</v>
          </cell>
          <cell r="G1041">
            <v>21043204</v>
          </cell>
          <cell r="H1041">
            <v>3829</v>
          </cell>
          <cell r="I1041">
            <v>5695786</v>
          </cell>
          <cell r="J1041">
            <v>13262</v>
          </cell>
          <cell r="K1041">
            <v>26738990</v>
          </cell>
        </row>
        <row r="1042">
          <cell r="B1042">
            <v>1990</v>
          </cell>
          <cell r="E1042" t="str">
            <v>US</v>
          </cell>
          <cell r="F1042">
            <v>3138442</v>
          </cell>
          <cell r="G1042">
            <v>8748766924</v>
          </cell>
          <cell r="H1042">
            <v>1487876</v>
          </cell>
          <cell r="I1042">
            <v>2340845701</v>
          </cell>
          <cell r="J1042">
            <v>4844819</v>
          </cell>
          <cell r="K1042">
            <v>11089612625</v>
          </cell>
        </row>
        <row r="1043">
          <cell r="B1043">
            <v>1990</v>
          </cell>
          <cell r="E1043" t="str">
            <v>AL</v>
          </cell>
          <cell r="F1043">
            <v>53202</v>
          </cell>
          <cell r="G1043">
            <v>109388910</v>
          </cell>
          <cell r="H1043">
            <v>25802</v>
          </cell>
          <cell r="I1043">
            <v>28617096</v>
          </cell>
          <cell r="J1043">
            <v>80021</v>
          </cell>
          <cell r="K1043">
            <v>138006006</v>
          </cell>
        </row>
        <row r="1044">
          <cell r="B1044">
            <v>1990</v>
          </cell>
          <cell r="E1044" t="str">
            <v>AK</v>
          </cell>
          <cell r="F1044">
            <v>8614</v>
          </cell>
          <cell r="G1044">
            <v>34600601</v>
          </cell>
          <cell r="H1044">
            <v>4503</v>
          </cell>
          <cell r="I1044">
            <v>11865166</v>
          </cell>
          <cell r="J1044">
            <v>14147</v>
          </cell>
          <cell r="K1044">
            <v>46465767</v>
          </cell>
        </row>
        <row r="1045">
          <cell r="B1045">
            <v>1990</v>
          </cell>
          <cell r="E1045" t="str">
            <v>AZ</v>
          </cell>
          <cell r="F1045">
            <v>40906</v>
          </cell>
          <cell r="G1045">
            <v>116700064</v>
          </cell>
          <cell r="H1045">
            <v>22074</v>
          </cell>
          <cell r="I1045">
            <v>38387433</v>
          </cell>
          <cell r="J1045">
            <v>68583</v>
          </cell>
          <cell r="K1045">
            <v>155087497</v>
          </cell>
        </row>
        <row r="1046">
          <cell r="B1046">
            <v>1990</v>
          </cell>
          <cell r="E1046" t="str">
            <v>AR</v>
          </cell>
          <cell r="F1046">
            <v>35118</v>
          </cell>
          <cell r="G1046">
            <v>63640945</v>
          </cell>
          <cell r="H1046">
            <v>15077</v>
          </cell>
          <cell r="I1046">
            <v>15605396</v>
          </cell>
          <cell r="J1046">
            <v>51149</v>
          </cell>
          <cell r="K1046">
            <v>79246341</v>
          </cell>
        </row>
        <row r="1047">
          <cell r="B1047">
            <v>1990</v>
          </cell>
          <cell r="E1047" t="str">
            <v>CA</v>
          </cell>
          <cell r="F1047">
            <v>255467</v>
          </cell>
          <cell r="G1047">
            <v>995756046</v>
          </cell>
          <cell r="H1047">
            <v>156855</v>
          </cell>
          <cell r="I1047">
            <v>308702491</v>
          </cell>
          <cell r="J1047">
            <v>464178</v>
          </cell>
          <cell r="K1047">
            <v>1304458537</v>
          </cell>
        </row>
        <row r="1048">
          <cell r="B1048">
            <v>1990</v>
          </cell>
          <cell r="E1048" t="str">
            <v>CO</v>
          </cell>
          <cell r="F1048">
            <v>42522</v>
          </cell>
          <cell r="G1048">
            <v>112415012</v>
          </cell>
          <cell r="H1048">
            <v>20123</v>
          </cell>
          <cell r="I1048">
            <v>35387706</v>
          </cell>
          <cell r="J1048">
            <v>67287</v>
          </cell>
          <cell r="K1048">
            <v>147802718</v>
          </cell>
        </row>
        <row r="1049">
          <cell r="B1049">
            <v>1990</v>
          </cell>
          <cell r="E1049" t="str">
            <v>CT</v>
          </cell>
          <cell r="F1049">
            <v>44192</v>
          </cell>
          <cell r="G1049">
            <v>149939062</v>
          </cell>
          <cell r="H1049">
            <v>15516</v>
          </cell>
          <cell r="I1049">
            <v>27161205</v>
          </cell>
          <cell r="J1049">
            <v>62072</v>
          </cell>
          <cell r="K1049">
            <v>177100267</v>
          </cell>
        </row>
        <row r="1050">
          <cell r="B1050">
            <v>1990</v>
          </cell>
          <cell r="E1050" t="str">
            <v>DE</v>
          </cell>
          <cell r="F1050">
            <v>7926</v>
          </cell>
          <cell r="G1050">
            <v>22413735</v>
          </cell>
          <cell r="H1050">
            <v>3331</v>
          </cell>
          <cell r="I1050">
            <v>5617729</v>
          </cell>
          <cell r="J1050">
            <v>11466</v>
          </cell>
          <cell r="K1050">
            <v>28031464</v>
          </cell>
        </row>
        <row r="1051">
          <cell r="B1051">
            <v>1990</v>
          </cell>
          <cell r="E1051" t="str">
            <v>DC</v>
          </cell>
          <cell r="F1051">
            <v>7045</v>
          </cell>
          <cell r="G1051">
            <v>22843799</v>
          </cell>
          <cell r="H1051">
            <v>4135</v>
          </cell>
          <cell r="I1051">
            <v>9667664</v>
          </cell>
          <cell r="J1051">
            <v>11255</v>
          </cell>
          <cell r="K1051">
            <v>32511463</v>
          </cell>
        </row>
        <row r="1052">
          <cell r="B1052">
            <v>1990</v>
          </cell>
          <cell r="E1052" t="str">
            <v>FL</v>
          </cell>
          <cell r="F1052">
            <v>127537</v>
          </cell>
          <cell r="G1052">
            <v>369201709</v>
          </cell>
          <cell r="H1052">
            <v>104494</v>
          </cell>
          <cell r="I1052">
            <v>147019690</v>
          </cell>
          <cell r="J1052">
            <v>242719</v>
          </cell>
          <cell r="K1052">
            <v>516221399</v>
          </cell>
        </row>
        <row r="1053">
          <cell r="B1053">
            <v>1990</v>
          </cell>
          <cell r="E1053" t="str">
            <v>GA</v>
          </cell>
          <cell r="F1053">
            <v>98666</v>
          </cell>
          <cell r="G1053">
            <v>210923101</v>
          </cell>
          <cell r="H1053">
            <v>41301</v>
          </cell>
          <cell r="I1053">
            <v>50870278</v>
          </cell>
          <cell r="J1053">
            <v>142400</v>
          </cell>
          <cell r="K1053">
            <v>261793379</v>
          </cell>
        </row>
        <row r="1054">
          <cell r="B1054">
            <v>1990</v>
          </cell>
          <cell r="E1054" t="str">
            <v>HI</v>
          </cell>
          <cell r="F1054">
            <v>14005</v>
          </cell>
          <cell r="G1054">
            <v>36576894</v>
          </cell>
          <cell r="H1054">
            <v>5239</v>
          </cell>
          <cell r="I1054">
            <v>8628984</v>
          </cell>
          <cell r="J1054">
            <v>20931</v>
          </cell>
          <cell r="K1054">
            <v>45205878</v>
          </cell>
        </row>
        <row r="1055">
          <cell r="B1055">
            <v>1990</v>
          </cell>
          <cell r="E1055" t="str">
            <v>ID</v>
          </cell>
          <cell r="F1055">
            <v>15143</v>
          </cell>
          <cell r="G1055">
            <v>30358922</v>
          </cell>
          <cell r="H1055">
            <v>5938</v>
          </cell>
          <cell r="I1055">
            <v>7461776</v>
          </cell>
          <cell r="J1055">
            <v>21995</v>
          </cell>
          <cell r="K1055">
            <v>37820698</v>
          </cell>
        </row>
        <row r="1056">
          <cell r="B1056">
            <v>1990</v>
          </cell>
          <cell r="E1056" t="str">
            <v>IL</v>
          </cell>
          <cell r="F1056">
            <v>136568</v>
          </cell>
          <cell r="G1056">
            <v>384922667</v>
          </cell>
          <cell r="H1056">
            <v>58468</v>
          </cell>
          <cell r="I1056">
            <v>98854289</v>
          </cell>
          <cell r="J1056">
            <v>200498</v>
          </cell>
          <cell r="K1056">
            <v>483776956</v>
          </cell>
        </row>
        <row r="1057">
          <cell r="B1057">
            <v>1990</v>
          </cell>
          <cell r="E1057" t="str">
            <v>IN</v>
          </cell>
          <cell r="F1057">
            <v>70946</v>
          </cell>
          <cell r="G1057">
            <v>190477930</v>
          </cell>
          <cell r="H1057">
            <v>35323</v>
          </cell>
          <cell r="I1057">
            <v>50692378</v>
          </cell>
          <cell r="J1057">
            <v>110963</v>
          </cell>
          <cell r="K1057">
            <v>241170308</v>
          </cell>
        </row>
        <row r="1058">
          <cell r="B1058">
            <v>1990</v>
          </cell>
          <cell r="E1058" t="str">
            <v>IA</v>
          </cell>
          <cell r="F1058">
            <v>38688</v>
          </cell>
          <cell r="G1058">
            <v>92010545</v>
          </cell>
          <cell r="H1058">
            <v>18828</v>
          </cell>
          <cell r="I1058">
            <v>26851597</v>
          </cell>
          <cell r="J1058">
            <v>61276</v>
          </cell>
          <cell r="K1058">
            <v>118862142</v>
          </cell>
        </row>
        <row r="1059">
          <cell r="B1059">
            <v>1990</v>
          </cell>
          <cell r="E1059" t="str">
            <v>KS</v>
          </cell>
          <cell r="F1059">
            <v>39071</v>
          </cell>
          <cell r="G1059">
            <v>90498882</v>
          </cell>
          <cell r="H1059">
            <v>18006</v>
          </cell>
          <cell r="I1059">
            <v>26315289</v>
          </cell>
          <cell r="J1059">
            <v>59149</v>
          </cell>
          <cell r="K1059">
            <v>116814171</v>
          </cell>
        </row>
        <row r="1060">
          <cell r="B1060">
            <v>1990</v>
          </cell>
          <cell r="E1060" t="str">
            <v>KY</v>
          </cell>
          <cell r="F1060">
            <v>50136</v>
          </cell>
          <cell r="G1060">
            <v>110699366</v>
          </cell>
          <cell r="H1060">
            <v>24571</v>
          </cell>
          <cell r="I1060">
            <v>28430497</v>
          </cell>
          <cell r="J1060">
            <v>75900</v>
          </cell>
          <cell r="K1060">
            <v>139129863</v>
          </cell>
        </row>
        <row r="1061">
          <cell r="B1061">
            <v>1990</v>
          </cell>
          <cell r="E1061" t="str">
            <v>LA</v>
          </cell>
          <cell r="F1061">
            <v>62824</v>
          </cell>
          <cell r="G1061">
            <v>128035395</v>
          </cell>
          <cell r="H1061">
            <v>30183</v>
          </cell>
          <cell r="I1061">
            <v>37151581</v>
          </cell>
          <cell r="J1061">
            <v>94106</v>
          </cell>
          <cell r="K1061">
            <v>165186976</v>
          </cell>
        </row>
        <row r="1062">
          <cell r="B1062">
            <v>1990</v>
          </cell>
          <cell r="E1062" t="str">
            <v>ME</v>
          </cell>
          <cell r="F1062">
            <v>20378</v>
          </cell>
          <cell r="G1062">
            <v>45765096</v>
          </cell>
          <cell r="H1062">
            <v>8029</v>
          </cell>
          <cell r="I1062">
            <v>12154549</v>
          </cell>
          <cell r="J1062">
            <v>29724</v>
          </cell>
          <cell r="K1062">
            <v>57919645</v>
          </cell>
        </row>
        <row r="1063">
          <cell r="B1063">
            <v>1990</v>
          </cell>
          <cell r="E1063" t="str">
            <v>MD</v>
          </cell>
          <cell r="F1063">
            <v>53851</v>
          </cell>
          <cell r="G1063">
            <v>190914989</v>
          </cell>
          <cell r="H1063">
            <v>26044</v>
          </cell>
          <cell r="I1063">
            <v>48534942</v>
          </cell>
          <cell r="J1063">
            <v>83414</v>
          </cell>
          <cell r="K1063">
            <v>239449931</v>
          </cell>
        </row>
        <row r="1064">
          <cell r="B1064">
            <v>1990</v>
          </cell>
          <cell r="E1064" t="str">
            <v>MA</v>
          </cell>
          <cell r="F1064">
            <v>76316</v>
          </cell>
          <cell r="G1064">
            <v>218086412</v>
          </cell>
          <cell r="H1064">
            <v>26554</v>
          </cell>
          <cell r="I1064">
            <v>42465887</v>
          </cell>
          <cell r="J1064">
            <v>106558</v>
          </cell>
          <cell r="K1064">
            <v>260552299</v>
          </cell>
        </row>
        <row r="1065">
          <cell r="B1065">
            <v>1990</v>
          </cell>
          <cell r="E1065" t="str">
            <v>MI</v>
          </cell>
          <cell r="F1065">
            <v>110841</v>
          </cell>
          <cell r="G1065">
            <v>371688298</v>
          </cell>
          <cell r="H1065">
            <v>63034</v>
          </cell>
          <cell r="I1065">
            <v>113349774</v>
          </cell>
          <cell r="J1065">
            <v>183709</v>
          </cell>
          <cell r="K1065">
            <v>485038072</v>
          </cell>
        </row>
        <row r="1066">
          <cell r="B1066">
            <v>1990</v>
          </cell>
          <cell r="E1066" t="str">
            <v>MN</v>
          </cell>
          <cell r="F1066">
            <v>55437</v>
          </cell>
          <cell r="G1066">
            <v>171684657</v>
          </cell>
          <cell r="H1066">
            <v>23440</v>
          </cell>
          <cell r="I1066">
            <v>41027895</v>
          </cell>
          <cell r="J1066">
            <v>83926</v>
          </cell>
          <cell r="K1066">
            <v>212712552</v>
          </cell>
        </row>
        <row r="1067">
          <cell r="B1067">
            <v>1990</v>
          </cell>
          <cell r="E1067" t="str">
            <v>MS</v>
          </cell>
          <cell r="F1067">
            <v>42596</v>
          </cell>
          <cell r="G1067">
            <v>72994887</v>
          </cell>
          <cell r="H1067">
            <v>17053</v>
          </cell>
          <cell r="I1067">
            <v>17086748</v>
          </cell>
          <cell r="J1067">
            <v>60331</v>
          </cell>
          <cell r="K1067">
            <v>90081635</v>
          </cell>
        </row>
        <row r="1068">
          <cell r="B1068">
            <v>1990</v>
          </cell>
          <cell r="E1068" t="str">
            <v>MO</v>
          </cell>
          <cell r="F1068">
            <v>64149</v>
          </cell>
          <cell r="G1068">
            <v>155470773</v>
          </cell>
          <cell r="H1068">
            <v>29486</v>
          </cell>
          <cell r="I1068">
            <v>39724694</v>
          </cell>
          <cell r="J1068">
            <v>96694</v>
          </cell>
          <cell r="K1068">
            <v>195195467</v>
          </cell>
        </row>
        <row r="1069">
          <cell r="B1069">
            <v>1990</v>
          </cell>
          <cell r="E1069" t="str">
            <v>MT</v>
          </cell>
          <cell r="F1069">
            <v>15093</v>
          </cell>
          <cell r="G1069">
            <v>36598553</v>
          </cell>
          <cell r="H1069">
            <v>6758</v>
          </cell>
          <cell r="I1069">
            <v>9972396</v>
          </cell>
          <cell r="J1069">
            <v>23530</v>
          </cell>
          <cell r="K1069">
            <v>46570949</v>
          </cell>
        </row>
        <row r="1070">
          <cell r="B1070">
            <v>1990</v>
          </cell>
          <cell r="E1070" t="str">
            <v>NE</v>
          </cell>
          <cell r="F1070">
            <v>22645</v>
          </cell>
          <cell r="G1070">
            <v>51752897</v>
          </cell>
          <cell r="H1070">
            <v>9378</v>
          </cell>
          <cell r="I1070">
            <v>13563054</v>
          </cell>
          <cell r="J1070">
            <v>34150</v>
          </cell>
          <cell r="K1070">
            <v>65315951</v>
          </cell>
        </row>
        <row r="1071">
          <cell r="B1071">
            <v>1990</v>
          </cell>
          <cell r="E1071" t="str">
            <v>NV</v>
          </cell>
          <cell r="F1071">
            <v>11735</v>
          </cell>
          <cell r="G1071">
            <v>32414113</v>
          </cell>
          <cell r="H1071">
            <v>7037</v>
          </cell>
          <cell r="I1071">
            <v>15654752</v>
          </cell>
          <cell r="J1071">
            <v>20070</v>
          </cell>
          <cell r="K1071">
            <v>48068865</v>
          </cell>
        </row>
        <row r="1072">
          <cell r="B1072">
            <v>1990</v>
          </cell>
          <cell r="E1072" t="str">
            <v>NH</v>
          </cell>
          <cell r="F1072">
            <v>14553</v>
          </cell>
          <cell r="G1072">
            <v>36237861</v>
          </cell>
          <cell r="H1072">
            <v>4548</v>
          </cell>
          <cell r="I1072">
            <v>6990919</v>
          </cell>
          <cell r="J1072">
            <v>20199</v>
          </cell>
          <cell r="K1072">
            <v>43228780</v>
          </cell>
        </row>
        <row r="1073">
          <cell r="B1073">
            <v>1990</v>
          </cell>
          <cell r="E1073" t="str">
            <v>NJ</v>
          </cell>
          <cell r="F1073">
            <v>110936</v>
          </cell>
          <cell r="G1073">
            <v>381648583</v>
          </cell>
          <cell r="H1073">
            <v>49466</v>
          </cell>
          <cell r="I1073">
            <v>90802403</v>
          </cell>
          <cell r="J1073">
            <v>164804</v>
          </cell>
          <cell r="K1073">
            <v>472450986</v>
          </cell>
        </row>
        <row r="1074">
          <cell r="B1074">
            <v>1990</v>
          </cell>
          <cell r="E1074" t="str">
            <v>NM</v>
          </cell>
          <cell r="F1074">
            <v>25029</v>
          </cell>
          <cell r="G1074">
            <v>47939506</v>
          </cell>
          <cell r="H1074">
            <v>9202</v>
          </cell>
          <cell r="I1074">
            <v>12371168</v>
          </cell>
          <cell r="J1074">
            <v>34720</v>
          </cell>
          <cell r="K1074">
            <v>60310674</v>
          </cell>
        </row>
        <row r="1075">
          <cell r="B1075">
            <v>1990</v>
          </cell>
          <cell r="E1075" t="str">
            <v>NY</v>
          </cell>
          <cell r="F1075">
            <v>251379</v>
          </cell>
          <cell r="G1075">
            <v>861517302</v>
          </cell>
          <cell r="H1075">
            <v>90673</v>
          </cell>
          <cell r="I1075">
            <v>174587894</v>
          </cell>
          <cell r="J1075">
            <v>365833</v>
          </cell>
          <cell r="K1075">
            <v>1036105196</v>
          </cell>
        </row>
        <row r="1076">
          <cell r="B1076">
            <v>1990</v>
          </cell>
          <cell r="E1076" t="str">
            <v>NC</v>
          </cell>
          <cell r="F1076">
            <v>92776</v>
          </cell>
          <cell r="G1076">
            <v>234383217</v>
          </cell>
          <cell r="H1076">
            <v>38012</v>
          </cell>
          <cell r="I1076">
            <v>52525498</v>
          </cell>
          <cell r="J1076">
            <v>133680</v>
          </cell>
          <cell r="K1076">
            <v>286908715</v>
          </cell>
        </row>
        <row r="1077">
          <cell r="B1077">
            <v>1990</v>
          </cell>
          <cell r="E1077" t="str">
            <v>ND</v>
          </cell>
          <cell r="F1077">
            <v>8314</v>
          </cell>
          <cell r="G1077">
            <v>23205496</v>
          </cell>
          <cell r="H1077">
            <v>3427</v>
          </cell>
          <cell r="I1077">
            <v>5063099</v>
          </cell>
          <cell r="J1077">
            <v>12756</v>
          </cell>
          <cell r="K1077">
            <v>28268595</v>
          </cell>
        </row>
        <row r="1078">
          <cell r="B1078">
            <v>1990</v>
          </cell>
          <cell r="E1078" t="str">
            <v>OH</v>
          </cell>
          <cell r="F1078">
            <v>124964</v>
          </cell>
          <cell r="G1078">
            <v>348185527</v>
          </cell>
          <cell r="H1078">
            <v>62983</v>
          </cell>
          <cell r="I1078">
            <v>98316475</v>
          </cell>
          <cell r="J1078">
            <v>195959</v>
          </cell>
          <cell r="K1078">
            <v>446502002</v>
          </cell>
        </row>
        <row r="1079">
          <cell r="B1079">
            <v>1990</v>
          </cell>
          <cell r="E1079" t="str">
            <v>OK</v>
          </cell>
          <cell r="F1079">
            <v>46935</v>
          </cell>
          <cell r="G1079">
            <v>94268546</v>
          </cell>
          <cell r="H1079">
            <v>22894</v>
          </cell>
          <cell r="I1079">
            <v>28733006</v>
          </cell>
          <cell r="J1079">
            <v>71519</v>
          </cell>
          <cell r="K1079">
            <v>123001552</v>
          </cell>
        </row>
        <row r="1080">
          <cell r="B1080">
            <v>1990</v>
          </cell>
          <cell r="E1080" t="str">
            <v>OR</v>
          </cell>
          <cell r="F1080">
            <v>33745</v>
          </cell>
          <cell r="G1080">
            <v>90878997</v>
          </cell>
          <cell r="H1080">
            <v>15930</v>
          </cell>
          <cell r="I1080">
            <v>28017699</v>
          </cell>
          <cell r="J1080">
            <v>54403</v>
          </cell>
          <cell r="K1080">
            <v>118896696</v>
          </cell>
        </row>
        <row r="1081">
          <cell r="B1081">
            <v>1990</v>
          </cell>
          <cell r="E1081" t="str">
            <v>PA</v>
          </cell>
          <cell r="F1081">
            <v>136470</v>
          </cell>
          <cell r="G1081">
            <v>401169373</v>
          </cell>
          <cell r="H1081">
            <v>60651</v>
          </cell>
          <cell r="I1081">
            <v>104510583</v>
          </cell>
          <cell r="J1081">
            <v>203398</v>
          </cell>
          <cell r="K1081">
            <v>505679956</v>
          </cell>
        </row>
        <row r="1082">
          <cell r="B1082">
            <v>1990</v>
          </cell>
          <cell r="E1082" t="str">
            <v>RI</v>
          </cell>
          <cell r="F1082">
            <v>11906</v>
          </cell>
          <cell r="G1082">
            <v>38236280</v>
          </cell>
          <cell r="H1082">
            <v>4020</v>
          </cell>
          <cell r="I1082">
            <v>6791937</v>
          </cell>
          <cell r="J1082">
            <v>16470</v>
          </cell>
          <cell r="K1082">
            <v>45028217</v>
          </cell>
        </row>
        <row r="1083">
          <cell r="B1083">
            <v>1990</v>
          </cell>
          <cell r="E1083" t="str">
            <v>SC</v>
          </cell>
          <cell r="F1083">
            <v>49098</v>
          </cell>
          <cell r="G1083">
            <v>107882168</v>
          </cell>
          <cell r="H1083">
            <v>20132</v>
          </cell>
          <cell r="I1083">
            <v>25522978</v>
          </cell>
          <cell r="J1083">
            <v>70471</v>
          </cell>
          <cell r="K1083">
            <v>133405146</v>
          </cell>
        </row>
        <row r="1084">
          <cell r="B1084">
            <v>1990</v>
          </cell>
          <cell r="E1084" t="str">
            <v>SD</v>
          </cell>
          <cell r="F1084">
            <v>10692</v>
          </cell>
          <cell r="G1084">
            <v>21137365</v>
          </cell>
          <cell r="H1084">
            <v>4441</v>
          </cell>
          <cell r="I1084">
            <v>5628264</v>
          </cell>
          <cell r="J1084">
            <v>15958</v>
          </cell>
          <cell r="K1084">
            <v>26765629</v>
          </cell>
        </row>
        <row r="1085">
          <cell r="B1085">
            <v>1990</v>
          </cell>
          <cell r="E1085" t="str">
            <v>TN</v>
          </cell>
          <cell r="F1085">
            <v>59487</v>
          </cell>
          <cell r="G1085">
            <v>134990316</v>
          </cell>
          <cell r="H1085">
            <v>25685</v>
          </cell>
          <cell r="I1085">
            <v>29281886</v>
          </cell>
          <cell r="J1085">
            <v>86896</v>
          </cell>
          <cell r="K1085">
            <v>164272202</v>
          </cell>
        </row>
        <row r="1086">
          <cell r="B1086">
            <v>1990</v>
          </cell>
          <cell r="E1086" t="str">
            <v>TX</v>
          </cell>
          <cell r="F1086">
            <v>278601</v>
          </cell>
          <cell r="G1086">
            <v>605821425</v>
          </cell>
          <cell r="H1086">
            <v>121710</v>
          </cell>
          <cell r="I1086">
            <v>165578258</v>
          </cell>
          <cell r="J1086">
            <v>406611</v>
          </cell>
          <cell r="K1086">
            <v>771399683</v>
          </cell>
        </row>
        <row r="1087">
          <cell r="B1087">
            <v>1990</v>
          </cell>
          <cell r="E1087" t="str">
            <v>UT</v>
          </cell>
          <cell r="F1087">
            <v>21021</v>
          </cell>
          <cell r="G1087">
            <v>50272098</v>
          </cell>
          <cell r="H1087">
            <v>9038</v>
          </cell>
          <cell r="I1087">
            <v>13537845</v>
          </cell>
          <cell r="J1087">
            <v>32736</v>
          </cell>
          <cell r="K1087">
            <v>63809943</v>
          </cell>
        </row>
        <row r="1088">
          <cell r="B1088">
            <v>1990</v>
          </cell>
          <cell r="E1088" t="str">
            <v>VT</v>
          </cell>
          <cell r="F1088">
            <v>9326</v>
          </cell>
          <cell r="G1088">
            <v>22609793</v>
          </cell>
          <cell r="H1088">
            <v>3124</v>
          </cell>
          <cell r="I1088">
            <v>4549092</v>
          </cell>
          <cell r="J1088">
            <v>13519</v>
          </cell>
          <cell r="K1088">
            <v>27158885</v>
          </cell>
        </row>
        <row r="1089">
          <cell r="B1089">
            <v>1990</v>
          </cell>
          <cell r="E1089" t="str">
            <v>VA</v>
          </cell>
          <cell r="F1089">
            <v>85206</v>
          </cell>
          <cell r="G1089">
            <v>220316382</v>
          </cell>
          <cell r="H1089">
            <v>42180</v>
          </cell>
          <cell r="I1089">
            <v>60181106</v>
          </cell>
          <cell r="J1089">
            <v>131425</v>
          </cell>
          <cell r="K1089">
            <v>280497488</v>
          </cell>
        </row>
        <row r="1090">
          <cell r="B1090">
            <v>1990</v>
          </cell>
          <cell r="E1090" t="str">
            <v>WA</v>
          </cell>
          <cell r="F1090">
            <v>47456</v>
          </cell>
          <cell r="G1090">
            <v>144079150</v>
          </cell>
          <cell r="H1090">
            <v>33475</v>
          </cell>
          <cell r="I1090">
            <v>46248860</v>
          </cell>
          <cell r="J1090">
            <v>83447</v>
          </cell>
          <cell r="K1090">
            <v>190328010</v>
          </cell>
        </row>
        <row r="1091">
          <cell r="B1091">
            <v>1990</v>
          </cell>
          <cell r="E1091" t="str">
            <v>WV</v>
          </cell>
          <cell r="F1091">
            <v>27485</v>
          </cell>
          <cell r="G1091">
            <v>61200620</v>
          </cell>
          <cell r="H1091">
            <v>12859</v>
          </cell>
          <cell r="I1091">
            <v>19848979</v>
          </cell>
          <cell r="J1091">
            <v>41296</v>
          </cell>
          <cell r="K1091">
            <v>81049599</v>
          </cell>
        </row>
        <row r="1092">
          <cell r="B1092">
            <v>1990</v>
          </cell>
          <cell r="E1092" t="str">
            <v>WI</v>
          </cell>
          <cell r="F1092">
            <v>62783</v>
          </cell>
          <cell r="G1092">
            <v>181866544</v>
          </cell>
          <cell r="H1092">
            <v>22952</v>
          </cell>
          <cell r="I1092">
            <v>38771005</v>
          </cell>
          <cell r="J1092">
            <v>93197</v>
          </cell>
          <cell r="K1092">
            <v>220637549</v>
          </cell>
        </row>
        <row r="1093">
          <cell r="B1093">
            <v>1990</v>
          </cell>
          <cell r="E1093" t="str">
            <v>WY</v>
          </cell>
          <cell r="F1093">
            <v>8663</v>
          </cell>
          <cell r="G1093">
            <v>22146117</v>
          </cell>
          <cell r="H1093">
            <v>3894</v>
          </cell>
          <cell r="I1093">
            <v>6163814</v>
          </cell>
          <cell r="J1093">
            <v>13321</v>
          </cell>
          <cell r="K1093">
            <v>28309931</v>
          </cell>
        </row>
        <row r="1094">
          <cell r="B1094">
            <v>1991</v>
          </cell>
          <cell r="E1094" t="str">
            <v>US</v>
          </cell>
          <cell r="F1094">
            <v>3170284</v>
          </cell>
          <cell r="G1094">
            <v>9103158857</v>
          </cell>
          <cell r="H1094">
            <v>1519736</v>
          </cell>
          <cell r="I1094">
            <v>2442236462</v>
          </cell>
          <cell r="J1094">
            <v>4913254</v>
          </cell>
          <cell r="K1094">
            <v>11545395319</v>
          </cell>
        </row>
        <row r="1095">
          <cell r="B1095">
            <v>1991</v>
          </cell>
          <cell r="E1095" t="str">
            <v>AL</v>
          </cell>
          <cell r="F1095">
            <v>53169</v>
          </cell>
          <cell r="G1095">
            <v>113743384</v>
          </cell>
          <cell r="H1095">
            <v>26077</v>
          </cell>
          <cell r="I1095">
            <v>29151290</v>
          </cell>
          <cell r="J1095">
            <v>80436</v>
          </cell>
          <cell r="K1095">
            <v>142894674</v>
          </cell>
        </row>
        <row r="1096">
          <cell r="B1096">
            <v>1991</v>
          </cell>
          <cell r="E1096" t="str">
            <v>AK</v>
          </cell>
          <cell r="F1096">
            <v>8918</v>
          </cell>
          <cell r="G1096">
            <v>36430058</v>
          </cell>
          <cell r="H1096">
            <v>4618</v>
          </cell>
          <cell r="I1096">
            <v>12037492</v>
          </cell>
          <cell r="J1096">
            <v>14536</v>
          </cell>
          <cell r="K1096">
            <v>48467550</v>
          </cell>
        </row>
        <row r="1097">
          <cell r="B1097">
            <v>1991</v>
          </cell>
          <cell r="E1097" t="str">
            <v>AZ</v>
          </cell>
          <cell r="F1097">
            <v>41527</v>
          </cell>
          <cell r="G1097">
            <v>121599545</v>
          </cell>
          <cell r="H1097">
            <v>22822</v>
          </cell>
          <cell r="I1097">
            <v>39334616</v>
          </cell>
          <cell r="J1097">
            <v>70266</v>
          </cell>
          <cell r="K1097">
            <v>160934161</v>
          </cell>
        </row>
        <row r="1098">
          <cell r="B1098">
            <v>1991</v>
          </cell>
          <cell r="E1098" t="str">
            <v>AR</v>
          </cell>
          <cell r="F1098">
            <v>36170</v>
          </cell>
          <cell r="G1098">
            <v>74360489</v>
          </cell>
          <cell r="H1098">
            <v>15437</v>
          </cell>
          <cell r="I1098">
            <v>17249475</v>
          </cell>
          <cell r="J1098">
            <v>52634</v>
          </cell>
          <cell r="K1098">
            <v>91609964</v>
          </cell>
        </row>
        <row r="1099">
          <cell r="B1099">
            <v>1991</v>
          </cell>
          <cell r="E1099" t="str">
            <v>CA</v>
          </cell>
          <cell r="F1099">
            <v>257841</v>
          </cell>
          <cell r="G1099">
            <v>1014869643</v>
          </cell>
          <cell r="H1099">
            <v>153887</v>
          </cell>
          <cell r="I1099">
            <v>320473618</v>
          </cell>
          <cell r="J1099">
            <v>461189</v>
          </cell>
          <cell r="K1099">
            <v>1335343261</v>
          </cell>
        </row>
        <row r="1100">
          <cell r="B1100">
            <v>1991</v>
          </cell>
          <cell r="E1100" t="str">
            <v>CO</v>
          </cell>
          <cell r="F1100">
            <v>41410</v>
          </cell>
          <cell r="G1100">
            <v>115601122</v>
          </cell>
          <cell r="H1100">
            <v>22717</v>
          </cell>
          <cell r="I1100">
            <v>41397594</v>
          </cell>
          <cell r="J1100">
            <v>68397</v>
          </cell>
          <cell r="K1100">
            <v>156998716</v>
          </cell>
        </row>
        <row r="1101">
          <cell r="B1101">
            <v>1991</v>
          </cell>
          <cell r="E1101" t="str">
            <v>CT</v>
          </cell>
          <cell r="F1101">
            <v>44224</v>
          </cell>
          <cell r="G1101">
            <v>158890993</v>
          </cell>
          <cell r="H1101">
            <v>15382</v>
          </cell>
          <cell r="I1101">
            <v>29037556</v>
          </cell>
          <cell r="J1101">
            <v>62035</v>
          </cell>
          <cell r="K1101">
            <v>187928549</v>
          </cell>
        </row>
        <row r="1102">
          <cell r="B1102">
            <v>1991</v>
          </cell>
          <cell r="E1102" t="str">
            <v>DE</v>
          </cell>
          <cell r="F1102">
            <v>8059</v>
          </cell>
          <cell r="G1102">
            <v>22049912</v>
          </cell>
          <cell r="H1102">
            <v>3508</v>
          </cell>
          <cell r="I1102">
            <v>6129882</v>
          </cell>
          <cell r="J1102">
            <v>11715</v>
          </cell>
          <cell r="K1102">
            <v>28179794</v>
          </cell>
        </row>
        <row r="1103">
          <cell r="B1103">
            <v>1991</v>
          </cell>
          <cell r="E1103" t="str">
            <v>DC</v>
          </cell>
          <cell r="F1103">
            <v>7045</v>
          </cell>
          <cell r="G1103">
            <v>22843799</v>
          </cell>
          <cell r="H1103">
            <v>4135</v>
          </cell>
          <cell r="I1103">
            <v>9667664</v>
          </cell>
          <cell r="J1103">
            <v>11255</v>
          </cell>
          <cell r="K1103">
            <v>32511463</v>
          </cell>
        </row>
        <row r="1104">
          <cell r="B1104">
            <v>1991</v>
          </cell>
          <cell r="E1104" t="str">
            <v>FL</v>
          </cell>
          <cell r="F1104">
            <v>126920</v>
          </cell>
          <cell r="G1104">
            <v>346347956</v>
          </cell>
          <cell r="H1104">
            <v>101962</v>
          </cell>
          <cell r="I1104">
            <v>135401465</v>
          </cell>
          <cell r="J1104">
            <v>237152</v>
          </cell>
          <cell r="K1104">
            <v>481749421</v>
          </cell>
        </row>
        <row r="1105">
          <cell r="B1105">
            <v>1991</v>
          </cell>
          <cell r="E1105" t="str">
            <v>GA</v>
          </cell>
          <cell r="F1105">
            <v>99192</v>
          </cell>
          <cell r="G1105">
            <v>215899555</v>
          </cell>
          <cell r="H1105">
            <v>42520</v>
          </cell>
          <cell r="I1105">
            <v>53785786</v>
          </cell>
          <cell r="J1105">
            <v>144363</v>
          </cell>
          <cell r="K1105">
            <v>269685341</v>
          </cell>
        </row>
        <row r="1106">
          <cell r="B1106">
            <v>1991</v>
          </cell>
          <cell r="E1106" t="str">
            <v>HI</v>
          </cell>
          <cell r="F1106">
            <v>14735</v>
          </cell>
          <cell r="G1106">
            <v>41406306</v>
          </cell>
          <cell r="H1106">
            <v>5488</v>
          </cell>
          <cell r="I1106">
            <v>9076772</v>
          </cell>
          <cell r="J1106">
            <v>22079</v>
          </cell>
          <cell r="K1106">
            <v>50483078</v>
          </cell>
        </row>
        <row r="1107">
          <cell r="B1107">
            <v>1991</v>
          </cell>
          <cell r="E1107" t="str">
            <v>ID</v>
          </cell>
          <cell r="F1107">
            <v>15596</v>
          </cell>
          <cell r="G1107">
            <v>32535364</v>
          </cell>
          <cell r="H1107">
            <v>5959</v>
          </cell>
          <cell r="I1107">
            <v>7744585</v>
          </cell>
          <cell r="J1107">
            <v>22411</v>
          </cell>
          <cell r="K1107">
            <v>40279949</v>
          </cell>
        </row>
        <row r="1108">
          <cell r="B1108">
            <v>1991</v>
          </cell>
          <cell r="E1108" t="str">
            <v>IL</v>
          </cell>
          <cell r="F1108">
            <v>139214</v>
          </cell>
          <cell r="G1108">
            <v>402853097</v>
          </cell>
          <cell r="H1108">
            <v>60327</v>
          </cell>
          <cell r="I1108">
            <v>104951854</v>
          </cell>
          <cell r="J1108">
            <v>205301</v>
          </cell>
          <cell r="K1108">
            <v>507804951</v>
          </cell>
        </row>
        <row r="1109">
          <cell r="B1109">
            <v>1991</v>
          </cell>
          <cell r="E1109" t="str">
            <v>IN</v>
          </cell>
          <cell r="F1109">
            <v>70810</v>
          </cell>
          <cell r="G1109">
            <v>200283276</v>
          </cell>
          <cell r="H1109">
            <v>35703</v>
          </cell>
          <cell r="I1109">
            <v>53593063</v>
          </cell>
          <cell r="J1109">
            <v>111506</v>
          </cell>
          <cell r="K1109">
            <v>253876339</v>
          </cell>
        </row>
        <row r="1110">
          <cell r="B1110">
            <v>1991</v>
          </cell>
          <cell r="E1110" t="str">
            <v>IA</v>
          </cell>
          <cell r="F1110">
            <v>39247</v>
          </cell>
          <cell r="G1110">
            <v>96604960</v>
          </cell>
          <cell r="H1110">
            <v>18578</v>
          </cell>
          <cell r="I1110">
            <v>27800821</v>
          </cell>
          <cell r="J1110">
            <v>61532</v>
          </cell>
          <cell r="K1110">
            <v>124405781</v>
          </cell>
        </row>
        <row r="1111">
          <cell r="B1111">
            <v>1991</v>
          </cell>
          <cell r="E1111" t="str">
            <v>KS</v>
          </cell>
          <cell r="F1111">
            <v>39157</v>
          </cell>
          <cell r="G1111">
            <v>92298508</v>
          </cell>
          <cell r="H1111">
            <v>17917</v>
          </cell>
          <cell r="I1111">
            <v>27579454</v>
          </cell>
          <cell r="J1111">
            <v>59367</v>
          </cell>
          <cell r="K1111">
            <v>119877962</v>
          </cell>
        </row>
        <row r="1112">
          <cell r="B1112">
            <v>1991</v>
          </cell>
          <cell r="E1112" t="str">
            <v>KY</v>
          </cell>
          <cell r="F1112">
            <v>52854</v>
          </cell>
          <cell r="G1112">
            <v>125816102</v>
          </cell>
          <cell r="H1112">
            <v>25415</v>
          </cell>
          <cell r="I1112">
            <v>29827530</v>
          </cell>
          <cell r="J1112">
            <v>79796</v>
          </cell>
          <cell r="K1112">
            <v>155643632</v>
          </cell>
        </row>
        <row r="1113">
          <cell r="B1113">
            <v>1991</v>
          </cell>
          <cell r="E1113" t="str">
            <v>LA</v>
          </cell>
          <cell r="F1113">
            <v>63336</v>
          </cell>
          <cell r="G1113">
            <v>133208707</v>
          </cell>
          <cell r="H1113">
            <v>29762</v>
          </cell>
          <cell r="I1113">
            <v>38650401</v>
          </cell>
          <cell r="J1113">
            <v>94287</v>
          </cell>
          <cell r="K1113">
            <v>171859108</v>
          </cell>
        </row>
        <row r="1114">
          <cell r="B1114">
            <v>1991</v>
          </cell>
          <cell r="E1114" t="str">
            <v>ME</v>
          </cell>
          <cell r="F1114">
            <v>20525</v>
          </cell>
          <cell r="G1114">
            <v>48633375</v>
          </cell>
          <cell r="H1114">
            <v>7842</v>
          </cell>
          <cell r="I1114">
            <v>12233140</v>
          </cell>
          <cell r="J1114">
            <v>29942</v>
          </cell>
          <cell r="K1114">
            <v>60866515</v>
          </cell>
        </row>
        <row r="1115">
          <cell r="B1115">
            <v>1991</v>
          </cell>
          <cell r="E1115" t="str">
            <v>MD</v>
          </cell>
          <cell r="F1115">
            <v>53767</v>
          </cell>
          <cell r="G1115">
            <v>195839358</v>
          </cell>
          <cell r="H1115">
            <v>26143</v>
          </cell>
          <cell r="I1115">
            <v>49737709</v>
          </cell>
          <cell r="J1115">
            <v>83852</v>
          </cell>
          <cell r="K1115">
            <v>245577067</v>
          </cell>
        </row>
        <row r="1116">
          <cell r="B1116">
            <v>1991</v>
          </cell>
          <cell r="E1116" t="str">
            <v>MA</v>
          </cell>
          <cell r="F1116">
            <v>74918</v>
          </cell>
          <cell r="G1116">
            <v>221640823</v>
          </cell>
          <cell r="H1116">
            <v>25167</v>
          </cell>
          <cell r="I1116">
            <v>43294392</v>
          </cell>
          <cell r="J1116">
            <v>103552</v>
          </cell>
          <cell r="K1116">
            <v>264935215</v>
          </cell>
        </row>
        <row r="1117">
          <cell r="B1117">
            <v>1991</v>
          </cell>
          <cell r="E1117" t="str">
            <v>MI</v>
          </cell>
          <cell r="F1117">
            <v>113717</v>
          </cell>
          <cell r="G1117">
            <v>397493804</v>
          </cell>
          <cell r="H1117">
            <v>83799</v>
          </cell>
          <cell r="I1117">
            <v>118745519</v>
          </cell>
          <cell r="J1117">
            <v>208517</v>
          </cell>
          <cell r="K1117">
            <v>516239323</v>
          </cell>
        </row>
        <row r="1118">
          <cell r="B1118">
            <v>1991</v>
          </cell>
          <cell r="E1118" t="str">
            <v>MN</v>
          </cell>
          <cell r="F1118">
            <v>54530</v>
          </cell>
          <cell r="G1118">
            <v>177508827</v>
          </cell>
          <cell r="H1118">
            <v>24303</v>
          </cell>
          <cell r="I1118">
            <v>45388174</v>
          </cell>
          <cell r="J1118">
            <v>85139</v>
          </cell>
          <cell r="K1118">
            <v>222897001</v>
          </cell>
        </row>
        <row r="1119">
          <cell r="B1119">
            <v>1991</v>
          </cell>
          <cell r="E1119" t="str">
            <v>MS</v>
          </cell>
          <cell r="F1119">
            <v>42408</v>
          </cell>
          <cell r="G1119">
            <v>73997022</v>
          </cell>
          <cell r="H1119">
            <v>17806</v>
          </cell>
          <cell r="I1119">
            <v>17690881</v>
          </cell>
          <cell r="J1119">
            <v>60947</v>
          </cell>
          <cell r="K1119">
            <v>91687903</v>
          </cell>
        </row>
        <row r="1120">
          <cell r="B1120">
            <v>1991</v>
          </cell>
          <cell r="E1120" t="str">
            <v>MO</v>
          </cell>
          <cell r="F1120">
            <v>64990</v>
          </cell>
          <cell r="G1120">
            <v>160623864</v>
          </cell>
          <cell r="H1120">
            <v>29066</v>
          </cell>
          <cell r="I1120">
            <v>41251324</v>
          </cell>
          <cell r="J1120">
            <v>97080</v>
          </cell>
          <cell r="K1120">
            <v>201875188</v>
          </cell>
        </row>
        <row r="1121">
          <cell r="B1121">
            <v>1991</v>
          </cell>
          <cell r="E1121" t="str">
            <v>MT</v>
          </cell>
          <cell r="F1121">
            <v>15371</v>
          </cell>
          <cell r="G1121">
            <v>37214032</v>
          </cell>
          <cell r="H1121">
            <v>7027</v>
          </cell>
          <cell r="I1121">
            <v>10504034</v>
          </cell>
          <cell r="J1121">
            <v>24126</v>
          </cell>
          <cell r="K1121">
            <v>47718066</v>
          </cell>
        </row>
        <row r="1122">
          <cell r="B1122">
            <v>1991</v>
          </cell>
          <cell r="E1122" t="str">
            <v>NE</v>
          </cell>
          <cell r="F1122">
            <v>23159</v>
          </cell>
          <cell r="G1122">
            <v>54620171</v>
          </cell>
          <cell r="H1122">
            <v>9186</v>
          </cell>
          <cell r="I1122">
            <v>14000617</v>
          </cell>
          <cell r="J1122">
            <v>34605</v>
          </cell>
          <cell r="K1122">
            <v>68620788</v>
          </cell>
        </row>
        <row r="1123">
          <cell r="B1123">
            <v>1991</v>
          </cell>
          <cell r="E1123" t="str">
            <v>NV</v>
          </cell>
          <cell r="F1123">
            <v>12818</v>
          </cell>
          <cell r="G1123">
            <v>35791943</v>
          </cell>
          <cell r="H1123">
            <v>7482</v>
          </cell>
          <cell r="I1123">
            <v>17592889</v>
          </cell>
          <cell r="J1123">
            <v>21533</v>
          </cell>
          <cell r="K1123">
            <v>53384832</v>
          </cell>
        </row>
        <row r="1124">
          <cell r="B1124">
            <v>1991</v>
          </cell>
          <cell r="E1124" t="str">
            <v>NH</v>
          </cell>
          <cell r="F1124">
            <v>15239</v>
          </cell>
          <cell r="G1124">
            <v>40250966</v>
          </cell>
          <cell r="H1124">
            <v>5179</v>
          </cell>
          <cell r="I1124">
            <v>9037579</v>
          </cell>
          <cell r="J1124">
            <v>21619</v>
          </cell>
          <cell r="K1124">
            <v>49288545</v>
          </cell>
        </row>
        <row r="1125">
          <cell r="B1125">
            <v>1991</v>
          </cell>
          <cell r="E1125" t="str">
            <v>NJ</v>
          </cell>
          <cell r="F1125">
            <v>110632</v>
          </cell>
          <cell r="G1125">
            <v>420043795</v>
          </cell>
          <cell r="H1125">
            <v>50322</v>
          </cell>
          <cell r="I1125">
            <v>100320041</v>
          </cell>
          <cell r="J1125">
            <v>165726</v>
          </cell>
          <cell r="K1125">
            <v>520363836</v>
          </cell>
        </row>
        <row r="1126">
          <cell r="B1126">
            <v>1991</v>
          </cell>
          <cell r="E1126" t="str">
            <v>NM</v>
          </cell>
          <cell r="F1126">
            <v>26421</v>
          </cell>
          <cell r="G1126">
            <v>51347415</v>
          </cell>
          <cell r="H1126">
            <v>9321</v>
          </cell>
          <cell r="I1126">
            <v>11992799</v>
          </cell>
          <cell r="J1126">
            <v>36153</v>
          </cell>
          <cell r="K1126">
            <v>63340214</v>
          </cell>
        </row>
        <row r="1127">
          <cell r="B1127">
            <v>1991</v>
          </cell>
          <cell r="E1127" t="str">
            <v>NY</v>
          </cell>
          <cell r="F1127">
            <v>247628</v>
          </cell>
          <cell r="G1127">
            <v>885586213</v>
          </cell>
          <cell r="H1127">
            <v>88963</v>
          </cell>
          <cell r="I1127">
            <v>178321477</v>
          </cell>
          <cell r="J1127">
            <v>361150</v>
          </cell>
          <cell r="K1127">
            <v>1063907690</v>
          </cell>
        </row>
        <row r="1128">
          <cell r="B1128">
            <v>1991</v>
          </cell>
          <cell r="E1128" t="str">
            <v>NC</v>
          </cell>
          <cell r="F1128">
            <v>94055</v>
          </cell>
          <cell r="G1128">
            <v>235350659</v>
          </cell>
          <cell r="H1128">
            <v>37462</v>
          </cell>
          <cell r="I1128">
            <v>53208548</v>
          </cell>
          <cell r="J1128">
            <v>134690</v>
          </cell>
          <cell r="K1128">
            <v>288559207</v>
          </cell>
        </row>
        <row r="1129">
          <cell r="B1129">
            <v>1991</v>
          </cell>
          <cell r="E1129" t="str">
            <v>ND</v>
          </cell>
          <cell r="F1129">
            <v>8579</v>
          </cell>
          <cell r="G1129">
            <v>24428338</v>
          </cell>
          <cell r="H1129">
            <v>3431</v>
          </cell>
          <cell r="I1129">
            <v>5276184</v>
          </cell>
          <cell r="J1129">
            <v>13082</v>
          </cell>
          <cell r="K1129">
            <v>29704522</v>
          </cell>
        </row>
        <row r="1130">
          <cell r="B1130">
            <v>1991</v>
          </cell>
          <cell r="E1130" t="str">
            <v>OH</v>
          </cell>
          <cell r="F1130">
            <v>125817</v>
          </cell>
          <cell r="G1130">
            <v>366623284</v>
          </cell>
          <cell r="H1130">
            <v>64794</v>
          </cell>
          <cell r="I1130">
            <v>112513441</v>
          </cell>
          <cell r="J1130">
            <v>198539</v>
          </cell>
          <cell r="K1130">
            <v>479136725</v>
          </cell>
        </row>
        <row r="1131">
          <cell r="B1131">
            <v>1991</v>
          </cell>
          <cell r="E1131" t="str">
            <v>OK</v>
          </cell>
          <cell r="F1131">
            <v>47479</v>
          </cell>
          <cell r="G1131">
            <v>98076760</v>
          </cell>
          <cell r="H1131">
            <v>23325</v>
          </cell>
          <cell r="I1131">
            <v>30391442</v>
          </cell>
          <cell r="J1131">
            <v>72632</v>
          </cell>
          <cell r="K1131">
            <v>128468202</v>
          </cell>
        </row>
        <row r="1132">
          <cell r="B1132">
            <v>1991</v>
          </cell>
          <cell r="E1132" t="str">
            <v>OR</v>
          </cell>
          <cell r="F1132">
            <v>34854</v>
          </cell>
          <cell r="G1132">
            <v>99516949</v>
          </cell>
          <cell r="H1132">
            <v>16440</v>
          </cell>
          <cell r="I1132">
            <v>30027551</v>
          </cell>
          <cell r="J1132">
            <v>56467</v>
          </cell>
          <cell r="K1132">
            <v>129544500</v>
          </cell>
        </row>
        <row r="1133">
          <cell r="B1133">
            <v>1991</v>
          </cell>
          <cell r="E1133" t="str">
            <v>PA</v>
          </cell>
          <cell r="F1133">
            <v>136868</v>
          </cell>
          <cell r="G1133">
            <v>422841652</v>
          </cell>
          <cell r="H1133">
            <v>60986</v>
          </cell>
          <cell r="I1133">
            <v>108942878</v>
          </cell>
          <cell r="J1133">
            <v>204401</v>
          </cell>
          <cell r="K1133">
            <v>531784530</v>
          </cell>
        </row>
        <row r="1134">
          <cell r="B1134">
            <v>1991</v>
          </cell>
          <cell r="E1134" t="str">
            <v>RI</v>
          </cell>
          <cell r="F1134">
            <v>12237</v>
          </cell>
          <cell r="G1134">
            <v>41877008</v>
          </cell>
          <cell r="H1134">
            <v>3994</v>
          </cell>
          <cell r="I1134">
            <v>7145878</v>
          </cell>
          <cell r="J1134">
            <v>16739</v>
          </cell>
          <cell r="K1134">
            <v>49022886</v>
          </cell>
        </row>
        <row r="1135">
          <cell r="B1135">
            <v>1991</v>
          </cell>
          <cell r="E1135" t="str">
            <v>SC</v>
          </cell>
          <cell r="F1135">
            <v>50184</v>
          </cell>
          <cell r="G1135">
            <v>112039937</v>
          </cell>
          <cell r="H1135">
            <v>20546</v>
          </cell>
          <cell r="I1135">
            <v>26764077</v>
          </cell>
          <cell r="J1135">
            <v>72370</v>
          </cell>
          <cell r="K1135">
            <v>138804014</v>
          </cell>
        </row>
        <row r="1136">
          <cell r="B1136">
            <v>1991</v>
          </cell>
          <cell r="E1136" t="str">
            <v>SD</v>
          </cell>
          <cell r="F1136">
            <v>10815</v>
          </cell>
          <cell r="G1136">
            <v>22349433</v>
          </cell>
          <cell r="H1136">
            <v>4500</v>
          </cell>
          <cell r="I1136">
            <v>5970029</v>
          </cell>
          <cell r="J1136">
            <v>16099</v>
          </cell>
          <cell r="K1136">
            <v>28319462</v>
          </cell>
        </row>
        <row r="1137">
          <cell r="B1137">
            <v>1991</v>
          </cell>
          <cell r="E1137" t="str">
            <v>TN</v>
          </cell>
          <cell r="F1137">
            <v>57180</v>
          </cell>
          <cell r="G1137">
            <v>135127829</v>
          </cell>
          <cell r="H1137">
            <v>28038</v>
          </cell>
          <cell r="I1137">
            <v>33004911</v>
          </cell>
          <cell r="J1137">
            <v>86613</v>
          </cell>
          <cell r="K1137">
            <v>168132740</v>
          </cell>
        </row>
        <row r="1138">
          <cell r="B1138">
            <v>1991</v>
          </cell>
          <cell r="E1138" t="str">
            <v>TX</v>
          </cell>
          <cell r="F1138">
            <v>289313</v>
          </cell>
          <cell r="G1138">
            <v>639071073</v>
          </cell>
          <cell r="H1138">
            <v>124035</v>
          </cell>
          <cell r="I1138">
            <v>170241777</v>
          </cell>
          <cell r="J1138">
            <v>420858</v>
          </cell>
          <cell r="K1138">
            <v>809312850</v>
          </cell>
        </row>
        <row r="1139">
          <cell r="B1139">
            <v>1991</v>
          </cell>
          <cell r="E1139" t="str">
            <v>UT</v>
          </cell>
          <cell r="F1139">
            <v>21643</v>
          </cell>
          <cell r="G1139">
            <v>53128547</v>
          </cell>
          <cell r="H1139">
            <v>8953</v>
          </cell>
          <cell r="I1139">
            <v>13931502</v>
          </cell>
          <cell r="J1139">
            <v>33294</v>
          </cell>
          <cell r="K1139">
            <v>67060049</v>
          </cell>
        </row>
        <row r="1140">
          <cell r="B1140">
            <v>1991</v>
          </cell>
          <cell r="E1140" t="str">
            <v>VT</v>
          </cell>
          <cell r="F1140">
            <v>9256</v>
          </cell>
          <cell r="G1140">
            <v>23807552</v>
          </cell>
          <cell r="H1140">
            <v>3018</v>
          </cell>
          <cell r="I1140">
            <v>4654829</v>
          </cell>
          <cell r="J1140">
            <v>13395</v>
          </cell>
          <cell r="K1140">
            <v>28462381</v>
          </cell>
        </row>
        <row r="1141">
          <cell r="B1141">
            <v>1991</v>
          </cell>
          <cell r="E1141" t="str">
            <v>VA</v>
          </cell>
          <cell r="F1141">
            <v>87815</v>
          </cell>
          <cell r="G1141">
            <v>225053302</v>
          </cell>
          <cell r="H1141">
            <v>42253</v>
          </cell>
          <cell r="I1141">
            <v>61027215</v>
          </cell>
          <cell r="J1141">
            <v>134580</v>
          </cell>
          <cell r="K1141">
            <v>286080517</v>
          </cell>
        </row>
        <row r="1142">
          <cell r="B1142">
            <v>1991</v>
          </cell>
          <cell r="E1142" t="str">
            <v>WA</v>
          </cell>
          <cell r="F1142">
            <v>48532</v>
          </cell>
          <cell r="G1142">
            <v>155856613</v>
          </cell>
          <cell r="H1142">
            <v>34515</v>
          </cell>
          <cell r="I1142">
            <v>49976978</v>
          </cell>
          <cell r="J1142">
            <v>85846</v>
          </cell>
          <cell r="K1142">
            <v>205833591</v>
          </cell>
        </row>
        <row r="1143">
          <cell r="B1143">
            <v>1991</v>
          </cell>
          <cell r="E1143" t="str">
            <v>WV</v>
          </cell>
          <cell r="F1143">
            <v>27229</v>
          </cell>
          <cell r="G1143">
            <v>61541391</v>
          </cell>
          <cell r="H1143">
            <v>12428</v>
          </cell>
          <cell r="I1143">
            <v>19463377</v>
          </cell>
          <cell r="J1143">
            <v>40370</v>
          </cell>
          <cell r="K1143">
            <v>81004768</v>
          </cell>
        </row>
        <row r="1144">
          <cell r="B1144">
            <v>1991</v>
          </cell>
          <cell r="E1144" t="str">
            <v>WI</v>
          </cell>
          <cell r="F1144">
            <v>64563</v>
          </cell>
          <cell r="G1144">
            <v>195702677</v>
          </cell>
          <cell r="H1144">
            <v>23193</v>
          </cell>
          <cell r="I1144">
            <v>40289550</v>
          </cell>
          <cell r="J1144">
            <v>95900</v>
          </cell>
          <cell r="K1144">
            <v>235992227</v>
          </cell>
        </row>
        <row r="1145">
          <cell r="B1145">
            <v>1991</v>
          </cell>
          <cell r="E1145" t="str">
            <v>WY</v>
          </cell>
          <cell r="F1145">
            <v>8318</v>
          </cell>
          <cell r="G1145">
            <v>22531487</v>
          </cell>
          <cell r="H1145">
            <v>4005</v>
          </cell>
          <cell r="I1145">
            <v>6404802</v>
          </cell>
          <cell r="J1145">
            <v>13181</v>
          </cell>
          <cell r="K1145">
            <v>28936289</v>
          </cell>
        </row>
        <row r="1146">
          <cell r="B1146">
            <v>1992</v>
          </cell>
          <cell r="E1146" t="str">
            <v>US</v>
          </cell>
          <cell r="F1146">
            <v>3157231</v>
          </cell>
          <cell r="G1146">
            <v>9475020778</v>
          </cell>
          <cell r="H1146">
            <v>1476265</v>
          </cell>
          <cell r="I1146">
            <v>2442136536</v>
          </cell>
          <cell r="J1146">
            <v>4857246</v>
          </cell>
          <cell r="K1146">
            <v>11917157314</v>
          </cell>
        </row>
        <row r="1147">
          <cell r="B1147">
            <v>1992</v>
          </cell>
          <cell r="E1147" t="str">
            <v>AL</v>
          </cell>
          <cell r="F1147">
            <v>54873</v>
          </cell>
          <cell r="G1147">
            <v>115790919</v>
          </cell>
          <cell r="H1147">
            <v>24772</v>
          </cell>
          <cell r="I1147">
            <v>26362346</v>
          </cell>
          <cell r="J1147">
            <v>80949</v>
          </cell>
          <cell r="K1147">
            <v>142153265</v>
          </cell>
        </row>
        <row r="1148">
          <cell r="B1148">
            <v>1992</v>
          </cell>
          <cell r="E1148" t="str">
            <v>AK</v>
          </cell>
          <cell r="F1148">
            <v>8912</v>
          </cell>
          <cell r="G1148">
            <v>37138647</v>
          </cell>
          <cell r="H1148">
            <v>4044</v>
          </cell>
          <cell r="I1148">
            <v>11084256</v>
          </cell>
          <cell r="J1148">
            <v>14093</v>
          </cell>
          <cell r="K1148">
            <v>48222903</v>
          </cell>
        </row>
        <row r="1149">
          <cell r="B1149">
            <v>1992</v>
          </cell>
          <cell r="E1149" t="str">
            <v>AZ</v>
          </cell>
          <cell r="F1149">
            <v>41154</v>
          </cell>
          <cell r="G1149">
            <v>125652960</v>
          </cell>
          <cell r="H1149">
            <v>23348</v>
          </cell>
          <cell r="I1149">
            <v>39678421</v>
          </cell>
          <cell r="J1149">
            <v>70483</v>
          </cell>
          <cell r="K1149">
            <v>165331381</v>
          </cell>
        </row>
        <row r="1150">
          <cell r="B1150">
            <v>1992</v>
          </cell>
          <cell r="E1150" t="str">
            <v>AR</v>
          </cell>
          <cell r="F1150">
            <v>36460</v>
          </cell>
          <cell r="G1150">
            <v>76840738</v>
          </cell>
          <cell r="H1150">
            <v>15689</v>
          </cell>
          <cell r="I1150">
            <v>17847306</v>
          </cell>
          <cell r="J1150">
            <v>52989</v>
          </cell>
          <cell r="K1150">
            <v>94688044</v>
          </cell>
        </row>
        <row r="1151">
          <cell r="B1151">
            <v>1992</v>
          </cell>
          <cell r="E1151" t="str">
            <v>CA</v>
          </cell>
          <cell r="F1151">
            <v>253278</v>
          </cell>
          <cell r="G1151">
            <v>1038041941</v>
          </cell>
          <cell r="H1151">
            <v>135077</v>
          </cell>
          <cell r="I1151">
            <v>288009525</v>
          </cell>
          <cell r="J1151">
            <v>443595</v>
          </cell>
          <cell r="K1151">
            <v>1326051466</v>
          </cell>
        </row>
        <row r="1152">
          <cell r="B1152">
            <v>1992</v>
          </cell>
          <cell r="E1152" t="str">
            <v>CO</v>
          </cell>
          <cell r="F1152">
            <v>41695</v>
          </cell>
          <cell r="G1152">
            <v>123214833</v>
          </cell>
          <cell r="H1152">
            <v>19399</v>
          </cell>
          <cell r="I1152">
            <v>34232669</v>
          </cell>
          <cell r="J1152">
            <v>64795</v>
          </cell>
          <cell r="K1152">
            <v>157447502</v>
          </cell>
        </row>
        <row r="1153">
          <cell r="B1153">
            <v>1992</v>
          </cell>
          <cell r="E1153" t="str">
            <v>CT</v>
          </cell>
          <cell r="F1153">
            <v>44355</v>
          </cell>
          <cell r="G1153">
            <v>170258146</v>
          </cell>
          <cell r="H1153">
            <v>16278</v>
          </cell>
          <cell r="I1153">
            <v>33464849</v>
          </cell>
          <cell r="J1153">
            <v>63455</v>
          </cell>
          <cell r="K1153">
            <v>203722995</v>
          </cell>
        </row>
        <row r="1154">
          <cell r="B1154">
            <v>1992</v>
          </cell>
          <cell r="E1154" t="str">
            <v>DE</v>
          </cell>
          <cell r="F1154">
            <v>8349</v>
          </cell>
          <cell r="G1154">
            <v>25988907</v>
          </cell>
          <cell r="H1154">
            <v>3301</v>
          </cell>
          <cell r="I1154">
            <v>6552430</v>
          </cell>
          <cell r="J1154">
            <v>11903</v>
          </cell>
          <cell r="K1154">
            <v>32541337</v>
          </cell>
        </row>
        <row r="1155">
          <cell r="B1155">
            <v>1992</v>
          </cell>
          <cell r="E1155" t="str">
            <v>DC</v>
          </cell>
          <cell r="F1155">
            <v>7045</v>
          </cell>
          <cell r="G1155">
            <v>22843799</v>
          </cell>
          <cell r="H1155">
            <v>4135</v>
          </cell>
          <cell r="I1155">
            <v>9667664</v>
          </cell>
          <cell r="J1155">
            <v>11255</v>
          </cell>
          <cell r="K1155">
            <v>32511463</v>
          </cell>
        </row>
        <row r="1156">
          <cell r="B1156">
            <v>1992</v>
          </cell>
          <cell r="E1156" t="str">
            <v>FL</v>
          </cell>
          <cell r="F1156">
            <v>124373</v>
          </cell>
          <cell r="G1156">
            <v>335558152</v>
          </cell>
          <cell r="H1156">
            <v>98273</v>
          </cell>
          <cell r="I1156">
            <v>129078058</v>
          </cell>
          <cell r="J1156">
            <v>225867</v>
          </cell>
          <cell r="K1156">
            <v>464636210</v>
          </cell>
        </row>
        <row r="1157">
          <cell r="B1157">
            <v>1992</v>
          </cell>
          <cell r="E1157" t="str">
            <v>GA</v>
          </cell>
          <cell r="F1157">
            <v>101377</v>
          </cell>
          <cell r="G1157">
            <v>232898823</v>
          </cell>
          <cell r="H1157">
            <v>44345</v>
          </cell>
          <cell r="I1157">
            <v>56075502</v>
          </cell>
          <cell r="J1157">
            <v>149122</v>
          </cell>
          <cell r="K1157">
            <v>288974325</v>
          </cell>
        </row>
        <row r="1158">
          <cell r="B1158">
            <v>1992</v>
          </cell>
          <cell r="E1158" t="str">
            <v>HI</v>
          </cell>
          <cell r="F1158">
            <v>15035</v>
          </cell>
          <cell r="G1158">
            <v>42564418</v>
          </cell>
          <cell r="H1158">
            <v>5487</v>
          </cell>
          <cell r="I1158">
            <v>9652470</v>
          </cell>
          <cell r="J1158">
            <v>21721</v>
          </cell>
          <cell r="K1158">
            <v>52216888</v>
          </cell>
        </row>
        <row r="1159">
          <cell r="B1159">
            <v>1992</v>
          </cell>
          <cell r="E1159" t="str">
            <v>ID</v>
          </cell>
          <cell r="F1159">
            <v>16050</v>
          </cell>
          <cell r="G1159">
            <v>35451855</v>
          </cell>
          <cell r="H1159">
            <v>6065</v>
          </cell>
          <cell r="I1159">
            <v>7969142</v>
          </cell>
          <cell r="J1159">
            <v>23200</v>
          </cell>
          <cell r="K1159">
            <v>43420997</v>
          </cell>
        </row>
        <row r="1160">
          <cell r="B1160">
            <v>1992</v>
          </cell>
          <cell r="E1160" t="str">
            <v>IL</v>
          </cell>
          <cell r="F1160">
            <v>135368</v>
          </cell>
          <cell r="G1160">
            <v>413590974</v>
          </cell>
          <cell r="H1160">
            <v>52597</v>
          </cell>
          <cell r="I1160">
            <v>100003558</v>
          </cell>
          <cell r="J1160">
            <v>195970</v>
          </cell>
          <cell r="K1160">
            <v>513594532</v>
          </cell>
        </row>
        <row r="1161">
          <cell r="B1161">
            <v>1992</v>
          </cell>
          <cell r="E1161" t="str">
            <v>IN</v>
          </cell>
          <cell r="F1161">
            <v>69169</v>
          </cell>
          <cell r="G1161">
            <v>202886154</v>
          </cell>
          <cell r="H1161">
            <v>36623</v>
          </cell>
          <cell r="I1161">
            <v>56824600</v>
          </cell>
          <cell r="J1161">
            <v>111856</v>
          </cell>
          <cell r="K1161">
            <v>259710754</v>
          </cell>
        </row>
        <row r="1162">
          <cell r="B1162">
            <v>1992</v>
          </cell>
          <cell r="E1162" t="str">
            <v>IA</v>
          </cell>
          <cell r="F1162">
            <v>38835</v>
          </cell>
          <cell r="G1162">
            <v>97936396</v>
          </cell>
          <cell r="H1162">
            <v>17153</v>
          </cell>
          <cell r="I1162">
            <v>26128054</v>
          </cell>
          <cell r="J1162">
            <v>59870</v>
          </cell>
          <cell r="K1162">
            <v>124064450</v>
          </cell>
        </row>
        <row r="1163">
          <cell r="B1163">
            <v>1992</v>
          </cell>
          <cell r="E1163" t="str">
            <v>KS</v>
          </cell>
          <cell r="F1163">
            <v>40680</v>
          </cell>
          <cell r="G1163">
            <v>101853683</v>
          </cell>
          <cell r="H1163">
            <v>18770</v>
          </cell>
          <cell r="I1163">
            <v>29597640</v>
          </cell>
          <cell r="J1163">
            <v>62055</v>
          </cell>
          <cell r="K1163">
            <v>131451323</v>
          </cell>
        </row>
        <row r="1164">
          <cell r="B1164">
            <v>1992</v>
          </cell>
          <cell r="E1164" t="str">
            <v>KY</v>
          </cell>
          <cell r="F1164">
            <v>52189</v>
          </cell>
          <cell r="G1164">
            <v>129588800</v>
          </cell>
          <cell r="H1164">
            <v>26168</v>
          </cell>
          <cell r="I1164">
            <v>31928533</v>
          </cell>
          <cell r="J1164">
            <v>80097</v>
          </cell>
          <cell r="K1164">
            <v>161517333</v>
          </cell>
        </row>
        <row r="1165">
          <cell r="B1165">
            <v>1992</v>
          </cell>
          <cell r="E1165" t="str">
            <v>LA</v>
          </cell>
          <cell r="F1165">
            <v>64505</v>
          </cell>
          <cell r="G1165">
            <v>130858737</v>
          </cell>
          <cell r="H1165">
            <v>30482</v>
          </cell>
          <cell r="I1165">
            <v>37934076</v>
          </cell>
          <cell r="J1165">
            <v>96379</v>
          </cell>
          <cell r="K1165">
            <v>168792813</v>
          </cell>
        </row>
        <row r="1166">
          <cell r="B1166">
            <v>1992</v>
          </cell>
          <cell r="E1166" t="str">
            <v>ME</v>
          </cell>
          <cell r="F1166">
            <v>20334</v>
          </cell>
          <cell r="G1166">
            <v>49410798</v>
          </cell>
          <cell r="H1166">
            <v>7395</v>
          </cell>
          <cell r="I1166">
            <v>11366379</v>
          </cell>
          <cell r="J1166">
            <v>29055</v>
          </cell>
          <cell r="K1166">
            <v>60777177</v>
          </cell>
        </row>
        <row r="1167">
          <cell r="B1167">
            <v>1992</v>
          </cell>
          <cell r="E1167" t="str">
            <v>MD</v>
          </cell>
          <cell r="F1167">
            <v>54465</v>
          </cell>
          <cell r="G1167">
            <v>207865707</v>
          </cell>
          <cell r="H1167">
            <v>26225</v>
          </cell>
          <cell r="I1167">
            <v>53103546</v>
          </cell>
          <cell r="J1167">
            <v>85327</v>
          </cell>
          <cell r="K1167">
            <v>260969253</v>
          </cell>
        </row>
        <row r="1168">
          <cell r="B1168">
            <v>1992</v>
          </cell>
          <cell r="E1168" t="str">
            <v>MA</v>
          </cell>
          <cell r="F1168">
            <v>72927</v>
          </cell>
          <cell r="G1168">
            <v>232522017</v>
          </cell>
          <cell r="H1168">
            <v>24835</v>
          </cell>
          <cell r="I1168">
            <v>46174775</v>
          </cell>
          <cell r="J1168">
            <v>101808</v>
          </cell>
          <cell r="K1168">
            <v>278696792</v>
          </cell>
        </row>
        <row r="1169">
          <cell r="B1169">
            <v>1992</v>
          </cell>
          <cell r="E1169" t="str">
            <v>MI</v>
          </cell>
          <cell r="F1169">
            <v>104454</v>
          </cell>
          <cell r="G1169">
            <v>412299952</v>
          </cell>
          <cell r="H1169">
            <v>60070</v>
          </cell>
          <cell r="I1169">
            <v>120049438</v>
          </cell>
          <cell r="J1169">
            <v>176518</v>
          </cell>
          <cell r="K1169">
            <v>532349390</v>
          </cell>
        </row>
        <row r="1170">
          <cell r="B1170">
            <v>1992</v>
          </cell>
          <cell r="E1170" t="str">
            <v>MN</v>
          </cell>
          <cell r="F1170">
            <v>55344</v>
          </cell>
          <cell r="G1170">
            <v>178663440</v>
          </cell>
          <cell r="H1170">
            <v>25998</v>
          </cell>
          <cell r="I1170">
            <v>44228735</v>
          </cell>
          <cell r="J1170">
            <v>91823</v>
          </cell>
          <cell r="K1170">
            <v>222892175</v>
          </cell>
        </row>
        <row r="1171">
          <cell r="B1171">
            <v>1992</v>
          </cell>
          <cell r="E1171" t="str">
            <v>MS</v>
          </cell>
          <cell r="F1171">
            <v>41297</v>
          </cell>
          <cell r="G1171">
            <v>72927862</v>
          </cell>
          <cell r="H1171">
            <v>17204</v>
          </cell>
          <cell r="I1171">
            <v>17720919</v>
          </cell>
          <cell r="J1171">
            <v>59288</v>
          </cell>
          <cell r="K1171">
            <v>90648781</v>
          </cell>
        </row>
        <row r="1172">
          <cell r="B1172">
            <v>1992</v>
          </cell>
          <cell r="E1172" t="str">
            <v>MO</v>
          </cell>
          <cell r="F1172">
            <v>66027</v>
          </cell>
          <cell r="G1172">
            <v>165237154</v>
          </cell>
          <cell r="H1172">
            <v>28947</v>
          </cell>
          <cell r="I1172">
            <v>41277850</v>
          </cell>
          <cell r="J1172">
            <v>98010</v>
          </cell>
          <cell r="K1172">
            <v>206515004</v>
          </cell>
        </row>
        <row r="1173">
          <cell r="B1173">
            <v>1992</v>
          </cell>
          <cell r="E1173" t="str">
            <v>MT</v>
          </cell>
          <cell r="F1173">
            <v>12943</v>
          </cell>
          <cell r="G1173">
            <v>33281672</v>
          </cell>
          <cell r="H1173">
            <v>5439</v>
          </cell>
          <cell r="I1173">
            <v>8189456</v>
          </cell>
          <cell r="J1173">
            <v>20613</v>
          </cell>
          <cell r="K1173">
            <v>41471128</v>
          </cell>
        </row>
        <row r="1174">
          <cell r="B1174">
            <v>1992</v>
          </cell>
          <cell r="E1174" t="str">
            <v>NE</v>
          </cell>
          <cell r="F1174">
            <v>24512</v>
          </cell>
          <cell r="G1174">
            <v>59614597</v>
          </cell>
          <cell r="H1174">
            <v>8917</v>
          </cell>
          <cell r="I1174">
            <v>13727905</v>
          </cell>
          <cell r="J1174">
            <v>35536</v>
          </cell>
          <cell r="K1174">
            <v>73342502</v>
          </cell>
        </row>
        <row r="1175">
          <cell r="B1175">
            <v>1992</v>
          </cell>
          <cell r="E1175" t="str">
            <v>NV</v>
          </cell>
          <cell r="F1175">
            <v>14603</v>
          </cell>
          <cell r="G1175">
            <v>40116184</v>
          </cell>
          <cell r="H1175">
            <v>8691</v>
          </cell>
          <cell r="I1175">
            <v>18730317</v>
          </cell>
          <cell r="J1175">
            <v>23758</v>
          </cell>
          <cell r="K1175">
            <v>58846501</v>
          </cell>
        </row>
        <row r="1176">
          <cell r="B1176">
            <v>1992</v>
          </cell>
          <cell r="E1176" t="str">
            <v>NH</v>
          </cell>
          <cell r="F1176">
            <v>14788</v>
          </cell>
          <cell r="G1176">
            <v>43241140</v>
          </cell>
          <cell r="H1176">
            <v>4610</v>
          </cell>
          <cell r="I1176">
            <v>8158051</v>
          </cell>
          <cell r="J1176">
            <v>20768</v>
          </cell>
          <cell r="K1176">
            <v>51399191</v>
          </cell>
        </row>
        <row r="1177">
          <cell r="B1177">
            <v>1992</v>
          </cell>
          <cell r="E1177" t="str">
            <v>NJ</v>
          </cell>
          <cell r="F1177">
            <v>102302</v>
          </cell>
          <cell r="G1177">
            <v>423993539</v>
          </cell>
          <cell r="H1177">
            <v>45761</v>
          </cell>
          <cell r="I1177">
            <v>96211714</v>
          </cell>
          <cell r="J1177">
            <v>151949</v>
          </cell>
          <cell r="K1177">
            <v>520205253</v>
          </cell>
        </row>
        <row r="1178">
          <cell r="B1178">
            <v>1992</v>
          </cell>
          <cell r="E1178" t="str">
            <v>NM</v>
          </cell>
          <cell r="F1178">
            <v>26595</v>
          </cell>
          <cell r="G1178">
            <v>51191202</v>
          </cell>
          <cell r="H1178">
            <v>9403</v>
          </cell>
          <cell r="I1178">
            <v>11853980</v>
          </cell>
          <cell r="J1178">
            <v>36636</v>
          </cell>
          <cell r="K1178">
            <v>63045182</v>
          </cell>
        </row>
        <row r="1179">
          <cell r="B1179">
            <v>1992</v>
          </cell>
          <cell r="E1179" t="str">
            <v>NY</v>
          </cell>
          <cell r="F1179">
            <v>239294</v>
          </cell>
          <cell r="G1179">
            <v>953160815</v>
          </cell>
          <cell r="H1179">
            <v>116896</v>
          </cell>
          <cell r="I1179">
            <v>239078203</v>
          </cell>
          <cell r="J1179">
            <v>368667</v>
          </cell>
          <cell r="K1179">
            <v>1192239018</v>
          </cell>
        </row>
        <row r="1180">
          <cell r="B1180">
            <v>1992</v>
          </cell>
          <cell r="E1180" t="str">
            <v>NC</v>
          </cell>
          <cell r="F1180">
            <v>97035</v>
          </cell>
          <cell r="G1180">
            <v>242256489</v>
          </cell>
          <cell r="H1180">
            <v>37576</v>
          </cell>
          <cell r="I1180">
            <v>48670638</v>
          </cell>
          <cell r="J1180">
            <v>138204</v>
          </cell>
          <cell r="K1180">
            <v>290927127</v>
          </cell>
        </row>
        <row r="1181">
          <cell r="B1181">
            <v>1992</v>
          </cell>
          <cell r="E1181" t="str">
            <v>ND</v>
          </cell>
          <cell r="F1181">
            <v>8955</v>
          </cell>
          <cell r="G1181">
            <v>25713477</v>
          </cell>
          <cell r="H1181">
            <v>3910</v>
          </cell>
          <cell r="I1181">
            <v>5928778</v>
          </cell>
          <cell r="J1181">
            <v>13974</v>
          </cell>
          <cell r="K1181">
            <v>31642255</v>
          </cell>
        </row>
        <row r="1182">
          <cell r="B1182">
            <v>1992</v>
          </cell>
          <cell r="E1182" t="str">
            <v>OH</v>
          </cell>
          <cell r="F1182">
            <v>122699</v>
          </cell>
          <cell r="G1182">
            <v>386074175</v>
          </cell>
          <cell r="H1182">
            <v>61800</v>
          </cell>
          <cell r="I1182">
            <v>100824392</v>
          </cell>
          <cell r="J1182">
            <v>192861</v>
          </cell>
          <cell r="K1182">
            <v>486898567</v>
          </cell>
        </row>
        <row r="1183">
          <cell r="B1183">
            <v>1992</v>
          </cell>
          <cell r="E1183" t="str">
            <v>OK</v>
          </cell>
          <cell r="F1183">
            <v>49113</v>
          </cell>
          <cell r="G1183">
            <v>105924367</v>
          </cell>
          <cell r="H1183">
            <v>21123</v>
          </cell>
          <cell r="I1183">
            <v>28255448</v>
          </cell>
          <cell r="J1183">
            <v>71896</v>
          </cell>
          <cell r="K1183">
            <v>134179815</v>
          </cell>
        </row>
        <row r="1184">
          <cell r="B1184">
            <v>1992</v>
          </cell>
          <cell r="E1184" t="str">
            <v>OR</v>
          </cell>
          <cell r="F1184">
            <v>34838</v>
          </cell>
          <cell r="G1184">
            <v>108971701</v>
          </cell>
          <cell r="H1184">
            <v>15374</v>
          </cell>
          <cell r="I1184">
            <v>28575192</v>
          </cell>
          <cell r="J1184">
            <v>55730</v>
          </cell>
          <cell r="K1184">
            <v>137546893</v>
          </cell>
        </row>
        <row r="1185">
          <cell r="B1185">
            <v>1992</v>
          </cell>
          <cell r="E1185" t="str">
            <v>PA</v>
          </cell>
          <cell r="F1185">
            <v>124673</v>
          </cell>
          <cell r="G1185">
            <v>410138955</v>
          </cell>
          <cell r="H1185">
            <v>55249</v>
          </cell>
          <cell r="I1185">
            <v>99144285</v>
          </cell>
          <cell r="J1185">
            <v>186265</v>
          </cell>
          <cell r="K1185">
            <v>509283240</v>
          </cell>
        </row>
        <row r="1186">
          <cell r="B1186">
            <v>1992</v>
          </cell>
          <cell r="E1186" t="str">
            <v>RI</v>
          </cell>
          <cell r="F1186">
            <v>12299</v>
          </cell>
          <cell r="G1186">
            <v>43352622</v>
          </cell>
          <cell r="H1186">
            <v>4044</v>
          </cell>
          <cell r="I1186">
            <v>8440397</v>
          </cell>
          <cell r="J1186">
            <v>16901</v>
          </cell>
          <cell r="K1186">
            <v>51793019</v>
          </cell>
        </row>
        <row r="1187">
          <cell r="B1187">
            <v>1992</v>
          </cell>
          <cell r="E1187" t="str">
            <v>SC</v>
          </cell>
          <cell r="F1187">
            <v>51893</v>
          </cell>
          <cell r="G1187">
            <v>119703807</v>
          </cell>
          <cell r="H1187">
            <v>20602</v>
          </cell>
          <cell r="I1187">
            <v>28516837</v>
          </cell>
          <cell r="J1187">
            <v>74149</v>
          </cell>
          <cell r="K1187">
            <v>148220644</v>
          </cell>
        </row>
        <row r="1188">
          <cell r="B1188">
            <v>1992</v>
          </cell>
          <cell r="E1188" t="str">
            <v>SD</v>
          </cell>
          <cell r="F1188">
            <v>11163</v>
          </cell>
          <cell r="G1188">
            <v>23569762</v>
          </cell>
          <cell r="H1188">
            <v>3985</v>
          </cell>
          <cell r="I1188">
            <v>5479665</v>
          </cell>
          <cell r="J1188">
            <v>15776</v>
          </cell>
          <cell r="K1188">
            <v>29049427</v>
          </cell>
        </row>
        <row r="1189">
          <cell r="B1189">
            <v>1992</v>
          </cell>
          <cell r="E1189" t="str">
            <v>TN</v>
          </cell>
          <cell r="F1189">
            <v>58388</v>
          </cell>
          <cell r="G1189">
            <v>141322314</v>
          </cell>
          <cell r="H1189">
            <v>25341</v>
          </cell>
          <cell r="I1189">
            <v>31755112</v>
          </cell>
          <cell r="J1189">
            <v>85657</v>
          </cell>
          <cell r="K1189">
            <v>173077426</v>
          </cell>
        </row>
        <row r="1190">
          <cell r="B1190">
            <v>1992</v>
          </cell>
          <cell r="E1190" t="str">
            <v>TX</v>
          </cell>
          <cell r="F1190">
            <v>307005</v>
          </cell>
          <cell r="G1190">
            <v>700199882</v>
          </cell>
          <cell r="H1190">
            <v>124296</v>
          </cell>
          <cell r="I1190">
            <v>171418203</v>
          </cell>
          <cell r="J1190">
            <v>439120</v>
          </cell>
          <cell r="K1190">
            <v>871618085</v>
          </cell>
        </row>
        <row r="1191">
          <cell r="B1191">
            <v>1992</v>
          </cell>
          <cell r="E1191" t="str">
            <v>UT</v>
          </cell>
          <cell r="F1191">
            <v>22416</v>
          </cell>
          <cell r="G1191">
            <v>55881597</v>
          </cell>
          <cell r="H1191">
            <v>9368</v>
          </cell>
          <cell r="I1191">
            <v>14243874</v>
          </cell>
          <cell r="J1191">
            <v>34720</v>
          </cell>
          <cell r="K1191">
            <v>70125471</v>
          </cell>
        </row>
        <row r="1192">
          <cell r="B1192">
            <v>1992</v>
          </cell>
          <cell r="E1192" t="str">
            <v>VT</v>
          </cell>
          <cell r="F1192">
            <v>9555</v>
          </cell>
          <cell r="G1192">
            <v>24857033</v>
          </cell>
          <cell r="H1192">
            <v>2505</v>
          </cell>
          <cell r="I1192">
            <v>4152606</v>
          </cell>
          <cell r="J1192">
            <v>13091</v>
          </cell>
          <cell r="K1192">
            <v>29009639</v>
          </cell>
        </row>
        <row r="1193">
          <cell r="B1193">
            <v>1992</v>
          </cell>
          <cell r="E1193" t="str">
            <v>VA</v>
          </cell>
          <cell r="F1193">
            <v>93124</v>
          </cell>
          <cell r="G1193">
            <v>238500176</v>
          </cell>
          <cell r="H1193">
            <v>42635</v>
          </cell>
          <cell r="I1193">
            <v>61570042</v>
          </cell>
          <cell r="J1193">
            <v>139824</v>
          </cell>
          <cell r="K1193">
            <v>300070218</v>
          </cell>
        </row>
        <row r="1194">
          <cell r="B1194">
            <v>1992</v>
          </cell>
          <cell r="E1194" t="str">
            <v>WA</v>
          </cell>
          <cell r="F1194">
            <v>50037</v>
          </cell>
          <cell r="G1194">
            <v>165591726</v>
          </cell>
          <cell r="H1194">
            <v>37194</v>
          </cell>
          <cell r="I1194">
            <v>55290886</v>
          </cell>
          <cell r="J1194">
            <v>89995</v>
          </cell>
          <cell r="K1194">
            <v>220882612</v>
          </cell>
        </row>
        <row r="1195">
          <cell r="B1195">
            <v>1992</v>
          </cell>
          <cell r="E1195" t="str">
            <v>WV</v>
          </cell>
          <cell r="F1195">
            <v>25778</v>
          </cell>
          <cell r="G1195">
            <v>66423356</v>
          </cell>
          <cell r="H1195">
            <v>12520</v>
          </cell>
          <cell r="I1195">
            <v>19627980</v>
          </cell>
          <cell r="J1195">
            <v>39208</v>
          </cell>
          <cell r="K1195">
            <v>86051336</v>
          </cell>
        </row>
        <row r="1196">
          <cell r="B1196">
            <v>1992</v>
          </cell>
          <cell r="E1196" t="str">
            <v>WI</v>
          </cell>
          <cell r="F1196">
            <v>65823</v>
          </cell>
          <cell r="G1196">
            <v>210583613</v>
          </cell>
          <cell r="H1196">
            <v>22242</v>
          </cell>
          <cell r="I1196">
            <v>41697452</v>
          </cell>
          <cell r="J1196">
            <v>96527</v>
          </cell>
          <cell r="K1196">
            <v>252281065</v>
          </cell>
        </row>
        <row r="1197">
          <cell r="B1197">
            <v>1992</v>
          </cell>
          <cell r="E1197" t="str">
            <v>WY</v>
          </cell>
          <cell r="F1197">
            <v>8850</v>
          </cell>
          <cell r="G1197">
            <v>23470787</v>
          </cell>
          <cell r="H1197">
            <v>4104</v>
          </cell>
          <cell r="I1197">
            <v>6582384</v>
          </cell>
          <cell r="J1197">
            <v>13938</v>
          </cell>
          <cell r="K1197">
            <v>30053171</v>
          </cell>
        </row>
        <row r="1198">
          <cell r="B1198">
            <v>1993</v>
          </cell>
          <cell r="E1198" t="str">
            <v>US</v>
          </cell>
          <cell r="F1198">
            <v>3261094</v>
          </cell>
          <cell r="G1198">
            <v>10008730955</v>
          </cell>
          <cell r="H1198">
            <v>1552160</v>
          </cell>
          <cell r="I1198">
            <v>2694372103</v>
          </cell>
          <cell r="J1198">
            <v>5046645</v>
          </cell>
          <cell r="K1198">
            <v>12703103058</v>
          </cell>
        </row>
        <row r="1199">
          <cell r="B1199">
            <v>1993</v>
          </cell>
          <cell r="E1199" t="str">
            <v>AL</v>
          </cell>
          <cell r="F1199">
            <v>55821</v>
          </cell>
          <cell r="G1199">
            <v>122457645</v>
          </cell>
          <cell r="H1199">
            <v>26796</v>
          </cell>
          <cell r="I1199">
            <v>32739530</v>
          </cell>
          <cell r="J1199">
            <v>83532</v>
          </cell>
          <cell r="K1199">
            <v>155197175</v>
          </cell>
        </row>
        <row r="1200">
          <cell r="B1200">
            <v>1993</v>
          </cell>
          <cell r="E1200" t="str">
            <v>AK</v>
          </cell>
          <cell r="F1200">
            <v>9196</v>
          </cell>
          <cell r="G1200">
            <v>39710394</v>
          </cell>
          <cell r="H1200">
            <v>4600</v>
          </cell>
          <cell r="I1200">
            <v>12292821</v>
          </cell>
          <cell r="J1200">
            <v>15092</v>
          </cell>
          <cell r="K1200">
            <v>52003215</v>
          </cell>
        </row>
        <row r="1201">
          <cell r="B1201">
            <v>1993</v>
          </cell>
          <cell r="E1201" t="str">
            <v>AZ</v>
          </cell>
          <cell r="F1201">
            <v>44203</v>
          </cell>
          <cell r="G1201">
            <v>137839907</v>
          </cell>
          <cell r="H1201">
            <v>23642</v>
          </cell>
          <cell r="I1201">
            <v>42631716</v>
          </cell>
          <cell r="J1201">
            <v>74647</v>
          </cell>
          <cell r="K1201">
            <v>180471623</v>
          </cell>
        </row>
        <row r="1202">
          <cell r="B1202">
            <v>1993</v>
          </cell>
          <cell r="E1202" t="str">
            <v>AR</v>
          </cell>
          <cell r="F1202">
            <v>36927</v>
          </cell>
          <cell r="G1202">
            <v>79001863</v>
          </cell>
          <cell r="H1202">
            <v>17533</v>
          </cell>
          <cell r="I1202">
            <v>19783364</v>
          </cell>
          <cell r="J1202">
            <v>55624</v>
          </cell>
          <cell r="K1202">
            <v>98785227</v>
          </cell>
        </row>
        <row r="1203">
          <cell r="B1203">
            <v>1993</v>
          </cell>
          <cell r="E1203" t="str">
            <v>CA</v>
          </cell>
          <cell r="F1203">
            <v>255080</v>
          </cell>
          <cell r="G1203">
            <v>1058597079</v>
          </cell>
          <cell r="H1203">
            <v>147972</v>
          </cell>
          <cell r="I1203">
            <v>322014656</v>
          </cell>
          <cell r="J1203">
            <v>455884</v>
          </cell>
          <cell r="K1203">
            <v>1380611735</v>
          </cell>
        </row>
        <row r="1204">
          <cell r="B1204">
            <v>1993</v>
          </cell>
          <cell r="E1204" t="str">
            <v>CO</v>
          </cell>
          <cell r="F1204">
            <v>42910</v>
          </cell>
          <cell r="G1204">
            <v>124600396</v>
          </cell>
          <cell r="H1204">
            <v>19991</v>
          </cell>
          <cell r="I1204">
            <v>36983161</v>
          </cell>
          <cell r="J1204">
            <v>66385</v>
          </cell>
          <cell r="K1204">
            <v>161583557</v>
          </cell>
        </row>
        <row r="1205">
          <cell r="B1205">
            <v>1993</v>
          </cell>
          <cell r="E1205" t="str">
            <v>CT</v>
          </cell>
          <cell r="F1205">
            <v>43598</v>
          </cell>
          <cell r="G1205">
            <v>168342248</v>
          </cell>
          <cell r="H1205">
            <v>14890</v>
          </cell>
          <cell r="I1205">
            <v>30321553</v>
          </cell>
          <cell r="J1205">
            <v>61110</v>
          </cell>
          <cell r="K1205">
            <v>198663801</v>
          </cell>
        </row>
        <row r="1206">
          <cell r="B1206">
            <v>1993</v>
          </cell>
          <cell r="E1206" t="str">
            <v>DE</v>
          </cell>
          <cell r="F1206">
            <v>8302</v>
          </cell>
          <cell r="G1206">
            <v>25452553</v>
          </cell>
          <cell r="H1206">
            <v>3513</v>
          </cell>
          <cell r="I1206">
            <v>6979346</v>
          </cell>
          <cell r="J1206">
            <v>12021</v>
          </cell>
          <cell r="K1206">
            <v>32431899</v>
          </cell>
        </row>
        <row r="1207">
          <cell r="B1207">
            <v>1993</v>
          </cell>
          <cell r="E1207" t="str">
            <v>DC</v>
          </cell>
          <cell r="F1207">
            <v>5620</v>
          </cell>
          <cell r="G1207">
            <v>19037680</v>
          </cell>
          <cell r="H1207">
            <v>3124</v>
          </cell>
          <cell r="I1207">
            <v>5711774</v>
          </cell>
          <cell r="J1207">
            <v>8818</v>
          </cell>
          <cell r="K1207">
            <v>24749454</v>
          </cell>
        </row>
        <row r="1208">
          <cell r="B1208">
            <v>1993</v>
          </cell>
          <cell r="E1208" t="str">
            <v>FL</v>
          </cell>
          <cell r="F1208">
            <v>130295</v>
          </cell>
          <cell r="G1208">
            <v>359010612</v>
          </cell>
          <cell r="H1208">
            <v>104912</v>
          </cell>
          <cell r="I1208">
            <v>142039284</v>
          </cell>
          <cell r="J1208">
            <v>237680</v>
          </cell>
          <cell r="K1208">
            <v>501049896</v>
          </cell>
        </row>
        <row r="1209">
          <cell r="B1209">
            <v>1993</v>
          </cell>
          <cell r="E1209" t="str">
            <v>GA</v>
          </cell>
          <cell r="F1209">
            <v>105742</v>
          </cell>
          <cell r="G1209">
            <v>253016178</v>
          </cell>
          <cell r="H1209">
            <v>46804</v>
          </cell>
          <cell r="I1209">
            <v>59808852</v>
          </cell>
          <cell r="J1209">
            <v>155938</v>
          </cell>
          <cell r="K1209">
            <v>312825030</v>
          </cell>
        </row>
        <row r="1210">
          <cell r="B1210">
            <v>1993</v>
          </cell>
          <cell r="E1210" t="str">
            <v>HI</v>
          </cell>
          <cell r="F1210">
            <v>15383</v>
          </cell>
          <cell r="G1210">
            <v>45719658</v>
          </cell>
          <cell r="H1210">
            <v>5621</v>
          </cell>
          <cell r="I1210">
            <v>10047372</v>
          </cell>
          <cell r="J1210">
            <v>22365</v>
          </cell>
          <cell r="K1210">
            <v>55767030</v>
          </cell>
        </row>
        <row r="1211">
          <cell r="B1211">
            <v>1993</v>
          </cell>
          <cell r="E1211" t="str">
            <v>ID</v>
          </cell>
          <cell r="F1211">
            <v>16235</v>
          </cell>
          <cell r="G1211">
            <v>37393339</v>
          </cell>
          <cell r="H1211">
            <v>6412</v>
          </cell>
          <cell r="I1211">
            <v>8586233</v>
          </cell>
          <cell r="J1211">
            <v>23961</v>
          </cell>
          <cell r="K1211">
            <v>45979572</v>
          </cell>
        </row>
        <row r="1212">
          <cell r="B1212">
            <v>1993</v>
          </cell>
          <cell r="E1212" t="str">
            <v>IL</v>
          </cell>
          <cell r="F1212">
            <v>143961</v>
          </cell>
          <cell r="G1212">
            <v>452446880</v>
          </cell>
          <cell r="H1212">
            <v>60662</v>
          </cell>
          <cell r="I1212">
            <v>115559660</v>
          </cell>
          <cell r="J1212">
            <v>211677</v>
          </cell>
          <cell r="K1212">
            <v>568006540</v>
          </cell>
        </row>
        <row r="1213">
          <cell r="B1213">
            <v>1993</v>
          </cell>
          <cell r="E1213" t="str">
            <v>IN</v>
          </cell>
          <cell r="F1213">
            <v>73738</v>
          </cell>
          <cell r="G1213">
            <v>215846206</v>
          </cell>
          <cell r="H1213">
            <v>36989</v>
          </cell>
          <cell r="I1213">
            <v>58601474</v>
          </cell>
          <cell r="J1213">
            <v>116175</v>
          </cell>
          <cell r="K1213">
            <v>274447680</v>
          </cell>
        </row>
        <row r="1214">
          <cell r="B1214">
            <v>1993</v>
          </cell>
          <cell r="E1214" t="str">
            <v>IA</v>
          </cell>
          <cell r="F1214">
            <v>40860</v>
          </cell>
          <cell r="G1214">
            <v>104131803</v>
          </cell>
          <cell r="H1214">
            <v>19102</v>
          </cell>
          <cell r="I1214">
            <v>30152868</v>
          </cell>
          <cell r="J1214">
            <v>64023</v>
          </cell>
          <cell r="K1214">
            <v>134284671</v>
          </cell>
        </row>
        <row r="1215">
          <cell r="B1215">
            <v>1993</v>
          </cell>
          <cell r="E1215" t="str">
            <v>KS</v>
          </cell>
          <cell r="F1215">
            <v>43564</v>
          </cell>
          <cell r="G1215">
            <v>115419409</v>
          </cell>
          <cell r="H1215">
            <v>19636</v>
          </cell>
          <cell r="I1215">
            <v>32546339</v>
          </cell>
          <cell r="J1215">
            <v>66341</v>
          </cell>
          <cell r="K1215">
            <v>147965748</v>
          </cell>
        </row>
        <row r="1216">
          <cell r="B1216">
            <v>1993</v>
          </cell>
          <cell r="E1216" t="str">
            <v>KY</v>
          </cell>
          <cell r="F1216">
            <v>53271</v>
          </cell>
          <cell r="G1216">
            <v>133723757</v>
          </cell>
          <cell r="H1216">
            <v>28720</v>
          </cell>
          <cell r="I1216">
            <v>34109088</v>
          </cell>
          <cell r="J1216">
            <v>83678</v>
          </cell>
          <cell r="K1216">
            <v>167832845</v>
          </cell>
        </row>
        <row r="1217">
          <cell r="B1217">
            <v>1993</v>
          </cell>
          <cell r="E1217" t="str">
            <v>LA</v>
          </cell>
          <cell r="F1217">
            <v>64813</v>
          </cell>
          <cell r="G1217">
            <v>137945561</v>
          </cell>
          <cell r="H1217">
            <v>29428</v>
          </cell>
          <cell r="I1217">
            <v>40251842</v>
          </cell>
          <cell r="J1217">
            <v>95901</v>
          </cell>
          <cell r="K1217">
            <v>178197403</v>
          </cell>
        </row>
        <row r="1218">
          <cell r="B1218">
            <v>1993</v>
          </cell>
          <cell r="E1218" t="str">
            <v>ME</v>
          </cell>
          <cell r="F1218">
            <v>19899</v>
          </cell>
          <cell r="G1218">
            <v>49455435</v>
          </cell>
          <cell r="H1218">
            <v>7795</v>
          </cell>
          <cell r="I1218">
            <v>12392910</v>
          </cell>
          <cell r="J1218">
            <v>29158</v>
          </cell>
          <cell r="K1218">
            <v>61848345</v>
          </cell>
        </row>
        <row r="1219">
          <cell r="B1219">
            <v>1993</v>
          </cell>
          <cell r="E1219" t="str">
            <v>MD</v>
          </cell>
          <cell r="F1219">
            <v>56598</v>
          </cell>
          <cell r="G1219">
            <v>214738852</v>
          </cell>
          <cell r="H1219">
            <v>26135</v>
          </cell>
          <cell r="I1219">
            <v>51495776</v>
          </cell>
          <cell r="J1219">
            <v>86715</v>
          </cell>
          <cell r="K1219">
            <v>266234628</v>
          </cell>
        </row>
        <row r="1220">
          <cell r="B1220">
            <v>1993</v>
          </cell>
          <cell r="E1220" t="str">
            <v>MA</v>
          </cell>
          <cell r="F1220">
            <v>83223</v>
          </cell>
          <cell r="G1220">
            <v>253396865</v>
          </cell>
          <cell r="H1220">
            <v>26257</v>
          </cell>
          <cell r="I1220">
            <v>48190774</v>
          </cell>
          <cell r="J1220">
            <v>114031</v>
          </cell>
          <cell r="K1220">
            <v>301587639</v>
          </cell>
        </row>
        <row r="1221">
          <cell r="B1221">
            <v>1993</v>
          </cell>
          <cell r="E1221" t="str">
            <v>MI</v>
          </cell>
          <cell r="F1221">
            <v>112331</v>
          </cell>
          <cell r="G1221">
            <v>447740242</v>
          </cell>
          <cell r="H1221">
            <v>62366</v>
          </cell>
          <cell r="I1221">
            <v>129425238</v>
          </cell>
          <cell r="J1221">
            <v>187891</v>
          </cell>
          <cell r="K1221">
            <v>577165480</v>
          </cell>
        </row>
        <row r="1222">
          <cell r="B1222">
            <v>1993</v>
          </cell>
          <cell r="E1222" t="str">
            <v>MN</v>
          </cell>
          <cell r="F1222">
            <v>57672</v>
          </cell>
          <cell r="G1222">
            <v>198604299</v>
          </cell>
          <cell r="H1222">
            <v>27501</v>
          </cell>
          <cell r="I1222">
            <v>53262006</v>
          </cell>
          <cell r="J1222">
            <v>95345</v>
          </cell>
          <cell r="K1222">
            <v>251866305</v>
          </cell>
        </row>
        <row r="1223">
          <cell r="B1223">
            <v>1993</v>
          </cell>
          <cell r="E1223" t="str">
            <v>MS</v>
          </cell>
          <cell r="F1223">
            <v>43951</v>
          </cell>
          <cell r="G1223">
            <v>78367338</v>
          </cell>
          <cell r="H1223">
            <v>18120</v>
          </cell>
          <cell r="I1223">
            <v>18700181</v>
          </cell>
          <cell r="J1223">
            <v>62899</v>
          </cell>
          <cell r="K1223">
            <v>97067519</v>
          </cell>
        </row>
        <row r="1224">
          <cell r="B1224">
            <v>1993</v>
          </cell>
          <cell r="E1224" t="str">
            <v>MO</v>
          </cell>
          <cell r="F1224">
            <v>65866</v>
          </cell>
          <cell r="G1224">
            <v>168593129</v>
          </cell>
          <cell r="H1224">
            <v>29214</v>
          </cell>
          <cell r="I1224">
            <v>42979931</v>
          </cell>
          <cell r="J1224">
            <v>98365</v>
          </cell>
          <cell r="K1224">
            <v>211573060</v>
          </cell>
        </row>
        <row r="1225">
          <cell r="B1225">
            <v>1993</v>
          </cell>
          <cell r="E1225" t="str">
            <v>MT</v>
          </cell>
          <cell r="F1225">
            <v>15071</v>
          </cell>
          <cell r="G1225">
            <v>38990143</v>
          </cell>
          <cell r="H1225">
            <v>6383</v>
          </cell>
          <cell r="I1225">
            <v>10152589</v>
          </cell>
          <cell r="J1225">
            <v>23388</v>
          </cell>
          <cell r="K1225">
            <v>49142732</v>
          </cell>
        </row>
        <row r="1226">
          <cell r="B1226">
            <v>1993</v>
          </cell>
          <cell r="E1226" t="str">
            <v>NE</v>
          </cell>
          <cell r="F1226">
            <v>24773</v>
          </cell>
          <cell r="G1226">
            <v>64719681</v>
          </cell>
          <cell r="H1226">
            <v>9541</v>
          </cell>
          <cell r="I1226">
            <v>14966548</v>
          </cell>
          <cell r="J1226">
            <v>36787</v>
          </cell>
          <cell r="K1226">
            <v>79686229</v>
          </cell>
        </row>
        <row r="1227">
          <cell r="B1227">
            <v>1993</v>
          </cell>
          <cell r="E1227" t="str">
            <v>NV</v>
          </cell>
          <cell r="F1227">
            <v>15881</v>
          </cell>
          <cell r="G1227">
            <v>47122067</v>
          </cell>
          <cell r="H1227">
            <v>5716</v>
          </cell>
          <cell r="I1227">
            <v>13351190</v>
          </cell>
          <cell r="J1227">
            <v>22764</v>
          </cell>
          <cell r="K1227">
            <v>60473257</v>
          </cell>
        </row>
        <row r="1228">
          <cell r="B1228">
            <v>1993</v>
          </cell>
          <cell r="E1228" t="str">
            <v>NH</v>
          </cell>
          <cell r="F1228">
            <v>15635</v>
          </cell>
          <cell r="G1228">
            <v>45635837</v>
          </cell>
          <cell r="H1228">
            <v>4661</v>
          </cell>
          <cell r="I1228">
            <v>8655793</v>
          </cell>
          <cell r="J1228">
            <v>21631</v>
          </cell>
          <cell r="K1228">
            <v>54291630</v>
          </cell>
        </row>
        <row r="1229">
          <cell r="B1229">
            <v>1993</v>
          </cell>
          <cell r="E1229" t="str">
            <v>NJ</v>
          </cell>
          <cell r="F1229">
            <v>107844</v>
          </cell>
          <cell r="G1229">
            <v>453787967</v>
          </cell>
          <cell r="H1229">
            <v>49148</v>
          </cell>
          <cell r="I1229">
            <v>107902476</v>
          </cell>
          <cell r="J1229">
            <v>161895</v>
          </cell>
          <cell r="K1229">
            <v>561690443</v>
          </cell>
        </row>
        <row r="1230">
          <cell r="B1230">
            <v>1993</v>
          </cell>
          <cell r="E1230" t="str">
            <v>NM</v>
          </cell>
          <cell r="F1230">
            <v>26933</v>
          </cell>
          <cell r="G1230">
            <v>55936540</v>
          </cell>
          <cell r="H1230">
            <v>9972</v>
          </cell>
          <cell r="I1230">
            <v>14213066</v>
          </cell>
          <cell r="J1230">
            <v>37518</v>
          </cell>
          <cell r="K1230">
            <v>70149606</v>
          </cell>
        </row>
        <row r="1231">
          <cell r="B1231">
            <v>1993</v>
          </cell>
          <cell r="E1231" t="str">
            <v>NY</v>
          </cell>
          <cell r="F1231">
            <v>246863</v>
          </cell>
          <cell r="G1231">
            <v>1019948467</v>
          </cell>
          <cell r="H1231">
            <v>119974</v>
          </cell>
          <cell r="I1231">
            <v>277712639</v>
          </cell>
          <cell r="J1231">
            <v>385497</v>
          </cell>
          <cell r="K1231">
            <v>1297661106</v>
          </cell>
        </row>
        <row r="1232">
          <cell r="B1232">
            <v>1993</v>
          </cell>
          <cell r="E1232" t="str">
            <v>NC</v>
          </cell>
          <cell r="F1232">
            <v>103312</v>
          </cell>
          <cell r="G1232">
            <v>263563808</v>
          </cell>
          <cell r="H1232">
            <v>41658</v>
          </cell>
          <cell r="I1232">
            <v>62280082</v>
          </cell>
          <cell r="J1232">
            <v>149987</v>
          </cell>
          <cell r="K1232">
            <v>325843890</v>
          </cell>
        </row>
        <row r="1233">
          <cell r="B1233">
            <v>1993</v>
          </cell>
          <cell r="E1233" t="str">
            <v>ND</v>
          </cell>
          <cell r="F1233">
            <v>8933</v>
          </cell>
          <cell r="G1233">
            <v>27530319</v>
          </cell>
          <cell r="H1233">
            <v>4138</v>
          </cell>
          <cell r="I1233">
            <v>6736489</v>
          </cell>
          <cell r="J1233">
            <v>14262</v>
          </cell>
          <cell r="K1233">
            <v>34266808</v>
          </cell>
        </row>
        <row r="1234">
          <cell r="B1234">
            <v>1993</v>
          </cell>
          <cell r="E1234" t="str">
            <v>OH</v>
          </cell>
          <cell r="F1234">
            <v>121625</v>
          </cell>
          <cell r="G1234">
            <v>374725578</v>
          </cell>
          <cell r="H1234">
            <v>62061</v>
          </cell>
          <cell r="I1234">
            <v>104592632</v>
          </cell>
          <cell r="J1234">
            <v>191441</v>
          </cell>
          <cell r="K1234">
            <v>479318210</v>
          </cell>
        </row>
        <row r="1235">
          <cell r="B1235">
            <v>1993</v>
          </cell>
          <cell r="E1235" t="str">
            <v>OK</v>
          </cell>
          <cell r="F1235">
            <v>49983</v>
          </cell>
          <cell r="G1235">
            <v>114786145</v>
          </cell>
          <cell r="H1235">
            <v>23910</v>
          </cell>
          <cell r="I1235">
            <v>34079046</v>
          </cell>
          <cell r="J1235">
            <v>75692</v>
          </cell>
          <cell r="K1235">
            <v>148865191</v>
          </cell>
        </row>
        <row r="1236">
          <cell r="B1236">
            <v>1993</v>
          </cell>
          <cell r="E1236" t="str">
            <v>OR</v>
          </cell>
          <cell r="F1236">
            <v>35000</v>
          </cell>
          <cell r="G1236">
            <v>107505066</v>
          </cell>
          <cell r="H1236">
            <v>16379</v>
          </cell>
          <cell r="I1236">
            <v>31746805</v>
          </cell>
          <cell r="J1236">
            <v>56880</v>
          </cell>
          <cell r="K1236">
            <v>139251871</v>
          </cell>
        </row>
        <row r="1237">
          <cell r="B1237">
            <v>1993</v>
          </cell>
          <cell r="E1237" t="str">
            <v>PA</v>
          </cell>
          <cell r="F1237">
            <v>139256</v>
          </cell>
          <cell r="G1237">
            <v>463042850</v>
          </cell>
          <cell r="H1237">
            <v>62388</v>
          </cell>
          <cell r="I1237">
            <v>117334535</v>
          </cell>
          <cell r="J1237">
            <v>208758</v>
          </cell>
          <cell r="K1237">
            <v>580377385</v>
          </cell>
        </row>
        <row r="1238">
          <cell r="B1238">
            <v>1993</v>
          </cell>
          <cell r="E1238" t="str">
            <v>RI</v>
          </cell>
          <cell r="F1238">
            <v>12645</v>
          </cell>
          <cell r="G1238">
            <v>45990975</v>
          </cell>
          <cell r="H1238">
            <v>4003</v>
          </cell>
          <cell r="I1238">
            <v>7500235</v>
          </cell>
          <cell r="J1238">
            <v>17273</v>
          </cell>
          <cell r="K1238">
            <v>53491210</v>
          </cell>
        </row>
        <row r="1239">
          <cell r="B1239">
            <v>1993</v>
          </cell>
          <cell r="E1239" t="str">
            <v>SC</v>
          </cell>
          <cell r="F1239">
            <v>51345</v>
          </cell>
          <cell r="G1239">
            <v>121124152</v>
          </cell>
          <cell r="H1239">
            <v>21984</v>
          </cell>
          <cell r="I1239">
            <v>31146984</v>
          </cell>
          <cell r="J1239">
            <v>75116</v>
          </cell>
          <cell r="K1239">
            <v>152271136</v>
          </cell>
        </row>
        <row r="1240">
          <cell r="B1240">
            <v>1993</v>
          </cell>
          <cell r="E1240" t="str">
            <v>SD</v>
          </cell>
          <cell r="F1240">
            <v>11296</v>
          </cell>
          <cell r="G1240">
            <v>24906786</v>
          </cell>
          <cell r="H1240">
            <v>5270</v>
          </cell>
          <cell r="I1240">
            <v>6971524</v>
          </cell>
          <cell r="J1240">
            <v>17336</v>
          </cell>
          <cell r="K1240">
            <v>31878310</v>
          </cell>
        </row>
        <row r="1241">
          <cell r="B1241">
            <v>1993</v>
          </cell>
          <cell r="E1241" t="str">
            <v>TN</v>
          </cell>
          <cell r="F1241">
            <v>59698</v>
          </cell>
          <cell r="G1241">
            <v>146615856</v>
          </cell>
          <cell r="H1241">
            <v>27154</v>
          </cell>
          <cell r="I1241">
            <v>35570213</v>
          </cell>
          <cell r="J1241">
            <v>88630</v>
          </cell>
          <cell r="K1241">
            <v>182186069</v>
          </cell>
        </row>
        <row r="1242">
          <cell r="B1242">
            <v>1993</v>
          </cell>
          <cell r="E1242" t="str">
            <v>TX</v>
          </cell>
          <cell r="F1242">
            <v>306939</v>
          </cell>
          <cell r="G1242">
            <v>726885534</v>
          </cell>
          <cell r="H1242">
            <v>134632</v>
          </cell>
          <cell r="I1242">
            <v>193992931</v>
          </cell>
          <cell r="J1242">
            <v>449236</v>
          </cell>
          <cell r="K1242">
            <v>920878465</v>
          </cell>
        </row>
        <row r="1243">
          <cell r="B1243">
            <v>1993</v>
          </cell>
          <cell r="E1243" t="str">
            <v>UT</v>
          </cell>
          <cell r="F1243">
            <v>24283</v>
          </cell>
          <cell r="G1243">
            <v>60175149</v>
          </cell>
          <cell r="H1243">
            <v>9073</v>
          </cell>
          <cell r="I1243">
            <v>14564015</v>
          </cell>
          <cell r="J1243">
            <v>36097</v>
          </cell>
          <cell r="K1243">
            <v>74739164</v>
          </cell>
        </row>
        <row r="1244">
          <cell r="B1244">
            <v>1993</v>
          </cell>
          <cell r="E1244" t="str">
            <v>VT</v>
          </cell>
          <cell r="F1244">
            <v>12179</v>
          </cell>
          <cell r="G1244">
            <v>33538403</v>
          </cell>
          <cell r="H1244">
            <v>3948</v>
          </cell>
          <cell r="I1244">
            <v>6758126</v>
          </cell>
          <cell r="J1244">
            <v>17778</v>
          </cell>
          <cell r="K1244">
            <v>40296529</v>
          </cell>
        </row>
        <row r="1245">
          <cell r="B1245">
            <v>1993</v>
          </cell>
          <cell r="E1245" t="str">
            <v>VA</v>
          </cell>
          <cell r="F1245">
            <v>90843</v>
          </cell>
          <cell r="G1245">
            <v>247877159</v>
          </cell>
          <cell r="H1245">
            <v>44149</v>
          </cell>
          <cell r="I1245">
            <v>67746010</v>
          </cell>
          <cell r="J1245">
            <v>140013</v>
          </cell>
          <cell r="K1245">
            <v>315623169</v>
          </cell>
        </row>
        <row r="1246">
          <cell r="B1246">
            <v>1993</v>
          </cell>
          <cell r="E1246" t="str">
            <v>WA</v>
          </cell>
          <cell r="F1246">
            <v>50629</v>
          </cell>
          <cell r="G1246">
            <v>178089680</v>
          </cell>
          <cell r="H1246">
            <v>28904</v>
          </cell>
          <cell r="I1246">
            <v>57710836</v>
          </cell>
          <cell r="J1246">
            <v>82399</v>
          </cell>
          <cell r="K1246">
            <v>235800516</v>
          </cell>
        </row>
        <row r="1247">
          <cell r="B1247">
            <v>1993</v>
          </cell>
          <cell r="E1247" t="str">
            <v>WV</v>
          </cell>
          <cell r="F1247">
            <v>25995</v>
          </cell>
          <cell r="G1247">
            <v>67885219</v>
          </cell>
          <cell r="H1247">
            <v>12353</v>
          </cell>
          <cell r="I1247">
            <v>20230811</v>
          </cell>
          <cell r="J1247">
            <v>39225</v>
          </cell>
          <cell r="K1247">
            <v>88116030</v>
          </cell>
        </row>
        <row r="1248">
          <cell r="B1248">
            <v>1993</v>
          </cell>
          <cell r="E1248" t="str">
            <v>WI</v>
          </cell>
          <cell r="F1248">
            <v>66580</v>
          </cell>
          <cell r="G1248">
            <v>214652727</v>
          </cell>
          <cell r="H1248">
            <v>22900</v>
          </cell>
          <cell r="I1248">
            <v>44095987</v>
          </cell>
          <cell r="J1248">
            <v>98185</v>
          </cell>
          <cell r="K1248">
            <v>258748714</v>
          </cell>
        </row>
        <row r="1249">
          <cell r="B1249">
            <v>1993</v>
          </cell>
          <cell r="E1249" t="str">
            <v>WY</v>
          </cell>
          <cell r="F1249">
            <v>8494</v>
          </cell>
          <cell r="G1249">
            <v>23105530</v>
          </cell>
          <cell r="H1249">
            <v>4126</v>
          </cell>
          <cell r="I1249">
            <v>6752799</v>
          </cell>
          <cell r="J1249">
            <v>13601</v>
          </cell>
          <cell r="K1249">
            <v>29858329</v>
          </cell>
        </row>
        <row r="1250">
          <cell r="B1250">
            <v>1994</v>
          </cell>
          <cell r="E1250" t="str">
            <v>US</v>
          </cell>
          <cell r="F1250">
            <v>3409823</v>
          </cell>
          <cell r="G1250">
            <v>10679794893</v>
          </cell>
          <cell r="H1250">
            <v>1613657</v>
          </cell>
          <cell r="I1250">
            <v>2798750317</v>
          </cell>
          <cell r="J1250">
            <v>5310339</v>
          </cell>
          <cell r="K1250">
            <v>13478545210</v>
          </cell>
        </row>
        <row r="1251">
          <cell r="B1251">
            <v>1994</v>
          </cell>
          <cell r="E1251" t="str">
            <v>AL</v>
          </cell>
          <cell r="F1251">
            <v>57604</v>
          </cell>
          <cell r="G1251">
            <v>132036937</v>
          </cell>
          <cell r="H1251">
            <v>25660</v>
          </cell>
          <cell r="I1251">
            <v>30745568</v>
          </cell>
          <cell r="J1251">
            <v>84461</v>
          </cell>
          <cell r="K1251">
            <v>162782505</v>
          </cell>
        </row>
        <row r="1252">
          <cell r="B1252">
            <v>1994</v>
          </cell>
          <cell r="E1252" t="str">
            <v>AK</v>
          </cell>
          <cell r="F1252">
            <v>10266</v>
          </cell>
          <cell r="G1252">
            <v>44975735</v>
          </cell>
          <cell r="H1252">
            <v>4368</v>
          </cell>
          <cell r="I1252">
            <v>12286510</v>
          </cell>
          <cell r="J1252">
            <v>16244</v>
          </cell>
          <cell r="K1252">
            <v>57262245</v>
          </cell>
        </row>
        <row r="1253">
          <cell r="B1253">
            <v>1994</v>
          </cell>
          <cell r="E1253" t="str">
            <v>AZ</v>
          </cell>
          <cell r="F1253">
            <v>49119</v>
          </cell>
          <cell r="G1253">
            <v>145322693</v>
          </cell>
          <cell r="H1253">
            <v>25239</v>
          </cell>
          <cell r="I1253">
            <v>43848005</v>
          </cell>
          <cell r="J1253">
            <v>81505</v>
          </cell>
          <cell r="K1253">
            <v>189170698</v>
          </cell>
        </row>
        <row r="1254">
          <cell r="B1254">
            <v>1994</v>
          </cell>
          <cell r="E1254" t="str">
            <v>AR</v>
          </cell>
          <cell r="F1254">
            <v>37916</v>
          </cell>
          <cell r="G1254">
            <v>81311668</v>
          </cell>
          <cell r="H1254">
            <v>17211</v>
          </cell>
          <cell r="I1254">
            <v>19822523</v>
          </cell>
          <cell r="J1254">
            <v>56570</v>
          </cell>
          <cell r="K1254">
            <v>101134191</v>
          </cell>
        </row>
        <row r="1255">
          <cell r="B1255">
            <v>1994</v>
          </cell>
          <cell r="E1255" t="str">
            <v>CA</v>
          </cell>
          <cell r="F1255">
            <v>269746</v>
          </cell>
          <cell r="G1255">
            <v>1129548707</v>
          </cell>
          <cell r="H1255">
            <v>133524</v>
          </cell>
          <cell r="I1255">
            <v>274953062</v>
          </cell>
          <cell r="J1255">
            <v>470241</v>
          </cell>
          <cell r="K1255">
            <v>1404501769</v>
          </cell>
        </row>
        <row r="1256">
          <cell r="B1256">
            <v>1994</v>
          </cell>
          <cell r="E1256" t="str">
            <v>CO</v>
          </cell>
          <cell r="F1256">
            <v>43673</v>
          </cell>
          <cell r="G1256">
            <v>125189429</v>
          </cell>
          <cell r="H1256">
            <v>21382</v>
          </cell>
          <cell r="I1256">
            <v>37649999</v>
          </cell>
          <cell r="J1256">
            <v>70872</v>
          </cell>
          <cell r="K1256">
            <v>162839428</v>
          </cell>
        </row>
        <row r="1257">
          <cell r="B1257">
            <v>1994</v>
          </cell>
          <cell r="E1257" t="str">
            <v>CT</v>
          </cell>
          <cell r="F1257">
            <v>51378</v>
          </cell>
          <cell r="G1257">
            <v>210137006</v>
          </cell>
          <cell r="H1257">
            <v>18804</v>
          </cell>
          <cell r="I1257">
            <v>40674476</v>
          </cell>
          <cell r="J1257">
            <v>73615</v>
          </cell>
          <cell r="K1257">
            <v>250811482</v>
          </cell>
        </row>
        <row r="1258">
          <cell r="B1258">
            <v>1994</v>
          </cell>
          <cell r="E1258" t="str">
            <v>DE</v>
          </cell>
          <cell r="F1258">
            <v>8432</v>
          </cell>
          <cell r="G1258">
            <v>27078610</v>
          </cell>
          <cell r="H1258">
            <v>3527</v>
          </cell>
          <cell r="I1258">
            <v>7270035</v>
          </cell>
          <cell r="J1258">
            <v>12256</v>
          </cell>
          <cell r="K1258">
            <v>34348645</v>
          </cell>
        </row>
        <row r="1259">
          <cell r="B1259">
            <v>1994</v>
          </cell>
          <cell r="E1259" t="str">
            <v>DC</v>
          </cell>
          <cell r="F1259">
            <v>5620</v>
          </cell>
          <cell r="G1259">
            <v>19037680</v>
          </cell>
          <cell r="H1259">
            <v>3125</v>
          </cell>
          <cell r="I1259">
            <v>5711774</v>
          </cell>
          <cell r="J1259">
            <v>8819</v>
          </cell>
          <cell r="K1259">
            <v>24749454</v>
          </cell>
        </row>
        <row r="1260">
          <cell r="B1260">
            <v>1994</v>
          </cell>
          <cell r="E1260" t="str">
            <v>FL</v>
          </cell>
          <cell r="F1260">
            <v>135269</v>
          </cell>
          <cell r="G1260">
            <v>380437702</v>
          </cell>
          <cell r="H1260">
            <v>111640</v>
          </cell>
          <cell r="I1260">
            <v>152577786</v>
          </cell>
          <cell r="J1260">
            <v>249394</v>
          </cell>
          <cell r="K1260">
            <v>533015488</v>
          </cell>
        </row>
        <row r="1261">
          <cell r="B1261">
            <v>1994</v>
          </cell>
          <cell r="E1261" t="str">
            <v>GA</v>
          </cell>
          <cell r="F1261">
            <v>112322</v>
          </cell>
          <cell r="G1261">
            <v>277188393</v>
          </cell>
          <cell r="H1261">
            <v>48772</v>
          </cell>
          <cell r="I1261">
            <v>65318583</v>
          </cell>
          <cell r="J1261">
            <v>165880</v>
          </cell>
          <cell r="K1261">
            <v>342506976</v>
          </cell>
        </row>
        <row r="1262">
          <cell r="B1262">
            <v>1994</v>
          </cell>
          <cell r="E1262" t="str">
            <v>HI</v>
          </cell>
          <cell r="F1262">
            <v>13945</v>
          </cell>
          <cell r="G1262">
            <v>40540136</v>
          </cell>
          <cell r="H1262">
            <v>7251</v>
          </cell>
          <cell r="I1262">
            <v>13313268</v>
          </cell>
          <cell r="J1262">
            <v>23230</v>
          </cell>
          <cell r="K1262">
            <v>53853404</v>
          </cell>
        </row>
        <row r="1263">
          <cell r="B1263">
            <v>1994</v>
          </cell>
          <cell r="E1263" t="str">
            <v>ID</v>
          </cell>
          <cell r="F1263">
            <v>17210</v>
          </cell>
          <cell r="G1263">
            <v>41163651</v>
          </cell>
          <cell r="H1263">
            <v>6780</v>
          </cell>
          <cell r="I1263">
            <v>9535122</v>
          </cell>
          <cell r="J1263">
            <v>25472</v>
          </cell>
          <cell r="K1263">
            <v>50698773</v>
          </cell>
        </row>
        <row r="1264">
          <cell r="B1264">
            <v>1994</v>
          </cell>
          <cell r="E1264" t="str">
            <v>IL</v>
          </cell>
          <cell r="F1264">
            <v>149188</v>
          </cell>
          <cell r="G1264">
            <v>472814463</v>
          </cell>
          <cell r="H1264">
            <v>55091</v>
          </cell>
          <cell r="I1264">
            <v>112876903</v>
          </cell>
          <cell r="J1264">
            <v>214160</v>
          </cell>
          <cell r="K1264">
            <v>585691366</v>
          </cell>
        </row>
        <row r="1265">
          <cell r="B1265">
            <v>1994</v>
          </cell>
          <cell r="E1265" t="str">
            <v>IN</v>
          </cell>
          <cell r="F1265">
            <v>74285</v>
          </cell>
          <cell r="G1265">
            <v>223197029</v>
          </cell>
          <cell r="H1265">
            <v>39361</v>
          </cell>
          <cell r="I1265">
            <v>63562875</v>
          </cell>
          <cell r="J1265">
            <v>119743</v>
          </cell>
          <cell r="K1265">
            <v>286759904</v>
          </cell>
        </row>
        <row r="1266">
          <cell r="B1266">
            <v>1994</v>
          </cell>
          <cell r="E1266" t="str">
            <v>IA</v>
          </cell>
          <cell r="F1266">
            <v>42366</v>
          </cell>
          <cell r="G1266">
            <v>111275447</v>
          </cell>
          <cell r="H1266">
            <v>19761</v>
          </cell>
          <cell r="I1266">
            <v>32237193</v>
          </cell>
          <cell r="J1266">
            <v>66443</v>
          </cell>
          <cell r="K1266">
            <v>143512640</v>
          </cell>
        </row>
        <row r="1267">
          <cell r="B1267">
            <v>1994</v>
          </cell>
          <cell r="E1267" t="str">
            <v>KS</v>
          </cell>
          <cell r="F1267">
            <v>43948</v>
          </cell>
          <cell r="G1267">
            <v>117195114</v>
          </cell>
          <cell r="H1267">
            <v>20915</v>
          </cell>
          <cell r="I1267">
            <v>34748077</v>
          </cell>
          <cell r="J1267">
            <v>68303</v>
          </cell>
          <cell r="K1267">
            <v>151943191</v>
          </cell>
        </row>
        <row r="1268">
          <cell r="B1268">
            <v>1994</v>
          </cell>
          <cell r="E1268" t="str">
            <v>KY</v>
          </cell>
          <cell r="F1268">
            <v>56489</v>
          </cell>
          <cell r="G1268">
            <v>148600429</v>
          </cell>
          <cell r="H1268">
            <v>29184</v>
          </cell>
          <cell r="I1268">
            <v>38012368</v>
          </cell>
          <cell r="J1268">
            <v>87540</v>
          </cell>
          <cell r="K1268">
            <v>186612797</v>
          </cell>
        </row>
        <row r="1269">
          <cell r="B1269">
            <v>1994</v>
          </cell>
          <cell r="E1269" t="str">
            <v>LA</v>
          </cell>
          <cell r="F1269">
            <v>68007</v>
          </cell>
          <cell r="G1269">
            <v>139704795</v>
          </cell>
          <cell r="H1269">
            <v>30751</v>
          </cell>
          <cell r="I1269">
            <v>39088809</v>
          </cell>
          <cell r="J1269">
            <v>100737</v>
          </cell>
          <cell r="K1269">
            <v>178793604</v>
          </cell>
        </row>
        <row r="1270">
          <cell r="B1270">
            <v>1994</v>
          </cell>
          <cell r="E1270" t="str">
            <v>ME</v>
          </cell>
          <cell r="F1270">
            <v>21458</v>
          </cell>
          <cell r="G1270">
            <v>56640118</v>
          </cell>
          <cell r="H1270">
            <v>8394</v>
          </cell>
          <cell r="I1270">
            <v>13895246</v>
          </cell>
          <cell r="J1270">
            <v>31749</v>
          </cell>
          <cell r="K1270">
            <v>70535364</v>
          </cell>
        </row>
        <row r="1271">
          <cell r="B1271">
            <v>1994</v>
          </cell>
          <cell r="E1271" t="str">
            <v>MD</v>
          </cell>
          <cell r="F1271">
            <v>57621</v>
          </cell>
          <cell r="G1271">
            <v>228332221</v>
          </cell>
          <cell r="H1271">
            <v>29252</v>
          </cell>
          <cell r="I1271">
            <v>59179971</v>
          </cell>
          <cell r="J1271">
            <v>93151</v>
          </cell>
          <cell r="K1271">
            <v>287512192</v>
          </cell>
        </row>
        <row r="1272">
          <cell r="B1272">
            <v>1994</v>
          </cell>
          <cell r="E1272" t="str">
            <v>MA</v>
          </cell>
          <cell r="F1272">
            <v>88864</v>
          </cell>
          <cell r="G1272">
            <v>287062937</v>
          </cell>
          <cell r="H1272">
            <v>30675</v>
          </cell>
          <cell r="I1272">
            <v>56515563</v>
          </cell>
          <cell r="J1272">
            <v>126384</v>
          </cell>
          <cell r="K1272">
            <v>343578500</v>
          </cell>
        </row>
        <row r="1273">
          <cell r="B1273">
            <v>1994</v>
          </cell>
          <cell r="E1273" t="str">
            <v>MI</v>
          </cell>
          <cell r="F1273">
            <v>112747</v>
          </cell>
          <cell r="G1273">
            <v>459239359</v>
          </cell>
          <cell r="H1273">
            <v>63673</v>
          </cell>
          <cell r="I1273">
            <v>137084627</v>
          </cell>
          <cell r="J1273">
            <v>189069</v>
          </cell>
          <cell r="K1273">
            <v>596323986</v>
          </cell>
        </row>
        <row r="1274">
          <cell r="B1274">
            <v>1994</v>
          </cell>
          <cell r="E1274" t="str">
            <v>MN</v>
          </cell>
          <cell r="F1274">
            <v>58468</v>
          </cell>
          <cell r="G1274">
            <v>203417194</v>
          </cell>
          <cell r="H1274">
            <v>28264</v>
          </cell>
          <cell r="I1274">
            <v>53297602</v>
          </cell>
          <cell r="J1274">
            <v>101044</v>
          </cell>
          <cell r="K1274">
            <v>256714796</v>
          </cell>
        </row>
        <row r="1275">
          <cell r="B1275">
            <v>1994</v>
          </cell>
          <cell r="E1275" t="str">
            <v>MS</v>
          </cell>
          <cell r="F1275">
            <v>45322</v>
          </cell>
          <cell r="G1275">
            <v>87325346</v>
          </cell>
          <cell r="H1275">
            <v>18992</v>
          </cell>
          <cell r="I1275">
            <v>21124400</v>
          </cell>
          <cell r="J1275">
            <v>65077</v>
          </cell>
          <cell r="K1275">
            <v>108449746</v>
          </cell>
        </row>
        <row r="1276">
          <cell r="B1276">
            <v>1994</v>
          </cell>
          <cell r="E1276" t="str">
            <v>MO</v>
          </cell>
          <cell r="F1276">
            <v>72358</v>
          </cell>
          <cell r="G1276">
            <v>185808383</v>
          </cell>
          <cell r="H1276">
            <v>32791</v>
          </cell>
          <cell r="I1276">
            <v>49088899</v>
          </cell>
          <cell r="J1276">
            <v>109006</v>
          </cell>
          <cell r="K1276">
            <v>234897282</v>
          </cell>
        </row>
        <row r="1277">
          <cell r="B1277">
            <v>1994</v>
          </cell>
          <cell r="E1277" t="str">
            <v>MT</v>
          </cell>
          <cell r="F1277">
            <v>17227</v>
          </cell>
          <cell r="G1277">
            <v>47298130</v>
          </cell>
          <cell r="H1277">
            <v>7179</v>
          </cell>
          <cell r="I1277">
            <v>12437436</v>
          </cell>
          <cell r="J1277">
            <v>26722</v>
          </cell>
          <cell r="K1277">
            <v>59735566</v>
          </cell>
        </row>
        <row r="1278">
          <cell r="B1278">
            <v>1994</v>
          </cell>
          <cell r="E1278" t="str">
            <v>NE</v>
          </cell>
          <cell r="F1278">
            <v>27008</v>
          </cell>
          <cell r="G1278">
            <v>69916139</v>
          </cell>
          <cell r="H1278">
            <v>10850</v>
          </cell>
          <cell r="I1278">
            <v>16950830</v>
          </cell>
          <cell r="J1278">
            <v>40506</v>
          </cell>
          <cell r="K1278">
            <v>86866969</v>
          </cell>
        </row>
        <row r="1279">
          <cell r="B1279">
            <v>1994</v>
          </cell>
          <cell r="E1279" t="str">
            <v>NV</v>
          </cell>
          <cell r="F1279">
            <v>18082</v>
          </cell>
          <cell r="G1279">
            <v>54154827</v>
          </cell>
          <cell r="H1279">
            <v>5893</v>
          </cell>
          <cell r="I1279">
            <v>13716390</v>
          </cell>
          <cell r="J1279">
            <v>25275</v>
          </cell>
          <cell r="K1279">
            <v>67871217</v>
          </cell>
        </row>
        <row r="1280">
          <cell r="B1280">
            <v>1994</v>
          </cell>
          <cell r="E1280" t="str">
            <v>NH</v>
          </cell>
          <cell r="F1280">
            <v>16492</v>
          </cell>
          <cell r="G1280">
            <v>49048895</v>
          </cell>
          <cell r="H1280">
            <v>5345</v>
          </cell>
          <cell r="I1280">
            <v>9703332</v>
          </cell>
          <cell r="J1280">
            <v>23726</v>
          </cell>
          <cell r="K1280">
            <v>58752227</v>
          </cell>
        </row>
        <row r="1281">
          <cell r="B1281">
            <v>1994</v>
          </cell>
          <cell r="E1281" t="str">
            <v>NJ</v>
          </cell>
          <cell r="F1281">
            <v>117816</v>
          </cell>
          <cell r="G1281">
            <v>499747265</v>
          </cell>
          <cell r="H1281">
            <v>52689</v>
          </cell>
          <cell r="I1281">
            <v>117328821</v>
          </cell>
          <cell r="J1281">
            <v>175995</v>
          </cell>
          <cell r="K1281">
            <v>617076086</v>
          </cell>
        </row>
        <row r="1282">
          <cell r="B1282">
            <v>1994</v>
          </cell>
          <cell r="E1282" t="str">
            <v>NM</v>
          </cell>
          <cell r="F1282">
            <v>27889</v>
          </cell>
          <cell r="G1282">
            <v>57697101</v>
          </cell>
          <cell r="H1282">
            <v>10532</v>
          </cell>
          <cell r="I1282">
            <v>14505057</v>
          </cell>
          <cell r="J1282">
            <v>39609</v>
          </cell>
          <cell r="K1282">
            <v>72202158</v>
          </cell>
        </row>
        <row r="1283">
          <cell r="B1283">
            <v>1994</v>
          </cell>
          <cell r="E1283" t="str">
            <v>NY</v>
          </cell>
          <cell r="F1283">
            <v>243182</v>
          </cell>
          <cell r="G1283">
            <v>1027101941</v>
          </cell>
          <cell r="H1283">
            <v>131309</v>
          </cell>
          <cell r="I1283">
            <v>282262280</v>
          </cell>
          <cell r="J1283">
            <v>392862</v>
          </cell>
          <cell r="K1283">
            <v>1309364221</v>
          </cell>
        </row>
        <row r="1284">
          <cell r="B1284">
            <v>1994</v>
          </cell>
          <cell r="E1284" t="str">
            <v>NC</v>
          </cell>
          <cell r="F1284">
            <v>102218</v>
          </cell>
          <cell r="G1284">
            <v>271298213</v>
          </cell>
          <cell r="H1284">
            <v>40465</v>
          </cell>
          <cell r="I1284">
            <v>63555876</v>
          </cell>
          <cell r="J1284">
            <v>147360</v>
          </cell>
          <cell r="K1284">
            <v>334854089</v>
          </cell>
        </row>
        <row r="1285">
          <cell r="B1285">
            <v>1994</v>
          </cell>
          <cell r="E1285" t="str">
            <v>ND</v>
          </cell>
          <cell r="F1285">
            <v>9238</v>
          </cell>
          <cell r="G1285">
            <v>27932321</v>
          </cell>
          <cell r="H1285">
            <v>3559</v>
          </cell>
          <cell r="I1285">
            <v>5937082</v>
          </cell>
          <cell r="J1285">
            <v>13940</v>
          </cell>
          <cell r="K1285">
            <v>33869403</v>
          </cell>
        </row>
        <row r="1286">
          <cell r="B1286">
            <v>1994</v>
          </cell>
          <cell r="E1286" t="str">
            <v>OH</v>
          </cell>
          <cell r="F1286">
            <v>133762</v>
          </cell>
          <cell r="G1286">
            <v>435104421</v>
          </cell>
          <cell r="H1286">
            <v>65644</v>
          </cell>
          <cell r="I1286">
            <v>115023224</v>
          </cell>
          <cell r="J1286">
            <v>209033</v>
          </cell>
          <cell r="K1286">
            <v>550127645</v>
          </cell>
        </row>
        <row r="1287">
          <cell r="B1287">
            <v>1994</v>
          </cell>
          <cell r="E1287" t="str">
            <v>OK</v>
          </cell>
          <cell r="F1287">
            <v>50825</v>
          </cell>
          <cell r="G1287">
            <v>121001829</v>
          </cell>
          <cell r="H1287">
            <v>25528</v>
          </cell>
          <cell r="I1287">
            <v>35723438</v>
          </cell>
          <cell r="J1287">
            <v>79011</v>
          </cell>
          <cell r="K1287">
            <v>156725267</v>
          </cell>
        </row>
        <row r="1288">
          <cell r="B1288">
            <v>1994</v>
          </cell>
          <cell r="E1288" t="str">
            <v>OR</v>
          </cell>
          <cell r="F1288">
            <v>35236</v>
          </cell>
          <cell r="G1288">
            <v>112465726</v>
          </cell>
          <cell r="H1288">
            <v>16405</v>
          </cell>
          <cell r="I1288">
            <v>32656700</v>
          </cell>
          <cell r="J1288">
            <v>58136</v>
          </cell>
          <cell r="K1288">
            <v>145122426</v>
          </cell>
        </row>
        <row r="1289">
          <cell r="B1289">
            <v>1994</v>
          </cell>
          <cell r="E1289" t="str">
            <v>PA</v>
          </cell>
          <cell r="F1289">
            <v>134917</v>
          </cell>
          <cell r="G1289">
            <v>471969671</v>
          </cell>
          <cell r="H1289">
            <v>61829</v>
          </cell>
          <cell r="I1289">
            <v>119930140</v>
          </cell>
          <cell r="J1289">
            <v>205497</v>
          </cell>
          <cell r="K1289">
            <v>591899811</v>
          </cell>
        </row>
        <row r="1290">
          <cell r="B1290">
            <v>1994</v>
          </cell>
          <cell r="E1290" t="str">
            <v>RI</v>
          </cell>
          <cell r="F1290">
            <v>13303</v>
          </cell>
          <cell r="G1290">
            <v>50807772</v>
          </cell>
          <cell r="H1290">
            <v>4342</v>
          </cell>
          <cell r="I1290">
            <v>8837826</v>
          </cell>
          <cell r="J1290">
            <v>18407</v>
          </cell>
          <cell r="K1290">
            <v>59645598</v>
          </cell>
        </row>
        <row r="1291">
          <cell r="B1291">
            <v>1994</v>
          </cell>
          <cell r="E1291" t="str">
            <v>SC</v>
          </cell>
          <cell r="F1291">
            <v>53815</v>
          </cell>
          <cell r="G1291">
            <v>129057308</v>
          </cell>
          <cell r="H1291">
            <v>22495</v>
          </cell>
          <cell r="I1291">
            <v>32398997</v>
          </cell>
          <cell r="J1291">
            <v>78252</v>
          </cell>
          <cell r="K1291">
            <v>161456305</v>
          </cell>
        </row>
        <row r="1292">
          <cell r="B1292">
            <v>1994</v>
          </cell>
          <cell r="E1292" t="str">
            <v>SD</v>
          </cell>
          <cell r="F1292">
            <v>12196</v>
          </cell>
          <cell r="G1292">
            <v>27079417</v>
          </cell>
          <cell r="H1292">
            <v>4544</v>
          </cell>
          <cell r="I1292">
            <v>6294404</v>
          </cell>
          <cell r="J1292">
            <v>17455</v>
          </cell>
          <cell r="K1292">
            <v>33373821</v>
          </cell>
        </row>
        <row r="1293">
          <cell r="B1293">
            <v>1994</v>
          </cell>
          <cell r="E1293" t="str">
            <v>TN</v>
          </cell>
          <cell r="F1293">
            <v>66865</v>
          </cell>
          <cell r="G1293">
            <v>171572483</v>
          </cell>
          <cell r="H1293">
            <v>28425</v>
          </cell>
          <cell r="I1293">
            <v>36605072</v>
          </cell>
          <cell r="J1293">
            <v>97728</v>
          </cell>
          <cell r="K1293">
            <v>208177555</v>
          </cell>
        </row>
        <row r="1294">
          <cell r="B1294">
            <v>1994</v>
          </cell>
          <cell r="E1294" t="str">
            <v>TX</v>
          </cell>
          <cell r="F1294">
            <v>333973</v>
          </cell>
          <cell r="G1294">
            <v>785946564</v>
          </cell>
          <cell r="H1294">
            <v>149297</v>
          </cell>
          <cell r="I1294">
            <v>215463403</v>
          </cell>
          <cell r="J1294">
            <v>495849</v>
          </cell>
          <cell r="K1294">
            <v>1001409967</v>
          </cell>
        </row>
        <row r="1295">
          <cell r="B1295">
            <v>1994</v>
          </cell>
          <cell r="E1295" t="str">
            <v>UT</v>
          </cell>
          <cell r="F1295">
            <v>25161</v>
          </cell>
          <cell r="G1295">
            <v>65648863</v>
          </cell>
          <cell r="H1295">
            <v>9917</v>
          </cell>
          <cell r="I1295">
            <v>15684344</v>
          </cell>
          <cell r="J1295">
            <v>38652</v>
          </cell>
          <cell r="K1295">
            <v>81333207</v>
          </cell>
        </row>
        <row r="1296">
          <cell r="B1296">
            <v>1994</v>
          </cell>
          <cell r="E1296" t="str">
            <v>VT</v>
          </cell>
          <cell r="F1296">
            <v>11621</v>
          </cell>
          <cell r="G1296">
            <v>33494705</v>
          </cell>
          <cell r="H1296">
            <v>3514</v>
          </cell>
          <cell r="I1296">
            <v>6066583</v>
          </cell>
          <cell r="J1296">
            <v>17097</v>
          </cell>
          <cell r="K1296">
            <v>39561288</v>
          </cell>
        </row>
        <row r="1297">
          <cell r="B1297">
            <v>1994</v>
          </cell>
          <cell r="E1297" t="str">
            <v>VA</v>
          </cell>
          <cell r="F1297">
            <v>98737</v>
          </cell>
          <cell r="G1297">
            <v>270514652</v>
          </cell>
          <cell r="H1297">
            <v>47938</v>
          </cell>
          <cell r="I1297">
            <v>74335887</v>
          </cell>
          <cell r="J1297">
            <v>153296</v>
          </cell>
          <cell r="K1297">
            <v>344850539</v>
          </cell>
        </row>
        <row r="1298">
          <cell r="B1298">
            <v>1994</v>
          </cell>
          <cell r="E1298" t="str">
            <v>WA</v>
          </cell>
          <cell r="F1298">
            <v>52108</v>
          </cell>
          <cell r="G1298">
            <v>186222256</v>
          </cell>
          <cell r="H1298">
            <v>29955</v>
          </cell>
          <cell r="I1298">
            <v>59926965</v>
          </cell>
          <cell r="J1298">
            <v>85352</v>
          </cell>
          <cell r="K1298">
            <v>246149221</v>
          </cell>
        </row>
        <row r="1299">
          <cell r="B1299">
            <v>1994</v>
          </cell>
          <cell r="E1299" t="str">
            <v>WV</v>
          </cell>
          <cell r="F1299">
            <v>26265</v>
          </cell>
          <cell r="G1299">
            <v>69980394</v>
          </cell>
          <cell r="H1299">
            <v>12896</v>
          </cell>
          <cell r="I1299">
            <v>21257496</v>
          </cell>
          <cell r="J1299">
            <v>40298</v>
          </cell>
          <cell r="K1299">
            <v>91237890</v>
          </cell>
        </row>
        <row r="1300">
          <cell r="B1300">
            <v>1994</v>
          </cell>
          <cell r="E1300" t="str">
            <v>WI</v>
          </cell>
          <cell r="F1300">
            <v>69479</v>
          </cell>
          <cell r="G1300">
            <v>245419866</v>
          </cell>
          <cell r="H1300">
            <v>24421</v>
          </cell>
          <cell r="I1300">
            <v>50514756</v>
          </cell>
          <cell r="J1300">
            <v>104947</v>
          </cell>
          <cell r="K1300">
            <v>295934622</v>
          </cell>
        </row>
        <row r="1301">
          <cell r="B1301">
            <v>1994</v>
          </cell>
          <cell r="E1301" t="str">
            <v>WY</v>
          </cell>
          <cell r="F1301">
            <v>8787</v>
          </cell>
          <cell r="G1301">
            <v>24732979</v>
          </cell>
          <cell r="H1301">
            <v>4299</v>
          </cell>
          <cell r="I1301">
            <v>7214736</v>
          </cell>
          <cell r="J1301">
            <v>14369</v>
          </cell>
          <cell r="K1301">
            <v>31947715</v>
          </cell>
        </row>
        <row r="1302">
          <cell r="B1302">
            <v>1995</v>
          </cell>
          <cell r="E1302" t="str">
            <v>US</v>
          </cell>
          <cell r="F1302">
            <v>3448378</v>
          </cell>
          <cell r="G1302">
            <v>11079540490</v>
          </cell>
          <cell r="H1302">
            <v>1619332</v>
          </cell>
          <cell r="I1302">
            <v>2859919124</v>
          </cell>
          <cell r="J1302">
            <v>5382644</v>
          </cell>
          <cell r="K1302">
            <v>13939459614</v>
          </cell>
        </row>
        <row r="1303">
          <cell r="B1303">
            <v>1995</v>
          </cell>
          <cell r="E1303" t="str">
            <v>AL</v>
          </cell>
          <cell r="F1303">
            <v>59494</v>
          </cell>
          <cell r="G1303">
            <v>135371787</v>
          </cell>
          <cell r="H1303">
            <v>26068</v>
          </cell>
          <cell r="I1303">
            <v>31697723</v>
          </cell>
          <cell r="J1303">
            <v>86660</v>
          </cell>
          <cell r="K1303">
            <v>167069510</v>
          </cell>
        </row>
        <row r="1304">
          <cell r="B1304">
            <v>1995</v>
          </cell>
          <cell r="E1304" t="str">
            <v>AK</v>
          </cell>
          <cell r="F1304">
            <v>9347</v>
          </cell>
          <cell r="G1304">
            <v>39814961</v>
          </cell>
          <cell r="H1304">
            <v>3882</v>
          </cell>
          <cell r="I1304">
            <v>10942374</v>
          </cell>
          <cell r="J1304">
            <v>14314</v>
          </cell>
          <cell r="K1304">
            <v>50757335</v>
          </cell>
        </row>
        <row r="1305">
          <cell r="B1305">
            <v>1995</v>
          </cell>
          <cell r="E1305" t="str">
            <v>AZ</v>
          </cell>
          <cell r="F1305">
            <v>50132</v>
          </cell>
          <cell r="G1305">
            <v>150508361</v>
          </cell>
          <cell r="H1305">
            <v>26407</v>
          </cell>
          <cell r="I1305">
            <v>46206309</v>
          </cell>
          <cell r="J1305">
            <v>83584</v>
          </cell>
          <cell r="K1305">
            <v>196714670</v>
          </cell>
        </row>
        <row r="1306">
          <cell r="B1306">
            <v>1995</v>
          </cell>
          <cell r="E1306" t="str">
            <v>AR</v>
          </cell>
          <cell r="F1306">
            <v>38991</v>
          </cell>
          <cell r="G1306">
            <v>84740245</v>
          </cell>
          <cell r="H1306">
            <v>17768</v>
          </cell>
          <cell r="I1306">
            <v>21040428</v>
          </cell>
          <cell r="J1306">
            <v>58160</v>
          </cell>
          <cell r="K1306">
            <v>105780673</v>
          </cell>
        </row>
        <row r="1307">
          <cell r="B1307">
            <v>1995</v>
          </cell>
          <cell r="E1307" t="str">
            <v>CA</v>
          </cell>
          <cell r="F1307">
            <v>274826</v>
          </cell>
          <cell r="G1307">
            <v>1150119869</v>
          </cell>
          <cell r="H1307">
            <v>138938</v>
          </cell>
          <cell r="I1307">
            <v>278869792</v>
          </cell>
          <cell r="J1307">
            <v>490933</v>
          </cell>
          <cell r="K1307">
            <v>1428989661</v>
          </cell>
        </row>
        <row r="1308">
          <cell r="B1308">
            <v>1995</v>
          </cell>
          <cell r="E1308" t="str">
            <v>CO</v>
          </cell>
          <cell r="F1308">
            <v>45826</v>
          </cell>
          <cell r="G1308">
            <v>135951831</v>
          </cell>
          <cell r="H1308">
            <v>23368</v>
          </cell>
          <cell r="I1308">
            <v>40580857</v>
          </cell>
          <cell r="J1308">
            <v>76001</v>
          </cell>
          <cell r="K1308">
            <v>176532688</v>
          </cell>
        </row>
        <row r="1309">
          <cell r="B1309">
            <v>1995</v>
          </cell>
          <cell r="E1309" t="str">
            <v>CT</v>
          </cell>
          <cell r="F1309">
            <v>46753</v>
          </cell>
          <cell r="G1309">
            <v>189725923</v>
          </cell>
          <cell r="H1309">
            <v>16443</v>
          </cell>
          <cell r="I1309">
            <v>34677074</v>
          </cell>
          <cell r="J1309">
            <v>67036</v>
          </cell>
          <cell r="K1309">
            <v>224402997</v>
          </cell>
        </row>
        <row r="1310">
          <cell r="B1310">
            <v>1995</v>
          </cell>
          <cell r="E1310" t="str">
            <v>DE</v>
          </cell>
          <cell r="F1310">
            <v>9686</v>
          </cell>
          <cell r="G1310">
            <v>28336117</v>
          </cell>
          <cell r="H1310">
            <v>3813</v>
          </cell>
          <cell r="I1310">
            <v>7806389</v>
          </cell>
          <cell r="J1310">
            <v>13733</v>
          </cell>
          <cell r="K1310">
            <v>36142506</v>
          </cell>
        </row>
        <row r="1311">
          <cell r="B1311">
            <v>1995</v>
          </cell>
          <cell r="E1311" t="str">
            <v>DC</v>
          </cell>
          <cell r="F1311">
            <v>5620</v>
          </cell>
          <cell r="G1311">
            <v>19037680</v>
          </cell>
          <cell r="H1311">
            <v>3125</v>
          </cell>
          <cell r="I1311">
            <v>5711774</v>
          </cell>
          <cell r="J1311">
            <v>8819</v>
          </cell>
          <cell r="K1311">
            <v>24749454</v>
          </cell>
        </row>
        <row r="1312">
          <cell r="B1312">
            <v>1995</v>
          </cell>
          <cell r="E1312" t="str">
            <v>FL</v>
          </cell>
          <cell r="F1312">
            <v>138041</v>
          </cell>
          <cell r="G1312">
            <v>396993571</v>
          </cell>
          <cell r="H1312">
            <v>112280</v>
          </cell>
          <cell r="I1312">
            <v>158475470</v>
          </cell>
          <cell r="J1312">
            <v>253038</v>
          </cell>
          <cell r="K1312">
            <v>555469041</v>
          </cell>
        </row>
        <row r="1313">
          <cell r="B1313">
            <v>1995</v>
          </cell>
          <cell r="E1313" t="str">
            <v>GA</v>
          </cell>
          <cell r="F1313">
            <v>120612</v>
          </cell>
          <cell r="G1313">
            <v>299174507</v>
          </cell>
          <cell r="H1313">
            <v>53278</v>
          </cell>
          <cell r="I1313">
            <v>71568315</v>
          </cell>
          <cell r="J1313">
            <v>180746</v>
          </cell>
          <cell r="K1313">
            <v>370742822</v>
          </cell>
        </row>
        <row r="1314">
          <cell r="B1314">
            <v>1995</v>
          </cell>
          <cell r="E1314" t="str">
            <v>HI</v>
          </cell>
          <cell r="F1314">
            <v>13945</v>
          </cell>
          <cell r="G1314">
            <v>40540136</v>
          </cell>
          <cell r="H1314">
            <v>7251</v>
          </cell>
          <cell r="I1314">
            <v>13313268</v>
          </cell>
          <cell r="J1314">
            <v>23230</v>
          </cell>
          <cell r="K1314">
            <v>53853404</v>
          </cell>
        </row>
        <row r="1315">
          <cell r="B1315">
            <v>1995</v>
          </cell>
          <cell r="E1315" t="str">
            <v>ID</v>
          </cell>
          <cell r="F1315">
            <v>17838</v>
          </cell>
          <cell r="G1315">
            <v>43695573</v>
          </cell>
          <cell r="H1315">
            <v>6798</v>
          </cell>
          <cell r="I1315">
            <v>9877220</v>
          </cell>
          <cell r="J1315">
            <v>26181</v>
          </cell>
          <cell r="K1315">
            <v>53572793</v>
          </cell>
        </row>
        <row r="1316">
          <cell r="B1316">
            <v>1995</v>
          </cell>
          <cell r="E1316" t="str">
            <v>IL</v>
          </cell>
          <cell r="F1316">
            <v>148698</v>
          </cell>
          <cell r="G1316">
            <v>482546012</v>
          </cell>
          <cell r="H1316">
            <v>54731</v>
          </cell>
          <cell r="I1316">
            <v>114589701</v>
          </cell>
          <cell r="J1316">
            <v>212562</v>
          </cell>
          <cell r="K1316">
            <v>597135713</v>
          </cell>
        </row>
        <row r="1317">
          <cell r="B1317">
            <v>1995</v>
          </cell>
          <cell r="E1317" t="str">
            <v>IN</v>
          </cell>
          <cell r="F1317">
            <v>75010</v>
          </cell>
          <cell r="G1317">
            <v>233828869</v>
          </cell>
          <cell r="H1317">
            <v>40873</v>
          </cell>
          <cell r="I1317">
            <v>67981828</v>
          </cell>
          <cell r="J1317">
            <v>123046</v>
          </cell>
          <cell r="K1317">
            <v>301810697</v>
          </cell>
        </row>
        <row r="1318">
          <cell r="B1318">
            <v>1995</v>
          </cell>
          <cell r="E1318" t="str">
            <v>IA</v>
          </cell>
          <cell r="F1318">
            <v>42324</v>
          </cell>
          <cell r="G1318">
            <v>113804284</v>
          </cell>
          <cell r="H1318">
            <v>19399</v>
          </cell>
          <cell r="I1318">
            <v>32431176</v>
          </cell>
          <cell r="J1318">
            <v>66629</v>
          </cell>
          <cell r="K1318">
            <v>146235460</v>
          </cell>
        </row>
        <row r="1319">
          <cell r="B1319">
            <v>1995</v>
          </cell>
          <cell r="E1319" t="str">
            <v>KS</v>
          </cell>
          <cell r="F1319">
            <v>41257</v>
          </cell>
          <cell r="G1319">
            <v>113464333</v>
          </cell>
          <cell r="H1319">
            <v>20383</v>
          </cell>
          <cell r="I1319">
            <v>34295869</v>
          </cell>
          <cell r="J1319">
            <v>64854</v>
          </cell>
          <cell r="K1319">
            <v>147760202</v>
          </cell>
        </row>
        <row r="1320">
          <cell r="B1320">
            <v>1995</v>
          </cell>
          <cell r="E1320" t="str">
            <v>KY</v>
          </cell>
          <cell r="F1320">
            <v>55783</v>
          </cell>
          <cell r="G1320">
            <v>187465868</v>
          </cell>
          <cell r="H1320">
            <v>31397</v>
          </cell>
          <cell r="I1320">
            <v>48202832</v>
          </cell>
          <cell r="J1320">
            <v>90677</v>
          </cell>
          <cell r="K1320">
            <v>235668700</v>
          </cell>
        </row>
        <row r="1321">
          <cell r="B1321">
            <v>1995</v>
          </cell>
          <cell r="E1321" t="str">
            <v>LA</v>
          </cell>
          <cell r="F1321">
            <v>68469</v>
          </cell>
          <cell r="G1321">
            <v>143806526</v>
          </cell>
          <cell r="H1321">
            <v>31496</v>
          </cell>
          <cell r="I1321">
            <v>39340773</v>
          </cell>
          <cell r="J1321">
            <v>101972</v>
          </cell>
          <cell r="K1321">
            <v>183147299</v>
          </cell>
        </row>
        <row r="1322">
          <cell r="B1322">
            <v>1995</v>
          </cell>
          <cell r="E1322" t="str">
            <v>ME</v>
          </cell>
          <cell r="F1322">
            <v>20832</v>
          </cell>
          <cell r="G1322">
            <v>56313886</v>
          </cell>
          <cell r="H1322">
            <v>8183</v>
          </cell>
          <cell r="I1322">
            <v>14174513</v>
          </cell>
          <cell r="J1322">
            <v>31159</v>
          </cell>
          <cell r="K1322">
            <v>70488399</v>
          </cell>
        </row>
        <row r="1323">
          <cell r="B1323">
            <v>1995</v>
          </cell>
          <cell r="E1323" t="str">
            <v>MD</v>
          </cell>
          <cell r="F1323">
            <v>59629</v>
          </cell>
          <cell r="G1323">
            <v>241398067</v>
          </cell>
          <cell r="H1323">
            <v>29208</v>
          </cell>
          <cell r="I1323">
            <v>58849424</v>
          </cell>
          <cell r="J1323">
            <v>96019</v>
          </cell>
          <cell r="K1323">
            <v>300247491</v>
          </cell>
        </row>
        <row r="1324">
          <cell r="B1324">
            <v>1995</v>
          </cell>
          <cell r="E1324" t="str">
            <v>MA</v>
          </cell>
          <cell r="F1324">
            <v>90358</v>
          </cell>
          <cell r="G1324">
            <v>303960339</v>
          </cell>
          <cell r="H1324">
            <v>31870</v>
          </cell>
          <cell r="I1324">
            <v>59235103</v>
          </cell>
          <cell r="J1324">
            <v>129544</v>
          </cell>
          <cell r="K1324">
            <v>363195442</v>
          </cell>
        </row>
        <row r="1325">
          <cell r="B1325">
            <v>1995</v>
          </cell>
          <cell r="E1325" t="str">
            <v>MI</v>
          </cell>
          <cell r="F1325">
            <v>111356</v>
          </cell>
          <cell r="G1325">
            <v>465015689</v>
          </cell>
          <cell r="H1325">
            <v>61051</v>
          </cell>
          <cell r="I1325">
            <v>134684443</v>
          </cell>
          <cell r="J1325">
            <v>184182</v>
          </cell>
          <cell r="K1325">
            <v>599700132</v>
          </cell>
        </row>
        <row r="1326">
          <cell r="B1326">
            <v>1995</v>
          </cell>
          <cell r="E1326" t="str">
            <v>MN</v>
          </cell>
          <cell r="F1326">
            <v>61290</v>
          </cell>
          <cell r="G1326">
            <v>210997111</v>
          </cell>
          <cell r="H1326">
            <v>29280</v>
          </cell>
          <cell r="I1326">
            <v>55323565</v>
          </cell>
          <cell r="J1326">
            <v>106119</v>
          </cell>
          <cell r="K1326">
            <v>266320676</v>
          </cell>
        </row>
        <row r="1327">
          <cell r="B1327">
            <v>1995</v>
          </cell>
          <cell r="E1327" t="str">
            <v>MS</v>
          </cell>
          <cell r="F1327">
            <v>44397</v>
          </cell>
          <cell r="G1327">
            <v>89074905</v>
          </cell>
          <cell r="H1327">
            <v>18655</v>
          </cell>
          <cell r="I1327">
            <v>21514770</v>
          </cell>
          <cell r="J1327">
            <v>63867</v>
          </cell>
          <cell r="K1327">
            <v>110589675</v>
          </cell>
        </row>
        <row r="1328">
          <cell r="B1328">
            <v>1995</v>
          </cell>
          <cell r="E1328" t="str">
            <v>MO</v>
          </cell>
          <cell r="F1328">
            <v>75153</v>
          </cell>
          <cell r="G1328">
            <v>195295313</v>
          </cell>
          <cell r="H1328">
            <v>33587</v>
          </cell>
          <cell r="I1328">
            <v>51966065</v>
          </cell>
          <cell r="J1328">
            <v>113003</v>
          </cell>
          <cell r="K1328">
            <v>247261378</v>
          </cell>
        </row>
        <row r="1329">
          <cell r="B1329">
            <v>1995</v>
          </cell>
          <cell r="E1329" t="str">
            <v>MT</v>
          </cell>
          <cell r="F1329">
            <v>17141</v>
          </cell>
          <cell r="G1329">
            <v>48981751</v>
          </cell>
          <cell r="H1329">
            <v>6895</v>
          </cell>
          <cell r="I1329">
            <v>12588193</v>
          </cell>
          <cell r="J1329">
            <v>26530</v>
          </cell>
          <cell r="K1329">
            <v>61569944</v>
          </cell>
        </row>
        <row r="1330">
          <cell r="B1330">
            <v>1995</v>
          </cell>
          <cell r="E1330" t="str">
            <v>NE</v>
          </cell>
          <cell r="F1330">
            <v>27543</v>
          </cell>
          <cell r="G1330">
            <v>72302861</v>
          </cell>
          <cell r="H1330">
            <v>10963</v>
          </cell>
          <cell r="I1330">
            <v>17408986</v>
          </cell>
          <cell r="J1330">
            <v>41233</v>
          </cell>
          <cell r="K1330">
            <v>89711847</v>
          </cell>
        </row>
        <row r="1331">
          <cell r="B1331">
            <v>1995</v>
          </cell>
          <cell r="E1331" t="str">
            <v>NV</v>
          </cell>
          <cell r="F1331">
            <v>19104</v>
          </cell>
          <cell r="G1331">
            <v>57728293</v>
          </cell>
          <cell r="H1331">
            <v>6793</v>
          </cell>
          <cell r="I1331">
            <v>15994902</v>
          </cell>
          <cell r="J1331">
            <v>27324</v>
          </cell>
          <cell r="K1331">
            <v>73723195</v>
          </cell>
        </row>
        <row r="1332">
          <cell r="B1332">
            <v>1995</v>
          </cell>
          <cell r="E1332" t="str">
            <v>NH</v>
          </cell>
          <cell r="F1332">
            <v>16889</v>
          </cell>
          <cell r="G1332">
            <v>51506235</v>
          </cell>
          <cell r="H1332">
            <v>5672</v>
          </cell>
          <cell r="I1332">
            <v>9901078</v>
          </cell>
          <cell r="J1332">
            <v>24664</v>
          </cell>
          <cell r="K1332">
            <v>61407313</v>
          </cell>
        </row>
        <row r="1333">
          <cell r="B1333">
            <v>1995</v>
          </cell>
          <cell r="E1333" t="str">
            <v>NJ</v>
          </cell>
          <cell r="F1333">
            <v>121265</v>
          </cell>
          <cell r="G1333">
            <v>541784610</v>
          </cell>
          <cell r="H1333">
            <v>54857</v>
          </cell>
          <cell r="I1333">
            <v>123829958</v>
          </cell>
          <cell r="J1333">
            <v>183904</v>
          </cell>
          <cell r="K1333">
            <v>665614568</v>
          </cell>
        </row>
        <row r="1334">
          <cell r="B1334">
            <v>1995</v>
          </cell>
          <cell r="E1334" t="str">
            <v>NM</v>
          </cell>
          <cell r="F1334">
            <v>28961</v>
          </cell>
          <cell r="G1334">
            <v>65147597</v>
          </cell>
          <cell r="H1334">
            <v>10717</v>
          </cell>
          <cell r="I1334">
            <v>15945740</v>
          </cell>
          <cell r="J1334">
            <v>40869</v>
          </cell>
          <cell r="K1334">
            <v>81093337</v>
          </cell>
        </row>
        <row r="1335">
          <cell r="B1335">
            <v>1995</v>
          </cell>
          <cell r="E1335" t="str">
            <v>NY</v>
          </cell>
          <cell r="F1335">
            <v>237775</v>
          </cell>
          <cell r="G1335">
            <v>1029915527</v>
          </cell>
          <cell r="H1335">
            <v>121342</v>
          </cell>
          <cell r="I1335">
            <v>279410113</v>
          </cell>
          <cell r="J1335">
            <v>375296</v>
          </cell>
          <cell r="K1335">
            <v>1309325640</v>
          </cell>
        </row>
        <row r="1336">
          <cell r="B1336">
            <v>1995</v>
          </cell>
          <cell r="E1336" t="str">
            <v>NC</v>
          </cell>
          <cell r="F1336">
            <v>104859</v>
          </cell>
          <cell r="G1336">
            <v>276353134</v>
          </cell>
          <cell r="H1336">
            <v>39965</v>
          </cell>
          <cell r="I1336">
            <v>63947604</v>
          </cell>
          <cell r="J1336">
            <v>148986</v>
          </cell>
          <cell r="K1336">
            <v>340300738</v>
          </cell>
        </row>
        <row r="1337">
          <cell r="B1337">
            <v>1995</v>
          </cell>
          <cell r="E1337" t="str">
            <v>ND</v>
          </cell>
          <cell r="F1337">
            <v>8972</v>
          </cell>
          <cell r="G1337">
            <v>27892418</v>
          </cell>
          <cell r="H1337">
            <v>3414</v>
          </cell>
          <cell r="I1337">
            <v>5670256</v>
          </cell>
          <cell r="J1337">
            <v>13571</v>
          </cell>
          <cell r="K1337">
            <v>33562674</v>
          </cell>
        </row>
        <row r="1338">
          <cell r="B1338">
            <v>1995</v>
          </cell>
          <cell r="E1338" t="str">
            <v>OH</v>
          </cell>
          <cell r="F1338">
            <v>133278</v>
          </cell>
          <cell r="G1338">
            <v>453292353</v>
          </cell>
          <cell r="H1338">
            <v>64677</v>
          </cell>
          <cell r="I1338">
            <v>120512724</v>
          </cell>
          <cell r="J1338">
            <v>207526</v>
          </cell>
          <cell r="K1338">
            <v>573805077</v>
          </cell>
        </row>
        <row r="1339">
          <cell r="B1339">
            <v>1995</v>
          </cell>
          <cell r="E1339" t="str">
            <v>OK</v>
          </cell>
          <cell r="F1339">
            <v>51239</v>
          </cell>
          <cell r="G1339">
            <v>124366259</v>
          </cell>
          <cell r="H1339">
            <v>26010</v>
          </cell>
          <cell r="I1339">
            <v>36726840</v>
          </cell>
          <cell r="J1339">
            <v>79634</v>
          </cell>
          <cell r="K1339">
            <v>161093099</v>
          </cell>
        </row>
        <row r="1340">
          <cell r="B1340">
            <v>1995</v>
          </cell>
          <cell r="E1340" t="str">
            <v>OR</v>
          </cell>
          <cell r="F1340">
            <v>37319</v>
          </cell>
          <cell r="G1340">
            <v>124800834</v>
          </cell>
          <cell r="H1340">
            <v>16643</v>
          </cell>
          <cell r="I1340">
            <v>34800631</v>
          </cell>
          <cell r="J1340">
            <v>60957</v>
          </cell>
          <cell r="K1340">
            <v>159601465</v>
          </cell>
        </row>
        <row r="1341">
          <cell r="B1341">
            <v>1995</v>
          </cell>
          <cell r="E1341" t="str">
            <v>PA</v>
          </cell>
          <cell r="F1341">
            <v>132255</v>
          </cell>
          <cell r="G1341">
            <v>481004374</v>
          </cell>
          <cell r="H1341">
            <v>59744</v>
          </cell>
          <cell r="I1341">
            <v>119865019</v>
          </cell>
          <cell r="J1341">
            <v>200075</v>
          </cell>
          <cell r="K1341">
            <v>600869393</v>
          </cell>
        </row>
        <row r="1342">
          <cell r="B1342">
            <v>1995</v>
          </cell>
          <cell r="E1342" t="str">
            <v>RI</v>
          </cell>
          <cell r="F1342">
            <v>13863</v>
          </cell>
          <cell r="G1342">
            <v>51239233</v>
          </cell>
          <cell r="H1342">
            <v>3812</v>
          </cell>
          <cell r="I1342">
            <v>8104790</v>
          </cell>
          <cell r="J1342">
            <v>18513</v>
          </cell>
          <cell r="K1342">
            <v>59344023</v>
          </cell>
        </row>
        <row r="1343">
          <cell r="B1343">
            <v>1995</v>
          </cell>
          <cell r="E1343" t="str">
            <v>SC</v>
          </cell>
          <cell r="F1343">
            <v>55503</v>
          </cell>
          <cell r="G1343">
            <v>136608887</v>
          </cell>
          <cell r="H1343">
            <v>22972</v>
          </cell>
          <cell r="I1343">
            <v>34519731</v>
          </cell>
          <cell r="J1343">
            <v>80353</v>
          </cell>
          <cell r="K1343">
            <v>171128618</v>
          </cell>
        </row>
        <row r="1344">
          <cell r="B1344">
            <v>1995</v>
          </cell>
          <cell r="E1344" t="str">
            <v>SD</v>
          </cell>
          <cell r="F1344">
            <v>11640</v>
          </cell>
          <cell r="G1344">
            <v>25873216</v>
          </cell>
          <cell r="H1344">
            <v>4389</v>
          </cell>
          <cell r="I1344">
            <v>6279746</v>
          </cell>
          <cell r="J1344">
            <v>16844</v>
          </cell>
          <cell r="K1344">
            <v>32152962</v>
          </cell>
        </row>
        <row r="1345">
          <cell r="B1345">
            <v>1995</v>
          </cell>
          <cell r="E1345" t="str">
            <v>TN</v>
          </cell>
          <cell r="F1345">
            <v>69609</v>
          </cell>
          <cell r="G1345">
            <v>178338092</v>
          </cell>
          <cell r="H1345">
            <v>28463</v>
          </cell>
          <cell r="I1345">
            <v>37263565</v>
          </cell>
          <cell r="J1345">
            <v>100652</v>
          </cell>
          <cell r="K1345">
            <v>215601657</v>
          </cell>
        </row>
        <row r="1346">
          <cell r="B1346">
            <v>1995</v>
          </cell>
          <cell r="E1346" t="str">
            <v>TX</v>
          </cell>
          <cell r="F1346">
            <v>343212</v>
          </cell>
          <cell r="G1346">
            <v>855687225</v>
          </cell>
          <cell r="H1346">
            <v>150834</v>
          </cell>
          <cell r="I1346">
            <v>217952152</v>
          </cell>
          <cell r="J1346">
            <v>517280</v>
          </cell>
          <cell r="K1346">
            <v>1073639377</v>
          </cell>
        </row>
        <row r="1347">
          <cell r="B1347">
            <v>1995</v>
          </cell>
          <cell r="E1347" t="str">
            <v>UT</v>
          </cell>
          <cell r="F1347">
            <v>25264</v>
          </cell>
          <cell r="G1347">
            <v>70809218</v>
          </cell>
          <cell r="H1347">
            <v>9906</v>
          </cell>
          <cell r="I1347">
            <v>16649079</v>
          </cell>
          <cell r="J1347">
            <v>39021</v>
          </cell>
          <cell r="K1347">
            <v>87458297</v>
          </cell>
        </row>
        <row r="1348">
          <cell r="B1348">
            <v>1995</v>
          </cell>
          <cell r="E1348" t="str">
            <v>VT</v>
          </cell>
          <cell r="F1348">
            <v>10441</v>
          </cell>
          <cell r="G1348">
            <v>31010385</v>
          </cell>
          <cell r="H1348">
            <v>3521</v>
          </cell>
          <cell r="I1348">
            <v>5902941</v>
          </cell>
          <cell r="J1348">
            <v>16583</v>
          </cell>
          <cell r="K1348">
            <v>36913326</v>
          </cell>
        </row>
        <row r="1349">
          <cell r="B1349">
            <v>1995</v>
          </cell>
          <cell r="E1349" t="str">
            <v>VA</v>
          </cell>
          <cell r="F1349">
            <v>97815</v>
          </cell>
          <cell r="G1349">
            <v>275636533</v>
          </cell>
          <cell r="H1349">
            <v>45857</v>
          </cell>
          <cell r="I1349">
            <v>71766571</v>
          </cell>
          <cell r="J1349">
            <v>149162</v>
          </cell>
          <cell r="K1349">
            <v>347403104</v>
          </cell>
        </row>
        <row r="1350">
          <cell r="B1350">
            <v>1995</v>
          </cell>
          <cell r="E1350" t="str">
            <v>WA</v>
          </cell>
          <cell r="F1350">
            <v>53355</v>
          </cell>
          <cell r="G1350">
            <v>199321629</v>
          </cell>
          <cell r="H1350">
            <v>30319</v>
          </cell>
          <cell r="I1350">
            <v>63020749</v>
          </cell>
          <cell r="J1350">
            <v>87018</v>
          </cell>
          <cell r="K1350">
            <v>262342378</v>
          </cell>
        </row>
        <row r="1351">
          <cell r="B1351">
            <v>1995</v>
          </cell>
          <cell r="E1351" t="str">
            <v>WV</v>
          </cell>
          <cell r="F1351">
            <v>26822</v>
          </cell>
          <cell r="G1351">
            <v>72860102</v>
          </cell>
          <cell r="H1351">
            <v>13000</v>
          </cell>
          <cell r="I1351">
            <v>21724478</v>
          </cell>
          <cell r="J1351">
            <v>40956</v>
          </cell>
          <cell r="K1351">
            <v>94584580</v>
          </cell>
        </row>
        <row r="1352">
          <cell r="B1352">
            <v>1995</v>
          </cell>
          <cell r="E1352" t="str">
            <v>WI</v>
          </cell>
          <cell r="F1352">
            <v>69968</v>
          </cell>
          <cell r="G1352">
            <v>251721841</v>
          </cell>
          <cell r="H1352">
            <v>24671</v>
          </cell>
          <cell r="I1352">
            <v>49905463</v>
          </cell>
          <cell r="J1352">
            <v>105210</v>
          </cell>
          <cell r="K1352">
            <v>301627304</v>
          </cell>
        </row>
        <row r="1353">
          <cell r="B1353">
            <v>1995</v>
          </cell>
          <cell r="E1353" t="str">
            <v>WY</v>
          </cell>
          <cell r="F1353">
            <v>8619</v>
          </cell>
          <cell r="G1353">
            <v>24376144</v>
          </cell>
          <cell r="H1353">
            <v>4364</v>
          </cell>
          <cell r="I1353">
            <v>6870765</v>
          </cell>
          <cell r="J1353">
            <v>14415</v>
          </cell>
          <cell r="K1353">
            <v>31246909</v>
          </cell>
        </row>
        <row r="1354">
          <cell r="B1354">
            <v>1997</v>
          </cell>
          <cell r="E1354" t="str">
            <v>US</v>
          </cell>
          <cell r="F1354">
            <v>3582068</v>
          </cell>
          <cell r="G1354">
            <v>11666664028</v>
          </cell>
          <cell r="H1354">
            <v>1655408</v>
          </cell>
          <cell r="I1354">
            <v>3046272430</v>
          </cell>
          <cell r="J1354">
            <v>5520902</v>
          </cell>
          <cell r="K1354">
            <v>14712936458</v>
          </cell>
        </row>
        <row r="1355">
          <cell r="B1355">
            <v>1997</v>
          </cell>
          <cell r="E1355" t="str">
            <v>AL</v>
          </cell>
          <cell r="F1355">
            <v>64528</v>
          </cell>
          <cell r="G1355">
            <v>154728843</v>
          </cell>
          <cell r="H1355">
            <v>26253</v>
          </cell>
          <cell r="I1355">
            <v>33333549</v>
          </cell>
          <cell r="J1355">
            <v>92029</v>
          </cell>
          <cell r="K1355">
            <v>188062392</v>
          </cell>
        </row>
        <row r="1356">
          <cell r="B1356">
            <v>1997</v>
          </cell>
          <cell r="E1356" t="str">
            <v>AK</v>
          </cell>
          <cell r="F1356">
            <v>10413</v>
          </cell>
          <cell r="G1356">
            <v>43352667</v>
          </cell>
          <cell r="H1356">
            <v>4914</v>
          </cell>
          <cell r="I1356">
            <v>14369824</v>
          </cell>
          <cell r="J1356">
            <v>16258</v>
          </cell>
          <cell r="K1356">
            <v>57722491</v>
          </cell>
        </row>
        <row r="1357">
          <cell r="B1357">
            <v>1997</v>
          </cell>
          <cell r="E1357" t="str">
            <v>AZ</v>
          </cell>
          <cell r="F1357">
            <v>52035</v>
          </cell>
          <cell r="G1357">
            <v>151382236</v>
          </cell>
          <cell r="H1357">
            <v>28508</v>
          </cell>
          <cell r="I1357">
            <v>48674505</v>
          </cell>
          <cell r="J1357">
            <v>86702</v>
          </cell>
          <cell r="K1357">
            <v>200056741</v>
          </cell>
        </row>
        <row r="1358">
          <cell r="B1358">
            <v>1997</v>
          </cell>
          <cell r="E1358" t="str">
            <v>AR</v>
          </cell>
          <cell r="F1358">
            <v>38735</v>
          </cell>
          <cell r="G1358">
            <v>90336488</v>
          </cell>
          <cell r="H1358">
            <v>18070</v>
          </cell>
          <cell r="I1358">
            <v>22665164</v>
          </cell>
          <cell r="J1358">
            <v>58055</v>
          </cell>
          <cell r="K1358">
            <v>113001652</v>
          </cell>
        </row>
        <row r="1359">
          <cell r="B1359">
            <v>1997</v>
          </cell>
          <cell r="E1359" t="str">
            <v>CA</v>
          </cell>
          <cell r="F1359">
            <v>303819</v>
          </cell>
          <cell r="G1359">
            <v>1311142486</v>
          </cell>
          <cell r="H1359">
            <v>173676</v>
          </cell>
          <cell r="I1359">
            <v>381338743</v>
          </cell>
          <cell r="J1359">
            <v>546911</v>
          </cell>
          <cell r="K1359">
            <v>1692481229</v>
          </cell>
        </row>
        <row r="1360">
          <cell r="B1360">
            <v>1997</v>
          </cell>
          <cell r="E1360" t="str">
            <v>CO</v>
          </cell>
          <cell r="F1360">
            <v>49056</v>
          </cell>
          <cell r="G1360">
            <v>150955667</v>
          </cell>
          <cell r="H1360">
            <v>24119</v>
          </cell>
          <cell r="I1360">
            <v>43879035</v>
          </cell>
          <cell r="J1360">
            <v>78668</v>
          </cell>
          <cell r="K1360">
            <v>194834702</v>
          </cell>
        </row>
        <row r="1361">
          <cell r="B1361">
            <v>1997</v>
          </cell>
          <cell r="E1361" t="str">
            <v>CT</v>
          </cell>
          <cell r="F1361">
            <v>49306</v>
          </cell>
          <cell r="G1361">
            <v>204960523</v>
          </cell>
          <cell r="H1361">
            <v>16092</v>
          </cell>
          <cell r="I1361">
            <v>35435975</v>
          </cell>
          <cell r="J1361">
            <v>69299</v>
          </cell>
          <cell r="K1361">
            <v>240396498</v>
          </cell>
        </row>
        <row r="1362">
          <cell r="B1362">
            <v>1997</v>
          </cell>
          <cell r="E1362" t="str">
            <v>DE</v>
          </cell>
          <cell r="F1362">
            <v>9058</v>
          </cell>
          <cell r="G1362">
            <v>28154620</v>
          </cell>
          <cell r="H1362">
            <v>4046</v>
          </cell>
          <cell r="I1362">
            <v>8635546</v>
          </cell>
          <cell r="J1362">
            <v>13484</v>
          </cell>
          <cell r="K1362">
            <v>36790166</v>
          </cell>
        </row>
        <row r="1363">
          <cell r="B1363">
            <v>1997</v>
          </cell>
          <cell r="E1363" t="str">
            <v>DC</v>
          </cell>
          <cell r="F1363">
            <v>6118</v>
          </cell>
          <cell r="G1363">
            <v>25821904</v>
          </cell>
          <cell r="H1363">
            <v>4465</v>
          </cell>
          <cell r="I1363">
            <v>9179144</v>
          </cell>
          <cell r="J1363">
            <v>10707</v>
          </cell>
          <cell r="K1363">
            <v>35001048</v>
          </cell>
        </row>
        <row r="1364">
          <cell r="B1364">
            <v>1997</v>
          </cell>
          <cell r="E1364" t="str">
            <v>FL</v>
          </cell>
          <cell r="F1364">
            <v>143465</v>
          </cell>
          <cell r="G1364">
            <v>426584188</v>
          </cell>
          <cell r="H1364">
            <v>118379</v>
          </cell>
          <cell r="I1364">
            <v>168797011</v>
          </cell>
          <cell r="J1364">
            <v>265839</v>
          </cell>
          <cell r="K1364">
            <v>595381199</v>
          </cell>
        </row>
        <row r="1365">
          <cell r="B1365">
            <v>1997</v>
          </cell>
          <cell r="E1365" t="str">
            <v>GA</v>
          </cell>
          <cell r="F1365">
            <v>122237</v>
          </cell>
          <cell r="G1365">
            <v>315731962</v>
          </cell>
          <cell r="H1365">
            <v>50307</v>
          </cell>
          <cell r="I1365">
            <v>71883871</v>
          </cell>
          <cell r="J1365">
            <v>176369</v>
          </cell>
          <cell r="K1365">
            <v>387615833</v>
          </cell>
        </row>
        <row r="1366">
          <cell r="B1366">
            <v>1997</v>
          </cell>
          <cell r="E1366" t="str">
            <v>HI</v>
          </cell>
          <cell r="F1366">
            <v>16455</v>
          </cell>
          <cell r="G1366">
            <v>45918088</v>
          </cell>
          <cell r="H1366">
            <v>5026</v>
          </cell>
          <cell r="I1366">
            <v>9356168</v>
          </cell>
          <cell r="J1366">
            <v>22900</v>
          </cell>
          <cell r="K1366">
            <v>55274256</v>
          </cell>
        </row>
        <row r="1367">
          <cell r="B1367">
            <v>1997</v>
          </cell>
          <cell r="E1367" t="str">
            <v>ID</v>
          </cell>
          <cell r="F1367">
            <v>18365</v>
          </cell>
          <cell r="G1367">
            <v>46732712</v>
          </cell>
          <cell r="H1367">
            <v>6896</v>
          </cell>
          <cell r="I1367">
            <v>10679411</v>
          </cell>
          <cell r="J1367">
            <v>27238</v>
          </cell>
          <cell r="K1367">
            <v>57412123</v>
          </cell>
        </row>
        <row r="1368">
          <cell r="B1368">
            <v>1997</v>
          </cell>
          <cell r="E1368" t="str">
            <v>IL</v>
          </cell>
          <cell r="F1368">
            <v>163046</v>
          </cell>
          <cell r="G1368">
            <v>537881287</v>
          </cell>
          <cell r="H1368">
            <v>59207</v>
          </cell>
          <cell r="I1368">
            <v>128702290</v>
          </cell>
          <cell r="J1368">
            <v>231046</v>
          </cell>
          <cell r="K1368">
            <v>666583577</v>
          </cell>
        </row>
        <row r="1369">
          <cell r="B1369">
            <v>1997</v>
          </cell>
          <cell r="E1369" t="str">
            <v>IN</v>
          </cell>
          <cell r="F1369">
            <v>78307</v>
          </cell>
          <cell r="G1369">
            <v>246526111</v>
          </cell>
          <cell r="H1369">
            <v>41603</v>
          </cell>
          <cell r="I1369">
            <v>71940508</v>
          </cell>
          <cell r="J1369">
            <v>126426</v>
          </cell>
          <cell r="K1369">
            <v>318466619</v>
          </cell>
        </row>
        <row r="1370">
          <cell r="B1370">
            <v>1997</v>
          </cell>
          <cell r="E1370" t="str">
            <v>IA</v>
          </cell>
          <cell r="F1370">
            <v>42151</v>
          </cell>
          <cell r="G1370">
            <v>116290291</v>
          </cell>
          <cell r="H1370">
            <v>18934</v>
          </cell>
          <cell r="I1370">
            <v>32067805</v>
          </cell>
          <cell r="J1370">
            <v>65441</v>
          </cell>
          <cell r="K1370">
            <v>148358096</v>
          </cell>
        </row>
        <row r="1371">
          <cell r="B1371">
            <v>1997</v>
          </cell>
          <cell r="E1371" t="str">
            <v>KS</v>
          </cell>
          <cell r="F1371">
            <v>43375</v>
          </cell>
          <cell r="G1371">
            <v>116430276</v>
          </cell>
          <cell r="H1371">
            <v>19862</v>
          </cell>
          <cell r="I1371">
            <v>31823424</v>
          </cell>
          <cell r="J1371">
            <v>67096</v>
          </cell>
          <cell r="K1371">
            <v>148253700</v>
          </cell>
        </row>
        <row r="1372">
          <cell r="B1372">
            <v>1997</v>
          </cell>
          <cell r="E1372" t="str">
            <v>KY</v>
          </cell>
          <cell r="F1372">
            <v>61118</v>
          </cell>
          <cell r="G1372">
            <v>157197217</v>
          </cell>
          <cell r="H1372">
            <v>29035</v>
          </cell>
          <cell r="I1372">
            <v>39260942</v>
          </cell>
          <cell r="J1372">
            <v>92416</v>
          </cell>
          <cell r="K1372">
            <v>196458159</v>
          </cell>
        </row>
        <row r="1373">
          <cell r="B1373">
            <v>1997</v>
          </cell>
          <cell r="E1373" t="str">
            <v>LA</v>
          </cell>
          <cell r="F1373">
            <v>67236</v>
          </cell>
          <cell r="G1373">
            <v>150115970</v>
          </cell>
          <cell r="H1373">
            <v>31543</v>
          </cell>
          <cell r="I1373">
            <v>41245305</v>
          </cell>
          <cell r="J1373">
            <v>100705</v>
          </cell>
          <cell r="K1373">
            <v>191361275</v>
          </cell>
        </row>
        <row r="1374">
          <cell r="B1374">
            <v>1997</v>
          </cell>
          <cell r="E1374" t="str">
            <v>ME</v>
          </cell>
          <cell r="F1374">
            <v>21664</v>
          </cell>
          <cell r="G1374">
            <v>58663800</v>
          </cell>
          <cell r="H1374">
            <v>8369</v>
          </cell>
          <cell r="I1374">
            <v>14724125</v>
          </cell>
          <cell r="J1374">
            <v>32015</v>
          </cell>
          <cell r="K1374">
            <v>73387925</v>
          </cell>
        </row>
        <row r="1375">
          <cell r="B1375">
            <v>1997</v>
          </cell>
          <cell r="E1375" t="str">
            <v>MD</v>
          </cell>
          <cell r="F1375">
            <v>60698</v>
          </cell>
          <cell r="G1375">
            <v>243015614</v>
          </cell>
          <cell r="H1375">
            <v>28861</v>
          </cell>
          <cell r="I1375">
            <v>65038597</v>
          </cell>
          <cell r="J1375">
            <v>96042</v>
          </cell>
          <cell r="K1375">
            <v>308054211</v>
          </cell>
        </row>
        <row r="1376">
          <cell r="B1376">
            <v>1997</v>
          </cell>
          <cell r="E1376" t="str">
            <v>MA</v>
          </cell>
          <cell r="F1376">
            <v>89760</v>
          </cell>
          <cell r="G1376">
            <v>307663891</v>
          </cell>
          <cell r="H1376">
            <v>29802</v>
          </cell>
          <cell r="I1376">
            <v>60173851</v>
          </cell>
          <cell r="J1376">
            <v>125584</v>
          </cell>
          <cell r="K1376">
            <v>367837742</v>
          </cell>
        </row>
        <row r="1377">
          <cell r="B1377">
            <v>1997</v>
          </cell>
          <cell r="E1377" t="str">
            <v>MI</v>
          </cell>
          <cell r="F1377">
            <v>114864</v>
          </cell>
          <cell r="G1377">
            <v>471183543</v>
          </cell>
          <cell r="H1377">
            <v>69132</v>
          </cell>
          <cell r="I1377">
            <v>157232159</v>
          </cell>
          <cell r="J1377">
            <v>196190</v>
          </cell>
          <cell r="K1377">
            <v>628415702</v>
          </cell>
        </row>
        <row r="1378">
          <cell r="B1378">
            <v>1997</v>
          </cell>
          <cell r="E1378" t="str">
            <v>MN</v>
          </cell>
          <cell r="F1378">
            <v>65924</v>
          </cell>
          <cell r="G1378">
            <v>228357566</v>
          </cell>
          <cell r="H1378">
            <v>29733</v>
          </cell>
          <cell r="I1378">
            <v>60627815</v>
          </cell>
          <cell r="J1378">
            <v>106536</v>
          </cell>
          <cell r="K1378">
            <v>288985381</v>
          </cell>
        </row>
        <row r="1379">
          <cell r="B1379">
            <v>1997</v>
          </cell>
          <cell r="E1379" t="str">
            <v>MS</v>
          </cell>
          <cell r="F1379">
            <v>44604</v>
          </cell>
          <cell r="G1379">
            <v>87764730</v>
          </cell>
          <cell r="H1379">
            <v>17333</v>
          </cell>
          <cell r="I1379">
            <v>20445060</v>
          </cell>
          <cell r="J1379">
            <v>62768</v>
          </cell>
          <cell r="K1379">
            <v>108209790</v>
          </cell>
        </row>
        <row r="1380">
          <cell r="B1380">
            <v>1997</v>
          </cell>
          <cell r="E1380" t="str">
            <v>MO</v>
          </cell>
          <cell r="F1380">
            <v>78128</v>
          </cell>
          <cell r="G1380">
            <v>209461284</v>
          </cell>
          <cell r="H1380">
            <v>34832</v>
          </cell>
          <cell r="I1380">
            <v>57089709</v>
          </cell>
          <cell r="J1380">
            <v>117090</v>
          </cell>
          <cell r="K1380">
            <v>266550993</v>
          </cell>
        </row>
        <row r="1381">
          <cell r="B1381">
            <v>1997</v>
          </cell>
          <cell r="E1381" t="str">
            <v>MT</v>
          </cell>
          <cell r="F1381">
            <v>13173</v>
          </cell>
          <cell r="G1381">
            <v>36546157</v>
          </cell>
          <cell r="H1381">
            <v>5338</v>
          </cell>
          <cell r="I1381">
            <v>9043100</v>
          </cell>
          <cell r="J1381">
            <v>20699</v>
          </cell>
          <cell r="K1381">
            <v>45589257</v>
          </cell>
        </row>
        <row r="1382">
          <cell r="B1382">
            <v>1997</v>
          </cell>
          <cell r="E1382" t="str">
            <v>NE</v>
          </cell>
          <cell r="F1382">
            <v>27111</v>
          </cell>
          <cell r="G1382">
            <v>72534920</v>
          </cell>
          <cell r="H1382">
            <v>10077</v>
          </cell>
          <cell r="I1382">
            <v>16553434</v>
          </cell>
          <cell r="J1382">
            <v>39701</v>
          </cell>
          <cell r="K1382">
            <v>89088354</v>
          </cell>
        </row>
        <row r="1383">
          <cell r="B1383">
            <v>1997</v>
          </cell>
          <cell r="E1383" t="str">
            <v>NV</v>
          </cell>
          <cell r="F1383">
            <v>18073</v>
          </cell>
          <cell r="G1383">
            <v>60386650</v>
          </cell>
          <cell r="H1383">
            <v>7880</v>
          </cell>
          <cell r="I1383">
            <v>17819803</v>
          </cell>
          <cell r="J1383">
            <v>28448</v>
          </cell>
          <cell r="K1383">
            <v>78206453</v>
          </cell>
        </row>
        <row r="1384">
          <cell r="B1384">
            <v>1997</v>
          </cell>
          <cell r="E1384" t="str">
            <v>NH</v>
          </cell>
          <cell r="F1384">
            <v>17463</v>
          </cell>
          <cell r="G1384">
            <v>53730372</v>
          </cell>
          <cell r="H1384">
            <v>5410</v>
          </cell>
          <cell r="I1384">
            <v>10091302</v>
          </cell>
          <cell r="J1384">
            <v>24733</v>
          </cell>
          <cell r="K1384">
            <v>63821674</v>
          </cell>
        </row>
        <row r="1385">
          <cell r="B1385">
            <v>1997</v>
          </cell>
          <cell r="E1385" t="str">
            <v>NJ</v>
          </cell>
          <cell r="F1385">
            <v>118355</v>
          </cell>
          <cell r="G1385">
            <v>547553386</v>
          </cell>
          <cell r="H1385">
            <v>51432</v>
          </cell>
          <cell r="I1385">
            <v>124412721</v>
          </cell>
          <cell r="J1385">
            <v>176443</v>
          </cell>
          <cell r="K1385">
            <v>671966107</v>
          </cell>
        </row>
        <row r="1386">
          <cell r="B1386">
            <v>1997</v>
          </cell>
          <cell r="E1386" t="str">
            <v>NM</v>
          </cell>
          <cell r="F1386">
            <v>29820</v>
          </cell>
          <cell r="G1386">
            <v>65444991</v>
          </cell>
          <cell r="H1386">
            <v>10863</v>
          </cell>
          <cell r="I1386">
            <v>17240772</v>
          </cell>
          <cell r="J1386">
            <v>41392</v>
          </cell>
          <cell r="K1386">
            <v>82685763</v>
          </cell>
        </row>
        <row r="1387">
          <cell r="B1387">
            <v>1997</v>
          </cell>
          <cell r="E1387" t="str">
            <v>NY</v>
          </cell>
          <cell r="F1387">
            <v>260912</v>
          </cell>
          <cell r="G1387">
            <v>1081168152</v>
          </cell>
          <cell r="H1387">
            <v>113152</v>
          </cell>
          <cell r="I1387">
            <v>257627120</v>
          </cell>
          <cell r="J1387">
            <v>390299</v>
          </cell>
          <cell r="K1387">
            <v>1338795272</v>
          </cell>
        </row>
        <row r="1388">
          <cell r="B1388">
            <v>1997</v>
          </cell>
          <cell r="E1388" t="str">
            <v>NC</v>
          </cell>
          <cell r="F1388">
            <v>112457</v>
          </cell>
          <cell r="G1388">
            <v>309154830</v>
          </cell>
          <cell r="H1388">
            <v>40708</v>
          </cell>
          <cell r="I1388">
            <v>67244563</v>
          </cell>
          <cell r="J1388">
            <v>158996</v>
          </cell>
          <cell r="K1388">
            <v>376399393</v>
          </cell>
        </row>
        <row r="1389">
          <cell r="B1389">
            <v>1997</v>
          </cell>
          <cell r="E1389" t="str">
            <v>ND</v>
          </cell>
          <cell r="F1389">
            <v>8639</v>
          </cell>
          <cell r="G1389">
            <v>28348810</v>
          </cell>
          <cell r="H1389">
            <v>3421</v>
          </cell>
          <cell r="I1389">
            <v>5870774</v>
          </cell>
          <cell r="J1389">
            <v>13289</v>
          </cell>
          <cell r="K1389">
            <v>34219584</v>
          </cell>
        </row>
        <row r="1390">
          <cell r="B1390">
            <v>1997</v>
          </cell>
          <cell r="E1390" t="str">
            <v>OH</v>
          </cell>
          <cell r="F1390">
            <v>135212</v>
          </cell>
          <cell r="G1390">
            <v>460921064</v>
          </cell>
          <cell r="H1390">
            <v>66374</v>
          </cell>
          <cell r="I1390">
            <v>124209357</v>
          </cell>
          <cell r="J1390">
            <v>210068</v>
          </cell>
          <cell r="K1390">
            <v>585130421</v>
          </cell>
        </row>
        <row r="1391">
          <cell r="B1391">
            <v>1997</v>
          </cell>
          <cell r="E1391" t="str">
            <v>OK</v>
          </cell>
          <cell r="F1391">
            <v>53174</v>
          </cell>
          <cell r="G1391">
            <v>127080826</v>
          </cell>
          <cell r="H1391">
            <v>24892</v>
          </cell>
          <cell r="I1391">
            <v>35655145</v>
          </cell>
          <cell r="J1391">
            <v>80887</v>
          </cell>
          <cell r="K1391">
            <v>162735971</v>
          </cell>
        </row>
        <row r="1392">
          <cell r="B1392">
            <v>1997</v>
          </cell>
          <cell r="E1392" t="str">
            <v>OR</v>
          </cell>
          <cell r="F1392">
            <v>36038</v>
          </cell>
          <cell r="G1392">
            <v>125877686</v>
          </cell>
          <cell r="H1392">
            <v>18150</v>
          </cell>
          <cell r="I1392">
            <v>38244414</v>
          </cell>
          <cell r="J1392">
            <v>60849</v>
          </cell>
          <cell r="K1392">
            <v>164122100</v>
          </cell>
        </row>
        <row r="1393">
          <cell r="B1393">
            <v>1997</v>
          </cell>
          <cell r="E1393" t="str">
            <v>PA</v>
          </cell>
          <cell r="F1393">
            <v>133532</v>
          </cell>
          <cell r="G1393">
            <v>501658562</v>
          </cell>
          <cell r="H1393">
            <v>59554</v>
          </cell>
          <cell r="I1393">
            <v>125543887</v>
          </cell>
          <cell r="J1393">
            <v>201147</v>
          </cell>
          <cell r="K1393">
            <v>627202449</v>
          </cell>
        </row>
        <row r="1394">
          <cell r="B1394">
            <v>1997</v>
          </cell>
          <cell r="E1394" t="str">
            <v>RI</v>
          </cell>
          <cell r="F1394">
            <v>14891</v>
          </cell>
          <cell r="G1394">
            <v>54805233</v>
          </cell>
          <cell r="H1394">
            <v>3876</v>
          </cell>
          <cell r="I1394">
            <v>9283372</v>
          </cell>
          <cell r="J1394">
            <v>19573</v>
          </cell>
          <cell r="K1394">
            <v>64088605</v>
          </cell>
        </row>
        <row r="1395">
          <cell r="B1395">
            <v>1997</v>
          </cell>
          <cell r="E1395" t="str">
            <v>SC</v>
          </cell>
          <cell r="F1395">
            <v>58671</v>
          </cell>
          <cell r="G1395">
            <v>153362916</v>
          </cell>
          <cell r="H1395">
            <v>22506</v>
          </cell>
          <cell r="I1395">
            <v>36850014</v>
          </cell>
          <cell r="J1395">
            <v>82639</v>
          </cell>
          <cell r="K1395">
            <v>190212930</v>
          </cell>
        </row>
        <row r="1396">
          <cell r="B1396">
            <v>1997</v>
          </cell>
          <cell r="E1396" t="str">
            <v>SD</v>
          </cell>
          <cell r="F1396">
            <v>11660</v>
          </cell>
          <cell r="G1396">
            <v>28099764</v>
          </cell>
          <cell r="H1396">
            <v>4558</v>
          </cell>
          <cell r="I1396">
            <v>7154473</v>
          </cell>
          <cell r="J1396">
            <v>17042</v>
          </cell>
          <cell r="K1396">
            <v>35254237</v>
          </cell>
        </row>
        <row r="1397">
          <cell r="B1397">
            <v>1997</v>
          </cell>
          <cell r="E1397" t="str">
            <v>TN</v>
          </cell>
          <cell r="F1397">
            <v>70855</v>
          </cell>
          <cell r="G1397">
            <v>181824813</v>
          </cell>
          <cell r="H1397">
            <v>28505</v>
          </cell>
          <cell r="I1397">
            <v>36976692</v>
          </cell>
          <cell r="J1397">
            <v>102304</v>
          </cell>
          <cell r="K1397">
            <v>218801505</v>
          </cell>
        </row>
        <row r="1398">
          <cell r="B1398">
            <v>1997</v>
          </cell>
          <cell r="E1398" t="str">
            <v>TX</v>
          </cell>
          <cell r="F1398">
            <v>347638</v>
          </cell>
          <cell r="G1398">
            <v>894311160</v>
          </cell>
          <cell r="H1398">
            <v>147863</v>
          </cell>
          <cell r="I1398">
            <v>222893339</v>
          </cell>
          <cell r="J1398">
            <v>509047</v>
          </cell>
          <cell r="K1398">
            <v>1117204499</v>
          </cell>
        </row>
        <row r="1399">
          <cell r="B1399">
            <v>1997</v>
          </cell>
          <cell r="E1399" t="str">
            <v>UT</v>
          </cell>
          <cell r="F1399">
            <v>24994</v>
          </cell>
          <cell r="G1399">
            <v>73250490</v>
          </cell>
          <cell r="H1399">
            <v>11034</v>
          </cell>
          <cell r="I1399">
            <v>19496702</v>
          </cell>
          <cell r="J1399">
            <v>40220</v>
          </cell>
          <cell r="K1399">
            <v>92747192</v>
          </cell>
        </row>
        <row r="1400">
          <cell r="B1400">
            <v>1997</v>
          </cell>
          <cell r="E1400" t="str">
            <v>VT</v>
          </cell>
          <cell r="F1400">
            <v>9212</v>
          </cell>
          <cell r="G1400">
            <v>25622537</v>
          </cell>
          <cell r="H1400">
            <v>2876</v>
          </cell>
          <cell r="I1400">
            <v>4892090</v>
          </cell>
          <cell r="J1400">
            <v>13582</v>
          </cell>
          <cell r="K1400">
            <v>30514627</v>
          </cell>
        </row>
        <row r="1401">
          <cell r="B1401">
            <v>1997</v>
          </cell>
          <cell r="E1401" t="str">
            <v>VA</v>
          </cell>
          <cell r="F1401">
            <v>103137</v>
          </cell>
          <cell r="G1401">
            <v>298291467</v>
          </cell>
          <cell r="H1401">
            <v>44592</v>
          </cell>
          <cell r="I1401">
            <v>74615971</v>
          </cell>
          <cell r="J1401">
            <v>154078</v>
          </cell>
          <cell r="K1401">
            <v>372907438</v>
          </cell>
        </row>
        <row r="1402">
          <cell r="B1402">
            <v>1997</v>
          </cell>
          <cell r="E1402" t="str">
            <v>WA</v>
          </cell>
          <cell r="F1402">
            <v>54225</v>
          </cell>
          <cell r="G1402">
            <v>203582621</v>
          </cell>
          <cell r="H1402">
            <v>30747</v>
          </cell>
          <cell r="I1402">
            <v>64518879</v>
          </cell>
          <cell r="J1402">
            <v>88381</v>
          </cell>
          <cell r="K1402">
            <v>268101500</v>
          </cell>
        </row>
        <row r="1403">
          <cell r="B1403">
            <v>1997</v>
          </cell>
          <cell r="E1403" t="str">
            <v>WV</v>
          </cell>
          <cell r="F1403">
            <v>26485</v>
          </cell>
          <cell r="G1403">
            <v>73776789</v>
          </cell>
          <cell r="H1403">
            <v>12852</v>
          </cell>
          <cell r="I1403">
            <v>22624889</v>
          </cell>
          <cell r="J1403">
            <v>40658</v>
          </cell>
          <cell r="K1403">
            <v>96401678</v>
          </cell>
        </row>
        <row r="1404">
          <cell r="B1404">
            <v>1997</v>
          </cell>
          <cell r="E1404" t="str">
            <v>WI</v>
          </cell>
          <cell r="F1404">
            <v>73114</v>
          </cell>
          <cell r="G1404">
            <v>257184107</v>
          </cell>
          <cell r="H1404">
            <v>25207</v>
          </cell>
          <cell r="I1404">
            <v>51082513</v>
          </cell>
          <cell r="J1404">
            <v>107927</v>
          </cell>
          <cell r="K1404">
            <v>308266620</v>
          </cell>
        </row>
        <row r="1405">
          <cell r="B1405">
            <v>1997</v>
          </cell>
          <cell r="E1405" t="str">
            <v>WY</v>
          </cell>
          <cell r="F1405">
            <v>8762</v>
          </cell>
          <cell r="G1405">
            <v>25791787</v>
          </cell>
          <cell r="H1405">
            <v>4544</v>
          </cell>
          <cell r="I1405">
            <v>7727570</v>
          </cell>
          <cell r="J1405">
            <v>14686</v>
          </cell>
          <cell r="K1405">
            <v>33519357</v>
          </cell>
        </row>
        <row r="1406">
          <cell r="B1406">
            <v>1998</v>
          </cell>
          <cell r="E1406" t="str">
            <v>US</v>
          </cell>
          <cell r="F1406">
            <v>3696320</v>
          </cell>
          <cell r="G1406">
            <v>12366605122</v>
          </cell>
          <cell r="H1406">
            <v>1719129</v>
          </cell>
          <cell r="I1406">
            <v>3281246690</v>
          </cell>
          <cell r="J1406">
            <v>5729442</v>
          </cell>
          <cell r="K1406">
            <v>15647851812</v>
          </cell>
        </row>
        <row r="1407">
          <cell r="B1407">
            <v>1998</v>
          </cell>
          <cell r="E1407" t="str">
            <v>AL</v>
          </cell>
          <cell r="F1407">
            <v>62167</v>
          </cell>
          <cell r="G1407">
            <v>157895964</v>
          </cell>
          <cell r="H1407">
            <v>27317</v>
          </cell>
          <cell r="I1407">
            <v>35979460</v>
          </cell>
          <cell r="J1407">
            <v>91065</v>
          </cell>
          <cell r="K1407">
            <v>193875424</v>
          </cell>
        </row>
        <row r="1408">
          <cell r="B1408">
            <v>1998</v>
          </cell>
          <cell r="E1408" t="str">
            <v>AK</v>
          </cell>
          <cell r="F1408">
            <v>9906</v>
          </cell>
          <cell r="G1408">
            <v>42909069</v>
          </cell>
          <cell r="H1408">
            <v>4731</v>
          </cell>
          <cell r="I1408">
            <v>12644040</v>
          </cell>
          <cell r="J1408">
            <v>15651</v>
          </cell>
          <cell r="K1408">
            <v>55553109</v>
          </cell>
        </row>
        <row r="1409">
          <cell r="B1409">
            <v>1998</v>
          </cell>
          <cell r="E1409" t="str">
            <v>AZ</v>
          </cell>
          <cell r="F1409">
            <v>52526</v>
          </cell>
          <cell r="G1409">
            <v>157826388</v>
          </cell>
          <cell r="H1409">
            <v>29366</v>
          </cell>
          <cell r="I1409">
            <v>50861175</v>
          </cell>
          <cell r="J1409">
            <v>88720</v>
          </cell>
          <cell r="K1409">
            <v>208687563</v>
          </cell>
        </row>
        <row r="1410">
          <cell r="B1410">
            <v>1998</v>
          </cell>
          <cell r="E1410" t="str">
            <v>AR</v>
          </cell>
          <cell r="F1410">
            <v>40188</v>
          </cell>
          <cell r="G1410">
            <v>96222013</v>
          </cell>
          <cell r="H1410">
            <v>18386</v>
          </cell>
          <cell r="I1410">
            <v>24460807</v>
          </cell>
          <cell r="J1410">
            <v>60216</v>
          </cell>
          <cell r="K1410">
            <v>120682820</v>
          </cell>
        </row>
        <row r="1411">
          <cell r="B1411">
            <v>1998</v>
          </cell>
          <cell r="E1411" t="str">
            <v>CA</v>
          </cell>
          <cell r="F1411">
            <v>316030</v>
          </cell>
          <cell r="G1411">
            <v>1386978332</v>
          </cell>
          <cell r="H1411">
            <v>175582</v>
          </cell>
          <cell r="I1411">
            <v>413823200</v>
          </cell>
          <cell r="J1411">
            <v>560065</v>
          </cell>
          <cell r="K1411">
            <v>1800801532</v>
          </cell>
        </row>
        <row r="1412">
          <cell r="B1412">
            <v>1998</v>
          </cell>
          <cell r="E1412" t="str">
            <v>CO</v>
          </cell>
          <cell r="F1412">
            <v>49666</v>
          </cell>
          <cell r="G1412">
            <v>165889158</v>
          </cell>
          <cell r="H1412">
            <v>26135</v>
          </cell>
          <cell r="I1412">
            <v>50359341</v>
          </cell>
          <cell r="J1412">
            <v>82798</v>
          </cell>
          <cell r="K1412">
            <v>216248499</v>
          </cell>
        </row>
        <row r="1413">
          <cell r="B1413">
            <v>1998</v>
          </cell>
          <cell r="E1413" t="str">
            <v>CT</v>
          </cell>
          <cell r="F1413">
            <v>50096</v>
          </cell>
          <cell r="G1413">
            <v>213629994</v>
          </cell>
          <cell r="H1413">
            <v>16737</v>
          </cell>
          <cell r="I1413">
            <v>38202005</v>
          </cell>
          <cell r="J1413">
            <v>71470</v>
          </cell>
          <cell r="K1413">
            <v>251831999</v>
          </cell>
        </row>
        <row r="1414">
          <cell r="B1414">
            <v>1998</v>
          </cell>
          <cell r="E1414" t="str">
            <v>DE</v>
          </cell>
          <cell r="F1414">
            <v>8823</v>
          </cell>
          <cell r="G1414">
            <v>31893566</v>
          </cell>
          <cell r="H1414">
            <v>4005</v>
          </cell>
          <cell r="I1414">
            <v>9491242</v>
          </cell>
          <cell r="J1414">
            <v>13238</v>
          </cell>
          <cell r="K1414">
            <v>41384808</v>
          </cell>
        </row>
        <row r="1415">
          <cell r="B1415">
            <v>1998</v>
          </cell>
          <cell r="E1415" t="str">
            <v>DC</v>
          </cell>
          <cell r="F1415">
            <v>6189</v>
          </cell>
          <cell r="G1415">
            <v>24592404</v>
          </cell>
          <cell r="H1415">
            <v>3176</v>
          </cell>
          <cell r="I1415">
            <v>6606126</v>
          </cell>
          <cell r="J1415">
            <v>9926</v>
          </cell>
          <cell r="K1415">
            <v>31198530</v>
          </cell>
        </row>
        <row r="1416">
          <cell r="B1416">
            <v>1998</v>
          </cell>
          <cell r="E1416" t="str">
            <v>FL</v>
          </cell>
          <cell r="F1416">
            <v>148740</v>
          </cell>
          <cell r="G1416">
            <v>448723168</v>
          </cell>
          <cell r="H1416">
            <v>120796</v>
          </cell>
          <cell r="I1416">
            <v>177195150</v>
          </cell>
          <cell r="J1416">
            <v>274880</v>
          </cell>
          <cell r="K1416">
            <v>625918318</v>
          </cell>
        </row>
        <row r="1417">
          <cell r="B1417">
            <v>1998</v>
          </cell>
          <cell r="E1417" t="str">
            <v>GA</v>
          </cell>
          <cell r="F1417">
            <v>124412</v>
          </cell>
          <cell r="G1417">
            <v>341096245</v>
          </cell>
          <cell r="H1417">
            <v>51335</v>
          </cell>
          <cell r="I1417">
            <v>77183241</v>
          </cell>
          <cell r="J1417">
            <v>180545</v>
          </cell>
          <cell r="K1417">
            <v>418279486</v>
          </cell>
        </row>
        <row r="1418">
          <cell r="B1418">
            <v>1998</v>
          </cell>
          <cell r="E1418" t="str">
            <v>HI</v>
          </cell>
          <cell r="F1418">
            <v>16985</v>
          </cell>
          <cell r="G1418">
            <v>50596974</v>
          </cell>
          <cell r="H1418">
            <v>5273</v>
          </cell>
          <cell r="I1418">
            <v>10038742</v>
          </cell>
          <cell r="J1418">
            <v>23544</v>
          </cell>
          <cell r="K1418">
            <v>60635716</v>
          </cell>
        </row>
        <row r="1419">
          <cell r="B1419">
            <v>1998</v>
          </cell>
          <cell r="E1419" t="str">
            <v>ID</v>
          </cell>
          <cell r="F1419">
            <v>19997</v>
          </cell>
          <cell r="G1419">
            <v>50336618</v>
          </cell>
          <cell r="H1419">
            <v>7246</v>
          </cell>
          <cell r="I1419">
            <v>11355679</v>
          </cell>
          <cell r="J1419">
            <v>29206</v>
          </cell>
          <cell r="K1419">
            <v>61692297</v>
          </cell>
        </row>
        <row r="1420">
          <cell r="B1420">
            <v>1998</v>
          </cell>
          <cell r="E1420" t="str">
            <v>IL</v>
          </cell>
          <cell r="F1420">
            <v>168172</v>
          </cell>
          <cell r="G1420">
            <v>568794467</v>
          </cell>
          <cell r="H1420">
            <v>61432</v>
          </cell>
          <cell r="I1420">
            <v>134443021</v>
          </cell>
          <cell r="J1420">
            <v>238995</v>
          </cell>
          <cell r="K1420">
            <v>703237488</v>
          </cell>
        </row>
        <row r="1421">
          <cell r="B1421">
            <v>1998</v>
          </cell>
          <cell r="E1421" t="str">
            <v>IN</v>
          </cell>
          <cell r="F1421">
            <v>80614</v>
          </cell>
          <cell r="G1421">
            <v>255269408</v>
          </cell>
          <cell r="H1421">
            <v>42788</v>
          </cell>
          <cell r="I1421">
            <v>76129103</v>
          </cell>
          <cell r="J1421">
            <v>130256</v>
          </cell>
          <cell r="K1421">
            <v>331398511</v>
          </cell>
        </row>
        <row r="1422">
          <cell r="B1422">
            <v>1998</v>
          </cell>
          <cell r="E1422" t="str">
            <v>IA</v>
          </cell>
          <cell r="F1422">
            <v>43209</v>
          </cell>
          <cell r="G1422">
            <v>119851427</v>
          </cell>
          <cell r="H1422">
            <v>18877</v>
          </cell>
          <cell r="I1422">
            <v>32793142</v>
          </cell>
          <cell r="J1422">
            <v>66509</v>
          </cell>
          <cell r="K1422">
            <v>152644569</v>
          </cell>
        </row>
        <row r="1423">
          <cell r="B1423">
            <v>1998</v>
          </cell>
          <cell r="E1423" t="str">
            <v>KS</v>
          </cell>
          <cell r="F1423">
            <v>44752</v>
          </cell>
          <cell r="G1423">
            <v>124189948</v>
          </cell>
          <cell r="H1423">
            <v>19981</v>
          </cell>
          <cell r="I1423">
            <v>33250972</v>
          </cell>
          <cell r="J1423">
            <v>69706</v>
          </cell>
          <cell r="K1423">
            <v>157440920</v>
          </cell>
        </row>
        <row r="1424">
          <cell r="B1424">
            <v>1998</v>
          </cell>
          <cell r="E1424" t="str">
            <v>KY</v>
          </cell>
          <cell r="F1424">
            <v>61555</v>
          </cell>
          <cell r="G1424">
            <v>154180852</v>
          </cell>
          <cell r="H1424">
            <v>31006</v>
          </cell>
          <cell r="I1424">
            <v>44304900</v>
          </cell>
          <cell r="J1424">
            <v>94843</v>
          </cell>
          <cell r="K1424">
            <v>198485752</v>
          </cell>
        </row>
        <row r="1425">
          <cell r="B1425">
            <v>1998</v>
          </cell>
          <cell r="E1425" t="str">
            <v>LA</v>
          </cell>
          <cell r="F1425">
            <v>67469</v>
          </cell>
          <cell r="G1425">
            <v>168025968</v>
          </cell>
          <cell r="H1425">
            <v>31313</v>
          </cell>
          <cell r="I1425">
            <v>44451825</v>
          </cell>
          <cell r="J1425">
            <v>100580</v>
          </cell>
          <cell r="K1425">
            <v>212477793</v>
          </cell>
        </row>
        <row r="1426">
          <cell r="B1426">
            <v>1998</v>
          </cell>
          <cell r="E1426" t="str">
            <v>ME</v>
          </cell>
          <cell r="F1426">
            <v>22430</v>
          </cell>
          <cell r="G1426">
            <v>61290744</v>
          </cell>
          <cell r="H1426">
            <v>8694</v>
          </cell>
          <cell r="I1426">
            <v>15455874</v>
          </cell>
          <cell r="J1426">
            <v>33343</v>
          </cell>
          <cell r="K1426">
            <v>76746618</v>
          </cell>
        </row>
        <row r="1427">
          <cell r="B1427">
            <v>1998</v>
          </cell>
          <cell r="E1427" t="str">
            <v>MD</v>
          </cell>
          <cell r="F1427">
            <v>63969</v>
          </cell>
          <cell r="G1427">
            <v>261658748</v>
          </cell>
          <cell r="H1427">
            <v>28875</v>
          </cell>
          <cell r="I1427">
            <v>67360243</v>
          </cell>
          <cell r="J1427">
            <v>100317</v>
          </cell>
          <cell r="K1427">
            <v>329018991</v>
          </cell>
        </row>
        <row r="1428">
          <cell r="B1428">
            <v>1998</v>
          </cell>
          <cell r="E1428" t="str">
            <v>MA</v>
          </cell>
          <cell r="F1428">
            <v>94814</v>
          </cell>
          <cell r="G1428">
            <v>331986487</v>
          </cell>
          <cell r="H1428">
            <v>31482</v>
          </cell>
          <cell r="I1428">
            <v>66612082</v>
          </cell>
          <cell r="J1428">
            <v>132390</v>
          </cell>
          <cell r="K1428">
            <v>398598569</v>
          </cell>
        </row>
        <row r="1429">
          <cell r="B1429">
            <v>1998</v>
          </cell>
          <cell r="E1429" t="str">
            <v>MI</v>
          </cell>
          <cell r="F1429">
            <v>115230</v>
          </cell>
          <cell r="G1429">
            <v>484145499</v>
          </cell>
          <cell r="H1429">
            <v>71900</v>
          </cell>
          <cell r="I1429">
            <v>162347103</v>
          </cell>
          <cell r="J1429">
            <v>201329</v>
          </cell>
          <cell r="K1429">
            <v>646492602</v>
          </cell>
        </row>
        <row r="1430">
          <cell r="B1430">
            <v>1998</v>
          </cell>
          <cell r="E1430" t="str">
            <v>MN</v>
          </cell>
          <cell r="F1430">
            <v>69078</v>
          </cell>
          <cell r="G1430">
            <v>251419316</v>
          </cell>
          <cell r="H1430">
            <v>31098</v>
          </cell>
          <cell r="I1430">
            <v>65003609</v>
          </cell>
          <cell r="J1430">
            <v>114906</v>
          </cell>
          <cell r="K1430">
            <v>316422925</v>
          </cell>
        </row>
        <row r="1431">
          <cell r="B1431">
            <v>1998</v>
          </cell>
          <cell r="E1431" t="str">
            <v>MS</v>
          </cell>
          <cell r="F1431">
            <v>44390</v>
          </cell>
          <cell r="G1431">
            <v>90514144</v>
          </cell>
          <cell r="H1431">
            <v>17048</v>
          </cell>
          <cell r="I1431">
            <v>22295494</v>
          </cell>
          <cell r="J1431">
            <v>62401</v>
          </cell>
          <cell r="K1431">
            <v>112809638</v>
          </cell>
        </row>
        <row r="1432">
          <cell r="B1432">
            <v>1998</v>
          </cell>
          <cell r="E1432" t="str">
            <v>MO</v>
          </cell>
          <cell r="F1432">
            <v>80020</v>
          </cell>
          <cell r="G1432">
            <v>222279121</v>
          </cell>
          <cell r="H1432">
            <v>36815</v>
          </cell>
          <cell r="I1432">
            <v>62787997</v>
          </cell>
          <cell r="J1432">
            <v>122380</v>
          </cell>
          <cell r="K1432">
            <v>285067118</v>
          </cell>
        </row>
        <row r="1433">
          <cell r="B1433">
            <v>1998</v>
          </cell>
          <cell r="E1433" t="str">
            <v>MT</v>
          </cell>
          <cell r="F1433">
            <v>14154</v>
          </cell>
          <cell r="G1433">
            <v>37204070</v>
          </cell>
          <cell r="H1433">
            <v>5415</v>
          </cell>
          <cell r="I1433">
            <v>9268619</v>
          </cell>
          <cell r="J1433">
            <v>21416</v>
          </cell>
          <cell r="K1433">
            <v>46472689</v>
          </cell>
        </row>
        <row r="1434">
          <cell r="B1434">
            <v>1998</v>
          </cell>
          <cell r="E1434" t="str">
            <v>NE</v>
          </cell>
          <cell r="F1434">
            <v>27920</v>
          </cell>
          <cell r="G1434">
            <v>74713747</v>
          </cell>
          <cell r="H1434">
            <v>10954</v>
          </cell>
          <cell r="I1434">
            <v>17776040</v>
          </cell>
          <cell r="J1434">
            <v>41879</v>
          </cell>
          <cell r="K1434">
            <v>92489787</v>
          </cell>
        </row>
        <row r="1435">
          <cell r="B1435">
            <v>1998</v>
          </cell>
          <cell r="E1435" t="str">
            <v>NV</v>
          </cell>
          <cell r="F1435">
            <v>18743</v>
          </cell>
          <cell r="G1435">
            <v>64905656</v>
          </cell>
          <cell r="H1435">
            <v>8382</v>
          </cell>
          <cell r="I1435">
            <v>21881569</v>
          </cell>
          <cell r="J1435">
            <v>29735</v>
          </cell>
          <cell r="K1435">
            <v>86787225</v>
          </cell>
        </row>
        <row r="1436">
          <cell r="B1436">
            <v>1998</v>
          </cell>
          <cell r="E1436" t="str">
            <v>NH</v>
          </cell>
          <cell r="F1436">
            <v>18524</v>
          </cell>
          <cell r="G1436">
            <v>56026317</v>
          </cell>
          <cell r="H1436">
            <v>5676</v>
          </cell>
          <cell r="I1436">
            <v>10573202</v>
          </cell>
          <cell r="J1436">
            <v>26300</v>
          </cell>
          <cell r="K1436">
            <v>66599519</v>
          </cell>
        </row>
        <row r="1437">
          <cell r="B1437">
            <v>1998</v>
          </cell>
          <cell r="E1437" t="str">
            <v>NJ</v>
          </cell>
          <cell r="F1437">
            <v>127404</v>
          </cell>
          <cell r="G1437">
            <v>603445249</v>
          </cell>
          <cell r="H1437">
            <v>53526</v>
          </cell>
          <cell r="I1437">
            <v>132861028</v>
          </cell>
          <cell r="J1437">
            <v>189780</v>
          </cell>
          <cell r="K1437">
            <v>736306277</v>
          </cell>
        </row>
        <row r="1438">
          <cell r="B1438">
            <v>1998</v>
          </cell>
          <cell r="E1438" t="str">
            <v>NM</v>
          </cell>
          <cell r="F1438">
            <v>29816</v>
          </cell>
          <cell r="G1438">
            <v>71745646</v>
          </cell>
          <cell r="H1438">
            <v>11131</v>
          </cell>
          <cell r="I1438">
            <v>18805238</v>
          </cell>
          <cell r="J1438">
            <v>42005</v>
          </cell>
          <cell r="K1438">
            <v>90550884</v>
          </cell>
        </row>
        <row r="1439">
          <cell r="B1439">
            <v>1998</v>
          </cell>
          <cell r="E1439" t="str">
            <v>NY</v>
          </cell>
          <cell r="F1439">
            <v>274424</v>
          </cell>
          <cell r="G1439">
            <v>1144470001</v>
          </cell>
          <cell r="H1439">
            <v>122710</v>
          </cell>
          <cell r="I1439">
            <v>278482375</v>
          </cell>
          <cell r="J1439">
            <v>415977</v>
          </cell>
          <cell r="K1439">
            <v>1422952376</v>
          </cell>
        </row>
        <row r="1440">
          <cell r="B1440">
            <v>1998</v>
          </cell>
          <cell r="E1440" t="str">
            <v>NC</v>
          </cell>
          <cell r="F1440">
            <v>116327</v>
          </cell>
          <cell r="G1440">
            <v>342749978</v>
          </cell>
          <cell r="H1440">
            <v>38681</v>
          </cell>
          <cell r="I1440">
            <v>65025636</v>
          </cell>
          <cell r="J1440">
            <v>161177</v>
          </cell>
          <cell r="K1440">
            <v>407775614</v>
          </cell>
        </row>
        <row r="1441">
          <cell r="B1441">
            <v>1998</v>
          </cell>
          <cell r="E1441" t="str">
            <v>ND</v>
          </cell>
          <cell r="F1441">
            <v>8415</v>
          </cell>
          <cell r="G1441">
            <v>27706888</v>
          </cell>
          <cell r="H1441">
            <v>3308</v>
          </cell>
          <cell r="I1441">
            <v>5926002</v>
          </cell>
          <cell r="J1441">
            <v>12907</v>
          </cell>
          <cell r="K1441">
            <v>33632890</v>
          </cell>
        </row>
        <row r="1442">
          <cell r="B1442">
            <v>1998</v>
          </cell>
          <cell r="E1442" t="str">
            <v>OH</v>
          </cell>
          <cell r="F1442">
            <v>137386</v>
          </cell>
          <cell r="G1442">
            <v>481493048</v>
          </cell>
          <cell r="H1442">
            <v>69142</v>
          </cell>
          <cell r="I1442">
            <v>140351830</v>
          </cell>
          <cell r="J1442">
            <v>215725</v>
          </cell>
          <cell r="K1442">
            <v>621844878</v>
          </cell>
        </row>
        <row r="1443">
          <cell r="B1443">
            <v>1998</v>
          </cell>
          <cell r="E1443" t="str">
            <v>OK</v>
          </cell>
          <cell r="F1443">
            <v>56019</v>
          </cell>
          <cell r="G1443">
            <v>132992170</v>
          </cell>
          <cell r="H1443">
            <v>25076</v>
          </cell>
          <cell r="I1443">
            <v>35739961</v>
          </cell>
          <cell r="J1443">
            <v>83676</v>
          </cell>
          <cell r="K1443">
            <v>168732131</v>
          </cell>
        </row>
        <row r="1444">
          <cell r="B1444">
            <v>1998</v>
          </cell>
          <cell r="E1444" t="str">
            <v>OR</v>
          </cell>
          <cell r="F1444">
            <v>36507</v>
          </cell>
          <cell r="G1444">
            <v>129933979</v>
          </cell>
          <cell r="H1444">
            <v>19342</v>
          </cell>
          <cell r="I1444">
            <v>41597050</v>
          </cell>
          <cell r="J1444">
            <v>62953</v>
          </cell>
          <cell r="K1444">
            <v>171531029</v>
          </cell>
        </row>
        <row r="1445">
          <cell r="B1445">
            <v>1998</v>
          </cell>
          <cell r="E1445" t="str">
            <v>PA</v>
          </cell>
          <cell r="F1445">
            <v>138343</v>
          </cell>
          <cell r="G1445">
            <v>536884063</v>
          </cell>
          <cell r="H1445">
            <v>67861</v>
          </cell>
          <cell r="I1445">
            <v>161684481</v>
          </cell>
          <cell r="J1445">
            <v>215518</v>
          </cell>
          <cell r="K1445">
            <v>698568544</v>
          </cell>
        </row>
        <row r="1446">
          <cell r="B1446">
            <v>1998</v>
          </cell>
          <cell r="E1446" t="str">
            <v>RI</v>
          </cell>
          <cell r="F1446">
            <v>15271</v>
          </cell>
          <cell r="G1446">
            <v>56949533</v>
          </cell>
          <cell r="H1446">
            <v>3864</v>
          </cell>
          <cell r="I1446">
            <v>8659906</v>
          </cell>
          <cell r="J1446">
            <v>20151</v>
          </cell>
          <cell r="K1446">
            <v>65609439</v>
          </cell>
        </row>
        <row r="1447">
          <cell r="B1447">
            <v>1998</v>
          </cell>
          <cell r="E1447" t="str">
            <v>SC</v>
          </cell>
          <cell r="F1447">
            <v>63689</v>
          </cell>
          <cell r="G1447">
            <v>167159473</v>
          </cell>
          <cell r="H1447">
            <v>26070</v>
          </cell>
          <cell r="I1447">
            <v>40694021</v>
          </cell>
          <cell r="J1447">
            <v>92078</v>
          </cell>
          <cell r="K1447">
            <v>207853494</v>
          </cell>
        </row>
        <row r="1448">
          <cell r="B1448">
            <v>1998</v>
          </cell>
          <cell r="E1448" t="str">
            <v>SD</v>
          </cell>
          <cell r="F1448">
            <v>11742</v>
          </cell>
          <cell r="G1448">
            <v>28426558</v>
          </cell>
          <cell r="H1448">
            <v>4663</v>
          </cell>
          <cell r="I1448">
            <v>7524998</v>
          </cell>
          <cell r="J1448">
            <v>17343</v>
          </cell>
          <cell r="K1448">
            <v>35951556</v>
          </cell>
        </row>
        <row r="1449">
          <cell r="B1449">
            <v>1998</v>
          </cell>
          <cell r="E1449" t="str">
            <v>TN</v>
          </cell>
          <cell r="F1449">
            <v>72295</v>
          </cell>
          <cell r="G1449">
            <v>197508886</v>
          </cell>
          <cell r="H1449">
            <v>29957</v>
          </cell>
          <cell r="I1449">
            <v>40915466</v>
          </cell>
          <cell r="J1449">
            <v>105244</v>
          </cell>
          <cell r="K1449">
            <v>238424352</v>
          </cell>
        </row>
        <row r="1450">
          <cell r="B1450">
            <v>1998</v>
          </cell>
          <cell r="E1450" t="str">
            <v>TX</v>
          </cell>
          <cell r="F1450">
            <v>365401</v>
          </cell>
          <cell r="G1450">
            <v>947765086</v>
          </cell>
          <cell r="H1450">
            <v>154441</v>
          </cell>
          <cell r="I1450">
            <v>236403777</v>
          </cell>
          <cell r="J1450">
            <v>534548</v>
          </cell>
          <cell r="K1450">
            <v>1184168863</v>
          </cell>
        </row>
        <row r="1451">
          <cell r="B1451">
            <v>1998</v>
          </cell>
          <cell r="E1451" t="str">
            <v>UT</v>
          </cell>
          <cell r="F1451">
            <v>25239</v>
          </cell>
          <cell r="G1451">
            <v>78098133</v>
          </cell>
          <cell r="H1451">
            <v>11416</v>
          </cell>
          <cell r="I1451">
            <v>20700514</v>
          </cell>
          <cell r="J1451">
            <v>41634</v>
          </cell>
          <cell r="K1451">
            <v>98798647</v>
          </cell>
        </row>
        <row r="1452">
          <cell r="B1452">
            <v>1998</v>
          </cell>
          <cell r="E1452" t="str">
            <v>VT</v>
          </cell>
          <cell r="F1452">
            <v>9248</v>
          </cell>
          <cell r="G1452">
            <v>28200516</v>
          </cell>
          <cell r="H1452">
            <v>2997</v>
          </cell>
          <cell r="I1452">
            <v>5194664</v>
          </cell>
          <cell r="J1452">
            <v>14306</v>
          </cell>
          <cell r="K1452">
            <v>33395180</v>
          </cell>
        </row>
        <row r="1453">
          <cell r="B1453">
            <v>1998</v>
          </cell>
          <cell r="E1453" t="str">
            <v>VA</v>
          </cell>
          <cell r="F1453">
            <v>104384</v>
          </cell>
          <cell r="G1453">
            <v>312348750</v>
          </cell>
          <cell r="H1453">
            <v>45843</v>
          </cell>
          <cell r="I1453">
            <v>76736773</v>
          </cell>
          <cell r="J1453">
            <v>157391</v>
          </cell>
          <cell r="K1453">
            <v>389085523</v>
          </cell>
        </row>
        <row r="1454">
          <cell r="B1454">
            <v>1998</v>
          </cell>
          <cell r="E1454" t="str">
            <v>WA</v>
          </cell>
          <cell r="F1454">
            <v>54968</v>
          </cell>
          <cell r="G1454">
            <v>212322599</v>
          </cell>
          <cell r="H1454">
            <v>30768</v>
          </cell>
          <cell r="I1454">
            <v>66548669</v>
          </cell>
          <cell r="J1454">
            <v>89404</v>
          </cell>
          <cell r="K1454">
            <v>278871268</v>
          </cell>
        </row>
        <row r="1455">
          <cell r="B1455">
            <v>1998</v>
          </cell>
          <cell r="E1455" t="str">
            <v>WV</v>
          </cell>
          <cell r="F1455">
            <v>26386</v>
          </cell>
          <cell r="G1455">
            <v>73373988</v>
          </cell>
          <cell r="H1455">
            <v>14306</v>
          </cell>
          <cell r="I1455">
            <v>25121938</v>
          </cell>
          <cell r="J1455">
            <v>42298</v>
          </cell>
          <cell r="K1455">
            <v>98495926</v>
          </cell>
        </row>
        <row r="1456">
          <cell r="B1456">
            <v>1998</v>
          </cell>
          <cell r="E1456" t="str">
            <v>WI</v>
          </cell>
          <cell r="F1456">
            <v>73904</v>
          </cell>
          <cell r="G1456">
            <v>270602254</v>
          </cell>
          <cell r="H1456">
            <v>27688</v>
          </cell>
          <cell r="I1456">
            <v>59337867</v>
          </cell>
          <cell r="J1456">
            <v>112230</v>
          </cell>
          <cell r="K1456">
            <v>329940121</v>
          </cell>
        </row>
        <row r="1457">
          <cell r="B1457">
            <v>1998</v>
          </cell>
          <cell r="E1457" t="str">
            <v>WY</v>
          </cell>
          <cell r="F1457">
            <v>8384</v>
          </cell>
          <cell r="G1457">
            <v>27382518</v>
          </cell>
          <cell r="H1457">
            <v>4518</v>
          </cell>
          <cell r="I1457">
            <v>7999496</v>
          </cell>
          <cell r="J1457">
            <v>14488</v>
          </cell>
          <cell r="K1457">
            <v>35382014</v>
          </cell>
        </row>
        <row r="1458">
          <cell r="B1458">
            <v>1999</v>
          </cell>
          <cell r="E1458" t="str">
            <v>US</v>
          </cell>
          <cell r="F1458">
            <v>3801790</v>
          </cell>
          <cell r="G1458">
            <v>12969155544</v>
          </cell>
          <cell r="H1458">
            <v>1734360</v>
          </cell>
          <cell r="I1458">
            <v>3498391962</v>
          </cell>
          <cell r="J1458">
            <v>5826456</v>
          </cell>
          <cell r="K1458">
            <v>16467547506</v>
          </cell>
        </row>
        <row r="1459">
          <cell r="B1459">
            <v>1999</v>
          </cell>
          <cell r="E1459" t="str">
            <v>AL</v>
          </cell>
          <cell r="F1459">
            <v>62417</v>
          </cell>
          <cell r="G1459">
            <v>169846280</v>
          </cell>
          <cell r="H1459">
            <v>28874</v>
          </cell>
          <cell r="I1459">
            <v>40322391</v>
          </cell>
          <cell r="J1459">
            <v>93145</v>
          </cell>
          <cell r="K1459">
            <v>210168671</v>
          </cell>
        </row>
        <row r="1460">
          <cell r="B1460">
            <v>1999</v>
          </cell>
          <cell r="E1460" t="str">
            <v>AK</v>
          </cell>
          <cell r="F1460">
            <v>10993</v>
          </cell>
          <cell r="G1460">
            <v>45018691</v>
          </cell>
          <cell r="H1460">
            <v>6167</v>
          </cell>
          <cell r="I1460">
            <v>14060408</v>
          </cell>
          <cell r="J1460">
            <v>18183</v>
          </cell>
          <cell r="K1460">
            <v>59079099</v>
          </cell>
        </row>
        <row r="1461">
          <cell r="B1461">
            <v>1999</v>
          </cell>
          <cell r="E1461" t="str">
            <v>AZ</v>
          </cell>
          <cell r="F1461">
            <v>52744</v>
          </cell>
          <cell r="G1461">
            <v>163173881</v>
          </cell>
          <cell r="H1461">
            <v>29767</v>
          </cell>
          <cell r="I1461">
            <v>58830215</v>
          </cell>
          <cell r="J1461">
            <v>88425</v>
          </cell>
          <cell r="K1461">
            <v>222004096</v>
          </cell>
        </row>
        <row r="1462">
          <cell r="B1462">
            <v>1999</v>
          </cell>
          <cell r="E1462" t="str">
            <v>AR</v>
          </cell>
          <cell r="F1462">
            <v>40577</v>
          </cell>
          <cell r="G1462">
            <v>99391360</v>
          </cell>
          <cell r="H1462">
            <v>17881</v>
          </cell>
          <cell r="I1462">
            <v>23285937</v>
          </cell>
          <cell r="J1462">
            <v>59968</v>
          </cell>
          <cell r="K1462">
            <v>122677297</v>
          </cell>
        </row>
        <row r="1463">
          <cell r="B1463">
            <v>1999</v>
          </cell>
          <cell r="E1463" t="str">
            <v>CA</v>
          </cell>
          <cell r="F1463">
            <v>349550</v>
          </cell>
          <cell r="G1463">
            <v>1536393663</v>
          </cell>
          <cell r="H1463">
            <v>188658</v>
          </cell>
          <cell r="I1463">
            <v>481306510</v>
          </cell>
          <cell r="J1463">
            <v>595528</v>
          </cell>
          <cell r="K1463">
            <v>2017700173</v>
          </cell>
        </row>
        <row r="1464">
          <cell r="B1464">
            <v>1999</v>
          </cell>
          <cell r="E1464" t="str">
            <v>CO</v>
          </cell>
          <cell r="F1464">
            <v>49336</v>
          </cell>
          <cell r="G1464">
            <v>168462499</v>
          </cell>
          <cell r="H1464">
            <v>24660</v>
          </cell>
          <cell r="I1464">
            <v>49422699</v>
          </cell>
          <cell r="J1464">
            <v>82512</v>
          </cell>
          <cell r="K1464">
            <v>217885198</v>
          </cell>
        </row>
        <row r="1465">
          <cell r="B1465">
            <v>1999</v>
          </cell>
          <cell r="E1465" t="str">
            <v>CT</v>
          </cell>
          <cell r="F1465">
            <v>53120</v>
          </cell>
          <cell r="G1465">
            <v>225758853</v>
          </cell>
          <cell r="H1465">
            <v>17293</v>
          </cell>
          <cell r="I1465">
            <v>40970891</v>
          </cell>
          <cell r="J1465">
            <v>74053</v>
          </cell>
          <cell r="K1465">
            <v>266729744</v>
          </cell>
        </row>
        <row r="1466">
          <cell r="B1466">
            <v>1999</v>
          </cell>
          <cell r="E1466" t="str">
            <v>DE</v>
          </cell>
          <cell r="F1466">
            <v>9924</v>
          </cell>
          <cell r="G1466">
            <v>34097609</v>
          </cell>
          <cell r="H1466">
            <v>4450</v>
          </cell>
          <cell r="I1466">
            <v>11421744</v>
          </cell>
          <cell r="J1466">
            <v>14677</v>
          </cell>
          <cell r="K1466">
            <v>45519353</v>
          </cell>
        </row>
        <row r="1467">
          <cell r="B1467">
            <v>1999</v>
          </cell>
          <cell r="E1467" t="str">
            <v>DC</v>
          </cell>
          <cell r="F1467">
            <v>5892</v>
          </cell>
          <cell r="G1467">
            <v>24838328</v>
          </cell>
          <cell r="H1467">
            <v>3002</v>
          </cell>
          <cell r="I1467">
            <v>6664598</v>
          </cell>
          <cell r="J1467">
            <v>9417</v>
          </cell>
          <cell r="K1467">
            <v>31502926</v>
          </cell>
        </row>
        <row r="1468">
          <cell r="B1468">
            <v>1999</v>
          </cell>
          <cell r="E1468" t="str">
            <v>FL</v>
          </cell>
          <cell r="F1468">
            <v>150445</v>
          </cell>
          <cell r="G1468">
            <v>468444782</v>
          </cell>
          <cell r="H1468">
            <v>120507</v>
          </cell>
          <cell r="I1468">
            <v>183710325</v>
          </cell>
          <cell r="J1468">
            <v>274754</v>
          </cell>
          <cell r="K1468">
            <v>652155107</v>
          </cell>
        </row>
        <row r="1469">
          <cell r="B1469">
            <v>1999</v>
          </cell>
          <cell r="E1469" t="str">
            <v>GA</v>
          </cell>
          <cell r="F1469">
            <v>130347</v>
          </cell>
          <cell r="G1469">
            <v>378766350</v>
          </cell>
          <cell r="H1469">
            <v>51600</v>
          </cell>
          <cell r="I1469">
            <v>88345635</v>
          </cell>
          <cell r="J1469">
            <v>186688</v>
          </cell>
          <cell r="K1469">
            <v>467111985</v>
          </cell>
        </row>
        <row r="1470">
          <cell r="B1470">
            <v>1999</v>
          </cell>
          <cell r="E1470" t="str">
            <v>HI</v>
          </cell>
          <cell r="F1470">
            <v>17152</v>
          </cell>
          <cell r="G1470">
            <v>53663078</v>
          </cell>
          <cell r="H1470">
            <v>5639</v>
          </cell>
          <cell r="I1470">
            <v>10999156</v>
          </cell>
          <cell r="J1470">
            <v>24187</v>
          </cell>
          <cell r="K1470">
            <v>64662234</v>
          </cell>
        </row>
        <row r="1471">
          <cell r="B1471">
            <v>1999</v>
          </cell>
          <cell r="E1471" t="str">
            <v>ID</v>
          </cell>
          <cell r="F1471">
            <v>20794</v>
          </cell>
          <cell r="G1471">
            <v>50391204</v>
          </cell>
          <cell r="H1471">
            <v>7446</v>
          </cell>
          <cell r="I1471">
            <v>11395486</v>
          </cell>
          <cell r="J1471">
            <v>29336</v>
          </cell>
          <cell r="K1471">
            <v>61786690</v>
          </cell>
        </row>
        <row r="1472">
          <cell r="B1472">
            <v>1999</v>
          </cell>
          <cell r="E1472" t="str">
            <v>IL</v>
          </cell>
          <cell r="F1472">
            <v>169596</v>
          </cell>
          <cell r="G1472">
            <v>605832793</v>
          </cell>
          <cell r="H1472">
            <v>59257</v>
          </cell>
          <cell r="I1472">
            <v>136883522</v>
          </cell>
          <cell r="J1472">
            <v>240566</v>
          </cell>
          <cell r="K1472">
            <v>742716315</v>
          </cell>
        </row>
        <row r="1473">
          <cell r="B1473">
            <v>1999</v>
          </cell>
          <cell r="E1473" t="str">
            <v>IN</v>
          </cell>
          <cell r="F1473">
            <v>81177</v>
          </cell>
          <cell r="G1473">
            <v>268104228</v>
          </cell>
          <cell r="H1473">
            <v>43229</v>
          </cell>
          <cell r="I1473">
            <v>80545627</v>
          </cell>
          <cell r="J1473">
            <v>130011</v>
          </cell>
          <cell r="K1473">
            <v>348649855</v>
          </cell>
        </row>
        <row r="1474">
          <cell r="B1474">
            <v>1999</v>
          </cell>
          <cell r="E1474" t="str">
            <v>IA</v>
          </cell>
          <cell r="F1474">
            <v>43512</v>
          </cell>
          <cell r="G1474">
            <v>124860288</v>
          </cell>
          <cell r="H1474">
            <v>17979</v>
          </cell>
          <cell r="I1474">
            <v>32044671</v>
          </cell>
          <cell r="J1474">
            <v>66114</v>
          </cell>
          <cell r="K1474">
            <v>156904959</v>
          </cell>
        </row>
        <row r="1475">
          <cell r="B1475">
            <v>1999</v>
          </cell>
          <cell r="E1475" t="str">
            <v>KS</v>
          </cell>
          <cell r="F1475">
            <v>46021</v>
          </cell>
          <cell r="G1475">
            <v>123832811</v>
          </cell>
          <cell r="H1475">
            <v>19773</v>
          </cell>
          <cell r="I1475">
            <v>35429076</v>
          </cell>
          <cell r="J1475">
            <v>70825</v>
          </cell>
          <cell r="K1475">
            <v>159261887</v>
          </cell>
        </row>
        <row r="1476">
          <cell r="B1476">
            <v>1999</v>
          </cell>
          <cell r="E1476" t="str">
            <v>KY</v>
          </cell>
          <cell r="F1476">
            <v>60731</v>
          </cell>
          <cell r="G1476">
            <v>156741389</v>
          </cell>
          <cell r="H1476">
            <v>32441</v>
          </cell>
          <cell r="I1476">
            <v>48047694</v>
          </cell>
          <cell r="J1476">
            <v>95125</v>
          </cell>
          <cell r="K1476">
            <v>204789083</v>
          </cell>
        </row>
        <row r="1477">
          <cell r="B1477">
            <v>1999</v>
          </cell>
          <cell r="E1477" t="str">
            <v>LA</v>
          </cell>
          <cell r="F1477">
            <v>70211</v>
          </cell>
          <cell r="G1477">
            <v>178363382</v>
          </cell>
          <cell r="H1477">
            <v>31749</v>
          </cell>
          <cell r="I1477">
            <v>46344807</v>
          </cell>
          <cell r="J1477">
            <v>104460</v>
          </cell>
          <cell r="K1477">
            <v>224708189</v>
          </cell>
        </row>
        <row r="1478">
          <cell r="B1478">
            <v>1999</v>
          </cell>
          <cell r="E1478" t="str">
            <v>ME</v>
          </cell>
          <cell r="F1478">
            <v>22698</v>
          </cell>
          <cell r="G1478">
            <v>63457177</v>
          </cell>
          <cell r="H1478">
            <v>8522</v>
          </cell>
          <cell r="I1478">
            <v>15676093</v>
          </cell>
          <cell r="J1478">
            <v>33408</v>
          </cell>
          <cell r="K1478">
            <v>79133270</v>
          </cell>
        </row>
        <row r="1479">
          <cell r="B1479">
            <v>1999</v>
          </cell>
          <cell r="E1479" t="str">
            <v>MD</v>
          </cell>
          <cell r="F1479">
            <v>65218</v>
          </cell>
          <cell r="G1479">
            <v>263053160</v>
          </cell>
          <cell r="H1479">
            <v>30058</v>
          </cell>
          <cell r="I1479">
            <v>70875995</v>
          </cell>
          <cell r="J1479">
            <v>100999</v>
          </cell>
          <cell r="K1479">
            <v>333929155</v>
          </cell>
        </row>
        <row r="1480">
          <cell r="B1480">
            <v>1999</v>
          </cell>
          <cell r="E1480" t="str">
            <v>MA</v>
          </cell>
          <cell r="F1480">
            <v>99859</v>
          </cell>
          <cell r="G1480">
            <v>344157179</v>
          </cell>
          <cell r="H1480">
            <v>33586</v>
          </cell>
          <cell r="I1480">
            <v>76215076</v>
          </cell>
          <cell r="J1480">
            <v>138706</v>
          </cell>
          <cell r="K1480">
            <v>420372255</v>
          </cell>
        </row>
        <row r="1481">
          <cell r="B1481">
            <v>1999</v>
          </cell>
          <cell r="E1481" t="str">
            <v>MI</v>
          </cell>
          <cell r="F1481">
            <v>117355</v>
          </cell>
          <cell r="G1481">
            <v>503332145</v>
          </cell>
          <cell r="H1481">
            <v>73759</v>
          </cell>
          <cell r="I1481">
            <v>167369521</v>
          </cell>
          <cell r="J1481">
            <v>205922</v>
          </cell>
          <cell r="K1481">
            <v>670701666</v>
          </cell>
        </row>
        <row r="1482">
          <cell r="B1482">
            <v>1999</v>
          </cell>
          <cell r="E1482" t="str">
            <v>MN</v>
          </cell>
          <cell r="F1482">
            <v>69792</v>
          </cell>
          <cell r="G1482">
            <v>250901310</v>
          </cell>
          <cell r="H1482">
            <v>31179</v>
          </cell>
          <cell r="I1482">
            <v>66521385</v>
          </cell>
          <cell r="J1482">
            <v>114521</v>
          </cell>
          <cell r="K1482">
            <v>317422695</v>
          </cell>
        </row>
        <row r="1483">
          <cell r="B1483">
            <v>1999</v>
          </cell>
          <cell r="E1483" t="str">
            <v>MS</v>
          </cell>
          <cell r="F1483">
            <v>52157</v>
          </cell>
          <cell r="G1483">
            <v>106175150</v>
          </cell>
          <cell r="H1483">
            <v>19156</v>
          </cell>
          <cell r="I1483">
            <v>25576091</v>
          </cell>
          <cell r="J1483">
            <v>71831</v>
          </cell>
          <cell r="K1483">
            <v>131751241</v>
          </cell>
        </row>
        <row r="1484">
          <cell r="B1484">
            <v>1999</v>
          </cell>
          <cell r="E1484" t="str">
            <v>MO</v>
          </cell>
          <cell r="F1484">
            <v>80214</v>
          </cell>
          <cell r="G1484">
            <v>235893640</v>
          </cell>
          <cell r="H1484">
            <v>34285</v>
          </cell>
          <cell r="I1484">
            <v>60761072</v>
          </cell>
          <cell r="J1484">
            <v>118379</v>
          </cell>
          <cell r="K1484">
            <v>296654712</v>
          </cell>
        </row>
        <row r="1485">
          <cell r="B1485">
            <v>1999</v>
          </cell>
          <cell r="E1485" t="str">
            <v>MT</v>
          </cell>
          <cell r="F1485">
            <v>14055</v>
          </cell>
          <cell r="G1485">
            <v>40576570</v>
          </cell>
          <cell r="H1485">
            <v>5108</v>
          </cell>
          <cell r="I1485">
            <v>9167178</v>
          </cell>
          <cell r="J1485">
            <v>20882</v>
          </cell>
          <cell r="K1485">
            <v>49743748</v>
          </cell>
        </row>
        <row r="1486">
          <cell r="B1486">
            <v>1999</v>
          </cell>
          <cell r="E1486" t="str">
            <v>NE</v>
          </cell>
          <cell r="F1486">
            <v>26829</v>
          </cell>
          <cell r="G1486">
            <v>74515307</v>
          </cell>
          <cell r="H1486">
            <v>10064</v>
          </cell>
          <cell r="I1486">
            <v>17901911</v>
          </cell>
          <cell r="J1486">
            <v>39684</v>
          </cell>
          <cell r="K1486">
            <v>92417218</v>
          </cell>
        </row>
        <row r="1487">
          <cell r="B1487">
            <v>1999</v>
          </cell>
          <cell r="E1487" t="str">
            <v>NV</v>
          </cell>
          <cell r="F1487">
            <v>17950</v>
          </cell>
          <cell r="G1487">
            <v>68931880</v>
          </cell>
          <cell r="H1487">
            <v>7901</v>
          </cell>
          <cell r="I1487">
            <v>22875181</v>
          </cell>
          <cell r="J1487">
            <v>29487</v>
          </cell>
          <cell r="K1487">
            <v>91807061</v>
          </cell>
        </row>
        <row r="1488">
          <cell r="B1488">
            <v>1999</v>
          </cell>
          <cell r="E1488" t="str">
            <v>NH</v>
          </cell>
          <cell r="F1488">
            <v>19080</v>
          </cell>
          <cell r="G1488">
            <v>61470104</v>
          </cell>
          <cell r="H1488">
            <v>6765</v>
          </cell>
          <cell r="I1488">
            <v>12755981</v>
          </cell>
          <cell r="J1488">
            <v>28148</v>
          </cell>
          <cell r="K1488">
            <v>74226085</v>
          </cell>
        </row>
        <row r="1489">
          <cell r="B1489">
            <v>1999</v>
          </cell>
          <cell r="E1489" t="str">
            <v>NJ</v>
          </cell>
          <cell r="F1489">
            <v>132220</v>
          </cell>
          <cell r="G1489">
            <v>617098203</v>
          </cell>
          <cell r="H1489">
            <v>52381</v>
          </cell>
          <cell r="I1489">
            <v>135390944</v>
          </cell>
          <cell r="J1489">
            <v>193735</v>
          </cell>
          <cell r="K1489">
            <v>752489147</v>
          </cell>
        </row>
        <row r="1490">
          <cell r="B1490">
            <v>1999</v>
          </cell>
          <cell r="E1490" t="str">
            <v>NM</v>
          </cell>
          <cell r="F1490">
            <v>29942</v>
          </cell>
          <cell r="G1490">
            <v>72682436</v>
          </cell>
          <cell r="H1490">
            <v>10860</v>
          </cell>
          <cell r="I1490">
            <v>19079281</v>
          </cell>
          <cell r="J1490">
            <v>41420</v>
          </cell>
          <cell r="K1490">
            <v>91761717</v>
          </cell>
        </row>
        <row r="1491">
          <cell r="B1491">
            <v>1999</v>
          </cell>
          <cell r="E1491" t="str">
            <v>NY</v>
          </cell>
          <cell r="F1491">
            <v>291294</v>
          </cell>
          <cell r="G1491">
            <v>1209328861</v>
          </cell>
          <cell r="H1491">
            <v>116228</v>
          </cell>
          <cell r="I1491">
            <v>289089278</v>
          </cell>
          <cell r="J1491">
            <v>421252</v>
          </cell>
          <cell r="K1491">
            <v>1498418139</v>
          </cell>
        </row>
        <row r="1492">
          <cell r="B1492">
            <v>1999</v>
          </cell>
          <cell r="E1492" t="str">
            <v>NC</v>
          </cell>
          <cell r="F1492">
            <v>116614</v>
          </cell>
          <cell r="G1492">
            <v>349971982</v>
          </cell>
          <cell r="H1492">
            <v>42579</v>
          </cell>
          <cell r="I1492">
            <v>74948601</v>
          </cell>
          <cell r="J1492">
            <v>165273</v>
          </cell>
          <cell r="K1492">
            <v>424920583</v>
          </cell>
        </row>
        <row r="1493">
          <cell r="B1493">
            <v>1999</v>
          </cell>
          <cell r="E1493" t="str">
            <v>ND</v>
          </cell>
          <cell r="F1493">
            <v>8799</v>
          </cell>
          <cell r="G1493">
            <v>29808489</v>
          </cell>
          <cell r="H1493">
            <v>3497</v>
          </cell>
          <cell r="I1493">
            <v>6355890</v>
          </cell>
          <cell r="J1493">
            <v>13564</v>
          </cell>
          <cell r="K1493">
            <v>36164379</v>
          </cell>
        </row>
        <row r="1494">
          <cell r="B1494">
            <v>1999</v>
          </cell>
          <cell r="E1494" t="str">
            <v>OH</v>
          </cell>
          <cell r="F1494">
            <v>146454</v>
          </cell>
          <cell r="G1494">
            <v>529861660</v>
          </cell>
          <cell r="H1494">
            <v>76283</v>
          </cell>
          <cell r="I1494">
            <v>161787125</v>
          </cell>
          <cell r="J1494">
            <v>229982</v>
          </cell>
          <cell r="K1494">
            <v>691648785</v>
          </cell>
        </row>
        <row r="1495">
          <cell r="B1495">
            <v>1999</v>
          </cell>
          <cell r="E1495" t="str">
            <v>OK</v>
          </cell>
          <cell r="F1495">
            <v>52136</v>
          </cell>
          <cell r="G1495">
            <v>133914556</v>
          </cell>
          <cell r="H1495">
            <v>24066</v>
          </cell>
          <cell r="I1495">
            <v>38980016</v>
          </cell>
          <cell r="J1495">
            <v>79093</v>
          </cell>
          <cell r="K1495">
            <v>172894572</v>
          </cell>
        </row>
        <row r="1496">
          <cell r="B1496">
            <v>1999</v>
          </cell>
          <cell r="E1496" t="str">
            <v>OR</v>
          </cell>
          <cell r="F1496">
            <v>36069</v>
          </cell>
          <cell r="G1496">
            <v>136656514</v>
          </cell>
          <cell r="H1496">
            <v>18615</v>
          </cell>
          <cell r="I1496">
            <v>42723966</v>
          </cell>
          <cell r="J1496">
            <v>62099</v>
          </cell>
          <cell r="K1496">
            <v>179380480</v>
          </cell>
        </row>
        <row r="1497">
          <cell r="B1497">
            <v>1999</v>
          </cell>
          <cell r="E1497" t="str">
            <v>PA</v>
          </cell>
          <cell r="F1497">
            <v>135246</v>
          </cell>
          <cell r="G1497">
            <v>520826964</v>
          </cell>
          <cell r="H1497">
            <v>69367</v>
          </cell>
          <cell r="I1497">
            <v>174220697</v>
          </cell>
          <cell r="J1497">
            <v>212317</v>
          </cell>
          <cell r="K1497">
            <v>695047661</v>
          </cell>
        </row>
        <row r="1498">
          <cell r="B1498">
            <v>1999</v>
          </cell>
          <cell r="E1498" t="str">
            <v>RI</v>
          </cell>
          <cell r="F1498">
            <v>17535</v>
          </cell>
          <cell r="G1498">
            <v>71185218</v>
          </cell>
          <cell r="H1498">
            <v>4685</v>
          </cell>
          <cell r="I1498">
            <v>10865109</v>
          </cell>
          <cell r="J1498">
            <v>23289</v>
          </cell>
          <cell r="K1498">
            <v>82050327</v>
          </cell>
        </row>
        <row r="1499">
          <cell r="B1499">
            <v>1999</v>
          </cell>
          <cell r="E1499" t="str">
            <v>SC</v>
          </cell>
          <cell r="F1499">
            <v>61409</v>
          </cell>
          <cell r="G1499">
            <v>151259885</v>
          </cell>
          <cell r="H1499">
            <v>24173</v>
          </cell>
          <cell r="I1499">
            <v>37985458</v>
          </cell>
          <cell r="J1499">
            <v>86909</v>
          </cell>
          <cell r="K1499">
            <v>189245343</v>
          </cell>
        </row>
        <row r="1500">
          <cell r="B1500">
            <v>1999</v>
          </cell>
          <cell r="E1500" t="str">
            <v>SD</v>
          </cell>
          <cell r="F1500">
            <v>11730</v>
          </cell>
          <cell r="G1500">
            <v>27527809</v>
          </cell>
          <cell r="H1500">
            <v>4662</v>
          </cell>
          <cell r="I1500">
            <v>7260338</v>
          </cell>
          <cell r="J1500">
            <v>17030</v>
          </cell>
          <cell r="K1500">
            <v>34788147</v>
          </cell>
        </row>
        <row r="1501">
          <cell r="B1501">
            <v>1999</v>
          </cell>
          <cell r="E1501" t="str">
            <v>TN</v>
          </cell>
          <cell r="F1501">
            <v>76884</v>
          </cell>
          <cell r="G1501">
            <v>212272939</v>
          </cell>
          <cell r="H1501">
            <v>31238</v>
          </cell>
          <cell r="I1501">
            <v>44247080</v>
          </cell>
          <cell r="J1501">
            <v>111405</v>
          </cell>
          <cell r="K1501">
            <v>256520019</v>
          </cell>
        </row>
        <row r="1502">
          <cell r="B1502">
            <v>1999</v>
          </cell>
          <cell r="E1502" t="str">
            <v>TX</v>
          </cell>
          <cell r="F1502">
            <v>366016</v>
          </cell>
          <cell r="G1502">
            <v>967935159</v>
          </cell>
          <cell r="H1502">
            <v>150616</v>
          </cell>
          <cell r="I1502">
            <v>248367376</v>
          </cell>
          <cell r="J1502">
            <v>531018</v>
          </cell>
          <cell r="K1502">
            <v>1216302535</v>
          </cell>
        </row>
        <row r="1503">
          <cell r="B1503">
            <v>1999</v>
          </cell>
          <cell r="E1503" t="str">
            <v>UT</v>
          </cell>
          <cell r="F1503">
            <v>27220</v>
          </cell>
          <cell r="G1503">
            <v>85571043</v>
          </cell>
          <cell r="H1503">
            <v>11853</v>
          </cell>
          <cell r="I1503">
            <v>21118088</v>
          </cell>
          <cell r="J1503">
            <v>44556</v>
          </cell>
          <cell r="K1503">
            <v>106689131</v>
          </cell>
        </row>
        <row r="1504">
          <cell r="B1504">
            <v>1999</v>
          </cell>
          <cell r="E1504" t="str">
            <v>VT</v>
          </cell>
          <cell r="F1504">
            <v>11341</v>
          </cell>
          <cell r="G1504">
            <v>33596127</v>
          </cell>
          <cell r="H1504">
            <v>3374</v>
          </cell>
          <cell r="I1504">
            <v>6142322</v>
          </cell>
          <cell r="J1504">
            <v>16799</v>
          </cell>
          <cell r="K1504">
            <v>39738449</v>
          </cell>
        </row>
        <row r="1505">
          <cell r="B1505">
            <v>1999</v>
          </cell>
          <cell r="E1505" t="str">
            <v>VA</v>
          </cell>
          <cell r="F1505">
            <v>107107</v>
          </cell>
          <cell r="G1505">
            <v>329102249</v>
          </cell>
          <cell r="H1505">
            <v>44161</v>
          </cell>
          <cell r="I1505">
            <v>78917036</v>
          </cell>
          <cell r="J1505">
            <v>157887</v>
          </cell>
          <cell r="K1505">
            <v>408019285</v>
          </cell>
        </row>
        <row r="1506">
          <cell r="B1506">
            <v>1999</v>
          </cell>
          <cell r="E1506" t="str">
            <v>WA</v>
          </cell>
          <cell r="F1506">
            <v>54867</v>
          </cell>
          <cell r="G1506">
            <v>214842225</v>
          </cell>
          <cell r="H1506">
            <v>29909</v>
          </cell>
          <cell r="I1506">
            <v>65470072</v>
          </cell>
          <cell r="J1506">
            <v>88796</v>
          </cell>
          <cell r="K1506">
            <v>280312297</v>
          </cell>
        </row>
        <row r="1507">
          <cell r="B1507">
            <v>1999</v>
          </cell>
          <cell r="E1507" t="str">
            <v>WV</v>
          </cell>
          <cell r="F1507">
            <v>26179</v>
          </cell>
          <cell r="G1507">
            <v>77723326</v>
          </cell>
          <cell r="H1507">
            <v>13147</v>
          </cell>
          <cell r="I1507">
            <v>22635947</v>
          </cell>
          <cell r="J1507">
            <v>40505</v>
          </cell>
          <cell r="K1507">
            <v>100359273</v>
          </cell>
        </row>
        <row r="1508">
          <cell r="B1508">
            <v>1999</v>
          </cell>
          <cell r="E1508" t="str">
            <v>WI</v>
          </cell>
          <cell r="F1508">
            <v>74445</v>
          </cell>
          <cell r="G1508">
            <v>281591640</v>
          </cell>
          <cell r="H1508">
            <v>26960</v>
          </cell>
          <cell r="I1508">
            <v>58099559</v>
          </cell>
          <cell r="J1508">
            <v>114604</v>
          </cell>
          <cell r="K1508">
            <v>339691199</v>
          </cell>
        </row>
        <row r="1509">
          <cell r="B1509">
            <v>1999</v>
          </cell>
          <cell r="E1509" t="str">
            <v>WY</v>
          </cell>
          <cell r="F1509">
            <v>8537</v>
          </cell>
          <cell r="G1509">
            <v>27953168</v>
          </cell>
          <cell r="H1509">
            <v>4951</v>
          </cell>
          <cell r="I1509">
            <v>8980903</v>
          </cell>
          <cell r="J1509">
            <v>14982</v>
          </cell>
          <cell r="K1509">
            <v>36934071</v>
          </cell>
        </row>
        <row r="1510">
          <cell r="B1510">
            <v>2000</v>
          </cell>
          <cell r="E1510" t="str">
            <v>US</v>
          </cell>
          <cell r="F1510">
            <v>3896427</v>
          </cell>
          <cell r="G1510">
            <v>13814894195</v>
          </cell>
          <cell r="H1510">
            <v>1792810</v>
          </cell>
          <cell r="I1510">
            <v>3774797731</v>
          </cell>
          <cell r="J1510">
            <v>6014636</v>
          </cell>
          <cell r="K1510">
            <v>17589691926</v>
          </cell>
        </row>
        <row r="1511">
          <cell r="B1511">
            <v>2000</v>
          </cell>
          <cell r="E1511" t="str">
            <v>AL</v>
          </cell>
          <cell r="F1511">
            <v>62135</v>
          </cell>
          <cell r="G1511">
            <v>178155126</v>
          </cell>
          <cell r="H1511">
            <v>29044</v>
          </cell>
          <cell r="I1511">
            <v>43347877</v>
          </cell>
          <cell r="J1511">
            <v>93048</v>
          </cell>
          <cell r="K1511">
            <v>221503003</v>
          </cell>
        </row>
        <row r="1512">
          <cell r="B1512">
            <v>2000</v>
          </cell>
          <cell r="E1512" t="str">
            <v>AK</v>
          </cell>
          <cell r="F1512">
            <v>10754</v>
          </cell>
          <cell r="G1512">
            <v>45640557</v>
          </cell>
          <cell r="H1512">
            <v>6469</v>
          </cell>
          <cell r="I1512">
            <v>18629999</v>
          </cell>
          <cell r="J1512">
            <v>18342</v>
          </cell>
          <cell r="K1512">
            <v>64270556</v>
          </cell>
        </row>
        <row r="1513">
          <cell r="B1513">
            <v>2000</v>
          </cell>
          <cell r="E1513" t="str">
            <v>AZ</v>
          </cell>
          <cell r="F1513">
            <v>58607</v>
          </cell>
          <cell r="G1513">
            <v>172895971</v>
          </cell>
          <cell r="H1513">
            <v>32036</v>
          </cell>
          <cell r="I1513">
            <v>65132990</v>
          </cell>
          <cell r="J1513">
            <v>94622</v>
          </cell>
          <cell r="K1513">
            <v>238028961</v>
          </cell>
        </row>
        <row r="1514">
          <cell r="B1514">
            <v>2000</v>
          </cell>
          <cell r="E1514" t="str">
            <v>AR</v>
          </cell>
          <cell r="F1514">
            <v>41138</v>
          </cell>
          <cell r="G1514">
            <v>104467544</v>
          </cell>
          <cell r="H1514">
            <v>18505</v>
          </cell>
          <cell r="I1514">
            <v>27402336</v>
          </cell>
          <cell r="J1514">
            <v>61229</v>
          </cell>
          <cell r="K1514">
            <v>131869880</v>
          </cell>
        </row>
        <row r="1515">
          <cell r="B1515">
            <v>2000</v>
          </cell>
          <cell r="E1515" t="str">
            <v>CA</v>
          </cell>
          <cell r="F1515">
            <v>354265</v>
          </cell>
          <cell r="G1515">
            <v>1713956137</v>
          </cell>
          <cell r="H1515">
            <v>206612</v>
          </cell>
          <cell r="I1515">
            <v>546325111</v>
          </cell>
          <cell r="J1515">
            <v>628205</v>
          </cell>
          <cell r="K1515">
            <v>2260281248</v>
          </cell>
        </row>
        <row r="1516">
          <cell r="B1516">
            <v>2000</v>
          </cell>
          <cell r="E1516" t="str">
            <v>CO</v>
          </cell>
          <cell r="F1516">
            <v>50879</v>
          </cell>
          <cell r="G1516">
            <v>169297048</v>
          </cell>
          <cell r="H1516">
            <v>23653</v>
          </cell>
          <cell r="I1516">
            <v>46818141</v>
          </cell>
          <cell r="J1516">
            <v>83927</v>
          </cell>
          <cell r="K1516">
            <v>216115189</v>
          </cell>
        </row>
        <row r="1517">
          <cell r="B1517">
            <v>2000</v>
          </cell>
          <cell r="E1517" t="str">
            <v>CT</v>
          </cell>
          <cell r="F1517">
            <v>53325</v>
          </cell>
          <cell r="G1517">
            <v>240413633</v>
          </cell>
          <cell r="H1517">
            <v>17602</v>
          </cell>
          <cell r="I1517">
            <v>43709136</v>
          </cell>
          <cell r="J1517">
            <v>76011</v>
          </cell>
          <cell r="K1517">
            <v>284122769</v>
          </cell>
        </row>
        <row r="1518">
          <cell r="B1518">
            <v>2000</v>
          </cell>
          <cell r="E1518" t="str">
            <v>DE</v>
          </cell>
          <cell r="F1518">
            <v>10453</v>
          </cell>
          <cell r="G1518">
            <v>36996005</v>
          </cell>
          <cell r="H1518">
            <v>4416</v>
          </cell>
          <cell r="I1518">
            <v>10151653</v>
          </cell>
          <cell r="J1518">
            <v>15290</v>
          </cell>
          <cell r="K1518">
            <v>47147658</v>
          </cell>
        </row>
        <row r="1519">
          <cell r="B1519">
            <v>2000</v>
          </cell>
          <cell r="E1519" t="str">
            <v>DC</v>
          </cell>
          <cell r="F1519">
            <v>6032</v>
          </cell>
          <cell r="G1519">
            <v>26308346</v>
          </cell>
          <cell r="H1519">
            <v>3856</v>
          </cell>
          <cell r="I1519">
            <v>10098818</v>
          </cell>
          <cell r="J1519">
            <v>10534</v>
          </cell>
          <cell r="K1519">
            <v>36407164</v>
          </cell>
        </row>
        <row r="1520">
          <cell r="B1520">
            <v>2000</v>
          </cell>
          <cell r="E1520" t="str">
            <v>FL</v>
          </cell>
          <cell r="F1520">
            <v>154030</v>
          </cell>
          <cell r="G1520">
            <v>487098787</v>
          </cell>
          <cell r="H1520">
            <v>127557</v>
          </cell>
          <cell r="I1520">
            <v>218020696</v>
          </cell>
          <cell r="J1520">
            <v>284317</v>
          </cell>
          <cell r="K1520">
            <v>705119483</v>
          </cell>
        </row>
        <row r="1521">
          <cell r="B1521">
            <v>2000</v>
          </cell>
          <cell r="E1521" t="str">
            <v>GA</v>
          </cell>
          <cell r="F1521">
            <v>134019</v>
          </cell>
          <cell r="G1521">
            <v>408778551</v>
          </cell>
          <cell r="H1521">
            <v>53576</v>
          </cell>
          <cell r="I1521">
            <v>99858402</v>
          </cell>
          <cell r="J1521">
            <v>193254</v>
          </cell>
          <cell r="K1521">
            <v>508636953</v>
          </cell>
        </row>
        <row r="1522">
          <cell r="B1522">
            <v>2000</v>
          </cell>
          <cell r="E1522" t="str">
            <v>HI</v>
          </cell>
          <cell r="F1522">
            <v>17924</v>
          </cell>
          <cell r="G1522">
            <v>55403874</v>
          </cell>
          <cell r="H1522">
            <v>5435</v>
          </cell>
          <cell r="I1522">
            <v>11602574</v>
          </cell>
          <cell r="J1522">
            <v>24787</v>
          </cell>
          <cell r="K1522">
            <v>67006448</v>
          </cell>
        </row>
        <row r="1523">
          <cell r="B1523">
            <v>2000</v>
          </cell>
          <cell r="E1523" t="str">
            <v>ID</v>
          </cell>
          <cell r="F1523">
            <v>20848</v>
          </cell>
          <cell r="G1523">
            <v>55291409</v>
          </cell>
          <cell r="H1523">
            <v>7432</v>
          </cell>
          <cell r="I1523">
            <v>12003807</v>
          </cell>
          <cell r="J1523">
            <v>29613</v>
          </cell>
          <cell r="K1523">
            <v>67295216</v>
          </cell>
        </row>
        <row r="1524">
          <cell r="B1524">
            <v>2000</v>
          </cell>
          <cell r="E1524" t="str">
            <v>IL</v>
          </cell>
          <cell r="F1524">
            <v>180646</v>
          </cell>
          <cell r="G1524">
            <v>628856643</v>
          </cell>
          <cell r="H1524">
            <v>62721</v>
          </cell>
          <cell r="I1524">
            <v>140441574</v>
          </cell>
          <cell r="J1524">
            <v>255548</v>
          </cell>
          <cell r="K1524">
            <v>769298217</v>
          </cell>
        </row>
        <row r="1525">
          <cell r="B1525">
            <v>2000</v>
          </cell>
          <cell r="E1525" t="str">
            <v>IN</v>
          </cell>
          <cell r="F1525">
            <v>80750</v>
          </cell>
          <cell r="G1525">
            <v>269890853</v>
          </cell>
          <cell r="H1525">
            <v>45152</v>
          </cell>
          <cell r="I1525">
            <v>83795263</v>
          </cell>
          <cell r="J1525">
            <v>130947</v>
          </cell>
          <cell r="K1525">
            <v>353686116</v>
          </cell>
        </row>
        <row r="1526">
          <cell r="B1526">
            <v>2000</v>
          </cell>
          <cell r="E1526" t="str">
            <v>IA</v>
          </cell>
          <cell r="F1526">
            <v>43701</v>
          </cell>
          <cell r="G1526">
            <v>133134617</v>
          </cell>
          <cell r="H1526">
            <v>19162</v>
          </cell>
          <cell r="I1526">
            <v>35717478</v>
          </cell>
          <cell r="J1526">
            <v>68363</v>
          </cell>
          <cell r="K1526">
            <v>168852095</v>
          </cell>
        </row>
        <row r="1527">
          <cell r="B1527">
            <v>2000</v>
          </cell>
          <cell r="E1527" t="str">
            <v>KS</v>
          </cell>
          <cell r="F1527">
            <v>48068</v>
          </cell>
          <cell r="G1527">
            <v>121119307</v>
          </cell>
          <cell r="H1527">
            <v>21043</v>
          </cell>
          <cell r="I1527">
            <v>40512943</v>
          </cell>
          <cell r="J1527">
            <v>72205</v>
          </cell>
          <cell r="K1527">
            <v>161632250</v>
          </cell>
        </row>
        <row r="1528">
          <cell r="B1528">
            <v>2000</v>
          </cell>
          <cell r="E1528" t="str">
            <v>KY</v>
          </cell>
          <cell r="F1528">
            <v>64043</v>
          </cell>
          <cell r="G1528">
            <v>165301692</v>
          </cell>
          <cell r="H1528">
            <v>31763</v>
          </cell>
          <cell r="I1528">
            <v>51754264</v>
          </cell>
          <cell r="J1528">
            <v>98398</v>
          </cell>
          <cell r="K1528">
            <v>217055956</v>
          </cell>
        </row>
        <row r="1529">
          <cell r="B1529">
            <v>2000</v>
          </cell>
          <cell r="E1529" t="str">
            <v>LA</v>
          </cell>
          <cell r="F1529">
            <v>71306</v>
          </cell>
          <cell r="G1529">
            <v>183410249</v>
          </cell>
          <cell r="H1529">
            <v>30254</v>
          </cell>
          <cell r="I1529">
            <v>44875064</v>
          </cell>
          <cell r="J1529">
            <v>103870</v>
          </cell>
          <cell r="K1529">
            <v>228285313</v>
          </cell>
        </row>
        <row r="1530">
          <cell r="B1530">
            <v>2000</v>
          </cell>
          <cell r="E1530" t="str">
            <v>ME</v>
          </cell>
          <cell r="F1530">
            <v>22849</v>
          </cell>
          <cell r="G1530">
            <v>68055903</v>
          </cell>
          <cell r="H1530">
            <v>8930</v>
          </cell>
          <cell r="I1530">
            <v>17386370</v>
          </cell>
          <cell r="J1530">
            <v>34301</v>
          </cell>
          <cell r="K1530">
            <v>85442273</v>
          </cell>
        </row>
        <row r="1531">
          <cell r="B1531">
            <v>2000</v>
          </cell>
          <cell r="E1531" t="str">
            <v>MD</v>
          </cell>
          <cell r="F1531">
            <v>67706</v>
          </cell>
          <cell r="G1531">
            <v>291462186</v>
          </cell>
          <cell r="H1531">
            <v>30649</v>
          </cell>
          <cell r="I1531">
            <v>76859418</v>
          </cell>
          <cell r="J1531">
            <v>104818</v>
          </cell>
          <cell r="K1531">
            <v>368321604</v>
          </cell>
        </row>
        <row r="1532">
          <cell r="B1532">
            <v>2000</v>
          </cell>
          <cell r="E1532" t="str">
            <v>MA</v>
          </cell>
          <cell r="F1532">
            <v>101982</v>
          </cell>
          <cell r="G1532">
            <v>367495836</v>
          </cell>
          <cell r="H1532">
            <v>34637</v>
          </cell>
          <cell r="I1532">
            <v>80878730</v>
          </cell>
          <cell r="J1532">
            <v>142514</v>
          </cell>
          <cell r="K1532">
            <v>448374566</v>
          </cell>
        </row>
        <row r="1533">
          <cell r="B1533">
            <v>2000</v>
          </cell>
          <cell r="E1533" t="str">
            <v>MI</v>
          </cell>
          <cell r="F1533">
            <v>114558</v>
          </cell>
          <cell r="G1533">
            <v>506338278</v>
          </cell>
          <cell r="H1533">
            <v>75542</v>
          </cell>
          <cell r="I1533">
            <v>176917901</v>
          </cell>
          <cell r="J1533">
            <v>207184</v>
          </cell>
          <cell r="K1533">
            <v>683256179</v>
          </cell>
        </row>
        <row r="1534">
          <cell r="B1534">
            <v>2000</v>
          </cell>
          <cell r="E1534" t="str">
            <v>MN</v>
          </cell>
          <cell r="F1534">
            <v>69949</v>
          </cell>
          <cell r="G1534">
            <v>264973181</v>
          </cell>
          <cell r="H1534">
            <v>31763</v>
          </cell>
          <cell r="I1534">
            <v>69886153</v>
          </cell>
          <cell r="J1534">
            <v>119060</v>
          </cell>
          <cell r="K1534">
            <v>334859334</v>
          </cell>
        </row>
        <row r="1535">
          <cell r="B1535">
            <v>2000</v>
          </cell>
          <cell r="E1535" t="str">
            <v>MS</v>
          </cell>
          <cell r="F1535">
            <v>52707</v>
          </cell>
          <cell r="G1535">
            <v>113517471</v>
          </cell>
          <cell r="H1535">
            <v>17705</v>
          </cell>
          <cell r="I1535">
            <v>25709085</v>
          </cell>
          <cell r="J1535">
            <v>71267</v>
          </cell>
          <cell r="K1535">
            <v>139226556</v>
          </cell>
        </row>
        <row r="1536">
          <cell r="B1536">
            <v>2000</v>
          </cell>
          <cell r="E1536" t="str">
            <v>MO</v>
          </cell>
          <cell r="F1536">
            <v>79190</v>
          </cell>
          <cell r="G1536">
            <v>237935060</v>
          </cell>
          <cell r="H1536">
            <v>35442</v>
          </cell>
          <cell r="I1536">
            <v>64811817</v>
          </cell>
          <cell r="J1536">
            <v>120516</v>
          </cell>
          <cell r="K1536">
            <v>302746877</v>
          </cell>
        </row>
        <row r="1537">
          <cell r="B1537">
            <v>2000</v>
          </cell>
          <cell r="E1537" t="str">
            <v>MT</v>
          </cell>
          <cell r="F1537">
            <v>14252</v>
          </cell>
          <cell r="G1537">
            <v>42583335</v>
          </cell>
          <cell r="H1537">
            <v>5159</v>
          </cell>
          <cell r="I1537">
            <v>10207170</v>
          </cell>
          <cell r="J1537">
            <v>21477</v>
          </cell>
          <cell r="K1537">
            <v>52790505</v>
          </cell>
        </row>
        <row r="1538">
          <cell r="B1538">
            <v>2000</v>
          </cell>
          <cell r="E1538" t="str">
            <v>NE</v>
          </cell>
          <cell r="F1538">
            <v>27478</v>
          </cell>
          <cell r="G1538">
            <v>78252471</v>
          </cell>
          <cell r="H1538">
            <v>9906</v>
          </cell>
          <cell r="I1538">
            <v>19304903</v>
          </cell>
          <cell r="J1538">
            <v>40624</v>
          </cell>
          <cell r="K1538">
            <v>97557374</v>
          </cell>
        </row>
        <row r="1539">
          <cell r="B1539">
            <v>2000</v>
          </cell>
          <cell r="E1539" t="str">
            <v>NV</v>
          </cell>
          <cell r="F1539">
            <v>17521</v>
          </cell>
          <cell r="G1539">
            <v>70100412</v>
          </cell>
          <cell r="H1539">
            <v>7462</v>
          </cell>
          <cell r="I1539">
            <v>24997656</v>
          </cell>
          <cell r="J1539">
            <v>27692</v>
          </cell>
          <cell r="K1539">
            <v>95098068</v>
          </cell>
        </row>
        <row r="1540">
          <cell r="B1540">
            <v>2000</v>
          </cell>
          <cell r="E1540" t="str">
            <v>NH</v>
          </cell>
          <cell r="F1540">
            <v>20159</v>
          </cell>
          <cell r="G1540">
            <v>64984933</v>
          </cell>
          <cell r="H1540">
            <v>6923</v>
          </cell>
          <cell r="I1540">
            <v>13256891</v>
          </cell>
          <cell r="J1540">
            <v>28974</v>
          </cell>
          <cell r="K1540">
            <v>78241824</v>
          </cell>
        </row>
        <row r="1541">
          <cell r="B1541">
            <v>2000</v>
          </cell>
          <cell r="E1541" t="str">
            <v>NJ</v>
          </cell>
          <cell r="F1541">
            <v>132333</v>
          </cell>
          <cell r="G1541">
            <v>618634379</v>
          </cell>
          <cell r="H1541">
            <v>51666</v>
          </cell>
          <cell r="I1541">
            <v>139672992</v>
          </cell>
          <cell r="J1541">
            <v>194857</v>
          </cell>
          <cell r="K1541">
            <v>758307371</v>
          </cell>
        </row>
        <row r="1542">
          <cell r="B1542">
            <v>2000</v>
          </cell>
          <cell r="E1542" t="str">
            <v>NM</v>
          </cell>
          <cell r="F1542">
            <v>29498</v>
          </cell>
          <cell r="G1542">
            <v>80344330</v>
          </cell>
          <cell r="H1542">
            <v>10644</v>
          </cell>
          <cell r="I1542">
            <v>18818552</v>
          </cell>
          <cell r="J1542">
            <v>41051</v>
          </cell>
          <cell r="K1542">
            <v>99162882</v>
          </cell>
        </row>
        <row r="1543">
          <cell r="B1543">
            <v>2000</v>
          </cell>
          <cell r="E1543" t="str">
            <v>NY</v>
          </cell>
          <cell r="F1543">
            <v>303485</v>
          </cell>
          <cell r="G1543">
            <v>1294970473</v>
          </cell>
          <cell r="H1543">
            <v>117683</v>
          </cell>
          <cell r="I1543">
            <v>298471230</v>
          </cell>
          <cell r="J1543">
            <v>439574</v>
          </cell>
          <cell r="K1543">
            <v>1593441703</v>
          </cell>
        </row>
        <row r="1544">
          <cell r="B1544">
            <v>2000</v>
          </cell>
          <cell r="E1544" t="str">
            <v>NC</v>
          </cell>
          <cell r="F1544">
            <v>120092</v>
          </cell>
          <cell r="G1544">
            <v>379668475</v>
          </cell>
          <cell r="H1544">
            <v>45249</v>
          </cell>
          <cell r="I1544">
            <v>82967246</v>
          </cell>
          <cell r="J1544">
            <v>172913</v>
          </cell>
          <cell r="K1544">
            <v>462635721</v>
          </cell>
        </row>
        <row r="1545">
          <cell r="B1545">
            <v>2000</v>
          </cell>
          <cell r="E1545" t="str">
            <v>ND</v>
          </cell>
          <cell r="F1545">
            <v>9057</v>
          </cell>
          <cell r="G1545">
            <v>31653986</v>
          </cell>
          <cell r="H1545">
            <v>3692</v>
          </cell>
          <cell r="I1545">
            <v>7009677</v>
          </cell>
          <cell r="J1545">
            <v>14074</v>
          </cell>
          <cell r="K1545">
            <v>38663663</v>
          </cell>
        </row>
        <row r="1546">
          <cell r="B1546">
            <v>2000</v>
          </cell>
          <cell r="E1546" t="str">
            <v>OH</v>
          </cell>
          <cell r="F1546">
            <v>152569</v>
          </cell>
          <cell r="G1546">
            <v>555853561</v>
          </cell>
          <cell r="H1546">
            <v>73861</v>
          </cell>
          <cell r="I1546">
            <v>159081191</v>
          </cell>
          <cell r="J1546">
            <v>235434</v>
          </cell>
          <cell r="K1546">
            <v>714934752</v>
          </cell>
        </row>
        <row r="1547">
          <cell r="B1547">
            <v>2000</v>
          </cell>
          <cell r="E1547" t="str">
            <v>OK</v>
          </cell>
          <cell r="F1547">
            <v>54656</v>
          </cell>
          <cell r="G1547">
            <v>140901363</v>
          </cell>
          <cell r="H1547">
            <v>23622</v>
          </cell>
          <cell r="I1547">
            <v>41551544</v>
          </cell>
          <cell r="J1547">
            <v>81734</v>
          </cell>
          <cell r="K1547">
            <v>182452907</v>
          </cell>
        </row>
        <row r="1548">
          <cell r="B1548">
            <v>2000</v>
          </cell>
          <cell r="E1548" t="str">
            <v>OR</v>
          </cell>
          <cell r="F1548">
            <v>35949</v>
          </cell>
          <cell r="G1548">
            <v>143666035</v>
          </cell>
          <cell r="H1548">
            <v>19085</v>
          </cell>
          <cell r="I1548">
            <v>44054223</v>
          </cell>
          <cell r="J1548">
            <v>63854</v>
          </cell>
          <cell r="K1548">
            <v>187720258</v>
          </cell>
        </row>
        <row r="1549">
          <cell r="B1549">
            <v>2000</v>
          </cell>
          <cell r="E1549" t="str">
            <v>PA</v>
          </cell>
          <cell r="F1549">
            <v>140551</v>
          </cell>
          <cell r="G1549">
            <v>547175962</v>
          </cell>
          <cell r="H1549">
            <v>70517</v>
          </cell>
          <cell r="I1549">
            <v>179610163</v>
          </cell>
          <cell r="J1549">
            <v>219007</v>
          </cell>
          <cell r="K1549">
            <v>726786125</v>
          </cell>
        </row>
        <row r="1550">
          <cell r="B1550">
            <v>2000</v>
          </cell>
          <cell r="E1550" t="str">
            <v>RI</v>
          </cell>
          <cell r="F1550">
            <v>18406</v>
          </cell>
          <cell r="G1550">
            <v>72783418</v>
          </cell>
          <cell r="H1550">
            <v>5001</v>
          </cell>
          <cell r="I1550">
            <v>11983568</v>
          </cell>
          <cell r="J1550">
            <v>24708</v>
          </cell>
          <cell r="K1550">
            <v>84766986</v>
          </cell>
        </row>
        <row r="1551">
          <cell r="B1551">
            <v>2000</v>
          </cell>
          <cell r="E1551" t="str">
            <v>SC</v>
          </cell>
          <cell r="F1551">
            <v>59231</v>
          </cell>
          <cell r="G1551">
            <v>160510102</v>
          </cell>
          <cell r="H1551">
            <v>26208</v>
          </cell>
          <cell r="I1551">
            <v>41882916</v>
          </cell>
          <cell r="J1551">
            <v>87358</v>
          </cell>
          <cell r="K1551">
            <v>202393018</v>
          </cell>
        </row>
        <row r="1552">
          <cell r="B1552">
            <v>2000</v>
          </cell>
          <cell r="E1552" t="str">
            <v>SD</v>
          </cell>
          <cell r="F1552">
            <v>11951</v>
          </cell>
          <cell r="G1552">
            <v>30856417</v>
          </cell>
          <cell r="H1552">
            <v>4939</v>
          </cell>
          <cell r="I1552">
            <v>8553764</v>
          </cell>
          <cell r="J1552">
            <v>18053</v>
          </cell>
          <cell r="K1552">
            <v>39410181</v>
          </cell>
        </row>
        <row r="1553">
          <cell r="B1553">
            <v>2000</v>
          </cell>
          <cell r="E1553" t="str">
            <v>TN</v>
          </cell>
          <cell r="F1553">
            <v>78320</v>
          </cell>
          <cell r="G1553">
            <v>235904450</v>
          </cell>
          <cell r="H1553">
            <v>31007</v>
          </cell>
          <cell r="I1553">
            <v>48591643</v>
          </cell>
          <cell r="J1553">
            <v>113711</v>
          </cell>
          <cell r="K1553">
            <v>284496093</v>
          </cell>
        </row>
        <row r="1554">
          <cell r="B1554">
            <v>2000</v>
          </cell>
          <cell r="E1554" t="str">
            <v>TX</v>
          </cell>
          <cell r="F1554">
            <v>378846</v>
          </cell>
          <cell r="G1554">
            <v>1097354101</v>
          </cell>
          <cell r="H1554">
            <v>159828</v>
          </cell>
          <cell r="I1554">
            <v>279308783</v>
          </cell>
          <cell r="J1554">
            <v>553609</v>
          </cell>
          <cell r="K1554">
            <v>1376662884</v>
          </cell>
        </row>
        <row r="1555">
          <cell r="B1555">
            <v>2000</v>
          </cell>
          <cell r="E1555" t="str">
            <v>UT</v>
          </cell>
          <cell r="F1555">
            <v>27588</v>
          </cell>
          <cell r="G1555">
            <v>89017244</v>
          </cell>
          <cell r="H1555">
            <v>11791</v>
          </cell>
          <cell r="I1555">
            <v>21513976</v>
          </cell>
          <cell r="J1555">
            <v>45073</v>
          </cell>
          <cell r="K1555">
            <v>110531220</v>
          </cell>
        </row>
        <row r="1556">
          <cell r="B1556">
            <v>2000</v>
          </cell>
          <cell r="E1556" t="str">
            <v>VT</v>
          </cell>
          <cell r="F1556">
            <v>11585</v>
          </cell>
          <cell r="G1556">
            <v>35291947</v>
          </cell>
          <cell r="H1556">
            <v>3567</v>
          </cell>
          <cell r="I1556">
            <v>6634424</v>
          </cell>
          <cell r="J1556">
            <v>17559</v>
          </cell>
          <cell r="K1556">
            <v>41926371</v>
          </cell>
        </row>
        <row r="1557">
          <cell r="B1557">
            <v>2000</v>
          </cell>
          <cell r="E1557" t="str">
            <v>VA</v>
          </cell>
          <cell r="F1557">
            <v>109645</v>
          </cell>
          <cell r="G1557">
            <v>359560338</v>
          </cell>
          <cell r="H1557">
            <v>47059</v>
          </cell>
          <cell r="I1557">
            <v>88730317</v>
          </cell>
          <cell r="J1557">
            <v>164598</v>
          </cell>
          <cell r="K1557">
            <v>448290655</v>
          </cell>
        </row>
        <row r="1558">
          <cell r="B1558">
            <v>2000</v>
          </cell>
          <cell r="E1558" t="str">
            <v>WA</v>
          </cell>
          <cell r="F1558">
            <v>55407</v>
          </cell>
          <cell r="G1558">
            <v>229193956</v>
          </cell>
          <cell r="H1558">
            <v>30296</v>
          </cell>
          <cell r="I1558">
            <v>69052227</v>
          </cell>
          <cell r="J1558">
            <v>89605</v>
          </cell>
          <cell r="K1558">
            <v>298246183</v>
          </cell>
        </row>
        <row r="1559">
          <cell r="B1559">
            <v>2000</v>
          </cell>
          <cell r="E1559" t="str">
            <v>WV</v>
          </cell>
          <cell r="F1559">
            <v>26710</v>
          </cell>
          <cell r="G1559">
            <v>86947618</v>
          </cell>
          <cell r="H1559">
            <v>13364</v>
          </cell>
          <cell r="I1559">
            <v>24852502</v>
          </cell>
          <cell r="J1559">
            <v>41369</v>
          </cell>
          <cell r="K1559">
            <v>111800120</v>
          </cell>
        </row>
        <row r="1560">
          <cell r="B1560">
            <v>2000</v>
          </cell>
          <cell r="E1560" t="str">
            <v>WI</v>
          </cell>
          <cell r="F1560">
            <v>80626</v>
          </cell>
          <cell r="G1560">
            <v>293867954</v>
          </cell>
          <cell r="H1560">
            <v>28484</v>
          </cell>
          <cell r="I1560">
            <v>63121673</v>
          </cell>
          <cell r="J1560">
            <v>120628</v>
          </cell>
          <cell r="K1560">
            <v>356989627</v>
          </cell>
        </row>
        <row r="1561">
          <cell r="B1561">
            <v>2000</v>
          </cell>
          <cell r="E1561" t="str">
            <v>WY</v>
          </cell>
          <cell r="F1561">
            <v>8648</v>
          </cell>
          <cell r="G1561">
            <v>28622671</v>
          </cell>
          <cell r="H1561">
            <v>4841</v>
          </cell>
          <cell r="I1561">
            <v>8920900</v>
          </cell>
          <cell r="J1561">
            <v>14930</v>
          </cell>
          <cell r="K1561">
            <v>37543571</v>
          </cell>
        </row>
        <row r="1562">
          <cell r="B1562">
            <v>2001</v>
          </cell>
          <cell r="E1562" t="str">
            <v>US</v>
          </cell>
          <cell r="F1562">
            <v>3983239</v>
          </cell>
          <cell r="G1562">
            <v>14491582647</v>
          </cell>
          <cell r="H1562">
            <v>1837945</v>
          </cell>
          <cell r="I1562">
            <v>3936607957</v>
          </cell>
          <cell r="J1562">
            <v>6144086</v>
          </cell>
          <cell r="K1562">
            <v>18428190604</v>
          </cell>
        </row>
        <row r="1563">
          <cell r="B1563">
            <v>2001</v>
          </cell>
          <cell r="E1563" t="str">
            <v>AL</v>
          </cell>
          <cell r="F1563">
            <v>65146</v>
          </cell>
          <cell r="G1563">
            <v>193952151</v>
          </cell>
          <cell r="H1563">
            <v>29839</v>
          </cell>
          <cell r="I1563">
            <v>45744649</v>
          </cell>
          <cell r="J1563">
            <v>96327</v>
          </cell>
          <cell r="K1563">
            <v>239696800</v>
          </cell>
        </row>
        <row r="1564">
          <cell r="B1564">
            <v>2001</v>
          </cell>
          <cell r="E1564" t="str">
            <v>AK</v>
          </cell>
          <cell r="F1564">
            <v>11178</v>
          </cell>
          <cell r="G1564">
            <v>47113448</v>
          </cell>
          <cell r="H1564">
            <v>6730</v>
          </cell>
          <cell r="I1564">
            <v>19210619</v>
          </cell>
          <cell r="J1564">
            <v>19004</v>
          </cell>
          <cell r="K1564">
            <v>66324067</v>
          </cell>
        </row>
        <row r="1565">
          <cell r="B1565">
            <v>2001</v>
          </cell>
          <cell r="E1565" t="str">
            <v>AZ</v>
          </cell>
          <cell r="F1565">
            <v>59072</v>
          </cell>
          <cell r="G1565">
            <v>182907592</v>
          </cell>
          <cell r="H1565">
            <v>33080</v>
          </cell>
          <cell r="I1565">
            <v>66950878</v>
          </cell>
          <cell r="J1565">
            <v>96702</v>
          </cell>
          <cell r="K1565">
            <v>249858470</v>
          </cell>
        </row>
        <row r="1566">
          <cell r="B1566">
            <v>2001</v>
          </cell>
          <cell r="E1566" t="str">
            <v>AR</v>
          </cell>
          <cell r="F1566">
            <v>42276</v>
          </cell>
          <cell r="G1566">
            <v>111491107</v>
          </cell>
          <cell r="H1566">
            <v>20254</v>
          </cell>
          <cell r="I1566">
            <v>30925088</v>
          </cell>
          <cell r="J1566">
            <v>64657</v>
          </cell>
          <cell r="K1566">
            <v>142416195</v>
          </cell>
        </row>
        <row r="1567">
          <cell r="B1567">
            <v>2001</v>
          </cell>
          <cell r="E1567" t="str">
            <v>CA</v>
          </cell>
          <cell r="F1567">
            <v>361607</v>
          </cell>
          <cell r="G1567">
            <v>1875630911</v>
          </cell>
          <cell r="H1567">
            <v>214739</v>
          </cell>
          <cell r="I1567">
            <v>584211795</v>
          </cell>
          <cell r="J1567">
            <v>645010</v>
          </cell>
          <cell r="K1567">
            <v>2459842706</v>
          </cell>
        </row>
        <row r="1568">
          <cell r="B1568">
            <v>2001</v>
          </cell>
          <cell r="E1568" t="str">
            <v>CO</v>
          </cell>
          <cell r="F1568">
            <v>53981</v>
          </cell>
          <cell r="G1568">
            <v>177777143</v>
          </cell>
          <cell r="H1568">
            <v>24140</v>
          </cell>
          <cell r="I1568">
            <v>52701790</v>
          </cell>
          <cell r="J1568">
            <v>84894</v>
          </cell>
          <cell r="K1568">
            <v>230478933</v>
          </cell>
        </row>
        <row r="1569">
          <cell r="B1569">
            <v>2001</v>
          </cell>
          <cell r="E1569" t="str">
            <v>CT</v>
          </cell>
          <cell r="F1569">
            <v>57548</v>
          </cell>
          <cell r="G1569">
            <v>245223142</v>
          </cell>
          <cell r="H1569">
            <v>17967</v>
          </cell>
          <cell r="I1569">
            <v>42381048</v>
          </cell>
          <cell r="J1569">
            <v>80157</v>
          </cell>
          <cell r="K1569">
            <v>287604190</v>
          </cell>
        </row>
        <row r="1570">
          <cell r="B1570">
            <v>2001</v>
          </cell>
          <cell r="E1570" t="str">
            <v>DE</v>
          </cell>
          <cell r="F1570">
            <v>10197</v>
          </cell>
          <cell r="G1570">
            <v>37253255</v>
          </cell>
          <cell r="H1570">
            <v>4673</v>
          </cell>
          <cell r="I1570">
            <v>10623666</v>
          </cell>
          <cell r="J1570">
            <v>15459</v>
          </cell>
          <cell r="K1570">
            <v>47876921</v>
          </cell>
        </row>
        <row r="1571">
          <cell r="B1571">
            <v>2001</v>
          </cell>
          <cell r="E1571" t="str">
            <v>DC</v>
          </cell>
          <cell r="F1571">
            <v>6001</v>
          </cell>
          <cell r="G1571">
            <v>27316334</v>
          </cell>
          <cell r="H1571">
            <v>4387</v>
          </cell>
          <cell r="I1571">
            <v>11612040</v>
          </cell>
          <cell r="J1571">
            <v>11110</v>
          </cell>
          <cell r="K1571">
            <v>38928374</v>
          </cell>
        </row>
        <row r="1572">
          <cell r="B1572">
            <v>2001</v>
          </cell>
          <cell r="E1572" t="str">
            <v>FL</v>
          </cell>
          <cell r="F1572">
            <v>190316</v>
          </cell>
          <cell r="G1572">
            <v>559943600</v>
          </cell>
          <cell r="H1572">
            <v>111474</v>
          </cell>
          <cell r="I1572">
            <v>196616179</v>
          </cell>
          <cell r="J1572">
            <v>304563</v>
          </cell>
          <cell r="K1572">
            <v>756559779</v>
          </cell>
        </row>
        <row r="1573">
          <cell r="B1573">
            <v>2001</v>
          </cell>
          <cell r="E1573" t="str">
            <v>GA</v>
          </cell>
          <cell r="F1573">
            <v>140120</v>
          </cell>
          <cell r="G1573">
            <v>430442761</v>
          </cell>
          <cell r="H1573">
            <v>55958</v>
          </cell>
          <cell r="I1573">
            <v>103491620</v>
          </cell>
          <cell r="J1573">
            <v>201098</v>
          </cell>
          <cell r="K1573">
            <v>533934381</v>
          </cell>
        </row>
        <row r="1574">
          <cell r="B1574">
            <v>2001</v>
          </cell>
          <cell r="E1574" t="str">
            <v>HI</v>
          </cell>
          <cell r="F1574">
            <v>18742</v>
          </cell>
          <cell r="G1574">
            <v>55440844</v>
          </cell>
          <cell r="H1574">
            <v>5348</v>
          </cell>
          <cell r="I1574">
            <v>11660802</v>
          </cell>
          <cell r="J1574">
            <v>25378</v>
          </cell>
          <cell r="K1574">
            <v>67101646</v>
          </cell>
        </row>
        <row r="1575">
          <cell r="B1575">
            <v>2001</v>
          </cell>
          <cell r="E1575" t="str">
            <v>ID</v>
          </cell>
          <cell r="F1575">
            <v>21085</v>
          </cell>
          <cell r="G1575">
            <v>59025695</v>
          </cell>
          <cell r="H1575">
            <v>7310</v>
          </cell>
          <cell r="I1575">
            <v>11655623</v>
          </cell>
          <cell r="J1575">
            <v>29984</v>
          </cell>
          <cell r="K1575">
            <v>70681318</v>
          </cell>
        </row>
        <row r="1576">
          <cell r="B1576">
            <v>2001</v>
          </cell>
          <cell r="E1576" t="str">
            <v>IL</v>
          </cell>
          <cell r="F1576">
            <v>168552</v>
          </cell>
          <cell r="G1576">
            <v>634577056</v>
          </cell>
          <cell r="H1576">
            <v>72582</v>
          </cell>
          <cell r="I1576">
            <v>162935031</v>
          </cell>
          <cell r="J1576">
            <v>252535</v>
          </cell>
          <cell r="K1576">
            <v>797512087</v>
          </cell>
        </row>
        <row r="1577">
          <cell r="B1577">
            <v>2001</v>
          </cell>
          <cell r="E1577" t="str">
            <v>IN</v>
          </cell>
          <cell r="F1577">
            <v>81148</v>
          </cell>
          <cell r="G1577">
            <v>284218806</v>
          </cell>
          <cell r="H1577">
            <v>46548</v>
          </cell>
          <cell r="I1577">
            <v>87651130</v>
          </cell>
          <cell r="J1577">
            <v>133878</v>
          </cell>
          <cell r="K1577">
            <v>371869936</v>
          </cell>
        </row>
        <row r="1578">
          <cell r="B1578">
            <v>2001</v>
          </cell>
          <cell r="E1578" t="str">
            <v>IA</v>
          </cell>
          <cell r="F1578">
            <v>44758</v>
          </cell>
          <cell r="G1578">
            <v>136723874</v>
          </cell>
          <cell r="H1578">
            <v>18368</v>
          </cell>
          <cell r="I1578">
            <v>34274781</v>
          </cell>
          <cell r="J1578">
            <v>68542</v>
          </cell>
          <cell r="K1578">
            <v>170998655</v>
          </cell>
        </row>
        <row r="1579">
          <cell r="B1579">
            <v>2001</v>
          </cell>
          <cell r="E1579" t="str">
            <v>KS</v>
          </cell>
          <cell r="F1579">
            <v>44978</v>
          </cell>
          <cell r="G1579">
            <v>130767472</v>
          </cell>
          <cell r="H1579">
            <v>20874</v>
          </cell>
          <cell r="I1579">
            <v>41521183</v>
          </cell>
          <cell r="J1579">
            <v>70029</v>
          </cell>
          <cell r="K1579">
            <v>172288655</v>
          </cell>
        </row>
        <row r="1580">
          <cell r="B1580">
            <v>2001</v>
          </cell>
          <cell r="E1580" t="str">
            <v>KY</v>
          </cell>
          <cell r="F1580">
            <v>64317</v>
          </cell>
          <cell r="G1580">
            <v>171170370</v>
          </cell>
          <cell r="H1580">
            <v>33060</v>
          </cell>
          <cell r="I1580">
            <v>53806861</v>
          </cell>
          <cell r="J1580">
            <v>99893</v>
          </cell>
          <cell r="K1580">
            <v>224977231</v>
          </cell>
        </row>
        <row r="1581">
          <cell r="B1581">
            <v>2001</v>
          </cell>
          <cell r="E1581" t="str">
            <v>LA</v>
          </cell>
          <cell r="F1581">
            <v>69844</v>
          </cell>
          <cell r="G1581">
            <v>180611846</v>
          </cell>
          <cell r="H1581">
            <v>30766</v>
          </cell>
          <cell r="I1581">
            <v>48740923</v>
          </cell>
          <cell r="J1581">
            <v>104161</v>
          </cell>
          <cell r="K1581">
            <v>229352769</v>
          </cell>
        </row>
        <row r="1582">
          <cell r="B1582">
            <v>2001</v>
          </cell>
          <cell r="E1582" t="str">
            <v>ME</v>
          </cell>
          <cell r="F1582">
            <v>23718</v>
          </cell>
          <cell r="G1582">
            <v>69847684</v>
          </cell>
          <cell r="H1582">
            <v>9133</v>
          </cell>
          <cell r="I1582">
            <v>17930093</v>
          </cell>
          <cell r="J1582">
            <v>35180</v>
          </cell>
          <cell r="K1582">
            <v>87777777</v>
          </cell>
        </row>
        <row r="1583">
          <cell r="B1583">
            <v>2001</v>
          </cell>
          <cell r="E1583" t="str">
            <v>MD</v>
          </cell>
          <cell r="F1583">
            <v>68307</v>
          </cell>
          <cell r="G1583">
            <v>305446795</v>
          </cell>
          <cell r="H1583">
            <v>32967</v>
          </cell>
          <cell r="I1583">
            <v>82915723</v>
          </cell>
          <cell r="J1583">
            <v>108293</v>
          </cell>
          <cell r="K1583">
            <v>388362518</v>
          </cell>
        </row>
        <row r="1584">
          <cell r="B1584">
            <v>2001</v>
          </cell>
          <cell r="E1584" t="str">
            <v>MA</v>
          </cell>
          <cell r="F1584">
            <v>107401</v>
          </cell>
          <cell r="G1584">
            <v>404366307</v>
          </cell>
          <cell r="H1584">
            <v>33291</v>
          </cell>
          <cell r="I1584">
            <v>78932253</v>
          </cell>
          <cell r="J1584">
            <v>146949</v>
          </cell>
          <cell r="K1584">
            <v>483298560</v>
          </cell>
        </row>
        <row r="1585">
          <cell r="B1585">
            <v>2001</v>
          </cell>
          <cell r="E1585" t="str">
            <v>MI</v>
          </cell>
          <cell r="F1585">
            <v>119098</v>
          </cell>
          <cell r="G1585">
            <v>529398283</v>
          </cell>
          <cell r="H1585">
            <v>75491</v>
          </cell>
          <cell r="I1585">
            <v>177715262</v>
          </cell>
          <cell r="J1585">
            <v>211172</v>
          </cell>
          <cell r="K1585">
            <v>707113545</v>
          </cell>
        </row>
        <row r="1586">
          <cell r="B1586">
            <v>2001</v>
          </cell>
          <cell r="E1586" t="str">
            <v>MN</v>
          </cell>
          <cell r="F1586">
            <v>66534</v>
          </cell>
          <cell r="G1586">
            <v>276075061</v>
          </cell>
          <cell r="H1586">
            <v>31840</v>
          </cell>
          <cell r="I1586">
            <v>76287653</v>
          </cell>
          <cell r="J1586">
            <v>117175</v>
          </cell>
          <cell r="K1586">
            <v>352362714</v>
          </cell>
        </row>
        <row r="1587">
          <cell r="B1587">
            <v>2001</v>
          </cell>
          <cell r="E1587" t="str">
            <v>MS</v>
          </cell>
          <cell r="F1587">
            <v>53546</v>
          </cell>
          <cell r="G1587">
            <v>118724463</v>
          </cell>
          <cell r="H1587">
            <v>20159</v>
          </cell>
          <cell r="I1587">
            <v>26944844</v>
          </cell>
          <cell r="J1587">
            <v>74994</v>
          </cell>
          <cell r="K1587">
            <v>145669307</v>
          </cell>
        </row>
        <row r="1588">
          <cell r="B1588">
            <v>2001</v>
          </cell>
          <cell r="E1588" t="str">
            <v>MO</v>
          </cell>
          <cell r="F1588">
            <v>82712</v>
          </cell>
          <cell r="G1588">
            <v>250623579</v>
          </cell>
          <cell r="H1588">
            <v>37767</v>
          </cell>
          <cell r="I1588">
            <v>68739446</v>
          </cell>
          <cell r="J1588">
            <v>124979</v>
          </cell>
          <cell r="K1588">
            <v>319363025</v>
          </cell>
        </row>
        <row r="1589">
          <cell r="B1589">
            <v>2001</v>
          </cell>
          <cell r="E1589" t="str">
            <v>MT</v>
          </cell>
          <cell r="F1589">
            <v>13913</v>
          </cell>
          <cell r="G1589">
            <v>43465257</v>
          </cell>
          <cell r="H1589">
            <v>5661</v>
          </cell>
          <cell r="I1589">
            <v>10750057</v>
          </cell>
          <cell r="J1589">
            <v>21499</v>
          </cell>
          <cell r="K1589">
            <v>54215314</v>
          </cell>
        </row>
        <row r="1590">
          <cell r="B1590">
            <v>2001</v>
          </cell>
          <cell r="E1590" t="str">
            <v>NE</v>
          </cell>
          <cell r="F1590">
            <v>28274</v>
          </cell>
          <cell r="G1590">
            <v>81923002</v>
          </cell>
          <cell r="H1590">
            <v>10701</v>
          </cell>
          <cell r="I1590">
            <v>20661172</v>
          </cell>
          <cell r="J1590">
            <v>42088</v>
          </cell>
          <cell r="K1590">
            <v>102584174</v>
          </cell>
        </row>
        <row r="1591">
          <cell r="B1591">
            <v>2001</v>
          </cell>
          <cell r="E1591" t="str">
            <v>NV</v>
          </cell>
          <cell r="F1591">
            <v>18801</v>
          </cell>
          <cell r="G1591">
            <v>70781764</v>
          </cell>
          <cell r="H1591">
            <v>10325</v>
          </cell>
          <cell r="I1591">
            <v>32161320</v>
          </cell>
          <cell r="J1591">
            <v>30724</v>
          </cell>
          <cell r="K1591">
            <v>102943084</v>
          </cell>
        </row>
        <row r="1592">
          <cell r="B1592">
            <v>2001</v>
          </cell>
          <cell r="E1592" t="str">
            <v>NH</v>
          </cell>
          <cell r="F1592">
            <v>21101</v>
          </cell>
          <cell r="G1592">
            <v>67968871</v>
          </cell>
          <cell r="H1592">
            <v>7155</v>
          </cell>
          <cell r="I1592">
            <v>13849776</v>
          </cell>
          <cell r="J1592">
            <v>30401</v>
          </cell>
          <cell r="K1592">
            <v>81818647</v>
          </cell>
        </row>
        <row r="1593">
          <cell r="B1593">
            <v>2001</v>
          </cell>
          <cell r="E1593" t="str">
            <v>NJ</v>
          </cell>
          <cell r="F1593">
            <v>134960</v>
          </cell>
          <cell r="G1593">
            <v>661985812</v>
          </cell>
          <cell r="H1593">
            <v>52204</v>
          </cell>
          <cell r="I1593">
            <v>148207855</v>
          </cell>
          <cell r="J1593">
            <v>198125</v>
          </cell>
          <cell r="K1593">
            <v>810193667</v>
          </cell>
        </row>
        <row r="1594">
          <cell r="B1594">
            <v>2001</v>
          </cell>
          <cell r="E1594" t="str">
            <v>NM</v>
          </cell>
          <cell r="F1594">
            <v>30948</v>
          </cell>
          <cell r="G1594">
            <v>83403409</v>
          </cell>
          <cell r="H1594">
            <v>10983</v>
          </cell>
          <cell r="I1594">
            <v>20853385</v>
          </cell>
          <cell r="J1594">
            <v>43257</v>
          </cell>
          <cell r="K1594">
            <v>104256794</v>
          </cell>
        </row>
        <row r="1595">
          <cell r="B1595">
            <v>2001</v>
          </cell>
          <cell r="E1595" t="str">
            <v>NY</v>
          </cell>
          <cell r="F1595">
            <v>309220</v>
          </cell>
          <cell r="G1595">
            <v>1333091012</v>
          </cell>
          <cell r="H1595">
            <v>122643</v>
          </cell>
          <cell r="I1595">
            <v>303344471</v>
          </cell>
          <cell r="J1595">
            <v>451705</v>
          </cell>
          <cell r="K1595">
            <v>1636435483</v>
          </cell>
        </row>
        <row r="1596">
          <cell r="B1596">
            <v>2001</v>
          </cell>
          <cell r="E1596" t="str">
            <v>NC</v>
          </cell>
          <cell r="F1596">
            <v>118886</v>
          </cell>
          <cell r="G1596">
            <v>382485659</v>
          </cell>
          <cell r="H1596">
            <v>47937</v>
          </cell>
          <cell r="I1596">
            <v>89446726</v>
          </cell>
          <cell r="J1596">
            <v>174395</v>
          </cell>
          <cell r="K1596">
            <v>471932385</v>
          </cell>
        </row>
        <row r="1597">
          <cell r="B1597">
            <v>2001</v>
          </cell>
          <cell r="E1597" t="str">
            <v>ND</v>
          </cell>
          <cell r="F1597">
            <v>9018</v>
          </cell>
          <cell r="G1597">
            <v>32541244</v>
          </cell>
          <cell r="H1597">
            <v>3753</v>
          </cell>
          <cell r="I1597">
            <v>7260685</v>
          </cell>
          <cell r="J1597">
            <v>14090</v>
          </cell>
          <cell r="K1597">
            <v>39801929</v>
          </cell>
        </row>
        <row r="1598">
          <cell r="B1598">
            <v>2001</v>
          </cell>
          <cell r="E1598" t="str">
            <v>OH</v>
          </cell>
          <cell r="F1598">
            <v>150885</v>
          </cell>
          <cell r="G1598">
            <v>568872317</v>
          </cell>
          <cell r="H1598">
            <v>79045</v>
          </cell>
          <cell r="I1598">
            <v>168285433</v>
          </cell>
          <cell r="J1598">
            <v>239687</v>
          </cell>
          <cell r="K1598">
            <v>737157750</v>
          </cell>
        </row>
        <row r="1599">
          <cell r="B1599">
            <v>2001</v>
          </cell>
          <cell r="E1599" t="str">
            <v>OK</v>
          </cell>
          <cell r="F1599">
            <v>54968</v>
          </cell>
          <cell r="G1599">
            <v>149598183</v>
          </cell>
          <cell r="H1599">
            <v>24430</v>
          </cell>
          <cell r="I1599">
            <v>42178517</v>
          </cell>
          <cell r="J1599">
            <v>83238</v>
          </cell>
          <cell r="K1599">
            <v>191776700</v>
          </cell>
        </row>
        <row r="1600">
          <cell r="B1600">
            <v>2001</v>
          </cell>
          <cell r="E1600" t="str">
            <v>OR</v>
          </cell>
          <cell r="F1600">
            <v>36079</v>
          </cell>
          <cell r="G1600">
            <v>147121327</v>
          </cell>
          <cell r="H1600">
            <v>19911</v>
          </cell>
          <cell r="I1600">
            <v>45664109</v>
          </cell>
          <cell r="J1600">
            <v>63351</v>
          </cell>
          <cell r="K1600">
            <v>192785436</v>
          </cell>
        </row>
        <row r="1601">
          <cell r="B1601">
            <v>2001</v>
          </cell>
          <cell r="E1601" t="str">
            <v>PA</v>
          </cell>
          <cell r="F1601">
            <v>140345</v>
          </cell>
          <cell r="G1601">
            <v>563607360</v>
          </cell>
          <cell r="H1601">
            <v>65769</v>
          </cell>
          <cell r="I1601">
            <v>166281168</v>
          </cell>
          <cell r="J1601">
            <v>214968</v>
          </cell>
          <cell r="K1601">
            <v>729888528</v>
          </cell>
        </row>
        <row r="1602">
          <cell r="B1602">
            <v>2001</v>
          </cell>
          <cell r="E1602" t="str">
            <v>RI</v>
          </cell>
          <cell r="F1602">
            <v>18831</v>
          </cell>
          <cell r="G1602">
            <v>78365926</v>
          </cell>
          <cell r="H1602">
            <v>5140</v>
          </cell>
          <cell r="I1602">
            <v>13422202</v>
          </cell>
          <cell r="J1602">
            <v>24967</v>
          </cell>
          <cell r="K1602">
            <v>91788128</v>
          </cell>
        </row>
        <row r="1603">
          <cell r="B1603">
            <v>2001</v>
          </cell>
          <cell r="E1603" t="str">
            <v>SC</v>
          </cell>
          <cell r="F1603">
            <v>63384</v>
          </cell>
          <cell r="G1603">
            <v>174065579</v>
          </cell>
          <cell r="H1603">
            <v>26668</v>
          </cell>
          <cell r="I1603">
            <v>49011311</v>
          </cell>
          <cell r="J1603">
            <v>91770</v>
          </cell>
          <cell r="K1603">
            <v>223076890</v>
          </cell>
        </row>
        <row r="1604">
          <cell r="B1604">
            <v>2001</v>
          </cell>
          <cell r="E1604" t="str">
            <v>SD</v>
          </cell>
          <cell r="F1604">
            <v>12083</v>
          </cell>
          <cell r="G1604">
            <v>30929640</v>
          </cell>
          <cell r="H1604">
            <v>4751</v>
          </cell>
          <cell r="I1604">
            <v>8661960</v>
          </cell>
          <cell r="J1604">
            <v>17557</v>
          </cell>
          <cell r="K1604">
            <v>39591600</v>
          </cell>
        </row>
        <row r="1605">
          <cell r="B1605">
            <v>2001</v>
          </cell>
          <cell r="E1605" t="str">
            <v>TN</v>
          </cell>
          <cell r="F1605">
            <v>78068</v>
          </cell>
          <cell r="G1605">
            <v>240834867</v>
          </cell>
          <cell r="H1605">
            <v>32781</v>
          </cell>
          <cell r="I1605">
            <v>50155127</v>
          </cell>
          <cell r="J1605">
            <v>114367</v>
          </cell>
          <cell r="K1605">
            <v>290989994</v>
          </cell>
        </row>
        <row r="1606">
          <cell r="B1606">
            <v>2001</v>
          </cell>
          <cell r="E1606" t="str">
            <v>TX</v>
          </cell>
          <cell r="F1606">
            <v>385291</v>
          </cell>
          <cell r="G1606">
            <v>1120720214</v>
          </cell>
          <cell r="H1606">
            <v>167260</v>
          </cell>
          <cell r="I1606">
            <v>301409411</v>
          </cell>
          <cell r="J1606">
            <v>566274</v>
          </cell>
          <cell r="K1606">
            <v>1422129625</v>
          </cell>
        </row>
        <row r="1607">
          <cell r="B1607">
            <v>2001</v>
          </cell>
          <cell r="E1607" t="str">
            <v>UT</v>
          </cell>
          <cell r="F1607">
            <v>28936</v>
          </cell>
          <cell r="G1607">
            <v>92690833</v>
          </cell>
          <cell r="H1607">
            <v>12324</v>
          </cell>
          <cell r="I1607">
            <v>27664154</v>
          </cell>
          <cell r="J1607">
            <v>46219</v>
          </cell>
          <cell r="K1607">
            <v>120354987</v>
          </cell>
        </row>
        <row r="1608">
          <cell r="B1608">
            <v>2001</v>
          </cell>
          <cell r="E1608" t="str">
            <v>VT</v>
          </cell>
          <cell r="F1608">
            <v>12373</v>
          </cell>
          <cell r="G1608">
            <v>38541024</v>
          </cell>
          <cell r="H1608">
            <v>3596</v>
          </cell>
          <cell r="I1608">
            <v>7301597</v>
          </cell>
          <cell r="J1608">
            <v>18032</v>
          </cell>
          <cell r="K1608">
            <v>45842621</v>
          </cell>
        </row>
        <row r="1609">
          <cell r="B1609">
            <v>2001</v>
          </cell>
          <cell r="E1609" t="str">
            <v>VA</v>
          </cell>
          <cell r="F1609">
            <v>112801</v>
          </cell>
          <cell r="G1609">
            <v>375415333</v>
          </cell>
          <cell r="H1609">
            <v>48179</v>
          </cell>
          <cell r="I1609">
            <v>91267674</v>
          </cell>
          <cell r="J1609">
            <v>167824</v>
          </cell>
          <cell r="K1609">
            <v>466683007</v>
          </cell>
        </row>
        <row r="1610">
          <cell r="B1610">
            <v>2001</v>
          </cell>
          <cell r="E1610" t="str">
            <v>WA</v>
          </cell>
          <cell r="F1610">
            <v>55938</v>
          </cell>
          <cell r="G1610">
            <v>238799087</v>
          </cell>
          <cell r="H1610">
            <v>31063</v>
          </cell>
          <cell r="I1610">
            <v>74191365</v>
          </cell>
          <cell r="J1610">
            <v>90876</v>
          </cell>
          <cell r="K1610">
            <v>312990452</v>
          </cell>
        </row>
        <row r="1611">
          <cell r="B1611">
            <v>2001</v>
          </cell>
          <cell r="E1611" t="str">
            <v>WV</v>
          </cell>
          <cell r="F1611">
            <v>26840</v>
          </cell>
          <cell r="G1611">
            <v>90142045</v>
          </cell>
          <cell r="H1611">
            <v>13634</v>
          </cell>
          <cell r="I1611">
            <v>24558190</v>
          </cell>
          <cell r="J1611">
            <v>41643</v>
          </cell>
          <cell r="K1611">
            <v>114700235</v>
          </cell>
        </row>
        <row r="1612">
          <cell r="B1612">
            <v>2001</v>
          </cell>
          <cell r="E1612" t="str">
            <v>WI</v>
          </cell>
          <cell r="F1612">
            <v>80711</v>
          </cell>
          <cell r="G1612">
            <v>299054469</v>
          </cell>
          <cell r="H1612">
            <v>28214</v>
          </cell>
          <cell r="I1612">
            <v>64516295</v>
          </cell>
          <cell r="J1612">
            <v>119487</v>
          </cell>
          <cell r="K1612">
            <v>363570764</v>
          </cell>
        </row>
        <row r="1613">
          <cell r="B1613">
            <v>2001</v>
          </cell>
          <cell r="E1613" t="str">
            <v>WY</v>
          </cell>
          <cell r="F1613">
            <v>8403</v>
          </cell>
          <cell r="G1613">
            <v>29108834</v>
          </cell>
          <cell r="H1613">
            <v>5073</v>
          </cell>
          <cell r="I1613">
            <v>9323017</v>
          </cell>
          <cell r="J1613">
            <v>15419</v>
          </cell>
          <cell r="K1613">
            <v>38431851</v>
          </cell>
        </row>
        <row r="1614">
          <cell r="B1614">
            <v>2002</v>
          </cell>
          <cell r="E1614" t="str">
            <v>US</v>
          </cell>
          <cell r="F1614">
            <v>4013917</v>
          </cell>
          <cell r="G1614">
            <v>15406095866</v>
          </cell>
          <cell r="H1614">
            <v>1912881</v>
          </cell>
          <cell r="I1614">
            <v>4216458688</v>
          </cell>
          <cell r="J1614">
            <v>6288018</v>
          </cell>
          <cell r="K1614">
            <v>19622554554</v>
          </cell>
        </row>
        <row r="1615">
          <cell r="B1615">
            <v>2002</v>
          </cell>
          <cell r="E1615" t="str">
            <v>AL</v>
          </cell>
          <cell r="F1615">
            <v>63028</v>
          </cell>
          <cell r="G1615">
            <v>186331763</v>
          </cell>
          <cell r="H1615">
            <v>28597</v>
          </cell>
          <cell r="I1615">
            <v>43542461</v>
          </cell>
          <cell r="J1615">
            <v>93668</v>
          </cell>
          <cell r="K1615">
            <v>229874224</v>
          </cell>
        </row>
        <row r="1616">
          <cell r="B1616">
            <v>2002</v>
          </cell>
          <cell r="E1616" t="str">
            <v>AK</v>
          </cell>
          <cell r="F1616">
            <v>11278</v>
          </cell>
          <cell r="G1616">
            <v>47287328</v>
          </cell>
          <cell r="H1616">
            <v>7024</v>
          </cell>
          <cell r="I1616">
            <v>19785952</v>
          </cell>
          <cell r="J1616">
            <v>19413</v>
          </cell>
          <cell r="K1616">
            <v>67073280</v>
          </cell>
        </row>
        <row r="1617">
          <cell r="B1617">
            <v>2002</v>
          </cell>
          <cell r="E1617" t="str">
            <v>AZ</v>
          </cell>
          <cell r="F1617">
            <v>61384</v>
          </cell>
          <cell r="G1617">
            <v>208780521</v>
          </cell>
          <cell r="H1617">
            <v>34430</v>
          </cell>
          <cell r="I1617">
            <v>74966819</v>
          </cell>
          <cell r="J1617">
            <v>101913</v>
          </cell>
          <cell r="K1617">
            <v>283747340</v>
          </cell>
        </row>
        <row r="1618">
          <cell r="B1618">
            <v>2002</v>
          </cell>
          <cell r="E1618" t="str">
            <v>AR</v>
          </cell>
          <cell r="F1618">
            <v>41835</v>
          </cell>
          <cell r="G1618">
            <v>115718844</v>
          </cell>
          <cell r="H1618">
            <v>20976</v>
          </cell>
          <cell r="I1618">
            <v>31188060</v>
          </cell>
          <cell r="J1618">
            <v>64325</v>
          </cell>
          <cell r="K1618">
            <v>146906904</v>
          </cell>
        </row>
        <row r="1619">
          <cell r="B1619">
            <v>2002</v>
          </cell>
          <cell r="E1619" t="str">
            <v>CA</v>
          </cell>
          <cell r="F1619">
            <v>365477</v>
          </cell>
          <cell r="G1619">
            <v>1941977685</v>
          </cell>
          <cell r="H1619">
            <v>231936</v>
          </cell>
          <cell r="I1619">
            <v>613947637</v>
          </cell>
          <cell r="J1619">
            <v>667427</v>
          </cell>
          <cell r="K1619">
            <v>2555925322</v>
          </cell>
        </row>
        <row r="1620">
          <cell r="B1620">
            <v>2002</v>
          </cell>
          <cell r="E1620" t="str">
            <v>CO</v>
          </cell>
          <cell r="F1620">
            <v>55550</v>
          </cell>
          <cell r="G1620">
            <v>195847172</v>
          </cell>
          <cell r="H1620">
            <v>28601</v>
          </cell>
          <cell r="I1620">
            <v>61036266</v>
          </cell>
          <cell r="J1620">
            <v>89971</v>
          </cell>
          <cell r="K1620">
            <v>256883438</v>
          </cell>
        </row>
        <row r="1621">
          <cell r="B1621">
            <v>2002</v>
          </cell>
          <cell r="E1621" t="str">
            <v>CT</v>
          </cell>
          <cell r="F1621">
            <v>56347</v>
          </cell>
          <cell r="G1621">
            <v>256935612</v>
          </cell>
          <cell r="H1621">
            <v>19383</v>
          </cell>
          <cell r="I1621">
            <v>46200162</v>
          </cell>
          <cell r="J1621">
            <v>80393</v>
          </cell>
          <cell r="K1621">
            <v>303135774</v>
          </cell>
        </row>
        <row r="1622">
          <cell r="B1622">
            <v>2002</v>
          </cell>
          <cell r="E1622" t="str">
            <v>DE</v>
          </cell>
          <cell r="F1622">
            <v>10162</v>
          </cell>
          <cell r="G1622">
            <v>40277643</v>
          </cell>
          <cell r="H1622">
            <v>4709</v>
          </cell>
          <cell r="I1622">
            <v>11837773</v>
          </cell>
          <cell r="J1622">
            <v>15400</v>
          </cell>
          <cell r="K1622">
            <v>52115416</v>
          </cell>
        </row>
        <row r="1623">
          <cell r="B1623">
            <v>2002</v>
          </cell>
          <cell r="E1623" t="str">
            <v>DC</v>
          </cell>
          <cell r="F1623">
            <v>6041</v>
          </cell>
          <cell r="G1623">
            <v>27592460</v>
          </cell>
          <cell r="H1623">
            <v>4636</v>
          </cell>
          <cell r="I1623">
            <v>11814156</v>
          </cell>
          <cell r="J1623">
            <v>11569</v>
          </cell>
          <cell r="K1623">
            <v>39406616</v>
          </cell>
        </row>
        <row r="1624">
          <cell r="B1624">
            <v>2002</v>
          </cell>
          <cell r="E1624" t="str">
            <v>FL</v>
          </cell>
          <cell r="F1624">
            <v>162509</v>
          </cell>
          <cell r="G1624">
            <v>593208857</v>
          </cell>
          <cell r="H1624">
            <v>95373</v>
          </cell>
          <cell r="I1624">
            <v>177150106</v>
          </cell>
          <cell r="J1624">
            <v>281309</v>
          </cell>
          <cell r="K1624">
            <v>770358963</v>
          </cell>
        </row>
        <row r="1625">
          <cell r="B1625">
            <v>2002</v>
          </cell>
          <cell r="E1625" t="str">
            <v>GA</v>
          </cell>
          <cell r="F1625">
            <v>137901</v>
          </cell>
          <cell r="G1625">
            <v>464435475</v>
          </cell>
          <cell r="H1625">
            <v>61006</v>
          </cell>
          <cell r="I1625">
            <v>113709198</v>
          </cell>
          <cell r="J1625">
            <v>207756</v>
          </cell>
          <cell r="K1625">
            <v>578144673</v>
          </cell>
        </row>
        <row r="1626">
          <cell r="B1626">
            <v>2002</v>
          </cell>
          <cell r="E1626" t="str">
            <v>HI</v>
          </cell>
          <cell r="F1626">
            <v>20144</v>
          </cell>
          <cell r="G1626">
            <v>60389705</v>
          </cell>
          <cell r="H1626">
            <v>5244</v>
          </cell>
          <cell r="I1626">
            <v>12202013</v>
          </cell>
          <cell r="J1626">
            <v>26074</v>
          </cell>
          <cell r="K1626">
            <v>72591718</v>
          </cell>
        </row>
        <row r="1627">
          <cell r="B1627">
            <v>2002</v>
          </cell>
          <cell r="E1627" t="str">
            <v>ID</v>
          </cell>
          <cell r="F1627">
            <v>20309</v>
          </cell>
          <cell r="G1627">
            <v>63536114</v>
          </cell>
          <cell r="H1627">
            <v>8205</v>
          </cell>
          <cell r="I1627">
            <v>14252078</v>
          </cell>
          <cell r="J1627">
            <v>30669</v>
          </cell>
          <cell r="K1627">
            <v>77788192</v>
          </cell>
        </row>
        <row r="1628">
          <cell r="B1628">
            <v>2002</v>
          </cell>
          <cell r="E1628" t="str">
            <v>IL</v>
          </cell>
          <cell r="F1628">
            <v>172613</v>
          </cell>
          <cell r="G1628">
            <v>680773806</v>
          </cell>
          <cell r="H1628">
            <v>75006</v>
          </cell>
          <cell r="I1628">
            <v>175317918</v>
          </cell>
          <cell r="J1628">
            <v>258441</v>
          </cell>
          <cell r="K1628">
            <v>856091724</v>
          </cell>
        </row>
        <row r="1629">
          <cell r="B1629">
            <v>2002</v>
          </cell>
          <cell r="E1629" t="str">
            <v>IN</v>
          </cell>
          <cell r="F1629">
            <v>82039</v>
          </cell>
          <cell r="G1629">
            <v>304857576</v>
          </cell>
          <cell r="H1629">
            <v>47466</v>
          </cell>
          <cell r="I1629">
            <v>94320703</v>
          </cell>
          <cell r="J1629">
            <v>135920</v>
          </cell>
          <cell r="K1629">
            <v>399178279</v>
          </cell>
        </row>
        <row r="1630">
          <cell r="B1630">
            <v>2002</v>
          </cell>
          <cell r="E1630" t="str">
            <v>IA</v>
          </cell>
          <cell r="F1630">
            <v>45270</v>
          </cell>
          <cell r="G1630">
            <v>144499189</v>
          </cell>
          <cell r="H1630">
            <v>19815</v>
          </cell>
          <cell r="I1630">
            <v>38767666</v>
          </cell>
          <cell r="J1630">
            <v>70333</v>
          </cell>
          <cell r="K1630">
            <v>183266855</v>
          </cell>
        </row>
        <row r="1631">
          <cell r="B1631">
            <v>2002</v>
          </cell>
          <cell r="E1631" t="str">
            <v>KS</v>
          </cell>
          <cell r="F1631">
            <v>45440</v>
          </cell>
          <cell r="G1631">
            <v>143907285</v>
          </cell>
          <cell r="H1631">
            <v>22686</v>
          </cell>
          <cell r="I1631">
            <v>43288165</v>
          </cell>
          <cell r="J1631">
            <v>72931</v>
          </cell>
          <cell r="K1631">
            <v>187195450</v>
          </cell>
        </row>
        <row r="1632">
          <cell r="B1632">
            <v>2002</v>
          </cell>
          <cell r="E1632" t="str">
            <v>KY</v>
          </cell>
          <cell r="F1632">
            <v>65275</v>
          </cell>
          <cell r="G1632">
            <v>181724253</v>
          </cell>
          <cell r="H1632">
            <v>36930</v>
          </cell>
          <cell r="I1632">
            <v>60051075</v>
          </cell>
          <cell r="J1632">
            <v>104663</v>
          </cell>
          <cell r="K1632">
            <v>241775328</v>
          </cell>
        </row>
        <row r="1633">
          <cell r="B1633">
            <v>2002</v>
          </cell>
          <cell r="E1633" t="str">
            <v>LA</v>
          </cell>
          <cell r="F1633">
            <v>69923</v>
          </cell>
          <cell r="G1633">
            <v>200210010</v>
          </cell>
          <cell r="H1633">
            <v>32488</v>
          </cell>
          <cell r="I1633">
            <v>52071394</v>
          </cell>
          <cell r="J1633">
            <v>105396</v>
          </cell>
          <cell r="K1633">
            <v>252281404</v>
          </cell>
        </row>
        <row r="1634">
          <cell r="B1634">
            <v>2002</v>
          </cell>
          <cell r="E1634" t="str">
            <v>ME</v>
          </cell>
          <cell r="F1634">
            <v>25180</v>
          </cell>
          <cell r="G1634">
            <v>75080000</v>
          </cell>
          <cell r="H1634">
            <v>9811</v>
          </cell>
          <cell r="I1634">
            <v>18995431</v>
          </cell>
          <cell r="J1634">
            <v>37277</v>
          </cell>
          <cell r="K1634">
            <v>94075431</v>
          </cell>
        </row>
        <row r="1635">
          <cell r="B1635">
            <v>2002</v>
          </cell>
          <cell r="E1635" t="str">
            <v>MD</v>
          </cell>
          <cell r="F1635">
            <v>71707</v>
          </cell>
          <cell r="G1635">
            <v>333292009</v>
          </cell>
          <cell r="H1635">
            <v>32891</v>
          </cell>
          <cell r="I1635">
            <v>85833805</v>
          </cell>
          <cell r="J1635">
            <v>111839</v>
          </cell>
          <cell r="K1635">
            <v>419125814</v>
          </cell>
        </row>
        <row r="1636">
          <cell r="B1636">
            <v>2002</v>
          </cell>
          <cell r="E1636" t="str">
            <v>MA</v>
          </cell>
          <cell r="F1636">
            <v>104926</v>
          </cell>
          <cell r="G1636">
            <v>428569434</v>
          </cell>
          <cell r="H1636">
            <v>33430</v>
          </cell>
          <cell r="I1636">
            <v>84992360</v>
          </cell>
          <cell r="J1636">
            <v>145228</v>
          </cell>
          <cell r="K1636">
            <v>513561794</v>
          </cell>
        </row>
        <row r="1637">
          <cell r="B1637">
            <v>2002</v>
          </cell>
          <cell r="E1637" t="str">
            <v>MI</v>
          </cell>
          <cell r="F1637">
            <v>122783</v>
          </cell>
          <cell r="G1637">
            <v>557629451</v>
          </cell>
          <cell r="H1637">
            <v>78665</v>
          </cell>
          <cell r="I1637">
            <v>191560074</v>
          </cell>
          <cell r="J1637">
            <v>217373</v>
          </cell>
          <cell r="K1637">
            <v>749189525</v>
          </cell>
        </row>
        <row r="1638">
          <cell r="B1638">
            <v>2002</v>
          </cell>
          <cell r="E1638" t="str">
            <v>MN</v>
          </cell>
          <cell r="F1638">
            <v>71030</v>
          </cell>
          <cell r="G1638">
            <v>286540854</v>
          </cell>
          <cell r="H1638">
            <v>33847</v>
          </cell>
          <cell r="I1638">
            <v>81088514</v>
          </cell>
          <cell r="J1638">
            <v>118982</v>
          </cell>
          <cell r="K1638">
            <v>367629368</v>
          </cell>
        </row>
        <row r="1639">
          <cell r="B1639">
            <v>2002</v>
          </cell>
          <cell r="E1639" t="str">
            <v>MS</v>
          </cell>
          <cell r="F1639">
            <v>46786</v>
          </cell>
          <cell r="G1639">
            <v>111597943</v>
          </cell>
          <cell r="H1639">
            <v>20748</v>
          </cell>
          <cell r="I1639">
            <v>29513202</v>
          </cell>
          <cell r="J1639">
            <v>68815</v>
          </cell>
          <cell r="K1639">
            <v>141111145</v>
          </cell>
        </row>
        <row r="1640">
          <cell r="B1640">
            <v>2002</v>
          </cell>
          <cell r="E1640" t="str">
            <v>MO</v>
          </cell>
          <cell r="F1640">
            <v>82976</v>
          </cell>
          <cell r="G1640">
            <v>256297589</v>
          </cell>
          <cell r="H1640">
            <v>41784</v>
          </cell>
          <cell r="I1640">
            <v>76548374</v>
          </cell>
          <cell r="J1640">
            <v>129204</v>
          </cell>
          <cell r="K1640">
            <v>332845963</v>
          </cell>
        </row>
        <row r="1641">
          <cell r="B1641">
            <v>2002</v>
          </cell>
          <cell r="E1641" t="str">
            <v>MT</v>
          </cell>
          <cell r="F1641">
            <v>14124</v>
          </cell>
          <cell r="G1641">
            <v>44363274</v>
          </cell>
          <cell r="H1641">
            <v>5596</v>
          </cell>
          <cell r="I1641">
            <v>10513151</v>
          </cell>
          <cell r="J1641">
            <v>22049</v>
          </cell>
          <cell r="K1641">
            <v>54876425</v>
          </cell>
        </row>
        <row r="1642">
          <cell r="B1642">
            <v>2002</v>
          </cell>
          <cell r="E1642" t="str">
            <v>NE</v>
          </cell>
          <cell r="F1642">
            <v>28217</v>
          </cell>
          <cell r="G1642">
            <v>89841515</v>
          </cell>
          <cell r="H1642">
            <v>11921</v>
          </cell>
          <cell r="I1642">
            <v>22843773</v>
          </cell>
          <cell r="J1642">
            <v>44139</v>
          </cell>
          <cell r="K1642">
            <v>112685288</v>
          </cell>
        </row>
        <row r="1643">
          <cell r="B1643">
            <v>2002</v>
          </cell>
          <cell r="E1643" t="str">
            <v>NV</v>
          </cell>
          <cell r="F1643">
            <v>20175</v>
          </cell>
          <cell r="G1643">
            <v>79510381</v>
          </cell>
          <cell r="H1643">
            <v>11748</v>
          </cell>
          <cell r="I1643">
            <v>33133577</v>
          </cell>
          <cell r="J1643">
            <v>33723</v>
          </cell>
          <cell r="K1643">
            <v>112643958</v>
          </cell>
        </row>
        <row r="1644">
          <cell r="B1644">
            <v>2002</v>
          </cell>
          <cell r="E1644" t="str">
            <v>NH</v>
          </cell>
          <cell r="F1644">
            <v>22278</v>
          </cell>
          <cell r="G1644">
            <v>72333275</v>
          </cell>
          <cell r="H1644">
            <v>6423</v>
          </cell>
          <cell r="I1644">
            <v>13260037</v>
          </cell>
          <cell r="J1644">
            <v>31090</v>
          </cell>
          <cell r="K1644">
            <v>85593312</v>
          </cell>
        </row>
        <row r="1645">
          <cell r="B1645">
            <v>2002</v>
          </cell>
          <cell r="E1645" t="str">
            <v>NJ</v>
          </cell>
          <cell r="F1645">
            <v>146497</v>
          </cell>
          <cell r="G1645">
            <v>737108630</v>
          </cell>
          <cell r="H1645">
            <v>59696</v>
          </cell>
          <cell r="I1645">
            <v>166831626</v>
          </cell>
          <cell r="J1645">
            <v>215964</v>
          </cell>
          <cell r="K1645">
            <v>903940256</v>
          </cell>
        </row>
        <row r="1646">
          <cell r="B1646">
            <v>2002</v>
          </cell>
          <cell r="E1646" t="str">
            <v>NM</v>
          </cell>
          <cell r="F1646">
            <v>31741</v>
          </cell>
          <cell r="G1646">
            <v>94450759</v>
          </cell>
          <cell r="H1646">
            <v>11307</v>
          </cell>
          <cell r="I1646">
            <v>22924372</v>
          </cell>
          <cell r="J1646">
            <v>44221</v>
          </cell>
          <cell r="K1646">
            <v>117375131</v>
          </cell>
        </row>
        <row r="1647">
          <cell r="B1647">
            <v>2002</v>
          </cell>
          <cell r="E1647" t="str">
            <v>NY</v>
          </cell>
          <cell r="F1647">
            <v>299199</v>
          </cell>
          <cell r="G1647">
            <v>1365602909</v>
          </cell>
          <cell r="H1647">
            <v>130135</v>
          </cell>
          <cell r="I1647">
            <v>349760246</v>
          </cell>
          <cell r="J1647">
            <v>450744</v>
          </cell>
          <cell r="K1647">
            <v>1715363155</v>
          </cell>
        </row>
        <row r="1648">
          <cell r="B1648">
            <v>2002</v>
          </cell>
          <cell r="E1648" t="str">
            <v>NC</v>
          </cell>
          <cell r="F1648">
            <v>124473</v>
          </cell>
          <cell r="G1648">
            <v>421346983</v>
          </cell>
          <cell r="H1648">
            <v>45098</v>
          </cell>
          <cell r="I1648">
            <v>91310444</v>
          </cell>
          <cell r="J1648">
            <v>177291</v>
          </cell>
          <cell r="K1648">
            <v>512657427</v>
          </cell>
        </row>
        <row r="1649">
          <cell r="B1649">
            <v>2002</v>
          </cell>
          <cell r="E1649" t="str">
            <v>ND</v>
          </cell>
          <cell r="F1649">
            <v>8959</v>
          </cell>
          <cell r="G1649">
            <v>33677020</v>
          </cell>
          <cell r="H1649">
            <v>3549</v>
          </cell>
          <cell r="I1649">
            <v>7330046</v>
          </cell>
          <cell r="J1649">
            <v>13835</v>
          </cell>
          <cell r="K1649">
            <v>41007066</v>
          </cell>
        </row>
        <row r="1650">
          <cell r="B1650">
            <v>2002</v>
          </cell>
          <cell r="E1650" t="str">
            <v>OH</v>
          </cell>
          <cell r="F1650">
            <v>152171</v>
          </cell>
          <cell r="G1650">
            <v>597471652</v>
          </cell>
          <cell r="H1650">
            <v>79893</v>
          </cell>
          <cell r="I1650">
            <v>174959437</v>
          </cell>
          <cell r="J1650">
            <v>243469</v>
          </cell>
          <cell r="K1650">
            <v>772431089</v>
          </cell>
        </row>
        <row r="1651">
          <cell r="B1651">
            <v>2002</v>
          </cell>
          <cell r="E1651" t="str">
            <v>OK</v>
          </cell>
          <cell r="F1651">
            <v>56111</v>
          </cell>
          <cell r="G1651">
            <v>159940360</v>
          </cell>
          <cell r="H1651">
            <v>27460</v>
          </cell>
          <cell r="I1651">
            <v>47121649</v>
          </cell>
          <cell r="J1651">
            <v>86282</v>
          </cell>
          <cell r="K1651">
            <v>207062009</v>
          </cell>
        </row>
        <row r="1652">
          <cell r="B1652">
            <v>2002</v>
          </cell>
          <cell r="E1652" t="str">
            <v>OR</v>
          </cell>
          <cell r="F1652">
            <v>38220</v>
          </cell>
          <cell r="G1652">
            <v>152178944</v>
          </cell>
          <cell r="H1652">
            <v>20996</v>
          </cell>
          <cell r="I1652">
            <v>49041553</v>
          </cell>
          <cell r="J1652">
            <v>66528</v>
          </cell>
          <cell r="K1652">
            <v>201220497</v>
          </cell>
        </row>
        <row r="1653">
          <cell r="B1653">
            <v>2002</v>
          </cell>
          <cell r="E1653" t="str">
            <v>PA</v>
          </cell>
          <cell r="F1653">
            <v>143807</v>
          </cell>
          <cell r="G1653">
            <v>609622486</v>
          </cell>
          <cell r="H1653">
            <v>69289</v>
          </cell>
          <cell r="I1653">
            <v>179934235</v>
          </cell>
          <cell r="J1653">
            <v>223441</v>
          </cell>
          <cell r="K1653">
            <v>789556721</v>
          </cell>
        </row>
        <row r="1654">
          <cell r="B1654">
            <v>2002</v>
          </cell>
          <cell r="E1654" t="str">
            <v>RI</v>
          </cell>
          <cell r="F1654">
            <v>16196</v>
          </cell>
          <cell r="G1654">
            <v>74932827</v>
          </cell>
          <cell r="H1654">
            <v>3995</v>
          </cell>
          <cell r="I1654">
            <v>10693833</v>
          </cell>
          <cell r="J1654">
            <v>21593</v>
          </cell>
          <cell r="K1654">
            <v>85626660</v>
          </cell>
        </row>
        <row r="1655">
          <cell r="B1655">
            <v>2002</v>
          </cell>
          <cell r="E1655" t="str">
            <v>SC</v>
          </cell>
          <cell r="F1655">
            <v>66570</v>
          </cell>
          <cell r="G1655">
            <v>196919154</v>
          </cell>
          <cell r="H1655">
            <v>27431</v>
          </cell>
          <cell r="I1655">
            <v>50577456</v>
          </cell>
          <cell r="J1655">
            <v>96309</v>
          </cell>
          <cell r="K1655">
            <v>247496610</v>
          </cell>
        </row>
        <row r="1656">
          <cell r="B1656">
            <v>2002</v>
          </cell>
          <cell r="E1656" t="str">
            <v>SD</v>
          </cell>
          <cell r="F1656">
            <v>12501</v>
          </cell>
          <cell r="G1656">
            <v>35076984</v>
          </cell>
          <cell r="H1656">
            <v>5088</v>
          </cell>
          <cell r="I1656">
            <v>9481489</v>
          </cell>
          <cell r="J1656">
            <v>18861</v>
          </cell>
          <cell r="K1656">
            <v>44558473</v>
          </cell>
        </row>
        <row r="1657">
          <cell r="B1657">
            <v>2002</v>
          </cell>
          <cell r="E1657" t="str">
            <v>TN</v>
          </cell>
          <cell r="F1657">
            <v>78620</v>
          </cell>
          <cell r="G1657">
            <v>249452134</v>
          </cell>
          <cell r="H1657">
            <v>34905</v>
          </cell>
          <cell r="I1657">
            <v>55449693</v>
          </cell>
          <cell r="J1657">
            <v>116894</v>
          </cell>
          <cell r="K1657">
            <v>304901827</v>
          </cell>
        </row>
        <row r="1658">
          <cell r="B1658">
            <v>2002</v>
          </cell>
          <cell r="E1658" t="str">
            <v>TX</v>
          </cell>
          <cell r="F1658">
            <v>402019</v>
          </cell>
          <cell r="G1658">
            <v>1229693681</v>
          </cell>
          <cell r="H1658">
            <v>179570</v>
          </cell>
          <cell r="I1658">
            <v>329611331</v>
          </cell>
          <cell r="J1658">
            <v>599237</v>
          </cell>
          <cell r="K1658">
            <v>1559305012</v>
          </cell>
        </row>
        <row r="1659">
          <cell r="B1659">
            <v>2002</v>
          </cell>
          <cell r="E1659" t="str">
            <v>UT</v>
          </cell>
          <cell r="F1659">
            <v>28936</v>
          </cell>
          <cell r="G1659">
            <v>95038764</v>
          </cell>
          <cell r="H1659">
            <v>12690</v>
          </cell>
          <cell r="I1659">
            <v>28308202</v>
          </cell>
          <cell r="J1659">
            <v>45958</v>
          </cell>
          <cell r="K1659">
            <v>123346966</v>
          </cell>
        </row>
        <row r="1660">
          <cell r="B1660">
            <v>2002</v>
          </cell>
          <cell r="E1660" t="str">
            <v>VT</v>
          </cell>
          <cell r="F1660">
            <v>12582</v>
          </cell>
          <cell r="G1660">
            <v>40260678</v>
          </cell>
          <cell r="H1660">
            <v>3684</v>
          </cell>
          <cell r="I1660">
            <v>7981315</v>
          </cell>
          <cell r="J1660">
            <v>18296</v>
          </cell>
          <cell r="K1660">
            <v>48241993</v>
          </cell>
        </row>
        <row r="1661">
          <cell r="B1661">
            <v>2002</v>
          </cell>
          <cell r="E1661" t="str">
            <v>VA</v>
          </cell>
          <cell r="F1661">
            <v>118339</v>
          </cell>
          <cell r="G1661">
            <v>399429771</v>
          </cell>
          <cell r="H1661">
            <v>52585</v>
          </cell>
          <cell r="I1661">
            <v>104283616</v>
          </cell>
          <cell r="J1661">
            <v>178696</v>
          </cell>
          <cell r="K1661">
            <v>503713387</v>
          </cell>
        </row>
        <row r="1662">
          <cell r="B1662">
            <v>2002</v>
          </cell>
          <cell r="E1662" t="str">
            <v>WA</v>
          </cell>
          <cell r="F1662">
            <v>56469</v>
          </cell>
          <cell r="G1662">
            <v>283556608</v>
          </cell>
          <cell r="H1662">
            <v>25422</v>
          </cell>
          <cell r="I1662">
            <v>78116881</v>
          </cell>
          <cell r="J1662">
            <v>96326</v>
          </cell>
          <cell r="K1662">
            <v>361673489</v>
          </cell>
        </row>
        <row r="1663">
          <cell r="B1663">
            <v>2002</v>
          </cell>
          <cell r="E1663" t="str">
            <v>WV</v>
          </cell>
          <cell r="F1663">
            <v>25774</v>
          </cell>
          <cell r="G1663">
            <v>88066539</v>
          </cell>
          <cell r="H1663">
            <v>13941</v>
          </cell>
          <cell r="I1663">
            <v>28595115</v>
          </cell>
          <cell r="J1663">
            <v>40624</v>
          </cell>
          <cell r="K1663">
            <v>116661654</v>
          </cell>
        </row>
        <row r="1664">
          <cell r="B1664">
            <v>2002</v>
          </cell>
          <cell r="E1664" t="str">
            <v>WI</v>
          </cell>
          <cell r="F1664">
            <v>82922</v>
          </cell>
          <cell r="G1664">
            <v>317703463</v>
          </cell>
          <cell r="H1664">
            <v>29809</v>
          </cell>
          <cell r="I1664">
            <v>71232501</v>
          </cell>
          <cell r="J1664">
            <v>120620</v>
          </cell>
          <cell r="K1664">
            <v>388935964</v>
          </cell>
        </row>
        <row r="1665">
          <cell r="B1665">
            <v>2002</v>
          </cell>
          <cell r="E1665" t="str">
            <v>WY</v>
          </cell>
          <cell r="F1665">
            <v>9104</v>
          </cell>
          <cell r="G1665">
            <v>31218497</v>
          </cell>
          <cell r="H1665">
            <v>4963</v>
          </cell>
          <cell r="I1665">
            <v>9181748</v>
          </cell>
          <cell r="J1665">
            <v>15539</v>
          </cell>
          <cell r="K1665">
            <v>40400245</v>
          </cell>
        </row>
        <row r="1666">
          <cell r="B1666">
            <v>2003</v>
          </cell>
          <cell r="E1666" t="str">
            <v>US</v>
          </cell>
          <cell r="F1666">
            <v>4119689</v>
          </cell>
          <cell r="G1666">
            <v>16313672980</v>
          </cell>
          <cell r="H1666">
            <v>1963264</v>
          </cell>
          <cell r="I1666">
            <v>4428670458</v>
          </cell>
          <cell r="J1666">
            <v>6447430</v>
          </cell>
          <cell r="K1666">
            <v>20742343438</v>
          </cell>
        </row>
        <row r="1667">
          <cell r="B1667">
            <v>2003</v>
          </cell>
          <cell r="E1667" t="str">
            <v>AL</v>
          </cell>
          <cell r="F1667">
            <v>65073</v>
          </cell>
          <cell r="G1667">
            <v>195176914</v>
          </cell>
          <cell r="H1667">
            <v>30186</v>
          </cell>
          <cell r="I1667">
            <v>47491701</v>
          </cell>
          <cell r="J1667">
            <v>97735</v>
          </cell>
          <cell r="K1667">
            <v>242668615</v>
          </cell>
        </row>
        <row r="1668">
          <cell r="B1668">
            <v>2003</v>
          </cell>
          <cell r="E1668" t="str">
            <v>AK</v>
          </cell>
          <cell r="F1668">
            <v>11338</v>
          </cell>
          <cell r="G1668">
            <v>46912108</v>
          </cell>
          <cell r="H1668">
            <v>6539</v>
          </cell>
          <cell r="I1668">
            <v>19126061</v>
          </cell>
          <cell r="J1668">
            <v>18791</v>
          </cell>
          <cell r="K1668">
            <v>66038169</v>
          </cell>
        </row>
        <row r="1669">
          <cell r="B1669">
            <v>2003</v>
          </cell>
          <cell r="E1669" t="str">
            <v>AZ</v>
          </cell>
          <cell r="F1669">
            <v>60625</v>
          </cell>
          <cell r="G1669">
            <v>224421807</v>
          </cell>
          <cell r="H1669">
            <v>35970</v>
          </cell>
          <cell r="I1669">
            <v>77895483</v>
          </cell>
          <cell r="J1669">
            <v>103858</v>
          </cell>
          <cell r="K1669">
            <v>302317290</v>
          </cell>
        </row>
        <row r="1670">
          <cell r="B1670">
            <v>2003</v>
          </cell>
          <cell r="E1670" t="str">
            <v>AR</v>
          </cell>
          <cell r="F1670">
            <v>42407</v>
          </cell>
          <cell r="G1670">
            <v>123004026</v>
          </cell>
          <cell r="H1670">
            <v>21287</v>
          </cell>
          <cell r="I1670">
            <v>31691054</v>
          </cell>
          <cell r="J1670">
            <v>65369</v>
          </cell>
          <cell r="K1670">
            <v>154695080</v>
          </cell>
        </row>
        <row r="1671">
          <cell r="B1671">
            <v>2003</v>
          </cell>
          <cell r="E1671" t="str">
            <v>CA</v>
          </cell>
          <cell r="F1671">
            <v>374085</v>
          </cell>
          <cell r="G1671">
            <v>2077481926</v>
          </cell>
          <cell r="H1671">
            <v>242509</v>
          </cell>
          <cell r="I1671">
            <v>678708500</v>
          </cell>
          <cell r="J1671">
            <v>684473</v>
          </cell>
          <cell r="K1671">
            <v>2756190426</v>
          </cell>
        </row>
        <row r="1672">
          <cell r="B1672">
            <v>2003</v>
          </cell>
          <cell r="E1672" t="str">
            <v>CO</v>
          </cell>
          <cell r="F1672">
            <v>60039</v>
          </cell>
          <cell r="G1672">
            <v>220474792</v>
          </cell>
          <cell r="H1672">
            <v>31984</v>
          </cell>
          <cell r="I1672">
            <v>72464021</v>
          </cell>
          <cell r="J1672">
            <v>100612</v>
          </cell>
          <cell r="K1672">
            <v>292938813</v>
          </cell>
        </row>
        <row r="1673">
          <cell r="B1673">
            <v>2003</v>
          </cell>
          <cell r="E1673" t="str">
            <v>CT</v>
          </cell>
          <cell r="F1673">
            <v>54661</v>
          </cell>
          <cell r="G1673">
            <v>265476891</v>
          </cell>
          <cell r="H1673">
            <v>20081</v>
          </cell>
          <cell r="I1673">
            <v>49698562</v>
          </cell>
          <cell r="J1673">
            <v>80223</v>
          </cell>
          <cell r="K1673">
            <v>315175453</v>
          </cell>
        </row>
        <row r="1674">
          <cell r="B1674">
            <v>2003</v>
          </cell>
          <cell r="E1674" t="str">
            <v>DE</v>
          </cell>
          <cell r="F1674">
            <v>9840</v>
          </cell>
          <cell r="G1674">
            <v>42196805</v>
          </cell>
          <cell r="H1674">
            <v>4673</v>
          </cell>
          <cell r="I1674">
            <v>11459780</v>
          </cell>
          <cell r="J1674">
            <v>15026</v>
          </cell>
          <cell r="K1674">
            <v>53656585</v>
          </cell>
        </row>
        <row r="1675">
          <cell r="B1675">
            <v>2003</v>
          </cell>
          <cell r="E1675" t="str">
            <v>DC</v>
          </cell>
          <cell r="F1675">
            <v>6041</v>
          </cell>
          <cell r="G1675">
            <v>31089477</v>
          </cell>
          <cell r="H1675">
            <v>4519</v>
          </cell>
          <cell r="I1675">
            <v>14029307</v>
          </cell>
          <cell r="J1675">
            <v>11267</v>
          </cell>
          <cell r="K1675">
            <v>45118784</v>
          </cell>
        </row>
        <row r="1676">
          <cell r="B1676">
            <v>2003</v>
          </cell>
          <cell r="E1676" t="str">
            <v>FL</v>
          </cell>
          <cell r="F1676">
            <v>166069</v>
          </cell>
          <cell r="G1676">
            <v>623907673</v>
          </cell>
          <cell r="H1676">
            <v>98422</v>
          </cell>
          <cell r="I1676">
            <v>187862611</v>
          </cell>
          <cell r="J1676">
            <v>288938</v>
          </cell>
          <cell r="K1676">
            <v>811770284</v>
          </cell>
        </row>
        <row r="1677">
          <cell r="B1677">
            <v>2003</v>
          </cell>
          <cell r="E1677" t="str">
            <v>GA</v>
          </cell>
          <cell r="F1677">
            <v>145940</v>
          </cell>
          <cell r="G1677">
            <v>500476390</v>
          </cell>
          <cell r="H1677">
            <v>65354</v>
          </cell>
          <cell r="I1677">
            <v>121941840</v>
          </cell>
          <cell r="J1677">
            <v>218891</v>
          </cell>
          <cell r="K1677">
            <v>622418230</v>
          </cell>
        </row>
        <row r="1678">
          <cell r="B1678">
            <v>2003</v>
          </cell>
          <cell r="E1678" t="str">
            <v>HI</v>
          </cell>
          <cell r="F1678">
            <v>20100</v>
          </cell>
          <cell r="G1678">
            <v>67088018</v>
          </cell>
          <cell r="H1678">
            <v>5817</v>
          </cell>
          <cell r="I1678">
            <v>14501602</v>
          </cell>
          <cell r="J1678">
            <v>27500</v>
          </cell>
          <cell r="K1678">
            <v>81589620</v>
          </cell>
        </row>
        <row r="1679">
          <cell r="B1679">
            <v>2003</v>
          </cell>
          <cell r="E1679" t="str">
            <v>ID</v>
          </cell>
          <cell r="F1679">
            <v>19691</v>
          </cell>
          <cell r="G1679">
            <v>64849423</v>
          </cell>
          <cell r="H1679">
            <v>8802</v>
          </cell>
          <cell r="I1679">
            <v>14987600</v>
          </cell>
          <cell r="J1679">
            <v>31340</v>
          </cell>
          <cell r="K1679">
            <v>79837023</v>
          </cell>
        </row>
        <row r="1680">
          <cell r="B1680">
            <v>2003</v>
          </cell>
          <cell r="E1680" t="str">
            <v>IL</v>
          </cell>
          <cell r="F1680">
            <v>182617</v>
          </cell>
          <cell r="G1680">
            <v>716285897</v>
          </cell>
          <cell r="H1680">
            <v>75955</v>
          </cell>
          <cell r="I1680">
            <v>182766242</v>
          </cell>
          <cell r="J1680">
            <v>268837</v>
          </cell>
          <cell r="K1680">
            <v>899052139</v>
          </cell>
        </row>
        <row r="1681">
          <cell r="B1681">
            <v>2003</v>
          </cell>
          <cell r="E1681" t="str">
            <v>IN</v>
          </cell>
          <cell r="F1681">
            <v>85324</v>
          </cell>
          <cell r="G1681">
            <v>317069993</v>
          </cell>
          <cell r="H1681">
            <v>48619</v>
          </cell>
          <cell r="I1681">
            <v>96744375</v>
          </cell>
          <cell r="J1681">
            <v>139001</v>
          </cell>
          <cell r="K1681">
            <v>413814368</v>
          </cell>
        </row>
        <row r="1682">
          <cell r="B1682">
            <v>2003</v>
          </cell>
          <cell r="E1682" t="str">
            <v>IA</v>
          </cell>
          <cell r="F1682">
            <v>47881</v>
          </cell>
          <cell r="G1682">
            <v>152081995</v>
          </cell>
          <cell r="H1682">
            <v>19895</v>
          </cell>
          <cell r="I1682">
            <v>38118179</v>
          </cell>
          <cell r="J1682">
            <v>72715</v>
          </cell>
          <cell r="K1682">
            <v>190200174</v>
          </cell>
        </row>
        <row r="1683">
          <cell r="B1683">
            <v>2003</v>
          </cell>
          <cell r="E1683" t="str">
            <v>KS</v>
          </cell>
          <cell r="F1683">
            <v>48694</v>
          </cell>
          <cell r="G1683">
            <v>150302218</v>
          </cell>
          <cell r="H1683">
            <v>24350</v>
          </cell>
          <cell r="I1683">
            <v>46153036</v>
          </cell>
          <cell r="J1683">
            <v>76973</v>
          </cell>
          <cell r="K1683">
            <v>196455254</v>
          </cell>
        </row>
        <row r="1684">
          <cell r="B1684">
            <v>2003</v>
          </cell>
          <cell r="E1684" t="str">
            <v>KY</v>
          </cell>
          <cell r="F1684">
            <v>59036</v>
          </cell>
          <cell r="G1684">
            <v>177614173</v>
          </cell>
          <cell r="H1684">
            <v>37321</v>
          </cell>
          <cell r="I1684">
            <v>58019791</v>
          </cell>
          <cell r="J1684">
            <v>99706</v>
          </cell>
          <cell r="K1684">
            <v>235633964</v>
          </cell>
        </row>
        <row r="1685">
          <cell r="B1685">
            <v>2003</v>
          </cell>
          <cell r="E1685" t="str">
            <v>LA</v>
          </cell>
          <cell r="F1685">
            <v>70108</v>
          </cell>
          <cell r="G1685">
            <v>204494040</v>
          </cell>
          <cell r="H1685">
            <v>32219</v>
          </cell>
          <cell r="I1685">
            <v>50908170</v>
          </cell>
          <cell r="J1685">
            <v>106020</v>
          </cell>
          <cell r="K1685">
            <v>255402210</v>
          </cell>
        </row>
        <row r="1686">
          <cell r="B1686">
            <v>2003</v>
          </cell>
          <cell r="E1686" t="str">
            <v>ME</v>
          </cell>
          <cell r="F1686">
            <v>25604</v>
          </cell>
          <cell r="G1686">
            <v>80426143</v>
          </cell>
          <cell r="H1686">
            <v>10162</v>
          </cell>
          <cell r="I1686">
            <v>20096569</v>
          </cell>
          <cell r="J1686">
            <v>38060</v>
          </cell>
          <cell r="K1686">
            <v>100522712</v>
          </cell>
        </row>
        <row r="1687">
          <cell r="B1687">
            <v>2003</v>
          </cell>
          <cell r="E1687" t="str">
            <v>MD</v>
          </cell>
          <cell r="F1687">
            <v>73494</v>
          </cell>
          <cell r="G1687">
            <v>357793312</v>
          </cell>
          <cell r="H1687">
            <v>33267</v>
          </cell>
          <cell r="I1687">
            <v>91366688</v>
          </cell>
          <cell r="J1687">
            <v>114634</v>
          </cell>
          <cell r="K1687">
            <v>449160000</v>
          </cell>
        </row>
        <row r="1688">
          <cell r="B1688">
            <v>2003</v>
          </cell>
          <cell r="E1688" t="str">
            <v>MA</v>
          </cell>
          <cell r="F1688">
            <v>105481</v>
          </cell>
          <cell r="G1688">
            <v>449162830</v>
          </cell>
          <cell r="H1688">
            <v>33516</v>
          </cell>
          <cell r="I1688">
            <v>86848248</v>
          </cell>
          <cell r="J1688">
            <v>146891</v>
          </cell>
          <cell r="K1688">
            <v>536011078</v>
          </cell>
        </row>
        <row r="1689">
          <cell r="B1689">
            <v>2003</v>
          </cell>
          <cell r="E1689" t="str">
            <v>MI</v>
          </cell>
          <cell r="F1689">
            <v>128323</v>
          </cell>
          <cell r="G1689">
            <v>603923403</v>
          </cell>
          <cell r="H1689">
            <v>82372</v>
          </cell>
          <cell r="I1689">
            <v>206797390</v>
          </cell>
          <cell r="J1689">
            <v>227684</v>
          </cell>
          <cell r="K1689">
            <v>810720793</v>
          </cell>
        </row>
        <row r="1690">
          <cell r="B1690">
            <v>2003</v>
          </cell>
          <cell r="E1690" t="str">
            <v>MN</v>
          </cell>
          <cell r="F1690">
            <v>72870</v>
          </cell>
          <cell r="G1690">
            <v>299916387</v>
          </cell>
          <cell r="H1690">
            <v>35525</v>
          </cell>
          <cell r="I1690">
            <v>86430143</v>
          </cell>
          <cell r="J1690">
            <v>123828</v>
          </cell>
          <cell r="K1690">
            <v>386346530</v>
          </cell>
        </row>
        <row r="1691">
          <cell r="B1691">
            <v>2003</v>
          </cell>
          <cell r="E1691" t="str">
            <v>MS</v>
          </cell>
          <cell r="F1691">
            <v>48084</v>
          </cell>
          <cell r="G1691">
            <v>116527458</v>
          </cell>
          <cell r="H1691">
            <v>21502</v>
          </cell>
          <cell r="I1691">
            <v>31228612</v>
          </cell>
          <cell r="J1691">
            <v>70786</v>
          </cell>
          <cell r="K1691">
            <v>147756070</v>
          </cell>
        </row>
        <row r="1692">
          <cell r="B1692">
            <v>2003</v>
          </cell>
          <cell r="E1692" t="str">
            <v>MO</v>
          </cell>
          <cell r="F1692">
            <v>84151</v>
          </cell>
          <cell r="G1692">
            <v>266313140</v>
          </cell>
          <cell r="H1692">
            <v>40028</v>
          </cell>
          <cell r="I1692">
            <v>73329837</v>
          </cell>
          <cell r="J1692">
            <v>127808</v>
          </cell>
          <cell r="K1692">
            <v>339642977</v>
          </cell>
        </row>
        <row r="1693">
          <cell r="B1693">
            <v>2003</v>
          </cell>
          <cell r="E1693" t="str">
            <v>MT</v>
          </cell>
          <cell r="F1693">
            <v>14571</v>
          </cell>
          <cell r="G1693">
            <v>44940489</v>
          </cell>
          <cell r="H1693">
            <v>5696</v>
          </cell>
          <cell r="I1693">
            <v>10634866</v>
          </cell>
          <cell r="J1693">
            <v>22109</v>
          </cell>
          <cell r="K1693">
            <v>55575355</v>
          </cell>
        </row>
        <row r="1694">
          <cell r="B1694">
            <v>2003</v>
          </cell>
          <cell r="E1694" t="str">
            <v>NE</v>
          </cell>
          <cell r="F1694">
            <v>28538</v>
          </cell>
          <cell r="G1694">
            <v>94326709</v>
          </cell>
          <cell r="H1694">
            <v>11538</v>
          </cell>
          <cell r="I1694">
            <v>22850344</v>
          </cell>
          <cell r="J1694">
            <v>42934</v>
          </cell>
          <cell r="K1694">
            <v>117177053</v>
          </cell>
        </row>
        <row r="1695">
          <cell r="B1695">
            <v>2003</v>
          </cell>
          <cell r="E1695" t="str">
            <v>NV</v>
          </cell>
          <cell r="F1695">
            <v>20510</v>
          </cell>
          <cell r="G1695">
            <v>80973247</v>
          </cell>
          <cell r="H1695">
            <v>11002</v>
          </cell>
          <cell r="I1695">
            <v>32764309</v>
          </cell>
          <cell r="J1695">
            <v>32690</v>
          </cell>
          <cell r="K1695">
            <v>113737556</v>
          </cell>
        </row>
        <row r="1696">
          <cell r="B1696">
            <v>2003</v>
          </cell>
          <cell r="E1696" t="str">
            <v>NH</v>
          </cell>
          <cell r="F1696">
            <v>23712</v>
          </cell>
          <cell r="G1696">
            <v>82277266</v>
          </cell>
          <cell r="H1696">
            <v>5978</v>
          </cell>
          <cell r="I1696">
            <v>13156145</v>
          </cell>
          <cell r="J1696">
            <v>32452</v>
          </cell>
          <cell r="K1696">
            <v>95433411</v>
          </cell>
        </row>
        <row r="1697">
          <cell r="B1697">
            <v>2003</v>
          </cell>
          <cell r="E1697" t="str">
            <v>NJ</v>
          </cell>
          <cell r="F1697">
            <v>152244</v>
          </cell>
          <cell r="G1697">
            <v>775269898</v>
          </cell>
          <cell r="H1697">
            <v>60281</v>
          </cell>
          <cell r="I1697">
            <v>167157607</v>
          </cell>
          <cell r="J1697">
            <v>221807</v>
          </cell>
          <cell r="K1697">
            <v>942427505</v>
          </cell>
        </row>
        <row r="1698">
          <cell r="B1698">
            <v>2003</v>
          </cell>
          <cell r="E1698" t="str">
            <v>NM</v>
          </cell>
          <cell r="F1698">
            <v>32375</v>
          </cell>
          <cell r="G1698">
            <v>96237616</v>
          </cell>
          <cell r="H1698">
            <v>12172</v>
          </cell>
          <cell r="I1698">
            <v>21026706</v>
          </cell>
          <cell r="J1698">
            <v>45607</v>
          </cell>
          <cell r="K1698">
            <v>117264322</v>
          </cell>
        </row>
        <row r="1699">
          <cell r="B1699">
            <v>2003</v>
          </cell>
          <cell r="E1699" t="str">
            <v>NY</v>
          </cell>
          <cell r="F1699">
            <v>319924</v>
          </cell>
          <cell r="G1699">
            <v>1490119238</v>
          </cell>
          <cell r="H1699">
            <v>129916</v>
          </cell>
          <cell r="I1699">
            <v>378897249</v>
          </cell>
          <cell r="J1699">
            <v>468483</v>
          </cell>
          <cell r="K1699">
            <v>1869016487</v>
          </cell>
        </row>
        <row r="1700">
          <cell r="B1700">
            <v>2003</v>
          </cell>
          <cell r="E1700" t="str">
            <v>NC</v>
          </cell>
          <cell r="F1700">
            <v>124468</v>
          </cell>
          <cell r="G1700">
            <v>437935456</v>
          </cell>
          <cell r="H1700">
            <v>44842</v>
          </cell>
          <cell r="I1700">
            <v>94971183</v>
          </cell>
          <cell r="J1700">
            <v>177620</v>
          </cell>
          <cell r="K1700">
            <v>532906639</v>
          </cell>
        </row>
        <row r="1701">
          <cell r="B1701">
            <v>2003</v>
          </cell>
          <cell r="E1701" t="str">
            <v>ND</v>
          </cell>
          <cell r="F1701">
            <v>9531</v>
          </cell>
          <cell r="G1701">
            <v>36996918</v>
          </cell>
          <cell r="H1701">
            <v>3916</v>
          </cell>
          <cell r="I1701">
            <v>8710113</v>
          </cell>
          <cell r="J1701">
            <v>14789</v>
          </cell>
          <cell r="K1701">
            <v>45707031</v>
          </cell>
        </row>
        <row r="1702">
          <cell r="B1702">
            <v>2003</v>
          </cell>
          <cell r="E1702" t="str">
            <v>OH</v>
          </cell>
          <cell r="F1702">
            <v>160385</v>
          </cell>
          <cell r="G1702">
            <v>653747629</v>
          </cell>
          <cell r="H1702">
            <v>86568</v>
          </cell>
          <cell r="I1702">
            <v>188435186</v>
          </cell>
          <cell r="J1702">
            <v>258017</v>
          </cell>
          <cell r="K1702">
            <v>842182815</v>
          </cell>
        </row>
        <row r="1703">
          <cell r="B1703">
            <v>2003</v>
          </cell>
          <cell r="E1703" t="str">
            <v>OK</v>
          </cell>
          <cell r="F1703">
            <v>52642</v>
          </cell>
          <cell r="G1703">
            <v>158488631</v>
          </cell>
          <cell r="H1703">
            <v>27607</v>
          </cell>
          <cell r="I1703">
            <v>45685260</v>
          </cell>
          <cell r="J1703">
            <v>83051</v>
          </cell>
          <cell r="K1703">
            <v>204173891</v>
          </cell>
        </row>
        <row r="1704">
          <cell r="B1704">
            <v>2003</v>
          </cell>
          <cell r="E1704" t="str">
            <v>OR</v>
          </cell>
          <cell r="F1704">
            <v>36899</v>
          </cell>
          <cell r="G1704">
            <v>148383867</v>
          </cell>
          <cell r="H1704">
            <v>20942</v>
          </cell>
          <cell r="I1704">
            <v>49243008</v>
          </cell>
          <cell r="J1704">
            <v>64630</v>
          </cell>
          <cell r="K1704">
            <v>197626875</v>
          </cell>
        </row>
        <row r="1705">
          <cell r="B1705">
            <v>2003</v>
          </cell>
          <cell r="E1705" t="str">
            <v>PA</v>
          </cell>
          <cell r="F1705">
            <v>153657</v>
          </cell>
          <cell r="G1705">
            <v>672766837</v>
          </cell>
          <cell r="H1705">
            <v>72292</v>
          </cell>
          <cell r="I1705">
            <v>171769705</v>
          </cell>
          <cell r="J1705">
            <v>236637</v>
          </cell>
          <cell r="K1705">
            <v>844536542</v>
          </cell>
        </row>
        <row r="1706">
          <cell r="B1706">
            <v>2003</v>
          </cell>
          <cell r="E1706" t="str">
            <v>RI</v>
          </cell>
          <cell r="F1706">
            <v>18265</v>
          </cell>
          <cell r="G1706">
            <v>86785922</v>
          </cell>
          <cell r="H1706">
            <v>4639</v>
          </cell>
          <cell r="I1706">
            <v>11722277</v>
          </cell>
          <cell r="J1706">
            <v>24241</v>
          </cell>
          <cell r="K1706">
            <v>98508199</v>
          </cell>
        </row>
        <row r="1707">
          <cell r="B1707">
            <v>2003</v>
          </cell>
          <cell r="E1707" t="str">
            <v>SC</v>
          </cell>
          <cell r="F1707">
            <v>67844</v>
          </cell>
          <cell r="G1707">
            <v>205183340</v>
          </cell>
          <cell r="H1707">
            <v>27495</v>
          </cell>
          <cell r="I1707">
            <v>49626301</v>
          </cell>
          <cell r="J1707">
            <v>97391</v>
          </cell>
          <cell r="K1707">
            <v>254809641</v>
          </cell>
        </row>
        <row r="1708">
          <cell r="B1708">
            <v>2003</v>
          </cell>
          <cell r="E1708" t="str">
            <v>SD</v>
          </cell>
          <cell r="F1708">
            <v>13099</v>
          </cell>
          <cell r="G1708">
            <v>37785534</v>
          </cell>
          <cell r="H1708">
            <v>5602</v>
          </cell>
          <cell r="I1708">
            <v>10286195</v>
          </cell>
          <cell r="J1708">
            <v>19951</v>
          </cell>
          <cell r="K1708">
            <v>48071729</v>
          </cell>
        </row>
        <row r="1709">
          <cell r="B1709">
            <v>2003</v>
          </cell>
          <cell r="E1709" t="str">
            <v>TN</v>
          </cell>
          <cell r="F1709">
            <v>80252</v>
          </cell>
          <cell r="G1709">
            <v>260336244</v>
          </cell>
          <cell r="H1709">
            <v>35807</v>
          </cell>
          <cell r="I1709">
            <v>59618420</v>
          </cell>
          <cell r="J1709">
            <v>119680</v>
          </cell>
          <cell r="K1709">
            <v>319954664</v>
          </cell>
        </row>
        <row r="1710">
          <cell r="B1710">
            <v>2003</v>
          </cell>
          <cell r="E1710" t="str">
            <v>TX</v>
          </cell>
          <cell r="F1710">
            <v>406845</v>
          </cell>
          <cell r="G1710">
            <v>1270956516</v>
          </cell>
          <cell r="H1710">
            <v>181424</v>
          </cell>
          <cell r="I1710">
            <v>341141720</v>
          </cell>
          <cell r="J1710">
            <v>605393</v>
          </cell>
          <cell r="K1710">
            <v>1612098236</v>
          </cell>
        </row>
        <row r="1711">
          <cell r="B1711">
            <v>2003</v>
          </cell>
          <cell r="E1711" t="str">
            <v>UT</v>
          </cell>
          <cell r="F1711">
            <v>28532</v>
          </cell>
          <cell r="G1711">
            <v>98299100</v>
          </cell>
          <cell r="H1711">
            <v>12516</v>
          </cell>
          <cell r="I1711">
            <v>28649239</v>
          </cell>
          <cell r="J1711">
            <v>46095</v>
          </cell>
          <cell r="K1711">
            <v>126948339</v>
          </cell>
        </row>
        <row r="1712">
          <cell r="B1712">
            <v>2003</v>
          </cell>
          <cell r="E1712" t="str">
            <v>VT</v>
          </cell>
          <cell r="F1712">
            <v>15098</v>
          </cell>
          <cell r="G1712">
            <v>46354063</v>
          </cell>
          <cell r="H1712">
            <v>3717</v>
          </cell>
          <cell r="I1712">
            <v>8277643</v>
          </cell>
          <cell r="J1712">
            <v>20142</v>
          </cell>
          <cell r="K1712">
            <v>54631706</v>
          </cell>
        </row>
        <row r="1713">
          <cell r="B1713">
            <v>2003</v>
          </cell>
          <cell r="E1713" t="str">
            <v>VA</v>
          </cell>
          <cell r="F1713">
            <v>121167</v>
          </cell>
          <cell r="G1713">
            <v>421935202</v>
          </cell>
          <cell r="H1713">
            <v>54509</v>
          </cell>
          <cell r="I1713">
            <v>111679644</v>
          </cell>
          <cell r="J1713">
            <v>184102</v>
          </cell>
          <cell r="K1713">
            <v>533614846</v>
          </cell>
        </row>
        <row r="1714">
          <cell r="B1714">
            <v>2003</v>
          </cell>
          <cell r="E1714" t="str">
            <v>WA</v>
          </cell>
          <cell r="F1714">
            <v>57049</v>
          </cell>
          <cell r="G1714">
            <v>293407530</v>
          </cell>
          <cell r="H1714">
            <v>27250</v>
          </cell>
          <cell r="I1714">
            <v>86921660</v>
          </cell>
          <cell r="J1714">
            <v>99501</v>
          </cell>
          <cell r="K1714">
            <v>380329190</v>
          </cell>
        </row>
        <row r="1715">
          <cell r="B1715">
            <v>2003</v>
          </cell>
          <cell r="E1715" t="str">
            <v>WV</v>
          </cell>
          <cell r="F1715">
            <v>24031</v>
          </cell>
          <cell r="G1715">
            <v>87553501</v>
          </cell>
          <cell r="H1715">
            <v>12748</v>
          </cell>
          <cell r="I1715">
            <v>27285379</v>
          </cell>
          <cell r="J1715">
            <v>37407</v>
          </cell>
          <cell r="K1715">
            <v>114838880</v>
          </cell>
        </row>
        <row r="1716">
          <cell r="B1716">
            <v>2003</v>
          </cell>
          <cell r="E1716" t="str">
            <v>WI</v>
          </cell>
          <cell r="F1716">
            <v>81310</v>
          </cell>
          <cell r="G1716">
            <v>325998664</v>
          </cell>
          <cell r="H1716">
            <v>28618</v>
          </cell>
          <cell r="I1716">
            <v>68063234</v>
          </cell>
          <cell r="J1716">
            <v>119525</v>
          </cell>
          <cell r="K1716">
            <v>394061898</v>
          </cell>
        </row>
        <row r="1717">
          <cell r="B1717">
            <v>2003</v>
          </cell>
          <cell r="E1717" t="str">
            <v>WY</v>
          </cell>
          <cell r="F1717">
            <v>9165</v>
          </cell>
          <cell r="G1717">
            <v>32146324</v>
          </cell>
          <cell r="H1717">
            <v>5315</v>
          </cell>
          <cell r="I1717">
            <v>9431663</v>
          </cell>
          <cell r="J1717">
            <v>16210</v>
          </cell>
          <cell r="K1717">
            <v>41577987</v>
          </cell>
        </row>
        <row r="1718">
          <cell r="B1718">
            <v>2004</v>
          </cell>
          <cell r="E1718" t="str">
            <v>US</v>
          </cell>
          <cell r="F1718">
            <v>4118520</v>
          </cell>
          <cell r="G1718">
            <v>16864616365</v>
          </cell>
          <cell r="H1718">
            <v>1986185</v>
          </cell>
          <cell r="I1718">
            <v>4591571296</v>
          </cell>
          <cell r="J1718">
            <v>6473425</v>
          </cell>
          <cell r="K1718">
            <v>21456187661</v>
          </cell>
        </row>
        <row r="1719">
          <cell r="B1719">
            <v>2004</v>
          </cell>
          <cell r="E1719" t="str">
            <v>AL</v>
          </cell>
          <cell r="F1719">
            <v>63342</v>
          </cell>
          <cell r="G1719">
            <v>202651358</v>
          </cell>
          <cell r="H1719">
            <v>30206</v>
          </cell>
          <cell r="I1719">
            <v>47614951</v>
          </cell>
          <cell r="J1719">
            <v>96669</v>
          </cell>
          <cell r="K1719">
            <v>250266309</v>
          </cell>
        </row>
        <row r="1720">
          <cell r="B1720">
            <v>2004</v>
          </cell>
          <cell r="E1720" t="str">
            <v>AK</v>
          </cell>
          <cell r="F1720">
            <v>11530</v>
          </cell>
          <cell r="G1720">
            <v>50215049</v>
          </cell>
          <cell r="H1720">
            <v>7072</v>
          </cell>
          <cell r="I1720">
            <v>21427255</v>
          </cell>
          <cell r="J1720">
            <v>19713</v>
          </cell>
          <cell r="K1720">
            <v>71642304</v>
          </cell>
        </row>
        <row r="1721">
          <cell r="B1721">
            <v>2004</v>
          </cell>
          <cell r="E1721" t="str">
            <v>AZ</v>
          </cell>
          <cell r="F1721">
            <v>63810</v>
          </cell>
          <cell r="G1721">
            <v>232600823</v>
          </cell>
          <cell r="H1721">
            <v>35496</v>
          </cell>
          <cell r="I1721">
            <v>81923244</v>
          </cell>
          <cell r="J1721">
            <v>105770</v>
          </cell>
          <cell r="K1721">
            <v>314524067</v>
          </cell>
        </row>
        <row r="1722">
          <cell r="B1722">
            <v>2004</v>
          </cell>
          <cell r="E1722" t="str">
            <v>AR</v>
          </cell>
          <cell r="F1722">
            <v>42977</v>
          </cell>
          <cell r="G1722">
            <v>127021913</v>
          </cell>
          <cell r="H1722">
            <v>20538</v>
          </cell>
          <cell r="I1722">
            <v>32178885</v>
          </cell>
          <cell r="J1722">
            <v>64903</v>
          </cell>
          <cell r="K1722">
            <v>159200798</v>
          </cell>
        </row>
        <row r="1723">
          <cell r="B1723">
            <v>2004</v>
          </cell>
          <cell r="E1723" t="str">
            <v>CA</v>
          </cell>
          <cell r="F1723">
            <v>362426</v>
          </cell>
          <cell r="G1723">
            <v>2151837517</v>
          </cell>
          <cell r="H1723">
            <v>236457</v>
          </cell>
          <cell r="I1723">
            <v>680464316</v>
          </cell>
          <cell r="J1723">
            <v>663781</v>
          </cell>
          <cell r="K1723">
            <v>2832301833</v>
          </cell>
        </row>
        <row r="1724">
          <cell r="B1724">
            <v>2004</v>
          </cell>
          <cell r="E1724" t="str">
            <v>CO</v>
          </cell>
          <cell r="F1724">
            <v>57602</v>
          </cell>
          <cell r="G1724">
            <v>226047334</v>
          </cell>
          <cell r="H1724">
            <v>31405</v>
          </cell>
          <cell r="I1724">
            <v>74756552</v>
          </cell>
          <cell r="J1724">
            <v>95566</v>
          </cell>
          <cell r="K1724">
            <v>300803886</v>
          </cell>
        </row>
        <row r="1725">
          <cell r="B1725">
            <v>2004</v>
          </cell>
          <cell r="E1725" t="str">
            <v>CT</v>
          </cell>
          <cell r="F1725">
            <v>59590</v>
          </cell>
          <cell r="G1725">
            <v>291935186</v>
          </cell>
          <cell r="H1725">
            <v>19742</v>
          </cell>
          <cell r="I1725">
            <v>52672449</v>
          </cell>
          <cell r="J1725">
            <v>85451</v>
          </cell>
          <cell r="K1725">
            <v>344607635</v>
          </cell>
        </row>
        <row r="1726">
          <cell r="B1726">
            <v>2004</v>
          </cell>
          <cell r="E1726" t="str">
            <v>DE</v>
          </cell>
          <cell r="F1726">
            <v>11733</v>
          </cell>
          <cell r="G1726">
            <v>47912956</v>
          </cell>
          <cell r="H1726">
            <v>4797</v>
          </cell>
          <cell r="I1726">
            <v>11392220</v>
          </cell>
          <cell r="J1726">
            <v>17179</v>
          </cell>
          <cell r="K1726">
            <v>59305176</v>
          </cell>
        </row>
        <row r="1727">
          <cell r="B1727">
            <v>2004</v>
          </cell>
          <cell r="E1727" t="str">
            <v>DC</v>
          </cell>
          <cell r="F1727">
            <v>5457</v>
          </cell>
          <cell r="G1727">
            <v>31231445</v>
          </cell>
          <cell r="H1727">
            <v>4492</v>
          </cell>
          <cell r="I1727">
            <v>13343282</v>
          </cell>
          <cell r="J1727">
            <v>11132</v>
          </cell>
          <cell r="K1727">
            <v>44574727</v>
          </cell>
        </row>
        <row r="1728">
          <cell r="B1728">
            <v>2004</v>
          </cell>
          <cell r="E1728" t="str">
            <v>FL</v>
          </cell>
          <cell r="F1728">
            <v>175183</v>
          </cell>
          <cell r="G1728">
            <v>660795887</v>
          </cell>
          <cell r="H1728">
            <v>100829</v>
          </cell>
          <cell r="I1728">
            <v>197705807</v>
          </cell>
          <cell r="J1728">
            <v>301089</v>
          </cell>
          <cell r="K1728">
            <v>858501694</v>
          </cell>
        </row>
        <row r="1729">
          <cell r="B1729">
            <v>2004</v>
          </cell>
          <cell r="E1729" t="str">
            <v>GA</v>
          </cell>
          <cell r="F1729">
            <v>147485</v>
          </cell>
          <cell r="G1729">
            <v>532036639</v>
          </cell>
          <cell r="H1729">
            <v>75827</v>
          </cell>
          <cell r="I1729">
            <v>141358895</v>
          </cell>
          <cell r="J1729">
            <v>231616</v>
          </cell>
          <cell r="K1729">
            <v>673395534</v>
          </cell>
        </row>
        <row r="1730">
          <cell r="B1730">
            <v>2004</v>
          </cell>
          <cell r="E1730" t="str">
            <v>HI</v>
          </cell>
          <cell r="F1730">
            <v>18689</v>
          </cell>
          <cell r="G1730">
            <v>67445694</v>
          </cell>
          <cell r="H1730">
            <v>5809</v>
          </cell>
          <cell r="I1730">
            <v>14935502</v>
          </cell>
          <cell r="J1730">
            <v>26604</v>
          </cell>
          <cell r="K1730">
            <v>82381196</v>
          </cell>
        </row>
        <row r="1731">
          <cell r="B1731">
            <v>2004</v>
          </cell>
          <cell r="E1731" t="str">
            <v>ID</v>
          </cell>
          <cell r="F1731">
            <v>20553</v>
          </cell>
          <cell r="G1731">
            <v>66688490</v>
          </cell>
          <cell r="H1731">
            <v>8924</v>
          </cell>
          <cell r="I1731">
            <v>15730020</v>
          </cell>
          <cell r="J1731">
            <v>31491</v>
          </cell>
          <cell r="K1731">
            <v>82418510</v>
          </cell>
        </row>
        <row r="1732">
          <cell r="B1732">
            <v>2004</v>
          </cell>
          <cell r="E1732" t="str">
            <v>IL</v>
          </cell>
          <cell r="F1732">
            <v>181681</v>
          </cell>
          <cell r="G1732">
            <v>744894060</v>
          </cell>
          <cell r="H1732">
            <v>72972</v>
          </cell>
          <cell r="I1732">
            <v>170349818</v>
          </cell>
          <cell r="J1732">
            <v>268005</v>
          </cell>
          <cell r="K1732">
            <v>915243878</v>
          </cell>
        </row>
        <row r="1733">
          <cell r="B1733">
            <v>2004</v>
          </cell>
          <cell r="E1733" t="str">
            <v>IN</v>
          </cell>
          <cell r="F1733">
            <v>80276</v>
          </cell>
          <cell r="G1733">
            <v>318788011</v>
          </cell>
          <cell r="H1733">
            <v>46799</v>
          </cell>
          <cell r="I1733">
            <v>96852643</v>
          </cell>
          <cell r="J1733">
            <v>134451</v>
          </cell>
          <cell r="K1733">
            <v>415640654</v>
          </cell>
        </row>
        <row r="1734">
          <cell r="B1734">
            <v>2004</v>
          </cell>
          <cell r="E1734" t="str">
            <v>IA</v>
          </cell>
          <cell r="F1734">
            <v>48935</v>
          </cell>
          <cell r="G1734">
            <v>157404417</v>
          </cell>
          <cell r="H1734">
            <v>20280</v>
          </cell>
          <cell r="I1734">
            <v>38965217</v>
          </cell>
          <cell r="J1734">
            <v>74625</v>
          </cell>
          <cell r="K1734">
            <v>196369634</v>
          </cell>
        </row>
        <row r="1735">
          <cell r="B1735">
            <v>2004</v>
          </cell>
          <cell r="E1735" t="str">
            <v>KS</v>
          </cell>
          <cell r="F1735">
            <v>51480</v>
          </cell>
          <cell r="G1735">
            <v>166765980</v>
          </cell>
          <cell r="H1735">
            <v>21807</v>
          </cell>
          <cell r="I1735">
            <v>41771794</v>
          </cell>
          <cell r="J1735">
            <v>77624</v>
          </cell>
          <cell r="K1735">
            <v>208537774</v>
          </cell>
        </row>
        <row r="1736">
          <cell r="B1736">
            <v>2004</v>
          </cell>
          <cell r="E1736" t="str">
            <v>KY</v>
          </cell>
          <cell r="F1736">
            <v>63178</v>
          </cell>
          <cell r="G1736">
            <v>206495147</v>
          </cell>
          <cell r="H1736">
            <v>39688</v>
          </cell>
          <cell r="I1736">
            <v>67753372</v>
          </cell>
          <cell r="J1736">
            <v>106140</v>
          </cell>
          <cell r="K1736">
            <v>274248519</v>
          </cell>
        </row>
        <row r="1737">
          <cell r="B1737">
            <v>2004</v>
          </cell>
          <cell r="E1737" t="str">
            <v>LA</v>
          </cell>
          <cell r="F1737">
            <v>71003</v>
          </cell>
          <cell r="G1737">
            <v>211117751</v>
          </cell>
          <cell r="H1737">
            <v>34397</v>
          </cell>
          <cell r="I1737">
            <v>52760688</v>
          </cell>
          <cell r="J1737">
            <v>109276</v>
          </cell>
          <cell r="K1737">
            <v>263878439</v>
          </cell>
        </row>
        <row r="1738">
          <cell r="B1738">
            <v>2004</v>
          </cell>
          <cell r="E1738" t="str">
            <v>ME</v>
          </cell>
          <cell r="F1738">
            <v>25626</v>
          </cell>
          <cell r="G1738">
            <v>80002808</v>
          </cell>
          <cell r="H1738">
            <v>10056</v>
          </cell>
          <cell r="I1738">
            <v>21257405</v>
          </cell>
          <cell r="J1738">
            <v>37924</v>
          </cell>
          <cell r="K1738">
            <v>101260213</v>
          </cell>
        </row>
        <row r="1739">
          <cell r="B1739">
            <v>2004</v>
          </cell>
          <cell r="E1739" t="str">
            <v>MD</v>
          </cell>
          <cell r="F1739">
            <v>72418</v>
          </cell>
          <cell r="G1739">
            <v>359767439</v>
          </cell>
          <cell r="H1739">
            <v>33132</v>
          </cell>
          <cell r="I1739">
            <v>95391795</v>
          </cell>
          <cell r="J1739">
            <v>111684</v>
          </cell>
          <cell r="K1739">
            <v>455159234</v>
          </cell>
        </row>
        <row r="1740">
          <cell r="B1740">
            <v>2004</v>
          </cell>
          <cell r="E1740" t="str">
            <v>MA</v>
          </cell>
          <cell r="F1740">
            <v>109314</v>
          </cell>
          <cell r="G1740">
            <v>479360183</v>
          </cell>
          <cell r="H1740">
            <v>34610</v>
          </cell>
          <cell r="I1740">
            <v>94349729</v>
          </cell>
          <cell r="J1740">
            <v>151769</v>
          </cell>
          <cell r="K1740">
            <v>573709912</v>
          </cell>
        </row>
        <row r="1741">
          <cell r="B1741">
            <v>2004</v>
          </cell>
          <cell r="E1741" t="str">
            <v>MI</v>
          </cell>
          <cell r="F1741">
            <v>130317</v>
          </cell>
          <cell r="G1741">
            <v>607584761</v>
          </cell>
          <cell r="H1741">
            <v>79355</v>
          </cell>
          <cell r="I1741">
            <v>206632088</v>
          </cell>
          <cell r="J1741">
            <v>229561</v>
          </cell>
          <cell r="K1741">
            <v>814216849</v>
          </cell>
        </row>
        <row r="1742">
          <cell r="B1742">
            <v>2004</v>
          </cell>
          <cell r="E1742" t="str">
            <v>MN</v>
          </cell>
          <cell r="F1742">
            <v>72653</v>
          </cell>
          <cell r="G1742">
            <v>317213481</v>
          </cell>
          <cell r="H1742">
            <v>32851</v>
          </cell>
          <cell r="I1742">
            <v>82068464</v>
          </cell>
          <cell r="J1742">
            <v>119330</v>
          </cell>
          <cell r="K1742">
            <v>399281945</v>
          </cell>
        </row>
        <row r="1743">
          <cell r="B1743">
            <v>2004</v>
          </cell>
          <cell r="E1743" t="str">
            <v>MS</v>
          </cell>
          <cell r="F1743">
            <v>49217</v>
          </cell>
          <cell r="G1743">
            <v>137628517</v>
          </cell>
          <cell r="H1743">
            <v>22975</v>
          </cell>
          <cell r="I1743">
            <v>34259525</v>
          </cell>
          <cell r="J1743">
            <v>73779</v>
          </cell>
          <cell r="K1743">
            <v>171888042</v>
          </cell>
        </row>
        <row r="1744">
          <cell r="B1744">
            <v>2004</v>
          </cell>
          <cell r="E1744" t="str">
            <v>MO</v>
          </cell>
          <cell r="F1744">
            <v>84259</v>
          </cell>
          <cell r="G1744">
            <v>272949089</v>
          </cell>
          <cell r="H1744">
            <v>38725</v>
          </cell>
          <cell r="I1744">
            <v>73762923</v>
          </cell>
          <cell r="J1744">
            <v>127220</v>
          </cell>
          <cell r="K1744">
            <v>346712012</v>
          </cell>
        </row>
        <row r="1745">
          <cell r="B1745">
            <v>2004</v>
          </cell>
          <cell r="E1745" t="str">
            <v>MT</v>
          </cell>
          <cell r="F1745">
            <v>15414</v>
          </cell>
          <cell r="G1745">
            <v>46492518</v>
          </cell>
          <cell r="H1745">
            <v>5443</v>
          </cell>
          <cell r="I1745">
            <v>11255965</v>
          </cell>
          <cell r="J1745">
            <v>22729</v>
          </cell>
          <cell r="K1745">
            <v>57748483</v>
          </cell>
        </row>
        <row r="1746">
          <cell r="B1746">
            <v>2004</v>
          </cell>
          <cell r="E1746" t="str">
            <v>NE</v>
          </cell>
          <cell r="F1746">
            <v>29764</v>
          </cell>
          <cell r="G1746">
            <v>103862259</v>
          </cell>
          <cell r="H1746">
            <v>11128</v>
          </cell>
          <cell r="I1746">
            <v>23884695</v>
          </cell>
          <cell r="J1746">
            <v>43733</v>
          </cell>
          <cell r="K1746">
            <v>127746954</v>
          </cell>
        </row>
        <row r="1747">
          <cell r="B1747">
            <v>2004</v>
          </cell>
          <cell r="E1747" t="str">
            <v>NV</v>
          </cell>
          <cell r="F1747">
            <v>24290</v>
          </cell>
          <cell r="G1747">
            <v>92807161</v>
          </cell>
          <cell r="H1747">
            <v>9565</v>
          </cell>
          <cell r="I1747">
            <v>28733299</v>
          </cell>
          <cell r="J1747">
            <v>36628</v>
          </cell>
          <cell r="K1747">
            <v>121540460</v>
          </cell>
        </row>
        <row r="1748">
          <cell r="B1748">
            <v>2004</v>
          </cell>
          <cell r="E1748" t="str">
            <v>NH</v>
          </cell>
          <cell r="F1748">
            <v>23296</v>
          </cell>
          <cell r="G1748">
            <v>78167916</v>
          </cell>
          <cell r="H1748">
            <v>7179</v>
          </cell>
          <cell r="I1748">
            <v>18039455</v>
          </cell>
          <cell r="J1748">
            <v>33191</v>
          </cell>
          <cell r="K1748">
            <v>96207371</v>
          </cell>
        </row>
        <row r="1749">
          <cell r="B1749">
            <v>2004</v>
          </cell>
          <cell r="E1749" t="str">
            <v>NJ</v>
          </cell>
          <cell r="F1749">
            <v>151627</v>
          </cell>
          <cell r="G1749">
            <v>809086960</v>
          </cell>
          <cell r="H1749">
            <v>59876</v>
          </cell>
          <cell r="I1749">
            <v>177066726</v>
          </cell>
          <cell r="J1749">
            <v>220742</v>
          </cell>
          <cell r="K1749">
            <v>986153686</v>
          </cell>
        </row>
        <row r="1750">
          <cell r="B1750">
            <v>2004</v>
          </cell>
          <cell r="E1750" t="str">
            <v>NM</v>
          </cell>
          <cell r="F1750">
            <v>32288</v>
          </cell>
          <cell r="G1750">
            <v>94120012</v>
          </cell>
          <cell r="H1750">
            <v>12401</v>
          </cell>
          <cell r="I1750">
            <v>24016310</v>
          </cell>
          <cell r="J1750">
            <v>45714</v>
          </cell>
          <cell r="K1750">
            <v>118136322</v>
          </cell>
        </row>
        <row r="1751">
          <cell r="B1751">
            <v>2004</v>
          </cell>
          <cell r="E1751" t="str">
            <v>NY</v>
          </cell>
          <cell r="F1751">
            <v>308872</v>
          </cell>
          <cell r="G1751">
            <v>1523754077</v>
          </cell>
          <cell r="H1751">
            <v>136677</v>
          </cell>
          <cell r="I1751">
            <v>394631518</v>
          </cell>
          <cell r="J1751">
            <v>466584</v>
          </cell>
          <cell r="K1751">
            <v>1918385595</v>
          </cell>
        </row>
        <row r="1752">
          <cell r="B1752">
            <v>2004</v>
          </cell>
          <cell r="E1752" t="str">
            <v>NC</v>
          </cell>
          <cell r="F1752">
            <v>113156</v>
          </cell>
          <cell r="G1752">
            <v>411637042</v>
          </cell>
          <cell r="H1752">
            <v>42877</v>
          </cell>
          <cell r="I1752">
            <v>87788826</v>
          </cell>
          <cell r="J1752">
            <v>159901</v>
          </cell>
          <cell r="K1752">
            <v>499425868</v>
          </cell>
        </row>
        <row r="1753">
          <cell r="B1753">
            <v>2004</v>
          </cell>
          <cell r="E1753" t="str">
            <v>ND</v>
          </cell>
          <cell r="F1753">
            <v>9209</v>
          </cell>
          <cell r="G1753">
            <v>38123705</v>
          </cell>
          <cell r="H1753">
            <v>3934</v>
          </cell>
          <cell r="I1753">
            <v>8957478</v>
          </cell>
          <cell r="J1753">
            <v>14556</v>
          </cell>
          <cell r="K1753">
            <v>47081183</v>
          </cell>
        </row>
        <row r="1754">
          <cell r="B1754">
            <v>2004</v>
          </cell>
          <cell r="E1754" t="str">
            <v>OH</v>
          </cell>
          <cell r="F1754">
            <v>161282</v>
          </cell>
          <cell r="G1754">
            <v>666082833</v>
          </cell>
          <cell r="H1754">
            <v>87525</v>
          </cell>
          <cell r="I1754">
            <v>195651946</v>
          </cell>
          <cell r="J1754">
            <v>260784</v>
          </cell>
          <cell r="K1754">
            <v>861734779</v>
          </cell>
        </row>
        <row r="1755">
          <cell r="B1755">
            <v>2004</v>
          </cell>
          <cell r="E1755" t="str">
            <v>OK</v>
          </cell>
          <cell r="F1755">
            <v>55667</v>
          </cell>
          <cell r="G1755">
            <v>157911768</v>
          </cell>
          <cell r="H1755">
            <v>26324</v>
          </cell>
          <cell r="I1755">
            <v>39188653</v>
          </cell>
          <cell r="J1755">
            <v>84190</v>
          </cell>
          <cell r="K1755">
            <v>197100421</v>
          </cell>
        </row>
        <row r="1756">
          <cell r="B1756">
            <v>2004</v>
          </cell>
          <cell r="E1756" t="str">
            <v>OR</v>
          </cell>
          <cell r="F1756">
            <v>36086</v>
          </cell>
          <cell r="G1756">
            <v>151818173</v>
          </cell>
          <cell r="H1756">
            <v>18611</v>
          </cell>
          <cell r="I1756">
            <v>44086414</v>
          </cell>
          <cell r="J1756">
            <v>61770</v>
          </cell>
          <cell r="K1756">
            <v>195904587</v>
          </cell>
        </row>
        <row r="1757">
          <cell r="B1757">
            <v>2004</v>
          </cell>
          <cell r="E1757" t="str">
            <v>PA</v>
          </cell>
          <cell r="F1757">
            <v>157126</v>
          </cell>
          <cell r="G1757">
            <v>700463074</v>
          </cell>
          <cell r="H1757">
            <v>74267</v>
          </cell>
          <cell r="I1757">
            <v>198271961</v>
          </cell>
          <cell r="J1757">
            <v>241291</v>
          </cell>
          <cell r="K1757">
            <v>898735035</v>
          </cell>
        </row>
        <row r="1758">
          <cell r="B1758">
            <v>2004</v>
          </cell>
          <cell r="E1758" t="str">
            <v>RI</v>
          </cell>
          <cell r="F1758">
            <v>15771</v>
          </cell>
          <cell r="G1758">
            <v>77637613</v>
          </cell>
          <cell r="H1758">
            <v>4300</v>
          </cell>
          <cell r="I1758">
            <v>10759965</v>
          </cell>
          <cell r="J1758">
            <v>21153</v>
          </cell>
          <cell r="K1758">
            <v>88397578</v>
          </cell>
        </row>
        <row r="1759">
          <cell r="B1759">
            <v>2004</v>
          </cell>
          <cell r="E1759" t="str">
            <v>SC</v>
          </cell>
          <cell r="F1759">
            <v>66104</v>
          </cell>
          <cell r="G1759">
            <v>203987502</v>
          </cell>
          <cell r="H1759">
            <v>29289</v>
          </cell>
          <cell r="I1759">
            <v>59639611</v>
          </cell>
          <cell r="J1759">
            <v>97428</v>
          </cell>
          <cell r="K1759">
            <v>263627113</v>
          </cell>
        </row>
        <row r="1760">
          <cell r="B1760">
            <v>2004</v>
          </cell>
          <cell r="E1760" t="str">
            <v>SD</v>
          </cell>
          <cell r="F1760">
            <v>14160</v>
          </cell>
          <cell r="G1760">
            <v>41587827</v>
          </cell>
          <cell r="H1760">
            <v>4998</v>
          </cell>
          <cell r="I1760">
            <v>10275391</v>
          </cell>
          <cell r="J1760">
            <v>19904</v>
          </cell>
          <cell r="K1760">
            <v>51863218</v>
          </cell>
        </row>
        <row r="1761">
          <cell r="B1761">
            <v>2004</v>
          </cell>
          <cell r="E1761" t="str">
            <v>TN</v>
          </cell>
          <cell r="F1761">
            <v>83040</v>
          </cell>
          <cell r="G1761">
            <v>280374633</v>
          </cell>
          <cell r="H1761">
            <v>37939</v>
          </cell>
          <cell r="I1761">
            <v>63332480</v>
          </cell>
          <cell r="J1761">
            <v>125828</v>
          </cell>
          <cell r="K1761">
            <v>343707113</v>
          </cell>
        </row>
        <row r="1762">
          <cell r="B1762">
            <v>2004</v>
          </cell>
          <cell r="E1762" t="str">
            <v>TX</v>
          </cell>
          <cell r="F1762">
            <v>408118</v>
          </cell>
          <cell r="G1762">
            <v>1329070948</v>
          </cell>
          <cell r="H1762">
            <v>196130</v>
          </cell>
          <cell r="I1762">
            <v>369915671</v>
          </cell>
          <cell r="J1762">
            <v>621170</v>
          </cell>
          <cell r="K1762">
            <v>1698986619</v>
          </cell>
        </row>
        <row r="1763">
          <cell r="B1763">
            <v>2004</v>
          </cell>
          <cell r="E1763" t="str">
            <v>UT</v>
          </cell>
          <cell r="F1763">
            <v>29598</v>
          </cell>
          <cell r="G1763">
            <v>99267071</v>
          </cell>
          <cell r="H1763">
            <v>12961</v>
          </cell>
          <cell r="I1763">
            <v>31212449</v>
          </cell>
          <cell r="J1763">
            <v>48350</v>
          </cell>
          <cell r="K1763">
            <v>130479520</v>
          </cell>
        </row>
        <row r="1764">
          <cell r="B1764">
            <v>2004</v>
          </cell>
          <cell r="E1764" t="str">
            <v>VT</v>
          </cell>
          <cell r="F1764">
            <v>13432</v>
          </cell>
          <cell r="G1764">
            <v>45752097</v>
          </cell>
          <cell r="H1764">
            <v>3900</v>
          </cell>
          <cell r="I1764">
            <v>9695823</v>
          </cell>
          <cell r="J1764">
            <v>19064</v>
          </cell>
          <cell r="K1764">
            <v>55447920</v>
          </cell>
        </row>
        <row r="1765">
          <cell r="B1765">
            <v>2004</v>
          </cell>
          <cell r="E1765" t="str">
            <v>VA</v>
          </cell>
          <cell r="F1765">
            <v>118726</v>
          </cell>
          <cell r="G1765">
            <v>430168282</v>
          </cell>
          <cell r="H1765">
            <v>54178</v>
          </cell>
          <cell r="I1765">
            <v>115598298</v>
          </cell>
          <cell r="J1765">
            <v>181669</v>
          </cell>
          <cell r="K1765">
            <v>545766580</v>
          </cell>
        </row>
        <row r="1766">
          <cell r="B1766">
            <v>2004</v>
          </cell>
          <cell r="E1766" t="str">
            <v>WA</v>
          </cell>
          <cell r="F1766">
            <v>55735</v>
          </cell>
          <cell r="G1766">
            <v>288648150</v>
          </cell>
          <cell r="H1766">
            <v>27427</v>
          </cell>
          <cell r="I1766">
            <v>88252080</v>
          </cell>
          <cell r="J1766">
            <v>97751</v>
          </cell>
          <cell r="K1766">
            <v>376900230</v>
          </cell>
        </row>
        <row r="1767">
          <cell r="B1767">
            <v>2004</v>
          </cell>
          <cell r="E1767" t="str">
            <v>WV</v>
          </cell>
          <cell r="F1767">
            <v>25797</v>
          </cell>
          <cell r="G1767">
            <v>88176931</v>
          </cell>
          <cell r="H1767">
            <v>13912</v>
          </cell>
          <cell r="I1767">
            <v>30201065</v>
          </cell>
          <cell r="J1767">
            <v>40717</v>
          </cell>
          <cell r="K1767">
            <v>118377996</v>
          </cell>
        </row>
        <row r="1768">
          <cell r="B1768">
            <v>2004</v>
          </cell>
          <cell r="E1768" t="str">
            <v>WI</v>
          </cell>
          <cell r="F1768">
            <v>79864</v>
          </cell>
          <cell r="G1768">
            <v>321919569</v>
          </cell>
          <cell r="H1768">
            <v>30690</v>
          </cell>
          <cell r="I1768">
            <v>78984576</v>
          </cell>
          <cell r="J1768">
            <v>119718</v>
          </cell>
          <cell r="K1768">
            <v>400904145</v>
          </cell>
        </row>
        <row r="1769">
          <cell r="B1769">
            <v>2004</v>
          </cell>
          <cell r="E1769" t="str">
            <v>WY</v>
          </cell>
          <cell r="F1769">
            <v>9364</v>
          </cell>
          <cell r="G1769">
            <v>35306309</v>
          </cell>
          <cell r="H1769">
            <v>5413</v>
          </cell>
          <cell r="I1769">
            <v>10451802</v>
          </cell>
          <cell r="J1769">
            <v>16508</v>
          </cell>
          <cell r="K1769">
            <v>45758111</v>
          </cell>
        </row>
        <row r="1770">
          <cell r="B1770">
            <v>2005</v>
          </cell>
          <cell r="E1770" t="str">
            <v>US</v>
          </cell>
          <cell r="F1770">
            <v>4176994</v>
          </cell>
          <cell r="G1770">
            <v>17491808451</v>
          </cell>
          <cell r="H1770">
            <v>1994693</v>
          </cell>
          <cell r="I1770">
            <v>4666295107</v>
          </cell>
          <cell r="J1770">
            <v>6539603</v>
          </cell>
          <cell r="K1770">
            <v>22158103558</v>
          </cell>
        </row>
        <row r="1771">
          <cell r="B1771">
            <v>2005</v>
          </cell>
          <cell r="E1771" t="str">
            <v>AL</v>
          </cell>
          <cell r="F1771">
            <v>66831</v>
          </cell>
          <cell r="G1771">
            <v>203295601</v>
          </cell>
          <cell r="H1771">
            <v>30660</v>
          </cell>
          <cell r="I1771">
            <v>46435677</v>
          </cell>
          <cell r="J1771">
            <v>99897</v>
          </cell>
          <cell r="K1771">
            <v>249731278</v>
          </cell>
        </row>
        <row r="1772">
          <cell r="B1772">
            <v>2005</v>
          </cell>
          <cell r="E1772" t="str">
            <v>AK</v>
          </cell>
          <cell r="F1772">
            <v>11742</v>
          </cell>
          <cell r="G1772">
            <v>52324560</v>
          </cell>
          <cell r="H1772">
            <v>7217</v>
          </cell>
          <cell r="I1772">
            <v>21404057</v>
          </cell>
          <cell r="J1772">
            <v>20252</v>
          </cell>
          <cell r="K1772">
            <v>73728617</v>
          </cell>
        </row>
        <row r="1773">
          <cell r="B1773">
            <v>2005</v>
          </cell>
          <cell r="E1773" t="str">
            <v>AZ</v>
          </cell>
          <cell r="F1773">
            <v>64106</v>
          </cell>
          <cell r="G1773">
            <v>248096165</v>
          </cell>
          <cell r="H1773">
            <v>36966</v>
          </cell>
          <cell r="I1773">
            <v>87779089</v>
          </cell>
          <cell r="J1773">
            <v>107469</v>
          </cell>
          <cell r="K1773">
            <v>335875254</v>
          </cell>
        </row>
        <row r="1774">
          <cell r="B1774">
            <v>2005</v>
          </cell>
          <cell r="E1774" t="str">
            <v>AR</v>
          </cell>
          <cell r="F1774">
            <v>44965</v>
          </cell>
          <cell r="G1774">
            <v>143034077</v>
          </cell>
          <cell r="H1774">
            <v>24508</v>
          </cell>
          <cell r="I1774">
            <v>36490714</v>
          </cell>
          <cell r="J1774">
            <v>71034</v>
          </cell>
          <cell r="K1774">
            <v>179524791</v>
          </cell>
        </row>
        <row r="1775">
          <cell r="B1775">
            <v>2005</v>
          </cell>
          <cell r="E1775" t="str">
            <v>CA</v>
          </cell>
          <cell r="F1775">
            <v>367130</v>
          </cell>
          <cell r="G1775">
            <v>2204210915</v>
          </cell>
          <cell r="H1775">
            <v>235731</v>
          </cell>
          <cell r="I1775">
            <v>688311162</v>
          </cell>
          <cell r="J1775">
            <v>667711</v>
          </cell>
          <cell r="K1775">
            <v>2892522077</v>
          </cell>
        </row>
        <row r="1776">
          <cell r="B1776">
            <v>2005</v>
          </cell>
          <cell r="E1776" t="str">
            <v>CO</v>
          </cell>
          <cell r="F1776">
            <v>58278</v>
          </cell>
          <cell r="G1776">
            <v>237170116</v>
          </cell>
          <cell r="H1776">
            <v>31859</v>
          </cell>
          <cell r="I1776">
            <v>79729242</v>
          </cell>
          <cell r="J1776">
            <v>97164</v>
          </cell>
          <cell r="K1776">
            <v>316899358</v>
          </cell>
        </row>
        <row r="1777">
          <cell r="B1777">
            <v>2005</v>
          </cell>
          <cell r="E1777" t="str">
            <v>CT</v>
          </cell>
          <cell r="F1777">
            <v>61995</v>
          </cell>
          <cell r="G1777">
            <v>312396203</v>
          </cell>
          <cell r="H1777">
            <v>20352</v>
          </cell>
          <cell r="I1777">
            <v>57222104</v>
          </cell>
          <cell r="J1777">
            <v>87833</v>
          </cell>
          <cell r="K1777">
            <v>369618307</v>
          </cell>
        </row>
        <row r="1778">
          <cell r="B1778">
            <v>2005</v>
          </cell>
          <cell r="E1778" t="str">
            <v>DE</v>
          </cell>
          <cell r="F1778">
            <v>11060</v>
          </cell>
          <cell r="G1778">
            <v>47659842</v>
          </cell>
          <cell r="H1778">
            <v>4245</v>
          </cell>
          <cell r="I1778">
            <v>10500753</v>
          </cell>
          <cell r="J1778">
            <v>15898</v>
          </cell>
          <cell r="K1778">
            <v>58160595</v>
          </cell>
        </row>
        <row r="1779">
          <cell r="B1779">
            <v>2005</v>
          </cell>
          <cell r="E1779" t="str">
            <v>DC</v>
          </cell>
          <cell r="F1779">
            <v>6025</v>
          </cell>
          <cell r="G1779">
            <v>29917913</v>
          </cell>
          <cell r="H1779">
            <v>4685</v>
          </cell>
          <cell r="I1779">
            <v>15130524</v>
          </cell>
          <cell r="J1779">
            <v>11862</v>
          </cell>
          <cell r="K1779">
            <v>45048437</v>
          </cell>
        </row>
        <row r="1780">
          <cell r="B1780">
            <v>2005</v>
          </cell>
          <cell r="E1780" t="str">
            <v>FL</v>
          </cell>
          <cell r="F1780">
            <v>185652</v>
          </cell>
          <cell r="G1780">
            <v>712219888</v>
          </cell>
          <cell r="H1780">
            <v>102873</v>
          </cell>
          <cell r="I1780">
            <v>207291156</v>
          </cell>
          <cell r="J1780">
            <v>313029</v>
          </cell>
          <cell r="K1780">
            <v>919511044</v>
          </cell>
        </row>
        <row r="1781">
          <cell r="B1781">
            <v>2005</v>
          </cell>
          <cell r="E1781" t="str">
            <v>GA</v>
          </cell>
          <cell r="F1781">
            <v>145380</v>
          </cell>
          <cell r="G1781">
            <v>545850596</v>
          </cell>
          <cell r="H1781">
            <v>73790</v>
          </cell>
          <cell r="I1781">
            <v>138396742</v>
          </cell>
          <cell r="J1781">
            <v>227964</v>
          </cell>
          <cell r="K1781">
            <v>684247338</v>
          </cell>
        </row>
        <row r="1782">
          <cell r="B1782">
            <v>2005</v>
          </cell>
          <cell r="E1782" t="str">
            <v>HI</v>
          </cell>
          <cell r="F1782">
            <v>17447</v>
          </cell>
          <cell r="G1782">
            <v>72533794</v>
          </cell>
          <cell r="H1782">
            <v>5645</v>
          </cell>
          <cell r="I1782">
            <v>13277454</v>
          </cell>
          <cell r="J1782">
            <v>24797</v>
          </cell>
          <cell r="K1782">
            <v>85811248</v>
          </cell>
        </row>
        <row r="1783">
          <cell r="B1783">
            <v>2005</v>
          </cell>
          <cell r="E1783" t="str">
            <v>ID</v>
          </cell>
          <cell r="F1783">
            <v>19808</v>
          </cell>
          <cell r="G1783">
            <v>66074404</v>
          </cell>
          <cell r="H1783">
            <v>8985</v>
          </cell>
          <cell r="I1783">
            <v>15711371</v>
          </cell>
          <cell r="J1783">
            <v>30439</v>
          </cell>
          <cell r="K1783">
            <v>81785775</v>
          </cell>
        </row>
        <row r="1784">
          <cell r="B1784">
            <v>2005</v>
          </cell>
          <cell r="E1784" t="str">
            <v>IL</v>
          </cell>
          <cell r="F1784">
            <v>187551</v>
          </cell>
          <cell r="G1784">
            <v>767483898</v>
          </cell>
          <cell r="H1784">
            <v>71175</v>
          </cell>
          <cell r="I1784">
            <v>171540466</v>
          </cell>
          <cell r="J1784">
            <v>268746</v>
          </cell>
          <cell r="K1784">
            <v>939024364</v>
          </cell>
        </row>
        <row r="1785">
          <cell r="B1785">
            <v>2005</v>
          </cell>
          <cell r="E1785" t="str">
            <v>IN</v>
          </cell>
          <cell r="F1785">
            <v>82862</v>
          </cell>
          <cell r="G1785">
            <v>334850083</v>
          </cell>
          <cell r="H1785">
            <v>46923</v>
          </cell>
          <cell r="I1785">
            <v>95772394</v>
          </cell>
          <cell r="J1785">
            <v>135401</v>
          </cell>
          <cell r="K1785">
            <v>430622477</v>
          </cell>
        </row>
        <row r="1786">
          <cell r="B1786">
            <v>2005</v>
          </cell>
          <cell r="E1786" t="str">
            <v>IA</v>
          </cell>
          <cell r="F1786">
            <v>50078</v>
          </cell>
          <cell r="G1786">
            <v>158783982</v>
          </cell>
          <cell r="H1786">
            <v>21513</v>
          </cell>
          <cell r="I1786">
            <v>38925096</v>
          </cell>
          <cell r="J1786">
            <v>76589</v>
          </cell>
          <cell r="K1786">
            <v>197709078</v>
          </cell>
        </row>
        <row r="1787">
          <cell r="B1787">
            <v>2005</v>
          </cell>
          <cell r="E1787" t="str">
            <v>KS</v>
          </cell>
          <cell r="F1787">
            <v>49897</v>
          </cell>
          <cell r="G1787">
            <v>163888651</v>
          </cell>
          <cell r="H1787">
            <v>22640</v>
          </cell>
          <cell r="I1787">
            <v>43890892</v>
          </cell>
          <cell r="J1787">
            <v>77080</v>
          </cell>
          <cell r="K1787">
            <v>207779543</v>
          </cell>
        </row>
        <row r="1788">
          <cell r="B1788">
            <v>2005</v>
          </cell>
          <cell r="E1788" t="str">
            <v>KY</v>
          </cell>
          <cell r="F1788">
            <v>63894</v>
          </cell>
          <cell r="G1788">
            <v>211823260</v>
          </cell>
          <cell r="H1788">
            <v>39417</v>
          </cell>
          <cell r="I1788">
            <v>69296141</v>
          </cell>
          <cell r="J1788">
            <v>106505</v>
          </cell>
          <cell r="K1788">
            <v>281119401</v>
          </cell>
        </row>
        <row r="1789">
          <cell r="B1789">
            <v>2005</v>
          </cell>
          <cell r="E1789" t="str">
            <v>LA</v>
          </cell>
          <cell r="F1789">
            <v>71286</v>
          </cell>
          <cell r="G1789">
            <v>218834984</v>
          </cell>
          <cell r="H1789">
            <v>32592</v>
          </cell>
          <cell r="I1789">
            <v>52336101</v>
          </cell>
          <cell r="J1789">
            <v>107579</v>
          </cell>
          <cell r="K1789">
            <v>271171085</v>
          </cell>
        </row>
        <row r="1790">
          <cell r="B1790">
            <v>2005</v>
          </cell>
          <cell r="E1790" t="str">
            <v>ME</v>
          </cell>
          <cell r="F1790">
            <v>25560</v>
          </cell>
          <cell r="G1790">
            <v>81654664</v>
          </cell>
          <cell r="H1790">
            <v>9879</v>
          </cell>
          <cell r="I1790">
            <v>22071421</v>
          </cell>
          <cell r="J1790">
            <v>37595</v>
          </cell>
          <cell r="K1790">
            <v>103726085</v>
          </cell>
        </row>
        <row r="1791">
          <cell r="B1791">
            <v>2005</v>
          </cell>
          <cell r="E1791" t="str">
            <v>MD</v>
          </cell>
          <cell r="F1791">
            <v>72838</v>
          </cell>
          <cell r="G1791">
            <v>378531448</v>
          </cell>
          <cell r="H1791">
            <v>30818</v>
          </cell>
          <cell r="I1791">
            <v>98531329</v>
          </cell>
          <cell r="J1791">
            <v>109028</v>
          </cell>
          <cell r="K1791">
            <v>477062777</v>
          </cell>
        </row>
        <row r="1792">
          <cell r="B1792">
            <v>2005</v>
          </cell>
          <cell r="E1792" t="str">
            <v>MA</v>
          </cell>
          <cell r="F1792">
            <v>109884</v>
          </cell>
          <cell r="G1792">
            <v>487873292</v>
          </cell>
          <cell r="H1792">
            <v>31673</v>
          </cell>
          <cell r="I1792">
            <v>89093633</v>
          </cell>
          <cell r="J1792">
            <v>149025</v>
          </cell>
          <cell r="K1792">
            <v>576966925</v>
          </cell>
        </row>
        <row r="1793">
          <cell r="B1793">
            <v>2005</v>
          </cell>
          <cell r="E1793" t="str">
            <v>MI</v>
          </cell>
          <cell r="F1793">
            <v>126204</v>
          </cell>
          <cell r="G1793">
            <v>604831771</v>
          </cell>
          <cell r="H1793">
            <v>76439</v>
          </cell>
          <cell r="I1793">
            <v>198238606</v>
          </cell>
          <cell r="J1793">
            <v>222456</v>
          </cell>
          <cell r="K1793">
            <v>803070377</v>
          </cell>
        </row>
        <row r="1794">
          <cell r="B1794">
            <v>2005</v>
          </cell>
          <cell r="E1794" t="str">
            <v>MN</v>
          </cell>
          <cell r="F1794">
            <v>67657</v>
          </cell>
          <cell r="G1794">
            <v>302857308</v>
          </cell>
          <cell r="H1794">
            <v>30925</v>
          </cell>
          <cell r="I1794">
            <v>77870596</v>
          </cell>
          <cell r="J1794">
            <v>112228</v>
          </cell>
          <cell r="K1794">
            <v>380727904</v>
          </cell>
        </row>
        <row r="1795">
          <cell r="B1795">
            <v>2005</v>
          </cell>
          <cell r="E1795" t="str">
            <v>MS</v>
          </cell>
          <cell r="F1795">
            <v>47543</v>
          </cell>
          <cell r="G1795">
            <v>146173224</v>
          </cell>
          <cell r="H1795">
            <v>24313</v>
          </cell>
          <cell r="I1795">
            <v>39708650</v>
          </cell>
          <cell r="J1795">
            <v>73332</v>
          </cell>
          <cell r="K1795">
            <v>185881874</v>
          </cell>
        </row>
        <row r="1796">
          <cell r="B1796">
            <v>2005</v>
          </cell>
          <cell r="E1796" t="str">
            <v>MO</v>
          </cell>
          <cell r="F1796">
            <v>86063</v>
          </cell>
          <cell r="G1796">
            <v>283591900</v>
          </cell>
          <cell r="H1796">
            <v>41508</v>
          </cell>
          <cell r="I1796">
            <v>80322342</v>
          </cell>
          <cell r="J1796">
            <v>132249</v>
          </cell>
          <cell r="K1796">
            <v>363914242</v>
          </cell>
        </row>
        <row r="1797">
          <cell r="B1797">
            <v>2005</v>
          </cell>
          <cell r="E1797" t="str">
            <v>MT</v>
          </cell>
          <cell r="F1797">
            <v>15822</v>
          </cell>
          <cell r="G1797">
            <v>49871294</v>
          </cell>
          <cell r="H1797">
            <v>5260</v>
          </cell>
          <cell r="I1797">
            <v>11377982</v>
          </cell>
          <cell r="J1797">
            <v>22790</v>
          </cell>
          <cell r="K1797">
            <v>61249276</v>
          </cell>
        </row>
        <row r="1798">
          <cell r="B1798">
            <v>2005</v>
          </cell>
          <cell r="E1798" t="str">
            <v>NE</v>
          </cell>
          <cell r="F1798">
            <v>26271</v>
          </cell>
          <cell r="G1798">
            <v>99592821</v>
          </cell>
          <cell r="H1798">
            <v>11640</v>
          </cell>
          <cell r="I1798">
            <v>25893135</v>
          </cell>
          <cell r="J1798">
            <v>40855</v>
          </cell>
          <cell r="K1798">
            <v>125485956</v>
          </cell>
        </row>
        <row r="1799">
          <cell r="B1799">
            <v>2005</v>
          </cell>
          <cell r="E1799" t="str">
            <v>NV</v>
          </cell>
          <cell r="F1799">
            <v>24847</v>
          </cell>
          <cell r="G1799">
            <v>102223458</v>
          </cell>
          <cell r="H1799">
            <v>10813</v>
          </cell>
          <cell r="I1799">
            <v>32150337</v>
          </cell>
          <cell r="J1799">
            <v>39090</v>
          </cell>
          <cell r="K1799">
            <v>134373795</v>
          </cell>
        </row>
        <row r="1800">
          <cell r="B1800">
            <v>2005</v>
          </cell>
          <cell r="E1800" t="str">
            <v>NH</v>
          </cell>
          <cell r="F1800">
            <v>24181</v>
          </cell>
          <cell r="G1800">
            <v>80286958</v>
          </cell>
          <cell r="H1800">
            <v>7641</v>
          </cell>
          <cell r="I1800">
            <v>19130638</v>
          </cell>
          <cell r="J1800">
            <v>34307</v>
          </cell>
          <cell r="K1800">
            <v>99417596</v>
          </cell>
        </row>
        <row r="1801">
          <cell r="B1801">
            <v>2005</v>
          </cell>
          <cell r="E1801" t="str">
            <v>NJ</v>
          </cell>
          <cell r="F1801">
            <v>155194</v>
          </cell>
          <cell r="G1801">
            <v>843679897</v>
          </cell>
          <cell r="H1801">
            <v>57658</v>
          </cell>
          <cell r="I1801">
            <v>168646302</v>
          </cell>
          <cell r="J1801">
            <v>222143</v>
          </cell>
          <cell r="K1801">
            <v>1012326199</v>
          </cell>
        </row>
        <row r="1802">
          <cell r="B1802">
            <v>2005</v>
          </cell>
          <cell r="E1802" t="str">
            <v>NM</v>
          </cell>
          <cell r="F1802">
            <v>33897</v>
          </cell>
          <cell r="G1802">
            <v>100716658</v>
          </cell>
          <cell r="H1802">
            <v>12317</v>
          </cell>
          <cell r="I1802">
            <v>23783735</v>
          </cell>
          <cell r="J1802">
            <v>47147</v>
          </cell>
          <cell r="K1802">
            <v>124500393</v>
          </cell>
        </row>
        <row r="1803">
          <cell r="B1803">
            <v>2005</v>
          </cell>
          <cell r="E1803" t="str">
            <v>NY</v>
          </cell>
          <cell r="F1803">
            <v>309779</v>
          </cell>
          <cell r="G1803">
            <v>1567680677</v>
          </cell>
          <cell r="H1803">
            <v>136879</v>
          </cell>
          <cell r="I1803">
            <v>398221593</v>
          </cell>
          <cell r="J1803">
            <v>468135</v>
          </cell>
          <cell r="K1803">
            <v>1965902270</v>
          </cell>
        </row>
        <row r="1804">
          <cell r="B1804">
            <v>2005</v>
          </cell>
          <cell r="E1804" t="str">
            <v>NC</v>
          </cell>
          <cell r="F1804">
            <v>129454</v>
          </cell>
          <cell r="G1804">
            <v>477173858</v>
          </cell>
          <cell r="H1804">
            <v>48894</v>
          </cell>
          <cell r="I1804">
            <v>103599253</v>
          </cell>
          <cell r="J1804">
            <v>183060</v>
          </cell>
          <cell r="K1804">
            <v>580773111</v>
          </cell>
        </row>
        <row r="1805">
          <cell r="B1805">
            <v>2005</v>
          </cell>
          <cell r="E1805" t="str">
            <v>ND</v>
          </cell>
          <cell r="F1805">
            <v>9275</v>
          </cell>
          <cell r="G1805">
            <v>39419131</v>
          </cell>
          <cell r="H1805">
            <v>3881</v>
          </cell>
          <cell r="I1805">
            <v>9308993</v>
          </cell>
          <cell r="J1805">
            <v>14552</v>
          </cell>
          <cell r="K1805">
            <v>48728124</v>
          </cell>
        </row>
        <row r="1806">
          <cell r="B1806">
            <v>2005</v>
          </cell>
          <cell r="E1806" t="str">
            <v>OH</v>
          </cell>
          <cell r="F1806">
            <v>159904</v>
          </cell>
          <cell r="G1806">
            <v>664072331</v>
          </cell>
          <cell r="H1806">
            <v>84709</v>
          </cell>
          <cell r="I1806">
            <v>200587910</v>
          </cell>
          <cell r="J1806">
            <v>256718</v>
          </cell>
          <cell r="K1806">
            <v>864660241</v>
          </cell>
        </row>
        <row r="1807">
          <cell r="B1807">
            <v>2005</v>
          </cell>
          <cell r="E1807" t="str">
            <v>OK</v>
          </cell>
          <cell r="F1807">
            <v>58337</v>
          </cell>
          <cell r="G1807">
            <v>169420781</v>
          </cell>
          <cell r="H1807">
            <v>27670</v>
          </cell>
          <cell r="I1807">
            <v>41092447</v>
          </cell>
          <cell r="J1807">
            <v>88990</v>
          </cell>
          <cell r="K1807">
            <v>210513228</v>
          </cell>
        </row>
        <row r="1808">
          <cell r="B1808">
            <v>2005</v>
          </cell>
          <cell r="E1808" t="str">
            <v>OR</v>
          </cell>
          <cell r="F1808">
            <v>36834</v>
          </cell>
          <cell r="G1808">
            <v>159873141</v>
          </cell>
          <cell r="H1808">
            <v>18793</v>
          </cell>
          <cell r="I1808">
            <v>43348359</v>
          </cell>
          <cell r="J1808">
            <v>63266</v>
          </cell>
          <cell r="K1808">
            <v>203221500</v>
          </cell>
        </row>
        <row r="1809">
          <cell r="B1809">
            <v>2005</v>
          </cell>
          <cell r="E1809" t="str">
            <v>PA</v>
          </cell>
          <cell r="F1809">
            <v>162572</v>
          </cell>
          <cell r="G1809">
            <v>731384847</v>
          </cell>
          <cell r="H1809">
            <v>73145</v>
          </cell>
          <cell r="I1809">
            <v>194548548</v>
          </cell>
          <cell r="J1809">
            <v>246327</v>
          </cell>
          <cell r="K1809">
            <v>925933395</v>
          </cell>
        </row>
        <row r="1810">
          <cell r="B1810">
            <v>2005</v>
          </cell>
          <cell r="E1810" t="str">
            <v>RI</v>
          </cell>
          <cell r="F1810">
            <v>15140</v>
          </cell>
          <cell r="G1810">
            <v>78799520</v>
          </cell>
          <cell r="H1810">
            <v>4506</v>
          </cell>
          <cell r="I1810">
            <v>11521612</v>
          </cell>
          <cell r="J1810">
            <v>20663</v>
          </cell>
          <cell r="K1810">
            <v>90321132</v>
          </cell>
        </row>
        <row r="1811">
          <cell r="B1811">
            <v>2005</v>
          </cell>
          <cell r="E1811" t="str">
            <v>SC</v>
          </cell>
          <cell r="F1811">
            <v>66230</v>
          </cell>
          <cell r="G1811">
            <v>213709796</v>
          </cell>
          <cell r="H1811">
            <v>28306</v>
          </cell>
          <cell r="I1811">
            <v>53443181</v>
          </cell>
          <cell r="J1811">
            <v>97360</v>
          </cell>
          <cell r="K1811">
            <v>267152977</v>
          </cell>
        </row>
        <row r="1812">
          <cell r="B1812">
            <v>2005</v>
          </cell>
          <cell r="E1812" t="str">
            <v>SD</v>
          </cell>
          <cell r="F1812">
            <v>14345</v>
          </cell>
          <cell r="G1812">
            <v>43866351</v>
          </cell>
          <cell r="H1812">
            <v>4665</v>
          </cell>
          <cell r="I1812">
            <v>10403887</v>
          </cell>
          <cell r="J1812">
            <v>19562</v>
          </cell>
          <cell r="K1812">
            <v>54270238</v>
          </cell>
        </row>
        <row r="1813">
          <cell r="B1813">
            <v>2005</v>
          </cell>
          <cell r="E1813" t="str">
            <v>TN</v>
          </cell>
          <cell r="F1813">
            <v>84705</v>
          </cell>
          <cell r="G1813">
            <v>298343182</v>
          </cell>
          <cell r="H1813">
            <v>39384</v>
          </cell>
          <cell r="I1813">
            <v>68624123</v>
          </cell>
          <cell r="J1813">
            <v>129950</v>
          </cell>
          <cell r="K1813">
            <v>366967305</v>
          </cell>
        </row>
        <row r="1814">
          <cell r="B1814">
            <v>2005</v>
          </cell>
          <cell r="E1814" t="str">
            <v>TX</v>
          </cell>
          <cell r="F1814">
            <v>410234</v>
          </cell>
          <cell r="G1814">
            <v>1365461279</v>
          </cell>
          <cell r="H1814">
            <v>199533</v>
          </cell>
          <cell r="I1814">
            <v>381755207</v>
          </cell>
          <cell r="J1814">
            <v>629259</v>
          </cell>
          <cell r="K1814">
            <v>1747216486</v>
          </cell>
        </row>
        <row r="1815">
          <cell r="B1815">
            <v>2005</v>
          </cell>
          <cell r="E1815" t="str">
            <v>UT</v>
          </cell>
          <cell r="F1815">
            <v>29570</v>
          </cell>
          <cell r="G1815">
            <v>107723750</v>
          </cell>
          <cell r="H1815">
            <v>13072</v>
          </cell>
          <cell r="I1815">
            <v>28817751</v>
          </cell>
          <cell r="J1815">
            <v>48310</v>
          </cell>
          <cell r="K1815">
            <v>136541501</v>
          </cell>
        </row>
        <row r="1816">
          <cell r="B1816">
            <v>2005</v>
          </cell>
          <cell r="E1816" t="str">
            <v>VT</v>
          </cell>
          <cell r="F1816">
            <v>14421</v>
          </cell>
          <cell r="G1816">
            <v>47238875</v>
          </cell>
          <cell r="H1816">
            <v>4022</v>
          </cell>
          <cell r="I1816">
            <v>9837082</v>
          </cell>
          <cell r="J1816">
            <v>19869</v>
          </cell>
          <cell r="K1816">
            <v>57075957</v>
          </cell>
        </row>
        <row r="1817">
          <cell r="B1817">
            <v>2005</v>
          </cell>
          <cell r="E1817" t="str">
            <v>VA</v>
          </cell>
          <cell r="F1817">
            <v>120820</v>
          </cell>
          <cell r="G1817">
            <v>456244477</v>
          </cell>
          <cell r="H1817">
            <v>57035</v>
          </cell>
          <cell r="I1817">
            <v>123733843</v>
          </cell>
          <cell r="J1817">
            <v>185949</v>
          </cell>
          <cell r="K1817">
            <v>579978320</v>
          </cell>
        </row>
        <row r="1818">
          <cell r="B1818">
            <v>2005</v>
          </cell>
          <cell r="E1818" t="str">
            <v>WA</v>
          </cell>
          <cell r="F1818">
            <v>56333</v>
          </cell>
          <cell r="G1818">
            <v>294273581</v>
          </cell>
          <cell r="H1818">
            <v>27524</v>
          </cell>
          <cell r="I1818">
            <v>91753427</v>
          </cell>
          <cell r="J1818">
            <v>98251</v>
          </cell>
          <cell r="K1818">
            <v>386027008</v>
          </cell>
        </row>
        <row r="1819">
          <cell r="B1819">
            <v>2005</v>
          </cell>
          <cell r="E1819" t="str">
            <v>WV</v>
          </cell>
          <cell r="F1819">
            <v>24811</v>
          </cell>
          <cell r="G1819">
            <v>85925235</v>
          </cell>
          <cell r="H1819">
            <v>14484</v>
          </cell>
          <cell r="I1819">
            <v>30613834</v>
          </cell>
          <cell r="J1819">
            <v>40507</v>
          </cell>
          <cell r="K1819">
            <v>116539069</v>
          </cell>
        </row>
        <row r="1820">
          <cell r="B1820">
            <v>2005</v>
          </cell>
          <cell r="E1820" t="str">
            <v>WI</v>
          </cell>
          <cell r="F1820">
            <v>83222</v>
          </cell>
          <cell r="G1820">
            <v>363688110</v>
          </cell>
          <cell r="H1820">
            <v>30102</v>
          </cell>
          <cell r="I1820">
            <v>77789599</v>
          </cell>
          <cell r="J1820">
            <v>123178</v>
          </cell>
          <cell r="K1820">
            <v>441477709</v>
          </cell>
        </row>
        <row r="1821">
          <cell r="B1821">
            <v>2005</v>
          </cell>
          <cell r="E1821" t="str">
            <v>WY</v>
          </cell>
          <cell r="F1821">
            <v>9060</v>
          </cell>
          <cell r="G1821">
            <v>35175904</v>
          </cell>
          <cell r="H1821">
            <v>5429</v>
          </cell>
          <cell r="I1821">
            <v>11034617</v>
          </cell>
          <cell r="J1821">
            <v>16203</v>
          </cell>
          <cell r="K1821">
            <v>46210521</v>
          </cell>
        </row>
        <row r="1822">
          <cell r="B1822">
            <v>2006</v>
          </cell>
          <cell r="E1822" t="str">
            <v>US</v>
          </cell>
          <cell r="F1822">
            <v>4231954</v>
          </cell>
          <cell r="G1822">
            <v>18255653933</v>
          </cell>
          <cell r="H1822">
            <v>2029651</v>
          </cell>
          <cell r="I1822">
            <v>4930889708</v>
          </cell>
          <cell r="J1822">
            <v>6645323</v>
          </cell>
          <cell r="K1822">
            <v>23186543641</v>
          </cell>
        </row>
        <row r="1823">
          <cell r="B1823">
            <v>2006</v>
          </cell>
          <cell r="E1823" t="str">
            <v>AL</v>
          </cell>
          <cell r="F1823">
            <v>65265</v>
          </cell>
          <cell r="G1823">
            <v>212069547</v>
          </cell>
          <cell r="H1823">
            <v>29714</v>
          </cell>
          <cell r="I1823">
            <v>48706637</v>
          </cell>
          <cell r="J1823">
            <v>97148</v>
          </cell>
          <cell r="K1823">
            <v>260776184</v>
          </cell>
        </row>
        <row r="1824">
          <cell r="B1824">
            <v>2006</v>
          </cell>
          <cell r="E1824" t="str">
            <v>AK</v>
          </cell>
          <cell r="F1824">
            <v>12267</v>
          </cell>
          <cell r="G1824">
            <v>54376064</v>
          </cell>
          <cell r="H1824">
            <v>7277</v>
          </cell>
          <cell r="I1824">
            <v>21093662</v>
          </cell>
          <cell r="J1824">
            <v>20660</v>
          </cell>
          <cell r="K1824">
            <v>75469726</v>
          </cell>
        </row>
        <row r="1825">
          <cell r="B1825">
            <v>2006</v>
          </cell>
          <cell r="E1825" t="str">
            <v>AZ</v>
          </cell>
          <cell r="F1825">
            <v>66187</v>
          </cell>
          <cell r="G1825">
            <v>264270150</v>
          </cell>
          <cell r="H1825">
            <v>37778</v>
          </cell>
          <cell r="I1825">
            <v>96168841</v>
          </cell>
          <cell r="J1825">
            <v>109189</v>
          </cell>
          <cell r="K1825">
            <v>360438991</v>
          </cell>
        </row>
        <row r="1826">
          <cell r="B1826">
            <v>2006</v>
          </cell>
          <cell r="E1826" t="str">
            <v>AR</v>
          </cell>
          <cell r="F1826">
            <v>42993</v>
          </cell>
          <cell r="G1826">
            <v>147462086</v>
          </cell>
          <cell r="H1826">
            <v>22664</v>
          </cell>
          <cell r="I1826">
            <v>36796478</v>
          </cell>
          <cell r="J1826">
            <v>68084</v>
          </cell>
          <cell r="K1826">
            <v>184258564</v>
          </cell>
        </row>
        <row r="1827">
          <cell r="B1827">
            <v>2006</v>
          </cell>
          <cell r="E1827" t="str">
            <v>CA</v>
          </cell>
          <cell r="F1827">
            <v>377687</v>
          </cell>
          <cell r="G1827">
            <v>2350355208</v>
          </cell>
          <cell r="H1827">
            <v>257100</v>
          </cell>
          <cell r="I1827">
            <v>769051257</v>
          </cell>
          <cell r="J1827">
            <v>703602</v>
          </cell>
          <cell r="K1827">
            <v>3119406465</v>
          </cell>
        </row>
        <row r="1828">
          <cell r="B1828">
            <v>2006</v>
          </cell>
          <cell r="E1828" t="str">
            <v>CO</v>
          </cell>
          <cell r="F1828">
            <v>57425</v>
          </cell>
          <cell r="G1828">
            <v>237650038</v>
          </cell>
          <cell r="H1828">
            <v>31731</v>
          </cell>
          <cell r="I1828">
            <v>84423176</v>
          </cell>
          <cell r="J1828">
            <v>96299</v>
          </cell>
          <cell r="K1828">
            <v>322073214</v>
          </cell>
        </row>
        <row r="1829">
          <cell r="B1829">
            <v>2006</v>
          </cell>
          <cell r="E1829" t="str">
            <v>CT</v>
          </cell>
          <cell r="F1829">
            <v>62237</v>
          </cell>
          <cell r="G1829">
            <v>325726666</v>
          </cell>
          <cell r="H1829">
            <v>20631</v>
          </cell>
          <cell r="I1829">
            <v>61003851</v>
          </cell>
          <cell r="J1829">
            <v>89418</v>
          </cell>
          <cell r="K1829">
            <v>386730517</v>
          </cell>
        </row>
        <row r="1830">
          <cell r="B1830">
            <v>2006</v>
          </cell>
          <cell r="E1830" t="str">
            <v>DE</v>
          </cell>
          <cell r="F1830">
            <v>11000</v>
          </cell>
          <cell r="G1830">
            <v>50362792</v>
          </cell>
          <cell r="H1830">
            <v>5003</v>
          </cell>
          <cell r="I1830">
            <v>16713431</v>
          </cell>
          <cell r="J1830">
            <v>17274</v>
          </cell>
          <cell r="K1830">
            <v>67076223</v>
          </cell>
        </row>
        <row r="1831">
          <cell r="B1831">
            <v>2006</v>
          </cell>
          <cell r="E1831" t="str">
            <v>DC</v>
          </cell>
          <cell r="F1831">
            <v>5987</v>
          </cell>
          <cell r="G1831">
            <v>29849746</v>
          </cell>
          <cell r="H1831">
            <v>4549</v>
          </cell>
          <cell r="I1831">
            <v>14940779</v>
          </cell>
          <cell r="J1831">
            <v>11678</v>
          </cell>
          <cell r="K1831">
            <v>44790525</v>
          </cell>
        </row>
        <row r="1832">
          <cell r="B1832">
            <v>2006</v>
          </cell>
          <cell r="E1832" t="str">
            <v>FL</v>
          </cell>
          <cell r="F1832">
            <v>191880</v>
          </cell>
          <cell r="G1832">
            <v>756260435</v>
          </cell>
          <cell r="H1832">
            <v>104991</v>
          </cell>
          <cell r="I1832">
            <v>211540707</v>
          </cell>
          <cell r="J1832">
            <v>323078</v>
          </cell>
          <cell r="K1832">
            <v>967801142</v>
          </cell>
        </row>
        <row r="1833">
          <cell r="B1833">
            <v>2006</v>
          </cell>
          <cell r="E1833" t="str">
            <v>GA</v>
          </cell>
          <cell r="F1833">
            <v>155812</v>
          </cell>
          <cell r="G1833">
            <v>587863105</v>
          </cell>
          <cell r="H1833">
            <v>69162</v>
          </cell>
          <cell r="I1833">
            <v>149325200</v>
          </cell>
          <cell r="J1833">
            <v>232654</v>
          </cell>
          <cell r="K1833">
            <v>737188305</v>
          </cell>
        </row>
        <row r="1834">
          <cell r="B1834">
            <v>2006</v>
          </cell>
          <cell r="E1834" t="str">
            <v>HI</v>
          </cell>
          <cell r="F1834">
            <v>17447</v>
          </cell>
          <cell r="G1834">
            <v>74325378</v>
          </cell>
          <cell r="H1834">
            <v>5645</v>
          </cell>
          <cell r="I1834">
            <v>13605406</v>
          </cell>
          <cell r="J1834">
            <v>24797</v>
          </cell>
          <cell r="K1834">
            <v>87930784</v>
          </cell>
        </row>
        <row r="1835">
          <cell r="B1835">
            <v>2006</v>
          </cell>
          <cell r="E1835" t="str">
            <v>ID</v>
          </cell>
          <cell r="F1835">
            <v>21071</v>
          </cell>
          <cell r="G1835">
            <v>68125592</v>
          </cell>
          <cell r="H1835">
            <v>9016</v>
          </cell>
          <cell r="I1835">
            <v>15203423</v>
          </cell>
          <cell r="J1835">
            <v>32591</v>
          </cell>
          <cell r="K1835">
            <v>83329015</v>
          </cell>
        </row>
        <row r="1836">
          <cell r="B1836">
            <v>2006</v>
          </cell>
          <cell r="E1836" t="str">
            <v>IL</v>
          </cell>
          <cell r="F1836">
            <v>187566</v>
          </cell>
          <cell r="G1836">
            <v>794246102</v>
          </cell>
          <cell r="H1836">
            <v>72366</v>
          </cell>
          <cell r="I1836">
            <v>184739486</v>
          </cell>
          <cell r="J1836">
            <v>270047</v>
          </cell>
          <cell r="K1836">
            <v>978985588</v>
          </cell>
        </row>
        <row r="1837">
          <cell r="B1837">
            <v>2006</v>
          </cell>
          <cell r="E1837" t="str">
            <v>IN</v>
          </cell>
          <cell r="F1837">
            <v>79946</v>
          </cell>
          <cell r="G1837">
            <v>341235611</v>
          </cell>
          <cell r="H1837">
            <v>49532</v>
          </cell>
          <cell r="I1837">
            <v>105032376</v>
          </cell>
          <cell r="J1837">
            <v>135791</v>
          </cell>
          <cell r="K1837">
            <v>446267987</v>
          </cell>
        </row>
        <row r="1838">
          <cell r="B1838">
            <v>2006</v>
          </cell>
          <cell r="E1838" t="str">
            <v>IA</v>
          </cell>
          <cell r="F1838">
            <v>48997</v>
          </cell>
          <cell r="G1838">
            <v>168815076</v>
          </cell>
          <cell r="H1838">
            <v>20796</v>
          </cell>
          <cell r="I1838">
            <v>39174272</v>
          </cell>
          <cell r="J1838">
            <v>75481</v>
          </cell>
          <cell r="K1838">
            <v>207989348</v>
          </cell>
        </row>
        <row r="1839">
          <cell r="B1839">
            <v>2006</v>
          </cell>
          <cell r="E1839" t="str">
            <v>KS</v>
          </cell>
          <cell r="F1839">
            <v>52245</v>
          </cell>
          <cell r="G1839">
            <v>174151873</v>
          </cell>
          <cell r="H1839">
            <v>23803</v>
          </cell>
          <cell r="I1839">
            <v>45374585</v>
          </cell>
          <cell r="J1839">
            <v>80135</v>
          </cell>
          <cell r="K1839">
            <v>219526458</v>
          </cell>
        </row>
        <row r="1840">
          <cell r="B1840">
            <v>2006</v>
          </cell>
          <cell r="E1840" t="str">
            <v>KY</v>
          </cell>
          <cell r="F1840">
            <v>66991</v>
          </cell>
          <cell r="G1840">
            <v>221011607</v>
          </cell>
          <cell r="H1840">
            <v>40488</v>
          </cell>
          <cell r="I1840">
            <v>69053490</v>
          </cell>
          <cell r="J1840">
            <v>110896</v>
          </cell>
          <cell r="K1840">
            <v>290065097</v>
          </cell>
        </row>
        <row r="1841">
          <cell r="B1841">
            <v>2006</v>
          </cell>
          <cell r="E1841" t="str">
            <v>LA</v>
          </cell>
          <cell r="F1841">
            <v>70558</v>
          </cell>
          <cell r="G1841">
            <v>230628989</v>
          </cell>
          <cell r="H1841">
            <v>33157</v>
          </cell>
          <cell r="I1841">
            <v>54351638</v>
          </cell>
          <cell r="J1841">
            <v>107753</v>
          </cell>
          <cell r="K1841">
            <v>284980627</v>
          </cell>
        </row>
        <row r="1842">
          <cell r="B1842">
            <v>2006</v>
          </cell>
          <cell r="E1842" t="str">
            <v>ME</v>
          </cell>
          <cell r="F1842">
            <v>26109</v>
          </cell>
          <cell r="G1842">
            <v>89497601</v>
          </cell>
          <cell r="H1842">
            <v>10322</v>
          </cell>
          <cell r="I1842">
            <v>23532161</v>
          </cell>
          <cell r="J1842">
            <v>38876</v>
          </cell>
          <cell r="K1842">
            <v>113029762</v>
          </cell>
        </row>
        <row r="1843">
          <cell r="B1843">
            <v>2006</v>
          </cell>
          <cell r="E1843" t="str">
            <v>MD</v>
          </cell>
          <cell r="F1843">
            <v>77505</v>
          </cell>
          <cell r="G1843">
            <v>409199787</v>
          </cell>
          <cell r="H1843">
            <v>33656</v>
          </cell>
          <cell r="I1843">
            <v>107127508</v>
          </cell>
          <cell r="J1843">
            <v>118834</v>
          </cell>
          <cell r="K1843">
            <v>516327295</v>
          </cell>
        </row>
        <row r="1844">
          <cell r="B1844">
            <v>2006</v>
          </cell>
          <cell r="E1844" t="str">
            <v>MA</v>
          </cell>
          <cell r="F1844">
            <v>107941</v>
          </cell>
          <cell r="G1844">
            <v>497077420</v>
          </cell>
          <cell r="H1844">
            <v>32935</v>
          </cell>
          <cell r="I1844">
            <v>94530207</v>
          </cell>
          <cell r="J1844">
            <v>149738</v>
          </cell>
          <cell r="K1844">
            <v>591607627</v>
          </cell>
        </row>
        <row r="1845">
          <cell r="B1845">
            <v>2006</v>
          </cell>
          <cell r="E1845" t="str">
            <v>MI</v>
          </cell>
          <cell r="F1845">
            <v>122916</v>
          </cell>
          <cell r="G1845">
            <v>595141848</v>
          </cell>
          <cell r="H1845">
            <v>72195</v>
          </cell>
          <cell r="I1845">
            <v>189907305</v>
          </cell>
          <cell r="J1845">
            <v>210539</v>
          </cell>
          <cell r="K1845">
            <v>785049153</v>
          </cell>
        </row>
        <row r="1846">
          <cell r="B1846">
            <v>2006</v>
          </cell>
          <cell r="E1846" t="str">
            <v>MN</v>
          </cell>
          <cell r="F1846">
            <v>65222</v>
          </cell>
          <cell r="G1846">
            <v>305998543</v>
          </cell>
          <cell r="H1846">
            <v>31591</v>
          </cell>
          <cell r="I1846">
            <v>85360495</v>
          </cell>
          <cell r="J1846">
            <v>111342</v>
          </cell>
          <cell r="K1846">
            <v>391359038</v>
          </cell>
        </row>
        <row r="1847">
          <cell r="B1847">
            <v>2006</v>
          </cell>
          <cell r="E1847" t="str">
            <v>MS</v>
          </cell>
          <cell r="F1847">
            <v>48867</v>
          </cell>
          <cell r="G1847">
            <v>154200708</v>
          </cell>
          <cell r="H1847">
            <v>23323</v>
          </cell>
          <cell r="I1847">
            <v>41039592</v>
          </cell>
          <cell r="J1847">
            <v>73265</v>
          </cell>
          <cell r="K1847">
            <v>195240300</v>
          </cell>
        </row>
        <row r="1848">
          <cell r="B1848">
            <v>2006</v>
          </cell>
          <cell r="E1848" t="str">
            <v>MO</v>
          </cell>
          <cell r="F1848">
            <v>87020</v>
          </cell>
          <cell r="G1848">
            <v>292488114</v>
          </cell>
          <cell r="H1848">
            <v>42681</v>
          </cell>
          <cell r="I1848">
            <v>84800759</v>
          </cell>
          <cell r="J1848">
            <v>134293</v>
          </cell>
          <cell r="K1848">
            <v>377288873</v>
          </cell>
        </row>
        <row r="1849">
          <cell r="B1849">
            <v>2006</v>
          </cell>
          <cell r="E1849" t="str">
            <v>MT</v>
          </cell>
          <cell r="F1849">
            <v>15057</v>
          </cell>
          <cell r="G1849">
            <v>50047180</v>
          </cell>
          <cell r="H1849">
            <v>5004</v>
          </cell>
          <cell r="I1849">
            <v>11776673</v>
          </cell>
          <cell r="J1849">
            <v>21933</v>
          </cell>
          <cell r="K1849">
            <v>61823853</v>
          </cell>
        </row>
        <row r="1850">
          <cell r="B1850">
            <v>2006</v>
          </cell>
          <cell r="E1850" t="str">
            <v>NE</v>
          </cell>
          <cell r="F1850">
            <v>31082</v>
          </cell>
          <cell r="G1850">
            <v>116662491</v>
          </cell>
          <cell r="H1850">
            <v>12231</v>
          </cell>
          <cell r="I1850">
            <v>29171202</v>
          </cell>
          <cell r="J1850">
            <v>46521</v>
          </cell>
          <cell r="K1850">
            <v>145833693</v>
          </cell>
        </row>
        <row r="1851">
          <cell r="B1851">
            <v>2006</v>
          </cell>
          <cell r="E1851" t="str">
            <v>NV</v>
          </cell>
          <cell r="F1851">
            <v>26009</v>
          </cell>
          <cell r="G1851">
            <v>109998872</v>
          </cell>
          <cell r="H1851">
            <v>11699</v>
          </cell>
          <cell r="I1851">
            <v>35488487</v>
          </cell>
          <cell r="J1851">
            <v>41459</v>
          </cell>
          <cell r="K1851">
            <v>145487359</v>
          </cell>
        </row>
        <row r="1852">
          <cell r="B1852">
            <v>2006</v>
          </cell>
          <cell r="E1852" t="str">
            <v>NH</v>
          </cell>
          <cell r="F1852">
            <v>23938</v>
          </cell>
          <cell r="G1852">
            <v>84455509</v>
          </cell>
          <cell r="H1852">
            <v>7988</v>
          </cell>
          <cell r="I1852">
            <v>21456808</v>
          </cell>
          <cell r="J1852">
            <v>34643</v>
          </cell>
          <cell r="K1852">
            <v>105912317</v>
          </cell>
        </row>
        <row r="1853">
          <cell r="B1853">
            <v>2006</v>
          </cell>
          <cell r="E1853" t="str">
            <v>NJ</v>
          </cell>
          <cell r="F1853">
            <v>162228</v>
          </cell>
          <cell r="G1853">
            <v>869976111</v>
          </cell>
          <cell r="H1853">
            <v>56828</v>
          </cell>
          <cell r="I1853">
            <v>170952706</v>
          </cell>
          <cell r="J1853">
            <v>227470</v>
          </cell>
          <cell r="K1853">
            <v>1040928817</v>
          </cell>
        </row>
        <row r="1854">
          <cell r="B1854">
            <v>2006</v>
          </cell>
          <cell r="E1854" t="str">
            <v>NM</v>
          </cell>
          <cell r="F1854">
            <v>32666</v>
          </cell>
          <cell r="G1854">
            <v>103807815</v>
          </cell>
          <cell r="H1854">
            <v>12258</v>
          </cell>
          <cell r="I1854">
            <v>25992553</v>
          </cell>
          <cell r="J1854">
            <v>45942</v>
          </cell>
          <cell r="K1854">
            <v>129800368</v>
          </cell>
        </row>
        <row r="1855">
          <cell r="B1855">
            <v>2006</v>
          </cell>
          <cell r="E1855" t="str">
            <v>NY</v>
          </cell>
          <cell r="F1855">
            <v>306760</v>
          </cell>
          <cell r="G1855">
            <v>1615974737</v>
          </cell>
          <cell r="H1855">
            <v>135747</v>
          </cell>
          <cell r="I1855">
            <v>401202981</v>
          </cell>
          <cell r="J1855">
            <v>463304</v>
          </cell>
          <cell r="K1855">
            <v>2017177718</v>
          </cell>
        </row>
        <row r="1856">
          <cell r="B1856">
            <v>2006</v>
          </cell>
          <cell r="E1856" t="str">
            <v>NC</v>
          </cell>
          <cell r="F1856">
            <v>139758</v>
          </cell>
          <cell r="G1856">
            <v>492248494</v>
          </cell>
          <cell r="H1856">
            <v>57116</v>
          </cell>
          <cell r="I1856">
            <v>120762283</v>
          </cell>
          <cell r="J1856">
            <v>203455</v>
          </cell>
          <cell r="K1856">
            <v>613010777</v>
          </cell>
        </row>
        <row r="1857">
          <cell r="B1857">
            <v>2006</v>
          </cell>
          <cell r="E1857" t="str">
            <v>ND</v>
          </cell>
          <cell r="F1857">
            <v>9252</v>
          </cell>
          <cell r="G1857">
            <v>40202859</v>
          </cell>
          <cell r="H1857">
            <v>3840</v>
          </cell>
          <cell r="I1857">
            <v>9482877</v>
          </cell>
          <cell r="J1857">
            <v>14407</v>
          </cell>
          <cell r="K1857">
            <v>49685736</v>
          </cell>
        </row>
        <row r="1858">
          <cell r="B1858">
            <v>2006</v>
          </cell>
          <cell r="E1858" t="str">
            <v>OH</v>
          </cell>
          <cell r="F1858">
            <v>155420</v>
          </cell>
          <cell r="G1858">
            <v>672571048</v>
          </cell>
          <cell r="H1858">
            <v>83977</v>
          </cell>
          <cell r="I1858">
            <v>208254154</v>
          </cell>
          <cell r="J1858">
            <v>255285</v>
          </cell>
          <cell r="K1858">
            <v>880825202</v>
          </cell>
        </row>
        <row r="1859">
          <cell r="B1859">
            <v>2006</v>
          </cell>
          <cell r="E1859" t="str">
            <v>OK</v>
          </cell>
          <cell r="F1859">
            <v>61042</v>
          </cell>
          <cell r="G1859">
            <v>188013517</v>
          </cell>
          <cell r="H1859">
            <v>29561</v>
          </cell>
          <cell r="I1859">
            <v>45522282</v>
          </cell>
          <cell r="J1859">
            <v>93577</v>
          </cell>
          <cell r="K1859">
            <v>233535799</v>
          </cell>
        </row>
        <row r="1860">
          <cell r="B1860">
            <v>2006</v>
          </cell>
          <cell r="E1860" t="str">
            <v>OR</v>
          </cell>
          <cell r="F1860">
            <v>36989</v>
          </cell>
          <cell r="G1860">
            <v>161262688</v>
          </cell>
          <cell r="H1860">
            <v>18693</v>
          </cell>
          <cell r="I1860">
            <v>45195563</v>
          </cell>
          <cell r="J1860">
            <v>62560</v>
          </cell>
          <cell r="K1860">
            <v>206458251</v>
          </cell>
        </row>
        <row r="1861">
          <cell r="B1861">
            <v>2006</v>
          </cell>
          <cell r="E1861" t="str">
            <v>PA</v>
          </cell>
          <cell r="F1861">
            <v>157418</v>
          </cell>
          <cell r="G1861">
            <v>740622727</v>
          </cell>
          <cell r="H1861">
            <v>67850</v>
          </cell>
          <cell r="I1861">
            <v>191502103</v>
          </cell>
          <cell r="J1861">
            <v>237754</v>
          </cell>
          <cell r="K1861">
            <v>932124830</v>
          </cell>
        </row>
        <row r="1862">
          <cell r="B1862">
            <v>2006</v>
          </cell>
          <cell r="E1862" t="str">
            <v>RI</v>
          </cell>
          <cell r="F1862">
            <v>15546</v>
          </cell>
          <cell r="G1862">
            <v>82663484</v>
          </cell>
          <cell r="H1862">
            <v>4855</v>
          </cell>
          <cell r="I1862">
            <v>12255438</v>
          </cell>
          <cell r="J1862">
            <v>21315</v>
          </cell>
          <cell r="K1862">
            <v>94918922</v>
          </cell>
        </row>
        <row r="1863">
          <cell r="B1863">
            <v>2006</v>
          </cell>
          <cell r="E1863" t="str">
            <v>SC</v>
          </cell>
          <cell r="F1863">
            <v>66695</v>
          </cell>
          <cell r="G1863">
            <v>227540799</v>
          </cell>
          <cell r="H1863">
            <v>30097</v>
          </cell>
          <cell r="I1863">
            <v>60517686</v>
          </cell>
          <cell r="J1863">
            <v>100014</v>
          </cell>
          <cell r="K1863">
            <v>288058485</v>
          </cell>
        </row>
        <row r="1864">
          <cell r="B1864">
            <v>2006</v>
          </cell>
          <cell r="E1864" t="str">
            <v>SD</v>
          </cell>
          <cell r="F1864">
            <v>14892</v>
          </cell>
          <cell r="G1864">
            <v>47915794</v>
          </cell>
          <cell r="H1864">
            <v>5107</v>
          </cell>
          <cell r="I1864">
            <v>11014702</v>
          </cell>
          <cell r="J1864">
            <v>20707</v>
          </cell>
          <cell r="K1864">
            <v>58930496</v>
          </cell>
        </row>
        <row r="1865">
          <cell r="B1865">
            <v>2006</v>
          </cell>
          <cell r="E1865" t="str">
            <v>TN</v>
          </cell>
          <cell r="F1865">
            <v>83172</v>
          </cell>
          <cell r="G1865">
            <v>309731596</v>
          </cell>
          <cell r="H1865">
            <v>40781</v>
          </cell>
          <cell r="I1865">
            <v>73885606</v>
          </cell>
          <cell r="J1865">
            <v>129584</v>
          </cell>
          <cell r="K1865">
            <v>383617202</v>
          </cell>
        </row>
        <row r="1866">
          <cell r="B1866">
            <v>2006</v>
          </cell>
          <cell r="E1866" t="str">
            <v>TX</v>
          </cell>
          <cell r="F1866">
            <v>423695</v>
          </cell>
          <cell r="G1866">
            <v>1460404106</v>
          </cell>
          <cell r="H1866">
            <v>199012</v>
          </cell>
          <cell r="I1866">
            <v>388016877</v>
          </cell>
          <cell r="J1866">
            <v>641657</v>
          </cell>
          <cell r="K1866">
            <v>1848420983</v>
          </cell>
        </row>
        <row r="1867">
          <cell r="B1867">
            <v>2006</v>
          </cell>
          <cell r="E1867" t="str">
            <v>UT</v>
          </cell>
          <cell r="F1867">
            <v>30300</v>
          </cell>
          <cell r="G1867">
            <v>113634512</v>
          </cell>
          <cell r="H1867">
            <v>13480</v>
          </cell>
          <cell r="I1867">
            <v>30542348</v>
          </cell>
          <cell r="J1867">
            <v>48685</v>
          </cell>
          <cell r="K1867">
            <v>144176860</v>
          </cell>
        </row>
        <row r="1868">
          <cell r="B1868">
            <v>2006</v>
          </cell>
          <cell r="E1868" t="str">
            <v>VT</v>
          </cell>
          <cell r="F1868">
            <v>14383</v>
          </cell>
          <cell r="G1868">
            <v>49022938</v>
          </cell>
          <cell r="H1868">
            <v>3925</v>
          </cell>
          <cell r="I1868">
            <v>10592950</v>
          </cell>
          <cell r="J1868">
            <v>19963</v>
          </cell>
          <cell r="K1868">
            <v>59615888</v>
          </cell>
        </row>
        <row r="1869">
          <cell r="B1869">
            <v>2006</v>
          </cell>
          <cell r="E1869" t="str">
            <v>VA</v>
          </cell>
          <cell r="F1869">
            <v>122078</v>
          </cell>
          <cell r="G1869">
            <v>491362135</v>
          </cell>
          <cell r="H1869">
            <v>61206</v>
          </cell>
          <cell r="I1869">
            <v>147360072</v>
          </cell>
          <cell r="J1869">
            <v>192470</v>
          </cell>
          <cell r="K1869">
            <v>638722207</v>
          </cell>
        </row>
        <row r="1870">
          <cell r="B1870">
            <v>2006</v>
          </cell>
          <cell r="E1870" t="str">
            <v>WA</v>
          </cell>
          <cell r="F1870">
            <v>56764</v>
          </cell>
          <cell r="G1870">
            <v>302349170</v>
          </cell>
          <cell r="H1870">
            <v>27640</v>
          </cell>
          <cell r="I1870">
            <v>93905317</v>
          </cell>
          <cell r="J1870">
            <v>98762</v>
          </cell>
          <cell r="K1870">
            <v>396254487</v>
          </cell>
        </row>
        <row r="1871">
          <cell r="B1871">
            <v>2006</v>
          </cell>
          <cell r="E1871" t="str">
            <v>WV</v>
          </cell>
          <cell r="F1871">
            <v>25360</v>
          </cell>
          <cell r="G1871">
            <v>87694773</v>
          </cell>
          <cell r="H1871">
            <v>13934</v>
          </cell>
          <cell r="I1871">
            <v>31386440</v>
          </cell>
          <cell r="J1871">
            <v>40569</v>
          </cell>
          <cell r="K1871">
            <v>119081213</v>
          </cell>
        </row>
        <row r="1872">
          <cell r="B1872">
            <v>2006</v>
          </cell>
          <cell r="E1872" t="str">
            <v>WI</v>
          </cell>
          <cell r="F1872">
            <v>82835</v>
          </cell>
          <cell r="G1872">
            <v>366784204</v>
          </cell>
          <cell r="H1872">
            <v>29207</v>
          </cell>
          <cell r="I1872">
            <v>80158462</v>
          </cell>
          <cell r="J1872">
            <v>123109</v>
          </cell>
          <cell r="K1872">
            <v>446942666</v>
          </cell>
        </row>
        <row r="1873">
          <cell r="B1873">
            <v>2006</v>
          </cell>
          <cell r="E1873" t="str">
            <v>WY</v>
          </cell>
          <cell r="F1873">
            <v>9474</v>
          </cell>
          <cell r="G1873">
            <v>38316288</v>
          </cell>
          <cell r="H1873">
            <v>5509</v>
          </cell>
          <cell r="I1873">
            <v>11896416</v>
          </cell>
          <cell r="J1873">
            <v>16716</v>
          </cell>
          <cell r="K1873">
            <v>50212704</v>
          </cell>
        </row>
        <row r="1874">
          <cell r="B1874">
            <v>2007</v>
          </cell>
          <cell r="E1874" t="str">
            <v>US</v>
          </cell>
          <cell r="F1874">
            <v>4337467</v>
          </cell>
          <cell r="G1874">
            <v>19218109843</v>
          </cell>
          <cell r="H1874">
            <v>2095373</v>
          </cell>
          <cell r="I1874">
            <v>5275815624</v>
          </cell>
          <cell r="J1874">
            <v>6814396</v>
          </cell>
          <cell r="K1874">
            <v>24493925467</v>
          </cell>
        </row>
        <row r="1875">
          <cell r="B1875">
            <v>2007</v>
          </cell>
          <cell r="E1875" t="str">
            <v>AL</v>
          </cell>
          <cell r="F1875">
            <v>69198</v>
          </cell>
          <cell r="G1875">
            <v>239279983</v>
          </cell>
          <cell r="H1875">
            <v>31868</v>
          </cell>
          <cell r="I1875">
            <v>57542325</v>
          </cell>
          <cell r="J1875">
            <v>102767</v>
          </cell>
          <cell r="K1875">
            <v>296822308</v>
          </cell>
        </row>
        <row r="1876">
          <cell r="B1876">
            <v>2007</v>
          </cell>
          <cell r="E1876" t="str">
            <v>AK</v>
          </cell>
          <cell r="F1876">
            <v>11596</v>
          </cell>
          <cell r="G1876">
            <v>54522611</v>
          </cell>
          <cell r="H1876">
            <v>6637</v>
          </cell>
          <cell r="I1876">
            <v>21486572</v>
          </cell>
          <cell r="J1876">
            <v>19497</v>
          </cell>
          <cell r="K1876">
            <v>76009183</v>
          </cell>
        </row>
        <row r="1877">
          <cell r="B1877">
            <v>2007</v>
          </cell>
          <cell r="E1877" t="str">
            <v>AZ</v>
          </cell>
          <cell r="F1877">
            <v>74370</v>
          </cell>
          <cell r="G1877">
            <v>295187855</v>
          </cell>
          <cell r="H1877">
            <v>41397</v>
          </cell>
          <cell r="I1877">
            <v>100500832</v>
          </cell>
          <cell r="J1877">
            <v>122196</v>
          </cell>
          <cell r="K1877">
            <v>395688687</v>
          </cell>
        </row>
        <row r="1878">
          <cell r="B1878">
            <v>2007</v>
          </cell>
          <cell r="E1878" t="str">
            <v>AR</v>
          </cell>
          <cell r="F1878">
            <v>46045</v>
          </cell>
          <cell r="G1878">
            <v>156055303</v>
          </cell>
          <cell r="H1878">
            <v>23647</v>
          </cell>
          <cell r="I1878">
            <v>42604571</v>
          </cell>
          <cell r="J1878">
            <v>71649</v>
          </cell>
          <cell r="K1878">
            <v>198659874</v>
          </cell>
        </row>
        <row r="1879">
          <cell r="B1879">
            <v>2007</v>
          </cell>
          <cell r="E1879" t="str">
            <v>CA</v>
          </cell>
          <cell r="F1879">
            <v>379234</v>
          </cell>
          <cell r="G1879">
            <v>2489428837</v>
          </cell>
          <cell r="H1879">
            <v>245716</v>
          </cell>
          <cell r="I1879">
            <v>788020033</v>
          </cell>
          <cell r="J1879">
            <v>700423</v>
          </cell>
          <cell r="K1879">
            <v>3277448870</v>
          </cell>
        </row>
        <row r="1880">
          <cell r="B1880">
            <v>2007</v>
          </cell>
          <cell r="E1880" t="str">
            <v>CO</v>
          </cell>
          <cell r="F1880">
            <v>61955</v>
          </cell>
          <cell r="G1880">
            <v>253182617</v>
          </cell>
          <cell r="H1880">
            <v>35611</v>
          </cell>
          <cell r="I1880">
            <v>94895620</v>
          </cell>
          <cell r="J1880">
            <v>103869</v>
          </cell>
          <cell r="K1880">
            <v>348078237</v>
          </cell>
        </row>
        <row r="1881">
          <cell r="B1881">
            <v>2007</v>
          </cell>
          <cell r="E1881" t="str">
            <v>CT</v>
          </cell>
          <cell r="F1881">
            <v>63513</v>
          </cell>
          <cell r="G1881">
            <v>321562269</v>
          </cell>
          <cell r="H1881">
            <v>21209</v>
          </cell>
          <cell r="I1881">
            <v>60787472</v>
          </cell>
          <cell r="J1881">
            <v>90089</v>
          </cell>
          <cell r="K1881">
            <v>382349741</v>
          </cell>
        </row>
        <row r="1882">
          <cell r="B1882">
            <v>2007</v>
          </cell>
          <cell r="E1882" t="str">
            <v>DE</v>
          </cell>
          <cell r="F1882">
            <v>10454</v>
          </cell>
          <cell r="G1882">
            <v>49027109</v>
          </cell>
          <cell r="H1882">
            <v>4476</v>
          </cell>
          <cell r="I1882">
            <v>13668362</v>
          </cell>
          <cell r="J1882">
            <v>15596</v>
          </cell>
          <cell r="K1882">
            <v>62695471</v>
          </cell>
        </row>
        <row r="1883">
          <cell r="B1883">
            <v>2007</v>
          </cell>
          <cell r="E1883" t="str">
            <v>DC</v>
          </cell>
          <cell r="F1883">
            <v>5934</v>
          </cell>
          <cell r="G1883">
            <v>31418950</v>
          </cell>
          <cell r="H1883">
            <v>4092</v>
          </cell>
          <cell r="I1883">
            <v>15051527</v>
          </cell>
          <cell r="J1883">
            <v>11166</v>
          </cell>
          <cell r="K1883">
            <v>46470477</v>
          </cell>
        </row>
        <row r="1884">
          <cell r="B1884">
            <v>2007</v>
          </cell>
          <cell r="E1884" t="str">
            <v>FL</v>
          </cell>
          <cell r="F1884">
            <v>198309</v>
          </cell>
          <cell r="G1884">
            <v>828801091</v>
          </cell>
          <cell r="H1884">
            <v>109683</v>
          </cell>
          <cell r="I1884">
            <v>241589692</v>
          </cell>
          <cell r="J1884">
            <v>335374</v>
          </cell>
          <cell r="K1884">
            <v>1070390783</v>
          </cell>
        </row>
        <row r="1885">
          <cell r="B1885">
            <v>2007</v>
          </cell>
          <cell r="E1885" t="str">
            <v>GA</v>
          </cell>
          <cell r="F1885">
            <v>157035</v>
          </cell>
          <cell r="G1885">
            <v>612687188</v>
          </cell>
          <cell r="H1885">
            <v>76011</v>
          </cell>
          <cell r="I1885">
            <v>156537155</v>
          </cell>
          <cell r="J1885">
            <v>240638</v>
          </cell>
          <cell r="K1885">
            <v>769224343</v>
          </cell>
        </row>
        <row r="1886">
          <cell r="B1886">
            <v>2007</v>
          </cell>
          <cell r="E1886" t="str">
            <v>HI</v>
          </cell>
          <cell r="F1886">
            <v>19140</v>
          </cell>
          <cell r="G1886">
            <v>80932038</v>
          </cell>
          <cell r="H1886">
            <v>5754</v>
          </cell>
          <cell r="I1886">
            <v>15009038</v>
          </cell>
          <cell r="J1886">
            <v>26584</v>
          </cell>
          <cell r="K1886">
            <v>95941076</v>
          </cell>
        </row>
        <row r="1887">
          <cell r="B1887">
            <v>2007</v>
          </cell>
          <cell r="E1887" t="str">
            <v>ID</v>
          </cell>
          <cell r="F1887">
            <v>21502</v>
          </cell>
          <cell r="G1887">
            <v>72612756</v>
          </cell>
          <cell r="H1887">
            <v>9544</v>
          </cell>
          <cell r="I1887">
            <v>16510783</v>
          </cell>
          <cell r="J1887">
            <v>32555</v>
          </cell>
          <cell r="K1887">
            <v>89123539</v>
          </cell>
        </row>
        <row r="1888">
          <cell r="B1888">
            <v>2007</v>
          </cell>
          <cell r="E1888" t="str">
            <v>IL</v>
          </cell>
          <cell r="F1888">
            <v>190164</v>
          </cell>
          <cell r="G1888">
            <v>840366235</v>
          </cell>
          <cell r="H1888">
            <v>81358</v>
          </cell>
          <cell r="I1888">
            <v>213338719</v>
          </cell>
          <cell r="J1888">
            <v>282308</v>
          </cell>
          <cell r="K1888">
            <v>1053704954</v>
          </cell>
        </row>
        <row r="1889">
          <cell r="B1889">
            <v>2007</v>
          </cell>
          <cell r="E1889" t="str">
            <v>IN</v>
          </cell>
          <cell r="F1889">
            <v>86327</v>
          </cell>
          <cell r="G1889">
            <v>352612814</v>
          </cell>
          <cell r="H1889">
            <v>50135</v>
          </cell>
          <cell r="I1889">
            <v>106631042</v>
          </cell>
          <cell r="J1889">
            <v>143072</v>
          </cell>
          <cell r="K1889">
            <v>459243856</v>
          </cell>
        </row>
        <row r="1890">
          <cell r="B1890">
            <v>2007</v>
          </cell>
          <cell r="E1890" t="str">
            <v>IA</v>
          </cell>
          <cell r="F1890">
            <v>47865</v>
          </cell>
          <cell r="G1890">
            <v>173376612</v>
          </cell>
          <cell r="H1890">
            <v>22020</v>
          </cell>
          <cell r="I1890">
            <v>46082850</v>
          </cell>
          <cell r="J1890">
            <v>74457</v>
          </cell>
          <cell r="K1890">
            <v>219459462</v>
          </cell>
        </row>
        <row r="1891">
          <cell r="B1891">
            <v>2007</v>
          </cell>
          <cell r="E1891" t="str">
            <v>KS</v>
          </cell>
          <cell r="F1891">
            <v>53226</v>
          </cell>
          <cell r="G1891">
            <v>185876103</v>
          </cell>
          <cell r="H1891">
            <v>24961</v>
          </cell>
          <cell r="I1891">
            <v>51411108</v>
          </cell>
          <cell r="J1891">
            <v>82565</v>
          </cell>
          <cell r="K1891">
            <v>237287211</v>
          </cell>
        </row>
        <row r="1892">
          <cell r="B1892">
            <v>2007</v>
          </cell>
          <cell r="E1892" t="str">
            <v>KY</v>
          </cell>
          <cell r="F1892">
            <v>69944</v>
          </cell>
          <cell r="G1892">
            <v>224959327</v>
          </cell>
          <cell r="H1892">
            <v>43164</v>
          </cell>
          <cell r="I1892">
            <v>74341191</v>
          </cell>
          <cell r="J1892">
            <v>116357</v>
          </cell>
          <cell r="K1892">
            <v>299300518</v>
          </cell>
        </row>
        <row r="1893">
          <cell r="B1893">
            <v>2007</v>
          </cell>
          <cell r="E1893" t="str">
            <v>LA</v>
          </cell>
          <cell r="F1893">
            <v>65469</v>
          </cell>
          <cell r="G1893">
            <v>212570016</v>
          </cell>
          <cell r="H1893">
            <v>31247</v>
          </cell>
          <cell r="I1893">
            <v>55948931</v>
          </cell>
          <cell r="J1893">
            <v>99506</v>
          </cell>
          <cell r="K1893">
            <v>268518947</v>
          </cell>
        </row>
        <row r="1894">
          <cell r="B1894">
            <v>2007</v>
          </cell>
          <cell r="E1894" t="str">
            <v>ME</v>
          </cell>
          <cell r="F1894">
            <v>25620</v>
          </cell>
          <cell r="G1894">
            <v>89971997</v>
          </cell>
          <cell r="H1894">
            <v>9805</v>
          </cell>
          <cell r="I1894">
            <v>23794378</v>
          </cell>
          <cell r="J1894">
            <v>37855</v>
          </cell>
          <cell r="K1894">
            <v>113766375</v>
          </cell>
        </row>
        <row r="1895">
          <cell r="B1895">
            <v>2007</v>
          </cell>
          <cell r="E1895" t="str">
            <v>MD</v>
          </cell>
          <cell r="F1895">
            <v>79712</v>
          </cell>
          <cell r="G1895">
            <v>431570106</v>
          </cell>
          <cell r="H1895">
            <v>35011</v>
          </cell>
          <cell r="I1895">
            <v>112222732</v>
          </cell>
          <cell r="J1895">
            <v>122023</v>
          </cell>
          <cell r="K1895">
            <v>543792838</v>
          </cell>
        </row>
        <row r="1896">
          <cell r="B1896">
            <v>2007</v>
          </cell>
          <cell r="E1896" t="str">
            <v>MA</v>
          </cell>
          <cell r="F1896">
            <v>107110</v>
          </cell>
          <cell r="G1896">
            <v>509230106</v>
          </cell>
          <cell r="H1896">
            <v>35178</v>
          </cell>
          <cell r="I1896">
            <v>101739694</v>
          </cell>
          <cell r="J1896">
            <v>151111</v>
          </cell>
          <cell r="K1896">
            <v>610969800</v>
          </cell>
        </row>
        <row r="1897">
          <cell r="B1897">
            <v>2007</v>
          </cell>
          <cell r="E1897" t="str">
            <v>MI</v>
          </cell>
          <cell r="F1897">
            <v>121744</v>
          </cell>
          <cell r="G1897">
            <v>613601936</v>
          </cell>
          <cell r="H1897">
            <v>73754</v>
          </cell>
          <cell r="I1897">
            <v>201990330</v>
          </cell>
          <cell r="J1897">
            <v>210534</v>
          </cell>
          <cell r="K1897">
            <v>815592266</v>
          </cell>
        </row>
        <row r="1898">
          <cell r="B1898">
            <v>2007</v>
          </cell>
          <cell r="E1898" t="str">
            <v>MN</v>
          </cell>
          <cell r="F1898">
            <v>71155</v>
          </cell>
          <cell r="G1898">
            <v>331877081</v>
          </cell>
          <cell r="H1898">
            <v>36283</v>
          </cell>
          <cell r="I1898">
            <v>95694464</v>
          </cell>
          <cell r="J1898">
            <v>118835</v>
          </cell>
          <cell r="K1898">
            <v>427571545</v>
          </cell>
        </row>
        <row r="1899">
          <cell r="B1899">
            <v>2007</v>
          </cell>
          <cell r="E1899" t="str">
            <v>MS</v>
          </cell>
          <cell r="F1899">
            <v>49474</v>
          </cell>
          <cell r="G1899">
            <v>151123498</v>
          </cell>
          <cell r="H1899">
            <v>23046</v>
          </cell>
          <cell r="I1899">
            <v>35577279</v>
          </cell>
          <cell r="J1899">
            <v>73733</v>
          </cell>
          <cell r="K1899">
            <v>186700777</v>
          </cell>
        </row>
        <row r="1900">
          <cell r="B1900">
            <v>2007</v>
          </cell>
          <cell r="E1900" t="str">
            <v>MO</v>
          </cell>
          <cell r="F1900">
            <v>90245</v>
          </cell>
          <cell r="G1900">
            <v>314754841</v>
          </cell>
          <cell r="H1900">
            <v>47098</v>
          </cell>
          <cell r="I1900">
            <v>99863348</v>
          </cell>
          <cell r="J1900">
            <v>142129</v>
          </cell>
          <cell r="K1900">
            <v>414618189</v>
          </cell>
        </row>
        <row r="1901">
          <cell r="B1901">
            <v>2007</v>
          </cell>
          <cell r="E1901" t="str">
            <v>MT</v>
          </cell>
          <cell r="F1901">
            <v>14713</v>
          </cell>
          <cell r="G1901">
            <v>51125125</v>
          </cell>
          <cell r="H1901">
            <v>5875</v>
          </cell>
          <cell r="I1901">
            <v>13234979</v>
          </cell>
          <cell r="J1901">
            <v>22642</v>
          </cell>
          <cell r="K1901">
            <v>64360104</v>
          </cell>
        </row>
        <row r="1902">
          <cell r="B1902">
            <v>2007</v>
          </cell>
          <cell r="E1902" t="str">
            <v>NE</v>
          </cell>
          <cell r="F1902">
            <v>30556</v>
          </cell>
          <cell r="G1902">
            <v>111505354</v>
          </cell>
          <cell r="H1902">
            <v>11370</v>
          </cell>
          <cell r="I1902">
            <v>27591608</v>
          </cell>
          <cell r="J1902">
            <v>44490</v>
          </cell>
          <cell r="K1902">
            <v>139096962</v>
          </cell>
        </row>
        <row r="1903">
          <cell r="B1903">
            <v>2007</v>
          </cell>
          <cell r="E1903" t="str">
            <v>NV</v>
          </cell>
          <cell r="F1903">
            <v>27794</v>
          </cell>
          <cell r="G1903">
            <v>120536031</v>
          </cell>
          <cell r="H1903">
            <v>11626</v>
          </cell>
          <cell r="I1903">
            <v>36469682</v>
          </cell>
          <cell r="J1903">
            <v>42576</v>
          </cell>
          <cell r="K1903">
            <v>157005713</v>
          </cell>
        </row>
        <row r="1904">
          <cell r="B1904">
            <v>2007</v>
          </cell>
          <cell r="E1904" t="str">
            <v>NH</v>
          </cell>
          <cell r="F1904">
            <v>26087</v>
          </cell>
          <cell r="G1904">
            <v>98278527</v>
          </cell>
          <cell r="H1904">
            <v>7395</v>
          </cell>
          <cell r="I1904">
            <v>18074971</v>
          </cell>
          <cell r="J1904">
            <v>36267</v>
          </cell>
          <cell r="K1904">
            <v>116353498</v>
          </cell>
        </row>
        <row r="1905">
          <cell r="B1905">
            <v>2007</v>
          </cell>
          <cell r="E1905" t="str">
            <v>NJ</v>
          </cell>
          <cell r="F1905">
            <v>161603</v>
          </cell>
          <cell r="G1905">
            <v>930053899</v>
          </cell>
          <cell r="H1905">
            <v>60515</v>
          </cell>
          <cell r="I1905">
            <v>194493483</v>
          </cell>
          <cell r="J1905">
            <v>230073</v>
          </cell>
          <cell r="K1905">
            <v>1124547382</v>
          </cell>
        </row>
        <row r="1906">
          <cell r="B1906">
            <v>2007</v>
          </cell>
          <cell r="E1906" t="str">
            <v>NM</v>
          </cell>
          <cell r="F1906">
            <v>33779</v>
          </cell>
          <cell r="G1906">
            <v>111806291</v>
          </cell>
          <cell r="H1906">
            <v>13200</v>
          </cell>
          <cell r="I1906">
            <v>27693394</v>
          </cell>
          <cell r="J1906">
            <v>48531</v>
          </cell>
          <cell r="K1906">
            <v>139499685</v>
          </cell>
        </row>
        <row r="1907">
          <cell r="B1907">
            <v>2007</v>
          </cell>
          <cell r="E1907" t="str">
            <v>NY</v>
          </cell>
          <cell r="F1907">
            <v>324925</v>
          </cell>
          <cell r="G1907">
            <v>1736806890</v>
          </cell>
          <cell r="H1907">
            <v>140819</v>
          </cell>
          <cell r="I1907">
            <v>438123542</v>
          </cell>
          <cell r="J1907">
            <v>489757</v>
          </cell>
          <cell r="K1907">
            <v>2174930432</v>
          </cell>
        </row>
        <row r="1908">
          <cell r="B1908">
            <v>2007</v>
          </cell>
          <cell r="E1908" t="str">
            <v>NC</v>
          </cell>
          <cell r="F1908">
            <v>147738</v>
          </cell>
          <cell r="G1908">
            <v>533785565</v>
          </cell>
          <cell r="H1908">
            <v>59882</v>
          </cell>
          <cell r="I1908">
            <v>134008697</v>
          </cell>
          <cell r="J1908">
            <v>217610</v>
          </cell>
          <cell r="K1908">
            <v>667794262</v>
          </cell>
        </row>
        <row r="1909">
          <cell r="B1909">
            <v>2007</v>
          </cell>
          <cell r="E1909" t="str">
            <v>ND</v>
          </cell>
          <cell r="F1909">
            <v>9307</v>
          </cell>
          <cell r="G1909">
            <v>41585192</v>
          </cell>
          <cell r="H1909">
            <v>4016</v>
          </cell>
          <cell r="I1909">
            <v>10336718</v>
          </cell>
          <cell r="J1909">
            <v>14798</v>
          </cell>
          <cell r="K1909">
            <v>51921910</v>
          </cell>
        </row>
        <row r="1910">
          <cell r="B1910">
            <v>2007</v>
          </cell>
          <cell r="E1910" t="str">
            <v>OH</v>
          </cell>
          <cell r="F1910">
            <v>154525</v>
          </cell>
          <cell r="G1910">
            <v>681448148</v>
          </cell>
          <cell r="H1910">
            <v>84054</v>
          </cell>
          <cell r="I1910">
            <v>205553642</v>
          </cell>
          <cell r="J1910">
            <v>248783</v>
          </cell>
          <cell r="K1910">
            <v>887001790</v>
          </cell>
        </row>
        <row r="1911">
          <cell r="B1911">
            <v>2007</v>
          </cell>
          <cell r="E1911" t="str">
            <v>OK</v>
          </cell>
          <cell r="F1911">
            <v>60647</v>
          </cell>
          <cell r="G1911">
            <v>191046002</v>
          </cell>
          <cell r="H1911">
            <v>28922</v>
          </cell>
          <cell r="I1911">
            <v>50400290</v>
          </cell>
          <cell r="J1911">
            <v>91820</v>
          </cell>
          <cell r="K1911">
            <v>241446292</v>
          </cell>
        </row>
        <row r="1912">
          <cell r="B1912">
            <v>2007</v>
          </cell>
          <cell r="E1912" t="str">
            <v>OR</v>
          </cell>
          <cell r="F1912">
            <v>39123</v>
          </cell>
          <cell r="G1912">
            <v>176364738</v>
          </cell>
          <cell r="H1912">
            <v>21289</v>
          </cell>
          <cell r="I1912">
            <v>54133089</v>
          </cell>
          <cell r="J1912">
            <v>68948</v>
          </cell>
          <cell r="K1912">
            <v>230497827</v>
          </cell>
        </row>
        <row r="1913">
          <cell r="B1913">
            <v>2007</v>
          </cell>
          <cell r="E1913" t="str">
            <v>PA</v>
          </cell>
          <cell r="F1913">
            <v>165428</v>
          </cell>
          <cell r="G1913">
            <v>759110338</v>
          </cell>
          <cell r="H1913">
            <v>79020</v>
          </cell>
          <cell r="I1913">
            <v>215901479</v>
          </cell>
          <cell r="J1913">
            <v>258253</v>
          </cell>
          <cell r="K1913">
            <v>975011817</v>
          </cell>
        </row>
        <row r="1914">
          <cell r="B1914">
            <v>2007</v>
          </cell>
          <cell r="E1914" t="str">
            <v>RI</v>
          </cell>
          <cell r="F1914">
            <v>16258</v>
          </cell>
          <cell r="G1914">
            <v>87257071</v>
          </cell>
          <cell r="H1914">
            <v>4830</v>
          </cell>
          <cell r="I1914">
            <v>12896485</v>
          </cell>
          <cell r="J1914">
            <v>22138</v>
          </cell>
          <cell r="K1914">
            <v>100153556</v>
          </cell>
        </row>
        <row r="1915">
          <cell r="B1915">
            <v>2007</v>
          </cell>
          <cell r="E1915" t="str">
            <v>SC</v>
          </cell>
          <cell r="F1915">
            <v>70284</v>
          </cell>
          <cell r="G1915">
            <v>242887594</v>
          </cell>
          <cell r="H1915">
            <v>31522</v>
          </cell>
          <cell r="I1915">
            <v>63585848</v>
          </cell>
          <cell r="J1915">
            <v>104255</v>
          </cell>
          <cell r="K1915">
            <v>306473442</v>
          </cell>
        </row>
        <row r="1916">
          <cell r="B1916">
            <v>2007</v>
          </cell>
          <cell r="E1916" t="str">
            <v>SD</v>
          </cell>
          <cell r="F1916">
            <v>12926</v>
          </cell>
          <cell r="G1916">
            <v>40975563</v>
          </cell>
          <cell r="H1916">
            <v>5215</v>
          </cell>
          <cell r="I1916">
            <v>10929834</v>
          </cell>
          <cell r="J1916">
            <v>19181</v>
          </cell>
          <cell r="K1916">
            <v>51905397</v>
          </cell>
        </row>
        <row r="1917">
          <cell r="B1917">
            <v>2007</v>
          </cell>
          <cell r="E1917" t="str">
            <v>TN</v>
          </cell>
          <cell r="F1917">
            <v>86671</v>
          </cell>
          <cell r="G1917">
            <v>316388113</v>
          </cell>
          <cell r="H1917">
            <v>37295</v>
          </cell>
          <cell r="I1917">
            <v>66047091</v>
          </cell>
          <cell r="J1917">
            <v>128242</v>
          </cell>
          <cell r="K1917">
            <v>382435204</v>
          </cell>
        </row>
        <row r="1918">
          <cell r="B1918">
            <v>2007</v>
          </cell>
          <cell r="E1918" t="str">
            <v>TX</v>
          </cell>
          <cell r="F1918">
            <v>431550</v>
          </cell>
          <cell r="G1918">
            <v>1538291838</v>
          </cell>
          <cell r="H1918">
            <v>201401</v>
          </cell>
          <cell r="I1918">
            <v>443584538</v>
          </cell>
          <cell r="J1918">
            <v>650666</v>
          </cell>
          <cell r="K1918">
            <v>1981876376</v>
          </cell>
        </row>
        <row r="1919">
          <cell r="B1919">
            <v>2007</v>
          </cell>
          <cell r="E1919" t="str">
            <v>UT</v>
          </cell>
          <cell r="F1919">
            <v>30815</v>
          </cell>
          <cell r="G1919">
            <v>124997950</v>
          </cell>
          <cell r="H1919">
            <v>14297</v>
          </cell>
          <cell r="I1919">
            <v>34686344</v>
          </cell>
          <cell r="J1919">
            <v>50164</v>
          </cell>
          <cell r="K1919">
            <v>159684294</v>
          </cell>
        </row>
        <row r="1920">
          <cell r="B1920">
            <v>2007</v>
          </cell>
          <cell r="E1920" t="str">
            <v>VT</v>
          </cell>
          <cell r="F1920">
            <v>13670</v>
          </cell>
          <cell r="G1920">
            <v>52126945</v>
          </cell>
          <cell r="H1920">
            <v>4285</v>
          </cell>
          <cell r="I1920">
            <v>10745591</v>
          </cell>
          <cell r="J1920">
            <v>19813</v>
          </cell>
          <cell r="K1920">
            <v>62872536</v>
          </cell>
        </row>
        <row r="1921">
          <cell r="B1921">
            <v>2007</v>
          </cell>
          <cell r="E1921" t="str">
            <v>VA</v>
          </cell>
          <cell r="F1921">
            <v>128070</v>
          </cell>
          <cell r="G1921">
            <v>542906544</v>
          </cell>
          <cell r="H1921">
            <v>60124</v>
          </cell>
          <cell r="I1921">
            <v>135868943</v>
          </cell>
          <cell r="J1921">
            <v>197150</v>
          </cell>
          <cell r="K1921">
            <v>678775487</v>
          </cell>
        </row>
        <row r="1922">
          <cell r="B1922">
            <v>2007</v>
          </cell>
          <cell r="E1922" t="str">
            <v>WA</v>
          </cell>
          <cell r="F1922">
            <v>57863</v>
          </cell>
          <cell r="G1922">
            <v>323654357</v>
          </cell>
          <cell r="H1922">
            <v>28284</v>
          </cell>
          <cell r="I1922">
            <v>100728175</v>
          </cell>
          <cell r="J1922">
            <v>101335</v>
          </cell>
          <cell r="K1922">
            <v>424382532</v>
          </cell>
        </row>
        <row r="1923">
          <cell r="B1923">
            <v>2007</v>
          </cell>
          <cell r="E1923" t="str">
            <v>WV</v>
          </cell>
          <cell r="F1923">
            <v>26939</v>
          </cell>
          <cell r="G1923">
            <v>99407872</v>
          </cell>
          <cell r="H1923">
            <v>14799</v>
          </cell>
          <cell r="I1923">
            <v>32634375</v>
          </cell>
          <cell r="J1923">
            <v>42972</v>
          </cell>
          <cell r="K1923">
            <v>132042247</v>
          </cell>
        </row>
        <row r="1924">
          <cell r="B1924">
            <v>2007</v>
          </cell>
          <cell r="E1924" t="str">
            <v>WI</v>
          </cell>
          <cell r="F1924">
            <v>79487</v>
          </cell>
          <cell r="G1924">
            <v>344180192</v>
          </cell>
          <cell r="H1924">
            <v>30910</v>
          </cell>
          <cell r="I1924">
            <v>81877206</v>
          </cell>
          <cell r="J1924">
            <v>119559</v>
          </cell>
          <cell r="K1924">
            <v>426057398</v>
          </cell>
        </row>
        <row r="1925">
          <cell r="B1925">
            <v>2007</v>
          </cell>
          <cell r="E1925" t="str">
            <v>WY</v>
          </cell>
          <cell r="F1925">
            <v>10369</v>
          </cell>
          <cell r="G1925">
            <v>44994425</v>
          </cell>
          <cell r="H1925">
            <v>5723</v>
          </cell>
          <cell r="I1925">
            <v>13375572</v>
          </cell>
          <cell r="J1925">
            <v>17485</v>
          </cell>
          <cell r="K1925">
            <v>58369997</v>
          </cell>
        </row>
        <row r="1926">
          <cell r="B1926">
            <v>2008</v>
          </cell>
          <cell r="E1926" t="str">
            <v>US</v>
          </cell>
          <cell r="F1926">
            <v>4384542</v>
          </cell>
          <cell r="G1926">
            <v>20174942642</v>
          </cell>
          <cell r="H1926">
            <v>2080037</v>
          </cell>
          <cell r="I1926">
            <v>5448460670</v>
          </cell>
          <cell r="J1926">
            <v>6857828</v>
          </cell>
          <cell r="K1926">
            <v>25623403312</v>
          </cell>
        </row>
        <row r="1927">
          <cell r="B1927">
            <v>2008</v>
          </cell>
          <cell r="E1927" t="str">
            <v>AL</v>
          </cell>
          <cell r="F1927">
            <v>68817</v>
          </cell>
          <cell r="G1927">
            <v>253794668</v>
          </cell>
          <cell r="H1927">
            <v>33907</v>
          </cell>
          <cell r="I1927">
            <v>63435133</v>
          </cell>
          <cell r="J1927">
            <v>104587</v>
          </cell>
          <cell r="K1927">
            <v>317229801</v>
          </cell>
        </row>
        <row r="1928">
          <cell r="B1928">
            <v>2008</v>
          </cell>
          <cell r="E1928" t="str">
            <v>AK</v>
          </cell>
          <cell r="F1928">
            <v>11801</v>
          </cell>
          <cell r="G1928">
            <v>57901637</v>
          </cell>
          <cell r="H1928">
            <v>7010</v>
          </cell>
          <cell r="I1928">
            <v>23861272</v>
          </cell>
          <cell r="J1928">
            <v>19833</v>
          </cell>
          <cell r="K1928">
            <v>81762909</v>
          </cell>
        </row>
        <row r="1929">
          <cell r="B1929">
            <v>2008</v>
          </cell>
          <cell r="E1929" t="str">
            <v>AZ</v>
          </cell>
          <cell r="F1929">
            <v>83255</v>
          </cell>
          <cell r="G1929">
            <v>346322788</v>
          </cell>
          <cell r="H1929">
            <v>46426</v>
          </cell>
          <cell r="I1929">
            <v>115861494</v>
          </cell>
          <cell r="J1929">
            <v>136616</v>
          </cell>
          <cell r="K1929">
            <v>462184282</v>
          </cell>
        </row>
        <row r="1930">
          <cell r="B1930">
            <v>2008</v>
          </cell>
          <cell r="E1930" t="str">
            <v>AR</v>
          </cell>
          <cell r="F1930">
            <v>46826</v>
          </cell>
          <cell r="G1930">
            <v>158605766</v>
          </cell>
          <cell r="H1930">
            <v>21051</v>
          </cell>
          <cell r="I1930">
            <v>41675809</v>
          </cell>
          <cell r="J1930">
            <v>69731</v>
          </cell>
          <cell r="K1930">
            <v>200281575</v>
          </cell>
        </row>
        <row r="1931">
          <cell r="B1931">
            <v>2008</v>
          </cell>
          <cell r="E1931" t="str">
            <v>CA</v>
          </cell>
          <cell r="F1931">
            <v>386025</v>
          </cell>
          <cell r="G1931">
            <v>2605217527</v>
          </cell>
          <cell r="H1931">
            <v>233050</v>
          </cell>
          <cell r="I1931">
            <v>765020676</v>
          </cell>
          <cell r="J1931">
            <v>692509</v>
          </cell>
          <cell r="K1931">
            <v>3370238203</v>
          </cell>
        </row>
        <row r="1932">
          <cell r="B1932">
            <v>2008</v>
          </cell>
          <cell r="E1932" t="str">
            <v>CO</v>
          </cell>
          <cell r="F1932">
            <v>63732</v>
          </cell>
          <cell r="G1932">
            <v>266634948</v>
          </cell>
          <cell r="H1932">
            <v>30674</v>
          </cell>
          <cell r="I1932">
            <v>82089973</v>
          </cell>
          <cell r="J1932">
            <v>101827</v>
          </cell>
          <cell r="K1932">
            <v>348724921</v>
          </cell>
        </row>
        <row r="1933">
          <cell r="B1933">
            <v>2008</v>
          </cell>
          <cell r="E1933" t="str">
            <v>CT</v>
          </cell>
          <cell r="F1933">
            <v>62504</v>
          </cell>
          <cell r="G1933">
            <v>340245749</v>
          </cell>
          <cell r="H1933">
            <v>21341</v>
          </cell>
          <cell r="I1933">
            <v>64786895</v>
          </cell>
          <cell r="J1933">
            <v>88898</v>
          </cell>
          <cell r="K1933">
            <v>405032644</v>
          </cell>
        </row>
        <row r="1934">
          <cell r="B1934">
            <v>2008</v>
          </cell>
          <cell r="E1934" t="str">
            <v>DE</v>
          </cell>
          <cell r="F1934">
            <v>11203</v>
          </cell>
          <cell r="G1934">
            <v>55771613</v>
          </cell>
          <cell r="H1934">
            <v>5167</v>
          </cell>
          <cell r="I1934">
            <v>17947399</v>
          </cell>
          <cell r="J1934">
            <v>17671</v>
          </cell>
          <cell r="K1934">
            <v>73719012</v>
          </cell>
        </row>
        <row r="1935">
          <cell r="B1935">
            <v>2008</v>
          </cell>
          <cell r="E1935" t="str">
            <v>DC</v>
          </cell>
          <cell r="F1935">
            <v>5985</v>
          </cell>
          <cell r="G1935">
            <v>31762985</v>
          </cell>
          <cell r="H1935">
            <v>3939</v>
          </cell>
          <cell r="I1935">
            <v>15657629</v>
          </cell>
          <cell r="J1935">
            <v>11081</v>
          </cell>
          <cell r="K1935">
            <v>47420614</v>
          </cell>
        </row>
        <row r="1936">
          <cell r="B1936">
            <v>2008</v>
          </cell>
          <cell r="E1936" t="str">
            <v>FL</v>
          </cell>
          <cell r="F1936">
            <v>200774</v>
          </cell>
          <cell r="G1936">
            <v>867285083</v>
          </cell>
          <cell r="H1936">
            <v>109983</v>
          </cell>
          <cell r="I1936">
            <v>252399533</v>
          </cell>
          <cell r="J1936">
            <v>337002</v>
          </cell>
          <cell r="K1936">
            <v>1119684616</v>
          </cell>
        </row>
        <row r="1937">
          <cell r="B1937">
            <v>2008</v>
          </cell>
          <cell r="E1937" t="str">
            <v>GA</v>
          </cell>
          <cell r="F1937">
            <v>163990</v>
          </cell>
          <cell r="G1937">
            <v>663539142</v>
          </cell>
          <cell r="H1937">
            <v>80413</v>
          </cell>
          <cell r="I1937">
            <v>181219887</v>
          </cell>
          <cell r="J1937">
            <v>252658</v>
          </cell>
          <cell r="K1937">
            <v>844759029</v>
          </cell>
        </row>
        <row r="1938">
          <cell r="B1938">
            <v>2008</v>
          </cell>
          <cell r="E1938" t="str">
            <v>HI</v>
          </cell>
          <cell r="F1938">
            <v>19905</v>
          </cell>
          <cell r="G1938">
            <v>84743924</v>
          </cell>
          <cell r="H1938">
            <v>6662</v>
          </cell>
          <cell r="I1938">
            <v>17299368</v>
          </cell>
          <cell r="J1938">
            <v>28352</v>
          </cell>
          <cell r="K1938">
            <v>102043292</v>
          </cell>
        </row>
        <row r="1939">
          <cell r="B1939">
            <v>2008</v>
          </cell>
          <cell r="E1939" t="str">
            <v>ID</v>
          </cell>
          <cell r="F1939">
            <v>20701</v>
          </cell>
          <cell r="G1939">
            <v>74413917</v>
          </cell>
          <cell r="H1939">
            <v>9041</v>
          </cell>
          <cell r="I1939">
            <v>17512217</v>
          </cell>
          <cell r="J1939">
            <v>31299</v>
          </cell>
          <cell r="K1939">
            <v>91926134</v>
          </cell>
        </row>
        <row r="1940">
          <cell r="B1940">
            <v>2008</v>
          </cell>
          <cell r="E1940" t="str">
            <v>IL</v>
          </cell>
          <cell r="F1940">
            <v>187955</v>
          </cell>
          <cell r="G1940">
            <v>869608935</v>
          </cell>
          <cell r="H1940">
            <v>82513</v>
          </cell>
          <cell r="I1940">
            <v>211704923</v>
          </cell>
          <cell r="J1940">
            <v>284958</v>
          </cell>
          <cell r="K1940">
            <v>1081313858</v>
          </cell>
        </row>
        <row r="1941">
          <cell r="B1941">
            <v>2008</v>
          </cell>
          <cell r="E1941" t="str">
            <v>IN</v>
          </cell>
          <cell r="F1941">
            <v>91098</v>
          </cell>
          <cell r="G1941">
            <v>373848617</v>
          </cell>
          <cell r="H1941">
            <v>49566</v>
          </cell>
          <cell r="I1941">
            <v>107394847</v>
          </cell>
          <cell r="J1941">
            <v>149065</v>
          </cell>
          <cell r="K1941">
            <v>481243464</v>
          </cell>
        </row>
        <row r="1942">
          <cell r="B1942">
            <v>2008</v>
          </cell>
          <cell r="E1942" t="str">
            <v>IA</v>
          </cell>
          <cell r="F1942">
            <v>46740</v>
          </cell>
          <cell r="G1942">
            <v>179403018</v>
          </cell>
          <cell r="H1942">
            <v>22030</v>
          </cell>
          <cell r="I1942">
            <v>50182661</v>
          </cell>
          <cell r="J1942">
            <v>72856</v>
          </cell>
          <cell r="K1942">
            <v>229585679</v>
          </cell>
        </row>
        <row r="1943">
          <cell r="B1943">
            <v>2008</v>
          </cell>
          <cell r="E1943" t="str">
            <v>KS</v>
          </cell>
          <cell r="F1943">
            <v>57537</v>
          </cell>
          <cell r="G1943">
            <v>198056925</v>
          </cell>
          <cell r="H1943">
            <v>23925</v>
          </cell>
          <cell r="I1943">
            <v>52505894</v>
          </cell>
          <cell r="J1943">
            <v>86771</v>
          </cell>
          <cell r="K1943">
            <v>250562819</v>
          </cell>
        </row>
        <row r="1944">
          <cell r="B1944">
            <v>2008</v>
          </cell>
          <cell r="E1944" t="str">
            <v>KY</v>
          </cell>
          <cell r="F1944">
            <v>66096</v>
          </cell>
          <cell r="G1944">
            <v>234448785</v>
          </cell>
          <cell r="H1944">
            <v>42893</v>
          </cell>
          <cell r="I1944">
            <v>81632516</v>
          </cell>
          <cell r="J1944">
            <v>112092</v>
          </cell>
          <cell r="K1944">
            <v>316081301</v>
          </cell>
        </row>
        <row r="1945">
          <cell r="B1945">
            <v>2008</v>
          </cell>
          <cell r="E1945" t="str">
            <v>LA</v>
          </cell>
          <cell r="F1945">
            <v>69713</v>
          </cell>
          <cell r="G1945">
            <v>245227060</v>
          </cell>
          <cell r="H1945">
            <v>31779</v>
          </cell>
          <cell r="I1945">
            <v>65987488</v>
          </cell>
          <cell r="J1945">
            <v>104721</v>
          </cell>
          <cell r="K1945">
            <v>311214548</v>
          </cell>
        </row>
        <row r="1946">
          <cell r="B1946">
            <v>2008</v>
          </cell>
          <cell r="E1946" t="str">
            <v>ME</v>
          </cell>
          <cell r="F1946">
            <v>26095</v>
          </cell>
          <cell r="G1946">
            <v>93660302</v>
          </cell>
          <cell r="H1946">
            <v>9769</v>
          </cell>
          <cell r="I1946">
            <v>24513856</v>
          </cell>
          <cell r="J1946">
            <v>38247</v>
          </cell>
          <cell r="K1946">
            <v>118174158</v>
          </cell>
        </row>
        <row r="1947">
          <cell r="B1947">
            <v>2008</v>
          </cell>
          <cell r="E1947" t="str">
            <v>MD</v>
          </cell>
          <cell r="F1947">
            <v>82498</v>
          </cell>
          <cell r="G1947">
            <v>477270165</v>
          </cell>
          <cell r="H1947">
            <v>36314</v>
          </cell>
          <cell r="I1947">
            <v>124285716</v>
          </cell>
          <cell r="J1947">
            <v>125454</v>
          </cell>
          <cell r="K1947">
            <v>601555881</v>
          </cell>
        </row>
        <row r="1948">
          <cell r="B1948">
            <v>2008</v>
          </cell>
          <cell r="E1948" t="str">
            <v>MA</v>
          </cell>
          <cell r="F1948">
            <v>106916</v>
          </cell>
          <cell r="G1948">
            <v>519639557</v>
          </cell>
          <cell r="H1948">
            <v>33782</v>
          </cell>
          <cell r="I1948">
            <v>102385162</v>
          </cell>
          <cell r="J1948">
            <v>149528</v>
          </cell>
          <cell r="K1948">
            <v>622024719</v>
          </cell>
        </row>
        <row r="1949">
          <cell r="B1949">
            <v>2008</v>
          </cell>
          <cell r="E1949" t="str">
            <v>MI</v>
          </cell>
          <cell r="F1949">
            <v>115401</v>
          </cell>
          <cell r="G1949">
            <v>614365817</v>
          </cell>
          <cell r="H1949">
            <v>68423</v>
          </cell>
          <cell r="I1949">
            <v>200413410</v>
          </cell>
          <cell r="J1949">
            <v>197673</v>
          </cell>
          <cell r="K1949">
            <v>814779227</v>
          </cell>
        </row>
        <row r="1950">
          <cell r="B1950">
            <v>2008</v>
          </cell>
          <cell r="E1950" t="str">
            <v>MN</v>
          </cell>
          <cell r="F1950">
            <v>71375</v>
          </cell>
          <cell r="G1950">
            <v>348696346</v>
          </cell>
          <cell r="H1950">
            <v>36560</v>
          </cell>
          <cell r="I1950">
            <v>103566348</v>
          </cell>
          <cell r="J1950">
            <v>118874</v>
          </cell>
          <cell r="K1950">
            <v>452262694</v>
          </cell>
        </row>
        <row r="1951">
          <cell r="B1951">
            <v>2008</v>
          </cell>
          <cell r="E1951" t="str">
            <v>MS</v>
          </cell>
          <cell r="F1951">
            <v>51432</v>
          </cell>
          <cell r="G1951">
            <v>160599666</v>
          </cell>
          <cell r="H1951">
            <v>22547</v>
          </cell>
          <cell r="I1951">
            <v>37399696</v>
          </cell>
          <cell r="J1951">
            <v>75383</v>
          </cell>
          <cell r="K1951">
            <v>197999362</v>
          </cell>
        </row>
        <row r="1952">
          <cell r="B1952">
            <v>2008</v>
          </cell>
          <cell r="E1952" t="str">
            <v>MO</v>
          </cell>
          <cell r="F1952">
            <v>90712</v>
          </cell>
          <cell r="G1952">
            <v>329010032</v>
          </cell>
          <cell r="H1952">
            <v>45198</v>
          </cell>
          <cell r="I1952">
            <v>98528323</v>
          </cell>
          <cell r="J1952">
            <v>141627</v>
          </cell>
          <cell r="K1952">
            <v>427538355</v>
          </cell>
        </row>
        <row r="1953">
          <cell r="B1953">
            <v>2008</v>
          </cell>
          <cell r="E1953" t="str">
            <v>MT</v>
          </cell>
          <cell r="F1953">
            <v>13441</v>
          </cell>
          <cell r="G1953">
            <v>49677043</v>
          </cell>
          <cell r="H1953">
            <v>6381</v>
          </cell>
          <cell r="I1953">
            <v>14941360</v>
          </cell>
          <cell r="J1953">
            <v>21270</v>
          </cell>
          <cell r="K1953">
            <v>64618403</v>
          </cell>
        </row>
        <row r="1954">
          <cell r="B1954">
            <v>2008</v>
          </cell>
          <cell r="E1954" t="str">
            <v>NE</v>
          </cell>
          <cell r="F1954">
            <v>32124</v>
          </cell>
          <cell r="G1954">
            <v>128593059</v>
          </cell>
          <cell r="H1954">
            <v>12122</v>
          </cell>
          <cell r="I1954">
            <v>27128022</v>
          </cell>
          <cell r="J1954">
            <v>47599</v>
          </cell>
          <cell r="K1954">
            <v>155721081</v>
          </cell>
        </row>
        <row r="1955">
          <cell r="B1955">
            <v>2008</v>
          </cell>
          <cell r="E1955" t="str">
            <v>NV</v>
          </cell>
          <cell r="F1955">
            <v>28243</v>
          </cell>
          <cell r="G1955">
            <v>131074259</v>
          </cell>
          <cell r="H1955">
            <v>12624</v>
          </cell>
          <cell r="I1955">
            <v>42489572</v>
          </cell>
          <cell r="J1955">
            <v>45218</v>
          </cell>
          <cell r="K1955">
            <v>173563831</v>
          </cell>
        </row>
        <row r="1956">
          <cell r="B1956">
            <v>2008</v>
          </cell>
          <cell r="E1956" t="str">
            <v>NH</v>
          </cell>
          <cell r="F1956">
            <v>24956</v>
          </cell>
          <cell r="G1956">
            <v>105866605</v>
          </cell>
          <cell r="H1956">
            <v>7334</v>
          </cell>
          <cell r="I1956">
            <v>18432604</v>
          </cell>
          <cell r="J1956">
            <v>35676</v>
          </cell>
          <cell r="K1956">
            <v>124299209</v>
          </cell>
        </row>
        <row r="1957">
          <cell r="B1957">
            <v>2008</v>
          </cell>
          <cell r="E1957" t="str">
            <v>NJ</v>
          </cell>
          <cell r="F1957">
            <v>157712</v>
          </cell>
          <cell r="G1957">
            <v>946148499</v>
          </cell>
          <cell r="H1957">
            <v>60339</v>
          </cell>
          <cell r="I1957">
            <v>202586834</v>
          </cell>
          <cell r="J1957">
            <v>225880</v>
          </cell>
          <cell r="K1957">
            <v>1148735333</v>
          </cell>
        </row>
        <row r="1958">
          <cell r="B1958">
            <v>2008</v>
          </cell>
          <cell r="E1958" t="str">
            <v>NM</v>
          </cell>
          <cell r="F1958">
            <v>33434</v>
          </cell>
          <cell r="G1958">
            <v>117120128</v>
          </cell>
          <cell r="H1958">
            <v>13208</v>
          </cell>
          <cell r="I1958">
            <v>29007768</v>
          </cell>
          <cell r="J1958">
            <v>48071</v>
          </cell>
          <cell r="K1958">
            <v>146127896</v>
          </cell>
        </row>
        <row r="1959">
          <cell r="B1959">
            <v>2008</v>
          </cell>
          <cell r="E1959" t="str">
            <v>NY</v>
          </cell>
          <cell r="F1959">
            <v>321248</v>
          </cell>
          <cell r="G1959">
            <v>1784840645</v>
          </cell>
          <cell r="H1959">
            <v>131282</v>
          </cell>
          <cell r="I1959">
            <v>446660929</v>
          </cell>
          <cell r="J1959">
            <v>475635</v>
          </cell>
          <cell r="K1959">
            <v>2231501574</v>
          </cell>
        </row>
        <row r="1960">
          <cell r="B1960">
            <v>2008</v>
          </cell>
          <cell r="E1960" t="str">
            <v>NC</v>
          </cell>
          <cell r="F1960">
            <v>155133</v>
          </cell>
          <cell r="G1960">
            <v>586665881</v>
          </cell>
          <cell r="H1960">
            <v>63851</v>
          </cell>
          <cell r="I1960">
            <v>141350174</v>
          </cell>
          <cell r="J1960">
            <v>230607</v>
          </cell>
          <cell r="K1960">
            <v>728016055</v>
          </cell>
        </row>
        <row r="1961">
          <cell r="B1961">
            <v>2008</v>
          </cell>
          <cell r="E1961" t="str">
            <v>ND</v>
          </cell>
          <cell r="F1961">
            <v>9262</v>
          </cell>
          <cell r="G1961">
            <v>42524450</v>
          </cell>
          <cell r="H1961">
            <v>3878</v>
          </cell>
          <cell r="I1961">
            <v>10499956</v>
          </cell>
          <cell r="J1961">
            <v>14549</v>
          </cell>
          <cell r="K1961">
            <v>53024406</v>
          </cell>
        </row>
        <row r="1962">
          <cell r="B1962">
            <v>2008</v>
          </cell>
          <cell r="E1962" t="str">
            <v>OH</v>
          </cell>
          <cell r="F1962">
            <v>150503</v>
          </cell>
          <cell r="G1962">
            <v>706694700</v>
          </cell>
          <cell r="H1962">
            <v>88915</v>
          </cell>
          <cell r="I1962">
            <v>213881794</v>
          </cell>
          <cell r="J1962">
            <v>252016</v>
          </cell>
          <cell r="K1962">
            <v>920576494</v>
          </cell>
        </row>
        <row r="1963">
          <cell r="B1963">
            <v>2008</v>
          </cell>
          <cell r="E1963" t="str">
            <v>OK</v>
          </cell>
          <cell r="F1963">
            <v>59874</v>
          </cell>
          <cell r="G1963">
            <v>190493300</v>
          </cell>
          <cell r="H1963">
            <v>28712</v>
          </cell>
          <cell r="I1963">
            <v>50448692</v>
          </cell>
          <cell r="J1963">
            <v>91276</v>
          </cell>
          <cell r="K1963">
            <v>240941992</v>
          </cell>
        </row>
        <row r="1964">
          <cell r="B1964">
            <v>2008</v>
          </cell>
          <cell r="E1964" t="str">
            <v>OR</v>
          </cell>
          <cell r="F1964">
            <v>39723</v>
          </cell>
          <cell r="G1964">
            <v>188419901</v>
          </cell>
          <cell r="H1964">
            <v>19298</v>
          </cell>
          <cell r="I1964">
            <v>53867988</v>
          </cell>
          <cell r="J1964">
            <v>67334</v>
          </cell>
          <cell r="K1964">
            <v>242287889</v>
          </cell>
        </row>
        <row r="1965">
          <cell r="B1965">
            <v>2008</v>
          </cell>
          <cell r="E1965" t="str">
            <v>PA</v>
          </cell>
          <cell r="F1965">
            <v>167748</v>
          </cell>
          <cell r="G1965">
            <v>771051946</v>
          </cell>
          <cell r="H1965">
            <v>73880</v>
          </cell>
          <cell r="I1965">
            <v>209847632</v>
          </cell>
          <cell r="J1965">
            <v>255848</v>
          </cell>
          <cell r="K1965">
            <v>980899578</v>
          </cell>
        </row>
        <row r="1966">
          <cell r="B1966">
            <v>2008</v>
          </cell>
          <cell r="E1966" t="str">
            <v>RI</v>
          </cell>
          <cell r="F1966">
            <v>15214</v>
          </cell>
          <cell r="G1966">
            <v>85031895</v>
          </cell>
          <cell r="H1966">
            <v>4414</v>
          </cell>
          <cell r="I1966">
            <v>12658104</v>
          </cell>
          <cell r="J1966">
            <v>20777</v>
          </cell>
          <cell r="K1966">
            <v>97689999</v>
          </cell>
        </row>
        <row r="1967">
          <cell r="B1967">
            <v>2008</v>
          </cell>
          <cell r="E1967" t="str">
            <v>SC</v>
          </cell>
          <cell r="F1967">
            <v>71486</v>
          </cell>
          <cell r="G1967">
            <v>265915854</v>
          </cell>
          <cell r="H1967">
            <v>32867</v>
          </cell>
          <cell r="I1967">
            <v>78034972</v>
          </cell>
          <cell r="J1967">
            <v>107368</v>
          </cell>
          <cell r="K1967">
            <v>343950826</v>
          </cell>
        </row>
        <row r="1968">
          <cell r="B1968">
            <v>2008</v>
          </cell>
          <cell r="E1968" t="str">
            <v>SD</v>
          </cell>
          <cell r="F1968">
            <v>13146</v>
          </cell>
          <cell r="G1968">
            <v>44795615</v>
          </cell>
          <cell r="H1968">
            <v>5189</v>
          </cell>
          <cell r="I1968">
            <v>10936447</v>
          </cell>
          <cell r="J1968">
            <v>19215</v>
          </cell>
          <cell r="K1968">
            <v>55732062</v>
          </cell>
        </row>
        <row r="1969">
          <cell r="B1969">
            <v>2008</v>
          </cell>
          <cell r="E1969" t="str">
            <v>TN</v>
          </cell>
          <cell r="F1969">
            <v>87719</v>
          </cell>
          <cell r="G1969">
            <v>319326978</v>
          </cell>
          <cell r="H1969">
            <v>36844</v>
          </cell>
          <cell r="I1969">
            <v>68334051</v>
          </cell>
          <cell r="J1969">
            <v>128148</v>
          </cell>
          <cell r="K1969">
            <v>387661029</v>
          </cell>
        </row>
        <row r="1970">
          <cell r="B1970">
            <v>2008</v>
          </cell>
          <cell r="E1970" t="str">
            <v>TX</v>
          </cell>
          <cell r="F1970">
            <v>446870</v>
          </cell>
          <cell r="G1970">
            <v>1674727998</v>
          </cell>
          <cell r="H1970">
            <v>202547</v>
          </cell>
          <cell r="I1970">
            <v>470257066</v>
          </cell>
          <cell r="J1970">
            <v>669856</v>
          </cell>
          <cell r="K1970">
            <v>2144985064</v>
          </cell>
        </row>
        <row r="1971">
          <cell r="B1971">
            <v>2008</v>
          </cell>
          <cell r="E1971" t="str">
            <v>UT</v>
          </cell>
          <cell r="F1971">
            <v>29521</v>
          </cell>
          <cell r="G1971">
            <v>133804122</v>
          </cell>
          <cell r="H1971">
            <v>17586</v>
          </cell>
          <cell r="I1971">
            <v>47873422</v>
          </cell>
          <cell r="J1971">
            <v>51931</v>
          </cell>
          <cell r="K1971">
            <v>181677544</v>
          </cell>
        </row>
        <row r="1972">
          <cell r="B1972">
            <v>2008</v>
          </cell>
          <cell r="E1972" t="str">
            <v>VT</v>
          </cell>
          <cell r="F1972">
            <v>13544</v>
          </cell>
          <cell r="G1972">
            <v>53090429</v>
          </cell>
          <cell r="H1972">
            <v>4328</v>
          </cell>
          <cell r="I1972">
            <v>11052943</v>
          </cell>
          <cell r="J1972">
            <v>19344</v>
          </cell>
          <cell r="K1972">
            <v>64143372</v>
          </cell>
        </row>
        <row r="1973">
          <cell r="B1973">
            <v>2008</v>
          </cell>
          <cell r="E1973" t="str">
            <v>VA</v>
          </cell>
          <cell r="F1973">
            <v>128461</v>
          </cell>
          <cell r="G1973">
            <v>567693464</v>
          </cell>
          <cell r="H1973">
            <v>58792</v>
          </cell>
          <cell r="I1973">
            <v>129159290</v>
          </cell>
          <cell r="J1973">
            <v>196640</v>
          </cell>
          <cell r="K1973">
            <v>696852754</v>
          </cell>
        </row>
        <row r="1974">
          <cell r="B1974">
            <v>2008</v>
          </cell>
          <cell r="E1974" t="str">
            <v>WA</v>
          </cell>
          <cell r="F1974">
            <v>58588</v>
          </cell>
          <cell r="G1974">
            <v>343252639</v>
          </cell>
          <cell r="H1974">
            <v>28847</v>
          </cell>
          <cell r="I1974">
            <v>107300143</v>
          </cell>
          <cell r="J1974">
            <v>102755</v>
          </cell>
          <cell r="K1974">
            <v>450552782</v>
          </cell>
        </row>
        <row r="1975">
          <cell r="B1975">
            <v>2008</v>
          </cell>
          <cell r="E1975" t="str">
            <v>WV</v>
          </cell>
          <cell r="F1975">
            <v>26437</v>
          </cell>
          <cell r="G1975">
            <v>96887831</v>
          </cell>
          <cell r="H1975">
            <v>14687</v>
          </cell>
          <cell r="I1975">
            <v>32222857</v>
          </cell>
          <cell r="J1975">
            <v>42434</v>
          </cell>
          <cell r="K1975">
            <v>129110688</v>
          </cell>
        </row>
        <row r="1976">
          <cell r="B1976">
            <v>2008</v>
          </cell>
          <cell r="E1976" t="str">
            <v>WI</v>
          </cell>
          <cell r="F1976">
            <v>80044</v>
          </cell>
          <cell r="G1976">
            <v>341863462</v>
          </cell>
          <cell r="H1976">
            <v>32479</v>
          </cell>
          <cell r="I1976">
            <v>86136156</v>
          </cell>
          <cell r="J1976">
            <v>120516</v>
          </cell>
          <cell r="K1976">
            <v>427999618</v>
          </cell>
        </row>
        <row r="1977">
          <cell r="B1977">
            <v>2008</v>
          </cell>
          <cell r="E1977" t="str">
            <v>WY</v>
          </cell>
          <cell r="F1977">
            <v>11025</v>
          </cell>
          <cell r="G1977">
            <v>49306967</v>
          </cell>
          <cell r="H1977">
            <v>5670</v>
          </cell>
          <cell r="I1977">
            <v>14083769</v>
          </cell>
          <cell r="J1977">
            <v>18552</v>
          </cell>
          <cell r="K1977">
            <v>63390736</v>
          </cell>
        </row>
        <row r="1978">
          <cell r="B1978">
            <v>2009</v>
          </cell>
          <cell r="E1978" t="str">
            <v>US</v>
          </cell>
          <cell r="F1978">
            <v>4425393</v>
          </cell>
          <cell r="G1978">
            <v>20971198920</v>
          </cell>
          <cell r="H1978">
            <v>2123636</v>
          </cell>
          <cell r="I1978">
            <v>5699499029</v>
          </cell>
          <cell r="J1978">
            <v>6940233</v>
          </cell>
          <cell r="K1978">
            <v>26670697949</v>
          </cell>
        </row>
        <row r="1979">
          <cell r="B1979">
            <v>2009</v>
          </cell>
          <cell r="E1979" t="str">
            <v>AL</v>
          </cell>
          <cell r="F1979">
            <v>69725</v>
          </cell>
          <cell r="G1979">
            <v>255715149</v>
          </cell>
          <cell r="H1979">
            <v>33032</v>
          </cell>
          <cell r="I1979">
            <v>62599715</v>
          </cell>
          <cell r="J1979">
            <v>104579</v>
          </cell>
          <cell r="K1979">
            <v>318314864</v>
          </cell>
        </row>
        <row r="1980">
          <cell r="B1980">
            <v>2009</v>
          </cell>
          <cell r="E1980" t="str">
            <v>AK</v>
          </cell>
          <cell r="F1980">
            <v>12005</v>
          </cell>
          <cell r="G1980">
            <v>61396110</v>
          </cell>
          <cell r="H1980">
            <v>6951</v>
          </cell>
          <cell r="I1980">
            <v>24061011</v>
          </cell>
          <cell r="J1980">
            <v>20128</v>
          </cell>
          <cell r="K1980">
            <v>85457121</v>
          </cell>
        </row>
        <row r="1981">
          <cell r="B1981">
            <v>2009</v>
          </cell>
          <cell r="E1981" t="str">
            <v>AZ</v>
          </cell>
          <cell r="F1981">
            <v>78545</v>
          </cell>
          <cell r="G1981">
            <v>318708168</v>
          </cell>
          <cell r="H1981">
            <v>44004</v>
          </cell>
          <cell r="I1981">
            <v>110071361</v>
          </cell>
          <cell r="J1981">
            <v>129972</v>
          </cell>
          <cell r="K1981">
            <v>428779529</v>
          </cell>
        </row>
        <row r="1982">
          <cell r="B1982">
            <v>2009</v>
          </cell>
          <cell r="E1982" t="str">
            <v>AR</v>
          </cell>
          <cell r="F1982">
            <v>45429</v>
          </cell>
          <cell r="G1982">
            <v>171900978</v>
          </cell>
          <cell r="H1982">
            <v>23929</v>
          </cell>
          <cell r="I1982">
            <v>47690976</v>
          </cell>
          <cell r="J1982">
            <v>71404</v>
          </cell>
          <cell r="K1982">
            <v>219591954</v>
          </cell>
        </row>
        <row r="1983">
          <cell r="B1983">
            <v>2009</v>
          </cell>
          <cell r="E1983" t="str">
            <v>CA</v>
          </cell>
          <cell r="F1983">
            <v>371292</v>
          </cell>
          <cell r="G1983">
            <v>2596177042</v>
          </cell>
          <cell r="H1983">
            <v>241530</v>
          </cell>
          <cell r="I1983">
            <v>813094709</v>
          </cell>
          <cell r="J1983">
            <v>687380</v>
          </cell>
          <cell r="K1983">
            <v>3409271751</v>
          </cell>
        </row>
        <row r="1984">
          <cell r="B1984">
            <v>2009</v>
          </cell>
          <cell r="E1984" t="str">
            <v>CO</v>
          </cell>
          <cell r="F1984">
            <v>65729</v>
          </cell>
          <cell r="G1984">
            <v>283891830</v>
          </cell>
          <cell r="H1984">
            <v>34044</v>
          </cell>
          <cell r="I1984">
            <v>91560520</v>
          </cell>
          <cell r="J1984">
            <v>106490</v>
          </cell>
          <cell r="K1984">
            <v>375452350</v>
          </cell>
        </row>
        <row r="1985">
          <cell r="B1985">
            <v>2009</v>
          </cell>
          <cell r="E1985" t="str">
            <v>CT</v>
          </cell>
          <cell r="F1985">
            <v>65301</v>
          </cell>
          <cell r="G1985">
            <v>343106361</v>
          </cell>
          <cell r="H1985">
            <v>21709</v>
          </cell>
          <cell r="I1985">
            <v>66291377</v>
          </cell>
          <cell r="J1985">
            <v>91987</v>
          </cell>
          <cell r="K1985">
            <v>409397738</v>
          </cell>
        </row>
        <row r="1986">
          <cell r="B1986">
            <v>2009</v>
          </cell>
          <cell r="E1986" t="str">
            <v>DE</v>
          </cell>
          <cell r="F1986">
            <v>9864</v>
          </cell>
          <cell r="G1986">
            <v>51005220</v>
          </cell>
          <cell r="H1986">
            <v>4528</v>
          </cell>
          <cell r="I1986">
            <v>15585650</v>
          </cell>
          <cell r="J1986">
            <v>15218</v>
          </cell>
          <cell r="K1986">
            <v>66590870</v>
          </cell>
        </row>
        <row r="1987">
          <cell r="B1987">
            <v>2009</v>
          </cell>
          <cell r="E1987" t="str">
            <v>DC</v>
          </cell>
          <cell r="F1987">
            <v>4771</v>
          </cell>
          <cell r="G1987">
            <v>32078325</v>
          </cell>
          <cell r="H1987">
            <v>2307</v>
          </cell>
          <cell r="I1987">
            <v>8908281</v>
          </cell>
          <cell r="J1987">
            <v>7943</v>
          </cell>
          <cell r="K1987">
            <v>40986606</v>
          </cell>
        </row>
        <row r="1988">
          <cell r="B1988">
            <v>2009</v>
          </cell>
          <cell r="E1988" t="str">
            <v>FL</v>
          </cell>
          <cell r="F1988">
            <v>199817</v>
          </cell>
          <cell r="G1988">
            <v>867105797</v>
          </cell>
          <cell r="H1988">
            <v>108611</v>
          </cell>
          <cell r="I1988">
            <v>249419012</v>
          </cell>
          <cell r="J1988">
            <v>332852</v>
          </cell>
          <cell r="K1988">
            <v>1116524809</v>
          </cell>
        </row>
        <row r="1989">
          <cell r="B1989">
            <v>2009</v>
          </cell>
          <cell r="E1989" t="str">
            <v>GA</v>
          </cell>
          <cell r="F1989">
            <v>163872</v>
          </cell>
          <cell r="G1989">
            <v>683809762</v>
          </cell>
          <cell r="H1989">
            <v>82430</v>
          </cell>
          <cell r="I1989">
            <v>182715562</v>
          </cell>
          <cell r="J1989">
            <v>254973</v>
          </cell>
          <cell r="K1989">
            <v>866525324</v>
          </cell>
        </row>
        <row r="1990">
          <cell r="B1990">
            <v>2009</v>
          </cell>
          <cell r="E1990" t="str">
            <v>HI</v>
          </cell>
          <cell r="F1990">
            <v>18018</v>
          </cell>
          <cell r="G1990">
            <v>88471136</v>
          </cell>
          <cell r="H1990">
            <v>8200</v>
          </cell>
          <cell r="I1990">
            <v>18453276</v>
          </cell>
          <cell r="J1990">
            <v>28215</v>
          </cell>
          <cell r="K1990">
            <v>106924412</v>
          </cell>
        </row>
        <row r="1991">
          <cell r="B1991">
            <v>2009</v>
          </cell>
          <cell r="E1991" t="str">
            <v>ID</v>
          </cell>
          <cell r="F1991">
            <v>20663</v>
          </cell>
          <cell r="G1991">
            <v>74506721</v>
          </cell>
          <cell r="H1991">
            <v>9172</v>
          </cell>
          <cell r="I1991">
            <v>17040928</v>
          </cell>
          <cell r="J1991">
            <v>31366</v>
          </cell>
          <cell r="K1991">
            <v>91547649</v>
          </cell>
        </row>
        <row r="1992">
          <cell r="B1992">
            <v>2009</v>
          </cell>
          <cell r="E1992" t="str">
            <v>IL</v>
          </cell>
          <cell r="F1992">
            <v>187596</v>
          </cell>
          <cell r="G1992">
            <v>927559495</v>
          </cell>
          <cell r="H1992">
            <v>81290</v>
          </cell>
          <cell r="I1992">
            <v>230236913</v>
          </cell>
          <cell r="J1992">
            <v>281203</v>
          </cell>
          <cell r="K1992">
            <v>1157796408</v>
          </cell>
        </row>
        <row r="1993">
          <cell r="B1993">
            <v>2009</v>
          </cell>
          <cell r="E1993" t="str">
            <v>IN</v>
          </cell>
          <cell r="F1993">
            <v>88745</v>
          </cell>
          <cell r="G1993">
            <v>378190653</v>
          </cell>
          <cell r="H1993">
            <v>51990</v>
          </cell>
          <cell r="I1993">
            <v>118669734</v>
          </cell>
          <cell r="J1993">
            <v>147217</v>
          </cell>
          <cell r="K1993">
            <v>496860387</v>
          </cell>
        </row>
        <row r="1994">
          <cell r="B1994">
            <v>2009</v>
          </cell>
          <cell r="E1994" t="str">
            <v>IA</v>
          </cell>
          <cell r="F1994">
            <v>45866</v>
          </cell>
          <cell r="G1994">
            <v>192353090</v>
          </cell>
          <cell r="H1994">
            <v>21862</v>
          </cell>
          <cell r="I1994">
            <v>50109517</v>
          </cell>
          <cell r="J1994">
            <v>73295</v>
          </cell>
          <cell r="K1994">
            <v>242462607</v>
          </cell>
        </row>
        <row r="1995">
          <cell r="B1995">
            <v>2009</v>
          </cell>
          <cell r="E1995" t="str">
            <v>KS</v>
          </cell>
          <cell r="F1995">
            <v>57389</v>
          </cell>
          <cell r="G1995">
            <v>214050401</v>
          </cell>
          <cell r="H1995">
            <v>28851</v>
          </cell>
          <cell r="I1995">
            <v>61221943</v>
          </cell>
          <cell r="J1995">
            <v>92844</v>
          </cell>
          <cell r="K1995">
            <v>275272344</v>
          </cell>
        </row>
        <row r="1996">
          <cell r="B1996">
            <v>2009</v>
          </cell>
          <cell r="E1996" t="str">
            <v>KY</v>
          </cell>
          <cell r="F1996">
            <v>67410</v>
          </cell>
          <cell r="G1996">
            <v>232210391</v>
          </cell>
          <cell r="H1996">
            <v>42887</v>
          </cell>
          <cell r="I1996">
            <v>81550472</v>
          </cell>
          <cell r="J1996">
            <v>113040</v>
          </cell>
          <cell r="K1996">
            <v>313760863</v>
          </cell>
        </row>
        <row r="1997">
          <cell r="B1997">
            <v>2009</v>
          </cell>
          <cell r="E1997" t="str">
            <v>LA</v>
          </cell>
          <cell r="F1997">
            <v>66462</v>
          </cell>
          <cell r="G1997">
            <v>257034487</v>
          </cell>
          <cell r="H1997">
            <v>32006</v>
          </cell>
          <cell r="I1997">
            <v>67049986</v>
          </cell>
          <cell r="J1997">
            <v>101928</v>
          </cell>
          <cell r="K1997">
            <v>324084473</v>
          </cell>
        </row>
        <row r="1998">
          <cell r="B1998">
            <v>2009</v>
          </cell>
          <cell r="E1998" t="str">
            <v>ME</v>
          </cell>
          <cell r="F1998">
            <v>25072</v>
          </cell>
          <cell r="G1998">
            <v>93438043</v>
          </cell>
          <cell r="H1998">
            <v>9676</v>
          </cell>
          <cell r="I1998">
            <v>24888592</v>
          </cell>
          <cell r="J1998">
            <v>36940</v>
          </cell>
          <cell r="K1998">
            <v>118326635</v>
          </cell>
        </row>
        <row r="1999">
          <cell r="B1999">
            <v>2009</v>
          </cell>
          <cell r="E1999" t="str">
            <v>MD</v>
          </cell>
          <cell r="F1999">
            <v>80182</v>
          </cell>
          <cell r="G1999">
            <v>494194382</v>
          </cell>
          <cell r="H1999">
            <v>36127</v>
          </cell>
          <cell r="I1999">
            <v>132135080</v>
          </cell>
          <cell r="J1999">
            <v>123249</v>
          </cell>
          <cell r="K1999">
            <v>626329462</v>
          </cell>
        </row>
        <row r="2000">
          <cell r="B2000">
            <v>2009</v>
          </cell>
          <cell r="E2000" t="str">
            <v>MA</v>
          </cell>
          <cell r="F2000">
            <v>108301</v>
          </cell>
          <cell r="G2000">
            <v>565633403</v>
          </cell>
          <cell r="H2000">
            <v>36021</v>
          </cell>
          <cell r="I2000">
            <v>111825000</v>
          </cell>
          <cell r="J2000">
            <v>154018</v>
          </cell>
          <cell r="K2000">
            <v>677458403</v>
          </cell>
        </row>
        <row r="2001">
          <cell r="B2001">
            <v>2009</v>
          </cell>
          <cell r="E2001" t="str">
            <v>MI</v>
          </cell>
          <cell r="F2001">
            <v>114479</v>
          </cell>
          <cell r="G2001">
            <v>633654530</v>
          </cell>
          <cell r="H2001">
            <v>70883</v>
          </cell>
          <cell r="I2001">
            <v>212457536</v>
          </cell>
          <cell r="J2001">
            <v>199659</v>
          </cell>
          <cell r="K2001">
            <v>846112066</v>
          </cell>
        </row>
        <row r="2002">
          <cell r="B2002">
            <v>2009</v>
          </cell>
          <cell r="E2002" t="str">
            <v>MN</v>
          </cell>
          <cell r="F2002">
            <v>73598</v>
          </cell>
          <cell r="G2002">
            <v>360822299</v>
          </cell>
          <cell r="H2002">
            <v>35560</v>
          </cell>
          <cell r="I2002">
            <v>101434083</v>
          </cell>
          <cell r="J2002">
            <v>120165</v>
          </cell>
          <cell r="K2002">
            <v>462256382</v>
          </cell>
        </row>
        <row r="2003">
          <cell r="B2003">
            <v>2009</v>
          </cell>
          <cell r="E2003" t="str">
            <v>MS</v>
          </cell>
          <cell r="F2003">
            <v>51578</v>
          </cell>
          <cell r="G2003">
            <v>169222034</v>
          </cell>
          <cell r="H2003">
            <v>22944</v>
          </cell>
          <cell r="I2003">
            <v>39818692</v>
          </cell>
          <cell r="J2003">
            <v>76004</v>
          </cell>
          <cell r="K2003">
            <v>209040726</v>
          </cell>
        </row>
        <row r="2004">
          <cell r="B2004">
            <v>2009</v>
          </cell>
          <cell r="E2004" t="str">
            <v>MO</v>
          </cell>
          <cell r="F2004">
            <v>90332</v>
          </cell>
          <cell r="G2004">
            <v>345389224</v>
          </cell>
          <cell r="H2004">
            <v>44636</v>
          </cell>
          <cell r="I2004">
            <v>100480149</v>
          </cell>
          <cell r="J2004">
            <v>139859</v>
          </cell>
          <cell r="K2004">
            <v>445869373</v>
          </cell>
        </row>
        <row r="2005">
          <cell r="B2005">
            <v>2009</v>
          </cell>
          <cell r="E2005" t="str">
            <v>MT</v>
          </cell>
          <cell r="F2005">
            <v>14415</v>
          </cell>
          <cell r="G2005">
            <v>58494128</v>
          </cell>
          <cell r="H2005">
            <v>6075</v>
          </cell>
          <cell r="I2005">
            <v>15248726</v>
          </cell>
          <cell r="J2005">
            <v>22566</v>
          </cell>
          <cell r="K2005">
            <v>73742854</v>
          </cell>
        </row>
        <row r="2006">
          <cell r="B2006">
            <v>2009</v>
          </cell>
          <cell r="E2006" t="str">
            <v>NE</v>
          </cell>
          <cell r="F2006">
            <v>31898</v>
          </cell>
          <cell r="G2006">
            <v>125727869</v>
          </cell>
          <cell r="H2006">
            <v>12251</v>
          </cell>
          <cell r="I2006">
            <v>30082457</v>
          </cell>
          <cell r="J2006">
            <v>47245</v>
          </cell>
          <cell r="K2006">
            <v>155810326</v>
          </cell>
        </row>
        <row r="2007">
          <cell r="B2007">
            <v>2009</v>
          </cell>
          <cell r="E2007" t="str">
            <v>NV</v>
          </cell>
          <cell r="F2007">
            <v>28708</v>
          </cell>
          <cell r="G2007">
            <v>137799370</v>
          </cell>
          <cell r="H2007">
            <v>12672</v>
          </cell>
          <cell r="I2007">
            <v>41836775</v>
          </cell>
          <cell r="J2007">
            <v>45742</v>
          </cell>
          <cell r="K2007">
            <v>179636145</v>
          </cell>
        </row>
        <row r="2008">
          <cell r="B2008">
            <v>2009</v>
          </cell>
          <cell r="E2008" t="str">
            <v>NH</v>
          </cell>
          <cell r="F2008">
            <v>26249</v>
          </cell>
          <cell r="G2008">
            <v>105593002</v>
          </cell>
          <cell r="H2008">
            <v>7904</v>
          </cell>
          <cell r="I2008">
            <v>20212194</v>
          </cell>
          <cell r="J2008">
            <v>36616</v>
          </cell>
          <cell r="K2008">
            <v>125805196</v>
          </cell>
        </row>
        <row r="2009">
          <cell r="B2009">
            <v>2009</v>
          </cell>
          <cell r="E2009" t="str">
            <v>NJ</v>
          </cell>
          <cell r="F2009">
            <v>164132</v>
          </cell>
          <cell r="G2009">
            <v>978961625</v>
          </cell>
          <cell r="H2009">
            <v>61736</v>
          </cell>
          <cell r="I2009">
            <v>210774672</v>
          </cell>
          <cell r="J2009">
            <v>234428</v>
          </cell>
          <cell r="K2009">
            <v>1189736297</v>
          </cell>
        </row>
        <row r="2010">
          <cell r="B2010">
            <v>2009</v>
          </cell>
          <cell r="E2010" t="str">
            <v>NM</v>
          </cell>
          <cell r="F2010">
            <v>34273</v>
          </cell>
          <cell r="G2010">
            <v>131239682</v>
          </cell>
          <cell r="H2010">
            <v>13206</v>
          </cell>
          <cell r="I2010">
            <v>32087878</v>
          </cell>
          <cell r="J2010">
            <v>48919</v>
          </cell>
          <cell r="K2010">
            <v>163327560</v>
          </cell>
        </row>
        <row r="2011">
          <cell r="B2011">
            <v>2009</v>
          </cell>
          <cell r="E2011" t="str">
            <v>NY</v>
          </cell>
          <cell r="F2011">
            <v>338349</v>
          </cell>
          <cell r="G2011">
            <v>1908333812</v>
          </cell>
          <cell r="H2011">
            <v>136075</v>
          </cell>
          <cell r="I2011">
            <v>458461184</v>
          </cell>
          <cell r="J2011">
            <v>499890</v>
          </cell>
          <cell r="K2011">
            <v>2366794996</v>
          </cell>
        </row>
        <row r="2012">
          <cell r="B2012">
            <v>2009</v>
          </cell>
          <cell r="E2012" t="str">
            <v>NC</v>
          </cell>
          <cell r="F2012">
            <v>152448</v>
          </cell>
          <cell r="G2012">
            <v>568908059</v>
          </cell>
          <cell r="H2012">
            <v>60981</v>
          </cell>
          <cell r="I2012">
            <v>140398819</v>
          </cell>
          <cell r="J2012">
            <v>222886</v>
          </cell>
          <cell r="K2012">
            <v>709306878</v>
          </cell>
        </row>
        <row r="2013">
          <cell r="B2013">
            <v>2009</v>
          </cell>
          <cell r="E2013" t="str">
            <v>ND</v>
          </cell>
          <cell r="F2013">
            <v>9808</v>
          </cell>
          <cell r="G2013">
            <v>40819530</v>
          </cell>
          <cell r="H2013">
            <v>3951</v>
          </cell>
          <cell r="I2013">
            <v>10212890</v>
          </cell>
          <cell r="J2013">
            <v>15396</v>
          </cell>
          <cell r="K2013">
            <v>51032420</v>
          </cell>
        </row>
        <row r="2014">
          <cell r="B2014">
            <v>2009</v>
          </cell>
          <cell r="E2014" t="str">
            <v>OH</v>
          </cell>
          <cell r="F2014">
            <v>156391</v>
          </cell>
          <cell r="G2014">
            <v>748067359</v>
          </cell>
          <cell r="H2014">
            <v>85078</v>
          </cell>
          <cell r="I2014">
            <v>220756167</v>
          </cell>
          <cell r="J2014">
            <v>252679</v>
          </cell>
          <cell r="K2014">
            <v>968823526</v>
          </cell>
        </row>
        <row r="2015">
          <cell r="B2015">
            <v>2009</v>
          </cell>
          <cell r="E2015" t="str">
            <v>OK</v>
          </cell>
          <cell r="F2015">
            <v>62365</v>
          </cell>
          <cell r="G2015">
            <v>214378831</v>
          </cell>
          <cell r="H2015">
            <v>28670</v>
          </cell>
          <cell r="I2015">
            <v>55514216</v>
          </cell>
          <cell r="J2015">
            <v>93771</v>
          </cell>
          <cell r="K2015">
            <v>269893047</v>
          </cell>
        </row>
        <row r="2016">
          <cell r="B2016">
            <v>2009</v>
          </cell>
          <cell r="E2016" t="str">
            <v>OR</v>
          </cell>
          <cell r="F2016">
            <v>42635</v>
          </cell>
          <cell r="G2016">
            <v>197382236</v>
          </cell>
          <cell r="H2016">
            <v>21065</v>
          </cell>
          <cell r="I2016">
            <v>56802142</v>
          </cell>
          <cell r="J2016">
            <v>71515</v>
          </cell>
          <cell r="K2016">
            <v>254184378</v>
          </cell>
        </row>
        <row r="2017">
          <cell r="B2017">
            <v>2009</v>
          </cell>
          <cell r="E2017" t="str">
            <v>PA</v>
          </cell>
          <cell r="F2017">
            <v>171619</v>
          </cell>
          <cell r="G2017">
            <v>822296773</v>
          </cell>
          <cell r="H2017">
            <v>79190</v>
          </cell>
          <cell r="I2017">
            <v>223376864</v>
          </cell>
          <cell r="J2017">
            <v>264700</v>
          </cell>
          <cell r="K2017">
            <v>1045673637</v>
          </cell>
        </row>
        <row r="2018">
          <cell r="B2018">
            <v>2009</v>
          </cell>
          <cell r="E2018" t="str">
            <v>RI</v>
          </cell>
          <cell r="F2018">
            <v>15579</v>
          </cell>
          <cell r="G2018">
            <v>87791055</v>
          </cell>
          <cell r="H2018">
            <v>4698</v>
          </cell>
          <cell r="I2018">
            <v>13896183</v>
          </cell>
          <cell r="J2018">
            <v>21206</v>
          </cell>
          <cell r="K2018">
            <v>101687238</v>
          </cell>
        </row>
        <row r="2019">
          <cell r="B2019">
            <v>2009</v>
          </cell>
          <cell r="E2019" t="str">
            <v>SC</v>
          </cell>
          <cell r="F2019">
            <v>69836</v>
          </cell>
          <cell r="G2019">
            <v>271270213</v>
          </cell>
          <cell r="H2019">
            <v>30430</v>
          </cell>
          <cell r="I2019">
            <v>74016727</v>
          </cell>
          <cell r="J2019">
            <v>103432</v>
          </cell>
          <cell r="K2019">
            <v>345286940</v>
          </cell>
        </row>
        <row r="2020">
          <cell r="B2020">
            <v>2009</v>
          </cell>
          <cell r="E2020" t="str">
            <v>SD</v>
          </cell>
          <cell r="F2020">
            <v>14183</v>
          </cell>
          <cell r="G2020">
            <v>49716474</v>
          </cell>
          <cell r="H2020">
            <v>5888</v>
          </cell>
          <cell r="I2020">
            <v>13037833</v>
          </cell>
          <cell r="J2020">
            <v>21307</v>
          </cell>
          <cell r="K2020">
            <v>62754307</v>
          </cell>
        </row>
        <row r="2021">
          <cell r="B2021">
            <v>2009</v>
          </cell>
          <cell r="E2021" t="str">
            <v>TN</v>
          </cell>
          <cell r="F2021">
            <v>88278</v>
          </cell>
          <cell r="G2021">
            <v>337927428</v>
          </cell>
          <cell r="H2021">
            <v>39616</v>
          </cell>
          <cell r="I2021">
            <v>73627539</v>
          </cell>
          <cell r="J2021">
            <v>131970</v>
          </cell>
          <cell r="K2021">
            <v>411554967</v>
          </cell>
        </row>
        <row r="2022">
          <cell r="B2022">
            <v>2009</v>
          </cell>
          <cell r="E2022" t="str">
            <v>TX</v>
          </cell>
          <cell r="F2022">
            <v>461793</v>
          </cell>
          <cell r="G2022">
            <v>1774164850</v>
          </cell>
          <cell r="H2022">
            <v>215381</v>
          </cell>
          <cell r="I2022">
            <v>501528094</v>
          </cell>
          <cell r="J2022">
            <v>696506</v>
          </cell>
          <cell r="K2022">
            <v>2275692944</v>
          </cell>
        </row>
        <row r="2023">
          <cell r="B2023">
            <v>2009</v>
          </cell>
          <cell r="E2023" t="str">
            <v>UT</v>
          </cell>
          <cell r="F2023">
            <v>33770</v>
          </cell>
          <cell r="G2023">
            <v>141226169</v>
          </cell>
          <cell r="H2023">
            <v>15877</v>
          </cell>
          <cell r="I2023">
            <v>45585844</v>
          </cell>
          <cell r="J2023">
            <v>55094</v>
          </cell>
          <cell r="K2023">
            <v>186812013</v>
          </cell>
        </row>
        <row r="2024">
          <cell r="B2024">
            <v>2009</v>
          </cell>
          <cell r="E2024" t="str">
            <v>VT</v>
          </cell>
          <cell r="F2024">
            <v>13431</v>
          </cell>
          <cell r="G2024">
            <v>54095107</v>
          </cell>
          <cell r="H2024">
            <v>4236</v>
          </cell>
          <cell r="I2024">
            <v>11552910</v>
          </cell>
          <cell r="J2024">
            <v>19495</v>
          </cell>
          <cell r="K2024">
            <v>65648017</v>
          </cell>
        </row>
        <row r="2025">
          <cell r="B2025">
            <v>2009</v>
          </cell>
          <cell r="E2025" t="str">
            <v>VA</v>
          </cell>
          <cell r="F2025">
            <v>131607</v>
          </cell>
          <cell r="G2025">
            <v>583624736</v>
          </cell>
          <cell r="H2025">
            <v>60926</v>
          </cell>
          <cell r="I2025">
            <v>145590437</v>
          </cell>
          <cell r="J2025">
            <v>200785</v>
          </cell>
          <cell r="K2025">
            <v>729215173</v>
          </cell>
        </row>
        <row r="2026">
          <cell r="B2026">
            <v>2009</v>
          </cell>
          <cell r="E2026" t="str">
            <v>WA</v>
          </cell>
          <cell r="F2026">
            <v>65701</v>
          </cell>
          <cell r="G2026">
            <v>415652571</v>
          </cell>
          <cell r="H2026">
            <v>30238</v>
          </cell>
          <cell r="I2026">
            <v>123873465</v>
          </cell>
          <cell r="J2026">
            <v>111845</v>
          </cell>
          <cell r="K2026">
            <v>539526036</v>
          </cell>
        </row>
        <row r="2027">
          <cell r="B2027">
            <v>2009</v>
          </cell>
          <cell r="E2027" t="str">
            <v>WV</v>
          </cell>
          <cell r="F2027">
            <v>26734</v>
          </cell>
          <cell r="G2027">
            <v>105403400</v>
          </cell>
          <cell r="H2027">
            <v>15002</v>
          </cell>
          <cell r="I2027">
            <v>34544861</v>
          </cell>
          <cell r="J2027">
            <v>43040</v>
          </cell>
          <cell r="K2027">
            <v>139948261</v>
          </cell>
        </row>
        <row r="2028">
          <cell r="B2028">
            <v>2009</v>
          </cell>
          <cell r="E2028" t="str">
            <v>WI</v>
          </cell>
          <cell r="F2028">
            <v>77882</v>
          </cell>
          <cell r="G2028">
            <v>365582618</v>
          </cell>
          <cell r="H2028">
            <v>30569</v>
          </cell>
          <cell r="I2028">
            <v>87636000</v>
          </cell>
          <cell r="J2028">
            <v>117845</v>
          </cell>
          <cell r="K2028">
            <v>453218618</v>
          </cell>
        </row>
        <row r="2029">
          <cell r="B2029">
            <v>2009</v>
          </cell>
          <cell r="E2029" t="str">
            <v>WY</v>
          </cell>
          <cell r="F2029">
            <v>11268</v>
          </cell>
          <cell r="G2029">
            <v>55116992</v>
          </cell>
          <cell r="H2029">
            <v>6741</v>
          </cell>
          <cell r="I2029">
            <v>19474077</v>
          </cell>
          <cell r="J2029">
            <v>19427</v>
          </cell>
          <cell r="K2029">
            <v>74591069</v>
          </cell>
        </row>
        <row r="2030">
          <cell r="B2030">
            <v>2010</v>
          </cell>
          <cell r="E2030" t="str">
            <v>US</v>
          </cell>
          <cell r="F2030">
            <v>4402466</v>
          </cell>
          <cell r="G2030">
            <v>20968824280</v>
          </cell>
          <cell r="H2030">
            <v>2075238</v>
          </cell>
          <cell r="I2030">
            <v>5632443995</v>
          </cell>
          <cell r="J2030">
            <v>6853745</v>
          </cell>
          <cell r="K2030">
            <v>26601268275</v>
          </cell>
        </row>
        <row r="2031">
          <cell r="B2031">
            <v>2010</v>
          </cell>
          <cell r="E2031" t="str">
            <v>AL</v>
          </cell>
          <cell r="F2031">
            <v>69455</v>
          </cell>
          <cell r="G2031">
            <v>254998576</v>
          </cell>
          <cell r="H2031">
            <v>32620</v>
          </cell>
          <cell r="I2031">
            <v>62269796</v>
          </cell>
          <cell r="J2031">
            <v>103670</v>
          </cell>
          <cell r="K2031">
            <v>317268372</v>
          </cell>
        </row>
        <row r="2032">
          <cell r="B2032">
            <v>2010</v>
          </cell>
          <cell r="E2032" t="str">
            <v>AK</v>
          </cell>
          <cell r="F2032">
            <v>12181</v>
          </cell>
          <cell r="G2032">
            <v>63813491</v>
          </cell>
          <cell r="H2032">
            <v>7069</v>
          </cell>
          <cell r="I2032">
            <v>25824143</v>
          </cell>
          <cell r="J2032">
            <v>20356</v>
          </cell>
          <cell r="K2032">
            <v>89637634</v>
          </cell>
        </row>
        <row r="2033">
          <cell r="B2033">
            <v>2010</v>
          </cell>
          <cell r="E2033" t="str">
            <v>AZ</v>
          </cell>
          <cell r="F2033">
            <v>74574</v>
          </cell>
          <cell r="G2033">
            <v>297034659</v>
          </cell>
          <cell r="H2033">
            <v>40510</v>
          </cell>
          <cell r="I2033">
            <v>104081544</v>
          </cell>
          <cell r="J2033">
            <v>121276</v>
          </cell>
          <cell r="K2033">
            <v>401116203</v>
          </cell>
        </row>
        <row r="2034">
          <cell r="B2034">
            <v>2010</v>
          </cell>
          <cell r="E2034" t="str">
            <v>AR</v>
          </cell>
          <cell r="F2034">
            <v>48066</v>
          </cell>
          <cell r="G2034">
            <v>178636253</v>
          </cell>
          <cell r="H2034">
            <v>24474</v>
          </cell>
          <cell r="I2034">
            <v>47352182</v>
          </cell>
          <cell r="J2034">
            <v>74651</v>
          </cell>
          <cell r="K2034">
            <v>225988435</v>
          </cell>
        </row>
        <row r="2035">
          <cell r="B2035">
            <v>2010</v>
          </cell>
          <cell r="E2035" t="str">
            <v>CA</v>
          </cell>
          <cell r="F2035">
            <v>358854</v>
          </cell>
          <cell r="G2035">
            <v>2385759204</v>
          </cell>
          <cell r="H2035">
            <v>232719</v>
          </cell>
          <cell r="I2035">
            <v>771192738</v>
          </cell>
          <cell r="J2035">
            <v>653285</v>
          </cell>
          <cell r="K2035">
            <v>3156951942</v>
          </cell>
        </row>
        <row r="2036">
          <cell r="B2036">
            <v>2010</v>
          </cell>
          <cell r="E2036" t="str">
            <v>CO</v>
          </cell>
          <cell r="F2036">
            <v>63926</v>
          </cell>
          <cell r="G2036">
            <v>289603889</v>
          </cell>
          <cell r="H2036">
            <v>32905</v>
          </cell>
          <cell r="I2036">
            <v>90700899</v>
          </cell>
          <cell r="J2036">
            <v>105605</v>
          </cell>
          <cell r="K2036">
            <v>380304788</v>
          </cell>
        </row>
        <row r="2037">
          <cell r="B2037">
            <v>2010</v>
          </cell>
          <cell r="E2037" t="str">
            <v>CT</v>
          </cell>
          <cell r="F2037">
            <v>62254</v>
          </cell>
          <cell r="G2037">
            <v>349872306</v>
          </cell>
          <cell r="H2037">
            <v>20982</v>
          </cell>
          <cell r="I2037">
            <v>66754327</v>
          </cell>
          <cell r="J2037">
            <v>88556</v>
          </cell>
          <cell r="K2037">
            <v>416626633</v>
          </cell>
        </row>
        <row r="2038">
          <cell r="B2038">
            <v>2010</v>
          </cell>
          <cell r="E2038" t="str">
            <v>DE</v>
          </cell>
          <cell r="F2038">
            <v>10109</v>
          </cell>
          <cell r="G2038">
            <v>51787431</v>
          </cell>
          <cell r="H2038">
            <v>4648</v>
          </cell>
          <cell r="I2038">
            <v>15833597</v>
          </cell>
          <cell r="J2038">
            <v>15622</v>
          </cell>
          <cell r="K2038">
            <v>67621028</v>
          </cell>
        </row>
        <row r="2039">
          <cell r="B2039">
            <v>2010</v>
          </cell>
          <cell r="E2039" t="str">
            <v>DC</v>
          </cell>
          <cell r="F2039">
            <v>5736</v>
          </cell>
          <cell r="G2039">
            <v>34023207</v>
          </cell>
          <cell r="H2039">
            <v>1835</v>
          </cell>
          <cell r="I2039">
            <v>7936553</v>
          </cell>
          <cell r="J2039">
            <v>8219</v>
          </cell>
          <cell r="K2039">
            <v>41959760</v>
          </cell>
        </row>
        <row r="2040">
          <cell r="B2040">
            <v>2010</v>
          </cell>
          <cell r="E2040" t="str">
            <v>FL</v>
          </cell>
          <cell r="F2040">
            <v>225261</v>
          </cell>
          <cell r="G2040">
            <v>878435041</v>
          </cell>
          <cell r="H2040">
            <v>107629</v>
          </cell>
          <cell r="I2040">
            <v>247018936</v>
          </cell>
          <cell r="J2040">
            <v>360210</v>
          </cell>
          <cell r="K2040">
            <v>1125453977</v>
          </cell>
        </row>
        <row r="2041">
          <cell r="B2041">
            <v>2010</v>
          </cell>
          <cell r="E2041" t="str">
            <v>GA</v>
          </cell>
          <cell r="F2041">
            <v>160704</v>
          </cell>
          <cell r="G2041">
            <v>659642015</v>
          </cell>
          <cell r="H2041">
            <v>75809</v>
          </cell>
          <cell r="I2041">
            <v>163518872</v>
          </cell>
          <cell r="J2041">
            <v>243715</v>
          </cell>
          <cell r="K2041">
            <v>823160887</v>
          </cell>
        </row>
        <row r="2042">
          <cell r="B2042">
            <v>2010</v>
          </cell>
          <cell r="E2042" t="str">
            <v>HI</v>
          </cell>
          <cell r="F2042">
            <v>17762</v>
          </cell>
          <cell r="G2042">
            <v>77961960</v>
          </cell>
          <cell r="H2042">
            <v>7748</v>
          </cell>
          <cell r="I2042">
            <v>16453290</v>
          </cell>
          <cell r="J2042">
            <v>27399</v>
          </cell>
          <cell r="K2042">
            <v>94415250</v>
          </cell>
        </row>
        <row r="2043">
          <cell r="B2043">
            <v>2010</v>
          </cell>
          <cell r="E2043" t="str">
            <v>ID</v>
          </cell>
          <cell r="F2043">
            <v>20658</v>
          </cell>
          <cell r="G2043">
            <v>75807729</v>
          </cell>
          <cell r="H2043">
            <v>8564</v>
          </cell>
          <cell r="I2043">
            <v>16984507</v>
          </cell>
          <cell r="J2043">
            <v>31560</v>
          </cell>
          <cell r="K2043">
            <v>92792236</v>
          </cell>
        </row>
        <row r="2044">
          <cell r="B2044">
            <v>2010</v>
          </cell>
          <cell r="E2044" t="str">
            <v>IL</v>
          </cell>
          <cell r="F2044">
            <v>186122</v>
          </cell>
          <cell r="G2044">
            <v>959912348</v>
          </cell>
          <cell r="H2044">
            <v>79889</v>
          </cell>
          <cell r="I2044">
            <v>240547508</v>
          </cell>
          <cell r="J2044">
            <v>276783</v>
          </cell>
          <cell r="K2044">
            <v>1200459856</v>
          </cell>
        </row>
        <row r="2045">
          <cell r="B2045">
            <v>2010</v>
          </cell>
          <cell r="E2045" t="str">
            <v>IN</v>
          </cell>
          <cell r="F2045">
            <v>88023</v>
          </cell>
          <cell r="G2045">
            <v>380498754</v>
          </cell>
          <cell r="H2045">
            <v>53092</v>
          </cell>
          <cell r="I2045">
            <v>119105941</v>
          </cell>
          <cell r="J2045">
            <v>147419</v>
          </cell>
          <cell r="K2045">
            <v>499604695</v>
          </cell>
        </row>
        <row r="2046">
          <cell r="B2046">
            <v>2010</v>
          </cell>
          <cell r="E2046" t="str">
            <v>IA</v>
          </cell>
          <cell r="F2046">
            <v>45808</v>
          </cell>
          <cell r="G2046">
            <v>195507910</v>
          </cell>
          <cell r="H2046">
            <v>20373</v>
          </cell>
          <cell r="I2046">
            <v>49027081</v>
          </cell>
          <cell r="J2046">
            <v>71131</v>
          </cell>
          <cell r="K2046">
            <v>244534991</v>
          </cell>
        </row>
        <row r="2047">
          <cell r="B2047">
            <v>2010</v>
          </cell>
          <cell r="E2047" t="str">
            <v>KS</v>
          </cell>
          <cell r="F2047">
            <v>58908</v>
          </cell>
          <cell r="G2047">
            <v>220490593</v>
          </cell>
          <cell r="H2047">
            <v>28382</v>
          </cell>
          <cell r="I2047">
            <v>62081376</v>
          </cell>
          <cell r="J2047">
            <v>93111</v>
          </cell>
          <cell r="K2047">
            <v>282571969</v>
          </cell>
        </row>
        <row r="2048">
          <cell r="B2048">
            <v>2010</v>
          </cell>
          <cell r="E2048" t="str">
            <v>KY</v>
          </cell>
          <cell r="F2048">
            <v>67701</v>
          </cell>
          <cell r="G2048">
            <v>240434438</v>
          </cell>
          <cell r="H2048">
            <v>41254</v>
          </cell>
          <cell r="I2048">
            <v>81129364</v>
          </cell>
          <cell r="J2048">
            <v>112110</v>
          </cell>
          <cell r="K2048">
            <v>321563802</v>
          </cell>
        </row>
        <row r="2049">
          <cell r="B2049">
            <v>2010</v>
          </cell>
          <cell r="E2049" t="str">
            <v>LA</v>
          </cell>
          <cell r="F2049">
            <v>67292</v>
          </cell>
          <cell r="G2049">
            <v>260424245</v>
          </cell>
          <cell r="H2049">
            <v>32038</v>
          </cell>
          <cell r="I2049">
            <v>66481081</v>
          </cell>
          <cell r="J2049">
            <v>102734</v>
          </cell>
          <cell r="K2049">
            <v>326905326</v>
          </cell>
        </row>
        <row r="2050">
          <cell r="B2050">
            <v>2010</v>
          </cell>
          <cell r="E2050" t="str">
            <v>ME</v>
          </cell>
          <cell r="F2050">
            <v>24577</v>
          </cell>
          <cell r="G2050">
            <v>96411205</v>
          </cell>
          <cell r="H2050">
            <v>9222</v>
          </cell>
          <cell r="I2050">
            <v>24175530</v>
          </cell>
          <cell r="J2050">
            <v>36163</v>
          </cell>
          <cell r="K2050">
            <v>120586735</v>
          </cell>
        </row>
        <row r="2051">
          <cell r="B2051">
            <v>2010</v>
          </cell>
          <cell r="E2051" t="str">
            <v>MD</v>
          </cell>
          <cell r="F2051">
            <v>83125</v>
          </cell>
          <cell r="G2051">
            <v>517384465</v>
          </cell>
          <cell r="H2051">
            <v>34024</v>
          </cell>
          <cell r="I2051">
            <v>126447381</v>
          </cell>
          <cell r="J2051">
            <v>123799</v>
          </cell>
          <cell r="K2051">
            <v>643831846</v>
          </cell>
        </row>
        <row r="2052">
          <cell r="B2052">
            <v>2010</v>
          </cell>
          <cell r="E2052" t="str">
            <v>MA</v>
          </cell>
          <cell r="F2052">
            <v>105839</v>
          </cell>
          <cell r="G2052">
            <v>558591785</v>
          </cell>
          <cell r="H2052">
            <v>34442</v>
          </cell>
          <cell r="I2052">
            <v>107114172</v>
          </cell>
          <cell r="J2052">
            <v>149044</v>
          </cell>
          <cell r="K2052">
            <v>665705957</v>
          </cell>
        </row>
        <row r="2053">
          <cell r="B2053">
            <v>2010</v>
          </cell>
          <cell r="E2053" t="str">
            <v>MI</v>
          </cell>
          <cell r="F2053">
            <v>113013</v>
          </cell>
          <cell r="G2053">
            <v>638036266</v>
          </cell>
          <cell r="H2053">
            <v>68367</v>
          </cell>
          <cell r="I2053">
            <v>206613829</v>
          </cell>
          <cell r="J2053">
            <v>195553</v>
          </cell>
          <cell r="K2053">
            <v>844650095</v>
          </cell>
        </row>
        <row r="2054">
          <cell r="B2054">
            <v>2010</v>
          </cell>
          <cell r="E2054" t="str">
            <v>MN</v>
          </cell>
          <cell r="F2054">
            <v>70758</v>
          </cell>
          <cell r="G2054">
            <v>359555588</v>
          </cell>
          <cell r="H2054">
            <v>35974</v>
          </cell>
          <cell r="I2054">
            <v>103177283</v>
          </cell>
          <cell r="J2054">
            <v>117691</v>
          </cell>
          <cell r="K2054">
            <v>462732871</v>
          </cell>
        </row>
        <row r="2055">
          <cell r="B2055">
            <v>2010</v>
          </cell>
          <cell r="E2055" t="str">
            <v>MS</v>
          </cell>
          <cell r="F2055">
            <v>50502</v>
          </cell>
          <cell r="G2055">
            <v>167937519</v>
          </cell>
          <cell r="H2055">
            <v>23099</v>
          </cell>
          <cell r="I2055">
            <v>40089073</v>
          </cell>
          <cell r="J2055">
            <v>75173</v>
          </cell>
          <cell r="K2055">
            <v>208026592</v>
          </cell>
        </row>
        <row r="2056">
          <cell r="B2056">
            <v>2010</v>
          </cell>
          <cell r="E2056" t="str">
            <v>MO</v>
          </cell>
          <cell r="F2056">
            <v>88599</v>
          </cell>
          <cell r="G2056">
            <v>350567415</v>
          </cell>
          <cell r="H2056">
            <v>43606</v>
          </cell>
          <cell r="I2056">
            <v>101873442</v>
          </cell>
          <cell r="J2056">
            <v>137936</v>
          </cell>
          <cell r="K2056">
            <v>452440857</v>
          </cell>
        </row>
        <row r="2057">
          <cell r="B2057">
            <v>2010</v>
          </cell>
          <cell r="E2057" t="str">
            <v>MT</v>
          </cell>
          <cell r="F2057">
            <v>15300</v>
          </cell>
          <cell r="G2057">
            <v>59664937</v>
          </cell>
          <cell r="H2057">
            <v>6793</v>
          </cell>
          <cell r="I2057">
            <v>16715058</v>
          </cell>
          <cell r="J2057">
            <v>23969</v>
          </cell>
          <cell r="K2057">
            <v>76379995</v>
          </cell>
        </row>
        <row r="2058">
          <cell r="B2058">
            <v>2010</v>
          </cell>
          <cell r="E2058" t="str">
            <v>NE</v>
          </cell>
          <cell r="F2058">
            <v>33298</v>
          </cell>
          <cell r="G2058">
            <v>132906810</v>
          </cell>
          <cell r="H2058">
            <v>12433</v>
          </cell>
          <cell r="I2058">
            <v>30741294</v>
          </cell>
          <cell r="J2058">
            <v>48877</v>
          </cell>
          <cell r="K2058">
            <v>163648104</v>
          </cell>
        </row>
        <row r="2059">
          <cell r="B2059">
            <v>2010</v>
          </cell>
          <cell r="E2059" t="str">
            <v>NV</v>
          </cell>
          <cell r="F2059">
            <v>28232</v>
          </cell>
          <cell r="G2059">
            <v>144716502</v>
          </cell>
          <cell r="H2059">
            <v>12227</v>
          </cell>
          <cell r="I2059">
            <v>43357780</v>
          </cell>
          <cell r="J2059">
            <v>45230</v>
          </cell>
          <cell r="K2059">
            <v>188074282</v>
          </cell>
        </row>
        <row r="2060">
          <cell r="B2060">
            <v>2010</v>
          </cell>
          <cell r="E2060" t="str">
            <v>NH</v>
          </cell>
          <cell r="F2060">
            <v>25815</v>
          </cell>
          <cell r="G2060">
            <v>107092353</v>
          </cell>
          <cell r="H2060">
            <v>7635</v>
          </cell>
          <cell r="I2060">
            <v>20270686</v>
          </cell>
          <cell r="J2060">
            <v>36584</v>
          </cell>
          <cell r="K2060">
            <v>127363039</v>
          </cell>
        </row>
        <row r="2061">
          <cell r="B2061">
            <v>2010</v>
          </cell>
          <cell r="E2061" t="str">
            <v>NJ</v>
          </cell>
          <cell r="F2061">
            <v>163039</v>
          </cell>
          <cell r="G2061">
            <v>1023177670</v>
          </cell>
          <cell r="H2061">
            <v>61102</v>
          </cell>
          <cell r="I2061">
            <v>214614898</v>
          </cell>
          <cell r="J2061">
            <v>232717</v>
          </cell>
          <cell r="K2061">
            <v>1237792568</v>
          </cell>
        </row>
        <row r="2062">
          <cell r="B2062">
            <v>2010</v>
          </cell>
          <cell r="E2062" t="str">
            <v>NM</v>
          </cell>
          <cell r="F2062">
            <v>34147</v>
          </cell>
          <cell r="G2062">
            <v>131739754</v>
          </cell>
          <cell r="H2062">
            <v>11431</v>
          </cell>
          <cell r="I2062">
            <v>27858855</v>
          </cell>
          <cell r="J2062">
            <v>47808</v>
          </cell>
          <cell r="K2062">
            <v>159598609</v>
          </cell>
        </row>
        <row r="2063">
          <cell r="B2063">
            <v>2010</v>
          </cell>
          <cell r="E2063" t="str">
            <v>NY</v>
          </cell>
          <cell r="F2063">
            <v>333341</v>
          </cell>
          <cell r="G2063">
            <v>1950165218</v>
          </cell>
          <cell r="H2063">
            <v>132019</v>
          </cell>
          <cell r="I2063">
            <v>466082285</v>
          </cell>
          <cell r="J2063">
            <v>489351</v>
          </cell>
          <cell r="K2063">
            <v>2416247503</v>
          </cell>
        </row>
        <row r="2064">
          <cell r="B2064">
            <v>2010</v>
          </cell>
          <cell r="E2064" t="str">
            <v>NC</v>
          </cell>
          <cell r="F2064">
            <v>145299</v>
          </cell>
          <cell r="G2064">
            <v>559249629</v>
          </cell>
          <cell r="H2064">
            <v>57049</v>
          </cell>
          <cell r="I2064">
            <v>131501880</v>
          </cell>
          <cell r="J2064">
            <v>210199</v>
          </cell>
          <cell r="K2064">
            <v>690751509</v>
          </cell>
        </row>
        <row r="2065">
          <cell r="B2065">
            <v>2010</v>
          </cell>
          <cell r="E2065" t="str">
            <v>ND</v>
          </cell>
          <cell r="F2065">
            <v>11435</v>
          </cell>
          <cell r="G2065">
            <v>48354607</v>
          </cell>
          <cell r="H2065">
            <v>4027</v>
          </cell>
          <cell r="I2065">
            <v>12110079</v>
          </cell>
          <cell r="J2065">
            <v>16731</v>
          </cell>
          <cell r="K2065">
            <v>60464686</v>
          </cell>
        </row>
        <row r="2066">
          <cell r="B2066">
            <v>2010</v>
          </cell>
          <cell r="E2066" t="str">
            <v>OH</v>
          </cell>
          <cell r="F2066">
            <v>153566</v>
          </cell>
          <cell r="G2066">
            <v>753499166</v>
          </cell>
          <cell r="H2066">
            <v>84897</v>
          </cell>
          <cell r="I2066">
            <v>230067531</v>
          </cell>
          <cell r="J2066">
            <v>250746</v>
          </cell>
          <cell r="K2066">
            <v>983566697</v>
          </cell>
        </row>
        <row r="2067">
          <cell r="B2067">
            <v>2010</v>
          </cell>
          <cell r="E2067" t="str">
            <v>OK</v>
          </cell>
          <cell r="F2067">
            <v>62163</v>
          </cell>
          <cell r="G2067">
            <v>212275490</v>
          </cell>
          <cell r="H2067">
            <v>28204</v>
          </cell>
          <cell r="I2067">
            <v>54306201</v>
          </cell>
          <cell r="J2067">
            <v>92308</v>
          </cell>
          <cell r="K2067">
            <v>266581691</v>
          </cell>
        </row>
        <row r="2068">
          <cell r="B2068">
            <v>2010</v>
          </cell>
          <cell r="E2068" t="str">
            <v>OR</v>
          </cell>
          <cell r="F2068">
            <v>40256</v>
          </cell>
          <cell r="G2068">
            <v>196224298</v>
          </cell>
          <cell r="H2068">
            <v>21762</v>
          </cell>
          <cell r="I2068">
            <v>61562361</v>
          </cell>
          <cell r="J2068">
            <v>70138</v>
          </cell>
          <cell r="K2068">
            <v>257786659</v>
          </cell>
        </row>
        <row r="2069">
          <cell r="B2069">
            <v>2010</v>
          </cell>
          <cell r="E2069" t="str">
            <v>PA</v>
          </cell>
          <cell r="F2069">
            <v>170611</v>
          </cell>
          <cell r="G2069">
            <v>859226217</v>
          </cell>
          <cell r="H2069">
            <v>77557</v>
          </cell>
          <cell r="I2069">
            <v>224348414</v>
          </cell>
          <cell r="J2069">
            <v>262418</v>
          </cell>
          <cell r="K2069">
            <v>1083574631</v>
          </cell>
        </row>
        <row r="2070">
          <cell r="B2070">
            <v>2010</v>
          </cell>
          <cell r="E2070" t="str">
            <v>RI</v>
          </cell>
          <cell r="F2070">
            <v>14855</v>
          </cell>
          <cell r="G2070">
            <v>87439048</v>
          </cell>
          <cell r="H2070">
            <v>4575</v>
          </cell>
          <cell r="I2070">
            <v>14029656</v>
          </cell>
          <cell r="J2070">
            <v>20388</v>
          </cell>
          <cell r="K2070">
            <v>101468704</v>
          </cell>
        </row>
        <row r="2071">
          <cell r="B2071">
            <v>2010</v>
          </cell>
          <cell r="E2071" t="str">
            <v>SC</v>
          </cell>
          <cell r="F2071">
            <v>68470</v>
          </cell>
          <cell r="G2071">
            <v>267647392</v>
          </cell>
          <cell r="H2071">
            <v>29668</v>
          </cell>
          <cell r="I2071">
            <v>67401219</v>
          </cell>
          <cell r="J2071">
            <v>100574</v>
          </cell>
          <cell r="K2071">
            <v>335048611</v>
          </cell>
        </row>
        <row r="2072">
          <cell r="B2072">
            <v>2010</v>
          </cell>
          <cell r="E2072" t="str">
            <v>SD</v>
          </cell>
          <cell r="F2072">
            <v>12908</v>
          </cell>
          <cell r="G2072">
            <v>45108619</v>
          </cell>
          <cell r="H2072">
            <v>5876</v>
          </cell>
          <cell r="I2072">
            <v>12543243</v>
          </cell>
          <cell r="J2072">
            <v>20123</v>
          </cell>
          <cell r="K2072">
            <v>57651862</v>
          </cell>
        </row>
        <row r="2073">
          <cell r="B2073">
            <v>2010</v>
          </cell>
          <cell r="E2073" t="str">
            <v>TN</v>
          </cell>
          <cell r="F2073">
            <v>89950</v>
          </cell>
          <cell r="G2073">
            <v>339120389</v>
          </cell>
          <cell r="H2073">
            <v>40185</v>
          </cell>
          <cell r="I2073">
            <v>75938465</v>
          </cell>
          <cell r="J2073">
            <v>133985</v>
          </cell>
          <cell r="K2073">
            <v>415058854</v>
          </cell>
        </row>
        <row r="2074">
          <cell r="B2074">
            <v>2010</v>
          </cell>
          <cell r="E2074" t="str">
            <v>TX</v>
          </cell>
          <cell r="F2074">
            <v>468742</v>
          </cell>
          <cell r="G2074">
            <v>1819886771</v>
          </cell>
          <cell r="H2074">
            <v>214789</v>
          </cell>
          <cell r="I2074">
            <v>512979861</v>
          </cell>
          <cell r="J2074">
            <v>701844</v>
          </cell>
          <cell r="K2074">
            <v>2332866632</v>
          </cell>
        </row>
        <row r="2075">
          <cell r="B2075">
            <v>2010</v>
          </cell>
          <cell r="E2075" t="str">
            <v>UT</v>
          </cell>
          <cell r="F2075">
            <v>31943</v>
          </cell>
          <cell r="G2075">
            <v>137492044</v>
          </cell>
          <cell r="H2075">
            <v>17095</v>
          </cell>
          <cell r="I2075">
            <v>43124217</v>
          </cell>
          <cell r="J2075">
            <v>54916</v>
          </cell>
          <cell r="K2075">
            <v>180616261</v>
          </cell>
        </row>
        <row r="2076">
          <cell r="B2076">
            <v>2010</v>
          </cell>
          <cell r="E2076" t="str">
            <v>VT</v>
          </cell>
          <cell r="F2076">
            <v>14111</v>
          </cell>
          <cell r="G2076">
            <v>57162743</v>
          </cell>
          <cell r="H2076">
            <v>4385</v>
          </cell>
          <cell r="I2076">
            <v>11983031</v>
          </cell>
          <cell r="J2076">
            <v>20561</v>
          </cell>
          <cell r="K2076">
            <v>69145774</v>
          </cell>
        </row>
        <row r="2077">
          <cell r="B2077">
            <v>2010</v>
          </cell>
          <cell r="E2077" t="str">
            <v>VA</v>
          </cell>
          <cell r="F2077">
            <v>129566</v>
          </cell>
          <cell r="G2077">
            <v>576169684</v>
          </cell>
          <cell r="H2077">
            <v>60363</v>
          </cell>
          <cell r="I2077">
            <v>143382839</v>
          </cell>
          <cell r="J2077">
            <v>198054</v>
          </cell>
          <cell r="K2077">
            <v>719552523</v>
          </cell>
        </row>
        <row r="2078">
          <cell r="B2078">
            <v>2010</v>
          </cell>
          <cell r="E2078" t="str">
            <v>WA</v>
          </cell>
          <cell r="F2078">
            <v>59050</v>
          </cell>
          <cell r="G2078">
            <v>382366222</v>
          </cell>
          <cell r="H2078">
            <v>28879</v>
          </cell>
          <cell r="I2078">
            <v>116132031</v>
          </cell>
          <cell r="J2078">
            <v>104049</v>
          </cell>
          <cell r="K2078">
            <v>498498253</v>
          </cell>
        </row>
        <row r="2079">
          <cell r="B2079">
            <v>2010</v>
          </cell>
          <cell r="E2079" t="str">
            <v>WV</v>
          </cell>
          <cell r="F2079">
            <v>26401</v>
          </cell>
          <cell r="G2079">
            <v>107033452</v>
          </cell>
          <cell r="H2079">
            <v>14897</v>
          </cell>
          <cell r="I2079">
            <v>35039275</v>
          </cell>
          <cell r="J2079">
            <v>42505</v>
          </cell>
          <cell r="K2079">
            <v>142072727</v>
          </cell>
        </row>
        <row r="2080">
          <cell r="B2080">
            <v>2010</v>
          </cell>
          <cell r="E2080" t="str">
            <v>WI</v>
          </cell>
          <cell r="F2080">
            <v>79099</v>
          </cell>
          <cell r="G2080">
            <v>372868531</v>
          </cell>
          <cell r="H2080">
            <v>29726</v>
          </cell>
          <cell r="I2080">
            <v>85507588</v>
          </cell>
          <cell r="J2080">
            <v>118182</v>
          </cell>
          <cell r="K2080">
            <v>458376119</v>
          </cell>
        </row>
        <row r="2081">
          <cell r="B2081">
            <v>2010</v>
          </cell>
          <cell r="E2081" t="str">
            <v>WY</v>
          </cell>
          <cell r="F2081">
            <v>11062</v>
          </cell>
          <cell r="G2081">
            <v>55108442</v>
          </cell>
          <cell r="H2081">
            <v>6390</v>
          </cell>
          <cell r="I2081">
            <v>17060803</v>
          </cell>
          <cell r="J2081">
            <v>18717</v>
          </cell>
          <cell r="K2081">
            <v>72169245</v>
          </cell>
        </row>
        <row r="2082">
          <cell r="B2082">
            <v>2011</v>
          </cell>
          <cell r="E2082" t="str">
            <v>US</v>
          </cell>
          <cell r="F2082">
            <v>4707470</v>
          </cell>
          <cell r="G2082">
            <v>20756866500</v>
          </cell>
          <cell r="H2082">
            <v>2016063</v>
          </cell>
          <cell r="I2082">
            <v>5463717491</v>
          </cell>
          <cell r="J2082">
            <v>6723533</v>
          </cell>
          <cell r="K2082">
            <v>26220583991</v>
          </cell>
        </row>
        <row r="2083">
          <cell r="B2083">
            <v>2011</v>
          </cell>
          <cell r="E2083" t="str">
            <v>AL</v>
          </cell>
          <cell r="F2083">
            <v>69629</v>
          </cell>
          <cell r="G2083">
            <v>251430617</v>
          </cell>
          <cell r="H2083">
            <v>32787</v>
          </cell>
          <cell r="I2083">
            <v>58321132</v>
          </cell>
          <cell r="J2083">
            <v>102416</v>
          </cell>
          <cell r="K2083">
            <v>309751749</v>
          </cell>
        </row>
        <row r="2084">
          <cell r="B2084">
            <v>2011</v>
          </cell>
          <cell r="E2084" t="str">
            <v>AK</v>
          </cell>
          <cell r="F2084">
            <v>13329</v>
          </cell>
          <cell r="G2084">
            <v>66165543</v>
          </cell>
          <cell r="H2084">
            <v>7179</v>
          </cell>
          <cell r="I2084">
            <v>26266332</v>
          </cell>
          <cell r="J2084">
            <v>20508</v>
          </cell>
          <cell r="K2084">
            <v>92431875</v>
          </cell>
        </row>
        <row r="2085">
          <cell r="B2085">
            <v>2011</v>
          </cell>
          <cell r="E2085" t="str">
            <v>AZ</v>
          </cell>
          <cell r="F2085">
            <v>69662</v>
          </cell>
          <cell r="G2085">
            <v>255130298</v>
          </cell>
          <cell r="H2085">
            <v>38955</v>
          </cell>
          <cell r="I2085">
            <v>100019945</v>
          </cell>
          <cell r="J2085">
            <v>108617</v>
          </cell>
          <cell r="K2085">
            <v>355150243</v>
          </cell>
        </row>
        <row r="2086">
          <cell r="B2086">
            <v>2011</v>
          </cell>
          <cell r="E2086" t="str">
            <v>AR</v>
          </cell>
          <cell r="F2086">
            <v>45584</v>
          </cell>
          <cell r="G2086">
            <v>186312399</v>
          </cell>
          <cell r="H2086">
            <v>28827</v>
          </cell>
          <cell r="I2086">
            <v>50495831</v>
          </cell>
          <cell r="J2086">
            <v>74411</v>
          </cell>
          <cell r="K2086">
            <v>236808230</v>
          </cell>
        </row>
        <row r="2087">
          <cell r="B2087">
            <v>2011</v>
          </cell>
          <cell r="E2087" t="str">
            <v>CA</v>
          </cell>
          <cell r="F2087">
            <v>407606</v>
          </cell>
          <cell r="G2087">
            <v>2320019915</v>
          </cell>
          <cell r="H2087">
            <v>223691</v>
          </cell>
          <cell r="I2087">
            <v>737298498</v>
          </cell>
          <cell r="J2087">
            <v>631297</v>
          </cell>
          <cell r="K2087">
            <v>3057318413</v>
          </cell>
        </row>
        <row r="2088">
          <cell r="B2088">
            <v>2011</v>
          </cell>
          <cell r="E2088" t="str">
            <v>CO</v>
          </cell>
          <cell r="F2088">
            <v>73678</v>
          </cell>
          <cell r="G2088">
            <v>290866932</v>
          </cell>
          <cell r="H2088">
            <v>28670</v>
          </cell>
          <cell r="I2088">
            <v>77756142</v>
          </cell>
          <cell r="J2088">
            <v>102348</v>
          </cell>
          <cell r="K2088">
            <v>368623074</v>
          </cell>
        </row>
        <row r="2089">
          <cell r="B2089">
            <v>2011</v>
          </cell>
          <cell r="E2089" t="str">
            <v>CT</v>
          </cell>
          <cell r="F2089">
            <v>66247</v>
          </cell>
          <cell r="G2089">
            <v>357871392</v>
          </cell>
          <cell r="H2089">
            <v>20732</v>
          </cell>
          <cell r="I2089">
            <v>71627382</v>
          </cell>
          <cell r="J2089">
            <v>86979</v>
          </cell>
          <cell r="K2089">
            <v>429498774</v>
          </cell>
        </row>
        <row r="2090">
          <cell r="B2090">
            <v>2011</v>
          </cell>
          <cell r="E2090" t="str">
            <v>DE</v>
          </cell>
          <cell r="F2090">
            <v>12129</v>
          </cell>
          <cell r="G2090">
            <v>56218053</v>
          </cell>
          <cell r="H2090">
            <v>5050</v>
          </cell>
          <cell r="I2090">
            <v>16755325</v>
          </cell>
          <cell r="J2090">
            <v>17179</v>
          </cell>
          <cell r="K2090">
            <v>72973378</v>
          </cell>
        </row>
        <row r="2091">
          <cell r="B2091">
            <v>2011</v>
          </cell>
          <cell r="E2091" t="str">
            <v>DC</v>
          </cell>
          <cell r="F2091">
            <v>6809</v>
          </cell>
          <cell r="G2091">
            <v>38484083</v>
          </cell>
          <cell r="H2091">
            <v>933</v>
          </cell>
          <cell r="I2091">
            <v>3821907</v>
          </cell>
          <cell r="J2091">
            <v>7742</v>
          </cell>
          <cell r="K2091">
            <v>42305990</v>
          </cell>
        </row>
        <row r="2092">
          <cell r="B2092">
            <v>2011</v>
          </cell>
          <cell r="E2092" t="str">
            <v>FL</v>
          </cell>
          <cell r="F2092">
            <v>247393</v>
          </cell>
          <cell r="G2092">
            <v>860500280</v>
          </cell>
          <cell r="H2092">
            <v>104059</v>
          </cell>
          <cell r="I2092">
            <v>237092177</v>
          </cell>
          <cell r="J2092">
            <v>351452</v>
          </cell>
          <cell r="K2092">
            <v>1097592457</v>
          </cell>
        </row>
        <row r="2093">
          <cell r="B2093">
            <v>2011</v>
          </cell>
          <cell r="E2093" t="str">
            <v>GA</v>
          </cell>
          <cell r="F2093">
            <v>161552</v>
          </cell>
          <cell r="G2093">
            <v>643410439</v>
          </cell>
          <cell r="H2093">
            <v>78178</v>
          </cell>
          <cell r="I2093">
            <v>175924983</v>
          </cell>
          <cell r="J2093">
            <v>239730</v>
          </cell>
          <cell r="K2093">
            <v>819335422</v>
          </cell>
        </row>
        <row r="2094">
          <cell r="B2094">
            <v>2011</v>
          </cell>
          <cell r="E2094" t="str">
            <v>HI</v>
          </cell>
          <cell r="F2094">
            <v>19711</v>
          </cell>
          <cell r="G2094">
            <v>82984380</v>
          </cell>
          <cell r="H2094">
            <v>7708</v>
          </cell>
          <cell r="I2094">
            <v>16114922</v>
          </cell>
          <cell r="J2094">
            <v>27419</v>
          </cell>
          <cell r="K2094">
            <v>99099302</v>
          </cell>
        </row>
        <row r="2095">
          <cell r="B2095">
            <v>2011</v>
          </cell>
          <cell r="E2095" t="str">
            <v>ID</v>
          </cell>
          <cell r="F2095">
            <v>23510</v>
          </cell>
          <cell r="G2095">
            <v>74848872</v>
          </cell>
          <cell r="H2095">
            <v>8660</v>
          </cell>
          <cell r="I2095">
            <v>17146031</v>
          </cell>
          <cell r="J2095">
            <v>32170</v>
          </cell>
          <cell r="K2095">
            <v>91994903</v>
          </cell>
        </row>
        <row r="2096">
          <cell r="B2096">
            <v>2011</v>
          </cell>
          <cell r="E2096" t="str">
            <v>IL</v>
          </cell>
          <cell r="F2096">
            <v>190764</v>
          </cell>
          <cell r="G2096">
            <v>961612403</v>
          </cell>
          <cell r="H2096">
            <v>75599</v>
          </cell>
          <cell r="I2096">
            <v>240508191</v>
          </cell>
          <cell r="J2096">
            <v>266363</v>
          </cell>
          <cell r="K2096">
            <v>1202120594</v>
          </cell>
        </row>
        <row r="2097">
          <cell r="B2097">
            <v>2011</v>
          </cell>
          <cell r="E2097" t="str">
            <v>IN</v>
          </cell>
          <cell r="F2097">
            <v>88925</v>
          </cell>
          <cell r="G2097">
            <v>359418447</v>
          </cell>
          <cell r="H2097">
            <v>48905</v>
          </cell>
          <cell r="I2097">
            <v>114314679</v>
          </cell>
          <cell r="J2097">
            <v>137830</v>
          </cell>
          <cell r="K2097">
            <v>473733126</v>
          </cell>
        </row>
        <row r="2098">
          <cell r="B2098">
            <v>2011</v>
          </cell>
          <cell r="E2098" t="str">
            <v>IA</v>
          </cell>
          <cell r="F2098">
            <v>49153</v>
          </cell>
          <cell r="G2098">
            <v>194961550</v>
          </cell>
          <cell r="H2098">
            <v>19094</v>
          </cell>
          <cell r="I2098">
            <v>46151396</v>
          </cell>
          <cell r="J2098">
            <v>68247</v>
          </cell>
          <cell r="K2098">
            <v>241112946</v>
          </cell>
        </row>
        <row r="2099">
          <cell r="B2099">
            <v>2011</v>
          </cell>
          <cell r="E2099" t="str">
            <v>KS</v>
          </cell>
          <cell r="F2099">
            <v>64738</v>
          </cell>
          <cell r="G2099">
            <v>218875615</v>
          </cell>
          <cell r="H2099">
            <v>26178</v>
          </cell>
          <cell r="I2099">
            <v>58417073</v>
          </cell>
          <cell r="J2099">
            <v>90916</v>
          </cell>
          <cell r="K2099">
            <v>277292688</v>
          </cell>
        </row>
        <row r="2100">
          <cell r="B2100">
            <v>2011</v>
          </cell>
          <cell r="E2100" t="str">
            <v>KY</v>
          </cell>
          <cell r="F2100">
            <v>72012</v>
          </cell>
          <cell r="G2100">
            <v>247575131</v>
          </cell>
          <cell r="H2100">
            <v>42634</v>
          </cell>
          <cell r="I2100">
            <v>82435478</v>
          </cell>
          <cell r="J2100">
            <v>114646</v>
          </cell>
          <cell r="K2100">
            <v>330010609</v>
          </cell>
        </row>
        <row r="2101">
          <cell r="B2101">
            <v>2011</v>
          </cell>
          <cell r="E2101" t="str">
            <v>LA</v>
          </cell>
          <cell r="F2101">
            <v>67817</v>
          </cell>
          <cell r="G2101">
            <v>252230859</v>
          </cell>
          <cell r="H2101">
            <v>30967</v>
          </cell>
          <cell r="I2101">
            <v>71293718</v>
          </cell>
          <cell r="J2101">
            <v>98784</v>
          </cell>
          <cell r="K2101">
            <v>323524577</v>
          </cell>
        </row>
        <row r="2102">
          <cell r="B2102">
            <v>2011</v>
          </cell>
          <cell r="E2102" t="str">
            <v>ME</v>
          </cell>
          <cell r="F2102">
            <v>30459</v>
          </cell>
          <cell r="G2102">
            <v>108537140</v>
          </cell>
          <cell r="H2102">
            <v>10755</v>
          </cell>
          <cell r="I2102">
            <v>25985101</v>
          </cell>
          <cell r="J2102">
            <v>41214</v>
          </cell>
          <cell r="K2102">
            <v>134522241</v>
          </cell>
        </row>
        <row r="2103">
          <cell r="B2103">
            <v>2011</v>
          </cell>
          <cell r="E2103" t="str">
            <v>MD</v>
          </cell>
          <cell r="F2103">
            <v>96259</v>
          </cell>
          <cell r="G2103">
            <v>535314659</v>
          </cell>
          <cell r="H2103">
            <v>33881</v>
          </cell>
          <cell r="I2103">
            <v>125499344</v>
          </cell>
          <cell r="J2103">
            <v>130140</v>
          </cell>
          <cell r="K2103">
            <v>660814003</v>
          </cell>
        </row>
        <row r="2104">
          <cell r="B2104">
            <v>2011</v>
          </cell>
          <cell r="E2104" t="str">
            <v>MA</v>
          </cell>
          <cell r="F2104">
            <v>113351</v>
          </cell>
          <cell r="G2104">
            <v>566893409</v>
          </cell>
          <cell r="H2104">
            <v>32332</v>
          </cell>
          <cell r="I2104">
            <v>103514166</v>
          </cell>
          <cell r="J2104">
            <v>145683</v>
          </cell>
          <cell r="K2104">
            <v>670407575</v>
          </cell>
        </row>
        <row r="2105">
          <cell r="B2105">
            <v>2011</v>
          </cell>
          <cell r="E2105" t="str">
            <v>MI</v>
          </cell>
          <cell r="F2105">
            <v>118009</v>
          </cell>
          <cell r="G2105">
            <v>598558484</v>
          </cell>
          <cell r="H2105">
            <v>60273</v>
          </cell>
          <cell r="I2105">
            <v>182533760</v>
          </cell>
          <cell r="J2105">
            <v>178282</v>
          </cell>
          <cell r="K2105">
            <v>781092244</v>
          </cell>
        </row>
        <row r="2106">
          <cell r="B2106">
            <v>2011</v>
          </cell>
          <cell r="E2106" t="str">
            <v>MN</v>
          </cell>
          <cell r="F2106">
            <v>82797</v>
          </cell>
          <cell r="G2106">
            <v>367777213</v>
          </cell>
          <cell r="H2106">
            <v>34975</v>
          </cell>
          <cell r="I2106">
            <v>105068953</v>
          </cell>
          <cell r="J2106">
            <v>117772</v>
          </cell>
          <cell r="K2106">
            <v>472846166</v>
          </cell>
        </row>
        <row r="2107">
          <cell r="B2107">
            <v>2011</v>
          </cell>
          <cell r="E2107" t="str">
            <v>MS</v>
          </cell>
          <cell r="F2107">
            <v>51541</v>
          </cell>
          <cell r="G2107">
            <v>162327982</v>
          </cell>
          <cell r="H2107">
            <v>21737</v>
          </cell>
          <cell r="I2107">
            <v>39223751</v>
          </cell>
          <cell r="J2107">
            <v>73278</v>
          </cell>
          <cell r="K2107">
            <v>201551733</v>
          </cell>
        </row>
        <row r="2108">
          <cell r="B2108">
            <v>2011</v>
          </cell>
          <cell r="E2108" t="str">
            <v>MO</v>
          </cell>
          <cell r="F2108">
            <v>90362</v>
          </cell>
          <cell r="G2108">
            <v>339404980</v>
          </cell>
          <cell r="H2108">
            <v>40279</v>
          </cell>
          <cell r="I2108">
            <v>93966593</v>
          </cell>
          <cell r="J2108">
            <v>130641</v>
          </cell>
          <cell r="K2108">
            <v>433371573</v>
          </cell>
        </row>
        <row r="2109">
          <cell r="B2109">
            <v>2011</v>
          </cell>
          <cell r="E2109" t="str">
            <v>MT</v>
          </cell>
          <cell r="F2109">
            <v>15962</v>
          </cell>
          <cell r="G2109">
            <v>59690230</v>
          </cell>
          <cell r="H2109">
            <v>6717</v>
          </cell>
          <cell r="I2109">
            <v>16933034</v>
          </cell>
          <cell r="J2109">
            <v>22679</v>
          </cell>
          <cell r="K2109">
            <v>76623264</v>
          </cell>
        </row>
        <row r="2110">
          <cell r="B2110">
            <v>2011</v>
          </cell>
          <cell r="E2110" t="str">
            <v>NE</v>
          </cell>
          <cell r="F2110">
            <v>37081</v>
          </cell>
          <cell r="G2110">
            <v>144851624</v>
          </cell>
          <cell r="H2110">
            <v>12551</v>
          </cell>
          <cell r="I2110">
            <v>31402246</v>
          </cell>
          <cell r="J2110">
            <v>49632</v>
          </cell>
          <cell r="K2110">
            <v>176253870</v>
          </cell>
        </row>
        <row r="2111">
          <cell r="B2111">
            <v>2011</v>
          </cell>
          <cell r="E2111" t="str">
            <v>NV</v>
          </cell>
          <cell r="F2111">
            <v>34465</v>
          </cell>
          <cell r="G2111">
            <v>142905207</v>
          </cell>
          <cell r="H2111">
            <v>12917</v>
          </cell>
          <cell r="I2111">
            <v>43517534</v>
          </cell>
          <cell r="J2111">
            <v>47382</v>
          </cell>
          <cell r="K2111">
            <v>186422741</v>
          </cell>
        </row>
        <row r="2112">
          <cell r="B2112">
            <v>2011</v>
          </cell>
          <cell r="E2112" t="str">
            <v>NH</v>
          </cell>
          <cell r="F2112">
            <v>28731</v>
          </cell>
          <cell r="G2112">
            <v>106613191</v>
          </cell>
          <cell r="H2112">
            <v>7371</v>
          </cell>
          <cell r="I2112">
            <v>19636456</v>
          </cell>
          <cell r="J2112">
            <v>36102</v>
          </cell>
          <cell r="K2112">
            <v>126249647</v>
          </cell>
        </row>
        <row r="2113">
          <cell r="B2113">
            <v>2011</v>
          </cell>
          <cell r="E2113" t="str">
            <v>NJ</v>
          </cell>
          <cell r="F2113">
            <v>163690</v>
          </cell>
          <cell r="G2113">
            <v>972766194</v>
          </cell>
          <cell r="H2113">
            <v>55914</v>
          </cell>
          <cell r="I2113">
            <v>199242327</v>
          </cell>
          <cell r="J2113">
            <v>219604</v>
          </cell>
          <cell r="K2113">
            <v>1172008521</v>
          </cell>
        </row>
        <row r="2114">
          <cell r="B2114">
            <v>2011</v>
          </cell>
          <cell r="E2114" t="str">
            <v>NM</v>
          </cell>
          <cell r="F2114">
            <v>36660</v>
          </cell>
          <cell r="G2114">
            <v>123467202</v>
          </cell>
          <cell r="H2114">
            <v>10156</v>
          </cell>
          <cell r="I2114">
            <v>22576640</v>
          </cell>
          <cell r="J2114">
            <v>46816</v>
          </cell>
          <cell r="K2114">
            <v>146043842</v>
          </cell>
        </row>
        <row r="2115">
          <cell r="B2115">
            <v>2011</v>
          </cell>
          <cell r="E2115" t="str">
            <v>NY</v>
          </cell>
          <cell r="F2115">
            <v>351886</v>
          </cell>
          <cell r="G2115">
            <v>1936131033</v>
          </cell>
          <cell r="H2115">
            <v>121386</v>
          </cell>
          <cell r="I2115">
            <v>418266925</v>
          </cell>
          <cell r="J2115">
            <v>473272</v>
          </cell>
          <cell r="K2115">
            <v>2354397958</v>
          </cell>
        </row>
        <row r="2116">
          <cell r="B2116">
            <v>2011</v>
          </cell>
          <cell r="E2116" t="str">
            <v>NC</v>
          </cell>
          <cell r="F2116">
            <v>152447</v>
          </cell>
          <cell r="G2116">
            <v>535884362</v>
          </cell>
          <cell r="H2116">
            <v>53172</v>
          </cell>
          <cell r="I2116">
            <v>122293393</v>
          </cell>
          <cell r="J2116">
            <v>205619</v>
          </cell>
          <cell r="K2116">
            <v>658177755</v>
          </cell>
        </row>
        <row r="2117">
          <cell r="B2117">
            <v>2011</v>
          </cell>
          <cell r="E2117" t="str">
            <v>ND</v>
          </cell>
          <cell r="F2117">
            <v>12779</v>
          </cell>
          <cell r="G2117">
            <v>45460269</v>
          </cell>
          <cell r="H2117">
            <v>4085</v>
          </cell>
          <cell r="I2117">
            <v>12232905</v>
          </cell>
          <cell r="J2117">
            <v>16864</v>
          </cell>
          <cell r="K2117">
            <v>57693174</v>
          </cell>
        </row>
        <row r="2118">
          <cell r="B2118">
            <v>2011</v>
          </cell>
          <cell r="E2118" t="str">
            <v>OH</v>
          </cell>
          <cell r="F2118">
            <v>166901</v>
          </cell>
          <cell r="G2118">
            <v>761992125</v>
          </cell>
          <cell r="H2118">
            <v>82345</v>
          </cell>
          <cell r="I2118">
            <v>223600634</v>
          </cell>
          <cell r="J2118">
            <v>249246</v>
          </cell>
          <cell r="K2118">
            <v>985592759</v>
          </cell>
        </row>
        <row r="2119">
          <cell r="B2119">
            <v>2011</v>
          </cell>
          <cell r="E2119" t="str">
            <v>OK</v>
          </cell>
          <cell r="F2119">
            <v>65031</v>
          </cell>
          <cell r="G2119">
            <v>202359005</v>
          </cell>
          <cell r="H2119">
            <v>28013</v>
          </cell>
          <cell r="I2119">
            <v>56417755</v>
          </cell>
          <cell r="J2119">
            <v>93044</v>
          </cell>
          <cell r="K2119">
            <v>258776760</v>
          </cell>
        </row>
        <row r="2120">
          <cell r="B2120">
            <v>2011</v>
          </cell>
          <cell r="E2120" t="str">
            <v>OR</v>
          </cell>
          <cell r="F2120">
            <v>48145</v>
          </cell>
          <cell r="G2120">
            <v>198703136</v>
          </cell>
          <cell r="H2120">
            <v>20632</v>
          </cell>
          <cell r="I2120">
            <v>57250760</v>
          </cell>
          <cell r="J2120">
            <v>68777</v>
          </cell>
          <cell r="K2120">
            <v>255953896</v>
          </cell>
        </row>
        <row r="2121">
          <cell r="B2121">
            <v>2011</v>
          </cell>
          <cell r="E2121" t="str">
            <v>PA</v>
          </cell>
          <cell r="F2121">
            <v>188714</v>
          </cell>
          <cell r="G2121">
            <v>894225512</v>
          </cell>
          <cell r="H2121">
            <v>78458</v>
          </cell>
          <cell r="I2121">
            <v>222358672</v>
          </cell>
          <cell r="J2121">
            <v>267172</v>
          </cell>
          <cell r="K2121">
            <v>1116584184</v>
          </cell>
        </row>
        <row r="2122">
          <cell r="B2122">
            <v>2011</v>
          </cell>
          <cell r="E2122" t="str">
            <v>RI</v>
          </cell>
          <cell r="F2122">
            <v>15788</v>
          </cell>
          <cell r="G2122">
            <v>88037220</v>
          </cell>
          <cell r="H2122">
            <v>4293</v>
          </cell>
          <cell r="I2122">
            <v>13195144</v>
          </cell>
          <cell r="J2122">
            <v>20081</v>
          </cell>
          <cell r="K2122">
            <v>101232364</v>
          </cell>
        </row>
        <row r="2123">
          <cell r="B2123">
            <v>2011</v>
          </cell>
          <cell r="E2123" t="str">
            <v>SC</v>
          </cell>
          <cell r="F2123">
            <v>70418</v>
          </cell>
          <cell r="G2123">
            <v>255313105</v>
          </cell>
          <cell r="H2123">
            <v>28479</v>
          </cell>
          <cell r="I2123">
            <v>62998662</v>
          </cell>
          <cell r="J2123">
            <v>98897</v>
          </cell>
          <cell r="K2123">
            <v>318311767</v>
          </cell>
        </row>
        <row r="2124">
          <cell r="B2124">
            <v>2011</v>
          </cell>
          <cell r="E2124" t="str">
            <v>SD</v>
          </cell>
          <cell r="F2124">
            <v>14939</v>
          </cell>
          <cell r="G2124">
            <v>46151774</v>
          </cell>
          <cell r="H2124">
            <v>4427</v>
          </cell>
          <cell r="I2124">
            <v>11235362</v>
          </cell>
          <cell r="J2124">
            <v>19366</v>
          </cell>
          <cell r="K2124">
            <v>57387136</v>
          </cell>
        </row>
        <row r="2125">
          <cell r="B2125">
            <v>2011</v>
          </cell>
          <cell r="E2125" t="str">
            <v>TN</v>
          </cell>
          <cell r="F2125">
            <v>96195</v>
          </cell>
          <cell r="G2125">
            <v>326463714</v>
          </cell>
          <cell r="H2125">
            <v>40253</v>
          </cell>
          <cell r="I2125">
            <v>75486057</v>
          </cell>
          <cell r="J2125">
            <v>136448</v>
          </cell>
          <cell r="K2125">
            <v>401949771</v>
          </cell>
        </row>
        <row r="2126">
          <cell r="B2126">
            <v>2011</v>
          </cell>
          <cell r="E2126" t="str">
            <v>TX</v>
          </cell>
          <cell r="F2126">
            <v>483885</v>
          </cell>
          <cell r="G2126">
            <v>1841830359</v>
          </cell>
          <cell r="H2126">
            <v>220257</v>
          </cell>
          <cell r="I2126">
            <v>525090094</v>
          </cell>
          <cell r="J2126">
            <v>704142</v>
          </cell>
          <cell r="K2126">
            <v>2366920453</v>
          </cell>
        </row>
        <row r="2127">
          <cell r="B2127">
            <v>2011</v>
          </cell>
          <cell r="E2127" t="str">
            <v>UT</v>
          </cell>
          <cell r="F2127">
            <v>37119</v>
          </cell>
          <cell r="G2127">
            <v>132441904</v>
          </cell>
          <cell r="H2127">
            <v>18925</v>
          </cell>
          <cell r="I2127">
            <v>48826182</v>
          </cell>
          <cell r="J2127">
            <v>56044</v>
          </cell>
          <cell r="K2127">
            <v>181268086</v>
          </cell>
        </row>
        <row r="2128">
          <cell r="B2128">
            <v>2011</v>
          </cell>
          <cell r="E2128" t="str">
            <v>VT</v>
          </cell>
          <cell r="F2128">
            <v>15874</v>
          </cell>
          <cell r="G2128">
            <v>56849297</v>
          </cell>
          <cell r="H2128">
            <v>3999</v>
          </cell>
          <cell r="I2128">
            <v>11866947</v>
          </cell>
          <cell r="J2128">
            <v>19873</v>
          </cell>
          <cell r="K2128">
            <v>68716244</v>
          </cell>
        </row>
        <row r="2129">
          <cell r="B2129">
            <v>2011</v>
          </cell>
          <cell r="E2129" t="str">
            <v>VA</v>
          </cell>
          <cell r="F2129">
            <v>135397</v>
          </cell>
          <cell r="G2129">
            <v>559259962</v>
          </cell>
          <cell r="H2129">
            <v>61138</v>
          </cell>
          <cell r="I2129">
            <v>142752701</v>
          </cell>
          <cell r="J2129">
            <v>196535</v>
          </cell>
          <cell r="K2129">
            <v>702012663</v>
          </cell>
        </row>
        <row r="2130">
          <cell r="B2130">
            <v>2011</v>
          </cell>
          <cell r="E2130" t="str">
            <v>WA</v>
          </cell>
          <cell r="F2130">
            <v>72725</v>
          </cell>
          <cell r="G2130">
            <v>387849643</v>
          </cell>
          <cell r="H2130">
            <v>27643</v>
          </cell>
          <cell r="I2130">
            <v>113720859</v>
          </cell>
          <cell r="J2130">
            <v>100368</v>
          </cell>
          <cell r="K2130">
            <v>501570502</v>
          </cell>
        </row>
        <row r="2131">
          <cell r="B2131">
            <v>2011</v>
          </cell>
          <cell r="E2131" t="str">
            <v>WV</v>
          </cell>
          <cell r="F2131">
            <v>27871</v>
          </cell>
          <cell r="G2131">
            <v>106126576</v>
          </cell>
          <cell r="H2131">
            <v>15771</v>
          </cell>
          <cell r="I2131">
            <v>37313635</v>
          </cell>
          <cell r="J2131">
            <v>43642</v>
          </cell>
          <cell r="K2131">
            <v>143440211</v>
          </cell>
        </row>
        <row r="2132">
          <cell r="B2132">
            <v>2011</v>
          </cell>
          <cell r="E2132" t="str">
            <v>WI</v>
          </cell>
          <cell r="F2132">
            <v>87957</v>
          </cell>
          <cell r="G2132">
            <v>375712542</v>
          </cell>
          <cell r="H2132">
            <v>27760</v>
          </cell>
          <cell r="I2132">
            <v>81273368</v>
          </cell>
          <cell r="J2132">
            <v>115717</v>
          </cell>
          <cell r="K2132">
            <v>456985910</v>
          </cell>
        </row>
        <row r="2133">
          <cell r="B2133">
            <v>2011</v>
          </cell>
          <cell r="E2133" t="str">
            <v>WY</v>
          </cell>
          <cell r="F2133">
            <v>13784</v>
          </cell>
          <cell r="G2133">
            <v>58050239</v>
          </cell>
          <cell r="H2133">
            <v>6363</v>
          </cell>
          <cell r="I2133">
            <v>16676389</v>
          </cell>
          <cell r="J2133">
            <v>20147</v>
          </cell>
          <cell r="K2133">
            <v>74726628</v>
          </cell>
        </row>
        <row r="2134">
          <cell r="B2134">
            <v>2012</v>
          </cell>
          <cell r="E2134" t="str">
            <v>US</v>
          </cell>
          <cell r="F2134">
            <v>4659517</v>
          </cell>
          <cell r="G2134">
            <v>20702517064</v>
          </cell>
          <cell r="H2134">
            <v>2015100</v>
          </cell>
          <cell r="I2134">
            <v>5493590096</v>
          </cell>
          <cell r="J2134">
            <v>6674617</v>
          </cell>
          <cell r="K2134">
            <v>26196107160</v>
          </cell>
        </row>
        <row r="2135">
          <cell r="B2135">
            <v>2012</v>
          </cell>
          <cell r="E2135" t="str">
            <v>AL</v>
          </cell>
          <cell r="F2135">
            <v>66439</v>
          </cell>
          <cell r="G2135">
            <v>248827631</v>
          </cell>
          <cell r="H2135">
            <v>33012</v>
          </cell>
          <cell r="I2135">
            <v>61500452</v>
          </cell>
          <cell r="J2135">
            <v>99451</v>
          </cell>
          <cell r="K2135">
            <v>310328083</v>
          </cell>
        </row>
        <row r="2136">
          <cell r="B2136">
            <v>2012</v>
          </cell>
          <cell r="E2136" t="str">
            <v>AK</v>
          </cell>
          <cell r="F2136">
            <v>13315</v>
          </cell>
          <cell r="G2136">
            <v>68326689</v>
          </cell>
          <cell r="H2136">
            <v>7263</v>
          </cell>
          <cell r="I2136">
            <v>22361220</v>
          </cell>
          <cell r="J2136">
            <v>20578</v>
          </cell>
          <cell r="K2136">
            <v>90687909</v>
          </cell>
        </row>
        <row r="2137">
          <cell r="B2137">
            <v>2012</v>
          </cell>
          <cell r="E2137" t="str">
            <v>AZ</v>
          </cell>
          <cell r="F2137">
            <v>75813</v>
          </cell>
          <cell r="G2137">
            <v>275460843</v>
          </cell>
          <cell r="H2137">
            <v>39328</v>
          </cell>
          <cell r="I2137">
            <v>101074184</v>
          </cell>
          <cell r="J2137">
            <v>115141</v>
          </cell>
          <cell r="K2137">
            <v>376535027</v>
          </cell>
        </row>
        <row r="2138">
          <cell r="B2138">
            <v>2012</v>
          </cell>
          <cell r="E2138" t="str">
            <v>AR</v>
          </cell>
          <cell r="F2138">
            <v>48094</v>
          </cell>
          <cell r="G2138">
            <v>173707451</v>
          </cell>
          <cell r="H2138">
            <v>24389</v>
          </cell>
          <cell r="I2138">
            <v>48387812</v>
          </cell>
          <cell r="J2138">
            <v>72483</v>
          </cell>
          <cell r="K2138">
            <v>222095263</v>
          </cell>
        </row>
        <row r="2139">
          <cell r="B2139">
            <v>2012</v>
          </cell>
          <cell r="E2139" t="str">
            <v>CA</v>
          </cell>
          <cell r="F2139">
            <v>407847</v>
          </cell>
          <cell r="G2139">
            <v>2361604015</v>
          </cell>
          <cell r="H2139">
            <v>229185</v>
          </cell>
          <cell r="I2139">
            <v>761357646</v>
          </cell>
          <cell r="J2139">
            <v>637032</v>
          </cell>
          <cell r="K2139">
            <v>3122961661</v>
          </cell>
        </row>
        <row r="2140">
          <cell r="B2140">
            <v>2012</v>
          </cell>
          <cell r="E2140" t="str">
            <v>CO</v>
          </cell>
          <cell r="F2140">
            <v>71179</v>
          </cell>
          <cell r="G2140">
            <v>277570305</v>
          </cell>
          <cell r="H2140">
            <v>32537</v>
          </cell>
          <cell r="I2140">
            <v>90635262</v>
          </cell>
          <cell r="J2140">
            <v>103716</v>
          </cell>
          <cell r="K2140">
            <v>368205567</v>
          </cell>
        </row>
        <row r="2141">
          <cell r="B2141">
            <v>2012</v>
          </cell>
          <cell r="E2141" t="str">
            <v>CT</v>
          </cell>
          <cell r="F2141">
            <v>67418</v>
          </cell>
          <cell r="G2141">
            <v>371777551</v>
          </cell>
          <cell r="H2141">
            <v>22736</v>
          </cell>
          <cell r="I2141">
            <v>78798221</v>
          </cell>
          <cell r="J2141">
            <v>90154</v>
          </cell>
          <cell r="K2141">
            <v>450575772</v>
          </cell>
        </row>
        <row r="2142">
          <cell r="B2142">
            <v>2012</v>
          </cell>
          <cell r="E2142" t="str">
            <v>DE</v>
          </cell>
          <cell r="F2142">
            <v>11804</v>
          </cell>
          <cell r="G2142">
            <v>55310648</v>
          </cell>
          <cell r="H2142">
            <v>4922</v>
          </cell>
          <cell r="I2142">
            <v>17597954</v>
          </cell>
          <cell r="J2142">
            <v>16726</v>
          </cell>
          <cell r="K2142">
            <v>72908602</v>
          </cell>
        </row>
        <row r="2143">
          <cell r="B2143">
            <v>2012</v>
          </cell>
          <cell r="E2143" t="str">
            <v>DC</v>
          </cell>
          <cell r="F2143">
            <v>6613</v>
          </cell>
          <cell r="G2143">
            <v>38992558</v>
          </cell>
          <cell r="H2143">
            <v>1040</v>
          </cell>
          <cell r="I2143">
            <v>4528549</v>
          </cell>
          <cell r="J2143">
            <v>7653</v>
          </cell>
          <cell r="K2143">
            <v>43521107</v>
          </cell>
        </row>
        <row r="2144">
          <cell r="B2144">
            <v>2012</v>
          </cell>
          <cell r="E2144" t="str">
            <v>FL</v>
          </cell>
          <cell r="F2144">
            <v>253208</v>
          </cell>
          <cell r="G2144">
            <v>873405850</v>
          </cell>
          <cell r="H2144">
            <v>99822</v>
          </cell>
          <cell r="I2144">
            <v>227290343</v>
          </cell>
          <cell r="J2144">
            <v>353030</v>
          </cell>
          <cell r="K2144">
            <v>1100696193</v>
          </cell>
        </row>
        <row r="2145">
          <cell r="B2145">
            <v>2012</v>
          </cell>
          <cell r="E2145" t="str">
            <v>GA</v>
          </cell>
          <cell r="F2145">
            <v>160037</v>
          </cell>
          <cell r="G2145">
            <v>638694292</v>
          </cell>
          <cell r="H2145">
            <v>80170</v>
          </cell>
          <cell r="I2145">
            <v>167793296</v>
          </cell>
          <cell r="J2145">
            <v>240207</v>
          </cell>
          <cell r="K2145">
            <v>806487588</v>
          </cell>
        </row>
        <row r="2146">
          <cell r="B2146">
            <v>2012</v>
          </cell>
          <cell r="E2146" t="str">
            <v>HI</v>
          </cell>
          <cell r="F2146">
            <v>20130</v>
          </cell>
          <cell r="G2146">
            <v>81956424</v>
          </cell>
          <cell r="H2146">
            <v>5587</v>
          </cell>
          <cell r="I2146">
            <v>15735602</v>
          </cell>
          <cell r="J2146">
            <v>25717</v>
          </cell>
          <cell r="K2146">
            <v>97692026</v>
          </cell>
        </row>
        <row r="2147">
          <cell r="B2147">
            <v>2012</v>
          </cell>
          <cell r="E2147" t="str">
            <v>ID</v>
          </cell>
          <cell r="F2147">
            <v>22215</v>
          </cell>
          <cell r="G2147">
            <v>72649624</v>
          </cell>
          <cell r="H2147">
            <v>9525</v>
          </cell>
          <cell r="I2147">
            <v>17594874</v>
          </cell>
          <cell r="J2147">
            <v>31740</v>
          </cell>
          <cell r="K2147">
            <v>90244498</v>
          </cell>
        </row>
        <row r="2148">
          <cell r="B2148">
            <v>2012</v>
          </cell>
          <cell r="E2148" t="str">
            <v>IL</v>
          </cell>
          <cell r="F2148">
            <v>200990</v>
          </cell>
          <cell r="G2148">
            <v>959604728</v>
          </cell>
          <cell r="H2148">
            <v>80436</v>
          </cell>
          <cell r="I2148">
            <v>239828689</v>
          </cell>
          <cell r="J2148">
            <v>281426</v>
          </cell>
          <cell r="K2148">
            <v>1199433417</v>
          </cell>
        </row>
        <row r="2149">
          <cell r="B2149">
            <v>2012</v>
          </cell>
          <cell r="E2149" t="str">
            <v>IN</v>
          </cell>
          <cell r="F2149">
            <v>88158</v>
          </cell>
          <cell r="G2149">
            <v>350184952</v>
          </cell>
          <cell r="H2149">
            <v>49043</v>
          </cell>
          <cell r="I2149">
            <v>114927615</v>
          </cell>
          <cell r="J2149">
            <v>137201</v>
          </cell>
          <cell r="K2149">
            <v>465112567</v>
          </cell>
        </row>
        <row r="2150">
          <cell r="B2150">
            <v>2012</v>
          </cell>
          <cell r="E2150" t="str">
            <v>IA</v>
          </cell>
          <cell r="F2150">
            <v>54211</v>
          </cell>
          <cell r="G2150">
            <v>209554038</v>
          </cell>
          <cell r="H2150">
            <v>21096</v>
          </cell>
          <cell r="I2150">
            <v>53612585</v>
          </cell>
          <cell r="J2150">
            <v>75307</v>
          </cell>
          <cell r="K2150">
            <v>263166623</v>
          </cell>
        </row>
        <row r="2151">
          <cell r="B2151">
            <v>2012</v>
          </cell>
          <cell r="E2151" t="str">
            <v>KS</v>
          </cell>
          <cell r="F2151">
            <v>59649</v>
          </cell>
          <cell r="G2151">
            <v>207976223</v>
          </cell>
          <cell r="H2151">
            <v>25053</v>
          </cell>
          <cell r="I2151">
            <v>55834379</v>
          </cell>
          <cell r="J2151">
            <v>84702</v>
          </cell>
          <cell r="K2151">
            <v>263810602</v>
          </cell>
        </row>
        <row r="2152">
          <cell r="B2152">
            <v>2012</v>
          </cell>
          <cell r="E2152" t="str">
            <v>KY</v>
          </cell>
          <cell r="F2152">
            <v>66290</v>
          </cell>
          <cell r="G2152">
            <v>250603429</v>
          </cell>
          <cell r="H2152">
            <v>43468</v>
          </cell>
          <cell r="I2152">
            <v>82525047</v>
          </cell>
          <cell r="J2152">
            <v>109758</v>
          </cell>
          <cell r="K2152">
            <v>333128476</v>
          </cell>
        </row>
        <row r="2153">
          <cell r="B2153">
            <v>2012</v>
          </cell>
          <cell r="E2153" t="str">
            <v>LA</v>
          </cell>
          <cell r="F2153">
            <v>68171</v>
          </cell>
          <cell r="G2153">
            <v>245702460</v>
          </cell>
          <cell r="H2153">
            <v>31705</v>
          </cell>
          <cell r="I2153">
            <v>65362516</v>
          </cell>
          <cell r="J2153">
            <v>99876</v>
          </cell>
          <cell r="K2153">
            <v>311064976</v>
          </cell>
        </row>
        <row r="2154">
          <cell r="B2154">
            <v>2012</v>
          </cell>
          <cell r="E2154" t="str">
            <v>ME</v>
          </cell>
          <cell r="F2154">
            <v>26352</v>
          </cell>
          <cell r="G2154">
            <v>95037081</v>
          </cell>
          <cell r="H2154">
            <v>9377</v>
          </cell>
          <cell r="I2154">
            <v>23937851</v>
          </cell>
          <cell r="J2154">
            <v>35729</v>
          </cell>
          <cell r="K2154">
            <v>118974932</v>
          </cell>
        </row>
        <row r="2155">
          <cell r="B2155">
            <v>2012</v>
          </cell>
          <cell r="E2155" t="str">
            <v>MD</v>
          </cell>
          <cell r="F2155">
            <v>90073</v>
          </cell>
          <cell r="G2155">
            <v>505177064</v>
          </cell>
          <cell r="H2155">
            <v>34251</v>
          </cell>
          <cell r="I2155">
            <v>124348963</v>
          </cell>
          <cell r="J2155">
            <v>124324</v>
          </cell>
          <cell r="K2155">
            <v>629526027</v>
          </cell>
        </row>
        <row r="2156">
          <cell r="B2156">
            <v>2012</v>
          </cell>
          <cell r="E2156" t="str">
            <v>MA</v>
          </cell>
          <cell r="F2156">
            <v>119477</v>
          </cell>
          <cell r="G2156">
            <v>597027794</v>
          </cell>
          <cell r="H2156">
            <v>34310</v>
          </cell>
          <cell r="I2156">
            <v>113363536</v>
          </cell>
          <cell r="J2156">
            <v>153787</v>
          </cell>
          <cell r="K2156">
            <v>710391330</v>
          </cell>
        </row>
        <row r="2157">
          <cell r="B2157">
            <v>2012</v>
          </cell>
          <cell r="E2157" t="str">
            <v>MI</v>
          </cell>
          <cell r="F2157">
            <v>113424</v>
          </cell>
          <cell r="G2157">
            <v>549982861</v>
          </cell>
          <cell r="H2157">
            <v>52939</v>
          </cell>
          <cell r="I2157">
            <v>152397661</v>
          </cell>
          <cell r="J2157">
            <v>166363</v>
          </cell>
          <cell r="K2157">
            <v>702380522</v>
          </cell>
        </row>
        <row r="2158">
          <cell r="B2158">
            <v>2012</v>
          </cell>
          <cell r="E2158" t="str">
            <v>MN</v>
          </cell>
          <cell r="F2158">
            <v>74521</v>
          </cell>
          <cell r="G2158">
            <v>449653206</v>
          </cell>
          <cell r="H2158">
            <v>28338</v>
          </cell>
          <cell r="I2158">
            <v>99356706</v>
          </cell>
          <cell r="J2158">
            <v>102859</v>
          </cell>
          <cell r="K2158">
            <v>549009912</v>
          </cell>
        </row>
        <row r="2159">
          <cell r="B2159">
            <v>2012</v>
          </cell>
          <cell r="E2159" t="str">
            <v>MS</v>
          </cell>
          <cell r="F2159">
            <v>51140</v>
          </cell>
          <cell r="G2159">
            <v>163242218</v>
          </cell>
          <cell r="H2159">
            <v>22816</v>
          </cell>
          <cell r="I2159">
            <v>38927706</v>
          </cell>
          <cell r="J2159">
            <v>73956</v>
          </cell>
          <cell r="K2159">
            <v>202169924</v>
          </cell>
        </row>
        <row r="2160">
          <cell r="B2160">
            <v>2012</v>
          </cell>
          <cell r="E2160" t="str">
            <v>MO</v>
          </cell>
          <cell r="F2160">
            <v>91233</v>
          </cell>
          <cell r="G2160">
            <v>340850948</v>
          </cell>
          <cell r="H2160">
            <v>41611</v>
          </cell>
          <cell r="I2160">
            <v>96001432</v>
          </cell>
          <cell r="J2160">
            <v>132844</v>
          </cell>
          <cell r="K2160">
            <v>436852380</v>
          </cell>
        </row>
        <row r="2161">
          <cell r="B2161">
            <v>2012</v>
          </cell>
          <cell r="E2161" t="str">
            <v>MT</v>
          </cell>
          <cell r="F2161">
            <v>15432</v>
          </cell>
          <cell r="G2161">
            <v>59783856</v>
          </cell>
          <cell r="H2161">
            <v>5965</v>
          </cell>
          <cell r="I2161">
            <v>16343248</v>
          </cell>
          <cell r="J2161">
            <v>21397</v>
          </cell>
          <cell r="K2161">
            <v>76127104</v>
          </cell>
        </row>
        <row r="2162">
          <cell r="B2162">
            <v>2012</v>
          </cell>
          <cell r="E2162" t="str">
            <v>NE</v>
          </cell>
          <cell r="F2162">
            <v>36407</v>
          </cell>
          <cell r="G2162">
            <v>140223519</v>
          </cell>
          <cell r="H2162">
            <v>12318</v>
          </cell>
          <cell r="I2162">
            <v>30055435</v>
          </cell>
          <cell r="J2162">
            <v>48725</v>
          </cell>
          <cell r="K2162">
            <v>170278954</v>
          </cell>
        </row>
        <row r="2163">
          <cell r="B2163">
            <v>2012</v>
          </cell>
          <cell r="E2163" t="str">
            <v>NV</v>
          </cell>
          <cell r="F2163">
            <v>29679</v>
          </cell>
          <cell r="G2163">
            <v>143280191</v>
          </cell>
          <cell r="H2163">
            <v>9959</v>
          </cell>
          <cell r="I2163">
            <v>43094125</v>
          </cell>
          <cell r="J2163">
            <v>39638</v>
          </cell>
          <cell r="K2163">
            <v>186374316</v>
          </cell>
        </row>
        <row r="2164">
          <cell r="B2164">
            <v>2012</v>
          </cell>
          <cell r="E2164" t="str">
            <v>NH</v>
          </cell>
          <cell r="F2164">
            <v>29344</v>
          </cell>
          <cell r="G2164">
            <v>114260153</v>
          </cell>
          <cell r="H2164">
            <v>7067</v>
          </cell>
          <cell r="I2164">
            <v>20333470</v>
          </cell>
          <cell r="J2164">
            <v>36411</v>
          </cell>
          <cell r="K2164">
            <v>134593623</v>
          </cell>
        </row>
        <row r="2165">
          <cell r="B2165">
            <v>2012</v>
          </cell>
          <cell r="E2165" t="str">
            <v>NJ</v>
          </cell>
          <cell r="F2165">
            <v>167904</v>
          </cell>
          <cell r="G2165">
            <v>1010086828</v>
          </cell>
          <cell r="H2165">
            <v>57234</v>
          </cell>
          <cell r="I2165">
            <v>203261611</v>
          </cell>
          <cell r="J2165">
            <v>225138</v>
          </cell>
          <cell r="K2165">
            <v>1213348439</v>
          </cell>
        </row>
        <row r="2166">
          <cell r="B2166">
            <v>2012</v>
          </cell>
          <cell r="E2166" t="str">
            <v>NM</v>
          </cell>
          <cell r="F2166">
            <v>33448</v>
          </cell>
          <cell r="G2166">
            <v>117177692</v>
          </cell>
          <cell r="H2166">
            <v>12713</v>
          </cell>
          <cell r="I2166">
            <v>30585435</v>
          </cell>
          <cell r="J2166">
            <v>46161</v>
          </cell>
          <cell r="K2166">
            <v>147763127</v>
          </cell>
        </row>
        <row r="2167">
          <cell r="B2167">
            <v>2012</v>
          </cell>
          <cell r="E2167" t="str">
            <v>NY</v>
          </cell>
          <cell r="F2167">
            <v>337690</v>
          </cell>
          <cell r="G2167">
            <v>1934313262</v>
          </cell>
          <cell r="H2167">
            <v>130282</v>
          </cell>
          <cell r="I2167">
            <v>424736255</v>
          </cell>
          <cell r="J2167">
            <v>467972</v>
          </cell>
          <cell r="K2167">
            <v>2359049517</v>
          </cell>
        </row>
        <row r="2168">
          <cell r="B2168">
            <v>2012</v>
          </cell>
          <cell r="E2168" t="str">
            <v>NC</v>
          </cell>
          <cell r="F2168">
            <v>155244</v>
          </cell>
          <cell r="G2168">
            <v>542853020</v>
          </cell>
          <cell r="H2168">
            <v>54607</v>
          </cell>
          <cell r="I2168">
            <v>124461765</v>
          </cell>
          <cell r="J2168">
            <v>209851</v>
          </cell>
          <cell r="K2168">
            <v>667314785</v>
          </cell>
        </row>
        <row r="2169">
          <cell r="B2169">
            <v>2012</v>
          </cell>
          <cell r="E2169" t="str">
            <v>ND</v>
          </cell>
          <cell r="F2169">
            <v>12101</v>
          </cell>
          <cell r="G2169">
            <v>45255269</v>
          </cell>
          <cell r="H2169">
            <v>3950</v>
          </cell>
          <cell r="I2169">
            <v>12140517</v>
          </cell>
          <cell r="J2169">
            <v>16051</v>
          </cell>
          <cell r="K2169">
            <v>57395786</v>
          </cell>
        </row>
        <row r="2170">
          <cell r="B2170">
            <v>2012</v>
          </cell>
          <cell r="E2170" t="str">
            <v>OH</v>
          </cell>
          <cell r="F2170">
            <v>159634</v>
          </cell>
          <cell r="G2170">
            <v>717937911</v>
          </cell>
          <cell r="H2170">
            <v>80299</v>
          </cell>
          <cell r="I2170">
            <v>215471459</v>
          </cell>
          <cell r="J2170">
            <v>239933</v>
          </cell>
          <cell r="K2170">
            <v>933409370</v>
          </cell>
        </row>
        <row r="2171">
          <cell r="B2171">
            <v>2012</v>
          </cell>
          <cell r="E2171" t="str">
            <v>OK</v>
          </cell>
          <cell r="F2171">
            <v>63497</v>
          </cell>
          <cell r="G2171">
            <v>207061167</v>
          </cell>
          <cell r="H2171">
            <v>28654</v>
          </cell>
          <cell r="I2171">
            <v>58861028</v>
          </cell>
          <cell r="J2171">
            <v>92151</v>
          </cell>
          <cell r="K2171">
            <v>265922195</v>
          </cell>
        </row>
        <row r="2172">
          <cell r="B2172">
            <v>2012</v>
          </cell>
          <cell r="E2172" t="str">
            <v>OR</v>
          </cell>
          <cell r="F2172">
            <v>45562</v>
          </cell>
          <cell r="G2172">
            <v>186308888</v>
          </cell>
          <cell r="H2172">
            <v>19547</v>
          </cell>
          <cell r="I2172">
            <v>59389311</v>
          </cell>
          <cell r="J2172">
            <v>65109</v>
          </cell>
          <cell r="K2172">
            <v>245698199</v>
          </cell>
        </row>
        <row r="2173">
          <cell r="B2173">
            <v>2012</v>
          </cell>
          <cell r="E2173" t="str">
            <v>PA</v>
          </cell>
          <cell r="F2173">
            <v>177367</v>
          </cell>
          <cell r="G2173">
            <v>841037217</v>
          </cell>
          <cell r="H2173">
            <v>73742</v>
          </cell>
          <cell r="I2173">
            <v>223520915</v>
          </cell>
          <cell r="J2173">
            <v>251109</v>
          </cell>
          <cell r="K2173">
            <v>1064558132</v>
          </cell>
        </row>
        <row r="2174">
          <cell r="B2174">
            <v>2012</v>
          </cell>
          <cell r="E2174" t="str">
            <v>RI</v>
          </cell>
          <cell r="F2174">
            <v>16518</v>
          </cell>
          <cell r="G2174">
            <v>91073090</v>
          </cell>
          <cell r="H2174">
            <v>4098</v>
          </cell>
          <cell r="I2174">
            <v>13136424</v>
          </cell>
          <cell r="J2174">
            <v>20616</v>
          </cell>
          <cell r="K2174">
            <v>104209514</v>
          </cell>
        </row>
        <row r="2175">
          <cell r="B2175">
            <v>2012</v>
          </cell>
          <cell r="E2175" t="str">
            <v>SC</v>
          </cell>
          <cell r="F2175">
            <v>72512</v>
          </cell>
          <cell r="G2175">
            <v>264370463</v>
          </cell>
          <cell r="H2175">
            <v>29659</v>
          </cell>
          <cell r="I2175">
            <v>66781007</v>
          </cell>
          <cell r="J2175">
            <v>102171</v>
          </cell>
          <cell r="K2175">
            <v>331151470</v>
          </cell>
        </row>
        <row r="2176">
          <cell r="B2176">
            <v>2012</v>
          </cell>
          <cell r="E2176" t="str">
            <v>SD</v>
          </cell>
          <cell r="F2176">
            <v>14678</v>
          </cell>
          <cell r="G2176">
            <v>47888711</v>
          </cell>
          <cell r="H2176">
            <v>5026</v>
          </cell>
          <cell r="I2176">
            <v>12311731</v>
          </cell>
          <cell r="J2176">
            <v>19704</v>
          </cell>
          <cell r="K2176">
            <v>60200442</v>
          </cell>
        </row>
        <row r="2177">
          <cell r="B2177">
            <v>2012</v>
          </cell>
          <cell r="E2177" t="str">
            <v>TN</v>
          </cell>
          <cell r="F2177">
            <v>94838</v>
          </cell>
          <cell r="G2177">
            <v>319097975</v>
          </cell>
          <cell r="H2177">
            <v>38842</v>
          </cell>
          <cell r="I2177">
            <v>81649575</v>
          </cell>
          <cell r="J2177">
            <v>133680</v>
          </cell>
          <cell r="K2177">
            <v>400747550</v>
          </cell>
        </row>
        <row r="2178">
          <cell r="B2178">
            <v>2012</v>
          </cell>
          <cell r="E2178" t="str">
            <v>TX</v>
          </cell>
          <cell r="F2178">
            <v>467176</v>
          </cell>
          <cell r="G2178">
            <v>1757531381</v>
          </cell>
          <cell r="H2178">
            <v>215617</v>
          </cell>
          <cell r="I2178">
            <v>521916027</v>
          </cell>
          <cell r="J2178">
            <v>682793</v>
          </cell>
          <cell r="K2178">
            <v>2279447408</v>
          </cell>
        </row>
        <row r="2179">
          <cell r="B2179">
            <v>2012</v>
          </cell>
          <cell r="E2179" t="str">
            <v>UT</v>
          </cell>
          <cell r="F2179">
            <v>36656</v>
          </cell>
          <cell r="G2179">
            <v>137826057</v>
          </cell>
          <cell r="H2179">
            <v>18373</v>
          </cell>
          <cell r="I2179">
            <v>47654072</v>
          </cell>
          <cell r="J2179">
            <v>55029</v>
          </cell>
          <cell r="K2179">
            <v>185480129</v>
          </cell>
        </row>
        <row r="2180">
          <cell r="B2180">
            <v>2012</v>
          </cell>
          <cell r="E2180" t="str">
            <v>VT</v>
          </cell>
          <cell r="F2180">
            <v>16561</v>
          </cell>
          <cell r="G2180">
            <v>63373311</v>
          </cell>
          <cell r="H2180">
            <v>4704</v>
          </cell>
          <cell r="I2180">
            <v>13937232</v>
          </cell>
          <cell r="J2180">
            <v>21265</v>
          </cell>
          <cell r="K2180">
            <v>77310543</v>
          </cell>
        </row>
        <row r="2181">
          <cell r="B2181">
            <v>2012</v>
          </cell>
          <cell r="E2181" t="str">
            <v>VA</v>
          </cell>
          <cell r="F2181">
            <v>145266</v>
          </cell>
          <cell r="G2181">
            <v>587190276</v>
          </cell>
          <cell r="H2181">
            <v>59072</v>
          </cell>
          <cell r="I2181">
            <v>142858356</v>
          </cell>
          <cell r="J2181">
            <v>204338</v>
          </cell>
          <cell r="K2181">
            <v>730048632</v>
          </cell>
        </row>
        <row r="2182">
          <cell r="B2182">
            <v>2012</v>
          </cell>
          <cell r="E2182" t="str">
            <v>WA</v>
          </cell>
          <cell r="F2182">
            <v>75389</v>
          </cell>
          <cell r="G2182">
            <v>374030765</v>
          </cell>
          <cell r="H2182">
            <v>30202</v>
          </cell>
          <cell r="I2182">
            <v>117565022</v>
          </cell>
          <cell r="J2182">
            <v>105591</v>
          </cell>
          <cell r="K2182">
            <v>491595787</v>
          </cell>
        </row>
        <row r="2183">
          <cell r="B2183">
            <v>2012</v>
          </cell>
          <cell r="E2183" t="str">
            <v>WV</v>
          </cell>
          <cell r="F2183">
            <v>28627</v>
          </cell>
          <cell r="G2183">
            <v>108998301</v>
          </cell>
          <cell r="H2183">
            <v>15056</v>
          </cell>
          <cell r="I2183">
            <v>37410835</v>
          </cell>
          <cell r="J2183">
            <v>43683</v>
          </cell>
          <cell r="K2183">
            <v>146409136</v>
          </cell>
        </row>
        <row r="2184">
          <cell r="B2184">
            <v>2012</v>
          </cell>
          <cell r="E2184" t="str">
            <v>WI</v>
          </cell>
          <cell r="F2184">
            <v>87146</v>
          </cell>
          <cell r="G2184">
            <v>373362967</v>
          </cell>
          <cell r="H2184">
            <v>28142</v>
          </cell>
          <cell r="I2184">
            <v>84735160</v>
          </cell>
          <cell r="J2184">
            <v>115288</v>
          </cell>
          <cell r="K2184">
            <v>458098127</v>
          </cell>
        </row>
        <row r="2185">
          <cell r="B2185">
            <v>2012</v>
          </cell>
          <cell r="E2185" t="str">
            <v>WY</v>
          </cell>
          <cell r="F2185">
            <v>13040</v>
          </cell>
          <cell r="G2185">
            <v>55313911</v>
          </cell>
          <cell r="H2185">
            <v>6013</v>
          </cell>
          <cell r="I2185">
            <v>16299980</v>
          </cell>
          <cell r="J2185">
            <v>19053</v>
          </cell>
          <cell r="K2185">
            <v>71613891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h_4th"/>
      <sheetName val="Math_8th"/>
      <sheetName val="Reading_4th"/>
      <sheetName val="Reading_8th"/>
    </sheetNames>
    <sheetDataSet>
      <sheetData sheetId="0">
        <row r="2">
          <cell r="B2" t="str">
            <v>United States</v>
          </cell>
          <cell r="C2">
            <v>241.550783175736</v>
          </cell>
        </row>
        <row r="3">
          <cell r="B3" t="str">
            <v>Alabama</v>
          </cell>
          <cell r="C3">
            <v>232.86133246614801</v>
          </cell>
        </row>
        <row r="4">
          <cell r="B4" t="str">
            <v>Alaska</v>
          </cell>
          <cell r="C4">
            <v>236.122004416339</v>
          </cell>
        </row>
        <row r="5">
          <cell r="B5" t="str">
            <v>Arizona</v>
          </cell>
          <cell r="C5">
            <v>240.304911470576</v>
          </cell>
        </row>
        <row r="6">
          <cell r="B6" t="str">
            <v>Arkansas</v>
          </cell>
          <cell r="C6">
            <v>239.89052210004999</v>
          </cell>
        </row>
        <row r="7">
          <cell r="B7" t="str">
            <v>California</v>
          </cell>
          <cell r="C7">
            <v>233.65446462441301</v>
          </cell>
        </row>
        <row r="8">
          <cell r="B8" t="str">
            <v>Colorado</v>
          </cell>
          <cell r="C8">
            <v>246.975708032011</v>
          </cell>
        </row>
        <row r="9">
          <cell r="B9" t="str">
            <v>Connecticut</v>
          </cell>
          <cell r="C9">
            <v>243.44029739420199</v>
          </cell>
        </row>
        <row r="10">
          <cell r="B10" t="str">
            <v>Delaware</v>
          </cell>
          <cell r="C10">
            <v>243.10775818267601</v>
          </cell>
        </row>
        <row r="11">
          <cell r="B11" t="str">
            <v>District of Columbia</v>
          </cell>
          <cell r="C11">
            <v>228.567253872576</v>
          </cell>
        </row>
        <row r="12">
          <cell r="B12" t="str">
            <v>Florida</v>
          </cell>
          <cell r="C12">
            <v>241.67580956684299</v>
          </cell>
        </row>
        <row r="13">
          <cell r="B13" t="str">
            <v>Georgia</v>
          </cell>
          <cell r="C13">
            <v>240.04723664593001</v>
          </cell>
        </row>
        <row r="14">
          <cell r="B14" t="str">
            <v>Hawaii</v>
          </cell>
          <cell r="C14">
            <v>243.30861894116299</v>
          </cell>
        </row>
        <row r="15">
          <cell r="B15" t="str">
            <v>Idaho</v>
          </cell>
          <cell r="C15">
            <v>240.72201984293599</v>
          </cell>
        </row>
        <row r="16">
          <cell r="B16" t="str">
            <v>Illinois</v>
          </cell>
          <cell r="C16">
            <v>239.000204017003</v>
          </cell>
        </row>
        <row r="17">
          <cell r="B17" t="str">
            <v>Indiana</v>
          </cell>
          <cell r="C17">
            <v>248.59677735800199</v>
          </cell>
        </row>
        <row r="18">
          <cell r="B18" t="str">
            <v>Iowa</v>
          </cell>
          <cell r="C18">
            <v>245.79350554684299</v>
          </cell>
        </row>
        <row r="19">
          <cell r="B19" t="str">
            <v>Kansas</v>
          </cell>
          <cell r="C19">
            <v>246.185701870944</v>
          </cell>
        </row>
        <row r="20">
          <cell r="B20" t="str">
            <v>Kentucky</v>
          </cell>
          <cell r="C20">
            <v>241.46992679471199</v>
          </cell>
        </row>
        <row r="21">
          <cell r="B21" t="str">
            <v>Louisiana</v>
          </cell>
          <cell r="C21">
            <v>231.36630864379001</v>
          </cell>
        </row>
        <row r="22">
          <cell r="B22" t="str">
            <v>Maine</v>
          </cell>
          <cell r="C22">
            <v>245.84700179867201</v>
          </cell>
        </row>
        <row r="23">
          <cell r="B23" t="str">
            <v>Maryland</v>
          </cell>
          <cell r="C23">
            <v>245.16937954677499</v>
          </cell>
        </row>
        <row r="24">
          <cell r="B24" t="str">
            <v>Massachusetts</v>
          </cell>
          <cell r="C24">
            <v>253.03378520177901</v>
          </cell>
        </row>
        <row r="25">
          <cell r="B25" t="str">
            <v>Michigan</v>
          </cell>
          <cell r="C25">
            <v>236.819778402754</v>
          </cell>
        </row>
        <row r="26">
          <cell r="B26" t="str">
            <v>Minnesota</v>
          </cell>
          <cell r="C26">
            <v>253.42096113320201</v>
          </cell>
        </row>
        <row r="27">
          <cell r="B27" t="str">
            <v>Mississippi</v>
          </cell>
          <cell r="C27">
            <v>231.105721411129</v>
          </cell>
        </row>
        <row r="28">
          <cell r="B28" t="str">
            <v>Missouri</v>
          </cell>
          <cell r="C28">
            <v>239.54836193005499</v>
          </cell>
        </row>
        <row r="29">
          <cell r="B29" t="str">
            <v>Montana</v>
          </cell>
          <cell r="C29">
            <v>243.69888459472</v>
          </cell>
        </row>
        <row r="30">
          <cell r="B30" t="str">
            <v>Nebraska</v>
          </cell>
          <cell r="C30">
            <v>243.157929125431</v>
          </cell>
        </row>
        <row r="31">
          <cell r="B31" t="str">
            <v>Nevada</v>
          </cell>
          <cell r="C31">
            <v>236.262899387868</v>
          </cell>
        </row>
        <row r="32">
          <cell r="B32" t="str">
            <v>New Hampshire</v>
          </cell>
          <cell r="C32">
            <v>252.993525166642</v>
          </cell>
        </row>
        <row r="33">
          <cell r="B33" t="str">
            <v>New Jersey</v>
          </cell>
          <cell r="C33">
            <v>246.87090919859301</v>
          </cell>
        </row>
        <row r="34">
          <cell r="B34" t="str">
            <v>New Mexico</v>
          </cell>
          <cell r="C34">
            <v>232.78143293135599</v>
          </cell>
        </row>
        <row r="35">
          <cell r="B35" t="str">
            <v>New York</v>
          </cell>
          <cell r="C35">
            <v>240.34981686683901</v>
          </cell>
        </row>
        <row r="36">
          <cell r="B36" t="str">
            <v>North Carolina</v>
          </cell>
          <cell r="C36">
            <v>244.80173289298301</v>
          </cell>
        </row>
        <row r="37">
          <cell r="B37" t="str">
            <v>North Dakota</v>
          </cell>
          <cell r="C37">
            <v>246.42479488949601</v>
          </cell>
        </row>
        <row r="38">
          <cell r="B38" t="str">
            <v>Ohio</v>
          </cell>
          <cell r="C38">
            <v>245.54979690511399</v>
          </cell>
        </row>
        <row r="39">
          <cell r="B39" t="str">
            <v>Oklahoma</v>
          </cell>
          <cell r="C39">
            <v>238.92187747804101</v>
          </cell>
        </row>
        <row r="40">
          <cell r="B40" t="str">
            <v>Oregon</v>
          </cell>
          <cell r="C40">
            <v>240.09925201800601</v>
          </cell>
        </row>
        <row r="41">
          <cell r="B41" t="str">
            <v>Pennsylvania</v>
          </cell>
          <cell r="C41">
            <v>244.01261996429699</v>
          </cell>
        </row>
        <row r="42">
          <cell r="B42" t="str">
            <v>Rhode Island</v>
          </cell>
          <cell r="C42">
            <v>241.41673523663499</v>
          </cell>
        </row>
        <row r="43">
          <cell r="B43" t="str">
            <v>South Carolina</v>
          </cell>
          <cell r="C43">
            <v>236.62589974270401</v>
          </cell>
        </row>
        <row r="44">
          <cell r="B44" t="str">
            <v>South Dakota</v>
          </cell>
          <cell r="C44">
            <v>240.98109972224199</v>
          </cell>
        </row>
        <row r="45">
          <cell r="B45" t="str">
            <v>Tennessee</v>
          </cell>
          <cell r="C45">
            <v>239.774787022732</v>
          </cell>
        </row>
        <row r="46">
          <cell r="B46" t="str">
            <v>Texas</v>
          </cell>
          <cell r="C46">
            <v>241.92628874050499</v>
          </cell>
        </row>
        <row r="47">
          <cell r="B47" t="str">
            <v>Utah</v>
          </cell>
          <cell r="C47">
            <v>242.82068873480799</v>
          </cell>
        </row>
        <row r="48">
          <cell r="B48" t="str">
            <v>Vermont</v>
          </cell>
          <cell r="C48">
            <v>247.80329473820899</v>
          </cell>
        </row>
        <row r="49">
          <cell r="B49" t="str">
            <v>Virginia</v>
          </cell>
          <cell r="C49">
            <v>246.177456938875</v>
          </cell>
        </row>
        <row r="50">
          <cell r="B50" t="str">
            <v>Washington</v>
          </cell>
          <cell r="C50">
            <v>246.288338069866</v>
          </cell>
        </row>
        <row r="51">
          <cell r="B51" t="str">
            <v>West Virginia</v>
          </cell>
          <cell r="C51">
            <v>237.44063266434199</v>
          </cell>
        </row>
        <row r="52">
          <cell r="B52" t="str">
            <v>Wisconsin</v>
          </cell>
          <cell r="C52">
            <v>244.706291648161</v>
          </cell>
        </row>
        <row r="53">
          <cell r="B53" t="str">
            <v>Wyoming</v>
          </cell>
          <cell r="C53">
            <v>246.52240092011499</v>
          </cell>
        </row>
        <row r="54">
          <cell r="B54" t="str">
            <v>DoDEA</v>
          </cell>
          <cell r="C54">
            <v>245.011026513753</v>
          </cell>
        </row>
        <row r="55">
          <cell r="B55" t="str">
            <v>United States</v>
          </cell>
          <cell r="C55">
            <v>240.68320582819999</v>
          </cell>
        </row>
        <row r="56">
          <cell r="B56" t="str">
            <v>Alabama</v>
          </cell>
          <cell r="C56">
            <v>231.286019035945</v>
          </cell>
        </row>
        <row r="57">
          <cell r="B57" t="str">
            <v>Alaska</v>
          </cell>
          <cell r="C57">
            <v>236.35965802610701</v>
          </cell>
        </row>
        <row r="58">
          <cell r="B58" t="str">
            <v>Arizona</v>
          </cell>
          <cell r="C58">
            <v>235.157597045644</v>
          </cell>
        </row>
        <row r="59">
          <cell r="B59" t="str">
            <v>Arkansas</v>
          </cell>
          <cell r="C59">
            <v>237.810156979715</v>
          </cell>
        </row>
        <row r="60">
          <cell r="B60" t="str">
            <v>California</v>
          </cell>
          <cell r="C60">
            <v>234.164993212459</v>
          </cell>
        </row>
        <row r="61">
          <cell r="B61" t="str">
            <v>Colorado</v>
          </cell>
          <cell r="C61">
            <v>244.45609711010201</v>
          </cell>
        </row>
        <row r="62">
          <cell r="B62" t="str">
            <v>Connecticut</v>
          </cell>
          <cell r="C62">
            <v>242.41340690339601</v>
          </cell>
        </row>
        <row r="63">
          <cell r="B63" t="str">
            <v>Delaware</v>
          </cell>
          <cell r="C63">
            <v>240.359832433478</v>
          </cell>
        </row>
        <row r="64">
          <cell r="B64" t="str">
            <v>District of Columbia</v>
          </cell>
          <cell r="C64">
            <v>221.80828312175299</v>
          </cell>
        </row>
        <row r="65">
          <cell r="B65" t="str">
            <v>Florida</v>
          </cell>
          <cell r="C65">
            <v>239.82645103878701</v>
          </cell>
        </row>
        <row r="66">
          <cell r="B66" t="str">
            <v>Georgia</v>
          </cell>
          <cell r="C66">
            <v>238.366542086539</v>
          </cell>
        </row>
        <row r="67">
          <cell r="B67" t="str">
            <v>Hawaii</v>
          </cell>
          <cell r="C67">
            <v>238.82192776062001</v>
          </cell>
        </row>
        <row r="68">
          <cell r="B68" t="str">
            <v>Idaho</v>
          </cell>
          <cell r="C68">
            <v>240.328832465338</v>
          </cell>
        </row>
        <row r="69">
          <cell r="B69" t="str">
            <v>Illinois</v>
          </cell>
          <cell r="C69">
            <v>238.83687893232801</v>
          </cell>
        </row>
        <row r="70">
          <cell r="B70" t="str">
            <v>Indiana</v>
          </cell>
          <cell r="C70">
            <v>243.83687596655301</v>
          </cell>
        </row>
        <row r="71">
          <cell r="B71" t="str">
            <v>Iowa</v>
          </cell>
          <cell r="C71">
            <v>242.60487294847201</v>
          </cell>
        </row>
        <row r="72">
          <cell r="B72" t="str">
            <v>Kansas</v>
          </cell>
          <cell r="C72">
            <v>246.255334791443</v>
          </cell>
        </row>
        <row r="73">
          <cell r="B73" t="str">
            <v>Kentucky</v>
          </cell>
          <cell r="C73">
            <v>240.83070024317001</v>
          </cell>
        </row>
        <row r="74">
          <cell r="B74" t="str">
            <v>Louisiana</v>
          </cell>
          <cell r="C74">
            <v>230.77886927013199</v>
          </cell>
        </row>
        <row r="75">
          <cell r="B75" t="str">
            <v>Maine</v>
          </cell>
          <cell r="C75">
            <v>244.257016536718</v>
          </cell>
        </row>
        <row r="76">
          <cell r="B76" t="str">
            <v>Maryland</v>
          </cell>
          <cell r="C76">
            <v>247.10655581379501</v>
          </cell>
        </row>
        <row r="77">
          <cell r="B77" t="str">
            <v>Massachusetts</v>
          </cell>
          <cell r="C77">
            <v>253.39645576404999</v>
          </cell>
        </row>
        <row r="78">
          <cell r="B78" t="str">
            <v>Michigan</v>
          </cell>
          <cell r="C78">
            <v>236.40221370650701</v>
          </cell>
        </row>
        <row r="79">
          <cell r="B79" t="str">
            <v>Minnesota</v>
          </cell>
          <cell r="C79">
            <v>249.186686145154</v>
          </cell>
        </row>
        <row r="80">
          <cell r="B80" t="str">
            <v>Mississippi</v>
          </cell>
          <cell r="C80">
            <v>229.868022217831</v>
          </cell>
        </row>
        <row r="81">
          <cell r="B81" t="str">
            <v>Missouri</v>
          </cell>
          <cell r="C81">
            <v>240.49483104315601</v>
          </cell>
        </row>
        <row r="82">
          <cell r="B82" t="str">
            <v>Montana</v>
          </cell>
          <cell r="C82">
            <v>243.79660654162399</v>
          </cell>
        </row>
        <row r="83">
          <cell r="B83" t="str">
            <v>Nebraska</v>
          </cell>
          <cell r="C83">
            <v>239.803268650576</v>
          </cell>
        </row>
        <row r="84">
          <cell r="B84" t="str">
            <v>Nevada</v>
          </cell>
          <cell r="C84">
            <v>237.03187887313899</v>
          </cell>
        </row>
        <row r="85">
          <cell r="B85" t="str">
            <v>New Hampshire</v>
          </cell>
          <cell r="C85">
            <v>251.77883682247</v>
          </cell>
        </row>
        <row r="86">
          <cell r="B86" t="str">
            <v>New Jersey</v>
          </cell>
          <cell r="C86">
            <v>248.004162561751</v>
          </cell>
        </row>
        <row r="87">
          <cell r="B87" t="str">
            <v>New Mexico</v>
          </cell>
          <cell r="C87">
            <v>232.84037073408101</v>
          </cell>
        </row>
        <row r="88">
          <cell r="B88" t="str">
            <v>New York</v>
          </cell>
          <cell r="C88">
            <v>237.51994261854199</v>
          </cell>
        </row>
        <row r="89">
          <cell r="B89" t="str">
            <v>North Carolina</v>
          </cell>
          <cell r="C89">
            <v>244.51790076388201</v>
          </cell>
        </row>
        <row r="90">
          <cell r="B90" t="str">
            <v>North Dakota</v>
          </cell>
          <cell r="C90">
            <v>245.156415994783</v>
          </cell>
        </row>
        <row r="91">
          <cell r="B91" t="str">
            <v>Ohio</v>
          </cell>
          <cell r="C91">
            <v>244.03862155215501</v>
          </cell>
        </row>
        <row r="92">
          <cell r="B92" t="str">
            <v>Oklahoma</v>
          </cell>
          <cell r="C92">
            <v>237.429082274302</v>
          </cell>
        </row>
        <row r="93">
          <cell r="B93" t="str">
            <v>Oregon</v>
          </cell>
          <cell r="C93">
            <v>236.91449704746799</v>
          </cell>
        </row>
        <row r="94">
          <cell r="B94" t="str">
            <v>Pennsylvania</v>
          </cell>
          <cell r="C94">
            <v>245.65491028927201</v>
          </cell>
        </row>
        <row r="95">
          <cell r="B95" t="str">
            <v>Rhode Island</v>
          </cell>
          <cell r="C95">
            <v>241.624774676562</v>
          </cell>
        </row>
        <row r="96">
          <cell r="B96" t="str">
            <v>South Carolina</v>
          </cell>
          <cell r="C96">
            <v>237.30302497530701</v>
          </cell>
        </row>
        <row r="97">
          <cell r="B97" t="str">
            <v>South Dakota</v>
          </cell>
          <cell r="C97">
            <v>240.979792262817</v>
          </cell>
        </row>
        <row r="98">
          <cell r="B98" t="str">
            <v>Tennessee</v>
          </cell>
          <cell r="C98">
            <v>232.901116982931</v>
          </cell>
        </row>
        <row r="99">
          <cell r="B99" t="str">
            <v>Texas</v>
          </cell>
          <cell r="C99">
            <v>241.10179365066</v>
          </cell>
        </row>
        <row r="100">
          <cell r="B100" t="str">
            <v>Utah</v>
          </cell>
          <cell r="C100">
            <v>242.53751311453101</v>
          </cell>
        </row>
        <row r="101">
          <cell r="B101" t="str">
            <v>Vermont</v>
          </cell>
          <cell r="C101">
            <v>246.63972992232101</v>
          </cell>
        </row>
        <row r="102">
          <cell r="B102" t="str">
            <v>Virginia</v>
          </cell>
          <cell r="C102">
            <v>245.33361814376599</v>
          </cell>
        </row>
        <row r="103">
          <cell r="B103" t="str">
            <v>Washington</v>
          </cell>
          <cell r="C103">
            <v>243.182884658018</v>
          </cell>
        </row>
        <row r="104">
          <cell r="B104" t="str">
            <v>West Virginia</v>
          </cell>
          <cell r="C104">
            <v>234.65580675893199</v>
          </cell>
        </row>
        <row r="105">
          <cell r="B105" t="str">
            <v>Wisconsin</v>
          </cell>
          <cell r="C105">
            <v>244.691865519641</v>
          </cell>
        </row>
        <row r="106">
          <cell r="B106" t="str">
            <v>Wyoming</v>
          </cell>
          <cell r="C106">
            <v>243.87443502756301</v>
          </cell>
        </row>
        <row r="107">
          <cell r="B107" t="str">
            <v>DoDEA</v>
          </cell>
          <cell r="C107">
            <v>240.82096565367101</v>
          </cell>
        </row>
      </sheetData>
      <sheetData sheetId="1">
        <row r="2">
          <cell r="B2" t="str">
            <v>Alabama</v>
          </cell>
          <cell r="C2">
            <v>269.194280616502</v>
          </cell>
        </row>
        <row r="3">
          <cell r="B3" t="str">
            <v>Alaska</v>
          </cell>
          <cell r="C3">
            <v>281.559572836526</v>
          </cell>
        </row>
        <row r="4">
          <cell r="B4" t="str">
            <v>Arizona</v>
          </cell>
          <cell r="C4">
            <v>279.72226796250499</v>
          </cell>
        </row>
        <row r="5">
          <cell r="B5" t="str">
            <v>Arkansas</v>
          </cell>
          <cell r="C5">
            <v>277.91480245625797</v>
          </cell>
        </row>
        <row r="6">
          <cell r="B6" t="str">
            <v>California</v>
          </cell>
          <cell r="C6">
            <v>275.90135065219698</v>
          </cell>
        </row>
        <row r="7">
          <cell r="B7" t="str">
            <v>Colorado</v>
          </cell>
          <cell r="C7">
            <v>289.68180010958002</v>
          </cell>
        </row>
        <row r="8">
          <cell r="B8" t="str">
            <v>Connecticut</v>
          </cell>
          <cell r="C8">
            <v>285.24397227411902</v>
          </cell>
        </row>
        <row r="9">
          <cell r="B9" t="str">
            <v>Delaware</v>
          </cell>
          <cell r="C9">
            <v>282.33829859654799</v>
          </cell>
        </row>
        <row r="10">
          <cell r="B10" t="str">
            <v>District of Columbia</v>
          </cell>
          <cell r="C10">
            <v>265.25936571250799</v>
          </cell>
        </row>
        <row r="11">
          <cell r="B11" t="str">
            <v>Florida</v>
          </cell>
          <cell r="C11">
            <v>280.85583955400801</v>
          </cell>
        </row>
        <row r="12">
          <cell r="B12" t="str">
            <v>Georgia</v>
          </cell>
          <cell r="C12">
            <v>279.17911091245401</v>
          </cell>
        </row>
        <row r="13">
          <cell r="B13" t="str">
            <v>Hawaii</v>
          </cell>
          <cell r="C13">
            <v>281.41292228842502</v>
          </cell>
        </row>
        <row r="14">
          <cell r="B14" t="str">
            <v>Idaho</v>
          </cell>
          <cell r="C14">
            <v>286.41388162975699</v>
          </cell>
        </row>
        <row r="15">
          <cell r="B15" t="str">
            <v>Illinois</v>
          </cell>
          <cell r="C15">
            <v>284.89764716416897</v>
          </cell>
        </row>
        <row r="16">
          <cell r="B16" t="str">
            <v>Indiana</v>
          </cell>
          <cell r="C16">
            <v>287.76765383302302</v>
          </cell>
        </row>
        <row r="17">
          <cell r="B17" t="str">
            <v>Iowa</v>
          </cell>
          <cell r="C17">
            <v>285.07013777479</v>
          </cell>
        </row>
        <row r="18">
          <cell r="B18" t="str">
            <v>Kansas</v>
          </cell>
          <cell r="C18">
            <v>289.51825607813498</v>
          </cell>
        </row>
        <row r="19">
          <cell r="B19" t="str">
            <v>Kentucky</v>
          </cell>
          <cell r="C19">
            <v>280.64544247635001</v>
          </cell>
        </row>
        <row r="20">
          <cell r="B20" t="str">
            <v>Louisiana</v>
          </cell>
          <cell r="C20">
            <v>272.76096647842598</v>
          </cell>
        </row>
        <row r="21">
          <cell r="B21" t="str">
            <v>Maine</v>
          </cell>
          <cell r="C21">
            <v>288.73115973795598</v>
          </cell>
        </row>
        <row r="22">
          <cell r="B22" t="str">
            <v>Maryland</v>
          </cell>
          <cell r="C22">
            <v>286.64138110295698</v>
          </cell>
        </row>
        <row r="23">
          <cell r="B23" t="str">
            <v>Massachusetts</v>
          </cell>
          <cell r="C23">
            <v>300.56823501114701</v>
          </cell>
        </row>
        <row r="24">
          <cell r="B24" t="str">
            <v>Michigan</v>
          </cell>
          <cell r="C24">
            <v>280.13359709375197</v>
          </cell>
        </row>
        <row r="25">
          <cell r="B25" t="str">
            <v>Minnesota</v>
          </cell>
          <cell r="C25">
            <v>294.59297260350701</v>
          </cell>
        </row>
        <row r="26">
          <cell r="B26" t="str">
            <v>Mississippi</v>
          </cell>
          <cell r="C26">
            <v>271.16096728724898</v>
          </cell>
        </row>
        <row r="27">
          <cell r="B27" t="str">
            <v>Missouri</v>
          </cell>
          <cell r="C27">
            <v>282.98845791170203</v>
          </cell>
        </row>
        <row r="28">
          <cell r="B28" t="str">
            <v>Montana</v>
          </cell>
          <cell r="C28">
            <v>289.228453008852</v>
          </cell>
        </row>
        <row r="29">
          <cell r="B29" t="str">
            <v>Nebraska</v>
          </cell>
          <cell r="C29">
            <v>285.06134847345402</v>
          </cell>
        </row>
        <row r="30">
          <cell r="B30" t="str">
            <v>Nevada</v>
          </cell>
          <cell r="C30">
            <v>278.28668090861999</v>
          </cell>
        </row>
        <row r="31">
          <cell r="B31" t="str">
            <v>New Hampshire</v>
          </cell>
          <cell r="C31">
            <v>295.665123344221</v>
          </cell>
        </row>
        <row r="32">
          <cell r="B32" t="str">
            <v>New Jersey</v>
          </cell>
          <cell r="C32">
            <v>296.053351131027</v>
          </cell>
        </row>
        <row r="33">
          <cell r="B33" t="str">
            <v>New Mexico</v>
          </cell>
          <cell r="C33">
            <v>272.76180889422898</v>
          </cell>
        </row>
        <row r="34">
          <cell r="B34" t="str">
            <v>New York</v>
          </cell>
          <cell r="C34">
            <v>281.80778783165101</v>
          </cell>
        </row>
        <row r="35">
          <cell r="B35" t="str">
            <v>North Carolina</v>
          </cell>
          <cell r="C35">
            <v>285.64538842486701</v>
          </cell>
        </row>
        <row r="36">
          <cell r="B36" t="str">
            <v>North Dakota</v>
          </cell>
          <cell r="C36">
            <v>290.51511126098097</v>
          </cell>
        </row>
        <row r="37">
          <cell r="B37" t="str">
            <v>Ohio</v>
          </cell>
          <cell r="C37">
            <v>289.52809675218498</v>
          </cell>
        </row>
        <row r="38">
          <cell r="B38" t="str">
            <v>Oklahoma</v>
          </cell>
          <cell r="C38">
            <v>275.50673202657703</v>
          </cell>
        </row>
        <row r="39">
          <cell r="B39" t="str">
            <v>Oregon</v>
          </cell>
          <cell r="C39">
            <v>283.52458906402398</v>
          </cell>
        </row>
        <row r="40">
          <cell r="B40" t="str">
            <v>Pennsylvania</v>
          </cell>
          <cell r="C40">
            <v>289.62365163333902</v>
          </cell>
        </row>
        <row r="41">
          <cell r="B41" t="str">
            <v>Rhode Island</v>
          </cell>
          <cell r="C41">
            <v>284.09221221480499</v>
          </cell>
        </row>
        <row r="42">
          <cell r="B42" t="str">
            <v>South Carolina</v>
          </cell>
          <cell r="C42">
            <v>279.82460857853698</v>
          </cell>
        </row>
        <row r="43">
          <cell r="B43" t="str">
            <v>South Dakota</v>
          </cell>
          <cell r="C43">
            <v>287.27039062565302</v>
          </cell>
        </row>
        <row r="44">
          <cell r="B44" t="str">
            <v>Tennessee</v>
          </cell>
          <cell r="C44">
            <v>277.72012726964101</v>
          </cell>
        </row>
        <row r="45">
          <cell r="B45" t="str">
            <v>Texas</v>
          </cell>
          <cell r="C45">
            <v>288.19896759918799</v>
          </cell>
        </row>
        <row r="46">
          <cell r="B46" t="str">
            <v>Utah</v>
          </cell>
          <cell r="C46">
            <v>284.33148624683798</v>
          </cell>
        </row>
        <row r="47">
          <cell r="B47" t="str">
            <v>Vermont</v>
          </cell>
          <cell r="C47">
            <v>295.46956235746302</v>
          </cell>
        </row>
        <row r="48">
          <cell r="B48" t="str">
            <v>Virginia</v>
          </cell>
          <cell r="C48">
            <v>288.14295951769901</v>
          </cell>
        </row>
        <row r="49">
          <cell r="B49" t="str">
            <v>Washington</v>
          </cell>
          <cell r="C49">
            <v>289.95698874383498</v>
          </cell>
        </row>
        <row r="50">
          <cell r="B50" t="str">
            <v>West Virginia</v>
          </cell>
          <cell r="C50">
            <v>274.43013469789901</v>
          </cell>
        </row>
        <row r="51">
          <cell r="B51" t="str">
            <v>Wisconsin</v>
          </cell>
          <cell r="C51">
            <v>288.74578084165398</v>
          </cell>
        </row>
        <row r="52">
          <cell r="B52" t="str">
            <v>Wyoming</v>
          </cell>
          <cell r="C52">
            <v>288.11913726357801</v>
          </cell>
        </row>
        <row r="53">
          <cell r="B53" t="str">
            <v>DoDEA</v>
          </cell>
          <cell r="C53">
            <v>290.42659392356597</v>
          </cell>
        </row>
        <row r="54">
          <cell r="B54" t="str">
            <v>Alabama</v>
          </cell>
          <cell r="C54">
            <v>269.09651583719</v>
          </cell>
        </row>
        <row r="55">
          <cell r="B55" t="str">
            <v>Alaska</v>
          </cell>
          <cell r="C55">
            <v>283.2727978671</v>
          </cell>
        </row>
        <row r="56">
          <cell r="B56" t="str">
            <v>Arizona</v>
          </cell>
          <cell r="C56">
            <v>279.03350171379299</v>
          </cell>
        </row>
        <row r="57">
          <cell r="B57" t="str">
            <v>Arkansas</v>
          </cell>
          <cell r="C57">
            <v>279.08820501810902</v>
          </cell>
        </row>
        <row r="58">
          <cell r="B58" t="str">
            <v>California</v>
          </cell>
          <cell r="C58">
            <v>272.76980309129101</v>
          </cell>
        </row>
        <row r="59">
          <cell r="B59" t="str">
            <v>Colorado</v>
          </cell>
          <cell r="C59">
            <v>291.74267287089998</v>
          </cell>
        </row>
        <row r="60">
          <cell r="B60" t="str">
            <v>Connecticut</v>
          </cell>
          <cell r="C60">
            <v>286.999944694085</v>
          </cell>
        </row>
        <row r="61">
          <cell r="B61" t="str">
            <v>Delaware</v>
          </cell>
          <cell r="C61">
            <v>282.76996640321602</v>
          </cell>
        </row>
        <row r="62">
          <cell r="B62" t="str">
            <v>District of Columbia</v>
          </cell>
          <cell r="C62">
            <v>260.46687784992002</v>
          </cell>
        </row>
        <row r="63">
          <cell r="B63" t="str">
            <v>Florida</v>
          </cell>
          <cell r="C63">
            <v>277.837035214102</v>
          </cell>
        </row>
        <row r="64">
          <cell r="B64" t="str">
            <v>Georgia</v>
          </cell>
          <cell r="C64">
            <v>278.48361918865601</v>
          </cell>
        </row>
        <row r="65">
          <cell r="B65" t="str">
            <v>Hawaii</v>
          </cell>
          <cell r="C65">
            <v>277.836211052583</v>
          </cell>
        </row>
        <row r="66">
          <cell r="B66" t="str">
            <v>Idaho</v>
          </cell>
          <cell r="C66">
            <v>286.67506325038897</v>
          </cell>
        </row>
        <row r="67">
          <cell r="B67" t="str">
            <v>Illinois</v>
          </cell>
          <cell r="C67">
            <v>283.22813468793902</v>
          </cell>
        </row>
        <row r="68">
          <cell r="B68" t="str">
            <v>Indiana</v>
          </cell>
          <cell r="C68">
            <v>285.00291608664998</v>
          </cell>
        </row>
        <row r="69">
          <cell r="B69" t="str">
            <v>Iowa</v>
          </cell>
          <cell r="C69">
            <v>284.92083605870403</v>
          </cell>
        </row>
        <row r="70">
          <cell r="B70" t="str">
            <v>Kansas</v>
          </cell>
          <cell r="C70">
            <v>289.61928267474002</v>
          </cell>
        </row>
        <row r="71">
          <cell r="B71" t="str">
            <v>Kentucky</v>
          </cell>
          <cell r="C71">
            <v>281.60880970682899</v>
          </cell>
        </row>
        <row r="72">
          <cell r="B72" t="str">
            <v>Louisiana</v>
          </cell>
          <cell r="C72">
            <v>272.84333389263401</v>
          </cell>
        </row>
        <row r="73">
          <cell r="B73" t="str">
            <v>Maine</v>
          </cell>
          <cell r="C73">
            <v>288.73229763660203</v>
          </cell>
        </row>
        <row r="74">
          <cell r="B74" t="str">
            <v>Maryland</v>
          </cell>
          <cell r="C74">
            <v>287.99780225522699</v>
          </cell>
        </row>
        <row r="75">
          <cell r="B75" t="str">
            <v>Massachusetts</v>
          </cell>
          <cell r="C75">
            <v>298.51243110516401</v>
          </cell>
        </row>
        <row r="76">
          <cell r="B76" t="str">
            <v>Michigan</v>
          </cell>
          <cell r="C76">
            <v>280.17651796829801</v>
          </cell>
        </row>
        <row r="77">
          <cell r="B77" t="str">
            <v>Minnesota</v>
          </cell>
          <cell r="C77">
            <v>294.94642281034498</v>
          </cell>
        </row>
        <row r="78">
          <cell r="B78" t="str">
            <v>Mississippi</v>
          </cell>
          <cell r="C78">
            <v>269.23564562475298</v>
          </cell>
        </row>
        <row r="79">
          <cell r="B79" t="str">
            <v>Missouri</v>
          </cell>
          <cell r="C79">
            <v>281.94764624665402</v>
          </cell>
        </row>
        <row r="80">
          <cell r="B80" t="str">
            <v>Montana</v>
          </cell>
          <cell r="C80">
            <v>292.90780427703299</v>
          </cell>
        </row>
        <row r="81">
          <cell r="B81" t="str">
            <v>Nebraska</v>
          </cell>
          <cell r="C81">
            <v>283.197044839966</v>
          </cell>
        </row>
        <row r="82">
          <cell r="B82" t="str">
            <v>Nevada</v>
          </cell>
          <cell r="C82">
            <v>278.11315372616502</v>
          </cell>
        </row>
        <row r="83">
          <cell r="B83" t="str">
            <v>New Hampshire</v>
          </cell>
          <cell r="C83">
            <v>292.10873973776</v>
          </cell>
        </row>
        <row r="84">
          <cell r="B84" t="str">
            <v>New Jersey</v>
          </cell>
          <cell r="C84">
            <v>294.13877136600399</v>
          </cell>
        </row>
        <row r="85">
          <cell r="B85" t="str">
            <v>New Mexico</v>
          </cell>
          <cell r="C85">
            <v>274.45470145695901</v>
          </cell>
        </row>
        <row r="86">
          <cell r="B86" t="str">
            <v>New York</v>
          </cell>
          <cell r="C86">
            <v>280.45302609298602</v>
          </cell>
        </row>
        <row r="87">
          <cell r="B87" t="str">
            <v>North Carolina</v>
          </cell>
          <cell r="C87">
            <v>286.26702824285701</v>
          </cell>
        </row>
        <row r="88">
          <cell r="B88" t="str">
            <v>North Dakota</v>
          </cell>
          <cell r="C88">
            <v>291.99840448577498</v>
          </cell>
        </row>
        <row r="89">
          <cell r="B89" t="str">
            <v>Ohio</v>
          </cell>
          <cell r="C89">
            <v>288.60259683243902</v>
          </cell>
        </row>
        <row r="90">
          <cell r="B90" t="str">
            <v>Oklahoma</v>
          </cell>
          <cell r="C90">
            <v>279.17960818500899</v>
          </cell>
        </row>
        <row r="91">
          <cell r="B91" t="str">
            <v>Oregon</v>
          </cell>
          <cell r="C91">
            <v>282.51820677926099</v>
          </cell>
        </row>
        <row r="92">
          <cell r="B92" t="str">
            <v>Pennsylvania</v>
          </cell>
          <cell r="C92">
            <v>286.10274173594098</v>
          </cell>
        </row>
        <row r="93">
          <cell r="B93" t="str">
            <v>Rhode Island</v>
          </cell>
          <cell r="C93">
            <v>282.87565962289801</v>
          </cell>
        </row>
        <row r="94">
          <cell r="B94" t="str">
            <v>South Carolina</v>
          </cell>
          <cell r="C94">
            <v>281.00013371655302</v>
          </cell>
        </row>
        <row r="95">
          <cell r="B95" t="str">
            <v>South Dakota</v>
          </cell>
          <cell r="C95">
            <v>290.61519679044</v>
          </cell>
        </row>
        <row r="96">
          <cell r="B96" t="str">
            <v>Tennessee</v>
          </cell>
          <cell r="C96">
            <v>274.03871031990599</v>
          </cell>
        </row>
        <row r="97">
          <cell r="B97" t="str">
            <v>Texas</v>
          </cell>
          <cell r="C97">
            <v>290.34670935526498</v>
          </cell>
        </row>
        <row r="98">
          <cell r="B98" t="str">
            <v>Utah</v>
          </cell>
          <cell r="C98">
            <v>283.30833208650301</v>
          </cell>
        </row>
        <row r="99">
          <cell r="B99" t="str">
            <v>Vermont</v>
          </cell>
          <cell r="C99">
            <v>293.88257706853102</v>
          </cell>
        </row>
        <row r="100">
          <cell r="B100" t="str">
            <v>Virginia</v>
          </cell>
          <cell r="C100">
            <v>289.255411153431</v>
          </cell>
        </row>
        <row r="101">
          <cell r="B101" t="str">
            <v>Washington</v>
          </cell>
          <cell r="C101">
            <v>288.10776194548902</v>
          </cell>
        </row>
        <row r="102">
          <cell r="B102" t="str">
            <v>West Virginia</v>
          </cell>
          <cell r="C102">
            <v>273.26317312256401</v>
          </cell>
        </row>
        <row r="103">
          <cell r="B103" t="str">
            <v>Wisconsin</v>
          </cell>
          <cell r="C103">
            <v>288.66593268622302</v>
          </cell>
        </row>
        <row r="104">
          <cell r="B104" t="str">
            <v>Wyoming</v>
          </cell>
          <cell r="C104">
            <v>287.76792604895098</v>
          </cell>
        </row>
        <row r="105">
          <cell r="B105" t="str">
            <v>DoDEA</v>
          </cell>
          <cell r="C105">
            <v>287.85116634946598</v>
          </cell>
        </row>
      </sheetData>
      <sheetData sheetId="2">
        <row r="2">
          <cell r="B2" t="str">
            <v>United States</v>
          </cell>
          <cell r="C2">
            <v>221.83216804437299</v>
          </cell>
        </row>
        <row r="3">
          <cell r="B3" t="str">
            <v>Alabama</v>
          </cell>
          <cell r="C3">
            <v>218.57595339188001</v>
          </cell>
        </row>
        <row r="4">
          <cell r="B4" t="str">
            <v>Alaska</v>
          </cell>
          <cell r="C4">
            <v>209.34728817395401</v>
          </cell>
        </row>
        <row r="5">
          <cell r="B5" t="str">
            <v>Arizona</v>
          </cell>
          <cell r="C5">
            <v>213.13413148086599</v>
          </cell>
        </row>
        <row r="6">
          <cell r="B6" t="str">
            <v>Arkansas</v>
          </cell>
          <cell r="C6">
            <v>218.523885266815</v>
          </cell>
        </row>
        <row r="7">
          <cell r="B7" t="str">
            <v>California</v>
          </cell>
          <cell r="C7">
            <v>212.54596789306299</v>
          </cell>
        </row>
        <row r="8">
          <cell r="B8" t="str">
            <v>Colorado</v>
          </cell>
          <cell r="C8">
            <v>226.663219629357</v>
          </cell>
        </row>
        <row r="9">
          <cell r="B9" t="str">
            <v>Connecticut</v>
          </cell>
          <cell r="C9">
            <v>229.58159936534</v>
          </cell>
        </row>
        <row r="10">
          <cell r="B10" t="str">
            <v>Delaware</v>
          </cell>
          <cell r="C10">
            <v>225.77165116251999</v>
          </cell>
        </row>
        <row r="11">
          <cell r="B11" t="str">
            <v>District of Columbia</v>
          </cell>
          <cell r="C11">
            <v>205.613936927868</v>
          </cell>
        </row>
        <row r="12">
          <cell r="B12" t="str">
            <v>Florida</v>
          </cell>
          <cell r="C12">
            <v>227.46317661052001</v>
          </cell>
        </row>
        <row r="13">
          <cell r="B13" t="str">
            <v>Georgia</v>
          </cell>
          <cell r="C13">
            <v>221.83671251456801</v>
          </cell>
        </row>
        <row r="14">
          <cell r="B14" t="str">
            <v>Hawaii</v>
          </cell>
          <cell r="C14">
            <v>214.843879930676</v>
          </cell>
        </row>
        <row r="15">
          <cell r="B15" t="str">
            <v>Idaho</v>
          </cell>
          <cell r="C15">
            <v>219.30298595179201</v>
          </cell>
        </row>
        <row r="16">
          <cell r="B16" t="str">
            <v>Illinois</v>
          </cell>
          <cell r="C16">
            <v>218.540183872207</v>
          </cell>
        </row>
        <row r="17">
          <cell r="B17" t="str">
            <v>Indiana</v>
          </cell>
          <cell r="C17">
            <v>225.33234084693899</v>
          </cell>
        </row>
        <row r="18">
          <cell r="B18" t="str">
            <v>Iowa</v>
          </cell>
          <cell r="C18">
            <v>223.815804634611</v>
          </cell>
        </row>
        <row r="19">
          <cell r="B19" t="str">
            <v>Kansas</v>
          </cell>
          <cell r="C19">
            <v>223.386368779104</v>
          </cell>
        </row>
        <row r="20">
          <cell r="B20" t="str">
            <v>Kentucky</v>
          </cell>
          <cell r="C20">
            <v>224.42754048658699</v>
          </cell>
        </row>
        <row r="21">
          <cell r="B21" t="str">
            <v>Louisiana</v>
          </cell>
          <cell r="C21">
            <v>210.45496322432101</v>
          </cell>
        </row>
        <row r="22">
          <cell r="B22" t="str">
            <v>Maine</v>
          </cell>
          <cell r="C22">
            <v>224.833289019918</v>
          </cell>
        </row>
        <row r="23">
          <cell r="B23" t="str">
            <v>Maryland</v>
          </cell>
          <cell r="C23">
            <v>232.05597314742201</v>
          </cell>
        </row>
        <row r="24">
          <cell r="B24" t="str">
            <v>Massachusetts</v>
          </cell>
          <cell r="C24">
            <v>232.37315597277299</v>
          </cell>
        </row>
        <row r="25">
          <cell r="B25" t="str">
            <v>Michigan</v>
          </cell>
          <cell r="C25">
            <v>217.36516772932001</v>
          </cell>
        </row>
        <row r="26">
          <cell r="B26" t="str">
            <v>Minnesota</v>
          </cell>
          <cell r="C26">
            <v>227.03074177201199</v>
          </cell>
        </row>
        <row r="27">
          <cell r="B27" t="str">
            <v>Mississippi</v>
          </cell>
          <cell r="C27">
            <v>208.518536453726</v>
          </cell>
        </row>
        <row r="28">
          <cell r="B28" t="str">
            <v>Missouri</v>
          </cell>
          <cell r="C28">
            <v>222.33418590941599</v>
          </cell>
        </row>
        <row r="29">
          <cell r="B29" t="str">
            <v>Montana</v>
          </cell>
          <cell r="C29">
            <v>222.982749322942</v>
          </cell>
        </row>
        <row r="30">
          <cell r="B30" t="str">
            <v>Nebraska</v>
          </cell>
          <cell r="C30">
            <v>223.252785111637</v>
          </cell>
        </row>
        <row r="31">
          <cell r="B31" t="str">
            <v>Nevada</v>
          </cell>
          <cell r="C31">
            <v>213.75531361813799</v>
          </cell>
        </row>
        <row r="32">
          <cell r="B32" t="str">
            <v>New Hampshire</v>
          </cell>
          <cell r="C32">
            <v>231.998366395397</v>
          </cell>
        </row>
        <row r="33">
          <cell r="B33" t="str">
            <v>New Jersey</v>
          </cell>
          <cell r="C33">
            <v>228.71974406764201</v>
          </cell>
        </row>
        <row r="34">
          <cell r="B34" t="str">
            <v>New Mexico</v>
          </cell>
          <cell r="C34">
            <v>205.75640535420399</v>
          </cell>
        </row>
        <row r="35">
          <cell r="B35" t="str">
            <v>New York</v>
          </cell>
          <cell r="C35">
            <v>223.81336257734</v>
          </cell>
        </row>
        <row r="36">
          <cell r="B36" t="str">
            <v>North Carolina</v>
          </cell>
          <cell r="C36">
            <v>222.227715159886</v>
          </cell>
        </row>
        <row r="37">
          <cell r="B37" t="str">
            <v>North Dakota</v>
          </cell>
          <cell r="C37">
            <v>224.083385001522</v>
          </cell>
        </row>
        <row r="38">
          <cell r="B38" t="str">
            <v>Ohio</v>
          </cell>
          <cell r="C38">
            <v>223.88774613674201</v>
          </cell>
        </row>
        <row r="39">
          <cell r="B39" t="str">
            <v>Oklahoma</v>
          </cell>
          <cell r="C39">
            <v>216.98887649521501</v>
          </cell>
        </row>
        <row r="40">
          <cell r="B40" t="str">
            <v>Oregon</v>
          </cell>
          <cell r="C40">
            <v>219.13267423773701</v>
          </cell>
        </row>
        <row r="41">
          <cell r="B41" t="str">
            <v>Pennsylvania</v>
          </cell>
          <cell r="C41">
            <v>226.40232361222101</v>
          </cell>
        </row>
        <row r="42">
          <cell r="B42" t="str">
            <v>Rhode Island</v>
          </cell>
          <cell r="C42">
            <v>222.80223975373201</v>
          </cell>
        </row>
        <row r="43">
          <cell r="B43" t="str">
            <v>South Carolina</v>
          </cell>
          <cell r="C43">
            <v>213.64654387011001</v>
          </cell>
        </row>
        <row r="44">
          <cell r="B44" t="str">
            <v>South Dakota</v>
          </cell>
          <cell r="C44">
            <v>217.93074486849201</v>
          </cell>
        </row>
        <row r="45">
          <cell r="B45" t="str">
            <v>Tennessee</v>
          </cell>
          <cell r="C45">
            <v>219.735394665222</v>
          </cell>
        </row>
        <row r="46">
          <cell r="B46" t="str">
            <v>Texas</v>
          </cell>
          <cell r="C46">
            <v>216.90959707647099</v>
          </cell>
        </row>
        <row r="47">
          <cell r="B47" t="str">
            <v>Utah</v>
          </cell>
          <cell r="C47">
            <v>222.76763553158901</v>
          </cell>
        </row>
        <row r="48">
          <cell r="B48" t="str">
            <v>Vermont</v>
          </cell>
          <cell r="C48">
            <v>227.986519076527</v>
          </cell>
        </row>
        <row r="49">
          <cell r="B49" t="str">
            <v>Virginia</v>
          </cell>
          <cell r="C49">
            <v>228.55573766933699</v>
          </cell>
        </row>
        <row r="50">
          <cell r="B50" t="str">
            <v>Washington</v>
          </cell>
          <cell r="C50">
            <v>225.048863335833</v>
          </cell>
        </row>
        <row r="51">
          <cell r="B51" t="str">
            <v>West Virginia</v>
          </cell>
          <cell r="C51">
            <v>214.663401291545</v>
          </cell>
        </row>
        <row r="52">
          <cell r="B52" t="str">
            <v>Wisconsin</v>
          </cell>
          <cell r="C52">
            <v>220.818103448031</v>
          </cell>
        </row>
        <row r="53">
          <cell r="B53" t="str">
            <v>Wyoming</v>
          </cell>
          <cell r="C53">
            <v>225.84897495660201</v>
          </cell>
        </row>
        <row r="54">
          <cell r="B54" t="str">
            <v>DoDEA</v>
          </cell>
          <cell r="C54">
            <v>232.112318231811</v>
          </cell>
        </row>
        <row r="55">
          <cell r="B55" t="str">
            <v>United States</v>
          </cell>
          <cell r="C55">
            <v>221.214563315162</v>
          </cell>
        </row>
        <row r="56">
          <cell r="B56" t="str">
            <v>Alabama</v>
          </cell>
          <cell r="C56">
            <v>220.273413326721</v>
          </cell>
        </row>
        <row r="57">
          <cell r="B57" t="str">
            <v>Alaska</v>
          </cell>
          <cell r="C57">
            <v>207.92369589693999</v>
          </cell>
        </row>
        <row r="58">
          <cell r="B58" t="str">
            <v>Arizona</v>
          </cell>
          <cell r="C58">
            <v>212.39504994291499</v>
          </cell>
        </row>
        <row r="59">
          <cell r="B59" t="str">
            <v>Arkansas</v>
          </cell>
          <cell r="C59">
            <v>216.51486397475</v>
          </cell>
        </row>
        <row r="60">
          <cell r="B60" t="str">
            <v>California</v>
          </cell>
          <cell r="C60">
            <v>211.35863599993999</v>
          </cell>
        </row>
        <row r="61">
          <cell r="B61" t="str">
            <v>Colorado</v>
          </cell>
          <cell r="C61">
            <v>223.43384362777201</v>
          </cell>
        </row>
        <row r="62">
          <cell r="B62" t="str">
            <v>Connecticut</v>
          </cell>
          <cell r="C62">
            <v>227.42730425383601</v>
          </cell>
        </row>
        <row r="63">
          <cell r="B63" t="str">
            <v>Delaware</v>
          </cell>
          <cell r="C63">
            <v>225.13051109460699</v>
          </cell>
        </row>
        <row r="64">
          <cell r="B64" t="str">
            <v>District of Columbia</v>
          </cell>
          <cell r="C64">
            <v>200.627987932281</v>
          </cell>
        </row>
        <row r="65">
          <cell r="B65" t="str">
            <v>Florida</v>
          </cell>
          <cell r="C65">
            <v>224.52858538960399</v>
          </cell>
        </row>
        <row r="66">
          <cell r="B66" t="str">
            <v>Georgia</v>
          </cell>
          <cell r="C66">
            <v>220.810720110917</v>
          </cell>
        </row>
        <row r="67">
          <cell r="B67" t="str">
            <v>Hawaii</v>
          </cell>
          <cell r="C67">
            <v>213.61457117423001</v>
          </cell>
        </row>
        <row r="68">
          <cell r="B68" t="str">
            <v>Idaho</v>
          </cell>
          <cell r="C68">
            <v>220.82977062233999</v>
          </cell>
        </row>
        <row r="69">
          <cell r="B69" t="str">
            <v>Illinois</v>
          </cell>
          <cell r="C69">
            <v>219.35749825998801</v>
          </cell>
        </row>
        <row r="70">
          <cell r="B70" t="str">
            <v>Indiana</v>
          </cell>
          <cell r="C70">
            <v>220.73134268588501</v>
          </cell>
        </row>
        <row r="71">
          <cell r="B71" t="str">
            <v>Iowa</v>
          </cell>
          <cell r="C71">
            <v>220.707446954895</v>
          </cell>
        </row>
        <row r="72">
          <cell r="B72" t="str">
            <v>Kansas</v>
          </cell>
          <cell r="C72">
            <v>223.56509115823701</v>
          </cell>
        </row>
        <row r="73">
          <cell r="B73" t="str">
            <v>Kentucky</v>
          </cell>
          <cell r="C73">
            <v>225.13506287333001</v>
          </cell>
        </row>
        <row r="74">
          <cell r="B74" t="str">
            <v>Louisiana</v>
          </cell>
          <cell r="C74">
            <v>210.410726308503</v>
          </cell>
        </row>
        <row r="75">
          <cell r="B75" t="str">
            <v>Maine</v>
          </cell>
          <cell r="C75">
            <v>222.03733220763701</v>
          </cell>
        </row>
        <row r="76">
          <cell r="B76" t="str">
            <v>Maryland</v>
          </cell>
          <cell r="C76">
            <v>230.782841211696</v>
          </cell>
        </row>
        <row r="77">
          <cell r="B77" t="str">
            <v>Massachusetts</v>
          </cell>
          <cell r="C77">
            <v>236.773866580369</v>
          </cell>
        </row>
        <row r="78">
          <cell r="B78" t="str">
            <v>Michigan</v>
          </cell>
          <cell r="C78">
            <v>218.86081036813499</v>
          </cell>
        </row>
        <row r="79">
          <cell r="B79" t="str">
            <v>Minnesota</v>
          </cell>
          <cell r="C79">
            <v>222.30867236980399</v>
          </cell>
        </row>
        <row r="80">
          <cell r="B80" t="str">
            <v>Mississippi</v>
          </cell>
          <cell r="C80">
            <v>209.18802012976499</v>
          </cell>
        </row>
        <row r="81">
          <cell r="B81" t="str">
            <v>Missouri</v>
          </cell>
          <cell r="C81">
            <v>220.34617104225899</v>
          </cell>
        </row>
        <row r="82">
          <cell r="B82" t="str">
            <v>Montana</v>
          </cell>
          <cell r="C82">
            <v>225.144216219664</v>
          </cell>
        </row>
        <row r="83">
          <cell r="B83" t="str">
            <v>Nebraska</v>
          </cell>
          <cell r="C83">
            <v>223.311726013091</v>
          </cell>
        </row>
        <row r="84">
          <cell r="B84" t="str">
            <v>Nevada</v>
          </cell>
          <cell r="C84">
            <v>212.57519168309699</v>
          </cell>
        </row>
        <row r="85">
          <cell r="B85" t="str">
            <v>New Hampshire</v>
          </cell>
          <cell r="C85">
            <v>230.39267636795299</v>
          </cell>
        </row>
        <row r="86">
          <cell r="B86" t="str">
            <v>New Jersey</v>
          </cell>
          <cell r="C86">
            <v>231.23762972371</v>
          </cell>
        </row>
        <row r="87">
          <cell r="B87" t="str">
            <v>New Mexico</v>
          </cell>
          <cell r="C87">
            <v>208.01411935218999</v>
          </cell>
        </row>
        <row r="88">
          <cell r="B88" t="str">
            <v>New York</v>
          </cell>
          <cell r="C88">
            <v>222.49381094408801</v>
          </cell>
        </row>
        <row r="89">
          <cell r="B89" t="str">
            <v>North Carolina</v>
          </cell>
          <cell r="C89">
            <v>221.35696357171699</v>
          </cell>
        </row>
        <row r="90">
          <cell r="B90" t="str">
            <v>North Dakota</v>
          </cell>
          <cell r="C90">
            <v>225.57752634611001</v>
          </cell>
        </row>
        <row r="91">
          <cell r="B91" t="str">
            <v>Ohio</v>
          </cell>
          <cell r="C91">
            <v>223.82821391210999</v>
          </cell>
        </row>
        <row r="92">
          <cell r="B92" t="str">
            <v>Oklahoma</v>
          </cell>
          <cell r="C92">
            <v>215.477585729834</v>
          </cell>
        </row>
        <row r="93">
          <cell r="B93" t="str">
            <v>Oregon</v>
          </cell>
          <cell r="C93">
            <v>216.44015438168901</v>
          </cell>
        </row>
        <row r="94">
          <cell r="B94" t="str">
            <v>Pennsylvania</v>
          </cell>
          <cell r="C94">
            <v>227.23646319431001</v>
          </cell>
        </row>
        <row r="95">
          <cell r="B95" t="str">
            <v>Rhode Island</v>
          </cell>
          <cell r="C95">
            <v>222.48159691352799</v>
          </cell>
        </row>
        <row r="96">
          <cell r="B96" t="str">
            <v>South Carolina</v>
          </cell>
          <cell r="C96">
            <v>214.89980891446601</v>
          </cell>
        </row>
        <row r="97">
          <cell r="B97" t="str">
            <v>South Dakota</v>
          </cell>
          <cell r="C97">
            <v>219.814446299081</v>
          </cell>
        </row>
        <row r="98">
          <cell r="B98" t="str">
            <v>Tennessee</v>
          </cell>
          <cell r="C98">
            <v>214.64021493691899</v>
          </cell>
        </row>
        <row r="99">
          <cell r="B99" t="str">
            <v>Texas</v>
          </cell>
          <cell r="C99">
            <v>218.32084461679199</v>
          </cell>
        </row>
        <row r="100">
          <cell r="B100" t="str">
            <v>Utah</v>
          </cell>
          <cell r="C100">
            <v>220.416034483137</v>
          </cell>
        </row>
        <row r="101">
          <cell r="B101" t="str">
            <v>Vermont</v>
          </cell>
          <cell r="C101">
            <v>226.771642682085</v>
          </cell>
        </row>
        <row r="102">
          <cell r="B102" t="str">
            <v>Virginia</v>
          </cell>
          <cell r="C102">
            <v>226.37843469424001</v>
          </cell>
        </row>
        <row r="103">
          <cell r="B103" t="str">
            <v>Washington</v>
          </cell>
          <cell r="C103">
            <v>220.52878797215601</v>
          </cell>
        </row>
        <row r="104">
          <cell r="B104" t="str">
            <v>West Virginia</v>
          </cell>
          <cell r="C104">
            <v>214.38602419008399</v>
          </cell>
        </row>
        <row r="105">
          <cell r="B105" t="str">
            <v>Wisconsin</v>
          </cell>
          <cell r="C105">
            <v>221.23990687237199</v>
          </cell>
        </row>
        <row r="106">
          <cell r="B106" t="str">
            <v>Wyoming</v>
          </cell>
          <cell r="C106">
            <v>224.062278090794</v>
          </cell>
        </row>
        <row r="107">
          <cell r="B107" t="str">
            <v>DoDEA</v>
          </cell>
          <cell r="C107">
            <v>229.483530711783</v>
          </cell>
        </row>
      </sheetData>
      <sheetData sheetId="3">
        <row r="2">
          <cell r="B2" t="str">
            <v>National</v>
          </cell>
          <cell r="C2">
            <v>267.59831399488297</v>
          </cell>
        </row>
        <row r="3">
          <cell r="B3" t="str">
            <v>Alabama</v>
          </cell>
          <cell r="C3">
            <v>257.42783822760799</v>
          </cell>
        </row>
        <row r="4">
          <cell r="B4" t="str">
            <v>Alaska</v>
          </cell>
          <cell r="C4">
            <v>261.25609262558402</v>
          </cell>
        </row>
        <row r="5">
          <cell r="B5" t="str">
            <v>Arizona</v>
          </cell>
          <cell r="C5">
            <v>260.44828723662698</v>
          </cell>
        </row>
        <row r="6">
          <cell r="B6" t="str">
            <v>Arkansas</v>
          </cell>
          <cell r="C6">
            <v>261.964490796451</v>
          </cell>
        </row>
        <row r="7">
          <cell r="B7" t="str">
            <v>California</v>
          </cell>
          <cell r="C7">
            <v>261.50245565870102</v>
          </cell>
        </row>
        <row r="8">
          <cell r="B8" t="str">
            <v>Colorado</v>
          </cell>
          <cell r="C8">
            <v>271.00908694257203</v>
          </cell>
        </row>
        <row r="9">
          <cell r="B9" t="str">
            <v>Connecticut</v>
          </cell>
          <cell r="C9">
            <v>274.45954247453699</v>
          </cell>
        </row>
        <row r="10">
          <cell r="B10" t="str">
            <v>Delaware</v>
          </cell>
          <cell r="C10">
            <v>265.98498149856198</v>
          </cell>
        </row>
        <row r="11">
          <cell r="B11" t="str">
            <v>District of Columbia</v>
          </cell>
          <cell r="C11">
            <v>247.739153738325</v>
          </cell>
        </row>
        <row r="12">
          <cell r="B12" t="str">
            <v>Florida</v>
          </cell>
          <cell r="C12">
            <v>265.828297127322</v>
          </cell>
        </row>
        <row r="13">
          <cell r="B13" t="str">
            <v>Georgia</v>
          </cell>
          <cell r="C13">
            <v>264.61571346369902</v>
          </cell>
        </row>
        <row r="14">
          <cell r="B14" t="str">
            <v>Hawaii</v>
          </cell>
          <cell r="C14">
            <v>259.96056954683502</v>
          </cell>
        </row>
        <row r="15">
          <cell r="B15" t="str">
            <v>Idaho</v>
          </cell>
          <cell r="C15">
            <v>270.22416855056201</v>
          </cell>
        </row>
        <row r="16">
          <cell r="B16" t="str">
            <v>Illinois</v>
          </cell>
          <cell r="C16">
            <v>266.898720958132</v>
          </cell>
        </row>
        <row r="17">
          <cell r="B17" t="str">
            <v>Indiana</v>
          </cell>
          <cell r="C17">
            <v>267.27297465776502</v>
          </cell>
        </row>
        <row r="18">
          <cell r="B18" t="str">
            <v>Iowa</v>
          </cell>
          <cell r="C18">
            <v>269.00344961932501</v>
          </cell>
        </row>
        <row r="19">
          <cell r="B19" t="str">
            <v>Kansas</v>
          </cell>
          <cell r="C19">
            <v>266.88752360985501</v>
          </cell>
        </row>
        <row r="20">
          <cell r="B20" t="str">
            <v>Kentucky</v>
          </cell>
          <cell r="C20">
            <v>269.616471686598</v>
          </cell>
        </row>
        <row r="21">
          <cell r="B21" t="str">
            <v>Louisiana</v>
          </cell>
          <cell r="C21">
            <v>257.35124273739399</v>
          </cell>
        </row>
        <row r="22">
          <cell r="B22" t="str">
            <v>Maine</v>
          </cell>
          <cell r="C22">
            <v>269.19376401632599</v>
          </cell>
        </row>
        <row r="23">
          <cell r="B23" t="str">
            <v>Maryland</v>
          </cell>
          <cell r="C23">
            <v>273.801903090503</v>
          </cell>
        </row>
        <row r="24">
          <cell r="B24" t="str">
            <v>Massachusetts</v>
          </cell>
          <cell r="C24">
            <v>277.009559086016</v>
          </cell>
        </row>
        <row r="25">
          <cell r="B25" t="str">
            <v>Michigan</v>
          </cell>
          <cell r="C25">
            <v>265.94296306738801</v>
          </cell>
        </row>
        <row r="26">
          <cell r="B26" t="str">
            <v>Minnesota</v>
          </cell>
          <cell r="C26">
            <v>271.019654579448</v>
          </cell>
        </row>
        <row r="27">
          <cell r="B27" t="str">
            <v>Mississippi</v>
          </cell>
          <cell r="C27">
            <v>253.14781817765501</v>
          </cell>
        </row>
        <row r="28">
          <cell r="B28" t="str">
            <v>Missouri</v>
          </cell>
          <cell r="C28">
            <v>267.215011778953</v>
          </cell>
        </row>
        <row r="29">
          <cell r="B29" t="str">
            <v>Montana</v>
          </cell>
          <cell r="C29">
            <v>271.76578248069598</v>
          </cell>
        </row>
        <row r="30">
          <cell r="B30" t="str">
            <v>Nebraska</v>
          </cell>
          <cell r="C30">
            <v>269.22191463586802</v>
          </cell>
        </row>
        <row r="31">
          <cell r="B31" t="str">
            <v>Nevada</v>
          </cell>
          <cell r="C31">
            <v>261.69598223577202</v>
          </cell>
        </row>
        <row r="32">
          <cell r="B32" t="str">
            <v>New Hampshire</v>
          </cell>
          <cell r="C32">
            <v>274.30773174877902</v>
          </cell>
        </row>
        <row r="33">
          <cell r="B33" t="str">
            <v>New Jersey</v>
          </cell>
          <cell r="C33">
            <v>276.37798779341</v>
          </cell>
        </row>
        <row r="34">
          <cell r="B34" t="str">
            <v>New Mexico</v>
          </cell>
          <cell r="C34">
            <v>255.87007704604201</v>
          </cell>
        </row>
        <row r="35">
          <cell r="B35" t="str">
            <v>New York</v>
          </cell>
          <cell r="C35">
            <v>266.34606323540697</v>
          </cell>
        </row>
        <row r="36">
          <cell r="B36" t="str">
            <v>North Carolina</v>
          </cell>
          <cell r="C36">
            <v>264.54099971083201</v>
          </cell>
        </row>
        <row r="37">
          <cell r="B37" t="str">
            <v>North Dakota</v>
          </cell>
          <cell r="C37">
            <v>267.779199654396</v>
          </cell>
        </row>
        <row r="38">
          <cell r="B38" t="str">
            <v>Ohio</v>
          </cell>
          <cell r="C38">
            <v>269.08697344210299</v>
          </cell>
        </row>
        <row r="39">
          <cell r="B39" t="str">
            <v>Oklahoma</v>
          </cell>
          <cell r="C39">
            <v>261.93149522163702</v>
          </cell>
        </row>
        <row r="40">
          <cell r="B40" t="str">
            <v>Oregon</v>
          </cell>
          <cell r="C40">
            <v>268.28266271566599</v>
          </cell>
        </row>
        <row r="41">
          <cell r="B41" t="str">
            <v>Pennsylvania</v>
          </cell>
          <cell r="C41">
            <v>272.08536534242501</v>
          </cell>
        </row>
        <row r="42">
          <cell r="B42" t="str">
            <v>Rhode Island</v>
          </cell>
          <cell r="C42">
            <v>266.67705238878898</v>
          </cell>
        </row>
        <row r="43">
          <cell r="B43" t="str">
            <v>South Carolina</v>
          </cell>
          <cell r="C43">
            <v>261.449050699613</v>
          </cell>
        </row>
        <row r="44">
          <cell r="B44" t="str">
            <v>South Dakota</v>
          </cell>
          <cell r="C44">
            <v>268.10077283598901</v>
          </cell>
        </row>
        <row r="45">
          <cell r="B45" t="str">
            <v>Tennessee</v>
          </cell>
          <cell r="C45">
            <v>265.35950462564699</v>
          </cell>
        </row>
        <row r="46">
          <cell r="B46" t="str">
            <v>Texas</v>
          </cell>
          <cell r="C46">
            <v>263.68413773127799</v>
          </cell>
        </row>
        <row r="47">
          <cell r="B47" t="str">
            <v>Utah</v>
          </cell>
          <cell r="C47">
            <v>270.04192576587297</v>
          </cell>
        </row>
        <row r="48">
          <cell r="B48" t="str">
            <v>Vermont</v>
          </cell>
          <cell r="C48">
            <v>274.36854773373801</v>
          </cell>
        </row>
        <row r="49">
          <cell r="B49" t="str">
            <v>Virginia</v>
          </cell>
          <cell r="C49">
            <v>267.58986430910898</v>
          </cell>
        </row>
        <row r="50">
          <cell r="B50" t="str">
            <v>Washington</v>
          </cell>
          <cell r="C50">
            <v>272.03612441081901</v>
          </cell>
        </row>
        <row r="51">
          <cell r="B51" t="str">
            <v>West Virginia</v>
          </cell>
          <cell r="C51">
            <v>257.38350931236198</v>
          </cell>
        </row>
        <row r="52">
          <cell r="B52" t="str">
            <v>Wisconsin</v>
          </cell>
          <cell r="C52">
            <v>267.54299418783302</v>
          </cell>
        </row>
        <row r="53">
          <cell r="B53" t="str">
            <v>Wyoming</v>
          </cell>
          <cell r="C53">
            <v>270.96617222190599</v>
          </cell>
        </row>
        <row r="54">
          <cell r="B54" t="str">
            <v>DoDEA</v>
          </cell>
          <cell r="C54">
            <v>276.994367424941</v>
          </cell>
        </row>
        <row r="55">
          <cell r="B55" t="str">
            <v>National</v>
          </cell>
          <cell r="C55">
            <v>265.19876059329403</v>
          </cell>
        </row>
        <row r="56">
          <cell r="B56" t="str">
            <v>Alabama</v>
          </cell>
          <cell r="C56">
            <v>258.42109037948302</v>
          </cell>
        </row>
        <row r="57">
          <cell r="B57" t="str">
            <v>Alaska</v>
          </cell>
          <cell r="C57">
            <v>261.28525201640002</v>
          </cell>
        </row>
        <row r="58">
          <cell r="B58" t="str">
            <v>Arizona</v>
          </cell>
          <cell r="C58">
            <v>260.14800521382602</v>
          </cell>
        </row>
        <row r="59">
          <cell r="B59" t="str">
            <v>Arkansas</v>
          </cell>
          <cell r="C59">
            <v>259.14093777018502</v>
          </cell>
        </row>
        <row r="60">
          <cell r="B60" t="str">
            <v>California</v>
          </cell>
          <cell r="C60">
            <v>254.935218336086</v>
          </cell>
        </row>
        <row r="61">
          <cell r="B61" t="str">
            <v>Colorado</v>
          </cell>
          <cell r="C61">
            <v>270.63620432064897</v>
          </cell>
        </row>
        <row r="62">
          <cell r="B62" t="str">
            <v>Connecticut</v>
          </cell>
          <cell r="C62">
            <v>274.68139947075099</v>
          </cell>
        </row>
        <row r="63">
          <cell r="B63" t="str">
            <v>Delaware</v>
          </cell>
          <cell r="C63">
            <v>265.83947553631998</v>
          </cell>
        </row>
        <row r="64">
          <cell r="B64" t="str">
            <v>District of Columbia</v>
          </cell>
          <cell r="C64">
            <v>242.05636817199601</v>
          </cell>
        </row>
        <row r="65">
          <cell r="B65" t="str">
            <v>Florida</v>
          </cell>
          <cell r="C65">
            <v>262.12137484041102</v>
          </cell>
        </row>
        <row r="66">
          <cell r="B66" t="str">
            <v>Georgia</v>
          </cell>
          <cell r="C66">
            <v>262.358643383963</v>
          </cell>
        </row>
        <row r="67">
          <cell r="B67" t="str">
            <v>Hawaii</v>
          </cell>
          <cell r="C67">
            <v>257.188010446519</v>
          </cell>
        </row>
        <row r="68">
          <cell r="B68" t="str">
            <v>Idaho</v>
          </cell>
          <cell r="C68">
            <v>268.01467159339398</v>
          </cell>
        </row>
        <row r="69">
          <cell r="B69" t="str">
            <v>Illinois</v>
          </cell>
          <cell r="C69">
            <v>265.64372938227598</v>
          </cell>
        </row>
        <row r="70">
          <cell r="B70" t="str">
            <v>Indiana</v>
          </cell>
          <cell r="C70">
            <v>264.72984453777201</v>
          </cell>
        </row>
        <row r="71">
          <cell r="B71" t="str">
            <v>Iowa</v>
          </cell>
          <cell r="C71">
            <v>264.55452746182601</v>
          </cell>
        </row>
        <row r="72">
          <cell r="B72" t="str">
            <v>Kansas</v>
          </cell>
          <cell r="C72">
            <v>267.33639578934299</v>
          </cell>
        </row>
        <row r="73">
          <cell r="B73" t="str">
            <v>Kentucky</v>
          </cell>
          <cell r="C73">
            <v>268.83396356671398</v>
          </cell>
        </row>
        <row r="74">
          <cell r="B74" t="str">
            <v>Louisiana</v>
          </cell>
          <cell r="C74">
            <v>254.68834784390501</v>
          </cell>
        </row>
        <row r="75">
          <cell r="B75" t="str">
            <v>Maine</v>
          </cell>
          <cell r="C75">
            <v>269.872413013173</v>
          </cell>
        </row>
        <row r="76">
          <cell r="B76" t="str">
            <v>Maryland</v>
          </cell>
          <cell r="C76">
            <v>271.22289664980798</v>
          </cell>
        </row>
        <row r="77">
          <cell r="B77" t="str">
            <v>Massachusetts</v>
          </cell>
          <cell r="C77">
            <v>275.36851762845998</v>
          </cell>
        </row>
        <row r="78">
          <cell r="B78" t="str">
            <v>Michigan</v>
          </cell>
          <cell r="C78">
            <v>265.19404124047202</v>
          </cell>
        </row>
        <row r="79">
          <cell r="B79" t="str">
            <v>Minnesota</v>
          </cell>
          <cell r="C79">
            <v>270.148960241064</v>
          </cell>
        </row>
        <row r="80">
          <cell r="B80" t="str">
            <v>Mississippi</v>
          </cell>
          <cell r="C80">
            <v>253.83344043271299</v>
          </cell>
        </row>
        <row r="81">
          <cell r="B81" t="str">
            <v>Missouri</v>
          </cell>
          <cell r="C81">
            <v>266.76205134969098</v>
          </cell>
        </row>
        <row r="82">
          <cell r="B82" t="str">
            <v>Montana</v>
          </cell>
          <cell r="C82">
            <v>272.87414076560702</v>
          </cell>
        </row>
        <row r="83">
          <cell r="B83" t="str">
            <v>Nebraska</v>
          </cell>
          <cell r="C83">
            <v>267.70386518897197</v>
          </cell>
        </row>
        <row r="84">
          <cell r="B84" t="str">
            <v>Nevada</v>
          </cell>
          <cell r="C84">
            <v>258.19326424884002</v>
          </cell>
        </row>
        <row r="85">
          <cell r="B85" t="str">
            <v>New Hampshire</v>
          </cell>
          <cell r="C85">
            <v>272.07862645501802</v>
          </cell>
        </row>
        <row r="86">
          <cell r="B86" t="str">
            <v>New Jersey</v>
          </cell>
          <cell r="C86">
            <v>275.18316431627102</v>
          </cell>
        </row>
        <row r="87">
          <cell r="B87" t="str">
            <v>New Mexico</v>
          </cell>
          <cell r="C87">
            <v>255.86163460115</v>
          </cell>
        </row>
        <row r="88">
          <cell r="B88" t="str">
            <v>New York</v>
          </cell>
          <cell r="C88">
            <v>265.69702830714999</v>
          </cell>
        </row>
        <row r="89">
          <cell r="B89" t="str">
            <v>North Carolina</v>
          </cell>
          <cell r="C89">
            <v>262.928956255321</v>
          </cell>
        </row>
        <row r="90">
          <cell r="B90" t="str">
            <v>North Dakota</v>
          </cell>
          <cell r="C90">
            <v>268.69421789306102</v>
          </cell>
        </row>
        <row r="91">
          <cell r="B91" t="str">
            <v>Ohio</v>
          </cell>
          <cell r="C91">
            <v>268.28394922418801</v>
          </cell>
        </row>
        <row r="92">
          <cell r="B92" t="str">
            <v>Oklahoma</v>
          </cell>
          <cell r="C92">
            <v>260.12126461174398</v>
          </cell>
        </row>
        <row r="93">
          <cell r="B93" t="str">
            <v>Oregon</v>
          </cell>
          <cell r="C93">
            <v>264.22561162644399</v>
          </cell>
        </row>
        <row r="94">
          <cell r="B94" t="str">
            <v>Pennsylvania</v>
          </cell>
          <cell r="C94">
            <v>267.75059667566899</v>
          </cell>
        </row>
        <row r="95">
          <cell r="B95" t="str">
            <v>Rhode Island</v>
          </cell>
          <cell r="C95">
            <v>265.119556331117</v>
          </cell>
        </row>
        <row r="96">
          <cell r="B96" t="str">
            <v>South Carolina</v>
          </cell>
          <cell r="C96">
            <v>260.30701989879498</v>
          </cell>
        </row>
        <row r="97">
          <cell r="B97" t="str">
            <v>South Dakota</v>
          </cell>
          <cell r="C97">
            <v>268.941537575366</v>
          </cell>
        </row>
        <row r="98">
          <cell r="B98" t="str">
            <v>Tennessee</v>
          </cell>
          <cell r="C98">
            <v>259.20837071319897</v>
          </cell>
        </row>
        <row r="99">
          <cell r="B99" t="str">
            <v>Texas</v>
          </cell>
          <cell r="C99">
            <v>261.42839087469798</v>
          </cell>
        </row>
        <row r="100">
          <cell r="B100" t="str">
            <v>Utah</v>
          </cell>
          <cell r="C100">
            <v>267.08740609916202</v>
          </cell>
        </row>
        <row r="101">
          <cell r="B101" t="str">
            <v>Vermont</v>
          </cell>
          <cell r="C101">
            <v>273.84076504911502</v>
          </cell>
        </row>
        <row r="102">
          <cell r="B102" t="str">
            <v>Virginia</v>
          </cell>
          <cell r="C102">
            <v>267.27289118782301</v>
          </cell>
        </row>
        <row r="103">
          <cell r="B103" t="str">
            <v>Washington</v>
          </cell>
          <cell r="C103">
            <v>267.577473732317</v>
          </cell>
        </row>
        <row r="104">
          <cell r="B104" t="str">
            <v>West Virginia</v>
          </cell>
          <cell r="C104">
            <v>256.10686155675103</v>
          </cell>
        </row>
        <row r="105">
          <cell r="B105" t="str">
            <v>Wisconsin</v>
          </cell>
          <cell r="C105">
            <v>267.16702974162001</v>
          </cell>
        </row>
        <row r="106">
          <cell r="B106" t="str">
            <v>Wyoming</v>
          </cell>
          <cell r="C106">
            <v>269.56872968587101</v>
          </cell>
        </row>
        <row r="107">
          <cell r="B107" t="str">
            <v>DoDEA</v>
          </cell>
          <cell r="C107">
            <v>272.349959976913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23"/>
  <sheetViews>
    <sheetView topLeftCell="A73" workbookViewId="0">
      <selection activeCell="A91" sqref="A1:C1048576"/>
    </sheetView>
  </sheetViews>
  <sheetFormatPr defaultRowHeight="15" x14ac:dyDescent="0.25"/>
  <cols>
    <col min="2" max="2" width="19.140625" bestFit="1" customWidth="1"/>
    <col min="3" max="3" width="19.140625" customWidth="1"/>
    <col min="4" max="4" width="40.5703125" bestFit="1" customWidth="1"/>
    <col min="5" max="5" width="18" bestFit="1" customWidth="1"/>
    <col min="6" max="6" width="16.85546875" bestFit="1" customWidth="1"/>
    <col min="7" max="7" width="19" bestFit="1" customWidth="1"/>
    <col min="8" max="8" width="42.42578125" bestFit="1" customWidth="1"/>
    <col min="9" max="9" width="23.42578125" bestFit="1" customWidth="1"/>
    <col min="10" max="10" width="16" bestFit="1" customWidth="1"/>
  </cols>
  <sheetData>
    <row r="1" spans="1:10" x14ac:dyDescent="0.25">
      <c r="A1" s="1" t="s">
        <v>0</v>
      </c>
      <c r="B1" s="1" t="s">
        <v>1</v>
      </c>
      <c r="C1" s="1" t="s">
        <v>153</v>
      </c>
      <c r="D1" s="18" t="s">
        <v>147</v>
      </c>
      <c r="E1" t="s">
        <v>148</v>
      </c>
      <c r="F1" t="s">
        <v>149</v>
      </c>
      <c r="G1" t="s">
        <v>150</v>
      </c>
    </row>
    <row r="2" spans="1:10" x14ac:dyDescent="0.25">
      <c r="A2" t="s">
        <v>4</v>
      </c>
      <c r="B2" t="s">
        <v>5</v>
      </c>
      <c r="C2">
        <v>1972</v>
      </c>
      <c r="D2" s="2">
        <f t="array" ref="D2">INDEX([1]Sheet1!$M$2:$M$1823,MATCH($C2,IF([1]Sheet1!$A$2:$A$1823=$A2,[1]Sheet1!$C$2:$C$1823),0))</f>
        <v>525099008</v>
      </c>
      <c r="E2" s="2">
        <f t="array" ref="E2">INDEX([1]Sheet1!$N$2:$N$1823,MATCH($C2,IF([1]Sheet1!$A$2:$A$1823=$A2,[1]Sheet1!$C$2:$C$1823),0))</f>
        <v>64116000</v>
      </c>
      <c r="F2" s="2">
        <f t="array" ref="F2">INDEX([1]Sheet1!$O$2:$O$1823,MATCH($C2,IF([1]Sheet1!$A$2:$A$1823=$A2,[1]Sheet1!$C$2:$C$1823),0))</f>
        <v>5440000</v>
      </c>
      <c r="G2" s="10">
        <f t="shared" ref="G2:G53" si="0">D2+E2+F2</f>
        <v>594655008</v>
      </c>
      <c r="H2" s="2"/>
      <c r="I2" s="2"/>
      <c r="J2" s="2"/>
    </row>
    <row r="3" spans="1:10" x14ac:dyDescent="0.25">
      <c r="A3" t="s">
        <v>6</v>
      </c>
      <c r="B3" t="s">
        <v>7</v>
      </c>
      <c r="C3">
        <v>1972</v>
      </c>
      <c r="D3" s="2">
        <f t="array" ref="D3">INDEX([1]Sheet1!$M$2:$M$1823,MATCH($C3,IF([1]Sheet1!$A$2:$A$1823=$A3,[1]Sheet1!$C$2:$C$1823),0))</f>
        <v>214162000</v>
      </c>
      <c r="E3" s="2">
        <f t="array" ref="E3">INDEX([1]Sheet1!$N$2:$N$1823,MATCH($C3,IF([1]Sheet1!$A$2:$A$1823=$A3,[1]Sheet1!$C$2:$C$1823),0))</f>
        <v>11934000</v>
      </c>
      <c r="F3" s="2">
        <f t="array" ref="F3">INDEX([1]Sheet1!$O$2:$O$1823,MATCH($C3,IF([1]Sheet1!$A$2:$A$1823=$A3,[1]Sheet1!$C$2:$C$1823),0))</f>
        <v>2102000</v>
      </c>
      <c r="G3" s="10">
        <f t="shared" ref="G3:G53" si="1">D3+E3+F3</f>
        <v>228198000</v>
      </c>
      <c r="H3" s="2"/>
      <c r="I3" s="2"/>
      <c r="J3" s="2"/>
    </row>
    <row r="4" spans="1:10" x14ac:dyDescent="0.25">
      <c r="A4" t="s">
        <v>8</v>
      </c>
      <c r="B4" t="s">
        <v>9</v>
      </c>
      <c r="C4">
        <v>1972</v>
      </c>
      <c r="D4" s="2">
        <f t="array" ref="D4">INDEX([1]Sheet1!$M$2:$M$1823,MATCH($C4,IF([1]Sheet1!$A$2:$A$1823=$A4,[1]Sheet1!$C$2:$C$1823),0))</f>
        <v>532007008</v>
      </c>
      <c r="E4" s="2">
        <f t="array" ref="E4">INDEX([1]Sheet1!$N$2:$N$1823,MATCH($C4,IF([1]Sheet1!$A$2:$A$1823=$A4,[1]Sheet1!$C$2:$C$1823),0))</f>
        <v>16268000</v>
      </c>
      <c r="F4" s="2">
        <f t="array" ref="F4">INDEX([1]Sheet1!$O$2:$O$1823,MATCH($C4,IF([1]Sheet1!$A$2:$A$1823=$A4,[1]Sheet1!$C$2:$C$1823),0))</f>
        <v>7635000</v>
      </c>
      <c r="G4" s="10">
        <f t="shared" si="1"/>
        <v>555910008</v>
      </c>
      <c r="H4" s="2"/>
      <c r="I4" s="2"/>
      <c r="J4" s="2"/>
    </row>
    <row r="5" spans="1:10" x14ac:dyDescent="0.25">
      <c r="A5" t="s">
        <v>10</v>
      </c>
      <c r="B5" t="s">
        <v>11</v>
      </c>
      <c r="C5">
        <v>1972</v>
      </c>
      <c r="D5" s="2">
        <f t="array" ref="D5">INDEX([1]Sheet1!$M$2:$M$1823,MATCH($C5,IF([1]Sheet1!$A$2:$A$1823=$A5,[1]Sheet1!$C$2:$C$1823),0))</f>
        <v>286616992</v>
      </c>
      <c r="E5" s="2">
        <f t="array" ref="E5">INDEX([1]Sheet1!$N$2:$N$1823,MATCH($C5,IF([1]Sheet1!$A$2:$A$1823=$A5,[1]Sheet1!$C$2:$C$1823),0))</f>
        <v>28595000</v>
      </c>
      <c r="F5" s="2">
        <f t="array" ref="F5">INDEX([1]Sheet1!$O$2:$O$1823,MATCH($C5,IF([1]Sheet1!$A$2:$A$1823=$A5,[1]Sheet1!$C$2:$C$1823),0))</f>
        <v>3068000</v>
      </c>
      <c r="G5" s="10">
        <f t="shared" si="1"/>
        <v>318279992</v>
      </c>
      <c r="H5" s="2"/>
      <c r="I5" s="2"/>
      <c r="J5" s="2"/>
    </row>
    <row r="6" spans="1:10" x14ac:dyDescent="0.25">
      <c r="A6" t="s">
        <v>12</v>
      </c>
      <c r="B6" t="s">
        <v>13</v>
      </c>
      <c r="C6">
        <v>1972</v>
      </c>
      <c r="D6" s="2">
        <f t="array" ref="D6">INDEX([1]Sheet1!$M$2:$M$1823,MATCH($C6,IF([1]Sheet1!$A$2:$A$1823=$A6,[1]Sheet1!$C$2:$C$1823),0))</f>
        <v>5465565184</v>
      </c>
      <c r="E6" s="2">
        <f t="array" ref="E6">INDEX([1]Sheet1!$N$2:$N$1823,MATCH($C6,IF([1]Sheet1!$A$2:$A$1823=$A6,[1]Sheet1!$C$2:$C$1823),0))</f>
        <v>70577000</v>
      </c>
      <c r="F6" s="2">
        <f t="array" ref="F6">INDEX([1]Sheet1!$O$2:$O$1823,MATCH($C6,IF([1]Sheet1!$A$2:$A$1823=$A6,[1]Sheet1!$C$2:$C$1823),0))</f>
        <v>126699000</v>
      </c>
      <c r="G6" s="10">
        <f t="shared" si="1"/>
        <v>5662841184</v>
      </c>
      <c r="H6" s="2"/>
      <c r="I6" s="2"/>
      <c r="J6" s="2"/>
    </row>
    <row r="7" spans="1:10" x14ac:dyDescent="0.25">
      <c r="A7" t="s">
        <v>14</v>
      </c>
      <c r="B7" t="s">
        <v>15</v>
      </c>
      <c r="C7">
        <v>1972</v>
      </c>
      <c r="D7" s="2">
        <f t="array" ref="D7">INDEX([1]Sheet1!$M$2:$M$1823,MATCH($C7,IF([1]Sheet1!$A$2:$A$1823=$A7,[1]Sheet1!$C$2:$C$1823),0))</f>
        <v>605630976</v>
      </c>
      <c r="E7" s="2">
        <f t="array" ref="E7">INDEX([1]Sheet1!$N$2:$N$1823,MATCH($C7,IF([1]Sheet1!$A$2:$A$1823=$A7,[1]Sheet1!$C$2:$C$1823),0))</f>
        <v>22423000</v>
      </c>
      <c r="F7" s="2">
        <f t="array" ref="F7">INDEX([1]Sheet1!$O$2:$O$1823,MATCH($C7,IF([1]Sheet1!$A$2:$A$1823=$A7,[1]Sheet1!$C$2:$C$1823),0))</f>
        <v>10400000</v>
      </c>
      <c r="G7" s="10">
        <f t="shared" si="1"/>
        <v>638453976</v>
      </c>
      <c r="H7" s="2"/>
      <c r="I7" s="2"/>
      <c r="J7" s="2"/>
    </row>
    <row r="8" spans="1:10" x14ac:dyDescent="0.25">
      <c r="A8" t="s">
        <v>16</v>
      </c>
      <c r="B8" t="s">
        <v>17</v>
      </c>
      <c r="C8">
        <v>1972</v>
      </c>
      <c r="D8" s="2">
        <f t="array" ref="D8">INDEX([1]Sheet1!$M$2:$M$1823,MATCH($C8,IF([1]Sheet1!$A$2:$A$1823=$A8,[1]Sheet1!$C$2:$C$1823),0))</f>
        <v>893724032</v>
      </c>
      <c r="E8" s="2">
        <f t="array" ref="E8">INDEX([1]Sheet1!$N$2:$N$1823,MATCH($C8,IF([1]Sheet1!$A$2:$A$1823=$A8,[1]Sheet1!$C$2:$C$1823),0))</f>
        <v>62108000</v>
      </c>
      <c r="F8" s="2">
        <f t="array" ref="F8">INDEX([1]Sheet1!$O$2:$O$1823,MATCH($C8,IF([1]Sheet1!$A$2:$A$1823=$A8,[1]Sheet1!$C$2:$C$1823),0))</f>
        <v>16320000</v>
      </c>
      <c r="G8" s="10">
        <f t="shared" si="1"/>
        <v>972152032</v>
      </c>
      <c r="H8" s="2"/>
      <c r="I8" s="2"/>
      <c r="J8" s="2"/>
    </row>
    <row r="9" spans="1:10" x14ac:dyDescent="0.25">
      <c r="A9" t="s">
        <v>18</v>
      </c>
      <c r="B9" t="s">
        <v>19</v>
      </c>
      <c r="C9">
        <v>1972</v>
      </c>
      <c r="D9" s="2">
        <f t="array" ref="D9">INDEX([1]Sheet1!$M$2:$M$1823,MATCH($C9,IF([1]Sheet1!$A$2:$A$1823=$A9,[1]Sheet1!$C$2:$C$1823),0))</f>
        <v>195910000</v>
      </c>
      <c r="E9" s="2">
        <f t="array" ref="E9">INDEX([1]Sheet1!$N$2:$N$1823,MATCH($C9,IF([1]Sheet1!$A$2:$A$1823=$A9,[1]Sheet1!$C$2:$C$1823),0))</f>
        <v>17030000</v>
      </c>
      <c r="F9" s="2">
        <f t="array" ref="F9">INDEX([1]Sheet1!$O$2:$O$1823,MATCH($C9,IF([1]Sheet1!$A$2:$A$1823=$A9,[1]Sheet1!$C$2:$C$1823),0))</f>
        <v>1644000</v>
      </c>
      <c r="G9" s="10">
        <f t="shared" si="1"/>
        <v>214584000</v>
      </c>
      <c r="H9" s="2"/>
      <c r="I9" s="2"/>
      <c r="J9" s="2"/>
    </row>
    <row r="10" spans="1:10" x14ac:dyDescent="0.25">
      <c r="A10" t="s">
        <v>20</v>
      </c>
      <c r="B10" t="s">
        <v>21</v>
      </c>
      <c r="C10">
        <v>1972</v>
      </c>
      <c r="D10" s="2">
        <f t="array" ref="D10">INDEX([1]Sheet1!$M$2:$M$1823,MATCH($C10,IF([1]Sheet1!$A$2:$A$1823=$A10,[1]Sheet1!$C$2:$C$1823),0))</f>
        <v>230683008</v>
      </c>
      <c r="E10" s="2">
        <f t="array" ref="E10">INDEX([1]Sheet1!$N$2:$N$1823,MATCH($C10,IF([1]Sheet1!$A$2:$A$1823=$A10,[1]Sheet1!$C$2:$C$1823),0))</f>
        <v>0</v>
      </c>
      <c r="F10" s="2">
        <f t="array" ref="F10">INDEX([1]Sheet1!$O$2:$O$1823,MATCH($C10,IF([1]Sheet1!$A$2:$A$1823=$A10,[1]Sheet1!$C$2:$C$1823),0))</f>
        <v>9872000</v>
      </c>
      <c r="G10" s="10">
        <f t="shared" si="1"/>
        <v>240555008</v>
      </c>
      <c r="H10" s="2"/>
      <c r="I10" s="2"/>
      <c r="J10" s="2"/>
    </row>
    <row r="11" spans="1:10" x14ac:dyDescent="0.25">
      <c r="A11" t="s">
        <v>22</v>
      </c>
      <c r="B11" t="s">
        <v>23</v>
      </c>
      <c r="C11">
        <v>1972</v>
      </c>
      <c r="D11" s="2">
        <f t="array" ref="D11">INDEX([1]Sheet1!$M$2:$M$1823,MATCH($C11,IF([1]Sheet1!$A$2:$A$1823=$A11,[1]Sheet1!$C$2:$C$1823),0))</f>
        <v>1562857984</v>
      </c>
      <c r="E11" s="2">
        <f t="array" ref="E11">INDEX([1]Sheet1!$N$2:$N$1823,MATCH($C11,IF([1]Sheet1!$A$2:$A$1823=$A11,[1]Sheet1!$C$2:$C$1823),0))</f>
        <v>69439000</v>
      </c>
      <c r="F11" s="2">
        <f t="array" ref="F11">INDEX([1]Sheet1!$O$2:$O$1823,MATCH($C11,IF([1]Sheet1!$A$2:$A$1823=$A11,[1]Sheet1!$C$2:$C$1823),0))</f>
        <v>16787000</v>
      </c>
      <c r="G11" s="10">
        <f t="shared" si="1"/>
        <v>1649083984</v>
      </c>
      <c r="H11" s="2"/>
      <c r="I11" s="2"/>
      <c r="J11" s="2"/>
    </row>
    <row r="12" spans="1:10" x14ac:dyDescent="0.25">
      <c r="A12" t="s">
        <v>24</v>
      </c>
      <c r="B12" t="s">
        <v>25</v>
      </c>
      <c r="C12">
        <v>1972</v>
      </c>
      <c r="D12" s="2">
        <f t="array" ref="D12">INDEX([1]Sheet1!$M$2:$M$1823,MATCH($C12,IF([1]Sheet1!$A$2:$A$1823=$A12,[1]Sheet1!$C$2:$C$1823),0))</f>
        <v>923766016</v>
      </c>
      <c r="E12" s="2">
        <f t="array" ref="E12">INDEX([1]Sheet1!$N$2:$N$1823,MATCH($C12,IF([1]Sheet1!$A$2:$A$1823=$A12,[1]Sheet1!$C$2:$C$1823),0))</f>
        <v>46913000</v>
      </c>
      <c r="F12" s="2">
        <f t="array" ref="F12">INDEX([1]Sheet1!$O$2:$O$1823,MATCH($C12,IF([1]Sheet1!$A$2:$A$1823=$A12,[1]Sheet1!$C$2:$C$1823),0))</f>
        <v>9348000</v>
      </c>
      <c r="G12" s="10">
        <f t="shared" si="1"/>
        <v>980027016</v>
      </c>
      <c r="H12" s="2"/>
      <c r="I12" s="2"/>
      <c r="J12" s="2"/>
    </row>
    <row r="13" spans="1:10" x14ac:dyDescent="0.25">
      <c r="A13" t="s">
        <v>26</v>
      </c>
      <c r="B13" t="s">
        <v>27</v>
      </c>
      <c r="C13">
        <v>1972</v>
      </c>
      <c r="D13" s="2">
        <f t="array" ref="D13">INDEX([1]Sheet1!$M$2:$M$1823,MATCH($C13,IF([1]Sheet1!$A$2:$A$1823=$A13,[1]Sheet1!$C$2:$C$1823),0))</f>
        <v>214588000</v>
      </c>
      <c r="E13" s="2">
        <f t="array" ref="E13">INDEX([1]Sheet1!$N$2:$N$1823,MATCH($C13,IF([1]Sheet1!$A$2:$A$1823=$A13,[1]Sheet1!$C$2:$C$1823),0))</f>
        <v>9798000</v>
      </c>
      <c r="F13" s="2">
        <f t="array" ref="F13">INDEX([1]Sheet1!$O$2:$O$1823,MATCH($C13,IF([1]Sheet1!$A$2:$A$1823=$A13,[1]Sheet1!$C$2:$C$1823),0))</f>
        <v>5457000</v>
      </c>
      <c r="G13" s="10">
        <f t="shared" si="1"/>
        <v>229843000</v>
      </c>
      <c r="H13" s="2"/>
      <c r="I13" s="2"/>
      <c r="J13" s="2"/>
    </row>
    <row r="14" spans="1:10" x14ac:dyDescent="0.25">
      <c r="A14" t="s">
        <v>28</v>
      </c>
      <c r="B14" t="s">
        <v>29</v>
      </c>
      <c r="C14">
        <v>1972</v>
      </c>
      <c r="D14" s="2">
        <f t="array" ref="D14">INDEX([1]Sheet1!$M$2:$M$1823,MATCH($C14,IF([1]Sheet1!$A$2:$A$1823=$A14,[1]Sheet1!$C$2:$C$1823),0))</f>
        <v>138568000</v>
      </c>
      <c r="E14" s="2">
        <f t="array" ref="E14">INDEX([1]Sheet1!$N$2:$N$1823,MATCH($C14,IF([1]Sheet1!$A$2:$A$1823=$A14,[1]Sheet1!$C$2:$C$1823),0))</f>
        <v>13352000</v>
      </c>
      <c r="F14" s="2">
        <f t="array" ref="F14">INDEX([1]Sheet1!$O$2:$O$1823,MATCH($C14,IF([1]Sheet1!$A$2:$A$1823=$A14,[1]Sheet1!$C$2:$C$1823),0))</f>
        <v>2797000</v>
      </c>
      <c r="G14" s="10">
        <f t="shared" si="1"/>
        <v>154717000</v>
      </c>
      <c r="H14" s="2"/>
      <c r="I14" s="2"/>
      <c r="J14" s="2"/>
    </row>
    <row r="15" spans="1:10" x14ac:dyDescent="0.25">
      <c r="A15" t="s">
        <v>30</v>
      </c>
      <c r="B15" t="s">
        <v>31</v>
      </c>
      <c r="C15">
        <v>1972</v>
      </c>
      <c r="D15" s="2">
        <f t="array" ref="D15">INDEX([1]Sheet1!$M$2:$M$1823,MATCH($C15,IF([1]Sheet1!$A$2:$A$1823=$A15,[1]Sheet1!$C$2:$C$1823),0))</f>
        <v>2646025984</v>
      </c>
      <c r="E15" s="2">
        <f t="array" ref="E15">INDEX([1]Sheet1!$N$2:$N$1823,MATCH($C15,IF([1]Sheet1!$A$2:$A$1823=$A15,[1]Sheet1!$C$2:$C$1823),0))</f>
        <v>92466000</v>
      </c>
      <c r="F15" s="2">
        <f t="array" ref="F15">INDEX([1]Sheet1!$O$2:$O$1823,MATCH($C15,IF([1]Sheet1!$A$2:$A$1823=$A15,[1]Sheet1!$C$2:$C$1823),0))</f>
        <v>50496000</v>
      </c>
      <c r="G15" s="10">
        <f t="shared" si="1"/>
        <v>2788987984</v>
      </c>
      <c r="H15" s="2"/>
      <c r="I15" s="2"/>
      <c r="J15" s="2"/>
    </row>
    <row r="16" spans="1:10" x14ac:dyDescent="0.25">
      <c r="A16" t="s">
        <v>32</v>
      </c>
      <c r="B16" t="s">
        <v>33</v>
      </c>
      <c r="C16">
        <v>1972</v>
      </c>
      <c r="D16" s="2">
        <f t="array" ref="D16">INDEX([1]Sheet1!$M$2:$M$1823,MATCH($C16,IF([1]Sheet1!$A$2:$A$1823=$A16,[1]Sheet1!$C$2:$C$1823),0))</f>
        <v>1380544000</v>
      </c>
      <c r="E16" s="2">
        <f t="array" ref="E16">INDEX([1]Sheet1!$N$2:$N$1823,MATCH($C16,IF([1]Sheet1!$A$2:$A$1823=$A16,[1]Sheet1!$C$2:$C$1823),0))</f>
        <v>53134000</v>
      </c>
      <c r="F16" s="2">
        <f t="array" ref="F16">INDEX([1]Sheet1!$O$2:$O$1823,MATCH($C16,IF([1]Sheet1!$A$2:$A$1823=$A16,[1]Sheet1!$C$2:$C$1823),0))</f>
        <v>27354000</v>
      </c>
      <c r="G16" s="10">
        <f t="shared" si="1"/>
        <v>1461032000</v>
      </c>
      <c r="H16" s="2"/>
      <c r="I16" s="2"/>
      <c r="J16" s="2"/>
    </row>
    <row r="17" spans="1:10" x14ac:dyDescent="0.25">
      <c r="A17" t="s">
        <v>34</v>
      </c>
      <c r="B17" t="s">
        <v>35</v>
      </c>
      <c r="C17">
        <v>1972</v>
      </c>
      <c r="D17" s="2">
        <f t="array" ref="D17">INDEX([1]Sheet1!$M$2:$M$1823,MATCH($C17,IF([1]Sheet1!$A$2:$A$1823=$A17,[1]Sheet1!$C$2:$C$1823),0))</f>
        <v>797155008</v>
      </c>
      <c r="E17" s="2">
        <f t="array" ref="E17">INDEX([1]Sheet1!$N$2:$N$1823,MATCH($C17,IF([1]Sheet1!$A$2:$A$1823=$A17,[1]Sheet1!$C$2:$C$1823),0))</f>
        <v>24669000</v>
      </c>
      <c r="F17" s="2">
        <f t="array" ref="F17">INDEX([1]Sheet1!$O$2:$O$1823,MATCH($C17,IF([1]Sheet1!$A$2:$A$1823=$A17,[1]Sheet1!$C$2:$C$1823),0))</f>
        <v>9108000</v>
      </c>
      <c r="G17" s="10">
        <f t="shared" si="1"/>
        <v>830932008</v>
      </c>
      <c r="H17" s="2"/>
      <c r="I17" s="2"/>
      <c r="J17" s="2"/>
    </row>
    <row r="18" spans="1:10" x14ac:dyDescent="0.25">
      <c r="A18" t="s">
        <v>36</v>
      </c>
      <c r="B18" t="s">
        <v>37</v>
      </c>
      <c r="C18">
        <v>1972</v>
      </c>
      <c r="D18" s="2">
        <f t="array" ref="D18">INDEX([1]Sheet1!$M$2:$M$1823,MATCH($C18,IF([1]Sheet1!$A$2:$A$1823=$A18,[1]Sheet1!$C$2:$C$1823),0))</f>
        <v>486028000</v>
      </c>
      <c r="E18" s="2">
        <f t="array" ref="E18">INDEX([1]Sheet1!$N$2:$N$1823,MATCH($C18,IF([1]Sheet1!$A$2:$A$1823=$A18,[1]Sheet1!$C$2:$C$1823),0))</f>
        <v>13194000</v>
      </c>
      <c r="F18" s="2">
        <f t="array" ref="F18">INDEX([1]Sheet1!$O$2:$O$1823,MATCH($C18,IF([1]Sheet1!$A$2:$A$1823=$A18,[1]Sheet1!$C$2:$C$1823),0))</f>
        <v>5847000</v>
      </c>
      <c r="G18" s="10">
        <f t="shared" si="1"/>
        <v>505069000</v>
      </c>
      <c r="H18" s="2"/>
      <c r="I18" s="2"/>
      <c r="J18" s="2"/>
    </row>
    <row r="19" spans="1:10" x14ac:dyDescent="0.25">
      <c r="A19" t="s">
        <v>38</v>
      </c>
      <c r="B19" t="s">
        <v>39</v>
      </c>
      <c r="C19">
        <v>1972</v>
      </c>
      <c r="D19" s="2">
        <f t="array" ref="D19">INDEX([1]Sheet1!$M$2:$M$1823,MATCH($C19,IF([1]Sheet1!$A$2:$A$1823=$A19,[1]Sheet1!$C$2:$C$1823),0))</f>
        <v>530608992</v>
      </c>
      <c r="E19" s="2">
        <f t="array" ref="E19">INDEX([1]Sheet1!$N$2:$N$1823,MATCH($C19,IF([1]Sheet1!$A$2:$A$1823=$A19,[1]Sheet1!$C$2:$C$1823),0))</f>
        <v>46104000</v>
      </c>
      <c r="F19" s="2">
        <f t="array" ref="F19">INDEX([1]Sheet1!$O$2:$O$1823,MATCH($C19,IF([1]Sheet1!$A$2:$A$1823=$A19,[1]Sheet1!$C$2:$C$1823),0))</f>
        <v>7455000</v>
      </c>
      <c r="G19" s="10">
        <f t="shared" si="1"/>
        <v>584167992</v>
      </c>
      <c r="H19" s="2"/>
      <c r="I19" s="2"/>
      <c r="J19" s="2"/>
    </row>
    <row r="20" spans="1:10" x14ac:dyDescent="0.25">
      <c r="A20" t="s">
        <v>40</v>
      </c>
      <c r="B20" t="s">
        <v>41</v>
      </c>
      <c r="C20">
        <v>1972</v>
      </c>
      <c r="D20" s="2">
        <f t="array" ref="D20">INDEX([1]Sheet1!$M$2:$M$1823,MATCH($C20,IF([1]Sheet1!$A$2:$A$1823=$A20,[1]Sheet1!$C$2:$C$1823),0))</f>
        <v>770745984</v>
      </c>
      <c r="E20" s="2">
        <f t="array" ref="E20">INDEX([1]Sheet1!$N$2:$N$1823,MATCH($C20,IF([1]Sheet1!$A$2:$A$1823=$A20,[1]Sheet1!$C$2:$C$1823),0))</f>
        <v>33185000</v>
      </c>
      <c r="F20" s="2">
        <f t="array" ref="F20">INDEX([1]Sheet1!$O$2:$O$1823,MATCH($C20,IF([1]Sheet1!$A$2:$A$1823=$A20,[1]Sheet1!$C$2:$C$1823),0))</f>
        <v>14190000</v>
      </c>
      <c r="G20" s="10">
        <f t="shared" si="1"/>
        <v>818120984</v>
      </c>
      <c r="H20" s="2"/>
      <c r="I20" s="2"/>
      <c r="J20" s="2"/>
    </row>
    <row r="21" spans="1:10" x14ac:dyDescent="0.25">
      <c r="A21" t="s">
        <v>42</v>
      </c>
      <c r="B21" t="s">
        <v>43</v>
      </c>
      <c r="C21">
        <v>1972</v>
      </c>
      <c r="D21" s="2">
        <f t="array" ref="D21">INDEX([1]Sheet1!$M$2:$M$1823,MATCH($C21,IF([1]Sheet1!$A$2:$A$1823=$A21,[1]Sheet1!$C$2:$C$1823),0))</f>
        <v>195260992</v>
      </c>
      <c r="E21" s="2">
        <f t="array" ref="E21">INDEX([1]Sheet1!$N$2:$N$1823,MATCH($C21,IF([1]Sheet1!$A$2:$A$1823=$A21,[1]Sheet1!$C$2:$C$1823),0))</f>
        <v>18385000</v>
      </c>
      <c r="F21" s="2">
        <f t="array" ref="F21">INDEX([1]Sheet1!$O$2:$O$1823,MATCH($C21,IF([1]Sheet1!$A$2:$A$1823=$A21,[1]Sheet1!$C$2:$C$1823),0))</f>
        <v>2540000</v>
      </c>
      <c r="G21" s="10">
        <f t="shared" si="1"/>
        <v>216185992</v>
      </c>
      <c r="H21" s="2"/>
      <c r="I21" s="2"/>
      <c r="J21" s="2"/>
    </row>
    <row r="22" spans="1:10" x14ac:dyDescent="0.25">
      <c r="A22" t="s">
        <v>44</v>
      </c>
      <c r="B22" t="s">
        <v>45</v>
      </c>
      <c r="C22">
        <v>1972</v>
      </c>
      <c r="D22" s="2">
        <f t="array" ref="D22">INDEX([1]Sheet1!$M$2:$M$1823,MATCH($C22,IF([1]Sheet1!$A$2:$A$1823=$A22,[1]Sheet1!$C$2:$C$1823),0))</f>
        <v>1182182016</v>
      </c>
      <c r="E22" s="2">
        <f t="array" ref="E22">INDEX([1]Sheet1!$N$2:$N$1823,MATCH($C22,IF([1]Sheet1!$A$2:$A$1823=$A22,[1]Sheet1!$C$2:$C$1823),0))</f>
        <v>71004000</v>
      </c>
      <c r="F22" s="2">
        <f t="array" ref="F22">INDEX([1]Sheet1!$O$2:$O$1823,MATCH($C22,IF([1]Sheet1!$A$2:$A$1823=$A22,[1]Sheet1!$C$2:$C$1823),0))</f>
        <v>23905000</v>
      </c>
      <c r="G22" s="10">
        <f t="shared" si="1"/>
        <v>1277091016</v>
      </c>
      <c r="H22" s="2"/>
      <c r="I22" s="2"/>
      <c r="J22" s="2"/>
    </row>
    <row r="23" spans="1:10" x14ac:dyDescent="0.25">
      <c r="A23" t="s">
        <v>46</v>
      </c>
      <c r="B23" t="s">
        <v>47</v>
      </c>
      <c r="C23">
        <v>1972</v>
      </c>
      <c r="D23" s="2">
        <f t="array" ref="D23">INDEX([1]Sheet1!$M$2:$M$1823,MATCH($C23,IF([1]Sheet1!$A$2:$A$1823=$A23,[1]Sheet1!$C$2:$C$1823),0))</f>
        <v>1560062976</v>
      </c>
      <c r="E23" s="2">
        <f t="array" ref="E23">INDEX([1]Sheet1!$N$2:$N$1823,MATCH($C23,IF([1]Sheet1!$A$2:$A$1823=$A23,[1]Sheet1!$C$2:$C$1823),0))</f>
        <v>60713000</v>
      </c>
      <c r="F23" s="2">
        <f t="array" ref="F23">INDEX([1]Sheet1!$O$2:$O$1823,MATCH($C23,IF([1]Sheet1!$A$2:$A$1823=$A23,[1]Sheet1!$C$2:$C$1823),0))</f>
        <v>57155000</v>
      </c>
      <c r="G23" s="10">
        <f t="shared" si="1"/>
        <v>1677930976</v>
      </c>
      <c r="H23" s="2"/>
      <c r="I23" s="2"/>
      <c r="J23" s="2"/>
    </row>
    <row r="24" spans="1:10" x14ac:dyDescent="0.25">
      <c r="A24" t="s">
        <v>48</v>
      </c>
      <c r="B24" t="s">
        <v>49</v>
      </c>
      <c r="C24">
        <v>1972</v>
      </c>
      <c r="D24" s="2">
        <f t="array" ref="D24">INDEX([1]Sheet1!$M$2:$M$1823,MATCH($C24,IF([1]Sheet1!$A$2:$A$1823=$A24,[1]Sheet1!$C$2:$C$1823),0))</f>
        <v>2476744960</v>
      </c>
      <c r="E24" s="2">
        <f t="array" ref="E24">INDEX([1]Sheet1!$N$2:$N$1823,MATCH($C24,IF([1]Sheet1!$A$2:$A$1823=$A24,[1]Sheet1!$C$2:$C$1823),0))</f>
        <v>106439000</v>
      </c>
      <c r="F24" s="2">
        <f t="array" ref="F24">INDEX([1]Sheet1!$O$2:$O$1823,MATCH($C24,IF([1]Sheet1!$A$2:$A$1823=$A24,[1]Sheet1!$C$2:$C$1823),0))</f>
        <v>31873000</v>
      </c>
      <c r="G24" s="10">
        <f t="shared" si="1"/>
        <v>2615056960</v>
      </c>
      <c r="H24" s="2"/>
      <c r="I24" s="2"/>
      <c r="J24" s="2"/>
    </row>
    <row r="25" spans="1:10" x14ac:dyDescent="0.25">
      <c r="A25" t="s">
        <v>50</v>
      </c>
      <c r="B25" t="s">
        <v>51</v>
      </c>
      <c r="C25">
        <v>1972</v>
      </c>
      <c r="D25" s="2">
        <f t="array" ref="D25">INDEX([1]Sheet1!$M$2:$M$1823,MATCH($C25,IF([1]Sheet1!$A$2:$A$1823=$A25,[1]Sheet1!$C$2:$C$1823),0))</f>
        <v>1171380992</v>
      </c>
      <c r="E25" s="2">
        <f t="array" ref="E25">INDEX([1]Sheet1!$N$2:$N$1823,MATCH($C25,IF([1]Sheet1!$A$2:$A$1823=$A25,[1]Sheet1!$C$2:$C$1823),0))</f>
        <v>22215000</v>
      </c>
      <c r="F25" s="2">
        <f t="array" ref="F25">INDEX([1]Sheet1!$O$2:$O$1823,MATCH($C25,IF([1]Sheet1!$A$2:$A$1823=$A25,[1]Sheet1!$C$2:$C$1823),0))</f>
        <v>20917000</v>
      </c>
      <c r="G25" s="10">
        <f t="shared" si="1"/>
        <v>1214512992</v>
      </c>
      <c r="H25" s="2"/>
      <c r="I25" s="2"/>
      <c r="J25" s="2"/>
    </row>
    <row r="26" spans="1:10" x14ac:dyDescent="0.25">
      <c r="A26" t="s">
        <v>52</v>
      </c>
      <c r="B26" t="s">
        <v>53</v>
      </c>
      <c r="C26">
        <v>1972</v>
      </c>
      <c r="D26" s="2">
        <f t="array" ref="D26">INDEX([1]Sheet1!$M$2:$M$1823,MATCH($C26,IF([1]Sheet1!$A$2:$A$1823=$A26,[1]Sheet1!$C$2:$C$1823),0))</f>
        <v>355945984</v>
      </c>
      <c r="E26" s="2">
        <f t="array" ref="E26">INDEX([1]Sheet1!$N$2:$N$1823,MATCH($C26,IF([1]Sheet1!$A$2:$A$1823=$A26,[1]Sheet1!$C$2:$C$1823),0))</f>
        <v>28390000</v>
      </c>
      <c r="F26" s="2">
        <f t="array" ref="F26">INDEX([1]Sheet1!$O$2:$O$1823,MATCH($C26,IF([1]Sheet1!$A$2:$A$1823=$A26,[1]Sheet1!$C$2:$C$1823),0))</f>
        <v>5786000</v>
      </c>
      <c r="G26" s="10">
        <f t="shared" si="1"/>
        <v>390121984</v>
      </c>
      <c r="H26" s="2"/>
      <c r="I26" s="2"/>
      <c r="J26" s="2"/>
    </row>
    <row r="27" spans="1:10" x14ac:dyDescent="0.25">
      <c r="A27" t="s">
        <v>54</v>
      </c>
      <c r="B27" t="s">
        <v>55</v>
      </c>
      <c r="C27">
        <v>1972</v>
      </c>
      <c r="D27" s="2">
        <f t="array" ref="D27">INDEX([1]Sheet1!$M$2:$M$1823,MATCH($C27,IF([1]Sheet1!$A$2:$A$1823=$A27,[1]Sheet1!$C$2:$C$1823),0))</f>
        <v>1003257024</v>
      </c>
      <c r="E27" s="2">
        <f t="array" ref="E27">INDEX([1]Sheet1!$N$2:$N$1823,MATCH($C27,IF([1]Sheet1!$A$2:$A$1823=$A27,[1]Sheet1!$C$2:$C$1823),0))</f>
        <v>29501000</v>
      </c>
      <c r="F27" s="2">
        <f t="array" ref="F27">INDEX([1]Sheet1!$O$2:$O$1823,MATCH($C27,IF([1]Sheet1!$A$2:$A$1823=$A27,[1]Sheet1!$C$2:$C$1823),0))</f>
        <v>19102000</v>
      </c>
      <c r="G27" s="10">
        <f t="shared" si="1"/>
        <v>1051860024</v>
      </c>
      <c r="H27" s="2"/>
      <c r="I27" s="2"/>
      <c r="J27" s="2"/>
    </row>
    <row r="28" spans="1:10" x14ac:dyDescent="0.25">
      <c r="A28" t="s">
        <v>56</v>
      </c>
      <c r="B28" t="s">
        <v>57</v>
      </c>
      <c r="C28">
        <v>1972</v>
      </c>
      <c r="D28" s="2">
        <f t="array" ref="D28">INDEX([1]Sheet1!$M$2:$M$1823,MATCH($C28,IF([1]Sheet1!$A$2:$A$1823=$A28,[1]Sheet1!$C$2:$C$1823),0))</f>
        <v>170844000</v>
      </c>
      <c r="E28" s="2">
        <f t="array" ref="E28">INDEX([1]Sheet1!$N$2:$N$1823,MATCH($C28,IF([1]Sheet1!$A$2:$A$1823=$A28,[1]Sheet1!$C$2:$C$1823),0))</f>
        <v>11456000</v>
      </c>
      <c r="F28" s="2">
        <f t="array" ref="F28">INDEX([1]Sheet1!$O$2:$O$1823,MATCH($C28,IF([1]Sheet1!$A$2:$A$1823=$A28,[1]Sheet1!$C$2:$C$1823),0))</f>
        <v>2553000</v>
      </c>
      <c r="G28" s="10">
        <f t="shared" si="1"/>
        <v>184853000</v>
      </c>
      <c r="H28" s="2"/>
      <c r="I28" s="2"/>
      <c r="J28" s="2"/>
    </row>
    <row r="29" spans="1:10" x14ac:dyDescent="0.25">
      <c r="A29" t="s">
        <v>58</v>
      </c>
      <c r="B29" t="s">
        <v>59</v>
      </c>
      <c r="C29">
        <v>1972</v>
      </c>
      <c r="D29" s="2">
        <f t="array" ref="D29">INDEX([1]Sheet1!$M$2:$M$1823,MATCH($C29,IF([1]Sheet1!$A$2:$A$1823=$A29,[1]Sheet1!$C$2:$C$1823),0))</f>
        <v>333016000</v>
      </c>
      <c r="E29" s="2">
        <f t="array" ref="E29">INDEX([1]Sheet1!$N$2:$N$1823,MATCH($C29,IF([1]Sheet1!$A$2:$A$1823=$A29,[1]Sheet1!$C$2:$C$1823),0))</f>
        <v>13365000</v>
      </c>
      <c r="F29" s="2">
        <f t="array" ref="F29">INDEX([1]Sheet1!$O$2:$O$1823,MATCH($C29,IF([1]Sheet1!$A$2:$A$1823=$A29,[1]Sheet1!$C$2:$C$1823),0))</f>
        <v>5895000</v>
      </c>
      <c r="G29" s="10">
        <f t="shared" si="1"/>
        <v>352276000</v>
      </c>
      <c r="H29" s="2"/>
      <c r="I29" s="2"/>
      <c r="J29" s="2"/>
    </row>
    <row r="30" spans="1:10" x14ac:dyDescent="0.25">
      <c r="A30" t="s">
        <v>60</v>
      </c>
      <c r="B30" t="s">
        <v>61</v>
      </c>
      <c r="C30">
        <v>1972</v>
      </c>
      <c r="D30" s="2">
        <f t="array" ref="D30">INDEX([1]Sheet1!$M$2:$M$1823,MATCH($C30,IF([1]Sheet1!$A$2:$A$1823=$A30,[1]Sheet1!$C$2:$C$1823),0))</f>
        <v>153552992</v>
      </c>
      <c r="E30" s="2">
        <f t="array" ref="E30">INDEX([1]Sheet1!$N$2:$N$1823,MATCH($C30,IF([1]Sheet1!$A$2:$A$1823=$A30,[1]Sheet1!$C$2:$C$1823),0))</f>
        <v>4107000</v>
      </c>
      <c r="F30" s="2">
        <f t="array" ref="F30">INDEX([1]Sheet1!$O$2:$O$1823,MATCH($C30,IF([1]Sheet1!$A$2:$A$1823=$A30,[1]Sheet1!$C$2:$C$1823),0))</f>
        <v>2163000</v>
      </c>
      <c r="G30" s="10">
        <f t="shared" si="1"/>
        <v>159822992</v>
      </c>
      <c r="H30" s="2"/>
      <c r="I30" s="2"/>
      <c r="J30" s="2"/>
    </row>
    <row r="31" spans="1:10" x14ac:dyDescent="0.25">
      <c r="A31" t="s">
        <v>62</v>
      </c>
      <c r="B31" t="s">
        <v>63</v>
      </c>
      <c r="C31">
        <v>1972</v>
      </c>
      <c r="D31" s="2">
        <f t="array" ref="D31">INDEX([1]Sheet1!$M$2:$M$1823,MATCH($C31,IF([1]Sheet1!$A$2:$A$1823=$A31,[1]Sheet1!$C$2:$C$1823),0))</f>
        <v>152900992</v>
      </c>
      <c r="E31" s="2">
        <f t="array" ref="E31">INDEX([1]Sheet1!$N$2:$N$1823,MATCH($C31,IF([1]Sheet1!$A$2:$A$1823=$A31,[1]Sheet1!$C$2:$C$1823),0))</f>
        <v>8170000</v>
      </c>
      <c r="F31" s="2">
        <f t="array" ref="F31">INDEX([1]Sheet1!$O$2:$O$1823,MATCH($C31,IF([1]Sheet1!$A$2:$A$1823=$A31,[1]Sheet1!$C$2:$C$1823),0))</f>
        <v>3152000</v>
      </c>
      <c r="G31" s="10">
        <f t="shared" si="1"/>
        <v>164222992</v>
      </c>
      <c r="H31" s="2"/>
      <c r="I31" s="2"/>
      <c r="J31" s="2"/>
    </row>
    <row r="32" spans="1:10" x14ac:dyDescent="0.25">
      <c r="A32" t="s">
        <v>64</v>
      </c>
      <c r="B32" t="s">
        <v>65</v>
      </c>
      <c r="C32">
        <v>1972</v>
      </c>
      <c r="D32" s="2">
        <f t="array" ref="D32">INDEX([1]Sheet1!$M$2:$M$1823,MATCH($C32,IF([1]Sheet1!$A$2:$A$1823=$A32,[1]Sheet1!$C$2:$C$1823),0))</f>
        <v>2022962048</v>
      </c>
      <c r="E32" s="2">
        <f t="array" ref="E32">INDEX([1]Sheet1!$N$2:$N$1823,MATCH($C32,IF([1]Sheet1!$A$2:$A$1823=$A32,[1]Sheet1!$C$2:$C$1823),0))</f>
        <v>111710000</v>
      </c>
      <c r="F32" s="2">
        <f t="array" ref="F32">INDEX([1]Sheet1!$O$2:$O$1823,MATCH($C32,IF([1]Sheet1!$A$2:$A$1823=$A32,[1]Sheet1!$C$2:$C$1823),0))</f>
        <v>37719000</v>
      </c>
      <c r="G32" s="10">
        <f t="shared" si="1"/>
        <v>2172391048</v>
      </c>
      <c r="H32" s="2"/>
      <c r="I32" s="2"/>
      <c r="J32" s="2"/>
    </row>
    <row r="33" spans="1:10" x14ac:dyDescent="0.25">
      <c r="A33" t="s">
        <v>66</v>
      </c>
      <c r="B33" t="s">
        <v>67</v>
      </c>
      <c r="C33">
        <v>1972</v>
      </c>
      <c r="D33" s="2">
        <f t="array" ref="D33">INDEX([1]Sheet1!$M$2:$M$1823,MATCH($C33,IF([1]Sheet1!$A$2:$A$1823=$A33,[1]Sheet1!$C$2:$C$1823),0))</f>
        <v>256088000</v>
      </c>
      <c r="E33" s="2">
        <f t="array" ref="E33">INDEX([1]Sheet1!$N$2:$N$1823,MATCH($C33,IF([1]Sheet1!$A$2:$A$1823=$A33,[1]Sheet1!$C$2:$C$1823),0))</f>
        <v>11281000</v>
      </c>
      <c r="F33" s="2">
        <f t="array" ref="F33">INDEX([1]Sheet1!$O$2:$O$1823,MATCH($C33,IF([1]Sheet1!$A$2:$A$1823=$A33,[1]Sheet1!$C$2:$C$1823),0))</f>
        <v>2722000</v>
      </c>
      <c r="G33" s="10">
        <f t="shared" si="1"/>
        <v>270091000</v>
      </c>
      <c r="H33" s="2"/>
      <c r="I33" s="2"/>
      <c r="J33" s="2"/>
    </row>
    <row r="34" spans="1:10" x14ac:dyDescent="0.25">
      <c r="A34" t="s">
        <v>68</v>
      </c>
      <c r="B34" t="s">
        <v>69</v>
      </c>
      <c r="C34">
        <v>1972</v>
      </c>
      <c r="D34" s="2">
        <f t="array" ref="D34">INDEX([1]Sheet1!$M$2:$M$1823,MATCH($C34,IF([1]Sheet1!$A$2:$A$1823=$A34,[1]Sheet1!$C$2:$C$1823),0))</f>
        <v>5962869248</v>
      </c>
      <c r="E34" s="2">
        <f t="array" ref="E34">INDEX([1]Sheet1!$N$2:$N$1823,MATCH($C34,IF([1]Sheet1!$A$2:$A$1823=$A34,[1]Sheet1!$C$2:$C$1823),0))</f>
        <v>463131008</v>
      </c>
      <c r="F34" s="2">
        <f t="array" ref="F34">INDEX([1]Sheet1!$O$2:$O$1823,MATCH($C34,IF([1]Sheet1!$A$2:$A$1823=$A34,[1]Sheet1!$C$2:$C$1823),0))</f>
        <v>125797000</v>
      </c>
      <c r="G34" s="10">
        <f t="shared" si="1"/>
        <v>6551797256</v>
      </c>
      <c r="H34" s="2"/>
      <c r="I34" s="2"/>
      <c r="J34" s="2"/>
    </row>
    <row r="35" spans="1:10" x14ac:dyDescent="0.25">
      <c r="A35" t="s">
        <v>70</v>
      </c>
      <c r="B35" t="s">
        <v>71</v>
      </c>
      <c r="C35">
        <v>1972</v>
      </c>
      <c r="D35" s="2">
        <f t="array" ref="D35">INDEX([1]Sheet1!$M$2:$M$1823,MATCH($C35,IF([1]Sheet1!$A$2:$A$1823=$A35,[1]Sheet1!$C$2:$C$1823),0))</f>
        <v>954124992</v>
      </c>
      <c r="E35" s="2">
        <f t="array" ref="E35">INDEX([1]Sheet1!$N$2:$N$1823,MATCH($C35,IF([1]Sheet1!$A$2:$A$1823=$A35,[1]Sheet1!$C$2:$C$1823),0))</f>
        <v>46311000</v>
      </c>
      <c r="F35" s="2">
        <f t="array" ref="F35">INDEX([1]Sheet1!$O$2:$O$1823,MATCH($C35,IF([1]Sheet1!$A$2:$A$1823=$A35,[1]Sheet1!$C$2:$C$1823),0))</f>
        <v>27110000</v>
      </c>
      <c r="G35" s="10">
        <f t="shared" si="1"/>
        <v>1027545992</v>
      </c>
      <c r="H35" s="2"/>
      <c r="I35" s="2"/>
      <c r="J35" s="2"/>
    </row>
    <row r="36" spans="1:10" x14ac:dyDescent="0.25">
      <c r="A36" t="s">
        <v>72</v>
      </c>
      <c r="B36" t="s">
        <v>73</v>
      </c>
      <c r="C36">
        <v>1972</v>
      </c>
      <c r="D36" s="2">
        <f t="array" ref="D36">INDEX([1]Sheet1!$M$2:$M$1823,MATCH($C36,IF([1]Sheet1!$A$2:$A$1823=$A36,[1]Sheet1!$C$2:$C$1823),0))</f>
        <v>137376992</v>
      </c>
      <c r="E36" s="2">
        <f t="array" ref="E36">INDEX([1]Sheet1!$N$2:$N$1823,MATCH($C36,IF([1]Sheet1!$A$2:$A$1823=$A36,[1]Sheet1!$C$2:$C$1823),0))</f>
        <v>9252000</v>
      </c>
      <c r="F36" s="2">
        <f t="array" ref="F36">INDEX([1]Sheet1!$O$2:$O$1823,MATCH($C36,IF([1]Sheet1!$A$2:$A$1823=$A36,[1]Sheet1!$C$2:$C$1823),0))</f>
        <v>2974000</v>
      </c>
      <c r="G36" s="10">
        <f t="shared" si="1"/>
        <v>149602992</v>
      </c>
      <c r="H36" s="2"/>
      <c r="I36" s="2"/>
      <c r="J36" s="2"/>
    </row>
    <row r="37" spans="1:10" x14ac:dyDescent="0.25">
      <c r="A37" t="s">
        <v>74</v>
      </c>
      <c r="B37" t="s">
        <v>75</v>
      </c>
      <c r="C37">
        <v>1972</v>
      </c>
      <c r="D37" s="2">
        <f t="array" ref="D37">INDEX([1]Sheet1!$M$2:$M$1823,MATCH($C37,IF([1]Sheet1!$A$2:$A$1823=$A37,[1]Sheet1!$C$2:$C$1823),0))</f>
        <v>2160952064</v>
      </c>
      <c r="E37" s="2">
        <f t="array" ref="E37">INDEX([1]Sheet1!$N$2:$N$1823,MATCH($C37,IF([1]Sheet1!$A$2:$A$1823=$A37,[1]Sheet1!$C$2:$C$1823),0))</f>
        <v>66758000</v>
      </c>
      <c r="F37" s="2">
        <f t="array" ref="F37">INDEX([1]Sheet1!$O$2:$O$1823,MATCH($C37,IF([1]Sheet1!$A$2:$A$1823=$A37,[1]Sheet1!$C$2:$C$1823),0))</f>
        <v>21091000</v>
      </c>
      <c r="G37" s="10">
        <f t="shared" si="1"/>
        <v>2248801064</v>
      </c>
      <c r="H37" s="2"/>
      <c r="I37" s="2"/>
      <c r="J37" s="2"/>
    </row>
    <row r="38" spans="1:10" x14ac:dyDescent="0.25">
      <c r="A38" t="s">
        <v>76</v>
      </c>
      <c r="B38" t="s">
        <v>77</v>
      </c>
      <c r="C38">
        <v>1972</v>
      </c>
      <c r="D38" s="2">
        <f t="array" ref="D38">INDEX([1]Sheet1!$M$2:$M$1823,MATCH($C38,IF([1]Sheet1!$A$2:$A$1823=$A38,[1]Sheet1!$C$2:$C$1823),0))</f>
        <v>462983008</v>
      </c>
      <c r="E38" s="2">
        <f t="array" ref="E38">INDEX([1]Sheet1!$N$2:$N$1823,MATCH($C38,IF([1]Sheet1!$A$2:$A$1823=$A38,[1]Sheet1!$C$2:$C$1823),0))</f>
        <v>32619000</v>
      </c>
      <c r="F38" s="2">
        <f t="array" ref="F38">INDEX([1]Sheet1!$O$2:$O$1823,MATCH($C38,IF([1]Sheet1!$A$2:$A$1823=$A38,[1]Sheet1!$C$2:$C$1823),0))</f>
        <v>7367000</v>
      </c>
      <c r="G38" s="10">
        <f t="shared" si="1"/>
        <v>502969008</v>
      </c>
      <c r="H38" s="2"/>
      <c r="I38" s="2"/>
      <c r="J38" s="2"/>
    </row>
    <row r="39" spans="1:10" x14ac:dyDescent="0.25">
      <c r="A39" t="s">
        <v>78</v>
      </c>
      <c r="B39" t="s">
        <v>79</v>
      </c>
      <c r="C39">
        <v>1972</v>
      </c>
      <c r="D39" s="2">
        <f t="array" ref="D39">INDEX([1]Sheet1!$M$2:$M$1823,MATCH($C39,IF([1]Sheet1!$A$2:$A$1823=$A39,[1]Sheet1!$C$2:$C$1823),0))</f>
        <v>583416000</v>
      </c>
      <c r="E39" s="2">
        <f t="array" ref="E39">INDEX([1]Sheet1!$N$2:$N$1823,MATCH($C39,IF([1]Sheet1!$A$2:$A$1823=$A39,[1]Sheet1!$C$2:$C$1823),0))</f>
        <v>20985000</v>
      </c>
      <c r="F39" s="2">
        <f t="array" ref="F39">INDEX([1]Sheet1!$O$2:$O$1823,MATCH($C39,IF([1]Sheet1!$A$2:$A$1823=$A39,[1]Sheet1!$C$2:$C$1823),0))</f>
        <v>8477000</v>
      </c>
      <c r="G39" s="10">
        <f t="shared" si="1"/>
        <v>612878000</v>
      </c>
      <c r="H39" s="2"/>
      <c r="I39" s="2"/>
      <c r="J39" s="2"/>
    </row>
    <row r="40" spans="1:10" x14ac:dyDescent="0.25">
      <c r="A40" t="s">
        <v>80</v>
      </c>
      <c r="B40" t="s">
        <v>81</v>
      </c>
      <c r="C40">
        <v>1972</v>
      </c>
      <c r="D40" s="2">
        <f t="array" ref="D40">INDEX([1]Sheet1!$M$2:$M$1823,MATCH($C40,IF([1]Sheet1!$A$2:$A$1823=$A40,[1]Sheet1!$C$2:$C$1823),0))</f>
        <v>2912679936</v>
      </c>
      <c r="E40" s="2">
        <f t="array" ref="E40">INDEX([1]Sheet1!$N$2:$N$1823,MATCH($C40,IF([1]Sheet1!$A$2:$A$1823=$A40,[1]Sheet1!$C$2:$C$1823),0))</f>
        <v>300256000</v>
      </c>
      <c r="F40" s="2">
        <f t="array" ref="F40">INDEX([1]Sheet1!$O$2:$O$1823,MATCH($C40,IF([1]Sheet1!$A$2:$A$1823=$A40,[1]Sheet1!$C$2:$C$1823),0))</f>
        <v>26004000</v>
      </c>
      <c r="G40" s="10">
        <f t="shared" si="1"/>
        <v>3238939936</v>
      </c>
      <c r="H40" s="2"/>
      <c r="I40" s="2"/>
      <c r="J40" s="2"/>
    </row>
    <row r="41" spans="1:10" x14ac:dyDescent="0.25">
      <c r="A41" t="s">
        <v>82</v>
      </c>
      <c r="B41" t="s">
        <v>83</v>
      </c>
      <c r="C41">
        <v>1972</v>
      </c>
      <c r="D41" s="2">
        <f t="array" ref="D41">INDEX([1]Sheet1!$M$2:$M$1823,MATCH($C41,IF([1]Sheet1!$A$2:$A$1823=$A41,[1]Sheet1!$C$2:$C$1823),0))</f>
        <v>187400992</v>
      </c>
      <c r="E41" s="2">
        <f t="array" ref="E41">INDEX([1]Sheet1!$N$2:$N$1823,MATCH($C41,IF([1]Sheet1!$A$2:$A$1823=$A41,[1]Sheet1!$C$2:$C$1823),0))</f>
        <v>19947000</v>
      </c>
      <c r="F41" s="2">
        <f t="array" ref="F41">INDEX([1]Sheet1!$O$2:$O$1823,MATCH($C41,IF([1]Sheet1!$A$2:$A$1823=$A41,[1]Sheet1!$C$2:$C$1823),0))</f>
        <v>3407000</v>
      </c>
      <c r="G41" s="10">
        <f t="shared" si="1"/>
        <v>210754992</v>
      </c>
      <c r="H41" s="2"/>
      <c r="I41" s="2"/>
      <c r="J41" s="2"/>
    </row>
    <row r="42" spans="1:10" x14ac:dyDescent="0.25">
      <c r="A42" t="s">
        <v>84</v>
      </c>
      <c r="B42" t="s">
        <v>85</v>
      </c>
      <c r="C42">
        <v>1972</v>
      </c>
      <c r="D42" s="2">
        <f t="array" ref="D42">INDEX([1]Sheet1!$M$2:$M$1823,MATCH($C42,IF([1]Sheet1!$A$2:$A$1823=$A42,[1]Sheet1!$C$2:$C$1823),0))</f>
        <v>495592000</v>
      </c>
      <c r="E42" s="2">
        <f t="array" ref="E42">INDEX([1]Sheet1!$N$2:$N$1823,MATCH($C42,IF([1]Sheet1!$A$2:$A$1823=$A42,[1]Sheet1!$C$2:$C$1823),0))</f>
        <v>62399000</v>
      </c>
      <c r="F42" s="2">
        <f t="array" ref="F42">INDEX([1]Sheet1!$O$2:$O$1823,MATCH($C42,IF([1]Sheet1!$A$2:$A$1823=$A42,[1]Sheet1!$C$2:$C$1823),0))</f>
        <v>5554000</v>
      </c>
      <c r="G42" s="10">
        <f t="shared" si="1"/>
        <v>563545000</v>
      </c>
      <c r="H42" s="2"/>
      <c r="I42" s="2"/>
      <c r="J42" s="2"/>
    </row>
    <row r="43" spans="1:10" x14ac:dyDescent="0.25">
      <c r="A43" t="s">
        <v>86</v>
      </c>
      <c r="B43" t="s">
        <v>87</v>
      </c>
      <c r="C43">
        <v>1972</v>
      </c>
      <c r="D43" s="2">
        <f t="array" ref="D43">INDEX([1]Sheet1!$M$2:$M$1823,MATCH($C43,IF([1]Sheet1!$A$2:$A$1823=$A43,[1]Sheet1!$C$2:$C$1823),0))</f>
        <v>147370000</v>
      </c>
      <c r="E43" s="2">
        <f t="array" ref="E43">INDEX([1]Sheet1!$N$2:$N$1823,MATCH($C43,IF([1]Sheet1!$A$2:$A$1823=$A43,[1]Sheet1!$C$2:$C$1823),0))</f>
        <v>5034000</v>
      </c>
      <c r="F43" s="2">
        <f t="array" ref="F43">INDEX([1]Sheet1!$O$2:$O$1823,MATCH($C43,IF([1]Sheet1!$A$2:$A$1823=$A43,[1]Sheet1!$C$2:$C$1823),0))</f>
        <v>6181000</v>
      </c>
      <c r="G43" s="10">
        <f t="shared" si="1"/>
        <v>158585000</v>
      </c>
      <c r="H43" s="2"/>
      <c r="I43" s="2"/>
      <c r="J43" s="2"/>
    </row>
    <row r="44" spans="1:10" x14ac:dyDescent="0.25">
      <c r="A44" t="s">
        <v>88</v>
      </c>
      <c r="B44" t="s">
        <v>89</v>
      </c>
      <c r="C44">
        <v>1972</v>
      </c>
      <c r="D44" s="2">
        <f t="array" ref="D44">INDEX([1]Sheet1!$M$2:$M$1823,MATCH($C44,IF([1]Sheet1!$A$2:$A$1823=$A44,[1]Sheet1!$C$2:$C$1823),0))</f>
        <v>705483008</v>
      </c>
      <c r="E44" s="2">
        <f t="array" ref="E44">INDEX([1]Sheet1!$N$2:$N$1823,MATCH($C44,IF([1]Sheet1!$A$2:$A$1823=$A44,[1]Sheet1!$C$2:$C$1823),0))</f>
        <v>45145000</v>
      </c>
      <c r="F44" s="2">
        <f t="array" ref="F44">INDEX([1]Sheet1!$O$2:$O$1823,MATCH($C44,IF([1]Sheet1!$A$2:$A$1823=$A44,[1]Sheet1!$C$2:$C$1823),0))</f>
        <v>10654000</v>
      </c>
      <c r="G44" s="10">
        <f t="shared" si="1"/>
        <v>761282008</v>
      </c>
      <c r="H44" s="2"/>
      <c r="I44" s="2"/>
      <c r="J44" s="2"/>
    </row>
    <row r="45" spans="1:10" x14ac:dyDescent="0.25">
      <c r="A45" t="s">
        <v>90</v>
      </c>
      <c r="B45" t="s">
        <v>91</v>
      </c>
      <c r="C45">
        <v>1972</v>
      </c>
      <c r="D45" s="2">
        <f t="array" ref="D45">INDEX([1]Sheet1!$M$2:$M$1823,MATCH($C45,IF([1]Sheet1!$A$2:$A$1823=$A45,[1]Sheet1!$C$2:$C$1823),0))</f>
        <v>2537614080</v>
      </c>
      <c r="E45" s="2">
        <f t="array" ref="E45">INDEX([1]Sheet1!$N$2:$N$1823,MATCH($C45,IF([1]Sheet1!$A$2:$A$1823=$A45,[1]Sheet1!$C$2:$C$1823),0))</f>
        <v>69209000</v>
      </c>
      <c r="F45" s="2">
        <f t="array" ref="F45">INDEX([1]Sheet1!$O$2:$O$1823,MATCH($C45,IF([1]Sheet1!$A$2:$A$1823=$A45,[1]Sheet1!$C$2:$C$1823),0))</f>
        <v>32368000</v>
      </c>
      <c r="G45" s="10">
        <f t="shared" si="1"/>
        <v>2639191080</v>
      </c>
      <c r="H45" s="2"/>
      <c r="I45" s="2"/>
      <c r="J45" s="2"/>
    </row>
    <row r="46" spans="1:10" x14ac:dyDescent="0.25">
      <c r="A46" t="s">
        <v>2</v>
      </c>
      <c r="B46" t="s">
        <v>3</v>
      </c>
      <c r="C46">
        <v>1972</v>
      </c>
      <c r="D46" s="2">
        <f t="array" ref="D46">INDEX([1]Sheet1!$M$2:$M$1823,MATCH($C46,IF([1]Sheet1!$A$2:$A$1823=$A46,[1]Sheet1!$C$2:$C$1823),0))</f>
        <v>50521989120</v>
      </c>
      <c r="E46" s="2">
        <f t="array" ref="E46">INDEX([1]Sheet1!$N$2:$N$1823,MATCH($C46,IF([1]Sheet1!$A$2:$A$1823=$A46,[1]Sheet1!$C$2:$C$1823),0))</f>
        <v>2529733120</v>
      </c>
      <c r="F46" s="2">
        <f t="array" ref="F46">INDEX([1]Sheet1!$O$2:$O$1823,MATCH($C46,IF([1]Sheet1!$A$2:$A$1823=$A46,[1]Sheet1!$C$2:$C$1823),0))</f>
        <v>899518016</v>
      </c>
      <c r="G46" s="10">
        <f t="shared" si="1"/>
        <v>53951240256</v>
      </c>
      <c r="H46" s="2"/>
      <c r="I46" s="2"/>
      <c r="J46" s="2"/>
    </row>
    <row r="47" spans="1:10" x14ac:dyDescent="0.25">
      <c r="A47" t="s">
        <v>92</v>
      </c>
      <c r="B47" t="s">
        <v>93</v>
      </c>
      <c r="C47">
        <v>1972</v>
      </c>
      <c r="D47" s="2">
        <f t="array" ref="D47">INDEX([1]Sheet1!$M$2:$M$1823,MATCH($C47,IF([1]Sheet1!$A$2:$A$1823=$A47,[1]Sheet1!$C$2:$C$1823),0))</f>
        <v>252634000</v>
      </c>
      <c r="E47" s="2">
        <f t="array" ref="E47">INDEX([1]Sheet1!$N$2:$N$1823,MATCH($C47,IF([1]Sheet1!$A$2:$A$1823=$A47,[1]Sheet1!$C$2:$C$1823),0))</f>
        <v>9192000</v>
      </c>
      <c r="F47" s="2">
        <f t="array" ref="F47">INDEX([1]Sheet1!$O$2:$O$1823,MATCH($C47,IF([1]Sheet1!$A$2:$A$1823=$A47,[1]Sheet1!$C$2:$C$1823),0))</f>
        <v>4645000</v>
      </c>
      <c r="G47" s="10">
        <f t="shared" si="1"/>
        <v>266471000</v>
      </c>
      <c r="H47" s="2"/>
      <c r="I47" s="2"/>
      <c r="J47" s="2"/>
    </row>
    <row r="48" spans="1:10" x14ac:dyDescent="0.25">
      <c r="A48" t="s">
        <v>94</v>
      </c>
      <c r="B48" t="s">
        <v>95</v>
      </c>
      <c r="C48">
        <v>1972</v>
      </c>
      <c r="D48" s="2">
        <f t="array" ref="D48">INDEX([1]Sheet1!$M$2:$M$1823,MATCH($C48,IF([1]Sheet1!$A$2:$A$1823=$A48,[1]Sheet1!$C$2:$C$1823),0))</f>
        <v>118167000</v>
      </c>
      <c r="E48" s="2">
        <f t="array" ref="E48">INDEX([1]Sheet1!$N$2:$N$1823,MATCH($C48,IF([1]Sheet1!$A$2:$A$1823=$A48,[1]Sheet1!$C$2:$C$1823),0))</f>
        <v>21766000</v>
      </c>
      <c r="F48" s="2">
        <f t="array" ref="F48">INDEX([1]Sheet1!$O$2:$O$1823,MATCH($C48,IF([1]Sheet1!$A$2:$A$1823=$A48,[1]Sheet1!$C$2:$C$1823),0))</f>
        <v>1893000</v>
      </c>
      <c r="G48" s="10">
        <f t="shared" si="1"/>
        <v>141826000</v>
      </c>
      <c r="H48" s="2"/>
      <c r="I48" s="2"/>
      <c r="J48" s="2"/>
    </row>
    <row r="49" spans="1:10" x14ac:dyDescent="0.25">
      <c r="A49" t="s">
        <v>96</v>
      </c>
      <c r="B49" t="s">
        <v>97</v>
      </c>
      <c r="C49">
        <v>1972</v>
      </c>
      <c r="D49" s="2">
        <f t="array" ref="D49">INDEX([1]Sheet1!$M$2:$M$1823,MATCH($C49,IF([1]Sheet1!$A$2:$A$1823=$A49,[1]Sheet1!$C$2:$C$1823),0))</f>
        <v>1055971968</v>
      </c>
      <c r="E49" s="2">
        <f t="array" ref="E49">INDEX([1]Sheet1!$N$2:$N$1823,MATCH($C49,IF([1]Sheet1!$A$2:$A$1823=$A49,[1]Sheet1!$C$2:$C$1823),0))</f>
        <v>73412000</v>
      </c>
      <c r="F49" s="2">
        <f t="array" ref="F49">INDEX([1]Sheet1!$O$2:$O$1823,MATCH($C49,IF([1]Sheet1!$A$2:$A$1823=$A49,[1]Sheet1!$C$2:$C$1823),0))</f>
        <v>16264000</v>
      </c>
      <c r="G49" s="10">
        <f t="shared" si="1"/>
        <v>1145647968</v>
      </c>
      <c r="H49" s="2"/>
      <c r="I49" s="2"/>
      <c r="J49" s="2"/>
    </row>
    <row r="50" spans="1:10" x14ac:dyDescent="0.25">
      <c r="A50" t="s">
        <v>98</v>
      </c>
      <c r="B50" t="s">
        <v>99</v>
      </c>
      <c r="C50">
        <v>1972</v>
      </c>
      <c r="D50" s="2">
        <f t="array" ref="D50">INDEX([1]Sheet1!$M$2:$M$1823,MATCH($C50,IF([1]Sheet1!$A$2:$A$1823=$A50,[1]Sheet1!$C$2:$C$1823),0))</f>
        <v>891561984</v>
      </c>
      <c r="E50" s="2">
        <f t="array" ref="E50">INDEX([1]Sheet1!$N$2:$N$1823,MATCH($C50,IF([1]Sheet1!$A$2:$A$1823=$A50,[1]Sheet1!$C$2:$C$1823),0))</f>
        <v>18689000</v>
      </c>
      <c r="F50" s="2">
        <f t="array" ref="F50">INDEX([1]Sheet1!$O$2:$O$1823,MATCH($C50,IF([1]Sheet1!$A$2:$A$1823=$A50,[1]Sheet1!$C$2:$C$1823),0))</f>
        <v>24071000</v>
      </c>
      <c r="G50" s="10">
        <f t="shared" si="1"/>
        <v>934321984</v>
      </c>
      <c r="H50" s="2"/>
      <c r="I50" s="2"/>
      <c r="J50" s="2"/>
    </row>
    <row r="51" spans="1:10" x14ac:dyDescent="0.25">
      <c r="A51" t="s">
        <v>100</v>
      </c>
      <c r="B51" t="s">
        <v>101</v>
      </c>
      <c r="C51">
        <v>1972</v>
      </c>
      <c r="D51" s="2">
        <f t="array" ref="D51">INDEX([1]Sheet1!$M$2:$M$1823,MATCH($C51,IF([1]Sheet1!$A$2:$A$1823=$A51,[1]Sheet1!$C$2:$C$1823),0))</f>
        <v>337635008</v>
      </c>
      <c r="E51" s="2">
        <f t="array" ref="E51">INDEX([1]Sheet1!$N$2:$N$1823,MATCH($C51,IF([1]Sheet1!$A$2:$A$1823=$A51,[1]Sheet1!$C$2:$C$1823),0))</f>
        <v>21134000</v>
      </c>
      <c r="F51" s="2">
        <f t="array" ref="F51">INDEX([1]Sheet1!$O$2:$O$1823,MATCH($C51,IF([1]Sheet1!$A$2:$A$1823=$A51,[1]Sheet1!$C$2:$C$1823),0))</f>
        <v>4972000</v>
      </c>
      <c r="G51" s="10">
        <f t="shared" si="1"/>
        <v>363741008</v>
      </c>
      <c r="H51" s="2"/>
      <c r="I51" s="2"/>
      <c r="J51" s="2"/>
    </row>
    <row r="52" spans="1:10" x14ac:dyDescent="0.25">
      <c r="A52" t="s">
        <v>102</v>
      </c>
      <c r="B52" t="s">
        <v>103</v>
      </c>
      <c r="C52">
        <v>1972</v>
      </c>
      <c r="D52" s="2">
        <f t="array" ref="D52">INDEX([1]Sheet1!$M$2:$M$1823,MATCH($C52,IF([1]Sheet1!$A$2:$A$1823=$A52,[1]Sheet1!$C$2:$C$1823),0))</f>
        <v>1085661952</v>
      </c>
      <c r="E52" s="2">
        <f t="array" ref="E52">INDEX([1]Sheet1!$N$2:$N$1823,MATCH($C52,IF([1]Sheet1!$A$2:$A$1823=$A52,[1]Sheet1!$C$2:$C$1823),0))</f>
        <v>49988000</v>
      </c>
      <c r="F52" s="2">
        <f t="array" ref="F52">INDEX([1]Sheet1!$O$2:$O$1823,MATCH($C52,IF([1]Sheet1!$A$2:$A$1823=$A52,[1]Sheet1!$C$2:$C$1823),0))</f>
        <v>20690000</v>
      </c>
      <c r="G52" s="10">
        <f t="shared" si="1"/>
        <v>1156339952</v>
      </c>
      <c r="H52" s="2"/>
      <c r="I52" s="2"/>
      <c r="J52" s="2"/>
    </row>
    <row r="53" spans="1:10" x14ac:dyDescent="0.25">
      <c r="A53" t="s">
        <v>104</v>
      </c>
      <c r="B53" t="s">
        <v>105</v>
      </c>
      <c r="C53">
        <v>1972</v>
      </c>
      <c r="D53" s="2">
        <f t="array" ref="D53">INDEX([1]Sheet1!$M$2:$M$1823,MATCH($C53,IF([1]Sheet1!$A$2:$A$1823=$A53,[1]Sheet1!$C$2:$C$1823),0))</f>
        <v>98012000</v>
      </c>
      <c r="E53" s="2">
        <f t="array" ref="E53">INDEX([1]Sheet1!$N$2:$N$1823,MATCH($C53,IF([1]Sheet1!$A$2:$A$1823=$A53,[1]Sheet1!$C$2:$C$1823),0))</f>
        <v>2465000</v>
      </c>
      <c r="F53" s="2">
        <f t="array" ref="F53">INDEX([1]Sheet1!$O$2:$O$1823,MATCH($C53,IF([1]Sheet1!$A$2:$A$1823=$A53,[1]Sheet1!$C$2:$C$1823),0))</f>
        <v>2498000</v>
      </c>
      <c r="G53" s="10">
        <f t="shared" si="1"/>
        <v>102975000</v>
      </c>
      <c r="H53" s="2"/>
      <c r="I53" s="2"/>
      <c r="J53" s="2"/>
    </row>
    <row r="54" spans="1:10" x14ac:dyDescent="0.25">
      <c r="A54" t="s">
        <v>4</v>
      </c>
      <c r="B54" t="s">
        <v>5</v>
      </c>
      <c r="C54">
        <v>1977</v>
      </c>
      <c r="D54" s="2">
        <f t="array" ref="D54">INDEX([1]Sheet1!$M$2:$M$1823,MATCH($C54,IF([1]Sheet1!$A$2:$A$1823=$A54,[1]Sheet1!$C$2:$C$1823),0))</f>
        <v>909027008</v>
      </c>
      <c r="E54" s="2">
        <f t="array" ref="E54">INDEX([1]Sheet1!$N$2:$N$1823,MATCH($C54,IF([1]Sheet1!$A$2:$A$1823=$A54,[1]Sheet1!$C$2:$C$1823),0))</f>
        <v>135915008</v>
      </c>
      <c r="F54" s="2">
        <f t="array" ref="F54">INDEX([1]Sheet1!$O$2:$O$1823,MATCH($C54,IF([1]Sheet1!$A$2:$A$1823=$A54,[1]Sheet1!$C$2:$C$1823),0))</f>
        <v>12299000</v>
      </c>
      <c r="G54" s="10">
        <f t="shared" ref="G54:G117" si="2">D54+E54+F54</f>
        <v>1057241016</v>
      </c>
    </row>
    <row r="55" spans="1:10" x14ac:dyDescent="0.25">
      <c r="A55" t="s">
        <v>6</v>
      </c>
      <c r="B55" t="s">
        <v>7</v>
      </c>
      <c r="C55">
        <v>1977</v>
      </c>
      <c r="D55" s="2">
        <f t="array" ref="D55">INDEX([1]Sheet1!$M$2:$M$1823,MATCH($C55,IF([1]Sheet1!$A$2:$A$1823=$A55,[1]Sheet1!$C$2:$C$1823),0))</f>
        <v>384176992</v>
      </c>
      <c r="E55" s="2">
        <f t="array" ref="E55">INDEX([1]Sheet1!$N$2:$N$1823,MATCH($C55,IF([1]Sheet1!$A$2:$A$1823=$A55,[1]Sheet1!$C$2:$C$1823),0))</f>
        <v>17729000</v>
      </c>
      <c r="F55" s="2">
        <f t="array" ref="F55">INDEX([1]Sheet1!$O$2:$O$1823,MATCH($C55,IF([1]Sheet1!$A$2:$A$1823=$A55,[1]Sheet1!$C$2:$C$1823),0))</f>
        <v>16160000</v>
      </c>
      <c r="G55" s="10">
        <f t="shared" si="2"/>
        <v>418065992</v>
      </c>
    </row>
    <row r="56" spans="1:10" x14ac:dyDescent="0.25">
      <c r="A56" t="s">
        <v>8</v>
      </c>
      <c r="B56" t="s">
        <v>9</v>
      </c>
      <c r="C56">
        <v>1977</v>
      </c>
      <c r="D56" s="2">
        <f t="array" ref="D56">INDEX([1]Sheet1!$M$2:$M$1823,MATCH($C56,IF([1]Sheet1!$A$2:$A$1823=$A56,[1]Sheet1!$C$2:$C$1823),0))</f>
        <v>973128000</v>
      </c>
      <c r="E56" s="2">
        <f t="array" ref="E56">INDEX([1]Sheet1!$N$2:$N$1823,MATCH($C56,IF([1]Sheet1!$A$2:$A$1823=$A56,[1]Sheet1!$C$2:$C$1823),0))</f>
        <v>28339000</v>
      </c>
      <c r="F56" s="2">
        <f t="array" ref="F56">INDEX([1]Sheet1!$O$2:$O$1823,MATCH($C56,IF([1]Sheet1!$A$2:$A$1823=$A56,[1]Sheet1!$C$2:$C$1823),0))</f>
        <v>17900000</v>
      </c>
      <c r="G56" s="10">
        <f t="shared" si="2"/>
        <v>1019367000</v>
      </c>
    </row>
    <row r="57" spans="1:10" x14ac:dyDescent="0.25">
      <c r="A57" t="s">
        <v>10</v>
      </c>
      <c r="B57" t="s">
        <v>11</v>
      </c>
      <c r="C57">
        <v>1977</v>
      </c>
      <c r="D57" s="2">
        <f t="array" ref="D57">INDEX([1]Sheet1!$M$2:$M$1823,MATCH($C57,IF([1]Sheet1!$A$2:$A$1823=$A57,[1]Sheet1!$C$2:$C$1823),0))</f>
        <v>508609984</v>
      </c>
      <c r="E57" s="2">
        <f t="array" ref="E57">INDEX([1]Sheet1!$N$2:$N$1823,MATCH($C57,IF([1]Sheet1!$A$2:$A$1823=$A57,[1]Sheet1!$C$2:$C$1823),0))</f>
        <v>57935000</v>
      </c>
      <c r="F57" s="2">
        <f t="array" ref="F57">INDEX([1]Sheet1!$O$2:$O$1823,MATCH($C57,IF([1]Sheet1!$A$2:$A$1823=$A57,[1]Sheet1!$C$2:$C$1823),0))</f>
        <v>4769000</v>
      </c>
      <c r="G57" s="10">
        <f t="shared" si="2"/>
        <v>571313984</v>
      </c>
    </row>
    <row r="58" spans="1:10" x14ac:dyDescent="0.25">
      <c r="A58" t="s">
        <v>12</v>
      </c>
      <c r="B58" t="s">
        <v>13</v>
      </c>
      <c r="C58">
        <v>1977</v>
      </c>
      <c r="D58" s="2">
        <f t="array" ref="D58">INDEX([1]Sheet1!$M$2:$M$1823,MATCH($C58,IF([1]Sheet1!$A$2:$A$1823=$A58,[1]Sheet1!$C$2:$C$1823),0))</f>
        <v>8453642240</v>
      </c>
      <c r="E58" s="2">
        <f t="array" ref="E58">INDEX([1]Sheet1!$N$2:$N$1823,MATCH($C58,IF([1]Sheet1!$A$2:$A$1823=$A58,[1]Sheet1!$C$2:$C$1823),0))</f>
        <v>215800000</v>
      </c>
      <c r="F58" s="2">
        <f t="array" ref="F58">INDEX([1]Sheet1!$O$2:$O$1823,MATCH($C58,IF([1]Sheet1!$A$2:$A$1823=$A58,[1]Sheet1!$C$2:$C$1823),0))</f>
        <v>191844000</v>
      </c>
      <c r="G58" s="10">
        <f t="shared" si="2"/>
        <v>8861286240</v>
      </c>
    </row>
    <row r="59" spans="1:10" x14ac:dyDescent="0.25">
      <c r="A59" t="s">
        <v>14</v>
      </c>
      <c r="B59" t="s">
        <v>15</v>
      </c>
      <c r="C59">
        <v>1977</v>
      </c>
      <c r="D59" s="2">
        <f t="array" ref="D59">INDEX([1]Sheet1!$M$2:$M$1823,MATCH($C59,IF([1]Sheet1!$A$2:$A$1823=$A59,[1]Sheet1!$C$2:$C$1823),0))</f>
        <v>1103331968</v>
      </c>
      <c r="E59" s="2">
        <f t="array" ref="E59">INDEX([1]Sheet1!$N$2:$N$1823,MATCH($C59,IF([1]Sheet1!$A$2:$A$1823=$A59,[1]Sheet1!$C$2:$C$1823),0))</f>
        <v>12963000</v>
      </c>
      <c r="F59" s="2">
        <f t="array" ref="F59">INDEX([1]Sheet1!$O$2:$O$1823,MATCH($C59,IF([1]Sheet1!$A$2:$A$1823=$A59,[1]Sheet1!$C$2:$C$1823),0))</f>
        <v>17968000</v>
      </c>
      <c r="G59" s="10">
        <f t="shared" si="2"/>
        <v>1134262968</v>
      </c>
    </row>
    <row r="60" spans="1:10" x14ac:dyDescent="0.25">
      <c r="A60" t="s">
        <v>16</v>
      </c>
      <c r="B60" t="s">
        <v>17</v>
      </c>
      <c r="C60">
        <v>1977</v>
      </c>
      <c r="D60" s="2">
        <f t="array" ref="D60">INDEX([1]Sheet1!$M$2:$M$1823,MATCH($C60,IF([1]Sheet1!$A$2:$A$1823=$A60,[1]Sheet1!$C$2:$C$1823),0))</f>
        <v>1094424064</v>
      </c>
      <c r="E60" s="2">
        <f t="array" ref="E60">INDEX([1]Sheet1!$N$2:$N$1823,MATCH($C60,IF([1]Sheet1!$A$2:$A$1823=$A60,[1]Sheet1!$C$2:$C$1823),0))</f>
        <v>95768000</v>
      </c>
      <c r="F60" s="2">
        <f t="array" ref="F60">INDEX([1]Sheet1!$O$2:$O$1823,MATCH($C60,IF([1]Sheet1!$A$2:$A$1823=$A60,[1]Sheet1!$C$2:$C$1823),0))</f>
        <v>26412000</v>
      </c>
      <c r="G60" s="10">
        <f t="shared" si="2"/>
        <v>1216604064</v>
      </c>
    </row>
    <row r="61" spans="1:10" x14ac:dyDescent="0.25">
      <c r="A61" t="s">
        <v>18</v>
      </c>
      <c r="B61" t="s">
        <v>19</v>
      </c>
      <c r="C61">
        <v>1977</v>
      </c>
      <c r="D61" s="2">
        <f t="array" ref="D61">INDEX([1]Sheet1!$M$2:$M$1823,MATCH($C61,IF([1]Sheet1!$A$2:$A$1823=$A61,[1]Sheet1!$C$2:$C$1823),0))</f>
        <v>210611008</v>
      </c>
      <c r="E61" s="2">
        <f t="array" ref="E61">INDEX([1]Sheet1!$N$2:$N$1823,MATCH($C61,IF([1]Sheet1!$A$2:$A$1823=$A61,[1]Sheet1!$C$2:$C$1823),0))</f>
        <v>22274000</v>
      </c>
      <c r="F61" s="2">
        <f t="array" ref="F61">INDEX([1]Sheet1!$O$2:$O$1823,MATCH($C61,IF([1]Sheet1!$A$2:$A$1823=$A61,[1]Sheet1!$C$2:$C$1823),0))</f>
        <v>2713000</v>
      </c>
      <c r="G61" s="10">
        <f t="shared" si="2"/>
        <v>235598008</v>
      </c>
    </row>
    <row r="62" spans="1:10" x14ac:dyDescent="0.25">
      <c r="A62" t="s">
        <v>20</v>
      </c>
      <c r="B62" t="s">
        <v>21</v>
      </c>
      <c r="C62">
        <v>1977</v>
      </c>
      <c r="D62" s="2">
        <f t="array" ref="D62">INDEX([1]Sheet1!$M$2:$M$1823,MATCH($C62,IF([1]Sheet1!$A$2:$A$1823=$A62,[1]Sheet1!$C$2:$C$1823),0))</f>
        <v>304991008</v>
      </c>
      <c r="E62" s="2">
        <f t="array" ref="E62">INDEX([1]Sheet1!$N$2:$N$1823,MATCH($C62,IF([1]Sheet1!$A$2:$A$1823=$A62,[1]Sheet1!$C$2:$C$1823),0))</f>
        <v>0</v>
      </c>
      <c r="F62" s="2">
        <f t="array" ref="F62">INDEX([1]Sheet1!$O$2:$O$1823,MATCH($C62,IF([1]Sheet1!$A$2:$A$1823=$A62,[1]Sheet1!$C$2:$C$1823),0))</f>
        <v>9599000</v>
      </c>
      <c r="G62" s="10">
        <f t="shared" si="2"/>
        <v>314590008</v>
      </c>
    </row>
    <row r="63" spans="1:10" x14ac:dyDescent="0.25">
      <c r="A63" t="s">
        <v>22</v>
      </c>
      <c r="B63" t="s">
        <v>23</v>
      </c>
      <c r="C63">
        <v>1977</v>
      </c>
      <c r="D63" s="2">
        <f t="array" ref="D63">INDEX([1]Sheet1!$M$2:$M$1823,MATCH($C63,IF([1]Sheet1!$A$2:$A$1823=$A63,[1]Sheet1!$C$2:$C$1823),0))</f>
        <v>2625391104</v>
      </c>
      <c r="E63" s="2">
        <f t="array" ref="E63">INDEX([1]Sheet1!$N$2:$N$1823,MATCH($C63,IF([1]Sheet1!$A$2:$A$1823=$A63,[1]Sheet1!$C$2:$C$1823),0))</f>
        <v>81531000</v>
      </c>
      <c r="F63" s="2">
        <f t="array" ref="F63">INDEX([1]Sheet1!$O$2:$O$1823,MATCH($C63,IF([1]Sheet1!$A$2:$A$1823=$A63,[1]Sheet1!$C$2:$C$1823),0))</f>
        <v>39662000</v>
      </c>
      <c r="G63" s="10">
        <f t="shared" si="2"/>
        <v>2746584104</v>
      </c>
    </row>
    <row r="64" spans="1:10" x14ac:dyDescent="0.25">
      <c r="A64" t="s">
        <v>24</v>
      </c>
      <c r="B64" t="s">
        <v>25</v>
      </c>
      <c r="C64">
        <v>1977</v>
      </c>
      <c r="D64" s="2">
        <f t="array" ref="D64">INDEX([1]Sheet1!$M$2:$M$1823,MATCH($C64,IF([1]Sheet1!$A$2:$A$1823=$A64,[1]Sheet1!$C$2:$C$1823),0))</f>
        <v>1464338944</v>
      </c>
      <c r="E64" s="2">
        <f t="array" ref="E64">INDEX([1]Sheet1!$N$2:$N$1823,MATCH($C64,IF([1]Sheet1!$A$2:$A$1823=$A64,[1]Sheet1!$C$2:$C$1823),0))</f>
        <v>86355000</v>
      </c>
      <c r="F64" s="2">
        <f t="array" ref="F64">INDEX([1]Sheet1!$O$2:$O$1823,MATCH($C64,IF([1]Sheet1!$A$2:$A$1823=$A64,[1]Sheet1!$C$2:$C$1823),0))</f>
        <v>14376000</v>
      </c>
      <c r="G64" s="10">
        <f t="shared" si="2"/>
        <v>1565069944</v>
      </c>
    </row>
    <row r="65" spans="1:7" x14ac:dyDescent="0.25">
      <c r="A65" t="s">
        <v>26</v>
      </c>
      <c r="B65" t="s">
        <v>27</v>
      </c>
      <c r="C65">
        <v>1977</v>
      </c>
      <c r="D65" s="2">
        <f t="array" ref="D65">INDEX([1]Sheet1!$M$2:$M$1823,MATCH($C65,IF([1]Sheet1!$A$2:$A$1823=$A65,[1]Sheet1!$C$2:$C$1823),0))</f>
        <v>327300992</v>
      </c>
      <c r="E65" s="2">
        <f t="array" ref="E65">INDEX([1]Sheet1!$N$2:$N$1823,MATCH($C65,IF([1]Sheet1!$A$2:$A$1823=$A65,[1]Sheet1!$C$2:$C$1823),0))</f>
        <v>7148000</v>
      </c>
      <c r="F65" s="2">
        <f t="array" ref="F65">INDEX([1]Sheet1!$O$2:$O$1823,MATCH($C65,IF([1]Sheet1!$A$2:$A$1823=$A65,[1]Sheet1!$C$2:$C$1823),0))</f>
        <v>8327000</v>
      </c>
      <c r="G65" s="10">
        <f t="shared" si="2"/>
        <v>342775992</v>
      </c>
    </row>
    <row r="66" spans="1:7" x14ac:dyDescent="0.25">
      <c r="A66" t="s">
        <v>28</v>
      </c>
      <c r="B66" t="s">
        <v>29</v>
      </c>
      <c r="C66">
        <v>1977</v>
      </c>
      <c r="D66" s="2">
        <f t="array" ref="D66">INDEX([1]Sheet1!$M$2:$M$1823,MATCH($C66,IF([1]Sheet1!$A$2:$A$1823=$A66,[1]Sheet1!$C$2:$C$1823),0))</f>
        <v>258104000</v>
      </c>
      <c r="E66" s="2">
        <f t="array" ref="E66">INDEX([1]Sheet1!$N$2:$N$1823,MATCH($C66,IF([1]Sheet1!$A$2:$A$1823=$A66,[1]Sheet1!$C$2:$C$1823),0))</f>
        <v>14957000</v>
      </c>
      <c r="F66" s="2">
        <f t="array" ref="F66">INDEX([1]Sheet1!$O$2:$O$1823,MATCH($C66,IF([1]Sheet1!$A$2:$A$1823=$A66,[1]Sheet1!$C$2:$C$1823),0))</f>
        <v>8178000</v>
      </c>
      <c r="G66" s="10">
        <f t="shared" si="2"/>
        <v>281239000</v>
      </c>
    </row>
    <row r="67" spans="1:7" x14ac:dyDescent="0.25">
      <c r="A67" t="s">
        <v>30</v>
      </c>
      <c r="B67" t="s">
        <v>31</v>
      </c>
      <c r="C67">
        <v>1977</v>
      </c>
      <c r="D67" s="2">
        <f t="array" ref="D67">INDEX([1]Sheet1!$M$2:$M$1823,MATCH($C67,IF([1]Sheet1!$A$2:$A$1823=$A67,[1]Sheet1!$C$2:$C$1823),0))</f>
        <v>4001733888</v>
      </c>
      <c r="E67" s="2">
        <f t="array" ref="E67">INDEX([1]Sheet1!$N$2:$N$1823,MATCH($C67,IF([1]Sheet1!$A$2:$A$1823=$A67,[1]Sheet1!$C$2:$C$1823),0))</f>
        <v>123282000</v>
      </c>
      <c r="F67" s="2">
        <f t="array" ref="F67">INDEX([1]Sheet1!$O$2:$O$1823,MATCH($C67,IF([1]Sheet1!$A$2:$A$1823=$A67,[1]Sheet1!$C$2:$C$1823),0))</f>
        <v>94323000</v>
      </c>
      <c r="G67" s="10">
        <f t="shared" si="2"/>
        <v>4219338888</v>
      </c>
    </row>
    <row r="68" spans="1:7" x14ac:dyDescent="0.25">
      <c r="A68" t="s">
        <v>32</v>
      </c>
      <c r="B68" t="s">
        <v>33</v>
      </c>
      <c r="C68">
        <v>1977</v>
      </c>
      <c r="D68" s="2">
        <f t="array" ref="D68">INDEX([1]Sheet1!$M$2:$M$1823,MATCH($C68,IF([1]Sheet1!$A$2:$A$1823=$A68,[1]Sheet1!$C$2:$C$1823),0))</f>
        <v>1675724032</v>
      </c>
      <c r="E68" s="2">
        <f t="array" ref="E68">INDEX([1]Sheet1!$N$2:$N$1823,MATCH($C68,IF([1]Sheet1!$A$2:$A$1823=$A68,[1]Sheet1!$C$2:$C$1823),0))</f>
        <v>53012000</v>
      </c>
      <c r="F68" s="2">
        <f t="array" ref="F68">INDEX([1]Sheet1!$O$2:$O$1823,MATCH($C68,IF([1]Sheet1!$A$2:$A$1823=$A68,[1]Sheet1!$C$2:$C$1823),0))</f>
        <v>36376000</v>
      </c>
      <c r="G68" s="10">
        <f t="shared" si="2"/>
        <v>1765112032</v>
      </c>
    </row>
    <row r="69" spans="1:7" x14ac:dyDescent="0.25">
      <c r="A69" t="s">
        <v>34</v>
      </c>
      <c r="B69" t="s">
        <v>35</v>
      </c>
      <c r="C69">
        <v>1977</v>
      </c>
      <c r="D69" s="2">
        <f t="array" ref="D69">INDEX([1]Sheet1!$M$2:$M$1823,MATCH($C69,IF([1]Sheet1!$A$2:$A$1823=$A69,[1]Sheet1!$C$2:$C$1823),0))</f>
        <v>1044390016</v>
      </c>
      <c r="E69" s="2">
        <f t="array" ref="E69">INDEX([1]Sheet1!$N$2:$N$1823,MATCH($C69,IF([1]Sheet1!$A$2:$A$1823=$A69,[1]Sheet1!$C$2:$C$1823),0))</f>
        <v>39550000</v>
      </c>
      <c r="F69" s="2">
        <f t="array" ref="F69">INDEX([1]Sheet1!$O$2:$O$1823,MATCH($C69,IF([1]Sheet1!$A$2:$A$1823=$A69,[1]Sheet1!$C$2:$C$1823),0))</f>
        <v>13792000</v>
      </c>
      <c r="G69" s="10">
        <f t="shared" si="2"/>
        <v>1097732016</v>
      </c>
    </row>
    <row r="70" spans="1:7" x14ac:dyDescent="0.25">
      <c r="A70" t="s">
        <v>36</v>
      </c>
      <c r="B70" t="s">
        <v>37</v>
      </c>
      <c r="C70">
        <v>1977</v>
      </c>
      <c r="D70" s="2">
        <f t="array" ref="D70">INDEX([1]Sheet1!$M$2:$M$1823,MATCH($C70,IF([1]Sheet1!$A$2:$A$1823=$A70,[1]Sheet1!$C$2:$C$1823),0))</f>
        <v>766803008</v>
      </c>
      <c r="E70" s="2">
        <f t="array" ref="E70">INDEX([1]Sheet1!$N$2:$N$1823,MATCH($C70,IF([1]Sheet1!$A$2:$A$1823=$A70,[1]Sheet1!$C$2:$C$1823),0))</f>
        <v>20506000</v>
      </c>
      <c r="F70" s="2">
        <f t="array" ref="F70">INDEX([1]Sheet1!$O$2:$O$1823,MATCH($C70,IF([1]Sheet1!$A$2:$A$1823=$A70,[1]Sheet1!$C$2:$C$1823),0))</f>
        <v>8418000</v>
      </c>
      <c r="G70" s="10">
        <f t="shared" si="2"/>
        <v>795727008</v>
      </c>
    </row>
    <row r="71" spans="1:7" x14ac:dyDescent="0.25">
      <c r="A71" t="s">
        <v>38</v>
      </c>
      <c r="B71" t="s">
        <v>39</v>
      </c>
      <c r="C71">
        <v>1977</v>
      </c>
      <c r="D71" s="2">
        <f t="array" ref="D71">INDEX([1]Sheet1!$M$2:$M$1823,MATCH($C71,IF([1]Sheet1!$A$2:$A$1823=$A71,[1]Sheet1!$C$2:$C$1823),0))</f>
        <v>921227008</v>
      </c>
      <c r="E71" s="2">
        <f t="array" ref="E71">INDEX([1]Sheet1!$N$2:$N$1823,MATCH($C71,IF([1]Sheet1!$A$2:$A$1823=$A71,[1]Sheet1!$C$2:$C$1823),0))</f>
        <v>124403000</v>
      </c>
      <c r="F71" s="2">
        <f t="array" ref="F71">INDEX([1]Sheet1!$O$2:$O$1823,MATCH($C71,IF([1]Sheet1!$A$2:$A$1823=$A71,[1]Sheet1!$C$2:$C$1823),0))</f>
        <v>12849000</v>
      </c>
      <c r="G71" s="10">
        <f t="shared" si="2"/>
        <v>1058479008</v>
      </c>
    </row>
    <row r="72" spans="1:7" x14ac:dyDescent="0.25">
      <c r="A72" t="s">
        <v>40</v>
      </c>
      <c r="B72" t="s">
        <v>41</v>
      </c>
      <c r="C72">
        <v>1977</v>
      </c>
      <c r="D72" s="2">
        <f t="array" ref="D72">INDEX([1]Sheet1!$M$2:$M$1823,MATCH($C72,IF([1]Sheet1!$A$2:$A$1823=$A72,[1]Sheet1!$C$2:$C$1823),0))</f>
        <v>1132994048</v>
      </c>
      <c r="E72" s="2">
        <f t="array" ref="E72">INDEX([1]Sheet1!$N$2:$N$1823,MATCH($C72,IF([1]Sheet1!$A$2:$A$1823=$A72,[1]Sheet1!$C$2:$C$1823),0))</f>
        <v>118793000</v>
      </c>
      <c r="F72" s="2">
        <f t="array" ref="F72">INDEX([1]Sheet1!$O$2:$O$1823,MATCH($C72,IF([1]Sheet1!$A$2:$A$1823=$A72,[1]Sheet1!$C$2:$C$1823),0))</f>
        <v>20422000</v>
      </c>
      <c r="G72" s="10">
        <f t="shared" si="2"/>
        <v>1272209048</v>
      </c>
    </row>
    <row r="73" spans="1:7" x14ac:dyDescent="0.25">
      <c r="A73" t="s">
        <v>42</v>
      </c>
      <c r="B73" t="s">
        <v>43</v>
      </c>
      <c r="C73">
        <v>1977</v>
      </c>
      <c r="D73" s="2">
        <f t="array" ref="D73">INDEX([1]Sheet1!$M$2:$M$1823,MATCH($C73,IF([1]Sheet1!$A$2:$A$1823=$A73,[1]Sheet1!$C$2:$C$1823),0))</f>
        <v>345817984</v>
      </c>
      <c r="E73" s="2">
        <f t="array" ref="E73">INDEX([1]Sheet1!$N$2:$N$1823,MATCH($C73,IF([1]Sheet1!$A$2:$A$1823=$A73,[1]Sheet1!$C$2:$C$1823),0))</f>
        <v>10196000</v>
      </c>
      <c r="F73" s="2">
        <f t="array" ref="F73">INDEX([1]Sheet1!$O$2:$O$1823,MATCH($C73,IF([1]Sheet1!$A$2:$A$1823=$A73,[1]Sheet1!$C$2:$C$1823),0))</f>
        <v>4399000</v>
      </c>
      <c r="G73" s="10">
        <f t="shared" si="2"/>
        <v>360412984</v>
      </c>
    </row>
    <row r="74" spans="1:7" x14ac:dyDescent="0.25">
      <c r="A74" t="s">
        <v>44</v>
      </c>
      <c r="B74" t="s">
        <v>45</v>
      </c>
      <c r="C74">
        <v>1977</v>
      </c>
      <c r="D74" s="2">
        <f t="array" ref="D74">INDEX([1]Sheet1!$M$2:$M$1823,MATCH($C74,IF([1]Sheet1!$A$2:$A$1823=$A74,[1]Sheet1!$C$2:$C$1823),0))</f>
        <v>1820002048</v>
      </c>
      <c r="E74" s="2">
        <f t="array" ref="E74">INDEX([1]Sheet1!$N$2:$N$1823,MATCH($C74,IF([1]Sheet1!$A$2:$A$1823=$A74,[1]Sheet1!$C$2:$C$1823),0))</f>
        <v>95063000</v>
      </c>
      <c r="F74" s="2">
        <f t="array" ref="F74">INDEX([1]Sheet1!$O$2:$O$1823,MATCH($C74,IF([1]Sheet1!$A$2:$A$1823=$A74,[1]Sheet1!$C$2:$C$1823),0))</f>
        <v>40216000</v>
      </c>
      <c r="G74" s="10">
        <f t="shared" si="2"/>
        <v>1955281048</v>
      </c>
    </row>
    <row r="75" spans="1:7" x14ac:dyDescent="0.25">
      <c r="A75" t="s">
        <v>46</v>
      </c>
      <c r="B75" t="s">
        <v>47</v>
      </c>
      <c r="C75">
        <v>1977</v>
      </c>
      <c r="D75" s="2">
        <f t="array" ref="D75">INDEX([1]Sheet1!$M$2:$M$1823,MATCH($C75,IF([1]Sheet1!$A$2:$A$1823=$A75,[1]Sheet1!$C$2:$C$1823),0))</f>
        <v>2348239872</v>
      </c>
      <c r="E75" s="2">
        <f t="array" ref="E75">INDEX([1]Sheet1!$N$2:$N$1823,MATCH($C75,IF([1]Sheet1!$A$2:$A$1823=$A75,[1]Sheet1!$C$2:$C$1823),0))</f>
        <v>170978000</v>
      </c>
      <c r="F75" s="2">
        <f t="array" ref="F75">INDEX([1]Sheet1!$O$2:$O$1823,MATCH($C75,IF([1]Sheet1!$A$2:$A$1823=$A75,[1]Sheet1!$C$2:$C$1823),0))</f>
        <v>55711000</v>
      </c>
      <c r="G75" s="10">
        <f t="shared" si="2"/>
        <v>2574928872</v>
      </c>
    </row>
    <row r="76" spans="1:7" x14ac:dyDescent="0.25">
      <c r="A76" t="s">
        <v>48</v>
      </c>
      <c r="B76" t="s">
        <v>49</v>
      </c>
      <c r="C76">
        <v>1977</v>
      </c>
      <c r="D76" s="2">
        <f t="array" ref="D76">INDEX([1]Sheet1!$M$2:$M$1823,MATCH($C76,IF([1]Sheet1!$A$2:$A$1823=$A76,[1]Sheet1!$C$2:$C$1823),0))</f>
        <v>3522972928</v>
      </c>
      <c r="E76" s="2">
        <f t="array" ref="E76">INDEX([1]Sheet1!$N$2:$N$1823,MATCH($C76,IF([1]Sheet1!$A$2:$A$1823=$A76,[1]Sheet1!$C$2:$C$1823),0))</f>
        <v>188732000</v>
      </c>
      <c r="F76" s="2">
        <f t="array" ref="F76">INDEX([1]Sheet1!$O$2:$O$1823,MATCH($C76,IF([1]Sheet1!$A$2:$A$1823=$A76,[1]Sheet1!$C$2:$C$1823),0))</f>
        <v>47175000</v>
      </c>
      <c r="G76" s="10">
        <f t="shared" si="2"/>
        <v>3758879928</v>
      </c>
    </row>
    <row r="77" spans="1:7" x14ac:dyDescent="0.25">
      <c r="A77" t="s">
        <v>50</v>
      </c>
      <c r="B77" t="s">
        <v>51</v>
      </c>
      <c r="C77">
        <v>1977</v>
      </c>
      <c r="D77" s="2">
        <f t="array" ref="D77">INDEX([1]Sheet1!$M$2:$M$1823,MATCH($C77,IF([1]Sheet1!$A$2:$A$1823=$A77,[1]Sheet1!$C$2:$C$1823),0))</f>
        <v>1592836992</v>
      </c>
      <c r="E77" s="2">
        <f t="array" ref="E77">INDEX([1]Sheet1!$N$2:$N$1823,MATCH($C77,IF([1]Sheet1!$A$2:$A$1823=$A77,[1]Sheet1!$C$2:$C$1823),0))</f>
        <v>52465000</v>
      </c>
      <c r="F77" s="2">
        <f t="array" ref="F77">INDEX([1]Sheet1!$O$2:$O$1823,MATCH($C77,IF([1]Sheet1!$A$2:$A$1823=$A77,[1]Sheet1!$C$2:$C$1823),0))</f>
        <v>29256000</v>
      </c>
      <c r="G77" s="10">
        <f t="shared" si="2"/>
        <v>1674557992</v>
      </c>
    </row>
    <row r="78" spans="1:7" x14ac:dyDescent="0.25">
      <c r="A78" t="s">
        <v>52</v>
      </c>
      <c r="B78" t="s">
        <v>53</v>
      </c>
      <c r="C78">
        <v>1977</v>
      </c>
      <c r="D78" s="2">
        <f t="array" ref="D78">INDEX([1]Sheet1!$M$2:$M$1823,MATCH($C78,IF([1]Sheet1!$A$2:$A$1823=$A78,[1]Sheet1!$C$2:$C$1823),0))</f>
        <v>569870976</v>
      </c>
      <c r="E78" s="2">
        <f t="array" ref="E78">INDEX([1]Sheet1!$N$2:$N$1823,MATCH($C78,IF([1]Sheet1!$A$2:$A$1823=$A78,[1]Sheet1!$C$2:$C$1823),0))</f>
        <v>38827000</v>
      </c>
      <c r="F78" s="2">
        <f t="array" ref="F78">INDEX([1]Sheet1!$O$2:$O$1823,MATCH($C78,IF([1]Sheet1!$A$2:$A$1823=$A78,[1]Sheet1!$C$2:$C$1823),0))</f>
        <v>12693000</v>
      </c>
      <c r="G78" s="10">
        <f t="shared" si="2"/>
        <v>621390976</v>
      </c>
    </row>
    <row r="79" spans="1:7" x14ac:dyDescent="0.25">
      <c r="A79" t="s">
        <v>54</v>
      </c>
      <c r="B79" t="s">
        <v>55</v>
      </c>
      <c r="C79">
        <v>1977</v>
      </c>
      <c r="D79" s="2">
        <f t="array" ref="D79">INDEX([1]Sheet1!$M$2:$M$1823,MATCH($C79,IF([1]Sheet1!$A$2:$A$1823=$A79,[1]Sheet1!$C$2:$C$1823),0))</f>
        <v>1353325056</v>
      </c>
      <c r="E79" s="2">
        <f t="array" ref="E79">INDEX([1]Sheet1!$N$2:$N$1823,MATCH($C79,IF([1]Sheet1!$A$2:$A$1823=$A79,[1]Sheet1!$C$2:$C$1823),0))</f>
        <v>49484000</v>
      </c>
      <c r="F79" s="2">
        <f t="array" ref="F79">INDEX([1]Sheet1!$O$2:$O$1823,MATCH($C79,IF([1]Sheet1!$A$2:$A$1823=$A79,[1]Sheet1!$C$2:$C$1823),0))</f>
        <v>29224000</v>
      </c>
      <c r="G79" s="10">
        <f t="shared" si="2"/>
        <v>1432033056</v>
      </c>
    </row>
    <row r="80" spans="1:7" x14ac:dyDescent="0.25">
      <c r="A80" t="s">
        <v>56</v>
      </c>
      <c r="B80" t="s">
        <v>57</v>
      </c>
      <c r="C80">
        <v>1977</v>
      </c>
      <c r="D80" s="2">
        <f t="array" ref="D80">INDEX([1]Sheet1!$M$2:$M$1823,MATCH($C80,IF([1]Sheet1!$A$2:$A$1823=$A80,[1]Sheet1!$C$2:$C$1823),0))</f>
        <v>305054016</v>
      </c>
      <c r="E80" s="2">
        <f t="array" ref="E80">INDEX([1]Sheet1!$N$2:$N$1823,MATCH($C80,IF([1]Sheet1!$A$2:$A$1823=$A80,[1]Sheet1!$C$2:$C$1823),0))</f>
        <v>16157000</v>
      </c>
      <c r="F80" s="2">
        <f t="array" ref="F80">INDEX([1]Sheet1!$O$2:$O$1823,MATCH($C80,IF([1]Sheet1!$A$2:$A$1823=$A80,[1]Sheet1!$C$2:$C$1823),0))</f>
        <v>5905000</v>
      </c>
      <c r="G80" s="10">
        <f t="shared" si="2"/>
        <v>327116016</v>
      </c>
    </row>
    <row r="81" spans="1:7" x14ac:dyDescent="0.25">
      <c r="A81" t="s">
        <v>58</v>
      </c>
      <c r="B81" t="s">
        <v>59</v>
      </c>
      <c r="C81">
        <v>1977</v>
      </c>
      <c r="D81" s="2">
        <f t="array" ref="D81">INDEX([1]Sheet1!$M$2:$M$1823,MATCH($C81,IF([1]Sheet1!$A$2:$A$1823=$A81,[1]Sheet1!$C$2:$C$1823),0))</f>
        <v>576067968</v>
      </c>
      <c r="E81" s="2">
        <f t="array" ref="E81">INDEX([1]Sheet1!$N$2:$N$1823,MATCH($C81,IF([1]Sheet1!$A$2:$A$1823=$A81,[1]Sheet1!$C$2:$C$1823),0))</f>
        <v>20170000</v>
      </c>
      <c r="F81" s="2">
        <f t="array" ref="F81">INDEX([1]Sheet1!$O$2:$O$1823,MATCH($C81,IF([1]Sheet1!$A$2:$A$1823=$A81,[1]Sheet1!$C$2:$C$1823),0))</f>
        <v>8131000</v>
      </c>
      <c r="G81" s="10">
        <f t="shared" si="2"/>
        <v>604368968</v>
      </c>
    </row>
    <row r="82" spans="1:7" x14ac:dyDescent="0.25">
      <c r="A82" t="s">
        <v>60</v>
      </c>
      <c r="B82" t="s">
        <v>61</v>
      </c>
      <c r="C82">
        <v>1977</v>
      </c>
      <c r="D82" s="2">
        <f t="array" ref="D82">INDEX([1]Sheet1!$M$2:$M$1823,MATCH($C82,IF([1]Sheet1!$A$2:$A$1823=$A82,[1]Sheet1!$C$2:$C$1823),0))</f>
        <v>227632000</v>
      </c>
      <c r="E82" s="2">
        <f t="array" ref="E82">INDEX([1]Sheet1!$N$2:$N$1823,MATCH($C82,IF([1]Sheet1!$A$2:$A$1823=$A82,[1]Sheet1!$C$2:$C$1823),0))</f>
        <v>7668000</v>
      </c>
      <c r="F82" s="2">
        <f t="array" ref="F82">INDEX([1]Sheet1!$O$2:$O$1823,MATCH($C82,IF([1]Sheet1!$A$2:$A$1823=$A82,[1]Sheet1!$C$2:$C$1823),0))</f>
        <v>6280000</v>
      </c>
      <c r="G82" s="10">
        <f t="shared" si="2"/>
        <v>241580000</v>
      </c>
    </row>
    <row r="83" spans="1:7" x14ac:dyDescent="0.25">
      <c r="A83" t="s">
        <v>62</v>
      </c>
      <c r="B83" t="s">
        <v>63</v>
      </c>
      <c r="C83">
        <v>1977</v>
      </c>
      <c r="D83" s="2">
        <f t="array" ref="D83">INDEX([1]Sheet1!$M$2:$M$1823,MATCH($C83,IF([1]Sheet1!$A$2:$A$1823=$A83,[1]Sheet1!$C$2:$C$1823),0))</f>
        <v>249283008</v>
      </c>
      <c r="E83" s="2">
        <f t="array" ref="E83">INDEX([1]Sheet1!$N$2:$N$1823,MATCH($C83,IF([1]Sheet1!$A$2:$A$1823=$A83,[1]Sheet1!$C$2:$C$1823),0))</f>
        <v>10492000</v>
      </c>
      <c r="F83" s="2">
        <f t="array" ref="F83">INDEX([1]Sheet1!$O$2:$O$1823,MATCH($C83,IF([1]Sheet1!$A$2:$A$1823=$A83,[1]Sheet1!$C$2:$C$1823),0))</f>
        <v>4020000</v>
      </c>
      <c r="G83" s="10">
        <f t="shared" si="2"/>
        <v>263795008</v>
      </c>
    </row>
    <row r="84" spans="1:7" x14ac:dyDescent="0.25">
      <c r="A84" t="s">
        <v>64</v>
      </c>
      <c r="B84" t="s">
        <v>65</v>
      </c>
      <c r="C84">
        <v>1977</v>
      </c>
      <c r="D84" s="2">
        <f t="array" ref="D84">INDEX([1]Sheet1!$M$2:$M$1823,MATCH($C84,IF([1]Sheet1!$A$2:$A$1823=$A84,[1]Sheet1!$C$2:$C$1823),0))</f>
        <v>2729050880</v>
      </c>
      <c r="E84" s="2">
        <f t="array" ref="E84">INDEX([1]Sheet1!$N$2:$N$1823,MATCH($C84,IF([1]Sheet1!$A$2:$A$1823=$A84,[1]Sheet1!$C$2:$C$1823),0))</f>
        <v>259772992</v>
      </c>
      <c r="F84" s="2">
        <f t="array" ref="F84">INDEX([1]Sheet1!$O$2:$O$1823,MATCH($C84,IF([1]Sheet1!$A$2:$A$1823=$A84,[1]Sheet1!$C$2:$C$1823),0))</f>
        <v>57389000</v>
      </c>
      <c r="G84" s="10">
        <f t="shared" si="2"/>
        <v>3046212872</v>
      </c>
    </row>
    <row r="85" spans="1:7" x14ac:dyDescent="0.25">
      <c r="A85" t="s">
        <v>66</v>
      </c>
      <c r="B85" t="s">
        <v>67</v>
      </c>
      <c r="C85">
        <v>1977</v>
      </c>
      <c r="D85" s="2">
        <f t="array" ref="D85">INDEX([1]Sheet1!$M$2:$M$1823,MATCH($C85,IF([1]Sheet1!$A$2:$A$1823=$A85,[1]Sheet1!$C$2:$C$1823),0))</f>
        <v>459865984</v>
      </c>
      <c r="E85" s="2">
        <f t="array" ref="E85">INDEX([1]Sheet1!$N$2:$N$1823,MATCH($C85,IF([1]Sheet1!$A$2:$A$1823=$A85,[1]Sheet1!$C$2:$C$1823),0))</f>
        <v>20854000</v>
      </c>
      <c r="F85" s="2">
        <f t="array" ref="F85">INDEX([1]Sheet1!$O$2:$O$1823,MATCH($C85,IF([1]Sheet1!$A$2:$A$1823=$A85,[1]Sheet1!$C$2:$C$1823),0))</f>
        <v>4775000</v>
      </c>
      <c r="G85" s="10">
        <f t="shared" si="2"/>
        <v>485494984</v>
      </c>
    </row>
    <row r="86" spans="1:7" x14ac:dyDescent="0.25">
      <c r="A86" t="s">
        <v>68</v>
      </c>
      <c r="B86" t="s">
        <v>69</v>
      </c>
      <c r="C86">
        <v>1977</v>
      </c>
      <c r="D86" s="2">
        <f t="array" ref="D86">INDEX([1]Sheet1!$M$2:$M$1823,MATCH($C86,IF([1]Sheet1!$A$2:$A$1823=$A86,[1]Sheet1!$C$2:$C$1823),0))</f>
        <v>7547112960</v>
      </c>
      <c r="E86" s="2">
        <f t="array" ref="E86">INDEX([1]Sheet1!$N$2:$N$1823,MATCH($C86,IF([1]Sheet1!$A$2:$A$1823=$A86,[1]Sheet1!$C$2:$C$1823),0))</f>
        <v>427724000</v>
      </c>
      <c r="F86" s="2">
        <f t="array" ref="F86">INDEX([1]Sheet1!$O$2:$O$1823,MATCH($C86,IF([1]Sheet1!$A$2:$A$1823=$A86,[1]Sheet1!$C$2:$C$1823),0))</f>
        <v>135604000</v>
      </c>
      <c r="G86" s="10">
        <f t="shared" si="2"/>
        <v>8110440960</v>
      </c>
    </row>
    <row r="87" spans="1:7" x14ac:dyDescent="0.25">
      <c r="A87" t="s">
        <v>70</v>
      </c>
      <c r="B87" t="s">
        <v>71</v>
      </c>
      <c r="C87">
        <v>1977</v>
      </c>
      <c r="D87" s="2">
        <f t="array" ref="D87">INDEX([1]Sheet1!$M$2:$M$1823,MATCH($C87,IF([1]Sheet1!$A$2:$A$1823=$A87,[1]Sheet1!$C$2:$C$1823),0))</f>
        <v>1695256064</v>
      </c>
      <c r="E87" s="2">
        <f t="array" ref="E87">INDEX([1]Sheet1!$N$2:$N$1823,MATCH($C87,IF([1]Sheet1!$A$2:$A$1823=$A87,[1]Sheet1!$C$2:$C$1823),0))</f>
        <v>82471000</v>
      </c>
      <c r="F87" s="2">
        <f t="array" ref="F87">INDEX([1]Sheet1!$O$2:$O$1823,MATCH($C87,IF([1]Sheet1!$A$2:$A$1823=$A87,[1]Sheet1!$C$2:$C$1823),0))</f>
        <v>27203000</v>
      </c>
      <c r="G87" s="10">
        <f t="shared" si="2"/>
        <v>1804930064</v>
      </c>
    </row>
    <row r="88" spans="1:7" x14ac:dyDescent="0.25">
      <c r="A88" t="s">
        <v>72</v>
      </c>
      <c r="B88" t="s">
        <v>73</v>
      </c>
      <c r="C88">
        <v>1977</v>
      </c>
      <c r="D88" s="2">
        <f t="array" ref="D88">INDEX([1]Sheet1!$M$2:$M$1823,MATCH($C88,IF([1]Sheet1!$A$2:$A$1823=$A88,[1]Sheet1!$C$2:$C$1823),0))</f>
        <v>220867008</v>
      </c>
      <c r="E88" s="2">
        <f t="array" ref="E88">INDEX([1]Sheet1!$N$2:$N$1823,MATCH($C88,IF([1]Sheet1!$A$2:$A$1823=$A88,[1]Sheet1!$C$2:$C$1823),0))</f>
        <v>11128000</v>
      </c>
      <c r="F88" s="2">
        <f t="array" ref="F88">INDEX([1]Sheet1!$O$2:$O$1823,MATCH($C88,IF([1]Sheet1!$A$2:$A$1823=$A88,[1]Sheet1!$C$2:$C$1823),0))</f>
        <v>2122000</v>
      </c>
      <c r="G88" s="10">
        <f t="shared" si="2"/>
        <v>234117008</v>
      </c>
    </row>
    <row r="89" spans="1:7" x14ac:dyDescent="0.25">
      <c r="A89" t="s">
        <v>74</v>
      </c>
      <c r="B89" t="s">
        <v>75</v>
      </c>
      <c r="C89">
        <v>1977</v>
      </c>
      <c r="D89" s="2">
        <f t="array" ref="D89">INDEX([1]Sheet1!$M$2:$M$1823,MATCH($C89,IF([1]Sheet1!$A$2:$A$1823=$A89,[1]Sheet1!$C$2:$C$1823),0))</f>
        <v>3639300096</v>
      </c>
      <c r="E89" s="2">
        <f t="array" ref="E89">INDEX([1]Sheet1!$N$2:$N$1823,MATCH($C89,IF([1]Sheet1!$A$2:$A$1823=$A89,[1]Sheet1!$C$2:$C$1823),0))</f>
        <v>105607000</v>
      </c>
      <c r="F89" s="2">
        <f t="array" ref="F89">INDEX([1]Sheet1!$O$2:$O$1823,MATCH($C89,IF([1]Sheet1!$A$2:$A$1823=$A89,[1]Sheet1!$C$2:$C$1823),0))</f>
        <v>56358000</v>
      </c>
      <c r="G89" s="10">
        <f t="shared" si="2"/>
        <v>3801265096</v>
      </c>
    </row>
    <row r="90" spans="1:7" x14ac:dyDescent="0.25">
      <c r="A90" t="s">
        <v>76</v>
      </c>
      <c r="B90" t="s">
        <v>77</v>
      </c>
      <c r="C90">
        <v>1977</v>
      </c>
      <c r="D90" s="2">
        <f t="array" ref="D90">INDEX([1]Sheet1!$M$2:$M$1823,MATCH($C90,IF([1]Sheet1!$A$2:$A$1823=$A90,[1]Sheet1!$C$2:$C$1823),0))</f>
        <v>829078016</v>
      </c>
      <c r="E90" s="2">
        <f t="array" ref="E90">INDEX([1]Sheet1!$N$2:$N$1823,MATCH($C90,IF([1]Sheet1!$A$2:$A$1823=$A90,[1]Sheet1!$C$2:$C$1823),0))</f>
        <v>41898000</v>
      </c>
      <c r="F90" s="2">
        <f t="array" ref="F90">INDEX([1]Sheet1!$O$2:$O$1823,MATCH($C90,IF([1]Sheet1!$A$2:$A$1823=$A90,[1]Sheet1!$C$2:$C$1823),0))</f>
        <v>8656000</v>
      </c>
      <c r="G90" s="10">
        <f t="shared" si="2"/>
        <v>879632016</v>
      </c>
    </row>
    <row r="91" spans="1:7" x14ac:dyDescent="0.25">
      <c r="A91" t="s">
        <v>78</v>
      </c>
      <c r="B91" t="s">
        <v>79</v>
      </c>
      <c r="C91">
        <v>1977</v>
      </c>
      <c r="D91" s="2">
        <f t="array" ref="D91">INDEX([1]Sheet1!$M$2:$M$1823,MATCH($C91,IF([1]Sheet1!$A$2:$A$1823=$A91,[1]Sheet1!$C$2:$C$1823),0))</f>
        <v>984867008</v>
      </c>
      <c r="E91" s="2">
        <f t="array" ref="E91">INDEX([1]Sheet1!$N$2:$N$1823,MATCH($C91,IF([1]Sheet1!$A$2:$A$1823=$A91,[1]Sheet1!$C$2:$C$1823),0))</f>
        <v>37769000</v>
      </c>
      <c r="F91" s="2">
        <f t="array" ref="F91">INDEX([1]Sheet1!$O$2:$O$1823,MATCH($C91,IF([1]Sheet1!$A$2:$A$1823=$A91,[1]Sheet1!$C$2:$C$1823),0))</f>
        <v>13237000</v>
      </c>
      <c r="G91" s="10">
        <f t="shared" si="2"/>
        <v>1035873008</v>
      </c>
    </row>
    <row r="92" spans="1:7" x14ac:dyDescent="0.25">
      <c r="A92" t="s">
        <v>80</v>
      </c>
      <c r="B92" t="s">
        <v>81</v>
      </c>
      <c r="C92">
        <v>1977</v>
      </c>
      <c r="D92" s="2">
        <f t="array" ref="D92">INDEX([1]Sheet1!$M$2:$M$1823,MATCH($C92,IF([1]Sheet1!$A$2:$A$1823=$A92,[1]Sheet1!$C$2:$C$1823),0))</f>
        <v>3816676096</v>
      </c>
      <c r="E92" s="2">
        <f t="array" ref="E92">INDEX([1]Sheet1!$N$2:$N$1823,MATCH($C92,IF([1]Sheet1!$A$2:$A$1823=$A92,[1]Sheet1!$C$2:$C$1823),0))</f>
        <v>221592992</v>
      </c>
      <c r="F92" s="2">
        <f t="array" ref="F92">INDEX([1]Sheet1!$O$2:$O$1823,MATCH($C92,IF([1]Sheet1!$A$2:$A$1823=$A92,[1]Sheet1!$C$2:$C$1823),0))</f>
        <v>53819000</v>
      </c>
      <c r="G92" s="10">
        <f t="shared" si="2"/>
        <v>4092088088</v>
      </c>
    </row>
    <row r="93" spans="1:7" x14ac:dyDescent="0.25">
      <c r="A93" t="s">
        <v>82</v>
      </c>
      <c r="B93" t="s">
        <v>83</v>
      </c>
      <c r="C93">
        <v>1977</v>
      </c>
      <c r="D93" s="2">
        <f t="array" ref="D93">INDEX([1]Sheet1!$M$2:$M$1823,MATCH($C93,IF([1]Sheet1!$A$2:$A$1823=$A93,[1]Sheet1!$C$2:$C$1823),0))</f>
        <v>267270000</v>
      </c>
      <c r="E93" s="2">
        <f t="array" ref="E93">INDEX([1]Sheet1!$N$2:$N$1823,MATCH($C93,IF([1]Sheet1!$A$2:$A$1823=$A93,[1]Sheet1!$C$2:$C$1823),0))</f>
        <v>27561000</v>
      </c>
      <c r="F93" s="2">
        <f t="array" ref="F93">INDEX([1]Sheet1!$O$2:$O$1823,MATCH($C93,IF([1]Sheet1!$A$2:$A$1823=$A93,[1]Sheet1!$C$2:$C$1823),0))</f>
        <v>5182000</v>
      </c>
      <c r="G93" s="10">
        <f t="shared" si="2"/>
        <v>300013000</v>
      </c>
    </row>
    <row r="94" spans="1:7" x14ac:dyDescent="0.25">
      <c r="A94" t="s">
        <v>84</v>
      </c>
      <c r="B94" t="s">
        <v>85</v>
      </c>
      <c r="C94">
        <v>1977</v>
      </c>
      <c r="D94" s="2">
        <f t="array" ref="D94">INDEX([1]Sheet1!$M$2:$M$1823,MATCH($C94,IF([1]Sheet1!$A$2:$A$1823=$A94,[1]Sheet1!$C$2:$C$1823),0))</f>
        <v>756819968</v>
      </c>
      <c r="E94" s="2">
        <f t="array" ref="E94">INDEX([1]Sheet1!$N$2:$N$1823,MATCH($C94,IF([1]Sheet1!$A$2:$A$1823=$A94,[1]Sheet1!$C$2:$C$1823),0))</f>
        <v>94482000</v>
      </c>
      <c r="F94" s="2">
        <f t="array" ref="F94">INDEX([1]Sheet1!$O$2:$O$1823,MATCH($C94,IF([1]Sheet1!$A$2:$A$1823=$A94,[1]Sheet1!$C$2:$C$1823),0))</f>
        <v>10098000</v>
      </c>
      <c r="G94" s="10">
        <f t="shared" si="2"/>
        <v>861399968</v>
      </c>
    </row>
    <row r="95" spans="1:7" x14ac:dyDescent="0.25">
      <c r="A95" t="s">
        <v>86</v>
      </c>
      <c r="B95" t="s">
        <v>87</v>
      </c>
      <c r="C95">
        <v>1977</v>
      </c>
      <c r="D95" s="2">
        <f t="array" ref="D95">INDEX([1]Sheet1!$M$2:$M$1823,MATCH($C95,IF([1]Sheet1!$A$2:$A$1823=$A95,[1]Sheet1!$C$2:$C$1823),0))</f>
        <v>218260992</v>
      </c>
      <c r="E95" s="2">
        <f t="array" ref="E95">INDEX([1]Sheet1!$N$2:$N$1823,MATCH($C95,IF([1]Sheet1!$A$2:$A$1823=$A95,[1]Sheet1!$C$2:$C$1823),0))</f>
        <v>8528000</v>
      </c>
      <c r="F95" s="2">
        <f t="array" ref="F95">INDEX([1]Sheet1!$O$2:$O$1823,MATCH($C95,IF([1]Sheet1!$A$2:$A$1823=$A95,[1]Sheet1!$C$2:$C$1823),0))</f>
        <v>4052000</v>
      </c>
      <c r="G95" s="10">
        <f t="shared" si="2"/>
        <v>230840992</v>
      </c>
    </row>
    <row r="96" spans="1:7" x14ac:dyDescent="0.25">
      <c r="A96" t="s">
        <v>88</v>
      </c>
      <c r="B96" t="s">
        <v>89</v>
      </c>
      <c r="C96">
        <v>1977</v>
      </c>
      <c r="D96" s="2">
        <f t="array" ref="D96">INDEX([1]Sheet1!$M$2:$M$1823,MATCH($C96,IF([1]Sheet1!$A$2:$A$1823=$A96,[1]Sheet1!$C$2:$C$1823),0))</f>
        <v>1101289984</v>
      </c>
      <c r="E96" s="2">
        <f t="array" ref="E96">INDEX([1]Sheet1!$N$2:$N$1823,MATCH($C96,IF([1]Sheet1!$A$2:$A$1823=$A96,[1]Sheet1!$C$2:$C$1823),0))</f>
        <v>173427008</v>
      </c>
      <c r="F96" s="2">
        <f t="array" ref="F96">INDEX([1]Sheet1!$O$2:$O$1823,MATCH($C96,IF([1]Sheet1!$A$2:$A$1823=$A96,[1]Sheet1!$C$2:$C$1823),0))</f>
        <v>13792000</v>
      </c>
      <c r="G96" s="10">
        <f t="shared" si="2"/>
        <v>1288508992</v>
      </c>
    </row>
    <row r="97" spans="1:7" x14ac:dyDescent="0.25">
      <c r="A97" t="s">
        <v>90</v>
      </c>
      <c r="B97" t="s">
        <v>91</v>
      </c>
      <c r="C97">
        <v>1977</v>
      </c>
      <c r="D97" s="2">
        <f t="array" ref="D97">INDEX([1]Sheet1!$M$2:$M$1823,MATCH($C97,IF([1]Sheet1!$A$2:$A$1823=$A97,[1]Sheet1!$C$2:$C$1823),0))</f>
        <v>3972237056</v>
      </c>
      <c r="E97" s="2">
        <f t="array" ref="E97">INDEX([1]Sheet1!$N$2:$N$1823,MATCH($C97,IF([1]Sheet1!$A$2:$A$1823=$A97,[1]Sheet1!$C$2:$C$1823),0))</f>
        <v>133014000</v>
      </c>
      <c r="F97" s="2">
        <f t="array" ref="F97">INDEX([1]Sheet1!$O$2:$O$1823,MATCH($C97,IF([1]Sheet1!$A$2:$A$1823=$A97,[1]Sheet1!$C$2:$C$1823),0))</f>
        <v>67725000</v>
      </c>
      <c r="G97" s="10">
        <f t="shared" si="2"/>
        <v>4172976056</v>
      </c>
    </row>
    <row r="98" spans="1:7" x14ac:dyDescent="0.25">
      <c r="A98" t="s">
        <v>2</v>
      </c>
      <c r="B98" t="s">
        <v>3</v>
      </c>
      <c r="C98">
        <v>1977</v>
      </c>
      <c r="D98" s="2">
        <f t="array" ref="D98">INDEX([1]Sheet1!$M$2:$M$1823,MATCH($C98,IF([1]Sheet1!$A$2:$A$1823=$A98,[1]Sheet1!$C$2:$C$1823),0))</f>
        <v>75492425728</v>
      </c>
      <c r="E98" s="2">
        <f t="array" ref="E98">INDEX([1]Sheet1!$N$2:$N$1823,MATCH($C98,IF([1]Sheet1!$A$2:$A$1823=$A98,[1]Sheet1!$C$2:$C$1823),0))</f>
        <v>3867260928</v>
      </c>
      <c r="F98" s="2">
        <f t="array" ref="F98">INDEX([1]Sheet1!$O$2:$O$1823,MATCH($C98,IF([1]Sheet1!$A$2:$A$1823=$A98,[1]Sheet1!$C$2:$C$1823),0))</f>
        <v>1380697984</v>
      </c>
      <c r="G98" s="10">
        <f t="shared" si="2"/>
        <v>80740384640</v>
      </c>
    </row>
    <row r="99" spans="1:7" x14ac:dyDescent="0.25">
      <c r="A99" t="s">
        <v>92</v>
      </c>
      <c r="B99" t="s">
        <v>93</v>
      </c>
      <c r="C99">
        <v>1977</v>
      </c>
      <c r="D99" s="2">
        <f t="array" ref="D99">INDEX([1]Sheet1!$M$2:$M$1823,MATCH($C99,IF([1]Sheet1!$A$2:$A$1823=$A99,[1]Sheet1!$C$2:$C$1823),0))</f>
        <v>542057984</v>
      </c>
      <c r="E99" s="2">
        <f t="array" ref="E99">INDEX([1]Sheet1!$N$2:$N$1823,MATCH($C99,IF([1]Sheet1!$A$2:$A$1823=$A99,[1]Sheet1!$C$2:$C$1823),0))</f>
        <v>25338000</v>
      </c>
      <c r="F99" s="2">
        <f t="array" ref="F99">INDEX([1]Sheet1!$O$2:$O$1823,MATCH($C99,IF([1]Sheet1!$A$2:$A$1823=$A99,[1]Sheet1!$C$2:$C$1823),0))</f>
        <v>9836000</v>
      </c>
      <c r="G99" s="10">
        <f t="shared" si="2"/>
        <v>577231984</v>
      </c>
    </row>
    <row r="100" spans="1:7" x14ac:dyDescent="0.25">
      <c r="A100" t="s">
        <v>94</v>
      </c>
      <c r="B100" t="s">
        <v>95</v>
      </c>
      <c r="C100">
        <v>1977</v>
      </c>
      <c r="D100" s="2">
        <f t="array" ref="D100">INDEX([1]Sheet1!$M$2:$M$1823,MATCH($C100,IF([1]Sheet1!$A$2:$A$1823=$A100,[1]Sheet1!$C$2:$C$1823),0))</f>
        <v>155927008</v>
      </c>
      <c r="E100" s="2">
        <f t="array" ref="E100">INDEX([1]Sheet1!$N$2:$N$1823,MATCH($C100,IF([1]Sheet1!$A$2:$A$1823=$A100,[1]Sheet1!$C$2:$C$1823),0))</f>
        <v>9233000</v>
      </c>
      <c r="F100" s="2">
        <f t="array" ref="F100">INDEX([1]Sheet1!$O$2:$O$1823,MATCH($C100,IF([1]Sheet1!$A$2:$A$1823=$A100,[1]Sheet1!$C$2:$C$1823),0))</f>
        <v>1711000</v>
      </c>
      <c r="G100" s="10">
        <f t="shared" si="2"/>
        <v>166871008</v>
      </c>
    </row>
    <row r="101" spans="1:7" x14ac:dyDescent="0.25">
      <c r="A101" t="s">
        <v>96</v>
      </c>
      <c r="B101" t="s">
        <v>97</v>
      </c>
      <c r="C101">
        <v>1977</v>
      </c>
      <c r="D101" s="2">
        <f t="array" ref="D101">INDEX([1]Sheet1!$M$2:$M$1823,MATCH($C101,IF([1]Sheet1!$A$2:$A$1823=$A101,[1]Sheet1!$C$2:$C$1823),0))</f>
        <v>1613810048</v>
      </c>
      <c r="E101" s="2">
        <f t="array" ref="E101">INDEX([1]Sheet1!$N$2:$N$1823,MATCH($C101,IF([1]Sheet1!$A$2:$A$1823=$A101,[1]Sheet1!$C$2:$C$1823),0))</f>
        <v>107236000</v>
      </c>
      <c r="F101" s="2">
        <f t="array" ref="F101">INDEX([1]Sheet1!$O$2:$O$1823,MATCH($C101,IF([1]Sheet1!$A$2:$A$1823=$A101,[1]Sheet1!$C$2:$C$1823),0))</f>
        <v>31326000</v>
      </c>
      <c r="G101" s="10">
        <f t="shared" si="2"/>
        <v>1752372048</v>
      </c>
    </row>
    <row r="102" spans="1:7" x14ac:dyDescent="0.25">
      <c r="A102" t="s">
        <v>98</v>
      </c>
      <c r="B102" t="s">
        <v>99</v>
      </c>
      <c r="C102">
        <v>1977</v>
      </c>
      <c r="D102" s="2">
        <f t="array" ref="D102">INDEX([1]Sheet1!$M$2:$M$1823,MATCH($C102,IF([1]Sheet1!$A$2:$A$1823=$A102,[1]Sheet1!$C$2:$C$1823),0))</f>
        <v>1385667968</v>
      </c>
      <c r="E102" s="2">
        <f t="array" ref="E102">INDEX([1]Sheet1!$N$2:$N$1823,MATCH($C102,IF([1]Sheet1!$A$2:$A$1823=$A102,[1]Sheet1!$C$2:$C$1823),0))</f>
        <v>66569000</v>
      </c>
      <c r="F102" s="2">
        <f t="array" ref="F102">INDEX([1]Sheet1!$O$2:$O$1823,MATCH($C102,IF([1]Sheet1!$A$2:$A$1823=$A102,[1]Sheet1!$C$2:$C$1823),0))</f>
        <v>31503000</v>
      </c>
      <c r="G102" s="10">
        <f t="shared" si="2"/>
        <v>1483739968</v>
      </c>
    </row>
    <row r="103" spans="1:7" x14ac:dyDescent="0.25">
      <c r="A103" t="s">
        <v>100</v>
      </c>
      <c r="B103" t="s">
        <v>101</v>
      </c>
      <c r="C103">
        <v>1977</v>
      </c>
      <c r="D103" s="2">
        <f t="array" ref="D103">INDEX([1]Sheet1!$M$2:$M$1823,MATCH($C103,IF([1]Sheet1!$A$2:$A$1823=$A103,[1]Sheet1!$C$2:$C$1823),0))</f>
        <v>601603968</v>
      </c>
      <c r="E103" s="2">
        <f t="array" ref="E103">INDEX([1]Sheet1!$N$2:$N$1823,MATCH($C103,IF([1]Sheet1!$A$2:$A$1823=$A103,[1]Sheet1!$C$2:$C$1823),0))</f>
        <v>39306000</v>
      </c>
      <c r="F103" s="2">
        <f t="array" ref="F103">INDEX([1]Sheet1!$O$2:$O$1823,MATCH($C103,IF([1]Sheet1!$A$2:$A$1823=$A103,[1]Sheet1!$C$2:$C$1823),0))</f>
        <v>9433000</v>
      </c>
      <c r="G103" s="10">
        <f t="shared" si="2"/>
        <v>650342968</v>
      </c>
    </row>
    <row r="104" spans="1:7" x14ac:dyDescent="0.25">
      <c r="A104" t="s">
        <v>102</v>
      </c>
      <c r="B104" t="s">
        <v>103</v>
      </c>
      <c r="C104">
        <v>1977</v>
      </c>
      <c r="D104" s="2">
        <f t="array" ref="D104">INDEX([1]Sheet1!$M$2:$M$1823,MATCH($C104,IF([1]Sheet1!$A$2:$A$1823=$A104,[1]Sheet1!$C$2:$C$1823),0))</f>
        <v>1690553984</v>
      </c>
      <c r="E104" s="2">
        <f t="array" ref="E104">INDEX([1]Sheet1!$N$2:$N$1823,MATCH($C104,IF([1]Sheet1!$A$2:$A$1823=$A104,[1]Sheet1!$C$2:$C$1823),0))</f>
        <v>51483000</v>
      </c>
      <c r="F104" s="2">
        <f t="array" ref="F104">INDEX([1]Sheet1!$O$2:$O$1823,MATCH($C104,IF([1]Sheet1!$A$2:$A$1823=$A104,[1]Sheet1!$C$2:$C$1823),0))</f>
        <v>34306000</v>
      </c>
      <c r="G104" s="10">
        <f t="shared" si="2"/>
        <v>1776342984</v>
      </c>
    </row>
    <row r="105" spans="1:7" x14ac:dyDescent="0.25">
      <c r="A105" t="s">
        <v>104</v>
      </c>
      <c r="B105" t="s">
        <v>105</v>
      </c>
      <c r="C105">
        <v>1977</v>
      </c>
      <c r="D105" s="2">
        <f t="array" ref="D105">INDEX([1]Sheet1!$M$2:$M$1823,MATCH($C105,IF([1]Sheet1!$A$2:$A$1823=$A105,[1]Sheet1!$C$2:$C$1823),0))</f>
        <v>193802000</v>
      </c>
      <c r="E105" s="2">
        <f t="array" ref="E105">INDEX([1]Sheet1!$N$2:$N$1823,MATCH($C105,IF([1]Sheet1!$A$2:$A$1823=$A105,[1]Sheet1!$C$2:$C$1823),0))</f>
        <v>5775000</v>
      </c>
      <c r="F105" s="2">
        <f t="array" ref="F105">INDEX([1]Sheet1!$O$2:$O$1823,MATCH($C105,IF([1]Sheet1!$A$2:$A$1823=$A105,[1]Sheet1!$C$2:$C$1823),0))</f>
        <v>3174000</v>
      </c>
      <c r="G105" s="10">
        <f t="shared" si="2"/>
        <v>202751000</v>
      </c>
    </row>
    <row r="106" spans="1:7" x14ac:dyDescent="0.25">
      <c r="A106" t="s">
        <v>4</v>
      </c>
      <c r="B106" t="s">
        <v>5</v>
      </c>
      <c r="C106">
        <v>1978</v>
      </c>
      <c r="D106" s="2">
        <f t="array" ref="D106">INDEX([1]Sheet1!$M$2:$M$1823,MATCH($C106,IF([1]Sheet1!$A$2:$A$1823=$A106,[1]Sheet1!$C$2:$C$1823),0))</f>
        <v>1045718976</v>
      </c>
      <c r="E106" s="2">
        <f t="array" ref="E106">INDEX([1]Sheet1!$N$2:$N$1823,MATCH($C106,IF([1]Sheet1!$A$2:$A$1823=$A106,[1]Sheet1!$C$2:$C$1823),0))</f>
        <v>175360992</v>
      </c>
      <c r="F106" s="2">
        <f t="array" ref="F106">INDEX([1]Sheet1!$O$2:$O$1823,MATCH($C106,IF([1]Sheet1!$A$2:$A$1823=$A106,[1]Sheet1!$C$2:$C$1823),0))</f>
        <v>13072000</v>
      </c>
      <c r="G106" s="10">
        <f t="shared" si="2"/>
        <v>1234151968</v>
      </c>
    </row>
    <row r="107" spans="1:7" x14ac:dyDescent="0.25">
      <c r="A107" t="s">
        <v>6</v>
      </c>
      <c r="B107" t="s">
        <v>7</v>
      </c>
      <c r="C107">
        <v>1978</v>
      </c>
      <c r="D107" s="2">
        <f t="array" ref="D107">INDEX([1]Sheet1!$M$2:$M$1823,MATCH($C107,IF([1]Sheet1!$A$2:$A$1823=$A107,[1]Sheet1!$C$2:$C$1823),0))</f>
        <v>384004000</v>
      </c>
      <c r="E107" s="2">
        <f t="array" ref="E107">INDEX([1]Sheet1!$N$2:$N$1823,MATCH($C107,IF([1]Sheet1!$A$2:$A$1823=$A107,[1]Sheet1!$C$2:$C$1823),0))</f>
        <v>14900000</v>
      </c>
      <c r="F107" s="2">
        <f t="array" ref="F107">INDEX([1]Sheet1!$O$2:$O$1823,MATCH($C107,IF([1]Sheet1!$A$2:$A$1823=$A107,[1]Sheet1!$C$2:$C$1823),0))</f>
        <v>14135000</v>
      </c>
      <c r="G107" s="10">
        <f t="shared" si="2"/>
        <v>413039000</v>
      </c>
    </row>
    <row r="108" spans="1:7" x14ac:dyDescent="0.25">
      <c r="A108" t="s">
        <v>8</v>
      </c>
      <c r="B108" t="s">
        <v>9</v>
      </c>
      <c r="C108">
        <v>1978</v>
      </c>
      <c r="D108" s="2">
        <f t="array" ref="D108">INDEX([1]Sheet1!$M$2:$M$1823,MATCH($C108,IF([1]Sheet1!$A$2:$A$1823=$A108,[1]Sheet1!$C$2:$C$1823),0))</f>
        <v>927176000</v>
      </c>
      <c r="E108" s="2">
        <f t="array" ref="E108">INDEX([1]Sheet1!$N$2:$N$1823,MATCH($C108,IF([1]Sheet1!$A$2:$A$1823=$A108,[1]Sheet1!$C$2:$C$1823),0))</f>
        <v>31870000</v>
      </c>
      <c r="F108" s="2">
        <f t="array" ref="F108">INDEX([1]Sheet1!$O$2:$O$1823,MATCH($C108,IF([1]Sheet1!$A$2:$A$1823=$A108,[1]Sheet1!$C$2:$C$1823),0))</f>
        <v>16922000</v>
      </c>
      <c r="G108" s="10">
        <f t="shared" si="2"/>
        <v>975968000</v>
      </c>
    </row>
    <row r="109" spans="1:7" x14ac:dyDescent="0.25">
      <c r="A109" t="s">
        <v>10</v>
      </c>
      <c r="B109" t="s">
        <v>11</v>
      </c>
      <c r="C109">
        <v>1978</v>
      </c>
      <c r="D109" s="2">
        <f t="array" ref="D109">INDEX([1]Sheet1!$M$2:$M$1823,MATCH($C109,IF([1]Sheet1!$A$2:$A$1823=$A109,[1]Sheet1!$C$2:$C$1823),0))</f>
        <v>580473024</v>
      </c>
      <c r="E109" s="2">
        <f t="array" ref="E109">INDEX([1]Sheet1!$N$2:$N$1823,MATCH($C109,IF([1]Sheet1!$A$2:$A$1823=$A109,[1]Sheet1!$C$2:$C$1823),0))</f>
        <v>57664000</v>
      </c>
      <c r="F109" s="2">
        <f t="array" ref="F109">INDEX([1]Sheet1!$O$2:$O$1823,MATCH($C109,IF([1]Sheet1!$A$2:$A$1823=$A109,[1]Sheet1!$C$2:$C$1823),0))</f>
        <v>6106000</v>
      </c>
      <c r="G109" s="10">
        <f t="shared" si="2"/>
        <v>644243024</v>
      </c>
    </row>
    <row r="110" spans="1:7" x14ac:dyDescent="0.25">
      <c r="A110" t="s">
        <v>12</v>
      </c>
      <c r="B110" t="s">
        <v>13</v>
      </c>
      <c r="C110">
        <v>1978</v>
      </c>
      <c r="D110" s="2">
        <f t="array" ref="D110">INDEX([1]Sheet1!$M$2:$M$1823,MATCH($C110,IF([1]Sheet1!$A$2:$A$1823=$A110,[1]Sheet1!$C$2:$C$1823),0))</f>
        <v>9425471488</v>
      </c>
      <c r="E110" s="2">
        <f t="array" ref="E110">INDEX([1]Sheet1!$N$2:$N$1823,MATCH($C110,IF([1]Sheet1!$A$2:$A$1823=$A110,[1]Sheet1!$C$2:$C$1823),0))</f>
        <v>272379008</v>
      </c>
      <c r="F110" s="2">
        <f t="array" ref="F110">INDEX([1]Sheet1!$O$2:$O$1823,MATCH($C110,IF([1]Sheet1!$A$2:$A$1823=$A110,[1]Sheet1!$C$2:$C$1823),0))</f>
        <v>221424000</v>
      </c>
      <c r="G110" s="10">
        <f t="shared" si="2"/>
        <v>9919274496</v>
      </c>
    </row>
    <row r="111" spans="1:7" x14ac:dyDescent="0.25">
      <c r="A111" t="s">
        <v>14</v>
      </c>
      <c r="B111" t="s">
        <v>15</v>
      </c>
      <c r="C111">
        <v>1978</v>
      </c>
      <c r="D111" s="2">
        <f t="array" ref="D111">INDEX([1]Sheet1!$M$2:$M$1823,MATCH($C111,IF([1]Sheet1!$A$2:$A$1823=$A111,[1]Sheet1!$C$2:$C$1823),0))</f>
        <v>1096440960</v>
      </c>
      <c r="E111" s="2">
        <f t="array" ref="E111">INDEX([1]Sheet1!$N$2:$N$1823,MATCH($C111,IF([1]Sheet1!$A$2:$A$1823=$A111,[1]Sheet1!$C$2:$C$1823),0))</f>
        <v>16315000</v>
      </c>
      <c r="F111" s="2">
        <f t="array" ref="F111">INDEX([1]Sheet1!$O$2:$O$1823,MATCH($C111,IF([1]Sheet1!$A$2:$A$1823=$A111,[1]Sheet1!$C$2:$C$1823),0))</f>
        <v>19970000</v>
      </c>
      <c r="G111" s="10">
        <f t="shared" si="2"/>
        <v>1132725960</v>
      </c>
    </row>
    <row r="112" spans="1:7" x14ac:dyDescent="0.25">
      <c r="A112" t="s">
        <v>16</v>
      </c>
      <c r="B112" t="s">
        <v>17</v>
      </c>
      <c r="C112">
        <v>1978</v>
      </c>
      <c r="D112" s="2">
        <f t="array" ref="D112">INDEX([1]Sheet1!$M$2:$M$1823,MATCH($C112,IF([1]Sheet1!$A$2:$A$1823=$A112,[1]Sheet1!$C$2:$C$1823),0))</f>
        <v>1138924032</v>
      </c>
      <c r="E112" s="2">
        <f t="array" ref="E112">INDEX([1]Sheet1!$N$2:$N$1823,MATCH($C112,IF([1]Sheet1!$A$2:$A$1823=$A112,[1]Sheet1!$C$2:$C$1823),0))</f>
        <v>99658000</v>
      </c>
      <c r="F112" s="2">
        <f t="array" ref="F112">INDEX([1]Sheet1!$O$2:$O$1823,MATCH($C112,IF([1]Sheet1!$A$2:$A$1823=$A112,[1]Sheet1!$C$2:$C$1823),0))</f>
        <v>29739000</v>
      </c>
      <c r="G112" s="10">
        <f t="shared" si="2"/>
        <v>1268321032</v>
      </c>
    </row>
    <row r="113" spans="1:7" x14ac:dyDescent="0.25">
      <c r="A113" t="s">
        <v>18</v>
      </c>
      <c r="B113" t="s">
        <v>19</v>
      </c>
      <c r="C113">
        <v>1978</v>
      </c>
      <c r="D113" s="2">
        <f t="array" ref="D113">INDEX([1]Sheet1!$M$2:$M$1823,MATCH($C113,IF([1]Sheet1!$A$2:$A$1823=$A113,[1]Sheet1!$C$2:$C$1823),0))</f>
        <v>219956992</v>
      </c>
      <c r="E113" s="2">
        <f t="array" ref="E113">INDEX([1]Sheet1!$N$2:$N$1823,MATCH($C113,IF([1]Sheet1!$A$2:$A$1823=$A113,[1]Sheet1!$C$2:$C$1823),0))</f>
        <v>20799000</v>
      </c>
      <c r="F113" s="2">
        <f t="array" ref="F113">INDEX([1]Sheet1!$O$2:$O$1823,MATCH($C113,IF([1]Sheet1!$A$2:$A$1823=$A113,[1]Sheet1!$C$2:$C$1823),0))</f>
        <v>2848000</v>
      </c>
      <c r="G113" s="10">
        <f t="shared" si="2"/>
        <v>243603992</v>
      </c>
    </row>
    <row r="114" spans="1:7" x14ac:dyDescent="0.25">
      <c r="A114" t="s">
        <v>20</v>
      </c>
      <c r="B114" t="s">
        <v>21</v>
      </c>
      <c r="C114">
        <v>1978</v>
      </c>
      <c r="D114" s="2">
        <f t="array" ref="D114">INDEX([1]Sheet1!$M$2:$M$1823,MATCH($C114,IF([1]Sheet1!$A$2:$A$1823=$A114,[1]Sheet1!$C$2:$C$1823),0))</f>
        <v>272716992</v>
      </c>
      <c r="E114" s="2">
        <f t="array" ref="E114">INDEX([1]Sheet1!$N$2:$N$1823,MATCH($C114,IF([1]Sheet1!$A$2:$A$1823=$A114,[1]Sheet1!$C$2:$C$1823),0))</f>
        <v>0</v>
      </c>
      <c r="F114" s="2">
        <f t="array" ref="F114">INDEX([1]Sheet1!$O$2:$O$1823,MATCH($C114,IF([1]Sheet1!$A$2:$A$1823=$A114,[1]Sheet1!$C$2:$C$1823),0))</f>
        <v>10734000</v>
      </c>
      <c r="G114" s="10">
        <f t="shared" si="2"/>
        <v>283450992</v>
      </c>
    </row>
    <row r="115" spans="1:7" x14ac:dyDescent="0.25">
      <c r="A115" t="s">
        <v>22</v>
      </c>
      <c r="B115" t="s">
        <v>23</v>
      </c>
      <c r="C115">
        <v>1978</v>
      </c>
      <c r="D115" s="2">
        <f t="array" ref="D115">INDEX([1]Sheet1!$M$2:$M$1823,MATCH($C115,IF([1]Sheet1!$A$2:$A$1823=$A115,[1]Sheet1!$C$2:$C$1823),0))</f>
        <v>2870979072</v>
      </c>
      <c r="E115" s="2">
        <f t="array" ref="E115">INDEX([1]Sheet1!$N$2:$N$1823,MATCH($C115,IF([1]Sheet1!$A$2:$A$1823=$A115,[1]Sheet1!$C$2:$C$1823),0))</f>
        <v>71403000</v>
      </c>
      <c r="F115" s="2">
        <f t="array" ref="F115">INDEX([1]Sheet1!$O$2:$O$1823,MATCH($C115,IF([1]Sheet1!$A$2:$A$1823=$A115,[1]Sheet1!$C$2:$C$1823),0))</f>
        <v>43466000</v>
      </c>
      <c r="G115" s="10">
        <f t="shared" si="2"/>
        <v>2985848072</v>
      </c>
    </row>
    <row r="116" spans="1:7" x14ac:dyDescent="0.25">
      <c r="A116" t="s">
        <v>24</v>
      </c>
      <c r="B116" t="s">
        <v>25</v>
      </c>
      <c r="C116">
        <v>1978</v>
      </c>
      <c r="D116" s="2">
        <f t="array" ref="D116">INDEX([1]Sheet1!$M$2:$M$1823,MATCH($C116,IF([1]Sheet1!$A$2:$A$1823=$A116,[1]Sheet1!$C$2:$C$1823),0))</f>
        <v>1450808960</v>
      </c>
      <c r="E116" s="2">
        <f t="array" ref="E116">INDEX([1]Sheet1!$N$2:$N$1823,MATCH($C116,IF([1]Sheet1!$A$2:$A$1823=$A116,[1]Sheet1!$C$2:$C$1823),0))</f>
        <v>84435000</v>
      </c>
      <c r="F116" s="2">
        <f t="array" ref="F116">INDEX([1]Sheet1!$O$2:$O$1823,MATCH($C116,IF([1]Sheet1!$A$2:$A$1823=$A116,[1]Sheet1!$C$2:$C$1823),0))</f>
        <v>17940000</v>
      </c>
      <c r="G116" s="10">
        <f t="shared" si="2"/>
        <v>1553183960</v>
      </c>
    </row>
    <row r="117" spans="1:7" x14ac:dyDescent="0.25">
      <c r="A117" t="s">
        <v>26</v>
      </c>
      <c r="B117" t="s">
        <v>27</v>
      </c>
      <c r="C117">
        <v>1978</v>
      </c>
      <c r="D117" s="2">
        <f t="array" ref="D117">INDEX([1]Sheet1!$M$2:$M$1823,MATCH($C117,IF([1]Sheet1!$A$2:$A$1823=$A117,[1]Sheet1!$C$2:$C$1823),0))</f>
        <v>306936000</v>
      </c>
      <c r="E117" s="2">
        <f t="array" ref="E117">INDEX([1]Sheet1!$N$2:$N$1823,MATCH($C117,IF([1]Sheet1!$A$2:$A$1823=$A117,[1]Sheet1!$C$2:$C$1823),0))</f>
        <v>7441000</v>
      </c>
      <c r="F117" s="2">
        <f t="array" ref="F117">INDEX([1]Sheet1!$O$2:$O$1823,MATCH($C117,IF([1]Sheet1!$A$2:$A$1823=$A117,[1]Sheet1!$C$2:$C$1823),0))</f>
        <v>8161000</v>
      </c>
      <c r="G117" s="10">
        <f t="shared" si="2"/>
        <v>322538000</v>
      </c>
    </row>
    <row r="118" spans="1:7" x14ac:dyDescent="0.25">
      <c r="A118" t="s">
        <v>28</v>
      </c>
      <c r="B118" t="s">
        <v>29</v>
      </c>
      <c r="C118">
        <v>1978</v>
      </c>
      <c r="D118" s="2">
        <f t="array" ref="D118">INDEX([1]Sheet1!$M$2:$M$1823,MATCH($C118,IF([1]Sheet1!$A$2:$A$1823=$A118,[1]Sheet1!$C$2:$C$1823),0))</f>
        <v>289188000</v>
      </c>
      <c r="E118" s="2">
        <f t="array" ref="E118">INDEX([1]Sheet1!$N$2:$N$1823,MATCH($C118,IF([1]Sheet1!$A$2:$A$1823=$A118,[1]Sheet1!$C$2:$C$1823),0))</f>
        <v>15740000</v>
      </c>
      <c r="F118" s="2">
        <f t="array" ref="F118">INDEX([1]Sheet1!$O$2:$O$1823,MATCH($C118,IF([1]Sheet1!$A$2:$A$1823=$A118,[1]Sheet1!$C$2:$C$1823),0))</f>
        <v>3224000</v>
      </c>
      <c r="G118" s="10">
        <f t="shared" ref="G118:G181" si="3">D118+E118+F118</f>
        <v>308152000</v>
      </c>
    </row>
    <row r="119" spans="1:7" x14ac:dyDescent="0.25">
      <c r="A119" t="s">
        <v>30</v>
      </c>
      <c r="B119" t="s">
        <v>31</v>
      </c>
      <c r="C119">
        <v>1978</v>
      </c>
      <c r="D119" s="2">
        <f t="array" ref="D119">INDEX([1]Sheet1!$M$2:$M$1823,MATCH($C119,IF([1]Sheet1!$A$2:$A$1823=$A119,[1]Sheet1!$C$2:$C$1823),0))</f>
        <v>4168291072</v>
      </c>
      <c r="E119" s="2">
        <f t="array" ref="E119">INDEX([1]Sheet1!$N$2:$N$1823,MATCH($C119,IF([1]Sheet1!$A$2:$A$1823=$A119,[1]Sheet1!$C$2:$C$1823),0))</f>
        <v>273691008</v>
      </c>
      <c r="F119" s="2">
        <f t="array" ref="F119">INDEX([1]Sheet1!$O$2:$O$1823,MATCH($C119,IF([1]Sheet1!$A$2:$A$1823=$A119,[1]Sheet1!$C$2:$C$1823),0))</f>
        <v>84956000</v>
      </c>
      <c r="G119" s="10">
        <f t="shared" si="3"/>
        <v>4526938080</v>
      </c>
    </row>
    <row r="120" spans="1:7" x14ac:dyDescent="0.25">
      <c r="A120" t="s">
        <v>32</v>
      </c>
      <c r="B120" t="s">
        <v>33</v>
      </c>
      <c r="C120">
        <v>1978</v>
      </c>
      <c r="D120" s="2">
        <f t="array" ref="D120">INDEX([1]Sheet1!$M$2:$M$1823,MATCH($C120,IF([1]Sheet1!$A$2:$A$1823=$A120,[1]Sheet1!$C$2:$C$1823),0))</f>
        <v>1728808960</v>
      </c>
      <c r="E120" s="2">
        <f t="array" ref="E120">INDEX([1]Sheet1!$N$2:$N$1823,MATCH($C120,IF([1]Sheet1!$A$2:$A$1823=$A120,[1]Sheet1!$C$2:$C$1823),0))</f>
        <v>55020000</v>
      </c>
      <c r="F120" s="2">
        <f t="array" ref="F120">INDEX([1]Sheet1!$O$2:$O$1823,MATCH($C120,IF([1]Sheet1!$A$2:$A$1823=$A120,[1]Sheet1!$C$2:$C$1823),0))</f>
        <v>31994000</v>
      </c>
      <c r="G120" s="10">
        <f t="shared" si="3"/>
        <v>1815822960</v>
      </c>
    </row>
    <row r="121" spans="1:7" x14ac:dyDescent="0.25">
      <c r="A121" t="s">
        <v>34</v>
      </c>
      <c r="B121" t="s">
        <v>35</v>
      </c>
      <c r="C121">
        <v>1978</v>
      </c>
      <c r="D121" s="2">
        <f t="array" ref="D121">INDEX([1]Sheet1!$M$2:$M$1823,MATCH($C121,IF([1]Sheet1!$A$2:$A$1823=$A121,[1]Sheet1!$C$2:$C$1823),0))</f>
        <v>1059697984</v>
      </c>
      <c r="E121" s="2">
        <f t="array" ref="E121">INDEX([1]Sheet1!$N$2:$N$1823,MATCH($C121,IF([1]Sheet1!$A$2:$A$1823=$A121,[1]Sheet1!$C$2:$C$1823),0))</f>
        <v>35579000</v>
      </c>
      <c r="F121" s="2">
        <f t="array" ref="F121">INDEX([1]Sheet1!$O$2:$O$1823,MATCH($C121,IF([1]Sheet1!$A$2:$A$1823=$A121,[1]Sheet1!$C$2:$C$1823),0))</f>
        <v>13735000</v>
      </c>
      <c r="G121" s="10">
        <f t="shared" si="3"/>
        <v>1109011984</v>
      </c>
    </row>
    <row r="122" spans="1:7" x14ac:dyDescent="0.25">
      <c r="A122" t="s">
        <v>36</v>
      </c>
      <c r="B122" t="s">
        <v>37</v>
      </c>
      <c r="C122">
        <v>1978</v>
      </c>
      <c r="D122" s="2">
        <f t="array" ref="D122">INDEX([1]Sheet1!$M$2:$M$1823,MATCH($C122,IF([1]Sheet1!$A$2:$A$1823=$A122,[1]Sheet1!$C$2:$C$1823),0))</f>
        <v>870777984</v>
      </c>
      <c r="E122" s="2">
        <f t="array" ref="E122">INDEX([1]Sheet1!$N$2:$N$1823,MATCH($C122,IF([1]Sheet1!$A$2:$A$1823=$A122,[1]Sheet1!$C$2:$C$1823),0))</f>
        <v>12081000</v>
      </c>
      <c r="F122" s="2">
        <f t="array" ref="F122">INDEX([1]Sheet1!$O$2:$O$1823,MATCH($C122,IF([1]Sheet1!$A$2:$A$1823=$A122,[1]Sheet1!$C$2:$C$1823),0))</f>
        <v>8768000</v>
      </c>
      <c r="G122" s="10">
        <f t="shared" si="3"/>
        <v>891626984</v>
      </c>
    </row>
    <row r="123" spans="1:7" x14ac:dyDescent="0.25">
      <c r="A123" t="s">
        <v>38</v>
      </c>
      <c r="B123" t="s">
        <v>39</v>
      </c>
      <c r="C123">
        <v>1978</v>
      </c>
      <c r="D123" s="2">
        <f t="array" ref="D123">INDEX([1]Sheet1!$M$2:$M$1823,MATCH($C123,IF([1]Sheet1!$A$2:$A$1823=$A123,[1]Sheet1!$C$2:$C$1823),0))</f>
        <v>899068992</v>
      </c>
      <c r="E123" s="2">
        <f t="array" ref="E123">INDEX([1]Sheet1!$N$2:$N$1823,MATCH($C123,IF([1]Sheet1!$A$2:$A$1823=$A123,[1]Sheet1!$C$2:$C$1823),0))</f>
        <v>127968000</v>
      </c>
      <c r="F123" s="2">
        <f t="array" ref="F123">INDEX([1]Sheet1!$O$2:$O$1823,MATCH($C123,IF([1]Sheet1!$A$2:$A$1823=$A123,[1]Sheet1!$C$2:$C$1823),0))</f>
        <v>16653000</v>
      </c>
      <c r="G123" s="10">
        <f t="shared" si="3"/>
        <v>1043689992</v>
      </c>
    </row>
    <row r="124" spans="1:7" x14ac:dyDescent="0.25">
      <c r="A124" t="s">
        <v>40</v>
      </c>
      <c r="B124" t="s">
        <v>41</v>
      </c>
      <c r="C124">
        <v>1978</v>
      </c>
      <c r="D124" s="2">
        <f t="array" ref="D124">INDEX([1]Sheet1!$M$2:$M$1823,MATCH($C124,IF([1]Sheet1!$A$2:$A$1823=$A124,[1]Sheet1!$C$2:$C$1823),0))</f>
        <v>1273437952</v>
      </c>
      <c r="E124" s="2">
        <f t="array" ref="E124">INDEX([1]Sheet1!$N$2:$N$1823,MATCH($C124,IF([1]Sheet1!$A$2:$A$1823=$A124,[1]Sheet1!$C$2:$C$1823),0))</f>
        <v>78658000</v>
      </c>
      <c r="F124" s="2">
        <f t="array" ref="F124">INDEX([1]Sheet1!$O$2:$O$1823,MATCH($C124,IF([1]Sheet1!$A$2:$A$1823=$A124,[1]Sheet1!$C$2:$C$1823),0))</f>
        <v>27000000</v>
      </c>
      <c r="G124" s="10">
        <f t="shared" si="3"/>
        <v>1379095952</v>
      </c>
    </row>
    <row r="125" spans="1:7" x14ac:dyDescent="0.25">
      <c r="A125" t="s">
        <v>42</v>
      </c>
      <c r="B125" t="s">
        <v>43</v>
      </c>
      <c r="C125">
        <v>1978</v>
      </c>
      <c r="D125" s="2">
        <f t="array" ref="D125">INDEX([1]Sheet1!$M$2:$M$1823,MATCH($C125,IF([1]Sheet1!$A$2:$A$1823=$A125,[1]Sheet1!$C$2:$C$1823),0))</f>
        <v>359160000</v>
      </c>
      <c r="E125" s="2">
        <f t="array" ref="E125">INDEX([1]Sheet1!$N$2:$N$1823,MATCH($C125,IF([1]Sheet1!$A$2:$A$1823=$A125,[1]Sheet1!$C$2:$C$1823),0))</f>
        <v>10307000</v>
      </c>
      <c r="F125" s="2">
        <f t="array" ref="F125">INDEX([1]Sheet1!$O$2:$O$1823,MATCH($C125,IF([1]Sheet1!$A$2:$A$1823=$A125,[1]Sheet1!$C$2:$C$1823),0))</f>
        <v>4645000</v>
      </c>
      <c r="G125" s="10">
        <f t="shared" si="3"/>
        <v>374112000</v>
      </c>
    </row>
    <row r="126" spans="1:7" x14ac:dyDescent="0.25">
      <c r="A126" t="s">
        <v>44</v>
      </c>
      <c r="B126" t="s">
        <v>45</v>
      </c>
      <c r="C126">
        <v>1978</v>
      </c>
      <c r="D126" s="2">
        <f t="array" ref="D126">INDEX([1]Sheet1!$M$2:$M$1823,MATCH($C126,IF([1]Sheet1!$A$2:$A$1823=$A126,[1]Sheet1!$C$2:$C$1823),0))</f>
        <v>1826807040</v>
      </c>
      <c r="E126" s="2">
        <f t="array" ref="E126">INDEX([1]Sheet1!$N$2:$N$1823,MATCH($C126,IF([1]Sheet1!$A$2:$A$1823=$A126,[1]Sheet1!$C$2:$C$1823),0))</f>
        <v>105584000</v>
      </c>
      <c r="F126" s="2">
        <f t="array" ref="F126">INDEX([1]Sheet1!$O$2:$O$1823,MATCH($C126,IF([1]Sheet1!$A$2:$A$1823=$A126,[1]Sheet1!$C$2:$C$1823),0))</f>
        <v>43077000</v>
      </c>
      <c r="G126" s="10">
        <f t="shared" si="3"/>
        <v>1975468040</v>
      </c>
    </row>
    <row r="127" spans="1:7" x14ac:dyDescent="0.25">
      <c r="A127" t="s">
        <v>46</v>
      </c>
      <c r="B127" t="s">
        <v>47</v>
      </c>
      <c r="C127">
        <v>1978</v>
      </c>
      <c r="D127" s="2">
        <f t="array" ref="D127">INDEX([1]Sheet1!$M$2:$M$1823,MATCH($C127,IF([1]Sheet1!$A$2:$A$1823=$A127,[1]Sheet1!$C$2:$C$1823),0))</f>
        <v>2332177920</v>
      </c>
      <c r="E127" s="2">
        <f t="array" ref="E127">INDEX([1]Sheet1!$N$2:$N$1823,MATCH($C127,IF([1]Sheet1!$A$2:$A$1823=$A127,[1]Sheet1!$C$2:$C$1823),0))</f>
        <v>133086000</v>
      </c>
      <c r="F127" s="2">
        <f t="array" ref="F127">INDEX([1]Sheet1!$O$2:$O$1823,MATCH($C127,IF([1]Sheet1!$A$2:$A$1823=$A127,[1]Sheet1!$C$2:$C$1823),0))</f>
        <v>63902000</v>
      </c>
      <c r="G127" s="10">
        <f t="shared" si="3"/>
        <v>2529165920</v>
      </c>
    </row>
    <row r="128" spans="1:7" x14ac:dyDescent="0.25">
      <c r="A128" t="s">
        <v>48</v>
      </c>
      <c r="B128" t="s">
        <v>49</v>
      </c>
      <c r="C128">
        <v>1978</v>
      </c>
      <c r="D128" s="2">
        <f t="array" ref="D128">INDEX([1]Sheet1!$M$2:$M$1823,MATCH($C128,IF([1]Sheet1!$A$2:$A$1823=$A128,[1]Sheet1!$C$2:$C$1823),0))</f>
        <v>3786608896</v>
      </c>
      <c r="E128" s="2">
        <f t="array" ref="E128">INDEX([1]Sheet1!$N$2:$N$1823,MATCH($C128,IF([1]Sheet1!$A$2:$A$1823=$A128,[1]Sheet1!$C$2:$C$1823),0))</f>
        <v>201620992</v>
      </c>
      <c r="F128" s="2">
        <f t="array" ref="F128">INDEX([1]Sheet1!$O$2:$O$1823,MATCH($C128,IF([1]Sheet1!$A$2:$A$1823=$A128,[1]Sheet1!$C$2:$C$1823),0))</f>
        <v>48533000</v>
      </c>
      <c r="G128" s="10">
        <f t="shared" si="3"/>
        <v>4036762888</v>
      </c>
    </row>
    <row r="129" spans="1:7" x14ac:dyDescent="0.25">
      <c r="A129" t="s">
        <v>50</v>
      </c>
      <c r="B129" t="s">
        <v>51</v>
      </c>
      <c r="C129">
        <v>1978</v>
      </c>
      <c r="D129" s="2">
        <f t="array" ref="D129">INDEX([1]Sheet1!$M$2:$M$1823,MATCH($C129,IF([1]Sheet1!$A$2:$A$1823=$A129,[1]Sheet1!$C$2:$C$1823),0))</f>
        <v>1699197056</v>
      </c>
      <c r="E129" s="2">
        <f t="array" ref="E129">INDEX([1]Sheet1!$N$2:$N$1823,MATCH($C129,IF([1]Sheet1!$A$2:$A$1823=$A129,[1]Sheet1!$C$2:$C$1823),0))</f>
        <v>54157000</v>
      </c>
      <c r="F129" s="2">
        <f t="array" ref="F129">INDEX([1]Sheet1!$O$2:$O$1823,MATCH($C129,IF([1]Sheet1!$A$2:$A$1823=$A129,[1]Sheet1!$C$2:$C$1823),0))</f>
        <v>31784000</v>
      </c>
      <c r="G129" s="10">
        <f t="shared" si="3"/>
        <v>1785138056</v>
      </c>
    </row>
    <row r="130" spans="1:7" x14ac:dyDescent="0.25">
      <c r="A130" t="s">
        <v>52</v>
      </c>
      <c r="B130" t="s">
        <v>53</v>
      </c>
      <c r="C130">
        <v>1978</v>
      </c>
      <c r="D130" s="2">
        <f t="array" ref="D130">INDEX([1]Sheet1!$M$2:$M$1823,MATCH($C130,IF([1]Sheet1!$A$2:$A$1823=$A130,[1]Sheet1!$C$2:$C$1823),0))</f>
        <v>688348032</v>
      </c>
      <c r="E130" s="2">
        <f t="array" ref="E130">INDEX([1]Sheet1!$N$2:$N$1823,MATCH($C130,IF([1]Sheet1!$A$2:$A$1823=$A130,[1]Sheet1!$C$2:$C$1823),0))</f>
        <v>40859000</v>
      </c>
      <c r="F130" s="2">
        <f t="array" ref="F130">INDEX([1]Sheet1!$O$2:$O$1823,MATCH($C130,IF([1]Sheet1!$A$2:$A$1823=$A130,[1]Sheet1!$C$2:$C$1823),0))</f>
        <v>16408000</v>
      </c>
      <c r="G130" s="10">
        <f t="shared" si="3"/>
        <v>745615032</v>
      </c>
    </row>
    <row r="131" spans="1:7" x14ac:dyDescent="0.25">
      <c r="A131" t="s">
        <v>54</v>
      </c>
      <c r="B131" t="s">
        <v>55</v>
      </c>
      <c r="C131">
        <v>1978</v>
      </c>
      <c r="D131" s="2">
        <f t="array" ref="D131">INDEX([1]Sheet1!$M$2:$M$1823,MATCH($C131,IF([1]Sheet1!$A$2:$A$1823=$A131,[1]Sheet1!$C$2:$C$1823),0))</f>
        <v>1444893056</v>
      </c>
      <c r="E131" s="2">
        <f t="array" ref="E131">INDEX([1]Sheet1!$N$2:$N$1823,MATCH($C131,IF([1]Sheet1!$A$2:$A$1823=$A131,[1]Sheet1!$C$2:$C$1823),0))</f>
        <v>49207000</v>
      </c>
      <c r="F131" s="2">
        <f t="array" ref="F131">INDEX([1]Sheet1!$O$2:$O$1823,MATCH($C131,IF([1]Sheet1!$A$2:$A$1823=$A131,[1]Sheet1!$C$2:$C$1823),0))</f>
        <v>17634000</v>
      </c>
      <c r="G131" s="10">
        <f t="shared" si="3"/>
        <v>1511734056</v>
      </c>
    </row>
    <row r="132" spans="1:7" x14ac:dyDescent="0.25">
      <c r="A132" t="s">
        <v>56</v>
      </c>
      <c r="B132" t="s">
        <v>57</v>
      </c>
      <c r="C132">
        <v>1978</v>
      </c>
      <c r="D132" s="2">
        <f t="array" ref="D132">INDEX([1]Sheet1!$M$2:$M$1823,MATCH($C132,IF([1]Sheet1!$A$2:$A$1823=$A132,[1]Sheet1!$C$2:$C$1823),0))</f>
        <v>405996992</v>
      </c>
      <c r="E132" s="2">
        <f t="array" ref="E132">INDEX([1]Sheet1!$N$2:$N$1823,MATCH($C132,IF([1]Sheet1!$A$2:$A$1823=$A132,[1]Sheet1!$C$2:$C$1823),0))</f>
        <v>12436000</v>
      </c>
      <c r="F132" s="2">
        <f t="array" ref="F132">INDEX([1]Sheet1!$O$2:$O$1823,MATCH($C132,IF([1]Sheet1!$A$2:$A$1823=$A132,[1]Sheet1!$C$2:$C$1823),0))</f>
        <v>6348000</v>
      </c>
      <c r="G132" s="10">
        <f t="shared" si="3"/>
        <v>424780992</v>
      </c>
    </row>
    <row r="133" spans="1:7" x14ac:dyDescent="0.25">
      <c r="A133" t="s">
        <v>58</v>
      </c>
      <c r="B133" t="s">
        <v>59</v>
      </c>
      <c r="C133">
        <v>1978</v>
      </c>
      <c r="D133" s="2">
        <f t="array" ref="D133">INDEX([1]Sheet1!$M$2:$M$1823,MATCH($C133,IF([1]Sheet1!$A$2:$A$1823=$A133,[1]Sheet1!$C$2:$C$1823),0))</f>
        <v>559150016</v>
      </c>
      <c r="E133" s="2">
        <f t="array" ref="E133">INDEX([1]Sheet1!$N$2:$N$1823,MATCH($C133,IF([1]Sheet1!$A$2:$A$1823=$A133,[1]Sheet1!$C$2:$C$1823),0))</f>
        <v>27427000</v>
      </c>
      <c r="F133" s="2">
        <f t="array" ref="F133">INDEX([1]Sheet1!$O$2:$O$1823,MATCH($C133,IF([1]Sheet1!$A$2:$A$1823=$A133,[1]Sheet1!$C$2:$C$1823),0))</f>
        <v>11133000</v>
      </c>
      <c r="G133" s="10">
        <f t="shared" si="3"/>
        <v>597710016</v>
      </c>
    </row>
    <row r="134" spans="1:7" x14ac:dyDescent="0.25">
      <c r="A134" t="s">
        <v>60</v>
      </c>
      <c r="B134" t="s">
        <v>61</v>
      </c>
      <c r="C134">
        <v>1978</v>
      </c>
      <c r="D134" s="2">
        <f t="array" ref="D134">INDEX([1]Sheet1!$M$2:$M$1823,MATCH($C134,IF([1]Sheet1!$A$2:$A$1823=$A134,[1]Sheet1!$C$2:$C$1823),0))</f>
        <v>252110000</v>
      </c>
      <c r="E134" s="2">
        <f t="array" ref="E134">INDEX([1]Sheet1!$N$2:$N$1823,MATCH($C134,IF([1]Sheet1!$A$2:$A$1823=$A134,[1]Sheet1!$C$2:$C$1823),0))</f>
        <v>7684000</v>
      </c>
      <c r="F134" s="2">
        <f t="array" ref="F134">INDEX([1]Sheet1!$O$2:$O$1823,MATCH($C134,IF([1]Sheet1!$A$2:$A$1823=$A134,[1]Sheet1!$C$2:$C$1823),0))</f>
        <v>6108000</v>
      </c>
      <c r="G134" s="10">
        <f t="shared" si="3"/>
        <v>265902000</v>
      </c>
    </row>
    <row r="135" spans="1:7" x14ac:dyDescent="0.25">
      <c r="A135" t="s">
        <v>62</v>
      </c>
      <c r="B135" t="s">
        <v>63</v>
      </c>
      <c r="C135">
        <v>1978</v>
      </c>
      <c r="D135" s="2">
        <f t="array" ref="D135">INDEX([1]Sheet1!$M$2:$M$1823,MATCH($C135,IF([1]Sheet1!$A$2:$A$1823=$A135,[1]Sheet1!$C$2:$C$1823),0))</f>
        <v>255402000</v>
      </c>
      <c r="E135" s="2">
        <f t="array" ref="E135">INDEX([1]Sheet1!$N$2:$N$1823,MATCH($C135,IF([1]Sheet1!$A$2:$A$1823=$A135,[1]Sheet1!$C$2:$C$1823),0))</f>
        <v>14203000</v>
      </c>
      <c r="F135" s="2">
        <f t="array" ref="F135">INDEX([1]Sheet1!$O$2:$O$1823,MATCH($C135,IF([1]Sheet1!$A$2:$A$1823=$A135,[1]Sheet1!$C$2:$C$1823),0))</f>
        <v>4773000</v>
      </c>
      <c r="G135" s="10">
        <f t="shared" si="3"/>
        <v>274378000</v>
      </c>
    </row>
    <row r="136" spans="1:7" x14ac:dyDescent="0.25">
      <c r="A136" t="s">
        <v>64</v>
      </c>
      <c r="B136" t="s">
        <v>65</v>
      </c>
      <c r="C136">
        <v>1978</v>
      </c>
      <c r="D136" s="2">
        <f t="array" ref="D136">INDEX([1]Sheet1!$M$2:$M$1823,MATCH($C136,IF([1]Sheet1!$A$2:$A$1823=$A136,[1]Sheet1!$C$2:$C$1823),0))</f>
        <v>2908930048</v>
      </c>
      <c r="E136" s="2">
        <f t="array" ref="E136">INDEX([1]Sheet1!$N$2:$N$1823,MATCH($C136,IF([1]Sheet1!$A$2:$A$1823=$A136,[1]Sheet1!$C$2:$C$1823),0))</f>
        <v>162280992</v>
      </c>
      <c r="F136" s="2">
        <f t="array" ref="F136">INDEX([1]Sheet1!$O$2:$O$1823,MATCH($C136,IF([1]Sheet1!$A$2:$A$1823=$A136,[1]Sheet1!$C$2:$C$1823),0))</f>
        <v>53645000</v>
      </c>
      <c r="G136" s="10">
        <f t="shared" si="3"/>
        <v>3124856040</v>
      </c>
    </row>
    <row r="137" spans="1:7" x14ac:dyDescent="0.25">
      <c r="A137" t="s">
        <v>66</v>
      </c>
      <c r="B137" t="s">
        <v>67</v>
      </c>
      <c r="C137">
        <v>1978</v>
      </c>
      <c r="D137" s="2">
        <f t="array" ref="D137">INDEX([1]Sheet1!$M$2:$M$1823,MATCH($C137,IF([1]Sheet1!$A$2:$A$1823=$A137,[1]Sheet1!$C$2:$C$1823),0))</f>
        <v>489774016</v>
      </c>
      <c r="E137" s="2">
        <f t="array" ref="E137">INDEX([1]Sheet1!$N$2:$N$1823,MATCH($C137,IF([1]Sheet1!$A$2:$A$1823=$A137,[1]Sheet1!$C$2:$C$1823),0))</f>
        <v>37390000</v>
      </c>
      <c r="F137" s="2">
        <f t="array" ref="F137">INDEX([1]Sheet1!$O$2:$O$1823,MATCH($C137,IF([1]Sheet1!$A$2:$A$1823=$A137,[1]Sheet1!$C$2:$C$1823),0))</f>
        <v>6801000</v>
      </c>
      <c r="G137" s="10">
        <f t="shared" si="3"/>
        <v>533965016</v>
      </c>
    </row>
    <row r="138" spans="1:7" x14ac:dyDescent="0.25">
      <c r="A138" t="s">
        <v>68</v>
      </c>
      <c r="B138" t="s">
        <v>69</v>
      </c>
      <c r="C138">
        <v>1978</v>
      </c>
      <c r="D138" s="2">
        <f t="array" ref="D138">INDEX([1]Sheet1!$M$2:$M$1823,MATCH($C138,IF([1]Sheet1!$A$2:$A$1823=$A138,[1]Sheet1!$C$2:$C$1823),0))</f>
        <v>7654145024</v>
      </c>
      <c r="E138" s="2">
        <f t="array" ref="E138">INDEX([1]Sheet1!$N$2:$N$1823,MATCH($C138,IF([1]Sheet1!$A$2:$A$1823=$A138,[1]Sheet1!$C$2:$C$1823),0))</f>
        <v>398107008</v>
      </c>
      <c r="F138" s="2">
        <f t="array" ref="F138">INDEX([1]Sheet1!$O$2:$O$1823,MATCH($C138,IF([1]Sheet1!$A$2:$A$1823=$A138,[1]Sheet1!$C$2:$C$1823),0))</f>
        <v>145723008</v>
      </c>
      <c r="G138" s="10">
        <f t="shared" si="3"/>
        <v>8197975040</v>
      </c>
    </row>
    <row r="139" spans="1:7" x14ac:dyDescent="0.25">
      <c r="A139" t="s">
        <v>70</v>
      </c>
      <c r="B139" t="s">
        <v>71</v>
      </c>
      <c r="C139">
        <v>1978</v>
      </c>
      <c r="D139" s="2">
        <f t="array" ref="D139">INDEX([1]Sheet1!$M$2:$M$1823,MATCH($C139,IF([1]Sheet1!$A$2:$A$1823=$A139,[1]Sheet1!$C$2:$C$1823),0))</f>
        <v>1796531968</v>
      </c>
      <c r="E139" s="2">
        <f t="array" ref="E139">INDEX([1]Sheet1!$N$2:$N$1823,MATCH($C139,IF([1]Sheet1!$A$2:$A$1823=$A139,[1]Sheet1!$C$2:$C$1823),0))</f>
        <v>77671000</v>
      </c>
      <c r="F139" s="2">
        <f t="array" ref="F139">INDEX([1]Sheet1!$O$2:$O$1823,MATCH($C139,IF([1]Sheet1!$A$2:$A$1823=$A139,[1]Sheet1!$C$2:$C$1823),0))</f>
        <v>25113000</v>
      </c>
      <c r="G139" s="10">
        <f t="shared" si="3"/>
        <v>1899315968</v>
      </c>
    </row>
    <row r="140" spans="1:7" x14ac:dyDescent="0.25">
      <c r="A140" t="s">
        <v>72</v>
      </c>
      <c r="B140" t="s">
        <v>73</v>
      </c>
      <c r="C140">
        <v>1978</v>
      </c>
      <c r="D140" s="2">
        <f t="array" ref="D140">INDEX([1]Sheet1!$M$2:$M$1823,MATCH($C140,IF([1]Sheet1!$A$2:$A$1823=$A140,[1]Sheet1!$C$2:$C$1823),0))</f>
        <v>238576000</v>
      </c>
      <c r="E140" s="2">
        <f t="array" ref="E140">INDEX([1]Sheet1!$N$2:$N$1823,MATCH($C140,IF([1]Sheet1!$A$2:$A$1823=$A140,[1]Sheet1!$C$2:$C$1823),0))</f>
        <v>15836000</v>
      </c>
      <c r="F140" s="2">
        <f t="array" ref="F140">INDEX([1]Sheet1!$O$2:$O$1823,MATCH($C140,IF([1]Sheet1!$A$2:$A$1823=$A140,[1]Sheet1!$C$2:$C$1823),0))</f>
        <v>2324000</v>
      </c>
      <c r="G140" s="10">
        <f t="shared" si="3"/>
        <v>256736000</v>
      </c>
    </row>
    <row r="141" spans="1:7" x14ac:dyDescent="0.25">
      <c r="A141" t="s">
        <v>74</v>
      </c>
      <c r="B141" t="s">
        <v>75</v>
      </c>
      <c r="C141">
        <v>1978</v>
      </c>
      <c r="D141" s="2">
        <f t="array" ref="D141">INDEX([1]Sheet1!$M$2:$M$1823,MATCH($C141,IF([1]Sheet1!$A$2:$A$1823=$A141,[1]Sheet1!$C$2:$C$1823),0))</f>
        <v>3655845888</v>
      </c>
      <c r="E141" s="2">
        <f t="array" ref="E141">INDEX([1]Sheet1!$N$2:$N$1823,MATCH($C141,IF([1]Sheet1!$A$2:$A$1823=$A141,[1]Sheet1!$C$2:$C$1823),0))</f>
        <v>101866000</v>
      </c>
      <c r="F141" s="2">
        <f t="array" ref="F141">INDEX([1]Sheet1!$O$2:$O$1823,MATCH($C141,IF([1]Sheet1!$A$2:$A$1823=$A141,[1]Sheet1!$C$2:$C$1823),0))</f>
        <v>65163000</v>
      </c>
      <c r="G141" s="10">
        <f t="shared" si="3"/>
        <v>3822874888</v>
      </c>
    </row>
    <row r="142" spans="1:7" x14ac:dyDescent="0.25">
      <c r="A142" t="s">
        <v>76</v>
      </c>
      <c r="B142" t="s">
        <v>77</v>
      </c>
      <c r="C142">
        <v>1978</v>
      </c>
      <c r="D142" s="2">
        <f t="array" ref="D142">INDEX([1]Sheet1!$M$2:$M$1823,MATCH($C142,IF([1]Sheet1!$A$2:$A$1823=$A142,[1]Sheet1!$C$2:$C$1823),0))</f>
        <v>846203008</v>
      </c>
      <c r="E142" s="2">
        <f t="array" ref="E142">INDEX([1]Sheet1!$N$2:$N$1823,MATCH($C142,IF([1]Sheet1!$A$2:$A$1823=$A142,[1]Sheet1!$C$2:$C$1823),0))</f>
        <v>45177000</v>
      </c>
      <c r="F142" s="2">
        <f t="array" ref="F142">INDEX([1]Sheet1!$O$2:$O$1823,MATCH($C142,IF([1]Sheet1!$A$2:$A$1823=$A142,[1]Sheet1!$C$2:$C$1823),0))</f>
        <v>9089000</v>
      </c>
      <c r="G142" s="10">
        <f t="shared" si="3"/>
        <v>900469008</v>
      </c>
    </row>
    <row r="143" spans="1:7" x14ac:dyDescent="0.25">
      <c r="A143" t="s">
        <v>78</v>
      </c>
      <c r="B143" t="s">
        <v>79</v>
      </c>
      <c r="C143">
        <v>1978</v>
      </c>
      <c r="D143" s="2">
        <f t="array" ref="D143">INDEX([1]Sheet1!$M$2:$M$1823,MATCH($C143,IF([1]Sheet1!$A$2:$A$1823=$A143,[1]Sheet1!$C$2:$C$1823),0))</f>
        <v>1070104000</v>
      </c>
      <c r="E143" s="2">
        <f t="array" ref="E143">INDEX([1]Sheet1!$N$2:$N$1823,MATCH($C143,IF([1]Sheet1!$A$2:$A$1823=$A143,[1]Sheet1!$C$2:$C$1823),0))</f>
        <v>51313000</v>
      </c>
      <c r="F143" s="2">
        <f t="array" ref="F143">INDEX([1]Sheet1!$O$2:$O$1823,MATCH($C143,IF([1]Sheet1!$A$2:$A$1823=$A143,[1]Sheet1!$C$2:$C$1823),0))</f>
        <v>20119000</v>
      </c>
      <c r="G143" s="10">
        <f t="shared" si="3"/>
        <v>1141536000</v>
      </c>
    </row>
    <row r="144" spans="1:7" x14ac:dyDescent="0.25">
      <c r="A144" t="s">
        <v>80</v>
      </c>
      <c r="B144" t="s">
        <v>81</v>
      </c>
      <c r="C144">
        <v>1978</v>
      </c>
      <c r="D144" s="2">
        <f t="array" ref="D144">INDEX([1]Sheet1!$M$2:$M$1823,MATCH($C144,IF([1]Sheet1!$A$2:$A$1823=$A144,[1]Sheet1!$C$2:$C$1823),0))</f>
        <v>3933509888</v>
      </c>
      <c r="E144" s="2">
        <f t="array" ref="E144">INDEX([1]Sheet1!$N$2:$N$1823,MATCH($C144,IF([1]Sheet1!$A$2:$A$1823=$A144,[1]Sheet1!$C$2:$C$1823),0))</f>
        <v>220652992</v>
      </c>
      <c r="F144" s="2">
        <f t="array" ref="F144">INDEX([1]Sheet1!$O$2:$O$1823,MATCH($C144,IF([1]Sheet1!$A$2:$A$1823=$A144,[1]Sheet1!$C$2:$C$1823),0))</f>
        <v>51183000</v>
      </c>
      <c r="G144" s="10">
        <f t="shared" si="3"/>
        <v>4205345880</v>
      </c>
    </row>
    <row r="145" spans="1:7" x14ac:dyDescent="0.25">
      <c r="A145" t="s">
        <v>82</v>
      </c>
      <c r="B145" t="s">
        <v>83</v>
      </c>
      <c r="C145">
        <v>1978</v>
      </c>
      <c r="D145" s="2">
        <f t="array" ref="D145">INDEX([1]Sheet1!$M$2:$M$1823,MATCH($C145,IF([1]Sheet1!$A$2:$A$1823=$A145,[1]Sheet1!$C$2:$C$1823),0))</f>
        <v>299036000</v>
      </c>
      <c r="E145" s="2">
        <f t="array" ref="E145">INDEX([1]Sheet1!$N$2:$N$1823,MATCH($C145,IF([1]Sheet1!$A$2:$A$1823=$A145,[1]Sheet1!$C$2:$C$1823),0))</f>
        <v>33673000</v>
      </c>
      <c r="F145" s="2">
        <f t="array" ref="F145">INDEX([1]Sheet1!$O$2:$O$1823,MATCH($C145,IF([1]Sheet1!$A$2:$A$1823=$A145,[1]Sheet1!$C$2:$C$1823),0))</f>
        <v>6039000</v>
      </c>
      <c r="G145" s="10">
        <f t="shared" si="3"/>
        <v>338748000</v>
      </c>
    </row>
    <row r="146" spans="1:7" x14ac:dyDescent="0.25">
      <c r="A146" t="s">
        <v>84</v>
      </c>
      <c r="B146" t="s">
        <v>85</v>
      </c>
      <c r="C146">
        <v>1978</v>
      </c>
      <c r="D146" s="2">
        <f t="array" ref="D146">INDEX([1]Sheet1!$M$2:$M$1823,MATCH($C146,IF([1]Sheet1!$A$2:$A$1823=$A146,[1]Sheet1!$C$2:$C$1823),0))</f>
        <v>878988032</v>
      </c>
      <c r="E146" s="2">
        <f t="array" ref="E146">INDEX([1]Sheet1!$N$2:$N$1823,MATCH($C146,IF([1]Sheet1!$A$2:$A$1823=$A146,[1]Sheet1!$C$2:$C$1823),0))</f>
        <v>106344000</v>
      </c>
      <c r="F146" s="2">
        <f t="array" ref="F146">INDEX([1]Sheet1!$O$2:$O$1823,MATCH($C146,IF([1]Sheet1!$A$2:$A$1823=$A146,[1]Sheet1!$C$2:$C$1823),0))</f>
        <v>11276000</v>
      </c>
      <c r="G146" s="10">
        <f t="shared" si="3"/>
        <v>996608032</v>
      </c>
    </row>
    <row r="147" spans="1:7" x14ac:dyDescent="0.25">
      <c r="A147" t="s">
        <v>86</v>
      </c>
      <c r="B147" t="s">
        <v>87</v>
      </c>
      <c r="C147">
        <v>1978</v>
      </c>
      <c r="D147" s="2">
        <f t="array" ref="D147">INDEX([1]Sheet1!$M$2:$M$1823,MATCH($C147,IF([1]Sheet1!$A$2:$A$1823=$A147,[1]Sheet1!$C$2:$C$1823),0))</f>
        <v>237228000</v>
      </c>
      <c r="E147" s="2">
        <f t="array" ref="E147">INDEX([1]Sheet1!$N$2:$N$1823,MATCH($C147,IF([1]Sheet1!$A$2:$A$1823=$A147,[1]Sheet1!$C$2:$C$1823),0))</f>
        <v>8490000</v>
      </c>
      <c r="F147" s="2">
        <f t="array" ref="F147">INDEX([1]Sheet1!$O$2:$O$1823,MATCH($C147,IF([1]Sheet1!$A$2:$A$1823=$A147,[1]Sheet1!$C$2:$C$1823),0))</f>
        <v>3400000</v>
      </c>
      <c r="G147" s="10">
        <f t="shared" si="3"/>
        <v>249118000</v>
      </c>
    </row>
    <row r="148" spans="1:7" x14ac:dyDescent="0.25">
      <c r="A148" t="s">
        <v>88</v>
      </c>
      <c r="B148" t="s">
        <v>89</v>
      </c>
      <c r="C148">
        <v>1978</v>
      </c>
      <c r="D148" s="2">
        <f t="array" ref="D148">INDEX([1]Sheet1!$M$2:$M$1823,MATCH($C148,IF([1]Sheet1!$A$2:$A$1823=$A148,[1]Sheet1!$C$2:$C$1823),0))</f>
        <v>1179773952</v>
      </c>
      <c r="E148" s="2">
        <f t="array" ref="E148">INDEX([1]Sheet1!$N$2:$N$1823,MATCH($C148,IF([1]Sheet1!$A$2:$A$1823=$A148,[1]Sheet1!$C$2:$C$1823),0))</f>
        <v>151894000</v>
      </c>
      <c r="F148" s="2">
        <f t="array" ref="F148">INDEX([1]Sheet1!$O$2:$O$1823,MATCH($C148,IF([1]Sheet1!$A$2:$A$1823=$A148,[1]Sheet1!$C$2:$C$1823),0))</f>
        <v>17778000</v>
      </c>
      <c r="G148" s="10">
        <f t="shared" si="3"/>
        <v>1349445952</v>
      </c>
    </row>
    <row r="149" spans="1:7" x14ac:dyDescent="0.25">
      <c r="A149" t="s">
        <v>90</v>
      </c>
      <c r="B149" t="s">
        <v>91</v>
      </c>
      <c r="C149">
        <v>1978</v>
      </c>
      <c r="D149" s="2">
        <f t="array" ref="D149">INDEX([1]Sheet1!$M$2:$M$1823,MATCH($C149,IF([1]Sheet1!$A$2:$A$1823=$A149,[1]Sheet1!$C$2:$C$1823),0))</f>
        <v>4987003904</v>
      </c>
      <c r="E149" s="2">
        <f t="array" ref="E149">INDEX([1]Sheet1!$N$2:$N$1823,MATCH($C149,IF([1]Sheet1!$A$2:$A$1823=$A149,[1]Sheet1!$C$2:$C$1823),0))</f>
        <v>130251000</v>
      </c>
      <c r="F149" s="2">
        <f t="array" ref="F149">INDEX([1]Sheet1!$O$2:$O$1823,MATCH($C149,IF([1]Sheet1!$A$2:$A$1823=$A149,[1]Sheet1!$C$2:$C$1823),0))</f>
        <v>67516000</v>
      </c>
      <c r="G149" s="10">
        <f t="shared" si="3"/>
        <v>5184770904</v>
      </c>
    </row>
    <row r="150" spans="1:7" x14ac:dyDescent="0.25">
      <c r="A150" t="s">
        <v>2</v>
      </c>
      <c r="B150" t="s">
        <v>3</v>
      </c>
      <c r="C150">
        <v>1978</v>
      </c>
      <c r="D150" s="2">
        <f t="array" ref="D150">INDEX([1]Sheet1!$M$2:$M$1823,MATCH($C150,IF([1]Sheet1!$A$2:$A$1823=$A150,[1]Sheet1!$C$2:$C$1823),0))</f>
        <v>80654761984</v>
      </c>
      <c r="E150" s="2">
        <f t="array" ref="E150">INDEX([1]Sheet1!$N$2:$N$1823,MATCH($C150,IF([1]Sheet1!$A$2:$A$1823=$A150,[1]Sheet1!$C$2:$C$1823),0))</f>
        <v>3979436032</v>
      </c>
      <c r="F150" s="2">
        <f t="array" ref="F150">INDEX([1]Sheet1!$O$2:$O$1823,MATCH($C150,IF([1]Sheet1!$A$2:$A$1823=$A150,[1]Sheet1!$C$2:$C$1823),0))</f>
        <v>1455256960</v>
      </c>
      <c r="G150" s="10">
        <f t="shared" si="3"/>
        <v>86089454976</v>
      </c>
    </row>
    <row r="151" spans="1:7" x14ac:dyDescent="0.25">
      <c r="A151" t="s">
        <v>92</v>
      </c>
      <c r="B151" t="s">
        <v>93</v>
      </c>
      <c r="C151">
        <v>1978</v>
      </c>
      <c r="D151" s="2">
        <f t="array" ref="D151">INDEX([1]Sheet1!$M$2:$M$1823,MATCH($C151,IF([1]Sheet1!$A$2:$A$1823=$A151,[1]Sheet1!$C$2:$C$1823),0))</f>
        <v>568894976</v>
      </c>
      <c r="E151" s="2">
        <f t="array" ref="E151">INDEX([1]Sheet1!$N$2:$N$1823,MATCH($C151,IF([1]Sheet1!$A$2:$A$1823=$A151,[1]Sheet1!$C$2:$C$1823),0))</f>
        <v>21711000</v>
      </c>
      <c r="F151" s="2">
        <f t="array" ref="F151">INDEX([1]Sheet1!$O$2:$O$1823,MATCH($C151,IF([1]Sheet1!$A$2:$A$1823=$A151,[1]Sheet1!$C$2:$C$1823),0))</f>
        <v>11001000</v>
      </c>
      <c r="G151" s="10">
        <f t="shared" si="3"/>
        <v>601606976</v>
      </c>
    </row>
    <row r="152" spans="1:7" x14ac:dyDescent="0.25">
      <c r="A152" t="s">
        <v>94</v>
      </c>
      <c r="B152" t="s">
        <v>95</v>
      </c>
      <c r="C152">
        <v>1978</v>
      </c>
      <c r="D152" s="2">
        <f t="array" ref="D152">INDEX([1]Sheet1!$M$2:$M$1823,MATCH($C152,IF([1]Sheet1!$A$2:$A$1823=$A152,[1]Sheet1!$C$2:$C$1823),0))</f>
        <v>160759008</v>
      </c>
      <c r="E152" s="2">
        <f t="array" ref="E152">INDEX([1]Sheet1!$N$2:$N$1823,MATCH($C152,IF([1]Sheet1!$A$2:$A$1823=$A152,[1]Sheet1!$C$2:$C$1823),0))</f>
        <v>11701000</v>
      </c>
      <c r="F152" s="2">
        <f t="array" ref="F152">INDEX([1]Sheet1!$O$2:$O$1823,MATCH($C152,IF([1]Sheet1!$A$2:$A$1823=$A152,[1]Sheet1!$C$2:$C$1823),0))</f>
        <v>2155000</v>
      </c>
      <c r="G152" s="10">
        <f t="shared" si="3"/>
        <v>174615008</v>
      </c>
    </row>
    <row r="153" spans="1:7" x14ac:dyDescent="0.25">
      <c r="A153" t="s">
        <v>96</v>
      </c>
      <c r="B153" t="s">
        <v>97</v>
      </c>
      <c r="C153">
        <v>1978</v>
      </c>
      <c r="D153" s="2">
        <f t="array" ref="D153">INDEX([1]Sheet1!$M$2:$M$1823,MATCH($C153,IF([1]Sheet1!$A$2:$A$1823=$A153,[1]Sheet1!$C$2:$C$1823),0))</f>
        <v>1724674048</v>
      </c>
      <c r="E153" s="2">
        <f t="array" ref="E153">INDEX([1]Sheet1!$N$2:$N$1823,MATCH($C153,IF([1]Sheet1!$A$2:$A$1823=$A153,[1]Sheet1!$C$2:$C$1823),0))</f>
        <v>121379000</v>
      </c>
      <c r="F153" s="2">
        <f t="array" ref="F153">INDEX([1]Sheet1!$O$2:$O$1823,MATCH($C153,IF([1]Sheet1!$A$2:$A$1823=$A153,[1]Sheet1!$C$2:$C$1823),0))</f>
        <v>29875000</v>
      </c>
      <c r="G153" s="10">
        <f t="shared" si="3"/>
        <v>1875928048</v>
      </c>
    </row>
    <row r="154" spans="1:7" x14ac:dyDescent="0.25">
      <c r="A154" t="s">
        <v>98</v>
      </c>
      <c r="B154" t="s">
        <v>99</v>
      </c>
      <c r="C154">
        <v>1978</v>
      </c>
      <c r="D154" s="2">
        <f t="array" ref="D154">INDEX([1]Sheet1!$M$2:$M$1823,MATCH($C154,IF([1]Sheet1!$A$2:$A$1823=$A154,[1]Sheet1!$C$2:$C$1823),0))</f>
        <v>1711256960</v>
      </c>
      <c r="E154" s="2">
        <f t="array" ref="E154">INDEX([1]Sheet1!$N$2:$N$1823,MATCH($C154,IF([1]Sheet1!$A$2:$A$1823=$A154,[1]Sheet1!$C$2:$C$1823),0))</f>
        <v>54177000</v>
      </c>
      <c r="F154" s="2">
        <f t="array" ref="F154">INDEX([1]Sheet1!$O$2:$O$1823,MATCH($C154,IF([1]Sheet1!$A$2:$A$1823=$A154,[1]Sheet1!$C$2:$C$1823),0))</f>
        <v>30198000</v>
      </c>
      <c r="G154" s="10">
        <f t="shared" si="3"/>
        <v>1795631960</v>
      </c>
    </row>
    <row r="155" spans="1:7" x14ac:dyDescent="0.25">
      <c r="A155" t="s">
        <v>100</v>
      </c>
      <c r="B155" t="s">
        <v>101</v>
      </c>
      <c r="C155">
        <v>1978</v>
      </c>
      <c r="D155" s="2">
        <f t="array" ref="D155">INDEX([1]Sheet1!$M$2:$M$1823,MATCH($C155,IF([1]Sheet1!$A$2:$A$1823=$A155,[1]Sheet1!$C$2:$C$1823),0))</f>
        <v>684627008</v>
      </c>
      <c r="E155" s="2">
        <f t="array" ref="E155">INDEX([1]Sheet1!$N$2:$N$1823,MATCH($C155,IF([1]Sheet1!$A$2:$A$1823=$A155,[1]Sheet1!$C$2:$C$1823),0))</f>
        <v>41609000</v>
      </c>
      <c r="F155" s="2">
        <f t="array" ref="F155">INDEX([1]Sheet1!$O$2:$O$1823,MATCH($C155,IF([1]Sheet1!$A$2:$A$1823=$A155,[1]Sheet1!$C$2:$C$1823),0))</f>
        <v>14887000</v>
      </c>
      <c r="G155" s="10">
        <f t="shared" si="3"/>
        <v>741123008</v>
      </c>
    </row>
    <row r="156" spans="1:7" x14ac:dyDescent="0.25">
      <c r="A156" t="s">
        <v>102</v>
      </c>
      <c r="B156" t="s">
        <v>103</v>
      </c>
      <c r="C156">
        <v>1978</v>
      </c>
      <c r="D156" s="2">
        <f t="array" ref="D156">INDEX([1]Sheet1!$M$2:$M$1823,MATCH($C156,IF([1]Sheet1!$A$2:$A$1823=$A156,[1]Sheet1!$C$2:$C$1823),0))</f>
        <v>1782904960</v>
      </c>
      <c r="E156" s="2">
        <f t="array" ref="E156">INDEX([1]Sheet1!$N$2:$N$1823,MATCH($C156,IF([1]Sheet1!$A$2:$A$1823=$A156,[1]Sheet1!$C$2:$C$1823),0))</f>
        <v>73847000</v>
      </c>
      <c r="F156" s="2">
        <f t="array" ref="F156">INDEX([1]Sheet1!$O$2:$O$1823,MATCH($C156,IF([1]Sheet1!$A$2:$A$1823=$A156,[1]Sheet1!$C$2:$C$1823),0))</f>
        <v>33328000</v>
      </c>
      <c r="G156" s="10">
        <f t="shared" si="3"/>
        <v>1890079960</v>
      </c>
    </row>
    <row r="157" spans="1:7" x14ac:dyDescent="0.25">
      <c r="A157" t="s">
        <v>104</v>
      </c>
      <c r="B157" t="s">
        <v>105</v>
      </c>
      <c r="C157">
        <v>1978</v>
      </c>
      <c r="D157" s="2">
        <f t="array" ref="D157">INDEX([1]Sheet1!$M$2:$M$1823,MATCH($C157,IF([1]Sheet1!$A$2:$A$1823=$A157,[1]Sheet1!$C$2:$C$1823),0))</f>
        <v>227264000</v>
      </c>
      <c r="E157" s="2">
        <f t="array" ref="E157">INDEX([1]Sheet1!$N$2:$N$1823,MATCH($C157,IF([1]Sheet1!$A$2:$A$1823=$A157,[1]Sheet1!$C$2:$C$1823),0))</f>
        <v>6533000</v>
      </c>
      <c r="F157" s="2">
        <f t="array" ref="F157">INDEX([1]Sheet1!$O$2:$O$1823,MATCH($C157,IF([1]Sheet1!$A$2:$A$1823=$A157,[1]Sheet1!$C$2:$C$1823),0))</f>
        <v>3452000</v>
      </c>
      <c r="G157" s="10">
        <f t="shared" si="3"/>
        <v>237249000</v>
      </c>
    </row>
    <row r="158" spans="1:7" x14ac:dyDescent="0.25">
      <c r="A158" t="s">
        <v>4</v>
      </c>
      <c r="B158" t="s">
        <v>5</v>
      </c>
      <c r="C158">
        <v>1979</v>
      </c>
      <c r="D158" s="2">
        <f t="array" ref="D158">INDEX([1]Sheet1!$M$2:$M$1823,MATCH($C158,IF([1]Sheet1!$A$2:$A$1823=$A158,[1]Sheet1!$C$2:$C$1823),0))</f>
        <v>1205582976</v>
      </c>
      <c r="E158" s="2">
        <f t="array" ref="E158">INDEX([1]Sheet1!$N$2:$N$1823,MATCH($C158,IF([1]Sheet1!$A$2:$A$1823=$A158,[1]Sheet1!$C$2:$C$1823),0))</f>
        <v>165480992</v>
      </c>
      <c r="F158" s="2">
        <f t="array" ref="F158">INDEX([1]Sheet1!$O$2:$O$1823,MATCH($C158,IF([1]Sheet1!$A$2:$A$1823=$A158,[1]Sheet1!$C$2:$C$1823),0))</f>
        <v>16439000</v>
      </c>
      <c r="G158" s="10">
        <f t="shared" si="3"/>
        <v>1387502968</v>
      </c>
    </row>
    <row r="159" spans="1:7" x14ac:dyDescent="0.25">
      <c r="A159" t="s">
        <v>6</v>
      </c>
      <c r="B159" t="s">
        <v>7</v>
      </c>
      <c r="C159">
        <v>1979</v>
      </c>
      <c r="D159" s="2">
        <f t="array" ref="D159">INDEX([1]Sheet1!$M$2:$M$1823,MATCH($C159,IF([1]Sheet1!$A$2:$A$1823=$A159,[1]Sheet1!$C$2:$C$1823),0))</f>
        <v>525944000</v>
      </c>
      <c r="E159" s="2">
        <f t="array" ref="E159">INDEX([1]Sheet1!$N$2:$N$1823,MATCH($C159,IF([1]Sheet1!$A$2:$A$1823=$A159,[1]Sheet1!$C$2:$C$1823),0))</f>
        <v>16540000</v>
      </c>
      <c r="F159" s="2">
        <f t="array" ref="F159">INDEX([1]Sheet1!$O$2:$O$1823,MATCH($C159,IF([1]Sheet1!$A$2:$A$1823=$A159,[1]Sheet1!$C$2:$C$1823),0))</f>
        <v>6788000</v>
      </c>
      <c r="G159" s="10">
        <f t="shared" si="3"/>
        <v>549272000</v>
      </c>
    </row>
    <row r="160" spans="1:7" x14ac:dyDescent="0.25">
      <c r="A160" t="s">
        <v>8</v>
      </c>
      <c r="B160" t="s">
        <v>9</v>
      </c>
      <c r="C160">
        <v>1979</v>
      </c>
      <c r="D160" s="2">
        <f t="array" ref="D160">INDEX([1]Sheet1!$M$2:$M$1823,MATCH($C160,IF([1]Sheet1!$A$2:$A$1823=$A160,[1]Sheet1!$C$2:$C$1823),0))</f>
        <v>1151966976</v>
      </c>
      <c r="E160" s="2">
        <f t="array" ref="E160">INDEX([1]Sheet1!$N$2:$N$1823,MATCH($C160,IF([1]Sheet1!$A$2:$A$1823=$A160,[1]Sheet1!$C$2:$C$1823),0))</f>
        <v>34978000</v>
      </c>
      <c r="F160" s="2">
        <f t="array" ref="F160">INDEX([1]Sheet1!$O$2:$O$1823,MATCH($C160,IF([1]Sheet1!$A$2:$A$1823=$A160,[1]Sheet1!$C$2:$C$1823),0))</f>
        <v>16793000</v>
      </c>
      <c r="G160" s="10">
        <f t="shared" si="3"/>
        <v>1203737976</v>
      </c>
    </row>
    <row r="161" spans="1:7" x14ac:dyDescent="0.25">
      <c r="A161" t="s">
        <v>10</v>
      </c>
      <c r="B161" t="s">
        <v>11</v>
      </c>
      <c r="C161">
        <v>1979</v>
      </c>
      <c r="D161" s="2">
        <f t="array" ref="D161">INDEX([1]Sheet1!$M$2:$M$1823,MATCH($C161,IF([1]Sheet1!$A$2:$A$1823=$A161,[1]Sheet1!$C$2:$C$1823),0))</f>
        <v>661078016</v>
      </c>
      <c r="E161" s="2">
        <f t="array" ref="E161">INDEX([1]Sheet1!$N$2:$N$1823,MATCH($C161,IF([1]Sheet1!$A$2:$A$1823=$A161,[1]Sheet1!$C$2:$C$1823),0))</f>
        <v>64035000</v>
      </c>
      <c r="F161" s="2">
        <f t="array" ref="F161">INDEX([1]Sheet1!$O$2:$O$1823,MATCH($C161,IF([1]Sheet1!$A$2:$A$1823=$A161,[1]Sheet1!$C$2:$C$1823),0))</f>
        <v>6267000</v>
      </c>
      <c r="G161" s="10">
        <f t="shared" si="3"/>
        <v>731380016</v>
      </c>
    </row>
    <row r="162" spans="1:7" x14ac:dyDescent="0.25">
      <c r="A162" t="s">
        <v>12</v>
      </c>
      <c r="B162" t="s">
        <v>13</v>
      </c>
      <c r="C162">
        <v>1979</v>
      </c>
      <c r="D162" s="2">
        <f t="array" ref="D162">INDEX([1]Sheet1!$M$2:$M$1823,MATCH($C162,IF([1]Sheet1!$A$2:$A$1823=$A162,[1]Sheet1!$C$2:$C$1823),0))</f>
        <v>9260063744</v>
      </c>
      <c r="E162" s="2">
        <f t="array" ref="E162">INDEX([1]Sheet1!$N$2:$N$1823,MATCH($C162,IF([1]Sheet1!$A$2:$A$1823=$A162,[1]Sheet1!$C$2:$C$1823),0))</f>
        <v>256604992</v>
      </c>
      <c r="F162" s="2">
        <f t="array" ref="F162">INDEX([1]Sheet1!$O$2:$O$1823,MATCH($C162,IF([1]Sheet1!$A$2:$A$1823=$A162,[1]Sheet1!$C$2:$C$1823),0))</f>
        <v>206060992</v>
      </c>
      <c r="G162" s="10">
        <f t="shared" si="3"/>
        <v>9722729728</v>
      </c>
    </row>
    <row r="163" spans="1:7" x14ac:dyDescent="0.25">
      <c r="A163" t="s">
        <v>14</v>
      </c>
      <c r="B163" t="s">
        <v>15</v>
      </c>
      <c r="C163">
        <v>1979</v>
      </c>
      <c r="D163" s="2">
        <f t="array" ref="D163">INDEX([1]Sheet1!$M$2:$M$1823,MATCH($C163,IF([1]Sheet1!$A$2:$A$1823=$A163,[1]Sheet1!$C$2:$C$1823),0))</f>
        <v>1253584000</v>
      </c>
      <c r="E163" s="2">
        <f t="array" ref="E163">INDEX([1]Sheet1!$N$2:$N$1823,MATCH($C163,IF([1]Sheet1!$A$2:$A$1823=$A163,[1]Sheet1!$C$2:$C$1823),0))</f>
        <v>12711000</v>
      </c>
      <c r="F163" s="2">
        <f t="array" ref="F163">INDEX([1]Sheet1!$O$2:$O$1823,MATCH($C163,IF([1]Sheet1!$A$2:$A$1823=$A163,[1]Sheet1!$C$2:$C$1823),0))</f>
        <v>20674000</v>
      </c>
      <c r="G163" s="10">
        <f t="shared" si="3"/>
        <v>1286969000</v>
      </c>
    </row>
    <row r="164" spans="1:7" x14ac:dyDescent="0.25">
      <c r="A164" t="s">
        <v>16</v>
      </c>
      <c r="B164" t="s">
        <v>17</v>
      </c>
      <c r="C164">
        <v>1979</v>
      </c>
      <c r="D164" s="2">
        <f t="array" ref="D164">INDEX([1]Sheet1!$M$2:$M$1823,MATCH($C164,IF([1]Sheet1!$A$2:$A$1823=$A164,[1]Sheet1!$C$2:$C$1823),0))</f>
        <v>1214528000</v>
      </c>
      <c r="E164" s="2">
        <f t="array" ref="E164">INDEX([1]Sheet1!$N$2:$N$1823,MATCH($C164,IF([1]Sheet1!$A$2:$A$1823=$A164,[1]Sheet1!$C$2:$C$1823),0))</f>
        <v>104601000</v>
      </c>
      <c r="F164" s="2">
        <f t="array" ref="F164">INDEX([1]Sheet1!$O$2:$O$1823,MATCH($C164,IF([1]Sheet1!$A$2:$A$1823=$A164,[1]Sheet1!$C$2:$C$1823),0))</f>
        <v>36945000</v>
      </c>
      <c r="G164" s="10">
        <f t="shared" si="3"/>
        <v>1356074000</v>
      </c>
    </row>
    <row r="165" spans="1:7" x14ac:dyDescent="0.25">
      <c r="A165" t="s">
        <v>18</v>
      </c>
      <c r="B165" t="s">
        <v>19</v>
      </c>
      <c r="C165">
        <v>1979</v>
      </c>
      <c r="D165" s="2">
        <f t="array" ref="D165">INDEX([1]Sheet1!$M$2:$M$1823,MATCH($C165,IF([1]Sheet1!$A$2:$A$1823=$A165,[1]Sheet1!$C$2:$C$1823),0))</f>
        <v>226284992</v>
      </c>
      <c r="E165" s="2">
        <f t="array" ref="E165">INDEX([1]Sheet1!$N$2:$N$1823,MATCH($C165,IF([1]Sheet1!$A$2:$A$1823=$A165,[1]Sheet1!$C$2:$C$1823),0))</f>
        <v>23161000</v>
      </c>
      <c r="F165" s="2">
        <f t="array" ref="F165">INDEX([1]Sheet1!$O$2:$O$1823,MATCH($C165,IF([1]Sheet1!$A$2:$A$1823=$A165,[1]Sheet1!$C$2:$C$1823),0))</f>
        <v>3169000</v>
      </c>
      <c r="G165" s="10">
        <f t="shared" si="3"/>
        <v>252614992</v>
      </c>
    </row>
    <row r="166" spans="1:7" x14ac:dyDescent="0.25">
      <c r="A166" t="s">
        <v>20</v>
      </c>
      <c r="B166" t="s">
        <v>21</v>
      </c>
      <c r="C166">
        <v>1979</v>
      </c>
      <c r="D166" s="2">
        <f t="array" ref="D166">INDEX([1]Sheet1!$M$2:$M$1823,MATCH($C166,IF([1]Sheet1!$A$2:$A$1823=$A166,[1]Sheet1!$C$2:$C$1823),0))</f>
        <v>297643008</v>
      </c>
      <c r="E166" s="2">
        <f t="array" ref="E166">INDEX([1]Sheet1!$N$2:$N$1823,MATCH($C166,IF([1]Sheet1!$A$2:$A$1823=$A166,[1]Sheet1!$C$2:$C$1823),0))</f>
        <v>0</v>
      </c>
      <c r="F166" s="2">
        <f t="array" ref="F166">INDEX([1]Sheet1!$O$2:$O$1823,MATCH($C166,IF([1]Sheet1!$A$2:$A$1823=$A166,[1]Sheet1!$C$2:$C$1823),0))</f>
        <v>10459000</v>
      </c>
      <c r="G166" s="10">
        <f t="shared" si="3"/>
        <v>308102008</v>
      </c>
    </row>
    <row r="167" spans="1:7" x14ac:dyDescent="0.25">
      <c r="A167" t="s">
        <v>22</v>
      </c>
      <c r="B167" t="s">
        <v>23</v>
      </c>
      <c r="C167">
        <v>1979</v>
      </c>
      <c r="D167" s="2">
        <f t="array" ref="D167">INDEX([1]Sheet1!$M$2:$M$1823,MATCH($C167,IF([1]Sheet1!$A$2:$A$1823=$A167,[1]Sheet1!$C$2:$C$1823),0))</f>
        <v>3090508032</v>
      </c>
      <c r="E167" s="2">
        <f t="array" ref="E167">INDEX([1]Sheet1!$N$2:$N$1823,MATCH($C167,IF([1]Sheet1!$A$2:$A$1823=$A167,[1]Sheet1!$C$2:$C$1823),0))</f>
        <v>94164000</v>
      </c>
      <c r="F167" s="2">
        <f t="array" ref="F167">INDEX([1]Sheet1!$O$2:$O$1823,MATCH($C167,IF([1]Sheet1!$A$2:$A$1823=$A167,[1]Sheet1!$C$2:$C$1823),0))</f>
        <v>48696000</v>
      </c>
      <c r="G167" s="10">
        <f t="shared" si="3"/>
        <v>3233368032</v>
      </c>
    </row>
    <row r="168" spans="1:7" x14ac:dyDescent="0.25">
      <c r="A168" t="s">
        <v>24</v>
      </c>
      <c r="B168" t="s">
        <v>25</v>
      </c>
      <c r="C168">
        <v>1979</v>
      </c>
      <c r="D168" s="2">
        <f t="array" ref="D168">INDEX([1]Sheet1!$M$2:$M$1823,MATCH($C168,IF([1]Sheet1!$A$2:$A$1823=$A168,[1]Sheet1!$C$2:$C$1823),0))</f>
        <v>1782705024</v>
      </c>
      <c r="E168" s="2">
        <f t="array" ref="E168">INDEX([1]Sheet1!$N$2:$N$1823,MATCH($C168,IF([1]Sheet1!$A$2:$A$1823=$A168,[1]Sheet1!$C$2:$C$1823),0))</f>
        <v>79203000</v>
      </c>
      <c r="F168" s="2">
        <f t="array" ref="F168">INDEX([1]Sheet1!$O$2:$O$1823,MATCH($C168,IF([1]Sheet1!$A$2:$A$1823=$A168,[1]Sheet1!$C$2:$C$1823),0))</f>
        <v>31740000</v>
      </c>
      <c r="G168" s="10">
        <f t="shared" si="3"/>
        <v>1893648024</v>
      </c>
    </row>
    <row r="169" spans="1:7" x14ac:dyDescent="0.25">
      <c r="A169" t="s">
        <v>26</v>
      </c>
      <c r="B169" t="s">
        <v>27</v>
      </c>
      <c r="C169">
        <v>1979</v>
      </c>
      <c r="D169" s="2">
        <f t="array" ref="D169">INDEX([1]Sheet1!$M$2:$M$1823,MATCH($C169,IF([1]Sheet1!$A$2:$A$1823=$A169,[1]Sheet1!$C$2:$C$1823),0))</f>
        <v>329936000</v>
      </c>
      <c r="E169" s="2">
        <f t="array" ref="E169">INDEX([1]Sheet1!$N$2:$N$1823,MATCH($C169,IF([1]Sheet1!$A$2:$A$1823=$A169,[1]Sheet1!$C$2:$C$1823),0))</f>
        <v>8135000</v>
      </c>
      <c r="F169" s="2">
        <f t="array" ref="F169">INDEX([1]Sheet1!$O$2:$O$1823,MATCH($C169,IF([1]Sheet1!$A$2:$A$1823=$A169,[1]Sheet1!$C$2:$C$1823),0))</f>
        <v>8162000</v>
      </c>
      <c r="G169" s="10">
        <f t="shared" si="3"/>
        <v>346233000</v>
      </c>
    </row>
    <row r="170" spans="1:7" x14ac:dyDescent="0.25">
      <c r="A170" t="s">
        <v>28</v>
      </c>
      <c r="B170" t="s">
        <v>29</v>
      </c>
      <c r="C170">
        <v>1979</v>
      </c>
      <c r="D170" s="2">
        <f t="array" ref="D170">INDEX([1]Sheet1!$M$2:$M$1823,MATCH($C170,IF([1]Sheet1!$A$2:$A$1823=$A170,[1]Sheet1!$C$2:$C$1823),0))</f>
        <v>317324992</v>
      </c>
      <c r="E170" s="2">
        <f t="array" ref="E170">INDEX([1]Sheet1!$N$2:$N$1823,MATCH($C170,IF([1]Sheet1!$A$2:$A$1823=$A170,[1]Sheet1!$C$2:$C$1823),0))</f>
        <v>25741000</v>
      </c>
      <c r="F170" s="2">
        <f t="array" ref="F170">INDEX([1]Sheet1!$O$2:$O$1823,MATCH($C170,IF([1]Sheet1!$A$2:$A$1823=$A170,[1]Sheet1!$C$2:$C$1823),0))</f>
        <v>5201000</v>
      </c>
      <c r="G170" s="10">
        <f t="shared" si="3"/>
        <v>348266992</v>
      </c>
    </row>
    <row r="171" spans="1:7" x14ac:dyDescent="0.25">
      <c r="A171" t="s">
        <v>30</v>
      </c>
      <c r="B171" t="s">
        <v>31</v>
      </c>
      <c r="C171">
        <v>1979</v>
      </c>
      <c r="D171" s="2">
        <f t="array" ref="D171">INDEX([1]Sheet1!$M$2:$M$1823,MATCH($C171,IF([1]Sheet1!$A$2:$A$1823=$A171,[1]Sheet1!$C$2:$C$1823),0))</f>
        <v>4444457984</v>
      </c>
      <c r="E171" s="2">
        <f t="array" ref="E171">INDEX([1]Sheet1!$N$2:$N$1823,MATCH($C171,IF([1]Sheet1!$A$2:$A$1823=$A171,[1]Sheet1!$C$2:$C$1823),0))</f>
        <v>289427008</v>
      </c>
      <c r="F171" s="2">
        <f t="array" ref="F171">INDEX([1]Sheet1!$O$2:$O$1823,MATCH($C171,IF([1]Sheet1!$A$2:$A$1823=$A171,[1]Sheet1!$C$2:$C$1823),0))</f>
        <v>104292000</v>
      </c>
      <c r="G171" s="10">
        <f t="shared" si="3"/>
        <v>4838176992</v>
      </c>
    </row>
    <row r="172" spans="1:7" x14ac:dyDescent="0.25">
      <c r="A172" t="s">
        <v>32</v>
      </c>
      <c r="B172" t="s">
        <v>33</v>
      </c>
      <c r="C172">
        <v>1979</v>
      </c>
      <c r="D172" s="2">
        <f t="array" ref="D172">INDEX([1]Sheet1!$M$2:$M$1823,MATCH($C172,IF([1]Sheet1!$A$2:$A$1823=$A172,[1]Sheet1!$C$2:$C$1823),0))</f>
        <v>1866880000</v>
      </c>
      <c r="E172" s="2">
        <f t="array" ref="E172">INDEX([1]Sheet1!$N$2:$N$1823,MATCH($C172,IF([1]Sheet1!$A$2:$A$1823=$A172,[1]Sheet1!$C$2:$C$1823),0))</f>
        <v>81331000</v>
      </c>
      <c r="F172" s="2">
        <f t="array" ref="F172">INDEX([1]Sheet1!$O$2:$O$1823,MATCH($C172,IF([1]Sheet1!$A$2:$A$1823=$A172,[1]Sheet1!$C$2:$C$1823),0))</f>
        <v>47389000</v>
      </c>
      <c r="G172" s="10">
        <f t="shared" si="3"/>
        <v>1995600000</v>
      </c>
    </row>
    <row r="173" spans="1:7" x14ac:dyDescent="0.25">
      <c r="A173" t="s">
        <v>34</v>
      </c>
      <c r="B173" t="s">
        <v>35</v>
      </c>
      <c r="C173">
        <v>1979</v>
      </c>
      <c r="D173" s="2">
        <f t="array" ref="D173">INDEX([1]Sheet1!$M$2:$M$1823,MATCH($C173,IF([1]Sheet1!$A$2:$A$1823=$A173,[1]Sheet1!$C$2:$C$1823),0))</f>
        <v>1220409984</v>
      </c>
      <c r="E173" s="2">
        <f t="array" ref="E173">INDEX([1]Sheet1!$N$2:$N$1823,MATCH($C173,IF([1]Sheet1!$A$2:$A$1823=$A173,[1]Sheet1!$C$2:$C$1823),0))</f>
        <v>42897000</v>
      </c>
      <c r="F173" s="2">
        <f t="array" ref="F173">INDEX([1]Sheet1!$O$2:$O$1823,MATCH($C173,IF([1]Sheet1!$A$2:$A$1823=$A173,[1]Sheet1!$C$2:$C$1823),0))</f>
        <v>19056000</v>
      </c>
      <c r="G173" s="10">
        <f t="shared" si="3"/>
        <v>1282362984</v>
      </c>
    </row>
    <row r="174" spans="1:7" x14ac:dyDescent="0.25">
      <c r="A174" t="s">
        <v>36</v>
      </c>
      <c r="B174" t="s">
        <v>37</v>
      </c>
      <c r="C174">
        <v>1979</v>
      </c>
      <c r="D174" s="2">
        <f t="array" ref="D174">INDEX([1]Sheet1!$M$2:$M$1823,MATCH($C174,IF([1]Sheet1!$A$2:$A$1823=$A174,[1]Sheet1!$C$2:$C$1823),0))</f>
        <v>952678976</v>
      </c>
      <c r="E174" s="2">
        <f t="array" ref="E174">INDEX([1]Sheet1!$N$2:$N$1823,MATCH($C174,IF([1]Sheet1!$A$2:$A$1823=$A174,[1]Sheet1!$C$2:$C$1823),0))</f>
        <v>20171000</v>
      </c>
      <c r="F174" s="2">
        <f t="array" ref="F174">INDEX([1]Sheet1!$O$2:$O$1823,MATCH($C174,IF([1]Sheet1!$A$2:$A$1823=$A174,[1]Sheet1!$C$2:$C$1823),0))</f>
        <v>12199000</v>
      </c>
      <c r="G174" s="10">
        <f t="shared" si="3"/>
        <v>985048976</v>
      </c>
    </row>
    <row r="175" spans="1:7" x14ac:dyDescent="0.25">
      <c r="A175" t="s">
        <v>38</v>
      </c>
      <c r="B175" t="s">
        <v>39</v>
      </c>
      <c r="C175">
        <v>1979</v>
      </c>
      <c r="D175" s="2">
        <f t="array" ref="D175">INDEX([1]Sheet1!$M$2:$M$1823,MATCH($C175,IF([1]Sheet1!$A$2:$A$1823=$A175,[1]Sheet1!$C$2:$C$1823),0))</f>
        <v>1170924032</v>
      </c>
      <c r="E175" s="2">
        <f t="array" ref="E175">INDEX([1]Sheet1!$N$2:$N$1823,MATCH($C175,IF([1]Sheet1!$A$2:$A$1823=$A175,[1]Sheet1!$C$2:$C$1823),0))</f>
        <v>138980000</v>
      </c>
      <c r="F175" s="2">
        <f t="array" ref="F175">INDEX([1]Sheet1!$O$2:$O$1823,MATCH($C175,IF([1]Sheet1!$A$2:$A$1823=$A175,[1]Sheet1!$C$2:$C$1823),0))</f>
        <v>17447000</v>
      </c>
      <c r="G175" s="10">
        <f t="shared" si="3"/>
        <v>1327351032</v>
      </c>
    </row>
    <row r="176" spans="1:7" x14ac:dyDescent="0.25">
      <c r="A176" t="s">
        <v>40</v>
      </c>
      <c r="B176" t="s">
        <v>41</v>
      </c>
      <c r="C176">
        <v>1979</v>
      </c>
      <c r="D176" s="2">
        <f t="array" ref="D176">INDEX([1]Sheet1!$M$2:$M$1823,MATCH($C176,IF([1]Sheet1!$A$2:$A$1823=$A176,[1]Sheet1!$C$2:$C$1823),0))</f>
        <v>1379351040</v>
      </c>
      <c r="E176" s="2">
        <f t="array" ref="E176">INDEX([1]Sheet1!$N$2:$N$1823,MATCH($C176,IF([1]Sheet1!$A$2:$A$1823=$A176,[1]Sheet1!$C$2:$C$1823),0))</f>
        <v>92281000</v>
      </c>
      <c r="F176" s="2">
        <f t="array" ref="F176">INDEX([1]Sheet1!$O$2:$O$1823,MATCH($C176,IF([1]Sheet1!$A$2:$A$1823=$A176,[1]Sheet1!$C$2:$C$1823),0))</f>
        <v>26854000</v>
      </c>
      <c r="G176" s="10">
        <f t="shared" si="3"/>
        <v>1498486040</v>
      </c>
    </row>
    <row r="177" spans="1:7" x14ac:dyDescent="0.25">
      <c r="A177" t="s">
        <v>42</v>
      </c>
      <c r="B177" t="s">
        <v>43</v>
      </c>
      <c r="C177">
        <v>1979</v>
      </c>
      <c r="D177" s="2">
        <f t="array" ref="D177">INDEX([1]Sheet1!$M$2:$M$1823,MATCH($C177,IF([1]Sheet1!$A$2:$A$1823=$A177,[1]Sheet1!$C$2:$C$1823),0))</f>
        <v>383771008</v>
      </c>
      <c r="E177" s="2">
        <f t="array" ref="E177">INDEX([1]Sheet1!$N$2:$N$1823,MATCH($C177,IF([1]Sheet1!$A$2:$A$1823=$A177,[1]Sheet1!$C$2:$C$1823),0))</f>
        <v>14720000</v>
      </c>
      <c r="F177" s="2">
        <f t="array" ref="F177">INDEX([1]Sheet1!$O$2:$O$1823,MATCH($C177,IF([1]Sheet1!$A$2:$A$1823=$A177,[1]Sheet1!$C$2:$C$1823),0))</f>
        <v>5623000</v>
      </c>
      <c r="G177" s="10">
        <f t="shared" si="3"/>
        <v>404114008</v>
      </c>
    </row>
    <row r="178" spans="1:7" x14ac:dyDescent="0.25">
      <c r="A178" t="s">
        <v>44</v>
      </c>
      <c r="B178" t="s">
        <v>45</v>
      </c>
      <c r="C178">
        <v>1979</v>
      </c>
      <c r="D178" s="2">
        <f t="array" ref="D178">INDEX([1]Sheet1!$M$2:$M$1823,MATCH($C178,IF([1]Sheet1!$A$2:$A$1823=$A178,[1]Sheet1!$C$2:$C$1823),0))</f>
        <v>1831181056</v>
      </c>
      <c r="E178" s="2">
        <f t="array" ref="E178">INDEX([1]Sheet1!$N$2:$N$1823,MATCH($C178,IF([1]Sheet1!$A$2:$A$1823=$A178,[1]Sheet1!$C$2:$C$1823),0))</f>
        <v>131495000</v>
      </c>
      <c r="F178" s="2">
        <f t="array" ref="F178">INDEX([1]Sheet1!$O$2:$O$1823,MATCH($C178,IF([1]Sheet1!$A$2:$A$1823=$A178,[1]Sheet1!$C$2:$C$1823),0))</f>
        <v>51093000</v>
      </c>
      <c r="G178" s="10">
        <f t="shared" si="3"/>
        <v>2013769056</v>
      </c>
    </row>
    <row r="179" spans="1:7" x14ac:dyDescent="0.25">
      <c r="A179" t="s">
        <v>46</v>
      </c>
      <c r="B179" t="s">
        <v>47</v>
      </c>
      <c r="C179">
        <v>1979</v>
      </c>
      <c r="D179" s="2">
        <f t="array" ref="D179">INDEX([1]Sheet1!$M$2:$M$1823,MATCH($C179,IF([1]Sheet1!$A$2:$A$1823=$A179,[1]Sheet1!$C$2:$C$1823),0))</f>
        <v>2692058112</v>
      </c>
      <c r="E179" s="2">
        <f t="array" ref="E179">INDEX([1]Sheet1!$N$2:$N$1823,MATCH($C179,IF([1]Sheet1!$A$2:$A$1823=$A179,[1]Sheet1!$C$2:$C$1823),0))</f>
        <v>128602000</v>
      </c>
      <c r="F179" s="2">
        <f t="array" ref="F179">INDEX([1]Sheet1!$O$2:$O$1823,MATCH($C179,IF([1]Sheet1!$A$2:$A$1823=$A179,[1]Sheet1!$C$2:$C$1823),0))</f>
        <v>70052000</v>
      </c>
      <c r="G179" s="10">
        <f t="shared" si="3"/>
        <v>2890712112</v>
      </c>
    </row>
    <row r="180" spans="1:7" x14ac:dyDescent="0.25">
      <c r="A180" t="s">
        <v>48</v>
      </c>
      <c r="B180" t="s">
        <v>49</v>
      </c>
      <c r="C180">
        <v>1979</v>
      </c>
      <c r="D180" s="2">
        <f t="array" ref="D180">INDEX([1]Sheet1!$M$2:$M$1823,MATCH($C180,IF([1]Sheet1!$A$2:$A$1823=$A180,[1]Sheet1!$C$2:$C$1823),0))</f>
        <v>4156271104</v>
      </c>
      <c r="E180" s="2">
        <f t="array" ref="E180">INDEX([1]Sheet1!$N$2:$N$1823,MATCH($C180,IF([1]Sheet1!$A$2:$A$1823=$A180,[1]Sheet1!$C$2:$C$1823),0))</f>
        <v>202144992</v>
      </c>
      <c r="F180" s="2">
        <f t="array" ref="F180">INDEX([1]Sheet1!$O$2:$O$1823,MATCH($C180,IF([1]Sheet1!$A$2:$A$1823=$A180,[1]Sheet1!$C$2:$C$1823),0))</f>
        <v>62307000</v>
      </c>
      <c r="G180" s="10">
        <f t="shared" si="3"/>
        <v>4420723096</v>
      </c>
    </row>
    <row r="181" spans="1:7" x14ac:dyDescent="0.25">
      <c r="A181" t="s">
        <v>50</v>
      </c>
      <c r="B181" t="s">
        <v>51</v>
      </c>
      <c r="C181">
        <v>1979</v>
      </c>
      <c r="D181" s="2">
        <f t="array" ref="D181">INDEX([1]Sheet1!$M$2:$M$1823,MATCH($C181,IF([1]Sheet1!$A$2:$A$1823=$A181,[1]Sheet1!$C$2:$C$1823),0))</f>
        <v>1770204032</v>
      </c>
      <c r="E181" s="2">
        <f t="array" ref="E181">INDEX([1]Sheet1!$N$2:$N$1823,MATCH($C181,IF([1]Sheet1!$A$2:$A$1823=$A181,[1]Sheet1!$C$2:$C$1823),0))</f>
        <v>50047000</v>
      </c>
      <c r="F181" s="2">
        <f t="array" ref="F181">INDEX([1]Sheet1!$O$2:$O$1823,MATCH($C181,IF([1]Sheet1!$A$2:$A$1823=$A181,[1]Sheet1!$C$2:$C$1823),0))</f>
        <v>35525000</v>
      </c>
      <c r="G181" s="10">
        <f t="shared" si="3"/>
        <v>1855776032</v>
      </c>
    </row>
    <row r="182" spans="1:7" x14ac:dyDescent="0.25">
      <c r="A182" t="s">
        <v>52</v>
      </c>
      <c r="B182" t="s">
        <v>53</v>
      </c>
      <c r="C182">
        <v>1979</v>
      </c>
      <c r="D182" s="2">
        <f t="array" ref="D182">INDEX([1]Sheet1!$M$2:$M$1823,MATCH($C182,IF([1]Sheet1!$A$2:$A$1823=$A182,[1]Sheet1!$C$2:$C$1823),0))</f>
        <v>745878976</v>
      </c>
      <c r="E182" s="2">
        <f t="array" ref="E182">INDEX([1]Sheet1!$N$2:$N$1823,MATCH($C182,IF([1]Sheet1!$A$2:$A$1823=$A182,[1]Sheet1!$C$2:$C$1823),0))</f>
        <v>41758000</v>
      </c>
      <c r="F182" s="2">
        <f t="array" ref="F182">INDEX([1]Sheet1!$O$2:$O$1823,MATCH($C182,IF([1]Sheet1!$A$2:$A$1823=$A182,[1]Sheet1!$C$2:$C$1823),0))</f>
        <v>15790000</v>
      </c>
      <c r="G182" s="10">
        <f t="shared" ref="G182:G245" si="4">D182+E182+F182</f>
        <v>803426976</v>
      </c>
    </row>
    <row r="183" spans="1:7" x14ac:dyDescent="0.25">
      <c r="A183" t="s">
        <v>54</v>
      </c>
      <c r="B183" t="s">
        <v>55</v>
      </c>
      <c r="C183">
        <v>1979</v>
      </c>
      <c r="D183" s="2">
        <f t="array" ref="D183">INDEX([1]Sheet1!$M$2:$M$1823,MATCH($C183,IF([1]Sheet1!$A$2:$A$1823=$A183,[1]Sheet1!$C$2:$C$1823),0))</f>
        <v>1585522944</v>
      </c>
      <c r="E183" s="2">
        <f t="array" ref="E183">INDEX([1]Sheet1!$N$2:$N$1823,MATCH($C183,IF([1]Sheet1!$A$2:$A$1823=$A183,[1]Sheet1!$C$2:$C$1823),0))</f>
        <v>47250000</v>
      </c>
      <c r="F183" s="2">
        <f t="array" ref="F183">INDEX([1]Sheet1!$O$2:$O$1823,MATCH($C183,IF([1]Sheet1!$A$2:$A$1823=$A183,[1]Sheet1!$C$2:$C$1823),0))</f>
        <v>31778000</v>
      </c>
      <c r="G183" s="10">
        <f t="shared" si="4"/>
        <v>1664550944</v>
      </c>
    </row>
    <row r="184" spans="1:7" x14ac:dyDescent="0.25">
      <c r="A184" t="s">
        <v>56</v>
      </c>
      <c r="B184" t="s">
        <v>57</v>
      </c>
      <c r="C184">
        <v>1979</v>
      </c>
      <c r="D184" s="2">
        <f t="array" ref="D184">INDEX([1]Sheet1!$M$2:$M$1823,MATCH($C184,IF([1]Sheet1!$A$2:$A$1823=$A184,[1]Sheet1!$C$2:$C$1823),0))</f>
        <v>385217984</v>
      </c>
      <c r="E184" s="2">
        <f t="array" ref="E184">INDEX([1]Sheet1!$N$2:$N$1823,MATCH($C184,IF([1]Sheet1!$A$2:$A$1823=$A184,[1]Sheet1!$C$2:$C$1823),0))</f>
        <v>13447000</v>
      </c>
      <c r="F184" s="2">
        <f t="array" ref="F184">INDEX([1]Sheet1!$O$2:$O$1823,MATCH($C184,IF([1]Sheet1!$A$2:$A$1823=$A184,[1]Sheet1!$C$2:$C$1823),0))</f>
        <v>5598000</v>
      </c>
      <c r="G184" s="10">
        <f t="shared" si="4"/>
        <v>404262984</v>
      </c>
    </row>
    <row r="185" spans="1:7" x14ac:dyDescent="0.25">
      <c r="A185" t="s">
        <v>58</v>
      </c>
      <c r="B185" t="s">
        <v>59</v>
      </c>
      <c r="C185">
        <v>1979</v>
      </c>
      <c r="D185" s="2">
        <f t="array" ref="D185">INDEX([1]Sheet1!$M$2:$M$1823,MATCH($C185,IF([1]Sheet1!$A$2:$A$1823=$A185,[1]Sheet1!$C$2:$C$1823),0))</f>
        <v>624516992</v>
      </c>
      <c r="E185" s="2">
        <f t="array" ref="E185">INDEX([1]Sheet1!$N$2:$N$1823,MATCH($C185,IF([1]Sheet1!$A$2:$A$1823=$A185,[1]Sheet1!$C$2:$C$1823),0))</f>
        <v>24316000</v>
      </c>
      <c r="F185" s="2">
        <f t="array" ref="F185">INDEX([1]Sheet1!$O$2:$O$1823,MATCH($C185,IF([1]Sheet1!$A$2:$A$1823=$A185,[1]Sheet1!$C$2:$C$1823),0))</f>
        <v>10502000</v>
      </c>
      <c r="G185" s="10">
        <f t="shared" si="4"/>
        <v>659334992</v>
      </c>
    </row>
    <row r="186" spans="1:7" x14ac:dyDescent="0.25">
      <c r="A186" t="s">
        <v>60</v>
      </c>
      <c r="B186" t="s">
        <v>61</v>
      </c>
      <c r="C186">
        <v>1979</v>
      </c>
      <c r="D186" s="2">
        <f t="array" ref="D186">INDEX([1]Sheet1!$M$2:$M$1823,MATCH($C186,IF([1]Sheet1!$A$2:$A$1823=$A186,[1]Sheet1!$C$2:$C$1823),0))</f>
        <v>285864992</v>
      </c>
      <c r="E186" s="2">
        <f t="array" ref="E186">INDEX([1]Sheet1!$N$2:$N$1823,MATCH($C186,IF([1]Sheet1!$A$2:$A$1823=$A186,[1]Sheet1!$C$2:$C$1823),0))</f>
        <v>9276000</v>
      </c>
      <c r="F186" s="2">
        <f t="array" ref="F186">INDEX([1]Sheet1!$O$2:$O$1823,MATCH($C186,IF([1]Sheet1!$A$2:$A$1823=$A186,[1]Sheet1!$C$2:$C$1823),0))</f>
        <v>8394000</v>
      </c>
      <c r="G186" s="10">
        <f t="shared" si="4"/>
        <v>303534992</v>
      </c>
    </row>
    <row r="187" spans="1:7" x14ac:dyDescent="0.25">
      <c r="A187" t="s">
        <v>62</v>
      </c>
      <c r="B187" t="s">
        <v>63</v>
      </c>
      <c r="C187">
        <v>1979</v>
      </c>
      <c r="D187" s="2">
        <f t="array" ref="D187">INDEX([1]Sheet1!$M$2:$M$1823,MATCH($C187,IF([1]Sheet1!$A$2:$A$1823=$A187,[1]Sheet1!$C$2:$C$1823),0))</f>
        <v>289487008</v>
      </c>
      <c r="E187" s="2">
        <f t="array" ref="E187">INDEX([1]Sheet1!$N$2:$N$1823,MATCH($C187,IF([1]Sheet1!$A$2:$A$1823=$A187,[1]Sheet1!$C$2:$C$1823),0))</f>
        <v>10769000</v>
      </c>
      <c r="F187" s="2">
        <f t="array" ref="F187">INDEX([1]Sheet1!$O$2:$O$1823,MATCH($C187,IF([1]Sheet1!$A$2:$A$1823=$A187,[1]Sheet1!$C$2:$C$1823),0))</f>
        <v>6098000</v>
      </c>
      <c r="G187" s="10">
        <f t="shared" si="4"/>
        <v>306354008</v>
      </c>
    </row>
    <row r="188" spans="1:7" x14ac:dyDescent="0.25">
      <c r="A188" t="s">
        <v>64</v>
      </c>
      <c r="B188" t="s">
        <v>65</v>
      </c>
      <c r="C188">
        <v>1979</v>
      </c>
      <c r="D188" s="2">
        <f t="array" ref="D188">INDEX([1]Sheet1!$M$2:$M$1823,MATCH($C188,IF([1]Sheet1!$A$2:$A$1823=$A188,[1]Sheet1!$C$2:$C$1823),0))</f>
        <v>3307924992</v>
      </c>
      <c r="E188" s="2">
        <f t="array" ref="E188">INDEX([1]Sheet1!$N$2:$N$1823,MATCH($C188,IF([1]Sheet1!$A$2:$A$1823=$A188,[1]Sheet1!$C$2:$C$1823),0))</f>
        <v>183380992</v>
      </c>
      <c r="F188" s="2">
        <f t="array" ref="F188">INDEX([1]Sheet1!$O$2:$O$1823,MATCH($C188,IF([1]Sheet1!$A$2:$A$1823=$A188,[1]Sheet1!$C$2:$C$1823),0))</f>
        <v>60329000</v>
      </c>
      <c r="G188" s="10">
        <f t="shared" si="4"/>
        <v>3551634984</v>
      </c>
    </row>
    <row r="189" spans="1:7" x14ac:dyDescent="0.25">
      <c r="A189" t="s">
        <v>66</v>
      </c>
      <c r="B189" t="s">
        <v>67</v>
      </c>
      <c r="C189">
        <v>1979</v>
      </c>
      <c r="D189" s="2">
        <f t="array" ref="D189">INDEX([1]Sheet1!$M$2:$M$1823,MATCH($C189,IF([1]Sheet1!$A$2:$A$1823=$A189,[1]Sheet1!$C$2:$C$1823),0))</f>
        <v>575732992</v>
      </c>
      <c r="E189" s="2">
        <f t="array" ref="E189">INDEX([1]Sheet1!$N$2:$N$1823,MATCH($C189,IF([1]Sheet1!$A$2:$A$1823=$A189,[1]Sheet1!$C$2:$C$1823),0))</f>
        <v>30303000</v>
      </c>
      <c r="F189" s="2">
        <f t="array" ref="F189">INDEX([1]Sheet1!$O$2:$O$1823,MATCH($C189,IF([1]Sheet1!$A$2:$A$1823=$A189,[1]Sheet1!$C$2:$C$1823),0))</f>
        <v>7004000</v>
      </c>
      <c r="G189" s="10">
        <f t="shared" si="4"/>
        <v>613039992</v>
      </c>
    </row>
    <row r="190" spans="1:7" x14ac:dyDescent="0.25">
      <c r="A190" t="s">
        <v>68</v>
      </c>
      <c r="B190" t="s">
        <v>69</v>
      </c>
      <c r="C190">
        <v>1979</v>
      </c>
      <c r="D190" s="2">
        <f t="array" ref="D190">INDEX([1]Sheet1!$M$2:$M$1823,MATCH($C190,IF([1]Sheet1!$A$2:$A$1823=$A190,[1]Sheet1!$C$2:$C$1823),0))</f>
        <v>7978611200</v>
      </c>
      <c r="E190" s="2">
        <f t="array" ref="E190">INDEX([1]Sheet1!$N$2:$N$1823,MATCH($C190,IF([1]Sheet1!$A$2:$A$1823=$A190,[1]Sheet1!$C$2:$C$1823),0))</f>
        <v>422792992</v>
      </c>
      <c r="F190" s="2">
        <f t="array" ref="F190">INDEX([1]Sheet1!$O$2:$O$1823,MATCH($C190,IF([1]Sheet1!$A$2:$A$1823=$A190,[1]Sheet1!$C$2:$C$1823),0))</f>
        <v>155144992</v>
      </c>
      <c r="G190" s="10">
        <f t="shared" si="4"/>
        <v>8556549184</v>
      </c>
    </row>
    <row r="191" spans="1:7" x14ac:dyDescent="0.25">
      <c r="A191" t="s">
        <v>70</v>
      </c>
      <c r="B191" t="s">
        <v>71</v>
      </c>
      <c r="C191">
        <v>1979</v>
      </c>
      <c r="D191" s="2">
        <f t="array" ref="D191">INDEX([1]Sheet1!$M$2:$M$1823,MATCH($C191,IF([1]Sheet1!$A$2:$A$1823=$A191,[1]Sheet1!$C$2:$C$1823),0))</f>
        <v>1974328064</v>
      </c>
      <c r="E191" s="2">
        <f t="array" ref="E191">INDEX([1]Sheet1!$N$2:$N$1823,MATCH($C191,IF([1]Sheet1!$A$2:$A$1823=$A191,[1]Sheet1!$C$2:$C$1823),0))</f>
        <v>83264000</v>
      </c>
      <c r="F191" s="2">
        <f t="array" ref="F191">INDEX([1]Sheet1!$O$2:$O$1823,MATCH($C191,IF([1]Sheet1!$A$2:$A$1823=$A191,[1]Sheet1!$C$2:$C$1823),0))</f>
        <v>30961000</v>
      </c>
      <c r="G191" s="10">
        <f t="shared" si="4"/>
        <v>2088553064</v>
      </c>
    </row>
    <row r="192" spans="1:7" x14ac:dyDescent="0.25">
      <c r="A192" t="s">
        <v>72</v>
      </c>
      <c r="B192" t="s">
        <v>73</v>
      </c>
      <c r="C192">
        <v>1979</v>
      </c>
      <c r="D192" s="2">
        <f t="array" ref="D192">INDEX([1]Sheet1!$M$2:$M$1823,MATCH($C192,IF([1]Sheet1!$A$2:$A$1823=$A192,[1]Sheet1!$C$2:$C$1823),0))</f>
        <v>261630000</v>
      </c>
      <c r="E192" s="2">
        <f t="array" ref="E192">INDEX([1]Sheet1!$N$2:$N$1823,MATCH($C192,IF([1]Sheet1!$A$2:$A$1823=$A192,[1]Sheet1!$C$2:$C$1823),0))</f>
        <v>13215000</v>
      </c>
      <c r="F192" s="2">
        <f t="array" ref="F192">INDEX([1]Sheet1!$O$2:$O$1823,MATCH($C192,IF([1]Sheet1!$A$2:$A$1823=$A192,[1]Sheet1!$C$2:$C$1823),0))</f>
        <v>2671000</v>
      </c>
      <c r="G192" s="10">
        <f t="shared" si="4"/>
        <v>277516000</v>
      </c>
    </row>
    <row r="193" spans="1:7" x14ac:dyDescent="0.25">
      <c r="A193" t="s">
        <v>74</v>
      </c>
      <c r="B193" t="s">
        <v>75</v>
      </c>
      <c r="C193">
        <v>1979</v>
      </c>
      <c r="D193" s="2">
        <f t="array" ref="D193">INDEX([1]Sheet1!$M$2:$M$1823,MATCH($C193,IF([1]Sheet1!$A$2:$A$1823=$A193,[1]Sheet1!$C$2:$C$1823),0))</f>
        <v>4031549952</v>
      </c>
      <c r="E193" s="2">
        <f t="array" ref="E193">INDEX([1]Sheet1!$N$2:$N$1823,MATCH($C193,IF([1]Sheet1!$A$2:$A$1823=$A193,[1]Sheet1!$C$2:$C$1823),0))</f>
        <v>130498000</v>
      </c>
      <c r="F193" s="2">
        <f t="array" ref="F193">INDEX([1]Sheet1!$O$2:$O$1823,MATCH($C193,IF([1]Sheet1!$A$2:$A$1823=$A193,[1]Sheet1!$C$2:$C$1823),0))</f>
        <v>71665000</v>
      </c>
      <c r="G193" s="10">
        <f t="shared" si="4"/>
        <v>4233712952</v>
      </c>
    </row>
    <row r="194" spans="1:7" x14ac:dyDescent="0.25">
      <c r="A194" t="s">
        <v>76</v>
      </c>
      <c r="B194" t="s">
        <v>77</v>
      </c>
      <c r="C194">
        <v>1979</v>
      </c>
      <c r="D194" s="2">
        <f t="array" ref="D194">INDEX([1]Sheet1!$M$2:$M$1823,MATCH($C194,IF([1]Sheet1!$A$2:$A$1823=$A194,[1]Sheet1!$C$2:$C$1823),0))</f>
        <v>1021644032</v>
      </c>
      <c r="E194" s="2">
        <f t="array" ref="E194">INDEX([1]Sheet1!$N$2:$N$1823,MATCH($C194,IF([1]Sheet1!$A$2:$A$1823=$A194,[1]Sheet1!$C$2:$C$1823),0))</f>
        <v>45785000</v>
      </c>
      <c r="F194" s="2">
        <f t="array" ref="F194">INDEX([1]Sheet1!$O$2:$O$1823,MATCH($C194,IF([1]Sheet1!$A$2:$A$1823=$A194,[1]Sheet1!$C$2:$C$1823),0))</f>
        <v>9996000</v>
      </c>
      <c r="G194" s="10">
        <f t="shared" si="4"/>
        <v>1077425032</v>
      </c>
    </row>
    <row r="195" spans="1:7" x14ac:dyDescent="0.25">
      <c r="A195" t="s">
        <v>78</v>
      </c>
      <c r="B195" t="s">
        <v>79</v>
      </c>
      <c r="C195">
        <v>1979</v>
      </c>
      <c r="D195" s="2">
        <f t="array" ref="D195">INDEX([1]Sheet1!$M$2:$M$1823,MATCH($C195,IF([1]Sheet1!$A$2:$A$1823=$A195,[1]Sheet1!$C$2:$C$1823),0))</f>
        <v>1233320960</v>
      </c>
      <c r="E195" s="2">
        <f t="array" ref="E195">INDEX([1]Sheet1!$N$2:$N$1823,MATCH($C195,IF([1]Sheet1!$A$2:$A$1823=$A195,[1]Sheet1!$C$2:$C$1823),0))</f>
        <v>52092000</v>
      </c>
      <c r="F195" s="2">
        <f t="array" ref="F195">INDEX([1]Sheet1!$O$2:$O$1823,MATCH($C195,IF([1]Sheet1!$A$2:$A$1823=$A195,[1]Sheet1!$C$2:$C$1823),0))</f>
        <v>22198000</v>
      </c>
      <c r="G195" s="10">
        <f t="shared" si="4"/>
        <v>1307610960</v>
      </c>
    </row>
    <row r="196" spans="1:7" x14ac:dyDescent="0.25">
      <c r="A196" t="s">
        <v>80</v>
      </c>
      <c r="B196" t="s">
        <v>81</v>
      </c>
      <c r="C196">
        <v>1979</v>
      </c>
      <c r="D196" s="2">
        <f t="array" ref="D196">INDEX([1]Sheet1!$M$2:$M$1823,MATCH($C196,IF([1]Sheet1!$A$2:$A$1823=$A196,[1]Sheet1!$C$2:$C$1823),0))</f>
        <v>4351168000</v>
      </c>
      <c r="E196" s="2">
        <f t="array" ref="E196">INDEX([1]Sheet1!$N$2:$N$1823,MATCH($C196,IF([1]Sheet1!$A$2:$A$1823=$A196,[1]Sheet1!$C$2:$C$1823),0))</f>
        <v>233368000</v>
      </c>
      <c r="F196" s="2">
        <f t="array" ref="F196">INDEX([1]Sheet1!$O$2:$O$1823,MATCH($C196,IF([1]Sheet1!$A$2:$A$1823=$A196,[1]Sheet1!$C$2:$C$1823),0))</f>
        <v>48028000</v>
      </c>
      <c r="G196" s="10">
        <f t="shared" si="4"/>
        <v>4632564000</v>
      </c>
    </row>
    <row r="197" spans="1:7" x14ac:dyDescent="0.25">
      <c r="A197" t="s">
        <v>82</v>
      </c>
      <c r="B197" t="s">
        <v>83</v>
      </c>
      <c r="C197">
        <v>1979</v>
      </c>
      <c r="D197" s="2">
        <f t="array" ref="D197">INDEX([1]Sheet1!$M$2:$M$1823,MATCH($C197,IF([1]Sheet1!$A$2:$A$1823=$A197,[1]Sheet1!$C$2:$C$1823),0))</f>
        <v>320481984</v>
      </c>
      <c r="E197" s="2">
        <f t="array" ref="E197">INDEX([1]Sheet1!$N$2:$N$1823,MATCH($C197,IF([1]Sheet1!$A$2:$A$1823=$A197,[1]Sheet1!$C$2:$C$1823),0))</f>
        <v>49308000</v>
      </c>
      <c r="F197" s="2">
        <f t="array" ref="F197">INDEX([1]Sheet1!$O$2:$O$1823,MATCH($C197,IF([1]Sheet1!$A$2:$A$1823=$A197,[1]Sheet1!$C$2:$C$1823),0))</f>
        <v>6324000</v>
      </c>
      <c r="G197" s="10">
        <f t="shared" si="4"/>
        <v>376113984</v>
      </c>
    </row>
    <row r="198" spans="1:7" x14ac:dyDescent="0.25">
      <c r="A198" t="s">
        <v>84</v>
      </c>
      <c r="B198" t="s">
        <v>85</v>
      </c>
      <c r="C198">
        <v>1979</v>
      </c>
      <c r="D198" s="2">
        <f t="array" ref="D198">INDEX([1]Sheet1!$M$2:$M$1823,MATCH($C198,IF([1]Sheet1!$A$2:$A$1823=$A198,[1]Sheet1!$C$2:$C$1823),0))</f>
        <v>991702016</v>
      </c>
      <c r="E198" s="2">
        <f t="array" ref="E198">INDEX([1]Sheet1!$N$2:$N$1823,MATCH($C198,IF([1]Sheet1!$A$2:$A$1823=$A198,[1]Sheet1!$C$2:$C$1823),0))</f>
        <v>110577000</v>
      </c>
      <c r="F198" s="2">
        <f t="array" ref="F198">INDEX([1]Sheet1!$O$2:$O$1823,MATCH($C198,IF([1]Sheet1!$A$2:$A$1823=$A198,[1]Sheet1!$C$2:$C$1823),0))</f>
        <v>14836000</v>
      </c>
      <c r="G198" s="10">
        <f t="shared" si="4"/>
        <v>1117115016</v>
      </c>
    </row>
    <row r="199" spans="1:7" x14ac:dyDescent="0.25">
      <c r="A199" t="s">
        <v>86</v>
      </c>
      <c r="B199" t="s">
        <v>87</v>
      </c>
      <c r="C199">
        <v>1979</v>
      </c>
      <c r="D199" s="2">
        <f t="array" ref="D199">INDEX([1]Sheet1!$M$2:$M$1823,MATCH($C199,IF([1]Sheet1!$A$2:$A$1823=$A199,[1]Sheet1!$C$2:$C$1823),0))</f>
        <v>278361984</v>
      </c>
      <c r="E199" s="2">
        <f t="array" ref="E199">INDEX([1]Sheet1!$N$2:$N$1823,MATCH($C199,IF([1]Sheet1!$A$2:$A$1823=$A199,[1]Sheet1!$C$2:$C$1823),0))</f>
        <v>8933000</v>
      </c>
      <c r="F199" s="2">
        <f t="array" ref="F199">INDEX([1]Sheet1!$O$2:$O$1823,MATCH($C199,IF([1]Sheet1!$A$2:$A$1823=$A199,[1]Sheet1!$C$2:$C$1823),0))</f>
        <v>4973000</v>
      </c>
      <c r="G199" s="10">
        <f t="shared" si="4"/>
        <v>292267984</v>
      </c>
    </row>
    <row r="200" spans="1:7" x14ac:dyDescent="0.25">
      <c r="A200" t="s">
        <v>88</v>
      </c>
      <c r="B200" t="s">
        <v>89</v>
      </c>
      <c r="C200">
        <v>1979</v>
      </c>
      <c r="D200" s="2">
        <f t="array" ref="D200">INDEX([1]Sheet1!$M$2:$M$1823,MATCH($C200,IF([1]Sheet1!$A$2:$A$1823=$A200,[1]Sheet1!$C$2:$C$1823),0))</f>
        <v>1346476032</v>
      </c>
      <c r="E200" s="2">
        <f t="array" ref="E200">INDEX([1]Sheet1!$N$2:$N$1823,MATCH($C200,IF([1]Sheet1!$A$2:$A$1823=$A200,[1]Sheet1!$C$2:$C$1823),0))</f>
        <v>146287008</v>
      </c>
      <c r="F200" s="2">
        <f t="array" ref="F200">INDEX([1]Sheet1!$O$2:$O$1823,MATCH($C200,IF([1]Sheet1!$A$2:$A$1823=$A200,[1]Sheet1!$C$2:$C$1823),0))</f>
        <v>13280000</v>
      </c>
      <c r="G200" s="10">
        <f t="shared" si="4"/>
        <v>1506043040</v>
      </c>
    </row>
    <row r="201" spans="1:7" x14ac:dyDescent="0.25">
      <c r="A201" t="s">
        <v>90</v>
      </c>
      <c r="B201" t="s">
        <v>91</v>
      </c>
      <c r="C201">
        <v>1979</v>
      </c>
      <c r="D201" s="2">
        <f t="array" ref="D201">INDEX([1]Sheet1!$M$2:$M$1823,MATCH($C201,IF([1]Sheet1!$A$2:$A$1823=$A201,[1]Sheet1!$C$2:$C$1823),0))</f>
        <v>5353752064</v>
      </c>
      <c r="E201" s="2">
        <f t="array" ref="E201">INDEX([1]Sheet1!$N$2:$N$1823,MATCH($C201,IF([1]Sheet1!$A$2:$A$1823=$A201,[1]Sheet1!$C$2:$C$1823),0))</f>
        <v>117300000</v>
      </c>
      <c r="F201" s="2">
        <f t="array" ref="F201">INDEX([1]Sheet1!$O$2:$O$1823,MATCH($C201,IF([1]Sheet1!$A$2:$A$1823=$A201,[1]Sheet1!$C$2:$C$1823),0))</f>
        <v>81624000</v>
      </c>
      <c r="G201" s="10">
        <f t="shared" si="4"/>
        <v>5552676064</v>
      </c>
    </row>
    <row r="202" spans="1:7" x14ac:dyDescent="0.25">
      <c r="A202" t="s">
        <v>2</v>
      </c>
      <c r="B202" t="s">
        <v>3</v>
      </c>
      <c r="C202">
        <v>1979</v>
      </c>
      <c r="D202" s="2">
        <f t="array" ref="D202">INDEX([1]Sheet1!$M$2:$M$1823,MATCH($C202,IF([1]Sheet1!$A$2:$A$1823=$A202,[1]Sheet1!$C$2:$C$1823),0))</f>
        <v>87888855040</v>
      </c>
      <c r="E202" s="2">
        <f t="array" ref="E202">INDEX([1]Sheet1!$N$2:$N$1823,MATCH($C202,IF([1]Sheet1!$A$2:$A$1823=$A202,[1]Sheet1!$C$2:$C$1823),0))</f>
        <v>4154127872</v>
      </c>
      <c r="F202" s="2">
        <f t="array" ref="F202">INDEX([1]Sheet1!$O$2:$O$1823,MATCH($C202,IF([1]Sheet1!$A$2:$A$1823=$A202,[1]Sheet1!$C$2:$C$1823),0))</f>
        <v>1628356992</v>
      </c>
      <c r="G202" s="10">
        <f t="shared" si="4"/>
        <v>93671339904</v>
      </c>
    </row>
    <row r="203" spans="1:7" x14ac:dyDescent="0.25">
      <c r="A203" t="s">
        <v>92</v>
      </c>
      <c r="B203" t="s">
        <v>93</v>
      </c>
      <c r="C203">
        <v>1979</v>
      </c>
      <c r="D203" s="2">
        <f t="array" ref="D203">INDEX([1]Sheet1!$M$2:$M$1823,MATCH($C203,IF([1]Sheet1!$A$2:$A$1823=$A203,[1]Sheet1!$C$2:$C$1823),0))</f>
        <v>699939968</v>
      </c>
      <c r="E203" s="2">
        <f t="array" ref="E203">INDEX([1]Sheet1!$N$2:$N$1823,MATCH($C203,IF([1]Sheet1!$A$2:$A$1823=$A203,[1]Sheet1!$C$2:$C$1823),0))</f>
        <v>19618000</v>
      </c>
      <c r="F203" s="2">
        <f t="array" ref="F203">INDEX([1]Sheet1!$O$2:$O$1823,MATCH($C203,IF([1]Sheet1!$A$2:$A$1823=$A203,[1]Sheet1!$C$2:$C$1823),0))</f>
        <v>11934000</v>
      </c>
      <c r="G203" s="10">
        <f t="shared" si="4"/>
        <v>731491968</v>
      </c>
    </row>
    <row r="204" spans="1:7" x14ac:dyDescent="0.25">
      <c r="A204" t="s">
        <v>94</v>
      </c>
      <c r="B204" t="s">
        <v>95</v>
      </c>
      <c r="C204">
        <v>1979</v>
      </c>
      <c r="D204" s="2">
        <f t="array" ref="D204">INDEX([1]Sheet1!$M$2:$M$1823,MATCH($C204,IF([1]Sheet1!$A$2:$A$1823=$A204,[1]Sheet1!$C$2:$C$1823),0))</f>
        <v>188279008</v>
      </c>
      <c r="E204" s="2">
        <f t="array" ref="E204">INDEX([1]Sheet1!$N$2:$N$1823,MATCH($C204,IF([1]Sheet1!$A$2:$A$1823=$A204,[1]Sheet1!$C$2:$C$1823),0))</f>
        <v>13048000</v>
      </c>
      <c r="F204" s="2">
        <f t="array" ref="F204">INDEX([1]Sheet1!$O$2:$O$1823,MATCH($C204,IF([1]Sheet1!$A$2:$A$1823=$A204,[1]Sheet1!$C$2:$C$1823),0))</f>
        <v>2535000</v>
      </c>
      <c r="G204" s="10">
        <f t="shared" si="4"/>
        <v>203862008</v>
      </c>
    </row>
    <row r="205" spans="1:7" x14ac:dyDescent="0.25">
      <c r="A205" t="s">
        <v>96</v>
      </c>
      <c r="B205" t="s">
        <v>97</v>
      </c>
      <c r="C205">
        <v>1979</v>
      </c>
      <c r="D205" s="2">
        <f t="array" ref="D205">INDEX([1]Sheet1!$M$2:$M$1823,MATCH($C205,IF([1]Sheet1!$A$2:$A$1823=$A205,[1]Sheet1!$C$2:$C$1823),0))</f>
        <v>1887634048</v>
      </c>
      <c r="E205" s="2">
        <f t="array" ref="E205">INDEX([1]Sheet1!$N$2:$N$1823,MATCH($C205,IF([1]Sheet1!$A$2:$A$1823=$A205,[1]Sheet1!$C$2:$C$1823),0))</f>
        <v>83805000</v>
      </c>
      <c r="F205" s="2">
        <f t="array" ref="F205">INDEX([1]Sheet1!$O$2:$O$1823,MATCH($C205,IF([1]Sheet1!$A$2:$A$1823=$A205,[1]Sheet1!$C$2:$C$1823),0))</f>
        <v>36493000</v>
      </c>
      <c r="G205" s="10">
        <f t="shared" si="4"/>
        <v>2007932048</v>
      </c>
    </row>
    <row r="206" spans="1:7" x14ac:dyDescent="0.25">
      <c r="A206" t="s">
        <v>98</v>
      </c>
      <c r="B206" t="s">
        <v>99</v>
      </c>
      <c r="C206">
        <v>1979</v>
      </c>
      <c r="D206" s="2">
        <f t="array" ref="D206">INDEX([1]Sheet1!$M$2:$M$1823,MATCH($C206,IF([1]Sheet1!$A$2:$A$1823=$A206,[1]Sheet1!$C$2:$C$1823),0))</f>
        <v>1963547008</v>
      </c>
      <c r="E206" s="2">
        <f t="array" ref="E206">INDEX([1]Sheet1!$N$2:$N$1823,MATCH($C206,IF([1]Sheet1!$A$2:$A$1823=$A206,[1]Sheet1!$C$2:$C$1823),0))</f>
        <v>66658000</v>
      </c>
      <c r="F206" s="2">
        <f t="array" ref="F206">INDEX([1]Sheet1!$O$2:$O$1823,MATCH($C206,IF([1]Sheet1!$A$2:$A$1823=$A206,[1]Sheet1!$C$2:$C$1823),0))</f>
        <v>45972000</v>
      </c>
      <c r="G206" s="10">
        <f t="shared" si="4"/>
        <v>2076177008</v>
      </c>
    </row>
    <row r="207" spans="1:7" x14ac:dyDescent="0.25">
      <c r="A207" t="s">
        <v>100</v>
      </c>
      <c r="B207" t="s">
        <v>101</v>
      </c>
      <c r="C207">
        <v>1979</v>
      </c>
      <c r="D207" s="2">
        <f t="array" ref="D207">INDEX([1]Sheet1!$M$2:$M$1823,MATCH($C207,IF([1]Sheet1!$A$2:$A$1823=$A207,[1]Sheet1!$C$2:$C$1823),0))</f>
        <v>733886016</v>
      </c>
      <c r="E207" s="2">
        <f t="array" ref="E207">INDEX([1]Sheet1!$N$2:$N$1823,MATCH($C207,IF([1]Sheet1!$A$2:$A$1823=$A207,[1]Sheet1!$C$2:$C$1823),0))</f>
        <v>47198000</v>
      </c>
      <c r="F207" s="2">
        <f t="array" ref="F207">INDEX([1]Sheet1!$O$2:$O$1823,MATCH($C207,IF([1]Sheet1!$A$2:$A$1823=$A207,[1]Sheet1!$C$2:$C$1823),0))</f>
        <v>11967000</v>
      </c>
      <c r="G207" s="10">
        <f t="shared" si="4"/>
        <v>793051016</v>
      </c>
    </row>
    <row r="208" spans="1:7" x14ac:dyDescent="0.25">
      <c r="A208" t="s">
        <v>102</v>
      </c>
      <c r="B208" t="s">
        <v>103</v>
      </c>
      <c r="C208">
        <v>1979</v>
      </c>
      <c r="D208" s="2">
        <f t="array" ref="D208">INDEX([1]Sheet1!$M$2:$M$1823,MATCH($C208,IF([1]Sheet1!$A$2:$A$1823=$A208,[1]Sheet1!$C$2:$C$1823),0))</f>
        <v>2022668032</v>
      </c>
      <c r="E208" s="2">
        <f t="array" ref="E208">INDEX([1]Sheet1!$N$2:$N$1823,MATCH($C208,IF([1]Sheet1!$A$2:$A$1823=$A208,[1]Sheet1!$C$2:$C$1823),0))</f>
        <v>68995000</v>
      </c>
      <c r="F208" s="2">
        <f t="array" ref="F208">INDEX([1]Sheet1!$O$2:$O$1823,MATCH($C208,IF([1]Sheet1!$A$2:$A$1823=$A208,[1]Sheet1!$C$2:$C$1823),0))</f>
        <v>35796000</v>
      </c>
      <c r="G208" s="10">
        <f t="shared" si="4"/>
        <v>2127459032</v>
      </c>
    </row>
    <row r="209" spans="1:7" x14ac:dyDescent="0.25">
      <c r="A209" t="s">
        <v>104</v>
      </c>
      <c r="B209" t="s">
        <v>105</v>
      </c>
      <c r="C209">
        <v>1979</v>
      </c>
      <c r="D209" s="2">
        <f t="array" ref="D209">INDEX([1]Sheet1!$M$2:$M$1823,MATCH($C209,IF([1]Sheet1!$A$2:$A$1823=$A209,[1]Sheet1!$C$2:$C$1823),0))</f>
        <v>264392992</v>
      </c>
      <c r="E209" s="2">
        <f t="array" ref="E209">INDEX([1]Sheet1!$N$2:$N$1823,MATCH($C209,IF([1]Sheet1!$A$2:$A$1823=$A209,[1]Sheet1!$C$2:$C$1823),0))</f>
        <v>3435000</v>
      </c>
      <c r="F209" s="2">
        <f t="array" ref="F209">INDEX([1]Sheet1!$O$2:$O$1823,MATCH($C209,IF([1]Sheet1!$A$2:$A$1823=$A209,[1]Sheet1!$C$2:$C$1823),0))</f>
        <v>7235000</v>
      </c>
      <c r="G209" s="10">
        <f t="shared" si="4"/>
        <v>275062992</v>
      </c>
    </row>
    <row r="210" spans="1:7" x14ac:dyDescent="0.25">
      <c r="A210" t="s">
        <v>4</v>
      </c>
      <c r="B210" t="s">
        <v>5</v>
      </c>
      <c r="C210">
        <v>1980</v>
      </c>
      <c r="D210" s="2">
        <f t="array" ref="D210">INDEX([1]Sheet1!$M$2:$M$1823,MATCH($C210,IF([1]Sheet1!$A$2:$A$1823=$A210,[1]Sheet1!$C$2:$C$1823),0))</f>
        <v>1253440000</v>
      </c>
      <c r="E210" s="2">
        <f t="array" ref="E210">INDEX([1]Sheet1!$N$2:$N$1823,MATCH($C210,IF([1]Sheet1!$A$2:$A$1823=$A210,[1]Sheet1!$C$2:$C$1823),0))</f>
        <v>179672992</v>
      </c>
      <c r="F210" s="2">
        <f t="array" ref="F210">INDEX([1]Sheet1!$O$2:$O$1823,MATCH($C210,IF([1]Sheet1!$A$2:$A$1823=$A210,[1]Sheet1!$C$2:$C$1823),0))</f>
        <v>19598000</v>
      </c>
      <c r="G210" s="10">
        <f t="shared" si="4"/>
        <v>1452710992</v>
      </c>
    </row>
    <row r="211" spans="1:7" x14ac:dyDescent="0.25">
      <c r="A211" t="s">
        <v>6</v>
      </c>
      <c r="B211" t="s">
        <v>7</v>
      </c>
      <c r="C211">
        <v>1980</v>
      </c>
      <c r="D211" s="2">
        <f t="array" ref="D211">INDEX([1]Sheet1!$M$2:$M$1823,MATCH($C211,IF([1]Sheet1!$A$2:$A$1823=$A211,[1]Sheet1!$C$2:$C$1823),0))</f>
        <v>672630016</v>
      </c>
      <c r="E211" s="2">
        <f t="array" ref="E211">INDEX([1]Sheet1!$N$2:$N$1823,MATCH($C211,IF([1]Sheet1!$A$2:$A$1823=$A211,[1]Sheet1!$C$2:$C$1823),0))</f>
        <v>13064000</v>
      </c>
      <c r="F211" s="2">
        <f t="array" ref="F211">INDEX([1]Sheet1!$O$2:$O$1823,MATCH($C211,IF([1]Sheet1!$A$2:$A$1823=$A211,[1]Sheet1!$C$2:$C$1823),0))</f>
        <v>8922000</v>
      </c>
      <c r="G211" s="10">
        <f t="shared" si="4"/>
        <v>694616016</v>
      </c>
    </row>
    <row r="212" spans="1:7" x14ac:dyDescent="0.25">
      <c r="A212" t="s">
        <v>8</v>
      </c>
      <c r="B212" t="s">
        <v>9</v>
      </c>
      <c r="C212">
        <v>1980</v>
      </c>
      <c r="D212" s="2">
        <f t="array" ref="D212">INDEX([1]Sheet1!$M$2:$M$1823,MATCH($C212,IF([1]Sheet1!$A$2:$A$1823=$A212,[1]Sheet1!$C$2:$C$1823),0))</f>
        <v>1330093952</v>
      </c>
      <c r="E212" s="2">
        <f t="array" ref="E212">INDEX([1]Sheet1!$N$2:$N$1823,MATCH($C212,IF([1]Sheet1!$A$2:$A$1823=$A212,[1]Sheet1!$C$2:$C$1823),0))</f>
        <v>47862000</v>
      </c>
      <c r="F212" s="2">
        <f t="array" ref="F212">INDEX([1]Sheet1!$O$2:$O$1823,MATCH($C212,IF([1]Sheet1!$A$2:$A$1823=$A212,[1]Sheet1!$C$2:$C$1823),0))</f>
        <v>22844000</v>
      </c>
      <c r="G212" s="10">
        <f t="shared" si="4"/>
        <v>1400799952</v>
      </c>
    </row>
    <row r="213" spans="1:7" x14ac:dyDescent="0.25">
      <c r="A213" t="s">
        <v>10</v>
      </c>
      <c r="B213" t="s">
        <v>11</v>
      </c>
      <c r="C213">
        <v>1980</v>
      </c>
      <c r="D213" s="2">
        <f t="array" ref="D213">INDEX([1]Sheet1!$M$2:$M$1823,MATCH($C213,IF([1]Sheet1!$A$2:$A$1823=$A213,[1]Sheet1!$C$2:$C$1823),0))</f>
        <v>809238976</v>
      </c>
      <c r="E213" s="2">
        <f t="array" ref="E213">INDEX([1]Sheet1!$N$2:$N$1823,MATCH($C213,IF([1]Sheet1!$A$2:$A$1823=$A213,[1]Sheet1!$C$2:$C$1823),0))</f>
        <v>69047000</v>
      </c>
      <c r="F213" s="2">
        <f t="array" ref="F213">INDEX([1]Sheet1!$O$2:$O$1823,MATCH($C213,IF([1]Sheet1!$A$2:$A$1823=$A213,[1]Sheet1!$C$2:$C$1823),0))</f>
        <v>6208000</v>
      </c>
      <c r="G213" s="10">
        <f t="shared" si="4"/>
        <v>884493976</v>
      </c>
    </row>
    <row r="214" spans="1:7" x14ac:dyDescent="0.25">
      <c r="A214" t="s">
        <v>12</v>
      </c>
      <c r="B214" t="s">
        <v>13</v>
      </c>
      <c r="C214">
        <v>1980</v>
      </c>
      <c r="D214" s="2">
        <f t="array" ref="D214">INDEX([1]Sheet1!$M$2:$M$1823,MATCH($C214,IF([1]Sheet1!$A$2:$A$1823=$A214,[1]Sheet1!$C$2:$C$1823),0))</f>
        <v>10199165952</v>
      </c>
      <c r="E214" s="2">
        <f t="array" ref="E214">INDEX([1]Sheet1!$N$2:$N$1823,MATCH($C214,IF([1]Sheet1!$A$2:$A$1823=$A214,[1]Sheet1!$C$2:$C$1823),0))</f>
        <v>306158016</v>
      </c>
      <c r="F214" s="2">
        <f t="array" ref="F214">INDEX([1]Sheet1!$O$2:$O$1823,MATCH($C214,IF([1]Sheet1!$A$2:$A$1823=$A214,[1]Sheet1!$C$2:$C$1823),0))</f>
        <v>218014000</v>
      </c>
      <c r="G214" s="10">
        <f t="shared" si="4"/>
        <v>10723337968</v>
      </c>
    </row>
    <row r="215" spans="1:7" x14ac:dyDescent="0.25">
      <c r="A215" t="s">
        <v>14</v>
      </c>
      <c r="B215" t="s">
        <v>15</v>
      </c>
      <c r="C215">
        <v>1980</v>
      </c>
      <c r="D215" s="2">
        <f t="array" ref="D215">INDEX([1]Sheet1!$M$2:$M$1823,MATCH($C215,IF([1]Sheet1!$A$2:$A$1823=$A215,[1]Sheet1!$C$2:$C$1823),0))</f>
        <v>1371282048</v>
      </c>
      <c r="E215" s="2">
        <f t="array" ref="E215">INDEX([1]Sheet1!$N$2:$N$1823,MATCH($C215,IF([1]Sheet1!$A$2:$A$1823=$A215,[1]Sheet1!$C$2:$C$1823),0))</f>
        <v>15016000</v>
      </c>
      <c r="F215" s="2">
        <f t="array" ref="F215">INDEX([1]Sheet1!$O$2:$O$1823,MATCH($C215,IF([1]Sheet1!$A$2:$A$1823=$A215,[1]Sheet1!$C$2:$C$1823),0))</f>
        <v>24863000</v>
      </c>
      <c r="G215" s="10">
        <f t="shared" si="4"/>
        <v>1411161048</v>
      </c>
    </row>
    <row r="216" spans="1:7" x14ac:dyDescent="0.25">
      <c r="A216" t="s">
        <v>16</v>
      </c>
      <c r="B216" t="s">
        <v>17</v>
      </c>
      <c r="C216">
        <v>1980</v>
      </c>
      <c r="D216" s="2">
        <f t="array" ref="D216">INDEX([1]Sheet1!$M$2:$M$1823,MATCH($C216,IF([1]Sheet1!$A$2:$A$1823=$A216,[1]Sheet1!$C$2:$C$1823),0))</f>
        <v>1371152000</v>
      </c>
      <c r="E216" s="2">
        <f t="array" ref="E216">INDEX([1]Sheet1!$N$2:$N$1823,MATCH($C216,IF([1]Sheet1!$A$2:$A$1823=$A216,[1]Sheet1!$C$2:$C$1823),0))</f>
        <v>100260000</v>
      </c>
      <c r="F216" s="2">
        <f t="array" ref="F216">INDEX([1]Sheet1!$O$2:$O$1823,MATCH($C216,IF([1]Sheet1!$A$2:$A$1823=$A216,[1]Sheet1!$C$2:$C$1823),0))</f>
        <v>38024000</v>
      </c>
      <c r="G216" s="10">
        <f t="shared" si="4"/>
        <v>1509436000</v>
      </c>
    </row>
    <row r="217" spans="1:7" x14ac:dyDescent="0.25">
      <c r="A217" t="s">
        <v>18</v>
      </c>
      <c r="B217" t="s">
        <v>19</v>
      </c>
      <c r="C217">
        <v>1980</v>
      </c>
      <c r="D217" s="2">
        <f t="array" ref="D217">INDEX([1]Sheet1!$M$2:$M$1823,MATCH($C217,IF([1]Sheet1!$A$2:$A$1823=$A217,[1]Sheet1!$C$2:$C$1823),0))</f>
        <v>250958000</v>
      </c>
      <c r="E217" s="2">
        <f t="array" ref="E217">INDEX([1]Sheet1!$N$2:$N$1823,MATCH($C217,IF([1]Sheet1!$A$2:$A$1823=$A217,[1]Sheet1!$C$2:$C$1823),0))</f>
        <v>26317000</v>
      </c>
      <c r="F217" s="2">
        <f t="array" ref="F217">INDEX([1]Sheet1!$O$2:$O$1823,MATCH($C217,IF([1]Sheet1!$A$2:$A$1823=$A217,[1]Sheet1!$C$2:$C$1823),0))</f>
        <v>3453000</v>
      </c>
      <c r="G217" s="10">
        <f t="shared" si="4"/>
        <v>280728000</v>
      </c>
    </row>
    <row r="218" spans="1:7" x14ac:dyDescent="0.25">
      <c r="A218" t="s">
        <v>20</v>
      </c>
      <c r="B218" t="s">
        <v>21</v>
      </c>
      <c r="C218">
        <v>1980</v>
      </c>
      <c r="D218" s="2">
        <f t="array" ref="D218">INDEX([1]Sheet1!$M$2:$M$1823,MATCH($C218,IF([1]Sheet1!$A$2:$A$1823=$A218,[1]Sheet1!$C$2:$C$1823),0))</f>
        <v>310384000</v>
      </c>
      <c r="E218" s="2">
        <f t="array" ref="E218">INDEX([1]Sheet1!$N$2:$N$1823,MATCH($C218,IF([1]Sheet1!$A$2:$A$1823=$A218,[1]Sheet1!$C$2:$C$1823),0))</f>
        <v>0</v>
      </c>
      <c r="F218" s="2">
        <f t="array" ref="F218">INDEX([1]Sheet1!$O$2:$O$1823,MATCH($C218,IF([1]Sheet1!$A$2:$A$1823=$A218,[1]Sheet1!$C$2:$C$1823),0))</f>
        <v>10222000</v>
      </c>
      <c r="G218" s="10">
        <f t="shared" si="4"/>
        <v>320606000</v>
      </c>
    </row>
    <row r="219" spans="1:7" x14ac:dyDescent="0.25">
      <c r="A219" t="s">
        <v>22</v>
      </c>
      <c r="B219" t="s">
        <v>23</v>
      </c>
      <c r="C219">
        <v>1980</v>
      </c>
      <c r="D219" s="2">
        <f t="array" ref="D219">INDEX([1]Sheet1!$M$2:$M$1823,MATCH($C219,IF([1]Sheet1!$A$2:$A$1823=$A219,[1]Sheet1!$C$2:$C$1823),0))</f>
        <v>3519058944</v>
      </c>
      <c r="E219" s="2">
        <f t="array" ref="E219">INDEX([1]Sheet1!$N$2:$N$1823,MATCH($C219,IF([1]Sheet1!$A$2:$A$1823=$A219,[1]Sheet1!$C$2:$C$1823),0))</f>
        <v>96559000</v>
      </c>
      <c r="F219" s="2">
        <f t="array" ref="F219">INDEX([1]Sheet1!$O$2:$O$1823,MATCH($C219,IF([1]Sheet1!$A$2:$A$1823=$A219,[1]Sheet1!$C$2:$C$1823),0))</f>
        <v>62712000</v>
      </c>
      <c r="G219" s="10">
        <f t="shared" si="4"/>
        <v>3678329944</v>
      </c>
    </row>
    <row r="220" spans="1:7" x14ac:dyDescent="0.25">
      <c r="A220" t="s">
        <v>24</v>
      </c>
      <c r="B220" t="s">
        <v>25</v>
      </c>
      <c r="C220">
        <v>1980</v>
      </c>
      <c r="D220" s="2">
        <f t="array" ref="D220">INDEX([1]Sheet1!$M$2:$M$1823,MATCH($C220,IF([1]Sheet1!$A$2:$A$1823=$A220,[1]Sheet1!$C$2:$C$1823),0))</f>
        <v>2030194048</v>
      </c>
      <c r="E220" s="2">
        <f t="array" ref="E220">INDEX([1]Sheet1!$N$2:$N$1823,MATCH($C220,IF([1]Sheet1!$A$2:$A$1823=$A220,[1]Sheet1!$C$2:$C$1823),0))</f>
        <v>86967000</v>
      </c>
      <c r="F220" s="2">
        <f t="array" ref="F220">INDEX([1]Sheet1!$O$2:$O$1823,MATCH($C220,IF([1]Sheet1!$A$2:$A$1823=$A220,[1]Sheet1!$C$2:$C$1823),0))</f>
        <v>29509000</v>
      </c>
      <c r="G220" s="10">
        <f t="shared" si="4"/>
        <v>2146670048</v>
      </c>
    </row>
    <row r="221" spans="1:7" x14ac:dyDescent="0.25">
      <c r="A221" t="s">
        <v>26</v>
      </c>
      <c r="B221" t="s">
        <v>27</v>
      </c>
      <c r="C221">
        <v>1980</v>
      </c>
      <c r="D221" s="2">
        <f t="array" ref="D221">INDEX([1]Sheet1!$M$2:$M$1823,MATCH($C221,IF([1]Sheet1!$A$2:$A$1823=$A221,[1]Sheet1!$C$2:$C$1823),0))</f>
        <v>372512000</v>
      </c>
      <c r="E221" s="2">
        <f t="array" ref="E221">INDEX([1]Sheet1!$N$2:$N$1823,MATCH($C221,IF([1]Sheet1!$A$2:$A$1823=$A221,[1]Sheet1!$C$2:$C$1823),0))</f>
        <v>8906000</v>
      </c>
      <c r="F221" s="2">
        <f t="array" ref="F221">INDEX([1]Sheet1!$O$2:$O$1823,MATCH($C221,IF([1]Sheet1!$A$2:$A$1823=$A221,[1]Sheet1!$C$2:$C$1823),0))</f>
        <v>9862000</v>
      </c>
      <c r="G221" s="10">
        <f t="shared" si="4"/>
        <v>391280000</v>
      </c>
    </row>
    <row r="222" spans="1:7" x14ac:dyDescent="0.25">
      <c r="A222" t="s">
        <v>28</v>
      </c>
      <c r="B222" t="s">
        <v>29</v>
      </c>
      <c r="C222">
        <v>1980</v>
      </c>
      <c r="D222" s="2">
        <f t="array" ref="D222">INDEX([1]Sheet1!$M$2:$M$1823,MATCH($C222,IF([1]Sheet1!$A$2:$A$1823=$A222,[1]Sheet1!$C$2:$C$1823),0))</f>
        <v>345376000</v>
      </c>
      <c r="E222" s="2">
        <f t="array" ref="E222">INDEX([1]Sheet1!$N$2:$N$1823,MATCH($C222,IF([1]Sheet1!$A$2:$A$1823=$A222,[1]Sheet1!$C$2:$C$1823),0))</f>
        <v>16989000</v>
      </c>
      <c r="F222" s="2">
        <f t="array" ref="F222">INDEX([1]Sheet1!$O$2:$O$1823,MATCH($C222,IF([1]Sheet1!$A$2:$A$1823=$A222,[1]Sheet1!$C$2:$C$1823),0))</f>
        <v>6284000</v>
      </c>
      <c r="G222" s="10">
        <f t="shared" si="4"/>
        <v>368649000</v>
      </c>
    </row>
    <row r="223" spans="1:7" x14ac:dyDescent="0.25">
      <c r="A223" t="s">
        <v>30</v>
      </c>
      <c r="B223" t="s">
        <v>31</v>
      </c>
      <c r="C223">
        <v>1980</v>
      </c>
      <c r="D223" s="2">
        <f t="array" ref="D223">INDEX([1]Sheet1!$M$2:$M$1823,MATCH($C223,IF([1]Sheet1!$A$2:$A$1823=$A223,[1]Sheet1!$C$2:$C$1823),0))</f>
        <v>4845380096</v>
      </c>
      <c r="E223" s="2">
        <f t="array" ref="E223">INDEX([1]Sheet1!$N$2:$N$1823,MATCH($C223,IF([1]Sheet1!$A$2:$A$1823=$A223,[1]Sheet1!$C$2:$C$1823),0))</f>
        <v>237395008</v>
      </c>
      <c r="F223" s="2">
        <f t="array" ref="F223">INDEX([1]Sheet1!$O$2:$O$1823,MATCH($C223,IF([1]Sheet1!$A$2:$A$1823=$A223,[1]Sheet1!$C$2:$C$1823),0))</f>
        <v>115221000</v>
      </c>
      <c r="G223" s="10">
        <f t="shared" si="4"/>
        <v>5197996104</v>
      </c>
    </row>
    <row r="224" spans="1:7" x14ac:dyDescent="0.25">
      <c r="A224" t="s">
        <v>32</v>
      </c>
      <c r="B224" t="s">
        <v>33</v>
      </c>
      <c r="C224">
        <v>1980</v>
      </c>
      <c r="D224" s="2">
        <f t="array" ref="D224">INDEX([1]Sheet1!$M$2:$M$1823,MATCH($C224,IF([1]Sheet1!$A$2:$A$1823=$A224,[1]Sheet1!$C$2:$C$1823),0))</f>
        <v>2094222976</v>
      </c>
      <c r="E224" s="2">
        <f t="array" ref="E224">INDEX([1]Sheet1!$N$2:$N$1823,MATCH($C224,IF([1]Sheet1!$A$2:$A$1823=$A224,[1]Sheet1!$C$2:$C$1823),0))</f>
        <v>81865000</v>
      </c>
      <c r="F224" s="2">
        <f t="array" ref="F224">INDEX([1]Sheet1!$O$2:$O$1823,MATCH($C224,IF([1]Sheet1!$A$2:$A$1823=$A224,[1]Sheet1!$C$2:$C$1823),0))</f>
        <v>42354000</v>
      </c>
      <c r="G224" s="10">
        <f t="shared" si="4"/>
        <v>2218441976</v>
      </c>
    </row>
    <row r="225" spans="1:7" x14ac:dyDescent="0.25">
      <c r="A225" t="s">
        <v>34</v>
      </c>
      <c r="B225" t="s">
        <v>35</v>
      </c>
      <c r="C225">
        <v>1980</v>
      </c>
      <c r="D225" s="2">
        <f t="array" ref="D225">INDEX([1]Sheet1!$M$2:$M$1823,MATCH($C225,IF([1]Sheet1!$A$2:$A$1823=$A225,[1]Sheet1!$C$2:$C$1823),0))</f>
        <v>1409078016</v>
      </c>
      <c r="E225" s="2">
        <f t="array" ref="E225">INDEX([1]Sheet1!$N$2:$N$1823,MATCH($C225,IF([1]Sheet1!$A$2:$A$1823=$A225,[1]Sheet1!$C$2:$C$1823),0))</f>
        <v>46176000</v>
      </c>
      <c r="F225" s="2">
        <f t="array" ref="F225">INDEX([1]Sheet1!$O$2:$O$1823,MATCH($C225,IF([1]Sheet1!$A$2:$A$1823=$A225,[1]Sheet1!$C$2:$C$1823),0))</f>
        <v>31050000</v>
      </c>
      <c r="G225" s="10">
        <f t="shared" si="4"/>
        <v>1486304016</v>
      </c>
    </row>
    <row r="226" spans="1:7" x14ac:dyDescent="0.25">
      <c r="A226" t="s">
        <v>36</v>
      </c>
      <c r="B226" t="s">
        <v>37</v>
      </c>
      <c r="C226">
        <v>1980</v>
      </c>
      <c r="D226" s="2">
        <f t="array" ref="D226">INDEX([1]Sheet1!$M$2:$M$1823,MATCH($C226,IF([1]Sheet1!$A$2:$A$1823=$A226,[1]Sheet1!$C$2:$C$1823),0))</f>
        <v>956849024</v>
      </c>
      <c r="E226" s="2">
        <f t="array" ref="E226">INDEX([1]Sheet1!$N$2:$N$1823,MATCH($C226,IF([1]Sheet1!$A$2:$A$1823=$A226,[1]Sheet1!$C$2:$C$1823),0))</f>
        <v>34495000</v>
      </c>
      <c r="F226" s="2">
        <f t="array" ref="F226">INDEX([1]Sheet1!$O$2:$O$1823,MATCH($C226,IF([1]Sheet1!$A$2:$A$1823=$A226,[1]Sheet1!$C$2:$C$1823),0))</f>
        <v>11304000</v>
      </c>
      <c r="G226" s="10">
        <f t="shared" si="4"/>
        <v>1002648024</v>
      </c>
    </row>
    <row r="227" spans="1:7" x14ac:dyDescent="0.25">
      <c r="A227" t="s">
        <v>38</v>
      </c>
      <c r="B227" t="s">
        <v>39</v>
      </c>
      <c r="C227">
        <v>1980</v>
      </c>
      <c r="D227" s="2">
        <f t="array" ref="D227">INDEX([1]Sheet1!$M$2:$M$1823,MATCH($C227,IF([1]Sheet1!$A$2:$A$1823=$A227,[1]Sheet1!$C$2:$C$1823),0))</f>
        <v>1236424960</v>
      </c>
      <c r="E227" s="2">
        <f t="array" ref="E227">INDEX([1]Sheet1!$N$2:$N$1823,MATCH($C227,IF([1]Sheet1!$A$2:$A$1823=$A227,[1]Sheet1!$C$2:$C$1823),0))</f>
        <v>148779008</v>
      </c>
      <c r="F227" s="2">
        <f t="array" ref="F227">INDEX([1]Sheet1!$O$2:$O$1823,MATCH($C227,IF([1]Sheet1!$A$2:$A$1823=$A227,[1]Sheet1!$C$2:$C$1823),0))</f>
        <v>21361000</v>
      </c>
      <c r="G227" s="10">
        <f t="shared" si="4"/>
        <v>1406564968</v>
      </c>
    </row>
    <row r="228" spans="1:7" x14ac:dyDescent="0.25">
      <c r="A228" t="s">
        <v>40</v>
      </c>
      <c r="B228" t="s">
        <v>41</v>
      </c>
      <c r="C228">
        <v>1980</v>
      </c>
      <c r="D228" s="2">
        <f t="array" ref="D228">INDEX([1]Sheet1!$M$2:$M$1823,MATCH($C228,IF([1]Sheet1!$A$2:$A$1823=$A228,[1]Sheet1!$C$2:$C$1823),0))</f>
        <v>1650475008</v>
      </c>
      <c r="E228" s="2">
        <f t="array" ref="E228">INDEX([1]Sheet1!$N$2:$N$1823,MATCH($C228,IF([1]Sheet1!$A$2:$A$1823=$A228,[1]Sheet1!$C$2:$C$1823),0))</f>
        <v>128668000</v>
      </c>
      <c r="F228" s="2">
        <f t="array" ref="F228">INDEX([1]Sheet1!$O$2:$O$1823,MATCH($C228,IF([1]Sheet1!$A$2:$A$1823=$A228,[1]Sheet1!$C$2:$C$1823),0))</f>
        <v>36793000</v>
      </c>
      <c r="G228" s="10">
        <f t="shared" si="4"/>
        <v>1815936008</v>
      </c>
    </row>
    <row r="229" spans="1:7" x14ac:dyDescent="0.25">
      <c r="A229" t="s">
        <v>42</v>
      </c>
      <c r="B229" t="s">
        <v>43</v>
      </c>
      <c r="C229">
        <v>1980</v>
      </c>
      <c r="D229" s="2">
        <f t="array" ref="D229">INDEX([1]Sheet1!$M$2:$M$1823,MATCH($C229,IF([1]Sheet1!$A$2:$A$1823=$A229,[1]Sheet1!$C$2:$C$1823),0))</f>
        <v>407684000</v>
      </c>
      <c r="E229" s="2">
        <f t="array" ref="E229">INDEX([1]Sheet1!$N$2:$N$1823,MATCH($C229,IF([1]Sheet1!$A$2:$A$1823=$A229,[1]Sheet1!$C$2:$C$1823),0))</f>
        <v>13908000</v>
      </c>
      <c r="F229" s="2">
        <f t="array" ref="F229">INDEX([1]Sheet1!$O$2:$O$1823,MATCH($C229,IF([1]Sheet1!$A$2:$A$1823=$A229,[1]Sheet1!$C$2:$C$1823),0))</f>
        <v>9378000</v>
      </c>
      <c r="G229" s="10">
        <f t="shared" si="4"/>
        <v>430970000</v>
      </c>
    </row>
    <row r="230" spans="1:7" x14ac:dyDescent="0.25">
      <c r="A230" t="s">
        <v>44</v>
      </c>
      <c r="B230" t="s">
        <v>45</v>
      </c>
      <c r="C230">
        <v>1980</v>
      </c>
      <c r="D230" s="2">
        <f t="array" ref="D230">INDEX([1]Sheet1!$M$2:$M$1823,MATCH($C230,IF([1]Sheet1!$A$2:$A$1823=$A230,[1]Sheet1!$C$2:$C$1823),0))</f>
        <v>1963995008</v>
      </c>
      <c r="E230" s="2">
        <f t="array" ref="E230">INDEX([1]Sheet1!$N$2:$N$1823,MATCH($C230,IF([1]Sheet1!$A$2:$A$1823=$A230,[1]Sheet1!$C$2:$C$1823),0))</f>
        <v>169844000</v>
      </c>
      <c r="F230" s="2">
        <f t="array" ref="F230">INDEX([1]Sheet1!$O$2:$O$1823,MATCH($C230,IF([1]Sheet1!$A$2:$A$1823=$A230,[1]Sheet1!$C$2:$C$1823),0))</f>
        <v>53054000</v>
      </c>
      <c r="G230" s="10">
        <f t="shared" si="4"/>
        <v>2186893008</v>
      </c>
    </row>
    <row r="231" spans="1:7" x14ac:dyDescent="0.25">
      <c r="A231" t="s">
        <v>46</v>
      </c>
      <c r="B231" t="s">
        <v>47</v>
      </c>
      <c r="C231">
        <v>1980</v>
      </c>
      <c r="D231" s="2">
        <f t="array" ref="D231">INDEX([1]Sheet1!$M$2:$M$1823,MATCH($C231,IF([1]Sheet1!$A$2:$A$1823=$A231,[1]Sheet1!$C$2:$C$1823),0))</f>
        <v>2749324032</v>
      </c>
      <c r="E231" s="2">
        <f t="array" ref="E231">INDEX([1]Sheet1!$N$2:$N$1823,MATCH($C231,IF([1]Sheet1!$A$2:$A$1823=$A231,[1]Sheet1!$C$2:$C$1823),0))</f>
        <v>106020000</v>
      </c>
      <c r="F231" s="2">
        <f t="array" ref="F231">INDEX([1]Sheet1!$O$2:$O$1823,MATCH($C231,IF([1]Sheet1!$A$2:$A$1823=$A231,[1]Sheet1!$C$2:$C$1823),0))</f>
        <v>74552000</v>
      </c>
      <c r="G231" s="10">
        <f t="shared" si="4"/>
        <v>2929896032</v>
      </c>
    </row>
    <row r="232" spans="1:7" x14ac:dyDescent="0.25">
      <c r="A232" t="s">
        <v>48</v>
      </c>
      <c r="B232" t="s">
        <v>49</v>
      </c>
      <c r="C232">
        <v>1980</v>
      </c>
      <c r="D232" s="2">
        <f t="array" ref="D232">INDEX([1]Sheet1!$M$2:$M$1823,MATCH($C232,IF([1]Sheet1!$A$2:$A$1823=$A232,[1]Sheet1!$C$2:$C$1823),0))</f>
        <v>4604900864</v>
      </c>
      <c r="E232" s="2">
        <f t="array" ref="E232">INDEX([1]Sheet1!$N$2:$N$1823,MATCH($C232,IF([1]Sheet1!$A$2:$A$1823=$A232,[1]Sheet1!$C$2:$C$1823),0))</f>
        <v>206404000</v>
      </c>
      <c r="F232" s="2">
        <f t="array" ref="F232">INDEX([1]Sheet1!$O$2:$O$1823,MATCH($C232,IF([1]Sheet1!$A$2:$A$1823=$A232,[1]Sheet1!$C$2:$C$1823),0))</f>
        <v>66189000</v>
      </c>
      <c r="G232" s="10">
        <f t="shared" si="4"/>
        <v>4877493864</v>
      </c>
    </row>
    <row r="233" spans="1:7" x14ac:dyDescent="0.25">
      <c r="A233" t="s">
        <v>50</v>
      </c>
      <c r="B233" t="s">
        <v>51</v>
      </c>
      <c r="C233">
        <v>1980</v>
      </c>
      <c r="D233" s="2">
        <f t="array" ref="D233">INDEX([1]Sheet1!$M$2:$M$1823,MATCH($C233,IF([1]Sheet1!$A$2:$A$1823=$A233,[1]Sheet1!$C$2:$C$1823),0))</f>
        <v>1984060032</v>
      </c>
      <c r="E233" s="2">
        <f t="array" ref="E233">INDEX([1]Sheet1!$N$2:$N$1823,MATCH($C233,IF([1]Sheet1!$A$2:$A$1823=$A233,[1]Sheet1!$C$2:$C$1823),0))</f>
        <v>55684000</v>
      </c>
      <c r="F233" s="2">
        <f t="array" ref="F233">INDEX([1]Sheet1!$O$2:$O$1823,MATCH($C233,IF([1]Sheet1!$A$2:$A$1823=$A233,[1]Sheet1!$C$2:$C$1823),0))</f>
        <v>48542000</v>
      </c>
      <c r="G233" s="10">
        <f t="shared" si="4"/>
        <v>2088286032</v>
      </c>
    </row>
    <row r="234" spans="1:7" x14ac:dyDescent="0.25">
      <c r="A234" t="s">
        <v>52</v>
      </c>
      <c r="B234" t="s">
        <v>53</v>
      </c>
      <c r="C234">
        <v>1980</v>
      </c>
      <c r="D234" s="2">
        <f t="array" ref="D234">INDEX([1]Sheet1!$M$2:$M$1823,MATCH($C234,IF([1]Sheet1!$A$2:$A$1823=$A234,[1]Sheet1!$C$2:$C$1823),0))</f>
        <v>819006016</v>
      </c>
      <c r="E234" s="2">
        <f t="array" ref="E234">INDEX([1]Sheet1!$N$2:$N$1823,MATCH($C234,IF([1]Sheet1!$A$2:$A$1823=$A234,[1]Sheet1!$C$2:$C$1823),0))</f>
        <v>41938000</v>
      </c>
      <c r="F234" s="2">
        <f t="array" ref="F234">INDEX([1]Sheet1!$O$2:$O$1823,MATCH($C234,IF([1]Sheet1!$A$2:$A$1823=$A234,[1]Sheet1!$C$2:$C$1823),0))</f>
        <v>10972000</v>
      </c>
      <c r="G234" s="10">
        <f t="shared" si="4"/>
        <v>871916016</v>
      </c>
    </row>
    <row r="235" spans="1:7" x14ac:dyDescent="0.25">
      <c r="A235" t="s">
        <v>54</v>
      </c>
      <c r="B235" t="s">
        <v>55</v>
      </c>
      <c r="C235">
        <v>1980</v>
      </c>
      <c r="D235" s="2">
        <f t="array" ref="D235">INDEX([1]Sheet1!$M$2:$M$1823,MATCH($C235,IF([1]Sheet1!$A$2:$A$1823=$A235,[1]Sheet1!$C$2:$C$1823),0))</f>
        <v>1767972992</v>
      </c>
      <c r="E235" s="2">
        <f t="array" ref="E235">INDEX([1]Sheet1!$N$2:$N$1823,MATCH($C235,IF([1]Sheet1!$A$2:$A$1823=$A235,[1]Sheet1!$C$2:$C$1823),0))</f>
        <v>63521000</v>
      </c>
      <c r="F235" s="2">
        <f t="array" ref="F235">INDEX([1]Sheet1!$O$2:$O$1823,MATCH($C235,IF([1]Sheet1!$A$2:$A$1823=$A235,[1]Sheet1!$C$2:$C$1823),0))</f>
        <v>30882000</v>
      </c>
      <c r="G235" s="10">
        <f t="shared" si="4"/>
        <v>1862375992</v>
      </c>
    </row>
    <row r="236" spans="1:7" x14ac:dyDescent="0.25">
      <c r="A236" t="s">
        <v>56</v>
      </c>
      <c r="B236" t="s">
        <v>57</v>
      </c>
      <c r="C236">
        <v>1980</v>
      </c>
      <c r="D236" s="2">
        <f t="array" ref="D236">INDEX([1]Sheet1!$M$2:$M$1823,MATCH($C236,IF([1]Sheet1!$A$2:$A$1823=$A236,[1]Sheet1!$C$2:$C$1823),0))</f>
        <v>464270016</v>
      </c>
      <c r="E236" s="2">
        <f t="array" ref="E236">INDEX([1]Sheet1!$N$2:$N$1823,MATCH($C236,IF([1]Sheet1!$A$2:$A$1823=$A236,[1]Sheet1!$C$2:$C$1823),0))</f>
        <v>14871000</v>
      </c>
      <c r="F236" s="2">
        <f t="array" ref="F236">INDEX([1]Sheet1!$O$2:$O$1823,MATCH($C236,IF([1]Sheet1!$A$2:$A$1823=$A236,[1]Sheet1!$C$2:$C$1823),0))</f>
        <v>5800000</v>
      </c>
      <c r="G236" s="10">
        <f t="shared" si="4"/>
        <v>484941016</v>
      </c>
    </row>
    <row r="237" spans="1:7" x14ac:dyDescent="0.25">
      <c r="A237" t="s">
        <v>58</v>
      </c>
      <c r="B237" t="s">
        <v>59</v>
      </c>
      <c r="C237">
        <v>1980</v>
      </c>
      <c r="D237" s="2">
        <f t="array" ref="D237">INDEX([1]Sheet1!$M$2:$M$1823,MATCH($C237,IF([1]Sheet1!$A$2:$A$1823=$A237,[1]Sheet1!$C$2:$C$1823),0))</f>
        <v>686958016</v>
      </c>
      <c r="E237" s="2">
        <f t="array" ref="E237">INDEX([1]Sheet1!$N$2:$N$1823,MATCH($C237,IF([1]Sheet1!$A$2:$A$1823=$A237,[1]Sheet1!$C$2:$C$1823),0))</f>
        <v>25250000</v>
      </c>
      <c r="F237" s="2">
        <f t="array" ref="F237">INDEX([1]Sheet1!$O$2:$O$1823,MATCH($C237,IF([1]Sheet1!$A$2:$A$1823=$A237,[1]Sheet1!$C$2:$C$1823),0))</f>
        <v>11175000</v>
      </c>
      <c r="G237" s="10">
        <f t="shared" si="4"/>
        <v>723383016</v>
      </c>
    </row>
    <row r="238" spans="1:7" x14ac:dyDescent="0.25">
      <c r="A238" t="s">
        <v>60</v>
      </c>
      <c r="B238" t="s">
        <v>61</v>
      </c>
      <c r="C238">
        <v>1980</v>
      </c>
      <c r="D238" s="2">
        <f t="array" ref="D238">INDEX([1]Sheet1!$M$2:$M$1823,MATCH($C238,IF([1]Sheet1!$A$2:$A$1823=$A238,[1]Sheet1!$C$2:$C$1823),0))</f>
        <v>377500000</v>
      </c>
      <c r="E238" s="2">
        <f t="array" ref="E238">INDEX([1]Sheet1!$N$2:$N$1823,MATCH($C238,IF([1]Sheet1!$A$2:$A$1823=$A238,[1]Sheet1!$C$2:$C$1823),0))</f>
        <v>12243000</v>
      </c>
      <c r="F238" s="2">
        <f t="array" ref="F238">INDEX([1]Sheet1!$O$2:$O$1823,MATCH($C238,IF([1]Sheet1!$A$2:$A$1823=$A238,[1]Sheet1!$C$2:$C$1823),0))</f>
        <v>9112000</v>
      </c>
      <c r="G238" s="10">
        <f t="shared" si="4"/>
        <v>398855000</v>
      </c>
    </row>
    <row r="239" spans="1:7" x14ac:dyDescent="0.25">
      <c r="A239" t="s">
        <v>62</v>
      </c>
      <c r="B239" t="s">
        <v>63</v>
      </c>
      <c r="C239">
        <v>1980</v>
      </c>
      <c r="D239" s="2">
        <f t="array" ref="D239">INDEX([1]Sheet1!$M$2:$M$1823,MATCH($C239,IF([1]Sheet1!$A$2:$A$1823=$A239,[1]Sheet1!$C$2:$C$1823),0))</f>
        <v>312015008</v>
      </c>
      <c r="E239" s="2">
        <f t="array" ref="E239">INDEX([1]Sheet1!$N$2:$N$1823,MATCH($C239,IF([1]Sheet1!$A$2:$A$1823=$A239,[1]Sheet1!$C$2:$C$1823),0))</f>
        <v>11188000</v>
      </c>
      <c r="F239" s="2">
        <f t="array" ref="F239">INDEX([1]Sheet1!$O$2:$O$1823,MATCH($C239,IF([1]Sheet1!$A$2:$A$1823=$A239,[1]Sheet1!$C$2:$C$1823),0))</f>
        <v>8489000</v>
      </c>
      <c r="G239" s="10">
        <f t="shared" si="4"/>
        <v>331692008</v>
      </c>
    </row>
    <row r="240" spans="1:7" x14ac:dyDescent="0.25">
      <c r="A240" t="s">
        <v>64</v>
      </c>
      <c r="B240" t="s">
        <v>65</v>
      </c>
      <c r="C240">
        <v>1980</v>
      </c>
      <c r="D240" s="2">
        <f t="array" ref="D240">INDEX([1]Sheet1!$M$2:$M$1823,MATCH($C240,IF([1]Sheet1!$A$2:$A$1823=$A240,[1]Sheet1!$C$2:$C$1823),0))</f>
        <v>3499664896</v>
      </c>
      <c r="E240" s="2">
        <f t="array" ref="E240">INDEX([1]Sheet1!$N$2:$N$1823,MATCH($C240,IF([1]Sheet1!$A$2:$A$1823=$A240,[1]Sheet1!$C$2:$C$1823),0))</f>
        <v>203160992</v>
      </c>
      <c r="F240" s="2">
        <f t="array" ref="F240">INDEX([1]Sheet1!$O$2:$O$1823,MATCH($C240,IF([1]Sheet1!$A$2:$A$1823=$A240,[1]Sheet1!$C$2:$C$1823),0))</f>
        <v>66369000</v>
      </c>
      <c r="G240" s="10">
        <f t="shared" si="4"/>
        <v>3769194888</v>
      </c>
    </row>
    <row r="241" spans="1:7" x14ac:dyDescent="0.25">
      <c r="A241" t="s">
        <v>66</v>
      </c>
      <c r="B241" t="s">
        <v>67</v>
      </c>
      <c r="C241">
        <v>1980</v>
      </c>
      <c r="D241" s="2">
        <f t="array" ref="D241">INDEX([1]Sheet1!$M$2:$M$1823,MATCH($C241,IF([1]Sheet1!$A$2:$A$1823=$A241,[1]Sheet1!$C$2:$C$1823),0))</f>
        <v>708166016</v>
      </c>
      <c r="E241" s="2">
        <f t="array" ref="E241">INDEX([1]Sheet1!$N$2:$N$1823,MATCH($C241,IF([1]Sheet1!$A$2:$A$1823=$A241,[1]Sheet1!$C$2:$C$1823),0))</f>
        <v>30499000</v>
      </c>
      <c r="F241" s="2">
        <f t="array" ref="F241">INDEX([1]Sheet1!$O$2:$O$1823,MATCH($C241,IF([1]Sheet1!$A$2:$A$1823=$A241,[1]Sheet1!$C$2:$C$1823),0))</f>
        <v>11083000</v>
      </c>
      <c r="G241" s="10">
        <f t="shared" si="4"/>
        <v>749748016</v>
      </c>
    </row>
    <row r="242" spans="1:7" x14ac:dyDescent="0.25">
      <c r="A242" t="s">
        <v>68</v>
      </c>
      <c r="B242" t="s">
        <v>69</v>
      </c>
      <c r="C242">
        <v>1980</v>
      </c>
      <c r="D242" s="2">
        <f t="array" ref="D242">INDEX([1]Sheet1!$M$2:$M$1823,MATCH($C242,IF([1]Sheet1!$A$2:$A$1823=$A242,[1]Sheet1!$C$2:$C$1823),0))</f>
        <v>8990915584</v>
      </c>
      <c r="E242" s="2">
        <f t="array" ref="E242">INDEX([1]Sheet1!$N$2:$N$1823,MATCH($C242,IF([1]Sheet1!$A$2:$A$1823=$A242,[1]Sheet1!$C$2:$C$1823),0))</f>
        <v>451639008</v>
      </c>
      <c r="F242" s="2">
        <f t="array" ref="F242">INDEX([1]Sheet1!$O$2:$O$1823,MATCH($C242,IF([1]Sheet1!$A$2:$A$1823=$A242,[1]Sheet1!$C$2:$C$1823),0))</f>
        <v>165819008</v>
      </c>
      <c r="G242" s="10">
        <f t="shared" si="4"/>
        <v>9608373600</v>
      </c>
    </row>
    <row r="243" spans="1:7" x14ac:dyDescent="0.25">
      <c r="A243" t="s">
        <v>70</v>
      </c>
      <c r="B243" t="s">
        <v>71</v>
      </c>
      <c r="C243">
        <v>1980</v>
      </c>
      <c r="D243" s="2">
        <f t="array" ref="D243">INDEX([1]Sheet1!$M$2:$M$1823,MATCH($C243,IF([1]Sheet1!$A$2:$A$1823=$A243,[1]Sheet1!$C$2:$C$1823),0))</f>
        <v>2161476096</v>
      </c>
      <c r="E243" s="2">
        <f t="array" ref="E243">INDEX([1]Sheet1!$N$2:$N$1823,MATCH($C243,IF([1]Sheet1!$A$2:$A$1823=$A243,[1]Sheet1!$C$2:$C$1823),0))</f>
        <v>94291000</v>
      </c>
      <c r="F243" s="2">
        <f t="array" ref="F243">INDEX([1]Sheet1!$O$2:$O$1823,MATCH($C243,IF([1]Sheet1!$A$2:$A$1823=$A243,[1]Sheet1!$C$2:$C$1823),0))</f>
        <v>36235000</v>
      </c>
      <c r="G243" s="10">
        <f t="shared" si="4"/>
        <v>2292002096</v>
      </c>
    </row>
    <row r="244" spans="1:7" x14ac:dyDescent="0.25">
      <c r="A244" t="s">
        <v>72</v>
      </c>
      <c r="B244" t="s">
        <v>73</v>
      </c>
      <c r="C244">
        <v>1980</v>
      </c>
      <c r="D244" s="2">
        <f t="array" ref="D244">INDEX([1]Sheet1!$M$2:$M$1823,MATCH($C244,IF([1]Sheet1!$A$2:$A$1823=$A244,[1]Sheet1!$C$2:$C$1823),0))</f>
        <v>269264992</v>
      </c>
      <c r="E244" s="2">
        <f t="array" ref="E244">INDEX([1]Sheet1!$N$2:$N$1823,MATCH($C244,IF([1]Sheet1!$A$2:$A$1823=$A244,[1]Sheet1!$C$2:$C$1823),0))</f>
        <v>15279000</v>
      </c>
      <c r="F244" s="2">
        <f t="array" ref="F244">INDEX([1]Sheet1!$O$2:$O$1823,MATCH($C244,IF([1]Sheet1!$A$2:$A$1823=$A244,[1]Sheet1!$C$2:$C$1823),0))</f>
        <v>3614000</v>
      </c>
      <c r="G244" s="10">
        <f t="shared" si="4"/>
        <v>288157992</v>
      </c>
    </row>
    <row r="245" spans="1:7" x14ac:dyDescent="0.25">
      <c r="A245" t="s">
        <v>74</v>
      </c>
      <c r="B245" t="s">
        <v>75</v>
      </c>
      <c r="C245">
        <v>1980</v>
      </c>
      <c r="D245" s="2">
        <f t="array" ref="D245">INDEX([1]Sheet1!$M$2:$M$1823,MATCH($C245,IF([1]Sheet1!$A$2:$A$1823=$A245,[1]Sheet1!$C$2:$C$1823),0))</f>
        <v>4449197056</v>
      </c>
      <c r="E245" s="2">
        <f t="array" ref="E245">INDEX([1]Sheet1!$N$2:$N$1823,MATCH($C245,IF([1]Sheet1!$A$2:$A$1823=$A245,[1]Sheet1!$C$2:$C$1823),0))</f>
        <v>113859000</v>
      </c>
      <c r="F245" s="2">
        <f t="array" ref="F245">INDEX([1]Sheet1!$O$2:$O$1823,MATCH($C245,IF([1]Sheet1!$A$2:$A$1823=$A245,[1]Sheet1!$C$2:$C$1823),0))</f>
        <v>90328000</v>
      </c>
      <c r="G245" s="10">
        <f t="shared" si="4"/>
        <v>4653384056</v>
      </c>
    </row>
    <row r="246" spans="1:7" x14ac:dyDescent="0.25">
      <c r="A246" t="s">
        <v>76</v>
      </c>
      <c r="B246" t="s">
        <v>77</v>
      </c>
      <c r="C246">
        <v>1980</v>
      </c>
      <c r="D246" s="2">
        <f t="array" ref="D246">INDEX([1]Sheet1!$M$2:$M$1823,MATCH($C246,IF([1]Sheet1!$A$2:$A$1823=$A246,[1]Sheet1!$C$2:$C$1823),0))</f>
        <v>1201216000</v>
      </c>
      <c r="E246" s="2">
        <f t="array" ref="E246">INDEX([1]Sheet1!$N$2:$N$1823,MATCH($C246,IF([1]Sheet1!$A$2:$A$1823=$A246,[1]Sheet1!$C$2:$C$1823),0))</f>
        <v>47025000</v>
      </c>
      <c r="F246" s="2">
        <f t="array" ref="F246">INDEX([1]Sheet1!$O$2:$O$1823,MATCH($C246,IF([1]Sheet1!$A$2:$A$1823=$A246,[1]Sheet1!$C$2:$C$1823),0))</f>
        <v>12402000</v>
      </c>
      <c r="G246" s="10">
        <f t="shared" ref="G246:G309" si="5">D246+E246+F246</f>
        <v>1260643000</v>
      </c>
    </row>
    <row r="247" spans="1:7" x14ac:dyDescent="0.25">
      <c r="A247" t="s">
        <v>78</v>
      </c>
      <c r="B247" t="s">
        <v>79</v>
      </c>
      <c r="C247">
        <v>1980</v>
      </c>
      <c r="D247" s="2">
        <f t="array" ref="D247">INDEX([1]Sheet1!$M$2:$M$1823,MATCH($C247,IF([1]Sheet1!$A$2:$A$1823=$A247,[1]Sheet1!$C$2:$C$1823),0))</f>
        <v>1439984000</v>
      </c>
      <c r="E247" s="2">
        <f t="array" ref="E247">INDEX([1]Sheet1!$N$2:$N$1823,MATCH($C247,IF([1]Sheet1!$A$2:$A$1823=$A247,[1]Sheet1!$C$2:$C$1823),0))</f>
        <v>36338000</v>
      </c>
      <c r="F247" s="2">
        <f t="array" ref="F247">INDEX([1]Sheet1!$O$2:$O$1823,MATCH($C247,IF([1]Sheet1!$A$2:$A$1823=$A247,[1]Sheet1!$C$2:$C$1823),0))</f>
        <v>19629000</v>
      </c>
      <c r="G247" s="10">
        <f t="shared" si="5"/>
        <v>1495951000</v>
      </c>
    </row>
    <row r="248" spans="1:7" x14ac:dyDescent="0.25">
      <c r="A248" t="s">
        <v>80</v>
      </c>
      <c r="B248" t="s">
        <v>81</v>
      </c>
      <c r="C248">
        <v>1980</v>
      </c>
      <c r="D248" s="2">
        <f t="array" ref="D248">INDEX([1]Sheet1!$M$2:$M$1823,MATCH($C248,IF([1]Sheet1!$A$2:$A$1823=$A248,[1]Sheet1!$C$2:$C$1823),0))</f>
        <v>4871905792</v>
      </c>
      <c r="E248" s="2">
        <f t="array" ref="E248">INDEX([1]Sheet1!$N$2:$N$1823,MATCH($C248,IF([1]Sheet1!$A$2:$A$1823=$A248,[1]Sheet1!$C$2:$C$1823),0))</f>
        <v>228736000</v>
      </c>
      <c r="F248" s="2">
        <f t="array" ref="F248">INDEX([1]Sheet1!$O$2:$O$1823,MATCH($C248,IF([1]Sheet1!$A$2:$A$1823=$A248,[1]Sheet1!$C$2:$C$1823),0))</f>
        <v>57566000</v>
      </c>
      <c r="G248" s="10">
        <f t="shared" si="5"/>
        <v>5158207792</v>
      </c>
    </row>
    <row r="249" spans="1:7" x14ac:dyDescent="0.25">
      <c r="A249" t="s">
        <v>82</v>
      </c>
      <c r="B249" t="s">
        <v>83</v>
      </c>
      <c r="C249">
        <v>1980</v>
      </c>
      <c r="D249" s="2">
        <f t="array" ref="D249">INDEX([1]Sheet1!$M$2:$M$1823,MATCH($C249,IF([1]Sheet1!$A$2:$A$1823=$A249,[1]Sheet1!$C$2:$C$1823),0))</f>
        <v>350536000</v>
      </c>
      <c r="E249" s="2">
        <f t="array" ref="E249">INDEX([1]Sheet1!$N$2:$N$1823,MATCH($C249,IF([1]Sheet1!$A$2:$A$1823=$A249,[1]Sheet1!$C$2:$C$1823),0))</f>
        <v>53097000</v>
      </c>
      <c r="F249" s="2">
        <f t="array" ref="F249">INDEX([1]Sheet1!$O$2:$O$1823,MATCH($C249,IF([1]Sheet1!$A$2:$A$1823=$A249,[1]Sheet1!$C$2:$C$1823),0))</f>
        <v>11502000</v>
      </c>
      <c r="G249" s="10">
        <f t="shared" si="5"/>
        <v>415135000</v>
      </c>
    </row>
    <row r="250" spans="1:7" x14ac:dyDescent="0.25">
      <c r="A250" t="s">
        <v>84</v>
      </c>
      <c r="B250" t="s">
        <v>85</v>
      </c>
      <c r="C250">
        <v>1980</v>
      </c>
      <c r="D250" s="2">
        <f t="array" ref="D250">INDEX([1]Sheet1!$M$2:$M$1823,MATCH($C250,IF([1]Sheet1!$A$2:$A$1823=$A250,[1]Sheet1!$C$2:$C$1823),0))</f>
        <v>1162105984</v>
      </c>
      <c r="E250" s="2">
        <f t="array" ref="E250">INDEX([1]Sheet1!$N$2:$N$1823,MATCH($C250,IF([1]Sheet1!$A$2:$A$1823=$A250,[1]Sheet1!$C$2:$C$1823),0))</f>
        <v>118876000</v>
      </c>
      <c r="F250" s="2">
        <f t="array" ref="F250">INDEX([1]Sheet1!$O$2:$O$1823,MATCH($C250,IF([1]Sheet1!$A$2:$A$1823=$A250,[1]Sheet1!$C$2:$C$1823),0))</f>
        <v>13121000</v>
      </c>
      <c r="G250" s="10">
        <f t="shared" si="5"/>
        <v>1294102984</v>
      </c>
    </row>
    <row r="251" spans="1:7" x14ac:dyDescent="0.25">
      <c r="A251" t="s">
        <v>86</v>
      </c>
      <c r="B251" t="s">
        <v>87</v>
      </c>
      <c r="C251">
        <v>1980</v>
      </c>
      <c r="D251" s="2">
        <f t="array" ref="D251">INDEX([1]Sheet1!$M$2:$M$1823,MATCH($C251,IF([1]Sheet1!$A$2:$A$1823=$A251,[1]Sheet1!$C$2:$C$1823),0))</f>
        <v>298644992</v>
      </c>
      <c r="E251" s="2">
        <f t="array" ref="E251">INDEX([1]Sheet1!$N$2:$N$1823,MATCH($C251,IF([1]Sheet1!$A$2:$A$1823=$A251,[1]Sheet1!$C$2:$C$1823),0))</f>
        <v>9620000</v>
      </c>
      <c r="F251" s="2">
        <f t="array" ref="F251">INDEX([1]Sheet1!$O$2:$O$1823,MATCH($C251,IF([1]Sheet1!$A$2:$A$1823=$A251,[1]Sheet1!$C$2:$C$1823),0))</f>
        <v>5001000</v>
      </c>
      <c r="G251" s="10">
        <f t="shared" si="5"/>
        <v>313265992</v>
      </c>
    </row>
    <row r="252" spans="1:7" x14ac:dyDescent="0.25">
      <c r="A252" t="s">
        <v>88</v>
      </c>
      <c r="B252" t="s">
        <v>89</v>
      </c>
      <c r="C252">
        <v>1980</v>
      </c>
      <c r="D252" s="2">
        <f t="array" ref="D252">INDEX([1]Sheet1!$M$2:$M$1823,MATCH($C252,IF([1]Sheet1!$A$2:$A$1823=$A252,[1]Sheet1!$C$2:$C$1823),0))</f>
        <v>1499192960</v>
      </c>
      <c r="E252" s="2">
        <f t="array" ref="E252">INDEX([1]Sheet1!$N$2:$N$1823,MATCH($C252,IF([1]Sheet1!$A$2:$A$1823=$A252,[1]Sheet1!$C$2:$C$1823),0))</f>
        <v>161132992</v>
      </c>
      <c r="F252" s="2">
        <f t="array" ref="F252">INDEX([1]Sheet1!$O$2:$O$1823,MATCH($C252,IF([1]Sheet1!$A$2:$A$1823=$A252,[1]Sheet1!$C$2:$C$1823),0))</f>
        <v>22938000</v>
      </c>
      <c r="G252" s="10">
        <f t="shared" si="5"/>
        <v>1683263952</v>
      </c>
    </row>
    <row r="253" spans="1:7" x14ac:dyDescent="0.25">
      <c r="A253" t="s">
        <v>90</v>
      </c>
      <c r="B253" t="s">
        <v>91</v>
      </c>
      <c r="C253">
        <v>1980</v>
      </c>
      <c r="D253" s="2">
        <f t="array" ref="D253">INDEX([1]Sheet1!$M$2:$M$1823,MATCH($C253,IF([1]Sheet1!$A$2:$A$1823=$A253,[1]Sheet1!$C$2:$C$1823),0))</f>
        <v>6274248192</v>
      </c>
      <c r="E253" s="2">
        <f t="array" ref="E253">INDEX([1]Sheet1!$N$2:$N$1823,MATCH($C253,IF([1]Sheet1!$A$2:$A$1823=$A253,[1]Sheet1!$C$2:$C$1823),0))</f>
        <v>125623000</v>
      </c>
      <c r="F253" s="2">
        <f t="array" ref="F253">INDEX([1]Sheet1!$O$2:$O$1823,MATCH($C253,IF([1]Sheet1!$A$2:$A$1823=$A253,[1]Sheet1!$C$2:$C$1823),0))</f>
        <v>101827000</v>
      </c>
      <c r="G253" s="10">
        <f t="shared" si="5"/>
        <v>6501698192</v>
      </c>
    </row>
    <row r="254" spans="1:7" x14ac:dyDescent="0.25">
      <c r="A254" t="s">
        <v>2</v>
      </c>
      <c r="B254" t="s">
        <v>3</v>
      </c>
      <c r="C254">
        <v>1980</v>
      </c>
      <c r="D254" s="2">
        <f t="array" ref="D254">INDEX([1]Sheet1!$M$2:$M$1823,MATCH($C254,IF([1]Sheet1!$A$2:$A$1823=$A254,[1]Sheet1!$C$2:$C$1823),0))</f>
        <v>98116206592</v>
      </c>
      <c r="E254" s="2">
        <f t="array" ref="E254">INDEX([1]Sheet1!$N$2:$N$1823,MATCH($C254,IF([1]Sheet1!$A$2:$A$1823=$A254,[1]Sheet1!$C$2:$C$1823),0))</f>
        <v>4376065024</v>
      </c>
      <c r="F254" s="2">
        <f t="array" ref="F254">INDEX([1]Sheet1!$O$2:$O$1823,MATCH($C254,IF([1]Sheet1!$A$2:$A$1823=$A254,[1]Sheet1!$C$2:$C$1823),0))</f>
        <v>1830838016</v>
      </c>
      <c r="G254" s="10">
        <f t="shared" si="5"/>
        <v>104323109632</v>
      </c>
    </row>
    <row r="255" spans="1:7" x14ac:dyDescent="0.25">
      <c r="A255" t="s">
        <v>92</v>
      </c>
      <c r="B255" t="s">
        <v>93</v>
      </c>
      <c r="C255">
        <v>1980</v>
      </c>
      <c r="D255" s="2">
        <f t="array" ref="D255">INDEX([1]Sheet1!$M$2:$M$1823,MATCH($C255,IF([1]Sheet1!$A$2:$A$1823=$A255,[1]Sheet1!$C$2:$C$1823),0))</f>
        <v>827075008</v>
      </c>
      <c r="E255" s="2">
        <f t="array" ref="E255">INDEX([1]Sheet1!$N$2:$N$1823,MATCH($C255,IF([1]Sheet1!$A$2:$A$1823=$A255,[1]Sheet1!$C$2:$C$1823),0))</f>
        <v>23186000</v>
      </c>
      <c r="F255" s="2">
        <f t="array" ref="F255">INDEX([1]Sheet1!$O$2:$O$1823,MATCH($C255,IF([1]Sheet1!$A$2:$A$1823=$A255,[1]Sheet1!$C$2:$C$1823),0))</f>
        <v>13830000</v>
      </c>
      <c r="G255" s="10">
        <f t="shared" si="5"/>
        <v>864091008</v>
      </c>
    </row>
    <row r="256" spans="1:7" x14ac:dyDescent="0.25">
      <c r="A256" t="s">
        <v>94</v>
      </c>
      <c r="B256" t="s">
        <v>95</v>
      </c>
      <c r="C256">
        <v>1980</v>
      </c>
      <c r="D256" s="2">
        <f t="array" ref="D256">INDEX([1]Sheet1!$M$2:$M$1823,MATCH($C256,IF([1]Sheet1!$A$2:$A$1823=$A256,[1]Sheet1!$C$2:$C$1823),0))</f>
        <v>195570000</v>
      </c>
      <c r="E256" s="2">
        <f t="array" ref="E256">INDEX([1]Sheet1!$N$2:$N$1823,MATCH($C256,IF([1]Sheet1!$A$2:$A$1823=$A256,[1]Sheet1!$C$2:$C$1823),0))</f>
        <v>15654000</v>
      </c>
      <c r="F256" s="2">
        <f t="array" ref="F256">INDEX([1]Sheet1!$O$2:$O$1823,MATCH($C256,IF([1]Sheet1!$A$2:$A$1823=$A256,[1]Sheet1!$C$2:$C$1823),0))</f>
        <v>5906000</v>
      </c>
      <c r="G256" s="10">
        <f t="shared" si="5"/>
        <v>217130000</v>
      </c>
    </row>
    <row r="257" spans="1:7" x14ac:dyDescent="0.25">
      <c r="A257" t="s">
        <v>96</v>
      </c>
      <c r="B257" t="s">
        <v>97</v>
      </c>
      <c r="C257">
        <v>1980</v>
      </c>
      <c r="D257" s="2">
        <f t="array" ref="D257">INDEX([1]Sheet1!$M$2:$M$1823,MATCH($C257,IF([1]Sheet1!$A$2:$A$1823=$A257,[1]Sheet1!$C$2:$C$1823),0))</f>
        <v>2104658048</v>
      </c>
      <c r="E257" s="2">
        <f t="array" ref="E257">INDEX([1]Sheet1!$N$2:$N$1823,MATCH($C257,IF([1]Sheet1!$A$2:$A$1823=$A257,[1]Sheet1!$C$2:$C$1823),0))</f>
        <v>88932000</v>
      </c>
      <c r="F257" s="2">
        <f t="array" ref="F257">INDEX([1]Sheet1!$O$2:$O$1823,MATCH($C257,IF([1]Sheet1!$A$2:$A$1823=$A257,[1]Sheet1!$C$2:$C$1823),0))</f>
        <v>39962000</v>
      </c>
      <c r="G257" s="10">
        <f t="shared" si="5"/>
        <v>2233552048</v>
      </c>
    </row>
    <row r="258" spans="1:7" x14ac:dyDescent="0.25">
      <c r="A258" t="s">
        <v>98</v>
      </c>
      <c r="B258" t="s">
        <v>99</v>
      </c>
      <c r="C258">
        <v>1980</v>
      </c>
      <c r="D258" s="2">
        <f t="array" ref="D258">INDEX([1]Sheet1!$M$2:$M$1823,MATCH($C258,IF([1]Sheet1!$A$2:$A$1823=$A258,[1]Sheet1!$C$2:$C$1823),0))</f>
        <v>2273904896</v>
      </c>
      <c r="E258" s="2">
        <f t="array" ref="E258">INDEX([1]Sheet1!$N$2:$N$1823,MATCH($C258,IF([1]Sheet1!$A$2:$A$1823=$A258,[1]Sheet1!$C$2:$C$1823),0))</f>
        <v>82372000</v>
      </c>
      <c r="F258" s="2">
        <f t="array" ref="F258">INDEX([1]Sheet1!$O$2:$O$1823,MATCH($C258,IF([1]Sheet1!$A$2:$A$1823=$A258,[1]Sheet1!$C$2:$C$1823),0))</f>
        <v>45618000</v>
      </c>
      <c r="G258" s="10">
        <f t="shared" si="5"/>
        <v>2401894896</v>
      </c>
    </row>
    <row r="259" spans="1:7" x14ac:dyDescent="0.25">
      <c r="A259" t="s">
        <v>100</v>
      </c>
      <c r="B259" t="s">
        <v>101</v>
      </c>
      <c r="C259">
        <v>1980</v>
      </c>
      <c r="D259" s="2">
        <f t="array" ref="D259">INDEX([1]Sheet1!$M$2:$M$1823,MATCH($C259,IF([1]Sheet1!$A$2:$A$1823=$A259,[1]Sheet1!$C$2:$C$1823),0))</f>
        <v>817363968</v>
      </c>
      <c r="E259" s="2">
        <f t="array" ref="E259">INDEX([1]Sheet1!$N$2:$N$1823,MATCH($C259,IF([1]Sheet1!$A$2:$A$1823=$A259,[1]Sheet1!$C$2:$C$1823),0))</f>
        <v>44589000</v>
      </c>
      <c r="F259" s="2">
        <f t="array" ref="F259">INDEX([1]Sheet1!$O$2:$O$1823,MATCH($C259,IF([1]Sheet1!$A$2:$A$1823=$A259,[1]Sheet1!$C$2:$C$1823),0))</f>
        <v>9176000</v>
      </c>
      <c r="G259" s="10">
        <f t="shared" si="5"/>
        <v>871128968</v>
      </c>
    </row>
    <row r="260" spans="1:7" x14ac:dyDescent="0.25">
      <c r="A260" t="s">
        <v>102</v>
      </c>
      <c r="B260" t="s">
        <v>103</v>
      </c>
      <c r="C260">
        <v>1980</v>
      </c>
      <c r="D260" s="2">
        <f t="array" ref="D260">INDEX([1]Sheet1!$M$2:$M$1823,MATCH($C260,IF([1]Sheet1!$A$2:$A$1823=$A260,[1]Sheet1!$C$2:$C$1823),0))</f>
        <v>2223904000</v>
      </c>
      <c r="E260" s="2">
        <f t="array" ref="E260">INDEX([1]Sheet1!$N$2:$N$1823,MATCH($C260,IF([1]Sheet1!$A$2:$A$1823=$A260,[1]Sheet1!$C$2:$C$1823),0))</f>
        <v>63021000</v>
      </c>
      <c r="F260" s="2">
        <f t="array" ref="F260">INDEX([1]Sheet1!$O$2:$O$1823,MATCH($C260,IF([1]Sheet1!$A$2:$A$1823=$A260,[1]Sheet1!$C$2:$C$1823),0))</f>
        <v>45679000</v>
      </c>
      <c r="G260" s="10">
        <f t="shared" si="5"/>
        <v>2332604000</v>
      </c>
    </row>
    <row r="261" spans="1:7" x14ac:dyDescent="0.25">
      <c r="A261" t="s">
        <v>104</v>
      </c>
      <c r="B261" t="s">
        <v>105</v>
      </c>
      <c r="C261">
        <v>1980</v>
      </c>
      <c r="D261" s="2">
        <f t="array" ref="D261">INDEX([1]Sheet1!$M$2:$M$1823,MATCH($C261,IF([1]Sheet1!$A$2:$A$1823=$A261,[1]Sheet1!$C$2:$C$1823),0))</f>
        <v>331606016</v>
      </c>
      <c r="E261" s="2">
        <f t="array" ref="E261">INDEX([1]Sheet1!$N$2:$N$1823,MATCH($C261,IF([1]Sheet1!$A$2:$A$1823=$A261,[1]Sheet1!$C$2:$C$1823),0))</f>
        <v>4068000</v>
      </c>
      <c r="F261" s="2">
        <f t="array" ref="F261">INDEX([1]Sheet1!$O$2:$O$1823,MATCH($C261,IF([1]Sheet1!$A$2:$A$1823=$A261,[1]Sheet1!$C$2:$C$1823),0))</f>
        <v>6490000</v>
      </c>
      <c r="G261" s="10">
        <f t="shared" si="5"/>
        <v>342164016</v>
      </c>
    </row>
    <row r="262" spans="1:7" x14ac:dyDescent="0.25">
      <c r="A262" t="s">
        <v>4</v>
      </c>
      <c r="B262" t="s">
        <v>5</v>
      </c>
      <c r="C262">
        <v>1981</v>
      </c>
      <c r="D262" s="2">
        <f t="array" ref="D262">INDEX([1]Sheet1!$M$2:$M$1823,MATCH($C262,IF([1]Sheet1!$A$2:$A$1823=$A262,[1]Sheet1!$C$2:$C$1823),0))</f>
        <v>1338521984</v>
      </c>
      <c r="E262" s="2">
        <f t="array" ref="E262">INDEX([1]Sheet1!$N$2:$N$1823,MATCH($C262,IF([1]Sheet1!$A$2:$A$1823=$A262,[1]Sheet1!$C$2:$C$1823),0))</f>
        <v>208026000</v>
      </c>
      <c r="F262" s="2">
        <f t="array" ref="F262">INDEX([1]Sheet1!$O$2:$O$1823,MATCH($C262,IF([1]Sheet1!$A$2:$A$1823=$A262,[1]Sheet1!$C$2:$C$1823),0))</f>
        <v>19153000</v>
      </c>
      <c r="G262" s="10">
        <f t="shared" si="5"/>
        <v>1565700984</v>
      </c>
    </row>
    <row r="263" spans="1:7" x14ac:dyDescent="0.25">
      <c r="A263" t="s">
        <v>6</v>
      </c>
      <c r="B263" t="s">
        <v>7</v>
      </c>
      <c r="C263">
        <v>1981</v>
      </c>
      <c r="D263" s="2">
        <f t="array" ref="D263">INDEX([1]Sheet1!$M$2:$M$1823,MATCH($C263,IF([1]Sheet1!$A$2:$A$1823=$A263,[1]Sheet1!$C$2:$C$1823),0))</f>
        <v>641969024</v>
      </c>
      <c r="E263" s="2">
        <f t="array" ref="E263">INDEX([1]Sheet1!$N$2:$N$1823,MATCH($C263,IF([1]Sheet1!$A$2:$A$1823=$A263,[1]Sheet1!$C$2:$C$1823),0))</f>
        <v>15523000</v>
      </c>
      <c r="F263" s="2">
        <f t="array" ref="F263">INDEX([1]Sheet1!$O$2:$O$1823,MATCH($C263,IF([1]Sheet1!$A$2:$A$1823=$A263,[1]Sheet1!$C$2:$C$1823),0))</f>
        <v>10819000</v>
      </c>
      <c r="G263" s="10">
        <f t="shared" si="5"/>
        <v>668311024</v>
      </c>
    </row>
    <row r="264" spans="1:7" x14ac:dyDescent="0.25">
      <c r="A264" t="s">
        <v>8</v>
      </c>
      <c r="B264" t="s">
        <v>9</v>
      </c>
      <c r="C264">
        <v>1981</v>
      </c>
      <c r="D264" s="2">
        <f t="array" ref="D264">INDEX([1]Sheet1!$M$2:$M$1823,MATCH($C264,IF([1]Sheet1!$A$2:$A$1823=$A264,[1]Sheet1!$C$2:$C$1823),0))</f>
        <v>1312711936</v>
      </c>
      <c r="E264" s="2">
        <f t="array" ref="E264">INDEX([1]Sheet1!$N$2:$N$1823,MATCH($C264,IF([1]Sheet1!$A$2:$A$1823=$A264,[1]Sheet1!$C$2:$C$1823),0))</f>
        <v>37008000</v>
      </c>
      <c r="F264" s="2">
        <f t="array" ref="F264">INDEX([1]Sheet1!$O$2:$O$1823,MATCH($C264,IF([1]Sheet1!$A$2:$A$1823=$A264,[1]Sheet1!$C$2:$C$1823),0))</f>
        <v>24366000</v>
      </c>
      <c r="G264" s="10">
        <f t="shared" si="5"/>
        <v>1374085936</v>
      </c>
    </row>
    <row r="265" spans="1:7" x14ac:dyDescent="0.25">
      <c r="A265" t="s">
        <v>10</v>
      </c>
      <c r="B265" t="s">
        <v>11</v>
      </c>
      <c r="C265">
        <v>1981</v>
      </c>
      <c r="D265" s="2">
        <f t="array" ref="D265">INDEX([1]Sheet1!$M$2:$M$1823,MATCH($C265,IF([1]Sheet1!$A$2:$A$1823=$A265,[1]Sheet1!$C$2:$C$1823),0))</f>
        <v>851206016</v>
      </c>
      <c r="E265" s="2">
        <f t="array" ref="E265">INDEX([1]Sheet1!$N$2:$N$1823,MATCH($C265,IF([1]Sheet1!$A$2:$A$1823=$A265,[1]Sheet1!$C$2:$C$1823),0))</f>
        <v>77717000</v>
      </c>
      <c r="F265" s="2">
        <f t="array" ref="F265">INDEX([1]Sheet1!$O$2:$O$1823,MATCH($C265,IF([1]Sheet1!$A$2:$A$1823=$A265,[1]Sheet1!$C$2:$C$1823),0))</f>
        <v>6026000</v>
      </c>
      <c r="G265" s="10">
        <f t="shared" si="5"/>
        <v>934949016</v>
      </c>
    </row>
    <row r="266" spans="1:7" x14ac:dyDescent="0.25">
      <c r="A266" t="s">
        <v>12</v>
      </c>
      <c r="B266" t="s">
        <v>13</v>
      </c>
      <c r="C266">
        <v>1981</v>
      </c>
      <c r="D266" s="2">
        <f t="array" ref="D266">INDEX([1]Sheet1!$M$2:$M$1823,MATCH($C266,IF([1]Sheet1!$A$2:$A$1823=$A266,[1]Sheet1!$C$2:$C$1823),0))</f>
        <v>11210105856</v>
      </c>
      <c r="E266" s="2">
        <f t="array" ref="E266">INDEX([1]Sheet1!$N$2:$N$1823,MATCH($C266,IF([1]Sheet1!$A$2:$A$1823=$A266,[1]Sheet1!$C$2:$C$1823),0))</f>
        <v>320136000</v>
      </c>
      <c r="F266" s="2">
        <f t="array" ref="F266">INDEX([1]Sheet1!$O$2:$O$1823,MATCH($C266,IF([1]Sheet1!$A$2:$A$1823=$A266,[1]Sheet1!$C$2:$C$1823),0))</f>
        <v>251976992</v>
      </c>
      <c r="G266" s="10">
        <f t="shared" si="5"/>
        <v>11782218848</v>
      </c>
    </row>
    <row r="267" spans="1:7" x14ac:dyDescent="0.25">
      <c r="A267" t="s">
        <v>14</v>
      </c>
      <c r="B267" t="s">
        <v>15</v>
      </c>
      <c r="C267">
        <v>1981</v>
      </c>
      <c r="D267" s="2">
        <f t="array" ref="D267">INDEX([1]Sheet1!$M$2:$M$1823,MATCH($C267,IF([1]Sheet1!$A$2:$A$1823=$A267,[1]Sheet1!$C$2:$C$1823),0))</f>
        <v>1555565056</v>
      </c>
      <c r="E267" s="2">
        <f t="array" ref="E267">INDEX([1]Sheet1!$N$2:$N$1823,MATCH($C267,IF([1]Sheet1!$A$2:$A$1823=$A267,[1]Sheet1!$C$2:$C$1823),0))</f>
        <v>23502000</v>
      </c>
      <c r="F267" s="2">
        <f t="array" ref="F267">INDEX([1]Sheet1!$O$2:$O$1823,MATCH($C267,IF([1]Sheet1!$A$2:$A$1823=$A267,[1]Sheet1!$C$2:$C$1823),0))</f>
        <v>28610000</v>
      </c>
      <c r="G267" s="10">
        <f t="shared" si="5"/>
        <v>1607677056</v>
      </c>
    </row>
    <row r="268" spans="1:7" x14ac:dyDescent="0.25">
      <c r="A268" t="s">
        <v>16</v>
      </c>
      <c r="B268" t="s">
        <v>17</v>
      </c>
      <c r="C268">
        <v>1981</v>
      </c>
      <c r="D268" s="2">
        <f t="array" ref="D268">INDEX([1]Sheet1!$M$2:$M$1823,MATCH($C268,IF([1]Sheet1!$A$2:$A$1823=$A268,[1]Sheet1!$C$2:$C$1823),0))</f>
        <v>1445735040</v>
      </c>
      <c r="E268" s="2">
        <f t="array" ref="E268">INDEX([1]Sheet1!$N$2:$N$1823,MATCH($C268,IF([1]Sheet1!$A$2:$A$1823=$A268,[1]Sheet1!$C$2:$C$1823),0))</f>
        <v>128409000</v>
      </c>
      <c r="F268" s="2">
        <f t="array" ref="F268">INDEX([1]Sheet1!$O$2:$O$1823,MATCH($C268,IF([1]Sheet1!$A$2:$A$1823=$A268,[1]Sheet1!$C$2:$C$1823),0))</f>
        <v>46338000</v>
      </c>
      <c r="G268" s="10">
        <f t="shared" si="5"/>
        <v>1620482040</v>
      </c>
    </row>
    <row r="269" spans="1:7" x14ac:dyDescent="0.25">
      <c r="A269" t="s">
        <v>18</v>
      </c>
      <c r="B269" t="s">
        <v>19</v>
      </c>
      <c r="C269">
        <v>1981</v>
      </c>
      <c r="D269" s="2">
        <f t="array" ref="D269">INDEX([1]Sheet1!$M$2:$M$1823,MATCH($C269,IF([1]Sheet1!$A$2:$A$1823=$A269,[1]Sheet1!$C$2:$C$1823),0))</f>
        <v>253724992</v>
      </c>
      <c r="E269" s="2">
        <f t="array" ref="E269">INDEX([1]Sheet1!$N$2:$N$1823,MATCH($C269,IF([1]Sheet1!$A$2:$A$1823=$A269,[1]Sheet1!$C$2:$C$1823),0))</f>
        <v>32042000</v>
      </c>
      <c r="F269" s="2">
        <f t="array" ref="F269">INDEX([1]Sheet1!$O$2:$O$1823,MATCH($C269,IF([1]Sheet1!$A$2:$A$1823=$A269,[1]Sheet1!$C$2:$C$1823),0))</f>
        <v>3974000</v>
      </c>
      <c r="G269" s="10">
        <f t="shared" si="5"/>
        <v>289740992</v>
      </c>
    </row>
    <row r="270" spans="1:7" x14ac:dyDescent="0.25">
      <c r="A270" t="s">
        <v>20</v>
      </c>
      <c r="B270" t="s">
        <v>21</v>
      </c>
      <c r="C270">
        <v>1981</v>
      </c>
      <c r="D270" s="2">
        <f t="array" ref="D270">INDEX([1]Sheet1!$M$2:$M$1823,MATCH($C270,IF([1]Sheet1!$A$2:$A$1823=$A270,[1]Sheet1!$C$2:$C$1823),0))</f>
        <v>293868000</v>
      </c>
      <c r="E270" s="2">
        <f t="array" ref="E270">INDEX([1]Sheet1!$N$2:$N$1823,MATCH($C270,IF([1]Sheet1!$A$2:$A$1823=$A270,[1]Sheet1!$C$2:$C$1823),0))</f>
        <v>0</v>
      </c>
      <c r="F270" s="2">
        <f t="array" ref="F270">INDEX([1]Sheet1!$O$2:$O$1823,MATCH($C270,IF([1]Sheet1!$A$2:$A$1823=$A270,[1]Sheet1!$C$2:$C$1823),0))</f>
        <v>9874000</v>
      </c>
      <c r="G270" s="10">
        <f t="shared" si="5"/>
        <v>303742000</v>
      </c>
    </row>
    <row r="271" spans="1:7" x14ac:dyDescent="0.25">
      <c r="A271" t="s">
        <v>22</v>
      </c>
      <c r="B271" t="s">
        <v>23</v>
      </c>
      <c r="C271">
        <v>1981</v>
      </c>
      <c r="D271" s="2">
        <f t="array" ref="D271">INDEX([1]Sheet1!$M$2:$M$1823,MATCH($C271,IF([1]Sheet1!$A$2:$A$1823=$A271,[1]Sheet1!$C$2:$C$1823),0))</f>
        <v>4037273088</v>
      </c>
      <c r="E271" s="2">
        <f t="array" ref="E271">INDEX([1]Sheet1!$N$2:$N$1823,MATCH($C271,IF([1]Sheet1!$A$2:$A$1823=$A271,[1]Sheet1!$C$2:$C$1823),0))</f>
        <v>112682000</v>
      </c>
      <c r="F271" s="2">
        <f t="array" ref="F271">INDEX([1]Sheet1!$O$2:$O$1823,MATCH($C271,IF([1]Sheet1!$A$2:$A$1823=$A271,[1]Sheet1!$C$2:$C$1823),0))</f>
        <v>75500000</v>
      </c>
      <c r="G271" s="10">
        <f t="shared" si="5"/>
        <v>4225455088</v>
      </c>
    </row>
    <row r="272" spans="1:7" x14ac:dyDescent="0.25">
      <c r="A272" t="s">
        <v>24</v>
      </c>
      <c r="B272" t="s">
        <v>25</v>
      </c>
      <c r="C272">
        <v>1981</v>
      </c>
      <c r="D272" s="2">
        <f t="array" ref="D272">INDEX([1]Sheet1!$M$2:$M$1823,MATCH($C272,IF([1]Sheet1!$A$2:$A$1823=$A272,[1]Sheet1!$C$2:$C$1823),0))</f>
        <v>2257294080</v>
      </c>
      <c r="E272" s="2">
        <f t="array" ref="E272">INDEX([1]Sheet1!$N$2:$N$1823,MATCH($C272,IF([1]Sheet1!$A$2:$A$1823=$A272,[1]Sheet1!$C$2:$C$1823),0))</f>
        <v>88691000</v>
      </c>
      <c r="F272" s="2">
        <f t="array" ref="F272">INDEX([1]Sheet1!$O$2:$O$1823,MATCH($C272,IF([1]Sheet1!$A$2:$A$1823=$A272,[1]Sheet1!$C$2:$C$1823),0))</f>
        <v>28315000</v>
      </c>
      <c r="G272" s="10">
        <f t="shared" si="5"/>
        <v>2374300080</v>
      </c>
    </row>
    <row r="273" spans="1:7" x14ac:dyDescent="0.25">
      <c r="A273" t="s">
        <v>26</v>
      </c>
      <c r="B273" t="s">
        <v>27</v>
      </c>
      <c r="C273">
        <v>1981</v>
      </c>
      <c r="D273" s="2">
        <f t="array" ref="D273">INDEX([1]Sheet1!$M$2:$M$1823,MATCH($C273,IF([1]Sheet1!$A$2:$A$1823=$A273,[1]Sheet1!$C$2:$C$1823),0))</f>
        <v>384527008</v>
      </c>
      <c r="E273" s="2">
        <f t="array" ref="E273">INDEX([1]Sheet1!$N$2:$N$1823,MATCH($C273,IF([1]Sheet1!$A$2:$A$1823=$A273,[1]Sheet1!$C$2:$C$1823),0))</f>
        <v>10367000</v>
      </c>
      <c r="F273" s="2">
        <f t="array" ref="F273">INDEX([1]Sheet1!$O$2:$O$1823,MATCH($C273,IF([1]Sheet1!$A$2:$A$1823=$A273,[1]Sheet1!$C$2:$C$1823),0))</f>
        <v>10312000</v>
      </c>
      <c r="G273" s="10">
        <f t="shared" si="5"/>
        <v>405206008</v>
      </c>
    </row>
    <row r="274" spans="1:7" x14ac:dyDescent="0.25">
      <c r="A274" t="s">
        <v>28</v>
      </c>
      <c r="B274" t="s">
        <v>29</v>
      </c>
      <c r="C274">
        <v>1981</v>
      </c>
      <c r="D274" s="2">
        <f t="array" ref="D274">INDEX([1]Sheet1!$M$2:$M$1823,MATCH($C274,IF([1]Sheet1!$A$2:$A$1823=$A274,[1]Sheet1!$C$2:$C$1823),0))</f>
        <v>394028000</v>
      </c>
      <c r="E274" s="2">
        <f t="array" ref="E274">INDEX([1]Sheet1!$N$2:$N$1823,MATCH($C274,IF([1]Sheet1!$A$2:$A$1823=$A274,[1]Sheet1!$C$2:$C$1823),0))</f>
        <v>15098000</v>
      </c>
      <c r="F274" s="2">
        <f t="array" ref="F274">INDEX([1]Sheet1!$O$2:$O$1823,MATCH($C274,IF([1]Sheet1!$A$2:$A$1823=$A274,[1]Sheet1!$C$2:$C$1823),0))</f>
        <v>6448000</v>
      </c>
      <c r="G274" s="10">
        <f t="shared" si="5"/>
        <v>415574000</v>
      </c>
    </row>
    <row r="275" spans="1:7" x14ac:dyDescent="0.25">
      <c r="A275" t="s">
        <v>30</v>
      </c>
      <c r="B275" t="s">
        <v>31</v>
      </c>
      <c r="C275">
        <v>1981</v>
      </c>
      <c r="D275" s="2">
        <f t="array" ref="D275">INDEX([1]Sheet1!$M$2:$M$1823,MATCH($C275,IF([1]Sheet1!$A$2:$A$1823=$A275,[1]Sheet1!$C$2:$C$1823),0))</f>
        <v>5198336000</v>
      </c>
      <c r="E275" s="2">
        <f t="array" ref="E275">INDEX([1]Sheet1!$N$2:$N$1823,MATCH($C275,IF([1]Sheet1!$A$2:$A$1823=$A275,[1]Sheet1!$C$2:$C$1823),0))</f>
        <v>220434000</v>
      </c>
      <c r="F275" s="2">
        <f t="array" ref="F275">INDEX([1]Sheet1!$O$2:$O$1823,MATCH($C275,IF([1]Sheet1!$A$2:$A$1823=$A275,[1]Sheet1!$C$2:$C$1823),0))</f>
        <v>107233000</v>
      </c>
      <c r="G275" s="10">
        <f t="shared" si="5"/>
        <v>5526003000</v>
      </c>
    </row>
    <row r="276" spans="1:7" x14ac:dyDescent="0.25">
      <c r="A276" t="s">
        <v>32</v>
      </c>
      <c r="B276" t="s">
        <v>33</v>
      </c>
      <c r="C276">
        <v>1981</v>
      </c>
      <c r="D276" s="2">
        <f t="array" ref="D276">INDEX([1]Sheet1!$M$2:$M$1823,MATCH($C276,IF([1]Sheet1!$A$2:$A$1823=$A276,[1]Sheet1!$C$2:$C$1823),0))</f>
        <v>2353679104</v>
      </c>
      <c r="E276" s="2">
        <f t="array" ref="E276">INDEX([1]Sheet1!$N$2:$N$1823,MATCH($C276,IF([1]Sheet1!$A$2:$A$1823=$A276,[1]Sheet1!$C$2:$C$1823),0))</f>
        <v>104178000</v>
      </c>
      <c r="F276" s="2">
        <f t="array" ref="F276">INDEX([1]Sheet1!$O$2:$O$1823,MATCH($C276,IF([1]Sheet1!$A$2:$A$1823=$A276,[1]Sheet1!$C$2:$C$1823),0))</f>
        <v>50282000</v>
      </c>
      <c r="G276" s="10">
        <f t="shared" si="5"/>
        <v>2508139104</v>
      </c>
    </row>
    <row r="277" spans="1:7" x14ac:dyDescent="0.25">
      <c r="A277" t="s">
        <v>34</v>
      </c>
      <c r="B277" t="s">
        <v>35</v>
      </c>
      <c r="C277">
        <v>1981</v>
      </c>
      <c r="D277" s="2">
        <f t="array" ref="D277">INDEX([1]Sheet1!$M$2:$M$1823,MATCH($C277,IF([1]Sheet1!$A$2:$A$1823=$A277,[1]Sheet1!$C$2:$C$1823),0))</f>
        <v>1422700032</v>
      </c>
      <c r="E277" s="2">
        <f t="array" ref="E277">INDEX([1]Sheet1!$N$2:$N$1823,MATCH($C277,IF([1]Sheet1!$A$2:$A$1823=$A277,[1]Sheet1!$C$2:$C$1823),0))</f>
        <v>42858000</v>
      </c>
      <c r="F277" s="2">
        <f t="array" ref="F277">INDEX([1]Sheet1!$O$2:$O$1823,MATCH($C277,IF([1]Sheet1!$A$2:$A$1823=$A277,[1]Sheet1!$C$2:$C$1823),0))</f>
        <v>35931000</v>
      </c>
      <c r="G277" s="10">
        <f t="shared" si="5"/>
        <v>1501489032</v>
      </c>
    </row>
    <row r="278" spans="1:7" x14ac:dyDescent="0.25">
      <c r="A278" t="s">
        <v>36</v>
      </c>
      <c r="B278" t="s">
        <v>37</v>
      </c>
      <c r="C278">
        <v>1981</v>
      </c>
      <c r="D278" s="2">
        <f t="array" ref="D278">INDEX([1]Sheet1!$M$2:$M$1823,MATCH($C278,IF([1]Sheet1!$A$2:$A$1823=$A278,[1]Sheet1!$C$2:$C$1823),0))</f>
        <v>1068745984</v>
      </c>
      <c r="E278" s="2">
        <f t="array" ref="E278">INDEX([1]Sheet1!$N$2:$N$1823,MATCH($C278,IF([1]Sheet1!$A$2:$A$1823=$A278,[1]Sheet1!$C$2:$C$1823),0))</f>
        <v>34401000</v>
      </c>
      <c r="F278" s="2">
        <f t="array" ref="F278">INDEX([1]Sheet1!$O$2:$O$1823,MATCH($C278,IF([1]Sheet1!$A$2:$A$1823=$A278,[1]Sheet1!$C$2:$C$1823),0))</f>
        <v>14577000</v>
      </c>
      <c r="G278" s="10">
        <f t="shared" si="5"/>
        <v>1117723984</v>
      </c>
    </row>
    <row r="279" spans="1:7" x14ac:dyDescent="0.25">
      <c r="A279" t="s">
        <v>38</v>
      </c>
      <c r="B279" t="s">
        <v>39</v>
      </c>
      <c r="C279">
        <v>1981</v>
      </c>
      <c r="D279" s="2">
        <f t="array" ref="D279">INDEX([1]Sheet1!$M$2:$M$1823,MATCH($C279,IF([1]Sheet1!$A$2:$A$1823=$A279,[1]Sheet1!$C$2:$C$1823),0))</f>
        <v>1239416064</v>
      </c>
      <c r="E279" s="2">
        <f t="array" ref="E279">INDEX([1]Sheet1!$N$2:$N$1823,MATCH($C279,IF([1]Sheet1!$A$2:$A$1823=$A279,[1]Sheet1!$C$2:$C$1823),0))</f>
        <v>149951008</v>
      </c>
      <c r="F279" s="2">
        <f t="array" ref="F279">INDEX([1]Sheet1!$O$2:$O$1823,MATCH($C279,IF([1]Sheet1!$A$2:$A$1823=$A279,[1]Sheet1!$C$2:$C$1823),0))</f>
        <v>31101000</v>
      </c>
      <c r="G279" s="10">
        <f t="shared" si="5"/>
        <v>1420468072</v>
      </c>
    </row>
    <row r="280" spans="1:7" x14ac:dyDescent="0.25">
      <c r="A280" t="s">
        <v>40</v>
      </c>
      <c r="B280" t="s">
        <v>41</v>
      </c>
      <c r="C280">
        <v>1981</v>
      </c>
      <c r="D280" s="2">
        <f t="array" ref="D280">INDEX([1]Sheet1!$M$2:$M$1823,MATCH($C280,IF([1]Sheet1!$A$2:$A$1823=$A280,[1]Sheet1!$C$2:$C$1823),0))</f>
        <v>1890828032</v>
      </c>
      <c r="E280" s="2">
        <f t="array" ref="E280">INDEX([1]Sheet1!$N$2:$N$1823,MATCH($C280,IF([1]Sheet1!$A$2:$A$1823=$A280,[1]Sheet1!$C$2:$C$1823),0))</f>
        <v>136292000</v>
      </c>
      <c r="F280" s="2">
        <f t="array" ref="F280">INDEX([1]Sheet1!$O$2:$O$1823,MATCH($C280,IF([1]Sheet1!$A$2:$A$1823=$A280,[1]Sheet1!$C$2:$C$1823),0))</f>
        <v>37505000</v>
      </c>
      <c r="G280" s="10">
        <f t="shared" si="5"/>
        <v>2064625032</v>
      </c>
    </row>
    <row r="281" spans="1:7" x14ac:dyDescent="0.25">
      <c r="A281" t="s">
        <v>42</v>
      </c>
      <c r="B281" t="s">
        <v>43</v>
      </c>
      <c r="C281">
        <v>1981</v>
      </c>
      <c r="D281" s="2">
        <f t="array" ref="D281">INDEX([1]Sheet1!$M$2:$M$1823,MATCH($C281,IF([1]Sheet1!$A$2:$A$1823=$A281,[1]Sheet1!$C$2:$C$1823),0))</f>
        <v>444814016</v>
      </c>
      <c r="E281" s="2">
        <f t="array" ref="E281">INDEX([1]Sheet1!$N$2:$N$1823,MATCH($C281,IF([1]Sheet1!$A$2:$A$1823=$A281,[1]Sheet1!$C$2:$C$1823),0))</f>
        <v>14194000</v>
      </c>
      <c r="F281" s="2">
        <f t="array" ref="F281">INDEX([1]Sheet1!$O$2:$O$1823,MATCH($C281,IF([1]Sheet1!$A$2:$A$1823=$A281,[1]Sheet1!$C$2:$C$1823),0))</f>
        <v>7017000</v>
      </c>
      <c r="G281" s="10">
        <f t="shared" si="5"/>
        <v>466025016</v>
      </c>
    </row>
    <row r="282" spans="1:7" x14ac:dyDescent="0.25">
      <c r="A282" t="s">
        <v>44</v>
      </c>
      <c r="B282" t="s">
        <v>45</v>
      </c>
      <c r="C282">
        <v>1981</v>
      </c>
      <c r="D282" s="2">
        <f t="array" ref="D282">INDEX([1]Sheet1!$M$2:$M$1823,MATCH($C282,IF([1]Sheet1!$A$2:$A$1823=$A282,[1]Sheet1!$C$2:$C$1823),0))</f>
        <v>2060432000</v>
      </c>
      <c r="E282" s="2">
        <f t="array" ref="E282">INDEX([1]Sheet1!$N$2:$N$1823,MATCH($C282,IF([1]Sheet1!$A$2:$A$1823=$A282,[1]Sheet1!$C$2:$C$1823),0))</f>
        <v>204720992</v>
      </c>
      <c r="F282" s="2">
        <f t="array" ref="F282">INDEX([1]Sheet1!$O$2:$O$1823,MATCH($C282,IF([1]Sheet1!$A$2:$A$1823=$A282,[1]Sheet1!$C$2:$C$1823),0))</f>
        <v>59916000</v>
      </c>
      <c r="G282" s="10">
        <f t="shared" si="5"/>
        <v>2325068992</v>
      </c>
    </row>
    <row r="283" spans="1:7" x14ac:dyDescent="0.25">
      <c r="A283" t="s">
        <v>46</v>
      </c>
      <c r="B283" t="s">
        <v>47</v>
      </c>
      <c r="C283">
        <v>1981</v>
      </c>
      <c r="D283" s="2">
        <f t="array" ref="D283">INDEX([1]Sheet1!$M$2:$M$1823,MATCH($C283,IF([1]Sheet1!$A$2:$A$1823=$A283,[1]Sheet1!$C$2:$C$1823),0))</f>
        <v>2845608960</v>
      </c>
      <c r="E283" s="2">
        <f t="array" ref="E283">INDEX([1]Sheet1!$N$2:$N$1823,MATCH($C283,IF([1]Sheet1!$A$2:$A$1823=$A283,[1]Sheet1!$C$2:$C$1823),0))</f>
        <v>112000000</v>
      </c>
      <c r="F283" s="2">
        <f t="array" ref="F283">INDEX([1]Sheet1!$O$2:$O$1823,MATCH($C283,IF([1]Sheet1!$A$2:$A$1823=$A283,[1]Sheet1!$C$2:$C$1823),0))</f>
        <v>80873000</v>
      </c>
      <c r="G283" s="10">
        <f t="shared" si="5"/>
        <v>3038481960</v>
      </c>
    </row>
    <row r="284" spans="1:7" x14ac:dyDescent="0.25">
      <c r="A284" t="s">
        <v>48</v>
      </c>
      <c r="B284" t="s">
        <v>49</v>
      </c>
      <c r="C284">
        <v>1981</v>
      </c>
      <c r="D284" s="2">
        <f t="array" ref="D284">INDEX([1]Sheet1!$M$2:$M$1823,MATCH($C284,IF([1]Sheet1!$A$2:$A$1823=$A284,[1]Sheet1!$C$2:$C$1823),0))</f>
        <v>4863190016</v>
      </c>
      <c r="E284" s="2">
        <f t="array" ref="E284">INDEX([1]Sheet1!$N$2:$N$1823,MATCH($C284,IF([1]Sheet1!$A$2:$A$1823=$A284,[1]Sheet1!$C$2:$C$1823),0))</f>
        <v>236604000</v>
      </c>
      <c r="F284" s="2">
        <f t="array" ref="F284">INDEX([1]Sheet1!$O$2:$O$1823,MATCH($C284,IF([1]Sheet1!$A$2:$A$1823=$A284,[1]Sheet1!$C$2:$C$1823),0))</f>
        <v>71813000</v>
      </c>
      <c r="G284" s="10">
        <f t="shared" si="5"/>
        <v>5171607016</v>
      </c>
    </row>
    <row r="285" spans="1:7" x14ac:dyDescent="0.25">
      <c r="A285" t="s">
        <v>50</v>
      </c>
      <c r="B285" t="s">
        <v>51</v>
      </c>
      <c r="C285">
        <v>1981</v>
      </c>
      <c r="D285" s="2">
        <f t="array" ref="D285">INDEX([1]Sheet1!$M$2:$M$1823,MATCH($C285,IF([1]Sheet1!$A$2:$A$1823=$A285,[1]Sheet1!$C$2:$C$1823),0))</f>
        <v>2151354112</v>
      </c>
      <c r="E285" s="2">
        <f t="array" ref="E285">INDEX([1]Sheet1!$N$2:$N$1823,MATCH($C285,IF([1]Sheet1!$A$2:$A$1823=$A285,[1]Sheet1!$C$2:$C$1823),0))</f>
        <v>57953000</v>
      </c>
      <c r="F285" s="2">
        <f t="array" ref="F285">INDEX([1]Sheet1!$O$2:$O$1823,MATCH($C285,IF([1]Sheet1!$A$2:$A$1823=$A285,[1]Sheet1!$C$2:$C$1823),0))</f>
        <v>52986000</v>
      </c>
      <c r="G285" s="10">
        <f t="shared" si="5"/>
        <v>2262293112</v>
      </c>
    </row>
    <row r="286" spans="1:7" x14ac:dyDescent="0.25">
      <c r="A286" t="s">
        <v>52</v>
      </c>
      <c r="B286" t="s">
        <v>53</v>
      </c>
      <c r="C286">
        <v>1981</v>
      </c>
      <c r="D286" s="2">
        <f t="array" ref="D286">INDEX([1]Sheet1!$M$2:$M$1823,MATCH($C286,IF([1]Sheet1!$A$2:$A$1823=$A286,[1]Sheet1!$C$2:$C$1823),0))</f>
        <v>845166016</v>
      </c>
      <c r="E286" s="2">
        <f t="array" ref="E286">INDEX([1]Sheet1!$N$2:$N$1823,MATCH($C286,IF([1]Sheet1!$A$2:$A$1823=$A286,[1]Sheet1!$C$2:$C$1823),0))</f>
        <v>43518000</v>
      </c>
      <c r="F286" s="2">
        <f t="array" ref="F286">INDEX([1]Sheet1!$O$2:$O$1823,MATCH($C286,IF([1]Sheet1!$A$2:$A$1823=$A286,[1]Sheet1!$C$2:$C$1823),0))</f>
        <v>11499000</v>
      </c>
      <c r="G286" s="10">
        <f t="shared" si="5"/>
        <v>900183016</v>
      </c>
    </row>
    <row r="287" spans="1:7" x14ac:dyDescent="0.25">
      <c r="A287" t="s">
        <v>54</v>
      </c>
      <c r="B287" t="s">
        <v>55</v>
      </c>
      <c r="C287">
        <v>1981</v>
      </c>
      <c r="D287" s="2">
        <f t="array" ref="D287">INDEX([1]Sheet1!$M$2:$M$1823,MATCH($C287,IF([1]Sheet1!$A$2:$A$1823=$A287,[1]Sheet1!$C$2:$C$1823),0))</f>
        <v>1939420032</v>
      </c>
      <c r="E287" s="2">
        <f t="array" ref="E287">INDEX([1]Sheet1!$N$2:$N$1823,MATCH($C287,IF([1]Sheet1!$A$2:$A$1823=$A287,[1]Sheet1!$C$2:$C$1823),0))</f>
        <v>59222000</v>
      </c>
      <c r="F287" s="2">
        <f t="array" ref="F287">INDEX([1]Sheet1!$O$2:$O$1823,MATCH($C287,IF([1]Sheet1!$A$2:$A$1823=$A287,[1]Sheet1!$C$2:$C$1823),0))</f>
        <v>37696000</v>
      </c>
      <c r="G287" s="10">
        <f t="shared" si="5"/>
        <v>2036338032</v>
      </c>
    </row>
    <row r="288" spans="1:7" x14ac:dyDescent="0.25">
      <c r="A288" t="s">
        <v>56</v>
      </c>
      <c r="B288" t="s">
        <v>57</v>
      </c>
      <c r="C288">
        <v>1981</v>
      </c>
      <c r="D288" s="2">
        <f t="array" ref="D288">INDEX([1]Sheet1!$M$2:$M$1823,MATCH($C288,IF([1]Sheet1!$A$2:$A$1823=$A288,[1]Sheet1!$C$2:$C$1823),0))</f>
        <v>451288000</v>
      </c>
      <c r="E288" s="2">
        <f t="array" ref="E288">INDEX([1]Sheet1!$N$2:$N$1823,MATCH($C288,IF([1]Sheet1!$A$2:$A$1823=$A288,[1]Sheet1!$C$2:$C$1823),0))</f>
        <v>14273000</v>
      </c>
      <c r="F288" s="2">
        <f t="array" ref="F288">INDEX([1]Sheet1!$O$2:$O$1823,MATCH($C288,IF([1]Sheet1!$A$2:$A$1823=$A288,[1]Sheet1!$C$2:$C$1823),0))</f>
        <v>8879000</v>
      </c>
      <c r="G288" s="10">
        <f t="shared" si="5"/>
        <v>474440000</v>
      </c>
    </row>
    <row r="289" spans="1:7" x14ac:dyDescent="0.25">
      <c r="A289" t="s">
        <v>58</v>
      </c>
      <c r="B289" t="s">
        <v>59</v>
      </c>
      <c r="C289">
        <v>1981</v>
      </c>
      <c r="D289" s="2">
        <f t="array" ref="D289">INDEX([1]Sheet1!$M$2:$M$1823,MATCH($C289,IF([1]Sheet1!$A$2:$A$1823=$A289,[1]Sheet1!$C$2:$C$1823),0))</f>
        <v>753318016</v>
      </c>
      <c r="E289" s="2">
        <f t="array" ref="E289">INDEX([1]Sheet1!$N$2:$N$1823,MATCH($C289,IF([1]Sheet1!$A$2:$A$1823=$A289,[1]Sheet1!$C$2:$C$1823),0))</f>
        <v>31523000</v>
      </c>
      <c r="F289" s="2">
        <f t="array" ref="F289">INDEX([1]Sheet1!$O$2:$O$1823,MATCH($C289,IF([1]Sheet1!$A$2:$A$1823=$A289,[1]Sheet1!$C$2:$C$1823),0))</f>
        <v>12389000</v>
      </c>
      <c r="G289" s="10">
        <f t="shared" si="5"/>
        <v>797230016</v>
      </c>
    </row>
    <row r="290" spans="1:7" x14ac:dyDescent="0.25">
      <c r="A290" t="s">
        <v>60</v>
      </c>
      <c r="B290" t="s">
        <v>61</v>
      </c>
      <c r="C290">
        <v>1981</v>
      </c>
      <c r="D290" s="2">
        <f t="array" ref="D290">INDEX([1]Sheet1!$M$2:$M$1823,MATCH($C290,IF([1]Sheet1!$A$2:$A$1823=$A290,[1]Sheet1!$C$2:$C$1823),0))</f>
        <v>378208000</v>
      </c>
      <c r="E290" s="2">
        <f t="array" ref="E290">INDEX([1]Sheet1!$N$2:$N$1823,MATCH($C290,IF([1]Sheet1!$A$2:$A$1823=$A290,[1]Sheet1!$C$2:$C$1823),0))</f>
        <v>10215000</v>
      </c>
      <c r="F290" s="2">
        <f t="array" ref="F290">INDEX([1]Sheet1!$O$2:$O$1823,MATCH($C290,IF([1]Sheet1!$A$2:$A$1823=$A290,[1]Sheet1!$C$2:$C$1823),0))</f>
        <v>7249000</v>
      </c>
      <c r="G290" s="10">
        <f t="shared" si="5"/>
        <v>395672000</v>
      </c>
    </row>
    <row r="291" spans="1:7" x14ac:dyDescent="0.25">
      <c r="A291" t="s">
        <v>62</v>
      </c>
      <c r="B291" t="s">
        <v>63</v>
      </c>
      <c r="C291">
        <v>1981</v>
      </c>
      <c r="D291" s="2">
        <f t="array" ref="D291">INDEX([1]Sheet1!$M$2:$M$1823,MATCH($C291,IF([1]Sheet1!$A$2:$A$1823=$A291,[1]Sheet1!$C$2:$C$1823),0))</f>
        <v>372481984</v>
      </c>
      <c r="E291" s="2">
        <f t="array" ref="E291">INDEX([1]Sheet1!$N$2:$N$1823,MATCH($C291,IF([1]Sheet1!$A$2:$A$1823=$A291,[1]Sheet1!$C$2:$C$1823),0))</f>
        <v>10489000</v>
      </c>
      <c r="F291" s="2">
        <f t="array" ref="F291">INDEX([1]Sheet1!$O$2:$O$1823,MATCH($C291,IF([1]Sheet1!$A$2:$A$1823=$A291,[1]Sheet1!$C$2:$C$1823),0))</f>
        <v>8242000</v>
      </c>
      <c r="G291" s="10">
        <f t="shared" si="5"/>
        <v>391212984</v>
      </c>
    </row>
    <row r="292" spans="1:7" x14ac:dyDescent="0.25">
      <c r="A292" t="s">
        <v>64</v>
      </c>
      <c r="B292" t="s">
        <v>65</v>
      </c>
      <c r="C292">
        <v>1981</v>
      </c>
      <c r="D292" s="2">
        <f t="array" ref="D292">INDEX([1]Sheet1!$M$2:$M$1823,MATCH($C292,IF([1]Sheet1!$A$2:$A$1823=$A292,[1]Sheet1!$C$2:$C$1823),0))</f>
        <v>3930577920</v>
      </c>
      <c r="E292" s="2">
        <f t="array" ref="E292">INDEX([1]Sheet1!$N$2:$N$1823,MATCH($C292,IF([1]Sheet1!$A$2:$A$1823=$A292,[1]Sheet1!$C$2:$C$1823),0))</f>
        <v>268044000</v>
      </c>
      <c r="F292" s="2">
        <f t="array" ref="F292">INDEX([1]Sheet1!$O$2:$O$1823,MATCH($C292,IF([1]Sheet1!$A$2:$A$1823=$A292,[1]Sheet1!$C$2:$C$1823),0))</f>
        <v>79362000</v>
      </c>
      <c r="G292" s="10">
        <f t="shared" si="5"/>
        <v>4277983920</v>
      </c>
    </row>
    <row r="293" spans="1:7" x14ac:dyDescent="0.25">
      <c r="A293" t="s">
        <v>66</v>
      </c>
      <c r="B293" t="s">
        <v>67</v>
      </c>
      <c r="C293">
        <v>1981</v>
      </c>
      <c r="D293" s="2">
        <f t="array" ref="D293">INDEX([1]Sheet1!$M$2:$M$1823,MATCH($C293,IF([1]Sheet1!$A$2:$A$1823=$A293,[1]Sheet1!$C$2:$C$1823),0))</f>
        <v>727830016</v>
      </c>
      <c r="E293" s="2">
        <f t="array" ref="E293">INDEX([1]Sheet1!$N$2:$N$1823,MATCH($C293,IF([1]Sheet1!$A$2:$A$1823=$A293,[1]Sheet1!$C$2:$C$1823),0))</f>
        <v>26071000</v>
      </c>
      <c r="F293" s="2">
        <f t="array" ref="F293">INDEX([1]Sheet1!$O$2:$O$1823,MATCH($C293,IF([1]Sheet1!$A$2:$A$1823=$A293,[1]Sheet1!$C$2:$C$1823),0))</f>
        <v>8484000</v>
      </c>
      <c r="G293" s="10">
        <f t="shared" si="5"/>
        <v>762385016</v>
      </c>
    </row>
    <row r="294" spans="1:7" x14ac:dyDescent="0.25">
      <c r="A294" t="s">
        <v>68</v>
      </c>
      <c r="B294" t="s">
        <v>69</v>
      </c>
      <c r="C294">
        <v>1981</v>
      </c>
      <c r="D294" s="2">
        <f t="array" ref="D294">INDEX([1]Sheet1!$M$2:$M$1823,MATCH($C294,IF([1]Sheet1!$A$2:$A$1823=$A294,[1]Sheet1!$C$2:$C$1823),0))</f>
        <v>9608857600</v>
      </c>
      <c r="E294" s="2">
        <f t="array" ref="E294">INDEX([1]Sheet1!$N$2:$N$1823,MATCH($C294,IF([1]Sheet1!$A$2:$A$1823=$A294,[1]Sheet1!$C$2:$C$1823),0))</f>
        <v>671177984</v>
      </c>
      <c r="F294" s="2">
        <f t="array" ref="F294">INDEX([1]Sheet1!$O$2:$O$1823,MATCH($C294,IF([1]Sheet1!$A$2:$A$1823=$A294,[1]Sheet1!$C$2:$C$1823),0))</f>
        <v>191156000</v>
      </c>
      <c r="G294" s="10">
        <f t="shared" si="5"/>
        <v>10471191584</v>
      </c>
    </row>
    <row r="295" spans="1:7" x14ac:dyDescent="0.25">
      <c r="A295" t="s">
        <v>70</v>
      </c>
      <c r="B295" t="s">
        <v>71</v>
      </c>
      <c r="C295">
        <v>1981</v>
      </c>
      <c r="D295" s="2">
        <f t="array" ref="D295">INDEX([1]Sheet1!$M$2:$M$1823,MATCH($C295,IF([1]Sheet1!$A$2:$A$1823=$A295,[1]Sheet1!$C$2:$C$1823),0))</f>
        <v>2400880896</v>
      </c>
      <c r="E295" s="2">
        <f t="array" ref="E295">INDEX([1]Sheet1!$N$2:$N$1823,MATCH($C295,IF([1]Sheet1!$A$2:$A$1823=$A295,[1]Sheet1!$C$2:$C$1823),0))</f>
        <v>106544000</v>
      </c>
      <c r="F295" s="2">
        <f t="array" ref="F295">INDEX([1]Sheet1!$O$2:$O$1823,MATCH($C295,IF([1]Sheet1!$A$2:$A$1823=$A295,[1]Sheet1!$C$2:$C$1823),0))</f>
        <v>39225000</v>
      </c>
      <c r="G295" s="10">
        <f t="shared" si="5"/>
        <v>2546649896</v>
      </c>
    </row>
    <row r="296" spans="1:7" x14ac:dyDescent="0.25">
      <c r="A296" t="s">
        <v>72</v>
      </c>
      <c r="B296" t="s">
        <v>73</v>
      </c>
      <c r="C296">
        <v>1981</v>
      </c>
      <c r="D296" s="2">
        <f t="array" ref="D296">INDEX([1]Sheet1!$M$2:$M$1823,MATCH($C296,IF([1]Sheet1!$A$2:$A$1823=$A296,[1]Sheet1!$C$2:$C$1823),0))</f>
        <v>296025984</v>
      </c>
      <c r="E296" s="2">
        <f t="array" ref="E296">INDEX([1]Sheet1!$N$2:$N$1823,MATCH($C296,IF([1]Sheet1!$A$2:$A$1823=$A296,[1]Sheet1!$C$2:$C$1823),0))</f>
        <v>15559000</v>
      </c>
      <c r="F296" s="2">
        <f t="array" ref="F296">INDEX([1]Sheet1!$O$2:$O$1823,MATCH($C296,IF([1]Sheet1!$A$2:$A$1823=$A296,[1]Sheet1!$C$2:$C$1823),0))</f>
        <v>3687000</v>
      </c>
      <c r="G296" s="10">
        <f t="shared" si="5"/>
        <v>315271984</v>
      </c>
    </row>
    <row r="297" spans="1:7" x14ac:dyDescent="0.25">
      <c r="A297" t="s">
        <v>74</v>
      </c>
      <c r="B297" t="s">
        <v>75</v>
      </c>
      <c r="C297">
        <v>1981</v>
      </c>
      <c r="D297" s="2">
        <f t="array" ref="D297">INDEX([1]Sheet1!$M$2:$M$1823,MATCH($C297,IF([1]Sheet1!$A$2:$A$1823=$A297,[1]Sheet1!$C$2:$C$1823),0))</f>
        <v>4733471232</v>
      </c>
      <c r="E297" s="2">
        <f t="array" ref="E297">INDEX([1]Sheet1!$N$2:$N$1823,MATCH($C297,IF([1]Sheet1!$A$2:$A$1823=$A297,[1]Sheet1!$C$2:$C$1823),0))</f>
        <v>94343000</v>
      </c>
      <c r="F297" s="2">
        <f t="array" ref="F297">INDEX([1]Sheet1!$O$2:$O$1823,MATCH($C297,IF([1]Sheet1!$A$2:$A$1823=$A297,[1]Sheet1!$C$2:$C$1823),0))</f>
        <v>91074000</v>
      </c>
      <c r="G297" s="10">
        <f t="shared" si="5"/>
        <v>4918888232</v>
      </c>
    </row>
    <row r="298" spans="1:7" x14ac:dyDescent="0.25">
      <c r="A298" t="s">
        <v>76</v>
      </c>
      <c r="B298" t="s">
        <v>77</v>
      </c>
      <c r="C298">
        <v>1981</v>
      </c>
      <c r="D298" s="2">
        <f t="array" ref="D298">INDEX([1]Sheet1!$M$2:$M$1823,MATCH($C298,IF([1]Sheet1!$A$2:$A$1823=$A298,[1]Sheet1!$C$2:$C$1823),0))</f>
        <v>1317276032</v>
      </c>
      <c r="E298" s="2">
        <f t="array" ref="E298">INDEX([1]Sheet1!$N$2:$N$1823,MATCH($C298,IF([1]Sheet1!$A$2:$A$1823=$A298,[1]Sheet1!$C$2:$C$1823),0))</f>
        <v>59421000</v>
      </c>
      <c r="F298" s="2">
        <f t="array" ref="F298">INDEX([1]Sheet1!$O$2:$O$1823,MATCH($C298,IF([1]Sheet1!$A$2:$A$1823=$A298,[1]Sheet1!$C$2:$C$1823),0))</f>
        <v>14225000</v>
      </c>
      <c r="G298" s="10">
        <f t="shared" si="5"/>
        <v>1390922032</v>
      </c>
    </row>
    <row r="299" spans="1:7" x14ac:dyDescent="0.25">
      <c r="A299" t="s">
        <v>78</v>
      </c>
      <c r="B299" t="s">
        <v>79</v>
      </c>
      <c r="C299">
        <v>1981</v>
      </c>
      <c r="D299" s="2">
        <f t="array" ref="D299">INDEX([1]Sheet1!$M$2:$M$1823,MATCH($C299,IF([1]Sheet1!$A$2:$A$1823=$A299,[1]Sheet1!$C$2:$C$1823),0))</f>
        <v>1568390016</v>
      </c>
      <c r="E299" s="2">
        <f t="array" ref="E299">INDEX([1]Sheet1!$N$2:$N$1823,MATCH($C299,IF([1]Sheet1!$A$2:$A$1823=$A299,[1]Sheet1!$C$2:$C$1823),0))</f>
        <v>37712000</v>
      </c>
      <c r="F299" s="2">
        <f t="array" ref="F299">INDEX([1]Sheet1!$O$2:$O$1823,MATCH($C299,IF([1]Sheet1!$A$2:$A$1823=$A299,[1]Sheet1!$C$2:$C$1823),0))</f>
        <v>22828000</v>
      </c>
      <c r="G299" s="10">
        <f t="shared" si="5"/>
        <v>1628930016</v>
      </c>
    </row>
    <row r="300" spans="1:7" x14ac:dyDescent="0.25">
      <c r="A300" t="s">
        <v>80</v>
      </c>
      <c r="B300" t="s">
        <v>81</v>
      </c>
      <c r="C300">
        <v>1981</v>
      </c>
      <c r="D300" s="2">
        <f t="array" ref="D300">INDEX([1]Sheet1!$M$2:$M$1823,MATCH($C300,IF([1]Sheet1!$A$2:$A$1823=$A300,[1]Sheet1!$C$2:$C$1823),0))</f>
        <v>5238584832</v>
      </c>
      <c r="E300" s="2">
        <f t="array" ref="E300">INDEX([1]Sheet1!$N$2:$N$1823,MATCH($C300,IF([1]Sheet1!$A$2:$A$1823=$A300,[1]Sheet1!$C$2:$C$1823),0))</f>
        <v>238626000</v>
      </c>
      <c r="F300" s="2">
        <f t="array" ref="F300">INDEX([1]Sheet1!$O$2:$O$1823,MATCH($C300,IF([1]Sheet1!$A$2:$A$1823=$A300,[1]Sheet1!$C$2:$C$1823),0))</f>
        <v>52125000</v>
      </c>
      <c r="G300" s="10">
        <f t="shared" si="5"/>
        <v>5529335832</v>
      </c>
    </row>
    <row r="301" spans="1:7" x14ac:dyDescent="0.25">
      <c r="A301" t="s">
        <v>82</v>
      </c>
      <c r="B301" t="s">
        <v>83</v>
      </c>
      <c r="C301">
        <v>1981</v>
      </c>
      <c r="D301" s="2">
        <f t="array" ref="D301">INDEX([1]Sheet1!$M$2:$M$1823,MATCH($C301,IF([1]Sheet1!$A$2:$A$1823=$A301,[1]Sheet1!$C$2:$C$1823),0))</f>
        <v>387041984</v>
      </c>
      <c r="E301" s="2">
        <f t="array" ref="E301">INDEX([1]Sheet1!$N$2:$N$1823,MATCH($C301,IF([1]Sheet1!$A$2:$A$1823=$A301,[1]Sheet1!$C$2:$C$1823),0))</f>
        <v>60719000</v>
      </c>
      <c r="F301" s="2">
        <f t="array" ref="F301">INDEX([1]Sheet1!$O$2:$O$1823,MATCH($C301,IF([1]Sheet1!$A$2:$A$1823=$A301,[1]Sheet1!$C$2:$C$1823),0))</f>
        <v>7228000</v>
      </c>
      <c r="G301" s="10">
        <f t="shared" si="5"/>
        <v>454988984</v>
      </c>
    </row>
    <row r="302" spans="1:7" x14ac:dyDescent="0.25">
      <c r="A302" t="s">
        <v>84</v>
      </c>
      <c r="B302" t="s">
        <v>85</v>
      </c>
      <c r="C302">
        <v>1981</v>
      </c>
      <c r="D302" s="2">
        <f t="array" ref="D302">INDEX([1]Sheet1!$M$2:$M$1823,MATCH($C302,IF([1]Sheet1!$A$2:$A$1823=$A302,[1]Sheet1!$C$2:$C$1823),0))</f>
        <v>1319828992</v>
      </c>
      <c r="E302" s="2">
        <f t="array" ref="E302">INDEX([1]Sheet1!$N$2:$N$1823,MATCH($C302,IF([1]Sheet1!$A$2:$A$1823=$A302,[1]Sheet1!$C$2:$C$1823),0))</f>
        <v>138504992</v>
      </c>
      <c r="F302" s="2">
        <f t="array" ref="F302">INDEX([1]Sheet1!$O$2:$O$1823,MATCH($C302,IF([1]Sheet1!$A$2:$A$1823=$A302,[1]Sheet1!$C$2:$C$1823),0))</f>
        <v>13378000</v>
      </c>
      <c r="G302" s="10">
        <f t="shared" si="5"/>
        <v>1471711984</v>
      </c>
    </row>
    <row r="303" spans="1:7" x14ac:dyDescent="0.25">
      <c r="A303" t="s">
        <v>86</v>
      </c>
      <c r="B303" t="s">
        <v>87</v>
      </c>
      <c r="C303">
        <v>1981</v>
      </c>
      <c r="D303" s="2">
        <f t="array" ref="D303">INDEX([1]Sheet1!$M$2:$M$1823,MATCH($C303,IF([1]Sheet1!$A$2:$A$1823=$A303,[1]Sheet1!$C$2:$C$1823),0))</f>
        <v>308326016</v>
      </c>
      <c r="E303" s="2">
        <f t="array" ref="E303">INDEX([1]Sheet1!$N$2:$N$1823,MATCH($C303,IF([1]Sheet1!$A$2:$A$1823=$A303,[1]Sheet1!$C$2:$C$1823),0))</f>
        <v>9666000</v>
      </c>
      <c r="F303" s="2">
        <f t="array" ref="F303">INDEX([1]Sheet1!$O$2:$O$1823,MATCH($C303,IF([1]Sheet1!$A$2:$A$1823=$A303,[1]Sheet1!$C$2:$C$1823),0))</f>
        <v>4774000</v>
      </c>
      <c r="G303" s="10">
        <f t="shared" si="5"/>
        <v>322766016</v>
      </c>
    </row>
    <row r="304" spans="1:7" x14ac:dyDescent="0.25">
      <c r="A304" t="s">
        <v>88</v>
      </c>
      <c r="B304" t="s">
        <v>89</v>
      </c>
      <c r="C304">
        <v>1981</v>
      </c>
      <c r="D304" s="2">
        <f t="array" ref="D304">INDEX([1]Sheet1!$M$2:$M$1823,MATCH($C304,IF([1]Sheet1!$A$2:$A$1823=$A304,[1]Sheet1!$C$2:$C$1823),0))</f>
        <v>1484382976</v>
      </c>
      <c r="E304" s="2">
        <f t="array" ref="E304">INDEX([1]Sheet1!$N$2:$N$1823,MATCH($C304,IF([1]Sheet1!$A$2:$A$1823=$A304,[1]Sheet1!$C$2:$C$1823),0))</f>
        <v>173838000</v>
      </c>
      <c r="F304" s="2">
        <f t="array" ref="F304">INDEX([1]Sheet1!$O$2:$O$1823,MATCH($C304,IF([1]Sheet1!$A$2:$A$1823=$A304,[1]Sheet1!$C$2:$C$1823),0))</f>
        <v>26892000</v>
      </c>
      <c r="G304" s="10">
        <f t="shared" si="5"/>
        <v>1685112976</v>
      </c>
    </row>
    <row r="305" spans="1:7" x14ac:dyDescent="0.25">
      <c r="A305" t="s">
        <v>90</v>
      </c>
      <c r="B305" t="s">
        <v>91</v>
      </c>
      <c r="C305">
        <v>1981</v>
      </c>
      <c r="D305" s="2">
        <f t="array" ref="D305">INDEX([1]Sheet1!$M$2:$M$1823,MATCH($C305,IF([1]Sheet1!$A$2:$A$1823=$A305,[1]Sheet1!$C$2:$C$1823),0))</f>
        <v>6490657792</v>
      </c>
      <c r="E305" s="2">
        <f t="array" ref="E305">INDEX([1]Sheet1!$N$2:$N$1823,MATCH($C305,IF([1]Sheet1!$A$2:$A$1823=$A305,[1]Sheet1!$C$2:$C$1823),0))</f>
        <v>135591008</v>
      </c>
      <c r="F305" s="2">
        <f t="array" ref="F305">INDEX([1]Sheet1!$O$2:$O$1823,MATCH($C305,IF([1]Sheet1!$A$2:$A$1823=$A305,[1]Sheet1!$C$2:$C$1823),0))</f>
        <v>116458000</v>
      </c>
      <c r="G305" s="10">
        <f t="shared" si="5"/>
        <v>6742706800</v>
      </c>
    </row>
    <row r="306" spans="1:7" x14ac:dyDescent="0.25">
      <c r="A306" t="s">
        <v>2</v>
      </c>
      <c r="B306" t="s">
        <v>3</v>
      </c>
      <c r="C306">
        <v>1981</v>
      </c>
      <c r="D306" s="2">
        <f t="array" ref="D306">INDEX([1]Sheet1!$M$2:$M$1823,MATCH($C306,IF([1]Sheet1!$A$2:$A$1823=$A306,[1]Sheet1!$C$2:$C$1823),0))</f>
        <v>105662947328</v>
      </c>
      <c r="E306" s="2">
        <f t="array" ref="E306">INDEX([1]Sheet1!$N$2:$N$1823,MATCH($C306,IF([1]Sheet1!$A$2:$A$1823=$A306,[1]Sheet1!$C$2:$C$1823),0))</f>
        <v>4944006144</v>
      </c>
      <c r="F306" s="2">
        <f t="array" ref="F306">INDEX([1]Sheet1!$O$2:$O$1823,MATCH($C306,IF([1]Sheet1!$A$2:$A$1823=$A306,[1]Sheet1!$C$2:$C$1823),0))</f>
        <v>2023830016</v>
      </c>
      <c r="G306" s="10">
        <f t="shared" si="5"/>
        <v>112630783488</v>
      </c>
    </row>
    <row r="307" spans="1:7" x14ac:dyDescent="0.25">
      <c r="A307" t="s">
        <v>92</v>
      </c>
      <c r="B307" t="s">
        <v>93</v>
      </c>
      <c r="C307">
        <v>1981</v>
      </c>
      <c r="D307" s="2">
        <f t="array" ref="D307">INDEX([1]Sheet1!$M$2:$M$1823,MATCH($C307,IF([1]Sheet1!$A$2:$A$1823=$A307,[1]Sheet1!$C$2:$C$1823),0))</f>
        <v>804916992</v>
      </c>
      <c r="E307" s="2">
        <f t="array" ref="E307">INDEX([1]Sheet1!$N$2:$N$1823,MATCH($C307,IF([1]Sheet1!$A$2:$A$1823=$A307,[1]Sheet1!$C$2:$C$1823),0))</f>
        <v>24119000</v>
      </c>
      <c r="F307" s="2">
        <f t="array" ref="F307">INDEX([1]Sheet1!$O$2:$O$1823,MATCH($C307,IF([1]Sheet1!$A$2:$A$1823=$A307,[1]Sheet1!$C$2:$C$1823),0))</f>
        <v>15027000</v>
      </c>
      <c r="G307" s="10">
        <f t="shared" si="5"/>
        <v>844062992</v>
      </c>
    </row>
    <row r="308" spans="1:7" x14ac:dyDescent="0.25">
      <c r="A308" t="s">
        <v>94</v>
      </c>
      <c r="B308" t="s">
        <v>95</v>
      </c>
      <c r="C308">
        <v>1981</v>
      </c>
      <c r="D308" s="2">
        <f t="array" ref="D308">INDEX([1]Sheet1!$M$2:$M$1823,MATCH($C308,IF([1]Sheet1!$A$2:$A$1823=$A308,[1]Sheet1!$C$2:$C$1823),0))</f>
        <v>213544992</v>
      </c>
      <c r="E308" s="2">
        <f t="array" ref="E308">INDEX([1]Sheet1!$N$2:$N$1823,MATCH($C308,IF([1]Sheet1!$A$2:$A$1823=$A308,[1]Sheet1!$C$2:$C$1823),0))</f>
        <v>17963000</v>
      </c>
      <c r="F308" s="2">
        <f t="array" ref="F308">INDEX([1]Sheet1!$O$2:$O$1823,MATCH($C308,IF([1]Sheet1!$A$2:$A$1823=$A308,[1]Sheet1!$C$2:$C$1823),0))</f>
        <v>4790000</v>
      </c>
      <c r="G308" s="10">
        <f t="shared" si="5"/>
        <v>236297992</v>
      </c>
    </row>
    <row r="309" spans="1:7" x14ac:dyDescent="0.25">
      <c r="A309" t="s">
        <v>96</v>
      </c>
      <c r="B309" t="s">
        <v>97</v>
      </c>
      <c r="C309">
        <v>1981</v>
      </c>
      <c r="D309" s="2">
        <f t="array" ref="D309">INDEX([1]Sheet1!$M$2:$M$1823,MATCH($C309,IF([1]Sheet1!$A$2:$A$1823=$A309,[1]Sheet1!$C$2:$C$1823),0))</f>
        <v>2358365952</v>
      </c>
      <c r="E309" s="2">
        <f t="array" ref="E309">INDEX([1]Sheet1!$N$2:$N$1823,MATCH($C309,IF([1]Sheet1!$A$2:$A$1823=$A309,[1]Sheet1!$C$2:$C$1823),0))</f>
        <v>91463000</v>
      </c>
      <c r="F309" s="2">
        <f t="array" ref="F309">INDEX([1]Sheet1!$O$2:$O$1823,MATCH($C309,IF([1]Sheet1!$A$2:$A$1823=$A309,[1]Sheet1!$C$2:$C$1823),0))</f>
        <v>45882000</v>
      </c>
      <c r="G309" s="10">
        <f t="shared" si="5"/>
        <v>2495710952</v>
      </c>
    </row>
    <row r="310" spans="1:7" x14ac:dyDescent="0.25">
      <c r="A310" t="s">
        <v>98</v>
      </c>
      <c r="B310" t="s">
        <v>99</v>
      </c>
      <c r="C310">
        <v>1981</v>
      </c>
      <c r="D310" s="2">
        <f t="array" ref="D310">INDEX([1]Sheet1!$M$2:$M$1823,MATCH($C310,IF([1]Sheet1!$A$2:$A$1823=$A310,[1]Sheet1!$C$2:$C$1823),0))</f>
        <v>2640664064</v>
      </c>
      <c r="E310" s="2">
        <f t="array" ref="E310">INDEX([1]Sheet1!$N$2:$N$1823,MATCH($C310,IF([1]Sheet1!$A$2:$A$1823=$A310,[1]Sheet1!$C$2:$C$1823),0))</f>
        <v>96680000</v>
      </c>
      <c r="F310" s="2">
        <f t="array" ref="F310">INDEX([1]Sheet1!$O$2:$O$1823,MATCH($C310,IF([1]Sheet1!$A$2:$A$1823=$A310,[1]Sheet1!$C$2:$C$1823),0))</f>
        <v>58524000</v>
      </c>
      <c r="G310" s="10">
        <f t="shared" ref="G310:G373" si="6">D310+E310+F310</f>
        <v>2795868064</v>
      </c>
    </row>
    <row r="311" spans="1:7" x14ac:dyDescent="0.25">
      <c r="A311" t="s">
        <v>100</v>
      </c>
      <c r="B311" t="s">
        <v>101</v>
      </c>
      <c r="C311">
        <v>1981</v>
      </c>
      <c r="D311" s="2">
        <f t="array" ref="D311">INDEX([1]Sheet1!$M$2:$M$1823,MATCH($C311,IF([1]Sheet1!$A$2:$A$1823=$A311,[1]Sheet1!$C$2:$C$1823),0))</f>
        <v>866531968</v>
      </c>
      <c r="E311" s="2">
        <f t="array" ref="E311">INDEX([1]Sheet1!$N$2:$N$1823,MATCH($C311,IF([1]Sheet1!$A$2:$A$1823=$A311,[1]Sheet1!$C$2:$C$1823),0))</f>
        <v>48641000</v>
      </c>
      <c r="F311" s="2">
        <f t="array" ref="F311">INDEX([1]Sheet1!$O$2:$O$1823,MATCH($C311,IF([1]Sheet1!$A$2:$A$1823=$A311,[1]Sheet1!$C$2:$C$1823),0))</f>
        <v>10282000</v>
      </c>
      <c r="G311" s="10">
        <f t="shared" si="6"/>
        <v>925454968</v>
      </c>
    </row>
    <row r="312" spans="1:7" x14ac:dyDescent="0.25">
      <c r="A312" t="s">
        <v>102</v>
      </c>
      <c r="B312" t="s">
        <v>103</v>
      </c>
      <c r="C312">
        <v>1981</v>
      </c>
      <c r="D312" s="2">
        <f t="array" ref="D312">INDEX([1]Sheet1!$M$2:$M$1823,MATCH($C312,IF([1]Sheet1!$A$2:$A$1823=$A312,[1]Sheet1!$C$2:$C$1823),0))</f>
        <v>2336510976</v>
      </c>
      <c r="E312" s="2">
        <f t="array" ref="E312">INDEX([1]Sheet1!$N$2:$N$1823,MATCH($C312,IF([1]Sheet1!$A$2:$A$1823=$A312,[1]Sheet1!$C$2:$C$1823),0))</f>
        <v>72637000</v>
      </c>
      <c r="F312" s="2">
        <f t="array" ref="F312">INDEX([1]Sheet1!$O$2:$O$1823,MATCH($C312,IF([1]Sheet1!$A$2:$A$1823=$A312,[1]Sheet1!$C$2:$C$1823),0))</f>
        <v>55595000</v>
      </c>
      <c r="G312" s="10">
        <f t="shared" si="6"/>
        <v>2464742976</v>
      </c>
    </row>
    <row r="313" spans="1:7" x14ac:dyDescent="0.25">
      <c r="A313" t="s">
        <v>104</v>
      </c>
      <c r="B313" t="s">
        <v>105</v>
      </c>
      <c r="C313">
        <v>1981</v>
      </c>
      <c r="D313" s="2">
        <f t="array" ref="D313">INDEX([1]Sheet1!$M$2:$M$1823,MATCH($C313,IF([1]Sheet1!$A$2:$A$1823=$A313,[1]Sheet1!$C$2:$C$1823),0))</f>
        <v>374761984</v>
      </c>
      <c r="E313" s="2">
        <f t="array" ref="E313">INDEX([1]Sheet1!$N$2:$N$1823,MATCH($C313,IF([1]Sheet1!$A$2:$A$1823=$A313,[1]Sheet1!$C$2:$C$1823),0))</f>
        <v>4659000</v>
      </c>
      <c r="F313" s="2">
        <f t="array" ref="F313">INDEX([1]Sheet1!$O$2:$O$1823,MATCH($C313,IF([1]Sheet1!$A$2:$A$1823=$A313,[1]Sheet1!$C$2:$C$1823),0))</f>
        <v>5934000</v>
      </c>
      <c r="G313" s="10">
        <f t="shared" si="6"/>
        <v>385354984</v>
      </c>
    </row>
    <row r="314" spans="1:7" x14ac:dyDescent="0.25">
      <c r="A314" t="s">
        <v>4</v>
      </c>
      <c r="B314" t="s">
        <v>5</v>
      </c>
      <c r="C314">
        <v>1982</v>
      </c>
      <c r="D314" s="2">
        <f t="array" ref="D314">INDEX([1]Sheet1!$M$2:$M$1823,MATCH($C314,IF([1]Sheet1!$A$2:$A$1823=$A314,[1]Sheet1!$C$2:$C$1823),0))</f>
        <v>1510976000</v>
      </c>
      <c r="E314" s="2">
        <f t="array" ref="E314">INDEX([1]Sheet1!$N$2:$N$1823,MATCH($C314,IF([1]Sheet1!$A$2:$A$1823=$A314,[1]Sheet1!$C$2:$C$1823),0))</f>
        <v>200242000</v>
      </c>
      <c r="F314" s="2">
        <f t="array" ref="F314">INDEX([1]Sheet1!$O$2:$O$1823,MATCH($C314,IF([1]Sheet1!$A$2:$A$1823=$A314,[1]Sheet1!$C$2:$C$1823),0))</f>
        <v>23183000</v>
      </c>
      <c r="G314" s="10">
        <f t="shared" si="6"/>
        <v>1734401000</v>
      </c>
    </row>
    <row r="315" spans="1:7" x14ac:dyDescent="0.25">
      <c r="A315" t="s">
        <v>6</v>
      </c>
      <c r="B315" t="s">
        <v>7</v>
      </c>
      <c r="C315">
        <v>1982</v>
      </c>
      <c r="D315" s="2">
        <f t="array" ref="D315">INDEX([1]Sheet1!$M$2:$M$1823,MATCH($C315,IF([1]Sheet1!$A$2:$A$1823=$A315,[1]Sheet1!$C$2:$C$1823),0))</f>
        <v>762750976</v>
      </c>
      <c r="E315" s="2">
        <f t="array" ref="E315">INDEX([1]Sheet1!$N$2:$N$1823,MATCH($C315,IF([1]Sheet1!$A$2:$A$1823=$A315,[1]Sheet1!$C$2:$C$1823),0))</f>
        <v>26598000</v>
      </c>
      <c r="F315" s="2">
        <f t="array" ref="F315">INDEX([1]Sheet1!$O$2:$O$1823,MATCH($C315,IF([1]Sheet1!$A$2:$A$1823=$A315,[1]Sheet1!$C$2:$C$1823),0))</f>
        <v>20375000</v>
      </c>
      <c r="G315" s="10">
        <f t="shared" si="6"/>
        <v>809723976</v>
      </c>
    </row>
    <row r="316" spans="1:7" x14ac:dyDescent="0.25">
      <c r="A316" t="s">
        <v>8</v>
      </c>
      <c r="B316" t="s">
        <v>9</v>
      </c>
      <c r="C316">
        <v>1982</v>
      </c>
      <c r="D316" s="2">
        <f t="array" ref="D316">INDEX([1]Sheet1!$M$2:$M$1823,MATCH($C316,IF([1]Sheet1!$A$2:$A$1823=$A316,[1]Sheet1!$C$2:$C$1823),0))</f>
        <v>1448194944</v>
      </c>
      <c r="E316" s="2">
        <f t="array" ref="E316">INDEX([1]Sheet1!$N$2:$N$1823,MATCH($C316,IF([1]Sheet1!$A$2:$A$1823=$A316,[1]Sheet1!$C$2:$C$1823),0))</f>
        <v>47727000</v>
      </c>
      <c r="F316" s="2">
        <f t="array" ref="F316">INDEX([1]Sheet1!$O$2:$O$1823,MATCH($C316,IF([1]Sheet1!$A$2:$A$1823=$A316,[1]Sheet1!$C$2:$C$1823),0))</f>
        <v>24788000</v>
      </c>
      <c r="G316" s="10">
        <f t="shared" si="6"/>
        <v>1520709944</v>
      </c>
    </row>
    <row r="317" spans="1:7" x14ac:dyDescent="0.25">
      <c r="A317" t="s">
        <v>10</v>
      </c>
      <c r="B317" t="s">
        <v>11</v>
      </c>
      <c r="C317">
        <v>1982</v>
      </c>
      <c r="D317" s="2">
        <f t="array" ref="D317">INDEX([1]Sheet1!$M$2:$M$1823,MATCH($C317,IF([1]Sheet1!$A$2:$A$1823=$A317,[1]Sheet1!$C$2:$C$1823),0))</f>
        <v>841465024</v>
      </c>
      <c r="E317" s="2">
        <f t="array" ref="E317">INDEX([1]Sheet1!$N$2:$N$1823,MATCH($C317,IF([1]Sheet1!$A$2:$A$1823=$A317,[1]Sheet1!$C$2:$C$1823),0))</f>
        <v>82993000</v>
      </c>
      <c r="F317" s="2">
        <f t="array" ref="F317">INDEX([1]Sheet1!$O$2:$O$1823,MATCH($C317,IF([1]Sheet1!$A$2:$A$1823=$A317,[1]Sheet1!$C$2:$C$1823),0))</f>
        <v>8416000</v>
      </c>
      <c r="G317" s="10">
        <f t="shared" si="6"/>
        <v>932874024</v>
      </c>
    </row>
    <row r="318" spans="1:7" x14ac:dyDescent="0.25">
      <c r="A318" t="s">
        <v>12</v>
      </c>
      <c r="B318" t="s">
        <v>13</v>
      </c>
      <c r="C318">
        <v>1982</v>
      </c>
      <c r="D318" s="2">
        <f t="array" ref="D318">INDEX([1]Sheet1!$M$2:$M$1823,MATCH($C318,IF([1]Sheet1!$A$2:$A$1823=$A318,[1]Sheet1!$C$2:$C$1823),0))</f>
        <v>11641849856</v>
      </c>
      <c r="E318" s="2">
        <f t="array" ref="E318">INDEX([1]Sheet1!$N$2:$N$1823,MATCH($C318,IF([1]Sheet1!$A$2:$A$1823=$A318,[1]Sheet1!$C$2:$C$1823),0))</f>
        <v>316280000</v>
      </c>
      <c r="F318" s="2">
        <f t="array" ref="F318">INDEX([1]Sheet1!$O$2:$O$1823,MATCH($C318,IF([1]Sheet1!$A$2:$A$1823=$A318,[1]Sheet1!$C$2:$C$1823),0))</f>
        <v>282384000</v>
      </c>
      <c r="G318" s="10">
        <f t="shared" si="6"/>
        <v>12240513856</v>
      </c>
    </row>
    <row r="319" spans="1:7" x14ac:dyDescent="0.25">
      <c r="A319" t="s">
        <v>14</v>
      </c>
      <c r="B319" t="s">
        <v>15</v>
      </c>
      <c r="C319">
        <v>1982</v>
      </c>
      <c r="D319" s="2">
        <f t="array" ref="D319">INDEX([1]Sheet1!$M$2:$M$1823,MATCH($C319,IF([1]Sheet1!$A$2:$A$1823=$A319,[1]Sheet1!$C$2:$C$1823),0))</f>
        <v>1717140992</v>
      </c>
      <c r="E319" s="2">
        <f t="array" ref="E319">INDEX([1]Sheet1!$N$2:$N$1823,MATCH($C319,IF([1]Sheet1!$A$2:$A$1823=$A319,[1]Sheet1!$C$2:$C$1823),0))</f>
        <v>25710000</v>
      </c>
      <c r="F319" s="2">
        <f t="array" ref="F319">INDEX([1]Sheet1!$O$2:$O$1823,MATCH($C319,IF([1]Sheet1!$A$2:$A$1823=$A319,[1]Sheet1!$C$2:$C$1823),0))</f>
        <v>37437000</v>
      </c>
      <c r="G319" s="10">
        <f t="shared" si="6"/>
        <v>1780287992</v>
      </c>
    </row>
    <row r="320" spans="1:7" x14ac:dyDescent="0.25">
      <c r="A320" t="s">
        <v>16</v>
      </c>
      <c r="B320" t="s">
        <v>17</v>
      </c>
      <c r="C320">
        <v>1982</v>
      </c>
      <c r="D320" s="2">
        <f t="array" ref="D320">INDEX([1]Sheet1!$M$2:$M$1823,MATCH($C320,IF([1]Sheet1!$A$2:$A$1823=$A320,[1]Sheet1!$C$2:$C$1823),0))</f>
        <v>1532013952</v>
      </c>
      <c r="E320" s="2">
        <f t="array" ref="E320">INDEX([1]Sheet1!$N$2:$N$1823,MATCH($C320,IF([1]Sheet1!$A$2:$A$1823=$A320,[1]Sheet1!$C$2:$C$1823),0))</f>
        <v>118493000</v>
      </c>
      <c r="F320" s="2">
        <f t="array" ref="F320">INDEX([1]Sheet1!$O$2:$O$1823,MATCH($C320,IF([1]Sheet1!$A$2:$A$1823=$A320,[1]Sheet1!$C$2:$C$1823),0))</f>
        <v>47464000</v>
      </c>
      <c r="G320" s="10">
        <f t="shared" si="6"/>
        <v>1697970952</v>
      </c>
    </row>
    <row r="321" spans="1:7" x14ac:dyDescent="0.25">
      <c r="A321" t="s">
        <v>18</v>
      </c>
      <c r="B321" t="s">
        <v>19</v>
      </c>
      <c r="C321">
        <v>1982</v>
      </c>
      <c r="D321" s="2">
        <f t="array" ref="D321">INDEX([1]Sheet1!$M$2:$M$1823,MATCH($C321,IF([1]Sheet1!$A$2:$A$1823=$A321,[1]Sheet1!$C$2:$C$1823),0))</f>
        <v>254475008</v>
      </c>
      <c r="E321" s="2">
        <f t="array" ref="E321">INDEX([1]Sheet1!$N$2:$N$1823,MATCH($C321,IF([1]Sheet1!$A$2:$A$1823=$A321,[1]Sheet1!$C$2:$C$1823),0))</f>
        <v>25683000</v>
      </c>
      <c r="F321" s="2">
        <f t="array" ref="F321">INDEX([1]Sheet1!$O$2:$O$1823,MATCH($C321,IF([1]Sheet1!$A$2:$A$1823=$A321,[1]Sheet1!$C$2:$C$1823),0))</f>
        <v>4137000</v>
      </c>
      <c r="G321" s="10">
        <f t="shared" si="6"/>
        <v>284295008</v>
      </c>
    </row>
    <row r="322" spans="1:7" x14ac:dyDescent="0.25">
      <c r="A322" t="s">
        <v>20</v>
      </c>
      <c r="B322" t="s">
        <v>21</v>
      </c>
      <c r="C322">
        <v>1982</v>
      </c>
      <c r="D322" s="2">
        <f t="array" ref="D322">INDEX([1]Sheet1!$M$2:$M$1823,MATCH($C322,IF([1]Sheet1!$A$2:$A$1823=$A322,[1]Sheet1!$C$2:$C$1823),0))</f>
        <v>337999008</v>
      </c>
      <c r="E322" s="2">
        <f t="array" ref="E322">INDEX([1]Sheet1!$N$2:$N$1823,MATCH($C322,IF([1]Sheet1!$A$2:$A$1823=$A322,[1]Sheet1!$C$2:$C$1823),0))</f>
        <v>0</v>
      </c>
      <c r="F322" s="2">
        <f t="array" ref="F322">INDEX([1]Sheet1!$O$2:$O$1823,MATCH($C322,IF([1]Sheet1!$A$2:$A$1823=$A322,[1]Sheet1!$C$2:$C$1823),0))</f>
        <v>13463000</v>
      </c>
      <c r="G322" s="10">
        <f t="shared" si="6"/>
        <v>351462008</v>
      </c>
    </row>
    <row r="323" spans="1:7" x14ac:dyDescent="0.25">
      <c r="A323" t="s">
        <v>22</v>
      </c>
      <c r="B323" t="s">
        <v>23</v>
      </c>
      <c r="C323">
        <v>1982</v>
      </c>
      <c r="D323" s="2">
        <f t="array" ref="D323">INDEX([1]Sheet1!$M$2:$M$1823,MATCH($C323,IF([1]Sheet1!$A$2:$A$1823=$A323,[1]Sheet1!$C$2:$C$1823),0))</f>
        <v>4225348096</v>
      </c>
      <c r="E323" s="2">
        <f t="array" ref="E323">INDEX([1]Sheet1!$N$2:$N$1823,MATCH($C323,IF([1]Sheet1!$A$2:$A$1823=$A323,[1]Sheet1!$C$2:$C$1823),0))</f>
        <v>113211000</v>
      </c>
      <c r="F323" s="2">
        <f t="array" ref="F323">INDEX([1]Sheet1!$O$2:$O$1823,MATCH($C323,IF([1]Sheet1!$A$2:$A$1823=$A323,[1]Sheet1!$C$2:$C$1823),0))</f>
        <v>107770000</v>
      </c>
      <c r="G323" s="10">
        <f t="shared" si="6"/>
        <v>4446329096</v>
      </c>
    </row>
    <row r="324" spans="1:7" x14ac:dyDescent="0.25">
      <c r="A324" t="s">
        <v>24</v>
      </c>
      <c r="B324" t="s">
        <v>25</v>
      </c>
      <c r="C324">
        <v>1982</v>
      </c>
      <c r="D324" s="2">
        <f t="array" ref="D324">INDEX([1]Sheet1!$M$2:$M$1823,MATCH($C324,IF([1]Sheet1!$A$2:$A$1823=$A324,[1]Sheet1!$C$2:$C$1823),0))</f>
        <v>2332581120</v>
      </c>
      <c r="E324" s="2">
        <f t="array" ref="E324">INDEX([1]Sheet1!$N$2:$N$1823,MATCH($C324,IF([1]Sheet1!$A$2:$A$1823=$A324,[1]Sheet1!$C$2:$C$1823),0))</f>
        <v>93852000</v>
      </c>
      <c r="F324" s="2">
        <f t="array" ref="F324">INDEX([1]Sheet1!$O$2:$O$1823,MATCH($C324,IF([1]Sheet1!$A$2:$A$1823=$A324,[1]Sheet1!$C$2:$C$1823),0))</f>
        <v>22360000</v>
      </c>
      <c r="G324" s="10">
        <f t="shared" si="6"/>
        <v>2448793120</v>
      </c>
    </row>
    <row r="325" spans="1:7" x14ac:dyDescent="0.25">
      <c r="A325" t="s">
        <v>26</v>
      </c>
      <c r="B325" t="s">
        <v>27</v>
      </c>
      <c r="C325">
        <v>1982</v>
      </c>
      <c r="D325" s="2">
        <f t="array" ref="D325">INDEX([1]Sheet1!$M$2:$M$1823,MATCH($C325,IF([1]Sheet1!$A$2:$A$1823=$A325,[1]Sheet1!$C$2:$C$1823),0))</f>
        <v>402398016</v>
      </c>
      <c r="E325" s="2">
        <f t="array" ref="E325">INDEX([1]Sheet1!$N$2:$N$1823,MATCH($C325,IF([1]Sheet1!$A$2:$A$1823=$A325,[1]Sheet1!$C$2:$C$1823),0))</f>
        <v>14615000</v>
      </c>
      <c r="F325" s="2">
        <f t="array" ref="F325">INDEX([1]Sheet1!$O$2:$O$1823,MATCH($C325,IF([1]Sheet1!$A$2:$A$1823=$A325,[1]Sheet1!$C$2:$C$1823),0))</f>
        <v>11243000</v>
      </c>
      <c r="G325" s="10">
        <f t="shared" si="6"/>
        <v>428256016</v>
      </c>
    </row>
    <row r="326" spans="1:7" x14ac:dyDescent="0.25">
      <c r="A326" t="s">
        <v>28</v>
      </c>
      <c r="B326" t="s">
        <v>29</v>
      </c>
      <c r="C326">
        <v>1982</v>
      </c>
      <c r="D326" s="2">
        <f t="array" ref="D326">INDEX([1]Sheet1!$M$2:$M$1823,MATCH($C326,IF([1]Sheet1!$A$2:$A$1823=$A326,[1]Sheet1!$C$2:$C$1823),0))</f>
        <v>388368000</v>
      </c>
      <c r="E326" s="2">
        <f t="array" ref="E326">INDEX([1]Sheet1!$N$2:$N$1823,MATCH($C326,IF([1]Sheet1!$A$2:$A$1823=$A326,[1]Sheet1!$C$2:$C$1823),0))</f>
        <v>15004000</v>
      </c>
      <c r="F326" s="2">
        <f t="array" ref="F326">INDEX([1]Sheet1!$O$2:$O$1823,MATCH($C326,IF([1]Sheet1!$A$2:$A$1823=$A326,[1]Sheet1!$C$2:$C$1823),0))</f>
        <v>6175000</v>
      </c>
      <c r="G326" s="10">
        <f t="shared" si="6"/>
        <v>409547000</v>
      </c>
    </row>
    <row r="327" spans="1:7" x14ac:dyDescent="0.25">
      <c r="A327" t="s">
        <v>30</v>
      </c>
      <c r="B327" t="s">
        <v>31</v>
      </c>
      <c r="C327">
        <v>1982</v>
      </c>
      <c r="D327" s="2">
        <f t="array" ref="D327">INDEX([1]Sheet1!$M$2:$M$1823,MATCH($C327,IF([1]Sheet1!$A$2:$A$1823=$A327,[1]Sheet1!$C$2:$C$1823),0))</f>
        <v>5231772160</v>
      </c>
      <c r="E327" s="2">
        <f t="array" ref="E327">INDEX([1]Sheet1!$N$2:$N$1823,MATCH($C327,IF([1]Sheet1!$A$2:$A$1823=$A327,[1]Sheet1!$C$2:$C$1823),0))</f>
        <v>202911008</v>
      </c>
      <c r="F327" s="2">
        <f t="array" ref="F327">INDEX([1]Sheet1!$O$2:$O$1823,MATCH($C327,IF([1]Sheet1!$A$2:$A$1823=$A327,[1]Sheet1!$C$2:$C$1823),0))</f>
        <v>133116000</v>
      </c>
      <c r="G327" s="10">
        <f t="shared" si="6"/>
        <v>5567799168</v>
      </c>
    </row>
    <row r="328" spans="1:7" x14ac:dyDescent="0.25">
      <c r="A328" t="s">
        <v>32</v>
      </c>
      <c r="B328" t="s">
        <v>33</v>
      </c>
      <c r="C328">
        <v>1982</v>
      </c>
      <c r="D328" s="2">
        <f t="array" ref="D328">INDEX([1]Sheet1!$M$2:$M$1823,MATCH($C328,IF([1]Sheet1!$A$2:$A$1823=$A328,[1]Sheet1!$C$2:$C$1823),0))</f>
        <v>2496584960</v>
      </c>
      <c r="E328" s="2">
        <f t="array" ref="E328">INDEX([1]Sheet1!$N$2:$N$1823,MATCH($C328,IF([1]Sheet1!$A$2:$A$1823=$A328,[1]Sheet1!$C$2:$C$1823),0))</f>
        <v>154630000</v>
      </c>
      <c r="F328" s="2">
        <f t="array" ref="F328">INDEX([1]Sheet1!$O$2:$O$1823,MATCH($C328,IF([1]Sheet1!$A$2:$A$1823=$A328,[1]Sheet1!$C$2:$C$1823),0))</f>
        <v>60469000</v>
      </c>
      <c r="G328" s="10">
        <f t="shared" si="6"/>
        <v>2711683960</v>
      </c>
    </row>
    <row r="329" spans="1:7" x14ac:dyDescent="0.25">
      <c r="A329" t="s">
        <v>34</v>
      </c>
      <c r="B329" t="s">
        <v>35</v>
      </c>
      <c r="C329">
        <v>1982</v>
      </c>
      <c r="D329" s="2">
        <f t="array" ref="D329">INDEX([1]Sheet1!$M$2:$M$1823,MATCH($C329,IF([1]Sheet1!$A$2:$A$1823=$A329,[1]Sheet1!$C$2:$C$1823),0))</f>
        <v>1444141952</v>
      </c>
      <c r="E329" s="2">
        <f t="array" ref="E329">INDEX([1]Sheet1!$N$2:$N$1823,MATCH($C329,IF([1]Sheet1!$A$2:$A$1823=$A329,[1]Sheet1!$C$2:$C$1823),0))</f>
        <v>56371000</v>
      </c>
      <c r="F329" s="2">
        <f t="array" ref="F329">INDEX([1]Sheet1!$O$2:$O$1823,MATCH($C329,IF([1]Sheet1!$A$2:$A$1823=$A329,[1]Sheet1!$C$2:$C$1823),0))</f>
        <v>28760000</v>
      </c>
      <c r="G329" s="10">
        <f t="shared" si="6"/>
        <v>1529272952</v>
      </c>
    </row>
    <row r="330" spans="1:7" x14ac:dyDescent="0.25">
      <c r="A330" t="s">
        <v>36</v>
      </c>
      <c r="B330" t="s">
        <v>37</v>
      </c>
      <c r="C330">
        <v>1982</v>
      </c>
      <c r="D330" s="2">
        <f t="array" ref="D330">INDEX([1]Sheet1!$M$2:$M$1823,MATCH($C330,IF([1]Sheet1!$A$2:$A$1823=$A330,[1]Sheet1!$C$2:$C$1823),0))</f>
        <v>1154020992</v>
      </c>
      <c r="E330" s="2">
        <f t="array" ref="E330">INDEX([1]Sheet1!$N$2:$N$1823,MATCH($C330,IF([1]Sheet1!$A$2:$A$1823=$A330,[1]Sheet1!$C$2:$C$1823),0))</f>
        <v>12743000</v>
      </c>
      <c r="F330" s="2">
        <f t="array" ref="F330">INDEX([1]Sheet1!$O$2:$O$1823,MATCH($C330,IF([1]Sheet1!$A$2:$A$1823=$A330,[1]Sheet1!$C$2:$C$1823),0))</f>
        <v>20352000</v>
      </c>
      <c r="G330" s="10">
        <f t="shared" si="6"/>
        <v>1187115992</v>
      </c>
    </row>
    <row r="331" spans="1:7" x14ac:dyDescent="0.25">
      <c r="A331" t="s">
        <v>38</v>
      </c>
      <c r="B331" t="s">
        <v>39</v>
      </c>
      <c r="C331">
        <v>1982</v>
      </c>
      <c r="D331" s="2">
        <f t="array" ref="D331">INDEX([1]Sheet1!$M$2:$M$1823,MATCH($C331,IF([1]Sheet1!$A$2:$A$1823=$A331,[1]Sheet1!$C$2:$C$1823),0))</f>
        <v>1187580032</v>
      </c>
      <c r="E331" s="2">
        <f t="array" ref="E331">INDEX([1]Sheet1!$N$2:$N$1823,MATCH($C331,IF([1]Sheet1!$A$2:$A$1823=$A331,[1]Sheet1!$C$2:$C$1823),0))</f>
        <v>134548000</v>
      </c>
      <c r="F331" s="2">
        <f t="array" ref="F331">INDEX([1]Sheet1!$O$2:$O$1823,MATCH($C331,IF([1]Sheet1!$A$2:$A$1823=$A331,[1]Sheet1!$C$2:$C$1823),0))</f>
        <v>25088000</v>
      </c>
      <c r="G331" s="10">
        <f t="shared" si="6"/>
        <v>1347216032</v>
      </c>
    </row>
    <row r="332" spans="1:7" x14ac:dyDescent="0.25">
      <c r="A332" t="s">
        <v>40</v>
      </c>
      <c r="B332" t="s">
        <v>41</v>
      </c>
      <c r="C332">
        <v>1982</v>
      </c>
      <c r="D332" s="2">
        <f t="array" ref="D332">INDEX([1]Sheet1!$M$2:$M$1823,MATCH($C332,IF([1]Sheet1!$A$2:$A$1823=$A332,[1]Sheet1!$C$2:$C$1823),0))</f>
        <v>2108200960</v>
      </c>
      <c r="E332" s="2">
        <f t="array" ref="E332">INDEX([1]Sheet1!$N$2:$N$1823,MATCH($C332,IF([1]Sheet1!$A$2:$A$1823=$A332,[1]Sheet1!$C$2:$C$1823),0))</f>
        <v>188266000</v>
      </c>
      <c r="F332" s="2">
        <f t="array" ref="F332">INDEX([1]Sheet1!$O$2:$O$1823,MATCH($C332,IF([1]Sheet1!$A$2:$A$1823=$A332,[1]Sheet1!$C$2:$C$1823),0))</f>
        <v>29881000</v>
      </c>
      <c r="G332" s="10">
        <f t="shared" si="6"/>
        <v>2326347960</v>
      </c>
    </row>
    <row r="333" spans="1:7" x14ac:dyDescent="0.25">
      <c r="A333" t="s">
        <v>42</v>
      </c>
      <c r="B333" t="s">
        <v>43</v>
      </c>
      <c r="C333">
        <v>1982</v>
      </c>
      <c r="D333" s="2">
        <f t="array" ref="D333">INDEX([1]Sheet1!$M$2:$M$1823,MATCH($C333,IF([1]Sheet1!$A$2:$A$1823=$A333,[1]Sheet1!$C$2:$C$1823),0))</f>
        <v>467006016</v>
      </c>
      <c r="E333" s="2">
        <f t="array" ref="E333">INDEX([1]Sheet1!$N$2:$N$1823,MATCH($C333,IF([1]Sheet1!$A$2:$A$1823=$A333,[1]Sheet1!$C$2:$C$1823),0))</f>
        <v>21014000</v>
      </c>
      <c r="F333" s="2">
        <f t="array" ref="F333">INDEX([1]Sheet1!$O$2:$O$1823,MATCH($C333,IF([1]Sheet1!$A$2:$A$1823=$A333,[1]Sheet1!$C$2:$C$1823),0))</f>
        <v>6835000</v>
      </c>
      <c r="G333" s="10">
        <f t="shared" si="6"/>
        <v>494855016</v>
      </c>
    </row>
    <row r="334" spans="1:7" x14ac:dyDescent="0.25">
      <c r="A334" t="s">
        <v>44</v>
      </c>
      <c r="B334" t="s">
        <v>45</v>
      </c>
      <c r="C334">
        <v>1982</v>
      </c>
      <c r="D334" s="2">
        <f t="array" ref="D334">INDEX([1]Sheet1!$M$2:$M$1823,MATCH($C334,IF([1]Sheet1!$A$2:$A$1823=$A334,[1]Sheet1!$C$2:$C$1823),0))</f>
        <v>2124028032</v>
      </c>
      <c r="E334" s="2">
        <f t="array" ref="E334">INDEX([1]Sheet1!$N$2:$N$1823,MATCH($C334,IF([1]Sheet1!$A$2:$A$1823=$A334,[1]Sheet1!$C$2:$C$1823),0))</f>
        <v>184659008</v>
      </c>
      <c r="F334" s="2">
        <f t="array" ref="F334">INDEX([1]Sheet1!$O$2:$O$1823,MATCH($C334,IF([1]Sheet1!$A$2:$A$1823=$A334,[1]Sheet1!$C$2:$C$1823),0))</f>
        <v>54887000</v>
      </c>
      <c r="G334" s="10">
        <f t="shared" si="6"/>
        <v>2363574040</v>
      </c>
    </row>
    <row r="335" spans="1:7" x14ac:dyDescent="0.25">
      <c r="A335" t="s">
        <v>46</v>
      </c>
      <c r="B335" t="s">
        <v>47</v>
      </c>
      <c r="C335">
        <v>1982</v>
      </c>
      <c r="D335" s="2">
        <f t="array" ref="D335">INDEX([1]Sheet1!$M$2:$M$1823,MATCH($C335,IF([1]Sheet1!$A$2:$A$1823=$A335,[1]Sheet1!$C$2:$C$1823),0))</f>
        <v>2638334976</v>
      </c>
      <c r="E335" s="2">
        <f t="array" ref="E335">INDEX([1]Sheet1!$N$2:$N$1823,MATCH($C335,IF([1]Sheet1!$A$2:$A$1823=$A335,[1]Sheet1!$C$2:$C$1823),0))</f>
        <v>115394000</v>
      </c>
      <c r="F335" s="2">
        <f t="array" ref="F335">INDEX([1]Sheet1!$O$2:$O$1823,MATCH($C335,IF([1]Sheet1!$A$2:$A$1823=$A335,[1]Sheet1!$C$2:$C$1823),0))</f>
        <v>69129000</v>
      </c>
      <c r="G335" s="10">
        <f t="shared" si="6"/>
        <v>2822857976</v>
      </c>
    </row>
    <row r="336" spans="1:7" x14ac:dyDescent="0.25">
      <c r="A336" t="s">
        <v>48</v>
      </c>
      <c r="B336" t="s">
        <v>49</v>
      </c>
      <c r="C336">
        <v>1982</v>
      </c>
      <c r="D336" s="2">
        <f t="array" ref="D336">INDEX([1]Sheet1!$M$2:$M$1823,MATCH($C336,IF([1]Sheet1!$A$2:$A$1823=$A336,[1]Sheet1!$C$2:$C$1823),0))</f>
        <v>4897792000</v>
      </c>
      <c r="E336" s="2">
        <f t="array" ref="E336">INDEX([1]Sheet1!$N$2:$N$1823,MATCH($C336,IF([1]Sheet1!$A$2:$A$1823=$A336,[1]Sheet1!$C$2:$C$1823),0))</f>
        <v>253283008</v>
      </c>
      <c r="F336" s="2">
        <f t="array" ref="F336">INDEX([1]Sheet1!$O$2:$O$1823,MATCH($C336,IF([1]Sheet1!$A$2:$A$1823=$A336,[1]Sheet1!$C$2:$C$1823),0))</f>
        <v>73914000</v>
      </c>
      <c r="G336" s="10">
        <f t="shared" si="6"/>
        <v>5224989008</v>
      </c>
    </row>
    <row r="337" spans="1:7" x14ac:dyDescent="0.25">
      <c r="A337" t="s">
        <v>50</v>
      </c>
      <c r="B337" t="s">
        <v>51</v>
      </c>
      <c r="C337">
        <v>1982</v>
      </c>
      <c r="D337" s="2">
        <f t="array" ref="D337">INDEX([1]Sheet1!$M$2:$M$1823,MATCH($C337,IF([1]Sheet1!$A$2:$A$1823=$A337,[1]Sheet1!$C$2:$C$1823),0))</f>
        <v>2374761984</v>
      </c>
      <c r="E337" s="2">
        <f t="array" ref="E337">INDEX([1]Sheet1!$N$2:$N$1823,MATCH($C337,IF([1]Sheet1!$A$2:$A$1823=$A337,[1]Sheet1!$C$2:$C$1823),0))</f>
        <v>60337000</v>
      </c>
      <c r="F337" s="2">
        <f t="array" ref="F337">INDEX([1]Sheet1!$O$2:$O$1823,MATCH($C337,IF([1]Sheet1!$A$2:$A$1823=$A337,[1]Sheet1!$C$2:$C$1823),0))</f>
        <v>54687000</v>
      </c>
      <c r="G337" s="10">
        <f t="shared" si="6"/>
        <v>2489785984</v>
      </c>
    </row>
    <row r="338" spans="1:7" x14ac:dyDescent="0.25">
      <c r="A338" t="s">
        <v>52</v>
      </c>
      <c r="B338" t="s">
        <v>53</v>
      </c>
      <c r="C338">
        <v>1982</v>
      </c>
      <c r="D338" s="2">
        <f t="array" ref="D338">INDEX([1]Sheet1!$M$2:$M$1823,MATCH($C338,IF([1]Sheet1!$A$2:$A$1823=$A338,[1]Sheet1!$C$2:$C$1823),0))</f>
        <v>881571968</v>
      </c>
      <c r="E338" s="2">
        <f t="array" ref="E338">INDEX([1]Sheet1!$N$2:$N$1823,MATCH($C338,IF([1]Sheet1!$A$2:$A$1823=$A338,[1]Sheet1!$C$2:$C$1823),0))</f>
        <v>42847000</v>
      </c>
      <c r="F338" s="2">
        <f t="array" ref="F338">INDEX([1]Sheet1!$O$2:$O$1823,MATCH($C338,IF([1]Sheet1!$A$2:$A$1823=$A338,[1]Sheet1!$C$2:$C$1823),0))</f>
        <v>10044000</v>
      </c>
      <c r="G338" s="10">
        <f t="shared" si="6"/>
        <v>934462968</v>
      </c>
    </row>
    <row r="339" spans="1:7" x14ac:dyDescent="0.25">
      <c r="A339" t="s">
        <v>54</v>
      </c>
      <c r="B339" t="s">
        <v>55</v>
      </c>
      <c r="C339">
        <v>1982</v>
      </c>
      <c r="D339" s="2">
        <f t="array" ref="D339">INDEX([1]Sheet1!$M$2:$M$1823,MATCH($C339,IF([1]Sheet1!$A$2:$A$1823=$A339,[1]Sheet1!$C$2:$C$1823),0))</f>
        <v>1909449984</v>
      </c>
      <c r="E339" s="2">
        <f t="array" ref="E339">INDEX([1]Sheet1!$N$2:$N$1823,MATCH($C339,IF([1]Sheet1!$A$2:$A$1823=$A339,[1]Sheet1!$C$2:$C$1823),0))</f>
        <v>54223000</v>
      </c>
      <c r="F339" s="2">
        <f t="array" ref="F339">INDEX([1]Sheet1!$O$2:$O$1823,MATCH($C339,IF([1]Sheet1!$A$2:$A$1823=$A339,[1]Sheet1!$C$2:$C$1823),0))</f>
        <v>39584000</v>
      </c>
      <c r="G339" s="10">
        <f t="shared" si="6"/>
        <v>2003256984</v>
      </c>
    </row>
    <row r="340" spans="1:7" x14ac:dyDescent="0.25">
      <c r="A340" t="s">
        <v>56</v>
      </c>
      <c r="B340" t="s">
        <v>57</v>
      </c>
      <c r="C340">
        <v>1982</v>
      </c>
      <c r="D340" s="2">
        <f t="array" ref="D340">INDEX([1]Sheet1!$M$2:$M$1823,MATCH($C340,IF([1]Sheet1!$A$2:$A$1823=$A340,[1]Sheet1!$C$2:$C$1823),0))</f>
        <v>478560000</v>
      </c>
      <c r="E340" s="2">
        <f t="array" ref="E340">INDEX([1]Sheet1!$N$2:$N$1823,MATCH($C340,IF([1]Sheet1!$A$2:$A$1823=$A340,[1]Sheet1!$C$2:$C$1823),0))</f>
        <v>27823000</v>
      </c>
      <c r="F340" s="2">
        <f t="array" ref="F340">INDEX([1]Sheet1!$O$2:$O$1823,MATCH($C340,IF([1]Sheet1!$A$2:$A$1823=$A340,[1]Sheet1!$C$2:$C$1823),0))</f>
        <v>6424000</v>
      </c>
      <c r="G340" s="10">
        <f t="shared" si="6"/>
        <v>512807000</v>
      </c>
    </row>
    <row r="341" spans="1:7" x14ac:dyDescent="0.25">
      <c r="A341" t="s">
        <v>58</v>
      </c>
      <c r="B341" t="s">
        <v>59</v>
      </c>
      <c r="C341">
        <v>1982</v>
      </c>
      <c r="D341" s="2">
        <f t="array" ref="D341">INDEX([1]Sheet1!$M$2:$M$1823,MATCH($C341,IF([1]Sheet1!$A$2:$A$1823=$A341,[1]Sheet1!$C$2:$C$1823),0))</f>
        <v>801910976</v>
      </c>
      <c r="E341" s="2">
        <f t="array" ref="E341">INDEX([1]Sheet1!$N$2:$N$1823,MATCH($C341,IF([1]Sheet1!$A$2:$A$1823=$A341,[1]Sheet1!$C$2:$C$1823),0))</f>
        <v>29518000</v>
      </c>
      <c r="F341" s="2">
        <f t="array" ref="F341">INDEX([1]Sheet1!$O$2:$O$1823,MATCH($C341,IF([1]Sheet1!$A$2:$A$1823=$A341,[1]Sheet1!$C$2:$C$1823),0))</f>
        <v>12815000</v>
      </c>
      <c r="G341" s="10">
        <f t="shared" si="6"/>
        <v>844243976</v>
      </c>
    </row>
    <row r="342" spans="1:7" x14ac:dyDescent="0.25">
      <c r="A342" t="s">
        <v>60</v>
      </c>
      <c r="B342" t="s">
        <v>61</v>
      </c>
      <c r="C342">
        <v>1982</v>
      </c>
      <c r="D342" s="2">
        <f t="array" ref="D342">INDEX([1]Sheet1!$M$2:$M$1823,MATCH($C342,IF([1]Sheet1!$A$2:$A$1823=$A342,[1]Sheet1!$C$2:$C$1823),0))</f>
        <v>418671008</v>
      </c>
      <c r="E342" s="2">
        <f t="array" ref="E342">INDEX([1]Sheet1!$N$2:$N$1823,MATCH($C342,IF([1]Sheet1!$A$2:$A$1823=$A342,[1]Sheet1!$C$2:$C$1823),0))</f>
        <v>9750000</v>
      </c>
      <c r="F342" s="2">
        <f t="array" ref="F342">INDEX([1]Sheet1!$O$2:$O$1823,MATCH($C342,IF([1]Sheet1!$A$2:$A$1823=$A342,[1]Sheet1!$C$2:$C$1823),0))</f>
        <v>10000000</v>
      </c>
      <c r="G342" s="10">
        <f t="shared" si="6"/>
        <v>438421008</v>
      </c>
    </row>
    <row r="343" spans="1:7" x14ac:dyDescent="0.25">
      <c r="A343" t="s">
        <v>62</v>
      </c>
      <c r="B343" t="s">
        <v>63</v>
      </c>
      <c r="C343">
        <v>1982</v>
      </c>
      <c r="D343" s="2">
        <f t="array" ref="D343">INDEX([1]Sheet1!$M$2:$M$1823,MATCH($C343,IF([1]Sheet1!$A$2:$A$1823=$A343,[1]Sheet1!$C$2:$C$1823),0))</f>
        <v>383958016</v>
      </c>
      <c r="E343" s="2">
        <f t="array" ref="E343">INDEX([1]Sheet1!$N$2:$N$1823,MATCH($C343,IF([1]Sheet1!$A$2:$A$1823=$A343,[1]Sheet1!$C$2:$C$1823),0))</f>
        <v>10619000</v>
      </c>
      <c r="F343" s="2">
        <f t="array" ref="F343">INDEX([1]Sheet1!$O$2:$O$1823,MATCH($C343,IF([1]Sheet1!$A$2:$A$1823=$A343,[1]Sheet1!$C$2:$C$1823),0))</f>
        <v>8661000</v>
      </c>
      <c r="G343" s="10">
        <f t="shared" si="6"/>
        <v>403238016</v>
      </c>
    </row>
    <row r="344" spans="1:7" x14ac:dyDescent="0.25">
      <c r="A344" t="s">
        <v>64</v>
      </c>
      <c r="B344" t="s">
        <v>65</v>
      </c>
      <c r="C344">
        <v>1982</v>
      </c>
      <c r="D344" s="2">
        <f t="array" ref="D344">INDEX([1]Sheet1!$M$2:$M$1823,MATCH($C344,IF([1]Sheet1!$A$2:$A$1823=$A344,[1]Sheet1!$C$2:$C$1823),0))</f>
        <v>4059318016</v>
      </c>
      <c r="E344" s="2">
        <f t="array" ref="E344">INDEX([1]Sheet1!$N$2:$N$1823,MATCH($C344,IF([1]Sheet1!$A$2:$A$1823=$A344,[1]Sheet1!$C$2:$C$1823),0))</f>
        <v>109182000</v>
      </c>
      <c r="F344" s="2">
        <f t="array" ref="F344">INDEX([1]Sheet1!$O$2:$O$1823,MATCH($C344,IF([1]Sheet1!$A$2:$A$1823=$A344,[1]Sheet1!$C$2:$C$1823),0))</f>
        <v>84888000</v>
      </c>
      <c r="G344" s="10">
        <f t="shared" si="6"/>
        <v>4253388016</v>
      </c>
    </row>
    <row r="345" spans="1:7" x14ac:dyDescent="0.25">
      <c r="A345" t="s">
        <v>66</v>
      </c>
      <c r="B345" t="s">
        <v>67</v>
      </c>
      <c r="C345">
        <v>1982</v>
      </c>
      <c r="D345" s="2">
        <f t="array" ref="D345">INDEX([1]Sheet1!$M$2:$M$1823,MATCH($C345,IF([1]Sheet1!$A$2:$A$1823=$A345,[1]Sheet1!$C$2:$C$1823),0))</f>
        <v>862672000</v>
      </c>
      <c r="E345" s="2">
        <f t="array" ref="E345">INDEX([1]Sheet1!$N$2:$N$1823,MATCH($C345,IF([1]Sheet1!$A$2:$A$1823=$A345,[1]Sheet1!$C$2:$C$1823),0))</f>
        <v>22301000</v>
      </c>
      <c r="F345" s="2">
        <f t="array" ref="F345">INDEX([1]Sheet1!$O$2:$O$1823,MATCH($C345,IF([1]Sheet1!$A$2:$A$1823=$A345,[1]Sheet1!$C$2:$C$1823),0))</f>
        <v>13183000</v>
      </c>
      <c r="G345" s="10">
        <f t="shared" si="6"/>
        <v>898156000</v>
      </c>
    </row>
    <row r="346" spans="1:7" x14ac:dyDescent="0.25">
      <c r="A346" t="s">
        <v>68</v>
      </c>
      <c r="B346" t="s">
        <v>69</v>
      </c>
      <c r="C346">
        <v>1982</v>
      </c>
      <c r="D346" s="2">
        <f t="array" ref="D346">INDEX([1]Sheet1!$M$2:$M$1823,MATCH($C346,IF([1]Sheet1!$A$2:$A$1823=$A346,[1]Sheet1!$C$2:$C$1823),0))</f>
        <v>10047225856</v>
      </c>
      <c r="E346" s="2">
        <f t="array" ref="E346">INDEX([1]Sheet1!$N$2:$N$1823,MATCH($C346,IF([1]Sheet1!$A$2:$A$1823=$A346,[1]Sheet1!$C$2:$C$1823),0))</f>
        <v>361945984</v>
      </c>
      <c r="F346" s="2">
        <f t="array" ref="F346">INDEX([1]Sheet1!$O$2:$O$1823,MATCH($C346,IF([1]Sheet1!$A$2:$A$1823=$A346,[1]Sheet1!$C$2:$C$1823),0))</f>
        <v>209524992</v>
      </c>
      <c r="G346" s="10">
        <f t="shared" si="6"/>
        <v>10618696832</v>
      </c>
    </row>
    <row r="347" spans="1:7" x14ac:dyDescent="0.25">
      <c r="A347" t="s">
        <v>70</v>
      </c>
      <c r="B347" t="s">
        <v>71</v>
      </c>
      <c r="C347">
        <v>1982</v>
      </c>
      <c r="D347" s="2">
        <f t="array" ref="D347">INDEX([1]Sheet1!$M$2:$M$1823,MATCH($C347,IF([1]Sheet1!$A$2:$A$1823=$A347,[1]Sheet1!$C$2:$C$1823),0))</f>
        <v>2448518912</v>
      </c>
      <c r="E347" s="2">
        <f t="array" ref="E347">INDEX([1]Sheet1!$N$2:$N$1823,MATCH($C347,IF([1]Sheet1!$A$2:$A$1823=$A347,[1]Sheet1!$C$2:$C$1823),0))</f>
        <v>107403000</v>
      </c>
      <c r="F347" s="2">
        <f t="array" ref="F347">INDEX([1]Sheet1!$O$2:$O$1823,MATCH($C347,IF([1]Sheet1!$A$2:$A$1823=$A347,[1]Sheet1!$C$2:$C$1823),0))</f>
        <v>41197000</v>
      </c>
      <c r="G347" s="10">
        <f t="shared" si="6"/>
        <v>2597118912</v>
      </c>
    </row>
    <row r="348" spans="1:7" x14ac:dyDescent="0.25">
      <c r="A348" t="s">
        <v>72</v>
      </c>
      <c r="B348" t="s">
        <v>73</v>
      </c>
      <c r="C348">
        <v>1982</v>
      </c>
      <c r="D348" s="2">
        <f t="array" ref="D348">INDEX([1]Sheet1!$M$2:$M$1823,MATCH($C348,IF([1]Sheet1!$A$2:$A$1823=$A348,[1]Sheet1!$C$2:$C$1823),0))</f>
        <v>368558016</v>
      </c>
      <c r="E348" s="2">
        <f t="array" ref="E348">INDEX([1]Sheet1!$N$2:$N$1823,MATCH($C348,IF([1]Sheet1!$A$2:$A$1823=$A348,[1]Sheet1!$C$2:$C$1823),0))</f>
        <v>16457000</v>
      </c>
      <c r="F348" s="2">
        <f t="array" ref="F348">INDEX([1]Sheet1!$O$2:$O$1823,MATCH($C348,IF([1]Sheet1!$A$2:$A$1823=$A348,[1]Sheet1!$C$2:$C$1823),0))</f>
        <v>3993000</v>
      </c>
      <c r="G348" s="10">
        <f t="shared" si="6"/>
        <v>389008016</v>
      </c>
    </row>
    <row r="349" spans="1:7" x14ac:dyDescent="0.25">
      <c r="A349" t="s">
        <v>74</v>
      </c>
      <c r="B349" t="s">
        <v>75</v>
      </c>
      <c r="C349">
        <v>1982</v>
      </c>
      <c r="D349" s="2">
        <f t="array" ref="D349">INDEX([1]Sheet1!$M$2:$M$1823,MATCH($C349,IF([1]Sheet1!$A$2:$A$1823=$A349,[1]Sheet1!$C$2:$C$1823),0))</f>
        <v>4889331200</v>
      </c>
      <c r="E349" s="2">
        <f t="array" ref="E349">INDEX([1]Sheet1!$N$2:$N$1823,MATCH($C349,IF([1]Sheet1!$A$2:$A$1823=$A349,[1]Sheet1!$C$2:$C$1823),0))</f>
        <v>77306000</v>
      </c>
      <c r="F349" s="2">
        <f t="array" ref="F349">INDEX([1]Sheet1!$O$2:$O$1823,MATCH($C349,IF([1]Sheet1!$A$2:$A$1823=$A349,[1]Sheet1!$C$2:$C$1823),0))</f>
        <v>87889000</v>
      </c>
      <c r="G349" s="10">
        <f t="shared" si="6"/>
        <v>5054526200</v>
      </c>
    </row>
    <row r="350" spans="1:7" x14ac:dyDescent="0.25">
      <c r="A350" t="s">
        <v>76</v>
      </c>
      <c r="B350" t="s">
        <v>77</v>
      </c>
      <c r="C350">
        <v>1982</v>
      </c>
      <c r="D350" s="2">
        <f t="array" ref="D350">INDEX([1]Sheet1!$M$2:$M$1823,MATCH($C350,IF([1]Sheet1!$A$2:$A$1823=$A350,[1]Sheet1!$C$2:$C$1823),0))</f>
        <v>1519168000</v>
      </c>
      <c r="E350" s="2">
        <f t="array" ref="E350">INDEX([1]Sheet1!$N$2:$N$1823,MATCH($C350,IF([1]Sheet1!$A$2:$A$1823=$A350,[1]Sheet1!$C$2:$C$1823),0))</f>
        <v>75429000</v>
      </c>
      <c r="F350" s="2">
        <f t="array" ref="F350">INDEX([1]Sheet1!$O$2:$O$1823,MATCH($C350,IF([1]Sheet1!$A$2:$A$1823=$A350,[1]Sheet1!$C$2:$C$1823),0))</f>
        <v>15902000</v>
      </c>
      <c r="G350" s="10">
        <f t="shared" si="6"/>
        <v>1610499000</v>
      </c>
    </row>
    <row r="351" spans="1:7" x14ac:dyDescent="0.25">
      <c r="A351" t="s">
        <v>78</v>
      </c>
      <c r="B351" t="s">
        <v>79</v>
      </c>
      <c r="C351">
        <v>1982</v>
      </c>
      <c r="D351" s="2">
        <f t="array" ref="D351">INDEX([1]Sheet1!$M$2:$M$1823,MATCH($C351,IF([1]Sheet1!$A$2:$A$1823=$A351,[1]Sheet1!$C$2:$C$1823),0))</f>
        <v>1599019008</v>
      </c>
      <c r="E351" s="2">
        <f t="array" ref="E351">INDEX([1]Sheet1!$N$2:$N$1823,MATCH($C351,IF([1]Sheet1!$A$2:$A$1823=$A351,[1]Sheet1!$C$2:$C$1823),0))</f>
        <v>34206000</v>
      </c>
      <c r="F351" s="2">
        <f t="array" ref="F351">INDEX([1]Sheet1!$O$2:$O$1823,MATCH($C351,IF([1]Sheet1!$A$2:$A$1823=$A351,[1]Sheet1!$C$2:$C$1823),0))</f>
        <v>26905000</v>
      </c>
      <c r="G351" s="10">
        <f t="shared" si="6"/>
        <v>1660130008</v>
      </c>
    </row>
    <row r="352" spans="1:7" x14ac:dyDescent="0.25">
      <c r="A352" t="s">
        <v>80</v>
      </c>
      <c r="B352" t="s">
        <v>81</v>
      </c>
      <c r="C352">
        <v>1982</v>
      </c>
      <c r="D352" s="2">
        <f t="array" ref="D352">INDEX([1]Sheet1!$M$2:$M$1823,MATCH($C352,IF([1]Sheet1!$A$2:$A$1823=$A352,[1]Sheet1!$C$2:$C$1823),0))</f>
        <v>5213408256</v>
      </c>
      <c r="E352" s="2">
        <f t="array" ref="E352">INDEX([1]Sheet1!$N$2:$N$1823,MATCH($C352,IF([1]Sheet1!$A$2:$A$1823=$A352,[1]Sheet1!$C$2:$C$1823),0))</f>
        <v>270214016</v>
      </c>
      <c r="F352" s="2">
        <f t="array" ref="F352">INDEX([1]Sheet1!$O$2:$O$1823,MATCH($C352,IF([1]Sheet1!$A$2:$A$1823=$A352,[1]Sheet1!$C$2:$C$1823),0))</f>
        <v>57514000</v>
      </c>
      <c r="G352" s="10">
        <f t="shared" si="6"/>
        <v>5541136272</v>
      </c>
    </row>
    <row r="353" spans="1:7" x14ac:dyDescent="0.25">
      <c r="A353" t="s">
        <v>82</v>
      </c>
      <c r="B353" t="s">
        <v>83</v>
      </c>
      <c r="C353">
        <v>1982</v>
      </c>
      <c r="D353" s="2">
        <f t="array" ref="D353">INDEX([1]Sheet1!$M$2:$M$1823,MATCH($C353,IF([1]Sheet1!$A$2:$A$1823=$A353,[1]Sheet1!$C$2:$C$1823),0))</f>
        <v>415078016</v>
      </c>
      <c r="E353" s="2">
        <f t="array" ref="E353">INDEX([1]Sheet1!$N$2:$N$1823,MATCH($C353,IF([1]Sheet1!$A$2:$A$1823=$A353,[1]Sheet1!$C$2:$C$1823),0))</f>
        <v>56761000</v>
      </c>
      <c r="F353" s="2">
        <f t="array" ref="F353">INDEX([1]Sheet1!$O$2:$O$1823,MATCH($C353,IF([1]Sheet1!$A$2:$A$1823=$A353,[1]Sheet1!$C$2:$C$1823),0))</f>
        <v>10122000</v>
      </c>
      <c r="G353" s="10">
        <f t="shared" si="6"/>
        <v>481961016</v>
      </c>
    </row>
    <row r="354" spans="1:7" x14ac:dyDescent="0.25">
      <c r="A354" t="s">
        <v>84</v>
      </c>
      <c r="B354" t="s">
        <v>85</v>
      </c>
      <c r="C354">
        <v>1982</v>
      </c>
      <c r="D354" s="2">
        <f t="array" ref="D354">INDEX([1]Sheet1!$M$2:$M$1823,MATCH($C354,IF([1]Sheet1!$A$2:$A$1823=$A354,[1]Sheet1!$C$2:$C$1823),0))</f>
        <v>1440160000</v>
      </c>
      <c r="E354" s="2">
        <f t="array" ref="E354">INDEX([1]Sheet1!$N$2:$N$1823,MATCH($C354,IF([1]Sheet1!$A$2:$A$1823=$A354,[1]Sheet1!$C$2:$C$1823),0))</f>
        <v>84180000</v>
      </c>
      <c r="F354" s="2">
        <f t="array" ref="F354">INDEX([1]Sheet1!$O$2:$O$1823,MATCH($C354,IF([1]Sheet1!$A$2:$A$1823=$A354,[1]Sheet1!$C$2:$C$1823),0))</f>
        <v>13129000</v>
      </c>
      <c r="G354" s="10">
        <f t="shared" si="6"/>
        <v>1537469000</v>
      </c>
    </row>
    <row r="355" spans="1:7" x14ac:dyDescent="0.25">
      <c r="A355" t="s">
        <v>86</v>
      </c>
      <c r="B355" t="s">
        <v>87</v>
      </c>
      <c r="C355">
        <v>1982</v>
      </c>
      <c r="D355" s="2">
        <f t="array" ref="D355">INDEX([1]Sheet1!$M$2:$M$1823,MATCH($C355,IF([1]Sheet1!$A$2:$A$1823=$A355,[1]Sheet1!$C$2:$C$1823),0))</f>
        <v>311639008</v>
      </c>
      <c r="E355" s="2">
        <f t="array" ref="E355">INDEX([1]Sheet1!$N$2:$N$1823,MATCH($C355,IF([1]Sheet1!$A$2:$A$1823=$A355,[1]Sheet1!$C$2:$C$1823),0))</f>
        <v>11196000</v>
      </c>
      <c r="F355" s="2">
        <f t="array" ref="F355">INDEX([1]Sheet1!$O$2:$O$1823,MATCH($C355,IF([1]Sheet1!$A$2:$A$1823=$A355,[1]Sheet1!$C$2:$C$1823),0))</f>
        <v>5194000</v>
      </c>
      <c r="G355" s="10">
        <f t="shared" si="6"/>
        <v>328029008</v>
      </c>
    </row>
    <row r="356" spans="1:7" x14ac:dyDescent="0.25">
      <c r="A356" t="s">
        <v>88</v>
      </c>
      <c r="B356" t="s">
        <v>89</v>
      </c>
      <c r="C356">
        <v>1982</v>
      </c>
      <c r="D356" s="2">
        <f t="array" ref="D356">INDEX([1]Sheet1!$M$2:$M$1823,MATCH($C356,IF([1]Sheet1!$A$2:$A$1823=$A356,[1]Sheet1!$C$2:$C$1823),0))</f>
        <v>1451234944</v>
      </c>
      <c r="E356" s="2">
        <f t="array" ref="E356">INDEX([1]Sheet1!$N$2:$N$1823,MATCH($C356,IF([1]Sheet1!$A$2:$A$1823=$A356,[1]Sheet1!$C$2:$C$1823),0))</f>
        <v>180274000</v>
      </c>
      <c r="F356" s="2">
        <f t="array" ref="F356">INDEX([1]Sheet1!$O$2:$O$1823,MATCH($C356,IF([1]Sheet1!$A$2:$A$1823=$A356,[1]Sheet1!$C$2:$C$1823),0))</f>
        <v>20114000</v>
      </c>
      <c r="G356" s="10">
        <f t="shared" si="6"/>
        <v>1651622944</v>
      </c>
    </row>
    <row r="357" spans="1:7" x14ac:dyDescent="0.25">
      <c r="A357" t="s">
        <v>90</v>
      </c>
      <c r="B357" t="s">
        <v>91</v>
      </c>
      <c r="C357">
        <v>1982</v>
      </c>
      <c r="D357" s="2">
        <f t="array" ref="D357">INDEX([1]Sheet1!$M$2:$M$1823,MATCH($C357,IF([1]Sheet1!$A$2:$A$1823=$A357,[1]Sheet1!$C$2:$C$1823),0))</f>
        <v>7503638016</v>
      </c>
      <c r="E357" s="2">
        <f t="array" ref="E357">INDEX([1]Sheet1!$N$2:$N$1823,MATCH($C357,IF([1]Sheet1!$A$2:$A$1823=$A357,[1]Sheet1!$C$2:$C$1823),0))</f>
        <v>94749000</v>
      </c>
      <c r="F357" s="2">
        <f t="array" ref="F357">INDEX([1]Sheet1!$O$2:$O$1823,MATCH($C357,IF([1]Sheet1!$A$2:$A$1823=$A357,[1]Sheet1!$C$2:$C$1823),0))</f>
        <v>111172000</v>
      </c>
      <c r="G357" s="10">
        <f t="shared" si="6"/>
        <v>7709559016</v>
      </c>
    </row>
    <row r="358" spans="1:7" x14ac:dyDescent="0.25">
      <c r="A358" t="s">
        <v>2</v>
      </c>
      <c r="B358" t="s">
        <v>3</v>
      </c>
      <c r="C358">
        <v>1982</v>
      </c>
      <c r="D358" s="2">
        <f t="array" ref="D358">INDEX([1]Sheet1!$M$2:$M$1823,MATCH($C358,IF([1]Sheet1!$A$2:$A$1823=$A358,[1]Sheet1!$C$2:$C$1823),0))</f>
        <v>110276345856</v>
      </c>
      <c r="E358" s="2">
        <f t="array" ref="E358">INDEX([1]Sheet1!$N$2:$N$1823,MATCH($C358,IF([1]Sheet1!$A$2:$A$1823=$A358,[1]Sheet1!$C$2:$C$1823),0))</f>
        <v>4478680064</v>
      </c>
      <c r="F358" s="2">
        <f t="array" ref="F358">INDEX([1]Sheet1!$O$2:$O$1823,MATCH($C358,IF([1]Sheet1!$A$2:$A$1823=$A358,[1]Sheet1!$C$2:$C$1823),0))</f>
        <v>2165446912</v>
      </c>
      <c r="G358" s="10">
        <f t="shared" si="6"/>
        <v>116920472832</v>
      </c>
    </row>
    <row r="359" spans="1:7" x14ac:dyDescent="0.25">
      <c r="A359" t="s">
        <v>92</v>
      </c>
      <c r="B359" t="s">
        <v>93</v>
      </c>
      <c r="C359">
        <v>1982</v>
      </c>
      <c r="D359" s="2">
        <f t="array" ref="D359">INDEX([1]Sheet1!$M$2:$M$1823,MATCH($C359,IF([1]Sheet1!$A$2:$A$1823=$A359,[1]Sheet1!$C$2:$C$1823),0))</f>
        <v>879744000</v>
      </c>
      <c r="E359" s="2">
        <f t="array" ref="E359">INDEX([1]Sheet1!$N$2:$N$1823,MATCH($C359,IF([1]Sheet1!$A$2:$A$1823=$A359,[1]Sheet1!$C$2:$C$1823),0))</f>
        <v>33129000</v>
      </c>
      <c r="F359" s="2">
        <f t="array" ref="F359">INDEX([1]Sheet1!$O$2:$O$1823,MATCH($C359,IF([1]Sheet1!$A$2:$A$1823=$A359,[1]Sheet1!$C$2:$C$1823),0))</f>
        <v>20810000</v>
      </c>
      <c r="G359" s="10">
        <f t="shared" si="6"/>
        <v>933683000</v>
      </c>
    </row>
    <row r="360" spans="1:7" x14ac:dyDescent="0.25">
      <c r="A360" t="s">
        <v>94</v>
      </c>
      <c r="B360" t="s">
        <v>95</v>
      </c>
      <c r="C360">
        <v>1982</v>
      </c>
      <c r="D360" s="2">
        <f t="array" ref="D360">INDEX([1]Sheet1!$M$2:$M$1823,MATCH($C360,IF([1]Sheet1!$A$2:$A$1823=$A360,[1]Sheet1!$C$2:$C$1823),0))</f>
        <v>253567008</v>
      </c>
      <c r="E360" s="2">
        <f t="array" ref="E360">INDEX([1]Sheet1!$N$2:$N$1823,MATCH($C360,IF([1]Sheet1!$A$2:$A$1823=$A360,[1]Sheet1!$C$2:$C$1823),0))</f>
        <v>13478000</v>
      </c>
      <c r="F360" s="2">
        <f t="array" ref="F360">INDEX([1]Sheet1!$O$2:$O$1823,MATCH($C360,IF([1]Sheet1!$A$2:$A$1823=$A360,[1]Sheet1!$C$2:$C$1823),0))</f>
        <v>3457000</v>
      </c>
      <c r="G360" s="10">
        <f t="shared" si="6"/>
        <v>270502008</v>
      </c>
    </row>
    <row r="361" spans="1:7" x14ac:dyDescent="0.25">
      <c r="A361" t="s">
        <v>96</v>
      </c>
      <c r="B361" t="s">
        <v>97</v>
      </c>
      <c r="C361">
        <v>1982</v>
      </c>
      <c r="D361" s="2">
        <f t="array" ref="D361">INDEX([1]Sheet1!$M$2:$M$1823,MATCH($C361,IF([1]Sheet1!$A$2:$A$1823=$A361,[1]Sheet1!$C$2:$C$1823),0))</f>
        <v>2430972928</v>
      </c>
      <c r="E361" s="2">
        <f t="array" ref="E361">INDEX([1]Sheet1!$N$2:$N$1823,MATCH($C361,IF([1]Sheet1!$A$2:$A$1823=$A361,[1]Sheet1!$C$2:$C$1823),0))</f>
        <v>96607000</v>
      </c>
      <c r="F361" s="2">
        <f t="array" ref="F361">INDEX([1]Sheet1!$O$2:$O$1823,MATCH($C361,IF([1]Sheet1!$A$2:$A$1823=$A361,[1]Sheet1!$C$2:$C$1823),0))</f>
        <v>51587000</v>
      </c>
      <c r="G361" s="10">
        <f t="shared" si="6"/>
        <v>2579166928</v>
      </c>
    </row>
    <row r="362" spans="1:7" x14ac:dyDescent="0.25">
      <c r="A362" t="s">
        <v>98</v>
      </c>
      <c r="B362" t="s">
        <v>99</v>
      </c>
      <c r="C362">
        <v>1982</v>
      </c>
      <c r="D362" s="2">
        <f t="array" ref="D362">INDEX([1]Sheet1!$M$2:$M$1823,MATCH($C362,IF([1]Sheet1!$A$2:$A$1823=$A362,[1]Sheet1!$C$2:$C$1823),0))</f>
        <v>2463465984</v>
      </c>
      <c r="E362" s="2">
        <f t="array" ref="E362">INDEX([1]Sheet1!$N$2:$N$1823,MATCH($C362,IF([1]Sheet1!$A$2:$A$1823=$A362,[1]Sheet1!$C$2:$C$1823),0))</f>
        <v>73404000</v>
      </c>
      <c r="F362" s="2">
        <f t="array" ref="F362">INDEX([1]Sheet1!$O$2:$O$1823,MATCH($C362,IF([1]Sheet1!$A$2:$A$1823=$A362,[1]Sheet1!$C$2:$C$1823),0))</f>
        <v>59827000</v>
      </c>
      <c r="G362" s="10">
        <f t="shared" si="6"/>
        <v>2596696984</v>
      </c>
    </row>
    <row r="363" spans="1:7" x14ac:dyDescent="0.25">
      <c r="A363" t="s">
        <v>100</v>
      </c>
      <c r="B363" t="s">
        <v>101</v>
      </c>
      <c r="C363">
        <v>1982</v>
      </c>
      <c r="D363" s="2">
        <f t="array" ref="D363">INDEX([1]Sheet1!$M$2:$M$1823,MATCH($C363,IF([1]Sheet1!$A$2:$A$1823=$A363,[1]Sheet1!$C$2:$C$1823),0))</f>
        <v>930748992</v>
      </c>
      <c r="E363" s="2">
        <f t="array" ref="E363">INDEX([1]Sheet1!$N$2:$N$1823,MATCH($C363,IF([1]Sheet1!$A$2:$A$1823=$A363,[1]Sheet1!$C$2:$C$1823),0))</f>
        <v>50310000</v>
      </c>
      <c r="F363" s="2">
        <f t="array" ref="F363">INDEX([1]Sheet1!$O$2:$O$1823,MATCH($C363,IF([1]Sheet1!$A$2:$A$1823=$A363,[1]Sheet1!$C$2:$C$1823),0))</f>
        <v>10668000</v>
      </c>
      <c r="G363" s="10">
        <f t="shared" si="6"/>
        <v>991726992</v>
      </c>
    </row>
    <row r="364" spans="1:7" x14ac:dyDescent="0.25">
      <c r="A364" t="s">
        <v>102</v>
      </c>
      <c r="B364" t="s">
        <v>103</v>
      </c>
      <c r="C364">
        <v>1982</v>
      </c>
      <c r="D364" s="2">
        <f t="array" ref="D364">INDEX([1]Sheet1!$M$2:$M$1823,MATCH($C364,IF([1]Sheet1!$A$2:$A$1823=$A364,[1]Sheet1!$C$2:$C$1823),0))</f>
        <v>2298846976</v>
      </c>
      <c r="E364" s="2">
        <f t="array" ref="E364">INDEX([1]Sheet1!$N$2:$N$1823,MATCH($C364,IF([1]Sheet1!$A$2:$A$1823=$A364,[1]Sheet1!$C$2:$C$1823),0))</f>
        <v>66036000</v>
      </c>
      <c r="F364" s="2">
        <f t="array" ref="F364">INDEX([1]Sheet1!$O$2:$O$1823,MATCH($C364,IF([1]Sheet1!$A$2:$A$1823=$A364,[1]Sheet1!$C$2:$C$1823),0))</f>
        <v>53484000</v>
      </c>
      <c r="G364" s="10">
        <f t="shared" si="6"/>
        <v>2418366976</v>
      </c>
    </row>
    <row r="365" spans="1:7" x14ac:dyDescent="0.25">
      <c r="A365" t="s">
        <v>104</v>
      </c>
      <c r="B365" t="s">
        <v>105</v>
      </c>
      <c r="C365">
        <v>1982</v>
      </c>
      <c r="D365" s="2">
        <f t="array" ref="D365">INDEX([1]Sheet1!$M$2:$M$1823,MATCH($C365,IF([1]Sheet1!$A$2:$A$1823=$A365,[1]Sheet1!$C$2:$C$1823),0))</f>
        <v>496121984</v>
      </c>
      <c r="E365" s="2">
        <f t="array" ref="E365">INDEX([1]Sheet1!$N$2:$N$1823,MATCH($C365,IF([1]Sheet1!$A$2:$A$1823=$A365,[1]Sheet1!$C$2:$C$1823),0))</f>
        <v>4768000</v>
      </c>
      <c r="F365" s="2">
        <f t="array" ref="F365">INDEX([1]Sheet1!$O$2:$O$1823,MATCH($C365,IF([1]Sheet1!$A$2:$A$1823=$A365,[1]Sheet1!$C$2:$C$1823),0))</f>
        <v>11046000</v>
      </c>
      <c r="G365" s="10">
        <f t="shared" si="6"/>
        <v>511935984</v>
      </c>
    </row>
    <row r="366" spans="1:7" x14ac:dyDescent="0.25">
      <c r="A366" t="s">
        <v>4</v>
      </c>
      <c r="B366" t="s">
        <v>5</v>
      </c>
      <c r="C366">
        <v>1983</v>
      </c>
      <c r="D366" s="2">
        <f t="array" ref="D366">INDEX([1]Sheet1!$M$2:$M$1823,MATCH($C366,IF([1]Sheet1!$A$2:$A$1823=$A366,[1]Sheet1!$C$2:$C$1823),0))</f>
        <v>1587694976</v>
      </c>
      <c r="E366" s="2">
        <f t="array" ref="E366">INDEX([1]Sheet1!$N$2:$N$1823,MATCH($C366,IF([1]Sheet1!$A$2:$A$1823=$A366,[1]Sheet1!$C$2:$C$1823),0))</f>
        <v>231786000</v>
      </c>
      <c r="F366" s="2">
        <f t="array" ref="F366">INDEX([1]Sheet1!$O$2:$O$1823,MATCH($C366,IF([1]Sheet1!$A$2:$A$1823=$A366,[1]Sheet1!$C$2:$C$1823),0))</f>
        <v>29389000</v>
      </c>
      <c r="G366" s="10">
        <f t="shared" si="6"/>
        <v>1848869976</v>
      </c>
    </row>
    <row r="367" spans="1:7" x14ac:dyDescent="0.25">
      <c r="A367" t="s">
        <v>6</v>
      </c>
      <c r="B367" t="s">
        <v>7</v>
      </c>
      <c r="C367">
        <v>1983</v>
      </c>
      <c r="D367" s="2">
        <f t="array" ref="D367">INDEX([1]Sheet1!$M$2:$M$1823,MATCH($C367,IF([1]Sheet1!$A$2:$A$1823=$A367,[1]Sheet1!$C$2:$C$1823),0))</f>
        <v>850852992</v>
      </c>
      <c r="E367" s="2">
        <f t="array" ref="E367">INDEX([1]Sheet1!$N$2:$N$1823,MATCH($C367,IF([1]Sheet1!$A$2:$A$1823=$A367,[1]Sheet1!$C$2:$C$1823),0))</f>
        <v>28970000</v>
      </c>
      <c r="F367" s="2">
        <f t="array" ref="F367">INDEX([1]Sheet1!$O$2:$O$1823,MATCH($C367,IF([1]Sheet1!$A$2:$A$1823=$A367,[1]Sheet1!$C$2:$C$1823),0))</f>
        <v>18346000</v>
      </c>
      <c r="G367" s="10">
        <f t="shared" si="6"/>
        <v>898168992</v>
      </c>
    </row>
    <row r="368" spans="1:7" x14ac:dyDescent="0.25">
      <c r="A368" t="s">
        <v>8</v>
      </c>
      <c r="B368" t="s">
        <v>9</v>
      </c>
      <c r="C368">
        <v>1983</v>
      </c>
      <c r="D368" s="2">
        <f t="array" ref="D368">INDEX([1]Sheet1!$M$2:$M$1823,MATCH($C368,IF([1]Sheet1!$A$2:$A$1823=$A368,[1]Sheet1!$C$2:$C$1823),0))</f>
        <v>1570840064</v>
      </c>
      <c r="E368" s="2">
        <f t="array" ref="E368">INDEX([1]Sheet1!$N$2:$N$1823,MATCH($C368,IF([1]Sheet1!$A$2:$A$1823=$A368,[1]Sheet1!$C$2:$C$1823),0))</f>
        <v>63920000</v>
      </c>
      <c r="F368" s="2">
        <f t="array" ref="F368">INDEX([1]Sheet1!$O$2:$O$1823,MATCH($C368,IF([1]Sheet1!$A$2:$A$1823=$A368,[1]Sheet1!$C$2:$C$1823),0))</f>
        <v>29027000</v>
      </c>
      <c r="G368" s="10">
        <f t="shared" si="6"/>
        <v>1663787064</v>
      </c>
    </row>
    <row r="369" spans="1:7" x14ac:dyDescent="0.25">
      <c r="A369" t="s">
        <v>10</v>
      </c>
      <c r="B369" t="s">
        <v>11</v>
      </c>
      <c r="C369">
        <v>1983</v>
      </c>
      <c r="D369" s="2">
        <f t="array" ref="D369">INDEX([1]Sheet1!$M$2:$M$1823,MATCH($C369,IF([1]Sheet1!$A$2:$A$1823=$A369,[1]Sheet1!$C$2:$C$1823),0))</f>
        <v>855025024</v>
      </c>
      <c r="E369" s="2">
        <f t="array" ref="E369">INDEX([1]Sheet1!$N$2:$N$1823,MATCH($C369,IF([1]Sheet1!$A$2:$A$1823=$A369,[1]Sheet1!$C$2:$C$1823),0))</f>
        <v>86032000</v>
      </c>
      <c r="F369" s="2">
        <f t="array" ref="F369">INDEX([1]Sheet1!$O$2:$O$1823,MATCH($C369,IF([1]Sheet1!$A$2:$A$1823=$A369,[1]Sheet1!$C$2:$C$1823),0))</f>
        <v>8651000</v>
      </c>
      <c r="G369" s="10">
        <f t="shared" si="6"/>
        <v>949708024</v>
      </c>
    </row>
    <row r="370" spans="1:7" x14ac:dyDescent="0.25">
      <c r="A370" t="s">
        <v>12</v>
      </c>
      <c r="B370" t="s">
        <v>13</v>
      </c>
      <c r="C370">
        <v>1983</v>
      </c>
      <c r="D370" s="2">
        <f t="array" ref="D370">INDEX([1]Sheet1!$M$2:$M$1823,MATCH($C370,IF([1]Sheet1!$A$2:$A$1823=$A370,[1]Sheet1!$C$2:$C$1823),0))</f>
        <v>12025732096</v>
      </c>
      <c r="E370" s="2">
        <f t="array" ref="E370">INDEX([1]Sheet1!$N$2:$N$1823,MATCH($C370,IF([1]Sheet1!$A$2:$A$1823=$A370,[1]Sheet1!$C$2:$C$1823),0))</f>
        <v>324598016</v>
      </c>
      <c r="F370" s="2">
        <f t="array" ref="F370">INDEX([1]Sheet1!$O$2:$O$1823,MATCH($C370,IF([1]Sheet1!$A$2:$A$1823=$A370,[1]Sheet1!$C$2:$C$1823),0))</f>
        <v>289766016</v>
      </c>
      <c r="G370" s="10">
        <f t="shared" si="6"/>
        <v>12640096128</v>
      </c>
    </row>
    <row r="371" spans="1:7" x14ac:dyDescent="0.25">
      <c r="A371" t="s">
        <v>14</v>
      </c>
      <c r="B371" t="s">
        <v>15</v>
      </c>
      <c r="C371">
        <v>1983</v>
      </c>
      <c r="D371" s="2">
        <f t="array" ref="D371">INDEX([1]Sheet1!$M$2:$M$1823,MATCH($C371,IF([1]Sheet1!$A$2:$A$1823=$A371,[1]Sheet1!$C$2:$C$1823),0))</f>
        <v>1878747008</v>
      </c>
      <c r="E371" s="2">
        <f t="array" ref="E371">INDEX([1]Sheet1!$N$2:$N$1823,MATCH($C371,IF([1]Sheet1!$A$2:$A$1823=$A371,[1]Sheet1!$C$2:$C$1823),0))</f>
        <v>32005000</v>
      </c>
      <c r="F371" s="2">
        <f t="array" ref="F371">INDEX([1]Sheet1!$O$2:$O$1823,MATCH($C371,IF([1]Sheet1!$A$2:$A$1823=$A371,[1]Sheet1!$C$2:$C$1823),0))</f>
        <v>34736000</v>
      </c>
      <c r="G371" s="10">
        <f t="shared" si="6"/>
        <v>1945488008</v>
      </c>
    </row>
    <row r="372" spans="1:7" x14ac:dyDescent="0.25">
      <c r="A372" t="s">
        <v>16</v>
      </c>
      <c r="B372" t="s">
        <v>17</v>
      </c>
      <c r="C372">
        <v>1983</v>
      </c>
      <c r="D372" s="2">
        <f t="array" ref="D372">INDEX([1]Sheet1!$M$2:$M$1823,MATCH($C372,IF([1]Sheet1!$A$2:$A$1823=$A372,[1]Sheet1!$C$2:$C$1823),0))</f>
        <v>1671798016</v>
      </c>
      <c r="E372" s="2">
        <f t="array" ref="E372">INDEX([1]Sheet1!$N$2:$N$1823,MATCH($C372,IF([1]Sheet1!$A$2:$A$1823=$A372,[1]Sheet1!$C$2:$C$1823),0))</f>
        <v>91828000</v>
      </c>
      <c r="F372" s="2">
        <f t="array" ref="F372">INDEX([1]Sheet1!$O$2:$O$1823,MATCH($C372,IF([1]Sheet1!$A$2:$A$1823=$A372,[1]Sheet1!$C$2:$C$1823),0))</f>
        <v>48128000</v>
      </c>
      <c r="G372" s="10">
        <f t="shared" si="6"/>
        <v>1811754016</v>
      </c>
    </row>
    <row r="373" spans="1:7" x14ac:dyDescent="0.25">
      <c r="A373" t="s">
        <v>18</v>
      </c>
      <c r="B373" t="s">
        <v>19</v>
      </c>
      <c r="C373">
        <v>1983</v>
      </c>
      <c r="D373" s="2">
        <f t="array" ref="D373">INDEX([1]Sheet1!$M$2:$M$1823,MATCH($C373,IF([1]Sheet1!$A$2:$A$1823=$A373,[1]Sheet1!$C$2:$C$1823),0))</f>
        <v>294644992</v>
      </c>
      <c r="E373" s="2">
        <f t="array" ref="E373">INDEX([1]Sheet1!$N$2:$N$1823,MATCH($C373,IF([1]Sheet1!$A$2:$A$1823=$A373,[1]Sheet1!$C$2:$C$1823),0))</f>
        <v>24060000</v>
      </c>
      <c r="F373" s="2">
        <f t="array" ref="F373">INDEX([1]Sheet1!$O$2:$O$1823,MATCH($C373,IF([1]Sheet1!$A$2:$A$1823=$A373,[1]Sheet1!$C$2:$C$1823),0))</f>
        <v>4030000</v>
      </c>
      <c r="G373" s="10">
        <f t="shared" si="6"/>
        <v>322734992</v>
      </c>
    </row>
    <row r="374" spans="1:7" x14ac:dyDescent="0.25">
      <c r="A374" t="s">
        <v>20</v>
      </c>
      <c r="B374" t="s">
        <v>21</v>
      </c>
      <c r="C374">
        <v>1983</v>
      </c>
      <c r="D374" s="2">
        <f t="array" ref="D374">INDEX([1]Sheet1!$M$2:$M$1823,MATCH($C374,IF([1]Sheet1!$A$2:$A$1823=$A374,[1]Sheet1!$C$2:$C$1823),0))</f>
        <v>357980992</v>
      </c>
      <c r="E374" s="2">
        <f t="array" ref="E374">INDEX([1]Sheet1!$N$2:$N$1823,MATCH($C374,IF([1]Sheet1!$A$2:$A$1823=$A374,[1]Sheet1!$C$2:$C$1823),0))</f>
        <v>0</v>
      </c>
      <c r="F374" s="2">
        <f t="array" ref="F374">INDEX([1]Sheet1!$O$2:$O$1823,MATCH($C374,IF([1]Sheet1!$A$2:$A$1823=$A374,[1]Sheet1!$C$2:$C$1823),0))</f>
        <v>17253000</v>
      </c>
      <c r="G374" s="10">
        <f t="shared" ref="G374:G437" si="7">D374+E374+F374</f>
        <v>375233992</v>
      </c>
    </row>
    <row r="375" spans="1:7" x14ac:dyDescent="0.25">
      <c r="A375" t="s">
        <v>22</v>
      </c>
      <c r="B375" t="s">
        <v>23</v>
      </c>
      <c r="C375">
        <v>1983</v>
      </c>
      <c r="D375" s="2">
        <f t="array" ref="D375">INDEX([1]Sheet1!$M$2:$M$1823,MATCH($C375,IF([1]Sheet1!$A$2:$A$1823=$A375,[1]Sheet1!$C$2:$C$1823),0))</f>
        <v>4706611200</v>
      </c>
      <c r="E375" s="2">
        <f t="array" ref="E375">INDEX([1]Sheet1!$N$2:$N$1823,MATCH($C375,IF([1]Sheet1!$A$2:$A$1823=$A375,[1]Sheet1!$C$2:$C$1823),0))</f>
        <v>122415000</v>
      </c>
      <c r="F375" s="2">
        <f t="array" ref="F375">INDEX([1]Sheet1!$O$2:$O$1823,MATCH($C375,IF([1]Sheet1!$A$2:$A$1823=$A375,[1]Sheet1!$C$2:$C$1823),0))</f>
        <v>128478000</v>
      </c>
      <c r="G375" s="10">
        <f t="shared" si="7"/>
        <v>4957504200</v>
      </c>
    </row>
    <row r="376" spans="1:7" x14ac:dyDescent="0.25">
      <c r="A376" t="s">
        <v>24</v>
      </c>
      <c r="B376" t="s">
        <v>25</v>
      </c>
      <c r="C376">
        <v>1983</v>
      </c>
      <c r="D376" s="2">
        <f t="array" ref="D376">INDEX([1]Sheet1!$M$2:$M$1823,MATCH($C376,IF([1]Sheet1!$A$2:$A$1823=$A376,[1]Sheet1!$C$2:$C$1823),0))</f>
        <v>2464359936</v>
      </c>
      <c r="E376" s="2">
        <f t="array" ref="E376">INDEX([1]Sheet1!$N$2:$N$1823,MATCH($C376,IF([1]Sheet1!$A$2:$A$1823=$A376,[1]Sheet1!$C$2:$C$1823),0))</f>
        <v>93882000</v>
      </c>
      <c r="F376" s="2">
        <f t="array" ref="F376">INDEX([1]Sheet1!$O$2:$O$1823,MATCH($C376,IF([1]Sheet1!$A$2:$A$1823=$A376,[1]Sheet1!$C$2:$C$1823),0))</f>
        <v>22610000</v>
      </c>
      <c r="G376" s="10">
        <f t="shared" si="7"/>
        <v>2580851936</v>
      </c>
    </row>
    <row r="377" spans="1:7" x14ac:dyDescent="0.25">
      <c r="A377" t="s">
        <v>26</v>
      </c>
      <c r="B377" t="s">
        <v>27</v>
      </c>
      <c r="C377">
        <v>1983</v>
      </c>
      <c r="D377" s="2">
        <f t="array" ref="D377">INDEX([1]Sheet1!$M$2:$M$1823,MATCH($C377,IF([1]Sheet1!$A$2:$A$1823=$A377,[1]Sheet1!$C$2:$C$1823),0))</f>
        <v>441262016</v>
      </c>
      <c r="E377" s="2">
        <f t="array" ref="E377">INDEX([1]Sheet1!$N$2:$N$1823,MATCH($C377,IF([1]Sheet1!$A$2:$A$1823=$A377,[1]Sheet1!$C$2:$C$1823),0))</f>
        <v>10720000</v>
      </c>
      <c r="F377" s="2">
        <f t="array" ref="F377">INDEX([1]Sheet1!$O$2:$O$1823,MATCH($C377,IF([1]Sheet1!$A$2:$A$1823=$A377,[1]Sheet1!$C$2:$C$1823),0))</f>
        <v>15630000</v>
      </c>
      <c r="G377" s="10">
        <f t="shared" si="7"/>
        <v>467612016</v>
      </c>
    </row>
    <row r="378" spans="1:7" x14ac:dyDescent="0.25">
      <c r="A378" t="s">
        <v>28</v>
      </c>
      <c r="B378" t="s">
        <v>29</v>
      </c>
      <c r="C378">
        <v>1983</v>
      </c>
      <c r="D378" s="2">
        <f t="array" ref="D378">INDEX([1]Sheet1!$M$2:$M$1823,MATCH($C378,IF([1]Sheet1!$A$2:$A$1823=$A378,[1]Sheet1!$C$2:$C$1823),0))</f>
        <v>410008992</v>
      </c>
      <c r="E378" s="2">
        <f t="array" ref="E378">INDEX([1]Sheet1!$N$2:$N$1823,MATCH($C378,IF([1]Sheet1!$A$2:$A$1823=$A378,[1]Sheet1!$C$2:$C$1823),0))</f>
        <v>16423000</v>
      </c>
      <c r="F378" s="2">
        <f t="array" ref="F378">INDEX([1]Sheet1!$O$2:$O$1823,MATCH($C378,IF([1]Sheet1!$A$2:$A$1823=$A378,[1]Sheet1!$C$2:$C$1823),0))</f>
        <v>6296000</v>
      </c>
      <c r="G378" s="10">
        <f t="shared" si="7"/>
        <v>432727992</v>
      </c>
    </row>
    <row r="379" spans="1:7" x14ac:dyDescent="0.25">
      <c r="A379" t="s">
        <v>30</v>
      </c>
      <c r="B379" t="s">
        <v>31</v>
      </c>
      <c r="C379">
        <v>1983</v>
      </c>
      <c r="D379" s="2">
        <f t="array" ref="D379">INDEX([1]Sheet1!$M$2:$M$1823,MATCH($C379,IF([1]Sheet1!$A$2:$A$1823=$A379,[1]Sheet1!$C$2:$C$1823),0))</f>
        <v>5476410880</v>
      </c>
      <c r="E379" s="2">
        <f t="array" ref="E379">INDEX([1]Sheet1!$N$2:$N$1823,MATCH($C379,IF([1]Sheet1!$A$2:$A$1823=$A379,[1]Sheet1!$C$2:$C$1823),0))</f>
        <v>187992000</v>
      </c>
      <c r="F379" s="2">
        <f t="array" ref="F379">INDEX([1]Sheet1!$O$2:$O$1823,MATCH($C379,IF([1]Sheet1!$A$2:$A$1823=$A379,[1]Sheet1!$C$2:$C$1823),0))</f>
        <v>131923000</v>
      </c>
      <c r="G379" s="10">
        <f t="shared" si="7"/>
        <v>5796325880</v>
      </c>
    </row>
    <row r="380" spans="1:7" x14ac:dyDescent="0.25">
      <c r="A380" t="s">
        <v>32</v>
      </c>
      <c r="B380" t="s">
        <v>33</v>
      </c>
      <c r="C380">
        <v>1983</v>
      </c>
      <c r="D380" s="2">
        <f t="array" ref="D380">INDEX([1]Sheet1!$M$2:$M$1823,MATCH($C380,IF([1]Sheet1!$A$2:$A$1823=$A380,[1]Sheet1!$C$2:$C$1823),0))</f>
        <v>2483576064</v>
      </c>
      <c r="E380" s="2">
        <f t="array" ref="E380">INDEX([1]Sheet1!$N$2:$N$1823,MATCH($C380,IF([1]Sheet1!$A$2:$A$1823=$A380,[1]Sheet1!$C$2:$C$1823),0))</f>
        <v>128580000</v>
      </c>
      <c r="F380" s="2">
        <f t="array" ref="F380">INDEX([1]Sheet1!$O$2:$O$1823,MATCH($C380,IF([1]Sheet1!$A$2:$A$1823=$A380,[1]Sheet1!$C$2:$C$1823),0))</f>
        <v>51741000</v>
      </c>
      <c r="G380" s="10">
        <f t="shared" si="7"/>
        <v>2663897064</v>
      </c>
    </row>
    <row r="381" spans="1:7" x14ac:dyDescent="0.25">
      <c r="A381" t="s">
        <v>34</v>
      </c>
      <c r="B381" t="s">
        <v>35</v>
      </c>
      <c r="C381">
        <v>1983</v>
      </c>
      <c r="D381" s="2">
        <f t="array" ref="D381">INDEX([1]Sheet1!$M$2:$M$1823,MATCH($C381,IF([1]Sheet1!$A$2:$A$1823=$A381,[1]Sheet1!$C$2:$C$1823),0))</f>
        <v>1482179968</v>
      </c>
      <c r="E381" s="2">
        <f t="array" ref="E381">INDEX([1]Sheet1!$N$2:$N$1823,MATCH($C381,IF([1]Sheet1!$A$2:$A$1823=$A381,[1]Sheet1!$C$2:$C$1823),0))</f>
        <v>54206000</v>
      </c>
      <c r="F381" s="2">
        <f t="array" ref="F381">INDEX([1]Sheet1!$O$2:$O$1823,MATCH($C381,IF([1]Sheet1!$A$2:$A$1823=$A381,[1]Sheet1!$C$2:$C$1823),0))</f>
        <v>40351000</v>
      </c>
      <c r="G381" s="10">
        <f t="shared" si="7"/>
        <v>1576736968</v>
      </c>
    </row>
    <row r="382" spans="1:7" x14ac:dyDescent="0.25">
      <c r="A382" t="s">
        <v>36</v>
      </c>
      <c r="B382" t="s">
        <v>37</v>
      </c>
      <c r="C382">
        <v>1983</v>
      </c>
      <c r="D382" s="2">
        <f t="array" ref="D382">INDEX([1]Sheet1!$M$2:$M$1823,MATCH($C382,IF([1]Sheet1!$A$2:$A$1823=$A382,[1]Sheet1!$C$2:$C$1823),0))</f>
        <v>1248600064</v>
      </c>
      <c r="E382" s="2">
        <f t="array" ref="E382">INDEX([1]Sheet1!$N$2:$N$1823,MATCH($C382,IF([1]Sheet1!$A$2:$A$1823=$A382,[1]Sheet1!$C$2:$C$1823),0))</f>
        <v>17880000</v>
      </c>
      <c r="F382" s="2">
        <f t="array" ref="F382">INDEX([1]Sheet1!$O$2:$O$1823,MATCH($C382,IF([1]Sheet1!$A$2:$A$1823=$A382,[1]Sheet1!$C$2:$C$1823),0))</f>
        <v>19101000</v>
      </c>
      <c r="G382" s="10">
        <f t="shared" si="7"/>
        <v>1285581064</v>
      </c>
    </row>
    <row r="383" spans="1:7" x14ac:dyDescent="0.25">
      <c r="A383" t="s">
        <v>38</v>
      </c>
      <c r="B383" t="s">
        <v>39</v>
      </c>
      <c r="C383">
        <v>1983</v>
      </c>
      <c r="D383" s="2">
        <f t="array" ref="D383">INDEX([1]Sheet1!$M$2:$M$1823,MATCH($C383,IF([1]Sheet1!$A$2:$A$1823=$A383,[1]Sheet1!$C$2:$C$1823),0))</f>
        <v>1478446976</v>
      </c>
      <c r="E383" s="2">
        <f t="array" ref="E383">INDEX([1]Sheet1!$N$2:$N$1823,MATCH($C383,IF([1]Sheet1!$A$2:$A$1823=$A383,[1]Sheet1!$C$2:$C$1823),0))</f>
        <v>141247008</v>
      </c>
      <c r="F383" s="2">
        <f t="array" ref="F383">INDEX([1]Sheet1!$O$2:$O$1823,MATCH($C383,IF([1]Sheet1!$A$2:$A$1823=$A383,[1]Sheet1!$C$2:$C$1823),0))</f>
        <v>19758000</v>
      </c>
      <c r="G383" s="10">
        <f t="shared" si="7"/>
        <v>1639451984</v>
      </c>
    </row>
    <row r="384" spans="1:7" x14ac:dyDescent="0.25">
      <c r="A384" t="s">
        <v>40</v>
      </c>
      <c r="B384" t="s">
        <v>41</v>
      </c>
      <c r="C384">
        <v>1983</v>
      </c>
      <c r="D384" s="2">
        <f t="array" ref="D384">INDEX([1]Sheet1!$M$2:$M$1823,MATCH($C384,IF([1]Sheet1!$A$2:$A$1823=$A384,[1]Sheet1!$C$2:$C$1823),0))</f>
        <v>2069885952</v>
      </c>
      <c r="E384" s="2">
        <f t="array" ref="E384">INDEX([1]Sheet1!$N$2:$N$1823,MATCH($C384,IF([1]Sheet1!$A$2:$A$1823=$A384,[1]Sheet1!$C$2:$C$1823),0))</f>
        <v>188760000</v>
      </c>
      <c r="F384" s="2">
        <f t="array" ref="F384">INDEX([1]Sheet1!$O$2:$O$1823,MATCH($C384,IF([1]Sheet1!$A$2:$A$1823=$A384,[1]Sheet1!$C$2:$C$1823),0))</f>
        <v>28385000</v>
      </c>
      <c r="G384" s="10">
        <f t="shared" si="7"/>
        <v>2287030952</v>
      </c>
    </row>
    <row r="385" spans="1:7" x14ac:dyDescent="0.25">
      <c r="A385" t="s">
        <v>42</v>
      </c>
      <c r="B385" t="s">
        <v>43</v>
      </c>
      <c r="C385">
        <v>1983</v>
      </c>
      <c r="D385" s="2">
        <f t="array" ref="D385">INDEX([1]Sheet1!$M$2:$M$1823,MATCH($C385,IF([1]Sheet1!$A$2:$A$1823=$A385,[1]Sheet1!$C$2:$C$1823),0))</f>
        <v>510460992</v>
      </c>
      <c r="E385" s="2">
        <f t="array" ref="E385">INDEX([1]Sheet1!$N$2:$N$1823,MATCH($C385,IF([1]Sheet1!$A$2:$A$1823=$A385,[1]Sheet1!$C$2:$C$1823),0))</f>
        <v>17476000</v>
      </c>
      <c r="F385" s="2">
        <f t="array" ref="F385">INDEX([1]Sheet1!$O$2:$O$1823,MATCH($C385,IF([1]Sheet1!$A$2:$A$1823=$A385,[1]Sheet1!$C$2:$C$1823),0))</f>
        <v>7646000</v>
      </c>
      <c r="G385" s="10">
        <f t="shared" si="7"/>
        <v>535582992</v>
      </c>
    </row>
    <row r="386" spans="1:7" x14ac:dyDescent="0.25">
      <c r="A386" t="s">
        <v>44</v>
      </c>
      <c r="B386" t="s">
        <v>45</v>
      </c>
      <c r="C386">
        <v>1983</v>
      </c>
      <c r="D386" s="2">
        <f t="array" ref="D386">INDEX([1]Sheet1!$M$2:$M$1823,MATCH($C386,IF([1]Sheet1!$A$2:$A$1823=$A386,[1]Sheet1!$C$2:$C$1823),0))</f>
        <v>2255719936</v>
      </c>
      <c r="E386" s="2">
        <f t="array" ref="E386">INDEX([1]Sheet1!$N$2:$N$1823,MATCH($C386,IF([1]Sheet1!$A$2:$A$1823=$A386,[1]Sheet1!$C$2:$C$1823),0))</f>
        <v>165427008</v>
      </c>
      <c r="F386" s="2">
        <f t="array" ref="F386">INDEX([1]Sheet1!$O$2:$O$1823,MATCH($C386,IF([1]Sheet1!$A$2:$A$1823=$A386,[1]Sheet1!$C$2:$C$1823),0))</f>
        <v>65280000</v>
      </c>
      <c r="G386" s="10">
        <f t="shared" si="7"/>
        <v>2486426944</v>
      </c>
    </row>
    <row r="387" spans="1:7" x14ac:dyDescent="0.25">
      <c r="A387" t="s">
        <v>46</v>
      </c>
      <c r="B387" t="s">
        <v>47</v>
      </c>
      <c r="C387">
        <v>1983</v>
      </c>
      <c r="D387" s="2">
        <f t="array" ref="D387">INDEX([1]Sheet1!$M$2:$M$1823,MATCH($C387,IF([1]Sheet1!$A$2:$A$1823=$A387,[1]Sheet1!$C$2:$C$1823),0))</f>
        <v>2804761088</v>
      </c>
      <c r="E387" s="2">
        <f t="array" ref="E387">INDEX([1]Sheet1!$N$2:$N$1823,MATCH($C387,IF([1]Sheet1!$A$2:$A$1823=$A387,[1]Sheet1!$C$2:$C$1823),0))</f>
        <v>107392000</v>
      </c>
      <c r="F387" s="2">
        <f t="array" ref="F387">INDEX([1]Sheet1!$O$2:$O$1823,MATCH($C387,IF([1]Sheet1!$A$2:$A$1823=$A387,[1]Sheet1!$C$2:$C$1823),0))</f>
        <v>72844000</v>
      </c>
      <c r="G387" s="10">
        <f t="shared" si="7"/>
        <v>2984997088</v>
      </c>
    </row>
    <row r="388" spans="1:7" x14ac:dyDescent="0.25">
      <c r="A388" t="s">
        <v>48</v>
      </c>
      <c r="B388" t="s">
        <v>49</v>
      </c>
      <c r="C388">
        <v>1983</v>
      </c>
      <c r="D388" s="2">
        <f t="array" ref="D388">INDEX([1]Sheet1!$M$2:$M$1823,MATCH($C388,IF([1]Sheet1!$A$2:$A$1823=$A388,[1]Sheet1!$C$2:$C$1823),0))</f>
        <v>4904208896</v>
      </c>
      <c r="E388" s="2">
        <f t="array" ref="E388">INDEX([1]Sheet1!$N$2:$N$1823,MATCH($C388,IF([1]Sheet1!$A$2:$A$1823=$A388,[1]Sheet1!$C$2:$C$1823),0))</f>
        <v>116861000</v>
      </c>
      <c r="F388" s="2">
        <f t="array" ref="F388">INDEX([1]Sheet1!$O$2:$O$1823,MATCH($C388,IF([1]Sheet1!$A$2:$A$1823=$A388,[1]Sheet1!$C$2:$C$1823),0))</f>
        <v>73413000</v>
      </c>
      <c r="G388" s="10">
        <f t="shared" si="7"/>
        <v>5094482896</v>
      </c>
    </row>
    <row r="389" spans="1:7" x14ac:dyDescent="0.25">
      <c r="A389" t="s">
        <v>50</v>
      </c>
      <c r="B389" t="s">
        <v>51</v>
      </c>
      <c r="C389">
        <v>1983</v>
      </c>
      <c r="D389" s="2">
        <f t="array" ref="D389">INDEX([1]Sheet1!$M$2:$M$1823,MATCH($C389,IF([1]Sheet1!$A$2:$A$1823=$A389,[1]Sheet1!$C$2:$C$1823),0))</f>
        <v>2468026880</v>
      </c>
      <c r="E389" s="2">
        <f t="array" ref="E389">INDEX([1]Sheet1!$N$2:$N$1823,MATCH($C389,IF([1]Sheet1!$A$2:$A$1823=$A389,[1]Sheet1!$C$2:$C$1823),0))</f>
        <v>65589000</v>
      </c>
      <c r="F389" s="2">
        <f t="array" ref="F389">INDEX([1]Sheet1!$O$2:$O$1823,MATCH($C389,IF([1]Sheet1!$A$2:$A$1823=$A389,[1]Sheet1!$C$2:$C$1823),0))</f>
        <v>47149000</v>
      </c>
      <c r="G389" s="10">
        <f t="shared" si="7"/>
        <v>2580764880</v>
      </c>
    </row>
    <row r="390" spans="1:7" x14ac:dyDescent="0.25">
      <c r="A390" t="s">
        <v>52</v>
      </c>
      <c r="B390" t="s">
        <v>53</v>
      </c>
      <c r="C390">
        <v>1983</v>
      </c>
      <c r="D390" s="2">
        <f t="array" ref="D390">INDEX([1]Sheet1!$M$2:$M$1823,MATCH($C390,IF([1]Sheet1!$A$2:$A$1823=$A390,[1]Sheet1!$C$2:$C$1823),0))</f>
        <v>884878976</v>
      </c>
      <c r="E390" s="2">
        <f t="array" ref="E390">INDEX([1]Sheet1!$N$2:$N$1823,MATCH($C390,IF([1]Sheet1!$A$2:$A$1823=$A390,[1]Sheet1!$C$2:$C$1823),0))</f>
        <v>47291000</v>
      </c>
      <c r="F390" s="2">
        <f t="array" ref="F390">INDEX([1]Sheet1!$O$2:$O$1823,MATCH($C390,IF([1]Sheet1!$A$2:$A$1823=$A390,[1]Sheet1!$C$2:$C$1823),0))</f>
        <v>11132000</v>
      </c>
      <c r="G390" s="10">
        <f t="shared" si="7"/>
        <v>943301976</v>
      </c>
    </row>
    <row r="391" spans="1:7" x14ac:dyDescent="0.25">
      <c r="A391" t="s">
        <v>54</v>
      </c>
      <c r="B391" t="s">
        <v>55</v>
      </c>
      <c r="C391">
        <v>1983</v>
      </c>
      <c r="D391" s="2">
        <f t="array" ref="D391">INDEX([1]Sheet1!$M$2:$M$1823,MATCH($C391,IF([1]Sheet1!$A$2:$A$1823=$A391,[1]Sheet1!$C$2:$C$1823),0))</f>
        <v>1945010048</v>
      </c>
      <c r="E391" s="2">
        <f t="array" ref="E391">INDEX([1]Sheet1!$N$2:$N$1823,MATCH($C391,IF([1]Sheet1!$A$2:$A$1823=$A391,[1]Sheet1!$C$2:$C$1823),0))</f>
        <v>62439000</v>
      </c>
      <c r="F391" s="2">
        <f t="array" ref="F391">INDEX([1]Sheet1!$O$2:$O$1823,MATCH($C391,IF([1]Sheet1!$A$2:$A$1823=$A391,[1]Sheet1!$C$2:$C$1823),0))</f>
        <v>43573000</v>
      </c>
      <c r="G391" s="10">
        <f t="shared" si="7"/>
        <v>2051022048</v>
      </c>
    </row>
    <row r="392" spans="1:7" x14ac:dyDescent="0.25">
      <c r="A392" t="s">
        <v>56</v>
      </c>
      <c r="B392" t="s">
        <v>57</v>
      </c>
      <c r="C392">
        <v>1983</v>
      </c>
      <c r="D392" s="2">
        <f t="array" ref="D392">INDEX([1]Sheet1!$M$2:$M$1823,MATCH($C392,IF([1]Sheet1!$A$2:$A$1823=$A392,[1]Sheet1!$C$2:$C$1823),0))</f>
        <v>553433984</v>
      </c>
      <c r="E392" s="2">
        <f t="array" ref="E392">INDEX([1]Sheet1!$N$2:$N$1823,MATCH($C392,IF([1]Sheet1!$A$2:$A$1823=$A392,[1]Sheet1!$C$2:$C$1823),0))</f>
        <v>32723000</v>
      </c>
      <c r="F392" s="2">
        <f t="array" ref="F392">INDEX([1]Sheet1!$O$2:$O$1823,MATCH($C392,IF([1]Sheet1!$A$2:$A$1823=$A392,[1]Sheet1!$C$2:$C$1823),0))</f>
        <v>6618000</v>
      </c>
      <c r="G392" s="10">
        <f t="shared" si="7"/>
        <v>592774984</v>
      </c>
    </row>
    <row r="393" spans="1:7" x14ac:dyDescent="0.25">
      <c r="A393" t="s">
        <v>58</v>
      </c>
      <c r="B393" t="s">
        <v>59</v>
      </c>
      <c r="C393">
        <v>1983</v>
      </c>
      <c r="D393" s="2">
        <f t="array" ref="D393">INDEX([1]Sheet1!$M$2:$M$1823,MATCH($C393,IF([1]Sheet1!$A$2:$A$1823=$A393,[1]Sheet1!$C$2:$C$1823),0))</f>
        <v>844118016</v>
      </c>
      <c r="E393" s="2">
        <f t="array" ref="E393">INDEX([1]Sheet1!$N$2:$N$1823,MATCH($C393,IF([1]Sheet1!$A$2:$A$1823=$A393,[1]Sheet1!$C$2:$C$1823),0))</f>
        <v>25668000</v>
      </c>
      <c r="F393" s="2">
        <f t="array" ref="F393">INDEX([1]Sheet1!$O$2:$O$1823,MATCH($C393,IF([1]Sheet1!$A$2:$A$1823=$A393,[1]Sheet1!$C$2:$C$1823),0))</f>
        <v>12912000</v>
      </c>
      <c r="G393" s="10">
        <f t="shared" si="7"/>
        <v>882698016</v>
      </c>
    </row>
    <row r="394" spans="1:7" x14ac:dyDescent="0.25">
      <c r="A394" t="s">
        <v>60</v>
      </c>
      <c r="B394" t="s">
        <v>61</v>
      </c>
      <c r="C394">
        <v>1983</v>
      </c>
      <c r="D394" s="2">
        <f t="array" ref="D394">INDEX([1]Sheet1!$M$2:$M$1823,MATCH($C394,IF([1]Sheet1!$A$2:$A$1823=$A394,[1]Sheet1!$C$2:$C$1823),0))</f>
        <v>415560992</v>
      </c>
      <c r="E394" s="2">
        <f t="array" ref="E394">INDEX([1]Sheet1!$N$2:$N$1823,MATCH($C394,IF([1]Sheet1!$A$2:$A$1823=$A394,[1]Sheet1!$C$2:$C$1823),0))</f>
        <v>14205000</v>
      </c>
      <c r="F394" s="2">
        <f t="array" ref="F394">INDEX([1]Sheet1!$O$2:$O$1823,MATCH($C394,IF([1]Sheet1!$A$2:$A$1823=$A394,[1]Sheet1!$C$2:$C$1823),0))</f>
        <v>9844000</v>
      </c>
      <c r="G394" s="10">
        <f t="shared" si="7"/>
        <v>439609992</v>
      </c>
    </row>
    <row r="395" spans="1:7" x14ac:dyDescent="0.25">
      <c r="A395" t="s">
        <v>62</v>
      </c>
      <c r="B395" t="s">
        <v>63</v>
      </c>
      <c r="C395">
        <v>1983</v>
      </c>
      <c r="D395" s="2">
        <f t="array" ref="D395">INDEX([1]Sheet1!$M$2:$M$1823,MATCH($C395,IF([1]Sheet1!$A$2:$A$1823=$A395,[1]Sheet1!$C$2:$C$1823),0))</f>
        <v>413991008</v>
      </c>
      <c r="E395" s="2">
        <f t="array" ref="E395">INDEX([1]Sheet1!$N$2:$N$1823,MATCH($C395,IF([1]Sheet1!$A$2:$A$1823=$A395,[1]Sheet1!$C$2:$C$1823),0))</f>
        <v>9510000</v>
      </c>
      <c r="F395" s="2">
        <f t="array" ref="F395">INDEX([1]Sheet1!$O$2:$O$1823,MATCH($C395,IF([1]Sheet1!$A$2:$A$1823=$A395,[1]Sheet1!$C$2:$C$1823),0))</f>
        <v>9057000</v>
      </c>
      <c r="G395" s="10">
        <f t="shared" si="7"/>
        <v>432558008</v>
      </c>
    </row>
    <row r="396" spans="1:7" x14ac:dyDescent="0.25">
      <c r="A396" t="s">
        <v>64</v>
      </c>
      <c r="B396" t="s">
        <v>65</v>
      </c>
      <c r="C396">
        <v>1983</v>
      </c>
      <c r="D396" s="2">
        <f t="array" ref="D396">INDEX([1]Sheet1!$M$2:$M$1823,MATCH($C396,IF([1]Sheet1!$A$2:$A$1823=$A396,[1]Sheet1!$C$2:$C$1823),0))</f>
        <v>4225214976</v>
      </c>
      <c r="E396" s="2">
        <f t="array" ref="E396">INDEX([1]Sheet1!$N$2:$N$1823,MATCH($C396,IF([1]Sheet1!$A$2:$A$1823=$A396,[1]Sheet1!$C$2:$C$1823),0))</f>
        <v>126823000</v>
      </c>
      <c r="F396" s="2">
        <f t="array" ref="F396">INDEX([1]Sheet1!$O$2:$O$1823,MATCH($C396,IF([1]Sheet1!$A$2:$A$1823=$A396,[1]Sheet1!$C$2:$C$1823),0))</f>
        <v>94944000</v>
      </c>
      <c r="G396" s="10">
        <f t="shared" si="7"/>
        <v>4446981976</v>
      </c>
    </row>
    <row r="397" spans="1:7" x14ac:dyDescent="0.25">
      <c r="A397" t="s">
        <v>66</v>
      </c>
      <c r="B397" t="s">
        <v>67</v>
      </c>
      <c r="C397">
        <v>1983</v>
      </c>
      <c r="D397" s="2">
        <f t="array" ref="D397">INDEX([1]Sheet1!$M$2:$M$1823,MATCH($C397,IF([1]Sheet1!$A$2:$A$1823=$A397,[1]Sheet1!$C$2:$C$1823),0))</f>
        <v>957104000</v>
      </c>
      <c r="E397" s="2">
        <f t="array" ref="E397">INDEX([1]Sheet1!$N$2:$N$1823,MATCH($C397,IF([1]Sheet1!$A$2:$A$1823=$A397,[1]Sheet1!$C$2:$C$1823),0))</f>
        <v>27327000</v>
      </c>
      <c r="F397" s="2">
        <f t="array" ref="F397">INDEX([1]Sheet1!$O$2:$O$1823,MATCH($C397,IF([1]Sheet1!$A$2:$A$1823=$A397,[1]Sheet1!$C$2:$C$1823),0))</f>
        <v>14492000</v>
      </c>
      <c r="G397" s="10">
        <f t="shared" si="7"/>
        <v>998923000</v>
      </c>
    </row>
    <row r="398" spans="1:7" x14ac:dyDescent="0.25">
      <c r="A398" t="s">
        <v>68</v>
      </c>
      <c r="B398" t="s">
        <v>69</v>
      </c>
      <c r="C398">
        <v>1983</v>
      </c>
      <c r="D398" s="2">
        <f t="array" ref="D398">INDEX([1]Sheet1!$M$2:$M$1823,MATCH($C398,IF([1]Sheet1!$A$2:$A$1823=$A398,[1]Sheet1!$C$2:$C$1823),0))</f>
        <v>11154362368</v>
      </c>
      <c r="E398" s="2">
        <f t="array" ref="E398">INDEX([1]Sheet1!$N$2:$N$1823,MATCH($C398,IF([1]Sheet1!$A$2:$A$1823=$A398,[1]Sheet1!$C$2:$C$1823),0))</f>
        <v>368104992</v>
      </c>
      <c r="F398" s="2">
        <f t="array" ref="F398">INDEX([1]Sheet1!$O$2:$O$1823,MATCH($C398,IF([1]Sheet1!$A$2:$A$1823=$A398,[1]Sheet1!$C$2:$C$1823),0))</f>
        <v>270900992</v>
      </c>
      <c r="G398" s="10">
        <f t="shared" si="7"/>
        <v>11793368352</v>
      </c>
    </row>
    <row r="399" spans="1:7" x14ac:dyDescent="0.25">
      <c r="A399" t="s">
        <v>70</v>
      </c>
      <c r="B399" t="s">
        <v>71</v>
      </c>
      <c r="C399">
        <v>1983</v>
      </c>
      <c r="D399" s="2">
        <f t="array" ref="D399">INDEX([1]Sheet1!$M$2:$M$1823,MATCH($C399,IF([1]Sheet1!$A$2:$A$1823=$A399,[1]Sheet1!$C$2:$C$1823),0))</f>
        <v>2460761088</v>
      </c>
      <c r="E399" s="2">
        <f t="array" ref="E399">INDEX([1]Sheet1!$N$2:$N$1823,MATCH($C399,IF([1]Sheet1!$A$2:$A$1823=$A399,[1]Sheet1!$C$2:$C$1823),0))</f>
        <v>111365000</v>
      </c>
      <c r="F399" s="2">
        <f t="array" ref="F399">INDEX([1]Sheet1!$O$2:$O$1823,MATCH($C399,IF([1]Sheet1!$A$2:$A$1823=$A399,[1]Sheet1!$C$2:$C$1823),0))</f>
        <v>37935000</v>
      </c>
      <c r="G399" s="10">
        <f t="shared" si="7"/>
        <v>2610061088</v>
      </c>
    </row>
    <row r="400" spans="1:7" x14ac:dyDescent="0.25">
      <c r="A400" t="s">
        <v>72</v>
      </c>
      <c r="B400" t="s">
        <v>73</v>
      </c>
      <c r="C400">
        <v>1983</v>
      </c>
      <c r="D400" s="2">
        <f t="array" ref="D400">INDEX([1]Sheet1!$M$2:$M$1823,MATCH($C400,IF([1]Sheet1!$A$2:$A$1823=$A400,[1]Sheet1!$C$2:$C$1823),0))</f>
        <v>381916000</v>
      </c>
      <c r="E400" s="2">
        <f t="array" ref="E400">INDEX([1]Sheet1!$N$2:$N$1823,MATCH($C400,IF([1]Sheet1!$A$2:$A$1823=$A400,[1]Sheet1!$C$2:$C$1823),0))</f>
        <v>14101000</v>
      </c>
      <c r="F400" s="2">
        <f t="array" ref="F400">INDEX([1]Sheet1!$O$2:$O$1823,MATCH($C400,IF([1]Sheet1!$A$2:$A$1823=$A400,[1]Sheet1!$C$2:$C$1823),0))</f>
        <v>3914000</v>
      </c>
      <c r="G400" s="10">
        <f t="shared" si="7"/>
        <v>399931000</v>
      </c>
    </row>
    <row r="401" spans="1:7" x14ac:dyDescent="0.25">
      <c r="A401" t="s">
        <v>74</v>
      </c>
      <c r="B401" t="s">
        <v>75</v>
      </c>
      <c r="C401">
        <v>1983</v>
      </c>
      <c r="D401" s="2">
        <f t="array" ref="D401">INDEX([1]Sheet1!$M$2:$M$1823,MATCH($C401,IF([1]Sheet1!$A$2:$A$1823=$A401,[1]Sheet1!$C$2:$C$1823),0))</f>
        <v>5119439872</v>
      </c>
      <c r="E401" s="2">
        <f t="array" ref="E401">INDEX([1]Sheet1!$N$2:$N$1823,MATCH($C401,IF([1]Sheet1!$A$2:$A$1823=$A401,[1]Sheet1!$C$2:$C$1823),0))</f>
        <v>132913000</v>
      </c>
      <c r="F401" s="2">
        <f t="array" ref="F401">INDEX([1]Sheet1!$O$2:$O$1823,MATCH($C401,IF([1]Sheet1!$A$2:$A$1823=$A401,[1]Sheet1!$C$2:$C$1823),0))</f>
        <v>93281000</v>
      </c>
      <c r="G401" s="10">
        <f t="shared" si="7"/>
        <v>5345633872</v>
      </c>
    </row>
    <row r="402" spans="1:7" x14ac:dyDescent="0.25">
      <c r="A402" t="s">
        <v>76</v>
      </c>
      <c r="B402" t="s">
        <v>77</v>
      </c>
      <c r="C402">
        <v>1983</v>
      </c>
      <c r="D402" s="2">
        <f t="array" ref="D402">INDEX([1]Sheet1!$M$2:$M$1823,MATCH($C402,IF([1]Sheet1!$A$2:$A$1823=$A402,[1]Sheet1!$C$2:$C$1823),0))</f>
        <v>1722748032</v>
      </c>
      <c r="E402" s="2">
        <f t="array" ref="E402">INDEX([1]Sheet1!$N$2:$N$1823,MATCH($C402,IF([1]Sheet1!$A$2:$A$1823=$A402,[1]Sheet1!$C$2:$C$1823),0))</f>
        <v>96180000</v>
      </c>
      <c r="F402" s="2">
        <f t="array" ref="F402">INDEX([1]Sheet1!$O$2:$O$1823,MATCH($C402,IF([1]Sheet1!$A$2:$A$1823=$A402,[1]Sheet1!$C$2:$C$1823),0))</f>
        <v>17848000</v>
      </c>
      <c r="G402" s="10">
        <f t="shared" si="7"/>
        <v>1836776032</v>
      </c>
    </row>
    <row r="403" spans="1:7" x14ac:dyDescent="0.25">
      <c r="A403" t="s">
        <v>78</v>
      </c>
      <c r="B403" t="s">
        <v>79</v>
      </c>
      <c r="C403">
        <v>1983</v>
      </c>
      <c r="D403" s="2">
        <f t="array" ref="D403">INDEX([1]Sheet1!$M$2:$M$1823,MATCH($C403,IF([1]Sheet1!$A$2:$A$1823=$A403,[1]Sheet1!$C$2:$C$1823),0))</f>
        <v>1612317056</v>
      </c>
      <c r="E403" s="2">
        <f t="array" ref="E403">INDEX([1]Sheet1!$N$2:$N$1823,MATCH($C403,IF([1]Sheet1!$A$2:$A$1823=$A403,[1]Sheet1!$C$2:$C$1823),0))</f>
        <v>32266000</v>
      </c>
      <c r="F403" s="2">
        <f t="array" ref="F403">INDEX([1]Sheet1!$O$2:$O$1823,MATCH($C403,IF([1]Sheet1!$A$2:$A$1823=$A403,[1]Sheet1!$C$2:$C$1823),0))</f>
        <v>28916000</v>
      </c>
      <c r="G403" s="10">
        <f t="shared" si="7"/>
        <v>1673499056</v>
      </c>
    </row>
    <row r="404" spans="1:7" x14ac:dyDescent="0.25">
      <c r="A404" t="s">
        <v>80</v>
      </c>
      <c r="B404" t="s">
        <v>81</v>
      </c>
      <c r="C404">
        <v>1983</v>
      </c>
      <c r="D404" s="2">
        <f t="array" ref="D404">INDEX([1]Sheet1!$M$2:$M$1823,MATCH($C404,IF([1]Sheet1!$A$2:$A$1823=$A404,[1]Sheet1!$C$2:$C$1823),0))</f>
        <v>5484434944</v>
      </c>
      <c r="E404" s="2">
        <f t="array" ref="E404">INDEX([1]Sheet1!$N$2:$N$1823,MATCH($C404,IF([1]Sheet1!$A$2:$A$1823=$A404,[1]Sheet1!$C$2:$C$1823),0))</f>
        <v>264814000</v>
      </c>
      <c r="F404" s="2">
        <f t="array" ref="F404">INDEX([1]Sheet1!$O$2:$O$1823,MATCH($C404,IF([1]Sheet1!$A$2:$A$1823=$A404,[1]Sheet1!$C$2:$C$1823),0))</f>
        <v>62022000</v>
      </c>
      <c r="G404" s="10">
        <f t="shared" si="7"/>
        <v>5811270944</v>
      </c>
    </row>
    <row r="405" spans="1:7" x14ac:dyDescent="0.25">
      <c r="A405" t="s">
        <v>82</v>
      </c>
      <c r="B405" t="s">
        <v>83</v>
      </c>
      <c r="C405">
        <v>1983</v>
      </c>
      <c r="D405" s="2">
        <f t="array" ref="D405">INDEX([1]Sheet1!$M$2:$M$1823,MATCH($C405,IF([1]Sheet1!$A$2:$A$1823=$A405,[1]Sheet1!$C$2:$C$1823),0))</f>
        <v>443131008</v>
      </c>
      <c r="E405" s="2">
        <f t="array" ref="E405">INDEX([1]Sheet1!$N$2:$N$1823,MATCH($C405,IF([1]Sheet1!$A$2:$A$1823=$A405,[1]Sheet1!$C$2:$C$1823),0))</f>
        <v>51427000</v>
      </c>
      <c r="F405" s="2">
        <f t="array" ref="F405">INDEX([1]Sheet1!$O$2:$O$1823,MATCH($C405,IF([1]Sheet1!$A$2:$A$1823=$A405,[1]Sheet1!$C$2:$C$1823),0))</f>
        <v>10040000</v>
      </c>
      <c r="G405" s="10">
        <f t="shared" si="7"/>
        <v>504598008</v>
      </c>
    </row>
    <row r="406" spans="1:7" x14ac:dyDescent="0.25">
      <c r="A406" t="s">
        <v>84</v>
      </c>
      <c r="B406" t="s">
        <v>85</v>
      </c>
      <c r="C406">
        <v>1983</v>
      </c>
      <c r="D406" s="2">
        <f t="array" ref="D406">INDEX([1]Sheet1!$M$2:$M$1823,MATCH($C406,IF([1]Sheet1!$A$2:$A$1823=$A406,[1]Sheet1!$C$2:$C$1823),0))</f>
        <v>1434339968</v>
      </c>
      <c r="E406" s="2">
        <f t="array" ref="E406">INDEX([1]Sheet1!$N$2:$N$1823,MATCH($C406,IF([1]Sheet1!$A$2:$A$1823=$A406,[1]Sheet1!$C$2:$C$1823),0))</f>
        <v>85207000</v>
      </c>
      <c r="F406" s="2">
        <f t="array" ref="F406">INDEX([1]Sheet1!$O$2:$O$1823,MATCH($C406,IF([1]Sheet1!$A$2:$A$1823=$A406,[1]Sheet1!$C$2:$C$1823),0))</f>
        <v>17604000</v>
      </c>
      <c r="G406" s="10">
        <f t="shared" si="7"/>
        <v>1537150968</v>
      </c>
    </row>
    <row r="407" spans="1:7" x14ac:dyDescent="0.25">
      <c r="A407" t="s">
        <v>86</v>
      </c>
      <c r="B407" t="s">
        <v>87</v>
      </c>
      <c r="C407">
        <v>1983</v>
      </c>
      <c r="D407" s="2">
        <f t="array" ref="D407">INDEX([1]Sheet1!$M$2:$M$1823,MATCH($C407,IF([1]Sheet1!$A$2:$A$1823=$A407,[1]Sheet1!$C$2:$C$1823),0))</f>
        <v>320937984</v>
      </c>
      <c r="E407" s="2">
        <f t="array" ref="E407">INDEX([1]Sheet1!$N$2:$N$1823,MATCH($C407,IF([1]Sheet1!$A$2:$A$1823=$A407,[1]Sheet1!$C$2:$C$1823),0))</f>
        <v>12221000</v>
      </c>
      <c r="F407" s="2">
        <f t="array" ref="F407">INDEX([1]Sheet1!$O$2:$O$1823,MATCH($C407,IF([1]Sheet1!$A$2:$A$1823=$A407,[1]Sheet1!$C$2:$C$1823),0))</f>
        <v>5904000</v>
      </c>
      <c r="G407" s="10">
        <f t="shared" si="7"/>
        <v>339062984</v>
      </c>
    </row>
    <row r="408" spans="1:7" x14ac:dyDescent="0.25">
      <c r="A408" t="s">
        <v>88</v>
      </c>
      <c r="B408" t="s">
        <v>89</v>
      </c>
      <c r="C408">
        <v>1983</v>
      </c>
      <c r="D408" s="2">
        <f t="array" ref="D408">INDEX([1]Sheet1!$M$2:$M$1823,MATCH($C408,IF([1]Sheet1!$A$2:$A$1823=$A408,[1]Sheet1!$C$2:$C$1823),0))</f>
        <v>1569266944</v>
      </c>
      <c r="E408" s="2">
        <f t="array" ref="E408">INDEX([1]Sheet1!$N$2:$N$1823,MATCH($C408,IF([1]Sheet1!$A$2:$A$1823=$A408,[1]Sheet1!$C$2:$C$1823),0))</f>
        <v>179410000</v>
      </c>
      <c r="F408" s="2">
        <f t="array" ref="F408">INDEX([1]Sheet1!$O$2:$O$1823,MATCH($C408,IF([1]Sheet1!$A$2:$A$1823=$A408,[1]Sheet1!$C$2:$C$1823),0))</f>
        <v>23247000</v>
      </c>
      <c r="G408" s="10">
        <f t="shared" si="7"/>
        <v>1771923944</v>
      </c>
    </row>
    <row r="409" spans="1:7" x14ac:dyDescent="0.25">
      <c r="A409" t="s">
        <v>90</v>
      </c>
      <c r="B409" t="s">
        <v>91</v>
      </c>
      <c r="C409">
        <v>1983</v>
      </c>
      <c r="D409" s="2">
        <f t="array" ref="D409">INDEX([1]Sheet1!$M$2:$M$1823,MATCH($C409,IF([1]Sheet1!$A$2:$A$1823=$A409,[1]Sheet1!$C$2:$C$1823),0))</f>
        <v>9098811392</v>
      </c>
      <c r="E409" s="2">
        <f t="array" ref="E409">INDEX([1]Sheet1!$N$2:$N$1823,MATCH($C409,IF([1]Sheet1!$A$2:$A$1823=$A409,[1]Sheet1!$C$2:$C$1823),0))</f>
        <v>113079000</v>
      </c>
      <c r="F409" s="2">
        <f t="array" ref="F409">INDEX([1]Sheet1!$O$2:$O$1823,MATCH($C409,IF([1]Sheet1!$A$2:$A$1823=$A409,[1]Sheet1!$C$2:$C$1823),0))</f>
        <v>119106000</v>
      </c>
      <c r="G409" s="10">
        <f t="shared" si="7"/>
        <v>9330996392</v>
      </c>
    </row>
    <row r="410" spans="1:7" x14ac:dyDescent="0.25">
      <c r="A410" t="s">
        <v>2</v>
      </c>
      <c r="B410" t="s">
        <v>3</v>
      </c>
      <c r="C410">
        <v>1983</v>
      </c>
      <c r="D410" s="2">
        <f t="array" ref="D410">INDEX([1]Sheet1!$M$2:$M$1823,MATCH($C410,IF([1]Sheet1!$A$2:$A$1823=$A410,[1]Sheet1!$C$2:$C$1823),0))</f>
        <v>117530001408</v>
      </c>
      <c r="E410" s="2">
        <f t="array" ref="E410">INDEX([1]Sheet1!$N$2:$N$1823,MATCH($C410,IF([1]Sheet1!$A$2:$A$1823=$A410,[1]Sheet1!$C$2:$C$1823),0))</f>
        <v>4506481152</v>
      </c>
      <c r="F410" s="2">
        <f t="array" ref="F410">INDEX([1]Sheet1!$O$2:$O$1823,MATCH($C410,IF([1]Sheet1!$A$2:$A$1823=$A410,[1]Sheet1!$C$2:$C$1823),0))</f>
        <v>2351518976</v>
      </c>
      <c r="G410" s="10">
        <f t="shared" si="7"/>
        <v>124388001536</v>
      </c>
    </row>
    <row r="411" spans="1:7" x14ac:dyDescent="0.25">
      <c r="A411" t="s">
        <v>92</v>
      </c>
      <c r="B411" t="s">
        <v>93</v>
      </c>
      <c r="C411">
        <v>1983</v>
      </c>
      <c r="D411" s="2">
        <f t="array" ref="D411">INDEX([1]Sheet1!$M$2:$M$1823,MATCH($C411,IF([1]Sheet1!$A$2:$A$1823=$A411,[1]Sheet1!$C$2:$C$1823),0))</f>
        <v>914780032</v>
      </c>
      <c r="E411" s="2">
        <f t="array" ref="E411">INDEX([1]Sheet1!$N$2:$N$1823,MATCH($C411,IF([1]Sheet1!$A$2:$A$1823=$A411,[1]Sheet1!$C$2:$C$1823),0))</f>
        <v>42615000</v>
      </c>
      <c r="F411" s="2">
        <f t="array" ref="F411">INDEX([1]Sheet1!$O$2:$O$1823,MATCH($C411,IF([1]Sheet1!$A$2:$A$1823=$A411,[1]Sheet1!$C$2:$C$1823),0))</f>
        <v>20135000</v>
      </c>
      <c r="G411" s="10">
        <f t="shared" si="7"/>
        <v>977530032</v>
      </c>
    </row>
    <row r="412" spans="1:7" x14ac:dyDescent="0.25">
      <c r="A412" t="s">
        <v>94</v>
      </c>
      <c r="B412" t="s">
        <v>95</v>
      </c>
      <c r="C412">
        <v>1983</v>
      </c>
      <c r="D412" s="2">
        <f t="array" ref="D412">INDEX([1]Sheet1!$M$2:$M$1823,MATCH($C412,IF([1]Sheet1!$A$2:$A$1823=$A412,[1]Sheet1!$C$2:$C$1823),0))</f>
        <v>255280992</v>
      </c>
      <c r="E412" s="2">
        <f t="array" ref="E412">INDEX([1]Sheet1!$N$2:$N$1823,MATCH($C412,IF([1]Sheet1!$A$2:$A$1823=$A412,[1]Sheet1!$C$2:$C$1823),0))</f>
        <v>13530000</v>
      </c>
      <c r="F412" s="2">
        <f t="array" ref="F412">INDEX([1]Sheet1!$O$2:$O$1823,MATCH($C412,IF([1]Sheet1!$A$2:$A$1823=$A412,[1]Sheet1!$C$2:$C$1823),0))</f>
        <v>3707000</v>
      </c>
      <c r="G412" s="10">
        <f t="shared" si="7"/>
        <v>272517992</v>
      </c>
    </row>
    <row r="413" spans="1:7" x14ac:dyDescent="0.25">
      <c r="A413" t="s">
        <v>96</v>
      </c>
      <c r="B413" t="s">
        <v>97</v>
      </c>
      <c r="C413">
        <v>1983</v>
      </c>
      <c r="D413" s="2">
        <f t="array" ref="D413">INDEX([1]Sheet1!$M$2:$M$1823,MATCH($C413,IF([1]Sheet1!$A$2:$A$1823=$A413,[1]Sheet1!$C$2:$C$1823),0))</f>
        <v>2663203072</v>
      </c>
      <c r="E413" s="2">
        <f t="array" ref="E413">INDEX([1]Sheet1!$N$2:$N$1823,MATCH($C413,IF([1]Sheet1!$A$2:$A$1823=$A413,[1]Sheet1!$C$2:$C$1823),0))</f>
        <v>112616000</v>
      </c>
      <c r="F413" s="2">
        <f t="array" ref="F413">INDEX([1]Sheet1!$O$2:$O$1823,MATCH($C413,IF([1]Sheet1!$A$2:$A$1823=$A413,[1]Sheet1!$C$2:$C$1823),0))</f>
        <v>60417000</v>
      </c>
      <c r="G413" s="10">
        <f t="shared" si="7"/>
        <v>2836236072</v>
      </c>
    </row>
    <row r="414" spans="1:7" x14ac:dyDescent="0.25">
      <c r="A414" t="s">
        <v>98</v>
      </c>
      <c r="B414" t="s">
        <v>99</v>
      </c>
      <c r="C414">
        <v>1983</v>
      </c>
      <c r="D414" s="2">
        <f t="array" ref="D414">INDEX([1]Sheet1!$M$2:$M$1823,MATCH($C414,IF([1]Sheet1!$A$2:$A$1823=$A414,[1]Sheet1!$C$2:$C$1823),0))</f>
        <v>2376390912</v>
      </c>
      <c r="E414" s="2">
        <f t="array" ref="E414">INDEX([1]Sheet1!$N$2:$N$1823,MATCH($C414,IF([1]Sheet1!$A$2:$A$1823=$A414,[1]Sheet1!$C$2:$C$1823),0))</f>
        <v>81859000</v>
      </c>
      <c r="F414" s="2">
        <f t="array" ref="F414">INDEX([1]Sheet1!$O$2:$O$1823,MATCH($C414,IF([1]Sheet1!$A$2:$A$1823=$A414,[1]Sheet1!$C$2:$C$1823),0))</f>
        <v>77818000</v>
      </c>
      <c r="G414" s="10">
        <f t="shared" si="7"/>
        <v>2536067912</v>
      </c>
    </row>
    <row r="415" spans="1:7" x14ac:dyDescent="0.25">
      <c r="A415" t="s">
        <v>100</v>
      </c>
      <c r="B415" t="s">
        <v>101</v>
      </c>
      <c r="C415">
        <v>1983</v>
      </c>
      <c r="D415" s="2">
        <f t="array" ref="D415">INDEX([1]Sheet1!$M$2:$M$1823,MATCH($C415,IF([1]Sheet1!$A$2:$A$1823=$A415,[1]Sheet1!$C$2:$C$1823),0))</f>
        <v>959537024</v>
      </c>
      <c r="E415" s="2">
        <f t="array" ref="E415">INDEX([1]Sheet1!$N$2:$N$1823,MATCH($C415,IF([1]Sheet1!$A$2:$A$1823=$A415,[1]Sheet1!$C$2:$C$1823),0))</f>
        <v>49546000</v>
      </c>
      <c r="F415" s="2">
        <f t="array" ref="F415">INDEX([1]Sheet1!$O$2:$O$1823,MATCH($C415,IF([1]Sheet1!$A$2:$A$1823=$A415,[1]Sheet1!$C$2:$C$1823),0))</f>
        <v>13845000</v>
      </c>
      <c r="G415" s="10">
        <f t="shared" si="7"/>
        <v>1022928024</v>
      </c>
    </row>
    <row r="416" spans="1:7" x14ac:dyDescent="0.25">
      <c r="A416" t="s">
        <v>102</v>
      </c>
      <c r="B416" t="s">
        <v>103</v>
      </c>
      <c r="C416">
        <v>1983</v>
      </c>
      <c r="D416" s="2">
        <f t="array" ref="D416">INDEX([1]Sheet1!$M$2:$M$1823,MATCH($C416,IF([1]Sheet1!$A$2:$A$1823=$A416,[1]Sheet1!$C$2:$C$1823),0))</f>
        <v>2466155008</v>
      </c>
      <c r="E416" s="2">
        <f t="array" ref="E416">INDEX([1]Sheet1!$N$2:$N$1823,MATCH($C416,IF([1]Sheet1!$A$2:$A$1823=$A416,[1]Sheet1!$C$2:$C$1823),0))</f>
        <v>76204000</v>
      </c>
      <c r="F416" s="2">
        <f t="array" ref="F416">INDEX([1]Sheet1!$O$2:$O$1823,MATCH($C416,IF([1]Sheet1!$A$2:$A$1823=$A416,[1]Sheet1!$C$2:$C$1823),0))</f>
        <v>61851000</v>
      </c>
      <c r="G416" s="10">
        <f t="shared" si="7"/>
        <v>2604210008</v>
      </c>
    </row>
    <row r="417" spans="1:7" x14ac:dyDescent="0.25">
      <c r="A417" t="s">
        <v>104</v>
      </c>
      <c r="B417" t="s">
        <v>105</v>
      </c>
      <c r="C417">
        <v>1983</v>
      </c>
      <c r="D417" s="2">
        <f t="array" ref="D417">INDEX([1]Sheet1!$M$2:$M$1823,MATCH($C417,IF([1]Sheet1!$A$2:$A$1823=$A417,[1]Sheet1!$C$2:$C$1823),0))</f>
        <v>555036992</v>
      </c>
      <c r="E417" s="2">
        <f t="array" ref="E417">INDEX([1]Sheet1!$N$2:$N$1823,MATCH($C417,IF([1]Sheet1!$A$2:$A$1823=$A417,[1]Sheet1!$C$2:$C$1823),0))</f>
        <v>4988000</v>
      </c>
      <c r="F417" s="2">
        <f t="array" ref="F417">INDEX([1]Sheet1!$O$2:$O$1823,MATCH($C417,IF([1]Sheet1!$A$2:$A$1823=$A417,[1]Sheet1!$C$2:$C$1823),0))</f>
        <v>10525000</v>
      </c>
      <c r="G417" s="10">
        <f t="shared" si="7"/>
        <v>570549992</v>
      </c>
    </row>
    <row r="418" spans="1:7" x14ac:dyDescent="0.25">
      <c r="A418" t="s">
        <v>4</v>
      </c>
      <c r="B418" t="s">
        <v>5</v>
      </c>
      <c r="C418">
        <v>1984</v>
      </c>
      <c r="D418" s="2">
        <f t="array" ref="D418">INDEX([1]Sheet1!$M$2:$M$1823,MATCH($C418,IF([1]Sheet1!$A$2:$A$1823=$A418,[1]Sheet1!$C$2:$C$1823),0))</f>
        <v>1595316992</v>
      </c>
      <c r="E418" s="2">
        <f t="array" ref="E418">INDEX([1]Sheet1!$N$2:$N$1823,MATCH($C418,IF([1]Sheet1!$A$2:$A$1823=$A418,[1]Sheet1!$C$2:$C$1823),0))</f>
        <v>213234000</v>
      </c>
      <c r="F418" s="2">
        <f t="array" ref="F418">INDEX([1]Sheet1!$O$2:$O$1823,MATCH($C418,IF([1]Sheet1!$A$2:$A$1823=$A418,[1]Sheet1!$C$2:$C$1823),0))</f>
        <v>27048000</v>
      </c>
      <c r="G418" s="10">
        <f t="shared" si="7"/>
        <v>1835598992</v>
      </c>
    </row>
    <row r="419" spans="1:7" x14ac:dyDescent="0.25">
      <c r="A419" t="s">
        <v>6</v>
      </c>
      <c r="B419" t="s">
        <v>7</v>
      </c>
      <c r="C419">
        <v>1984</v>
      </c>
      <c r="D419" s="2">
        <f t="array" ref="D419">INDEX([1]Sheet1!$M$2:$M$1823,MATCH($C419,IF([1]Sheet1!$A$2:$A$1823=$A419,[1]Sheet1!$C$2:$C$1823),0))</f>
        <v>1025489984</v>
      </c>
      <c r="E419" s="2">
        <f t="array" ref="E419">INDEX([1]Sheet1!$N$2:$N$1823,MATCH($C419,IF([1]Sheet1!$A$2:$A$1823=$A419,[1]Sheet1!$C$2:$C$1823),0))</f>
        <v>31618000</v>
      </c>
      <c r="F419" s="2">
        <f t="array" ref="F419">INDEX([1]Sheet1!$O$2:$O$1823,MATCH($C419,IF([1]Sheet1!$A$2:$A$1823=$A419,[1]Sheet1!$C$2:$C$1823),0))</f>
        <v>23449000</v>
      </c>
      <c r="G419" s="10">
        <f t="shared" si="7"/>
        <v>1080556984</v>
      </c>
    </row>
    <row r="420" spans="1:7" x14ac:dyDescent="0.25">
      <c r="A420" t="s">
        <v>8</v>
      </c>
      <c r="B420" t="s">
        <v>9</v>
      </c>
      <c r="C420">
        <v>1984</v>
      </c>
      <c r="D420" s="2">
        <f t="array" ref="D420">INDEX([1]Sheet1!$M$2:$M$1823,MATCH($C420,IF([1]Sheet1!$A$2:$A$1823=$A420,[1]Sheet1!$C$2:$C$1823),0))</f>
        <v>1645606016</v>
      </c>
      <c r="E420" s="2">
        <f t="array" ref="E420">INDEX([1]Sheet1!$N$2:$N$1823,MATCH($C420,IF([1]Sheet1!$A$2:$A$1823=$A420,[1]Sheet1!$C$2:$C$1823),0))</f>
        <v>56845000</v>
      </c>
      <c r="F420" s="2">
        <f t="array" ref="F420">INDEX([1]Sheet1!$O$2:$O$1823,MATCH($C420,IF([1]Sheet1!$A$2:$A$1823=$A420,[1]Sheet1!$C$2:$C$1823),0))</f>
        <v>31311000</v>
      </c>
      <c r="G420" s="10">
        <f t="shared" si="7"/>
        <v>1733762016</v>
      </c>
    </row>
    <row r="421" spans="1:7" x14ac:dyDescent="0.25">
      <c r="A421" t="s">
        <v>10</v>
      </c>
      <c r="B421" t="s">
        <v>11</v>
      </c>
      <c r="C421">
        <v>1984</v>
      </c>
      <c r="D421" s="2">
        <f t="array" ref="D421">INDEX([1]Sheet1!$M$2:$M$1823,MATCH($C421,IF([1]Sheet1!$A$2:$A$1823=$A421,[1]Sheet1!$C$2:$C$1823),0))</f>
        <v>976369024</v>
      </c>
      <c r="E421" s="2">
        <f t="array" ref="E421">INDEX([1]Sheet1!$N$2:$N$1823,MATCH($C421,IF([1]Sheet1!$A$2:$A$1823=$A421,[1]Sheet1!$C$2:$C$1823),0))</f>
        <v>86443000</v>
      </c>
      <c r="F421" s="2">
        <f t="array" ref="F421">INDEX([1]Sheet1!$O$2:$O$1823,MATCH($C421,IF([1]Sheet1!$A$2:$A$1823=$A421,[1]Sheet1!$C$2:$C$1823),0))</f>
        <v>9518000</v>
      </c>
      <c r="G421" s="10">
        <f t="shared" si="7"/>
        <v>1072330024</v>
      </c>
    </row>
    <row r="422" spans="1:7" x14ac:dyDescent="0.25">
      <c r="A422" t="s">
        <v>12</v>
      </c>
      <c r="B422" t="s">
        <v>13</v>
      </c>
      <c r="C422">
        <v>1984</v>
      </c>
      <c r="D422" s="2">
        <f t="array" ref="D422">INDEX([1]Sheet1!$M$2:$M$1823,MATCH($C422,IF([1]Sheet1!$A$2:$A$1823=$A422,[1]Sheet1!$C$2:$C$1823),0))</f>
        <v>12777011200</v>
      </c>
      <c r="E422" s="2">
        <f t="array" ref="E422">INDEX([1]Sheet1!$N$2:$N$1823,MATCH($C422,IF([1]Sheet1!$A$2:$A$1823=$A422,[1]Sheet1!$C$2:$C$1823),0))</f>
        <v>338739008</v>
      </c>
      <c r="F422" s="2">
        <f t="array" ref="F422">INDEX([1]Sheet1!$O$2:$O$1823,MATCH($C422,IF([1]Sheet1!$A$2:$A$1823=$A422,[1]Sheet1!$C$2:$C$1823),0))</f>
        <v>322935008</v>
      </c>
      <c r="G422" s="10">
        <f t="shared" si="7"/>
        <v>13438685216</v>
      </c>
    </row>
    <row r="423" spans="1:7" x14ac:dyDescent="0.25">
      <c r="A423" t="s">
        <v>14</v>
      </c>
      <c r="B423" t="s">
        <v>15</v>
      </c>
      <c r="C423">
        <v>1984</v>
      </c>
      <c r="D423" s="2">
        <f t="array" ref="D423">INDEX([1]Sheet1!$M$2:$M$1823,MATCH($C423,IF([1]Sheet1!$A$2:$A$1823=$A423,[1]Sheet1!$C$2:$C$1823),0))</f>
        <v>1886488064</v>
      </c>
      <c r="E423" s="2">
        <f t="array" ref="E423">INDEX([1]Sheet1!$N$2:$N$1823,MATCH($C423,IF([1]Sheet1!$A$2:$A$1823=$A423,[1]Sheet1!$C$2:$C$1823),0))</f>
        <v>35458000</v>
      </c>
      <c r="F423" s="2">
        <f t="array" ref="F423">INDEX([1]Sheet1!$O$2:$O$1823,MATCH($C423,IF([1]Sheet1!$A$2:$A$1823=$A423,[1]Sheet1!$C$2:$C$1823),0))</f>
        <v>43720000</v>
      </c>
      <c r="G423" s="10">
        <f t="shared" si="7"/>
        <v>1965666064</v>
      </c>
    </row>
    <row r="424" spans="1:7" x14ac:dyDescent="0.25">
      <c r="A424" t="s">
        <v>16</v>
      </c>
      <c r="B424" t="s">
        <v>17</v>
      </c>
      <c r="C424">
        <v>1984</v>
      </c>
      <c r="D424" s="2">
        <f t="array" ref="D424">INDEX([1]Sheet1!$M$2:$M$1823,MATCH($C424,IF([1]Sheet1!$A$2:$A$1823=$A424,[1]Sheet1!$C$2:$C$1823),0))</f>
        <v>1673032960</v>
      </c>
      <c r="E424" s="2">
        <f t="array" ref="E424">INDEX([1]Sheet1!$N$2:$N$1823,MATCH($C424,IF([1]Sheet1!$A$2:$A$1823=$A424,[1]Sheet1!$C$2:$C$1823),0))</f>
        <v>94856000</v>
      </c>
      <c r="F424" s="2">
        <f t="array" ref="F424">INDEX([1]Sheet1!$O$2:$O$1823,MATCH($C424,IF([1]Sheet1!$A$2:$A$1823=$A424,[1]Sheet1!$C$2:$C$1823),0))</f>
        <v>51503000</v>
      </c>
      <c r="G424" s="10">
        <f t="shared" si="7"/>
        <v>1819391960</v>
      </c>
    </row>
    <row r="425" spans="1:7" x14ac:dyDescent="0.25">
      <c r="A425" t="s">
        <v>18</v>
      </c>
      <c r="B425" t="s">
        <v>19</v>
      </c>
      <c r="C425">
        <v>1984</v>
      </c>
      <c r="D425" s="2">
        <f t="array" ref="D425">INDEX([1]Sheet1!$M$2:$M$1823,MATCH($C425,IF([1]Sheet1!$A$2:$A$1823=$A425,[1]Sheet1!$C$2:$C$1823),0))</f>
        <v>341902016</v>
      </c>
      <c r="E425" s="2">
        <f t="array" ref="E425">INDEX([1]Sheet1!$N$2:$N$1823,MATCH($C425,IF([1]Sheet1!$A$2:$A$1823=$A425,[1]Sheet1!$C$2:$C$1823),0))</f>
        <v>33420000</v>
      </c>
      <c r="F425" s="2">
        <f t="array" ref="F425">INDEX([1]Sheet1!$O$2:$O$1823,MATCH($C425,IF([1]Sheet1!$A$2:$A$1823=$A425,[1]Sheet1!$C$2:$C$1823),0))</f>
        <v>4215000</v>
      </c>
      <c r="G425" s="10">
        <f t="shared" si="7"/>
        <v>379537016</v>
      </c>
    </row>
    <row r="426" spans="1:7" x14ac:dyDescent="0.25">
      <c r="A426" t="s">
        <v>20</v>
      </c>
      <c r="B426" t="s">
        <v>21</v>
      </c>
      <c r="C426">
        <v>1984</v>
      </c>
      <c r="D426" s="2">
        <f t="array" ref="D426">INDEX([1]Sheet1!$M$2:$M$1823,MATCH($C426,IF([1]Sheet1!$A$2:$A$1823=$A426,[1]Sheet1!$C$2:$C$1823),0))</f>
        <v>400815008</v>
      </c>
      <c r="E426" s="2">
        <f t="array" ref="E426">INDEX([1]Sheet1!$N$2:$N$1823,MATCH($C426,IF([1]Sheet1!$A$2:$A$1823=$A426,[1]Sheet1!$C$2:$C$1823),0))</f>
        <v>0</v>
      </c>
      <c r="F426" s="2">
        <f t="array" ref="F426">INDEX([1]Sheet1!$O$2:$O$1823,MATCH($C426,IF([1]Sheet1!$A$2:$A$1823=$A426,[1]Sheet1!$C$2:$C$1823),0))</f>
        <v>14479000</v>
      </c>
      <c r="G426" s="10">
        <f t="shared" si="7"/>
        <v>415294008</v>
      </c>
    </row>
    <row r="427" spans="1:7" x14ac:dyDescent="0.25">
      <c r="A427" t="s">
        <v>22</v>
      </c>
      <c r="B427" t="s">
        <v>23</v>
      </c>
      <c r="C427">
        <v>1984</v>
      </c>
      <c r="D427" s="2">
        <f t="array" ref="D427">INDEX([1]Sheet1!$M$2:$M$1823,MATCH($C427,IF([1]Sheet1!$A$2:$A$1823=$A427,[1]Sheet1!$C$2:$C$1823),0))</f>
        <v>5095000064</v>
      </c>
      <c r="E427" s="2">
        <f t="array" ref="E427">INDEX([1]Sheet1!$N$2:$N$1823,MATCH($C427,IF([1]Sheet1!$A$2:$A$1823=$A427,[1]Sheet1!$C$2:$C$1823),0))</f>
        <v>416441984</v>
      </c>
      <c r="F427" s="2">
        <f t="array" ref="F427">INDEX([1]Sheet1!$O$2:$O$1823,MATCH($C427,IF([1]Sheet1!$A$2:$A$1823=$A427,[1]Sheet1!$C$2:$C$1823),0))</f>
        <v>135847008</v>
      </c>
      <c r="G427" s="10">
        <f t="shared" si="7"/>
        <v>5647289056</v>
      </c>
    </row>
    <row r="428" spans="1:7" x14ac:dyDescent="0.25">
      <c r="A428" t="s">
        <v>24</v>
      </c>
      <c r="B428" t="s">
        <v>25</v>
      </c>
      <c r="C428">
        <v>1984</v>
      </c>
      <c r="D428" s="2">
        <f t="array" ref="D428">INDEX([1]Sheet1!$M$2:$M$1823,MATCH($C428,IF([1]Sheet1!$A$2:$A$1823=$A428,[1]Sheet1!$C$2:$C$1823),0))</f>
        <v>2526898944</v>
      </c>
      <c r="E428" s="2">
        <f t="array" ref="E428">INDEX([1]Sheet1!$N$2:$N$1823,MATCH($C428,IF([1]Sheet1!$A$2:$A$1823=$A428,[1]Sheet1!$C$2:$C$1823),0))</f>
        <v>109112000</v>
      </c>
      <c r="F428" s="2">
        <f t="array" ref="F428">INDEX([1]Sheet1!$O$2:$O$1823,MATCH($C428,IF([1]Sheet1!$A$2:$A$1823=$A428,[1]Sheet1!$C$2:$C$1823),0))</f>
        <v>24274000</v>
      </c>
      <c r="G428" s="10">
        <f t="shared" si="7"/>
        <v>2660284944</v>
      </c>
    </row>
    <row r="429" spans="1:7" x14ac:dyDescent="0.25">
      <c r="A429" t="s">
        <v>26</v>
      </c>
      <c r="B429" t="s">
        <v>27</v>
      </c>
      <c r="C429">
        <v>1984</v>
      </c>
      <c r="D429" s="2">
        <f t="array" ref="D429">INDEX([1]Sheet1!$M$2:$M$1823,MATCH($C429,IF([1]Sheet1!$A$2:$A$1823=$A429,[1]Sheet1!$C$2:$C$1823),0))</f>
        <v>434539008</v>
      </c>
      <c r="E429" s="2">
        <f t="array" ref="E429">INDEX([1]Sheet1!$N$2:$N$1823,MATCH($C429,IF([1]Sheet1!$A$2:$A$1823=$A429,[1]Sheet1!$C$2:$C$1823),0))</f>
        <v>8884000</v>
      </c>
      <c r="F429" s="2">
        <f t="array" ref="F429">INDEX([1]Sheet1!$O$2:$O$1823,MATCH($C429,IF([1]Sheet1!$A$2:$A$1823=$A429,[1]Sheet1!$C$2:$C$1823),0))</f>
        <v>14829000</v>
      </c>
      <c r="G429" s="10">
        <f t="shared" si="7"/>
        <v>458252008</v>
      </c>
    </row>
    <row r="430" spans="1:7" x14ac:dyDescent="0.25">
      <c r="A430" t="s">
        <v>28</v>
      </c>
      <c r="B430" t="s">
        <v>29</v>
      </c>
      <c r="C430">
        <v>1984</v>
      </c>
      <c r="D430" s="2">
        <f t="array" ref="D430">INDEX([1]Sheet1!$M$2:$M$1823,MATCH($C430,IF([1]Sheet1!$A$2:$A$1823=$A430,[1]Sheet1!$C$2:$C$1823),0))</f>
        <v>417236992</v>
      </c>
      <c r="E430" s="2">
        <f t="array" ref="E430">INDEX([1]Sheet1!$N$2:$N$1823,MATCH($C430,IF([1]Sheet1!$A$2:$A$1823=$A430,[1]Sheet1!$C$2:$C$1823),0))</f>
        <v>17315000</v>
      </c>
      <c r="F430" s="2">
        <f t="array" ref="F430">INDEX([1]Sheet1!$O$2:$O$1823,MATCH($C430,IF([1]Sheet1!$A$2:$A$1823=$A430,[1]Sheet1!$C$2:$C$1823),0))</f>
        <v>7671000</v>
      </c>
      <c r="G430" s="10">
        <f t="shared" si="7"/>
        <v>442222992</v>
      </c>
    </row>
    <row r="431" spans="1:7" x14ac:dyDescent="0.25">
      <c r="A431" t="s">
        <v>30</v>
      </c>
      <c r="B431" t="s">
        <v>31</v>
      </c>
      <c r="C431">
        <v>1984</v>
      </c>
      <c r="D431" s="2">
        <f t="array" ref="D431">INDEX([1]Sheet1!$M$2:$M$1823,MATCH($C431,IF([1]Sheet1!$A$2:$A$1823=$A431,[1]Sheet1!$C$2:$C$1823),0))</f>
        <v>5510402048</v>
      </c>
      <c r="E431" s="2">
        <f t="array" ref="E431">INDEX([1]Sheet1!$N$2:$N$1823,MATCH($C431,IF([1]Sheet1!$A$2:$A$1823=$A431,[1]Sheet1!$C$2:$C$1823),0))</f>
        <v>190960000</v>
      </c>
      <c r="F431" s="2">
        <f t="array" ref="F431">INDEX([1]Sheet1!$O$2:$O$1823,MATCH($C431,IF([1]Sheet1!$A$2:$A$1823=$A431,[1]Sheet1!$C$2:$C$1823),0))</f>
        <v>153304000</v>
      </c>
      <c r="G431" s="10">
        <f t="shared" si="7"/>
        <v>5854666048</v>
      </c>
    </row>
    <row r="432" spans="1:7" x14ac:dyDescent="0.25">
      <c r="A432" t="s">
        <v>32</v>
      </c>
      <c r="B432" t="s">
        <v>33</v>
      </c>
      <c r="C432">
        <v>1984</v>
      </c>
      <c r="D432" s="2">
        <f t="array" ref="D432">INDEX([1]Sheet1!$M$2:$M$1823,MATCH($C432,IF([1]Sheet1!$A$2:$A$1823=$A432,[1]Sheet1!$C$2:$C$1823),0))</f>
        <v>2682610944</v>
      </c>
      <c r="E432" s="2">
        <f t="array" ref="E432">INDEX([1]Sheet1!$N$2:$N$1823,MATCH($C432,IF([1]Sheet1!$A$2:$A$1823=$A432,[1]Sheet1!$C$2:$C$1823),0))</f>
        <v>126789000</v>
      </c>
      <c r="F432" s="2">
        <f t="array" ref="F432">INDEX([1]Sheet1!$O$2:$O$1823,MATCH($C432,IF([1]Sheet1!$A$2:$A$1823=$A432,[1]Sheet1!$C$2:$C$1823),0))</f>
        <v>68175000</v>
      </c>
      <c r="G432" s="10">
        <f t="shared" si="7"/>
        <v>2877574944</v>
      </c>
    </row>
    <row r="433" spans="1:7" x14ac:dyDescent="0.25">
      <c r="A433" t="s">
        <v>34</v>
      </c>
      <c r="B433" t="s">
        <v>35</v>
      </c>
      <c r="C433">
        <v>1984</v>
      </c>
      <c r="D433" s="2">
        <f t="array" ref="D433">INDEX([1]Sheet1!$M$2:$M$1823,MATCH($C433,IF([1]Sheet1!$A$2:$A$1823=$A433,[1]Sheet1!$C$2:$C$1823),0))</f>
        <v>1546705024</v>
      </c>
      <c r="E433" s="2">
        <f t="array" ref="E433">INDEX([1]Sheet1!$N$2:$N$1823,MATCH($C433,IF([1]Sheet1!$A$2:$A$1823=$A433,[1]Sheet1!$C$2:$C$1823),0))</f>
        <v>52289000</v>
      </c>
      <c r="F433" s="2">
        <f t="array" ref="F433">INDEX([1]Sheet1!$O$2:$O$1823,MATCH($C433,IF([1]Sheet1!$A$2:$A$1823=$A433,[1]Sheet1!$C$2:$C$1823),0))</f>
        <v>35893000</v>
      </c>
      <c r="G433" s="10">
        <f t="shared" si="7"/>
        <v>1634887024</v>
      </c>
    </row>
    <row r="434" spans="1:7" x14ac:dyDescent="0.25">
      <c r="A434" t="s">
        <v>36</v>
      </c>
      <c r="B434" t="s">
        <v>37</v>
      </c>
      <c r="C434">
        <v>1984</v>
      </c>
      <c r="D434" s="2">
        <f t="array" ref="D434">INDEX([1]Sheet1!$M$2:$M$1823,MATCH($C434,IF([1]Sheet1!$A$2:$A$1823=$A434,[1]Sheet1!$C$2:$C$1823),0))</f>
        <v>1356960000</v>
      </c>
      <c r="E434" s="2">
        <f t="array" ref="E434">INDEX([1]Sheet1!$N$2:$N$1823,MATCH($C434,IF([1]Sheet1!$A$2:$A$1823=$A434,[1]Sheet1!$C$2:$C$1823),0))</f>
        <v>21255000</v>
      </c>
      <c r="F434" s="2">
        <f t="array" ref="F434">INDEX([1]Sheet1!$O$2:$O$1823,MATCH($C434,IF([1]Sheet1!$A$2:$A$1823=$A434,[1]Sheet1!$C$2:$C$1823),0))</f>
        <v>20985000</v>
      </c>
      <c r="G434" s="10">
        <f t="shared" si="7"/>
        <v>1399200000</v>
      </c>
    </row>
    <row r="435" spans="1:7" x14ac:dyDescent="0.25">
      <c r="A435" t="s">
        <v>38</v>
      </c>
      <c r="B435" t="s">
        <v>39</v>
      </c>
      <c r="C435">
        <v>1984</v>
      </c>
      <c r="D435" s="2">
        <f t="array" ref="D435">INDEX([1]Sheet1!$M$2:$M$1823,MATCH($C435,IF([1]Sheet1!$A$2:$A$1823=$A435,[1]Sheet1!$C$2:$C$1823),0))</f>
        <v>1431783936</v>
      </c>
      <c r="E435" s="2">
        <f t="array" ref="E435">INDEX([1]Sheet1!$N$2:$N$1823,MATCH($C435,IF([1]Sheet1!$A$2:$A$1823=$A435,[1]Sheet1!$C$2:$C$1823),0))</f>
        <v>153192000</v>
      </c>
      <c r="F435" s="2">
        <f t="array" ref="F435">INDEX([1]Sheet1!$O$2:$O$1823,MATCH($C435,IF([1]Sheet1!$A$2:$A$1823=$A435,[1]Sheet1!$C$2:$C$1823),0))</f>
        <v>21349000</v>
      </c>
      <c r="G435" s="10">
        <f t="shared" si="7"/>
        <v>1606324936</v>
      </c>
    </row>
    <row r="436" spans="1:7" x14ac:dyDescent="0.25">
      <c r="A436" t="s">
        <v>40</v>
      </c>
      <c r="B436" t="s">
        <v>41</v>
      </c>
      <c r="C436">
        <v>1984</v>
      </c>
      <c r="D436" s="2">
        <f t="array" ref="D436">INDEX([1]Sheet1!$M$2:$M$1823,MATCH($C436,IF([1]Sheet1!$A$2:$A$1823=$A436,[1]Sheet1!$C$2:$C$1823),0))</f>
        <v>2141316992</v>
      </c>
      <c r="E436" s="2">
        <f t="array" ref="E436">INDEX([1]Sheet1!$N$2:$N$1823,MATCH($C436,IF([1]Sheet1!$A$2:$A$1823=$A436,[1]Sheet1!$C$2:$C$1823),0))</f>
        <v>172907008</v>
      </c>
      <c r="F436" s="2">
        <f t="array" ref="F436">INDEX([1]Sheet1!$O$2:$O$1823,MATCH($C436,IF([1]Sheet1!$A$2:$A$1823=$A436,[1]Sheet1!$C$2:$C$1823),0))</f>
        <v>36746000</v>
      </c>
      <c r="G436" s="10">
        <f t="shared" si="7"/>
        <v>2350970000</v>
      </c>
    </row>
    <row r="437" spans="1:7" x14ac:dyDescent="0.25">
      <c r="A437" t="s">
        <v>42</v>
      </c>
      <c r="B437" t="s">
        <v>43</v>
      </c>
      <c r="C437">
        <v>1984</v>
      </c>
      <c r="D437" s="2">
        <f t="array" ref="D437">INDEX([1]Sheet1!$M$2:$M$1823,MATCH($C437,IF([1]Sheet1!$A$2:$A$1823=$A437,[1]Sheet1!$C$2:$C$1823),0))</f>
        <v>551011968</v>
      </c>
      <c r="E437" s="2">
        <f t="array" ref="E437">INDEX([1]Sheet1!$N$2:$N$1823,MATCH($C437,IF([1]Sheet1!$A$2:$A$1823=$A437,[1]Sheet1!$C$2:$C$1823),0))</f>
        <v>17180000</v>
      </c>
      <c r="F437" s="2">
        <f t="array" ref="F437">INDEX([1]Sheet1!$O$2:$O$1823,MATCH($C437,IF([1]Sheet1!$A$2:$A$1823=$A437,[1]Sheet1!$C$2:$C$1823),0))</f>
        <v>8038000</v>
      </c>
      <c r="G437" s="10">
        <f t="shared" si="7"/>
        <v>576229968</v>
      </c>
    </row>
    <row r="438" spans="1:7" x14ac:dyDescent="0.25">
      <c r="A438" t="s">
        <v>44</v>
      </c>
      <c r="B438" t="s">
        <v>45</v>
      </c>
      <c r="C438">
        <v>1984</v>
      </c>
      <c r="D438" s="2">
        <f t="array" ref="D438">INDEX([1]Sheet1!$M$2:$M$1823,MATCH($C438,IF([1]Sheet1!$A$2:$A$1823=$A438,[1]Sheet1!$C$2:$C$1823),0))</f>
        <v>2381808896</v>
      </c>
      <c r="E438" s="2">
        <f t="array" ref="E438">INDEX([1]Sheet1!$N$2:$N$1823,MATCH($C438,IF([1]Sheet1!$A$2:$A$1823=$A438,[1]Sheet1!$C$2:$C$1823),0))</f>
        <v>211652000</v>
      </c>
      <c r="F438" s="2">
        <f t="array" ref="F438">INDEX([1]Sheet1!$O$2:$O$1823,MATCH($C438,IF([1]Sheet1!$A$2:$A$1823=$A438,[1]Sheet1!$C$2:$C$1823),0))</f>
        <v>80593000</v>
      </c>
      <c r="G438" s="10">
        <f t="shared" ref="G438:G501" si="8">D438+E438+F438</f>
        <v>2674053896</v>
      </c>
    </row>
    <row r="439" spans="1:7" x14ac:dyDescent="0.25">
      <c r="A439" t="s">
        <v>46</v>
      </c>
      <c r="B439" t="s">
        <v>47</v>
      </c>
      <c r="C439">
        <v>1984</v>
      </c>
      <c r="D439" s="2">
        <f t="array" ref="D439">INDEX([1]Sheet1!$M$2:$M$1823,MATCH($C439,IF([1]Sheet1!$A$2:$A$1823=$A439,[1]Sheet1!$C$2:$C$1823),0))</f>
        <v>2923080960</v>
      </c>
      <c r="E439" s="2">
        <f t="array" ref="E439">INDEX([1]Sheet1!$N$2:$N$1823,MATCH($C439,IF([1]Sheet1!$A$2:$A$1823=$A439,[1]Sheet1!$C$2:$C$1823),0))</f>
        <v>157508992</v>
      </c>
      <c r="F439" s="2">
        <f t="array" ref="F439">INDEX([1]Sheet1!$O$2:$O$1823,MATCH($C439,IF([1]Sheet1!$A$2:$A$1823=$A439,[1]Sheet1!$C$2:$C$1823),0))</f>
        <v>77480000</v>
      </c>
      <c r="G439" s="10">
        <f t="shared" si="8"/>
        <v>3158069952</v>
      </c>
    </row>
    <row r="440" spans="1:7" x14ac:dyDescent="0.25">
      <c r="A440" t="s">
        <v>48</v>
      </c>
      <c r="B440" t="s">
        <v>49</v>
      </c>
      <c r="C440">
        <v>1984</v>
      </c>
      <c r="D440" s="2">
        <f t="array" ref="D440">INDEX([1]Sheet1!$M$2:$M$1823,MATCH($C440,IF([1]Sheet1!$A$2:$A$1823=$A440,[1]Sheet1!$C$2:$C$1823),0))</f>
        <v>5420225024</v>
      </c>
      <c r="E440" s="2">
        <f t="array" ref="E440">INDEX([1]Sheet1!$N$2:$N$1823,MATCH($C440,IF([1]Sheet1!$A$2:$A$1823=$A440,[1]Sheet1!$C$2:$C$1823),0))</f>
        <v>89615000</v>
      </c>
      <c r="F440" s="2">
        <f t="array" ref="F440">INDEX([1]Sheet1!$O$2:$O$1823,MATCH($C440,IF([1]Sheet1!$A$2:$A$1823=$A440,[1]Sheet1!$C$2:$C$1823),0))</f>
        <v>83651000</v>
      </c>
      <c r="G440" s="10">
        <f t="shared" si="8"/>
        <v>5593491024</v>
      </c>
    </row>
    <row r="441" spans="1:7" x14ac:dyDescent="0.25">
      <c r="A441" t="s">
        <v>50</v>
      </c>
      <c r="B441" t="s">
        <v>51</v>
      </c>
      <c r="C441">
        <v>1984</v>
      </c>
      <c r="D441" s="2">
        <f t="array" ref="D441">INDEX([1]Sheet1!$M$2:$M$1823,MATCH($C441,IF([1]Sheet1!$A$2:$A$1823=$A441,[1]Sheet1!$C$2:$C$1823),0))</f>
        <v>2605176064</v>
      </c>
      <c r="E441" s="2">
        <f t="array" ref="E441">INDEX([1]Sheet1!$N$2:$N$1823,MATCH($C441,IF([1]Sheet1!$A$2:$A$1823=$A441,[1]Sheet1!$C$2:$C$1823),0))</f>
        <v>85309000</v>
      </c>
      <c r="F441" s="2">
        <f t="array" ref="F441">INDEX([1]Sheet1!$O$2:$O$1823,MATCH($C441,IF([1]Sheet1!$A$2:$A$1823=$A441,[1]Sheet1!$C$2:$C$1823),0))</f>
        <v>49762000</v>
      </c>
      <c r="G441" s="10">
        <f t="shared" si="8"/>
        <v>2740247064</v>
      </c>
    </row>
    <row r="442" spans="1:7" x14ac:dyDescent="0.25">
      <c r="A442" t="s">
        <v>52</v>
      </c>
      <c r="B442" t="s">
        <v>53</v>
      </c>
      <c r="C442">
        <v>1984</v>
      </c>
      <c r="D442" s="2">
        <f t="array" ref="D442">INDEX([1]Sheet1!$M$2:$M$1823,MATCH($C442,IF([1]Sheet1!$A$2:$A$1823=$A442,[1]Sheet1!$C$2:$C$1823),0))</f>
        <v>964614016</v>
      </c>
      <c r="E442" s="2">
        <f t="array" ref="E442">INDEX([1]Sheet1!$N$2:$N$1823,MATCH($C442,IF([1]Sheet1!$A$2:$A$1823=$A442,[1]Sheet1!$C$2:$C$1823),0))</f>
        <v>53001000</v>
      </c>
      <c r="F442" s="2">
        <f t="array" ref="F442">INDEX([1]Sheet1!$O$2:$O$1823,MATCH($C442,IF([1]Sheet1!$A$2:$A$1823=$A442,[1]Sheet1!$C$2:$C$1823),0))</f>
        <v>11643000</v>
      </c>
      <c r="G442" s="10">
        <f t="shared" si="8"/>
        <v>1029258016</v>
      </c>
    </row>
    <row r="443" spans="1:7" x14ac:dyDescent="0.25">
      <c r="A443" t="s">
        <v>54</v>
      </c>
      <c r="B443" t="s">
        <v>55</v>
      </c>
      <c r="C443">
        <v>1984</v>
      </c>
      <c r="D443" s="2">
        <f t="array" ref="D443">INDEX([1]Sheet1!$M$2:$M$1823,MATCH($C443,IF([1]Sheet1!$A$2:$A$1823=$A443,[1]Sheet1!$C$2:$C$1823),0))</f>
        <v>2217020928</v>
      </c>
      <c r="E443" s="2">
        <f t="array" ref="E443">INDEX([1]Sheet1!$N$2:$N$1823,MATCH($C443,IF([1]Sheet1!$A$2:$A$1823=$A443,[1]Sheet1!$C$2:$C$1823),0))</f>
        <v>72666000</v>
      </c>
      <c r="F443" s="2">
        <f t="array" ref="F443">INDEX([1]Sheet1!$O$2:$O$1823,MATCH($C443,IF([1]Sheet1!$A$2:$A$1823=$A443,[1]Sheet1!$C$2:$C$1823),0))</f>
        <v>43210000</v>
      </c>
      <c r="G443" s="10">
        <f t="shared" si="8"/>
        <v>2332896928</v>
      </c>
    </row>
    <row r="444" spans="1:7" x14ac:dyDescent="0.25">
      <c r="A444" t="s">
        <v>56</v>
      </c>
      <c r="B444" t="s">
        <v>57</v>
      </c>
      <c r="C444">
        <v>1984</v>
      </c>
      <c r="D444" s="2">
        <f t="array" ref="D444">INDEX([1]Sheet1!$M$2:$M$1823,MATCH($C444,IF([1]Sheet1!$A$2:$A$1823=$A444,[1]Sheet1!$C$2:$C$1823),0))</f>
        <v>566692992</v>
      </c>
      <c r="E444" s="2">
        <f t="array" ref="E444">INDEX([1]Sheet1!$N$2:$N$1823,MATCH($C444,IF([1]Sheet1!$A$2:$A$1823=$A444,[1]Sheet1!$C$2:$C$1823),0))</f>
        <v>30318000</v>
      </c>
      <c r="F444" s="2">
        <f t="array" ref="F444">INDEX([1]Sheet1!$O$2:$O$1823,MATCH($C444,IF([1]Sheet1!$A$2:$A$1823=$A444,[1]Sheet1!$C$2:$C$1823),0))</f>
        <v>6655000</v>
      </c>
      <c r="G444" s="10">
        <f t="shared" si="8"/>
        <v>603665992</v>
      </c>
    </row>
    <row r="445" spans="1:7" x14ac:dyDescent="0.25">
      <c r="A445" t="s">
        <v>58</v>
      </c>
      <c r="B445" t="s">
        <v>59</v>
      </c>
      <c r="C445">
        <v>1984</v>
      </c>
      <c r="D445" s="2">
        <f t="array" ref="D445">INDEX([1]Sheet1!$M$2:$M$1823,MATCH($C445,IF([1]Sheet1!$A$2:$A$1823=$A445,[1]Sheet1!$C$2:$C$1823),0))</f>
        <v>918353024</v>
      </c>
      <c r="E445" s="2">
        <f t="array" ref="E445">INDEX([1]Sheet1!$N$2:$N$1823,MATCH($C445,IF([1]Sheet1!$A$2:$A$1823=$A445,[1]Sheet1!$C$2:$C$1823),0))</f>
        <v>26930000</v>
      </c>
      <c r="F445" s="2">
        <f t="array" ref="F445">INDEX([1]Sheet1!$O$2:$O$1823,MATCH($C445,IF([1]Sheet1!$A$2:$A$1823=$A445,[1]Sheet1!$C$2:$C$1823),0))</f>
        <v>14634000</v>
      </c>
      <c r="G445" s="10">
        <f t="shared" si="8"/>
        <v>959917024</v>
      </c>
    </row>
    <row r="446" spans="1:7" x14ac:dyDescent="0.25">
      <c r="A446" t="s">
        <v>60</v>
      </c>
      <c r="B446" t="s">
        <v>61</v>
      </c>
      <c r="C446">
        <v>1984</v>
      </c>
      <c r="D446" s="2">
        <f t="array" ref="D446">INDEX([1]Sheet1!$M$2:$M$1823,MATCH($C446,IF([1]Sheet1!$A$2:$A$1823=$A446,[1]Sheet1!$C$2:$C$1823),0))</f>
        <v>405271008</v>
      </c>
      <c r="E446" s="2">
        <f t="array" ref="E446">INDEX([1]Sheet1!$N$2:$N$1823,MATCH($C446,IF([1]Sheet1!$A$2:$A$1823=$A446,[1]Sheet1!$C$2:$C$1823),0))</f>
        <v>13184000</v>
      </c>
      <c r="F446" s="2">
        <f t="array" ref="F446">INDEX([1]Sheet1!$O$2:$O$1823,MATCH($C446,IF([1]Sheet1!$A$2:$A$1823=$A446,[1]Sheet1!$C$2:$C$1823),0))</f>
        <v>8465000</v>
      </c>
      <c r="G446" s="10">
        <f t="shared" si="8"/>
        <v>426920008</v>
      </c>
    </row>
    <row r="447" spans="1:7" x14ac:dyDescent="0.25">
      <c r="A447" t="s">
        <v>62</v>
      </c>
      <c r="B447" t="s">
        <v>63</v>
      </c>
      <c r="C447">
        <v>1984</v>
      </c>
      <c r="D447" s="2">
        <f t="array" ref="D447">INDEX([1]Sheet1!$M$2:$M$1823,MATCH($C447,IF([1]Sheet1!$A$2:$A$1823=$A447,[1]Sheet1!$C$2:$C$1823),0))</f>
        <v>425294016</v>
      </c>
      <c r="E447" s="2">
        <f t="array" ref="E447">INDEX([1]Sheet1!$N$2:$N$1823,MATCH($C447,IF([1]Sheet1!$A$2:$A$1823=$A447,[1]Sheet1!$C$2:$C$1823),0))</f>
        <v>11533000</v>
      </c>
      <c r="F447" s="2">
        <f t="array" ref="F447">INDEX([1]Sheet1!$O$2:$O$1823,MATCH($C447,IF([1]Sheet1!$A$2:$A$1823=$A447,[1]Sheet1!$C$2:$C$1823),0))</f>
        <v>9563000</v>
      </c>
      <c r="G447" s="10">
        <f t="shared" si="8"/>
        <v>446390016</v>
      </c>
    </row>
    <row r="448" spans="1:7" x14ac:dyDescent="0.25">
      <c r="A448" t="s">
        <v>64</v>
      </c>
      <c r="B448" t="s">
        <v>65</v>
      </c>
      <c r="C448">
        <v>1984</v>
      </c>
      <c r="D448" s="2">
        <f t="array" ref="D448">INDEX([1]Sheet1!$M$2:$M$1823,MATCH($C448,IF([1]Sheet1!$A$2:$A$1823=$A448,[1]Sheet1!$C$2:$C$1823),0))</f>
        <v>4703617024</v>
      </c>
      <c r="E448" s="2">
        <f t="array" ref="E448">INDEX([1]Sheet1!$N$2:$N$1823,MATCH($C448,IF([1]Sheet1!$A$2:$A$1823=$A448,[1]Sheet1!$C$2:$C$1823),0))</f>
        <v>84887000</v>
      </c>
      <c r="F448" s="2">
        <f t="array" ref="F448">INDEX([1]Sheet1!$O$2:$O$1823,MATCH($C448,IF([1]Sheet1!$A$2:$A$1823=$A448,[1]Sheet1!$C$2:$C$1823),0))</f>
        <v>95426000</v>
      </c>
      <c r="G448" s="10">
        <f t="shared" si="8"/>
        <v>4883930024</v>
      </c>
    </row>
    <row r="449" spans="1:7" x14ac:dyDescent="0.25">
      <c r="A449" t="s">
        <v>66</v>
      </c>
      <c r="B449" t="s">
        <v>67</v>
      </c>
      <c r="C449">
        <v>1984</v>
      </c>
      <c r="D449" s="2">
        <f t="array" ref="D449">INDEX([1]Sheet1!$M$2:$M$1823,MATCH($C449,IF([1]Sheet1!$A$2:$A$1823=$A449,[1]Sheet1!$C$2:$C$1823),0))</f>
        <v>1009091008</v>
      </c>
      <c r="E449" s="2">
        <f t="array" ref="E449">INDEX([1]Sheet1!$N$2:$N$1823,MATCH($C449,IF([1]Sheet1!$A$2:$A$1823=$A449,[1]Sheet1!$C$2:$C$1823),0))</f>
        <v>26414000</v>
      </c>
      <c r="F449" s="2">
        <f t="array" ref="F449">INDEX([1]Sheet1!$O$2:$O$1823,MATCH($C449,IF([1]Sheet1!$A$2:$A$1823=$A449,[1]Sheet1!$C$2:$C$1823),0))</f>
        <v>13380000</v>
      </c>
      <c r="G449" s="10">
        <f t="shared" si="8"/>
        <v>1048885008</v>
      </c>
    </row>
    <row r="450" spans="1:7" x14ac:dyDescent="0.25">
      <c r="A450" t="s">
        <v>68</v>
      </c>
      <c r="B450" t="s">
        <v>69</v>
      </c>
      <c r="C450">
        <v>1984</v>
      </c>
      <c r="D450" s="2">
        <f t="array" ref="D450">INDEX([1]Sheet1!$M$2:$M$1823,MATCH($C450,IF([1]Sheet1!$A$2:$A$1823=$A450,[1]Sheet1!$C$2:$C$1823),0))</f>
        <v>12200102912</v>
      </c>
      <c r="E450" s="2">
        <f t="array" ref="E450">INDEX([1]Sheet1!$N$2:$N$1823,MATCH($C450,IF([1]Sheet1!$A$2:$A$1823=$A450,[1]Sheet1!$C$2:$C$1823),0))</f>
        <v>299716000</v>
      </c>
      <c r="F450" s="2">
        <f t="array" ref="F450">INDEX([1]Sheet1!$O$2:$O$1823,MATCH($C450,IF([1]Sheet1!$A$2:$A$1823=$A450,[1]Sheet1!$C$2:$C$1823),0))</f>
        <v>285622016</v>
      </c>
      <c r="G450" s="10">
        <f t="shared" si="8"/>
        <v>12785440928</v>
      </c>
    </row>
    <row r="451" spans="1:7" x14ac:dyDescent="0.25">
      <c r="A451" t="s">
        <v>70</v>
      </c>
      <c r="B451" t="s">
        <v>71</v>
      </c>
      <c r="C451">
        <v>1984</v>
      </c>
      <c r="D451" s="2">
        <f t="array" ref="D451">INDEX([1]Sheet1!$M$2:$M$1823,MATCH($C451,IF([1]Sheet1!$A$2:$A$1823=$A451,[1]Sheet1!$C$2:$C$1823),0))</f>
        <v>2653754112</v>
      </c>
      <c r="E451" s="2">
        <f t="array" ref="E451">INDEX([1]Sheet1!$N$2:$N$1823,MATCH($C451,IF([1]Sheet1!$A$2:$A$1823=$A451,[1]Sheet1!$C$2:$C$1823),0))</f>
        <v>135095008</v>
      </c>
      <c r="F451" s="2">
        <f t="array" ref="F451">INDEX([1]Sheet1!$O$2:$O$1823,MATCH($C451,IF([1]Sheet1!$A$2:$A$1823=$A451,[1]Sheet1!$C$2:$C$1823),0))</f>
        <v>42098000</v>
      </c>
      <c r="G451" s="10">
        <f t="shared" si="8"/>
        <v>2830947120</v>
      </c>
    </row>
    <row r="452" spans="1:7" x14ac:dyDescent="0.25">
      <c r="A452" t="s">
        <v>72</v>
      </c>
      <c r="B452" t="s">
        <v>73</v>
      </c>
      <c r="C452">
        <v>1984</v>
      </c>
      <c r="D452" s="2">
        <f t="array" ref="D452">INDEX([1]Sheet1!$M$2:$M$1823,MATCH($C452,IF([1]Sheet1!$A$2:$A$1823=$A452,[1]Sheet1!$C$2:$C$1823),0))</f>
        <v>397713984</v>
      </c>
      <c r="E452" s="2">
        <f t="array" ref="E452">INDEX([1]Sheet1!$N$2:$N$1823,MATCH($C452,IF([1]Sheet1!$A$2:$A$1823=$A452,[1]Sheet1!$C$2:$C$1823),0))</f>
        <v>14977000</v>
      </c>
      <c r="F452" s="2">
        <f t="array" ref="F452">INDEX([1]Sheet1!$O$2:$O$1823,MATCH($C452,IF([1]Sheet1!$A$2:$A$1823=$A452,[1]Sheet1!$C$2:$C$1823),0))</f>
        <v>4078000</v>
      </c>
      <c r="G452" s="10">
        <f t="shared" si="8"/>
        <v>416768984</v>
      </c>
    </row>
    <row r="453" spans="1:7" x14ac:dyDescent="0.25">
      <c r="A453" t="s">
        <v>74</v>
      </c>
      <c r="B453" t="s">
        <v>75</v>
      </c>
      <c r="C453">
        <v>1984</v>
      </c>
      <c r="D453" s="2">
        <f t="array" ref="D453">INDEX([1]Sheet1!$M$2:$M$1823,MATCH($C453,IF([1]Sheet1!$A$2:$A$1823=$A453,[1]Sheet1!$C$2:$C$1823),0))</f>
        <v>5571331072</v>
      </c>
      <c r="E453" s="2">
        <f t="array" ref="E453">INDEX([1]Sheet1!$N$2:$N$1823,MATCH($C453,IF([1]Sheet1!$A$2:$A$1823=$A453,[1]Sheet1!$C$2:$C$1823),0))</f>
        <v>129084000</v>
      </c>
      <c r="F453" s="2">
        <f t="array" ref="F453">INDEX([1]Sheet1!$O$2:$O$1823,MATCH($C453,IF([1]Sheet1!$A$2:$A$1823=$A453,[1]Sheet1!$C$2:$C$1823),0))</f>
        <v>103163000</v>
      </c>
      <c r="G453" s="10">
        <f t="shared" si="8"/>
        <v>5803578072</v>
      </c>
    </row>
    <row r="454" spans="1:7" x14ac:dyDescent="0.25">
      <c r="A454" t="s">
        <v>76</v>
      </c>
      <c r="B454" t="s">
        <v>77</v>
      </c>
      <c r="C454">
        <v>1984</v>
      </c>
      <c r="D454" s="2">
        <f t="array" ref="D454">INDEX([1]Sheet1!$M$2:$M$1823,MATCH($C454,IF([1]Sheet1!$A$2:$A$1823=$A454,[1]Sheet1!$C$2:$C$1823),0))</f>
        <v>1841959040</v>
      </c>
      <c r="E454" s="2">
        <f t="array" ref="E454">INDEX([1]Sheet1!$N$2:$N$1823,MATCH($C454,IF([1]Sheet1!$A$2:$A$1823=$A454,[1]Sheet1!$C$2:$C$1823),0))</f>
        <v>75730000</v>
      </c>
      <c r="F454" s="2">
        <f t="array" ref="F454">INDEX([1]Sheet1!$O$2:$O$1823,MATCH($C454,IF([1]Sheet1!$A$2:$A$1823=$A454,[1]Sheet1!$C$2:$C$1823),0))</f>
        <v>23177000</v>
      </c>
      <c r="G454" s="10">
        <f t="shared" si="8"/>
        <v>1940866040</v>
      </c>
    </row>
    <row r="455" spans="1:7" x14ac:dyDescent="0.25">
      <c r="A455" t="s">
        <v>78</v>
      </c>
      <c r="B455" t="s">
        <v>79</v>
      </c>
      <c r="C455">
        <v>1984</v>
      </c>
      <c r="D455" s="2">
        <f t="array" ref="D455">INDEX([1]Sheet1!$M$2:$M$1823,MATCH($C455,IF([1]Sheet1!$A$2:$A$1823=$A455,[1]Sheet1!$C$2:$C$1823),0))</f>
        <v>1694150016</v>
      </c>
      <c r="E455" s="2">
        <f t="array" ref="E455">INDEX([1]Sheet1!$N$2:$N$1823,MATCH($C455,IF([1]Sheet1!$A$2:$A$1823=$A455,[1]Sheet1!$C$2:$C$1823),0))</f>
        <v>33751000</v>
      </c>
      <c r="F455" s="2">
        <f t="array" ref="F455">INDEX([1]Sheet1!$O$2:$O$1823,MATCH($C455,IF([1]Sheet1!$A$2:$A$1823=$A455,[1]Sheet1!$C$2:$C$1823),0))</f>
        <v>25923000</v>
      </c>
      <c r="G455" s="10">
        <f t="shared" si="8"/>
        <v>1753824016</v>
      </c>
    </row>
    <row r="456" spans="1:7" x14ac:dyDescent="0.25">
      <c r="A456" t="s">
        <v>80</v>
      </c>
      <c r="B456" t="s">
        <v>81</v>
      </c>
      <c r="C456">
        <v>1984</v>
      </c>
      <c r="D456" s="2">
        <f t="array" ref="D456">INDEX([1]Sheet1!$M$2:$M$1823,MATCH($C456,IF([1]Sheet1!$A$2:$A$1823=$A456,[1]Sheet1!$C$2:$C$1823),0))</f>
        <v>5753724928</v>
      </c>
      <c r="E456" s="2">
        <f t="array" ref="E456">INDEX([1]Sheet1!$N$2:$N$1823,MATCH($C456,IF([1]Sheet1!$A$2:$A$1823=$A456,[1]Sheet1!$C$2:$C$1823),0))</f>
        <v>423196000</v>
      </c>
      <c r="F456" s="2">
        <f t="array" ref="F456">INDEX([1]Sheet1!$O$2:$O$1823,MATCH($C456,IF([1]Sheet1!$A$2:$A$1823=$A456,[1]Sheet1!$C$2:$C$1823),0))</f>
        <v>61768000</v>
      </c>
      <c r="G456" s="10">
        <f t="shared" si="8"/>
        <v>6238688928</v>
      </c>
    </row>
    <row r="457" spans="1:7" x14ac:dyDescent="0.25">
      <c r="A457" t="s">
        <v>82</v>
      </c>
      <c r="B457" t="s">
        <v>83</v>
      </c>
      <c r="C457">
        <v>1984</v>
      </c>
      <c r="D457" s="2">
        <f t="array" ref="D457">INDEX([1]Sheet1!$M$2:$M$1823,MATCH($C457,IF([1]Sheet1!$A$2:$A$1823=$A457,[1]Sheet1!$C$2:$C$1823),0))</f>
        <v>470295008</v>
      </c>
      <c r="E457" s="2">
        <f t="array" ref="E457">INDEX([1]Sheet1!$N$2:$N$1823,MATCH($C457,IF([1]Sheet1!$A$2:$A$1823=$A457,[1]Sheet1!$C$2:$C$1823),0))</f>
        <v>57206000</v>
      </c>
      <c r="F457" s="2">
        <f t="array" ref="F457">INDEX([1]Sheet1!$O$2:$O$1823,MATCH($C457,IF([1]Sheet1!$A$2:$A$1823=$A457,[1]Sheet1!$C$2:$C$1823),0))</f>
        <v>9574000</v>
      </c>
      <c r="G457" s="10">
        <f t="shared" si="8"/>
        <v>537075008</v>
      </c>
    </row>
    <row r="458" spans="1:7" x14ac:dyDescent="0.25">
      <c r="A458" t="s">
        <v>84</v>
      </c>
      <c r="B458" t="s">
        <v>85</v>
      </c>
      <c r="C458">
        <v>1984</v>
      </c>
      <c r="D458" s="2">
        <f t="array" ref="D458">INDEX([1]Sheet1!$M$2:$M$1823,MATCH($C458,IF([1]Sheet1!$A$2:$A$1823=$A458,[1]Sheet1!$C$2:$C$1823),0))</f>
        <v>1449251968</v>
      </c>
      <c r="E458" s="2">
        <f t="array" ref="E458">INDEX([1]Sheet1!$N$2:$N$1823,MATCH($C458,IF([1]Sheet1!$A$2:$A$1823=$A458,[1]Sheet1!$C$2:$C$1823),0))</f>
        <v>95524000</v>
      </c>
      <c r="F458" s="2">
        <f t="array" ref="F458">INDEX([1]Sheet1!$O$2:$O$1823,MATCH($C458,IF([1]Sheet1!$A$2:$A$1823=$A458,[1]Sheet1!$C$2:$C$1823),0))</f>
        <v>18206000</v>
      </c>
      <c r="G458" s="10">
        <f t="shared" si="8"/>
        <v>1562981968</v>
      </c>
    </row>
    <row r="459" spans="1:7" x14ac:dyDescent="0.25">
      <c r="A459" t="s">
        <v>86</v>
      </c>
      <c r="B459" t="s">
        <v>87</v>
      </c>
      <c r="C459">
        <v>1984</v>
      </c>
      <c r="D459" s="2">
        <f t="array" ref="D459">INDEX([1]Sheet1!$M$2:$M$1823,MATCH($C459,IF([1]Sheet1!$A$2:$A$1823=$A459,[1]Sheet1!$C$2:$C$1823),0))</f>
        <v>364600992</v>
      </c>
      <c r="E459" s="2">
        <f t="array" ref="E459">INDEX([1]Sheet1!$N$2:$N$1823,MATCH($C459,IF([1]Sheet1!$A$2:$A$1823=$A459,[1]Sheet1!$C$2:$C$1823),0))</f>
        <v>13056000</v>
      </c>
      <c r="F459" s="2">
        <f t="array" ref="F459">INDEX([1]Sheet1!$O$2:$O$1823,MATCH($C459,IF([1]Sheet1!$A$2:$A$1823=$A459,[1]Sheet1!$C$2:$C$1823),0))</f>
        <v>6386000</v>
      </c>
      <c r="G459" s="10">
        <f t="shared" si="8"/>
        <v>384042992</v>
      </c>
    </row>
    <row r="460" spans="1:7" x14ac:dyDescent="0.25">
      <c r="A460" t="s">
        <v>88</v>
      </c>
      <c r="B460" t="s">
        <v>89</v>
      </c>
      <c r="C460">
        <v>1984</v>
      </c>
      <c r="D460" s="2">
        <f t="array" ref="D460">INDEX([1]Sheet1!$M$2:$M$1823,MATCH($C460,IF([1]Sheet1!$A$2:$A$1823=$A460,[1]Sheet1!$C$2:$C$1823),0))</f>
        <v>1702317056</v>
      </c>
      <c r="E460" s="2">
        <f t="array" ref="E460">INDEX([1]Sheet1!$N$2:$N$1823,MATCH($C460,IF([1]Sheet1!$A$2:$A$1823=$A460,[1]Sheet1!$C$2:$C$1823),0))</f>
        <v>166844000</v>
      </c>
      <c r="F460" s="2">
        <f t="array" ref="F460">INDEX([1]Sheet1!$O$2:$O$1823,MATCH($C460,IF([1]Sheet1!$A$2:$A$1823=$A460,[1]Sheet1!$C$2:$C$1823),0))</f>
        <v>24318000</v>
      </c>
      <c r="G460" s="10">
        <f t="shared" si="8"/>
        <v>1893479056</v>
      </c>
    </row>
    <row r="461" spans="1:7" x14ac:dyDescent="0.25">
      <c r="A461" t="s">
        <v>90</v>
      </c>
      <c r="B461" t="s">
        <v>91</v>
      </c>
      <c r="C461">
        <v>1984</v>
      </c>
      <c r="D461" s="2">
        <f t="array" ref="D461">INDEX([1]Sheet1!$M$2:$M$1823,MATCH($C461,IF([1]Sheet1!$A$2:$A$1823=$A461,[1]Sheet1!$C$2:$C$1823),0))</f>
        <v>9747507200</v>
      </c>
      <c r="E461" s="2">
        <f t="array" ref="E461">INDEX([1]Sheet1!$N$2:$N$1823,MATCH($C461,IF([1]Sheet1!$A$2:$A$1823=$A461,[1]Sheet1!$C$2:$C$1823),0))</f>
        <v>115152000</v>
      </c>
      <c r="F461" s="2">
        <f t="array" ref="F461">INDEX([1]Sheet1!$O$2:$O$1823,MATCH($C461,IF([1]Sheet1!$A$2:$A$1823=$A461,[1]Sheet1!$C$2:$C$1823),0))</f>
        <v>131835000</v>
      </c>
      <c r="G461" s="10">
        <f t="shared" si="8"/>
        <v>9994494200</v>
      </c>
    </row>
    <row r="462" spans="1:7" x14ac:dyDescent="0.25">
      <c r="A462" t="s">
        <v>2</v>
      </c>
      <c r="B462" t="s">
        <v>3</v>
      </c>
      <c r="C462">
        <v>1984</v>
      </c>
      <c r="D462" s="2">
        <f t="array" ref="D462">INDEX([1]Sheet1!$M$2:$M$1823,MATCH($C462,IF([1]Sheet1!$A$2:$A$1823=$A462,[1]Sheet1!$C$2:$C$1823),0))</f>
        <v>125377536000</v>
      </c>
      <c r="E462" s="2">
        <f t="array" ref="E462">INDEX([1]Sheet1!$N$2:$N$1823,MATCH($C462,IF([1]Sheet1!$A$2:$A$1823=$A462,[1]Sheet1!$C$2:$C$1823),0))</f>
        <v>5042853888</v>
      </c>
      <c r="F462" s="2">
        <f t="array" ref="F462">INDEX([1]Sheet1!$O$2:$O$1823,MATCH($C462,IF([1]Sheet1!$A$2:$A$1823=$A462,[1]Sheet1!$C$2:$C$1823),0))</f>
        <v>2554093056</v>
      </c>
      <c r="G462" s="10">
        <f t="shared" si="8"/>
        <v>132974482944</v>
      </c>
    </row>
    <row r="463" spans="1:7" x14ac:dyDescent="0.25">
      <c r="A463" t="s">
        <v>92</v>
      </c>
      <c r="B463" t="s">
        <v>93</v>
      </c>
      <c r="C463">
        <v>1984</v>
      </c>
      <c r="D463" s="2">
        <f t="array" ref="D463">INDEX([1]Sheet1!$M$2:$M$1823,MATCH($C463,IF([1]Sheet1!$A$2:$A$1823=$A463,[1]Sheet1!$C$2:$C$1823),0))</f>
        <v>958273984</v>
      </c>
      <c r="E463" s="2">
        <f t="array" ref="E463">INDEX([1]Sheet1!$N$2:$N$1823,MATCH($C463,IF([1]Sheet1!$A$2:$A$1823=$A463,[1]Sheet1!$C$2:$C$1823),0))</f>
        <v>49495000</v>
      </c>
      <c r="F463" s="2">
        <f t="array" ref="F463">INDEX([1]Sheet1!$O$2:$O$1823,MATCH($C463,IF([1]Sheet1!$A$2:$A$1823=$A463,[1]Sheet1!$C$2:$C$1823),0))</f>
        <v>22006000</v>
      </c>
      <c r="G463" s="10">
        <f t="shared" si="8"/>
        <v>1029774984</v>
      </c>
    </row>
    <row r="464" spans="1:7" x14ac:dyDescent="0.25">
      <c r="A464" t="s">
        <v>94</v>
      </c>
      <c r="B464" t="s">
        <v>95</v>
      </c>
      <c r="C464">
        <v>1984</v>
      </c>
      <c r="D464" s="2">
        <f t="array" ref="D464">INDEX([1]Sheet1!$M$2:$M$1823,MATCH($C464,IF([1]Sheet1!$A$2:$A$1823=$A464,[1]Sheet1!$C$2:$C$1823),0))</f>
        <v>271796992</v>
      </c>
      <c r="E464" s="2">
        <f t="array" ref="E464">INDEX([1]Sheet1!$N$2:$N$1823,MATCH($C464,IF([1]Sheet1!$A$2:$A$1823=$A464,[1]Sheet1!$C$2:$C$1823),0))</f>
        <v>15807000</v>
      </c>
      <c r="F464" s="2">
        <f t="array" ref="F464">INDEX([1]Sheet1!$O$2:$O$1823,MATCH($C464,IF([1]Sheet1!$A$2:$A$1823=$A464,[1]Sheet1!$C$2:$C$1823),0))</f>
        <v>3981000</v>
      </c>
      <c r="G464" s="10">
        <f t="shared" si="8"/>
        <v>291584992</v>
      </c>
    </row>
    <row r="465" spans="1:7" x14ac:dyDescent="0.25">
      <c r="A465" t="s">
        <v>96</v>
      </c>
      <c r="B465" t="s">
        <v>97</v>
      </c>
      <c r="C465">
        <v>1984</v>
      </c>
      <c r="D465" s="2">
        <f t="array" ref="D465">INDEX([1]Sheet1!$M$2:$M$1823,MATCH($C465,IF([1]Sheet1!$A$2:$A$1823=$A465,[1]Sheet1!$C$2:$C$1823),0))</f>
        <v>2849320960</v>
      </c>
      <c r="E465" s="2">
        <f t="array" ref="E465">INDEX([1]Sheet1!$N$2:$N$1823,MATCH($C465,IF([1]Sheet1!$A$2:$A$1823=$A465,[1]Sheet1!$C$2:$C$1823),0))</f>
        <v>132048000</v>
      </c>
      <c r="F465" s="2">
        <f t="array" ref="F465">INDEX([1]Sheet1!$O$2:$O$1823,MATCH($C465,IF([1]Sheet1!$A$2:$A$1823=$A465,[1]Sheet1!$C$2:$C$1823),0))</f>
        <v>75019000</v>
      </c>
      <c r="G465" s="10">
        <f t="shared" si="8"/>
        <v>3056387960</v>
      </c>
    </row>
    <row r="466" spans="1:7" x14ac:dyDescent="0.25">
      <c r="A466" t="s">
        <v>98</v>
      </c>
      <c r="B466" t="s">
        <v>99</v>
      </c>
      <c r="C466">
        <v>1984</v>
      </c>
      <c r="D466" s="2">
        <f t="array" ref="D466">INDEX([1]Sheet1!$M$2:$M$1823,MATCH($C466,IF([1]Sheet1!$A$2:$A$1823=$A466,[1]Sheet1!$C$2:$C$1823),0))</f>
        <v>2521093120</v>
      </c>
      <c r="E466" s="2">
        <f t="array" ref="E466">INDEX([1]Sheet1!$N$2:$N$1823,MATCH($C466,IF([1]Sheet1!$A$2:$A$1823=$A466,[1]Sheet1!$C$2:$C$1823),0))</f>
        <v>91322000</v>
      </c>
      <c r="F466" s="2">
        <f t="array" ref="F466">INDEX([1]Sheet1!$O$2:$O$1823,MATCH($C466,IF([1]Sheet1!$A$2:$A$1823=$A466,[1]Sheet1!$C$2:$C$1823),0))</f>
        <v>82633000</v>
      </c>
      <c r="G466" s="10">
        <f t="shared" si="8"/>
        <v>2695048120</v>
      </c>
    </row>
    <row r="467" spans="1:7" x14ac:dyDescent="0.25">
      <c r="A467" t="s">
        <v>100</v>
      </c>
      <c r="B467" t="s">
        <v>101</v>
      </c>
      <c r="C467">
        <v>1984</v>
      </c>
      <c r="D467" s="2">
        <f t="array" ref="D467">INDEX([1]Sheet1!$M$2:$M$1823,MATCH($C467,IF([1]Sheet1!$A$2:$A$1823=$A467,[1]Sheet1!$C$2:$C$1823),0))</f>
        <v>991476992</v>
      </c>
      <c r="E467" s="2">
        <f t="array" ref="E467">INDEX([1]Sheet1!$N$2:$N$1823,MATCH($C467,IF([1]Sheet1!$A$2:$A$1823=$A467,[1]Sheet1!$C$2:$C$1823),0))</f>
        <v>59730000</v>
      </c>
      <c r="F467" s="2">
        <f t="array" ref="F467">INDEX([1]Sheet1!$O$2:$O$1823,MATCH($C467,IF([1]Sheet1!$A$2:$A$1823=$A467,[1]Sheet1!$C$2:$C$1823),0))</f>
        <v>12867000</v>
      </c>
      <c r="G467" s="10">
        <f t="shared" si="8"/>
        <v>1064073992</v>
      </c>
    </row>
    <row r="468" spans="1:7" x14ac:dyDescent="0.25">
      <c r="A468" t="s">
        <v>102</v>
      </c>
      <c r="B468" t="s">
        <v>103</v>
      </c>
      <c r="C468">
        <v>1984</v>
      </c>
      <c r="D468" s="2">
        <f t="array" ref="D468">INDEX([1]Sheet1!$M$2:$M$1823,MATCH($C468,IF([1]Sheet1!$A$2:$A$1823=$A468,[1]Sheet1!$C$2:$C$1823),0))</f>
        <v>2756589056</v>
      </c>
      <c r="E468" s="2">
        <f t="array" ref="E468">INDEX([1]Sheet1!$N$2:$N$1823,MATCH($C468,IF([1]Sheet1!$A$2:$A$1823=$A468,[1]Sheet1!$C$2:$C$1823),0))</f>
        <v>89845000</v>
      </c>
      <c r="F468" s="2">
        <f t="array" ref="F468">INDEX([1]Sheet1!$O$2:$O$1823,MATCH($C468,IF([1]Sheet1!$A$2:$A$1823=$A468,[1]Sheet1!$C$2:$C$1823),0))</f>
        <v>61315000</v>
      </c>
      <c r="G468" s="10">
        <f t="shared" si="8"/>
        <v>2907749056</v>
      </c>
    </row>
    <row r="469" spans="1:7" x14ac:dyDescent="0.25">
      <c r="A469" t="s">
        <v>104</v>
      </c>
      <c r="B469" t="s">
        <v>105</v>
      </c>
      <c r="C469">
        <v>1984</v>
      </c>
      <c r="D469" s="2">
        <f t="array" ref="D469">INDEX([1]Sheet1!$M$2:$M$1823,MATCH($C469,IF([1]Sheet1!$A$2:$A$1823=$A469,[1]Sheet1!$C$2:$C$1823),0))</f>
        <v>625537024</v>
      </c>
      <c r="E469" s="2">
        <f t="array" ref="E469">INDEX([1]Sheet1!$N$2:$N$1823,MATCH($C469,IF([1]Sheet1!$A$2:$A$1823=$A469,[1]Sheet1!$C$2:$C$1823),0))</f>
        <v>5320000</v>
      </c>
      <c r="F469" s="2">
        <f t="array" ref="F469">INDEX([1]Sheet1!$O$2:$O$1823,MATCH($C469,IF([1]Sheet1!$A$2:$A$1823=$A469,[1]Sheet1!$C$2:$C$1823),0))</f>
        <v>10373000</v>
      </c>
      <c r="G469" s="10">
        <f t="shared" si="8"/>
        <v>641230024</v>
      </c>
    </row>
    <row r="470" spans="1:7" x14ac:dyDescent="0.25">
      <c r="A470" t="s">
        <v>4</v>
      </c>
      <c r="B470" t="s">
        <v>5</v>
      </c>
      <c r="C470">
        <v>1985</v>
      </c>
      <c r="D470" s="2">
        <f t="array" ref="D470">INDEX([1]Sheet1!$M$2:$M$1823,MATCH($C470,IF([1]Sheet1!$A$2:$A$1823=$A470,[1]Sheet1!$C$2:$C$1823),0))</f>
        <v>1713372032</v>
      </c>
      <c r="E470" s="2">
        <f t="array" ref="E470">INDEX([1]Sheet1!$N$2:$N$1823,MATCH($C470,IF([1]Sheet1!$A$2:$A$1823=$A470,[1]Sheet1!$C$2:$C$1823),0))</f>
        <v>340568992</v>
      </c>
      <c r="F470" s="2">
        <f t="array" ref="F470">INDEX([1]Sheet1!$O$2:$O$1823,MATCH($C470,IF([1]Sheet1!$A$2:$A$1823=$A470,[1]Sheet1!$C$2:$C$1823),0))</f>
        <v>26086000</v>
      </c>
      <c r="G470" s="10">
        <f t="shared" si="8"/>
        <v>2080027024</v>
      </c>
    </row>
    <row r="471" spans="1:7" x14ac:dyDescent="0.25">
      <c r="A471" t="s">
        <v>6</v>
      </c>
      <c r="B471" t="s">
        <v>7</v>
      </c>
      <c r="C471">
        <v>1985</v>
      </c>
      <c r="D471" s="2">
        <f t="array" ref="D471">INDEX([1]Sheet1!$M$2:$M$1823,MATCH($C471,IF([1]Sheet1!$A$2:$A$1823=$A471,[1]Sheet1!$C$2:$C$1823),0))</f>
        <v>1110631040</v>
      </c>
      <c r="E471" s="2">
        <f t="array" ref="E471">INDEX([1]Sheet1!$N$2:$N$1823,MATCH($C471,IF([1]Sheet1!$A$2:$A$1823=$A471,[1]Sheet1!$C$2:$C$1823),0))</f>
        <v>40399000</v>
      </c>
      <c r="F471" s="2">
        <f t="array" ref="F471">INDEX([1]Sheet1!$O$2:$O$1823,MATCH($C471,IF([1]Sheet1!$A$2:$A$1823=$A471,[1]Sheet1!$C$2:$C$1823),0))</f>
        <v>19536000</v>
      </c>
      <c r="G471" s="10">
        <f t="shared" si="8"/>
        <v>1170566040</v>
      </c>
    </row>
    <row r="472" spans="1:7" x14ac:dyDescent="0.25">
      <c r="A472" t="s">
        <v>8</v>
      </c>
      <c r="B472" t="s">
        <v>9</v>
      </c>
      <c r="C472">
        <v>1985</v>
      </c>
      <c r="D472" s="2">
        <f t="array" ref="D472">INDEX([1]Sheet1!$M$2:$M$1823,MATCH($C472,IF([1]Sheet1!$A$2:$A$1823=$A472,[1]Sheet1!$C$2:$C$1823),0))</f>
        <v>1930375936</v>
      </c>
      <c r="E472" s="2">
        <f t="array" ref="E472">INDEX([1]Sheet1!$N$2:$N$1823,MATCH($C472,IF([1]Sheet1!$A$2:$A$1823=$A472,[1]Sheet1!$C$2:$C$1823),0))</f>
        <v>60106000</v>
      </c>
      <c r="F472" s="2">
        <f t="array" ref="F472">INDEX([1]Sheet1!$O$2:$O$1823,MATCH($C472,IF([1]Sheet1!$A$2:$A$1823=$A472,[1]Sheet1!$C$2:$C$1823),0))</f>
        <v>37050000</v>
      </c>
      <c r="G472" s="10">
        <f t="shared" si="8"/>
        <v>2027531936</v>
      </c>
    </row>
    <row r="473" spans="1:7" x14ac:dyDescent="0.25">
      <c r="A473" t="s">
        <v>10</v>
      </c>
      <c r="B473" t="s">
        <v>11</v>
      </c>
      <c r="C473">
        <v>1985</v>
      </c>
      <c r="D473" s="2">
        <f t="array" ref="D473">INDEX([1]Sheet1!$M$2:$M$1823,MATCH($C473,IF([1]Sheet1!$A$2:$A$1823=$A473,[1]Sheet1!$C$2:$C$1823),0))</f>
        <v>1348659968</v>
      </c>
      <c r="E473" s="2">
        <f t="array" ref="E473">INDEX([1]Sheet1!$N$2:$N$1823,MATCH($C473,IF([1]Sheet1!$A$2:$A$1823=$A473,[1]Sheet1!$C$2:$C$1823),0))</f>
        <v>101394000</v>
      </c>
      <c r="F473" s="2">
        <f t="array" ref="F473">INDEX([1]Sheet1!$O$2:$O$1823,MATCH($C473,IF([1]Sheet1!$A$2:$A$1823=$A473,[1]Sheet1!$C$2:$C$1823),0))</f>
        <v>10562000</v>
      </c>
      <c r="G473" s="10">
        <f t="shared" si="8"/>
        <v>1460615968</v>
      </c>
    </row>
    <row r="474" spans="1:7" x14ac:dyDescent="0.25">
      <c r="A474" t="s">
        <v>12</v>
      </c>
      <c r="B474" t="s">
        <v>13</v>
      </c>
      <c r="C474">
        <v>1985</v>
      </c>
      <c r="D474" s="2">
        <f t="array" ref="D474">INDEX([1]Sheet1!$M$2:$M$1823,MATCH($C474,IF([1]Sheet1!$A$2:$A$1823=$A474,[1]Sheet1!$C$2:$C$1823),0))</f>
        <v>14376347648</v>
      </c>
      <c r="E474" s="2">
        <f t="array" ref="E474">INDEX([1]Sheet1!$N$2:$N$1823,MATCH($C474,IF([1]Sheet1!$A$2:$A$1823=$A474,[1]Sheet1!$C$2:$C$1823),0))</f>
        <v>380825984</v>
      </c>
      <c r="F474" s="2">
        <f t="array" ref="F474">INDEX([1]Sheet1!$O$2:$O$1823,MATCH($C474,IF([1]Sheet1!$A$2:$A$1823=$A474,[1]Sheet1!$C$2:$C$1823),0))</f>
        <v>358430016</v>
      </c>
      <c r="G474" s="10">
        <f t="shared" si="8"/>
        <v>15115603648</v>
      </c>
    </row>
    <row r="475" spans="1:7" x14ac:dyDescent="0.25">
      <c r="A475" t="s">
        <v>14</v>
      </c>
      <c r="B475" t="s">
        <v>15</v>
      </c>
      <c r="C475">
        <v>1985</v>
      </c>
      <c r="D475" s="2">
        <f t="array" ref="D475">INDEX([1]Sheet1!$M$2:$M$1823,MATCH($C475,IF([1]Sheet1!$A$2:$A$1823=$A475,[1]Sheet1!$C$2:$C$1823),0))</f>
        <v>2014786944</v>
      </c>
      <c r="E475" s="2">
        <f t="array" ref="E475">INDEX([1]Sheet1!$N$2:$N$1823,MATCH($C475,IF([1]Sheet1!$A$2:$A$1823=$A475,[1]Sheet1!$C$2:$C$1823),0))</f>
        <v>41760000</v>
      </c>
      <c r="F475" s="2">
        <f t="array" ref="F475">INDEX([1]Sheet1!$O$2:$O$1823,MATCH($C475,IF([1]Sheet1!$A$2:$A$1823=$A475,[1]Sheet1!$C$2:$C$1823),0))</f>
        <v>68214000</v>
      </c>
      <c r="G475" s="10">
        <f t="shared" si="8"/>
        <v>2124760944</v>
      </c>
    </row>
    <row r="476" spans="1:7" x14ac:dyDescent="0.25">
      <c r="A476" t="s">
        <v>16</v>
      </c>
      <c r="B476" t="s">
        <v>17</v>
      </c>
      <c r="C476">
        <v>1985</v>
      </c>
      <c r="D476" s="2">
        <f t="array" ref="D476">INDEX([1]Sheet1!$M$2:$M$1823,MATCH($C476,IF([1]Sheet1!$A$2:$A$1823=$A476,[1]Sheet1!$C$2:$C$1823),0))</f>
        <v>1804077952</v>
      </c>
      <c r="E476" s="2">
        <f t="array" ref="E476">INDEX([1]Sheet1!$N$2:$N$1823,MATCH($C476,IF([1]Sheet1!$A$2:$A$1823=$A476,[1]Sheet1!$C$2:$C$1823),0))</f>
        <v>99294000</v>
      </c>
      <c r="F476" s="2">
        <f t="array" ref="F476">INDEX([1]Sheet1!$O$2:$O$1823,MATCH($C476,IF([1]Sheet1!$A$2:$A$1823=$A476,[1]Sheet1!$C$2:$C$1823),0))</f>
        <v>60940000</v>
      </c>
      <c r="G476" s="10">
        <f t="shared" si="8"/>
        <v>1964311952</v>
      </c>
    </row>
    <row r="477" spans="1:7" x14ac:dyDescent="0.25">
      <c r="A477" t="s">
        <v>18</v>
      </c>
      <c r="B477" t="s">
        <v>19</v>
      </c>
      <c r="C477">
        <v>1985</v>
      </c>
      <c r="D477" s="2">
        <f t="array" ref="D477">INDEX([1]Sheet1!$M$2:$M$1823,MATCH($C477,IF([1]Sheet1!$A$2:$A$1823=$A477,[1]Sheet1!$C$2:$C$1823),0))</f>
        <v>372924992</v>
      </c>
      <c r="E477" s="2">
        <f t="array" ref="E477">INDEX([1]Sheet1!$N$2:$N$1823,MATCH($C477,IF([1]Sheet1!$A$2:$A$1823=$A477,[1]Sheet1!$C$2:$C$1823),0))</f>
        <v>39914000</v>
      </c>
      <c r="F477" s="2">
        <f t="array" ref="F477">INDEX([1]Sheet1!$O$2:$O$1823,MATCH($C477,IF([1]Sheet1!$A$2:$A$1823=$A477,[1]Sheet1!$C$2:$C$1823),0))</f>
        <v>4986000</v>
      </c>
      <c r="G477" s="10">
        <f t="shared" si="8"/>
        <v>417824992</v>
      </c>
    </row>
    <row r="478" spans="1:7" x14ac:dyDescent="0.25">
      <c r="A478" t="s">
        <v>20</v>
      </c>
      <c r="B478" t="s">
        <v>21</v>
      </c>
      <c r="C478">
        <v>1985</v>
      </c>
      <c r="D478" s="2">
        <f t="array" ref="D478">INDEX([1]Sheet1!$M$2:$M$1823,MATCH($C478,IF([1]Sheet1!$A$2:$A$1823=$A478,[1]Sheet1!$C$2:$C$1823),0))</f>
        <v>405208000</v>
      </c>
      <c r="E478" s="2">
        <f t="array" ref="E478">INDEX([1]Sheet1!$N$2:$N$1823,MATCH($C478,IF([1]Sheet1!$A$2:$A$1823=$A478,[1]Sheet1!$C$2:$C$1823),0))</f>
        <v>0</v>
      </c>
      <c r="F478" s="2">
        <f t="array" ref="F478">INDEX([1]Sheet1!$O$2:$O$1823,MATCH($C478,IF([1]Sheet1!$A$2:$A$1823=$A478,[1]Sheet1!$C$2:$C$1823),0))</f>
        <v>16118000</v>
      </c>
      <c r="G478" s="10">
        <f t="shared" si="8"/>
        <v>421326000</v>
      </c>
    </row>
    <row r="479" spans="1:7" x14ac:dyDescent="0.25">
      <c r="A479" t="s">
        <v>22</v>
      </c>
      <c r="B479" t="s">
        <v>23</v>
      </c>
      <c r="C479">
        <v>1985</v>
      </c>
      <c r="D479" s="2">
        <f t="array" ref="D479">INDEX([1]Sheet1!$M$2:$M$1823,MATCH($C479,IF([1]Sheet1!$A$2:$A$1823=$A479,[1]Sheet1!$C$2:$C$1823),0))</f>
        <v>5645036032</v>
      </c>
      <c r="E479" s="2">
        <f t="array" ref="E479">INDEX([1]Sheet1!$N$2:$N$1823,MATCH($C479,IF([1]Sheet1!$A$2:$A$1823=$A479,[1]Sheet1!$C$2:$C$1823),0))</f>
        <v>571638016</v>
      </c>
      <c r="F479" s="2">
        <f t="array" ref="F479">INDEX([1]Sheet1!$O$2:$O$1823,MATCH($C479,IF([1]Sheet1!$A$2:$A$1823=$A479,[1]Sheet1!$C$2:$C$1823),0))</f>
        <v>150055008</v>
      </c>
      <c r="G479" s="10">
        <f t="shared" si="8"/>
        <v>6366729056</v>
      </c>
    </row>
    <row r="480" spans="1:7" x14ac:dyDescent="0.25">
      <c r="A480" t="s">
        <v>24</v>
      </c>
      <c r="B480" t="s">
        <v>25</v>
      </c>
      <c r="C480">
        <v>1985</v>
      </c>
      <c r="D480" s="2">
        <f t="array" ref="D480">INDEX([1]Sheet1!$M$2:$M$1823,MATCH($C480,IF([1]Sheet1!$A$2:$A$1823=$A480,[1]Sheet1!$C$2:$C$1823),0))</f>
        <v>2899749120</v>
      </c>
      <c r="E480" s="2">
        <f t="array" ref="E480">INDEX([1]Sheet1!$N$2:$N$1823,MATCH($C480,IF([1]Sheet1!$A$2:$A$1823=$A480,[1]Sheet1!$C$2:$C$1823),0))</f>
        <v>110671000</v>
      </c>
      <c r="F480" s="2">
        <f t="array" ref="F480">INDEX([1]Sheet1!$O$2:$O$1823,MATCH($C480,IF([1]Sheet1!$A$2:$A$1823=$A480,[1]Sheet1!$C$2:$C$1823),0))</f>
        <v>30321000</v>
      </c>
      <c r="G480" s="10">
        <f t="shared" si="8"/>
        <v>3040741120</v>
      </c>
    </row>
    <row r="481" spans="1:7" x14ac:dyDescent="0.25">
      <c r="A481" t="s">
        <v>26</v>
      </c>
      <c r="B481" t="s">
        <v>27</v>
      </c>
      <c r="C481">
        <v>1985</v>
      </c>
      <c r="D481" s="2">
        <f t="array" ref="D481">INDEX([1]Sheet1!$M$2:$M$1823,MATCH($C481,IF([1]Sheet1!$A$2:$A$1823=$A481,[1]Sheet1!$C$2:$C$1823),0))</f>
        <v>444668000</v>
      </c>
      <c r="E481" s="2">
        <f t="array" ref="E481">INDEX([1]Sheet1!$N$2:$N$1823,MATCH($C481,IF([1]Sheet1!$A$2:$A$1823=$A481,[1]Sheet1!$C$2:$C$1823),0))</f>
        <v>10234000</v>
      </c>
      <c r="F481" s="2">
        <f t="array" ref="F481">INDEX([1]Sheet1!$O$2:$O$1823,MATCH($C481,IF([1]Sheet1!$A$2:$A$1823=$A481,[1]Sheet1!$C$2:$C$1823),0))</f>
        <v>13778000</v>
      </c>
      <c r="G481" s="10">
        <f t="shared" si="8"/>
        <v>468680000</v>
      </c>
    </row>
    <row r="482" spans="1:7" x14ac:dyDescent="0.25">
      <c r="A482" t="s">
        <v>28</v>
      </c>
      <c r="B482" t="s">
        <v>29</v>
      </c>
      <c r="C482">
        <v>1985</v>
      </c>
      <c r="D482" s="2">
        <f t="array" ref="D482">INDEX([1]Sheet1!$M$2:$M$1823,MATCH($C482,IF([1]Sheet1!$A$2:$A$1823=$A482,[1]Sheet1!$C$2:$C$1823),0))</f>
        <v>478619008</v>
      </c>
      <c r="E482" s="2">
        <f t="array" ref="E482">INDEX([1]Sheet1!$N$2:$N$1823,MATCH($C482,IF([1]Sheet1!$A$2:$A$1823=$A482,[1]Sheet1!$C$2:$C$1823),0))</f>
        <v>24747000</v>
      </c>
      <c r="F482" s="2">
        <f t="array" ref="F482">INDEX([1]Sheet1!$O$2:$O$1823,MATCH($C482,IF([1]Sheet1!$A$2:$A$1823=$A482,[1]Sheet1!$C$2:$C$1823),0))</f>
        <v>8818000</v>
      </c>
      <c r="G482" s="10">
        <f t="shared" si="8"/>
        <v>512184008</v>
      </c>
    </row>
    <row r="483" spans="1:7" x14ac:dyDescent="0.25">
      <c r="A483" t="s">
        <v>30</v>
      </c>
      <c r="B483" t="s">
        <v>31</v>
      </c>
      <c r="C483">
        <v>1985</v>
      </c>
      <c r="D483" s="2">
        <f t="array" ref="D483">INDEX([1]Sheet1!$M$2:$M$1823,MATCH($C483,IF([1]Sheet1!$A$2:$A$1823=$A483,[1]Sheet1!$C$2:$C$1823),0))</f>
        <v>5864056832</v>
      </c>
      <c r="E483" s="2">
        <f t="array" ref="E483">INDEX([1]Sheet1!$N$2:$N$1823,MATCH($C483,IF([1]Sheet1!$A$2:$A$1823=$A483,[1]Sheet1!$C$2:$C$1823),0))</f>
        <v>190347008</v>
      </c>
      <c r="F483" s="2">
        <f t="array" ref="F483">INDEX([1]Sheet1!$O$2:$O$1823,MATCH($C483,IF([1]Sheet1!$A$2:$A$1823=$A483,[1]Sheet1!$C$2:$C$1823),0))</f>
        <v>157370000</v>
      </c>
      <c r="G483" s="10">
        <f t="shared" si="8"/>
        <v>6211773840</v>
      </c>
    </row>
    <row r="484" spans="1:7" x14ac:dyDescent="0.25">
      <c r="A484" t="s">
        <v>32</v>
      </c>
      <c r="B484" t="s">
        <v>33</v>
      </c>
      <c r="C484">
        <v>1985</v>
      </c>
      <c r="D484" s="2">
        <f t="array" ref="D484">INDEX([1]Sheet1!$M$2:$M$1823,MATCH($C484,IF([1]Sheet1!$A$2:$A$1823=$A484,[1]Sheet1!$C$2:$C$1823),0))</f>
        <v>2855022080</v>
      </c>
      <c r="E484" s="2">
        <f t="array" ref="E484">INDEX([1]Sheet1!$N$2:$N$1823,MATCH($C484,IF([1]Sheet1!$A$2:$A$1823=$A484,[1]Sheet1!$C$2:$C$1823),0))</f>
        <v>143564000</v>
      </c>
      <c r="F484" s="2">
        <f t="array" ref="F484">INDEX([1]Sheet1!$O$2:$O$1823,MATCH($C484,IF([1]Sheet1!$A$2:$A$1823=$A484,[1]Sheet1!$C$2:$C$1823),0))</f>
        <v>82180000</v>
      </c>
      <c r="G484" s="10">
        <f t="shared" si="8"/>
        <v>3080766080</v>
      </c>
    </row>
    <row r="485" spans="1:7" x14ac:dyDescent="0.25">
      <c r="A485" t="s">
        <v>34</v>
      </c>
      <c r="B485" t="s">
        <v>35</v>
      </c>
      <c r="C485">
        <v>1985</v>
      </c>
      <c r="D485" s="2">
        <f t="array" ref="D485">INDEX([1]Sheet1!$M$2:$M$1823,MATCH($C485,IF([1]Sheet1!$A$2:$A$1823=$A485,[1]Sheet1!$C$2:$C$1823),0))</f>
        <v>1643709056</v>
      </c>
      <c r="E485" s="2">
        <f t="array" ref="E485">INDEX([1]Sheet1!$N$2:$N$1823,MATCH($C485,IF([1]Sheet1!$A$2:$A$1823=$A485,[1]Sheet1!$C$2:$C$1823),0))</f>
        <v>51862000</v>
      </c>
      <c r="F485" s="2">
        <f t="array" ref="F485">INDEX([1]Sheet1!$O$2:$O$1823,MATCH($C485,IF([1]Sheet1!$A$2:$A$1823=$A485,[1]Sheet1!$C$2:$C$1823),0))</f>
        <v>41560000</v>
      </c>
      <c r="G485" s="10">
        <f t="shared" si="8"/>
        <v>1737131056</v>
      </c>
    </row>
    <row r="486" spans="1:7" x14ac:dyDescent="0.25">
      <c r="A486" t="s">
        <v>36</v>
      </c>
      <c r="B486" t="s">
        <v>37</v>
      </c>
      <c r="C486">
        <v>1985</v>
      </c>
      <c r="D486" s="2">
        <f t="array" ref="D486">INDEX([1]Sheet1!$M$2:$M$1823,MATCH($C486,IF([1]Sheet1!$A$2:$A$1823=$A486,[1]Sheet1!$C$2:$C$1823),0))</f>
        <v>1468425984</v>
      </c>
      <c r="E486" s="2">
        <f t="array" ref="E486">INDEX([1]Sheet1!$N$2:$N$1823,MATCH($C486,IF([1]Sheet1!$A$2:$A$1823=$A486,[1]Sheet1!$C$2:$C$1823),0))</f>
        <v>19905000</v>
      </c>
      <c r="F486" s="2">
        <f t="array" ref="F486">INDEX([1]Sheet1!$O$2:$O$1823,MATCH($C486,IF([1]Sheet1!$A$2:$A$1823=$A486,[1]Sheet1!$C$2:$C$1823),0))</f>
        <v>21937000</v>
      </c>
      <c r="G486" s="10">
        <f t="shared" si="8"/>
        <v>1510267984</v>
      </c>
    </row>
    <row r="487" spans="1:7" x14ac:dyDescent="0.25">
      <c r="A487" t="s">
        <v>38</v>
      </c>
      <c r="B487" t="s">
        <v>39</v>
      </c>
      <c r="C487">
        <v>1985</v>
      </c>
      <c r="D487" s="2">
        <f t="array" ref="D487">INDEX([1]Sheet1!$M$2:$M$1823,MATCH($C487,IF([1]Sheet1!$A$2:$A$1823=$A487,[1]Sheet1!$C$2:$C$1823),0))</f>
        <v>1553074944</v>
      </c>
      <c r="E487" s="2">
        <f t="array" ref="E487">INDEX([1]Sheet1!$N$2:$N$1823,MATCH($C487,IF([1]Sheet1!$A$2:$A$1823=$A487,[1]Sheet1!$C$2:$C$1823),0))</f>
        <v>185736992</v>
      </c>
      <c r="F487" s="2">
        <f t="array" ref="F487">INDEX([1]Sheet1!$O$2:$O$1823,MATCH($C487,IF([1]Sheet1!$A$2:$A$1823=$A487,[1]Sheet1!$C$2:$C$1823),0))</f>
        <v>26936000</v>
      </c>
      <c r="G487" s="10">
        <f t="shared" si="8"/>
        <v>1765747936</v>
      </c>
    </row>
    <row r="488" spans="1:7" x14ac:dyDescent="0.25">
      <c r="A488" t="s">
        <v>40</v>
      </c>
      <c r="B488" t="s">
        <v>41</v>
      </c>
      <c r="C488">
        <v>1985</v>
      </c>
      <c r="D488" s="2">
        <f t="array" ref="D488">INDEX([1]Sheet1!$M$2:$M$1823,MATCH($C488,IF([1]Sheet1!$A$2:$A$1823=$A488,[1]Sheet1!$C$2:$C$1823),0))</f>
        <v>2309926912</v>
      </c>
      <c r="E488" s="2">
        <f t="array" ref="E488">INDEX([1]Sheet1!$N$2:$N$1823,MATCH($C488,IF([1]Sheet1!$A$2:$A$1823=$A488,[1]Sheet1!$C$2:$C$1823),0))</f>
        <v>160284000</v>
      </c>
      <c r="F488" s="2">
        <f t="array" ref="F488">INDEX([1]Sheet1!$O$2:$O$1823,MATCH($C488,IF([1]Sheet1!$A$2:$A$1823=$A488,[1]Sheet1!$C$2:$C$1823),0))</f>
        <v>48582000</v>
      </c>
      <c r="G488" s="10">
        <f t="shared" si="8"/>
        <v>2518792912</v>
      </c>
    </row>
    <row r="489" spans="1:7" x14ac:dyDescent="0.25">
      <c r="A489" t="s">
        <v>42</v>
      </c>
      <c r="B489" t="s">
        <v>43</v>
      </c>
      <c r="C489">
        <v>1985</v>
      </c>
      <c r="D489" s="2">
        <f t="array" ref="D489">INDEX([1]Sheet1!$M$2:$M$1823,MATCH($C489,IF([1]Sheet1!$A$2:$A$1823=$A489,[1]Sheet1!$C$2:$C$1823),0))</f>
        <v>608793024</v>
      </c>
      <c r="E489" s="2">
        <f t="array" ref="E489">INDEX([1]Sheet1!$N$2:$N$1823,MATCH($C489,IF([1]Sheet1!$A$2:$A$1823=$A489,[1]Sheet1!$C$2:$C$1823),0))</f>
        <v>18906000</v>
      </c>
      <c r="F489" s="2">
        <f t="array" ref="F489">INDEX([1]Sheet1!$O$2:$O$1823,MATCH($C489,IF([1]Sheet1!$A$2:$A$1823=$A489,[1]Sheet1!$C$2:$C$1823),0))</f>
        <v>9325000</v>
      </c>
      <c r="G489" s="10">
        <f t="shared" si="8"/>
        <v>637024024</v>
      </c>
    </row>
    <row r="490" spans="1:7" x14ac:dyDescent="0.25">
      <c r="A490" t="s">
        <v>44</v>
      </c>
      <c r="B490" t="s">
        <v>45</v>
      </c>
      <c r="C490">
        <v>1985</v>
      </c>
      <c r="D490" s="2">
        <f t="array" ref="D490">INDEX([1]Sheet1!$M$2:$M$1823,MATCH($C490,IF([1]Sheet1!$A$2:$A$1823=$A490,[1]Sheet1!$C$2:$C$1823),0))</f>
        <v>2463723008</v>
      </c>
      <c r="E490" s="2">
        <f t="array" ref="E490">INDEX([1]Sheet1!$N$2:$N$1823,MATCH($C490,IF([1]Sheet1!$A$2:$A$1823=$A490,[1]Sheet1!$C$2:$C$1823),0))</f>
        <v>101229000</v>
      </c>
      <c r="F490" s="2">
        <f t="array" ref="F490">INDEX([1]Sheet1!$O$2:$O$1823,MATCH($C490,IF([1]Sheet1!$A$2:$A$1823=$A490,[1]Sheet1!$C$2:$C$1823),0))</f>
        <v>76002000</v>
      </c>
      <c r="G490" s="10">
        <f t="shared" si="8"/>
        <v>2640954008</v>
      </c>
    </row>
    <row r="491" spans="1:7" x14ac:dyDescent="0.25">
      <c r="A491" t="s">
        <v>46</v>
      </c>
      <c r="B491" t="s">
        <v>47</v>
      </c>
      <c r="C491">
        <v>1985</v>
      </c>
      <c r="D491" s="2">
        <f t="array" ref="D491">INDEX([1]Sheet1!$M$2:$M$1823,MATCH($C491,IF([1]Sheet1!$A$2:$A$1823=$A491,[1]Sheet1!$C$2:$C$1823),0))</f>
        <v>3182972928</v>
      </c>
      <c r="E491" s="2">
        <f t="array" ref="E491">INDEX([1]Sheet1!$N$2:$N$1823,MATCH($C491,IF([1]Sheet1!$A$2:$A$1823=$A491,[1]Sheet1!$C$2:$C$1823),0))</f>
        <v>172182000</v>
      </c>
      <c r="F491" s="2">
        <f t="array" ref="F491">INDEX([1]Sheet1!$O$2:$O$1823,MATCH($C491,IF([1]Sheet1!$A$2:$A$1823=$A491,[1]Sheet1!$C$2:$C$1823),0))</f>
        <v>86413000</v>
      </c>
      <c r="G491" s="10">
        <f t="shared" si="8"/>
        <v>3441567928</v>
      </c>
    </row>
    <row r="492" spans="1:7" x14ac:dyDescent="0.25">
      <c r="A492" t="s">
        <v>48</v>
      </c>
      <c r="B492" t="s">
        <v>49</v>
      </c>
      <c r="C492">
        <v>1985</v>
      </c>
      <c r="D492" s="2">
        <f t="array" ref="D492">INDEX([1]Sheet1!$M$2:$M$1823,MATCH($C492,IF([1]Sheet1!$A$2:$A$1823=$A492,[1]Sheet1!$C$2:$C$1823),0))</f>
        <v>5727263744</v>
      </c>
      <c r="E492" s="2">
        <f t="array" ref="E492">INDEX([1]Sheet1!$N$2:$N$1823,MATCH($C492,IF([1]Sheet1!$A$2:$A$1823=$A492,[1]Sheet1!$C$2:$C$1823),0))</f>
        <v>109820000</v>
      </c>
      <c r="F492" s="2">
        <f t="array" ref="F492">INDEX([1]Sheet1!$O$2:$O$1823,MATCH($C492,IF([1]Sheet1!$A$2:$A$1823=$A492,[1]Sheet1!$C$2:$C$1823),0))</f>
        <v>92132000</v>
      </c>
      <c r="G492" s="10">
        <f t="shared" si="8"/>
        <v>5929215744</v>
      </c>
    </row>
    <row r="493" spans="1:7" x14ac:dyDescent="0.25">
      <c r="A493" t="s">
        <v>50</v>
      </c>
      <c r="B493" t="s">
        <v>51</v>
      </c>
      <c r="C493">
        <v>1985</v>
      </c>
      <c r="D493" s="2">
        <f t="array" ref="D493">INDEX([1]Sheet1!$M$2:$M$1823,MATCH($C493,IF([1]Sheet1!$A$2:$A$1823=$A493,[1]Sheet1!$C$2:$C$1823),0))</f>
        <v>2857769984</v>
      </c>
      <c r="E493" s="2">
        <f t="array" ref="E493">INDEX([1]Sheet1!$N$2:$N$1823,MATCH($C493,IF([1]Sheet1!$A$2:$A$1823=$A493,[1]Sheet1!$C$2:$C$1823),0))</f>
        <v>90783000</v>
      </c>
      <c r="F493" s="2">
        <f t="array" ref="F493">INDEX([1]Sheet1!$O$2:$O$1823,MATCH($C493,IF([1]Sheet1!$A$2:$A$1823=$A493,[1]Sheet1!$C$2:$C$1823),0))</f>
        <v>57475000</v>
      </c>
      <c r="G493" s="10">
        <f t="shared" si="8"/>
        <v>3006027984</v>
      </c>
    </row>
    <row r="494" spans="1:7" x14ac:dyDescent="0.25">
      <c r="A494" t="s">
        <v>52</v>
      </c>
      <c r="B494" t="s">
        <v>53</v>
      </c>
      <c r="C494">
        <v>1985</v>
      </c>
      <c r="D494" s="2">
        <f t="array" ref="D494">INDEX([1]Sheet1!$M$2:$M$1823,MATCH($C494,IF([1]Sheet1!$A$2:$A$1823=$A494,[1]Sheet1!$C$2:$C$1823),0))</f>
        <v>1042278976</v>
      </c>
      <c r="E494" s="2">
        <f t="array" ref="E494">INDEX([1]Sheet1!$N$2:$N$1823,MATCH($C494,IF([1]Sheet1!$A$2:$A$1823=$A494,[1]Sheet1!$C$2:$C$1823),0))</f>
        <v>53740000</v>
      </c>
      <c r="F494" s="2">
        <f t="array" ref="F494">INDEX([1]Sheet1!$O$2:$O$1823,MATCH($C494,IF([1]Sheet1!$A$2:$A$1823=$A494,[1]Sheet1!$C$2:$C$1823),0))</f>
        <v>13848000</v>
      </c>
      <c r="G494" s="10">
        <f t="shared" si="8"/>
        <v>1109866976</v>
      </c>
    </row>
    <row r="495" spans="1:7" x14ac:dyDescent="0.25">
      <c r="A495" t="s">
        <v>54</v>
      </c>
      <c r="B495" t="s">
        <v>55</v>
      </c>
      <c r="C495">
        <v>1985</v>
      </c>
      <c r="D495" s="2">
        <f t="array" ref="D495">INDEX([1]Sheet1!$M$2:$M$1823,MATCH($C495,IF([1]Sheet1!$A$2:$A$1823=$A495,[1]Sheet1!$C$2:$C$1823),0))</f>
        <v>2412171008</v>
      </c>
      <c r="E495" s="2">
        <f t="array" ref="E495">INDEX([1]Sheet1!$N$2:$N$1823,MATCH($C495,IF([1]Sheet1!$A$2:$A$1823=$A495,[1]Sheet1!$C$2:$C$1823),0))</f>
        <v>88538000</v>
      </c>
      <c r="F495" s="2">
        <f t="array" ref="F495">INDEX([1]Sheet1!$O$2:$O$1823,MATCH($C495,IF([1]Sheet1!$A$2:$A$1823=$A495,[1]Sheet1!$C$2:$C$1823),0))</f>
        <v>48994000</v>
      </c>
      <c r="G495" s="10">
        <f t="shared" si="8"/>
        <v>2549703008</v>
      </c>
    </row>
    <row r="496" spans="1:7" x14ac:dyDescent="0.25">
      <c r="A496" t="s">
        <v>56</v>
      </c>
      <c r="B496" t="s">
        <v>57</v>
      </c>
      <c r="C496">
        <v>1985</v>
      </c>
      <c r="D496" s="2">
        <f t="array" ref="D496">INDEX([1]Sheet1!$M$2:$M$1823,MATCH($C496,IF([1]Sheet1!$A$2:$A$1823=$A496,[1]Sheet1!$C$2:$C$1823),0))</f>
        <v>597976000</v>
      </c>
      <c r="E496" s="2">
        <f t="array" ref="E496">INDEX([1]Sheet1!$N$2:$N$1823,MATCH($C496,IF([1]Sheet1!$A$2:$A$1823=$A496,[1]Sheet1!$C$2:$C$1823),0))</f>
        <v>29957000</v>
      </c>
      <c r="F496" s="2">
        <f t="array" ref="F496">INDEX([1]Sheet1!$O$2:$O$1823,MATCH($C496,IF([1]Sheet1!$A$2:$A$1823=$A496,[1]Sheet1!$C$2:$C$1823),0))</f>
        <v>7506000</v>
      </c>
      <c r="G496" s="10">
        <f t="shared" si="8"/>
        <v>635439000</v>
      </c>
    </row>
    <row r="497" spans="1:7" x14ac:dyDescent="0.25">
      <c r="A497" t="s">
        <v>58</v>
      </c>
      <c r="B497" t="s">
        <v>59</v>
      </c>
      <c r="C497">
        <v>1985</v>
      </c>
      <c r="D497" s="2">
        <f t="array" ref="D497">INDEX([1]Sheet1!$M$2:$M$1823,MATCH($C497,IF([1]Sheet1!$A$2:$A$1823=$A497,[1]Sheet1!$C$2:$C$1823),0))</f>
        <v>978892032</v>
      </c>
      <c r="E497" s="2">
        <f t="array" ref="E497">INDEX([1]Sheet1!$N$2:$N$1823,MATCH($C497,IF([1]Sheet1!$A$2:$A$1823=$A497,[1]Sheet1!$C$2:$C$1823),0))</f>
        <v>35505000</v>
      </c>
      <c r="F497" s="2">
        <f t="array" ref="F497">INDEX([1]Sheet1!$O$2:$O$1823,MATCH($C497,IF([1]Sheet1!$A$2:$A$1823=$A497,[1]Sheet1!$C$2:$C$1823),0))</f>
        <v>17488000</v>
      </c>
      <c r="G497" s="10">
        <f t="shared" si="8"/>
        <v>1031885032</v>
      </c>
    </row>
    <row r="498" spans="1:7" x14ac:dyDescent="0.25">
      <c r="A498" t="s">
        <v>60</v>
      </c>
      <c r="B498" t="s">
        <v>61</v>
      </c>
      <c r="C498">
        <v>1985</v>
      </c>
      <c r="D498" s="2">
        <f t="array" ref="D498">INDEX([1]Sheet1!$M$2:$M$1823,MATCH($C498,IF([1]Sheet1!$A$2:$A$1823=$A498,[1]Sheet1!$C$2:$C$1823),0))</f>
        <v>439008000</v>
      </c>
      <c r="E498" s="2">
        <f t="array" ref="E498">INDEX([1]Sheet1!$N$2:$N$1823,MATCH($C498,IF([1]Sheet1!$A$2:$A$1823=$A498,[1]Sheet1!$C$2:$C$1823),0))</f>
        <v>13943000</v>
      </c>
      <c r="F498" s="2">
        <f t="array" ref="F498">INDEX([1]Sheet1!$O$2:$O$1823,MATCH($C498,IF([1]Sheet1!$A$2:$A$1823=$A498,[1]Sheet1!$C$2:$C$1823),0))</f>
        <v>11072000</v>
      </c>
      <c r="G498" s="10">
        <f t="shared" si="8"/>
        <v>464023000</v>
      </c>
    </row>
    <row r="499" spans="1:7" x14ac:dyDescent="0.25">
      <c r="A499" t="s">
        <v>62</v>
      </c>
      <c r="B499" t="s">
        <v>63</v>
      </c>
      <c r="C499">
        <v>1985</v>
      </c>
      <c r="D499" s="2">
        <f t="array" ref="D499">INDEX([1]Sheet1!$M$2:$M$1823,MATCH($C499,IF([1]Sheet1!$A$2:$A$1823=$A499,[1]Sheet1!$C$2:$C$1823),0))</f>
        <v>482225984</v>
      </c>
      <c r="E499" s="2">
        <f t="array" ref="E499">INDEX([1]Sheet1!$N$2:$N$1823,MATCH($C499,IF([1]Sheet1!$A$2:$A$1823=$A499,[1]Sheet1!$C$2:$C$1823),0))</f>
        <v>8426000</v>
      </c>
      <c r="F499" s="2">
        <f t="array" ref="F499">INDEX([1]Sheet1!$O$2:$O$1823,MATCH($C499,IF([1]Sheet1!$A$2:$A$1823=$A499,[1]Sheet1!$C$2:$C$1823),0))</f>
        <v>11249000</v>
      </c>
      <c r="G499" s="10">
        <f t="shared" si="8"/>
        <v>501900984</v>
      </c>
    </row>
    <row r="500" spans="1:7" x14ac:dyDescent="0.25">
      <c r="A500" t="s">
        <v>64</v>
      </c>
      <c r="B500" t="s">
        <v>65</v>
      </c>
      <c r="C500">
        <v>1985</v>
      </c>
      <c r="D500" s="2">
        <f t="array" ref="D500">INDEX([1]Sheet1!$M$2:$M$1823,MATCH($C500,IF([1]Sheet1!$A$2:$A$1823=$A500,[1]Sheet1!$C$2:$C$1823),0))</f>
        <v>5042274816</v>
      </c>
      <c r="E500" s="2">
        <f t="array" ref="E500">INDEX([1]Sheet1!$N$2:$N$1823,MATCH($C500,IF([1]Sheet1!$A$2:$A$1823=$A500,[1]Sheet1!$C$2:$C$1823),0))</f>
        <v>94946000</v>
      </c>
      <c r="F500" s="2">
        <f t="array" ref="F500">INDEX([1]Sheet1!$O$2:$O$1823,MATCH($C500,IF([1]Sheet1!$A$2:$A$1823=$A500,[1]Sheet1!$C$2:$C$1823),0))</f>
        <v>96898000</v>
      </c>
      <c r="G500" s="10">
        <f t="shared" si="8"/>
        <v>5234118816</v>
      </c>
    </row>
    <row r="501" spans="1:7" x14ac:dyDescent="0.25">
      <c r="A501" t="s">
        <v>66</v>
      </c>
      <c r="B501" t="s">
        <v>67</v>
      </c>
      <c r="C501">
        <v>1985</v>
      </c>
      <c r="D501" s="2">
        <f t="array" ref="D501">INDEX([1]Sheet1!$M$2:$M$1823,MATCH($C501,IF([1]Sheet1!$A$2:$A$1823=$A501,[1]Sheet1!$C$2:$C$1823),0))</f>
        <v>1069515008</v>
      </c>
      <c r="E501" s="2">
        <f t="array" ref="E501">INDEX([1]Sheet1!$N$2:$N$1823,MATCH($C501,IF([1]Sheet1!$A$2:$A$1823=$A501,[1]Sheet1!$C$2:$C$1823),0))</f>
        <v>27416000</v>
      </c>
      <c r="F501" s="2">
        <f t="array" ref="F501">INDEX([1]Sheet1!$O$2:$O$1823,MATCH($C501,IF([1]Sheet1!$A$2:$A$1823=$A501,[1]Sheet1!$C$2:$C$1823),0))</f>
        <v>14238000</v>
      </c>
      <c r="G501" s="10">
        <f t="shared" si="8"/>
        <v>1111169008</v>
      </c>
    </row>
    <row r="502" spans="1:7" x14ac:dyDescent="0.25">
      <c r="A502" t="s">
        <v>68</v>
      </c>
      <c r="B502" t="s">
        <v>69</v>
      </c>
      <c r="C502">
        <v>1985</v>
      </c>
      <c r="D502" s="2">
        <f t="array" ref="D502">INDEX([1]Sheet1!$M$2:$M$1823,MATCH($C502,IF([1]Sheet1!$A$2:$A$1823=$A502,[1]Sheet1!$C$2:$C$1823),0))</f>
        <v>13158663168</v>
      </c>
      <c r="E502" s="2">
        <f t="array" ref="E502">INDEX([1]Sheet1!$N$2:$N$1823,MATCH($C502,IF([1]Sheet1!$A$2:$A$1823=$A502,[1]Sheet1!$C$2:$C$1823),0))</f>
        <v>288915008</v>
      </c>
      <c r="F502" s="2">
        <f t="array" ref="F502">INDEX([1]Sheet1!$O$2:$O$1823,MATCH($C502,IF([1]Sheet1!$A$2:$A$1823=$A502,[1]Sheet1!$C$2:$C$1823),0))</f>
        <v>349572992</v>
      </c>
      <c r="G502" s="10">
        <f t="shared" ref="G502:G565" si="9">D502+E502+F502</f>
        <v>13797151168</v>
      </c>
    </row>
    <row r="503" spans="1:7" x14ac:dyDescent="0.25">
      <c r="A503" t="s">
        <v>70</v>
      </c>
      <c r="B503" t="s">
        <v>71</v>
      </c>
      <c r="C503">
        <v>1985</v>
      </c>
      <c r="D503" s="2">
        <f t="array" ref="D503">INDEX([1]Sheet1!$M$2:$M$1823,MATCH($C503,IF([1]Sheet1!$A$2:$A$1823=$A503,[1]Sheet1!$C$2:$C$1823),0))</f>
        <v>3059324928</v>
      </c>
      <c r="E503" s="2">
        <f t="array" ref="E503">INDEX([1]Sheet1!$N$2:$N$1823,MATCH($C503,IF([1]Sheet1!$A$2:$A$1823=$A503,[1]Sheet1!$C$2:$C$1823),0))</f>
        <v>133243000</v>
      </c>
      <c r="F503" s="2">
        <f t="array" ref="F503">INDEX([1]Sheet1!$O$2:$O$1823,MATCH($C503,IF([1]Sheet1!$A$2:$A$1823=$A503,[1]Sheet1!$C$2:$C$1823),0))</f>
        <v>55862000</v>
      </c>
      <c r="G503" s="10">
        <f t="shared" si="9"/>
        <v>3248429928</v>
      </c>
    </row>
    <row r="504" spans="1:7" x14ac:dyDescent="0.25">
      <c r="A504" t="s">
        <v>72</v>
      </c>
      <c r="B504" t="s">
        <v>73</v>
      </c>
      <c r="C504">
        <v>1985</v>
      </c>
      <c r="D504" s="2">
        <f t="array" ref="D504">INDEX([1]Sheet1!$M$2:$M$1823,MATCH($C504,IF([1]Sheet1!$A$2:$A$1823=$A504,[1]Sheet1!$C$2:$C$1823),0))</f>
        <v>423816000</v>
      </c>
      <c r="E504" s="2">
        <f t="array" ref="E504">INDEX([1]Sheet1!$N$2:$N$1823,MATCH($C504,IF([1]Sheet1!$A$2:$A$1823=$A504,[1]Sheet1!$C$2:$C$1823),0))</f>
        <v>17873000</v>
      </c>
      <c r="F504" s="2">
        <f t="array" ref="F504">INDEX([1]Sheet1!$O$2:$O$1823,MATCH($C504,IF([1]Sheet1!$A$2:$A$1823=$A504,[1]Sheet1!$C$2:$C$1823),0))</f>
        <v>5154000</v>
      </c>
      <c r="G504" s="10">
        <f t="shared" si="9"/>
        <v>446843000</v>
      </c>
    </row>
    <row r="505" spans="1:7" x14ac:dyDescent="0.25">
      <c r="A505" t="s">
        <v>74</v>
      </c>
      <c r="B505" t="s">
        <v>75</v>
      </c>
      <c r="C505">
        <v>1985</v>
      </c>
      <c r="D505" s="2">
        <f t="array" ref="D505">INDEX([1]Sheet1!$M$2:$M$1823,MATCH($C505,IF([1]Sheet1!$A$2:$A$1823=$A505,[1]Sheet1!$C$2:$C$1823),0))</f>
        <v>6186843136</v>
      </c>
      <c r="E505" s="2">
        <f t="array" ref="E505">INDEX([1]Sheet1!$N$2:$N$1823,MATCH($C505,IF([1]Sheet1!$A$2:$A$1823=$A505,[1]Sheet1!$C$2:$C$1823),0))</f>
        <v>119564000</v>
      </c>
      <c r="F505" s="2">
        <f t="array" ref="F505">INDEX([1]Sheet1!$O$2:$O$1823,MATCH($C505,IF([1]Sheet1!$A$2:$A$1823=$A505,[1]Sheet1!$C$2:$C$1823),0))</f>
        <v>111971000</v>
      </c>
      <c r="G505" s="10">
        <f t="shared" si="9"/>
        <v>6418378136</v>
      </c>
    </row>
    <row r="506" spans="1:7" x14ac:dyDescent="0.25">
      <c r="A506" t="s">
        <v>76</v>
      </c>
      <c r="B506" t="s">
        <v>77</v>
      </c>
      <c r="C506">
        <v>1985</v>
      </c>
      <c r="D506" s="2">
        <f t="array" ref="D506">INDEX([1]Sheet1!$M$2:$M$1823,MATCH($C506,IF([1]Sheet1!$A$2:$A$1823=$A506,[1]Sheet1!$C$2:$C$1823),0))</f>
        <v>1914919040</v>
      </c>
      <c r="E506" s="2">
        <f t="array" ref="E506">INDEX([1]Sheet1!$N$2:$N$1823,MATCH($C506,IF([1]Sheet1!$A$2:$A$1823=$A506,[1]Sheet1!$C$2:$C$1823),0))</f>
        <v>81613000</v>
      </c>
      <c r="F506" s="2">
        <f t="array" ref="F506">INDEX([1]Sheet1!$O$2:$O$1823,MATCH($C506,IF([1]Sheet1!$A$2:$A$1823=$A506,[1]Sheet1!$C$2:$C$1823),0))</f>
        <v>31878000</v>
      </c>
      <c r="G506" s="10">
        <f t="shared" si="9"/>
        <v>2028410040</v>
      </c>
    </row>
    <row r="507" spans="1:7" x14ac:dyDescent="0.25">
      <c r="A507" t="s">
        <v>78</v>
      </c>
      <c r="B507" t="s">
        <v>79</v>
      </c>
      <c r="C507">
        <v>1985</v>
      </c>
      <c r="D507" s="2">
        <f t="array" ref="D507">INDEX([1]Sheet1!$M$2:$M$1823,MATCH($C507,IF([1]Sheet1!$A$2:$A$1823=$A507,[1]Sheet1!$C$2:$C$1823),0))</f>
        <v>1710670976</v>
      </c>
      <c r="E507" s="2">
        <f t="array" ref="E507">INDEX([1]Sheet1!$N$2:$N$1823,MATCH($C507,IF([1]Sheet1!$A$2:$A$1823=$A507,[1]Sheet1!$C$2:$C$1823),0))</f>
        <v>37338000</v>
      </c>
      <c r="F507" s="2">
        <f t="array" ref="F507">INDEX([1]Sheet1!$O$2:$O$1823,MATCH($C507,IF([1]Sheet1!$A$2:$A$1823=$A507,[1]Sheet1!$C$2:$C$1823),0))</f>
        <v>34200000</v>
      </c>
      <c r="G507" s="10">
        <f t="shared" si="9"/>
        <v>1782208976</v>
      </c>
    </row>
    <row r="508" spans="1:7" x14ac:dyDescent="0.25">
      <c r="A508" t="s">
        <v>80</v>
      </c>
      <c r="B508" t="s">
        <v>81</v>
      </c>
      <c r="C508">
        <v>1985</v>
      </c>
      <c r="D508" s="2">
        <f t="array" ref="D508">INDEX([1]Sheet1!$M$2:$M$1823,MATCH($C508,IF([1]Sheet1!$A$2:$A$1823=$A508,[1]Sheet1!$C$2:$C$1823),0))</f>
        <v>6523107840</v>
      </c>
      <c r="E508" s="2">
        <f t="array" ref="E508">INDEX([1]Sheet1!$N$2:$N$1823,MATCH($C508,IF([1]Sheet1!$A$2:$A$1823=$A508,[1]Sheet1!$C$2:$C$1823),0))</f>
        <v>282737984</v>
      </c>
      <c r="F508" s="2">
        <f t="array" ref="F508">INDEX([1]Sheet1!$O$2:$O$1823,MATCH($C508,IF([1]Sheet1!$A$2:$A$1823=$A508,[1]Sheet1!$C$2:$C$1823),0))</f>
        <v>68093000</v>
      </c>
      <c r="G508" s="10">
        <f t="shared" si="9"/>
        <v>6873938824</v>
      </c>
    </row>
    <row r="509" spans="1:7" x14ac:dyDescent="0.25">
      <c r="A509" t="s">
        <v>82</v>
      </c>
      <c r="B509" t="s">
        <v>83</v>
      </c>
      <c r="C509">
        <v>1985</v>
      </c>
      <c r="D509" s="2">
        <f t="array" ref="D509">INDEX([1]Sheet1!$M$2:$M$1823,MATCH($C509,IF([1]Sheet1!$A$2:$A$1823=$A509,[1]Sheet1!$C$2:$C$1823),0))</f>
        <v>501572992</v>
      </c>
      <c r="E509" s="2">
        <f t="array" ref="E509">INDEX([1]Sheet1!$N$2:$N$1823,MATCH($C509,IF([1]Sheet1!$A$2:$A$1823=$A509,[1]Sheet1!$C$2:$C$1823),0))</f>
        <v>60484000</v>
      </c>
      <c r="F509" s="2">
        <f t="array" ref="F509">INDEX([1]Sheet1!$O$2:$O$1823,MATCH($C509,IF([1]Sheet1!$A$2:$A$1823=$A509,[1]Sheet1!$C$2:$C$1823),0))</f>
        <v>10005000</v>
      </c>
      <c r="G509" s="10">
        <f t="shared" si="9"/>
        <v>572061992</v>
      </c>
    </row>
    <row r="510" spans="1:7" x14ac:dyDescent="0.25">
      <c r="A510" t="s">
        <v>84</v>
      </c>
      <c r="B510" t="s">
        <v>85</v>
      </c>
      <c r="C510">
        <v>1985</v>
      </c>
      <c r="D510" s="2">
        <f t="array" ref="D510">INDEX([1]Sheet1!$M$2:$M$1823,MATCH($C510,IF([1]Sheet1!$A$2:$A$1823=$A510,[1]Sheet1!$C$2:$C$1823),0))</f>
        <v>1641499008</v>
      </c>
      <c r="E510" s="2">
        <f t="array" ref="E510">INDEX([1]Sheet1!$N$2:$N$1823,MATCH($C510,IF([1]Sheet1!$A$2:$A$1823=$A510,[1]Sheet1!$C$2:$C$1823),0))</f>
        <v>138667008</v>
      </c>
      <c r="F510" s="2">
        <f t="array" ref="F510">INDEX([1]Sheet1!$O$2:$O$1823,MATCH($C510,IF([1]Sheet1!$A$2:$A$1823=$A510,[1]Sheet1!$C$2:$C$1823),0))</f>
        <v>23484000</v>
      </c>
      <c r="G510" s="10">
        <f t="shared" si="9"/>
        <v>1803650016</v>
      </c>
    </row>
    <row r="511" spans="1:7" x14ac:dyDescent="0.25">
      <c r="A511" t="s">
        <v>86</v>
      </c>
      <c r="B511" t="s">
        <v>87</v>
      </c>
      <c r="C511">
        <v>1985</v>
      </c>
      <c r="D511" s="2">
        <f t="array" ref="D511">INDEX([1]Sheet1!$M$2:$M$1823,MATCH($C511,IF([1]Sheet1!$A$2:$A$1823=$A511,[1]Sheet1!$C$2:$C$1823),0))</f>
        <v>389948992</v>
      </c>
      <c r="E511" s="2">
        <f t="array" ref="E511">INDEX([1]Sheet1!$N$2:$N$1823,MATCH($C511,IF([1]Sheet1!$A$2:$A$1823=$A511,[1]Sheet1!$C$2:$C$1823),0))</f>
        <v>13750000</v>
      </c>
      <c r="F511" s="2">
        <f t="array" ref="F511">INDEX([1]Sheet1!$O$2:$O$1823,MATCH($C511,IF([1]Sheet1!$A$2:$A$1823=$A511,[1]Sheet1!$C$2:$C$1823),0))</f>
        <v>7421000</v>
      </c>
      <c r="G511" s="10">
        <f t="shared" si="9"/>
        <v>411119992</v>
      </c>
    </row>
    <row r="512" spans="1:7" x14ac:dyDescent="0.25">
      <c r="A512" t="s">
        <v>88</v>
      </c>
      <c r="B512" t="s">
        <v>89</v>
      </c>
      <c r="C512">
        <v>1985</v>
      </c>
      <c r="D512" s="2">
        <f t="array" ref="D512">INDEX([1]Sheet1!$M$2:$M$1823,MATCH($C512,IF([1]Sheet1!$A$2:$A$1823=$A512,[1]Sheet1!$C$2:$C$1823),0))</f>
        <v>1931144960</v>
      </c>
      <c r="E512" s="2">
        <f t="array" ref="E512">INDEX([1]Sheet1!$N$2:$N$1823,MATCH($C512,IF([1]Sheet1!$A$2:$A$1823=$A512,[1]Sheet1!$C$2:$C$1823),0))</f>
        <v>206300992</v>
      </c>
      <c r="F512" s="2">
        <f t="array" ref="F512">INDEX([1]Sheet1!$O$2:$O$1823,MATCH($C512,IF([1]Sheet1!$A$2:$A$1823=$A512,[1]Sheet1!$C$2:$C$1823),0))</f>
        <v>27730000</v>
      </c>
      <c r="G512" s="10">
        <f t="shared" si="9"/>
        <v>2165175952</v>
      </c>
    </row>
    <row r="513" spans="1:7" x14ac:dyDescent="0.25">
      <c r="A513" t="s">
        <v>90</v>
      </c>
      <c r="B513" t="s">
        <v>91</v>
      </c>
      <c r="C513">
        <v>1985</v>
      </c>
      <c r="D513" s="2">
        <f t="array" ref="D513">INDEX([1]Sheet1!$M$2:$M$1823,MATCH($C513,IF([1]Sheet1!$A$2:$A$1823=$A513,[1]Sheet1!$C$2:$C$1823),0))</f>
        <v>10648927232</v>
      </c>
      <c r="E513" s="2">
        <f t="array" ref="E513">INDEX([1]Sheet1!$N$2:$N$1823,MATCH($C513,IF([1]Sheet1!$A$2:$A$1823=$A513,[1]Sheet1!$C$2:$C$1823),0))</f>
        <v>127915000</v>
      </c>
      <c r="F513" s="2">
        <f t="array" ref="F513">INDEX([1]Sheet1!$O$2:$O$1823,MATCH($C513,IF([1]Sheet1!$A$2:$A$1823=$A513,[1]Sheet1!$C$2:$C$1823),0))</f>
        <v>137042000</v>
      </c>
      <c r="G513" s="10">
        <f t="shared" si="9"/>
        <v>10913884232</v>
      </c>
    </row>
    <row r="514" spans="1:7" x14ac:dyDescent="0.25">
      <c r="A514" t="s">
        <v>2</v>
      </c>
      <c r="B514" t="s">
        <v>3</v>
      </c>
      <c r="C514">
        <v>1985</v>
      </c>
      <c r="D514" s="2">
        <f t="array" ref="D514">INDEX([1]Sheet1!$M$2:$M$1823,MATCH($C514,IF([1]Sheet1!$A$2:$A$1823=$A514,[1]Sheet1!$C$2:$C$1823),0))</f>
        <v>137100935168</v>
      </c>
      <c r="E514" s="2">
        <f t="array" ref="E514">INDEX([1]Sheet1!$N$2:$N$1823,MATCH($C514,IF([1]Sheet1!$A$2:$A$1823=$A514,[1]Sheet1!$C$2:$C$1823),0))</f>
        <v>5399739904</v>
      </c>
      <c r="F514" s="2">
        <f t="array" ref="F514">INDEX([1]Sheet1!$O$2:$O$1823,MATCH($C514,IF([1]Sheet1!$A$2:$A$1823=$A514,[1]Sheet1!$C$2:$C$1823),0))</f>
        <v>2883589888</v>
      </c>
      <c r="G514" s="10">
        <f t="shared" si="9"/>
        <v>145384264960</v>
      </c>
    </row>
    <row r="515" spans="1:7" x14ac:dyDescent="0.25">
      <c r="A515" t="s">
        <v>92</v>
      </c>
      <c r="B515" t="s">
        <v>93</v>
      </c>
      <c r="C515">
        <v>1985</v>
      </c>
      <c r="D515" s="2">
        <f t="array" ref="D515">INDEX([1]Sheet1!$M$2:$M$1823,MATCH($C515,IF([1]Sheet1!$A$2:$A$1823=$A515,[1]Sheet1!$C$2:$C$1823),0))</f>
        <v>1087028992</v>
      </c>
      <c r="E515" s="2">
        <f t="array" ref="E515">INDEX([1]Sheet1!$N$2:$N$1823,MATCH($C515,IF([1]Sheet1!$A$2:$A$1823=$A515,[1]Sheet1!$C$2:$C$1823),0))</f>
        <v>57627000</v>
      </c>
      <c r="F515" s="2">
        <f t="array" ref="F515">INDEX([1]Sheet1!$O$2:$O$1823,MATCH($C515,IF([1]Sheet1!$A$2:$A$1823=$A515,[1]Sheet1!$C$2:$C$1823),0))</f>
        <v>22014000</v>
      </c>
      <c r="G515" s="10">
        <f t="shared" si="9"/>
        <v>1166669992</v>
      </c>
    </row>
    <row r="516" spans="1:7" x14ac:dyDescent="0.25">
      <c r="A516" t="s">
        <v>94</v>
      </c>
      <c r="B516" t="s">
        <v>95</v>
      </c>
      <c r="C516">
        <v>1985</v>
      </c>
      <c r="D516" s="2">
        <f t="array" ref="D516">INDEX([1]Sheet1!$M$2:$M$1823,MATCH($C516,IF([1]Sheet1!$A$2:$A$1823=$A516,[1]Sheet1!$C$2:$C$1823),0))</f>
        <v>285436000</v>
      </c>
      <c r="E516" s="2">
        <f t="array" ref="E516">INDEX([1]Sheet1!$N$2:$N$1823,MATCH($C516,IF([1]Sheet1!$A$2:$A$1823=$A516,[1]Sheet1!$C$2:$C$1823),0))</f>
        <v>15147000</v>
      </c>
      <c r="F516" s="2">
        <f t="array" ref="F516">INDEX([1]Sheet1!$O$2:$O$1823,MATCH($C516,IF([1]Sheet1!$A$2:$A$1823=$A516,[1]Sheet1!$C$2:$C$1823),0))</f>
        <v>4161000</v>
      </c>
      <c r="G516" s="10">
        <f t="shared" si="9"/>
        <v>304744000</v>
      </c>
    </row>
    <row r="517" spans="1:7" x14ac:dyDescent="0.25">
      <c r="A517" t="s">
        <v>96</v>
      </c>
      <c r="B517" t="s">
        <v>97</v>
      </c>
      <c r="C517">
        <v>1985</v>
      </c>
      <c r="D517" s="2">
        <f t="array" ref="D517">INDEX([1]Sheet1!$M$2:$M$1823,MATCH($C517,IF([1]Sheet1!$A$2:$A$1823=$A517,[1]Sheet1!$C$2:$C$1823),0))</f>
        <v>3108647936</v>
      </c>
      <c r="E517" s="2">
        <f t="array" ref="E517">INDEX([1]Sheet1!$N$2:$N$1823,MATCH($C517,IF([1]Sheet1!$A$2:$A$1823=$A517,[1]Sheet1!$C$2:$C$1823),0))</f>
        <v>130782000</v>
      </c>
      <c r="F517" s="2">
        <f t="array" ref="F517">INDEX([1]Sheet1!$O$2:$O$1823,MATCH($C517,IF([1]Sheet1!$A$2:$A$1823=$A517,[1]Sheet1!$C$2:$C$1823),0))</f>
        <v>85693000</v>
      </c>
      <c r="G517" s="10">
        <f t="shared" si="9"/>
        <v>3325122936</v>
      </c>
    </row>
    <row r="518" spans="1:7" x14ac:dyDescent="0.25">
      <c r="A518" t="s">
        <v>98</v>
      </c>
      <c r="B518" t="s">
        <v>99</v>
      </c>
      <c r="C518">
        <v>1985</v>
      </c>
      <c r="D518" s="2">
        <f t="array" ref="D518">INDEX([1]Sheet1!$M$2:$M$1823,MATCH($C518,IF([1]Sheet1!$A$2:$A$1823=$A518,[1]Sheet1!$C$2:$C$1823),0))</f>
        <v>2673597952</v>
      </c>
      <c r="E518" s="2">
        <f t="array" ref="E518">INDEX([1]Sheet1!$N$2:$N$1823,MATCH($C518,IF([1]Sheet1!$A$2:$A$1823=$A518,[1]Sheet1!$C$2:$C$1823),0))</f>
        <v>95920000</v>
      </c>
      <c r="F518" s="2">
        <f t="array" ref="F518">INDEX([1]Sheet1!$O$2:$O$1823,MATCH($C518,IF([1]Sheet1!$A$2:$A$1823=$A518,[1]Sheet1!$C$2:$C$1823),0))</f>
        <v>90800000</v>
      </c>
      <c r="G518" s="10">
        <f t="shared" si="9"/>
        <v>2860317952</v>
      </c>
    </row>
    <row r="519" spans="1:7" x14ac:dyDescent="0.25">
      <c r="A519" t="s">
        <v>100</v>
      </c>
      <c r="B519" t="s">
        <v>101</v>
      </c>
      <c r="C519">
        <v>1985</v>
      </c>
      <c r="D519" s="2">
        <f t="array" ref="D519">INDEX([1]Sheet1!$M$2:$M$1823,MATCH($C519,IF([1]Sheet1!$A$2:$A$1823=$A519,[1]Sheet1!$C$2:$C$1823),0))</f>
        <v>1166636032</v>
      </c>
      <c r="E519" s="2">
        <f t="array" ref="E519">INDEX([1]Sheet1!$N$2:$N$1823,MATCH($C519,IF([1]Sheet1!$A$2:$A$1823=$A519,[1]Sheet1!$C$2:$C$1823),0))</f>
        <v>67569000</v>
      </c>
      <c r="F519" s="2">
        <f t="array" ref="F519">INDEX([1]Sheet1!$O$2:$O$1823,MATCH($C519,IF([1]Sheet1!$A$2:$A$1823=$A519,[1]Sheet1!$C$2:$C$1823),0))</f>
        <v>13772000</v>
      </c>
      <c r="G519" s="10">
        <f t="shared" si="9"/>
        <v>1247977032</v>
      </c>
    </row>
    <row r="520" spans="1:7" x14ac:dyDescent="0.25">
      <c r="A520" t="s">
        <v>102</v>
      </c>
      <c r="B520" t="s">
        <v>103</v>
      </c>
      <c r="C520">
        <v>1985</v>
      </c>
      <c r="D520" s="2">
        <f t="array" ref="D520">INDEX([1]Sheet1!$M$2:$M$1823,MATCH($C520,IF([1]Sheet1!$A$2:$A$1823=$A520,[1]Sheet1!$C$2:$C$1823),0))</f>
        <v>2894990080</v>
      </c>
      <c r="E520" s="2">
        <f t="array" ref="E520">INDEX([1]Sheet1!$N$2:$N$1823,MATCH($C520,IF([1]Sheet1!$A$2:$A$1823=$A520,[1]Sheet1!$C$2:$C$1823),0))</f>
        <v>100919000</v>
      </c>
      <c r="F520" s="2">
        <f t="array" ref="F520">INDEX([1]Sheet1!$O$2:$O$1823,MATCH($C520,IF([1]Sheet1!$A$2:$A$1823=$A520,[1]Sheet1!$C$2:$C$1823),0))</f>
        <v>67012000</v>
      </c>
      <c r="G520" s="10">
        <f t="shared" si="9"/>
        <v>3062921080</v>
      </c>
    </row>
    <row r="521" spans="1:7" x14ac:dyDescent="0.25">
      <c r="A521" t="s">
        <v>104</v>
      </c>
      <c r="B521" t="s">
        <v>105</v>
      </c>
      <c r="C521">
        <v>1985</v>
      </c>
      <c r="D521" s="2">
        <f t="array" ref="D521">INDEX([1]Sheet1!$M$2:$M$1823,MATCH($C521,IF([1]Sheet1!$A$2:$A$1823=$A521,[1]Sheet1!$C$2:$C$1823),0))</f>
        <v>650620032</v>
      </c>
      <c r="E521" s="2">
        <f t="array" ref="E521">INDEX([1]Sheet1!$N$2:$N$1823,MATCH($C521,IF([1]Sheet1!$A$2:$A$1823=$A521,[1]Sheet1!$C$2:$C$1823),0))</f>
        <v>4733000</v>
      </c>
      <c r="F521" s="2">
        <f t="array" ref="F521">INDEX([1]Sheet1!$O$2:$O$1823,MATCH($C521,IF([1]Sheet1!$A$2:$A$1823=$A521,[1]Sheet1!$C$2:$C$1823),0))</f>
        <v>11626000</v>
      </c>
      <c r="G521" s="10">
        <f t="shared" si="9"/>
        <v>666979032</v>
      </c>
    </row>
    <row r="522" spans="1:7" x14ac:dyDescent="0.25">
      <c r="A522" t="s">
        <v>4</v>
      </c>
      <c r="B522" t="s">
        <v>5</v>
      </c>
      <c r="C522">
        <v>1986</v>
      </c>
      <c r="D522" s="2">
        <f t="array" ref="D522">INDEX([1]Sheet1!$M$2:$M$1823,MATCH($C522,IF([1]Sheet1!$A$2:$A$1823=$A522,[1]Sheet1!$C$2:$C$1823),0))</f>
        <v>1846642048</v>
      </c>
      <c r="E522" s="2">
        <f t="array" ref="E522">INDEX([1]Sheet1!$N$2:$N$1823,MATCH($C522,IF([1]Sheet1!$A$2:$A$1823=$A522,[1]Sheet1!$C$2:$C$1823),0))</f>
        <v>379076000</v>
      </c>
      <c r="F522" s="2">
        <f t="array" ref="F522">INDEX([1]Sheet1!$O$2:$O$1823,MATCH($C522,IF([1]Sheet1!$A$2:$A$1823=$A522,[1]Sheet1!$C$2:$C$1823),0))</f>
        <v>25687000</v>
      </c>
      <c r="G522" s="10">
        <f t="shared" si="9"/>
        <v>2251405048</v>
      </c>
    </row>
    <row r="523" spans="1:7" x14ac:dyDescent="0.25">
      <c r="A523" t="s">
        <v>6</v>
      </c>
      <c r="B523" t="s">
        <v>7</v>
      </c>
      <c r="C523">
        <v>1986</v>
      </c>
      <c r="D523" s="2">
        <f t="array" ref="D523">INDEX([1]Sheet1!$M$2:$M$1823,MATCH($C523,IF([1]Sheet1!$A$2:$A$1823=$A523,[1]Sheet1!$C$2:$C$1823),0))</f>
        <v>1009510976</v>
      </c>
      <c r="E523" s="2">
        <f t="array" ref="E523">INDEX([1]Sheet1!$N$2:$N$1823,MATCH($C523,IF([1]Sheet1!$A$2:$A$1823=$A523,[1]Sheet1!$C$2:$C$1823),0))</f>
        <v>45796000</v>
      </c>
      <c r="F523" s="2">
        <f t="array" ref="F523">INDEX([1]Sheet1!$O$2:$O$1823,MATCH($C523,IF([1]Sheet1!$A$2:$A$1823=$A523,[1]Sheet1!$C$2:$C$1823),0))</f>
        <v>21636000</v>
      </c>
      <c r="G523" s="10">
        <f t="shared" si="9"/>
        <v>1076942976</v>
      </c>
    </row>
    <row r="524" spans="1:7" x14ac:dyDescent="0.25">
      <c r="A524" t="s">
        <v>8</v>
      </c>
      <c r="B524" t="s">
        <v>9</v>
      </c>
      <c r="C524">
        <v>1986</v>
      </c>
      <c r="D524" s="2">
        <f t="array" ref="D524">INDEX([1]Sheet1!$M$2:$M$1823,MATCH($C524,IF([1]Sheet1!$A$2:$A$1823=$A524,[1]Sheet1!$C$2:$C$1823),0))</f>
        <v>2388868096</v>
      </c>
      <c r="E524" s="2">
        <f t="array" ref="E524">INDEX([1]Sheet1!$N$2:$N$1823,MATCH($C524,IF([1]Sheet1!$A$2:$A$1823=$A524,[1]Sheet1!$C$2:$C$1823),0))</f>
        <v>65691000</v>
      </c>
      <c r="F524" s="2">
        <f t="array" ref="F524">INDEX([1]Sheet1!$O$2:$O$1823,MATCH($C524,IF([1]Sheet1!$A$2:$A$1823=$A524,[1]Sheet1!$C$2:$C$1823),0))</f>
        <v>49368000</v>
      </c>
      <c r="G524" s="10">
        <f t="shared" si="9"/>
        <v>2503927096</v>
      </c>
    </row>
    <row r="525" spans="1:7" x14ac:dyDescent="0.25">
      <c r="A525" t="s">
        <v>10</v>
      </c>
      <c r="B525" t="s">
        <v>11</v>
      </c>
      <c r="C525">
        <v>1986</v>
      </c>
      <c r="D525" s="2">
        <f t="array" ref="D525">INDEX([1]Sheet1!$M$2:$M$1823,MATCH($C525,IF([1]Sheet1!$A$2:$A$1823=$A525,[1]Sheet1!$C$2:$C$1823),0))</f>
        <v>1499228032</v>
      </c>
      <c r="E525" s="2">
        <f t="array" ref="E525">INDEX([1]Sheet1!$N$2:$N$1823,MATCH($C525,IF([1]Sheet1!$A$2:$A$1823=$A525,[1]Sheet1!$C$2:$C$1823),0))</f>
        <v>112072000</v>
      </c>
      <c r="F525" s="2">
        <f t="array" ref="F525">INDEX([1]Sheet1!$O$2:$O$1823,MATCH($C525,IF([1]Sheet1!$A$2:$A$1823=$A525,[1]Sheet1!$C$2:$C$1823),0))</f>
        <v>11912000</v>
      </c>
      <c r="G525" s="10">
        <f t="shared" si="9"/>
        <v>1623212032</v>
      </c>
    </row>
    <row r="526" spans="1:7" x14ac:dyDescent="0.25">
      <c r="A526" t="s">
        <v>12</v>
      </c>
      <c r="B526" t="s">
        <v>13</v>
      </c>
      <c r="C526">
        <v>1986</v>
      </c>
      <c r="D526" s="2">
        <f t="array" ref="D526">INDEX([1]Sheet1!$M$2:$M$1823,MATCH($C526,IF([1]Sheet1!$A$2:$A$1823=$A526,[1]Sheet1!$C$2:$C$1823),0))</f>
        <v>16062550016</v>
      </c>
      <c r="E526" s="2">
        <f t="array" ref="E526">INDEX([1]Sheet1!$N$2:$N$1823,MATCH($C526,IF([1]Sheet1!$A$2:$A$1823=$A526,[1]Sheet1!$C$2:$C$1823),0))</f>
        <v>416118016</v>
      </c>
      <c r="F526" s="2">
        <f t="array" ref="F526">INDEX([1]Sheet1!$O$2:$O$1823,MATCH($C526,IF([1]Sheet1!$A$2:$A$1823=$A526,[1]Sheet1!$C$2:$C$1823),0))</f>
        <v>401086016</v>
      </c>
      <c r="G526" s="10">
        <f t="shared" si="9"/>
        <v>16879754048</v>
      </c>
    </row>
    <row r="527" spans="1:7" x14ac:dyDescent="0.25">
      <c r="A527" t="s">
        <v>14</v>
      </c>
      <c r="B527" t="s">
        <v>15</v>
      </c>
      <c r="C527">
        <v>1986</v>
      </c>
      <c r="D527" s="2">
        <f t="array" ref="D527">INDEX([1]Sheet1!$M$2:$M$1823,MATCH($C527,IF([1]Sheet1!$A$2:$A$1823=$A527,[1]Sheet1!$C$2:$C$1823),0))</f>
        <v>2324136960</v>
      </c>
      <c r="E527" s="2">
        <f t="array" ref="E527">INDEX([1]Sheet1!$N$2:$N$1823,MATCH($C527,IF([1]Sheet1!$A$2:$A$1823=$A527,[1]Sheet1!$C$2:$C$1823),0))</f>
        <v>29585000</v>
      </c>
      <c r="F527" s="2">
        <f t="array" ref="F527">INDEX([1]Sheet1!$O$2:$O$1823,MATCH($C527,IF([1]Sheet1!$A$2:$A$1823=$A527,[1]Sheet1!$C$2:$C$1823),0))</f>
        <v>39982000</v>
      </c>
      <c r="G527" s="10">
        <f t="shared" si="9"/>
        <v>2393703960</v>
      </c>
    </row>
    <row r="528" spans="1:7" x14ac:dyDescent="0.25">
      <c r="A528" t="s">
        <v>16</v>
      </c>
      <c r="B528" t="s">
        <v>17</v>
      </c>
      <c r="C528">
        <v>1986</v>
      </c>
      <c r="D528" s="2">
        <f t="array" ref="D528">INDEX([1]Sheet1!$M$2:$M$1823,MATCH($C528,IF([1]Sheet1!$A$2:$A$1823=$A528,[1]Sheet1!$C$2:$C$1823),0))</f>
        <v>1800950016</v>
      </c>
      <c r="E528" s="2">
        <f t="array" ref="E528">INDEX([1]Sheet1!$N$2:$N$1823,MATCH($C528,IF([1]Sheet1!$A$2:$A$1823=$A528,[1]Sheet1!$C$2:$C$1823),0))</f>
        <v>109010000</v>
      </c>
      <c r="F528" s="2">
        <f t="array" ref="F528">INDEX([1]Sheet1!$O$2:$O$1823,MATCH($C528,IF([1]Sheet1!$A$2:$A$1823=$A528,[1]Sheet1!$C$2:$C$1823),0))</f>
        <v>65485000</v>
      </c>
      <c r="G528" s="10">
        <f t="shared" si="9"/>
        <v>1975445016</v>
      </c>
    </row>
    <row r="529" spans="1:7" x14ac:dyDescent="0.25">
      <c r="A529" t="s">
        <v>18</v>
      </c>
      <c r="B529" t="s">
        <v>19</v>
      </c>
      <c r="C529">
        <v>1986</v>
      </c>
      <c r="D529" s="2">
        <f t="array" ref="D529">INDEX([1]Sheet1!$M$2:$M$1823,MATCH($C529,IF([1]Sheet1!$A$2:$A$1823=$A529,[1]Sheet1!$C$2:$C$1823),0))</f>
        <v>412102016</v>
      </c>
      <c r="E529" s="2">
        <f t="array" ref="E529">INDEX([1]Sheet1!$N$2:$N$1823,MATCH($C529,IF([1]Sheet1!$A$2:$A$1823=$A529,[1]Sheet1!$C$2:$C$1823),0))</f>
        <v>43252000</v>
      </c>
      <c r="F529" s="2">
        <f t="array" ref="F529">INDEX([1]Sheet1!$O$2:$O$1823,MATCH($C529,IF([1]Sheet1!$A$2:$A$1823=$A529,[1]Sheet1!$C$2:$C$1823),0))</f>
        <v>5027000</v>
      </c>
      <c r="G529" s="10">
        <f t="shared" si="9"/>
        <v>460381016</v>
      </c>
    </row>
    <row r="530" spans="1:7" x14ac:dyDescent="0.25">
      <c r="A530" t="s">
        <v>20</v>
      </c>
      <c r="B530" t="s">
        <v>21</v>
      </c>
      <c r="C530">
        <v>1986</v>
      </c>
      <c r="D530" s="2">
        <f t="array" ref="D530">INDEX([1]Sheet1!$M$2:$M$1823,MATCH($C530,IF([1]Sheet1!$A$2:$A$1823=$A530,[1]Sheet1!$C$2:$C$1823),0))</f>
        <v>443699008</v>
      </c>
      <c r="E530" s="2">
        <f t="array" ref="E530">INDEX([1]Sheet1!$N$2:$N$1823,MATCH($C530,IF([1]Sheet1!$A$2:$A$1823=$A530,[1]Sheet1!$C$2:$C$1823),0))</f>
        <v>0</v>
      </c>
      <c r="F530" s="2">
        <f t="array" ref="F530">INDEX([1]Sheet1!$O$2:$O$1823,MATCH($C530,IF([1]Sheet1!$A$2:$A$1823=$A530,[1]Sheet1!$C$2:$C$1823),0))</f>
        <v>15751000</v>
      </c>
      <c r="G530" s="10">
        <f t="shared" si="9"/>
        <v>459450008</v>
      </c>
    </row>
    <row r="531" spans="1:7" x14ac:dyDescent="0.25">
      <c r="A531" t="s">
        <v>22</v>
      </c>
      <c r="B531" t="s">
        <v>23</v>
      </c>
      <c r="C531">
        <v>1986</v>
      </c>
      <c r="D531" s="2">
        <f t="array" ref="D531">INDEX([1]Sheet1!$M$2:$M$1823,MATCH($C531,IF([1]Sheet1!$A$2:$A$1823=$A531,[1]Sheet1!$C$2:$C$1823),0))</f>
        <v>6418020864</v>
      </c>
      <c r="E531" s="2">
        <f t="array" ref="E531">INDEX([1]Sheet1!$N$2:$N$1823,MATCH($C531,IF([1]Sheet1!$A$2:$A$1823=$A531,[1]Sheet1!$C$2:$C$1823),0))</f>
        <v>405838016</v>
      </c>
      <c r="F531" s="2">
        <f t="array" ref="F531">INDEX([1]Sheet1!$O$2:$O$1823,MATCH($C531,IF([1]Sheet1!$A$2:$A$1823=$A531,[1]Sheet1!$C$2:$C$1823),0))</f>
        <v>138988000</v>
      </c>
      <c r="G531" s="10">
        <f t="shared" si="9"/>
        <v>6962846880</v>
      </c>
    </row>
    <row r="532" spans="1:7" x14ac:dyDescent="0.25">
      <c r="A532" t="s">
        <v>24</v>
      </c>
      <c r="B532" t="s">
        <v>25</v>
      </c>
      <c r="C532">
        <v>1986</v>
      </c>
      <c r="D532" s="2">
        <f t="array" ref="D532">INDEX([1]Sheet1!$M$2:$M$1823,MATCH($C532,IF([1]Sheet1!$A$2:$A$1823=$A532,[1]Sheet1!$C$2:$C$1823),0))</f>
        <v>3427731968</v>
      </c>
      <c r="E532" s="2">
        <f t="array" ref="E532">INDEX([1]Sheet1!$N$2:$N$1823,MATCH($C532,IF([1]Sheet1!$A$2:$A$1823=$A532,[1]Sheet1!$C$2:$C$1823),0))</f>
        <v>116818000</v>
      </c>
      <c r="F532" s="2">
        <f t="array" ref="F532">INDEX([1]Sheet1!$O$2:$O$1823,MATCH($C532,IF([1]Sheet1!$A$2:$A$1823=$A532,[1]Sheet1!$C$2:$C$1823),0))</f>
        <v>30049000</v>
      </c>
      <c r="G532" s="10">
        <f t="shared" si="9"/>
        <v>3574598968</v>
      </c>
    </row>
    <row r="533" spans="1:7" x14ac:dyDescent="0.25">
      <c r="A533" t="s">
        <v>26</v>
      </c>
      <c r="B533" t="s">
        <v>27</v>
      </c>
      <c r="C533">
        <v>1986</v>
      </c>
      <c r="D533" s="2">
        <f t="array" ref="D533">INDEX([1]Sheet1!$M$2:$M$1823,MATCH($C533,IF([1]Sheet1!$A$2:$A$1823=$A533,[1]Sheet1!$C$2:$C$1823),0))</f>
        <v>505880992</v>
      </c>
      <c r="E533" s="2">
        <f t="array" ref="E533">INDEX([1]Sheet1!$N$2:$N$1823,MATCH($C533,IF([1]Sheet1!$A$2:$A$1823=$A533,[1]Sheet1!$C$2:$C$1823),0))</f>
        <v>11921000</v>
      </c>
      <c r="F533" s="2">
        <f t="array" ref="F533">INDEX([1]Sheet1!$O$2:$O$1823,MATCH($C533,IF([1]Sheet1!$A$2:$A$1823=$A533,[1]Sheet1!$C$2:$C$1823),0))</f>
        <v>13923000</v>
      </c>
      <c r="G533" s="10">
        <f t="shared" si="9"/>
        <v>531724992</v>
      </c>
    </row>
    <row r="534" spans="1:7" x14ac:dyDescent="0.25">
      <c r="A534" t="s">
        <v>28</v>
      </c>
      <c r="B534" t="s">
        <v>29</v>
      </c>
      <c r="C534">
        <v>1986</v>
      </c>
      <c r="D534" s="2">
        <f t="array" ref="D534">INDEX([1]Sheet1!$M$2:$M$1823,MATCH($C534,IF([1]Sheet1!$A$2:$A$1823=$A534,[1]Sheet1!$C$2:$C$1823),0))</f>
        <v>516600992</v>
      </c>
      <c r="E534" s="2">
        <f t="array" ref="E534">INDEX([1]Sheet1!$N$2:$N$1823,MATCH($C534,IF([1]Sheet1!$A$2:$A$1823=$A534,[1]Sheet1!$C$2:$C$1823),0))</f>
        <v>32105000</v>
      </c>
      <c r="F534" s="2">
        <f t="array" ref="F534">INDEX([1]Sheet1!$O$2:$O$1823,MATCH($C534,IF([1]Sheet1!$A$2:$A$1823=$A534,[1]Sheet1!$C$2:$C$1823),0))</f>
        <v>9020000</v>
      </c>
      <c r="G534" s="10">
        <f t="shared" si="9"/>
        <v>557725992</v>
      </c>
    </row>
    <row r="535" spans="1:7" x14ac:dyDescent="0.25">
      <c r="A535" t="s">
        <v>30</v>
      </c>
      <c r="B535" t="s">
        <v>31</v>
      </c>
      <c r="C535">
        <v>1986</v>
      </c>
      <c r="D535" s="2">
        <f t="array" ref="D535">INDEX([1]Sheet1!$M$2:$M$1823,MATCH($C535,IF([1]Sheet1!$A$2:$A$1823=$A535,[1]Sheet1!$C$2:$C$1823),0))</f>
        <v>6483358208</v>
      </c>
      <c r="E535" s="2">
        <f t="array" ref="E535">INDEX([1]Sheet1!$N$2:$N$1823,MATCH($C535,IF([1]Sheet1!$A$2:$A$1823=$A535,[1]Sheet1!$C$2:$C$1823),0))</f>
        <v>248760992</v>
      </c>
      <c r="F535" s="2">
        <f t="array" ref="F535">INDEX([1]Sheet1!$O$2:$O$1823,MATCH($C535,IF([1]Sheet1!$A$2:$A$1823=$A535,[1]Sheet1!$C$2:$C$1823),0))</f>
        <v>153563008</v>
      </c>
      <c r="G535" s="10">
        <f t="shared" si="9"/>
        <v>6885682208</v>
      </c>
    </row>
    <row r="536" spans="1:7" x14ac:dyDescent="0.25">
      <c r="A536" t="s">
        <v>32</v>
      </c>
      <c r="B536" t="s">
        <v>33</v>
      </c>
      <c r="C536">
        <v>1986</v>
      </c>
      <c r="D536" s="2">
        <f t="array" ref="D536">INDEX([1]Sheet1!$M$2:$M$1823,MATCH($C536,IF([1]Sheet1!$A$2:$A$1823=$A536,[1]Sheet1!$C$2:$C$1823),0))</f>
        <v>3079629056</v>
      </c>
      <c r="E536" s="2">
        <f t="array" ref="E536">INDEX([1]Sheet1!$N$2:$N$1823,MATCH($C536,IF([1]Sheet1!$A$2:$A$1823=$A536,[1]Sheet1!$C$2:$C$1823),0))</f>
        <v>167059008</v>
      </c>
      <c r="F536" s="2">
        <f t="array" ref="F536">INDEX([1]Sheet1!$O$2:$O$1823,MATCH($C536,IF([1]Sheet1!$A$2:$A$1823=$A536,[1]Sheet1!$C$2:$C$1823),0))</f>
        <v>84907000</v>
      </c>
      <c r="G536" s="10">
        <f t="shared" si="9"/>
        <v>3331595064</v>
      </c>
    </row>
    <row r="537" spans="1:7" x14ac:dyDescent="0.25">
      <c r="A537" t="s">
        <v>34</v>
      </c>
      <c r="B537" t="s">
        <v>35</v>
      </c>
      <c r="C537">
        <v>1986</v>
      </c>
      <c r="D537" s="2">
        <f t="array" ref="D537">INDEX([1]Sheet1!$M$2:$M$1823,MATCH($C537,IF([1]Sheet1!$A$2:$A$1823=$A537,[1]Sheet1!$C$2:$C$1823),0))</f>
        <v>1680849024</v>
      </c>
      <c r="E537" s="2">
        <f t="array" ref="E537">INDEX([1]Sheet1!$N$2:$N$1823,MATCH($C537,IF([1]Sheet1!$A$2:$A$1823=$A537,[1]Sheet1!$C$2:$C$1823),0))</f>
        <v>53711000</v>
      </c>
      <c r="F537" s="2">
        <f t="array" ref="F537">INDEX([1]Sheet1!$O$2:$O$1823,MATCH($C537,IF([1]Sheet1!$A$2:$A$1823=$A537,[1]Sheet1!$C$2:$C$1823),0))</f>
        <v>39354000</v>
      </c>
      <c r="G537" s="10">
        <f t="shared" si="9"/>
        <v>1773914024</v>
      </c>
    </row>
    <row r="538" spans="1:7" x14ac:dyDescent="0.25">
      <c r="A538" t="s">
        <v>36</v>
      </c>
      <c r="B538" t="s">
        <v>37</v>
      </c>
      <c r="C538">
        <v>1986</v>
      </c>
      <c r="D538" s="2">
        <f t="array" ref="D538">INDEX([1]Sheet1!$M$2:$M$1823,MATCH($C538,IF([1]Sheet1!$A$2:$A$1823=$A538,[1]Sheet1!$C$2:$C$1823),0))</f>
        <v>1583752960</v>
      </c>
      <c r="E538" s="2">
        <f t="array" ref="E538">INDEX([1]Sheet1!$N$2:$N$1823,MATCH($C538,IF([1]Sheet1!$A$2:$A$1823=$A538,[1]Sheet1!$C$2:$C$1823),0))</f>
        <v>21693000</v>
      </c>
      <c r="F538" s="2">
        <f t="array" ref="F538">INDEX([1]Sheet1!$O$2:$O$1823,MATCH($C538,IF([1]Sheet1!$A$2:$A$1823=$A538,[1]Sheet1!$C$2:$C$1823),0))</f>
        <v>25220000</v>
      </c>
      <c r="G538" s="10">
        <f t="shared" si="9"/>
        <v>1630665960</v>
      </c>
    </row>
    <row r="539" spans="1:7" x14ac:dyDescent="0.25">
      <c r="A539" t="s">
        <v>38</v>
      </c>
      <c r="B539" t="s">
        <v>39</v>
      </c>
      <c r="C539">
        <v>1986</v>
      </c>
      <c r="D539" s="2">
        <f t="array" ref="D539">INDEX([1]Sheet1!$M$2:$M$1823,MATCH($C539,IF([1]Sheet1!$A$2:$A$1823=$A539,[1]Sheet1!$C$2:$C$1823),0))</f>
        <v>1645788032</v>
      </c>
      <c r="E539" s="2">
        <f t="array" ref="E539">INDEX([1]Sheet1!$N$2:$N$1823,MATCH($C539,IF([1]Sheet1!$A$2:$A$1823=$A539,[1]Sheet1!$C$2:$C$1823),0))</f>
        <v>154566000</v>
      </c>
      <c r="F539" s="2">
        <f t="array" ref="F539">INDEX([1]Sheet1!$O$2:$O$1823,MATCH($C539,IF([1]Sheet1!$A$2:$A$1823=$A539,[1]Sheet1!$C$2:$C$1823),0))</f>
        <v>27861000</v>
      </c>
      <c r="G539" s="10">
        <f t="shared" si="9"/>
        <v>1828215032</v>
      </c>
    </row>
    <row r="540" spans="1:7" x14ac:dyDescent="0.25">
      <c r="A540" t="s">
        <v>40</v>
      </c>
      <c r="B540" t="s">
        <v>41</v>
      </c>
      <c r="C540">
        <v>1986</v>
      </c>
      <c r="D540" s="2">
        <f t="array" ref="D540">INDEX([1]Sheet1!$M$2:$M$1823,MATCH($C540,IF([1]Sheet1!$A$2:$A$1823=$A540,[1]Sheet1!$C$2:$C$1823),0))</f>
        <v>2498727936</v>
      </c>
      <c r="E540" s="2">
        <f t="array" ref="E540">INDEX([1]Sheet1!$N$2:$N$1823,MATCH($C540,IF([1]Sheet1!$A$2:$A$1823=$A540,[1]Sheet1!$C$2:$C$1823),0))</f>
        <v>177920992</v>
      </c>
      <c r="F540" s="2">
        <f t="array" ref="F540">INDEX([1]Sheet1!$O$2:$O$1823,MATCH($C540,IF([1]Sheet1!$A$2:$A$1823=$A540,[1]Sheet1!$C$2:$C$1823),0))</f>
        <v>36451000</v>
      </c>
      <c r="G540" s="10">
        <f t="shared" si="9"/>
        <v>2713099928</v>
      </c>
    </row>
    <row r="541" spans="1:7" x14ac:dyDescent="0.25">
      <c r="A541" t="s">
        <v>42</v>
      </c>
      <c r="B541" t="s">
        <v>43</v>
      </c>
      <c r="C541">
        <v>1986</v>
      </c>
      <c r="D541" s="2">
        <f t="array" ref="D541">INDEX([1]Sheet1!$M$2:$M$1823,MATCH($C541,IF([1]Sheet1!$A$2:$A$1823=$A541,[1]Sheet1!$C$2:$C$1823),0))</f>
        <v>674904000</v>
      </c>
      <c r="E541" s="2">
        <f t="array" ref="E541">INDEX([1]Sheet1!$N$2:$N$1823,MATCH($C541,IF([1]Sheet1!$A$2:$A$1823=$A541,[1]Sheet1!$C$2:$C$1823),0))</f>
        <v>36852000</v>
      </c>
      <c r="F541" s="2">
        <f t="array" ref="F541">INDEX([1]Sheet1!$O$2:$O$1823,MATCH($C541,IF([1]Sheet1!$A$2:$A$1823=$A541,[1]Sheet1!$C$2:$C$1823),0))</f>
        <v>11657000</v>
      </c>
      <c r="G541" s="10">
        <f t="shared" si="9"/>
        <v>723413000</v>
      </c>
    </row>
    <row r="542" spans="1:7" x14ac:dyDescent="0.25">
      <c r="A542" t="s">
        <v>44</v>
      </c>
      <c r="B542" t="s">
        <v>45</v>
      </c>
      <c r="C542">
        <v>1986</v>
      </c>
      <c r="D542" s="2">
        <f t="array" ref="D542">INDEX([1]Sheet1!$M$2:$M$1823,MATCH($C542,IF([1]Sheet1!$A$2:$A$1823=$A542,[1]Sheet1!$C$2:$C$1823),0))</f>
        <v>2699513088</v>
      </c>
      <c r="E542" s="2">
        <f t="array" ref="E542">INDEX([1]Sheet1!$N$2:$N$1823,MATCH($C542,IF([1]Sheet1!$A$2:$A$1823=$A542,[1]Sheet1!$C$2:$C$1823),0))</f>
        <v>109373000</v>
      </c>
      <c r="F542" s="2">
        <f t="array" ref="F542">INDEX([1]Sheet1!$O$2:$O$1823,MATCH($C542,IF([1]Sheet1!$A$2:$A$1823=$A542,[1]Sheet1!$C$2:$C$1823),0))</f>
        <v>92972000</v>
      </c>
      <c r="G542" s="10">
        <f t="shared" si="9"/>
        <v>2901858088</v>
      </c>
    </row>
    <row r="543" spans="1:7" x14ac:dyDescent="0.25">
      <c r="A543" t="s">
        <v>46</v>
      </c>
      <c r="B543" t="s">
        <v>47</v>
      </c>
      <c r="C543">
        <v>1986</v>
      </c>
      <c r="D543" s="2">
        <f t="array" ref="D543">INDEX([1]Sheet1!$M$2:$M$1823,MATCH($C543,IF([1]Sheet1!$A$2:$A$1823=$A543,[1]Sheet1!$C$2:$C$1823),0))</f>
        <v>3566519040</v>
      </c>
      <c r="E543" s="2">
        <f t="array" ref="E543">INDEX([1]Sheet1!$N$2:$N$1823,MATCH($C543,IF([1]Sheet1!$A$2:$A$1823=$A543,[1]Sheet1!$C$2:$C$1823),0))</f>
        <v>148654000</v>
      </c>
      <c r="F543" s="2">
        <f t="array" ref="F543">INDEX([1]Sheet1!$O$2:$O$1823,MATCH($C543,IF([1]Sheet1!$A$2:$A$1823=$A543,[1]Sheet1!$C$2:$C$1823),0))</f>
        <v>95382000</v>
      </c>
      <c r="G543" s="10">
        <f t="shared" si="9"/>
        <v>3810555040</v>
      </c>
    </row>
    <row r="544" spans="1:7" x14ac:dyDescent="0.25">
      <c r="A544" t="s">
        <v>48</v>
      </c>
      <c r="B544" t="s">
        <v>49</v>
      </c>
      <c r="C544">
        <v>1986</v>
      </c>
      <c r="D544" s="2">
        <f t="array" ref="D544">INDEX([1]Sheet1!$M$2:$M$1823,MATCH($C544,IF([1]Sheet1!$A$2:$A$1823=$A544,[1]Sheet1!$C$2:$C$1823),0))</f>
        <v>6563689984</v>
      </c>
      <c r="E544" s="2">
        <f t="array" ref="E544">INDEX([1]Sheet1!$N$2:$N$1823,MATCH($C544,IF([1]Sheet1!$A$2:$A$1823=$A544,[1]Sheet1!$C$2:$C$1823),0))</f>
        <v>111091000</v>
      </c>
      <c r="F544" s="2">
        <f t="array" ref="F544">INDEX([1]Sheet1!$O$2:$O$1823,MATCH($C544,IF([1]Sheet1!$A$2:$A$1823=$A544,[1]Sheet1!$C$2:$C$1823),0))</f>
        <v>97323000</v>
      </c>
      <c r="G544" s="10">
        <f t="shared" si="9"/>
        <v>6772103984</v>
      </c>
    </row>
    <row r="545" spans="1:7" x14ac:dyDescent="0.25">
      <c r="A545" t="s">
        <v>50</v>
      </c>
      <c r="B545" t="s">
        <v>51</v>
      </c>
      <c r="C545">
        <v>1986</v>
      </c>
      <c r="D545" s="2">
        <f t="array" ref="D545">INDEX([1]Sheet1!$M$2:$M$1823,MATCH($C545,IF([1]Sheet1!$A$2:$A$1823=$A545,[1]Sheet1!$C$2:$C$1823),0))</f>
        <v>3077345024</v>
      </c>
      <c r="E545" s="2">
        <f t="array" ref="E545">INDEX([1]Sheet1!$N$2:$N$1823,MATCH($C545,IF([1]Sheet1!$A$2:$A$1823=$A545,[1]Sheet1!$C$2:$C$1823),0))</f>
        <v>93784000</v>
      </c>
      <c r="F545" s="2">
        <f t="array" ref="F545">INDEX([1]Sheet1!$O$2:$O$1823,MATCH($C545,IF([1]Sheet1!$A$2:$A$1823=$A545,[1]Sheet1!$C$2:$C$1823),0))</f>
        <v>63964000</v>
      </c>
      <c r="G545" s="10">
        <f t="shared" si="9"/>
        <v>3235093024</v>
      </c>
    </row>
    <row r="546" spans="1:7" x14ac:dyDescent="0.25">
      <c r="A546" t="s">
        <v>52</v>
      </c>
      <c r="B546" t="s">
        <v>53</v>
      </c>
      <c r="C546">
        <v>1986</v>
      </c>
      <c r="D546" s="2">
        <f t="array" ref="D546">INDEX([1]Sheet1!$M$2:$M$1823,MATCH($C546,IF([1]Sheet1!$A$2:$A$1823=$A546,[1]Sheet1!$C$2:$C$1823),0))</f>
        <v>1199494016</v>
      </c>
      <c r="E546" s="2">
        <f t="array" ref="E546">INDEX([1]Sheet1!$N$2:$N$1823,MATCH($C546,IF([1]Sheet1!$A$2:$A$1823=$A546,[1]Sheet1!$C$2:$C$1823),0))</f>
        <v>61786000</v>
      </c>
      <c r="F546" s="2">
        <f t="array" ref="F546">INDEX([1]Sheet1!$O$2:$O$1823,MATCH($C546,IF([1]Sheet1!$A$2:$A$1823=$A546,[1]Sheet1!$C$2:$C$1823),0))</f>
        <v>16833000</v>
      </c>
      <c r="G546" s="10">
        <f t="shared" si="9"/>
        <v>1278113016</v>
      </c>
    </row>
    <row r="547" spans="1:7" x14ac:dyDescent="0.25">
      <c r="A547" t="s">
        <v>54</v>
      </c>
      <c r="B547" t="s">
        <v>55</v>
      </c>
      <c r="C547">
        <v>1986</v>
      </c>
      <c r="D547" s="2">
        <f t="array" ref="D547">INDEX([1]Sheet1!$M$2:$M$1823,MATCH($C547,IF([1]Sheet1!$A$2:$A$1823=$A547,[1]Sheet1!$C$2:$C$1823),0))</f>
        <v>2651482112</v>
      </c>
      <c r="E547" s="2">
        <f t="array" ref="E547">INDEX([1]Sheet1!$N$2:$N$1823,MATCH($C547,IF([1]Sheet1!$A$2:$A$1823=$A547,[1]Sheet1!$C$2:$C$1823),0))</f>
        <v>78313000</v>
      </c>
      <c r="F547" s="2">
        <f t="array" ref="F547">INDEX([1]Sheet1!$O$2:$O$1823,MATCH($C547,IF([1]Sheet1!$A$2:$A$1823=$A547,[1]Sheet1!$C$2:$C$1823),0))</f>
        <v>55859000</v>
      </c>
      <c r="G547" s="10">
        <f t="shared" si="9"/>
        <v>2785654112</v>
      </c>
    </row>
    <row r="548" spans="1:7" x14ac:dyDescent="0.25">
      <c r="A548" t="s">
        <v>56</v>
      </c>
      <c r="B548" t="s">
        <v>57</v>
      </c>
      <c r="C548">
        <v>1986</v>
      </c>
      <c r="D548" s="2">
        <f t="array" ref="D548">INDEX([1]Sheet1!$M$2:$M$1823,MATCH($C548,IF([1]Sheet1!$A$2:$A$1823=$A548,[1]Sheet1!$C$2:$C$1823),0))</f>
        <v>645564032</v>
      </c>
      <c r="E548" s="2">
        <f t="array" ref="E548">INDEX([1]Sheet1!$N$2:$N$1823,MATCH($C548,IF([1]Sheet1!$A$2:$A$1823=$A548,[1]Sheet1!$C$2:$C$1823),0))</f>
        <v>28895000</v>
      </c>
      <c r="F548" s="2">
        <f t="array" ref="F548">INDEX([1]Sheet1!$O$2:$O$1823,MATCH($C548,IF([1]Sheet1!$A$2:$A$1823=$A548,[1]Sheet1!$C$2:$C$1823),0))</f>
        <v>7866000</v>
      </c>
      <c r="G548" s="10">
        <f t="shared" si="9"/>
        <v>682325032</v>
      </c>
    </row>
    <row r="549" spans="1:7" x14ac:dyDescent="0.25">
      <c r="A549" t="s">
        <v>58</v>
      </c>
      <c r="B549" t="s">
        <v>59</v>
      </c>
      <c r="C549">
        <v>1986</v>
      </c>
      <c r="D549" s="2">
        <f t="array" ref="D549">INDEX([1]Sheet1!$M$2:$M$1823,MATCH($C549,IF([1]Sheet1!$A$2:$A$1823=$A549,[1]Sheet1!$C$2:$C$1823),0))</f>
        <v>1008790016</v>
      </c>
      <c r="E549" s="2">
        <f t="array" ref="E549">INDEX([1]Sheet1!$N$2:$N$1823,MATCH($C549,IF([1]Sheet1!$A$2:$A$1823=$A549,[1]Sheet1!$C$2:$C$1823),0))</f>
        <v>29656000</v>
      </c>
      <c r="F549" s="2">
        <f t="array" ref="F549">INDEX([1]Sheet1!$O$2:$O$1823,MATCH($C549,IF([1]Sheet1!$A$2:$A$1823=$A549,[1]Sheet1!$C$2:$C$1823),0))</f>
        <v>16812000</v>
      </c>
      <c r="G549" s="10">
        <f t="shared" si="9"/>
        <v>1055258016</v>
      </c>
    </row>
    <row r="550" spans="1:7" x14ac:dyDescent="0.25">
      <c r="A550" t="s">
        <v>60</v>
      </c>
      <c r="B550" t="s">
        <v>61</v>
      </c>
      <c r="C550">
        <v>1986</v>
      </c>
      <c r="D550" s="2">
        <f t="array" ref="D550">INDEX([1]Sheet1!$M$2:$M$1823,MATCH($C550,IF([1]Sheet1!$A$2:$A$1823=$A550,[1]Sheet1!$C$2:$C$1823),0))</f>
        <v>536679008</v>
      </c>
      <c r="E550" s="2">
        <f t="array" ref="E550">INDEX([1]Sheet1!$N$2:$N$1823,MATCH($C550,IF([1]Sheet1!$A$2:$A$1823=$A550,[1]Sheet1!$C$2:$C$1823),0))</f>
        <v>16370000</v>
      </c>
      <c r="F550" s="2">
        <f t="array" ref="F550">INDEX([1]Sheet1!$O$2:$O$1823,MATCH($C550,IF([1]Sheet1!$A$2:$A$1823=$A550,[1]Sheet1!$C$2:$C$1823),0))</f>
        <v>15251000</v>
      </c>
      <c r="G550" s="10">
        <f t="shared" si="9"/>
        <v>568300008</v>
      </c>
    </row>
    <row r="551" spans="1:7" x14ac:dyDescent="0.25">
      <c r="A551" t="s">
        <v>62</v>
      </c>
      <c r="B551" t="s">
        <v>63</v>
      </c>
      <c r="C551">
        <v>1986</v>
      </c>
      <c r="D551" s="2">
        <f t="array" ref="D551">INDEX([1]Sheet1!$M$2:$M$1823,MATCH($C551,IF([1]Sheet1!$A$2:$A$1823=$A551,[1]Sheet1!$C$2:$C$1823),0))</f>
        <v>550281024</v>
      </c>
      <c r="E551" s="2">
        <f t="array" ref="E551">INDEX([1]Sheet1!$N$2:$N$1823,MATCH($C551,IF([1]Sheet1!$A$2:$A$1823=$A551,[1]Sheet1!$C$2:$C$1823),0))</f>
        <v>12852000</v>
      </c>
      <c r="F551" s="2">
        <f t="array" ref="F551">INDEX([1]Sheet1!$O$2:$O$1823,MATCH($C551,IF([1]Sheet1!$A$2:$A$1823=$A551,[1]Sheet1!$C$2:$C$1823),0))</f>
        <v>11555000</v>
      </c>
      <c r="G551" s="10">
        <f t="shared" si="9"/>
        <v>574688024</v>
      </c>
    </row>
    <row r="552" spans="1:7" x14ac:dyDescent="0.25">
      <c r="A552" t="s">
        <v>64</v>
      </c>
      <c r="B552" t="s">
        <v>65</v>
      </c>
      <c r="C552">
        <v>1986</v>
      </c>
      <c r="D552" s="2">
        <f t="array" ref="D552">INDEX([1]Sheet1!$M$2:$M$1823,MATCH($C552,IF([1]Sheet1!$A$2:$A$1823=$A552,[1]Sheet1!$C$2:$C$1823),0))</f>
        <v>5596439040</v>
      </c>
      <c r="E552" s="2">
        <f t="array" ref="E552">INDEX([1]Sheet1!$N$2:$N$1823,MATCH($C552,IF([1]Sheet1!$A$2:$A$1823=$A552,[1]Sheet1!$C$2:$C$1823),0))</f>
        <v>97923000</v>
      </c>
      <c r="F552" s="2">
        <f t="array" ref="F552">INDEX([1]Sheet1!$O$2:$O$1823,MATCH($C552,IF([1]Sheet1!$A$2:$A$1823=$A552,[1]Sheet1!$C$2:$C$1823),0))</f>
        <v>119428000</v>
      </c>
      <c r="G552" s="10">
        <f t="shared" si="9"/>
        <v>5813790040</v>
      </c>
    </row>
    <row r="553" spans="1:7" x14ac:dyDescent="0.25">
      <c r="A553" t="s">
        <v>66</v>
      </c>
      <c r="B553" t="s">
        <v>67</v>
      </c>
      <c r="C553">
        <v>1986</v>
      </c>
      <c r="D553" s="2">
        <f t="array" ref="D553">INDEX([1]Sheet1!$M$2:$M$1823,MATCH($C553,IF([1]Sheet1!$A$2:$A$1823=$A553,[1]Sheet1!$C$2:$C$1823),0))</f>
        <v>1117730944</v>
      </c>
      <c r="E553" s="2">
        <f t="array" ref="E553">INDEX([1]Sheet1!$N$2:$N$1823,MATCH($C553,IF([1]Sheet1!$A$2:$A$1823=$A553,[1]Sheet1!$C$2:$C$1823),0))</f>
        <v>33642000</v>
      </c>
      <c r="F553" s="2">
        <f t="array" ref="F553">INDEX([1]Sheet1!$O$2:$O$1823,MATCH($C553,IF([1]Sheet1!$A$2:$A$1823=$A553,[1]Sheet1!$C$2:$C$1823),0))</f>
        <v>21810000</v>
      </c>
      <c r="G553" s="10">
        <f t="shared" si="9"/>
        <v>1173182944</v>
      </c>
    </row>
    <row r="554" spans="1:7" x14ac:dyDescent="0.25">
      <c r="A554" t="s">
        <v>68</v>
      </c>
      <c r="B554" t="s">
        <v>69</v>
      </c>
      <c r="C554">
        <v>1986</v>
      </c>
      <c r="D554" s="2">
        <f t="array" ref="D554">INDEX([1]Sheet1!$M$2:$M$1823,MATCH($C554,IF([1]Sheet1!$A$2:$A$1823=$A554,[1]Sheet1!$C$2:$C$1823),0))</f>
        <v>14386403328</v>
      </c>
      <c r="E554" s="2">
        <f t="array" ref="E554">INDEX([1]Sheet1!$N$2:$N$1823,MATCH($C554,IF([1]Sheet1!$A$2:$A$1823=$A554,[1]Sheet1!$C$2:$C$1823),0))</f>
        <v>346481984</v>
      </c>
      <c r="F554" s="2">
        <f t="array" ref="F554">INDEX([1]Sheet1!$O$2:$O$1823,MATCH($C554,IF([1]Sheet1!$A$2:$A$1823=$A554,[1]Sheet1!$C$2:$C$1823),0))</f>
        <v>382862016</v>
      </c>
      <c r="G554" s="10">
        <f t="shared" si="9"/>
        <v>15115747328</v>
      </c>
    </row>
    <row r="555" spans="1:7" x14ac:dyDescent="0.25">
      <c r="A555" t="s">
        <v>70</v>
      </c>
      <c r="B555" t="s">
        <v>71</v>
      </c>
      <c r="C555">
        <v>1986</v>
      </c>
      <c r="D555" s="2">
        <f t="array" ref="D555">INDEX([1]Sheet1!$M$2:$M$1823,MATCH($C555,IF([1]Sheet1!$A$2:$A$1823=$A555,[1]Sheet1!$C$2:$C$1823),0))</f>
        <v>3477201920</v>
      </c>
      <c r="E555" s="2">
        <f t="array" ref="E555">INDEX([1]Sheet1!$N$2:$N$1823,MATCH($C555,IF([1]Sheet1!$A$2:$A$1823=$A555,[1]Sheet1!$C$2:$C$1823),0))</f>
        <v>156299008</v>
      </c>
      <c r="F555" s="2">
        <f t="array" ref="F555">INDEX([1]Sheet1!$O$2:$O$1823,MATCH($C555,IF([1]Sheet1!$A$2:$A$1823=$A555,[1]Sheet1!$C$2:$C$1823),0))</f>
        <v>58142000</v>
      </c>
      <c r="G555" s="10">
        <f t="shared" si="9"/>
        <v>3691642928</v>
      </c>
    </row>
    <row r="556" spans="1:7" x14ac:dyDescent="0.25">
      <c r="A556" t="s">
        <v>72</v>
      </c>
      <c r="B556" t="s">
        <v>73</v>
      </c>
      <c r="C556">
        <v>1986</v>
      </c>
      <c r="D556" s="2">
        <f t="array" ref="D556">INDEX([1]Sheet1!$M$2:$M$1823,MATCH($C556,IF([1]Sheet1!$A$2:$A$1823=$A556,[1]Sheet1!$C$2:$C$1823),0))</f>
        <v>438385984</v>
      </c>
      <c r="E556" s="2">
        <f t="array" ref="E556">INDEX([1]Sheet1!$N$2:$N$1823,MATCH($C556,IF([1]Sheet1!$A$2:$A$1823=$A556,[1]Sheet1!$C$2:$C$1823),0))</f>
        <v>14814000</v>
      </c>
      <c r="F556" s="2">
        <f t="array" ref="F556">INDEX([1]Sheet1!$O$2:$O$1823,MATCH($C556,IF([1]Sheet1!$A$2:$A$1823=$A556,[1]Sheet1!$C$2:$C$1823),0))</f>
        <v>5124000</v>
      </c>
      <c r="G556" s="10">
        <f t="shared" si="9"/>
        <v>458323984</v>
      </c>
    </row>
    <row r="557" spans="1:7" x14ac:dyDescent="0.25">
      <c r="A557" t="s">
        <v>74</v>
      </c>
      <c r="B557" t="s">
        <v>75</v>
      </c>
      <c r="C557">
        <v>1986</v>
      </c>
      <c r="D557" s="2">
        <f t="array" ref="D557">INDEX([1]Sheet1!$M$2:$M$1823,MATCH($C557,IF([1]Sheet1!$A$2:$A$1823=$A557,[1]Sheet1!$C$2:$C$1823),0))</f>
        <v>6719787008</v>
      </c>
      <c r="E557" s="2">
        <f t="array" ref="E557">INDEX([1]Sheet1!$N$2:$N$1823,MATCH($C557,IF([1]Sheet1!$A$2:$A$1823=$A557,[1]Sheet1!$C$2:$C$1823),0))</f>
        <v>123068000</v>
      </c>
      <c r="F557" s="2">
        <f t="array" ref="F557">INDEX([1]Sheet1!$O$2:$O$1823,MATCH($C557,IF([1]Sheet1!$A$2:$A$1823=$A557,[1]Sheet1!$C$2:$C$1823),0))</f>
        <v>124740000</v>
      </c>
      <c r="G557" s="10">
        <f t="shared" si="9"/>
        <v>6967595008</v>
      </c>
    </row>
    <row r="558" spans="1:7" x14ac:dyDescent="0.25">
      <c r="A558" t="s">
        <v>76</v>
      </c>
      <c r="B558" t="s">
        <v>77</v>
      </c>
      <c r="C558">
        <v>1986</v>
      </c>
      <c r="D558" s="2">
        <f t="array" ref="D558">INDEX([1]Sheet1!$M$2:$M$1823,MATCH($C558,IF([1]Sheet1!$A$2:$A$1823=$A558,[1]Sheet1!$C$2:$C$1823),0))</f>
        <v>2096113024</v>
      </c>
      <c r="E558" s="2">
        <f t="array" ref="E558">INDEX([1]Sheet1!$N$2:$N$1823,MATCH($C558,IF([1]Sheet1!$A$2:$A$1823=$A558,[1]Sheet1!$C$2:$C$1823),0))</f>
        <v>88225000</v>
      </c>
      <c r="F558" s="2">
        <f t="array" ref="F558">INDEX([1]Sheet1!$O$2:$O$1823,MATCH($C558,IF([1]Sheet1!$A$2:$A$1823=$A558,[1]Sheet1!$C$2:$C$1823),0))</f>
        <v>32586000</v>
      </c>
      <c r="G558" s="10">
        <f t="shared" si="9"/>
        <v>2216924024</v>
      </c>
    </row>
    <row r="559" spans="1:7" x14ac:dyDescent="0.25">
      <c r="A559" t="s">
        <v>78</v>
      </c>
      <c r="B559" t="s">
        <v>79</v>
      </c>
      <c r="C559">
        <v>1986</v>
      </c>
      <c r="D559" s="2">
        <f t="array" ref="D559">INDEX([1]Sheet1!$M$2:$M$1823,MATCH($C559,IF([1]Sheet1!$A$2:$A$1823=$A559,[1]Sheet1!$C$2:$C$1823),0))</f>
        <v>1854808960</v>
      </c>
      <c r="E559" s="2">
        <f t="array" ref="E559">INDEX([1]Sheet1!$N$2:$N$1823,MATCH($C559,IF([1]Sheet1!$A$2:$A$1823=$A559,[1]Sheet1!$C$2:$C$1823),0))</f>
        <v>38487000</v>
      </c>
      <c r="F559" s="2">
        <f t="array" ref="F559">INDEX([1]Sheet1!$O$2:$O$1823,MATCH($C559,IF([1]Sheet1!$A$2:$A$1823=$A559,[1]Sheet1!$C$2:$C$1823),0))</f>
        <v>39534000</v>
      </c>
      <c r="G559" s="10">
        <f t="shared" si="9"/>
        <v>1932829960</v>
      </c>
    </row>
    <row r="560" spans="1:7" x14ac:dyDescent="0.25">
      <c r="A560" t="s">
        <v>80</v>
      </c>
      <c r="B560" t="s">
        <v>81</v>
      </c>
      <c r="C560">
        <v>1986</v>
      </c>
      <c r="D560" s="2">
        <f t="array" ref="D560">INDEX([1]Sheet1!$M$2:$M$1823,MATCH($C560,IF([1]Sheet1!$A$2:$A$1823=$A560,[1]Sheet1!$C$2:$C$1823),0))</f>
        <v>7205421056</v>
      </c>
      <c r="E560" s="2">
        <f t="array" ref="E560">INDEX([1]Sheet1!$N$2:$N$1823,MATCH($C560,IF([1]Sheet1!$A$2:$A$1823=$A560,[1]Sheet1!$C$2:$C$1823),0))</f>
        <v>313016992</v>
      </c>
      <c r="F560" s="2">
        <f t="array" ref="F560">INDEX([1]Sheet1!$O$2:$O$1823,MATCH($C560,IF([1]Sheet1!$A$2:$A$1823=$A560,[1]Sheet1!$C$2:$C$1823),0))</f>
        <v>75858000</v>
      </c>
      <c r="G560" s="10">
        <f t="shared" si="9"/>
        <v>7594296048</v>
      </c>
    </row>
    <row r="561" spans="1:7" x14ac:dyDescent="0.25">
      <c r="A561" t="s">
        <v>82</v>
      </c>
      <c r="B561" t="s">
        <v>83</v>
      </c>
      <c r="C561">
        <v>1986</v>
      </c>
      <c r="D561" s="2">
        <f t="array" ref="D561">INDEX([1]Sheet1!$M$2:$M$1823,MATCH($C561,IF([1]Sheet1!$A$2:$A$1823=$A561,[1]Sheet1!$C$2:$C$1823),0))</f>
        <v>538406976</v>
      </c>
      <c r="E561" s="2">
        <f t="array" ref="E561">INDEX([1]Sheet1!$N$2:$N$1823,MATCH($C561,IF([1]Sheet1!$A$2:$A$1823=$A561,[1]Sheet1!$C$2:$C$1823),0))</f>
        <v>61589000</v>
      </c>
      <c r="F561" s="2">
        <f t="array" ref="F561">INDEX([1]Sheet1!$O$2:$O$1823,MATCH($C561,IF([1]Sheet1!$A$2:$A$1823=$A561,[1]Sheet1!$C$2:$C$1823),0))</f>
        <v>12366000</v>
      </c>
      <c r="G561" s="10">
        <f t="shared" si="9"/>
        <v>612361976</v>
      </c>
    </row>
    <row r="562" spans="1:7" x14ac:dyDescent="0.25">
      <c r="A562" t="s">
        <v>84</v>
      </c>
      <c r="B562" t="s">
        <v>85</v>
      </c>
      <c r="C562">
        <v>1986</v>
      </c>
      <c r="D562" s="2">
        <f t="array" ref="D562">INDEX([1]Sheet1!$M$2:$M$1823,MATCH($C562,IF([1]Sheet1!$A$2:$A$1823=$A562,[1]Sheet1!$C$2:$C$1823),0))</f>
        <v>1840995968</v>
      </c>
      <c r="E562" s="2">
        <f t="array" ref="E562">INDEX([1]Sheet1!$N$2:$N$1823,MATCH($C562,IF([1]Sheet1!$A$2:$A$1823=$A562,[1]Sheet1!$C$2:$C$1823),0))</f>
        <v>143055008</v>
      </c>
      <c r="F562" s="2">
        <f t="array" ref="F562">INDEX([1]Sheet1!$O$2:$O$1823,MATCH($C562,IF([1]Sheet1!$A$2:$A$1823=$A562,[1]Sheet1!$C$2:$C$1823),0))</f>
        <v>27547000</v>
      </c>
      <c r="G562" s="10">
        <f t="shared" si="9"/>
        <v>2011597976</v>
      </c>
    </row>
    <row r="563" spans="1:7" x14ac:dyDescent="0.25">
      <c r="A563" t="s">
        <v>86</v>
      </c>
      <c r="B563" t="s">
        <v>87</v>
      </c>
      <c r="C563">
        <v>1986</v>
      </c>
      <c r="D563" s="2">
        <f t="array" ref="D563">INDEX([1]Sheet1!$M$2:$M$1823,MATCH($C563,IF([1]Sheet1!$A$2:$A$1823=$A563,[1]Sheet1!$C$2:$C$1823),0))</f>
        <v>413968000</v>
      </c>
      <c r="E563" s="2">
        <f t="array" ref="E563">INDEX([1]Sheet1!$N$2:$N$1823,MATCH($C563,IF([1]Sheet1!$A$2:$A$1823=$A563,[1]Sheet1!$C$2:$C$1823),0))</f>
        <v>15966000</v>
      </c>
      <c r="F563" s="2">
        <f t="array" ref="F563">INDEX([1]Sheet1!$O$2:$O$1823,MATCH($C563,IF([1]Sheet1!$A$2:$A$1823=$A563,[1]Sheet1!$C$2:$C$1823),0))</f>
        <v>7678000</v>
      </c>
      <c r="G563" s="10">
        <f t="shared" si="9"/>
        <v>437612000</v>
      </c>
    </row>
    <row r="564" spans="1:7" x14ac:dyDescent="0.25">
      <c r="A564" t="s">
        <v>88</v>
      </c>
      <c r="B564" t="s">
        <v>89</v>
      </c>
      <c r="C564">
        <v>1986</v>
      </c>
      <c r="D564" s="2">
        <f t="array" ref="D564">INDEX([1]Sheet1!$M$2:$M$1823,MATCH($C564,IF([1]Sheet1!$A$2:$A$1823=$A564,[1]Sheet1!$C$2:$C$1823),0))</f>
        <v>1987614976</v>
      </c>
      <c r="E564" s="2">
        <f t="array" ref="E564">INDEX([1]Sheet1!$N$2:$N$1823,MATCH($C564,IF([1]Sheet1!$A$2:$A$1823=$A564,[1]Sheet1!$C$2:$C$1823),0))</f>
        <v>246602000</v>
      </c>
      <c r="F564" s="2">
        <f t="array" ref="F564">INDEX([1]Sheet1!$O$2:$O$1823,MATCH($C564,IF([1]Sheet1!$A$2:$A$1823=$A564,[1]Sheet1!$C$2:$C$1823),0))</f>
        <v>31963000</v>
      </c>
      <c r="G564" s="10">
        <f t="shared" si="9"/>
        <v>2266179976</v>
      </c>
    </row>
    <row r="565" spans="1:7" x14ac:dyDescent="0.25">
      <c r="A565" t="s">
        <v>90</v>
      </c>
      <c r="B565" t="s">
        <v>91</v>
      </c>
      <c r="C565">
        <v>1986</v>
      </c>
      <c r="D565" s="2">
        <f t="array" ref="D565">INDEX([1]Sheet1!$M$2:$M$1823,MATCH($C565,IF([1]Sheet1!$A$2:$A$1823=$A565,[1]Sheet1!$C$2:$C$1823),0))</f>
        <v>11948457984</v>
      </c>
      <c r="E565" s="2">
        <f t="array" ref="E565">INDEX([1]Sheet1!$N$2:$N$1823,MATCH($C565,IF([1]Sheet1!$A$2:$A$1823=$A565,[1]Sheet1!$C$2:$C$1823),0))</f>
        <v>128315000</v>
      </c>
      <c r="F565" s="2">
        <f t="array" ref="F565">INDEX([1]Sheet1!$O$2:$O$1823,MATCH($C565,IF([1]Sheet1!$A$2:$A$1823=$A565,[1]Sheet1!$C$2:$C$1823),0))</f>
        <v>173704000</v>
      </c>
      <c r="G565" s="10">
        <f t="shared" si="9"/>
        <v>12250476984</v>
      </c>
    </row>
    <row r="566" spans="1:7" x14ac:dyDescent="0.25">
      <c r="A566" t="s">
        <v>2</v>
      </c>
      <c r="B566" t="s">
        <v>3</v>
      </c>
      <c r="C566">
        <v>1986</v>
      </c>
      <c r="D566" s="2">
        <f t="array" ref="D566">INDEX([1]Sheet1!$M$2:$M$1823,MATCH($C566,IF([1]Sheet1!$A$2:$A$1823=$A566,[1]Sheet1!$C$2:$C$1823),0))</f>
        <v>151413293056</v>
      </c>
      <c r="E566" s="2">
        <f t="array" ref="E566">INDEX([1]Sheet1!$N$2:$N$1823,MATCH($C566,IF([1]Sheet1!$A$2:$A$1823=$A566,[1]Sheet1!$C$2:$C$1823),0))</f>
        <v>5574949888</v>
      </c>
      <c r="F566" s="2">
        <f t="array" ref="F566">INDEX([1]Sheet1!$O$2:$O$1823,MATCH($C566,IF([1]Sheet1!$A$2:$A$1823=$A566,[1]Sheet1!$C$2:$C$1823),0))</f>
        <v>3122524928</v>
      </c>
      <c r="G566" s="10">
        <f t="shared" ref="G566:G629" si="10">D566+E566+F566</f>
        <v>160110767872</v>
      </c>
    </row>
    <row r="567" spans="1:7" x14ac:dyDescent="0.25">
      <c r="A567" t="s">
        <v>92</v>
      </c>
      <c r="B567" t="s">
        <v>93</v>
      </c>
      <c r="C567">
        <v>1986</v>
      </c>
      <c r="D567" s="2">
        <f t="array" ref="D567">INDEX([1]Sheet1!$M$2:$M$1823,MATCH($C567,IF([1]Sheet1!$A$2:$A$1823=$A567,[1]Sheet1!$C$2:$C$1823),0))</f>
        <v>1203502976</v>
      </c>
      <c r="E567" s="2">
        <f t="array" ref="E567">INDEX([1]Sheet1!$N$2:$N$1823,MATCH($C567,IF([1]Sheet1!$A$2:$A$1823=$A567,[1]Sheet1!$C$2:$C$1823),0))</f>
        <v>52083000</v>
      </c>
      <c r="F567" s="2">
        <f t="array" ref="F567">INDEX([1]Sheet1!$O$2:$O$1823,MATCH($C567,IF([1]Sheet1!$A$2:$A$1823=$A567,[1]Sheet1!$C$2:$C$1823),0))</f>
        <v>23527000</v>
      </c>
      <c r="G567" s="10">
        <f t="shared" si="10"/>
        <v>1279112976</v>
      </c>
    </row>
    <row r="568" spans="1:7" x14ac:dyDescent="0.25">
      <c r="A568" t="s">
        <v>94</v>
      </c>
      <c r="B568" t="s">
        <v>95</v>
      </c>
      <c r="C568">
        <v>1986</v>
      </c>
      <c r="D568" s="2">
        <f t="array" ref="D568">INDEX([1]Sheet1!$M$2:$M$1823,MATCH($C568,IF([1]Sheet1!$A$2:$A$1823=$A568,[1]Sheet1!$C$2:$C$1823),0))</f>
        <v>322560000</v>
      </c>
      <c r="E568" s="2">
        <f t="array" ref="E568">INDEX([1]Sheet1!$N$2:$N$1823,MATCH($C568,IF([1]Sheet1!$A$2:$A$1823=$A568,[1]Sheet1!$C$2:$C$1823),0))</f>
        <v>16175000</v>
      </c>
      <c r="F568" s="2">
        <f t="array" ref="F568">INDEX([1]Sheet1!$O$2:$O$1823,MATCH($C568,IF([1]Sheet1!$A$2:$A$1823=$A568,[1]Sheet1!$C$2:$C$1823),0))</f>
        <v>4826000</v>
      </c>
      <c r="G568" s="10">
        <f t="shared" si="10"/>
        <v>343561000</v>
      </c>
    </row>
    <row r="569" spans="1:7" x14ac:dyDescent="0.25">
      <c r="A569" t="s">
        <v>96</v>
      </c>
      <c r="B569" t="s">
        <v>97</v>
      </c>
      <c r="C569">
        <v>1986</v>
      </c>
      <c r="D569" s="2">
        <f t="array" ref="D569">INDEX([1]Sheet1!$M$2:$M$1823,MATCH($C569,IF([1]Sheet1!$A$2:$A$1823=$A569,[1]Sheet1!$C$2:$C$1823),0))</f>
        <v>3599599104</v>
      </c>
      <c r="E569" s="2">
        <f t="array" ref="E569">INDEX([1]Sheet1!$N$2:$N$1823,MATCH($C569,IF([1]Sheet1!$A$2:$A$1823=$A569,[1]Sheet1!$C$2:$C$1823),0))</f>
        <v>122591000</v>
      </c>
      <c r="F569" s="2">
        <f t="array" ref="F569">INDEX([1]Sheet1!$O$2:$O$1823,MATCH($C569,IF([1]Sheet1!$A$2:$A$1823=$A569,[1]Sheet1!$C$2:$C$1823),0))</f>
        <v>105251000</v>
      </c>
      <c r="G569" s="10">
        <f t="shared" si="10"/>
        <v>3827441104</v>
      </c>
    </row>
    <row r="570" spans="1:7" x14ac:dyDescent="0.25">
      <c r="A570" t="s">
        <v>98</v>
      </c>
      <c r="B570" t="s">
        <v>99</v>
      </c>
      <c r="C570">
        <v>1986</v>
      </c>
      <c r="D570" s="2">
        <f t="array" ref="D570">INDEX([1]Sheet1!$M$2:$M$1823,MATCH($C570,IF([1]Sheet1!$A$2:$A$1823=$A570,[1]Sheet1!$C$2:$C$1823),0))</f>
        <v>2879526912</v>
      </c>
      <c r="E570" s="2">
        <f t="array" ref="E570">INDEX([1]Sheet1!$N$2:$N$1823,MATCH($C570,IF([1]Sheet1!$A$2:$A$1823=$A570,[1]Sheet1!$C$2:$C$1823),0))</f>
        <v>83970000</v>
      </c>
      <c r="F570" s="2">
        <f t="array" ref="F570">INDEX([1]Sheet1!$O$2:$O$1823,MATCH($C570,IF([1]Sheet1!$A$2:$A$1823=$A570,[1]Sheet1!$C$2:$C$1823),0))</f>
        <v>95741000</v>
      </c>
      <c r="G570" s="10">
        <f t="shared" si="10"/>
        <v>3059237912</v>
      </c>
    </row>
    <row r="571" spans="1:7" x14ac:dyDescent="0.25">
      <c r="A571" t="s">
        <v>100</v>
      </c>
      <c r="B571" t="s">
        <v>101</v>
      </c>
      <c r="C571">
        <v>1986</v>
      </c>
      <c r="D571" s="2">
        <f t="array" ref="D571">INDEX([1]Sheet1!$M$2:$M$1823,MATCH($C571,IF([1]Sheet1!$A$2:$A$1823=$A571,[1]Sheet1!$C$2:$C$1823),0))</f>
        <v>1180503040</v>
      </c>
      <c r="E571" s="2">
        <f t="array" ref="E571">INDEX([1]Sheet1!$N$2:$N$1823,MATCH($C571,IF([1]Sheet1!$A$2:$A$1823=$A571,[1]Sheet1!$C$2:$C$1823),0))</f>
        <v>70370000</v>
      </c>
      <c r="F571" s="2">
        <f t="array" ref="F571">INDEX([1]Sheet1!$O$2:$O$1823,MATCH($C571,IF([1]Sheet1!$A$2:$A$1823=$A571,[1]Sheet1!$C$2:$C$1823),0))</f>
        <v>13582000</v>
      </c>
      <c r="G571" s="10">
        <f t="shared" si="10"/>
        <v>1264455040</v>
      </c>
    </row>
    <row r="572" spans="1:7" x14ac:dyDescent="0.25">
      <c r="A572" t="s">
        <v>102</v>
      </c>
      <c r="B572" t="s">
        <v>103</v>
      </c>
      <c r="C572">
        <v>1986</v>
      </c>
      <c r="D572" s="2">
        <f t="array" ref="D572">INDEX([1]Sheet1!$M$2:$M$1823,MATCH($C572,IF([1]Sheet1!$A$2:$A$1823=$A572,[1]Sheet1!$C$2:$C$1823),0))</f>
        <v>3137700096</v>
      </c>
      <c r="E572" s="2">
        <f t="array" ref="E572">INDEX([1]Sheet1!$N$2:$N$1823,MATCH($C572,IF([1]Sheet1!$A$2:$A$1823=$A572,[1]Sheet1!$C$2:$C$1823),0))</f>
        <v>98354000</v>
      </c>
      <c r="F572" s="2">
        <f t="array" ref="F572">INDEX([1]Sheet1!$O$2:$O$1823,MATCH($C572,IF([1]Sheet1!$A$2:$A$1823=$A572,[1]Sheet1!$C$2:$C$1823),0))</f>
        <v>71958000</v>
      </c>
      <c r="G572" s="10">
        <f t="shared" si="10"/>
        <v>3308012096</v>
      </c>
    </row>
    <row r="573" spans="1:7" x14ac:dyDescent="0.25">
      <c r="A573" t="s">
        <v>104</v>
      </c>
      <c r="B573" t="s">
        <v>105</v>
      </c>
      <c r="C573">
        <v>1986</v>
      </c>
      <c r="D573" s="2">
        <f t="array" ref="D573">INDEX([1]Sheet1!$M$2:$M$1823,MATCH($C573,IF([1]Sheet1!$A$2:$A$1823=$A573,[1]Sheet1!$C$2:$C$1823),0))</f>
        <v>665872000</v>
      </c>
      <c r="E573" s="2">
        <f t="array" ref="E573">INDEX([1]Sheet1!$N$2:$N$1823,MATCH($C573,IF([1]Sheet1!$A$2:$A$1823=$A573,[1]Sheet1!$C$2:$C$1823),0))</f>
        <v>5304000</v>
      </c>
      <c r="F573" s="2">
        <f t="array" ref="F573">INDEX([1]Sheet1!$O$2:$O$1823,MATCH($C573,IF([1]Sheet1!$A$2:$A$1823=$A573,[1]Sheet1!$C$2:$C$1823),0))</f>
        <v>13554000</v>
      </c>
      <c r="G573" s="10">
        <f t="shared" si="10"/>
        <v>684730000</v>
      </c>
    </row>
    <row r="574" spans="1:7" x14ac:dyDescent="0.25">
      <c r="A574" t="s">
        <v>4</v>
      </c>
      <c r="B574" t="s">
        <v>5</v>
      </c>
      <c r="C574">
        <v>1987</v>
      </c>
      <c r="D574" s="2">
        <f t="array" ref="D574">INDEX([1]Sheet1!$M$2:$M$1823,MATCH($C574,IF([1]Sheet1!$A$2:$A$1823=$A574,[1]Sheet1!$C$2:$C$1823),0))</f>
        <v>1784829952</v>
      </c>
      <c r="E574" s="2">
        <f t="array" ref="E574">INDEX([1]Sheet1!$N$2:$N$1823,MATCH($C574,IF([1]Sheet1!$A$2:$A$1823=$A574,[1]Sheet1!$C$2:$C$1823),0))</f>
        <v>374155008</v>
      </c>
      <c r="F574" s="2">
        <f t="array" ref="F574">INDEX([1]Sheet1!$O$2:$O$1823,MATCH($C574,IF([1]Sheet1!$A$2:$A$1823=$A574,[1]Sheet1!$C$2:$C$1823),0))</f>
        <v>31710000</v>
      </c>
      <c r="G574" s="10">
        <f t="shared" si="10"/>
        <v>2190694960</v>
      </c>
    </row>
    <row r="575" spans="1:7" x14ac:dyDescent="0.25">
      <c r="A575" t="s">
        <v>6</v>
      </c>
      <c r="B575" t="s">
        <v>7</v>
      </c>
      <c r="C575">
        <v>1987</v>
      </c>
      <c r="D575" s="2">
        <f t="array" ref="D575">INDEX([1]Sheet1!$M$2:$M$1823,MATCH($C575,IF([1]Sheet1!$A$2:$A$1823=$A575,[1]Sheet1!$C$2:$C$1823),0))</f>
        <v>1138040064</v>
      </c>
      <c r="E575" s="2">
        <f t="array" ref="E575">INDEX([1]Sheet1!$N$2:$N$1823,MATCH($C575,IF([1]Sheet1!$A$2:$A$1823=$A575,[1]Sheet1!$C$2:$C$1823),0))</f>
        <v>56359000</v>
      </c>
      <c r="F575" s="2">
        <f t="array" ref="F575">INDEX([1]Sheet1!$O$2:$O$1823,MATCH($C575,IF([1]Sheet1!$A$2:$A$1823=$A575,[1]Sheet1!$C$2:$C$1823),0))</f>
        <v>16138000</v>
      </c>
      <c r="G575" s="10">
        <f t="shared" si="10"/>
        <v>1210537064</v>
      </c>
    </row>
    <row r="576" spans="1:7" x14ac:dyDescent="0.25">
      <c r="A576" t="s">
        <v>8</v>
      </c>
      <c r="B576" t="s">
        <v>9</v>
      </c>
      <c r="C576">
        <v>1987</v>
      </c>
      <c r="D576" s="2">
        <f t="array" ref="D576">INDEX([1]Sheet1!$M$2:$M$1823,MATCH($C576,IF([1]Sheet1!$A$2:$A$1823=$A576,[1]Sheet1!$C$2:$C$1823),0))</f>
        <v>2729753088</v>
      </c>
      <c r="E576" s="2">
        <f t="array" ref="E576">INDEX([1]Sheet1!$N$2:$N$1823,MATCH($C576,IF([1]Sheet1!$A$2:$A$1823=$A576,[1]Sheet1!$C$2:$C$1823),0))</f>
        <v>71722000</v>
      </c>
      <c r="F576" s="2">
        <f t="array" ref="F576">INDEX([1]Sheet1!$O$2:$O$1823,MATCH($C576,IF([1]Sheet1!$A$2:$A$1823=$A576,[1]Sheet1!$C$2:$C$1823),0))</f>
        <v>90982000</v>
      </c>
      <c r="G576" s="10">
        <f t="shared" si="10"/>
        <v>2892457088</v>
      </c>
    </row>
    <row r="577" spans="1:7" x14ac:dyDescent="0.25">
      <c r="A577" t="s">
        <v>10</v>
      </c>
      <c r="B577" t="s">
        <v>11</v>
      </c>
      <c r="C577">
        <v>1987</v>
      </c>
      <c r="D577" s="2">
        <f t="array" ref="D577">INDEX([1]Sheet1!$M$2:$M$1823,MATCH($C577,IF([1]Sheet1!$A$2:$A$1823=$A577,[1]Sheet1!$C$2:$C$1823),0))</f>
        <v>1490483968</v>
      </c>
      <c r="E577" s="2">
        <f t="array" ref="E577">INDEX([1]Sheet1!$N$2:$N$1823,MATCH($C577,IF([1]Sheet1!$A$2:$A$1823=$A577,[1]Sheet1!$C$2:$C$1823),0))</f>
        <v>117104000</v>
      </c>
      <c r="F577" s="2">
        <f t="array" ref="F577">INDEX([1]Sheet1!$O$2:$O$1823,MATCH($C577,IF([1]Sheet1!$A$2:$A$1823=$A577,[1]Sheet1!$C$2:$C$1823),0))</f>
        <v>11569000</v>
      </c>
      <c r="G577" s="10">
        <f t="shared" si="10"/>
        <v>1619156968</v>
      </c>
    </row>
    <row r="578" spans="1:7" x14ac:dyDescent="0.25">
      <c r="A578" t="s">
        <v>12</v>
      </c>
      <c r="B578" t="s">
        <v>13</v>
      </c>
      <c r="C578">
        <v>1987</v>
      </c>
      <c r="D578" s="2">
        <f t="array" ref="D578">INDEX([1]Sheet1!$M$2:$M$1823,MATCH($C578,IF([1]Sheet1!$A$2:$A$1823=$A578,[1]Sheet1!$C$2:$C$1823),0))</f>
        <v>18110928896</v>
      </c>
      <c r="E578" s="2">
        <f t="array" ref="E578">INDEX([1]Sheet1!$N$2:$N$1823,MATCH($C578,IF([1]Sheet1!$A$2:$A$1823=$A578,[1]Sheet1!$C$2:$C$1823),0))</f>
        <v>458816992</v>
      </c>
      <c r="F578" s="2">
        <f t="array" ref="F578">INDEX([1]Sheet1!$O$2:$O$1823,MATCH($C578,IF([1]Sheet1!$A$2:$A$1823=$A578,[1]Sheet1!$C$2:$C$1823),0))</f>
        <v>449396992</v>
      </c>
      <c r="G578" s="10">
        <f t="shared" si="10"/>
        <v>19019142880</v>
      </c>
    </row>
    <row r="579" spans="1:7" x14ac:dyDescent="0.25">
      <c r="A579" t="s">
        <v>14</v>
      </c>
      <c r="B579" t="s">
        <v>15</v>
      </c>
      <c r="C579">
        <v>1987</v>
      </c>
      <c r="D579" s="2">
        <f t="array" ref="D579">INDEX([1]Sheet1!$M$2:$M$1823,MATCH($C579,IF([1]Sheet1!$A$2:$A$1823=$A579,[1]Sheet1!$C$2:$C$1823),0))</f>
        <v>2589860096</v>
      </c>
      <c r="E579" s="2">
        <f t="array" ref="E579">INDEX([1]Sheet1!$N$2:$N$1823,MATCH($C579,IF([1]Sheet1!$A$2:$A$1823=$A579,[1]Sheet1!$C$2:$C$1823),0))</f>
        <v>30728000</v>
      </c>
      <c r="F579" s="2">
        <f t="array" ref="F579">INDEX([1]Sheet1!$O$2:$O$1823,MATCH($C579,IF([1]Sheet1!$A$2:$A$1823=$A579,[1]Sheet1!$C$2:$C$1823),0))</f>
        <v>43547000</v>
      </c>
      <c r="G579" s="10">
        <f t="shared" si="10"/>
        <v>2664135096</v>
      </c>
    </row>
    <row r="580" spans="1:7" x14ac:dyDescent="0.25">
      <c r="A580" t="s">
        <v>16</v>
      </c>
      <c r="B580" t="s">
        <v>17</v>
      </c>
      <c r="C580">
        <v>1987</v>
      </c>
      <c r="D580" s="2">
        <f t="array" ref="D580">INDEX([1]Sheet1!$M$2:$M$1823,MATCH($C580,IF([1]Sheet1!$A$2:$A$1823=$A580,[1]Sheet1!$C$2:$C$1823),0))</f>
        <v>2235830016</v>
      </c>
      <c r="E580" s="2">
        <f t="array" ref="E580">INDEX([1]Sheet1!$N$2:$N$1823,MATCH($C580,IF([1]Sheet1!$A$2:$A$1823=$A580,[1]Sheet1!$C$2:$C$1823),0))</f>
        <v>134075000</v>
      </c>
      <c r="F580" s="2">
        <f t="array" ref="F580">INDEX([1]Sheet1!$O$2:$O$1823,MATCH($C580,IF([1]Sheet1!$A$2:$A$1823=$A580,[1]Sheet1!$C$2:$C$1823),0))</f>
        <v>71788000</v>
      </c>
      <c r="G580" s="10">
        <f t="shared" si="10"/>
        <v>2441693016</v>
      </c>
    </row>
    <row r="581" spans="1:7" x14ac:dyDescent="0.25">
      <c r="A581" t="s">
        <v>18</v>
      </c>
      <c r="B581" t="s">
        <v>19</v>
      </c>
      <c r="C581">
        <v>1987</v>
      </c>
      <c r="D581" s="2">
        <f t="array" ref="D581">INDEX([1]Sheet1!$M$2:$M$1823,MATCH($C581,IF([1]Sheet1!$A$2:$A$1823=$A581,[1]Sheet1!$C$2:$C$1823),0))</f>
        <v>430140000</v>
      </c>
      <c r="E581" s="2">
        <f t="array" ref="E581">INDEX([1]Sheet1!$N$2:$N$1823,MATCH($C581,IF([1]Sheet1!$A$2:$A$1823=$A581,[1]Sheet1!$C$2:$C$1823),0))</f>
        <v>45636000</v>
      </c>
      <c r="F581" s="2">
        <f t="array" ref="F581">INDEX([1]Sheet1!$O$2:$O$1823,MATCH($C581,IF([1]Sheet1!$A$2:$A$1823=$A581,[1]Sheet1!$C$2:$C$1823),0))</f>
        <v>6464000</v>
      </c>
      <c r="G581" s="10">
        <f t="shared" si="10"/>
        <v>482240000</v>
      </c>
    </row>
    <row r="582" spans="1:7" x14ac:dyDescent="0.25">
      <c r="A582" t="s">
        <v>20</v>
      </c>
      <c r="B582" t="s">
        <v>21</v>
      </c>
      <c r="C582">
        <v>1987</v>
      </c>
      <c r="D582" s="2">
        <f t="array" ref="D582">INDEX([1]Sheet1!$M$2:$M$1823,MATCH($C582,IF([1]Sheet1!$A$2:$A$1823=$A582,[1]Sheet1!$C$2:$C$1823),0))</f>
        <v>519424992</v>
      </c>
      <c r="E582" s="2">
        <f t="array" ref="E582">INDEX([1]Sheet1!$N$2:$N$1823,MATCH($C582,IF([1]Sheet1!$A$2:$A$1823=$A582,[1]Sheet1!$C$2:$C$1823),0))</f>
        <v>0</v>
      </c>
      <c r="F582" s="2">
        <f t="array" ref="F582">INDEX([1]Sheet1!$O$2:$O$1823,MATCH($C582,IF([1]Sheet1!$A$2:$A$1823=$A582,[1]Sheet1!$C$2:$C$1823),0))</f>
        <v>17361000</v>
      </c>
      <c r="G582" s="10">
        <f t="shared" si="10"/>
        <v>536785992</v>
      </c>
    </row>
    <row r="583" spans="1:7" x14ac:dyDescent="0.25">
      <c r="A583" t="s">
        <v>22</v>
      </c>
      <c r="B583" t="s">
        <v>23</v>
      </c>
      <c r="C583">
        <v>1987</v>
      </c>
      <c r="D583" s="2">
        <f t="array" ref="D583">INDEX([1]Sheet1!$M$2:$M$1823,MATCH($C583,IF([1]Sheet1!$A$2:$A$1823=$A583,[1]Sheet1!$C$2:$C$1823),0))</f>
        <v>7371892224</v>
      </c>
      <c r="E583" s="2">
        <f t="array" ref="E583">INDEX([1]Sheet1!$N$2:$N$1823,MATCH($C583,IF([1]Sheet1!$A$2:$A$1823=$A583,[1]Sheet1!$C$2:$C$1823),0))</f>
        <v>394455008</v>
      </c>
      <c r="F583" s="2">
        <f t="array" ref="F583">INDEX([1]Sheet1!$O$2:$O$1823,MATCH($C583,IF([1]Sheet1!$A$2:$A$1823=$A583,[1]Sheet1!$C$2:$C$1823),0))</f>
        <v>139724992</v>
      </c>
      <c r="G583" s="10">
        <f t="shared" si="10"/>
        <v>7906072224</v>
      </c>
    </row>
    <row r="584" spans="1:7" x14ac:dyDescent="0.25">
      <c r="A584" t="s">
        <v>24</v>
      </c>
      <c r="B584" t="s">
        <v>25</v>
      </c>
      <c r="C584">
        <v>1987</v>
      </c>
      <c r="D584" s="2">
        <f t="array" ref="D584">INDEX([1]Sheet1!$M$2:$M$1823,MATCH($C584,IF([1]Sheet1!$A$2:$A$1823=$A584,[1]Sheet1!$C$2:$C$1823),0))</f>
        <v>4152908032</v>
      </c>
      <c r="E584" s="2">
        <f t="array" ref="E584">INDEX([1]Sheet1!$N$2:$N$1823,MATCH($C584,IF([1]Sheet1!$A$2:$A$1823=$A584,[1]Sheet1!$C$2:$C$1823),0))</f>
        <v>137348992</v>
      </c>
      <c r="F584" s="2">
        <f t="array" ref="F584">INDEX([1]Sheet1!$O$2:$O$1823,MATCH($C584,IF([1]Sheet1!$A$2:$A$1823=$A584,[1]Sheet1!$C$2:$C$1823),0))</f>
        <v>39532000</v>
      </c>
      <c r="G584" s="10">
        <f t="shared" si="10"/>
        <v>4329789024</v>
      </c>
    </row>
    <row r="585" spans="1:7" x14ac:dyDescent="0.25">
      <c r="A585" t="s">
        <v>26</v>
      </c>
      <c r="B585" t="s">
        <v>27</v>
      </c>
      <c r="C585">
        <v>1987</v>
      </c>
      <c r="D585" s="2">
        <f t="array" ref="D585">INDEX([1]Sheet1!$M$2:$M$1823,MATCH($C585,IF([1]Sheet1!$A$2:$A$1823=$A585,[1]Sheet1!$C$2:$C$1823),0))</f>
        <v>572396992</v>
      </c>
      <c r="E585" s="2">
        <f t="array" ref="E585">INDEX([1]Sheet1!$N$2:$N$1823,MATCH($C585,IF([1]Sheet1!$A$2:$A$1823=$A585,[1]Sheet1!$C$2:$C$1823),0))</f>
        <v>12087000</v>
      </c>
      <c r="F585" s="2">
        <f t="array" ref="F585">INDEX([1]Sheet1!$O$2:$O$1823,MATCH($C585,IF([1]Sheet1!$A$2:$A$1823=$A585,[1]Sheet1!$C$2:$C$1823),0))</f>
        <v>16930000</v>
      </c>
      <c r="G585" s="10">
        <f t="shared" si="10"/>
        <v>601413992</v>
      </c>
    </row>
    <row r="586" spans="1:7" x14ac:dyDescent="0.25">
      <c r="A586" t="s">
        <v>28</v>
      </c>
      <c r="B586" t="s">
        <v>29</v>
      </c>
      <c r="C586">
        <v>1987</v>
      </c>
      <c r="D586" s="2">
        <f t="array" ref="D586">INDEX([1]Sheet1!$M$2:$M$1823,MATCH($C586,IF([1]Sheet1!$A$2:$A$1823=$A586,[1]Sheet1!$C$2:$C$1823),0))</f>
        <v>525353984</v>
      </c>
      <c r="E586" s="2">
        <f t="array" ref="E586">INDEX([1]Sheet1!$N$2:$N$1823,MATCH($C586,IF([1]Sheet1!$A$2:$A$1823=$A586,[1]Sheet1!$C$2:$C$1823),0))</f>
        <v>29013000</v>
      </c>
      <c r="F586" s="2">
        <f t="array" ref="F586">INDEX([1]Sheet1!$O$2:$O$1823,MATCH($C586,IF([1]Sheet1!$A$2:$A$1823=$A586,[1]Sheet1!$C$2:$C$1823),0))</f>
        <v>10546000</v>
      </c>
      <c r="G586" s="10">
        <f t="shared" si="10"/>
        <v>564912984</v>
      </c>
    </row>
    <row r="587" spans="1:7" x14ac:dyDescent="0.25">
      <c r="A587" t="s">
        <v>30</v>
      </c>
      <c r="B587" t="s">
        <v>31</v>
      </c>
      <c r="C587">
        <v>1987</v>
      </c>
      <c r="D587" s="2">
        <f t="array" ref="D587">INDEX([1]Sheet1!$M$2:$M$1823,MATCH($C587,IF([1]Sheet1!$A$2:$A$1823=$A587,[1]Sheet1!$C$2:$C$1823),0))</f>
        <v>7023440896</v>
      </c>
      <c r="E587" s="2">
        <f t="array" ref="E587">INDEX([1]Sheet1!$N$2:$N$1823,MATCH($C587,IF([1]Sheet1!$A$2:$A$1823=$A587,[1]Sheet1!$C$2:$C$1823),0))</f>
        <v>275988992</v>
      </c>
      <c r="F587" s="2">
        <f t="array" ref="F587">INDEX([1]Sheet1!$O$2:$O$1823,MATCH($C587,IF([1]Sheet1!$A$2:$A$1823=$A587,[1]Sheet1!$C$2:$C$1823),0))</f>
        <v>218708992</v>
      </c>
      <c r="G587" s="10">
        <f t="shared" si="10"/>
        <v>7518138880</v>
      </c>
    </row>
    <row r="588" spans="1:7" x14ac:dyDescent="0.25">
      <c r="A588" t="s">
        <v>32</v>
      </c>
      <c r="B588" t="s">
        <v>33</v>
      </c>
      <c r="C588">
        <v>1987</v>
      </c>
      <c r="D588" s="2">
        <f t="array" ref="D588">INDEX([1]Sheet1!$M$2:$M$1823,MATCH($C588,IF([1]Sheet1!$A$2:$A$1823=$A588,[1]Sheet1!$C$2:$C$1823),0))</f>
        <v>3393169920</v>
      </c>
      <c r="E588" s="2">
        <f t="array" ref="E588">INDEX([1]Sheet1!$N$2:$N$1823,MATCH($C588,IF([1]Sheet1!$A$2:$A$1823=$A588,[1]Sheet1!$C$2:$C$1823),0))</f>
        <v>157094000</v>
      </c>
      <c r="F588" s="2">
        <f t="array" ref="F588">INDEX([1]Sheet1!$O$2:$O$1823,MATCH($C588,IF([1]Sheet1!$A$2:$A$1823=$A588,[1]Sheet1!$C$2:$C$1823),0))</f>
        <v>104182000</v>
      </c>
      <c r="G588" s="10">
        <f t="shared" si="10"/>
        <v>3654445920</v>
      </c>
    </row>
    <row r="589" spans="1:7" x14ac:dyDescent="0.25">
      <c r="A589" t="s">
        <v>34</v>
      </c>
      <c r="B589" t="s">
        <v>35</v>
      </c>
      <c r="C589">
        <v>1987</v>
      </c>
      <c r="D589" s="2">
        <f t="array" ref="D589">INDEX([1]Sheet1!$M$2:$M$1823,MATCH($C589,IF([1]Sheet1!$A$2:$A$1823=$A589,[1]Sheet1!$C$2:$C$1823),0))</f>
        <v>1694920960</v>
      </c>
      <c r="E589" s="2">
        <f t="array" ref="E589">INDEX([1]Sheet1!$N$2:$N$1823,MATCH($C589,IF([1]Sheet1!$A$2:$A$1823=$A589,[1]Sheet1!$C$2:$C$1823),0))</f>
        <v>44475000</v>
      </c>
      <c r="F589" s="2">
        <f t="array" ref="F589">INDEX([1]Sheet1!$O$2:$O$1823,MATCH($C589,IF([1]Sheet1!$A$2:$A$1823=$A589,[1]Sheet1!$C$2:$C$1823),0))</f>
        <v>40692000</v>
      </c>
      <c r="G589" s="10">
        <f t="shared" si="10"/>
        <v>1780087960</v>
      </c>
    </row>
    <row r="590" spans="1:7" x14ac:dyDescent="0.25">
      <c r="A590" t="s">
        <v>36</v>
      </c>
      <c r="B590" t="s">
        <v>37</v>
      </c>
      <c r="C590">
        <v>1987</v>
      </c>
      <c r="D590" s="2">
        <f t="array" ref="D590">INDEX([1]Sheet1!$M$2:$M$1823,MATCH($C590,IF([1]Sheet1!$A$2:$A$1823=$A590,[1]Sheet1!$C$2:$C$1823),0))</f>
        <v>1623783040</v>
      </c>
      <c r="E590" s="2">
        <f t="array" ref="E590">INDEX([1]Sheet1!$N$2:$N$1823,MATCH($C590,IF([1]Sheet1!$A$2:$A$1823=$A590,[1]Sheet1!$C$2:$C$1823),0))</f>
        <v>23270000</v>
      </c>
      <c r="F590" s="2">
        <f t="array" ref="F590">INDEX([1]Sheet1!$O$2:$O$1823,MATCH($C590,IF([1]Sheet1!$A$2:$A$1823=$A590,[1]Sheet1!$C$2:$C$1823),0))</f>
        <v>26320000</v>
      </c>
      <c r="G590" s="10">
        <f t="shared" si="10"/>
        <v>1673373040</v>
      </c>
    </row>
    <row r="591" spans="1:7" x14ac:dyDescent="0.25">
      <c r="A591" t="s">
        <v>38</v>
      </c>
      <c r="B591" t="s">
        <v>39</v>
      </c>
      <c r="C591">
        <v>1987</v>
      </c>
      <c r="D591" s="2">
        <f t="array" ref="D591">INDEX([1]Sheet1!$M$2:$M$1823,MATCH($C591,IF([1]Sheet1!$A$2:$A$1823=$A591,[1]Sheet1!$C$2:$C$1823),0))</f>
        <v>1692339968</v>
      </c>
      <c r="E591" s="2">
        <f t="array" ref="E591">INDEX([1]Sheet1!$N$2:$N$1823,MATCH($C591,IF([1]Sheet1!$A$2:$A$1823=$A591,[1]Sheet1!$C$2:$C$1823),0))</f>
        <v>157754000</v>
      </c>
      <c r="F591" s="2">
        <f t="array" ref="F591">INDEX([1]Sheet1!$O$2:$O$1823,MATCH($C591,IF([1]Sheet1!$A$2:$A$1823=$A591,[1]Sheet1!$C$2:$C$1823),0))</f>
        <v>28512000</v>
      </c>
      <c r="G591" s="10">
        <f t="shared" si="10"/>
        <v>1878605968</v>
      </c>
    </row>
    <row r="592" spans="1:7" x14ac:dyDescent="0.25">
      <c r="A592" t="s">
        <v>40</v>
      </c>
      <c r="B592" t="s">
        <v>41</v>
      </c>
      <c r="C592">
        <v>1987</v>
      </c>
      <c r="D592" s="2">
        <f t="array" ref="D592">INDEX([1]Sheet1!$M$2:$M$1823,MATCH($C592,IF([1]Sheet1!$A$2:$A$1823=$A592,[1]Sheet1!$C$2:$C$1823),0))</f>
        <v>2441955072</v>
      </c>
      <c r="E592" s="2">
        <f t="array" ref="E592">INDEX([1]Sheet1!$N$2:$N$1823,MATCH($C592,IF([1]Sheet1!$A$2:$A$1823=$A592,[1]Sheet1!$C$2:$C$1823),0))</f>
        <v>154155008</v>
      </c>
      <c r="F592" s="2">
        <f t="array" ref="F592">INDEX([1]Sheet1!$O$2:$O$1823,MATCH($C592,IF([1]Sheet1!$A$2:$A$1823=$A592,[1]Sheet1!$C$2:$C$1823),0))</f>
        <v>45388000</v>
      </c>
      <c r="G592" s="10">
        <f t="shared" si="10"/>
        <v>2641498080</v>
      </c>
    </row>
    <row r="593" spans="1:7" x14ac:dyDescent="0.25">
      <c r="A593" t="s">
        <v>42</v>
      </c>
      <c r="B593" t="s">
        <v>43</v>
      </c>
      <c r="C593">
        <v>1987</v>
      </c>
      <c r="D593" s="2">
        <f t="array" ref="D593">INDEX([1]Sheet1!$M$2:$M$1823,MATCH($C593,IF([1]Sheet1!$A$2:$A$1823=$A593,[1]Sheet1!$C$2:$C$1823),0))</f>
        <v>768510976</v>
      </c>
      <c r="E593" s="2">
        <f t="array" ref="E593">INDEX([1]Sheet1!$N$2:$N$1823,MATCH($C593,IF([1]Sheet1!$A$2:$A$1823=$A593,[1]Sheet1!$C$2:$C$1823),0))</f>
        <v>39748000</v>
      </c>
      <c r="F593" s="2">
        <f t="array" ref="F593">INDEX([1]Sheet1!$O$2:$O$1823,MATCH($C593,IF([1]Sheet1!$A$2:$A$1823=$A593,[1]Sheet1!$C$2:$C$1823),0))</f>
        <v>10525000</v>
      </c>
      <c r="G593" s="10">
        <f t="shared" si="10"/>
        <v>818783976</v>
      </c>
    </row>
    <row r="594" spans="1:7" x14ac:dyDescent="0.25">
      <c r="A594" t="s">
        <v>44</v>
      </c>
      <c r="B594" t="s">
        <v>45</v>
      </c>
      <c r="C594">
        <v>1987</v>
      </c>
      <c r="D594" s="2">
        <f t="array" ref="D594">INDEX([1]Sheet1!$M$2:$M$1823,MATCH($C594,IF([1]Sheet1!$A$2:$A$1823=$A594,[1]Sheet1!$C$2:$C$1823),0))</f>
        <v>2976292096</v>
      </c>
      <c r="E594" s="2">
        <f t="array" ref="E594">INDEX([1]Sheet1!$N$2:$N$1823,MATCH($C594,IF([1]Sheet1!$A$2:$A$1823=$A594,[1]Sheet1!$C$2:$C$1823),0))</f>
        <v>126409000</v>
      </c>
      <c r="F594" s="2">
        <f t="array" ref="F594">INDEX([1]Sheet1!$O$2:$O$1823,MATCH($C594,IF([1]Sheet1!$A$2:$A$1823=$A594,[1]Sheet1!$C$2:$C$1823),0))</f>
        <v>94171000</v>
      </c>
      <c r="G594" s="10">
        <f t="shared" si="10"/>
        <v>3196872096</v>
      </c>
    </row>
    <row r="595" spans="1:7" x14ac:dyDescent="0.25">
      <c r="A595" t="s">
        <v>46</v>
      </c>
      <c r="B595" t="s">
        <v>47</v>
      </c>
      <c r="C595">
        <v>1987</v>
      </c>
      <c r="D595" s="2">
        <f t="array" ref="D595">INDEX([1]Sheet1!$M$2:$M$1823,MATCH($C595,IF([1]Sheet1!$A$2:$A$1823=$A595,[1]Sheet1!$C$2:$C$1823),0))</f>
        <v>3784761088</v>
      </c>
      <c r="E595" s="2">
        <f t="array" ref="E595">INDEX([1]Sheet1!$N$2:$N$1823,MATCH($C595,IF([1]Sheet1!$A$2:$A$1823=$A595,[1]Sheet1!$C$2:$C$1823),0))</f>
        <v>141018000</v>
      </c>
      <c r="F595" s="2">
        <f t="array" ref="F595">INDEX([1]Sheet1!$O$2:$O$1823,MATCH($C595,IF([1]Sheet1!$A$2:$A$1823=$A595,[1]Sheet1!$C$2:$C$1823),0))</f>
        <v>118716000</v>
      </c>
      <c r="G595" s="10">
        <f t="shared" si="10"/>
        <v>4044495088</v>
      </c>
    </row>
    <row r="596" spans="1:7" x14ac:dyDescent="0.25">
      <c r="A596" t="s">
        <v>48</v>
      </c>
      <c r="B596" t="s">
        <v>49</v>
      </c>
      <c r="C596">
        <v>1987</v>
      </c>
      <c r="D596" s="2">
        <f t="array" ref="D596">INDEX([1]Sheet1!$M$2:$M$1823,MATCH($C596,IF([1]Sheet1!$A$2:$A$1823=$A596,[1]Sheet1!$C$2:$C$1823),0))</f>
        <v>6868193792</v>
      </c>
      <c r="E596" s="2">
        <f t="array" ref="E596">INDEX([1]Sheet1!$N$2:$N$1823,MATCH($C596,IF([1]Sheet1!$A$2:$A$1823=$A596,[1]Sheet1!$C$2:$C$1823),0))</f>
        <v>105819000</v>
      </c>
      <c r="F596" s="2">
        <f t="array" ref="F596">INDEX([1]Sheet1!$O$2:$O$1823,MATCH($C596,IF([1]Sheet1!$A$2:$A$1823=$A596,[1]Sheet1!$C$2:$C$1823),0))</f>
        <v>114687000</v>
      </c>
      <c r="G596" s="10">
        <f t="shared" si="10"/>
        <v>7088699792</v>
      </c>
    </row>
    <row r="597" spans="1:7" x14ac:dyDescent="0.25">
      <c r="A597" t="s">
        <v>50</v>
      </c>
      <c r="B597" t="s">
        <v>51</v>
      </c>
      <c r="C597">
        <v>1987</v>
      </c>
      <c r="D597" s="2">
        <f t="array" ref="D597">INDEX([1]Sheet1!$M$2:$M$1823,MATCH($C597,IF([1]Sheet1!$A$2:$A$1823=$A597,[1]Sheet1!$C$2:$C$1823),0))</f>
        <v>3314513920</v>
      </c>
      <c r="E597" s="2">
        <f t="array" ref="E597">INDEX([1]Sheet1!$N$2:$N$1823,MATCH($C597,IF([1]Sheet1!$A$2:$A$1823=$A597,[1]Sheet1!$C$2:$C$1823),0))</f>
        <v>87212000</v>
      </c>
      <c r="F597" s="2">
        <f t="array" ref="F597">INDEX([1]Sheet1!$O$2:$O$1823,MATCH($C597,IF([1]Sheet1!$A$2:$A$1823=$A597,[1]Sheet1!$C$2:$C$1823),0))</f>
        <v>70155000</v>
      </c>
      <c r="G597" s="10">
        <f t="shared" si="10"/>
        <v>3471880920</v>
      </c>
    </row>
    <row r="598" spans="1:7" x14ac:dyDescent="0.25">
      <c r="A598" t="s">
        <v>52</v>
      </c>
      <c r="B598" t="s">
        <v>53</v>
      </c>
      <c r="C598">
        <v>1987</v>
      </c>
      <c r="D598" s="2">
        <f t="array" ref="D598">INDEX([1]Sheet1!$M$2:$M$1823,MATCH($C598,IF([1]Sheet1!$A$2:$A$1823=$A598,[1]Sheet1!$C$2:$C$1823),0))</f>
        <v>1303847040</v>
      </c>
      <c r="E598" s="2">
        <f t="array" ref="E598">INDEX([1]Sheet1!$N$2:$N$1823,MATCH($C598,IF([1]Sheet1!$A$2:$A$1823=$A598,[1]Sheet1!$C$2:$C$1823),0))</f>
        <v>60249000</v>
      </c>
      <c r="F598" s="2">
        <f t="array" ref="F598">INDEX([1]Sheet1!$O$2:$O$1823,MATCH($C598,IF([1]Sheet1!$A$2:$A$1823=$A598,[1]Sheet1!$C$2:$C$1823),0))</f>
        <v>17843000</v>
      </c>
      <c r="G598" s="10">
        <f t="shared" si="10"/>
        <v>1381939040</v>
      </c>
    </row>
    <row r="599" spans="1:7" x14ac:dyDescent="0.25">
      <c r="A599" t="s">
        <v>54</v>
      </c>
      <c r="B599" t="s">
        <v>55</v>
      </c>
      <c r="C599">
        <v>1987</v>
      </c>
      <c r="D599" s="2">
        <f t="array" ref="D599">INDEX([1]Sheet1!$M$2:$M$1823,MATCH($C599,IF([1]Sheet1!$A$2:$A$1823=$A599,[1]Sheet1!$C$2:$C$1823),0))</f>
        <v>2892646912</v>
      </c>
      <c r="E599" s="2">
        <f t="array" ref="E599">INDEX([1]Sheet1!$N$2:$N$1823,MATCH($C599,IF([1]Sheet1!$A$2:$A$1823=$A599,[1]Sheet1!$C$2:$C$1823),0))</f>
        <v>87005000</v>
      </c>
      <c r="F599" s="2">
        <f t="array" ref="F599">INDEX([1]Sheet1!$O$2:$O$1823,MATCH($C599,IF([1]Sheet1!$A$2:$A$1823=$A599,[1]Sheet1!$C$2:$C$1823),0))</f>
        <v>62615000</v>
      </c>
      <c r="G599" s="10">
        <f t="shared" si="10"/>
        <v>3042266912</v>
      </c>
    </row>
    <row r="600" spans="1:7" x14ac:dyDescent="0.25">
      <c r="A600" t="s">
        <v>56</v>
      </c>
      <c r="B600" t="s">
        <v>57</v>
      </c>
      <c r="C600">
        <v>1987</v>
      </c>
      <c r="D600" s="2">
        <f t="array" ref="D600">INDEX([1]Sheet1!$M$2:$M$1823,MATCH($C600,IF([1]Sheet1!$A$2:$A$1823=$A600,[1]Sheet1!$C$2:$C$1823),0))</f>
        <v>652787968</v>
      </c>
      <c r="E600" s="2">
        <f t="array" ref="E600">INDEX([1]Sheet1!$N$2:$N$1823,MATCH($C600,IF([1]Sheet1!$A$2:$A$1823=$A600,[1]Sheet1!$C$2:$C$1823),0))</f>
        <v>36575000</v>
      </c>
      <c r="F600" s="2">
        <f t="array" ref="F600">INDEX([1]Sheet1!$O$2:$O$1823,MATCH($C600,IF([1]Sheet1!$A$2:$A$1823=$A600,[1]Sheet1!$C$2:$C$1823),0))</f>
        <v>8049000</v>
      </c>
      <c r="G600" s="10">
        <f t="shared" si="10"/>
        <v>697411968</v>
      </c>
    </row>
    <row r="601" spans="1:7" x14ac:dyDescent="0.25">
      <c r="A601" t="s">
        <v>58</v>
      </c>
      <c r="B601" t="s">
        <v>59</v>
      </c>
      <c r="C601">
        <v>1987</v>
      </c>
      <c r="D601" s="2">
        <f t="array" ref="D601">INDEX([1]Sheet1!$M$2:$M$1823,MATCH($C601,IF([1]Sheet1!$A$2:$A$1823=$A601,[1]Sheet1!$C$2:$C$1823),0))</f>
        <v>1046403008</v>
      </c>
      <c r="E601" s="2">
        <f t="array" ref="E601">INDEX([1]Sheet1!$N$2:$N$1823,MATCH($C601,IF([1]Sheet1!$A$2:$A$1823=$A601,[1]Sheet1!$C$2:$C$1823),0))</f>
        <v>36089000</v>
      </c>
      <c r="F601" s="2">
        <f t="array" ref="F601">INDEX([1]Sheet1!$O$2:$O$1823,MATCH($C601,IF([1]Sheet1!$A$2:$A$1823=$A601,[1]Sheet1!$C$2:$C$1823),0))</f>
        <v>17606000</v>
      </c>
      <c r="G601" s="10">
        <f t="shared" si="10"/>
        <v>1100098008</v>
      </c>
    </row>
    <row r="602" spans="1:7" x14ac:dyDescent="0.25">
      <c r="A602" t="s">
        <v>60</v>
      </c>
      <c r="B602" t="s">
        <v>61</v>
      </c>
      <c r="C602">
        <v>1987</v>
      </c>
      <c r="D602" s="2">
        <f t="array" ref="D602">INDEX([1]Sheet1!$M$2:$M$1823,MATCH($C602,IF([1]Sheet1!$A$2:$A$1823=$A602,[1]Sheet1!$C$2:$C$1823),0))</f>
        <v>619881024</v>
      </c>
      <c r="E602" s="2">
        <f t="array" ref="E602">INDEX([1]Sheet1!$N$2:$N$1823,MATCH($C602,IF([1]Sheet1!$A$2:$A$1823=$A602,[1]Sheet1!$C$2:$C$1823),0))</f>
        <v>16783000</v>
      </c>
      <c r="F602" s="2">
        <f t="array" ref="F602">INDEX([1]Sheet1!$O$2:$O$1823,MATCH($C602,IF([1]Sheet1!$A$2:$A$1823=$A602,[1]Sheet1!$C$2:$C$1823),0))</f>
        <v>22891000</v>
      </c>
      <c r="G602" s="10">
        <f t="shared" si="10"/>
        <v>659555024</v>
      </c>
    </row>
    <row r="603" spans="1:7" x14ac:dyDescent="0.25">
      <c r="A603" t="s">
        <v>62</v>
      </c>
      <c r="B603" t="s">
        <v>63</v>
      </c>
      <c r="C603">
        <v>1987</v>
      </c>
      <c r="D603" s="2">
        <f t="array" ref="D603">INDEX([1]Sheet1!$M$2:$M$1823,MATCH($C603,IF([1]Sheet1!$A$2:$A$1823=$A603,[1]Sheet1!$C$2:$C$1823),0))</f>
        <v>685171968</v>
      </c>
      <c r="E603" s="2">
        <f t="array" ref="E603">INDEX([1]Sheet1!$N$2:$N$1823,MATCH($C603,IF([1]Sheet1!$A$2:$A$1823=$A603,[1]Sheet1!$C$2:$C$1823),0))</f>
        <v>18109000</v>
      </c>
      <c r="F603" s="2">
        <f t="array" ref="F603">INDEX([1]Sheet1!$O$2:$O$1823,MATCH($C603,IF([1]Sheet1!$A$2:$A$1823=$A603,[1]Sheet1!$C$2:$C$1823),0))</f>
        <v>16612000</v>
      </c>
      <c r="G603" s="10">
        <f t="shared" si="10"/>
        <v>719892968</v>
      </c>
    </row>
    <row r="604" spans="1:7" x14ac:dyDescent="0.25">
      <c r="A604" t="s">
        <v>64</v>
      </c>
      <c r="B604" t="s">
        <v>65</v>
      </c>
      <c r="C604">
        <v>1987</v>
      </c>
      <c r="D604" s="2">
        <f t="array" ref="D604">INDEX([1]Sheet1!$M$2:$M$1823,MATCH($C604,IF([1]Sheet1!$A$2:$A$1823=$A604,[1]Sheet1!$C$2:$C$1823),0))</f>
        <v>5975558144</v>
      </c>
      <c r="E604" s="2">
        <f t="array" ref="E604">INDEX([1]Sheet1!$N$2:$N$1823,MATCH($C604,IF([1]Sheet1!$A$2:$A$1823=$A604,[1]Sheet1!$C$2:$C$1823),0))</f>
        <v>108733000</v>
      </c>
      <c r="F604" s="2">
        <f t="array" ref="F604">INDEX([1]Sheet1!$O$2:$O$1823,MATCH($C604,IF([1]Sheet1!$A$2:$A$1823=$A604,[1]Sheet1!$C$2:$C$1823),0))</f>
        <v>132399000</v>
      </c>
      <c r="G604" s="10">
        <f t="shared" si="10"/>
        <v>6216690144</v>
      </c>
    </row>
    <row r="605" spans="1:7" x14ac:dyDescent="0.25">
      <c r="A605" t="s">
        <v>66</v>
      </c>
      <c r="B605" t="s">
        <v>67</v>
      </c>
      <c r="C605">
        <v>1987</v>
      </c>
      <c r="D605" s="2">
        <f t="array" ref="D605">INDEX([1]Sheet1!$M$2:$M$1823,MATCH($C605,IF([1]Sheet1!$A$2:$A$1823=$A605,[1]Sheet1!$C$2:$C$1823),0))</f>
        <v>1135577984</v>
      </c>
      <c r="E605" s="2">
        <f t="array" ref="E605">INDEX([1]Sheet1!$N$2:$N$1823,MATCH($C605,IF([1]Sheet1!$A$2:$A$1823=$A605,[1]Sheet1!$C$2:$C$1823),0))</f>
        <v>34807000</v>
      </c>
      <c r="F605" s="2">
        <f t="array" ref="F605">INDEX([1]Sheet1!$O$2:$O$1823,MATCH($C605,IF([1]Sheet1!$A$2:$A$1823=$A605,[1]Sheet1!$C$2:$C$1823),0))</f>
        <v>22550000</v>
      </c>
      <c r="G605" s="10">
        <f t="shared" si="10"/>
        <v>1192934984</v>
      </c>
    </row>
    <row r="606" spans="1:7" x14ac:dyDescent="0.25">
      <c r="A606" t="s">
        <v>68</v>
      </c>
      <c r="B606" t="s">
        <v>69</v>
      </c>
      <c r="C606">
        <v>1987</v>
      </c>
      <c r="D606" s="2">
        <f t="array" ref="D606">INDEX([1]Sheet1!$M$2:$M$1823,MATCH($C606,IF([1]Sheet1!$A$2:$A$1823=$A606,[1]Sheet1!$C$2:$C$1823),0))</f>
        <v>15885572096</v>
      </c>
      <c r="E606" s="2">
        <f t="array" ref="E606">INDEX([1]Sheet1!$N$2:$N$1823,MATCH($C606,IF([1]Sheet1!$A$2:$A$1823=$A606,[1]Sheet1!$C$2:$C$1823),0))</f>
        <v>345641984</v>
      </c>
      <c r="F606" s="2">
        <f t="array" ref="F606">INDEX([1]Sheet1!$O$2:$O$1823,MATCH($C606,IF([1]Sheet1!$A$2:$A$1823=$A606,[1]Sheet1!$C$2:$C$1823),0))</f>
        <v>436616000</v>
      </c>
      <c r="G606" s="10">
        <f t="shared" si="10"/>
        <v>16667830080</v>
      </c>
    </row>
    <row r="607" spans="1:7" x14ac:dyDescent="0.25">
      <c r="A607" t="s">
        <v>70</v>
      </c>
      <c r="B607" t="s">
        <v>71</v>
      </c>
      <c r="C607">
        <v>1987</v>
      </c>
      <c r="D607" s="2">
        <f t="array" ref="D607">INDEX([1]Sheet1!$M$2:$M$1823,MATCH($C607,IF([1]Sheet1!$A$2:$A$1823=$A607,[1]Sheet1!$C$2:$C$1823),0))</f>
        <v>3873401088</v>
      </c>
      <c r="E607" s="2">
        <f t="array" ref="E607">INDEX([1]Sheet1!$N$2:$N$1823,MATCH($C607,IF([1]Sheet1!$A$2:$A$1823=$A607,[1]Sheet1!$C$2:$C$1823),0))</f>
        <v>165796992</v>
      </c>
      <c r="F607" s="2">
        <f t="array" ref="F607">INDEX([1]Sheet1!$O$2:$O$1823,MATCH($C607,IF([1]Sheet1!$A$2:$A$1823=$A607,[1]Sheet1!$C$2:$C$1823),0))</f>
        <v>58279000</v>
      </c>
      <c r="G607" s="10">
        <f t="shared" si="10"/>
        <v>4097477080</v>
      </c>
    </row>
    <row r="608" spans="1:7" x14ac:dyDescent="0.25">
      <c r="A608" t="s">
        <v>72</v>
      </c>
      <c r="B608" t="s">
        <v>73</v>
      </c>
      <c r="C608">
        <v>1987</v>
      </c>
      <c r="D608" s="2">
        <f t="array" ref="D608">INDEX([1]Sheet1!$M$2:$M$1823,MATCH($C608,IF([1]Sheet1!$A$2:$A$1823=$A608,[1]Sheet1!$C$2:$C$1823),0))</f>
        <v>470328992</v>
      </c>
      <c r="E608" s="2">
        <f t="array" ref="E608">INDEX([1]Sheet1!$N$2:$N$1823,MATCH($C608,IF([1]Sheet1!$A$2:$A$1823=$A608,[1]Sheet1!$C$2:$C$1823),0))</f>
        <v>16113000</v>
      </c>
      <c r="F608" s="2">
        <f t="array" ref="F608">INDEX([1]Sheet1!$O$2:$O$1823,MATCH($C608,IF([1]Sheet1!$A$2:$A$1823=$A608,[1]Sheet1!$C$2:$C$1823),0))</f>
        <v>4628000</v>
      </c>
      <c r="G608" s="10">
        <f t="shared" si="10"/>
        <v>491069992</v>
      </c>
    </row>
    <row r="609" spans="1:7" x14ac:dyDescent="0.25">
      <c r="A609" t="s">
        <v>74</v>
      </c>
      <c r="B609" t="s">
        <v>75</v>
      </c>
      <c r="C609">
        <v>1987</v>
      </c>
      <c r="D609" s="2">
        <f t="array" ref="D609">INDEX([1]Sheet1!$M$2:$M$1823,MATCH($C609,IF([1]Sheet1!$A$2:$A$1823=$A609,[1]Sheet1!$C$2:$C$1823),0))</f>
        <v>6932911104</v>
      </c>
      <c r="E609" s="2">
        <f t="array" ref="E609">INDEX([1]Sheet1!$N$2:$N$1823,MATCH($C609,IF([1]Sheet1!$A$2:$A$1823=$A609,[1]Sheet1!$C$2:$C$1823),0))</f>
        <v>204391008</v>
      </c>
      <c r="F609" s="2">
        <f t="array" ref="F609">INDEX([1]Sheet1!$O$2:$O$1823,MATCH($C609,IF([1]Sheet1!$A$2:$A$1823=$A609,[1]Sheet1!$C$2:$C$1823),0))</f>
        <v>121881000</v>
      </c>
      <c r="G609" s="10">
        <f t="shared" si="10"/>
        <v>7259183112</v>
      </c>
    </row>
    <row r="610" spans="1:7" x14ac:dyDescent="0.25">
      <c r="A610" t="s">
        <v>76</v>
      </c>
      <c r="B610" t="s">
        <v>77</v>
      </c>
      <c r="C610">
        <v>1987</v>
      </c>
      <c r="D610" s="2">
        <f t="array" ref="D610">INDEX([1]Sheet1!$M$2:$M$1823,MATCH($C610,IF([1]Sheet1!$A$2:$A$1823=$A610,[1]Sheet1!$C$2:$C$1823),0))</f>
        <v>2054808960</v>
      </c>
      <c r="E610" s="2">
        <f t="array" ref="E610">INDEX([1]Sheet1!$N$2:$N$1823,MATCH($C610,IF([1]Sheet1!$A$2:$A$1823=$A610,[1]Sheet1!$C$2:$C$1823),0))</f>
        <v>50018000</v>
      </c>
      <c r="F610" s="2">
        <f t="array" ref="F610">INDEX([1]Sheet1!$O$2:$O$1823,MATCH($C610,IF([1]Sheet1!$A$2:$A$1823=$A610,[1]Sheet1!$C$2:$C$1823),0))</f>
        <v>29407000</v>
      </c>
      <c r="G610" s="10">
        <f t="shared" si="10"/>
        <v>2134233960</v>
      </c>
    </row>
    <row r="611" spans="1:7" x14ac:dyDescent="0.25">
      <c r="A611" t="s">
        <v>78</v>
      </c>
      <c r="B611" t="s">
        <v>79</v>
      </c>
      <c r="C611">
        <v>1987</v>
      </c>
      <c r="D611" s="2">
        <f t="array" ref="D611">INDEX([1]Sheet1!$M$2:$M$1823,MATCH($C611,IF([1]Sheet1!$A$2:$A$1823=$A611,[1]Sheet1!$C$2:$C$1823),0))</f>
        <v>2048761984</v>
      </c>
      <c r="E611" s="2">
        <f t="array" ref="E611">INDEX([1]Sheet1!$N$2:$N$1823,MATCH($C611,IF([1]Sheet1!$A$2:$A$1823=$A611,[1]Sheet1!$C$2:$C$1823),0))</f>
        <v>45986000</v>
      </c>
      <c r="F611" s="2">
        <f t="array" ref="F611">INDEX([1]Sheet1!$O$2:$O$1823,MATCH($C611,IF([1]Sheet1!$A$2:$A$1823=$A611,[1]Sheet1!$C$2:$C$1823),0))</f>
        <v>35209000</v>
      </c>
      <c r="G611" s="10">
        <f t="shared" si="10"/>
        <v>2129956984</v>
      </c>
    </row>
    <row r="612" spans="1:7" x14ac:dyDescent="0.25">
      <c r="A612" t="s">
        <v>80</v>
      </c>
      <c r="B612" t="s">
        <v>81</v>
      </c>
      <c r="C612">
        <v>1987</v>
      </c>
      <c r="D612" s="2">
        <f t="array" ref="D612">INDEX([1]Sheet1!$M$2:$M$1823,MATCH($C612,IF([1]Sheet1!$A$2:$A$1823=$A612,[1]Sheet1!$C$2:$C$1823),0))</f>
        <v>8026774016</v>
      </c>
      <c r="E612" s="2">
        <f t="array" ref="E612">INDEX([1]Sheet1!$N$2:$N$1823,MATCH($C612,IF([1]Sheet1!$A$2:$A$1823=$A612,[1]Sheet1!$C$2:$C$1823),0))</f>
        <v>363095008</v>
      </c>
      <c r="F612" s="2">
        <f t="array" ref="F612">INDEX([1]Sheet1!$O$2:$O$1823,MATCH($C612,IF([1]Sheet1!$A$2:$A$1823=$A612,[1]Sheet1!$C$2:$C$1823),0))</f>
        <v>104243000</v>
      </c>
      <c r="G612" s="10">
        <f t="shared" si="10"/>
        <v>8494112024</v>
      </c>
    </row>
    <row r="613" spans="1:7" x14ac:dyDescent="0.25">
      <c r="A613" t="s">
        <v>82</v>
      </c>
      <c r="B613" t="s">
        <v>83</v>
      </c>
      <c r="C613">
        <v>1987</v>
      </c>
      <c r="D613" s="2">
        <f t="array" ref="D613">INDEX([1]Sheet1!$M$2:$M$1823,MATCH($C613,IF([1]Sheet1!$A$2:$A$1823=$A613,[1]Sheet1!$C$2:$C$1823),0))</f>
        <v>593518976</v>
      </c>
      <c r="E613" s="2">
        <f t="array" ref="E613">INDEX([1]Sheet1!$N$2:$N$1823,MATCH($C613,IF([1]Sheet1!$A$2:$A$1823=$A613,[1]Sheet1!$C$2:$C$1823),0))</f>
        <v>71400000</v>
      </c>
      <c r="F613" s="2">
        <f t="array" ref="F613">INDEX([1]Sheet1!$O$2:$O$1823,MATCH($C613,IF([1]Sheet1!$A$2:$A$1823=$A613,[1]Sheet1!$C$2:$C$1823),0))</f>
        <v>15260000</v>
      </c>
      <c r="G613" s="10">
        <f t="shared" si="10"/>
        <v>680178976</v>
      </c>
    </row>
    <row r="614" spans="1:7" x14ac:dyDescent="0.25">
      <c r="A614" t="s">
        <v>84</v>
      </c>
      <c r="B614" t="s">
        <v>85</v>
      </c>
      <c r="C614">
        <v>1987</v>
      </c>
      <c r="D614" s="2">
        <f t="array" ref="D614">INDEX([1]Sheet1!$M$2:$M$1823,MATCH($C614,IF([1]Sheet1!$A$2:$A$1823=$A614,[1]Sheet1!$C$2:$C$1823),0))</f>
        <v>2125145984</v>
      </c>
      <c r="E614" s="2">
        <f t="array" ref="E614">INDEX([1]Sheet1!$N$2:$N$1823,MATCH($C614,IF([1]Sheet1!$A$2:$A$1823=$A614,[1]Sheet1!$C$2:$C$1823),0))</f>
        <v>144679008</v>
      </c>
      <c r="F614" s="2">
        <f t="array" ref="F614">INDEX([1]Sheet1!$O$2:$O$1823,MATCH($C614,IF([1]Sheet1!$A$2:$A$1823=$A614,[1]Sheet1!$C$2:$C$1823),0))</f>
        <v>26184000</v>
      </c>
      <c r="G614" s="10">
        <f t="shared" si="10"/>
        <v>2296008992</v>
      </c>
    </row>
    <row r="615" spans="1:7" x14ac:dyDescent="0.25">
      <c r="A615" t="s">
        <v>86</v>
      </c>
      <c r="B615" t="s">
        <v>87</v>
      </c>
      <c r="C615">
        <v>1987</v>
      </c>
      <c r="D615" s="2">
        <f t="array" ref="D615">INDEX([1]Sheet1!$M$2:$M$1823,MATCH($C615,IF([1]Sheet1!$A$2:$A$1823=$A615,[1]Sheet1!$C$2:$C$1823),0))</f>
        <v>412664000</v>
      </c>
      <c r="E615" s="2">
        <f t="array" ref="E615">INDEX([1]Sheet1!$N$2:$N$1823,MATCH($C615,IF([1]Sheet1!$A$2:$A$1823=$A615,[1]Sheet1!$C$2:$C$1823),0))</f>
        <v>17411000</v>
      </c>
      <c r="F615" s="2">
        <f t="array" ref="F615">INDEX([1]Sheet1!$O$2:$O$1823,MATCH($C615,IF([1]Sheet1!$A$2:$A$1823=$A615,[1]Sheet1!$C$2:$C$1823),0))</f>
        <v>7326000</v>
      </c>
      <c r="G615" s="10">
        <f t="shared" si="10"/>
        <v>437401000</v>
      </c>
    </row>
    <row r="616" spans="1:7" x14ac:dyDescent="0.25">
      <c r="A616" t="s">
        <v>88</v>
      </c>
      <c r="B616" t="s">
        <v>89</v>
      </c>
      <c r="C616">
        <v>1987</v>
      </c>
      <c r="D616" s="2">
        <f t="array" ref="D616">INDEX([1]Sheet1!$M$2:$M$1823,MATCH($C616,IF([1]Sheet1!$A$2:$A$1823=$A616,[1]Sheet1!$C$2:$C$1823),0))</f>
        <v>2181114112</v>
      </c>
      <c r="E616" s="2">
        <f t="array" ref="E616">INDEX([1]Sheet1!$N$2:$N$1823,MATCH($C616,IF([1]Sheet1!$A$2:$A$1823=$A616,[1]Sheet1!$C$2:$C$1823),0))</f>
        <v>273062016</v>
      </c>
      <c r="F616" s="2">
        <f t="array" ref="F616">INDEX([1]Sheet1!$O$2:$O$1823,MATCH($C616,IF([1]Sheet1!$A$2:$A$1823=$A616,[1]Sheet1!$C$2:$C$1823),0))</f>
        <v>34012000</v>
      </c>
      <c r="G616" s="10">
        <f t="shared" si="10"/>
        <v>2488188128</v>
      </c>
    </row>
    <row r="617" spans="1:7" x14ac:dyDescent="0.25">
      <c r="A617" t="s">
        <v>90</v>
      </c>
      <c r="B617" t="s">
        <v>91</v>
      </c>
      <c r="C617">
        <v>1987</v>
      </c>
      <c r="D617" s="2">
        <f t="array" ref="D617">INDEX([1]Sheet1!$M$2:$M$1823,MATCH($C617,IF([1]Sheet1!$A$2:$A$1823=$A617,[1]Sheet1!$C$2:$C$1823),0))</f>
        <v>12227957760</v>
      </c>
      <c r="E617" s="2">
        <f t="array" ref="E617">INDEX([1]Sheet1!$N$2:$N$1823,MATCH($C617,IF([1]Sheet1!$A$2:$A$1823=$A617,[1]Sheet1!$C$2:$C$1823),0))</f>
        <v>119497000</v>
      </c>
      <c r="F617" s="2">
        <f t="array" ref="F617">INDEX([1]Sheet1!$O$2:$O$1823,MATCH($C617,IF([1]Sheet1!$A$2:$A$1823=$A617,[1]Sheet1!$C$2:$C$1823),0))</f>
        <v>174242000</v>
      </c>
      <c r="G617" s="10">
        <f t="shared" si="10"/>
        <v>12521696760</v>
      </c>
    </row>
    <row r="618" spans="1:7" x14ac:dyDescent="0.25">
      <c r="A618" t="s">
        <v>2</v>
      </c>
      <c r="B618" t="s">
        <v>3</v>
      </c>
      <c r="C618">
        <v>1987</v>
      </c>
      <c r="D618" s="2">
        <f t="array" ref="D618">INDEX([1]Sheet1!$M$2:$M$1823,MATCH($C618,IF([1]Sheet1!$A$2:$A$1823=$A618,[1]Sheet1!$C$2:$C$1823),0))</f>
        <v>164347822080</v>
      </c>
      <c r="E618" s="2">
        <f t="array" ref="E618">INDEX([1]Sheet1!$N$2:$N$1823,MATCH($C618,IF([1]Sheet1!$A$2:$A$1823=$A618,[1]Sheet1!$C$2:$C$1823),0))</f>
        <v>5830839808</v>
      </c>
      <c r="F618" s="2">
        <f t="array" ref="F618">INDEX([1]Sheet1!$O$2:$O$1823,MATCH($C618,IF([1]Sheet1!$A$2:$A$1823=$A618,[1]Sheet1!$C$2:$C$1823),0))</f>
        <v>3539397888</v>
      </c>
      <c r="G618" s="10">
        <f t="shared" si="10"/>
        <v>173718059776</v>
      </c>
    </row>
    <row r="619" spans="1:7" x14ac:dyDescent="0.25">
      <c r="A619" t="s">
        <v>92</v>
      </c>
      <c r="B619" t="s">
        <v>93</v>
      </c>
      <c r="C619">
        <v>1987</v>
      </c>
      <c r="D619" s="2">
        <f t="array" ref="D619">INDEX([1]Sheet1!$M$2:$M$1823,MATCH($C619,IF([1]Sheet1!$A$2:$A$1823=$A619,[1]Sheet1!$C$2:$C$1823),0))</f>
        <v>1133492992</v>
      </c>
      <c r="E619" s="2">
        <f t="array" ref="E619">INDEX([1]Sheet1!$N$2:$N$1823,MATCH($C619,IF([1]Sheet1!$A$2:$A$1823=$A619,[1]Sheet1!$C$2:$C$1823),0))</f>
        <v>56165000</v>
      </c>
      <c r="F619" s="2">
        <f t="array" ref="F619">INDEX([1]Sheet1!$O$2:$O$1823,MATCH($C619,IF([1]Sheet1!$A$2:$A$1823=$A619,[1]Sheet1!$C$2:$C$1823),0))</f>
        <v>25584000</v>
      </c>
      <c r="G619" s="10">
        <f t="shared" si="10"/>
        <v>1215241992</v>
      </c>
    </row>
    <row r="620" spans="1:7" x14ac:dyDescent="0.25">
      <c r="A620" t="s">
        <v>94</v>
      </c>
      <c r="B620" t="s">
        <v>95</v>
      </c>
      <c r="C620">
        <v>1987</v>
      </c>
      <c r="D620" s="2">
        <f t="array" ref="D620">INDEX([1]Sheet1!$M$2:$M$1823,MATCH($C620,IF([1]Sheet1!$A$2:$A$1823=$A620,[1]Sheet1!$C$2:$C$1823),0))</f>
        <v>391940000</v>
      </c>
      <c r="E620" s="2">
        <f t="array" ref="E620">INDEX([1]Sheet1!$N$2:$N$1823,MATCH($C620,IF([1]Sheet1!$A$2:$A$1823=$A620,[1]Sheet1!$C$2:$C$1823),0))</f>
        <v>17896000</v>
      </c>
      <c r="F620" s="2">
        <f t="array" ref="F620">INDEX([1]Sheet1!$O$2:$O$1823,MATCH($C620,IF([1]Sheet1!$A$2:$A$1823=$A620,[1]Sheet1!$C$2:$C$1823),0))</f>
        <v>5186000</v>
      </c>
      <c r="G620" s="10">
        <f t="shared" si="10"/>
        <v>415022000</v>
      </c>
    </row>
    <row r="621" spans="1:7" x14ac:dyDescent="0.25">
      <c r="A621" t="s">
        <v>96</v>
      </c>
      <c r="B621" t="s">
        <v>97</v>
      </c>
      <c r="C621">
        <v>1987</v>
      </c>
      <c r="D621" s="2">
        <f t="array" ref="D621">INDEX([1]Sheet1!$M$2:$M$1823,MATCH($C621,IF([1]Sheet1!$A$2:$A$1823=$A621,[1]Sheet1!$C$2:$C$1823),0))</f>
        <v>3924198912</v>
      </c>
      <c r="E621" s="2">
        <f t="array" ref="E621">INDEX([1]Sheet1!$N$2:$N$1823,MATCH($C621,IF([1]Sheet1!$A$2:$A$1823=$A621,[1]Sheet1!$C$2:$C$1823),0))</f>
        <v>124036000</v>
      </c>
      <c r="F621" s="2">
        <f t="array" ref="F621">INDEX([1]Sheet1!$O$2:$O$1823,MATCH($C621,IF([1]Sheet1!$A$2:$A$1823=$A621,[1]Sheet1!$C$2:$C$1823),0))</f>
        <v>114765000</v>
      </c>
      <c r="G621" s="10">
        <f t="shared" si="10"/>
        <v>4162999912</v>
      </c>
    </row>
    <row r="622" spans="1:7" x14ac:dyDescent="0.25">
      <c r="A622" t="s">
        <v>98</v>
      </c>
      <c r="B622" t="s">
        <v>99</v>
      </c>
      <c r="C622">
        <v>1987</v>
      </c>
      <c r="D622" s="2">
        <f t="array" ref="D622">INDEX([1]Sheet1!$M$2:$M$1823,MATCH($C622,IF([1]Sheet1!$A$2:$A$1823=$A622,[1]Sheet1!$C$2:$C$1823),0))</f>
        <v>3327351040</v>
      </c>
      <c r="E622" s="2">
        <f t="array" ref="E622">INDEX([1]Sheet1!$N$2:$N$1823,MATCH($C622,IF([1]Sheet1!$A$2:$A$1823=$A622,[1]Sheet1!$C$2:$C$1823),0))</f>
        <v>76951000</v>
      </c>
      <c r="F622" s="2">
        <f t="array" ref="F622">INDEX([1]Sheet1!$O$2:$O$1823,MATCH($C622,IF([1]Sheet1!$A$2:$A$1823=$A622,[1]Sheet1!$C$2:$C$1823),0))</f>
        <v>108995000</v>
      </c>
      <c r="G622" s="10">
        <f t="shared" si="10"/>
        <v>3513297040</v>
      </c>
    </row>
    <row r="623" spans="1:7" x14ac:dyDescent="0.25">
      <c r="A623" t="s">
        <v>100</v>
      </c>
      <c r="B623" t="s">
        <v>101</v>
      </c>
      <c r="C623">
        <v>1987</v>
      </c>
      <c r="D623" s="2">
        <f t="array" ref="D623">INDEX([1]Sheet1!$M$2:$M$1823,MATCH($C623,IF([1]Sheet1!$A$2:$A$1823=$A623,[1]Sheet1!$C$2:$C$1823),0))</f>
        <v>1194763008</v>
      </c>
      <c r="E623" s="2">
        <f t="array" ref="E623">INDEX([1]Sheet1!$N$2:$N$1823,MATCH($C623,IF([1]Sheet1!$A$2:$A$1823=$A623,[1]Sheet1!$C$2:$C$1823),0))</f>
        <v>70671000</v>
      </c>
      <c r="F623" s="2">
        <f t="array" ref="F623">INDEX([1]Sheet1!$O$2:$O$1823,MATCH($C623,IF([1]Sheet1!$A$2:$A$1823=$A623,[1]Sheet1!$C$2:$C$1823),0))</f>
        <v>13181000</v>
      </c>
      <c r="G623" s="10">
        <f t="shared" si="10"/>
        <v>1278615008</v>
      </c>
    </row>
    <row r="624" spans="1:7" x14ac:dyDescent="0.25">
      <c r="A624" t="s">
        <v>102</v>
      </c>
      <c r="B624" t="s">
        <v>103</v>
      </c>
      <c r="C624">
        <v>1987</v>
      </c>
      <c r="D624" s="2">
        <f t="array" ref="D624">INDEX([1]Sheet1!$M$2:$M$1823,MATCH($C624,IF([1]Sheet1!$A$2:$A$1823=$A624,[1]Sheet1!$C$2:$C$1823),0))</f>
        <v>3375837952</v>
      </c>
      <c r="E624" s="2">
        <f t="array" ref="E624">INDEX([1]Sheet1!$N$2:$N$1823,MATCH($C624,IF([1]Sheet1!$A$2:$A$1823=$A624,[1]Sheet1!$C$2:$C$1823),0))</f>
        <v>89981000</v>
      </c>
      <c r="F624" s="2">
        <f t="array" ref="F624">INDEX([1]Sheet1!$O$2:$O$1823,MATCH($C624,IF([1]Sheet1!$A$2:$A$1823=$A624,[1]Sheet1!$C$2:$C$1823),0))</f>
        <v>94216000</v>
      </c>
      <c r="G624" s="10">
        <f t="shared" si="10"/>
        <v>3560034952</v>
      </c>
    </row>
    <row r="625" spans="1:7" x14ac:dyDescent="0.25">
      <c r="A625" t="s">
        <v>104</v>
      </c>
      <c r="B625" t="s">
        <v>105</v>
      </c>
      <c r="C625">
        <v>1987</v>
      </c>
      <c r="D625" s="2">
        <f t="array" ref="D625">INDEX([1]Sheet1!$M$2:$M$1823,MATCH($C625,IF([1]Sheet1!$A$2:$A$1823=$A625,[1]Sheet1!$C$2:$C$1823),0))</f>
        <v>621686016</v>
      </c>
      <c r="E625" s="2">
        <f t="array" ref="E625">INDEX([1]Sheet1!$N$2:$N$1823,MATCH($C625,IF([1]Sheet1!$A$2:$A$1823=$A625,[1]Sheet1!$C$2:$C$1823),0))</f>
        <v>5256000</v>
      </c>
      <c r="F625" s="2">
        <f t="array" ref="F625">INDEX([1]Sheet1!$O$2:$O$1823,MATCH($C625,IF([1]Sheet1!$A$2:$A$1823=$A625,[1]Sheet1!$C$2:$C$1823),0))</f>
        <v>11873000</v>
      </c>
      <c r="G625" s="10">
        <f t="shared" si="10"/>
        <v>638815016</v>
      </c>
    </row>
    <row r="626" spans="1:7" x14ac:dyDescent="0.25">
      <c r="A626" t="s">
        <v>4</v>
      </c>
      <c r="B626" t="s">
        <v>5</v>
      </c>
      <c r="C626">
        <v>1988</v>
      </c>
      <c r="D626" s="2">
        <f t="array" ref="D626">INDEX([1]Sheet1!$M$2:$M$1823,MATCH($C626,IF([1]Sheet1!$A$2:$A$1823=$A626,[1]Sheet1!$C$2:$C$1823),0))</f>
        <v>2002148992</v>
      </c>
      <c r="E626" s="2">
        <f t="array" ref="E626">INDEX([1]Sheet1!$N$2:$N$1823,MATCH($C626,IF([1]Sheet1!$A$2:$A$1823=$A626,[1]Sheet1!$C$2:$C$1823),0))</f>
        <v>462891008</v>
      </c>
      <c r="F626" s="2">
        <f t="array" ref="F626">INDEX([1]Sheet1!$O$2:$O$1823,MATCH($C626,IF([1]Sheet1!$A$2:$A$1823=$A626,[1]Sheet1!$C$2:$C$1823),0))</f>
        <v>46828000</v>
      </c>
      <c r="G626" s="10">
        <f t="shared" si="10"/>
        <v>2511868000</v>
      </c>
    </row>
    <row r="627" spans="1:7" x14ac:dyDescent="0.25">
      <c r="A627" t="s">
        <v>6</v>
      </c>
      <c r="B627" t="s">
        <v>7</v>
      </c>
      <c r="C627">
        <v>1988</v>
      </c>
      <c r="D627" s="2">
        <f t="array" ref="D627">INDEX([1]Sheet1!$M$2:$M$1823,MATCH($C627,IF([1]Sheet1!$A$2:$A$1823=$A627,[1]Sheet1!$C$2:$C$1823),0))</f>
        <v>969980032</v>
      </c>
      <c r="E627" s="2">
        <f t="array" ref="E627">INDEX([1]Sheet1!$N$2:$N$1823,MATCH($C627,IF([1]Sheet1!$A$2:$A$1823=$A627,[1]Sheet1!$C$2:$C$1823),0))</f>
        <v>37562000</v>
      </c>
      <c r="F627" s="2">
        <f t="array" ref="F627">INDEX([1]Sheet1!$O$2:$O$1823,MATCH($C627,IF([1]Sheet1!$A$2:$A$1823=$A627,[1]Sheet1!$C$2:$C$1823),0))</f>
        <v>19001000</v>
      </c>
      <c r="G627" s="10">
        <f t="shared" si="10"/>
        <v>1026543032</v>
      </c>
    </row>
    <row r="628" spans="1:7" x14ac:dyDescent="0.25">
      <c r="A628" t="s">
        <v>8</v>
      </c>
      <c r="B628" t="s">
        <v>9</v>
      </c>
      <c r="C628">
        <v>1988</v>
      </c>
      <c r="D628" s="2">
        <f t="array" ref="D628">INDEX([1]Sheet1!$M$2:$M$1823,MATCH($C628,IF([1]Sheet1!$A$2:$A$1823=$A628,[1]Sheet1!$C$2:$C$1823),0))</f>
        <v>3034768896</v>
      </c>
      <c r="E628" s="2">
        <f t="array" ref="E628">INDEX([1]Sheet1!$N$2:$N$1823,MATCH($C628,IF([1]Sheet1!$A$2:$A$1823=$A628,[1]Sheet1!$C$2:$C$1823),0))</f>
        <v>74865000</v>
      </c>
      <c r="F628" s="2">
        <f t="array" ref="F628">INDEX([1]Sheet1!$O$2:$O$1823,MATCH($C628,IF([1]Sheet1!$A$2:$A$1823=$A628,[1]Sheet1!$C$2:$C$1823),0))</f>
        <v>66254000</v>
      </c>
      <c r="G628" s="10">
        <f t="shared" si="10"/>
        <v>3175887896</v>
      </c>
    </row>
    <row r="629" spans="1:7" x14ac:dyDescent="0.25">
      <c r="A629" t="s">
        <v>10</v>
      </c>
      <c r="B629" t="s">
        <v>11</v>
      </c>
      <c r="C629">
        <v>1988</v>
      </c>
      <c r="D629" s="2">
        <f t="array" ref="D629">INDEX([1]Sheet1!$M$2:$M$1823,MATCH($C629,IF([1]Sheet1!$A$2:$A$1823=$A629,[1]Sheet1!$C$2:$C$1823),0))</f>
        <v>1485789056</v>
      </c>
      <c r="E629" s="2">
        <f t="array" ref="E629">INDEX([1]Sheet1!$N$2:$N$1823,MATCH($C629,IF([1]Sheet1!$A$2:$A$1823=$A629,[1]Sheet1!$C$2:$C$1823),0))</f>
        <v>121368000</v>
      </c>
      <c r="F629" s="2">
        <f t="array" ref="F629">INDEX([1]Sheet1!$O$2:$O$1823,MATCH($C629,IF([1]Sheet1!$A$2:$A$1823=$A629,[1]Sheet1!$C$2:$C$1823),0))</f>
        <v>12463000</v>
      </c>
      <c r="G629" s="10">
        <f t="shared" si="10"/>
        <v>1619620056</v>
      </c>
    </row>
    <row r="630" spans="1:7" x14ac:dyDescent="0.25">
      <c r="A630" t="s">
        <v>12</v>
      </c>
      <c r="B630" t="s">
        <v>13</v>
      </c>
      <c r="C630">
        <v>1988</v>
      </c>
      <c r="D630" s="2">
        <f t="array" ref="D630">INDEX([1]Sheet1!$M$2:$M$1823,MATCH($C630,IF([1]Sheet1!$A$2:$A$1823=$A630,[1]Sheet1!$C$2:$C$1823),0))</f>
        <v>18870185984</v>
      </c>
      <c r="E630" s="2">
        <f t="array" ref="E630">INDEX([1]Sheet1!$N$2:$N$1823,MATCH($C630,IF([1]Sheet1!$A$2:$A$1823=$A630,[1]Sheet1!$C$2:$C$1823),0))</f>
        <v>508767008</v>
      </c>
      <c r="F630" s="2">
        <f t="array" ref="F630">INDEX([1]Sheet1!$O$2:$O$1823,MATCH($C630,IF([1]Sheet1!$A$2:$A$1823=$A630,[1]Sheet1!$C$2:$C$1823),0))</f>
        <v>481588000</v>
      </c>
      <c r="G630" s="10">
        <f t="shared" ref="G630:G693" si="11">D630+E630+F630</f>
        <v>19860540992</v>
      </c>
    </row>
    <row r="631" spans="1:7" x14ac:dyDescent="0.25">
      <c r="A631" t="s">
        <v>14</v>
      </c>
      <c r="B631" t="s">
        <v>15</v>
      </c>
      <c r="C631">
        <v>1988</v>
      </c>
      <c r="D631" s="2">
        <f t="array" ref="D631">INDEX([1]Sheet1!$M$2:$M$1823,MATCH($C631,IF([1]Sheet1!$A$2:$A$1823=$A631,[1]Sheet1!$C$2:$C$1823),0))</f>
        <v>2599757056</v>
      </c>
      <c r="E631" s="2">
        <f t="array" ref="E631">INDEX([1]Sheet1!$N$2:$N$1823,MATCH($C631,IF([1]Sheet1!$A$2:$A$1823=$A631,[1]Sheet1!$C$2:$C$1823),0))</f>
        <v>33120000</v>
      </c>
      <c r="F631" s="2">
        <f t="array" ref="F631">INDEX([1]Sheet1!$O$2:$O$1823,MATCH($C631,IF([1]Sheet1!$A$2:$A$1823=$A631,[1]Sheet1!$C$2:$C$1823),0))</f>
        <v>56754000</v>
      </c>
      <c r="G631" s="10">
        <f t="shared" si="11"/>
        <v>2689631056</v>
      </c>
    </row>
    <row r="632" spans="1:7" x14ac:dyDescent="0.25">
      <c r="A632" t="s">
        <v>16</v>
      </c>
      <c r="B632" t="s">
        <v>17</v>
      </c>
      <c r="C632">
        <v>1988</v>
      </c>
      <c r="D632" s="2">
        <f t="array" ref="D632">INDEX([1]Sheet1!$M$2:$M$1823,MATCH($C632,IF([1]Sheet1!$A$2:$A$1823=$A632,[1]Sheet1!$C$2:$C$1823),0))</f>
        <v>2567403008</v>
      </c>
      <c r="E632" s="2">
        <f t="array" ref="E632">INDEX([1]Sheet1!$N$2:$N$1823,MATCH($C632,IF([1]Sheet1!$A$2:$A$1823=$A632,[1]Sheet1!$C$2:$C$1823),0))</f>
        <v>171270000</v>
      </c>
      <c r="F632" s="2">
        <f t="array" ref="F632">INDEX([1]Sheet1!$O$2:$O$1823,MATCH($C632,IF([1]Sheet1!$A$2:$A$1823=$A632,[1]Sheet1!$C$2:$C$1823),0))</f>
        <v>76091000</v>
      </c>
      <c r="G632" s="10">
        <f t="shared" si="11"/>
        <v>2814764008</v>
      </c>
    </row>
    <row r="633" spans="1:7" x14ac:dyDescent="0.25">
      <c r="A633" t="s">
        <v>18</v>
      </c>
      <c r="B633" t="s">
        <v>19</v>
      </c>
      <c r="C633">
        <v>1988</v>
      </c>
      <c r="D633" s="2">
        <f t="array" ref="D633">INDEX([1]Sheet1!$M$2:$M$1823,MATCH($C633,IF([1]Sheet1!$A$2:$A$1823=$A633,[1]Sheet1!$C$2:$C$1823),0))</f>
        <v>475089984</v>
      </c>
      <c r="E633" s="2">
        <f t="array" ref="E633">INDEX([1]Sheet1!$N$2:$N$1823,MATCH($C633,IF([1]Sheet1!$A$2:$A$1823=$A633,[1]Sheet1!$C$2:$C$1823),0))</f>
        <v>48301000</v>
      </c>
      <c r="F633" s="2">
        <f t="array" ref="F633">INDEX([1]Sheet1!$O$2:$O$1823,MATCH($C633,IF([1]Sheet1!$A$2:$A$1823=$A633,[1]Sheet1!$C$2:$C$1823),0))</f>
        <v>5386000</v>
      </c>
      <c r="G633" s="10">
        <f t="shared" si="11"/>
        <v>528776984</v>
      </c>
    </row>
    <row r="634" spans="1:7" x14ac:dyDescent="0.25">
      <c r="A634" t="s">
        <v>20</v>
      </c>
      <c r="B634" t="s">
        <v>21</v>
      </c>
      <c r="C634">
        <v>1988</v>
      </c>
      <c r="D634" s="2">
        <f t="array" ref="D634">INDEX([1]Sheet1!$M$2:$M$1823,MATCH($C634,IF([1]Sheet1!$A$2:$A$1823=$A634,[1]Sheet1!$C$2:$C$1823),0))</f>
        <v>547976000</v>
      </c>
      <c r="E634" s="2">
        <f t="array" ref="E634">INDEX([1]Sheet1!$N$2:$N$1823,MATCH($C634,IF([1]Sheet1!$A$2:$A$1823=$A634,[1]Sheet1!$C$2:$C$1823),0))</f>
        <v>0</v>
      </c>
      <c r="F634" s="2">
        <f t="array" ref="F634">INDEX([1]Sheet1!$O$2:$O$1823,MATCH($C634,IF([1]Sheet1!$A$2:$A$1823=$A634,[1]Sheet1!$C$2:$C$1823),0))</f>
        <v>17720000</v>
      </c>
      <c r="G634" s="10">
        <f t="shared" si="11"/>
        <v>565696000</v>
      </c>
    </row>
    <row r="635" spans="1:7" x14ac:dyDescent="0.25">
      <c r="A635" t="s">
        <v>22</v>
      </c>
      <c r="B635" t="s">
        <v>23</v>
      </c>
      <c r="C635">
        <v>1988</v>
      </c>
      <c r="D635" s="2">
        <f t="array" ref="D635">INDEX([1]Sheet1!$M$2:$M$1823,MATCH($C635,IF([1]Sheet1!$A$2:$A$1823=$A635,[1]Sheet1!$C$2:$C$1823),0))</f>
        <v>8076417024</v>
      </c>
      <c r="E635" s="2">
        <f t="array" ref="E635">INDEX([1]Sheet1!$N$2:$N$1823,MATCH($C635,IF([1]Sheet1!$A$2:$A$1823=$A635,[1]Sheet1!$C$2:$C$1823),0))</f>
        <v>427020992</v>
      </c>
      <c r="F635" s="2">
        <f t="array" ref="F635">INDEX([1]Sheet1!$O$2:$O$1823,MATCH($C635,IF([1]Sheet1!$A$2:$A$1823=$A635,[1]Sheet1!$C$2:$C$1823),0))</f>
        <v>157872992</v>
      </c>
      <c r="G635" s="10">
        <f t="shared" si="11"/>
        <v>8661311008</v>
      </c>
    </row>
    <row r="636" spans="1:7" x14ac:dyDescent="0.25">
      <c r="A636" t="s">
        <v>24</v>
      </c>
      <c r="B636" t="s">
        <v>25</v>
      </c>
      <c r="C636">
        <v>1988</v>
      </c>
      <c r="D636" s="2">
        <f t="array" ref="D636">INDEX([1]Sheet1!$M$2:$M$1823,MATCH($C636,IF([1]Sheet1!$A$2:$A$1823=$A636,[1]Sheet1!$C$2:$C$1823),0))</f>
        <v>4733490176</v>
      </c>
      <c r="E636" s="2">
        <f t="array" ref="E636">INDEX([1]Sheet1!$N$2:$N$1823,MATCH($C636,IF([1]Sheet1!$A$2:$A$1823=$A636,[1]Sheet1!$C$2:$C$1823),0))</f>
        <v>142612992</v>
      </c>
      <c r="F636" s="2">
        <f t="array" ref="F636">INDEX([1]Sheet1!$O$2:$O$1823,MATCH($C636,IF([1]Sheet1!$A$2:$A$1823=$A636,[1]Sheet1!$C$2:$C$1823),0))</f>
        <v>53831000</v>
      </c>
      <c r="G636" s="10">
        <f t="shared" si="11"/>
        <v>4929934168</v>
      </c>
    </row>
    <row r="637" spans="1:7" x14ac:dyDescent="0.25">
      <c r="A637" t="s">
        <v>26</v>
      </c>
      <c r="B637" t="s">
        <v>27</v>
      </c>
      <c r="C637">
        <v>1988</v>
      </c>
      <c r="D637" s="2">
        <f t="array" ref="D637">INDEX([1]Sheet1!$M$2:$M$1823,MATCH($C637,IF([1]Sheet1!$A$2:$A$1823=$A637,[1]Sheet1!$C$2:$C$1823),0))</f>
        <v>627161984</v>
      </c>
      <c r="E637" s="2">
        <f t="array" ref="E637">INDEX([1]Sheet1!$N$2:$N$1823,MATCH($C637,IF([1]Sheet1!$A$2:$A$1823=$A637,[1]Sheet1!$C$2:$C$1823),0))</f>
        <v>14901000</v>
      </c>
      <c r="F637" s="2">
        <f t="array" ref="F637">INDEX([1]Sheet1!$O$2:$O$1823,MATCH($C637,IF([1]Sheet1!$A$2:$A$1823=$A637,[1]Sheet1!$C$2:$C$1823),0))</f>
        <v>19742000</v>
      </c>
      <c r="G637" s="10">
        <f t="shared" si="11"/>
        <v>661804984</v>
      </c>
    </row>
    <row r="638" spans="1:7" x14ac:dyDescent="0.25">
      <c r="A638" t="s">
        <v>28</v>
      </c>
      <c r="B638" t="s">
        <v>29</v>
      </c>
      <c r="C638">
        <v>1988</v>
      </c>
      <c r="D638" s="2">
        <f t="array" ref="D638">INDEX([1]Sheet1!$M$2:$M$1823,MATCH($C638,IF([1]Sheet1!$A$2:$A$1823=$A638,[1]Sheet1!$C$2:$C$1823),0))</f>
        <v>574310016</v>
      </c>
      <c r="E638" s="2">
        <f t="array" ref="E638">INDEX([1]Sheet1!$N$2:$N$1823,MATCH($C638,IF([1]Sheet1!$A$2:$A$1823=$A638,[1]Sheet1!$C$2:$C$1823),0))</f>
        <v>30708000</v>
      </c>
      <c r="F638" s="2">
        <f t="array" ref="F638">INDEX([1]Sheet1!$O$2:$O$1823,MATCH($C638,IF([1]Sheet1!$A$2:$A$1823=$A638,[1]Sheet1!$C$2:$C$1823),0))</f>
        <v>10969000</v>
      </c>
      <c r="G638" s="10">
        <f t="shared" si="11"/>
        <v>615987016</v>
      </c>
    </row>
    <row r="639" spans="1:7" x14ac:dyDescent="0.25">
      <c r="A639" t="s">
        <v>30</v>
      </c>
      <c r="B639" t="s">
        <v>31</v>
      </c>
      <c r="C639">
        <v>1988</v>
      </c>
      <c r="D639" s="2">
        <f t="array" ref="D639">INDEX([1]Sheet1!$M$2:$M$1823,MATCH($C639,IF([1]Sheet1!$A$2:$A$1823=$A639,[1]Sheet1!$C$2:$C$1823),0))</f>
        <v>7427972096</v>
      </c>
      <c r="E639" s="2">
        <f t="array" ref="E639">INDEX([1]Sheet1!$N$2:$N$1823,MATCH($C639,IF([1]Sheet1!$A$2:$A$1823=$A639,[1]Sheet1!$C$2:$C$1823),0))</f>
        <v>276934016</v>
      </c>
      <c r="F639" s="2">
        <f t="array" ref="F639">INDEX([1]Sheet1!$O$2:$O$1823,MATCH($C639,IF([1]Sheet1!$A$2:$A$1823=$A639,[1]Sheet1!$C$2:$C$1823),0))</f>
        <v>183746000</v>
      </c>
      <c r="G639" s="10">
        <f t="shared" si="11"/>
        <v>7888652112</v>
      </c>
    </row>
    <row r="640" spans="1:7" x14ac:dyDescent="0.25">
      <c r="A640" t="s">
        <v>32</v>
      </c>
      <c r="B640" t="s">
        <v>33</v>
      </c>
      <c r="C640">
        <v>1988</v>
      </c>
      <c r="D640" s="2">
        <f t="array" ref="D640">INDEX([1]Sheet1!$M$2:$M$1823,MATCH($C640,IF([1]Sheet1!$A$2:$A$1823=$A640,[1]Sheet1!$C$2:$C$1823),0))</f>
        <v>3696780032</v>
      </c>
      <c r="E640" s="2">
        <f t="array" ref="E640">INDEX([1]Sheet1!$N$2:$N$1823,MATCH($C640,IF([1]Sheet1!$A$2:$A$1823=$A640,[1]Sheet1!$C$2:$C$1823),0))</f>
        <v>189700992</v>
      </c>
      <c r="F640" s="2">
        <f t="array" ref="F640">INDEX([1]Sheet1!$O$2:$O$1823,MATCH($C640,IF([1]Sheet1!$A$2:$A$1823=$A640,[1]Sheet1!$C$2:$C$1823),0))</f>
        <v>132530000</v>
      </c>
      <c r="G640" s="10">
        <f t="shared" si="11"/>
        <v>4019011024</v>
      </c>
    </row>
    <row r="641" spans="1:7" x14ac:dyDescent="0.25">
      <c r="A641" t="s">
        <v>34</v>
      </c>
      <c r="B641" t="s">
        <v>35</v>
      </c>
      <c r="C641">
        <v>1988</v>
      </c>
      <c r="D641" s="2">
        <f t="array" ref="D641">INDEX([1]Sheet1!$M$2:$M$1823,MATCH($C641,IF([1]Sheet1!$A$2:$A$1823=$A641,[1]Sheet1!$C$2:$C$1823),0))</f>
        <v>1901150976</v>
      </c>
      <c r="E641" s="2">
        <f t="array" ref="E641">INDEX([1]Sheet1!$N$2:$N$1823,MATCH($C641,IF([1]Sheet1!$A$2:$A$1823=$A641,[1]Sheet1!$C$2:$C$1823),0))</f>
        <v>49572000</v>
      </c>
      <c r="F641" s="2">
        <f t="array" ref="F641">INDEX([1]Sheet1!$O$2:$O$1823,MATCH($C641,IF([1]Sheet1!$A$2:$A$1823=$A641,[1]Sheet1!$C$2:$C$1823),0))</f>
        <v>44594000</v>
      </c>
      <c r="G641" s="10">
        <f t="shared" si="11"/>
        <v>1995316976</v>
      </c>
    </row>
    <row r="642" spans="1:7" x14ac:dyDescent="0.25">
      <c r="A642" t="s">
        <v>36</v>
      </c>
      <c r="B642" t="s">
        <v>37</v>
      </c>
      <c r="C642">
        <v>1988</v>
      </c>
      <c r="D642" s="2">
        <f t="array" ref="D642">INDEX([1]Sheet1!$M$2:$M$1823,MATCH($C642,IF([1]Sheet1!$A$2:$A$1823=$A642,[1]Sheet1!$C$2:$C$1823),0))</f>
        <v>1713366016</v>
      </c>
      <c r="E642" s="2">
        <f t="array" ref="E642">INDEX([1]Sheet1!$N$2:$N$1823,MATCH($C642,IF([1]Sheet1!$A$2:$A$1823=$A642,[1]Sheet1!$C$2:$C$1823),0))</f>
        <v>28642000</v>
      </c>
      <c r="F642" s="2">
        <f t="array" ref="F642">INDEX([1]Sheet1!$O$2:$O$1823,MATCH($C642,IF([1]Sheet1!$A$2:$A$1823=$A642,[1]Sheet1!$C$2:$C$1823),0))</f>
        <v>25786000</v>
      </c>
      <c r="G642" s="10">
        <f t="shared" si="11"/>
        <v>1767794016</v>
      </c>
    </row>
    <row r="643" spans="1:7" x14ac:dyDescent="0.25">
      <c r="A643" t="s">
        <v>38</v>
      </c>
      <c r="B643" t="s">
        <v>39</v>
      </c>
      <c r="C643">
        <v>1988</v>
      </c>
      <c r="D643" s="2">
        <f t="array" ref="D643">INDEX([1]Sheet1!$M$2:$M$1823,MATCH($C643,IF([1]Sheet1!$A$2:$A$1823=$A643,[1]Sheet1!$C$2:$C$1823),0))</f>
        <v>1923768960</v>
      </c>
      <c r="E643" s="2">
        <f t="array" ref="E643">INDEX([1]Sheet1!$N$2:$N$1823,MATCH($C643,IF([1]Sheet1!$A$2:$A$1823=$A643,[1]Sheet1!$C$2:$C$1823),0))</f>
        <v>208864000</v>
      </c>
      <c r="F643" s="2">
        <f t="array" ref="F643">INDEX([1]Sheet1!$O$2:$O$1823,MATCH($C643,IF([1]Sheet1!$A$2:$A$1823=$A643,[1]Sheet1!$C$2:$C$1823),0))</f>
        <v>26203000</v>
      </c>
      <c r="G643" s="10">
        <f t="shared" si="11"/>
        <v>2158835960</v>
      </c>
    </row>
    <row r="644" spans="1:7" x14ac:dyDescent="0.25">
      <c r="A644" t="s">
        <v>40</v>
      </c>
      <c r="B644" t="s">
        <v>41</v>
      </c>
      <c r="C644">
        <v>1988</v>
      </c>
      <c r="D644" s="2">
        <f t="array" ref="D644">INDEX([1]Sheet1!$M$2:$M$1823,MATCH($C644,IF([1]Sheet1!$A$2:$A$1823=$A644,[1]Sheet1!$C$2:$C$1823),0))</f>
        <v>2363784960</v>
      </c>
      <c r="E644" s="2">
        <f t="array" ref="E644">INDEX([1]Sheet1!$N$2:$N$1823,MATCH($C644,IF([1]Sheet1!$A$2:$A$1823=$A644,[1]Sheet1!$C$2:$C$1823),0))</f>
        <v>136034000</v>
      </c>
      <c r="F644" s="2">
        <f t="array" ref="F644">INDEX([1]Sheet1!$O$2:$O$1823,MATCH($C644,IF([1]Sheet1!$A$2:$A$1823=$A644,[1]Sheet1!$C$2:$C$1823),0))</f>
        <v>65676000</v>
      </c>
      <c r="G644" s="10">
        <f t="shared" si="11"/>
        <v>2565494960</v>
      </c>
    </row>
    <row r="645" spans="1:7" x14ac:dyDescent="0.25">
      <c r="A645" t="s">
        <v>42</v>
      </c>
      <c r="B645" t="s">
        <v>43</v>
      </c>
      <c r="C645">
        <v>1988</v>
      </c>
      <c r="D645" s="2">
        <f t="array" ref="D645">INDEX([1]Sheet1!$M$2:$M$1823,MATCH($C645,IF([1]Sheet1!$A$2:$A$1823=$A645,[1]Sheet1!$C$2:$C$1823),0))</f>
        <v>865260032</v>
      </c>
      <c r="E645" s="2">
        <f t="array" ref="E645">INDEX([1]Sheet1!$N$2:$N$1823,MATCH($C645,IF([1]Sheet1!$A$2:$A$1823=$A645,[1]Sheet1!$C$2:$C$1823),0))</f>
        <v>29264000</v>
      </c>
      <c r="F645" s="2">
        <f t="array" ref="F645">INDEX([1]Sheet1!$O$2:$O$1823,MATCH($C645,IF([1]Sheet1!$A$2:$A$1823=$A645,[1]Sheet1!$C$2:$C$1823),0))</f>
        <v>13097000</v>
      </c>
      <c r="G645" s="10">
        <f t="shared" si="11"/>
        <v>907621032</v>
      </c>
    </row>
    <row r="646" spans="1:7" x14ac:dyDescent="0.25">
      <c r="A646" t="s">
        <v>44</v>
      </c>
      <c r="B646" t="s">
        <v>45</v>
      </c>
      <c r="C646">
        <v>1988</v>
      </c>
      <c r="D646" s="2">
        <f t="array" ref="D646">INDEX([1]Sheet1!$M$2:$M$1823,MATCH($C646,IF([1]Sheet1!$A$2:$A$1823=$A646,[1]Sheet1!$C$2:$C$1823),0))</f>
        <v>3363005952</v>
      </c>
      <c r="E646" s="2">
        <f t="array" ref="E646">INDEX([1]Sheet1!$N$2:$N$1823,MATCH($C646,IF([1]Sheet1!$A$2:$A$1823=$A646,[1]Sheet1!$C$2:$C$1823),0))</f>
        <v>130827000</v>
      </c>
      <c r="F646" s="2">
        <f t="array" ref="F646">INDEX([1]Sheet1!$O$2:$O$1823,MATCH($C646,IF([1]Sheet1!$A$2:$A$1823=$A646,[1]Sheet1!$C$2:$C$1823),0))</f>
        <v>96940000</v>
      </c>
      <c r="G646" s="10">
        <f t="shared" si="11"/>
        <v>3590772952</v>
      </c>
    </row>
    <row r="647" spans="1:7" x14ac:dyDescent="0.25">
      <c r="A647" t="s">
        <v>46</v>
      </c>
      <c r="B647" t="s">
        <v>47</v>
      </c>
      <c r="C647">
        <v>1988</v>
      </c>
      <c r="D647" s="2">
        <f t="array" ref="D647">INDEX([1]Sheet1!$M$2:$M$1823,MATCH($C647,IF([1]Sheet1!$A$2:$A$1823=$A647,[1]Sheet1!$C$2:$C$1823),0))</f>
        <v>4156411904</v>
      </c>
      <c r="E647" s="2">
        <f t="array" ref="E647">INDEX([1]Sheet1!$N$2:$N$1823,MATCH($C647,IF([1]Sheet1!$A$2:$A$1823=$A647,[1]Sheet1!$C$2:$C$1823),0))</f>
        <v>167008992</v>
      </c>
      <c r="F647" s="2">
        <f t="array" ref="F647">INDEX([1]Sheet1!$O$2:$O$1823,MATCH($C647,IF([1]Sheet1!$A$2:$A$1823=$A647,[1]Sheet1!$C$2:$C$1823),0))</f>
        <v>131534000</v>
      </c>
      <c r="G647" s="10">
        <f t="shared" si="11"/>
        <v>4454954896</v>
      </c>
    </row>
    <row r="648" spans="1:7" x14ac:dyDescent="0.25">
      <c r="A648" t="s">
        <v>48</v>
      </c>
      <c r="B648" t="s">
        <v>49</v>
      </c>
      <c r="C648">
        <v>1988</v>
      </c>
      <c r="D648" s="2">
        <f t="array" ref="D648">INDEX([1]Sheet1!$M$2:$M$1823,MATCH($C648,IF([1]Sheet1!$A$2:$A$1823=$A648,[1]Sheet1!$C$2:$C$1823),0))</f>
        <v>7439488000</v>
      </c>
      <c r="E648" s="2">
        <f t="array" ref="E648">INDEX([1]Sheet1!$N$2:$N$1823,MATCH($C648,IF([1]Sheet1!$A$2:$A$1823=$A648,[1]Sheet1!$C$2:$C$1823),0))</f>
        <v>83640000</v>
      </c>
      <c r="F648" s="2">
        <f t="array" ref="F648">INDEX([1]Sheet1!$O$2:$O$1823,MATCH($C648,IF([1]Sheet1!$A$2:$A$1823=$A648,[1]Sheet1!$C$2:$C$1823),0))</f>
        <v>136260000</v>
      </c>
      <c r="G648" s="10">
        <f t="shared" si="11"/>
        <v>7659388000</v>
      </c>
    </row>
    <row r="649" spans="1:7" x14ac:dyDescent="0.25">
      <c r="A649" t="s">
        <v>50</v>
      </c>
      <c r="B649" t="s">
        <v>51</v>
      </c>
      <c r="C649">
        <v>1988</v>
      </c>
      <c r="D649" s="2">
        <f t="array" ref="D649">INDEX([1]Sheet1!$M$2:$M$1823,MATCH($C649,IF([1]Sheet1!$A$2:$A$1823=$A649,[1]Sheet1!$C$2:$C$1823),0))</f>
        <v>3622000896</v>
      </c>
      <c r="E649" s="2">
        <f t="array" ref="E649">INDEX([1]Sheet1!$N$2:$N$1823,MATCH($C649,IF([1]Sheet1!$A$2:$A$1823=$A649,[1]Sheet1!$C$2:$C$1823),0))</f>
        <v>88409000</v>
      </c>
      <c r="F649" s="2">
        <f t="array" ref="F649">INDEX([1]Sheet1!$O$2:$O$1823,MATCH($C649,IF([1]Sheet1!$A$2:$A$1823=$A649,[1]Sheet1!$C$2:$C$1823),0))</f>
        <v>75147000</v>
      </c>
      <c r="G649" s="10">
        <f t="shared" si="11"/>
        <v>3785556896</v>
      </c>
    </row>
    <row r="650" spans="1:7" x14ac:dyDescent="0.25">
      <c r="A650" t="s">
        <v>52</v>
      </c>
      <c r="B650" t="s">
        <v>53</v>
      </c>
      <c r="C650">
        <v>1988</v>
      </c>
      <c r="D650" s="2">
        <f t="array" ref="D650">INDEX([1]Sheet1!$M$2:$M$1823,MATCH($C650,IF([1]Sheet1!$A$2:$A$1823=$A650,[1]Sheet1!$C$2:$C$1823),0))</f>
        <v>1535812992</v>
      </c>
      <c r="E650" s="2">
        <f t="array" ref="E650">INDEX([1]Sheet1!$N$2:$N$1823,MATCH($C650,IF([1]Sheet1!$A$2:$A$1823=$A650,[1]Sheet1!$C$2:$C$1823),0))</f>
        <v>72390000</v>
      </c>
      <c r="F650" s="2">
        <f t="array" ref="F650">INDEX([1]Sheet1!$O$2:$O$1823,MATCH($C650,IF([1]Sheet1!$A$2:$A$1823=$A650,[1]Sheet1!$C$2:$C$1823),0))</f>
        <v>12335000</v>
      </c>
      <c r="G650" s="10">
        <f t="shared" si="11"/>
        <v>1620537992</v>
      </c>
    </row>
    <row r="651" spans="1:7" x14ac:dyDescent="0.25">
      <c r="A651" t="s">
        <v>54</v>
      </c>
      <c r="B651" t="s">
        <v>55</v>
      </c>
      <c r="C651">
        <v>1988</v>
      </c>
      <c r="D651" s="2">
        <f t="array" ref="D651">INDEX([1]Sheet1!$M$2:$M$1823,MATCH($C651,IF([1]Sheet1!$A$2:$A$1823=$A651,[1]Sheet1!$C$2:$C$1823),0))</f>
        <v>3167345920</v>
      </c>
      <c r="E651" s="2">
        <f t="array" ref="E651">INDEX([1]Sheet1!$N$2:$N$1823,MATCH($C651,IF([1]Sheet1!$A$2:$A$1823=$A651,[1]Sheet1!$C$2:$C$1823),0))</f>
        <v>94616000</v>
      </c>
      <c r="F651" s="2">
        <f t="array" ref="F651">INDEX([1]Sheet1!$O$2:$O$1823,MATCH($C651,IF([1]Sheet1!$A$2:$A$1823=$A651,[1]Sheet1!$C$2:$C$1823),0))</f>
        <v>56919000</v>
      </c>
      <c r="G651" s="10">
        <f t="shared" si="11"/>
        <v>3318880920</v>
      </c>
    </row>
    <row r="652" spans="1:7" x14ac:dyDescent="0.25">
      <c r="A652" t="s">
        <v>56</v>
      </c>
      <c r="B652" t="s">
        <v>57</v>
      </c>
      <c r="C652">
        <v>1988</v>
      </c>
      <c r="D652" s="2">
        <f t="array" ref="D652">INDEX([1]Sheet1!$M$2:$M$1823,MATCH($C652,IF([1]Sheet1!$A$2:$A$1823=$A652,[1]Sheet1!$C$2:$C$1823),0))</f>
        <v>647560000</v>
      </c>
      <c r="E652" s="2">
        <f t="array" ref="E652">INDEX([1]Sheet1!$N$2:$N$1823,MATCH($C652,IF([1]Sheet1!$A$2:$A$1823=$A652,[1]Sheet1!$C$2:$C$1823),0))</f>
        <v>41567000</v>
      </c>
      <c r="F652" s="2">
        <f t="array" ref="F652">INDEX([1]Sheet1!$O$2:$O$1823,MATCH($C652,IF([1]Sheet1!$A$2:$A$1823=$A652,[1]Sheet1!$C$2:$C$1823),0))</f>
        <v>8413000</v>
      </c>
      <c r="G652" s="10">
        <f t="shared" si="11"/>
        <v>697540000</v>
      </c>
    </row>
    <row r="653" spans="1:7" x14ac:dyDescent="0.25">
      <c r="A653" t="s">
        <v>58</v>
      </c>
      <c r="B653" t="s">
        <v>59</v>
      </c>
      <c r="C653">
        <v>1988</v>
      </c>
      <c r="D653" s="2">
        <f t="array" ref="D653">INDEX([1]Sheet1!$M$2:$M$1823,MATCH($C653,IF([1]Sheet1!$A$2:$A$1823=$A653,[1]Sheet1!$C$2:$C$1823),0))</f>
        <v>1116651008</v>
      </c>
      <c r="E653" s="2">
        <f t="array" ref="E653">INDEX([1]Sheet1!$N$2:$N$1823,MATCH($C653,IF([1]Sheet1!$A$2:$A$1823=$A653,[1]Sheet1!$C$2:$C$1823),0))</f>
        <v>42702000</v>
      </c>
      <c r="F653" s="2">
        <f t="array" ref="F653">INDEX([1]Sheet1!$O$2:$O$1823,MATCH($C653,IF([1]Sheet1!$A$2:$A$1823=$A653,[1]Sheet1!$C$2:$C$1823),0))</f>
        <v>17000000</v>
      </c>
      <c r="G653" s="10">
        <f t="shared" si="11"/>
        <v>1176353008</v>
      </c>
    </row>
    <row r="654" spans="1:7" x14ac:dyDescent="0.25">
      <c r="A654" t="s">
        <v>60</v>
      </c>
      <c r="B654" t="s">
        <v>61</v>
      </c>
      <c r="C654">
        <v>1988</v>
      </c>
      <c r="D654" s="2">
        <f t="array" ref="D654">INDEX([1]Sheet1!$M$2:$M$1823,MATCH($C654,IF([1]Sheet1!$A$2:$A$1823=$A654,[1]Sheet1!$C$2:$C$1823),0))</f>
        <v>677862976</v>
      </c>
      <c r="E654" s="2">
        <f t="array" ref="E654">INDEX([1]Sheet1!$N$2:$N$1823,MATCH($C654,IF([1]Sheet1!$A$2:$A$1823=$A654,[1]Sheet1!$C$2:$C$1823),0))</f>
        <v>18624000</v>
      </c>
      <c r="F654" s="2">
        <f t="array" ref="F654">INDEX([1]Sheet1!$O$2:$O$1823,MATCH($C654,IF([1]Sheet1!$A$2:$A$1823=$A654,[1]Sheet1!$C$2:$C$1823),0))</f>
        <v>23085000</v>
      </c>
      <c r="G654" s="10">
        <f t="shared" si="11"/>
        <v>719571976</v>
      </c>
    </row>
    <row r="655" spans="1:7" x14ac:dyDescent="0.25">
      <c r="A655" t="s">
        <v>62</v>
      </c>
      <c r="B655" t="s">
        <v>63</v>
      </c>
      <c r="C655">
        <v>1988</v>
      </c>
      <c r="D655" s="2">
        <f t="array" ref="D655">INDEX([1]Sheet1!$M$2:$M$1823,MATCH($C655,IF([1]Sheet1!$A$2:$A$1823=$A655,[1]Sheet1!$C$2:$C$1823),0))</f>
        <v>794145984</v>
      </c>
      <c r="E655" s="2">
        <f t="array" ref="E655">INDEX([1]Sheet1!$N$2:$N$1823,MATCH($C655,IF([1]Sheet1!$A$2:$A$1823=$A655,[1]Sheet1!$C$2:$C$1823),0))</f>
        <v>24787000</v>
      </c>
      <c r="F655" s="2">
        <f t="array" ref="F655">INDEX([1]Sheet1!$O$2:$O$1823,MATCH($C655,IF([1]Sheet1!$A$2:$A$1823=$A655,[1]Sheet1!$C$2:$C$1823),0))</f>
        <v>18202000</v>
      </c>
      <c r="G655" s="10">
        <f t="shared" si="11"/>
        <v>837134984</v>
      </c>
    </row>
    <row r="656" spans="1:7" x14ac:dyDescent="0.25">
      <c r="A656" t="s">
        <v>64</v>
      </c>
      <c r="B656" t="s">
        <v>65</v>
      </c>
      <c r="C656">
        <v>1988</v>
      </c>
      <c r="D656" s="2">
        <f t="array" ref="D656">INDEX([1]Sheet1!$M$2:$M$1823,MATCH($C656,IF([1]Sheet1!$A$2:$A$1823=$A656,[1]Sheet1!$C$2:$C$1823),0))</f>
        <v>6561381888</v>
      </c>
      <c r="E656" s="2">
        <f t="array" ref="E656">INDEX([1]Sheet1!$N$2:$N$1823,MATCH($C656,IF([1]Sheet1!$A$2:$A$1823=$A656,[1]Sheet1!$C$2:$C$1823),0))</f>
        <v>110739000</v>
      </c>
      <c r="F656" s="2">
        <f t="array" ref="F656">INDEX([1]Sheet1!$O$2:$O$1823,MATCH($C656,IF([1]Sheet1!$A$2:$A$1823=$A656,[1]Sheet1!$C$2:$C$1823),0))</f>
        <v>145796000</v>
      </c>
      <c r="G656" s="10">
        <f t="shared" si="11"/>
        <v>6817916888</v>
      </c>
    </row>
    <row r="657" spans="1:7" x14ac:dyDescent="0.25">
      <c r="A657" t="s">
        <v>66</v>
      </c>
      <c r="B657" t="s">
        <v>67</v>
      </c>
      <c r="C657">
        <v>1988</v>
      </c>
      <c r="D657" s="2">
        <f t="array" ref="D657">INDEX([1]Sheet1!$M$2:$M$1823,MATCH($C657,IF([1]Sheet1!$A$2:$A$1823=$A657,[1]Sheet1!$C$2:$C$1823),0))</f>
        <v>1154121984</v>
      </c>
      <c r="E657" s="2">
        <f t="array" ref="E657">INDEX([1]Sheet1!$N$2:$N$1823,MATCH($C657,IF([1]Sheet1!$A$2:$A$1823=$A657,[1]Sheet1!$C$2:$C$1823),0))</f>
        <v>35635000</v>
      </c>
      <c r="F657" s="2">
        <f t="array" ref="F657">INDEX([1]Sheet1!$O$2:$O$1823,MATCH($C657,IF([1]Sheet1!$A$2:$A$1823=$A657,[1]Sheet1!$C$2:$C$1823),0))</f>
        <v>18353000</v>
      </c>
      <c r="G657" s="10">
        <f t="shared" si="11"/>
        <v>1208109984</v>
      </c>
    </row>
    <row r="658" spans="1:7" x14ac:dyDescent="0.25">
      <c r="A658" t="s">
        <v>68</v>
      </c>
      <c r="B658" t="s">
        <v>69</v>
      </c>
      <c r="C658">
        <v>1988</v>
      </c>
      <c r="D658" s="2">
        <f t="array" ref="D658">INDEX([1]Sheet1!$M$2:$M$1823,MATCH($C658,IF([1]Sheet1!$A$2:$A$1823=$A658,[1]Sheet1!$C$2:$C$1823),0))</f>
        <v>17306167296</v>
      </c>
      <c r="E658" s="2">
        <f t="array" ref="E658">INDEX([1]Sheet1!$N$2:$N$1823,MATCH($C658,IF([1]Sheet1!$A$2:$A$1823=$A658,[1]Sheet1!$C$2:$C$1823),0))</f>
        <v>447032992</v>
      </c>
      <c r="F658" s="2">
        <f t="array" ref="F658">INDEX([1]Sheet1!$O$2:$O$1823,MATCH($C658,IF([1]Sheet1!$A$2:$A$1823=$A658,[1]Sheet1!$C$2:$C$1823),0))</f>
        <v>452052992</v>
      </c>
      <c r="G658" s="10">
        <f t="shared" si="11"/>
        <v>18205253280</v>
      </c>
    </row>
    <row r="659" spans="1:7" x14ac:dyDescent="0.25">
      <c r="A659" t="s">
        <v>70</v>
      </c>
      <c r="B659" t="s">
        <v>71</v>
      </c>
      <c r="C659">
        <v>1988</v>
      </c>
      <c r="D659" s="2">
        <f t="array" ref="D659">INDEX([1]Sheet1!$M$2:$M$1823,MATCH($C659,IF([1]Sheet1!$A$2:$A$1823=$A659,[1]Sheet1!$C$2:$C$1823),0))</f>
        <v>4143002880</v>
      </c>
      <c r="E659" s="2">
        <f t="array" ref="E659">INDEX([1]Sheet1!$N$2:$N$1823,MATCH($C659,IF([1]Sheet1!$A$2:$A$1823=$A659,[1]Sheet1!$C$2:$C$1823),0))</f>
        <v>173060992</v>
      </c>
      <c r="F659" s="2">
        <f t="array" ref="F659">INDEX([1]Sheet1!$O$2:$O$1823,MATCH($C659,IF([1]Sheet1!$A$2:$A$1823=$A659,[1]Sheet1!$C$2:$C$1823),0))</f>
        <v>89305000</v>
      </c>
      <c r="G659" s="10">
        <f t="shared" si="11"/>
        <v>4405368872</v>
      </c>
    </row>
    <row r="660" spans="1:7" x14ac:dyDescent="0.25">
      <c r="A660" t="s">
        <v>72</v>
      </c>
      <c r="B660" t="s">
        <v>73</v>
      </c>
      <c r="C660">
        <v>1988</v>
      </c>
      <c r="D660" s="2">
        <f t="array" ref="D660">INDEX([1]Sheet1!$M$2:$M$1823,MATCH($C660,IF([1]Sheet1!$A$2:$A$1823=$A660,[1]Sheet1!$C$2:$C$1823),0))</f>
        <v>458500000</v>
      </c>
      <c r="E660" s="2">
        <f t="array" ref="E660">INDEX([1]Sheet1!$N$2:$N$1823,MATCH($C660,IF([1]Sheet1!$A$2:$A$1823=$A660,[1]Sheet1!$C$2:$C$1823),0))</f>
        <v>17645000</v>
      </c>
      <c r="F660" s="2">
        <f t="array" ref="F660">INDEX([1]Sheet1!$O$2:$O$1823,MATCH($C660,IF([1]Sheet1!$A$2:$A$1823=$A660,[1]Sheet1!$C$2:$C$1823),0))</f>
        <v>8517000</v>
      </c>
      <c r="G660" s="10">
        <f t="shared" si="11"/>
        <v>484662000</v>
      </c>
    </row>
    <row r="661" spans="1:7" x14ac:dyDescent="0.25">
      <c r="A661" t="s">
        <v>74</v>
      </c>
      <c r="B661" t="s">
        <v>75</v>
      </c>
      <c r="C661">
        <v>1988</v>
      </c>
      <c r="D661" s="2">
        <f t="array" ref="D661">INDEX([1]Sheet1!$M$2:$M$1823,MATCH($C661,IF([1]Sheet1!$A$2:$A$1823=$A661,[1]Sheet1!$C$2:$C$1823),0))</f>
        <v>7735160832</v>
      </c>
      <c r="E661" s="2">
        <f t="array" ref="E661">INDEX([1]Sheet1!$N$2:$N$1823,MATCH($C661,IF([1]Sheet1!$A$2:$A$1823=$A661,[1]Sheet1!$C$2:$C$1823),0))</f>
        <v>179126000</v>
      </c>
      <c r="F661" s="2">
        <f t="array" ref="F661">INDEX([1]Sheet1!$O$2:$O$1823,MATCH($C661,IF([1]Sheet1!$A$2:$A$1823=$A661,[1]Sheet1!$C$2:$C$1823),0))</f>
        <v>170680000</v>
      </c>
      <c r="G661" s="10">
        <f t="shared" si="11"/>
        <v>8084966832</v>
      </c>
    </row>
    <row r="662" spans="1:7" x14ac:dyDescent="0.25">
      <c r="A662" t="s">
        <v>76</v>
      </c>
      <c r="B662" t="s">
        <v>77</v>
      </c>
      <c r="C662">
        <v>1988</v>
      </c>
      <c r="D662" s="2">
        <f t="array" ref="D662">INDEX([1]Sheet1!$M$2:$M$1823,MATCH($C662,IF([1]Sheet1!$A$2:$A$1823=$A662,[1]Sheet1!$C$2:$C$1823),0))</f>
        <v>2014929024</v>
      </c>
      <c r="E662" s="2">
        <f t="array" ref="E662">INDEX([1]Sheet1!$N$2:$N$1823,MATCH($C662,IF([1]Sheet1!$A$2:$A$1823=$A662,[1]Sheet1!$C$2:$C$1823),0))</f>
        <v>51621000</v>
      </c>
      <c r="F662" s="2">
        <f t="array" ref="F662">INDEX([1]Sheet1!$O$2:$O$1823,MATCH($C662,IF([1]Sheet1!$A$2:$A$1823=$A662,[1]Sheet1!$C$2:$C$1823),0))</f>
        <v>27257000</v>
      </c>
      <c r="G662" s="10">
        <f t="shared" si="11"/>
        <v>2093807024</v>
      </c>
    </row>
    <row r="663" spans="1:7" x14ac:dyDescent="0.25">
      <c r="A663" t="s">
        <v>78</v>
      </c>
      <c r="B663" t="s">
        <v>79</v>
      </c>
      <c r="C663">
        <v>1988</v>
      </c>
      <c r="D663" s="2">
        <f t="array" ref="D663">INDEX([1]Sheet1!$M$2:$M$1823,MATCH($C663,IF([1]Sheet1!$A$2:$A$1823=$A663,[1]Sheet1!$C$2:$C$1823),0))</f>
        <v>2188068096</v>
      </c>
      <c r="E663" s="2">
        <f t="array" ref="E663">INDEX([1]Sheet1!$N$2:$N$1823,MATCH($C663,IF([1]Sheet1!$A$2:$A$1823=$A663,[1]Sheet1!$C$2:$C$1823),0))</f>
        <v>48091000</v>
      </c>
      <c r="F663" s="2">
        <f t="array" ref="F663">INDEX([1]Sheet1!$O$2:$O$1823,MATCH($C663,IF([1]Sheet1!$A$2:$A$1823=$A663,[1]Sheet1!$C$2:$C$1823),0))</f>
        <v>43098000</v>
      </c>
      <c r="G663" s="10">
        <f t="shared" si="11"/>
        <v>2279257096</v>
      </c>
    </row>
    <row r="664" spans="1:7" x14ac:dyDescent="0.25">
      <c r="A664" t="s">
        <v>80</v>
      </c>
      <c r="B664" t="s">
        <v>81</v>
      </c>
      <c r="C664">
        <v>1988</v>
      </c>
      <c r="D664" s="2">
        <f t="array" ref="D664">INDEX([1]Sheet1!$M$2:$M$1823,MATCH($C664,IF([1]Sheet1!$A$2:$A$1823=$A664,[1]Sheet1!$C$2:$C$1823),0))</f>
        <v>8853798912</v>
      </c>
      <c r="E664" s="2">
        <f t="array" ref="E664">INDEX([1]Sheet1!$N$2:$N$1823,MATCH($C664,IF([1]Sheet1!$A$2:$A$1823=$A664,[1]Sheet1!$C$2:$C$1823),0))</f>
        <v>394564992</v>
      </c>
      <c r="F664" s="2">
        <f t="array" ref="F664">INDEX([1]Sheet1!$O$2:$O$1823,MATCH($C664,IF([1]Sheet1!$A$2:$A$1823=$A664,[1]Sheet1!$C$2:$C$1823),0))</f>
        <v>83586000</v>
      </c>
      <c r="G664" s="10">
        <f t="shared" si="11"/>
        <v>9331949904</v>
      </c>
    </row>
    <row r="665" spans="1:7" x14ac:dyDescent="0.25">
      <c r="A665" t="s">
        <v>82</v>
      </c>
      <c r="B665" t="s">
        <v>83</v>
      </c>
      <c r="C665">
        <v>1988</v>
      </c>
      <c r="D665" s="2">
        <f t="array" ref="D665">INDEX([1]Sheet1!$M$2:$M$1823,MATCH($C665,IF([1]Sheet1!$A$2:$A$1823=$A665,[1]Sheet1!$C$2:$C$1823),0))</f>
        <v>663784000</v>
      </c>
      <c r="E665" s="2">
        <f t="array" ref="E665">INDEX([1]Sheet1!$N$2:$N$1823,MATCH($C665,IF([1]Sheet1!$A$2:$A$1823=$A665,[1]Sheet1!$C$2:$C$1823),0))</f>
        <v>79830000</v>
      </c>
      <c r="F665" s="2">
        <f t="array" ref="F665">INDEX([1]Sheet1!$O$2:$O$1823,MATCH($C665,IF([1]Sheet1!$A$2:$A$1823=$A665,[1]Sheet1!$C$2:$C$1823),0))</f>
        <v>13670000</v>
      </c>
      <c r="G665" s="10">
        <f t="shared" si="11"/>
        <v>757284000</v>
      </c>
    </row>
    <row r="666" spans="1:7" x14ac:dyDescent="0.25">
      <c r="A666" t="s">
        <v>84</v>
      </c>
      <c r="B666" t="s">
        <v>85</v>
      </c>
      <c r="C666">
        <v>1988</v>
      </c>
      <c r="D666" s="2">
        <f t="array" ref="D666">INDEX([1]Sheet1!$M$2:$M$1823,MATCH($C666,IF([1]Sheet1!$A$2:$A$1823=$A666,[1]Sheet1!$C$2:$C$1823),0))</f>
        <v>2311211008</v>
      </c>
      <c r="E666" s="2">
        <f t="array" ref="E666">INDEX([1]Sheet1!$N$2:$N$1823,MATCH($C666,IF([1]Sheet1!$A$2:$A$1823=$A666,[1]Sheet1!$C$2:$C$1823),0))</f>
        <v>155754000</v>
      </c>
      <c r="F666" s="2">
        <f t="array" ref="F666">INDEX([1]Sheet1!$O$2:$O$1823,MATCH($C666,IF([1]Sheet1!$A$2:$A$1823=$A666,[1]Sheet1!$C$2:$C$1823),0))</f>
        <v>32163000</v>
      </c>
      <c r="G666" s="10">
        <f t="shared" si="11"/>
        <v>2499128008</v>
      </c>
    </row>
    <row r="667" spans="1:7" x14ac:dyDescent="0.25">
      <c r="A667" t="s">
        <v>86</v>
      </c>
      <c r="B667" t="s">
        <v>87</v>
      </c>
      <c r="C667">
        <v>1988</v>
      </c>
      <c r="D667" s="2">
        <f t="array" ref="D667">INDEX([1]Sheet1!$M$2:$M$1823,MATCH($C667,IF([1]Sheet1!$A$2:$A$1823=$A667,[1]Sheet1!$C$2:$C$1823),0))</f>
        <v>450528992</v>
      </c>
      <c r="E667" s="2">
        <f t="array" ref="E667">INDEX([1]Sheet1!$N$2:$N$1823,MATCH($C667,IF([1]Sheet1!$A$2:$A$1823=$A667,[1]Sheet1!$C$2:$C$1823),0))</f>
        <v>19916000</v>
      </c>
      <c r="F667" s="2">
        <f t="array" ref="F667">INDEX([1]Sheet1!$O$2:$O$1823,MATCH($C667,IF([1]Sheet1!$A$2:$A$1823=$A667,[1]Sheet1!$C$2:$C$1823),0))</f>
        <v>8201000</v>
      </c>
      <c r="G667" s="10">
        <f t="shared" si="11"/>
        <v>478645992</v>
      </c>
    </row>
    <row r="668" spans="1:7" x14ac:dyDescent="0.25">
      <c r="A668" t="s">
        <v>88</v>
      </c>
      <c r="B668" t="s">
        <v>89</v>
      </c>
      <c r="C668">
        <v>1988</v>
      </c>
      <c r="D668" s="2">
        <f t="array" ref="D668">INDEX([1]Sheet1!$M$2:$M$1823,MATCH($C668,IF([1]Sheet1!$A$2:$A$1823=$A668,[1]Sheet1!$C$2:$C$1823),0))</f>
        <v>2453271040</v>
      </c>
      <c r="E668" s="2">
        <f t="array" ref="E668">INDEX([1]Sheet1!$N$2:$N$1823,MATCH($C668,IF([1]Sheet1!$A$2:$A$1823=$A668,[1]Sheet1!$C$2:$C$1823),0))</f>
        <v>209266000</v>
      </c>
      <c r="F668" s="2">
        <f t="array" ref="F668">INDEX([1]Sheet1!$O$2:$O$1823,MATCH($C668,IF([1]Sheet1!$A$2:$A$1823=$A668,[1]Sheet1!$C$2:$C$1823),0))</f>
        <v>35658000</v>
      </c>
      <c r="G668" s="10">
        <f t="shared" si="11"/>
        <v>2698195040</v>
      </c>
    </row>
    <row r="669" spans="1:7" x14ac:dyDescent="0.25">
      <c r="A669" t="s">
        <v>90</v>
      </c>
      <c r="B669" t="s">
        <v>91</v>
      </c>
      <c r="C669">
        <v>1988</v>
      </c>
      <c r="D669" s="2">
        <f t="array" ref="D669">INDEX([1]Sheet1!$M$2:$M$1823,MATCH($C669,IF([1]Sheet1!$A$2:$A$1823=$A669,[1]Sheet1!$C$2:$C$1823),0))</f>
        <v>12443355136</v>
      </c>
      <c r="E669" s="2">
        <f t="array" ref="E669">INDEX([1]Sheet1!$N$2:$N$1823,MATCH($C669,IF([1]Sheet1!$A$2:$A$1823=$A669,[1]Sheet1!$C$2:$C$1823),0))</f>
        <v>202584000</v>
      </c>
      <c r="F669" s="2">
        <f t="array" ref="F669">INDEX([1]Sheet1!$O$2:$O$1823,MATCH($C669,IF([1]Sheet1!$A$2:$A$1823=$A669,[1]Sheet1!$C$2:$C$1823),0))</f>
        <v>182396000</v>
      </c>
      <c r="G669" s="10">
        <f t="shared" si="11"/>
        <v>12828335136</v>
      </c>
    </row>
    <row r="670" spans="1:7" x14ac:dyDescent="0.25">
      <c r="A670" t="s">
        <v>2</v>
      </c>
      <c r="B670" t="s">
        <v>3</v>
      </c>
      <c r="C670">
        <v>1988</v>
      </c>
      <c r="D670" s="2">
        <f t="array" ref="D670">INDEX([1]Sheet1!$M$2:$M$1823,MATCH($C670,IF([1]Sheet1!$A$2:$A$1823=$A670,[1]Sheet1!$C$2:$C$1823),0))</f>
        <v>177264803840</v>
      </c>
      <c r="E670" s="2">
        <f t="array" ref="E670">INDEX([1]Sheet1!$N$2:$N$1823,MATCH($C670,IF([1]Sheet1!$A$2:$A$1823=$A670,[1]Sheet1!$C$2:$C$1823),0))</f>
        <v>6425247232</v>
      </c>
      <c r="F670" s="2">
        <f t="array" ref="F670">INDEX([1]Sheet1!$O$2:$O$1823,MATCH($C670,IF([1]Sheet1!$A$2:$A$1823=$A670,[1]Sheet1!$C$2:$C$1823),0))</f>
        <v>3787137024</v>
      </c>
      <c r="G670" s="10">
        <f t="shared" si="11"/>
        <v>187477188096</v>
      </c>
    </row>
    <row r="671" spans="1:7" x14ac:dyDescent="0.25">
      <c r="A671" t="s">
        <v>92</v>
      </c>
      <c r="B671" t="s">
        <v>93</v>
      </c>
      <c r="C671">
        <v>1988</v>
      </c>
      <c r="D671" s="2">
        <f t="array" ref="D671">INDEX([1]Sheet1!$M$2:$M$1823,MATCH($C671,IF([1]Sheet1!$A$2:$A$1823=$A671,[1]Sheet1!$C$2:$C$1823),0))</f>
        <v>1155558016</v>
      </c>
      <c r="E671" s="2">
        <f t="array" ref="E671">INDEX([1]Sheet1!$N$2:$N$1823,MATCH($C671,IF([1]Sheet1!$A$2:$A$1823=$A671,[1]Sheet1!$C$2:$C$1823),0))</f>
        <v>94609000</v>
      </c>
      <c r="F671" s="2">
        <f t="array" ref="F671">INDEX([1]Sheet1!$O$2:$O$1823,MATCH($C671,IF([1]Sheet1!$A$2:$A$1823=$A671,[1]Sheet1!$C$2:$C$1823),0))</f>
        <v>26002000</v>
      </c>
      <c r="G671" s="10">
        <f t="shared" si="11"/>
        <v>1276169016</v>
      </c>
    </row>
    <row r="672" spans="1:7" x14ac:dyDescent="0.25">
      <c r="A672" t="s">
        <v>94</v>
      </c>
      <c r="B672" t="s">
        <v>95</v>
      </c>
      <c r="C672">
        <v>1988</v>
      </c>
      <c r="D672" s="2">
        <f t="array" ref="D672">INDEX([1]Sheet1!$M$2:$M$1823,MATCH($C672,IF([1]Sheet1!$A$2:$A$1823=$A672,[1]Sheet1!$C$2:$C$1823),0))</f>
        <v>427023008</v>
      </c>
      <c r="E672" s="2">
        <f t="array" ref="E672">INDEX([1]Sheet1!$N$2:$N$1823,MATCH($C672,IF([1]Sheet1!$A$2:$A$1823=$A672,[1]Sheet1!$C$2:$C$1823),0))</f>
        <v>21948000</v>
      </c>
      <c r="F672" s="2">
        <f t="array" ref="F672">INDEX([1]Sheet1!$O$2:$O$1823,MATCH($C672,IF([1]Sheet1!$A$2:$A$1823=$A672,[1]Sheet1!$C$2:$C$1823),0))</f>
        <v>5568000</v>
      </c>
      <c r="G672" s="10">
        <f t="shared" si="11"/>
        <v>454539008</v>
      </c>
    </row>
    <row r="673" spans="1:7" x14ac:dyDescent="0.25">
      <c r="A673" t="s">
        <v>96</v>
      </c>
      <c r="B673" t="s">
        <v>97</v>
      </c>
      <c r="C673">
        <v>1988</v>
      </c>
      <c r="D673" s="2">
        <f t="array" ref="D673">INDEX([1]Sheet1!$M$2:$M$1823,MATCH($C673,IF([1]Sheet1!$A$2:$A$1823=$A673,[1]Sheet1!$C$2:$C$1823),0))</f>
        <v>4461713920</v>
      </c>
      <c r="E673" s="2">
        <f t="array" ref="E673">INDEX([1]Sheet1!$N$2:$N$1823,MATCH($C673,IF([1]Sheet1!$A$2:$A$1823=$A673,[1]Sheet1!$C$2:$C$1823),0))</f>
        <v>137742000</v>
      </c>
      <c r="F673" s="2">
        <f t="array" ref="F673">INDEX([1]Sheet1!$O$2:$O$1823,MATCH($C673,IF([1]Sheet1!$A$2:$A$1823=$A673,[1]Sheet1!$C$2:$C$1823),0))</f>
        <v>111523000</v>
      </c>
      <c r="G673" s="10">
        <f t="shared" si="11"/>
        <v>4710978920</v>
      </c>
    </row>
    <row r="674" spans="1:7" x14ac:dyDescent="0.25">
      <c r="A674" t="s">
        <v>98</v>
      </c>
      <c r="B674" t="s">
        <v>99</v>
      </c>
      <c r="C674">
        <v>1988</v>
      </c>
      <c r="D674" s="2">
        <f t="array" ref="D674">INDEX([1]Sheet1!$M$2:$M$1823,MATCH($C674,IF([1]Sheet1!$A$2:$A$1823=$A674,[1]Sheet1!$C$2:$C$1823),0))</f>
        <v>3855489024</v>
      </c>
      <c r="E674" s="2">
        <f t="array" ref="E674">INDEX([1]Sheet1!$N$2:$N$1823,MATCH($C674,IF([1]Sheet1!$A$2:$A$1823=$A674,[1]Sheet1!$C$2:$C$1823),0))</f>
        <v>110970000</v>
      </c>
      <c r="F674" s="2">
        <f t="array" ref="F674">INDEX([1]Sheet1!$O$2:$O$1823,MATCH($C674,IF([1]Sheet1!$A$2:$A$1823=$A674,[1]Sheet1!$C$2:$C$1823),0))</f>
        <v>123821000</v>
      </c>
      <c r="G674" s="10">
        <f t="shared" si="11"/>
        <v>4090280024</v>
      </c>
    </row>
    <row r="675" spans="1:7" x14ac:dyDescent="0.25">
      <c r="A675" t="s">
        <v>100</v>
      </c>
      <c r="B675" t="s">
        <v>101</v>
      </c>
      <c r="C675">
        <v>1988</v>
      </c>
      <c r="D675" s="2">
        <f t="array" ref="D675">INDEX([1]Sheet1!$M$2:$M$1823,MATCH($C675,IF([1]Sheet1!$A$2:$A$1823=$A675,[1]Sheet1!$C$2:$C$1823),0))</f>
        <v>1207831040</v>
      </c>
      <c r="E675" s="2">
        <f t="array" ref="E675">INDEX([1]Sheet1!$N$2:$N$1823,MATCH($C675,IF([1]Sheet1!$A$2:$A$1823=$A675,[1]Sheet1!$C$2:$C$1823),0))</f>
        <v>71135000</v>
      </c>
      <c r="F675" s="2">
        <f t="array" ref="F675">INDEX([1]Sheet1!$O$2:$O$1823,MATCH($C675,IF([1]Sheet1!$A$2:$A$1823=$A675,[1]Sheet1!$C$2:$C$1823),0))</f>
        <v>12935000</v>
      </c>
      <c r="G675" s="10">
        <f t="shared" si="11"/>
        <v>1291901040</v>
      </c>
    </row>
    <row r="676" spans="1:7" x14ac:dyDescent="0.25">
      <c r="A676" t="s">
        <v>102</v>
      </c>
      <c r="B676" t="s">
        <v>103</v>
      </c>
      <c r="C676">
        <v>1988</v>
      </c>
      <c r="D676" s="2">
        <f t="array" ref="D676">INDEX([1]Sheet1!$M$2:$M$1823,MATCH($C676,IF([1]Sheet1!$A$2:$A$1823=$A676,[1]Sheet1!$C$2:$C$1823),0))</f>
        <v>3866312960</v>
      </c>
      <c r="E676" s="2">
        <f t="array" ref="E676">INDEX([1]Sheet1!$N$2:$N$1823,MATCH($C676,IF([1]Sheet1!$A$2:$A$1823=$A676,[1]Sheet1!$C$2:$C$1823),0))</f>
        <v>92996000</v>
      </c>
      <c r="F676" s="2">
        <f t="array" ref="F676">INDEX([1]Sheet1!$O$2:$O$1823,MATCH($C676,IF([1]Sheet1!$A$2:$A$1823=$A676,[1]Sheet1!$C$2:$C$1823),0))</f>
        <v>95092000</v>
      </c>
      <c r="G676" s="10">
        <f t="shared" si="11"/>
        <v>4054400960</v>
      </c>
    </row>
    <row r="677" spans="1:7" x14ac:dyDescent="0.25">
      <c r="A677" t="s">
        <v>104</v>
      </c>
      <c r="B677" t="s">
        <v>105</v>
      </c>
      <c r="C677">
        <v>1988</v>
      </c>
      <c r="D677" s="2">
        <f t="array" ref="D677">INDEX([1]Sheet1!$M$2:$M$1823,MATCH($C677,IF([1]Sheet1!$A$2:$A$1823=$A677,[1]Sheet1!$C$2:$C$1823),0))</f>
        <v>576750016</v>
      </c>
      <c r="E677" s="2">
        <f t="array" ref="E677">INDEX([1]Sheet1!$N$2:$N$1823,MATCH($C677,IF([1]Sheet1!$A$2:$A$1823=$A677,[1]Sheet1!$C$2:$C$1823),0))</f>
        <v>14012000</v>
      </c>
      <c r="F677" s="2">
        <f t="array" ref="F677">INDEX([1]Sheet1!$O$2:$O$1823,MATCH($C677,IF([1]Sheet1!$A$2:$A$1823=$A677,[1]Sheet1!$C$2:$C$1823),0))</f>
        <v>9496000</v>
      </c>
      <c r="G677" s="10">
        <f t="shared" si="11"/>
        <v>600258016</v>
      </c>
    </row>
    <row r="678" spans="1:7" x14ac:dyDescent="0.25">
      <c r="A678" t="s">
        <v>4</v>
      </c>
      <c r="B678" t="s">
        <v>5</v>
      </c>
      <c r="C678">
        <v>1989</v>
      </c>
      <c r="D678" s="2">
        <f t="array" ref="D678">INDEX([1]Sheet1!$M$2:$M$1823,MATCH($C678,IF([1]Sheet1!$A$2:$A$1823=$A678,[1]Sheet1!$C$2:$C$1823),0))</f>
        <v>2389672960</v>
      </c>
      <c r="E678" s="2">
        <f t="array" ref="E678">INDEX([1]Sheet1!$N$2:$N$1823,MATCH($C678,IF([1]Sheet1!$A$2:$A$1823=$A678,[1]Sheet1!$C$2:$C$1823),0))</f>
        <v>352179008</v>
      </c>
      <c r="F678" s="2">
        <f t="array" ref="F678">INDEX([1]Sheet1!$O$2:$O$1823,MATCH($C678,IF([1]Sheet1!$A$2:$A$1823=$A678,[1]Sheet1!$C$2:$C$1823),0))</f>
        <v>33075000</v>
      </c>
      <c r="G678" s="10">
        <f t="shared" si="11"/>
        <v>2774926968</v>
      </c>
    </row>
    <row r="679" spans="1:7" x14ac:dyDescent="0.25">
      <c r="A679" t="s">
        <v>6</v>
      </c>
      <c r="B679" t="s">
        <v>7</v>
      </c>
      <c r="C679">
        <v>1989</v>
      </c>
      <c r="D679" s="2">
        <f t="array" ref="D679">INDEX([1]Sheet1!$M$2:$M$1823,MATCH($C679,IF([1]Sheet1!$A$2:$A$1823=$A679,[1]Sheet1!$C$2:$C$1823),0))</f>
        <v>979736000</v>
      </c>
      <c r="E679" s="2">
        <f t="array" ref="E679">INDEX([1]Sheet1!$N$2:$N$1823,MATCH($C679,IF([1]Sheet1!$A$2:$A$1823=$A679,[1]Sheet1!$C$2:$C$1823),0))</f>
        <v>57618000</v>
      </c>
      <c r="F679" s="2">
        <f t="array" ref="F679">INDEX([1]Sheet1!$O$2:$O$1823,MATCH($C679,IF([1]Sheet1!$A$2:$A$1823=$A679,[1]Sheet1!$C$2:$C$1823),0))</f>
        <v>20211000</v>
      </c>
      <c r="G679" s="10">
        <f t="shared" si="11"/>
        <v>1057565000</v>
      </c>
    </row>
    <row r="680" spans="1:7" x14ac:dyDescent="0.25">
      <c r="A680" t="s">
        <v>8</v>
      </c>
      <c r="B680" t="s">
        <v>9</v>
      </c>
      <c r="C680">
        <v>1989</v>
      </c>
      <c r="D680" s="2">
        <f t="array" ref="D680">INDEX([1]Sheet1!$M$2:$M$1823,MATCH($C680,IF([1]Sheet1!$A$2:$A$1823=$A680,[1]Sheet1!$C$2:$C$1823),0))</f>
        <v>3194919936</v>
      </c>
      <c r="E680" s="2">
        <f t="array" ref="E680">INDEX([1]Sheet1!$N$2:$N$1823,MATCH($C680,IF([1]Sheet1!$A$2:$A$1823=$A680,[1]Sheet1!$C$2:$C$1823),0))</f>
        <v>68824000</v>
      </c>
      <c r="F680" s="2">
        <f t="array" ref="F680">INDEX([1]Sheet1!$O$2:$O$1823,MATCH($C680,IF([1]Sheet1!$A$2:$A$1823=$A680,[1]Sheet1!$C$2:$C$1823),0))</f>
        <v>93417000</v>
      </c>
      <c r="G680" s="10">
        <f t="shared" si="11"/>
        <v>3357160936</v>
      </c>
    </row>
    <row r="681" spans="1:7" x14ac:dyDescent="0.25">
      <c r="A681" t="s">
        <v>10</v>
      </c>
      <c r="B681" t="s">
        <v>11</v>
      </c>
      <c r="C681">
        <v>1989</v>
      </c>
      <c r="D681" s="2">
        <f t="array" ref="D681">INDEX([1]Sheet1!$M$2:$M$1823,MATCH($C681,IF([1]Sheet1!$A$2:$A$1823=$A681,[1]Sheet1!$C$2:$C$1823),0))</f>
        <v>1516739968</v>
      </c>
      <c r="E681" s="2">
        <f t="array" ref="E681">INDEX([1]Sheet1!$N$2:$N$1823,MATCH($C681,IF([1]Sheet1!$A$2:$A$1823=$A681,[1]Sheet1!$C$2:$C$1823),0))</f>
        <v>132902000</v>
      </c>
      <c r="F681" s="2">
        <f t="array" ref="F681">INDEX([1]Sheet1!$O$2:$O$1823,MATCH($C681,IF([1]Sheet1!$A$2:$A$1823=$A681,[1]Sheet1!$C$2:$C$1823),0))</f>
        <v>12861000</v>
      </c>
      <c r="G681" s="10">
        <f t="shared" si="11"/>
        <v>1662502968</v>
      </c>
    </row>
    <row r="682" spans="1:7" x14ac:dyDescent="0.25">
      <c r="A682" t="s">
        <v>12</v>
      </c>
      <c r="B682" t="s">
        <v>13</v>
      </c>
      <c r="C682">
        <v>1989</v>
      </c>
      <c r="D682" s="2">
        <f t="array" ref="D682">INDEX([1]Sheet1!$M$2:$M$1823,MATCH($C682,IF([1]Sheet1!$A$2:$A$1823=$A682,[1]Sheet1!$C$2:$C$1823),0))</f>
        <v>22239219712</v>
      </c>
      <c r="E682" s="2">
        <f t="array" ref="E682">INDEX([1]Sheet1!$N$2:$N$1823,MATCH($C682,IF([1]Sheet1!$A$2:$A$1823=$A682,[1]Sheet1!$C$2:$C$1823),0))</f>
        <v>588499008</v>
      </c>
      <c r="F682" s="2">
        <f t="array" ref="F682">INDEX([1]Sheet1!$O$2:$O$1823,MATCH($C682,IF([1]Sheet1!$A$2:$A$1823=$A682,[1]Sheet1!$C$2:$C$1823),0))</f>
        <v>488312992</v>
      </c>
      <c r="G682" s="10">
        <f t="shared" si="11"/>
        <v>23316031712</v>
      </c>
    </row>
    <row r="683" spans="1:7" x14ac:dyDescent="0.25">
      <c r="A683" t="s">
        <v>14</v>
      </c>
      <c r="B683" t="s">
        <v>15</v>
      </c>
      <c r="C683">
        <v>1989</v>
      </c>
      <c r="D683" s="2">
        <f t="array" ref="D683">INDEX([1]Sheet1!$M$2:$M$1823,MATCH($C683,IF([1]Sheet1!$A$2:$A$1823=$A683,[1]Sheet1!$C$2:$C$1823),0))</f>
        <v>2689344000</v>
      </c>
      <c r="E683" s="2">
        <f t="array" ref="E683">INDEX([1]Sheet1!$N$2:$N$1823,MATCH($C683,IF([1]Sheet1!$A$2:$A$1823=$A683,[1]Sheet1!$C$2:$C$1823),0))</f>
        <v>40108000</v>
      </c>
      <c r="F683" s="2">
        <f t="array" ref="F683">INDEX([1]Sheet1!$O$2:$O$1823,MATCH($C683,IF([1]Sheet1!$A$2:$A$1823=$A683,[1]Sheet1!$C$2:$C$1823),0))</f>
        <v>56371000</v>
      </c>
      <c r="G683" s="10">
        <f t="shared" si="11"/>
        <v>2785823000</v>
      </c>
    </row>
    <row r="684" spans="1:7" x14ac:dyDescent="0.25">
      <c r="A684" t="s">
        <v>16</v>
      </c>
      <c r="B684" t="s">
        <v>17</v>
      </c>
      <c r="C684">
        <v>1989</v>
      </c>
      <c r="D684" s="2">
        <f t="array" ref="D684">INDEX([1]Sheet1!$M$2:$M$1823,MATCH($C684,IF([1]Sheet1!$A$2:$A$1823=$A684,[1]Sheet1!$C$2:$C$1823),0))</f>
        <v>3076640000</v>
      </c>
      <c r="E684" s="2">
        <f t="array" ref="E684">INDEX([1]Sheet1!$N$2:$N$1823,MATCH($C684,IF([1]Sheet1!$A$2:$A$1823=$A684,[1]Sheet1!$C$2:$C$1823),0))</f>
        <v>216495008</v>
      </c>
      <c r="F684" s="2">
        <f t="array" ref="F684">INDEX([1]Sheet1!$O$2:$O$1823,MATCH($C684,IF([1]Sheet1!$A$2:$A$1823=$A684,[1]Sheet1!$C$2:$C$1823),0))</f>
        <v>91942000</v>
      </c>
      <c r="G684" s="10">
        <f t="shared" si="11"/>
        <v>3385077008</v>
      </c>
    </row>
    <row r="685" spans="1:7" x14ac:dyDescent="0.25">
      <c r="A685" t="s">
        <v>18</v>
      </c>
      <c r="B685" t="s">
        <v>19</v>
      </c>
      <c r="C685">
        <v>1989</v>
      </c>
      <c r="D685" s="2">
        <f t="array" ref="D685">INDEX([1]Sheet1!$M$2:$M$1823,MATCH($C685,IF([1]Sheet1!$A$2:$A$1823=$A685,[1]Sheet1!$C$2:$C$1823),0))</f>
        <v>521508000</v>
      </c>
      <c r="E685" s="2">
        <f t="array" ref="E685">INDEX([1]Sheet1!$N$2:$N$1823,MATCH($C685,IF([1]Sheet1!$A$2:$A$1823=$A685,[1]Sheet1!$C$2:$C$1823),0))</f>
        <v>49506000</v>
      </c>
      <c r="F685" s="2">
        <f t="array" ref="F685">INDEX([1]Sheet1!$O$2:$O$1823,MATCH($C685,IF([1]Sheet1!$A$2:$A$1823=$A685,[1]Sheet1!$C$2:$C$1823),0))</f>
        <v>6108000</v>
      </c>
      <c r="G685" s="10">
        <f t="shared" si="11"/>
        <v>577122000</v>
      </c>
    </row>
    <row r="686" spans="1:7" x14ac:dyDescent="0.25">
      <c r="A686" t="s">
        <v>20</v>
      </c>
      <c r="B686" t="s">
        <v>21</v>
      </c>
      <c r="C686">
        <v>1989</v>
      </c>
      <c r="D686" s="2">
        <f t="array" ref="D686">INDEX([1]Sheet1!$M$2:$M$1823,MATCH($C686,IF([1]Sheet1!$A$2:$A$1823=$A686,[1]Sheet1!$C$2:$C$1823),0))</f>
        <v>584166016</v>
      </c>
      <c r="E686" s="2">
        <f t="array" ref="E686">INDEX([1]Sheet1!$N$2:$N$1823,MATCH($C686,IF([1]Sheet1!$A$2:$A$1823=$A686,[1]Sheet1!$C$2:$C$1823),0))</f>
        <v>0</v>
      </c>
      <c r="F686" s="2">
        <f t="array" ref="F686">INDEX([1]Sheet1!$O$2:$O$1823,MATCH($C686,IF([1]Sheet1!$A$2:$A$1823=$A686,[1]Sheet1!$C$2:$C$1823),0))</f>
        <v>17014000</v>
      </c>
      <c r="G686" s="10">
        <f t="shared" si="11"/>
        <v>601180016</v>
      </c>
    </row>
    <row r="687" spans="1:7" x14ac:dyDescent="0.25">
      <c r="A687" t="s">
        <v>22</v>
      </c>
      <c r="B687" t="s">
        <v>23</v>
      </c>
      <c r="C687">
        <v>1989</v>
      </c>
      <c r="D687" s="2">
        <f t="array" ref="D687">INDEX([1]Sheet1!$M$2:$M$1823,MATCH($C687,IF([1]Sheet1!$A$2:$A$1823=$A687,[1]Sheet1!$C$2:$C$1823),0))</f>
        <v>9319711744</v>
      </c>
      <c r="E687" s="2">
        <f t="array" ref="E687">INDEX([1]Sheet1!$N$2:$N$1823,MATCH($C687,IF([1]Sheet1!$A$2:$A$1823=$A687,[1]Sheet1!$C$2:$C$1823),0))</f>
        <v>438560000</v>
      </c>
      <c r="F687" s="2">
        <f t="array" ref="F687">INDEX([1]Sheet1!$O$2:$O$1823,MATCH($C687,IF([1]Sheet1!$A$2:$A$1823=$A687,[1]Sheet1!$C$2:$C$1823),0))</f>
        <v>181340000</v>
      </c>
      <c r="G687" s="10">
        <f t="shared" si="11"/>
        <v>9939611744</v>
      </c>
    </row>
    <row r="688" spans="1:7" x14ac:dyDescent="0.25">
      <c r="A688" t="s">
        <v>24</v>
      </c>
      <c r="B688" t="s">
        <v>25</v>
      </c>
      <c r="C688">
        <v>1989</v>
      </c>
      <c r="D688" s="2">
        <f t="array" ref="D688">INDEX([1]Sheet1!$M$2:$M$1823,MATCH($C688,IF([1]Sheet1!$A$2:$A$1823=$A688,[1]Sheet1!$C$2:$C$1823),0))</f>
        <v>5049280000</v>
      </c>
      <c r="E688" s="2">
        <f t="array" ref="E688">INDEX([1]Sheet1!$N$2:$N$1823,MATCH($C688,IF([1]Sheet1!$A$2:$A$1823=$A688,[1]Sheet1!$C$2:$C$1823),0))</f>
        <v>192200992</v>
      </c>
      <c r="F688" s="2">
        <f t="array" ref="F688">INDEX([1]Sheet1!$O$2:$O$1823,MATCH($C688,IF([1]Sheet1!$A$2:$A$1823=$A688,[1]Sheet1!$C$2:$C$1823),0))</f>
        <v>61999000</v>
      </c>
      <c r="G688" s="10">
        <f t="shared" si="11"/>
        <v>5303479992</v>
      </c>
    </row>
    <row r="689" spans="1:7" x14ac:dyDescent="0.25">
      <c r="A689" t="s">
        <v>26</v>
      </c>
      <c r="B689" t="s">
        <v>27</v>
      </c>
      <c r="C689">
        <v>1989</v>
      </c>
      <c r="D689" s="2">
        <f t="array" ref="D689">INDEX([1]Sheet1!$M$2:$M$1823,MATCH($C689,IF([1]Sheet1!$A$2:$A$1823=$A689,[1]Sheet1!$C$2:$C$1823),0))</f>
        <v>663731968</v>
      </c>
      <c r="E689" s="2">
        <f t="array" ref="E689">INDEX([1]Sheet1!$N$2:$N$1823,MATCH($C689,IF([1]Sheet1!$A$2:$A$1823=$A689,[1]Sheet1!$C$2:$C$1823),0))</f>
        <v>12875000</v>
      </c>
      <c r="F689" s="2">
        <f t="array" ref="F689">INDEX([1]Sheet1!$O$2:$O$1823,MATCH($C689,IF([1]Sheet1!$A$2:$A$1823=$A689,[1]Sheet1!$C$2:$C$1823),0))</f>
        <v>21395000</v>
      </c>
      <c r="G689" s="10">
        <f t="shared" si="11"/>
        <v>698001968</v>
      </c>
    </row>
    <row r="690" spans="1:7" x14ac:dyDescent="0.25">
      <c r="A690" t="s">
        <v>28</v>
      </c>
      <c r="B690" t="s">
        <v>29</v>
      </c>
      <c r="C690">
        <v>1989</v>
      </c>
      <c r="D690" s="2">
        <f t="array" ref="D690">INDEX([1]Sheet1!$M$2:$M$1823,MATCH($C690,IF([1]Sheet1!$A$2:$A$1823=$A690,[1]Sheet1!$C$2:$C$1823),0))</f>
        <v>626694976</v>
      </c>
      <c r="E690" s="2">
        <f t="array" ref="E690">INDEX([1]Sheet1!$N$2:$N$1823,MATCH($C690,IF([1]Sheet1!$A$2:$A$1823=$A690,[1]Sheet1!$C$2:$C$1823),0))</f>
        <v>29916000</v>
      </c>
      <c r="F690" s="2">
        <f t="array" ref="F690">INDEX([1]Sheet1!$O$2:$O$1823,MATCH($C690,IF([1]Sheet1!$A$2:$A$1823=$A690,[1]Sheet1!$C$2:$C$1823),0))</f>
        <v>10146000</v>
      </c>
      <c r="G690" s="10">
        <f t="shared" si="11"/>
        <v>666756976</v>
      </c>
    </row>
    <row r="691" spans="1:7" x14ac:dyDescent="0.25">
      <c r="A691" t="s">
        <v>30</v>
      </c>
      <c r="B691" t="s">
        <v>31</v>
      </c>
      <c r="C691">
        <v>1989</v>
      </c>
      <c r="D691" s="2">
        <f t="array" ref="D691">INDEX([1]Sheet1!$M$2:$M$1823,MATCH($C691,IF([1]Sheet1!$A$2:$A$1823=$A691,[1]Sheet1!$C$2:$C$1823),0))</f>
        <v>7858693120</v>
      </c>
      <c r="E691" s="2">
        <f t="array" ref="E691">INDEX([1]Sheet1!$N$2:$N$1823,MATCH($C691,IF([1]Sheet1!$A$2:$A$1823=$A691,[1]Sheet1!$C$2:$C$1823),0))</f>
        <v>315903008</v>
      </c>
      <c r="F691" s="2">
        <f t="array" ref="F691">INDEX([1]Sheet1!$O$2:$O$1823,MATCH($C691,IF([1]Sheet1!$A$2:$A$1823=$A691,[1]Sheet1!$C$2:$C$1823),0))</f>
        <v>294880992</v>
      </c>
      <c r="G691" s="10">
        <f t="shared" si="11"/>
        <v>8469477120</v>
      </c>
    </row>
    <row r="692" spans="1:7" x14ac:dyDescent="0.25">
      <c r="A692" t="s">
        <v>32</v>
      </c>
      <c r="B692" t="s">
        <v>33</v>
      </c>
      <c r="C692">
        <v>1989</v>
      </c>
      <c r="D692" s="2">
        <f t="array" ref="D692">INDEX([1]Sheet1!$M$2:$M$1823,MATCH($C692,IF([1]Sheet1!$A$2:$A$1823=$A692,[1]Sheet1!$C$2:$C$1823),0))</f>
        <v>4169800960</v>
      </c>
      <c r="E692" s="2">
        <f t="array" ref="E692">INDEX([1]Sheet1!$N$2:$N$1823,MATCH($C692,IF([1]Sheet1!$A$2:$A$1823=$A692,[1]Sheet1!$C$2:$C$1823),0))</f>
        <v>228215008</v>
      </c>
      <c r="F692" s="2">
        <f t="array" ref="F692">INDEX([1]Sheet1!$O$2:$O$1823,MATCH($C692,IF([1]Sheet1!$A$2:$A$1823=$A692,[1]Sheet1!$C$2:$C$1823),0))</f>
        <v>170702000</v>
      </c>
      <c r="G692" s="10">
        <f t="shared" si="11"/>
        <v>4568717968</v>
      </c>
    </row>
    <row r="693" spans="1:7" x14ac:dyDescent="0.25">
      <c r="A693" t="s">
        <v>34</v>
      </c>
      <c r="B693" t="s">
        <v>35</v>
      </c>
      <c r="C693">
        <v>1989</v>
      </c>
      <c r="D693" s="2">
        <f t="array" ref="D693">INDEX([1]Sheet1!$M$2:$M$1823,MATCH($C693,IF([1]Sheet1!$A$2:$A$1823=$A693,[1]Sheet1!$C$2:$C$1823),0))</f>
        <v>2100356992</v>
      </c>
      <c r="E693" s="2">
        <f t="array" ref="E693">INDEX([1]Sheet1!$N$2:$N$1823,MATCH($C693,IF([1]Sheet1!$A$2:$A$1823=$A693,[1]Sheet1!$C$2:$C$1823),0))</f>
        <v>56443000</v>
      </c>
      <c r="F693" s="2">
        <f t="array" ref="F693">INDEX([1]Sheet1!$O$2:$O$1823,MATCH($C693,IF([1]Sheet1!$A$2:$A$1823=$A693,[1]Sheet1!$C$2:$C$1823),0))</f>
        <v>44599000</v>
      </c>
      <c r="G693" s="10">
        <f t="shared" si="11"/>
        <v>2201398992</v>
      </c>
    </row>
    <row r="694" spans="1:7" x14ac:dyDescent="0.25">
      <c r="A694" t="s">
        <v>36</v>
      </c>
      <c r="B694" t="s">
        <v>37</v>
      </c>
      <c r="C694">
        <v>1989</v>
      </c>
      <c r="D694" s="2">
        <f t="array" ref="D694">INDEX([1]Sheet1!$M$2:$M$1823,MATCH($C694,IF([1]Sheet1!$A$2:$A$1823=$A694,[1]Sheet1!$C$2:$C$1823),0))</f>
        <v>1868269056</v>
      </c>
      <c r="E694" s="2">
        <f t="array" ref="E694">INDEX([1]Sheet1!$N$2:$N$1823,MATCH($C694,IF([1]Sheet1!$A$2:$A$1823=$A694,[1]Sheet1!$C$2:$C$1823),0))</f>
        <v>29521000</v>
      </c>
      <c r="F694" s="2">
        <f t="array" ref="F694">INDEX([1]Sheet1!$O$2:$O$1823,MATCH($C694,IF([1]Sheet1!$A$2:$A$1823=$A694,[1]Sheet1!$C$2:$C$1823),0))</f>
        <v>32097000</v>
      </c>
      <c r="G694" s="10">
        <f t="shared" ref="G694:G757" si="12">D694+E694+F694</f>
        <v>1929887056</v>
      </c>
    </row>
    <row r="695" spans="1:7" x14ac:dyDescent="0.25">
      <c r="A695" t="s">
        <v>38</v>
      </c>
      <c r="B695" t="s">
        <v>39</v>
      </c>
      <c r="C695">
        <v>1989</v>
      </c>
      <c r="D695" s="2">
        <f t="array" ref="D695">INDEX([1]Sheet1!$M$2:$M$1823,MATCH($C695,IF([1]Sheet1!$A$2:$A$1823=$A695,[1]Sheet1!$C$2:$C$1823),0))</f>
        <v>1946363008</v>
      </c>
      <c r="E695" s="2">
        <f t="array" ref="E695">INDEX([1]Sheet1!$N$2:$N$1823,MATCH($C695,IF([1]Sheet1!$A$2:$A$1823=$A695,[1]Sheet1!$C$2:$C$1823),0))</f>
        <v>212388000</v>
      </c>
      <c r="F695" s="2">
        <f t="array" ref="F695">INDEX([1]Sheet1!$O$2:$O$1823,MATCH($C695,IF([1]Sheet1!$A$2:$A$1823=$A695,[1]Sheet1!$C$2:$C$1823),0))</f>
        <v>38056000</v>
      </c>
      <c r="G695" s="10">
        <f t="shared" si="12"/>
        <v>2196807008</v>
      </c>
    </row>
    <row r="696" spans="1:7" x14ac:dyDescent="0.25">
      <c r="A696" t="s">
        <v>40</v>
      </c>
      <c r="B696" t="s">
        <v>41</v>
      </c>
      <c r="C696">
        <v>1989</v>
      </c>
      <c r="D696" s="2">
        <f t="array" ref="D696">INDEX([1]Sheet1!$M$2:$M$1823,MATCH($C696,IF([1]Sheet1!$A$2:$A$1823=$A696,[1]Sheet1!$C$2:$C$1823),0))</f>
        <v>2663227904</v>
      </c>
      <c r="E696" s="2">
        <f t="array" ref="E696">INDEX([1]Sheet1!$N$2:$N$1823,MATCH($C696,IF([1]Sheet1!$A$2:$A$1823=$A696,[1]Sheet1!$C$2:$C$1823),0))</f>
        <v>156923008</v>
      </c>
      <c r="F696" s="2">
        <f t="array" ref="F696">INDEX([1]Sheet1!$O$2:$O$1823,MATCH($C696,IF([1]Sheet1!$A$2:$A$1823=$A696,[1]Sheet1!$C$2:$C$1823),0))</f>
        <v>53575000</v>
      </c>
      <c r="G696" s="10">
        <f t="shared" si="12"/>
        <v>2873725912</v>
      </c>
    </row>
    <row r="697" spans="1:7" x14ac:dyDescent="0.25">
      <c r="A697" t="s">
        <v>42</v>
      </c>
      <c r="B697" t="s">
        <v>43</v>
      </c>
      <c r="C697">
        <v>1989</v>
      </c>
      <c r="D697" s="2">
        <f t="array" ref="D697">INDEX([1]Sheet1!$M$2:$M$1823,MATCH($C697,IF([1]Sheet1!$A$2:$A$1823=$A697,[1]Sheet1!$C$2:$C$1823),0))</f>
        <v>996316032</v>
      </c>
      <c r="E697" s="2">
        <f t="array" ref="E697">INDEX([1]Sheet1!$N$2:$N$1823,MATCH($C697,IF([1]Sheet1!$A$2:$A$1823=$A697,[1]Sheet1!$C$2:$C$1823),0))</f>
        <v>38072000</v>
      </c>
      <c r="F697" s="2">
        <f t="array" ref="F697">INDEX([1]Sheet1!$O$2:$O$1823,MATCH($C697,IF([1]Sheet1!$A$2:$A$1823=$A697,[1]Sheet1!$C$2:$C$1823),0))</f>
        <v>13477000</v>
      </c>
      <c r="G697" s="10">
        <f t="shared" si="12"/>
        <v>1047865032</v>
      </c>
    </row>
    <row r="698" spans="1:7" x14ac:dyDescent="0.25">
      <c r="A698" t="s">
        <v>44</v>
      </c>
      <c r="B698" t="s">
        <v>45</v>
      </c>
      <c r="C698">
        <v>1989</v>
      </c>
      <c r="D698" s="2">
        <f t="array" ref="D698">INDEX([1]Sheet1!$M$2:$M$1823,MATCH($C698,IF([1]Sheet1!$A$2:$A$1823=$A698,[1]Sheet1!$C$2:$C$1823),0))</f>
        <v>3698383104</v>
      </c>
      <c r="E698" s="2">
        <f t="array" ref="E698">INDEX([1]Sheet1!$N$2:$N$1823,MATCH($C698,IF([1]Sheet1!$A$2:$A$1823=$A698,[1]Sheet1!$C$2:$C$1823),0))</f>
        <v>133130000</v>
      </c>
      <c r="F698" s="2">
        <f t="array" ref="F698">INDEX([1]Sheet1!$O$2:$O$1823,MATCH($C698,IF([1]Sheet1!$A$2:$A$1823=$A698,[1]Sheet1!$C$2:$C$1823),0))</f>
        <v>107979000</v>
      </c>
      <c r="G698" s="10">
        <f t="shared" si="12"/>
        <v>3939492104</v>
      </c>
    </row>
    <row r="699" spans="1:7" x14ac:dyDescent="0.25">
      <c r="A699" t="s">
        <v>46</v>
      </c>
      <c r="B699" t="s">
        <v>47</v>
      </c>
      <c r="C699">
        <v>1989</v>
      </c>
      <c r="D699" s="2">
        <f t="array" ref="D699">INDEX([1]Sheet1!$M$2:$M$1823,MATCH($C699,IF([1]Sheet1!$A$2:$A$1823=$A699,[1]Sheet1!$C$2:$C$1823),0))</f>
        <v>4572790784</v>
      </c>
      <c r="E699" s="2">
        <f t="array" ref="E699">INDEX([1]Sheet1!$N$2:$N$1823,MATCH($C699,IF([1]Sheet1!$A$2:$A$1823=$A699,[1]Sheet1!$C$2:$C$1823),0))</f>
        <v>176124992</v>
      </c>
      <c r="F699" s="2">
        <f t="array" ref="F699">INDEX([1]Sheet1!$O$2:$O$1823,MATCH($C699,IF([1]Sheet1!$A$2:$A$1823=$A699,[1]Sheet1!$C$2:$C$1823),0))</f>
        <v>163571008</v>
      </c>
      <c r="G699" s="10">
        <f t="shared" si="12"/>
        <v>4912486784</v>
      </c>
    </row>
    <row r="700" spans="1:7" x14ac:dyDescent="0.25">
      <c r="A700" t="s">
        <v>48</v>
      </c>
      <c r="B700" t="s">
        <v>49</v>
      </c>
      <c r="C700">
        <v>1989</v>
      </c>
      <c r="D700" s="2">
        <f t="array" ref="D700">INDEX([1]Sheet1!$M$2:$M$1823,MATCH($C700,IF([1]Sheet1!$A$2:$A$1823=$A700,[1]Sheet1!$C$2:$C$1823),0))</f>
        <v>7920396800</v>
      </c>
      <c r="E700" s="2">
        <f t="array" ref="E700">INDEX([1]Sheet1!$N$2:$N$1823,MATCH($C700,IF([1]Sheet1!$A$2:$A$1823=$A700,[1]Sheet1!$C$2:$C$1823),0))</f>
        <v>82015000</v>
      </c>
      <c r="F700" s="2">
        <f t="array" ref="F700">INDEX([1]Sheet1!$O$2:$O$1823,MATCH($C700,IF([1]Sheet1!$A$2:$A$1823=$A700,[1]Sheet1!$C$2:$C$1823),0))</f>
        <v>149264992</v>
      </c>
      <c r="G700" s="10">
        <f t="shared" si="12"/>
        <v>8151676792</v>
      </c>
    </row>
    <row r="701" spans="1:7" x14ac:dyDescent="0.25">
      <c r="A701" t="s">
        <v>50</v>
      </c>
      <c r="B701" t="s">
        <v>51</v>
      </c>
      <c r="C701">
        <v>1989</v>
      </c>
      <c r="D701" s="2">
        <f t="array" ref="D701">INDEX([1]Sheet1!$M$2:$M$1823,MATCH($C701,IF([1]Sheet1!$A$2:$A$1823=$A701,[1]Sheet1!$C$2:$C$1823),0))</f>
        <v>3990696960</v>
      </c>
      <c r="E701" s="2">
        <f t="array" ref="E701">INDEX([1]Sheet1!$N$2:$N$1823,MATCH($C701,IF([1]Sheet1!$A$2:$A$1823=$A701,[1]Sheet1!$C$2:$C$1823),0))</f>
        <v>144522000</v>
      </c>
      <c r="F701" s="2">
        <f t="array" ref="F701">INDEX([1]Sheet1!$O$2:$O$1823,MATCH($C701,IF([1]Sheet1!$A$2:$A$1823=$A701,[1]Sheet1!$C$2:$C$1823),0))</f>
        <v>78331000</v>
      </c>
      <c r="G701" s="10">
        <f t="shared" si="12"/>
        <v>4213549960</v>
      </c>
    </row>
    <row r="702" spans="1:7" x14ac:dyDescent="0.25">
      <c r="A702" t="s">
        <v>52</v>
      </c>
      <c r="B702" t="s">
        <v>53</v>
      </c>
      <c r="C702">
        <v>1989</v>
      </c>
      <c r="D702" s="2">
        <f t="array" ref="D702">INDEX([1]Sheet1!$M$2:$M$1823,MATCH($C702,IF([1]Sheet1!$A$2:$A$1823=$A702,[1]Sheet1!$C$2:$C$1823),0))</f>
        <v>1608145024</v>
      </c>
      <c r="E702" s="2">
        <f t="array" ref="E702">INDEX([1]Sheet1!$N$2:$N$1823,MATCH($C702,IF([1]Sheet1!$A$2:$A$1823=$A702,[1]Sheet1!$C$2:$C$1823),0))</f>
        <v>78139000</v>
      </c>
      <c r="F702" s="2">
        <f t="array" ref="F702">INDEX([1]Sheet1!$O$2:$O$1823,MATCH($C702,IF([1]Sheet1!$A$2:$A$1823=$A702,[1]Sheet1!$C$2:$C$1823),0))</f>
        <v>13437000</v>
      </c>
      <c r="G702" s="10">
        <f t="shared" si="12"/>
        <v>1699721024</v>
      </c>
    </row>
    <row r="703" spans="1:7" x14ac:dyDescent="0.25">
      <c r="A703" t="s">
        <v>54</v>
      </c>
      <c r="B703" t="s">
        <v>55</v>
      </c>
      <c r="C703">
        <v>1989</v>
      </c>
      <c r="D703" s="2">
        <f t="array" ref="D703">INDEX([1]Sheet1!$M$2:$M$1823,MATCH($C703,IF([1]Sheet1!$A$2:$A$1823=$A703,[1]Sheet1!$C$2:$C$1823),0))</f>
        <v>3572180992</v>
      </c>
      <c r="E703" s="2">
        <f t="array" ref="E703">INDEX([1]Sheet1!$N$2:$N$1823,MATCH($C703,IF([1]Sheet1!$A$2:$A$1823=$A703,[1]Sheet1!$C$2:$C$1823),0))</f>
        <v>100323000</v>
      </c>
      <c r="F703" s="2">
        <f t="array" ref="F703">INDEX([1]Sheet1!$O$2:$O$1823,MATCH($C703,IF([1]Sheet1!$A$2:$A$1823=$A703,[1]Sheet1!$C$2:$C$1823),0))</f>
        <v>73231000</v>
      </c>
      <c r="G703" s="10">
        <f t="shared" si="12"/>
        <v>3745734992</v>
      </c>
    </row>
    <row r="704" spans="1:7" x14ac:dyDescent="0.25">
      <c r="A704" t="s">
        <v>56</v>
      </c>
      <c r="B704" t="s">
        <v>57</v>
      </c>
      <c r="C704">
        <v>1989</v>
      </c>
      <c r="D704" s="2">
        <f t="array" ref="D704">INDEX([1]Sheet1!$M$2:$M$1823,MATCH($C704,IF([1]Sheet1!$A$2:$A$1823=$A704,[1]Sheet1!$C$2:$C$1823),0))</f>
        <v>648203008</v>
      </c>
      <c r="E704" s="2">
        <f t="array" ref="E704">INDEX([1]Sheet1!$N$2:$N$1823,MATCH($C704,IF([1]Sheet1!$A$2:$A$1823=$A704,[1]Sheet1!$C$2:$C$1823),0))</f>
        <v>48001000</v>
      </c>
      <c r="F704" s="2">
        <f t="array" ref="F704">INDEX([1]Sheet1!$O$2:$O$1823,MATCH($C704,IF([1]Sheet1!$A$2:$A$1823=$A704,[1]Sheet1!$C$2:$C$1823),0))</f>
        <v>8180000</v>
      </c>
      <c r="G704" s="10">
        <f t="shared" si="12"/>
        <v>704384008</v>
      </c>
    </row>
    <row r="705" spans="1:7" x14ac:dyDescent="0.25">
      <c r="A705" t="s">
        <v>58</v>
      </c>
      <c r="B705" t="s">
        <v>59</v>
      </c>
      <c r="C705">
        <v>1989</v>
      </c>
      <c r="D705" s="2">
        <f t="array" ref="D705">INDEX([1]Sheet1!$M$2:$M$1823,MATCH($C705,IF([1]Sheet1!$A$2:$A$1823=$A705,[1]Sheet1!$C$2:$C$1823),0))</f>
        <v>1216235008</v>
      </c>
      <c r="E705" s="2">
        <f t="array" ref="E705">INDEX([1]Sheet1!$N$2:$N$1823,MATCH($C705,IF([1]Sheet1!$A$2:$A$1823=$A705,[1]Sheet1!$C$2:$C$1823),0))</f>
        <v>54287000</v>
      </c>
      <c r="F705" s="2">
        <f t="array" ref="F705">INDEX([1]Sheet1!$O$2:$O$1823,MATCH($C705,IF([1]Sheet1!$A$2:$A$1823=$A705,[1]Sheet1!$C$2:$C$1823),0))</f>
        <v>18929000</v>
      </c>
      <c r="G705" s="10">
        <f t="shared" si="12"/>
        <v>1289451008</v>
      </c>
    </row>
    <row r="706" spans="1:7" x14ac:dyDescent="0.25">
      <c r="A706" t="s">
        <v>60</v>
      </c>
      <c r="B706" t="s">
        <v>61</v>
      </c>
      <c r="C706">
        <v>1989</v>
      </c>
      <c r="D706" s="2">
        <f t="array" ref="D706">INDEX([1]Sheet1!$M$2:$M$1823,MATCH($C706,IF([1]Sheet1!$A$2:$A$1823=$A706,[1]Sheet1!$C$2:$C$1823),0))</f>
        <v>793116992</v>
      </c>
      <c r="E706" s="2">
        <f t="array" ref="E706">INDEX([1]Sheet1!$N$2:$N$1823,MATCH($C706,IF([1]Sheet1!$A$2:$A$1823=$A706,[1]Sheet1!$C$2:$C$1823),0))</f>
        <v>20560000</v>
      </c>
      <c r="F706" s="2">
        <f t="array" ref="F706">INDEX([1]Sheet1!$O$2:$O$1823,MATCH($C706,IF([1]Sheet1!$A$2:$A$1823=$A706,[1]Sheet1!$C$2:$C$1823),0))</f>
        <v>30287000</v>
      </c>
      <c r="G706" s="10">
        <f t="shared" si="12"/>
        <v>843963992</v>
      </c>
    </row>
    <row r="707" spans="1:7" x14ac:dyDescent="0.25">
      <c r="A707" t="s">
        <v>62</v>
      </c>
      <c r="B707" t="s">
        <v>63</v>
      </c>
      <c r="C707">
        <v>1989</v>
      </c>
      <c r="D707" s="2">
        <f t="array" ref="D707">INDEX([1]Sheet1!$M$2:$M$1823,MATCH($C707,IF([1]Sheet1!$A$2:$A$1823=$A707,[1]Sheet1!$C$2:$C$1823),0))</f>
        <v>928966016</v>
      </c>
      <c r="E707" s="2">
        <f t="array" ref="E707">INDEX([1]Sheet1!$N$2:$N$1823,MATCH($C707,IF([1]Sheet1!$A$2:$A$1823=$A707,[1]Sheet1!$C$2:$C$1823),0))</f>
        <v>30528000</v>
      </c>
      <c r="F707" s="2">
        <f t="array" ref="F707">INDEX([1]Sheet1!$O$2:$O$1823,MATCH($C707,IF([1]Sheet1!$A$2:$A$1823=$A707,[1]Sheet1!$C$2:$C$1823),0))</f>
        <v>17680000</v>
      </c>
      <c r="G707" s="10">
        <f t="shared" si="12"/>
        <v>977174016</v>
      </c>
    </row>
    <row r="708" spans="1:7" x14ac:dyDescent="0.25">
      <c r="A708" t="s">
        <v>64</v>
      </c>
      <c r="B708" t="s">
        <v>65</v>
      </c>
      <c r="C708">
        <v>1989</v>
      </c>
      <c r="D708" s="2">
        <f t="array" ref="D708">INDEX([1]Sheet1!$M$2:$M$1823,MATCH($C708,IF([1]Sheet1!$A$2:$A$1823=$A708,[1]Sheet1!$C$2:$C$1823),0))</f>
        <v>7351047168</v>
      </c>
      <c r="E708" s="2">
        <f t="array" ref="E708">INDEX([1]Sheet1!$N$2:$N$1823,MATCH($C708,IF([1]Sheet1!$A$2:$A$1823=$A708,[1]Sheet1!$C$2:$C$1823),0))</f>
        <v>124911000</v>
      </c>
      <c r="F708" s="2">
        <f t="array" ref="F708">INDEX([1]Sheet1!$O$2:$O$1823,MATCH($C708,IF([1]Sheet1!$A$2:$A$1823=$A708,[1]Sheet1!$C$2:$C$1823),0))</f>
        <v>159348992</v>
      </c>
      <c r="G708" s="10">
        <f t="shared" si="12"/>
        <v>7635307160</v>
      </c>
    </row>
    <row r="709" spans="1:7" x14ac:dyDescent="0.25">
      <c r="A709" t="s">
        <v>66</v>
      </c>
      <c r="B709" t="s">
        <v>67</v>
      </c>
      <c r="C709">
        <v>1989</v>
      </c>
      <c r="D709" s="2">
        <f t="array" ref="D709">INDEX([1]Sheet1!$M$2:$M$1823,MATCH($C709,IF([1]Sheet1!$A$2:$A$1823=$A709,[1]Sheet1!$C$2:$C$1823),0))</f>
        <v>1168236032</v>
      </c>
      <c r="E709" s="2">
        <f t="array" ref="E709">INDEX([1]Sheet1!$N$2:$N$1823,MATCH($C709,IF([1]Sheet1!$A$2:$A$1823=$A709,[1]Sheet1!$C$2:$C$1823),0))</f>
        <v>41063000</v>
      </c>
      <c r="F709" s="2">
        <f t="array" ref="F709">INDEX([1]Sheet1!$O$2:$O$1823,MATCH($C709,IF([1]Sheet1!$A$2:$A$1823=$A709,[1]Sheet1!$C$2:$C$1823),0))</f>
        <v>17482000</v>
      </c>
      <c r="G709" s="10">
        <f t="shared" si="12"/>
        <v>1226781032</v>
      </c>
    </row>
    <row r="710" spans="1:7" x14ac:dyDescent="0.25">
      <c r="A710" t="s">
        <v>68</v>
      </c>
      <c r="B710" t="s">
        <v>69</v>
      </c>
      <c r="C710">
        <v>1989</v>
      </c>
      <c r="D710" s="2">
        <f t="array" ref="D710">INDEX([1]Sheet1!$M$2:$M$1823,MATCH($C710,IF([1]Sheet1!$A$2:$A$1823=$A710,[1]Sheet1!$C$2:$C$1823),0))</f>
        <v>19220295680</v>
      </c>
      <c r="E710" s="2">
        <f t="array" ref="E710">INDEX([1]Sheet1!$N$2:$N$1823,MATCH($C710,IF([1]Sheet1!$A$2:$A$1823=$A710,[1]Sheet1!$C$2:$C$1823),0))</f>
        <v>593601984</v>
      </c>
      <c r="F710" s="2">
        <f t="array" ref="F710">INDEX([1]Sheet1!$O$2:$O$1823,MATCH($C710,IF([1]Sheet1!$A$2:$A$1823=$A710,[1]Sheet1!$C$2:$C$1823),0))</f>
        <v>411305984</v>
      </c>
      <c r="G710" s="10">
        <f t="shared" si="12"/>
        <v>20225203648</v>
      </c>
    </row>
    <row r="711" spans="1:7" x14ac:dyDescent="0.25">
      <c r="A711" t="s">
        <v>70</v>
      </c>
      <c r="B711" t="s">
        <v>71</v>
      </c>
      <c r="C711">
        <v>1989</v>
      </c>
      <c r="D711" s="2">
        <f t="array" ref="D711">INDEX([1]Sheet1!$M$2:$M$1823,MATCH($C711,IF([1]Sheet1!$A$2:$A$1823=$A711,[1]Sheet1!$C$2:$C$1823),0))</f>
        <v>4691062784</v>
      </c>
      <c r="E711" s="2">
        <f t="array" ref="E711">INDEX([1]Sheet1!$N$2:$N$1823,MATCH($C711,IF([1]Sheet1!$A$2:$A$1823=$A711,[1]Sheet1!$C$2:$C$1823),0))</f>
        <v>164322000</v>
      </c>
      <c r="F711" s="2">
        <f t="array" ref="F711">INDEX([1]Sheet1!$O$2:$O$1823,MATCH($C711,IF([1]Sheet1!$A$2:$A$1823=$A711,[1]Sheet1!$C$2:$C$1823),0))</f>
        <v>88940000</v>
      </c>
      <c r="G711" s="10">
        <f t="shared" si="12"/>
        <v>4944324784</v>
      </c>
    </row>
    <row r="712" spans="1:7" x14ac:dyDescent="0.25">
      <c r="A712" t="s">
        <v>72</v>
      </c>
      <c r="B712" t="s">
        <v>73</v>
      </c>
      <c r="C712">
        <v>1989</v>
      </c>
      <c r="D712" s="2">
        <f t="array" ref="D712">INDEX([1]Sheet1!$M$2:$M$1823,MATCH($C712,IF([1]Sheet1!$A$2:$A$1823=$A712,[1]Sheet1!$C$2:$C$1823),0))</f>
        <v>501832000</v>
      </c>
      <c r="E712" s="2">
        <f t="array" ref="E712">INDEX([1]Sheet1!$N$2:$N$1823,MATCH($C712,IF([1]Sheet1!$A$2:$A$1823=$A712,[1]Sheet1!$C$2:$C$1823),0))</f>
        <v>25521000</v>
      </c>
      <c r="F712" s="2">
        <f t="array" ref="F712">INDEX([1]Sheet1!$O$2:$O$1823,MATCH($C712,IF([1]Sheet1!$A$2:$A$1823=$A712,[1]Sheet1!$C$2:$C$1823),0))</f>
        <v>9224000</v>
      </c>
      <c r="G712" s="10">
        <f t="shared" si="12"/>
        <v>536577000</v>
      </c>
    </row>
    <row r="713" spans="1:7" x14ac:dyDescent="0.25">
      <c r="A713" t="s">
        <v>74</v>
      </c>
      <c r="B713" t="s">
        <v>75</v>
      </c>
      <c r="C713">
        <v>1989</v>
      </c>
      <c r="D713" s="2">
        <f t="array" ref="D713">INDEX([1]Sheet1!$M$2:$M$1823,MATCH($C713,IF([1]Sheet1!$A$2:$A$1823=$A713,[1]Sheet1!$C$2:$C$1823),0))</f>
        <v>8051444224</v>
      </c>
      <c r="E713" s="2">
        <f t="array" ref="E713">INDEX([1]Sheet1!$N$2:$N$1823,MATCH($C713,IF([1]Sheet1!$A$2:$A$1823=$A713,[1]Sheet1!$C$2:$C$1823),0))</f>
        <v>195912000</v>
      </c>
      <c r="F713" s="2">
        <f t="array" ref="F713">INDEX([1]Sheet1!$O$2:$O$1823,MATCH($C713,IF([1]Sheet1!$A$2:$A$1823=$A713,[1]Sheet1!$C$2:$C$1823),0))</f>
        <v>177895008</v>
      </c>
      <c r="G713" s="10">
        <f t="shared" si="12"/>
        <v>8425251232</v>
      </c>
    </row>
    <row r="714" spans="1:7" x14ac:dyDescent="0.25">
      <c r="A714" t="s">
        <v>76</v>
      </c>
      <c r="B714" t="s">
        <v>77</v>
      </c>
      <c r="C714">
        <v>1989</v>
      </c>
      <c r="D714" s="2">
        <f t="array" ref="D714">INDEX([1]Sheet1!$M$2:$M$1823,MATCH($C714,IF([1]Sheet1!$A$2:$A$1823=$A714,[1]Sheet1!$C$2:$C$1823),0))</f>
        <v>2162131968</v>
      </c>
      <c r="E714" s="2">
        <f t="array" ref="E714">INDEX([1]Sheet1!$N$2:$N$1823,MATCH($C714,IF([1]Sheet1!$A$2:$A$1823=$A714,[1]Sheet1!$C$2:$C$1823),0))</f>
        <v>54987000</v>
      </c>
      <c r="F714" s="2">
        <f t="array" ref="F714">INDEX([1]Sheet1!$O$2:$O$1823,MATCH($C714,IF([1]Sheet1!$A$2:$A$1823=$A714,[1]Sheet1!$C$2:$C$1823),0))</f>
        <v>21134000</v>
      </c>
      <c r="G714" s="10">
        <f t="shared" si="12"/>
        <v>2238252968</v>
      </c>
    </row>
    <row r="715" spans="1:7" x14ac:dyDescent="0.25">
      <c r="A715" t="s">
        <v>78</v>
      </c>
      <c r="B715" t="s">
        <v>79</v>
      </c>
      <c r="C715">
        <v>1989</v>
      </c>
      <c r="D715" s="2">
        <f t="array" ref="D715">INDEX([1]Sheet1!$M$2:$M$1823,MATCH($C715,IF([1]Sheet1!$A$2:$A$1823=$A715,[1]Sheet1!$C$2:$C$1823),0))</f>
        <v>2443222016</v>
      </c>
      <c r="E715" s="2">
        <f t="array" ref="E715">INDEX([1]Sheet1!$N$2:$N$1823,MATCH($C715,IF([1]Sheet1!$A$2:$A$1823=$A715,[1]Sheet1!$C$2:$C$1823),0))</f>
        <v>55474000</v>
      </c>
      <c r="F715" s="2">
        <f t="array" ref="F715">INDEX([1]Sheet1!$O$2:$O$1823,MATCH($C715,IF([1]Sheet1!$A$2:$A$1823=$A715,[1]Sheet1!$C$2:$C$1823),0))</f>
        <v>49518000</v>
      </c>
      <c r="G715" s="10">
        <f t="shared" si="12"/>
        <v>2548214016</v>
      </c>
    </row>
    <row r="716" spans="1:7" x14ac:dyDescent="0.25">
      <c r="A716" t="s">
        <v>80</v>
      </c>
      <c r="B716" t="s">
        <v>81</v>
      </c>
      <c r="C716">
        <v>1989</v>
      </c>
      <c r="D716" s="2">
        <f t="array" ref="D716">INDEX([1]Sheet1!$M$2:$M$1823,MATCH($C716,IF([1]Sheet1!$A$2:$A$1823=$A716,[1]Sheet1!$C$2:$C$1823),0))</f>
        <v>9883784192</v>
      </c>
      <c r="E716" s="2">
        <f t="array" ref="E716">INDEX([1]Sheet1!$N$2:$N$1823,MATCH($C716,IF([1]Sheet1!$A$2:$A$1823=$A716,[1]Sheet1!$C$2:$C$1823),0))</f>
        <v>529228992</v>
      </c>
      <c r="F716" s="2">
        <f t="array" ref="F716">INDEX([1]Sheet1!$O$2:$O$1823,MATCH($C716,IF([1]Sheet1!$A$2:$A$1823=$A716,[1]Sheet1!$C$2:$C$1823),0))</f>
        <v>102361000</v>
      </c>
      <c r="G716" s="10">
        <f t="shared" si="12"/>
        <v>10515374184</v>
      </c>
    </row>
    <row r="717" spans="1:7" x14ac:dyDescent="0.25">
      <c r="A717" t="s">
        <v>82</v>
      </c>
      <c r="B717" t="s">
        <v>83</v>
      </c>
      <c r="C717">
        <v>1989</v>
      </c>
      <c r="D717" s="2">
        <f t="array" ref="D717">INDEX([1]Sheet1!$M$2:$M$1823,MATCH($C717,IF([1]Sheet1!$A$2:$A$1823=$A717,[1]Sheet1!$C$2:$C$1823),0))</f>
        <v>700849984</v>
      </c>
      <c r="E717" s="2">
        <f t="array" ref="E717">INDEX([1]Sheet1!$N$2:$N$1823,MATCH($C717,IF([1]Sheet1!$A$2:$A$1823=$A717,[1]Sheet1!$C$2:$C$1823),0))</f>
        <v>89455000</v>
      </c>
      <c r="F717" s="2">
        <f t="array" ref="F717">INDEX([1]Sheet1!$O$2:$O$1823,MATCH($C717,IF([1]Sheet1!$A$2:$A$1823=$A717,[1]Sheet1!$C$2:$C$1823),0))</f>
        <v>14833000</v>
      </c>
      <c r="G717" s="10">
        <f t="shared" si="12"/>
        <v>805137984</v>
      </c>
    </row>
    <row r="718" spans="1:7" x14ac:dyDescent="0.25">
      <c r="A718" t="s">
        <v>84</v>
      </c>
      <c r="B718" t="s">
        <v>85</v>
      </c>
      <c r="C718">
        <v>1989</v>
      </c>
      <c r="D718" s="2">
        <f t="array" ref="D718">INDEX([1]Sheet1!$M$2:$M$1823,MATCH($C718,IF([1]Sheet1!$A$2:$A$1823=$A718,[1]Sheet1!$C$2:$C$1823),0))</f>
        <v>2426888960</v>
      </c>
      <c r="E718" s="2">
        <f t="array" ref="E718">INDEX([1]Sheet1!$N$2:$N$1823,MATCH($C718,IF([1]Sheet1!$A$2:$A$1823=$A718,[1]Sheet1!$C$2:$C$1823),0))</f>
        <v>203103008</v>
      </c>
      <c r="F718" s="2">
        <f t="array" ref="F718">INDEX([1]Sheet1!$O$2:$O$1823,MATCH($C718,IF([1]Sheet1!$A$2:$A$1823=$A718,[1]Sheet1!$C$2:$C$1823),0))</f>
        <v>43408000</v>
      </c>
      <c r="G718" s="10">
        <f t="shared" si="12"/>
        <v>2673399968</v>
      </c>
    </row>
    <row r="719" spans="1:7" x14ac:dyDescent="0.25">
      <c r="A719" t="s">
        <v>86</v>
      </c>
      <c r="B719" t="s">
        <v>87</v>
      </c>
      <c r="C719">
        <v>1989</v>
      </c>
      <c r="D719" s="2">
        <f t="array" ref="D719">INDEX([1]Sheet1!$M$2:$M$1823,MATCH($C719,IF([1]Sheet1!$A$2:$A$1823=$A719,[1]Sheet1!$C$2:$C$1823),0))</f>
        <v>477571008</v>
      </c>
      <c r="E719" s="2">
        <f t="array" ref="E719">INDEX([1]Sheet1!$N$2:$N$1823,MATCH($C719,IF([1]Sheet1!$A$2:$A$1823=$A719,[1]Sheet1!$C$2:$C$1823),0))</f>
        <v>22246000</v>
      </c>
      <c r="F719" s="2">
        <f t="array" ref="F719">INDEX([1]Sheet1!$O$2:$O$1823,MATCH($C719,IF([1]Sheet1!$A$2:$A$1823=$A719,[1]Sheet1!$C$2:$C$1823),0))</f>
        <v>9431000</v>
      </c>
      <c r="G719" s="10">
        <f t="shared" si="12"/>
        <v>509248008</v>
      </c>
    </row>
    <row r="720" spans="1:7" x14ac:dyDescent="0.25">
      <c r="A720" t="s">
        <v>88</v>
      </c>
      <c r="B720" t="s">
        <v>89</v>
      </c>
      <c r="C720">
        <v>1989</v>
      </c>
      <c r="D720" s="2">
        <f t="array" ref="D720">INDEX([1]Sheet1!$M$2:$M$1823,MATCH($C720,IF([1]Sheet1!$A$2:$A$1823=$A720,[1]Sheet1!$C$2:$C$1823),0))</f>
        <v>2601896960</v>
      </c>
      <c r="E720" s="2">
        <f t="array" ref="E720">INDEX([1]Sheet1!$N$2:$N$1823,MATCH($C720,IF([1]Sheet1!$A$2:$A$1823=$A720,[1]Sheet1!$C$2:$C$1823),0))</f>
        <v>234827008</v>
      </c>
      <c r="F720" s="2">
        <f t="array" ref="F720">INDEX([1]Sheet1!$O$2:$O$1823,MATCH($C720,IF([1]Sheet1!$A$2:$A$1823=$A720,[1]Sheet1!$C$2:$C$1823),0))</f>
        <v>35971000</v>
      </c>
      <c r="G720" s="10">
        <f t="shared" si="12"/>
        <v>2872694968</v>
      </c>
    </row>
    <row r="721" spans="1:7" x14ac:dyDescent="0.25">
      <c r="A721" t="s">
        <v>90</v>
      </c>
      <c r="B721" t="s">
        <v>91</v>
      </c>
      <c r="C721">
        <v>1989</v>
      </c>
      <c r="D721" s="2">
        <f t="array" ref="D721">INDEX([1]Sheet1!$M$2:$M$1823,MATCH($C721,IF([1]Sheet1!$A$2:$A$1823=$A721,[1]Sheet1!$C$2:$C$1823),0))</f>
        <v>12799516672</v>
      </c>
      <c r="E721" s="2">
        <f t="array" ref="E721">INDEX([1]Sheet1!$N$2:$N$1823,MATCH($C721,IF([1]Sheet1!$A$2:$A$1823=$A721,[1]Sheet1!$C$2:$C$1823),0))</f>
        <v>217148992</v>
      </c>
      <c r="F721" s="2">
        <f t="array" ref="F721">INDEX([1]Sheet1!$O$2:$O$1823,MATCH($C721,IF([1]Sheet1!$A$2:$A$1823=$A721,[1]Sheet1!$C$2:$C$1823),0))</f>
        <v>154840992</v>
      </c>
      <c r="G721" s="10">
        <f t="shared" si="12"/>
        <v>13171506656</v>
      </c>
    </row>
    <row r="722" spans="1:7" x14ac:dyDescent="0.25">
      <c r="A722" t="s">
        <v>2</v>
      </c>
      <c r="B722" t="s">
        <v>3</v>
      </c>
      <c r="C722">
        <v>1989</v>
      </c>
      <c r="D722" s="2">
        <f t="array" ref="D722">INDEX([1]Sheet1!$M$2:$M$1823,MATCH($C722,IF([1]Sheet1!$A$2:$A$1823=$A722,[1]Sheet1!$C$2:$C$1823),0))</f>
        <v>194445000704</v>
      </c>
      <c r="E722" s="2">
        <f t="array" ref="E722">INDEX([1]Sheet1!$N$2:$N$1823,MATCH($C722,IF([1]Sheet1!$A$2:$A$1823=$A722,[1]Sheet1!$C$2:$C$1823),0))</f>
        <v>7176739840</v>
      </c>
      <c r="F722" s="2">
        <f t="array" ref="F722">INDEX([1]Sheet1!$O$2:$O$1823,MATCH($C722,IF([1]Sheet1!$A$2:$A$1823=$A722,[1]Sheet1!$C$2:$C$1823),0))</f>
        <v>4124238080</v>
      </c>
      <c r="G722" s="10">
        <f t="shared" si="12"/>
        <v>205745978624</v>
      </c>
    </row>
    <row r="723" spans="1:7" x14ac:dyDescent="0.25">
      <c r="A723" t="s">
        <v>92</v>
      </c>
      <c r="B723" t="s">
        <v>93</v>
      </c>
      <c r="C723">
        <v>1989</v>
      </c>
      <c r="D723" s="2">
        <f t="array" ref="D723">INDEX([1]Sheet1!$M$2:$M$1823,MATCH($C723,IF([1]Sheet1!$A$2:$A$1823=$A723,[1]Sheet1!$C$2:$C$1823),0))</f>
        <v>1218126976</v>
      </c>
      <c r="E723" s="2">
        <f t="array" ref="E723">INDEX([1]Sheet1!$N$2:$N$1823,MATCH($C723,IF([1]Sheet1!$A$2:$A$1823=$A723,[1]Sheet1!$C$2:$C$1823),0))</f>
        <v>58799000</v>
      </c>
      <c r="F723" s="2">
        <f t="array" ref="F723">INDEX([1]Sheet1!$O$2:$O$1823,MATCH($C723,IF([1]Sheet1!$A$2:$A$1823=$A723,[1]Sheet1!$C$2:$C$1823),0))</f>
        <v>28528000</v>
      </c>
      <c r="G723" s="10">
        <f t="shared" si="12"/>
        <v>1305453976</v>
      </c>
    </row>
    <row r="724" spans="1:7" x14ac:dyDescent="0.25">
      <c r="A724" t="s">
        <v>94</v>
      </c>
      <c r="B724" t="s">
        <v>95</v>
      </c>
      <c r="C724">
        <v>1989</v>
      </c>
      <c r="D724" s="2">
        <f t="array" ref="D724">INDEX([1]Sheet1!$M$2:$M$1823,MATCH($C724,IF([1]Sheet1!$A$2:$A$1823=$A724,[1]Sheet1!$C$2:$C$1823),0))</f>
        <v>493339008</v>
      </c>
      <c r="E724" s="2">
        <f t="array" ref="E724">INDEX([1]Sheet1!$N$2:$N$1823,MATCH($C724,IF([1]Sheet1!$A$2:$A$1823=$A724,[1]Sheet1!$C$2:$C$1823),0))</f>
        <v>23461000</v>
      </c>
      <c r="F724" s="2">
        <f t="array" ref="F724">INDEX([1]Sheet1!$O$2:$O$1823,MATCH($C724,IF([1]Sheet1!$A$2:$A$1823=$A724,[1]Sheet1!$C$2:$C$1823),0))</f>
        <v>7723000</v>
      </c>
      <c r="G724" s="10">
        <f t="shared" si="12"/>
        <v>524523008</v>
      </c>
    </row>
    <row r="725" spans="1:7" x14ac:dyDescent="0.25">
      <c r="A725" t="s">
        <v>96</v>
      </c>
      <c r="B725" t="s">
        <v>97</v>
      </c>
      <c r="C725">
        <v>1989</v>
      </c>
      <c r="D725" s="2">
        <f t="array" ref="D725">INDEX([1]Sheet1!$M$2:$M$1823,MATCH($C725,IF([1]Sheet1!$A$2:$A$1823=$A725,[1]Sheet1!$C$2:$C$1823),0))</f>
        <v>4996335104</v>
      </c>
      <c r="E725" s="2">
        <f t="array" ref="E725">INDEX([1]Sheet1!$N$2:$N$1823,MATCH($C725,IF([1]Sheet1!$A$2:$A$1823=$A725,[1]Sheet1!$C$2:$C$1823),0))</f>
        <v>188380000</v>
      </c>
      <c r="F725" s="2">
        <f t="array" ref="F725">INDEX([1]Sheet1!$O$2:$O$1823,MATCH($C725,IF([1]Sheet1!$A$2:$A$1823=$A725,[1]Sheet1!$C$2:$C$1823),0))</f>
        <v>137128000</v>
      </c>
      <c r="G725" s="10">
        <f t="shared" si="12"/>
        <v>5321843104</v>
      </c>
    </row>
    <row r="726" spans="1:7" x14ac:dyDescent="0.25">
      <c r="A726" t="s">
        <v>98</v>
      </c>
      <c r="B726" t="s">
        <v>99</v>
      </c>
      <c r="C726">
        <v>1989</v>
      </c>
      <c r="D726" s="2">
        <f t="array" ref="D726">INDEX([1]Sheet1!$M$2:$M$1823,MATCH($C726,IF([1]Sheet1!$A$2:$A$1823=$A726,[1]Sheet1!$C$2:$C$1823),0))</f>
        <v>4143298048</v>
      </c>
      <c r="E726" s="2">
        <f t="array" ref="E726">INDEX([1]Sheet1!$N$2:$N$1823,MATCH($C726,IF([1]Sheet1!$A$2:$A$1823=$A726,[1]Sheet1!$C$2:$C$1823),0))</f>
        <v>88131000</v>
      </c>
      <c r="F726" s="2">
        <f t="array" ref="F726">INDEX([1]Sheet1!$O$2:$O$1823,MATCH($C726,IF([1]Sheet1!$A$2:$A$1823=$A726,[1]Sheet1!$C$2:$C$1823),0))</f>
        <v>129764000</v>
      </c>
      <c r="G726" s="10">
        <f t="shared" si="12"/>
        <v>4361193048</v>
      </c>
    </row>
    <row r="727" spans="1:7" x14ac:dyDescent="0.25">
      <c r="A727" t="s">
        <v>100</v>
      </c>
      <c r="B727" t="s">
        <v>101</v>
      </c>
      <c r="C727">
        <v>1989</v>
      </c>
      <c r="D727" s="2">
        <f t="array" ref="D727">INDEX([1]Sheet1!$M$2:$M$1823,MATCH($C727,IF([1]Sheet1!$A$2:$A$1823=$A727,[1]Sheet1!$C$2:$C$1823),0))</f>
        <v>1198436992</v>
      </c>
      <c r="E727" s="2">
        <f t="array" ref="E727">INDEX([1]Sheet1!$N$2:$N$1823,MATCH($C727,IF([1]Sheet1!$A$2:$A$1823=$A727,[1]Sheet1!$C$2:$C$1823),0))</f>
        <v>75564000</v>
      </c>
      <c r="F727" s="2">
        <f t="array" ref="F727">INDEX([1]Sheet1!$O$2:$O$1823,MATCH($C727,IF([1]Sheet1!$A$2:$A$1823=$A727,[1]Sheet1!$C$2:$C$1823),0))</f>
        <v>12550000</v>
      </c>
      <c r="G727" s="10">
        <f t="shared" si="12"/>
        <v>1286550992</v>
      </c>
    </row>
    <row r="728" spans="1:7" x14ac:dyDescent="0.25">
      <c r="A728" t="s">
        <v>102</v>
      </c>
      <c r="B728" t="s">
        <v>103</v>
      </c>
      <c r="C728">
        <v>1989</v>
      </c>
      <c r="D728" s="2">
        <f t="array" ref="D728">INDEX([1]Sheet1!$M$2:$M$1823,MATCH($C728,IF([1]Sheet1!$A$2:$A$1823=$A728,[1]Sheet1!$C$2:$C$1823),0))</f>
        <v>3965491968</v>
      </c>
      <c r="E728" s="2">
        <f t="array" ref="E728">INDEX([1]Sheet1!$N$2:$N$1823,MATCH($C728,IF([1]Sheet1!$A$2:$A$1823=$A728,[1]Sheet1!$C$2:$C$1823),0))</f>
        <v>101263000</v>
      </c>
      <c r="F728" s="2">
        <f t="array" ref="F728">INDEX([1]Sheet1!$O$2:$O$1823,MATCH($C728,IF([1]Sheet1!$A$2:$A$1823=$A728,[1]Sheet1!$C$2:$C$1823),0))</f>
        <v>98983000</v>
      </c>
      <c r="G728" s="10">
        <f t="shared" si="12"/>
        <v>4165737968</v>
      </c>
    </row>
    <row r="729" spans="1:7" x14ac:dyDescent="0.25">
      <c r="A729" t="s">
        <v>104</v>
      </c>
      <c r="B729" t="s">
        <v>105</v>
      </c>
      <c r="C729">
        <v>1989</v>
      </c>
      <c r="D729" s="2">
        <f t="array" ref="D729">INDEX([1]Sheet1!$M$2:$M$1823,MATCH($C729,IF([1]Sheet1!$A$2:$A$1823=$A729,[1]Sheet1!$C$2:$C$1823),0))</f>
        <v>546678976</v>
      </c>
      <c r="E729" s="2">
        <f t="array" ref="E729">INDEX([1]Sheet1!$N$2:$N$1823,MATCH($C729,IF([1]Sheet1!$A$2:$A$1823=$A729,[1]Sheet1!$C$2:$C$1823),0))</f>
        <v>4563000</v>
      </c>
      <c r="F729" s="2">
        <f t="array" ref="F729">INDEX([1]Sheet1!$O$2:$O$1823,MATCH($C729,IF([1]Sheet1!$A$2:$A$1823=$A729,[1]Sheet1!$C$2:$C$1823),0))</f>
        <v>11400000</v>
      </c>
      <c r="G729" s="10">
        <f t="shared" si="12"/>
        <v>562641976</v>
      </c>
    </row>
    <row r="730" spans="1:7" x14ac:dyDescent="0.25">
      <c r="A730" t="s">
        <v>4</v>
      </c>
      <c r="B730" t="s">
        <v>5</v>
      </c>
      <c r="C730">
        <v>1990</v>
      </c>
      <c r="D730" s="2">
        <f t="array" ref="D730">INDEX([1]Sheet1!$M$2:$M$1823,MATCH($C730,IF([1]Sheet1!$A$2:$A$1823=$A730,[1]Sheet1!$C$2:$C$1823),0))</f>
        <v>2521040896</v>
      </c>
      <c r="E730" s="2">
        <f t="array" ref="E730">INDEX([1]Sheet1!$N$2:$N$1823,MATCH($C730,IF([1]Sheet1!$A$2:$A$1823=$A730,[1]Sheet1!$C$2:$C$1823),0))</f>
        <v>401919008</v>
      </c>
      <c r="F730" s="2">
        <f t="array" ref="F730">INDEX([1]Sheet1!$O$2:$O$1823,MATCH($C730,IF([1]Sheet1!$A$2:$A$1823=$A730,[1]Sheet1!$C$2:$C$1823),0))</f>
        <v>33669000</v>
      </c>
      <c r="G730" s="10">
        <f t="shared" si="12"/>
        <v>2956628904</v>
      </c>
    </row>
    <row r="731" spans="1:7" x14ac:dyDescent="0.25">
      <c r="A731" t="s">
        <v>6</v>
      </c>
      <c r="B731" t="s">
        <v>7</v>
      </c>
      <c r="C731">
        <v>1990</v>
      </c>
      <c r="D731" s="2">
        <f t="array" ref="D731">INDEX([1]Sheet1!$M$2:$M$1823,MATCH($C731,IF([1]Sheet1!$A$2:$A$1823=$A731,[1]Sheet1!$C$2:$C$1823),0))</f>
        <v>969489984</v>
      </c>
      <c r="E731" s="2">
        <f t="array" ref="E731">INDEX([1]Sheet1!$N$2:$N$1823,MATCH($C731,IF([1]Sheet1!$A$2:$A$1823=$A731,[1]Sheet1!$C$2:$C$1823),0))</f>
        <v>84340000</v>
      </c>
      <c r="F731" s="2">
        <f t="array" ref="F731">INDEX([1]Sheet1!$O$2:$O$1823,MATCH($C731,IF([1]Sheet1!$A$2:$A$1823=$A731,[1]Sheet1!$C$2:$C$1823),0))</f>
        <v>21211000</v>
      </c>
      <c r="G731" s="10">
        <f t="shared" si="12"/>
        <v>1075040984</v>
      </c>
    </row>
    <row r="732" spans="1:7" x14ac:dyDescent="0.25">
      <c r="A732" t="s">
        <v>8</v>
      </c>
      <c r="B732" t="s">
        <v>9</v>
      </c>
      <c r="C732">
        <v>1990</v>
      </c>
      <c r="D732" s="2">
        <f t="array" ref="D732">INDEX([1]Sheet1!$M$2:$M$1823,MATCH($C732,IF([1]Sheet1!$A$2:$A$1823=$A732,[1]Sheet1!$C$2:$C$1823),0))</f>
        <v>3196142080</v>
      </c>
      <c r="E732" s="2">
        <f t="array" ref="E732">INDEX([1]Sheet1!$N$2:$N$1823,MATCH($C732,IF([1]Sheet1!$A$2:$A$1823=$A732,[1]Sheet1!$C$2:$C$1823),0))</f>
        <v>76681000</v>
      </c>
      <c r="F732" s="2">
        <f t="array" ref="F732">INDEX([1]Sheet1!$O$2:$O$1823,MATCH($C732,IF([1]Sheet1!$A$2:$A$1823=$A732,[1]Sheet1!$C$2:$C$1823),0))</f>
        <v>95721000</v>
      </c>
      <c r="G732" s="10">
        <f t="shared" si="12"/>
        <v>3368544080</v>
      </c>
    </row>
    <row r="733" spans="1:7" x14ac:dyDescent="0.25">
      <c r="A733" t="s">
        <v>10</v>
      </c>
      <c r="B733" t="s">
        <v>11</v>
      </c>
      <c r="C733">
        <v>1990</v>
      </c>
      <c r="D733" s="2">
        <f t="array" ref="D733">INDEX([1]Sheet1!$M$2:$M$1823,MATCH($C733,IF([1]Sheet1!$A$2:$A$1823=$A733,[1]Sheet1!$C$2:$C$1823),0))</f>
        <v>1465133056</v>
      </c>
      <c r="E733" s="2">
        <f t="array" ref="E733">INDEX([1]Sheet1!$N$2:$N$1823,MATCH($C733,IF([1]Sheet1!$A$2:$A$1823=$A733,[1]Sheet1!$C$2:$C$1823),0))</f>
        <v>153662000</v>
      </c>
      <c r="F733" s="2">
        <f t="array" ref="F733">INDEX([1]Sheet1!$O$2:$O$1823,MATCH($C733,IF([1]Sheet1!$A$2:$A$1823=$A733,[1]Sheet1!$C$2:$C$1823),0))</f>
        <v>18360000</v>
      </c>
      <c r="G733" s="10">
        <f t="shared" si="12"/>
        <v>1637155056</v>
      </c>
    </row>
    <row r="734" spans="1:7" x14ac:dyDescent="0.25">
      <c r="A734" t="s">
        <v>12</v>
      </c>
      <c r="B734" t="s">
        <v>13</v>
      </c>
      <c r="C734">
        <v>1990</v>
      </c>
      <c r="D734" s="2">
        <f t="array" ref="D734">INDEX([1]Sheet1!$M$2:$M$1823,MATCH($C734,IF([1]Sheet1!$A$2:$A$1823=$A734,[1]Sheet1!$C$2:$C$1823),0))</f>
        <v>25208590336</v>
      </c>
      <c r="E734" s="2">
        <f t="array" ref="E734">INDEX([1]Sheet1!$N$2:$N$1823,MATCH($C734,IF([1]Sheet1!$A$2:$A$1823=$A734,[1]Sheet1!$C$2:$C$1823),0))</f>
        <v>633112000</v>
      </c>
      <c r="F734" s="2">
        <f t="array" ref="F734">INDEX([1]Sheet1!$O$2:$O$1823,MATCH($C734,IF([1]Sheet1!$A$2:$A$1823=$A734,[1]Sheet1!$C$2:$C$1823),0))</f>
        <v>562800000</v>
      </c>
      <c r="G734" s="10">
        <f t="shared" si="12"/>
        <v>26404502336</v>
      </c>
    </row>
    <row r="735" spans="1:7" x14ac:dyDescent="0.25">
      <c r="A735" t="s">
        <v>14</v>
      </c>
      <c r="B735" t="s">
        <v>15</v>
      </c>
      <c r="C735">
        <v>1990</v>
      </c>
      <c r="D735" s="2">
        <f t="array" ref="D735">INDEX([1]Sheet1!$M$2:$M$1823,MATCH($C735,IF([1]Sheet1!$A$2:$A$1823=$A735,[1]Sheet1!$C$2:$C$1823),0))</f>
        <v>2768699904</v>
      </c>
      <c r="E735" s="2">
        <f t="array" ref="E735">INDEX([1]Sheet1!$N$2:$N$1823,MATCH($C735,IF([1]Sheet1!$A$2:$A$1823=$A735,[1]Sheet1!$C$2:$C$1823),0))</f>
        <v>39482000</v>
      </c>
      <c r="F735" s="2">
        <f t="array" ref="F735">INDEX([1]Sheet1!$O$2:$O$1823,MATCH($C735,IF([1]Sheet1!$A$2:$A$1823=$A735,[1]Sheet1!$C$2:$C$1823),0))</f>
        <v>65863000</v>
      </c>
      <c r="G735" s="10">
        <f t="shared" si="12"/>
        <v>2874044904</v>
      </c>
    </row>
    <row r="736" spans="1:7" x14ac:dyDescent="0.25">
      <c r="A736" t="s">
        <v>16</v>
      </c>
      <c r="B736" t="s">
        <v>17</v>
      </c>
      <c r="C736">
        <v>1990</v>
      </c>
      <c r="D736" s="2">
        <f t="array" ref="D736">INDEX([1]Sheet1!$M$2:$M$1823,MATCH($C736,IF([1]Sheet1!$A$2:$A$1823=$A736,[1]Sheet1!$C$2:$C$1823),0))</f>
        <v>3425015040</v>
      </c>
      <c r="E736" s="2">
        <f t="array" ref="E736">INDEX([1]Sheet1!$N$2:$N$1823,MATCH($C736,IF([1]Sheet1!$A$2:$A$1823=$A736,[1]Sheet1!$C$2:$C$1823),0))</f>
        <v>155375008</v>
      </c>
      <c r="F736" s="2">
        <f t="array" ref="F736">INDEX([1]Sheet1!$O$2:$O$1823,MATCH($C736,IF([1]Sheet1!$A$2:$A$1823=$A736,[1]Sheet1!$C$2:$C$1823),0))</f>
        <v>102348000</v>
      </c>
      <c r="G736" s="10">
        <f t="shared" si="12"/>
        <v>3682738048</v>
      </c>
    </row>
    <row r="737" spans="1:7" x14ac:dyDescent="0.25">
      <c r="A737" t="s">
        <v>18</v>
      </c>
      <c r="B737" t="s">
        <v>19</v>
      </c>
      <c r="C737">
        <v>1990</v>
      </c>
      <c r="D737" s="2">
        <f t="array" ref="D737">INDEX([1]Sheet1!$M$2:$M$1823,MATCH($C737,IF([1]Sheet1!$A$2:$A$1823=$A737,[1]Sheet1!$C$2:$C$1823),0))</f>
        <v>565046976</v>
      </c>
      <c r="E737" s="2">
        <f t="array" ref="E737">INDEX([1]Sheet1!$N$2:$N$1823,MATCH($C737,IF([1]Sheet1!$A$2:$A$1823=$A737,[1]Sheet1!$C$2:$C$1823),0))</f>
        <v>50459000</v>
      </c>
      <c r="F737" s="2">
        <f t="array" ref="F737">INDEX([1]Sheet1!$O$2:$O$1823,MATCH($C737,IF([1]Sheet1!$A$2:$A$1823=$A737,[1]Sheet1!$C$2:$C$1823),0))</f>
        <v>6767000</v>
      </c>
      <c r="G737" s="10">
        <f t="shared" si="12"/>
        <v>622272976</v>
      </c>
    </row>
    <row r="738" spans="1:7" x14ac:dyDescent="0.25">
      <c r="A738" t="s">
        <v>20</v>
      </c>
      <c r="B738" t="s">
        <v>21</v>
      </c>
      <c r="C738">
        <v>1990</v>
      </c>
      <c r="D738" s="2">
        <f t="array" ref="D738">INDEX([1]Sheet1!$M$2:$M$1823,MATCH($C738,IF([1]Sheet1!$A$2:$A$1823=$A738,[1]Sheet1!$C$2:$C$1823),0))</f>
        <v>591798016</v>
      </c>
      <c r="E738" s="2">
        <f t="array" ref="E738">INDEX([1]Sheet1!$N$2:$N$1823,MATCH($C738,IF([1]Sheet1!$A$2:$A$1823=$A738,[1]Sheet1!$C$2:$C$1823),0))</f>
        <v>0</v>
      </c>
      <c r="F738" s="2">
        <f t="array" ref="F738">INDEX([1]Sheet1!$O$2:$O$1823,MATCH($C738,IF([1]Sheet1!$A$2:$A$1823=$A738,[1]Sheet1!$C$2:$C$1823),0))</f>
        <v>19516000</v>
      </c>
      <c r="G738" s="10">
        <f t="shared" si="12"/>
        <v>611314016</v>
      </c>
    </row>
    <row r="739" spans="1:7" x14ac:dyDescent="0.25">
      <c r="A739" t="s">
        <v>22</v>
      </c>
      <c r="B739" t="s">
        <v>23</v>
      </c>
      <c r="C739">
        <v>1990</v>
      </c>
      <c r="D739" s="2">
        <f t="array" ref="D739">INDEX([1]Sheet1!$M$2:$M$1823,MATCH($C739,IF([1]Sheet1!$A$2:$A$1823=$A739,[1]Sheet1!$C$2:$C$1823),0))</f>
        <v>10928287744</v>
      </c>
      <c r="E739" s="2">
        <f t="array" ref="E739">INDEX([1]Sheet1!$N$2:$N$1823,MATCH($C739,IF([1]Sheet1!$A$2:$A$1823=$A739,[1]Sheet1!$C$2:$C$1823),0))</f>
        <v>508179008</v>
      </c>
      <c r="F739" s="2">
        <f t="array" ref="F739">INDEX([1]Sheet1!$O$2:$O$1823,MATCH($C739,IF([1]Sheet1!$A$2:$A$1823=$A739,[1]Sheet1!$C$2:$C$1823),0))</f>
        <v>201140000</v>
      </c>
      <c r="G739" s="10">
        <f t="shared" si="12"/>
        <v>11637606752</v>
      </c>
    </row>
    <row r="740" spans="1:7" x14ac:dyDescent="0.25">
      <c r="A740" t="s">
        <v>24</v>
      </c>
      <c r="B740" t="s">
        <v>25</v>
      </c>
      <c r="C740">
        <v>1990</v>
      </c>
      <c r="D740" s="2">
        <f t="array" ref="D740">INDEX([1]Sheet1!$M$2:$M$1823,MATCH($C740,IF([1]Sheet1!$A$2:$A$1823=$A740,[1]Sheet1!$C$2:$C$1823),0))</f>
        <v>5120768000</v>
      </c>
      <c r="E740" s="2">
        <f t="array" ref="E740">INDEX([1]Sheet1!$N$2:$N$1823,MATCH($C740,IF([1]Sheet1!$A$2:$A$1823=$A740,[1]Sheet1!$C$2:$C$1823),0))</f>
        <v>487092992</v>
      </c>
      <c r="F740" s="2">
        <f t="array" ref="F740">INDEX([1]Sheet1!$O$2:$O$1823,MATCH($C740,IF([1]Sheet1!$A$2:$A$1823=$A740,[1]Sheet1!$C$2:$C$1823),0))</f>
        <v>67433000</v>
      </c>
      <c r="G740" s="10">
        <f t="shared" si="12"/>
        <v>5675293992</v>
      </c>
    </row>
    <row r="741" spans="1:7" x14ac:dyDescent="0.25">
      <c r="A741" t="s">
        <v>26</v>
      </c>
      <c r="B741" t="s">
        <v>27</v>
      </c>
      <c r="C741">
        <v>1990</v>
      </c>
      <c r="D741" s="2">
        <f t="array" ref="D741">INDEX([1]Sheet1!$M$2:$M$1823,MATCH($C741,IF([1]Sheet1!$A$2:$A$1823=$A741,[1]Sheet1!$C$2:$C$1823),0))</f>
        <v>770755968</v>
      </c>
      <c r="E741" s="2">
        <f t="array" ref="E741">INDEX([1]Sheet1!$N$2:$N$1823,MATCH($C741,IF([1]Sheet1!$A$2:$A$1823=$A741,[1]Sheet1!$C$2:$C$1823),0))</f>
        <v>16059000</v>
      </c>
      <c r="F741" s="2">
        <f t="array" ref="F741">INDEX([1]Sheet1!$O$2:$O$1823,MATCH($C741,IF([1]Sheet1!$A$2:$A$1823=$A741,[1]Sheet1!$C$2:$C$1823),0))</f>
        <v>24432000</v>
      </c>
      <c r="G741" s="10">
        <f t="shared" si="12"/>
        <v>811246968</v>
      </c>
    </row>
    <row r="742" spans="1:7" x14ac:dyDescent="0.25">
      <c r="A742" t="s">
        <v>28</v>
      </c>
      <c r="B742" t="s">
        <v>29</v>
      </c>
      <c r="C742">
        <v>1990</v>
      </c>
      <c r="D742" s="2">
        <f t="array" ref="D742">INDEX([1]Sheet1!$M$2:$M$1823,MATCH($C742,IF([1]Sheet1!$A$2:$A$1823=$A742,[1]Sheet1!$C$2:$C$1823),0))</f>
        <v>682441984</v>
      </c>
      <c r="E742" s="2">
        <f t="array" ref="E742">INDEX([1]Sheet1!$N$2:$N$1823,MATCH($C742,IF([1]Sheet1!$A$2:$A$1823=$A742,[1]Sheet1!$C$2:$C$1823),0))</f>
        <v>35317000</v>
      </c>
      <c r="F742" s="2">
        <f t="array" ref="F742">INDEX([1]Sheet1!$O$2:$O$1823,MATCH($C742,IF([1]Sheet1!$A$2:$A$1823=$A742,[1]Sheet1!$C$2:$C$1823),0))</f>
        <v>13473000</v>
      </c>
      <c r="G742" s="10">
        <f t="shared" si="12"/>
        <v>731231984</v>
      </c>
    </row>
    <row r="743" spans="1:7" x14ac:dyDescent="0.25">
      <c r="A743" t="s">
        <v>30</v>
      </c>
      <c r="B743" t="s">
        <v>31</v>
      </c>
      <c r="C743">
        <v>1990</v>
      </c>
      <c r="D743" s="2">
        <f t="array" ref="D743">INDEX([1]Sheet1!$M$2:$M$1823,MATCH($C743,IF([1]Sheet1!$A$2:$A$1823=$A743,[1]Sheet1!$C$2:$C$1823),0))</f>
        <v>8832304128</v>
      </c>
      <c r="E743" s="2">
        <f t="array" ref="E743">INDEX([1]Sheet1!$N$2:$N$1823,MATCH($C743,IF([1]Sheet1!$A$2:$A$1823=$A743,[1]Sheet1!$C$2:$C$1823),0))</f>
        <v>389219008</v>
      </c>
      <c r="F743" s="2">
        <f t="array" ref="F743">INDEX([1]Sheet1!$O$2:$O$1823,MATCH($C743,IF([1]Sheet1!$A$2:$A$1823=$A743,[1]Sheet1!$C$2:$C$1823),0))</f>
        <v>353147008</v>
      </c>
      <c r="G743" s="10">
        <f t="shared" si="12"/>
        <v>9574670144</v>
      </c>
    </row>
    <row r="744" spans="1:7" x14ac:dyDescent="0.25">
      <c r="A744" t="s">
        <v>32</v>
      </c>
      <c r="B744" t="s">
        <v>33</v>
      </c>
      <c r="C744">
        <v>1990</v>
      </c>
      <c r="D744" s="2">
        <f t="array" ref="D744">INDEX([1]Sheet1!$M$2:$M$1823,MATCH($C744,IF([1]Sheet1!$A$2:$A$1823=$A744,[1]Sheet1!$C$2:$C$1823),0))</f>
        <v>4349499904</v>
      </c>
      <c r="E744" s="2">
        <f t="array" ref="E744">INDEX([1]Sheet1!$N$2:$N$1823,MATCH($C744,IF([1]Sheet1!$A$2:$A$1823=$A744,[1]Sheet1!$C$2:$C$1823),0))</f>
        <v>225756000</v>
      </c>
      <c r="F744" s="2">
        <f t="array" ref="F744">INDEX([1]Sheet1!$O$2:$O$1823,MATCH($C744,IF([1]Sheet1!$A$2:$A$1823=$A744,[1]Sheet1!$C$2:$C$1823),0))</f>
        <v>142487008</v>
      </c>
      <c r="G744" s="10">
        <f t="shared" si="12"/>
        <v>4717742912</v>
      </c>
    </row>
    <row r="745" spans="1:7" x14ac:dyDescent="0.25">
      <c r="A745" t="s">
        <v>34</v>
      </c>
      <c r="B745" t="s">
        <v>35</v>
      </c>
      <c r="C745">
        <v>1990</v>
      </c>
      <c r="D745" s="2">
        <f t="array" ref="D745">INDEX([1]Sheet1!$M$2:$M$1823,MATCH($C745,IF([1]Sheet1!$A$2:$A$1823=$A745,[1]Sheet1!$C$2:$C$1823),0))</f>
        <v>2143218944</v>
      </c>
      <c r="E745" s="2">
        <f t="array" ref="E745">INDEX([1]Sheet1!$N$2:$N$1823,MATCH($C745,IF([1]Sheet1!$A$2:$A$1823=$A745,[1]Sheet1!$C$2:$C$1823),0))</f>
        <v>68636000</v>
      </c>
      <c r="F745" s="2">
        <f t="array" ref="F745">INDEX([1]Sheet1!$O$2:$O$1823,MATCH($C745,IF([1]Sheet1!$A$2:$A$1823=$A745,[1]Sheet1!$C$2:$C$1823),0))</f>
        <v>56114000</v>
      </c>
      <c r="G745" s="10">
        <f t="shared" si="12"/>
        <v>2267968944</v>
      </c>
    </row>
    <row r="746" spans="1:7" x14ac:dyDescent="0.25">
      <c r="A746" t="s">
        <v>36</v>
      </c>
      <c r="B746" t="s">
        <v>37</v>
      </c>
      <c r="C746">
        <v>1990</v>
      </c>
      <c r="D746" s="2">
        <f t="array" ref="D746">INDEX([1]Sheet1!$M$2:$M$1823,MATCH($C746,IF([1]Sheet1!$A$2:$A$1823=$A746,[1]Sheet1!$C$2:$C$1823),0))</f>
        <v>1974417024</v>
      </c>
      <c r="E746" s="2">
        <f t="array" ref="E746">INDEX([1]Sheet1!$N$2:$N$1823,MATCH($C746,IF([1]Sheet1!$A$2:$A$1823=$A746,[1]Sheet1!$C$2:$C$1823),0))</f>
        <v>63590000</v>
      </c>
      <c r="F746" s="2">
        <f t="array" ref="F746">INDEX([1]Sheet1!$O$2:$O$1823,MATCH($C746,IF([1]Sheet1!$A$2:$A$1823=$A746,[1]Sheet1!$C$2:$C$1823),0))</f>
        <v>30828000</v>
      </c>
      <c r="G746" s="10">
        <f t="shared" si="12"/>
        <v>2068835024</v>
      </c>
    </row>
    <row r="747" spans="1:7" x14ac:dyDescent="0.25">
      <c r="A747" t="s">
        <v>38</v>
      </c>
      <c r="B747" t="s">
        <v>39</v>
      </c>
      <c r="C747">
        <v>1990</v>
      </c>
      <c r="D747" s="2">
        <f t="array" ref="D747">INDEX([1]Sheet1!$M$2:$M$1823,MATCH($C747,IF([1]Sheet1!$A$2:$A$1823=$A747,[1]Sheet1!$C$2:$C$1823),0))</f>
        <v>2026925056</v>
      </c>
      <c r="E747" s="2">
        <f t="array" ref="E747">INDEX([1]Sheet1!$N$2:$N$1823,MATCH($C747,IF([1]Sheet1!$A$2:$A$1823=$A747,[1]Sheet1!$C$2:$C$1823),0))</f>
        <v>258692000</v>
      </c>
      <c r="F747" s="2">
        <f t="array" ref="F747">INDEX([1]Sheet1!$O$2:$O$1823,MATCH($C747,IF([1]Sheet1!$A$2:$A$1823=$A747,[1]Sheet1!$C$2:$C$1823),0))</f>
        <v>36584000</v>
      </c>
      <c r="G747" s="10">
        <f t="shared" si="12"/>
        <v>2322201056</v>
      </c>
    </row>
    <row r="748" spans="1:7" x14ac:dyDescent="0.25">
      <c r="A748" t="s">
        <v>40</v>
      </c>
      <c r="B748" t="s">
        <v>41</v>
      </c>
      <c r="C748">
        <v>1990</v>
      </c>
      <c r="D748" s="2">
        <f t="array" ref="D748">INDEX([1]Sheet1!$M$2:$M$1823,MATCH($C748,IF([1]Sheet1!$A$2:$A$1823=$A748,[1]Sheet1!$C$2:$C$1823),0))</f>
        <v>2965946880</v>
      </c>
      <c r="E748" s="2">
        <f t="array" ref="E748">INDEX([1]Sheet1!$N$2:$N$1823,MATCH($C748,IF([1]Sheet1!$A$2:$A$1823=$A748,[1]Sheet1!$C$2:$C$1823),0))</f>
        <v>171275008</v>
      </c>
      <c r="F748" s="2">
        <f t="array" ref="F748">INDEX([1]Sheet1!$O$2:$O$1823,MATCH($C748,IF([1]Sheet1!$A$2:$A$1823=$A748,[1]Sheet1!$C$2:$C$1823),0))</f>
        <v>58493000</v>
      </c>
      <c r="G748" s="10">
        <f t="shared" si="12"/>
        <v>3195714888</v>
      </c>
    </row>
    <row r="749" spans="1:7" x14ac:dyDescent="0.25">
      <c r="A749" t="s">
        <v>42</v>
      </c>
      <c r="B749" t="s">
        <v>43</v>
      </c>
      <c r="C749">
        <v>1990</v>
      </c>
      <c r="D749" s="2">
        <f t="array" ref="D749">INDEX([1]Sheet1!$M$2:$M$1823,MATCH($C749,IF([1]Sheet1!$A$2:$A$1823=$A749,[1]Sheet1!$C$2:$C$1823),0))</f>
        <v>1124209024</v>
      </c>
      <c r="E749" s="2">
        <f t="array" ref="E749">INDEX([1]Sheet1!$N$2:$N$1823,MATCH($C749,IF([1]Sheet1!$A$2:$A$1823=$A749,[1]Sheet1!$C$2:$C$1823),0))</f>
        <v>38940000</v>
      </c>
      <c r="F749" s="2">
        <f t="array" ref="F749">INDEX([1]Sheet1!$O$2:$O$1823,MATCH($C749,IF([1]Sheet1!$A$2:$A$1823=$A749,[1]Sheet1!$C$2:$C$1823),0))</f>
        <v>16960000</v>
      </c>
      <c r="G749" s="10">
        <f t="shared" si="12"/>
        <v>1180109024</v>
      </c>
    </row>
    <row r="750" spans="1:7" x14ac:dyDescent="0.25">
      <c r="A750" t="s">
        <v>44</v>
      </c>
      <c r="B750" t="s">
        <v>45</v>
      </c>
      <c r="C750">
        <v>1990</v>
      </c>
      <c r="D750" s="2">
        <f t="array" ref="D750">INDEX([1]Sheet1!$M$2:$M$1823,MATCH($C750,IF([1]Sheet1!$A$2:$A$1823=$A750,[1]Sheet1!$C$2:$C$1823),0))</f>
        <v>4267154944</v>
      </c>
      <c r="E750" s="2">
        <f t="array" ref="E750">INDEX([1]Sheet1!$N$2:$N$1823,MATCH($C750,IF([1]Sheet1!$A$2:$A$1823=$A750,[1]Sheet1!$C$2:$C$1823),0))</f>
        <v>144368000</v>
      </c>
      <c r="F750" s="2">
        <f t="array" ref="F750">INDEX([1]Sheet1!$O$2:$O$1823,MATCH($C750,IF([1]Sheet1!$A$2:$A$1823=$A750,[1]Sheet1!$C$2:$C$1823),0))</f>
        <v>115034000</v>
      </c>
      <c r="G750" s="10">
        <f t="shared" si="12"/>
        <v>4526556944</v>
      </c>
    </row>
    <row r="751" spans="1:7" x14ac:dyDescent="0.25">
      <c r="A751" t="s">
        <v>46</v>
      </c>
      <c r="B751" t="s">
        <v>47</v>
      </c>
      <c r="C751">
        <v>1990</v>
      </c>
      <c r="D751" s="2">
        <f t="array" ref="D751">INDEX([1]Sheet1!$M$2:$M$1823,MATCH($C751,IF([1]Sheet1!$A$2:$A$1823=$A751,[1]Sheet1!$C$2:$C$1823),0))</f>
        <v>4898591744</v>
      </c>
      <c r="E751" s="2">
        <f t="array" ref="E751">INDEX([1]Sheet1!$N$2:$N$1823,MATCH($C751,IF([1]Sheet1!$A$2:$A$1823=$A751,[1]Sheet1!$C$2:$C$1823),0))</f>
        <v>171519008</v>
      </c>
      <c r="F751" s="2">
        <f t="array" ref="F751">INDEX([1]Sheet1!$O$2:$O$1823,MATCH($C751,IF([1]Sheet1!$A$2:$A$1823=$A751,[1]Sheet1!$C$2:$C$1823),0))</f>
        <v>162678000</v>
      </c>
      <c r="G751" s="10">
        <f t="shared" si="12"/>
        <v>5232788752</v>
      </c>
    </row>
    <row r="752" spans="1:7" x14ac:dyDescent="0.25">
      <c r="A752" t="s">
        <v>48</v>
      </c>
      <c r="B752" t="s">
        <v>49</v>
      </c>
      <c r="C752">
        <v>1990</v>
      </c>
      <c r="D752" s="2">
        <f t="array" ref="D752">INDEX([1]Sheet1!$M$2:$M$1823,MATCH($C752,IF([1]Sheet1!$A$2:$A$1823=$A752,[1]Sheet1!$C$2:$C$1823),0))</f>
        <v>8325880832</v>
      </c>
      <c r="E752" s="2">
        <f t="array" ref="E752">INDEX([1]Sheet1!$N$2:$N$1823,MATCH($C752,IF([1]Sheet1!$A$2:$A$1823=$A752,[1]Sheet1!$C$2:$C$1823),0))</f>
        <v>83550000</v>
      </c>
      <c r="F752" s="2">
        <f t="array" ref="F752">INDEX([1]Sheet1!$O$2:$O$1823,MATCH($C752,IF([1]Sheet1!$A$2:$A$1823=$A752,[1]Sheet1!$C$2:$C$1823),0))</f>
        <v>133709000</v>
      </c>
      <c r="G752" s="10">
        <f t="shared" si="12"/>
        <v>8543139832</v>
      </c>
    </row>
    <row r="753" spans="1:7" x14ac:dyDescent="0.25">
      <c r="A753" t="s">
        <v>50</v>
      </c>
      <c r="B753" t="s">
        <v>51</v>
      </c>
      <c r="C753">
        <v>1990</v>
      </c>
      <c r="D753" s="2">
        <f t="array" ref="D753">INDEX([1]Sheet1!$M$2:$M$1823,MATCH($C753,IF([1]Sheet1!$A$2:$A$1823=$A753,[1]Sheet1!$C$2:$C$1823),0))</f>
        <v>4218397952</v>
      </c>
      <c r="E753" s="2">
        <f t="array" ref="E753">INDEX([1]Sheet1!$N$2:$N$1823,MATCH($C753,IF([1]Sheet1!$A$2:$A$1823=$A753,[1]Sheet1!$C$2:$C$1823),0))</f>
        <v>147331008</v>
      </c>
      <c r="F753" s="2">
        <f t="array" ref="F753">INDEX([1]Sheet1!$O$2:$O$1823,MATCH($C753,IF([1]Sheet1!$A$2:$A$1823=$A753,[1]Sheet1!$C$2:$C$1823),0))</f>
        <v>84161000</v>
      </c>
      <c r="G753" s="10">
        <f t="shared" si="12"/>
        <v>4449889960</v>
      </c>
    </row>
    <row r="754" spans="1:7" x14ac:dyDescent="0.25">
      <c r="A754" t="s">
        <v>52</v>
      </c>
      <c r="B754" t="s">
        <v>53</v>
      </c>
      <c r="C754">
        <v>1990</v>
      </c>
      <c r="D754" s="2">
        <f t="array" ref="D754">INDEX([1]Sheet1!$M$2:$M$1823,MATCH($C754,IF([1]Sheet1!$A$2:$A$1823=$A754,[1]Sheet1!$C$2:$C$1823),0))</f>
        <v>1657984000</v>
      </c>
      <c r="E754" s="2">
        <f t="array" ref="E754">INDEX([1]Sheet1!$N$2:$N$1823,MATCH($C754,IF([1]Sheet1!$A$2:$A$1823=$A754,[1]Sheet1!$C$2:$C$1823),0))</f>
        <v>97939000</v>
      </c>
      <c r="F754" s="2">
        <f t="array" ref="F754">INDEX([1]Sheet1!$O$2:$O$1823,MATCH($C754,IF([1]Sheet1!$A$2:$A$1823=$A754,[1]Sheet1!$C$2:$C$1823),0))</f>
        <v>15302000</v>
      </c>
      <c r="G754" s="10">
        <f t="shared" si="12"/>
        <v>1771225000</v>
      </c>
    </row>
    <row r="755" spans="1:7" x14ac:dyDescent="0.25">
      <c r="A755" t="s">
        <v>54</v>
      </c>
      <c r="B755" t="s">
        <v>55</v>
      </c>
      <c r="C755">
        <v>1990</v>
      </c>
      <c r="D755" s="2">
        <f t="array" ref="D755">INDEX([1]Sheet1!$M$2:$M$1823,MATCH($C755,IF([1]Sheet1!$A$2:$A$1823=$A755,[1]Sheet1!$C$2:$C$1823),0))</f>
        <v>3914077952</v>
      </c>
      <c r="E755" s="2">
        <f t="array" ref="E755">INDEX([1]Sheet1!$N$2:$N$1823,MATCH($C755,IF([1]Sheet1!$A$2:$A$1823=$A755,[1]Sheet1!$C$2:$C$1823),0))</f>
        <v>101116000</v>
      </c>
      <c r="F755" s="2">
        <f t="array" ref="F755">INDEX([1]Sheet1!$O$2:$O$1823,MATCH($C755,IF([1]Sheet1!$A$2:$A$1823=$A755,[1]Sheet1!$C$2:$C$1823),0))</f>
        <v>70972000</v>
      </c>
      <c r="G755" s="10">
        <f t="shared" si="12"/>
        <v>4086165952</v>
      </c>
    </row>
    <row r="756" spans="1:7" x14ac:dyDescent="0.25">
      <c r="A756" t="s">
        <v>56</v>
      </c>
      <c r="B756" t="s">
        <v>57</v>
      </c>
      <c r="C756">
        <v>1990</v>
      </c>
      <c r="D756" s="2">
        <f t="array" ref="D756">INDEX([1]Sheet1!$M$2:$M$1823,MATCH($C756,IF([1]Sheet1!$A$2:$A$1823=$A756,[1]Sheet1!$C$2:$C$1823),0))</f>
        <v>734177984</v>
      </c>
      <c r="E756" s="2">
        <f t="array" ref="E756">INDEX([1]Sheet1!$N$2:$N$1823,MATCH($C756,IF([1]Sheet1!$A$2:$A$1823=$A756,[1]Sheet1!$C$2:$C$1823),0))</f>
        <v>50723000</v>
      </c>
      <c r="F756" s="2">
        <f t="array" ref="F756">INDEX([1]Sheet1!$O$2:$O$1823,MATCH($C756,IF([1]Sheet1!$A$2:$A$1823=$A756,[1]Sheet1!$C$2:$C$1823),0))</f>
        <v>9400000</v>
      </c>
      <c r="G756" s="10">
        <f t="shared" si="12"/>
        <v>794300984</v>
      </c>
    </row>
    <row r="757" spans="1:7" x14ac:dyDescent="0.25">
      <c r="A757" t="s">
        <v>58</v>
      </c>
      <c r="B757" t="s">
        <v>59</v>
      </c>
      <c r="C757">
        <v>1990</v>
      </c>
      <c r="D757" s="2">
        <f t="array" ref="D757">INDEX([1]Sheet1!$M$2:$M$1823,MATCH($C757,IF([1]Sheet1!$A$2:$A$1823=$A757,[1]Sheet1!$C$2:$C$1823),0))</f>
        <v>1336256000</v>
      </c>
      <c r="E757" s="2">
        <f t="array" ref="E757">INDEX([1]Sheet1!$N$2:$N$1823,MATCH($C757,IF([1]Sheet1!$A$2:$A$1823=$A757,[1]Sheet1!$C$2:$C$1823),0))</f>
        <v>54028000</v>
      </c>
      <c r="F757" s="2">
        <f t="array" ref="F757">INDEX([1]Sheet1!$O$2:$O$1823,MATCH($C757,IF([1]Sheet1!$A$2:$A$1823=$A757,[1]Sheet1!$C$2:$C$1823),0))</f>
        <v>21616000</v>
      </c>
      <c r="G757" s="10">
        <f t="shared" si="12"/>
        <v>1411900000</v>
      </c>
    </row>
    <row r="758" spans="1:7" x14ac:dyDescent="0.25">
      <c r="A758" t="s">
        <v>60</v>
      </c>
      <c r="B758" t="s">
        <v>61</v>
      </c>
      <c r="C758">
        <v>1990</v>
      </c>
      <c r="D758" s="2">
        <f t="array" ref="D758">INDEX([1]Sheet1!$M$2:$M$1823,MATCH($C758,IF([1]Sheet1!$A$2:$A$1823=$A758,[1]Sheet1!$C$2:$C$1823),0))</f>
        <v>1103774976</v>
      </c>
      <c r="E758" s="2">
        <f t="array" ref="E758">INDEX([1]Sheet1!$N$2:$N$1823,MATCH($C758,IF([1]Sheet1!$A$2:$A$1823=$A758,[1]Sheet1!$C$2:$C$1823),0))</f>
        <v>23279000</v>
      </c>
      <c r="F758" s="2">
        <f t="array" ref="F758">INDEX([1]Sheet1!$O$2:$O$1823,MATCH($C758,IF([1]Sheet1!$A$2:$A$1823=$A758,[1]Sheet1!$C$2:$C$1823),0))</f>
        <v>36447000</v>
      </c>
      <c r="G758" s="10">
        <f t="shared" ref="G758:G821" si="13">D758+E758+F758</f>
        <v>1163500976</v>
      </c>
    </row>
    <row r="759" spans="1:7" x14ac:dyDescent="0.25">
      <c r="A759" t="s">
        <v>62</v>
      </c>
      <c r="B759" t="s">
        <v>63</v>
      </c>
      <c r="C759">
        <v>1990</v>
      </c>
      <c r="D759" s="2">
        <f t="array" ref="D759">INDEX([1]Sheet1!$M$2:$M$1823,MATCH($C759,IF([1]Sheet1!$A$2:$A$1823=$A759,[1]Sheet1!$C$2:$C$1823),0))</f>
        <v>1006115008</v>
      </c>
      <c r="E759" s="2">
        <f t="array" ref="E759">INDEX([1]Sheet1!$N$2:$N$1823,MATCH($C759,IF([1]Sheet1!$A$2:$A$1823=$A759,[1]Sheet1!$C$2:$C$1823),0))</f>
        <v>39436000</v>
      </c>
      <c r="F759" s="2">
        <f t="array" ref="F759">INDEX([1]Sheet1!$O$2:$O$1823,MATCH($C759,IF([1]Sheet1!$A$2:$A$1823=$A759,[1]Sheet1!$C$2:$C$1823),0))</f>
        <v>18586000</v>
      </c>
      <c r="G759" s="10">
        <f t="shared" si="13"/>
        <v>1064137008</v>
      </c>
    </row>
    <row r="760" spans="1:7" x14ac:dyDescent="0.25">
      <c r="A760" t="s">
        <v>64</v>
      </c>
      <c r="B760" t="s">
        <v>65</v>
      </c>
      <c r="C760">
        <v>1990</v>
      </c>
      <c r="D760" s="2">
        <f t="array" ref="D760">INDEX([1]Sheet1!$M$2:$M$1823,MATCH($C760,IF([1]Sheet1!$A$2:$A$1823=$A760,[1]Sheet1!$C$2:$C$1823),0))</f>
        <v>7912644096</v>
      </c>
      <c r="E760" s="2">
        <f t="array" ref="E760">INDEX([1]Sheet1!$N$2:$N$1823,MATCH($C760,IF([1]Sheet1!$A$2:$A$1823=$A760,[1]Sheet1!$C$2:$C$1823),0))</f>
        <v>111392000</v>
      </c>
      <c r="F760" s="2">
        <f t="array" ref="F760">INDEX([1]Sheet1!$O$2:$O$1823,MATCH($C760,IF([1]Sheet1!$A$2:$A$1823=$A760,[1]Sheet1!$C$2:$C$1823),0))</f>
        <v>174720992</v>
      </c>
      <c r="G760" s="10">
        <f t="shared" si="13"/>
        <v>8198757088</v>
      </c>
    </row>
    <row r="761" spans="1:7" x14ac:dyDescent="0.25">
      <c r="A761" t="s">
        <v>66</v>
      </c>
      <c r="B761" t="s">
        <v>67</v>
      </c>
      <c r="C761">
        <v>1990</v>
      </c>
      <c r="D761" s="2">
        <f t="array" ref="D761">INDEX([1]Sheet1!$M$2:$M$1823,MATCH($C761,IF([1]Sheet1!$A$2:$A$1823=$A761,[1]Sheet1!$C$2:$C$1823),0))</f>
        <v>1248258048</v>
      </c>
      <c r="E761" s="2">
        <f t="array" ref="E761">INDEX([1]Sheet1!$N$2:$N$1823,MATCH($C761,IF([1]Sheet1!$A$2:$A$1823=$A761,[1]Sheet1!$C$2:$C$1823),0))</f>
        <v>48085000</v>
      </c>
      <c r="F761" s="2">
        <f t="array" ref="F761">INDEX([1]Sheet1!$O$2:$O$1823,MATCH($C761,IF([1]Sheet1!$A$2:$A$1823=$A761,[1]Sheet1!$C$2:$C$1823),0))</f>
        <v>20045000</v>
      </c>
      <c r="G761" s="10">
        <f t="shared" si="13"/>
        <v>1316388048</v>
      </c>
    </row>
    <row r="762" spans="1:7" x14ac:dyDescent="0.25">
      <c r="A762" t="s">
        <v>68</v>
      </c>
      <c r="B762" t="s">
        <v>69</v>
      </c>
      <c r="C762">
        <v>1990</v>
      </c>
      <c r="D762" s="2">
        <f t="array" ref="D762">INDEX([1]Sheet1!$M$2:$M$1823,MATCH($C762,IF([1]Sheet1!$A$2:$A$1823=$A762,[1]Sheet1!$C$2:$C$1823),0))</f>
        <v>20701902848</v>
      </c>
      <c r="E762" s="2">
        <f t="array" ref="E762">INDEX([1]Sheet1!$N$2:$N$1823,MATCH($C762,IF([1]Sheet1!$A$2:$A$1823=$A762,[1]Sheet1!$C$2:$C$1823),0))</f>
        <v>622372992</v>
      </c>
      <c r="F762" s="2">
        <f t="array" ref="F762">INDEX([1]Sheet1!$O$2:$O$1823,MATCH($C762,IF([1]Sheet1!$A$2:$A$1823=$A762,[1]Sheet1!$C$2:$C$1823),0))</f>
        <v>469695008</v>
      </c>
      <c r="G762" s="10">
        <f t="shared" si="13"/>
        <v>21793970848</v>
      </c>
    </row>
    <row r="763" spans="1:7" x14ac:dyDescent="0.25">
      <c r="A763" t="s">
        <v>70</v>
      </c>
      <c r="B763" t="s">
        <v>71</v>
      </c>
      <c r="C763">
        <v>1990</v>
      </c>
      <c r="D763" s="2">
        <f t="array" ref="D763">INDEX([1]Sheet1!$M$2:$M$1823,MATCH($C763,IF([1]Sheet1!$A$2:$A$1823=$A763,[1]Sheet1!$C$2:$C$1823),0))</f>
        <v>5306091008</v>
      </c>
      <c r="E763" s="2">
        <f t="array" ref="E763">INDEX([1]Sheet1!$N$2:$N$1823,MATCH($C763,IF([1]Sheet1!$A$2:$A$1823=$A763,[1]Sheet1!$C$2:$C$1823),0))</f>
        <v>171188992</v>
      </c>
      <c r="F763" s="2">
        <f t="array" ref="F763">INDEX([1]Sheet1!$O$2:$O$1823,MATCH($C763,IF([1]Sheet1!$A$2:$A$1823=$A763,[1]Sheet1!$C$2:$C$1823),0))</f>
        <v>101776000</v>
      </c>
      <c r="G763" s="10">
        <f t="shared" si="13"/>
        <v>5579056000</v>
      </c>
    </row>
    <row r="764" spans="1:7" x14ac:dyDescent="0.25">
      <c r="A764" t="s">
        <v>72</v>
      </c>
      <c r="B764" t="s">
        <v>73</v>
      </c>
      <c r="C764">
        <v>1990</v>
      </c>
      <c r="D764" s="2">
        <f t="array" ref="D764">INDEX([1]Sheet1!$M$2:$M$1823,MATCH($C764,IF([1]Sheet1!$A$2:$A$1823=$A764,[1]Sheet1!$C$2:$C$1823),0))</f>
        <v>521393984</v>
      </c>
      <c r="E764" s="2">
        <f t="array" ref="E764">INDEX([1]Sheet1!$N$2:$N$1823,MATCH($C764,IF([1]Sheet1!$A$2:$A$1823=$A764,[1]Sheet1!$C$2:$C$1823),0))</f>
        <v>24341000</v>
      </c>
      <c r="F764" s="2">
        <f t="array" ref="F764">INDEX([1]Sheet1!$O$2:$O$1823,MATCH($C764,IF([1]Sheet1!$A$2:$A$1823=$A764,[1]Sheet1!$C$2:$C$1823),0))</f>
        <v>6560000</v>
      </c>
      <c r="G764" s="10">
        <f t="shared" si="13"/>
        <v>552294984</v>
      </c>
    </row>
    <row r="765" spans="1:7" x14ac:dyDescent="0.25">
      <c r="A765" t="s">
        <v>74</v>
      </c>
      <c r="B765" t="s">
        <v>75</v>
      </c>
      <c r="C765">
        <v>1990</v>
      </c>
      <c r="D765" s="2">
        <f t="array" ref="D765">INDEX([1]Sheet1!$M$2:$M$1823,MATCH($C765,IF([1]Sheet1!$A$2:$A$1823=$A765,[1]Sheet1!$C$2:$C$1823),0))</f>
        <v>8551117824</v>
      </c>
      <c r="E765" s="2">
        <f t="array" ref="E765">INDEX([1]Sheet1!$N$2:$N$1823,MATCH($C765,IF([1]Sheet1!$A$2:$A$1823=$A765,[1]Sheet1!$C$2:$C$1823),0))</f>
        <v>273112992</v>
      </c>
      <c r="F765" s="2">
        <f t="array" ref="F765">INDEX([1]Sheet1!$O$2:$O$1823,MATCH($C765,IF([1]Sheet1!$A$2:$A$1823=$A765,[1]Sheet1!$C$2:$C$1823),0))</f>
        <v>197947008</v>
      </c>
      <c r="G765" s="10">
        <f t="shared" si="13"/>
        <v>9022177824</v>
      </c>
    </row>
    <row r="766" spans="1:7" x14ac:dyDescent="0.25">
      <c r="A766" t="s">
        <v>76</v>
      </c>
      <c r="B766" t="s">
        <v>77</v>
      </c>
      <c r="C766">
        <v>1990</v>
      </c>
      <c r="D766" s="2">
        <f t="array" ref="D766">INDEX([1]Sheet1!$M$2:$M$1823,MATCH($C766,IF([1]Sheet1!$A$2:$A$1823=$A766,[1]Sheet1!$C$2:$C$1823),0))</f>
        <v>2228429056</v>
      </c>
      <c r="E766" s="2">
        <f t="array" ref="E766">INDEX([1]Sheet1!$N$2:$N$1823,MATCH($C766,IF([1]Sheet1!$A$2:$A$1823=$A766,[1]Sheet1!$C$2:$C$1823),0))</f>
        <v>81470000</v>
      </c>
      <c r="F766" s="2">
        <f t="array" ref="F766">INDEX([1]Sheet1!$O$2:$O$1823,MATCH($C766,IF([1]Sheet1!$A$2:$A$1823=$A766,[1]Sheet1!$C$2:$C$1823),0))</f>
        <v>31669000</v>
      </c>
      <c r="G766" s="10">
        <f t="shared" si="13"/>
        <v>2341568056</v>
      </c>
    </row>
    <row r="767" spans="1:7" x14ac:dyDescent="0.25">
      <c r="A767" t="s">
        <v>78</v>
      </c>
      <c r="B767" t="s">
        <v>79</v>
      </c>
      <c r="C767">
        <v>1990</v>
      </c>
      <c r="D767" s="2">
        <f t="array" ref="D767">INDEX([1]Sheet1!$M$2:$M$1823,MATCH($C767,IF([1]Sheet1!$A$2:$A$1823=$A767,[1]Sheet1!$C$2:$C$1823),0))</f>
        <v>2584954880</v>
      </c>
      <c r="E767" s="2">
        <f t="array" ref="E767">INDEX([1]Sheet1!$N$2:$N$1823,MATCH($C767,IF([1]Sheet1!$A$2:$A$1823=$A767,[1]Sheet1!$C$2:$C$1823),0))</f>
        <v>61255000</v>
      </c>
      <c r="F767" s="2">
        <f t="array" ref="F767">INDEX([1]Sheet1!$O$2:$O$1823,MATCH($C767,IF([1]Sheet1!$A$2:$A$1823=$A767,[1]Sheet1!$C$2:$C$1823),0))</f>
        <v>50435000</v>
      </c>
      <c r="G767" s="10">
        <f t="shared" si="13"/>
        <v>2696644880</v>
      </c>
    </row>
    <row r="768" spans="1:7" x14ac:dyDescent="0.25">
      <c r="A768" t="s">
        <v>80</v>
      </c>
      <c r="B768" t="s">
        <v>81</v>
      </c>
      <c r="C768">
        <v>1990</v>
      </c>
      <c r="D768" s="2">
        <f t="array" ref="D768">INDEX([1]Sheet1!$M$2:$M$1823,MATCH($C768,IF([1]Sheet1!$A$2:$A$1823=$A768,[1]Sheet1!$C$2:$C$1823),0))</f>
        <v>10779912192</v>
      </c>
      <c r="E768" s="2">
        <f t="array" ref="E768">INDEX([1]Sheet1!$N$2:$N$1823,MATCH($C768,IF([1]Sheet1!$A$2:$A$1823=$A768,[1]Sheet1!$C$2:$C$1823),0))</f>
        <v>581094016</v>
      </c>
      <c r="F768" s="2">
        <f t="array" ref="F768">INDEX([1]Sheet1!$O$2:$O$1823,MATCH($C768,IF([1]Sheet1!$A$2:$A$1823=$A768,[1]Sheet1!$C$2:$C$1823),0))</f>
        <v>107116000</v>
      </c>
      <c r="G768" s="10">
        <f t="shared" si="13"/>
        <v>11468122208</v>
      </c>
    </row>
    <row r="769" spans="1:7" x14ac:dyDescent="0.25">
      <c r="A769" t="s">
        <v>82</v>
      </c>
      <c r="B769" t="s">
        <v>83</v>
      </c>
      <c r="C769">
        <v>1990</v>
      </c>
      <c r="D769" s="2">
        <f t="array" ref="D769">INDEX([1]Sheet1!$M$2:$M$1823,MATCH($C769,IF([1]Sheet1!$A$2:$A$1823=$A769,[1]Sheet1!$C$2:$C$1823),0))</f>
        <v>845516032</v>
      </c>
      <c r="E769" s="2">
        <f t="array" ref="E769">INDEX([1]Sheet1!$N$2:$N$1823,MATCH($C769,IF([1]Sheet1!$A$2:$A$1823=$A769,[1]Sheet1!$C$2:$C$1823),0))</f>
        <v>95366000</v>
      </c>
      <c r="F769" s="2">
        <f t="array" ref="F769">INDEX([1]Sheet1!$O$2:$O$1823,MATCH($C769,IF([1]Sheet1!$A$2:$A$1823=$A769,[1]Sheet1!$C$2:$C$1823),0))</f>
        <v>15997000</v>
      </c>
      <c r="G769" s="10">
        <f t="shared" si="13"/>
        <v>956879032</v>
      </c>
    </row>
    <row r="770" spans="1:7" x14ac:dyDescent="0.25">
      <c r="A770" t="s">
        <v>84</v>
      </c>
      <c r="B770" t="s">
        <v>85</v>
      </c>
      <c r="C770">
        <v>1990</v>
      </c>
      <c r="D770" s="2">
        <f t="array" ref="D770">INDEX([1]Sheet1!$M$2:$M$1823,MATCH($C770,IF([1]Sheet1!$A$2:$A$1823=$A770,[1]Sheet1!$C$2:$C$1823),0))</f>
        <v>2822595072</v>
      </c>
      <c r="E770" s="2">
        <f t="array" ref="E770">INDEX([1]Sheet1!$N$2:$N$1823,MATCH($C770,IF([1]Sheet1!$A$2:$A$1823=$A770,[1]Sheet1!$C$2:$C$1823),0))</f>
        <v>195294000</v>
      </c>
      <c r="F770" s="2">
        <f t="array" ref="F770">INDEX([1]Sheet1!$O$2:$O$1823,MATCH($C770,IF([1]Sheet1!$A$2:$A$1823=$A770,[1]Sheet1!$C$2:$C$1823),0))</f>
        <v>41114000</v>
      </c>
      <c r="G770" s="10">
        <f t="shared" si="13"/>
        <v>3059003072</v>
      </c>
    </row>
    <row r="771" spans="1:7" x14ac:dyDescent="0.25">
      <c r="A771" t="s">
        <v>86</v>
      </c>
      <c r="B771" t="s">
        <v>87</v>
      </c>
      <c r="C771">
        <v>1990</v>
      </c>
      <c r="D771" s="2">
        <f t="array" ref="D771">INDEX([1]Sheet1!$M$2:$M$1823,MATCH($C771,IF([1]Sheet1!$A$2:$A$1823=$A771,[1]Sheet1!$C$2:$C$1823),0))</f>
        <v>526432992</v>
      </c>
      <c r="E771" s="2">
        <f t="array" ref="E771">INDEX([1]Sheet1!$N$2:$N$1823,MATCH($C771,IF([1]Sheet1!$A$2:$A$1823=$A771,[1]Sheet1!$C$2:$C$1823),0))</f>
        <v>25630000</v>
      </c>
      <c r="F771" s="2">
        <f t="array" ref="F771">INDEX([1]Sheet1!$O$2:$O$1823,MATCH($C771,IF([1]Sheet1!$A$2:$A$1823=$A771,[1]Sheet1!$C$2:$C$1823),0))</f>
        <v>10625000</v>
      </c>
      <c r="G771" s="10">
        <f t="shared" si="13"/>
        <v>562687992</v>
      </c>
    </row>
    <row r="772" spans="1:7" x14ac:dyDescent="0.25">
      <c r="A772" t="s">
        <v>88</v>
      </c>
      <c r="B772" t="s">
        <v>89</v>
      </c>
      <c r="C772">
        <v>1990</v>
      </c>
      <c r="D772" s="2">
        <f t="array" ref="D772">INDEX([1]Sheet1!$M$2:$M$1823,MATCH($C772,IF([1]Sheet1!$A$2:$A$1823=$A772,[1]Sheet1!$C$2:$C$1823),0))</f>
        <v>2801268992</v>
      </c>
      <c r="E772" s="2">
        <f t="array" ref="E772">INDEX([1]Sheet1!$N$2:$N$1823,MATCH($C772,IF([1]Sheet1!$A$2:$A$1823=$A772,[1]Sheet1!$C$2:$C$1823),0))</f>
        <v>243820000</v>
      </c>
      <c r="F772" s="2">
        <f t="array" ref="F772">INDEX([1]Sheet1!$O$2:$O$1823,MATCH($C772,IF([1]Sheet1!$A$2:$A$1823=$A772,[1]Sheet1!$C$2:$C$1823),0))</f>
        <v>39427000</v>
      </c>
      <c r="G772" s="10">
        <f t="shared" si="13"/>
        <v>3084515992</v>
      </c>
    </row>
    <row r="773" spans="1:7" x14ac:dyDescent="0.25">
      <c r="A773" t="s">
        <v>90</v>
      </c>
      <c r="B773" t="s">
        <v>91</v>
      </c>
      <c r="C773">
        <v>1990</v>
      </c>
      <c r="D773" s="2">
        <f t="array" ref="D773">INDEX([1]Sheet1!$M$2:$M$1823,MATCH($C773,IF([1]Sheet1!$A$2:$A$1823=$A773,[1]Sheet1!$C$2:$C$1823),0))</f>
        <v>14273599488</v>
      </c>
      <c r="E773" s="2">
        <f t="array" ref="E773">INDEX([1]Sheet1!$N$2:$N$1823,MATCH($C773,IF([1]Sheet1!$A$2:$A$1823=$A773,[1]Sheet1!$C$2:$C$1823),0))</f>
        <v>234186000</v>
      </c>
      <c r="F773" s="2">
        <f t="array" ref="F773">INDEX([1]Sheet1!$O$2:$O$1823,MATCH($C773,IF([1]Sheet1!$A$2:$A$1823=$A773,[1]Sheet1!$C$2:$C$1823),0))</f>
        <v>161264000</v>
      </c>
      <c r="G773" s="10">
        <f t="shared" si="13"/>
        <v>14669049488</v>
      </c>
    </row>
    <row r="774" spans="1:7" x14ac:dyDescent="0.25">
      <c r="A774" t="s">
        <v>2</v>
      </c>
      <c r="B774" t="s">
        <v>3</v>
      </c>
      <c r="C774">
        <v>1990</v>
      </c>
      <c r="D774" s="2">
        <f t="array" ref="D774">INDEX([1]Sheet1!$M$2:$M$1823,MATCH($C774,IF([1]Sheet1!$A$2:$A$1823=$A774,[1]Sheet1!$C$2:$C$1823),0))</f>
        <v>212645199872</v>
      </c>
      <c r="E774" s="2">
        <f t="array" ref="E774">INDEX([1]Sheet1!$N$2:$N$1823,MATCH($C774,IF([1]Sheet1!$A$2:$A$1823=$A774,[1]Sheet1!$C$2:$C$1823),0))</f>
        <v>8132213248</v>
      </c>
      <c r="F774" s="2">
        <f t="array" ref="F774">INDEX([1]Sheet1!$O$2:$O$1823,MATCH($C774,IF([1]Sheet1!$A$2:$A$1823=$A774,[1]Sheet1!$C$2:$C$1823),0))</f>
        <v>4479228928</v>
      </c>
      <c r="G774" s="10">
        <f t="shared" si="13"/>
        <v>225256642048</v>
      </c>
    </row>
    <row r="775" spans="1:7" x14ac:dyDescent="0.25">
      <c r="A775" t="s">
        <v>92</v>
      </c>
      <c r="B775" t="s">
        <v>93</v>
      </c>
      <c r="C775">
        <v>1990</v>
      </c>
      <c r="D775" s="2">
        <f t="array" ref="D775">INDEX([1]Sheet1!$M$2:$M$1823,MATCH($C775,IF([1]Sheet1!$A$2:$A$1823=$A775,[1]Sheet1!$C$2:$C$1823),0))</f>
        <v>1287697024</v>
      </c>
      <c r="E775" s="2">
        <f t="array" ref="E775">INDEX([1]Sheet1!$N$2:$N$1823,MATCH($C775,IF([1]Sheet1!$A$2:$A$1823=$A775,[1]Sheet1!$C$2:$C$1823),0))</f>
        <v>54612000</v>
      </c>
      <c r="F775" s="2">
        <f t="array" ref="F775">INDEX([1]Sheet1!$O$2:$O$1823,MATCH($C775,IF([1]Sheet1!$A$2:$A$1823=$A775,[1]Sheet1!$C$2:$C$1823),0))</f>
        <v>28489000</v>
      </c>
      <c r="G775" s="10">
        <f t="shared" si="13"/>
        <v>1370798024</v>
      </c>
    </row>
    <row r="776" spans="1:7" x14ac:dyDescent="0.25">
      <c r="A776" t="s">
        <v>94</v>
      </c>
      <c r="B776" t="s">
        <v>95</v>
      </c>
      <c r="C776">
        <v>1990</v>
      </c>
      <c r="D776" s="2">
        <f t="array" ref="D776">INDEX([1]Sheet1!$M$2:$M$1823,MATCH($C776,IF([1]Sheet1!$A$2:$A$1823=$A776,[1]Sheet1!$C$2:$C$1823),0))</f>
        <v>555347008</v>
      </c>
      <c r="E776" s="2">
        <f t="array" ref="E776">INDEX([1]Sheet1!$N$2:$N$1823,MATCH($C776,IF([1]Sheet1!$A$2:$A$1823=$A776,[1]Sheet1!$C$2:$C$1823),0))</f>
        <v>26766000</v>
      </c>
      <c r="F776" s="2">
        <f t="array" ref="F776">INDEX([1]Sheet1!$O$2:$O$1823,MATCH($C776,IF([1]Sheet1!$A$2:$A$1823=$A776,[1]Sheet1!$C$2:$C$1823),0))</f>
        <v>6955000</v>
      </c>
      <c r="G776" s="10">
        <f t="shared" si="13"/>
        <v>589068008</v>
      </c>
    </row>
    <row r="777" spans="1:7" x14ac:dyDescent="0.25">
      <c r="A777" t="s">
        <v>96</v>
      </c>
      <c r="B777" t="s">
        <v>97</v>
      </c>
      <c r="C777">
        <v>1990</v>
      </c>
      <c r="D777" s="2">
        <f t="array" ref="D777">INDEX([1]Sheet1!$M$2:$M$1823,MATCH($C777,IF([1]Sheet1!$A$2:$A$1823=$A777,[1]Sheet1!$C$2:$C$1823),0))</f>
        <v>5609167872</v>
      </c>
      <c r="E777" s="2">
        <f t="array" ref="E777">INDEX([1]Sheet1!$N$2:$N$1823,MATCH($C777,IF([1]Sheet1!$A$2:$A$1823=$A777,[1]Sheet1!$C$2:$C$1823),0))</f>
        <v>203576000</v>
      </c>
      <c r="F777" s="2">
        <f t="array" ref="F777">INDEX([1]Sheet1!$O$2:$O$1823,MATCH($C777,IF([1]Sheet1!$A$2:$A$1823=$A777,[1]Sheet1!$C$2:$C$1823),0))</f>
        <v>138888000</v>
      </c>
      <c r="G777" s="10">
        <f t="shared" si="13"/>
        <v>5951631872</v>
      </c>
    </row>
    <row r="778" spans="1:7" x14ac:dyDescent="0.25">
      <c r="A778" t="s">
        <v>98</v>
      </c>
      <c r="B778" t="s">
        <v>99</v>
      </c>
      <c r="C778">
        <v>1990</v>
      </c>
      <c r="D778" s="2">
        <f t="array" ref="D778">INDEX([1]Sheet1!$M$2:$M$1823,MATCH($C778,IF([1]Sheet1!$A$2:$A$1823=$A778,[1]Sheet1!$C$2:$C$1823),0))</f>
        <v>4870432768</v>
      </c>
      <c r="E778" s="2">
        <f t="array" ref="E778">INDEX([1]Sheet1!$N$2:$N$1823,MATCH($C778,IF([1]Sheet1!$A$2:$A$1823=$A778,[1]Sheet1!$C$2:$C$1823),0))</f>
        <v>115095000</v>
      </c>
      <c r="F778" s="2">
        <f t="array" ref="F778">INDEX([1]Sheet1!$O$2:$O$1823,MATCH($C778,IF([1]Sheet1!$A$2:$A$1823=$A778,[1]Sheet1!$C$2:$C$1823),0))</f>
        <v>138922000</v>
      </c>
      <c r="G778" s="10">
        <f t="shared" si="13"/>
        <v>5124449768</v>
      </c>
    </row>
    <row r="779" spans="1:7" x14ac:dyDescent="0.25">
      <c r="A779" t="s">
        <v>100</v>
      </c>
      <c r="B779" t="s">
        <v>101</v>
      </c>
      <c r="C779">
        <v>1990</v>
      </c>
      <c r="D779" s="2">
        <f t="array" ref="D779">INDEX([1]Sheet1!$M$2:$M$1823,MATCH($C779,IF([1]Sheet1!$A$2:$A$1823=$A779,[1]Sheet1!$C$2:$C$1823),0))</f>
        <v>1216006016</v>
      </c>
      <c r="E779" s="2">
        <f t="array" ref="E779">INDEX([1]Sheet1!$N$2:$N$1823,MATCH($C779,IF([1]Sheet1!$A$2:$A$1823=$A779,[1]Sheet1!$C$2:$C$1823),0))</f>
        <v>68701000</v>
      </c>
      <c r="F779" s="2">
        <f t="array" ref="F779">INDEX([1]Sheet1!$O$2:$O$1823,MATCH($C779,IF([1]Sheet1!$A$2:$A$1823=$A779,[1]Sheet1!$C$2:$C$1823),0))</f>
        <v>13022000</v>
      </c>
      <c r="G779" s="10">
        <f t="shared" si="13"/>
        <v>1297729016</v>
      </c>
    </row>
    <row r="780" spans="1:7" x14ac:dyDescent="0.25">
      <c r="A780" t="s">
        <v>102</v>
      </c>
      <c r="B780" t="s">
        <v>103</v>
      </c>
      <c r="C780">
        <v>1990</v>
      </c>
      <c r="D780" s="2">
        <f t="array" ref="D780">INDEX([1]Sheet1!$M$2:$M$1823,MATCH($C780,IF([1]Sheet1!$A$2:$A$1823=$A780,[1]Sheet1!$C$2:$C$1823),0))</f>
        <v>4353432064</v>
      </c>
      <c r="E780" s="2">
        <f t="array" ref="E780">INDEX([1]Sheet1!$N$2:$N$1823,MATCH($C780,IF([1]Sheet1!$A$2:$A$1823=$A780,[1]Sheet1!$C$2:$C$1823),0))</f>
        <v>118337000</v>
      </c>
      <c r="F780" s="2">
        <f t="array" ref="F780">INDEX([1]Sheet1!$O$2:$O$1823,MATCH($C780,IF([1]Sheet1!$A$2:$A$1823=$A780,[1]Sheet1!$C$2:$C$1823),0))</f>
        <v>118651000</v>
      </c>
      <c r="G780" s="10">
        <f t="shared" si="13"/>
        <v>4590420064</v>
      </c>
    </row>
    <row r="781" spans="1:7" x14ac:dyDescent="0.25">
      <c r="A781" t="s">
        <v>104</v>
      </c>
      <c r="B781" t="s">
        <v>105</v>
      </c>
      <c r="C781">
        <v>1990</v>
      </c>
      <c r="D781" s="2">
        <f t="array" ref="D781">INDEX([1]Sheet1!$M$2:$M$1823,MATCH($C781,IF([1]Sheet1!$A$2:$A$1823=$A781,[1]Sheet1!$C$2:$C$1823),0))</f>
        <v>556857984</v>
      </c>
      <c r="E781" s="2">
        <f t="array" ref="E781">INDEX([1]Sheet1!$N$2:$N$1823,MATCH($C781,IF([1]Sheet1!$A$2:$A$1823=$A781,[1]Sheet1!$C$2:$C$1823),0))</f>
        <v>5443000</v>
      </c>
      <c r="F781" s="2">
        <f t="array" ref="F781">INDEX([1]Sheet1!$O$2:$O$1823,MATCH($C781,IF([1]Sheet1!$A$2:$A$1823=$A781,[1]Sheet1!$C$2:$C$1823),0))</f>
        <v>10660000</v>
      </c>
      <c r="G781" s="10">
        <f t="shared" si="13"/>
        <v>572960984</v>
      </c>
    </row>
    <row r="782" spans="1:7" x14ac:dyDescent="0.25">
      <c r="A782" t="s">
        <v>4</v>
      </c>
      <c r="B782" t="s">
        <v>5</v>
      </c>
      <c r="C782">
        <v>1991</v>
      </c>
      <c r="D782" s="2">
        <f t="array" ref="D782">INDEX([1]Sheet1!$M$2:$M$1823,MATCH($C782,IF([1]Sheet1!$A$2:$A$1823=$A782,[1]Sheet1!$C$2:$C$1823),0))</f>
        <v>2675215872</v>
      </c>
      <c r="E782" s="2">
        <f t="array" ref="E782">INDEX([1]Sheet1!$N$2:$N$1823,MATCH($C782,IF([1]Sheet1!$A$2:$A$1823=$A782,[1]Sheet1!$C$2:$C$1823),0))</f>
        <v>356112992</v>
      </c>
      <c r="F782" s="2">
        <f t="array" ref="F782">INDEX([1]Sheet1!$O$2:$O$1823,MATCH($C782,IF([1]Sheet1!$A$2:$A$1823=$A782,[1]Sheet1!$C$2:$C$1823),0))</f>
        <v>33118000</v>
      </c>
      <c r="G782" s="10">
        <f t="shared" si="13"/>
        <v>3064446864</v>
      </c>
    </row>
    <row r="783" spans="1:7" x14ac:dyDescent="0.25">
      <c r="A783" t="s">
        <v>6</v>
      </c>
      <c r="B783" t="s">
        <v>7</v>
      </c>
      <c r="C783">
        <v>1991</v>
      </c>
      <c r="D783" s="2">
        <f t="array" ref="D783">INDEX([1]Sheet1!$M$2:$M$1823,MATCH($C783,IF([1]Sheet1!$A$2:$A$1823=$A783,[1]Sheet1!$C$2:$C$1823),0))</f>
        <v>1042627008</v>
      </c>
      <c r="E783" s="2">
        <f t="array" ref="E783">INDEX([1]Sheet1!$N$2:$N$1823,MATCH($C783,IF([1]Sheet1!$A$2:$A$1823=$A783,[1]Sheet1!$C$2:$C$1823),0))</f>
        <v>51949000</v>
      </c>
      <c r="F783" s="2">
        <f t="array" ref="F783">INDEX([1]Sheet1!$O$2:$O$1823,MATCH($C783,IF([1]Sheet1!$A$2:$A$1823=$A783,[1]Sheet1!$C$2:$C$1823),0))</f>
        <v>20207000</v>
      </c>
      <c r="G783" s="10">
        <f t="shared" si="13"/>
        <v>1114783008</v>
      </c>
    </row>
    <row r="784" spans="1:7" x14ac:dyDescent="0.25">
      <c r="A784" t="s">
        <v>8</v>
      </c>
      <c r="B784" t="s">
        <v>9</v>
      </c>
      <c r="C784">
        <v>1991</v>
      </c>
      <c r="D784" s="2">
        <f t="array" ref="D784">INDEX([1]Sheet1!$M$2:$M$1823,MATCH($C784,IF([1]Sheet1!$A$2:$A$1823=$A784,[1]Sheet1!$C$2:$C$1823),0))</f>
        <v>3431336960</v>
      </c>
      <c r="E784" s="2">
        <f t="array" ref="E784">INDEX([1]Sheet1!$N$2:$N$1823,MATCH($C784,IF([1]Sheet1!$A$2:$A$1823=$A784,[1]Sheet1!$C$2:$C$1823),0))</f>
        <v>71804000</v>
      </c>
      <c r="F784" s="2">
        <f t="array" ref="F784">INDEX([1]Sheet1!$O$2:$O$1823,MATCH($C784,IF([1]Sheet1!$A$2:$A$1823=$A784,[1]Sheet1!$C$2:$C$1823),0))</f>
        <v>79961000</v>
      </c>
      <c r="G784" s="10">
        <f t="shared" si="13"/>
        <v>3583101960</v>
      </c>
    </row>
    <row r="785" spans="1:7" x14ac:dyDescent="0.25">
      <c r="A785" t="s">
        <v>10</v>
      </c>
      <c r="B785" t="s">
        <v>11</v>
      </c>
      <c r="C785">
        <v>1991</v>
      </c>
      <c r="D785" s="2">
        <f t="array" ref="D785">INDEX([1]Sheet1!$M$2:$M$1823,MATCH($C785,IF([1]Sheet1!$A$2:$A$1823=$A785,[1]Sheet1!$C$2:$C$1823),0))</f>
        <v>1529529984</v>
      </c>
      <c r="E785" s="2">
        <f t="array" ref="E785">INDEX([1]Sheet1!$N$2:$N$1823,MATCH($C785,IF([1]Sheet1!$A$2:$A$1823=$A785,[1]Sheet1!$C$2:$C$1823),0))</f>
        <v>155058000</v>
      </c>
      <c r="F785" s="2">
        <f t="array" ref="F785">INDEX([1]Sheet1!$O$2:$O$1823,MATCH($C785,IF([1]Sheet1!$A$2:$A$1823=$A785,[1]Sheet1!$C$2:$C$1823),0))</f>
        <v>17602000</v>
      </c>
      <c r="G785" s="10">
        <f t="shared" si="13"/>
        <v>1702189984</v>
      </c>
    </row>
    <row r="786" spans="1:7" x14ac:dyDescent="0.25">
      <c r="A786" t="s">
        <v>12</v>
      </c>
      <c r="B786" t="s">
        <v>13</v>
      </c>
      <c r="C786">
        <v>1991</v>
      </c>
      <c r="D786" s="2">
        <f t="array" ref="D786">INDEX([1]Sheet1!$M$2:$M$1823,MATCH($C786,IF([1]Sheet1!$A$2:$A$1823=$A786,[1]Sheet1!$C$2:$C$1823),0))</f>
        <v>27780186112</v>
      </c>
      <c r="E786" s="2">
        <f t="array" ref="E786">INDEX([1]Sheet1!$N$2:$N$1823,MATCH($C786,IF([1]Sheet1!$A$2:$A$1823=$A786,[1]Sheet1!$C$2:$C$1823),0))</f>
        <v>662966016</v>
      </c>
      <c r="F786" s="2">
        <f t="array" ref="F786">INDEX([1]Sheet1!$O$2:$O$1823,MATCH($C786,IF([1]Sheet1!$A$2:$A$1823=$A786,[1]Sheet1!$C$2:$C$1823),0))</f>
        <v>688912000</v>
      </c>
      <c r="G786" s="10">
        <f t="shared" si="13"/>
        <v>29132064128</v>
      </c>
    </row>
    <row r="787" spans="1:7" x14ac:dyDescent="0.25">
      <c r="A787" t="s">
        <v>14</v>
      </c>
      <c r="B787" t="s">
        <v>15</v>
      </c>
      <c r="C787">
        <v>1991</v>
      </c>
      <c r="D787" s="2">
        <f t="array" ref="D787">INDEX([1]Sheet1!$M$2:$M$1823,MATCH($C787,IF([1]Sheet1!$A$2:$A$1823=$A787,[1]Sheet1!$C$2:$C$1823),0))</f>
        <v>3109061888</v>
      </c>
      <c r="E787" s="2">
        <f t="array" ref="E787">INDEX([1]Sheet1!$N$2:$N$1823,MATCH($C787,IF([1]Sheet1!$A$2:$A$1823=$A787,[1]Sheet1!$C$2:$C$1823),0))</f>
        <v>36065000</v>
      </c>
      <c r="F787" s="2">
        <f t="array" ref="F787">INDEX([1]Sheet1!$O$2:$O$1823,MATCH($C787,IF([1]Sheet1!$A$2:$A$1823=$A787,[1]Sheet1!$C$2:$C$1823),0))</f>
        <v>75491000</v>
      </c>
      <c r="G787" s="10">
        <f t="shared" si="13"/>
        <v>3220617888</v>
      </c>
    </row>
    <row r="788" spans="1:7" x14ac:dyDescent="0.25">
      <c r="A788" t="s">
        <v>16</v>
      </c>
      <c r="B788" t="s">
        <v>17</v>
      </c>
      <c r="C788">
        <v>1991</v>
      </c>
      <c r="D788" s="2">
        <f t="array" ref="D788">INDEX([1]Sheet1!$M$2:$M$1823,MATCH($C788,IF([1]Sheet1!$A$2:$A$1823=$A788,[1]Sheet1!$C$2:$C$1823),0))</f>
        <v>3680024064</v>
      </c>
      <c r="E788" s="2">
        <f t="array" ref="E788">INDEX([1]Sheet1!$N$2:$N$1823,MATCH($C788,IF([1]Sheet1!$A$2:$A$1823=$A788,[1]Sheet1!$C$2:$C$1823),0))</f>
        <v>141802000</v>
      </c>
      <c r="F788" s="2">
        <f t="array" ref="F788">INDEX([1]Sheet1!$O$2:$O$1823,MATCH($C788,IF([1]Sheet1!$A$2:$A$1823=$A788,[1]Sheet1!$C$2:$C$1823),0))</f>
        <v>87946000</v>
      </c>
      <c r="G788" s="10">
        <f t="shared" si="13"/>
        <v>3909772064</v>
      </c>
    </row>
    <row r="789" spans="1:7" x14ac:dyDescent="0.25">
      <c r="A789" t="s">
        <v>18</v>
      </c>
      <c r="B789" t="s">
        <v>19</v>
      </c>
      <c r="C789">
        <v>1991</v>
      </c>
      <c r="D789" s="2">
        <f t="array" ref="D789">INDEX([1]Sheet1!$M$2:$M$1823,MATCH($C789,IF([1]Sheet1!$A$2:$A$1823=$A789,[1]Sheet1!$C$2:$C$1823),0))</f>
        <v>589710016</v>
      </c>
      <c r="E789" s="2">
        <f t="array" ref="E789">INDEX([1]Sheet1!$N$2:$N$1823,MATCH($C789,IF([1]Sheet1!$A$2:$A$1823=$A789,[1]Sheet1!$C$2:$C$1823),0))</f>
        <v>51313000</v>
      </c>
      <c r="F789" s="2">
        <f t="array" ref="F789">INDEX([1]Sheet1!$O$2:$O$1823,MATCH($C789,IF([1]Sheet1!$A$2:$A$1823=$A789,[1]Sheet1!$C$2:$C$1823),0))</f>
        <v>7085000</v>
      </c>
      <c r="G789" s="10">
        <f t="shared" si="13"/>
        <v>648108016</v>
      </c>
    </row>
    <row r="790" spans="1:7" x14ac:dyDescent="0.25">
      <c r="A790" t="s">
        <v>20</v>
      </c>
      <c r="B790" t="s">
        <v>21</v>
      </c>
      <c r="C790">
        <v>1991</v>
      </c>
      <c r="D790" s="2">
        <f t="array" ref="D790">INDEX([1]Sheet1!$M$2:$M$1823,MATCH($C790,IF([1]Sheet1!$A$2:$A$1823=$A790,[1]Sheet1!$C$2:$C$1823),0))</f>
        <v>650876992</v>
      </c>
      <c r="E790" s="2">
        <f t="array" ref="E790">INDEX([1]Sheet1!$N$2:$N$1823,MATCH($C790,IF([1]Sheet1!$A$2:$A$1823=$A790,[1]Sheet1!$C$2:$C$1823),0))</f>
        <v>0</v>
      </c>
      <c r="F790" s="2">
        <f t="array" ref="F790">INDEX([1]Sheet1!$O$2:$O$1823,MATCH($C790,IF([1]Sheet1!$A$2:$A$1823=$A790,[1]Sheet1!$C$2:$C$1823),0))</f>
        <v>21631000</v>
      </c>
      <c r="G790" s="10">
        <f t="shared" si="13"/>
        <v>672507992</v>
      </c>
    </row>
    <row r="791" spans="1:7" x14ac:dyDescent="0.25">
      <c r="A791" t="s">
        <v>22</v>
      </c>
      <c r="B791" t="s">
        <v>23</v>
      </c>
      <c r="C791">
        <v>1991</v>
      </c>
      <c r="D791" s="2">
        <f t="array" ref="D791">INDEX([1]Sheet1!$M$2:$M$1823,MATCH($C791,IF([1]Sheet1!$A$2:$A$1823=$A791,[1]Sheet1!$C$2:$C$1823),0))</f>
        <v>12071010304</v>
      </c>
      <c r="E791" s="2">
        <f t="array" ref="E791">INDEX([1]Sheet1!$N$2:$N$1823,MATCH($C791,IF([1]Sheet1!$A$2:$A$1823=$A791,[1]Sheet1!$C$2:$C$1823),0))</f>
        <v>470153984</v>
      </c>
      <c r="F791" s="2">
        <f t="array" ref="F791">INDEX([1]Sheet1!$O$2:$O$1823,MATCH($C791,IF([1]Sheet1!$A$2:$A$1823=$A791,[1]Sheet1!$C$2:$C$1823),0))</f>
        <v>246486000</v>
      </c>
      <c r="G791" s="10">
        <f t="shared" si="13"/>
        <v>12787650288</v>
      </c>
    </row>
    <row r="792" spans="1:7" x14ac:dyDescent="0.25">
      <c r="A792" t="s">
        <v>24</v>
      </c>
      <c r="B792" t="s">
        <v>25</v>
      </c>
      <c r="C792">
        <v>1991</v>
      </c>
      <c r="D792" s="2">
        <f t="array" ref="D792">INDEX([1]Sheet1!$M$2:$M$1823,MATCH($C792,IF([1]Sheet1!$A$2:$A$1823=$A792,[1]Sheet1!$C$2:$C$1823),0))</f>
        <v>5329783808</v>
      </c>
      <c r="E792" s="2">
        <f t="array" ref="E792">INDEX([1]Sheet1!$N$2:$N$1823,MATCH($C792,IF([1]Sheet1!$A$2:$A$1823=$A792,[1]Sheet1!$C$2:$C$1823),0))</f>
        <v>289508992</v>
      </c>
      <c r="F792" s="2">
        <f t="array" ref="F792">INDEX([1]Sheet1!$O$2:$O$1823,MATCH($C792,IF([1]Sheet1!$A$2:$A$1823=$A792,[1]Sheet1!$C$2:$C$1823),0))</f>
        <v>96697000</v>
      </c>
      <c r="G792" s="10">
        <f t="shared" si="13"/>
        <v>5715989800</v>
      </c>
    </row>
    <row r="793" spans="1:7" x14ac:dyDescent="0.25">
      <c r="A793" t="s">
        <v>26</v>
      </c>
      <c r="B793" t="s">
        <v>27</v>
      </c>
      <c r="C793">
        <v>1991</v>
      </c>
      <c r="D793" s="2">
        <f t="array" ref="D793">INDEX([1]Sheet1!$M$2:$M$1823,MATCH($C793,IF([1]Sheet1!$A$2:$A$1823=$A793,[1]Sheet1!$C$2:$C$1823),0))</f>
        <v>886457024</v>
      </c>
      <c r="E793" s="2">
        <f t="array" ref="E793">INDEX([1]Sheet1!$N$2:$N$1823,MATCH($C793,IF([1]Sheet1!$A$2:$A$1823=$A793,[1]Sheet1!$C$2:$C$1823),0))</f>
        <v>15246000</v>
      </c>
      <c r="F793" s="2">
        <f t="array" ref="F793">INDEX([1]Sheet1!$O$2:$O$1823,MATCH($C793,IF([1]Sheet1!$A$2:$A$1823=$A793,[1]Sheet1!$C$2:$C$1823),0))</f>
        <v>49824000</v>
      </c>
      <c r="G793" s="10">
        <f t="shared" si="13"/>
        <v>951527024</v>
      </c>
    </row>
    <row r="794" spans="1:7" x14ac:dyDescent="0.25">
      <c r="A794" t="s">
        <v>28</v>
      </c>
      <c r="B794" t="s">
        <v>29</v>
      </c>
      <c r="C794">
        <v>1991</v>
      </c>
      <c r="D794" s="2">
        <f t="array" ref="D794">INDEX([1]Sheet1!$M$2:$M$1823,MATCH($C794,IF([1]Sheet1!$A$2:$A$1823=$A794,[1]Sheet1!$C$2:$C$1823),0))</f>
        <v>821304000</v>
      </c>
      <c r="E794" s="2">
        <f t="array" ref="E794">INDEX([1]Sheet1!$N$2:$N$1823,MATCH($C794,IF([1]Sheet1!$A$2:$A$1823=$A794,[1]Sheet1!$C$2:$C$1823),0))</f>
        <v>36999000</v>
      </c>
      <c r="F794" s="2">
        <f t="array" ref="F794">INDEX([1]Sheet1!$O$2:$O$1823,MATCH($C794,IF([1]Sheet1!$A$2:$A$1823=$A794,[1]Sheet1!$C$2:$C$1823),0))</f>
        <v>11649000</v>
      </c>
      <c r="G794" s="10">
        <f t="shared" si="13"/>
        <v>869952000</v>
      </c>
    </row>
    <row r="795" spans="1:7" x14ac:dyDescent="0.25">
      <c r="A795" t="s">
        <v>30</v>
      </c>
      <c r="B795" t="s">
        <v>31</v>
      </c>
      <c r="C795">
        <v>1991</v>
      </c>
      <c r="D795" s="2">
        <f t="array" ref="D795">INDEX([1]Sheet1!$M$2:$M$1823,MATCH($C795,IF([1]Sheet1!$A$2:$A$1823=$A795,[1]Sheet1!$C$2:$C$1823),0))</f>
        <v>9146174464</v>
      </c>
      <c r="E795" s="2">
        <f t="array" ref="E795">INDEX([1]Sheet1!$N$2:$N$1823,MATCH($C795,IF([1]Sheet1!$A$2:$A$1823=$A795,[1]Sheet1!$C$2:$C$1823),0))</f>
        <v>325252992</v>
      </c>
      <c r="F795" s="2">
        <f t="array" ref="F795">INDEX([1]Sheet1!$O$2:$O$1823,MATCH($C795,IF([1]Sheet1!$A$2:$A$1823=$A795,[1]Sheet1!$C$2:$C$1823),0))</f>
        <v>425604000</v>
      </c>
      <c r="G795" s="10">
        <f t="shared" si="13"/>
        <v>9897031456</v>
      </c>
    </row>
    <row r="796" spans="1:7" x14ac:dyDescent="0.25">
      <c r="A796" t="s">
        <v>32</v>
      </c>
      <c r="B796" t="s">
        <v>33</v>
      </c>
      <c r="C796">
        <v>1991</v>
      </c>
      <c r="D796" s="2">
        <f t="array" ref="D796">INDEX([1]Sheet1!$M$2:$M$1823,MATCH($C796,IF([1]Sheet1!$A$2:$A$1823=$A796,[1]Sheet1!$C$2:$C$1823),0))</f>
        <v>4870139904</v>
      </c>
      <c r="E796" s="2">
        <f t="array" ref="E796">INDEX([1]Sheet1!$N$2:$N$1823,MATCH($C796,IF([1]Sheet1!$A$2:$A$1823=$A796,[1]Sheet1!$C$2:$C$1823),0))</f>
        <v>135307008</v>
      </c>
      <c r="F796" s="2">
        <f t="array" ref="F796">INDEX([1]Sheet1!$O$2:$O$1823,MATCH($C796,IF([1]Sheet1!$A$2:$A$1823=$A796,[1]Sheet1!$C$2:$C$1823),0))</f>
        <v>139092000</v>
      </c>
      <c r="G796" s="10">
        <f t="shared" si="13"/>
        <v>5144538912</v>
      </c>
    </row>
    <row r="797" spans="1:7" x14ac:dyDescent="0.25">
      <c r="A797" t="s">
        <v>34</v>
      </c>
      <c r="B797" t="s">
        <v>35</v>
      </c>
      <c r="C797">
        <v>1991</v>
      </c>
      <c r="D797" s="2">
        <f t="array" ref="D797">INDEX([1]Sheet1!$M$2:$M$1823,MATCH($C797,IF([1]Sheet1!$A$2:$A$1823=$A797,[1]Sheet1!$C$2:$C$1823),0))</f>
        <v>2396591104</v>
      </c>
      <c r="E797" s="2">
        <f t="array" ref="E797">INDEX([1]Sheet1!$N$2:$N$1823,MATCH($C797,IF([1]Sheet1!$A$2:$A$1823=$A797,[1]Sheet1!$C$2:$C$1823),0))</f>
        <v>64732000</v>
      </c>
      <c r="F797" s="2">
        <f t="array" ref="F797">INDEX([1]Sheet1!$O$2:$O$1823,MATCH($C797,IF([1]Sheet1!$A$2:$A$1823=$A797,[1]Sheet1!$C$2:$C$1823),0))</f>
        <v>55785000</v>
      </c>
      <c r="G797" s="10">
        <f t="shared" si="13"/>
        <v>2517108104</v>
      </c>
    </row>
    <row r="798" spans="1:7" x14ac:dyDescent="0.25">
      <c r="A798" t="s">
        <v>36</v>
      </c>
      <c r="B798" t="s">
        <v>37</v>
      </c>
      <c r="C798">
        <v>1991</v>
      </c>
      <c r="D798" s="2">
        <f t="array" ref="D798">INDEX([1]Sheet1!$M$2:$M$1823,MATCH($C798,IF([1]Sheet1!$A$2:$A$1823=$A798,[1]Sheet1!$C$2:$C$1823),0))</f>
        <v>2058686976</v>
      </c>
      <c r="E798" s="2">
        <f t="array" ref="E798">INDEX([1]Sheet1!$N$2:$N$1823,MATCH($C798,IF([1]Sheet1!$A$2:$A$1823=$A798,[1]Sheet1!$C$2:$C$1823),0))</f>
        <v>65240000</v>
      </c>
      <c r="F798" s="2">
        <f t="array" ref="F798">INDEX([1]Sheet1!$O$2:$O$1823,MATCH($C798,IF([1]Sheet1!$A$2:$A$1823=$A798,[1]Sheet1!$C$2:$C$1823),0))</f>
        <v>34822000</v>
      </c>
      <c r="G798" s="10">
        <f t="shared" si="13"/>
        <v>2158748976</v>
      </c>
    </row>
    <row r="799" spans="1:7" x14ac:dyDescent="0.25">
      <c r="A799" t="s">
        <v>38</v>
      </c>
      <c r="B799" t="s">
        <v>39</v>
      </c>
      <c r="C799">
        <v>1991</v>
      </c>
      <c r="D799" s="2">
        <f t="array" ref="D799">INDEX([1]Sheet1!$M$2:$M$1823,MATCH($C799,IF([1]Sheet1!$A$2:$A$1823=$A799,[1]Sheet1!$C$2:$C$1823),0))</f>
        <v>2349224960</v>
      </c>
      <c r="E799" s="2">
        <f t="array" ref="E799">INDEX([1]Sheet1!$N$2:$N$1823,MATCH($C799,IF([1]Sheet1!$A$2:$A$1823=$A799,[1]Sheet1!$C$2:$C$1823),0))</f>
        <v>257003008</v>
      </c>
      <c r="F799" s="2">
        <f t="array" ref="F799">INDEX([1]Sheet1!$O$2:$O$1823,MATCH($C799,IF([1]Sheet1!$A$2:$A$1823=$A799,[1]Sheet1!$C$2:$C$1823),0))</f>
        <v>58053000</v>
      </c>
      <c r="G799" s="10">
        <f t="shared" si="13"/>
        <v>2664280968</v>
      </c>
    </row>
    <row r="800" spans="1:7" x14ac:dyDescent="0.25">
      <c r="A800" t="s">
        <v>40</v>
      </c>
      <c r="B800" t="s">
        <v>41</v>
      </c>
      <c r="C800">
        <v>1991</v>
      </c>
      <c r="D800" s="2">
        <f t="array" ref="D800">INDEX([1]Sheet1!$M$2:$M$1823,MATCH($C800,IF([1]Sheet1!$A$2:$A$1823=$A800,[1]Sheet1!$C$2:$C$1823),0))</f>
        <v>3092431872</v>
      </c>
      <c r="E800" s="2">
        <f t="array" ref="E800">INDEX([1]Sheet1!$N$2:$N$1823,MATCH($C800,IF([1]Sheet1!$A$2:$A$1823=$A800,[1]Sheet1!$C$2:$C$1823),0))</f>
        <v>192932000</v>
      </c>
      <c r="F800" s="2">
        <f t="array" ref="F800">INDEX([1]Sheet1!$O$2:$O$1823,MATCH($C800,IF([1]Sheet1!$A$2:$A$1823=$A800,[1]Sheet1!$C$2:$C$1823),0))</f>
        <v>58446000</v>
      </c>
      <c r="G800" s="10">
        <f t="shared" si="13"/>
        <v>3343809872</v>
      </c>
    </row>
    <row r="801" spans="1:7" x14ac:dyDescent="0.25">
      <c r="A801" t="s">
        <v>42</v>
      </c>
      <c r="B801" t="s">
        <v>43</v>
      </c>
      <c r="C801">
        <v>1991</v>
      </c>
      <c r="D801" s="2">
        <f t="array" ref="D801">INDEX([1]Sheet1!$M$2:$M$1823,MATCH($C801,IF([1]Sheet1!$A$2:$A$1823=$A801,[1]Sheet1!$C$2:$C$1823),0))</f>
        <v>1251062016</v>
      </c>
      <c r="E801" s="2">
        <f t="array" ref="E801">INDEX([1]Sheet1!$N$2:$N$1823,MATCH($C801,IF([1]Sheet1!$A$2:$A$1823=$A801,[1]Sheet1!$C$2:$C$1823),0))</f>
        <v>40969000</v>
      </c>
      <c r="F801" s="2">
        <f t="array" ref="F801">INDEX([1]Sheet1!$O$2:$O$1823,MATCH($C801,IF([1]Sheet1!$A$2:$A$1823=$A801,[1]Sheet1!$C$2:$C$1823),0))</f>
        <v>18131000</v>
      </c>
      <c r="G801" s="10">
        <f t="shared" si="13"/>
        <v>1310162016</v>
      </c>
    </row>
    <row r="802" spans="1:7" x14ac:dyDescent="0.25">
      <c r="A802" t="s">
        <v>44</v>
      </c>
      <c r="B802" t="s">
        <v>45</v>
      </c>
      <c r="C802">
        <v>1991</v>
      </c>
      <c r="D802" s="2">
        <f t="array" ref="D802">INDEX([1]Sheet1!$M$2:$M$1823,MATCH($C802,IF([1]Sheet1!$A$2:$A$1823=$A802,[1]Sheet1!$C$2:$C$1823),0))</f>
        <v>4534838784</v>
      </c>
      <c r="E802" s="2">
        <f t="array" ref="E802">INDEX([1]Sheet1!$N$2:$N$1823,MATCH($C802,IF([1]Sheet1!$A$2:$A$1823=$A802,[1]Sheet1!$C$2:$C$1823),0))</f>
        <v>143407008</v>
      </c>
      <c r="F802" s="2">
        <f t="array" ref="F802">INDEX([1]Sheet1!$O$2:$O$1823,MATCH($C802,IF([1]Sheet1!$A$2:$A$1823=$A802,[1]Sheet1!$C$2:$C$1823),0))</f>
        <v>139090000</v>
      </c>
      <c r="G802" s="10">
        <f t="shared" si="13"/>
        <v>4817335792</v>
      </c>
    </row>
    <row r="803" spans="1:7" x14ac:dyDescent="0.25">
      <c r="A803" t="s">
        <v>46</v>
      </c>
      <c r="B803" t="s">
        <v>47</v>
      </c>
      <c r="C803">
        <v>1991</v>
      </c>
      <c r="D803" s="2">
        <f t="array" ref="D803">INDEX([1]Sheet1!$M$2:$M$1823,MATCH($C803,IF([1]Sheet1!$A$2:$A$1823=$A803,[1]Sheet1!$C$2:$C$1823),0))</f>
        <v>5079808000</v>
      </c>
      <c r="E803" s="2">
        <f t="array" ref="E803">INDEX([1]Sheet1!$N$2:$N$1823,MATCH($C803,IF([1]Sheet1!$A$2:$A$1823=$A803,[1]Sheet1!$C$2:$C$1823),0))</f>
        <v>154295008</v>
      </c>
      <c r="F803" s="2">
        <f t="array" ref="F803">INDEX([1]Sheet1!$O$2:$O$1823,MATCH($C803,IF([1]Sheet1!$A$2:$A$1823=$A803,[1]Sheet1!$C$2:$C$1823),0))</f>
        <v>163328992</v>
      </c>
      <c r="G803" s="10">
        <f t="shared" si="13"/>
        <v>5397432000</v>
      </c>
    </row>
    <row r="804" spans="1:7" x14ac:dyDescent="0.25">
      <c r="A804" t="s">
        <v>48</v>
      </c>
      <c r="B804" t="s">
        <v>49</v>
      </c>
      <c r="C804">
        <v>1991</v>
      </c>
      <c r="D804" s="2">
        <f t="array" ref="D804">INDEX([1]Sheet1!$M$2:$M$1823,MATCH($C804,IF([1]Sheet1!$A$2:$A$1823=$A804,[1]Sheet1!$C$2:$C$1823),0))</f>
        <v>9247791104</v>
      </c>
      <c r="E804" s="2">
        <f t="array" ref="E804">INDEX([1]Sheet1!$N$2:$N$1823,MATCH($C804,IF([1]Sheet1!$A$2:$A$1823=$A804,[1]Sheet1!$C$2:$C$1823),0))</f>
        <v>89426000</v>
      </c>
      <c r="F804" s="2">
        <f t="array" ref="F804">INDEX([1]Sheet1!$O$2:$O$1823,MATCH($C804,IF([1]Sheet1!$A$2:$A$1823=$A804,[1]Sheet1!$C$2:$C$1823),0))</f>
        <v>140968000</v>
      </c>
      <c r="G804" s="10">
        <f t="shared" si="13"/>
        <v>9478185104</v>
      </c>
    </row>
    <row r="805" spans="1:7" x14ac:dyDescent="0.25">
      <c r="A805" t="s">
        <v>50</v>
      </c>
      <c r="B805" t="s">
        <v>51</v>
      </c>
      <c r="C805">
        <v>1991</v>
      </c>
      <c r="D805" s="2">
        <f t="array" ref="D805">INDEX([1]Sheet1!$M$2:$M$1823,MATCH($C805,IF([1]Sheet1!$A$2:$A$1823=$A805,[1]Sheet1!$C$2:$C$1823),0))</f>
        <v>4440132096</v>
      </c>
      <c r="E805" s="2">
        <f t="array" ref="E805">INDEX([1]Sheet1!$N$2:$N$1823,MATCH($C805,IF([1]Sheet1!$A$2:$A$1823=$A805,[1]Sheet1!$C$2:$C$1823),0))</f>
        <v>165775008</v>
      </c>
      <c r="F805" s="2">
        <f t="array" ref="F805">INDEX([1]Sheet1!$O$2:$O$1823,MATCH($C805,IF([1]Sheet1!$A$2:$A$1823=$A805,[1]Sheet1!$C$2:$C$1823),0))</f>
        <v>92526000</v>
      </c>
      <c r="G805" s="10">
        <f t="shared" si="13"/>
        <v>4698433104</v>
      </c>
    </row>
    <row r="806" spans="1:7" x14ac:dyDescent="0.25">
      <c r="A806" t="s">
        <v>52</v>
      </c>
      <c r="B806" t="s">
        <v>53</v>
      </c>
      <c r="C806">
        <v>1991</v>
      </c>
      <c r="D806" s="2">
        <f t="array" ref="D806">INDEX([1]Sheet1!$M$2:$M$1823,MATCH($C806,IF([1]Sheet1!$A$2:$A$1823=$A806,[1]Sheet1!$C$2:$C$1823),0))</f>
        <v>1701184000</v>
      </c>
      <c r="E806" s="2">
        <f t="array" ref="E806">INDEX([1]Sheet1!$N$2:$N$1823,MATCH($C806,IF([1]Sheet1!$A$2:$A$1823=$A806,[1]Sheet1!$C$2:$C$1823),0))</f>
        <v>97506000</v>
      </c>
      <c r="F806" s="2">
        <f t="array" ref="F806">INDEX([1]Sheet1!$O$2:$O$1823,MATCH($C806,IF([1]Sheet1!$A$2:$A$1823=$A806,[1]Sheet1!$C$2:$C$1823),0))</f>
        <v>17060000</v>
      </c>
      <c r="G806" s="10">
        <f t="shared" si="13"/>
        <v>1815750000</v>
      </c>
    </row>
    <row r="807" spans="1:7" x14ac:dyDescent="0.25">
      <c r="A807" t="s">
        <v>54</v>
      </c>
      <c r="B807" t="s">
        <v>55</v>
      </c>
      <c r="C807">
        <v>1991</v>
      </c>
      <c r="D807" s="2">
        <f t="array" ref="D807">INDEX([1]Sheet1!$M$2:$M$1823,MATCH($C807,IF([1]Sheet1!$A$2:$A$1823=$A807,[1]Sheet1!$C$2:$C$1823),0))</f>
        <v>4251181056</v>
      </c>
      <c r="E807" s="2">
        <f t="array" ref="E807">INDEX([1]Sheet1!$N$2:$N$1823,MATCH($C807,IF([1]Sheet1!$A$2:$A$1823=$A807,[1]Sheet1!$C$2:$C$1823),0))</f>
        <v>109447000</v>
      </c>
      <c r="F807" s="2">
        <f t="array" ref="F807">INDEX([1]Sheet1!$O$2:$O$1823,MATCH($C807,IF([1]Sheet1!$A$2:$A$1823=$A807,[1]Sheet1!$C$2:$C$1823),0))</f>
        <v>75945000</v>
      </c>
      <c r="G807" s="10">
        <f t="shared" si="13"/>
        <v>4436573056</v>
      </c>
    </row>
    <row r="808" spans="1:7" x14ac:dyDescent="0.25">
      <c r="A808" t="s">
        <v>56</v>
      </c>
      <c r="B808" t="s">
        <v>57</v>
      </c>
      <c r="C808">
        <v>1991</v>
      </c>
      <c r="D808" s="2">
        <f t="array" ref="D808">INDEX([1]Sheet1!$M$2:$M$1823,MATCH($C808,IF([1]Sheet1!$A$2:$A$1823=$A808,[1]Sheet1!$C$2:$C$1823),0))</f>
        <v>761206016</v>
      </c>
      <c r="E808" s="2">
        <f t="array" ref="E808">INDEX([1]Sheet1!$N$2:$N$1823,MATCH($C808,IF([1]Sheet1!$A$2:$A$1823=$A808,[1]Sheet1!$C$2:$C$1823),0))</f>
        <v>122104000</v>
      </c>
      <c r="F808" s="2">
        <f t="array" ref="F808">INDEX([1]Sheet1!$O$2:$O$1823,MATCH($C808,IF([1]Sheet1!$A$2:$A$1823=$A808,[1]Sheet1!$C$2:$C$1823),0))</f>
        <v>12108000</v>
      </c>
      <c r="G808" s="10">
        <f t="shared" si="13"/>
        <v>895418016</v>
      </c>
    </row>
    <row r="809" spans="1:7" x14ac:dyDescent="0.25">
      <c r="A809" t="s">
        <v>58</v>
      </c>
      <c r="B809" t="s">
        <v>59</v>
      </c>
      <c r="C809">
        <v>1991</v>
      </c>
      <c r="D809" s="2">
        <f t="array" ref="D809">INDEX([1]Sheet1!$M$2:$M$1823,MATCH($C809,IF([1]Sheet1!$A$2:$A$1823=$A809,[1]Sheet1!$C$2:$C$1823),0))</f>
        <v>1496820992</v>
      </c>
      <c r="E809" s="2">
        <f t="array" ref="E809">INDEX([1]Sheet1!$N$2:$N$1823,MATCH($C809,IF([1]Sheet1!$A$2:$A$1823=$A809,[1]Sheet1!$C$2:$C$1823),0))</f>
        <v>50566000</v>
      </c>
      <c r="F809" s="2">
        <f t="array" ref="F809">INDEX([1]Sheet1!$O$2:$O$1823,MATCH($C809,IF([1]Sheet1!$A$2:$A$1823=$A809,[1]Sheet1!$C$2:$C$1823),0))</f>
        <v>22436000</v>
      </c>
      <c r="G809" s="10">
        <f t="shared" si="13"/>
        <v>1569822992</v>
      </c>
    </row>
    <row r="810" spans="1:7" x14ac:dyDescent="0.25">
      <c r="A810" t="s">
        <v>60</v>
      </c>
      <c r="B810" t="s">
        <v>61</v>
      </c>
      <c r="C810">
        <v>1991</v>
      </c>
      <c r="D810" s="2">
        <f t="array" ref="D810">INDEX([1]Sheet1!$M$2:$M$1823,MATCH($C810,IF([1]Sheet1!$A$2:$A$1823=$A810,[1]Sheet1!$C$2:$C$1823),0))</f>
        <v>1476892032</v>
      </c>
      <c r="E810" s="2">
        <f t="array" ref="E810">INDEX([1]Sheet1!$N$2:$N$1823,MATCH($C810,IF([1]Sheet1!$A$2:$A$1823=$A810,[1]Sheet1!$C$2:$C$1823),0))</f>
        <v>25318000</v>
      </c>
      <c r="F810" s="2">
        <f t="array" ref="F810">INDEX([1]Sheet1!$O$2:$O$1823,MATCH($C810,IF([1]Sheet1!$A$2:$A$1823=$A810,[1]Sheet1!$C$2:$C$1823),0))</f>
        <v>31397000</v>
      </c>
      <c r="G810" s="10">
        <f t="shared" si="13"/>
        <v>1533607032</v>
      </c>
    </row>
    <row r="811" spans="1:7" x14ac:dyDescent="0.25">
      <c r="A811" t="s">
        <v>62</v>
      </c>
      <c r="B811" t="s">
        <v>63</v>
      </c>
      <c r="C811">
        <v>1991</v>
      </c>
      <c r="D811" s="2">
        <f t="array" ref="D811">INDEX([1]Sheet1!$M$2:$M$1823,MATCH($C811,IF([1]Sheet1!$A$2:$A$1823=$A811,[1]Sheet1!$C$2:$C$1823),0))</f>
        <v>1037601024</v>
      </c>
      <c r="E811" s="2">
        <f t="array" ref="E811">INDEX([1]Sheet1!$N$2:$N$1823,MATCH($C811,IF([1]Sheet1!$A$2:$A$1823=$A811,[1]Sheet1!$C$2:$C$1823),0))</f>
        <v>40241000</v>
      </c>
      <c r="F811" s="2">
        <f t="array" ref="F811">INDEX([1]Sheet1!$O$2:$O$1823,MATCH($C811,IF([1]Sheet1!$A$2:$A$1823=$A811,[1]Sheet1!$C$2:$C$1823),0))</f>
        <v>23949000</v>
      </c>
      <c r="G811" s="10">
        <f t="shared" si="13"/>
        <v>1101791024</v>
      </c>
    </row>
    <row r="812" spans="1:7" x14ac:dyDescent="0.25">
      <c r="A812" t="s">
        <v>64</v>
      </c>
      <c r="B812" t="s">
        <v>65</v>
      </c>
      <c r="C812">
        <v>1991</v>
      </c>
      <c r="D812" s="2">
        <f t="array" ref="D812">INDEX([1]Sheet1!$M$2:$M$1823,MATCH($C812,IF([1]Sheet1!$A$2:$A$1823=$A812,[1]Sheet1!$C$2:$C$1823),0))</f>
        <v>8615557120</v>
      </c>
      <c r="E812" s="2">
        <f t="array" ref="E812">INDEX([1]Sheet1!$N$2:$N$1823,MATCH($C812,IF([1]Sheet1!$A$2:$A$1823=$A812,[1]Sheet1!$C$2:$C$1823),0))</f>
        <v>116428000</v>
      </c>
      <c r="F812" s="2">
        <f t="array" ref="F812">INDEX([1]Sheet1!$O$2:$O$1823,MATCH($C812,IF([1]Sheet1!$A$2:$A$1823=$A812,[1]Sheet1!$C$2:$C$1823),0))</f>
        <v>177412000</v>
      </c>
      <c r="G812" s="10">
        <f t="shared" si="13"/>
        <v>8909397120</v>
      </c>
    </row>
    <row r="813" spans="1:7" x14ac:dyDescent="0.25">
      <c r="A813" t="s">
        <v>66</v>
      </c>
      <c r="B813" t="s">
        <v>67</v>
      </c>
      <c r="C813">
        <v>1991</v>
      </c>
      <c r="D813" s="2">
        <f t="array" ref="D813">INDEX([1]Sheet1!$M$2:$M$1823,MATCH($C813,IF([1]Sheet1!$A$2:$A$1823=$A813,[1]Sheet1!$C$2:$C$1823),0))</f>
        <v>1415440000</v>
      </c>
      <c r="E813" s="2">
        <f t="array" ref="E813">INDEX([1]Sheet1!$N$2:$N$1823,MATCH($C813,IF([1]Sheet1!$A$2:$A$1823=$A813,[1]Sheet1!$C$2:$C$1823),0))</f>
        <v>52381000</v>
      </c>
      <c r="F813" s="2">
        <f t="array" ref="F813">INDEX([1]Sheet1!$O$2:$O$1823,MATCH($C813,IF([1]Sheet1!$A$2:$A$1823=$A813,[1]Sheet1!$C$2:$C$1823),0))</f>
        <v>23314000</v>
      </c>
      <c r="G813" s="10">
        <f t="shared" si="13"/>
        <v>1491135000</v>
      </c>
    </row>
    <row r="814" spans="1:7" x14ac:dyDescent="0.25">
      <c r="A814" t="s">
        <v>68</v>
      </c>
      <c r="B814" t="s">
        <v>69</v>
      </c>
      <c r="C814">
        <v>1991</v>
      </c>
      <c r="D814" s="2">
        <f t="array" ref="D814">INDEX([1]Sheet1!$M$2:$M$1823,MATCH($C814,IF([1]Sheet1!$A$2:$A$1823=$A814,[1]Sheet1!$C$2:$C$1823),0))</f>
        <v>23327551488</v>
      </c>
      <c r="E814" s="2">
        <f t="array" ref="E814">INDEX([1]Sheet1!$N$2:$N$1823,MATCH($C814,IF([1]Sheet1!$A$2:$A$1823=$A814,[1]Sheet1!$C$2:$C$1823),0))</f>
        <v>421132992</v>
      </c>
      <c r="F814" s="2">
        <f t="array" ref="F814">INDEX([1]Sheet1!$O$2:$O$1823,MATCH($C814,IF([1]Sheet1!$A$2:$A$1823=$A814,[1]Sheet1!$C$2:$C$1823),0))</f>
        <v>414752000</v>
      </c>
      <c r="G814" s="10">
        <f t="shared" si="13"/>
        <v>24163436480</v>
      </c>
    </row>
    <row r="815" spans="1:7" x14ac:dyDescent="0.25">
      <c r="A815" t="s">
        <v>70</v>
      </c>
      <c r="B815" t="s">
        <v>71</v>
      </c>
      <c r="C815">
        <v>1991</v>
      </c>
      <c r="D815" s="2">
        <f t="array" ref="D815">INDEX([1]Sheet1!$M$2:$M$1823,MATCH($C815,IF([1]Sheet1!$A$2:$A$1823=$A815,[1]Sheet1!$C$2:$C$1823),0))</f>
        <v>5722513920</v>
      </c>
      <c r="E815" s="2">
        <f t="array" ref="E815">INDEX([1]Sheet1!$N$2:$N$1823,MATCH($C815,IF([1]Sheet1!$A$2:$A$1823=$A815,[1]Sheet1!$C$2:$C$1823),0))</f>
        <v>187403008</v>
      </c>
      <c r="F815" s="2">
        <f t="array" ref="F815">INDEX([1]Sheet1!$O$2:$O$1823,MATCH($C815,IF([1]Sheet1!$A$2:$A$1823=$A815,[1]Sheet1!$C$2:$C$1823),0))</f>
        <v>114929000</v>
      </c>
      <c r="G815" s="10">
        <f t="shared" si="13"/>
        <v>6024845928</v>
      </c>
    </row>
    <row r="816" spans="1:7" x14ac:dyDescent="0.25">
      <c r="A816" t="s">
        <v>72</v>
      </c>
      <c r="B816" t="s">
        <v>73</v>
      </c>
      <c r="C816">
        <v>1991</v>
      </c>
      <c r="D816" s="2">
        <f t="array" ref="D816">INDEX([1]Sheet1!$M$2:$M$1823,MATCH($C816,IF([1]Sheet1!$A$2:$A$1823=$A816,[1]Sheet1!$C$2:$C$1823),0))</f>
        <v>497903008</v>
      </c>
      <c r="E816" s="2">
        <f t="array" ref="E816">INDEX([1]Sheet1!$N$2:$N$1823,MATCH($C816,IF([1]Sheet1!$A$2:$A$1823=$A816,[1]Sheet1!$C$2:$C$1823),0))</f>
        <v>23468000</v>
      </c>
      <c r="F816" s="2">
        <f t="array" ref="F816">INDEX([1]Sheet1!$O$2:$O$1823,MATCH($C816,IF([1]Sheet1!$A$2:$A$1823=$A816,[1]Sheet1!$C$2:$C$1823),0))</f>
        <v>7030000</v>
      </c>
      <c r="G816" s="10">
        <f t="shared" si="13"/>
        <v>528401008</v>
      </c>
    </row>
    <row r="817" spans="1:7" x14ac:dyDescent="0.25">
      <c r="A817" t="s">
        <v>74</v>
      </c>
      <c r="B817" t="s">
        <v>75</v>
      </c>
      <c r="C817">
        <v>1991</v>
      </c>
      <c r="D817" s="2">
        <f t="array" ref="D817">INDEX([1]Sheet1!$M$2:$M$1823,MATCH($C817,IF([1]Sheet1!$A$2:$A$1823=$A817,[1]Sheet1!$C$2:$C$1823),0))</f>
        <v>9071046656</v>
      </c>
      <c r="E817" s="2">
        <f t="array" ref="E817">INDEX([1]Sheet1!$N$2:$N$1823,MATCH($C817,IF([1]Sheet1!$A$2:$A$1823=$A817,[1]Sheet1!$C$2:$C$1823),0))</f>
        <v>197408000</v>
      </c>
      <c r="F817" s="2">
        <f t="array" ref="F817">INDEX([1]Sheet1!$O$2:$O$1823,MATCH($C817,IF([1]Sheet1!$A$2:$A$1823=$A817,[1]Sheet1!$C$2:$C$1823),0))</f>
        <v>222180992</v>
      </c>
      <c r="G817" s="10">
        <f t="shared" si="13"/>
        <v>9490635648</v>
      </c>
    </row>
    <row r="818" spans="1:7" x14ac:dyDescent="0.25">
      <c r="A818" t="s">
        <v>76</v>
      </c>
      <c r="B818" t="s">
        <v>77</v>
      </c>
      <c r="C818">
        <v>1991</v>
      </c>
      <c r="D818" s="2">
        <f t="array" ref="D818">INDEX([1]Sheet1!$M$2:$M$1823,MATCH($C818,IF([1]Sheet1!$A$2:$A$1823=$A818,[1]Sheet1!$C$2:$C$1823),0))</f>
        <v>2542265088</v>
      </c>
      <c r="E818" s="2">
        <f t="array" ref="E818">INDEX([1]Sheet1!$N$2:$N$1823,MATCH($C818,IF([1]Sheet1!$A$2:$A$1823=$A818,[1]Sheet1!$C$2:$C$1823),0))</f>
        <v>86291000</v>
      </c>
      <c r="F818" s="2">
        <f t="array" ref="F818">INDEX([1]Sheet1!$O$2:$O$1823,MATCH($C818,IF([1]Sheet1!$A$2:$A$1823=$A818,[1]Sheet1!$C$2:$C$1823),0))</f>
        <v>31215000</v>
      </c>
      <c r="G818" s="10">
        <f t="shared" si="13"/>
        <v>2659771088</v>
      </c>
    </row>
    <row r="819" spans="1:7" x14ac:dyDescent="0.25">
      <c r="A819" t="s">
        <v>78</v>
      </c>
      <c r="B819" t="s">
        <v>79</v>
      </c>
      <c r="C819">
        <v>1991</v>
      </c>
      <c r="D819" s="2">
        <f t="array" ref="D819">INDEX([1]Sheet1!$M$2:$M$1823,MATCH($C819,IF([1]Sheet1!$A$2:$A$1823=$A819,[1]Sheet1!$C$2:$C$1823),0))</f>
        <v>2643758080</v>
      </c>
      <c r="E819" s="2">
        <f t="array" ref="E819">INDEX([1]Sheet1!$N$2:$N$1823,MATCH($C819,IF([1]Sheet1!$A$2:$A$1823=$A819,[1]Sheet1!$C$2:$C$1823),0))</f>
        <v>72794000</v>
      </c>
      <c r="F819" s="2">
        <f t="array" ref="F819">INDEX([1]Sheet1!$O$2:$O$1823,MATCH($C819,IF([1]Sheet1!$A$2:$A$1823=$A819,[1]Sheet1!$C$2:$C$1823),0))</f>
        <v>63420000</v>
      </c>
      <c r="G819" s="10">
        <f t="shared" si="13"/>
        <v>2779972080</v>
      </c>
    </row>
    <row r="820" spans="1:7" x14ac:dyDescent="0.25">
      <c r="A820" t="s">
        <v>80</v>
      </c>
      <c r="B820" t="s">
        <v>81</v>
      </c>
      <c r="C820">
        <v>1991</v>
      </c>
      <c r="D820" s="2">
        <f t="array" ref="D820">INDEX([1]Sheet1!$M$2:$M$1823,MATCH($C820,IF([1]Sheet1!$A$2:$A$1823=$A820,[1]Sheet1!$C$2:$C$1823),0))</f>
        <v>11132841984</v>
      </c>
      <c r="E820" s="2">
        <f t="array" ref="E820">INDEX([1]Sheet1!$N$2:$N$1823,MATCH($C820,IF([1]Sheet1!$A$2:$A$1823=$A820,[1]Sheet1!$C$2:$C$1823),0))</f>
        <v>544433984</v>
      </c>
      <c r="F820" s="2">
        <f t="array" ref="F820">INDEX([1]Sheet1!$O$2:$O$1823,MATCH($C820,IF([1]Sheet1!$A$2:$A$1823=$A820,[1]Sheet1!$C$2:$C$1823),0))</f>
        <v>107735000</v>
      </c>
      <c r="G820" s="10">
        <f t="shared" si="13"/>
        <v>11785010968</v>
      </c>
    </row>
    <row r="821" spans="1:7" x14ac:dyDescent="0.25">
      <c r="A821" t="s">
        <v>82</v>
      </c>
      <c r="B821" t="s">
        <v>83</v>
      </c>
      <c r="C821">
        <v>1991</v>
      </c>
      <c r="D821" s="2">
        <f t="array" ref="D821">INDEX([1]Sheet1!$M$2:$M$1823,MATCH($C821,IF([1]Sheet1!$A$2:$A$1823=$A821,[1]Sheet1!$C$2:$C$1823),0))</f>
        <v>876819008</v>
      </c>
      <c r="E821" s="2">
        <f t="array" ref="E821">INDEX([1]Sheet1!$N$2:$N$1823,MATCH($C821,IF([1]Sheet1!$A$2:$A$1823=$A821,[1]Sheet1!$C$2:$C$1823),0))</f>
        <v>66472000</v>
      </c>
      <c r="F821" s="2">
        <f t="array" ref="F821">INDEX([1]Sheet1!$O$2:$O$1823,MATCH($C821,IF([1]Sheet1!$A$2:$A$1823=$A821,[1]Sheet1!$C$2:$C$1823),0))</f>
        <v>19280000</v>
      </c>
      <c r="G821" s="10">
        <f t="shared" si="13"/>
        <v>962571008</v>
      </c>
    </row>
    <row r="822" spans="1:7" x14ac:dyDescent="0.25">
      <c r="A822" t="s">
        <v>84</v>
      </c>
      <c r="B822" t="s">
        <v>85</v>
      </c>
      <c r="C822">
        <v>1991</v>
      </c>
      <c r="D822" s="2">
        <f t="array" ref="D822">INDEX([1]Sheet1!$M$2:$M$1823,MATCH($C822,IF([1]Sheet1!$A$2:$A$1823=$A822,[1]Sheet1!$C$2:$C$1823),0))</f>
        <v>3083653120</v>
      </c>
      <c r="E822" s="2">
        <f t="array" ref="E822">INDEX([1]Sheet1!$N$2:$N$1823,MATCH($C822,IF([1]Sheet1!$A$2:$A$1823=$A822,[1]Sheet1!$C$2:$C$1823),0))</f>
        <v>169576000</v>
      </c>
      <c r="F822" s="2">
        <f t="array" ref="F822">INDEX([1]Sheet1!$O$2:$O$1823,MATCH($C822,IF([1]Sheet1!$A$2:$A$1823=$A822,[1]Sheet1!$C$2:$C$1823),0))</f>
        <v>69071000</v>
      </c>
      <c r="G822" s="10">
        <f t="shared" ref="G822:G885" si="14">D822+E822+F822</f>
        <v>3322300120</v>
      </c>
    </row>
    <row r="823" spans="1:7" x14ac:dyDescent="0.25">
      <c r="A823" t="s">
        <v>86</v>
      </c>
      <c r="B823" t="s">
        <v>87</v>
      </c>
      <c r="C823">
        <v>1991</v>
      </c>
      <c r="D823" s="2">
        <f t="array" ref="D823">INDEX([1]Sheet1!$M$2:$M$1823,MATCH($C823,IF([1]Sheet1!$A$2:$A$1823=$A823,[1]Sheet1!$C$2:$C$1823),0))</f>
        <v>562062976</v>
      </c>
      <c r="E823" s="2">
        <f t="array" ref="E823">INDEX([1]Sheet1!$N$2:$N$1823,MATCH($C823,IF([1]Sheet1!$A$2:$A$1823=$A823,[1]Sheet1!$C$2:$C$1823),0))</f>
        <v>26423000</v>
      </c>
      <c r="F823" s="2">
        <f t="array" ref="F823">INDEX([1]Sheet1!$O$2:$O$1823,MATCH($C823,IF([1]Sheet1!$A$2:$A$1823=$A823,[1]Sheet1!$C$2:$C$1823),0))</f>
        <v>9938000</v>
      </c>
      <c r="G823" s="10">
        <f t="shared" si="14"/>
        <v>598423976</v>
      </c>
    </row>
    <row r="824" spans="1:7" x14ac:dyDescent="0.25">
      <c r="A824" t="s">
        <v>88</v>
      </c>
      <c r="B824" t="s">
        <v>89</v>
      </c>
      <c r="C824">
        <v>1991</v>
      </c>
      <c r="D824" s="2">
        <f t="array" ref="D824">INDEX([1]Sheet1!$M$2:$M$1823,MATCH($C824,IF([1]Sheet1!$A$2:$A$1823=$A824,[1]Sheet1!$C$2:$C$1823),0))</f>
        <v>2969925888</v>
      </c>
      <c r="E824" s="2">
        <f t="array" ref="E824">INDEX([1]Sheet1!$N$2:$N$1823,MATCH($C824,IF([1]Sheet1!$A$2:$A$1823=$A824,[1]Sheet1!$C$2:$C$1823),0))</f>
        <v>227652992</v>
      </c>
      <c r="F824" s="2">
        <f t="array" ref="F824">INDEX([1]Sheet1!$O$2:$O$1823,MATCH($C824,IF([1]Sheet1!$A$2:$A$1823=$A824,[1]Sheet1!$C$2:$C$1823),0))</f>
        <v>42211000</v>
      </c>
      <c r="G824" s="10">
        <f t="shared" si="14"/>
        <v>3239789880</v>
      </c>
    </row>
    <row r="825" spans="1:7" x14ac:dyDescent="0.25">
      <c r="A825" t="s">
        <v>90</v>
      </c>
      <c r="B825" t="s">
        <v>91</v>
      </c>
      <c r="C825">
        <v>1991</v>
      </c>
      <c r="D825" s="2">
        <f t="array" ref="D825">INDEX([1]Sheet1!$M$2:$M$1823,MATCH($C825,IF([1]Sheet1!$A$2:$A$1823=$A825,[1]Sheet1!$C$2:$C$1823),0))</f>
        <v>14214976512</v>
      </c>
      <c r="E825" s="2">
        <f t="array" ref="E825">INDEX([1]Sheet1!$N$2:$N$1823,MATCH($C825,IF([1]Sheet1!$A$2:$A$1823=$A825,[1]Sheet1!$C$2:$C$1823),0))</f>
        <v>260940000</v>
      </c>
      <c r="F825" s="2">
        <f t="array" ref="F825">INDEX([1]Sheet1!$O$2:$O$1823,MATCH($C825,IF([1]Sheet1!$A$2:$A$1823=$A825,[1]Sheet1!$C$2:$C$1823),0))</f>
        <v>183644000</v>
      </c>
      <c r="G825" s="10">
        <f t="shared" si="14"/>
        <v>14659560512</v>
      </c>
    </row>
    <row r="826" spans="1:7" x14ac:dyDescent="0.25">
      <c r="A826" t="s">
        <v>2</v>
      </c>
      <c r="B826" t="s">
        <v>3</v>
      </c>
      <c r="C826">
        <v>1991</v>
      </c>
      <c r="D826" s="2">
        <f t="array" ref="D826">INDEX([1]Sheet1!$M$2:$M$1823,MATCH($C826,IF([1]Sheet1!$A$2:$A$1823=$A826,[1]Sheet1!$C$2:$C$1823),0))</f>
        <v>230005424128</v>
      </c>
      <c r="E826" s="2">
        <f t="array" ref="E826">INDEX([1]Sheet1!$N$2:$N$1823,MATCH($C826,IF([1]Sheet1!$A$2:$A$1823=$A826,[1]Sheet1!$C$2:$C$1823),0))</f>
        <v>7569101824</v>
      </c>
      <c r="F826" s="2">
        <f t="array" ref="F826">INDEX([1]Sheet1!$O$2:$O$1823,MATCH($C826,IF([1]Sheet1!$A$2:$A$1823=$A826,[1]Sheet1!$C$2:$C$1823),0))</f>
        <v>4928769024</v>
      </c>
      <c r="G826" s="10">
        <f t="shared" si="14"/>
        <v>242503294976</v>
      </c>
    </row>
    <row r="827" spans="1:7" x14ac:dyDescent="0.25">
      <c r="A827" t="s">
        <v>92</v>
      </c>
      <c r="B827" t="s">
        <v>93</v>
      </c>
      <c r="C827">
        <v>1991</v>
      </c>
      <c r="D827" s="2">
        <f t="array" ref="D827">INDEX([1]Sheet1!$M$2:$M$1823,MATCH($C827,IF([1]Sheet1!$A$2:$A$1823=$A827,[1]Sheet1!$C$2:$C$1823),0))</f>
        <v>1437547008</v>
      </c>
      <c r="E827" s="2">
        <f t="array" ref="E827">INDEX([1]Sheet1!$N$2:$N$1823,MATCH($C827,IF([1]Sheet1!$A$2:$A$1823=$A827,[1]Sheet1!$C$2:$C$1823),0))</f>
        <v>58960000</v>
      </c>
      <c r="F827" s="2">
        <f t="array" ref="F827">INDEX([1]Sheet1!$O$2:$O$1823,MATCH($C827,IF([1]Sheet1!$A$2:$A$1823=$A827,[1]Sheet1!$C$2:$C$1823),0))</f>
        <v>31285000</v>
      </c>
      <c r="G827" s="10">
        <f t="shared" si="14"/>
        <v>1527792008</v>
      </c>
    </row>
    <row r="828" spans="1:7" x14ac:dyDescent="0.25">
      <c r="A828" t="s">
        <v>94</v>
      </c>
      <c r="B828" t="s">
        <v>95</v>
      </c>
      <c r="C828">
        <v>1991</v>
      </c>
      <c r="D828" s="2">
        <f t="array" ref="D828">INDEX([1]Sheet1!$M$2:$M$1823,MATCH($C828,IF([1]Sheet1!$A$2:$A$1823=$A828,[1]Sheet1!$C$2:$C$1823),0))</f>
        <v>604643008</v>
      </c>
      <c r="E828" s="2">
        <f t="array" ref="E828">INDEX([1]Sheet1!$N$2:$N$1823,MATCH($C828,IF([1]Sheet1!$A$2:$A$1823=$A828,[1]Sheet1!$C$2:$C$1823),0))</f>
        <v>28463000</v>
      </c>
      <c r="F828" s="2">
        <f t="array" ref="F828">INDEX([1]Sheet1!$O$2:$O$1823,MATCH($C828,IF([1]Sheet1!$A$2:$A$1823=$A828,[1]Sheet1!$C$2:$C$1823),0))</f>
        <v>6864000</v>
      </c>
      <c r="G828" s="10">
        <f t="shared" si="14"/>
        <v>639970008</v>
      </c>
    </row>
    <row r="829" spans="1:7" x14ac:dyDescent="0.25">
      <c r="A829" t="s">
        <v>96</v>
      </c>
      <c r="B829" t="s">
        <v>97</v>
      </c>
      <c r="C829">
        <v>1991</v>
      </c>
      <c r="D829" s="2">
        <f t="array" ref="D829">INDEX([1]Sheet1!$M$2:$M$1823,MATCH($C829,IF([1]Sheet1!$A$2:$A$1823=$A829,[1]Sheet1!$C$2:$C$1823),0))</f>
        <v>6066511872</v>
      </c>
      <c r="E829" s="2">
        <f t="array" ref="E829">INDEX([1]Sheet1!$N$2:$N$1823,MATCH($C829,IF([1]Sheet1!$A$2:$A$1823=$A829,[1]Sheet1!$C$2:$C$1823),0))</f>
        <v>200180992</v>
      </c>
      <c r="F829" s="2">
        <f t="array" ref="F829">INDEX([1]Sheet1!$O$2:$O$1823,MATCH($C829,IF([1]Sheet1!$A$2:$A$1823=$A829,[1]Sheet1!$C$2:$C$1823),0))</f>
        <v>159708992</v>
      </c>
      <c r="G829" s="10">
        <f t="shared" si="14"/>
        <v>6426401856</v>
      </c>
    </row>
    <row r="830" spans="1:7" x14ac:dyDescent="0.25">
      <c r="A830" t="s">
        <v>98</v>
      </c>
      <c r="B830" t="s">
        <v>99</v>
      </c>
      <c r="C830">
        <v>1991</v>
      </c>
      <c r="D830" s="2">
        <f t="array" ref="D830">INDEX([1]Sheet1!$M$2:$M$1823,MATCH($C830,IF([1]Sheet1!$A$2:$A$1823=$A830,[1]Sheet1!$C$2:$C$1823),0))</f>
        <v>5545177088</v>
      </c>
      <c r="E830" s="2">
        <f t="array" ref="E830">INDEX([1]Sheet1!$N$2:$N$1823,MATCH($C830,IF([1]Sheet1!$A$2:$A$1823=$A830,[1]Sheet1!$C$2:$C$1823),0))</f>
        <v>186072000</v>
      </c>
      <c r="F830" s="2">
        <f t="array" ref="F830">INDEX([1]Sheet1!$O$2:$O$1823,MATCH($C830,IF([1]Sheet1!$A$2:$A$1823=$A830,[1]Sheet1!$C$2:$C$1823),0))</f>
        <v>153178000</v>
      </c>
      <c r="G830" s="10">
        <f t="shared" si="14"/>
        <v>5884427088</v>
      </c>
    </row>
    <row r="831" spans="1:7" x14ac:dyDescent="0.25">
      <c r="A831" t="s">
        <v>100</v>
      </c>
      <c r="B831" t="s">
        <v>101</v>
      </c>
      <c r="C831">
        <v>1991</v>
      </c>
      <c r="D831" s="2">
        <f t="array" ref="D831">INDEX([1]Sheet1!$M$2:$M$1823,MATCH($C831,IF([1]Sheet1!$A$2:$A$1823=$A831,[1]Sheet1!$C$2:$C$1823),0))</f>
        <v>1398978944</v>
      </c>
      <c r="E831" s="2">
        <f t="array" ref="E831">INDEX([1]Sheet1!$N$2:$N$1823,MATCH($C831,IF([1]Sheet1!$A$2:$A$1823=$A831,[1]Sheet1!$C$2:$C$1823),0))</f>
        <v>75675000</v>
      </c>
      <c r="F831" s="2">
        <f t="array" ref="F831">INDEX([1]Sheet1!$O$2:$O$1823,MATCH($C831,IF([1]Sheet1!$A$2:$A$1823=$A831,[1]Sheet1!$C$2:$C$1823),0))</f>
        <v>14614000</v>
      </c>
      <c r="G831" s="10">
        <f t="shared" si="14"/>
        <v>1489267944</v>
      </c>
    </row>
    <row r="832" spans="1:7" x14ac:dyDescent="0.25">
      <c r="A832" t="s">
        <v>102</v>
      </c>
      <c r="B832" t="s">
        <v>103</v>
      </c>
      <c r="C832">
        <v>1991</v>
      </c>
      <c r="D832" s="2">
        <f t="array" ref="D832">INDEX([1]Sheet1!$M$2:$M$1823,MATCH($C832,IF([1]Sheet1!$A$2:$A$1823=$A832,[1]Sheet1!$C$2:$C$1823),0))</f>
        <v>4880968192</v>
      </c>
      <c r="E832" s="2">
        <f t="array" ref="E832">INDEX([1]Sheet1!$N$2:$N$1823,MATCH($C832,IF([1]Sheet1!$A$2:$A$1823=$A832,[1]Sheet1!$C$2:$C$1823),0))</f>
        <v>133850000</v>
      </c>
      <c r="F832" s="2">
        <f t="array" ref="F832">INDEX([1]Sheet1!$O$2:$O$1823,MATCH($C832,IF([1]Sheet1!$A$2:$A$1823=$A832,[1]Sheet1!$C$2:$C$1823),0))</f>
        <v>120566000</v>
      </c>
      <c r="G832" s="10">
        <f t="shared" si="14"/>
        <v>5135384192</v>
      </c>
    </row>
    <row r="833" spans="1:7" x14ac:dyDescent="0.25">
      <c r="A833" t="s">
        <v>104</v>
      </c>
      <c r="B833" t="s">
        <v>105</v>
      </c>
      <c r="C833">
        <v>1991</v>
      </c>
      <c r="D833" s="2">
        <f t="array" ref="D833">INDEX([1]Sheet1!$M$2:$M$1823,MATCH($C833,IF([1]Sheet1!$A$2:$A$1823=$A833,[1]Sheet1!$C$2:$C$1823),0))</f>
        <v>606396032</v>
      </c>
      <c r="E833" s="2">
        <f t="array" ref="E833">INDEX([1]Sheet1!$N$2:$N$1823,MATCH($C833,IF([1]Sheet1!$A$2:$A$1823=$A833,[1]Sheet1!$C$2:$C$1823),0))</f>
        <v>14598000</v>
      </c>
      <c r="F833" s="2">
        <f t="array" ref="F833">INDEX([1]Sheet1!$O$2:$O$1823,MATCH($C833,IF([1]Sheet1!$A$2:$A$1823=$A833,[1]Sheet1!$C$2:$C$1823),0))</f>
        <v>11071000</v>
      </c>
      <c r="G833" s="10">
        <f t="shared" si="14"/>
        <v>632065032</v>
      </c>
    </row>
    <row r="834" spans="1:7" x14ac:dyDescent="0.25">
      <c r="A834" t="s">
        <v>4</v>
      </c>
      <c r="B834" t="s">
        <v>5</v>
      </c>
      <c r="C834">
        <v>1992</v>
      </c>
      <c r="D834" s="2">
        <f t="array" ref="D834">INDEX([1]Sheet1!$M$2:$M$1823,MATCH($C834,IF([1]Sheet1!$A$2:$A$1823=$A834,[1]Sheet1!$C$2:$C$1823),0))</f>
        <v>2551650048</v>
      </c>
      <c r="E834" s="2">
        <f t="array" ref="E834">INDEX([1]Sheet1!$N$2:$N$1823,MATCH($C834,IF([1]Sheet1!$A$2:$A$1823=$A834,[1]Sheet1!$C$2:$C$1823),0))</f>
        <v>344227008</v>
      </c>
      <c r="F834" s="2">
        <f t="array" ref="F834">INDEX([1]Sheet1!$O$2:$O$1823,MATCH($C834,IF([1]Sheet1!$A$2:$A$1823=$A834,[1]Sheet1!$C$2:$C$1823),0))</f>
        <v>35808000</v>
      </c>
      <c r="G834" s="10">
        <f t="shared" si="14"/>
        <v>2931685056</v>
      </c>
    </row>
    <row r="835" spans="1:7" x14ac:dyDescent="0.25">
      <c r="A835" t="s">
        <v>6</v>
      </c>
      <c r="B835" t="s">
        <v>7</v>
      </c>
      <c r="C835">
        <v>1992</v>
      </c>
      <c r="D835" s="2">
        <f t="array" ref="D835">INDEX([1]Sheet1!$M$2:$M$1823,MATCH($C835,IF([1]Sheet1!$A$2:$A$1823=$A835,[1]Sheet1!$C$2:$C$1823),0))</f>
        <v>1098161024</v>
      </c>
      <c r="E835" s="2">
        <f t="array" ref="E835">INDEX([1]Sheet1!$N$2:$N$1823,MATCH($C835,IF([1]Sheet1!$A$2:$A$1823=$A835,[1]Sheet1!$C$2:$C$1823),0))</f>
        <v>59138000</v>
      </c>
      <c r="F835" s="2">
        <f t="array" ref="F835">INDEX([1]Sheet1!$O$2:$O$1823,MATCH($C835,IF([1]Sheet1!$A$2:$A$1823=$A835,[1]Sheet1!$C$2:$C$1823),0))</f>
        <v>20894000</v>
      </c>
      <c r="G835" s="10">
        <f t="shared" si="14"/>
        <v>1178193024</v>
      </c>
    </row>
    <row r="836" spans="1:7" x14ac:dyDescent="0.25">
      <c r="A836" t="s">
        <v>8</v>
      </c>
      <c r="B836" t="s">
        <v>9</v>
      </c>
      <c r="C836">
        <v>1992</v>
      </c>
      <c r="D836" s="2">
        <f t="array" ref="D836">INDEX([1]Sheet1!$M$2:$M$1823,MATCH($C836,IF([1]Sheet1!$A$2:$A$1823=$A836,[1]Sheet1!$C$2:$C$1823),0))</f>
        <v>3682659072</v>
      </c>
      <c r="E836" s="2">
        <f t="array" ref="E836">INDEX([1]Sheet1!$N$2:$N$1823,MATCH($C836,IF([1]Sheet1!$A$2:$A$1823=$A836,[1]Sheet1!$C$2:$C$1823),0))</f>
        <v>71679000</v>
      </c>
      <c r="F836" s="2">
        <f t="array" ref="F836">INDEX([1]Sheet1!$O$2:$O$1823,MATCH($C836,IF([1]Sheet1!$A$2:$A$1823=$A836,[1]Sheet1!$C$2:$C$1823),0))</f>
        <v>84179000</v>
      </c>
      <c r="G836" s="10">
        <f t="shared" si="14"/>
        <v>3838517072</v>
      </c>
    </row>
    <row r="837" spans="1:7" x14ac:dyDescent="0.25">
      <c r="A837" t="s">
        <v>10</v>
      </c>
      <c r="B837" t="s">
        <v>11</v>
      </c>
      <c r="C837">
        <v>1992</v>
      </c>
      <c r="D837" s="2">
        <f t="array" ref="D837">INDEX([1]Sheet1!$M$2:$M$1823,MATCH($C837,IF([1]Sheet1!$A$2:$A$1823=$A837,[1]Sheet1!$C$2:$C$1823),0))</f>
        <v>1760278016</v>
      </c>
      <c r="E837" s="2">
        <f t="array" ref="E837">INDEX([1]Sheet1!$N$2:$N$1823,MATCH($C837,IF([1]Sheet1!$A$2:$A$1823=$A837,[1]Sheet1!$C$2:$C$1823),0))</f>
        <v>160426000</v>
      </c>
      <c r="F837" s="2">
        <f t="array" ref="F837">INDEX([1]Sheet1!$O$2:$O$1823,MATCH($C837,IF([1]Sheet1!$A$2:$A$1823=$A837,[1]Sheet1!$C$2:$C$1823),0))</f>
        <v>18561000</v>
      </c>
      <c r="G837" s="10">
        <f t="shared" si="14"/>
        <v>1939265016</v>
      </c>
    </row>
    <row r="838" spans="1:7" x14ac:dyDescent="0.25">
      <c r="A838" t="s">
        <v>12</v>
      </c>
      <c r="B838" t="s">
        <v>13</v>
      </c>
      <c r="C838">
        <v>1992</v>
      </c>
      <c r="D838" s="2">
        <f t="array" ref="D838">INDEX([1]Sheet1!$M$2:$M$1823,MATCH($C838,IF([1]Sheet1!$A$2:$A$1823=$A838,[1]Sheet1!$C$2:$C$1823),0))</f>
        <v>27944603648</v>
      </c>
      <c r="E838" s="2">
        <f t="array" ref="E838">INDEX([1]Sheet1!$N$2:$N$1823,MATCH($C838,IF([1]Sheet1!$A$2:$A$1823=$A838,[1]Sheet1!$C$2:$C$1823),0))</f>
        <v>716206976</v>
      </c>
      <c r="F838" s="2">
        <f t="array" ref="F838">INDEX([1]Sheet1!$O$2:$O$1823,MATCH($C838,IF([1]Sheet1!$A$2:$A$1823=$A838,[1]Sheet1!$C$2:$C$1823),0))</f>
        <v>649009984</v>
      </c>
      <c r="G838" s="10">
        <f t="shared" si="14"/>
        <v>29309820608</v>
      </c>
    </row>
    <row r="839" spans="1:7" x14ac:dyDescent="0.25">
      <c r="A839" t="s">
        <v>14</v>
      </c>
      <c r="B839" t="s">
        <v>15</v>
      </c>
      <c r="C839">
        <v>1992</v>
      </c>
      <c r="D839" s="2">
        <f t="array" ref="D839">INDEX([1]Sheet1!$M$2:$M$1823,MATCH($C839,IF([1]Sheet1!$A$2:$A$1823=$A839,[1]Sheet1!$C$2:$C$1823),0))</f>
        <v>3357669120</v>
      </c>
      <c r="E839" s="2">
        <f t="array" ref="E839">INDEX([1]Sheet1!$N$2:$N$1823,MATCH($C839,IF([1]Sheet1!$A$2:$A$1823=$A839,[1]Sheet1!$C$2:$C$1823),0))</f>
        <v>36977000</v>
      </c>
      <c r="F839" s="2">
        <f t="array" ref="F839">INDEX([1]Sheet1!$O$2:$O$1823,MATCH($C839,IF([1]Sheet1!$A$2:$A$1823=$A839,[1]Sheet1!$C$2:$C$1823),0))</f>
        <v>101927000</v>
      </c>
      <c r="G839" s="10">
        <f t="shared" si="14"/>
        <v>3496573120</v>
      </c>
    </row>
    <row r="840" spans="1:7" x14ac:dyDescent="0.25">
      <c r="A840" t="s">
        <v>16</v>
      </c>
      <c r="B840" t="s">
        <v>17</v>
      </c>
      <c r="C840">
        <v>1992</v>
      </c>
      <c r="D840" s="2">
        <f t="array" ref="D840">INDEX([1]Sheet1!$M$2:$M$1823,MATCH($C840,IF([1]Sheet1!$A$2:$A$1823=$A840,[1]Sheet1!$C$2:$C$1823),0))</f>
        <v>4153339904</v>
      </c>
      <c r="E840" s="2">
        <f t="array" ref="E840">INDEX([1]Sheet1!$N$2:$N$1823,MATCH($C840,IF([1]Sheet1!$A$2:$A$1823=$A840,[1]Sheet1!$C$2:$C$1823),0))</f>
        <v>128677000</v>
      </c>
      <c r="F840" s="2">
        <f t="array" ref="F840">INDEX([1]Sheet1!$O$2:$O$1823,MATCH($C840,IF([1]Sheet1!$A$2:$A$1823=$A840,[1]Sheet1!$C$2:$C$1823),0))</f>
        <v>93234000</v>
      </c>
      <c r="G840" s="10">
        <f t="shared" si="14"/>
        <v>4375250904</v>
      </c>
    </row>
    <row r="841" spans="1:7" x14ac:dyDescent="0.25">
      <c r="A841" t="s">
        <v>18</v>
      </c>
      <c r="B841" t="s">
        <v>19</v>
      </c>
      <c r="C841">
        <v>1992</v>
      </c>
      <c r="D841" s="2">
        <f t="array" ref="D841">INDEX([1]Sheet1!$M$2:$M$1823,MATCH($C841,IF([1]Sheet1!$A$2:$A$1823=$A841,[1]Sheet1!$C$2:$C$1823),0))</f>
        <v>647996992</v>
      </c>
      <c r="E841" s="2">
        <f t="array" ref="E841">INDEX([1]Sheet1!$N$2:$N$1823,MATCH($C841,IF([1]Sheet1!$A$2:$A$1823=$A841,[1]Sheet1!$C$2:$C$1823),0))</f>
        <v>55270000</v>
      </c>
      <c r="F841" s="2">
        <f t="array" ref="F841">INDEX([1]Sheet1!$O$2:$O$1823,MATCH($C841,IF([1]Sheet1!$A$2:$A$1823=$A841,[1]Sheet1!$C$2:$C$1823),0))</f>
        <v>8252000</v>
      </c>
      <c r="G841" s="10">
        <f t="shared" si="14"/>
        <v>711518992</v>
      </c>
    </row>
    <row r="842" spans="1:7" x14ac:dyDescent="0.25">
      <c r="A842" t="s">
        <v>20</v>
      </c>
      <c r="B842" t="s">
        <v>21</v>
      </c>
      <c r="C842">
        <v>1992</v>
      </c>
      <c r="D842" s="2">
        <f t="array" ref="D842">INDEX([1]Sheet1!$M$2:$M$1823,MATCH($C842,IF([1]Sheet1!$A$2:$A$1823=$A842,[1]Sheet1!$C$2:$C$1823),0))</f>
        <v>654360000</v>
      </c>
      <c r="E842" s="2">
        <f t="array" ref="E842">INDEX([1]Sheet1!$N$2:$N$1823,MATCH($C842,IF([1]Sheet1!$A$2:$A$1823=$A842,[1]Sheet1!$C$2:$C$1823),0))</f>
        <v>0</v>
      </c>
      <c r="F842" s="2">
        <f t="array" ref="F842">INDEX([1]Sheet1!$O$2:$O$1823,MATCH($C842,IF([1]Sheet1!$A$2:$A$1823=$A842,[1]Sheet1!$C$2:$C$1823),0))</f>
        <v>21846000</v>
      </c>
      <c r="G842" s="10">
        <f t="shared" si="14"/>
        <v>676206000</v>
      </c>
    </row>
    <row r="843" spans="1:7" x14ac:dyDescent="0.25">
      <c r="A843" t="s">
        <v>22</v>
      </c>
      <c r="B843" t="s">
        <v>23</v>
      </c>
      <c r="C843">
        <v>1992</v>
      </c>
      <c r="D843" s="2">
        <f t="array" ref="D843">INDEX([1]Sheet1!$M$2:$M$1823,MATCH($C843,IF([1]Sheet1!$A$2:$A$1823=$A843,[1]Sheet1!$C$2:$C$1823),0))</f>
        <v>12285092864</v>
      </c>
      <c r="E843" s="2">
        <f t="array" ref="E843">INDEX([1]Sheet1!$N$2:$N$1823,MATCH($C843,IF([1]Sheet1!$A$2:$A$1823=$A843,[1]Sheet1!$C$2:$C$1823),0))</f>
        <v>365840000</v>
      </c>
      <c r="F843" s="2">
        <f t="array" ref="F843">INDEX([1]Sheet1!$O$2:$O$1823,MATCH($C843,IF([1]Sheet1!$A$2:$A$1823=$A843,[1]Sheet1!$C$2:$C$1823),0))</f>
        <v>255226000</v>
      </c>
      <c r="G843" s="10">
        <f t="shared" si="14"/>
        <v>12906158864</v>
      </c>
    </row>
    <row r="844" spans="1:7" x14ac:dyDescent="0.25">
      <c r="A844" t="s">
        <v>24</v>
      </c>
      <c r="B844" t="s">
        <v>25</v>
      </c>
      <c r="C844">
        <v>1992</v>
      </c>
      <c r="D844" s="2">
        <f t="array" ref="D844">INDEX([1]Sheet1!$M$2:$M$1823,MATCH($C844,IF([1]Sheet1!$A$2:$A$1823=$A844,[1]Sheet1!$C$2:$C$1823),0))</f>
        <v>5770789888</v>
      </c>
      <c r="E844" s="2">
        <f t="array" ref="E844">INDEX([1]Sheet1!$N$2:$N$1823,MATCH($C844,IF([1]Sheet1!$A$2:$A$1823=$A844,[1]Sheet1!$C$2:$C$1823),0))</f>
        <v>278672000</v>
      </c>
      <c r="F844" s="2">
        <f t="array" ref="F844">INDEX([1]Sheet1!$O$2:$O$1823,MATCH($C844,IF([1]Sheet1!$A$2:$A$1823=$A844,[1]Sheet1!$C$2:$C$1823),0))</f>
        <v>88200000</v>
      </c>
      <c r="G844" s="10">
        <f t="shared" si="14"/>
        <v>6137661888</v>
      </c>
    </row>
    <row r="845" spans="1:7" x14ac:dyDescent="0.25">
      <c r="A845" t="s">
        <v>26</v>
      </c>
      <c r="B845" t="s">
        <v>27</v>
      </c>
      <c r="C845">
        <v>1992</v>
      </c>
      <c r="D845" s="2">
        <f t="array" ref="D845">INDEX([1]Sheet1!$M$2:$M$1823,MATCH($C845,IF([1]Sheet1!$A$2:$A$1823=$A845,[1]Sheet1!$C$2:$C$1823),0))</f>
        <v>902193984</v>
      </c>
      <c r="E845" s="2">
        <f t="array" ref="E845">INDEX([1]Sheet1!$N$2:$N$1823,MATCH($C845,IF([1]Sheet1!$A$2:$A$1823=$A845,[1]Sheet1!$C$2:$C$1823),0))</f>
        <v>17583000</v>
      </c>
      <c r="F845" s="2">
        <f t="array" ref="F845">INDEX([1]Sheet1!$O$2:$O$1823,MATCH($C845,IF([1]Sheet1!$A$2:$A$1823=$A845,[1]Sheet1!$C$2:$C$1823),0))</f>
        <v>49987000</v>
      </c>
      <c r="G845" s="10">
        <f t="shared" si="14"/>
        <v>969763984</v>
      </c>
    </row>
    <row r="846" spans="1:7" x14ac:dyDescent="0.25">
      <c r="A846" t="s">
        <v>28</v>
      </c>
      <c r="B846" t="s">
        <v>29</v>
      </c>
      <c r="C846">
        <v>1992</v>
      </c>
      <c r="D846" s="2">
        <f t="array" ref="D846">INDEX([1]Sheet1!$M$2:$M$1823,MATCH($C846,IF([1]Sheet1!$A$2:$A$1823=$A846,[1]Sheet1!$C$2:$C$1823),0))</f>
        <v>920521024</v>
      </c>
      <c r="E846" s="2">
        <f t="array" ref="E846">INDEX([1]Sheet1!$N$2:$N$1823,MATCH($C846,IF([1]Sheet1!$A$2:$A$1823=$A846,[1]Sheet1!$C$2:$C$1823),0))</f>
        <v>45703000</v>
      </c>
      <c r="F846" s="2">
        <f t="array" ref="F846">INDEX([1]Sheet1!$O$2:$O$1823,MATCH($C846,IF([1]Sheet1!$A$2:$A$1823=$A846,[1]Sheet1!$C$2:$C$1823),0))</f>
        <v>16904000</v>
      </c>
      <c r="G846" s="10">
        <f t="shared" si="14"/>
        <v>983128024</v>
      </c>
    </row>
    <row r="847" spans="1:7" x14ac:dyDescent="0.25">
      <c r="A847" t="s">
        <v>30</v>
      </c>
      <c r="B847" t="s">
        <v>31</v>
      </c>
      <c r="C847">
        <v>1992</v>
      </c>
      <c r="D847" s="2">
        <f t="array" ref="D847">INDEX([1]Sheet1!$M$2:$M$1823,MATCH($C847,IF([1]Sheet1!$A$2:$A$1823=$A847,[1]Sheet1!$C$2:$C$1823),0))</f>
        <v>9822902272</v>
      </c>
      <c r="E847" s="2">
        <f t="array" ref="E847">INDEX([1]Sheet1!$N$2:$N$1823,MATCH($C847,IF([1]Sheet1!$A$2:$A$1823=$A847,[1]Sheet1!$C$2:$C$1823),0))</f>
        <v>323095008</v>
      </c>
      <c r="F847" s="2">
        <f t="array" ref="F847">INDEX([1]Sheet1!$O$2:$O$1823,MATCH($C847,IF([1]Sheet1!$A$2:$A$1823=$A847,[1]Sheet1!$C$2:$C$1823),0))</f>
        <v>388337984</v>
      </c>
      <c r="G847" s="10">
        <f t="shared" si="14"/>
        <v>10534335264</v>
      </c>
    </row>
    <row r="848" spans="1:7" x14ac:dyDescent="0.25">
      <c r="A848" t="s">
        <v>32</v>
      </c>
      <c r="B848" t="s">
        <v>33</v>
      </c>
      <c r="C848">
        <v>1992</v>
      </c>
      <c r="D848" s="2">
        <f t="array" ref="D848">INDEX([1]Sheet1!$M$2:$M$1823,MATCH($C848,IF([1]Sheet1!$A$2:$A$1823=$A848,[1]Sheet1!$C$2:$C$1823),0))</f>
        <v>5370393088</v>
      </c>
      <c r="E848" s="2">
        <f t="array" ref="E848">INDEX([1]Sheet1!$N$2:$N$1823,MATCH($C848,IF([1]Sheet1!$A$2:$A$1823=$A848,[1]Sheet1!$C$2:$C$1823),0))</f>
        <v>115394000</v>
      </c>
      <c r="F848" s="2">
        <f t="array" ref="F848">INDEX([1]Sheet1!$O$2:$O$1823,MATCH($C848,IF([1]Sheet1!$A$2:$A$1823=$A848,[1]Sheet1!$C$2:$C$1823),0))</f>
        <v>158459008</v>
      </c>
      <c r="G848" s="10">
        <f t="shared" si="14"/>
        <v>5644246096</v>
      </c>
    </row>
    <row r="849" spans="1:7" x14ac:dyDescent="0.25">
      <c r="A849" t="s">
        <v>34</v>
      </c>
      <c r="B849" t="s">
        <v>35</v>
      </c>
      <c r="C849">
        <v>1992</v>
      </c>
      <c r="D849" s="2">
        <f t="array" ref="D849">INDEX([1]Sheet1!$M$2:$M$1823,MATCH($C849,IF([1]Sheet1!$A$2:$A$1823=$A849,[1]Sheet1!$C$2:$C$1823),0))</f>
        <v>2437391872</v>
      </c>
      <c r="E849" s="2">
        <f t="array" ref="E849">INDEX([1]Sheet1!$N$2:$N$1823,MATCH($C849,IF([1]Sheet1!$A$2:$A$1823=$A849,[1]Sheet1!$C$2:$C$1823),0))</f>
        <v>57652000</v>
      </c>
      <c r="F849" s="2">
        <f t="array" ref="F849">INDEX([1]Sheet1!$O$2:$O$1823,MATCH($C849,IF([1]Sheet1!$A$2:$A$1823=$A849,[1]Sheet1!$C$2:$C$1823),0))</f>
        <v>64849000</v>
      </c>
      <c r="G849" s="10">
        <f t="shared" si="14"/>
        <v>2559892872</v>
      </c>
    </row>
    <row r="850" spans="1:7" x14ac:dyDescent="0.25">
      <c r="A850" t="s">
        <v>36</v>
      </c>
      <c r="B850" t="s">
        <v>37</v>
      </c>
      <c r="C850">
        <v>1992</v>
      </c>
      <c r="D850" s="2">
        <f t="array" ref="D850">INDEX([1]Sheet1!$M$2:$M$1823,MATCH($C850,IF([1]Sheet1!$A$2:$A$1823=$A850,[1]Sheet1!$C$2:$C$1823),0))</f>
        <v>2214097920</v>
      </c>
      <c r="E850" s="2">
        <f t="array" ref="E850">INDEX([1]Sheet1!$N$2:$N$1823,MATCH($C850,IF([1]Sheet1!$A$2:$A$1823=$A850,[1]Sheet1!$C$2:$C$1823),0))</f>
        <v>71454000</v>
      </c>
      <c r="F850" s="2">
        <f t="array" ref="F850">INDEX([1]Sheet1!$O$2:$O$1823,MATCH($C850,IF([1]Sheet1!$A$2:$A$1823=$A850,[1]Sheet1!$C$2:$C$1823),0))</f>
        <v>43590000</v>
      </c>
      <c r="G850" s="10">
        <f t="shared" si="14"/>
        <v>2329141920</v>
      </c>
    </row>
    <row r="851" spans="1:7" x14ac:dyDescent="0.25">
      <c r="A851" t="s">
        <v>38</v>
      </c>
      <c r="B851" t="s">
        <v>39</v>
      </c>
      <c r="C851">
        <v>1992</v>
      </c>
      <c r="D851" s="2">
        <f t="array" ref="D851">INDEX([1]Sheet1!$M$2:$M$1823,MATCH($C851,IF([1]Sheet1!$A$2:$A$1823=$A851,[1]Sheet1!$C$2:$C$1823),0))</f>
        <v>2504066048</v>
      </c>
      <c r="E851" s="2">
        <f t="array" ref="E851">INDEX([1]Sheet1!$N$2:$N$1823,MATCH($C851,IF([1]Sheet1!$A$2:$A$1823=$A851,[1]Sheet1!$C$2:$C$1823),0))</f>
        <v>298612000</v>
      </c>
      <c r="F851" s="2">
        <f t="array" ref="F851">INDEX([1]Sheet1!$O$2:$O$1823,MATCH($C851,IF([1]Sheet1!$A$2:$A$1823=$A851,[1]Sheet1!$C$2:$C$1823),0))</f>
        <v>49883000</v>
      </c>
      <c r="G851" s="10">
        <f t="shared" si="14"/>
        <v>2852561048</v>
      </c>
    </row>
    <row r="852" spans="1:7" x14ac:dyDescent="0.25">
      <c r="A852" t="s">
        <v>40</v>
      </c>
      <c r="B852" t="s">
        <v>41</v>
      </c>
      <c r="C852">
        <v>1992</v>
      </c>
      <c r="D852" s="2">
        <f t="array" ref="D852">INDEX([1]Sheet1!$M$2:$M$1823,MATCH($C852,IF([1]Sheet1!$A$2:$A$1823=$A852,[1]Sheet1!$C$2:$C$1823),0))</f>
        <v>3312924928</v>
      </c>
      <c r="E852" s="2">
        <f t="array" ref="E852">INDEX([1]Sheet1!$N$2:$N$1823,MATCH($C852,IF([1]Sheet1!$A$2:$A$1823=$A852,[1]Sheet1!$C$2:$C$1823),0))</f>
        <v>189727008</v>
      </c>
      <c r="F852" s="2">
        <f t="array" ref="F852">INDEX([1]Sheet1!$O$2:$O$1823,MATCH($C852,IF([1]Sheet1!$A$2:$A$1823=$A852,[1]Sheet1!$C$2:$C$1823),0))</f>
        <v>69832000</v>
      </c>
      <c r="G852" s="10">
        <f t="shared" si="14"/>
        <v>3572483936</v>
      </c>
    </row>
    <row r="853" spans="1:7" x14ac:dyDescent="0.25">
      <c r="A853" t="s">
        <v>42</v>
      </c>
      <c r="B853" t="s">
        <v>43</v>
      </c>
      <c r="C853">
        <v>1992</v>
      </c>
      <c r="D853" s="2">
        <f t="array" ref="D853">INDEX([1]Sheet1!$M$2:$M$1823,MATCH($C853,IF([1]Sheet1!$A$2:$A$1823=$A853,[1]Sheet1!$C$2:$C$1823),0))</f>
        <v>1268577024</v>
      </c>
      <c r="E853" s="2">
        <f t="array" ref="E853">INDEX([1]Sheet1!$N$2:$N$1823,MATCH($C853,IF([1]Sheet1!$A$2:$A$1823=$A853,[1]Sheet1!$C$2:$C$1823),0))</f>
        <v>36520000</v>
      </c>
      <c r="F853" s="2">
        <f t="array" ref="F853">INDEX([1]Sheet1!$O$2:$O$1823,MATCH($C853,IF([1]Sheet1!$A$2:$A$1823=$A853,[1]Sheet1!$C$2:$C$1823),0))</f>
        <v>15930000</v>
      </c>
      <c r="G853" s="10">
        <f t="shared" si="14"/>
        <v>1321027024</v>
      </c>
    </row>
    <row r="854" spans="1:7" x14ac:dyDescent="0.25">
      <c r="A854" t="s">
        <v>44</v>
      </c>
      <c r="B854" t="s">
        <v>45</v>
      </c>
      <c r="C854">
        <v>1992</v>
      </c>
      <c r="D854" s="2">
        <f t="array" ref="D854">INDEX([1]Sheet1!$M$2:$M$1823,MATCH($C854,IF([1]Sheet1!$A$2:$A$1823=$A854,[1]Sheet1!$C$2:$C$1823),0))</f>
        <v>4548914176</v>
      </c>
      <c r="E854" s="2">
        <f t="array" ref="E854">INDEX([1]Sheet1!$N$2:$N$1823,MATCH($C854,IF([1]Sheet1!$A$2:$A$1823=$A854,[1]Sheet1!$C$2:$C$1823),0))</f>
        <v>134304992</v>
      </c>
      <c r="F854" s="2">
        <f t="array" ref="F854">INDEX([1]Sheet1!$O$2:$O$1823,MATCH($C854,IF([1]Sheet1!$A$2:$A$1823=$A854,[1]Sheet1!$C$2:$C$1823),0))</f>
        <v>124891000</v>
      </c>
      <c r="G854" s="10">
        <f t="shared" si="14"/>
        <v>4808110168</v>
      </c>
    </row>
    <row r="855" spans="1:7" x14ac:dyDescent="0.25">
      <c r="A855" t="s">
        <v>46</v>
      </c>
      <c r="B855" t="s">
        <v>47</v>
      </c>
      <c r="C855">
        <v>1992</v>
      </c>
      <c r="D855" s="2">
        <f t="array" ref="D855">INDEX([1]Sheet1!$M$2:$M$1823,MATCH($C855,IF([1]Sheet1!$A$2:$A$1823=$A855,[1]Sheet1!$C$2:$C$1823),0))</f>
        <v>5070111744</v>
      </c>
      <c r="E855" s="2">
        <f t="array" ref="E855">INDEX([1]Sheet1!$N$2:$N$1823,MATCH($C855,IF([1]Sheet1!$A$2:$A$1823=$A855,[1]Sheet1!$C$2:$C$1823),0))</f>
        <v>159107008</v>
      </c>
      <c r="F855" s="2">
        <f t="array" ref="F855">INDEX([1]Sheet1!$O$2:$O$1823,MATCH($C855,IF([1]Sheet1!$A$2:$A$1823=$A855,[1]Sheet1!$C$2:$C$1823),0))</f>
        <v>157992992</v>
      </c>
      <c r="G855" s="10">
        <f t="shared" si="14"/>
        <v>5387211744</v>
      </c>
    </row>
    <row r="856" spans="1:7" x14ac:dyDescent="0.25">
      <c r="A856" t="s">
        <v>48</v>
      </c>
      <c r="B856" t="s">
        <v>49</v>
      </c>
      <c r="C856">
        <v>1992</v>
      </c>
      <c r="D856" s="2">
        <f t="array" ref="D856">INDEX([1]Sheet1!$M$2:$M$1823,MATCH($C856,IF([1]Sheet1!$A$2:$A$1823=$A856,[1]Sheet1!$C$2:$C$1823),0))</f>
        <v>9478574080</v>
      </c>
      <c r="E856" s="2">
        <f t="array" ref="E856">INDEX([1]Sheet1!$N$2:$N$1823,MATCH($C856,IF([1]Sheet1!$A$2:$A$1823=$A856,[1]Sheet1!$C$2:$C$1823),0))</f>
        <v>100220000</v>
      </c>
      <c r="F856" s="2">
        <f t="array" ref="F856">INDEX([1]Sheet1!$O$2:$O$1823,MATCH($C856,IF([1]Sheet1!$A$2:$A$1823=$A856,[1]Sheet1!$C$2:$C$1823),0))</f>
        <v>184847008</v>
      </c>
      <c r="G856" s="10">
        <f t="shared" si="14"/>
        <v>9763641088</v>
      </c>
    </row>
    <row r="857" spans="1:7" x14ac:dyDescent="0.25">
      <c r="A857" t="s">
        <v>50</v>
      </c>
      <c r="B857" t="s">
        <v>51</v>
      </c>
      <c r="C857">
        <v>1992</v>
      </c>
      <c r="D857" s="2">
        <f t="array" ref="D857">INDEX([1]Sheet1!$M$2:$M$1823,MATCH($C857,IF([1]Sheet1!$A$2:$A$1823=$A857,[1]Sheet1!$C$2:$C$1823),0))</f>
        <v>4807747072</v>
      </c>
      <c r="E857" s="2">
        <f t="array" ref="E857">INDEX([1]Sheet1!$N$2:$N$1823,MATCH($C857,IF([1]Sheet1!$A$2:$A$1823=$A857,[1]Sheet1!$C$2:$C$1823),0))</f>
        <v>153832000</v>
      </c>
      <c r="F857" s="2">
        <f t="array" ref="F857">INDEX([1]Sheet1!$O$2:$O$1823,MATCH($C857,IF([1]Sheet1!$A$2:$A$1823=$A857,[1]Sheet1!$C$2:$C$1823),0))</f>
        <v>116690000</v>
      </c>
      <c r="G857" s="10">
        <f t="shared" si="14"/>
        <v>5078269072</v>
      </c>
    </row>
    <row r="858" spans="1:7" x14ac:dyDescent="0.25">
      <c r="A858" t="s">
        <v>52</v>
      </c>
      <c r="B858" t="s">
        <v>53</v>
      </c>
      <c r="C858">
        <v>1992</v>
      </c>
      <c r="D858" s="2">
        <f t="array" ref="D858">INDEX([1]Sheet1!$M$2:$M$1823,MATCH($C858,IF([1]Sheet1!$A$2:$A$1823=$A858,[1]Sheet1!$C$2:$C$1823),0))</f>
        <v>1758422016</v>
      </c>
      <c r="E858" s="2">
        <f t="array" ref="E858">INDEX([1]Sheet1!$N$2:$N$1823,MATCH($C858,IF([1]Sheet1!$A$2:$A$1823=$A858,[1]Sheet1!$C$2:$C$1823),0))</f>
        <v>100758000</v>
      </c>
      <c r="F858" s="2">
        <f t="array" ref="F858">INDEX([1]Sheet1!$O$2:$O$1823,MATCH($C858,IF([1]Sheet1!$A$2:$A$1823=$A858,[1]Sheet1!$C$2:$C$1823),0))</f>
        <v>17256000</v>
      </c>
      <c r="G858" s="10">
        <f t="shared" si="14"/>
        <v>1876436016</v>
      </c>
    </row>
    <row r="859" spans="1:7" x14ac:dyDescent="0.25">
      <c r="A859" t="s">
        <v>54</v>
      </c>
      <c r="B859" t="s">
        <v>55</v>
      </c>
      <c r="C859">
        <v>1992</v>
      </c>
      <c r="D859" s="2">
        <f t="array" ref="D859">INDEX([1]Sheet1!$M$2:$M$1823,MATCH($C859,IF([1]Sheet1!$A$2:$A$1823=$A859,[1]Sheet1!$C$2:$C$1823),0))</f>
        <v>4399771136</v>
      </c>
      <c r="E859" s="2">
        <f t="array" ref="E859">INDEX([1]Sheet1!$N$2:$N$1823,MATCH($C859,IF([1]Sheet1!$A$2:$A$1823=$A859,[1]Sheet1!$C$2:$C$1823),0))</f>
        <v>110286000</v>
      </c>
      <c r="F859" s="2">
        <f t="array" ref="F859">INDEX([1]Sheet1!$O$2:$O$1823,MATCH($C859,IF([1]Sheet1!$A$2:$A$1823=$A859,[1]Sheet1!$C$2:$C$1823),0))</f>
        <v>86200000</v>
      </c>
      <c r="G859" s="10">
        <f t="shared" si="14"/>
        <v>4596257136</v>
      </c>
    </row>
    <row r="860" spans="1:7" x14ac:dyDescent="0.25">
      <c r="A860" t="s">
        <v>56</v>
      </c>
      <c r="B860" t="s">
        <v>57</v>
      </c>
      <c r="C860">
        <v>1992</v>
      </c>
      <c r="D860" s="2">
        <f t="array" ref="D860">INDEX([1]Sheet1!$M$2:$M$1823,MATCH($C860,IF([1]Sheet1!$A$2:$A$1823=$A860,[1]Sheet1!$C$2:$C$1823),0))</f>
        <v>801161984</v>
      </c>
      <c r="E860" s="2">
        <f t="array" ref="E860">INDEX([1]Sheet1!$N$2:$N$1823,MATCH($C860,IF([1]Sheet1!$A$2:$A$1823=$A860,[1]Sheet1!$C$2:$C$1823),0))</f>
        <v>57696000</v>
      </c>
      <c r="F860" s="2">
        <f t="array" ref="F860">INDEX([1]Sheet1!$O$2:$O$1823,MATCH($C860,IF([1]Sheet1!$A$2:$A$1823=$A860,[1]Sheet1!$C$2:$C$1823),0))</f>
        <v>11940000</v>
      </c>
      <c r="G860" s="10">
        <f t="shared" si="14"/>
        <v>870797984</v>
      </c>
    </row>
    <row r="861" spans="1:7" x14ac:dyDescent="0.25">
      <c r="A861" t="s">
        <v>58</v>
      </c>
      <c r="B861" t="s">
        <v>59</v>
      </c>
      <c r="C861">
        <v>1992</v>
      </c>
      <c r="D861" s="2">
        <f t="array" ref="D861">INDEX([1]Sheet1!$M$2:$M$1823,MATCH($C861,IF([1]Sheet1!$A$2:$A$1823=$A861,[1]Sheet1!$C$2:$C$1823),0))</f>
        <v>1571849984</v>
      </c>
      <c r="E861" s="2">
        <f t="array" ref="E861">INDEX([1]Sheet1!$N$2:$N$1823,MATCH($C861,IF([1]Sheet1!$A$2:$A$1823=$A861,[1]Sheet1!$C$2:$C$1823),0))</f>
        <v>48889000</v>
      </c>
      <c r="F861" s="2">
        <f t="array" ref="F861">INDEX([1]Sheet1!$O$2:$O$1823,MATCH($C861,IF([1]Sheet1!$A$2:$A$1823=$A861,[1]Sheet1!$C$2:$C$1823),0))</f>
        <v>25865000</v>
      </c>
      <c r="G861" s="10">
        <f t="shared" si="14"/>
        <v>1646603984</v>
      </c>
    </row>
    <row r="862" spans="1:7" x14ac:dyDescent="0.25">
      <c r="A862" t="s">
        <v>60</v>
      </c>
      <c r="B862" t="s">
        <v>61</v>
      </c>
      <c r="C862">
        <v>1992</v>
      </c>
      <c r="D862" s="2">
        <f t="array" ref="D862">INDEX([1]Sheet1!$M$2:$M$1823,MATCH($C862,IF([1]Sheet1!$A$2:$A$1823=$A862,[1]Sheet1!$C$2:$C$1823),0))</f>
        <v>1394658944</v>
      </c>
      <c r="E862" s="2">
        <f t="array" ref="E862">INDEX([1]Sheet1!$N$2:$N$1823,MATCH($C862,IF([1]Sheet1!$A$2:$A$1823=$A862,[1]Sheet1!$C$2:$C$1823),0))</f>
        <v>25353000</v>
      </c>
      <c r="F862" s="2">
        <f t="array" ref="F862">INDEX([1]Sheet1!$O$2:$O$1823,MATCH($C862,IF([1]Sheet1!$A$2:$A$1823=$A862,[1]Sheet1!$C$2:$C$1823),0))</f>
        <v>65143000</v>
      </c>
      <c r="G862" s="10">
        <f t="shared" si="14"/>
        <v>1485154944</v>
      </c>
    </row>
    <row r="863" spans="1:7" x14ac:dyDescent="0.25">
      <c r="A863" t="s">
        <v>62</v>
      </c>
      <c r="B863" t="s">
        <v>63</v>
      </c>
      <c r="C863">
        <v>1992</v>
      </c>
      <c r="D863" s="2">
        <f t="array" ref="D863">INDEX([1]Sheet1!$M$2:$M$1823,MATCH($C863,IF([1]Sheet1!$A$2:$A$1823=$A863,[1]Sheet1!$C$2:$C$1823),0))</f>
        <v>1036651008</v>
      </c>
      <c r="E863" s="2">
        <f t="array" ref="E863">INDEX([1]Sheet1!$N$2:$N$1823,MATCH($C863,IF([1]Sheet1!$A$2:$A$1823=$A863,[1]Sheet1!$C$2:$C$1823),0))</f>
        <v>33265000</v>
      </c>
      <c r="F863" s="2">
        <f t="array" ref="F863">INDEX([1]Sheet1!$O$2:$O$1823,MATCH($C863,IF([1]Sheet1!$A$2:$A$1823=$A863,[1]Sheet1!$C$2:$C$1823),0))</f>
        <v>18209000</v>
      </c>
      <c r="G863" s="10">
        <f t="shared" si="14"/>
        <v>1088125008</v>
      </c>
    </row>
    <row r="864" spans="1:7" x14ac:dyDescent="0.25">
      <c r="A864" t="s">
        <v>64</v>
      </c>
      <c r="B864" t="s">
        <v>65</v>
      </c>
      <c r="C864">
        <v>1992</v>
      </c>
      <c r="D864" s="2">
        <f t="array" ref="D864">INDEX([1]Sheet1!$M$2:$M$1823,MATCH($C864,IF([1]Sheet1!$A$2:$A$1823=$A864,[1]Sheet1!$C$2:$C$1823),0))</f>
        <v>9332162560</v>
      </c>
      <c r="E864" s="2">
        <f t="array" ref="E864">INDEX([1]Sheet1!$N$2:$N$1823,MATCH($C864,IF([1]Sheet1!$A$2:$A$1823=$A864,[1]Sheet1!$C$2:$C$1823),0))</f>
        <v>109584000</v>
      </c>
      <c r="F864" s="2">
        <f t="array" ref="F864">INDEX([1]Sheet1!$O$2:$O$1823,MATCH($C864,IF([1]Sheet1!$A$2:$A$1823=$A864,[1]Sheet1!$C$2:$C$1823),0))</f>
        <v>211448000</v>
      </c>
      <c r="G864" s="10">
        <f t="shared" si="14"/>
        <v>9653194560</v>
      </c>
    </row>
    <row r="865" spans="1:7" x14ac:dyDescent="0.25">
      <c r="A865" t="s">
        <v>66</v>
      </c>
      <c r="B865" t="s">
        <v>67</v>
      </c>
      <c r="C865">
        <v>1992</v>
      </c>
      <c r="D865" s="2">
        <f t="array" ref="D865">INDEX([1]Sheet1!$M$2:$M$1823,MATCH($C865,IF([1]Sheet1!$A$2:$A$1823=$A865,[1]Sheet1!$C$2:$C$1823),0))</f>
        <v>1451225984</v>
      </c>
      <c r="E865" s="2">
        <f t="array" ref="E865">INDEX([1]Sheet1!$N$2:$N$1823,MATCH($C865,IF([1]Sheet1!$A$2:$A$1823=$A865,[1]Sheet1!$C$2:$C$1823),0))</f>
        <v>52254000</v>
      </c>
      <c r="F865" s="2">
        <f t="array" ref="F865">INDEX([1]Sheet1!$O$2:$O$1823,MATCH($C865,IF([1]Sheet1!$A$2:$A$1823=$A865,[1]Sheet1!$C$2:$C$1823),0))</f>
        <v>24693000</v>
      </c>
      <c r="G865" s="10">
        <f t="shared" si="14"/>
        <v>1528172984</v>
      </c>
    </row>
    <row r="866" spans="1:7" x14ac:dyDescent="0.25">
      <c r="A866" t="s">
        <v>68</v>
      </c>
      <c r="B866" t="s">
        <v>69</v>
      </c>
      <c r="C866">
        <v>1992</v>
      </c>
      <c r="D866" s="2">
        <f t="array" ref="D866">INDEX([1]Sheet1!$M$2:$M$1823,MATCH($C866,IF([1]Sheet1!$A$2:$A$1823=$A866,[1]Sheet1!$C$2:$C$1823),0))</f>
        <v>23552090112</v>
      </c>
      <c r="E866" s="2">
        <f t="array" ref="E866">INDEX([1]Sheet1!$N$2:$N$1823,MATCH($C866,IF([1]Sheet1!$A$2:$A$1823=$A866,[1]Sheet1!$C$2:$C$1823),0))</f>
        <v>420816000</v>
      </c>
      <c r="F866" s="2">
        <f t="array" ref="F866">INDEX([1]Sheet1!$O$2:$O$1823,MATCH($C866,IF([1]Sheet1!$A$2:$A$1823=$A866,[1]Sheet1!$C$2:$C$1823),0))</f>
        <v>398283008</v>
      </c>
      <c r="G866" s="10">
        <f t="shared" si="14"/>
        <v>24371189120</v>
      </c>
    </row>
    <row r="867" spans="1:7" x14ac:dyDescent="0.25">
      <c r="A867" t="s">
        <v>70</v>
      </c>
      <c r="B867" t="s">
        <v>71</v>
      </c>
      <c r="C867">
        <v>1992</v>
      </c>
      <c r="D867" s="2">
        <f t="array" ref="D867">INDEX([1]Sheet1!$M$2:$M$1823,MATCH($C867,IF([1]Sheet1!$A$2:$A$1823=$A867,[1]Sheet1!$C$2:$C$1823),0))</f>
        <v>5949535232</v>
      </c>
      <c r="E867" s="2">
        <f t="array" ref="E867">INDEX([1]Sheet1!$N$2:$N$1823,MATCH($C867,IF([1]Sheet1!$A$2:$A$1823=$A867,[1]Sheet1!$C$2:$C$1823),0))</f>
        <v>183086000</v>
      </c>
      <c r="F867" s="2">
        <f t="array" ref="F867">INDEX([1]Sheet1!$O$2:$O$1823,MATCH($C867,IF([1]Sheet1!$A$2:$A$1823=$A867,[1]Sheet1!$C$2:$C$1823),0))</f>
        <v>104051000</v>
      </c>
      <c r="G867" s="10">
        <f t="shared" si="14"/>
        <v>6236672232</v>
      </c>
    </row>
    <row r="868" spans="1:7" x14ac:dyDescent="0.25">
      <c r="A868" t="s">
        <v>72</v>
      </c>
      <c r="B868" t="s">
        <v>73</v>
      </c>
      <c r="C868">
        <v>1992</v>
      </c>
      <c r="D868" s="2">
        <f t="array" ref="D868">INDEX([1]Sheet1!$M$2:$M$1823,MATCH($C868,IF([1]Sheet1!$A$2:$A$1823=$A868,[1]Sheet1!$C$2:$C$1823),0))</f>
        <v>517632992</v>
      </c>
      <c r="E868" s="2">
        <f t="array" ref="E868">INDEX([1]Sheet1!$N$2:$N$1823,MATCH($C868,IF([1]Sheet1!$A$2:$A$1823=$A868,[1]Sheet1!$C$2:$C$1823),0))</f>
        <v>28456000</v>
      </c>
      <c r="F868" s="2">
        <f t="array" ref="F868">INDEX([1]Sheet1!$O$2:$O$1823,MATCH($C868,IF([1]Sheet1!$A$2:$A$1823=$A868,[1]Sheet1!$C$2:$C$1823),0))</f>
        <v>7667000</v>
      </c>
      <c r="G868" s="10">
        <f t="shared" si="14"/>
        <v>553755992</v>
      </c>
    </row>
    <row r="869" spans="1:7" x14ac:dyDescent="0.25">
      <c r="A869" t="s">
        <v>74</v>
      </c>
      <c r="B869" t="s">
        <v>75</v>
      </c>
      <c r="C869">
        <v>1992</v>
      </c>
      <c r="D869" s="2">
        <f t="array" ref="D869">INDEX([1]Sheet1!$M$2:$M$1823,MATCH($C869,IF([1]Sheet1!$A$2:$A$1823=$A869,[1]Sheet1!$C$2:$C$1823),0))</f>
        <v>9894885376</v>
      </c>
      <c r="E869" s="2">
        <f t="array" ref="E869">INDEX([1]Sheet1!$N$2:$N$1823,MATCH($C869,IF([1]Sheet1!$A$2:$A$1823=$A869,[1]Sheet1!$C$2:$C$1823),0))</f>
        <v>255928000</v>
      </c>
      <c r="F869" s="2">
        <f t="array" ref="F869">INDEX([1]Sheet1!$O$2:$O$1823,MATCH($C869,IF([1]Sheet1!$A$2:$A$1823=$A869,[1]Sheet1!$C$2:$C$1823),0))</f>
        <v>236908000</v>
      </c>
      <c r="G869" s="10">
        <f t="shared" si="14"/>
        <v>10387721376</v>
      </c>
    </row>
    <row r="870" spans="1:7" x14ac:dyDescent="0.25">
      <c r="A870" t="s">
        <v>76</v>
      </c>
      <c r="B870" t="s">
        <v>77</v>
      </c>
      <c r="C870">
        <v>1992</v>
      </c>
      <c r="D870" s="2">
        <f t="array" ref="D870">INDEX([1]Sheet1!$M$2:$M$1823,MATCH($C870,IF([1]Sheet1!$A$2:$A$1823=$A870,[1]Sheet1!$C$2:$C$1823),0))</f>
        <v>2615212032</v>
      </c>
      <c r="E870" s="2">
        <f t="array" ref="E870">INDEX([1]Sheet1!$N$2:$N$1823,MATCH($C870,IF([1]Sheet1!$A$2:$A$1823=$A870,[1]Sheet1!$C$2:$C$1823),0))</f>
        <v>88417000</v>
      </c>
      <c r="F870" s="2">
        <f t="array" ref="F870">INDEX([1]Sheet1!$O$2:$O$1823,MATCH($C870,IF([1]Sheet1!$A$2:$A$1823=$A870,[1]Sheet1!$C$2:$C$1823),0))</f>
        <v>31520000</v>
      </c>
      <c r="G870" s="10">
        <f t="shared" si="14"/>
        <v>2735149032</v>
      </c>
    </row>
    <row r="871" spans="1:7" x14ac:dyDescent="0.25">
      <c r="A871" t="s">
        <v>78</v>
      </c>
      <c r="B871" t="s">
        <v>79</v>
      </c>
      <c r="C871">
        <v>1992</v>
      </c>
      <c r="D871" s="2">
        <f t="array" ref="D871">INDEX([1]Sheet1!$M$2:$M$1823,MATCH($C871,IF([1]Sheet1!$A$2:$A$1823=$A871,[1]Sheet1!$C$2:$C$1823),0))</f>
        <v>2893280000</v>
      </c>
      <c r="E871" s="2">
        <f t="array" ref="E871">INDEX([1]Sheet1!$N$2:$N$1823,MATCH($C871,IF([1]Sheet1!$A$2:$A$1823=$A871,[1]Sheet1!$C$2:$C$1823),0))</f>
        <v>65957000</v>
      </c>
      <c r="F871" s="2">
        <f t="array" ref="F871">INDEX([1]Sheet1!$O$2:$O$1823,MATCH($C871,IF([1]Sheet1!$A$2:$A$1823=$A871,[1]Sheet1!$C$2:$C$1823),0))</f>
        <v>70031000</v>
      </c>
      <c r="G871" s="10">
        <f t="shared" si="14"/>
        <v>3029268000</v>
      </c>
    </row>
    <row r="872" spans="1:7" x14ac:dyDescent="0.25">
      <c r="A872" t="s">
        <v>80</v>
      </c>
      <c r="B872" t="s">
        <v>81</v>
      </c>
      <c r="C872">
        <v>1992</v>
      </c>
      <c r="D872" s="2">
        <f t="array" ref="D872">INDEX([1]Sheet1!$M$2:$M$1823,MATCH($C872,IF([1]Sheet1!$A$2:$A$1823=$A872,[1]Sheet1!$C$2:$C$1823),0))</f>
        <v>11295119360</v>
      </c>
      <c r="E872" s="2">
        <f t="array" ref="E872">INDEX([1]Sheet1!$N$2:$N$1823,MATCH($C872,IF([1]Sheet1!$A$2:$A$1823=$A872,[1]Sheet1!$C$2:$C$1823),0))</f>
        <v>633337024</v>
      </c>
      <c r="F872" s="2">
        <f t="array" ref="F872">INDEX([1]Sheet1!$O$2:$O$1823,MATCH($C872,IF([1]Sheet1!$A$2:$A$1823=$A872,[1]Sheet1!$C$2:$C$1823),0))</f>
        <v>111865000</v>
      </c>
      <c r="G872" s="10">
        <f t="shared" si="14"/>
        <v>12040321384</v>
      </c>
    </row>
    <row r="873" spans="1:7" x14ac:dyDescent="0.25">
      <c r="A873" t="s">
        <v>82</v>
      </c>
      <c r="B873" t="s">
        <v>83</v>
      </c>
      <c r="C873">
        <v>1992</v>
      </c>
      <c r="D873" s="2">
        <f t="array" ref="D873">INDEX([1]Sheet1!$M$2:$M$1823,MATCH($C873,IF([1]Sheet1!$A$2:$A$1823=$A873,[1]Sheet1!$C$2:$C$1823),0))</f>
        <v>962678976</v>
      </c>
      <c r="E873" s="2">
        <f t="array" ref="E873">INDEX([1]Sheet1!$N$2:$N$1823,MATCH($C873,IF([1]Sheet1!$A$2:$A$1823=$A873,[1]Sheet1!$C$2:$C$1823),0))</f>
        <v>77518000</v>
      </c>
      <c r="F873" s="2">
        <f t="array" ref="F873">INDEX([1]Sheet1!$O$2:$O$1823,MATCH($C873,IF([1]Sheet1!$A$2:$A$1823=$A873,[1]Sheet1!$C$2:$C$1823),0))</f>
        <v>20134000</v>
      </c>
      <c r="G873" s="10">
        <f t="shared" si="14"/>
        <v>1060330976</v>
      </c>
    </row>
    <row r="874" spans="1:7" x14ac:dyDescent="0.25">
      <c r="A874" t="s">
        <v>84</v>
      </c>
      <c r="B874" t="s">
        <v>85</v>
      </c>
      <c r="C874">
        <v>1992</v>
      </c>
      <c r="D874" s="2">
        <f t="array" ref="D874">INDEX([1]Sheet1!$M$2:$M$1823,MATCH($C874,IF([1]Sheet1!$A$2:$A$1823=$A874,[1]Sheet1!$C$2:$C$1823),0))</f>
        <v>3047614976</v>
      </c>
      <c r="E874" s="2">
        <f t="array" ref="E874">INDEX([1]Sheet1!$N$2:$N$1823,MATCH($C874,IF([1]Sheet1!$A$2:$A$1823=$A874,[1]Sheet1!$C$2:$C$1823),0))</f>
        <v>134211000</v>
      </c>
      <c r="F874" s="2">
        <f t="array" ref="F874">INDEX([1]Sheet1!$O$2:$O$1823,MATCH($C874,IF([1]Sheet1!$A$2:$A$1823=$A874,[1]Sheet1!$C$2:$C$1823),0))</f>
        <v>73747000</v>
      </c>
      <c r="G874" s="10">
        <f t="shared" si="14"/>
        <v>3255572976</v>
      </c>
    </row>
    <row r="875" spans="1:7" x14ac:dyDescent="0.25">
      <c r="A875" t="s">
        <v>86</v>
      </c>
      <c r="B875" t="s">
        <v>87</v>
      </c>
      <c r="C875">
        <v>1992</v>
      </c>
      <c r="D875" s="2">
        <f t="array" ref="D875">INDEX([1]Sheet1!$M$2:$M$1823,MATCH($C875,IF([1]Sheet1!$A$2:$A$1823=$A875,[1]Sheet1!$C$2:$C$1823),0))</f>
        <v>584769024</v>
      </c>
      <c r="E875" s="2">
        <f t="array" ref="E875">INDEX([1]Sheet1!$N$2:$N$1823,MATCH($C875,IF([1]Sheet1!$A$2:$A$1823=$A875,[1]Sheet1!$C$2:$C$1823),0))</f>
        <v>31245000</v>
      </c>
      <c r="F875" s="2">
        <f t="array" ref="F875">INDEX([1]Sheet1!$O$2:$O$1823,MATCH($C875,IF([1]Sheet1!$A$2:$A$1823=$A875,[1]Sheet1!$C$2:$C$1823),0))</f>
        <v>12782000</v>
      </c>
      <c r="G875" s="10">
        <f t="shared" si="14"/>
        <v>628796024</v>
      </c>
    </row>
    <row r="876" spans="1:7" x14ac:dyDescent="0.25">
      <c r="A876" t="s">
        <v>88</v>
      </c>
      <c r="B876" t="s">
        <v>89</v>
      </c>
      <c r="C876">
        <v>1992</v>
      </c>
      <c r="D876" s="2">
        <f t="array" ref="D876">INDEX([1]Sheet1!$M$2:$M$1823,MATCH($C876,IF([1]Sheet1!$A$2:$A$1823=$A876,[1]Sheet1!$C$2:$C$1823),0))</f>
        <v>3219130880</v>
      </c>
      <c r="E876" s="2">
        <f t="array" ref="E876">INDEX([1]Sheet1!$N$2:$N$1823,MATCH($C876,IF([1]Sheet1!$A$2:$A$1823=$A876,[1]Sheet1!$C$2:$C$1823),0))</f>
        <v>232320000</v>
      </c>
      <c r="F876" s="2">
        <f t="array" ref="F876">INDEX([1]Sheet1!$O$2:$O$1823,MATCH($C876,IF([1]Sheet1!$A$2:$A$1823=$A876,[1]Sheet1!$C$2:$C$1823),0))</f>
        <v>49868000</v>
      </c>
      <c r="G876" s="10">
        <f t="shared" si="14"/>
        <v>3501318880</v>
      </c>
    </row>
    <row r="877" spans="1:7" x14ac:dyDescent="0.25">
      <c r="A877" t="s">
        <v>90</v>
      </c>
      <c r="B877" t="s">
        <v>91</v>
      </c>
      <c r="C877">
        <v>1992</v>
      </c>
      <c r="D877" s="2">
        <f t="array" ref="D877">INDEX([1]Sheet1!$M$2:$M$1823,MATCH($C877,IF([1]Sheet1!$A$2:$A$1823=$A877,[1]Sheet1!$C$2:$C$1823),0))</f>
        <v>17286352896</v>
      </c>
      <c r="E877" s="2">
        <f t="array" ref="E877">INDEX([1]Sheet1!$N$2:$N$1823,MATCH($C877,IF([1]Sheet1!$A$2:$A$1823=$A877,[1]Sheet1!$C$2:$C$1823),0))</f>
        <v>293547008</v>
      </c>
      <c r="F877" s="2">
        <f t="array" ref="F877">INDEX([1]Sheet1!$O$2:$O$1823,MATCH($C877,IF([1]Sheet1!$A$2:$A$1823=$A877,[1]Sheet1!$C$2:$C$1823),0))</f>
        <v>195732000</v>
      </c>
      <c r="G877" s="10">
        <f t="shared" si="14"/>
        <v>17775631904</v>
      </c>
    </row>
    <row r="878" spans="1:7" x14ac:dyDescent="0.25">
      <c r="A878" t="s">
        <v>2</v>
      </c>
      <c r="B878" t="s">
        <v>3</v>
      </c>
      <c r="C878">
        <v>1992</v>
      </c>
      <c r="D878" s="2">
        <f t="array" ref="D878">INDEX([1]Sheet1!$M$2:$M$1823,MATCH($C878,IF([1]Sheet1!$A$2:$A$1823=$A878,[1]Sheet1!$C$2:$C$1823),0))</f>
        <v>242100011008</v>
      </c>
      <c r="E878" s="2">
        <f t="array" ref="E878">INDEX([1]Sheet1!$N$2:$N$1823,MATCH($C878,IF([1]Sheet1!$A$2:$A$1823=$A878,[1]Sheet1!$C$2:$C$1823),0))</f>
        <v>7706468864</v>
      </c>
      <c r="F878" s="2">
        <f t="array" ref="F878">INDEX([1]Sheet1!$O$2:$O$1823,MATCH($C878,IF([1]Sheet1!$A$2:$A$1823=$A878,[1]Sheet1!$C$2:$C$1823),0))</f>
        <v>5168128000</v>
      </c>
      <c r="G878" s="10">
        <f t="shared" si="14"/>
        <v>254974607872</v>
      </c>
    </row>
    <row r="879" spans="1:7" x14ac:dyDescent="0.25">
      <c r="A879" t="s">
        <v>92</v>
      </c>
      <c r="B879" t="s">
        <v>93</v>
      </c>
      <c r="C879">
        <v>1992</v>
      </c>
      <c r="D879" s="2">
        <f t="array" ref="D879">INDEX([1]Sheet1!$M$2:$M$1823,MATCH($C879,IF([1]Sheet1!$A$2:$A$1823=$A879,[1]Sheet1!$C$2:$C$1823),0))</f>
        <v>1589053952</v>
      </c>
      <c r="E879" s="2">
        <f t="array" ref="E879">INDEX([1]Sheet1!$N$2:$N$1823,MATCH($C879,IF([1]Sheet1!$A$2:$A$1823=$A879,[1]Sheet1!$C$2:$C$1823),0))</f>
        <v>58546000</v>
      </c>
      <c r="F879" s="2">
        <f t="array" ref="F879">INDEX([1]Sheet1!$O$2:$O$1823,MATCH($C879,IF([1]Sheet1!$A$2:$A$1823=$A879,[1]Sheet1!$C$2:$C$1823),0))</f>
        <v>34440000</v>
      </c>
      <c r="G879" s="10">
        <f t="shared" si="14"/>
        <v>1682039952</v>
      </c>
    </row>
    <row r="880" spans="1:7" x14ac:dyDescent="0.25">
      <c r="A880" t="s">
        <v>94</v>
      </c>
      <c r="B880" t="s">
        <v>95</v>
      </c>
      <c r="C880">
        <v>1992</v>
      </c>
      <c r="D880" s="2">
        <f t="array" ref="D880">INDEX([1]Sheet1!$M$2:$M$1823,MATCH($C880,IF([1]Sheet1!$A$2:$A$1823=$A880,[1]Sheet1!$C$2:$C$1823),0))</f>
        <v>595732992</v>
      </c>
      <c r="E880" s="2">
        <f t="array" ref="E880">INDEX([1]Sheet1!$N$2:$N$1823,MATCH($C880,IF([1]Sheet1!$A$2:$A$1823=$A880,[1]Sheet1!$C$2:$C$1823),0))</f>
        <v>27757000</v>
      </c>
      <c r="F880" s="2">
        <f t="array" ref="F880">INDEX([1]Sheet1!$O$2:$O$1823,MATCH($C880,IF([1]Sheet1!$A$2:$A$1823=$A880,[1]Sheet1!$C$2:$C$1823),0))</f>
        <v>7476000</v>
      </c>
      <c r="G880" s="10">
        <f t="shared" si="14"/>
        <v>630965992</v>
      </c>
    </row>
    <row r="881" spans="1:7" x14ac:dyDescent="0.25">
      <c r="A881" t="s">
        <v>96</v>
      </c>
      <c r="B881" t="s">
        <v>97</v>
      </c>
      <c r="C881">
        <v>1992</v>
      </c>
      <c r="D881" s="2">
        <f t="array" ref="D881">INDEX([1]Sheet1!$M$2:$M$1823,MATCH($C881,IF([1]Sheet1!$A$2:$A$1823=$A881,[1]Sheet1!$C$2:$C$1823),0))</f>
        <v>5897250816</v>
      </c>
      <c r="E881" s="2">
        <f t="array" ref="E881">INDEX([1]Sheet1!$N$2:$N$1823,MATCH($C881,IF([1]Sheet1!$A$2:$A$1823=$A881,[1]Sheet1!$C$2:$C$1823),0))</f>
        <v>243771008</v>
      </c>
      <c r="F881" s="2">
        <f t="array" ref="F881">INDEX([1]Sheet1!$O$2:$O$1823,MATCH($C881,IF([1]Sheet1!$A$2:$A$1823=$A881,[1]Sheet1!$C$2:$C$1823),0))</f>
        <v>186723008</v>
      </c>
      <c r="G881" s="10">
        <f t="shared" si="14"/>
        <v>6327744832</v>
      </c>
    </row>
    <row r="882" spans="1:7" x14ac:dyDescent="0.25">
      <c r="A882" t="s">
        <v>98</v>
      </c>
      <c r="B882" t="s">
        <v>99</v>
      </c>
      <c r="C882">
        <v>1992</v>
      </c>
      <c r="D882" s="2">
        <f t="array" ref="D882">INDEX([1]Sheet1!$M$2:$M$1823,MATCH($C882,IF([1]Sheet1!$A$2:$A$1823=$A882,[1]Sheet1!$C$2:$C$1823),0))</f>
        <v>6186357248</v>
      </c>
      <c r="E882" s="2">
        <f t="array" ref="E882">INDEX([1]Sheet1!$N$2:$N$1823,MATCH($C882,IF([1]Sheet1!$A$2:$A$1823=$A882,[1]Sheet1!$C$2:$C$1823),0))</f>
        <v>218484992</v>
      </c>
      <c r="F882" s="2">
        <f t="array" ref="F882">INDEX([1]Sheet1!$O$2:$O$1823,MATCH($C882,IF([1]Sheet1!$A$2:$A$1823=$A882,[1]Sheet1!$C$2:$C$1823),0))</f>
        <v>191912992</v>
      </c>
      <c r="G882" s="10">
        <f t="shared" si="14"/>
        <v>6596755232</v>
      </c>
    </row>
    <row r="883" spans="1:7" x14ac:dyDescent="0.25">
      <c r="A883" t="s">
        <v>100</v>
      </c>
      <c r="B883" t="s">
        <v>101</v>
      </c>
      <c r="C883">
        <v>1992</v>
      </c>
      <c r="D883" s="2">
        <f t="array" ref="D883">INDEX([1]Sheet1!$M$2:$M$1823,MATCH($C883,IF([1]Sheet1!$A$2:$A$1823=$A883,[1]Sheet1!$C$2:$C$1823),0))</f>
        <v>1642632960</v>
      </c>
      <c r="E883" s="2">
        <f t="array" ref="E883">INDEX([1]Sheet1!$N$2:$N$1823,MATCH($C883,IF([1]Sheet1!$A$2:$A$1823=$A883,[1]Sheet1!$C$2:$C$1823),0))</f>
        <v>90029000</v>
      </c>
      <c r="F883" s="2">
        <f t="array" ref="F883">INDEX([1]Sheet1!$O$2:$O$1823,MATCH($C883,IF([1]Sheet1!$A$2:$A$1823=$A883,[1]Sheet1!$C$2:$C$1823),0))</f>
        <v>15984000</v>
      </c>
      <c r="G883" s="10">
        <f t="shared" si="14"/>
        <v>1748645960</v>
      </c>
    </row>
    <row r="884" spans="1:7" x14ac:dyDescent="0.25">
      <c r="A884" t="s">
        <v>102</v>
      </c>
      <c r="B884" t="s">
        <v>103</v>
      </c>
      <c r="C884">
        <v>1992</v>
      </c>
      <c r="D884" s="2">
        <f t="array" ref="D884">INDEX([1]Sheet1!$M$2:$M$1823,MATCH($C884,IF([1]Sheet1!$A$2:$A$1823=$A884,[1]Sheet1!$C$2:$C$1823),0))</f>
        <v>5413280768</v>
      </c>
      <c r="E884" s="2">
        <f t="array" ref="E884">INDEX([1]Sheet1!$N$2:$N$1823,MATCH($C884,IF([1]Sheet1!$A$2:$A$1823=$A884,[1]Sheet1!$C$2:$C$1823),0))</f>
        <v>149424992</v>
      </c>
      <c r="F884" s="2">
        <f t="array" ref="F884">INDEX([1]Sheet1!$O$2:$O$1823,MATCH($C884,IF([1]Sheet1!$A$2:$A$1823=$A884,[1]Sheet1!$C$2:$C$1823),0))</f>
        <v>128157000</v>
      </c>
      <c r="G884" s="10">
        <f t="shared" si="14"/>
        <v>5690862760</v>
      </c>
    </row>
    <row r="885" spans="1:7" x14ac:dyDescent="0.25">
      <c r="A885" t="s">
        <v>104</v>
      </c>
      <c r="B885" t="s">
        <v>105</v>
      </c>
      <c r="C885">
        <v>1992</v>
      </c>
      <c r="D885" s="2">
        <f t="array" ref="D885">INDEX([1]Sheet1!$M$2:$M$1823,MATCH($C885,IF([1]Sheet1!$A$2:$A$1823=$A885,[1]Sheet1!$C$2:$C$1823),0))</f>
        <v>646475008</v>
      </c>
      <c r="E885" s="2">
        <f t="array" ref="E885">INDEX([1]Sheet1!$N$2:$N$1823,MATCH($C885,IF([1]Sheet1!$A$2:$A$1823=$A885,[1]Sheet1!$C$2:$C$1823),0))</f>
        <v>15216000</v>
      </c>
      <c r="F885" s="2">
        <f t="array" ref="F885">INDEX([1]Sheet1!$O$2:$O$1823,MATCH($C885,IF([1]Sheet1!$A$2:$A$1823=$A885,[1]Sheet1!$C$2:$C$1823),0))</f>
        <v>10763000</v>
      </c>
      <c r="G885" s="10">
        <f t="shared" si="14"/>
        <v>672454008</v>
      </c>
    </row>
    <row r="886" spans="1:7" x14ac:dyDescent="0.25">
      <c r="A886" t="s">
        <v>4</v>
      </c>
      <c r="B886" t="s">
        <v>5</v>
      </c>
      <c r="C886">
        <v>1993</v>
      </c>
      <c r="D886" s="2">
        <f t="array" ref="D886">INDEX([1]Sheet1!$M$2:$M$1823,MATCH($C886,IF([1]Sheet1!$A$2:$A$1823=$A886,[1]Sheet1!$C$2:$C$1823),0))</f>
        <v>2672937984</v>
      </c>
      <c r="E886" s="2">
        <f t="array" ref="E886">INDEX([1]Sheet1!$N$2:$N$1823,MATCH($C886,IF([1]Sheet1!$A$2:$A$1823=$A886,[1]Sheet1!$C$2:$C$1823),0))</f>
        <v>261960992</v>
      </c>
      <c r="F886" s="2">
        <f t="array" ref="F886">INDEX([1]Sheet1!$O$2:$O$1823,MATCH($C886,IF([1]Sheet1!$A$2:$A$1823=$A886,[1]Sheet1!$C$2:$C$1823),0))</f>
        <v>39151000</v>
      </c>
      <c r="G886" s="10">
        <f t="shared" ref="G886:G949" si="15">D886+E886+F886</f>
        <v>2974049976</v>
      </c>
    </row>
    <row r="887" spans="1:7" x14ac:dyDescent="0.25">
      <c r="A887" t="s">
        <v>6</v>
      </c>
      <c r="B887" t="s">
        <v>7</v>
      </c>
      <c r="C887">
        <v>1993</v>
      </c>
      <c r="D887" s="2">
        <f t="array" ref="D887">INDEX([1]Sheet1!$M$2:$M$1823,MATCH($C887,IF([1]Sheet1!$A$2:$A$1823=$A887,[1]Sheet1!$C$2:$C$1823),0))</f>
        <v>1194614016</v>
      </c>
      <c r="E887" s="2">
        <f t="array" ref="E887">INDEX([1]Sheet1!$N$2:$N$1823,MATCH($C887,IF([1]Sheet1!$A$2:$A$1823=$A887,[1]Sheet1!$C$2:$C$1823),0))</f>
        <v>46282000</v>
      </c>
      <c r="F887" s="2">
        <f t="array" ref="F887">INDEX([1]Sheet1!$O$2:$O$1823,MATCH($C887,IF([1]Sheet1!$A$2:$A$1823=$A887,[1]Sheet1!$C$2:$C$1823),0))</f>
        <v>22696000</v>
      </c>
      <c r="G887" s="10">
        <f t="shared" si="15"/>
        <v>1263592016</v>
      </c>
    </row>
    <row r="888" spans="1:7" x14ac:dyDescent="0.25">
      <c r="A888" t="s">
        <v>8</v>
      </c>
      <c r="B888" t="s">
        <v>9</v>
      </c>
      <c r="C888">
        <v>1993</v>
      </c>
      <c r="D888" s="2">
        <f t="array" ref="D888">INDEX([1]Sheet1!$M$2:$M$1823,MATCH($C888,IF([1]Sheet1!$A$2:$A$1823=$A888,[1]Sheet1!$C$2:$C$1823),0))</f>
        <v>4092965888</v>
      </c>
      <c r="E888" s="2">
        <f t="array" ref="E888">INDEX([1]Sheet1!$N$2:$N$1823,MATCH($C888,IF([1]Sheet1!$A$2:$A$1823=$A888,[1]Sheet1!$C$2:$C$1823),0))</f>
        <v>76002000</v>
      </c>
      <c r="F888" s="2">
        <f t="array" ref="F888">INDEX([1]Sheet1!$O$2:$O$1823,MATCH($C888,IF([1]Sheet1!$A$2:$A$1823=$A888,[1]Sheet1!$C$2:$C$1823),0))</f>
        <v>131117000</v>
      </c>
      <c r="G888" s="10">
        <f t="shared" si="15"/>
        <v>4300084888</v>
      </c>
    </row>
    <row r="889" spans="1:7" x14ac:dyDescent="0.25">
      <c r="A889" t="s">
        <v>10</v>
      </c>
      <c r="B889" t="s">
        <v>11</v>
      </c>
      <c r="C889">
        <v>1993</v>
      </c>
      <c r="D889" s="2">
        <f t="array" ref="D889">INDEX([1]Sheet1!$M$2:$M$1823,MATCH($C889,IF([1]Sheet1!$A$2:$A$1823=$A889,[1]Sheet1!$C$2:$C$1823),0))</f>
        <v>1797931008</v>
      </c>
      <c r="E889" s="2">
        <f t="array" ref="E889">INDEX([1]Sheet1!$N$2:$N$1823,MATCH($C889,IF([1]Sheet1!$A$2:$A$1823=$A889,[1]Sheet1!$C$2:$C$1823),0))</f>
        <v>172642000</v>
      </c>
      <c r="F889" s="2">
        <f t="array" ref="F889">INDEX([1]Sheet1!$O$2:$O$1823,MATCH($C889,IF([1]Sheet1!$A$2:$A$1823=$A889,[1]Sheet1!$C$2:$C$1823),0))</f>
        <v>17276000</v>
      </c>
      <c r="G889" s="10">
        <f t="shared" si="15"/>
        <v>1987849008</v>
      </c>
    </row>
    <row r="890" spans="1:7" x14ac:dyDescent="0.25">
      <c r="A890" t="s">
        <v>12</v>
      </c>
      <c r="B890" t="s">
        <v>13</v>
      </c>
      <c r="C890">
        <v>1993</v>
      </c>
      <c r="D890" s="2">
        <f t="array" ref="D890">INDEX([1]Sheet1!$M$2:$M$1823,MATCH($C890,IF([1]Sheet1!$A$2:$A$1823=$A890,[1]Sheet1!$C$2:$C$1823),0))</f>
        <v>27481145344</v>
      </c>
      <c r="E890" s="2">
        <f t="array" ref="E890">INDEX([1]Sheet1!$N$2:$N$1823,MATCH($C890,IF([1]Sheet1!$A$2:$A$1823=$A890,[1]Sheet1!$C$2:$C$1823),0))</f>
        <v>653628032</v>
      </c>
      <c r="F890" s="2">
        <f t="array" ref="F890">INDEX([1]Sheet1!$O$2:$O$1823,MATCH($C890,IF([1]Sheet1!$A$2:$A$1823=$A890,[1]Sheet1!$C$2:$C$1823),0))</f>
        <v>659468032</v>
      </c>
      <c r="G890" s="10">
        <f t="shared" si="15"/>
        <v>28794241408</v>
      </c>
    </row>
    <row r="891" spans="1:7" x14ac:dyDescent="0.25">
      <c r="A891" t="s">
        <v>14</v>
      </c>
      <c r="B891" t="s">
        <v>15</v>
      </c>
      <c r="C891">
        <v>1993</v>
      </c>
      <c r="D891" s="2">
        <f t="array" ref="D891">INDEX([1]Sheet1!$M$2:$M$1823,MATCH($C891,IF([1]Sheet1!$A$2:$A$1823=$A891,[1]Sheet1!$C$2:$C$1823),0))</f>
        <v>3528997888</v>
      </c>
      <c r="E891" s="2">
        <f t="array" ref="E891">INDEX([1]Sheet1!$N$2:$N$1823,MATCH($C891,IF([1]Sheet1!$A$2:$A$1823=$A891,[1]Sheet1!$C$2:$C$1823),0))</f>
        <v>54607000</v>
      </c>
      <c r="F891" s="2">
        <f t="array" ref="F891">INDEX([1]Sheet1!$O$2:$O$1823,MATCH($C891,IF([1]Sheet1!$A$2:$A$1823=$A891,[1]Sheet1!$C$2:$C$1823),0))</f>
        <v>108717000</v>
      </c>
      <c r="G891" s="10">
        <f t="shared" si="15"/>
        <v>3692321888</v>
      </c>
    </row>
    <row r="892" spans="1:7" x14ac:dyDescent="0.25">
      <c r="A892" t="s">
        <v>16</v>
      </c>
      <c r="B892" t="s">
        <v>17</v>
      </c>
      <c r="C892">
        <v>1993</v>
      </c>
      <c r="D892" s="2">
        <f t="array" ref="D892">INDEX([1]Sheet1!$M$2:$M$1823,MATCH($C892,IF([1]Sheet1!$A$2:$A$1823=$A892,[1]Sheet1!$C$2:$C$1823),0))</f>
        <v>3971404032</v>
      </c>
      <c r="E892" s="2">
        <f t="array" ref="E892">INDEX([1]Sheet1!$N$2:$N$1823,MATCH($C892,IF([1]Sheet1!$A$2:$A$1823=$A892,[1]Sheet1!$C$2:$C$1823),0))</f>
        <v>141116992</v>
      </c>
      <c r="F892" s="2">
        <f t="array" ref="F892">INDEX([1]Sheet1!$O$2:$O$1823,MATCH($C892,IF([1]Sheet1!$A$2:$A$1823=$A892,[1]Sheet1!$C$2:$C$1823),0))</f>
        <v>85112000</v>
      </c>
      <c r="G892" s="10">
        <f t="shared" si="15"/>
        <v>4197633024</v>
      </c>
    </row>
    <row r="893" spans="1:7" x14ac:dyDescent="0.25">
      <c r="A893" t="s">
        <v>18</v>
      </c>
      <c r="B893" t="s">
        <v>19</v>
      </c>
      <c r="C893">
        <v>1993</v>
      </c>
      <c r="D893" s="2">
        <f t="array" ref="D893">INDEX([1]Sheet1!$M$2:$M$1823,MATCH($C893,IF([1]Sheet1!$A$2:$A$1823=$A893,[1]Sheet1!$C$2:$C$1823),0))</f>
        <v>718958976</v>
      </c>
      <c r="E893" s="2">
        <f t="array" ref="E893">INDEX([1]Sheet1!$N$2:$N$1823,MATCH($C893,IF([1]Sheet1!$A$2:$A$1823=$A893,[1]Sheet1!$C$2:$C$1823),0))</f>
        <v>59006000</v>
      </c>
      <c r="F893" s="2">
        <f t="array" ref="F893">INDEX([1]Sheet1!$O$2:$O$1823,MATCH($C893,IF([1]Sheet1!$A$2:$A$1823=$A893,[1]Sheet1!$C$2:$C$1823),0))</f>
        <v>10469000</v>
      </c>
      <c r="G893" s="10">
        <f t="shared" si="15"/>
        <v>788433976</v>
      </c>
    </row>
    <row r="894" spans="1:7" x14ac:dyDescent="0.25">
      <c r="A894" t="s">
        <v>20</v>
      </c>
      <c r="B894" t="s">
        <v>21</v>
      </c>
      <c r="C894">
        <v>1993</v>
      </c>
      <c r="D894" s="2">
        <f t="array" ref="D894">INDEX([1]Sheet1!$M$2:$M$1823,MATCH($C894,IF([1]Sheet1!$A$2:$A$1823=$A894,[1]Sheet1!$C$2:$C$1823),0))</f>
        <v>641193024</v>
      </c>
      <c r="E894" s="2">
        <f t="array" ref="E894">INDEX([1]Sheet1!$N$2:$N$1823,MATCH($C894,IF([1]Sheet1!$A$2:$A$1823=$A894,[1]Sheet1!$C$2:$C$1823),0))</f>
        <v>0</v>
      </c>
      <c r="F894" s="2">
        <f t="array" ref="F894">INDEX([1]Sheet1!$O$2:$O$1823,MATCH($C894,IF([1]Sheet1!$A$2:$A$1823=$A894,[1]Sheet1!$C$2:$C$1823),0))</f>
        <v>20561000</v>
      </c>
      <c r="G894" s="10">
        <f t="shared" si="15"/>
        <v>661754024</v>
      </c>
    </row>
    <row r="895" spans="1:7" x14ac:dyDescent="0.25">
      <c r="A895" t="s">
        <v>22</v>
      </c>
      <c r="B895" t="s">
        <v>23</v>
      </c>
      <c r="C895">
        <v>1993</v>
      </c>
      <c r="D895" s="2">
        <f t="array" ref="D895">INDEX([1]Sheet1!$M$2:$M$1823,MATCH($C895,IF([1]Sheet1!$A$2:$A$1823=$A895,[1]Sheet1!$C$2:$C$1823),0))</f>
        <v>12173976576</v>
      </c>
      <c r="E895" s="2">
        <f t="array" ref="E895">INDEX([1]Sheet1!$N$2:$N$1823,MATCH($C895,IF([1]Sheet1!$A$2:$A$1823=$A895,[1]Sheet1!$C$2:$C$1823),0))</f>
        <v>316481984</v>
      </c>
      <c r="F895" s="2">
        <f t="array" ref="F895">INDEX([1]Sheet1!$O$2:$O$1823,MATCH($C895,IF([1]Sheet1!$A$2:$A$1823=$A895,[1]Sheet1!$C$2:$C$1823),0))</f>
        <v>252756992</v>
      </c>
      <c r="G895" s="10">
        <f t="shared" si="15"/>
        <v>12743215552</v>
      </c>
    </row>
    <row r="896" spans="1:7" x14ac:dyDescent="0.25">
      <c r="A896" t="s">
        <v>24</v>
      </c>
      <c r="B896" t="s">
        <v>25</v>
      </c>
      <c r="C896">
        <v>1993</v>
      </c>
      <c r="D896" s="2">
        <f t="array" ref="D896">INDEX([1]Sheet1!$M$2:$M$1823,MATCH($C896,IF([1]Sheet1!$A$2:$A$1823=$A896,[1]Sheet1!$C$2:$C$1823),0))</f>
        <v>6357392896</v>
      </c>
      <c r="E896" s="2">
        <f t="array" ref="E896">INDEX([1]Sheet1!$N$2:$N$1823,MATCH($C896,IF([1]Sheet1!$A$2:$A$1823=$A896,[1]Sheet1!$C$2:$C$1823),0))</f>
        <v>290782016</v>
      </c>
      <c r="F896" s="2">
        <f t="array" ref="F896">INDEX([1]Sheet1!$O$2:$O$1823,MATCH($C896,IF([1]Sheet1!$A$2:$A$1823=$A896,[1]Sheet1!$C$2:$C$1823),0))</f>
        <v>74882000</v>
      </c>
      <c r="G896" s="10">
        <f t="shared" si="15"/>
        <v>6723056912</v>
      </c>
    </row>
    <row r="897" spans="1:7" x14ac:dyDescent="0.25">
      <c r="A897" t="s">
        <v>26</v>
      </c>
      <c r="B897" t="s">
        <v>27</v>
      </c>
      <c r="C897">
        <v>1993</v>
      </c>
      <c r="D897" s="2">
        <f t="array" ref="D897">INDEX([1]Sheet1!$M$2:$M$1823,MATCH($C897,IF([1]Sheet1!$A$2:$A$1823=$A897,[1]Sheet1!$C$2:$C$1823),0))</f>
        <v>905408000</v>
      </c>
      <c r="E897" s="2">
        <f t="array" ref="E897">INDEX([1]Sheet1!$N$2:$N$1823,MATCH($C897,IF([1]Sheet1!$A$2:$A$1823=$A897,[1]Sheet1!$C$2:$C$1823),0))</f>
        <v>20595000</v>
      </c>
      <c r="F897" s="2">
        <f t="array" ref="F897">INDEX([1]Sheet1!$O$2:$O$1823,MATCH($C897,IF([1]Sheet1!$A$2:$A$1823=$A897,[1]Sheet1!$C$2:$C$1823),0))</f>
        <v>27908000</v>
      </c>
      <c r="G897" s="10">
        <f t="shared" si="15"/>
        <v>953911000</v>
      </c>
    </row>
    <row r="898" spans="1:7" x14ac:dyDescent="0.25">
      <c r="A898" t="s">
        <v>28</v>
      </c>
      <c r="B898" t="s">
        <v>29</v>
      </c>
      <c r="C898">
        <v>1993</v>
      </c>
      <c r="D898" s="2">
        <f t="array" ref="D898">INDEX([1]Sheet1!$M$2:$M$1823,MATCH($C898,IF([1]Sheet1!$A$2:$A$1823=$A898,[1]Sheet1!$C$2:$C$1823),0))</f>
        <v>898785984</v>
      </c>
      <c r="E898" s="2">
        <f t="array" ref="E898">INDEX([1]Sheet1!$N$2:$N$1823,MATCH($C898,IF([1]Sheet1!$A$2:$A$1823=$A898,[1]Sheet1!$C$2:$C$1823),0))</f>
        <v>44855000</v>
      </c>
      <c r="F898" s="2">
        <f t="array" ref="F898">INDEX([1]Sheet1!$O$2:$O$1823,MATCH($C898,IF([1]Sheet1!$A$2:$A$1823=$A898,[1]Sheet1!$C$2:$C$1823),0))</f>
        <v>15654000</v>
      </c>
      <c r="G898" s="10">
        <f t="shared" si="15"/>
        <v>959294984</v>
      </c>
    </row>
    <row r="899" spans="1:7" x14ac:dyDescent="0.25">
      <c r="A899" t="s">
        <v>30</v>
      </c>
      <c r="B899" t="s">
        <v>31</v>
      </c>
      <c r="C899">
        <v>1993</v>
      </c>
      <c r="D899" s="2">
        <f t="array" ref="D899">INDEX([1]Sheet1!$M$2:$M$1823,MATCH($C899,IF([1]Sheet1!$A$2:$A$1823=$A899,[1]Sheet1!$C$2:$C$1823),0))</f>
        <v>10895073280</v>
      </c>
      <c r="E899" s="2">
        <f t="array" ref="E899">INDEX([1]Sheet1!$N$2:$N$1823,MATCH($C899,IF([1]Sheet1!$A$2:$A$1823=$A899,[1]Sheet1!$C$2:$C$1823),0))</f>
        <v>349726016</v>
      </c>
      <c r="F899" s="2">
        <f t="array" ref="F899">INDEX([1]Sheet1!$O$2:$O$1823,MATCH($C899,IF([1]Sheet1!$A$2:$A$1823=$A899,[1]Sheet1!$C$2:$C$1823),0))</f>
        <v>318127008</v>
      </c>
      <c r="G899" s="10">
        <f t="shared" si="15"/>
        <v>11562926304</v>
      </c>
    </row>
    <row r="900" spans="1:7" x14ac:dyDescent="0.25">
      <c r="A900" t="s">
        <v>32</v>
      </c>
      <c r="B900" t="s">
        <v>33</v>
      </c>
      <c r="C900">
        <v>1993</v>
      </c>
      <c r="D900" s="2">
        <f t="array" ref="D900">INDEX([1]Sheet1!$M$2:$M$1823,MATCH($C900,IF([1]Sheet1!$A$2:$A$1823=$A900,[1]Sheet1!$C$2:$C$1823),0))</f>
        <v>5256644096</v>
      </c>
      <c r="E900" s="2">
        <f t="array" ref="E900">INDEX([1]Sheet1!$N$2:$N$1823,MATCH($C900,IF([1]Sheet1!$A$2:$A$1823=$A900,[1]Sheet1!$C$2:$C$1823),0))</f>
        <v>136431008</v>
      </c>
      <c r="F900" s="2">
        <f t="array" ref="F900">INDEX([1]Sheet1!$O$2:$O$1823,MATCH($C900,IF([1]Sheet1!$A$2:$A$1823=$A900,[1]Sheet1!$C$2:$C$1823),0))</f>
        <v>163772000</v>
      </c>
      <c r="G900" s="10">
        <f t="shared" si="15"/>
        <v>5556847104</v>
      </c>
    </row>
    <row r="901" spans="1:7" x14ac:dyDescent="0.25">
      <c r="A901" t="s">
        <v>34</v>
      </c>
      <c r="B901" t="s">
        <v>35</v>
      </c>
      <c r="C901">
        <v>1993</v>
      </c>
      <c r="D901" s="2">
        <f t="array" ref="D901">INDEX([1]Sheet1!$M$2:$M$1823,MATCH($C901,IF([1]Sheet1!$A$2:$A$1823=$A901,[1]Sheet1!$C$2:$C$1823),0))</f>
        <v>2652056064</v>
      </c>
      <c r="E901" s="2">
        <f t="array" ref="E901">INDEX([1]Sheet1!$N$2:$N$1823,MATCH($C901,IF([1]Sheet1!$A$2:$A$1823=$A901,[1]Sheet1!$C$2:$C$1823),0))</f>
        <v>65265000</v>
      </c>
      <c r="F901" s="2">
        <f t="array" ref="F901">INDEX([1]Sheet1!$O$2:$O$1823,MATCH($C901,IF([1]Sheet1!$A$2:$A$1823=$A901,[1]Sheet1!$C$2:$C$1823),0))</f>
        <v>69898000</v>
      </c>
      <c r="G901" s="10">
        <f t="shared" si="15"/>
        <v>2787219064</v>
      </c>
    </row>
    <row r="902" spans="1:7" x14ac:dyDescent="0.25">
      <c r="A902" t="s">
        <v>36</v>
      </c>
      <c r="B902" t="s">
        <v>37</v>
      </c>
      <c r="C902">
        <v>1993</v>
      </c>
      <c r="D902" s="2">
        <f t="array" ref="D902">INDEX([1]Sheet1!$M$2:$M$1823,MATCH($C902,IF([1]Sheet1!$A$2:$A$1823=$A902,[1]Sheet1!$C$2:$C$1823),0))</f>
        <v>2456082944</v>
      </c>
      <c r="E902" s="2">
        <f t="array" ref="E902">INDEX([1]Sheet1!$N$2:$N$1823,MATCH($C902,IF([1]Sheet1!$A$2:$A$1823=$A902,[1]Sheet1!$C$2:$C$1823),0))</f>
        <v>75492000</v>
      </c>
      <c r="F902" s="2">
        <f t="array" ref="F902">INDEX([1]Sheet1!$O$2:$O$1823,MATCH($C902,IF([1]Sheet1!$A$2:$A$1823=$A902,[1]Sheet1!$C$2:$C$1823),0))</f>
        <v>37517000</v>
      </c>
      <c r="G902" s="10">
        <f t="shared" si="15"/>
        <v>2569091944</v>
      </c>
    </row>
    <row r="903" spans="1:7" x14ac:dyDescent="0.25">
      <c r="A903" t="s">
        <v>38</v>
      </c>
      <c r="B903" t="s">
        <v>39</v>
      </c>
      <c r="C903">
        <v>1993</v>
      </c>
      <c r="D903" s="2">
        <f t="array" ref="D903">INDEX([1]Sheet1!$M$2:$M$1823,MATCH($C903,IF([1]Sheet1!$A$2:$A$1823=$A903,[1]Sheet1!$C$2:$C$1823),0))</f>
        <v>2649456128</v>
      </c>
      <c r="E903" s="2">
        <f t="array" ref="E903">INDEX([1]Sheet1!$N$2:$N$1823,MATCH($C903,IF([1]Sheet1!$A$2:$A$1823=$A903,[1]Sheet1!$C$2:$C$1823),0))</f>
        <v>274899008</v>
      </c>
      <c r="F903" s="2">
        <f t="array" ref="F903">INDEX([1]Sheet1!$O$2:$O$1823,MATCH($C903,IF([1]Sheet1!$A$2:$A$1823=$A903,[1]Sheet1!$C$2:$C$1823),0))</f>
        <v>50052000</v>
      </c>
      <c r="G903" s="10">
        <f t="shared" si="15"/>
        <v>2974407136</v>
      </c>
    </row>
    <row r="904" spans="1:7" x14ac:dyDescent="0.25">
      <c r="A904" t="s">
        <v>40</v>
      </c>
      <c r="B904" t="s">
        <v>41</v>
      </c>
      <c r="C904">
        <v>1993</v>
      </c>
      <c r="D904" s="2">
        <f t="array" ref="D904">INDEX([1]Sheet1!$M$2:$M$1823,MATCH($C904,IF([1]Sheet1!$A$2:$A$1823=$A904,[1]Sheet1!$C$2:$C$1823),0))</f>
        <v>3473192960</v>
      </c>
      <c r="E904" s="2">
        <f t="array" ref="E904">INDEX([1]Sheet1!$N$2:$N$1823,MATCH($C904,IF([1]Sheet1!$A$2:$A$1823=$A904,[1]Sheet1!$C$2:$C$1823),0))</f>
        <v>193999008</v>
      </c>
      <c r="F904" s="2">
        <f t="array" ref="F904">INDEX([1]Sheet1!$O$2:$O$1823,MATCH($C904,IF([1]Sheet1!$A$2:$A$1823=$A904,[1]Sheet1!$C$2:$C$1823),0))</f>
        <v>64201000</v>
      </c>
      <c r="G904" s="10">
        <f t="shared" si="15"/>
        <v>3731392968</v>
      </c>
    </row>
    <row r="905" spans="1:7" x14ac:dyDescent="0.25">
      <c r="A905" t="s">
        <v>42</v>
      </c>
      <c r="B905" t="s">
        <v>43</v>
      </c>
      <c r="C905">
        <v>1993</v>
      </c>
      <c r="D905" s="2">
        <f t="array" ref="D905">INDEX([1]Sheet1!$M$2:$M$1823,MATCH($C905,IF([1]Sheet1!$A$2:$A$1823=$A905,[1]Sheet1!$C$2:$C$1823),0))</f>
        <v>1230781056</v>
      </c>
      <c r="E905" s="2">
        <f t="array" ref="E905">INDEX([1]Sheet1!$N$2:$N$1823,MATCH($C905,IF([1]Sheet1!$A$2:$A$1823=$A905,[1]Sheet1!$C$2:$C$1823),0))</f>
        <v>38892000</v>
      </c>
      <c r="F905" s="2">
        <f t="array" ref="F905">INDEX([1]Sheet1!$O$2:$O$1823,MATCH($C905,IF([1]Sheet1!$A$2:$A$1823=$A905,[1]Sheet1!$C$2:$C$1823),0))</f>
        <v>16850000</v>
      </c>
      <c r="G905" s="10">
        <f t="shared" si="15"/>
        <v>1286523056</v>
      </c>
    </row>
    <row r="906" spans="1:7" x14ac:dyDescent="0.25">
      <c r="A906" t="s">
        <v>44</v>
      </c>
      <c r="B906" t="s">
        <v>45</v>
      </c>
      <c r="C906">
        <v>1993</v>
      </c>
      <c r="D906" s="2">
        <f t="array" ref="D906">INDEX([1]Sheet1!$M$2:$M$1823,MATCH($C906,IF([1]Sheet1!$A$2:$A$1823=$A906,[1]Sheet1!$C$2:$C$1823),0))</f>
        <v>4735007744</v>
      </c>
      <c r="E906" s="2">
        <f t="array" ref="E906">INDEX([1]Sheet1!$N$2:$N$1823,MATCH($C906,IF([1]Sheet1!$A$2:$A$1823=$A906,[1]Sheet1!$C$2:$C$1823),0))</f>
        <v>197024000</v>
      </c>
      <c r="F906" s="2">
        <f t="array" ref="F906">INDEX([1]Sheet1!$O$2:$O$1823,MATCH($C906,IF([1]Sheet1!$A$2:$A$1823=$A906,[1]Sheet1!$C$2:$C$1823),0))</f>
        <v>132797000</v>
      </c>
      <c r="G906" s="10">
        <f t="shared" si="15"/>
        <v>5064828744</v>
      </c>
    </row>
    <row r="907" spans="1:7" x14ac:dyDescent="0.25">
      <c r="A907" t="s">
        <v>46</v>
      </c>
      <c r="B907" t="s">
        <v>47</v>
      </c>
      <c r="C907">
        <v>1993</v>
      </c>
      <c r="D907" s="2">
        <f t="array" ref="D907">INDEX([1]Sheet1!$M$2:$M$1823,MATCH($C907,IF([1]Sheet1!$A$2:$A$1823=$A907,[1]Sheet1!$C$2:$C$1823),0))</f>
        <v>5094865920</v>
      </c>
      <c r="E907" s="2">
        <f t="array" ref="E907">INDEX([1]Sheet1!$N$2:$N$1823,MATCH($C907,IF([1]Sheet1!$A$2:$A$1823=$A907,[1]Sheet1!$C$2:$C$1823),0))</f>
        <v>229018000</v>
      </c>
      <c r="F907" s="2">
        <f t="array" ref="F907">INDEX([1]Sheet1!$O$2:$O$1823,MATCH($C907,IF([1]Sheet1!$A$2:$A$1823=$A907,[1]Sheet1!$C$2:$C$1823),0))</f>
        <v>160139008</v>
      </c>
      <c r="G907" s="10">
        <f t="shared" si="15"/>
        <v>5484022928</v>
      </c>
    </row>
    <row r="908" spans="1:7" x14ac:dyDescent="0.25">
      <c r="A908" t="s">
        <v>48</v>
      </c>
      <c r="B908" t="s">
        <v>49</v>
      </c>
      <c r="C908">
        <v>1993</v>
      </c>
      <c r="D908" s="2">
        <f t="array" ref="D908">INDEX([1]Sheet1!$M$2:$M$1823,MATCH($C908,IF([1]Sheet1!$A$2:$A$1823=$A908,[1]Sheet1!$C$2:$C$1823),0))</f>
        <v>10903265280</v>
      </c>
      <c r="E908" s="2">
        <f t="array" ref="E908">INDEX([1]Sheet1!$N$2:$N$1823,MATCH($C908,IF([1]Sheet1!$A$2:$A$1823=$A908,[1]Sheet1!$C$2:$C$1823),0))</f>
        <v>98833000</v>
      </c>
      <c r="F908" s="2">
        <f t="array" ref="F908">INDEX([1]Sheet1!$O$2:$O$1823,MATCH($C908,IF([1]Sheet1!$A$2:$A$1823=$A908,[1]Sheet1!$C$2:$C$1823),0))</f>
        <v>156284000</v>
      </c>
      <c r="G908" s="10">
        <f t="shared" si="15"/>
        <v>11158382280</v>
      </c>
    </row>
    <row r="909" spans="1:7" x14ac:dyDescent="0.25">
      <c r="A909" t="s">
        <v>50</v>
      </c>
      <c r="B909" t="s">
        <v>51</v>
      </c>
      <c r="C909">
        <v>1993</v>
      </c>
      <c r="D909" s="2">
        <f t="array" ref="D909">INDEX([1]Sheet1!$M$2:$M$1823,MATCH($C909,IF([1]Sheet1!$A$2:$A$1823=$A909,[1]Sheet1!$C$2:$C$1823),0))</f>
        <v>5254671872</v>
      </c>
      <c r="E909" s="2">
        <f t="array" ref="E909">INDEX([1]Sheet1!$N$2:$N$1823,MATCH($C909,IF([1]Sheet1!$A$2:$A$1823=$A909,[1]Sheet1!$C$2:$C$1823),0))</f>
        <v>152160992</v>
      </c>
      <c r="F909" s="2">
        <f t="array" ref="F909">INDEX([1]Sheet1!$O$2:$O$1823,MATCH($C909,IF([1]Sheet1!$A$2:$A$1823=$A909,[1]Sheet1!$C$2:$C$1823),0))</f>
        <v>114755000</v>
      </c>
      <c r="G909" s="10">
        <f t="shared" si="15"/>
        <v>5521587864</v>
      </c>
    </row>
    <row r="910" spans="1:7" x14ac:dyDescent="0.25">
      <c r="A910" t="s">
        <v>52</v>
      </c>
      <c r="B910" t="s">
        <v>53</v>
      </c>
      <c r="C910">
        <v>1993</v>
      </c>
      <c r="D910" s="2">
        <f t="array" ref="D910">INDEX([1]Sheet1!$M$2:$M$1823,MATCH($C910,IF([1]Sheet1!$A$2:$A$1823=$A910,[1]Sheet1!$C$2:$C$1823),0))</f>
        <v>1863003008</v>
      </c>
      <c r="E910" s="2">
        <f t="array" ref="E910">INDEX([1]Sheet1!$N$2:$N$1823,MATCH($C910,IF([1]Sheet1!$A$2:$A$1823=$A910,[1]Sheet1!$C$2:$C$1823),0))</f>
        <v>102420000</v>
      </c>
      <c r="F910" s="2">
        <f t="array" ref="F910">INDEX([1]Sheet1!$O$2:$O$1823,MATCH($C910,IF([1]Sheet1!$A$2:$A$1823=$A910,[1]Sheet1!$C$2:$C$1823),0))</f>
        <v>18878000</v>
      </c>
      <c r="G910" s="10">
        <f t="shared" si="15"/>
        <v>1984301008</v>
      </c>
    </row>
    <row r="911" spans="1:7" x14ac:dyDescent="0.25">
      <c r="A911" t="s">
        <v>54</v>
      </c>
      <c r="B911" t="s">
        <v>55</v>
      </c>
      <c r="C911">
        <v>1993</v>
      </c>
      <c r="D911" s="2">
        <f t="array" ref="D911">INDEX([1]Sheet1!$M$2:$M$1823,MATCH($C911,IF([1]Sheet1!$A$2:$A$1823=$A911,[1]Sheet1!$C$2:$C$1823),0))</f>
        <v>4397478912</v>
      </c>
      <c r="E911" s="2">
        <f t="array" ref="E911">INDEX([1]Sheet1!$N$2:$N$1823,MATCH($C911,IF([1]Sheet1!$A$2:$A$1823=$A911,[1]Sheet1!$C$2:$C$1823),0))</f>
        <v>121182000</v>
      </c>
      <c r="F911" s="2">
        <f t="array" ref="F911">INDEX([1]Sheet1!$O$2:$O$1823,MATCH($C911,IF([1]Sheet1!$A$2:$A$1823=$A911,[1]Sheet1!$C$2:$C$1823),0))</f>
        <v>77685000</v>
      </c>
      <c r="G911" s="10">
        <f t="shared" si="15"/>
        <v>4596345912</v>
      </c>
    </row>
    <row r="912" spans="1:7" x14ac:dyDescent="0.25">
      <c r="A912" t="s">
        <v>56</v>
      </c>
      <c r="B912" t="s">
        <v>57</v>
      </c>
      <c r="C912">
        <v>1993</v>
      </c>
      <c r="D912" s="2">
        <f t="array" ref="D912">INDEX([1]Sheet1!$M$2:$M$1823,MATCH($C912,IF([1]Sheet1!$A$2:$A$1823=$A912,[1]Sheet1!$C$2:$C$1823),0))</f>
        <v>830686976</v>
      </c>
      <c r="E912" s="2">
        <f t="array" ref="E912">INDEX([1]Sheet1!$N$2:$N$1823,MATCH($C912,IF([1]Sheet1!$A$2:$A$1823=$A912,[1]Sheet1!$C$2:$C$1823),0))</f>
        <v>55882000</v>
      </c>
      <c r="F912" s="2">
        <f t="array" ref="F912">INDEX([1]Sheet1!$O$2:$O$1823,MATCH($C912,IF([1]Sheet1!$A$2:$A$1823=$A912,[1]Sheet1!$C$2:$C$1823),0))</f>
        <v>12255000</v>
      </c>
      <c r="G912" s="10">
        <f t="shared" si="15"/>
        <v>898823976</v>
      </c>
    </row>
    <row r="913" spans="1:7" x14ac:dyDescent="0.25">
      <c r="A913" t="s">
        <v>58</v>
      </c>
      <c r="B913" t="s">
        <v>59</v>
      </c>
      <c r="C913">
        <v>1993</v>
      </c>
      <c r="D913" s="2">
        <f t="array" ref="D913">INDEX([1]Sheet1!$M$2:$M$1823,MATCH($C913,IF([1]Sheet1!$A$2:$A$1823=$A913,[1]Sheet1!$C$2:$C$1823),0))</f>
        <v>1672548992</v>
      </c>
      <c r="E913" s="2">
        <f t="array" ref="E913">INDEX([1]Sheet1!$N$2:$N$1823,MATCH($C913,IF([1]Sheet1!$A$2:$A$1823=$A913,[1]Sheet1!$C$2:$C$1823),0))</f>
        <v>48411000</v>
      </c>
      <c r="F913" s="2">
        <f t="array" ref="F913">INDEX([1]Sheet1!$O$2:$O$1823,MATCH($C913,IF([1]Sheet1!$A$2:$A$1823=$A913,[1]Sheet1!$C$2:$C$1823),0))</f>
        <v>22474000</v>
      </c>
      <c r="G913" s="10">
        <f t="shared" si="15"/>
        <v>1743433992</v>
      </c>
    </row>
    <row r="914" spans="1:7" x14ac:dyDescent="0.25">
      <c r="A914" t="s">
        <v>60</v>
      </c>
      <c r="B914" t="s">
        <v>61</v>
      </c>
      <c r="C914">
        <v>1993</v>
      </c>
      <c r="D914" s="2">
        <f t="array" ref="D914">INDEX([1]Sheet1!$M$2:$M$1823,MATCH($C914,IF([1]Sheet1!$A$2:$A$1823=$A914,[1]Sheet1!$C$2:$C$1823),0))</f>
        <v>1346795008</v>
      </c>
      <c r="E914" s="2">
        <f t="array" ref="E914">INDEX([1]Sheet1!$N$2:$N$1823,MATCH($C914,IF([1]Sheet1!$A$2:$A$1823=$A914,[1]Sheet1!$C$2:$C$1823),0))</f>
        <v>27026000</v>
      </c>
      <c r="F914" s="2">
        <f t="array" ref="F914">INDEX([1]Sheet1!$O$2:$O$1823,MATCH($C914,IF([1]Sheet1!$A$2:$A$1823=$A914,[1]Sheet1!$C$2:$C$1823),0))</f>
        <v>55684000</v>
      </c>
      <c r="G914" s="10">
        <f t="shared" si="15"/>
        <v>1429505008</v>
      </c>
    </row>
    <row r="915" spans="1:7" x14ac:dyDescent="0.25">
      <c r="A915" t="s">
        <v>62</v>
      </c>
      <c r="B915" t="s">
        <v>63</v>
      </c>
      <c r="C915">
        <v>1993</v>
      </c>
      <c r="D915" s="2">
        <f t="array" ref="D915">INDEX([1]Sheet1!$M$2:$M$1823,MATCH($C915,IF([1]Sheet1!$A$2:$A$1823=$A915,[1]Sheet1!$C$2:$C$1823),0))</f>
        <v>1040612992</v>
      </c>
      <c r="E915" s="2">
        <f t="array" ref="E915">INDEX([1]Sheet1!$N$2:$N$1823,MATCH($C915,IF([1]Sheet1!$A$2:$A$1823=$A915,[1]Sheet1!$C$2:$C$1823),0))</f>
        <v>23372000</v>
      </c>
      <c r="F915" s="2">
        <f t="array" ref="F915">INDEX([1]Sheet1!$O$2:$O$1823,MATCH($C915,IF([1]Sheet1!$A$2:$A$1823=$A915,[1]Sheet1!$C$2:$C$1823),0))</f>
        <v>17716000</v>
      </c>
      <c r="G915" s="10">
        <f t="shared" si="15"/>
        <v>1081700992</v>
      </c>
    </row>
    <row r="916" spans="1:7" x14ac:dyDescent="0.25">
      <c r="A916" t="s">
        <v>64</v>
      </c>
      <c r="B916" t="s">
        <v>65</v>
      </c>
      <c r="C916">
        <v>1993</v>
      </c>
      <c r="D916" s="2">
        <f t="array" ref="D916">INDEX([1]Sheet1!$M$2:$M$1823,MATCH($C916,IF([1]Sheet1!$A$2:$A$1823=$A916,[1]Sheet1!$C$2:$C$1823),0))</f>
        <v>10324986880</v>
      </c>
      <c r="E916" s="2">
        <f t="array" ref="E916">INDEX([1]Sheet1!$N$2:$N$1823,MATCH($C916,IF([1]Sheet1!$A$2:$A$1823=$A916,[1]Sheet1!$C$2:$C$1823),0))</f>
        <v>106940000</v>
      </c>
      <c r="F916" s="2">
        <f t="array" ref="F916">INDEX([1]Sheet1!$O$2:$O$1823,MATCH($C916,IF([1]Sheet1!$A$2:$A$1823=$A916,[1]Sheet1!$C$2:$C$1823),0))</f>
        <v>199196992</v>
      </c>
      <c r="G916" s="10">
        <f t="shared" si="15"/>
        <v>10631123872</v>
      </c>
    </row>
    <row r="917" spans="1:7" x14ac:dyDescent="0.25">
      <c r="A917" t="s">
        <v>66</v>
      </c>
      <c r="B917" t="s">
        <v>67</v>
      </c>
      <c r="C917">
        <v>1993</v>
      </c>
      <c r="D917" s="2">
        <f t="array" ref="D917">INDEX([1]Sheet1!$M$2:$M$1823,MATCH($C917,IF([1]Sheet1!$A$2:$A$1823=$A917,[1]Sheet1!$C$2:$C$1823),0))</f>
        <v>1548787968</v>
      </c>
      <c r="E917" s="2">
        <f t="array" ref="E917">INDEX([1]Sheet1!$N$2:$N$1823,MATCH($C917,IF([1]Sheet1!$A$2:$A$1823=$A917,[1]Sheet1!$C$2:$C$1823),0))</f>
        <v>54142000</v>
      </c>
      <c r="F917" s="2">
        <f t="array" ref="F917">INDEX([1]Sheet1!$O$2:$O$1823,MATCH($C917,IF([1]Sheet1!$A$2:$A$1823=$A917,[1]Sheet1!$C$2:$C$1823),0))</f>
        <v>18301000</v>
      </c>
      <c r="G917" s="10">
        <f t="shared" si="15"/>
        <v>1621230968</v>
      </c>
    </row>
    <row r="918" spans="1:7" x14ac:dyDescent="0.25">
      <c r="A918" t="s">
        <v>68</v>
      </c>
      <c r="B918" t="s">
        <v>69</v>
      </c>
      <c r="C918">
        <v>1993</v>
      </c>
      <c r="D918" s="2">
        <f t="array" ref="D918">INDEX([1]Sheet1!$M$2:$M$1823,MATCH($C918,IF([1]Sheet1!$A$2:$A$1823=$A918,[1]Sheet1!$C$2:$C$1823),0))</f>
        <v>24802121728</v>
      </c>
      <c r="E918" s="2">
        <f t="array" ref="E918">INDEX([1]Sheet1!$N$2:$N$1823,MATCH($C918,IF([1]Sheet1!$A$2:$A$1823=$A918,[1]Sheet1!$C$2:$C$1823),0))</f>
        <v>417222016</v>
      </c>
      <c r="F918" s="2">
        <f t="array" ref="F918">INDEX([1]Sheet1!$O$2:$O$1823,MATCH($C918,IF([1]Sheet1!$A$2:$A$1823=$A918,[1]Sheet1!$C$2:$C$1823),0))</f>
        <v>405308992</v>
      </c>
      <c r="G918" s="10">
        <f t="shared" si="15"/>
        <v>25624652736</v>
      </c>
    </row>
    <row r="919" spans="1:7" x14ac:dyDescent="0.25">
      <c r="A919" t="s">
        <v>70</v>
      </c>
      <c r="B919" t="s">
        <v>71</v>
      </c>
      <c r="C919">
        <v>1993</v>
      </c>
      <c r="D919" s="2">
        <f t="array" ref="D919">INDEX([1]Sheet1!$M$2:$M$1823,MATCH($C919,IF([1]Sheet1!$A$2:$A$1823=$A919,[1]Sheet1!$C$2:$C$1823),0))</f>
        <v>5744899072</v>
      </c>
      <c r="E919" s="2">
        <f t="array" ref="E919">INDEX([1]Sheet1!$N$2:$N$1823,MATCH($C919,IF([1]Sheet1!$A$2:$A$1823=$A919,[1]Sheet1!$C$2:$C$1823),0))</f>
        <v>196771008</v>
      </c>
      <c r="F919" s="2">
        <f t="array" ref="F919">INDEX([1]Sheet1!$O$2:$O$1823,MATCH($C919,IF([1]Sheet1!$A$2:$A$1823=$A919,[1]Sheet1!$C$2:$C$1823),0))</f>
        <v>106558000</v>
      </c>
      <c r="G919" s="10">
        <f t="shared" si="15"/>
        <v>6048228080</v>
      </c>
    </row>
    <row r="920" spans="1:7" x14ac:dyDescent="0.25">
      <c r="A920" t="s">
        <v>72</v>
      </c>
      <c r="B920" t="s">
        <v>73</v>
      </c>
      <c r="C920">
        <v>1993</v>
      </c>
      <c r="D920" s="2">
        <f t="array" ref="D920">INDEX([1]Sheet1!$M$2:$M$1823,MATCH($C920,IF([1]Sheet1!$A$2:$A$1823=$A920,[1]Sheet1!$C$2:$C$1823),0))</f>
        <v>571822976</v>
      </c>
      <c r="E920" s="2">
        <f t="array" ref="E920">INDEX([1]Sheet1!$N$2:$N$1823,MATCH($C920,IF([1]Sheet1!$A$2:$A$1823=$A920,[1]Sheet1!$C$2:$C$1823),0))</f>
        <v>33205000</v>
      </c>
      <c r="F920" s="2">
        <f t="array" ref="F920">INDEX([1]Sheet1!$O$2:$O$1823,MATCH($C920,IF([1]Sheet1!$A$2:$A$1823=$A920,[1]Sheet1!$C$2:$C$1823),0))</f>
        <v>6907000</v>
      </c>
      <c r="G920" s="10">
        <f t="shared" si="15"/>
        <v>611934976</v>
      </c>
    </row>
    <row r="921" spans="1:7" x14ac:dyDescent="0.25">
      <c r="A921" t="s">
        <v>74</v>
      </c>
      <c r="B921" t="s">
        <v>75</v>
      </c>
      <c r="C921">
        <v>1993</v>
      </c>
      <c r="D921" s="2">
        <f t="array" ref="D921">INDEX([1]Sheet1!$M$2:$M$1823,MATCH($C921,IF([1]Sheet1!$A$2:$A$1823=$A921,[1]Sheet1!$C$2:$C$1823),0))</f>
        <v>10123416576</v>
      </c>
      <c r="E921" s="2">
        <f t="array" ref="E921">INDEX([1]Sheet1!$N$2:$N$1823,MATCH($C921,IF([1]Sheet1!$A$2:$A$1823=$A921,[1]Sheet1!$C$2:$C$1823),0))</f>
        <v>241631008</v>
      </c>
      <c r="F921" s="2">
        <f t="array" ref="F921">INDEX([1]Sheet1!$O$2:$O$1823,MATCH($C921,IF([1]Sheet1!$A$2:$A$1823=$A921,[1]Sheet1!$C$2:$C$1823),0))</f>
        <v>273683008</v>
      </c>
      <c r="G921" s="10">
        <f t="shared" si="15"/>
        <v>10638730592</v>
      </c>
    </row>
    <row r="922" spans="1:7" x14ac:dyDescent="0.25">
      <c r="A922" t="s">
        <v>76</v>
      </c>
      <c r="B922" t="s">
        <v>77</v>
      </c>
      <c r="C922">
        <v>1993</v>
      </c>
      <c r="D922" s="2">
        <f t="array" ref="D922">INDEX([1]Sheet1!$M$2:$M$1823,MATCH($C922,IF([1]Sheet1!$A$2:$A$1823=$A922,[1]Sheet1!$C$2:$C$1823),0))</f>
        <v>2813231104</v>
      </c>
      <c r="E922" s="2">
        <f t="array" ref="E922">INDEX([1]Sheet1!$N$2:$N$1823,MATCH($C922,IF([1]Sheet1!$A$2:$A$1823=$A922,[1]Sheet1!$C$2:$C$1823),0))</f>
        <v>88870000</v>
      </c>
      <c r="F922" s="2">
        <f t="array" ref="F922">INDEX([1]Sheet1!$O$2:$O$1823,MATCH($C922,IF([1]Sheet1!$A$2:$A$1823=$A922,[1]Sheet1!$C$2:$C$1823),0))</f>
        <v>37978000</v>
      </c>
      <c r="G922" s="10">
        <f t="shared" si="15"/>
        <v>2940079104</v>
      </c>
    </row>
    <row r="923" spans="1:7" x14ac:dyDescent="0.25">
      <c r="A923" t="s">
        <v>78</v>
      </c>
      <c r="B923" t="s">
        <v>79</v>
      </c>
      <c r="C923">
        <v>1993</v>
      </c>
      <c r="D923" s="2">
        <f t="array" ref="D923">INDEX([1]Sheet1!$M$2:$M$1823,MATCH($C923,IF([1]Sheet1!$A$2:$A$1823=$A923,[1]Sheet1!$C$2:$C$1823),0))</f>
        <v>3112525056</v>
      </c>
      <c r="E923" s="2">
        <f t="array" ref="E923">INDEX([1]Sheet1!$N$2:$N$1823,MATCH($C923,IF([1]Sheet1!$A$2:$A$1823=$A923,[1]Sheet1!$C$2:$C$1823),0))</f>
        <v>93809000</v>
      </c>
      <c r="F923" s="2">
        <f t="array" ref="F923">INDEX([1]Sheet1!$O$2:$O$1823,MATCH($C923,IF([1]Sheet1!$A$2:$A$1823=$A923,[1]Sheet1!$C$2:$C$1823),0))</f>
        <v>59688000</v>
      </c>
      <c r="G923" s="10">
        <f t="shared" si="15"/>
        <v>3266022056</v>
      </c>
    </row>
    <row r="924" spans="1:7" x14ac:dyDescent="0.25">
      <c r="A924" t="s">
        <v>80</v>
      </c>
      <c r="B924" t="s">
        <v>81</v>
      </c>
      <c r="C924">
        <v>1993</v>
      </c>
      <c r="D924" s="2">
        <f t="array" ref="D924">INDEX([1]Sheet1!$M$2:$M$1823,MATCH($C924,IF([1]Sheet1!$A$2:$A$1823=$A924,[1]Sheet1!$C$2:$C$1823),0))</f>
        <v>13339081728</v>
      </c>
      <c r="E924" s="2">
        <f t="array" ref="E924">INDEX([1]Sheet1!$N$2:$N$1823,MATCH($C924,IF([1]Sheet1!$A$2:$A$1823=$A924,[1]Sheet1!$C$2:$C$1823),0))</f>
        <v>669689984</v>
      </c>
      <c r="F924" s="2">
        <f t="array" ref="F924">INDEX([1]Sheet1!$O$2:$O$1823,MATCH($C924,IF([1]Sheet1!$A$2:$A$1823=$A924,[1]Sheet1!$C$2:$C$1823),0))</f>
        <v>110987000</v>
      </c>
      <c r="G924" s="10">
        <f t="shared" si="15"/>
        <v>14119758712</v>
      </c>
    </row>
    <row r="925" spans="1:7" x14ac:dyDescent="0.25">
      <c r="A925" t="s">
        <v>82</v>
      </c>
      <c r="B925" t="s">
        <v>83</v>
      </c>
      <c r="C925">
        <v>1993</v>
      </c>
      <c r="D925" s="2">
        <f t="array" ref="D925">INDEX([1]Sheet1!$M$2:$M$1823,MATCH($C925,IF([1]Sheet1!$A$2:$A$1823=$A925,[1]Sheet1!$C$2:$C$1823),0))</f>
        <v>948921984</v>
      </c>
      <c r="E925" s="2">
        <f t="array" ref="E925">INDEX([1]Sheet1!$N$2:$N$1823,MATCH($C925,IF([1]Sheet1!$A$2:$A$1823=$A925,[1]Sheet1!$C$2:$C$1823),0))</f>
        <v>68596000</v>
      </c>
      <c r="F925" s="2">
        <f t="array" ref="F925">INDEX([1]Sheet1!$O$2:$O$1823,MATCH($C925,IF([1]Sheet1!$A$2:$A$1823=$A925,[1]Sheet1!$C$2:$C$1823),0))</f>
        <v>17920000</v>
      </c>
      <c r="G925" s="10">
        <f t="shared" si="15"/>
        <v>1035437984</v>
      </c>
    </row>
    <row r="926" spans="1:7" x14ac:dyDescent="0.25">
      <c r="A926" t="s">
        <v>84</v>
      </c>
      <c r="B926" t="s">
        <v>85</v>
      </c>
      <c r="C926">
        <v>1993</v>
      </c>
      <c r="D926" s="2">
        <f t="array" ref="D926">INDEX([1]Sheet1!$M$2:$M$1823,MATCH($C926,IF([1]Sheet1!$A$2:$A$1823=$A926,[1]Sheet1!$C$2:$C$1823),0))</f>
        <v>3061359104</v>
      </c>
      <c r="E926" s="2">
        <f t="array" ref="E926">INDEX([1]Sheet1!$N$2:$N$1823,MATCH($C926,IF([1]Sheet1!$A$2:$A$1823=$A926,[1]Sheet1!$C$2:$C$1823),0))</f>
        <v>135620000</v>
      </c>
      <c r="F926" s="2">
        <f t="array" ref="F926">INDEX([1]Sheet1!$O$2:$O$1823,MATCH($C926,IF([1]Sheet1!$A$2:$A$1823=$A926,[1]Sheet1!$C$2:$C$1823),0))</f>
        <v>60676000</v>
      </c>
      <c r="G926" s="10">
        <f t="shared" si="15"/>
        <v>3257655104</v>
      </c>
    </row>
    <row r="927" spans="1:7" x14ac:dyDescent="0.25">
      <c r="A927" t="s">
        <v>86</v>
      </c>
      <c r="B927" t="s">
        <v>87</v>
      </c>
      <c r="C927">
        <v>1993</v>
      </c>
      <c r="D927" s="2">
        <f t="array" ref="D927">INDEX([1]Sheet1!$M$2:$M$1823,MATCH($C927,IF([1]Sheet1!$A$2:$A$1823=$A927,[1]Sheet1!$C$2:$C$1823),0))</f>
        <v>618563968</v>
      </c>
      <c r="E927" s="2">
        <f t="array" ref="E927">INDEX([1]Sheet1!$N$2:$N$1823,MATCH($C927,IF([1]Sheet1!$A$2:$A$1823=$A927,[1]Sheet1!$C$2:$C$1823),0))</f>
        <v>38405000</v>
      </c>
      <c r="F927" s="2">
        <f t="array" ref="F927">INDEX([1]Sheet1!$O$2:$O$1823,MATCH($C927,IF([1]Sheet1!$A$2:$A$1823=$A927,[1]Sheet1!$C$2:$C$1823),0))</f>
        <v>11637000</v>
      </c>
      <c r="G927" s="10">
        <f t="shared" si="15"/>
        <v>668605968</v>
      </c>
    </row>
    <row r="928" spans="1:7" x14ac:dyDescent="0.25">
      <c r="A928" t="s">
        <v>88</v>
      </c>
      <c r="B928" t="s">
        <v>89</v>
      </c>
      <c r="C928">
        <v>1993</v>
      </c>
      <c r="D928" s="2">
        <f t="array" ref="D928">INDEX([1]Sheet1!$M$2:$M$1823,MATCH($C928,IF([1]Sheet1!$A$2:$A$1823=$A928,[1]Sheet1!$C$2:$C$1823),0))</f>
        <v>3337305088</v>
      </c>
      <c r="E928" s="2">
        <f t="array" ref="E928">INDEX([1]Sheet1!$N$2:$N$1823,MATCH($C928,IF([1]Sheet1!$A$2:$A$1823=$A928,[1]Sheet1!$C$2:$C$1823),0))</f>
        <v>139600992</v>
      </c>
      <c r="F928" s="2">
        <f t="array" ref="F928">INDEX([1]Sheet1!$O$2:$O$1823,MATCH($C928,IF([1]Sheet1!$A$2:$A$1823=$A928,[1]Sheet1!$C$2:$C$1823),0))</f>
        <v>46577000</v>
      </c>
      <c r="G928" s="10">
        <f t="shared" si="15"/>
        <v>3523483080</v>
      </c>
    </row>
    <row r="929" spans="1:7" x14ac:dyDescent="0.25">
      <c r="A929" t="s">
        <v>90</v>
      </c>
      <c r="B929" t="s">
        <v>91</v>
      </c>
      <c r="C929">
        <v>1993</v>
      </c>
      <c r="D929" s="2">
        <f t="array" ref="D929">INDEX([1]Sheet1!$M$2:$M$1823,MATCH($C929,IF([1]Sheet1!$A$2:$A$1823=$A929,[1]Sheet1!$C$2:$C$1823),0))</f>
        <v>18549348352</v>
      </c>
      <c r="E929" s="2">
        <f t="array" ref="E929">INDEX([1]Sheet1!$N$2:$N$1823,MATCH($C929,IF([1]Sheet1!$A$2:$A$1823=$A929,[1]Sheet1!$C$2:$C$1823),0))</f>
        <v>333023008</v>
      </c>
      <c r="F929" s="2">
        <f t="array" ref="F929">INDEX([1]Sheet1!$O$2:$O$1823,MATCH($C929,IF([1]Sheet1!$A$2:$A$1823=$A929,[1]Sheet1!$C$2:$C$1823),0))</f>
        <v>203338000</v>
      </c>
      <c r="G929" s="10">
        <f t="shared" si="15"/>
        <v>19085709360</v>
      </c>
    </row>
    <row r="930" spans="1:7" x14ac:dyDescent="0.25">
      <c r="A930" t="s">
        <v>2</v>
      </c>
      <c r="B930" t="s">
        <v>3</v>
      </c>
      <c r="C930">
        <v>1993</v>
      </c>
      <c r="D930" s="2">
        <f t="array" ref="D930">INDEX([1]Sheet1!$M$2:$M$1823,MATCH($C930,IF([1]Sheet1!$A$2:$A$1823=$A930,[1]Sheet1!$C$2:$C$1823),0))</f>
        <v>254559240192</v>
      </c>
      <c r="E930" s="2">
        <f t="array" ref="E930">INDEX([1]Sheet1!$N$2:$N$1823,MATCH($C930,IF([1]Sheet1!$A$2:$A$1823=$A930,[1]Sheet1!$C$2:$C$1823),0))</f>
        <v>7809870848</v>
      </c>
      <c r="F930" s="2">
        <f t="array" ref="F930">INDEX([1]Sheet1!$O$2:$O$1823,MATCH($C930,IF([1]Sheet1!$A$2:$A$1823=$A930,[1]Sheet1!$C$2:$C$1823),0))</f>
        <v>5033644032</v>
      </c>
      <c r="G930" s="10">
        <f t="shared" si="15"/>
        <v>267402755072</v>
      </c>
    </row>
    <row r="931" spans="1:7" x14ac:dyDescent="0.25">
      <c r="A931" t="s">
        <v>92</v>
      </c>
      <c r="B931" t="s">
        <v>93</v>
      </c>
      <c r="C931">
        <v>1993</v>
      </c>
      <c r="D931" s="2">
        <f t="array" ref="D931">INDEX([1]Sheet1!$M$2:$M$1823,MATCH($C931,IF([1]Sheet1!$A$2:$A$1823=$A931,[1]Sheet1!$C$2:$C$1823),0))</f>
        <v>1749624064</v>
      </c>
      <c r="E931" s="2">
        <f t="array" ref="E931">INDEX([1]Sheet1!$N$2:$N$1823,MATCH($C931,IF([1]Sheet1!$A$2:$A$1823=$A931,[1]Sheet1!$C$2:$C$1823),0))</f>
        <v>72417000</v>
      </c>
      <c r="F931" s="2">
        <f t="array" ref="F931">INDEX([1]Sheet1!$O$2:$O$1823,MATCH($C931,IF([1]Sheet1!$A$2:$A$1823=$A931,[1]Sheet1!$C$2:$C$1823),0))</f>
        <v>34050000</v>
      </c>
      <c r="G931" s="10">
        <f t="shared" si="15"/>
        <v>1856091064</v>
      </c>
    </row>
    <row r="932" spans="1:7" x14ac:dyDescent="0.25">
      <c r="A932" t="s">
        <v>94</v>
      </c>
      <c r="B932" t="s">
        <v>95</v>
      </c>
      <c r="C932">
        <v>1993</v>
      </c>
      <c r="D932" s="2">
        <f t="array" ref="D932">INDEX([1]Sheet1!$M$2:$M$1823,MATCH($C932,IF([1]Sheet1!$A$2:$A$1823=$A932,[1]Sheet1!$C$2:$C$1823),0))</f>
        <v>555952000</v>
      </c>
      <c r="E932" s="2">
        <f t="array" ref="E932">INDEX([1]Sheet1!$N$2:$N$1823,MATCH($C932,IF([1]Sheet1!$A$2:$A$1823=$A932,[1]Sheet1!$C$2:$C$1823),0))</f>
        <v>29167000</v>
      </c>
      <c r="F932" s="2">
        <f t="array" ref="F932">INDEX([1]Sheet1!$O$2:$O$1823,MATCH($C932,IF([1]Sheet1!$A$2:$A$1823=$A932,[1]Sheet1!$C$2:$C$1823),0))</f>
        <v>7398000</v>
      </c>
      <c r="G932" s="10">
        <f t="shared" si="15"/>
        <v>592517000</v>
      </c>
    </row>
    <row r="933" spans="1:7" x14ac:dyDescent="0.25">
      <c r="A933" t="s">
        <v>96</v>
      </c>
      <c r="B933" t="s">
        <v>97</v>
      </c>
      <c r="C933">
        <v>1993</v>
      </c>
      <c r="D933" s="2">
        <f t="array" ref="D933">INDEX([1]Sheet1!$M$2:$M$1823,MATCH($C933,IF([1]Sheet1!$A$2:$A$1823=$A933,[1]Sheet1!$C$2:$C$1823),0))</f>
        <v>6045428224</v>
      </c>
      <c r="E933" s="2">
        <f t="array" ref="E933">INDEX([1]Sheet1!$N$2:$N$1823,MATCH($C933,IF([1]Sheet1!$A$2:$A$1823=$A933,[1]Sheet1!$C$2:$C$1823),0))</f>
        <v>254956992</v>
      </c>
      <c r="F933" s="2">
        <f t="array" ref="F933">INDEX([1]Sheet1!$O$2:$O$1823,MATCH($C933,IF([1]Sheet1!$A$2:$A$1823=$A933,[1]Sheet1!$C$2:$C$1823),0))</f>
        <v>147619008</v>
      </c>
      <c r="G933" s="10">
        <f t="shared" si="15"/>
        <v>6448004224</v>
      </c>
    </row>
    <row r="934" spans="1:7" x14ac:dyDescent="0.25">
      <c r="A934" t="s">
        <v>98</v>
      </c>
      <c r="B934" t="s">
        <v>99</v>
      </c>
      <c r="C934">
        <v>1993</v>
      </c>
      <c r="D934" s="2">
        <f t="array" ref="D934">INDEX([1]Sheet1!$M$2:$M$1823,MATCH($C934,IF([1]Sheet1!$A$2:$A$1823=$A934,[1]Sheet1!$C$2:$C$1823),0))</f>
        <v>6984657920</v>
      </c>
      <c r="E934" s="2">
        <f t="array" ref="E934">INDEX([1]Sheet1!$N$2:$N$1823,MATCH($C934,IF([1]Sheet1!$A$2:$A$1823=$A934,[1]Sheet1!$C$2:$C$1823),0))</f>
        <v>219435008</v>
      </c>
      <c r="F934" s="2">
        <f t="array" ref="F934">INDEX([1]Sheet1!$O$2:$O$1823,MATCH($C934,IF([1]Sheet1!$A$2:$A$1823=$A934,[1]Sheet1!$C$2:$C$1823),0))</f>
        <v>166726000</v>
      </c>
      <c r="G934" s="10">
        <f t="shared" si="15"/>
        <v>7370818928</v>
      </c>
    </row>
    <row r="935" spans="1:7" x14ac:dyDescent="0.25">
      <c r="A935" t="s">
        <v>100</v>
      </c>
      <c r="B935" t="s">
        <v>101</v>
      </c>
      <c r="C935">
        <v>1993</v>
      </c>
      <c r="D935" s="2">
        <f t="array" ref="D935">INDEX([1]Sheet1!$M$2:$M$1823,MATCH($C935,IF([1]Sheet1!$A$2:$A$1823=$A935,[1]Sheet1!$C$2:$C$1823),0))</f>
        <v>1785425024</v>
      </c>
      <c r="E935" s="2">
        <f t="array" ref="E935">INDEX([1]Sheet1!$N$2:$N$1823,MATCH($C935,IF([1]Sheet1!$A$2:$A$1823=$A935,[1]Sheet1!$C$2:$C$1823),0))</f>
        <v>107906000</v>
      </c>
      <c r="F935" s="2">
        <f t="array" ref="F935">INDEX([1]Sheet1!$O$2:$O$1823,MATCH($C935,IF([1]Sheet1!$A$2:$A$1823=$A935,[1]Sheet1!$C$2:$C$1823),0))</f>
        <v>16079000</v>
      </c>
      <c r="G935" s="10">
        <f t="shared" si="15"/>
        <v>1909410024</v>
      </c>
    </row>
    <row r="936" spans="1:7" x14ac:dyDescent="0.25">
      <c r="A936" t="s">
        <v>102</v>
      </c>
      <c r="B936" t="s">
        <v>103</v>
      </c>
      <c r="C936">
        <v>1993</v>
      </c>
      <c r="D936" s="2">
        <f t="array" ref="D936">INDEX([1]Sheet1!$M$2:$M$1823,MATCH($C936,IF([1]Sheet1!$A$2:$A$1823=$A936,[1]Sheet1!$C$2:$C$1823),0))</f>
        <v>5732968960</v>
      </c>
      <c r="E936" s="2">
        <f t="array" ref="E936">INDEX([1]Sheet1!$N$2:$N$1823,MATCH($C936,IF([1]Sheet1!$A$2:$A$1823=$A936,[1]Sheet1!$C$2:$C$1823),0))</f>
        <v>163399008</v>
      </c>
      <c r="F936" s="2">
        <f t="array" ref="F936">INDEX([1]Sheet1!$O$2:$O$1823,MATCH($C936,IF([1]Sheet1!$A$2:$A$1823=$A936,[1]Sheet1!$C$2:$C$1823),0))</f>
        <v>137876000</v>
      </c>
      <c r="G936" s="10">
        <f t="shared" si="15"/>
        <v>6034243968</v>
      </c>
    </row>
    <row r="937" spans="1:7" x14ac:dyDescent="0.25">
      <c r="A937" t="s">
        <v>104</v>
      </c>
      <c r="B937" t="s">
        <v>105</v>
      </c>
      <c r="C937">
        <v>1993</v>
      </c>
      <c r="D937" s="2">
        <f t="array" ref="D937">INDEX([1]Sheet1!$M$2:$M$1823,MATCH($C937,IF([1]Sheet1!$A$2:$A$1823=$A937,[1]Sheet1!$C$2:$C$1823),0))</f>
        <v>620873024</v>
      </c>
      <c r="E937" s="2">
        <f t="array" ref="E937">INDEX([1]Sheet1!$N$2:$N$1823,MATCH($C937,IF([1]Sheet1!$A$2:$A$1823=$A937,[1]Sheet1!$C$2:$C$1823),0))</f>
        <v>17073000</v>
      </c>
      <c r="F937" s="2">
        <f t="array" ref="F937">INDEX([1]Sheet1!$O$2:$O$1823,MATCH($C937,IF([1]Sheet1!$A$2:$A$1823=$A937,[1]Sheet1!$C$2:$C$1823),0))</f>
        <v>10288000</v>
      </c>
      <c r="G937" s="10">
        <f t="shared" si="15"/>
        <v>648234024</v>
      </c>
    </row>
    <row r="938" spans="1:7" x14ac:dyDescent="0.25">
      <c r="A938" t="s">
        <v>4</v>
      </c>
      <c r="B938" t="s">
        <v>5</v>
      </c>
      <c r="C938">
        <v>1994</v>
      </c>
      <c r="D938" s="2">
        <f t="array" ref="D938">INDEX([1]Sheet1!$M$2:$M$1823,MATCH($C938,IF([1]Sheet1!$A$2:$A$1823=$A938,[1]Sheet1!$C$2:$C$1823),0))</f>
        <v>2897894912</v>
      </c>
      <c r="E938" s="2">
        <f t="array" ref="E938">INDEX([1]Sheet1!$N$2:$N$1823,MATCH($C938,IF([1]Sheet1!$A$2:$A$1823=$A938,[1]Sheet1!$C$2:$C$1823),0))</f>
        <v>298072992</v>
      </c>
      <c r="F938" s="2">
        <f t="array" ref="F938">INDEX([1]Sheet1!$O$2:$O$1823,MATCH($C938,IF([1]Sheet1!$A$2:$A$1823=$A938,[1]Sheet1!$C$2:$C$1823),0))</f>
        <v>39580000</v>
      </c>
      <c r="G938" s="10">
        <f t="shared" si="15"/>
        <v>3235547904</v>
      </c>
    </row>
    <row r="939" spans="1:7" x14ac:dyDescent="0.25">
      <c r="A939" t="s">
        <v>6</v>
      </c>
      <c r="B939" t="s">
        <v>7</v>
      </c>
      <c r="C939">
        <v>1994</v>
      </c>
      <c r="D939" s="2">
        <f t="array" ref="D939">INDEX([1]Sheet1!$M$2:$M$1823,MATCH($C939,IF([1]Sheet1!$A$2:$A$1823=$A939,[1]Sheet1!$C$2:$C$1823),0))</f>
        <v>1194721024</v>
      </c>
      <c r="E939" s="2">
        <f t="array" ref="E939">INDEX([1]Sheet1!$N$2:$N$1823,MATCH($C939,IF([1]Sheet1!$A$2:$A$1823=$A939,[1]Sheet1!$C$2:$C$1823),0))</f>
        <v>56842000</v>
      </c>
      <c r="F939" s="2">
        <f t="array" ref="F939">INDEX([1]Sheet1!$O$2:$O$1823,MATCH($C939,IF([1]Sheet1!$A$2:$A$1823=$A939,[1]Sheet1!$C$2:$C$1823),0))</f>
        <v>20599000</v>
      </c>
      <c r="G939" s="10">
        <f t="shared" si="15"/>
        <v>1272162024</v>
      </c>
    </row>
    <row r="940" spans="1:7" x14ac:dyDescent="0.25">
      <c r="A940" t="s">
        <v>8</v>
      </c>
      <c r="B940" t="s">
        <v>9</v>
      </c>
      <c r="C940">
        <v>1994</v>
      </c>
      <c r="D940" s="2">
        <f t="array" ref="D940">INDEX([1]Sheet1!$M$2:$M$1823,MATCH($C940,IF([1]Sheet1!$A$2:$A$1823=$A940,[1]Sheet1!$C$2:$C$1823),0))</f>
        <v>3957594112</v>
      </c>
      <c r="E940" s="2">
        <f t="array" ref="E940">INDEX([1]Sheet1!$N$2:$N$1823,MATCH($C940,IF([1]Sheet1!$A$2:$A$1823=$A940,[1]Sheet1!$C$2:$C$1823),0))</f>
        <v>95274000</v>
      </c>
      <c r="F940" s="2">
        <f t="array" ref="F940">INDEX([1]Sheet1!$O$2:$O$1823,MATCH($C940,IF([1]Sheet1!$A$2:$A$1823=$A940,[1]Sheet1!$C$2:$C$1823),0))</f>
        <v>75457000</v>
      </c>
      <c r="G940" s="10">
        <f t="shared" si="15"/>
        <v>4128325112</v>
      </c>
    </row>
    <row r="941" spans="1:7" x14ac:dyDescent="0.25">
      <c r="A941" t="s">
        <v>10</v>
      </c>
      <c r="B941" t="s">
        <v>11</v>
      </c>
      <c r="C941">
        <v>1994</v>
      </c>
      <c r="D941" s="2">
        <f t="array" ref="D941">INDEX([1]Sheet1!$M$2:$M$1823,MATCH($C941,IF([1]Sheet1!$A$2:$A$1823=$A941,[1]Sheet1!$C$2:$C$1823),0))</f>
        <v>1855307008</v>
      </c>
      <c r="E941" s="2">
        <f t="array" ref="E941">INDEX([1]Sheet1!$N$2:$N$1823,MATCH($C941,IF([1]Sheet1!$A$2:$A$1823=$A941,[1]Sheet1!$C$2:$C$1823),0))</f>
        <v>215508000</v>
      </c>
      <c r="F941" s="2">
        <f t="array" ref="F941">INDEX([1]Sheet1!$O$2:$O$1823,MATCH($C941,IF([1]Sheet1!$A$2:$A$1823=$A941,[1]Sheet1!$C$2:$C$1823),0))</f>
        <v>16757000</v>
      </c>
      <c r="G941" s="10">
        <f t="shared" si="15"/>
        <v>2087572008</v>
      </c>
    </row>
    <row r="942" spans="1:7" x14ac:dyDescent="0.25">
      <c r="A942" t="s">
        <v>12</v>
      </c>
      <c r="B942" t="s">
        <v>13</v>
      </c>
      <c r="C942">
        <v>1994</v>
      </c>
      <c r="D942" s="2">
        <f t="array" ref="D942">INDEX([1]Sheet1!$M$2:$M$1823,MATCH($C942,IF([1]Sheet1!$A$2:$A$1823=$A942,[1]Sheet1!$C$2:$C$1823),0))</f>
        <v>28222656512</v>
      </c>
      <c r="E942" s="2">
        <f t="array" ref="E942">INDEX([1]Sheet1!$N$2:$N$1823,MATCH($C942,IF([1]Sheet1!$A$2:$A$1823=$A942,[1]Sheet1!$C$2:$C$1823),0))</f>
        <v>771820032</v>
      </c>
      <c r="F942" s="2">
        <f t="array" ref="F942">INDEX([1]Sheet1!$O$2:$O$1823,MATCH($C942,IF([1]Sheet1!$A$2:$A$1823=$A942,[1]Sheet1!$C$2:$C$1823),0))</f>
        <v>724012032</v>
      </c>
      <c r="G942" s="10">
        <f t="shared" si="15"/>
        <v>29718488576</v>
      </c>
    </row>
    <row r="943" spans="1:7" x14ac:dyDescent="0.25">
      <c r="A943" t="s">
        <v>14</v>
      </c>
      <c r="B943" t="s">
        <v>15</v>
      </c>
      <c r="C943">
        <v>1994</v>
      </c>
      <c r="D943" s="2">
        <f t="array" ref="D943">INDEX([1]Sheet1!$M$2:$M$1823,MATCH($C943,IF([1]Sheet1!$A$2:$A$1823=$A943,[1]Sheet1!$C$2:$C$1823),0))</f>
        <v>3417008128</v>
      </c>
      <c r="E943" s="2">
        <f t="array" ref="E943">INDEX([1]Sheet1!$N$2:$N$1823,MATCH($C943,IF([1]Sheet1!$A$2:$A$1823=$A943,[1]Sheet1!$C$2:$C$1823),0))</f>
        <v>54969000</v>
      </c>
      <c r="F943" s="2">
        <f t="array" ref="F943">INDEX([1]Sheet1!$O$2:$O$1823,MATCH($C943,IF([1]Sheet1!$A$2:$A$1823=$A943,[1]Sheet1!$C$2:$C$1823),0))</f>
        <v>112168000</v>
      </c>
      <c r="G943" s="10">
        <f t="shared" si="15"/>
        <v>3584145128</v>
      </c>
    </row>
    <row r="944" spans="1:7" x14ac:dyDescent="0.25">
      <c r="A944" t="s">
        <v>16</v>
      </c>
      <c r="B944" t="s">
        <v>17</v>
      </c>
      <c r="C944">
        <v>1994</v>
      </c>
      <c r="D944" s="2">
        <f t="array" ref="D944">INDEX([1]Sheet1!$M$2:$M$1823,MATCH($C944,IF([1]Sheet1!$A$2:$A$1823=$A944,[1]Sheet1!$C$2:$C$1823),0))</f>
        <v>3977648128</v>
      </c>
      <c r="E944" s="2">
        <f t="array" ref="E944">INDEX([1]Sheet1!$N$2:$N$1823,MATCH($C944,IF([1]Sheet1!$A$2:$A$1823=$A944,[1]Sheet1!$C$2:$C$1823),0))</f>
        <v>145666000</v>
      </c>
      <c r="F944" s="2">
        <f t="array" ref="F944">INDEX([1]Sheet1!$O$2:$O$1823,MATCH($C944,IF([1]Sheet1!$A$2:$A$1823=$A944,[1]Sheet1!$C$2:$C$1823),0))</f>
        <v>92003000</v>
      </c>
      <c r="G944" s="10">
        <f t="shared" si="15"/>
        <v>4215317128</v>
      </c>
    </row>
    <row r="945" spans="1:7" x14ac:dyDescent="0.25">
      <c r="A945" t="s">
        <v>18</v>
      </c>
      <c r="B945" t="s">
        <v>19</v>
      </c>
      <c r="C945">
        <v>1994</v>
      </c>
      <c r="D945" s="2">
        <f t="array" ref="D945">INDEX([1]Sheet1!$M$2:$M$1823,MATCH($C945,IF([1]Sheet1!$A$2:$A$1823=$A945,[1]Sheet1!$C$2:$C$1823),0))</f>
        <v>760790976</v>
      </c>
      <c r="E945" s="2">
        <f t="array" ref="E945">INDEX([1]Sheet1!$N$2:$N$1823,MATCH($C945,IF([1]Sheet1!$A$2:$A$1823=$A945,[1]Sheet1!$C$2:$C$1823),0))</f>
        <v>59104000</v>
      </c>
      <c r="F945" s="2">
        <f t="array" ref="F945">INDEX([1]Sheet1!$O$2:$O$1823,MATCH($C945,IF([1]Sheet1!$A$2:$A$1823=$A945,[1]Sheet1!$C$2:$C$1823),0))</f>
        <v>11582000</v>
      </c>
      <c r="G945" s="10">
        <f t="shared" si="15"/>
        <v>831476976</v>
      </c>
    </row>
    <row r="946" spans="1:7" x14ac:dyDescent="0.25">
      <c r="A946" t="s">
        <v>20</v>
      </c>
      <c r="B946" t="s">
        <v>21</v>
      </c>
      <c r="C946">
        <v>1994</v>
      </c>
      <c r="D946" s="2">
        <f t="array" ref="D946">INDEX([1]Sheet1!$M$2:$M$1823,MATCH($C946,IF([1]Sheet1!$A$2:$A$1823=$A946,[1]Sheet1!$C$2:$C$1823),0))</f>
        <v>649792000</v>
      </c>
      <c r="E946" s="2">
        <f t="array" ref="E946">INDEX([1]Sheet1!$N$2:$N$1823,MATCH($C946,IF([1]Sheet1!$A$2:$A$1823=$A946,[1]Sheet1!$C$2:$C$1823),0))</f>
        <v>0</v>
      </c>
      <c r="F946" s="2">
        <f t="array" ref="F946">INDEX([1]Sheet1!$O$2:$O$1823,MATCH($C946,IF([1]Sheet1!$A$2:$A$1823=$A946,[1]Sheet1!$C$2:$C$1823),0))</f>
        <v>22320000</v>
      </c>
      <c r="G946" s="10">
        <f t="shared" si="15"/>
        <v>672112000</v>
      </c>
    </row>
    <row r="947" spans="1:7" x14ac:dyDescent="0.25">
      <c r="A947" t="s">
        <v>22</v>
      </c>
      <c r="B947" t="s">
        <v>23</v>
      </c>
      <c r="C947">
        <v>1994</v>
      </c>
      <c r="D947" s="2">
        <f t="array" ref="D947">INDEX([1]Sheet1!$M$2:$M$1823,MATCH($C947,IF([1]Sheet1!$A$2:$A$1823=$A947,[1]Sheet1!$C$2:$C$1823),0))</f>
        <v>11307245568</v>
      </c>
      <c r="E947" s="2">
        <f t="array" ref="E947">INDEX([1]Sheet1!$N$2:$N$1823,MATCH($C947,IF([1]Sheet1!$A$2:$A$1823=$A947,[1]Sheet1!$C$2:$C$1823),0))</f>
        <v>343886016</v>
      </c>
      <c r="F947" s="2">
        <f t="array" ref="F947">INDEX([1]Sheet1!$O$2:$O$1823,MATCH($C947,IF([1]Sheet1!$A$2:$A$1823=$A947,[1]Sheet1!$C$2:$C$1823),0))</f>
        <v>277892000</v>
      </c>
      <c r="G947" s="10">
        <f t="shared" si="15"/>
        <v>11929023584</v>
      </c>
    </row>
    <row r="948" spans="1:7" x14ac:dyDescent="0.25">
      <c r="A948" t="s">
        <v>24</v>
      </c>
      <c r="B948" t="s">
        <v>25</v>
      </c>
      <c r="C948">
        <v>1994</v>
      </c>
      <c r="D948" s="2">
        <f t="array" ref="D948">INDEX([1]Sheet1!$M$2:$M$1823,MATCH($C948,IF([1]Sheet1!$A$2:$A$1823=$A948,[1]Sheet1!$C$2:$C$1823),0))</f>
        <v>6903693824</v>
      </c>
      <c r="E948" s="2">
        <f t="array" ref="E948">INDEX([1]Sheet1!$N$2:$N$1823,MATCH($C948,IF([1]Sheet1!$A$2:$A$1823=$A948,[1]Sheet1!$C$2:$C$1823),0))</f>
        <v>379160000</v>
      </c>
      <c r="F948" s="2">
        <f t="array" ref="F948">INDEX([1]Sheet1!$O$2:$O$1823,MATCH($C948,IF([1]Sheet1!$A$2:$A$1823=$A948,[1]Sheet1!$C$2:$C$1823),0))</f>
        <v>63228000</v>
      </c>
      <c r="G948" s="10">
        <f t="shared" si="15"/>
        <v>7346081824</v>
      </c>
    </row>
    <row r="949" spans="1:7" x14ac:dyDescent="0.25">
      <c r="A949" t="s">
        <v>26</v>
      </c>
      <c r="B949" t="s">
        <v>27</v>
      </c>
      <c r="C949">
        <v>1994</v>
      </c>
      <c r="D949" s="2">
        <f t="array" ref="D949">INDEX([1]Sheet1!$M$2:$M$1823,MATCH($C949,IF([1]Sheet1!$A$2:$A$1823=$A949,[1]Sheet1!$C$2:$C$1823),0))</f>
        <v>973700992</v>
      </c>
      <c r="E949" s="2">
        <f t="array" ref="E949">INDEX([1]Sheet1!$N$2:$N$1823,MATCH($C949,IF([1]Sheet1!$A$2:$A$1823=$A949,[1]Sheet1!$C$2:$C$1823),0))</f>
        <v>15502000</v>
      </c>
      <c r="F949" s="2">
        <f t="array" ref="F949">INDEX([1]Sheet1!$O$2:$O$1823,MATCH($C949,IF([1]Sheet1!$A$2:$A$1823=$A949,[1]Sheet1!$C$2:$C$1823),0))</f>
        <v>26833000</v>
      </c>
      <c r="G949" s="10">
        <f t="shared" si="15"/>
        <v>1016035992</v>
      </c>
    </row>
    <row r="950" spans="1:7" x14ac:dyDescent="0.25">
      <c r="A950" t="s">
        <v>28</v>
      </c>
      <c r="B950" t="s">
        <v>29</v>
      </c>
      <c r="C950">
        <v>1994</v>
      </c>
      <c r="D950" s="2">
        <f t="array" ref="D950">INDEX([1]Sheet1!$M$2:$M$1823,MATCH($C950,IF([1]Sheet1!$A$2:$A$1823=$A950,[1]Sheet1!$C$2:$C$1823),0))</f>
        <v>989764992</v>
      </c>
      <c r="E950" s="2">
        <f t="array" ref="E950">INDEX([1]Sheet1!$N$2:$N$1823,MATCH($C950,IF([1]Sheet1!$A$2:$A$1823=$A950,[1]Sheet1!$C$2:$C$1823),0))</f>
        <v>48746000</v>
      </c>
      <c r="F950" s="2">
        <f t="array" ref="F950">INDEX([1]Sheet1!$O$2:$O$1823,MATCH($C950,IF([1]Sheet1!$A$2:$A$1823=$A950,[1]Sheet1!$C$2:$C$1823),0))</f>
        <v>14764000</v>
      </c>
      <c r="G950" s="10">
        <f t="shared" ref="G950:G1013" si="16">D950+E950+F950</f>
        <v>1053274992</v>
      </c>
    </row>
    <row r="951" spans="1:7" x14ac:dyDescent="0.25">
      <c r="A951" t="s">
        <v>30</v>
      </c>
      <c r="B951" t="s">
        <v>31</v>
      </c>
      <c r="C951">
        <v>1994</v>
      </c>
      <c r="D951" s="2">
        <f t="array" ref="D951">INDEX([1]Sheet1!$M$2:$M$1823,MATCH($C951,IF([1]Sheet1!$A$2:$A$1823=$A951,[1]Sheet1!$C$2:$C$1823),0))</f>
        <v>10425092096</v>
      </c>
      <c r="E951" s="2">
        <f t="array" ref="E951">INDEX([1]Sheet1!$N$2:$N$1823,MATCH($C951,IF([1]Sheet1!$A$2:$A$1823=$A951,[1]Sheet1!$C$2:$C$1823),0))</f>
        <v>434504992</v>
      </c>
      <c r="F951" s="2">
        <f t="array" ref="F951">INDEX([1]Sheet1!$O$2:$O$1823,MATCH($C951,IF([1]Sheet1!$A$2:$A$1823=$A951,[1]Sheet1!$C$2:$C$1823),0))</f>
        <v>322961984</v>
      </c>
      <c r="G951" s="10">
        <f t="shared" si="16"/>
        <v>11182559072</v>
      </c>
    </row>
    <row r="952" spans="1:7" x14ac:dyDescent="0.25">
      <c r="A952" t="s">
        <v>32</v>
      </c>
      <c r="B952" t="s">
        <v>33</v>
      </c>
      <c r="C952">
        <v>1994</v>
      </c>
      <c r="D952" s="2">
        <f t="array" ref="D952">INDEX([1]Sheet1!$M$2:$M$1823,MATCH($C952,IF([1]Sheet1!$A$2:$A$1823=$A952,[1]Sheet1!$C$2:$C$1823),0))</f>
        <v>5714219008</v>
      </c>
      <c r="E952" s="2">
        <f t="array" ref="E952">INDEX([1]Sheet1!$N$2:$N$1823,MATCH($C952,IF([1]Sheet1!$A$2:$A$1823=$A952,[1]Sheet1!$C$2:$C$1823),0))</f>
        <v>139407008</v>
      </c>
      <c r="F952" s="2">
        <f t="array" ref="F952">INDEX([1]Sheet1!$O$2:$O$1823,MATCH($C952,IF([1]Sheet1!$A$2:$A$1823=$A952,[1]Sheet1!$C$2:$C$1823),0))</f>
        <v>141266000</v>
      </c>
      <c r="G952" s="10">
        <f t="shared" si="16"/>
        <v>5994892016</v>
      </c>
    </row>
    <row r="953" spans="1:7" x14ac:dyDescent="0.25">
      <c r="A953" t="s">
        <v>34</v>
      </c>
      <c r="B953" t="s">
        <v>35</v>
      </c>
      <c r="C953">
        <v>1994</v>
      </c>
      <c r="D953" s="2">
        <f t="array" ref="D953">INDEX([1]Sheet1!$M$2:$M$1823,MATCH($C953,IF([1]Sheet1!$A$2:$A$1823=$A953,[1]Sheet1!$C$2:$C$1823),0))</f>
        <v>2672514048</v>
      </c>
      <c r="E953" s="2">
        <f t="array" ref="E953">INDEX([1]Sheet1!$N$2:$N$1823,MATCH($C953,IF([1]Sheet1!$A$2:$A$1823=$A953,[1]Sheet1!$C$2:$C$1823),0))</f>
        <v>70821000</v>
      </c>
      <c r="F953" s="2">
        <f t="array" ref="F953">INDEX([1]Sheet1!$O$2:$O$1823,MATCH($C953,IF([1]Sheet1!$A$2:$A$1823=$A953,[1]Sheet1!$C$2:$C$1823),0))</f>
        <v>63362000</v>
      </c>
      <c r="G953" s="10">
        <f t="shared" si="16"/>
        <v>2806697048</v>
      </c>
    </row>
    <row r="954" spans="1:7" x14ac:dyDescent="0.25">
      <c r="A954" t="s">
        <v>36</v>
      </c>
      <c r="B954" t="s">
        <v>37</v>
      </c>
      <c r="C954">
        <v>1994</v>
      </c>
      <c r="D954" s="2">
        <f t="array" ref="D954">INDEX([1]Sheet1!$M$2:$M$1823,MATCH($C954,IF([1]Sheet1!$A$2:$A$1823=$A954,[1]Sheet1!$C$2:$C$1823),0))</f>
        <v>2559870976</v>
      </c>
      <c r="E954" s="2">
        <f t="array" ref="E954">INDEX([1]Sheet1!$N$2:$N$1823,MATCH($C954,IF([1]Sheet1!$A$2:$A$1823=$A954,[1]Sheet1!$C$2:$C$1823),0))</f>
        <v>81851000</v>
      </c>
      <c r="F954" s="2">
        <f t="array" ref="F954">INDEX([1]Sheet1!$O$2:$O$1823,MATCH($C954,IF([1]Sheet1!$A$2:$A$1823=$A954,[1]Sheet1!$C$2:$C$1823),0))</f>
        <v>42055000</v>
      </c>
      <c r="G954" s="10">
        <f t="shared" si="16"/>
        <v>2683776976</v>
      </c>
    </row>
    <row r="955" spans="1:7" x14ac:dyDescent="0.25">
      <c r="A955" t="s">
        <v>38</v>
      </c>
      <c r="B955" t="s">
        <v>39</v>
      </c>
      <c r="C955">
        <v>1994</v>
      </c>
      <c r="D955" s="2">
        <f t="array" ref="D955">INDEX([1]Sheet1!$M$2:$M$1823,MATCH($C955,IF([1]Sheet1!$A$2:$A$1823=$A955,[1]Sheet1!$C$2:$C$1823),0))</f>
        <v>2792808960</v>
      </c>
      <c r="E955" s="2">
        <f t="array" ref="E955">INDEX([1]Sheet1!$N$2:$N$1823,MATCH($C955,IF([1]Sheet1!$A$2:$A$1823=$A955,[1]Sheet1!$C$2:$C$1823),0))</f>
        <v>309107008</v>
      </c>
      <c r="F955" s="2">
        <f t="array" ref="F955">INDEX([1]Sheet1!$O$2:$O$1823,MATCH($C955,IF([1]Sheet1!$A$2:$A$1823=$A955,[1]Sheet1!$C$2:$C$1823),0))</f>
        <v>80372000</v>
      </c>
      <c r="G955" s="10">
        <f t="shared" si="16"/>
        <v>3182287968</v>
      </c>
    </row>
    <row r="956" spans="1:7" x14ac:dyDescent="0.25">
      <c r="A956" t="s">
        <v>40</v>
      </c>
      <c r="B956" t="s">
        <v>41</v>
      </c>
      <c r="C956">
        <v>1994</v>
      </c>
      <c r="D956" s="2">
        <f t="array" ref="D956">INDEX([1]Sheet1!$M$2:$M$1823,MATCH($C956,IF([1]Sheet1!$A$2:$A$1823=$A956,[1]Sheet1!$C$2:$C$1823),0))</f>
        <v>3596004096</v>
      </c>
      <c r="E956" s="2">
        <f t="array" ref="E956">INDEX([1]Sheet1!$N$2:$N$1823,MATCH($C956,IF([1]Sheet1!$A$2:$A$1823=$A956,[1]Sheet1!$C$2:$C$1823),0))</f>
        <v>196716000</v>
      </c>
      <c r="F956" s="2">
        <f t="array" ref="F956">INDEX([1]Sheet1!$O$2:$O$1823,MATCH($C956,IF([1]Sheet1!$A$2:$A$1823=$A956,[1]Sheet1!$C$2:$C$1823),0))</f>
        <v>70503000</v>
      </c>
      <c r="G956" s="10">
        <f t="shared" si="16"/>
        <v>3863223096</v>
      </c>
    </row>
    <row r="957" spans="1:7" x14ac:dyDescent="0.25">
      <c r="A957" t="s">
        <v>42</v>
      </c>
      <c r="B957" t="s">
        <v>43</v>
      </c>
      <c r="C957">
        <v>1994</v>
      </c>
      <c r="D957" s="2">
        <f t="array" ref="D957">INDEX([1]Sheet1!$M$2:$M$1823,MATCH($C957,IF([1]Sheet1!$A$2:$A$1823=$A957,[1]Sheet1!$C$2:$C$1823),0))</f>
        <v>1237873024</v>
      </c>
      <c r="E957" s="2">
        <f t="array" ref="E957">INDEX([1]Sheet1!$N$2:$N$1823,MATCH($C957,IF([1]Sheet1!$A$2:$A$1823=$A957,[1]Sheet1!$C$2:$C$1823),0))</f>
        <v>47423000</v>
      </c>
      <c r="F957" s="2">
        <f t="array" ref="F957">INDEX([1]Sheet1!$O$2:$O$1823,MATCH($C957,IF([1]Sheet1!$A$2:$A$1823=$A957,[1]Sheet1!$C$2:$C$1823),0))</f>
        <v>16695000</v>
      </c>
      <c r="G957" s="10">
        <f t="shared" si="16"/>
        <v>1301991024</v>
      </c>
    </row>
    <row r="958" spans="1:7" x14ac:dyDescent="0.25">
      <c r="A958" t="s">
        <v>44</v>
      </c>
      <c r="B958" t="s">
        <v>45</v>
      </c>
      <c r="C958">
        <v>1994</v>
      </c>
      <c r="D958" s="2">
        <f t="array" ref="D958">INDEX([1]Sheet1!$M$2:$M$1823,MATCH($C958,IF([1]Sheet1!$A$2:$A$1823=$A958,[1]Sheet1!$C$2:$C$1823),0))</f>
        <v>5048083968</v>
      </c>
      <c r="E958" s="2">
        <f t="array" ref="E958">INDEX([1]Sheet1!$N$2:$N$1823,MATCH($C958,IF([1]Sheet1!$A$2:$A$1823=$A958,[1]Sheet1!$C$2:$C$1823),0))</f>
        <v>257382000</v>
      </c>
      <c r="F958" s="2">
        <f t="array" ref="F958">INDEX([1]Sheet1!$O$2:$O$1823,MATCH($C958,IF([1]Sheet1!$A$2:$A$1823=$A958,[1]Sheet1!$C$2:$C$1823),0))</f>
        <v>127979000</v>
      </c>
      <c r="G958" s="10">
        <f t="shared" si="16"/>
        <v>5433444968</v>
      </c>
    </row>
    <row r="959" spans="1:7" x14ac:dyDescent="0.25">
      <c r="A959" t="s">
        <v>46</v>
      </c>
      <c r="B959" t="s">
        <v>47</v>
      </c>
      <c r="C959">
        <v>1994</v>
      </c>
      <c r="D959" s="2">
        <f t="array" ref="D959">INDEX([1]Sheet1!$M$2:$M$1823,MATCH($C959,IF([1]Sheet1!$A$2:$A$1823=$A959,[1]Sheet1!$C$2:$C$1823),0))</f>
        <v>5886352896</v>
      </c>
      <c r="E959" s="2">
        <f t="array" ref="E959">INDEX([1]Sheet1!$N$2:$N$1823,MATCH($C959,IF([1]Sheet1!$A$2:$A$1823=$A959,[1]Sheet1!$C$2:$C$1823),0))</f>
        <v>227682000</v>
      </c>
      <c r="F959" s="2">
        <f t="array" ref="F959">INDEX([1]Sheet1!$O$2:$O$1823,MATCH($C959,IF([1]Sheet1!$A$2:$A$1823=$A959,[1]Sheet1!$C$2:$C$1823),0))</f>
        <v>155846000</v>
      </c>
      <c r="G959" s="10">
        <f t="shared" si="16"/>
        <v>6269880896</v>
      </c>
    </row>
    <row r="960" spans="1:7" x14ac:dyDescent="0.25">
      <c r="A960" t="s">
        <v>48</v>
      </c>
      <c r="B960" t="s">
        <v>49</v>
      </c>
      <c r="C960">
        <v>1994</v>
      </c>
      <c r="D960" s="2">
        <f t="array" ref="D960">INDEX([1]Sheet1!$M$2:$M$1823,MATCH($C960,IF([1]Sheet1!$A$2:$A$1823=$A960,[1]Sheet1!$C$2:$C$1823),0))</f>
        <v>10664469504</v>
      </c>
      <c r="E960" s="2">
        <f t="array" ref="E960">INDEX([1]Sheet1!$N$2:$N$1823,MATCH($C960,IF([1]Sheet1!$A$2:$A$1823=$A960,[1]Sheet1!$C$2:$C$1823),0))</f>
        <v>80201000</v>
      </c>
      <c r="F960" s="2">
        <f t="array" ref="F960">INDEX([1]Sheet1!$O$2:$O$1823,MATCH($C960,IF([1]Sheet1!$A$2:$A$1823=$A960,[1]Sheet1!$C$2:$C$1823),0))</f>
        <v>153027008</v>
      </c>
      <c r="G960" s="10">
        <f t="shared" si="16"/>
        <v>10897697512</v>
      </c>
    </row>
    <row r="961" spans="1:7" x14ac:dyDescent="0.25">
      <c r="A961" t="s">
        <v>50</v>
      </c>
      <c r="B961" t="s">
        <v>51</v>
      </c>
      <c r="C961">
        <v>1994</v>
      </c>
      <c r="D961" s="2">
        <f t="array" ref="D961">INDEX([1]Sheet1!$M$2:$M$1823,MATCH($C961,IF([1]Sheet1!$A$2:$A$1823=$A961,[1]Sheet1!$C$2:$C$1823),0))</f>
        <v>5563986944</v>
      </c>
      <c r="E961" s="2">
        <f t="array" ref="E961">INDEX([1]Sheet1!$N$2:$N$1823,MATCH($C961,IF([1]Sheet1!$A$2:$A$1823=$A961,[1]Sheet1!$C$2:$C$1823),0))</f>
        <v>158164992</v>
      </c>
      <c r="F961" s="2">
        <f t="array" ref="F961">INDEX([1]Sheet1!$O$2:$O$1823,MATCH($C961,IF([1]Sheet1!$A$2:$A$1823=$A961,[1]Sheet1!$C$2:$C$1823),0))</f>
        <v>105106000</v>
      </c>
      <c r="G961" s="10">
        <f t="shared" si="16"/>
        <v>5827257936</v>
      </c>
    </row>
    <row r="962" spans="1:7" x14ac:dyDescent="0.25">
      <c r="A962" t="s">
        <v>52</v>
      </c>
      <c r="B962" t="s">
        <v>53</v>
      </c>
      <c r="C962">
        <v>1994</v>
      </c>
      <c r="D962" s="2">
        <f t="array" ref="D962">INDEX([1]Sheet1!$M$2:$M$1823,MATCH($C962,IF([1]Sheet1!$A$2:$A$1823=$A962,[1]Sheet1!$C$2:$C$1823),0))</f>
        <v>1988647936</v>
      </c>
      <c r="E962" s="2">
        <f t="array" ref="E962">INDEX([1]Sheet1!$N$2:$N$1823,MATCH($C962,IF([1]Sheet1!$A$2:$A$1823=$A962,[1]Sheet1!$C$2:$C$1823),0))</f>
        <v>116772000</v>
      </c>
      <c r="F962" s="2">
        <f t="array" ref="F962">INDEX([1]Sheet1!$O$2:$O$1823,MATCH($C962,IF([1]Sheet1!$A$2:$A$1823=$A962,[1]Sheet1!$C$2:$C$1823),0))</f>
        <v>18665000</v>
      </c>
      <c r="G962" s="10">
        <f t="shared" si="16"/>
        <v>2124084936</v>
      </c>
    </row>
    <row r="963" spans="1:7" x14ac:dyDescent="0.25">
      <c r="A963" t="s">
        <v>54</v>
      </c>
      <c r="B963" t="s">
        <v>55</v>
      </c>
      <c r="C963">
        <v>1994</v>
      </c>
      <c r="D963" s="2">
        <f t="array" ref="D963">INDEX([1]Sheet1!$M$2:$M$1823,MATCH($C963,IF([1]Sheet1!$A$2:$A$1823=$A963,[1]Sheet1!$C$2:$C$1823),0))</f>
        <v>4576589824</v>
      </c>
      <c r="E963" s="2">
        <f t="array" ref="E963">INDEX([1]Sheet1!$N$2:$N$1823,MATCH($C963,IF([1]Sheet1!$A$2:$A$1823=$A963,[1]Sheet1!$C$2:$C$1823),0))</f>
        <v>133824000</v>
      </c>
      <c r="F963" s="2">
        <f t="array" ref="F963">INDEX([1]Sheet1!$O$2:$O$1823,MATCH($C963,IF([1]Sheet1!$A$2:$A$1823=$A963,[1]Sheet1!$C$2:$C$1823),0))</f>
        <v>81663000</v>
      </c>
      <c r="G963" s="10">
        <f t="shared" si="16"/>
        <v>4792076824</v>
      </c>
    </row>
    <row r="964" spans="1:7" x14ac:dyDescent="0.25">
      <c r="A964" t="s">
        <v>56</v>
      </c>
      <c r="B964" t="s">
        <v>57</v>
      </c>
      <c r="C964">
        <v>1994</v>
      </c>
      <c r="D964" s="2">
        <f t="array" ref="D964">INDEX([1]Sheet1!$M$2:$M$1823,MATCH($C964,IF([1]Sheet1!$A$2:$A$1823=$A964,[1]Sheet1!$C$2:$C$1823),0))</f>
        <v>921593024</v>
      </c>
      <c r="E964" s="2">
        <f t="array" ref="E964">INDEX([1]Sheet1!$N$2:$N$1823,MATCH($C964,IF([1]Sheet1!$A$2:$A$1823=$A964,[1]Sheet1!$C$2:$C$1823),0))</f>
        <v>63605000</v>
      </c>
      <c r="F964" s="2">
        <f t="array" ref="F964">INDEX([1]Sheet1!$O$2:$O$1823,MATCH($C964,IF([1]Sheet1!$A$2:$A$1823=$A964,[1]Sheet1!$C$2:$C$1823),0))</f>
        <v>15304000</v>
      </c>
      <c r="G964" s="10">
        <f t="shared" si="16"/>
        <v>1000502024</v>
      </c>
    </row>
    <row r="965" spans="1:7" x14ac:dyDescent="0.25">
      <c r="A965" t="s">
        <v>58</v>
      </c>
      <c r="B965" t="s">
        <v>59</v>
      </c>
      <c r="C965">
        <v>1994</v>
      </c>
      <c r="D965" s="2">
        <f t="array" ref="D965">INDEX([1]Sheet1!$M$2:$M$1823,MATCH($C965,IF([1]Sheet1!$A$2:$A$1823=$A965,[1]Sheet1!$C$2:$C$1823),0))</f>
        <v>1824209024</v>
      </c>
      <c r="E965" s="2">
        <f t="array" ref="E965">INDEX([1]Sheet1!$N$2:$N$1823,MATCH($C965,IF([1]Sheet1!$A$2:$A$1823=$A965,[1]Sheet1!$C$2:$C$1823),0))</f>
        <v>46527000</v>
      </c>
      <c r="F965" s="2">
        <f t="array" ref="F965">INDEX([1]Sheet1!$O$2:$O$1823,MATCH($C965,IF([1]Sheet1!$A$2:$A$1823=$A965,[1]Sheet1!$C$2:$C$1823),0))</f>
        <v>25550000</v>
      </c>
      <c r="G965" s="10">
        <f t="shared" si="16"/>
        <v>1896286024</v>
      </c>
    </row>
    <row r="966" spans="1:7" x14ac:dyDescent="0.25">
      <c r="A966" t="s">
        <v>60</v>
      </c>
      <c r="B966" t="s">
        <v>61</v>
      </c>
      <c r="C966">
        <v>1994</v>
      </c>
      <c r="D966" s="2">
        <f t="array" ref="D966">INDEX([1]Sheet1!$M$2:$M$1823,MATCH($C966,IF([1]Sheet1!$A$2:$A$1823=$A966,[1]Sheet1!$C$2:$C$1823),0))</f>
        <v>1404813056</v>
      </c>
      <c r="E966" s="2">
        <f t="array" ref="E966">INDEX([1]Sheet1!$N$2:$N$1823,MATCH($C966,IF([1]Sheet1!$A$2:$A$1823=$A966,[1]Sheet1!$C$2:$C$1823),0))</f>
        <v>29597000</v>
      </c>
      <c r="F966" s="2">
        <f t="array" ref="F966">INDEX([1]Sheet1!$O$2:$O$1823,MATCH($C966,IF([1]Sheet1!$A$2:$A$1823=$A966,[1]Sheet1!$C$2:$C$1823),0))</f>
        <v>70379000</v>
      </c>
      <c r="G966" s="10">
        <f t="shared" si="16"/>
        <v>1504789056</v>
      </c>
    </row>
    <row r="967" spans="1:7" x14ac:dyDescent="0.25">
      <c r="A967" t="s">
        <v>62</v>
      </c>
      <c r="B967" t="s">
        <v>63</v>
      </c>
      <c r="C967">
        <v>1994</v>
      </c>
      <c r="D967" s="2">
        <f t="array" ref="D967">INDEX([1]Sheet1!$M$2:$M$1823,MATCH($C967,IF([1]Sheet1!$A$2:$A$1823=$A967,[1]Sheet1!$C$2:$C$1823),0))</f>
        <v>1053920000</v>
      </c>
      <c r="E967" s="2">
        <f t="array" ref="E967">INDEX([1]Sheet1!$N$2:$N$1823,MATCH($C967,IF([1]Sheet1!$A$2:$A$1823=$A967,[1]Sheet1!$C$2:$C$1823),0))</f>
        <v>16612000</v>
      </c>
      <c r="F967" s="2">
        <f t="array" ref="F967">INDEX([1]Sheet1!$O$2:$O$1823,MATCH($C967,IF([1]Sheet1!$A$2:$A$1823=$A967,[1]Sheet1!$C$2:$C$1823),0))</f>
        <v>23178000</v>
      </c>
      <c r="G967" s="10">
        <f t="shared" si="16"/>
        <v>1093710000</v>
      </c>
    </row>
    <row r="968" spans="1:7" x14ac:dyDescent="0.25">
      <c r="A968" t="s">
        <v>64</v>
      </c>
      <c r="B968" t="s">
        <v>65</v>
      </c>
      <c r="C968">
        <v>1994</v>
      </c>
      <c r="D968" s="2">
        <f t="array" ref="D968">INDEX([1]Sheet1!$M$2:$M$1823,MATCH($C968,IF([1]Sheet1!$A$2:$A$1823=$A968,[1]Sheet1!$C$2:$C$1823),0))</f>
        <v>10969601024</v>
      </c>
      <c r="E968" s="2">
        <f t="array" ref="E968">INDEX([1]Sheet1!$N$2:$N$1823,MATCH($C968,IF([1]Sheet1!$A$2:$A$1823=$A968,[1]Sheet1!$C$2:$C$1823),0))</f>
        <v>118267000</v>
      </c>
      <c r="F968" s="2">
        <f t="array" ref="F968">INDEX([1]Sheet1!$O$2:$O$1823,MATCH($C968,IF([1]Sheet1!$A$2:$A$1823=$A968,[1]Sheet1!$C$2:$C$1823),0))</f>
        <v>205468992</v>
      </c>
      <c r="G968" s="10">
        <f t="shared" si="16"/>
        <v>11293337016</v>
      </c>
    </row>
    <row r="969" spans="1:7" x14ac:dyDescent="0.25">
      <c r="A969" t="s">
        <v>66</v>
      </c>
      <c r="B969" t="s">
        <v>67</v>
      </c>
      <c r="C969">
        <v>1994</v>
      </c>
      <c r="D969" s="2">
        <f t="array" ref="D969">INDEX([1]Sheet1!$M$2:$M$1823,MATCH($C969,IF([1]Sheet1!$A$2:$A$1823=$A969,[1]Sheet1!$C$2:$C$1823),0))</f>
        <v>1441763968</v>
      </c>
      <c r="E969" s="2">
        <f t="array" ref="E969">INDEX([1]Sheet1!$N$2:$N$1823,MATCH($C969,IF([1]Sheet1!$A$2:$A$1823=$A969,[1]Sheet1!$C$2:$C$1823),0))</f>
        <v>64822000</v>
      </c>
      <c r="F969" s="2">
        <f t="array" ref="F969">INDEX([1]Sheet1!$O$2:$O$1823,MATCH($C969,IF([1]Sheet1!$A$2:$A$1823=$A969,[1]Sheet1!$C$2:$C$1823),0))</f>
        <v>27110000</v>
      </c>
      <c r="G969" s="10">
        <f t="shared" si="16"/>
        <v>1533695968</v>
      </c>
    </row>
    <row r="970" spans="1:7" x14ac:dyDescent="0.25">
      <c r="A970" t="s">
        <v>68</v>
      </c>
      <c r="B970" t="s">
        <v>69</v>
      </c>
      <c r="C970">
        <v>1994</v>
      </c>
      <c r="D970" s="2">
        <f t="array" ref="D970">INDEX([1]Sheet1!$M$2:$M$1823,MATCH($C970,IF([1]Sheet1!$A$2:$A$1823=$A970,[1]Sheet1!$C$2:$C$1823),0))</f>
        <v>26002804736</v>
      </c>
      <c r="E970" s="2">
        <f t="array" ref="E970">INDEX([1]Sheet1!$N$2:$N$1823,MATCH($C970,IF([1]Sheet1!$A$2:$A$1823=$A970,[1]Sheet1!$C$2:$C$1823),0))</f>
        <v>417009984</v>
      </c>
      <c r="F970" s="2">
        <f t="array" ref="F970">INDEX([1]Sheet1!$O$2:$O$1823,MATCH($C970,IF([1]Sheet1!$A$2:$A$1823=$A970,[1]Sheet1!$C$2:$C$1823),0))</f>
        <v>451798016</v>
      </c>
      <c r="G970" s="10">
        <f t="shared" si="16"/>
        <v>26871612736</v>
      </c>
    </row>
    <row r="971" spans="1:7" x14ac:dyDescent="0.25">
      <c r="A971" t="s">
        <v>70</v>
      </c>
      <c r="B971" t="s">
        <v>71</v>
      </c>
      <c r="C971">
        <v>1994</v>
      </c>
      <c r="D971" s="2">
        <f t="array" ref="D971">INDEX([1]Sheet1!$M$2:$M$1823,MATCH($C971,IF([1]Sheet1!$A$2:$A$1823=$A971,[1]Sheet1!$C$2:$C$1823),0))</f>
        <v>6001637888</v>
      </c>
      <c r="E971" s="2">
        <f t="array" ref="E971">INDEX([1]Sheet1!$N$2:$N$1823,MATCH($C971,IF([1]Sheet1!$A$2:$A$1823=$A971,[1]Sheet1!$C$2:$C$1823),0))</f>
        <v>232628992</v>
      </c>
      <c r="F971" s="2">
        <f t="array" ref="F971">INDEX([1]Sheet1!$O$2:$O$1823,MATCH($C971,IF([1]Sheet1!$A$2:$A$1823=$A971,[1]Sheet1!$C$2:$C$1823),0))</f>
        <v>117953000</v>
      </c>
      <c r="G971" s="10">
        <f t="shared" si="16"/>
        <v>6352219880</v>
      </c>
    </row>
    <row r="972" spans="1:7" x14ac:dyDescent="0.25">
      <c r="A972" t="s">
        <v>72</v>
      </c>
      <c r="B972" t="s">
        <v>73</v>
      </c>
      <c r="C972">
        <v>1994</v>
      </c>
      <c r="D972" s="2">
        <f t="array" ref="D972">INDEX([1]Sheet1!$M$2:$M$1823,MATCH($C972,IF([1]Sheet1!$A$2:$A$1823=$A972,[1]Sheet1!$C$2:$C$1823),0))</f>
        <v>582515968</v>
      </c>
      <c r="E972" s="2">
        <f t="array" ref="E972">INDEX([1]Sheet1!$N$2:$N$1823,MATCH($C972,IF([1]Sheet1!$A$2:$A$1823=$A972,[1]Sheet1!$C$2:$C$1823),0))</f>
        <v>41248000</v>
      </c>
      <c r="F972" s="2">
        <f t="array" ref="F972">INDEX([1]Sheet1!$O$2:$O$1823,MATCH($C972,IF([1]Sheet1!$A$2:$A$1823=$A972,[1]Sheet1!$C$2:$C$1823),0))</f>
        <v>7461000</v>
      </c>
      <c r="G972" s="10">
        <f t="shared" si="16"/>
        <v>631224968</v>
      </c>
    </row>
    <row r="973" spans="1:7" x14ac:dyDescent="0.25">
      <c r="A973" t="s">
        <v>74</v>
      </c>
      <c r="B973" t="s">
        <v>75</v>
      </c>
      <c r="C973">
        <v>1994</v>
      </c>
      <c r="D973" s="2">
        <f t="array" ref="D973">INDEX([1]Sheet1!$M$2:$M$1823,MATCH($C973,IF([1]Sheet1!$A$2:$A$1823=$A973,[1]Sheet1!$C$2:$C$1823),0))</f>
        <v>10567152640</v>
      </c>
      <c r="E973" s="2">
        <f t="array" ref="E973">INDEX([1]Sheet1!$N$2:$N$1823,MATCH($C973,IF([1]Sheet1!$A$2:$A$1823=$A973,[1]Sheet1!$C$2:$C$1823),0))</f>
        <v>221400000</v>
      </c>
      <c r="F973" s="2">
        <f t="array" ref="F973">INDEX([1]Sheet1!$O$2:$O$1823,MATCH($C973,IF([1]Sheet1!$A$2:$A$1823=$A973,[1]Sheet1!$C$2:$C$1823),0))</f>
        <v>301164000</v>
      </c>
      <c r="G973" s="10">
        <f t="shared" si="16"/>
        <v>11089716640</v>
      </c>
    </row>
    <row r="974" spans="1:7" x14ac:dyDescent="0.25">
      <c r="A974" t="s">
        <v>76</v>
      </c>
      <c r="B974" t="s">
        <v>77</v>
      </c>
      <c r="C974">
        <v>1994</v>
      </c>
      <c r="D974" s="2">
        <f t="array" ref="D974">INDEX([1]Sheet1!$M$2:$M$1823,MATCH($C974,IF([1]Sheet1!$A$2:$A$1823=$A974,[1]Sheet1!$C$2:$C$1823),0))</f>
        <v>3042138112</v>
      </c>
      <c r="E974" s="2">
        <f t="array" ref="E974">INDEX([1]Sheet1!$N$2:$N$1823,MATCH($C974,IF([1]Sheet1!$A$2:$A$1823=$A974,[1]Sheet1!$C$2:$C$1823),0))</f>
        <v>90277000</v>
      </c>
      <c r="F974" s="2">
        <f t="array" ref="F974">INDEX([1]Sheet1!$O$2:$O$1823,MATCH($C974,IF([1]Sheet1!$A$2:$A$1823=$A974,[1]Sheet1!$C$2:$C$1823),0))</f>
        <v>38633000</v>
      </c>
      <c r="G974" s="10">
        <f t="shared" si="16"/>
        <v>3171048112</v>
      </c>
    </row>
    <row r="975" spans="1:7" x14ac:dyDescent="0.25">
      <c r="A975" t="s">
        <v>78</v>
      </c>
      <c r="B975" t="s">
        <v>79</v>
      </c>
      <c r="C975">
        <v>1994</v>
      </c>
      <c r="D975" s="2">
        <f t="array" ref="D975">INDEX([1]Sheet1!$M$2:$M$1823,MATCH($C975,IF([1]Sheet1!$A$2:$A$1823=$A975,[1]Sheet1!$C$2:$C$1823),0))</f>
        <v>3317513984</v>
      </c>
      <c r="E975" s="2">
        <f t="array" ref="E975">INDEX([1]Sheet1!$N$2:$N$1823,MATCH($C975,IF([1]Sheet1!$A$2:$A$1823=$A975,[1]Sheet1!$C$2:$C$1823),0))</f>
        <v>116936000</v>
      </c>
      <c r="F975" s="2">
        <f t="array" ref="F975">INDEX([1]Sheet1!$O$2:$O$1823,MATCH($C975,IF([1]Sheet1!$A$2:$A$1823=$A975,[1]Sheet1!$C$2:$C$1823),0))</f>
        <v>73462000</v>
      </c>
      <c r="G975" s="10">
        <f t="shared" si="16"/>
        <v>3507911984</v>
      </c>
    </row>
    <row r="976" spans="1:7" x14ac:dyDescent="0.25">
      <c r="A976" t="s">
        <v>80</v>
      </c>
      <c r="B976" t="s">
        <v>81</v>
      </c>
      <c r="C976">
        <v>1994</v>
      </c>
      <c r="D976" s="2">
        <f t="array" ref="D976">INDEX([1]Sheet1!$M$2:$M$1823,MATCH($C976,IF([1]Sheet1!$A$2:$A$1823=$A976,[1]Sheet1!$C$2:$C$1823),0))</f>
        <v>11812473856</v>
      </c>
      <c r="E976" s="2">
        <f t="array" ref="E976">INDEX([1]Sheet1!$N$2:$N$1823,MATCH($C976,IF([1]Sheet1!$A$2:$A$1823=$A976,[1]Sheet1!$C$2:$C$1823),0))</f>
        <v>753315968</v>
      </c>
      <c r="F976" s="2">
        <f t="array" ref="F976">INDEX([1]Sheet1!$O$2:$O$1823,MATCH($C976,IF([1]Sheet1!$A$2:$A$1823=$A976,[1]Sheet1!$C$2:$C$1823),0))</f>
        <v>121104000</v>
      </c>
      <c r="G976" s="10">
        <f t="shared" si="16"/>
        <v>12686893824</v>
      </c>
    </row>
    <row r="977" spans="1:7" x14ac:dyDescent="0.25">
      <c r="A977" t="s">
        <v>82</v>
      </c>
      <c r="B977" t="s">
        <v>83</v>
      </c>
      <c r="C977">
        <v>1994</v>
      </c>
      <c r="D977" s="2">
        <f t="array" ref="D977">INDEX([1]Sheet1!$M$2:$M$1823,MATCH($C977,IF([1]Sheet1!$A$2:$A$1823=$A977,[1]Sheet1!$C$2:$C$1823),0))</f>
        <v>1041702016</v>
      </c>
      <c r="E977" s="2">
        <f t="array" ref="E977">INDEX([1]Sheet1!$N$2:$N$1823,MATCH($C977,IF([1]Sheet1!$A$2:$A$1823=$A977,[1]Sheet1!$C$2:$C$1823),0))</f>
        <v>69596000</v>
      </c>
      <c r="F977" s="2">
        <f t="array" ref="F977">INDEX([1]Sheet1!$O$2:$O$1823,MATCH($C977,IF([1]Sheet1!$A$2:$A$1823=$A977,[1]Sheet1!$C$2:$C$1823),0))</f>
        <v>19714000</v>
      </c>
      <c r="G977" s="10">
        <f t="shared" si="16"/>
        <v>1131012016</v>
      </c>
    </row>
    <row r="978" spans="1:7" x14ac:dyDescent="0.25">
      <c r="A978" t="s">
        <v>84</v>
      </c>
      <c r="B978" t="s">
        <v>85</v>
      </c>
      <c r="C978">
        <v>1994</v>
      </c>
      <c r="D978" s="2">
        <f t="array" ref="D978">INDEX([1]Sheet1!$M$2:$M$1823,MATCH($C978,IF([1]Sheet1!$A$2:$A$1823=$A978,[1]Sheet1!$C$2:$C$1823),0))</f>
        <v>3261545984</v>
      </c>
      <c r="E978" s="2">
        <f t="array" ref="E978">INDEX([1]Sheet1!$N$2:$N$1823,MATCH($C978,IF([1]Sheet1!$A$2:$A$1823=$A978,[1]Sheet1!$C$2:$C$1823),0))</f>
        <v>146368000</v>
      </c>
      <c r="F978" s="2">
        <f t="array" ref="F978">INDEX([1]Sheet1!$O$2:$O$1823,MATCH($C978,IF([1]Sheet1!$A$2:$A$1823=$A978,[1]Sheet1!$C$2:$C$1823),0))</f>
        <v>50287000</v>
      </c>
      <c r="G978" s="10">
        <f t="shared" si="16"/>
        <v>3458200984</v>
      </c>
    </row>
    <row r="979" spans="1:7" x14ac:dyDescent="0.25">
      <c r="A979" t="s">
        <v>86</v>
      </c>
      <c r="B979" t="s">
        <v>87</v>
      </c>
      <c r="C979">
        <v>1994</v>
      </c>
      <c r="D979" s="2">
        <f t="array" ref="D979">INDEX([1]Sheet1!$M$2:$M$1823,MATCH($C979,IF([1]Sheet1!$A$2:$A$1823=$A979,[1]Sheet1!$C$2:$C$1823),0))</f>
        <v>654489024</v>
      </c>
      <c r="E979" s="2">
        <f t="array" ref="E979">INDEX([1]Sheet1!$N$2:$N$1823,MATCH($C979,IF([1]Sheet1!$A$2:$A$1823=$A979,[1]Sheet1!$C$2:$C$1823),0))</f>
        <v>43548000</v>
      </c>
      <c r="F979" s="2">
        <f t="array" ref="F979">INDEX([1]Sheet1!$O$2:$O$1823,MATCH($C979,IF([1]Sheet1!$A$2:$A$1823=$A979,[1]Sheet1!$C$2:$C$1823),0))</f>
        <v>12178000</v>
      </c>
      <c r="G979" s="10">
        <f t="shared" si="16"/>
        <v>710215024</v>
      </c>
    </row>
    <row r="980" spans="1:7" x14ac:dyDescent="0.25">
      <c r="A980" t="s">
        <v>88</v>
      </c>
      <c r="B980" t="s">
        <v>89</v>
      </c>
      <c r="C980">
        <v>1994</v>
      </c>
      <c r="D980" s="2">
        <f t="array" ref="D980">INDEX([1]Sheet1!$M$2:$M$1823,MATCH($C980,IF([1]Sheet1!$A$2:$A$1823=$A980,[1]Sheet1!$C$2:$C$1823),0))</f>
        <v>3812965888</v>
      </c>
      <c r="E980" s="2">
        <f t="array" ref="E980">INDEX([1]Sheet1!$N$2:$N$1823,MATCH($C980,IF([1]Sheet1!$A$2:$A$1823=$A980,[1]Sheet1!$C$2:$C$1823),0))</f>
        <v>151054000</v>
      </c>
      <c r="F980" s="2">
        <f t="array" ref="F980">INDEX([1]Sheet1!$O$2:$O$1823,MATCH($C980,IF([1]Sheet1!$A$2:$A$1823=$A980,[1]Sheet1!$C$2:$C$1823),0))</f>
        <v>45630000</v>
      </c>
      <c r="G980" s="10">
        <f t="shared" si="16"/>
        <v>4009649888</v>
      </c>
    </row>
    <row r="981" spans="1:7" x14ac:dyDescent="0.25">
      <c r="A981" t="s">
        <v>90</v>
      </c>
      <c r="B981" t="s">
        <v>91</v>
      </c>
      <c r="C981">
        <v>1994</v>
      </c>
      <c r="D981" s="2">
        <f t="array" ref="D981">INDEX([1]Sheet1!$M$2:$M$1823,MATCH($C981,IF([1]Sheet1!$A$2:$A$1823=$A981,[1]Sheet1!$C$2:$C$1823),0))</f>
        <v>18280310784</v>
      </c>
      <c r="E981" s="2">
        <f t="array" ref="E981">INDEX([1]Sheet1!$N$2:$N$1823,MATCH($C981,IF([1]Sheet1!$A$2:$A$1823=$A981,[1]Sheet1!$C$2:$C$1823),0))</f>
        <v>339463008</v>
      </c>
      <c r="F981" s="2">
        <f t="array" ref="F981">INDEX([1]Sheet1!$O$2:$O$1823,MATCH($C981,IF([1]Sheet1!$A$2:$A$1823=$A981,[1]Sheet1!$C$2:$C$1823),0))</f>
        <v>218291008</v>
      </c>
      <c r="G981" s="10">
        <f t="shared" si="16"/>
        <v>18838064800</v>
      </c>
    </row>
    <row r="982" spans="1:7" x14ac:dyDescent="0.25">
      <c r="A982" t="s">
        <v>2</v>
      </c>
      <c r="B982" t="s">
        <v>3</v>
      </c>
      <c r="C982">
        <v>1994</v>
      </c>
      <c r="D982" s="2">
        <f t="array" ref="D982">INDEX([1]Sheet1!$M$2:$M$1823,MATCH($C982,IF([1]Sheet1!$A$2:$A$1823=$A982,[1]Sheet1!$C$2:$C$1823),0))</f>
        <v>259799236608</v>
      </c>
      <c r="E982" s="2">
        <f t="array" ref="E982">INDEX([1]Sheet1!$N$2:$N$1823,MATCH($C982,IF([1]Sheet1!$A$2:$A$1823=$A982,[1]Sheet1!$C$2:$C$1823),0))</f>
        <v>8627460096</v>
      </c>
      <c r="F982" s="2">
        <f t="array" ref="F982">INDEX([1]Sheet1!$O$2:$O$1823,MATCH($C982,IF([1]Sheet1!$A$2:$A$1823=$A982,[1]Sheet1!$C$2:$C$1823),0))</f>
        <v>5310921216</v>
      </c>
      <c r="G982" s="10">
        <f t="shared" si="16"/>
        <v>273737617920</v>
      </c>
    </row>
    <row r="983" spans="1:7" x14ac:dyDescent="0.25">
      <c r="A983" t="s">
        <v>92</v>
      </c>
      <c r="B983" t="s">
        <v>93</v>
      </c>
      <c r="C983">
        <v>1994</v>
      </c>
      <c r="D983" s="2">
        <f t="array" ref="D983">INDEX([1]Sheet1!$M$2:$M$1823,MATCH($C983,IF([1]Sheet1!$A$2:$A$1823=$A983,[1]Sheet1!$C$2:$C$1823),0))</f>
        <v>1971544064</v>
      </c>
      <c r="E983" s="2">
        <f t="array" ref="E983">INDEX([1]Sheet1!$N$2:$N$1823,MATCH($C983,IF([1]Sheet1!$A$2:$A$1823=$A983,[1]Sheet1!$C$2:$C$1823),0))</f>
        <v>81651000</v>
      </c>
      <c r="F983" s="2">
        <f t="array" ref="F983">INDEX([1]Sheet1!$O$2:$O$1823,MATCH($C983,IF([1]Sheet1!$A$2:$A$1823=$A983,[1]Sheet1!$C$2:$C$1823),0))</f>
        <v>37306000</v>
      </c>
      <c r="G983" s="10">
        <f t="shared" si="16"/>
        <v>2090501064</v>
      </c>
    </row>
    <row r="984" spans="1:7" x14ac:dyDescent="0.25">
      <c r="A984" t="s">
        <v>94</v>
      </c>
      <c r="B984" t="s">
        <v>95</v>
      </c>
      <c r="C984">
        <v>1994</v>
      </c>
      <c r="D984" s="2">
        <f t="array" ref="D984">INDEX([1]Sheet1!$M$2:$M$1823,MATCH($C984,IF([1]Sheet1!$A$2:$A$1823=$A984,[1]Sheet1!$C$2:$C$1823),0))</f>
        <v>633160000</v>
      </c>
      <c r="E984" s="2">
        <f t="array" ref="E984">INDEX([1]Sheet1!$N$2:$N$1823,MATCH($C984,IF([1]Sheet1!$A$2:$A$1823=$A984,[1]Sheet1!$C$2:$C$1823),0))</f>
        <v>25393000</v>
      </c>
      <c r="F984" s="2">
        <f t="array" ref="F984">INDEX([1]Sheet1!$O$2:$O$1823,MATCH($C984,IF([1]Sheet1!$A$2:$A$1823=$A984,[1]Sheet1!$C$2:$C$1823),0))</f>
        <v>9322000</v>
      </c>
      <c r="G984" s="10">
        <f t="shared" si="16"/>
        <v>667875000</v>
      </c>
    </row>
    <row r="985" spans="1:7" x14ac:dyDescent="0.25">
      <c r="A985" t="s">
        <v>96</v>
      </c>
      <c r="B985" t="s">
        <v>97</v>
      </c>
      <c r="C985">
        <v>1994</v>
      </c>
      <c r="D985" s="2">
        <f t="array" ref="D985">INDEX([1]Sheet1!$M$2:$M$1823,MATCH($C985,IF([1]Sheet1!$A$2:$A$1823=$A985,[1]Sheet1!$C$2:$C$1823),0))</f>
        <v>6448125952</v>
      </c>
      <c r="E985" s="2">
        <f t="array" ref="E985">INDEX([1]Sheet1!$N$2:$N$1823,MATCH($C985,IF([1]Sheet1!$A$2:$A$1823=$A985,[1]Sheet1!$C$2:$C$1823),0))</f>
        <v>261774000</v>
      </c>
      <c r="F985" s="2">
        <f t="array" ref="F985">INDEX([1]Sheet1!$O$2:$O$1823,MATCH($C985,IF([1]Sheet1!$A$2:$A$1823=$A985,[1]Sheet1!$C$2:$C$1823),0))</f>
        <v>156199008</v>
      </c>
      <c r="G985" s="10">
        <f t="shared" si="16"/>
        <v>6866098960</v>
      </c>
    </row>
    <row r="986" spans="1:7" x14ac:dyDescent="0.25">
      <c r="A986" t="s">
        <v>98</v>
      </c>
      <c r="B986" t="s">
        <v>99</v>
      </c>
      <c r="C986">
        <v>1994</v>
      </c>
      <c r="D986" s="2">
        <f t="array" ref="D986">INDEX([1]Sheet1!$M$2:$M$1823,MATCH($C986,IF([1]Sheet1!$A$2:$A$1823=$A986,[1]Sheet1!$C$2:$C$1823),0))</f>
        <v>6716639232</v>
      </c>
      <c r="E986" s="2">
        <f t="array" ref="E986">INDEX([1]Sheet1!$N$2:$N$1823,MATCH($C986,IF([1]Sheet1!$A$2:$A$1823=$A986,[1]Sheet1!$C$2:$C$1823),0))</f>
        <v>276271008</v>
      </c>
      <c r="F986" s="2">
        <f t="array" ref="F986">INDEX([1]Sheet1!$O$2:$O$1823,MATCH($C986,IF([1]Sheet1!$A$2:$A$1823=$A986,[1]Sheet1!$C$2:$C$1823),0))</f>
        <v>219338000</v>
      </c>
      <c r="G986" s="10">
        <f t="shared" si="16"/>
        <v>7212248240</v>
      </c>
    </row>
    <row r="987" spans="1:7" x14ac:dyDescent="0.25">
      <c r="A987" t="s">
        <v>100</v>
      </c>
      <c r="B987" t="s">
        <v>101</v>
      </c>
      <c r="C987">
        <v>1994</v>
      </c>
      <c r="D987" s="2">
        <f t="array" ref="D987">INDEX([1]Sheet1!$M$2:$M$1823,MATCH($C987,IF([1]Sheet1!$A$2:$A$1823=$A987,[1]Sheet1!$C$2:$C$1823),0))</f>
        <v>1718590976</v>
      </c>
      <c r="E987" s="2">
        <f t="array" ref="E987">INDEX([1]Sheet1!$N$2:$N$1823,MATCH($C987,IF([1]Sheet1!$A$2:$A$1823=$A987,[1]Sheet1!$C$2:$C$1823),0))</f>
        <v>115305000</v>
      </c>
      <c r="F987" s="2">
        <f t="array" ref="F987">INDEX([1]Sheet1!$O$2:$O$1823,MATCH($C987,IF([1]Sheet1!$A$2:$A$1823=$A987,[1]Sheet1!$C$2:$C$1823),0))</f>
        <v>14117000</v>
      </c>
      <c r="G987" s="10">
        <f t="shared" si="16"/>
        <v>1848012976</v>
      </c>
    </row>
    <row r="988" spans="1:7" x14ac:dyDescent="0.25">
      <c r="A988" t="s">
        <v>102</v>
      </c>
      <c r="B988" t="s">
        <v>103</v>
      </c>
      <c r="C988">
        <v>1994</v>
      </c>
      <c r="D988" s="2">
        <f t="array" ref="D988">INDEX([1]Sheet1!$M$2:$M$1823,MATCH($C988,IF([1]Sheet1!$A$2:$A$1823=$A988,[1]Sheet1!$C$2:$C$1823),0))</f>
        <v>5850416128</v>
      </c>
      <c r="E988" s="2">
        <f t="array" ref="E988">INDEX([1]Sheet1!$N$2:$N$1823,MATCH($C988,IF([1]Sheet1!$A$2:$A$1823=$A988,[1]Sheet1!$C$2:$C$1823),0))</f>
        <v>144632992</v>
      </c>
      <c r="F988" s="2">
        <f t="array" ref="F988">INDEX([1]Sheet1!$O$2:$O$1823,MATCH($C988,IF([1]Sheet1!$A$2:$A$1823=$A988,[1]Sheet1!$C$2:$C$1823),0))</f>
        <v>163116992</v>
      </c>
      <c r="G988" s="10">
        <f t="shared" si="16"/>
        <v>6158166112</v>
      </c>
    </row>
    <row r="989" spans="1:7" x14ac:dyDescent="0.25">
      <c r="A989" t="s">
        <v>104</v>
      </c>
      <c r="B989" t="s">
        <v>105</v>
      </c>
      <c r="C989">
        <v>1994</v>
      </c>
      <c r="D989" s="2">
        <f t="array" ref="D989">INDEX([1]Sheet1!$M$2:$M$1823,MATCH($C989,IF([1]Sheet1!$A$2:$A$1823=$A989,[1]Sheet1!$C$2:$C$1823),0))</f>
        <v>633280000</v>
      </c>
      <c r="E989" s="2">
        <f t="array" ref="E989">INDEX([1]Sheet1!$N$2:$N$1823,MATCH($C989,IF([1]Sheet1!$A$2:$A$1823=$A989,[1]Sheet1!$C$2:$C$1823),0))</f>
        <v>21752000</v>
      </c>
      <c r="F989" s="2">
        <f t="array" ref="F989">INDEX([1]Sheet1!$O$2:$O$1823,MATCH($C989,IF([1]Sheet1!$A$2:$A$1823=$A989,[1]Sheet1!$C$2:$C$1823),0))</f>
        <v>10161000</v>
      </c>
      <c r="G989" s="10">
        <f t="shared" si="16"/>
        <v>665193000</v>
      </c>
    </row>
    <row r="990" spans="1:7" x14ac:dyDescent="0.25">
      <c r="A990" t="s">
        <v>4</v>
      </c>
      <c r="B990" t="s">
        <v>5</v>
      </c>
      <c r="C990">
        <v>1995</v>
      </c>
      <c r="D990" s="2">
        <f t="array" ref="D990">INDEX([1]Sheet1!$M$2:$M$1823,MATCH($C990,IF([1]Sheet1!$A$2:$A$1823=$A990,[1]Sheet1!$C$2:$C$1823),0))</f>
        <v>3196495104</v>
      </c>
      <c r="E990" s="2">
        <f t="array" ref="E990">INDEX([1]Sheet1!$N$2:$N$1823,MATCH($C990,IF([1]Sheet1!$A$2:$A$1823=$A990,[1]Sheet1!$C$2:$C$1823),0))</f>
        <v>262235008</v>
      </c>
      <c r="F990" s="2">
        <f t="array" ref="F990">INDEX([1]Sheet1!$O$2:$O$1823,MATCH($C990,IF([1]Sheet1!$A$2:$A$1823=$A990,[1]Sheet1!$C$2:$C$1823),0))</f>
        <v>43766000</v>
      </c>
      <c r="G990" s="10">
        <f t="shared" si="16"/>
        <v>3502496112</v>
      </c>
    </row>
    <row r="991" spans="1:7" x14ac:dyDescent="0.25">
      <c r="A991" t="s">
        <v>6</v>
      </c>
      <c r="B991" t="s">
        <v>7</v>
      </c>
      <c r="C991">
        <v>1995</v>
      </c>
      <c r="D991" s="2">
        <f t="array" ref="D991">INDEX([1]Sheet1!$M$2:$M$1823,MATCH($C991,IF([1]Sheet1!$A$2:$A$1823=$A991,[1]Sheet1!$C$2:$C$1823),0))</f>
        <v>1241081984</v>
      </c>
      <c r="E991" s="2">
        <f t="array" ref="E991">INDEX([1]Sheet1!$N$2:$N$1823,MATCH($C991,IF([1]Sheet1!$A$2:$A$1823=$A991,[1]Sheet1!$C$2:$C$1823),0))</f>
        <v>63065000</v>
      </c>
      <c r="F991" s="2">
        <f t="array" ref="F991">INDEX([1]Sheet1!$O$2:$O$1823,MATCH($C991,IF([1]Sheet1!$A$2:$A$1823=$A991,[1]Sheet1!$C$2:$C$1823),0))</f>
        <v>23172000</v>
      </c>
      <c r="G991" s="10">
        <f t="shared" si="16"/>
        <v>1327318984</v>
      </c>
    </row>
    <row r="992" spans="1:7" x14ac:dyDescent="0.25">
      <c r="A992" t="s">
        <v>8</v>
      </c>
      <c r="B992" t="s">
        <v>9</v>
      </c>
      <c r="C992">
        <v>1995</v>
      </c>
      <c r="D992" s="2">
        <f t="array" ref="D992">INDEX([1]Sheet1!$M$2:$M$1823,MATCH($C992,IF([1]Sheet1!$A$2:$A$1823=$A992,[1]Sheet1!$C$2:$C$1823),0))</f>
        <v>4238033920</v>
      </c>
      <c r="E992" s="2">
        <f t="array" ref="E992">INDEX([1]Sheet1!$N$2:$N$1823,MATCH($C992,IF([1]Sheet1!$A$2:$A$1823=$A992,[1]Sheet1!$C$2:$C$1823),0))</f>
        <v>101555000</v>
      </c>
      <c r="F992" s="2">
        <f t="array" ref="F992">INDEX([1]Sheet1!$O$2:$O$1823,MATCH($C992,IF([1]Sheet1!$A$2:$A$1823=$A992,[1]Sheet1!$C$2:$C$1823),0))</f>
        <v>82746000</v>
      </c>
      <c r="G992" s="10">
        <f t="shared" si="16"/>
        <v>4422334920</v>
      </c>
    </row>
    <row r="993" spans="1:7" x14ac:dyDescent="0.25">
      <c r="A993" t="s">
        <v>10</v>
      </c>
      <c r="B993" t="s">
        <v>11</v>
      </c>
      <c r="C993">
        <v>1995</v>
      </c>
      <c r="D993" s="2">
        <f t="array" ref="D993">INDEX([1]Sheet1!$M$2:$M$1823,MATCH($C993,IF([1]Sheet1!$A$2:$A$1823=$A993,[1]Sheet1!$C$2:$C$1823),0))</f>
        <v>1992472064</v>
      </c>
      <c r="E993" s="2">
        <f t="array" ref="E993">INDEX([1]Sheet1!$N$2:$N$1823,MATCH($C993,IF([1]Sheet1!$A$2:$A$1823=$A993,[1]Sheet1!$C$2:$C$1823),0))</f>
        <v>241643008</v>
      </c>
      <c r="F993" s="2">
        <f t="array" ref="F993">INDEX([1]Sheet1!$O$2:$O$1823,MATCH($C993,IF([1]Sheet1!$A$2:$A$1823=$A993,[1]Sheet1!$C$2:$C$1823),0))</f>
        <v>17582000</v>
      </c>
      <c r="G993" s="10">
        <f t="shared" si="16"/>
        <v>2251697072</v>
      </c>
    </row>
    <row r="994" spans="1:7" x14ac:dyDescent="0.25">
      <c r="A994" t="s">
        <v>12</v>
      </c>
      <c r="B994" t="s">
        <v>13</v>
      </c>
      <c r="C994">
        <v>1995</v>
      </c>
      <c r="D994" s="2">
        <f t="array" ref="D994">INDEX([1]Sheet1!$M$2:$M$1823,MATCH($C994,IF([1]Sheet1!$A$2:$A$1823=$A994,[1]Sheet1!$C$2:$C$1823),0))</f>
        <v>29595086848</v>
      </c>
      <c r="E994" s="2">
        <f t="array" ref="E994">INDEX([1]Sheet1!$N$2:$N$1823,MATCH($C994,IF([1]Sheet1!$A$2:$A$1823=$A994,[1]Sheet1!$C$2:$C$1823),0))</f>
        <v>788811008</v>
      </c>
      <c r="F994" s="2">
        <f t="array" ref="F994">INDEX([1]Sheet1!$O$2:$O$1823,MATCH($C994,IF([1]Sheet1!$A$2:$A$1823=$A994,[1]Sheet1!$C$2:$C$1823),0))</f>
        <v>772385024</v>
      </c>
      <c r="G994" s="10">
        <f t="shared" si="16"/>
        <v>31156282880</v>
      </c>
    </row>
    <row r="995" spans="1:7" x14ac:dyDescent="0.25">
      <c r="A995" t="s">
        <v>14</v>
      </c>
      <c r="B995" t="s">
        <v>15</v>
      </c>
      <c r="C995">
        <v>1995</v>
      </c>
      <c r="D995" s="2">
        <f t="array" ref="D995">INDEX([1]Sheet1!$M$2:$M$1823,MATCH($C995,IF([1]Sheet1!$A$2:$A$1823=$A995,[1]Sheet1!$C$2:$C$1823),0))</f>
        <v>4006636032</v>
      </c>
      <c r="E995" s="2">
        <f t="array" ref="E995">INDEX([1]Sheet1!$N$2:$N$1823,MATCH($C995,IF([1]Sheet1!$A$2:$A$1823=$A995,[1]Sheet1!$C$2:$C$1823),0))</f>
        <v>66566000</v>
      </c>
      <c r="F995" s="2">
        <f t="array" ref="F995">INDEX([1]Sheet1!$O$2:$O$1823,MATCH($C995,IF([1]Sheet1!$A$2:$A$1823=$A995,[1]Sheet1!$C$2:$C$1823),0))</f>
        <v>78803000</v>
      </c>
      <c r="G995" s="10">
        <f t="shared" si="16"/>
        <v>4152005032</v>
      </c>
    </row>
    <row r="996" spans="1:7" x14ac:dyDescent="0.25">
      <c r="A996" t="s">
        <v>16</v>
      </c>
      <c r="B996" t="s">
        <v>17</v>
      </c>
      <c r="C996">
        <v>1995</v>
      </c>
      <c r="D996" s="2">
        <f t="array" ref="D996">INDEX([1]Sheet1!$M$2:$M$1823,MATCH($C996,IF([1]Sheet1!$A$2:$A$1823=$A996,[1]Sheet1!$C$2:$C$1823),0))</f>
        <v>3969968896</v>
      </c>
      <c r="E996" s="2">
        <f t="array" ref="E996">INDEX([1]Sheet1!$N$2:$N$1823,MATCH($C996,IF([1]Sheet1!$A$2:$A$1823=$A996,[1]Sheet1!$C$2:$C$1823),0))</f>
        <v>151650000</v>
      </c>
      <c r="F996" s="2">
        <f t="array" ref="F996">INDEX([1]Sheet1!$O$2:$O$1823,MATCH($C996,IF([1]Sheet1!$A$2:$A$1823=$A996,[1]Sheet1!$C$2:$C$1823),0))</f>
        <v>97638000</v>
      </c>
      <c r="G996" s="10">
        <f t="shared" si="16"/>
        <v>4219256896</v>
      </c>
    </row>
    <row r="997" spans="1:7" x14ac:dyDescent="0.25">
      <c r="A997" t="s">
        <v>18</v>
      </c>
      <c r="B997" t="s">
        <v>19</v>
      </c>
      <c r="C997">
        <v>1995</v>
      </c>
      <c r="D997" s="2">
        <f t="array" ref="D997">INDEX([1]Sheet1!$M$2:$M$1823,MATCH($C997,IF([1]Sheet1!$A$2:$A$1823=$A997,[1]Sheet1!$C$2:$C$1823),0))</f>
        <v>793124992</v>
      </c>
      <c r="E997" s="2">
        <f t="array" ref="E997">INDEX([1]Sheet1!$N$2:$N$1823,MATCH($C997,IF([1]Sheet1!$A$2:$A$1823=$A997,[1]Sheet1!$C$2:$C$1823),0))</f>
        <v>70082000</v>
      </c>
      <c r="F997" s="2">
        <f t="array" ref="F997">INDEX([1]Sheet1!$O$2:$O$1823,MATCH($C997,IF([1]Sheet1!$A$2:$A$1823=$A997,[1]Sheet1!$C$2:$C$1823),0))</f>
        <v>11419000</v>
      </c>
      <c r="G997" s="10">
        <f t="shared" si="16"/>
        <v>874625992</v>
      </c>
    </row>
    <row r="998" spans="1:7" x14ac:dyDescent="0.25">
      <c r="A998" t="s">
        <v>20</v>
      </c>
      <c r="B998" t="s">
        <v>21</v>
      </c>
      <c r="C998">
        <v>1995</v>
      </c>
      <c r="D998" s="2">
        <f t="array" ref="D998">INDEX([1]Sheet1!$M$2:$M$1823,MATCH($C998,IF([1]Sheet1!$A$2:$A$1823=$A998,[1]Sheet1!$C$2:$C$1823),0))</f>
        <v>635913984</v>
      </c>
      <c r="E998" s="2">
        <f t="array" ref="E998">INDEX([1]Sheet1!$N$2:$N$1823,MATCH($C998,IF([1]Sheet1!$A$2:$A$1823=$A998,[1]Sheet1!$C$2:$C$1823),0))</f>
        <v>0</v>
      </c>
      <c r="F998" s="2">
        <f t="array" ref="F998">INDEX([1]Sheet1!$O$2:$O$1823,MATCH($C998,IF([1]Sheet1!$A$2:$A$1823=$A998,[1]Sheet1!$C$2:$C$1823),0))</f>
        <v>20914000</v>
      </c>
      <c r="G998" s="10">
        <f t="shared" si="16"/>
        <v>656827984</v>
      </c>
    </row>
    <row r="999" spans="1:7" x14ac:dyDescent="0.25">
      <c r="A999" t="s">
        <v>22</v>
      </c>
      <c r="B999" t="s">
        <v>23</v>
      </c>
      <c r="C999">
        <v>1995</v>
      </c>
      <c r="D999" s="2">
        <f t="array" ref="D999">INDEX([1]Sheet1!$M$2:$M$1823,MATCH($C999,IF([1]Sheet1!$A$2:$A$1823=$A999,[1]Sheet1!$C$2:$C$1823),0))</f>
        <v>14719545344</v>
      </c>
      <c r="E999" s="2">
        <f t="array" ref="E999">INDEX([1]Sheet1!$N$2:$N$1823,MATCH($C999,IF([1]Sheet1!$A$2:$A$1823=$A999,[1]Sheet1!$C$2:$C$1823),0))</f>
        <v>362628992</v>
      </c>
      <c r="F999" s="2">
        <f t="array" ref="F999">INDEX([1]Sheet1!$O$2:$O$1823,MATCH($C999,IF([1]Sheet1!$A$2:$A$1823=$A999,[1]Sheet1!$C$2:$C$1823),0))</f>
        <v>273713984</v>
      </c>
      <c r="G999" s="10">
        <f t="shared" si="16"/>
        <v>15355888320</v>
      </c>
    </row>
    <row r="1000" spans="1:7" x14ac:dyDescent="0.25">
      <c r="A1000" t="s">
        <v>24</v>
      </c>
      <c r="B1000" t="s">
        <v>25</v>
      </c>
      <c r="C1000">
        <v>1995</v>
      </c>
      <c r="D1000" s="2">
        <f t="array" ref="D1000">INDEX([1]Sheet1!$M$2:$M$1823,MATCH($C1000,IF([1]Sheet1!$A$2:$A$1823=$A1000,[1]Sheet1!$C$2:$C$1823),0))</f>
        <v>7711947776</v>
      </c>
      <c r="E1000" s="2">
        <f t="array" ref="E1000">INDEX([1]Sheet1!$N$2:$N$1823,MATCH($C1000,IF([1]Sheet1!$A$2:$A$1823=$A1000,[1]Sheet1!$C$2:$C$1823),0))</f>
        <v>484326016</v>
      </c>
      <c r="F1000" s="2">
        <f t="array" ref="F1000">INDEX([1]Sheet1!$O$2:$O$1823,MATCH($C1000,IF([1]Sheet1!$A$2:$A$1823=$A1000,[1]Sheet1!$C$2:$C$1823),0))</f>
        <v>95560000</v>
      </c>
      <c r="G1000" s="10">
        <f t="shared" si="16"/>
        <v>8291833792</v>
      </c>
    </row>
    <row r="1001" spans="1:7" x14ac:dyDescent="0.25">
      <c r="A1001" t="s">
        <v>26</v>
      </c>
      <c r="B1001" t="s">
        <v>27</v>
      </c>
      <c r="C1001">
        <v>1995</v>
      </c>
      <c r="D1001" s="2">
        <f t="array" ref="D1001">INDEX([1]Sheet1!$M$2:$M$1823,MATCH($C1001,IF([1]Sheet1!$A$2:$A$1823=$A1001,[1]Sheet1!$C$2:$C$1823),0))</f>
        <v>1084669952</v>
      </c>
      <c r="E1001" s="2">
        <f t="array" ref="E1001">INDEX([1]Sheet1!$N$2:$N$1823,MATCH($C1001,IF([1]Sheet1!$A$2:$A$1823=$A1001,[1]Sheet1!$C$2:$C$1823),0))</f>
        <v>17527000</v>
      </c>
      <c r="F1001" s="2">
        <f t="array" ref="F1001">INDEX([1]Sheet1!$O$2:$O$1823,MATCH($C1001,IF([1]Sheet1!$A$2:$A$1823=$A1001,[1]Sheet1!$C$2:$C$1823),0))</f>
        <v>36648000</v>
      </c>
      <c r="G1001" s="10">
        <f t="shared" si="16"/>
        <v>1138844952</v>
      </c>
    </row>
    <row r="1002" spans="1:7" x14ac:dyDescent="0.25">
      <c r="A1002" t="s">
        <v>28</v>
      </c>
      <c r="B1002" t="s">
        <v>29</v>
      </c>
      <c r="C1002">
        <v>1995</v>
      </c>
      <c r="D1002" s="2">
        <f t="array" ref="D1002">INDEX([1]Sheet1!$M$2:$M$1823,MATCH($C1002,IF([1]Sheet1!$A$2:$A$1823=$A1002,[1]Sheet1!$C$2:$C$1823),0))</f>
        <v>1200839936</v>
      </c>
      <c r="E1002" s="2">
        <f t="array" ref="E1002">INDEX([1]Sheet1!$N$2:$N$1823,MATCH($C1002,IF([1]Sheet1!$A$2:$A$1823=$A1002,[1]Sheet1!$C$2:$C$1823),0))</f>
        <v>54308000</v>
      </c>
      <c r="F1002" s="2">
        <f t="array" ref="F1002">INDEX([1]Sheet1!$O$2:$O$1823,MATCH($C1002,IF([1]Sheet1!$A$2:$A$1823=$A1002,[1]Sheet1!$C$2:$C$1823),0))</f>
        <v>19401000</v>
      </c>
      <c r="G1002" s="10">
        <f t="shared" si="16"/>
        <v>1274548936</v>
      </c>
    </row>
    <row r="1003" spans="1:7" x14ac:dyDescent="0.25">
      <c r="A1003" t="s">
        <v>30</v>
      </c>
      <c r="B1003" t="s">
        <v>31</v>
      </c>
      <c r="C1003">
        <v>1995</v>
      </c>
      <c r="D1003" s="2">
        <f t="array" ref="D1003">INDEX([1]Sheet1!$M$2:$M$1823,MATCH($C1003,IF([1]Sheet1!$A$2:$A$1823=$A1003,[1]Sheet1!$C$2:$C$1823),0))</f>
        <v>12185398272</v>
      </c>
      <c r="E1003" s="2">
        <f t="array" ref="E1003">INDEX([1]Sheet1!$N$2:$N$1823,MATCH($C1003,IF([1]Sheet1!$A$2:$A$1823=$A1003,[1]Sheet1!$C$2:$C$1823),0))</f>
        <v>396487008</v>
      </c>
      <c r="F1003" s="2">
        <f t="array" ref="F1003">INDEX([1]Sheet1!$O$2:$O$1823,MATCH($C1003,IF([1]Sheet1!$A$2:$A$1823=$A1003,[1]Sheet1!$C$2:$C$1823),0))</f>
        <v>332497984</v>
      </c>
      <c r="G1003" s="10">
        <f t="shared" si="16"/>
        <v>12914383264</v>
      </c>
    </row>
    <row r="1004" spans="1:7" x14ac:dyDescent="0.25">
      <c r="A1004" t="s">
        <v>32</v>
      </c>
      <c r="B1004" t="s">
        <v>33</v>
      </c>
      <c r="C1004">
        <v>1995</v>
      </c>
      <c r="D1004" s="2">
        <f t="array" ref="D1004">INDEX([1]Sheet1!$M$2:$M$1823,MATCH($C1004,IF([1]Sheet1!$A$2:$A$1823=$A1004,[1]Sheet1!$C$2:$C$1823),0))</f>
        <v>6028882944</v>
      </c>
      <c r="E1004" s="2">
        <f t="array" ref="E1004">INDEX([1]Sheet1!$N$2:$N$1823,MATCH($C1004,IF([1]Sheet1!$A$2:$A$1823=$A1004,[1]Sheet1!$C$2:$C$1823),0))</f>
        <v>159830000</v>
      </c>
      <c r="F1004" s="2">
        <f t="array" ref="F1004">INDEX([1]Sheet1!$O$2:$O$1823,MATCH($C1004,IF([1]Sheet1!$A$2:$A$1823=$A1004,[1]Sheet1!$C$2:$C$1823),0))</f>
        <v>151955008</v>
      </c>
      <c r="G1004" s="10">
        <f t="shared" si="16"/>
        <v>6340667952</v>
      </c>
    </row>
    <row r="1005" spans="1:7" x14ac:dyDescent="0.25">
      <c r="A1005" t="s">
        <v>34</v>
      </c>
      <c r="B1005" t="s">
        <v>35</v>
      </c>
      <c r="C1005">
        <v>1995</v>
      </c>
      <c r="D1005" s="2">
        <f t="array" ref="D1005">INDEX([1]Sheet1!$M$2:$M$1823,MATCH($C1005,IF([1]Sheet1!$A$2:$A$1823=$A1005,[1]Sheet1!$C$2:$C$1823),0))</f>
        <v>2761488896</v>
      </c>
      <c r="E1005" s="2">
        <f t="array" ref="E1005">INDEX([1]Sheet1!$N$2:$N$1823,MATCH($C1005,IF([1]Sheet1!$A$2:$A$1823=$A1005,[1]Sheet1!$C$2:$C$1823),0))</f>
        <v>89533000</v>
      </c>
      <c r="F1005" s="2">
        <f t="array" ref="F1005">INDEX([1]Sheet1!$O$2:$O$1823,MATCH($C1005,IF([1]Sheet1!$A$2:$A$1823=$A1005,[1]Sheet1!$C$2:$C$1823),0))</f>
        <v>89271000</v>
      </c>
      <c r="G1005" s="10">
        <f t="shared" si="16"/>
        <v>2940292896</v>
      </c>
    </row>
    <row r="1006" spans="1:7" x14ac:dyDescent="0.25">
      <c r="A1006" t="s">
        <v>36</v>
      </c>
      <c r="B1006" t="s">
        <v>37</v>
      </c>
      <c r="C1006">
        <v>1995</v>
      </c>
      <c r="D1006" s="2">
        <f t="array" ref="D1006">INDEX([1]Sheet1!$M$2:$M$1823,MATCH($C1006,IF([1]Sheet1!$A$2:$A$1823=$A1006,[1]Sheet1!$C$2:$C$1823),0))</f>
        <v>2629133056</v>
      </c>
      <c r="E1006" s="2">
        <f t="array" ref="E1006">INDEX([1]Sheet1!$N$2:$N$1823,MATCH($C1006,IF([1]Sheet1!$A$2:$A$1823=$A1006,[1]Sheet1!$C$2:$C$1823),0))</f>
        <v>88108000</v>
      </c>
      <c r="F1006" s="2">
        <f t="array" ref="F1006">INDEX([1]Sheet1!$O$2:$O$1823,MATCH($C1006,IF([1]Sheet1!$A$2:$A$1823=$A1006,[1]Sheet1!$C$2:$C$1823),0))</f>
        <v>42519000</v>
      </c>
      <c r="G1006" s="10">
        <f t="shared" si="16"/>
        <v>2759760056</v>
      </c>
    </row>
    <row r="1007" spans="1:7" x14ac:dyDescent="0.25">
      <c r="A1007" t="s">
        <v>38</v>
      </c>
      <c r="B1007" t="s">
        <v>39</v>
      </c>
      <c r="C1007">
        <v>1995</v>
      </c>
      <c r="D1007" s="2">
        <f t="array" ref="D1007">INDEX([1]Sheet1!$M$2:$M$1823,MATCH($C1007,IF([1]Sheet1!$A$2:$A$1823=$A1007,[1]Sheet1!$C$2:$C$1823),0))</f>
        <v>3053903104</v>
      </c>
      <c r="E1007" s="2">
        <f t="array" ref="E1007">INDEX([1]Sheet1!$N$2:$N$1823,MATCH($C1007,IF([1]Sheet1!$A$2:$A$1823=$A1007,[1]Sheet1!$C$2:$C$1823),0))</f>
        <v>301264000</v>
      </c>
      <c r="F1007" s="2">
        <f t="array" ref="F1007">INDEX([1]Sheet1!$O$2:$O$1823,MATCH($C1007,IF([1]Sheet1!$A$2:$A$1823=$A1007,[1]Sheet1!$C$2:$C$1823),0))</f>
        <v>95791000</v>
      </c>
      <c r="G1007" s="10">
        <f t="shared" si="16"/>
        <v>3450958104</v>
      </c>
    </row>
    <row r="1008" spans="1:7" x14ac:dyDescent="0.25">
      <c r="A1008" t="s">
        <v>40</v>
      </c>
      <c r="B1008" t="s">
        <v>41</v>
      </c>
      <c r="C1008">
        <v>1995</v>
      </c>
      <c r="D1008" s="2">
        <f t="array" ref="D1008">INDEX([1]Sheet1!$M$2:$M$1823,MATCH($C1008,IF([1]Sheet1!$A$2:$A$1823=$A1008,[1]Sheet1!$C$2:$C$1823),0))</f>
        <v>3782245888</v>
      </c>
      <c r="E1008" s="2">
        <f t="array" ref="E1008">INDEX([1]Sheet1!$N$2:$N$1823,MATCH($C1008,IF([1]Sheet1!$A$2:$A$1823=$A1008,[1]Sheet1!$C$2:$C$1823),0))</f>
        <v>241027008</v>
      </c>
      <c r="F1008" s="2">
        <f t="array" ref="F1008">INDEX([1]Sheet1!$O$2:$O$1823,MATCH($C1008,IF([1]Sheet1!$A$2:$A$1823=$A1008,[1]Sheet1!$C$2:$C$1823),0))</f>
        <v>80532000</v>
      </c>
      <c r="G1008" s="10">
        <f t="shared" si="16"/>
        <v>4103804896</v>
      </c>
    </row>
    <row r="1009" spans="1:7" x14ac:dyDescent="0.25">
      <c r="A1009" t="s">
        <v>42</v>
      </c>
      <c r="B1009" t="s">
        <v>43</v>
      </c>
      <c r="C1009">
        <v>1995</v>
      </c>
      <c r="D1009" s="2">
        <f t="array" ref="D1009">INDEX([1]Sheet1!$M$2:$M$1823,MATCH($C1009,IF([1]Sheet1!$A$2:$A$1823=$A1009,[1]Sheet1!$C$2:$C$1823),0))</f>
        <v>1247997056</v>
      </c>
      <c r="E1009" s="2">
        <f t="array" ref="E1009">INDEX([1]Sheet1!$N$2:$N$1823,MATCH($C1009,IF([1]Sheet1!$A$2:$A$1823=$A1009,[1]Sheet1!$C$2:$C$1823),0))</f>
        <v>53591000</v>
      </c>
      <c r="F1009" s="2">
        <f t="array" ref="F1009">INDEX([1]Sheet1!$O$2:$O$1823,MATCH($C1009,IF([1]Sheet1!$A$2:$A$1823=$A1009,[1]Sheet1!$C$2:$C$1823),0))</f>
        <v>16820000</v>
      </c>
      <c r="G1009" s="10">
        <f t="shared" si="16"/>
        <v>1318408056</v>
      </c>
    </row>
    <row r="1010" spans="1:7" x14ac:dyDescent="0.25">
      <c r="A1010" t="s">
        <v>44</v>
      </c>
      <c r="B1010" t="s">
        <v>45</v>
      </c>
      <c r="C1010">
        <v>1995</v>
      </c>
      <c r="D1010" s="2">
        <f t="array" ref="D1010">INDEX([1]Sheet1!$M$2:$M$1823,MATCH($C1010,IF([1]Sheet1!$A$2:$A$1823=$A1010,[1]Sheet1!$C$2:$C$1823),0))</f>
        <v>5476481024</v>
      </c>
      <c r="E1010" s="2">
        <f t="array" ref="E1010">INDEX([1]Sheet1!$N$2:$N$1823,MATCH($C1010,IF([1]Sheet1!$A$2:$A$1823=$A1010,[1]Sheet1!$C$2:$C$1823),0))</f>
        <v>210240992</v>
      </c>
      <c r="F1010" s="2">
        <f t="array" ref="F1010">INDEX([1]Sheet1!$O$2:$O$1823,MATCH($C1010,IF([1]Sheet1!$A$2:$A$1823=$A1010,[1]Sheet1!$C$2:$C$1823),0))</f>
        <v>133247000</v>
      </c>
      <c r="G1010" s="10">
        <f t="shared" si="16"/>
        <v>5819969016</v>
      </c>
    </row>
    <row r="1011" spans="1:7" x14ac:dyDescent="0.25">
      <c r="A1011" t="s">
        <v>46</v>
      </c>
      <c r="B1011" t="s">
        <v>47</v>
      </c>
      <c r="C1011">
        <v>1995</v>
      </c>
      <c r="D1011" s="2">
        <f t="array" ref="D1011">INDEX([1]Sheet1!$M$2:$M$1823,MATCH($C1011,IF([1]Sheet1!$A$2:$A$1823=$A1011,[1]Sheet1!$C$2:$C$1823),0))</f>
        <v>6410222080</v>
      </c>
      <c r="E1011" s="2">
        <f t="array" ref="E1011">INDEX([1]Sheet1!$N$2:$N$1823,MATCH($C1011,IF([1]Sheet1!$A$2:$A$1823=$A1011,[1]Sheet1!$C$2:$C$1823),0))</f>
        <v>283076992</v>
      </c>
      <c r="F1011" s="2">
        <f t="array" ref="F1011">INDEX([1]Sheet1!$O$2:$O$1823,MATCH($C1011,IF([1]Sheet1!$A$2:$A$1823=$A1011,[1]Sheet1!$C$2:$C$1823),0))</f>
        <v>160654000</v>
      </c>
      <c r="G1011" s="10">
        <f t="shared" si="16"/>
        <v>6853953072</v>
      </c>
    </row>
    <row r="1012" spans="1:7" x14ac:dyDescent="0.25">
      <c r="A1012" t="s">
        <v>48</v>
      </c>
      <c r="B1012" t="s">
        <v>49</v>
      </c>
      <c r="C1012">
        <v>1995</v>
      </c>
      <c r="D1012" s="2">
        <f t="array" ref="D1012">INDEX([1]Sheet1!$M$2:$M$1823,MATCH($C1012,IF([1]Sheet1!$A$2:$A$1823=$A1012,[1]Sheet1!$C$2:$C$1823),0))</f>
        <v>11420660736</v>
      </c>
      <c r="E1012" s="2">
        <f t="array" ref="E1012">INDEX([1]Sheet1!$N$2:$N$1823,MATCH($C1012,IF([1]Sheet1!$A$2:$A$1823=$A1012,[1]Sheet1!$C$2:$C$1823),0))</f>
        <v>261120992</v>
      </c>
      <c r="F1012" s="2">
        <f t="array" ref="F1012">INDEX([1]Sheet1!$O$2:$O$1823,MATCH($C1012,IF([1]Sheet1!$A$2:$A$1823=$A1012,[1]Sheet1!$C$2:$C$1823),0))</f>
        <v>143039008</v>
      </c>
      <c r="G1012" s="10">
        <f t="shared" si="16"/>
        <v>11824820736</v>
      </c>
    </row>
    <row r="1013" spans="1:7" x14ac:dyDescent="0.25">
      <c r="A1013" t="s">
        <v>50</v>
      </c>
      <c r="B1013" t="s">
        <v>51</v>
      </c>
      <c r="C1013">
        <v>1995</v>
      </c>
      <c r="D1013" s="2">
        <f t="array" ref="D1013">INDEX([1]Sheet1!$M$2:$M$1823,MATCH($C1013,IF([1]Sheet1!$A$2:$A$1823=$A1013,[1]Sheet1!$C$2:$C$1823),0))</f>
        <v>6269268992</v>
      </c>
      <c r="E1013" s="2">
        <f t="array" ref="E1013">INDEX([1]Sheet1!$N$2:$N$1823,MATCH($C1013,IF([1]Sheet1!$A$2:$A$1823=$A1013,[1]Sheet1!$C$2:$C$1823),0))</f>
        <v>168912992</v>
      </c>
      <c r="F1013" s="2">
        <f t="array" ref="F1013">INDEX([1]Sheet1!$O$2:$O$1823,MATCH($C1013,IF([1]Sheet1!$A$2:$A$1823=$A1013,[1]Sheet1!$C$2:$C$1823),0))</f>
        <v>128338000</v>
      </c>
      <c r="G1013" s="10">
        <f t="shared" si="16"/>
        <v>6566519984</v>
      </c>
    </row>
    <row r="1014" spans="1:7" x14ac:dyDescent="0.25">
      <c r="A1014" t="s">
        <v>52</v>
      </c>
      <c r="B1014" t="s">
        <v>53</v>
      </c>
      <c r="C1014">
        <v>1995</v>
      </c>
      <c r="D1014" s="2">
        <f t="array" ref="D1014">INDEX([1]Sheet1!$M$2:$M$1823,MATCH($C1014,IF([1]Sheet1!$A$2:$A$1823=$A1014,[1]Sheet1!$C$2:$C$1823),0))</f>
        <v>2352948992</v>
      </c>
      <c r="E1014" s="2">
        <f t="array" ref="E1014">INDEX([1]Sheet1!$N$2:$N$1823,MATCH($C1014,IF([1]Sheet1!$A$2:$A$1823=$A1014,[1]Sheet1!$C$2:$C$1823),0))</f>
        <v>124151000</v>
      </c>
      <c r="F1014" s="2">
        <f t="array" ref="F1014">INDEX([1]Sheet1!$O$2:$O$1823,MATCH($C1014,IF([1]Sheet1!$A$2:$A$1823=$A1014,[1]Sheet1!$C$2:$C$1823),0))</f>
        <v>24966000</v>
      </c>
      <c r="G1014" s="10">
        <f t="shared" ref="G1014:G1077" si="17">D1014+E1014+F1014</f>
        <v>2502065992</v>
      </c>
    </row>
    <row r="1015" spans="1:7" x14ac:dyDescent="0.25">
      <c r="A1015" t="s">
        <v>54</v>
      </c>
      <c r="B1015" t="s">
        <v>55</v>
      </c>
      <c r="C1015">
        <v>1995</v>
      </c>
      <c r="D1015" s="2">
        <f t="array" ref="D1015">INDEX([1]Sheet1!$M$2:$M$1823,MATCH($C1015,IF([1]Sheet1!$A$2:$A$1823=$A1015,[1]Sheet1!$C$2:$C$1823),0))</f>
        <v>5154394112</v>
      </c>
      <c r="E1015" s="2">
        <f t="array" ref="E1015">INDEX([1]Sheet1!$N$2:$N$1823,MATCH($C1015,IF([1]Sheet1!$A$2:$A$1823=$A1015,[1]Sheet1!$C$2:$C$1823),0))</f>
        <v>143251008</v>
      </c>
      <c r="F1015" s="2">
        <f t="array" ref="F1015">INDEX([1]Sheet1!$O$2:$O$1823,MATCH($C1015,IF([1]Sheet1!$A$2:$A$1823=$A1015,[1]Sheet1!$C$2:$C$1823),0))</f>
        <v>87252000</v>
      </c>
      <c r="G1015" s="10">
        <f t="shared" si="17"/>
        <v>5384897120</v>
      </c>
    </row>
    <row r="1016" spans="1:7" x14ac:dyDescent="0.25">
      <c r="A1016" t="s">
        <v>56</v>
      </c>
      <c r="B1016" t="s">
        <v>57</v>
      </c>
      <c r="C1016">
        <v>1995</v>
      </c>
      <c r="D1016" s="2">
        <f t="array" ref="D1016">INDEX([1]Sheet1!$M$2:$M$1823,MATCH($C1016,IF([1]Sheet1!$A$2:$A$1823=$A1016,[1]Sheet1!$C$2:$C$1823),0))</f>
        <v>968566016</v>
      </c>
      <c r="E1016" s="2">
        <f t="array" ref="E1016">INDEX([1]Sheet1!$N$2:$N$1823,MATCH($C1016,IF([1]Sheet1!$A$2:$A$1823=$A1016,[1]Sheet1!$C$2:$C$1823),0))</f>
        <v>65585000</v>
      </c>
      <c r="F1016" s="2">
        <f t="array" ref="F1016">INDEX([1]Sheet1!$O$2:$O$1823,MATCH($C1016,IF([1]Sheet1!$A$2:$A$1823=$A1016,[1]Sheet1!$C$2:$C$1823),0))</f>
        <v>15344000</v>
      </c>
      <c r="G1016" s="10">
        <f t="shared" si="17"/>
        <v>1049495016</v>
      </c>
    </row>
    <row r="1017" spans="1:7" x14ac:dyDescent="0.25">
      <c r="A1017" t="s">
        <v>58</v>
      </c>
      <c r="B1017" t="s">
        <v>59</v>
      </c>
      <c r="C1017">
        <v>1995</v>
      </c>
      <c r="D1017" s="2">
        <f t="array" ref="D1017">INDEX([1]Sheet1!$M$2:$M$1823,MATCH($C1017,IF([1]Sheet1!$A$2:$A$1823=$A1017,[1]Sheet1!$C$2:$C$1823),0))</f>
        <v>1977538944</v>
      </c>
      <c r="E1017" s="2">
        <f t="array" ref="E1017">INDEX([1]Sheet1!$N$2:$N$1823,MATCH($C1017,IF([1]Sheet1!$A$2:$A$1823=$A1017,[1]Sheet1!$C$2:$C$1823),0))</f>
        <v>49920000</v>
      </c>
      <c r="F1017" s="2">
        <f t="array" ref="F1017">INDEX([1]Sheet1!$O$2:$O$1823,MATCH($C1017,IF([1]Sheet1!$A$2:$A$1823=$A1017,[1]Sheet1!$C$2:$C$1823),0))</f>
        <v>26537000</v>
      </c>
      <c r="G1017" s="10">
        <f t="shared" si="17"/>
        <v>2053995944</v>
      </c>
    </row>
    <row r="1018" spans="1:7" x14ac:dyDescent="0.25">
      <c r="A1018" t="s">
        <v>60</v>
      </c>
      <c r="B1018" t="s">
        <v>61</v>
      </c>
      <c r="C1018">
        <v>1995</v>
      </c>
      <c r="D1018" s="2">
        <f t="array" ref="D1018">INDEX([1]Sheet1!$M$2:$M$1823,MATCH($C1018,IF([1]Sheet1!$A$2:$A$1823=$A1018,[1]Sheet1!$C$2:$C$1823),0))</f>
        <v>1385970048</v>
      </c>
      <c r="E1018" s="2">
        <f t="array" ref="E1018">INDEX([1]Sheet1!$N$2:$N$1823,MATCH($C1018,IF([1]Sheet1!$A$2:$A$1823=$A1018,[1]Sheet1!$C$2:$C$1823),0))</f>
        <v>29610000</v>
      </c>
      <c r="F1018" s="2">
        <f t="array" ref="F1018">INDEX([1]Sheet1!$O$2:$O$1823,MATCH($C1018,IF([1]Sheet1!$A$2:$A$1823=$A1018,[1]Sheet1!$C$2:$C$1823),0))</f>
        <v>54136000</v>
      </c>
      <c r="G1018" s="10">
        <f t="shared" si="17"/>
        <v>1469716048</v>
      </c>
    </row>
    <row r="1019" spans="1:7" x14ac:dyDescent="0.25">
      <c r="A1019" t="s">
        <v>62</v>
      </c>
      <c r="B1019" t="s">
        <v>63</v>
      </c>
      <c r="C1019">
        <v>1995</v>
      </c>
      <c r="D1019" s="2">
        <f t="array" ref="D1019">INDEX([1]Sheet1!$M$2:$M$1823,MATCH($C1019,IF([1]Sheet1!$A$2:$A$1823=$A1019,[1]Sheet1!$C$2:$C$1823),0))</f>
        <v>1181412992</v>
      </c>
      <c r="E1019" s="2">
        <f t="array" ref="E1019">INDEX([1]Sheet1!$N$2:$N$1823,MATCH($C1019,IF([1]Sheet1!$A$2:$A$1823=$A1019,[1]Sheet1!$C$2:$C$1823),0))</f>
        <v>19707000</v>
      </c>
      <c r="F1019" s="2">
        <f t="array" ref="F1019">INDEX([1]Sheet1!$O$2:$O$1823,MATCH($C1019,IF([1]Sheet1!$A$2:$A$1823=$A1019,[1]Sheet1!$C$2:$C$1823),0))</f>
        <v>21358000</v>
      </c>
      <c r="G1019" s="10">
        <f t="shared" si="17"/>
        <v>1222477992</v>
      </c>
    </row>
    <row r="1020" spans="1:7" x14ac:dyDescent="0.25">
      <c r="A1020" t="s">
        <v>64</v>
      </c>
      <c r="B1020" t="s">
        <v>65</v>
      </c>
      <c r="C1020">
        <v>1995</v>
      </c>
      <c r="D1020" s="2">
        <f t="array" ref="D1020">INDEX([1]Sheet1!$M$2:$M$1823,MATCH($C1020,IF([1]Sheet1!$A$2:$A$1823=$A1020,[1]Sheet1!$C$2:$C$1823),0))</f>
        <v>11510924288</v>
      </c>
      <c r="E1020" s="2">
        <f t="array" ref="E1020">INDEX([1]Sheet1!$N$2:$N$1823,MATCH($C1020,IF([1]Sheet1!$A$2:$A$1823=$A1020,[1]Sheet1!$C$2:$C$1823),0))</f>
        <v>176628992</v>
      </c>
      <c r="F1020" s="2">
        <f t="array" ref="F1020">INDEX([1]Sheet1!$O$2:$O$1823,MATCH($C1020,IF([1]Sheet1!$A$2:$A$1823=$A1020,[1]Sheet1!$C$2:$C$1823),0))</f>
        <v>227082000</v>
      </c>
      <c r="G1020" s="10">
        <f t="shared" si="17"/>
        <v>11914635280</v>
      </c>
    </row>
    <row r="1021" spans="1:7" x14ac:dyDescent="0.25">
      <c r="A1021" t="s">
        <v>66</v>
      </c>
      <c r="B1021" t="s">
        <v>67</v>
      </c>
      <c r="C1021">
        <v>1995</v>
      </c>
      <c r="D1021" s="2">
        <f t="array" ref="D1021">INDEX([1]Sheet1!$M$2:$M$1823,MATCH($C1021,IF([1]Sheet1!$A$2:$A$1823=$A1021,[1]Sheet1!$C$2:$C$1823),0))</f>
        <v>1579246976</v>
      </c>
      <c r="E1021" s="2">
        <f t="array" ref="E1021">INDEX([1]Sheet1!$N$2:$N$1823,MATCH($C1021,IF([1]Sheet1!$A$2:$A$1823=$A1021,[1]Sheet1!$C$2:$C$1823),0))</f>
        <v>74616000</v>
      </c>
      <c r="F1021" s="2">
        <f t="array" ref="F1021">INDEX([1]Sheet1!$O$2:$O$1823,MATCH($C1021,IF([1]Sheet1!$A$2:$A$1823=$A1021,[1]Sheet1!$C$2:$C$1823),0))</f>
        <v>22203000</v>
      </c>
      <c r="G1021" s="10">
        <f t="shared" si="17"/>
        <v>1676065976</v>
      </c>
    </row>
    <row r="1022" spans="1:7" x14ac:dyDescent="0.25">
      <c r="A1022" t="s">
        <v>68</v>
      </c>
      <c r="B1022" t="s">
        <v>69</v>
      </c>
      <c r="C1022">
        <v>1995</v>
      </c>
      <c r="D1022" s="2">
        <f t="array" ref="D1022">INDEX([1]Sheet1!$M$2:$M$1823,MATCH($C1022,IF([1]Sheet1!$A$2:$A$1823=$A1022,[1]Sheet1!$C$2:$C$1823),0))</f>
        <v>27892582400</v>
      </c>
      <c r="E1022" s="2">
        <f t="array" ref="E1022">INDEX([1]Sheet1!$N$2:$N$1823,MATCH($C1022,IF([1]Sheet1!$A$2:$A$1823=$A1022,[1]Sheet1!$C$2:$C$1823),0))</f>
        <v>429286016</v>
      </c>
      <c r="F1022" s="2">
        <f t="array" ref="F1022">INDEX([1]Sheet1!$O$2:$O$1823,MATCH($C1022,IF([1]Sheet1!$A$2:$A$1823=$A1022,[1]Sheet1!$C$2:$C$1823),0))</f>
        <v>545638976</v>
      </c>
      <c r="G1022" s="10">
        <f t="shared" si="17"/>
        <v>28867507392</v>
      </c>
    </row>
    <row r="1023" spans="1:7" x14ac:dyDescent="0.25">
      <c r="A1023" t="s">
        <v>70</v>
      </c>
      <c r="B1023" t="s">
        <v>71</v>
      </c>
      <c r="C1023">
        <v>1995</v>
      </c>
      <c r="D1023" s="2">
        <f t="array" ref="D1023">INDEX([1]Sheet1!$M$2:$M$1823,MATCH($C1023,IF([1]Sheet1!$A$2:$A$1823=$A1023,[1]Sheet1!$C$2:$C$1823),0))</f>
        <v>6466482176</v>
      </c>
      <c r="E1023" s="2">
        <f t="array" ref="E1023">INDEX([1]Sheet1!$N$2:$N$1823,MATCH($C1023,IF([1]Sheet1!$A$2:$A$1823=$A1023,[1]Sheet1!$C$2:$C$1823),0))</f>
        <v>296607008</v>
      </c>
      <c r="F1023" s="2">
        <f t="array" ref="F1023">INDEX([1]Sheet1!$O$2:$O$1823,MATCH($C1023,IF([1]Sheet1!$A$2:$A$1823=$A1023,[1]Sheet1!$C$2:$C$1823),0))</f>
        <v>118149000</v>
      </c>
      <c r="G1023" s="10">
        <f t="shared" si="17"/>
        <v>6881238184</v>
      </c>
    </row>
    <row r="1024" spans="1:7" x14ac:dyDescent="0.25">
      <c r="A1024" t="s">
        <v>72</v>
      </c>
      <c r="B1024" t="s">
        <v>73</v>
      </c>
      <c r="C1024">
        <v>1995</v>
      </c>
      <c r="D1024" s="2">
        <f t="array" ref="D1024">INDEX([1]Sheet1!$M$2:$M$1823,MATCH($C1024,IF([1]Sheet1!$A$2:$A$1823=$A1024,[1]Sheet1!$C$2:$C$1823),0))</f>
        <v>580009984</v>
      </c>
      <c r="E1024" s="2">
        <f t="array" ref="E1024">INDEX([1]Sheet1!$N$2:$N$1823,MATCH($C1024,IF([1]Sheet1!$A$2:$A$1823=$A1024,[1]Sheet1!$C$2:$C$1823),0))</f>
        <v>34696000</v>
      </c>
      <c r="F1024" s="2">
        <f t="array" ref="F1024">INDEX([1]Sheet1!$O$2:$O$1823,MATCH($C1024,IF([1]Sheet1!$A$2:$A$1823=$A1024,[1]Sheet1!$C$2:$C$1823),0))</f>
        <v>7463000</v>
      </c>
      <c r="G1024" s="10">
        <f t="shared" si="17"/>
        <v>622168984</v>
      </c>
    </row>
    <row r="1025" spans="1:7" x14ac:dyDescent="0.25">
      <c r="A1025" t="s">
        <v>74</v>
      </c>
      <c r="B1025" t="s">
        <v>75</v>
      </c>
      <c r="C1025">
        <v>1995</v>
      </c>
      <c r="D1025" s="2">
        <f t="array" ref="D1025">INDEX([1]Sheet1!$M$2:$M$1823,MATCH($C1025,IF([1]Sheet1!$A$2:$A$1823=$A1025,[1]Sheet1!$C$2:$C$1823),0))</f>
        <v>11338611712</v>
      </c>
      <c r="E1025" s="2">
        <f t="array" ref="E1025">INDEX([1]Sheet1!$N$2:$N$1823,MATCH($C1025,IF([1]Sheet1!$A$2:$A$1823=$A1025,[1]Sheet1!$C$2:$C$1823),0))</f>
        <v>217148000</v>
      </c>
      <c r="F1025" s="2">
        <f t="array" ref="F1025">INDEX([1]Sheet1!$O$2:$O$1823,MATCH($C1025,IF([1]Sheet1!$A$2:$A$1823=$A1025,[1]Sheet1!$C$2:$C$1823),0))</f>
        <v>305180000</v>
      </c>
      <c r="G1025" s="10">
        <f t="shared" si="17"/>
        <v>11860939712</v>
      </c>
    </row>
    <row r="1026" spans="1:7" x14ac:dyDescent="0.25">
      <c r="A1026" t="s">
        <v>76</v>
      </c>
      <c r="B1026" t="s">
        <v>77</v>
      </c>
      <c r="C1026">
        <v>1995</v>
      </c>
      <c r="D1026" s="2">
        <f t="array" ref="D1026">INDEX([1]Sheet1!$M$2:$M$1823,MATCH($C1026,IF([1]Sheet1!$A$2:$A$1823=$A1026,[1]Sheet1!$C$2:$C$1823),0))</f>
        <v>3231224064</v>
      </c>
      <c r="E1026" s="2">
        <f t="array" ref="E1026">INDEX([1]Sheet1!$N$2:$N$1823,MATCH($C1026,IF([1]Sheet1!$A$2:$A$1823=$A1026,[1]Sheet1!$C$2:$C$1823),0))</f>
        <v>98360000</v>
      </c>
      <c r="F1026" s="2">
        <f t="array" ref="F1026">INDEX([1]Sheet1!$O$2:$O$1823,MATCH($C1026,IF([1]Sheet1!$A$2:$A$1823=$A1026,[1]Sheet1!$C$2:$C$1823),0))</f>
        <v>37829000</v>
      </c>
      <c r="G1026" s="10">
        <f t="shared" si="17"/>
        <v>3367413064</v>
      </c>
    </row>
    <row r="1027" spans="1:7" x14ac:dyDescent="0.25">
      <c r="A1027" t="s">
        <v>78</v>
      </c>
      <c r="B1027" t="s">
        <v>79</v>
      </c>
      <c r="C1027">
        <v>1995</v>
      </c>
      <c r="D1027" s="2">
        <f t="array" ref="D1027">INDEX([1]Sheet1!$M$2:$M$1823,MATCH($C1027,IF([1]Sheet1!$A$2:$A$1823=$A1027,[1]Sheet1!$C$2:$C$1823),0))</f>
        <v>3428196096</v>
      </c>
      <c r="E1027" s="2">
        <f t="array" ref="E1027">INDEX([1]Sheet1!$N$2:$N$1823,MATCH($C1027,IF([1]Sheet1!$A$2:$A$1823=$A1027,[1]Sheet1!$C$2:$C$1823),0))</f>
        <v>127336000</v>
      </c>
      <c r="F1027" s="2">
        <f t="array" ref="F1027">INDEX([1]Sheet1!$O$2:$O$1823,MATCH($C1027,IF([1]Sheet1!$A$2:$A$1823=$A1027,[1]Sheet1!$C$2:$C$1823),0))</f>
        <v>78764000</v>
      </c>
      <c r="G1027" s="10">
        <f t="shared" si="17"/>
        <v>3634296096</v>
      </c>
    </row>
    <row r="1028" spans="1:7" x14ac:dyDescent="0.25">
      <c r="A1028" t="s">
        <v>80</v>
      </c>
      <c r="B1028" t="s">
        <v>81</v>
      </c>
      <c r="C1028">
        <v>1995</v>
      </c>
      <c r="D1028" s="2">
        <f t="array" ref="D1028">INDEX([1]Sheet1!$M$2:$M$1823,MATCH($C1028,IF([1]Sheet1!$A$2:$A$1823=$A1028,[1]Sheet1!$C$2:$C$1823),0))</f>
        <v>12121924608</v>
      </c>
      <c r="E1028" s="2">
        <f t="array" ref="E1028">INDEX([1]Sheet1!$N$2:$N$1823,MATCH($C1028,IF([1]Sheet1!$A$2:$A$1823=$A1028,[1]Sheet1!$C$2:$C$1823),0))</f>
        <v>717003008</v>
      </c>
      <c r="F1028" s="2">
        <f t="array" ref="F1028">INDEX([1]Sheet1!$O$2:$O$1823,MATCH($C1028,IF([1]Sheet1!$A$2:$A$1823=$A1028,[1]Sheet1!$C$2:$C$1823),0))</f>
        <v>139132992</v>
      </c>
      <c r="G1028" s="10">
        <f t="shared" si="17"/>
        <v>12978060608</v>
      </c>
    </row>
    <row r="1029" spans="1:7" x14ac:dyDescent="0.25">
      <c r="A1029" t="s">
        <v>82</v>
      </c>
      <c r="B1029" t="s">
        <v>83</v>
      </c>
      <c r="C1029">
        <v>1995</v>
      </c>
      <c r="D1029" s="2">
        <f t="array" ref="D1029">INDEX([1]Sheet1!$M$2:$M$1823,MATCH($C1029,IF([1]Sheet1!$A$2:$A$1823=$A1029,[1]Sheet1!$C$2:$C$1823),0))</f>
        <v>1044667008</v>
      </c>
      <c r="E1029" s="2">
        <f t="array" ref="E1029">INDEX([1]Sheet1!$N$2:$N$1823,MATCH($C1029,IF([1]Sheet1!$A$2:$A$1823=$A1029,[1]Sheet1!$C$2:$C$1823),0))</f>
        <v>82999000</v>
      </c>
      <c r="F1029" s="2">
        <f t="array" ref="F1029">INDEX([1]Sheet1!$O$2:$O$1823,MATCH($C1029,IF([1]Sheet1!$A$2:$A$1823=$A1029,[1]Sheet1!$C$2:$C$1823),0))</f>
        <v>21244000</v>
      </c>
      <c r="G1029" s="10">
        <f t="shared" si="17"/>
        <v>1148910008</v>
      </c>
    </row>
    <row r="1030" spans="1:7" x14ac:dyDescent="0.25">
      <c r="A1030" t="s">
        <v>84</v>
      </c>
      <c r="B1030" t="s">
        <v>85</v>
      </c>
      <c r="C1030">
        <v>1995</v>
      </c>
      <c r="D1030" s="2">
        <f t="array" ref="D1030">INDEX([1]Sheet1!$M$2:$M$1823,MATCH($C1030,IF([1]Sheet1!$A$2:$A$1823=$A1030,[1]Sheet1!$C$2:$C$1823),0))</f>
        <v>3409927936</v>
      </c>
      <c r="E1030" s="2">
        <f t="array" ref="E1030">INDEX([1]Sheet1!$N$2:$N$1823,MATCH($C1030,IF([1]Sheet1!$A$2:$A$1823=$A1030,[1]Sheet1!$C$2:$C$1823),0))</f>
        <v>174578000</v>
      </c>
      <c r="F1030" s="2">
        <f t="array" ref="F1030">INDEX([1]Sheet1!$O$2:$O$1823,MATCH($C1030,IF([1]Sheet1!$A$2:$A$1823=$A1030,[1]Sheet1!$C$2:$C$1823),0))</f>
        <v>53811000</v>
      </c>
      <c r="G1030" s="10">
        <f t="shared" si="17"/>
        <v>3638316936</v>
      </c>
    </row>
    <row r="1031" spans="1:7" x14ac:dyDescent="0.25">
      <c r="A1031" t="s">
        <v>86</v>
      </c>
      <c r="B1031" t="s">
        <v>87</v>
      </c>
      <c r="C1031">
        <v>1995</v>
      </c>
      <c r="D1031" s="2">
        <f t="array" ref="D1031">INDEX([1]Sheet1!$M$2:$M$1823,MATCH($C1031,IF([1]Sheet1!$A$2:$A$1823=$A1031,[1]Sheet1!$C$2:$C$1823),0))</f>
        <v>681320000</v>
      </c>
      <c r="E1031" s="2">
        <f t="array" ref="E1031">INDEX([1]Sheet1!$N$2:$N$1823,MATCH($C1031,IF([1]Sheet1!$A$2:$A$1823=$A1031,[1]Sheet1!$C$2:$C$1823),0))</f>
        <v>35573000</v>
      </c>
      <c r="F1031" s="2">
        <f t="array" ref="F1031">INDEX([1]Sheet1!$O$2:$O$1823,MATCH($C1031,IF([1]Sheet1!$A$2:$A$1823=$A1031,[1]Sheet1!$C$2:$C$1823),0))</f>
        <v>13607000</v>
      </c>
      <c r="G1031" s="10">
        <f t="shared" si="17"/>
        <v>730500000</v>
      </c>
    </row>
    <row r="1032" spans="1:7" x14ac:dyDescent="0.25">
      <c r="A1032" t="s">
        <v>88</v>
      </c>
      <c r="B1032" t="s">
        <v>89</v>
      </c>
      <c r="C1032">
        <v>1995</v>
      </c>
      <c r="D1032" s="2">
        <f t="array" ref="D1032">INDEX([1]Sheet1!$M$2:$M$1823,MATCH($C1032,IF([1]Sheet1!$A$2:$A$1823=$A1032,[1]Sheet1!$C$2:$C$1823),0))</f>
        <v>4251407872</v>
      </c>
      <c r="E1032" s="2">
        <f t="array" ref="E1032">INDEX([1]Sheet1!$N$2:$N$1823,MATCH($C1032,IF([1]Sheet1!$A$2:$A$1823=$A1032,[1]Sheet1!$C$2:$C$1823),0))</f>
        <v>153784992</v>
      </c>
      <c r="F1032" s="2">
        <f t="array" ref="F1032">INDEX([1]Sheet1!$O$2:$O$1823,MATCH($C1032,IF([1]Sheet1!$A$2:$A$1823=$A1032,[1]Sheet1!$C$2:$C$1823),0))</f>
        <v>57574000</v>
      </c>
      <c r="G1032" s="10">
        <f t="shared" si="17"/>
        <v>4462766864</v>
      </c>
    </row>
    <row r="1033" spans="1:7" x14ac:dyDescent="0.25">
      <c r="A1033" t="s">
        <v>90</v>
      </c>
      <c r="B1033" t="s">
        <v>91</v>
      </c>
      <c r="C1033">
        <v>1995</v>
      </c>
      <c r="D1033" s="2">
        <f t="array" ref="D1033">INDEX([1]Sheet1!$M$2:$M$1823,MATCH($C1033,IF([1]Sheet1!$A$2:$A$1823=$A1033,[1]Sheet1!$C$2:$C$1823),0))</f>
        <v>18302529536</v>
      </c>
      <c r="E1033" s="2">
        <f t="array" ref="E1033">INDEX([1]Sheet1!$N$2:$N$1823,MATCH($C1033,IF([1]Sheet1!$A$2:$A$1823=$A1033,[1]Sheet1!$C$2:$C$1823),0))</f>
        <v>334463008</v>
      </c>
      <c r="F1033" s="2">
        <f t="array" ref="F1033">INDEX([1]Sheet1!$O$2:$O$1823,MATCH($C1033,IF([1]Sheet1!$A$2:$A$1823=$A1033,[1]Sheet1!$C$2:$C$1823),0))</f>
        <v>222660992</v>
      </c>
      <c r="G1033" s="10">
        <f t="shared" si="17"/>
        <v>18859653536</v>
      </c>
    </row>
    <row r="1034" spans="1:7" x14ac:dyDescent="0.25">
      <c r="A1034" t="s">
        <v>2</v>
      </c>
      <c r="B1034" t="s">
        <v>3</v>
      </c>
      <c r="C1034">
        <v>1995</v>
      </c>
      <c r="D1034" s="2">
        <f t="array" ref="D1034">INDEX([1]Sheet1!$M$2:$M$1823,MATCH($C1034,IF([1]Sheet1!$A$2:$A$1823=$A1034,[1]Sheet1!$C$2:$C$1823),0))</f>
        <v>279544168448</v>
      </c>
      <c r="E1034" s="2">
        <f t="array" ref="E1034">INDEX([1]Sheet1!$N$2:$N$1823,MATCH($C1034,IF([1]Sheet1!$A$2:$A$1823=$A1034,[1]Sheet1!$C$2:$C$1823),0))</f>
        <v>9171103744</v>
      </c>
      <c r="F1034" s="2">
        <f t="array" ref="F1034">INDEX([1]Sheet1!$O$2:$O$1823,MATCH($C1034,IF([1]Sheet1!$A$2:$A$1823=$A1034,[1]Sheet1!$C$2:$C$1823),0))</f>
        <v>5660784128</v>
      </c>
      <c r="G1034" s="10">
        <f t="shared" si="17"/>
        <v>294376056320</v>
      </c>
    </row>
    <row r="1035" spans="1:7" x14ac:dyDescent="0.25">
      <c r="A1035" t="s">
        <v>92</v>
      </c>
      <c r="B1035" t="s">
        <v>93</v>
      </c>
      <c r="C1035">
        <v>1995</v>
      </c>
      <c r="D1035" s="2">
        <f t="array" ref="D1035">INDEX([1]Sheet1!$M$2:$M$1823,MATCH($C1035,IF([1]Sheet1!$A$2:$A$1823=$A1035,[1]Sheet1!$C$2:$C$1823),0))</f>
        <v>2239126016</v>
      </c>
      <c r="E1035" s="2">
        <f t="array" ref="E1035">INDEX([1]Sheet1!$N$2:$N$1823,MATCH($C1035,IF([1]Sheet1!$A$2:$A$1823=$A1035,[1]Sheet1!$C$2:$C$1823),0))</f>
        <v>73429000</v>
      </c>
      <c r="F1035" s="2">
        <f t="array" ref="F1035">INDEX([1]Sheet1!$O$2:$O$1823,MATCH($C1035,IF([1]Sheet1!$A$2:$A$1823=$A1035,[1]Sheet1!$C$2:$C$1823),0))</f>
        <v>39366000</v>
      </c>
      <c r="G1035" s="10">
        <f t="shared" si="17"/>
        <v>2351921016</v>
      </c>
    </row>
    <row r="1036" spans="1:7" x14ac:dyDescent="0.25">
      <c r="A1036" t="s">
        <v>94</v>
      </c>
      <c r="B1036" t="s">
        <v>95</v>
      </c>
      <c r="C1036">
        <v>1995</v>
      </c>
      <c r="D1036" s="2">
        <f t="array" ref="D1036">INDEX([1]Sheet1!$M$2:$M$1823,MATCH($C1036,IF([1]Sheet1!$A$2:$A$1823=$A1036,[1]Sheet1!$C$2:$C$1823),0))</f>
        <v>637155008</v>
      </c>
      <c r="E1036" s="2">
        <f t="array" ref="E1036">INDEX([1]Sheet1!$N$2:$N$1823,MATCH($C1036,IF([1]Sheet1!$A$2:$A$1823=$A1036,[1]Sheet1!$C$2:$C$1823),0))</f>
        <v>35389000</v>
      </c>
      <c r="F1036" s="2">
        <f t="array" ref="F1036">INDEX([1]Sheet1!$O$2:$O$1823,MATCH($C1036,IF([1]Sheet1!$A$2:$A$1823=$A1036,[1]Sheet1!$C$2:$C$1823),0))</f>
        <v>9143000</v>
      </c>
      <c r="G1036" s="10">
        <f t="shared" si="17"/>
        <v>681687008</v>
      </c>
    </row>
    <row r="1037" spans="1:7" x14ac:dyDescent="0.25">
      <c r="A1037" t="s">
        <v>96</v>
      </c>
      <c r="B1037" t="s">
        <v>97</v>
      </c>
      <c r="C1037">
        <v>1995</v>
      </c>
      <c r="D1037" s="2">
        <f t="array" ref="D1037">INDEX([1]Sheet1!$M$2:$M$1823,MATCH($C1037,IF([1]Sheet1!$A$2:$A$1823=$A1037,[1]Sheet1!$C$2:$C$1823),0))</f>
        <v>6749492224</v>
      </c>
      <c r="E1037" s="2">
        <f t="array" ref="E1037">INDEX([1]Sheet1!$N$2:$N$1823,MATCH($C1037,IF([1]Sheet1!$A$2:$A$1823=$A1037,[1]Sheet1!$C$2:$C$1823),0))</f>
        <v>251664992</v>
      </c>
      <c r="F1037" s="2">
        <f t="array" ref="F1037">INDEX([1]Sheet1!$O$2:$O$1823,MATCH($C1037,IF([1]Sheet1!$A$2:$A$1823=$A1037,[1]Sheet1!$C$2:$C$1823),0))</f>
        <v>166355008</v>
      </c>
      <c r="G1037" s="10">
        <f t="shared" si="17"/>
        <v>7167512224</v>
      </c>
    </row>
    <row r="1038" spans="1:7" x14ac:dyDescent="0.25">
      <c r="A1038" t="s">
        <v>98</v>
      </c>
      <c r="B1038" t="s">
        <v>99</v>
      </c>
      <c r="C1038">
        <v>1995</v>
      </c>
      <c r="D1038" s="2">
        <f t="array" ref="D1038">INDEX([1]Sheet1!$M$2:$M$1823,MATCH($C1038,IF([1]Sheet1!$A$2:$A$1823=$A1038,[1]Sheet1!$C$2:$C$1823),0))</f>
        <v>6822000128</v>
      </c>
      <c r="E1038" s="2">
        <f t="array" ref="E1038">INDEX([1]Sheet1!$N$2:$N$1823,MATCH($C1038,IF([1]Sheet1!$A$2:$A$1823=$A1038,[1]Sheet1!$C$2:$C$1823),0))</f>
        <v>207516000</v>
      </c>
      <c r="F1038" s="2">
        <f t="array" ref="F1038">INDEX([1]Sheet1!$O$2:$O$1823,MATCH($C1038,IF([1]Sheet1!$A$2:$A$1823=$A1038,[1]Sheet1!$C$2:$C$1823),0))</f>
        <v>216518000</v>
      </c>
      <c r="G1038" s="10">
        <f t="shared" si="17"/>
        <v>7246034128</v>
      </c>
    </row>
    <row r="1039" spans="1:7" x14ac:dyDescent="0.25">
      <c r="A1039" t="s">
        <v>100</v>
      </c>
      <c r="B1039" t="s">
        <v>101</v>
      </c>
      <c r="C1039">
        <v>1995</v>
      </c>
      <c r="D1039" s="2">
        <f t="array" ref="D1039">INDEX([1]Sheet1!$M$2:$M$1823,MATCH($C1039,IF([1]Sheet1!$A$2:$A$1823=$A1039,[1]Sheet1!$C$2:$C$1823),0))</f>
        <v>1808144000</v>
      </c>
      <c r="E1039" s="2">
        <f t="array" ref="E1039">INDEX([1]Sheet1!$N$2:$N$1823,MATCH($C1039,IF([1]Sheet1!$A$2:$A$1823=$A1039,[1]Sheet1!$C$2:$C$1823),0))</f>
        <v>120447000</v>
      </c>
      <c r="F1039" s="2">
        <f t="array" ref="F1039">INDEX([1]Sheet1!$O$2:$O$1823,MATCH($C1039,IF([1]Sheet1!$A$2:$A$1823=$A1039,[1]Sheet1!$C$2:$C$1823),0))</f>
        <v>15677000</v>
      </c>
      <c r="G1039" s="10">
        <f t="shared" si="17"/>
        <v>1944268000</v>
      </c>
    </row>
    <row r="1040" spans="1:7" x14ac:dyDescent="0.25">
      <c r="A1040" t="s">
        <v>102</v>
      </c>
      <c r="B1040" t="s">
        <v>103</v>
      </c>
      <c r="C1040">
        <v>1995</v>
      </c>
      <c r="D1040" s="2">
        <f t="array" ref="D1040">INDEX([1]Sheet1!$M$2:$M$1823,MATCH($C1040,IF([1]Sheet1!$A$2:$A$1823=$A1040,[1]Sheet1!$C$2:$C$1823),0))</f>
        <v>6131798016</v>
      </c>
      <c r="E1040" s="2">
        <f t="array" ref="E1040">INDEX([1]Sheet1!$N$2:$N$1823,MATCH($C1040,IF([1]Sheet1!$A$2:$A$1823=$A1040,[1]Sheet1!$C$2:$C$1823),0))</f>
        <v>159428992</v>
      </c>
      <c r="F1040" s="2">
        <f t="array" ref="F1040">INDEX([1]Sheet1!$O$2:$O$1823,MATCH($C1040,IF([1]Sheet1!$A$2:$A$1823=$A1040,[1]Sheet1!$C$2:$C$1823),0))</f>
        <v>175066000</v>
      </c>
      <c r="G1040" s="10">
        <f t="shared" si="17"/>
        <v>6466293008</v>
      </c>
    </row>
    <row r="1041" spans="1:7" x14ac:dyDescent="0.25">
      <c r="A1041" t="s">
        <v>104</v>
      </c>
      <c r="B1041" t="s">
        <v>105</v>
      </c>
      <c r="C1041">
        <v>1995</v>
      </c>
      <c r="D1041" s="2">
        <f t="array" ref="D1041">INDEX([1]Sheet1!$M$2:$M$1823,MATCH($C1041,IF([1]Sheet1!$A$2:$A$1823=$A1041,[1]Sheet1!$C$2:$C$1823),0))</f>
        <v>645068032</v>
      </c>
      <c r="E1041" s="2">
        <f t="array" ref="E1041">INDEX([1]Sheet1!$N$2:$N$1823,MATCH($C1041,IF([1]Sheet1!$A$2:$A$1823=$A1041,[1]Sheet1!$C$2:$C$1823),0))</f>
        <v>20337000</v>
      </c>
      <c r="F1041" s="2">
        <f t="array" ref="F1041">INDEX([1]Sheet1!$O$2:$O$1823,MATCH($C1041,IF([1]Sheet1!$A$2:$A$1823=$A1041,[1]Sheet1!$C$2:$C$1823),0))</f>
        <v>10315000</v>
      </c>
      <c r="G1041" s="10">
        <f t="shared" si="17"/>
        <v>675720032</v>
      </c>
    </row>
    <row r="1042" spans="1:7" x14ac:dyDescent="0.25">
      <c r="A1042" t="s">
        <v>4</v>
      </c>
      <c r="B1042" t="s">
        <v>5</v>
      </c>
      <c r="C1042">
        <v>1996</v>
      </c>
      <c r="D1042" s="2">
        <f t="array" ref="D1042">INDEX([1]Sheet1!$M$2:$M$1823,MATCH($C1042,IF([1]Sheet1!$A$2:$A$1823=$A1042,[1]Sheet1!$C$2:$C$1823),0))</f>
        <v>3760412928</v>
      </c>
      <c r="E1042" s="2">
        <f t="array" ref="E1042">INDEX([1]Sheet1!$N$2:$N$1823,MATCH($C1042,IF([1]Sheet1!$A$2:$A$1823=$A1042,[1]Sheet1!$C$2:$C$1823),0))</f>
        <v>234552000</v>
      </c>
      <c r="F1042" s="2">
        <f t="array" ref="F1042">INDEX([1]Sheet1!$O$2:$O$1823,MATCH($C1042,IF([1]Sheet1!$A$2:$A$1823=$A1042,[1]Sheet1!$C$2:$C$1823),0))</f>
        <v>58244000</v>
      </c>
      <c r="G1042" s="10">
        <f t="shared" si="17"/>
        <v>4053208928</v>
      </c>
    </row>
    <row r="1043" spans="1:7" x14ac:dyDescent="0.25">
      <c r="A1043" t="s">
        <v>6</v>
      </c>
      <c r="B1043" t="s">
        <v>7</v>
      </c>
      <c r="C1043">
        <v>1996</v>
      </c>
      <c r="D1043" s="2">
        <f t="array" ref="D1043">INDEX([1]Sheet1!$M$2:$M$1823,MATCH($C1043,IF([1]Sheet1!$A$2:$A$1823=$A1043,[1]Sheet1!$C$2:$C$1823),0))</f>
        <v>1317592064</v>
      </c>
      <c r="E1043" s="2">
        <f t="array" ref="E1043">INDEX([1]Sheet1!$N$2:$N$1823,MATCH($C1043,IF([1]Sheet1!$A$2:$A$1823=$A1043,[1]Sheet1!$C$2:$C$1823),0))</f>
        <v>49381000</v>
      </c>
      <c r="F1043" s="2">
        <f t="array" ref="F1043">INDEX([1]Sheet1!$O$2:$O$1823,MATCH($C1043,IF([1]Sheet1!$A$2:$A$1823=$A1043,[1]Sheet1!$C$2:$C$1823),0))</f>
        <v>22118000</v>
      </c>
      <c r="G1043" s="10">
        <f t="shared" si="17"/>
        <v>1389091064</v>
      </c>
    </row>
    <row r="1044" spans="1:7" x14ac:dyDescent="0.25">
      <c r="A1044" t="s">
        <v>8</v>
      </c>
      <c r="B1044" t="s">
        <v>9</v>
      </c>
      <c r="C1044">
        <v>1996</v>
      </c>
      <c r="D1044" s="2">
        <f t="array" ref="D1044">INDEX([1]Sheet1!$M$2:$M$1823,MATCH($C1044,IF([1]Sheet1!$A$2:$A$1823=$A1044,[1]Sheet1!$C$2:$C$1823),0))</f>
        <v>4617162752</v>
      </c>
      <c r="E1044" s="2">
        <f t="array" ref="E1044">INDEX([1]Sheet1!$N$2:$N$1823,MATCH($C1044,IF([1]Sheet1!$A$2:$A$1823=$A1044,[1]Sheet1!$C$2:$C$1823),0))</f>
        <v>144380000</v>
      </c>
      <c r="F1044" s="2">
        <f t="array" ref="F1044">INDEX([1]Sheet1!$O$2:$O$1823,MATCH($C1044,IF([1]Sheet1!$A$2:$A$1823=$A1044,[1]Sheet1!$C$2:$C$1823),0))</f>
        <v>90160000</v>
      </c>
      <c r="G1044" s="10">
        <f t="shared" si="17"/>
        <v>4851702752</v>
      </c>
    </row>
    <row r="1045" spans="1:7" x14ac:dyDescent="0.25">
      <c r="A1045" t="s">
        <v>10</v>
      </c>
      <c r="B1045" t="s">
        <v>11</v>
      </c>
      <c r="C1045">
        <v>1996</v>
      </c>
      <c r="D1045" s="2">
        <f t="array" ref="D1045">INDEX([1]Sheet1!$M$2:$M$1823,MATCH($C1045,IF([1]Sheet1!$A$2:$A$1823=$A1045,[1]Sheet1!$C$2:$C$1823),0))</f>
        <v>2124519040</v>
      </c>
      <c r="E1045" s="2">
        <f t="array" ref="E1045">INDEX([1]Sheet1!$N$2:$N$1823,MATCH($C1045,IF([1]Sheet1!$A$2:$A$1823=$A1045,[1]Sheet1!$C$2:$C$1823),0))</f>
        <v>246636992</v>
      </c>
      <c r="F1045" s="2">
        <f t="array" ref="F1045">INDEX([1]Sheet1!$O$2:$O$1823,MATCH($C1045,IF([1]Sheet1!$A$2:$A$1823=$A1045,[1]Sheet1!$C$2:$C$1823),0))</f>
        <v>62265000</v>
      </c>
      <c r="G1045" s="10">
        <f t="shared" si="17"/>
        <v>2433421032</v>
      </c>
    </row>
    <row r="1046" spans="1:7" x14ac:dyDescent="0.25">
      <c r="A1046" t="s">
        <v>12</v>
      </c>
      <c r="B1046" t="s">
        <v>13</v>
      </c>
      <c r="C1046">
        <v>1996</v>
      </c>
      <c r="D1046" s="2">
        <f t="array" ref="D1046">INDEX([1]Sheet1!$M$2:$M$1823,MATCH($C1046,IF([1]Sheet1!$A$2:$A$1823=$A1046,[1]Sheet1!$C$2:$C$1823),0))</f>
        <v>30938734592</v>
      </c>
      <c r="E1046" s="2">
        <f t="array" ref="E1046">INDEX([1]Sheet1!$N$2:$N$1823,MATCH($C1046,IF([1]Sheet1!$A$2:$A$1823=$A1046,[1]Sheet1!$C$2:$C$1823),0))</f>
        <v>897224000</v>
      </c>
      <c r="F1046" s="2">
        <f t="array" ref="F1046">INDEX([1]Sheet1!$O$2:$O$1823,MATCH($C1046,IF([1]Sheet1!$A$2:$A$1823=$A1046,[1]Sheet1!$C$2:$C$1823),0))</f>
        <v>773212992</v>
      </c>
      <c r="G1046" s="10">
        <f t="shared" si="17"/>
        <v>32609171584</v>
      </c>
    </row>
    <row r="1047" spans="1:7" x14ac:dyDescent="0.25">
      <c r="A1047" t="s">
        <v>14</v>
      </c>
      <c r="B1047" t="s">
        <v>15</v>
      </c>
      <c r="C1047">
        <v>1996</v>
      </c>
      <c r="D1047" s="2">
        <f t="array" ref="D1047">INDEX([1]Sheet1!$M$2:$M$1823,MATCH($C1047,IF([1]Sheet1!$A$2:$A$1823=$A1047,[1]Sheet1!$C$2:$C$1823),0))</f>
        <v>4288488960</v>
      </c>
      <c r="E1047" s="2">
        <f t="array" ref="E1047">INDEX([1]Sheet1!$N$2:$N$1823,MATCH($C1047,IF([1]Sheet1!$A$2:$A$1823=$A1047,[1]Sheet1!$C$2:$C$1823),0))</f>
        <v>78709000</v>
      </c>
      <c r="F1047" s="2">
        <f t="array" ref="F1047">INDEX([1]Sheet1!$O$2:$O$1823,MATCH($C1047,IF([1]Sheet1!$A$2:$A$1823=$A1047,[1]Sheet1!$C$2:$C$1823),0))</f>
        <v>118455000</v>
      </c>
      <c r="G1047" s="10">
        <f t="shared" si="17"/>
        <v>4485652960</v>
      </c>
    </row>
    <row r="1048" spans="1:7" x14ac:dyDescent="0.25">
      <c r="A1048" t="s">
        <v>16</v>
      </c>
      <c r="B1048" t="s">
        <v>17</v>
      </c>
      <c r="C1048">
        <v>1996</v>
      </c>
      <c r="D1048" s="2">
        <f t="array" ref="D1048">INDEX([1]Sheet1!$M$2:$M$1823,MATCH($C1048,IF([1]Sheet1!$A$2:$A$1823=$A1048,[1]Sheet1!$C$2:$C$1823),0))</f>
        <v>4300796928</v>
      </c>
      <c r="E1048" s="2">
        <f t="array" ref="E1048">INDEX([1]Sheet1!$N$2:$N$1823,MATCH($C1048,IF([1]Sheet1!$A$2:$A$1823=$A1048,[1]Sheet1!$C$2:$C$1823),0))</f>
        <v>157855008</v>
      </c>
      <c r="F1048" s="2">
        <f t="array" ref="F1048">INDEX([1]Sheet1!$O$2:$O$1823,MATCH($C1048,IF([1]Sheet1!$A$2:$A$1823=$A1048,[1]Sheet1!$C$2:$C$1823),0))</f>
        <v>101984000</v>
      </c>
      <c r="G1048" s="10">
        <f t="shared" si="17"/>
        <v>4560635936</v>
      </c>
    </row>
    <row r="1049" spans="1:7" x14ac:dyDescent="0.25">
      <c r="A1049" t="s">
        <v>18</v>
      </c>
      <c r="B1049" t="s">
        <v>19</v>
      </c>
      <c r="C1049">
        <v>1996</v>
      </c>
      <c r="D1049" s="2">
        <f t="array" ref="D1049">INDEX([1]Sheet1!$M$2:$M$1823,MATCH($C1049,IF([1]Sheet1!$A$2:$A$1823=$A1049,[1]Sheet1!$C$2:$C$1823),0))</f>
        <v>854825024</v>
      </c>
      <c r="E1049" s="2">
        <f t="array" ref="E1049">INDEX([1]Sheet1!$N$2:$N$1823,MATCH($C1049,IF([1]Sheet1!$A$2:$A$1823=$A1049,[1]Sheet1!$C$2:$C$1823),0))</f>
        <v>73567000</v>
      </c>
      <c r="F1049" s="2">
        <f t="array" ref="F1049">INDEX([1]Sheet1!$O$2:$O$1823,MATCH($C1049,IF([1]Sheet1!$A$2:$A$1823=$A1049,[1]Sheet1!$C$2:$C$1823),0))</f>
        <v>13918000</v>
      </c>
      <c r="G1049" s="10">
        <f t="shared" si="17"/>
        <v>942310024</v>
      </c>
    </row>
    <row r="1050" spans="1:7" x14ac:dyDescent="0.25">
      <c r="A1050" t="s">
        <v>20</v>
      </c>
      <c r="B1050" t="s">
        <v>21</v>
      </c>
      <c r="C1050">
        <v>1996</v>
      </c>
      <c r="D1050" s="2">
        <f t="array" ref="D1050">INDEX([1]Sheet1!$M$2:$M$1823,MATCH($C1050,IF([1]Sheet1!$A$2:$A$1823=$A1050,[1]Sheet1!$C$2:$C$1823),0))</f>
        <v>612057984</v>
      </c>
      <c r="E1050" s="2">
        <f t="array" ref="E1050">INDEX([1]Sheet1!$N$2:$N$1823,MATCH($C1050,IF([1]Sheet1!$A$2:$A$1823=$A1050,[1]Sheet1!$C$2:$C$1823),0))</f>
        <v>0</v>
      </c>
      <c r="F1050" s="2">
        <f t="array" ref="F1050">INDEX([1]Sheet1!$O$2:$O$1823,MATCH($C1050,IF([1]Sheet1!$A$2:$A$1823=$A1050,[1]Sheet1!$C$2:$C$1823),0))</f>
        <v>20383000</v>
      </c>
      <c r="G1050" s="10">
        <f t="shared" si="17"/>
        <v>632440984</v>
      </c>
    </row>
    <row r="1051" spans="1:7" x14ac:dyDescent="0.25">
      <c r="A1051" t="s">
        <v>22</v>
      </c>
      <c r="B1051" t="s">
        <v>23</v>
      </c>
      <c r="C1051">
        <v>1996</v>
      </c>
      <c r="D1051" s="2">
        <f t="array" ref="D1051">INDEX([1]Sheet1!$M$2:$M$1823,MATCH($C1051,IF([1]Sheet1!$A$2:$A$1823=$A1051,[1]Sheet1!$C$2:$C$1823),0))</f>
        <v>15206695936</v>
      </c>
      <c r="E1051" s="2">
        <f t="array" ref="E1051">INDEX([1]Sheet1!$N$2:$N$1823,MATCH($C1051,IF([1]Sheet1!$A$2:$A$1823=$A1051,[1]Sheet1!$C$2:$C$1823),0))</f>
        <v>354256000</v>
      </c>
      <c r="F1051" s="2">
        <f t="array" ref="F1051">INDEX([1]Sheet1!$O$2:$O$1823,MATCH($C1051,IF([1]Sheet1!$A$2:$A$1823=$A1051,[1]Sheet1!$C$2:$C$1823),0))</f>
        <v>278803008</v>
      </c>
      <c r="G1051" s="10">
        <f t="shared" si="17"/>
        <v>15839754944</v>
      </c>
    </row>
    <row r="1052" spans="1:7" x14ac:dyDescent="0.25">
      <c r="A1052" t="s">
        <v>24</v>
      </c>
      <c r="B1052" t="s">
        <v>25</v>
      </c>
      <c r="C1052">
        <v>1996</v>
      </c>
      <c r="D1052" s="2">
        <f t="array" ref="D1052">INDEX([1]Sheet1!$M$2:$M$1823,MATCH($C1052,IF([1]Sheet1!$A$2:$A$1823=$A1052,[1]Sheet1!$C$2:$C$1823),0))</f>
        <v>8639696896</v>
      </c>
      <c r="E1052" s="2">
        <f t="array" ref="E1052">INDEX([1]Sheet1!$N$2:$N$1823,MATCH($C1052,IF([1]Sheet1!$A$2:$A$1823=$A1052,[1]Sheet1!$C$2:$C$1823),0))</f>
        <v>485472000</v>
      </c>
      <c r="F1052" s="2">
        <f t="array" ref="F1052">INDEX([1]Sheet1!$O$2:$O$1823,MATCH($C1052,IF([1]Sheet1!$A$2:$A$1823=$A1052,[1]Sheet1!$C$2:$C$1823),0))</f>
        <v>88674000</v>
      </c>
      <c r="G1052" s="10">
        <f t="shared" si="17"/>
        <v>9213842896</v>
      </c>
    </row>
    <row r="1053" spans="1:7" x14ac:dyDescent="0.25">
      <c r="A1053" t="s">
        <v>26</v>
      </c>
      <c r="B1053" t="s">
        <v>27</v>
      </c>
      <c r="C1053">
        <v>1996</v>
      </c>
      <c r="D1053" s="2">
        <f t="array" ref="D1053">INDEX([1]Sheet1!$M$2:$M$1823,MATCH($C1053,IF([1]Sheet1!$A$2:$A$1823=$A1053,[1]Sheet1!$C$2:$C$1823),0))</f>
        <v>1094038016</v>
      </c>
      <c r="E1053" s="2">
        <f t="array" ref="E1053">INDEX([1]Sheet1!$N$2:$N$1823,MATCH($C1053,IF([1]Sheet1!$A$2:$A$1823=$A1053,[1]Sheet1!$C$2:$C$1823),0))</f>
        <v>18227000</v>
      </c>
      <c r="F1053" s="2">
        <f t="array" ref="F1053">INDEX([1]Sheet1!$O$2:$O$1823,MATCH($C1053,IF([1]Sheet1!$A$2:$A$1823=$A1053,[1]Sheet1!$C$2:$C$1823),0))</f>
        <v>25971000</v>
      </c>
      <c r="G1053" s="10">
        <f t="shared" si="17"/>
        <v>1138236016</v>
      </c>
    </row>
    <row r="1054" spans="1:7" x14ac:dyDescent="0.25">
      <c r="A1054" t="s">
        <v>28</v>
      </c>
      <c r="B1054" t="s">
        <v>29</v>
      </c>
      <c r="C1054">
        <v>1996</v>
      </c>
      <c r="D1054" s="2">
        <f t="array" ref="D1054">INDEX([1]Sheet1!$M$2:$M$1823,MATCH($C1054,IF([1]Sheet1!$A$2:$A$1823=$A1054,[1]Sheet1!$C$2:$C$1823),0))</f>
        <v>1305111040</v>
      </c>
      <c r="E1054" s="2">
        <f t="array" ref="E1054">INDEX([1]Sheet1!$N$2:$N$1823,MATCH($C1054,IF([1]Sheet1!$A$2:$A$1823=$A1054,[1]Sheet1!$C$2:$C$1823),0))</f>
        <v>52508000</v>
      </c>
      <c r="F1054" s="2">
        <f t="array" ref="F1054">INDEX([1]Sheet1!$O$2:$O$1823,MATCH($C1054,IF([1]Sheet1!$A$2:$A$1823=$A1054,[1]Sheet1!$C$2:$C$1823),0))</f>
        <v>17180000</v>
      </c>
      <c r="G1054" s="10">
        <f t="shared" si="17"/>
        <v>1374799040</v>
      </c>
    </row>
    <row r="1055" spans="1:7" x14ac:dyDescent="0.25">
      <c r="A1055" t="s">
        <v>30</v>
      </c>
      <c r="B1055" t="s">
        <v>31</v>
      </c>
      <c r="C1055">
        <v>1996</v>
      </c>
      <c r="D1055" s="2">
        <f t="array" ref="D1055">INDEX([1]Sheet1!$M$2:$M$1823,MATCH($C1055,IF([1]Sheet1!$A$2:$A$1823=$A1055,[1]Sheet1!$C$2:$C$1823),0))</f>
        <v>12892390400</v>
      </c>
      <c r="E1055" s="2">
        <f t="array" ref="E1055">INDEX([1]Sheet1!$N$2:$N$1823,MATCH($C1055,IF([1]Sheet1!$A$2:$A$1823=$A1055,[1]Sheet1!$C$2:$C$1823),0))</f>
        <v>439104000</v>
      </c>
      <c r="F1055" s="2">
        <f t="array" ref="F1055">INDEX([1]Sheet1!$O$2:$O$1823,MATCH($C1055,IF([1]Sheet1!$A$2:$A$1823=$A1055,[1]Sheet1!$C$2:$C$1823),0))</f>
        <v>332391008</v>
      </c>
      <c r="G1055" s="10">
        <f t="shared" si="17"/>
        <v>13663885408</v>
      </c>
    </row>
    <row r="1056" spans="1:7" x14ac:dyDescent="0.25">
      <c r="A1056" t="s">
        <v>32</v>
      </c>
      <c r="B1056" t="s">
        <v>33</v>
      </c>
      <c r="C1056">
        <v>1996</v>
      </c>
      <c r="D1056" s="2">
        <f t="array" ref="D1056">INDEX([1]Sheet1!$M$2:$M$1823,MATCH($C1056,IF([1]Sheet1!$A$2:$A$1823=$A1056,[1]Sheet1!$C$2:$C$1823),0))</f>
        <v>6359754240</v>
      </c>
      <c r="E1056" s="2">
        <f t="array" ref="E1056">INDEX([1]Sheet1!$N$2:$N$1823,MATCH($C1056,IF([1]Sheet1!$A$2:$A$1823=$A1056,[1]Sheet1!$C$2:$C$1823),0))</f>
        <v>184763008</v>
      </c>
      <c r="F1056" s="2">
        <f t="array" ref="F1056">INDEX([1]Sheet1!$O$2:$O$1823,MATCH($C1056,IF([1]Sheet1!$A$2:$A$1823=$A1056,[1]Sheet1!$C$2:$C$1823),0))</f>
        <v>139788992</v>
      </c>
      <c r="G1056" s="10">
        <f t="shared" si="17"/>
        <v>6684306240</v>
      </c>
    </row>
    <row r="1057" spans="1:7" x14ac:dyDescent="0.25">
      <c r="A1057" t="s">
        <v>34</v>
      </c>
      <c r="B1057" t="s">
        <v>35</v>
      </c>
      <c r="C1057">
        <v>1996</v>
      </c>
      <c r="D1057" s="2">
        <f t="array" ref="D1057">INDEX([1]Sheet1!$M$2:$M$1823,MATCH($C1057,IF([1]Sheet1!$A$2:$A$1823=$A1057,[1]Sheet1!$C$2:$C$1823),0))</f>
        <v>2929073920</v>
      </c>
      <c r="E1057" s="2">
        <f t="array" ref="E1057">INDEX([1]Sheet1!$N$2:$N$1823,MATCH($C1057,IF([1]Sheet1!$A$2:$A$1823=$A1057,[1]Sheet1!$C$2:$C$1823),0))</f>
        <v>96261000</v>
      </c>
      <c r="F1057" s="2">
        <f t="array" ref="F1057">INDEX([1]Sheet1!$O$2:$O$1823,MATCH($C1057,IF([1]Sheet1!$A$2:$A$1823=$A1057,[1]Sheet1!$C$2:$C$1823),0))</f>
        <v>94609000</v>
      </c>
      <c r="G1057" s="10">
        <f t="shared" si="17"/>
        <v>3119943920</v>
      </c>
    </row>
    <row r="1058" spans="1:7" x14ac:dyDescent="0.25">
      <c r="A1058" t="s">
        <v>36</v>
      </c>
      <c r="B1058" t="s">
        <v>37</v>
      </c>
      <c r="C1058">
        <v>1996</v>
      </c>
      <c r="D1058" s="2">
        <f t="array" ref="D1058">INDEX([1]Sheet1!$M$2:$M$1823,MATCH($C1058,IF([1]Sheet1!$A$2:$A$1823=$A1058,[1]Sheet1!$C$2:$C$1823),0))</f>
        <v>3079452928</v>
      </c>
      <c r="E1058" s="2">
        <f t="array" ref="E1058">INDEX([1]Sheet1!$N$2:$N$1823,MATCH($C1058,IF([1]Sheet1!$A$2:$A$1823=$A1058,[1]Sheet1!$C$2:$C$1823),0))</f>
        <v>87972000</v>
      </c>
      <c r="F1058" s="2">
        <f t="array" ref="F1058">INDEX([1]Sheet1!$O$2:$O$1823,MATCH($C1058,IF([1]Sheet1!$A$2:$A$1823=$A1058,[1]Sheet1!$C$2:$C$1823),0))</f>
        <v>42528000</v>
      </c>
      <c r="G1058" s="10">
        <f t="shared" si="17"/>
        <v>3209952928</v>
      </c>
    </row>
    <row r="1059" spans="1:7" x14ac:dyDescent="0.25">
      <c r="A1059" t="s">
        <v>38</v>
      </c>
      <c r="B1059" t="s">
        <v>39</v>
      </c>
      <c r="C1059">
        <v>1996</v>
      </c>
      <c r="D1059" s="2">
        <f t="array" ref="D1059">INDEX([1]Sheet1!$M$2:$M$1823,MATCH($C1059,IF([1]Sheet1!$A$2:$A$1823=$A1059,[1]Sheet1!$C$2:$C$1823),0))</f>
        <v>3787037952</v>
      </c>
      <c r="E1059" s="2">
        <f t="array" ref="E1059">INDEX([1]Sheet1!$N$2:$N$1823,MATCH($C1059,IF([1]Sheet1!$A$2:$A$1823=$A1059,[1]Sheet1!$C$2:$C$1823),0))</f>
        <v>357608000</v>
      </c>
      <c r="F1059" s="2">
        <f t="array" ref="F1059">INDEX([1]Sheet1!$O$2:$O$1823,MATCH($C1059,IF([1]Sheet1!$A$2:$A$1823=$A1059,[1]Sheet1!$C$2:$C$1823),0))</f>
        <v>76457000</v>
      </c>
      <c r="G1059" s="10">
        <f t="shared" si="17"/>
        <v>4221102952</v>
      </c>
    </row>
    <row r="1060" spans="1:7" x14ac:dyDescent="0.25">
      <c r="A1060" t="s">
        <v>40</v>
      </c>
      <c r="B1060" t="s">
        <v>41</v>
      </c>
      <c r="C1060">
        <v>1996</v>
      </c>
      <c r="D1060" s="2">
        <f t="array" ref="D1060">INDEX([1]Sheet1!$M$2:$M$1823,MATCH($C1060,IF([1]Sheet1!$A$2:$A$1823=$A1060,[1]Sheet1!$C$2:$C$1823),0))</f>
        <v>3891734016</v>
      </c>
      <c r="E1060" s="2">
        <f t="array" ref="E1060">INDEX([1]Sheet1!$N$2:$N$1823,MATCH($C1060,IF([1]Sheet1!$A$2:$A$1823=$A1060,[1]Sheet1!$C$2:$C$1823),0))</f>
        <v>218951008</v>
      </c>
      <c r="F1060" s="2">
        <f t="array" ref="F1060">INDEX([1]Sheet1!$O$2:$O$1823,MATCH($C1060,IF([1]Sheet1!$A$2:$A$1823=$A1060,[1]Sheet1!$C$2:$C$1823),0))</f>
        <v>93738000</v>
      </c>
      <c r="G1060" s="10">
        <f t="shared" si="17"/>
        <v>4204423024</v>
      </c>
    </row>
    <row r="1061" spans="1:7" x14ac:dyDescent="0.25">
      <c r="A1061" t="s">
        <v>42</v>
      </c>
      <c r="B1061" t="s">
        <v>43</v>
      </c>
      <c r="C1061">
        <v>1996</v>
      </c>
      <c r="D1061" s="2">
        <f t="array" ref="D1061">INDEX([1]Sheet1!$M$2:$M$1823,MATCH($C1061,IF([1]Sheet1!$A$2:$A$1823=$A1061,[1]Sheet1!$C$2:$C$1823),0))</f>
        <v>1327281024</v>
      </c>
      <c r="E1061" s="2">
        <f t="array" ref="E1061">INDEX([1]Sheet1!$N$2:$N$1823,MATCH($C1061,IF([1]Sheet1!$A$2:$A$1823=$A1061,[1]Sheet1!$C$2:$C$1823),0))</f>
        <v>67007000</v>
      </c>
      <c r="F1061" s="2">
        <f t="array" ref="F1061">INDEX([1]Sheet1!$O$2:$O$1823,MATCH($C1061,IF([1]Sheet1!$A$2:$A$1823=$A1061,[1]Sheet1!$C$2:$C$1823),0))</f>
        <v>19651000</v>
      </c>
      <c r="G1061" s="10">
        <f t="shared" si="17"/>
        <v>1413939024</v>
      </c>
    </row>
    <row r="1062" spans="1:7" x14ac:dyDescent="0.25">
      <c r="A1062" t="s">
        <v>44</v>
      </c>
      <c r="B1062" t="s">
        <v>45</v>
      </c>
      <c r="C1062">
        <v>1996</v>
      </c>
      <c r="D1062" s="2">
        <f t="array" ref="D1062">INDEX([1]Sheet1!$M$2:$M$1823,MATCH($C1062,IF([1]Sheet1!$A$2:$A$1823=$A1062,[1]Sheet1!$C$2:$C$1823),0))</f>
        <v>5655471104</v>
      </c>
      <c r="E1062" s="2">
        <f t="array" ref="E1062">INDEX([1]Sheet1!$N$2:$N$1823,MATCH($C1062,IF([1]Sheet1!$A$2:$A$1823=$A1062,[1]Sheet1!$C$2:$C$1823),0))</f>
        <v>175843008</v>
      </c>
      <c r="F1062" s="2">
        <f t="array" ref="F1062">INDEX([1]Sheet1!$O$2:$O$1823,MATCH($C1062,IF([1]Sheet1!$A$2:$A$1823=$A1062,[1]Sheet1!$C$2:$C$1823),0))</f>
        <v>127743000</v>
      </c>
      <c r="G1062" s="10">
        <f t="shared" si="17"/>
        <v>5959057112</v>
      </c>
    </row>
    <row r="1063" spans="1:7" x14ac:dyDescent="0.25">
      <c r="A1063" t="s">
        <v>46</v>
      </c>
      <c r="B1063" t="s">
        <v>47</v>
      </c>
      <c r="C1063">
        <v>1996</v>
      </c>
      <c r="D1063" s="2">
        <f t="array" ref="D1063">INDEX([1]Sheet1!$M$2:$M$1823,MATCH($C1063,IF([1]Sheet1!$A$2:$A$1823=$A1063,[1]Sheet1!$C$2:$C$1823),0))</f>
        <v>6176288768</v>
      </c>
      <c r="E1063" s="2">
        <f t="array" ref="E1063">INDEX([1]Sheet1!$N$2:$N$1823,MATCH($C1063,IF([1]Sheet1!$A$2:$A$1823=$A1063,[1]Sheet1!$C$2:$C$1823),0))</f>
        <v>313412992</v>
      </c>
      <c r="F1063" s="2">
        <f t="array" ref="F1063">INDEX([1]Sheet1!$O$2:$O$1823,MATCH($C1063,IF([1]Sheet1!$A$2:$A$1823=$A1063,[1]Sheet1!$C$2:$C$1823),0))</f>
        <v>175416000</v>
      </c>
      <c r="G1063" s="10">
        <f t="shared" si="17"/>
        <v>6665117760</v>
      </c>
    </row>
    <row r="1064" spans="1:7" x14ac:dyDescent="0.25">
      <c r="A1064" t="s">
        <v>48</v>
      </c>
      <c r="B1064" t="s">
        <v>49</v>
      </c>
      <c r="C1064">
        <v>1996</v>
      </c>
      <c r="D1064" s="2">
        <f t="array" ref="D1064">INDEX([1]Sheet1!$M$2:$M$1823,MATCH($C1064,IF([1]Sheet1!$A$2:$A$1823=$A1064,[1]Sheet1!$C$2:$C$1823),0))</f>
        <v>11737882624</v>
      </c>
      <c r="E1064" s="2">
        <f t="array" ref="E1064">INDEX([1]Sheet1!$N$2:$N$1823,MATCH($C1064,IF([1]Sheet1!$A$2:$A$1823=$A1064,[1]Sheet1!$C$2:$C$1823),0))</f>
        <v>411643008</v>
      </c>
      <c r="F1064" s="2">
        <f t="array" ref="F1064">INDEX([1]Sheet1!$O$2:$O$1823,MATCH($C1064,IF([1]Sheet1!$A$2:$A$1823=$A1064,[1]Sheet1!$C$2:$C$1823),0))</f>
        <v>165220000</v>
      </c>
      <c r="G1064" s="10">
        <f t="shared" si="17"/>
        <v>12314745632</v>
      </c>
    </row>
    <row r="1065" spans="1:7" x14ac:dyDescent="0.25">
      <c r="A1065" t="s">
        <v>50</v>
      </c>
      <c r="B1065" t="s">
        <v>51</v>
      </c>
      <c r="C1065">
        <v>1996</v>
      </c>
      <c r="D1065" s="2">
        <f t="array" ref="D1065">INDEX([1]Sheet1!$M$2:$M$1823,MATCH($C1065,IF([1]Sheet1!$A$2:$A$1823=$A1065,[1]Sheet1!$C$2:$C$1823),0))</f>
        <v>6599413248</v>
      </c>
      <c r="E1065" s="2">
        <f t="array" ref="E1065">INDEX([1]Sheet1!$N$2:$N$1823,MATCH($C1065,IF([1]Sheet1!$A$2:$A$1823=$A1065,[1]Sheet1!$C$2:$C$1823),0))</f>
        <v>134511008</v>
      </c>
      <c r="F1065" s="2">
        <f t="array" ref="F1065">INDEX([1]Sheet1!$O$2:$O$1823,MATCH($C1065,IF([1]Sheet1!$A$2:$A$1823=$A1065,[1]Sheet1!$C$2:$C$1823),0))</f>
        <v>139436000</v>
      </c>
      <c r="G1065" s="10">
        <f t="shared" si="17"/>
        <v>6873360256</v>
      </c>
    </row>
    <row r="1066" spans="1:7" x14ac:dyDescent="0.25">
      <c r="A1066" t="s">
        <v>52</v>
      </c>
      <c r="B1066" t="s">
        <v>53</v>
      </c>
      <c r="C1066">
        <v>1996</v>
      </c>
      <c r="D1066" s="2">
        <f t="array" ref="D1066">INDEX([1]Sheet1!$M$2:$M$1823,MATCH($C1066,IF([1]Sheet1!$A$2:$A$1823=$A1066,[1]Sheet1!$C$2:$C$1823),0))</f>
        <v>2491289088</v>
      </c>
      <c r="E1066" s="2">
        <f t="array" ref="E1066">INDEX([1]Sheet1!$N$2:$N$1823,MATCH($C1066,IF([1]Sheet1!$A$2:$A$1823=$A1066,[1]Sheet1!$C$2:$C$1823),0))</f>
        <v>124629000</v>
      </c>
      <c r="F1066" s="2">
        <f t="array" ref="F1066">INDEX([1]Sheet1!$O$2:$O$1823,MATCH($C1066,IF([1]Sheet1!$A$2:$A$1823=$A1066,[1]Sheet1!$C$2:$C$1823),0))</f>
        <v>55893000</v>
      </c>
      <c r="G1066" s="10">
        <f t="shared" si="17"/>
        <v>2671811088</v>
      </c>
    </row>
    <row r="1067" spans="1:7" x14ac:dyDescent="0.25">
      <c r="A1067" t="s">
        <v>54</v>
      </c>
      <c r="B1067" t="s">
        <v>55</v>
      </c>
      <c r="C1067">
        <v>1996</v>
      </c>
      <c r="D1067" s="2">
        <f t="array" ref="D1067">INDEX([1]Sheet1!$M$2:$M$1823,MATCH($C1067,IF([1]Sheet1!$A$2:$A$1823=$A1067,[1]Sheet1!$C$2:$C$1823),0))</f>
        <v>5636556800</v>
      </c>
      <c r="E1067" s="2">
        <f t="array" ref="E1067">INDEX([1]Sheet1!$N$2:$N$1823,MATCH($C1067,IF([1]Sheet1!$A$2:$A$1823=$A1067,[1]Sheet1!$C$2:$C$1823),0))</f>
        <v>153548000</v>
      </c>
      <c r="F1067" s="2">
        <f t="array" ref="F1067">INDEX([1]Sheet1!$O$2:$O$1823,MATCH($C1067,IF([1]Sheet1!$A$2:$A$1823=$A1067,[1]Sheet1!$C$2:$C$1823),0))</f>
        <v>90349000</v>
      </c>
      <c r="G1067" s="10">
        <f t="shared" si="17"/>
        <v>5880453800</v>
      </c>
    </row>
    <row r="1068" spans="1:7" x14ac:dyDescent="0.25">
      <c r="A1068" t="s">
        <v>56</v>
      </c>
      <c r="B1068" t="s">
        <v>57</v>
      </c>
      <c r="C1068">
        <v>1996</v>
      </c>
      <c r="D1068" s="2">
        <f t="array" ref="D1068">INDEX([1]Sheet1!$M$2:$M$1823,MATCH($C1068,IF([1]Sheet1!$A$2:$A$1823=$A1068,[1]Sheet1!$C$2:$C$1823),0))</f>
        <v>1001683968</v>
      </c>
      <c r="E1068" s="2">
        <f t="array" ref="E1068">INDEX([1]Sheet1!$N$2:$N$1823,MATCH($C1068,IF([1]Sheet1!$A$2:$A$1823=$A1068,[1]Sheet1!$C$2:$C$1823),0))</f>
        <v>52889000</v>
      </c>
      <c r="F1068" s="2">
        <f t="array" ref="F1068">INDEX([1]Sheet1!$O$2:$O$1823,MATCH($C1068,IF([1]Sheet1!$A$2:$A$1823=$A1068,[1]Sheet1!$C$2:$C$1823),0))</f>
        <v>13207000</v>
      </c>
      <c r="G1068" s="10">
        <f t="shared" si="17"/>
        <v>1067779968</v>
      </c>
    </row>
    <row r="1069" spans="1:7" x14ac:dyDescent="0.25">
      <c r="A1069" t="s">
        <v>58</v>
      </c>
      <c r="B1069" t="s">
        <v>59</v>
      </c>
      <c r="C1069">
        <v>1996</v>
      </c>
      <c r="D1069" s="2">
        <f t="array" ref="D1069">INDEX([1]Sheet1!$M$2:$M$1823,MATCH($C1069,IF([1]Sheet1!$A$2:$A$1823=$A1069,[1]Sheet1!$C$2:$C$1823),0))</f>
        <v>2048947968</v>
      </c>
      <c r="E1069" s="2">
        <f t="array" ref="E1069">INDEX([1]Sheet1!$N$2:$N$1823,MATCH($C1069,IF([1]Sheet1!$A$2:$A$1823=$A1069,[1]Sheet1!$C$2:$C$1823),0))</f>
        <v>52965000</v>
      </c>
      <c r="F1069" s="2">
        <f t="array" ref="F1069">INDEX([1]Sheet1!$O$2:$O$1823,MATCH($C1069,IF([1]Sheet1!$A$2:$A$1823=$A1069,[1]Sheet1!$C$2:$C$1823),0))</f>
        <v>31818000</v>
      </c>
      <c r="G1069" s="10">
        <f t="shared" si="17"/>
        <v>2133730968</v>
      </c>
    </row>
    <row r="1070" spans="1:7" x14ac:dyDescent="0.25">
      <c r="A1070" t="s">
        <v>60</v>
      </c>
      <c r="B1070" t="s">
        <v>61</v>
      </c>
      <c r="C1070">
        <v>1996</v>
      </c>
      <c r="D1070" s="2">
        <f t="array" ref="D1070">INDEX([1]Sheet1!$M$2:$M$1823,MATCH($C1070,IF([1]Sheet1!$A$2:$A$1823=$A1070,[1]Sheet1!$C$2:$C$1823),0))</f>
        <v>1671736064</v>
      </c>
      <c r="E1070" s="2">
        <f t="array" ref="E1070">INDEX([1]Sheet1!$N$2:$N$1823,MATCH($C1070,IF([1]Sheet1!$A$2:$A$1823=$A1070,[1]Sheet1!$C$2:$C$1823),0))</f>
        <v>29616000</v>
      </c>
      <c r="F1070" s="2">
        <f t="array" ref="F1070">INDEX([1]Sheet1!$O$2:$O$1823,MATCH($C1070,IF([1]Sheet1!$A$2:$A$1823=$A1070,[1]Sheet1!$C$2:$C$1823),0))</f>
        <v>54543000</v>
      </c>
      <c r="G1070" s="10">
        <f t="shared" si="17"/>
        <v>1755895064</v>
      </c>
    </row>
    <row r="1071" spans="1:7" x14ac:dyDescent="0.25">
      <c r="A1071" t="s">
        <v>62</v>
      </c>
      <c r="B1071" t="s">
        <v>63</v>
      </c>
      <c r="C1071">
        <v>1996</v>
      </c>
      <c r="D1071" s="2">
        <f t="array" ref="D1071">INDEX([1]Sheet1!$M$2:$M$1823,MATCH($C1071,IF([1]Sheet1!$A$2:$A$1823=$A1071,[1]Sheet1!$C$2:$C$1823),0))</f>
        <v>1278792960</v>
      </c>
      <c r="E1071" s="2">
        <f t="array" ref="E1071">INDEX([1]Sheet1!$N$2:$N$1823,MATCH($C1071,IF([1]Sheet1!$A$2:$A$1823=$A1071,[1]Sheet1!$C$2:$C$1823),0))</f>
        <v>18533000</v>
      </c>
      <c r="F1071" s="2">
        <f t="array" ref="F1071">INDEX([1]Sheet1!$O$2:$O$1823,MATCH($C1071,IF([1]Sheet1!$A$2:$A$1823=$A1071,[1]Sheet1!$C$2:$C$1823),0))</f>
        <v>22604000</v>
      </c>
      <c r="G1071" s="10">
        <f t="shared" si="17"/>
        <v>1319929960</v>
      </c>
    </row>
    <row r="1072" spans="1:7" x14ac:dyDescent="0.25">
      <c r="A1072" t="s">
        <v>64</v>
      </c>
      <c r="B1072" t="s">
        <v>65</v>
      </c>
      <c r="C1072">
        <v>1996</v>
      </c>
      <c r="D1072" s="2">
        <f t="array" ref="D1072">INDEX([1]Sheet1!$M$2:$M$1823,MATCH($C1072,IF([1]Sheet1!$A$2:$A$1823=$A1072,[1]Sheet1!$C$2:$C$1823),0))</f>
        <v>12045890560</v>
      </c>
      <c r="E1072" s="2">
        <f t="array" ref="E1072">INDEX([1]Sheet1!$N$2:$N$1823,MATCH($C1072,IF([1]Sheet1!$A$2:$A$1823=$A1072,[1]Sheet1!$C$2:$C$1823),0))</f>
        <v>172275008</v>
      </c>
      <c r="F1072" s="2">
        <f t="array" ref="F1072">INDEX([1]Sheet1!$O$2:$O$1823,MATCH($C1072,IF([1]Sheet1!$A$2:$A$1823=$A1072,[1]Sheet1!$C$2:$C$1823),0))</f>
        <v>224810000</v>
      </c>
      <c r="G1072" s="10">
        <f t="shared" si="17"/>
        <v>12442975568</v>
      </c>
    </row>
    <row r="1073" spans="1:7" x14ac:dyDescent="0.25">
      <c r="A1073" t="s">
        <v>66</v>
      </c>
      <c r="B1073" t="s">
        <v>67</v>
      </c>
      <c r="C1073">
        <v>1996</v>
      </c>
      <c r="D1073" s="2">
        <f t="array" ref="D1073">INDEX([1]Sheet1!$M$2:$M$1823,MATCH($C1073,IF([1]Sheet1!$A$2:$A$1823=$A1073,[1]Sheet1!$C$2:$C$1823),0))</f>
        <v>1608514048</v>
      </c>
      <c r="E1073" s="2">
        <f t="array" ref="E1073">INDEX([1]Sheet1!$N$2:$N$1823,MATCH($C1073,IF([1]Sheet1!$A$2:$A$1823=$A1073,[1]Sheet1!$C$2:$C$1823),0))</f>
        <v>70797000</v>
      </c>
      <c r="F1073" s="2">
        <f t="array" ref="F1073">INDEX([1]Sheet1!$O$2:$O$1823,MATCH($C1073,IF([1]Sheet1!$A$2:$A$1823=$A1073,[1]Sheet1!$C$2:$C$1823),0))</f>
        <v>21449000</v>
      </c>
      <c r="G1073" s="10">
        <f t="shared" si="17"/>
        <v>1700760048</v>
      </c>
    </row>
    <row r="1074" spans="1:7" x14ac:dyDescent="0.25">
      <c r="A1074" t="s">
        <v>68</v>
      </c>
      <c r="B1074" t="s">
        <v>69</v>
      </c>
      <c r="C1074">
        <v>1996</v>
      </c>
      <c r="D1074" s="2">
        <f t="array" ref="D1074">INDEX([1]Sheet1!$M$2:$M$1823,MATCH($C1074,IF([1]Sheet1!$A$2:$A$1823=$A1074,[1]Sheet1!$C$2:$C$1823),0))</f>
        <v>28079671296</v>
      </c>
      <c r="E1074" s="2">
        <f t="array" ref="E1074">INDEX([1]Sheet1!$N$2:$N$1823,MATCH($C1074,IF([1]Sheet1!$A$2:$A$1823=$A1074,[1]Sheet1!$C$2:$C$1823),0))</f>
        <v>455092000</v>
      </c>
      <c r="F1074" s="2">
        <f t="array" ref="F1074">INDEX([1]Sheet1!$O$2:$O$1823,MATCH($C1074,IF([1]Sheet1!$A$2:$A$1823=$A1074,[1]Sheet1!$C$2:$C$1823),0))</f>
        <v>645433984</v>
      </c>
      <c r="G1074" s="10">
        <f t="shared" si="17"/>
        <v>29180197280</v>
      </c>
    </row>
    <row r="1075" spans="1:7" x14ac:dyDescent="0.25">
      <c r="A1075" t="s">
        <v>70</v>
      </c>
      <c r="B1075" t="s">
        <v>71</v>
      </c>
      <c r="C1075">
        <v>1996</v>
      </c>
      <c r="D1075" s="2">
        <f t="array" ref="D1075">INDEX([1]Sheet1!$M$2:$M$1823,MATCH($C1075,IF([1]Sheet1!$A$2:$A$1823=$A1075,[1]Sheet1!$C$2:$C$1823),0))</f>
        <v>6850745856</v>
      </c>
      <c r="E1075" s="2">
        <f t="array" ref="E1075">INDEX([1]Sheet1!$N$2:$N$1823,MATCH($C1075,IF([1]Sheet1!$A$2:$A$1823=$A1075,[1]Sheet1!$C$2:$C$1823),0))</f>
        <v>297689984</v>
      </c>
      <c r="F1075" s="2">
        <f t="array" ref="F1075">INDEX([1]Sheet1!$O$2:$O$1823,MATCH($C1075,IF([1]Sheet1!$A$2:$A$1823=$A1075,[1]Sheet1!$C$2:$C$1823),0))</f>
        <v>138271008</v>
      </c>
      <c r="G1075" s="10">
        <f t="shared" si="17"/>
        <v>7286706848</v>
      </c>
    </row>
    <row r="1076" spans="1:7" x14ac:dyDescent="0.25">
      <c r="A1076" t="s">
        <v>72</v>
      </c>
      <c r="B1076" t="s">
        <v>73</v>
      </c>
      <c r="C1076">
        <v>1996</v>
      </c>
      <c r="D1076" s="2">
        <f t="array" ref="D1076">INDEX([1]Sheet1!$M$2:$M$1823,MATCH($C1076,IF([1]Sheet1!$A$2:$A$1823=$A1076,[1]Sheet1!$C$2:$C$1823),0))</f>
        <v>631171008</v>
      </c>
      <c r="E1076" s="2">
        <f t="array" ref="E1076">INDEX([1]Sheet1!$N$2:$N$1823,MATCH($C1076,IF([1]Sheet1!$A$2:$A$1823=$A1076,[1]Sheet1!$C$2:$C$1823),0))</f>
        <v>31091000</v>
      </c>
      <c r="F1076" s="2">
        <f t="array" ref="F1076">INDEX([1]Sheet1!$O$2:$O$1823,MATCH($C1076,IF([1]Sheet1!$A$2:$A$1823=$A1076,[1]Sheet1!$C$2:$C$1823),0))</f>
        <v>7402000</v>
      </c>
      <c r="G1076" s="10">
        <f t="shared" si="17"/>
        <v>669664008</v>
      </c>
    </row>
    <row r="1077" spans="1:7" x14ac:dyDescent="0.25">
      <c r="A1077" t="s">
        <v>74</v>
      </c>
      <c r="B1077" t="s">
        <v>75</v>
      </c>
      <c r="C1077">
        <v>1996</v>
      </c>
      <c r="D1077" s="2">
        <f t="array" ref="D1077">INDEX([1]Sheet1!$M$2:$M$1823,MATCH($C1077,IF([1]Sheet1!$A$2:$A$1823=$A1077,[1]Sheet1!$C$2:$C$1823),0))</f>
        <v>12719259648</v>
      </c>
      <c r="E1077" s="2">
        <f t="array" ref="E1077">INDEX([1]Sheet1!$N$2:$N$1823,MATCH($C1077,IF([1]Sheet1!$A$2:$A$1823=$A1077,[1]Sheet1!$C$2:$C$1823),0))</f>
        <v>241472992</v>
      </c>
      <c r="F1077" s="2">
        <f t="array" ref="F1077">INDEX([1]Sheet1!$O$2:$O$1823,MATCH($C1077,IF([1]Sheet1!$A$2:$A$1823=$A1077,[1]Sheet1!$C$2:$C$1823),0))</f>
        <v>328300000</v>
      </c>
      <c r="G1077" s="10">
        <f t="shared" si="17"/>
        <v>13289032640</v>
      </c>
    </row>
    <row r="1078" spans="1:7" x14ac:dyDescent="0.25">
      <c r="A1078" t="s">
        <v>76</v>
      </c>
      <c r="B1078" t="s">
        <v>77</v>
      </c>
      <c r="C1078">
        <v>1996</v>
      </c>
      <c r="D1078" s="2">
        <f t="array" ref="D1078">INDEX([1]Sheet1!$M$2:$M$1823,MATCH($C1078,IF([1]Sheet1!$A$2:$A$1823=$A1078,[1]Sheet1!$C$2:$C$1823),0))</f>
        <v>3237494016</v>
      </c>
      <c r="E1078" s="2">
        <f t="array" ref="E1078">INDEX([1]Sheet1!$N$2:$N$1823,MATCH($C1078,IF([1]Sheet1!$A$2:$A$1823=$A1078,[1]Sheet1!$C$2:$C$1823),0))</f>
        <v>87012000</v>
      </c>
      <c r="F1078" s="2">
        <f t="array" ref="F1078">INDEX([1]Sheet1!$O$2:$O$1823,MATCH($C1078,IF([1]Sheet1!$A$2:$A$1823=$A1078,[1]Sheet1!$C$2:$C$1823),0))</f>
        <v>54902000</v>
      </c>
      <c r="G1078" s="10">
        <f t="shared" ref="G1078:G1141" si="18">D1078+E1078+F1078</f>
        <v>3379408016</v>
      </c>
    </row>
    <row r="1079" spans="1:7" x14ac:dyDescent="0.25">
      <c r="A1079" t="s">
        <v>78</v>
      </c>
      <c r="B1079" t="s">
        <v>79</v>
      </c>
      <c r="C1079">
        <v>1996</v>
      </c>
      <c r="D1079" s="2">
        <f t="array" ref="D1079">INDEX([1]Sheet1!$M$2:$M$1823,MATCH($C1079,IF([1]Sheet1!$A$2:$A$1823=$A1079,[1]Sheet1!$C$2:$C$1823),0))</f>
        <v>3849501952</v>
      </c>
      <c r="E1079" s="2">
        <f t="array" ref="E1079">INDEX([1]Sheet1!$N$2:$N$1823,MATCH($C1079,IF([1]Sheet1!$A$2:$A$1823=$A1079,[1]Sheet1!$C$2:$C$1823),0))</f>
        <v>149066000</v>
      </c>
      <c r="F1079" s="2">
        <f t="array" ref="F1079">INDEX([1]Sheet1!$O$2:$O$1823,MATCH($C1079,IF([1]Sheet1!$A$2:$A$1823=$A1079,[1]Sheet1!$C$2:$C$1823),0))</f>
        <v>82386000</v>
      </c>
      <c r="G1079" s="10">
        <f t="shared" si="18"/>
        <v>4080953952</v>
      </c>
    </row>
    <row r="1080" spans="1:7" x14ac:dyDescent="0.25">
      <c r="A1080" t="s">
        <v>80</v>
      </c>
      <c r="B1080" t="s">
        <v>81</v>
      </c>
      <c r="C1080">
        <v>1996</v>
      </c>
      <c r="D1080" s="2">
        <f t="array" ref="D1080">INDEX([1]Sheet1!$M$2:$M$1823,MATCH($C1080,IF([1]Sheet1!$A$2:$A$1823=$A1080,[1]Sheet1!$C$2:$C$1823),0))</f>
        <v>13631776768</v>
      </c>
      <c r="E1080" s="2">
        <f t="array" ref="E1080">INDEX([1]Sheet1!$N$2:$N$1823,MATCH($C1080,IF([1]Sheet1!$A$2:$A$1823=$A1080,[1]Sheet1!$C$2:$C$1823),0))</f>
        <v>901473984</v>
      </c>
      <c r="F1080" s="2">
        <f t="array" ref="F1080">INDEX([1]Sheet1!$O$2:$O$1823,MATCH($C1080,IF([1]Sheet1!$A$2:$A$1823=$A1080,[1]Sheet1!$C$2:$C$1823),0))</f>
        <v>142046000</v>
      </c>
      <c r="G1080" s="10">
        <f t="shared" si="18"/>
        <v>14675296752</v>
      </c>
    </row>
    <row r="1081" spans="1:7" x14ac:dyDescent="0.25">
      <c r="A1081" t="s">
        <v>82</v>
      </c>
      <c r="B1081" t="s">
        <v>83</v>
      </c>
      <c r="C1081">
        <v>1996</v>
      </c>
      <c r="D1081" s="2">
        <f t="array" ref="D1081">INDEX([1]Sheet1!$M$2:$M$1823,MATCH($C1081,IF([1]Sheet1!$A$2:$A$1823=$A1081,[1]Sheet1!$C$2:$C$1823),0))</f>
        <v>1078788992</v>
      </c>
      <c r="E1081" s="2">
        <f t="array" ref="E1081">INDEX([1]Sheet1!$N$2:$N$1823,MATCH($C1081,IF([1]Sheet1!$A$2:$A$1823=$A1081,[1]Sheet1!$C$2:$C$1823),0))</f>
        <v>76510000</v>
      </c>
      <c r="F1081" s="2">
        <f t="array" ref="F1081">INDEX([1]Sheet1!$O$2:$O$1823,MATCH($C1081,IF([1]Sheet1!$A$2:$A$1823=$A1081,[1]Sheet1!$C$2:$C$1823),0))</f>
        <v>23267000</v>
      </c>
      <c r="G1081" s="10">
        <f t="shared" si="18"/>
        <v>1178565992</v>
      </c>
    </row>
    <row r="1082" spans="1:7" x14ac:dyDescent="0.25">
      <c r="A1082" t="s">
        <v>84</v>
      </c>
      <c r="B1082" t="s">
        <v>85</v>
      </c>
      <c r="C1082">
        <v>1996</v>
      </c>
      <c r="D1082" s="2">
        <f t="array" ref="D1082">INDEX([1]Sheet1!$M$2:$M$1823,MATCH($C1082,IF([1]Sheet1!$A$2:$A$1823=$A1082,[1]Sheet1!$C$2:$C$1823),0))</f>
        <v>3703790080</v>
      </c>
      <c r="E1082" s="2">
        <f t="array" ref="E1082">INDEX([1]Sheet1!$N$2:$N$1823,MATCH($C1082,IF([1]Sheet1!$A$2:$A$1823=$A1082,[1]Sheet1!$C$2:$C$1823),0))</f>
        <v>208131008</v>
      </c>
      <c r="F1082" s="2">
        <f t="array" ref="F1082">INDEX([1]Sheet1!$O$2:$O$1823,MATCH($C1082,IF([1]Sheet1!$A$2:$A$1823=$A1082,[1]Sheet1!$C$2:$C$1823),0))</f>
        <v>75115000</v>
      </c>
      <c r="G1082" s="10">
        <f t="shared" si="18"/>
        <v>3987036088</v>
      </c>
    </row>
    <row r="1083" spans="1:7" x14ac:dyDescent="0.25">
      <c r="A1083" t="s">
        <v>86</v>
      </c>
      <c r="B1083" t="s">
        <v>87</v>
      </c>
      <c r="C1083">
        <v>1996</v>
      </c>
      <c r="D1083" s="2">
        <f t="array" ref="D1083">INDEX([1]Sheet1!$M$2:$M$1823,MATCH($C1083,IF([1]Sheet1!$A$2:$A$1823=$A1083,[1]Sheet1!$C$2:$C$1823),0))</f>
        <v>676862976</v>
      </c>
      <c r="E1083" s="2">
        <f t="array" ref="E1083">INDEX([1]Sheet1!$N$2:$N$1823,MATCH($C1083,IF([1]Sheet1!$A$2:$A$1823=$A1083,[1]Sheet1!$C$2:$C$1823),0))</f>
        <v>35893000</v>
      </c>
      <c r="F1083" s="2">
        <f t="array" ref="F1083">INDEX([1]Sheet1!$O$2:$O$1823,MATCH($C1083,IF([1]Sheet1!$A$2:$A$1823=$A1083,[1]Sheet1!$C$2:$C$1823),0))</f>
        <v>13268000</v>
      </c>
      <c r="G1083" s="10">
        <f t="shared" si="18"/>
        <v>726023976</v>
      </c>
    </row>
    <row r="1084" spans="1:7" x14ac:dyDescent="0.25">
      <c r="A1084" t="s">
        <v>88</v>
      </c>
      <c r="B1084" t="s">
        <v>89</v>
      </c>
      <c r="C1084">
        <v>1996</v>
      </c>
      <c r="D1084" s="2">
        <f t="array" ref="D1084">INDEX([1]Sheet1!$M$2:$M$1823,MATCH($C1084,IF([1]Sheet1!$A$2:$A$1823=$A1084,[1]Sheet1!$C$2:$C$1823),0))</f>
        <v>4581723136</v>
      </c>
      <c r="E1084" s="2">
        <f t="array" ref="E1084">INDEX([1]Sheet1!$N$2:$N$1823,MATCH($C1084,IF([1]Sheet1!$A$2:$A$1823=$A1084,[1]Sheet1!$C$2:$C$1823),0))</f>
        <v>148750000</v>
      </c>
      <c r="F1084" s="2">
        <f t="array" ref="F1084">INDEX([1]Sheet1!$O$2:$O$1823,MATCH($C1084,IF([1]Sheet1!$A$2:$A$1823=$A1084,[1]Sheet1!$C$2:$C$1823),0))</f>
        <v>69421000</v>
      </c>
      <c r="G1084" s="10">
        <f t="shared" si="18"/>
        <v>4799894136</v>
      </c>
    </row>
    <row r="1085" spans="1:7" x14ac:dyDescent="0.25">
      <c r="A1085" t="s">
        <v>90</v>
      </c>
      <c r="B1085" t="s">
        <v>91</v>
      </c>
      <c r="C1085">
        <v>1996</v>
      </c>
      <c r="D1085" s="2">
        <f t="array" ref="D1085">INDEX([1]Sheet1!$M$2:$M$1823,MATCH($C1085,IF([1]Sheet1!$A$2:$A$1823=$A1085,[1]Sheet1!$C$2:$C$1823),0))</f>
        <v>21986353152</v>
      </c>
      <c r="E1085" s="2">
        <f t="array" ref="E1085">INDEX([1]Sheet1!$N$2:$N$1823,MATCH($C1085,IF([1]Sheet1!$A$2:$A$1823=$A1085,[1]Sheet1!$C$2:$C$1823),0))</f>
        <v>322444000</v>
      </c>
      <c r="F1085" s="2">
        <f t="array" ref="F1085">INDEX([1]Sheet1!$O$2:$O$1823,MATCH($C1085,IF([1]Sheet1!$A$2:$A$1823=$A1085,[1]Sheet1!$C$2:$C$1823),0))</f>
        <v>268676000</v>
      </c>
      <c r="G1085" s="10">
        <f t="shared" si="18"/>
        <v>22577473152</v>
      </c>
    </row>
    <row r="1086" spans="1:7" x14ac:dyDescent="0.25">
      <c r="A1086" t="s">
        <v>2</v>
      </c>
      <c r="B1086" t="s">
        <v>3</v>
      </c>
      <c r="C1086">
        <v>1996</v>
      </c>
      <c r="D1086" s="2">
        <f t="array" ref="D1086">INDEX([1]Sheet1!$M$2:$M$1823,MATCH($C1086,IF([1]Sheet1!$A$2:$A$1823=$A1086,[1]Sheet1!$C$2:$C$1823),0))</f>
        <v>299122884608</v>
      </c>
      <c r="E1086" s="2">
        <f t="array" ref="E1086">INDEX([1]Sheet1!$N$2:$N$1823,MATCH($C1086,IF([1]Sheet1!$A$2:$A$1823=$A1086,[1]Sheet1!$C$2:$C$1823),0))</f>
        <v>9782537216</v>
      </c>
      <c r="F1086" s="2">
        <f t="array" ref="F1086">INDEX([1]Sheet1!$O$2:$O$1823,MATCH($C1086,IF([1]Sheet1!$A$2:$A$1823=$A1086,[1]Sheet1!$C$2:$C$1823),0))</f>
        <v>6129767936</v>
      </c>
      <c r="G1086" s="10">
        <f t="shared" si="18"/>
        <v>315035189760</v>
      </c>
    </row>
    <row r="1087" spans="1:7" x14ac:dyDescent="0.25">
      <c r="A1087" t="s">
        <v>92</v>
      </c>
      <c r="B1087" t="s">
        <v>93</v>
      </c>
      <c r="C1087">
        <v>1996</v>
      </c>
      <c r="D1087" s="2">
        <f t="array" ref="D1087">INDEX([1]Sheet1!$M$2:$M$1823,MATCH($C1087,IF([1]Sheet1!$A$2:$A$1823=$A1087,[1]Sheet1!$C$2:$C$1823),0))</f>
        <v>2344090112</v>
      </c>
      <c r="E1087" s="2">
        <f t="array" ref="E1087">INDEX([1]Sheet1!$N$2:$N$1823,MATCH($C1087,IF([1]Sheet1!$A$2:$A$1823=$A1087,[1]Sheet1!$C$2:$C$1823),0))</f>
        <v>93145000</v>
      </c>
      <c r="F1087" s="2">
        <f t="array" ref="F1087">INDEX([1]Sheet1!$O$2:$O$1823,MATCH($C1087,IF([1]Sheet1!$A$2:$A$1823=$A1087,[1]Sheet1!$C$2:$C$1823),0))</f>
        <v>78005000</v>
      </c>
      <c r="G1087" s="10">
        <f t="shared" si="18"/>
        <v>2515240112</v>
      </c>
    </row>
    <row r="1088" spans="1:7" x14ac:dyDescent="0.25">
      <c r="A1088" t="s">
        <v>94</v>
      </c>
      <c r="B1088" t="s">
        <v>95</v>
      </c>
      <c r="C1088">
        <v>1996</v>
      </c>
      <c r="D1088" s="2">
        <f t="array" ref="D1088">INDEX([1]Sheet1!$M$2:$M$1823,MATCH($C1088,IF([1]Sheet1!$A$2:$A$1823=$A1088,[1]Sheet1!$C$2:$C$1823),0))</f>
        <v>699332992</v>
      </c>
      <c r="E1088" s="2">
        <f t="array" ref="E1088">INDEX([1]Sheet1!$N$2:$N$1823,MATCH($C1088,IF([1]Sheet1!$A$2:$A$1823=$A1088,[1]Sheet1!$C$2:$C$1823),0))</f>
        <v>35416000</v>
      </c>
      <c r="F1088" s="2">
        <f t="array" ref="F1088">INDEX([1]Sheet1!$O$2:$O$1823,MATCH($C1088,IF([1]Sheet1!$A$2:$A$1823=$A1088,[1]Sheet1!$C$2:$C$1823),0))</f>
        <v>9184000</v>
      </c>
      <c r="G1088" s="10">
        <f t="shared" si="18"/>
        <v>743932992</v>
      </c>
    </row>
    <row r="1089" spans="1:7" x14ac:dyDescent="0.25">
      <c r="A1089" t="s">
        <v>96</v>
      </c>
      <c r="B1089" t="s">
        <v>97</v>
      </c>
      <c r="C1089">
        <v>1996</v>
      </c>
      <c r="D1089" s="2">
        <f t="array" ref="D1089">INDEX([1]Sheet1!$M$2:$M$1823,MATCH($C1089,IF([1]Sheet1!$A$2:$A$1823=$A1089,[1]Sheet1!$C$2:$C$1823),0))</f>
        <v>7205479936</v>
      </c>
      <c r="E1089" s="2">
        <f t="array" ref="E1089">INDEX([1]Sheet1!$N$2:$N$1823,MATCH($C1089,IF([1]Sheet1!$A$2:$A$1823=$A1089,[1]Sheet1!$C$2:$C$1823),0))</f>
        <v>241840000</v>
      </c>
      <c r="F1089" s="2">
        <f t="array" ref="F1089">INDEX([1]Sheet1!$O$2:$O$1823,MATCH($C1089,IF([1]Sheet1!$A$2:$A$1823=$A1089,[1]Sheet1!$C$2:$C$1823),0))</f>
        <v>159590000</v>
      </c>
      <c r="G1089" s="10">
        <f t="shared" si="18"/>
        <v>7606909936</v>
      </c>
    </row>
    <row r="1090" spans="1:7" x14ac:dyDescent="0.25">
      <c r="A1090" t="s">
        <v>98</v>
      </c>
      <c r="B1090" t="s">
        <v>99</v>
      </c>
      <c r="C1090">
        <v>1996</v>
      </c>
      <c r="D1090" s="2">
        <f t="array" ref="D1090">INDEX([1]Sheet1!$M$2:$M$1823,MATCH($C1090,IF([1]Sheet1!$A$2:$A$1823=$A1090,[1]Sheet1!$C$2:$C$1823),0))</f>
        <v>7268895232</v>
      </c>
      <c r="E1090" s="2">
        <f t="array" ref="E1090">INDEX([1]Sheet1!$N$2:$N$1823,MATCH($C1090,IF([1]Sheet1!$A$2:$A$1823=$A1090,[1]Sheet1!$C$2:$C$1823),0))</f>
        <v>190548992</v>
      </c>
      <c r="F1090" s="2">
        <f t="array" ref="F1090">INDEX([1]Sheet1!$O$2:$O$1823,MATCH($C1090,IF([1]Sheet1!$A$2:$A$1823=$A1090,[1]Sheet1!$C$2:$C$1823),0))</f>
        <v>238504000</v>
      </c>
      <c r="G1090" s="10">
        <f t="shared" si="18"/>
        <v>7697948224</v>
      </c>
    </row>
    <row r="1091" spans="1:7" x14ac:dyDescent="0.25">
      <c r="A1091" t="s">
        <v>100</v>
      </c>
      <c r="B1091" t="s">
        <v>101</v>
      </c>
      <c r="C1091">
        <v>1996</v>
      </c>
      <c r="D1091" s="2">
        <f t="array" ref="D1091">INDEX([1]Sheet1!$M$2:$M$1823,MATCH($C1091,IF([1]Sheet1!$A$2:$A$1823=$A1091,[1]Sheet1!$C$2:$C$1823),0))</f>
        <v>1828669952</v>
      </c>
      <c r="E1091" s="2">
        <f t="array" ref="E1091">INDEX([1]Sheet1!$N$2:$N$1823,MATCH($C1091,IF([1]Sheet1!$A$2:$A$1823=$A1091,[1]Sheet1!$C$2:$C$1823),0))</f>
        <v>131163000</v>
      </c>
      <c r="F1091" s="2">
        <f t="array" ref="F1091">INDEX([1]Sheet1!$O$2:$O$1823,MATCH($C1091,IF([1]Sheet1!$A$2:$A$1823=$A1091,[1]Sheet1!$C$2:$C$1823),0))</f>
        <v>16227000</v>
      </c>
      <c r="G1091" s="10">
        <f t="shared" si="18"/>
        <v>1976059952</v>
      </c>
    </row>
    <row r="1092" spans="1:7" x14ac:dyDescent="0.25">
      <c r="A1092" t="s">
        <v>102</v>
      </c>
      <c r="B1092" t="s">
        <v>103</v>
      </c>
      <c r="C1092">
        <v>1996</v>
      </c>
      <c r="D1092" s="2">
        <f t="array" ref="D1092">INDEX([1]Sheet1!$M$2:$M$1823,MATCH($C1092,IF([1]Sheet1!$A$2:$A$1823=$A1092,[1]Sheet1!$C$2:$C$1823),0))</f>
        <v>6775754240</v>
      </c>
      <c r="E1092" s="2">
        <f t="array" ref="E1092">INDEX([1]Sheet1!$N$2:$N$1823,MATCH($C1092,IF([1]Sheet1!$A$2:$A$1823=$A1092,[1]Sheet1!$C$2:$C$1823),0))</f>
        <v>160627008</v>
      </c>
      <c r="F1092" s="2">
        <f t="array" ref="F1092">INDEX([1]Sheet1!$O$2:$O$1823,MATCH($C1092,IF([1]Sheet1!$A$2:$A$1823=$A1092,[1]Sheet1!$C$2:$C$1823),0))</f>
        <v>174755008</v>
      </c>
      <c r="G1092" s="10">
        <f t="shared" si="18"/>
        <v>7111136256</v>
      </c>
    </row>
    <row r="1093" spans="1:7" x14ac:dyDescent="0.25">
      <c r="A1093" t="s">
        <v>104</v>
      </c>
      <c r="B1093" t="s">
        <v>105</v>
      </c>
      <c r="C1093">
        <v>1996</v>
      </c>
      <c r="D1093" s="2">
        <f t="array" ref="D1093">INDEX([1]Sheet1!$M$2:$M$1823,MATCH($C1093,IF([1]Sheet1!$A$2:$A$1823=$A1093,[1]Sheet1!$C$2:$C$1823),0))</f>
        <v>694195968</v>
      </c>
      <c r="E1093" s="2">
        <f t="array" ref="E1093">INDEX([1]Sheet1!$N$2:$N$1823,MATCH($C1093,IF([1]Sheet1!$A$2:$A$1823=$A1093,[1]Sheet1!$C$2:$C$1823),0))</f>
        <v>20075000</v>
      </c>
      <c r="F1093" s="2">
        <f t="array" ref="F1093">INDEX([1]Sheet1!$O$2:$O$1823,MATCH($C1093,IF([1]Sheet1!$A$2:$A$1823=$A1093,[1]Sheet1!$C$2:$C$1823),0))</f>
        <v>11996000</v>
      </c>
      <c r="G1093" s="10">
        <f t="shared" si="18"/>
        <v>726266968</v>
      </c>
    </row>
    <row r="1094" spans="1:7" x14ac:dyDescent="0.25">
      <c r="A1094" t="s">
        <v>4</v>
      </c>
      <c r="B1094" t="s">
        <v>5</v>
      </c>
      <c r="C1094">
        <v>1997</v>
      </c>
      <c r="D1094" s="2">
        <f t="array" ref="D1094">INDEX([1]Sheet1!$M$2:$M$1823,MATCH($C1094,IF([1]Sheet1!$A$2:$A$1823=$A1094,[1]Sheet1!$C$2:$C$1823),0))</f>
        <v>4185793024</v>
      </c>
      <c r="E1094" s="2">
        <f t="array" ref="E1094">INDEX([1]Sheet1!$N$2:$N$1823,MATCH($C1094,IF([1]Sheet1!$A$2:$A$1823=$A1094,[1]Sheet1!$C$2:$C$1823),0))</f>
        <v>260000000</v>
      </c>
      <c r="F1094" s="2">
        <f t="array" ref="F1094">INDEX([1]Sheet1!$O$2:$O$1823,MATCH($C1094,IF([1]Sheet1!$A$2:$A$1823=$A1094,[1]Sheet1!$C$2:$C$1823),0))</f>
        <v>50305000</v>
      </c>
      <c r="G1094" s="10">
        <f t="shared" si="18"/>
        <v>4496098024</v>
      </c>
    </row>
    <row r="1095" spans="1:7" x14ac:dyDescent="0.25">
      <c r="A1095" t="s">
        <v>6</v>
      </c>
      <c r="B1095" t="s">
        <v>7</v>
      </c>
      <c r="C1095">
        <v>1997</v>
      </c>
      <c r="D1095" s="2">
        <f t="array" ref="D1095">INDEX([1]Sheet1!$M$2:$M$1823,MATCH($C1095,IF([1]Sheet1!$A$2:$A$1823=$A1095,[1]Sheet1!$C$2:$C$1823),0))</f>
        <v>1344078976</v>
      </c>
      <c r="E1095" s="2">
        <f t="array" ref="E1095">INDEX([1]Sheet1!$N$2:$N$1823,MATCH($C1095,IF([1]Sheet1!$A$2:$A$1823=$A1095,[1]Sheet1!$C$2:$C$1823),0))</f>
        <v>54032000</v>
      </c>
      <c r="F1095" s="2">
        <f t="array" ref="F1095">INDEX([1]Sheet1!$O$2:$O$1823,MATCH($C1095,IF([1]Sheet1!$A$2:$A$1823=$A1095,[1]Sheet1!$C$2:$C$1823),0))</f>
        <v>36781000</v>
      </c>
      <c r="G1095" s="10">
        <f t="shared" si="18"/>
        <v>1434891976</v>
      </c>
    </row>
    <row r="1096" spans="1:7" x14ac:dyDescent="0.25">
      <c r="A1096" t="s">
        <v>8</v>
      </c>
      <c r="B1096" t="s">
        <v>9</v>
      </c>
      <c r="C1096">
        <v>1997</v>
      </c>
      <c r="D1096" s="2">
        <f t="array" ref="D1096">INDEX([1]Sheet1!$M$2:$M$1823,MATCH($C1096,IF([1]Sheet1!$A$2:$A$1823=$A1096,[1]Sheet1!$C$2:$C$1823),0))</f>
        <v>4604207104</v>
      </c>
      <c r="E1096" s="2">
        <f t="array" ref="E1096">INDEX([1]Sheet1!$N$2:$N$1823,MATCH($C1096,IF([1]Sheet1!$A$2:$A$1823=$A1096,[1]Sheet1!$C$2:$C$1823),0))</f>
        <v>182982000</v>
      </c>
      <c r="F1096" s="2">
        <f t="array" ref="F1096">INDEX([1]Sheet1!$O$2:$O$1823,MATCH($C1096,IF([1]Sheet1!$A$2:$A$1823=$A1096,[1]Sheet1!$C$2:$C$1823),0))</f>
        <v>128630000</v>
      </c>
      <c r="G1096" s="10">
        <f t="shared" si="18"/>
        <v>4915819104</v>
      </c>
    </row>
    <row r="1097" spans="1:7" x14ac:dyDescent="0.25">
      <c r="A1097" t="s">
        <v>10</v>
      </c>
      <c r="B1097" t="s">
        <v>11</v>
      </c>
      <c r="C1097">
        <v>1997</v>
      </c>
      <c r="D1097" s="2">
        <f t="array" ref="D1097">INDEX([1]Sheet1!$M$2:$M$1823,MATCH($C1097,IF([1]Sheet1!$A$2:$A$1823=$A1097,[1]Sheet1!$C$2:$C$1823),0))</f>
        <v>2375118080</v>
      </c>
      <c r="E1097" s="2">
        <f t="array" ref="E1097">INDEX([1]Sheet1!$N$2:$N$1823,MATCH($C1097,IF([1]Sheet1!$A$2:$A$1823=$A1097,[1]Sheet1!$C$2:$C$1823),0))</f>
        <v>219384992</v>
      </c>
      <c r="F1097" s="2">
        <f t="array" ref="F1097">INDEX([1]Sheet1!$O$2:$O$1823,MATCH($C1097,IF([1]Sheet1!$A$2:$A$1823=$A1097,[1]Sheet1!$C$2:$C$1823),0))</f>
        <v>35799000</v>
      </c>
      <c r="G1097" s="10">
        <f t="shared" si="18"/>
        <v>2630302072</v>
      </c>
    </row>
    <row r="1098" spans="1:7" x14ac:dyDescent="0.25">
      <c r="A1098" t="s">
        <v>12</v>
      </c>
      <c r="B1098" t="s">
        <v>13</v>
      </c>
      <c r="C1098">
        <v>1997</v>
      </c>
      <c r="D1098" s="2">
        <f t="array" ref="D1098">INDEX([1]Sheet1!$M$2:$M$1823,MATCH($C1098,IF([1]Sheet1!$A$2:$A$1823=$A1098,[1]Sheet1!$C$2:$C$1823),0))</f>
        <v>34266372096</v>
      </c>
      <c r="E1098" s="2">
        <f t="array" ref="E1098">INDEX([1]Sheet1!$N$2:$N$1823,MATCH($C1098,IF([1]Sheet1!$A$2:$A$1823=$A1098,[1]Sheet1!$C$2:$C$1823),0))</f>
        <v>951470976</v>
      </c>
      <c r="F1098" s="2">
        <f t="array" ref="F1098">INDEX([1]Sheet1!$O$2:$O$1823,MATCH($C1098,IF([1]Sheet1!$A$2:$A$1823=$A1098,[1]Sheet1!$C$2:$C$1823),0))</f>
        <v>822723968</v>
      </c>
      <c r="G1098" s="10">
        <f t="shared" si="18"/>
        <v>36040567040</v>
      </c>
    </row>
    <row r="1099" spans="1:7" x14ac:dyDescent="0.25">
      <c r="A1099" t="s">
        <v>14</v>
      </c>
      <c r="B1099" t="s">
        <v>15</v>
      </c>
      <c r="C1099">
        <v>1997</v>
      </c>
      <c r="D1099" s="2">
        <f t="array" ref="D1099">INDEX([1]Sheet1!$M$2:$M$1823,MATCH($C1099,IF([1]Sheet1!$A$2:$A$1823=$A1099,[1]Sheet1!$C$2:$C$1823),0))</f>
        <v>4578711040</v>
      </c>
      <c r="E1099" s="2">
        <f t="array" ref="E1099">INDEX([1]Sheet1!$N$2:$N$1823,MATCH($C1099,IF([1]Sheet1!$A$2:$A$1823=$A1099,[1]Sheet1!$C$2:$C$1823),0))</f>
        <v>99943000</v>
      </c>
      <c r="F1099" s="2">
        <f t="array" ref="F1099">INDEX([1]Sheet1!$O$2:$O$1823,MATCH($C1099,IF([1]Sheet1!$A$2:$A$1823=$A1099,[1]Sheet1!$C$2:$C$1823),0))</f>
        <v>136484000</v>
      </c>
      <c r="G1099" s="10">
        <f t="shared" si="18"/>
        <v>4815138040</v>
      </c>
    </row>
    <row r="1100" spans="1:7" x14ac:dyDescent="0.25">
      <c r="A1100" t="s">
        <v>16</v>
      </c>
      <c r="B1100" t="s">
        <v>17</v>
      </c>
      <c r="C1100">
        <v>1997</v>
      </c>
      <c r="D1100" s="2">
        <f t="array" ref="D1100">INDEX([1]Sheet1!$M$2:$M$1823,MATCH($C1100,IF([1]Sheet1!$A$2:$A$1823=$A1100,[1]Sheet1!$C$2:$C$1823),0))</f>
        <v>4407347200</v>
      </c>
      <c r="E1100" s="2">
        <f t="array" ref="E1100">INDEX([1]Sheet1!$N$2:$N$1823,MATCH($C1100,IF([1]Sheet1!$A$2:$A$1823=$A1100,[1]Sheet1!$C$2:$C$1823),0))</f>
        <v>150930000</v>
      </c>
      <c r="F1100" s="2">
        <f t="array" ref="F1100">INDEX([1]Sheet1!$O$2:$O$1823,MATCH($C1100,IF([1]Sheet1!$A$2:$A$1823=$A1100,[1]Sheet1!$C$2:$C$1823),0))</f>
        <v>121566000</v>
      </c>
      <c r="G1100" s="10">
        <f t="shared" si="18"/>
        <v>4679843200</v>
      </c>
    </row>
    <row r="1101" spans="1:7" x14ac:dyDescent="0.25">
      <c r="A1101" t="s">
        <v>18</v>
      </c>
      <c r="B1101" t="s">
        <v>19</v>
      </c>
      <c r="C1101">
        <v>1997</v>
      </c>
      <c r="D1101" s="2">
        <f t="array" ref="D1101">INDEX([1]Sheet1!$M$2:$M$1823,MATCH($C1101,IF([1]Sheet1!$A$2:$A$1823=$A1101,[1]Sheet1!$C$2:$C$1823),0))</f>
        <v>914684032</v>
      </c>
      <c r="E1101" s="2">
        <f t="array" ref="E1101">INDEX([1]Sheet1!$N$2:$N$1823,MATCH($C1101,IF([1]Sheet1!$A$2:$A$1823=$A1101,[1]Sheet1!$C$2:$C$1823),0))</f>
        <v>84147000</v>
      </c>
      <c r="F1101" s="2">
        <f t="array" ref="F1101">INDEX([1]Sheet1!$O$2:$O$1823,MATCH($C1101,IF([1]Sheet1!$A$2:$A$1823=$A1101,[1]Sheet1!$C$2:$C$1823),0))</f>
        <v>28096000</v>
      </c>
      <c r="G1101" s="10">
        <f t="shared" si="18"/>
        <v>1026927032</v>
      </c>
    </row>
    <row r="1102" spans="1:7" x14ac:dyDescent="0.25">
      <c r="A1102" t="s">
        <v>20</v>
      </c>
      <c r="B1102" t="s">
        <v>21</v>
      </c>
      <c r="C1102">
        <v>1997</v>
      </c>
      <c r="D1102" s="2">
        <f t="array" ref="D1102">INDEX([1]Sheet1!$M$2:$M$1823,MATCH($C1102,IF([1]Sheet1!$A$2:$A$1823=$A1102,[1]Sheet1!$C$2:$C$1823),0))</f>
        <v>641689984</v>
      </c>
      <c r="E1102" s="2">
        <f t="array" ref="E1102">INDEX([1]Sheet1!$N$2:$N$1823,MATCH($C1102,IF([1]Sheet1!$A$2:$A$1823=$A1102,[1]Sheet1!$C$2:$C$1823),0))</f>
        <v>0</v>
      </c>
      <c r="F1102" s="2">
        <f t="array" ref="F1102">INDEX([1]Sheet1!$O$2:$O$1823,MATCH($C1102,IF([1]Sheet1!$A$2:$A$1823=$A1102,[1]Sheet1!$C$2:$C$1823),0))</f>
        <v>21705000</v>
      </c>
      <c r="G1102" s="10">
        <f t="shared" si="18"/>
        <v>663394984</v>
      </c>
    </row>
    <row r="1103" spans="1:7" x14ac:dyDescent="0.25">
      <c r="A1103" t="s">
        <v>22</v>
      </c>
      <c r="B1103" t="s">
        <v>23</v>
      </c>
      <c r="C1103">
        <v>1997</v>
      </c>
      <c r="D1103" s="2">
        <f t="array" ref="D1103">INDEX([1]Sheet1!$M$2:$M$1823,MATCH($C1103,IF([1]Sheet1!$A$2:$A$1823=$A1103,[1]Sheet1!$C$2:$C$1823),0))</f>
        <v>15784585216</v>
      </c>
      <c r="E1103" s="2">
        <f t="array" ref="E1103">INDEX([1]Sheet1!$N$2:$N$1823,MATCH($C1103,IF([1]Sheet1!$A$2:$A$1823=$A1103,[1]Sheet1!$C$2:$C$1823),0))</f>
        <v>316764992</v>
      </c>
      <c r="F1103" s="2">
        <f t="array" ref="F1103">INDEX([1]Sheet1!$O$2:$O$1823,MATCH($C1103,IF([1]Sheet1!$A$2:$A$1823=$A1103,[1]Sheet1!$C$2:$C$1823),0))</f>
        <v>318102016</v>
      </c>
      <c r="G1103" s="10">
        <f t="shared" si="18"/>
        <v>16419452224</v>
      </c>
    </row>
    <row r="1104" spans="1:7" x14ac:dyDescent="0.25">
      <c r="A1104" t="s">
        <v>24</v>
      </c>
      <c r="B1104" t="s">
        <v>25</v>
      </c>
      <c r="C1104">
        <v>1997</v>
      </c>
      <c r="D1104" s="2">
        <f t="array" ref="D1104">INDEX([1]Sheet1!$M$2:$M$1823,MATCH($C1104,IF([1]Sheet1!$A$2:$A$1823=$A1104,[1]Sheet1!$C$2:$C$1823),0))</f>
        <v>8949888000</v>
      </c>
      <c r="E1104" s="2">
        <f t="array" ref="E1104">INDEX([1]Sheet1!$N$2:$N$1823,MATCH($C1104,IF([1]Sheet1!$A$2:$A$1823=$A1104,[1]Sheet1!$C$2:$C$1823),0))</f>
        <v>646414976</v>
      </c>
      <c r="F1104" s="2">
        <f t="array" ref="F1104">INDEX([1]Sheet1!$O$2:$O$1823,MATCH($C1104,IF([1]Sheet1!$A$2:$A$1823=$A1104,[1]Sheet1!$C$2:$C$1823),0))</f>
        <v>112912000</v>
      </c>
      <c r="G1104" s="10">
        <f t="shared" si="18"/>
        <v>9709214976</v>
      </c>
    </row>
    <row r="1105" spans="1:7" x14ac:dyDescent="0.25">
      <c r="A1105" t="s">
        <v>26</v>
      </c>
      <c r="B1105" t="s">
        <v>27</v>
      </c>
      <c r="C1105">
        <v>1997</v>
      </c>
      <c r="D1105" s="2">
        <f t="array" ref="D1105">INDEX([1]Sheet1!$M$2:$M$1823,MATCH($C1105,IF([1]Sheet1!$A$2:$A$1823=$A1105,[1]Sheet1!$C$2:$C$1823),0))</f>
        <v>1100327936</v>
      </c>
      <c r="E1105" s="2">
        <f t="array" ref="E1105">INDEX([1]Sheet1!$N$2:$N$1823,MATCH($C1105,IF([1]Sheet1!$A$2:$A$1823=$A1105,[1]Sheet1!$C$2:$C$1823),0))</f>
        <v>15783000</v>
      </c>
      <c r="F1105" s="2">
        <f t="array" ref="F1105">INDEX([1]Sheet1!$O$2:$O$1823,MATCH($C1105,IF([1]Sheet1!$A$2:$A$1823=$A1105,[1]Sheet1!$C$2:$C$1823),0))</f>
        <v>21224000</v>
      </c>
      <c r="G1105" s="10">
        <f t="shared" si="18"/>
        <v>1137334936</v>
      </c>
    </row>
    <row r="1106" spans="1:7" x14ac:dyDescent="0.25">
      <c r="A1106" t="s">
        <v>28</v>
      </c>
      <c r="B1106" t="s">
        <v>29</v>
      </c>
      <c r="C1106">
        <v>1997</v>
      </c>
      <c r="D1106" s="2">
        <f t="array" ref="D1106">INDEX([1]Sheet1!$M$2:$M$1823,MATCH($C1106,IF([1]Sheet1!$A$2:$A$1823=$A1106,[1]Sheet1!$C$2:$C$1823),0))</f>
        <v>1409901056</v>
      </c>
      <c r="E1106" s="2">
        <f t="array" ref="E1106">INDEX([1]Sheet1!$N$2:$N$1823,MATCH($C1106,IF([1]Sheet1!$A$2:$A$1823=$A1106,[1]Sheet1!$C$2:$C$1823),0))</f>
        <v>56138000</v>
      </c>
      <c r="F1106" s="2">
        <f t="array" ref="F1106">INDEX([1]Sheet1!$O$2:$O$1823,MATCH($C1106,IF([1]Sheet1!$A$2:$A$1823=$A1106,[1]Sheet1!$C$2:$C$1823),0))</f>
        <v>28981000</v>
      </c>
      <c r="G1106" s="10">
        <f t="shared" si="18"/>
        <v>1495020056</v>
      </c>
    </row>
    <row r="1107" spans="1:7" x14ac:dyDescent="0.25">
      <c r="A1107" t="s">
        <v>30</v>
      </c>
      <c r="B1107" t="s">
        <v>31</v>
      </c>
      <c r="C1107">
        <v>1997</v>
      </c>
      <c r="D1107" s="2">
        <f t="array" ref="D1107">INDEX([1]Sheet1!$M$2:$M$1823,MATCH($C1107,IF([1]Sheet1!$A$2:$A$1823=$A1107,[1]Sheet1!$C$2:$C$1823),0))</f>
        <v>13479747584</v>
      </c>
      <c r="E1107" s="2">
        <f t="array" ref="E1107">INDEX([1]Sheet1!$N$2:$N$1823,MATCH($C1107,IF([1]Sheet1!$A$2:$A$1823=$A1107,[1]Sheet1!$C$2:$C$1823),0))</f>
        <v>488512000</v>
      </c>
      <c r="F1107" s="2">
        <f t="array" ref="F1107">INDEX([1]Sheet1!$O$2:$O$1823,MATCH($C1107,IF([1]Sheet1!$A$2:$A$1823=$A1107,[1]Sheet1!$C$2:$C$1823),0))</f>
        <v>447091008</v>
      </c>
      <c r="G1107" s="10">
        <f t="shared" si="18"/>
        <v>14415350592</v>
      </c>
    </row>
    <row r="1108" spans="1:7" x14ac:dyDescent="0.25">
      <c r="A1108" t="s">
        <v>32</v>
      </c>
      <c r="B1108" t="s">
        <v>33</v>
      </c>
      <c r="C1108">
        <v>1997</v>
      </c>
      <c r="D1108" s="2">
        <f t="array" ref="D1108">INDEX([1]Sheet1!$M$2:$M$1823,MATCH($C1108,IF([1]Sheet1!$A$2:$A$1823=$A1108,[1]Sheet1!$C$2:$C$1823),0))</f>
        <v>6741403136</v>
      </c>
      <c r="E1108" s="2">
        <f t="array" ref="E1108">INDEX([1]Sheet1!$N$2:$N$1823,MATCH($C1108,IF([1]Sheet1!$A$2:$A$1823=$A1108,[1]Sheet1!$C$2:$C$1823),0))</f>
        <v>183131008</v>
      </c>
      <c r="F1108" s="2">
        <f t="array" ref="F1108">INDEX([1]Sheet1!$O$2:$O$1823,MATCH($C1108,IF([1]Sheet1!$A$2:$A$1823=$A1108,[1]Sheet1!$C$2:$C$1823),0))</f>
        <v>226243008</v>
      </c>
      <c r="G1108" s="10">
        <f t="shared" si="18"/>
        <v>7150777152</v>
      </c>
    </row>
    <row r="1109" spans="1:7" x14ac:dyDescent="0.25">
      <c r="A1109" t="s">
        <v>34</v>
      </c>
      <c r="B1109" t="s">
        <v>35</v>
      </c>
      <c r="C1109">
        <v>1997</v>
      </c>
      <c r="D1109" s="2">
        <f t="array" ref="D1109">INDEX([1]Sheet1!$M$2:$M$1823,MATCH($C1109,IF([1]Sheet1!$A$2:$A$1823=$A1109,[1]Sheet1!$C$2:$C$1823),0))</f>
        <v>3127290880</v>
      </c>
      <c r="E1109" s="2">
        <f t="array" ref="E1109">INDEX([1]Sheet1!$N$2:$N$1823,MATCH($C1109,IF([1]Sheet1!$A$2:$A$1823=$A1109,[1]Sheet1!$C$2:$C$1823),0))</f>
        <v>105179000</v>
      </c>
      <c r="F1109" s="2">
        <f t="array" ref="F1109">INDEX([1]Sheet1!$O$2:$O$1823,MATCH($C1109,IF([1]Sheet1!$A$2:$A$1823=$A1109,[1]Sheet1!$C$2:$C$1823),0))</f>
        <v>90359000</v>
      </c>
      <c r="G1109" s="10">
        <f t="shared" si="18"/>
        <v>3322828880</v>
      </c>
    </row>
    <row r="1110" spans="1:7" x14ac:dyDescent="0.25">
      <c r="A1110" t="s">
        <v>36</v>
      </c>
      <c r="B1110" t="s">
        <v>37</v>
      </c>
      <c r="C1110">
        <v>1997</v>
      </c>
      <c r="D1110" s="2">
        <f t="array" ref="D1110">INDEX([1]Sheet1!$M$2:$M$1823,MATCH($C1110,IF([1]Sheet1!$A$2:$A$1823=$A1110,[1]Sheet1!$C$2:$C$1823),0))</f>
        <v>2795023872</v>
      </c>
      <c r="E1110" s="2">
        <f t="array" ref="E1110">INDEX([1]Sheet1!$N$2:$N$1823,MATCH($C1110,IF([1]Sheet1!$A$2:$A$1823=$A1110,[1]Sheet1!$C$2:$C$1823),0))</f>
        <v>86914000</v>
      </c>
      <c r="F1110" s="2">
        <f t="array" ref="F1110">INDEX([1]Sheet1!$O$2:$O$1823,MATCH($C1110,IF([1]Sheet1!$A$2:$A$1823=$A1110,[1]Sheet1!$C$2:$C$1823),0))</f>
        <v>54185000</v>
      </c>
      <c r="G1110" s="10">
        <f t="shared" si="18"/>
        <v>2936122872</v>
      </c>
    </row>
    <row r="1111" spans="1:7" x14ac:dyDescent="0.25">
      <c r="A1111" t="s">
        <v>38</v>
      </c>
      <c r="B1111" t="s">
        <v>39</v>
      </c>
      <c r="C1111">
        <v>1997</v>
      </c>
      <c r="D1111" s="2">
        <f t="array" ref="D1111">INDEX([1]Sheet1!$M$2:$M$1823,MATCH($C1111,IF([1]Sheet1!$A$2:$A$1823=$A1111,[1]Sheet1!$C$2:$C$1823),0))</f>
        <v>3610392064</v>
      </c>
      <c r="E1111" s="2">
        <f t="array" ref="E1111">INDEX([1]Sheet1!$N$2:$N$1823,MATCH($C1111,IF([1]Sheet1!$A$2:$A$1823=$A1111,[1]Sheet1!$C$2:$C$1823),0))</f>
        <v>270084992</v>
      </c>
      <c r="F1111" s="2">
        <f t="array" ref="F1111">INDEX([1]Sheet1!$O$2:$O$1823,MATCH($C1111,IF([1]Sheet1!$A$2:$A$1823=$A1111,[1]Sheet1!$C$2:$C$1823),0))</f>
        <v>58028000</v>
      </c>
      <c r="G1111" s="10">
        <f t="shared" si="18"/>
        <v>3938505056</v>
      </c>
    </row>
    <row r="1112" spans="1:7" x14ac:dyDescent="0.25">
      <c r="A1112" t="s">
        <v>40</v>
      </c>
      <c r="B1112" t="s">
        <v>41</v>
      </c>
      <c r="C1112">
        <v>1997</v>
      </c>
      <c r="D1112" s="2">
        <f t="array" ref="D1112">INDEX([1]Sheet1!$M$2:$M$1823,MATCH($C1112,IF([1]Sheet1!$A$2:$A$1823=$A1112,[1]Sheet1!$C$2:$C$1823),0))</f>
        <v>4095792128</v>
      </c>
      <c r="E1112" s="2">
        <f t="array" ref="E1112">INDEX([1]Sheet1!$N$2:$N$1823,MATCH($C1112,IF([1]Sheet1!$A$2:$A$1823=$A1112,[1]Sheet1!$C$2:$C$1823),0))</f>
        <v>222524992</v>
      </c>
      <c r="F1112" s="2">
        <f t="array" ref="F1112">INDEX([1]Sheet1!$O$2:$O$1823,MATCH($C1112,IF([1]Sheet1!$A$2:$A$1823=$A1112,[1]Sheet1!$C$2:$C$1823),0))</f>
        <v>80437000</v>
      </c>
      <c r="G1112" s="10">
        <f t="shared" si="18"/>
        <v>4398754120</v>
      </c>
    </row>
    <row r="1113" spans="1:7" x14ac:dyDescent="0.25">
      <c r="A1113" t="s">
        <v>42</v>
      </c>
      <c r="B1113" t="s">
        <v>43</v>
      </c>
      <c r="C1113">
        <v>1997</v>
      </c>
      <c r="D1113" s="2">
        <f t="array" ref="D1113">INDEX([1]Sheet1!$M$2:$M$1823,MATCH($C1113,IF([1]Sheet1!$A$2:$A$1823=$A1113,[1]Sheet1!$C$2:$C$1823),0))</f>
        <v>1454369024</v>
      </c>
      <c r="E1113" s="2">
        <f t="array" ref="E1113">INDEX([1]Sheet1!$N$2:$N$1823,MATCH($C1113,IF([1]Sheet1!$A$2:$A$1823=$A1113,[1]Sheet1!$C$2:$C$1823),0))</f>
        <v>66912000</v>
      </c>
      <c r="F1113" s="2">
        <f t="array" ref="F1113">INDEX([1]Sheet1!$O$2:$O$1823,MATCH($C1113,IF([1]Sheet1!$A$2:$A$1823=$A1113,[1]Sheet1!$C$2:$C$1823),0))</f>
        <v>22155000</v>
      </c>
      <c r="G1113" s="10">
        <f t="shared" si="18"/>
        <v>1543436024</v>
      </c>
    </row>
    <row r="1114" spans="1:7" x14ac:dyDescent="0.25">
      <c r="A1114" t="s">
        <v>44</v>
      </c>
      <c r="B1114" t="s">
        <v>45</v>
      </c>
      <c r="C1114">
        <v>1997</v>
      </c>
      <c r="D1114" s="2">
        <f t="array" ref="D1114">INDEX([1]Sheet1!$M$2:$M$1823,MATCH($C1114,IF([1]Sheet1!$A$2:$A$1823=$A1114,[1]Sheet1!$C$2:$C$1823),0))</f>
        <v>6112160768</v>
      </c>
      <c r="E1114" s="2">
        <f t="array" ref="E1114">INDEX([1]Sheet1!$N$2:$N$1823,MATCH($C1114,IF([1]Sheet1!$A$2:$A$1823=$A1114,[1]Sheet1!$C$2:$C$1823),0))</f>
        <v>191282000</v>
      </c>
      <c r="F1114" s="2">
        <f t="array" ref="F1114">INDEX([1]Sheet1!$O$2:$O$1823,MATCH($C1114,IF([1]Sheet1!$A$2:$A$1823=$A1114,[1]Sheet1!$C$2:$C$1823),0))</f>
        <v>136391008</v>
      </c>
      <c r="G1114" s="10">
        <f t="shared" si="18"/>
        <v>6439833776</v>
      </c>
    </row>
    <row r="1115" spans="1:7" x14ac:dyDescent="0.25">
      <c r="A1115" t="s">
        <v>46</v>
      </c>
      <c r="B1115" t="s">
        <v>47</v>
      </c>
      <c r="C1115">
        <v>1997</v>
      </c>
      <c r="D1115" s="2">
        <f t="array" ref="D1115">INDEX([1]Sheet1!$M$2:$M$1823,MATCH($C1115,IF([1]Sheet1!$A$2:$A$1823=$A1115,[1]Sheet1!$C$2:$C$1823),0))</f>
        <v>7072693248</v>
      </c>
      <c r="E1115" s="2">
        <f t="array" ref="E1115">INDEX([1]Sheet1!$N$2:$N$1823,MATCH($C1115,IF([1]Sheet1!$A$2:$A$1823=$A1115,[1]Sheet1!$C$2:$C$1823),0))</f>
        <v>350300992</v>
      </c>
      <c r="F1115" s="2">
        <f t="array" ref="F1115">INDEX([1]Sheet1!$O$2:$O$1823,MATCH($C1115,IF([1]Sheet1!$A$2:$A$1823=$A1115,[1]Sheet1!$C$2:$C$1823),0))</f>
        <v>213359008</v>
      </c>
      <c r="G1115" s="10">
        <f t="shared" si="18"/>
        <v>7636353248</v>
      </c>
    </row>
    <row r="1116" spans="1:7" x14ac:dyDescent="0.25">
      <c r="A1116" t="s">
        <v>48</v>
      </c>
      <c r="B1116" t="s">
        <v>49</v>
      </c>
      <c r="C1116">
        <v>1997</v>
      </c>
      <c r="D1116" s="2">
        <f t="array" ref="D1116">INDEX([1]Sheet1!$M$2:$M$1823,MATCH($C1116,IF([1]Sheet1!$A$2:$A$1823=$A1116,[1]Sheet1!$C$2:$C$1823),0))</f>
        <v>13400642560</v>
      </c>
      <c r="E1116" s="2">
        <f t="array" ref="E1116">INDEX([1]Sheet1!$N$2:$N$1823,MATCH($C1116,IF([1]Sheet1!$A$2:$A$1823=$A1116,[1]Sheet1!$C$2:$C$1823),0))</f>
        <v>190335008</v>
      </c>
      <c r="F1116" s="2">
        <f t="array" ref="F1116">INDEX([1]Sheet1!$O$2:$O$1823,MATCH($C1116,IF([1]Sheet1!$A$2:$A$1823=$A1116,[1]Sheet1!$C$2:$C$1823),0))</f>
        <v>275043008</v>
      </c>
      <c r="G1116" s="10">
        <f t="shared" si="18"/>
        <v>13866020576</v>
      </c>
    </row>
    <row r="1117" spans="1:7" x14ac:dyDescent="0.25">
      <c r="A1117" t="s">
        <v>50</v>
      </c>
      <c r="B1117" t="s">
        <v>51</v>
      </c>
      <c r="C1117">
        <v>1997</v>
      </c>
      <c r="D1117" s="2">
        <f t="array" ref="D1117">INDEX([1]Sheet1!$M$2:$M$1823,MATCH($C1117,IF([1]Sheet1!$A$2:$A$1823=$A1117,[1]Sheet1!$C$2:$C$1823),0))</f>
        <v>6836839936</v>
      </c>
      <c r="E1117" s="2">
        <f t="array" ref="E1117">INDEX([1]Sheet1!$N$2:$N$1823,MATCH($C1117,IF([1]Sheet1!$A$2:$A$1823=$A1117,[1]Sheet1!$C$2:$C$1823),0))</f>
        <v>154894000</v>
      </c>
      <c r="F1117" s="2">
        <f t="array" ref="F1117">INDEX([1]Sheet1!$O$2:$O$1823,MATCH($C1117,IF([1]Sheet1!$A$2:$A$1823=$A1117,[1]Sheet1!$C$2:$C$1823),0))</f>
        <v>140464992</v>
      </c>
      <c r="G1117" s="10">
        <f t="shared" si="18"/>
        <v>7132198928</v>
      </c>
    </row>
    <row r="1118" spans="1:7" x14ac:dyDescent="0.25">
      <c r="A1118" t="s">
        <v>52</v>
      </c>
      <c r="B1118" t="s">
        <v>53</v>
      </c>
      <c r="C1118">
        <v>1997</v>
      </c>
      <c r="D1118" s="2">
        <f t="array" ref="D1118">INDEX([1]Sheet1!$M$2:$M$1823,MATCH($C1118,IF([1]Sheet1!$A$2:$A$1823=$A1118,[1]Sheet1!$C$2:$C$1823),0))</f>
        <v>2440145920</v>
      </c>
      <c r="E1118" s="2">
        <f t="array" ref="E1118">INDEX([1]Sheet1!$N$2:$N$1823,MATCH($C1118,IF([1]Sheet1!$A$2:$A$1823=$A1118,[1]Sheet1!$C$2:$C$1823),0))</f>
        <v>120530000</v>
      </c>
      <c r="F1118" s="2">
        <f t="array" ref="F1118">INDEX([1]Sheet1!$O$2:$O$1823,MATCH($C1118,IF([1]Sheet1!$A$2:$A$1823=$A1118,[1]Sheet1!$C$2:$C$1823),0))</f>
        <v>56351000</v>
      </c>
      <c r="G1118" s="10">
        <f t="shared" si="18"/>
        <v>2617026920</v>
      </c>
    </row>
    <row r="1119" spans="1:7" x14ac:dyDescent="0.25">
      <c r="A1119" t="s">
        <v>54</v>
      </c>
      <c r="B1119" t="s">
        <v>55</v>
      </c>
      <c r="C1119">
        <v>1997</v>
      </c>
      <c r="D1119" s="2">
        <f t="array" ref="D1119">INDEX([1]Sheet1!$M$2:$M$1823,MATCH($C1119,IF([1]Sheet1!$A$2:$A$1823=$A1119,[1]Sheet1!$C$2:$C$1823),0))</f>
        <v>5650359808</v>
      </c>
      <c r="E1119" s="2">
        <f t="array" ref="E1119">INDEX([1]Sheet1!$N$2:$N$1823,MATCH($C1119,IF([1]Sheet1!$A$2:$A$1823=$A1119,[1]Sheet1!$C$2:$C$1823),0))</f>
        <v>174950000</v>
      </c>
      <c r="F1119" s="2">
        <f t="array" ref="F1119">INDEX([1]Sheet1!$O$2:$O$1823,MATCH($C1119,IF([1]Sheet1!$A$2:$A$1823=$A1119,[1]Sheet1!$C$2:$C$1823),0))</f>
        <v>111798000</v>
      </c>
      <c r="G1119" s="10">
        <f t="shared" si="18"/>
        <v>5937107808</v>
      </c>
    </row>
    <row r="1120" spans="1:7" x14ac:dyDescent="0.25">
      <c r="A1120" t="s">
        <v>56</v>
      </c>
      <c r="B1120" t="s">
        <v>57</v>
      </c>
      <c r="C1120">
        <v>1997</v>
      </c>
      <c r="D1120" s="2">
        <f t="array" ref="D1120">INDEX([1]Sheet1!$M$2:$M$1823,MATCH($C1120,IF([1]Sheet1!$A$2:$A$1823=$A1120,[1]Sheet1!$C$2:$C$1823),0))</f>
        <v>987038976</v>
      </c>
      <c r="E1120" s="2">
        <f t="array" ref="E1120">INDEX([1]Sheet1!$N$2:$N$1823,MATCH($C1120,IF([1]Sheet1!$A$2:$A$1823=$A1120,[1]Sheet1!$C$2:$C$1823),0))</f>
        <v>57604000</v>
      </c>
      <c r="F1120" s="2">
        <f t="array" ref="F1120">INDEX([1]Sheet1!$O$2:$O$1823,MATCH($C1120,IF([1]Sheet1!$A$2:$A$1823=$A1120,[1]Sheet1!$C$2:$C$1823),0))</f>
        <v>13310000</v>
      </c>
      <c r="G1120" s="10">
        <f t="shared" si="18"/>
        <v>1057952976</v>
      </c>
    </row>
    <row r="1121" spans="1:7" x14ac:dyDescent="0.25">
      <c r="A1121" t="s">
        <v>58</v>
      </c>
      <c r="B1121" t="s">
        <v>59</v>
      </c>
      <c r="C1121">
        <v>1997</v>
      </c>
      <c r="D1121" s="2">
        <f t="array" ref="D1121">INDEX([1]Sheet1!$M$2:$M$1823,MATCH($C1121,IF([1]Sheet1!$A$2:$A$1823=$A1121,[1]Sheet1!$C$2:$C$1823),0))</f>
        <v>1965182976</v>
      </c>
      <c r="E1121" s="2">
        <f t="array" ref="E1121">INDEX([1]Sheet1!$N$2:$N$1823,MATCH($C1121,IF([1]Sheet1!$A$2:$A$1823=$A1121,[1]Sheet1!$C$2:$C$1823),0))</f>
        <v>56055000</v>
      </c>
      <c r="F1121" s="2">
        <f t="array" ref="F1121">INDEX([1]Sheet1!$O$2:$O$1823,MATCH($C1121,IF([1]Sheet1!$A$2:$A$1823=$A1121,[1]Sheet1!$C$2:$C$1823),0))</f>
        <v>32699000</v>
      </c>
      <c r="G1121" s="10">
        <f t="shared" si="18"/>
        <v>2053936976</v>
      </c>
    </row>
    <row r="1122" spans="1:7" x14ac:dyDescent="0.25">
      <c r="A1122" t="s">
        <v>60</v>
      </c>
      <c r="B1122" t="s">
        <v>61</v>
      </c>
      <c r="C1122">
        <v>1997</v>
      </c>
      <c r="D1122" s="2">
        <f t="array" ref="D1122">INDEX([1]Sheet1!$M$2:$M$1823,MATCH($C1122,IF([1]Sheet1!$A$2:$A$1823=$A1122,[1]Sheet1!$C$2:$C$1823),0))</f>
        <v>2110828032</v>
      </c>
      <c r="E1122" s="2">
        <f t="array" ref="E1122">INDEX([1]Sheet1!$N$2:$N$1823,MATCH($C1122,IF([1]Sheet1!$A$2:$A$1823=$A1122,[1]Sheet1!$C$2:$C$1823),0))</f>
        <v>32576000</v>
      </c>
      <c r="F1122" s="2">
        <f t="array" ref="F1122">INDEX([1]Sheet1!$O$2:$O$1823,MATCH($C1122,IF([1]Sheet1!$A$2:$A$1823=$A1122,[1]Sheet1!$C$2:$C$1823),0))</f>
        <v>47310000</v>
      </c>
      <c r="G1122" s="10">
        <f t="shared" si="18"/>
        <v>2190714032</v>
      </c>
    </row>
    <row r="1123" spans="1:7" x14ac:dyDescent="0.25">
      <c r="A1123" t="s">
        <v>62</v>
      </c>
      <c r="B1123" t="s">
        <v>63</v>
      </c>
      <c r="C1123">
        <v>1997</v>
      </c>
      <c r="D1123" s="2">
        <f t="array" ref="D1123">INDEX([1]Sheet1!$M$2:$M$1823,MATCH($C1123,IF([1]Sheet1!$A$2:$A$1823=$A1123,[1]Sheet1!$C$2:$C$1823),0))</f>
        <v>1437464960</v>
      </c>
      <c r="E1123" s="2">
        <f t="array" ref="E1123">INDEX([1]Sheet1!$N$2:$N$1823,MATCH($C1123,IF([1]Sheet1!$A$2:$A$1823=$A1123,[1]Sheet1!$C$2:$C$1823),0))</f>
        <v>16984000</v>
      </c>
      <c r="F1123" s="2">
        <f t="array" ref="F1123">INDEX([1]Sheet1!$O$2:$O$1823,MATCH($C1123,IF([1]Sheet1!$A$2:$A$1823=$A1123,[1]Sheet1!$C$2:$C$1823),0))</f>
        <v>18350000</v>
      </c>
      <c r="G1123" s="10">
        <f t="shared" si="18"/>
        <v>1472798960</v>
      </c>
    </row>
    <row r="1124" spans="1:7" x14ac:dyDescent="0.25">
      <c r="A1124" t="s">
        <v>64</v>
      </c>
      <c r="B1124" t="s">
        <v>65</v>
      </c>
      <c r="C1124">
        <v>1997</v>
      </c>
      <c r="D1124" s="2">
        <f t="array" ref="D1124">INDEX([1]Sheet1!$M$2:$M$1823,MATCH($C1124,IF([1]Sheet1!$A$2:$A$1823=$A1124,[1]Sheet1!$C$2:$C$1823),0))</f>
        <v>12545575936</v>
      </c>
      <c r="E1124" s="2">
        <f t="array" ref="E1124">INDEX([1]Sheet1!$N$2:$N$1823,MATCH($C1124,IF([1]Sheet1!$A$2:$A$1823=$A1124,[1]Sheet1!$C$2:$C$1823),0))</f>
        <v>152159008</v>
      </c>
      <c r="F1124" s="2">
        <f t="array" ref="F1124">INDEX([1]Sheet1!$O$2:$O$1823,MATCH($C1124,IF([1]Sheet1!$A$2:$A$1823=$A1124,[1]Sheet1!$C$2:$C$1823),0))</f>
        <v>258080992</v>
      </c>
      <c r="G1124" s="10">
        <f t="shared" si="18"/>
        <v>12955815936</v>
      </c>
    </row>
    <row r="1125" spans="1:7" x14ac:dyDescent="0.25">
      <c r="A1125" t="s">
        <v>66</v>
      </c>
      <c r="B1125" t="s">
        <v>67</v>
      </c>
      <c r="C1125">
        <v>1997</v>
      </c>
      <c r="D1125" s="2">
        <f t="array" ref="D1125">INDEX([1]Sheet1!$M$2:$M$1823,MATCH($C1125,IF([1]Sheet1!$A$2:$A$1823=$A1125,[1]Sheet1!$C$2:$C$1823),0))</f>
        <v>1942242944</v>
      </c>
      <c r="E1125" s="2">
        <f t="array" ref="E1125">INDEX([1]Sheet1!$N$2:$N$1823,MATCH($C1125,IF([1]Sheet1!$A$2:$A$1823=$A1125,[1]Sheet1!$C$2:$C$1823),0))</f>
        <v>69321000</v>
      </c>
      <c r="F1125" s="2">
        <f t="array" ref="F1125">INDEX([1]Sheet1!$O$2:$O$1823,MATCH($C1125,IF([1]Sheet1!$A$2:$A$1823=$A1125,[1]Sheet1!$C$2:$C$1823),0))</f>
        <v>31077000</v>
      </c>
      <c r="G1125" s="10">
        <f t="shared" si="18"/>
        <v>2042640944</v>
      </c>
    </row>
    <row r="1126" spans="1:7" x14ac:dyDescent="0.25">
      <c r="A1126" t="s">
        <v>68</v>
      </c>
      <c r="B1126" t="s">
        <v>69</v>
      </c>
      <c r="C1126">
        <v>1997</v>
      </c>
      <c r="D1126" s="2">
        <f t="array" ref="D1126">INDEX([1]Sheet1!$M$2:$M$1823,MATCH($C1126,IF([1]Sheet1!$A$2:$A$1823=$A1126,[1]Sheet1!$C$2:$C$1823),0))</f>
        <v>28160204800</v>
      </c>
      <c r="E1126" s="2">
        <f t="array" ref="E1126">INDEX([1]Sheet1!$N$2:$N$1823,MATCH($C1126,IF([1]Sheet1!$A$2:$A$1823=$A1126,[1]Sheet1!$C$2:$C$1823),0))</f>
        <v>424451008</v>
      </c>
      <c r="F1126" s="2">
        <f t="array" ref="F1126">INDEX([1]Sheet1!$O$2:$O$1823,MATCH($C1126,IF([1]Sheet1!$A$2:$A$1823=$A1126,[1]Sheet1!$C$2:$C$1823),0))</f>
        <v>665825024</v>
      </c>
      <c r="G1126" s="10">
        <f t="shared" si="18"/>
        <v>29250480832</v>
      </c>
    </row>
    <row r="1127" spans="1:7" x14ac:dyDescent="0.25">
      <c r="A1127" t="s">
        <v>70</v>
      </c>
      <c r="B1127" t="s">
        <v>71</v>
      </c>
      <c r="C1127">
        <v>1997</v>
      </c>
      <c r="D1127" s="2">
        <f t="array" ref="D1127">INDEX([1]Sheet1!$M$2:$M$1823,MATCH($C1127,IF([1]Sheet1!$A$2:$A$1823=$A1127,[1]Sheet1!$C$2:$C$1823),0))</f>
        <v>7498935808</v>
      </c>
      <c r="E1127" s="2">
        <f t="array" ref="E1127">INDEX([1]Sheet1!$N$2:$N$1823,MATCH($C1127,IF([1]Sheet1!$A$2:$A$1823=$A1127,[1]Sheet1!$C$2:$C$1823),0))</f>
        <v>260216000</v>
      </c>
      <c r="F1127" s="2">
        <f t="array" ref="F1127">INDEX([1]Sheet1!$O$2:$O$1823,MATCH($C1127,IF([1]Sheet1!$A$2:$A$1823=$A1127,[1]Sheet1!$C$2:$C$1823),0))</f>
        <v>153582000</v>
      </c>
      <c r="G1127" s="10">
        <f t="shared" si="18"/>
        <v>7912733808</v>
      </c>
    </row>
    <row r="1128" spans="1:7" x14ac:dyDescent="0.25">
      <c r="A1128" t="s">
        <v>72</v>
      </c>
      <c r="B1128" t="s">
        <v>73</v>
      </c>
      <c r="C1128">
        <v>1997</v>
      </c>
      <c r="D1128" s="2">
        <f t="array" ref="D1128">INDEX([1]Sheet1!$M$2:$M$1823,MATCH($C1128,IF([1]Sheet1!$A$2:$A$1823=$A1128,[1]Sheet1!$C$2:$C$1823),0))</f>
        <v>628571008</v>
      </c>
      <c r="E1128" s="2">
        <f t="array" ref="E1128">INDEX([1]Sheet1!$N$2:$N$1823,MATCH($C1128,IF([1]Sheet1!$A$2:$A$1823=$A1128,[1]Sheet1!$C$2:$C$1823),0))</f>
        <v>41406000</v>
      </c>
      <c r="F1128" s="2">
        <f t="array" ref="F1128">INDEX([1]Sheet1!$O$2:$O$1823,MATCH($C1128,IF([1]Sheet1!$A$2:$A$1823=$A1128,[1]Sheet1!$C$2:$C$1823),0))</f>
        <v>8104000</v>
      </c>
      <c r="G1128" s="10">
        <f t="shared" si="18"/>
        <v>678081008</v>
      </c>
    </row>
    <row r="1129" spans="1:7" x14ac:dyDescent="0.25">
      <c r="A1129" t="s">
        <v>74</v>
      </c>
      <c r="B1129" t="s">
        <v>75</v>
      </c>
      <c r="C1129">
        <v>1997</v>
      </c>
      <c r="D1129" s="2">
        <f t="array" ref="D1129">INDEX([1]Sheet1!$M$2:$M$1823,MATCH($C1129,IF([1]Sheet1!$A$2:$A$1823=$A1129,[1]Sheet1!$C$2:$C$1823),0))</f>
        <v>12457761792</v>
      </c>
      <c r="E1129" s="2">
        <f t="array" ref="E1129">INDEX([1]Sheet1!$N$2:$N$1823,MATCH($C1129,IF([1]Sheet1!$A$2:$A$1823=$A1129,[1]Sheet1!$C$2:$C$1823),0))</f>
        <v>477036000</v>
      </c>
      <c r="F1129" s="2">
        <f t="array" ref="F1129">INDEX([1]Sheet1!$O$2:$O$1823,MATCH($C1129,IF([1]Sheet1!$A$2:$A$1823=$A1129,[1]Sheet1!$C$2:$C$1823),0))</f>
        <v>322284992</v>
      </c>
      <c r="G1129" s="10">
        <f t="shared" si="18"/>
        <v>13257082784</v>
      </c>
    </row>
    <row r="1130" spans="1:7" x14ac:dyDescent="0.25">
      <c r="A1130" t="s">
        <v>76</v>
      </c>
      <c r="B1130" t="s">
        <v>77</v>
      </c>
      <c r="C1130">
        <v>1997</v>
      </c>
      <c r="D1130" s="2">
        <f t="array" ref="D1130">INDEX([1]Sheet1!$M$2:$M$1823,MATCH($C1130,IF([1]Sheet1!$A$2:$A$1823=$A1130,[1]Sheet1!$C$2:$C$1823),0))</f>
        <v>3376419072</v>
      </c>
      <c r="E1130" s="2">
        <f t="array" ref="E1130">INDEX([1]Sheet1!$N$2:$N$1823,MATCH($C1130,IF([1]Sheet1!$A$2:$A$1823=$A1130,[1]Sheet1!$C$2:$C$1823),0))</f>
        <v>101753000</v>
      </c>
      <c r="F1130" s="2">
        <f t="array" ref="F1130">INDEX([1]Sheet1!$O$2:$O$1823,MATCH($C1130,IF([1]Sheet1!$A$2:$A$1823=$A1130,[1]Sheet1!$C$2:$C$1823),0))</f>
        <v>56700000</v>
      </c>
      <c r="G1130" s="10">
        <f t="shared" si="18"/>
        <v>3534872072</v>
      </c>
    </row>
    <row r="1131" spans="1:7" x14ac:dyDescent="0.25">
      <c r="A1131" t="s">
        <v>78</v>
      </c>
      <c r="B1131" t="s">
        <v>79</v>
      </c>
      <c r="C1131">
        <v>1997</v>
      </c>
      <c r="D1131" s="2">
        <f t="array" ref="D1131">INDEX([1]Sheet1!$M$2:$M$1823,MATCH($C1131,IF([1]Sheet1!$A$2:$A$1823=$A1131,[1]Sheet1!$C$2:$C$1823),0))</f>
        <v>3950329088</v>
      </c>
      <c r="E1131" s="2">
        <f t="array" ref="E1131">INDEX([1]Sheet1!$N$2:$N$1823,MATCH($C1131,IF([1]Sheet1!$A$2:$A$1823=$A1131,[1]Sheet1!$C$2:$C$1823),0))</f>
        <v>136228992</v>
      </c>
      <c r="F1131" s="2">
        <f t="array" ref="F1131">INDEX([1]Sheet1!$O$2:$O$1823,MATCH($C1131,IF([1]Sheet1!$A$2:$A$1823=$A1131,[1]Sheet1!$C$2:$C$1823),0))</f>
        <v>115063000</v>
      </c>
      <c r="G1131" s="10">
        <f t="shared" si="18"/>
        <v>4201621080</v>
      </c>
    </row>
    <row r="1132" spans="1:7" x14ac:dyDescent="0.25">
      <c r="A1132" t="s">
        <v>80</v>
      </c>
      <c r="B1132" t="s">
        <v>81</v>
      </c>
      <c r="C1132">
        <v>1997</v>
      </c>
      <c r="D1132" s="2">
        <f t="array" ref="D1132">INDEX([1]Sheet1!$M$2:$M$1823,MATCH($C1132,IF([1]Sheet1!$A$2:$A$1823=$A1132,[1]Sheet1!$C$2:$C$1823),0))</f>
        <v>14318802944</v>
      </c>
      <c r="E1132" s="2">
        <f t="array" ref="E1132">INDEX([1]Sheet1!$N$2:$N$1823,MATCH($C1132,IF([1]Sheet1!$A$2:$A$1823=$A1132,[1]Sheet1!$C$2:$C$1823),0))</f>
        <v>853977024</v>
      </c>
      <c r="F1132" s="2">
        <f t="array" ref="F1132">INDEX([1]Sheet1!$O$2:$O$1823,MATCH($C1132,IF([1]Sheet1!$A$2:$A$1823=$A1132,[1]Sheet1!$C$2:$C$1823),0))</f>
        <v>164028000</v>
      </c>
      <c r="G1132" s="10">
        <f t="shared" si="18"/>
        <v>15336807968</v>
      </c>
    </row>
    <row r="1133" spans="1:7" x14ac:dyDescent="0.25">
      <c r="A1133" t="s">
        <v>82</v>
      </c>
      <c r="B1133" t="s">
        <v>83</v>
      </c>
      <c r="C1133">
        <v>1997</v>
      </c>
      <c r="D1133" s="2">
        <f t="array" ref="D1133">INDEX([1]Sheet1!$M$2:$M$1823,MATCH($C1133,IF([1]Sheet1!$A$2:$A$1823=$A1133,[1]Sheet1!$C$2:$C$1823),0))</f>
        <v>1135348992</v>
      </c>
      <c r="E1133" s="2">
        <f t="array" ref="E1133">INDEX([1]Sheet1!$N$2:$N$1823,MATCH($C1133,IF([1]Sheet1!$A$2:$A$1823=$A1133,[1]Sheet1!$C$2:$C$1823),0))</f>
        <v>83288000</v>
      </c>
      <c r="F1133" s="2">
        <f t="array" ref="F1133">INDEX([1]Sheet1!$O$2:$O$1823,MATCH($C1133,IF([1]Sheet1!$A$2:$A$1823=$A1133,[1]Sheet1!$C$2:$C$1823),0))</f>
        <v>25110000</v>
      </c>
      <c r="G1133" s="10">
        <f t="shared" si="18"/>
        <v>1243746992</v>
      </c>
    </row>
    <row r="1134" spans="1:7" x14ac:dyDescent="0.25">
      <c r="A1134" t="s">
        <v>84</v>
      </c>
      <c r="B1134" t="s">
        <v>85</v>
      </c>
      <c r="C1134">
        <v>1997</v>
      </c>
      <c r="D1134" s="2">
        <f t="array" ref="D1134">INDEX([1]Sheet1!$M$2:$M$1823,MATCH($C1134,IF([1]Sheet1!$A$2:$A$1823=$A1134,[1]Sheet1!$C$2:$C$1823),0))</f>
        <v>4132879872</v>
      </c>
      <c r="E1134" s="2">
        <f t="array" ref="E1134">INDEX([1]Sheet1!$N$2:$N$1823,MATCH($C1134,IF([1]Sheet1!$A$2:$A$1823=$A1134,[1]Sheet1!$C$2:$C$1823),0))</f>
        <v>175590000</v>
      </c>
      <c r="F1134" s="2">
        <f t="array" ref="F1134">INDEX([1]Sheet1!$O$2:$O$1823,MATCH($C1134,IF([1]Sheet1!$A$2:$A$1823=$A1134,[1]Sheet1!$C$2:$C$1823),0))</f>
        <v>87144000</v>
      </c>
      <c r="G1134" s="10">
        <f t="shared" si="18"/>
        <v>4395613872</v>
      </c>
    </row>
    <row r="1135" spans="1:7" x14ac:dyDescent="0.25">
      <c r="A1135" t="s">
        <v>86</v>
      </c>
      <c r="B1135" t="s">
        <v>87</v>
      </c>
      <c r="C1135">
        <v>1997</v>
      </c>
      <c r="D1135" s="2">
        <f t="array" ref="D1135">INDEX([1]Sheet1!$M$2:$M$1823,MATCH($C1135,IF([1]Sheet1!$A$2:$A$1823=$A1135,[1]Sheet1!$C$2:$C$1823),0))</f>
        <v>698129024</v>
      </c>
      <c r="E1135" s="2">
        <f t="array" ref="E1135">INDEX([1]Sheet1!$N$2:$N$1823,MATCH($C1135,IF([1]Sheet1!$A$2:$A$1823=$A1135,[1]Sheet1!$C$2:$C$1823),0))</f>
        <v>33995000</v>
      </c>
      <c r="F1135" s="2">
        <f t="array" ref="F1135">INDEX([1]Sheet1!$O$2:$O$1823,MATCH($C1135,IF([1]Sheet1!$A$2:$A$1823=$A1135,[1]Sheet1!$C$2:$C$1823),0))</f>
        <v>13186000</v>
      </c>
      <c r="G1135" s="10">
        <f t="shared" si="18"/>
        <v>745310024</v>
      </c>
    </row>
    <row r="1136" spans="1:7" x14ac:dyDescent="0.25">
      <c r="A1136" t="s">
        <v>88</v>
      </c>
      <c r="B1136" t="s">
        <v>89</v>
      </c>
      <c r="C1136">
        <v>1997</v>
      </c>
      <c r="D1136" s="2">
        <f t="array" ref="D1136">INDEX([1]Sheet1!$M$2:$M$1823,MATCH($C1136,IF([1]Sheet1!$A$2:$A$1823=$A1136,[1]Sheet1!$C$2:$C$1823),0))</f>
        <v>4956989952</v>
      </c>
      <c r="E1136" s="2">
        <f t="array" ref="E1136">INDEX([1]Sheet1!$N$2:$N$1823,MATCH($C1136,IF([1]Sheet1!$A$2:$A$1823=$A1136,[1]Sheet1!$C$2:$C$1823),0))</f>
        <v>162916000</v>
      </c>
      <c r="F1136" s="2">
        <f t="array" ref="F1136">INDEX([1]Sheet1!$O$2:$O$1823,MATCH($C1136,IF([1]Sheet1!$A$2:$A$1823=$A1136,[1]Sheet1!$C$2:$C$1823),0))</f>
        <v>76849000</v>
      </c>
      <c r="G1136" s="10">
        <f t="shared" si="18"/>
        <v>5196754952</v>
      </c>
    </row>
    <row r="1137" spans="1:7" x14ac:dyDescent="0.25">
      <c r="A1137" t="s">
        <v>90</v>
      </c>
      <c r="B1137" t="s">
        <v>91</v>
      </c>
      <c r="C1137">
        <v>1997</v>
      </c>
      <c r="D1137" s="2">
        <f t="array" ref="D1137">INDEX([1]Sheet1!$M$2:$M$1823,MATCH($C1137,IF([1]Sheet1!$A$2:$A$1823=$A1137,[1]Sheet1!$C$2:$C$1823),0))</f>
        <v>24262938624</v>
      </c>
      <c r="E1137" s="2">
        <f t="array" ref="E1137">INDEX([1]Sheet1!$N$2:$N$1823,MATCH($C1137,IF([1]Sheet1!$A$2:$A$1823=$A1137,[1]Sheet1!$C$2:$C$1823),0))</f>
        <v>361307008</v>
      </c>
      <c r="F1137" s="2">
        <f t="array" ref="F1137">INDEX([1]Sheet1!$O$2:$O$1823,MATCH($C1137,IF([1]Sheet1!$A$2:$A$1823=$A1137,[1]Sheet1!$C$2:$C$1823),0))</f>
        <v>279856992</v>
      </c>
      <c r="G1137" s="10">
        <f t="shared" si="18"/>
        <v>24904102624</v>
      </c>
    </row>
    <row r="1138" spans="1:7" x14ac:dyDescent="0.25">
      <c r="A1138" t="s">
        <v>2</v>
      </c>
      <c r="B1138" t="s">
        <v>3</v>
      </c>
      <c r="C1138">
        <v>1997</v>
      </c>
      <c r="D1138" s="2">
        <f t="array" ref="D1138">INDEX([1]Sheet1!$M$2:$M$1823,MATCH($C1138,IF([1]Sheet1!$A$2:$A$1823=$A1138,[1]Sheet1!$C$2:$C$1823),0))</f>
        <v>316271230976</v>
      </c>
      <c r="E1138" s="2">
        <f t="array" ref="E1138">INDEX([1]Sheet1!$N$2:$N$1823,MATCH($C1138,IF([1]Sheet1!$A$2:$A$1823=$A1138,[1]Sheet1!$C$2:$C$1823),0))</f>
        <v>9970137088</v>
      </c>
      <c r="F1138" s="2">
        <f t="array" ref="F1138">INDEX([1]Sheet1!$O$2:$O$1823,MATCH($C1138,IF([1]Sheet1!$A$2:$A$1823=$A1138,[1]Sheet1!$C$2:$C$1823),0))</f>
        <v>6786057216</v>
      </c>
      <c r="G1138" s="10">
        <f t="shared" si="18"/>
        <v>333027425280</v>
      </c>
    </row>
    <row r="1139" spans="1:7" x14ac:dyDescent="0.25">
      <c r="A1139" t="s">
        <v>92</v>
      </c>
      <c r="B1139" t="s">
        <v>93</v>
      </c>
      <c r="C1139">
        <v>1997</v>
      </c>
      <c r="D1139" s="2">
        <f t="array" ref="D1139">INDEX([1]Sheet1!$M$2:$M$1823,MATCH($C1139,IF([1]Sheet1!$A$2:$A$1823=$A1139,[1]Sheet1!$C$2:$C$1823),0))</f>
        <v>2297155072</v>
      </c>
      <c r="E1139" s="2">
        <f t="array" ref="E1139">INDEX([1]Sheet1!$N$2:$N$1823,MATCH($C1139,IF([1]Sheet1!$A$2:$A$1823=$A1139,[1]Sheet1!$C$2:$C$1823),0))</f>
        <v>100084000</v>
      </c>
      <c r="F1139" s="2">
        <f t="array" ref="F1139">INDEX([1]Sheet1!$O$2:$O$1823,MATCH($C1139,IF([1]Sheet1!$A$2:$A$1823=$A1139,[1]Sheet1!$C$2:$C$1823),0))</f>
        <v>48335000</v>
      </c>
      <c r="G1139" s="10">
        <f t="shared" si="18"/>
        <v>2445574072</v>
      </c>
    </row>
    <row r="1140" spans="1:7" x14ac:dyDescent="0.25">
      <c r="A1140" t="s">
        <v>94</v>
      </c>
      <c r="B1140" t="s">
        <v>95</v>
      </c>
      <c r="C1140">
        <v>1997</v>
      </c>
      <c r="D1140" s="2">
        <f t="array" ref="D1140">INDEX([1]Sheet1!$M$2:$M$1823,MATCH($C1140,IF([1]Sheet1!$A$2:$A$1823=$A1140,[1]Sheet1!$C$2:$C$1823),0))</f>
        <v>786268032</v>
      </c>
      <c r="E1140" s="2">
        <f t="array" ref="E1140">INDEX([1]Sheet1!$N$2:$N$1823,MATCH($C1140,IF([1]Sheet1!$A$2:$A$1823=$A1140,[1]Sheet1!$C$2:$C$1823),0))</f>
        <v>35666000</v>
      </c>
      <c r="F1140" s="2">
        <f t="array" ref="F1140">INDEX([1]Sheet1!$O$2:$O$1823,MATCH($C1140,IF([1]Sheet1!$A$2:$A$1823=$A1140,[1]Sheet1!$C$2:$C$1823),0))</f>
        <v>9090000</v>
      </c>
      <c r="G1140" s="10">
        <f t="shared" si="18"/>
        <v>831024032</v>
      </c>
    </row>
    <row r="1141" spans="1:7" x14ac:dyDescent="0.25">
      <c r="A1141" t="s">
        <v>96</v>
      </c>
      <c r="B1141" t="s">
        <v>97</v>
      </c>
      <c r="C1141">
        <v>1997</v>
      </c>
      <c r="D1141" s="2">
        <f t="array" ref="D1141">INDEX([1]Sheet1!$M$2:$M$1823,MATCH($C1141,IF([1]Sheet1!$A$2:$A$1823=$A1141,[1]Sheet1!$C$2:$C$1823),0))</f>
        <v>7705922048</v>
      </c>
      <c r="E1141" s="2">
        <f t="array" ref="E1141">INDEX([1]Sheet1!$N$2:$N$1823,MATCH($C1141,IF([1]Sheet1!$A$2:$A$1823=$A1141,[1]Sheet1!$C$2:$C$1823),0))</f>
        <v>191328992</v>
      </c>
      <c r="F1141" s="2">
        <f t="array" ref="F1141">INDEX([1]Sheet1!$O$2:$O$1823,MATCH($C1141,IF([1]Sheet1!$A$2:$A$1823=$A1141,[1]Sheet1!$C$2:$C$1823),0))</f>
        <v>170340992</v>
      </c>
      <c r="G1141" s="10">
        <f t="shared" si="18"/>
        <v>8067592032</v>
      </c>
    </row>
    <row r="1142" spans="1:7" x14ac:dyDescent="0.25">
      <c r="A1142" t="s">
        <v>98</v>
      </c>
      <c r="B1142" t="s">
        <v>99</v>
      </c>
      <c r="C1142">
        <v>1997</v>
      </c>
      <c r="D1142" s="2">
        <f t="array" ref="D1142">INDEX([1]Sheet1!$M$2:$M$1823,MATCH($C1142,IF([1]Sheet1!$A$2:$A$1823=$A1142,[1]Sheet1!$C$2:$C$1823),0))</f>
        <v>7492569088</v>
      </c>
      <c r="E1142" s="2">
        <f t="array" ref="E1142">INDEX([1]Sheet1!$N$2:$N$1823,MATCH($C1142,IF([1]Sheet1!$A$2:$A$1823=$A1142,[1]Sheet1!$C$2:$C$1823),0))</f>
        <v>190582000</v>
      </c>
      <c r="F1142" s="2">
        <f t="array" ref="F1142">INDEX([1]Sheet1!$O$2:$O$1823,MATCH($C1142,IF([1]Sheet1!$A$2:$A$1823=$A1142,[1]Sheet1!$C$2:$C$1823),0))</f>
        <v>195164000</v>
      </c>
      <c r="G1142" s="10">
        <f t="shared" ref="G1142:G1205" si="19">D1142+E1142+F1142</f>
        <v>7878315088</v>
      </c>
    </row>
    <row r="1143" spans="1:7" x14ac:dyDescent="0.25">
      <c r="A1143" t="s">
        <v>100</v>
      </c>
      <c r="B1143" t="s">
        <v>101</v>
      </c>
      <c r="C1143">
        <v>1997</v>
      </c>
      <c r="D1143" s="2">
        <f t="array" ref="D1143">INDEX([1]Sheet1!$M$2:$M$1823,MATCH($C1143,IF([1]Sheet1!$A$2:$A$1823=$A1143,[1]Sheet1!$C$2:$C$1823),0))</f>
        <v>1980754048</v>
      </c>
      <c r="E1143" s="2">
        <f t="array" ref="E1143">INDEX([1]Sheet1!$N$2:$N$1823,MATCH($C1143,IF([1]Sheet1!$A$2:$A$1823=$A1143,[1]Sheet1!$C$2:$C$1823),0))</f>
        <v>127072000</v>
      </c>
      <c r="F1143" s="2">
        <f t="array" ref="F1143">INDEX([1]Sheet1!$O$2:$O$1823,MATCH($C1143,IF([1]Sheet1!$A$2:$A$1823=$A1143,[1]Sheet1!$C$2:$C$1823),0))</f>
        <v>21051000</v>
      </c>
      <c r="G1143" s="10">
        <f t="shared" si="19"/>
        <v>2128877048</v>
      </c>
    </row>
    <row r="1144" spans="1:7" x14ac:dyDescent="0.25">
      <c r="A1144" t="s">
        <v>102</v>
      </c>
      <c r="B1144" t="s">
        <v>103</v>
      </c>
      <c r="C1144">
        <v>1997</v>
      </c>
      <c r="D1144" s="2">
        <f t="array" ref="D1144">INDEX([1]Sheet1!$M$2:$M$1823,MATCH($C1144,IF([1]Sheet1!$A$2:$A$1823=$A1144,[1]Sheet1!$C$2:$C$1823),0))</f>
        <v>7333914112</v>
      </c>
      <c r="E1144" s="2">
        <f t="array" ref="E1144">INDEX([1]Sheet1!$N$2:$N$1823,MATCH($C1144,IF([1]Sheet1!$A$2:$A$1823=$A1144,[1]Sheet1!$C$2:$C$1823),0))</f>
        <v>161588000</v>
      </c>
      <c r="F1144" s="2">
        <f t="array" ref="F1144">INDEX([1]Sheet1!$O$2:$O$1823,MATCH($C1144,IF([1]Sheet1!$A$2:$A$1823=$A1144,[1]Sheet1!$C$2:$C$1823),0))</f>
        <v>186200000</v>
      </c>
      <c r="G1144" s="10">
        <f t="shared" si="19"/>
        <v>7681702112</v>
      </c>
    </row>
    <row r="1145" spans="1:7" x14ac:dyDescent="0.25">
      <c r="A1145" t="s">
        <v>104</v>
      </c>
      <c r="B1145" t="s">
        <v>105</v>
      </c>
      <c r="C1145">
        <v>1997</v>
      </c>
      <c r="D1145" s="2">
        <f t="array" ref="D1145">INDEX([1]Sheet1!$M$2:$M$1823,MATCH($C1145,IF([1]Sheet1!$A$2:$A$1823=$A1145,[1]Sheet1!$C$2:$C$1823),0))</f>
        <v>729446016</v>
      </c>
      <c r="E1145" s="2">
        <f t="array" ref="E1145">INDEX([1]Sheet1!$N$2:$N$1823,MATCH($C1145,IF([1]Sheet1!$A$2:$A$1823=$A1145,[1]Sheet1!$C$2:$C$1823),0))</f>
        <v>23412000</v>
      </c>
      <c r="F1145" s="2">
        <f t="array" ref="F1145">INDEX([1]Sheet1!$O$2:$O$1823,MATCH($C1145,IF([1]Sheet1!$A$2:$A$1823=$A1145,[1]Sheet1!$C$2:$C$1823),0))</f>
        <v>12102000</v>
      </c>
      <c r="G1145" s="10">
        <f t="shared" si="19"/>
        <v>764960016</v>
      </c>
    </row>
    <row r="1146" spans="1:7" x14ac:dyDescent="0.25">
      <c r="A1146" t="s">
        <v>4</v>
      </c>
      <c r="B1146" t="s">
        <v>5</v>
      </c>
      <c r="C1146">
        <v>1998</v>
      </c>
      <c r="D1146" s="2">
        <f t="array" ref="D1146">INDEX([1]Sheet1!$M$2:$M$1823,MATCH($C1146,IF([1]Sheet1!$A$2:$A$1823=$A1146,[1]Sheet1!$C$2:$C$1823),0))</f>
        <v>4542386176</v>
      </c>
      <c r="E1146" s="2">
        <f t="array" ref="E1146">INDEX([1]Sheet1!$N$2:$N$1823,MATCH($C1146,IF([1]Sheet1!$A$2:$A$1823=$A1146,[1]Sheet1!$C$2:$C$1823),0))</f>
        <v>271384992</v>
      </c>
      <c r="F1146" s="2">
        <f t="array" ref="F1146">INDEX([1]Sheet1!$O$2:$O$1823,MATCH($C1146,IF([1]Sheet1!$A$2:$A$1823=$A1146,[1]Sheet1!$C$2:$C$1823),0))</f>
        <v>74518000</v>
      </c>
      <c r="G1146" s="10">
        <f t="shared" si="19"/>
        <v>4888289168</v>
      </c>
    </row>
    <row r="1147" spans="1:7" x14ac:dyDescent="0.25">
      <c r="A1147" t="s">
        <v>6</v>
      </c>
      <c r="B1147" t="s">
        <v>7</v>
      </c>
      <c r="C1147">
        <v>1998</v>
      </c>
      <c r="D1147" s="2">
        <f t="array" ref="D1147">INDEX([1]Sheet1!$M$2:$M$1823,MATCH($C1147,IF([1]Sheet1!$A$2:$A$1823=$A1147,[1]Sheet1!$C$2:$C$1823),0))</f>
        <v>1240365952</v>
      </c>
      <c r="E1147" s="2">
        <f t="array" ref="E1147">INDEX([1]Sheet1!$N$2:$N$1823,MATCH($C1147,IF([1]Sheet1!$A$2:$A$1823=$A1147,[1]Sheet1!$C$2:$C$1823),0))</f>
        <v>54648000</v>
      </c>
      <c r="F1147" s="2">
        <f t="array" ref="F1147">INDEX([1]Sheet1!$O$2:$O$1823,MATCH($C1147,IF([1]Sheet1!$A$2:$A$1823=$A1147,[1]Sheet1!$C$2:$C$1823),0))</f>
        <v>25230000</v>
      </c>
      <c r="G1147" s="10">
        <f t="shared" si="19"/>
        <v>1320243952</v>
      </c>
    </row>
    <row r="1148" spans="1:7" x14ac:dyDescent="0.25">
      <c r="A1148" t="s">
        <v>8</v>
      </c>
      <c r="B1148" t="s">
        <v>9</v>
      </c>
      <c r="C1148">
        <v>1998</v>
      </c>
      <c r="D1148" s="2">
        <f t="array" ref="D1148">INDEX([1]Sheet1!$M$2:$M$1823,MATCH($C1148,IF([1]Sheet1!$A$2:$A$1823=$A1148,[1]Sheet1!$C$2:$C$1823),0))</f>
        <v>4952841216</v>
      </c>
      <c r="E1148" s="2">
        <f t="array" ref="E1148">INDEX([1]Sheet1!$N$2:$N$1823,MATCH($C1148,IF([1]Sheet1!$A$2:$A$1823=$A1148,[1]Sheet1!$C$2:$C$1823),0))</f>
        <v>125293000</v>
      </c>
      <c r="F1148" s="2">
        <f t="array" ref="F1148">INDEX([1]Sheet1!$O$2:$O$1823,MATCH($C1148,IF([1]Sheet1!$A$2:$A$1823=$A1148,[1]Sheet1!$C$2:$C$1823),0))</f>
        <v>129060000</v>
      </c>
      <c r="G1148" s="10">
        <f t="shared" si="19"/>
        <v>5207194216</v>
      </c>
    </row>
    <row r="1149" spans="1:7" x14ac:dyDescent="0.25">
      <c r="A1149" t="s">
        <v>10</v>
      </c>
      <c r="B1149" t="s">
        <v>11</v>
      </c>
      <c r="C1149">
        <v>1998</v>
      </c>
      <c r="D1149" s="2">
        <f t="array" ref="D1149">INDEX([1]Sheet1!$M$2:$M$1823,MATCH($C1149,IF([1]Sheet1!$A$2:$A$1823=$A1149,[1]Sheet1!$C$2:$C$1823),0))</f>
        <v>2551820032</v>
      </c>
      <c r="E1149" s="2">
        <f t="array" ref="E1149">INDEX([1]Sheet1!$N$2:$N$1823,MATCH($C1149,IF([1]Sheet1!$A$2:$A$1823=$A1149,[1]Sheet1!$C$2:$C$1823),0))</f>
        <v>207794000</v>
      </c>
      <c r="F1149" s="2">
        <f t="array" ref="F1149">INDEX([1]Sheet1!$O$2:$O$1823,MATCH($C1149,IF([1]Sheet1!$A$2:$A$1823=$A1149,[1]Sheet1!$C$2:$C$1823),0))</f>
        <v>46012000</v>
      </c>
      <c r="G1149" s="10">
        <f t="shared" si="19"/>
        <v>2805626032</v>
      </c>
    </row>
    <row r="1150" spans="1:7" x14ac:dyDescent="0.25">
      <c r="A1150" t="s">
        <v>12</v>
      </c>
      <c r="B1150" t="s">
        <v>13</v>
      </c>
      <c r="C1150">
        <v>1998</v>
      </c>
      <c r="D1150" s="2">
        <f t="array" ref="D1150">INDEX([1]Sheet1!$M$2:$M$1823,MATCH($C1150,IF([1]Sheet1!$A$2:$A$1823=$A1150,[1]Sheet1!$C$2:$C$1823),0))</f>
        <v>39747158016</v>
      </c>
      <c r="E1150" s="2">
        <f t="array" ref="E1150">INDEX([1]Sheet1!$N$2:$N$1823,MATCH($C1150,IF([1]Sheet1!$A$2:$A$1823=$A1150,[1]Sheet1!$C$2:$C$1823),0))</f>
        <v>1002275008</v>
      </c>
      <c r="F1150" s="2">
        <f t="array" ref="F1150">INDEX([1]Sheet1!$O$2:$O$1823,MATCH($C1150,IF([1]Sheet1!$A$2:$A$1823=$A1150,[1]Sheet1!$C$2:$C$1823),0))</f>
        <v>765467008</v>
      </c>
      <c r="G1150" s="10">
        <f t="shared" si="19"/>
        <v>41514900032</v>
      </c>
    </row>
    <row r="1151" spans="1:7" x14ac:dyDescent="0.25">
      <c r="A1151" t="s">
        <v>14</v>
      </c>
      <c r="B1151" t="s">
        <v>15</v>
      </c>
      <c r="C1151">
        <v>1998</v>
      </c>
      <c r="D1151" s="2">
        <f t="array" ref="D1151">INDEX([1]Sheet1!$M$2:$M$1823,MATCH($C1151,IF([1]Sheet1!$A$2:$A$1823=$A1151,[1]Sheet1!$C$2:$C$1823),0))</f>
        <v>4922344960</v>
      </c>
      <c r="E1151" s="2">
        <f t="array" ref="E1151">INDEX([1]Sheet1!$N$2:$N$1823,MATCH($C1151,IF([1]Sheet1!$A$2:$A$1823=$A1151,[1]Sheet1!$C$2:$C$1823),0))</f>
        <v>86316000</v>
      </c>
      <c r="F1151" s="2">
        <f t="array" ref="F1151">INDEX([1]Sheet1!$O$2:$O$1823,MATCH($C1151,IF([1]Sheet1!$A$2:$A$1823=$A1151,[1]Sheet1!$C$2:$C$1823),0))</f>
        <v>142490000</v>
      </c>
      <c r="G1151" s="10">
        <f t="shared" si="19"/>
        <v>5151150960</v>
      </c>
    </row>
    <row r="1152" spans="1:7" x14ac:dyDescent="0.25">
      <c r="A1152" t="s">
        <v>16</v>
      </c>
      <c r="B1152" t="s">
        <v>17</v>
      </c>
      <c r="C1152">
        <v>1998</v>
      </c>
      <c r="D1152" s="2">
        <f t="array" ref="D1152">INDEX([1]Sheet1!$M$2:$M$1823,MATCH($C1152,IF([1]Sheet1!$A$2:$A$1823=$A1152,[1]Sheet1!$C$2:$C$1823),0))</f>
        <v>4279962880</v>
      </c>
      <c r="E1152" s="2">
        <f t="array" ref="E1152">INDEX([1]Sheet1!$N$2:$N$1823,MATCH($C1152,IF([1]Sheet1!$A$2:$A$1823=$A1152,[1]Sheet1!$C$2:$C$1823),0))</f>
        <v>170226000</v>
      </c>
      <c r="F1152" s="2">
        <f t="array" ref="F1152">INDEX([1]Sheet1!$O$2:$O$1823,MATCH($C1152,IF([1]Sheet1!$A$2:$A$1823=$A1152,[1]Sheet1!$C$2:$C$1823),0))</f>
        <v>121279000</v>
      </c>
      <c r="G1152" s="10">
        <f t="shared" si="19"/>
        <v>4571467880</v>
      </c>
    </row>
    <row r="1153" spans="1:7" x14ac:dyDescent="0.25">
      <c r="A1153" t="s">
        <v>18</v>
      </c>
      <c r="B1153" t="s">
        <v>19</v>
      </c>
      <c r="C1153">
        <v>1998</v>
      </c>
      <c r="D1153" s="2">
        <f t="array" ref="D1153">INDEX([1]Sheet1!$M$2:$M$1823,MATCH($C1153,IF([1]Sheet1!$A$2:$A$1823=$A1153,[1]Sheet1!$C$2:$C$1823),0))</f>
        <v>928332032</v>
      </c>
      <c r="E1153" s="2">
        <f t="array" ref="E1153">INDEX([1]Sheet1!$N$2:$N$1823,MATCH($C1153,IF([1]Sheet1!$A$2:$A$1823=$A1153,[1]Sheet1!$C$2:$C$1823),0))</f>
        <v>79425000</v>
      </c>
      <c r="F1153" s="2">
        <f t="array" ref="F1153">INDEX([1]Sheet1!$O$2:$O$1823,MATCH($C1153,IF([1]Sheet1!$A$2:$A$1823=$A1153,[1]Sheet1!$C$2:$C$1823),0))</f>
        <v>17787000</v>
      </c>
      <c r="G1153" s="10">
        <f t="shared" si="19"/>
        <v>1025544032</v>
      </c>
    </row>
    <row r="1154" spans="1:7" x14ac:dyDescent="0.25">
      <c r="A1154" t="s">
        <v>20</v>
      </c>
      <c r="B1154" t="s">
        <v>21</v>
      </c>
      <c r="C1154">
        <v>1998</v>
      </c>
      <c r="D1154" s="2">
        <f t="array" ref="D1154">INDEX([1]Sheet1!$M$2:$M$1823,MATCH($C1154,IF([1]Sheet1!$A$2:$A$1823=$A1154,[1]Sheet1!$C$2:$C$1823),0))</f>
        <v>735854976</v>
      </c>
      <c r="E1154" s="2">
        <f t="array" ref="E1154">INDEX([1]Sheet1!$N$2:$N$1823,MATCH($C1154,IF([1]Sheet1!$A$2:$A$1823=$A1154,[1]Sheet1!$C$2:$C$1823),0))</f>
        <v>0</v>
      </c>
      <c r="F1154" s="2">
        <f t="array" ref="F1154">INDEX([1]Sheet1!$O$2:$O$1823,MATCH($C1154,IF([1]Sheet1!$A$2:$A$1823=$A1154,[1]Sheet1!$C$2:$C$1823),0))</f>
        <v>21424000</v>
      </c>
      <c r="G1154" s="10">
        <f t="shared" si="19"/>
        <v>757278976</v>
      </c>
    </row>
    <row r="1155" spans="1:7" x14ac:dyDescent="0.25">
      <c r="A1155" t="s">
        <v>22</v>
      </c>
      <c r="B1155" t="s">
        <v>23</v>
      </c>
      <c r="C1155">
        <v>1998</v>
      </c>
      <c r="D1155" s="2">
        <f t="array" ref="D1155">INDEX([1]Sheet1!$M$2:$M$1823,MATCH($C1155,IF([1]Sheet1!$A$2:$A$1823=$A1155,[1]Sheet1!$C$2:$C$1823),0))</f>
        <v>16190485504</v>
      </c>
      <c r="E1155" s="2">
        <f t="array" ref="E1155">INDEX([1]Sheet1!$N$2:$N$1823,MATCH($C1155,IF([1]Sheet1!$A$2:$A$1823=$A1155,[1]Sheet1!$C$2:$C$1823),0))</f>
        <v>328344000</v>
      </c>
      <c r="F1155" s="2">
        <f t="array" ref="F1155">INDEX([1]Sheet1!$O$2:$O$1823,MATCH($C1155,IF([1]Sheet1!$A$2:$A$1823=$A1155,[1]Sheet1!$C$2:$C$1823),0))</f>
        <v>335671008</v>
      </c>
      <c r="G1155" s="10">
        <f t="shared" si="19"/>
        <v>16854500512</v>
      </c>
    </row>
    <row r="1156" spans="1:7" x14ac:dyDescent="0.25">
      <c r="A1156" t="s">
        <v>24</v>
      </c>
      <c r="B1156" t="s">
        <v>25</v>
      </c>
      <c r="C1156">
        <v>1998</v>
      </c>
      <c r="D1156" s="2">
        <f t="array" ref="D1156">INDEX([1]Sheet1!$M$2:$M$1823,MATCH($C1156,IF([1]Sheet1!$A$2:$A$1823=$A1156,[1]Sheet1!$C$2:$C$1823),0))</f>
        <v>9414917120</v>
      </c>
      <c r="E1156" s="2">
        <f t="array" ref="E1156">INDEX([1]Sheet1!$N$2:$N$1823,MATCH($C1156,IF([1]Sheet1!$A$2:$A$1823=$A1156,[1]Sheet1!$C$2:$C$1823),0))</f>
        <v>454272000</v>
      </c>
      <c r="F1156" s="2">
        <f t="array" ref="F1156">INDEX([1]Sheet1!$O$2:$O$1823,MATCH($C1156,IF([1]Sheet1!$A$2:$A$1823=$A1156,[1]Sheet1!$C$2:$C$1823),0))</f>
        <v>95063000</v>
      </c>
      <c r="G1156" s="10">
        <f t="shared" si="19"/>
        <v>9964252120</v>
      </c>
    </row>
    <row r="1157" spans="1:7" x14ac:dyDescent="0.25">
      <c r="A1157" t="s">
        <v>26</v>
      </c>
      <c r="B1157" t="s">
        <v>27</v>
      </c>
      <c r="C1157">
        <v>1998</v>
      </c>
      <c r="D1157" s="2">
        <f t="array" ref="D1157">INDEX([1]Sheet1!$M$2:$M$1823,MATCH($C1157,IF([1]Sheet1!$A$2:$A$1823=$A1157,[1]Sheet1!$C$2:$C$1823),0))</f>
        <v>1100672000</v>
      </c>
      <c r="E1157" s="2">
        <f t="array" ref="E1157">INDEX([1]Sheet1!$N$2:$N$1823,MATCH($C1157,IF([1]Sheet1!$A$2:$A$1823=$A1157,[1]Sheet1!$C$2:$C$1823),0))</f>
        <v>18282000</v>
      </c>
      <c r="F1157" s="2">
        <f t="array" ref="F1157">INDEX([1]Sheet1!$O$2:$O$1823,MATCH($C1157,IF([1]Sheet1!$A$2:$A$1823=$A1157,[1]Sheet1!$C$2:$C$1823),0))</f>
        <v>24887000</v>
      </c>
      <c r="G1157" s="10">
        <f t="shared" si="19"/>
        <v>1143841000</v>
      </c>
    </row>
    <row r="1158" spans="1:7" x14ac:dyDescent="0.25">
      <c r="A1158" t="s">
        <v>28</v>
      </c>
      <c r="B1158" t="s">
        <v>29</v>
      </c>
      <c r="C1158">
        <v>1998</v>
      </c>
      <c r="D1158" s="2">
        <f t="array" ref="D1158">INDEX([1]Sheet1!$M$2:$M$1823,MATCH($C1158,IF([1]Sheet1!$A$2:$A$1823=$A1158,[1]Sheet1!$C$2:$C$1823),0))</f>
        <v>1444902016</v>
      </c>
      <c r="E1158" s="2">
        <f t="array" ref="E1158">INDEX([1]Sheet1!$N$2:$N$1823,MATCH($C1158,IF([1]Sheet1!$A$2:$A$1823=$A1158,[1]Sheet1!$C$2:$C$1823),0))</f>
        <v>55489000</v>
      </c>
      <c r="F1158" s="2">
        <f t="array" ref="F1158">INDEX([1]Sheet1!$O$2:$O$1823,MATCH($C1158,IF([1]Sheet1!$A$2:$A$1823=$A1158,[1]Sheet1!$C$2:$C$1823),0))</f>
        <v>30573000</v>
      </c>
      <c r="G1158" s="10">
        <f t="shared" si="19"/>
        <v>1530964016</v>
      </c>
    </row>
    <row r="1159" spans="1:7" x14ac:dyDescent="0.25">
      <c r="A1159" t="s">
        <v>30</v>
      </c>
      <c r="B1159" t="s">
        <v>31</v>
      </c>
      <c r="C1159">
        <v>1998</v>
      </c>
      <c r="D1159" s="2">
        <f t="array" ref="D1159">INDEX([1]Sheet1!$M$2:$M$1823,MATCH($C1159,IF([1]Sheet1!$A$2:$A$1823=$A1159,[1]Sheet1!$C$2:$C$1823),0))</f>
        <v>15356003328</v>
      </c>
      <c r="E1159" s="2">
        <f t="array" ref="E1159">INDEX([1]Sheet1!$N$2:$N$1823,MATCH($C1159,IF([1]Sheet1!$A$2:$A$1823=$A1159,[1]Sheet1!$C$2:$C$1823),0))</f>
        <v>489071008</v>
      </c>
      <c r="F1159" s="2">
        <f t="array" ref="F1159">INDEX([1]Sheet1!$O$2:$O$1823,MATCH($C1159,IF([1]Sheet1!$A$2:$A$1823=$A1159,[1]Sheet1!$C$2:$C$1823),0))</f>
        <v>496425984</v>
      </c>
      <c r="G1159" s="10">
        <f t="shared" si="19"/>
        <v>16341500320</v>
      </c>
    </row>
    <row r="1160" spans="1:7" x14ac:dyDescent="0.25">
      <c r="A1160" t="s">
        <v>32</v>
      </c>
      <c r="B1160" t="s">
        <v>33</v>
      </c>
      <c r="C1160">
        <v>1998</v>
      </c>
      <c r="D1160" s="2">
        <f t="array" ref="D1160">INDEX([1]Sheet1!$M$2:$M$1823,MATCH($C1160,IF([1]Sheet1!$A$2:$A$1823=$A1160,[1]Sheet1!$C$2:$C$1823),0))</f>
        <v>7091949056</v>
      </c>
      <c r="E1160" s="2">
        <f t="array" ref="E1160">INDEX([1]Sheet1!$N$2:$N$1823,MATCH($C1160,IF([1]Sheet1!$A$2:$A$1823=$A1160,[1]Sheet1!$C$2:$C$1823),0))</f>
        <v>186364992</v>
      </c>
      <c r="F1160" s="2">
        <f t="array" ref="F1160">INDEX([1]Sheet1!$O$2:$O$1823,MATCH($C1160,IF([1]Sheet1!$A$2:$A$1823=$A1160,[1]Sheet1!$C$2:$C$1823),0))</f>
        <v>204616000</v>
      </c>
      <c r="G1160" s="10">
        <f t="shared" si="19"/>
        <v>7482930048</v>
      </c>
    </row>
    <row r="1161" spans="1:7" x14ac:dyDescent="0.25">
      <c r="A1161" t="s">
        <v>34</v>
      </c>
      <c r="B1161" t="s">
        <v>35</v>
      </c>
      <c r="C1161">
        <v>1998</v>
      </c>
      <c r="D1161" s="2">
        <f t="array" ref="D1161">INDEX([1]Sheet1!$M$2:$M$1823,MATCH($C1161,IF([1]Sheet1!$A$2:$A$1823=$A1161,[1]Sheet1!$C$2:$C$1823),0))</f>
        <v>3519234048</v>
      </c>
      <c r="E1161" s="2">
        <f t="array" ref="E1161">INDEX([1]Sheet1!$N$2:$N$1823,MATCH($C1161,IF([1]Sheet1!$A$2:$A$1823=$A1161,[1]Sheet1!$C$2:$C$1823),0))</f>
        <v>191640992</v>
      </c>
      <c r="F1161" s="2">
        <f t="array" ref="F1161">INDEX([1]Sheet1!$O$2:$O$1823,MATCH($C1161,IF([1]Sheet1!$A$2:$A$1823=$A1161,[1]Sheet1!$C$2:$C$1823),0))</f>
        <v>94513000</v>
      </c>
      <c r="G1161" s="10">
        <f t="shared" si="19"/>
        <v>3805388040</v>
      </c>
    </row>
    <row r="1162" spans="1:7" x14ac:dyDescent="0.25">
      <c r="A1162" t="s">
        <v>36</v>
      </c>
      <c r="B1162" t="s">
        <v>37</v>
      </c>
      <c r="C1162">
        <v>1998</v>
      </c>
      <c r="D1162" s="2">
        <f t="array" ref="D1162">INDEX([1]Sheet1!$M$2:$M$1823,MATCH($C1162,IF([1]Sheet1!$A$2:$A$1823=$A1162,[1]Sheet1!$C$2:$C$1823),0))</f>
        <v>2916548096</v>
      </c>
      <c r="E1162" s="2">
        <f t="array" ref="E1162">INDEX([1]Sheet1!$N$2:$N$1823,MATCH($C1162,IF([1]Sheet1!$A$2:$A$1823=$A1162,[1]Sheet1!$C$2:$C$1823),0))</f>
        <v>79236000</v>
      </c>
      <c r="F1162" s="2">
        <f t="array" ref="F1162">INDEX([1]Sheet1!$O$2:$O$1823,MATCH($C1162,IF([1]Sheet1!$A$2:$A$1823=$A1162,[1]Sheet1!$C$2:$C$1823),0))</f>
        <v>54705000</v>
      </c>
      <c r="G1162" s="10">
        <f t="shared" si="19"/>
        <v>3050489096</v>
      </c>
    </row>
    <row r="1163" spans="1:7" x14ac:dyDescent="0.25">
      <c r="A1163" t="s">
        <v>38</v>
      </c>
      <c r="B1163" t="s">
        <v>39</v>
      </c>
      <c r="C1163">
        <v>1998</v>
      </c>
      <c r="D1163" s="2">
        <f t="array" ref="D1163">INDEX([1]Sheet1!$M$2:$M$1823,MATCH($C1163,IF([1]Sheet1!$A$2:$A$1823=$A1163,[1]Sheet1!$C$2:$C$1823),0))</f>
        <v>3793947904</v>
      </c>
      <c r="E1163" s="2">
        <f t="array" ref="E1163">INDEX([1]Sheet1!$N$2:$N$1823,MATCH($C1163,IF([1]Sheet1!$A$2:$A$1823=$A1163,[1]Sheet1!$C$2:$C$1823),0))</f>
        <v>280763008</v>
      </c>
      <c r="F1163" s="2">
        <f t="array" ref="F1163">INDEX([1]Sheet1!$O$2:$O$1823,MATCH($C1163,IF([1]Sheet1!$A$2:$A$1823=$A1163,[1]Sheet1!$C$2:$C$1823),0))</f>
        <v>63853000</v>
      </c>
      <c r="G1163" s="10">
        <f t="shared" si="19"/>
        <v>4138563912</v>
      </c>
    </row>
    <row r="1164" spans="1:7" x14ac:dyDescent="0.25">
      <c r="A1164" t="s">
        <v>40</v>
      </c>
      <c r="B1164" t="s">
        <v>41</v>
      </c>
      <c r="C1164">
        <v>1998</v>
      </c>
      <c r="D1164" s="2">
        <f t="array" ref="D1164">INDEX([1]Sheet1!$M$2:$M$1823,MATCH($C1164,IF([1]Sheet1!$A$2:$A$1823=$A1164,[1]Sheet1!$C$2:$C$1823),0))</f>
        <v>4421867008</v>
      </c>
      <c r="E1164" s="2">
        <f t="array" ref="E1164">INDEX([1]Sheet1!$N$2:$N$1823,MATCH($C1164,IF([1]Sheet1!$A$2:$A$1823=$A1164,[1]Sheet1!$C$2:$C$1823),0))</f>
        <v>259024000</v>
      </c>
      <c r="F1164" s="2">
        <f t="array" ref="F1164">INDEX([1]Sheet1!$O$2:$O$1823,MATCH($C1164,IF([1]Sheet1!$A$2:$A$1823=$A1164,[1]Sheet1!$C$2:$C$1823),0))</f>
        <v>88398000</v>
      </c>
      <c r="G1164" s="10">
        <f t="shared" si="19"/>
        <v>4769289008</v>
      </c>
    </row>
    <row r="1165" spans="1:7" x14ac:dyDescent="0.25">
      <c r="A1165" t="s">
        <v>42</v>
      </c>
      <c r="B1165" t="s">
        <v>43</v>
      </c>
      <c r="C1165">
        <v>1998</v>
      </c>
      <c r="D1165" s="2">
        <f t="array" ref="D1165">INDEX([1]Sheet1!$M$2:$M$1823,MATCH($C1165,IF([1]Sheet1!$A$2:$A$1823=$A1165,[1]Sheet1!$C$2:$C$1823),0))</f>
        <v>1576694016</v>
      </c>
      <c r="E1165" s="2">
        <f t="array" ref="E1165">INDEX([1]Sheet1!$N$2:$N$1823,MATCH($C1165,IF([1]Sheet1!$A$2:$A$1823=$A1165,[1]Sheet1!$C$2:$C$1823),0))</f>
        <v>51456000</v>
      </c>
      <c r="F1165" s="2">
        <f t="array" ref="F1165">INDEX([1]Sheet1!$O$2:$O$1823,MATCH($C1165,IF([1]Sheet1!$A$2:$A$1823=$A1165,[1]Sheet1!$C$2:$C$1823),0))</f>
        <v>20357000</v>
      </c>
      <c r="G1165" s="10">
        <f t="shared" si="19"/>
        <v>1648507016</v>
      </c>
    </row>
    <row r="1166" spans="1:7" x14ac:dyDescent="0.25">
      <c r="A1166" t="s">
        <v>44</v>
      </c>
      <c r="B1166" t="s">
        <v>45</v>
      </c>
      <c r="C1166">
        <v>1998</v>
      </c>
      <c r="D1166" s="2">
        <f t="array" ref="D1166">INDEX([1]Sheet1!$M$2:$M$1823,MATCH($C1166,IF([1]Sheet1!$A$2:$A$1823=$A1166,[1]Sheet1!$C$2:$C$1823),0))</f>
        <v>6142243840</v>
      </c>
      <c r="E1166" s="2">
        <f t="array" ref="E1166">INDEX([1]Sheet1!$N$2:$N$1823,MATCH($C1166,IF([1]Sheet1!$A$2:$A$1823=$A1166,[1]Sheet1!$C$2:$C$1823),0))</f>
        <v>179824992</v>
      </c>
      <c r="F1166" s="2">
        <f t="array" ref="F1166">INDEX([1]Sheet1!$O$2:$O$1823,MATCH($C1166,IF([1]Sheet1!$A$2:$A$1823=$A1166,[1]Sheet1!$C$2:$C$1823),0))</f>
        <v>176360000</v>
      </c>
      <c r="G1166" s="10">
        <f t="shared" si="19"/>
        <v>6498428832</v>
      </c>
    </row>
    <row r="1167" spans="1:7" x14ac:dyDescent="0.25">
      <c r="A1167" t="s">
        <v>46</v>
      </c>
      <c r="B1167" t="s">
        <v>47</v>
      </c>
      <c r="C1167">
        <v>1998</v>
      </c>
      <c r="D1167" s="2">
        <f t="array" ref="D1167">INDEX([1]Sheet1!$M$2:$M$1823,MATCH($C1167,IF([1]Sheet1!$A$2:$A$1823=$A1167,[1]Sheet1!$C$2:$C$1823),0))</f>
        <v>7964466176</v>
      </c>
      <c r="E1167" s="2">
        <f t="array" ref="E1167">INDEX([1]Sheet1!$N$2:$N$1823,MATCH($C1167,IF([1]Sheet1!$A$2:$A$1823=$A1167,[1]Sheet1!$C$2:$C$1823),0))</f>
        <v>363812000</v>
      </c>
      <c r="F1167" s="2">
        <f t="array" ref="F1167">INDEX([1]Sheet1!$O$2:$O$1823,MATCH($C1167,IF([1]Sheet1!$A$2:$A$1823=$A1167,[1]Sheet1!$C$2:$C$1823),0))</f>
        <v>256368000</v>
      </c>
      <c r="G1167" s="10">
        <f t="shared" si="19"/>
        <v>8584646176</v>
      </c>
    </row>
    <row r="1168" spans="1:7" x14ac:dyDescent="0.25">
      <c r="A1168" t="s">
        <v>48</v>
      </c>
      <c r="B1168" t="s">
        <v>49</v>
      </c>
      <c r="C1168">
        <v>1998</v>
      </c>
      <c r="D1168" s="2">
        <f t="array" ref="D1168">INDEX([1]Sheet1!$M$2:$M$1823,MATCH($C1168,IF([1]Sheet1!$A$2:$A$1823=$A1168,[1]Sheet1!$C$2:$C$1823),0))</f>
        <v>14726408192</v>
      </c>
      <c r="E1168" s="2">
        <f t="array" ref="E1168">INDEX([1]Sheet1!$N$2:$N$1823,MATCH($C1168,IF([1]Sheet1!$A$2:$A$1823=$A1168,[1]Sheet1!$C$2:$C$1823),0))</f>
        <v>190098000</v>
      </c>
      <c r="F1168" s="2">
        <f t="array" ref="F1168">INDEX([1]Sheet1!$O$2:$O$1823,MATCH($C1168,IF([1]Sheet1!$A$2:$A$1823=$A1168,[1]Sheet1!$C$2:$C$1823),0))</f>
        <v>259050000</v>
      </c>
      <c r="G1168" s="10">
        <f t="shared" si="19"/>
        <v>15175556192</v>
      </c>
    </row>
    <row r="1169" spans="1:7" x14ac:dyDescent="0.25">
      <c r="A1169" t="s">
        <v>50</v>
      </c>
      <c r="B1169" t="s">
        <v>51</v>
      </c>
      <c r="C1169">
        <v>1998</v>
      </c>
      <c r="D1169" s="2">
        <f t="array" ref="D1169">INDEX([1]Sheet1!$M$2:$M$1823,MATCH($C1169,IF([1]Sheet1!$A$2:$A$1823=$A1169,[1]Sheet1!$C$2:$C$1823),0))</f>
        <v>6898158080</v>
      </c>
      <c r="E1169" s="2">
        <f t="array" ref="E1169">INDEX([1]Sheet1!$N$2:$N$1823,MATCH($C1169,IF([1]Sheet1!$A$2:$A$1823=$A1169,[1]Sheet1!$C$2:$C$1823),0))</f>
        <v>201978000</v>
      </c>
      <c r="F1169" s="2">
        <f t="array" ref="F1169">INDEX([1]Sheet1!$O$2:$O$1823,MATCH($C1169,IF([1]Sheet1!$A$2:$A$1823=$A1169,[1]Sheet1!$C$2:$C$1823),0))</f>
        <v>140518000</v>
      </c>
      <c r="G1169" s="10">
        <f t="shared" si="19"/>
        <v>7240654080</v>
      </c>
    </row>
    <row r="1170" spans="1:7" x14ac:dyDescent="0.25">
      <c r="A1170" t="s">
        <v>52</v>
      </c>
      <c r="B1170" t="s">
        <v>53</v>
      </c>
      <c r="C1170">
        <v>1998</v>
      </c>
      <c r="D1170" s="2">
        <f t="array" ref="D1170">INDEX([1]Sheet1!$M$2:$M$1823,MATCH($C1170,IF([1]Sheet1!$A$2:$A$1823=$A1170,[1]Sheet1!$C$2:$C$1823),0))</f>
        <v>2744109056</v>
      </c>
      <c r="E1170" s="2">
        <f t="array" ref="E1170">INDEX([1]Sheet1!$N$2:$N$1823,MATCH($C1170,IF([1]Sheet1!$A$2:$A$1823=$A1170,[1]Sheet1!$C$2:$C$1823),0))</f>
        <v>124746000</v>
      </c>
      <c r="F1170" s="2">
        <f t="array" ref="F1170">INDEX([1]Sheet1!$O$2:$O$1823,MATCH($C1170,IF([1]Sheet1!$A$2:$A$1823=$A1170,[1]Sheet1!$C$2:$C$1823),0))</f>
        <v>50634000</v>
      </c>
      <c r="G1170" s="10">
        <f t="shared" si="19"/>
        <v>2919489056</v>
      </c>
    </row>
    <row r="1171" spans="1:7" x14ac:dyDescent="0.25">
      <c r="A1171" t="s">
        <v>54</v>
      </c>
      <c r="B1171" t="s">
        <v>55</v>
      </c>
      <c r="C1171">
        <v>1998</v>
      </c>
      <c r="D1171" s="2">
        <f t="array" ref="D1171">INDEX([1]Sheet1!$M$2:$M$1823,MATCH($C1171,IF([1]Sheet1!$A$2:$A$1823=$A1171,[1]Sheet1!$C$2:$C$1823),0))</f>
        <v>5962527744</v>
      </c>
      <c r="E1171" s="2">
        <f t="array" ref="E1171">INDEX([1]Sheet1!$N$2:$N$1823,MATCH($C1171,IF([1]Sheet1!$A$2:$A$1823=$A1171,[1]Sheet1!$C$2:$C$1823),0))</f>
        <v>208424000</v>
      </c>
      <c r="F1171" s="2">
        <f t="array" ref="F1171">INDEX([1]Sheet1!$O$2:$O$1823,MATCH($C1171,IF([1]Sheet1!$A$2:$A$1823=$A1171,[1]Sheet1!$C$2:$C$1823),0))</f>
        <v>148555008</v>
      </c>
      <c r="G1171" s="10">
        <f t="shared" si="19"/>
        <v>6319506752</v>
      </c>
    </row>
    <row r="1172" spans="1:7" x14ac:dyDescent="0.25">
      <c r="A1172" t="s">
        <v>56</v>
      </c>
      <c r="B1172" t="s">
        <v>57</v>
      </c>
      <c r="C1172">
        <v>1998</v>
      </c>
      <c r="D1172" s="2">
        <f t="array" ref="D1172">INDEX([1]Sheet1!$M$2:$M$1823,MATCH($C1172,IF([1]Sheet1!$A$2:$A$1823=$A1172,[1]Sheet1!$C$2:$C$1823),0))</f>
        <v>1039571968</v>
      </c>
      <c r="E1172" s="2">
        <f t="array" ref="E1172">INDEX([1]Sheet1!$N$2:$N$1823,MATCH($C1172,IF([1]Sheet1!$A$2:$A$1823=$A1172,[1]Sheet1!$C$2:$C$1823),0))</f>
        <v>61256000</v>
      </c>
      <c r="F1172" s="2">
        <f t="array" ref="F1172">INDEX([1]Sheet1!$O$2:$O$1823,MATCH($C1172,IF([1]Sheet1!$A$2:$A$1823=$A1172,[1]Sheet1!$C$2:$C$1823),0))</f>
        <v>14628000</v>
      </c>
      <c r="G1172" s="10">
        <f t="shared" si="19"/>
        <v>1115455968</v>
      </c>
    </row>
    <row r="1173" spans="1:7" x14ac:dyDescent="0.25">
      <c r="A1173" t="s">
        <v>58</v>
      </c>
      <c r="B1173" t="s">
        <v>59</v>
      </c>
      <c r="C1173">
        <v>1998</v>
      </c>
      <c r="D1173" s="2">
        <f t="array" ref="D1173">INDEX([1]Sheet1!$M$2:$M$1823,MATCH($C1173,IF([1]Sheet1!$A$2:$A$1823=$A1173,[1]Sheet1!$C$2:$C$1823),0))</f>
        <v>1999958016</v>
      </c>
      <c r="E1173" s="2">
        <f t="array" ref="E1173">INDEX([1]Sheet1!$N$2:$N$1823,MATCH($C1173,IF([1]Sheet1!$A$2:$A$1823=$A1173,[1]Sheet1!$C$2:$C$1823),0))</f>
        <v>55660000</v>
      </c>
      <c r="F1173" s="2">
        <f t="array" ref="F1173">INDEX([1]Sheet1!$O$2:$O$1823,MATCH($C1173,IF([1]Sheet1!$A$2:$A$1823=$A1173,[1]Sheet1!$C$2:$C$1823),0))</f>
        <v>31725000</v>
      </c>
      <c r="G1173" s="10">
        <f t="shared" si="19"/>
        <v>2087343016</v>
      </c>
    </row>
    <row r="1174" spans="1:7" x14ac:dyDescent="0.25">
      <c r="A1174" t="s">
        <v>60</v>
      </c>
      <c r="B1174" t="s">
        <v>61</v>
      </c>
      <c r="C1174">
        <v>1998</v>
      </c>
      <c r="D1174" s="2">
        <f t="array" ref="D1174">INDEX([1]Sheet1!$M$2:$M$1823,MATCH($C1174,IF([1]Sheet1!$A$2:$A$1823=$A1174,[1]Sheet1!$C$2:$C$1823),0))</f>
        <v>2198170112</v>
      </c>
      <c r="E1174" s="2">
        <f t="array" ref="E1174">INDEX([1]Sheet1!$N$2:$N$1823,MATCH($C1174,IF([1]Sheet1!$A$2:$A$1823=$A1174,[1]Sheet1!$C$2:$C$1823),0))</f>
        <v>38867000</v>
      </c>
      <c r="F1174" s="2">
        <f t="array" ref="F1174">INDEX([1]Sheet1!$O$2:$O$1823,MATCH($C1174,IF([1]Sheet1!$A$2:$A$1823=$A1174,[1]Sheet1!$C$2:$C$1823),0))</f>
        <v>48069000</v>
      </c>
      <c r="G1174" s="10">
        <f t="shared" si="19"/>
        <v>2285106112</v>
      </c>
    </row>
    <row r="1175" spans="1:7" x14ac:dyDescent="0.25">
      <c r="A1175" t="s">
        <v>62</v>
      </c>
      <c r="B1175" t="s">
        <v>63</v>
      </c>
      <c r="C1175">
        <v>1998</v>
      </c>
      <c r="D1175" s="2">
        <f t="array" ref="D1175">INDEX([1]Sheet1!$M$2:$M$1823,MATCH($C1175,IF([1]Sheet1!$A$2:$A$1823=$A1175,[1]Sheet1!$C$2:$C$1823),0))</f>
        <v>1394530048</v>
      </c>
      <c r="E1175" s="2">
        <f t="array" ref="E1175">INDEX([1]Sheet1!$N$2:$N$1823,MATCH($C1175,IF([1]Sheet1!$A$2:$A$1823=$A1175,[1]Sheet1!$C$2:$C$1823),0))</f>
        <v>18793000</v>
      </c>
      <c r="F1175" s="2">
        <f t="array" ref="F1175">INDEX([1]Sheet1!$O$2:$O$1823,MATCH($C1175,IF([1]Sheet1!$A$2:$A$1823=$A1175,[1]Sheet1!$C$2:$C$1823),0))</f>
        <v>18010000</v>
      </c>
      <c r="G1175" s="10">
        <f t="shared" si="19"/>
        <v>1431333048</v>
      </c>
    </row>
    <row r="1176" spans="1:7" x14ac:dyDescent="0.25">
      <c r="A1176" t="s">
        <v>64</v>
      </c>
      <c r="B1176" t="s">
        <v>65</v>
      </c>
      <c r="C1176">
        <v>1998</v>
      </c>
      <c r="D1176" s="2">
        <f t="array" ref="D1176">INDEX([1]Sheet1!$M$2:$M$1823,MATCH($C1176,IF([1]Sheet1!$A$2:$A$1823=$A1176,[1]Sheet1!$C$2:$C$1823),0))</f>
        <v>13487983616</v>
      </c>
      <c r="E1176" s="2">
        <f t="array" ref="E1176">INDEX([1]Sheet1!$N$2:$N$1823,MATCH($C1176,IF([1]Sheet1!$A$2:$A$1823=$A1176,[1]Sheet1!$C$2:$C$1823),0))</f>
        <v>197238000</v>
      </c>
      <c r="F1176" s="2">
        <f t="array" ref="F1176">INDEX([1]Sheet1!$O$2:$O$1823,MATCH($C1176,IF([1]Sheet1!$A$2:$A$1823=$A1176,[1]Sheet1!$C$2:$C$1823),0))</f>
        <v>234266000</v>
      </c>
      <c r="G1176" s="10">
        <f t="shared" si="19"/>
        <v>13919487616</v>
      </c>
    </row>
    <row r="1177" spans="1:7" x14ac:dyDescent="0.25">
      <c r="A1177" t="s">
        <v>66</v>
      </c>
      <c r="B1177" t="s">
        <v>67</v>
      </c>
      <c r="C1177">
        <v>1998</v>
      </c>
      <c r="D1177" s="2">
        <f t="array" ref="D1177">INDEX([1]Sheet1!$M$2:$M$1823,MATCH($C1177,IF([1]Sheet1!$A$2:$A$1823=$A1177,[1]Sheet1!$C$2:$C$1823),0))</f>
        <v>2030567040</v>
      </c>
      <c r="E1177" s="2">
        <f t="array" ref="E1177">INDEX([1]Sheet1!$N$2:$N$1823,MATCH($C1177,IF([1]Sheet1!$A$2:$A$1823=$A1177,[1]Sheet1!$C$2:$C$1823),0))</f>
        <v>70612000</v>
      </c>
      <c r="F1177" s="2">
        <f t="array" ref="F1177">INDEX([1]Sheet1!$O$2:$O$1823,MATCH($C1177,IF([1]Sheet1!$A$2:$A$1823=$A1177,[1]Sheet1!$C$2:$C$1823),0))</f>
        <v>36670000</v>
      </c>
      <c r="G1177" s="10">
        <f t="shared" si="19"/>
        <v>2137849040</v>
      </c>
    </row>
    <row r="1178" spans="1:7" x14ac:dyDescent="0.25">
      <c r="A1178" t="s">
        <v>68</v>
      </c>
      <c r="B1178" t="s">
        <v>69</v>
      </c>
      <c r="C1178">
        <v>1998</v>
      </c>
      <c r="D1178" s="2">
        <f t="array" ref="D1178">INDEX([1]Sheet1!$M$2:$M$1823,MATCH($C1178,IF([1]Sheet1!$A$2:$A$1823=$A1178,[1]Sheet1!$C$2:$C$1823),0))</f>
        <v>30875869184</v>
      </c>
      <c r="E1178" s="2">
        <f t="array" ref="E1178">INDEX([1]Sheet1!$N$2:$N$1823,MATCH($C1178,IF([1]Sheet1!$A$2:$A$1823=$A1178,[1]Sheet1!$C$2:$C$1823),0))</f>
        <v>461582016</v>
      </c>
      <c r="F1178" s="2">
        <f t="array" ref="F1178">INDEX([1]Sheet1!$O$2:$O$1823,MATCH($C1178,IF([1]Sheet1!$A$2:$A$1823=$A1178,[1]Sheet1!$C$2:$C$1823),0))</f>
        <v>687171008</v>
      </c>
      <c r="G1178" s="10">
        <f t="shared" si="19"/>
        <v>32024622208</v>
      </c>
    </row>
    <row r="1179" spans="1:7" x14ac:dyDescent="0.25">
      <c r="A1179" t="s">
        <v>70</v>
      </c>
      <c r="B1179" t="s">
        <v>71</v>
      </c>
      <c r="C1179">
        <v>1998</v>
      </c>
      <c r="D1179" s="2">
        <f t="array" ref="D1179">INDEX([1]Sheet1!$M$2:$M$1823,MATCH($C1179,IF([1]Sheet1!$A$2:$A$1823=$A1179,[1]Sheet1!$C$2:$C$1823),0))</f>
        <v>8165633024</v>
      </c>
      <c r="E1179" s="2">
        <f t="array" ref="E1179">INDEX([1]Sheet1!$N$2:$N$1823,MATCH($C1179,IF([1]Sheet1!$A$2:$A$1823=$A1179,[1]Sheet1!$C$2:$C$1823),0))</f>
        <v>287632992</v>
      </c>
      <c r="F1179" s="2">
        <f t="array" ref="F1179">INDEX([1]Sheet1!$O$2:$O$1823,MATCH($C1179,IF([1]Sheet1!$A$2:$A$1823=$A1179,[1]Sheet1!$C$2:$C$1823),0))</f>
        <v>195944992</v>
      </c>
      <c r="G1179" s="10">
        <f t="shared" si="19"/>
        <v>8649211008</v>
      </c>
    </row>
    <row r="1180" spans="1:7" x14ac:dyDescent="0.25">
      <c r="A1180" t="s">
        <v>72</v>
      </c>
      <c r="B1180" t="s">
        <v>73</v>
      </c>
      <c r="C1180">
        <v>1998</v>
      </c>
      <c r="D1180" s="2">
        <f t="array" ref="D1180">INDEX([1]Sheet1!$M$2:$M$1823,MATCH($C1180,IF([1]Sheet1!$A$2:$A$1823=$A1180,[1]Sheet1!$C$2:$C$1823),0))</f>
        <v>696214016</v>
      </c>
      <c r="E1180" s="2">
        <f t="array" ref="E1180">INDEX([1]Sheet1!$N$2:$N$1823,MATCH($C1180,IF([1]Sheet1!$A$2:$A$1823=$A1180,[1]Sheet1!$C$2:$C$1823),0))</f>
        <v>37314000</v>
      </c>
      <c r="F1180" s="2">
        <f t="array" ref="F1180">INDEX([1]Sheet1!$O$2:$O$1823,MATCH($C1180,IF([1]Sheet1!$A$2:$A$1823=$A1180,[1]Sheet1!$C$2:$C$1823),0))</f>
        <v>8214000</v>
      </c>
      <c r="G1180" s="10">
        <f t="shared" si="19"/>
        <v>741742016</v>
      </c>
    </row>
    <row r="1181" spans="1:7" x14ac:dyDescent="0.25">
      <c r="A1181" t="s">
        <v>74</v>
      </c>
      <c r="B1181" t="s">
        <v>75</v>
      </c>
      <c r="C1181">
        <v>1998</v>
      </c>
      <c r="D1181" s="2">
        <f t="array" ref="D1181">INDEX([1]Sheet1!$M$2:$M$1823,MATCH($C1181,IF([1]Sheet1!$A$2:$A$1823=$A1181,[1]Sheet1!$C$2:$C$1823),0))</f>
        <v>13403033600</v>
      </c>
      <c r="E1181" s="2">
        <f t="array" ref="E1181">INDEX([1]Sheet1!$N$2:$N$1823,MATCH($C1181,IF([1]Sheet1!$A$2:$A$1823=$A1181,[1]Sheet1!$C$2:$C$1823),0))</f>
        <v>435068992</v>
      </c>
      <c r="F1181" s="2">
        <f t="array" ref="F1181">INDEX([1]Sheet1!$O$2:$O$1823,MATCH($C1181,IF([1]Sheet1!$A$2:$A$1823=$A1181,[1]Sheet1!$C$2:$C$1823),0))</f>
        <v>417233984</v>
      </c>
      <c r="G1181" s="10">
        <f t="shared" si="19"/>
        <v>14255336576</v>
      </c>
    </row>
    <row r="1182" spans="1:7" x14ac:dyDescent="0.25">
      <c r="A1182" t="s">
        <v>76</v>
      </c>
      <c r="B1182" t="s">
        <v>77</v>
      </c>
      <c r="C1182">
        <v>1998</v>
      </c>
      <c r="D1182" s="2">
        <f t="array" ref="D1182">INDEX([1]Sheet1!$M$2:$M$1823,MATCH($C1182,IF([1]Sheet1!$A$2:$A$1823=$A1182,[1]Sheet1!$C$2:$C$1823),0))</f>
        <v>3646913024</v>
      </c>
      <c r="E1182" s="2">
        <f t="array" ref="E1182">INDEX([1]Sheet1!$N$2:$N$1823,MATCH($C1182,IF([1]Sheet1!$A$2:$A$1823=$A1182,[1]Sheet1!$C$2:$C$1823),0))</f>
        <v>113612000</v>
      </c>
      <c r="F1182" s="2">
        <f t="array" ref="F1182">INDEX([1]Sheet1!$O$2:$O$1823,MATCH($C1182,IF([1]Sheet1!$A$2:$A$1823=$A1182,[1]Sheet1!$C$2:$C$1823),0))</f>
        <v>65662000</v>
      </c>
      <c r="G1182" s="10">
        <f t="shared" si="19"/>
        <v>3826187024</v>
      </c>
    </row>
    <row r="1183" spans="1:7" x14ac:dyDescent="0.25">
      <c r="A1183" t="s">
        <v>78</v>
      </c>
      <c r="B1183" t="s">
        <v>79</v>
      </c>
      <c r="C1183">
        <v>1998</v>
      </c>
      <c r="D1183" s="2">
        <f t="array" ref="D1183">INDEX([1]Sheet1!$M$2:$M$1823,MATCH($C1183,IF([1]Sheet1!$A$2:$A$1823=$A1183,[1]Sheet1!$C$2:$C$1823),0))</f>
        <v>4056088064</v>
      </c>
      <c r="E1183" s="2">
        <f t="array" ref="E1183">INDEX([1]Sheet1!$N$2:$N$1823,MATCH($C1183,IF([1]Sheet1!$A$2:$A$1823=$A1183,[1]Sheet1!$C$2:$C$1823),0))</f>
        <v>169507008</v>
      </c>
      <c r="F1183" s="2">
        <f t="array" ref="F1183">INDEX([1]Sheet1!$O$2:$O$1823,MATCH($C1183,IF([1]Sheet1!$A$2:$A$1823=$A1183,[1]Sheet1!$C$2:$C$1823),0))</f>
        <v>107158000</v>
      </c>
      <c r="G1183" s="10">
        <f t="shared" si="19"/>
        <v>4332753072</v>
      </c>
    </row>
    <row r="1184" spans="1:7" x14ac:dyDescent="0.25">
      <c r="A1184" t="s">
        <v>80</v>
      </c>
      <c r="B1184" t="s">
        <v>81</v>
      </c>
      <c r="C1184">
        <v>1998</v>
      </c>
      <c r="D1184" s="2">
        <f t="array" ref="D1184">INDEX([1]Sheet1!$M$2:$M$1823,MATCH($C1184,IF([1]Sheet1!$A$2:$A$1823=$A1184,[1]Sheet1!$C$2:$C$1823),0))</f>
        <v>16551819264</v>
      </c>
      <c r="E1184" s="2">
        <f t="array" ref="E1184">INDEX([1]Sheet1!$N$2:$N$1823,MATCH($C1184,IF([1]Sheet1!$A$2:$A$1823=$A1184,[1]Sheet1!$C$2:$C$1823),0))</f>
        <v>939040000</v>
      </c>
      <c r="F1184" s="2">
        <f t="array" ref="F1184">INDEX([1]Sheet1!$O$2:$O$1823,MATCH($C1184,IF([1]Sheet1!$A$2:$A$1823=$A1184,[1]Sheet1!$C$2:$C$1823),0))</f>
        <v>154736992</v>
      </c>
      <c r="G1184" s="10">
        <f t="shared" si="19"/>
        <v>17645596256</v>
      </c>
    </row>
    <row r="1185" spans="1:7" x14ac:dyDescent="0.25">
      <c r="A1185" t="s">
        <v>82</v>
      </c>
      <c r="B1185" t="s">
        <v>83</v>
      </c>
      <c r="C1185">
        <v>1998</v>
      </c>
      <c r="D1185" s="2">
        <f t="array" ref="D1185">INDEX([1]Sheet1!$M$2:$M$1823,MATCH($C1185,IF([1]Sheet1!$A$2:$A$1823=$A1185,[1]Sheet1!$C$2:$C$1823),0))</f>
        <v>1203902976</v>
      </c>
      <c r="E1185" s="2">
        <f t="array" ref="E1185">INDEX([1]Sheet1!$N$2:$N$1823,MATCH($C1185,IF([1]Sheet1!$A$2:$A$1823=$A1185,[1]Sheet1!$C$2:$C$1823),0))</f>
        <v>74833000</v>
      </c>
      <c r="F1185" s="2">
        <f t="array" ref="F1185">INDEX([1]Sheet1!$O$2:$O$1823,MATCH($C1185,IF([1]Sheet1!$A$2:$A$1823=$A1185,[1]Sheet1!$C$2:$C$1823),0))</f>
        <v>27136000</v>
      </c>
      <c r="G1185" s="10">
        <f t="shared" si="19"/>
        <v>1305871976</v>
      </c>
    </row>
    <row r="1186" spans="1:7" x14ac:dyDescent="0.25">
      <c r="A1186" t="s">
        <v>84</v>
      </c>
      <c r="B1186" t="s">
        <v>85</v>
      </c>
      <c r="C1186">
        <v>1998</v>
      </c>
      <c r="D1186" s="2">
        <f t="array" ref="D1186">INDEX([1]Sheet1!$M$2:$M$1823,MATCH($C1186,IF([1]Sheet1!$A$2:$A$1823=$A1186,[1]Sheet1!$C$2:$C$1823),0))</f>
        <v>4595181056</v>
      </c>
      <c r="E1186" s="2">
        <f t="array" ref="E1186">INDEX([1]Sheet1!$N$2:$N$1823,MATCH($C1186,IF([1]Sheet1!$A$2:$A$1823=$A1186,[1]Sheet1!$C$2:$C$1823),0))</f>
        <v>206438000</v>
      </c>
      <c r="F1186" s="2">
        <f t="array" ref="F1186">INDEX([1]Sheet1!$O$2:$O$1823,MATCH($C1186,IF([1]Sheet1!$A$2:$A$1823=$A1186,[1]Sheet1!$C$2:$C$1823),0))</f>
        <v>81791000</v>
      </c>
      <c r="G1186" s="10">
        <f t="shared" si="19"/>
        <v>4883410056</v>
      </c>
    </row>
    <row r="1187" spans="1:7" x14ac:dyDescent="0.25">
      <c r="A1187" t="s">
        <v>86</v>
      </c>
      <c r="B1187" t="s">
        <v>87</v>
      </c>
      <c r="C1187">
        <v>1998</v>
      </c>
      <c r="D1187" s="2">
        <f t="array" ref="D1187">INDEX([1]Sheet1!$M$2:$M$1823,MATCH($C1187,IF([1]Sheet1!$A$2:$A$1823=$A1187,[1]Sheet1!$C$2:$C$1823),0))</f>
        <v>829129984</v>
      </c>
      <c r="E1187" s="2">
        <f t="array" ref="E1187">INDEX([1]Sheet1!$N$2:$N$1823,MATCH($C1187,IF([1]Sheet1!$A$2:$A$1823=$A1187,[1]Sheet1!$C$2:$C$1823),0))</f>
        <v>35786000</v>
      </c>
      <c r="F1187" s="2">
        <f t="array" ref="F1187">INDEX([1]Sheet1!$O$2:$O$1823,MATCH($C1187,IF([1]Sheet1!$A$2:$A$1823=$A1187,[1]Sheet1!$C$2:$C$1823),0))</f>
        <v>12942000</v>
      </c>
      <c r="G1187" s="10">
        <f t="shared" si="19"/>
        <v>877857984</v>
      </c>
    </row>
    <row r="1188" spans="1:7" x14ac:dyDescent="0.25">
      <c r="A1188" t="s">
        <v>88</v>
      </c>
      <c r="B1188" t="s">
        <v>89</v>
      </c>
      <c r="C1188">
        <v>1998</v>
      </c>
      <c r="D1188" s="2">
        <f t="array" ref="D1188">INDEX([1]Sheet1!$M$2:$M$1823,MATCH($C1188,IF([1]Sheet1!$A$2:$A$1823=$A1188,[1]Sheet1!$C$2:$C$1823),0))</f>
        <v>5420094976</v>
      </c>
      <c r="E1188" s="2">
        <f t="array" ref="E1188">INDEX([1]Sheet1!$N$2:$N$1823,MATCH($C1188,IF([1]Sheet1!$A$2:$A$1823=$A1188,[1]Sheet1!$C$2:$C$1823),0))</f>
        <v>160286000</v>
      </c>
      <c r="F1188" s="2">
        <f t="array" ref="F1188">INDEX([1]Sheet1!$O$2:$O$1823,MATCH($C1188,IF([1]Sheet1!$A$2:$A$1823=$A1188,[1]Sheet1!$C$2:$C$1823),0))</f>
        <v>81812000</v>
      </c>
      <c r="G1188" s="10">
        <f t="shared" si="19"/>
        <v>5662192976</v>
      </c>
    </row>
    <row r="1189" spans="1:7" x14ac:dyDescent="0.25">
      <c r="A1189" t="s">
        <v>90</v>
      </c>
      <c r="B1189" t="s">
        <v>91</v>
      </c>
      <c r="C1189">
        <v>1998</v>
      </c>
      <c r="D1189" s="2">
        <f t="array" ref="D1189">INDEX([1]Sheet1!$M$2:$M$1823,MATCH($C1189,IF([1]Sheet1!$A$2:$A$1823=$A1189,[1]Sheet1!$C$2:$C$1823),0))</f>
        <v>26359580672</v>
      </c>
      <c r="E1189" s="2">
        <f t="array" ref="E1189">INDEX([1]Sheet1!$N$2:$N$1823,MATCH($C1189,IF([1]Sheet1!$A$2:$A$1823=$A1189,[1]Sheet1!$C$2:$C$1823),0))</f>
        <v>387131008</v>
      </c>
      <c r="F1189" s="2">
        <f t="array" ref="F1189">INDEX([1]Sheet1!$O$2:$O$1823,MATCH($C1189,IF([1]Sheet1!$A$2:$A$1823=$A1189,[1]Sheet1!$C$2:$C$1823),0))</f>
        <v>249818000</v>
      </c>
      <c r="G1189" s="10">
        <f t="shared" si="19"/>
        <v>26996529680</v>
      </c>
    </row>
    <row r="1190" spans="1:7" x14ac:dyDescent="0.25">
      <c r="A1190" t="s">
        <v>2</v>
      </c>
      <c r="B1190" t="s">
        <v>3</v>
      </c>
      <c r="C1190">
        <v>1998</v>
      </c>
      <c r="D1190" s="2">
        <f t="array" ref="D1190">INDEX([1]Sheet1!$M$2:$M$1823,MATCH($C1190,IF([1]Sheet1!$A$2:$A$1823=$A1190,[1]Sheet1!$C$2:$C$1823),0))</f>
        <v>343095541760</v>
      </c>
      <c r="E1190" s="2">
        <f t="array" ref="E1190">INDEX([1]Sheet1!$N$2:$N$1823,MATCH($C1190,IF([1]Sheet1!$A$2:$A$1823=$A1190,[1]Sheet1!$C$2:$C$1823),0))</f>
        <v>10295837696</v>
      </c>
      <c r="F1190" s="2">
        <f t="array" ref="F1190">INDEX([1]Sheet1!$O$2:$O$1823,MATCH($C1190,IF([1]Sheet1!$A$2:$A$1823=$A1190,[1]Sheet1!$C$2:$C$1823),0))</f>
        <v>7135335936</v>
      </c>
      <c r="G1190" s="10">
        <f t="shared" si="19"/>
        <v>360526715392</v>
      </c>
    </row>
    <row r="1191" spans="1:7" x14ac:dyDescent="0.25">
      <c r="A1191" t="s">
        <v>92</v>
      </c>
      <c r="B1191" t="s">
        <v>93</v>
      </c>
      <c r="C1191">
        <v>1998</v>
      </c>
      <c r="D1191" s="2">
        <f t="array" ref="D1191">INDEX([1]Sheet1!$M$2:$M$1823,MATCH($C1191,IF([1]Sheet1!$A$2:$A$1823=$A1191,[1]Sheet1!$C$2:$C$1823),0))</f>
        <v>2465210112</v>
      </c>
      <c r="E1191" s="2">
        <f t="array" ref="E1191">INDEX([1]Sheet1!$N$2:$N$1823,MATCH($C1191,IF([1]Sheet1!$A$2:$A$1823=$A1191,[1]Sheet1!$C$2:$C$1823),0))</f>
        <v>104020000</v>
      </c>
      <c r="F1191" s="2">
        <f t="array" ref="F1191">INDEX([1]Sheet1!$O$2:$O$1823,MATCH($C1191,IF([1]Sheet1!$A$2:$A$1823=$A1191,[1]Sheet1!$C$2:$C$1823),0))</f>
        <v>50232000</v>
      </c>
      <c r="G1191" s="10">
        <f t="shared" si="19"/>
        <v>2619462112</v>
      </c>
    </row>
    <row r="1192" spans="1:7" x14ac:dyDescent="0.25">
      <c r="A1192" t="s">
        <v>94</v>
      </c>
      <c r="B1192" t="s">
        <v>95</v>
      </c>
      <c r="C1192">
        <v>1998</v>
      </c>
      <c r="D1192" s="2">
        <f t="array" ref="D1192">INDEX([1]Sheet1!$M$2:$M$1823,MATCH($C1192,IF([1]Sheet1!$A$2:$A$1823=$A1192,[1]Sheet1!$C$2:$C$1823),0))</f>
        <v>817907008</v>
      </c>
      <c r="E1192" s="2">
        <f t="array" ref="E1192">INDEX([1]Sheet1!$N$2:$N$1823,MATCH($C1192,IF([1]Sheet1!$A$2:$A$1823=$A1192,[1]Sheet1!$C$2:$C$1823),0))</f>
        <v>37660000</v>
      </c>
      <c r="F1192" s="2">
        <f t="array" ref="F1192">INDEX([1]Sheet1!$O$2:$O$1823,MATCH($C1192,IF([1]Sheet1!$A$2:$A$1823=$A1192,[1]Sheet1!$C$2:$C$1823),0))</f>
        <v>10336000</v>
      </c>
      <c r="G1192" s="10">
        <f t="shared" si="19"/>
        <v>865903008</v>
      </c>
    </row>
    <row r="1193" spans="1:7" x14ac:dyDescent="0.25">
      <c r="A1193" t="s">
        <v>96</v>
      </c>
      <c r="B1193" t="s">
        <v>97</v>
      </c>
      <c r="C1193">
        <v>1998</v>
      </c>
      <c r="D1193" s="2">
        <f t="array" ref="D1193">INDEX([1]Sheet1!$M$2:$M$1823,MATCH($C1193,IF([1]Sheet1!$A$2:$A$1823=$A1193,[1]Sheet1!$C$2:$C$1823),0))</f>
        <v>8052035072</v>
      </c>
      <c r="E1193" s="2">
        <f t="array" ref="E1193">INDEX([1]Sheet1!$N$2:$N$1823,MATCH($C1193,IF([1]Sheet1!$A$2:$A$1823=$A1193,[1]Sheet1!$C$2:$C$1823),0))</f>
        <v>217526000</v>
      </c>
      <c r="F1193" s="2">
        <f t="array" ref="F1193">INDEX([1]Sheet1!$O$2:$O$1823,MATCH($C1193,IF([1]Sheet1!$A$2:$A$1823=$A1193,[1]Sheet1!$C$2:$C$1823),0))</f>
        <v>184050000</v>
      </c>
      <c r="G1193" s="10">
        <f t="shared" si="19"/>
        <v>8453611072</v>
      </c>
    </row>
    <row r="1194" spans="1:7" x14ac:dyDescent="0.25">
      <c r="A1194" t="s">
        <v>98</v>
      </c>
      <c r="B1194" t="s">
        <v>99</v>
      </c>
      <c r="C1194">
        <v>1998</v>
      </c>
      <c r="D1194" s="2">
        <f t="array" ref="D1194">INDEX([1]Sheet1!$M$2:$M$1823,MATCH($C1194,IF([1]Sheet1!$A$2:$A$1823=$A1194,[1]Sheet1!$C$2:$C$1823),0))</f>
        <v>7856627200</v>
      </c>
      <c r="E1194" s="2">
        <f t="array" ref="E1194">INDEX([1]Sheet1!$N$2:$N$1823,MATCH($C1194,IF([1]Sheet1!$A$2:$A$1823=$A1194,[1]Sheet1!$C$2:$C$1823),0))</f>
        <v>214524000</v>
      </c>
      <c r="F1194" s="2">
        <f t="array" ref="F1194">INDEX([1]Sheet1!$O$2:$O$1823,MATCH($C1194,IF([1]Sheet1!$A$2:$A$1823=$A1194,[1]Sheet1!$C$2:$C$1823),0))</f>
        <v>310608000</v>
      </c>
      <c r="G1194" s="10">
        <f t="shared" si="19"/>
        <v>8381759200</v>
      </c>
    </row>
    <row r="1195" spans="1:7" x14ac:dyDescent="0.25">
      <c r="A1195" t="s">
        <v>100</v>
      </c>
      <c r="B1195" t="s">
        <v>101</v>
      </c>
      <c r="C1195">
        <v>1998</v>
      </c>
      <c r="D1195" s="2">
        <f t="array" ref="D1195">INDEX([1]Sheet1!$M$2:$M$1823,MATCH($C1195,IF([1]Sheet1!$A$2:$A$1823=$A1195,[1]Sheet1!$C$2:$C$1823),0))</f>
        <v>2052504960</v>
      </c>
      <c r="E1195" s="2">
        <f t="array" ref="E1195">INDEX([1]Sheet1!$N$2:$N$1823,MATCH($C1195,IF([1]Sheet1!$A$2:$A$1823=$A1195,[1]Sheet1!$C$2:$C$1823),0))</f>
        <v>129264000</v>
      </c>
      <c r="F1195" s="2">
        <f t="array" ref="F1195">INDEX([1]Sheet1!$O$2:$O$1823,MATCH($C1195,IF([1]Sheet1!$A$2:$A$1823=$A1195,[1]Sheet1!$C$2:$C$1823),0))</f>
        <v>18700000</v>
      </c>
      <c r="G1195" s="10">
        <f t="shared" si="19"/>
        <v>2200468960</v>
      </c>
    </row>
    <row r="1196" spans="1:7" x14ac:dyDescent="0.25">
      <c r="A1196" t="s">
        <v>102</v>
      </c>
      <c r="B1196" t="s">
        <v>103</v>
      </c>
      <c r="C1196">
        <v>1998</v>
      </c>
      <c r="D1196" s="2">
        <f t="array" ref="D1196">INDEX([1]Sheet1!$M$2:$M$1823,MATCH($C1196,IF([1]Sheet1!$A$2:$A$1823=$A1196,[1]Sheet1!$C$2:$C$1823),0))</f>
        <v>7994571776</v>
      </c>
      <c r="E1196" s="2">
        <f t="array" ref="E1196">INDEX([1]Sheet1!$N$2:$N$1823,MATCH($C1196,IF([1]Sheet1!$A$2:$A$1823=$A1196,[1]Sheet1!$C$2:$C$1823),0))</f>
        <v>161396000</v>
      </c>
      <c r="F1196" s="2">
        <f t="array" ref="F1196">INDEX([1]Sheet1!$O$2:$O$1823,MATCH($C1196,IF([1]Sheet1!$A$2:$A$1823=$A1196,[1]Sheet1!$C$2:$C$1823),0))</f>
        <v>190754000</v>
      </c>
      <c r="G1196" s="10">
        <f t="shared" si="19"/>
        <v>8346721776</v>
      </c>
    </row>
    <row r="1197" spans="1:7" x14ac:dyDescent="0.25">
      <c r="A1197" t="s">
        <v>104</v>
      </c>
      <c r="B1197" t="s">
        <v>105</v>
      </c>
      <c r="C1197">
        <v>1998</v>
      </c>
      <c r="D1197" s="2">
        <f t="array" ref="D1197">INDEX([1]Sheet1!$M$2:$M$1823,MATCH($C1197,IF([1]Sheet1!$A$2:$A$1823=$A1197,[1]Sheet1!$C$2:$C$1823),0))</f>
        <v>736249984</v>
      </c>
      <c r="E1197" s="2">
        <f t="array" ref="E1197">INDEX([1]Sheet1!$N$2:$N$1823,MATCH($C1197,IF([1]Sheet1!$A$2:$A$1823=$A1197,[1]Sheet1!$C$2:$C$1823),0))</f>
        <v>20603000</v>
      </c>
      <c r="F1197" s="2">
        <f t="array" ref="F1197">INDEX([1]Sheet1!$O$2:$O$1823,MATCH($C1197,IF([1]Sheet1!$A$2:$A$1823=$A1197,[1]Sheet1!$C$2:$C$1823),0))</f>
        <v>13854000</v>
      </c>
      <c r="G1197" s="10">
        <f t="shared" si="19"/>
        <v>770706984</v>
      </c>
    </row>
    <row r="1198" spans="1:7" x14ac:dyDescent="0.25">
      <c r="A1198" t="s">
        <v>4</v>
      </c>
      <c r="B1198" t="s">
        <v>5</v>
      </c>
      <c r="C1198">
        <v>1999</v>
      </c>
      <c r="D1198" s="2">
        <f t="array" ref="D1198">INDEX([1]Sheet1!$M$2:$M$1823,MATCH($C1198,IF([1]Sheet1!$A$2:$A$1823=$A1198,[1]Sheet1!$C$2:$C$1823),0))</f>
        <v>4939594752</v>
      </c>
      <c r="E1198" s="2">
        <f t="array" ref="E1198">INDEX([1]Sheet1!$N$2:$N$1823,MATCH($C1198,IF([1]Sheet1!$A$2:$A$1823=$A1198,[1]Sheet1!$C$2:$C$1823),0))</f>
        <v>289788000</v>
      </c>
      <c r="F1198" s="2">
        <f t="array" ref="F1198">INDEX([1]Sheet1!$O$2:$O$1823,MATCH($C1198,IF([1]Sheet1!$A$2:$A$1823=$A1198,[1]Sheet1!$C$2:$C$1823),0))</f>
        <v>57746000</v>
      </c>
      <c r="G1198" s="10">
        <f t="shared" si="19"/>
        <v>5287128752</v>
      </c>
    </row>
    <row r="1199" spans="1:7" x14ac:dyDescent="0.25">
      <c r="A1199" t="s">
        <v>6</v>
      </c>
      <c r="B1199" t="s">
        <v>7</v>
      </c>
      <c r="C1199">
        <v>1999</v>
      </c>
      <c r="D1199" s="2">
        <f t="array" ref="D1199">INDEX([1]Sheet1!$M$2:$M$1823,MATCH($C1199,IF([1]Sheet1!$A$2:$A$1823=$A1199,[1]Sheet1!$C$2:$C$1823),0))</f>
        <v>1438065024</v>
      </c>
      <c r="E1199" s="2">
        <f t="array" ref="E1199">INDEX([1]Sheet1!$N$2:$N$1823,MATCH($C1199,IF([1]Sheet1!$A$2:$A$1823=$A1199,[1]Sheet1!$C$2:$C$1823),0))</f>
        <v>48611000</v>
      </c>
      <c r="F1199" s="2">
        <f t="array" ref="F1199">INDEX([1]Sheet1!$O$2:$O$1823,MATCH($C1199,IF([1]Sheet1!$A$2:$A$1823=$A1199,[1]Sheet1!$C$2:$C$1823),0))</f>
        <v>23580000</v>
      </c>
      <c r="G1199" s="10">
        <f t="shared" si="19"/>
        <v>1510256024</v>
      </c>
    </row>
    <row r="1200" spans="1:7" x14ac:dyDescent="0.25">
      <c r="A1200" t="s">
        <v>8</v>
      </c>
      <c r="B1200" t="s">
        <v>9</v>
      </c>
      <c r="C1200">
        <v>1999</v>
      </c>
      <c r="D1200" s="2">
        <f t="array" ref="D1200">INDEX([1]Sheet1!$M$2:$M$1823,MATCH($C1200,IF([1]Sheet1!$A$2:$A$1823=$A1200,[1]Sheet1!$C$2:$C$1823),0))</f>
        <v>5463443968</v>
      </c>
      <c r="E1200" s="2">
        <f t="array" ref="E1200">INDEX([1]Sheet1!$N$2:$N$1823,MATCH($C1200,IF([1]Sheet1!$A$2:$A$1823=$A1200,[1]Sheet1!$C$2:$C$1823),0))</f>
        <v>129838000</v>
      </c>
      <c r="F1200" s="2">
        <f t="array" ref="F1200">INDEX([1]Sheet1!$O$2:$O$1823,MATCH($C1200,IF([1]Sheet1!$A$2:$A$1823=$A1200,[1]Sheet1!$C$2:$C$1823),0))</f>
        <v>149840992</v>
      </c>
      <c r="G1200" s="10">
        <f t="shared" si="19"/>
        <v>5743122960</v>
      </c>
    </row>
    <row r="1201" spans="1:7" x14ac:dyDescent="0.25">
      <c r="A1201" t="s">
        <v>10</v>
      </c>
      <c r="B1201" t="s">
        <v>11</v>
      </c>
      <c r="C1201">
        <v>1999</v>
      </c>
      <c r="D1201" s="2">
        <f t="array" ref="D1201">INDEX([1]Sheet1!$M$2:$M$1823,MATCH($C1201,IF([1]Sheet1!$A$2:$A$1823=$A1201,[1]Sheet1!$C$2:$C$1823),0))</f>
        <v>2644284928</v>
      </c>
      <c r="E1201" s="2">
        <f t="array" ref="E1201">INDEX([1]Sheet1!$N$2:$N$1823,MATCH($C1201,IF([1]Sheet1!$A$2:$A$1823=$A1201,[1]Sheet1!$C$2:$C$1823),0))</f>
        <v>220608000</v>
      </c>
      <c r="F1201" s="2">
        <f t="array" ref="F1201">INDEX([1]Sheet1!$O$2:$O$1823,MATCH($C1201,IF([1]Sheet1!$A$2:$A$1823=$A1201,[1]Sheet1!$C$2:$C$1823),0))</f>
        <v>52246000</v>
      </c>
      <c r="G1201" s="10">
        <f t="shared" si="19"/>
        <v>2917138928</v>
      </c>
    </row>
    <row r="1202" spans="1:7" x14ac:dyDescent="0.25">
      <c r="A1202" t="s">
        <v>12</v>
      </c>
      <c r="B1202" t="s">
        <v>13</v>
      </c>
      <c r="C1202">
        <v>1999</v>
      </c>
      <c r="D1202" s="2">
        <f t="array" ref="D1202">INDEX([1]Sheet1!$M$2:$M$1823,MATCH($C1202,IF([1]Sheet1!$A$2:$A$1823=$A1202,[1]Sheet1!$C$2:$C$1823),0))</f>
        <v>41976811520</v>
      </c>
      <c r="E1202" s="2">
        <f t="array" ref="E1202">INDEX([1]Sheet1!$N$2:$N$1823,MATCH($C1202,IF([1]Sheet1!$A$2:$A$1823=$A1202,[1]Sheet1!$C$2:$C$1823),0))</f>
        <v>1110299008</v>
      </c>
      <c r="F1202" s="2">
        <f t="array" ref="F1202">INDEX([1]Sheet1!$O$2:$O$1823,MATCH($C1202,IF([1]Sheet1!$A$2:$A$1823=$A1202,[1]Sheet1!$C$2:$C$1823),0))</f>
        <v>763726016</v>
      </c>
      <c r="G1202" s="10">
        <f t="shared" si="19"/>
        <v>43850836544</v>
      </c>
    </row>
    <row r="1203" spans="1:7" x14ac:dyDescent="0.25">
      <c r="A1203" t="s">
        <v>14</v>
      </c>
      <c r="B1203" t="s">
        <v>15</v>
      </c>
      <c r="C1203">
        <v>1999</v>
      </c>
      <c r="D1203" s="2">
        <f t="array" ref="D1203">INDEX([1]Sheet1!$M$2:$M$1823,MATCH($C1203,IF([1]Sheet1!$A$2:$A$1823=$A1203,[1]Sheet1!$C$2:$C$1823),0))</f>
        <v>5214373888</v>
      </c>
      <c r="E1203" s="2">
        <f t="array" ref="E1203">INDEX([1]Sheet1!$N$2:$N$1823,MATCH($C1203,IF([1]Sheet1!$A$2:$A$1823=$A1203,[1]Sheet1!$C$2:$C$1823),0))</f>
        <v>97583000</v>
      </c>
      <c r="F1203" s="2">
        <f t="array" ref="F1203">INDEX([1]Sheet1!$O$2:$O$1823,MATCH($C1203,IF([1]Sheet1!$A$2:$A$1823=$A1203,[1]Sheet1!$C$2:$C$1823),0))</f>
        <v>137955008</v>
      </c>
      <c r="G1203" s="10">
        <f t="shared" si="19"/>
        <v>5449911896</v>
      </c>
    </row>
    <row r="1204" spans="1:7" x14ac:dyDescent="0.25">
      <c r="A1204" t="s">
        <v>16</v>
      </c>
      <c r="B1204" t="s">
        <v>17</v>
      </c>
      <c r="C1204">
        <v>1999</v>
      </c>
      <c r="D1204" s="2">
        <f t="array" ref="D1204">INDEX([1]Sheet1!$M$2:$M$1823,MATCH($C1204,IF([1]Sheet1!$A$2:$A$1823=$A1204,[1]Sheet1!$C$2:$C$1823),0))</f>
        <v>4955240960</v>
      </c>
      <c r="E1204" s="2">
        <f t="array" ref="E1204">INDEX([1]Sheet1!$N$2:$N$1823,MATCH($C1204,IF([1]Sheet1!$A$2:$A$1823=$A1204,[1]Sheet1!$C$2:$C$1823),0))</f>
        <v>192564000</v>
      </c>
      <c r="F1204" s="2">
        <f t="array" ref="F1204">INDEX([1]Sheet1!$O$2:$O$1823,MATCH($C1204,IF([1]Sheet1!$A$2:$A$1823=$A1204,[1]Sheet1!$C$2:$C$1823),0))</f>
        <v>131898000</v>
      </c>
      <c r="G1204" s="10">
        <f t="shared" si="19"/>
        <v>5279702960</v>
      </c>
    </row>
    <row r="1205" spans="1:7" x14ac:dyDescent="0.25">
      <c r="A1205" t="s">
        <v>18</v>
      </c>
      <c r="B1205" t="s">
        <v>19</v>
      </c>
      <c r="C1205">
        <v>1999</v>
      </c>
      <c r="D1205" s="2">
        <f t="array" ref="D1205">INDEX([1]Sheet1!$M$2:$M$1823,MATCH($C1205,IF([1]Sheet1!$A$2:$A$1823=$A1205,[1]Sheet1!$C$2:$C$1823),0))</f>
        <v>981705024</v>
      </c>
      <c r="E1205" s="2">
        <f t="array" ref="E1205">INDEX([1]Sheet1!$N$2:$N$1823,MATCH($C1205,IF([1]Sheet1!$A$2:$A$1823=$A1205,[1]Sheet1!$C$2:$C$1823),0))</f>
        <v>98794000</v>
      </c>
      <c r="F1205" s="2">
        <f t="array" ref="F1205">INDEX([1]Sheet1!$O$2:$O$1823,MATCH($C1205,IF([1]Sheet1!$A$2:$A$1823=$A1205,[1]Sheet1!$C$2:$C$1823),0))</f>
        <v>17914000</v>
      </c>
      <c r="G1205" s="10">
        <f t="shared" si="19"/>
        <v>1098413024</v>
      </c>
    </row>
    <row r="1206" spans="1:7" x14ac:dyDescent="0.25">
      <c r="A1206" t="s">
        <v>20</v>
      </c>
      <c r="B1206" t="s">
        <v>21</v>
      </c>
      <c r="C1206">
        <v>1999</v>
      </c>
      <c r="D1206" s="2">
        <f t="array" ref="D1206">INDEX([1]Sheet1!$M$2:$M$1823,MATCH($C1206,IF([1]Sheet1!$A$2:$A$1823=$A1206,[1]Sheet1!$C$2:$C$1823),0))</f>
        <v>697443008</v>
      </c>
      <c r="E1206" s="2">
        <f t="array" ref="E1206">INDEX([1]Sheet1!$N$2:$N$1823,MATCH($C1206,IF([1]Sheet1!$A$2:$A$1823=$A1206,[1]Sheet1!$C$2:$C$1823),0))</f>
        <v>0</v>
      </c>
      <c r="F1206" s="2">
        <f t="array" ref="F1206">INDEX([1]Sheet1!$O$2:$O$1823,MATCH($C1206,IF([1]Sheet1!$A$2:$A$1823=$A1206,[1]Sheet1!$C$2:$C$1823),0))</f>
        <v>23347000</v>
      </c>
      <c r="G1206" s="10">
        <f t="shared" ref="G1206:G1269" si="20">D1206+E1206+F1206</f>
        <v>720790008</v>
      </c>
    </row>
    <row r="1207" spans="1:7" x14ac:dyDescent="0.25">
      <c r="A1207" t="s">
        <v>22</v>
      </c>
      <c r="B1207" t="s">
        <v>23</v>
      </c>
      <c r="C1207">
        <v>1999</v>
      </c>
      <c r="D1207" s="2">
        <f t="array" ref="D1207">INDEX([1]Sheet1!$M$2:$M$1823,MATCH($C1207,IF([1]Sheet1!$A$2:$A$1823=$A1207,[1]Sheet1!$C$2:$C$1823),0))</f>
        <v>17252319232</v>
      </c>
      <c r="E1207" s="2">
        <f t="array" ref="E1207">INDEX([1]Sheet1!$N$2:$N$1823,MATCH($C1207,IF([1]Sheet1!$A$2:$A$1823=$A1207,[1]Sheet1!$C$2:$C$1823),0))</f>
        <v>329343008</v>
      </c>
      <c r="F1207" s="2">
        <f t="array" ref="F1207">INDEX([1]Sheet1!$O$2:$O$1823,MATCH($C1207,IF([1]Sheet1!$A$2:$A$1823=$A1207,[1]Sheet1!$C$2:$C$1823),0))</f>
        <v>356545984</v>
      </c>
      <c r="G1207" s="10">
        <f t="shared" si="20"/>
        <v>17938208224</v>
      </c>
    </row>
    <row r="1208" spans="1:7" x14ac:dyDescent="0.25">
      <c r="A1208" t="s">
        <v>24</v>
      </c>
      <c r="B1208" t="s">
        <v>25</v>
      </c>
      <c r="C1208">
        <v>1999</v>
      </c>
      <c r="D1208" s="2">
        <f t="array" ref="D1208">INDEX([1]Sheet1!$M$2:$M$1823,MATCH($C1208,IF([1]Sheet1!$A$2:$A$1823=$A1208,[1]Sheet1!$C$2:$C$1823),0))</f>
        <v>10774785024</v>
      </c>
      <c r="E1208" s="2">
        <f t="array" ref="E1208">INDEX([1]Sheet1!$N$2:$N$1823,MATCH($C1208,IF([1]Sheet1!$A$2:$A$1823=$A1208,[1]Sheet1!$C$2:$C$1823),0))</f>
        <v>527124992</v>
      </c>
      <c r="F1208" s="2">
        <f t="array" ref="F1208">INDEX([1]Sheet1!$O$2:$O$1823,MATCH($C1208,IF([1]Sheet1!$A$2:$A$1823=$A1208,[1]Sheet1!$C$2:$C$1823),0))</f>
        <v>109717000</v>
      </c>
      <c r="G1208" s="10">
        <f t="shared" si="20"/>
        <v>11411627016</v>
      </c>
    </row>
    <row r="1209" spans="1:7" x14ac:dyDescent="0.25">
      <c r="A1209" t="s">
        <v>26</v>
      </c>
      <c r="B1209" t="s">
        <v>27</v>
      </c>
      <c r="C1209">
        <v>1999</v>
      </c>
      <c r="D1209" s="2">
        <f t="array" ref="D1209">INDEX([1]Sheet1!$M$2:$M$1823,MATCH($C1209,IF([1]Sheet1!$A$2:$A$1823=$A1209,[1]Sheet1!$C$2:$C$1823),0))</f>
        <v>1206820992</v>
      </c>
      <c r="E1209" s="2">
        <f t="array" ref="E1209">INDEX([1]Sheet1!$N$2:$N$1823,MATCH($C1209,IF([1]Sheet1!$A$2:$A$1823=$A1209,[1]Sheet1!$C$2:$C$1823),0))</f>
        <v>17871000</v>
      </c>
      <c r="F1209" s="2">
        <f t="array" ref="F1209">INDEX([1]Sheet1!$O$2:$O$1823,MATCH($C1209,IF([1]Sheet1!$A$2:$A$1823=$A1209,[1]Sheet1!$C$2:$C$1823),0))</f>
        <v>6684000</v>
      </c>
      <c r="G1209" s="10">
        <f t="shared" si="20"/>
        <v>1231375992</v>
      </c>
    </row>
    <row r="1210" spans="1:7" x14ac:dyDescent="0.25">
      <c r="A1210" t="s">
        <v>28</v>
      </c>
      <c r="B1210" t="s">
        <v>29</v>
      </c>
      <c r="C1210">
        <v>1999</v>
      </c>
      <c r="D1210" s="2">
        <f t="array" ref="D1210">INDEX([1]Sheet1!$M$2:$M$1823,MATCH($C1210,IF([1]Sheet1!$A$2:$A$1823=$A1210,[1]Sheet1!$C$2:$C$1823),0))</f>
        <v>1491355008</v>
      </c>
      <c r="E1210" s="2">
        <f t="array" ref="E1210">INDEX([1]Sheet1!$N$2:$N$1823,MATCH($C1210,IF([1]Sheet1!$A$2:$A$1823=$A1210,[1]Sheet1!$C$2:$C$1823),0))</f>
        <v>46723000</v>
      </c>
      <c r="F1210" s="2">
        <f t="array" ref="F1210">INDEX([1]Sheet1!$O$2:$O$1823,MATCH($C1210,IF([1]Sheet1!$A$2:$A$1823=$A1210,[1]Sheet1!$C$2:$C$1823),0))</f>
        <v>25861000</v>
      </c>
      <c r="G1210" s="10">
        <f t="shared" si="20"/>
        <v>1563939008</v>
      </c>
    </row>
    <row r="1211" spans="1:7" x14ac:dyDescent="0.25">
      <c r="A1211" t="s">
        <v>30</v>
      </c>
      <c r="B1211" t="s">
        <v>31</v>
      </c>
      <c r="C1211">
        <v>1999</v>
      </c>
      <c r="D1211" s="2">
        <f t="array" ref="D1211">INDEX([1]Sheet1!$M$2:$M$1823,MATCH($C1211,IF([1]Sheet1!$A$2:$A$1823=$A1211,[1]Sheet1!$C$2:$C$1823),0))</f>
        <v>17113790464</v>
      </c>
      <c r="E1211" s="2">
        <f t="array" ref="E1211">INDEX([1]Sheet1!$N$2:$N$1823,MATCH($C1211,IF([1]Sheet1!$A$2:$A$1823=$A1211,[1]Sheet1!$C$2:$C$1823),0))</f>
        <v>552579968</v>
      </c>
      <c r="F1211" s="2">
        <f t="array" ref="F1211">INDEX([1]Sheet1!$O$2:$O$1823,MATCH($C1211,IF([1]Sheet1!$A$2:$A$1823=$A1211,[1]Sheet1!$C$2:$C$1823),0))</f>
        <v>431072992</v>
      </c>
      <c r="G1211" s="10">
        <f t="shared" si="20"/>
        <v>18097443424</v>
      </c>
    </row>
    <row r="1212" spans="1:7" x14ac:dyDescent="0.25">
      <c r="A1212" t="s">
        <v>32</v>
      </c>
      <c r="B1212" t="s">
        <v>33</v>
      </c>
      <c r="C1212">
        <v>1999</v>
      </c>
      <c r="D1212" s="2">
        <f t="array" ref="D1212">INDEX([1]Sheet1!$M$2:$M$1823,MATCH($C1212,IF([1]Sheet1!$A$2:$A$1823=$A1212,[1]Sheet1!$C$2:$C$1823),0))</f>
        <v>7444695040</v>
      </c>
      <c r="E1212" s="2">
        <f t="array" ref="E1212">INDEX([1]Sheet1!$N$2:$N$1823,MATCH($C1212,IF([1]Sheet1!$A$2:$A$1823=$A1212,[1]Sheet1!$C$2:$C$1823),0))</f>
        <v>208610000</v>
      </c>
      <c r="F1212" s="2">
        <f t="array" ref="F1212">INDEX([1]Sheet1!$O$2:$O$1823,MATCH($C1212,IF([1]Sheet1!$A$2:$A$1823=$A1212,[1]Sheet1!$C$2:$C$1823),0))</f>
        <v>281303008</v>
      </c>
      <c r="G1212" s="10">
        <f t="shared" si="20"/>
        <v>7934608048</v>
      </c>
    </row>
    <row r="1213" spans="1:7" x14ac:dyDescent="0.25">
      <c r="A1213" t="s">
        <v>34</v>
      </c>
      <c r="B1213" t="s">
        <v>35</v>
      </c>
      <c r="C1213">
        <v>1999</v>
      </c>
      <c r="D1213" s="2">
        <f t="array" ref="D1213">INDEX([1]Sheet1!$M$2:$M$1823,MATCH($C1213,IF([1]Sheet1!$A$2:$A$1823=$A1213,[1]Sheet1!$C$2:$C$1823),0))</f>
        <v>3658185984</v>
      </c>
      <c r="E1213" s="2">
        <f t="array" ref="E1213">INDEX([1]Sheet1!$N$2:$N$1823,MATCH($C1213,IF([1]Sheet1!$A$2:$A$1823=$A1213,[1]Sheet1!$C$2:$C$1823),0))</f>
        <v>151314000</v>
      </c>
      <c r="F1213" s="2">
        <f t="array" ref="F1213">INDEX([1]Sheet1!$O$2:$O$1823,MATCH($C1213,IF([1]Sheet1!$A$2:$A$1823=$A1213,[1]Sheet1!$C$2:$C$1823),0))</f>
        <v>107050000</v>
      </c>
      <c r="G1213" s="10">
        <f t="shared" si="20"/>
        <v>3916549984</v>
      </c>
    </row>
    <row r="1214" spans="1:7" x14ac:dyDescent="0.25">
      <c r="A1214" t="s">
        <v>36</v>
      </c>
      <c r="B1214" t="s">
        <v>37</v>
      </c>
      <c r="C1214">
        <v>1999</v>
      </c>
      <c r="D1214" s="2">
        <f t="array" ref="D1214">INDEX([1]Sheet1!$M$2:$M$1823,MATCH($C1214,IF([1]Sheet1!$A$2:$A$1823=$A1214,[1]Sheet1!$C$2:$C$1823),0))</f>
        <v>3026138112</v>
      </c>
      <c r="E1214" s="2">
        <f t="array" ref="E1214">INDEX([1]Sheet1!$N$2:$N$1823,MATCH($C1214,IF([1]Sheet1!$A$2:$A$1823=$A1214,[1]Sheet1!$C$2:$C$1823),0))</f>
        <v>140396992</v>
      </c>
      <c r="F1214" s="2">
        <f t="array" ref="F1214">INDEX([1]Sheet1!$O$2:$O$1823,MATCH($C1214,IF([1]Sheet1!$A$2:$A$1823=$A1214,[1]Sheet1!$C$2:$C$1823),0))</f>
        <v>57949000</v>
      </c>
      <c r="G1214" s="10">
        <f t="shared" si="20"/>
        <v>3224484104</v>
      </c>
    </row>
    <row r="1215" spans="1:7" x14ac:dyDescent="0.25">
      <c r="A1215" t="s">
        <v>38</v>
      </c>
      <c r="B1215" t="s">
        <v>39</v>
      </c>
      <c r="C1215">
        <v>1999</v>
      </c>
      <c r="D1215" s="2">
        <f t="array" ref="D1215">INDEX([1]Sheet1!$M$2:$M$1823,MATCH($C1215,IF([1]Sheet1!$A$2:$A$1823=$A1215,[1]Sheet1!$C$2:$C$1823),0))</f>
        <v>4100100096</v>
      </c>
      <c r="E1215" s="2">
        <f t="array" ref="E1215">INDEX([1]Sheet1!$N$2:$N$1823,MATCH($C1215,IF([1]Sheet1!$A$2:$A$1823=$A1215,[1]Sheet1!$C$2:$C$1823),0))</f>
        <v>228278000</v>
      </c>
      <c r="F1215" s="2">
        <f t="array" ref="F1215">INDEX([1]Sheet1!$O$2:$O$1823,MATCH($C1215,IF([1]Sheet1!$A$2:$A$1823=$A1215,[1]Sheet1!$C$2:$C$1823),0))</f>
        <v>66278000</v>
      </c>
      <c r="G1215" s="10">
        <f t="shared" si="20"/>
        <v>4394656096</v>
      </c>
    </row>
    <row r="1216" spans="1:7" x14ac:dyDescent="0.25">
      <c r="A1216" t="s">
        <v>40</v>
      </c>
      <c r="B1216" t="s">
        <v>41</v>
      </c>
      <c r="C1216">
        <v>1999</v>
      </c>
      <c r="D1216" s="2">
        <f t="array" ref="D1216">INDEX([1]Sheet1!$M$2:$M$1823,MATCH($C1216,IF([1]Sheet1!$A$2:$A$1823=$A1216,[1]Sheet1!$C$2:$C$1823),0))</f>
        <v>4863753216</v>
      </c>
      <c r="E1216" s="2">
        <f t="array" ref="E1216">INDEX([1]Sheet1!$N$2:$N$1823,MATCH($C1216,IF([1]Sheet1!$A$2:$A$1823=$A1216,[1]Sheet1!$C$2:$C$1823),0))</f>
        <v>287209984</v>
      </c>
      <c r="F1216" s="2">
        <f t="array" ref="F1216">INDEX([1]Sheet1!$O$2:$O$1823,MATCH($C1216,IF([1]Sheet1!$A$2:$A$1823=$A1216,[1]Sheet1!$C$2:$C$1823),0))</f>
        <v>136282000</v>
      </c>
      <c r="G1216" s="10">
        <f t="shared" si="20"/>
        <v>5287245200</v>
      </c>
    </row>
    <row r="1217" spans="1:7" x14ac:dyDescent="0.25">
      <c r="A1217" t="s">
        <v>42</v>
      </c>
      <c r="B1217" t="s">
        <v>43</v>
      </c>
      <c r="C1217">
        <v>1999</v>
      </c>
      <c r="D1217" s="2">
        <f t="array" ref="D1217">INDEX([1]Sheet1!$M$2:$M$1823,MATCH($C1217,IF([1]Sheet1!$A$2:$A$1823=$A1217,[1]Sheet1!$C$2:$C$1823),0))</f>
        <v>1567105024</v>
      </c>
      <c r="E1217" s="2">
        <f t="array" ref="E1217">INDEX([1]Sheet1!$N$2:$N$1823,MATCH($C1217,IF([1]Sheet1!$A$2:$A$1823=$A1217,[1]Sheet1!$C$2:$C$1823),0))</f>
        <v>58507000</v>
      </c>
      <c r="F1217" s="2">
        <f t="array" ref="F1217">INDEX([1]Sheet1!$O$2:$O$1823,MATCH($C1217,IF([1]Sheet1!$A$2:$A$1823=$A1217,[1]Sheet1!$C$2:$C$1823),0))</f>
        <v>23786000</v>
      </c>
      <c r="G1217" s="10">
        <f t="shared" si="20"/>
        <v>1649398024</v>
      </c>
    </row>
    <row r="1218" spans="1:7" x14ac:dyDescent="0.25">
      <c r="A1218" t="s">
        <v>44</v>
      </c>
      <c r="B1218" t="s">
        <v>45</v>
      </c>
      <c r="C1218">
        <v>1999</v>
      </c>
      <c r="D1218" s="2">
        <f t="array" ref="D1218">INDEX([1]Sheet1!$M$2:$M$1823,MATCH($C1218,IF([1]Sheet1!$A$2:$A$1823=$A1218,[1]Sheet1!$C$2:$C$1823),0))</f>
        <v>6700205056</v>
      </c>
      <c r="E1218" s="2">
        <f t="array" ref="E1218">INDEX([1]Sheet1!$N$2:$N$1823,MATCH($C1218,IF([1]Sheet1!$A$2:$A$1823=$A1218,[1]Sheet1!$C$2:$C$1823),0))</f>
        <v>196422000</v>
      </c>
      <c r="F1218" s="2">
        <f t="array" ref="F1218">INDEX([1]Sheet1!$O$2:$O$1823,MATCH($C1218,IF([1]Sheet1!$A$2:$A$1823=$A1218,[1]Sheet1!$C$2:$C$1823),0))</f>
        <v>195148000</v>
      </c>
      <c r="G1218" s="10">
        <f t="shared" si="20"/>
        <v>7091775056</v>
      </c>
    </row>
    <row r="1219" spans="1:7" x14ac:dyDescent="0.25">
      <c r="A1219" t="s">
        <v>46</v>
      </c>
      <c r="B1219" t="s">
        <v>47</v>
      </c>
      <c r="C1219">
        <v>1999</v>
      </c>
      <c r="D1219" s="2">
        <f t="array" ref="D1219">INDEX([1]Sheet1!$M$2:$M$1823,MATCH($C1219,IF([1]Sheet1!$A$2:$A$1823=$A1219,[1]Sheet1!$C$2:$C$1823),0))</f>
        <v>8460008960</v>
      </c>
      <c r="E1219" s="2">
        <f t="array" ref="E1219">INDEX([1]Sheet1!$N$2:$N$1823,MATCH($C1219,IF([1]Sheet1!$A$2:$A$1823=$A1219,[1]Sheet1!$C$2:$C$1823),0))</f>
        <v>344985984</v>
      </c>
      <c r="F1219" s="2">
        <f t="array" ref="F1219">INDEX([1]Sheet1!$O$2:$O$1823,MATCH($C1219,IF([1]Sheet1!$A$2:$A$1823=$A1219,[1]Sheet1!$C$2:$C$1823),0))</f>
        <v>254308992</v>
      </c>
      <c r="G1219" s="10">
        <f t="shared" si="20"/>
        <v>9059303936</v>
      </c>
    </row>
    <row r="1220" spans="1:7" x14ac:dyDescent="0.25">
      <c r="A1220" t="s">
        <v>48</v>
      </c>
      <c r="B1220" t="s">
        <v>49</v>
      </c>
      <c r="C1220">
        <v>1999</v>
      </c>
      <c r="D1220" s="2">
        <f t="array" ref="D1220">INDEX([1]Sheet1!$M$2:$M$1823,MATCH($C1220,IF([1]Sheet1!$A$2:$A$1823=$A1220,[1]Sheet1!$C$2:$C$1823),0))</f>
        <v>15553025024</v>
      </c>
      <c r="E1220" s="2">
        <f t="array" ref="E1220">INDEX([1]Sheet1!$N$2:$N$1823,MATCH($C1220,IF([1]Sheet1!$A$2:$A$1823=$A1220,[1]Sheet1!$C$2:$C$1823),0))</f>
        <v>188124000</v>
      </c>
      <c r="F1220" s="2">
        <f t="array" ref="F1220">INDEX([1]Sheet1!$O$2:$O$1823,MATCH($C1220,IF([1]Sheet1!$A$2:$A$1823=$A1220,[1]Sheet1!$C$2:$C$1823),0))</f>
        <v>276215008</v>
      </c>
      <c r="G1220" s="10">
        <f t="shared" si="20"/>
        <v>16017364032</v>
      </c>
    </row>
    <row r="1221" spans="1:7" x14ac:dyDescent="0.25">
      <c r="A1221" t="s">
        <v>50</v>
      </c>
      <c r="B1221" t="s">
        <v>51</v>
      </c>
      <c r="C1221">
        <v>1999</v>
      </c>
      <c r="D1221" s="2">
        <f t="array" ref="D1221">INDEX([1]Sheet1!$M$2:$M$1823,MATCH($C1221,IF([1]Sheet1!$A$2:$A$1823=$A1221,[1]Sheet1!$C$2:$C$1823),0))</f>
        <v>7006261760</v>
      </c>
      <c r="E1221" s="2">
        <f t="array" ref="E1221">INDEX([1]Sheet1!$N$2:$N$1823,MATCH($C1221,IF([1]Sheet1!$A$2:$A$1823=$A1221,[1]Sheet1!$C$2:$C$1823),0))</f>
        <v>242992000</v>
      </c>
      <c r="F1221" s="2">
        <f t="array" ref="F1221">INDEX([1]Sheet1!$O$2:$O$1823,MATCH($C1221,IF([1]Sheet1!$A$2:$A$1823=$A1221,[1]Sheet1!$C$2:$C$1823),0))</f>
        <v>146815008</v>
      </c>
      <c r="G1221" s="10">
        <f t="shared" si="20"/>
        <v>7396068768</v>
      </c>
    </row>
    <row r="1222" spans="1:7" x14ac:dyDescent="0.25">
      <c r="A1222" t="s">
        <v>52</v>
      </c>
      <c r="B1222" t="s">
        <v>53</v>
      </c>
      <c r="C1222">
        <v>1999</v>
      </c>
      <c r="D1222" s="2">
        <f t="array" ref="D1222">INDEX([1]Sheet1!$M$2:$M$1823,MATCH($C1222,IF([1]Sheet1!$A$2:$A$1823=$A1222,[1]Sheet1!$C$2:$C$1823),0))</f>
        <v>3069082112</v>
      </c>
      <c r="E1222" s="2">
        <f t="array" ref="E1222">INDEX([1]Sheet1!$N$2:$N$1823,MATCH($C1222,IF([1]Sheet1!$A$2:$A$1823=$A1222,[1]Sheet1!$C$2:$C$1823),0))</f>
        <v>147060992</v>
      </c>
      <c r="F1222" s="2">
        <f t="array" ref="F1222">INDEX([1]Sheet1!$O$2:$O$1823,MATCH($C1222,IF([1]Sheet1!$A$2:$A$1823=$A1222,[1]Sheet1!$C$2:$C$1823),0))</f>
        <v>45970000</v>
      </c>
      <c r="G1222" s="10">
        <f t="shared" si="20"/>
        <v>3262113104</v>
      </c>
    </row>
    <row r="1223" spans="1:7" x14ac:dyDescent="0.25">
      <c r="A1223" t="s">
        <v>54</v>
      </c>
      <c r="B1223" t="s">
        <v>55</v>
      </c>
      <c r="C1223">
        <v>1999</v>
      </c>
      <c r="D1223" s="2">
        <f t="array" ref="D1223">INDEX([1]Sheet1!$M$2:$M$1823,MATCH($C1223,IF([1]Sheet1!$A$2:$A$1823=$A1223,[1]Sheet1!$C$2:$C$1823),0))</f>
        <v>6386707968</v>
      </c>
      <c r="E1223" s="2">
        <f t="array" ref="E1223">INDEX([1]Sheet1!$N$2:$N$1823,MATCH($C1223,IF([1]Sheet1!$A$2:$A$1823=$A1223,[1]Sheet1!$C$2:$C$1823),0))</f>
        <v>220340992</v>
      </c>
      <c r="F1223" s="2">
        <f t="array" ref="F1223">INDEX([1]Sheet1!$O$2:$O$1823,MATCH($C1223,IF([1]Sheet1!$A$2:$A$1823=$A1223,[1]Sheet1!$C$2:$C$1823),0))</f>
        <v>159860992</v>
      </c>
      <c r="G1223" s="10">
        <f t="shared" si="20"/>
        <v>6766909952</v>
      </c>
    </row>
    <row r="1224" spans="1:7" x14ac:dyDescent="0.25">
      <c r="A1224" t="s">
        <v>56</v>
      </c>
      <c r="B1224" t="s">
        <v>57</v>
      </c>
      <c r="C1224">
        <v>1999</v>
      </c>
      <c r="D1224" s="2">
        <f t="array" ref="D1224">INDEX([1]Sheet1!$M$2:$M$1823,MATCH($C1224,IF([1]Sheet1!$A$2:$A$1823=$A1224,[1]Sheet1!$C$2:$C$1823),0))</f>
        <v>1060334976</v>
      </c>
      <c r="E1224" s="2">
        <f t="array" ref="E1224">INDEX([1]Sheet1!$N$2:$N$1823,MATCH($C1224,IF([1]Sheet1!$A$2:$A$1823=$A1224,[1]Sheet1!$C$2:$C$1823),0))</f>
        <v>79727000</v>
      </c>
      <c r="F1224" s="2">
        <f t="array" ref="F1224">INDEX([1]Sheet1!$O$2:$O$1823,MATCH($C1224,IF([1]Sheet1!$A$2:$A$1823=$A1224,[1]Sheet1!$C$2:$C$1823),0))</f>
        <v>16223000</v>
      </c>
      <c r="G1224" s="10">
        <f t="shared" si="20"/>
        <v>1156284976</v>
      </c>
    </row>
    <row r="1225" spans="1:7" x14ac:dyDescent="0.25">
      <c r="A1225" t="s">
        <v>58</v>
      </c>
      <c r="B1225" t="s">
        <v>59</v>
      </c>
      <c r="C1225">
        <v>1999</v>
      </c>
      <c r="D1225" s="2">
        <f t="array" ref="D1225">INDEX([1]Sheet1!$M$2:$M$1823,MATCH($C1225,IF([1]Sheet1!$A$2:$A$1823=$A1225,[1]Sheet1!$C$2:$C$1823),0))</f>
        <v>2057988992</v>
      </c>
      <c r="E1225" s="2">
        <f t="array" ref="E1225">INDEX([1]Sheet1!$N$2:$N$1823,MATCH($C1225,IF([1]Sheet1!$A$2:$A$1823=$A1225,[1]Sheet1!$C$2:$C$1823),0))</f>
        <v>61705000</v>
      </c>
      <c r="F1225" s="2">
        <f t="array" ref="F1225">INDEX([1]Sheet1!$O$2:$O$1823,MATCH($C1225,IF([1]Sheet1!$A$2:$A$1823=$A1225,[1]Sheet1!$C$2:$C$1823),0))</f>
        <v>49900000</v>
      </c>
      <c r="G1225" s="10">
        <f t="shared" si="20"/>
        <v>2169593992</v>
      </c>
    </row>
    <row r="1226" spans="1:7" x14ac:dyDescent="0.25">
      <c r="A1226" t="s">
        <v>60</v>
      </c>
      <c r="B1226" t="s">
        <v>61</v>
      </c>
      <c r="C1226">
        <v>1999</v>
      </c>
      <c r="D1226" s="2">
        <f t="array" ref="D1226">INDEX([1]Sheet1!$M$2:$M$1823,MATCH($C1226,IF([1]Sheet1!$A$2:$A$1823=$A1226,[1]Sheet1!$C$2:$C$1823),0))</f>
        <v>2556737024</v>
      </c>
      <c r="E1226" s="2">
        <f t="array" ref="E1226">INDEX([1]Sheet1!$N$2:$N$1823,MATCH($C1226,IF([1]Sheet1!$A$2:$A$1823=$A1226,[1]Sheet1!$C$2:$C$1823),0))</f>
        <v>39556000</v>
      </c>
      <c r="F1226" s="2">
        <f t="array" ref="F1226">INDEX([1]Sheet1!$O$2:$O$1823,MATCH($C1226,IF([1]Sheet1!$A$2:$A$1823=$A1226,[1]Sheet1!$C$2:$C$1823),0))</f>
        <v>48241000</v>
      </c>
      <c r="G1226" s="10">
        <f t="shared" si="20"/>
        <v>2644534024</v>
      </c>
    </row>
    <row r="1227" spans="1:7" x14ac:dyDescent="0.25">
      <c r="A1227" t="s">
        <v>62</v>
      </c>
      <c r="B1227" t="s">
        <v>63</v>
      </c>
      <c r="C1227">
        <v>1999</v>
      </c>
      <c r="D1227" s="2">
        <f t="array" ref="D1227">INDEX([1]Sheet1!$M$2:$M$1823,MATCH($C1227,IF([1]Sheet1!$A$2:$A$1823=$A1227,[1]Sheet1!$C$2:$C$1823),0))</f>
        <v>1422502016</v>
      </c>
      <c r="E1227" s="2">
        <f t="array" ref="E1227">INDEX([1]Sheet1!$N$2:$N$1823,MATCH($C1227,IF([1]Sheet1!$A$2:$A$1823=$A1227,[1]Sheet1!$C$2:$C$1823),0))</f>
        <v>18705000</v>
      </c>
      <c r="F1227" s="2">
        <f t="array" ref="F1227">INDEX([1]Sheet1!$O$2:$O$1823,MATCH($C1227,IF([1]Sheet1!$A$2:$A$1823=$A1227,[1]Sheet1!$C$2:$C$1823),0))</f>
        <v>21191000</v>
      </c>
      <c r="G1227" s="10">
        <f t="shared" si="20"/>
        <v>1462398016</v>
      </c>
    </row>
    <row r="1228" spans="1:7" x14ac:dyDescent="0.25">
      <c r="A1228" t="s">
        <v>64</v>
      </c>
      <c r="B1228" t="s">
        <v>65</v>
      </c>
      <c r="C1228">
        <v>1999</v>
      </c>
      <c r="D1228" s="2">
        <f t="array" ref="D1228">INDEX([1]Sheet1!$M$2:$M$1823,MATCH($C1228,IF([1]Sheet1!$A$2:$A$1823=$A1228,[1]Sheet1!$C$2:$C$1823),0))</f>
        <v>14146037760</v>
      </c>
      <c r="E1228" s="2">
        <f t="array" ref="E1228">INDEX([1]Sheet1!$N$2:$N$1823,MATCH($C1228,IF([1]Sheet1!$A$2:$A$1823=$A1228,[1]Sheet1!$C$2:$C$1823),0))</f>
        <v>105048000</v>
      </c>
      <c r="F1228" s="2">
        <f t="array" ref="F1228">INDEX([1]Sheet1!$O$2:$O$1823,MATCH($C1228,IF([1]Sheet1!$A$2:$A$1823=$A1228,[1]Sheet1!$C$2:$C$1823),0))</f>
        <v>234224000</v>
      </c>
      <c r="G1228" s="10">
        <f t="shared" si="20"/>
        <v>14485309760</v>
      </c>
    </row>
    <row r="1229" spans="1:7" x14ac:dyDescent="0.25">
      <c r="A1229" t="s">
        <v>66</v>
      </c>
      <c r="B1229" t="s">
        <v>67</v>
      </c>
      <c r="C1229">
        <v>1999</v>
      </c>
      <c r="D1229" s="2">
        <f t="array" ref="D1229">INDEX([1]Sheet1!$M$2:$M$1823,MATCH($C1229,IF([1]Sheet1!$A$2:$A$1823=$A1229,[1]Sheet1!$C$2:$C$1823),0))</f>
        <v>2208765952</v>
      </c>
      <c r="E1229" s="2">
        <f t="array" ref="E1229">INDEX([1]Sheet1!$N$2:$N$1823,MATCH($C1229,IF([1]Sheet1!$A$2:$A$1823=$A1229,[1]Sheet1!$C$2:$C$1823),0))</f>
        <v>74257000</v>
      </c>
      <c r="F1229" s="2">
        <f t="array" ref="F1229">INDEX([1]Sheet1!$O$2:$O$1823,MATCH($C1229,IF([1]Sheet1!$A$2:$A$1823=$A1229,[1]Sheet1!$C$2:$C$1823),0))</f>
        <v>37152000</v>
      </c>
      <c r="G1229" s="10">
        <f t="shared" si="20"/>
        <v>2320174952</v>
      </c>
    </row>
    <row r="1230" spans="1:7" x14ac:dyDescent="0.25">
      <c r="A1230" t="s">
        <v>68</v>
      </c>
      <c r="B1230" t="s">
        <v>69</v>
      </c>
      <c r="C1230">
        <v>1999</v>
      </c>
      <c r="D1230" s="2">
        <f t="array" ref="D1230">INDEX([1]Sheet1!$M$2:$M$1823,MATCH($C1230,IF([1]Sheet1!$A$2:$A$1823=$A1230,[1]Sheet1!$C$2:$C$1823),0))</f>
        <v>33480339456</v>
      </c>
      <c r="E1230" s="2">
        <f t="array" ref="E1230">INDEX([1]Sheet1!$N$2:$N$1823,MATCH($C1230,IF([1]Sheet1!$A$2:$A$1823=$A1230,[1]Sheet1!$C$2:$C$1823),0))</f>
        <v>448526016</v>
      </c>
      <c r="F1230" s="2">
        <f t="array" ref="F1230">INDEX([1]Sheet1!$O$2:$O$1823,MATCH($C1230,IF([1]Sheet1!$A$2:$A$1823=$A1230,[1]Sheet1!$C$2:$C$1823),0))</f>
        <v>693441024</v>
      </c>
      <c r="G1230" s="10">
        <f t="shared" si="20"/>
        <v>34622306496</v>
      </c>
    </row>
    <row r="1231" spans="1:7" x14ac:dyDescent="0.25">
      <c r="A1231" t="s">
        <v>70</v>
      </c>
      <c r="B1231" t="s">
        <v>71</v>
      </c>
      <c r="C1231">
        <v>1999</v>
      </c>
      <c r="D1231" s="2">
        <f t="array" ref="D1231">INDEX([1]Sheet1!$M$2:$M$1823,MATCH($C1231,IF([1]Sheet1!$A$2:$A$1823=$A1231,[1]Sheet1!$C$2:$C$1823),0))</f>
        <v>9268639744</v>
      </c>
      <c r="E1231" s="2">
        <f t="array" ref="E1231">INDEX([1]Sheet1!$N$2:$N$1823,MATCH($C1231,IF([1]Sheet1!$A$2:$A$1823=$A1231,[1]Sheet1!$C$2:$C$1823),0))</f>
        <v>317528000</v>
      </c>
      <c r="F1231" s="2">
        <f t="array" ref="F1231">INDEX([1]Sheet1!$O$2:$O$1823,MATCH($C1231,IF([1]Sheet1!$A$2:$A$1823=$A1231,[1]Sheet1!$C$2:$C$1823),0))</f>
        <v>174951008</v>
      </c>
      <c r="G1231" s="10">
        <f t="shared" si="20"/>
        <v>9761118752</v>
      </c>
    </row>
    <row r="1232" spans="1:7" x14ac:dyDescent="0.25">
      <c r="A1232" t="s">
        <v>72</v>
      </c>
      <c r="B1232" t="s">
        <v>73</v>
      </c>
      <c r="C1232">
        <v>1999</v>
      </c>
      <c r="D1232" s="2">
        <f t="array" ref="D1232">INDEX([1]Sheet1!$M$2:$M$1823,MATCH($C1232,IF([1]Sheet1!$A$2:$A$1823=$A1232,[1]Sheet1!$C$2:$C$1823),0))</f>
        <v>749638976</v>
      </c>
      <c r="E1232" s="2">
        <f t="array" ref="E1232">INDEX([1]Sheet1!$N$2:$N$1823,MATCH($C1232,IF([1]Sheet1!$A$2:$A$1823=$A1232,[1]Sheet1!$C$2:$C$1823),0))</f>
        <v>40072000</v>
      </c>
      <c r="F1232" s="2">
        <f t="array" ref="F1232">INDEX([1]Sheet1!$O$2:$O$1823,MATCH($C1232,IF([1]Sheet1!$A$2:$A$1823=$A1232,[1]Sheet1!$C$2:$C$1823),0))</f>
        <v>10140000</v>
      </c>
      <c r="G1232" s="10">
        <f t="shared" si="20"/>
        <v>799850976</v>
      </c>
    </row>
    <row r="1233" spans="1:7" x14ac:dyDescent="0.25">
      <c r="A1233" t="s">
        <v>74</v>
      </c>
      <c r="B1233" t="s">
        <v>75</v>
      </c>
      <c r="C1233">
        <v>1999</v>
      </c>
      <c r="D1233" s="2">
        <f t="array" ref="D1233">INDEX([1]Sheet1!$M$2:$M$1823,MATCH($C1233,IF([1]Sheet1!$A$2:$A$1823=$A1233,[1]Sheet1!$C$2:$C$1823),0))</f>
        <v>14276434944</v>
      </c>
      <c r="E1233" s="2">
        <f t="array" ref="E1233">INDEX([1]Sheet1!$N$2:$N$1823,MATCH($C1233,IF([1]Sheet1!$A$2:$A$1823=$A1233,[1]Sheet1!$C$2:$C$1823),0))</f>
        <v>279911008</v>
      </c>
      <c r="F1233" s="2">
        <f t="array" ref="F1233">INDEX([1]Sheet1!$O$2:$O$1823,MATCH($C1233,IF([1]Sheet1!$A$2:$A$1823=$A1233,[1]Sheet1!$C$2:$C$1823),0))</f>
        <v>356607008</v>
      </c>
      <c r="G1233" s="10">
        <f t="shared" si="20"/>
        <v>14912952960</v>
      </c>
    </row>
    <row r="1234" spans="1:7" x14ac:dyDescent="0.25">
      <c r="A1234" t="s">
        <v>76</v>
      </c>
      <c r="B1234" t="s">
        <v>77</v>
      </c>
      <c r="C1234">
        <v>1999</v>
      </c>
      <c r="D1234" s="2">
        <f t="array" ref="D1234">INDEX([1]Sheet1!$M$2:$M$1823,MATCH($C1234,IF([1]Sheet1!$A$2:$A$1823=$A1234,[1]Sheet1!$C$2:$C$1823),0))</f>
        <v>3838694912</v>
      </c>
      <c r="E1234" s="2">
        <f t="array" ref="E1234">INDEX([1]Sheet1!$N$2:$N$1823,MATCH($C1234,IF([1]Sheet1!$A$2:$A$1823=$A1234,[1]Sheet1!$C$2:$C$1823),0))</f>
        <v>119960000</v>
      </c>
      <c r="F1234" s="2">
        <f t="array" ref="F1234">INDEX([1]Sheet1!$O$2:$O$1823,MATCH($C1234,IF([1]Sheet1!$A$2:$A$1823=$A1234,[1]Sheet1!$C$2:$C$1823),0))</f>
        <v>56084000</v>
      </c>
      <c r="G1234" s="10">
        <f t="shared" si="20"/>
        <v>4014738912</v>
      </c>
    </row>
    <row r="1235" spans="1:7" x14ac:dyDescent="0.25">
      <c r="A1235" t="s">
        <v>78</v>
      </c>
      <c r="B1235" t="s">
        <v>79</v>
      </c>
      <c r="C1235">
        <v>1999</v>
      </c>
      <c r="D1235" s="2">
        <f t="array" ref="D1235">INDEX([1]Sheet1!$M$2:$M$1823,MATCH($C1235,IF([1]Sheet1!$A$2:$A$1823=$A1235,[1]Sheet1!$C$2:$C$1823),0))</f>
        <v>4260769024</v>
      </c>
      <c r="E1235" s="2">
        <f t="array" ref="E1235">INDEX([1]Sheet1!$N$2:$N$1823,MATCH($C1235,IF([1]Sheet1!$A$2:$A$1823=$A1235,[1]Sheet1!$C$2:$C$1823),0))</f>
        <v>154555008</v>
      </c>
      <c r="F1235" s="2">
        <f t="array" ref="F1235">INDEX([1]Sheet1!$O$2:$O$1823,MATCH($C1235,IF([1]Sheet1!$A$2:$A$1823=$A1235,[1]Sheet1!$C$2:$C$1823),0))</f>
        <v>115778000</v>
      </c>
      <c r="G1235" s="10">
        <f t="shared" si="20"/>
        <v>4531102032</v>
      </c>
    </row>
    <row r="1236" spans="1:7" x14ac:dyDescent="0.25">
      <c r="A1236" t="s">
        <v>80</v>
      </c>
      <c r="B1236" t="s">
        <v>81</v>
      </c>
      <c r="C1236">
        <v>1999</v>
      </c>
      <c r="D1236" s="2">
        <f t="array" ref="D1236">INDEX([1]Sheet1!$M$2:$M$1823,MATCH($C1236,IF([1]Sheet1!$A$2:$A$1823=$A1236,[1]Sheet1!$C$2:$C$1823),0))</f>
        <v>17639065600</v>
      </c>
      <c r="E1236" s="2">
        <f t="array" ref="E1236">INDEX([1]Sheet1!$N$2:$N$1823,MATCH($C1236,IF([1]Sheet1!$A$2:$A$1823=$A1236,[1]Sheet1!$C$2:$C$1823),0))</f>
        <v>1043246016</v>
      </c>
      <c r="F1236" s="2">
        <f t="array" ref="F1236">INDEX([1]Sheet1!$O$2:$O$1823,MATCH($C1236,IF([1]Sheet1!$A$2:$A$1823=$A1236,[1]Sheet1!$C$2:$C$1823),0))</f>
        <v>189030000</v>
      </c>
      <c r="G1236" s="10">
        <f t="shared" si="20"/>
        <v>18871341616</v>
      </c>
    </row>
    <row r="1237" spans="1:7" x14ac:dyDescent="0.25">
      <c r="A1237" t="s">
        <v>82</v>
      </c>
      <c r="B1237" t="s">
        <v>83</v>
      </c>
      <c r="C1237">
        <v>1999</v>
      </c>
      <c r="D1237" s="2">
        <f t="array" ref="D1237">INDEX([1]Sheet1!$M$2:$M$1823,MATCH($C1237,IF([1]Sheet1!$A$2:$A$1823=$A1237,[1]Sheet1!$C$2:$C$1823),0))</f>
        <v>1288574976</v>
      </c>
      <c r="E1237" s="2">
        <f t="array" ref="E1237">INDEX([1]Sheet1!$N$2:$N$1823,MATCH($C1237,IF([1]Sheet1!$A$2:$A$1823=$A1237,[1]Sheet1!$C$2:$C$1823),0))</f>
        <v>103519000</v>
      </c>
      <c r="F1237" s="2">
        <f t="array" ref="F1237">INDEX([1]Sheet1!$O$2:$O$1823,MATCH($C1237,IF([1]Sheet1!$A$2:$A$1823=$A1237,[1]Sheet1!$C$2:$C$1823),0))</f>
        <v>26320000</v>
      </c>
      <c r="G1237" s="10">
        <f t="shared" si="20"/>
        <v>1418413976</v>
      </c>
    </row>
    <row r="1238" spans="1:7" x14ac:dyDescent="0.25">
      <c r="A1238" t="s">
        <v>84</v>
      </c>
      <c r="B1238" t="s">
        <v>85</v>
      </c>
      <c r="C1238">
        <v>1999</v>
      </c>
      <c r="D1238" s="2">
        <f t="array" ref="D1238">INDEX([1]Sheet1!$M$2:$M$1823,MATCH($C1238,IF([1]Sheet1!$A$2:$A$1823=$A1238,[1]Sheet1!$C$2:$C$1823),0))</f>
        <v>5000398848</v>
      </c>
      <c r="E1238" s="2">
        <f t="array" ref="E1238">INDEX([1]Sheet1!$N$2:$N$1823,MATCH($C1238,IF([1]Sheet1!$A$2:$A$1823=$A1238,[1]Sheet1!$C$2:$C$1823),0))</f>
        <v>217456992</v>
      </c>
      <c r="F1238" s="2">
        <f t="array" ref="F1238">INDEX([1]Sheet1!$O$2:$O$1823,MATCH($C1238,IF([1]Sheet1!$A$2:$A$1823=$A1238,[1]Sheet1!$C$2:$C$1823),0))</f>
        <v>75199000</v>
      </c>
      <c r="G1238" s="10">
        <f t="shared" si="20"/>
        <v>5293054840</v>
      </c>
    </row>
    <row r="1239" spans="1:7" x14ac:dyDescent="0.25">
      <c r="A1239" t="s">
        <v>86</v>
      </c>
      <c r="B1239" t="s">
        <v>87</v>
      </c>
      <c r="C1239">
        <v>1999</v>
      </c>
      <c r="D1239" s="2">
        <f t="array" ref="D1239">INDEX([1]Sheet1!$M$2:$M$1823,MATCH($C1239,IF([1]Sheet1!$A$2:$A$1823=$A1239,[1]Sheet1!$C$2:$C$1823),0))</f>
        <v>829192000</v>
      </c>
      <c r="E1239" s="2">
        <f t="array" ref="E1239">INDEX([1]Sheet1!$N$2:$N$1823,MATCH($C1239,IF([1]Sheet1!$A$2:$A$1823=$A1239,[1]Sheet1!$C$2:$C$1823),0))</f>
        <v>32104000</v>
      </c>
      <c r="F1239" s="2">
        <f t="array" ref="F1239">INDEX([1]Sheet1!$O$2:$O$1823,MATCH($C1239,IF([1]Sheet1!$A$2:$A$1823=$A1239,[1]Sheet1!$C$2:$C$1823),0))</f>
        <v>14093000</v>
      </c>
      <c r="G1239" s="10">
        <f t="shared" si="20"/>
        <v>875389000</v>
      </c>
    </row>
    <row r="1240" spans="1:7" x14ac:dyDescent="0.25">
      <c r="A1240" t="s">
        <v>88</v>
      </c>
      <c r="B1240" t="s">
        <v>89</v>
      </c>
      <c r="C1240">
        <v>1999</v>
      </c>
      <c r="D1240" s="2">
        <f t="array" ref="D1240">INDEX([1]Sheet1!$M$2:$M$1823,MATCH($C1240,IF([1]Sheet1!$A$2:$A$1823=$A1240,[1]Sheet1!$C$2:$C$1823),0))</f>
        <v>6231836160</v>
      </c>
      <c r="E1240" s="2">
        <f t="array" ref="E1240">INDEX([1]Sheet1!$N$2:$N$1823,MATCH($C1240,IF([1]Sheet1!$A$2:$A$1823=$A1240,[1]Sheet1!$C$2:$C$1823),0))</f>
        <v>190120992</v>
      </c>
      <c r="F1240" s="2">
        <f t="array" ref="F1240">INDEX([1]Sheet1!$O$2:$O$1823,MATCH($C1240,IF([1]Sheet1!$A$2:$A$1823=$A1240,[1]Sheet1!$C$2:$C$1823),0))</f>
        <v>104391000</v>
      </c>
      <c r="G1240" s="10">
        <f t="shared" si="20"/>
        <v>6526348152</v>
      </c>
    </row>
    <row r="1241" spans="1:7" x14ac:dyDescent="0.25">
      <c r="A1241" t="s">
        <v>90</v>
      </c>
      <c r="B1241" t="s">
        <v>91</v>
      </c>
      <c r="C1241">
        <v>1999</v>
      </c>
      <c r="D1241" s="2">
        <f t="array" ref="D1241">INDEX([1]Sheet1!$M$2:$M$1823,MATCH($C1241,IF([1]Sheet1!$A$2:$A$1823=$A1241,[1]Sheet1!$C$2:$C$1823),0))</f>
        <v>28369227776</v>
      </c>
      <c r="E1241" s="2">
        <f t="array" ref="E1241">INDEX([1]Sheet1!$N$2:$N$1823,MATCH($C1241,IF([1]Sheet1!$A$2:$A$1823=$A1241,[1]Sheet1!$C$2:$C$1823),0))</f>
        <v>553472000</v>
      </c>
      <c r="F1241" s="2">
        <f t="array" ref="F1241">INDEX([1]Sheet1!$O$2:$O$1823,MATCH($C1241,IF([1]Sheet1!$A$2:$A$1823=$A1241,[1]Sheet1!$C$2:$C$1823),0))</f>
        <v>271977984</v>
      </c>
      <c r="G1241" s="10">
        <f t="shared" si="20"/>
        <v>29194677760</v>
      </c>
    </row>
    <row r="1242" spans="1:7" x14ac:dyDescent="0.25">
      <c r="A1242" t="s">
        <v>2</v>
      </c>
      <c r="B1242" t="s">
        <v>3</v>
      </c>
      <c r="C1242">
        <v>1999</v>
      </c>
      <c r="D1242" s="2">
        <f t="array" ref="D1242">INDEX([1]Sheet1!$M$2:$M$1823,MATCH($C1242,IF([1]Sheet1!$A$2:$A$1823=$A1242,[1]Sheet1!$C$2:$C$1823),0))</f>
        <v>368209133568</v>
      </c>
      <c r="E1242" s="2">
        <f t="array" ref="E1242">INDEX([1]Sheet1!$N$2:$N$1823,MATCH($C1242,IF([1]Sheet1!$A$2:$A$1823=$A1242,[1]Sheet1!$C$2:$C$1823),0))</f>
        <v>10861097984</v>
      </c>
      <c r="F1242" s="2">
        <f t="array" ref="F1242">INDEX([1]Sheet1!$O$2:$O$1823,MATCH($C1242,IF([1]Sheet1!$A$2:$A$1823=$A1242,[1]Sheet1!$C$2:$C$1823),0))</f>
        <v>7386279936</v>
      </c>
      <c r="G1242" s="10">
        <f t="shared" si="20"/>
        <v>386456511488</v>
      </c>
    </row>
    <row r="1243" spans="1:7" x14ac:dyDescent="0.25">
      <c r="A1243" t="s">
        <v>92</v>
      </c>
      <c r="B1243" t="s">
        <v>93</v>
      </c>
      <c r="C1243">
        <v>1999</v>
      </c>
      <c r="D1243" s="2">
        <f t="array" ref="D1243">INDEX([1]Sheet1!$M$2:$M$1823,MATCH($C1243,IF([1]Sheet1!$A$2:$A$1823=$A1243,[1]Sheet1!$C$2:$C$1823),0))</f>
        <v>2582203904</v>
      </c>
      <c r="E1243" s="2">
        <f t="array" ref="E1243">INDEX([1]Sheet1!$N$2:$N$1823,MATCH($C1243,IF([1]Sheet1!$A$2:$A$1823=$A1243,[1]Sheet1!$C$2:$C$1823),0))</f>
        <v>103736000</v>
      </c>
      <c r="F1243" s="2">
        <f t="array" ref="F1243">INDEX([1]Sheet1!$O$2:$O$1823,MATCH($C1243,IF([1]Sheet1!$A$2:$A$1823=$A1243,[1]Sheet1!$C$2:$C$1823),0))</f>
        <v>60209000</v>
      </c>
      <c r="G1243" s="10">
        <f t="shared" si="20"/>
        <v>2746148904</v>
      </c>
    </row>
    <row r="1244" spans="1:7" x14ac:dyDescent="0.25">
      <c r="A1244" t="s">
        <v>94</v>
      </c>
      <c r="B1244" t="s">
        <v>95</v>
      </c>
      <c r="C1244">
        <v>1999</v>
      </c>
      <c r="D1244" s="2">
        <f t="array" ref="D1244">INDEX([1]Sheet1!$M$2:$M$1823,MATCH($C1244,IF([1]Sheet1!$A$2:$A$1823=$A1244,[1]Sheet1!$C$2:$C$1823),0))</f>
        <v>847510976</v>
      </c>
      <c r="E1244" s="2">
        <f t="array" ref="E1244">INDEX([1]Sheet1!$N$2:$N$1823,MATCH($C1244,IF([1]Sheet1!$A$2:$A$1823=$A1244,[1]Sheet1!$C$2:$C$1823),0))</f>
        <v>28930000</v>
      </c>
      <c r="F1244" s="2">
        <f t="array" ref="F1244">INDEX([1]Sheet1!$O$2:$O$1823,MATCH($C1244,IF([1]Sheet1!$A$2:$A$1823=$A1244,[1]Sheet1!$C$2:$C$1823),0))</f>
        <v>10988000</v>
      </c>
      <c r="G1244" s="10">
        <f t="shared" si="20"/>
        <v>887428976</v>
      </c>
    </row>
    <row r="1245" spans="1:7" x14ac:dyDescent="0.25">
      <c r="A1245" t="s">
        <v>96</v>
      </c>
      <c r="B1245" t="s">
        <v>97</v>
      </c>
      <c r="C1245">
        <v>1999</v>
      </c>
      <c r="D1245" s="2">
        <f t="array" ref="D1245">INDEX([1]Sheet1!$M$2:$M$1823,MATCH($C1245,IF([1]Sheet1!$A$2:$A$1823=$A1245,[1]Sheet1!$C$2:$C$1823),0))</f>
        <v>8775761920</v>
      </c>
      <c r="E1245" s="2">
        <f t="array" ref="E1245">INDEX([1]Sheet1!$N$2:$N$1823,MATCH($C1245,IF([1]Sheet1!$A$2:$A$1823=$A1245,[1]Sheet1!$C$2:$C$1823),0))</f>
        <v>239246000</v>
      </c>
      <c r="F1245" s="2">
        <f t="array" ref="F1245">INDEX([1]Sheet1!$O$2:$O$1823,MATCH($C1245,IF([1]Sheet1!$A$2:$A$1823=$A1245,[1]Sheet1!$C$2:$C$1823),0))</f>
        <v>211706000</v>
      </c>
      <c r="G1245" s="10">
        <f t="shared" si="20"/>
        <v>9226713920</v>
      </c>
    </row>
    <row r="1246" spans="1:7" x14ac:dyDescent="0.25">
      <c r="A1246" t="s">
        <v>98</v>
      </c>
      <c r="B1246" t="s">
        <v>99</v>
      </c>
      <c r="C1246">
        <v>1999</v>
      </c>
      <c r="D1246" s="2">
        <f t="array" ref="D1246">INDEX([1]Sheet1!$M$2:$M$1823,MATCH($C1246,IF([1]Sheet1!$A$2:$A$1823=$A1246,[1]Sheet1!$C$2:$C$1823),0))</f>
        <v>8261075968</v>
      </c>
      <c r="E1246" s="2">
        <f t="array" ref="E1246">INDEX([1]Sheet1!$N$2:$N$1823,MATCH($C1246,IF([1]Sheet1!$A$2:$A$1823=$A1246,[1]Sheet1!$C$2:$C$1823),0))</f>
        <v>201711008</v>
      </c>
      <c r="F1246" s="2">
        <f t="array" ref="F1246">INDEX([1]Sheet1!$O$2:$O$1823,MATCH($C1246,IF([1]Sheet1!$A$2:$A$1823=$A1246,[1]Sheet1!$C$2:$C$1823),0))</f>
        <v>346702016</v>
      </c>
      <c r="G1246" s="10">
        <f t="shared" si="20"/>
        <v>8809488992</v>
      </c>
    </row>
    <row r="1247" spans="1:7" x14ac:dyDescent="0.25">
      <c r="A1247" t="s">
        <v>100</v>
      </c>
      <c r="B1247" t="s">
        <v>101</v>
      </c>
      <c r="C1247">
        <v>1999</v>
      </c>
      <c r="D1247" s="2">
        <f t="array" ref="D1247">INDEX([1]Sheet1!$M$2:$M$1823,MATCH($C1247,IF([1]Sheet1!$A$2:$A$1823=$A1247,[1]Sheet1!$C$2:$C$1823),0))</f>
        <v>2126297984</v>
      </c>
      <c r="E1247" s="2">
        <f t="array" ref="E1247">INDEX([1]Sheet1!$N$2:$N$1823,MATCH($C1247,IF([1]Sheet1!$A$2:$A$1823=$A1247,[1]Sheet1!$C$2:$C$1823),0))</f>
        <v>141464992</v>
      </c>
      <c r="F1247" s="2">
        <f t="array" ref="F1247">INDEX([1]Sheet1!$O$2:$O$1823,MATCH($C1247,IF([1]Sheet1!$A$2:$A$1823=$A1247,[1]Sheet1!$C$2:$C$1823),0))</f>
        <v>20060000</v>
      </c>
      <c r="G1247" s="10">
        <f t="shared" si="20"/>
        <v>2287822976</v>
      </c>
    </row>
    <row r="1248" spans="1:7" x14ac:dyDescent="0.25">
      <c r="A1248" t="s">
        <v>102</v>
      </c>
      <c r="B1248" t="s">
        <v>103</v>
      </c>
      <c r="C1248">
        <v>1999</v>
      </c>
      <c r="D1248" s="2">
        <f t="array" ref="D1248">INDEX([1]Sheet1!$M$2:$M$1823,MATCH($C1248,IF([1]Sheet1!$A$2:$A$1823=$A1248,[1]Sheet1!$C$2:$C$1823),0))</f>
        <v>8192457216</v>
      </c>
      <c r="E1248" s="2">
        <f t="array" ref="E1248">INDEX([1]Sheet1!$N$2:$N$1823,MATCH($C1248,IF([1]Sheet1!$A$2:$A$1823=$A1248,[1]Sheet1!$C$2:$C$1823),0))</f>
        <v>163702000</v>
      </c>
      <c r="F1248" s="2">
        <f t="array" ref="F1248">INDEX([1]Sheet1!$O$2:$O$1823,MATCH($C1248,IF([1]Sheet1!$A$2:$A$1823=$A1248,[1]Sheet1!$C$2:$C$1823),0))</f>
        <v>188819008</v>
      </c>
      <c r="G1248" s="10">
        <f t="shared" si="20"/>
        <v>8544978224</v>
      </c>
    </row>
    <row r="1249" spans="1:7" x14ac:dyDescent="0.25">
      <c r="A1249" t="s">
        <v>104</v>
      </c>
      <c r="B1249" t="s">
        <v>105</v>
      </c>
      <c r="C1249">
        <v>1999</v>
      </c>
      <c r="D1249" s="2">
        <f t="array" ref="D1249">INDEX([1]Sheet1!$M$2:$M$1823,MATCH($C1249,IF([1]Sheet1!$A$2:$A$1823=$A1249,[1]Sheet1!$C$2:$C$1823),0))</f>
        <v>753332992</v>
      </c>
      <c r="E1249" s="2">
        <f t="array" ref="E1249">INDEX([1]Sheet1!$N$2:$N$1823,MATCH($C1249,IF([1]Sheet1!$A$2:$A$1823=$A1249,[1]Sheet1!$C$2:$C$1823),0))</f>
        <v>26870000</v>
      </c>
      <c r="F1249" s="2">
        <f t="array" ref="F1249">INDEX([1]Sheet1!$O$2:$O$1823,MATCH($C1249,IF([1]Sheet1!$A$2:$A$1823=$A1249,[1]Sheet1!$C$2:$C$1823),0))</f>
        <v>13753000</v>
      </c>
      <c r="G1249" s="10">
        <f t="shared" si="20"/>
        <v>793955992</v>
      </c>
    </row>
    <row r="1250" spans="1:7" x14ac:dyDescent="0.25">
      <c r="A1250" t="s">
        <v>4</v>
      </c>
      <c r="B1250" t="s">
        <v>5</v>
      </c>
      <c r="C1250">
        <v>2000</v>
      </c>
      <c r="D1250" s="2">
        <f t="array" ref="D1250">INDEX([1]Sheet1!$M$2:$M$1823,MATCH($C1250,IF([1]Sheet1!$A$2:$A$1823=$A1250,[1]Sheet1!$C$2:$C$1823),0))</f>
        <v>5494496256</v>
      </c>
      <c r="E1250" s="2">
        <f t="array" ref="E1250">INDEX([1]Sheet1!$N$2:$N$1823,MATCH($C1250,IF([1]Sheet1!$A$2:$A$1823=$A1250,[1]Sheet1!$C$2:$C$1823),0))</f>
        <v>294568000</v>
      </c>
      <c r="F1250" s="2">
        <f t="array" ref="F1250">INDEX([1]Sheet1!$O$2:$O$1823,MATCH($C1250,IF([1]Sheet1!$A$2:$A$1823=$A1250,[1]Sheet1!$C$2:$C$1823),0))</f>
        <v>62306000</v>
      </c>
      <c r="G1250" s="10">
        <f t="shared" si="20"/>
        <v>5851370256</v>
      </c>
    </row>
    <row r="1251" spans="1:7" x14ac:dyDescent="0.25">
      <c r="A1251" t="s">
        <v>6</v>
      </c>
      <c r="B1251" t="s">
        <v>7</v>
      </c>
      <c r="C1251">
        <v>2000</v>
      </c>
      <c r="D1251" s="2">
        <f t="array" ref="D1251">INDEX([1]Sheet1!$M$2:$M$1823,MATCH($C1251,IF([1]Sheet1!$A$2:$A$1823=$A1251,[1]Sheet1!$C$2:$C$1823),0))</f>
        <v>1451938048</v>
      </c>
      <c r="E1251" s="2">
        <f t="array" ref="E1251">INDEX([1]Sheet1!$N$2:$N$1823,MATCH($C1251,IF([1]Sheet1!$A$2:$A$1823=$A1251,[1]Sheet1!$C$2:$C$1823),0))</f>
        <v>45759000</v>
      </c>
      <c r="F1251" s="2">
        <f t="array" ref="F1251">INDEX([1]Sheet1!$O$2:$O$1823,MATCH($C1251,IF([1]Sheet1!$A$2:$A$1823=$A1251,[1]Sheet1!$C$2:$C$1823),0))</f>
        <v>24442000</v>
      </c>
      <c r="G1251" s="10">
        <f t="shared" si="20"/>
        <v>1522139048</v>
      </c>
    </row>
    <row r="1252" spans="1:7" x14ac:dyDescent="0.25">
      <c r="A1252" t="s">
        <v>8</v>
      </c>
      <c r="B1252" t="s">
        <v>9</v>
      </c>
      <c r="C1252">
        <v>2000</v>
      </c>
      <c r="D1252" s="2">
        <f t="array" ref="D1252">INDEX([1]Sheet1!$M$2:$M$1823,MATCH($C1252,IF([1]Sheet1!$A$2:$A$1823=$A1252,[1]Sheet1!$C$2:$C$1823),0))</f>
        <v>5664692224</v>
      </c>
      <c r="E1252" s="2">
        <f t="array" ref="E1252">INDEX([1]Sheet1!$N$2:$N$1823,MATCH($C1252,IF([1]Sheet1!$A$2:$A$1823=$A1252,[1]Sheet1!$C$2:$C$1823),0))</f>
        <v>144436992</v>
      </c>
      <c r="F1252" s="2">
        <f t="array" ref="F1252">INDEX([1]Sheet1!$O$2:$O$1823,MATCH($C1252,IF([1]Sheet1!$A$2:$A$1823=$A1252,[1]Sheet1!$C$2:$C$1823),0))</f>
        <v>121405000</v>
      </c>
      <c r="G1252" s="10">
        <f t="shared" si="20"/>
        <v>5930534216</v>
      </c>
    </row>
    <row r="1253" spans="1:7" x14ac:dyDescent="0.25">
      <c r="A1253" t="s">
        <v>10</v>
      </c>
      <c r="B1253" t="s">
        <v>11</v>
      </c>
      <c r="C1253">
        <v>2000</v>
      </c>
      <c r="D1253" s="2">
        <f t="array" ref="D1253">INDEX([1]Sheet1!$M$2:$M$1823,MATCH($C1253,IF([1]Sheet1!$A$2:$A$1823=$A1253,[1]Sheet1!$C$2:$C$1823),0))</f>
        <v>2654156032</v>
      </c>
      <c r="E1253" s="2">
        <f t="array" ref="E1253">INDEX([1]Sheet1!$N$2:$N$1823,MATCH($C1253,IF([1]Sheet1!$A$2:$A$1823=$A1253,[1]Sheet1!$C$2:$C$1823),0))</f>
        <v>238008992</v>
      </c>
      <c r="F1253" s="2">
        <f t="array" ref="F1253">INDEX([1]Sheet1!$O$2:$O$1823,MATCH($C1253,IF([1]Sheet1!$A$2:$A$1823=$A1253,[1]Sheet1!$C$2:$C$1823),0))</f>
        <v>44298000</v>
      </c>
      <c r="G1253" s="10">
        <f t="shared" si="20"/>
        <v>2936463024</v>
      </c>
    </row>
    <row r="1254" spans="1:7" x14ac:dyDescent="0.25">
      <c r="A1254" t="s">
        <v>12</v>
      </c>
      <c r="B1254" t="s">
        <v>13</v>
      </c>
      <c r="C1254">
        <v>2000</v>
      </c>
      <c r="D1254" s="2">
        <f t="array" ref="D1254">INDEX([1]Sheet1!$M$2:$M$1823,MATCH($C1254,IF([1]Sheet1!$A$2:$A$1823=$A1254,[1]Sheet1!$C$2:$C$1823),0))</f>
        <v>46951714816</v>
      </c>
      <c r="E1254" s="2">
        <f t="array" ref="E1254">INDEX([1]Sheet1!$N$2:$N$1823,MATCH($C1254,IF([1]Sheet1!$A$2:$A$1823=$A1254,[1]Sheet1!$C$2:$C$1823),0))</f>
        <v>1294616064</v>
      </c>
      <c r="F1254" s="2">
        <f t="array" ref="F1254">INDEX([1]Sheet1!$O$2:$O$1823,MATCH($C1254,IF([1]Sheet1!$A$2:$A$1823=$A1254,[1]Sheet1!$C$2:$C$1823),0))</f>
        <v>885340032</v>
      </c>
      <c r="G1254" s="10">
        <f t="shared" si="20"/>
        <v>49131670912</v>
      </c>
    </row>
    <row r="1255" spans="1:7" x14ac:dyDescent="0.25">
      <c r="A1255" t="s">
        <v>14</v>
      </c>
      <c r="B1255" t="s">
        <v>15</v>
      </c>
      <c r="C1255">
        <v>2000</v>
      </c>
      <c r="D1255" s="2">
        <f t="array" ref="D1255">INDEX([1]Sheet1!$M$2:$M$1823,MATCH($C1255,IF([1]Sheet1!$A$2:$A$1823=$A1255,[1]Sheet1!$C$2:$C$1823),0))</f>
        <v>5768986112</v>
      </c>
      <c r="E1255" s="2">
        <f t="array" ref="E1255">INDEX([1]Sheet1!$N$2:$N$1823,MATCH($C1255,IF([1]Sheet1!$A$2:$A$1823=$A1255,[1]Sheet1!$C$2:$C$1823),0))</f>
        <v>104592000</v>
      </c>
      <c r="F1255" s="2">
        <f t="array" ref="F1255">INDEX([1]Sheet1!$O$2:$O$1823,MATCH($C1255,IF([1]Sheet1!$A$2:$A$1823=$A1255,[1]Sheet1!$C$2:$C$1823),0))</f>
        <v>135366000</v>
      </c>
      <c r="G1255" s="10">
        <f t="shared" si="20"/>
        <v>6008944112</v>
      </c>
    </row>
    <row r="1256" spans="1:7" x14ac:dyDescent="0.25">
      <c r="A1256" t="s">
        <v>16</v>
      </c>
      <c r="B1256" t="s">
        <v>17</v>
      </c>
      <c r="C1256">
        <v>2000</v>
      </c>
      <c r="D1256" s="2">
        <f t="array" ref="D1256">INDEX([1]Sheet1!$M$2:$M$1823,MATCH($C1256,IF([1]Sheet1!$A$2:$A$1823=$A1256,[1]Sheet1!$C$2:$C$1823),0))</f>
        <v>5357230080</v>
      </c>
      <c r="E1256" s="2">
        <f t="array" ref="E1256">INDEX([1]Sheet1!$N$2:$N$1823,MATCH($C1256,IF([1]Sheet1!$A$2:$A$1823=$A1256,[1]Sheet1!$C$2:$C$1823),0))</f>
        <v>216866000</v>
      </c>
      <c r="F1256" s="2">
        <f t="array" ref="F1256">INDEX([1]Sheet1!$O$2:$O$1823,MATCH($C1256,IF([1]Sheet1!$A$2:$A$1823=$A1256,[1]Sheet1!$C$2:$C$1823),0))</f>
        <v>114311000</v>
      </c>
      <c r="G1256" s="10">
        <f t="shared" si="20"/>
        <v>5688407080</v>
      </c>
    </row>
    <row r="1257" spans="1:7" x14ac:dyDescent="0.25">
      <c r="A1257" t="s">
        <v>18</v>
      </c>
      <c r="B1257" t="s">
        <v>19</v>
      </c>
      <c r="C1257">
        <v>2000</v>
      </c>
      <c r="D1257" s="2">
        <f t="array" ref="D1257">INDEX([1]Sheet1!$M$2:$M$1823,MATCH($C1257,IF([1]Sheet1!$A$2:$A$1823=$A1257,[1]Sheet1!$C$2:$C$1823),0))</f>
        <v>1061974976</v>
      </c>
      <c r="E1257" s="2">
        <f t="array" ref="E1257">INDEX([1]Sheet1!$N$2:$N$1823,MATCH($C1257,IF([1]Sheet1!$A$2:$A$1823=$A1257,[1]Sheet1!$C$2:$C$1823),0))</f>
        <v>109419000</v>
      </c>
      <c r="F1257" s="2">
        <f t="array" ref="F1257">INDEX([1]Sheet1!$O$2:$O$1823,MATCH($C1257,IF([1]Sheet1!$A$2:$A$1823=$A1257,[1]Sheet1!$C$2:$C$1823),0))</f>
        <v>21128000</v>
      </c>
      <c r="G1257" s="10">
        <f t="shared" si="20"/>
        <v>1192521976</v>
      </c>
    </row>
    <row r="1258" spans="1:7" x14ac:dyDescent="0.25">
      <c r="A1258" t="s">
        <v>20</v>
      </c>
      <c r="B1258" t="s">
        <v>21</v>
      </c>
      <c r="C1258">
        <v>2000</v>
      </c>
      <c r="D1258" s="2">
        <f t="array" ref="D1258">INDEX([1]Sheet1!$M$2:$M$1823,MATCH($C1258,IF([1]Sheet1!$A$2:$A$1823=$A1258,[1]Sheet1!$C$2:$C$1823),0))</f>
        <v>956150016</v>
      </c>
      <c r="E1258" s="2">
        <f t="array" ref="E1258">INDEX([1]Sheet1!$N$2:$N$1823,MATCH($C1258,IF([1]Sheet1!$A$2:$A$1823=$A1258,[1]Sheet1!$C$2:$C$1823),0))</f>
        <v>0</v>
      </c>
      <c r="F1258" s="2">
        <f t="array" ref="F1258">INDEX([1]Sheet1!$O$2:$O$1823,MATCH($C1258,IF([1]Sheet1!$A$2:$A$1823=$A1258,[1]Sheet1!$C$2:$C$1823),0))</f>
        <v>25130000</v>
      </c>
      <c r="G1258" s="10">
        <f t="shared" si="20"/>
        <v>981280016</v>
      </c>
    </row>
    <row r="1259" spans="1:7" x14ac:dyDescent="0.25">
      <c r="A1259" t="s">
        <v>22</v>
      </c>
      <c r="B1259" t="s">
        <v>23</v>
      </c>
      <c r="C1259">
        <v>2000</v>
      </c>
      <c r="D1259" s="2">
        <f t="array" ref="D1259">INDEX([1]Sheet1!$M$2:$M$1823,MATCH($C1259,IF([1]Sheet1!$A$2:$A$1823=$A1259,[1]Sheet1!$C$2:$C$1823),0))</f>
        <v>18864240640</v>
      </c>
      <c r="E1259" s="2">
        <f t="array" ref="E1259">INDEX([1]Sheet1!$N$2:$N$1823,MATCH($C1259,IF([1]Sheet1!$A$2:$A$1823=$A1259,[1]Sheet1!$C$2:$C$1823),0))</f>
        <v>435328992</v>
      </c>
      <c r="F1259" s="2">
        <f t="array" ref="F1259">INDEX([1]Sheet1!$O$2:$O$1823,MATCH($C1259,IF([1]Sheet1!$A$2:$A$1823=$A1259,[1]Sheet1!$C$2:$C$1823),0))</f>
        <v>327601984</v>
      </c>
      <c r="G1259" s="10">
        <f t="shared" si="20"/>
        <v>19627171616</v>
      </c>
    </row>
    <row r="1260" spans="1:7" x14ac:dyDescent="0.25">
      <c r="A1260" t="s">
        <v>24</v>
      </c>
      <c r="B1260" t="s">
        <v>25</v>
      </c>
      <c r="C1260">
        <v>2000</v>
      </c>
      <c r="D1260" s="2">
        <f t="array" ref="D1260">INDEX([1]Sheet1!$M$2:$M$1823,MATCH($C1260,IF([1]Sheet1!$A$2:$A$1823=$A1260,[1]Sheet1!$C$2:$C$1823),0))</f>
        <v>11759280128</v>
      </c>
      <c r="E1260" s="2">
        <f t="array" ref="E1260">INDEX([1]Sheet1!$N$2:$N$1823,MATCH($C1260,IF([1]Sheet1!$A$2:$A$1823=$A1260,[1]Sheet1!$C$2:$C$1823),0))</f>
        <v>304227008</v>
      </c>
      <c r="F1260" s="2">
        <f t="array" ref="F1260">INDEX([1]Sheet1!$O$2:$O$1823,MATCH($C1260,IF([1]Sheet1!$A$2:$A$1823=$A1260,[1]Sheet1!$C$2:$C$1823),0))</f>
        <v>106726000</v>
      </c>
      <c r="G1260" s="10">
        <f t="shared" si="20"/>
        <v>12170233136</v>
      </c>
    </row>
    <row r="1261" spans="1:7" x14ac:dyDescent="0.25">
      <c r="A1261" t="s">
        <v>26</v>
      </c>
      <c r="B1261" t="s">
        <v>27</v>
      </c>
      <c r="C1261">
        <v>2000</v>
      </c>
      <c r="D1261" s="2">
        <f t="array" ref="D1261">INDEX([1]Sheet1!$M$2:$M$1823,MATCH($C1261,IF([1]Sheet1!$A$2:$A$1823=$A1261,[1]Sheet1!$C$2:$C$1823),0))</f>
        <v>1275624960</v>
      </c>
      <c r="E1261" s="2">
        <f t="array" ref="E1261">INDEX([1]Sheet1!$N$2:$N$1823,MATCH($C1261,IF([1]Sheet1!$A$2:$A$1823=$A1261,[1]Sheet1!$C$2:$C$1823),0))</f>
        <v>15774000</v>
      </c>
      <c r="F1261" s="2">
        <f t="array" ref="F1261">INDEX([1]Sheet1!$O$2:$O$1823,MATCH($C1261,IF([1]Sheet1!$A$2:$A$1823=$A1261,[1]Sheet1!$C$2:$C$1823),0))</f>
        <v>2399000</v>
      </c>
      <c r="G1261" s="10">
        <f t="shared" si="20"/>
        <v>1293797960</v>
      </c>
    </row>
    <row r="1262" spans="1:7" x14ac:dyDescent="0.25">
      <c r="A1262" t="s">
        <v>28</v>
      </c>
      <c r="B1262" t="s">
        <v>29</v>
      </c>
      <c r="C1262">
        <v>2000</v>
      </c>
      <c r="D1262" s="2">
        <f t="array" ref="D1262">INDEX([1]Sheet1!$M$2:$M$1823,MATCH($C1262,IF([1]Sheet1!$A$2:$A$1823=$A1262,[1]Sheet1!$C$2:$C$1823),0))</f>
        <v>1520775040</v>
      </c>
      <c r="E1262" s="2">
        <f t="array" ref="E1262">INDEX([1]Sheet1!$N$2:$N$1823,MATCH($C1262,IF([1]Sheet1!$A$2:$A$1823=$A1262,[1]Sheet1!$C$2:$C$1823),0))</f>
        <v>78878000</v>
      </c>
      <c r="F1262" s="2">
        <f t="array" ref="F1262">INDEX([1]Sheet1!$O$2:$O$1823,MATCH($C1262,IF([1]Sheet1!$A$2:$A$1823=$A1262,[1]Sheet1!$C$2:$C$1823),0))</f>
        <v>23993000</v>
      </c>
      <c r="G1262" s="10">
        <f t="shared" si="20"/>
        <v>1623646040</v>
      </c>
    </row>
    <row r="1263" spans="1:7" x14ac:dyDescent="0.25">
      <c r="A1263" t="s">
        <v>30</v>
      </c>
      <c r="B1263" t="s">
        <v>31</v>
      </c>
      <c r="C1263">
        <v>2000</v>
      </c>
      <c r="D1263" s="2">
        <f t="array" ref="D1263">INDEX([1]Sheet1!$M$2:$M$1823,MATCH($C1263,IF([1]Sheet1!$A$2:$A$1823=$A1263,[1]Sheet1!$C$2:$C$1823),0))</f>
        <v>18381365248</v>
      </c>
      <c r="E1263" s="2">
        <f t="array" ref="E1263">INDEX([1]Sheet1!$N$2:$N$1823,MATCH($C1263,IF([1]Sheet1!$A$2:$A$1823=$A1263,[1]Sheet1!$C$2:$C$1823),0))</f>
        <v>587801984</v>
      </c>
      <c r="F1263" s="2">
        <f t="array" ref="F1263">INDEX([1]Sheet1!$O$2:$O$1823,MATCH($C1263,IF([1]Sheet1!$A$2:$A$1823=$A1263,[1]Sheet1!$C$2:$C$1823),0))</f>
        <v>476116000</v>
      </c>
      <c r="G1263" s="10">
        <f t="shared" si="20"/>
        <v>19445283232</v>
      </c>
    </row>
    <row r="1264" spans="1:7" x14ac:dyDescent="0.25">
      <c r="A1264" t="s">
        <v>32</v>
      </c>
      <c r="B1264" t="s">
        <v>33</v>
      </c>
      <c r="C1264">
        <v>2000</v>
      </c>
      <c r="D1264" s="2">
        <f t="array" ref="D1264">INDEX([1]Sheet1!$M$2:$M$1823,MATCH($C1264,IF([1]Sheet1!$A$2:$A$1823=$A1264,[1]Sheet1!$C$2:$C$1823),0))</f>
        <v>7945153024</v>
      </c>
      <c r="E1264" s="2">
        <f t="array" ref="E1264">INDEX([1]Sheet1!$N$2:$N$1823,MATCH($C1264,IF([1]Sheet1!$A$2:$A$1823=$A1264,[1]Sheet1!$C$2:$C$1823),0))</f>
        <v>226790000</v>
      </c>
      <c r="F1264" s="2">
        <f t="array" ref="F1264">INDEX([1]Sheet1!$O$2:$O$1823,MATCH($C1264,IF([1]Sheet1!$A$2:$A$1823=$A1264,[1]Sheet1!$C$2:$C$1823),0))</f>
        <v>242740000</v>
      </c>
      <c r="G1264" s="10">
        <f t="shared" si="20"/>
        <v>8414683024</v>
      </c>
    </row>
    <row r="1265" spans="1:7" x14ac:dyDescent="0.25">
      <c r="A1265" t="s">
        <v>34</v>
      </c>
      <c r="B1265" t="s">
        <v>35</v>
      </c>
      <c r="C1265">
        <v>2000</v>
      </c>
      <c r="D1265" s="2">
        <f t="array" ref="D1265">INDEX([1]Sheet1!$M$2:$M$1823,MATCH($C1265,IF([1]Sheet1!$A$2:$A$1823=$A1265,[1]Sheet1!$C$2:$C$1823),0))</f>
        <v>3842877952</v>
      </c>
      <c r="E1265" s="2">
        <f t="array" ref="E1265">INDEX([1]Sheet1!$N$2:$N$1823,MATCH($C1265,IF([1]Sheet1!$A$2:$A$1823=$A1265,[1]Sheet1!$C$2:$C$1823),0))</f>
        <v>151107008</v>
      </c>
      <c r="F1265" s="2">
        <f t="array" ref="F1265">INDEX([1]Sheet1!$O$2:$O$1823,MATCH($C1265,IF([1]Sheet1!$A$2:$A$1823=$A1265,[1]Sheet1!$C$2:$C$1823),0))</f>
        <v>100290000</v>
      </c>
      <c r="G1265" s="10">
        <f t="shared" si="20"/>
        <v>4094274960</v>
      </c>
    </row>
    <row r="1266" spans="1:7" x14ac:dyDescent="0.25">
      <c r="A1266" t="s">
        <v>36</v>
      </c>
      <c r="B1266" t="s">
        <v>37</v>
      </c>
      <c r="C1266">
        <v>2000</v>
      </c>
      <c r="D1266" s="2">
        <f t="array" ref="D1266">INDEX([1]Sheet1!$M$2:$M$1823,MATCH($C1266,IF([1]Sheet1!$A$2:$A$1823=$A1266,[1]Sheet1!$C$2:$C$1823),0))</f>
        <v>3148907008</v>
      </c>
      <c r="E1266" s="2">
        <f t="array" ref="E1266">INDEX([1]Sheet1!$N$2:$N$1823,MATCH($C1266,IF([1]Sheet1!$A$2:$A$1823=$A1266,[1]Sheet1!$C$2:$C$1823),0))</f>
        <v>72540000</v>
      </c>
      <c r="F1266" s="2">
        <f t="array" ref="F1266">INDEX([1]Sheet1!$O$2:$O$1823,MATCH($C1266,IF([1]Sheet1!$A$2:$A$1823=$A1266,[1]Sheet1!$C$2:$C$1823),0))</f>
        <v>66114000</v>
      </c>
      <c r="G1266" s="10">
        <f t="shared" si="20"/>
        <v>3287561008</v>
      </c>
    </row>
    <row r="1267" spans="1:7" x14ac:dyDescent="0.25">
      <c r="A1267" t="s">
        <v>38</v>
      </c>
      <c r="B1267" t="s">
        <v>39</v>
      </c>
      <c r="C1267">
        <v>2000</v>
      </c>
      <c r="D1267" s="2">
        <f t="array" ref="D1267">INDEX([1]Sheet1!$M$2:$M$1823,MATCH($C1267,IF([1]Sheet1!$A$2:$A$1823=$A1267,[1]Sheet1!$C$2:$C$1823),0))</f>
        <v>4326616064</v>
      </c>
      <c r="E1267" s="2">
        <f t="array" ref="E1267">INDEX([1]Sheet1!$N$2:$N$1823,MATCH($C1267,IF([1]Sheet1!$A$2:$A$1823=$A1267,[1]Sheet1!$C$2:$C$1823),0))</f>
        <v>224148992</v>
      </c>
      <c r="F1267" s="2">
        <f t="array" ref="F1267">INDEX([1]Sheet1!$O$2:$O$1823,MATCH($C1267,IF([1]Sheet1!$A$2:$A$1823=$A1267,[1]Sheet1!$C$2:$C$1823),0))</f>
        <v>54839000</v>
      </c>
      <c r="G1267" s="10">
        <f t="shared" si="20"/>
        <v>4605604056</v>
      </c>
    </row>
    <row r="1268" spans="1:7" x14ac:dyDescent="0.25">
      <c r="A1268" t="s">
        <v>40</v>
      </c>
      <c r="B1268" t="s">
        <v>41</v>
      </c>
      <c r="C1268">
        <v>2000</v>
      </c>
      <c r="D1268" s="2">
        <f t="array" ref="D1268">INDEX([1]Sheet1!$M$2:$M$1823,MATCH($C1268,IF([1]Sheet1!$A$2:$A$1823=$A1268,[1]Sheet1!$C$2:$C$1823),0))</f>
        <v>4981826048</v>
      </c>
      <c r="E1268" s="2">
        <f t="array" ref="E1268">INDEX([1]Sheet1!$N$2:$N$1823,MATCH($C1268,IF([1]Sheet1!$A$2:$A$1823=$A1268,[1]Sheet1!$C$2:$C$1823),0))</f>
        <v>296475008</v>
      </c>
      <c r="F1268" s="2">
        <f t="array" ref="F1268">INDEX([1]Sheet1!$O$2:$O$1823,MATCH($C1268,IF([1]Sheet1!$A$2:$A$1823=$A1268,[1]Sheet1!$C$2:$C$1823),0))</f>
        <v>102589000</v>
      </c>
      <c r="G1268" s="10">
        <f t="shared" si="20"/>
        <v>5380890056</v>
      </c>
    </row>
    <row r="1269" spans="1:7" x14ac:dyDescent="0.25">
      <c r="A1269" t="s">
        <v>42</v>
      </c>
      <c r="B1269" t="s">
        <v>43</v>
      </c>
      <c r="C1269">
        <v>2000</v>
      </c>
      <c r="D1269" s="2">
        <f t="array" ref="D1269">INDEX([1]Sheet1!$M$2:$M$1823,MATCH($C1269,IF([1]Sheet1!$A$2:$A$1823=$A1269,[1]Sheet1!$C$2:$C$1823),0))</f>
        <v>1724371968</v>
      </c>
      <c r="E1269" s="2">
        <f t="array" ref="E1269">INDEX([1]Sheet1!$N$2:$N$1823,MATCH($C1269,IF([1]Sheet1!$A$2:$A$1823=$A1269,[1]Sheet1!$C$2:$C$1823),0))</f>
        <v>60855000</v>
      </c>
      <c r="F1269" s="2">
        <f t="array" ref="F1269">INDEX([1]Sheet1!$O$2:$O$1823,MATCH($C1269,IF([1]Sheet1!$A$2:$A$1823=$A1269,[1]Sheet1!$C$2:$C$1823),0))</f>
        <v>26860000</v>
      </c>
      <c r="G1269" s="10">
        <f t="shared" si="20"/>
        <v>1812086968</v>
      </c>
    </row>
    <row r="1270" spans="1:7" x14ac:dyDescent="0.25">
      <c r="A1270" t="s">
        <v>44</v>
      </c>
      <c r="B1270" t="s">
        <v>45</v>
      </c>
      <c r="C1270">
        <v>2000</v>
      </c>
      <c r="D1270" s="2">
        <f t="array" ref="D1270">INDEX([1]Sheet1!$M$2:$M$1823,MATCH($C1270,IF([1]Sheet1!$A$2:$A$1823=$A1270,[1]Sheet1!$C$2:$C$1823),0))</f>
        <v>7318746112</v>
      </c>
      <c r="E1270" s="2">
        <f t="array" ref="E1270">INDEX([1]Sheet1!$N$2:$N$1823,MATCH($C1270,IF([1]Sheet1!$A$2:$A$1823=$A1270,[1]Sheet1!$C$2:$C$1823),0))</f>
        <v>215615008</v>
      </c>
      <c r="F1270" s="2">
        <f t="array" ref="F1270">INDEX([1]Sheet1!$O$2:$O$1823,MATCH($C1270,IF([1]Sheet1!$A$2:$A$1823=$A1270,[1]Sheet1!$C$2:$C$1823),0))</f>
        <v>205484992</v>
      </c>
      <c r="G1270" s="10">
        <f t="shared" ref="G1270:G1333" si="21">D1270+E1270+F1270</f>
        <v>7739846112</v>
      </c>
    </row>
    <row r="1271" spans="1:7" x14ac:dyDescent="0.25">
      <c r="A1271" t="s">
        <v>46</v>
      </c>
      <c r="B1271" t="s">
        <v>47</v>
      </c>
      <c r="C1271">
        <v>2000</v>
      </c>
      <c r="D1271" s="2">
        <f t="array" ref="D1271">INDEX([1]Sheet1!$M$2:$M$1823,MATCH($C1271,IF([1]Sheet1!$A$2:$A$1823=$A1271,[1]Sheet1!$C$2:$C$1823),0))</f>
        <v>9387772928</v>
      </c>
      <c r="E1271" s="2">
        <f t="array" ref="E1271">INDEX([1]Sheet1!$N$2:$N$1823,MATCH($C1271,IF([1]Sheet1!$A$2:$A$1823=$A1271,[1]Sheet1!$C$2:$C$1823),0))</f>
        <v>415793984</v>
      </c>
      <c r="F1271" s="2">
        <f t="array" ref="F1271">INDEX([1]Sheet1!$O$2:$O$1823,MATCH($C1271,IF([1]Sheet1!$A$2:$A$1823=$A1271,[1]Sheet1!$C$2:$C$1823),0))</f>
        <v>246974000</v>
      </c>
      <c r="G1271" s="10">
        <f t="shared" si="21"/>
        <v>10050540912</v>
      </c>
    </row>
    <row r="1272" spans="1:7" x14ac:dyDescent="0.25">
      <c r="A1272" t="s">
        <v>48</v>
      </c>
      <c r="B1272" t="s">
        <v>49</v>
      </c>
      <c r="C1272">
        <v>2000</v>
      </c>
      <c r="D1272" s="2">
        <f t="array" ref="D1272">INDEX([1]Sheet1!$M$2:$M$1823,MATCH($C1272,IF([1]Sheet1!$A$2:$A$1823=$A1272,[1]Sheet1!$C$2:$C$1823),0))</f>
        <v>16110685184</v>
      </c>
      <c r="E1272" s="2">
        <f t="array" ref="E1272">INDEX([1]Sheet1!$N$2:$N$1823,MATCH($C1272,IF([1]Sheet1!$A$2:$A$1823=$A1272,[1]Sheet1!$C$2:$C$1823),0))</f>
        <v>220364992</v>
      </c>
      <c r="F1272" s="2">
        <f t="array" ref="F1272">INDEX([1]Sheet1!$O$2:$O$1823,MATCH($C1272,IF([1]Sheet1!$A$2:$A$1823=$A1272,[1]Sheet1!$C$2:$C$1823),0))</f>
        <v>311679008</v>
      </c>
      <c r="G1272" s="10">
        <f t="shared" si="21"/>
        <v>16642729184</v>
      </c>
    </row>
    <row r="1273" spans="1:7" x14ac:dyDescent="0.25">
      <c r="A1273" t="s">
        <v>50</v>
      </c>
      <c r="B1273" t="s">
        <v>51</v>
      </c>
      <c r="C1273">
        <v>2000</v>
      </c>
      <c r="D1273" s="2">
        <f t="array" ref="D1273">INDEX([1]Sheet1!$M$2:$M$1823,MATCH($C1273,IF([1]Sheet1!$A$2:$A$1823=$A1273,[1]Sheet1!$C$2:$C$1823),0))</f>
        <v>7887878144</v>
      </c>
      <c r="E1273" s="2">
        <f t="array" ref="E1273">INDEX([1]Sheet1!$N$2:$N$1823,MATCH($C1273,IF([1]Sheet1!$A$2:$A$1823=$A1273,[1]Sheet1!$C$2:$C$1823),0))</f>
        <v>242728992</v>
      </c>
      <c r="F1273" s="2">
        <f t="array" ref="F1273">INDEX([1]Sheet1!$O$2:$O$1823,MATCH($C1273,IF([1]Sheet1!$A$2:$A$1823=$A1273,[1]Sheet1!$C$2:$C$1823),0))</f>
        <v>160304992</v>
      </c>
      <c r="G1273" s="10">
        <f t="shared" si="21"/>
        <v>8290912128</v>
      </c>
    </row>
    <row r="1274" spans="1:7" x14ac:dyDescent="0.25">
      <c r="A1274" t="s">
        <v>52</v>
      </c>
      <c r="B1274" t="s">
        <v>53</v>
      </c>
      <c r="C1274">
        <v>2000</v>
      </c>
      <c r="D1274" s="2">
        <f t="array" ref="D1274">INDEX([1]Sheet1!$M$2:$M$1823,MATCH($C1274,IF([1]Sheet1!$A$2:$A$1823=$A1274,[1]Sheet1!$C$2:$C$1823),0))</f>
        <v>3243164928</v>
      </c>
      <c r="E1274" s="2">
        <f t="array" ref="E1274">INDEX([1]Sheet1!$N$2:$N$1823,MATCH($C1274,IF([1]Sheet1!$A$2:$A$1823=$A1274,[1]Sheet1!$C$2:$C$1823),0))</f>
        <v>210152000</v>
      </c>
      <c r="F1274" s="2">
        <f t="array" ref="F1274">INDEX([1]Sheet1!$O$2:$O$1823,MATCH($C1274,IF([1]Sheet1!$A$2:$A$1823=$A1274,[1]Sheet1!$C$2:$C$1823),0))</f>
        <v>44403000</v>
      </c>
      <c r="G1274" s="10">
        <f t="shared" si="21"/>
        <v>3497719928</v>
      </c>
    </row>
    <row r="1275" spans="1:7" x14ac:dyDescent="0.25">
      <c r="A1275" t="s">
        <v>54</v>
      </c>
      <c r="B1275" t="s">
        <v>55</v>
      </c>
      <c r="C1275">
        <v>2000</v>
      </c>
      <c r="D1275" s="2">
        <f t="array" ref="D1275">INDEX([1]Sheet1!$M$2:$M$1823,MATCH($C1275,IF([1]Sheet1!$A$2:$A$1823=$A1275,[1]Sheet1!$C$2:$C$1823),0))</f>
        <v>6966231040</v>
      </c>
      <c r="E1275" s="2">
        <f t="array" ref="E1275">INDEX([1]Sheet1!$N$2:$N$1823,MATCH($C1275,IF([1]Sheet1!$A$2:$A$1823=$A1275,[1]Sheet1!$C$2:$C$1823),0))</f>
        <v>314095008</v>
      </c>
      <c r="F1275" s="2">
        <f t="array" ref="F1275">INDEX([1]Sheet1!$O$2:$O$1823,MATCH($C1275,IF([1]Sheet1!$A$2:$A$1823=$A1275,[1]Sheet1!$C$2:$C$1823),0))</f>
        <v>120618000</v>
      </c>
      <c r="G1275" s="10">
        <f t="shared" si="21"/>
        <v>7400944048</v>
      </c>
    </row>
    <row r="1276" spans="1:7" x14ac:dyDescent="0.25">
      <c r="A1276" t="s">
        <v>56</v>
      </c>
      <c r="B1276" t="s">
        <v>57</v>
      </c>
      <c r="C1276">
        <v>2000</v>
      </c>
      <c r="D1276" s="2">
        <f t="array" ref="D1276">INDEX([1]Sheet1!$M$2:$M$1823,MATCH($C1276,IF([1]Sheet1!$A$2:$A$1823=$A1276,[1]Sheet1!$C$2:$C$1823),0))</f>
        <v>1071025024</v>
      </c>
      <c r="E1276" s="2">
        <f t="array" ref="E1276">INDEX([1]Sheet1!$N$2:$N$1823,MATCH($C1276,IF([1]Sheet1!$A$2:$A$1823=$A1276,[1]Sheet1!$C$2:$C$1823),0))</f>
        <v>88033000</v>
      </c>
      <c r="F1276" s="2">
        <f t="array" ref="F1276">INDEX([1]Sheet1!$O$2:$O$1823,MATCH($C1276,IF([1]Sheet1!$A$2:$A$1823=$A1276,[1]Sheet1!$C$2:$C$1823),0))</f>
        <v>16438000</v>
      </c>
      <c r="G1276" s="10">
        <f t="shared" si="21"/>
        <v>1175496024</v>
      </c>
    </row>
    <row r="1277" spans="1:7" x14ac:dyDescent="0.25">
      <c r="A1277" t="s">
        <v>58</v>
      </c>
      <c r="B1277" t="s">
        <v>59</v>
      </c>
      <c r="C1277">
        <v>2000</v>
      </c>
      <c r="D1277" s="2">
        <f t="array" ref="D1277">INDEX([1]Sheet1!$M$2:$M$1823,MATCH($C1277,IF([1]Sheet1!$A$2:$A$1823=$A1277,[1]Sheet1!$C$2:$C$1823),0))</f>
        <v>2170259968</v>
      </c>
      <c r="E1277" s="2">
        <f t="array" ref="E1277">INDEX([1]Sheet1!$N$2:$N$1823,MATCH($C1277,IF([1]Sheet1!$A$2:$A$1823=$A1277,[1]Sheet1!$C$2:$C$1823),0))</f>
        <v>69606000</v>
      </c>
      <c r="F1277" s="2">
        <f t="array" ref="F1277">INDEX([1]Sheet1!$O$2:$O$1823,MATCH($C1277,IF([1]Sheet1!$A$2:$A$1823=$A1277,[1]Sheet1!$C$2:$C$1823),0))</f>
        <v>34522000</v>
      </c>
      <c r="G1277" s="10">
        <f t="shared" si="21"/>
        <v>2274387968</v>
      </c>
    </row>
    <row r="1278" spans="1:7" x14ac:dyDescent="0.25">
      <c r="A1278" t="s">
        <v>60</v>
      </c>
      <c r="B1278" t="s">
        <v>61</v>
      </c>
      <c r="C1278">
        <v>2000</v>
      </c>
      <c r="D1278" s="2">
        <f t="array" ref="D1278">INDEX([1]Sheet1!$M$2:$M$1823,MATCH($C1278,IF([1]Sheet1!$A$2:$A$1823=$A1278,[1]Sheet1!$C$2:$C$1823),0))</f>
        <v>2644599040</v>
      </c>
      <c r="E1278" s="2">
        <f t="array" ref="E1278">INDEX([1]Sheet1!$N$2:$N$1823,MATCH($C1278,IF([1]Sheet1!$A$2:$A$1823=$A1278,[1]Sheet1!$C$2:$C$1823),0))</f>
        <v>34043000</v>
      </c>
      <c r="F1278" s="2">
        <f t="array" ref="F1278">INDEX([1]Sheet1!$O$2:$O$1823,MATCH($C1278,IF([1]Sheet1!$A$2:$A$1823=$A1278,[1]Sheet1!$C$2:$C$1823),0))</f>
        <v>51021000</v>
      </c>
      <c r="G1278" s="10">
        <f t="shared" si="21"/>
        <v>2729663040</v>
      </c>
    </row>
    <row r="1279" spans="1:7" x14ac:dyDescent="0.25">
      <c r="A1279" t="s">
        <v>62</v>
      </c>
      <c r="B1279" t="s">
        <v>63</v>
      </c>
      <c r="C1279">
        <v>2000</v>
      </c>
      <c r="D1279" s="2">
        <f t="array" ref="D1279">INDEX([1]Sheet1!$M$2:$M$1823,MATCH($C1279,IF([1]Sheet1!$A$2:$A$1823=$A1279,[1]Sheet1!$C$2:$C$1823),0))</f>
        <v>1616371968</v>
      </c>
      <c r="E1279" s="2">
        <f t="array" ref="E1279">INDEX([1]Sheet1!$N$2:$N$1823,MATCH($C1279,IF([1]Sheet1!$A$2:$A$1823=$A1279,[1]Sheet1!$C$2:$C$1823),0))</f>
        <v>25428000</v>
      </c>
      <c r="F1279" s="2">
        <f t="array" ref="F1279">INDEX([1]Sheet1!$O$2:$O$1823,MATCH($C1279,IF([1]Sheet1!$A$2:$A$1823=$A1279,[1]Sheet1!$C$2:$C$1823),0))</f>
        <v>23902000</v>
      </c>
      <c r="G1279" s="10">
        <f t="shared" si="21"/>
        <v>1665701968</v>
      </c>
    </row>
    <row r="1280" spans="1:7" x14ac:dyDescent="0.25">
      <c r="A1280" t="s">
        <v>64</v>
      </c>
      <c r="B1280" t="s">
        <v>65</v>
      </c>
      <c r="C1280">
        <v>2000</v>
      </c>
      <c r="D1280" s="2">
        <f t="array" ref="D1280">INDEX([1]Sheet1!$M$2:$M$1823,MATCH($C1280,IF([1]Sheet1!$A$2:$A$1823=$A1280,[1]Sheet1!$C$2:$C$1823),0))</f>
        <v>15779596288</v>
      </c>
      <c r="E1280" s="2">
        <f t="array" ref="E1280">INDEX([1]Sheet1!$N$2:$N$1823,MATCH($C1280,IF([1]Sheet1!$A$2:$A$1823=$A1280,[1]Sheet1!$C$2:$C$1823),0))</f>
        <v>108635000</v>
      </c>
      <c r="F1280" s="2">
        <f t="array" ref="F1280">INDEX([1]Sheet1!$O$2:$O$1823,MATCH($C1280,IF([1]Sheet1!$A$2:$A$1823=$A1280,[1]Sheet1!$C$2:$C$1823),0))</f>
        <v>264150000</v>
      </c>
      <c r="G1280" s="10">
        <f t="shared" si="21"/>
        <v>16152381288</v>
      </c>
    </row>
    <row r="1281" spans="1:7" x14ac:dyDescent="0.25">
      <c r="A1281" t="s">
        <v>66</v>
      </c>
      <c r="B1281" t="s">
        <v>67</v>
      </c>
      <c r="C1281">
        <v>2000</v>
      </c>
      <c r="D1281" s="2">
        <f t="array" ref="D1281">INDEX([1]Sheet1!$M$2:$M$1823,MATCH($C1281,IF([1]Sheet1!$A$2:$A$1823=$A1281,[1]Sheet1!$C$2:$C$1823),0))</f>
        <v>2286051072</v>
      </c>
      <c r="E1281" s="2">
        <f t="array" ref="E1281">INDEX([1]Sheet1!$N$2:$N$1823,MATCH($C1281,IF([1]Sheet1!$A$2:$A$1823=$A1281,[1]Sheet1!$C$2:$C$1823),0))</f>
        <v>81344000</v>
      </c>
      <c r="F1281" s="2">
        <f t="array" ref="F1281">INDEX([1]Sheet1!$O$2:$O$1823,MATCH($C1281,IF([1]Sheet1!$A$2:$A$1823=$A1281,[1]Sheet1!$C$2:$C$1823),0))</f>
        <v>32909000</v>
      </c>
      <c r="G1281" s="10">
        <f t="shared" si="21"/>
        <v>2400304072</v>
      </c>
    </row>
    <row r="1282" spans="1:7" x14ac:dyDescent="0.25">
      <c r="A1282" t="s">
        <v>68</v>
      </c>
      <c r="B1282" t="s">
        <v>69</v>
      </c>
      <c r="C1282">
        <v>2000</v>
      </c>
      <c r="D1282" s="2">
        <f t="array" ref="D1282">INDEX([1]Sheet1!$M$2:$M$1823,MATCH($C1282,IF([1]Sheet1!$A$2:$A$1823=$A1282,[1]Sheet1!$C$2:$C$1823),0))</f>
        <v>35885191168</v>
      </c>
      <c r="E1282" s="2">
        <f t="array" ref="E1282">INDEX([1]Sheet1!$N$2:$N$1823,MATCH($C1282,IF([1]Sheet1!$A$2:$A$1823=$A1282,[1]Sheet1!$C$2:$C$1823),0))</f>
        <v>443924992</v>
      </c>
      <c r="F1282" s="2">
        <f t="array" ref="F1282">INDEX([1]Sheet1!$O$2:$O$1823,MATCH($C1282,IF([1]Sheet1!$A$2:$A$1823=$A1282,[1]Sheet1!$C$2:$C$1823),0))</f>
        <v>798403008</v>
      </c>
      <c r="G1282" s="10">
        <f t="shared" si="21"/>
        <v>37127519168</v>
      </c>
    </row>
    <row r="1283" spans="1:7" x14ac:dyDescent="0.25">
      <c r="A1283" t="s">
        <v>70</v>
      </c>
      <c r="B1283" t="s">
        <v>71</v>
      </c>
      <c r="C1283">
        <v>2000</v>
      </c>
      <c r="D1283" s="2">
        <f t="array" ref="D1283">INDEX([1]Sheet1!$M$2:$M$1823,MATCH($C1283,IF([1]Sheet1!$A$2:$A$1823=$A1283,[1]Sheet1!$C$2:$C$1823),0))</f>
        <v>10122455040</v>
      </c>
      <c r="E1283" s="2">
        <f t="array" ref="E1283">INDEX([1]Sheet1!$N$2:$N$1823,MATCH($C1283,IF([1]Sheet1!$A$2:$A$1823=$A1283,[1]Sheet1!$C$2:$C$1823),0))</f>
        <v>345548992</v>
      </c>
      <c r="F1283" s="2">
        <f t="array" ref="F1283">INDEX([1]Sheet1!$O$2:$O$1823,MATCH($C1283,IF([1]Sheet1!$A$2:$A$1823=$A1283,[1]Sheet1!$C$2:$C$1823),0))</f>
        <v>182791008</v>
      </c>
      <c r="G1283" s="10">
        <f t="shared" si="21"/>
        <v>10650795040</v>
      </c>
    </row>
    <row r="1284" spans="1:7" x14ac:dyDescent="0.25">
      <c r="A1284" t="s">
        <v>72</v>
      </c>
      <c r="B1284" t="s">
        <v>73</v>
      </c>
      <c r="C1284">
        <v>2000</v>
      </c>
      <c r="D1284" s="2">
        <f t="array" ref="D1284">INDEX([1]Sheet1!$M$2:$M$1823,MATCH($C1284,IF([1]Sheet1!$A$2:$A$1823=$A1284,[1]Sheet1!$C$2:$C$1823),0))</f>
        <v>788512000</v>
      </c>
      <c r="E1284" s="2">
        <f t="array" ref="E1284">INDEX([1]Sheet1!$N$2:$N$1823,MATCH($C1284,IF([1]Sheet1!$A$2:$A$1823=$A1284,[1]Sheet1!$C$2:$C$1823),0))</f>
        <v>34910000</v>
      </c>
      <c r="F1284" s="2">
        <f t="array" ref="F1284">INDEX([1]Sheet1!$O$2:$O$1823,MATCH($C1284,IF([1]Sheet1!$A$2:$A$1823=$A1284,[1]Sheet1!$C$2:$C$1823),0))</f>
        <v>8809000</v>
      </c>
      <c r="G1284" s="10">
        <f t="shared" si="21"/>
        <v>832231000</v>
      </c>
    </row>
    <row r="1285" spans="1:7" x14ac:dyDescent="0.25">
      <c r="A1285" t="s">
        <v>74</v>
      </c>
      <c r="B1285" t="s">
        <v>75</v>
      </c>
      <c r="C1285">
        <v>2000</v>
      </c>
      <c r="D1285" s="2">
        <f t="array" ref="D1285">INDEX([1]Sheet1!$M$2:$M$1823,MATCH($C1285,IF([1]Sheet1!$A$2:$A$1823=$A1285,[1]Sheet1!$C$2:$C$1823),0))</f>
        <v>15396042752</v>
      </c>
      <c r="E1285" s="2">
        <f t="array" ref="E1285">INDEX([1]Sheet1!$N$2:$N$1823,MATCH($C1285,IF([1]Sheet1!$A$2:$A$1823=$A1285,[1]Sheet1!$C$2:$C$1823),0))</f>
        <v>303200000</v>
      </c>
      <c r="F1285" s="2">
        <f t="array" ref="F1285">INDEX([1]Sheet1!$O$2:$O$1823,MATCH($C1285,IF([1]Sheet1!$A$2:$A$1823=$A1285,[1]Sheet1!$C$2:$C$1823),0))</f>
        <v>418280000</v>
      </c>
      <c r="G1285" s="10">
        <f t="shared" si="21"/>
        <v>16117522752</v>
      </c>
    </row>
    <row r="1286" spans="1:7" x14ac:dyDescent="0.25">
      <c r="A1286" t="s">
        <v>76</v>
      </c>
      <c r="B1286" t="s">
        <v>77</v>
      </c>
      <c r="C1286">
        <v>2000</v>
      </c>
      <c r="D1286" s="2">
        <f t="array" ref="D1286">INDEX([1]Sheet1!$M$2:$M$1823,MATCH($C1286,IF([1]Sheet1!$A$2:$A$1823=$A1286,[1]Sheet1!$C$2:$C$1823),0))</f>
        <v>3969485056</v>
      </c>
      <c r="E1286" s="2">
        <f t="array" ref="E1286">INDEX([1]Sheet1!$N$2:$N$1823,MATCH($C1286,IF([1]Sheet1!$A$2:$A$1823=$A1286,[1]Sheet1!$C$2:$C$1823),0))</f>
        <v>140628992</v>
      </c>
      <c r="F1286" s="2">
        <f t="array" ref="F1286">INDEX([1]Sheet1!$O$2:$O$1823,MATCH($C1286,IF([1]Sheet1!$A$2:$A$1823=$A1286,[1]Sheet1!$C$2:$C$1823),0))</f>
        <v>68268000</v>
      </c>
      <c r="G1286" s="10">
        <f t="shared" si="21"/>
        <v>4178382048</v>
      </c>
    </row>
    <row r="1287" spans="1:7" x14ac:dyDescent="0.25">
      <c r="A1287" t="s">
        <v>78</v>
      </c>
      <c r="B1287" t="s">
        <v>79</v>
      </c>
      <c r="C1287">
        <v>2000</v>
      </c>
      <c r="D1287" s="2">
        <f t="array" ref="D1287">INDEX([1]Sheet1!$M$2:$M$1823,MATCH($C1287,IF([1]Sheet1!$A$2:$A$1823=$A1287,[1]Sheet1!$C$2:$C$1823),0))</f>
        <v>4548746752</v>
      </c>
      <c r="E1287" s="2">
        <f t="array" ref="E1287">INDEX([1]Sheet1!$N$2:$N$1823,MATCH($C1287,IF([1]Sheet1!$A$2:$A$1823=$A1287,[1]Sheet1!$C$2:$C$1823),0))</f>
        <v>107796000</v>
      </c>
      <c r="F1287" s="2">
        <f t="array" ref="F1287">INDEX([1]Sheet1!$O$2:$O$1823,MATCH($C1287,IF([1]Sheet1!$A$2:$A$1823=$A1287,[1]Sheet1!$C$2:$C$1823),0))</f>
        <v>165887008</v>
      </c>
      <c r="G1287" s="10">
        <f t="shared" si="21"/>
        <v>4822429760</v>
      </c>
    </row>
    <row r="1288" spans="1:7" x14ac:dyDescent="0.25">
      <c r="A1288" t="s">
        <v>80</v>
      </c>
      <c r="B1288" t="s">
        <v>81</v>
      </c>
      <c r="C1288">
        <v>2000</v>
      </c>
      <c r="D1288" s="2">
        <f t="array" ref="D1288">INDEX([1]Sheet1!$M$2:$M$1823,MATCH($C1288,IF([1]Sheet1!$A$2:$A$1823=$A1288,[1]Sheet1!$C$2:$C$1823),0))</f>
        <v>18035183616</v>
      </c>
      <c r="E1288" s="2">
        <f t="array" ref="E1288">INDEX([1]Sheet1!$N$2:$N$1823,MATCH($C1288,IF([1]Sheet1!$A$2:$A$1823=$A1288,[1]Sheet1!$C$2:$C$1823),0))</f>
        <v>1222627968</v>
      </c>
      <c r="F1288" s="2">
        <f t="array" ref="F1288">INDEX([1]Sheet1!$O$2:$O$1823,MATCH($C1288,IF([1]Sheet1!$A$2:$A$1823=$A1288,[1]Sheet1!$C$2:$C$1823),0))</f>
        <v>161831008</v>
      </c>
      <c r="G1288" s="10">
        <f t="shared" si="21"/>
        <v>19419642592</v>
      </c>
    </row>
    <row r="1289" spans="1:7" x14ac:dyDescent="0.25">
      <c r="A1289" t="s">
        <v>82</v>
      </c>
      <c r="B1289" t="s">
        <v>83</v>
      </c>
      <c r="C1289">
        <v>2000</v>
      </c>
      <c r="D1289" s="2">
        <f t="array" ref="D1289">INDEX([1]Sheet1!$M$2:$M$1823,MATCH($C1289,IF([1]Sheet1!$A$2:$A$1823=$A1289,[1]Sheet1!$C$2:$C$1823),0))</f>
        <v>1372120064</v>
      </c>
      <c r="E1289" s="2">
        <f t="array" ref="E1289">INDEX([1]Sheet1!$N$2:$N$1823,MATCH($C1289,IF([1]Sheet1!$A$2:$A$1823=$A1289,[1]Sheet1!$C$2:$C$1823),0))</f>
        <v>80031000</v>
      </c>
      <c r="F1289" s="2">
        <f t="array" ref="F1289">INDEX([1]Sheet1!$O$2:$O$1823,MATCH($C1289,IF([1]Sheet1!$A$2:$A$1823=$A1289,[1]Sheet1!$C$2:$C$1823),0))</f>
        <v>22773000</v>
      </c>
      <c r="G1289" s="10">
        <f t="shared" si="21"/>
        <v>1474924064</v>
      </c>
    </row>
    <row r="1290" spans="1:7" x14ac:dyDescent="0.25">
      <c r="A1290" t="s">
        <v>84</v>
      </c>
      <c r="B1290" t="s">
        <v>85</v>
      </c>
      <c r="C1290">
        <v>2000</v>
      </c>
      <c r="D1290" s="2">
        <f t="array" ref="D1290">INDEX([1]Sheet1!$M$2:$M$1823,MATCH($C1290,IF([1]Sheet1!$A$2:$A$1823=$A1290,[1]Sheet1!$C$2:$C$1823),0))</f>
        <v>5337961984</v>
      </c>
      <c r="E1290" s="2">
        <f t="array" ref="E1290">INDEX([1]Sheet1!$N$2:$N$1823,MATCH($C1290,IF([1]Sheet1!$A$2:$A$1823=$A1290,[1]Sheet1!$C$2:$C$1823),0))</f>
        <v>218092992</v>
      </c>
      <c r="F1290" s="2">
        <f t="array" ref="F1290">INDEX([1]Sheet1!$O$2:$O$1823,MATCH($C1290,IF([1]Sheet1!$A$2:$A$1823=$A1290,[1]Sheet1!$C$2:$C$1823),0))</f>
        <v>101227000</v>
      </c>
      <c r="G1290" s="10">
        <f t="shared" si="21"/>
        <v>5657281976</v>
      </c>
    </row>
    <row r="1291" spans="1:7" x14ac:dyDescent="0.25">
      <c r="A1291" t="s">
        <v>86</v>
      </c>
      <c r="B1291" t="s">
        <v>87</v>
      </c>
      <c r="C1291">
        <v>2000</v>
      </c>
      <c r="D1291" s="2">
        <f t="array" ref="D1291">INDEX([1]Sheet1!$M$2:$M$1823,MATCH($C1291,IF([1]Sheet1!$A$2:$A$1823=$A1291,[1]Sheet1!$C$2:$C$1823),0))</f>
        <v>964972032</v>
      </c>
      <c r="E1291" s="2">
        <f t="array" ref="E1291">INDEX([1]Sheet1!$N$2:$N$1823,MATCH($C1291,IF([1]Sheet1!$A$2:$A$1823=$A1291,[1]Sheet1!$C$2:$C$1823),0))</f>
        <v>42070000</v>
      </c>
      <c r="F1291" s="2">
        <f t="array" ref="F1291">INDEX([1]Sheet1!$O$2:$O$1823,MATCH($C1291,IF([1]Sheet1!$A$2:$A$1823=$A1291,[1]Sheet1!$C$2:$C$1823),0))</f>
        <v>14344000</v>
      </c>
      <c r="G1291" s="10">
        <f t="shared" si="21"/>
        <v>1021386032</v>
      </c>
    </row>
    <row r="1292" spans="1:7" x14ac:dyDescent="0.25">
      <c r="A1292" t="s">
        <v>88</v>
      </c>
      <c r="B1292" t="s">
        <v>89</v>
      </c>
      <c r="C1292">
        <v>2000</v>
      </c>
      <c r="D1292" s="2">
        <f t="array" ref="D1292">INDEX([1]Sheet1!$M$2:$M$1823,MATCH($C1292,IF([1]Sheet1!$A$2:$A$1823=$A1292,[1]Sheet1!$C$2:$C$1823),0))</f>
        <v>6231323136</v>
      </c>
      <c r="E1292" s="2">
        <f t="array" ref="E1292">INDEX([1]Sheet1!$N$2:$N$1823,MATCH($C1292,IF([1]Sheet1!$A$2:$A$1823=$A1292,[1]Sheet1!$C$2:$C$1823),0))</f>
        <v>195340000</v>
      </c>
      <c r="F1292" s="2">
        <f t="array" ref="F1292">INDEX([1]Sheet1!$O$2:$O$1823,MATCH($C1292,IF([1]Sheet1!$A$2:$A$1823=$A1292,[1]Sheet1!$C$2:$C$1823),0))</f>
        <v>114228000</v>
      </c>
      <c r="G1292" s="10">
        <f t="shared" si="21"/>
        <v>6540891136</v>
      </c>
    </row>
    <row r="1293" spans="1:7" x14ac:dyDescent="0.25">
      <c r="A1293" t="s">
        <v>90</v>
      </c>
      <c r="B1293" t="s">
        <v>91</v>
      </c>
      <c r="C1293">
        <v>2000</v>
      </c>
      <c r="D1293" s="2">
        <f t="array" ref="D1293">INDEX([1]Sheet1!$M$2:$M$1823,MATCH($C1293,IF([1]Sheet1!$A$2:$A$1823=$A1293,[1]Sheet1!$C$2:$C$1823),0))</f>
        <v>32027811840</v>
      </c>
      <c r="E1293" s="2">
        <f t="array" ref="E1293">INDEX([1]Sheet1!$N$2:$N$1823,MATCH($C1293,IF([1]Sheet1!$A$2:$A$1823=$A1293,[1]Sheet1!$C$2:$C$1823),0))</f>
        <v>573934016</v>
      </c>
      <c r="F1293" s="2">
        <f t="array" ref="F1293">INDEX([1]Sheet1!$O$2:$O$1823,MATCH($C1293,IF([1]Sheet1!$A$2:$A$1823=$A1293,[1]Sheet1!$C$2:$C$1823),0))</f>
        <v>314913984</v>
      </c>
      <c r="G1293" s="10">
        <f t="shared" si="21"/>
        <v>32916659840</v>
      </c>
    </row>
    <row r="1294" spans="1:7" x14ac:dyDescent="0.25">
      <c r="A1294" t="s">
        <v>2</v>
      </c>
      <c r="B1294" t="s">
        <v>3</v>
      </c>
      <c r="C1294">
        <v>2000</v>
      </c>
      <c r="D1294" s="2">
        <f t="array" ref="D1294">INDEX([1]Sheet1!$M$2:$M$1823,MATCH($C1294,IF([1]Sheet1!$A$2:$A$1823=$A1294,[1]Sheet1!$C$2:$C$1823),0))</f>
        <v>397570310144</v>
      </c>
      <c r="E1294" s="2">
        <f t="array" ref="E1294">INDEX([1]Sheet1!$N$2:$N$1823,MATCH($C1294,IF([1]Sheet1!$A$2:$A$1823=$A1294,[1]Sheet1!$C$2:$C$1823),0))</f>
        <v>11656521728</v>
      </c>
      <c r="F1294" s="2">
        <f t="array" ref="F1294">INDEX([1]Sheet1!$O$2:$O$1823,MATCH($C1294,IF([1]Sheet1!$A$2:$A$1823=$A1294,[1]Sheet1!$C$2:$C$1823),0))</f>
        <v>7643217920</v>
      </c>
      <c r="G1294" s="10">
        <f t="shared" si="21"/>
        <v>416870049792</v>
      </c>
    </row>
    <row r="1295" spans="1:7" x14ac:dyDescent="0.25">
      <c r="A1295" t="s">
        <v>92</v>
      </c>
      <c r="B1295" t="s">
        <v>93</v>
      </c>
      <c r="C1295">
        <v>2000</v>
      </c>
      <c r="D1295" s="2">
        <f t="array" ref="D1295">INDEX([1]Sheet1!$M$2:$M$1823,MATCH($C1295,IF([1]Sheet1!$A$2:$A$1823=$A1295,[1]Sheet1!$C$2:$C$1823),0))</f>
        <v>2559933952</v>
      </c>
      <c r="E1295" s="2">
        <f t="array" ref="E1295">INDEX([1]Sheet1!$N$2:$N$1823,MATCH($C1295,IF([1]Sheet1!$A$2:$A$1823=$A1295,[1]Sheet1!$C$2:$C$1823),0))</f>
        <v>137935008</v>
      </c>
      <c r="F1295" s="2">
        <f t="array" ref="F1295">INDEX([1]Sheet1!$O$2:$O$1823,MATCH($C1295,IF([1]Sheet1!$A$2:$A$1823=$A1295,[1]Sheet1!$C$2:$C$1823),0))</f>
        <v>66556000</v>
      </c>
      <c r="G1295" s="10">
        <f t="shared" si="21"/>
        <v>2764424960</v>
      </c>
    </row>
    <row r="1296" spans="1:7" x14ac:dyDescent="0.25">
      <c r="A1296" t="s">
        <v>94</v>
      </c>
      <c r="B1296" t="s">
        <v>95</v>
      </c>
      <c r="C1296">
        <v>2000</v>
      </c>
      <c r="D1296" s="2">
        <f t="array" ref="D1296">INDEX([1]Sheet1!$M$2:$M$1823,MATCH($C1296,IF([1]Sheet1!$A$2:$A$1823=$A1296,[1]Sheet1!$C$2:$C$1823),0))</f>
        <v>899009984</v>
      </c>
      <c r="E1296" s="2">
        <f t="array" ref="E1296">INDEX([1]Sheet1!$N$2:$N$1823,MATCH($C1296,IF([1]Sheet1!$A$2:$A$1823=$A1296,[1]Sheet1!$C$2:$C$1823),0))</f>
        <v>33331000</v>
      </c>
      <c r="F1296" s="2">
        <f t="array" ref="F1296">INDEX([1]Sheet1!$O$2:$O$1823,MATCH($C1296,IF([1]Sheet1!$A$2:$A$1823=$A1296,[1]Sheet1!$C$2:$C$1823),0))</f>
        <v>11425000</v>
      </c>
      <c r="G1296" s="10">
        <f t="shared" si="21"/>
        <v>943765984</v>
      </c>
    </row>
    <row r="1297" spans="1:7" x14ac:dyDescent="0.25">
      <c r="A1297" t="s">
        <v>96</v>
      </c>
      <c r="B1297" t="s">
        <v>97</v>
      </c>
      <c r="C1297">
        <v>2000</v>
      </c>
      <c r="D1297" s="2">
        <f t="array" ref="D1297">INDEX([1]Sheet1!$M$2:$M$1823,MATCH($C1297,IF([1]Sheet1!$A$2:$A$1823=$A1297,[1]Sheet1!$C$2:$C$1823),0))</f>
        <v>9776655360</v>
      </c>
      <c r="E1297" s="2">
        <f t="array" ref="E1297">INDEX([1]Sheet1!$N$2:$N$1823,MATCH($C1297,IF([1]Sheet1!$A$2:$A$1823=$A1297,[1]Sheet1!$C$2:$C$1823),0))</f>
        <v>263242000</v>
      </c>
      <c r="F1297" s="2">
        <f t="array" ref="F1297">INDEX([1]Sheet1!$O$2:$O$1823,MATCH($C1297,IF([1]Sheet1!$A$2:$A$1823=$A1297,[1]Sheet1!$C$2:$C$1823),0))</f>
        <v>235791008</v>
      </c>
      <c r="G1297" s="10">
        <f t="shared" si="21"/>
        <v>10275688368</v>
      </c>
    </row>
    <row r="1298" spans="1:7" x14ac:dyDescent="0.25">
      <c r="A1298" t="s">
        <v>98</v>
      </c>
      <c r="B1298" t="s">
        <v>99</v>
      </c>
      <c r="C1298">
        <v>2000</v>
      </c>
      <c r="D1298" s="2">
        <f t="array" ref="D1298">INDEX([1]Sheet1!$M$2:$M$1823,MATCH($C1298,IF([1]Sheet1!$A$2:$A$1823=$A1298,[1]Sheet1!$C$2:$C$1823),0))</f>
        <v>8612512768</v>
      </c>
      <c r="E1298" s="2">
        <f t="array" ref="E1298">INDEX([1]Sheet1!$N$2:$N$1823,MATCH($C1298,IF([1]Sheet1!$A$2:$A$1823=$A1298,[1]Sheet1!$C$2:$C$1823),0))</f>
        <v>225547008</v>
      </c>
      <c r="F1298" s="2">
        <f t="array" ref="F1298">INDEX([1]Sheet1!$O$2:$O$1823,MATCH($C1298,IF([1]Sheet1!$A$2:$A$1823=$A1298,[1]Sheet1!$C$2:$C$1823),0))</f>
        <v>217112000</v>
      </c>
      <c r="G1298" s="10">
        <f t="shared" si="21"/>
        <v>9055171776</v>
      </c>
    </row>
    <row r="1299" spans="1:7" x14ac:dyDescent="0.25">
      <c r="A1299" t="s">
        <v>100</v>
      </c>
      <c r="B1299" t="s">
        <v>101</v>
      </c>
      <c r="C1299">
        <v>2000</v>
      </c>
      <c r="D1299" s="2">
        <f t="array" ref="D1299">INDEX([1]Sheet1!$M$2:$M$1823,MATCH($C1299,IF([1]Sheet1!$A$2:$A$1823=$A1299,[1]Sheet1!$C$2:$C$1823),0))</f>
        <v>2183911936</v>
      </c>
      <c r="E1299" s="2">
        <f t="array" ref="E1299">INDEX([1]Sheet1!$N$2:$N$1823,MATCH($C1299,IF([1]Sheet1!$A$2:$A$1823=$A1299,[1]Sheet1!$C$2:$C$1823),0))</f>
        <v>141524000</v>
      </c>
      <c r="F1299" s="2">
        <f t="array" ref="F1299">INDEX([1]Sheet1!$O$2:$O$1823,MATCH($C1299,IF([1]Sheet1!$A$2:$A$1823=$A1299,[1]Sheet1!$C$2:$C$1823),0))</f>
        <v>25739000</v>
      </c>
      <c r="G1299" s="10">
        <f t="shared" si="21"/>
        <v>2351174936</v>
      </c>
    </row>
    <row r="1300" spans="1:7" x14ac:dyDescent="0.25">
      <c r="A1300" t="s">
        <v>102</v>
      </c>
      <c r="B1300" t="s">
        <v>103</v>
      </c>
      <c r="C1300">
        <v>2000</v>
      </c>
      <c r="D1300" s="2">
        <f t="array" ref="D1300">INDEX([1]Sheet1!$M$2:$M$1823,MATCH($C1300,IF([1]Sheet1!$A$2:$A$1823=$A1300,[1]Sheet1!$C$2:$C$1823),0))</f>
        <v>8451160064</v>
      </c>
      <c r="E1300" s="2">
        <f t="array" ref="E1300">INDEX([1]Sheet1!$N$2:$N$1823,MATCH($C1300,IF([1]Sheet1!$A$2:$A$1823=$A1300,[1]Sheet1!$C$2:$C$1823),0))</f>
        <v>184230000</v>
      </c>
      <c r="F1300" s="2">
        <f t="array" ref="F1300">INDEX([1]Sheet1!$O$2:$O$1823,MATCH($C1300,IF([1]Sheet1!$A$2:$A$1823=$A1300,[1]Sheet1!$C$2:$C$1823),0))</f>
        <v>223236000</v>
      </c>
      <c r="G1300" s="10">
        <f t="shared" si="21"/>
        <v>8858626064</v>
      </c>
    </row>
    <row r="1301" spans="1:7" x14ac:dyDescent="0.25">
      <c r="A1301" t="s">
        <v>104</v>
      </c>
      <c r="B1301" t="s">
        <v>105</v>
      </c>
      <c r="C1301">
        <v>2000</v>
      </c>
      <c r="D1301" s="2">
        <f t="array" ref="D1301">INDEX([1]Sheet1!$M$2:$M$1823,MATCH($C1301,IF([1]Sheet1!$A$2:$A$1823=$A1301,[1]Sheet1!$C$2:$C$1823),0))</f>
        <v>792572032</v>
      </c>
      <c r="E1301" s="2">
        <f t="array" ref="E1301">INDEX([1]Sheet1!$N$2:$N$1823,MATCH($C1301,IF([1]Sheet1!$A$2:$A$1823=$A1301,[1]Sheet1!$C$2:$C$1823),0))</f>
        <v>34577000</v>
      </c>
      <c r="F1301" s="2">
        <f t="array" ref="F1301">INDEX([1]Sheet1!$O$2:$O$1823,MATCH($C1301,IF([1]Sheet1!$A$2:$A$1823=$A1301,[1]Sheet1!$C$2:$C$1823),0))</f>
        <v>15204000</v>
      </c>
      <c r="G1301" s="10">
        <f t="shared" si="21"/>
        <v>842353032</v>
      </c>
    </row>
    <row r="1302" spans="1:7" x14ac:dyDescent="0.25">
      <c r="A1302" t="s">
        <v>2</v>
      </c>
      <c r="B1302" t="s">
        <v>3</v>
      </c>
      <c r="C1302">
        <v>2001</v>
      </c>
      <c r="D1302" s="2">
        <f t="array" ref="D1302">INDEX([1]Sheet1!$M$2:$M$1823,MATCH($C1302,IF([1]Sheet1!$A$2:$A$1823=$A1302,[1]Sheet1!$C$2:$C$1823),0))</f>
        <v>427817435136</v>
      </c>
      <c r="E1302" s="2">
        <f t="array" ref="E1302">INDEX([1]Sheet1!$N$2:$N$1823,MATCH($C1302,IF([1]Sheet1!$A$2:$A$1823=$A1302,[1]Sheet1!$C$2:$C$1823),0))</f>
        <v>13367702528</v>
      </c>
      <c r="F1302" s="2">
        <f t="array" ref="F1302">INDEX([1]Sheet1!$O$2:$O$1823,MATCH($C1302,IF([1]Sheet1!$A$2:$A$1823=$A1302,[1]Sheet1!$C$2:$C$1823),0))</f>
        <v>8390155776</v>
      </c>
      <c r="G1302" s="10">
        <f t="shared" si="21"/>
        <v>449575293440</v>
      </c>
    </row>
    <row r="1303" spans="1:7" x14ac:dyDescent="0.25">
      <c r="A1303" t="s">
        <v>4</v>
      </c>
      <c r="B1303" t="s">
        <v>5</v>
      </c>
      <c r="C1303">
        <v>2002</v>
      </c>
      <c r="D1303" s="2">
        <f t="array" ref="D1303">INDEX([1]Sheet1!$M$2:$M$1823,MATCH($C1303,IF([1]Sheet1!$A$2:$A$1823=$A1303,[1]Sheet1!$C$2:$C$1823),0))</f>
        <v>5564908032</v>
      </c>
      <c r="E1303" s="2">
        <f t="array" ref="E1303">INDEX([1]Sheet1!$N$2:$N$1823,MATCH($C1303,IF([1]Sheet1!$A$2:$A$1823=$A1303,[1]Sheet1!$C$2:$C$1823),0))</f>
        <v>318832000</v>
      </c>
      <c r="F1303" s="2">
        <f t="array" ref="F1303">INDEX([1]Sheet1!$O$2:$O$1823,MATCH($C1303,IF([1]Sheet1!$A$2:$A$1823=$A1303,[1]Sheet1!$C$2:$C$1823),0))</f>
        <v>70887000</v>
      </c>
      <c r="G1303" s="10">
        <f t="shared" si="21"/>
        <v>5954627032</v>
      </c>
    </row>
    <row r="1304" spans="1:7" x14ac:dyDescent="0.25">
      <c r="A1304" t="s">
        <v>6</v>
      </c>
      <c r="B1304" t="s">
        <v>7</v>
      </c>
      <c r="C1304">
        <v>2002</v>
      </c>
      <c r="D1304" s="2">
        <f t="array" ref="D1304">INDEX([1]Sheet1!$M$2:$M$1823,MATCH($C1304,IF([1]Sheet1!$A$2:$A$1823=$A1304,[1]Sheet1!$C$2:$C$1823),0))</f>
        <v>1675681024</v>
      </c>
      <c r="E1304" s="2">
        <f t="array" ref="E1304">INDEX([1]Sheet1!$N$2:$N$1823,MATCH($C1304,IF([1]Sheet1!$A$2:$A$1823=$A1304,[1]Sheet1!$C$2:$C$1823),0))</f>
        <v>161316992</v>
      </c>
      <c r="F1304" s="2">
        <f t="array" ref="F1304">INDEX([1]Sheet1!$O$2:$O$1823,MATCH($C1304,IF([1]Sheet1!$A$2:$A$1823=$A1304,[1]Sheet1!$C$2:$C$1823),0))</f>
        <v>23560000</v>
      </c>
      <c r="G1304" s="10">
        <f t="shared" si="21"/>
        <v>1860558016</v>
      </c>
    </row>
    <row r="1305" spans="1:7" x14ac:dyDescent="0.25">
      <c r="A1305" t="s">
        <v>8</v>
      </c>
      <c r="B1305" t="s">
        <v>9</v>
      </c>
      <c r="C1305">
        <v>2002</v>
      </c>
      <c r="D1305" s="2">
        <f t="array" ref="D1305">INDEX([1]Sheet1!$M$2:$M$1823,MATCH($C1305,IF([1]Sheet1!$A$2:$A$1823=$A1305,[1]Sheet1!$C$2:$C$1823),0))</f>
        <v>6510808064</v>
      </c>
      <c r="E1305" s="2">
        <f t="array" ref="E1305">INDEX([1]Sheet1!$N$2:$N$1823,MATCH($C1305,IF([1]Sheet1!$A$2:$A$1823=$A1305,[1]Sheet1!$C$2:$C$1823),0))</f>
        <v>160328992</v>
      </c>
      <c r="F1305" s="2">
        <f t="array" ref="F1305">INDEX([1]Sheet1!$O$2:$O$1823,MATCH($C1305,IF([1]Sheet1!$A$2:$A$1823=$A1305,[1]Sheet1!$C$2:$C$1823),0))</f>
        <v>148248992</v>
      </c>
      <c r="G1305" s="10">
        <f t="shared" si="21"/>
        <v>6819386048</v>
      </c>
    </row>
    <row r="1306" spans="1:7" x14ac:dyDescent="0.25">
      <c r="A1306" t="s">
        <v>10</v>
      </c>
      <c r="B1306" t="s">
        <v>11</v>
      </c>
      <c r="C1306">
        <v>2002</v>
      </c>
      <c r="D1306" s="2">
        <f t="array" ref="D1306">INDEX([1]Sheet1!$M$2:$M$1823,MATCH($C1306,IF([1]Sheet1!$A$2:$A$1823=$A1306,[1]Sheet1!$C$2:$C$1823),0))</f>
        <v>3006946048</v>
      </c>
      <c r="E1306" s="2">
        <f t="array" ref="E1306">INDEX([1]Sheet1!$N$2:$N$1823,MATCH($C1306,IF([1]Sheet1!$A$2:$A$1823=$A1306,[1]Sheet1!$C$2:$C$1823),0))</f>
        <v>235872000</v>
      </c>
      <c r="F1306" s="2">
        <f t="array" ref="F1306">INDEX([1]Sheet1!$O$2:$O$1823,MATCH($C1306,IF([1]Sheet1!$A$2:$A$1823=$A1306,[1]Sheet1!$C$2:$C$1823),0))</f>
        <v>59188000</v>
      </c>
      <c r="G1306" s="10">
        <f t="shared" si="21"/>
        <v>3302006048</v>
      </c>
    </row>
    <row r="1307" spans="1:7" x14ac:dyDescent="0.25">
      <c r="A1307" t="s">
        <v>12</v>
      </c>
      <c r="B1307" t="s">
        <v>13</v>
      </c>
      <c r="C1307">
        <v>2002</v>
      </c>
      <c r="D1307" s="2">
        <f t="array" ref="D1307">INDEX([1]Sheet1!$M$2:$M$1823,MATCH($C1307,IF([1]Sheet1!$A$2:$A$1823=$A1307,[1]Sheet1!$C$2:$C$1823),0))</f>
        <v>58315980800</v>
      </c>
      <c r="E1307" s="2">
        <f t="array" ref="E1307">INDEX([1]Sheet1!$N$2:$N$1823,MATCH($C1307,IF([1]Sheet1!$A$2:$A$1823=$A1307,[1]Sheet1!$C$2:$C$1823),0))</f>
        <v>1458397952</v>
      </c>
      <c r="F1307" s="2">
        <f t="array" ref="F1307">INDEX([1]Sheet1!$O$2:$O$1823,MATCH($C1307,IF([1]Sheet1!$A$2:$A$1823=$A1307,[1]Sheet1!$C$2:$C$1823),0))</f>
        <v>1144827008</v>
      </c>
      <c r="G1307" s="10">
        <f t="shared" si="21"/>
        <v>60919205760</v>
      </c>
    </row>
    <row r="1308" spans="1:7" x14ac:dyDescent="0.25">
      <c r="A1308" t="s">
        <v>14</v>
      </c>
      <c r="B1308" t="s">
        <v>15</v>
      </c>
      <c r="C1308">
        <v>2002</v>
      </c>
      <c r="D1308" s="2">
        <f t="array" ref="D1308">INDEX([1]Sheet1!$M$2:$M$1823,MATCH($C1308,IF([1]Sheet1!$A$2:$A$1823=$A1308,[1]Sheet1!$C$2:$C$1823),0))</f>
        <v>6422707200</v>
      </c>
      <c r="E1308" s="2">
        <f t="array" ref="E1308">INDEX([1]Sheet1!$N$2:$N$1823,MATCH($C1308,IF([1]Sheet1!$A$2:$A$1823=$A1308,[1]Sheet1!$C$2:$C$1823),0))</f>
        <v>133324000</v>
      </c>
      <c r="F1308" s="2">
        <f t="array" ref="F1308">INDEX([1]Sheet1!$O$2:$O$1823,MATCH($C1308,IF([1]Sheet1!$A$2:$A$1823=$A1308,[1]Sheet1!$C$2:$C$1823),0))</f>
        <v>168672000</v>
      </c>
      <c r="G1308" s="10">
        <f t="shared" si="21"/>
        <v>6724703200</v>
      </c>
    </row>
    <row r="1309" spans="1:7" x14ac:dyDescent="0.25">
      <c r="A1309" t="s">
        <v>16</v>
      </c>
      <c r="B1309" t="s">
        <v>17</v>
      </c>
      <c r="C1309">
        <v>2002</v>
      </c>
      <c r="D1309" s="2">
        <f t="array" ref="D1309">INDEX([1]Sheet1!$M$2:$M$1823,MATCH($C1309,IF([1]Sheet1!$A$2:$A$1823=$A1309,[1]Sheet1!$C$2:$C$1823),0))</f>
        <v>6399906816</v>
      </c>
      <c r="E1309" s="2">
        <f t="array" ref="E1309">INDEX([1]Sheet1!$N$2:$N$1823,MATCH($C1309,IF([1]Sheet1!$A$2:$A$1823=$A1309,[1]Sheet1!$C$2:$C$1823),0))</f>
        <v>226112000</v>
      </c>
      <c r="F1309" s="2">
        <f t="array" ref="F1309">INDEX([1]Sheet1!$O$2:$O$1823,MATCH($C1309,IF([1]Sheet1!$A$2:$A$1823=$A1309,[1]Sheet1!$C$2:$C$1823),0))</f>
        <v>138216992</v>
      </c>
      <c r="G1309" s="10">
        <f t="shared" si="21"/>
        <v>6764235808</v>
      </c>
    </row>
    <row r="1310" spans="1:7" x14ac:dyDescent="0.25">
      <c r="A1310" t="s">
        <v>18</v>
      </c>
      <c r="B1310" t="s">
        <v>19</v>
      </c>
      <c r="C1310">
        <v>2002</v>
      </c>
      <c r="D1310" s="2">
        <f t="array" ref="D1310">INDEX([1]Sheet1!$M$2:$M$1823,MATCH($C1310,IF([1]Sheet1!$A$2:$A$1823=$A1310,[1]Sheet1!$C$2:$C$1823),0))</f>
        <v>1334904960</v>
      </c>
      <c r="E1310" s="2">
        <f t="array" ref="E1310">INDEX([1]Sheet1!$N$2:$N$1823,MATCH($C1310,IF([1]Sheet1!$A$2:$A$1823=$A1310,[1]Sheet1!$C$2:$C$1823),0))</f>
        <v>44202000</v>
      </c>
      <c r="F1310" s="2">
        <f t="array" ref="F1310">INDEX([1]Sheet1!$O$2:$O$1823,MATCH($C1310,IF([1]Sheet1!$A$2:$A$1823=$A1310,[1]Sheet1!$C$2:$C$1823),0))</f>
        <v>22252000</v>
      </c>
      <c r="G1310" s="10">
        <f t="shared" si="21"/>
        <v>1401358960</v>
      </c>
    </row>
    <row r="1311" spans="1:7" x14ac:dyDescent="0.25">
      <c r="A1311" t="s">
        <v>20</v>
      </c>
      <c r="B1311" t="s">
        <v>21</v>
      </c>
      <c r="C1311">
        <v>2002</v>
      </c>
      <c r="D1311" s="2">
        <f t="array" ref="D1311">INDEX([1]Sheet1!$M$2:$M$1823,MATCH($C1311,IF([1]Sheet1!$A$2:$A$1823=$A1311,[1]Sheet1!$C$2:$C$1823),0))</f>
        <v>1175657984</v>
      </c>
      <c r="E1311" s="2">
        <f t="array" ref="E1311">INDEX([1]Sheet1!$N$2:$N$1823,MATCH($C1311,IF([1]Sheet1!$A$2:$A$1823=$A1311,[1]Sheet1!$C$2:$C$1823),0))</f>
        <v>0</v>
      </c>
      <c r="F1311" s="2">
        <f t="array" ref="F1311">INDEX([1]Sheet1!$O$2:$O$1823,MATCH($C1311,IF([1]Sheet1!$A$2:$A$1823=$A1311,[1]Sheet1!$C$2:$C$1823),0))</f>
        <v>26652000</v>
      </c>
      <c r="G1311" s="10">
        <f t="shared" si="21"/>
        <v>1202309984</v>
      </c>
    </row>
    <row r="1312" spans="1:7" x14ac:dyDescent="0.25">
      <c r="A1312" t="s">
        <v>22</v>
      </c>
      <c r="B1312" t="s">
        <v>23</v>
      </c>
      <c r="C1312">
        <v>2002</v>
      </c>
      <c r="D1312" s="2">
        <f t="array" ref="D1312">INDEX([1]Sheet1!$M$2:$M$1823,MATCH($C1312,IF([1]Sheet1!$A$2:$A$1823=$A1312,[1]Sheet1!$C$2:$C$1823),0))</f>
        <v>20882034688</v>
      </c>
      <c r="E1312" s="2">
        <f t="array" ref="E1312">INDEX([1]Sheet1!$N$2:$N$1823,MATCH($C1312,IF([1]Sheet1!$A$2:$A$1823=$A1312,[1]Sheet1!$C$2:$C$1823),0))</f>
        <v>660712000</v>
      </c>
      <c r="F1312" s="2">
        <f t="array" ref="F1312">INDEX([1]Sheet1!$O$2:$O$1823,MATCH($C1312,IF([1]Sheet1!$A$2:$A$1823=$A1312,[1]Sheet1!$C$2:$C$1823),0))</f>
        <v>433758016</v>
      </c>
      <c r="G1312" s="10">
        <f t="shared" si="21"/>
        <v>21976504704</v>
      </c>
    </row>
    <row r="1313" spans="1:7" x14ac:dyDescent="0.25">
      <c r="A1313" t="s">
        <v>24</v>
      </c>
      <c r="B1313" t="s">
        <v>25</v>
      </c>
      <c r="C1313">
        <v>2002</v>
      </c>
      <c r="D1313" s="2">
        <f t="array" ref="D1313">INDEX([1]Sheet1!$M$2:$M$1823,MATCH($C1313,IF([1]Sheet1!$A$2:$A$1823=$A1313,[1]Sheet1!$C$2:$C$1823),0))</f>
        <v>13599481856</v>
      </c>
      <c r="E1313" s="2">
        <f t="array" ref="E1313">INDEX([1]Sheet1!$N$2:$N$1823,MATCH($C1313,IF([1]Sheet1!$A$2:$A$1823=$A1313,[1]Sheet1!$C$2:$C$1823),0))</f>
        <v>621228992</v>
      </c>
      <c r="F1313" s="2">
        <f t="array" ref="F1313">INDEX([1]Sheet1!$O$2:$O$1823,MATCH($C1313,IF([1]Sheet1!$A$2:$A$1823=$A1313,[1]Sheet1!$C$2:$C$1823),0))</f>
        <v>123117000</v>
      </c>
      <c r="G1313" s="10">
        <f t="shared" si="21"/>
        <v>14343827848</v>
      </c>
    </row>
    <row r="1314" spans="1:7" x14ac:dyDescent="0.25">
      <c r="A1314" t="s">
        <v>26</v>
      </c>
      <c r="B1314" t="s">
        <v>27</v>
      </c>
      <c r="C1314">
        <v>2002</v>
      </c>
      <c r="D1314" s="2">
        <f t="array" ref="D1314">INDEX([1]Sheet1!$M$2:$M$1823,MATCH($C1314,IF([1]Sheet1!$A$2:$A$1823=$A1314,[1]Sheet1!$C$2:$C$1823),0))</f>
        <v>1507841024</v>
      </c>
      <c r="E1314" s="2">
        <f t="array" ref="E1314">INDEX([1]Sheet1!$N$2:$N$1823,MATCH($C1314,IF([1]Sheet1!$A$2:$A$1823=$A1314,[1]Sheet1!$C$2:$C$1823),0))</f>
        <v>13260000</v>
      </c>
      <c r="F1314" s="2">
        <f t="array" ref="F1314">INDEX([1]Sheet1!$O$2:$O$1823,MATCH($C1314,IF([1]Sheet1!$A$2:$A$1823=$A1314,[1]Sheet1!$C$2:$C$1823),0))</f>
        <v>33616000</v>
      </c>
      <c r="G1314" s="10">
        <f t="shared" si="21"/>
        <v>1554717024</v>
      </c>
    </row>
    <row r="1315" spans="1:7" x14ac:dyDescent="0.25">
      <c r="A1315" t="s">
        <v>28</v>
      </c>
      <c r="B1315" t="s">
        <v>29</v>
      </c>
      <c r="C1315">
        <v>2002</v>
      </c>
      <c r="D1315" s="2">
        <f t="array" ref="D1315">INDEX([1]Sheet1!$M$2:$M$1823,MATCH($C1315,IF([1]Sheet1!$A$2:$A$1823=$A1315,[1]Sheet1!$C$2:$C$1823),0))</f>
        <v>1766920960</v>
      </c>
      <c r="E1315" s="2">
        <f t="array" ref="E1315">INDEX([1]Sheet1!$N$2:$N$1823,MATCH($C1315,IF([1]Sheet1!$A$2:$A$1823=$A1315,[1]Sheet1!$C$2:$C$1823),0))</f>
        <v>70655000</v>
      </c>
      <c r="F1315" s="2">
        <f t="array" ref="F1315">INDEX([1]Sheet1!$O$2:$O$1823,MATCH($C1315,IF([1]Sheet1!$A$2:$A$1823=$A1315,[1]Sheet1!$C$2:$C$1823),0))</f>
        <v>28838000</v>
      </c>
      <c r="G1315" s="10">
        <f t="shared" si="21"/>
        <v>1866413960</v>
      </c>
    </row>
    <row r="1316" spans="1:7" x14ac:dyDescent="0.25">
      <c r="A1316" t="s">
        <v>30</v>
      </c>
      <c r="B1316" t="s">
        <v>31</v>
      </c>
      <c r="C1316">
        <v>2002</v>
      </c>
      <c r="D1316" s="2">
        <f t="array" ref="D1316">INDEX([1]Sheet1!$M$2:$M$1823,MATCH($C1316,IF([1]Sheet1!$A$2:$A$1823=$A1316,[1]Sheet1!$C$2:$C$1823),0))</f>
        <v>20302319616</v>
      </c>
      <c r="E1316" s="2">
        <f t="array" ref="E1316">INDEX([1]Sheet1!$N$2:$N$1823,MATCH($C1316,IF([1]Sheet1!$A$2:$A$1823=$A1316,[1]Sheet1!$C$2:$C$1823),0))</f>
        <v>817032000</v>
      </c>
      <c r="F1316" s="2">
        <f t="array" ref="F1316">INDEX([1]Sheet1!$O$2:$O$1823,MATCH($C1316,IF([1]Sheet1!$A$2:$A$1823=$A1316,[1]Sheet1!$C$2:$C$1823),0))</f>
        <v>598462016</v>
      </c>
      <c r="G1316" s="10">
        <f t="shared" si="21"/>
        <v>21717813632</v>
      </c>
    </row>
    <row r="1317" spans="1:7" x14ac:dyDescent="0.25">
      <c r="A1317" t="s">
        <v>32</v>
      </c>
      <c r="B1317" t="s">
        <v>33</v>
      </c>
      <c r="C1317">
        <v>2002</v>
      </c>
      <c r="D1317" s="2">
        <f t="array" ref="D1317">INDEX([1]Sheet1!$M$2:$M$1823,MATCH($C1317,IF([1]Sheet1!$A$2:$A$1823=$A1317,[1]Sheet1!$C$2:$C$1823),0))</f>
        <v>8603604992</v>
      </c>
      <c r="E1317" s="2">
        <f t="array" ref="E1317">INDEX([1]Sheet1!$N$2:$N$1823,MATCH($C1317,IF([1]Sheet1!$A$2:$A$1823=$A1317,[1]Sheet1!$C$2:$C$1823),0))</f>
        <v>248170000</v>
      </c>
      <c r="F1317" s="2">
        <f t="array" ref="F1317">INDEX([1]Sheet1!$O$2:$O$1823,MATCH($C1317,IF([1]Sheet1!$A$2:$A$1823=$A1317,[1]Sheet1!$C$2:$C$1823),0))</f>
        <v>352476000</v>
      </c>
      <c r="G1317" s="10">
        <f t="shared" si="21"/>
        <v>9204250992</v>
      </c>
    </row>
    <row r="1318" spans="1:7" x14ac:dyDescent="0.25">
      <c r="A1318" t="s">
        <v>34</v>
      </c>
      <c r="B1318" t="s">
        <v>35</v>
      </c>
      <c r="C1318">
        <v>2002</v>
      </c>
      <c r="D1318" s="2">
        <f t="array" ref="D1318">INDEX([1]Sheet1!$M$2:$M$1823,MATCH($C1318,IF([1]Sheet1!$A$2:$A$1823=$A1318,[1]Sheet1!$C$2:$C$1823),0))</f>
        <v>4142113024</v>
      </c>
      <c r="E1318" s="2">
        <f t="array" ref="E1318">INDEX([1]Sheet1!$N$2:$N$1823,MATCH($C1318,IF([1]Sheet1!$A$2:$A$1823=$A1318,[1]Sheet1!$C$2:$C$1823),0))</f>
        <v>147548000</v>
      </c>
      <c r="F1318" s="2">
        <f t="array" ref="F1318">INDEX([1]Sheet1!$O$2:$O$1823,MATCH($C1318,IF([1]Sheet1!$A$2:$A$1823=$A1318,[1]Sheet1!$C$2:$C$1823),0))</f>
        <v>105153000</v>
      </c>
      <c r="G1318" s="10">
        <f t="shared" si="21"/>
        <v>4394814024</v>
      </c>
    </row>
    <row r="1319" spans="1:7" x14ac:dyDescent="0.25">
      <c r="A1319" t="s">
        <v>36</v>
      </c>
      <c r="B1319" t="s">
        <v>37</v>
      </c>
      <c r="C1319">
        <v>2002</v>
      </c>
      <c r="D1319" s="2">
        <f t="array" ref="D1319">INDEX([1]Sheet1!$M$2:$M$1823,MATCH($C1319,IF([1]Sheet1!$A$2:$A$1823=$A1319,[1]Sheet1!$C$2:$C$1823),0))</f>
        <v>3532487936</v>
      </c>
      <c r="E1319" s="2">
        <f t="array" ref="E1319">INDEX([1]Sheet1!$N$2:$N$1823,MATCH($C1319,IF([1]Sheet1!$A$2:$A$1823=$A1319,[1]Sheet1!$C$2:$C$1823),0))</f>
        <v>87504000</v>
      </c>
      <c r="F1319" s="2">
        <f t="array" ref="F1319">INDEX([1]Sheet1!$O$2:$O$1823,MATCH($C1319,IF([1]Sheet1!$A$2:$A$1823=$A1319,[1]Sheet1!$C$2:$C$1823),0))</f>
        <v>80964000</v>
      </c>
      <c r="G1319" s="10">
        <f t="shared" si="21"/>
        <v>3700955936</v>
      </c>
    </row>
    <row r="1320" spans="1:7" x14ac:dyDescent="0.25">
      <c r="A1320" t="s">
        <v>38</v>
      </c>
      <c r="B1320" t="s">
        <v>39</v>
      </c>
      <c r="C1320">
        <v>2002</v>
      </c>
      <c r="D1320" s="2">
        <f t="array" ref="D1320">INDEX([1]Sheet1!$M$2:$M$1823,MATCH($C1320,IF([1]Sheet1!$A$2:$A$1823=$A1320,[1]Sheet1!$C$2:$C$1823),0))</f>
        <v>3915656960</v>
      </c>
      <c r="E1320" s="2">
        <f t="array" ref="E1320">INDEX([1]Sheet1!$N$2:$N$1823,MATCH($C1320,IF([1]Sheet1!$A$2:$A$1823=$A1320,[1]Sheet1!$C$2:$C$1823),0))</f>
        <v>252478000</v>
      </c>
      <c r="F1320" s="2">
        <f t="array" ref="F1320">INDEX([1]Sheet1!$O$2:$O$1823,MATCH($C1320,IF([1]Sheet1!$A$2:$A$1823=$A1320,[1]Sheet1!$C$2:$C$1823),0))</f>
        <v>102241000</v>
      </c>
      <c r="G1320" s="10">
        <f t="shared" si="21"/>
        <v>4270375960</v>
      </c>
    </row>
    <row r="1321" spans="1:7" x14ac:dyDescent="0.25">
      <c r="A1321" t="s">
        <v>40</v>
      </c>
      <c r="B1321" t="s">
        <v>41</v>
      </c>
      <c r="C1321">
        <v>2002</v>
      </c>
      <c r="D1321" s="2">
        <f t="array" ref="D1321">INDEX([1]Sheet1!$M$2:$M$1823,MATCH($C1321,IF([1]Sheet1!$A$2:$A$1823=$A1321,[1]Sheet1!$C$2:$C$1823),0))</f>
        <v>5491440128</v>
      </c>
      <c r="E1321" s="2">
        <f t="array" ref="E1321">INDEX([1]Sheet1!$N$2:$N$1823,MATCH($C1321,IF([1]Sheet1!$A$2:$A$1823=$A1321,[1]Sheet1!$C$2:$C$1823),0))</f>
        <v>291412000</v>
      </c>
      <c r="F1321" s="2">
        <f t="array" ref="F1321">INDEX([1]Sheet1!$O$2:$O$1823,MATCH($C1321,IF([1]Sheet1!$A$2:$A$1823=$A1321,[1]Sheet1!$C$2:$C$1823),0))</f>
        <v>124760000</v>
      </c>
      <c r="G1321" s="10">
        <f t="shared" si="21"/>
        <v>5907612128</v>
      </c>
    </row>
    <row r="1322" spans="1:7" x14ac:dyDescent="0.25">
      <c r="A1322" t="s">
        <v>42</v>
      </c>
      <c r="B1322" t="s">
        <v>43</v>
      </c>
      <c r="C1322">
        <v>2002</v>
      </c>
      <c r="D1322" s="2">
        <f t="array" ref="D1322">INDEX([1]Sheet1!$M$2:$M$1823,MATCH($C1322,IF([1]Sheet1!$A$2:$A$1823=$A1322,[1]Sheet1!$C$2:$C$1823),0))</f>
        <v>1856732032</v>
      </c>
      <c r="E1322" s="2">
        <f t="array" ref="E1322">INDEX([1]Sheet1!$N$2:$N$1823,MATCH($C1322,IF([1]Sheet1!$A$2:$A$1823=$A1322,[1]Sheet1!$C$2:$C$1823),0))</f>
        <v>78884000</v>
      </c>
      <c r="F1322" s="2">
        <f t="array" ref="F1322">INDEX([1]Sheet1!$O$2:$O$1823,MATCH($C1322,IF([1]Sheet1!$A$2:$A$1823=$A1322,[1]Sheet1!$C$2:$C$1823),0))</f>
        <v>25445000</v>
      </c>
      <c r="G1322" s="10">
        <f t="shared" si="21"/>
        <v>1961061032</v>
      </c>
    </row>
    <row r="1323" spans="1:7" x14ac:dyDescent="0.25">
      <c r="A1323" t="s">
        <v>44</v>
      </c>
      <c r="B1323" t="s">
        <v>45</v>
      </c>
      <c r="C1323">
        <v>2002</v>
      </c>
      <c r="D1323" s="2">
        <f t="array" ref="D1323">INDEX([1]Sheet1!$M$2:$M$1823,MATCH($C1323,IF([1]Sheet1!$A$2:$A$1823=$A1323,[1]Sheet1!$C$2:$C$1823),0))</f>
        <v>9038731264</v>
      </c>
      <c r="E1323" s="2">
        <f t="array" ref="E1323">INDEX([1]Sheet1!$N$2:$N$1823,MATCH($C1323,IF([1]Sheet1!$A$2:$A$1823=$A1323,[1]Sheet1!$C$2:$C$1823),0))</f>
        <v>306246016</v>
      </c>
      <c r="F1323" s="2">
        <f t="array" ref="F1323">INDEX([1]Sheet1!$O$2:$O$1823,MATCH($C1323,IF([1]Sheet1!$A$2:$A$1823=$A1323,[1]Sheet1!$C$2:$C$1823),0))</f>
        <v>200918000</v>
      </c>
      <c r="G1323" s="10">
        <f t="shared" si="21"/>
        <v>9545895280</v>
      </c>
    </row>
    <row r="1324" spans="1:7" x14ac:dyDescent="0.25">
      <c r="A1324" t="s">
        <v>46</v>
      </c>
      <c r="B1324" t="s">
        <v>47</v>
      </c>
      <c r="C1324">
        <v>2002</v>
      </c>
      <c r="D1324" s="2">
        <f t="array" ref="D1324">INDEX([1]Sheet1!$M$2:$M$1823,MATCH($C1324,IF([1]Sheet1!$A$2:$A$1823=$A1324,[1]Sheet1!$C$2:$C$1823),0))</f>
        <v>11249795072</v>
      </c>
      <c r="E1324" s="2">
        <f t="array" ref="E1324">INDEX([1]Sheet1!$N$2:$N$1823,MATCH($C1324,IF([1]Sheet1!$A$2:$A$1823=$A1324,[1]Sheet1!$C$2:$C$1823),0))</f>
        <v>450748000</v>
      </c>
      <c r="F1324" s="2">
        <f t="array" ref="F1324">INDEX([1]Sheet1!$O$2:$O$1823,MATCH($C1324,IF([1]Sheet1!$A$2:$A$1823=$A1324,[1]Sheet1!$C$2:$C$1823),0))</f>
        <v>231335008</v>
      </c>
      <c r="G1324" s="10">
        <f t="shared" si="21"/>
        <v>11931878080</v>
      </c>
    </row>
    <row r="1325" spans="1:7" x14ac:dyDescent="0.25">
      <c r="A1325" t="s">
        <v>48</v>
      </c>
      <c r="B1325" t="s">
        <v>49</v>
      </c>
      <c r="C1325">
        <v>2002</v>
      </c>
      <c r="D1325" s="2">
        <f t="array" ref="D1325">INDEX([1]Sheet1!$M$2:$M$1823,MATCH($C1325,IF([1]Sheet1!$A$2:$A$1823=$A1325,[1]Sheet1!$C$2:$C$1823),0))</f>
        <v>17307777024</v>
      </c>
      <c r="E1325" s="2">
        <f t="array" ref="E1325">INDEX([1]Sheet1!$N$2:$N$1823,MATCH($C1325,IF([1]Sheet1!$A$2:$A$1823=$A1325,[1]Sheet1!$C$2:$C$1823),0))</f>
        <v>251820992</v>
      </c>
      <c r="F1325" s="2">
        <f t="array" ref="F1325">INDEX([1]Sheet1!$O$2:$O$1823,MATCH($C1325,IF([1]Sheet1!$A$2:$A$1823=$A1325,[1]Sheet1!$C$2:$C$1823),0))</f>
        <v>390900992</v>
      </c>
      <c r="G1325" s="10">
        <f t="shared" si="21"/>
        <v>17950499008</v>
      </c>
    </row>
    <row r="1326" spans="1:7" x14ac:dyDescent="0.25">
      <c r="A1326" t="s">
        <v>50</v>
      </c>
      <c r="B1326" t="s">
        <v>51</v>
      </c>
      <c r="C1326">
        <v>2002</v>
      </c>
      <c r="D1326" s="2">
        <f t="array" ref="D1326">INDEX([1]Sheet1!$M$2:$M$1823,MATCH($C1326,IF([1]Sheet1!$A$2:$A$1823=$A1326,[1]Sheet1!$C$2:$C$1823),0))</f>
        <v>8827667456</v>
      </c>
      <c r="E1326" s="2">
        <f t="array" ref="E1326">INDEX([1]Sheet1!$N$2:$N$1823,MATCH($C1326,IF([1]Sheet1!$A$2:$A$1823=$A1326,[1]Sheet1!$C$2:$C$1823),0))</f>
        <v>225674000</v>
      </c>
      <c r="F1326" s="2">
        <f t="array" ref="F1326">INDEX([1]Sheet1!$O$2:$O$1823,MATCH($C1326,IF([1]Sheet1!$A$2:$A$1823=$A1326,[1]Sheet1!$C$2:$C$1823),0))</f>
        <v>172018000</v>
      </c>
      <c r="G1326" s="10">
        <f t="shared" si="21"/>
        <v>9225359456</v>
      </c>
    </row>
    <row r="1327" spans="1:7" x14ac:dyDescent="0.25">
      <c r="A1327" t="s">
        <v>52</v>
      </c>
      <c r="B1327" t="s">
        <v>53</v>
      </c>
      <c r="C1327">
        <v>2002</v>
      </c>
      <c r="D1327" s="2">
        <f t="array" ref="D1327">INDEX([1]Sheet1!$M$2:$M$1823,MATCH($C1327,IF([1]Sheet1!$A$2:$A$1823=$A1327,[1]Sheet1!$C$2:$C$1823),0))</f>
        <v>3156009984</v>
      </c>
      <c r="E1327" s="2">
        <f t="array" ref="E1327">INDEX([1]Sheet1!$N$2:$N$1823,MATCH($C1327,IF([1]Sheet1!$A$2:$A$1823=$A1327,[1]Sheet1!$C$2:$C$1823),0))</f>
        <v>158908000</v>
      </c>
      <c r="F1327" s="2">
        <f t="array" ref="F1327">INDEX([1]Sheet1!$O$2:$O$1823,MATCH($C1327,IF([1]Sheet1!$A$2:$A$1823=$A1327,[1]Sheet1!$C$2:$C$1823),0))</f>
        <v>44570000</v>
      </c>
      <c r="G1327" s="10">
        <f t="shared" si="21"/>
        <v>3359487984</v>
      </c>
    </row>
    <row r="1328" spans="1:7" x14ac:dyDescent="0.25">
      <c r="A1328" t="s">
        <v>54</v>
      </c>
      <c r="B1328" t="s">
        <v>55</v>
      </c>
      <c r="C1328">
        <v>2002</v>
      </c>
      <c r="D1328" s="2">
        <f t="array" ref="D1328">INDEX([1]Sheet1!$M$2:$M$1823,MATCH($C1328,IF([1]Sheet1!$A$2:$A$1823=$A1328,[1]Sheet1!$C$2:$C$1823),0))</f>
        <v>7968893952</v>
      </c>
      <c r="E1328" s="2">
        <f t="array" ref="E1328">INDEX([1]Sheet1!$N$2:$N$1823,MATCH($C1328,IF([1]Sheet1!$A$2:$A$1823=$A1328,[1]Sheet1!$C$2:$C$1823),0))</f>
        <v>302480992</v>
      </c>
      <c r="F1328" s="2">
        <f t="array" ref="F1328">INDEX([1]Sheet1!$O$2:$O$1823,MATCH($C1328,IF([1]Sheet1!$A$2:$A$1823=$A1328,[1]Sheet1!$C$2:$C$1823),0))</f>
        <v>170203008</v>
      </c>
      <c r="G1328" s="10">
        <f t="shared" si="21"/>
        <v>8441577952</v>
      </c>
    </row>
    <row r="1329" spans="1:7" x14ac:dyDescent="0.25">
      <c r="A1329" t="s">
        <v>56</v>
      </c>
      <c r="B1329" t="s">
        <v>57</v>
      </c>
      <c r="C1329">
        <v>2002</v>
      </c>
      <c r="D1329" s="2">
        <f t="array" ref="D1329">INDEX([1]Sheet1!$M$2:$M$1823,MATCH($C1329,IF([1]Sheet1!$A$2:$A$1823=$A1329,[1]Sheet1!$C$2:$C$1823),0))</f>
        <v>1180692992</v>
      </c>
      <c r="E1329" s="2">
        <f t="array" ref="E1329">INDEX([1]Sheet1!$N$2:$N$1823,MATCH($C1329,IF([1]Sheet1!$A$2:$A$1823=$A1329,[1]Sheet1!$C$2:$C$1823),0))</f>
        <v>104754000</v>
      </c>
      <c r="F1329" s="2">
        <f t="array" ref="F1329">INDEX([1]Sheet1!$O$2:$O$1823,MATCH($C1329,IF([1]Sheet1!$A$2:$A$1823=$A1329,[1]Sheet1!$C$2:$C$1823),0))</f>
        <v>18825000</v>
      </c>
      <c r="G1329" s="10">
        <f t="shared" si="21"/>
        <v>1304271992</v>
      </c>
    </row>
    <row r="1330" spans="1:7" x14ac:dyDescent="0.25">
      <c r="A1330" t="s">
        <v>58</v>
      </c>
      <c r="B1330" t="s">
        <v>59</v>
      </c>
      <c r="C1330">
        <v>2002</v>
      </c>
      <c r="D1330" s="2">
        <f t="array" ref="D1330">INDEX([1]Sheet1!$M$2:$M$1823,MATCH($C1330,IF([1]Sheet1!$A$2:$A$1823=$A1330,[1]Sheet1!$C$2:$C$1823),0))</f>
        <v>2699104000</v>
      </c>
      <c r="E1330" s="2">
        <f t="array" ref="E1330">INDEX([1]Sheet1!$N$2:$N$1823,MATCH($C1330,IF([1]Sheet1!$A$2:$A$1823=$A1330,[1]Sheet1!$C$2:$C$1823),0))</f>
        <v>64892000</v>
      </c>
      <c r="F1330" s="2">
        <f t="array" ref="F1330">INDEX([1]Sheet1!$O$2:$O$1823,MATCH($C1330,IF([1]Sheet1!$A$2:$A$1823=$A1330,[1]Sheet1!$C$2:$C$1823),0))</f>
        <v>26987000</v>
      </c>
      <c r="G1330" s="10">
        <f t="shared" si="21"/>
        <v>2790983000</v>
      </c>
    </row>
    <row r="1331" spans="1:7" x14ac:dyDescent="0.25">
      <c r="A1331" t="s">
        <v>60</v>
      </c>
      <c r="B1331" t="s">
        <v>61</v>
      </c>
      <c r="C1331">
        <v>2002</v>
      </c>
      <c r="D1331" s="2">
        <f t="array" ref="D1331">INDEX([1]Sheet1!$M$2:$M$1823,MATCH($C1331,IF([1]Sheet1!$A$2:$A$1823=$A1331,[1]Sheet1!$C$2:$C$1823),0))</f>
        <v>3243499008</v>
      </c>
      <c r="E1331" s="2">
        <f t="array" ref="E1331">INDEX([1]Sheet1!$N$2:$N$1823,MATCH($C1331,IF([1]Sheet1!$A$2:$A$1823=$A1331,[1]Sheet1!$C$2:$C$1823),0))</f>
        <v>61243000</v>
      </c>
      <c r="F1331" s="2">
        <f t="array" ref="F1331">INDEX([1]Sheet1!$O$2:$O$1823,MATCH($C1331,IF([1]Sheet1!$A$2:$A$1823=$A1331,[1]Sheet1!$C$2:$C$1823),0))</f>
        <v>86392000</v>
      </c>
      <c r="G1331" s="10">
        <f t="shared" si="21"/>
        <v>3391134008</v>
      </c>
    </row>
    <row r="1332" spans="1:7" x14ac:dyDescent="0.25">
      <c r="A1332" t="s">
        <v>62</v>
      </c>
      <c r="B1332" t="s">
        <v>63</v>
      </c>
      <c r="C1332">
        <v>2002</v>
      </c>
      <c r="D1332" s="2">
        <f t="array" ref="D1332">INDEX([1]Sheet1!$M$2:$M$1823,MATCH($C1332,IF([1]Sheet1!$A$2:$A$1823=$A1332,[1]Sheet1!$C$2:$C$1823),0))</f>
        <v>1939613952</v>
      </c>
      <c r="E1332" s="2">
        <f t="array" ref="E1332">INDEX([1]Sheet1!$N$2:$N$1823,MATCH($C1332,IF([1]Sheet1!$A$2:$A$1823=$A1332,[1]Sheet1!$C$2:$C$1823),0))</f>
        <v>16700000</v>
      </c>
      <c r="F1332" s="2">
        <f t="array" ref="F1332">INDEX([1]Sheet1!$O$2:$O$1823,MATCH($C1332,IF([1]Sheet1!$A$2:$A$1823=$A1332,[1]Sheet1!$C$2:$C$1823),0))</f>
        <v>24875000</v>
      </c>
      <c r="G1332" s="10">
        <f t="shared" si="21"/>
        <v>1981188952</v>
      </c>
    </row>
    <row r="1333" spans="1:7" x14ac:dyDescent="0.25">
      <c r="A1333" t="s">
        <v>64</v>
      </c>
      <c r="B1333" t="s">
        <v>65</v>
      </c>
      <c r="C1333">
        <v>2002</v>
      </c>
      <c r="D1333" s="2">
        <f t="array" ref="D1333">INDEX([1]Sheet1!$M$2:$M$1823,MATCH($C1333,IF([1]Sheet1!$A$2:$A$1823=$A1333,[1]Sheet1!$C$2:$C$1823),0))</f>
        <v>17035395072</v>
      </c>
      <c r="E1333" s="2">
        <f t="array" ref="E1333">INDEX([1]Sheet1!$N$2:$N$1823,MATCH($C1333,IF([1]Sheet1!$A$2:$A$1823=$A1333,[1]Sheet1!$C$2:$C$1823),0))</f>
        <v>123418000</v>
      </c>
      <c r="F1333" s="2">
        <f t="array" ref="F1333">INDEX([1]Sheet1!$O$2:$O$1823,MATCH($C1333,IF([1]Sheet1!$A$2:$A$1823=$A1333,[1]Sheet1!$C$2:$C$1823),0))</f>
        <v>260478000</v>
      </c>
      <c r="G1333" s="10">
        <f t="shared" si="21"/>
        <v>17419291072</v>
      </c>
    </row>
    <row r="1334" spans="1:7" x14ac:dyDescent="0.25">
      <c r="A1334" t="s">
        <v>66</v>
      </c>
      <c r="B1334" t="s">
        <v>67</v>
      </c>
      <c r="C1334">
        <v>2002</v>
      </c>
      <c r="D1334" s="2">
        <f t="array" ref="D1334">INDEX([1]Sheet1!$M$2:$M$1823,MATCH($C1334,IF([1]Sheet1!$A$2:$A$1823=$A1334,[1]Sheet1!$C$2:$C$1823),0))</f>
        <v>2728322048</v>
      </c>
      <c r="E1334" s="2">
        <f t="array" ref="E1334">INDEX([1]Sheet1!$N$2:$N$1823,MATCH($C1334,IF([1]Sheet1!$A$2:$A$1823=$A1334,[1]Sheet1!$C$2:$C$1823),0))</f>
        <v>88708000</v>
      </c>
      <c r="F1334" s="2">
        <f t="array" ref="F1334">INDEX([1]Sheet1!$O$2:$O$1823,MATCH($C1334,IF([1]Sheet1!$A$2:$A$1823=$A1334,[1]Sheet1!$C$2:$C$1823),0))</f>
        <v>39075000</v>
      </c>
      <c r="G1334" s="10">
        <f t="shared" ref="G1334:G1397" si="22">D1334+E1334+F1334</f>
        <v>2856105048</v>
      </c>
    </row>
    <row r="1335" spans="1:7" x14ac:dyDescent="0.25">
      <c r="A1335" t="s">
        <v>68</v>
      </c>
      <c r="B1335" t="s">
        <v>69</v>
      </c>
      <c r="C1335">
        <v>2002</v>
      </c>
      <c r="D1335" s="2">
        <f t="array" ref="D1335">INDEX([1]Sheet1!$M$2:$M$1823,MATCH($C1335,IF([1]Sheet1!$A$2:$A$1823=$A1335,[1]Sheet1!$C$2:$C$1823),0))</f>
        <v>42487623680</v>
      </c>
      <c r="E1335" s="2">
        <f t="array" ref="E1335">INDEX([1]Sheet1!$N$2:$N$1823,MATCH($C1335,IF([1]Sheet1!$A$2:$A$1823=$A1335,[1]Sheet1!$C$2:$C$1823),0))</f>
        <v>431496992</v>
      </c>
      <c r="F1335" s="2">
        <f t="array" ref="F1335">INDEX([1]Sheet1!$O$2:$O$1823,MATCH($C1335,IF([1]Sheet1!$A$2:$A$1823=$A1335,[1]Sheet1!$C$2:$C$1823),0))</f>
        <v>812067968</v>
      </c>
      <c r="G1335" s="10">
        <f t="shared" si="22"/>
        <v>43731188640</v>
      </c>
    </row>
    <row r="1336" spans="1:7" x14ac:dyDescent="0.25">
      <c r="A1336" t="s">
        <v>70</v>
      </c>
      <c r="B1336" t="s">
        <v>71</v>
      </c>
      <c r="C1336">
        <v>2002</v>
      </c>
      <c r="D1336" s="2">
        <f t="array" ref="D1336">INDEX([1]Sheet1!$M$2:$M$1823,MATCH($C1336,IF([1]Sheet1!$A$2:$A$1823=$A1336,[1]Sheet1!$C$2:$C$1823),0))</f>
        <v>10613311488</v>
      </c>
      <c r="E1336" s="2">
        <f t="array" ref="E1336">INDEX([1]Sheet1!$N$2:$N$1823,MATCH($C1336,IF([1]Sheet1!$A$2:$A$1823=$A1336,[1]Sheet1!$C$2:$C$1823),0))</f>
        <v>238328000</v>
      </c>
      <c r="F1336" s="2">
        <f t="array" ref="F1336">INDEX([1]Sheet1!$O$2:$O$1823,MATCH($C1336,IF([1]Sheet1!$A$2:$A$1823=$A1336,[1]Sheet1!$C$2:$C$1823),0))</f>
        <v>175691008</v>
      </c>
      <c r="G1336" s="10">
        <f t="shared" si="22"/>
        <v>11027330496</v>
      </c>
    </row>
    <row r="1337" spans="1:7" x14ac:dyDescent="0.25">
      <c r="A1337" t="s">
        <v>72</v>
      </c>
      <c r="B1337" t="s">
        <v>73</v>
      </c>
      <c r="C1337">
        <v>2002</v>
      </c>
      <c r="D1337" s="2">
        <f t="array" ref="D1337">INDEX([1]Sheet1!$M$2:$M$1823,MATCH($C1337,IF([1]Sheet1!$A$2:$A$1823=$A1337,[1]Sheet1!$C$2:$C$1823),0))</f>
        <v>779211008</v>
      </c>
      <c r="E1337" s="2">
        <f t="array" ref="E1337">INDEX([1]Sheet1!$N$2:$N$1823,MATCH($C1337,IF([1]Sheet1!$A$2:$A$1823=$A1337,[1]Sheet1!$C$2:$C$1823),0))</f>
        <v>32121000</v>
      </c>
      <c r="F1337" s="2">
        <f t="array" ref="F1337">INDEX([1]Sheet1!$O$2:$O$1823,MATCH($C1337,IF([1]Sheet1!$A$2:$A$1823=$A1337,[1]Sheet1!$C$2:$C$1823),0))</f>
        <v>11685000</v>
      </c>
      <c r="G1337" s="10">
        <f t="shared" si="22"/>
        <v>823017008</v>
      </c>
    </row>
    <row r="1338" spans="1:7" x14ac:dyDescent="0.25">
      <c r="A1338" t="s">
        <v>74</v>
      </c>
      <c r="B1338" t="s">
        <v>75</v>
      </c>
      <c r="C1338">
        <v>2002</v>
      </c>
      <c r="D1338" s="2">
        <f t="array" ref="D1338">INDEX([1]Sheet1!$M$2:$M$1823,MATCH($C1338,IF([1]Sheet1!$A$2:$A$1823=$A1338,[1]Sheet1!$C$2:$C$1823),0))</f>
        <v>18079006720</v>
      </c>
      <c r="E1338" s="2">
        <f t="array" ref="E1338">INDEX([1]Sheet1!$N$2:$N$1823,MATCH($C1338,IF([1]Sheet1!$A$2:$A$1823=$A1338,[1]Sheet1!$C$2:$C$1823),0))</f>
        <v>457788992</v>
      </c>
      <c r="F1338" s="2">
        <f t="array" ref="F1338">INDEX([1]Sheet1!$O$2:$O$1823,MATCH($C1338,IF([1]Sheet1!$A$2:$A$1823=$A1338,[1]Sheet1!$C$2:$C$1823),0))</f>
        <v>450652000</v>
      </c>
      <c r="G1338" s="10">
        <f t="shared" si="22"/>
        <v>18987447712</v>
      </c>
    </row>
    <row r="1339" spans="1:7" x14ac:dyDescent="0.25">
      <c r="A1339" t="s">
        <v>76</v>
      </c>
      <c r="B1339" t="s">
        <v>77</v>
      </c>
      <c r="C1339">
        <v>2002</v>
      </c>
      <c r="D1339" s="2">
        <f t="array" ref="D1339">INDEX([1]Sheet1!$M$2:$M$1823,MATCH($C1339,IF([1]Sheet1!$A$2:$A$1823=$A1339,[1]Sheet1!$C$2:$C$1823),0))</f>
        <v>4566887936</v>
      </c>
      <c r="E1339" s="2">
        <f t="array" ref="E1339">INDEX([1]Sheet1!$N$2:$N$1823,MATCH($C1339,IF([1]Sheet1!$A$2:$A$1823=$A1339,[1]Sheet1!$C$2:$C$1823),0))</f>
        <v>170422000</v>
      </c>
      <c r="F1339" s="2">
        <f t="array" ref="F1339">INDEX([1]Sheet1!$O$2:$O$1823,MATCH($C1339,IF([1]Sheet1!$A$2:$A$1823=$A1339,[1]Sheet1!$C$2:$C$1823),0))</f>
        <v>68031000</v>
      </c>
      <c r="G1339" s="10">
        <f t="shared" si="22"/>
        <v>4805340936</v>
      </c>
    </row>
    <row r="1340" spans="1:7" x14ac:dyDescent="0.25">
      <c r="A1340" t="s">
        <v>78</v>
      </c>
      <c r="B1340" t="s">
        <v>79</v>
      </c>
      <c r="C1340">
        <v>2002</v>
      </c>
      <c r="D1340" s="2">
        <f t="array" ref="D1340">INDEX([1]Sheet1!$M$2:$M$1823,MATCH($C1340,IF([1]Sheet1!$A$2:$A$1823=$A1340,[1]Sheet1!$C$2:$C$1823),0))</f>
        <v>5284542976</v>
      </c>
      <c r="E1340" s="2">
        <f t="array" ref="E1340">INDEX([1]Sheet1!$N$2:$N$1823,MATCH($C1340,IF([1]Sheet1!$A$2:$A$1823=$A1340,[1]Sheet1!$C$2:$C$1823),0))</f>
        <v>97554000</v>
      </c>
      <c r="F1340" s="2">
        <f t="array" ref="F1340">INDEX([1]Sheet1!$O$2:$O$1823,MATCH($C1340,IF([1]Sheet1!$A$2:$A$1823=$A1340,[1]Sheet1!$C$2:$C$1823),0))</f>
        <v>127176000</v>
      </c>
      <c r="G1340" s="10">
        <f t="shared" si="22"/>
        <v>5509272976</v>
      </c>
    </row>
    <row r="1341" spans="1:7" x14ac:dyDescent="0.25">
      <c r="A1341" t="s">
        <v>80</v>
      </c>
      <c r="B1341" t="s">
        <v>81</v>
      </c>
      <c r="C1341">
        <v>2002</v>
      </c>
      <c r="D1341" s="2">
        <f t="array" ref="D1341">INDEX([1]Sheet1!$M$2:$M$1823,MATCH($C1341,IF([1]Sheet1!$A$2:$A$1823=$A1341,[1]Sheet1!$C$2:$C$1823),0))</f>
        <v>18572406784</v>
      </c>
      <c r="E1341" s="2">
        <f t="array" ref="E1341">INDEX([1]Sheet1!$N$2:$N$1823,MATCH($C1341,IF([1]Sheet1!$A$2:$A$1823=$A1341,[1]Sheet1!$C$2:$C$1823),0))</f>
        <v>1430112000</v>
      </c>
      <c r="F1341" s="2">
        <f t="array" ref="F1341">INDEX([1]Sheet1!$O$2:$O$1823,MATCH($C1341,IF([1]Sheet1!$A$2:$A$1823=$A1341,[1]Sheet1!$C$2:$C$1823),0))</f>
        <v>189518000</v>
      </c>
      <c r="G1341" s="10">
        <f t="shared" si="22"/>
        <v>20192036784</v>
      </c>
    </row>
    <row r="1342" spans="1:7" x14ac:dyDescent="0.25">
      <c r="A1342" t="s">
        <v>82</v>
      </c>
      <c r="B1342" t="s">
        <v>83</v>
      </c>
      <c r="C1342">
        <v>2002</v>
      </c>
      <c r="D1342" s="2">
        <f t="array" ref="D1342">INDEX([1]Sheet1!$M$2:$M$1823,MATCH($C1342,IF([1]Sheet1!$A$2:$A$1823=$A1342,[1]Sheet1!$C$2:$C$1823),0))</f>
        <v>1598092032</v>
      </c>
      <c r="E1342" s="2">
        <f t="array" ref="E1342">INDEX([1]Sheet1!$N$2:$N$1823,MATCH($C1342,IF([1]Sheet1!$A$2:$A$1823=$A1342,[1]Sheet1!$C$2:$C$1823),0))</f>
        <v>87760000</v>
      </c>
      <c r="F1342" s="2">
        <f t="array" ref="F1342">INDEX([1]Sheet1!$O$2:$O$1823,MATCH($C1342,IF([1]Sheet1!$A$2:$A$1823=$A1342,[1]Sheet1!$C$2:$C$1823),0))</f>
        <v>25896000</v>
      </c>
      <c r="G1342" s="10">
        <f t="shared" si="22"/>
        <v>1711748032</v>
      </c>
    </row>
    <row r="1343" spans="1:7" x14ac:dyDescent="0.25">
      <c r="A1343" t="s">
        <v>84</v>
      </c>
      <c r="B1343" t="s">
        <v>85</v>
      </c>
      <c r="C1343">
        <v>2002</v>
      </c>
      <c r="D1343" s="2">
        <f t="array" ref="D1343">INDEX([1]Sheet1!$M$2:$M$1823,MATCH($C1343,IF([1]Sheet1!$A$2:$A$1823=$A1343,[1]Sheet1!$C$2:$C$1823),0))</f>
        <v>6365785088</v>
      </c>
      <c r="E1343" s="2">
        <f t="array" ref="E1343">INDEX([1]Sheet1!$N$2:$N$1823,MATCH($C1343,IF([1]Sheet1!$A$2:$A$1823=$A1343,[1]Sheet1!$C$2:$C$1823),0))</f>
        <v>244676000</v>
      </c>
      <c r="F1343" s="2">
        <f t="array" ref="F1343">INDEX([1]Sheet1!$O$2:$O$1823,MATCH($C1343,IF([1]Sheet1!$A$2:$A$1823=$A1343,[1]Sheet1!$C$2:$C$1823),0))</f>
        <v>82456000</v>
      </c>
      <c r="G1343" s="10">
        <f t="shared" si="22"/>
        <v>6692917088</v>
      </c>
    </row>
    <row r="1344" spans="1:7" x14ac:dyDescent="0.25">
      <c r="A1344" t="s">
        <v>86</v>
      </c>
      <c r="B1344" t="s">
        <v>87</v>
      </c>
      <c r="C1344">
        <v>2002</v>
      </c>
      <c r="D1344" s="2">
        <f t="array" ref="D1344">INDEX([1]Sheet1!$M$2:$M$1823,MATCH($C1344,IF([1]Sheet1!$A$2:$A$1823=$A1344,[1]Sheet1!$C$2:$C$1823),0))</f>
        <v>1050561984</v>
      </c>
      <c r="E1344" s="2">
        <f t="array" ref="E1344">INDEX([1]Sheet1!$N$2:$N$1823,MATCH($C1344,IF([1]Sheet1!$A$2:$A$1823=$A1344,[1]Sheet1!$C$2:$C$1823),0))</f>
        <v>46483000</v>
      </c>
      <c r="F1344" s="2">
        <f t="array" ref="F1344">INDEX([1]Sheet1!$O$2:$O$1823,MATCH($C1344,IF([1]Sheet1!$A$2:$A$1823=$A1344,[1]Sheet1!$C$2:$C$1823),0))</f>
        <v>16788000</v>
      </c>
      <c r="G1344" s="10">
        <f t="shared" si="22"/>
        <v>1113832984</v>
      </c>
    </row>
    <row r="1345" spans="1:7" x14ac:dyDescent="0.25">
      <c r="A1345" t="s">
        <v>88</v>
      </c>
      <c r="B1345" t="s">
        <v>89</v>
      </c>
      <c r="C1345">
        <v>2002</v>
      </c>
      <c r="D1345" s="2">
        <f t="array" ref="D1345">INDEX([1]Sheet1!$M$2:$M$1823,MATCH($C1345,IF([1]Sheet1!$A$2:$A$1823=$A1345,[1]Sheet1!$C$2:$C$1823),0))</f>
        <v>6673335808</v>
      </c>
      <c r="E1345" s="2">
        <f t="array" ref="E1345">INDEX([1]Sheet1!$N$2:$N$1823,MATCH($C1345,IF([1]Sheet1!$A$2:$A$1823=$A1345,[1]Sheet1!$C$2:$C$1823),0))</f>
        <v>207142000</v>
      </c>
      <c r="F1345" s="2">
        <f t="array" ref="F1345">INDEX([1]Sheet1!$O$2:$O$1823,MATCH($C1345,IF([1]Sheet1!$A$2:$A$1823=$A1345,[1]Sheet1!$C$2:$C$1823),0))</f>
        <v>102835000</v>
      </c>
      <c r="G1345" s="10">
        <f t="shared" si="22"/>
        <v>6983312808</v>
      </c>
    </row>
    <row r="1346" spans="1:7" x14ac:dyDescent="0.25">
      <c r="A1346" t="s">
        <v>90</v>
      </c>
      <c r="B1346" t="s">
        <v>91</v>
      </c>
      <c r="C1346">
        <v>2002</v>
      </c>
      <c r="D1346" s="2">
        <f t="array" ref="D1346">INDEX([1]Sheet1!$M$2:$M$1823,MATCH($C1346,IF([1]Sheet1!$A$2:$A$1823=$A1346,[1]Sheet1!$C$2:$C$1823),0))</f>
        <v>36527857664</v>
      </c>
      <c r="E1346" s="2">
        <f t="array" ref="E1346">INDEX([1]Sheet1!$N$2:$N$1823,MATCH($C1346,IF([1]Sheet1!$A$2:$A$1823=$A1346,[1]Sheet1!$C$2:$C$1823),0))</f>
        <v>566830016</v>
      </c>
      <c r="F1346" s="2">
        <f t="array" ref="F1346">INDEX([1]Sheet1!$O$2:$O$1823,MATCH($C1346,IF([1]Sheet1!$A$2:$A$1823=$A1346,[1]Sheet1!$C$2:$C$1823),0))</f>
        <v>375353984</v>
      </c>
      <c r="G1346" s="10">
        <f t="shared" si="22"/>
        <v>37470041664</v>
      </c>
    </row>
    <row r="1347" spans="1:7" x14ac:dyDescent="0.25">
      <c r="A1347" t="s">
        <v>2</v>
      </c>
      <c r="B1347" t="s">
        <v>3</v>
      </c>
      <c r="C1347">
        <v>2002</v>
      </c>
      <c r="D1347" s="2">
        <f t="array" ref="D1347">INDEX([1]Sheet1!$M$2:$M$1823,MATCH($C1347,IF([1]Sheet1!$A$2:$A$1823=$A1347,[1]Sheet1!$C$2:$C$1823),0))</f>
        <v>451771596800</v>
      </c>
      <c r="E1347" s="2">
        <f t="array" ref="E1347">INDEX([1]Sheet1!$N$2:$N$1823,MATCH($C1347,IF([1]Sheet1!$A$2:$A$1823=$A1347,[1]Sheet1!$C$2:$C$1823),0))</f>
        <v>13496601600</v>
      </c>
      <c r="F1347" s="2">
        <f t="array" ref="F1347">INDEX([1]Sheet1!$O$2:$O$1823,MATCH($C1347,IF([1]Sheet1!$A$2:$A$1823=$A1347,[1]Sheet1!$C$2:$C$1823),0))</f>
        <v>8923404288</v>
      </c>
      <c r="G1347" s="10">
        <f t="shared" si="22"/>
        <v>474191602688</v>
      </c>
    </row>
    <row r="1348" spans="1:7" x14ac:dyDescent="0.25">
      <c r="A1348" t="s">
        <v>92</v>
      </c>
      <c r="B1348" t="s">
        <v>93</v>
      </c>
      <c r="C1348">
        <v>2002</v>
      </c>
      <c r="D1348" s="2">
        <f t="array" ref="D1348">INDEX([1]Sheet1!$M$2:$M$1823,MATCH($C1348,IF([1]Sheet1!$A$2:$A$1823=$A1348,[1]Sheet1!$C$2:$C$1823),0))</f>
        <v>3038716928</v>
      </c>
      <c r="E1348" s="2">
        <f t="array" ref="E1348">INDEX([1]Sheet1!$N$2:$N$1823,MATCH($C1348,IF([1]Sheet1!$A$2:$A$1823=$A1348,[1]Sheet1!$C$2:$C$1823),0))</f>
        <v>159552992</v>
      </c>
      <c r="F1348" s="2">
        <f t="array" ref="F1348">INDEX([1]Sheet1!$O$2:$O$1823,MATCH($C1348,IF([1]Sheet1!$A$2:$A$1823=$A1348,[1]Sheet1!$C$2:$C$1823),0))</f>
        <v>149514000</v>
      </c>
      <c r="G1348" s="10">
        <f t="shared" si="22"/>
        <v>3347783920</v>
      </c>
    </row>
    <row r="1349" spans="1:7" x14ac:dyDescent="0.25">
      <c r="A1349" t="s">
        <v>94</v>
      </c>
      <c r="B1349" t="s">
        <v>95</v>
      </c>
      <c r="C1349">
        <v>2002</v>
      </c>
      <c r="D1349" s="2">
        <f t="array" ref="D1349">INDEX([1]Sheet1!$M$2:$M$1823,MATCH($C1349,IF([1]Sheet1!$A$2:$A$1823=$A1349,[1]Sheet1!$C$2:$C$1823),0))</f>
        <v>982899008</v>
      </c>
      <c r="E1349" s="2">
        <f t="array" ref="E1349">INDEX([1]Sheet1!$N$2:$N$1823,MATCH($C1349,IF([1]Sheet1!$A$2:$A$1823=$A1349,[1]Sheet1!$C$2:$C$1823),0))</f>
        <v>39432000</v>
      </c>
      <c r="F1349" s="2">
        <f t="array" ref="F1349">INDEX([1]Sheet1!$O$2:$O$1823,MATCH($C1349,IF([1]Sheet1!$A$2:$A$1823=$A1349,[1]Sheet1!$C$2:$C$1823),0))</f>
        <v>14959000</v>
      </c>
      <c r="G1349" s="10">
        <f t="shared" si="22"/>
        <v>1037290008</v>
      </c>
    </row>
    <row r="1350" spans="1:7" x14ac:dyDescent="0.25">
      <c r="A1350" t="s">
        <v>96</v>
      </c>
      <c r="B1350" t="s">
        <v>97</v>
      </c>
      <c r="C1350">
        <v>2002</v>
      </c>
      <c r="D1350" s="2">
        <f t="array" ref="D1350">INDEX([1]Sheet1!$M$2:$M$1823,MATCH($C1350,IF([1]Sheet1!$A$2:$A$1823=$A1350,[1]Sheet1!$C$2:$C$1823),0))</f>
        <v>11328123904</v>
      </c>
      <c r="E1350" s="2">
        <f t="array" ref="E1350">INDEX([1]Sheet1!$N$2:$N$1823,MATCH($C1350,IF([1]Sheet1!$A$2:$A$1823=$A1350,[1]Sheet1!$C$2:$C$1823),0))</f>
        <v>295044992</v>
      </c>
      <c r="F1350" s="2">
        <f t="array" ref="F1350">INDEX([1]Sheet1!$O$2:$O$1823,MATCH($C1350,IF([1]Sheet1!$A$2:$A$1823=$A1350,[1]Sheet1!$C$2:$C$1823),0))</f>
        <v>245768000</v>
      </c>
      <c r="G1350" s="10">
        <f t="shared" si="22"/>
        <v>11868936896</v>
      </c>
    </row>
    <row r="1351" spans="1:7" x14ac:dyDescent="0.25">
      <c r="A1351" t="s">
        <v>98</v>
      </c>
      <c r="B1351" t="s">
        <v>99</v>
      </c>
      <c r="C1351">
        <v>2002</v>
      </c>
      <c r="D1351" s="2">
        <f t="array" ref="D1351">INDEX([1]Sheet1!$M$2:$M$1823,MATCH($C1351,IF([1]Sheet1!$A$2:$A$1823=$A1351,[1]Sheet1!$C$2:$C$1823),0))</f>
        <v>9111550976</v>
      </c>
      <c r="E1351" s="2">
        <f t="array" ref="E1351">INDEX([1]Sheet1!$N$2:$N$1823,MATCH($C1351,IF([1]Sheet1!$A$2:$A$1823=$A1351,[1]Sheet1!$C$2:$C$1823),0))</f>
        <v>341339008</v>
      </c>
      <c r="F1351" s="2">
        <f t="array" ref="F1351">INDEX([1]Sheet1!$O$2:$O$1823,MATCH($C1351,IF([1]Sheet1!$A$2:$A$1823=$A1351,[1]Sheet1!$C$2:$C$1823),0))</f>
        <v>295516992</v>
      </c>
      <c r="G1351" s="10">
        <f t="shared" si="22"/>
        <v>9748406976</v>
      </c>
    </row>
    <row r="1352" spans="1:7" x14ac:dyDescent="0.25">
      <c r="A1352" t="s">
        <v>100</v>
      </c>
      <c r="B1352" t="s">
        <v>101</v>
      </c>
      <c r="C1352">
        <v>2002</v>
      </c>
      <c r="D1352" s="2">
        <f t="array" ref="D1352">INDEX([1]Sheet1!$M$2:$M$1823,MATCH($C1352,IF([1]Sheet1!$A$2:$A$1823=$A1352,[1]Sheet1!$C$2:$C$1823),0))</f>
        <v>2348008960</v>
      </c>
      <c r="E1352" s="2">
        <f t="array" ref="E1352">INDEX([1]Sheet1!$N$2:$N$1823,MATCH($C1352,IF([1]Sheet1!$A$2:$A$1823=$A1352,[1]Sheet1!$C$2:$C$1823),0))</f>
        <v>176739008</v>
      </c>
      <c r="F1352" s="2">
        <f t="array" ref="F1352">INDEX([1]Sheet1!$O$2:$O$1823,MATCH($C1352,IF([1]Sheet1!$A$2:$A$1823=$A1352,[1]Sheet1!$C$2:$C$1823),0))</f>
        <v>29929000</v>
      </c>
      <c r="G1352" s="10">
        <f t="shared" si="22"/>
        <v>2554676968</v>
      </c>
    </row>
    <row r="1353" spans="1:7" x14ac:dyDescent="0.25">
      <c r="A1353" t="s">
        <v>102</v>
      </c>
      <c r="B1353" t="s">
        <v>103</v>
      </c>
      <c r="C1353">
        <v>2002</v>
      </c>
      <c r="D1353" s="2">
        <f t="array" ref="D1353">INDEX([1]Sheet1!$M$2:$M$1823,MATCH($C1353,IF([1]Sheet1!$A$2:$A$1823=$A1353,[1]Sheet1!$C$2:$C$1823),0))</f>
        <v>9067670528</v>
      </c>
      <c r="E1353" s="2">
        <f t="array" ref="E1353">INDEX([1]Sheet1!$N$2:$N$1823,MATCH($C1353,IF([1]Sheet1!$A$2:$A$1823=$A1353,[1]Sheet1!$C$2:$C$1823),0))</f>
        <v>254058000</v>
      </c>
      <c r="F1353" s="2">
        <f t="array" ref="F1353">INDEX([1]Sheet1!$O$2:$O$1823,MATCH($C1353,IF([1]Sheet1!$A$2:$A$1823=$A1353,[1]Sheet1!$C$2:$C$1823),0))</f>
        <v>247667008</v>
      </c>
      <c r="G1353" s="10">
        <f t="shared" si="22"/>
        <v>9569395536</v>
      </c>
    </row>
    <row r="1354" spans="1:7" x14ac:dyDescent="0.25">
      <c r="A1354" t="s">
        <v>104</v>
      </c>
      <c r="B1354" t="s">
        <v>105</v>
      </c>
      <c r="C1354">
        <v>2002</v>
      </c>
      <c r="D1354" s="2">
        <f t="array" ref="D1354">INDEX([1]Sheet1!$M$2:$M$1823,MATCH($C1354,IF([1]Sheet1!$A$2:$A$1823=$A1354,[1]Sheet1!$C$2:$C$1823),0))</f>
        <v>912355008</v>
      </c>
      <c r="E1354" s="2">
        <f t="array" ref="E1354">INDEX([1]Sheet1!$N$2:$N$1823,MATCH($C1354,IF([1]Sheet1!$A$2:$A$1823=$A1354,[1]Sheet1!$C$2:$C$1823),0))</f>
        <v>36859000</v>
      </c>
      <c r="F1354" s="2">
        <f t="array" ref="F1354">INDEX([1]Sheet1!$O$2:$O$1823,MATCH($C1354,IF([1]Sheet1!$A$2:$A$1823=$A1354,[1]Sheet1!$C$2:$C$1823),0))</f>
        <v>23989000</v>
      </c>
      <c r="G1354" s="10">
        <f t="shared" si="22"/>
        <v>973203008</v>
      </c>
    </row>
    <row r="1355" spans="1:7" x14ac:dyDescent="0.25">
      <c r="A1355" t="s">
        <v>2</v>
      </c>
      <c r="B1355" t="s">
        <v>3</v>
      </c>
      <c r="C1355">
        <v>2003</v>
      </c>
      <c r="D1355" s="2">
        <f t="array" ref="D1355">INDEX([1]Sheet1!$M$2:$M$1823,MATCH($C1355,IF([1]Sheet1!$A$2:$A$1823=$A1355,[1]Sheet1!$C$2:$C$1823),0))</f>
        <v>467700056064</v>
      </c>
      <c r="E1355" s="2">
        <f t="array" ref="E1355">INDEX([1]Sheet1!$N$2:$N$1823,MATCH($C1355,IF([1]Sheet1!$A$2:$A$1823=$A1355,[1]Sheet1!$C$2:$C$1823),0))</f>
        <v>14710598656</v>
      </c>
      <c r="F1355" s="2">
        <f t="array" ref="F1355">INDEX([1]Sheet1!$O$2:$O$1823,MATCH($C1355,IF([1]Sheet1!$A$2:$A$1823=$A1355,[1]Sheet1!$C$2:$C$1823),0))</f>
        <v>9720170496</v>
      </c>
      <c r="G1355" s="10">
        <f t="shared" si="22"/>
        <v>492130825216</v>
      </c>
    </row>
    <row r="1356" spans="1:7" x14ac:dyDescent="0.25">
      <c r="A1356" t="s">
        <v>4</v>
      </c>
      <c r="B1356" t="s">
        <v>5</v>
      </c>
      <c r="C1356">
        <v>2004</v>
      </c>
      <c r="D1356" s="2">
        <f t="array" ref="D1356">INDEX([1]Sheet1!$M$2:$M$1823,MATCH($C1356,IF([1]Sheet1!$A$2:$A$1823=$A1356,[1]Sheet1!$C$2:$C$1823),0))</f>
        <v>5879567872</v>
      </c>
      <c r="E1356" s="2">
        <f t="array" ref="E1356">INDEX([1]Sheet1!$N$2:$N$1823,MATCH($C1356,IF([1]Sheet1!$A$2:$A$1823=$A1356,[1]Sheet1!$C$2:$C$1823),0))</f>
        <v>436190016</v>
      </c>
      <c r="F1356" s="2">
        <f t="array" ref="F1356">INDEX([1]Sheet1!$O$2:$O$1823,MATCH($C1356,IF([1]Sheet1!$A$2:$A$1823=$A1356,[1]Sheet1!$C$2:$C$1823),0))</f>
        <v>81694000</v>
      </c>
      <c r="G1356" s="10">
        <f t="shared" si="22"/>
        <v>6397451888</v>
      </c>
    </row>
    <row r="1357" spans="1:7" x14ac:dyDescent="0.25">
      <c r="A1357" t="s">
        <v>6</v>
      </c>
      <c r="B1357" t="s">
        <v>7</v>
      </c>
      <c r="C1357">
        <v>2004</v>
      </c>
      <c r="D1357" s="2">
        <f t="array" ref="D1357">INDEX([1]Sheet1!$M$2:$M$1823,MATCH($C1357,IF([1]Sheet1!$A$2:$A$1823=$A1357,[1]Sheet1!$C$2:$C$1823),0))</f>
        <v>1823454976</v>
      </c>
      <c r="E1357" s="2">
        <f t="array" ref="E1357">INDEX([1]Sheet1!$N$2:$N$1823,MATCH($C1357,IF([1]Sheet1!$A$2:$A$1823=$A1357,[1]Sheet1!$C$2:$C$1823),0))</f>
        <v>101020000</v>
      </c>
      <c r="F1357" s="2">
        <f t="array" ref="F1357">INDEX([1]Sheet1!$O$2:$O$1823,MATCH($C1357,IF([1]Sheet1!$A$2:$A$1823=$A1357,[1]Sheet1!$C$2:$C$1823),0))</f>
        <v>25423000</v>
      </c>
      <c r="G1357" s="10">
        <f t="shared" si="22"/>
        <v>1949897976</v>
      </c>
    </row>
    <row r="1358" spans="1:7" x14ac:dyDescent="0.25">
      <c r="A1358" t="s">
        <v>8</v>
      </c>
      <c r="B1358" t="s">
        <v>9</v>
      </c>
      <c r="C1358">
        <v>2004</v>
      </c>
      <c r="D1358" s="2">
        <f t="array" ref="D1358">INDEX([1]Sheet1!$M$2:$M$1823,MATCH($C1358,IF([1]Sheet1!$A$2:$A$1823=$A1358,[1]Sheet1!$C$2:$C$1823),0))</f>
        <v>7144407040</v>
      </c>
      <c r="E1358" s="2">
        <f t="array" ref="E1358">INDEX([1]Sheet1!$N$2:$N$1823,MATCH($C1358,IF([1]Sheet1!$A$2:$A$1823=$A1358,[1]Sheet1!$C$2:$C$1823),0))</f>
        <v>200276992</v>
      </c>
      <c r="F1358" s="2">
        <f t="array" ref="F1358">INDEX([1]Sheet1!$O$2:$O$1823,MATCH($C1358,IF([1]Sheet1!$A$2:$A$1823=$A1358,[1]Sheet1!$C$2:$C$1823),0))</f>
        <v>147804992</v>
      </c>
      <c r="G1358" s="10">
        <f t="shared" si="22"/>
        <v>7492489024</v>
      </c>
    </row>
    <row r="1359" spans="1:7" x14ac:dyDescent="0.25">
      <c r="A1359" t="s">
        <v>10</v>
      </c>
      <c r="B1359" t="s">
        <v>11</v>
      </c>
      <c r="C1359">
        <v>2004</v>
      </c>
      <c r="D1359" s="2">
        <f t="array" ref="D1359">INDEX([1]Sheet1!$M$2:$M$1823,MATCH($C1359,IF([1]Sheet1!$A$2:$A$1823=$A1359,[1]Sheet1!$C$2:$C$1823),0))</f>
        <v>3487756032</v>
      </c>
      <c r="E1359" s="2">
        <f t="array" ref="E1359">INDEX([1]Sheet1!$N$2:$N$1823,MATCH($C1359,IF([1]Sheet1!$A$2:$A$1823=$A1359,[1]Sheet1!$C$2:$C$1823),0))</f>
        <v>180911008</v>
      </c>
      <c r="F1359" s="2">
        <f t="array" ref="F1359">INDEX([1]Sheet1!$O$2:$O$1823,MATCH($C1359,IF([1]Sheet1!$A$2:$A$1823=$A1359,[1]Sheet1!$C$2:$C$1823),0))</f>
        <v>84707000</v>
      </c>
      <c r="G1359" s="10">
        <f t="shared" si="22"/>
        <v>3753374040</v>
      </c>
    </row>
    <row r="1360" spans="1:7" x14ac:dyDescent="0.25">
      <c r="A1360" t="s">
        <v>12</v>
      </c>
      <c r="B1360" t="s">
        <v>13</v>
      </c>
      <c r="C1360">
        <v>2004</v>
      </c>
      <c r="D1360" s="2">
        <f t="array" ref="D1360">INDEX([1]Sheet1!$M$2:$M$1823,MATCH($C1360,IF([1]Sheet1!$A$2:$A$1823=$A1360,[1]Sheet1!$C$2:$C$1823),0))</f>
        <v>66737754112</v>
      </c>
      <c r="E1360" s="2">
        <f t="array" ref="E1360">INDEX([1]Sheet1!$N$2:$N$1823,MATCH($C1360,IF([1]Sheet1!$A$2:$A$1823=$A1360,[1]Sheet1!$C$2:$C$1823),0))</f>
        <v>1264936960</v>
      </c>
      <c r="F1360" s="2">
        <f t="array" ref="F1360">INDEX([1]Sheet1!$O$2:$O$1823,MATCH($C1360,IF([1]Sheet1!$A$2:$A$1823=$A1360,[1]Sheet1!$C$2:$C$1823),0))</f>
        <v>1395613952</v>
      </c>
      <c r="G1360" s="10">
        <f t="shared" si="22"/>
        <v>69398305024</v>
      </c>
    </row>
    <row r="1361" spans="1:7" x14ac:dyDescent="0.25">
      <c r="A1361" t="s">
        <v>14</v>
      </c>
      <c r="B1361" t="s">
        <v>15</v>
      </c>
      <c r="C1361">
        <v>2004</v>
      </c>
      <c r="D1361" s="2">
        <f t="array" ref="D1361">INDEX([1]Sheet1!$M$2:$M$1823,MATCH($C1361,IF([1]Sheet1!$A$2:$A$1823=$A1361,[1]Sheet1!$C$2:$C$1823),0))</f>
        <v>7194676224</v>
      </c>
      <c r="E1361" s="2">
        <f t="array" ref="E1361">INDEX([1]Sheet1!$N$2:$N$1823,MATCH($C1361,IF([1]Sheet1!$A$2:$A$1823=$A1361,[1]Sheet1!$C$2:$C$1823),0))</f>
        <v>122539000</v>
      </c>
      <c r="F1361" s="2">
        <f t="array" ref="F1361">INDEX([1]Sheet1!$O$2:$O$1823,MATCH($C1361,IF([1]Sheet1!$A$2:$A$1823=$A1361,[1]Sheet1!$C$2:$C$1823),0))</f>
        <v>229956992</v>
      </c>
      <c r="G1361" s="10">
        <f t="shared" si="22"/>
        <v>7547172216</v>
      </c>
    </row>
    <row r="1362" spans="1:7" x14ac:dyDescent="0.25">
      <c r="A1362" t="s">
        <v>16</v>
      </c>
      <c r="B1362" t="s">
        <v>17</v>
      </c>
      <c r="C1362">
        <v>2004</v>
      </c>
      <c r="D1362" s="2">
        <f t="array" ref="D1362">INDEX([1]Sheet1!$M$2:$M$1823,MATCH($C1362,IF([1]Sheet1!$A$2:$A$1823=$A1362,[1]Sheet1!$C$2:$C$1823),0))</f>
        <v>7096604160</v>
      </c>
      <c r="E1362" s="2">
        <f t="array" ref="E1362">INDEX([1]Sheet1!$N$2:$N$1823,MATCH($C1362,IF([1]Sheet1!$A$2:$A$1823=$A1362,[1]Sheet1!$C$2:$C$1823),0))</f>
        <v>189440000</v>
      </c>
      <c r="F1362" s="2">
        <f t="array" ref="F1362">INDEX([1]Sheet1!$O$2:$O$1823,MATCH($C1362,IF([1]Sheet1!$A$2:$A$1823=$A1362,[1]Sheet1!$C$2:$C$1823),0))</f>
        <v>130780000</v>
      </c>
      <c r="G1362" s="10">
        <f t="shared" si="22"/>
        <v>7416824160</v>
      </c>
    </row>
    <row r="1363" spans="1:7" x14ac:dyDescent="0.25">
      <c r="A1363" t="s">
        <v>18</v>
      </c>
      <c r="B1363" t="s">
        <v>19</v>
      </c>
      <c r="C1363">
        <v>2004</v>
      </c>
      <c r="D1363" s="2">
        <f t="array" ref="D1363">INDEX([1]Sheet1!$M$2:$M$1823,MATCH($C1363,IF([1]Sheet1!$A$2:$A$1823=$A1363,[1]Sheet1!$C$2:$C$1823),0))</f>
        <v>1499462016</v>
      </c>
      <c r="E1363" s="2">
        <f t="array" ref="E1363">INDEX([1]Sheet1!$N$2:$N$1823,MATCH($C1363,IF([1]Sheet1!$A$2:$A$1823=$A1363,[1]Sheet1!$C$2:$C$1823),0))</f>
        <v>82858000</v>
      </c>
      <c r="F1363" s="2">
        <f t="array" ref="F1363">INDEX([1]Sheet1!$O$2:$O$1823,MATCH($C1363,IF([1]Sheet1!$A$2:$A$1823=$A1363,[1]Sheet1!$C$2:$C$1823),0))</f>
        <v>26624000</v>
      </c>
      <c r="G1363" s="10">
        <f t="shared" si="22"/>
        <v>1608944016</v>
      </c>
    </row>
    <row r="1364" spans="1:7" x14ac:dyDescent="0.25">
      <c r="A1364" t="s">
        <v>20</v>
      </c>
      <c r="B1364" t="s">
        <v>21</v>
      </c>
      <c r="C1364">
        <v>2004</v>
      </c>
      <c r="D1364" s="2">
        <f t="array" ref="D1364">INDEX([1]Sheet1!$M$2:$M$1823,MATCH($C1364,IF([1]Sheet1!$A$2:$A$1823=$A1364,[1]Sheet1!$C$2:$C$1823),0))</f>
        <v>1317400960</v>
      </c>
      <c r="E1364" s="2">
        <f t="array" ref="E1364">INDEX([1]Sheet1!$N$2:$N$1823,MATCH($C1364,IF([1]Sheet1!$A$2:$A$1823=$A1364,[1]Sheet1!$C$2:$C$1823),0))</f>
        <v>0</v>
      </c>
      <c r="F1364" s="2">
        <f t="array" ref="F1364">INDEX([1]Sheet1!$O$2:$O$1823,MATCH($C1364,IF([1]Sheet1!$A$2:$A$1823=$A1364,[1]Sheet1!$C$2:$C$1823),0))</f>
        <v>27990000</v>
      </c>
      <c r="G1364" s="10">
        <f t="shared" si="22"/>
        <v>1345390960</v>
      </c>
    </row>
    <row r="1365" spans="1:7" x14ac:dyDescent="0.25">
      <c r="A1365" t="s">
        <v>22</v>
      </c>
      <c r="B1365" t="s">
        <v>23</v>
      </c>
      <c r="C1365">
        <v>2004</v>
      </c>
      <c r="D1365" s="2">
        <f t="array" ref="D1365">INDEX([1]Sheet1!$M$2:$M$1823,MATCH($C1365,IF([1]Sheet1!$A$2:$A$1823=$A1365,[1]Sheet1!$C$2:$C$1823),0))</f>
        <v>23869593600</v>
      </c>
      <c r="E1365" s="2">
        <f t="array" ref="E1365">INDEX([1]Sheet1!$N$2:$N$1823,MATCH($C1365,IF([1]Sheet1!$A$2:$A$1823=$A1365,[1]Sheet1!$C$2:$C$1823),0))</f>
        <v>204964000</v>
      </c>
      <c r="F1365" s="2">
        <f t="array" ref="F1365">INDEX([1]Sheet1!$O$2:$O$1823,MATCH($C1365,IF([1]Sheet1!$A$2:$A$1823=$A1365,[1]Sheet1!$C$2:$C$1823),0))</f>
        <v>515169984</v>
      </c>
      <c r="G1365" s="10">
        <f t="shared" si="22"/>
        <v>24589727584</v>
      </c>
    </row>
    <row r="1366" spans="1:7" x14ac:dyDescent="0.25">
      <c r="A1366" t="s">
        <v>24</v>
      </c>
      <c r="B1366" t="s">
        <v>25</v>
      </c>
      <c r="C1366">
        <v>2004</v>
      </c>
      <c r="D1366" s="2">
        <f t="array" ref="D1366">INDEX([1]Sheet1!$M$2:$M$1823,MATCH($C1366,IF([1]Sheet1!$A$2:$A$1823=$A1366,[1]Sheet1!$C$2:$C$1823),0))</f>
        <v>14957224960</v>
      </c>
      <c r="E1366" s="2">
        <f t="array" ref="E1366">INDEX([1]Sheet1!$N$2:$N$1823,MATCH($C1366,IF([1]Sheet1!$A$2:$A$1823=$A1366,[1]Sheet1!$C$2:$C$1823),0))</f>
        <v>682809984</v>
      </c>
      <c r="F1366" s="2">
        <f t="array" ref="F1366">INDEX([1]Sheet1!$O$2:$O$1823,MATCH($C1366,IF([1]Sheet1!$A$2:$A$1823=$A1366,[1]Sheet1!$C$2:$C$1823),0))</f>
        <v>136931008</v>
      </c>
      <c r="G1366" s="10">
        <f t="shared" si="22"/>
        <v>15776965952</v>
      </c>
    </row>
    <row r="1367" spans="1:7" x14ac:dyDescent="0.25">
      <c r="A1367" t="s">
        <v>26</v>
      </c>
      <c r="B1367" t="s">
        <v>27</v>
      </c>
      <c r="C1367">
        <v>2004</v>
      </c>
      <c r="D1367" s="2">
        <f t="array" ref="D1367">INDEX([1]Sheet1!$M$2:$M$1823,MATCH($C1367,IF([1]Sheet1!$A$2:$A$1823=$A1367,[1]Sheet1!$C$2:$C$1823),0))</f>
        <v>1718905984</v>
      </c>
      <c r="E1367" s="2">
        <f t="array" ref="E1367">INDEX([1]Sheet1!$N$2:$N$1823,MATCH($C1367,IF([1]Sheet1!$A$2:$A$1823=$A1367,[1]Sheet1!$C$2:$C$1823),0))</f>
        <v>14212000</v>
      </c>
      <c r="F1367" s="2">
        <f t="array" ref="F1367">INDEX([1]Sheet1!$O$2:$O$1823,MATCH($C1367,IF([1]Sheet1!$A$2:$A$1823=$A1367,[1]Sheet1!$C$2:$C$1823),0))</f>
        <v>27755000</v>
      </c>
      <c r="G1367" s="10">
        <f t="shared" si="22"/>
        <v>1760872984</v>
      </c>
    </row>
    <row r="1368" spans="1:7" x14ac:dyDescent="0.25">
      <c r="A1368" t="s">
        <v>28</v>
      </c>
      <c r="B1368" t="s">
        <v>29</v>
      </c>
      <c r="C1368">
        <v>2004</v>
      </c>
      <c r="D1368" s="2">
        <f t="array" ref="D1368">INDEX([1]Sheet1!$M$2:$M$1823,MATCH($C1368,IF([1]Sheet1!$A$2:$A$1823=$A1368,[1]Sheet1!$C$2:$C$1823),0))</f>
        <v>1860944000</v>
      </c>
      <c r="E1368" s="2">
        <f t="array" ref="E1368">INDEX([1]Sheet1!$N$2:$N$1823,MATCH($C1368,IF([1]Sheet1!$A$2:$A$1823=$A1368,[1]Sheet1!$C$2:$C$1823),0))</f>
        <v>72644000</v>
      </c>
      <c r="F1368" s="2">
        <f t="array" ref="F1368">INDEX([1]Sheet1!$O$2:$O$1823,MATCH($C1368,IF([1]Sheet1!$A$2:$A$1823=$A1368,[1]Sheet1!$C$2:$C$1823),0))</f>
        <v>34649000</v>
      </c>
      <c r="G1368" s="10">
        <f t="shared" si="22"/>
        <v>1968237000</v>
      </c>
    </row>
    <row r="1369" spans="1:7" x14ac:dyDescent="0.25">
      <c r="A1369" t="s">
        <v>30</v>
      </c>
      <c r="B1369" t="s">
        <v>31</v>
      </c>
      <c r="C1369">
        <v>2004</v>
      </c>
      <c r="D1369" s="2">
        <f t="array" ref="D1369">INDEX([1]Sheet1!$M$2:$M$1823,MATCH($C1369,IF([1]Sheet1!$A$2:$A$1823=$A1369,[1]Sheet1!$C$2:$C$1823),0))</f>
        <v>21316323328</v>
      </c>
      <c r="E1369" s="2">
        <f t="array" ref="E1369">INDEX([1]Sheet1!$N$2:$N$1823,MATCH($C1369,IF([1]Sheet1!$A$2:$A$1823=$A1369,[1]Sheet1!$C$2:$C$1823),0))</f>
        <v>847193024</v>
      </c>
      <c r="F1369" s="2">
        <f t="array" ref="F1369">INDEX([1]Sheet1!$O$2:$O$1823,MATCH($C1369,IF([1]Sheet1!$A$2:$A$1823=$A1369,[1]Sheet1!$C$2:$C$1823),0))</f>
        <v>713457984</v>
      </c>
      <c r="G1369" s="10">
        <f t="shared" si="22"/>
        <v>22876974336</v>
      </c>
    </row>
    <row r="1370" spans="1:7" x14ac:dyDescent="0.25">
      <c r="A1370" t="s">
        <v>32</v>
      </c>
      <c r="B1370" t="s">
        <v>33</v>
      </c>
      <c r="C1370">
        <v>2004</v>
      </c>
      <c r="D1370" s="2">
        <f t="array" ref="D1370">INDEX([1]Sheet1!$M$2:$M$1823,MATCH($C1370,IF([1]Sheet1!$A$2:$A$1823=$A1370,[1]Sheet1!$C$2:$C$1823),0))</f>
        <v>9488590848</v>
      </c>
      <c r="E1370" s="2">
        <f t="array" ref="E1370">INDEX([1]Sheet1!$N$2:$N$1823,MATCH($C1370,IF([1]Sheet1!$A$2:$A$1823=$A1370,[1]Sheet1!$C$2:$C$1823),0))</f>
        <v>260836000</v>
      </c>
      <c r="F1370" s="2">
        <f t="array" ref="F1370">INDEX([1]Sheet1!$O$2:$O$1823,MATCH($C1370,IF([1]Sheet1!$A$2:$A$1823=$A1370,[1]Sheet1!$C$2:$C$1823),0))</f>
        <v>364339008</v>
      </c>
      <c r="G1370" s="10">
        <f t="shared" si="22"/>
        <v>10113765856</v>
      </c>
    </row>
    <row r="1371" spans="1:7" x14ac:dyDescent="0.25">
      <c r="A1371" t="s">
        <v>34</v>
      </c>
      <c r="B1371" t="s">
        <v>35</v>
      </c>
      <c r="C1371">
        <v>2004</v>
      </c>
      <c r="D1371" s="2">
        <f t="array" ref="D1371">INDEX([1]Sheet1!$M$2:$M$1823,MATCH($C1371,IF([1]Sheet1!$A$2:$A$1823=$A1371,[1]Sheet1!$C$2:$C$1823),0))</f>
        <v>4625458176</v>
      </c>
      <c r="E1371" s="2">
        <f t="array" ref="E1371">INDEX([1]Sheet1!$N$2:$N$1823,MATCH($C1371,IF([1]Sheet1!$A$2:$A$1823=$A1371,[1]Sheet1!$C$2:$C$1823),0))</f>
        <v>142520000</v>
      </c>
      <c r="F1371" s="2">
        <f t="array" ref="F1371">INDEX([1]Sheet1!$O$2:$O$1823,MATCH($C1371,IF([1]Sheet1!$A$2:$A$1823=$A1371,[1]Sheet1!$C$2:$C$1823),0))</f>
        <v>100407000</v>
      </c>
      <c r="G1371" s="10">
        <f t="shared" si="22"/>
        <v>4868385176</v>
      </c>
    </row>
    <row r="1372" spans="1:7" x14ac:dyDescent="0.25">
      <c r="A1372" t="s">
        <v>36</v>
      </c>
      <c r="B1372" t="s">
        <v>37</v>
      </c>
      <c r="C1372">
        <v>2004</v>
      </c>
      <c r="D1372" s="2">
        <f t="array" ref="D1372">INDEX([1]Sheet1!$M$2:$M$1823,MATCH($C1372,IF([1]Sheet1!$A$2:$A$1823=$A1372,[1]Sheet1!$C$2:$C$1823),0))</f>
        <v>3787484928</v>
      </c>
      <c r="E1372" s="2">
        <f t="array" ref="E1372">INDEX([1]Sheet1!$N$2:$N$1823,MATCH($C1372,IF([1]Sheet1!$A$2:$A$1823=$A1372,[1]Sheet1!$C$2:$C$1823),0))</f>
        <v>88392000</v>
      </c>
      <c r="F1372" s="2">
        <f t="array" ref="F1372">INDEX([1]Sheet1!$O$2:$O$1823,MATCH($C1372,IF([1]Sheet1!$A$2:$A$1823=$A1372,[1]Sheet1!$C$2:$C$1823),0))</f>
        <v>83532000</v>
      </c>
      <c r="G1372" s="10">
        <f t="shared" si="22"/>
        <v>3959408928</v>
      </c>
    </row>
    <row r="1373" spans="1:7" x14ac:dyDescent="0.25">
      <c r="A1373" t="s">
        <v>38</v>
      </c>
      <c r="B1373" t="s">
        <v>39</v>
      </c>
      <c r="C1373">
        <v>2004</v>
      </c>
      <c r="D1373" s="2">
        <f t="array" ref="D1373">INDEX([1]Sheet1!$M$2:$M$1823,MATCH($C1373,IF([1]Sheet1!$A$2:$A$1823=$A1373,[1]Sheet1!$C$2:$C$1823),0))</f>
        <v>4927397888</v>
      </c>
      <c r="E1373" s="2">
        <f t="array" ref="E1373">INDEX([1]Sheet1!$N$2:$N$1823,MATCH($C1373,IF([1]Sheet1!$A$2:$A$1823=$A1373,[1]Sheet1!$C$2:$C$1823),0))</f>
        <v>236420000</v>
      </c>
      <c r="F1373" s="2">
        <f t="array" ref="F1373">INDEX([1]Sheet1!$O$2:$O$1823,MATCH($C1373,IF([1]Sheet1!$A$2:$A$1823=$A1373,[1]Sheet1!$C$2:$C$1823),0))</f>
        <v>97390000</v>
      </c>
      <c r="G1373" s="10">
        <f t="shared" si="22"/>
        <v>5261207888</v>
      </c>
    </row>
    <row r="1374" spans="1:7" x14ac:dyDescent="0.25">
      <c r="A1374" t="s">
        <v>40</v>
      </c>
      <c r="B1374" t="s">
        <v>41</v>
      </c>
      <c r="C1374">
        <v>2004</v>
      </c>
      <c r="D1374" s="2">
        <f t="array" ref="D1374">INDEX([1]Sheet1!$M$2:$M$1823,MATCH($C1374,IF([1]Sheet1!$A$2:$A$1823=$A1374,[1]Sheet1!$C$2:$C$1823),0))</f>
        <v>5867076096</v>
      </c>
      <c r="E1374" s="2">
        <f t="array" ref="E1374">INDEX([1]Sheet1!$N$2:$N$1823,MATCH($C1374,IF([1]Sheet1!$A$2:$A$1823=$A1374,[1]Sheet1!$C$2:$C$1823),0))</f>
        <v>384524000</v>
      </c>
      <c r="F1374" s="2">
        <f t="array" ref="F1374">INDEX([1]Sheet1!$O$2:$O$1823,MATCH($C1374,IF([1]Sheet1!$A$2:$A$1823=$A1374,[1]Sheet1!$C$2:$C$1823),0))</f>
        <v>148639008</v>
      </c>
      <c r="G1374" s="10">
        <f t="shared" si="22"/>
        <v>6400239104</v>
      </c>
    </row>
    <row r="1375" spans="1:7" x14ac:dyDescent="0.25">
      <c r="A1375" t="s">
        <v>42</v>
      </c>
      <c r="B1375" t="s">
        <v>43</v>
      </c>
      <c r="C1375">
        <v>2004</v>
      </c>
      <c r="D1375" s="2">
        <f t="array" ref="D1375">INDEX([1]Sheet1!$M$2:$M$1823,MATCH($C1375,IF([1]Sheet1!$A$2:$A$1823=$A1375,[1]Sheet1!$C$2:$C$1823),0))</f>
        <v>2220391936</v>
      </c>
      <c r="E1375" s="2">
        <f t="array" ref="E1375">INDEX([1]Sheet1!$N$2:$N$1823,MATCH($C1375,IF([1]Sheet1!$A$2:$A$1823=$A1375,[1]Sheet1!$C$2:$C$1823),0))</f>
        <v>80958000</v>
      </c>
      <c r="F1375" s="2">
        <f t="array" ref="F1375">INDEX([1]Sheet1!$O$2:$O$1823,MATCH($C1375,IF([1]Sheet1!$A$2:$A$1823=$A1375,[1]Sheet1!$C$2:$C$1823),0))</f>
        <v>30477000</v>
      </c>
      <c r="G1375" s="10">
        <f t="shared" si="22"/>
        <v>2331826936</v>
      </c>
    </row>
    <row r="1376" spans="1:7" x14ac:dyDescent="0.25">
      <c r="A1376" t="s">
        <v>44</v>
      </c>
      <c r="B1376" t="s">
        <v>45</v>
      </c>
      <c r="C1376">
        <v>2004</v>
      </c>
      <c r="D1376" s="2">
        <f t="array" ref="D1376">INDEX([1]Sheet1!$M$2:$M$1823,MATCH($C1376,IF([1]Sheet1!$A$2:$A$1823=$A1376,[1]Sheet1!$C$2:$C$1823),0))</f>
        <v>8607370240</v>
      </c>
      <c r="E1376" s="2">
        <f t="array" ref="E1376">INDEX([1]Sheet1!$N$2:$N$1823,MATCH($C1376,IF([1]Sheet1!$A$2:$A$1823=$A1376,[1]Sheet1!$C$2:$C$1823),0))</f>
        <v>310915008</v>
      </c>
      <c r="F1376" s="2">
        <f t="array" ref="F1376">INDEX([1]Sheet1!$O$2:$O$1823,MATCH($C1376,IF([1]Sheet1!$A$2:$A$1823=$A1376,[1]Sheet1!$C$2:$C$1823),0))</f>
        <v>205020000</v>
      </c>
      <c r="G1376" s="10">
        <f t="shared" si="22"/>
        <v>9123305248</v>
      </c>
    </row>
    <row r="1377" spans="1:7" x14ac:dyDescent="0.25">
      <c r="A1377" t="s">
        <v>46</v>
      </c>
      <c r="B1377" t="s">
        <v>47</v>
      </c>
      <c r="C1377">
        <v>2004</v>
      </c>
      <c r="D1377" s="2">
        <f t="array" ref="D1377">INDEX([1]Sheet1!$M$2:$M$1823,MATCH($C1377,IF([1]Sheet1!$A$2:$A$1823=$A1377,[1]Sheet1!$C$2:$C$1823),0))</f>
        <v>10796224512</v>
      </c>
      <c r="E1377" s="2">
        <f t="array" ref="E1377">INDEX([1]Sheet1!$N$2:$N$1823,MATCH($C1377,IF([1]Sheet1!$A$2:$A$1823=$A1377,[1]Sheet1!$C$2:$C$1823),0))</f>
        <v>1387299968</v>
      </c>
      <c r="F1377" s="2">
        <f t="array" ref="F1377">INDEX([1]Sheet1!$O$2:$O$1823,MATCH($C1377,IF([1]Sheet1!$A$2:$A$1823=$A1377,[1]Sheet1!$C$2:$C$1823),0))</f>
        <v>239667008</v>
      </c>
      <c r="G1377" s="10">
        <f t="shared" si="22"/>
        <v>12423191488</v>
      </c>
    </row>
    <row r="1378" spans="1:7" x14ac:dyDescent="0.25">
      <c r="A1378" t="s">
        <v>48</v>
      </c>
      <c r="B1378" t="s">
        <v>49</v>
      </c>
      <c r="C1378">
        <v>2004</v>
      </c>
      <c r="D1378" s="2">
        <f t="array" ref="D1378">INDEX([1]Sheet1!$M$2:$M$1823,MATCH($C1378,IF([1]Sheet1!$A$2:$A$1823=$A1378,[1]Sheet1!$C$2:$C$1823),0))</f>
        <v>20128481280</v>
      </c>
      <c r="E1378" s="2">
        <f t="array" ref="E1378">INDEX([1]Sheet1!$N$2:$N$1823,MATCH($C1378,IF([1]Sheet1!$A$2:$A$1823=$A1378,[1]Sheet1!$C$2:$C$1823),0))</f>
        <v>102213000</v>
      </c>
      <c r="F1378" s="2">
        <f t="array" ref="F1378">INDEX([1]Sheet1!$O$2:$O$1823,MATCH($C1378,IF([1]Sheet1!$A$2:$A$1823=$A1378,[1]Sheet1!$C$2:$C$1823),0))</f>
        <v>371488992</v>
      </c>
      <c r="G1378" s="10">
        <f t="shared" si="22"/>
        <v>20602183272</v>
      </c>
    </row>
    <row r="1379" spans="1:7" x14ac:dyDescent="0.25">
      <c r="A1379" t="s">
        <v>50</v>
      </c>
      <c r="B1379" t="s">
        <v>51</v>
      </c>
      <c r="C1379">
        <v>2004</v>
      </c>
      <c r="D1379" s="2">
        <f t="array" ref="D1379">INDEX([1]Sheet1!$M$2:$M$1823,MATCH($C1379,IF([1]Sheet1!$A$2:$A$1823=$A1379,[1]Sheet1!$C$2:$C$1823),0))</f>
        <v>9092833280</v>
      </c>
      <c r="E1379" s="2">
        <f t="array" ref="E1379">INDEX([1]Sheet1!$N$2:$N$1823,MATCH($C1379,IF([1]Sheet1!$A$2:$A$1823=$A1379,[1]Sheet1!$C$2:$C$1823),0))</f>
        <v>343108992</v>
      </c>
      <c r="F1379" s="2">
        <f t="array" ref="F1379">INDEX([1]Sheet1!$O$2:$O$1823,MATCH($C1379,IF([1]Sheet1!$A$2:$A$1823=$A1379,[1]Sheet1!$C$2:$C$1823),0))</f>
        <v>194658000</v>
      </c>
      <c r="G1379" s="10">
        <f t="shared" si="22"/>
        <v>9630600272</v>
      </c>
    </row>
    <row r="1380" spans="1:7" x14ac:dyDescent="0.25">
      <c r="A1380" t="s">
        <v>52</v>
      </c>
      <c r="B1380" t="s">
        <v>53</v>
      </c>
      <c r="C1380">
        <v>2004</v>
      </c>
      <c r="D1380" s="2">
        <f t="array" ref="D1380">INDEX([1]Sheet1!$M$2:$M$1823,MATCH($C1380,IF([1]Sheet1!$A$2:$A$1823=$A1380,[1]Sheet1!$C$2:$C$1823),0))</f>
        <v>3627382016</v>
      </c>
      <c r="E1380" s="2">
        <f t="array" ref="E1380">INDEX([1]Sheet1!$N$2:$N$1823,MATCH($C1380,IF([1]Sheet1!$A$2:$A$1823=$A1380,[1]Sheet1!$C$2:$C$1823),0))</f>
        <v>164963008</v>
      </c>
      <c r="F1380" s="2">
        <f t="array" ref="F1380">INDEX([1]Sheet1!$O$2:$O$1823,MATCH($C1380,IF([1]Sheet1!$A$2:$A$1823=$A1380,[1]Sheet1!$C$2:$C$1823),0))</f>
        <v>54446000</v>
      </c>
      <c r="G1380" s="10">
        <f t="shared" si="22"/>
        <v>3846791024</v>
      </c>
    </row>
    <row r="1381" spans="1:7" x14ac:dyDescent="0.25">
      <c r="A1381" t="s">
        <v>54</v>
      </c>
      <c r="B1381" t="s">
        <v>55</v>
      </c>
      <c r="C1381">
        <v>2004</v>
      </c>
      <c r="D1381" s="2">
        <f t="array" ref="D1381">INDEX([1]Sheet1!$M$2:$M$1823,MATCH($C1381,IF([1]Sheet1!$A$2:$A$1823=$A1381,[1]Sheet1!$C$2:$C$1823),0))</f>
        <v>8113594880</v>
      </c>
      <c r="E1381" s="2">
        <f t="array" ref="E1381">INDEX([1]Sheet1!$N$2:$N$1823,MATCH($C1381,IF([1]Sheet1!$A$2:$A$1823=$A1381,[1]Sheet1!$C$2:$C$1823),0))</f>
        <v>261430000</v>
      </c>
      <c r="F1381" s="2">
        <f t="array" ref="F1381">INDEX([1]Sheet1!$O$2:$O$1823,MATCH($C1381,IF([1]Sheet1!$A$2:$A$1823=$A1381,[1]Sheet1!$C$2:$C$1823),0))</f>
        <v>209574000</v>
      </c>
      <c r="G1381" s="10">
        <f t="shared" si="22"/>
        <v>8584598880</v>
      </c>
    </row>
    <row r="1382" spans="1:7" x14ac:dyDescent="0.25">
      <c r="A1382" t="s">
        <v>56</v>
      </c>
      <c r="B1382" t="s">
        <v>57</v>
      </c>
      <c r="C1382">
        <v>2004</v>
      </c>
      <c r="D1382" s="2">
        <f t="array" ref="D1382">INDEX([1]Sheet1!$M$2:$M$1823,MATCH($C1382,IF([1]Sheet1!$A$2:$A$1823=$A1382,[1]Sheet1!$C$2:$C$1823),0))</f>
        <v>1266332032</v>
      </c>
      <c r="E1382" s="2">
        <f t="array" ref="E1382">INDEX([1]Sheet1!$N$2:$N$1823,MATCH($C1382,IF([1]Sheet1!$A$2:$A$1823=$A1382,[1]Sheet1!$C$2:$C$1823),0))</f>
        <v>65814000</v>
      </c>
      <c r="F1382" s="2">
        <f t="array" ref="F1382">INDEX([1]Sheet1!$O$2:$O$1823,MATCH($C1382,IF([1]Sheet1!$A$2:$A$1823=$A1382,[1]Sheet1!$C$2:$C$1823),0))</f>
        <v>20021000</v>
      </c>
      <c r="G1382" s="10">
        <f t="shared" si="22"/>
        <v>1352167032</v>
      </c>
    </row>
    <row r="1383" spans="1:7" x14ac:dyDescent="0.25">
      <c r="A1383" t="s">
        <v>58</v>
      </c>
      <c r="B1383" t="s">
        <v>59</v>
      </c>
      <c r="C1383">
        <v>2004</v>
      </c>
      <c r="D1383" s="2">
        <f t="array" ref="D1383">INDEX([1]Sheet1!$M$2:$M$1823,MATCH($C1383,IF([1]Sheet1!$A$2:$A$1823=$A1383,[1]Sheet1!$C$2:$C$1823),0))</f>
        <v>2750884096</v>
      </c>
      <c r="E1383" s="2">
        <f t="array" ref="E1383">INDEX([1]Sheet1!$N$2:$N$1823,MATCH($C1383,IF([1]Sheet1!$A$2:$A$1823=$A1383,[1]Sheet1!$C$2:$C$1823),0))</f>
        <v>73970000</v>
      </c>
      <c r="F1383" s="2">
        <f t="array" ref="F1383">INDEX([1]Sheet1!$O$2:$O$1823,MATCH($C1383,IF([1]Sheet1!$A$2:$A$1823=$A1383,[1]Sheet1!$C$2:$C$1823),0))</f>
        <v>27841000</v>
      </c>
      <c r="G1383" s="10">
        <f t="shared" si="22"/>
        <v>2852695096</v>
      </c>
    </row>
    <row r="1384" spans="1:7" x14ac:dyDescent="0.25">
      <c r="A1384" t="s">
        <v>60</v>
      </c>
      <c r="B1384" t="s">
        <v>61</v>
      </c>
      <c r="C1384">
        <v>2004</v>
      </c>
      <c r="D1384" s="2">
        <f t="array" ref="D1384">INDEX([1]Sheet1!$M$2:$M$1823,MATCH($C1384,IF([1]Sheet1!$A$2:$A$1823=$A1384,[1]Sheet1!$C$2:$C$1823),0))</f>
        <v>3552178944</v>
      </c>
      <c r="E1384" s="2">
        <f t="array" ref="E1384">INDEX([1]Sheet1!$N$2:$N$1823,MATCH($C1384,IF([1]Sheet1!$A$2:$A$1823=$A1384,[1]Sheet1!$C$2:$C$1823),0))</f>
        <v>49481000</v>
      </c>
      <c r="F1384" s="2">
        <f t="array" ref="F1384">INDEX([1]Sheet1!$O$2:$O$1823,MATCH($C1384,IF([1]Sheet1!$A$2:$A$1823=$A1384,[1]Sheet1!$C$2:$C$1823),0))</f>
        <v>94122000</v>
      </c>
      <c r="G1384" s="10">
        <f t="shared" si="22"/>
        <v>3695781944</v>
      </c>
    </row>
    <row r="1385" spans="1:7" x14ac:dyDescent="0.25">
      <c r="A1385" t="s">
        <v>62</v>
      </c>
      <c r="B1385" t="s">
        <v>63</v>
      </c>
      <c r="C1385">
        <v>2004</v>
      </c>
      <c r="D1385" s="2">
        <f t="array" ref="D1385">INDEX([1]Sheet1!$M$2:$M$1823,MATCH($C1385,IF([1]Sheet1!$A$2:$A$1823=$A1385,[1]Sheet1!$C$2:$C$1823),0))</f>
        <v>2197075968</v>
      </c>
      <c r="E1385" s="2">
        <f t="array" ref="E1385">INDEX([1]Sheet1!$N$2:$N$1823,MATCH($C1385,IF([1]Sheet1!$A$2:$A$1823=$A1385,[1]Sheet1!$C$2:$C$1823),0))</f>
        <v>24846000</v>
      </c>
      <c r="F1385" s="2">
        <f t="array" ref="F1385">INDEX([1]Sheet1!$O$2:$O$1823,MATCH($C1385,IF([1]Sheet1!$A$2:$A$1823=$A1385,[1]Sheet1!$C$2:$C$1823),0))</f>
        <v>28833000</v>
      </c>
      <c r="G1385" s="10">
        <f t="shared" si="22"/>
        <v>2250754968</v>
      </c>
    </row>
    <row r="1386" spans="1:7" x14ac:dyDescent="0.25">
      <c r="A1386" t="s">
        <v>64</v>
      </c>
      <c r="B1386" t="s">
        <v>65</v>
      </c>
      <c r="C1386">
        <v>2004</v>
      </c>
      <c r="D1386" s="2">
        <f t="array" ref="D1386">INDEX([1]Sheet1!$M$2:$M$1823,MATCH($C1386,IF([1]Sheet1!$A$2:$A$1823=$A1386,[1]Sheet1!$C$2:$C$1823),0))</f>
        <v>21086121984</v>
      </c>
      <c r="E1386" s="2">
        <f t="array" ref="E1386">INDEX([1]Sheet1!$N$2:$N$1823,MATCH($C1386,IF([1]Sheet1!$A$2:$A$1823=$A1386,[1]Sheet1!$C$2:$C$1823),0))</f>
        <v>283718016</v>
      </c>
      <c r="F1386" s="2">
        <f t="array" ref="F1386">INDEX([1]Sheet1!$O$2:$O$1823,MATCH($C1386,IF([1]Sheet1!$A$2:$A$1823=$A1386,[1]Sheet1!$C$2:$C$1823),0))</f>
        <v>381228000</v>
      </c>
      <c r="G1386" s="10">
        <f t="shared" si="22"/>
        <v>21751068000</v>
      </c>
    </row>
    <row r="1387" spans="1:7" x14ac:dyDescent="0.25">
      <c r="A1387" t="s">
        <v>66</v>
      </c>
      <c r="B1387" t="s">
        <v>67</v>
      </c>
      <c r="C1387">
        <v>2004</v>
      </c>
      <c r="D1387" s="2">
        <f t="array" ref="D1387">INDEX([1]Sheet1!$M$2:$M$1823,MATCH($C1387,IF([1]Sheet1!$A$2:$A$1823=$A1387,[1]Sheet1!$C$2:$C$1823),0))</f>
        <v>3110415104</v>
      </c>
      <c r="E1387" s="2">
        <f t="array" ref="E1387">INDEX([1]Sheet1!$N$2:$N$1823,MATCH($C1387,IF([1]Sheet1!$A$2:$A$1823=$A1387,[1]Sheet1!$C$2:$C$1823),0))</f>
        <v>99268000</v>
      </c>
      <c r="F1387" s="2">
        <f t="array" ref="F1387">INDEX([1]Sheet1!$O$2:$O$1823,MATCH($C1387,IF([1]Sheet1!$A$2:$A$1823=$A1387,[1]Sheet1!$C$2:$C$1823),0))</f>
        <v>38139000</v>
      </c>
      <c r="G1387" s="10">
        <f t="shared" si="22"/>
        <v>3247822104</v>
      </c>
    </row>
    <row r="1388" spans="1:7" x14ac:dyDescent="0.25">
      <c r="A1388" t="s">
        <v>68</v>
      </c>
      <c r="B1388" t="s">
        <v>69</v>
      </c>
      <c r="C1388">
        <v>2004</v>
      </c>
      <c r="D1388" s="2">
        <f t="array" ref="D1388">INDEX([1]Sheet1!$M$2:$M$1823,MATCH($C1388,IF([1]Sheet1!$A$2:$A$1823=$A1388,[1]Sheet1!$C$2:$C$1823),0))</f>
        <v>44287545344</v>
      </c>
      <c r="E1388" s="2">
        <f t="array" ref="E1388">INDEX([1]Sheet1!$N$2:$N$1823,MATCH($C1388,IF([1]Sheet1!$A$2:$A$1823=$A1388,[1]Sheet1!$C$2:$C$1823),0))</f>
        <v>474728992</v>
      </c>
      <c r="F1388" s="2">
        <f t="array" ref="F1388">INDEX([1]Sheet1!$O$2:$O$1823,MATCH($C1388,IF([1]Sheet1!$A$2:$A$1823=$A1388,[1]Sheet1!$C$2:$C$1823),0))</f>
        <v>855507008</v>
      </c>
      <c r="G1388" s="10">
        <f t="shared" si="22"/>
        <v>45617781344</v>
      </c>
    </row>
    <row r="1389" spans="1:7" x14ac:dyDescent="0.25">
      <c r="A1389" t="s">
        <v>70</v>
      </c>
      <c r="B1389" t="s">
        <v>71</v>
      </c>
      <c r="C1389">
        <v>2004</v>
      </c>
      <c r="D1389" s="2">
        <f t="array" ref="D1389">INDEX([1]Sheet1!$M$2:$M$1823,MATCH($C1389,IF([1]Sheet1!$A$2:$A$1823=$A1389,[1]Sheet1!$C$2:$C$1823),0))</f>
        <v>10834897920</v>
      </c>
      <c r="E1389" s="2">
        <f t="array" ref="E1389">INDEX([1]Sheet1!$N$2:$N$1823,MATCH($C1389,IF([1]Sheet1!$A$2:$A$1823=$A1389,[1]Sheet1!$C$2:$C$1823),0))</f>
        <v>214768992</v>
      </c>
      <c r="F1389" s="2">
        <f t="array" ref="F1389">INDEX([1]Sheet1!$O$2:$O$1823,MATCH($C1389,IF([1]Sheet1!$A$2:$A$1823=$A1389,[1]Sheet1!$C$2:$C$1823),0))</f>
        <v>225198000</v>
      </c>
      <c r="G1389" s="10">
        <f t="shared" si="22"/>
        <v>11274864912</v>
      </c>
    </row>
    <row r="1390" spans="1:7" x14ac:dyDescent="0.25">
      <c r="A1390" t="s">
        <v>72</v>
      </c>
      <c r="B1390" t="s">
        <v>73</v>
      </c>
      <c r="C1390">
        <v>2004</v>
      </c>
      <c r="D1390" s="2">
        <f t="array" ref="D1390">INDEX([1]Sheet1!$M$2:$M$1823,MATCH($C1390,IF([1]Sheet1!$A$2:$A$1823=$A1390,[1]Sheet1!$C$2:$C$1823),0))</f>
        <v>957822976</v>
      </c>
      <c r="E1390" s="2">
        <f t="array" ref="E1390">INDEX([1]Sheet1!$N$2:$N$1823,MATCH($C1390,IF([1]Sheet1!$A$2:$A$1823=$A1390,[1]Sheet1!$C$2:$C$1823),0))</f>
        <v>36024000</v>
      </c>
      <c r="F1390" s="2">
        <f t="array" ref="F1390">INDEX([1]Sheet1!$O$2:$O$1823,MATCH($C1390,IF([1]Sheet1!$A$2:$A$1823=$A1390,[1]Sheet1!$C$2:$C$1823),0))</f>
        <v>11485000</v>
      </c>
      <c r="G1390" s="10">
        <f t="shared" si="22"/>
        <v>1005331976</v>
      </c>
    </row>
    <row r="1391" spans="1:7" x14ac:dyDescent="0.25">
      <c r="A1391" t="s">
        <v>74</v>
      </c>
      <c r="B1391" t="s">
        <v>75</v>
      </c>
      <c r="C1391">
        <v>2004</v>
      </c>
      <c r="D1391" s="2">
        <f t="array" ref="D1391">INDEX([1]Sheet1!$M$2:$M$1823,MATCH($C1391,IF([1]Sheet1!$A$2:$A$1823=$A1391,[1]Sheet1!$C$2:$C$1823),0))</f>
        <v>20417472512</v>
      </c>
      <c r="E1391" s="2">
        <f t="array" ref="E1391">INDEX([1]Sheet1!$N$2:$N$1823,MATCH($C1391,IF([1]Sheet1!$A$2:$A$1823=$A1391,[1]Sheet1!$C$2:$C$1823),0))</f>
        <v>448201984</v>
      </c>
      <c r="F1391" s="2">
        <f t="array" ref="F1391">INDEX([1]Sheet1!$O$2:$O$1823,MATCH($C1391,IF([1]Sheet1!$A$2:$A$1823=$A1391,[1]Sheet1!$C$2:$C$1823),0))</f>
        <v>537472000</v>
      </c>
      <c r="G1391" s="10">
        <f t="shared" si="22"/>
        <v>21403146496</v>
      </c>
    </row>
    <row r="1392" spans="1:7" x14ac:dyDescent="0.25">
      <c r="A1392" t="s">
        <v>76</v>
      </c>
      <c r="B1392" t="s">
        <v>77</v>
      </c>
      <c r="C1392">
        <v>2004</v>
      </c>
      <c r="D1392" s="2">
        <f t="array" ref="D1392">INDEX([1]Sheet1!$M$2:$M$1823,MATCH($C1392,IF([1]Sheet1!$A$2:$A$1823=$A1392,[1]Sheet1!$C$2:$C$1823),0))</f>
        <v>4507132928</v>
      </c>
      <c r="E1392" s="2">
        <f t="array" ref="E1392">INDEX([1]Sheet1!$N$2:$N$1823,MATCH($C1392,IF([1]Sheet1!$A$2:$A$1823=$A1392,[1]Sheet1!$C$2:$C$1823),0))</f>
        <v>187536992</v>
      </c>
      <c r="F1392" s="2">
        <f t="array" ref="F1392">INDEX([1]Sheet1!$O$2:$O$1823,MATCH($C1392,IF([1]Sheet1!$A$2:$A$1823=$A1392,[1]Sheet1!$C$2:$C$1823),0))</f>
        <v>72901000</v>
      </c>
      <c r="G1392" s="10">
        <f t="shared" si="22"/>
        <v>4767570920</v>
      </c>
    </row>
    <row r="1393" spans="1:7" x14ac:dyDescent="0.25">
      <c r="A1393" t="s">
        <v>78</v>
      </c>
      <c r="B1393" t="s">
        <v>79</v>
      </c>
      <c r="C1393">
        <v>2004</v>
      </c>
      <c r="D1393" s="2">
        <f t="array" ref="D1393">INDEX([1]Sheet1!$M$2:$M$1823,MATCH($C1393,IF([1]Sheet1!$A$2:$A$1823=$A1393,[1]Sheet1!$C$2:$C$1823),0))</f>
        <v>5145035776</v>
      </c>
      <c r="E1393" s="2">
        <f t="array" ref="E1393">INDEX([1]Sheet1!$N$2:$N$1823,MATCH($C1393,IF([1]Sheet1!$A$2:$A$1823=$A1393,[1]Sheet1!$C$2:$C$1823),0))</f>
        <v>138260000</v>
      </c>
      <c r="F1393" s="2">
        <f t="array" ref="F1393">INDEX([1]Sheet1!$O$2:$O$1823,MATCH($C1393,IF([1]Sheet1!$A$2:$A$1823=$A1393,[1]Sheet1!$C$2:$C$1823),0))</f>
        <v>144200992</v>
      </c>
      <c r="G1393" s="10">
        <f t="shared" si="22"/>
        <v>5427496768</v>
      </c>
    </row>
    <row r="1394" spans="1:7" x14ac:dyDescent="0.25">
      <c r="A1394" t="s">
        <v>80</v>
      </c>
      <c r="B1394" t="s">
        <v>81</v>
      </c>
      <c r="C1394">
        <v>2004</v>
      </c>
      <c r="D1394" s="2">
        <f t="array" ref="D1394">INDEX([1]Sheet1!$M$2:$M$1823,MATCH($C1394,IF([1]Sheet1!$A$2:$A$1823=$A1394,[1]Sheet1!$C$2:$C$1823),0))</f>
        <v>21555830784</v>
      </c>
      <c r="E1394" s="2">
        <f t="array" ref="E1394">INDEX([1]Sheet1!$N$2:$N$1823,MATCH($C1394,IF([1]Sheet1!$A$2:$A$1823=$A1394,[1]Sheet1!$C$2:$C$1823),0))</f>
        <v>1888802944</v>
      </c>
      <c r="F1394" s="2">
        <f t="array" ref="F1394">INDEX([1]Sheet1!$O$2:$O$1823,MATCH($C1394,IF([1]Sheet1!$A$2:$A$1823=$A1394,[1]Sheet1!$C$2:$C$1823),0))</f>
        <v>223952992</v>
      </c>
      <c r="G1394" s="10">
        <f t="shared" si="22"/>
        <v>23668586720</v>
      </c>
    </row>
    <row r="1395" spans="1:7" x14ac:dyDescent="0.25">
      <c r="A1395" t="s">
        <v>82</v>
      </c>
      <c r="B1395" t="s">
        <v>83</v>
      </c>
      <c r="C1395">
        <v>2004</v>
      </c>
      <c r="D1395" s="2">
        <f t="array" ref="D1395">INDEX([1]Sheet1!$M$2:$M$1823,MATCH($C1395,IF([1]Sheet1!$A$2:$A$1823=$A1395,[1]Sheet1!$C$2:$C$1823),0))</f>
        <v>1832194048</v>
      </c>
      <c r="E1395" s="2">
        <f t="array" ref="E1395">INDEX([1]Sheet1!$N$2:$N$1823,MATCH($C1395,IF([1]Sheet1!$A$2:$A$1823=$A1395,[1]Sheet1!$C$2:$C$1823),0))</f>
        <v>91506000</v>
      </c>
      <c r="F1395" s="2">
        <f t="array" ref="F1395">INDEX([1]Sheet1!$O$2:$O$1823,MATCH($C1395,IF([1]Sheet1!$A$2:$A$1823=$A1395,[1]Sheet1!$C$2:$C$1823),0))</f>
        <v>32021000</v>
      </c>
      <c r="G1395" s="10">
        <f t="shared" si="22"/>
        <v>1955721048</v>
      </c>
    </row>
    <row r="1396" spans="1:7" x14ac:dyDescent="0.25">
      <c r="A1396" t="s">
        <v>84</v>
      </c>
      <c r="B1396" t="s">
        <v>85</v>
      </c>
      <c r="C1396">
        <v>2004</v>
      </c>
      <c r="D1396" s="2">
        <f t="array" ref="D1396">INDEX([1]Sheet1!$M$2:$M$1823,MATCH($C1396,IF([1]Sheet1!$A$2:$A$1823=$A1396,[1]Sheet1!$C$2:$C$1823),0))</f>
        <v>6524234240</v>
      </c>
      <c r="E1396" s="2">
        <f t="array" ref="E1396">INDEX([1]Sheet1!$N$2:$N$1823,MATCH($C1396,IF([1]Sheet1!$A$2:$A$1823=$A1396,[1]Sheet1!$C$2:$C$1823),0))</f>
        <v>267986000</v>
      </c>
      <c r="F1396" s="2">
        <f t="array" ref="F1396">INDEX([1]Sheet1!$O$2:$O$1823,MATCH($C1396,IF([1]Sheet1!$A$2:$A$1823=$A1396,[1]Sheet1!$C$2:$C$1823),0))</f>
        <v>107174000</v>
      </c>
      <c r="G1396" s="10">
        <f t="shared" si="22"/>
        <v>6899394240</v>
      </c>
    </row>
    <row r="1397" spans="1:7" x14ac:dyDescent="0.25">
      <c r="A1397" t="s">
        <v>86</v>
      </c>
      <c r="B1397" t="s">
        <v>87</v>
      </c>
      <c r="C1397">
        <v>2004</v>
      </c>
      <c r="D1397" s="2">
        <f t="array" ref="D1397">INDEX([1]Sheet1!$M$2:$M$1823,MATCH($C1397,IF([1]Sheet1!$A$2:$A$1823=$A1397,[1]Sheet1!$C$2:$C$1823),0))</f>
        <v>1048796032</v>
      </c>
      <c r="E1397" s="2">
        <f t="array" ref="E1397">INDEX([1]Sheet1!$N$2:$N$1823,MATCH($C1397,IF([1]Sheet1!$A$2:$A$1823=$A1397,[1]Sheet1!$C$2:$C$1823),0))</f>
        <v>64718000</v>
      </c>
      <c r="F1397" s="2">
        <f t="array" ref="F1397">INDEX([1]Sheet1!$O$2:$O$1823,MATCH($C1397,IF([1]Sheet1!$A$2:$A$1823=$A1397,[1]Sheet1!$C$2:$C$1823),0))</f>
        <v>18894000</v>
      </c>
      <c r="G1397" s="10">
        <f t="shared" si="22"/>
        <v>1132408032</v>
      </c>
    </row>
    <row r="1398" spans="1:7" x14ac:dyDescent="0.25">
      <c r="A1398" t="s">
        <v>88</v>
      </c>
      <c r="B1398" t="s">
        <v>89</v>
      </c>
      <c r="C1398">
        <v>2004</v>
      </c>
      <c r="D1398" s="2">
        <f t="array" ref="D1398">INDEX([1]Sheet1!$M$2:$M$1823,MATCH($C1398,IF([1]Sheet1!$A$2:$A$1823=$A1398,[1]Sheet1!$C$2:$C$1823),0))</f>
        <v>7212417024</v>
      </c>
      <c r="E1398" s="2">
        <f t="array" ref="E1398">INDEX([1]Sheet1!$N$2:$N$1823,MATCH($C1398,IF([1]Sheet1!$A$2:$A$1823=$A1398,[1]Sheet1!$C$2:$C$1823),0))</f>
        <v>289503008</v>
      </c>
      <c r="F1398" s="2">
        <f t="array" ref="F1398">INDEX([1]Sheet1!$O$2:$O$1823,MATCH($C1398,IF([1]Sheet1!$A$2:$A$1823=$A1398,[1]Sheet1!$C$2:$C$1823),0))</f>
        <v>151718000</v>
      </c>
      <c r="G1398" s="10">
        <f t="shared" ref="G1398:G1461" si="23">D1398+E1398+F1398</f>
        <v>7653638032</v>
      </c>
    </row>
    <row r="1399" spans="1:7" x14ac:dyDescent="0.25">
      <c r="A1399" t="s">
        <v>90</v>
      </c>
      <c r="B1399" t="s">
        <v>91</v>
      </c>
      <c r="C1399">
        <v>2004</v>
      </c>
      <c r="D1399" s="2">
        <f t="array" ref="D1399">INDEX([1]Sheet1!$M$2:$M$1823,MATCH($C1399,IF([1]Sheet1!$A$2:$A$1823=$A1399,[1]Sheet1!$C$2:$C$1823),0))</f>
        <v>38637420544</v>
      </c>
      <c r="E1399" s="2">
        <f t="array" ref="E1399">INDEX([1]Sheet1!$N$2:$N$1823,MATCH($C1399,IF([1]Sheet1!$A$2:$A$1823=$A1399,[1]Sheet1!$C$2:$C$1823),0))</f>
        <v>487972000</v>
      </c>
      <c r="F1399" s="2">
        <f t="array" ref="F1399">INDEX([1]Sheet1!$O$2:$O$1823,MATCH($C1399,IF([1]Sheet1!$A$2:$A$1823=$A1399,[1]Sheet1!$C$2:$C$1823),0))</f>
        <v>387772992</v>
      </c>
      <c r="G1399" s="10">
        <f t="shared" si="23"/>
        <v>39513165536</v>
      </c>
    </row>
    <row r="1400" spans="1:7" x14ac:dyDescent="0.25">
      <c r="A1400" t="s">
        <v>2</v>
      </c>
      <c r="B1400" t="s">
        <v>3</v>
      </c>
      <c r="C1400">
        <v>2004</v>
      </c>
      <c r="D1400" s="2">
        <f t="array" ref="D1400">INDEX([1]Sheet1!$M$2:$M$1823,MATCH($C1400,IF([1]Sheet1!$A$2:$A$1823=$A1400,[1]Sheet1!$C$2:$C$1823),0))</f>
        <v>493118128128</v>
      </c>
      <c r="E1400" s="2">
        <f t="array" ref="E1400">INDEX([1]Sheet1!$N$2:$N$1823,MATCH($C1400,IF([1]Sheet1!$A$2:$A$1823=$A1400,[1]Sheet1!$C$2:$C$1823),0))</f>
        <v>14816665600</v>
      </c>
      <c r="F1400" s="2">
        <f t="array" ref="F1400">INDEX([1]Sheet1!$O$2:$O$1823,MATCH($C1400,IF([1]Sheet1!$A$2:$A$1823=$A1400,[1]Sheet1!$C$2:$C$1823),0))</f>
        <v>10165228544</v>
      </c>
      <c r="G1400" s="10">
        <f t="shared" si="23"/>
        <v>518100022272</v>
      </c>
    </row>
    <row r="1401" spans="1:7" x14ac:dyDescent="0.25">
      <c r="A1401" t="s">
        <v>92</v>
      </c>
      <c r="B1401" t="s">
        <v>93</v>
      </c>
      <c r="C1401">
        <v>2004</v>
      </c>
      <c r="D1401" s="2">
        <f t="array" ref="D1401">INDEX([1]Sheet1!$M$2:$M$1823,MATCH($C1401,IF([1]Sheet1!$A$2:$A$1823=$A1401,[1]Sheet1!$C$2:$C$1823),0))</f>
        <v>3224011008</v>
      </c>
      <c r="E1401" s="2">
        <f t="array" ref="E1401">INDEX([1]Sheet1!$N$2:$N$1823,MATCH($C1401,IF([1]Sheet1!$A$2:$A$1823=$A1401,[1]Sheet1!$C$2:$C$1823),0))</f>
        <v>119321000</v>
      </c>
      <c r="F1401" s="2">
        <f t="array" ref="F1401">INDEX([1]Sheet1!$O$2:$O$1823,MATCH($C1401,IF([1]Sheet1!$A$2:$A$1823=$A1401,[1]Sheet1!$C$2:$C$1823),0))</f>
        <v>75820000</v>
      </c>
      <c r="G1401" s="10">
        <f t="shared" si="23"/>
        <v>3419152008</v>
      </c>
    </row>
    <row r="1402" spans="1:7" x14ac:dyDescent="0.25">
      <c r="A1402" t="s">
        <v>94</v>
      </c>
      <c r="B1402" t="s">
        <v>95</v>
      </c>
      <c r="C1402">
        <v>2004</v>
      </c>
      <c r="D1402" s="2">
        <f t="array" ref="D1402">INDEX([1]Sheet1!$M$2:$M$1823,MATCH($C1402,IF([1]Sheet1!$A$2:$A$1823=$A1402,[1]Sheet1!$C$2:$C$1823),0))</f>
        <v>1213085056</v>
      </c>
      <c r="E1402" s="2">
        <f t="array" ref="E1402">INDEX([1]Sheet1!$N$2:$N$1823,MATCH($C1402,IF([1]Sheet1!$A$2:$A$1823=$A1402,[1]Sheet1!$C$2:$C$1823),0))</f>
        <v>37820000</v>
      </c>
      <c r="F1402" s="2">
        <f t="array" ref="F1402">INDEX([1]Sheet1!$O$2:$O$1823,MATCH($C1402,IF([1]Sheet1!$A$2:$A$1823=$A1402,[1]Sheet1!$C$2:$C$1823),0))</f>
        <v>14647000</v>
      </c>
      <c r="G1402" s="10">
        <f t="shared" si="23"/>
        <v>1265552056</v>
      </c>
    </row>
    <row r="1403" spans="1:7" x14ac:dyDescent="0.25">
      <c r="A1403" t="s">
        <v>96</v>
      </c>
      <c r="B1403" t="s">
        <v>97</v>
      </c>
      <c r="C1403">
        <v>2004</v>
      </c>
      <c r="D1403" s="2">
        <f t="array" ref="D1403">INDEX([1]Sheet1!$M$2:$M$1823,MATCH($C1403,IF([1]Sheet1!$A$2:$A$1823=$A1403,[1]Sheet1!$C$2:$C$1823),0))</f>
        <v>11832696832</v>
      </c>
      <c r="E1403" s="2">
        <f t="array" ref="E1403">INDEX([1]Sheet1!$N$2:$N$1823,MATCH($C1403,IF([1]Sheet1!$A$2:$A$1823=$A1403,[1]Sheet1!$C$2:$C$1823),0))</f>
        <v>288334016</v>
      </c>
      <c r="F1403" s="2">
        <f t="array" ref="F1403">INDEX([1]Sheet1!$O$2:$O$1823,MATCH($C1403,IF([1]Sheet1!$A$2:$A$1823=$A1403,[1]Sheet1!$C$2:$C$1823),0))</f>
        <v>258888000</v>
      </c>
      <c r="G1403" s="10">
        <f t="shared" si="23"/>
        <v>12379918848</v>
      </c>
    </row>
    <row r="1404" spans="1:7" x14ac:dyDescent="0.25">
      <c r="A1404" t="s">
        <v>98</v>
      </c>
      <c r="B1404" t="s">
        <v>99</v>
      </c>
      <c r="C1404">
        <v>2004</v>
      </c>
      <c r="D1404" s="2">
        <f t="array" ref="D1404">INDEX([1]Sheet1!$M$2:$M$1823,MATCH($C1404,IF([1]Sheet1!$A$2:$A$1823=$A1404,[1]Sheet1!$C$2:$C$1823),0))</f>
        <v>10137786368</v>
      </c>
      <c r="E1404" s="2">
        <f t="array" ref="E1404">INDEX([1]Sheet1!$N$2:$N$1823,MATCH($C1404,IF([1]Sheet1!$A$2:$A$1823=$A1404,[1]Sheet1!$C$2:$C$1823),0))</f>
        <v>492468992</v>
      </c>
      <c r="F1404" s="2">
        <f t="array" ref="F1404">INDEX([1]Sheet1!$O$2:$O$1823,MATCH($C1404,IF([1]Sheet1!$A$2:$A$1823=$A1404,[1]Sheet1!$C$2:$C$1823),0))</f>
        <v>443952992</v>
      </c>
      <c r="G1404" s="10">
        <f t="shared" si="23"/>
        <v>11074208352</v>
      </c>
    </row>
    <row r="1405" spans="1:7" x14ac:dyDescent="0.25">
      <c r="A1405" t="s">
        <v>100</v>
      </c>
      <c r="B1405" t="s">
        <v>101</v>
      </c>
      <c r="C1405">
        <v>2004</v>
      </c>
      <c r="D1405" s="2">
        <f t="array" ref="D1405">INDEX([1]Sheet1!$M$2:$M$1823,MATCH($C1405,IF([1]Sheet1!$A$2:$A$1823=$A1405,[1]Sheet1!$C$2:$C$1823),0))</f>
        <v>2491783936</v>
      </c>
      <c r="E1405" s="2">
        <f t="array" ref="E1405">INDEX([1]Sheet1!$N$2:$N$1823,MATCH($C1405,IF([1]Sheet1!$A$2:$A$1823=$A1405,[1]Sheet1!$C$2:$C$1823),0))</f>
        <v>230800000</v>
      </c>
      <c r="F1405" s="2">
        <f t="array" ref="F1405">INDEX([1]Sheet1!$O$2:$O$1823,MATCH($C1405,IF([1]Sheet1!$A$2:$A$1823=$A1405,[1]Sheet1!$C$2:$C$1823),0))</f>
        <v>36301000</v>
      </c>
      <c r="G1405" s="10">
        <f t="shared" si="23"/>
        <v>2758884936</v>
      </c>
    </row>
    <row r="1406" spans="1:7" x14ac:dyDescent="0.25">
      <c r="A1406" t="s">
        <v>102</v>
      </c>
      <c r="B1406" t="s">
        <v>103</v>
      </c>
      <c r="C1406">
        <v>2004</v>
      </c>
      <c r="D1406" s="2">
        <f t="array" ref="D1406">INDEX([1]Sheet1!$M$2:$M$1823,MATCH($C1406,IF([1]Sheet1!$A$2:$A$1823=$A1406,[1]Sheet1!$C$2:$C$1823),0))</f>
        <v>9079201792</v>
      </c>
      <c r="E1406" s="2">
        <f t="array" ref="E1406">INDEX([1]Sheet1!$N$2:$N$1823,MATCH($C1406,IF([1]Sheet1!$A$2:$A$1823=$A1406,[1]Sheet1!$C$2:$C$1823),0))</f>
        <v>251060992</v>
      </c>
      <c r="F1406" s="2">
        <f t="array" ref="F1406">INDEX([1]Sheet1!$O$2:$O$1823,MATCH($C1406,IF([1]Sheet1!$A$2:$A$1823=$A1406,[1]Sheet1!$C$2:$C$1823),0))</f>
        <v>273692992</v>
      </c>
      <c r="G1406" s="10">
        <f t="shared" si="23"/>
        <v>9603955776</v>
      </c>
    </row>
    <row r="1407" spans="1:7" x14ac:dyDescent="0.25">
      <c r="A1407" t="s">
        <v>104</v>
      </c>
      <c r="B1407" t="s">
        <v>105</v>
      </c>
      <c r="C1407">
        <v>2004</v>
      </c>
      <c r="D1407" s="2">
        <f t="array" ref="D1407">INDEX([1]Sheet1!$M$2:$M$1823,MATCH($C1407,IF([1]Sheet1!$A$2:$A$1823=$A1407,[1]Sheet1!$C$2:$C$1823),0))</f>
        <v>1029401984</v>
      </c>
      <c r="E1407" s="2">
        <f t="array" ref="E1407">INDEX([1]Sheet1!$N$2:$N$1823,MATCH($C1407,IF([1]Sheet1!$A$2:$A$1823=$A1407,[1]Sheet1!$C$2:$C$1823),0))</f>
        <v>46180000</v>
      </c>
      <c r="F1407" s="2">
        <f t="array" ref="F1407">INDEX([1]Sheet1!$O$2:$O$1823,MATCH($C1407,IF([1]Sheet1!$A$2:$A$1823=$A1407,[1]Sheet1!$C$2:$C$1823),0))</f>
        <v>25251000</v>
      </c>
      <c r="G1407" s="10">
        <f t="shared" si="23"/>
        <v>1100832984</v>
      </c>
    </row>
    <row r="1408" spans="1:7" x14ac:dyDescent="0.25">
      <c r="A1408" t="s">
        <v>4</v>
      </c>
      <c r="B1408" t="s">
        <v>5</v>
      </c>
      <c r="C1408">
        <v>2005</v>
      </c>
      <c r="D1408" s="2">
        <f t="array" ref="D1408">INDEX([1]Sheet1!$M$2:$M$1823,MATCH($C1408,IF([1]Sheet1!$A$2:$A$1823=$A1408,[1]Sheet1!$C$2:$C$1823),0))</f>
        <v>6296287232</v>
      </c>
      <c r="E1408" s="2">
        <f t="array" ref="E1408">INDEX([1]Sheet1!$N$2:$N$1823,MATCH($C1408,IF([1]Sheet1!$A$2:$A$1823=$A1408,[1]Sheet1!$C$2:$C$1823),0))</f>
        <v>279764992</v>
      </c>
      <c r="F1408" s="2">
        <f t="array" ref="F1408">INDEX([1]Sheet1!$O$2:$O$1823,MATCH($C1408,IF([1]Sheet1!$A$2:$A$1823=$A1408,[1]Sheet1!$C$2:$C$1823),0))</f>
        <v>84900000</v>
      </c>
      <c r="G1408" s="10">
        <f t="shared" si="23"/>
        <v>6660952224</v>
      </c>
    </row>
    <row r="1409" spans="1:7" x14ac:dyDescent="0.25">
      <c r="A1409" t="s">
        <v>6</v>
      </c>
      <c r="B1409" t="s">
        <v>7</v>
      </c>
      <c r="C1409">
        <v>2005</v>
      </c>
      <c r="D1409" s="2">
        <f t="array" ref="D1409">INDEX([1]Sheet1!$M$2:$M$1823,MATCH($C1409,IF([1]Sheet1!$A$2:$A$1823=$A1409,[1]Sheet1!$C$2:$C$1823),0))</f>
        <v>1957638016</v>
      </c>
      <c r="E1409" s="2">
        <f t="array" ref="E1409">INDEX([1]Sheet1!$N$2:$N$1823,MATCH($C1409,IF([1]Sheet1!$A$2:$A$1823=$A1409,[1]Sheet1!$C$2:$C$1823),0))</f>
        <v>77588000</v>
      </c>
      <c r="F1409" s="2">
        <f t="array" ref="F1409">INDEX([1]Sheet1!$O$2:$O$1823,MATCH($C1409,IF([1]Sheet1!$A$2:$A$1823=$A1409,[1]Sheet1!$C$2:$C$1823),0))</f>
        <v>24994000</v>
      </c>
      <c r="G1409" s="10">
        <f t="shared" si="23"/>
        <v>2060220016</v>
      </c>
    </row>
    <row r="1410" spans="1:7" x14ac:dyDescent="0.25">
      <c r="A1410" t="s">
        <v>8</v>
      </c>
      <c r="B1410" t="s">
        <v>9</v>
      </c>
      <c r="C1410">
        <v>2005</v>
      </c>
      <c r="D1410" s="2">
        <f t="array" ref="D1410">INDEX([1]Sheet1!$M$2:$M$1823,MATCH($C1410,IF([1]Sheet1!$A$2:$A$1823=$A1410,[1]Sheet1!$C$2:$C$1823),0))</f>
        <v>7561939968</v>
      </c>
      <c r="E1410" s="2">
        <f t="array" ref="E1410">INDEX([1]Sheet1!$N$2:$N$1823,MATCH($C1410,IF([1]Sheet1!$A$2:$A$1823=$A1410,[1]Sheet1!$C$2:$C$1823),0))</f>
        <v>231308992</v>
      </c>
      <c r="F1410" s="2">
        <f t="array" ref="F1410">INDEX([1]Sheet1!$O$2:$O$1823,MATCH($C1410,IF([1]Sheet1!$A$2:$A$1823=$A1410,[1]Sheet1!$C$2:$C$1823),0))</f>
        <v>158566000</v>
      </c>
      <c r="G1410" s="10">
        <f t="shared" si="23"/>
        <v>7951814960</v>
      </c>
    </row>
    <row r="1411" spans="1:7" x14ac:dyDescent="0.25">
      <c r="A1411" t="s">
        <v>10</v>
      </c>
      <c r="B1411" t="s">
        <v>11</v>
      </c>
      <c r="C1411">
        <v>2005</v>
      </c>
      <c r="D1411" s="2">
        <f t="array" ref="D1411">INDEX([1]Sheet1!$M$2:$M$1823,MATCH($C1411,IF([1]Sheet1!$A$2:$A$1823=$A1411,[1]Sheet1!$C$2:$C$1823),0))</f>
        <v>3929882112</v>
      </c>
      <c r="E1411" s="2">
        <f t="array" ref="E1411">INDEX([1]Sheet1!$N$2:$N$1823,MATCH($C1411,IF([1]Sheet1!$A$2:$A$1823=$A1411,[1]Sheet1!$C$2:$C$1823),0))</f>
        <v>124401000</v>
      </c>
      <c r="F1411" s="2">
        <f t="array" ref="F1411">INDEX([1]Sheet1!$O$2:$O$1823,MATCH($C1411,IF([1]Sheet1!$A$2:$A$1823=$A1411,[1]Sheet1!$C$2:$C$1823),0))</f>
        <v>63925000</v>
      </c>
      <c r="G1411" s="10">
        <f t="shared" si="23"/>
        <v>4118208112</v>
      </c>
    </row>
    <row r="1412" spans="1:7" x14ac:dyDescent="0.25">
      <c r="A1412" t="s">
        <v>12</v>
      </c>
      <c r="B1412" t="s">
        <v>13</v>
      </c>
      <c r="C1412">
        <v>2005</v>
      </c>
      <c r="D1412" s="2">
        <f t="array" ref="D1412">INDEX([1]Sheet1!$M$2:$M$1823,MATCH($C1412,IF([1]Sheet1!$A$2:$A$1823=$A1412,[1]Sheet1!$C$2:$C$1823),0))</f>
        <v>70455238656</v>
      </c>
      <c r="E1412" s="2">
        <f t="array" ref="E1412">INDEX([1]Sheet1!$N$2:$N$1823,MATCH($C1412,IF([1]Sheet1!$A$2:$A$1823=$A1412,[1]Sheet1!$C$2:$C$1823),0))</f>
        <v>1167764992</v>
      </c>
      <c r="F1412" s="2">
        <f t="array" ref="F1412">INDEX([1]Sheet1!$O$2:$O$1823,MATCH($C1412,IF([1]Sheet1!$A$2:$A$1823=$A1412,[1]Sheet1!$C$2:$C$1823),0))</f>
        <v>1485296000</v>
      </c>
      <c r="G1412" s="10">
        <f t="shared" si="23"/>
        <v>73108299648</v>
      </c>
    </row>
    <row r="1413" spans="1:7" x14ac:dyDescent="0.25">
      <c r="A1413" t="s">
        <v>14</v>
      </c>
      <c r="B1413" t="s">
        <v>15</v>
      </c>
      <c r="C1413">
        <v>2005</v>
      </c>
      <c r="D1413" s="2">
        <f t="array" ref="D1413">INDEX([1]Sheet1!$M$2:$M$1823,MATCH($C1413,IF([1]Sheet1!$A$2:$A$1823=$A1413,[1]Sheet1!$C$2:$C$1823),0))</f>
        <v>7621760000</v>
      </c>
      <c r="E1413" s="2">
        <f t="array" ref="E1413">INDEX([1]Sheet1!$N$2:$N$1823,MATCH($C1413,IF([1]Sheet1!$A$2:$A$1823=$A1413,[1]Sheet1!$C$2:$C$1823),0))</f>
        <v>110741000</v>
      </c>
      <c r="F1413" s="2">
        <f t="array" ref="F1413">INDEX([1]Sheet1!$O$2:$O$1823,MATCH($C1413,IF([1]Sheet1!$A$2:$A$1823=$A1413,[1]Sheet1!$C$2:$C$1823),0))</f>
        <v>198255008</v>
      </c>
      <c r="G1413" s="10">
        <f t="shared" si="23"/>
        <v>7930756008</v>
      </c>
    </row>
    <row r="1414" spans="1:7" x14ac:dyDescent="0.25">
      <c r="A1414" t="s">
        <v>16</v>
      </c>
      <c r="B1414" t="s">
        <v>17</v>
      </c>
      <c r="C1414">
        <v>2005</v>
      </c>
      <c r="D1414" s="2">
        <f t="array" ref="D1414">INDEX([1]Sheet1!$M$2:$M$1823,MATCH($C1414,IF([1]Sheet1!$A$2:$A$1823=$A1414,[1]Sheet1!$C$2:$C$1823),0))</f>
        <v>7232630784</v>
      </c>
      <c r="E1414" s="2">
        <f t="array" ref="E1414">INDEX([1]Sheet1!$N$2:$N$1823,MATCH($C1414,IF([1]Sheet1!$A$2:$A$1823=$A1414,[1]Sheet1!$C$2:$C$1823),0))</f>
        <v>245264000</v>
      </c>
      <c r="F1414" s="2">
        <f t="array" ref="F1414">INDEX([1]Sheet1!$O$2:$O$1823,MATCH($C1414,IF([1]Sheet1!$A$2:$A$1823=$A1414,[1]Sheet1!$C$2:$C$1823),0))</f>
        <v>185946000</v>
      </c>
      <c r="G1414" s="10">
        <f t="shared" si="23"/>
        <v>7663840784</v>
      </c>
    </row>
    <row r="1415" spans="1:7" x14ac:dyDescent="0.25">
      <c r="A1415" t="s">
        <v>18</v>
      </c>
      <c r="B1415" t="s">
        <v>19</v>
      </c>
      <c r="C1415">
        <v>2005</v>
      </c>
      <c r="D1415" s="2">
        <f t="array" ref="D1415">INDEX([1]Sheet1!$M$2:$M$1823,MATCH($C1415,IF([1]Sheet1!$A$2:$A$1823=$A1415,[1]Sheet1!$C$2:$C$1823),0))</f>
        <v>1621860992</v>
      </c>
      <c r="E1415" s="2">
        <f t="array" ref="E1415">INDEX([1]Sheet1!$N$2:$N$1823,MATCH($C1415,IF([1]Sheet1!$A$2:$A$1823=$A1415,[1]Sheet1!$C$2:$C$1823),0))</f>
        <v>90062000</v>
      </c>
      <c r="F1415" s="2">
        <f t="array" ref="F1415">INDEX([1]Sheet1!$O$2:$O$1823,MATCH($C1415,IF([1]Sheet1!$A$2:$A$1823=$A1415,[1]Sheet1!$C$2:$C$1823),0))</f>
        <v>25032000</v>
      </c>
      <c r="G1415" s="10">
        <f t="shared" si="23"/>
        <v>1736954992</v>
      </c>
    </row>
    <row r="1416" spans="1:7" x14ac:dyDescent="0.25">
      <c r="A1416" t="s">
        <v>20</v>
      </c>
      <c r="B1416" t="s">
        <v>21</v>
      </c>
      <c r="C1416">
        <v>2005</v>
      </c>
      <c r="D1416" s="2">
        <f t="array" ref="D1416">INDEX([1]Sheet1!$M$2:$M$1823,MATCH($C1416,IF([1]Sheet1!$A$2:$A$1823=$A1416,[1]Sheet1!$C$2:$C$1823),0))</f>
        <v>1535705984</v>
      </c>
      <c r="E1416" s="2">
        <f t="array" ref="E1416">INDEX([1]Sheet1!$N$2:$N$1823,MATCH($C1416,IF([1]Sheet1!$A$2:$A$1823=$A1416,[1]Sheet1!$C$2:$C$1823),0))</f>
        <v>0</v>
      </c>
      <c r="F1416" s="2">
        <f t="array" ref="F1416">INDEX([1]Sheet1!$O$2:$O$1823,MATCH($C1416,IF([1]Sheet1!$A$2:$A$1823=$A1416,[1]Sheet1!$C$2:$C$1823),0))</f>
        <v>31066000</v>
      </c>
      <c r="G1416" s="10">
        <f t="shared" si="23"/>
        <v>1566771984</v>
      </c>
    </row>
    <row r="1417" spans="1:7" x14ac:dyDescent="0.25">
      <c r="A1417" t="s">
        <v>22</v>
      </c>
      <c r="B1417" t="s">
        <v>23</v>
      </c>
      <c r="C1417">
        <v>2005</v>
      </c>
      <c r="D1417" s="2">
        <f t="array" ref="D1417">INDEX([1]Sheet1!$M$2:$M$1823,MATCH($C1417,IF([1]Sheet1!$A$2:$A$1823=$A1417,[1]Sheet1!$C$2:$C$1823),0))</f>
        <v>26171127808</v>
      </c>
      <c r="E1417" s="2">
        <f t="array" ref="E1417">INDEX([1]Sheet1!$N$2:$N$1823,MATCH($C1417,IF([1]Sheet1!$A$2:$A$1823=$A1417,[1]Sheet1!$C$2:$C$1823),0))</f>
        <v>215594000</v>
      </c>
      <c r="F1417" s="2">
        <f t="array" ref="F1417">INDEX([1]Sheet1!$O$2:$O$1823,MATCH($C1417,IF([1]Sheet1!$A$2:$A$1823=$A1417,[1]Sheet1!$C$2:$C$1823),0))</f>
        <v>669715968</v>
      </c>
      <c r="G1417" s="10">
        <f t="shared" si="23"/>
        <v>27056437776</v>
      </c>
    </row>
    <row r="1418" spans="1:7" x14ac:dyDescent="0.25">
      <c r="A1418" t="s">
        <v>24</v>
      </c>
      <c r="B1418" t="s">
        <v>25</v>
      </c>
      <c r="C1418">
        <v>2005</v>
      </c>
      <c r="D1418" s="2">
        <f t="array" ref="D1418">INDEX([1]Sheet1!$M$2:$M$1823,MATCH($C1418,IF([1]Sheet1!$A$2:$A$1823=$A1418,[1]Sheet1!$C$2:$C$1823),0))</f>
        <v>15641248768</v>
      </c>
      <c r="E1418" s="2">
        <f t="array" ref="E1418">INDEX([1]Sheet1!$N$2:$N$1823,MATCH($C1418,IF([1]Sheet1!$A$2:$A$1823=$A1418,[1]Sheet1!$C$2:$C$1823),0))</f>
        <v>631840000</v>
      </c>
      <c r="F1418" s="2">
        <f t="array" ref="F1418">INDEX([1]Sheet1!$O$2:$O$1823,MATCH($C1418,IF([1]Sheet1!$A$2:$A$1823=$A1418,[1]Sheet1!$C$2:$C$1823),0))</f>
        <v>175500000</v>
      </c>
      <c r="G1418" s="10">
        <f t="shared" si="23"/>
        <v>16448588768</v>
      </c>
    </row>
    <row r="1419" spans="1:7" x14ac:dyDescent="0.25">
      <c r="A1419" t="s">
        <v>26</v>
      </c>
      <c r="B1419" t="s">
        <v>27</v>
      </c>
      <c r="C1419">
        <v>2005</v>
      </c>
      <c r="D1419" s="2">
        <f t="array" ref="D1419">INDEX([1]Sheet1!$M$2:$M$1823,MATCH($C1419,IF([1]Sheet1!$A$2:$A$1823=$A1419,[1]Sheet1!$C$2:$C$1823),0))</f>
        <v>1784022016</v>
      </c>
      <c r="E1419" s="2">
        <f t="array" ref="E1419">INDEX([1]Sheet1!$N$2:$N$1823,MATCH($C1419,IF([1]Sheet1!$A$2:$A$1823=$A1419,[1]Sheet1!$C$2:$C$1823),0))</f>
        <v>13607000</v>
      </c>
      <c r="F1419" s="2">
        <f t="array" ref="F1419">INDEX([1]Sheet1!$O$2:$O$1823,MATCH($C1419,IF([1]Sheet1!$A$2:$A$1823=$A1419,[1]Sheet1!$C$2:$C$1823),0))</f>
        <v>30171000</v>
      </c>
      <c r="G1419" s="10">
        <f t="shared" si="23"/>
        <v>1827800016</v>
      </c>
    </row>
    <row r="1420" spans="1:7" x14ac:dyDescent="0.25">
      <c r="A1420" t="s">
        <v>28</v>
      </c>
      <c r="B1420" t="s">
        <v>29</v>
      </c>
      <c r="C1420">
        <v>2005</v>
      </c>
      <c r="D1420" s="2">
        <f t="array" ref="D1420">INDEX([1]Sheet1!$M$2:$M$1823,MATCH($C1420,IF([1]Sheet1!$A$2:$A$1823=$A1420,[1]Sheet1!$C$2:$C$1823),0))</f>
        <v>1930142976</v>
      </c>
      <c r="E1420" s="2">
        <f t="array" ref="E1420">INDEX([1]Sheet1!$N$2:$N$1823,MATCH($C1420,IF([1]Sheet1!$A$2:$A$1823=$A1420,[1]Sheet1!$C$2:$C$1823),0))</f>
        <v>90890000</v>
      </c>
      <c r="F1420" s="2">
        <f t="array" ref="F1420">INDEX([1]Sheet1!$O$2:$O$1823,MATCH($C1420,IF([1]Sheet1!$A$2:$A$1823=$A1420,[1]Sheet1!$C$2:$C$1823),0))</f>
        <v>40714000</v>
      </c>
      <c r="G1420" s="10">
        <f t="shared" si="23"/>
        <v>2061746976</v>
      </c>
    </row>
    <row r="1421" spans="1:7" x14ac:dyDescent="0.25">
      <c r="A1421" t="s">
        <v>30</v>
      </c>
      <c r="B1421" t="s">
        <v>31</v>
      </c>
      <c r="C1421">
        <v>2005</v>
      </c>
      <c r="D1421" s="2">
        <f t="array" ref="D1421">INDEX([1]Sheet1!$M$2:$M$1823,MATCH($C1421,IF([1]Sheet1!$A$2:$A$1823=$A1421,[1]Sheet1!$C$2:$C$1823),0))</f>
        <v>21550303232</v>
      </c>
      <c r="E1421" s="2">
        <f t="array" ref="E1421">INDEX([1]Sheet1!$N$2:$N$1823,MATCH($C1421,IF([1]Sheet1!$A$2:$A$1823=$A1421,[1]Sheet1!$C$2:$C$1823),0))</f>
        <v>630227008</v>
      </c>
      <c r="F1421" s="2">
        <f t="array" ref="F1421">INDEX([1]Sheet1!$O$2:$O$1823,MATCH($C1421,IF([1]Sheet1!$A$2:$A$1823=$A1421,[1]Sheet1!$C$2:$C$1823),0))</f>
        <v>703006976</v>
      </c>
      <c r="G1421" s="10">
        <f t="shared" si="23"/>
        <v>22883537216</v>
      </c>
    </row>
    <row r="1422" spans="1:7" x14ac:dyDescent="0.25">
      <c r="A1422" t="s">
        <v>32</v>
      </c>
      <c r="B1422" t="s">
        <v>33</v>
      </c>
      <c r="C1422">
        <v>2005</v>
      </c>
      <c r="D1422" s="2">
        <f t="array" ref="D1422">INDEX([1]Sheet1!$M$2:$M$1823,MATCH($C1422,IF([1]Sheet1!$A$2:$A$1823=$A1422,[1]Sheet1!$C$2:$C$1823),0))</f>
        <v>10227167232</v>
      </c>
      <c r="E1422" s="2">
        <f t="array" ref="E1422">INDEX([1]Sheet1!$N$2:$N$1823,MATCH($C1422,IF([1]Sheet1!$A$2:$A$1823=$A1422,[1]Sheet1!$C$2:$C$1823),0))</f>
        <v>269195008</v>
      </c>
      <c r="F1422" s="2">
        <f t="array" ref="F1422">INDEX([1]Sheet1!$O$2:$O$1823,MATCH($C1422,IF([1]Sheet1!$A$2:$A$1823=$A1422,[1]Sheet1!$C$2:$C$1823),0))</f>
        <v>412152992</v>
      </c>
      <c r="G1422" s="10">
        <f t="shared" si="23"/>
        <v>10908515232</v>
      </c>
    </row>
    <row r="1423" spans="1:7" x14ac:dyDescent="0.25">
      <c r="A1423" t="s">
        <v>34</v>
      </c>
      <c r="B1423" t="s">
        <v>35</v>
      </c>
      <c r="C1423">
        <v>2005</v>
      </c>
      <c r="D1423" s="2">
        <f t="array" ref="D1423">INDEX([1]Sheet1!$M$2:$M$1823,MATCH($C1423,IF([1]Sheet1!$A$2:$A$1823=$A1423,[1]Sheet1!$C$2:$C$1823),0))</f>
        <v>4778632192</v>
      </c>
      <c r="E1423" s="2">
        <f t="array" ref="E1423">INDEX([1]Sheet1!$N$2:$N$1823,MATCH($C1423,IF([1]Sheet1!$A$2:$A$1823=$A1423,[1]Sheet1!$C$2:$C$1823),0))</f>
        <v>157360992</v>
      </c>
      <c r="F1423" s="2">
        <f t="array" ref="F1423">INDEX([1]Sheet1!$O$2:$O$1823,MATCH($C1423,IF([1]Sheet1!$A$2:$A$1823=$A1423,[1]Sheet1!$C$2:$C$1823),0))</f>
        <v>175003008</v>
      </c>
      <c r="G1423" s="10">
        <f t="shared" si="23"/>
        <v>5110996192</v>
      </c>
    </row>
    <row r="1424" spans="1:7" x14ac:dyDescent="0.25">
      <c r="A1424" t="s">
        <v>36</v>
      </c>
      <c r="B1424" t="s">
        <v>37</v>
      </c>
      <c r="C1424">
        <v>2005</v>
      </c>
      <c r="D1424" s="2">
        <f t="array" ref="D1424">INDEX([1]Sheet1!$M$2:$M$1823,MATCH($C1424,IF([1]Sheet1!$A$2:$A$1823=$A1424,[1]Sheet1!$C$2:$C$1823),0))</f>
        <v>3905776896</v>
      </c>
      <c r="E1424" s="2">
        <f t="array" ref="E1424">INDEX([1]Sheet1!$N$2:$N$1823,MATCH($C1424,IF([1]Sheet1!$A$2:$A$1823=$A1424,[1]Sheet1!$C$2:$C$1823),0))</f>
        <v>111947000</v>
      </c>
      <c r="F1424" s="2">
        <f t="array" ref="F1424">INDEX([1]Sheet1!$O$2:$O$1823,MATCH($C1424,IF([1]Sheet1!$A$2:$A$1823=$A1424,[1]Sheet1!$C$2:$C$1823),0))</f>
        <v>81372000</v>
      </c>
      <c r="G1424" s="10">
        <f t="shared" si="23"/>
        <v>4099095896</v>
      </c>
    </row>
    <row r="1425" spans="1:7" x14ac:dyDescent="0.25">
      <c r="A1425" t="s">
        <v>38</v>
      </c>
      <c r="B1425" t="s">
        <v>39</v>
      </c>
      <c r="C1425">
        <v>2005</v>
      </c>
      <c r="D1425" s="2">
        <f t="array" ref="D1425">INDEX([1]Sheet1!$M$2:$M$1823,MATCH($C1425,IF([1]Sheet1!$A$2:$A$1823=$A1425,[1]Sheet1!$C$2:$C$1823),0))</f>
        <v>5842508800</v>
      </c>
      <c r="E1425" s="2">
        <f t="array" ref="E1425">INDEX([1]Sheet1!$N$2:$N$1823,MATCH($C1425,IF([1]Sheet1!$A$2:$A$1823=$A1425,[1]Sheet1!$C$2:$C$1823),0))</f>
        <v>256072992</v>
      </c>
      <c r="F1425" s="2">
        <f t="array" ref="F1425">INDEX([1]Sheet1!$O$2:$O$1823,MATCH($C1425,IF([1]Sheet1!$A$2:$A$1823=$A1425,[1]Sheet1!$C$2:$C$1823),0))</f>
        <v>91165000</v>
      </c>
      <c r="G1425" s="10">
        <f t="shared" si="23"/>
        <v>6189746792</v>
      </c>
    </row>
    <row r="1426" spans="1:7" x14ac:dyDescent="0.25">
      <c r="A1426" t="s">
        <v>40</v>
      </c>
      <c r="B1426" t="s">
        <v>41</v>
      </c>
      <c r="C1426">
        <v>2005</v>
      </c>
      <c r="D1426" s="2">
        <f t="array" ref="D1426">INDEX([1]Sheet1!$M$2:$M$1823,MATCH($C1426,IF([1]Sheet1!$A$2:$A$1823=$A1426,[1]Sheet1!$C$2:$C$1823),0))</f>
        <v>6095347200</v>
      </c>
      <c r="E1426" s="2">
        <f t="array" ref="E1426">INDEX([1]Sheet1!$N$2:$N$1823,MATCH($C1426,IF([1]Sheet1!$A$2:$A$1823=$A1426,[1]Sheet1!$C$2:$C$1823),0))</f>
        <v>390564000</v>
      </c>
      <c r="F1426" s="2">
        <f t="array" ref="F1426">INDEX([1]Sheet1!$O$2:$O$1823,MATCH($C1426,IF([1]Sheet1!$A$2:$A$1823=$A1426,[1]Sheet1!$C$2:$C$1823),0))</f>
        <v>148100000</v>
      </c>
      <c r="G1426" s="10">
        <f t="shared" si="23"/>
        <v>6634011200</v>
      </c>
    </row>
    <row r="1427" spans="1:7" x14ac:dyDescent="0.25">
      <c r="A1427" t="s">
        <v>42</v>
      </c>
      <c r="B1427" t="s">
        <v>43</v>
      </c>
      <c r="C1427">
        <v>2005</v>
      </c>
      <c r="D1427" s="2">
        <f t="array" ref="D1427">INDEX([1]Sheet1!$M$2:$M$1823,MATCH($C1427,IF([1]Sheet1!$A$2:$A$1823=$A1427,[1]Sheet1!$C$2:$C$1823),0))</f>
        <v>2118690944</v>
      </c>
      <c r="E1427" s="2">
        <f t="array" ref="E1427">INDEX([1]Sheet1!$N$2:$N$1823,MATCH($C1427,IF([1]Sheet1!$A$2:$A$1823=$A1427,[1]Sheet1!$C$2:$C$1823),0))</f>
        <v>90999000</v>
      </c>
      <c r="F1427" s="2">
        <f t="array" ref="F1427">INDEX([1]Sheet1!$O$2:$O$1823,MATCH($C1427,IF([1]Sheet1!$A$2:$A$1823=$A1427,[1]Sheet1!$C$2:$C$1823),0))</f>
        <v>30944000</v>
      </c>
      <c r="G1427" s="10">
        <f t="shared" si="23"/>
        <v>2240633944</v>
      </c>
    </row>
    <row r="1428" spans="1:7" x14ac:dyDescent="0.25">
      <c r="A1428" t="s">
        <v>44</v>
      </c>
      <c r="B1428" t="s">
        <v>45</v>
      </c>
      <c r="C1428">
        <v>2005</v>
      </c>
      <c r="D1428" s="2">
        <f t="array" ref="D1428">INDEX([1]Sheet1!$M$2:$M$1823,MATCH($C1428,IF([1]Sheet1!$A$2:$A$1823=$A1428,[1]Sheet1!$C$2:$C$1823),0))</f>
        <v>9698566144</v>
      </c>
      <c r="E1428" s="2">
        <f t="array" ref="E1428">INDEX([1]Sheet1!$N$2:$N$1823,MATCH($C1428,IF([1]Sheet1!$A$2:$A$1823=$A1428,[1]Sheet1!$C$2:$C$1823),0))</f>
        <v>373036992</v>
      </c>
      <c r="F1428" s="2">
        <f t="array" ref="F1428">INDEX([1]Sheet1!$O$2:$O$1823,MATCH($C1428,IF([1]Sheet1!$A$2:$A$1823=$A1428,[1]Sheet1!$C$2:$C$1823),0))</f>
        <v>186614000</v>
      </c>
      <c r="G1428" s="10">
        <f t="shared" si="23"/>
        <v>10258217136</v>
      </c>
    </row>
    <row r="1429" spans="1:7" x14ac:dyDescent="0.25">
      <c r="A1429" t="s">
        <v>46</v>
      </c>
      <c r="B1429" t="s">
        <v>47</v>
      </c>
      <c r="C1429">
        <v>2005</v>
      </c>
      <c r="D1429" s="2">
        <f t="array" ref="D1429">INDEX([1]Sheet1!$M$2:$M$1823,MATCH($C1429,IF([1]Sheet1!$A$2:$A$1823=$A1429,[1]Sheet1!$C$2:$C$1823),0))</f>
        <v>11499490304</v>
      </c>
      <c r="E1429" s="2">
        <f t="array" ref="E1429">INDEX([1]Sheet1!$N$2:$N$1823,MATCH($C1429,IF([1]Sheet1!$A$2:$A$1823=$A1429,[1]Sheet1!$C$2:$C$1823),0))</f>
        <v>729657024</v>
      </c>
      <c r="F1429" s="2">
        <f t="array" ref="F1429">INDEX([1]Sheet1!$O$2:$O$1823,MATCH($C1429,IF([1]Sheet1!$A$2:$A$1823=$A1429,[1]Sheet1!$C$2:$C$1823),0))</f>
        <v>249024992</v>
      </c>
      <c r="G1429" s="10">
        <f t="shared" si="23"/>
        <v>12478172320</v>
      </c>
    </row>
    <row r="1430" spans="1:7" x14ac:dyDescent="0.25">
      <c r="A1430" t="s">
        <v>48</v>
      </c>
      <c r="B1430" t="s">
        <v>49</v>
      </c>
      <c r="C1430">
        <v>2005</v>
      </c>
      <c r="D1430" s="2">
        <f t="array" ref="D1430">INDEX([1]Sheet1!$M$2:$M$1823,MATCH($C1430,IF([1]Sheet1!$A$2:$A$1823=$A1430,[1]Sheet1!$C$2:$C$1823),0))</f>
        <v>19985244160</v>
      </c>
      <c r="E1430" s="2">
        <f t="array" ref="E1430">INDEX([1]Sheet1!$N$2:$N$1823,MATCH($C1430,IF([1]Sheet1!$A$2:$A$1823=$A1430,[1]Sheet1!$C$2:$C$1823),0))</f>
        <v>140554000</v>
      </c>
      <c r="F1430" s="2">
        <f t="array" ref="F1430">INDEX([1]Sheet1!$O$2:$O$1823,MATCH($C1430,IF([1]Sheet1!$A$2:$A$1823=$A1430,[1]Sheet1!$C$2:$C$1823),0))</f>
        <v>349004992</v>
      </c>
      <c r="G1430" s="10">
        <f t="shared" si="23"/>
        <v>20474803152</v>
      </c>
    </row>
    <row r="1431" spans="1:7" x14ac:dyDescent="0.25">
      <c r="A1431" t="s">
        <v>50</v>
      </c>
      <c r="B1431" t="s">
        <v>51</v>
      </c>
      <c r="C1431">
        <v>2005</v>
      </c>
      <c r="D1431" s="2">
        <f t="array" ref="D1431">INDEX([1]Sheet1!$M$2:$M$1823,MATCH($C1431,IF([1]Sheet1!$A$2:$A$1823=$A1431,[1]Sheet1!$C$2:$C$1823),0))</f>
        <v>9107092480</v>
      </c>
      <c r="E1431" s="2">
        <f t="array" ref="E1431">INDEX([1]Sheet1!$N$2:$N$1823,MATCH($C1431,IF([1]Sheet1!$A$2:$A$1823=$A1431,[1]Sheet1!$C$2:$C$1823),0))</f>
        <v>365720992</v>
      </c>
      <c r="F1431" s="2">
        <f t="array" ref="F1431">INDEX([1]Sheet1!$O$2:$O$1823,MATCH($C1431,IF([1]Sheet1!$A$2:$A$1823=$A1431,[1]Sheet1!$C$2:$C$1823),0))</f>
        <v>153083008</v>
      </c>
      <c r="G1431" s="10">
        <f t="shared" si="23"/>
        <v>9625896480</v>
      </c>
    </row>
    <row r="1432" spans="1:7" x14ac:dyDescent="0.25">
      <c r="A1432" t="s">
        <v>52</v>
      </c>
      <c r="B1432" t="s">
        <v>53</v>
      </c>
      <c r="C1432">
        <v>2005</v>
      </c>
      <c r="D1432" s="2">
        <f t="array" ref="D1432">INDEX([1]Sheet1!$M$2:$M$1823,MATCH($C1432,IF([1]Sheet1!$A$2:$A$1823=$A1432,[1]Sheet1!$C$2:$C$1823),0))</f>
        <v>3728652032</v>
      </c>
      <c r="E1432" s="2">
        <f t="array" ref="E1432">INDEX([1]Sheet1!$N$2:$N$1823,MATCH($C1432,IF([1]Sheet1!$A$2:$A$1823=$A1432,[1]Sheet1!$C$2:$C$1823),0))</f>
        <v>160072000</v>
      </c>
      <c r="F1432" s="2">
        <f t="array" ref="F1432">INDEX([1]Sheet1!$O$2:$O$1823,MATCH($C1432,IF([1]Sheet1!$A$2:$A$1823=$A1432,[1]Sheet1!$C$2:$C$1823),0))</f>
        <v>53611000</v>
      </c>
      <c r="G1432" s="10">
        <f t="shared" si="23"/>
        <v>3942335032</v>
      </c>
    </row>
    <row r="1433" spans="1:7" x14ac:dyDescent="0.25">
      <c r="A1433" t="s">
        <v>54</v>
      </c>
      <c r="B1433" t="s">
        <v>55</v>
      </c>
      <c r="C1433">
        <v>2005</v>
      </c>
      <c r="D1433" s="2">
        <f t="array" ref="D1433">INDEX([1]Sheet1!$M$2:$M$1823,MATCH($C1433,IF([1]Sheet1!$A$2:$A$1823=$A1433,[1]Sheet1!$C$2:$C$1823),0))</f>
        <v>8296456192</v>
      </c>
      <c r="E1433" s="2">
        <f t="array" ref="E1433">INDEX([1]Sheet1!$N$2:$N$1823,MATCH($C1433,IF([1]Sheet1!$A$2:$A$1823=$A1433,[1]Sheet1!$C$2:$C$1823),0))</f>
        <v>278248000</v>
      </c>
      <c r="F1433" s="2">
        <f t="array" ref="F1433">INDEX([1]Sheet1!$O$2:$O$1823,MATCH($C1433,IF([1]Sheet1!$A$2:$A$1823=$A1433,[1]Sheet1!$C$2:$C$1823),0))</f>
        <v>293814016</v>
      </c>
      <c r="G1433" s="10">
        <f t="shared" si="23"/>
        <v>8868518208</v>
      </c>
    </row>
    <row r="1434" spans="1:7" x14ac:dyDescent="0.25">
      <c r="A1434" t="s">
        <v>56</v>
      </c>
      <c r="B1434" t="s">
        <v>57</v>
      </c>
      <c r="C1434">
        <v>2005</v>
      </c>
      <c r="D1434" s="2">
        <f t="array" ref="D1434">INDEX([1]Sheet1!$M$2:$M$1823,MATCH($C1434,IF([1]Sheet1!$A$2:$A$1823=$A1434,[1]Sheet1!$C$2:$C$1823),0))</f>
        <v>1285405952</v>
      </c>
      <c r="E1434" s="2">
        <f t="array" ref="E1434">INDEX([1]Sheet1!$N$2:$N$1823,MATCH($C1434,IF([1]Sheet1!$A$2:$A$1823=$A1434,[1]Sheet1!$C$2:$C$1823),0))</f>
        <v>67924000</v>
      </c>
      <c r="F1434" s="2">
        <f t="array" ref="F1434">INDEX([1]Sheet1!$O$2:$O$1823,MATCH($C1434,IF([1]Sheet1!$A$2:$A$1823=$A1434,[1]Sheet1!$C$2:$C$1823),0))</f>
        <v>25692000</v>
      </c>
      <c r="G1434" s="10">
        <f t="shared" si="23"/>
        <v>1379021952</v>
      </c>
    </row>
    <row r="1435" spans="1:7" x14ac:dyDescent="0.25">
      <c r="A1435" t="s">
        <v>58</v>
      </c>
      <c r="B1435" t="s">
        <v>59</v>
      </c>
      <c r="C1435">
        <v>2005</v>
      </c>
      <c r="D1435" s="2">
        <f t="array" ref="D1435">INDEX([1]Sheet1!$M$2:$M$1823,MATCH($C1435,IF([1]Sheet1!$A$2:$A$1823=$A1435,[1]Sheet1!$C$2:$C$1823),0))</f>
        <v>2708037120</v>
      </c>
      <c r="E1435" s="2">
        <f t="array" ref="E1435">INDEX([1]Sheet1!$N$2:$N$1823,MATCH($C1435,IF([1]Sheet1!$A$2:$A$1823=$A1435,[1]Sheet1!$C$2:$C$1823),0))</f>
        <v>74300000</v>
      </c>
      <c r="F1435" s="2">
        <f t="array" ref="F1435">INDEX([1]Sheet1!$O$2:$O$1823,MATCH($C1435,IF([1]Sheet1!$A$2:$A$1823=$A1435,[1]Sheet1!$C$2:$C$1823),0))</f>
        <v>30239000</v>
      </c>
      <c r="G1435" s="10">
        <f t="shared" si="23"/>
        <v>2812576120</v>
      </c>
    </row>
    <row r="1436" spans="1:7" x14ac:dyDescent="0.25">
      <c r="A1436" t="s">
        <v>60</v>
      </c>
      <c r="B1436" t="s">
        <v>61</v>
      </c>
      <c r="C1436">
        <v>2005</v>
      </c>
      <c r="D1436" s="2">
        <f t="array" ref="D1436">INDEX([1]Sheet1!$M$2:$M$1823,MATCH($C1436,IF([1]Sheet1!$A$2:$A$1823=$A1436,[1]Sheet1!$C$2:$C$1823),0))</f>
        <v>3710530048</v>
      </c>
      <c r="E1436" s="2">
        <f t="array" ref="E1436">INDEX([1]Sheet1!$N$2:$N$1823,MATCH($C1436,IF([1]Sheet1!$A$2:$A$1823=$A1436,[1]Sheet1!$C$2:$C$1823),0))</f>
        <v>48190000</v>
      </c>
      <c r="F1436" s="2">
        <f t="array" ref="F1436">INDEX([1]Sheet1!$O$2:$O$1823,MATCH($C1436,IF([1]Sheet1!$A$2:$A$1823=$A1436,[1]Sheet1!$C$2:$C$1823),0))</f>
        <v>106011000</v>
      </c>
      <c r="G1436" s="10">
        <f t="shared" si="23"/>
        <v>3864731048</v>
      </c>
    </row>
    <row r="1437" spans="1:7" x14ac:dyDescent="0.25">
      <c r="A1437" t="s">
        <v>62</v>
      </c>
      <c r="B1437" t="s">
        <v>63</v>
      </c>
      <c r="C1437">
        <v>2005</v>
      </c>
      <c r="D1437" s="2">
        <f t="array" ref="D1437">INDEX([1]Sheet1!$M$2:$M$1823,MATCH($C1437,IF([1]Sheet1!$A$2:$A$1823=$A1437,[1]Sheet1!$C$2:$C$1823),0))</f>
        <v>2246617088</v>
      </c>
      <c r="E1437" s="2">
        <f t="array" ref="E1437">INDEX([1]Sheet1!$N$2:$N$1823,MATCH($C1437,IF([1]Sheet1!$A$2:$A$1823=$A1437,[1]Sheet1!$C$2:$C$1823),0))</f>
        <v>27274000</v>
      </c>
      <c r="F1437" s="2">
        <f t="array" ref="F1437">INDEX([1]Sheet1!$O$2:$O$1823,MATCH($C1437,IF([1]Sheet1!$A$2:$A$1823=$A1437,[1]Sheet1!$C$2:$C$1823),0))</f>
        <v>30209000</v>
      </c>
      <c r="G1437" s="10">
        <f t="shared" si="23"/>
        <v>2304100088</v>
      </c>
    </row>
    <row r="1438" spans="1:7" x14ac:dyDescent="0.25">
      <c r="A1438" t="s">
        <v>64</v>
      </c>
      <c r="B1438" t="s">
        <v>65</v>
      </c>
      <c r="C1438">
        <v>2005</v>
      </c>
      <c r="D1438" s="2">
        <f t="array" ref="D1438">INDEX([1]Sheet1!$M$2:$M$1823,MATCH($C1438,IF([1]Sheet1!$A$2:$A$1823=$A1438,[1]Sheet1!$C$2:$C$1823),0))</f>
        <v>22889910272</v>
      </c>
      <c r="E1438" s="2">
        <f t="array" ref="E1438">INDEX([1]Sheet1!$N$2:$N$1823,MATCH($C1438,IF([1]Sheet1!$A$2:$A$1823=$A1438,[1]Sheet1!$C$2:$C$1823),0))</f>
        <v>361384000</v>
      </c>
      <c r="F1438" s="2">
        <f t="array" ref="F1438">INDEX([1]Sheet1!$O$2:$O$1823,MATCH($C1438,IF([1]Sheet1!$A$2:$A$1823=$A1438,[1]Sheet1!$C$2:$C$1823),0))</f>
        <v>440356992</v>
      </c>
      <c r="G1438" s="10">
        <f t="shared" si="23"/>
        <v>23691651264</v>
      </c>
    </row>
    <row r="1439" spans="1:7" x14ac:dyDescent="0.25">
      <c r="A1439" t="s">
        <v>66</v>
      </c>
      <c r="B1439" t="s">
        <v>67</v>
      </c>
      <c r="C1439">
        <v>2005</v>
      </c>
      <c r="D1439" s="2">
        <f t="array" ref="D1439">INDEX([1]Sheet1!$M$2:$M$1823,MATCH($C1439,IF([1]Sheet1!$A$2:$A$1823=$A1439,[1]Sheet1!$C$2:$C$1823),0))</f>
        <v>3224141056</v>
      </c>
      <c r="E1439" s="2">
        <f t="array" ref="E1439">INDEX([1]Sheet1!$N$2:$N$1823,MATCH($C1439,IF([1]Sheet1!$A$2:$A$1823=$A1439,[1]Sheet1!$C$2:$C$1823),0))</f>
        <v>103331000</v>
      </c>
      <c r="F1439" s="2">
        <f t="array" ref="F1439">INDEX([1]Sheet1!$O$2:$O$1823,MATCH($C1439,IF([1]Sheet1!$A$2:$A$1823=$A1439,[1]Sheet1!$C$2:$C$1823),0))</f>
        <v>40451000</v>
      </c>
      <c r="G1439" s="10">
        <f t="shared" si="23"/>
        <v>3367923056</v>
      </c>
    </row>
    <row r="1440" spans="1:7" x14ac:dyDescent="0.25">
      <c r="A1440" t="s">
        <v>68</v>
      </c>
      <c r="B1440" t="s">
        <v>69</v>
      </c>
      <c r="C1440">
        <v>2005</v>
      </c>
      <c r="D1440" s="2">
        <f t="array" ref="D1440">INDEX([1]Sheet1!$M$2:$M$1823,MATCH($C1440,IF([1]Sheet1!$A$2:$A$1823=$A1440,[1]Sheet1!$C$2:$C$1823),0))</f>
        <v>45150842880</v>
      </c>
      <c r="E1440" s="2">
        <f t="array" ref="E1440">INDEX([1]Sheet1!$N$2:$N$1823,MATCH($C1440,IF([1]Sheet1!$A$2:$A$1823=$A1440,[1]Sheet1!$C$2:$C$1823),0))</f>
        <v>567897984</v>
      </c>
      <c r="F1440" s="2">
        <f t="array" ref="F1440">INDEX([1]Sheet1!$O$2:$O$1823,MATCH($C1440,IF([1]Sheet1!$A$2:$A$1823=$A1440,[1]Sheet1!$C$2:$C$1823),0))</f>
        <v>1018768000</v>
      </c>
      <c r="G1440" s="10">
        <f t="shared" si="23"/>
        <v>46737508864</v>
      </c>
    </row>
    <row r="1441" spans="1:7" x14ac:dyDescent="0.25">
      <c r="A1441" t="s">
        <v>70</v>
      </c>
      <c r="B1441" t="s">
        <v>71</v>
      </c>
      <c r="C1441">
        <v>2005</v>
      </c>
      <c r="D1441" s="2">
        <f t="array" ref="D1441">INDEX([1]Sheet1!$M$2:$M$1823,MATCH($C1441,IF([1]Sheet1!$A$2:$A$1823=$A1441,[1]Sheet1!$C$2:$C$1823),0))</f>
        <v>11423115264</v>
      </c>
      <c r="E1441" s="2">
        <f t="array" ref="E1441">INDEX([1]Sheet1!$N$2:$N$1823,MATCH($C1441,IF([1]Sheet1!$A$2:$A$1823=$A1441,[1]Sheet1!$C$2:$C$1823),0))</f>
        <v>254847008</v>
      </c>
      <c r="F1441" s="2">
        <f t="array" ref="F1441">INDEX([1]Sheet1!$O$2:$O$1823,MATCH($C1441,IF([1]Sheet1!$A$2:$A$1823=$A1441,[1]Sheet1!$C$2:$C$1823),0))</f>
        <v>242915008</v>
      </c>
      <c r="G1441" s="10">
        <f t="shared" si="23"/>
        <v>11920877280</v>
      </c>
    </row>
    <row r="1442" spans="1:7" x14ac:dyDescent="0.25">
      <c r="A1442" t="s">
        <v>72</v>
      </c>
      <c r="B1442" t="s">
        <v>73</v>
      </c>
      <c r="C1442">
        <v>2005</v>
      </c>
      <c r="D1442" s="2">
        <f t="array" ref="D1442">INDEX([1]Sheet1!$M$2:$M$1823,MATCH($C1442,IF([1]Sheet1!$A$2:$A$1823=$A1442,[1]Sheet1!$C$2:$C$1823),0))</f>
        <v>971286976</v>
      </c>
      <c r="E1442" s="2">
        <f t="array" ref="E1442">INDEX([1]Sheet1!$N$2:$N$1823,MATCH($C1442,IF([1]Sheet1!$A$2:$A$1823=$A1442,[1]Sheet1!$C$2:$C$1823),0))</f>
        <v>24426000</v>
      </c>
      <c r="F1442" s="2">
        <f t="array" ref="F1442">INDEX([1]Sheet1!$O$2:$O$1823,MATCH($C1442,IF([1]Sheet1!$A$2:$A$1823=$A1442,[1]Sheet1!$C$2:$C$1823),0))</f>
        <v>10249000</v>
      </c>
      <c r="G1442" s="10">
        <f t="shared" si="23"/>
        <v>1005961976</v>
      </c>
    </row>
    <row r="1443" spans="1:7" x14ac:dyDescent="0.25">
      <c r="A1443" t="s">
        <v>74</v>
      </c>
      <c r="B1443" t="s">
        <v>75</v>
      </c>
      <c r="C1443">
        <v>2005</v>
      </c>
      <c r="D1443" s="2">
        <f t="array" ref="D1443">INDEX([1]Sheet1!$M$2:$M$1823,MATCH($C1443,IF([1]Sheet1!$A$2:$A$1823=$A1443,[1]Sheet1!$C$2:$C$1823),0))</f>
        <v>20723335168</v>
      </c>
      <c r="E1443" s="2">
        <f t="array" ref="E1443">INDEX([1]Sheet1!$N$2:$N$1823,MATCH($C1443,IF([1]Sheet1!$A$2:$A$1823=$A1443,[1]Sheet1!$C$2:$C$1823),0))</f>
        <v>540531968</v>
      </c>
      <c r="F1443" s="2">
        <f t="array" ref="F1443">INDEX([1]Sheet1!$O$2:$O$1823,MATCH($C1443,IF([1]Sheet1!$A$2:$A$1823=$A1443,[1]Sheet1!$C$2:$C$1823),0))</f>
        <v>466488992</v>
      </c>
      <c r="G1443" s="10">
        <f t="shared" si="23"/>
        <v>21730356128</v>
      </c>
    </row>
    <row r="1444" spans="1:7" x14ac:dyDescent="0.25">
      <c r="A1444" t="s">
        <v>76</v>
      </c>
      <c r="B1444" t="s">
        <v>77</v>
      </c>
      <c r="C1444">
        <v>2005</v>
      </c>
      <c r="D1444" s="2">
        <f t="array" ref="D1444">INDEX([1]Sheet1!$M$2:$M$1823,MATCH($C1444,IF([1]Sheet1!$A$2:$A$1823=$A1444,[1]Sheet1!$C$2:$C$1823),0))</f>
        <v>4967117824</v>
      </c>
      <c r="E1444" s="2">
        <f t="array" ref="E1444">INDEX([1]Sheet1!$N$2:$N$1823,MATCH($C1444,IF([1]Sheet1!$A$2:$A$1823=$A1444,[1]Sheet1!$C$2:$C$1823),0))</f>
        <v>196064992</v>
      </c>
      <c r="F1444" s="2">
        <f t="array" ref="F1444">INDEX([1]Sheet1!$O$2:$O$1823,MATCH($C1444,IF([1]Sheet1!$A$2:$A$1823=$A1444,[1]Sheet1!$C$2:$C$1823),0))</f>
        <v>86558000</v>
      </c>
      <c r="G1444" s="10">
        <f t="shared" si="23"/>
        <v>5249740816</v>
      </c>
    </row>
    <row r="1445" spans="1:7" x14ac:dyDescent="0.25">
      <c r="A1445" t="s">
        <v>78</v>
      </c>
      <c r="B1445" t="s">
        <v>79</v>
      </c>
      <c r="C1445">
        <v>2005</v>
      </c>
      <c r="D1445" s="2">
        <f t="array" ref="D1445">INDEX([1]Sheet1!$M$2:$M$1823,MATCH($C1445,IF([1]Sheet1!$A$2:$A$1823=$A1445,[1]Sheet1!$C$2:$C$1823),0))</f>
        <v>5211292160</v>
      </c>
      <c r="E1445" s="2">
        <f t="array" ref="E1445">INDEX([1]Sheet1!$N$2:$N$1823,MATCH($C1445,IF([1]Sheet1!$A$2:$A$1823=$A1445,[1]Sheet1!$C$2:$C$1823),0))</f>
        <v>163924000</v>
      </c>
      <c r="F1445" s="2">
        <f t="array" ref="F1445">INDEX([1]Sheet1!$O$2:$O$1823,MATCH($C1445,IF([1]Sheet1!$A$2:$A$1823=$A1445,[1]Sheet1!$C$2:$C$1823),0))</f>
        <v>146452992</v>
      </c>
      <c r="G1445" s="10">
        <f t="shared" si="23"/>
        <v>5521669152</v>
      </c>
    </row>
    <row r="1446" spans="1:7" x14ac:dyDescent="0.25">
      <c r="A1446" t="s">
        <v>80</v>
      </c>
      <c r="B1446" t="s">
        <v>81</v>
      </c>
      <c r="C1446">
        <v>2005</v>
      </c>
      <c r="D1446" s="2">
        <f t="array" ref="D1446">INDEX([1]Sheet1!$M$2:$M$1823,MATCH($C1446,IF([1]Sheet1!$A$2:$A$1823=$A1446,[1]Sheet1!$C$2:$C$1823),0))</f>
        <v>22452381696</v>
      </c>
      <c r="E1446" s="2">
        <f t="array" ref="E1446">INDEX([1]Sheet1!$N$2:$N$1823,MATCH($C1446,IF([1]Sheet1!$A$2:$A$1823=$A1446,[1]Sheet1!$C$2:$C$1823),0))</f>
        <v>2023561984</v>
      </c>
      <c r="F1446" s="2">
        <f t="array" ref="F1446">INDEX([1]Sheet1!$O$2:$O$1823,MATCH($C1446,IF([1]Sheet1!$A$2:$A$1823=$A1446,[1]Sheet1!$C$2:$C$1823),0))</f>
        <v>254659008</v>
      </c>
      <c r="G1446" s="10">
        <f t="shared" si="23"/>
        <v>24730602688</v>
      </c>
    </row>
    <row r="1447" spans="1:7" x14ac:dyDescent="0.25">
      <c r="A1447" t="s">
        <v>82</v>
      </c>
      <c r="B1447" t="s">
        <v>83</v>
      </c>
      <c r="C1447">
        <v>2005</v>
      </c>
      <c r="D1447" s="2">
        <f t="array" ref="D1447">INDEX([1]Sheet1!$M$2:$M$1823,MATCH($C1447,IF([1]Sheet1!$A$2:$A$1823=$A1447,[1]Sheet1!$C$2:$C$1823),0))</f>
        <v>1854823936</v>
      </c>
      <c r="E1447" s="2">
        <f t="array" ref="E1447">INDEX([1]Sheet1!$N$2:$N$1823,MATCH($C1447,IF([1]Sheet1!$A$2:$A$1823=$A1447,[1]Sheet1!$C$2:$C$1823),0))</f>
        <v>104391000</v>
      </c>
      <c r="F1447" s="2">
        <f t="array" ref="F1447">INDEX([1]Sheet1!$O$2:$O$1823,MATCH($C1447,IF([1]Sheet1!$A$2:$A$1823=$A1447,[1]Sheet1!$C$2:$C$1823),0))</f>
        <v>38349000</v>
      </c>
      <c r="G1447" s="10">
        <f t="shared" si="23"/>
        <v>1997563936</v>
      </c>
    </row>
    <row r="1448" spans="1:7" x14ac:dyDescent="0.25">
      <c r="A1448" t="s">
        <v>84</v>
      </c>
      <c r="B1448" t="s">
        <v>85</v>
      </c>
      <c r="C1448">
        <v>2005</v>
      </c>
      <c r="D1448" s="2">
        <f t="array" ref="D1448">INDEX([1]Sheet1!$M$2:$M$1823,MATCH($C1448,IF([1]Sheet1!$A$2:$A$1823=$A1448,[1]Sheet1!$C$2:$C$1823),0))</f>
        <v>7149261824</v>
      </c>
      <c r="E1448" s="2">
        <f t="array" ref="E1448">INDEX([1]Sheet1!$N$2:$N$1823,MATCH($C1448,IF([1]Sheet1!$A$2:$A$1823=$A1448,[1]Sheet1!$C$2:$C$1823),0))</f>
        <v>247624000</v>
      </c>
      <c r="F1448" s="2">
        <f t="array" ref="F1448">INDEX([1]Sheet1!$O$2:$O$1823,MATCH($C1448,IF([1]Sheet1!$A$2:$A$1823=$A1448,[1]Sheet1!$C$2:$C$1823),0))</f>
        <v>91574000</v>
      </c>
      <c r="G1448" s="10">
        <f t="shared" si="23"/>
        <v>7488459824</v>
      </c>
    </row>
    <row r="1449" spans="1:7" x14ac:dyDescent="0.25">
      <c r="A1449" t="s">
        <v>86</v>
      </c>
      <c r="B1449" t="s">
        <v>87</v>
      </c>
      <c r="C1449">
        <v>2005</v>
      </c>
      <c r="D1449" s="2">
        <f t="array" ref="D1449">INDEX([1]Sheet1!$M$2:$M$1823,MATCH($C1449,IF([1]Sheet1!$A$2:$A$1823=$A1449,[1]Sheet1!$C$2:$C$1823),0))</f>
        <v>1120587008</v>
      </c>
      <c r="E1449" s="2">
        <f t="array" ref="E1449">INDEX([1]Sheet1!$N$2:$N$1823,MATCH($C1449,IF([1]Sheet1!$A$2:$A$1823=$A1449,[1]Sheet1!$C$2:$C$1823),0))</f>
        <v>67311000</v>
      </c>
      <c r="F1449" s="2">
        <f t="array" ref="F1449">INDEX([1]Sheet1!$O$2:$O$1823,MATCH($C1449,IF([1]Sheet1!$A$2:$A$1823=$A1449,[1]Sheet1!$C$2:$C$1823),0))</f>
        <v>21836000</v>
      </c>
      <c r="G1449" s="10">
        <f t="shared" si="23"/>
        <v>1209734008</v>
      </c>
    </row>
    <row r="1450" spans="1:7" x14ac:dyDescent="0.25">
      <c r="A1450" t="s">
        <v>88</v>
      </c>
      <c r="B1450" t="s">
        <v>89</v>
      </c>
      <c r="C1450">
        <v>2005</v>
      </c>
      <c r="D1450" s="2">
        <f t="array" ref="D1450">INDEX([1]Sheet1!$M$2:$M$1823,MATCH($C1450,IF([1]Sheet1!$A$2:$A$1823=$A1450,[1]Sheet1!$C$2:$C$1823),0))</f>
        <v>7327524864</v>
      </c>
      <c r="E1450" s="2">
        <f t="array" ref="E1450">INDEX([1]Sheet1!$N$2:$N$1823,MATCH($C1450,IF([1]Sheet1!$A$2:$A$1823=$A1450,[1]Sheet1!$C$2:$C$1823),0))</f>
        <v>353305984</v>
      </c>
      <c r="F1450" s="2">
        <f t="array" ref="F1450">INDEX([1]Sheet1!$O$2:$O$1823,MATCH($C1450,IF([1]Sheet1!$A$2:$A$1823=$A1450,[1]Sheet1!$C$2:$C$1823),0))</f>
        <v>107909000</v>
      </c>
      <c r="G1450" s="10">
        <f t="shared" si="23"/>
        <v>7788739848</v>
      </c>
    </row>
    <row r="1451" spans="1:7" x14ac:dyDescent="0.25">
      <c r="A1451" t="s">
        <v>90</v>
      </c>
      <c r="B1451" t="s">
        <v>91</v>
      </c>
      <c r="C1451">
        <v>2005</v>
      </c>
      <c r="D1451" s="2">
        <f t="array" ref="D1451">INDEX([1]Sheet1!$M$2:$M$1823,MATCH($C1451,IF([1]Sheet1!$A$2:$A$1823=$A1451,[1]Sheet1!$C$2:$C$1823),0))</f>
        <v>40859680768</v>
      </c>
      <c r="E1451" s="2">
        <f t="array" ref="E1451">INDEX([1]Sheet1!$N$2:$N$1823,MATCH($C1451,IF([1]Sheet1!$A$2:$A$1823=$A1451,[1]Sheet1!$C$2:$C$1823),0))</f>
        <v>966516992</v>
      </c>
      <c r="F1451" s="2">
        <f t="array" ref="F1451">INDEX([1]Sheet1!$O$2:$O$1823,MATCH($C1451,IF([1]Sheet1!$A$2:$A$1823=$A1451,[1]Sheet1!$C$2:$C$1823),0))</f>
        <v>374880000</v>
      </c>
      <c r="G1451" s="10">
        <f t="shared" si="23"/>
        <v>42201077760</v>
      </c>
    </row>
    <row r="1452" spans="1:7" x14ac:dyDescent="0.25">
      <c r="A1452" t="s">
        <v>2</v>
      </c>
      <c r="B1452" t="s">
        <v>3</v>
      </c>
      <c r="C1452">
        <v>2005</v>
      </c>
      <c r="D1452" s="2">
        <f t="array" ref="D1452">INDEX([1]Sheet1!$M$2:$M$1823,MATCH($C1452,IF([1]Sheet1!$A$2:$A$1823=$A1452,[1]Sheet1!$C$2:$C$1823),0))</f>
        <v>516087545856</v>
      </c>
      <c r="E1452" s="2">
        <f t="array" ref="E1452">INDEX([1]Sheet1!$N$2:$N$1823,MATCH($C1452,IF([1]Sheet1!$A$2:$A$1823=$A1452,[1]Sheet1!$C$2:$C$1823),0))</f>
        <v>15020265472</v>
      </c>
      <c r="F1452" s="2">
        <f t="array" ref="F1452">INDEX([1]Sheet1!$O$2:$O$1823,MATCH($C1452,IF([1]Sheet1!$A$2:$A$1823=$A1452,[1]Sheet1!$C$2:$C$1823),0))</f>
        <v>10709048320</v>
      </c>
      <c r="G1452" s="10">
        <f t="shared" si="23"/>
        <v>541816859648</v>
      </c>
    </row>
    <row r="1453" spans="1:7" x14ac:dyDescent="0.25">
      <c r="A1453" t="s">
        <v>92</v>
      </c>
      <c r="B1453" t="s">
        <v>93</v>
      </c>
      <c r="C1453">
        <v>2005</v>
      </c>
      <c r="D1453" s="2">
        <f t="array" ref="D1453">INDEX([1]Sheet1!$M$2:$M$1823,MATCH($C1453,IF([1]Sheet1!$A$2:$A$1823=$A1453,[1]Sheet1!$C$2:$C$1823),0))</f>
        <v>3329986048</v>
      </c>
      <c r="E1453" s="2">
        <f t="array" ref="E1453">INDEX([1]Sheet1!$N$2:$N$1823,MATCH($C1453,IF([1]Sheet1!$A$2:$A$1823=$A1453,[1]Sheet1!$C$2:$C$1823),0))</f>
        <v>126601000</v>
      </c>
      <c r="F1453" s="2">
        <f t="array" ref="F1453">INDEX([1]Sheet1!$O$2:$O$1823,MATCH($C1453,IF([1]Sheet1!$A$2:$A$1823=$A1453,[1]Sheet1!$C$2:$C$1823),0))</f>
        <v>78978000</v>
      </c>
      <c r="G1453" s="10">
        <f t="shared" si="23"/>
        <v>3535565048</v>
      </c>
    </row>
    <row r="1454" spans="1:7" x14ac:dyDescent="0.25">
      <c r="A1454" t="s">
        <v>94</v>
      </c>
      <c r="B1454" t="s">
        <v>95</v>
      </c>
      <c r="C1454">
        <v>2005</v>
      </c>
      <c r="D1454" s="2">
        <f t="array" ref="D1454">INDEX([1]Sheet1!$M$2:$M$1823,MATCH($C1454,IF([1]Sheet1!$A$2:$A$1823=$A1454,[1]Sheet1!$C$2:$C$1823),0))</f>
        <v>1245415936</v>
      </c>
      <c r="E1454" s="2">
        <f t="array" ref="E1454">INDEX([1]Sheet1!$N$2:$N$1823,MATCH($C1454,IF([1]Sheet1!$A$2:$A$1823=$A1454,[1]Sheet1!$C$2:$C$1823),0))</f>
        <v>61119000</v>
      </c>
      <c r="F1454" s="2">
        <f t="array" ref="F1454">INDEX([1]Sheet1!$O$2:$O$1823,MATCH($C1454,IF([1]Sheet1!$A$2:$A$1823=$A1454,[1]Sheet1!$C$2:$C$1823),0))</f>
        <v>15403000</v>
      </c>
      <c r="G1454" s="10">
        <f t="shared" si="23"/>
        <v>1321937936</v>
      </c>
    </row>
    <row r="1455" spans="1:7" x14ac:dyDescent="0.25">
      <c r="A1455" t="s">
        <v>96</v>
      </c>
      <c r="B1455" t="s">
        <v>97</v>
      </c>
      <c r="C1455">
        <v>2005</v>
      </c>
      <c r="D1455" s="2">
        <f t="array" ref="D1455">INDEX([1]Sheet1!$M$2:$M$1823,MATCH($C1455,IF([1]Sheet1!$A$2:$A$1823=$A1455,[1]Sheet1!$C$2:$C$1823),0))</f>
        <v>12698626048</v>
      </c>
      <c r="E1455" s="2">
        <f t="array" ref="E1455">INDEX([1]Sheet1!$N$2:$N$1823,MATCH($C1455,IF([1]Sheet1!$A$2:$A$1823=$A1455,[1]Sheet1!$C$2:$C$1823),0))</f>
        <v>298156000</v>
      </c>
      <c r="F1455" s="2">
        <f t="array" ref="F1455">INDEX([1]Sheet1!$O$2:$O$1823,MATCH($C1455,IF([1]Sheet1!$A$2:$A$1823=$A1455,[1]Sheet1!$C$2:$C$1823),0))</f>
        <v>303331008</v>
      </c>
      <c r="G1455" s="10">
        <f t="shared" si="23"/>
        <v>13300113056</v>
      </c>
    </row>
    <row r="1456" spans="1:7" x14ac:dyDescent="0.25">
      <c r="A1456" t="s">
        <v>98</v>
      </c>
      <c r="B1456" t="s">
        <v>99</v>
      </c>
      <c r="C1456">
        <v>2005</v>
      </c>
      <c r="D1456" s="2">
        <f t="array" ref="D1456">INDEX([1]Sheet1!$M$2:$M$1823,MATCH($C1456,IF([1]Sheet1!$A$2:$A$1823=$A1456,[1]Sheet1!$C$2:$C$1823),0))</f>
        <v>10045521920</v>
      </c>
      <c r="E1456" s="2">
        <f t="array" ref="E1456">INDEX([1]Sheet1!$N$2:$N$1823,MATCH($C1456,IF([1]Sheet1!$A$2:$A$1823=$A1456,[1]Sheet1!$C$2:$C$1823),0))</f>
        <v>472427008</v>
      </c>
      <c r="F1456" s="2">
        <f t="array" ref="F1456">INDEX([1]Sheet1!$O$2:$O$1823,MATCH($C1456,IF([1]Sheet1!$A$2:$A$1823=$A1456,[1]Sheet1!$C$2:$C$1823),0))</f>
        <v>355756992</v>
      </c>
      <c r="G1456" s="10">
        <f t="shared" si="23"/>
        <v>10873705920</v>
      </c>
    </row>
    <row r="1457" spans="1:7" x14ac:dyDescent="0.25">
      <c r="A1457" t="s">
        <v>100</v>
      </c>
      <c r="B1457" t="s">
        <v>101</v>
      </c>
      <c r="C1457">
        <v>2005</v>
      </c>
      <c r="D1457" s="2">
        <f t="array" ref="D1457">INDEX([1]Sheet1!$M$2:$M$1823,MATCH($C1457,IF([1]Sheet1!$A$2:$A$1823=$A1457,[1]Sheet1!$C$2:$C$1823),0))</f>
        <v>2527211008</v>
      </c>
      <c r="E1457" s="2">
        <f t="array" ref="E1457">INDEX([1]Sheet1!$N$2:$N$1823,MATCH($C1457,IF([1]Sheet1!$A$2:$A$1823=$A1457,[1]Sheet1!$C$2:$C$1823),0))</f>
        <v>302848000</v>
      </c>
      <c r="F1457" s="2">
        <f t="array" ref="F1457">INDEX([1]Sheet1!$O$2:$O$1823,MATCH($C1457,IF([1]Sheet1!$A$2:$A$1823=$A1457,[1]Sheet1!$C$2:$C$1823),0))</f>
        <v>34916000</v>
      </c>
      <c r="G1457" s="10">
        <f t="shared" si="23"/>
        <v>2864975008</v>
      </c>
    </row>
    <row r="1458" spans="1:7" x14ac:dyDescent="0.25">
      <c r="A1458" t="s">
        <v>102</v>
      </c>
      <c r="B1458" t="s">
        <v>103</v>
      </c>
      <c r="C1458">
        <v>2005</v>
      </c>
      <c r="D1458" s="2">
        <f t="array" ref="D1458">INDEX([1]Sheet1!$M$2:$M$1823,MATCH($C1458,IF([1]Sheet1!$A$2:$A$1823=$A1458,[1]Sheet1!$C$2:$C$1823),0))</f>
        <v>9253484544</v>
      </c>
      <c r="E1458" s="2">
        <f t="array" ref="E1458">INDEX([1]Sheet1!$N$2:$N$1823,MATCH($C1458,IF([1]Sheet1!$A$2:$A$1823=$A1458,[1]Sheet1!$C$2:$C$1823),0))</f>
        <v>277723008</v>
      </c>
      <c r="F1458" s="2">
        <f t="array" ref="F1458">INDEX([1]Sheet1!$O$2:$O$1823,MATCH($C1458,IF([1]Sheet1!$A$2:$A$1823=$A1458,[1]Sheet1!$C$2:$C$1823),0))</f>
        <v>254795008</v>
      </c>
      <c r="G1458" s="10">
        <f t="shared" si="23"/>
        <v>9786002560</v>
      </c>
    </row>
    <row r="1459" spans="1:7" x14ac:dyDescent="0.25">
      <c r="A1459" t="s">
        <v>104</v>
      </c>
      <c r="B1459" t="s">
        <v>105</v>
      </c>
      <c r="C1459">
        <v>2005</v>
      </c>
      <c r="D1459" s="2">
        <f t="array" ref="D1459">INDEX([1]Sheet1!$M$2:$M$1823,MATCH($C1459,IF([1]Sheet1!$A$2:$A$1823=$A1459,[1]Sheet1!$C$2:$C$1823),0))</f>
        <v>1138011008</v>
      </c>
      <c r="E1459" s="2">
        <f t="array" ref="E1459">INDEX([1]Sheet1!$N$2:$N$1823,MATCH($C1459,IF([1]Sheet1!$A$2:$A$1823=$A1459,[1]Sheet1!$C$2:$C$1823),0))</f>
        <v>56104000</v>
      </c>
      <c r="F1459" s="2">
        <f t="array" ref="F1459">INDEX([1]Sheet1!$O$2:$O$1823,MATCH($C1459,IF([1]Sheet1!$A$2:$A$1823=$A1459,[1]Sheet1!$C$2:$C$1823),0))</f>
        <v>31293000</v>
      </c>
      <c r="G1459" s="10">
        <f t="shared" si="23"/>
        <v>1225408008</v>
      </c>
    </row>
    <row r="1460" spans="1:7" x14ac:dyDescent="0.25">
      <c r="A1460" t="s">
        <v>4</v>
      </c>
      <c r="B1460" t="s">
        <v>5</v>
      </c>
      <c r="C1460">
        <v>2006</v>
      </c>
      <c r="D1460" s="2">
        <f t="array" ref="D1460">INDEX([1]Sheet1!$M$2:$M$1823,MATCH($C1460,IF([1]Sheet1!$A$2:$A$1823=$A1460,[1]Sheet1!$C$2:$C$1823),0))</f>
        <v>7215577088</v>
      </c>
      <c r="E1460" s="2">
        <f t="array" ref="E1460">INDEX([1]Sheet1!$N$2:$N$1823,MATCH($C1460,IF([1]Sheet1!$A$2:$A$1823=$A1460,[1]Sheet1!$C$2:$C$1823),0))</f>
        <v>295279008</v>
      </c>
      <c r="F1460" s="2">
        <f t="array" ref="F1460">INDEX([1]Sheet1!$O$2:$O$1823,MATCH($C1460,IF([1]Sheet1!$A$2:$A$1823=$A1460,[1]Sheet1!$C$2:$C$1823),0))</f>
        <v>86678000</v>
      </c>
      <c r="G1460" s="10">
        <f t="shared" si="23"/>
        <v>7597534096</v>
      </c>
    </row>
    <row r="1461" spans="1:7" x14ac:dyDescent="0.25">
      <c r="A1461" t="s">
        <v>6</v>
      </c>
      <c r="B1461" t="s">
        <v>7</v>
      </c>
      <c r="C1461">
        <v>2006</v>
      </c>
      <c r="D1461" s="2">
        <f t="array" ref="D1461">INDEX([1]Sheet1!$M$2:$M$1823,MATCH($C1461,IF([1]Sheet1!$A$2:$A$1823=$A1461,[1]Sheet1!$C$2:$C$1823),0))</f>
        <v>2008088064</v>
      </c>
      <c r="E1461" s="2">
        <f t="array" ref="E1461">INDEX([1]Sheet1!$N$2:$N$1823,MATCH($C1461,IF([1]Sheet1!$A$2:$A$1823=$A1461,[1]Sheet1!$C$2:$C$1823),0))</f>
        <v>69715000</v>
      </c>
      <c r="F1461" s="2">
        <f t="array" ref="F1461">INDEX([1]Sheet1!$O$2:$O$1823,MATCH($C1461,IF([1]Sheet1!$A$2:$A$1823=$A1461,[1]Sheet1!$C$2:$C$1823),0))</f>
        <v>27357000</v>
      </c>
      <c r="G1461" s="10">
        <f t="shared" si="23"/>
        <v>2105160064</v>
      </c>
    </row>
    <row r="1462" spans="1:7" x14ac:dyDescent="0.25">
      <c r="A1462" t="s">
        <v>8</v>
      </c>
      <c r="B1462" t="s">
        <v>9</v>
      </c>
      <c r="C1462">
        <v>2006</v>
      </c>
      <c r="D1462" s="2">
        <f t="array" ref="D1462">INDEX([1]Sheet1!$M$2:$M$1823,MATCH($C1462,IF([1]Sheet1!$A$2:$A$1823=$A1462,[1]Sheet1!$C$2:$C$1823),0))</f>
        <v>8589973504</v>
      </c>
      <c r="E1462" s="2">
        <f t="array" ref="E1462">INDEX([1]Sheet1!$N$2:$N$1823,MATCH($C1462,IF([1]Sheet1!$A$2:$A$1823=$A1462,[1]Sheet1!$C$2:$C$1823),0))</f>
        <v>200248992</v>
      </c>
      <c r="F1462" s="2">
        <f t="array" ref="F1462">INDEX([1]Sheet1!$O$2:$O$1823,MATCH($C1462,IF([1]Sheet1!$A$2:$A$1823=$A1462,[1]Sheet1!$C$2:$C$1823),0))</f>
        <v>160426000</v>
      </c>
      <c r="G1462" s="10">
        <f t="shared" ref="G1462:G1525" si="24">D1462+E1462+F1462</f>
        <v>8950648496</v>
      </c>
    </row>
    <row r="1463" spans="1:7" x14ac:dyDescent="0.25">
      <c r="A1463" t="s">
        <v>10</v>
      </c>
      <c r="B1463" t="s">
        <v>11</v>
      </c>
      <c r="C1463">
        <v>2006</v>
      </c>
      <c r="D1463" s="2">
        <f t="array" ref="D1463">INDEX([1]Sheet1!$M$2:$M$1823,MATCH($C1463,IF([1]Sheet1!$A$2:$A$1823=$A1463,[1]Sheet1!$C$2:$C$1823),0))</f>
        <v>4247282944</v>
      </c>
      <c r="E1463" s="2">
        <f t="array" ref="E1463">INDEX([1]Sheet1!$N$2:$N$1823,MATCH($C1463,IF([1]Sheet1!$A$2:$A$1823=$A1463,[1]Sheet1!$C$2:$C$1823),0))</f>
        <v>110431000</v>
      </c>
      <c r="F1463" s="2">
        <f t="array" ref="F1463">INDEX([1]Sheet1!$O$2:$O$1823,MATCH($C1463,IF([1]Sheet1!$A$2:$A$1823=$A1463,[1]Sheet1!$C$2:$C$1823),0))</f>
        <v>64148000</v>
      </c>
      <c r="G1463" s="10">
        <f t="shared" si="24"/>
        <v>4421861944</v>
      </c>
    </row>
    <row r="1464" spans="1:7" x14ac:dyDescent="0.25">
      <c r="A1464" t="s">
        <v>12</v>
      </c>
      <c r="B1464" t="s">
        <v>13</v>
      </c>
      <c r="C1464">
        <v>2006</v>
      </c>
      <c r="D1464" s="2">
        <f t="array" ref="D1464">INDEX([1]Sheet1!$M$2:$M$1823,MATCH($C1464,IF([1]Sheet1!$A$2:$A$1823=$A1464,[1]Sheet1!$C$2:$C$1823),0))</f>
        <v>72691621888</v>
      </c>
      <c r="E1464" s="2">
        <f t="array" ref="E1464">INDEX([1]Sheet1!$N$2:$N$1823,MATCH($C1464,IF([1]Sheet1!$A$2:$A$1823=$A1464,[1]Sheet1!$C$2:$C$1823),0))</f>
        <v>1255768064</v>
      </c>
      <c r="F1464" s="2">
        <f t="array" ref="F1464">INDEX([1]Sheet1!$O$2:$O$1823,MATCH($C1464,IF([1]Sheet1!$A$2:$A$1823=$A1464,[1]Sheet1!$C$2:$C$1823),0))</f>
        <v>1970674944</v>
      </c>
      <c r="G1464" s="10">
        <f t="shared" si="24"/>
        <v>75918064896</v>
      </c>
    </row>
    <row r="1465" spans="1:7" x14ac:dyDescent="0.25">
      <c r="A1465" t="s">
        <v>14</v>
      </c>
      <c r="B1465" t="s">
        <v>15</v>
      </c>
      <c r="C1465">
        <v>2006</v>
      </c>
      <c r="D1465" s="2">
        <f t="array" ref="D1465">INDEX([1]Sheet1!$M$2:$M$1823,MATCH($C1465,IF([1]Sheet1!$A$2:$A$1823=$A1465,[1]Sheet1!$C$2:$C$1823),0))</f>
        <v>8220632064</v>
      </c>
      <c r="E1465" s="2">
        <f t="array" ref="E1465">INDEX([1]Sheet1!$N$2:$N$1823,MATCH($C1465,IF([1]Sheet1!$A$2:$A$1823=$A1465,[1]Sheet1!$C$2:$C$1823),0))</f>
        <v>145884000</v>
      </c>
      <c r="F1465" s="2">
        <f t="array" ref="F1465">INDEX([1]Sheet1!$O$2:$O$1823,MATCH($C1465,IF([1]Sheet1!$A$2:$A$1823=$A1465,[1]Sheet1!$C$2:$C$1823),0))</f>
        <v>200886000</v>
      </c>
      <c r="G1465" s="10">
        <f t="shared" si="24"/>
        <v>8567402064</v>
      </c>
    </row>
    <row r="1466" spans="1:7" x14ac:dyDescent="0.25">
      <c r="A1466" t="s">
        <v>16</v>
      </c>
      <c r="B1466" t="s">
        <v>17</v>
      </c>
      <c r="C1466">
        <v>2006</v>
      </c>
      <c r="D1466" s="2">
        <f t="array" ref="D1466">INDEX([1]Sheet1!$M$2:$M$1823,MATCH($C1466,IF([1]Sheet1!$A$2:$A$1823=$A1466,[1]Sheet1!$C$2:$C$1823),0))</f>
        <v>7873734144</v>
      </c>
      <c r="E1466" s="2">
        <f t="array" ref="E1466">INDEX([1]Sheet1!$N$2:$N$1823,MATCH($C1466,IF([1]Sheet1!$A$2:$A$1823=$A1466,[1]Sheet1!$C$2:$C$1823),0))</f>
        <v>388971008</v>
      </c>
      <c r="F1466" s="2">
        <f t="array" ref="F1466">INDEX([1]Sheet1!$O$2:$O$1823,MATCH($C1466,IF([1]Sheet1!$A$2:$A$1823=$A1466,[1]Sheet1!$C$2:$C$1823),0))</f>
        <v>169646000</v>
      </c>
      <c r="G1466" s="10">
        <f t="shared" si="24"/>
        <v>8432351152</v>
      </c>
    </row>
    <row r="1467" spans="1:7" x14ac:dyDescent="0.25">
      <c r="A1467" t="s">
        <v>18</v>
      </c>
      <c r="B1467" t="s">
        <v>19</v>
      </c>
      <c r="C1467">
        <v>2006</v>
      </c>
      <c r="D1467" s="2">
        <f t="array" ref="D1467">INDEX([1]Sheet1!$M$2:$M$1823,MATCH($C1467,IF([1]Sheet1!$A$2:$A$1823=$A1467,[1]Sheet1!$C$2:$C$1823),0))</f>
        <v>1836226048</v>
      </c>
      <c r="E1467" s="2">
        <f t="array" ref="E1467">INDEX([1]Sheet1!$N$2:$N$1823,MATCH($C1467,IF([1]Sheet1!$A$2:$A$1823=$A1467,[1]Sheet1!$C$2:$C$1823),0))</f>
        <v>91999000</v>
      </c>
      <c r="F1467" s="2">
        <f t="array" ref="F1467">INDEX([1]Sheet1!$O$2:$O$1823,MATCH($C1467,IF([1]Sheet1!$A$2:$A$1823=$A1467,[1]Sheet1!$C$2:$C$1823),0))</f>
        <v>35129000</v>
      </c>
      <c r="G1467" s="10">
        <f t="shared" si="24"/>
        <v>1963354048</v>
      </c>
    </row>
    <row r="1468" spans="1:7" x14ac:dyDescent="0.25">
      <c r="A1468" t="s">
        <v>20</v>
      </c>
      <c r="B1468" t="s">
        <v>21</v>
      </c>
      <c r="C1468">
        <v>2006</v>
      </c>
      <c r="D1468" s="2">
        <f t="array" ref="D1468">INDEX([1]Sheet1!$M$2:$M$1823,MATCH($C1468,IF([1]Sheet1!$A$2:$A$1823=$A1468,[1]Sheet1!$C$2:$C$1823),0))</f>
        <v>1485688960</v>
      </c>
      <c r="E1468" s="2">
        <f t="array" ref="E1468">INDEX([1]Sheet1!$N$2:$N$1823,MATCH($C1468,IF([1]Sheet1!$A$2:$A$1823=$A1468,[1]Sheet1!$C$2:$C$1823),0))</f>
        <v>0</v>
      </c>
      <c r="F1468" s="2">
        <f t="array" ref="F1468">INDEX([1]Sheet1!$O$2:$O$1823,MATCH($C1468,IF([1]Sheet1!$A$2:$A$1823=$A1468,[1]Sheet1!$C$2:$C$1823),0))</f>
        <v>36279000</v>
      </c>
      <c r="G1468" s="10">
        <f t="shared" si="24"/>
        <v>1521967960</v>
      </c>
    </row>
    <row r="1469" spans="1:7" x14ac:dyDescent="0.25">
      <c r="A1469" t="s">
        <v>22</v>
      </c>
      <c r="B1469" t="s">
        <v>23</v>
      </c>
      <c r="C1469">
        <v>2006</v>
      </c>
      <c r="D1469" s="2">
        <f t="array" ref="D1469">INDEX([1]Sheet1!$M$2:$M$1823,MATCH($C1469,IF([1]Sheet1!$A$2:$A$1823=$A1469,[1]Sheet1!$C$2:$C$1823),0))</f>
        <v>29658978304</v>
      </c>
      <c r="E1469" s="2">
        <f t="array" ref="E1469">INDEX([1]Sheet1!$N$2:$N$1823,MATCH($C1469,IF([1]Sheet1!$A$2:$A$1823=$A1469,[1]Sheet1!$C$2:$C$1823),0))</f>
        <v>461963008</v>
      </c>
      <c r="F1469" s="2">
        <f t="array" ref="F1469">INDEX([1]Sheet1!$O$2:$O$1823,MATCH($C1469,IF([1]Sheet1!$A$2:$A$1823=$A1469,[1]Sheet1!$C$2:$C$1823),0))</f>
        <v>704961024</v>
      </c>
      <c r="G1469" s="10">
        <f t="shared" si="24"/>
        <v>30825902336</v>
      </c>
    </row>
    <row r="1470" spans="1:7" x14ac:dyDescent="0.25">
      <c r="A1470" t="s">
        <v>24</v>
      </c>
      <c r="B1470" t="s">
        <v>25</v>
      </c>
      <c r="C1470">
        <v>2006</v>
      </c>
      <c r="D1470" s="2">
        <f t="array" ref="D1470">INDEX([1]Sheet1!$M$2:$M$1823,MATCH($C1470,IF([1]Sheet1!$A$2:$A$1823=$A1470,[1]Sheet1!$C$2:$C$1823),0))</f>
        <v>16863529984</v>
      </c>
      <c r="E1470" s="2">
        <f t="array" ref="E1470">INDEX([1]Sheet1!$N$2:$N$1823,MATCH($C1470,IF([1]Sheet1!$A$2:$A$1823=$A1470,[1]Sheet1!$C$2:$C$1823),0))</f>
        <v>705601024</v>
      </c>
      <c r="F1470" s="2">
        <f t="array" ref="F1470">INDEX([1]Sheet1!$O$2:$O$1823,MATCH($C1470,IF([1]Sheet1!$A$2:$A$1823=$A1470,[1]Sheet1!$C$2:$C$1823),0))</f>
        <v>157374000</v>
      </c>
      <c r="G1470" s="10">
        <f t="shared" si="24"/>
        <v>17726505008</v>
      </c>
    </row>
    <row r="1471" spans="1:7" x14ac:dyDescent="0.25">
      <c r="A1471" t="s">
        <v>26</v>
      </c>
      <c r="B1471" t="s">
        <v>27</v>
      </c>
      <c r="C1471">
        <v>2006</v>
      </c>
      <c r="D1471" s="2">
        <f t="array" ref="D1471">INDEX([1]Sheet1!$M$2:$M$1823,MATCH($C1471,IF([1]Sheet1!$A$2:$A$1823=$A1471,[1]Sheet1!$C$2:$C$1823),0))</f>
        <v>2065106944</v>
      </c>
      <c r="E1471" s="2">
        <f t="array" ref="E1471">INDEX([1]Sheet1!$N$2:$N$1823,MATCH($C1471,IF([1]Sheet1!$A$2:$A$1823=$A1471,[1]Sheet1!$C$2:$C$1823),0))</f>
        <v>14480000</v>
      </c>
      <c r="F1471" s="2">
        <f t="array" ref="F1471">INDEX([1]Sheet1!$O$2:$O$1823,MATCH($C1471,IF([1]Sheet1!$A$2:$A$1823=$A1471,[1]Sheet1!$C$2:$C$1823),0))</f>
        <v>31539000</v>
      </c>
      <c r="G1471" s="10">
        <f t="shared" si="24"/>
        <v>2111125944</v>
      </c>
    </row>
    <row r="1472" spans="1:7" x14ac:dyDescent="0.25">
      <c r="A1472" t="s">
        <v>28</v>
      </c>
      <c r="B1472" t="s">
        <v>29</v>
      </c>
      <c r="C1472">
        <v>2006</v>
      </c>
      <c r="D1472" s="2">
        <f t="array" ref="D1472">INDEX([1]Sheet1!$M$2:$M$1823,MATCH($C1472,IF([1]Sheet1!$A$2:$A$1823=$A1472,[1]Sheet1!$C$2:$C$1823),0))</f>
        <v>2016606976</v>
      </c>
      <c r="E1472" s="2">
        <f t="array" ref="E1472">INDEX([1]Sheet1!$N$2:$N$1823,MATCH($C1472,IF([1]Sheet1!$A$2:$A$1823=$A1472,[1]Sheet1!$C$2:$C$1823),0))</f>
        <v>83255000</v>
      </c>
      <c r="F1472" s="2">
        <f t="array" ref="F1472">INDEX([1]Sheet1!$O$2:$O$1823,MATCH($C1472,IF([1]Sheet1!$A$2:$A$1823=$A1472,[1]Sheet1!$C$2:$C$1823),0))</f>
        <v>42973000</v>
      </c>
      <c r="G1472" s="10">
        <f t="shared" si="24"/>
        <v>2142834976</v>
      </c>
    </row>
    <row r="1473" spans="1:7" x14ac:dyDescent="0.25">
      <c r="A1473" t="s">
        <v>30</v>
      </c>
      <c r="B1473" t="s">
        <v>31</v>
      </c>
      <c r="C1473">
        <v>2006</v>
      </c>
      <c r="D1473" s="2">
        <f t="array" ref="D1473">INDEX([1]Sheet1!$M$2:$M$1823,MATCH($C1473,IF([1]Sheet1!$A$2:$A$1823=$A1473,[1]Sheet1!$C$2:$C$1823),0))</f>
        <v>22244390912</v>
      </c>
      <c r="E1473" s="2">
        <f t="array" ref="E1473">INDEX([1]Sheet1!$N$2:$N$1823,MATCH($C1473,IF([1]Sheet1!$A$2:$A$1823=$A1473,[1]Sheet1!$C$2:$C$1823),0))</f>
        <v>558473984</v>
      </c>
      <c r="F1473" s="2">
        <f t="array" ref="F1473">INDEX([1]Sheet1!$O$2:$O$1823,MATCH($C1473,IF([1]Sheet1!$A$2:$A$1823=$A1473,[1]Sheet1!$C$2:$C$1823),0))</f>
        <v>592078976</v>
      </c>
      <c r="G1473" s="10">
        <f t="shared" si="24"/>
        <v>23394943872</v>
      </c>
    </row>
    <row r="1474" spans="1:7" x14ac:dyDescent="0.25">
      <c r="A1474" t="s">
        <v>32</v>
      </c>
      <c r="B1474" t="s">
        <v>33</v>
      </c>
      <c r="C1474">
        <v>2006</v>
      </c>
      <c r="D1474" s="2">
        <f t="array" ref="D1474">INDEX([1]Sheet1!$M$2:$M$1823,MATCH($C1474,IF([1]Sheet1!$A$2:$A$1823=$A1474,[1]Sheet1!$C$2:$C$1823),0))</f>
        <v>10474559488</v>
      </c>
      <c r="E1474" s="2">
        <f t="array" ref="E1474">INDEX([1]Sheet1!$N$2:$N$1823,MATCH($C1474,IF([1]Sheet1!$A$2:$A$1823=$A1474,[1]Sheet1!$C$2:$C$1823),0))</f>
        <v>270276992</v>
      </c>
      <c r="F1474" s="2">
        <f t="array" ref="F1474">INDEX([1]Sheet1!$O$2:$O$1823,MATCH($C1474,IF([1]Sheet1!$A$2:$A$1823=$A1474,[1]Sheet1!$C$2:$C$1823),0))</f>
        <v>440550016</v>
      </c>
      <c r="G1474" s="10">
        <f t="shared" si="24"/>
        <v>11185386496</v>
      </c>
    </row>
    <row r="1475" spans="1:7" x14ac:dyDescent="0.25">
      <c r="A1475" t="s">
        <v>34</v>
      </c>
      <c r="B1475" t="s">
        <v>35</v>
      </c>
      <c r="C1475">
        <v>2006</v>
      </c>
      <c r="D1475" s="2">
        <f t="array" ref="D1475">INDEX([1]Sheet1!$M$2:$M$1823,MATCH($C1475,IF([1]Sheet1!$A$2:$A$1823=$A1475,[1]Sheet1!$C$2:$C$1823),0))</f>
        <v>5134110208</v>
      </c>
      <c r="E1475" s="2">
        <f t="array" ref="E1475">INDEX([1]Sheet1!$N$2:$N$1823,MATCH($C1475,IF([1]Sheet1!$A$2:$A$1823=$A1475,[1]Sheet1!$C$2:$C$1823),0))</f>
        <v>153711008</v>
      </c>
      <c r="F1475" s="2">
        <f t="array" ref="F1475">INDEX([1]Sheet1!$O$2:$O$1823,MATCH($C1475,IF([1]Sheet1!$A$2:$A$1823=$A1475,[1]Sheet1!$C$2:$C$1823),0))</f>
        <v>132020000</v>
      </c>
      <c r="G1475" s="10">
        <f t="shared" si="24"/>
        <v>5419841216</v>
      </c>
    </row>
    <row r="1476" spans="1:7" x14ac:dyDescent="0.25">
      <c r="A1476" t="s">
        <v>36</v>
      </c>
      <c r="B1476" t="s">
        <v>37</v>
      </c>
      <c r="C1476">
        <v>2006</v>
      </c>
      <c r="D1476" s="2">
        <f t="array" ref="D1476">INDEX([1]Sheet1!$M$2:$M$1823,MATCH($C1476,IF([1]Sheet1!$A$2:$A$1823=$A1476,[1]Sheet1!$C$2:$C$1823),0))</f>
        <v>4244716032</v>
      </c>
      <c r="E1476" s="2">
        <f t="array" ref="E1476">INDEX([1]Sheet1!$N$2:$N$1823,MATCH($C1476,IF([1]Sheet1!$A$2:$A$1823=$A1476,[1]Sheet1!$C$2:$C$1823),0))</f>
        <v>114735000</v>
      </c>
      <c r="F1476" s="2">
        <f t="array" ref="F1476">INDEX([1]Sheet1!$O$2:$O$1823,MATCH($C1476,IF([1]Sheet1!$A$2:$A$1823=$A1476,[1]Sheet1!$C$2:$C$1823),0))</f>
        <v>82591000</v>
      </c>
      <c r="G1476" s="10">
        <f t="shared" si="24"/>
        <v>4442042032</v>
      </c>
    </row>
    <row r="1477" spans="1:7" x14ac:dyDescent="0.25">
      <c r="A1477" t="s">
        <v>38</v>
      </c>
      <c r="B1477" t="s">
        <v>39</v>
      </c>
      <c r="C1477">
        <v>2006</v>
      </c>
      <c r="D1477" s="2">
        <f t="array" ref="D1477">INDEX([1]Sheet1!$M$2:$M$1823,MATCH($C1477,IF([1]Sheet1!$A$2:$A$1823=$A1477,[1]Sheet1!$C$2:$C$1823),0))</f>
        <v>6130732032</v>
      </c>
      <c r="E1477" s="2">
        <f t="array" ref="E1477">INDEX([1]Sheet1!$N$2:$N$1823,MATCH($C1477,IF([1]Sheet1!$A$2:$A$1823=$A1477,[1]Sheet1!$C$2:$C$1823),0))</f>
        <v>246124000</v>
      </c>
      <c r="F1477" s="2">
        <f t="array" ref="F1477">INDEX([1]Sheet1!$O$2:$O$1823,MATCH($C1477,IF([1]Sheet1!$A$2:$A$1823=$A1477,[1]Sheet1!$C$2:$C$1823),0))</f>
        <v>115105000</v>
      </c>
      <c r="G1477" s="10">
        <f t="shared" si="24"/>
        <v>6491961032</v>
      </c>
    </row>
    <row r="1478" spans="1:7" x14ac:dyDescent="0.25">
      <c r="A1478" t="s">
        <v>40</v>
      </c>
      <c r="B1478" t="s">
        <v>41</v>
      </c>
      <c r="C1478">
        <v>2006</v>
      </c>
      <c r="D1478" s="2">
        <f t="array" ref="D1478">INDEX([1]Sheet1!$M$2:$M$1823,MATCH($C1478,IF([1]Sheet1!$A$2:$A$1823=$A1478,[1]Sheet1!$C$2:$C$1823),0))</f>
        <v>6248643072</v>
      </c>
      <c r="E1478" s="2">
        <f t="array" ref="E1478">INDEX([1]Sheet1!$N$2:$N$1823,MATCH($C1478,IF([1]Sheet1!$A$2:$A$1823=$A1478,[1]Sheet1!$C$2:$C$1823),0))</f>
        <v>414382016</v>
      </c>
      <c r="F1478" s="2">
        <f t="array" ref="F1478">INDEX([1]Sheet1!$O$2:$O$1823,MATCH($C1478,IF([1]Sheet1!$A$2:$A$1823=$A1478,[1]Sheet1!$C$2:$C$1823),0))</f>
        <v>168208000</v>
      </c>
      <c r="G1478" s="10">
        <f t="shared" si="24"/>
        <v>6831233088</v>
      </c>
    </row>
    <row r="1479" spans="1:7" x14ac:dyDescent="0.25">
      <c r="A1479" t="s">
        <v>42</v>
      </c>
      <c r="B1479" t="s">
        <v>43</v>
      </c>
      <c r="C1479">
        <v>2006</v>
      </c>
      <c r="D1479" s="2">
        <f t="array" ref="D1479">INDEX([1]Sheet1!$M$2:$M$1823,MATCH($C1479,IF([1]Sheet1!$A$2:$A$1823=$A1479,[1]Sheet1!$C$2:$C$1823),0))</f>
        <v>2177251072</v>
      </c>
      <c r="E1479" s="2">
        <f t="array" ref="E1479">INDEX([1]Sheet1!$N$2:$N$1823,MATCH($C1479,IF([1]Sheet1!$A$2:$A$1823=$A1479,[1]Sheet1!$C$2:$C$1823),0))</f>
        <v>98278000</v>
      </c>
      <c r="F1479" s="2">
        <f t="array" ref="F1479">INDEX([1]Sheet1!$O$2:$O$1823,MATCH($C1479,IF([1]Sheet1!$A$2:$A$1823=$A1479,[1]Sheet1!$C$2:$C$1823),0))</f>
        <v>32411000</v>
      </c>
      <c r="G1479" s="10">
        <f t="shared" si="24"/>
        <v>2307940072</v>
      </c>
    </row>
    <row r="1480" spans="1:7" x14ac:dyDescent="0.25">
      <c r="A1480" t="s">
        <v>44</v>
      </c>
      <c r="B1480" t="s">
        <v>45</v>
      </c>
      <c r="C1480">
        <v>2006</v>
      </c>
      <c r="D1480" s="2">
        <f t="array" ref="D1480">INDEX([1]Sheet1!$M$2:$M$1823,MATCH($C1480,IF([1]Sheet1!$A$2:$A$1823=$A1480,[1]Sheet1!$C$2:$C$1823),0))</f>
        <v>10548837376</v>
      </c>
      <c r="E1480" s="2">
        <f t="array" ref="E1480">INDEX([1]Sheet1!$N$2:$N$1823,MATCH($C1480,IF([1]Sheet1!$A$2:$A$1823=$A1480,[1]Sheet1!$C$2:$C$1823),0))</f>
        <v>251492000</v>
      </c>
      <c r="F1480" s="2">
        <f t="array" ref="F1480">INDEX([1]Sheet1!$O$2:$O$1823,MATCH($C1480,IF([1]Sheet1!$A$2:$A$1823=$A1480,[1]Sheet1!$C$2:$C$1823),0))</f>
        <v>215231008</v>
      </c>
      <c r="G1480" s="10">
        <f t="shared" si="24"/>
        <v>11015560384</v>
      </c>
    </row>
    <row r="1481" spans="1:7" x14ac:dyDescent="0.25">
      <c r="A1481" t="s">
        <v>46</v>
      </c>
      <c r="B1481" t="s">
        <v>47</v>
      </c>
      <c r="C1481">
        <v>2006</v>
      </c>
      <c r="D1481" s="2">
        <f t="array" ref="D1481">INDEX([1]Sheet1!$M$2:$M$1823,MATCH($C1481,IF([1]Sheet1!$A$2:$A$1823=$A1481,[1]Sheet1!$C$2:$C$1823),0))</f>
        <v>12061188096</v>
      </c>
      <c r="E1481" s="2">
        <f t="array" ref="E1481">INDEX([1]Sheet1!$N$2:$N$1823,MATCH($C1481,IF([1]Sheet1!$A$2:$A$1823=$A1481,[1]Sheet1!$C$2:$C$1823),0))</f>
        <v>789536000</v>
      </c>
      <c r="F1481" s="2">
        <f t="array" ref="F1481">INDEX([1]Sheet1!$O$2:$O$1823,MATCH($C1481,IF([1]Sheet1!$A$2:$A$1823=$A1481,[1]Sheet1!$C$2:$C$1823),0))</f>
        <v>263991008</v>
      </c>
      <c r="G1481" s="10">
        <f t="shared" si="24"/>
        <v>13114715104</v>
      </c>
    </row>
    <row r="1482" spans="1:7" x14ac:dyDescent="0.25">
      <c r="A1482" t="s">
        <v>48</v>
      </c>
      <c r="B1482" t="s">
        <v>49</v>
      </c>
      <c r="C1482">
        <v>2006</v>
      </c>
      <c r="D1482" s="2">
        <f t="array" ref="D1482">INDEX([1]Sheet1!$M$2:$M$1823,MATCH($C1482,IF([1]Sheet1!$A$2:$A$1823=$A1482,[1]Sheet1!$C$2:$C$1823),0))</f>
        <v>18513068032</v>
      </c>
      <c r="E1482" s="2">
        <f t="array" ref="E1482">INDEX([1]Sheet1!$N$2:$N$1823,MATCH($C1482,IF([1]Sheet1!$A$2:$A$1823=$A1482,[1]Sheet1!$C$2:$C$1823),0))</f>
        <v>149836992</v>
      </c>
      <c r="F1482" s="2">
        <f t="array" ref="F1482">INDEX([1]Sheet1!$O$2:$O$1823,MATCH($C1482,IF([1]Sheet1!$A$2:$A$1823=$A1482,[1]Sheet1!$C$2:$C$1823),0))</f>
        <v>386276000</v>
      </c>
      <c r="G1482" s="10">
        <f t="shared" si="24"/>
        <v>19049181024</v>
      </c>
    </row>
    <row r="1483" spans="1:7" x14ac:dyDescent="0.25">
      <c r="A1483" t="s">
        <v>50</v>
      </c>
      <c r="B1483" t="s">
        <v>51</v>
      </c>
      <c r="C1483">
        <v>2006</v>
      </c>
      <c r="D1483" s="2">
        <f t="array" ref="D1483">INDEX([1]Sheet1!$M$2:$M$1823,MATCH($C1483,IF([1]Sheet1!$A$2:$A$1823=$A1483,[1]Sheet1!$C$2:$C$1823),0))</f>
        <v>9733113856</v>
      </c>
      <c r="E1483" s="2">
        <f t="array" ref="E1483">INDEX([1]Sheet1!$N$2:$N$1823,MATCH($C1483,IF([1]Sheet1!$A$2:$A$1823=$A1483,[1]Sheet1!$C$2:$C$1823),0))</f>
        <v>518764992</v>
      </c>
      <c r="F1483" s="2">
        <f t="array" ref="F1483">INDEX([1]Sheet1!$O$2:$O$1823,MATCH($C1483,IF([1]Sheet1!$A$2:$A$1823=$A1483,[1]Sheet1!$C$2:$C$1823),0))</f>
        <v>240086000</v>
      </c>
      <c r="G1483" s="10">
        <f t="shared" si="24"/>
        <v>10491964848</v>
      </c>
    </row>
    <row r="1484" spans="1:7" x14ac:dyDescent="0.25">
      <c r="A1484" t="s">
        <v>52</v>
      </c>
      <c r="B1484" t="s">
        <v>53</v>
      </c>
      <c r="C1484">
        <v>2006</v>
      </c>
      <c r="D1484" s="2">
        <f t="array" ref="D1484">INDEX([1]Sheet1!$M$2:$M$1823,MATCH($C1484,IF([1]Sheet1!$A$2:$A$1823=$A1484,[1]Sheet1!$C$2:$C$1823),0))</f>
        <v>4287568896</v>
      </c>
      <c r="E1484" s="2">
        <f t="array" ref="E1484">INDEX([1]Sheet1!$N$2:$N$1823,MATCH($C1484,IF([1]Sheet1!$A$2:$A$1823=$A1484,[1]Sheet1!$C$2:$C$1823),0))</f>
        <v>162215008</v>
      </c>
      <c r="F1484" s="2">
        <f t="array" ref="F1484">INDEX([1]Sheet1!$O$2:$O$1823,MATCH($C1484,IF([1]Sheet1!$A$2:$A$1823=$A1484,[1]Sheet1!$C$2:$C$1823),0))</f>
        <v>53587000</v>
      </c>
      <c r="G1484" s="10">
        <f t="shared" si="24"/>
        <v>4503370904</v>
      </c>
    </row>
    <row r="1485" spans="1:7" x14ac:dyDescent="0.25">
      <c r="A1485" t="s">
        <v>54</v>
      </c>
      <c r="B1485" t="s">
        <v>55</v>
      </c>
      <c r="C1485">
        <v>2006</v>
      </c>
      <c r="D1485" s="2">
        <f t="array" ref="D1485">INDEX([1]Sheet1!$M$2:$M$1823,MATCH($C1485,IF([1]Sheet1!$A$2:$A$1823=$A1485,[1]Sheet1!$C$2:$C$1823),0))</f>
        <v>8800100352</v>
      </c>
      <c r="E1485" s="2">
        <f t="array" ref="E1485">INDEX([1]Sheet1!$N$2:$N$1823,MATCH($C1485,IF([1]Sheet1!$A$2:$A$1823=$A1485,[1]Sheet1!$C$2:$C$1823),0))</f>
        <v>228568992</v>
      </c>
      <c r="F1485" s="2">
        <f t="array" ref="F1485">INDEX([1]Sheet1!$O$2:$O$1823,MATCH($C1485,IF([1]Sheet1!$A$2:$A$1823=$A1485,[1]Sheet1!$C$2:$C$1823),0))</f>
        <v>266931008</v>
      </c>
      <c r="G1485" s="10">
        <f t="shared" si="24"/>
        <v>9295600352</v>
      </c>
    </row>
    <row r="1486" spans="1:7" x14ac:dyDescent="0.25">
      <c r="A1486" t="s">
        <v>56</v>
      </c>
      <c r="B1486" t="s">
        <v>57</v>
      </c>
      <c r="C1486">
        <v>2006</v>
      </c>
      <c r="D1486" s="2">
        <f t="array" ref="D1486">INDEX([1]Sheet1!$M$2:$M$1823,MATCH($C1486,IF([1]Sheet1!$A$2:$A$1823=$A1486,[1]Sheet1!$C$2:$C$1823),0))</f>
        <v>1422653952</v>
      </c>
      <c r="E1486" s="2">
        <f t="array" ref="E1486">INDEX([1]Sheet1!$N$2:$N$1823,MATCH($C1486,IF([1]Sheet1!$A$2:$A$1823=$A1486,[1]Sheet1!$C$2:$C$1823),0))</f>
        <v>75438000</v>
      </c>
      <c r="F1486" s="2">
        <f t="array" ref="F1486">INDEX([1]Sheet1!$O$2:$O$1823,MATCH($C1486,IF([1]Sheet1!$A$2:$A$1823=$A1486,[1]Sheet1!$C$2:$C$1823),0))</f>
        <v>25949000</v>
      </c>
      <c r="G1486" s="10">
        <f t="shared" si="24"/>
        <v>1524040952</v>
      </c>
    </row>
    <row r="1487" spans="1:7" x14ac:dyDescent="0.25">
      <c r="A1487" t="s">
        <v>58</v>
      </c>
      <c r="B1487" t="s">
        <v>59</v>
      </c>
      <c r="C1487">
        <v>2006</v>
      </c>
      <c r="D1487" s="2">
        <f t="array" ref="D1487">INDEX([1]Sheet1!$M$2:$M$1823,MATCH($C1487,IF([1]Sheet1!$A$2:$A$1823=$A1487,[1]Sheet1!$C$2:$C$1823),0))</f>
        <v>2841255936</v>
      </c>
      <c r="E1487" s="2">
        <f t="array" ref="E1487">INDEX([1]Sheet1!$N$2:$N$1823,MATCH($C1487,IF([1]Sheet1!$A$2:$A$1823=$A1487,[1]Sheet1!$C$2:$C$1823),0))</f>
        <v>67387000</v>
      </c>
      <c r="F1487" s="2">
        <f t="array" ref="F1487">INDEX([1]Sheet1!$O$2:$O$1823,MATCH($C1487,IF([1]Sheet1!$A$2:$A$1823=$A1487,[1]Sheet1!$C$2:$C$1823),0))</f>
        <v>30738000</v>
      </c>
      <c r="G1487" s="10">
        <f t="shared" si="24"/>
        <v>2939380936</v>
      </c>
    </row>
    <row r="1488" spans="1:7" x14ac:dyDescent="0.25">
      <c r="A1488" t="s">
        <v>60</v>
      </c>
      <c r="B1488" t="s">
        <v>61</v>
      </c>
      <c r="C1488">
        <v>2006</v>
      </c>
      <c r="D1488" s="2">
        <f t="array" ref="D1488">INDEX([1]Sheet1!$M$2:$M$1823,MATCH($C1488,IF([1]Sheet1!$A$2:$A$1823=$A1488,[1]Sheet1!$C$2:$C$1823),0))</f>
        <v>4376994816</v>
      </c>
      <c r="E1488" s="2">
        <f t="array" ref="E1488">INDEX([1]Sheet1!$N$2:$N$1823,MATCH($C1488,IF([1]Sheet1!$A$2:$A$1823=$A1488,[1]Sheet1!$C$2:$C$1823),0))</f>
        <v>54804000</v>
      </c>
      <c r="F1488" s="2">
        <f t="array" ref="F1488">INDEX([1]Sheet1!$O$2:$O$1823,MATCH($C1488,IF([1]Sheet1!$A$2:$A$1823=$A1488,[1]Sheet1!$C$2:$C$1823),0))</f>
        <v>111684000</v>
      </c>
      <c r="G1488" s="10">
        <f t="shared" si="24"/>
        <v>4543482816</v>
      </c>
    </row>
    <row r="1489" spans="1:7" x14ac:dyDescent="0.25">
      <c r="A1489" t="s">
        <v>62</v>
      </c>
      <c r="B1489" t="s">
        <v>63</v>
      </c>
      <c r="C1489">
        <v>2006</v>
      </c>
      <c r="D1489" s="2">
        <f t="array" ref="D1489">INDEX([1]Sheet1!$M$2:$M$1823,MATCH($C1489,IF([1]Sheet1!$A$2:$A$1823=$A1489,[1]Sheet1!$C$2:$C$1823),0))</f>
        <v>2418633984</v>
      </c>
      <c r="E1489" s="2">
        <f t="array" ref="E1489">INDEX([1]Sheet1!$N$2:$N$1823,MATCH($C1489,IF([1]Sheet1!$A$2:$A$1823=$A1489,[1]Sheet1!$C$2:$C$1823),0))</f>
        <v>26071000</v>
      </c>
      <c r="F1489" s="2">
        <f t="array" ref="F1489">INDEX([1]Sheet1!$O$2:$O$1823,MATCH($C1489,IF([1]Sheet1!$A$2:$A$1823=$A1489,[1]Sheet1!$C$2:$C$1823),0))</f>
        <v>35291000</v>
      </c>
      <c r="G1489" s="10">
        <f t="shared" si="24"/>
        <v>2479995984</v>
      </c>
    </row>
    <row r="1490" spans="1:7" x14ac:dyDescent="0.25">
      <c r="A1490" t="s">
        <v>64</v>
      </c>
      <c r="B1490" t="s">
        <v>65</v>
      </c>
      <c r="C1490">
        <v>2006</v>
      </c>
      <c r="D1490" s="2">
        <f t="array" ref="D1490">INDEX([1]Sheet1!$M$2:$M$1823,MATCH($C1490,IF([1]Sheet1!$A$2:$A$1823=$A1490,[1]Sheet1!$C$2:$C$1823),0))</f>
        <v>26496856064</v>
      </c>
      <c r="E1490" s="2">
        <f t="array" ref="E1490">INDEX([1]Sheet1!$N$2:$N$1823,MATCH($C1490,IF([1]Sheet1!$A$2:$A$1823=$A1490,[1]Sheet1!$C$2:$C$1823),0))</f>
        <v>449284992</v>
      </c>
      <c r="F1490" s="2">
        <f t="array" ref="F1490">INDEX([1]Sheet1!$O$2:$O$1823,MATCH($C1490,IF([1]Sheet1!$A$2:$A$1823=$A1490,[1]Sheet1!$C$2:$C$1823),0))</f>
        <v>398560000</v>
      </c>
      <c r="G1490" s="10">
        <f t="shared" si="24"/>
        <v>27344701056</v>
      </c>
    </row>
    <row r="1491" spans="1:7" x14ac:dyDescent="0.25">
      <c r="A1491" t="s">
        <v>66</v>
      </c>
      <c r="B1491" t="s">
        <v>67</v>
      </c>
      <c r="C1491">
        <v>2006</v>
      </c>
      <c r="D1491" s="2">
        <f t="array" ref="D1491">INDEX([1]Sheet1!$M$2:$M$1823,MATCH($C1491,IF([1]Sheet1!$A$2:$A$1823=$A1491,[1]Sheet1!$C$2:$C$1823),0))</f>
        <v>3288666112</v>
      </c>
      <c r="E1491" s="2">
        <f t="array" ref="E1491">INDEX([1]Sheet1!$N$2:$N$1823,MATCH($C1491,IF([1]Sheet1!$A$2:$A$1823=$A1491,[1]Sheet1!$C$2:$C$1823),0))</f>
        <v>121846000</v>
      </c>
      <c r="F1491" s="2">
        <f t="array" ref="F1491">INDEX([1]Sheet1!$O$2:$O$1823,MATCH($C1491,IF([1]Sheet1!$A$2:$A$1823=$A1491,[1]Sheet1!$C$2:$C$1823),0))</f>
        <v>61933000</v>
      </c>
      <c r="G1491" s="10">
        <f t="shared" si="24"/>
        <v>3472445112</v>
      </c>
    </row>
    <row r="1492" spans="1:7" x14ac:dyDescent="0.25">
      <c r="A1492" t="s">
        <v>68</v>
      </c>
      <c r="B1492" t="s">
        <v>69</v>
      </c>
      <c r="C1492">
        <v>2006</v>
      </c>
      <c r="D1492" s="2">
        <f t="array" ref="D1492">INDEX([1]Sheet1!$M$2:$M$1823,MATCH($C1492,IF([1]Sheet1!$A$2:$A$1823=$A1492,[1]Sheet1!$C$2:$C$1823),0))</f>
        <v>48830787584</v>
      </c>
      <c r="E1492" s="2">
        <f t="array" ref="E1492">INDEX([1]Sheet1!$N$2:$N$1823,MATCH($C1492,IF([1]Sheet1!$A$2:$A$1823=$A1492,[1]Sheet1!$C$2:$C$1823),0))</f>
        <v>479420000</v>
      </c>
      <c r="F1492" s="2">
        <f t="array" ref="F1492">INDEX([1]Sheet1!$O$2:$O$1823,MATCH($C1492,IF([1]Sheet1!$A$2:$A$1823=$A1492,[1]Sheet1!$C$2:$C$1823),0))</f>
        <v>1237953024</v>
      </c>
      <c r="G1492" s="10">
        <f t="shared" si="24"/>
        <v>50548160608</v>
      </c>
    </row>
    <row r="1493" spans="1:7" x14ac:dyDescent="0.25">
      <c r="A1493" t="s">
        <v>70</v>
      </c>
      <c r="B1493" t="s">
        <v>71</v>
      </c>
      <c r="C1493">
        <v>2006</v>
      </c>
      <c r="D1493" s="2">
        <f t="array" ref="D1493">INDEX([1]Sheet1!$M$2:$M$1823,MATCH($C1493,IF([1]Sheet1!$A$2:$A$1823=$A1493,[1]Sheet1!$C$2:$C$1823),0))</f>
        <v>12445256704</v>
      </c>
      <c r="E1493" s="2">
        <f t="array" ref="E1493">INDEX([1]Sheet1!$N$2:$N$1823,MATCH($C1493,IF([1]Sheet1!$A$2:$A$1823=$A1493,[1]Sheet1!$C$2:$C$1823),0))</f>
        <v>292977984</v>
      </c>
      <c r="F1493" s="2">
        <f t="array" ref="F1493">INDEX([1]Sheet1!$O$2:$O$1823,MATCH($C1493,IF([1]Sheet1!$A$2:$A$1823=$A1493,[1]Sheet1!$C$2:$C$1823),0))</f>
        <v>231748000</v>
      </c>
      <c r="G1493" s="10">
        <f t="shared" si="24"/>
        <v>12969982688</v>
      </c>
    </row>
    <row r="1494" spans="1:7" x14ac:dyDescent="0.25">
      <c r="A1494" t="s">
        <v>72</v>
      </c>
      <c r="B1494" t="s">
        <v>73</v>
      </c>
      <c r="C1494">
        <v>2006</v>
      </c>
      <c r="D1494" s="2">
        <f t="array" ref="D1494">INDEX([1]Sheet1!$M$2:$M$1823,MATCH($C1494,IF([1]Sheet1!$A$2:$A$1823=$A1494,[1]Sheet1!$C$2:$C$1823),0))</f>
        <v>1005420992</v>
      </c>
      <c r="E1494" s="2">
        <f t="array" ref="E1494">INDEX([1]Sheet1!$N$2:$N$1823,MATCH($C1494,IF([1]Sheet1!$A$2:$A$1823=$A1494,[1]Sheet1!$C$2:$C$1823),0))</f>
        <v>23589000</v>
      </c>
      <c r="F1494" s="2">
        <f t="array" ref="F1494">INDEX([1]Sheet1!$O$2:$O$1823,MATCH($C1494,IF([1]Sheet1!$A$2:$A$1823=$A1494,[1]Sheet1!$C$2:$C$1823),0))</f>
        <v>10881000</v>
      </c>
      <c r="G1494" s="10">
        <f t="shared" si="24"/>
        <v>1039890992</v>
      </c>
    </row>
    <row r="1495" spans="1:7" x14ac:dyDescent="0.25">
      <c r="A1495" t="s">
        <v>74</v>
      </c>
      <c r="B1495" t="s">
        <v>75</v>
      </c>
      <c r="C1495">
        <v>2006</v>
      </c>
      <c r="D1495" s="2">
        <f t="array" ref="D1495">INDEX([1]Sheet1!$M$2:$M$1823,MATCH($C1495,IF([1]Sheet1!$A$2:$A$1823=$A1495,[1]Sheet1!$C$2:$C$1823),0))</f>
        <v>21644814336</v>
      </c>
      <c r="E1495" s="2">
        <f t="array" ref="E1495">INDEX([1]Sheet1!$N$2:$N$1823,MATCH($C1495,IF([1]Sheet1!$A$2:$A$1823=$A1495,[1]Sheet1!$C$2:$C$1823),0))</f>
        <v>549182976</v>
      </c>
      <c r="F1495" s="2">
        <f t="array" ref="F1495">INDEX([1]Sheet1!$O$2:$O$1823,MATCH($C1495,IF([1]Sheet1!$A$2:$A$1823=$A1495,[1]Sheet1!$C$2:$C$1823),0))</f>
        <v>540574016</v>
      </c>
      <c r="G1495" s="10">
        <f t="shared" si="24"/>
        <v>22734571328</v>
      </c>
    </row>
    <row r="1496" spans="1:7" x14ac:dyDescent="0.25">
      <c r="A1496" t="s">
        <v>76</v>
      </c>
      <c r="B1496" t="s">
        <v>77</v>
      </c>
      <c r="C1496">
        <v>2006</v>
      </c>
      <c r="D1496" s="2">
        <f t="array" ref="D1496">INDEX([1]Sheet1!$M$2:$M$1823,MATCH($C1496,IF([1]Sheet1!$A$2:$A$1823=$A1496,[1]Sheet1!$C$2:$C$1823),0))</f>
        <v>5311600128</v>
      </c>
      <c r="E1496" s="2">
        <f t="array" ref="E1496">INDEX([1]Sheet1!$N$2:$N$1823,MATCH($C1496,IF([1]Sheet1!$A$2:$A$1823=$A1496,[1]Sheet1!$C$2:$C$1823),0))</f>
        <v>206636992</v>
      </c>
      <c r="F1496" s="2">
        <f t="array" ref="F1496">INDEX([1]Sheet1!$O$2:$O$1823,MATCH($C1496,IF([1]Sheet1!$A$2:$A$1823=$A1496,[1]Sheet1!$C$2:$C$1823),0))</f>
        <v>88414000</v>
      </c>
      <c r="G1496" s="10">
        <f t="shared" si="24"/>
        <v>5606651120</v>
      </c>
    </row>
    <row r="1497" spans="1:7" x14ac:dyDescent="0.25">
      <c r="A1497" t="s">
        <v>78</v>
      </c>
      <c r="B1497" t="s">
        <v>79</v>
      </c>
      <c r="C1497">
        <v>2006</v>
      </c>
      <c r="D1497" s="2">
        <f t="array" ref="D1497">INDEX([1]Sheet1!$M$2:$M$1823,MATCH($C1497,IF([1]Sheet1!$A$2:$A$1823=$A1497,[1]Sheet1!$C$2:$C$1823),0))</f>
        <v>5401798144</v>
      </c>
      <c r="E1497" s="2">
        <f t="array" ref="E1497">INDEX([1]Sheet1!$N$2:$N$1823,MATCH($C1497,IF([1]Sheet1!$A$2:$A$1823=$A1497,[1]Sheet1!$C$2:$C$1823),0))</f>
        <v>153462000</v>
      </c>
      <c r="F1497" s="2">
        <f t="array" ref="F1497">INDEX([1]Sheet1!$O$2:$O$1823,MATCH($C1497,IF([1]Sheet1!$A$2:$A$1823=$A1497,[1]Sheet1!$C$2:$C$1823),0))</f>
        <v>145171008</v>
      </c>
      <c r="G1497" s="10">
        <f t="shared" si="24"/>
        <v>5700431152</v>
      </c>
    </row>
    <row r="1498" spans="1:7" x14ac:dyDescent="0.25">
      <c r="A1498" t="s">
        <v>80</v>
      </c>
      <c r="B1498" t="s">
        <v>81</v>
      </c>
      <c r="C1498">
        <v>2006</v>
      </c>
      <c r="D1498" s="2">
        <f t="array" ref="D1498">INDEX([1]Sheet1!$M$2:$M$1823,MATCH($C1498,IF([1]Sheet1!$A$2:$A$1823=$A1498,[1]Sheet1!$C$2:$C$1823),0))</f>
        <v>23464579072</v>
      </c>
      <c r="E1498" s="2">
        <f t="array" ref="E1498">INDEX([1]Sheet1!$N$2:$N$1823,MATCH($C1498,IF([1]Sheet1!$A$2:$A$1823=$A1498,[1]Sheet1!$C$2:$C$1823),0))</f>
        <v>2163461120</v>
      </c>
      <c r="F1498" s="2">
        <f t="array" ref="F1498">INDEX([1]Sheet1!$O$2:$O$1823,MATCH($C1498,IF([1]Sheet1!$A$2:$A$1823=$A1498,[1]Sheet1!$C$2:$C$1823),0))</f>
        <v>236126000</v>
      </c>
      <c r="G1498" s="10">
        <f t="shared" si="24"/>
        <v>25864166192</v>
      </c>
    </row>
    <row r="1499" spans="1:7" x14ac:dyDescent="0.25">
      <c r="A1499" t="s">
        <v>82</v>
      </c>
      <c r="B1499" t="s">
        <v>83</v>
      </c>
      <c r="C1499">
        <v>2006</v>
      </c>
      <c r="D1499" s="2">
        <f t="array" ref="D1499">INDEX([1]Sheet1!$M$2:$M$1823,MATCH($C1499,IF([1]Sheet1!$A$2:$A$1823=$A1499,[1]Sheet1!$C$2:$C$1823),0))</f>
        <v>1997452032</v>
      </c>
      <c r="E1499" s="2">
        <f t="array" ref="E1499">INDEX([1]Sheet1!$N$2:$N$1823,MATCH($C1499,IF([1]Sheet1!$A$2:$A$1823=$A1499,[1]Sheet1!$C$2:$C$1823),0))</f>
        <v>99747000</v>
      </c>
      <c r="F1499" s="2">
        <f t="array" ref="F1499">INDEX([1]Sheet1!$O$2:$O$1823,MATCH($C1499,IF([1]Sheet1!$A$2:$A$1823=$A1499,[1]Sheet1!$C$2:$C$1823),0))</f>
        <v>39743000</v>
      </c>
      <c r="G1499" s="10">
        <f t="shared" si="24"/>
        <v>2136942032</v>
      </c>
    </row>
    <row r="1500" spans="1:7" x14ac:dyDescent="0.25">
      <c r="A1500" t="s">
        <v>84</v>
      </c>
      <c r="B1500" t="s">
        <v>85</v>
      </c>
      <c r="C1500">
        <v>2006</v>
      </c>
      <c r="D1500" s="2">
        <f t="array" ref="D1500">INDEX([1]Sheet1!$M$2:$M$1823,MATCH($C1500,IF([1]Sheet1!$A$2:$A$1823=$A1500,[1]Sheet1!$C$2:$C$1823),0))</f>
        <v>7743110144</v>
      </c>
      <c r="E1500" s="2">
        <f t="array" ref="E1500">INDEX([1]Sheet1!$N$2:$N$1823,MATCH($C1500,IF([1]Sheet1!$A$2:$A$1823=$A1500,[1]Sheet1!$C$2:$C$1823),0))</f>
        <v>259159008</v>
      </c>
      <c r="F1500" s="2">
        <f t="array" ref="F1500">INDEX([1]Sheet1!$O$2:$O$1823,MATCH($C1500,IF([1]Sheet1!$A$2:$A$1823=$A1500,[1]Sheet1!$C$2:$C$1823),0))</f>
        <v>85094000</v>
      </c>
      <c r="G1500" s="10">
        <f t="shared" si="24"/>
        <v>8087363152</v>
      </c>
    </row>
    <row r="1501" spans="1:7" x14ac:dyDescent="0.25">
      <c r="A1501" t="s">
        <v>86</v>
      </c>
      <c r="B1501" t="s">
        <v>87</v>
      </c>
      <c r="C1501">
        <v>2006</v>
      </c>
      <c r="D1501" s="2">
        <f t="array" ref="D1501">INDEX([1]Sheet1!$M$2:$M$1823,MATCH($C1501,IF([1]Sheet1!$A$2:$A$1823=$A1501,[1]Sheet1!$C$2:$C$1823),0))</f>
        <v>1071124992</v>
      </c>
      <c r="E1501" s="2">
        <f t="array" ref="E1501">INDEX([1]Sheet1!$N$2:$N$1823,MATCH($C1501,IF([1]Sheet1!$A$2:$A$1823=$A1501,[1]Sheet1!$C$2:$C$1823),0))</f>
        <v>86571000</v>
      </c>
      <c r="F1501" s="2">
        <f t="array" ref="F1501">INDEX([1]Sheet1!$O$2:$O$1823,MATCH($C1501,IF([1]Sheet1!$A$2:$A$1823=$A1501,[1]Sheet1!$C$2:$C$1823),0))</f>
        <v>23518000</v>
      </c>
      <c r="G1501" s="10">
        <f t="shared" si="24"/>
        <v>1181213992</v>
      </c>
    </row>
    <row r="1502" spans="1:7" x14ac:dyDescent="0.25">
      <c r="A1502" t="s">
        <v>88</v>
      </c>
      <c r="B1502" t="s">
        <v>89</v>
      </c>
      <c r="C1502">
        <v>2006</v>
      </c>
      <c r="D1502" s="2">
        <f t="array" ref="D1502">INDEX([1]Sheet1!$M$2:$M$1823,MATCH($C1502,IF([1]Sheet1!$A$2:$A$1823=$A1502,[1]Sheet1!$C$2:$C$1823),0))</f>
        <v>7909556224</v>
      </c>
      <c r="E1502" s="2">
        <f t="array" ref="E1502">INDEX([1]Sheet1!$N$2:$N$1823,MATCH($C1502,IF([1]Sheet1!$A$2:$A$1823=$A1502,[1]Sheet1!$C$2:$C$1823),0))</f>
        <v>330476000</v>
      </c>
      <c r="F1502" s="2">
        <f t="array" ref="F1502">INDEX([1]Sheet1!$O$2:$O$1823,MATCH($C1502,IF([1]Sheet1!$A$2:$A$1823=$A1502,[1]Sheet1!$C$2:$C$1823),0))</f>
        <v>111741000</v>
      </c>
      <c r="G1502" s="10">
        <f t="shared" si="24"/>
        <v>8351773224</v>
      </c>
    </row>
    <row r="1503" spans="1:7" x14ac:dyDescent="0.25">
      <c r="A1503" t="s">
        <v>90</v>
      </c>
      <c r="B1503" t="s">
        <v>91</v>
      </c>
      <c r="C1503">
        <v>2006</v>
      </c>
      <c r="D1503" s="2">
        <f t="array" ref="D1503">INDEX([1]Sheet1!$M$2:$M$1823,MATCH($C1503,IF([1]Sheet1!$A$2:$A$1823=$A1503,[1]Sheet1!$C$2:$C$1823),0))</f>
        <v>43731935232</v>
      </c>
      <c r="E1503" s="2">
        <f t="array" ref="E1503">INDEX([1]Sheet1!$N$2:$N$1823,MATCH($C1503,IF([1]Sheet1!$A$2:$A$1823=$A1503,[1]Sheet1!$C$2:$C$1823),0))</f>
        <v>1030892032</v>
      </c>
      <c r="F1503" s="2">
        <f t="array" ref="F1503">INDEX([1]Sheet1!$O$2:$O$1823,MATCH($C1503,IF([1]Sheet1!$A$2:$A$1823=$A1503,[1]Sheet1!$C$2:$C$1823),0))</f>
        <v>417681984</v>
      </c>
      <c r="G1503" s="10">
        <f t="shared" si="24"/>
        <v>45180509248</v>
      </c>
    </row>
    <row r="1504" spans="1:7" x14ac:dyDescent="0.25">
      <c r="A1504" t="s">
        <v>2</v>
      </c>
      <c r="B1504" t="s">
        <v>3</v>
      </c>
      <c r="C1504">
        <v>2006</v>
      </c>
      <c r="D1504" s="2">
        <f t="array" ref="D1504">INDEX([1]Sheet1!$M$2:$M$1823,MATCH($C1504,IF([1]Sheet1!$A$2:$A$1823=$A1504,[1]Sheet1!$C$2:$C$1823),0))</f>
        <v>550027460608</v>
      </c>
      <c r="E1504" s="2">
        <f t="array" ref="E1504">INDEX([1]Sheet1!$N$2:$N$1823,MATCH($C1504,IF([1]Sheet1!$A$2:$A$1823=$A1504,[1]Sheet1!$C$2:$C$1823),0))</f>
        <v>16019141632</v>
      </c>
      <c r="F1504" s="2">
        <f t="array" ref="F1504">INDEX([1]Sheet1!$O$2:$O$1823,MATCH($C1504,IF([1]Sheet1!$A$2:$A$1823=$A1504,[1]Sheet1!$C$2:$C$1823),0))</f>
        <v>11580437504</v>
      </c>
      <c r="G1504" s="10">
        <f t="shared" si="24"/>
        <v>577627039744</v>
      </c>
    </row>
    <row r="1505" spans="1:7" x14ac:dyDescent="0.25">
      <c r="A1505" t="s">
        <v>92</v>
      </c>
      <c r="B1505" t="s">
        <v>93</v>
      </c>
      <c r="C1505">
        <v>2006</v>
      </c>
      <c r="D1505" s="2">
        <f t="array" ref="D1505">INDEX([1]Sheet1!$M$2:$M$1823,MATCH($C1505,IF([1]Sheet1!$A$2:$A$1823=$A1505,[1]Sheet1!$C$2:$C$1823),0))</f>
        <v>3536046080</v>
      </c>
      <c r="E1505" s="2">
        <f t="array" ref="E1505">INDEX([1]Sheet1!$N$2:$N$1823,MATCH($C1505,IF([1]Sheet1!$A$2:$A$1823=$A1505,[1]Sheet1!$C$2:$C$1823),0))</f>
        <v>156096992</v>
      </c>
      <c r="F1505" s="2">
        <f t="array" ref="F1505">INDEX([1]Sheet1!$O$2:$O$1823,MATCH($C1505,IF([1]Sheet1!$A$2:$A$1823=$A1505,[1]Sheet1!$C$2:$C$1823),0))</f>
        <v>97003000</v>
      </c>
      <c r="G1505" s="10">
        <f t="shared" si="24"/>
        <v>3789146072</v>
      </c>
    </row>
    <row r="1506" spans="1:7" x14ac:dyDescent="0.25">
      <c r="A1506" t="s">
        <v>94</v>
      </c>
      <c r="B1506" t="s">
        <v>95</v>
      </c>
      <c r="C1506">
        <v>2006</v>
      </c>
      <c r="D1506" s="2">
        <f t="array" ref="D1506">INDEX([1]Sheet1!$M$2:$M$1823,MATCH($C1506,IF([1]Sheet1!$A$2:$A$1823=$A1506,[1]Sheet1!$C$2:$C$1823),0))</f>
        <v>1282748032</v>
      </c>
      <c r="E1506" s="2">
        <f t="array" ref="E1506">INDEX([1]Sheet1!$N$2:$N$1823,MATCH($C1506,IF([1]Sheet1!$A$2:$A$1823=$A1506,[1]Sheet1!$C$2:$C$1823),0))</f>
        <v>61699000</v>
      </c>
      <c r="F1506" s="2">
        <f t="array" ref="F1506">INDEX([1]Sheet1!$O$2:$O$1823,MATCH($C1506,IF([1]Sheet1!$A$2:$A$1823=$A1506,[1]Sheet1!$C$2:$C$1823),0))</f>
        <v>16105000</v>
      </c>
      <c r="G1506" s="10">
        <f t="shared" si="24"/>
        <v>1360552032</v>
      </c>
    </row>
    <row r="1507" spans="1:7" x14ac:dyDescent="0.25">
      <c r="A1507" t="s">
        <v>96</v>
      </c>
      <c r="B1507" t="s">
        <v>97</v>
      </c>
      <c r="C1507">
        <v>2006</v>
      </c>
      <c r="D1507" s="2">
        <f t="array" ref="D1507">INDEX([1]Sheet1!$M$2:$M$1823,MATCH($C1507,IF([1]Sheet1!$A$2:$A$1823=$A1507,[1]Sheet1!$C$2:$C$1823),0))</f>
        <v>14093104128</v>
      </c>
      <c r="E1507" s="2">
        <f t="array" ref="E1507">INDEX([1]Sheet1!$N$2:$N$1823,MATCH($C1507,IF([1]Sheet1!$A$2:$A$1823=$A1507,[1]Sheet1!$C$2:$C$1823),0))</f>
        <v>368545984</v>
      </c>
      <c r="F1507" s="2">
        <f t="array" ref="F1507">INDEX([1]Sheet1!$O$2:$O$1823,MATCH($C1507,IF([1]Sheet1!$A$2:$A$1823=$A1507,[1]Sheet1!$C$2:$C$1823),0))</f>
        <v>314950016</v>
      </c>
      <c r="G1507" s="10">
        <f t="shared" si="24"/>
        <v>14776600128</v>
      </c>
    </row>
    <row r="1508" spans="1:7" x14ac:dyDescent="0.25">
      <c r="A1508" t="s">
        <v>98</v>
      </c>
      <c r="B1508" t="s">
        <v>99</v>
      </c>
      <c r="C1508">
        <v>2006</v>
      </c>
      <c r="D1508" s="2">
        <f t="array" ref="D1508">INDEX([1]Sheet1!$M$2:$M$1823,MATCH($C1508,IF([1]Sheet1!$A$2:$A$1823=$A1508,[1]Sheet1!$C$2:$C$1823),0))</f>
        <v>10670992384</v>
      </c>
      <c r="E1508" s="2">
        <f t="array" ref="E1508">INDEX([1]Sheet1!$N$2:$N$1823,MATCH($C1508,IF([1]Sheet1!$A$2:$A$1823=$A1508,[1]Sheet1!$C$2:$C$1823),0))</f>
        <v>538286976</v>
      </c>
      <c r="F1508" s="2">
        <f t="array" ref="F1508">INDEX([1]Sheet1!$O$2:$O$1823,MATCH($C1508,IF([1]Sheet1!$A$2:$A$1823=$A1508,[1]Sheet1!$C$2:$C$1823),0))</f>
        <v>323337984</v>
      </c>
      <c r="G1508" s="10">
        <f t="shared" si="24"/>
        <v>11532617344</v>
      </c>
    </row>
    <row r="1509" spans="1:7" x14ac:dyDescent="0.25">
      <c r="A1509" t="s">
        <v>100</v>
      </c>
      <c r="B1509" t="s">
        <v>101</v>
      </c>
      <c r="C1509">
        <v>2006</v>
      </c>
      <c r="D1509" s="2">
        <f t="array" ref="D1509">INDEX([1]Sheet1!$M$2:$M$1823,MATCH($C1509,IF([1]Sheet1!$A$2:$A$1823=$A1509,[1]Sheet1!$C$2:$C$1823),0))</f>
        <v>2733032960</v>
      </c>
      <c r="E1509" s="2">
        <f t="array" ref="E1509">INDEX([1]Sheet1!$N$2:$N$1823,MATCH($C1509,IF([1]Sheet1!$A$2:$A$1823=$A1509,[1]Sheet1!$C$2:$C$1823),0))</f>
        <v>324107008</v>
      </c>
      <c r="F1509" s="2">
        <f t="array" ref="F1509">INDEX([1]Sheet1!$O$2:$O$1823,MATCH($C1509,IF([1]Sheet1!$A$2:$A$1823=$A1509,[1]Sheet1!$C$2:$C$1823),0))</f>
        <v>35315000</v>
      </c>
      <c r="G1509" s="10">
        <f t="shared" si="24"/>
        <v>3092454968</v>
      </c>
    </row>
    <row r="1510" spans="1:7" x14ac:dyDescent="0.25">
      <c r="A1510" t="s">
        <v>102</v>
      </c>
      <c r="B1510" t="s">
        <v>103</v>
      </c>
      <c r="C1510">
        <v>2006</v>
      </c>
      <c r="D1510" s="2">
        <f t="array" ref="D1510">INDEX([1]Sheet1!$M$2:$M$1823,MATCH($C1510,IF([1]Sheet1!$A$2:$A$1823=$A1510,[1]Sheet1!$C$2:$C$1823),0))</f>
        <v>9687764992</v>
      </c>
      <c r="E1510" s="2">
        <f t="array" ref="E1510">INDEX([1]Sheet1!$N$2:$N$1823,MATCH($C1510,IF([1]Sheet1!$A$2:$A$1823=$A1510,[1]Sheet1!$C$2:$C$1823),0))</f>
        <v>277875008</v>
      </c>
      <c r="F1510" s="2">
        <f t="array" ref="F1510">INDEX([1]Sheet1!$O$2:$O$1823,MATCH($C1510,IF([1]Sheet1!$A$2:$A$1823=$A1510,[1]Sheet1!$C$2:$C$1823),0))</f>
        <v>246492000</v>
      </c>
      <c r="G1510" s="10">
        <f t="shared" si="24"/>
        <v>10212132000</v>
      </c>
    </row>
    <row r="1511" spans="1:7" x14ac:dyDescent="0.25">
      <c r="A1511" t="s">
        <v>104</v>
      </c>
      <c r="B1511" t="s">
        <v>105</v>
      </c>
      <c r="C1511">
        <v>2006</v>
      </c>
      <c r="D1511" s="2">
        <f t="array" ref="D1511">INDEX([1]Sheet1!$M$2:$M$1823,MATCH($C1511,IF([1]Sheet1!$A$2:$A$1823=$A1511,[1]Sheet1!$C$2:$C$1823),0))</f>
        <v>1249915008</v>
      </c>
      <c r="E1511" s="2">
        <f t="array" ref="E1511">INDEX([1]Sheet1!$N$2:$N$1823,MATCH($C1511,IF([1]Sheet1!$A$2:$A$1823=$A1511,[1]Sheet1!$C$2:$C$1823),0))</f>
        <v>42135000</v>
      </c>
      <c r="F1511" s="2">
        <f t="array" ref="F1511">INDEX([1]Sheet1!$O$2:$O$1823,MATCH($C1511,IF([1]Sheet1!$A$2:$A$1823=$A1511,[1]Sheet1!$C$2:$C$1823),0))</f>
        <v>37298000</v>
      </c>
      <c r="G1511" s="10">
        <f t="shared" si="24"/>
        <v>1329348008</v>
      </c>
    </row>
    <row r="1512" spans="1:7" x14ac:dyDescent="0.25">
      <c r="A1512" t="s">
        <v>4</v>
      </c>
      <c r="B1512" t="s">
        <v>5</v>
      </c>
      <c r="C1512">
        <v>2007</v>
      </c>
      <c r="D1512" s="2">
        <f t="array" ref="D1512">INDEX([1]Sheet1!$M$2:$M$1823,MATCH($C1512,IF([1]Sheet1!$A$2:$A$1823=$A1512,[1]Sheet1!$C$2:$C$1823),0))</f>
        <v>7676030976</v>
      </c>
      <c r="E1512" s="2">
        <f t="array" ref="E1512">INDEX([1]Sheet1!$N$2:$N$1823,MATCH($C1512,IF([1]Sheet1!$A$2:$A$1823=$A1512,[1]Sheet1!$C$2:$C$1823),0))</f>
        <v>312840000</v>
      </c>
      <c r="F1512" s="2">
        <f t="array" ref="F1512">INDEX([1]Sheet1!$O$2:$O$1823,MATCH($C1512,IF([1]Sheet1!$A$2:$A$1823=$A1512,[1]Sheet1!$C$2:$C$1823),0))</f>
        <v>108265000</v>
      </c>
      <c r="G1512" s="10">
        <f t="shared" si="24"/>
        <v>8097135976</v>
      </c>
    </row>
    <row r="1513" spans="1:7" x14ac:dyDescent="0.25">
      <c r="A1513" t="s">
        <v>6</v>
      </c>
      <c r="B1513" t="s">
        <v>7</v>
      </c>
      <c r="C1513">
        <v>2007</v>
      </c>
      <c r="D1513" s="2">
        <f t="array" ref="D1513">INDEX([1]Sheet1!$M$2:$M$1823,MATCH($C1513,IF([1]Sheet1!$A$2:$A$1823=$A1513,[1]Sheet1!$C$2:$C$1823),0))</f>
        <v>2080859008</v>
      </c>
      <c r="E1513" s="2">
        <f t="array" ref="E1513">INDEX([1]Sheet1!$N$2:$N$1823,MATCH($C1513,IF([1]Sheet1!$A$2:$A$1823=$A1513,[1]Sheet1!$C$2:$C$1823),0))</f>
        <v>72242000</v>
      </c>
      <c r="F1513" s="2">
        <f t="array" ref="F1513">INDEX([1]Sheet1!$O$2:$O$1823,MATCH($C1513,IF([1]Sheet1!$A$2:$A$1823=$A1513,[1]Sheet1!$C$2:$C$1823),0))</f>
        <v>35859000</v>
      </c>
      <c r="G1513" s="10">
        <f t="shared" si="24"/>
        <v>2188960008</v>
      </c>
    </row>
    <row r="1514" spans="1:7" x14ac:dyDescent="0.25">
      <c r="A1514" t="s">
        <v>8</v>
      </c>
      <c r="B1514" t="s">
        <v>9</v>
      </c>
      <c r="C1514">
        <v>2007</v>
      </c>
      <c r="D1514" s="2">
        <f t="array" ref="D1514">INDEX([1]Sheet1!$M$2:$M$1823,MATCH($C1514,IF([1]Sheet1!$A$2:$A$1823=$A1514,[1]Sheet1!$C$2:$C$1823),0))</f>
        <v>9626217472</v>
      </c>
      <c r="E1514" s="2">
        <f t="array" ref="E1514">INDEX([1]Sheet1!$N$2:$N$1823,MATCH($C1514,IF([1]Sheet1!$A$2:$A$1823=$A1514,[1]Sheet1!$C$2:$C$1823),0))</f>
        <v>220408992</v>
      </c>
      <c r="F1514" s="2">
        <f t="array" ref="F1514">INDEX([1]Sheet1!$O$2:$O$1823,MATCH($C1514,IF([1]Sheet1!$A$2:$A$1823=$A1514,[1]Sheet1!$C$2:$C$1823),0))</f>
        <v>206519008</v>
      </c>
      <c r="G1514" s="10">
        <f t="shared" si="24"/>
        <v>10053145472</v>
      </c>
    </row>
    <row r="1515" spans="1:7" x14ac:dyDescent="0.25">
      <c r="A1515" t="s">
        <v>10</v>
      </c>
      <c r="B1515" t="s">
        <v>11</v>
      </c>
      <c r="C1515">
        <v>2007</v>
      </c>
      <c r="D1515" s="2">
        <f t="array" ref="D1515">INDEX([1]Sheet1!$M$2:$M$1823,MATCH($C1515,IF([1]Sheet1!$A$2:$A$1823=$A1515,[1]Sheet1!$C$2:$C$1823),0))</f>
        <v>4609084928</v>
      </c>
      <c r="E1515" s="2">
        <f t="array" ref="E1515">INDEX([1]Sheet1!$N$2:$N$1823,MATCH($C1515,IF([1]Sheet1!$A$2:$A$1823=$A1515,[1]Sheet1!$C$2:$C$1823),0))</f>
        <v>112458000</v>
      </c>
      <c r="F1515" s="2">
        <f t="array" ref="F1515">INDEX([1]Sheet1!$O$2:$O$1823,MATCH($C1515,IF([1]Sheet1!$A$2:$A$1823=$A1515,[1]Sheet1!$C$2:$C$1823),0))</f>
        <v>68262000</v>
      </c>
      <c r="G1515" s="10">
        <f t="shared" si="24"/>
        <v>4789804928</v>
      </c>
    </row>
    <row r="1516" spans="1:7" x14ac:dyDescent="0.25">
      <c r="A1516" t="s">
        <v>12</v>
      </c>
      <c r="B1516" t="s">
        <v>13</v>
      </c>
      <c r="C1516">
        <v>2007</v>
      </c>
      <c r="D1516" s="2">
        <f t="array" ref="D1516">INDEX([1]Sheet1!$M$2:$M$1823,MATCH($C1516,IF([1]Sheet1!$A$2:$A$1823=$A1516,[1]Sheet1!$C$2:$C$1823),0))</f>
        <v>77024632832</v>
      </c>
      <c r="E1516" s="2">
        <f t="array" ref="E1516">INDEX([1]Sheet1!$N$2:$N$1823,MATCH($C1516,IF([1]Sheet1!$A$2:$A$1823=$A1516,[1]Sheet1!$C$2:$C$1823),0))</f>
        <v>1454418048</v>
      </c>
      <c r="F1516" s="2">
        <f t="array" ref="F1516">INDEX([1]Sheet1!$O$2:$O$1823,MATCH($C1516,IF([1]Sheet1!$A$2:$A$1823=$A1516,[1]Sheet1!$C$2:$C$1823),0))</f>
        <v>1538291968</v>
      </c>
      <c r="G1516" s="10">
        <f t="shared" si="24"/>
        <v>80017342848</v>
      </c>
    </row>
    <row r="1517" spans="1:7" x14ac:dyDescent="0.25">
      <c r="A1517" t="s">
        <v>14</v>
      </c>
      <c r="B1517" t="s">
        <v>15</v>
      </c>
      <c r="C1517">
        <v>2007</v>
      </c>
      <c r="D1517" s="2">
        <f t="array" ref="D1517">INDEX([1]Sheet1!$M$2:$M$1823,MATCH($C1517,IF([1]Sheet1!$A$2:$A$1823=$A1517,[1]Sheet1!$C$2:$C$1823),0))</f>
        <v>8451521024</v>
      </c>
      <c r="E1517" s="2">
        <f t="array" ref="E1517">INDEX([1]Sheet1!$N$2:$N$1823,MATCH($C1517,IF([1]Sheet1!$A$2:$A$1823=$A1517,[1]Sheet1!$C$2:$C$1823),0))</f>
        <v>110149000</v>
      </c>
      <c r="F1517" s="2">
        <f t="array" ref="F1517">INDEX([1]Sheet1!$O$2:$O$1823,MATCH($C1517,IF([1]Sheet1!$A$2:$A$1823=$A1517,[1]Sheet1!$C$2:$C$1823),0))</f>
        <v>226087008</v>
      </c>
      <c r="G1517" s="10">
        <f t="shared" si="24"/>
        <v>8787757032</v>
      </c>
    </row>
    <row r="1518" spans="1:7" x14ac:dyDescent="0.25">
      <c r="A1518" t="s">
        <v>16</v>
      </c>
      <c r="B1518" t="s">
        <v>17</v>
      </c>
      <c r="C1518">
        <v>2007</v>
      </c>
      <c r="D1518" s="2">
        <f t="array" ref="D1518">INDEX([1]Sheet1!$M$2:$M$1823,MATCH($C1518,IF([1]Sheet1!$A$2:$A$1823=$A1518,[1]Sheet1!$C$2:$C$1823),0))</f>
        <v>8789585920</v>
      </c>
      <c r="E1518" s="2">
        <f t="array" ref="E1518">INDEX([1]Sheet1!$N$2:$N$1823,MATCH($C1518,IF([1]Sheet1!$A$2:$A$1823=$A1518,[1]Sheet1!$C$2:$C$1823),0))</f>
        <v>566444032</v>
      </c>
      <c r="F1518" s="2">
        <f t="array" ref="F1518">INDEX([1]Sheet1!$O$2:$O$1823,MATCH($C1518,IF([1]Sheet1!$A$2:$A$1823=$A1518,[1]Sheet1!$C$2:$C$1823),0))</f>
        <v>171131008</v>
      </c>
      <c r="G1518" s="10">
        <f t="shared" si="24"/>
        <v>9527160960</v>
      </c>
    </row>
    <row r="1519" spans="1:7" x14ac:dyDescent="0.25">
      <c r="A1519" t="s">
        <v>18</v>
      </c>
      <c r="B1519" t="s">
        <v>19</v>
      </c>
      <c r="C1519">
        <v>2007</v>
      </c>
      <c r="D1519" s="2">
        <f t="array" ref="D1519">INDEX([1]Sheet1!$M$2:$M$1823,MATCH($C1519,IF([1]Sheet1!$A$2:$A$1823=$A1519,[1]Sheet1!$C$2:$C$1823),0))</f>
        <v>1908163968</v>
      </c>
      <c r="E1519" s="2">
        <f t="array" ref="E1519">INDEX([1]Sheet1!$N$2:$N$1823,MATCH($C1519,IF([1]Sheet1!$A$2:$A$1823=$A1519,[1]Sheet1!$C$2:$C$1823),0))</f>
        <v>96418000</v>
      </c>
      <c r="F1519" s="2">
        <f t="array" ref="F1519">INDEX([1]Sheet1!$O$2:$O$1823,MATCH($C1519,IF([1]Sheet1!$A$2:$A$1823=$A1519,[1]Sheet1!$C$2:$C$1823),0))</f>
        <v>46525000</v>
      </c>
      <c r="G1519" s="10">
        <f t="shared" si="24"/>
        <v>2051106968</v>
      </c>
    </row>
    <row r="1520" spans="1:7" x14ac:dyDescent="0.25">
      <c r="A1520" t="s">
        <v>20</v>
      </c>
      <c r="B1520" t="s">
        <v>21</v>
      </c>
      <c r="C1520">
        <v>2007</v>
      </c>
      <c r="D1520" s="2">
        <f t="array" ref="D1520">INDEX([1]Sheet1!$M$2:$M$1823,MATCH($C1520,IF([1]Sheet1!$A$2:$A$1823=$A1520,[1]Sheet1!$C$2:$C$1823),0))</f>
        <v>1568029056</v>
      </c>
      <c r="E1520" s="2">
        <f t="array" ref="E1520">INDEX([1]Sheet1!$N$2:$N$1823,MATCH($C1520,IF([1]Sheet1!$A$2:$A$1823=$A1520,[1]Sheet1!$C$2:$C$1823),0))</f>
        <v>0</v>
      </c>
      <c r="F1520" s="2">
        <f t="array" ref="F1520">INDEX([1]Sheet1!$O$2:$O$1823,MATCH($C1520,IF([1]Sheet1!$A$2:$A$1823=$A1520,[1]Sheet1!$C$2:$C$1823),0))</f>
        <v>46919000</v>
      </c>
      <c r="G1520" s="10">
        <f t="shared" si="24"/>
        <v>1614948056</v>
      </c>
    </row>
    <row r="1521" spans="1:7" x14ac:dyDescent="0.25">
      <c r="A1521" t="s">
        <v>22</v>
      </c>
      <c r="B1521" t="s">
        <v>23</v>
      </c>
      <c r="C1521">
        <v>2007</v>
      </c>
      <c r="D1521" s="2">
        <f t="array" ref="D1521">INDEX([1]Sheet1!$M$2:$M$1823,MATCH($C1521,IF([1]Sheet1!$A$2:$A$1823=$A1521,[1]Sheet1!$C$2:$C$1823),0))</f>
        <v>33930614784</v>
      </c>
      <c r="E1521" s="2">
        <f t="array" ref="E1521">INDEX([1]Sheet1!$N$2:$N$1823,MATCH($C1521,IF([1]Sheet1!$A$2:$A$1823=$A1521,[1]Sheet1!$C$2:$C$1823),0))</f>
        <v>571873024</v>
      </c>
      <c r="F1521" s="2">
        <f t="array" ref="F1521">INDEX([1]Sheet1!$O$2:$O$1823,MATCH($C1521,IF([1]Sheet1!$A$2:$A$1823=$A1521,[1]Sheet1!$C$2:$C$1823),0))</f>
        <v>622185984</v>
      </c>
      <c r="G1521" s="10">
        <f t="shared" si="24"/>
        <v>35124673792</v>
      </c>
    </row>
    <row r="1522" spans="1:7" x14ac:dyDescent="0.25">
      <c r="A1522" t="s">
        <v>24</v>
      </c>
      <c r="B1522" t="s">
        <v>25</v>
      </c>
      <c r="C1522">
        <v>2007</v>
      </c>
      <c r="D1522" s="2">
        <f t="array" ref="D1522">INDEX([1]Sheet1!$M$2:$M$1823,MATCH($C1522,IF([1]Sheet1!$A$2:$A$1823=$A1522,[1]Sheet1!$C$2:$C$1823),0))</f>
        <v>18747807744</v>
      </c>
      <c r="E1522" s="2">
        <f t="array" ref="E1522">INDEX([1]Sheet1!$N$2:$N$1823,MATCH($C1522,IF([1]Sheet1!$A$2:$A$1823=$A1522,[1]Sheet1!$C$2:$C$1823),0))</f>
        <v>818323008</v>
      </c>
      <c r="F1522" s="2">
        <f t="array" ref="F1522">INDEX([1]Sheet1!$O$2:$O$1823,MATCH($C1522,IF([1]Sheet1!$A$2:$A$1823=$A1522,[1]Sheet1!$C$2:$C$1823),0))</f>
        <v>168506000</v>
      </c>
      <c r="G1522" s="10">
        <f t="shared" si="24"/>
        <v>19734636752</v>
      </c>
    </row>
    <row r="1523" spans="1:7" x14ac:dyDescent="0.25">
      <c r="A1523" t="s">
        <v>26</v>
      </c>
      <c r="B1523" t="s">
        <v>27</v>
      </c>
      <c r="C1523">
        <v>2007</v>
      </c>
      <c r="D1523" s="2">
        <f t="array" ref="D1523">INDEX([1]Sheet1!$M$2:$M$1823,MATCH($C1523,IF([1]Sheet1!$A$2:$A$1823=$A1523,[1]Sheet1!$C$2:$C$1823),0))</f>
        <v>2304843008</v>
      </c>
      <c r="E1523" s="2">
        <f t="array" ref="E1523">INDEX([1]Sheet1!$N$2:$N$1823,MATCH($C1523,IF([1]Sheet1!$A$2:$A$1823=$A1523,[1]Sheet1!$C$2:$C$1823),0))</f>
        <v>19555000</v>
      </c>
      <c r="F1523" s="2">
        <f t="array" ref="F1523">INDEX([1]Sheet1!$O$2:$O$1823,MATCH($C1523,IF([1]Sheet1!$A$2:$A$1823=$A1523,[1]Sheet1!$C$2:$C$1823),0))</f>
        <v>31334000</v>
      </c>
      <c r="G1523" s="10">
        <f t="shared" si="24"/>
        <v>2355732008</v>
      </c>
    </row>
    <row r="1524" spans="1:7" x14ac:dyDescent="0.25">
      <c r="A1524" t="s">
        <v>28</v>
      </c>
      <c r="B1524" t="s">
        <v>29</v>
      </c>
      <c r="C1524">
        <v>2007</v>
      </c>
      <c r="D1524" s="2">
        <f t="array" ref="D1524">INDEX([1]Sheet1!$M$2:$M$1823,MATCH($C1524,IF([1]Sheet1!$A$2:$A$1823=$A1524,[1]Sheet1!$C$2:$C$1823),0))</f>
        <v>2044848000</v>
      </c>
      <c r="E1524" s="2">
        <f t="array" ref="E1524">INDEX([1]Sheet1!$N$2:$N$1823,MATCH($C1524,IF([1]Sheet1!$A$2:$A$1823=$A1524,[1]Sheet1!$C$2:$C$1823),0))</f>
        <v>86635000</v>
      </c>
      <c r="F1524" s="2">
        <f t="array" ref="F1524">INDEX([1]Sheet1!$O$2:$O$1823,MATCH($C1524,IF([1]Sheet1!$A$2:$A$1823=$A1524,[1]Sheet1!$C$2:$C$1823),0))</f>
        <v>43707000</v>
      </c>
      <c r="G1524" s="10">
        <f t="shared" si="24"/>
        <v>2175190000</v>
      </c>
    </row>
    <row r="1525" spans="1:7" x14ac:dyDescent="0.25">
      <c r="A1525" t="s">
        <v>30</v>
      </c>
      <c r="B1525" t="s">
        <v>31</v>
      </c>
      <c r="C1525">
        <v>2007</v>
      </c>
      <c r="D1525" s="2">
        <f t="array" ref="D1525">INDEX([1]Sheet1!$M$2:$M$1823,MATCH($C1525,IF([1]Sheet1!$A$2:$A$1823=$A1525,[1]Sheet1!$C$2:$C$1823),0))</f>
        <v>23076589568</v>
      </c>
      <c r="E1525" s="2">
        <f t="array" ref="E1525">INDEX([1]Sheet1!$N$2:$N$1823,MATCH($C1525,IF([1]Sheet1!$A$2:$A$1823=$A1525,[1]Sheet1!$C$2:$C$1823),0))</f>
        <v>567478016</v>
      </c>
      <c r="F1525" s="2">
        <f t="array" ref="F1525">INDEX([1]Sheet1!$O$2:$O$1823,MATCH($C1525,IF([1]Sheet1!$A$2:$A$1823=$A1525,[1]Sheet1!$C$2:$C$1823),0))</f>
        <v>740961984</v>
      </c>
      <c r="G1525" s="10">
        <f t="shared" si="24"/>
        <v>24385029568</v>
      </c>
    </row>
    <row r="1526" spans="1:7" x14ac:dyDescent="0.25">
      <c r="A1526" t="s">
        <v>32</v>
      </c>
      <c r="B1526" t="s">
        <v>33</v>
      </c>
      <c r="C1526">
        <v>2007</v>
      </c>
      <c r="D1526" s="2">
        <f t="array" ref="D1526">INDEX([1]Sheet1!$M$2:$M$1823,MATCH($C1526,IF([1]Sheet1!$A$2:$A$1823=$A1526,[1]Sheet1!$C$2:$C$1823),0))</f>
        <v>10668465152</v>
      </c>
      <c r="E1526" s="2">
        <f t="array" ref="E1526">INDEX([1]Sheet1!$N$2:$N$1823,MATCH($C1526,IF([1]Sheet1!$A$2:$A$1823=$A1526,[1]Sheet1!$C$2:$C$1823),0))</f>
        <v>268524992</v>
      </c>
      <c r="F1526" s="2">
        <f t="array" ref="F1526">INDEX([1]Sheet1!$O$2:$O$1823,MATCH($C1526,IF([1]Sheet1!$A$2:$A$1823=$A1526,[1]Sheet1!$C$2:$C$1823),0))</f>
        <v>520024992</v>
      </c>
      <c r="G1526" s="10">
        <f t="shared" ref="G1526:G1589" si="25">D1526+E1526+F1526</f>
        <v>11457015136</v>
      </c>
    </row>
    <row r="1527" spans="1:7" x14ac:dyDescent="0.25">
      <c r="A1527" t="s">
        <v>34</v>
      </c>
      <c r="B1527" t="s">
        <v>35</v>
      </c>
      <c r="C1527">
        <v>2007</v>
      </c>
      <c r="D1527" s="2">
        <f t="array" ref="D1527">INDEX([1]Sheet1!$M$2:$M$1823,MATCH($C1527,IF([1]Sheet1!$A$2:$A$1823=$A1527,[1]Sheet1!$C$2:$C$1823),0))</f>
        <v>5418039808</v>
      </c>
      <c r="E1527" s="2">
        <f t="array" ref="E1527">INDEX([1]Sheet1!$N$2:$N$1823,MATCH($C1527,IF([1]Sheet1!$A$2:$A$1823=$A1527,[1]Sheet1!$C$2:$C$1823),0))</f>
        <v>147682000</v>
      </c>
      <c r="F1527" s="2">
        <f t="array" ref="F1527">INDEX([1]Sheet1!$O$2:$O$1823,MATCH($C1527,IF([1]Sheet1!$A$2:$A$1823=$A1527,[1]Sheet1!$C$2:$C$1823),0))</f>
        <v>123366000</v>
      </c>
      <c r="G1527" s="10">
        <f t="shared" si="25"/>
        <v>5689087808</v>
      </c>
    </row>
    <row r="1528" spans="1:7" x14ac:dyDescent="0.25">
      <c r="A1528" t="s">
        <v>36</v>
      </c>
      <c r="B1528" t="s">
        <v>37</v>
      </c>
      <c r="C1528">
        <v>2007</v>
      </c>
      <c r="D1528" s="2">
        <f t="array" ref="D1528">INDEX([1]Sheet1!$M$2:$M$1823,MATCH($C1528,IF([1]Sheet1!$A$2:$A$1823=$A1528,[1]Sheet1!$C$2:$C$1823),0))</f>
        <v>4651195904</v>
      </c>
      <c r="E1528" s="2">
        <f t="array" ref="E1528">INDEX([1]Sheet1!$N$2:$N$1823,MATCH($C1528,IF([1]Sheet1!$A$2:$A$1823=$A1528,[1]Sheet1!$C$2:$C$1823),0))</f>
        <v>111198000</v>
      </c>
      <c r="F1528" s="2">
        <f t="array" ref="F1528">INDEX([1]Sheet1!$O$2:$O$1823,MATCH($C1528,IF([1]Sheet1!$A$2:$A$1823=$A1528,[1]Sheet1!$C$2:$C$1823),0))</f>
        <v>94014000</v>
      </c>
      <c r="G1528" s="10">
        <f t="shared" si="25"/>
        <v>4856407904</v>
      </c>
    </row>
    <row r="1529" spans="1:7" x14ac:dyDescent="0.25">
      <c r="A1529" t="s">
        <v>38</v>
      </c>
      <c r="B1529" t="s">
        <v>39</v>
      </c>
      <c r="C1529">
        <v>2007</v>
      </c>
      <c r="D1529" s="2">
        <f t="array" ref="D1529">INDEX([1]Sheet1!$M$2:$M$1823,MATCH($C1529,IF([1]Sheet1!$A$2:$A$1823=$A1529,[1]Sheet1!$C$2:$C$1823),0))</f>
        <v>6437451776</v>
      </c>
      <c r="E1529" s="2">
        <f t="array" ref="E1529">INDEX([1]Sheet1!$N$2:$N$1823,MATCH($C1529,IF([1]Sheet1!$A$2:$A$1823=$A1529,[1]Sheet1!$C$2:$C$1823),0))</f>
        <v>256556000</v>
      </c>
      <c r="F1529" s="2">
        <f t="array" ref="F1529">INDEX([1]Sheet1!$O$2:$O$1823,MATCH($C1529,IF([1]Sheet1!$A$2:$A$1823=$A1529,[1]Sheet1!$C$2:$C$1823),0))</f>
        <v>151936992</v>
      </c>
      <c r="G1529" s="10">
        <f t="shared" si="25"/>
        <v>6845944768</v>
      </c>
    </row>
    <row r="1530" spans="1:7" x14ac:dyDescent="0.25">
      <c r="A1530" t="s">
        <v>40</v>
      </c>
      <c r="B1530" t="s">
        <v>41</v>
      </c>
      <c r="C1530">
        <v>2007</v>
      </c>
      <c r="D1530" s="2">
        <f t="array" ref="D1530">INDEX([1]Sheet1!$M$2:$M$1823,MATCH($C1530,IF([1]Sheet1!$A$2:$A$1823=$A1530,[1]Sheet1!$C$2:$C$1823),0))</f>
        <v>7070672896</v>
      </c>
      <c r="E1530" s="2">
        <f t="array" ref="E1530">INDEX([1]Sheet1!$N$2:$N$1823,MATCH($C1530,IF([1]Sheet1!$A$2:$A$1823=$A1530,[1]Sheet1!$C$2:$C$1823),0))</f>
        <v>472316992</v>
      </c>
      <c r="F1530" s="2">
        <f t="array" ref="F1530">INDEX([1]Sheet1!$O$2:$O$1823,MATCH($C1530,IF([1]Sheet1!$A$2:$A$1823=$A1530,[1]Sheet1!$C$2:$C$1823),0))</f>
        <v>182151008</v>
      </c>
      <c r="G1530" s="10">
        <f t="shared" si="25"/>
        <v>7725140896</v>
      </c>
    </row>
    <row r="1531" spans="1:7" x14ac:dyDescent="0.25">
      <c r="A1531" t="s">
        <v>42</v>
      </c>
      <c r="B1531" t="s">
        <v>43</v>
      </c>
      <c r="C1531">
        <v>2007</v>
      </c>
      <c r="D1531" s="2">
        <f t="array" ref="D1531">INDEX([1]Sheet1!$M$2:$M$1823,MATCH($C1531,IF([1]Sheet1!$A$2:$A$1823=$A1531,[1]Sheet1!$C$2:$C$1823),0))</f>
        <v>2241219072</v>
      </c>
      <c r="E1531" s="2">
        <f t="array" ref="E1531">INDEX([1]Sheet1!$N$2:$N$1823,MATCH($C1531,IF([1]Sheet1!$A$2:$A$1823=$A1531,[1]Sheet1!$C$2:$C$1823),0))</f>
        <v>94974000</v>
      </c>
      <c r="F1531" s="2">
        <f t="array" ref="F1531">INDEX([1]Sheet1!$O$2:$O$1823,MATCH($C1531,IF([1]Sheet1!$A$2:$A$1823=$A1531,[1]Sheet1!$C$2:$C$1823),0))</f>
        <v>32692000</v>
      </c>
      <c r="G1531" s="10">
        <f t="shared" si="25"/>
        <v>2368885072</v>
      </c>
    </row>
    <row r="1532" spans="1:7" x14ac:dyDescent="0.25">
      <c r="A1532" t="s">
        <v>44</v>
      </c>
      <c r="B1532" t="s">
        <v>45</v>
      </c>
      <c r="C1532">
        <v>2007</v>
      </c>
      <c r="D1532" s="2">
        <f t="array" ref="D1532">INDEX([1]Sheet1!$M$2:$M$1823,MATCH($C1532,IF([1]Sheet1!$A$2:$A$1823=$A1532,[1]Sheet1!$C$2:$C$1823),0))</f>
        <v>11515303936</v>
      </c>
      <c r="E1532" s="2">
        <f t="array" ref="E1532">INDEX([1]Sheet1!$N$2:$N$1823,MATCH($C1532,IF([1]Sheet1!$A$2:$A$1823=$A1532,[1]Sheet1!$C$2:$C$1823),0))</f>
        <v>272212000</v>
      </c>
      <c r="F1532" s="2">
        <f t="array" ref="F1532">INDEX([1]Sheet1!$O$2:$O$1823,MATCH($C1532,IF([1]Sheet1!$A$2:$A$1823=$A1532,[1]Sheet1!$C$2:$C$1823),0))</f>
        <v>263236992</v>
      </c>
      <c r="G1532" s="10">
        <f t="shared" si="25"/>
        <v>12050752928</v>
      </c>
    </row>
    <row r="1533" spans="1:7" x14ac:dyDescent="0.25">
      <c r="A1533" t="s">
        <v>46</v>
      </c>
      <c r="B1533" t="s">
        <v>47</v>
      </c>
      <c r="C1533">
        <v>2007</v>
      </c>
      <c r="D1533" s="2">
        <f t="array" ref="D1533">INDEX([1]Sheet1!$M$2:$M$1823,MATCH($C1533,IF([1]Sheet1!$A$2:$A$1823=$A1533,[1]Sheet1!$C$2:$C$1823),0))</f>
        <v>12588328960</v>
      </c>
      <c r="E1533" s="2">
        <f t="array" ref="E1533">INDEX([1]Sheet1!$N$2:$N$1823,MATCH($C1533,IF([1]Sheet1!$A$2:$A$1823=$A1533,[1]Sheet1!$C$2:$C$1823),0))</f>
        <v>747726976</v>
      </c>
      <c r="F1533" s="2">
        <f t="array" ref="F1533">INDEX([1]Sheet1!$O$2:$O$1823,MATCH($C1533,IF([1]Sheet1!$A$2:$A$1823=$A1533,[1]Sheet1!$C$2:$C$1823),0))</f>
        <v>267771008</v>
      </c>
      <c r="G1533" s="10">
        <f t="shared" si="25"/>
        <v>13603826944</v>
      </c>
    </row>
    <row r="1534" spans="1:7" x14ac:dyDescent="0.25">
      <c r="A1534" t="s">
        <v>48</v>
      </c>
      <c r="B1534" t="s">
        <v>49</v>
      </c>
      <c r="C1534">
        <v>2007</v>
      </c>
      <c r="D1534" s="2">
        <f t="array" ref="D1534">INDEX([1]Sheet1!$M$2:$M$1823,MATCH($C1534,IF([1]Sheet1!$A$2:$A$1823=$A1534,[1]Sheet1!$C$2:$C$1823),0))</f>
        <v>20109414400</v>
      </c>
      <c r="E1534" s="2">
        <f t="array" ref="E1534">INDEX([1]Sheet1!$N$2:$N$1823,MATCH($C1534,IF([1]Sheet1!$A$2:$A$1823=$A1534,[1]Sheet1!$C$2:$C$1823),0))</f>
        <v>147828000</v>
      </c>
      <c r="F1534" s="2">
        <f t="array" ref="F1534">INDEX([1]Sheet1!$O$2:$O$1823,MATCH($C1534,IF([1]Sheet1!$A$2:$A$1823=$A1534,[1]Sheet1!$C$2:$C$1823),0))</f>
        <v>476724000</v>
      </c>
      <c r="G1534" s="10">
        <f t="shared" si="25"/>
        <v>20733966400</v>
      </c>
    </row>
    <row r="1535" spans="1:7" x14ac:dyDescent="0.25">
      <c r="A1535" t="s">
        <v>50</v>
      </c>
      <c r="B1535" t="s">
        <v>51</v>
      </c>
      <c r="C1535">
        <v>2007</v>
      </c>
      <c r="D1535" s="2">
        <f t="array" ref="D1535">INDEX([1]Sheet1!$M$2:$M$1823,MATCH($C1535,IF([1]Sheet1!$A$2:$A$1823=$A1535,[1]Sheet1!$C$2:$C$1823),0))</f>
        <v>10109759488</v>
      </c>
      <c r="E1535" s="2">
        <f t="array" ref="E1535">INDEX([1]Sheet1!$N$2:$N$1823,MATCH($C1535,IF([1]Sheet1!$A$2:$A$1823=$A1535,[1]Sheet1!$C$2:$C$1823),0))</f>
        <v>533300000</v>
      </c>
      <c r="F1535" s="2">
        <f t="array" ref="F1535">INDEX([1]Sheet1!$O$2:$O$1823,MATCH($C1535,IF([1]Sheet1!$A$2:$A$1823=$A1535,[1]Sheet1!$C$2:$C$1823),0))</f>
        <v>305839008</v>
      </c>
      <c r="G1535" s="10">
        <f t="shared" si="25"/>
        <v>10948898496</v>
      </c>
    </row>
    <row r="1536" spans="1:7" x14ac:dyDescent="0.25">
      <c r="A1536" t="s">
        <v>52</v>
      </c>
      <c r="B1536" t="s">
        <v>53</v>
      </c>
      <c r="C1536">
        <v>2007</v>
      </c>
      <c r="D1536" s="2">
        <f t="array" ref="D1536">INDEX([1]Sheet1!$M$2:$M$1823,MATCH($C1536,IF([1]Sheet1!$A$2:$A$1823=$A1536,[1]Sheet1!$C$2:$C$1823),0))</f>
        <v>4323166208</v>
      </c>
      <c r="E1536" s="2">
        <f t="array" ref="E1536">INDEX([1]Sheet1!$N$2:$N$1823,MATCH($C1536,IF([1]Sheet1!$A$2:$A$1823=$A1536,[1]Sheet1!$C$2:$C$1823),0))</f>
        <v>177294000</v>
      </c>
      <c r="F1536" s="2">
        <f t="array" ref="F1536">INDEX([1]Sheet1!$O$2:$O$1823,MATCH($C1536,IF([1]Sheet1!$A$2:$A$1823=$A1536,[1]Sheet1!$C$2:$C$1823),0))</f>
        <v>56224000</v>
      </c>
      <c r="G1536" s="10">
        <f t="shared" si="25"/>
        <v>4556684208</v>
      </c>
    </row>
    <row r="1537" spans="1:7" x14ac:dyDescent="0.25">
      <c r="A1537" t="s">
        <v>54</v>
      </c>
      <c r="B1537" t="s">
        <v>55</v>
      </c>
      <c r="C1537">
        <v>2007</v>
      </c>
      <c r="D1537" s="2">
        <f t="array" ref="D1537">INDEX([1]Sheet1!$M$2:$M$1823,MATCH($C1537,IF([1]Sheet1!$A$2:$A$1823=$A1537,[1]Sheet1!$C$2:$C$1823),0))</f>
        <v>9554108416</v>
      </c>
      <c r="E1537" s="2">
        <f t="array" ref="E1537">INDEX([1]Sheet1!$N$2:$N$1823,MATCH($C1537,IF([1]Sheet1!$A$2:$A$1823=$A1537,[1]Sheet1!$C$2:$C$1823),0))</f>
        <v>234920992</v>
      </c>
      <c r="F1537" s="2">
        <f t="array" ref="F1537">INDEX([1]Sheet1!$O$2:$O$1823,MATCH($C1537,IF([1]Sheet1!$A$2:$A$1823=$A1537,[1]Sheet1!$C$2:$C$1823),0))</f>
        <v>214959008</v>
      </c>
      <c r="G1537" s="10">
        <f t="shared" si="25"/>
        <v>10003988416</v>
      </c>
    </row>
    <row r="1538" spans="1:7" x14ac:dyDescent="0.25">
      <c r="A1538" t="s">
        <v>56</v>
      </c>
      <c r="B1538" t="s">
        <v>57</v>
      </c>
      <c r="C1538">
        <v>2007</v>
      </c>
      <c r="D1538" s="2">
        <f t="array" ref="D1538">INDEX([1]Sheet1!$M$2:$M$1823,MATCH($C1538,IF([1]Sheet1!$A$2:$A$1823=$A1538,[1]Sheet1!$C$2:$C$1823),0))</f>
        <v>1502507008</v>
      </c>
      <c r="E1538" s="2">
        <f t="array" ref="E1538">INDEX([1]Sheet1!$N$2:$N$1823,MATCH($C1538,IF([1]Sheet1!$A$2:$A$1823=$A1538,[1]Sheet1!$C$2:$C$1823),0))</f>
        <v>79535000</v>
      </c>
      <c r="F1538" s="2">
        <f t="array" ref="F1538">INDEX([1]Sheet1!$O$2:$O$1823,MATCH($C1538,IF([1]Sheet1!$A$2:$A$1823=$A1538,[1]Sheet1!$C$2:$C$1823),0))</f>
        <v>30417000</v>
      </c>
      <c r="G1538" s="10">
        <f t="shared" si="25"/>
        <v>1612459008</v>
      </c>
    </row>
    <row r="1539" spans="1:7" x14ac:dyDescent="0.25">
      <c r="A1539" t="s">
        <v>58</v>
      </c>
      <c r="B1539" t="s">
        <v>59</v>
      </c>
      <c r="C1539">
        <v>2007</v>
      </c>
      <c r="D1539" s="2">
        <f t="array" ref="D1539">INDEX([1]Sheet1!$M$2:$M$1823,MATCH($C1539,IF([1]Sheet1!$A$2:$A$1823=$A1539,[1]Sheet1!$C$2:$C$1823),0))</f>
        <v>3231568896</v>
      </c>
      <c r="E1539" s="2">
        <f t="array" ref="E1539">INDEX([1]Sheet1!$N$2:$N$1823,MATCH($C1539,IF([1]Sheet1!$A$2:$A$1823=$A1539,[1]Sheet1!$C$2:$C$1823),0))</f>
        <v>77542000</v>
      </c>
      <c r="F1539" s="2">
        <f t="array" ref="F1539">INDEX([1]Sheet1!$O$2:$O$1823,MATCH($C1539,IF([1]Sheet1!$A$2:$A$1823=$A1539,[1]Sheet1!$C$2:$C$1823),0))</f>
        <v>40323000</v>
      </c>
      <c r="G1539" s="10">
        <f t="shared" si="25"/>
        <v>3349433896</v>
      </c>
    </row>
    <row r="1540" spans="1:7" x14ac:dyDescent="0.25">
      <c r="A1540" t="s">
        <v>60</v>
      </c>
      <c r="B1540" t="s">
        <v>61</v>
      </c>
      <c r="C1540">
        <v>2007</v>
      </c>
      <c r="D1540" s="2">
        <f t="array" ref="D1540">INDEX([1]Sheet1!$M$2:$M$1823,MATCH($C1540,IF([1]Sheet1!$A$2:$A$1823=$A1540,[1]Sheet1!$C$2:$C$1823),0))</f>
        <v>4744562176</v>
      </c>
      <c r="E1540" s="2">
        <f t="array" ref="E1540">INDEX([1]Sheet1!$N$2:$N$1823,MATCH($C1540,IF([1]Sheet1!$A$2:$A$1823=$A1540,[1]Sheet1!$C$2:$C$1823),0))</f>
        <v>53126000</v>
      </c>
      <c r="F1540" s="2">
        <f t="array" ref="F1540">INDEX([1]Sheet1!$O$2:$O$1823,MATCH($C1540,IF([1]Sheet1!$A$2:$A$1823=$A1540,[1]Sheet1!$C$2:$C$1823),0))</f>
        <v>99345000</v>
      </c>
      <c r="G1540" s="10">
        <f t="shared" si="25"/>
        <v>4897033176</v>
      </c>
    </row>
    <row r="1541" spans="1:7" x14ac:dyDescent="0.25">
      <c r="A1541" t="s">
        <v>62</v>
      </c>
      <c r="B1541" t="s">
        <v>63</v>
      </c>
      <c r="C1541">
        <v>2007</v>
      </c>
      <c r="D1541" s="2">
        <f t="array" ref="D1541">INDEX([1]Sheet1!$M$2:$M$1823,MATCH($C1541,IF([1]Sheet1!$A$2:$A$1823=$A1541,[1]Sheet1!$C$2:$C$1823),0))</f>
        <v>2544555008</v>
      </c>
      <c r="E1541" s="2">
        <f t="array" ref="E1541">INDEX([1]Sheet1!$N$2:$N$1823,MATCH($C1541,IF([1]Sheet1!$A$2:$A$1823=$A1541,[1]Sheet1!$C$2:$C$1823),0))</f>
        <v>27483000</v>
      </c>
      <c r="F1541" s="2">
        <f t="array" ref="F1541">INDEX([1]Sheet1!$O$2:$O$1823,MATCH($C1541,IF([1]Sheet1!$A$2:$A$1823=$A1541,[1]Sheet1!$C$2:$C$1823),0))</f>
        <v>34628000</v>
      </c>
      <c r="G1541" s="10">
        <f t="shared" si="25"/>
        <v>2606666008</v>
      </c>
    </row>
    <row r="1542" spans="1:7" x14ac:dyDescent="0.25">
      <c r="A1542" t="s">
        <v>64</v>
      </c>
      <c r="B1542" t="s">
        <v>65</v>
      </c>
      <c r="C1542">
        <v>2007</v>
      </c>
      <c r="D1542" s="2">
        <f t="array" ref="D1542">INDEX([1]Sheet1!$M$2:$M$1823,MATCH($C1542,IF([1]Sheet1!$A$2:$A$1823=$A1542,[1]Sheet1!$C$2:$C$1823),0))</f>
        <v>26381053952</v>
      </c>
      <c r="E1542" s="2">
        <f t="array" ref="E1542">INDEX([1]Sheet1!$N$2:$N$1823,MATCH($C1542,IF([1]Sheet1!$A$2:$A$1823=$A1542,[1]Sheet1!$C$2:$C$1823),0))</f>
        <v>633379008</v>
      </c>
      <c r="F1542" s="2">
        <f t="array" ref="F1542">INDEX([1]Sheet1!$O$2:$O$1823,MATCH($C1542,IF([1]Sheet1!$A$2:$A$1823=$A1542,[1]Sheet1!$C$2:$C$1823),0))</f>
        <v>430734016</v>
      </c>
      <c r="G1542" s="10">
        <f t="shared" si="25"/>
        <v>27445166976</v>
      </c>
    </row>
    <row r="1543" spans="1:7" x14ac:dyDescent="0.25">
      <c r="A1543" t="s">
        <v>66</v>
      </c>
      <c r="B1543" t="s">
        <v>67</v>
      </c>
      <c r="C1543">
        <v>2007</v>
      </c>
      <c r="D1543" s="2">
        <f t="array" ref="D1543">INDEX([1]Sheet1!$M$2:$M$1823,MATCH($C1543,IF([1]Sheet1!$A$2:$A$1823=$A1543,[1]Sheet1!$C$2:$C$1823),0))</f>
        <v>3539891968</v>
      </c>
      <c r="E1543" s="2">
        <f t="array" ref="E1543">INDEX([1]Sheet1!$N$2:$N$1823,MATCH($C1543,IF([1]Sheet1!$A$2:$A$1823=$A1543,[1]Sheet1!$C$2:$C$1823),0))</f>
        <v>193255008</v>
      </c>
      <c r="F1543" s="2">
        <f t="array" ref="F1543">INDEX([1]Sheet1!$O$2:$O$1823,MATCH($C1543,IF([1]Sheet1!$A$2:$A$1823=$A1543,[1]Sheet1!$C$2:$C$1823),0))</f>
        <v>61189000</v>
      </c>
      <c r="G1543" s="10">
        <f t="shared" si="25"/>
        <v>3794335976</v>
      </c>
    </row>
    <row r="1544" spans="1:7" x14ac:dyDescent="0.25">
      <c r="A1544" t="s">
        <v>68</v>
      </c>
      <c r="B1544" t="s">
        <v>69</v>
      </c>
      <c r="C1544">
        <v>2007</v>
      </c>
      <c r="D1544" s="2">
        <f t="array" ref="D1544">INDEX([1]Sheet1!$M$2:$M$1823,MATCH($C1544,IF([1]Sheet1!$A$2:$A$1823=$A1544,[1]Sheet1!$C$2:$C$1823),0))</f>
        <v>51664228352</v>
      </c>
      <c r="E1544" s="2">
        <f t="array" ref="E1544">INDEX([1]Sheet1!$N$2:$N$1823,MATCH($C1544,IF([1]Sheet1!$A$2:$A$1823=$A1544,[1]Sheet1!$C$2:$C$1823),0))</f>
        <v>597945024</v>
      </c>
      <c r="F1544" s="2">
        <f t="array" ref="F1544">INDEX([1]Sheet1!$O$2:$O$1823,MATCH($C1544,IF([1]Sheet1!$A$2:$A$1823=$A1544,[1]Sheet1!$C$2:$C$1823),0))</f>
        <v>1006982016</v>
      </c>
      <c r="G1544" s="10">
        <f t="shared" si="25"/>
        <v>53269155392</v>
      </c>
    </row>
    <row r="1545" spans="1:7" x14ac:dyDescent="0.25">
      <c r="A1545" t="s">
        <v>70</v>
      </c>
      <c r="B1545" t="s">
        <v>71</v>
      </c>
      <c r="C1545">
        <v>2007</v>
      </c>
      <c r="D1545" s="2">
        <f t="array" ref="D1545">INDEX([1]Sheet1!$M$2:$M$1823,MATCH($C1545,IF([1]Sheet1!$A$2:$A$1823=$A1545,[1]Sheet1!$C$2:$C$1823),0))</f>
        <v>13685101568</v>
      </c>
      <c r="E1545" s="2">
        <f t="array" ref="E1545">INDEX([1]Sheet1!$N$2:$N$1823,MATCH($C1545,IF([1]Sheet1!$A$2:$A$1823=$A1545,[1]Sheet1!$C$2:$C$1823),0))</f>
        <v>327556992</v>
      </c>
      <c r="F1545" s="2">
        <f t="array" ref="F1545">INDEX([1]Sheet1!$O$2:$O$1823,MATCH($C1545,IF([1]Sheet1!$A$2:$A$1823=$A1545,[1]Sheet1!$C$2:$C$1823),0))</f>
        <v>254286000</v>
      </c>
      <c r="G1545" s="10">
        <f t="shared" si="25"/>
        <v>14266944560</v>
      </c>
    </row>
    <row r="1546" spans="1:7" x14ac:dyDescent="0.25">
      <c r="A1546" t="s">
        <v>72</v>
      </c>
      <c r="B1546" t="s">
        <v>73</v>
      </c>
      <c r="C1546">
        <v>2007</v>
      </c>
      <c r="D1546" s="2">
        <f t="array" ref="D1546">INDEX([1]Sheet1!$M$2:$M$1823,MATCH($C1546,IF([1]Sheet1!$A$2:$A$1823=$A1546,[1]Sheet1!$C$2:$C$1823),0))</f>
        <v>1031534016</v>
      </c>
      <c r="E1546" s="2">
        <f t="array" ref="E1546">INDEX([1]Sheet1!$N$2:$N$1823,MATCH($C1546,IF([1]Sheet1!$A$2:$A$1823=$A1546,[1]Sheet1!$C$2:$C$1823),0))</f>
        <v>22530000</v>
      </c>
      <c r="F1546" s="2">
        <f t="array" ref="F1546">INDEX([1]Sheet1!$O$2:$O$1823,MATCH($C1546,IF([1]Sheet1!$A$2:$A$1823=$A1546,[1]Sheet1!$C$2:$C$1823),0))</f>
        <v>15439000</v>
      </c>
      <c r="G1546" s="10">
        <f t="shared" si="25"/>
        <v>1069503016</v>
      </c>
    </row>
    <row r="1547" spans="1:7" x14ac:dyDescent="0.25">
      <c r="A1547" t="s">
        <v>74</v>
      </c>
      <c r="B1547" t="s">
        <v>75</v>
      </c>
      <c r="C1547">
        <v>2007</v>
      </c>
      <c r="D1547" s="2">
        <f t="array" ref="D1547">INDEX([1]Sheet1!$M$2:$M$1823,MATCH($C1547,IF([1]Sheet1!$A$2:$A$1823=$A1547,[1]Sheet1!$C$2:$C$1823),0))</f>
        <v>22784923648</v>
      </c>
      <c r="E1547" s="2">
        <f t="array" ref="E1547">INDEX([1]Sheet1!$N$2:$N$1823,MATCH($C1547,IF([1]Sheet1!$A$2:$A$1823=$A1547,[1]Sheet1!$C$2:$C$1823),0))</f>
        <v>572424000</v>
      </c>
      <c r="F1547" s="2">
        <f t="array" ref="F1547">INDEX([1]Sheet1!$O$2:$O$1823,MATCH($C1547,IF([1]Sheet1!$A$2:$A$1823=$A1547,[1]Sheet1!$C$2:$C$1823),0))</f>
        <v>485022016</v>
      </c>
      <c r="G1547" s="10">
        <f t="shared" si="25"/>
        <v>23842369664</v>
      </c>
    </row>
    <row r="1548" spans="1:7" x14ac:dyDescent="0.25">
      <c r="A1548" t="s">
        <v>76</v>
      </c>
      <c r="B1548" t="s">
        <v>77</v>
      </c>
      <c r="C1548">
        <v>2007</v>
      </c>
      <c r="D1548" s="2">
        <f t="array" ref="D1548">INDEX([1]Sheet1!$M$2:$M$1823,MATCH($C1548,IF([1]Sheet1!$A$2:$A$1823=$A1548,[1]Sheet1!$C$2:$C$1823),0))</f>
        <v>5781919232</v>
      </c>
      <c r="E1548" s="2">
        <f t="array" ref="E1548">INDEX([1]Sheet1!$N$2:$N$1823,MATCH($C1548,IF([1]Sheet1!$A$2:$A$1823=$A1548,[1]Sheet1!$C$2:$C$1823),0))</f>
        <v>219700992</v>
      </c>
      <c r="F1548" s="2">
        <f t="array" ref="F1548">INDEX([1]Sheet1!$O$2:$O$1823,MATCH($C1548,IF([1]Sheet1!$A$2:$A$1823=$A1548,[1]Sheet1!$C$2:$C$1823),0))</f>
        <v>93359000</v>
      </c>
      <c r="G1548" s="10">
        <f t="shared" si="25"/>
        <v>6094979224</v>
      </c>
    </row>
    <row r="1549" spans="1:7" x14ac:dyDescent="0.25">
      <c r="A1549" t="s">
        <v>78</v>
      </c>
      <c r="B1549" t="s">
        <v>79</v>
      </c>
      <c r="C1549">
        <v>2007</v>
      </c>
      <c r="D1549" s="2">
        <f t="array" ref="D1549">INDEX([1]Sheet1!$M$2:$M$1823,MATCH($C1549,IF([1]Sheet1!$A$2:$A$1823=$A1549,[1]Sheet1!$C$2:$C$1823),0))</f>
        <v>5601389056</v>
      </c>
      <c r="E1549" s="2">
        <f t="array" ref="E1549">INDEX([1]Sheet1!$N$2:$N$1823,MATCH($C1549,IF([1]Sheet1!$A$2:$A$1823=$A1549,[1]Sheet1!$C$2:$C$1823),0))</f>
        <v>168134000</v>
      </c>
      <c r="F1549" s="2">
        <f t="array" ref="F1549">INDEX([1]Sheet1!$O$2:$O$1823,MATCH($C1549,IF([1]Sheet1!$A$2:$A$1823=$A1549,[1]Sheet1!$C$2:$C$1823),0))</f>
        <v>176928000</v>
      </c>
      <c r="G1549" s="10">
        <f t="shared" si="25"/>
        <v>5946451056</v>
      </c>
    </row>
    <row r="1550" spans="1:7" x14ac:dyDescent="0.25">
      <c r="A1550" t="s">
        <v>80</v>
      </c>
      <c r="B1550" t="s">
        <v>81</v>
      </c>
      <c r="C1550">
        <v>2007</v>
      </c>
      <c r="D1550" s="2">
        <f t="array" ref="D1550">INDEX([1]Sheet1!$M$2:$M$1823,MATCH($C1550,IF([1]Sheet1!$A$2:$A$1823=$A1550,[1]Sheet1!$C$2:$C$1823),0))</f>
        <v>25193816064</v>
      </c>
      <c r="E1550" s="2">
        <f t="array" ref="E1550">INDEX([1]Sheet1!$N$2:$N$1823,MATCH($C1550,IF([1]Sheet1!$A$2:$A$1823=$A1550,[1]Sheet1!$C$2:$C$1823),0))</f>
        <v>658953024</v>
      </c>
      <c r="F1550" s="2">
        <f t="array" ref="F1550">INDEX([1]Sheet1!$O$2:$O$1823,MATCH($C1550,IF([1]Sheet1!$A$2:$A$1823=$A1550,[1]Sheet1!$C$2:$C$1823),0))</f>
        <v>240834000</v>
      </c>
      <c r="G1550" s="10">
        <f t="shared" si="25"/>
        <v>26093603088</v>
      </c>
    </row>
    <row r="1551" spans="1:7" x14ac:dyDescent="0.25">
      <c r="A1551" t="s">
        <v>82</v>
      </c>
      <c r="B1551" t="s">
        <v>83</v>
      </c>
      <c r="C1551">
        <v>2007</v>
      </c>
      <c r="D1551" s="2">
        <f t="array" ref="D1551">INDEX([1]Sheet1!$M$2:$M$1823,MATCH($C1551,IF([1]Sheet1!$A$2:$A$1823=$A1551,[1]Sheet1!$C$2:$C$1823),0))</f>
        <v>2102002944</v>
      </c>
      <c r="E1551" s="2">
        <f t="array" ref="E1551">INDEX([1]Sheet1!$N$2:$N$1823,MATCH($C1551,IF([1]Sheet1!$A$2:$A$1823=$A1551,[1]Sheet1!$C$2:$C$1823),0))</f>
        <v>94696000</v>
      </c>
      <c r="F1551" s="2">
        <f t="array" ref="F1551">INDEX([1]Sheet1!$O$2:$O$1823,MATCH($C1551,IF([1]Sheet1!$A$2:$A$1823=$A1551,[1]Sheet1!$C$2:$C$1823),0))</f>
        <v>48754000</v>
      </c>
      <c r="G1551" s="10">
        <f t="shared" si="25"/>
        <v>2245452944</v>
      </c>
    </row>
    <row r="1552" spans="1:7" x14ac:dyDescent="0.25">
      <c r="A1552" t="s">
        <v>84</v>
      </c>
      <c r="B1552" t="s">
        <v>85</v>
      </c>
      <c r="C1552">
        <v>2007</v>
      </c>
      <c r="D1552" s="2">
        <f t="array" ref="D1552">INDEX([1]Sheet1!$M$2:$M$1823,MATCH($C1552,IF([1]Sheet1!$A$2:$A$1823=$A1552,[1]Sheet1!$C$2:$C$1823),0))</f>
        <v>8528850944</v>
      </c>
      <c r="E1552" s="2">
        <f t="array" ref="E1552">INDEX([1]Sheet1!$N$2:$N$1823,MATCH($C1552,IF([1]Sheet1!$A$2:$A$1823=$A1552,[1]Sheet1!$C$2:$C$1823),0))</f>
        <v>303281984</v>
      </c>
      <c r="F1552" s="2">
        <f t="array" ref="F1552">INDEX([1]Sheet1!$O$2:$O$1823,MATCH($C1552,IF([1]Sheet1!$A$2:$A$1823=$A1552,[1]Sheet1!$C$2:$C$1823),0))</f>
        <v>90263000</v>
      </c>
      <c r="G1552" s="10">
        <f t="shared" si="25"/>
        <v>8922395928</v>
      </c>
    </row>
    <row r="1553" spans="1:7" x14ac:dyDescent="0.25">
      <c r="A1553" t="s">
        <v>86</v>
      </c>
      <c r="B1553" t="s">
        <v>87</v>
      </c>
      <c r="C1553">
        <v>2007</v>
      </c>
      <c r="D1553" s="2">
        <f t="array" ref="D1553">INDEX([1]Sheet1!$M$2:$M$1823,MATCH($C1553,IF([1]Sheet1!$A$2:$A$1823=$A1553,[1]Sheet1!$C$2:$C$1823),0))</f>
        <v>1140391040</v>
      </c>
      <c r="E1553" s="2">
        <f t="array" ref="E1553">INDEX([1]Sheet1!$N$2:$N$1823,MATCH($C1553,IF([1]Sheet1!$A$2:$A$1823=$A1553,[1]Sheet1!$C$2:$C$1823),0))</f>
        <v>68397000</v>
      </c>
      <c r="F1553" s="2">
        <f t="array" ref="F1553">INDEX([1]Sheet1!$O$2:$O$1823,MATCH($C1553,IF([1]Sheet1!$A$2:$A$1823=$A1553,[1]Sheet1!$C$2:$C$1823),0))</f>
        <v>21672000</v>
      </c>
      <c r="G1553" s="10">
        <f t="shared" si="25"/>
        <v>1230460040</v>
      </c>
    </row>
    <row r="1554" spans="1:7" x14ac:dyDescent="0.25">
      <c r="A1554" t="s">
        <v>88</v>
      </c>
      <c r="B1554" t="s">
        <v>89</v>
      </c>
      <c r="C1554">
        <v>2007</v>
      </c>
      <c r="D1554" s="2">
        <f t="array" ref="D1554">INDEX([1]Sheet1!$M$2:$M$1823,MATCH($C1554,IF([1]Sheet1!$A$2:$A$1823=$A1554,[1]Sheet1!$C$2:$C$1823),0))</f>
        <v>8058997760</v>
      </c>
      <c r="E1554" s="2">
        <f t="array" ref="E1554">INDEX([1]Sheet1!$N$2:$N$1823,MATCH($C1554,IF([1]Sheet1!$A$2:$A$1823=$A1554,[1]Sheet1!$C$2:$C$1823),0))</f>
        <v>338868000</v>
      </c>
      <c r="F1554" s="2">
        <f t="array" ref="F1554">INDEX([1]Sheet1!$O$2:$O$1823,MATCH($C1554,IF([1]Sheet1!$A$2:$A$1823=$A1554,[1]Sheet1!$C$2:$C$1823),0))</f>
        <v>119035000</v>
      </c>
      <c r="G1554" s="10">
        <f t="shared" si="25"/>
        <v>8516900760</v>
      </c>
    </row>
    <row r="1555" spans="1:7" x14ac:dyDescent="0.25">
      <c r="A1555" t="s">
        <v>90</v>
      </c>
      <c r="B1555" t="s">
        <v>91</v>
      </c>
      <c r="C1555">
        <v>2007</v>
      </c>
      <c r="D1555" s="2">
        <f t="array" ref="D1555">INDEX([1]Sheet1!$M$2:$M$1823,MATCH($C1555,IF([1]Sheet1!$A$2:$A$1823=$A1555,[1]Sheet1!$C$2:$C$1823),0))</f>
        <v>46595129344</v>
      </c>
      <c r="E1555" s="2">
        <f t="array" ref="E1555">INDEX([1]Sheet1!$N$2:$N$1823,MATCH($C1555,IF([1]Sheet1!$A$2:$A$1823=$A1555,[1]Sheet1!$C$2:$C$1823),0))</f>
        <v>686912000</v>
      </c>
      <c r="F1555" s="2">
        <f t="array" ref="F1555">INDEX([1]Sheet1!$O$2:$O$1823,MATCH($C1555,IF([1]Sheet1!$A$2:$A$1823=$A1555,[1]Sheet1!$C$2:$C$1823),0))</f>
        <v>567139968</v>
      </c>
      <c r="G1555" s="10">
        <f t="shared" si="25"/>
        <v>47849181312</v>
      </c>
    </row>
    <row r="1556" spans="1:7" x14ac:dyDescent="0.25">
      <c r="A1556" t="s">
        <v>2</v>
      </c>
      <c r="B1556" t="s">
        <v>3</v>
      </c>
      <c r="C1556">
        <v>2007</v>
      </c>
      <c r="D1556" s="2">
        <f t="array" ref="D1556">INDEX([1]Sheet1!$M$2:$M$1823,MATCH($C1556,IF([1]Sheet1!$A$2:$A$1823=$A1556,[1]Sheet1!$C$2:$C$1823),0))</f>
        <v>586736795648</v>
      </c>
      <c r="E1556" s="2">
        <f t="array" ref="E1556">INDEX([1]Sheet1!$N$2:$N$1823,MATCH($C1556,IF([1]Sheet1!$A$2:$A$1823=$A1556,[1]Sheet1!$C$2:$C$1823),0))</f>
        <v>15452850176</v>
      </c>
      <c r="F1556" s="2">
        <f t="array" ref="F1556">INDEX([1]Sheet1!$O$2:$O$1823,MATCH($C1556,IF([1]Sheet1!$A$2:$A$1823=$A1556,[1]Sheet1!$C$2:$C$1823),0))</f>
        <v>11709142016</v>
      </c>
      <c r="G1556" s="10">
        <f t="shared" si="25"/>
        <v>613898787840</v>
      </c>
    </row>
    <row r="1557" spans="1:7" x14ac:dyDescent="0.25">
      <c r="A1557" t="s">
        <v>92</v>
      </c>
      <c r="B1557" t="s">
        <v>93</v>
      </c>
      <c r="C1557">
        <v>2007</v>
      </c>
      <c r="D1557" s="2">
        <f t="array" ref="D1557">INDEX([1]Sheet1!$M$2:$M$1823,MATCH($C1557,IF([1]Sheet1!$A$2:$A$1823=$A1557,[1]Sheet1!$C$2:$C$1823),0))</f>
        <v>3804296960</v>
      </c>
      <c r="E1557" s="2">
        <f t="array" ref="E1557">INDEX([1]Sheet1!$N$2:$N$1823,MATCH($C1557,IF([1]Sheet1!$A$2:$A$1823=$A1557,[1]Sheet1!$C$2:$C$1823),0))</f>
        <v>134756000</v>
      </c>
      <c r="F1557" s="2">
        <f t="array" ref="F1557">INDEX([1]Sheet1!$O$2:$O$1823,MATCH($C1557,IF([1]Sheet1!$A$2:$A$1823=$A1557,[1]Sheet1!$C$2:$C$1823),0))</f>
        <v>102013000</v>
      </c>
      <c r="G1557" s="10">
        <f t="shared" si="25"/>
        <v>4041065960</v>
      </c>
    </row>
    <row r="1558" spans="1:7" x14ac:dyDescent="0.25">
      <c r="A1558" t="s">
        <v>94</v>
      </c>
      <c r="B1558" t="s">
        <v>95</v>
      </c>
      <c r="C1558">
        <v>2007</v>
      </c>
      <c r="D1558" s="2">
        <f t="array" ref="D1558">INDEX([1]Sheet1!$M$2:$M$1823,MATCH($C1558,IF([1]Sheet1!$A$2:$A$1823=$A1558,[1]Sheet1!$C$2:$C$1823),0))</f>
        <v>1358220032</v>
      </c>
      <c r="E1558" s="2">
        <f t="array" ref="E1558">INDEX([1]Sheet1!$N$2:$N$1823,MATCH($C1558,IF([1]Sheet1!$A$2:$A$1823=$A1558,[1]Sheet1!$C$2:$C$1823),0))</f>
        <v>67901000</v>
      </c>
      <c r="F1558" s="2">
        <f t="array" ref="F1558">INDEX([1]Sheet1!$O$2:$O$1823,MATCH($C1558,IF([1]Sheet1!$A$2:$A$1823=$A1558,[1]Sheet1!$C$2:$C$1823),0))</f>
        <v>16787000</v>
      </c>
      <c r="G1558" s="10">
        <f t="shared" si="25"/>
        <v>1442908032</v>
      </c>
    </row>
    <row r="1559" spans="1:7" x14ac:dyDescent="0.25">
      <c r="A1559" t="s">
        <v>96</v>
      </c>
      <c r="B1559" t="s">
        <v>97</v>
      </c>
      <c r="C1559">
        <v>2007</v>
      </c>
      <c r="D1559" s="2">
        <f t="array" ref="D1559">INDEX([1]Sheet1!$M$2:$M$1823,MATCH($C1559,IF([1]Sheet1!$A$2:$A$1823=$A1559,[1]Sheet1!$C$2:$C$1823),0))</f>
        <v>15085967360</v>
      </c>
      <c r="E1559" s="2">
        <f t="array" ref="E1559">INDEX([1]Sheet1!$N$2:$N$1823,MATCH($C1559,IF([1]Sheet1!$A$2:$A$1823=$A1559,[1]Sheet1!$C$2:$C$1823),0))</f>
        <v>353444992</v>
      </c>
      <c r="F1559" s="2">
        <f t="array" ref="F1559">INDEX([1]Sheet1!$O$2:$O$1823,MATCH($C1559,IF([1]Sheet1!$A$2:$A$1823=$A1559,[1]Sheet1!$C$2:$C$1823),0))</f>
        <v>328076992</v>
      </c>
      <c r="G1559" s="10">
        <f t="shared" si="25"/>
        <v>15767489344</v>
      </c>
    </row>
    <row r="1560" spans="1:7" x14ac:dyDescent="0.25">
      <c r="A1560" t="s">
        <v>98</v>
      </c>
      <c r="B1560" t="s">
        <v>99</v>
      </c>
      <c r="C1560">
        <v>2007</v>
      </c>
      <c r="D1560" s="2">
        <f t="array" ref="D1560">INDEX([1]Sheet1!$M$2:$M$1823,MATCH($C1560,IF([1]Sheet1!$A$2:$A$1823=$A1560,[1]Sheet1!$C$2:$C$1823),0))</f>
        <v>11567666176</v>
      </c>
      <c r="E1560" s="2">
        <f t="array" ref="E1560">INDEX([1]Sheet1!$N$2:$N$1823,MATCH($C1560,IF([1]Sheet1!$A$2:$A$1823=$A1560,[1]Sheet1!$C$2:$C$1823),0))</f>
        <v>590753984</v>
      </c>
      <c r="F1560" s="2">
        <f t="array" ref="F1560">INDEX([1]Sheet1!$O$2:$O$1823,MATCH($C1560,IF([1]Sheet1!$A$2:$A$1823=$A1560,[1]Sheet1!$C$2:$C$1823),0))</f>
        <v>353496000</v>
      </c>
      <c r="G1560" s="10">
        <f t="shared" si="25"/>
        <v>12511916160</v>
      </c>
    </row>
    <row r="1561" spans="1:7" x14ac:dyDescent="0.25">
      <c r="A1561" t="s">
        <v>100</v>
      </c>
      <c r="B1561" t="s">
        <v>101</v>
      </c>
      <c r="C1561">
        <v>2007</v>
      </c>
      <c r="D1561" s="2">
        <f t="array" ref="D1561">INDEX([1]Sheet1!$M$2:$M$1823,MATCH($C1561,IF([1]Sheet1!$A$2:$A$1823=$A1561,[1]Sheet1!$C$2:$C$1823),0))</f>
        <v>2896634880</v>
      </c>
      <c r="E1561" s="2">
        <f t="array" ref="E1561">INDEX([1]Sheet1!$N$2:$N$1823,MATCH($C1561,IF([1]Sheet1!$A$2:$A$1823=$A1561,[1]Sheet1!$C$2:$C$1823),0))</f>
        <v>336968000</v>
      </c>
      <c r="F1561" s="2">
        <f t="array" ref="F1561">INDEX([1]Sheet1!$O$2:$O$1823,MATCH($C1561,IF([1]Sheet1!$A$2:$A$1823=$A1561,[1]Sheet1!$C$2:$C$1823),0))</f>
        <v>35485000</v>
      </c>
      <c r="G1561" s="10">
        <f t="shared" si="25"/>
        <v>3269087880</v>
      </c>
    </row>
    <row r="1562" spans="1:7" x14ac:dyDescent="0.25">
      <c r="A1562" t="s">
        <v>102</v>
      </c>
      <c r="B1562" t="s">
        <v>103</v>
      </c>
      <c r="C1562">
        <v>2007</v>
      </c>
      <c r="D1562" s="2">
        <f t="array" ref="D1562">INDEX([1]Sheet1!$M$2:$M$1823,MATCH($C1562,IF([1]Sheet1!$A$2:$A$1823=$A1562,[1]Sheet1!$C$2:$C$1823),0))</f>
        <v>9818376192</v>
      </c>
      <c r="E1562" s="2">
        <f t="array" ref="E1562">INDEX([1]Sheet1!$N$2:$N$1823,MATCH($C1562,IF([1]Sheet1!$A$2:$A$1823=$A1562,[1]Sheet1!$C$2:$C$1823),0))</f>
        <v>304520992</v>
      </c>
      <c r="F1562" s="2">
        <f t="array" ref="F1562">INDEX([1]Sheet1!$O$2:$O$1823,MATCH($C1562,IF([1]Sheet1!$A$2:$A$1823=$A1562,[1]Sheet1!$C$2:$C$1823),0))</f>
        <v>248051008</v>
      </c>
      <c r="G1562" s="10">
        <f t="shared" si="25"/>
        <v>10370948192</v>
      </c>
    </row>
    <row r="1563" spans="1:7" x14ac:dyDescent="0.25">
      <c r="A1563" t="s">
        <v>104</v>
      </c>
      <c r="B1563" t="s">
        <v>105</v>
      </c>
      <c r="C1563">
        <v>2007</v>
      </c>
      <c r="D1563" s="2">
        <f t="array" ref="D1563">INDEX([1]Sheet1!$M$2:$M$1823,MATCH($C1563,IF([1]Sheet1!$A$2:$A$1823=$A1563,[1]Sheet1!$C$2:$C$1823),0))</f>
        <v>1567254016</v>
      </c>
      <c r="E1563" s="2">
        <f t="array" ref="E1563">INDEX([1]Sheet1!$N$2:$N$1823,MATCH($C1563,IF([1]Sheet1!$A$2:$A$1823=$A1563,[1]Sheet1!$C$2:$C$1823),0))</f>
        <v>67010000</v>
      </c>
      <c r="F1563" s="2">
        <f t="array" ref="F1563">INDEX([1]Sheet1!$O$2:$O$1823,MATCH($C1563,IF([1]Sheet1!$A$2:$A$1823=$A1563,[1]Sheet1!$C$2:$C$1823),0))</f>
        <v>65390000</v>
      </c>
      <c r="G1563" s="10">
        <f t="shared" si="25"/>
        <v>1699654016</v>
      </c>
    </row>
    <row r="1564" spans="1:7" x14ac:dyDescent="0.25">
      <c r="A1564" t="s">
        <v>4</v>
      </c>
      <c r="B1564" t="s">
        <v>5</v>
      </c>
      <c r="C1564">
        <v>2008</v>
      </c>
      <c r="D1564" s="2">
        <f t="array" ref="D1564">INDEX([1]Sheet1!$M$2:$M$1823,MATCH($C1564,IF([1]Sheet1!$A$2:$A$1823=$A1564,[1]Sheet1!$C$2:$C$1823),0))</f>
        <v>8413425152</v>
      </c>
      <c r="E1564" s="2">
        <f t="array" ref="E1564">INDEX([1]Sheet1!$N$2:$N$1823,MATCH($C1564,IF([1]Sheet1!$A$2:$A$1823=$A1564,[1]Sheet1!$C$2:$C$1823),0))</f>
        <v>337040000</v>
      </c>
      <c r="F1564" s="2">
        <f t="array" ref="F1564">INDEX([1]Sheet1!$O$2:$O$1823,MATCH($C1564,IF([1]Sheet1!$A$2:$A$1823=$A1564,[1]Sheet1!$C$2:$C$1823),0))</f>
        <v>88815000</v>
      </c>
      <c r="G1564" s="10">
        <f t="shared" si="25"/>
        <v>8839280152</v>
      </c>
    </row>
    <row r="1565" spans="1:7" x14ac:dyDescent="0.25">
      <c r="A1565" t="s">
        <v>6</v>
      </c>
      <c r="B1565" t="s">
        <v>7</v>
      </c>
      <c r="C1565">
        <v>2008</v>
      </c>
      <c r="D1565" s="2">
        <f t="array" ref="D1565">INDEX([1]Sheet1!$M$2:$M$1823,MATCH($C1565,IF([1]Sheet1!$A$2:$A$1823=$A1565,[1]Sheet1!$C$2:$C$1823),0))</f>
        <v>2419867904</v>
      </c>
      <c r="E1565" s="2">
        <f t="array" ref="E1565">INDEX([1]Sheet1!$N$2:$N$1823,MATCH($C1565,IF([1]Sheet1!$A$2:$A$1823=$A1565,[1]Sheet1!$C$2:$C$1823),0))</f>
        <v>75640000</v>
      </c>
      <c r="F1565" s="2">
        <f t="array" ref="F1565">INDEX([1]Sheet1!$O$2:$O$1823,MATCH($C1565,IF([1]Sheet1!$A$2:$A$1823=$A1565,[1]Sheet1!$C$2:$C$1823),0))</f>
        <v>32783000</v>
      </c>
      <c r="G1565" s="10">
        <f t="shared" si="25"/>
        <v>2528290904</v>
      </c>
    </row>
    <row r="1566" spans="1:7" x14ac:dyDescent="0.25">
      <c r="A1566" t="s">
        <v>8</v>
      </c>
      <c r="B1566" t="s">
        <v>9</v>
      </c>
      <c r="C1566">
        <v>2008</v>
      </c>
      <c r="D1566" s="2">
        <f t="array" ref="D1566">INDEX([1]Sheet1!$M$2:$M$1823,MATCH($C1566,IF([1]Sheet1!$A$2:$A$1823=$A1566,[1]Sheet1!$C$2:$C$1823),0))</f>
        <v>10419477504</v>
      </c>
      <c r="E1566" s="2">
        <f t="array" ref="E1566">INDEX([1]Sheet1!$N$2:$N$1823,MATCH($C1566,IF([1]Sheet1!$A$2:$A$1823=$A1566,[1]Sheet1!$C$2:$C$1823),0))</f>
        <v>259750000</v>
      </c>
      <c r="F1566" s="2">
        <f t="array" ref="F1566">INDEX([1]Sheet1!$O$2:$O$1823,MATCH($C1566,IF([1]Sheet1!$A$2:$A$1823=$A1566,[1]Sheet1!$C$2:$C$1823),0))</f>
        <v>273231008</v>
      </c>
      <c r="G1566" s="10">
        <f t="shared" si="25"/>
        <v>10952458512</v>
      </c>
    </row>
    <row r="1567" spans="1:7" x14ac:dyDescent="0.25">
      <c r="A1567" t="s">
        <v>10</v>
      </c>
      <c r="B1567" t="s">
        <v>11</v>
      </c>
      <c r="C1567">
        <v>2008</v>
      </c>
      <c r="D1567" s="2">
        <f t="array" ref="D1567">INDEX([1]Sheet1!$M$2:$M$1823,MATCH($C1567,IF([1]Sheet1!$A$2:$A$1823=$A1567,[1]Sheet1!$C$2:$C$1823),0))</f>
        <v>4677048832</v>
      </c>
      <c r="E1567" s="2">
        <f t="array" ref="E1567">INDEX([1]Sheet1!$N$2:$N$1823,MATCH($C1567,IF([1]Sheet1!$A$2:$A$1823=$A1567,[1]Sheet1!$C$2:$C$1823),0))</f>
        <v>116654000</v>
      </c>
      <c r="F1567" s="2">
        <f t="array" ref="F1567">INDEX([1]Sheet1!$O$2:$O$1823,MATCH($C1567,IF([1]Sheet1!$A$2:$A$1823=$A1567,[1]Sheet1!$C$2:$C$1823),0))</f>
        <v>110047000</v>
      </c>
      <c r="G1567" s="10">
        <f t="shared" si="25"/>
        <v>4903749832</v>
      </c>
    </row>
    <row r="1568" spans="1:7" x14ac:dyDescent="0.25">
      <c r="A1568" t="s">
        <v>12</v>
      </c>
      <c r="B1568" t="s">
        <v>13</v>
      </c>
      <c r="C1568">
        <v>2008</v>
      </c>
      <c r="D1568" s="2">
        <f t="array" ref="D1568">INDEX([1]Sheet1!$M$2:$M$1823,MATCH($C1568,IF([1]Sheet1!$A$2:$A$1823=$A1568,[1]Sheet1!$C$2:$C$1823),0))</f>
        <v>78939054080</v>
      </c>
      <c r="E1568" s="2">
        <f t="array" ref="E1568">INDEX([1]Sheet1!$N$2:$N$1823,MATCH($C1568,IF([1]Sheet1!$A$2:$A$1823=$A1568,[1]Sheet1!$C$2:$C$1823),0))</f>
        <v>1821490048</v>
      </c>
      <c r="F1568" s="2">
        <f t="array" ref="F1568">INDEX([1]Sheet1!$O$2:$O$1823,MATCH($C1568,IF([1]Sheet1!$A$2:$A$1823=$A1568,[1]Sheet1!$C$2:$C$1823),0))</f>
        <v>1654732032</v>
      </c>
      <c r="G1568" s="10">
        <f t="shared" si="25"/>
        <v>82415276160</v>
      </c>
    </row>
    <row r="1569" spans="1:7" x14ac:dyDescent="0.25">
      <c r="A1569" t="s">
        <v>14</v>
      </c>
      <c r="B1569" t="s">
        <v>15</v>
      </c>
      <c r="C1569">
        <v>2008</v>
      </c>
      <c r="D1569" s="2">
        <f t="array" ref="D1569">INDEX([1]Sheet1!$M$2:$M$1823,MATCH($C1569,IF([1]Sheet1!$A$2:$A$1823=$A1569,[1]Sheet1!$C$2:$C$1823),0))</f>
        <v>9293340672</v>
      </c>
      <c r="E1569" s="2">
        <f t="array" ref="E1569">INDEX([1]Sheet1!$N$2:$N$1823,MATCH($C1569,IF([1]Sheet1!$A$2:$A$1823=$A1569,[1]Sheet1!$C$2:$C$1823),0))</f>
        <v>116248000</v>
      </c>
      <c r="F1569" s="2">
        <f t="array" ref="F1569">INDEX([1]Sheet1!$O$2:$O$1823,MATCH($C1569,IF([1]Sheet1!$A$2:$A$1823=$A1569,[1]Sheet1!$C$2:$C$1823),0))</f>
        <v>365752000</v>
      </c>
      <c r="G1569" s="10">
        <f t="shared" si="25"/>
        <v>9775340672</v>
      </c>
    </row>
    <row r="1570" spans="1:7" x14ac:dyDescent="0.25">
      <c r="A1570" t="s">
        <v>16</v>
      </c>
      <c r="B1570" t="s">
        <v>17</v>
      </c>
      <c r="C1570">
        <v>2008</v>
      </c>
      <c r="D1570" s="2">
        <f t="array" ref="D1570">INDEX([1]Sheet1!$M$2:$M$1823,MATCH($C1570,IF([1]Sheet1!$A$2:$A$1823=$A1570,[1]Sheet1!$C$2:$C$1823),0))</f>
        <v>8860247040</v>
      </c>
      <c r="E1570" s="2">
        <f t="array" ref="E1570">INDEX([1]Sheet1!$N$2:$N$1823,MATCH($C1570,IF([1]Sheet1!$A$2:$A$1823=$A1570,[1]Sheet1!$C$2:$C$1823),0))</f>
        <v>501568000</v>
      </c>
      <c r="F1570" s="2">
        <f t="array" ref="F1570">INDEX([1]Sheet1!$O$2:$O$1823,MATCH($C1570,IF([1]Sheet1!$A$2:$A$1823=$A1570,[1]Sheet1!$C$2:$C$1823),0))</f>
        <v>176176992</v>
      </c>
      <c r="G1570" s="10">
        <f t="shared" si="25"/>
        <v>9537992032</v>
      </c>
    </row>
    <row r="1571" spans="1:7" x14ac:dyDescent="0.25">
      <c r="A1571" t="s">
        <v>18</v>
      </c>
      <c r="B1571" t="s">
        <v>19</v>
      </c>
      <c r="C1571">
        <v>2008</v>
      </c>
      <c r="D1571" s="2">
        <f t="array" ref="D1571">INDEX([1]Sheet1!$M$2:$M$1823,MATCH($C1571,IF([1]Sheet1!$A$2:$A$1823=$A1571,[1]Sheet1!$C$2:$C$1823),0))</f>
        <v>1951041024</v>
      </c>
      <c r="E1571" s="2">
        <f t="array" ref="E1571">INDEX([1]Sheet1!$N$2:$N$1823,MATCH($C1571,IF([1]Sheet1!$A$2:$A$1823=$A1571,[1]Sheet1!$C$2:$C$1823),0))</f>
        <v>102522000</v>
      </c>
      <c r="F1571" s="2">
        <f t="array" ref="F1571">INDEX([1]Sheet1!$O$2:$O$1823,MATCH($C1571,IF([1]Sheet1!$A$2:$A$1823=$A1571,[1]Sheet1!$C$2:$C$1823),0))</f>
        <v>45804000</v>
      </c>
      <c r="G1571" s="10">
        <f t="shared" si="25"/>
        <v>2099367024</v>
      </c>
    </row>
    <row r="1572" spans="1:7" x14ac:dyDescent="0.25">
      <c r="A1572" t="s">
        <v>20</v>
      </c>
      <c r="B1572" t="s">
        <v>21</v>
      </c>
      <c r="C1572">
        <v>2008</v>
      </c>
      <c r="D1572" s="2">
        <f t="array" ref="D1572">INDEX([1]Sheet1!$M$2:$M$1823,MATCH($C1572,IF([1]Sheet1!$A$2:$A$1823=$A1572,[1]Sheet1!$C$2:$C$1823),0))</f>
        <v>2549552128</v>
      </c>
      <c r="E1572" s="2">
        <f t="array" ref="E1572">INDEX([1]Sheet1!$N$2:$N$1823,MATCH($C1572,IF([1]Sheet1!$A$2:$A$1823=$A1572,[1]Sheet1!$C$2:$C$1823),0))</f>
        <v>0</v>
      </c>
      <c r="F1572" s="2">
        <f t="array" ref="F1572">INDEX([1]Sheet1!$O$2:$O$1823,MATCH($C1572,IF([1]Sheet1!$A$2:$A$1823=$A1572,[1]Sheet1!$C$2:$C$1823),0))</f>
        <v>71565000</v>
      </c>
      <c r="G1572" s="10">
        <f t="shared" si="25"/>
        <v>2621117128</v>
      </c>
    </row>
    <row r="1573" spans="1:7" x14ac:dyDescent="0.25">
      <c r="A1573" t="s">
        <v>22</v>
      </c>
      <c r="B1573" t="s">
        <v>23</v>
      </c>
      <c r="C1573">
        <v>2008</v>
      </c>
      <c r="D1573" s="2">
        <f t="array" ref="D1573">INDEX([1]Sheet1!$M$2:$M$1823,MATCH($C1573,IF([1]Sheet1!$A$2:$A$1823=$A1573,[1]Sheet1!$C$2:$C$1823),0))</f>
        <v>35213230080</v>
      </c>
      <c r="E1573" s="2">
        <f t="array" ref="E1573">INDEX([1]Sheet1!$N$2:$N$1823,MATCH($C1573,IF([1]Sheet1!$A$2:$A$1823=$A1573,[1]Sheet1!$C$2:$C$1823),0))</f>
        <v>623598016</v>
      </c>
      <c r="F1573" s="2">
        <f t="array" ref="F1573">INDEX([1]Sheet1!$O$2:$O$1823,MATCH($C1573,IF([1]Sheet1!$A$2:$A$1823=$A1573,[1]Sheet1!$C$2:$C$1823),0))</f>
        <v>813732992</v>
      </c>
      <c r="G1573" s="10">
        <f t="shared" si="25"/>
        <v>36650561088</v>
      </c>
    </row>
    <row r="1574" spans="1:7" x14ac:dyDescent="0.25">
      <c r="A1574" t="s">
        <v>24</v>
      </c>
      <c r="B1574" t="s">
        <v>25</v>
      </c>
      <c r="C1574">
        <v>2008</v>
      </c>
      <c r="D1574" s="2">
        <f t="array" ref="D1574">INDEX([1]Sheet1!$M$2:$M$1823,MATCH($C1574,IF([1]Sheet1!$A$2:$A$1823=$A1574,[1]Sheet1!$C$2:$C$1823),0))</f>
        <v>20884217856</v>
      </c>
      <c r="E1574" s="2">
        <f t="array" ref="E1574">INDEX([1]Sheet1!$N$2:$N$1823,MATCH($C1574,IF([1]Sheet1!$A$2:$A$1823=$A1574,[1]Sheet1!$C$2:$C$1823),0))</f>
        <v>823673024</v>
      </c>
      <c r="F1574" s="2">
        <f t="array" ref="F1574">INDEX([1]Sheet1!$O$2:$O$1823,MATCH($C1574,IF([1]Sheet1!$A$2:$A$1823=$A1574,[1]Sheet1!$C$2:$C$1823),0))</f>
        <v>276774016</v>
      </c>
      <c r="G1574" s="10">
        <f t="shared" si="25"/>
        <v>21984664896</v>
      </c>
    </row>
    <row r="1575" spans="1:7" x14ac:dyDescent="0.25">
      <c r="A1575" t="s">
        <v>26</v>
      </c>
      <c r="B1575" t="s">
        <v>27</v>
      </c>
      <c r="C1575">
        <v>2008</v>
      </c>
      <c r="D1575" s="2">
        <f t="array" ref="D1575">INDEX([1]Sheet1!$M$2:$M$1823,MATCH($C1575,IF([1]Sheet1!$A$2:$A$1823=$A1575,[1]Sheet1!$C$2:$C$1823),0))</f>
        <v>2378174976</v>
      </c>
      <c r="E1575" s="2">
        <f t="array" ref="E1575">INDEX([1]Sheet1!$N$2:$N$1823,MATCH($C1575,IF([1]Sheet1!$A$2:$A$1823=$A1575,[1]Sheet1!$C$2:$C$1823),0))</f>
        <v>19835000</v>
      </c>
      <c r="F1575" s="2">
        <f t="array" ref="F1575">INDEX([1]Sheet1!$O$2:$O$1823,MATCH($C1575,IF([1]Sheet1!$A$2:$A$1823=$A1575,[1]Sheet1!$C$2:$C$1823),0))</f>
        <v>33258000</v>
      </c>
      <c r="G1575" s="10">
        <f t="shared" si="25"/>
        <v>2431267976</v>
      </c>
    </row>
    <row r="1576" spans="1:7" x14ac:dyDescent="0.25">
      <c r="A1576" t="s">
        <v>28</v>
      </c>
      <c r="B1576" t="s">
        <v>29</v>
      </c>
      <c r="C1576">
        <v>2008</v>
      </c>
      <c r="D1576" s="2">
        <f t="array" ref="D1576">INDEX([1]Sheet1!$M$2:$M$1823,MATCH($C1576,IF([1]Sheet1!$A$2:$A$1823=$A1576,[1]Sheet1!$C$2:$C$1823),0))</f>
        <v>1990413952</v>
      </c>
      <c r="E1576" s="2">
        <f t="array" ref="E1576">INDEX([1]Sheet1!$N$2:$N$1823,MATCH($C1576,IF([1]Sheet1!$A$2:$A$1823=$A1576,[1]Sheet1!$C$2:$C$1823),0))</f>
        <v>104374000</v>
      </c>
      <c r="F1576" s="2">
        <f t="array" ref="F1576">INDEX([1]Sheet1!$O$2:$O$1823,MATCH($C1576,IF([1]Sheet1!$A$2:$A$1823=$A1576,[1]Sheet1!$C$2:$C$1823),0))</f>
        <v>45418000</v>
      </c>
      <c r="G1576" s="10">
        <f t="shared" si="25"/>
        <v>2140205952</v>
      </c>
    </row>
    <row r="1577" spans="1:7" x14ac:dyDescent="0.25">
      <c r="A1577" t="s">
        <v>30</v>
      </c>
      <c r="B1577" t="s">
        <v>31</v>
      </c>
      <c r="C1577">
        <v>2008</v>
      </c>
      <c r="D1577" s="2">
        <f t="array" ref="D1577">INDEX([1]Sheet1!$M$2:$M$1823,MATCH($C1577,IF([1]Sheet1!$A$2:$A$1823=$A1577,[1]Sheet1!$C$2:$C$1823),0))</f>
        <v>24985665536</v>
      </c>
      <c r="E1577" s="2">
        <f t="array" ref="E1577">INDEX([1]Sheet1!$N$2:$N$1823,MATCH($C1577,IF([1]Sheet1!$A$2:$A$1823=$A1577,[1]Sheet1!$C$2:$C$1823),0))</f>
        <v>571264000</v>
      </c>
      <c r="F1577" s="2">
        <f t="array" ref="F1577">INDEX([1]Sheet1!$O$2:$O$1823,MATCH($C1577,IF([1]Sheet1!$A$2:$A$1823=$A1577,[1]Sheet1!$C$2:$C$1823),0))</f>
        <v>716416000</v>
      </c>
      <c r="G1577" s="10">
        <f t="shared" si="25"/>
        <v>26273345536</v>
      </c>
    </row>
    <row r="1578" spans="1:7" x14ac:dyDescent="0.25">
      <c r="A1578" t="s">
        <v>32</v>
      </c>
      <c r="B1578" t="s">
        <v>33</v>
      </c>
      <c r="C1578">
        <v>2008</v>
      </c>
      <c r="D1578" s="2">
        <f t="array" ref="D1578">INDEX([1]Sheet1!$M$2:$M$1823,MATCH($C1578,IF([1]Sheet1!$A$2:$A$1823=$A1578,[1]Sheet1!$C$2:$C$1823),0))</f>
        <v>9917756416</v>
      </c>
      <c r="E1578" s="2">
        <f t="array" ref="E1578">INDEX([1]Sheet1!$N$2:$N$1823,MATCH($C1578,IF([1]Sheet1!$A$2:$A$1823=$A1578,[1]Sheet1!$C$2:$C$1823),0))</f>
        <v>245592992</v>
      </c>
      <c r="F1578" s="2">
        <f t="array" ref="F1578">INDEX([1]Sheet1!$O$2:$O$1823,MATCH($C1578,IF([1]Sheet1!$A$2:$A$1823=$A1578,[1]Sheet1!$C$2:$C$1823),0))</f>
        <v>655723008</v>
      </c>
      <c r="G1578" s="10">
        <f t="shared" si="25"/>
        <v>10819072416</v>
      </c>
    </row>
    <row r="1579" spans="1:7" x14ac:dyDescent="0.25">
      <c r="A1579" t="s">
        <v>34</v>
      </c>
      <c r="B1579" t="s">
        <v>35</v>
      </c>
      <c r="C1579">
        <v>2008</v>
      </c>
      <c r="D1579" s="2">
        <f t="array" ref="D1579">INDEX([1]Sheet1!$M$2:$M$1823,MATCH($C1579,IF([1]Sheet1!$A$2:$A$1823=$A1579,[1]Sheet1!$C$2:$C$1823),0))</f>
        <v>5718358016</v>
      </c>
      <c r="E1579" s="2">
        <f t="array" ref="E1579">INDEX([1]Sheet1!$N$2:$N$1823,MATCH($C1579,IF([1]Sheet1!$A$2:$A$1823=$A1579,[1]Sheet1!$C$2:$C$1823),0))</f>
        <v>174672992</v>
      </c>
      <c r="F1579" s="2">
        <f t="array" ref="F1579">INDEX([1]Sheet1!$O$2:$O$1823,MATCH($C1579,IF([1]Sheet1!$A$2:$A$1823=$A1579,[1]Sheet1!$C$2:$C$1823),0))</f>
        <v>165810000</v>
      </c>
      <c r="G1579" s="10">
        <f t="shared" si="25"/>
        <v>6058841008</v>
      </c>
    </row>
    <row r="1580" spans="1:7" x14ac:dyDescent="0.25">
      <c r="A1580" t="s">
        <v>36</v>
      </c>
      <c r="B1580" t="s">
        <v>37</v>
      </c>
      <c r="C1580">
        <v>2008</v>
      </c>
      <c r="D1580" s="2">
        <f t="array" ref="D1580">INDEX([1]Sheet1!$M$2:$M$1823,MATCH($C1580,IF([1]Sheet1!$A$2:$A$1823=$A1580,[1]Sheet1!$C$2:$C$1823),0))</f>
        <v>4904284160</v>
      </c>
      <c r="E1580" s="2">
        <f t="array" ref="E1580">INDEX([1]Sheet1!$N$2:$N$1823,MATCH($C1580,IF([1]Sheet1!$A$2:$A$1823=$A1580,[1]Sheet1!$C$2:$C$1823),0))</f>
        <v>125455000</v>
      </c>
      <c r="F1580" s="2">
        <f t="array" ref="F1580">INDEX([1]Sheet1!$O$2:$O$1823,MATCH($C1580,IF([1]Sheet1!$A$2:$A$1823=$A1580,[1]Sheet1!$C$2:$C$1823),0))</f>
        <v>147136992</v>
      </c>
      <c r="G1580" s="10">
        <f t="shared" si="25"/>
        <v>5176876152</v>
      </c>
    </row>
    <row r="1581" spans="1:7" x14ac:dyDescent="0.25">
      <c r="A1581" t="s">
        <v>38</v>
      </c>
      <c r="B1581" t="s">
        <v>39</v>
      </c>
      <c r="C1581">
        <v>2008</v>
      </c>
      <c r="D1581" s="2">
        <f t="array" ref="D1581">INDEX([1]Sheet1!$M$2:$M$1823,MATCH($C1581,IF([1]Sheet1!$A$2:$A$1823=$A1581,[1]Sheet1!$C$2:$C$1823),0))</f>
        <v>6930610176</v>
      </c>
      <c r="E1581" s="2">
        <f t="array" ref="E1581">INDEX([1]Sheet1!$N$2:$N$1823,MATCH($C1581,IF([1]Sheet1!$A$2:$A$1823=$A1581,[1]Sheet1!$C$2:$C$1823),0))</f>
        <v>275126016</v>
      </c>
      <c r="F1581" s="2">
        <f t="array" ref="F1581">INDEX([1]Sheet1!$O$2:$O$1823,MATCH($C1581,IF([1]Sheet1!$A$2:$A$1823=$A1581,[1]Sheet1!$C$2:$C$1823),0))</f>
        <v>135120000</v>
      </c>
      <c r="G1581" s="10">
        <f t="shared" si="25"/>
        <v>7340856192</v>
      </c>
    </row>
    <row r="1582" spans="1:7" x14ac:dyDescent="0.25">
      <c r="A1582" t="s">
        <v>40</v>
      </c>
      <c r="B1582" t="s">
        <v>41</v>
      </c>
      <c r="C1582">
        <v>2008</v>
      </c>
      <c r="D1582" s="2">
        <f t="array" ref="D1582">INDEX([1]Sheet1!$M$2:$M$1823,MATCH($C1582,IF([1]Sheet1!$A$2:$A$1823=$A1582,[1]Sheet1!$C$2:$C$1823),0))</f>
        <v>8082166784</v>
      </c>
      <c r="E1582" s="2">
        <f t="array" ref="E1582">INDEX([1]Sheet1!$N$2:$N$1823,MATCH($C1582,IF([1]Sheet1!$A$2:$A$1823=$A1582,[1]Sheet1!$C$2:$C$1823),0))</f>
        <v>542412032</v>
      </c>
      <c r="F1582" s="2">
        <f t="array" ref="F1582">INDEX([1]Sheet1!$O$2:$O$1823,MATCH($C1582,IF([1]Sheet1!$A$2:$A$1823=$A1582,[1]Sheet1!$C$2:$C$1823),0))</f>
        <v>187054000</v>
      </c>
      <c r="G1582" s="10">
        <f t="shared" si="25"/>
        <v>8811632816</v>
      </c>
    </row>
    <row r="1583" spans="1:7" x14ac:dyDescent="0.25">
      <c r="A1583" t="s">
        <v>42</v>
      </c>
      <c r="B1583" t="s">
        <v>43</v>
      </c>
      <c r="C1583">
        <v>2008</v>
      </c>
      <c r="D1583" s="2">
        <f t="array" ref="D1583">INDEX([1]Sheet1!$M$2:$M$1823,MATCH($C1583,IF([1]Sheet1!$A$2:$A$1823=$A1583,[1]Sheet1!$C$2:$C$1823),0))</f>
        <v>2346842880</v>
      </c>
      <c r="E1583" s="2">
        <f t="array" ref="E1583">INDEX([1]Sheet1!$N$2:$N$1823,MATCH($C1583,IF([1]Sheet1!$A$2:$A$1823=$A1583,[1]Sheet1!$C$2:$C$1823),0))</f>
        <v>91036000</v>
      </c>
      <c r="F1583" s="2">
        <f t="array" ref="F1583">INDEX([1]Sheet1!$O$2:$O$1823,MATCH($C1583,IF([1]Sheet1!$A$2:$A$1823=$A1583,[1]Sheet1!$C$2:$C$1823),0))</f>
        <v>36394000</v>
      </c>
      <c r="G1583" s="10">
        <f t="shared" si="25"/>
        <v>2474272880</v>
      </c>
    </row>
    <row r="1584" spans="1:7" x14ac:dyDescent="0.25">
      <c r="A1584" t="s">
        <v>44</v>
      </c>
      <c r="B1584" t="s">
        <v>45</v>
      </c>
      <c r="C1584">
        <v>2008</v>
      </c>
      <c r="D1584" s="2">
        <f t="array" ref="D1584">INDEX([1]Sheet1!$M$2:$M$1823,MATCH($C1584,IF([1]Sheet1!$A$2:$A$1823=$A1584,[1]Sheet1!$C$2:$C$1823),0))</f>
        <v>12766125056</v>
      </c>
      <c r="E1584" s="2">
        <f t="array" ref="E1584">INDEX([1]Sheet1!$N$2:$N$1823,MATCH($C1584,IF([1]Sheet1!$A$2:$A$1823=$A1584,[1]Sheet1!$C$2:$C$1823),0))</f>
        <v>315462016</v>
      </c>
      <c r="F1584" s="2">
        <f t="array" ref="F1584">INDEX([1]Sheet1!$O$2:$O$1823,MATCH($C1584,IF([1]Sheet1!$A$2:$A$1823=$A1584,[1]Sheet1!$C$2:$C$1823),0))</f>
        <v>256504000</v>
      </c>
      <c r="G1584" s="10">
        <f t="shared" si="25"/>
        <v>13338091072</v>
      </c>
    </row>
    <row r="1585" spans="1:7" x14ac:dyDescent="0.25">
      <c r="A1585" t="s">
        <v>46</v>
      </c>
      <c r="B1585" t="s">
        <v>47</v>
      </c>
      <c r="C1585">
        <v>2008</v>
      </c>
      <c r="D1585" s="2">
        <f t="array" ref="D1585">INDEX([1]Sheet1!$M$2:$M$1823,MATCH($C1585,IF([1]Sheet1!$A$2:$A$1823=$A1585,[1]Sheet1!$C$2:$C$1823),0))</f>
        <v>12844828672</v>
      </c>
      <c r="E1585" s="2">
        <f t="array" ref="E1585">INDEX([1]Sheet1!$N$2:$N$1823,MATCH($C1585,IF([1]Sheet1!$A$2:$A$1823=$A1585,[1]Sheet1!$C$2:$C$1823),0))</f>
        <v>749958976</v>
      </c>
      <c r="F1585" s="2">
        <f t="array" ref="F1585">INDEX([1]Sheet1!$O$2:$O$1823,MATCH($C1585,IF([1]Sheet1!$A$2:$A$1823=$A1585,[1]Sheet1!$C$2:$C$1823),0))</f>
        <v>267955008</v>
      </c>
      <c r="G1585" s="10">
        <f t="shared" si="25"/>
        <v>13862742656</v>
      </c>
    </row>
    <row r="1586" spans="1:7" x14ac:dyDescent="0.25">
      <c r="A1586" t="s">
        <v>48</v>
      </c>
      <c r="B1586" t="s">
        <v>49</v>
      </c>
      <c r="C1586">
        <v>2008</v>
      </c>
      <c r="D1586" s="2">
        <f t="array" ref="D1586">INDEX([1]Sheet1!$M$2:$M$1823,MATCH($C1586,IF([1]Sheet1!$A$2:$A$1823=$A1586,[1]Sheet1!$C$2:$C$1823),0))</f>
        <v>18933936128</v>
      </c>
      <c r="E1586" s="2">
        <f t="array" ref="E1586">INDEX([1]Sheet1!$N$2:$N$1823,MATCH($C1586,IF([1]Sheet1!$A$2:$A$1823=$A1586,[1]Sheet1!$C$2:$C$1823),0))</f>
        <v>120489000</v>
      </c>
      <c r="F1586" s="2">
        <f t="array" ref="F1586">INDEX([1]Sheet1!$O$2:$O$1823,MATCH($C1586,IF([1]Sheet1!$A$2:$A$1823=$A1586,[1]Sheet1!$C$2:$C$1823),0))</f>
        <v>495088000</v>
      </c>
      <c r="G1586" s="10">
        <f t="shared" si="25"/>
        <v>19549513128</v>
      </c>
    </row>
    <row r="1587" spans="1:7" x14ac:dyDescent="0.25">
      <c r="A1587" t="s">
        <v>50</v>
      </c>
      <c r="B1587" t="s">
        <v>51</v>
      </c>
      <c r="C1587">
        <v>2008</v>
      </c>
      <c r="D1587" s="2">
        <f t="array" ref="D1587">INDEX([1]Sheet1!$M$2:$M$1823,MATCH($C1587,IF([1]Sheet1!$A$2:$A$1823=$A1587,[1]Sheet1!$C$2:$C$1823),0))</f>
        <v>10611146752</v>
      </c>
      <c r="E1587" s="2">
        <f t="array" ref="E1587">INDEX([1]Sheet1!$N$2:$N$1823,MATCH($C1587,IF([1]Sheet1!$A$2:$A$1823=$A1587,[1]Sheet1!$C$2:$C$1823),0))</f>
        <v>488516000</v>
      </c>
      <c r="F1587" s="2">
        <f t="array" ref="F1587">INDEX([1]Sheet1!$O$2:$O$1823,MATCH($C1587,IF([1]Sheet1!$A$2:$A$1823=$A1587,[1]Sheet1!$C$2:$C$1823),0))</f>
        <v>249160992</v>
      </c>
      <c r="G1587" s="10">
        <f t="shared" si="25"/>
        <v>11348823744</v>
      </c>
    </row>
    <row r="1588" spans="1:7" x14ac:dyDescent="0.25">
      <c r="A1588" t="s">
        <v>52</v>
      </c>
      <c r="B1588" t="s">
        <v>53</v>
      </c>
      <c r="C1588">
        <v>2008</v>
      </c>
      <c r="D1588" s="2">
        <f t="array" ref="D1588">INDEX([1]Sheet1!$M$2:$M$1823,MATCH($C1588,IF([1]Sheet1!$A$2:$A$1823=$A1588,[1]Sheet1!$C$2:$C$1823),0))</f>
        <v>4533868032</v>
      </c>
      <c r="E1588" s="2">
        <f t="array" ref="E1588">INDEX([1]Sheet1!$N$2:$N$1823,MATCH($C1588,IF([1]Sheet1!$A$2:$A$1823=$A1588,[1]Sheet1!$C$2:$C$1823),0))</f>
        <v>189284000</v>
      </c>
      <c r="F1588" s="2">
        <f t="array" ref="F1588">INDEX([1]Sheet1!$O$2:$O$1823,MATCH($C1588,IF([1]Sheet1!$A$2:$A$1823=$A1588,[1]Sheet1!$C$2:$C$1823),0))</f>
        <v>80607000</v>
      </c>
      <c r="G1588" s="10">
        <f t="shared" si="25"/>
        <v>4803759032</v>
      </c>
    </row>
    <row r="1589" spans="1:7" x14ac:dyDescent="0.25">
      <c r="A1589" t="s">
        <v>54</v>
      </c>
      <c r="B1589" t="s">
        <v>55</v>
      </c>
      <c r="C1589">
        <v>2008</v>
      </c>
      <c r="D1589" s="2">
        <f t="array" ref="D1589">INDEX([1]Sheet1!$M$2:$M$1823,MATCH($C1589,IF([1]Sheet1!$A$2:$A$1823=$A1589,[1]Sheet1!$C$2:$C$1823),0))</f>
        <v>10280182784</v>
      </c>
      <c r="E1589" s="2">
        <f t="array" ref="E1589">INDEX([1]Sheet1!$N$2:$N$1823,MATCH($C1589,IF([1]Sheet1!$A$2:$A$1823=$A1589,[1]Sheet1!$C$2:$C$1823),0))</f>
        <v>243728992</v>
      </c>
      <c r="F1589" s="2">
        <f t="array" ref="F1589">INDEX([1]Sheet1!$O$2:$O$1823,MATCH($C1589,IF([1]Sheet1!$A$2:$A$1823=$A1589,[1]Sheet1!$C$2:$C$1823),0))</f>
        <v>296016992</v>
      </c>
      <c r="G1589" s="10">
        <f t="shared" si="25"/>
        <v>10819928768</v>
      </c>
    </row>
    <row r="1590" spans="1:7" x14ac:dyDescent="0.25">
      <c r="A1590" t="s">
        <v>56</v>
      </c>
      <c r="B1590" t="s">
        <v>57</v>
      </c>
      <c r="C1590">
        <v>2008</v>
      </c>
      <c r="D1590" s="2">
        <f t="array" ref="D1590">INDEX([1]Sheet1!$M$2:$M$1823,MATCH($C1590,IF([1]Sheet1!$A$2:$A$1823=$A1590,[1]Sheet1!$C$2:$C$1823),0))</f>
        <v>1644043008</v>
      </c>
      <c r="E1590" s="2">
        <f t="array" ref="E1590">INDEX([1]Sheet1!$N$2:$N$1823,MATCH($C1590,IF([1]Sheet1!$A$2:$A$1823=$A1590,[1]Sheet1!$C$2:$C$1823),0))</f>
        <v>85349000</v>
      </c>
      <c r="F1590" s="2">
        <f t="array" ref="F1590">INDEX([1]Sheet1!$O$2:$O$1823,MATCH($C1590,IF([1]Sheet1!$A$2:$A$1823=$A1590,[1]Sheet1!$C$2:$C$1823),0))</f>
        <v>27829000</v>
      </c>
      <c r="G1590" s="10">
        <f t="shared" ref="G1590:G1653" si="26">D1590+E1590+F1590</f>
        <v>1757221008</v>
      </c>
    </row>
    <row r="1591" spans="1:7" x14ac:dyDescent="0.25">
      <c r="A1591" t="s">
        <v>58</v>
      </c>
      <c r="B1591" t="s">
        <v>59</v>
      </c>
      <c r="C1591">
        <v>2008</v>
      </c>
      <c r="D1591" s="2">
        <f t="array" ref="D1591">INDEX([1]Sheet1!$M$2:$M$1823,MATCH($C1591,IF([1]Sheet1!$A$2:$A$1823=$A1591,[1]Sheet1!$C$2:$C$1823),0))</f>
        <v>3479217920</v>
      </c>
      <c r="E1591" s="2">
        <f t="array" ref="E1591">INDEX([1]Sheet1!$N$2:$N$1823,MATCH($C1591,IF([1]Sheet1!$A$2:$A$1823=$A1591,[1]Sheet1!$C$2:$C$1823),0))</f>
        <v>95402000</v>
      </c>
      <c r="F1591" s="2">
        <f t="array" ref="F1591">INDEX([1]Sheet1!$O$2:$O$1823,MATCH($C1591,IF([1]Sheet1!$A$2:$A$1823=$A1591,[1]Sheet1!$C$2:$C$1823),0))</f>
        <v>37939000</v>
      </c>
      <c r="G1591" s="10">
        <f t="shared" si="26"/>
        <v>3612558920</v>
      </c>
    </row>
    <row r="1592" spans="1:7" x14ac:dyDescent="0.25">
      <c r="A1592" t="s">
        <v>60</v>
      </c>
      <c r="B1592" t="s">
        <v>61</v>
      </c>
      <c r="C1592">
        <v>2008</v>
      </c>
      <c r="D1592" s="2">
        <f t="array" ref="D1592">INDEX([1]Sheet1!$M$2:$M$1823,MATCH($C1592,IF([1]Sheet1!$A$2:$A$1823=$A1592,[1]Sheet1!$C$2:$C$1823),0))</f>
        <v>5154574848</v>
      </c>
      <c r="E1592" s="2">
        <f t="array" ref="E1592">INDEX([1]Sheet1!$N$2:$N$1823,MATCH($C1592,IF([1]Sheet1!$A$2:$A$1823=$A1592,[1]Sheet1!$C$2:$C$1823),0))</f>
        <v>51900000</v>
      </c>
      <c r="F1592" s="2">
        <f t="array" ref="F1592">INDEX([1]Sheet1!$O$2:$O$1823,MATCH($C1592,IF([1]Sheet1!$A$2:$A$1823=$A1592,[1]Sheet1!$C$2:$C$1823),0))</f>
        <v>145188000</v>
      </c>
      <c r="G1592" s="10">
        <f t="shared" si="26"/>
        <v>5351662848</v>
      </c>
    </row>
    <row r="1593" spans="1:7" x14ac:dyDescent="0.25">
      <c r="A1593" t="s">
        <v>62</v>
      </c>
      <c r="B1593" t="s">
        <v>63</v>
      </c>
      <c r="C1593">
        <v>2008</v>
      </c>
      <c r="D1593" s="2">
        <f t="array" ref="D1593">INDEX([1]Sheet1!$M$2:$M$1823,MATCH($C1593,IF([1]Sheet1!$A$2:$A$1823=$A1593,[1]Sheet1!$C$2:$C$1823),0))</f>
        <v>2608032000</v>
      </c>
      <c r="E1593" s="2">
        <f t="array" ref="E1593">INDEX([1]Sheet1!$N$2:$N$1823,MATCH($C1593,IF([1]Sheet1!$A$2:$A$1823=$A1593,[1]Sheet1!$C$2:$C$1823),0))</f>
        <v>28565000</v>
      </c>
      <c r="F1593" s="2">
        <f t="array" ref="F1593">INDEX([1]Sheet1!$O$2:$O$1823,MATCH($C1593,IF([1]Sheet1!$A$2:$A$1823=$A1593,[1]Sheet1!$C$2:$C$1823),0))</f>
        <v>36409000</v>
      </c>
      <c r="G1593" s="10">
        <f t="shared" si="26"/>
        <v>2673006000</v>
      </c>
    </row>
    <row r="1594" spans="1:7" x14ac:dyDescent="0.25">
      <c r="A1594" t="s">
        <v>64</v>
      </c>
      <c r="B1594" t="s">
        <v>65</v>
      </c>
      <c r="C1594">
        <v>2008</v>
      </c>
      <c r="D1594" s="2">
        <f t="array" ref="D1594">INDEX([1]Sheet1!$M$2:$M$1823,MATCH($C1594,IF([1]Sheet1!$A$2:$A$1823=$A1594,[1]Sheet1!$C$2:$C$1823),0))</f>
        <v>26336761856</v>
      </c>
      <c r="E1594" s="2">
        <f t="array" ref="E1594">INDEX([1]Sheet1!$N$2:$N$1823,MATCH($C1594,IF([1]Sheet1!$A$2:$A$1823=$A1594,[1]Sheet1!$C$2:$C$1823),0))</f>
        <v>628483968</v>
      </c>
      <c r="F1594" s="2">
        <f t="array" ref="F1594">INDEX([1]Sheet1!$O$2:$O$1823,MATCH($C1594,IF([1]Sheet1!$A$2:$A$1823=$A1594,[1]Sheet1!$C$2:$C$1823),0))</f>
        <v>433788000</v>
      </c>
      <c r="G1594" s="10">
        <f t="shared" si="26"/>
        <v>27399033824</v>
      </c>
    </row>
    <row r="1595" spans="1:7" x14ac:dyDescent="0.25">
      <c r="A1595" t="s">
        <v>66</v>
      </c>
      <c r="B1595" t="s">
        <v>67</v>
      </c>
      <c r="C1595">
        <v>2008</v>
      </c>
      <c r="D1595" s="2">
        <f t="array" ref="D1595">INDEX([1]Sheet1!$M$2:$M$1823,MATCH($C1595,IF([1]Sheet1!$A$2:$A$1823=$A1595,[1]Sheet1!$C$2:$C$1823),0))</f>
        <v>4027700992</v>
      </c>
      <c r="E1595" s="2">
        <f t="array" ref="E1595">INDEX([1]Sheet1!$N$2:$N$1823,MATCH($C1595,IF([1]Sheet1!$A$2:$A$1823=$A1595,[1]Sheet1!$C$2:$C$1823),0))</f>
        <v>218962000</v>
      </c>
      <c r="F1595" s="2">
        <f t="array" ref="F1595">INDEX([1]Sheet1!$O$2:$O$1823,MATCH($C1595,IF([1]Sheet1!$A$2:$A$1823=$A1595,[1]Sheet1!$C$2:$C$1823),0))</f>
        <v>58762000</v>
      </c>
      <c r="G1595" s="10">
        <f t="shared" si="26"/>
        <v>4305424992</v>
      </c>
    </row>
    <row r="1596" spans="1:7" x14ac:dyDescent="0.25">
      <c r="A1596" t="s">
        <v>68</v>
      </c>
      <c r="B1596" t="s">
        <v>69</v>
      </c>
      <c r="C1596">
        <v>2008</v>
      </c>
      <c r="D1596" s="2">
        <f t="array" ref="D1596">INDEX([1]Sheet1!$M$2:$M$1823,MATCH($C1596,IF([1]Sheet1!$A$2:$A$1823=$A1596,[1]Sheet1!$C$2:$C$1823),0))</f>
        <v>55347040256</v>
      </c>
      <c r="E1596" s="2">
        <f t="array" ref="E1596">INDEX([1]Sheet1!$N$2:$N$1823,MATCH($C1596,IF([1]Sheet1!$A$2:$A$1823=$A1596,[1]Sheet1!$C$2:$C$1823),0))</f>
        <v>561787008</v>
      </c>
      <c r="F1596" s="2">
        <f t="array" ref="F1596">INDEX([1]Sheet1!$O$2:$O$1823,MATCH($C1596,IF([1]Sheet1!$A$2:$A$1823=$A1596,[1]Sheet1!$C$2:$C$1823),0))</f>
        <v>941200000</v>
      </c>
      <c r="G1596" s="10">
        <f t="shared" si="26"/>
        <v>56850027264</v>
      </c>
    </row>
    <row r="1597" spans="1:7" x14ac:dyDescent="0.25">
      <c r="A1597" t="s">
        <v>70</v>
      </c>
      <c r="B1597" t="s">
        <v>71</v>
      </c>
      <c r="C1597">
        <v>2008</v>
      </c>
      <c r="D1597" s="2">
        <f t="array" ref="D1597">INDEX([1]Sheet1!$M$2:$M$1823,MATCH($C1597,IF([1]Sheet1!$A$2:$A$1823=$A1597,[1]Sheet1!$C$2:$C$1823),0))</f>
        <v>14777473024</v>
      </c>
      <c r="E1597" s="2">
        <f t="array" ref="E1597">INDEX([1]Sheet1!$N$2:$N$1823,MATCH($C1597,IF([1]Sheet1!$A$2:$A$1823=$A1597,[1]Sheet1!$C$2:$C$1823),0))</f>
        <v>376630016</v>
      </c>
      <c r="F1597" s="2">
        <f t="array" ref="F1597">INDEX([1]Sheet1!$O$2:$O$1823,MATCH($C1597,IF([1]Sheet1!$A$2:$A$1823=$A1597,[1]Sheet1!$C$2:$C$1823),0))</f>
        <v>228339008</v>
      </c>
      <c r="G1597" s="10">
        <f t="shared" si="26"/>
        <v>15382442048</v>
      </c>
    </row>
    <row r="1598" spans="1:7" x14ac:dyDescent="0.25">
      <c r="A1598" t="s">
        <v>72</v>
      </c>
      <c r="B1598" t="s">
        <v>73</v>
      </c>
      <c r="C1598">
        <v>2008</v>
      </c>
      <c r="D1598" s="2">
        <f t="array" ref="D1598">INDEX([1]Sheet1!$M$2:$M$1823,MATCH($C1598,IF([1]Sheet1!$A$2:$A$1823=$A1598,[1]Sheet1!$C$2:$C$1823),0))</f>
        <v>1073337024</v>
      </c>
      <c r="E1598" s="2">
        <f t="array" ref="E1598">INDEX([1]Sheet1!$N$2:$N$1823,MATCH($C1598,IF([1]Sheet1!$A$2:$A$1823=$A1598,[1]Sheet1!$C$2:$C$1823),0))</f>
        <v>21117000</v>
      </c>
      <c r="F1598" s="2">
        <f t="array" ref="F1598">INDEX([1]Sheet1!$O$2:$O$1823,MATCH($C1598,IF([1]Sheet1!$A$2:$A$1823=$A1598,[1]Sheet1!$C$2:$C$1823),0))</f>
        <v>26724000</v>
      </c>
      <c r="G1598" s="10">
        <f t="shared" si="26"/>
        <v>1121178024</v>
      </c>
    </row>
    <row r="1599" spans="1:7" x14ac:dyDescent="0.25">
      <c r="A1599" t="s">
        <v>74</v>
      </c>
      <c r="B1599" t="s">
        <v>75</v>
      </c>
      <c r="C1599">
        <v>2008</v>
      </c>
      <c r="D1599" s="2">
        <f t="array" ref="D1599">INDEX([1]Sheet1!$M$2:$M$1823,MATCH($C1599,IF([1]Sheet1!$A$2:$A$1823=$A1599,[1]Sheet1!$C$2:$C$1823),0))</f>
        <v>23128320000</v>
      </c>
      <c r="E1599" s="2">
        <f t="array" ref="E1599">INDEX([1]Sheet1!$N$2:$N$1823,MATCH($C1599,IF([1]Sheet1!$A$2:$A$1823=$A1599,[1]Sheet1!$C$2:$C$1823),0))</f>
        <v>502240000</v>
      </c>
      <c r="F1599" s="2">
        <f t="array" ref="F1599">INDEX([1]Sheet1!$O$2:$O$1823,MATCH($C1599,IF([1]Sheet1!$A$2:$A$1823=$A1599,[1]Sheet1!$C$2:$C$1823),0))</f>
        <v>508854016</v>
      </c>
      <c r="G1599" s="10">
        <f t="shared" si="26"/>
        <v>24139414016</v>
      </c>
    </row>
    <row r="1600" spans="1:7" x14ac:dyDescent="0.25">
      <c r="A1600" t="s">
        <v>76</v>
      </c>
      <c r="B1600" t="s">
        <v>77</v>
      </c>
      <c r="C1600">
        <v>2008</v>
      </c>
      <c r="D1600" s="2">
        <f t="array" ref="D1600">INDEX([1]Sheet1!$M$2:$M$1823,MATCH($C1600,IF([1]Sheet1!$A$2:$A$1823=$A1600,[1]Sheet1!$C$2:$C$1823),0))</f>
        <v>5888442880</v>
      </c>
      <c r="E1600" s="2">
        <f t="array" ref="E1600">INDEX([1]Sheet1!$N$2:$N$1823,MATCH($C1600,IF([1]Sheet1!$A$2:$A$1823=$A1600,[1]Sheet1!$C$2:$C$1823),0))</f>
        <v>216376992</v>
      </c>
      <c r="F1600" s="2">
        <f t="array" ref="F1600">INDEX([1]Sheet1!$O$2:$O$1823,MATCH($C1600,IF([1]Sheet1!$A$2:$A$1823=$A1600,[1]Sheet1!$C$2:$C$1823),0))</f>
        <v>106907000</v>
      </c>
      <c r="G1600" s="10">
        <f t="shared" si="26"/>
        <v>6211726872</v>
      </c>
    </row>
    <row r="1601" spans="1:7" x14ac:dyDescent="0.25">
      <c r="A1601" t="s">
        <v>78</v>
      </c>
      <c r="B1601" t="s">
        <v>79</v>
      </c>
      <c r="C1601">
        <v>2008</v>
      </c>
      <c r="D1601" s="2">
        <f t="array" ref="D1601">INDEX([1]Sheet1!$M$2:$M$1823,MATCH($C1601,IF([1]Sheet1!$A$2:$A$1823=$A1601,[1]Sheet1!$C$2:$C$1823),0))</f>
        <v>6618980864</v>
      </c>
      <c r="E1601" s="2">
        <f t="array" ref="E1601">INDEX([1]Sheet1!$N$2:$N$1823,MATCH($C1601,IF([1]Sheet1!$A$2:$A$1823=$A1601,[1]Sheet1!$C$2:$C$1823),0))</f>
        <v>175466000</v>
      </c>
      <c r="F1601" s="2">
        <f t="array" ref="F1601">INDEX([1]Sheet1!$O$2:$O$1823,MATCH($C1601,IF([1]Sheet1!$A$2:$A$1823=$A1601,[1]Sheet1!$C$2:$C$1823),0))</f>
        <v>161243008</v>
      </c>
      <c r="G1601" s="10">
        <f t="shared" si="26"/>
        <v>6955689872</v>
      </c>
    </row>
    <row r="1602" spans="1:7" x14ac:dyDescent="0.25">
      <c r="A1602" t="s">
        <v>80</v>
      </c>
      <c r="B1602" t="s">
        <v>81</v>
      </c>
      <c r="C1602">
        <v>2008</v>
      </c>
      <c r="D1602" s="2">
        <f t="array" ref="D1602">INDEX([1]Sheet1!$M$2:$M$1823,MATCH($C1602,IF([1]Sheet1!$A$2:$A$1823=$A1602,[1]Sheet1!$C$2:$C$1823),0))</f>
        <v>25906483200</v>
      </c>
      <c r="E1602" s="2">
        <f t="array" ref="E1602">INDEX([1]Sheet1!$N$2:$N$1823,MATCH($C1602,IF([1]Sheet1!$A$2:$A$1823=$A1602,[1]Sheet1!$C$2:$C$1823),0))</f>
        <v>663393024</v>
      </c>
      <c r="F1602" s="2">
        <f t="array" ref="F1602">INDEX([1]Sheet1!$O$2:$O$1823,MATCH($C1602,IF([1]Sheet1!$A$2:$A$1823=$A1602,[1]Sheet1!$C$2:$C$1823),0))</f>
        <v>234604992</v>
      </c>
      <c r="G1602" s="10">
        <f t="shared" si="26"/>
        <v>26804481216</v>
      </c>
    </row>
    <row r="1603" spans="1:7" x14ac:dyDescent="0.25">
      <c r="A1603" t="s">
        <v>82</v>
      </c>
      <c r="B1603" t="s">
        <v>83</v>
      </c>
      <c r="C1603">
        <v>2008</v>
      </c>
      <c r="D1603" s="2">
        <f t="array" ref="D1603">INDEX([1]Sheet1!$M$2:$M$1823,MATCH($C1603,IF([1]Sheet1!$A$2:$A$1823=$A1603,[1]Sheet1!$C$2:$C$1823),0))</f>
        <v>2218913024</v>
      </c>
      <c r="E1603" s="2">
        <f t="array" ref="E1603">INDEX([1]Sheet1!$N$2:$N$1823,MATCH($C1603,IF([1]Sheet1!$A$2:$A$1823=$A1603,[1]Sheet1!$C$2:$C$1823),0))</f>
        <v>110473000</v>
      </c>
      <c r="F1603" s="2">
        <f t="array" ref="F1603">INDEX([1]Sheet1!$O$2:$O$1823,MATCH($C1603,IF([1]Sheet1!$A$2:$A$1823=$A1603,[1]Sheet1!$C$2:$C$1823),0))</f>
        <v>44188000</v>
      </c>
      <c r="G1603" s="10">
        <f t="shared" si="26"/>
        <v>2373574024</v>
      </c>
    </row>
    <row r="1604" spans="1:7" x14ac:dyDescent="0.25">
      <c r="A1604" t="s">
        <v>84</v>
      </c>
      <c r="B1604" t="s">
        <v>85</v>
      </c>
      <c r="C1604">
        <v>2008</v>
      </c>
      <c r="D1604" s="2">
        <f t="array" ref="D1604">INDEX([1]Sheet1!$M$2:$M$1823,MATCH($C1604,IF([1]Sheet1!$A$2:$A$1823=$A1604,[1]Sheet1!$C$2:$C$1823),0))</f>
        <v>8729853952</v>
      </c>
      <c r="E1604" s="2">
        <f t="array" ref="E1604">INDEX([1]Sheet1!$N$2:$N$1823,MATCH($C1604,IF([1]Sheet1!$A$2:$A$1823=$A1604,[1]Sheet1!$C$2:$C$1823),0))</f>
        <v>348736000</v>
      </c>
      <c r="F1604" s="2">
        <f t="array" ref="F1604">INDEX([1]Sheet1!$O$2:$O$1823,MATCH($C1604,IF([1]Sheet1!$A$2:$A$1823=$A1604,[1]Sheet1!$C$2:$C$1823),0))</f>
        <v>96665000</v>
      </c>
      <c r="G1604" s="10">
        <f t="shared" si="26"/>
        <v>9175254952</v>
      </c>
    </row>
    <row r="1605" spans="1:7" x14ac:dyDescent="0.25">
      <c r="A1605" t="s">
        <v>86</v>
      </c>
      <c r="B1605" t="s">
        <v>87</v>
      </c>
      <c r="C1605">
        <v>2008</v>
      </c>
      <c r="D1605" s="2">
        <f t="array" ref="D1605">INDEX([1]Sheet1!$M$2:$M$1823,MATCH($C1605,IF([1]Sheet1!$A$2:$A$1823=$A1605,[1]Sheet1!$C$2:$C$1823),0))</f>
        <v>1219047040</v>
      </c>
      <c r="E1605" s="2">
        <f t="array" ref="E1605">INDEX([1]Sheet1!$N$2:$N$1823,MATCH($C1605,IF([1]Sheet1!$A$2:$A$1823=$A1605,[1]Sheet1!$C$2:$C$1823),0))</f>
        <v>83955000</v>
      </c>
      <c r="F1605" s="2">
        <f t="array" ref="F1605">INDEX([1]Sheet1!$O$2:$O$1823,MATCH($C1605,IF([1]Sheet1!$A$2:$A$1823=$A1605,[1]Sheet1!$C$2:$C$1823),0))</f>
        <v>24484000</v>
      </c>
      <c r="G1605" s="10">
        <f t="shared" si="26"/>
        <v>1327486040</v>
      </c>
    </row>
    <row r="1606" spans="1:7" x14ac:dyDescent="0.25">
      <c r="A1606" t="s">
        <v>88</v>
      </c>
      <c r="B1606" t="s">
        <v>89</v>
      </c>
      <c r="C1606">
        <v>2008</v>
      </c>
      <c r="D1606" s="2">
        <f t="array" ref="D1606">INDEX([1]Sheet1!$M$2:$M$1823,MATCH($C1606,IF([1]Sheet1!$A$2:$A$1823=$A1606,[1]Sheet1!$C$2:$C$1823),0))</f>
        <v>8857733120</v>
      </c>
      <c r="E1606" s="2">
        <f t="array" ref="E1606">INDEX([1]Sheet1!$N$2:$N$1823,MATCH($C1606,IF([1]Sheet1!$A$2:$A$1823=$A1606,[1]Sheet1!$C$2:$C$1823),0))</f>
        <v>386895008</v>
      </c>
      <c r="F1606" s="2">
        <f t="array" ref="F1606">INDEX([1]Sheet1!$O$2:$O$1823,MATCH($C1606,IF([1]Sheet1!$A$2:$A$1823=$A1606,[1]Sheet1!$C$2:$C$1823),0))</f>
        <v>112377000</v>
      </c>
      <c r="G1606" s="10">
        <f t="shared" si="26"/>
        <v>9357005128</v>
      </c>
    </row>
    <row r="1607" spans="1:7" x14ac:dyDescent="0.25">
      <c r="A1607" t="s">
        <v>90</v>
      </c>
      <c r="B1607" t="s">
        <v>91</v>
      </c>
      <c r="C1607">
        <v>2008</v>
      </c>
      <c r="D1607" s="2">
        <f t="array" ref="D1607">INDEX([1]Sheet1!$M$2:$M$1823,MATCH($C1607,IF([1]Sheet1!$A$2:$A$1823=$A1607,[1]Sheet1!$C$2:$C$1823),0))</f>
        <v>52388069376</v>
      </c>
      <c r="E1607" s="2">
        <f t="array" ref="E1607">INDEX([1]Sheet1!$N$2:$N$1823,MATCH($C1607,IF([1]Sheet1!$A$2:$A$1823=$A1607,[1]Sheet1!$C$2:$C$1823),0))</f>
        <v>764569984</v>
      </c>
      <c r="F1607" s="2">
        <f t="array" ref="F1607">INDEX([1]Sheet1!$O$2:$O$1823,MATCH($C1607,IF([1]Sheet1!$A$2:$A$1823=$A1607,[1]Sheet1!$C$2:$C$1823),0))</f>
        <v>554160000</v>
      </c>
      <c r="G1607" s="10">
        <f t="shared" si="26"/>
        <v>53706799360</v>
      </c>
    </row>
    <row r="1608" spans="1:7" x14ac:dyDescent="0.25">
      <c r="A1608" t="s">
        <v>2</v>
      </c>
      <c r="B1608" t="s">
        <v>3</v>
      </c>
      <c r="C1608">
        <v>2008</v>
      </c>
      <c r="D1608" s="2">
        <f t="array" ref="D1608">INDEX([1]Sheet1!$M$2:$M$1823,MATCH($C1608,IF([1]Sheet1!$A$2:$A$1823=$A1608,[1]Sheet1!$C$2:$C$1823),0))</f>
        <v>620762234880</v>
      </c>
      <c r="E1608" s="2">
        <f t="array" ref="E1608">INDEX([1]Sheet1!$N$2:$N$1823,MATCH($C1608,IF([1]Sheet1!$A$2:$A$1823=$A1608,[1]Sheet1!$C$2:$C$1823),0))</f>
        <v>16227650560</v>
      </c>
      <c r="F1608" s="2">
        <f t="array" ref="F1608">INDEX([1]Sheet1!$O$2:$O$1823,MATCH($C1608,IF([1]Sheet1!$A$2:$A$1823=$A1608,[1]Sheet1!$C$2:$C$1823),0))</f>
        <v>12704863232</v>
      </c>
      <c r="G1608" s="10">
        <f t="shared" si="26"/>
        <v>649694748672</v>
      </c>
    </row>
    <row r="1609" spans="1:7" x14ac:dyDescent="0.25">
      <c r="A1609" t="s">
        <v>92</v>
      </c>
      <c r="B1609" t="s">
        <v>93</v>
      </c>
      <c r="C1609">
        <v>2008</v>
      </c>
      <c r="D1609" s="2">
        <f t="array" ref="D1609">INDEX([1]Sheet1!$M$2:$M$1823,MATCH($C1609,IF([1]Sheet1!$A$2:$A$1823=$A1609,[1]Sheet1!$C$2:$C$1823),0))</f>
        <v>4653198848</v>
      </c>
      <c r="E1609" s="2">
        <f t="array" ref="E1609">INDEX([1]Sheet1!$N$2:$N$1823,MATCH($C1609,IF([1]Sheet1!$A$2:$A$1823=$A1609,[1]Sheet1!$C$2:$C$1823),0))</f>
        <v>145279008</v>
      </c>
      <c r="F1609" s="2">
        <f t="array" ref="F1609">INDEX([1]Sheet1!$O$2:$O$1823,MATCH($C1609,IF([1]Sheet1!$A$2:$A$1823=$A1609,[1]Sheet1!$C$2:$C$1823),0))</f>
        <v>102105000</v>
      </c>
      <c r="G1609" s="10">
        <f t="shared" si="26"/>
        <v>4900582856</v>
      </c>
    </row>
    <row r="1610" spans="1:7" x14ac:dyDescent="0.25">
      <c r="A1610" t="s">
        <v>94</v>
      </c>
      <c r="B1610" t="s">
        <v>95</v>
      </c>
      <c r="C1610">
        <v>2008</v>
      </c>
      <c r="D1610" s="2">
        <f t="array" ref="D1610">INDEX([1]Sheet1!$M$2:$M$1823,MATCH($C1610,IF([1]Sheet1!$A$2:$A$1823=$A1610,[1]Sheet1!$C$2:$C$1823),0))</f>
        <v>1439406976</v>
      </c>
      <c r="E1610" s="2">
        <f t="array" ref="E1610">INDEX([1]Sheet1!$N$2:$N$1823,MATCH($C1610,IF([1]Sheet1!$A$2:$A$1823=$A1610,[1]Sheet1!$C$2:$C$1823),0))</f>
        <v>68016000</v>
      </c>
      <c r="F1610" s="2">
        <f t="array" ref="F1610">INDEX([1]Sheet1!$O$2:$O$1823,MATCH($C1610,IF([1]Sheet1!$A$2:$A$1823=$A1610,[1]Sheet1!$C$2:$C$1823),0))</f>
        <v>17379000</v>
      </c>
      <c r="G1610" s="10">
        <f t="shared" si="26"/>
        <v>1524801976</v>
      </c>
    </row>
    <row r="1611" spans="1:7" x14ac:dyDescent="0.25">
      <c r="A1611" t="s">
        <v>96</v>
      </c>
      <c r="B1611" t="s">
        <v>97</v>
      </c>
      <c r="C1611">
        <v>2008</v>
      </c>
      <c r="D1611" s="2">
        <f t="array" ref="D1611">INDEX([1]Sheet1!$M$2:$M$1823,MATCH($C1611,IF([1]Sheet1!$A$2:$A$1823=$A1611,[1]Sheet1!$C$2:$C$1823),0))</f>
        <v>16421220352</v>
      </c>
      <c r="E1611" s="2">
        <f t="array" ref="E1611">INDEX([1]Sheet1!$N$2:$N$1823,MATCH($C1611,IF([1]Sheet1!$A$2:$A$1823=$A1611,[1]Sheet1!$C$2:$C$1823),0))</f>
        <v>324985984</v>
      </c>
      <c r="F1611" s="2">
        <f t="array" ref="F1611">INDEX([1]Sheet1!$O$2:$O$1823,MATCH($C1611,IF([1]Sheet1!$A$2:$A$1823=$A1611,[1]Sheet1!$C$2:$C$1823),0))</f>
        <v>387516992</v>
      </c>
      <c r="G1611" s="10">
        <f t="shared" si="26"/>
        <v>17133723328</v>
      </c>
    </row>
    <row r="1612" spans="1:7" x14ac:dyDescent="0.25">
      <c r="A1612" t="s">
        <v>98</v>
      </c>
      <c r="B1612" t="s">
        <v>99</v>
      </c>
      <c r="C1612">
        <v>2008</v>
      </c>
      <c r="D1612" s="2">
        <f t="array" ref="D1612">INDEX([1]Sheet1!$M$2:$M$1823,MATCH($C1612,IF([1]Sheet1!$A$2:$A$1823=$A1612,[1]Sheet1!$C$2:$C$1823),0))</f>
        <v>12677439488</v>
      </c>
      <c r="E1612" s="2">
        <f t="array" ref="E1612">INDEX([1]Sheet1!$N$2:$N$1823,MATCH($C1612,IF([1]Sheet1!$A$2:$A$1823=$A1612,[1]Sheet1!$C$2:$C$1823),0))</f>
        <v>605780992</v>
      </c>
      <c r="F1612" s="2">
        <f t="array" ref="F1612">INDEX([1]Sheet1!$O$2:$O$1823,MATCH($C1612,IF([1]Sheet1!$A$2:$A$1823=$A1612,[1]Sheet1!$C$2:$C$1823),0))</f>
        <v>387054016</v>
      </c>
      <c r="G1612" s="10">
        <f t="shared" si="26"/>
        <v>13670274496</v>
      </c>
    </row>
    <row r="1613" spans="1:7" x14ac:dyDescent="0.25">
      <c r="A1613" t="s">
        <v>100</v>
      </c>
      <c r="B1613" t="s">
        <v>101</v>
      </c>
      <c r="C1613">
        <v>2008</v>
      </c>
      <c r="D1613" s="2">
        <f t="array" ref="D1613">INDEX([1]Sheet1!$M$2:$M$1823,MATCH($C1613,IF([1]Sheet1!$A$2:$A$1823=$A1613,[1]Sheet1!$C$2:$C$1823),0))</f>
        <v>3002251008</v>
      </c>
      <c r="E1613" s="2">
        <f t="array" ref="E1613">INDEX([1]Sheet1!$N$2:$N$1823,MATCH($C1613,IF([1]Sheet1!$A$2:$A$1823=$A1613,[1]Sheet1!$C$2:$C$1823),0))</f>
        <v>361312000</v>
      </c>
      <c r="F1613" s="2">
        <f t="array" ref="F1613">INDEX([1]Sheet1!$O$2:$O$1823,MATCH($C1613,IF([1]Sheet1!$A$2:$A$1823=$A1613,[1]Sheet1!$C$2:$C$1823),0))</f>
        <v>37234000</v>
      </c>
      <c r="G1613" s="10">
        <f t="shared" si="26"/>
        <v>3400797008</v>
      </c>
    </row>
    <row r="1614" spans="1:7" x14ac:dyDescent="0.25">
      <c r="A1614" t="s">
        <v>102</v>
      </c>
      <c r="B1614" t="s">
        <v>103</v>
      </c>
      <c r="C1614">
        <v>2008</v>
      </c>
      <c r="D1614" s="2">
        <f t="array" ref="D1614">INDEX([1]Sheet1!$M$2:$M$1823,MATCH($C1614,IF([1]Sheet1!$A$2:$A$1823=$A1614,[1]Sheet1!$C$2:$C$1823),0))</f>
        <v>10567382016</v>
      </c>
      <c r="E1614" s="2">
        <f t="array" ref="E1614">INDEX([1]Sheet1!$N$2:$N$1823,MATCH($C1614,IF([1]Sheet1!$A$2:$A$1823=$A1614,[1]Sheet1!$C$2:$C$1823),0))</f>
        <v>306016000</v>
      </c>
      <c r="F1614" s="2">
        <f t="array" ref="F1614">INDEX([1]Sheet1!$O$2:$O$1823,MATCH($C1614,IF([1]Sheet1!$A$2:$A$1823=$A1614,[1]Sheet1!$C$2:$C$1823),0))</f>
        <v>260946000</v>
      </c>
      <c r="G1614" s="10">
        <f t="shared" si="26"/>
        <v>11134344016</v>
      </c>
    </row>
    <row r="1615" spans="1:7" x14ac:dyDescent="0.25">
      <c r="A1615" t="s">
        <v>104</v>
      </c>
      <c r="B1615" t="s">
        <v>105</v>
      </c>
      <c r="C1615">
        <v>2008</v>
      </c>
      <c r="D1615" s="2">
        <f t="array" ref="D1615">INDEX([1]Sheet1!$M$2:$M$1823,MATCH($C1615,IF([1]Sheet1!$A$2:$A$1823=$A1615,[1]Sheet1!$C$2:$C$1823),0))</f>
        <v>1752416000</v>
      </c>
      <c r="E1615" s="2">
        <f t="array" ref="E1615">INDEX([1]Sheet1!$N$2:$N$1823,MATCH($C1615,IF([1]Sheet1!$A$2:$A$1823=$A1615,[1]Sheet1!$C$2:$C$1823),0))</f>
        <v>60570000</v>
      </c>
      <c r="F1615" s="2">
        <f t="array" ref="F1615">INDEX([1]Sheet1!$O$2:$O$1823,MATCH($C1615,IF([1]Sheet1!$A$2:$A$1823=$A1615,[1]Sheet1!$C$2:$C$1823),0))</f>
        <v>55892000</v>
      </c>
      <c r="G1615" s="10">
        <f t="shared" si="26"/>
        <v>1868878000</v>
      </c>
    </row>
    <row r="1616" spans="1:7" x14ac:dyDescent="0.25">
      <c r="A1616" t="s">
        <v>4</v>
      </c>
      <c r="B1616" t="s">
        <v>5</v>
      </c>
      <c r="C1616">
        <v>2009</v>
      </c>
      <c r="D1616" s="2">
        <f t="array" ref="D1616">INDEX([1]Sheet1!$M$2:$M$1823,MATCH($C1616,IF([1]Sheet1!$A$2:$A$1823=$A1616,[1]Sheet1!$C$2:$C$1823),0))</f>
        <v>7889849856</v>
      </c>
      <c r="E1616" s="2">
        <f t="array" ref="E1616">INDEX([1]Sheet1!$N$2:$N$1823,MATCH($C1616,IF([1]Sheet1!$A$2:$A$1823=$A1616,[1]Sheet1!$C$2:$C$1823),0))</f>
        <v>344302016</v>
      </c>
      <c r="F1616" s="2">
        <f t="array" ref="F1616">INDEX([1]Sheet1!$O$2:$O$1823,MATCH($C1616,IF([1]Sheet1!$A$2:$A$1823=$A1616,[1]Sheet1!$C$2:$C$1823),0))</f>
        <v>97351000</v>
      </c>
      <c r="G1616" s="10">
        <f t="shared" si="26"/>
        <v>8331502872</v>
      </c>
    </row>
    <row r="1617" spans="1:7" x14ac:dyDescent="0.25">
      <c r="A1617" t="s">
        <v>6</v>
      </c>
      <c r="B1617" t="s">
        <v>7</v>
      </c>
      <c r="C1617">
        <v>2009</v>
      </c>
      <c r="D1617" s="2">
        <f t="array" ref="D1617">INDEX([1]Sheet1!$M$2:$M$1823,MATCH($C1617,IF([1]Sheet1!$A$2:$A$1823=$A1617,[1]Sheet1!$C$2:$C$1823),0))</f>
        <v>2417807104</v>
      </c>
      <c r="E1617" s="2">
        <f t="array" ref="E1617">INDEX([1]Sheet1!$N$2:$N$1823,MATCH($C1617,IF([1]Sheet1!$A$2:$A$1823=$A1617,[1]Sheet1!$C$2:$C$1823),0))</f>
        <v>85311000</v>
      </c>
      <c r="F1617" s="2">
        <f t="array" ref="F1617">INDEX([1]Sheet1!$O$2:$O$1823,MATCH($C1617,IF([1]Sheet1!$A$2:$A$1823=$A1617,[1]Sheet1!$C$2:$C$1823),0))</f>
        <v>37369000</v>
      </c>
      <c r="G1617" s="10">
        <f t="shared" si="26"/>
        <v>2540487104</v>
      </c>
    </row>
    <row r="1618" spans="1:7" x14ac:dyDescent="0.25">
      <c r="A1618" t="s">
        <v>8</v>
      </c>
      <c r="B1618" t="s">
        <v>9</v>
      </c>
      <c r="C1618">
        <v>2009</v>
      </c>
      <c r="D1618" s="2">
        <f t="array" ref="D1618">INDEX([1]Sheet1!$M$2:$M$1823,MATCH($C1618,IF([1]Sheet1!$A$2:$A$1823=$A1618,[1]Sheet1!$C$2:$C$1823),0))</f>
        <v>9091247104</v>
      </c>
      <c r="E1618" s="2">
        <f t="array" ref="E1618">INDEX([1]Sheet1!$N$2:$N$1823,MATCH($C1618,IF([1]Sheet1!$A$2:$A$1823=$A1618,[1]Sheet1!$C$2:$C$1823),0))</f>
        <v>259687008</v>
      </c>
      <c r="F1618" s="2">
        <f t="array" ref="F1618">INDEX([1]Sheet1!$O$2:$O$1823,MATCH($C1618,IF([1]Sheet1!$A$2:$A$1823=$A1618,[1]Sheet1!$C$2:$C$1823),0))</f>
        <v>242731008</v>
      </c>
      <c r="G1618" s="10">
        <f t="shared" si="26"/>
        <v>9593665120</v>
      </c>
    </row>
    <row r="1619" spans="1:7" x14ac:dyDescent="0.25">
      <c r="A1619" t="s">
        <v>10</v>
      </c>
      <c r="B1619" t="s">
        <v>11</v>
      </c>
      <c r="C1619">
        <v>2009</v>
      </c>
      <c r="D1619" s="2">
        <f t="array" ref="D1619">INDEX([1]Sheet1!$M$2:$M$1823,MATCH($C1619,IF([1]Sheet1!$A$2:$A$1823=$A1619,[1]Sheet1!$C$2:$C$1823),0))</f>
        <v>4747259904</v>
      </c>
      <c r="E1619" s="2">
        <f t="array" ref="E1619">INDEX([1]Sheet1!$N$2:$N$1823,MATCH($C1619,IF([1]Sheet1!$A$2:$A$1823=$A1619,[1]Sheet1!$C$2:$C$1823),0))</f>
        <v>94449000</v>
      </c>
      <c r="F1619" s="2">
        <f t="array" ref="F1619">INDEX([1]Sheet1!$O$2:$O$1823,MATCH($C1619,IF([1]Sheet1!$A$2:$A$1823=$A1619,[1]Sheet1!$C$2:$C$1823),0))</f>
        <v>74126000</v>
      </c>
      <c r="G1619" s="10">
        <f t="shared" si="26"/>
        <v>4915834904</v>
      </c>
    </row>
    <row r="1620" spans="1:7" x14ac:dyDescent="0.25">
      <c r="A1620" t="s">
        <v>12</v>
      </c>
      <c r="B1620" t="s">
        <v>13</v>
      </c>
      <c r="C1620">
        <v>2009</v>
      </c>
      <c r="D1620" s="2">
        <f t="array" ref="D1620">INDEX([1]Sheet1!$M$2:$M$1823,MATCH($C1620,IF([1]Sheet1!$A$2:$A$1823=$A1620,[1]Sheet1!$C$2:$C$1823),0))</f>
        <v>69232271360</v>
      </c>
      <c r="E1620" s="2">
        <f t="array" ref="E1620">INDEX([1]Sheet1!$N$2:$N$1823,MATCH($C1620,IF([1]Sheet1!$A$2:$A$1823=$A1620,[1]Sheet1!$C$2:$C$1823),0))</f>
        <v>1694785024</v>
      </c>
      <c r="F1620" s="2">
        <f t="array" ref="F1620">INDEX([1]Sheet1!$O$2:$O$1823,MATCH($C1620,IF([1]Sheet1!$A$2:$A$1823=$A1620,[1]Sheet1!$C$2:$C$1823),0))</f>
        <v>1323821056</v>
      </c>
      <c r="G1620" s="10">
        <f t="shared" si="26"/>
        <v>72250877440</v>
      </c>
    </row>
    <row r="1621" spans="1:7" x14ac:dyDescent="0.25">
      <c r="A1621" t="s">
        <v>14</v>
      </c>
      <c r="B1621" t="s">
        <v>15</v>
      </c>
      <c r="C1621">
        <v>2009</v>
      </c>
      <c r="D1621" s="2">
        <f t="array" ref="D1621">INDEX([1]Sheet1!$M$2:$M$1823,MATCH($C1621,IF([1]Sheet1!$A$2:$A$1823=$A1621,[1]Sheet1!$C$2:$C$1823),0))</f>
        <v>8214829056</v>
      </c>
      <c r="E1621" s="2">
        <f t="array" ref="E1621">INDEX([1]Sheet1!$N$2:$N$1823,MATCH($C1621,IF([1]Sheet1!$A$2:$A$1823=$A1621,[1]Sheet1!$C$2:$C$1823),0))</f>
        <v>119163000</v>
      </c>
      <c r="F1621" s="2">
        <f t="array" ref="F1621">INDEX([1]Sheet1!$O$2:$O$1823,MATCH($C1621,IF([1]Sheet1!$A$2:$A$1823=$A1621,[1]Sheet1!$C$2:$C$1823),0))</f>
        <v>259308992</v>
      </c>
      <c r="G1621" s="10">
        <f t="shared" si="26"/>
        <v>8593301048</v>
      </c>
    </row>
    <row r="1622" spans="1:7" x14ac:dyDescent="0.25">
      <c r="A1622" t="s">
        <v>16</v>
      </c>
      <c r="B1622" t="s">
        <v>17</v>
      </c>
      <c r="C1622">
        <v>2009</v>
      </c>
      <c r="D1622" s="2">
        <f t="array" ref="D1622">INDEX([1]Sheet1!$M$2:$M$1823,MATCH($C1622,IF([1]Sheet1!$A$2:$A$1823=$A1622,[1]Sheet1!$C$2:$C$1823),0))</f>
        <v>8559325184</v>
      </c>
      <c r="E1622" s="2">
        <f t="array" ref="E1622">INDEX([1]Sheet1!$N$2:$N$1823,MATCH($C1622,IF([1]Sheet1!$A$2:$A$1823=$A1622,[1]Sheet1!$C$2:$C$1823),0))</f>
        <v>358856000</v>
      </c>
      <c r="F1622" s="2">
        <f t="array" ref="F1622">INDEX([1]Sheet1!$O$2:$O$1823,MATCH($C1622,IF([1]Sheet1!$A$2:$A$1823=$A1622,[1]Sheet1!$C$2:$C$1823),0))</f>
        <v>165875008</v>
      </c>
      <c r="G1622" s="10">
        <f t="shared" si="26"/>
        <v>9084056192</v>
      </c>
    </row>
    <row r="1623" spans="1:7" x14ac:dyDescent="0.25">
      <c r="A1623" t="s">
        <v>18</v>
      </c>
      <c r="B1623" t="s">
        <v>19</v>
      </c>
      <c r="C1623">
        <v>2009</v>
      </c>
      <c r="D1623" s="2">
        <f t="array" ref="D1623">INDEX([1]Sheet1!$M$2:$M$1823,MATCH($C1623,IF([1]Sheet1!$A$2:$A$1823=$A1623,[1]Sheet1!$C$2:$C$1823),0))</f>
        <v>1709332992</v>
      </c>
      <c r="E1623" s="2">
        <f t="array" ref="E1623">INDEX([1]Sheet1!$N$2:$N$1823,MATCH($C1623,IF([1]Sheet1!$A$2:$A$1823=$A1623,[1]Sheet1!$C$2:$C$1823),0))</f>
        <v>102834000</v>
      </c>
      <c r="F1623" s="2">
        <f t="array" ref="F1623">INDEX([1]Sheet1!$O$2:$O$1823,MATCH($C1623,IF([1]Sheet1!$A$2:$A$1823=$A1623,[1]Sheet1!$C$2:$C$1823),0))</f>
        <v>53357000</v>
      </c>
      <c r="G1623" s="10">
        <f t="shared" si="26"/>
        <v>1865523992</v>
      </c>
    </row>
    <row r="1624" spans="1:7" x14ac:dyDescent="0.25">
      <c r="A1624" t="s">
        <v>20</v>
      </c>
      <c r="B1624" t="s">
        <v>21</v>
      </c>
      <c r="C1624">
        <v>2009</v>
      </c>
      <c r="D1624" s="2">
        <f t="array" ref="D1624">INDEX([1]Sheet1!$M$2:$M$1823,MATCH($C1624,IF([1]Sheet1!$A$2:$A$1823=$A1624,[1]Sheet1!$C$2:$C$1823),0))</f>
        <v>2084348032</v>
      </c>
      <c r="E1624" s="2">
        <f t="array" ref="E1624">INDEX([1]Sheet1!$N$2:$N$1823,MATCH($C1624,IF([1]Sheet1!$A$2:$A$1823=$A1624,[1]Sheet1!$C$2:$C$1823),0))</f>
        <v>0</v>
      </c>
      <c r="F1624" s="2">
        <f t="array" ref="F1624">INDEX([1]Sheet1!$O$2:$O$1823,MATCH($C1624,IF([1]Sheet1!$A$2:$A$1823=$A1624,[1]Sheet1!$C$2:$C$1823),0))</f>
        <v>71658000</v>
      </c>
      <c r="G1624" s="10">
        <f t="shared" si="26"/>
        <v>2156006032</v>
      </c>
    </row>
    <row r="1625" spans="1:7" x14ac:dyDescent="0.25">
      <c r="A1625" t="s">
        <v>22</v>
      </c>
      <c r="B1625" t="s">
        <v>23</v>
      </c>
      <c r="C1625">
        <v>2009</v>
      </c>
      <c r="D1625" s="2">
        <f t="array" ref="D1625">INDEX([1]Sheet1!$M$2:$M$1823,MATCH($C1625,IF([1]Sheet1!$A$2:$A$1823=$A1625,[1]Sheet1!$C$2:$C$1823),0))</f>
        <v>28108189696</v>
      </c>
      <c r="E1625" s="2">
        <f t="array" ref="E1625">INDEX([1]Sheet1!$N$2:$N$1823,MATCH($C1625,IF([1]Sheet1!$A$2:$A$1823=$A1625,[1]Sheet1!$C$2:$C$1823),0))</f>
        <v>600764032</v>
      </c>
      <c r="F1625" s="2">
        <f t="array" ref="F1625">INDEX([1]Sheet1!$O$2:$O$1823,MATCH($C1625,IF([1]Sheet1!$A$2:$A$1823=$A1625,[1]Sheet1!$C$2:$C$1823),0))</f>
        <v>688750016</v>
      </c>
      <c r="G1625" s="10">
        <f t="shared" si="26"/>
        <v>29397703744</v>
      </c>
    </row>
    <row r="1626" spans="1:7" x14ac:dyDescent="0.25">
      <c r="A1626" t="s">
        <v>24</v>
      </c>
      <c r="B1626" t="s">
        <v>25</v>
      </c>
      <c r="C1626">
        <v>2009</v>
      </c>
      <c r="D1626" s="2">
        <f t="array" ref="D1626">INDEX([1]Sheet1!$M$2:$M$1823,MATCH($C1626,IF([1]Sheet1!$A$2:$A$1823=$A1626,[1]Sheet1!$C$2:$C$1823),0))</f>
        <v>18621456384</v>
      </c>
      <c r="E1626" s="2">
        <f t="array" ref="E1626">INDEX([1]Sheet1!$N$2:$N$1823,MATCH($C1626,IF([1]Sheet1!$A$2:$A$1823=$A1626,[1]Sheet1!$C$2:$C$1823),0))</f>
        <v>763710976</v>
      </c>
      <c r="F1626" s="2">
        <f t="array" ref="F1626">INDEX([1]Sheet1!$O$2:$O$1823,MATCH($C1626,IF([1]Sheet1!$A$2:$A$1823=$A1626,[1]Sheet1!$C$2:$C$1823),0))</f>
        <v>180131008</v>
      </c>
      <c r="G1626" s="10">
        <f t="shared" si="26"/>
        <v>19565298368</v>
      </c>
    </row>
    <row r="1627" spans="1:7" x14ac:dyDescent="0.25">
      <c r="A1627" t="s">
        <v>26</v>
      </c>
      <c r="B1627" t="s">
        <v>27</v>
      </c>
      <c r="C1627">
        <v>2009</v>
      </c>
      <c r="D1627" s="2">
        <f t="array" ref="D1627">INDEX([1]Sheet1!$M$2:$M$1823,MATCH($C1627,IF([1]Sheet1!$A$2:$A$1823=$A1627,[1]Sheet1!$C$2:$C$1823),0))</f>
        <v>2349501952</v>
      </c>
      <c r="E1627" s="2">
        <f t="array" ref="E1627">INDEX([1]Sheet1!$N$2:$N$1823,MATCH($C1627,IF([1]Sheet1!$A$2:$A$1823=$A1627,[1]Sheet1!$C$2:$C$1823),0))</f>
        <v>17319000</v>
      </c>
      <c r="F1627" s="2">
        <f t="array" ref="F1627">INDEX([1]Sheet1!$O$2:$O$1823,MATCH($C1627,IF([1]Sheet1!$A$2:$A$1823=$A1627,[1]Sheet1!$C$2:$C$1823),0))</f>
        <v>33740000</v>
      </c>
      <c r="G1627" s="10">
        <f t="shared" si="26"/>
        <v>2400560952</v>
      </c>
    </row>
    <row r="1628" spans="1:7" x14ac:dyDescent="0.25">
      <c r="A1628" t="s">
        <v>28</v>
      </c>
      <c r="B1628" t="s">
        <v>29</v>
      </c>
      <c r="C1628">
        <v>2009</v>
      </c>
      <c r="D1628" s="2">
        <f t="array" ref="D1628">INDEX([1]Sheet1!$M$2:$M$1823,MATCH($C1628,IF([1]Sheet1!$A$2:$A$1823=$A1628,[1]Sheet1!$C$2:$C$1823),0))</f>
        <v>2014455040</v>
      </c>
      <c r="E1628" s="2">
        <f t="array" ref="E1628">INDEX([1]Sheet1!$N$2:$N$1823,MATCH($C1628,IF([1]Sheet1!$A$2:$A$1823=$A1628,[1]Sheet1!$C$2:$C$1823),0))</f>
        <v>96522000</v>
      </c>
      <c r="F1628" s="2">
        <f t="array" ref="F1628">INDEX([1]Sheet1!$O$2:$O$1823,MATCH($C1628,IF([1]Sheet1!$A$2:$A$1823=$A1628,[1]Sheet1!$C$2:$C$1823),0))</f>
        <v>45395000</v>
      </c>
      <c r="G1628" s="10">
        <f t="shared" si="26"/>
        <v>2156372040</v>
      </c>
    </row>
    <row r="1629" spans="1:7" x14ac:dyDescent="0.25">
      <c r="A1629" t="s">
        <v>30</v>
      </c>
      <c r="B1629" t="s">
        <v>31</v>
      </c>
      <c r="C1629">
        <v>2009</v>
      </c>
      <c r="D1629" s="2">
        <f t="array" ref="D1629">INDEX([1]Sheet1!$M$2:$M$1823,MATCH($C1629,IF([1]Sheet1!$A$2:$A$1823=$A1629,[1]Sheet1!$C$2:$C$1823),0))</f>
        <v>24792832000</v>
      </c>
      <c r="E1629" s="2">
        <f t="array" ref="E1629">INDEX([1]Sheet1!$N$2:$N$1823,MATCH($C1629,IF([1]Sheet1!$A$2:$A$1823=$A1629,[1]Sheet1!$C$2:$C$1823),0))</f>
        <v>635219968</v>
      </c>
      <c r="F1629" s="2">
        <f t="array" ref="F1629">INDEX([1]Sheet1!$O$2:$O$1823,MATCH($C1629,IF([1]Sheet1!$A$2:$A$1823=$A1629,[1]Sheet1!$C$2:$C$1823),0))</f>
        <v>672697024</v>
      </c>
      <c r="G1629" s="10">
        <f t="shared" si="26"/>
        <v>26100748992</v>
      </c>
    </row>
    <row r="1630" spans="1:7" x14ac:dyDescent="0.25">
      <c r="A1630" t="s">
        <v>32</v>
      </c>
      <c r="B1630" t="s">
        <v>33</v>
      </c>
      <c r="C1630">
        <v>2009</v>
      </c>
      <c r="D1630" s="2">
        <f t="array" ref="D1630">INDEX([1]Sheet1!$M$2:$M$1823,MATCH($C1630,IF([1]Sheet1!$A$2:$A$1823=$A1630,[1]Sheet1!$C$2:$C$1823),0))</f>
        <v>9886851072</v>
      </c>
      <c r="E1630" s="2">
        <f t="array" ref="E1630">INDEX([1]Sheet1!$N$2:$N$1823,MATCH($C1630,IF([1]Sheet1!$A$2:$A$1823=$A1630,[1]Sheet1!$C$2:$C$1823),0))</f>
        <v>252756000</v>
      </c>
      <c r="F1630" s="2">
        <f t="array" ref="F1630">INDEX([1]Sheet1!$O$2:$O$1823,MATCH($C1630,IF([1]Sheet1!$A$2:$A$1823=$A1630,[1]Sheet1!$C$2:$C$1823),0))</f>
        <v>511195008</v>
      </c>
      <c r="G1630" s="10">
        <f t="shared" si="26"/>
        <v>10650802080</v>
      </c>
    </row>
    <row r="1631" spans="1:7" x14ac:dyDescent="0.25">
      <c r="A1631" t="s">
        <v>34</v>
      </c>
      <c r="B1631" t="s">
        <v>35</v>
      </c>
      <c r="C1631">
        <v>2009</v>
      </c>
      <c r="D1631" s="2">
        <f t="array" ref="D1631">INDEX([1]Sheet1!$M$2:$M$1823,MATCH($C1631,IF([1]Sheet1!$A$2:$A$1823=$A1631,[1]Sheet1!$C$2:$C$1823),0))</f>
        <v>5427696128</v>
      </c>
      <c r="E1631" s="2">
        <f t="array" ref="E1631">INDEX([1]Sheet1!$N$2:$N$1823,MATCH($C1631,IF([1]Sheet1!$A$2:$A$1823=$A1631,[1]Sheet1!$C$2:$C$1823),0))</f>
        <v>170260000</v>
      </c>
      <c r="F1631" s="2">
        <f t="array" ref="F1631">INDEX([1]Sheet1!$O$2:$O$1823,MATCH($C1631,IF([1]Sheet1!$A$2:$A$1823=$A1631,[1]Sheet1!$C$2:$C$1823),0))</f>
        <v>131269000</v>
      </c>
      <c r="G1631" s="10">
        <f t="shared" si="26"/>
        <v>5729225128</v>
      </c>
    </row>
    <row r="1632" spans="1:7" x14ac:dyDescent="0.25">
      <c r="A1632" t="s">
        <v>36</v>
      </c>
      <c r="B1632" t="s">
        <v>37</v>
      </c>
      <c r="C1632">
        <v>2009</v>
      </c>
      <c r="D1632" s="2">
        <f t="array" ref="D1632">INDEX([1]Sheet1!$M$2:$M$1823,MATCH($C1632,IF([1]Sheet1!$A$2:$A$1823=$A1632,[1]Sheet1!$C$2:$C$1823),0))</f>
        <v>5431374848</v>
      </c>
      <c r="E1632" s="2">
        <f t="array" ref="E1632">INDEX([1]Sheet1!$N$2:$N$1823,MATCH($C1632,IF([1]Sheet1!$A$2:$A$1823=$A1632,[1]Sheet1!$C$2:$C$1823),0))</f>
        <v>130332000</v>
      </c>
      <c r="F1632" s="2">
        <f t="array" ref="F1632">INDEX([1]Sheet1!$O$2:$O$1823,MATCH($C1632,IF([1]Sheet1!$A$2:$A$1823=$A1632,[1]Sheet1!$C$2:$C$1823),0))</f>
        <v>101707000</v>
      </c>
      <c r="G1632" s="10">
        <f t="shared" si="26"/>
        <v>5663413848</v>
      </c>
    </row>
    <row r="1633" spans="1:7" x14ac:dyDescent="0.25">
      <c r="A1633" t="s">
        <v>38</v>
      </c>
      <c r="B1633" t="s">
        <v>39</v>
      </c>
      <c r="C1633">
        <v>2009</v>
      </c>
      <c r="D1633" s="2">
        <f t="array" ref="D1633">INDEX([1]Sheet1!$M$2:$M$1823,MATCH($C1633,IF([1]Sheet1!$A$2:$A$1823=$A1633,[1]Sheet1!$C$2:$C$1823),0))</f>
        <v>6305190912</v>
      </c>
      <c r="E1633" s="2">
        <f t="array" ref="E1633">INDEX([1]Sheet1!$N$2:$N$1823,MATCH($C1633,IF([1]Sheet1!$A$2:$A$1823=$A1633,[1]Sheet1!$C$2:$C$1823),0))</f>
        <v>251487008</v>
      </c>
      <c r="F1633" s="2">
        <f t="array" ref="F1633">INDEX([1]Sheet1!$O$2:$O$1823,MATCH($C1633,IF([1]Sheet1!$A$2:$A$1823=$A1633,[1]Sheet1!$C$2:$C$1823),0))</f>
        <v>71915000</v>
      </c>
      <c r="G1633" s="10">
        <f t="shared" si="26"/>
        <v>6628592920</v>
      </c>
    </row>
    <row r="1634" spans="1:7" x14ac:dyDescent="0.25">
      <c r="A1634" t="s">
        <v>40</v>
      </c>
      <c r="B1634" t="s">
        <v>41</v>
      </c>
      <c r="C1634">
        <v>2009</v>
      </c>
      <c r="D1634" s="2">
        <f t="array" ref="D1634">INDEX([1]Sheet1!$M$2:$M$1823,MATCH($C1634,IF([1]Sheet1!$A$2:$A$1823=$A1634,[1]Sheet1!$C$2:$C$1823),0))</f>
        <v>7959545856</v>
      </c>
      <c r="E1634" s="2">
        <f t="array" ref="E1634">INDEX([1]Sheet1!$N$2:$N$1823,MATCH($C1634,IF([1]Sheet1!$A$2:$A$1823=$A1634,[1]Sheet1!$C$2:$C$1823),0))</f>
        <v>479471008</v>
      </c>
      <c r="F1634" s="2">
        <f t="array" ref="F1634">INDEX([1]Sheet1!$O$2:$O$1823,MATCH($C1634,IF([1]Sheet1!$A$2:$A$1823=$A1634,[1]Sheet1!$C$2:$C$1823),0))</f>
        <v>178243008</v>
      </c>
      <c r="G1634" s="10">
        <f t="shared" si="26"/>
        <v>8617259872</v>
      </c>
    </row>
    <row r="1635" spans="1:7" x14ac:dyDescent="0.25">
      <c r="A1635" t="s">
        <v>42</v>
      </c>
      <c r="B1635" t="s">
        <v>43</v>
      </c>
      <c r="C1635">
        <v>2009</v>
      </c>
      <c r="D1635" s="2">
        <f t="array" ref="D1635">INDEX([1]Sheet1!$M$2:$M$1823,MATCH($C1635,IF([1]Sheet1!$A$2:$A$1823=$A1635,[1]Sheet1!$C$2:$C$1823),0))</f>
        <v>2355878912</v>
      </c>
      <c r="E1635" s="2">
        <f t="array" ref="E1635">INDEX([1]Sheet1!$N$2:$N$1823,MATCH($C1635,IF([1]Sheet1!$A$2:$A$1823=$A1635,[1]Sheet1!$C$2:$C$1823),0))</f>
        <v>106964000</v>
      </c>
      <c r="F1635" s="2">
        <f t="array" ref="F1635">INDEX([1]Sheet1!$O$2:$O$1823,MATCH($C1635,IF([1]Sheet1!$A$2:$A$1823=$A1635,[1]Sheet1!$C$2:$C$1823),0))</f>
        <v>38526000</v>
      </c>
      <c r="G1635" s="10">
        <f t="shared" si="26"/>
        <v>2501368912</v>
      </c>
    </row>
    <row r="1636" spans="1:7" x14ac:dyDescent="0.25">
      <c r="A1636" t="s">
        <v>44</v>
      </c>
      <c r="B1636" t="s">
        <v>45</v>
      </c>
      <c r="C1636">
        <v>2009</v>
      </c>
      <c r="D1636" s="2">
        <f t="array" ref="D1636">INDEX([1]Sheet1!$M$2:$M$1823,MATCH($C1636,IF([1]Sheet1!$A$2:$A$1823=$A1636,[1]Sheet1!$C$2:$C$1823),0))</f>
        <v>11773804544</v>
      </c>
      <c r="E1636" s="2">
        <f t="array" ref="E1636">INDEX([1]Sheet1!$N$2:$N$1823,MATCH($C1636,IF([1]Sheet1!$A$2:$A$1823=$A1636,[1]Sheet1!$C$2:$C$1823),0))</f>
        <v>279491008</v>
      </c>
      <c r="F1636" s="2">
        <f t="array" ref="F1636">INDEX([1]Sheet1!$O$2:$O$1823,MATCH($C1636,IF([1]Sheet1!$A$2:$A$1823=$A1636,[1]Sheet1!$C$2:$C$1823),0))</f>
        <v>204522000</v>
      </c>
      <c r="G1636" s="10">
        <f t="shared" si="26"/>
        <v>12257817552</v>
      </c>
    </row>
    <row r="1637" spans="1:7" x14ac:dyDescent="0.25">
      <c r="A1637" t="s">
        <v>46</v>
      </c>
      <c r="B1637" t="s">
        <v>47</v>
      </c>
      <c r="C1637">
        <v>2009</v>
      </c>
      <c r="D1637" s="2">
        <f t="array" ref="D1637">INDEX([1]Sheet1!$M$2:$M$1823,MATCH($C1637,IF([1]Sheet1!$A$2:$A$1823=$A1637,[1]Sheet1!$C$2:$C$1823),0))</f>
        <v>13085364224</v>
      </c>
      <c r="E1637" s="2">
        <f t="array" ref="E1637">INDEX([1]Sheet1!$N$2:$N$1823,MATCH($C1637,IF([1]Sheet1!$A$2:$A$1823=$A1637,[1]Sheet1!$C$2:$C$1823),0))</f>
        <v>765073024</v>
      </c>
      <c r="F1637" s="2">
        <f t="array" ref="F1637">INDEX([1]Sheet1!$O$2:$O$1823,MATCH($C1637,IF([1]Sheet1!$A$2:$A$1823=$A1637,[1]Sheet1!$C$2:$C$1823),0))</f>
        <v>281243008</v>
      </c>
      <c r="G1637" s="10">
        <f t="shared" si="26"/>
        <v>14131680256</v>
      </c>
    </row>
    <row r="1638" spans="1:7" x14ac:dyDescent="0.25">
      <c r="A1638" t="s">
        <v>48</v>
      </c>
      <c r="B1638" t="s">
        <v>49</v>
      </c>
      <c r="C1638">
        <v>2009</v>
      </c>
      <c r="D1638" s="2">
        <f t="array" ref="D1638">INDEX([1]Sheet1!$M$2:$M$1823,MATCH($C1638,IF([1]Sheet1!$A$2:$A$1823=$A1638,[1]Sheet1!$C$2:$C$1823),0))</f>
        <v>18053490688</v>
      </c>
      <c r="E1638" s="2">
        <f t="array" ref="E1638">INDEX([1]Sheet1!$N$2:$N$1823,MATCH($C1638,IF([1]Sheet1!$A$2:$A$1823=$A1638,[1]Sheet1!$C$2:$C$1823),0))</f>
        <v>139280992</v>
      </c>
      <c r="F1638" s="2">
        <f t="array" ref="F1638">INDEX([1]Sheet1!$O$2:$O$1823,MATCH($C1638,IF([1]Sheet1!$A$2:$A$1823=$A1638,[1]Sheet1!$C$2:$C$1823),0))</f>
        <v>380641984</v>
      </c>
      <c r="G1638" s="10">
        <f t="shared" si="26"/>
        <v>18573413664</v>
      </c>
    </row>
    <row r="1639" spans="1:7" x14ac:dyDescent="0.25">
      <c r="A1639" t="s">
        <v>50</v>
      </c>
      <c r="B1639" t="s">
        <v>51</v>
      </c>
      <c r="C1639">
        <v>2009</v>
      </c>
      <c r="D1639" s="2">
        <f t="array" ref="D1639">INDEX([1]Sheet1!$M$2:$M$1823,MATCH($C1639,IF([1]Sheet1!$A$2:$A$1823=$A1639,[1]Sheet1!$C$2:$C$1823),0))</f>
        <v>10520514560</v>
      </c>
      <c r="E1639" s="2">
        <f t="array" ref="E1639">INDEX([1]Sheet1!$N$2:$N$1823,MATCH($C1639,IF([1]Sheet1!$A$2:$A$1823=$A1639,[1]Sheet1!$C$2:$C$1823),0))</f>
        <v>509025984</v>
      </c>
      <c r="F1639" s="2">
        <f t="array" ref="F1639">INDEX([1]Sheet1!$O$2:$O$1823,MATCH($C1639,IF([1]Sheet1!$A$2:$A$1823=$A1639,[1]Sheet1!$C$2:$C$1823),0))</f>
        <v>247564000</v>
      </c>
      <c r="G1639" s="10">
        <f t="shared" si="26"/>
        <v>11277104544</v>
      </c>
    </row>
    <row r="1640" spans="1:7" x14ac:dyDescent="0.25">
      <c r="A1640" t="s">
        <v>52</v>
      </c>
      <c r="B1640" t="s">
        <v>53</v>
      </c>
      <c r="C1640">
        <v>2009</v>
      </c>
      <c r="D1640" s="2">
        <f t="array" ref="D1640">INDEX([1]Sheet1!$M$2:$M$1823,MATCH($C1640,IF([1]Sheet1!$A$2:$A$1823=$A1640,[1]Sheet1!$C$2:$C$1823),0))</f>
        <v>4481031168</v>
      </c>
      <c r="E1640" s="2">
        <f t="array" ref="E1640">INDEX([1]Sheet1!$N$2:$N$1823,MATCH($C1640,IF([1]Sheet1!$A$2:$A$1823=$A1640,[1]Sheet1!$C$2:$C$1823),0))</f>
        <v>203416000</v>
      </c>
      <c r="F1640" s="2">
        <f t="array" ref="F1640">INDEX([1]Sheet1!$O$2:$O$1823,MATCH($C1640,IF([1]Sheet1!$A$2:$A$1823=$A1640,[1]Sheet1!$C$2:$C$1823),0))</f>
        <v>49846000</v>
      </c>
      <c r="G1640" s="10">
        <f t="shared" si="26"/>
        <v>4734293168</v>
      </c>
    </row>
    <row r="1641" spans="1:7" x14ac:dyDescent="0.25">
      <c r="A1641" t="s">
        <v>54</v>
      </c>
      <c r="B1641" t="s">
        <v>55</v>
      </c>
      <c r="C1641">
        <v>2009</v>
      </c>
      <c r="D1641" s="2">
        <f t="array" ref="D1641">INDEX([1]Sheet1!$M$2:$M$1823,MATCH($C1641,IF([1]Sheet1!$A$2:$A$1823=$A1641,[1]Sheet1!$C$2:$C$1823),0))</f>
        <v>9855373312</v>
      </c>
      <c r="E1641" s="2">
        <f t="array" ref="E1641">INDEX([1]Sheet1!$N$2:$N$1823,MATCH($C1641,IF([1]Sheet1!$A$2:$A$1823=$A1641,[1]Sheet1!$C$2:$C$1823),0))</f>
        <v>308835008</v>
      </c>
      <c r="F1641" s="2">
        <f t="array" ref="F1641">INDEX([1]Sheet1!$O$2:$O$1823,MATCH($C1641,IF([1]Sheet1!$A$2:$A$1823=$A1641,[1]Sheet1!$C$2:$C$1823),0))</f>
        <v>366495008</v>
      </c>
      <c r="G1641" s="10">
        <f t="shared" si="26"/>
        <v>10530703328</v>
      </c>
    </row>
    <row r="1642" spans="1:7" x14ac:dyDescent="0.25">
      <c r="A1642" t="s">
        <v>56</v>
      </c>
      <c r="B1642" t="s">
        <v>57</v>
      </c>
      <c r="C1642">
        <v>2009</v>
      </c>
      <c r="D1642" s="2">
        <f t="array" ref="D1642">INDEX([1]Sheet1!$M$2:$M$1823,MATCH($C1642,IF([1]Sheet1!$A$2:$A$1823=$A1642,[1]Sheet1!$C$2:$C$1823),0))</f>
        <v>1593965056</v>
      </c>
      <c r="E1642" s="2">
        <f t="array" ref="E1642">INDEX([1]Sheet1!$N$2:$N$1823,MATCH($C1642,IF([1]Sheet1!$A$2:$A$1823=$A1642,[1]Sheet1!$C$2:$C$1823),0))</f>
        <v>75873000</v>
      </c>
      <c r="F1642" s="2">
        <f t="array" ref="F1642">INDEX([1]Sheet1!$O$2:$O$1823,MATCH($C1642,IF([1]Sheet1!$A$2:$A$1823=$A1642,[1]Sheet1!$C$2:$C$1823),0))</f>
        <v>26021000</v>
      </c>
      <c r="G1642" s="10">
        <f t="shared" si="26"/>
        <v>1695859056</v>
      </c>
    </row>
    <row r="1643" spans="1:7" x14ac:dyDescent="0.25">
      <c r="A1643" t="s">
        <v>58</v>
      </c>
      <c r="B1643" t="s">
        <v>59</v>
      </c>
      <c r="C1643">
        <v>2009</v>
      </c>
      <c r="D1643" s="2">
        <f t="array" ref="D1643">INDEX([1]Sheet1!$M$2:$M$1823,MATCH($C1643,IF([1]Sheet1!$A$2:$A$1823=$A1643,[1]Sheet1!$C$2:$C$1823),0))</f>
        <v>3426420992</v>
      </c>
      <c r="E1643" s="2">
        <f t="array" ref="E1643">INDEX([1]Sheet1!$N$2:$N$1823,MATCH($C1643,IF([1]Sheet1!$A$2:$A$1823=$A1643,[1]Sheet1!$C$2:$C$1823),0))</f>
        <v>122059000</v>
      </c>
      <c r="F1643" s="2">
        <f t="array" ref="F1643">INDEX([1]Sheet1!$O$2:$O$1823,MATCH($C1643,IF([1]Sheet1!$A$2:$A$1823=$A1643,[1]Sheet1!$C$2:$C$1823),0))</f>
        <v>41407000</v>
      </c>
      <c r="G1643" s="10">
        <f t="shared" si="26"/>
        <v>3589886992</v>
      </c>
    </row>
    <row r="1644" spans="1:7" x14ac:dyDescent="0.25">
      <c r="A1644" t="s">
        <v>60</v>
      </c>
      <c r="B1644" t="s">
        <v>61</v>
      </c>
      <c r="C1644">
        <v>2009</v>
      </c>
      <c r="D1644" s="2">
        <f t="array" ref="D1644">INDEX([1]Sheet1!$M$2:$M$1823,MATCH($C1644,IF([1]Sheet1!$A$2:$A$1823=$A1644,[1]Sheet1!$C$2:$C$1823),0))</f>
        <v>4285601024</v>
      </c>
      <c r="E1644" s="2">
        <f t="array" ref="E1644">INDEX([1]Sheet1!$N$2:$N$1823,MATCH($C1644,IF([1]Sheet1!$A$2:$A$1823=$A1644,[1]Sheet1!$C$2:$C$1823),0))</f>
        <v>63500000</v>
      </c>
      <c r="F1644" s="2">
        <f t="array" ref="F1644">INDEX([1]Sheet1!$O$2:$O$1823,MATCH($C1644,IF([1]Sheet1!$A$2:$A$1823=$A1644,[1]Sheet1!$C$2:$C$1823),0))</f>
        <v>125136000</v>
      </c>
      <c r="G1644" s="10">
        <f t="shared" si="26"/>
        <v>4474237024</v>
      </c>
    </row>
    <row r="1645" spans="1:7" x14ac:dyDescent="0.25">
      <c r="A1645" t="s">
        <v>62</v>
      </c>
      <c r="B1645" t="s">
        <v>63</v>
      </c>
      <c r="C1645">
        <v>2009</v>
      </c>
      <c r="D1645" s="2">
        <f t="array" ref="D1645">INDEX([1]Sheet1!$M$2:$M$1823,MATCH($C1645,IF([1]Sheet1!$A$2:$A$1823=$A1645,[1]Sheet1!$C$2:$C$1823),0))</f>
        <v>2532193024</v>
      </c>
      <c r="E1645" s="2">
        <f t="array" ref="E1645">INDEX([1]Sheet1!$N$2:$N$1823,MATCH($C1645,IF([1]Sheet1!$A$2:$A$1823=$A1645,[1]Sheet1!$C$2:$C$1823),0))</f>
        <v>47005000</v>
      </c>
      <c r="F1645" s="2">
        <f t="array" ref="F1645">INDEX([1]Sheet1!$O$2:$O$1823,MATCH($C1645,IF([1]Sheet1!$A$2:$A$1823=$A1645,[1]Sheet1!$C$2:$C$1823),0))</f>
        <v>37218000</v>
      </c>
      <c r="G1645" s="10">
        <f t="shared" si="26"/>
        <v>2616416024</v>
      </c>
    </row>
    <row r="1646" spans="1:7" x14ac:dyDescent="0.25">
      <c r="A1646" t="s">
        <v>64</v>
      </c>
      <c r="B1646" t="s">
        <v>65</v>
      </c>
      <c r="C1646">
        <v>2009</v>
      </c>
      <c r="D1646" s="2">
        <f t="array" ref="D1646">INDEX([1]Sheet1!$M$2:$M$1823,MATCH($C1646,IF([1]Sheet1!$A$2:$A$1823=$A1646,[1]Sheet1!$C$2:$C$1823),0))</f>
        <v>24574081024</v>
      </c>
      <c r="E1646" s="2">
        <f t="array" ref="E1646">INDEX([1]Sheet1!$N$2:$N$1823,MATCH($C1646,IF([1]Sheet1!$A$2:$A$1823=$A1646,[1]Sheet1!$C$2:$C$1823),0))</f>
        <v>734388992</v>
      </c>
      <c r="F1646" s="2">
        <f t="array" ref="F1646">INDEX([1]Sheet1!$O$2:$O$1823,MATCH($C1646,IF([1]Sheet1!$A$2:$A$1823=$A1646,[1]Sheet1!$C$2:$C$1823),0))</f>
        <v>459559008</v>
      </c>
      <c r="G1646" s="10">
        <f t="shared" si="26"/>
        <v>25768029024</v>
      </c>
    </row>
    <row r="1647" spans="1:7" x14ac:dyDescent="0.25">
      <c r="A1647" t="s">
        <v>66</v>
      </c>
      <c r="B1647" t="s">
        <v>67</v>
      </c>
      <c r="C1647">
        <v>2009</v>
      </c>
      <c r="D1647" s="2">
        <f t="array" ref="D1647">INDEX([1]Sheet1!$M$2:$M$1823,MATCH($C1647,IF([1]Sheet1!$A$2:$A$1823=$A1647,[1]Sheet1!$C$2:$C$1823),0))</f>
        <v>3892005888</v>
      </c>
      <c r="E1647" s="2">
        <f t="array" ref="E1647">INDEX([1]Sheet1!$N$2:$N$1823,MATCH($C1647,IF([1]Sheet1!$A$2:$A$1823=$A1647,[1]Sheet1!$C$2:$C$1823),0))</f>
        <v>199819008</v>
      </c>
      <c r="F1647" s="2">
        <f t="array" ref="F1647">INDEX([1]Sheet1!$O$2:$O$1823,MATCH($C1647,IF([1]Sheet1!$A$2:$A$1823=$A1647,[1]Sheet1!$C$2:$C$1823),0))</f>
        <v>36188000</v>
      </c>
      <c r="G1647" s="10">
        <f t="shared" si="26"/>
        <v>4128012896</v>
      </c>
    </row>
    <row r="1648" spans="1:7" x14ac:dyDescent="0.25">
      <c r="A1648" t="s">
        <v>68</v>
      </c>
      <c r="B1648" t="s">
        <v>69</v>
      </c>
      <c r="C1648">
        <v>2009</v>
      </c>
      <c r="D1648" s="2">
        <f t="array" ref="D1648">INDEX([1]Sheet1!$M$2:$M$1823,MATCH($C1648,IF([1]Sheet1!$A$2:$A$1823=$A1648,[1]Sheet1!$C$2:$C$1823),0))</f>
        <v>53808857088</v>
      </c>
      <c r="E1648" s="2">
        <f t="array" ref="E1648">INDEX([1]Sheet1!$N$2:$N$1823,MATCH($C1648,IF([1]Sheet1!$A$2:$A$1823=$A1648,[1]Sheet1!$C$2:$C$1823),0))</f>
        <v>435307008</v>
      </c>
      <c r="F1648" s="2">
        <f t="array" ref="F1648">INDEX([1]Sheet1!$O$2:$O$1823,MATCH($C1648,IF([1]Sheet1!$A$2:$A$1823=$A1648,[1]Sheet1!$C$2:$C$1823),0))</f>
        <v>861313984</v>
      </c>
      <c r="G1648" s="10">
        <f t="shared" si="26"/>
        <v>55105478080</v>
      </c>
    </row>
    <row r="1649" spans="1:7" x14ac:dyDescent="0.25">
      <c r="A1649" t="s">
        <v>70</v>
      </c>
      <c r="B1649" t="s">
        <v>71</v>
      </c>
      <c r="C1649">
        <v>2009</v>
      </c>
      <c r="D1649" s="2">
        <f t="array" ref="D1649">INDEX([1]Sheet1!$M$2:$M$1823,MATCH($C1649,IF([1]Sheet1!$A$2:$A$1823=$A1649,[1]Sheet1!$C$2:$C$1823),0))</f>
        <v>14427128832</v>
      </c>
      <c r="E1649" s="2">
        <f t="array" ref="E1649">INDEX([1]Sheet1!$N$2:$N$1823,MATCH($C1649,IF([1]Sheet1!$A$2:$A$1823=$A1649,[1]Sheet1!$C$2:$C$1823),0))</f>
        <v>404379008</v>
      </c>
      <c r="F1649" s="2">
        <f t="array" ref="F1649">INDEX([1]Sheet1!$O$2:$O$1823,MATCH($C1649,IF([1]Sheet1!$A$2:$A$1823=$A1649,[1]Sheet1!$C$2:$C$1823),0))</f>
        <v>240459008</v>
      </c>
      <c r="G1649" s="10">
        <f t="shared" si="26"/>
        <v>15071966848</v>
      </c>
    </row>
    <row r="1650" spans="1:7" x14ac:dyDescent="0.25">
      <c r="A1650" t="s">
        <v>72</v>
      </c>
      <c r="B1650" t="s">
        <v>73</v>
      </c>
      <c r="C1650">
        <v>2009</v>
      </c>
      <c r="D1650" s="2">
        <f t="array" ref="D1650">INDEX([1]Sheet1!$M$2:$M$1823,MATCH($C1650,IF([1]Sheet1!$A$2:$A$1823=$A1650,[1]Sheet1!$C$2:$C$1823),0))</f>
        <v>1071116992</v>
      </c>
      <c r="E1650" s="2">
        <f t="array" ref="E1650">INDEX([1]Sheet1!$N$2:$N$1823,MATCH($C1650,IF([1]Sheet1!$A$2:$A$1823=$A1650,[1]Sheet1!$C$2:$C$1823),0))</f>
        <v>19731000</v>
      </c>
      <c r="F1650" s="2">
        <f t="array" ref="F1650">INDEX([1]Sheet1!$O$2:$O$1823,MATCH($C1650,IF([1]Sheet1!$A$2:$A$1823=$A1650,[1]Sheet1!$C$2:$C$1823),0))</f>
        <v>11111000</v>
      </c>
      <c r="G1650" s="10">
        <f t="shared" si="26"/>
        <v>1101958992</v>
      </c>
    </row>
    <row r="1651" spans="1:7" x14ac:dyDescent="0.25">
      <c r="A1651" t="s">
        <v>74</v>
      </c>
      <c r="B1651" t="s">
        <v>75</v>
      </c>
      <c r="C1651">
        <v>2009</v>
      </c>
      <c r="D1651" s="2">
        <f t="array" ref="D1651">INDEX([1]Sheet1!$M$2:$M$1823,MATCH($C1651,IF([1]Sheet1!$A$2:$A$1823=$A1651,[1]Sheet1!$C$2:$C$1823),0))</f>
        <v>21577582592</v>
      </c>
      <c r="E1651" s="2">
        <f t="array" ref="E1651">INDEX([1]Sheet1!$N$2:$N$1823,MATCH($C1651,IF([1]Sheet1!$A$2:$A$1823=$A1651,[1]Sheet1!$C$2:$C$1823),0))</f>
        <v>425169984</v>
      </c>
      <c r="F1651" s="2">
        <f t="array" ref="F1651">INDEX([1]Sheet1!$O$2:$O$1823,MATCH($C1651,IF([1]Sheet1!$A$2:$A$1823=$A1651,[1]Sheet1!$C$2:$C$1823),0))</f>
        <v>397100000</v>
      </c>
      <c r="G1651" s="10">
        <f t="shared" si="26"/>
        <v>22399852576</v>
      </c>
    </row>
    <row r="1652" spans="1:7" x14ac:dyDescent="0.25">
      <c r="A1652" t="s">
        <v>76</v>
      </c>
      <c r="B1652" t="s">
        <v>77</v>
      </c>
      <c r="C1652">
        <v>2009</v>
      </c>
      <c r="D1652" s="2">
        <f t="array" ref="D1652">INDEX([1]Sheet1!$M$2:$M$1823,MATCH($C1652,IF([1]Sheet1!$A$2:$A$1823=$A1652,[1]Sheet1!$C$2:$C$1823),0))</f>
        <v>5855888896</v>
      </c>
      <c r="E1652" s="2">
        <f t="array" ref="E1652">INDEX([1]Sheet1!$N$2:$N$1823,MATCH($C1652,IF([1]Sheet1!$A$2:$A$1823=$A1652,[1]Sheet1!$C$2:$C$1823),0))</f>
        <v>196776000</v>
      </c>
      <c r="F1652" s="2">
        <f t="array" ref="F1652">INDEX([1]Sheet1!$O$2:$O$1823,MATCH($C1652,IF([1]Sheet1!$A$2:$A$1823=$A1652,[1]Sheet1!$C$2:$C$1823),0))</f>
        <v>75829000</v>
      </c>
      <c r="G1652" s="10">
        <f t="shared" si="26"/>
        <v>6128493896</v>
      </c>
    </row>
    <row r="1653" spans="1:7" x14ac:dyDescent="0.25">
      <c r="A1653" t="s">
        <v>78</v>
      </c>
      <c r="B1653" t="s">
        <v>79</v>
      </c>
      <c r="C1653">
        <v>2009</v>
      </c>
      <c r="D1653" s="2">
        <f t="array" ref="D1653">INDEX([1]Sheet1!$M$2:$M$1823,MATCH($C1653,IF([1]Sheet1!$A$2:$A$1823=$A1653,[1]Sheet1!$C$2:$C$1823),0))</f>
        <v>6430482944</v>
      </c>
      <c r="E1653" s="2">
        <f t="array" ref="E1653">INDEX([1]Sheet1!$N$2:$N$1823,MATCH($C1653,IF([1]Sheet1!$A$2:$A$1823=$A1653,[1]Sheet1!$C$2:$C$1823),0))</f>
        <v>191864000</v>
      </c>
      <c r="F1653" s="2">
        <f t="array" ref="F1653">INDEX([1]Sheet1!$O$2:$O$1823,MATCH($C1653,IF([1]Sheet1!$A$2:$A$1823=$A1653,[1]Sheet1!$C$2:$C$1823),0))</f>
        <v>147132000</v>
      </c>
      <c r="G1653" s="10">
        <f t="shared" si="26"/>
        <v>6769478944</v>
      </c>
    </row>
    <row r="1654" spans="1:7" x14ac:dyDescent="0.25">
      <c r="A1654" t="s">
        <v>80</v>
      </c>
      <c r="B1654" t="s">
        <v>81</v>
      </c>
      <c r="C1654">
        <v>2009</v>
      </c>
      <c r="D1654" s="2">
        <f t="array" ref="D1654">INDEX([1]Sheet1!$M$2:$M$1823,MATCH($C1654,IF([1]Sheet1!$A$2:$A$1823=$A1654,[1]Sheet1!$C$2:$C$1823),0))</f>
        <v>24078514176</v>
      </c>
      <c r="E1654" s="2">
        <f t="array" ref="E1654">INDEX([1]Sheet1!$N$2:$N$1823,MATCH($C1654,IF([1]Sheet1!$A$2:$A$1823=$A1654,[1]Sheet1!$C$2:$C$1823),0))</f>
        <v>981702976</v>
      </c>
      <c r="F1654" s="2">
        <f t="array" ref="F1654">INDEX([1]Sheet1!$O$2:$O$1823,MATCH($C1654,IF([1]Sheet1!$A$2:$A$1823=$A1654,[1]Sheet1!$C$2:$C$1823),0))</f>
        <v>240928000</v>
      </c>
      <c r="G1654" s="10">
        <f t="shared" ref="G1654:G1717" si="27">D1654+E1654+F1654</f>
        <v>25301145152</v>
      </c>
    </row>
    <row r="1655" spans="1:7" x14ac:dyDescent="0.25">
      <c r="A1655" t="s">
        <v>82</v>
      </c>
      <c r="B1655" t="s">
        <v>83</v>
      </c>
      <c r="C1655">
        <v>2009</v>
      </c>
      <c r="D1655" s="2">
        <f t="array" ref="D1655">INDEX([1]Sheet1!$M$2:$M$1823,MATCH($C1655,IF([1]Sheet1!$A$2:$A$1823=$A1655,[1]Sheet1!$C$2:$C$1823),0))</f>
        <v>2168189952</v>
      </c>
      <c r="E1655" s="2">
        <f t="array" ref="E1655">INDEX([1]Sheet1!$N$2:$N$1823,MATCH($C1655,IF([1]Sheet1!$A$2:$A$1823=$A1655,[1]Sheet1!$C$2:$C$1823),0))</f>
        <v>107790000</v>
      </c>
      <c r="F1655" s="2">
        <f t="array" ref="F1655">INDEX([1]Sheet1!$O$2:$O$1823,MATCH($C1655,IF([1]Sheet1!$A$2:$A$1823=$A1655,[1]Sheet1!$C$2:$C$1823),0))</f>
        <v>35582000</v>
      </c>
      <c r="G1655" s="10">
        <f t="shared" si="27"/>
        <v>2311561952</v>
      </c>
    </row>
    <row r="1656" spans="1:7" x14ac:dyDescent="0.25">
      <c r="A1656" t="s">
        <v>84</v>
      </c>
      <c r="B1656" t="s">
        <v>85</v>
      </c>
      <c r="C1656">
        <v>2009</v>
      </c>
      <c r="D1656" s="2">
        <f t="array" ref="D1656">INDEX([1]Sheet1!$M$2:$M$1823,MATCH($C1656,IF([1]Sheet1!$A$2:$A$1823=$A1656,[1]Sheet1!$C$2:$C$1823),0))</f>
        <v>8186369024</v>
      </c>
      <c r="E1656" s="2">
        <f t="array" ref="E1656">INDEX([1]Sheet1!$N$2:$N$1823,MATCH($C1656,IF([1]Sheet1!$A$2:$A$1823=$A1656,[1]Sheet1!$C$2:$C$1823),0))</f>
        <v>312137984</v>
      </c>
      <c r="F1656" s="2">
        <f t="array" ref="F1656">INDEX([1]Sheet1!$O$2:$O$1823,MATCH($C1656,IF([1]Sheet1!$A$2:$A$1823=$A1656,[1]Sheet1!$C$2:$C$1823),0))</f>
        <v>129938000</v>
      </c>
      <c r="G1656" s="10">
        <f t="shared" si="27"/>
        <v>8628445008</v>
      </c>
    </row>
    <row r="1657" spans="1:7" x14ac:dyDescent="0.25">
      <c r="A1657" t="s">
        <v>86</v>
      </c>
      <c r="B1657" t="s">
        <v>87</v>
      </c>
      <c r="C1657">
        <v>2009</v>
      </c>
      <c r="D1657" s="2">
        <f t="array" ref="D1657">INDEX([1]Sheet1!$M$2:$M$1823,MATCH($C1657,IF([1]Sheet1!$A$2:$A$1823=$A1657,[1]Sheet1!$C$2:$C$1823),0))</f>
        <v>1208462976</v>
      </c>
      <c r="E1657" s="2">
        <f t="array" ref="E1657">INDEX([1]Sheet1!$N$2:$N$1823,MATCH($C1657,IF([1]Sheet1!$A$2:$A$1823=$A1657,[1]Sheet1!$C$2:$C$1823),0))</f>
        <v>93847000</v>
      </c>
      <c r="F1657" s="2">
        <f t="array" ref="F1657">INDEX([1]Sheet1!$O$2:$O$1823,MATCH($C1657,IF([1]Sheet1!$A$2:$A$1823=$A1657,[1]Sheet1!$C$2:$C$1823),0))</f>
        <v>29124000</v>
      </c>
      <c r="G1657" s="10">
        <f t="shared" si="27"/>
        <v>1331433976</v>
      </c>
    </row>
    <row r="1658" spans="1:7" x14ac:dyDescent="0.25">
      <c r="A1658" t="s">
        <v>88</v>
      </c>
      <c r="B1658" t="s">
        <v>89</v>
      </c>
      <c r="C1658">
        <v>2009</v>
      </c>
      <c r="D1658" s="2">
        <f t="array" ref="D1658">INDEX([1]Sheet1!$M$2:$M$1823,MATCH($C1658,IF([1]Sheet1!$A$2:$A$1823=$A1658,[1]Sheet1!$C$2:$C$1823),0))</f>
        <v>8653870080</v>
      </c>
      <c r="E1658" s="2">
        <f t="array" ref="E1658">INDEX([1]Sheet1!$N$2:$N$1823,MATCH($C1658,IF([1]Sheet1!$A$2:$A$1823=$A1658,[1]Sheet1!$C$2:$C$1823),0))</f>
        <v>370361984</v>
      </c>
      <c r="F1658" s="2">
        <f t="array" ref="F1658">INDEX([1]Sheet1!$O$2:$O$1823,MATCH($C1658,IF([1]Sheet1!$A$2:$A$1823=$A1658,[1]Sheet1!$C$2:$C$1823),0))</f>
        <v>120513000</v>
      </c>
      <c r="G1658" s="10">
        <f t="shared" si="27"/>
        <v>9144745064</v>
      </c>
    </row>
    <row r="1659" spans="1:7" x14ac:dyDescent="0.25">
      <c r="A1659" t="s">
        <v>90</v>
      </c>
      <c r="B1659" t="s">
        <v>91</v>
      </c>
      <c r="C1659">
        <v>2009</v>
      </c>
      <c r="D1659" s="2">
        <f t="array" ref="D1659">INDEX([1]Sheet1!$M$2:$M$1823,MATCH($C1659,IF([1]Sheet1!$A$2:$A$1823=$A1659,[1]Sheet1!$C$2:$C$1823),0))</f>
        <v>47973326848</v>
      </c>
      <c r="E1659" s="2">
        <f t="array" ref="E1659">INDEX([1]Sheet1!$N$2:$N$1823,MATCH($C1659,IF([1]Sheet1!$A$2:$A$1823=$A1659,[1]Sheet1!$C$2:$C$1823),0))</f>
        <v>817750016</v>
      </c>
      <c r="F1659" s="2">
        <f t="array" ref="F1659">INDEX([1]Sheet1!$O$2:$O$1823,MATCH($C1659,IF([1]Sheet1!$A$2:$A$1823=$A1659,[1]Sheet1!$C$2:$C$1823),0))</f>
        <v>503919008</v>
      </c>
      <c r="G1659" s="10">
        <f t="shared" si="27"/>
        <v>49294995872</v>
      </c>
    </row>
    <row r="1660" spans="1:7" x14ac:dyDescent="0.25">
      <c r="A1660" t="s">
        <v>2</v>
      </c>
      <c r="B1660" t="s">
        <v>3</v>
      </c>
      <c r="C1660">
        <v>2009</v>
      </c>
      <c r="D1660" s="2">
        <f t="array" ref="D1660">INDEX([1]Sheet1!$M$2:$M$1823,MATCH($C1660,IF([1]Sheet1!$A$2:$A$1823=$A1660,[1]Sheet1!$C$2:$C$1823),0))</f>
        <v>577866891264</v>
      </c>
      <c r="E1660" s="2">
        <f t="array" ref="E1660">INDEX([1]Sheet1!$N$2:$N$1823,MATCH($C1660,IF([1]Sheet1!$A$2:$A$1823=$A1660,[1]Sheet1!$C$2:$C$1823),0))</f>
        <v>16406879232</v>
      </c>
      <c r="F1660" s="2">
        <f t="array" ref="F1660">INDEX([1]Sheet1!$O$2:$O$1823,MATCH($C1660,IF([1]Sheet1!$A$2:$A$1823=$A1660,[1]Sheet1!$C$2:$C$1823),0))</f>
        <v>11130261504</v>
      </c>
      <c r="G1660" s="10">
        <f t="shared" si="27"/>
        <v>605404032000</v>
      </c>
    </row>
    <row r="1661" spans="1:7" x14ac:dyDescent="0.25">
      <c r="A1661" t="s">
        <v>92</v>
      </c>
      <c r="B1661" t="s">
        <v>93</v>
      </c>
      <c r="C1661">
        <v>2009</v>
      </c>
      <c r="D1661" s="2">
        <f t="array" ref="D1661">INDEX([1]Sheet1!$M$2:$M$1823,MATCH($C1661,IF([1]Sheet1!$A$2:$A$1823=$A1661,[1]Sheet1!$C$2:$C$1823),0))</f>
        <v>4309987840</v>
      </c>
      <c r="E1661" s="2">
        <f t="array" ref="E1661">INDEX([1]Sheet1!$N$2:$N$1823,MATCH($C1661,IF([1]Sheet1!$A$2:$A$1823=$A1661,[1]Sheet1!$C$2:$C$1823),0))</f>
        <v>160862000</v>
      </c>
      <c r="F1661" s="2">
        <f t="array" ref="F1661">INDEX([1]Sheet1!$O$2:$O$1823,MATCH($C1661,IF([1]Sheet1!$A$2:$A$1823=$A1661,[1]Sheet1!$C$2:$C$1823),0))</f>
        <v>103420000</v>
      </c>
      <c r="G1661" s="10">
        <f t="shared" si="27"/>
        <v>4574269840</v>
      </c>
    </row>
    <row r="1662" spans="1:7" x14ac:dyDescent="0.25">
      <c r="A1662" t="s">
        <v>94</v>
      </c>
      <c r="B1662" t="s">
        <v>95</v>
      </c>
      <c r="C1662">
        <v>2009</v>
      </c>
      <c r="D1662" s="2">
        <f t="array" ref="D1662">INDEX([1]Sheet1!$M$2:$M$1823,MATCH($C1662,IF([1]Sheet1!$A$2:$A$1823=$A1662,[1]Sheet1!$C$2:$C$1823),0))</f>
        <v>1426937984</v>
      </c>
      <c r="E1662" s="2">
        <f t="array" ref="E1662">INDEX([1]Sheet1!$N$2:$N$1823,MATCH($C1662,IF([1]Sheet1!$A$2:$A$1823=$A1662,[1]Sheet1!$C$2:$C$1823),0))</f>
        <v>66309000</v>
      </c>
      <c r="F1662" s="2">
        <f t="array" ref="F1662">INDEX([1]Sheet1!$O$2:$O$1823,MATCH($C1662,IF([1]Sheet1!$A$2:$A$1823=$A1662,[1]Sheet1!$C$2:$C$1823),0))</f>
        <v>17811000</v>
      </c>
      <c r="G1662" s="10">
        <f t="shared" si="27"/>
        <v>1511057984</v>
      </c>
    </row>
    <row r="1663" spans="1:7" x14ac:dyDescent="0.25">
      <c r="A1663" t="s">
        <v>96</v>
      </c>
      <c r="B1663" t="s">
        <v>97</v>
      </c>
      <c r="C1663">
        <v>2009</v>
      </c>
      <c r="D1663" s="2">
        <f t="array" ref="D1663">INDEX([1]Sheet1!$M$2:$M$1823,MATCH($C1663,IF([1]Sheet1!$A$2:$A$1823=$A1663,[1]Sheet1!$C$2:$C$1823),0))</f>
        <v>14671699968</v>
      </c>
      <c r="E1663" s="2">
        <f t="array" ref="E1663">INDEX([1]Sheet1!$N$2:$N$1823,MATCH($C1663,IF([1]Sheet1!$A$2:$A$1823=$A1663,[1]Sheet1!$C$2:$C$1823),0))</f>
        <v>353076992</v>
      </c>
      <c r="F1663" s="2">
        <f t="array" ref="F1663">INDEX([1]Sheet1!$O$2:$O$1823,MATCH($C1663,IF([1]Sheet1!$A$2:$A$1823=$A1663,[1]Sheet1!$C$2:$C$1823),0))</f>
        <v>273679008</v>
      </c>
      <c r="G1663" s="10">
        <f t="shared" si="27"/>
        <v>15298455968</v>
      </c>
    </row>
    <row r="1664" spans="1:7" x14ac:dyDescent="0.25">
      <c r="A1664" t="s">
        <v>98</v>
      </c>
      <c r="B1664" t="s">
        <v>99</v>
      </c>
      <c r="C1664">
        <v>2009</v>
      </c>
      <c r="D1664" s="2">
        <f t="array" ref="D1664">INDEX([1]Sheet1!$M$2:$M$1823,MATCH($C1664,IF([1]Sheet1!$A$2:$A$1823=$A1664,[1]Sheet1!$C$2:$C$1823),0))</f>
        <v>11781934080</v>
      </c>
      <c r="E1664" s="2">
        <f t="array" ref="E1664">INDEX([1]Sheet1!$N$2:$N$1823,MATCH($C1664,IF([1]Sheet1!$A$2:$A$1823=$A1664,[1]Sheet1!$C$2:$C$1823),0))</f>
        <v>653180032</v>
      </c>
      <c r="F1664" s="2">
        <f t="array" ref="F1664">INDEX([1]Sheet1!$O$2:$O$1823,MATCH($C1664,IF([1]Sheet1!$A$2:$A$1823=$A1664,[1]Sheet1!$C$2:$C$1823),0))</f>
        <v>355480000</v>
      </c>
      <c r="G1664" s="10">
        <f t="shared" si="27"/>
        <v>12790594112</v>
      </c>
    </row>
    <row r="1665" spans="1:7" x14ac:dyDescent="0.25">
      <c r="A1665" t="s">
        <v>100</v>
      </c>
      <c r="B1665" t="s">
        <v>101</v>
      </c>
      <c r="C1665">
        <v>2009</v>
      </c>
      <c r="D1665" s="2">
        <f t="array" ref="D1665">INDEX([1]Sheet1!$M$2:$M$1823,MATCH($C1665,IF([1]Sheet1!$A$2:$A$1823=$A1665,[1]Sheet1!$C$2:$C$1823),0))</f>
        <v>2899379968</v>
      </c>
      <c r="E1665" s="2">
        <f t="array" ref="E1665">INDEX([1]Sheet1!$N$2:$N$1823,MATCH($C1665,IF([1]Sheet1!$A$2:$A$1823=$A1665,[1]Sheet1!$C$2:$C$1823),0))</f>
        <v>411555008</v>
      </c>
      <c r="F1665" s="2">
        <f t="array" ref="F1665">INDEX([1]Sheet1!$O$2:$O$1823,MATCH($C1665,IF([1]Sheet1!$A$2:$A$1823=$A1665,[1]Sheet1!$C$2:$C$1823),0))</f>
        <v>41262000</v>
      </c>
      <c r="G1665" s="10">
        <f t="shared" si="27"/>
        <v>3352196976</v>
      </c>
    </row>
    <row r="1666" spans="1:7" x14ac:dyDescent="0.25">
      <c r="A1666" t="s">
        <v>102</v>
      </c>
      <c r="B1666" t="s">
        <v>103</v>
      </c>
      <c r="C1666">
        <v>2009</v>
      </c>
      <c r="D1666" s="2">
        <f t="array" ref="D1666">INDEX([1]Sheet1!$M$2:$M$1823,MATCH($C1666,IF([1]Sheet1!$A$2:$A$1823=$A1666,[1]Sheet1!$C$2:$C$1823),0))</f>
        <v>10416869376</v>
      </c>
      <c r="E1666" s="2">
        <f t="array" ref="E1666">INDEX([1]Sheet1!$N$2:$N$1823,MATCH($C1666,IF([1]Sheet1!$A$2:$A$1823=$A1666,[1]Sheet1!$C$2:$C$1823),0))</f>
        <v>312648000</v>
      </c>
      <c r="F1666" s="2">
        <f t="array" ref="F1666">INDEX([1]Sheet1!$O$2:$O$1823,MATCH($C1666,IF([1]Sheet1!$A$2:$A$1823=$A1666,[1]Sheet1!$C$2:$C$1823),0))</f>
        <v>261088000</v>
      </c>
      <c r="G1666" s="10">
        <f t="shared" si="27"/>
        <v>10990605376</v>
      </c>
    </row>
    <row r="1667" spans="1:7" x14ac:dyDescent="0.25">
      <c r="A1667" t="s">
        <v>104</v>
      </c>
      <c r="B1667" t="s">
        <v>105</v>
      </c>
      <c r="C1667">
        <v>2009</v>
      </c>
      <c r="D1667" s="2">
        <f t="array" ref="D1667">INDEX([1]Sheet1!$M$2:$M$1823,MATCH($C1667,IF([1]Sheet1!$A$2:$A$1823=$A1667,[1]Sheet1!$C$2:$C$1823),0))</f>
        <v>1647196032</v>
      </c>
      <c r="E1667" s="2">
        <f t="array" ref="E1667">INDEX([1]Sheet1!$N$2:$N$1823,MATCH($C1667,IF([1]Sheet1!$A$2:$A$1823=$A1667,[1]Sheet1!$C$2:$C$1823),0))</f>
        <v>80471000</v>
      </c>
      <c r="F1667" s="2">
        <f t="array" ref="F1667">INDEX([1]Sheet1!$O$2:$O$1823,MATCH($C1667,IF([1]Sheet1!$A$2:$A$1823=$A1667,[1]Sheet1!$C$2:$C$1823),0))</f>
        <v>49566000</v>
      </c>
      <c r="G1667" s="10">
        <f t="shared" si="27"/>
        <v>1777233032</v>
      </c>
    </row>
    <row r="1668" spans="1:7" x14ac:dyDescent="0.25">
      <c r="A1668" t="s">
        <v>4</v>
      </c>
      <c r="B1668" t="s">
        <v>5</v>
      </c>
      <c r="C1668">
        <v>2010</v>
      </c>
      <c r="D1668" s="2">
        <f t="array" ref="D1668">INDEX([1]Sheet1!$M$2:$M$1823,MATCH($C1668,IF([1]Sheet1!$A$2:$A$1823=$A1668,[1]Sheet1!$C$2:$C$1823),0))</f>
        <v>7697364992</v>
      </c>
      <c r="E1668" s="2">
        <f t="array" ref="E1668">INDEX([1]Sheet1!$N$2:$N$1823,MATCH($C1668,IF([1]Sheet1!$A$2:$A$1823=$A1668,[1]Sheet1!$C$2:$C$1823),0))</f>
        <v>366758016</v>
      </c>
      <c r="F1668" s="2">
        <f t="array" ref="F1668">INDEX([1]Sheet1!$O$2:$O$1823,MATCH($C1668,IF([1]Sheet1!$A$2:$A$1823=$A1668,[1]Sheet1!$C$2:$C$1823),0))</f>
        <v>100418000</v>
      </c>
      <c r="G1668" s="10">
        <f t="shared" si="27"/>
        <v>8164541008</v>
      </c>
    </row>
    <row r="1669" spans="1:7" x14ac:dyDescent="0.25">
      <c r="A1669" t="s">
        <v>6</v>
      </c>
      <c r="B1669" t="s">
        <v>7</v>
      </c>
      <c r="C1669">
        <v>2010</v>
      </c>
      <c r="D1669" s="2">
        <f t="array" ref="D1669">INDEX([1]Sheet1!$M$2:$M$1823,MATCH($C1669,IF([1]Sheet1!$A$2:$A$1823=$A1669,[1]Sheet1!$C$2:$C$1823),0))</f>
        <v>2425733120</v>
      </c>
      <c r="E1669" s="2">
        <f t="array" ref="E1669">INDEX([1]Sheet1!$N$2:$N$1823,MATCH($C1669,IF([1]Sheet1!$A$2:$A$1823=$A1669,[1]Sheet1!$C$2:$C$1823),0))</f>
        <v>90755000</v>
      </c>
      <c r="F1669" s="2">
        <f t="array" ref="F1669">INDEX([1]Sheet1!$O$2:$O$1823,MATCH($C1669,IF([1]Sheet1!$A$2:$A$1823=$A1669,[1]Sheet1!$C$2:$C$1823),0))</f>
        <v>40437000</v>
      </c>
      <c r="G1669" s="10">
        <f t="shared" si="27"/>
        <v>2556925120</v>
      </c>
    </row>
    <row r="1670" spans="1:7" x14ac:dyDescent="0.25">
      <c r="A1670" t="s">
        <v>8</v>
      </c>
      <c r="B1670" t="s">
        <v>9</v>
      </c>
      <c r="C1670">
        <v>2010</v>
      </c>
      <c r="D1670" s="2">
        <f t="array" ref="D1670">INDEX([1]Sheet1!$M$2:$M$1823,MATCH($C1670,IF([1]Sheet1!$A$2:$A$1823=$A1670,[1]Sheet1!$C$2:$C$1823),0))</f>
        <v>8332339200</v>
      </c>
      <c r="E1670" s="2">
        <f t="array" ref="E1670">INDEX([1]Sheet1!$N$2:$N$1823,MATCH($C1670,IF([1]Sheet1!$A$2:$A$1823=$A1670,[1]Sheet1!$C$2:$C$1823),0))</f>
        <v>218731008</v>
      </c>
      <c r="F1670" s="2">
        <f t="array" ref="F1670">INDEX([1]Sheet1!$O$2:$O$1823,MATCH($C1670,IF([1]Sheet1!$A$2:$A$1823=$A1670,[1]Sheet1!$C$2:$C$1823),0))</f>
        <v>212216992</v>
      </c>
      <c r="G1670" s="10">
        <f t="shared" si="27"/>
        <v>8763287200</v>
      </c>
    </row>
    <row r="1671" spans="1:7" x14ac:dyDescent="0.25">
      <c r="A1671" t="s">
        <v>10</v>
      </c>
      <c r="B1671" t="s">
        <v>11</v>
      </c>
      <c r="C1671">
        <v>2010</v>
      </c>
      <c r="D1671" s="2">
        <f t="array" ref="D1671">INDEX([1]Sheet1!$M$2:$M$1823,MATCH($C1671,IF([1]Sheet1!$A$2:$A$1823=$A1671,[1]Sheet1!$C$2:$C$1823),0))</f>
        <v>5221427200</v>
      </c>
      <c r="E1671" s="2">
        <f t="array" ref="E1671">INDEX([1]Sheet1!$N$2:$N$1823,MATCH($C1671,IF([1]Sheet1!$A$2:$A$1823=$A1671,[1]Sheet1!$C$2:$C$1823),0))</f>
        <v>108277000</v>
      </c>
      <c r="F1671" s="2">
        <f t="array" ref="F1671">INDEX([1]Sheet1!$O$2:$O$1823,MATCH($C1671,IF([1]Sheet1!$A$2:$A$1823=$A1671,[1]Sheet1!$C$2:$C$1823),0))</f>
        <v>68943000</v>
      </c>
      <c r="G1671" s="10">
        <f t="shared" si="27"/>
        <v>5398647200</v>
      </c>
    </row>
    <row r="1672" spans="1:7" x14ac:dyDescent="0.25">
      <c r="A1672" t="s">
        <v>12</v>
      </c>
      <c r="B1672" t="s">
        <v>13</v>
      </c>
      <c r="C1672">
        <v>2010</v>
      </c>
      <c r="D1672" s="2">
        <f t="array" ref="D1672">INDEX([1]Sheet1!$M$2:$M$1823,MATCH($C1672,IF([1]Sheet1!$A$2:$A$1823=$A1672,[1]Sheet1!$C$2:$C$1823),0))</f>
        <v>65315733504</v>
      </c>
      <c r="E1672" s="2">
        <f t="array" ref="E1672">INDEX([1]Sheet1!$N$2:$N$1823,MATCH($C1672,IF([1]Sheet1!$A$2:$A$1823=$A1672,[1]Sheet1!$C$2:$C$1823),0))</f>
        <v>1823485952</v>
      </c>
      <c r="F1672" s="2">
        <f t="array" ref="F1672">INDEX([1]Sheet1!$O$2:$O$1823,MATCH($C1672,IF([1]Sheet1!$A$2:$A$1823=$A1672,[1]Sheet1!$C$2:$C$1823),0))</f>
        <v>1237223040</v>
      </c>
      <c r="G1672" s="10">
        <f t="shared" si="27"/>
        <v>68376442496</v>
      </c>
    </row>
    <row r="1673" spans="1:7" x14ac:dyDescent="0.25">
      <c r="A1673" t="s">
        <v>14</v>
      </c>
      <c r="B1673" t="s">
        <v>15</v>
      </c>
      <c r="C1673">
        <v>2010</v>
      </c>
      <c r="D1673" s="2">
        <f t="array" ref="D1673">INDEX([1]Sheet1!$M$2:$M$1823,MATCH($C1673,IF([1]Sheet1!$A$2:$A$1823=$A1673,[1]Sheet1!$C$2:$C$1823),0))</f>
        <v>8400538112</v>
      </c>
      <c r="E1673" s="2">
        <f t="array" ref="E1673">INDEX([1]Sheet1!$N$2:$N$1823,MATCH($C1673,IF([1]Sheet1!$A$2:$A$1823=$A1673,[1]Sheet1!$C$2:$C$1823),0))</f>
        <v>160916000</v>
      </c>
      <c r="F1673" s="2">
        <f t="array" ref="F1673">INDEX([1]Sheet1!$O$2:$O$1823,MATCH($C1673,IF([1]Sheet1!$A$2:$A$1823=$A1673,[1]Sheet1!$C$2:$C$1823),0))</f>
        <v>275924000</v>
      </c>
      <c r="G1673" s="10">
        <f t="shared" si="27"/>
        <v>8837378112</v>
      </c>
    </row>
    <row r="1674" spans="1:7" x14ac:dyDescent="0.25">
      <c r="A1674" t="s">
        <v>16</v>
      </c>
      <c r="B1674" t="s">
        <v>17</v>
      </c>
      <c r="C1674">
        <v>2010</v>
      </c>
      <c r="D1674" s="2">
        <f t="array" ref="D1674">INDEX([1]Sheet1!$M$2:$M$1823,MATCH($C1674,IF([1]Sheet1!$A$2:$A$1823=$A1674,[1]Sheet1!$C$2:$C$1823),0))</f>
        <v>8581719040</v>
      </c>
      <c r="E1674" s="2">
        <f t="array" ref="E1674">INDEX([1]Sheet1!$N$2:$N$1823,MATCH($C1674,IF([1]Sheet1!$A$2:$A$1823=$A1674,[1]Sheet1!$C$2:$C$1823),0))</f>
        <v>276144992</v>
      </c>
      <c r="F1674" s="2">
        <f t="array" ref="F1674">INDEX([1]Sheet1!$O$2:$O$1823,MATCH($C1674,IF([1]Sheet1!$A$2:$A$1823=$A1674,[1]Sheet1!$C$2:$C$1823),0))</f>
        <v>157776000</v>
      </c>
      <c r="G1674" s="10">
        <f t="shared" si="27"/>
        <v>9015640032</v>
      </c>
    </row>
    <row r="1675" spans="1:7" x14ac:dyDescent="0.25">
      <c r="A1675" t="s">
        <v>18</v>
      </c>
      <c r="B1675" t="s">
        <v>19</v>
      </c>
      <c r="C1675">
        <v>2010</v>
      </c>
      <c r="D1675" s="2">
        <f t="array" ref="D1675">INDEX([1]Sheet1!$M$2:$M$1823,MATCH($C1675,IF([1]Sheet1!$A$2:$A$1823=$A1675,[1]Sheet1!$C$2:$C$1823),0))</f>
        <v>1672940032</v>
      </c>
      <c r="E1675" s="2">
        <f t="array" ref="E1675">INDEX([1]Sheet1!$N$2:$N$1823,MATCH($C1675,IF([1]Sheet1!$A$2:$A$1823=$A1675,[1]Sheet1!$C$2:$C$1823),0))</f>
        <v>124238000</v>
      </c>
      <c r="F1675" s="2">
        <f t="array" ref="F1675">INDEX([1]Sheet1!$O$2:$O$1823,MATCH($C1675,IF([1]Sheet1!$A$2:$A$1823=$A1675,[1]Sheet1!$C$2:$C$1823),0))</f>
        <v>34947000</v>
      </c>
      <c r="G1675" s="10">
        <f t="shared" si="27"/>
        <v>1832125032</v>
      </c>
    </row>
    <row r="1676" spans="1:7" x14ac:dyDescent="0.25">
      <c r="A1676" t="s">
        <v>20</v>
      </c>
      <c r="B1676" t="s">
        <v>21</v>
      </c>
      <c r="C1676">
        <v>2010</v>
      </c>
      <c r="D1676" s="2">
        <f t="array" ref="D1676">INDEX([1]Sheet1!$M$2:$M$1823,MATCH($C1676,IF([1]Sheet1!$A$2:$A$1823=$A1676,[1]Sheet1!$C$2:$C$1823),0))</f>
        <v>2224037120</v>
      </c>
      <c r="E1676" s="2">
        <f t="array" ref="E1676">INDEX([1]Sheet1!$N$2:$N$1823,MATCH($C1676,IF([1]Sheet1!$A$2:$A$1823=$A1676,[1]Sheet1!$C$2:$C$1823),0))</f>
        <v>0</v>
      </c>
      <c r="F1676" s="2">
        <f t="array" ref="F1676">INDEX([1]Sheet1!$O$2:$O$1823,MATCH($C1676,IF([1]Sheet1!$A$2:$A$1823=$A1676,[1]Sheet1!$C$2:$C$1823),0))</f>
        <v>106316000</v>
      </c>
      <c r="G1676" s="10">
        <f t="shared" si="27"/>
        <v>2330353120</v>
      </c>
    </row>
    <row r="1677" spans="1:7" x14ac:dyDescent="0.25">
      <c r="A1677" t="s">
        <v>22</v>
      </c>
      <c r="B1677" t="s">
        <v>23</v>
      </c>
      <c r="C1677">
        <v>2010</v>
      </c>
      <c r="D1677" s="2">
        <f t="array" ref="D1677">INDEX([1]Sheet1!$M$2:$M$1823,MATCH($C1677,IF([1]Sheet1!$A$2:$A$1823=$A1677,[1]Sheet1!$C$2:$C$1823),0))</f>
        <v>26540689408</v>
      </c>
      <c r="E1677" s="2">
        <f t="array" ref="E1677">INDEX([1]Sheet1!$N$2:$N$1823,MATCH($C1677,IF([1]Sheet1!$A$2:$A$1823=$A1677,[1]Sheet1!$C$2:$C$1823),0))</f>
        <v>854307968</v>
      </c>
      <c r="F1677" s="2">
        <f t="array" ref="F1677">INDEX([1]Sheet1!$O$2:$O$1823,MATCH($C1677,IF([1]Sheet1!$A$2:$A$1823=$A1677,[1]Sheet1!$C$2:$C$1823),0))</f>
        <v>693646976</v>
      </c>
      <c r="G1677" s="10">
        <f t="shared" si="27"/>
        <v>28088644352</v>
      </c>
    </row>
    <row r="1678" spans="1:7" x14ac:dyDescent="0.25">
      <c r="A1678" t="s">
        <v>24</v>
      </c>
      <c r="B1678" t="s">
        <v>25</v>
      </c>
      <c r="C1678">
        <v>2010</v>
      </c>
      <c r="D1678" s="2">
        <f t="array" ref="D1678">INDEX([1]Sheet1!$M$2:$M$1823,MATCH($C1678,IF([1]Sheet1!$A$2:$A$1823=$A1678,[1]Sheet1!$C$2:$C$1823),0))</f>
        <v>17505290240</v>
      </c>
      <c r="E1678" s="2">
        <f t="array" ref="E1678">INDEX([1]Sheet1!$N$2:$N$1823,MATCH($C1678,IF([1]Sheet1!$A$2:$A$1823=$A1678,[1]Sheet1!$C$2:$C$1823),0))</f>
        <v>974699008</v>
      </c>
      <c r="F1678" s="2">
        <f t="array" ref="F1678">INDEX([1]Sheet1!$O$2:$O$1823,MATCH($C1678,IF([1]Sheet1!$A$2:$A$1823=$A1678,[1]Sheet1!$C$2:$C$1823),0))</f>
        <v>200564000</v>
      </c>
      <c r="G1678" s="10">
        <f t="shared" si="27"/>
        <v>18680553248</v>
      </c>
    </row>
    <row r="1679" spans="1:7" x14ac:dyDescent="0.25">
      <c r="A1679" t="s">
        <v>26</v>
      </c>
      <c r="B1679" t="s">
        <v>27</v>
      </c>
      <c r="C1679">
        <v>2010</v>
      </c>
      <c r="D1679" s="2">
        <f t="array" ref="D1679">INDEX([1]Sheet1!$M$2:$M$1823,MATCH($C1679,IF([1]Sheet1!$A$2:$A$1823=$A1679,[1]Sheet1!$C$2:$C$1823),0))</f>
        <v>2094712064</v>
      </c>
      <c r="E1679" s="2">
        <f t="array" ref="E1679">INDEX([1]Sheet1!$N$2:$N$1823,MATCH($C1679,IF([1]Sheet1!$A$2:$A$1823=$A1679,[1]Sheet1!$C$2:$C$1823),0))</f>
        <v>20961000</v>
      </c>
      <c r="F1679" s="2">
        <f t="array" ref="F1679">INDEX([1]Sheet1!$O$2:$O$1823,MATCH($C1679,IF([1]Sheet1!$A$2:$A$1823=$A1679,[1]Sheet1!$C$2:$C$1823),0))</f>
        <v>37484000</v>
      </c>
      <c r="G1679" s="10">
        <f t="shared" si="27"/>
        <v>2153157064</v>
      </c>
    </row>
    <row r="1680" spans="1:7" x14ac:dyDescent="0.25">
      <c r="A1680" t="s">
        <v>28</v>
      </c>
      <c r="B1680" t="s">
        <v>29</v>
      </c>
      <c r="C1680">
        <v>2010</v>
      </c>
      <c r="D1680" s="2">
        <f t="array" ref="D1680">INDEX([1]Sheet1!$M$2:$M$1823,MATCH($C1680,IF([1]Sheet1!$A$2:$A$1823=$A1680,[1]Sheet1!$C$2:$C$1823),0))</f>
        <v>2032150016</v>
      </c>
      <c r="E1680" s="2">
        <f t="array" ref="E1680">INDEX([1]Sheet1!$N$2:$N$1823,MATCH($C1680,IF([1]Sheet1!$A$2:$A$1823=$A1680,[1]Sheet1!$C$2:$C$1823),0))</f>
        <v>91241000</v>
      </c>
      <c r="F1680" s="2">
        <f t="array" ref="F1680">INDEX([1]Sheet1!$O$2:$O$1823,MATCH($C1680,IF([1]Sheet1!$A$2:$A$1823=$A1680,[1]Sheet1!$C$2:$C$1823),0))</f>
        <v>46472000</v>
      </c>
      <c r="G1680" s="10">
        <f t="shared" si="27"/>
        <v>2169863016</v>
      </c>
    </row>
    <row r="1681" spans="1:7" x14ac:dyDescent="0.25">
      <c r="A1681" t="s">
        <v>30</v>
      </c>
      <c r="B1681" t="s">
        <v>31</v>
      </c>
      <c r="C1681">
        <v>2010</v>
      </c>
      <c r="D1681" s="2">
        <f t="array" ref="D1681">INDEX([1]Sheet1!$M$2:$M$1823,MATCH($C1681,IF([1]Sheet1!$A$2:$A$1823=$A1681,[1]Sheet1!$C$2:$C$1823),0))</f>
        <v>24499367936</v>
      </c>
      <c r="E1681" s="2">
        <f t="array" ref="E1681">INDEX([1]Sheet1!$N$2:$N$1823,MATCH($C1681,IF([1]Sheet1!$A$2:$A$1823=$A1681,[1]Sheet1!$C$2:$C$1823),0))</f>
        <v>499608000</v>
      </c>
      <c r="F1681" s="2">
        <f t="array" ref="F1681">INDEX([1]Sheet1!$O$2:$O$1823,MATCH($C1681,IF([1]Sheet1!$A$2:$A$1823=$A1681,[1]Sheet1!$C$2:$C$1823),0))</f>
        <v>680318016</v>
      </c>
      <c r="G1681" s="10">
        <f t="shared" si="27"/>
        <v>25679293952</v>
      </c>
    </row>
    <row r="1682" spans="1:7" x14ac:dyDescent="0.25">
      <c r="A1682" t="s">
        <v>32</v>
      </c>
      <c r="B1682" t="s">
        <v>33</v>
      </c>
      <c r="C1682">
        <v>2010</v>
      </c>
      <c r="D1682" s="2">
        <f t="array" ref="D1682">INDEX([1]Sheet1!$M$2:$M$1823,MATCH($C1682,IF([1]Sheet1!$A$2:$A$1823=$A1682,[1]Sheet1!$C$2:$C$1823),0))</f>
        <v>10114737152</v>
      </c>
      <c r="E1682" s="2">
        <f t="array" ref="E1682">INDEX([1]Sheet1!$N$2:$N$1823,MATCH($C1682,IF([1]Sheet1!$A$2:$A$1823=$A1682,[1]Sheet1!$C$2:$C$1823),0))</f>
        <v>288211008</v>
      </c>
      <c r="F1682" s="2">
        <f t="array" ref="F1682">INDEX([1]Sheet1!$O$2:$O$1823,MATCH($C1682,IF([1]Sheet1!$A$2:$A$1823=$A1682,[1]Sheet1!$C$2:$C$1823),0))</f>
        <v>448915008</v>
      </c>
      <c r="G1682" s="10">
        <f t="shared" si="27"/>
        <v>10851863168</v>
      </c>
    </row>
    <row r="1683" spans="1:7" x14ac:dyDescent="0.25">
      <c r="A1683" t="s">
        <v>34</v>
      </c>
      <c r="B1683" t="s">
        <v>35</v>
      </c>
      <c r="C1683">
        <v>2010</v>
      </c>
      <c r="D1683" s="2">
        <f t="array" ref="D1683">INDEX([1]Sheet1!$M$2:$M$1823,MATCH($C1683,IF([1]Sheet1!$A$2:$A$1823=$A1683,[1]Sheet1!$C$2:$C$1823),0))</f>
        <v>5630286848</v>
      </c>
      <c r="E1683" s="2">
        <f t="array" ref="E1683">INDEX([1]Sheet1!$N$2:$N$1823,MATCH($C1683,IF([1]Sheet1!$A$2:$A$1823=$A1683,[1]Sheet1!$C$2:$C$1823),0))</f>
        <v>158112000</v>
      </c>
      <c r="F1683" s="2">
        <f t="array" ref="F1683">INDEX([1]Sheet1!$O$2:$O$1823,MATCH($C1683,IF([1]Sheet1!$A$2:$A$1823=$A1683,[1]Sheet1!$C$2:$C$1823),0))</f>
        <v>129276000</v>
      </c>
      <c r="G1683" s="10">
        <f t="shared" si="27"/>
        <v>5917674848</v>
      </c>
    </row>
    <row r="1684" spans="1:7" x14ac:dyDescent="0.25">
      <c r="A1684" t="s">
        <v>36</v>
      </c>
      <c r="B1684" t="s">
        <v>37</v>
      </c>
      <c r="C1684">
        <v>2010</v>
      </c>
      <c r="D1684" s="2">
        <f t="array" ref="D1684">INDEX([1]Sheet1!$M$2:$M$1823,MATCH($C1684,IF([1]Sheet1!$A$2:$A$1823=$A1684,[1]Sheet1!$C$2:$C$1823),0))</f>
        <v>5554327040</v>
      </c>
      <c r="E1684" s="2">
        <f t="array" ref="E1684">INDEX([1]Sheet1!$N$2:$N$1823,MATCH($C1684,IF([1]Sheet1!$A$2:$A$1823=$A1684,[1]Sheet1!$C$2:$C$1823),0))</f>
        <v>140750000</v>
      </c>
      <c r="F1684" s="2">
        <f t="array" ref="F1684">INDEX([1]Sheet1!$O$2:$O$1823,MATCH($C1684,IF([1]Sheet1!$A$2:$A$1823=$A1684,[1]Sheet1!$C$2:$C$1823),0))</f>
        <v>99386000</v>
      </c>
      <c r="G1684" s="10">
        <f t="shared" si="27"/>
        <v>5794463040</v>
      </c>
    </row>
    <row r="1685" spans="1:7" x14ac:dyDescent="0.25">
      <c r="A1685" t="s">
        <v>38</v>
      </c>
      <c r="B1685" t="s">
        <v>39</v>
      </c>
      <c r="C1685">
        <v>2010</v>
      </c>
      <c r="D1685" s="2">
        <f t="array" ref="D1685">INDEX([1]Sheet1!$M$2:$M$1823,MATCH($C1685,IF([1]Sheet1!$A$2:$A$1823=$A1685,[1]Sheet1!$C$2:$C$1823),0))</f>
        <v>6600826880</v>
      </c>
      <c r="E1685" s="2">
        <f t="array" ref="E1685">INDEX([1]Sheet1!$N$2:$N$1823,MATCH($C1685,IF([1]Sheet1!$A$2:$A$1823=$A1685,[1]Sheet1!$C$2:$C$1823),0))</f>
        <v>230578000</v>
      </c>
      <c r="F1685" s="2">
        <f t="array" ref="F1685">INDEX([1]Sheet1!$O$2:$O$1823,MATCH($C1685,IF([1]Sheet1!$A$2:$A$1823=$A1685,[1]Sheet1!$C$2:$C$1823),0))</f>
        <v>68896000</v>
      </c>
      <c r="G1685" s="10">
        <f t="shared" si="27"/>
        <v>6900300880</v>
      </c>
    </row>
    <row r="1686" spans="1:7" x14ac:dyDescent="0.25">
      <c r="A1686" t="s">
        <v>40</v>
      </c>
      <c r="B1686" t="s">
        <v>41</v>
      </c>
      <c r="C1686">
        <v>2010</v>
      </c>
      <c r="D1686" s="2">
        <f t="array" ref="D1686">INDEX([1]Sheet1!$M$2:$M$1823,MATCH($C1686,IF([1]Sheet1!$A$2:$A$1823=$A1686,[1]Sheet1!$C$2:$C$1823),0))</f>
        <v>8031244800</v>
      </c>
      <c r="E1686" s="2">
        <f t="array" ref="E1686">INDEX([1]Sheet1!$N$2:$N$1823,MATCH($C1686,IF([1]Sheet1!$A$2:$A$1823=$A1686,[1]Sheet1!$C$2:$C$1823),0))</f>
        <v>437192992</v>
      </c>
      <c r="F1686" s="2">
        <f t="array" ref="F1686">INDEX([1]Sheet1!$O$2:$O$1823,MATCH($C1686,IF([1]Sheet1!$A$2:$A$1823=$A1686,[1]Sheet1!$C$2:$C$1823),0))</f>
        <v>189592992</v>
      </c>
      <c r="G1686" s="10">
        <f t="shared" si="27"/>
        <v>8658030784</v>
      </c>
    </row>
    <row r="1687" spans="1:7" x14ac:dyDescent="0.25">
      <c r="A1687" t="s">
        <v>42</v>
      </c>
      <c r="B1687" t="s">
        <v>43</v>
      </c>
      <c r="C1687">
        <v>2010</v>
      </c>
      <c r="D1687" s="2">
        <f t="array" ref="D1687">INDEX([1]Sheet1!$M$2:$M$1823,MATCH($C1687,IF([1]Sheet1!$A$2:$A$1823=$A1687,[1]Sheet1!$C$2:$C$1823),0))</f>
        <v>2396741888</v>
      </c>
      <c r="E1687" s="2">
        <f t="array" ref="E1687">INDEX([1]Sheet1!$N$2:$N$1823,MATCH($C1687,IF([1]Sheet1!$A$2:$A$1823=$A1687,[1]Sheet1!$C$2:$C$1823),0))</f>
        <v>140116000</v>
      </c>
      <c r="F1687" s="2">
        <f t="array" ref="F1687">INDEX([1]Sheet1!$O$2:$O$1823,MATCH($C1687,IF([1]Sheet1!$A$2:$A$1823=$A1687,[1]Sheet1!$C$2:$C$1823),0))</f>
        <v>39521000</v>
      </c>
      <c r="G1687" s="10">
        <f t="shared" si="27"/>
        <v>2576378888</v>
      </c>
    </row>
    <row r="1688" spans="1:7" x14ac:dyDescent="0.25">
      <c r="A1688" t="s">
        <v>44</v>
      </c>
      <c r="B1688" t="s">
        <v>45</v>
      </c>
      <c r="C1688">
        <v>2010</v>
      </c>
      <c r="D1688" s="2">
        <f t="array" ref="D1688">INDEX([1]Sheet1!$M$2:$M$1823,MATCH($C1688,IF([1]Sheet1!$A$2:$A$1823=$A1688,[1]Sheet1!$C$2:$C$1823),0))</f>
        <v>12136476672</v>
      </c>
      <c r="E1688" s="2">
        <f t="array" ref="E1688">INDEX([1]Sheet1!$N$2:$N$1823,MATCH($C1688,IF([1]Sheet1!$A$2:$A$1823=$A1688,[1]Sheet1!$C$2:$C$1823),0))</f>
        <v>265934000</v>
      </c>
      <c r="F1688" s="2">
        <f t="array" ref="F1688">INDEX([1]Sheet1!$O$2:$O$1823,MATCH($C1688,IF([1]Sheet1!$A$2:$A$1823=$A1688,[1]Sheet1!$C$2:$C$1823),0))</f>
        <v>195915008</v>
      </c>
      <c r="G1688" s="10">
        <f t="shared" si="27"/>
        <v>12598325680</v>
      </c>
    </row>
    <row r="1689" spans="1:7" x14ac:dyDescent="0.25">
      <c r="A1689" t="s">
        <v>46</v>
      </c>
      <c r="B1689" t="s">
        <v>47</v>
      </c>
      <c r="C1689">
        <v>2010</v>
      </c>
      <c r="D1689" s="2">
        <f t="array" ref="D1689">INDEX([1]Sheet1!$M$2:$M$1823,MATCH($C1689,IF([1]Sheet1!$A$2:$A$1823=$A1689,[1]Sheet1!$C$2:$C$1823),0))</f>
        <v>13114539008</v>
      </c>
      <c r="E1689" s="2">
        <f t="array" ref="E1689">INDEX([1]Sheet1!$N$2:$N$1823,MATCH($C1689,IF([1]Sheet1!$A$2:$A$1823=$A1689,[1]Sheet1!$C$2:$C$1823),0))</f>
        <v>699286016</v>
      </c>
      <c r="F1689" s="2">
        <f t="array" ref="F1689">INDEX([1]Sheet1!$O$2:$O$1823,MATCH($C1689,IF([1]Sheet1!$A$2:$A$1823=$A1689,[1]Sheet1!$C$2:$C$1823),0))</f>
        <v>274740992</v>
      </c>
      <c r="G1689" s="10">
        <f t="shared" si="27"/>
        <v>14088566016</v>
      </c>
    </row>
    <row r="1690" spans="1:7" x14ac:dyDescent="0.25">
      <c r="A1690" t="s">
        <v>48</v>
      </c>
      <c r="B1690" t="s">
        <v>49</v>
      </c>
      <c r="C1690">
        <v>2010</v>
      </c>
      <c r="D1690" s="2">
        <f t="array" ref="D1690">INDEX([1]Sheet1!$M$2:$M$1823,MATCH($C1690,IF([1]Sheet1!$A$2:$A$1823=$A1690,[1]Sheet1!$C$2:$C$1823),0))</f>
        <v>17923446784</v>
      </c>
      <c r="E1690" s="2">
        <f t="array" ref="E1690">INDEX([1]Sheet1!$N$2:$N$1823,MATCH($C1690,IF([1]Sheet1!$A$2:$A$1823=$A1690,[1]Sheet1!$C$2:$C$1823),0))</f>
        <v>140840000</v>
      </c>
      <c r="F1690" s="2">
        <f t="array" ref="F1690">INDEX([1]Sheet1!$O$2:$O$1823,MATCH($C1690,IF([1]Sheet1!$A$2:$A$1823=$A1690,[1]Sheet1!$C$2:$C$1823),0))</f>
        <v>335753984</v>
      </c>
      <c r="G1690" s="10">
        <f t="shared" si="27"/>
        <v>18400040768</v>
      </c>
    </row>
    <row r="1691" spans="1:7" x14ac:dyDescent="0.25">
      <c r="A1691" t="s">
        <v>50</v>
      </c>
      <c r="B1691" t="s">
        <v>51</v>
      </c>
      <c r="C1691">
        <v>2010</v>
      </c>
      <c r="D1691" s="2">
        <f t="array" ref="D1691">INDEX([1]Sheet1!$M$2:$M$1823,MATCH($C1691,IF([1]Sheet1!$A$2:$A$1823=$A1691,[1]Sheet1!$C$2:$C$1823),0))</f>
        <v>9919559680</v>
      </c>
      <c r="E1691" s="2">
        <f t="array" ref="E1691">INDEX([1]Sheet1!$N$2:$N$1823,MATCH($C1691,IF([1]Sheet1!$A$2:$A$1823=$A1691,[1]Sheet1!$C$2:$C$1823),0))</f>
        <v>493039008</v>
      </c>
      <c r="F1691" s="2">
        <f t="array" ref="F1691">INDEX([1]Sheet1!$O$2:$O$1823,MATCH($C1691,IF([1]Sheet1!$A$2:$A$1823=$A1691,[1]Sheet1!$C$2:$C$1823),0))</f>
        <v>220395008</v>
      </c>
      <c r="G1691" s="10">
        <f t="shared" si="27"/>
        <v>10632993696</v>
      </c>
    </row>
    <row r="1692" spans="1:7" x14ac:dyDescent="0.25">
      <c r="A1692" t="s">
        <v>52</v>
      </c>
      <c r="B1692" t="s">
        <v>53</v>
      </c>
      <c r="C1692">
        <v>2010</v>
      </c>
      <c r="D1692" s="2">
        <f t="array" ref="D1692">INDEX([1]Sheet1!$M$2:$M$1823,MATCH($C1692,IF([1]Sheet1!$A$2:$A$1823=$A1692,[1]Sheet1!$C$2:$C$1823),0))</f>
        <v>4433113088</v>
      </c>
      <c r="E1692" s="2">
        <f t="array" ref="E1692">INDEX([1]Sheet1!$N$2:$N$1823,MATCH($C1692,IF([1]Sheet1!$A$2:$A$1823=$A1692,[1]Sheet1!$C$2:$C$1823),0))</f>
        <v>215076992</v>
      </c>
      <c r="F1692" s="2">
        <f t="array" ref="F1692">INDEX([1]Sheet1!$O$2:$O$1823,MATCH($C1692,IF([1]Sheet1!$A$2:$A$1823=$A1692,[1]Sheet1!$C$2:$C$1823),0))</f>
        <v>52080000</v>
      </c>
      <c r="G1692" s="10">
        <f t="shared" si="27"/>
        <v>4700270080</v>
      </c>
    </row>
    <row r="1693" spans="1:7" x14ac:dyDescent="0.25">
      <c r="A1693" t="s">
        <v>54</v>
      </c>
      <c r="B1693" t="s">
        <v>55</v>
      </c>
      <c r="C1693">
        <v>2010</v>
      </c>
      <c r="D1693" s="2">
        <f t="array" ref="D1693">INDEX([1]Sheet1!$M$2:$M$1823,MATCH($C1693,IF([1]Sheet1!$A$2:$A$1823=$A1693,[1]Sheet1!$C$2:$C$1823),0))</f>
        <v>9757031424</v>
      </c>
      <c r="E1693" s="2">
        <f t="array" ref="E1693">INDEX([1]Sheet1!$N$2:$N$1823,MATCH($C1693,IF([1]Sheet1!$A$2:$A$1823=$A1693,[1]Sheet1!$C$2:$C$1823),0))</f>
        <v>301767008</v>
      </c>
      <c r="F1693" s="2">
        <f t="array" ref="F1693">INDEX([1]Sheet1!$O$2:$O$1823,MATCH($C1693,IF([1]Sheet1!$A$2:$A$1823=$A1693,[1]Sheet1!$C$2:$C$1823),0))</f>
        <v>324422016</v>
      </c>
      <c r="G1693" s="10">
        <f t="shared" si="27"/>
        <v>10383220448</v>
      </c>
    </row>
    <row r="1694" spans="1:7" x14ac:dyDescent="0.25">
      <c r="A1694" t="s">
        <v>56</v>
      </c>
      <c r="B1694" t="s">
        <v>57</v>
      </c>
      <c r="C1694">
        <v>2010</v>
      </c>
      <c r="D1694" s="2">
        <f t="array" ref="D1694">INDEX([1]Sheet1!$M$2:$M$1823,MATCH($C1694,IF([1]Sheet1!$A$2:$A$1823=$A1694,[1]Sheet1!$C$2:$C$1823),0))</f>
        <v>1611335040</v>
      </c>
      <c r="E1694" s="2">
        <f t="array" ref="E1694">INDEX([1]Sheet1!$N$2:$N$1823,MATCH($C1694,IF([1]Sheet1!$A$2:$A$1823=$A1694,[1]Sheet1!$C$2:$C$1823),0))</f>
        <v>90588000</v>
      </c>
      <c r="F1694" s="2">
        <f t="array" ref="F1694">INDEX([1]Sheet1!$O$2:$O$1823,MATCH($C1694,IF([1]Sheet1!$A$2:$A$1823=$A1694,[1]Sheet1!$C$2:$C$1823),0))</f>
        <v>28266000</v>
      </c>
      <c r="G1694" s="10">
        <f t="shared" si="27"/>
        <v>1730189040</v>
      </c>
    </row>
    <row r="1695" spans="1:7" x14ac:dyDescent="0.25">
      <c r="A1695" t="s">
        <v>58</v>
      </c>
      <c r="B1695" t="s">
        <v>59</v>
      </c>
      <c r="C1695">
        <v>2010</v>
      </c>
      <c r="D1695" s="2">
        <f t="array" ref="D1695">INDEX([1]Sheet1!$M$2:$M$1823,MATCH($C1695,IF([1]Sheet1!$A$2:$A$1823=$A1695,[1]Sheet1!$C$2:$C$1823),0))</f>
        <v>3540450048</v>
      </c>
      <c r="E1695" s="2">
        <f t="array" ref="E1695">INDEX([1]Sheet1!$N$2:$N$1823,MATCH($C1695,IF([1]Sheet1!$A$2:$A$1823=$A1695,[1]Sheet1!$C$2:$C$1823),0))</f>
        <v>129106000</v>
      </c>
      <c r="F1695" s="2">
        <f t="array" ref="F1695">INDEX([1]Sheet1!$O$2:$O$1823,MATCH($C1695,IF([1]Sheet1!$A$2:$A$1823=$A1695,[1]Sheet1!$C$2:$C$1823),0))</f>
        <v>56512000</v>
      </c>
      <c r="G1695" s="10">
        <f t="shared" si="27"/>
        <v>3726068048</v>
      </c>
    </row>
    <row r="1696" spans="1:7" x14ac:dyDescent="0.25">
      <c r="A1696" t="s">
        <v>60</v>
      </c>
      <c r="B1696" t="s">
        <v>61</v>
      </c>
      <c r="C1696">
        <v>2010</v>
      </c>
      <c r="D1696" s="2">
        <f t="array" ref="D1696">INDEX([1]Sheet1!$M$2:$M$1823,MATCH($C1696,IF([1]Sheet1!$A$2:$A$1823=$A1696,[1]Sheet1!$C$2:$C$1823),0))</f>
        <v>4000238080</v>
      </c>
      <c r="E1696" s="2">
        <f t="array" ref="E1696">INDEX([1]Sheet1!$N$2:$N$1823,MATCH($C1696,IF([1]Sheet1!$A$2:$A$1823=$A1696,[1]Sheet1!$C$2:$C$1823),0))</f>
        <v>62298000</v>
      </c>
      <c r="F1696" s="2">
        <f t="array" ref="F1696">INDEX([1]Sheet1!$O$2:$O$1823,MATCH($C1696,IF([1]Sheet1!$A$2:$A$1823=$A1696,[1]Sheet1!$C$2:$C$1823),0))</f>
        <v>113239000</v>
      </c>
      <c r="G1696" s="10">
        <f t="shared" si="27"/>
        <v>4175775080</v>
      </c>
    </row>
    <row r="1697" spans="1:7" x14ac:dyDescent="0.25">
      <c r="A1697" t="s">
        <v>62</v>
      </c>
      <c r="B1697" t="s">
        <v>63</v>
      </c>
      <c r="C1697">
        <v>2010</v>
      </c>
      <c r="D1697" s="2">
        <f t="array" ref="D1697">INDEX([1]Sheet1!$M$2:$M$1823,MATCH($C1697,IF([1]Sheet1!$A$2:$A$1823=$A1697,[1]Sheet1!$C$2:$C$1823),0))</f>
        <v>2621646080</v>
      </c>
      <c r="E1697" s="2">
        <f t="array" ref="E1697">INDEX([1]Sheet1!$N$2:$N$1823,MATCH($C1697,IF([1]Sheet1!$A$2:$A$1823=$A1697,[1]Sheet1!$C$2:$C$1823),0))</f>
        <v>53805000</v>
      </c>
      <c r="F1697" s="2">
        <f t="array" ref="F1697">INDEX([1]Sheet1!$O$2:$O$1823,MATCH($C1697,IF([1]Sheet1!$A$2:$A$1823=$A1697,[1]Sheet1!$C$2:$C$1823),0))</f>
        <v>38250000</v>
      </c>
      <c r="G1697" s="10">
        <f t="shared" si="27"/>
        <v>2713701080</v>
      </c>
    </row>
    <row r="1698" spans="1:7" x14ac:dyDescent="0.25">
      <c r="A1698" t="s">
        <v>64</v>
      </c>
      <c r="B1698" t="s">
        <v>65</v>
      </c>
      <c r="C1698">
        <v>2010</v>
      </c>
      <c r="D1698" s="2">
        <f t="array" ref="D1698">INDEX([1]Sheet1!$M$2:$M$1823,MATCH($C1698,IF([1]Sheet1!$A$2:$A$1823=$A1698,[1]Sheet1!$C$2:$C$1823),0))</f>
        <v>24722724864</v>
      </c>
      <c r="E1698" s="2">
        <f t="array" ref="E1698">INDEX([1]Sheet1!$N$2:$N$1823,MATCH($C1698,IF([1]Sheet1!$A$2:$A$1823=$A1698,[1]Sheet1!$C$2:$C$1823),0))</f>
        <v>749289024</v>
      </c>
      <c r="F1698" s="2">
        <f t="array" ref="F1698">INDEX([1]Sheet1!$O$2:$O$1823,MATCH($C1698,IF([1]Sheet1!$A$2:$A$1823=$A1698,[1]Sheet1!$C$2:$C$1823),0))</f>
        <v>461292000</v>
      </c>
      <c r="G1698" s="10">
        <f t="shared" si="27"/>
        <v>25933305888</v>
      </c>
    </row>
    <row r="1699" spans="1:7" x14ac:dyDescent="0.25">
      <c r="A1699" t="s">
        <v>66</v>
      </c>
      <c r="B1699" t="s">
        <v>67</v>
      </c>
      <c r="C1699">
        <v>2010</v>
      </c>
      <c r="D1699" s="2">
        <f t="array" ref="D1699">INDEX([1]Sheet1!$M$2:$M$1823,MATCH($C1699,IF([1]Sheet1!$A$2:$A$1823=$A1699,[1]Sheet1!$C$2:$C$1823),0))</f>
        <v>3748368896</v>
      </c>
      <c r="E1699" s="2">
        <f t="array" ref="E1699">INDEX([1]Sheet1!$N$2:$N$1823,MATCH($C1699,IF([1]Sheet1!$A$2:$A$1823=$A1699,[1]Sheet1!$C$2:$C$1823),0))</f>
        <v>185890000</v>
      </c>
      <c r="F1699" s="2">
        <f t="array" ref="F1699">INDEX([1]Sheet1!$O$2:$O$1823,MATCH($C1699,IF([1]Sheet1!$A$2:$A$1823=$A1699,[1]Sheet1!$C$2:$C$1823),0))</f>
        <v>34342000</v>
      </c>
      <c r="G1699" s="10">
        <f t="shared" si="27"/>
        <v>3968600896</v>
      </c>
    </row>
    <row r="1700" spans="1:7" x14ac:dyDescent="0.25">
      <c r="A1700" t="s">
        <v>68</v>
      </c>
      <c r="B1700" t="s">
        <v>69</v>
      </c>
      <c r="C1700">
        <v>2010</v>
      </c>
      <c r="D1700" s="2">
        <f t="array" ref="D1700">INDEX([1]Sheet1!$M$2:$M$1823,MATCH($C1700,IF([1]Sheet1!$A$2:$A$1823=$A1700,[1]Sheet1!$C$2:$C$1823),0))</f>
        <v>55807217664</v>
      </c>
      <c r="E1700" s="2">
        <f t="array" ref="E1700">INDEX([1]Sheet1!$N$2:$N$1823,MATCH($C1700,IF([1]Sheet1!$A$2:$A$1823=$A1700,[1]Sheet1!$C$2:$C$1823),0))</f>
        <v>519209984</v>
      </c>
      <c r="F1700" s="2">
        <f t="array" ref="F1700">INDEX([1]Sheet1!$O$2:$O$1823,MATCH($C1700,IF([1]Sheet1!$A$2:$A$1823=$A1700,[1]Sheet1!$C$2:$C$1823),0))</f>
        <v>876612992</v>
      </c>
      <c r="G1700" s="10">
        <f t="shared" si="27"/>
        <v>57203040640</v>
      </c>
    </row>
    <row r="1701" spans="1:7" x14ac:dyDescent="0.25">
      <c r="A1701" t="s">
        <v>70</v>
      </c>
      <c r="B1701" t="s">
        <v>71</v>
      </c>
      <c r="C1701">
        <v>2010</v>
      </c>
      <c r="D1701" s="2">
        <f t="array" ref="D1701">INDEX([1]Sheet1!$M$2:$M$1823,MATCH($C1701,IF([1]Sheet1!$A$2:$A$1823=$A1701,[1]Sheet1!$C$2:$C$1823),0))</f>
        <v>13650262016</v>
      </c>
      <c r="E1701" s="2">
        <f t="array" ref="E1701">INDEX([1]Sheet1!$N$2:$N$1823,MATCH($C1701,IF([1]Sheet1!$A$2:$A$1823=$A1701,[1]Sheet1!$C$2:$C$1823),0))</f>
        <v>437283008</v>
      </c>
      <c r="F1701" s="2">
        <f t="array" ref="F1701">INDEX([1]Sheet1!$O$2:$O$1823,MATCH($C1701,IF([1]Sheet1!$A$2:$A$1823=$A1701,[1]Sheet1!$C$2:$C$1823),0))</f>
        <v>264819008</v>
      </c>
      <c r="G1701" s="10">
        <f t="shared" si="27"/>
        <v>14352364032</v>
      </c>
    </row>
    <row r="1702" spans="1:7" x14ac:dyDescent="0.25">
      <c r="A1702" t="s">
        <v>72</v>
      </c>
      <c r="B1702" t="s">
        <v>73</v>
      </c>
      <c r="C1702">
        <v>2010</v>
      </c>
      <c r="D1702" s="2">
        <f t="array" ref="D1702">INDEX([1]Sheet1!$M$2:$M$1823,MATCH($C1702,IF([1]Sheet1!$A$2:$A$1823=$A1702,[1]Sheet1!$C$2:$C$1823),0))</f>
        <v>1193113984</v>
      </c>
      <c r="E1702" s="2">
        <f t="array" ref="E1702">INDEX([1]Sheet1!$N$2:$N$1823,MATCH($C1702,IF([1]Sheet1!$A$2:$A$1823=$A1702,[1]Sheet1!$C$2:$C$1823),0))</f>
        <v>57867000</v>
      </c>
      <c r="F1702" s="2">
        <f t="array" ref="F1702">INDEX([1]Sheet1!$O$2:$O$1823,MATCH($C1702,IF([1]Sheet1!$A$2:$A$1823=$A1702,[1]Sheet1!$C$2:$C$1823),0))</f>
        <v>12049000</v>
      </c>
      <c r="G1702" s="10">
        <f t="shared" si="27"/>
        <v>1263029984</v>
      </c>
    </row>
    <row r="1703" spans="1:7" x14ac:dyDescent="0.25">
      <c r="A1703" t="s">
        <v>74</v>
      </c>
      <c r="B1703" t="s">
        <v>75</v>
      </c>
      <c r="C1703">
        <v>2010</v>
      </c>
      <c r="D1703" s="2">
        <f t="array" ref="D1703">INDEX([1]Sheet1!$M$2:$M$1823,MATCH($C1703,IF([1]Sheet1!$A$2:$A$1823=$A1703,[1]Sheet1!$C$2:$C$1823),0))</f>
        <v>21830012928</v>
      </c>
      <c r="E1703" s="2">
        <f t="array" ref="E1703">INDEX([1]Sheet1!$N$2:$N$1823,MATCH($C1703,IF([1]Sheet1!$A$2:$A$1823=$A1703,[1]Sheet1!$C$2:$C$1823),0))</f>
        <v>1389166976</v>
      </c>
      <c r="F1703" s="2">
        <f t="array" ref="F1703">INDEX([1]Sheet1!$O$2:$O$1823,MATCH($C1703,IF([1]Sheet1!$A$2:$A$1823=$A1703,[1]Sheet1!$C$2:$C$1823),0))</f>
        <v>397673984</v>
      </c>
      <c r="G1703" s="10">
        <f t="shared" si="27"/>
        <v>23616853888</v>
      </c>
    </row>
    <row r="1704" spans="1:7" x14ac:dyDescent="0.25">
      <c r="A1704" t="s">
        <v>76</v>
      </c>
      <c r="B1704" t="s">
        <v>77</v>
      </c>
      <c r="C1704">
        <v>2010</v>
      </c>
      <c r="D1704" s="2">
        <f t="array" ref="D1704">INDEX([1]Sheet1!$M$2:$M$1823,MATCH($C1704,IF([1]Sheet1!$A$2:$A$1823=$A1704,[1]Sheet1!$C$2:$C$1823),0))</f>
        <v>5905692160</v>
      </c>
      <c r="E1704" s="2">
        <f t="array" ref="E1704">INDEX([1]Sheet1!$N$2:$N$1823,MATCH($C1704,IF([1]Sheet1!$A$2:$A$1823=$A1704,[1]Sheet1!$C$2:$C$1823),0))</f>
        <v>228296000</v>
      </c>
      <c r="F1704" s="2">
        <f t="array" ref="F1704">INDEX([1]Sheet1!$O$2:$O$1823,MATCH($C1704,IF([1]Sheet1!$A$2:$A$1823=$A1704,[1]Sheet1!$C$2:$C$1823),0))</f>
        <v>77284000</v>
      </c>
      <c r="G1704" s="10">
        <f t="shared" si="27"/>
        <v>6211272160</v>
      </c>
    </row>
    <row r="1705" spans="1:7" x14ac:dyDescent="0.25">
      <c r="A1705" t="s">
        <v>78</v>
      </c>
      <c r="B1705" t="s">
        <v>79</v>
      </c>
      <c r="C1705">
        <v>2010</v>
      </c>
      <c r="D1705" s="2">
        <f t="array" ref="D1705">INDEX([1]Sheet1!$M$2:$M$1823,MATCH($C1705,IF([1]Sheet1!$A$2:$A$1823=$A1705,[1]Sheet1!$C$2:$C$1823),0))</f>
        <v>6093670912</v>
      </c>
      <c r="E1705" s="2">
        <f t="array" ref="E1705">INDEX([1]Sheet1!$N$2:$N$1823,MATCH($C1705,IF([1]Sheet1!$A$2:$A$1823=$A1705,[1]Sheet1!$C$2:$C$1823),0))</f>
        <v>174159008</v>
      </c>
      <c r="F1705" s="2">
        <f t="array" ref="F1705">INDEX([1]Sheet1!$O$2:$O$1823,MATCH($C1705,IF([1]Sheet1!$A$2:$A$1823=$A1705,[1]Sheet1!$C$2:$C$1823),0))</f>
        <v>153106000</v>
      </c>
      <c r="G1705" s="10">
        <f t="shared" si="27"/>
        <v>6420935920</v>
      </c>
    </row>
    <row r="1706" spans="1:7" x14ac:dyDescent="0.25">
      <c r="A1706" t="s">
        <v>80</v>
      </c>
      <c r="B1706" t="s">
        <v>81</v>
      </c>
      <c r="C1706">
        <v>2010</v>
      </c>
      <c r="D1706" s="2">
        <f t="array" ref="D1706">INDEX([1]Sheet1!$M$2:$M$1823,MATCH($C1706,IF([1]Sheet1!$A$2:$A$1823=$A1706,[1]Sheet1!$C$2:$C$1823),0))</f>
        <v>24624771072</v>
      </c>
      <c r="E1706" s="2">
        <f t="array" ref="E1706">INDEX([1]Sheet1!$N$2:$N$1823,MATCH($C1706,IF([1]Sheet1!$A$2:$A$1823=$A1706,[1]Sheet1!$C$2:$C$1823),0))</f>
        <v>1060332992</v>
      </c>
      <c r="F1706" s="2">
        <f t="array" ref="F1706">INDEX([1]Sheet1!$O$2:$O$1823,MATCH($C1706,IF([1]Sheet1!$A$2:$A$1823=$A1706,[1]Sheet1!$C$2:$C$1823),0))</f>
        <v>268534016</v>
      </c>
      <c r="G1706" s="10">
        <f t="shared" si="27"/>
        <v>25953638080</v>
      </c>
    </row>
    <row r="1707" spans="1:7" x14ac:dyDescent="0.25">
      <c r="A1707" t="s">
        <v>82</v>
      </c>
      <c r="B1707" t="s">
        <v>83</v>
      </c>
      <c r="C1707">
        <v>2010</v>
      </c>
      <c r="D1707" s="2">
        <f t="array" ref="D1707">INDEX([1]Sheet1!$M$2:$M$1823,MATCH($C1707,IF([1]Sheet1!$A$2:$A$1823=$A1707,[1]Sheet1!$C$2:$C$1823),0))</f>
        <v>2185053952</v>
      </c>
      <c r="E1707" s="2">
        <f t="array" ref="E1707">INDEX([1]Sheet1!$N$2:$N$1823,MATCH($C1707,IF([1]Sheet1!$A$2:$A$1823=$A1707,[1]Sheet1!$C$2:$C$1823),0))</f>
        <v>151144992</v>
      </c>
      <c r="F1707" s="2">
        <f t="array" ref="F1707">INDEX([1]Sheet1!$O$2:$O$1823,MATCH($C1707,IF([1]Sheet1!$A$2:$A$1823=$A1707,[1]Sheet1!$C$2:$C$1823),0))</f>
        <v>37974000</v>
      </c>
      <c r="G1707" s="10">
        <f t="shared" si="27"/>
        <v>2374172944</v>
      </c>
    </row>
    <row r="1708" spans="1:7" x14ac:dyDescent="0.25">
      <c r="A1708" t="s">
        <v>84</v>
      </c>
      <c r="B1708" t="s">
        <v>85</v>
      </c>
      <c r="C1708">
        <v>2010</v>
      </c>
      <c r="D1708" s="2">
        <f t="array" ref="D1708">INDEX([1]Sheet1!$M$2:$M$1823,MATCH($C1708,IF([1]Sheet1!$A$2:$A$1823=$A1708,[1]Sheet1!$C$2:$C$1823),0))</f>
        <v>7927659008</v>
      </c>
      <c r="E1708" s="2">
        <f t="array" ref="E1708">INDEX([1]Sheet1!$N$2:$N$1823,MATCH($C1708,IF([1]Sheet1!$A$2:$A$1823=$A1708,[1]Sheet1!$C$2:$C$1823),0))</f>
        <v>372390016</v>
      </c>
      <c r="F1708" s="2">
        <f t="array" ref="F1708">INDEX([1]Sheet1!$O$2:$O$1823,MATCH($C1708,IF([1]Sheet1!$A$2:$A$1823=$A1708,[1]Sheet1!$C$2:$C$1823),0))</f>
        <v>131002000</v>
      </c>
      <c r="G1708" s="10">
        <f t="shared" si="27"/>
        <v>8431051024</v>
      </c>
    </row>
    <row r="1709" spans="1:7" x14ac:dyDescent="0.25">
      <c r="A1709" t="s">
        <v>86</v>
      </c>
      <c r="B1709" t="s">
        <v>87</v>
      </c>
      <c r="C1709">
        <v>2010</v>
      </c>
      <c r="D1709" s="2">
        <f t="array" ref="D1709">INDEX([1]Sheet1!$M$2:$M$1823,MATCH($C1709,IF([1]Sheet1!$A$2:$A$1823=$A1709,[1]Sheet1!$C$2:$C$1823),0))</f>
        <v>1238013056</v>
      </c>
      <c r="E1709" s="2">
        <f t="array" ref="E1709">INDEX([1]Sheet1!$N$2:$N$1823,MATCH($C1709,IF([1]Sheet1!$A$2:$A$1823=$A1709,[1]Sheet1!$C$2:$C$1823),0))</f>
        <v>76228000</v>
      </c>
      <c r="F1709" s="2">
        <f t="array" ref="F1709">INDEX([1]Sheet1!$O$2:$O$1823,MATCH($C1709,IF([1]Sheet1!$A$2:$A$1823=$A1709,[1]Sheet1!$C$2:$C$1823),0))</f>
        <v>30091000</v>
      </c>
      <c r="G1709" s="10">
        <f t="shared" si="27"/>
        <v>1344332056</v>
      </c>
    </row>
    <row r="1710" spans="1:7" x14ac:dyDescent="0.25">
      <c r="A1710" t="s">
        <v>88</v>
      </c>
      <c r="B1710" t="s">
        <v>89</v>
      </c>
      <c r="C1710">
        <v>2010</v>
      </c>
      <c r="D1710" s="2">
        <f t="array" ref="D1710">INDEX([1]Sheet1!$M$2:$M$1823,MATCH($C1710,IF([1]Sheet1!$A$2:$A$1823=$A1710,[1]Sheet1!$C$2:$C$1823),0))</f>
        <v>8819178496</v>
      </c>
      <c r="E1710" s="2">
        <f t="array" ref="E1710">INDEX([1]Sheet1!$N$2:$N$1823,MATCH($C1710,IF([1]Sheet1!$A$2:$A$1823=$A1710,[1]Sheet1!$C$2:$C$1823),0))</f>
        <v>282390016</v>
      </c>
      <c r="F1710" s="2">
        <f t="array" ref="F1710">INDEX([1]Sheet1!$O$2:$O$1823,MATCH($C1710,IF([1]Sheet1!$A$2:$A$1823=$A1710,[1]Sheet1!$C$2:$C$1823),0))</f>
        <v>120843000</v>
      </c>
      <c r="G1710" s="10">
        <f t="shared" si="27"/>
        <v>9222411512</v>
      </c>
    </row>
    <row r="1711" spans="1:7" x14ac:dyDescent="0.25">
      <c r="A1711" t="s">
        <v>90</v>
      </c>
      <c r="B1711" t="s">
        <v>91</v>
      </c>
      <c r="C1711">
        <v>2010</v>
      </c>
      <c r="D1711" s="2">
        <f t="array" ref="D1711">INDEX([1]Sheet1!$M$2:$M$1823,MATCH($C1711,IF([1]Sheet1!$A$2:$A$1823=$A1711,[1]Sheet1!$C$2:$C$1823),0))</f>
        <v>48667656192</v>
      </c>
      <c r="E1711" s="2">
        <f t="array" ref="E1711">INDEX([1]Sheet1!$N$2:$N$1823,MATCH($C1711,IF([1]Sheet1!$A$2:$A$1823=$A1711,[1]Sheet1!$C$2:$C$1823),0))</f>
        <v>935736000</v>
      </c>
      <c r="F1711" s="2">
        <f t="array" ref="F1711">INDEX([1]Sheet1!$O$2:$O$1823,MATCH($C1711,IF([1]Sheet1!$A$2:$A$1823=$A1711,[1]Sheet1!$C$2:$C$1823),0))</f>
        <v>536175008</v>
      </c>
      <c r="G1711" s="10">
        <f t="shared" si="27"/>
        <v>50139567200</v>
      </c>
    </row>
    <row r="1712" spans="1:7" x14ac:dyDescent="0.25">
      <c r="A1712" t="s">
        <v>2</v>
      </c>
      <c r="B1712" t="s">
        <v>3</v>
      </c>
      <c r="C1712">
        <v>2010</v>
      </c>
      <c r="D1712" s="2">
        <f t="array" ref="D1712">INDEX([1]Sheet1!$M$2:$M$1823,MATCH($C1712,IF([1]Sheet1!$A$2:$A$1823=$A1712,[1]Sheet1!$C$2:$C$1823),0))</f>
        <v>573640933376</v>
      </c>
      <c r="E1712" s="2">
        <f t="array" ref="E1712">INDEX([1]Sheet1!$N$2:$N$1823,MATCH($C1712,IF([1]Sheet1!$A$2:$A$1823=$A1712,[1]Sheet1!$C$2:$C$1823),0))</f>
        <v>18036758528</v>
      </c>
      <c r="F1712" s="2">
        <f t="array" ref="F1712">INDEX([1]Sheet1!$O$2:$O$1823,MATCH($C1712,IF([1]Sheet1!$A$2:$A$1823=$A1712,[1]Sheet1!$C$2:$C$1823),0))</f>
        <v>10991011840</v>
      </c>
      <c r="G1712" s="10">
        <f t="shared" si="27"/>
        <v>602668703744</v>
      </c>
    </row>
    <row r="1713" spans="1:7" x14ac:dyDescent="0.25">
      <c r="A1713" t="s">
        <v>92</v>
      </c>
      <c r="B1713" t="s">
        <v>93</v>
      </c>
      <c r="C1713">
        <v>2010</v>
      </c>
      <c r="D1713" s="2">
        <f t="array" ref="D1713">INDEX([1]Sheet1!$M$2:$M$1823,MATCH($C1713,IF([1]Sheet1!$A$2:$A$1823=$A1713,[1]Sheet1!$C$2:$C$1823),0))</f>
        <v>3990745088</v>
      </c>
      <c r="E1713" s="2">
        <f t="array" ref="E1713">INDEX([1]Sheet1!$N$2:$N$1823,MATCH($C1713,IF([1]Sheet1!$A$2:$A$1823=$A1713,[1]Sheet1!$C$2:$C$1823),0))</f>
        <v>157010000</v>
      </c>
      <c r="F1713" s="2">
        <f t="array" ref="F1713">INDEX([1]Sheet1!$O$2:$O$1823,MATCH($C1713,IF([1]Sheet1!$A$2:$A$1823=$A1713,[1]Sheet1!$C$2:$C$1823),0))</f>
        <v>98420000</v>
      </c>
      <c r="G1713" s="10">
        <f t="shared" si="27"/>
        <v>4246175088</v>
      </c>
    </row>
    <row r="1714" spans="1:7" x14ac:dyDescent="0.25">
      <c r="A1714" t="s">
        <v>94</v>
      </c>
      <c r="B1714" t="s">
        <v>95</v>
      </c>
      <c r="C1714">
        <v>2010</v>
      </c>
      <c r="D1714" s="2">
        <f t="array" ref="D1714">INDEX([1]Sheet1!$M$2:$M$1823,MATCH($C1714,IF([1]Sheet1!$A$2:$A$1823=$A1714,[1]Sheet1!$C$2:$C$1823),0))</f>
        <v>1474114048</v>
      </c>
      <c r="E1714" s="2">
        <f t="array" ref="E1714">INDEX([1]Sheet1!$N$2:$N$1823,MATCH($C1714,IF([1]Sheet1!$A$2:$A$1823=$A1714,[1]Sheet1!$C$2:$C$1823),0))</f>
        <v>63454000</v>
      </c>
      <c r="F1714" s="2">
        <f t="array" ref="F1714">INDEX([1]Sheet1!$O$2:$O$1823,MATCH($C1714,IF([1]Sheet1!$A$2:$A$1823=$A1714,[1]Sheet1!$C$2:$C$1823),0))</f>
        <v>17845000</v>
      </c>
      <c r="G1714" s="10">
        <f t="shared" si="27"/>
        <v>1555413048</v>
      </c>
    </row>
    <row r="1715" spans="1:7" x14ac:dyDescent="0.25">
      <c r="A1715" t="s">
        <v>96</v>
      </c>
      <c r="B1715" t="s">
        <v>97</v>
      </c>
      <c r="C1715">
        <v>2010</v>
      </c>
      <c r="D1715" s="2">
        <f t="array" ref="D1715">INDEX([1]Sheet1!$M$2:$M$1823,MATCH($C1715,IF([1]Sheet1!$A$2:$A$1823=$A1715,[1]Sheet1!$C$2:$C$1823),0))</f>
        <v>14984240128</v>
      </c>
      <c r="E1715" s="2">
        <f t="array" ref="E1715">INDEX([1]Sheet1!$N$2:$N$1823,MATCH($C1715,IF([1]Sheet1!$A$2:$A$1823=$A1715,[1]Sheet1!$C$2:$C$1823),0))</f>
        <v>292408000</v>
      </c>
      <c r="F1715" s="2">
        <f t="array" ref="F1715">INDEX([1]Sheet1!$O$2:$O$1823,MATCH($C1715,IF([1]Sheet1!$A$2:$A$1823=$A1715,[1]Sheet1!$C$2:$C$1823),0))</f>
        <v>257564000</v>
      </c>
      <c r="G1715" s="10">
        <f t="shared" si="27"/>
        <v>15534212128</v>
      </c>
    </row>
    <row r="1716" spans="1:7" x14ac:dyDescent="0.25">
      <c r="A1716" t="s">
        <v>98</v>
      </c>
      <c r="B1716" t="s">
        <v>99</v>
      </c>
      <c r="C1716">
        <v>2010</v>
      </c>
      <c r="D1716" s="2">
        <f t="array" ref="D1716">INDEX([1]Sheet1!$M$2:$M$1823,MATCH($C1716,IF([1]Sheet1!$A$2:$A$1823=$A1716,[1]Sheet1!$C$2:$C$1823),0))</f>
        <v>11362166784</v>
      </c>
      <c r="E1716" s="2">
        <f t="array" ref="E1716">INDEX([1]Sheet1!$N$2:$N$1823,MATCH($C1716,IF([1]Sheet1!$A$2:$A$1823=$A1716,[1]Sheet1!$C$2:$C$1823),0))</f>
        <v>660065024</v>
      </c>
      <c r="F1716" s="2">
        <f t="array" ref="F1716">INDEX([1]Sheet1!$O$2:$O$1823,MATCH($C1716,IF([1]Sheet1!$A$2:$A$1823=$A1716,[1]Sheet1!$C$2:$C$1823),0))</f>
        <v>355035008</v>
      </c>
      <c r="G1716" s="10">
        <f t="shared" si="27"/>
        <v>12377266816</v>
      </c>
    </row>
    <row r="1717" spans="1:7" x14ac:dyDescent="0.25">
      <c r="A1717" t="s">
        <v>100</v>
      </c>
      <c r="B1717" t="s">
        <v>101</v>
      </c>
      <c r="C1717">
        <v>2010</v>
      </c>
      <c r="D1717" s="2">
        <f t="array" ref="D1717">INDEX([1]Sheet1!$M$2:$M$1823,MATCH($C1717,IF([1]Sheet1!$A$2:$A$1823=$A1717,[1]Sheet1!$C$2:$C$1823),0))</f>
        <v>3212645120</v>
      </c>
      <c r="E1717" s="2">
        <f t="array" ref="E1717">INDEX([1]Sheet1!$N$2:$N$1823,MATCH($C1717,IF([1]Sheet1!$A$2:$A$1823=$A1717,[1]Sheet1!$C$2:$C$1823),0))</f>
        <v>403736000</v>
      </c>
      <c r="F1717" s="2">
        <f t="array" ref="F1717">INDEX([1]Sheet1!$O$2:$O$1823,MATCH($C1717,IF([1]Sheet1!$A$2:$A$1823=$A1717,[1]Sheet1!$C$2:$C$1823),0))</f>
        <v>42105000</v>
      </c>
      <c r="G1717" s="10">
        <f t="shared" si="27"/>
        <v>3658486120</v>
      </c>
    </row>
    <row r="1718" spans="1:7" x14ac:dyDescent="0.25">
      <c r="A1718" t="s">
        <v>102</v>
      </c>
      <c r="B1718" t="s">
        <v>103</v>
      </c>
      <c r="C1718">
        <v>2010</v>
      </c>
      <c r="D1718" s="2">
        <f t="array" ref="D1718">INDEX([1]Sheet1!$M$2:$M$1823,MATCH($C1718,IF([1]Sheet1!$A$2:$A$1823=$A1718,[1]Sheet1!$C$2:$C$1823),0))</f>
        <v>10591097856</v>
      </c>
      <c r="E1718" s="2">
        <f t="array" ref="E1718">INDEX([1]Sheet1!$N$2:$N$1823,MATCH($C1718,IF([1]Sheet1!$A$2:$A$1823=$A1718,[1]Sheet1!$C$2:$C$1823),0))</f>
        <v>314168000</v>
      </c>
      <c r="F1718" s="2">
        <f t="array" ref="F1718">INDEX([1]Sheet1!$O$2:$O$1823,MATCH($C1718,IF([1]Sheet1!$A$2:$A$1823=$A1718,[1]Sheet1!$C$2:$C$1823),0))</f>
        <v>271400000</v>
      </c>
      <c r="G1718" s="10">
        <f t="shared" ref="G1718:G1781" si="28">D1718+E1718+F1718</f>
        <v>11176665856</v>
      </c>
    </row>
    <row r="1719" spans="1:7" x14ac:dyDescent="0.25">
      <c r="A1719" t="s">
        <v>104</v>
      </c>
      <c r="B1719" t="s">
        <v>105</v>
      </c>
      <c r="C1719">
        <v>2010</v>
      </c>
      <c r="D1719" s="2">
        <f t="array" ref="D1719">INDEX([1]Sheet1!$M$2:$M$1823,MATCH($C1719,IF([1]Sheet1!$A$2:$A$1823=$A1719,[1]Sheet1!$C$2:$C$1823),0))</f>
        <v>1682462976</v>
      </c>
      <c r="E1719" s="2">
        <f t="array" ref="E1719">INDEX([1]Sheet1!$N$2:$N$1823,MATCH($C1719,IF([1]Sheet1!$A$2:$A$1823=$A1719,[1]Sheet1!$C$2:$C$1823),0))</f>
        <v>69712000</v>
      </c>
      <c r="F1719" s="2">
        <f t="array" ref="F1719">INDEX([1]Sheet1!$O$2:$O$1823,MATCH($C1719,IF([1]Sheet1!$A$2:$A$1823=$A1719,[1]Sheet1!$C$2:$C$1823),0))</f>
        <v>38998000</v>
      </c>
      <c r="G1719" s="10">
        <f t="shared" si="28"/>
        <v>1791172976</v>
      </c>
    </row>
    <row r="1720" spans="1:7" x14ac:dyDescent="0.25">
      <c r="A1720" t="s">
        <v>4</v>
      </c>
      <c r="B1720" t="s">
        <v>5</v>
      </c>
      <c r="C1720">
        <v>2011</v>
      </c>
      <c r="D1720" s="2">
        <f t="array" ref="D1720">INDEX([1]Sheet1!$M$2:$M$1823,MATCH($C1720,IF([1]Sheet1!$A$2:$A$1823=$A1720,[1]Sheet1!$C$2:$C$1823),0))</f>
        <v>7554395136</v>
      </c>
      <c r="E1720" s="2">
        <f t="array" ref="E1720">INDEX([1]Sheet1!$N$2:$N$1823,MATCH($C1720,IF([1]Sheet1!$A$2:$A$1823=$A1720,[1]Sheet1!$C$2:$C$1823),0))</f>
        <v>356441984</v>
      </c>
      <c r="F1720" s="2">
        <f t="array" ref="F1720">INDEX([1]Sheet1!$O$2:$O$1823,MATCH($C1720,IF([1]Sheet1!$A$2:$A$1823=$A1720,[1]Sheet1!$C$2:$C$1823),0))</f>
        <v>113205000</v>
      </c>
      <c r="G1720" s="10">
        <f t="shared" si="28"/>
        <v>8024042120</v>
      </c>
    </row>
    <row r="1721" spans="1:7" x14ac:dyDescent="0.25">
      <c r="A1721" t="s">
        <v>6</v>
      </c>
      <c r="B1721" t="s">
        <v>7</v>
      </c>
      <c r="C1721">
        <v>2011</v>
      </c>
      <c r="D1721" s="2">
        <f t="array" ref="D1721">INDEX([1]Sheet1!$M$2:$M$1823,MATCH($C1721,IF([1]Sheet1!$A$2:$A$1823=$A1721,[1]Sheet1!$C$2:$C$1823),0))</f>
        <v>2450475008</v>
      </c>
      <c r="E1721" s="2">
        <f t="array" ref="E1721">INDEX([1]Sheet1!$N$2:$N$1823,MATCH($C1721,IF([1]Sheet1!$A$2:$A$1823=$A1721,[1]Sheet1!$C$2:$C$1823),0))</f>
        <v>92613000</v>
      </c>
      <c r="F1721" s="2">
        <f t="array" ref="F1721">INDEX([1]Sheet1!$O$2:$O$1823,MATCH($C1721,IF([1]Sheet1!$A$2:$A$1823=$A1721,[1]Sheet1!$C$2:$C$1823),0))</f>
        <v>43064000</v>
      </c>
      <c r="G1721" s="10">
        <f t="shared" si="28"/>
        <v>2586152008</v>
      </c>
    </row>
    <row r="1722" spans="1:7" x14ac:dyDescent="0.25">
      <c r="A1722" t="s">
        <v>8</v>
      </c>
      <c r="B1722" t="s">
        <v>9</v>
      </c>
      <c r="C1722">
        <v>2011</v>
      </c>
      <c r="D1722" s="2">
        <f t="array" ref="D1722">INDEX([1]Sheet1!$M$2:$M$1823,MATCH($C1722,IF([1]Sheet1!$A$2:$A$1823=$A1722,[1]Sheet1!$C$2:$C$1823),0))</f>
        <v>8066254848</v>
      </c>
      <c r="E1722" s="2">
        <f t="array" ref="E1722">INDEX([1]Sheet1!$N$2:$N$1823,MATCH($C1722,IF([1]Sheet1!$A$2:$A$1823=$A1722,[1]Sheet1!$C$2:$C$1823),0))</f>
        <v>215107008</v>
      </c>
      <c r="F1722" s="2">
        <f t="array" ref="F1722">INDEX([1]Sheet1!$O$2:$O$1823,MATCH($C1722,IF([1]Sheet1!$A$2:$A$1823=$A1722,[1]Sheet1!$C$2:$C$1823),0))</f>
        <v>169508000</v>
      </c>
      <c r="G1722" s="10">
        <f t="shared" si="28"/>
        <v>8450869856</v>
      </c>
    </row>
    <row r="1723" spans="1:7" x14ac:dyDescent="0.25">
      <c r="A1723" t="s">
        <v>10</v>
      </c>
      <c r="B1723" t="s">
        <v>11</v>
      </c>
      <c r="C1723">
        <v>2011</v>
      </c>
      <c r="D1723" s="2">
        <f t="array" ref="D1723">INDEX([1]Sheet1!$M$2:$M$1823,MATCH($C1723,IF([1]Sheet1!$A$2:$A$1823=$A1723,[1]Sheet1!$C$2:$C$1823),0))</f>
        <v>5361912832</v>
      </c>
      <c r="E1723" s="2">
        <f t="array" ref="E1723">INDEX([1]Sheet1!$N$2:$N$1823,MATCH($C1723,IF([1]Sheet1!$A$2:$A$1823=$A1723,[1]Sheet1!$C$2:$C$1823),0))</f>
        <v>128399000</v>
      </c>
      <c r="F1723" s="2">
        <f t="array" ref="F1723">INDEX([1]Sheet1!$O$2:$O$1823,MATCH($C1723,IF([1]Sheet1!$A$2:$A$1823=$A1723,[1]Sheet1!$C$2:$C$1823),0))</f>
        <v>75520000</v>
      </c>
      <c r="G1723" s="10">
        <f t="shared" si="28"/>
        <v>5565831832</v>
      </c>
    </row>
    <row r="1724" spans="1:7" x14ac:dyDescent="0.25">
      <c r="A1724" t="s">
        <v>12</v>
      </c>
      <c r="B1724" t="s">
        <v>13</v>
      </c>
      <c r="C1724">
        <v>2011</v>
      </c>
      <c r="D1724" s="2">
        <f t="array" ref="D1724">INDEX([1]Sheet1!$M$2:$M$1823,MATCH($C1724,IF([1]Sheet1!$A$2:$A$1823=$A1724,[1]Sheet1!$C$2:$C$1823),0))</f>
        <v>63571378176</v>
      </c>
      <c r="E1724" s="2">
        <f t="array" ref="E1724">INDEX([1]Sheet1!$N$2:$N$1823,MATCH($C1724,IF([1]Sheet1!$A$2:$A$1823=$A1724,[1]Sheet1!$C$2:$C$1823),0))</f>
        <v>1283897984</v>
      </c>
      <c r="F1724" s="2">
        <f t="array" ref="F1724">INDEX([1]Sheet1!$O$2:$O$1823,MATCH($C1724,IF([1]Sheet1!$A$2:$A$1823=$A1724,[1]Sheet1!$C$2:$C$1823),0))</f>
        <v>1237037952</v>
      </c>
      <c r="G1724" s="10">
        <f t="shared" si="28"/>
        <v>66092314112</v>
      </c>
    </row>
    <row r="1725" spans="1:7" x14ac:dyDescent="0.25">
      <c r="A1725" t="s">
        <v>14</v>
      </c>
      <c r="B1725" t="s">
        <v>15</v>
      </c>
      <c r="C1725">
        <v>2011</v>
      </c>
      <c r="D1725" s="2">
        <f t="array" ref="D1725">INDEX([1]Sheet1!$M$2:$M$1823,MATCH($C1725,IF([1]Sheet1!$A$2:$A$1823=$A1725,[1]Sheet1!$C$2:$C$1823),0))</f>
        <v>8185315840</v>
      </c>
      <c r="E1725" s="2">
        <f t="array" ref="E1725">INDEX([1]Sheet1!$N$2:$N$1823,MATCH($C1725,IF([1]Sheet1!$A$2:$A$1823=$A1725,[1]Sheet1!$C$2:$C$1823),0))</f>
        <v>180000992</v>
      </c>
      <c r="F1725" s="2">
        <f t="array" ref="F1725">INDEX([1]Sheet1!$O$2:$O$1823,MATCH($C1725,IF([1]Sheet1!$A$2:$A$1823=$A1725,[1]Sheet1!$C$2:$C$1823),0))</f>
        <v>258098000</v>
      </c>
      <c r="G1725" s="10">
        <f t="shared" si="28"/>
        <v>8623414832</v>
      </c>
    </row>
    <row r="1726" spans="1:7" x14ac:dyDescent="0.25">
      <c r="A1726" t="s">
        <v>16</v>
      </c>
      <c r="B1726" t="s">
        <v>17</v>
      </c>
      <c r="C1726">
        <v>2011</v>
      </c>
      <c r="D1726" s="2">
        <f t="array" ref="D1726">INDEX([1]Sheet1!$M$2:$M$1823,MATCH($C1726,IF([1]Sheet1!$A$2:$A$1823=$A1726,[1]Sheet1!$C$2:$C$1823),0))</f>
        <v>8399391744</v>
      </c>
      <c r="E1726" s="2">
        <f t="array" ref="E1726">INDEX([1]Sheet1!$N$2:$N$1823,MATCH($C1726,IF([1]Sheet1!$A$2:$A$1823=$A1726,[1]Sheet1!$C$2:$C$1823),0))</f>
        <v>285368000</v>
      </c>
      <c r="F1726" s="2">
        <f t="array" ref="F1726">INDEX([1]Sheet1!$O$2:$O$1823,MATCH($C1726,IF([1]Sheet1!$A$2:$A$1823=$A1726,[1]Sheet1!$C$2:$C$1823),0))</f>
        <v>168192992</v>
      </c>
      <c r="G1726" s="10">
        <f t="shared" si="28"/>
        <v>8852952736</v>
      </c>
    </row>
    <row r="1727" spans="1:7" x14ac:dyDescent="0.25">
      <c r="A1727" t="s">
        <v>18</v>
      </c>
      <c r="B1727" t="s">
        <v>19</v>
      </c>
      <c r="C1727">
        <v>2011</v>
      </c>
      <c r="D1727" s="2">
        <f t="array" ref="D1727">INDEX([1]Sheet1!$M$2:$M$1823,MATCH($C1727,IF([1]Sheet1!$A$2:$A$1823=$A1727,[1]Sheet1!$C$2:$C$1823),0))</f>
        <v>1733515008</v>
      </c>
      <c r="E1727" s="2">
        <f t="array" ref="E1727">INDEX([1]Sheet1!$N$2:$N$1823,MATCH($C1727,IF([1]Sheet1!$A$2:$A$1823=$A1727,[1]Sheet1!$C$2:$C$1823),0))</f>
        <v>145063008</v>
      </c>
      <c r="F1727" s="2">
        <f t="array" ref="F1727">INDEX([1]Sheet1!$O$2:$O$1823,MATCH($C1727,IF([1]Sheet1!$A$2:$A$1823=$A1727,[1]Sheet1!$C$2:$C$1823),0))</f>
        <v>35560000</v>
      </c>
      <c r="G1727" s="10">
        <f t="shared" si="28"/>
        <v>1914138016</v>
      </c>
    </row>
    <row r="1728" spans="1:7" x14ac:dyDescent="0.25">
      <c r="A1728" t="s">
        <v>20</v>
      </c>
      <c r="B1728" t="s">
        <v>21</v>
      </c>
      <c r="C1728">
        <v>2011</v>
      </c>
      <c r="D1728" s="2">
        <f t="array" ref="D1728">INDEX([1]Sheet1!$M$2:$M$1823,MATCH($C1728,IF([1]Sheet1!$A$2:$A$1823=$A1728,[1]Sheet1!$C$2:$C$1823),0))</f>
        <v>2174626048</v>
      </c>
      <c r="E1728" s="2">
        <f t="array" ref="E1728">INDEX([1]Sheet1!$N$2:$N$1823,MATCH($C1728,IF([1]Sheet1!$A$2:$A$1823=$A1728,[1]Sheet1!$C$2:$C$1823),0))</f>
        <v>0</v>
      </c>
      <c r="F1728" s="2">
        <f t="array" ref="F1728">INDEX([1]Sheet1!$O$2:$O$1823,MATCH($C1728,IF([1]Sheet1!$A$2:$A$1823=$A1728,[1]Sheet1!$C$2:$C$1823),0))</f>
        <v>77724000</v>
      </c>
      <c r="G1728" s="10">
        <f t="shared" si="28"/>
        <v>2252350048</v>
      </c>
    </row>
    <row r="1729" spans="1:7" x14ac:dyDescent="0.25">
      <c r="A1729" t="s">
        <v>22</v>
      </c>
      <c r="B1729" t="s">
        <v>23</v>
      </c>
      <c r="C1729">
        <v>2011</v>
      </c>
      <c r="D1729" s="2">
        <f t="array" ref="D1729">INDEX([1]Sheet1!$M$2:$M$1823,MATCH($C1729,IF([1]Sheet1!$A$2:$A$1823=$A1729,[1]Sheet1!$C$2:$C$1823),0))</f>
        <v>26304057344</v>
      </c>
      <c r="E1729" s="2">
        <f t="array" ref="E1729">INDEX([1]Sheet1!$N$2:$N$1823,MATCH($C1729,IF([1]Sheet1!$A$2:$A$1823=$A1729,[1]Sheet1!$C$2:$C$1823),0))</f>
        <v>940348992</v>
      </c>
      <c r="F1729" s="2">
        <f t="array" ref="F1729">INDEX([1]Sheet1!$O$2:$O$1823,MATCH($C1729,IF([1]Sheet1!$A$2:$A$1823=$A1729,[1]Sheet1!$C$2:$C$1823),0))</f>
        <v>637561024</v>
      </c>
      <c r="G1729" s="10">
        <f t="shared" si="28"/>
        <v>27881967360</v>
      </c>
    </row>
    <row r="1730" spans="1:7" x14ac:dyDescent="0.25">
      <c r="A1730" t="s">
        <v>24</v>
      </c>
      <c r="B1730" t="s">
        <v>25</v>
      </c>
      <c r="C1730">
        <v>2011</v>
      </c>
      <c r="D1730" s="2">
        <f t="array" ref="D1730">INDEX([1]Sheet1!$M$2:$M$1823,MATCH($C1730,IF([1]Sheet1!$A$2:$A$1823=$A1730,[1]Sheet1!$C$2:$C$1823),0))</f>
        <v>16881041408</v>
      </c>
      <c r="E1730" s="2">
        <f t="array" ref="E1730">INDEX([1]Sheet1!$N$2:$N$1823,MATCH($C1730,IF([1]Sheet1!$A$2:$A$1823=$A1730,[1]Sheet1!$C$2:$C$1823),0))</f>
        <v>1039134976</v>
      </c>
      <c r="F1730" s="2">
        <f t="array" ref="F1730">INDEX([1]Sheet1!$O$2:$O$1823,MATCH($C1730,IF([1]Sheet1!$A$2:$A$1823=$A1730,[1]Sheet1!$C$2:$C$1823),0))</f>
        <v>188103008</v>
      </c>
      <c r="G1730" s="10">
        <f t="shared" si="28"/>
        <v>18108279392</v>
      </c>
    </row>
    <row r="1731" spans="1:7" x14ac:dyDescent="0.25">
      <c r="A1731" t="s">
        <v>26</v>
      </c>
      <c r="B1731" t="s">
        <v>27</v>
      </c>
      <c r="C1731">
        <v>2011</v>
      </c>
      <c r="D1731" s="2">
        <f t="array" ref="D1731">INDEX([1]Sheet1!$M$2:$M$1823,MATCH($C1731,IF([1]Sheet1!$A$2:$A$1823=$A1731,[1]Sheet1!$C$2:$C$1823),0))</f>
        <v>1938690944</v>
      </c>
      <c r="E1731" s="2">
        <f t="array" ref="E1731">INDEX([1]Sheet1!$N$2:$N$1823,MATCH($C1731,IF([1]Sheet1!$A$2:$A$1823=$A1731,[1]Sheet1!$C$2:$C$1823),0))</f>
        <v>12957000</v>
      </c>
      <c r="F1731" s="2">
        <f t="array" ref="F1731">INDEX([1]Sheet1!$O$2:$O$1823,MATCH($C1731,IF([1]Sheet1!$A$2:$A$1823=$A1731,[1]Sheet1!$C$2:$C$1823),0))</f>
        <v>35697000</v>
      </c>
      <c r="G1731" s="10">
        <f t="shared" si="28"/>
        <v>1987344944</v>
      </c>
    </row>
    <row r="1732" spans="1:7" x14ac:dyDescent="0.25">
      <c r="A1732" t="s">
        <v>28</v>
      </c>
      <c r="B1732" t="s">
        <v>29</v>
      </c>
      <c r="C1732">
        <v>2011</v>
      </c>
      <c r="D1732" s="2">
        <f t="array" ref="D1732">INDEX([1]Sheet1!$M$2:$M$1823,MATCH($C1732,IF([1]Sheet1!$A$2:$A$1823=$A1732,[1]Sheet1!$C$2:$C$1823),0))</f>
        <v>1898594048</v>
      </c>
      <c r="E1732" s="2">
        <f t="array" ref="E1732">INDEX([1]Sheet1!$N$2:$N$1823,MATCH($C1732,IF([1]Sheet1!$A$2:$A$1823=$A1732,[1]Sheet1!$C$2:$C$1823),0))</f>
        <v>74975000</v>
      </c>
      <c r="F1732" s="2">
        <f t="array" ref="F1732">INDEX([1]Sheet1!$O$2:$O$1823,MATCH($C1732,IF([1]Sheet1!$A$2:$A$1823=$A1732,[1]Sheet1!$C$2:$C$1823),0))</f>
        <v>48131000</v>
      </c>
      <c r="G1732" s="10">
        <f t="shared" si="28"/>
        <v>2021700048</v>
      </c>
    </row>
    <row r="1733" spans="1:7" x14ac:dyDescent="0.25">
      <c r="A1733" t="s">
        <v>30</v>
      </c>
      <c r="B1733" t="s">
        <v>31</v>
      </c>
      <c r="C1733">
        <v>2011</v>
      </c>
      <c r="D1733" s="2">
        <f t="array" ref="D1733">INDEX([1]Sheet1!$M$2:$M$1823,MATCH($C1733,IF([1]Sheet1!$A$2:$A$1823=$A1733,[1]Sheet1!$C$2:$C$1823),0))</f>
        <v>24526772224</v>
      </c>
      <c r="E1733" s="2">
        <f t="array" ref="E1733">INDEX([1]Sheet1!$N$2:$N$1823,MATCH($C1733,IF([1]Sheet1!$A$2:$A$1823=$A1733,[1]Sheet1!$C$2:$C$1823),0))</f>
        <v>465696992</v>
      </c>
      <c r="F1733" s="2">
        <f t="array" ref="F1733">INDEX([1]Sheet1!$O$2:$O$1823,MATCH($C1733,IF([1]Sheet1!$A$2:$A$1823=$A1733,[1]Sheet1!$C$2:$C$1823),0))</f>
        <v>696689024</v>
      </c>
      <c r="G1733" s="10">
        <f t="shared" si="28"/>
        <v>25689158240</v>
      </c>
    </row>
    <row r="1734" spans="1:7" x14ac:dyDescent="0.25">
      <c r="A1734" t="s">
        <v>32</v>
      </c>
      <c r="B1734" t="s">
        <v>33</v>
      </c>
      <c r="C1734">
        <v>2011</v>
      </c>
      <c r="D1734" s="2">
        <f t="array" ref="D1734">INDEX([1]Sheet1!$M$2:$M$1823,MATCH($C1734,IF([1]Sheet1!$A$2:$A$1823=$A1734,[1]Sheet1!$C$2:$C$1823),0))</f>
        <v>9737967616</v>
      </c>
      <c r="E1734" s="2">
        <f t="array" ref="E1734">INDEX([1]Sheet1!$N$2:$N$1823,MATCH($C1734,IF([1]Sheet1!$A$2:$A$1823=$A1734,[1]Sheet1!$C$2:$C$1823),0))</f>
        <v>248543008</v>
      </c>
      <c r="F1734" s="2">
        <f t="array" ref="F1734">INDEX([1]Sheet1!$O$2:$O$1823,MATCH($C1734,IF([1]Sheet1!$A$2:$A$1823=$A1734,[1]Sheet1!$C$2:$C$1823),0))</f>
        <v>477340000</v>
      </c>
      <c r="G1734" s="10">
        <f t="shared" si="28"/>
        <v>10463850624</v>
      </c>
    </row>
    <row r="1735" spans="1:7" x14ac:dyDescent="0.25">
      <c r="A1735" t="s">
        <v>34</v>
      </c>
      <c r="B1735" t="s">
        <v>35</v>
      </c>
      <c r="C1735">
        <v>2011</v>
      </c>
      <c r="D1735" s="2">
        <f t="array" ref="D1735">INDEX([1]Sheet1!$M$2:$M$1823,MATCH($C1735,IF([1]Sheet1!$A$2:$A$1823=$A1735,[1]Sheet1!$C$2:$C$1823),0))</f>
        <v>5749910016</v>
      </c>
      <c r="E1735" s="2">
        <f t="array" ref="E1735">INDEX([1]Sheet1!$N$2:$N$1823,MATCH($C1735,IF([1]Sheet1!$A$2:$A$1823=$A1735,[1]Sheet1!$C$2:$C$1823),0))</f>
        <v>146359008</v>
      </c>
      <c r="F1735" s="2">
        <f t="array" ref="F1735">INDEX([1]Sheet1!$O$2:$O$1823,MATCH($C1735,IF([1]Sheet1!$A$2:$A$1823=$A1735,[1]Sheet1!$C$2:$C$1823),0))</f>
        <v>122836000</v>
      </c>
      <c r="G1735" s="10">
        <f t="shared" si="28"/>
        <v>6019105024</v>
      </c>
    </row>
    <row r="1736" spans="1:7" x14ac:dyDescent="0.25">
      <c r="A1736" t="s">
        <v>36</v>
      </c>
      <c r="B1736" t="s">
        <v>37</v>
      </c>
      <c r="C1736">
        <v>2011</v>
      </c>
      <c r="D1736" s="2">
        <f t="array" ref="D1736">INDEX([1]Sheet1!$M$2:$M$1823,MATCH($C1736,IF([1]Sheet1!$A$2:$A$1823=$A1736,[1]Sheet1!$C$2:$C$1823),0))</f>
        <v>5258251776</v>
      </c>
      <c r="E1736" s="2">
        <f t="array" ref="E1736">INDEX([1]Sheet1!$N$2:$N$1823,MATCH($C1736,IF([1]Sheet1!$A$2:$A$1823=$A1736,[1]Sheet1!$C$2:$C$1823),0))</f>
        <v>125616000</v>
      </c>
      <c r="F1736" s="2">
        <f t="array" ref="F1736">INDEX([1]Sheet1!$O$2:$O$1823,MATCH($C1736,IF([1]Sheet1!$A$2:$A$1823=$A1736,[1]Sheet1!$C$2:$C$1823),0))</f>
        <v>96507000</v>
      </c>
      <c r="G1736" s="10">
        <f t="shared" si="28"/>
        <v>5480374776</v>
      </c>
    </row>
    <row r="1737" spans="1:7" x14ac:dyDescent="0.25">
      <c r="A1737" t="s">
        <v>38</v>
      </c>
      <c r="B1737" t="s">
        <v>39</v>
      </c>
      <c r="C1737">
        <v>2011</v>
      </c>
      <c r="D1737" s="2">
        <f t="array" ref="D1737">INDEX([1]Sheet1!$M$2:$M$1823,MATCH($C1737,IF([1]Sheet1!$A$2:$A$1823=$A1737,[1]Sheet1!$C$2:$C$1823),0))</f>
        <v>6754700800</v>
      </c>
      <c r="E1737" s="2">
        <f t="array" ref="E1737">INDEX([1]Sheet1!$N$2:$N$1823,MATCH($C1737,IF([1]Sheet1!$A$2:$A$1823=$A1737,[1]Sheet1!$C$2:$C$1823),0))</f>
        <v>227118000</v>
      </c>
      <c r="F1737" s="2">
        <f t="array" ref="F1737">INDEX([1]Sheet1!$O$2:$O$1823,MATCH($C1737,IF([1]Sheet1!$A$2:$A$1823=$A1737,[1]Sheet1!$C$2:$C$1823),0))</f>
        <v>73524000</v>
      </c>
      <c r="G1737" s="10">
        <f t="shared" si="28"/>
        <v>7055342800</v>
      </c>
    </row>
    <row r="1738" spans="1:7" x14ac:dyDescent="0.25">
      <c r="A1738" t="s">
        <v>40</v>
      </c>
      <c r="B1738" t="s">
        <v>41</v>
      </c>
      <c r="C1738">
        <v>2011</v>
      </c>
      <c r="D1738" s="2">
        <f t="array" ref="D1738">INDEX([1]Sheet1!$M$2:$M$1823,MATCH($C1738,IF([1]Sheet1!$A$2:$A$1823=$A1738,[1]Sheet1!$C$2:$C$1823),0))</f>
        <v>8173740032</v>
      </c>
      <c r="E1738" s="2">
        <f t="array" ref="E1738">INDEX([1]Sheet1!$N$2:$N$1823,MATCH($C1738,IF([1]Sheet1!$A$2:$A$1823=$A1738,[1]Sheet1!$C$2:$C$1823),0))</f>
        <v>508872992</v>
      </c>
      <c r="F1738" s="2">
        <f t="array" ref="F1738">INDEX([1]Sheet1!$O$2:$O$1823,MATCH($C1738,IF([1]Sheet1!$A$2:$A$1823=$A1738,[1]Sheet1!$C$2:$C$1823),0))</f>
        <v>204584000</v>
      </c>
      <c r="G1738" s="10">
        <f t="shared" si="28"/>
        <v>8887197024</v>
      </c>
    </row>
    <row r="1739" spans="1:7" x14ac:dyDescent="0.25">
      <c r="A1739" t="s">
        <v>42</v>
      </c>
      <c r="B1739" t="s">
        <v>43</v>
      </c>
      <c r="C1739">
        <v>2011</v>
      </c>
      <c r="D1739" s="2">
        <f t="array" ref="D1739">INDEX([1]Sheet1!$M$2:$M$1823,MATCH($C1739,IF([1]Sheet1!$A$2:$A$1823=$A1739,[1]Sheet1!$C$2:$C$1823),0))</f>
        <v>2421726976</v>
      </c>
      <c r="E1739" s="2">
        <f t="array" ref="E1739">INDEX([1]Sheet1!$N$2:$N$1823,MATCH($C1739,IF([1]Sheet1!$A$2:$A$1823=$A1739,[1]Sheet1!$C$2:$C$1823),0))</f>
        <v>130635000</v>
      </c>
      <c r="F1739" s="2">
        <f t="array" ref="F1739">INDEX([1]Sheet1!$O$2:$O$1823,MATCH($C1739,IF([1]Sheet1!$A$2:$A$1823=$A1739,[1]Sheet1!$C$2:$C$1823),0))</f>
        <v>41662000</v>
      </c>
      <c r="G1739" s="10">
        <f t="shared" si="28"/>
        <v>2594023976</v>
      </c>
    </row>
    <row r="1740" spans="1:7" x14ac:dyDescent="0.25">
      <c r="A1740" t="s">
        <v>44</v>
      </c>
      <c r="B1740" t="s">
        <v>45</v>
      </c>
      <c r="C1740">
        <v>2011</v>
      </c>
      <c r="D1740" s="2">
        <f t="array" ref="D1740">INDEX([1]Sheet1!$M$2:$M$1823,MATCH($C1740,IF([1]Sheet1!$A$2:$A$1823=$A1740,[1]Sheet1!$C$2:$C$1823),0))</f>
        <v>12026838016</v>
      </c>
      <c r="E1740" s="2">
        <f t="array" ref="E1740">INDEX([1]Sheet1!$N$2:$N$1823,MATCH($C1740,IF([1]Sheet1!$A$2:$A$1823=$A1740,[1]Sheet1!$C$2:$C$1823),0))</f>
        <v>267464992</v>
      </c>
      <c r="F1740" s="2">
        <f t="array" ref="F1740">INDEX([1]Sheet1!$O$2:$O$1823,MATCH($C1740,IF([1]Sheet1!$A$2:$A$1823=$A1740,[1]Sheet1!$C$2:$C$1823),0))</f>
        <v>223539008</v>
      </c>
      <c r="G1740" s="10">
        <f t="shared" si="28"/>
        <v>12517842016</v>
      </c>
    </row>
    <row r="1741" spans="1:7" x14ac:dyDescent="0.25">
      <c r="A1741" t="s">
        <v>46</v>
      </c>
      <c r="B1741" t="s">
        <v>47</v>
      </c>
      <c r="C1741">
        <v>2011</v>
      </c>
      <c r="D1741" s="2">
        <f t="array" ref="D1741">INDEX([1]Sheet1!$M$2:$M$1823,MATCH($C1741,IF([1]Sheet1!$A$2:$A$1823=$A1741,[1]Sheet1!$C$2:$C$1823),0))</f>
        <v>13296988160</v>
      </c>
      <c r="E1741" s="2">
        <f t="array" ref="E1741">INDEX([1]Sheet1!$N$2:$N$1823,MATCH($C1741,IF([1]Sheet1!$A$2:$A$1823=$A1741,[1]Sheet1!$C$2:$C$1823),0))</f>
        <v>749660032</v>
      </c>
      <c r="F1741" s="2">
        <f t="array" ref="F1741">INDEX([1]Sheet1!$O$2:$O$1823,MATCH($C1741,IF([1]Sheet1!$A$2:$A$1823=$A1741,[1]Sheet1!$C$2:$C$1823),0))</f>
        <v>273684992</v>
      </c>
      <c r="G1741" s="10">
        <f t="shared" si="28"/>
        <v>14320333184</v>
      </c>
    </row>
    <row r="1742" spans="1:7" x14ac:dyDescent="0.25">
      <c r="A1742" t="s">
        <v>48</v>
      </c>
      <c r="B1742" t="s">
        <v>49</v>
      </c>
      <c r="C1742">
        <v>2011</v>
      </c>
      <c r="D1742" s="2">
        <f t="array" ref="D1742">INDEX([1]Sheet1!$M$2:$M$1823,MATCH($C1742,IF([1]Sheet1!$A$2:$A$1823=$A1742,[1]Sheet1!$C$2:$C$1823),0))</f>
        <v>17511550976</v>
      </c>
      <c r="E1742" s="2">
        <f t="array" ref="E1742">INDEX([1]Sheet1!$N$2:$N$1823,MATCH($C1742,IF([1]Sheet1!$A$2:$A$1823=$A1742,[1]Sheet1!$C$2:$C$1823),0))</f>
        <v>131720000</v>
      </c>
      <c r="F1742" s="2">
        <f t="array" ref="F1742">INDEX([1]Sheet1!$O$2:$O$1823,MATCH($C1742,IF([1]Sheet1!$A$2:$A$1823=$A1742,[1]Sheet1!$C$2:$C$1823),0))</f>
        <v>289892992</v>
      </c>
      <c r="G1742" s="10">
        <f t="shared" si="28"/>
        <v>17933163968</v>
      </c>
    </row>
    <row r="1743" spans="1:7" x14ac:dyDescent="0.25">
      <c r="A1743" t="s">
        <v>50</v>
      </c>
      <c r="B1743" t="s">
        <v>51</v>
      </c>
      <c r="C1743">
        <v>2011</v>
      </c>
      <c r="D1743" s="2">
        <f t="array" ref="D1743">INDEX([1]Sheet1!$M$2:$M$1823,MATCH($C1743,IF([1]Sheet1!$A$2:$A$1823=$A1743,[1]Sheet1!$C$2:$C$1823),0))</f>
        <v>9987091456</v>
      </c>
      <c r="E1743" s="2">
        <f t="array" ref="E1743">INDEX([1]Sheet1!$N$2:$N$1823,MATCH($C1743,IF([1]Sheet1!$A$2:$A$1823=$A1743,[1]Sheet1!$C$2:$C$1823),0))</f>
        <v>515806016</v>
      </c>
      <c r="F1743" s="2">
        <f t="array" ref="F1743">INDEX([1]Sheet1!$O$2:$O$1823,MATCH($C1743,IF([1]Sheet1!$A$2:$A$1823=$A1743,[1]Sheet1!$C$2:$C$1823),0))</f>
        <v>233031008</v>
      </c>
      <c r="G1743" s="10">
        <f t="shared" si="28"/>
        <v>10735928480</v>
      </c>
    </row>
    <row r="1744" spans="1:7" x14ac:dyDescent="0.25">
      <c r="A1744" t="s">
        <v>52</v>
      </c>
      <c r="B1744" t="s">
        <v>53</v>
      </c>
      <c r="C1744">
        <v>2011</v>
      </c>
      <c r="D1744" s="2">
        <f t="array" ref="D1744">INDEX([1]Sheet1!$M$2:$M$1823,MATCH($C1744,IF([1]Sheet1!$A$2:$A$1823=$A1744,[1]Sheet1!$C$2:$C$1823),0))</f>
        <v>4275855872</v>
      </c>
      <c r="E1744" s="2">
        <f t="array" ref="E1744">INDEX([1]Sheet1!$N$2:$N$1823,MATCH($C1744,IF([1]Sheet1!$A$2:$A$1823=$A1744,[1]Sheet1!$C$2:$C$1823),0))</f>
        <v>209044992</v>
      </c>
      <c r="F1744" s="2">
        <f t="array" ref="F1744">INDEX([1]Sheet1!$O$2:$O$1823,MATCH($C1744,IF([1]Sheet1!$A$2:$A$1823=$A1744,[1]Sheet1!$C$2:$C$1823),0))</f>
        <v>51119000</v>
      </c>
      <c r="G1744" s="10">
        <f t="shared" si="28"/>
        <v>4536019864</v>
      </c>
    </row>
    <row r="1745" spans="1:7" x14ac:dyDescent="0.25">
      <c r="A1745" t="s">
        <v>54</v>
      </c>
      <c r="B1745" t="s">
        <v>55</v>
      </c>
      <c r="C1745">
        <v>2011</v>
      </c>
      <c r="D1745" s="2">
        <f t="array" ref="D1745">INDEX([1]Sheet1!$M$2:$M$1823,MATCH($C1745,IF([1]Sheet1!$A$2:$A$1823=$A1745,[1]Sheet1!$C$2:$C$1823),0))</f>
        <v>9457756160</v>
      </c>
      <c r="E1745" s="2">
        <f t="array" ref="E1745">INDEX([1]Sheet1!$N$2:$N$1823,MATCH($C1745,IF([1]Sheet1!$A$2:$A$1823=$A1745,[1]Sheet1!$C$2:$C$1823),0))</f>
        <v>305676000</v>
      </c>
      <c r="F1745" s="2">
        <f t="array" ref="F1745">INDEX([1]Sheet1!$O$2:$O$1823,MATCH($C1745,IF([1]Sheet1!$A$2:$A$1823=$A1745,[1]Sheet1!$C$2:$C$1823),0))</f>
        <v>211335008</v>
      </c>
      <c r="G1745" s="10">
        <f t="shared" si="28"/>
        <v>9974767168</v>
      </c>
    </row>
    <row r="1746" spans="1:7" x14ac:dyDescent="0.25">
      <c r="A1746" t="s">
        <v>56</v>
      </c>
      <c r="B1746" t="s">
        <v>57</v>
      </c>
      <c r="C1746">
        <v>2011</v>
      </c>
      <c r="D1746" s="2">
        <f t="array" ref="D1746">INDEX([1]Sheet1!$M$2:$M$1823,MATCH($C1746,IF([1]Sheet1!$A$2:$A$1823=$A1746,[1]Sheet1!$C$2:$C$1823),0))</f>
        <v>1621406976</v>
      </c>
      <c r="E1746" s="2">
        <f t="array" ref="E1746">INDEX([1]Sheet1!$N$2:$N$1823,MATCH($C1746,IF([1]Sheet1!$A$2:$A$1823=$A1746,[1]Sheet1!$C$2:$C$1823),0))</f>
        <v>99634000</v>
      </c>
      <c r="F1746" s="2">
        <f t="array" ref="F1746">INDEX([1]Sheet1!$O$2:$O$1823,MATCH($C1746,IF([1]Sheet1!$A$2:$A$1823=$A1746,[1]Sheet1!$C$2:$C$1823),0))</f>
        <v>28580000</v>
      </c>
      <c r="G1746" s="10">
        <f t="shared" si="28"/>
        <v>1749620976</v>
      </c>
    </row>
    <row r="1747" spans="1:7" x14ac:dyDescent="0.25">
      <c r="A1747" t="s">
        <v>58</v>
      </c>
      <c r="B1747" t="s">
        <v>59</v>
      </c>
      <c r="C1747">
        <v>2011</v>
      </c>
      <c r="D1747" s="2">
        <f t="array" ref="D1747">INDEX([1]Sheet1!$M$2:$M$1823,MATCH($C1747,IF([1]Sheet1!$A$2:$A$1823=$A1747,[1]Sheet1!$C$2:$C$1823),0))</f>
        <v>3580214016</v>
      </c>
      <c r="E1747" s="2">
        <f t="array" ref="E1747">INDEX([1]Sheet1!$N$2:$N$1823,MATCH($C1747,IF([1]Sheet1!$A$2:$A$1823=$A1747,[1]Sheet1!$C$2:$C$1823),0))</f>
        <v>135288000</v>
      </c>
      <c r="F1747" s="2">
        <f t="array" ref="F1747">INDEX([1]Sheet1!$O$2:$O$1823,MATCH($C1747,IF([1]Sheet1!$A$2:$A$1823=$A1747,[1]Sheet1!$C$2:$C$1823),0))</f>
        <v>61634000</v>
      </c>
      <c r="G1747" s="10">
        <f t="shared" si="28"/>
        <v>3777136016</v>
      </c>
    </row>
    <row r="1748" spans="1:7" x14ac:dyDescent="0.25">
      <c r="A1748" t="s">
        <v>60</v>
      </c>
      <c r="B1748" t="s">
        <v>61</v>
      </c>
      <c r="C1748">
        <v>2011</v>
      </c>
      <c r="D1748" s="2">
        <f t="array" ref="D1748">INDEX([1]Sheet1!$M$2:$M$1823,MATCH($C1748,IF([1]Sheet1!$A$2:$A$1823=$A1748,[1]Sheet1!$C$2:$C$1823),0))</f>
        <v>4012360960</v>
      </c>
      <c r="E1748" s="2">
        <f t="array" ref="E1748">INDEX([1]Sheet1!$N$2:$N$1823,MATCH($C1748,IF([1]Sheet1!$A$2:$A$1823=$A1748,[1]Sheet1!$C$2:$C$1823),0))</f>
        <v>72932000</v>
      </c>
      <c r="F1748" s="2">
        <f t="array" ref="F1748">INDEX([1]Sheet1!$O$2:$O$1823,MATCH($C1748,IF([1]Sheet1!$A$2:$A$1823=$A1748,[1]Sheet1!$C$2:$C$1823),0))</f>
        <v>101949000</v>
      </c>
      <c r="G1748" s="10">
        <f t="shared" si="28"/>
        <v>4187241960</v>
      </c>
    </row>
    <row r="1749" spans="1:7" x14ac:dyDescent="0.25">
      <c r="A1749" t="s">
        <v>62</v>
      </c>
      <c r="B1749" t="s">
        <v>63</v>
      </c>
      <c r="C1749">
        <v>2011</v>
      </c>
      <c r="D1749" s="2">
        <f t="array" ref="D1749">INDEX([1]Sheet1!$M$2:$M$1823,MATCH($C1749,IF([1]Sheet1!$A$2:$A$1823=$A1749,[1]Sheet1!$C$2:$C$1823),0))</f>
        <v>2768396032</v>
      </c>
      <c r="E1749" s="2">
        <f t="array" ref="E1749">INDEX([1]Sheet1!$N$2:$N$1823,MATCH($C1749,IF([1]Sheet1!$A$2:$A$1823=$A1749,[1]Sheet1!$C$2:$C$1823),0))</f>
        <v>60774000</v>
      </c>
      <c r="F1749" s="2">
        <f t="array" ref="F1749">INDEX([1]Sheet1!$O$2:$O$1823,MATCH($C1749,IF([1]Sheet1!$A$2:$A$1823=$A1749,[1]Sheet1!$C$2:$C$1823),0))</f>
        <v>39322000</v>
      </c>
      <c r="G1749" s="10">
        <f t="shared" si="28"/>
        <v>2868492032</v>
      </c>
    </row>
    <row r="1750" spans="1:7" x14ac:dyDescent="0.25">
      <c r="A1750" t="s">
        <v>64</v>
      </c>
      <c r="B1750" t="s">
        <v>65</v>
      </c>
      <c r="C1750">
        <v>2011</v>
      </c>
      <c r="D1750" s="2">
        <f t="array" ref="D1750">INDEX([1]Sheet1!$M$2:$M$1823,MATCH($C1750,IF([1]Sheet1!$A$2:$A$1823=$A1750,[1]Sheet1!$C$2:$C$1823),0))</f>
        <v>23429838848</v>
      </c>
      <c r="E1750" s="2">
        <f t="array" ref="E1750">INDEX([1]Sheet1!$N$2:$N$1823,MATCH($C1750,IF([1]Sheet1!$A$2:$A$1823=$A1750,[1]Sheet1!$C$2:$C$1823),0))</f>
        <v>696468992</v>
      </c>
      <c r="F1750" s="2">
        <f t="array" ref="F1750">INDEX([1]Sheet1!$O$2:$O$1823,MATCH($C1750,IF([1]Sheet1!$A$2:$A$1823=$A1750,[1]Sheet1!$C$2:$C$1823),0))</f>
        <v>467820992</v>
      </c>
      <c r="G1750" s="10">
        <f t="shared" si="28"/>
        <v>24594128832</v>
      </c>
    </row>
    <row r="1751" spans="1:7" x14ac:dyDescent="0.25">
      <c r="A1751" t="s">
        <v>66</v>
      </c>
      <c r="B1751" t="s">
        <v>67</v>
      </c>
      <c r="C1751">
        <v>2011</v>
      </c>
      <c r="D1751" s="2">
        <f t="array" ref="D1751">INDEX([1]Sheet1!$M$2:$M$1823,MATCH($C1751,IF([1]Sheet1!$A$2:$A$1823=$A1751,[1]Sheet1!$C$2:$C$1823),0))</f>
        <v>3625774080</v>
      </c>
      <c r="E1751" s="2">
        <f t="array" ref="E1751">INDEX([1]Sheet1!$N$2:$N$1823,MATCH($C1751,IF([1]Sheet1!$A$2:$A$1823=$A1751,[1]Sheet1!$C$2:$C$1823),0))</f>
        <v>163712000</v>
      </c>
      <c r="F1751" s="2">
        <f t="array" ref="F1751">INDEX([1]Sheet1!$O$2:$O$1823,MATCH($C1751,IF([1]Sheet1!$A$2:$A$1823=$A1751,[1]Sheet1!$C$2:$C$1823),0))</f>
        <v>36802000</v>
      </c>
      <c r="G1751" s="10">
        <f t="shared" si="28"/>
        <v>3826288080</v>
      </c>
    </row>
    <row r="1752" spans="1:7" x14ac:dyDescent="0.25">
      <c r="A1752" t="s">
        <v>68</v>
      </c>
      <c r="B1752" t="s">
        <v>69</v>
      </c>
      <c r="C1752">
        <v>2011</v>
      </c>
      <c r="D1752" s="2">
        <f t="array" ref="D1752">INDEX([1]Sheet1!$M$2:$M$1823,MATCH($C1752,IF([1]Sheet1!$A$2:$A$1823=$A1752,[1]Sheet1!$C$2:$C$1823),0))</f>
        <v>55420280832</v>
      </c>
      <c r="E1752" s="2">
        <f t="array" ref="E1752">INDEX([1]Sheet1!$N$2:$N$1823,MATCH($C1752,IF([1]Sheet1!$A$2:$A$1823=$A1752,[1]Sheet1!$C$2:$C$1823),0))</f>
        <v>405911008</v>
      </c>
      <c r="F1752" s="2">
        <f t="array" ref="F1752">INDEX([1]Sheet1!$O$2:$O$1823,MATCH($C1752,IF([1]Sheet1!$A$2:$A$1823=$A1752,[1]Sheet1!$C$2:$C$1823),0))</f>
        <v>849286016</v>
      </c>
      <c r="G1752" s="10">
        <f t="shared" si="28"/>
        <v>56675477856</v>
      </c>
    </row>
    <row r="1753" spans="1:7" x14ac:dyDescent="0.25">
      <c r="A1753" t="s">
        <v>70</v>
      </c>
      <c r="B1753" t="s">
        <v>71</v>
      </c>
      <c r="C1753">
        <v>2011</v>
      </c>
      <c r="D1753" s="2">
        <f t="array" ref="D1753">INDEX([1]Sheet1!$M$2:$M$1823,MATCH($C1753,IF([1]Sheet1!$A$2:$A$1823=$A1753,[1]Sheet1!$C$2:$C$1823),0))</f>
        <v>13133835264</v>
      </c>
      <c r="E1753" s="2">
        <f t="array" ref="E1753">INDEX([1]Sheet1!$N$2:$N$1823,MATCH($C1753,IF([1]Sheet1!$A$2:$A$1823=$A1753,[1]Sheet1!$C$2:$C$1823),0))</f>
        <v>708288000</v>
      </c>
      <c r="F1753" s="2">
        <f t="array" ref="F1753">INDEX([1]Sheet1!$O$2:$O$1823,MATCH($C1753,IF([1]Sheet1!$A$2:$A$1823=$A1753,[1]Sheet1!$C$2:$C$1823),0))</f>
        <v>229344992</v>
      </c>
      <c r="G1753" s="10">
        <f t="shared" si="28"/>
        <v>14071468256</v>
      </c>
    </row>
    <row r="1754" spans="1:7" x14ac:dyDescent="0.25">
      <c r="A1754" t="s">
        <v>72</v>
      </c>
      <c r="B1754" t="s">
        <v>73</v>
      </c>
      <c r="C1754">
        <v>2011</v>
      </c>
      <c r="D1754" s="2">
        <f t="array" ref="D1754">INDEX([1]Sheet1!$M$2:$M$1823,MATCH($C1754,IF([1]Sheet1!$A$2:$A$1823=$A1754,[1]Sheet1!$C$2:$C$1823),0))</f>
        <v>1233636992</v>
      </c>
      <c r="E1754" s="2">
        <f t="array" ref="E1754">INDEX([1]Sheet1!$N$2:$N$1823,MATCH($C1754,IF([1]Sheet1!$A$2:$A$1823=$A1754,[1]Sheet1!$C$2:$C$1823),0))</f>
        <v>66381000</v>
      </c>
      <c r="F1754" s="2">
        <f t="array" ref="F1754">INDEX([1]Sheet1!$O$2:$O$1823,MATCH($C1754,IF([1]Sheet1!$A$2:$A$1823=$A1754,[1]Sheet1!$C$2:$C$1823),0))</f>
        <v>12108000</v>
      </c>
      <c r="G1754" s="10">
        <f t="shared" si="28"/>
        <v>1312125992</v>
      </c>
    </row>
    <row r="1755" spans="1:7" x14ac:dyDescent="0.25">
      <c r="A1755" t="s">
        <v>74</v>
      </c>
      <c r="B1755" t="s">
        <v>75</v>
      </c>
      <c r="C1755">
        <v>2011</v>
      </c>
      <c r="D1755" s="2">
        <f t="array" ref="D1755">INDEX([1]Sheet1!$M$2:$M$1823,MATCH($C1755,IF([1]Sheet1!$A$2:$A$1823=$A1755,[1]Sheet1!$C$2:$C$1823),0))</f>
        <v>22089312256</v>
      </c>
      <c r="E1755" s="2">
        <f t="array" ref="E1755">INDEX([1]Sheet1!$N$2:$N$1823,MATCH($C1755,IF([1]Sheet1!$A$2:$A$1823=$A1755,[1]Sheet1!$C$2:$C$1823),0))</f>
        <v>1279847040</v>
      </c>
      <c r="F1755" s="2">
        <f t="array" ref="F1755">INDEX([1]Sheet1!$O$2:$O$1823,MATCH($C1755,IF([1]Sheet1!$A$2:$A$1823=$A1755,[1]Sheet1!$C$2:$C$1823),0))</f>
        <v>454183008</v>
      </c>
      <c r="G1755" s="10">
        <f t="shared" si="28"/>
        <v>23823342304</v>
      </c>
    </row>
    <row r="1756" spans="1:7" x14ac:dyDescent="0.25">
      <c r="A1756" t="s">
        <v>76</v>
      </c>
      <c r="B1756" t="s">
        <v>77</v>
      </c>
      <c r="C1756">
        <v>2011</v>
      </c>
      <c r="D1756" s="2">
        <f t="array" ref="D1756">INDEX([1]Sheet1!$M$2:$M$1823,MATCH($C1756,IF([1]Sheet1!$A$2:$A$1823=$A1756,[1]Sheet1!$C$2:$C$1823),0))</f>
        <v>5409660928</v>
      </c>
      <c r="E1756" s="2">
        <f t="array" ref="E1756">INDEX([1]Sheet1!$N$2:$N$1823,MATCH($C1756,IF([1]Sheet1!$A$2:$A$1823=$A1756,[1]Sheet1!$C$2:$C$1823),0))</f>
        <v>218071008</v>
      </c>
      <c r="F1756" s="2">
        <f t="array" ref="F1756">INDEX([1]Sheet1!$O$2:$O$1823,MATCH($C1756,IF([1]Sheet1!$A$2:$A$1823=$A1756,[1]Sheet1!$C$2:$C$1823),0))</f>
        <v>78355000</v>
      </c>
      <c r="G1756" s="10">
        <f t="shared" si="28"/>
        <v>5706086936</v>
      </c>
    </row>
    <row r="1757" spans="1:7" x14ac:dyDescent="0.25">
      <c r="A1757" t="s">
        <v>78</v>
      </c>
      <c r="B1757" t="s">
        <v>79</v>
      </c>
      <c r="C1757">
        <v>2011</v>
      </c>
      <c r="D1757" s="2">
        <f t="array" ref="D1757">INDEX([1]Sheet1!$M$2:$M$1823,MATCH($C1757,IF([1]Sheet1!$A$2:$A$1823=$A1757,[1]Sheet1!$C$2:$C$1823),0))</f>
        <v>6019375104</v>
      </c>
      <c r="E1757" s="2">
        <f t="array" ref="E1757">INDEX([1]Sheet1!$N$2:$N$1823,MATCH($C1757,IF([1]Sheet1!$A$2:$A$1823=$A1757,[1]Sheet1!$C$2:$C$1823),0))</f>
        <v>177484000</v>
      </c>
      <c r="F1757" s="2">
        <f t="array" ref="F1757">INDEX([1]Sheet1!$O$2:$O$1823,MATCH($C1757,IF([1]Sheet1!$A$2:$A$1823=$A1757,[1]Sheet1!$C$2:$C$1823),0))</f>
        <v>152312000</v>
      </c>
      <c r="G1757" s="10">
        <f t="shared" si="28"/>
        <v>6349171104</v>
      </c>
    </row>
    <row r="1758" spans="1:7" x14ac:dyDescent="0.25">
      <c r="A1758" t="s">
        <v>80</v>
      </c>
      <c r="B1758" t="s">
        <v>81</v>
      </c>
      <c r="C1758">
        <v>2011</v>
      </c>
      <c r="D1758" s="2">
        <f t="array" ref="D1758">INDEX([1]Sheet1!$M$2:$M$1823,MATCH($C1758,IF([1]Sheet1!$A$2:$A$1823=$A1758,[1]Sheet1!$C$2:$C$1823),0))</f>
        <v>24682100736</v>
      </c>
      <c r="E1758" s="2">
        <f t="array" ref="E1758">INDEX([1]Sheet1!$N$2:$N$1823,MATCH($C1758,IF([1]Sheet1!$A$2:$A$1823=$A1758,[1]Sheet1!$C$2:$C$1823),0))</f>
        <v>937276032</v>
      </c>
      <c r="F1758" s="2">
        <f t="array" ref="F1758">INDEX([1]Sheet1!$O$2:$O$1823,MATCH($C1758,IF([1]Sheet1!$A$2:$A$1823=$A1758,[1]Sheet1!$C$2:$C$1823),0))</f>
        <v>193730000</v>
      </c>
      <c r="G1758" s="10">
        <f t="shared" si="28"/>
        <v>25813106768</v>
      </c>
    </row>
    <row r="1759" spans="1:7" x14ac:dyDescent="0.25">
      <c r="A1759" t="s">
        <v>82</v>
      </c>
      <c r="B1759" t="s">
        <v>83</v>
      </c>
      <c r="C1759">
        <v>2011</v>
      </c>
      <c r="D1759" s="2">
        <f t="array" ref="D1759">INDEX([1]Sheet1!$M$2:$M$1823,MATCH($C1759,IF([1]Sheet1!$A$2:$A$1823=$A1759,[1]Sheet1!$C$2:$C$1823),0))</f>
        <v>2201659904</v>
      </c>
      <c r="E1759" s="2">
        <f t="array" ref="E1759">INDEX([1]Sheet1!$N$2:$N$1823,MATCH($C1759,IF([1]Sheet1!$A$2:$A$1823=$A1759,[1]Sheet1!$C$2:$C$1823),0))</f>
        <v>131688000</v>
      </c>
      <c r="F1759" s="2">
        <f t="array" ref="F1759">INDEX([1]Sheet1!$O$2:$O$1823,MATCH($C1759,IF([1]Sheet1!$A$2:$A$1823=$A1759,[1]Sheet1!$C$2:$C$1823),0))</f>
        <v>40124000</v>
      </c>
      <c r="G1759" s="10">
        <f t="shared" si="28"/>
        <v>2373471904</v>
      </c>
    </row>
    <row r="1760" spans="1:7" x14ac:dyDescent="0.25">
      <c r="A1760" t="s">
        <v>84</v>
      </c>
      <c r="B1760" t="s">
        <v>85</v>
      </c>
      <c r="C1760">
        <v>2011</v>
      </c>
      <c r="D1760" s="2">
        <f t="array" ref="D1760">INDEX([1]Sheet1!$M$2:$M$1823,MATCH($C1760,IF([1]Sheet1!$A$2:$A$1823=$A1760,[1]Sheet1!$C$2:$C$1823),0))</f>
        <v>7590661120</v>
      </c>
      <c r="E1760" s="2">
        <f t="array" ref="E1760">INDEX([1]Sheet1!$N$2:$N$1823,MATCH($C1760,IF([1]Sheet1!$A$2:$A$1823=$A1760,[1]Sheet1!$C$2:$C$1823),0))</f>
        <v>311478016</v>
      </c>
      <c r="F1760" s="2">
        <f t="array" ref="F1760">INDEX([1]Sheet1!$O$2:$O$1823,MATCH($C1760,IF([1]Sheet1!$A$2:$A$1823=$A1760,[1]Sheet1!$C$2:$C$1823),0))</f>
        <v>131944000</v>
      </c>
      <c r="G1760" s="10">
        <f t="shared" si="28"/>
        <v>8034083136</v>
      </c>
    </row>
    <row r="1761" spans="1:7" x14ac:dyDescent="0.25">
      <c r="A1761" t="s">
        <v>86</v>
      </c>
      <c r="B1761" t="s">
        <v>87</v>
      </c>
      <c r="C1761">
        <v>2011</v>
      </c>
      <c r="D1761" s="2">
        <f t="array" ref="D1761">INDEX([1]Sheet1!$M$2:$M$1823,MATCH($C1761,IF([1]Sheet1!$A$2:$A$1823=$A1761,[1]Sheet1!$C$2:$C$1823),0))</f>
        <v>1304301952</v>
      </c>
      <c r="E1761" s="2">
        <f t="array" ref="E1761">INDEX([1]Sheet1!$N$2:$N$1823,MATCH($C1761,IF([1]Sheet1!$A$2:$A$1823=$A1761,[1]Sheet1!$C$2:$C$1823),0))</f>
        <v>78375000</v>
      </c>
      <c r="F1761" s="2">
        <f t="array" ref="F1761">INDEX([1]Sheet1!$O$2:$O$1823,MATCH($C1761,IF([1]Sheet1!$A$2:$A$1823=$A1761,[1]Sheet1!$C$2:$C$1823),0))</f>
        <v>26532000</v>
      </c>
      <c r="G1761" s="10">
        <f t="shared" si="28"/>
        <v>1409208952</v>
      </c>
    </row>
    <row r="1762" spans="1:7" x14ac:dyDescent="0.25">
      <c r="A1762" t="s">
        <v>88</v>
      </c>
      <c r="B1762" t="s">
        <v>89</v>
      </c>
      <c r="C1762">
        <v>2011</v>
      </c>
      <c r="D1762" s="2">
        <f t="array" ref="D1762">INDEX([1]Sheet1!$M$2:$M$1823,MATCH($C1762,IF([1]Sheet1!$A$2:$A$1823=$A1762,[1]Sheet1!$C$2:$C$1823),0))</f>
        <v>8975382528</v>
      </c>
      <c r="E1762" s="2">
        <f t="array" ref="E1762">INDEX([1]Sheet1!$N$2:$N$1823,MATCH($C1762,IF([1]Sheet1!$A$2:$A$1823=$A1762,[1]Sheet1!$C$2:$C$1823),0))</f>
        <v>269409984</v>
      </c>
      <c r="F1762" s="2">
        <f t="array" ref="F1762">INDEX([1]Sheet1!$O$2:$O$1823,MATCH($C1762,IF([1]Sheet1!$A$2:$A$1823=$A1762,[1]Sheet1!$C$2:$C$1823),0))</f>
        <v>115101000</v>
      </c>
      <c r="G1762" s="10">
        <f t="shared" si="28"/>
        <v>9359893512</v>
      </c>
    </row>
    <row r="1763" spans="1:7" x14ac:dyDescent="0.25">
      <c r="A1763" t="s">
        <v>90</v>
      </c>
      <c r="B1763" t="s">
        <v>91</v>
      </c>
      <c r="C1763">
        <v>2011</v>
      </c>
      <c r="D1763" s="2">
        <f t="array" ref="D1763">INDEX([1]Sheet1!$M$2:$M$1823,MATCH($C1763,IF([1]Sheet1!$A$2:$A$1823=$A1763,[1]Sheet1!$C$2:$C$1823),0))</f>
        <v>47014113280</v>
      </c>
      <c r="E1763" s="2">
        <f t="array" ref="E1763">INDEX([1]Sheet1!$N$2:$N$1823,MATCH($C1763,IF([1]Sheet1!$A$2:$A$1823=$A1763,[1]Sheet1!$C$2:$C$1823),0))</f>
        <v>925070976</v>
      </c>
      <c r="F1763" s="2">
        <f t="array" ref="F1763">INDEX([1]Sheet1!$O$2:$O$1823,MATCH($C1763,IF([1]Sheet1!$A$2:$A$1823=$A1763,[1]Sheet1!$C$2:$C$1823),0))</f>
        <v>502639008</v>
      </c>
      <c r="G1763" s="10">
        <f t="shared" si="28"/>
        <v>48441823264</v>
      </c>
    </row>
    <row r="1764" spans="1:7" x14ac:dyDescent="0.25">
      <c r="A1764" t="s">
        <v>2</v>
      </c>
      <c r="B1764" t="s">
        <v>3</v>
      </c>
      <c r="C1764">
        <v>2011</v>
      </c>
      <c r="D1764" s="2">
        <f t="array" ref="D1764">INDEX([1]Sheet1!$M$2:$M$1823,MATCH($C1764,IF([1]Sheet1!$A$2:$A$1823=$A1764,[1]Sheet1!$C$2:$C$1823),0))</f>
        <v>565283913728</v>
      </c>
      <c r="E1764" s="2">
        <f t="array" ref="E1764">INDEX([1]Sheet1!$N$2:$N$1823,MATCH($C1764,IF([1]Sheet1!$A$2:$A$1823=$A1764,[1]Sheet1!$C$2:$C$1823),0))</f>
        <v>17729310720</v>
      </c>
      <c r="F1764" s="2">
        <f t="array" ref="F1764">INDEX([1]Sheet1!$O$2:$O$1823,MATCH($C1764,IF([1]Sheet1!$A$2:$A$1823=$A1764,[1]Sheet1!$C$2:$C$1823),0))</f>
        <v>10698511360</v>
      </c>
      <c r="G1764" s="10">
        <f t="shared" si="28"/>
        <v>593711735808</v>
      </c>
    </row>
    <row r="1765" spans="1:7" x14ac:dyDescent="0.25">
      <c r="A1765" t="s">
        <v>92</v>
      </c>
      <c r="B1765" t="s">
        <v>93</v>
      </c>
      <c r="C1765">
        <v>2011</v>
      </c>
      <c r="D1765" s="2">
        <f t="array" ref="D1765">INDEX([1]Sheet1!$M$2:$M$1823,MATCH($C1765,IF([1]Sheet1!$A$2:$A$1823=$A1765,[1]Sheet1!$C$2:$C$1823),0))</f>
        <v>4084497920</v>
      </c>
      <c r="E1765" s="2">
        <f t="array" ref="E1765">INDEX([1]Sheet1!$N$2:$N$1823,MATCH($C1765,IF([1]Sheet1!$A$2:$A$1823=$A1765,[1]Sheet1!$C$2:$C$1823),0))</f>
        <v>166814000</v>
      </c>
      <c r="F1765" s="2">
        <f t="array" ref="F1765">INDEX([1]Sheet1!$O$2:$O$1823,MATCH($C1765,IF([1]Sheet1!$A$2:$A$1823=$A1765,[1]Sheet1!$C$2:$C$1823),0))</f>
        <v>109110000</v>
      </c>
      <c r="G1765" s="10">
        <f t="shared" si="28"/>
        <v>4360421920</v>
      </c>
    </row>
    <row r="1766" spans="1:7" x14ac:dyDescent="0.25">
      <c r="A1766" t="s">
        <v>94</v>
      </c>
      <c r="B1766" t="s">
        <v>95</v>
      </c>
      <c r="C1766">
        <v>2011</v>
      </c>
      <c r="D1766" s="2">
        <f t="array" ref="D1766">INDEX([1]Sheet1!$M$2:$M$1823,MATCH($C1766,IF([1]Sheet1!$A$2:$A$1823=$A1766,[1]Sheet1!$C$2:$C$1823),0))</f>
        <v>1471329024</v>
      </c>
      <c r="E1766" s="2">
        <f t="array" ref="E1766">INDEX([1]Sheet1!$N$2:$N$1823,MATCH($C1766,IF([1]Sheet1!$A$2:$A$1823=$A1766,[1]Sheet1!$C$2:$C$1823),0))</f>
        <v>69120000</v>
      </c>
      <c r="F1766" s="2">
        <f t="array" ref="F1766">INDEX([1]Sheet1!$O$2:$O$1823,MATCH($C1766,IF([1]Sheet1!$A$2:$A$1823=$A1766,[1]Sheet1!$C$2:$C$1823),0))</f>
        <v>18855000</v>
      </c>
      <c r="G1766" s="10">
        <f t="shared" si="28"/>
        <v>1559304024</v>
      </c>
    </row>
    <row r="1767" spans="1:7" x14ac:dyDescent="0.25">
      <c r="A1767" t="s">
        <v>96</v>
      </c>
      <c r="B1767" t="s">
        <v>97</v>
      </c>
      <c r="C1767">
        <v>2011</v>
      </c>
      <c r="D1767" s="2">
        <f t="array" ref="D1767">INDEX([1]Sheet1!$M$2:$M$1823,MATCH($C1767,IF([1]Sheet1!$A$2:$A$1823=$A1767,[1]Sheet1!$C$2:$C$1823),0))</f>
        <v>14677954560</v>
      </c>
      <c r="E1767" s="2">
        <f t="array" ref="E1767">INDEX([1]Sheet1!$N$2:$N$1823,MATCH($C1767,IF([1]Sheet1!$A$2:$A$1823=$A1767,[1]Sheet1!$C$2:$C$1823),0))</f>
        <v>295208000</v>
      </c>
      <c r="F1767" s="2">
        <f t="array" ref="F1767">INDEX([1]Sheet1!$O$2:$O$1823,MATCH($C1767,IF([1]Sheet1!$A$2:$A$1823=$A1767,[1]Sheet1!$C$2:$C$1823),0))</f>
        <v>244784992</v>
      </c>
      <c r="G1767" s="10">
        <f t="shared" si="28"/>
        <v>15217947552</v>
      </c>
    </row>
    <row r="1768" spans="1:7" x14ac:dyDescent="0.25">
      <c r="A1768" t="s">
        <v>98</v>
      </c>
      <c r="B1768" t="s">
        <v>99</v>
      </c>
      <c r="C1768">
        <v>2011</v>
      </c>
      <c r="D1768" s="2">
        <f t="array" ref="D1768">INDEX([1]Sheet1!$M$2:$M$1823,MATCH($C1768,IF([1]Sheet1!$A$2:$A$1823=$A1768,[1]Sheet1!$C$2:$C$1823),0))</f>
        <v>11421314048</v>
      </c>
      <c r="E1768" s="2">
        <f t="array" ref="E1768">INDEX([1]Sheet1!$N$2:$N$1823,MATCH($C1768,IF([1]Sheet1!$A$2:$A$1823=$A1768,[1]Sheet1!$C$2:$C$1823),0))</f>
        <v>677632000</v>
      </c>
      <c r="F1768" s="2">
        <f t="array" ref="F1768">INDEX([1]Sheet1!$O$2:$O$1823,MATCH($C1768,IF([1]Sheet1!$A$2:$A$1823=$A1768,[1]Sheet1!$C$2:$C$1823),0))</f>
        <v>369236992</v>
      </c>
      <c r="G1768" s="10">
        <f t="shared" si="28"/>
        <v>12468183040</v>
      </c>
    </row>
    <row r="1769" spans="1:7" x14ac:dyDescent="0.25">
      <c r="A1769" t="s">
        <v>100</v>
      </c>
      <c r="B1769" t="s">
        <v>101</v>
      </c>
      <c r="C1769">
        <v>2011</v>
      </c>
      <c r="D1769" s="2">
        <f t="array" ref="D1769">INDEX([1]Sheet1!$M$2:$M$1823,MATCH($C1769,IF([1]Sheet1!$A$2:$A$1823=$A1769,[1]Sheet1!$C$2:$C$1823),0))</f>
        <v>3314897920</v>
      </c>
      <c r="E1769" s="2">
        <f t="array" ref="E1769">INDEX([1]Sheet1!$N$2:$N$1823,MATCH($C1769,IF([1]Sheet1!$A$2:$A$1823=$A1769,[1]Sheet1!$C$2:$C$1823),0))</f>
        <v>552766976</v>
      </c>
      <c r="F1769" s="2">
        <f t="array" ref="F1769">INDEX([1]Sheet1!$O$2:$O$1823,MATCH($C1769,IF([1]Sheet1!$A$2:$A$1823=$A1769,[1]Sheet1!$C$2:$C$1823),0))</f>
        <v>44042000</v>
      </c>
      <c r="G1769" s="10">
        <f t="shared" si="28"/>
        <v>3911706896</v>
      </c>
    </row>
    <row r="1770" spans="1:7" x14ac:dyDescent="0.25">
      <c r="A1770" t="s">
        <v>102</v>
      </c>
      <c r="B1770" t="s">
        <v>103</v>
      </c>
      <c r="C1770">
        <v>2011</v>
      </c>
      <c r="D1770" s="2">
        <f t="array" ref="D1770">INDEX([1]Sheet1!$M$2:$M$1823,MATCH($C1770,IF([1]Sheet1!$A$2:$A$1823=$A1770,[1]Sheet1!$C$2:$C$1823),0))</f>
        <v>10862163968</v>
      </c>
      <c r="E1770" s="2">
        <f t="array" ref="E1770">INDEX([1]Sheet1!$N$2:$N$1823,MATCH($C1770,IF([1]Sheet1!$A$2:$A$1823=$A1770,[1]Sheet1!$C$2:$C$1823),0))</f>
        <v>319614016</v>
      </c>
      <c r="F1770" s="2">
        <f t="array" ref="F1770">INDEX([1]Sheet1!$O$2:$O$1823,MATCH($C1770,IF([1]Sheet1!$A$2:$A$1823=$A1770,[1]Sheet1!$C$2:$C$1823),0))</f>
        <v>273024992</v>
      </c>
      <c r="G1770" s="10">
        <f t="shared" si="28"/>
        <v>11454802976</v>
      </c>
    </row>
    <row r="1771" spans="1:7" x14ac:dyDescent="0.25">
      <c r="A1771" t="s">
        <v>104</v>
      </c>
      <c r="B1771" t="s">
        <v>105</v>
      </c>
      <c r="C1771">
        <v>2011</v>
      </c>
      <c r="D1771" s="2">
        <f t="array" ref="D1771">INDEX([1]Sheet1!$M$2:$M$1823,MATCH($C1771,IF([1]Sheet1!$A$2:$A$1823=$A1771,[1]Sheet1!$C$2:$C$1823),0))</f>
        <v>1640622976</v>
      </c>
      <c r="E1771" s="2">
        <f t="array" ref="E1771">INDEX([1]Sheet1!$N$2:$N$1823,MATCH($C1771,IF([1]Sheet1!$A$2:$A$1823=$A1771,[1]Sheet1!$C$2:$C$1823),0))</f>
        <v>123547000</v>
      </c>
      <c r="F1771" s="2">
        <f t="array" ref="F1771">INDEX([1]Sheet1!$O$2:$O$1823,MATCH($C1771,IF([1]Sheet1!$A$2:$A$1823=$A1771,[1]Sheet1!$C$2:$C$1823),0))</f>
        <v>34544000</v>
      </c>
      <c r="G1771" s="10">
        <f t="shared" si="28"/>
        <v>1798713976</v>
      </c>
    </row>
    <row r="1772" spans="1:7" x14ac:dyDescent="0.25">
      <c r="A1772" t="s">
        <v>4</v>
      </c>
      <c r="B1772" t="s">
        <v>5</v>
      </c>
      <c r="C1772">
        <v>2012</v>
      </c>
      <c r="D1772" s="2">
        <f t="array" ref="D1772">INDEX([1]Sheet1!$M$2:$M$1823,MATCH($C1772,IF([1]Sheet1!$A$2:$A$1823=$A1772,[1]Sheet1!$C$2:$C$1823),0))</f>
        <v>7257750016</v>
      </c>
      <c r="E1772" s="2">
        <f t="array" ref="E1772">INDEX([1]Sheet1!$N$2:$N$1823,MATCH($C1772,IF([1]Sheet1!$A$2:$A$1823=$A1772,[1]Sheet1!$C$2:$C$1823),0))</f>
        <v>327716992</v>
      </c>
      <c r="F1772" s="2">
        <f t="array" ref="F1772">INDEX([1]Sheet1!$O$2:$O$1823,MATCH($C1772,IF([1]Sheet1!$A$2:$A$1823=$A1772,[1]Sheet1!$C$2:$C$1823),0))</f>
        <v>99791000</v>
      </c>
      <c r="G1772" s="10">
        <f t="shared" si="28"/>
        <v>7685258008</v>
      </c>
    </row>
    <row r="1773" spans="1:7" x14ac:dyDescent="0.25">
      <c r="A1773" t="s">
        <v>6</v>
      </c>
      <c r="B1773" t="s">
        <v>7</v>
      </c>
      <c r="C1773">
        <v>2012</v>
      </c>
      <c r="D1773" s="2">
        <f t="array" ref="D1773">INDEX([1]Sheet1!$M$2:$M$1823,MATCH($C1773,IF([1]Sheet1!$A$2:$A$1823=$A1773,[1]Sheet1!$C$2:$C$1823),0))</f>
        <v>2290021888</v>
      </c>
      <c r="E1773" s="2">
        <f t="array" ref="E1773">INDEX([1]Sheet1!$N$2:$N$1823,MATCH($C1773,IF([1]Sheet1!$A$2:$A$1823=$A1773,[1]Sheet1!$C$2:$C$1823),0))</f>
        <v>99601000</v>
      </c>
      <c r="F1773" s="2">
        <f t="array" ref="F1773">INDEX([1]Sheet1!$O$2:$O$1823,MATCH($C1773,IF([1]Sheet1!$A$2:$A$1823=$A1773,[1]Sheet1!$C$2:$C$1823),0))</f>
        <v>54808000</v>
      </c>
      <c r="G1773" s="10">
        <f t="shared" si="28"/>
        <v>2444430888</v>
      </c>
    </row>
    <row r="1774" spans="1:7" x14ac:dyDescent="0.25">
      <c r="A1774" t="s">
        <v>8</v>
      </c>
      <c r="B1774" t="s">
        <v>9</v>
      </c>
      <c r="C1774">
        <v>2012</v>
      </c>
      <c r="D1774" s="2">
        <f t="array" ref="D1774">INDEX([1]Sheet1!$M$2:$M$1823,MATCH($C1774,IF([1]Sheet1!$A$2:$A$1823=$A1774,[1]Sheet1!$C$2:$C$1823),0))</f>
        <v>7896970240</v>
      </c>
      <c r="E1774" s="2">
        <f t="array" ref="E1774">INDEX([1]Sheet1!$N$2:$N$1823,MATCH($C1774,IF([1]Sheet1!$A$2:$A$1823=$A1774,[1]Sheet1!$C$2:$C$1823),0))</f>
        <v>284473984</v>
      </c>
      <c r="F1774" s="2">
        <f t="array" ref="F1774">INDEX([1]Sheet1!$O$2:$O$1823,MATCH($C1774,IF([1]Sheet1!$A$2:$A$1823=$A1774,[1]Sheet1!$C$2:$C$1823),0))</f>
        <v>158402000</v>
      </c>
      <c r="G1774" s="10">
        <f t="shared" si="28"/>
        <v>8339846224</v>
      </c>
    </row>
    <row r="1775" spans="1:7" x14ac:dyDescent="0.25">
      <c r="A1775" t="s">
        <v>10</v>
      </c>
      <c r="B1775" t="s">
        <v>11</v>
      </c>
      <c r="C1775">
        <v>2012</v>
      </c>
      <c r="D1775" s="2">
        <f t="array" ref="D1775">INDEX([1]Sheet1!$M$2:$M$1823,MATCH($C1775,IF([1]Sheet1!$A$2:$A$1823=$A1775,[1]Sheet1!$C$2:$C$1823),0))</f>
        <v>4985046016</v>
      </c>
      <c r="E1775" s="2">
        <f t="array" ref="E1775">INDEX([1]Sheet1!$N$2:$N$1823,MATCH($C1775,IF([1]Sheet1!$A$2:$A$1823=$A1775,[1]Sheet1!$C$2:$C$1823),0))</f>
        <v>133946000</v>
      </c>
      <c r="F1775" s="2">
        <f t="array" ref="F1775">INDEX([1]Sheet1!$O$2:$O$1823,MATCH($C1775,IF([1]Sheet1!$A$2:$A$1823=$A1775,[1]Sheet1!$C$2:$C$1823),0))</f>
        <v>94406000</v>
      </c>
      <c r="G1775" s="10">
        <f t="shared" si="28"/>
        <v>5213398016</v>
      </c>
    </row>
    <row r="1776" spans="1:7" x14ac:dyDescent="0.25">
      <c r="A1776" t="s">
        <v>12</v>
      </c>
      <c r="B1776" t="s">
        <v>13</v>
      </c>
      <c r="C1776">
        <v>2012</v>
      </c>
      <c r="D1776" s="2">
        <f t="array" ref="D1776">INDEX([1]Sheet1!$M$2:$M$1823,MATCH($C1776,IF([1]Sheet1!$A$2:$A$1823=$A1776,[1]Sheet1!$C$2:$C$1823),0))</f>
        <v>66954178560</v>
      </c>
      <c r="E1776" s="2">
        <f t="array" ref="E1776">INDEX([1]Sheet1!$N$2:$N$1823,MATCH($C1776,IF([1]Sheet1!$A$2:$A$1823=$A1776,[1]Sheet1!$C$2:$C$1823),0))</f>
        <v>792984000</v>
      </c>
      <c r="F1776" s="2">
        <f t="array" ref="F1776">INDEX([1]Sheet1!$O$2:$O$1823,MATCH($C1776,IF([1]Sheet1!$A$2:$A$1823=$A1776,[1]Sheet1!$C$2:$C$1823),0))</f>
        <v>1385792000</v>
      </c>
      <c r="G1776" s="10">
        <f t="shared" si="28"/>
        <v>69132954560</v>
      </c>
    </row>
    <row r="1777" spans="1:7" x14ac:dyDescent="0.25">
      <c r="A1777" t="s">
        <v>14</v>
      </c>
      <c r="B1777" t="s">
        <v>15</v>
      </c>
      <c r="C1777">
        <v>2012</v>
      </c>
      <c r="D1777" s="2">
        <f t="array" ref="D1777">INDEX([1]Sheet1!$M$2:$M$1823,MATCH($C1777,IF([1]Sheet1!$A$2:$A$1823=$A1777,[1]Sheet1!$C$2:$C$1823),0))</f>
        <v>7989054976</v>
      </c>
      <c r="E1777" s="2">
        <f t="array" ref="E1777">INDEX([1]Sheet1!$N$2:$N$1823,MATCH($C1777,IF([1]Sheet1!$A$2:$A$1823=$A1777,[1]Sheet1!$C$2:$C$1823),0))</f>
        <v>285843008</v>
      </c>
      <c r="F1777" s="2">
        <f t="array" ref="F1777">INDEX([1]Sheet1!$O$2:$O$1823,MATCH($C1777,IF([1]Sheet1!$A$2:$A$1823=$A1777,[1]Sheet1!$C$2:$C$1823),0))</f>
        <v>251616000</v>
      </c>
      <c r="G1777" s="10">
        <f t="shared" si="28"/>
        <v>8526513984</v>
      </c>
    </row>
    <row r="1778" spans="1:7" x14ac:dyDescent="0.25">
      <c r="A1778" t="s">
        <v>16</v>
      </c>
      <c r="B1778" t="s">
        <v>17</v>
      </c>
      <c r="C1778">
        <v>2012</v>
      </c>
      <c r="D1778" s="2">
        <f t="array" ref="D1778">INDEX([1]Sheet1!$M$2:$M$1823,MATCH($C1778,IF([1]Sheet1!$A$2:$A$1823=$A1778,[1]Sheet1!$C$2:$C$1823),0))</f>
        <v>8990804992</v>
      </c>
      <c r="E1778" s="2">
        <f t="array" ref="E1778">INDEX([1]Sheet1!$N$2:$N$1823,MATCH($C1778,IF([1]Sheet1!$A$2:$A$1823=$A1778,[1]Sheet1!$C$2:$C$1823),0))</f>
        <v>328608992</v>
      </c>
      <c r="F1778" s="2">
        <f t="array" ref="F1778">INDEX([1]Sheet1!$O$2:$O$1823,MATCH($C1778,IF([1]Sheet1!$A$2:$A$1823=$A1778,[1]Sheet1!$C$2:$C$1823),0))</f>
        <v>159592992</v>
      </c>
      <c r="G1778" s="10">
        <f t="shared" si="28"/>
        <v>9479006976</v>
      </c>
    </row>
    <row r="1779" spans="1:7" x14ac:dyDescent="0.25">
      <c r="A1779" t="s">
        <v>18</v>
      </c>
      <c r="B1779" t="s">
        <v>19</v>
      </c>
      <c r="C1779">
        <v>2012</v>
      </c>
      <c r="D1779" s="2">
        <f t="array" ref="D1779">INDEX([1]Sheet1!$M$2:$M$1823,MATCH($C1779,IF([1]Sheet1!$A$2:$A$1823=$A1779,[1]Sheet1!$C$2:$C$1823),0))</f>
        <v>1839096960</v>
      </c>
      <c r="E1779" s="2">
        <f t="array" ref="E1779">INDEX([1]Sheet1!$N$2:$N$1823,MATCH($C1779,IF([1]Sheet1!$A$2:$A$1823=$A1779,[1]Sheet1!$C$2:$C$1823),0))</f>
        <v>154592992</v>
      </c>
      <c r="F1779" s="2">
        <f t="array" ref="F1779">INDEX([1]Sheet1!$O$2:$O$1823,MATCH($C1779,IF([1]Sheet1!$A$2:$A$1823=$A1779,[1]Sheet1!$C$2:$C$1823),0))</f>
        <v>50991000</v>
      </c>
      <c r="G1779" s="10">
        <f t="shared" si="28"/>
        <v>2044680952</v>
      </c>
    </row>
    <row r="1780" spans="1:7" x14ac:dyDescent="0.25">
      <c r="A1780" t="s">
        <v>20</v>
      </c>
      <c r="B1780" t="s">
        <v>21</v>
      </c>
      <c r="C1780">
        <v>2012</v>
      </c>
      <c r="D1780" s="2">
        <f t="array" ref="D1780">INDEX([1]Sheet1!$M$2:$M$1823,MATCH($C1780,IF([1]Sheet1!$A$2:$A$1823=$A1780,[1]Sheet1!$C$2:$C$1823),0))</f>
        <v>2201170944</v>
      </c>
      <c r="E1780" s="2">
        <f t="array" ref="E1780">INDEX([1]Sheet1!$N$2:$N$1823,MATCH($C1780,IF([1]Sheet1!$A$2:$A$1823=$A1780,[1]Sheet1!$C$2:$C$1823),0))</f>
        <v>0</v>
      </c>
      <c r="F1780" s="2">
        <f t="array" ref="F1780">INDEX([1]Sheet1!$O$2:$O$1823,MATCH($C1780,IF([1]Sheet1!$A$2:$A$1823=$A1780,[1]Sheet1!$C$2:$C$1823),0))</f>
        <v>65499000</v>
      </c>
      <c r="G1780" s="10">
        <f t="shared" si="28"/>
        <v>2266669944</v>
      </c>
    </row>
    <row r="1781" spans="1:7" x14ac:dyDescent="0.25">
      <c r="A1781" t="s">
        <v>22</v>
      </c>
      <c r="B1781" t="s">
        <v>23</v>
      </c>
      <c r="C1781">
        <v>2012</v>
      </c>
      <c r="D1781" s="2">
        <f t="array" ref="D1781">INDEX([1]Sheet1!$M$2:$M$1823,MATCH($C1781,IF([1]Sheet1!$A$2:$A$1823=$A1781,[1]Sheet1!$C$2:$C$1823),0))</f>
        <v>24740640768</v>
      </c>
      <c r="E1781" s="2">
        <f t="array" ref="E1781">INDEX([1]Sheet1!$N$2:$N$1823,MATCH($C1781,IF([1]Sheet1!$A$2:$A$1823=$A1781,[1]Sheet1!$C$2:$C$1823),0))</f>
        <v>1328546944</v>
      </c>
      <c r="F1781" s="2">
        <f t="array" ref="F1781">INDEX([1]Sheet1!$O$2:$O$1823,MATCH($C1781,IF([1]Sheet1!$A$2:$A$1823=$A1781,[1]Sheet1!$C$2:$C$1823),0))</f>
        <v>576593024</v>
      </c>
      <c r="G1781" s="10">
        <f t="shared" si="28"/>
        <v>26645780736</v>
      </c>
    </row>
    <row r="1782" spans="1:7" x14ac:dyDescent="0.25">
      <c r="A1782" t="s">
        <v>24</v>
      </c>
      <c r="B1782" t="s">
        <v>25</v>
      </c>
      <c r="C1782">
        <v>2012</v>
      </c>
      <c r="D1782" s="2">
        <f t="array" ref="D1782">INDEX([1]Sheet1!$M$2:$M$1823,MATCH($C1782,IF([1]Sheet1!$A$2:$A$1823=$A1782,[1]Sheet1!$C$2:$C$1823),0))</f>
        <v>17117408256</v>
      </c>
      <c r="E1782" s="2">
        <f t="array" ref="E1782">INDEX([1]Sheet1!$N$2:$N$1823,MATCH($C1782,IF([1]Sheet1!$A$2:$A$1823=$A1782,[1]Sheet1!$C$2:$C$1823),0))</f>
        <v>958414016</v>
      </c>
      <c r="F1782" s="2">
        <f t="array" ref="F1782">INDEX([1]Sheet1!$O$2:$O$1823,MATCH($C1782,IF([1]Sheet1!$A$2:$A$1823=$A1782,[1]Sheet1!$C$2:$C$1823),0))</f>
        <v>170148992</v>
      </c>
      <c r="G1782" s="10">
        <f t="shared" ref="G1782:G1823" si="29">D1782+E1782+F1782</f>
        <v>18245971264</v>
      </c>
    </row>
    <row r="1783" spans="1:7" x14ac:dyDescent="0.25">
      <c r="A1783" t="s">
        <v>26</v>
      </c>
      <c r="B1783" t="s">
        <v>27</v>
      </c>
      <c r="C1783">
        <v>2012</v>
      </c>
      <c r="D1783" s="2">
        <f t="array" ref="D1783">INDEX([1]Sheet1!$M$2:$M$1823,MATCH($C1783,IF([1]Sheet1!$A$2:$A$1823=$A1783,[1]Sheet1!$C$2:$C$1823),0))</f>
        <v>1895835008</v>
      </c>
      <c r="E1783" s="2">
        <f t="array" ref="E1783">INDEX([1]Sheet1!$N$2:$N$1823,MATCH($C1783,IF([1]Sheet1!$A$2:$A$1823=$A1783,[1]Sheet1!$C$2:$C$1823),0))</f>
        <v>8610000</v>
      </c>
      <c r="F1783" s="2">
        <f t="array" ref="F1783">INDEX([1]Sheet1!$O$2:$O$1823,MATCH($C1783,IF([1]Sheet1!$A$2:$A$1823=$A1783,[1]Sheet1!$C$2:$C$1823),0))</f>
        <v>36234000</v>
      </c>
      <c r="G1783" s="10">
        <f t="shared" si="29"/>
        <v>1940679008</v>
      </c>
    </row>
    <row r="1784" spans="1:7" x14ac:dyDescent="0.25">
      <c r="A1784" t="s">
        <v>28</v>
      </c>
      <c r="B1784" t="s">
        <v>29</v>
      </c>
      <c r="C1784">
        <v>2012</v>
      </c>
      <c r="D1784" s="2">
        <f t="array" ref="D1784">INDEX([1]Sheet1!$M$2:$M$1823,MATCH($C1784,IF([1]Sheet1!$A$2:$A$1823=$A1784,[1]Sheet1!$C$2:$C$1823),0))</f>
        <v>1853138944</v>
      </c>
      <c r="E1784" s="2">
        <f t="array" ref="E1784">INDEX([1]Sheet1!$N$2:$N$1823,MATCH($C1784,IF([1]Sheet1!$A$2:$A$1823=$A1784,[1]Sheet1!$C$2:$C$1823),0))</f>
        <v>76504000</v>
      </c>
      <c r="F1784" s="2">
        <f t="array" ref="F1784">INDEX([1]Sheet1!$O$2:$O$1823,MATCH($C1784,IF([1]Sheet1!$A$2:$A$1823=$A1784,[1]Sheet1!$C$2:$C$1823),0))</f>
        <v>60318000</v>
      </c>
      <c r="G1784" s="10">
        <f t="shared" si="29"/>
        <v>1989960944</v>
      </c>
    </row>
    <row r="1785" spans="1:7" x14ac:dyDescent="0.25">
      <c r="A1785" t="s">
        <v>30</v>
      </c>
      <c r="B1785" t="s">
        <v>31</v>
      </c>
      <c r="C1785">
        <v>2012</v>
      </c>
      <c r="D1785" s="2">
        <f t="array" ref="D1785">INDEX([1]Sheet1!$M$2:$M$1823,MATCH($C1785,IF([1]Sheet1!$A$2:$A$1823=$A1785,[1]Sheet1!$C$2:$C$1823),0))</f>
        <v>24846256128</v>
      </c>
      <c r="E1785" s="2">
        <f t="array" ref="E1785">INDEX([1]Sheet1!$N$2:$N$1823,MATCH($C1785,IF([1]Sheet1!$A$2:$A$1823=$A1785,[1]Sheet1!$C$2:$C$1823),0))</f>
        <v>512876000</v>
      </c>
      <c r="F1785" s="2">
        <f t="array" ref="F1785">INDEX([1]Sheet1!$O$2:$O$1823,MATCH($C1785,IF([1]Sheet1!$A$2:$A$1823=$A1785,[1]Sheet1!$C$2:$C$1823),0))</f>
        <v>779460992</v>
      </c>
      <c r="G1785" s="10">
        <f t="shared" si="29"/>
        <v>26138593120</v>
      </c>
    </row>
    <row r="1786" spans="1:7" x14ac:dyDescent="0.25">
      <c r="A1786" t="s">
        <v>32</v>
      </c>
      <c r="B1786" t="s">
        <v>33</v>
      </c>
      <c r="C1786">
        <v>2012</v>
      </c>
      <c r="D1786" s="2">
        <f t="array" ref="D1786">INDEX([1]Sheet1!$M$2:$M$1823,MATCH($C1786,IF([1]Sheet1!$A$2:$A$1823=$A1786,[1]Sheet1!$C$2:$C$1823),0))</f>
        <v>9812287488</v>
      </c>
      <c r="E1786" s="2">
        <f t="array" ref="E1786">INDEX([1]Sheet1!$N$2:$N$1823,MATCH($C1786,IF([1]Sheet1!$A$2:$A$1823=$A1786,[1]Sheet1!$C$2:$C$1823),0))</f>
        <v>236428000</v>
      </c>
      <c r="F1786" s="2">
        <f t="array" ref="F1786">INDEX([1]Sheet1!$O$2:$O$1823,MATCH($C1786,IF([1]Sheet1!$A$2:$A$1823=$A1786,[1]Sheet1!$C$2:$C$1823),0))</f>
        <v>419027008</v>
      </c>
      <c r="G1786" s="10">
        <f t="shared" si="29"/>
        <v>10467742496</v>
      </c>
    </row>
    <row r="1787" spans="1:7" x14ac:dyDescent="0.25">
      <c r="A1787" t="s">
        <v>34</v>
      </c>
      <c r="B1787" t="s">
        <v>35</v>
      </c>
      <c r="C1787">
        <v>2012</v>
      </c>
      <c r="D1787" s="2">
        <f t="array" ref="D1787">INDEX([1]Sheet1!$M$2:$M$1823,MATCH($C1787,IF([1]Sheet1!$A$2:$A$1823=$A1787,[1]Sheet1!$C$2:$C$1823),0))</f>
        <v>5904461824</v>
      </c>
      <c r="E1787" s="2">
        <f t="array" ref="E1787">INDEX([1]Sheet1!$N$2:$N$1823,MATCH($C1787,IF([1]Sheet1!$A$2:$A$1823=$A1787,[1]Sheet1!$C$2:$C$1823),0))</f>
        <v>143316992</v>
      </c>
      <c r="F1787" s="2">
        <f t="array" ref="F1787">INDEX([1]Sheet1!$O$2:$O$1823,MATCH($C1787,IF([1]Sheet1!$A$2:$A$1823=$A1787,[1]Sheet1!$C$2:$C$1823),0))</f>
        <v>128223000</v>
      </c>
      <c r="G1787" s="10">
        <f t="shared" si="29"/>
        <v>6176001816</v>
      </c>
    </row>
    <row r="1788" spans="1:7" x14ac:dyDescent="0.25">
      <c r="A1788" t="s">
        <v>36</v>
      </c>
      <c r="B1788" t="s">
        <v>37</v>
      </c>
      <c r="C1788">
        <v>2012</v>
      </c>
      <c r="D1788" s="2">
        <f t="array" ref="D1788">INDEX([1]Sheet1!$M$2:$M$1823,MATCH($C1788,IF([1]Sheet1!$A$2:$A$1823=$A1788,[1]Sheet1!$C$2:$C$1823),0))</f>
        <v>5088656896</v>
      </c>
      <c r="E1788" s="2">
        <f t="array" ref="E1788">INDEX([1]Sheet1!$N$2:$N$1823,MATCH($C1788,IF([1]Sheet1!$A$2:$A$1823=$A1788,[1]Sheet1!$C$2:$C$1823),0))</f>
        <v>126629000</v>
      </c>
      <c r="F1788" s="2">
        <f t="array" ref="F1788">INDEX([1]Sheet1!$O$2:$O$1823,MATCH($C1788,IF([1]Sheet1!$A$2:$A$1823=$A1788,[1]Sheet1!$C$2:$C$1823),0))</f>
        <v>106070000</v>
      </c>
      <c r="G1788" s="10">
        <f t="shared" si="29"/>
        <v>5321355896</v>
      </c>
    </row>
    <row r="1789" spans="1:7" x14ac:dyDescent="0.25">
      <c r="A1789" t="s">
        <v>38</v>
      </c>
      <c r="B1789" t="s">
        <v>39</v>
      </c>
      <c r="C1789">
        <v>2012</v>
      </c>
      <c r="D1789" s="2">
        <f t="array" ref="D1789">INDEX([1]Sheet1!$M$2:$M$1823,MATCH($C1789,IF([1]Sheet1!$A$2:$A$1823=$A1789,[1]Sheet1!$C$2:$C$1823),0))</f>
        <v>6931116032</v>
      </c>
      <c r="E1789" s="2">
        <f t="array" ref="E1789">INDEX([1]Sheet1!$N$2:$N$1823,MATCH($C1789,IF([1]Sheet1!$A$2:$A$1823=$A1789,[1]Sheet1!$C$2:$C$1823),0))</f>
        <v>216654000</v>
      </c>
      <c r="F1789" s="2">
        <f t="array" ref="F1789">INDEX([1]Sheet1!$O$2:$O$1823,MATCH($C1789,IF([1]Sheet1!$A$2:$A$1823=$A1789,[1]Sheet1!$C$2:$C$1823),0))</f>
        <v>156318000</v>
      </c>
      <c r="G1789" s="10">
        <f t="shared" si="29"/>
        <v>7304088032</v>
      </c>
    </row>
    <row r="1790" spans="1:7" x14ac:dyDescent="0.25">
      <c r="A1790" t="s">
        <v>40</v>
      </c>
      <c r="B1790" t="s">
        <v>41</v>
      </c>
      <c r="C1790">
        <v>2012</v>
      </c>
      <c r="D1790" s="2">
        <f t="array" ref="D1790">INDEX([1]Sheet1!$M$2:$M$1823,MATCH($C1790,IF([1]Sheet1!$A$2:$A$1823=$A1790,[1]Sheet1!$C$2:$C$1823),0))</f>
        <v>8729506816</v>
      </c>
      <c r="E1790" s="2">
        <f t="array" ref="E1790">INDEX([1]Sheet1!$N$2:$N$1823,MATCH($C1790,IF([1]Sheet1!$A$2:$A$1823=$A1790,[1]Sheet1!$C$2:$C$1823),0))</f>
        <v>603857024</v>
      </c>
      <c r="F1790" s="2">
        <f t="array" ref="F1790">INDEX([1]Sheet1!$O$2:$O$1823,MATCH($C1790,IF([1]Sheet1!$A$2:$A$1823=$A1790,[1]Sheet1!$C$2:$C$1823),0))</f>
        <v>218295008</v>
      </c>
      <c r="G1790" s="10">
        <f t="shared" si="29"/>
        <v>9551658848</v>
      </c>
    </row>
    <row r="1791" spans="1:7" x14ac:dyDescent="0.25">
      <c r="A1791" t="s">
        <v>42</v>
      </c>
      <c r="B1791" t="s">
        <v>43</v>
      </c>
      <c r="C1791">
        <v>2012</v>
      </c>
      <c r="D1791" s="2">
        <f t="array" ref="D1791">INDEX([1]Sheet1!$M$2:$M$1823,MATCH($C1791,IF([1]Sheet1!$A$2:$A$1823=$A1791,[1]Sheet1!$C$2:$C$1823),0))</f>
        <v>2342230016</v>
      </c>
      <c r="E1791" s="2">
        <f t="array" ref="E1791">INDEX([1]Sheet1!$N$2:$N$1823,MATCH($C1791,IF([1]Sheet1!$A$2:$A$1823=$A1791,[1]Sheet1!$C$2:$C$1823),0))</f>
        <v>120950000</v>
      </c>
      <c r="F1791" s="2">
        <f t="array" ref="F1791">INDEX([1]Sheet1!$O$2:$O$1823,MATCH($C1791,IF([1]Sheet1!$A$2:$A$1823=$A1791,[1]Sheet1!$C$2:$C$1823),0))</f>
        <v>44233000</v>
      </c>
      <c r="G1791" s="10">
        <f t="shared" si="29"/>
        <v>2507413016</v>
      </c>
    </row>
    <row r="1792" spans="1:7" x14ac:dyDescent="0.25">
      <c r="A1792" t="s">
        <v>44</v>
      </c>
      <c r="B1792" t="s">
        <v>45</v>
      </c>
      <c r="C1792">
        <v>2012</v>
      </c>
      <c r="D1792" s="2">
        <f t="array" ref="D1792">INDEX([1]Sheet1!$M$2:$M$1823,MATCH($C1792,IF([1]Sheet1!$A$2:$A$1823=$A1792,[1]Sheet1!$C$2:$C$1823),0))</f>
        <v>12117439488</v>
      </c>
      <c r="E1792" s="2">
        <f t="array" ref="E1792">INDEX([1]Sheet1!$N$2:$N$1823,MATCH($C1792,IF([1]Sheet1!$A$2:$A$1823=$A1792,[1]Sheet1!$C$2:$C$1823),0))</f>
        <v>276761984</v>
      </c>
      <c r="F1792" s="2">
        <f t="array" ref="F1792">INDEX([1]Sheet1!$O$2:$O$1823,MATCH($C1792,IF([1]Sheet1!$A$2:$A$1823=$A1792,[1]Sheet1!$C$2:$C$1823),0))</f>
        <v>208804992</v>
      </c>
      <c r="G1792" s="10">
        <f t="shared" si="29"/>
        <v>12603006464</v>
      </c>
    </row>
    <row r="1793" spans="1:7" x14ac:dyDescent="0.25">
      <c r="A1793" t="s">
        <v>46</v>
      </c>
      <c r="B1793" t="s">
        <v>47</v>
      </c>
      <c r="C1793">
        <v>2012</v>
      </c>
      <c r="D1793" s="2">
        <f t="array" ref="D1793">INDEX([1]Sheet1!$M$2:$M$1823,MATCH($C1793,IF([1]Sheet1!$A$2:$A$1823=$A1793,[1]Sheet1!$C$2:$C$1823),0))</f>
        <v>13581099008</v>
      </c>
      <c r="E1793" s="2">
        <f t="array" ref="E1793">INDEX([1]Sheet1!$N$2:$N$1823,MATCH($C1793,IF([1]Sheet1!$A$2:$A$1823=$A1793,[1]Sheet1!$C$2:$C$1823),0))</f>
        <v>639387008</v>
      </c>
      <c r="F1793" s="2">
        <f t="array" ref="F1793">INDEX([1]Sheet1!$O$2:$O$1823,MATCH($C1793,IF([1]Sheet1!$A$2:$A$1823=$A1793,[1]Sheet1!$C$2:$C$1823),0))</f>
        <v>282822016</v>
      </c>
      <c r="G1793" s="10">
        <f t="shared" si="29"/>
        <v>14503308032</v>
      </c>
    </row>
    <row r="1794" spans="1:7" x14ac:dyDescent="0.25">
      <c r="A1794" t="s">
        <v>48</v>
      </c>
      <c r="B1794" t="s">
        <v>49</v>
      </c>
      <c r="C1794">
        <v>2012</v>
      </c>
      <c r="D1794" s="2">
        <f t="array" ref="D1794">INDEX([1]Sheet1!$M$2:$M$1823,MATCH($C1794,IF([1]Sheet1!$A$2:$A$1823=$A1794,[1]Sheet1!$C$2:$C$1823),0))</f>
        <v>17082050560</v>
      </c>
      <c r="E1794" s="2">
        <f t="array" ref="E1794">INDEX([1]Sheet1!$N$2:$N$1823,MATCH($C1794,IF([1]Sheet1!$A$2:$A$1823=$A1794,[1]Sheet1!$C$2:$C$1823),0))</f>
        <v>136280992</v>
      </c>
      <c r="F1794" s="2">
        <f t="array" ref="F1794">INDEX([1]Sheet1!$O$2:$O$1823,MATCH($C1794,IF([1]Sheet1!$A$2:$A$1823=$A1794,[1]Sheet1!$C$2:$C$1823),0))</f>
        <v>378579008</v>
      </c>
      <c r="G1794" s="10">
        <f t="shared" si="29"/>
        <v>17596910560</v>
      </c>
    </row>
    <row r="1795" spans="1:7" x14ac:dyDescent="0.25">
      <c r="A1795" t="s">
        <v>50</v>
      </c>
      <c r="B1795" t="s">
        <v>51</v>
      </c>
      <c r="C1795">
        <v>2012</v>
      </c>
      <c r="D1795" s="2">
        <f t="array" ref="D1795">INDEX([1]Sheet1!$M$2:$M$1823,MATCH($C1795,IF([1]Sheet1!$A$2:$A$1823=$A1795,[1]Sheet1!$C$2:$C$1823),0))</f>
        <v>10088935424</v>
      </c>
      <c r="E1795" s="2">
        <f t="array" ref="E1795">INDEX([1]Sheet1!$N$2:$N$1823,MATCH($C1795,IF([1]Sheet1!$A$2:$A$1823=$A1795,[1]Sheet1!$C$2:$C$1823),0))</f>
        <v>454740000</v>
      </c>
      <c r="F1795" s="2">
        <f t="array" ref="F1795">INDEX([1]Sheet1!$O$2:$O$1823,MATCH($C1795,IF([1]Sheet1!$A$2:$A$1823=$A1795,[1]Sheet1!$C$2:$C$1823),0))</f>
        <v>243266000</v>
      </c>
      <c r="G1795" s="10">
        <f t="shared" si="29"/>
        <v>10786941424</v>
      </c>
    </row>
    <row r="1796" spans="1:7" x14ac:dyDescent="0.25">
      <c r="A1796" t="s">
        <v>52</v>
      </c>
      <c r="B1796" t="s">
        <v>53</v>
      </c>
      <c r="C1796">
        <v>2012</v>
      </c>
      <c r="D1796" s="2">
        <f t="array" ref="D1796">INDEX([1]Sheet1!$M$2:$M$1823,MATCH($C1796,IF([1]Sheet1!$A$2:$A$1823=$A1796,[1]Sheet1!$C$2:$C$1823),0))</f>
        <v>4352279040</v>
      </c>
      <c r="E1796" s="2">
        <f t="array" ref="E1796">INDEX([1]Sheet1!$N$2:$N$1823,MATCH($C1796,IF([1]Sheet1!$A$2:$A$1823=$A1796,[1]Sheet1!$C$2:$C$1823),0))</f>
        <v>223475008</v>
      </c>
      <c r="F1796" s="2">
        <f t="array" ref="F1796">INDEX([1]Sheet1!$O$2:$O$1823,MATCH($C1796,IF([1]Sheet1!$A$2:$A$1823=$A1796,[1]Sheet1!$C$2:$C$1823),0))</f>
        <v>69103000</v>
      </c>
      <c r="G1796" s="10">
        <f t="shared" si="29"/>
        <v>4644857048</v>
      </c>
    </row>
    <row r="1797" spans="1:7" x14ac:dyDescent="0.25">
      <c r="A1797" t="s">
        <v>54</v>
      </c>
      <c r="B1797" t="s">
        <v>55</v>
      </c>
      <c r="C1797">
        <v>2012</v>
      </c>
      <c r="D1797" s="2">
        <f t="array" ref="D1797">INDEX([1]Sheet1!$M$2:$M$1823,MATCH($C1797,IF([1]Sheet1!$A$2:$A$1823=$A1797,[1]Sheet1!$C$2:$C$1823),0))</f>
        <v>9503474688</v>
      </c>
      <c r="E1797" s="2">
        <f t="array" ref="E1797">INDEX([1]Sheet1!$N$2:$N$1823,MATCH($C1797,IF([1]Sheet1!$A$2:$A$1823=$A1797,[1]Sheet1!$C$2:$C$1823),0))</f>
        <v>314012992</v>
      </c>
      <c r="F1797" s="2">
        <f t="array" ref="F1797">INDEX([1]Sheet1!$O$2:$O$1823,MATCH($C1797,IF([1]Sheet1!$A$2:$A$1823=$A1797,[1]Sheet1!$C$2:$C$1823),0))</f>
        <v>237046000</v>
      </c>
      <c r="G1797" s="10">
        <f t="shared" si="29"/>
        <v>10054533680</v>
      </c>
    </row>
    <row r="1798" spans="1:7" x14ac:dyDescent="0.25">
      <c r="A1798" t="s">
        <v>56</v>
      </c>
      <c r="B1798" t="s">
        <v>57</v>
      </c>
      <c r="C1798">
        <v>2012</v>
      </c>
      <c r="D1798" s="2">
        <f t="array" ref="D1798">INDEX([1]Sheet1!$M$2:$M$1823,MATCH($C1798,IF([1]Sheet1!$A$2:$A$1823=$A1798,[1]Sheet1!$C$2:$C$1823),0))</f>
        <v>1618002048</v>
      </c>
      <c r="E1798" s="2">
        <f t="array" ref="E1798">INDEX([1]Sheet1!$N$2:$N$1823,MATCH($C1798,IF([1]Sheet1!$A$2:$A$1823=$A1798,[1]Sheet1!$C$2:$C$1823),0))</f>
        <v>93514000</v>
      </c>
      <c r="F1798" s="2">
        <f t="array" ref="F1798">INDEX([1]Sheet1!$O$2:$O$1823,MATCH($C1798,IF([1]Sheet1!$A$2:$A$1823=$A1798,[1]Sheet1!$C$2:$C$1823),0))</f>
        <v>31110000</v>
      </c>
      <c r="G1798" s="10">
        <f t="shared" si="29"/>
        <v>1742626048</v>
      </c>
    </row>
    <row r="1799" spans="1:7" x14ac:dyDescent="0.25">
      <c r="A1799" t="s">
        <v>58</v>
      </c>
      <c r="B1799" t="s">
        <v>59</v>
      </c>
      <c r="C1799">
        <v>2012</v>
      </c>
      <c r="D1799" s="2">
        <f t="array" ref="D1799">INDEX([1]Sheet1!$M$2:$M$1823,MATCH($C1799,IF([1]Sheet1!$A$2:$A$1823=$A1799,[1]Sheet1!$C$2:$C$1823),0))</f>
        <v>3773003008</v>
      </c>
      <c r="E1799" s="2">
        <f t="array" ref="E1799">INDEX([1]Sheet1!$N$2:$N$1823,MATCH($C1799,IF([1]Sheet1!$A$2:$A$1823=$A1799,[1]Sheet1!$C$2:$C$1823),0))</f>
        <v>137420992</v>
      </c>
      <c r="F1799" s="2">
        <f t="array" ref="F1799">INDEX([1]Sheet1!$O$2:$O$1823,MATCH($C1799,IF([1]Sheet1!$A$2:$A$1823=$A1799,[1]Sheet1!$C$2:$C$1823),0))</f>
        <v>58084000</v>
      </c>
      <c r="G1799" s="10">
        <f t="shared" si="29"/>
        <v>3968508000</v>
      </c>
    </row>
    <row r="1800" spans="1:7" x14ac:dyDescent="0.25">
      <c r="A1800" t="s">
        <v>60</v>
      </c>
      <c r="B1800" t="s">
        <v>61</v>
      </c>
      <c r="C1800">
        <v>2012</v>
      </c>
      <c r="D1800" s="2">
        <f t="array" ref="D1800">INDEX([1]Sheet1!$M$2:$M$1823,MATCH($C1800,IF([1]Sheet1!$A$2:$A$1823=$A1800,[1]Sheet1!$C$2:$C$1823),0))</f>
        <v>3867444992</v>
      </c>
      <c r="E1800" s="2">
        <f t="array" ref="E1800">INDEX([1]Sheet1!$N$2:$N$1823,MATCH($C1800,IF([1]Sheet1!$A$2:$A$1823=$A1800,[1]Sheet1!$C$2:$C$1823),0))</f>
        <v>99887000</v>
      </c>
      <c r="F1800" s="2">
        <f t="array" ref="F1800">INDEX([1]Sheet1!$O$2:$O$1823,MATCH($C1800,IF([1]Sheet1!$A$2:$A$1823=$A1800,[1]Sheet1!$C$2:$C$1823),0))</f>
        <v>102187000</v>
      </c>
      <c r="G1800" s="10">
        <f t="shared" si="29"/>
        <v>4069518992</v>
      </c>
    </row>
    <row r="1801" spans="1:7" x14ac:dyDescent="0.25">
      <c r="A1801" t="s">
        <v>62</v>
      </c>
      <c r="B1801" t="s">
        <v>63</v>
      </c>
      <c r="C1801">
        <v>2012</v>
      </c>
      <c r="D1801" s="2">
        <f t="array" ref="D1801">INDEX([1]Sheet1!$M$2:$M$1823,MATCH($C1801,IF([1]Sheet1!$A$2:$A$1823=$A1801,[1]Sheet1!$C$2:$C$1823),0))</f>
        <v>2759190016</v>
      </c>
      <c r="E1801" s="2">
        <f t="array" ref="E1801">INDEX([1]Sheet1!$N$2:$N$1823,MATCH($C1801,IF([1]Sheet1!$A$2:$A$1823=$A1801,[1]Sheet1!$C$2:$C$1823),0))</f>
        <v>53774000</v>
      </c>
      <c r="F1801" s="2">
        <f t="array" ref="F1801">INDEX([1]Sheet1!$O$2:$O$1823,MATCH($C1801,IF([1]Sheet1!$A$2:$A$1823=$A1801,[1]Sheet1!$C$2:$C$1823),0))</f>
        <v>50248000</v>
      </c>
      <c r="G1801" s="10">
        <f t="shared" si="29"/>
        <v>2863212016</v>
      </c>
    </row>
    <row r="1802" spans="1:7" x14ac:dyDescent="0.25">
      <c r="A1802" t="s">
        <v>64</v>
      </c>
      <c r="B1802" t="s">
        <v>65</v>
      </c>
      <c r="C1802">
        <v>2012</v>
      </c>
      <c r="D1802" s="2">
        <f t="array" ref="D1802">INDEX([1]Sheet1!$M$2:$M$1823,MATCH($C1802,IF([1]Sheet1!$A$2:$A$1823=$A1802,[1]Sheet1!$C$2:$C$1823),0))</f>
        <v>23934849024</v>
      </c>
      <c r="E1802" s="2">
        <f t="array" ref="E1802">INDEX([1]Sheet1!$N$2:$N$1823,MATCH($C1802,IF([1]Sheet1!$A$2:$A$1823=$A1802,[1]Sheet1!$C$2:$C$1823),0))</f>
        <v>828086016</v>
      </c>
      <c r="F1802" s="2">
        <f t="array" ref="F1802">INDEX([1]Sheet1!$O$2:$O$1823,MATCH($C1802,IF([1]Sheet1!$A$2:$A$1823=$A1802,[1]Sheet1!$C$2:$C$1823),0))</f>
        <v>458395008</v>
      </c>
      <c r="G1802" s="10">
        <f t="shared" si="29"/>
        <v>25221330048</v>
      </c>
    </row>
    <row r="1803" spans="1:7" x14ac:dyDescent="0.25">
      <c r="A1803" t="s">
        <v>66</v>
      </c>
      <c r="B1803" t="s">
        <v>67</v>
      </c>
      <c r="C1803">
        <v>2012</v>
      </c>
      <c r="D1803" s="2">
        <f t="array" ref="D1803">INDEX([1]Sheet1!$M$2:$M$1823,MATCH($C1803,IF([1]Sheet1!$A$2:$A$1823=$A1803,[1]Sheet1!$C$2:$C$1823),0))</f>
        <v>3544275968</v>
      </c>
      <c r="E1803" s="2">
        <f t="array" ref="E1803">INDEX([1]Sheet1!$N$2:$N$1823,MATCH($C1803,IF([1]Sheet1!$A$2:$A$1823=$A1803,[1]Sheet1!$C$2:$C$1823),0))</f>
        <v>191983008</v>
      </c>
      <c r="F1803" s="2">
        <f t="array" ref="F1803">INDEX([1]Sheet1!$O$2:$O$1823,MATCH($C1803,IF([1]Sheet1!$A$2:$A$1823=$A1803,[1]Sheet1!$C$2:$C$1823),0))</f>
        <v>41500000</v>
      </c>
      <c r="G1803" s="10">
        <f t="shared" si="29"/>
        <v>3777758976</v>
      </c>
    </row>
    <row r="1804" spans="1:7" x14ac:dyDescent="0.25">
      <c r="A1804" t="s">
        <v>68</v>
      </c>
      <c r="B1804" t="s">
        <v>69</v>
      </c>
      <c r="C1804">
        <v>2012</v>
      </c>
      <c r="D1804" s="2">
        <f t="array" ref="D1804">INDEX([1]Sheet1!$M$2:$M$1823,MATCH($C1804,IF([1]Sheet1!$A$2:$A$1823=$A1804,[1]Sheet1!$C$2:$C$1823),0))</f>
        <v>55473119232</v>
      </c>
      <c r="E1804" s="2">
        <f t="array" ref="E1804">INDEX([1]Sheet1!$N$2:$N$1823,MATCH($C1804,IF([1]Sheet1!$A$2:$A$1823=$A1804,[1]Sheet1!$C$2:$C$1823),0))</f>
        <v>416150016</v>
      </c>
      <c r="F1804" s="2">
        <f t="array" ref="F1804">INDEX([1]Sheet1!$O$2:$O$1823,MATCH($C1804,IF([1]Sheet1!$A$2:$A$1823=$A1804,[1]Sheet1!$C$2:$C$1823),0))</f>
        <v>1060260992</v>
      </c>
      <c r="G1804" s="10">
        <f t="shared" si="29"/>
        <v>56949530240</v>
      </c>
    </row>
    <row r="1805" spans="1:7" x14ac:dyDescent="0.25">
      <c r="A1805" t="s">
        <v>70</v>
      </c>
      <c r="B1805" t="s">
        <v>71</v>
      </c>
      <c r="C1805">
        <v>2012</v>
      </c>
      <c r="D1805" s="2">
        <f t="array" ref="D1805">INDEX([1]Sheet1!$M$2:$M$1823,MATCH($C1805,IF([1]Sheet1!$A$2:$A$1823=$A1805,[1]Sheet1!$C$2:$C$1823),0))</f>
        <v>12836802560</v>
      </c>
      <c r="E1805" s="2">
        <f t="array" ref="E1805">INDEX([1]Sheet1!$N$2:$N$1823,MATCH($C1805,IF([1]Sheet1!$A$2:$A$1823=$A1805,[1]Sheet1!$C$2:$C$1823),0))</f>
        <v>726536000</v>
      </c>
      <c r="F1805" s="2">
        <f t="array" ref="F1805">INDEX([1]Sheet1!$O$2:$O$1823,MATCH($C1805,IF([1]Sheet1!$A$2:$A$1823=$A1805,[1]Sheet1!$C$2:$C$1823),0))</f>
        <v>229112992</v>
      </c>
      <c r="G1805" s="10">
        <f t="shared" si="29"/>
        <v>13792451552</v>
      </c>
    </row>
    <row r="1806" spans="1:7" x14ac:dyDescent="0.25">
      <c r="A1806" t="s">
        <v>72</v>
      </c>
      <c r="B1806" t="s">
        <v>73</v>
      </c>
      <c r="C1806">
        <v>2012</v>
      </c>
      <c r="D1806" s="2">
        <f t="array" ref="D1806">INDEX([1]Sheet1!$M$2:$M$1823,MATCH($C1806,IF([1]Sheet1!$A$2:$A$1823=$A1806,[1]Sheet1!$C$2:$C$1823),0))</f>
        <v>1309505024</v>
      </c>
      <c r="E1806" s="2">
        <f t="array" ref="E1806">INDEX([1]Sheet1!$N$2:$N$1823,MATCH($C1806,IF([1]Sheet1!$A$2:$A$1823=$A1806,[1]Sheet1!$C$2:$C$1823),0))</f>
        <v>60316000</v>
      </c>
      <c r="F1806" s="2">
        <f t="array" ref="F1806">INDEX([1]Sheet1!$O$2:$O$1823,MATCH($C1806,IF([1]Sheet1!$A$2:$A$1823=$A1806,[1]Sheet1!$C$2:$C$1823),0))</f>
        <v>13915000</v>
      </c>
      <c r="G1806" s="10">
        <f t="shared" si="29"/>
        <v>1383736024</v>
      </c>
    </row>
    <row r="1807" spans="1:7" x14ac:dyDescent="0.25">
      <c r="A1807" t="s">
        <v>74</v>
      </c>
      <c r="B1807" t="s">
        <v>75</v>
      </c>
      <c r="C1807">
        <v>2012</v>
      </c>
      <c r="D1807" s="2">
        <f t="array" ref="D1807">INDEX([1]Sheet1!$M$2:$M$1823,MATCH($C1807,IF([1]Sheet1!$A$2:$A$1823=$A1807,[1]Sheet1!$C$2:$C$1823),0))</f>
        <v>22424598528</v>
      </c>
      <c r="E1807" s="2">
        <f t="array" ref="E1807">INDEX([1]Sheet1!$N$2:$N$1823,MATCH($C1807,IF([1]Sheet1!$A$2:$A$1823=$A1807,[1]Sheet1!$C$2:$C$1823),0))</f>
        <v>404471008</v>
      </c>
      <c r="F1807" s="2">
        <f t="array" ref="F1807">INDEX([1]Sheet1!$O$2:$O$1823,MATCH($C1807,IF([1]Sheet1!$A$2:$A$1823=$A1807,[1]Sheet1!$C$2:$C$1823),0))</f>
        <v>452910016</v>
      </c>
      <c r="G1807" s="10">
        <f t="shared" si="29"/>
        <v>23281979552</v>
      </c>
    </row>
    <row r="1808" spans="1:7" x14ac:dyDescent="0.25">
      <c r="A1808" t="s">
        <v>76</v>
      </c>
      <c r="B1808" t="s">
        <v>77</v>
      </c>
      <c r="C1808">
        <v>2012</v>
      </c>
      <c r="D1808" s="2">
        <f t="array" ref="D1808">INDEX([1]Sheet1!$M$2:$M$1823,MATCH($C1808,IF([1]Sheet1!$A$2:$A$1823=$A1808,[1]Sheet1!$C$2:$C$1823),0))</f>
        <v>5495620096</v>
      </c>
      <c r="E1808" s="2">
        <f t="array" ref="E1808">INDEX([1]Sheet1!$N$2:$N$1823,MATCH($C1808,IF([1]Sheet1!$A$2:$A$1823=$A1808,[1]Sheet1!$C$2:$C$1823),0))</f>
        <v>212095008</v>
      </c>
      <c r="F1808" s="2">
        <f t="array" ref="F1808">INDEX([1]Sheet1!$O$2:$O$1823,MATCH($C1808,IF([1]Sheet1!$A$2:$A$1823=$A1808,[1]Sheet1!$C$2:$C$1823),0))</f>
        <v>93154000</v>
      </c>
      <c r="G1808" s="10">
        <f t="shared" si="29"/>
        <v>5800869104</v>
      </c>
    </row>
    <row r="1809" spans="1:7" x14ac:dyDescent="0.25">
      <c r="A1809" t="s">
        <v>78</v>
      </c>
      <c r="B1809" t="s">
        <v>79</v>
      </c>
      <c r="C1809">
        <v>2012</v>
      </c>
      <c r="D1809" s="2">
        <f t="array" ref="D1809">INDEX([1]Sheet1!$M$2:$M$1823,MATCH($C1809,IF([1]Sheet1!$A$2:$A$1823=$A1809,[1]Sheet1!$C$2:$C$1823),0))</f>
        <v>5985376768</v>
      </c>
      <c r="E1809" s="2">
        <f t="array" ref="E1809">INDEX([1]Sheet1!$N$2:$N$1823,MATCH($C1809,IF([1]Sheet1!$A$2:$A$1823=$A1809,[1]Sheet1!$C$2:$C$1823),0))</f>
        <v>175926000</v>
      </c>
      <c r="F1809" s="2">
        <f t="array" ref="F1809">INDEX([1]Sheet1!$O$2:$O$1823,MATCH($C1809,IF([1]Sheet1!$A$2:$A$1823=$A1809,[1]Sheet1!$C$2:$C$1823),0))</f>
        <v>186998000</v>
      </c>
      <c r="G1809" s="10">
        <f t="shared" si="29"/>
        <v>6348300768</v>
      </c>
    </row>
    <row r="1810" spans="1:7" x14ac:dyDescent="0.25">
      <c r="A1810" t="s">
        <v>80</v>
      </c>
      <c r="B1810" t="s">
        <v>81</v>
      </c>
      <c r="C1810">
        <v>2012</v>
      </c>
      <c r="D1810" s="2">
        <f t="array" ref="D1810">INDEX([1]Sheet1!$M$2:$M$1823,MATCH($C1810,IF([1]Sheet1!$A$2:$A$1823=$A1810,[1]Sheet1!$C$2:$C$1823),0))</f>
        <v>24176019456</v>
      </c>
      <c r="E1810" s="2">
        <f t="array" ref="E1810">INDEX([1]Sheet1!$N$2:$N$1823,MATCH($C1810,IF([1]Sheet1!$A$2:$A$1823=$A1810,[1]Sheet1!$C$2:$C$1823),0))</f>
        <v>929256000</v>
      </c>
      <c r="F1810" s="2">
        <f t="array" ref="F1810">INDEX([1]Sheet1!$O$2:$O$1823,MATCH($C1810,IF([1]Sheet1!$A$2:$A$1823=$A1810,[1]Sheet1!$C$2:$C$1823),0))</f>
        <v>208203008</v>
      </c>
      <c r="G1810" s="10">
        <f t="shared" si="29"/>
        <v>25313478464</v>
      </c>
    </row>
    <row r="1811" spans="1:7" x14ac:dyDescent="0.25">
      <c r="A1811" t="s">
        <v>82</v>
      </c>
      <c r="B1811" t="s">
        <v>83</v>
      </c>
      <c r="C1811">
        <v>2012</v>
      </c>
      <c r="D1811" s="2">
        <f t="array" ref="D1811">INDEX([1]Sheet1!$M$2:$M$1823,MATCH($C1811,IF([1]Sheet1!$A$2:$A$1823=$A1811,[1]Sheet1!$C$2:$C$1823),0))</f>
        <v>2194216960</v>
      </c>
      <c r="E1811" s="2">
        <f t="array" ref="E1811">INDEX([1]Sheet1!$N$2:$N$1823,MATCH($C1811,IF([1]Sheet1!$A$2:$A$1823=$A1811,[1]Sheet1!$C$2:$C$1823),0))</f>
        <v>153618000</v>
      </c>
      <c r="F1811" s="2">
        <f t="array" ref="F1811">INDEX([1]Sheet1!$O$2:$O$1823,MATCH($C1811,IF([1]Sheet1!$A$2:$A$1823=$A1811,[1]Sheet1!$C$2:$C$1823),0))</f>
        <v>36943000</v>
      </c>
      <c r="G1811" s="10">
        <f t="shared" si="29"/>
        <v>2384777960</v>
      </c>
    </row>
    <row r="1812" spans="1:7" x14ac:dyDescent="0.25">
      <c r="A1812" t="s">
        <v>84</v>
      </c>
      <c r="B1812" t="s">
        <v>85</v>
      </c>
      <c r="C1812">
        <v>2012</v>
      </c>
      <c r="D1812" s="2">
        <f t="array" ref="D1812">INDEX([1]Sheet1!$M$2:$M$1823,MATCH($C1812,IF([1]Sheet1!$A$2:$A$1823=$A1812,[1]Sheet1!$C$2:$C$1823),0))</f>
        <v>7501773824</v>
      </c>
      <c r="E1812" s="2">
        <f t="array" ref="E1812">INDEX([1]Sheet1!$N$2:$N$1823,MATCH($C1812,IF([1]Sheet1!$A$2:$A$1823=$A1812,[1]Sheet1!$C$2:$C$1823),0))</f>
        <v>329686016</v>
      </c>
      <c r="F1812" s="2">
        <f t="array" ref="F1812">INDEX([1]Sheet1!$O$2:$O$1823,MATCH($C1812,IF([1]Sheet1!$A$2:$A$1823=$A1812,[1]Sheet1!$C$2:$C$1823),0))</f>
        <v>132942000</v>
      </c>
      <c r="G1812" s="10">
        <f t="shared" si="29"/>
        <v>7964401840</v>
      </c>
    </row>
    <row r="1813" spans="1:7" x14ac:dyDescent="0.25">
      <c r="A1813" t="s">
        <v>86</v>
      </c>
      <c r="B1813" t="s">
        <v>87</v>
      </c>
      <c r="C1813">
        <v>2012</v>
      </c>
      <c r="D1813" s="2">
        <f t="array" ref="D1813">INDEX([1]Sheet1!$M$2:$M$1823,MATCH($C1813,IF([1]Sheet1!$A$2:$A$1823=$A1813,[1]Sheet1!$C$2:$C$1823),0))</f>
        <v>1257357056</v>
      </c>
      <c r="E1813" s="2">
        <f t="array" ref="E1813">INDEX([1]Sheet1!$N$2:$N$1823,MATCH($C1813,IF([1]Sheet1!$A$2:$A$1823=$A1813,[1]Sheet1!$C$2:$C$1823),0))</f>
        <v>70504000</v>
      </c>
      <c r="F1813" s="2">
        <f t="array" ref="F1813">INDEX([1]Sheet1!$O$2:$O$1823,MATCH($C1813,IF([1]Sheet1!$A$2:$A$1823=$A1813,[1]Sheet1!$C$2:$C$1823),0))</f>
        <v>25655000</v>
      </c>
      <c r="G1813" s="10">
        <f t="shared" si="29"/>
        <v>1353516056</v>
      </c>
    </row>
    <row r="1814" spans="1:7" x14ac:dyDescent="0.25">
      <c r="A1814" t="s">
        <v>88</v>
      </c>
      <c r="B1814" t="s">
        <v>89</v>
      </c>
      <c r="C1814">
        <v>2012</v>
      </c>
      <c r="D1814" s="2">
        <f t="array" ref="D1814">INDEX([1]Sheet1!$M$2:$M$1823,MATCH($C1814,IF([1]Sheet1!$A$2:$A$1823=$A1814,[1]Sheet1!$C$2:$C$1823),0))</f>
        <v>8928158720</v>
      </c>
      <c r="E1814" s="2">
        <f t="array" ref="E1814">INDEX([1]Sheet1!$N$2:$N$1823,MATCH($C1814,IF([1]Sheet1!$A$2:$A$1823=$A1814,[1]Sheet1!$C$2:$C$1823),0))</f>
        <v>366137984</v>
      </c>
      <c r="F1814" s="2">
        <f t="array" ref="F1814">INDEX([1]Sheet1!$O$2:$O$1823,MATCH($C1814,IF([1]Sheet1!$A$2:$A$1823=$A1814,[1]Sheet1!$C$2:$C$1823),0))</f>
        <v>114791000</v>
      </c>
      <c r="G1814" s="10">
        <f t="shared" si="29"/>
        <v>9409087704</v>
      </c>
    </row>
    <row r="1815" spans="1:7" x14ac:dyDescent="0.25">
      <c r="A1815" t="s">
        <v>90</v>
      </c>
      <c r="B1815" t="s">
        <v>91</v>
      </c>
      <c r="C1815">
        <v>2012</v>
      </c>
      <c r="D1815" s="2">
        <f t="array" ref="D1815">INDEX([1]Sheet1!$M$2:$M$1823,MATCH($C1815,IF([1]Sheet1!$A$2:$A$1823=$A1815,[1]Sheet1!$C$2:$C$1823),0))</f>
        <v>44771979264</v>
      </c>
      <c r="E1815" s="2">
        <f t="array" ref="E1815">INDEX([1]Sheet1!$N$2:$N$1823,MATCH($C1815,IF([1]Sheet1!$A$2:$A$1823=$A1815,[1]Sheet1!$C$2:$C$1823),0))</f>
        <v>800560000</v>
      </c>
      <c r="F1815" s="2">
        <f t="array" ref="F1815">INDEX([1]Sheet1!$O$2:$O$1823,MATCH($C1815,IF([1]Sheet1!$A$2:$A$1823=$A1815,[1]Sheet1!$C$2:$C$1823),0))</f>
        <v>518876992</v>
      </c>
      <c r="G1815" s="10">
        <f t="shared" si="29"/>
        <v>46091416256</v>
      </c>
    </row>
    <row r="1816" spans="1:7" x14ac:dyDescent="0.25">
      <c r="A1816" t="s">
        <v>2</v>
      </c>
      <c r="B1816" t="s">
        <v>3</v>
      </c>
      <c r="C1816">
        <v>2012</v>
      </c>
      <c r="D1816" s="2">
        <f t="array" ref="D1816">INDEX([1]Sheet1!$M$2:$M$1823,MATCH($C1816,IF([1]Sheet1!$A$2:$A$1823=$A1816,[1]Sheet1!$C$2:$C$1823),0))</f>
        <v>565403189248</v>
      </c>
      <c r="E1816" s="2">
        <f t="array" ref="E1816">INDEX([1]Sheet1!$N$2:$N$1823,MATCH($C1816,IF([1]Sheet1!$A$2:$A$1823=$A1816,[1]Sheet1!$C$2:$C$1823),0))</f>
        <v>17012100096</v>
      </c>
      <c r="F1816" s="2">
        <f t="array" ref="F1816">INDEX([1]Sheet1!$O$2:$O$1823,MATCH($C1816,IF([1]Sheet1!$A$2:$A$1823=$A1816,[1]Sheet1!$C$2:$C$1823),0))</f>
        <v>11446701056</v>
      </c>
      <c r="G1816" s="10">
        <f t="shared" si="29"/>
        <v>593861990400</v>
      </c>
    </row>
    <row r="1817" spans="1:7" x14ac:dyDescent="0.25">
      <c r="A1817" t="s">
        <v>92</v>
      </c>
      <c r="B1817" t="s">
        <v>93</v>
      </c>
      <c r="C1817">
        <v>2012</v>
      </c>
      <c r="D1817" s="2">
        <f t="array" ref="D1817">INDEX([1]Sheet1!$M$2:$M$1823,MATCH($C1817,IF([1]Sheet1!$A$2:$A$1823=$A1817,[1]Sheet1!$C$2:$C$1823),0))</f>
        <v>4215055104</v>
      </c>
      <c r="E1817" s="2">
        <f t="array" ref="E1817">INDEX([1]Sheet1!$N$2:$N$1823,MATCH($C1817,IF([1]Sheet1!$A$2:$A$1823=$A1817,[1]Sheet1!$C$2:$C$1823),0))</f>
        <v>172787008</v>
      </c>
      <c r="F1817" s="2">
        <f t="array" ref="F1817">INDEX([1]Sheet1!$O$2:$O$1823,MATCH($C1817,IF([1]Sheet1!$A$2:$A$1823=$A1817,[1]Sheet1!$C$2:$C$1823),0))</f>
        <v>134632992</v>
      </c>
      <c r="G1817" s="10">
        <f t="shared" si="29"/>
        <v>4522475104</v>
      </c>
    </row>
    <row r="1818" spans="1:7" x14ac:dyDescent="0.25">
      <c r="A1818" t="s">
        <v>94</v>
      </c>
      <c r="B1818" t="s">
        <v>95</v>
      </c>
      <c r="C1818">
        <v>2012</v>
      </c>
      <c r="D1818" s="2">
        <f t="array" ref="D1818">INDEX([1]Sheet1!$M$2:$M$1823,MATCH($C1818,IF([1]Sheet1!$A$2:$A$1823=$A1818,[1]Sheet1!$C$2:$C$1823),0))</f>
        <v>1477208064</v>
      </c>
      <c r="E1818" s="2">
        <f t="array" ref="E1818">INDEX([1]Sheet1!$N$2:$N$1823,MATCH($C1818,IF([1]Sheet1!$A$2:$A$1823=$A1818,[1]Sheet1!$C$2:$C$1823),0))</f>
        <v>68211000</v>
      </c>
      <c r="F1818" s="2">
        <f t="array" ref="F1818">INDEX([1]Sheet1!$O$2:$O$1823,MATCH($C1818,IF([1]Sheet1!$A$2:$A$1823=$A1818,[1]Sheet1!$C$2:$C$1823),0))</f>
        <v>20044000</v>
      </c>
      <c r="G1818" s="10">
        <f t="shared" si="29"/>
        <v>1565463064</v>
      </c>
    </row>
    <row r="1819" spans="1:7" x14ac:dyDescent="0.25">
      <c r="A1819" t="s">
        <v>96</v>
      </c>
      <c r="B1819" t="s">
        <v>97</v>
      </c>
      <c r="C1819">
        <v>2012</v>
      </c>
      <c r="D1819" s="2">
        <f t="array" ref="D1819">INDEX([1]Sheet1!$M$2:$M$1823,MATCH($C1819,IF([1]Sheet1!$A$2:$A$1823=$A1819,[1]Sheet1!$C$2:$C$1823),0))</f>
        <v>14731626496</v>
      </c>
      <c r="E1819" s="2">
        <f t="array" ref="E1819">INDEX([1]Sheet1!$N$2:$N$1823,MATCH($C1819,IF([1]Sheet1!$A$2:$A$1823=$A1819,[1]Sheet1!$C$2:$C$1823),0))</f>
        <v>290936992</v>
      </c>
      <c r="F1819" s="2">
        <f t="array" ref="F1819">INDEX([1]Sheet1!$O$2:$O$1823,MATCH($C1819,IF([1]Sheet1!$A$2:$A$1823=$A1819,[1]Sheet1!$C$2:$C$1823),0))</f>
        <v>301772992</v>
      </c>
      <c r="G1819" s="10">
        <f t="shared" si="29"/>
        <v>15324336480</v>
      </c>
    </row>
    <row r="1820" spans="1:7" x14ac:dyDescent="0.25">
      <c r="A1820" t="s">
        <v>98</v>
      </c>
      <c r="B1820" t="s">
        <v>99</v>
      </c>
      <c r="C1820">
        <v>2012</v>
      </c>
      <c r="D1820" s="2">
        <f t="array" ref="D1820">INDEX([1]Sheet1!$M$2:$M$1823,MATCH($C1820,IF([1]Sheet1!$A$2:$A$1823=$A1820,[1]Sheet1!$C$2:$C$1823),0))</f>
        <v>11755297792</v>
      </c>
      <c r="E1820" s="2">
        <f t="array" ref="E1820">INDEX([1]Sheet1!$N$2:$N$1823,MATCH($C1820,IF([1]Sheet1!$A$2:$A$1823=$A1820,[1]Sheet1!$C$2:$C$1823),0))</f>
        <v>729886016</v>
      </c>
      <c r="F1820" s="2">
        <f t="array" ref="F1820">INDEX([1]Sheet1!$O$2:$O$1823,MATCH($C1820,IF([1]Sheet1!$A$2:$A$1823=$A1820,[1]Sheet1!$C$2:$C$1823),0))</f>
        <v>382456992</v>
      </c>
      <c r="G1820" s="10">
        <f t="shared" si="29"/>
        <v>12867640800</v>
      </c>
    </row>
    <row r="1821" spans="1:7" x14ac:dyDescent="0.25">
      <c r="A1821" t="s">
        <v>100</v>
      </c>
      <c r="B1821" t="s">
        <v>101</v>
      </c>
      <c r="C1821">
        <v>2012</v>
      </c>
      <c r="D1821" s="2">
        <f t="array" ref="D1821">INDEX([1]Sheet1!$M$2:$M$1823,MATCH($C1821,IF([1]Sheet1!$A$2:$A$1823=$A1821,[1]Sheet1!$C$2:$C$1823),0))</f>
        <v>3198304000</v>
      </c>
      <c r="E1821" s="2">
        <f t="array" ref="E1821">INDEX([1]Sheet1!$N$2:$N$1823,MATCH($C1821,IF([1]Sheet1!$A$2:$A$1823=$A1821,[1]Sheet1!$C$2:$C$1823),0))</f>
        <v>472544000</v>
      </c>
      <c r="F1821" s="2">
        <f t="array" ref="F1821">INDEX([1]Sheet1!$O$2:$O$1823,MATCH($C1821,IF([1]Sheet1!$A$2:$A$1823=$A1821,[1]Sheet1!$C$2:$C$1823),0))</f>
        <v>42716000</v>
      </c>
      <c r="G1821" s="10">
        <f t="shared" si="29"/>
        <v>3713564000</v>
      </c>
    </row>
    <row r="1822" spans="1:7" x14ac:dyDescent="0.25">
      <c r="A1822" t="s">
        <v>102</v>
      </c>
      <c r="B1822" t="s">
        <v>103</v>
      </c>
      <c r="C1822">
        <v>2012</v>
      </c>
      <c r="D1822" s="2">
        <f t="array" ref="D1822">INDEX([1]Sheet1!$M$2:$M$1823,MATCH($C1822,IF([1]Sheet1!$A$2:$A$1823=$A1822,[1]Sheet1!$C$2:$C$1823),0))</f>
        <v>10130644992</v>
      </c>
      <c r="E1822" s="2">
        <f t="array" ref="E1822">INDEX([1]Sheet1!$N$2:$N$1823,MATCH($C1822,IF([1]Sheet1!$A$2:$A$1823=$A1822,[1]Sheet1!$C$2:$C$1823),0))</f>
        <v>339211008</v>
      </c>
      <c r="F1822" s="2">
        <f t="array" ref="F1822">INDEX([1]Sheet1!$O$2:$O$1823,MATCH($C1822,IF([1]Sheet1!$A$2:$A$1823=$A1822,[1]Sheet1!$C$2:$C$1823),0))</f>
        <v>286168992</v>
      </c>
      <c r="G1822" s="10">
        <f t="shared" si="29"/>
        <v>10756024992</v>
      </c>
    </row>
    <row r="1823" spans="1:7" x14ac:dyDescent="0.25">
      <c r="A1823" t="s">
        <v>104</v>
      </c>
      <c r="B1823" t="s">
        <v>105</v>
      </c>
      <c r="C1823">
        <v>2012</v>
      </c>
      <c r="D1823" s="2">
        <f t="array" ref="D1823">INDEX([1]Sheet1!$M$2:$M$1823,MATCH($C1823,IF([1]Sheet1!$A$2:$A$1823=$A1823,[1]Sheet1!$C$2:$C$1823),0))</f>
        <v>1652872960</v>
      </c>
      <c r="E1823" s="2">
        <f t="array" ref="E1823">INDEX([1]Sheet1!$N$2:$N$1823,MATCH($C1823,IF([1]Sheet1!$A$2:$A$1823=$A1823,[1]Sheet1!$C$2:$C$1823),0))</f>
        <v>103392000</v>
      </c>
      <c r="F1823" s="2">
        <f t="array" ref="F1823">INDEX([1]Sheet1!$O$2:$O$1823,MATCH($C1823,IF([1]Sheet1!$A$2:$A$1823=$A1823,[1]Sheet1!$C$2:$C$1823),0))</f>
        <v>28183000</v>
      </c>
      <c r="G1823" s="10">
        <f t="shared" si="29"/>
        <v>1784447960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23"/>
  <sheetViews>
    <sheetView topLeftCell="H1714" workbookViewId="0">
      <selection activeCell="K1046" sqref="K1046"/>
    </sheetView>
  </sheetViews>
  <sheetFormatPr defaultRowHeight="15" x14ac:dyDescent="0.25"/>
  <cols>
    <col min="2" max="2" width="19.140625" bestFit="1" customWidth="1"/>
    <col min="3" max="3" width="19.140625" customWidth="1"/>
    <col min="4" max="4" width="15.28515625" bestFit="1" customWidth="1"/>
    <col min="5" max="5" width="29.42578125" bestFit="1" customWidth="1"/>
    <col min="6" max="6" width="19" bestFit="1" customWidth="1"/>
    <col min="7" max="7" width="15.28515625" bestFit="1" customWidth="1"/>
    <col min="8" max="9" width="22.7109375" bestFit="1" customWidth="1"/>
    <col min="10" max="10" width="21.7109375" bestFit="1" customWidth="1"/>
    <col min="11" max="11" width="19" bestFit="1" customWidth="1"/>
    <col min="12" max="12" width="18" bestFit="1" customWidth="1"/>
    <col min="13" max="14" width="19" bestFit="1" customWidth="1"/>
    <col min="15" max="15" width="18" bestFit="1" customWidth="1"/>
    <col min="16" max="16" width="16.85546875" bestFit="1" customWidth="1"/>
    <col min="17" max="17" width="11.5703125" bestFit="1" customWidth="1"/>
    <col min="18" max="18" width="10.5703125" bestFit="1" customWidth="1"/>
  </cols>
  <sheetData>
    <row r="1" spans="1:18" x14ac:dyDescent="0.25">
      <c r="A1" s="1" t="s">
        <v>0</v>
      </c>
      <c r="B1" s="1" t="s">
        <v>1</v>
      </c>
      <c r="C1" s="1" t="s">
        <v>153</v>
      </c>
      <c r="D1" t="s">
        <v>106</v>
      </c>
      <c r="E1" t="s">
        <v>128</v>
      </c>
      <c r="F1" t="s">
        <v>129</v>
      </c>
      <c r="G1" t="s">
        <v>107</v>
      </c>
      <c r="H1" t="s">
        <v>142</v>
      </c>
      <c r="I1" t="s">
        <v>143</v>
      </c>
      <c r="J1" t="s">
        <v>144</v>
      </c>
      <c r="K1" t="s">
        <v>164</v>
      </c>
      <c r="L1" t="s">
        <v>162</v>
      </c>
      <c r="M1" t="s">
        <v>165</v>
      </c>
      <c r="N1" t="s">
        <v>163</v>
      </c>
      <c r="O1" t="s">
        <v>167</v>
      </c>
      <c r="P1" t="s">
        <v>166</v>
      </c>
    </row>
    <row r="2" spans="1:18" x14ac:dyDescent="0.25">
      <c r="A2" t="s">
        <v>4</v>
      </c>
      <c r="B2" t="s">
        <v>5</v>
      </c>
      <c r="C2">
        <v>1972</v>
      </c>
      <c r="D2" s="2">
        <f t="array" ref="D2">INDEX([2]data!$E$2:$E$2185,MATCH($C2,IF([2]data!$C$2:$C$2185=$A2,[2]data!$A$2:$A$2185),0))</f>
        <v>3540080</v>
      </c>
      <c r="H2" s="2">
        <f t="array" ref="H2">INDEX([1]Sheet1!$M$2:$M$1823,MATCH($C2,IF([1]Sheet1!$A$2:$A$1823=$A2,[1]Sheet1!$C$2:$C$1823),0))</f>
        <v>525099008</v>
      </c>
      <c r="I2" s="2">
        <f t="array" ref="I2">INDEX([1]Sheet1!$D$2:$D$1823,MATCH($C2,IF([1]Sheet1!$A$2:$A$1823=$A2,[1]Sheet1!$C$2:$C$1823),0))</f>
        <v>431948000</v>
      </c>
      <c r="J2" s="2">
        <f t="array" ref="J2">(INDEX([1]Sheet1!$G$2:$G$1823,MATCH($C2,IF([1]Sheet1!$A$2:$A$1823=$A2,[1]Sheet1!$C$2:$C$1823),0))+INDEX([1]Sheet1!$J$2:$J$1823,MATCH($C2,IF([1]Sheet1!$A$2:$A$1823=$A2,[1]Sheet1!$C$2:$C$1823),0)))</f>
        <v>93151000</v>
      </c>
      <c r="K2" s="2">
        <f t="array" ref="K2">INDEX([5]Sheet1!$K$2:$K$2185,MATCH($C2,IF([5]Sheet1!$E$2:$E$2185=$A2,[5]Sheet1!$B$2:$B$2185),0))*10</f>
        <v>304195800</v>
      </c>
      <c r="L2" s="2">
        <f t="array" ref="L2">INDEX([5]Sheet1!$J$2:$J$2185,MATCH($C2,IF([5]Sheet1!$E$2:$E$2185=$A2,[5]Sheet1!$B$2:$B$2185),0))</f>
        <v>51829</v>
      </c>
      <c r="M2" s="2">
        <f t="array" ref="M2">INDEX([5]Sheet1!$G$2:$G$2185,MATCH($C2,IF([5]Sheet1!$E$2:$E$2185=$A2,[5]Sheet1!$B$2:$B$2185),0))*10</f>
        <v>251296930</v>
      </c>
      <c r="N2" s="2">
        <f t="array" ref="N2">INDEX([5]Sheet1!$F$2:$F$2185,MATCH($C2,IF([5]Sheet1!$E$2:$E$2185=$A2,[5]Sheet1!$B$2:$B$2185),0))</f>
        <v>36035</v>
      </c>
      <c r="O2" s="2">
        <f t="array" ref="O2">INDEX([5]Sheet1!$I$2:$I$2185,MATCH($C2,IF([5]Sheet1!$E$2:$E$2185=$A2,[5]Sheet1!$B$2:$B$2185),0))*10</f>
        <v>52898870</v>
      </c>
      <c r="P2" s="2">
        <f t="array" ref="P2">INDEX([5]Sheet1!$H$2:$H$2185,MATCH($C2,IF([5]Sheet1!$E$2:$E$2185=$A2,[5]Sheet1!$B$2:$B$2185),0))</f>
        <v>15464</v>
      </c>
      <c r="Q2" s="2"/>
    </row>
    <row r="3" spans="1:18" x14ac:dyDescent="0.25">
      <c r="A3" t="s">
        <v>6</v>
      </c>
      <c r="B3" t="s">
        <v>7</v>
      </c>
      <c r="C3">
        <v>1972</v>
      </c>
      <c r="D3" s="2">
        <f t="array" ref="D3">INDEX([2]data!$E$2:$E$2185,MATCH($C3,IF([2]data!$C$2:$C$2185=$A3,[2]data!$A$2:$A$2185),0))</f>
        <v>326494</v>
      </c>
      <c r="H3" s="2">
        <f t="array" ref="H3">INDEX([1]Sheet1!$M$2:$M$1823,MATCH($C3,IF([1]Sheet1!$A$2:$A$1823=$A3,[1]Sheet1!$C$2:$C$1823),0))</f>
        <v>214162000</v>
      </c>
      <c r="I3" s="2">
        <f t="array" ref="I3">INDEX([1]Sheet1!$D$2:$D$1823,MATCH($C3,IF([1]Sheet1!$A$2:$A$1823=$A3,[1]Sheet1!$C$2:$C$1823),0))</f>
        <v>129307000</v>
      </c>
      <c r="J3" s="2">
        <f t="array" ref="J3">(INDEX([1]Sheet1!$G$2:$G$1823,MATCH($C3,IF([1]Sheet1!$A$2:$A$1823=$A3,[1]Sheet1!$C$2:$C$1823),0))+INDEX([1]Sheet1!$J$2:$J$1823,MATCH($C3,IF([1]Sheet1!$A$2:$A$1823=$A3,[1]Sheet1!$C$2:$C$1823),0)))</f>
        <v>84855000</v>
      </c>
      <c r="K3" s="2">
        <f t="array" ref="K3">INDEX([5]Sheet1!$K$2:$K$2185,MATCH($C3,IF([5]Sheet1!$E$2:$E$2185=$A3,[5]Sheet1!$B$2:$B$2185),0))*10</f>
        <v>91308390</v>
      </c>
      <c r="L3" s="2">
        <f t="array" ref="L3">INDEX([5]Sheet1!$J$2:$J$2185,MATCH($C3,IF([5]Sheet1!$E$2:$E$2185=$A3,[5]Sheet1!$B$2:$B$2185),0))</f>
        <v>8111</v>
      </c>
      <c r="M3" s="2">
        <f t="array" ref="M3">INDEX([5]Sheet1!$G$2:$G$2185,MATCH($C3,IF([5]Sheet1!$E$2:$E$2185=$A3,[5]Sheet1!$B$2:$B$2185),0))*10</f>
        <v>65152200</v>
      </c>
      <c r="N3" s="2">
        <f t="array" ref="N3">INDEX([5]Sheet1!$F$2:$F$2185,MATCH($C3,IF([5]Sheet1!$E$2:$E$2185=$A3,[5]Sheet1!$B$2:$B$2185),0))</f>
        <v>4755</v>
      </c>
      <c r="O3" s="2">
        <f t="array" ref="O3">INDEX([5]Sheet1!$I$2:$I$2185,MATCH($C3,IF([5]Sheet1!$E$2:$E$2185=$A3,[5]Sheet1!$B$2:$B$2185),0))*10</f>
        <v>26156190</v>
      </c>
      <c r="P3" s="2">
        <f t="array" ref="P3">INDEX([5]Sheet1!$H$2:$H$2185,MATCH($C3,IF([5]Sheet1!$E$2:$E$2185=$A3,[5]Sheet1!$B$2:$B$2185),0))</f>
        <v>3298</v>
      </c>
      <c r="Q3" s="2"/>
    </row>
    <row r="4" spans="1:18" x14ac:dyDescent="0.25">
      <c r="A4" t="s">
        <v>8</v>
      </c>
      <c r="B4" t="s">
        <v>9</v>
      </c>
      <c r="C4">
        <v>1972</v>
      </c>
      <c r="D4" s="2">
        <f t="array" ref="D4">INDEX([2]data!$E$2:$E$2185,MATCH($C4,IF([2]data!$C$2:$C$2185=$A4,[2]data!$A$2:$A$2185),0))</f>
        <v>2008847</v>
      </c>
      <c r="H4" s="2">
        <f t="array" ref="H4">INDEX([1]Sheet1!$M$2:$M$1823,MATCH($C4,IF([1]Sheet1!$A$2:$A$1823=$A4,[1]Sheet1!$C$2:$C$1823),0))</f>
        <v>532007008</v>
      </c>
      <c r="I4" s="2">
        <f t="array" ref="I4">INDEX([1]Sheet1!$D$2:$D$1823,MATCH($C4,IF([1]Sheet1!$A$2:$A$1823=$A4,[1]Sheet1!$C$2:$C$1823),0))</f>
        <v>389735000</v>
      </c>
      <c r="J4" s="2">
        <f t="array" ref="J4">(INDEX([1]Sheet1!$G$2:$G$1823,MATCH($C4,IF([1]Sheet1!$A$2:$A$1823=$A4,[1]Sheet1!$C$2:$C$1823),0))+INDEX([1]Sheet1!$J$2:$J$1823,MATCH($C4,IF([1]Sheet1!$A$2:$A$1823=$A4,[1]Sheet1!$C$2:$C$1823),0)))</f>
        <v>142272000</v>
      </c>
      <c r="K4" s="2">
        <f t="array" ref="K4">INDEX([5]Sheet1!$K$2:$K$2185,MATCH($C4,IF([5]Sheet1!$E$2:$E$2185=$A4,[5]Sheet1!$B$2:$B$2185),0))*10</f>
        <v>302700850</v>
      </c>
      <c r="L4" s="2">
        <f t="array" ref="L4">INDEX([5]Sheet1!$J$2:$J$2185,MATCH($C4,IF([5]Sheet1!$E$2:$E$2185=$A4,[5]Sheet1!$B$2:$B$2185),0))</f>
        <v>36377</v>
      </c>
      <c r="M4" s="2">
        <f t="array" ref="M4">INDEX([5]Sheet1!$G$2:$G$2185,MATCH($C4,IF([5]Sheet1!$E$2:$E$2185=$A4,[5]Sheet1!$B$2:$B$2185),0))*10</f>
        <v>234471580</v>
      </c>
      <c r="N4" s="2">
        <f t="array" ref="N4">INDEX([5]Sheet1!$F$2:$F$2185,MATCH($C4,IF([5]Sheet1!$E$2:$E$2185=$A4,[5]Sheet1!$B$2:$B$2185),0))</f>
        <v>23878</v>
      </c>
      <c r="O4" s="2">
        <f t="array" ref="O4">INDEX([5]Sheet1!$I$2:$I$2185,MATCH($C4,IF([5]Sheet1!$E$2:$E$2185=$A4,[5]Sheet1!$B$2:$B$2185),0))*10</f>
        <v>68229270</v>
      </c>
      <c r="P4" s="2">
        <f t="array" ref="P4">INDEX([5]Sheet1!$H$2:$H$2185,MATCH($C4,IF([5]Sheet1!$E$2:$E$2185=$A4,[5]Sheet1!$B$2:$B$2185),0))</f>
        <v>12084</v>
      </c>
      <c r="Q4" s="2"/>
    </row>
    <row r="5" spans="1:18" x14ac:dyDescent="0.25">
      <c r="A5" t="s">
        <v>10</v>
      </c>
      <c r="B5" t="s">
        <v>11</v>
      </c>
      <c r="C5">
        <v>1972</v>
      </c>
      <c r="D5" s="2">
        <f t="array" ref="D5">INDEX([2]data!$E$2:$E$2185,MATCH($C5,IF([2]data!$C$2:$C$2185=$A5,[2]data!$A$2:$A$2185),0))</f>
        <v>2018116</v>
      </c>
      <c r="H5" s="2">
        <f t="array" ref="H5">INDEX([1]Sheet1!$M$2:$M$1823,MATCH($C5,IF([1]Sheet1!$A$2:$A$1823=$A5,[1]Sheet1!$C$2:$C$1823),0))</f>
        <v>286616992</v>
      </c>
      <c r="I5" s="2">
        <f t="array" ref="I5">INDEX([1]Sheet1!$D$2:$D$1823,MATCH($C5,IF([1]Sheet1!$A$2:$A$1823=$A5,[1]Sheet1!$C$2:$C$1823),0))</f>
        <v>248774000</v>
      </c>
      <c r="J5" s="2">
        <f t="array" ref="J5">(INDEX([1]Sheet1!$G$2:$G$1823,MATCH($C5,IF([1]Sheet1!$A$2:$A$1823=$A5,[1]Sheet1!$C$2:$C$1823),0))+INDEX([1]Sheet1!$J$2:$J$1823,MATCH($C5,IF([1]Sheet1!$A$2:$A$1823=$A5,[1]Sheet1!$C$2:$C$1823),0)))</f>
        <v>37843000</v>
      </c>
      <c r="K5" s="2">
        <f t="array" ref="K5">INDEX([5]Sheet1!$K$2:$K$2185,MATCH($C5,IF([5]Sheet1!$E$2:$E$2185=$A5,[5]Sheet1!$B$2:$B$2185),0))*10</f>
        <v>167416660</v>
      </c>
      <c r="L5" s="2">
        <f t="array" ref="L5">INDEX([5]Sheet1!$J$2:$J$2185,MATCH($C5,IF([5]Sheet1!$E$2:$E$2185=$A5,[5]Sheet1!$B$2:$B$2185),0))</f>
        <v>30520</v>
      </c>
      <c r="M5" s="2">
        <f t="array" ref="M5">INDEX([5]Sheet1!$G$2:$G$2185,MATCH($C5,IF([5]Sheet1!$E$2:$E$2185=$A5,[5]Sheet1!$B$2:$B$2185),0))*10</f>
        <v>132634640</v>
      </c>
      <c r="N5" s="2">
        <f t="array" ref="N5">INDEX([5]Sheet1!$F$2:$F$2185,MATCH($C5,IF([5]Sheet1!$E$2:$E$2185=$A5,[5]Sheet1!$B$2:$B$2185),0))</f>
        <v>21169</v>
      </c>
      <c r="O5" s="2">
        <f t="array" ref="O5">INDEX([5]Sheet1!$I$2:$I$2185,MATCH($C5,IF([5]Sheet1!$E$2:$E$2185=$A5,[5]Sheet1!$B$2:$B$2185),0))*10</f>
        <v>34782020</v>
      </c>
      <c r="P5" s="2">
        <f t="array" ref="P5">INDEX([5]Sheet1!$H$2:$H$2185,MATCH($C5,IF([5]Sheet1!$E$2:$E$2185=$A5,[5]Sheet1!$B$2:$B$2185),0))</f>
        <v>9214</v>
      </c>
      <c r="Q5" s="2"/>
    </row>
    <row r="6" spans="1:18" x14ac:dyDescent="0.25">
      <c r="A6" t="s">
        <v>12</v>
      </c>
      <c r="B6" t="s">
        <v>13</v>
      </c>
      <c r="C6">
        <v>1972</v>
      </c>
      <c r="D6" s="2">
        <f t="array" ref="D6">INDEX([2]data!$E$2:$E$2185,MATCH($C6,IF([2]data!$C$2:$C$2185=$A6,[2]data!$A$2:$A$2185),0))</f>
        <v>20584794</v>
      </c>
      <c r="H6" s="2">
        <f t="array" ref="H6">INDEX([1]Sheet1!$M$2:$M$1823,MATCH($C6,IF([1]Sheet1!$A$2:$A$1823=$A6,[1]Sheet1!$C$2:$C$1823),0))</f>
        <v>5465565184</v>
      </c>
      <c r="I6" s="2">
        <f t="array" ref="I6">INDEX([1]Sheet1!$D$2:$D$1823,MATCH($C6,IF([1]Sheet1!$A$2:$A$1823=$A6,[1]Sheet1!$C$2:$C$1823),0))</f>
        <v>4816670000</v>
      </c>
      <c r="J6" s="2">
        <f t="array" ref="J6">(INDEX([1]Sheet1!$G$2:$G$1823,MATCH($C6,IF([1]Sheet1!$A$2:$A$1823=$A6,[1]Sheet1!$C$2:$C$1823),0))+INDEX([1]Sheet1!$J$2:$J$1823,MATCH($C6,IF([1]Sheet1!$A$2:$A$1823=$A6,[1]Sheet1!$C$2:$C$1823),0)))</f>
        <v>648895000</v>
      </c>
      <c r="K6" s="2">
        <f t="array" ref="K6">INDEX([5]Sheet1!$K$2:$K$2185,MATCH($C6,IF([5]Sheet1!$E$2:$E$2185=$A6,[5]Sheet1!$B$2:$B$2185),0))*10</f>
        <v>3401199540</v>
      </c>
      <c r="L6" s="2">
        <f t="array" ref="L6">INDEX([5]Sheet1!$J$2:$J$2185,MATCH($C6,IF([5]Sheet1!$E$2:$E$2185=$A6,[5]Sheet1!$B$2:$B$2185),0))</f>
        <v>334769</v>
      </c>
      <c r="M6" s="2">
        <f t="array" ref="M6">INDEX([5]Sheet1!$G$2:$G$2185,MATCH($C6,IF([5]Sheet1!$E$2:$E$2185=$A6,[5]Sheet1!$B$2:$B$2185),0))*10</f>
        <v>2620241240</v>
      </c>
      <c r="N6" s="2">
        <f t="array" ref="N6">INDEX([5]Sheet1!$F$2:$F$2185,MATCH($C6,IF([5]Sheet1!$E$2:$E$2185=$A6,[5]Sheet1!$B$2:$B$2185),0))</f>
        <v>212504</v>
      </c>
      <c r="O6" s="2">
        <f t="array" ref="O6">INDEX([5]Sheet1!$I$2:$I$2185,MATCH($C6,IF([5]Sheet1!$E$2:$E$2185=$A6,[5]Sheet1!$B$2:$B$2185),0))*10</f>
        <v>780958300</v>
      </c>
      <c r="P6" s="2">
        <f t="array" ref="P6">INDEX([5]Sheet1!$H$2:$H$2185,MATCH($C6,IF([5]Sheet1!$E$2:$E$2185=$A6,[5]Sheet1!$B$2:$B$2185),0))</f>
        <v>114149</v>
      </c>
      <c r="Q6" s="2"/>
    </row>
    <row r="7" spans="1:18" x14ac:dyDescent="0.25">
      <c r="A7" t="s">
        <v>14</v>
      </c>
      <c r="B7" t="s">
        <v>15</v>
      </c>
      <c r="C7">
        <v>1972</v>
      </c>
      <c r="D7" s="2">
        <f t="array" ref="D7">INDEX([2]data!$E$2:$E$2185,MATCH($C7,IF([2]data!$C$2:$C$2185=$A7,[2]data!$A$2:$A$2185),0))</f>
        <v>2404576</v>
      </c>
      <c r="H7" s="2">
        <f t="array" ref="H7">INDEX([1]Sheet1!$M$2:$M$1823,MATCH($C7,IF([1]Sheet1!$A$2:$A$1823=$A7,[1]Sheet1!$C$2:$C$1823),0))</f>
        <v>605630976</v>
      </c>
      <c r="I7" s="2">
        <f t="array" ref="I7">INDEX([1]Sheet1!$D$2:$D$1823,MATCH($C7,IF([1]Sheet1!$A$2:$A$1823=$A7,[1]Sheet1!$C$2:$C$1823),0))</f>
        <v>485835000</v>
      </c>
      <c r="J7" s="2">
        <f t="array" ref="J7">(INDEX([1]Sheet1!$G$2:$G$1823,MATCH($C7,IF([1]Sheet1!$A$2:$A$1823=$A7,[1]Sheet1!$C$2:$C$1823),0))+INDEX([1]Sheet1!$J$2:$J$1823,MATCH($C7,IF([1]Sheet1!$A$2:$A$1823=$A7,[1]Sheet1!$C$2:$C$1823),0)))</f>
        <v>119796000</v>
      </c>
      <c r="K7" s="2">
        <f t="array" ref="K7">INDEX([5]Sheet1!$K$2:$K$2185,MATCH($C7,IF([5]Sheet1!$E$2:$E$2185=$A7,[5]Sheet1!$B$2:$B$2185),0))*10</f>
        <v>330596030</v>
      </c>
      <c r="L7" s="2">
        <f t="array" ref="L7">INDEX([5]Sheet1!$J$2:$J$2185,MATCH($C7,IF([5]Sheet1!$E$2:$E$2185=$A7,[5]Sheet1!$B$2:$B$2185),0))</f>
        <v>44795</v>
      </c>
      <c r="M7" s="2">
        <f t="array" ref="M7">INDEX([5]Sheet1!$G$2:$G$2185,MATCH($C7,IF([5]Sheet1!$E$2:$E$2185=$A7,[5]Sheet1!$B$2:$B$2185),0))*10</f>
        <v>258819970</v>
      </c>
      <c r="N7" s="2">
        <f t="array" ref="N7">INDEX([5]Sheet1!$F$2:$F$2185,MATCH($C7,IF([5]Sheet1!$E$2:$E$2185=$A7,[5]Sheet1!$B$2:$B$2185),0))</f>
        <v>30342</v>
      </c>
      <c r="O7" s="2">
        <f t="array" ref="O7">INDEX([5]Sheet1!$I$2:$I$2185,MATCH($C7,IF([5]Sheet1!$E$2:$E$2185=$A7,[5]Sheet1!$B$2:$B$2185),0))*10</f>
        <v>71776060</v>
      </c>
      <c r="P7" s="2">
        <f t="array" ref="P7">INDEX([5]Sheet1!$H$2:$H$2185,MATCH($C7,IF([5]Sheet1!$E$2:$E$2185=$A7,[5]Sheet1!$B$2:$B$2185),0))</f>
        <v>13458</v>
      </c>
      <c r="Q7" s="2"/>
    </row>
    <row r="8" spans="1:18" x14ac:dyDescent="0.25">
      <c r="A8" t="s">
        <v>16</v>
      </c>
      <c r="B8" t="s">
        <v>17</v>
      </c>
      <c r="C8">
        <v>1972</v>
      </c>
      <c r="D8" s="2">
        <f t="array" ref="D8">INDEX([2]data!$E$2:$E$2185,MATCH($C8,IF([2]data!$C$2:$C$2185=$A8,[2]data!$A$2:$A$2185),0))</f>
        <v>3069617</v>
      </c>
      <c r="H8" s="2">
        <f t="array" ref="H8">INDEX([1]Sheet1!$M$2:$M$1823,MATCH($C8,IF([1]Sheet1!$A$2:$A$1823=$A8,[1]Sheet1!$C$2:$C$1823),0))</f>
        <v>893724032</v>
      </c>
      <c r="I8" s="2">
        <f t="array" ref="I8">INDEX([1]Sheet1!$D$2:$D$1823,MATCH($C8,IF([1]Sheet1!$A$2:$A$1823=$A8,[1]Sheet1!$C$2:$C$1823),0))</f>
        <v>684619000</v>
      </c>
      <c r="J8" s="2">
        <f t="array" ref="J8">(INDEX([1]Sheet1!$G$2:$G$1823,MATCH($C8,IF([1]Sheet1!$A$2:$A$1823=$A8,[1]Sheet1!$C$2:$C$1823),0))+INDEX([1]Sheet1!$J$2:$J$1823,MATCH($C8,IF([1]Sheet1!$A$2:$A$1823=$A8,[1]Sheet1!$C$2:$C$1823),0)))</f>
        <v>209105000</v>
      </c>
      <c r="K8" s="2">
        <f t="array" ref="K8">INDEX([5]Sheet1!$K$2:$K$2185,MATCH($C8,IF([5]Sheet1!$E$2:$E$2185=$A8,[5]Sheet1!$B$2:$B$2185),0))*10</f>
        <v>499592600</v>
      </c>
      <c r="L8" s="2">
        <f t="array" ref="L8">INDEX([5]Sheet1!$J$2:$J$2185,MATCH($C8,IF([5]Sheet1!$E$2:$E$2185=$A8,[5]Sheet1!$B$2:$B$2185),0))</f>
        <v>54537</v>
      </c>
      <c r="M8" s="2">
        <f t="array" ref="M8">INDEX([5]Sheet1!$G$2:$G$2185,MATCH($C8,IF([5]Sheet1!$E$2:$E$2185=$A8,[5]Sheet1!$B$2:$B$2185),0))*10</f>
        <v>420613540</v>
      </c>
      <c r="N8" s="2">
        <f t="array" ref="N8">INDEX([5]Sheet1!$F$2:$F$2185,MATCH($C8,IF([5]Sheet1!$E$2:$E$2185=$A8,[5]Sheet1!$B$2:$B$2185),0))</f>
        <v>40613</v>
      </c>
      <c r="O8" s="2">
        <f t="array" ref="O8">INDEX([5]Sheet1!$I$2:$I$2185,MATCH($C8,IF([5]Sheet1!$E$2:$E$2185=$A8,[5]Sheet1!$B$2:$B$2185),0))*10</f>
        <v>78979060</v>
      </c>
      <c r="P8" s="2">
        <f t="array" ref="P8">INDEX([5]Sheet1!$H$2:$H$2185,MATCH($C8,IF([5]Sheet1!$E$2:$E$2185=$A8,[5]Sheet1!$B$2:$B$2185),0))</f>
        <v>13303</v>
      </c>
      <c r="Q8" s="2"/>
    </row>
    <row r="9" spans="1:18" x14ac:dyDescent="0.25">
      <c r="A9" t="s">
        <v>18</v>
      </c>
      <c r="B9" t="s">
        <v>19</v>
      </c>
      <c r="C9">
        <v>1972</v>
      </c>
      <c r="D9" s="2">
        <f t="array" ref="D9">INDEX([2]data!$E$2:$E$2185,MATCH($C9,IF([2]data!$C$2:$C$2185=$A9,[2]data!$A$2:$A$2185),0))</f>
        <v>573821</v>
      </c>
      <c r="H9" s="2">
        <f t="array" ref="H9">INDEX([1]Sheet1!$M$2:$M$1823,MATCH($C9,IF([1]Sheet1!$A$2:$A$1823=$A9,[1]Sheet1!$C$2:$C$1823),0))</f>
        <v>195910000</v>
      </c>
      <c r="I9" s="2">
        <f t="array" ref="I9">INDEX([1]Sheet1!$D$2:$D$1823,MATCH($C9,IF([1]Sheet1!$A$2:$A$1823=$A9,[1]Sheet1!$C$2:$C$1823),0))</f>
        <v>130068000</v>
      </c>
      <c r="J9" s="2">
        <f t="array" ref="J9">(INDEX([1]Sheet1!$G$2:$G$1823,MATCH($C9,IF([1]Sheet1!$A$2:$A$1823=$A9,[1]Sheet1!$C$2:$C$1823),0))+INDEX([1]Sheet1!$J$2:$J$1823,MATCH($C9,IF([1]Sheet1!$A$2:$A$1823=$A9,[1]Sheet1!$C$2:$C$1823),0)))</f>
        <v>65842000</v>
      </c>
      <c r="K9" s="2">
        <f t="array" ref="K9">INDEX([5]Sheet1!$K$2:$K$2185,MATCH($C9,IF([5]Sheet1!$E$2:$E$2185=$A9,[5]Sheet1!$B$2:$B$2185),0))*10</f>
        <v>88785820</v>
      </c>
      <c r="L9" s="2">
        <f t="array" ref="L9">INDEX([5]Sheet1!$J$2:$J$2185,MATCH($C9,IF([5]Sheet1!$E$2:$E$2185=$A9,[5]Sheet1!$B$2:$B$2185),0))</f>
        <v>10439</v>
      </c>
      <c r="M9" s="2">
        <f t="array" ref="M9">INDEX([5]Sheet1!$G$2:$G$2185,MATCH($C9,IF([5]Sheet1!$E$2:$E$2185=$A9,[5]Sheet1!$B$2:$B$2185),0))*10</f>
        <v>67758530</v>
      </c>
      <c r="N9" s="2">
        <f t="array" ref="N9">INDEX([5]Sheet1!$F$2:$F$2185,MATCH($C9,IF([5]Sheet1!$E$2:$E$2185=$A9,[5]Sheet1!$B$2:$B$2185),0))</f>
        <v>7093</v>
      </c>
      <c r="O9" s="2">
        <f t="array" ref="O9">INDEX([5]Sheet1!$I$2:$I$2185,MATCH($C9,IF([5]Sheet1!$E$2:$E$2185=$A9,[5]Sheet1!$B$2:$B$2185),0))*10</f>
        <v>21027290</v>
      </c>
      <c r="P9" s="2">
        <f t="array" ref="P9">INDEX([5]Sheet1!$H$2:$H$2185,MATCH($C9,IF([5]Sheet1!$E$2:$E$2185=$A9,[5]Sheet1!$B$2:$B$2185),0))</f>
        <v>3268</v>
      </c>
      <c r="Q9" s="2"/>
    </row>
    <row r="10" spans="1:18" x14ac:dyDescent="0.25">
      <c r="A10" t="s">
        <v>20</v>
      </c>
      <c r="B10" t="s">
        <v>21</v>
      </c>
      <c r="C10">
        <v>1972</v>
      </c>
      <c r="D10" s="2">
        <f t="array" ref="D10">INDEX([2]data!$E$2:$E$2185,MATCH($C10,IF([2]data!$C$2:$C$2185=$A10,[2]data!$A$2:$A$2185),0))</f>
        <v>743775</v>
      </c>
      <c r="H10" s="2">
        <f t="array" ref="H10">INDEX([1]Sheet1!$M$2:$M$1823,MATCH($C10,IF([1]Sheet1!$A$2:$A$1823=$A10,[1]Sheet1!$C$2:$C$1823),0))</f>
        <v>230683008</v>
      </c>
      <c r="I10" s="2">
        <f t="array" ref="I10">INDEX([1]Sheet1!$D$2:$D$1823,MATCH($C10,IF([1]Sheet1!$A$2:$A$1823=$A10,[1]Sheet1!$C$2:$C$1823),0))</f>
        <v>184484000</v>
      </c>
      <c r="J10" s="2">
        <f t="array" ref="J10">(INDEX([1]Sheet1!$G$2:$G$1823,MATCH($C10,IF([1]Sheet1!$A$2:$A$1823=$A10,[1]Sheet1!$C$2:$C$1823),0))+INDEX([1]Sheet1!$J$2:$J$1823,MATCH($C10,IF([1]Sheet1!$A$2:$A$1823=$A10,[1]Sheet1!$C$2:$C$1823),0)))</f>
        <v>46199000</v>
      </c>
      <c r="K10" s="2">
        <f t="array" ref="K10">INDEX([5]Sheet1!$K$2:$K$2185,MATCH($C10,IF([5]Sheet1!$E$2:$E$2185=$A10,[5]Sheet1!$B$2:$B$2185),0))*10</f>
        <v>121095000</v>
      </c>
      <c r="L10" s="2">
        <f t="array" ref="L10">INDEX([5]Sheet1!$J$2:$J$2185,MATCH($C10,IF([5]Sheet1!$E$2:$E$2185=$A10,[5]Sheet1!$B$2:$B$2185),0))</f>
        <v>12703</v>
      </c>
      <c r="M10" s="2">
        <f t="array" ref="M10">INDEX([5]Sheet1!$G$2:$G$2185,MATCH($C10,IF([5]Sheet1!$E$2:$E$2185=$A10,[5]Sheet1!$B$2:$B$2185),0))*10</f>
        <v>89832340</v>
      </c>
      <c r="N10" s="2">
        <f t="array" ref="N10">INDEX([5]Sheet1!$F$2:$F$2185,MATCH($C10,IF([5]Sheet1!$E$2:$E$2185=$A10,[5]Sheet1!$B$2:$B$2185),0))</f>
        <v>7776</v>
      </c>
      <c r="O10" s="2">
        <f t="array" ref="O10">INDEX([5]Sheet1!$I$2:$I$2185,MATCH($C10,IF([5]Sheet1!$E$2:$E$2185=$A10,[5]Sheet1!$B$2:$B$2185),0))*10</f>
        <v>31262660</v>
      </c>
      <c r="P10" s="2">
        <f t="array" ref="P10">INDEX([5]Sheet1!$H$2:$H$2185,MATCH($C10,IF([5]Sheet1!$E$2:$E$2185=$A10,[5]Sheet1!$B$2:$B$2185),0))</f>
        <v>4926</v>
      </c>
      <c r="Q10" s="2"/>
    </row>
    <row r="11" spans="1:18" x14ac:dyDescent="0.25">
      <c r="A11" t="s">
        <v>22</v>
      </c>
      <c r="B11" t="s">
        <v>23</v>
      </c>
      <c r="C11">
        <v>1972</v>
      </c>
      <c r="D11" s="2">
        <f t="array" ref="D11">INDEX([2]data!$E$2:$E$2185,MATCH($C11,IF([2]data!$C$2:$C$2185=$A11,[2]data!$A$2:$A$2185),0))</f>
        <v>7520324</v>
      </c>
      <c r="H11" s="2">
        <f t="array" ref="H11">INDEX([1]Sheet1!$M$2:$M$1823,MATCH($C11,IF([1]Sheet1!$A$2:$A$1823=$A11,[1]Sheet1!$C$2:$C$1823),0))</f>
        <v>1562857984</v>
      </c>
      <c r="I11" s="2">
        <f t="array" ref="I11">INDEX([1]Sheet1!$D$2:$D$1823,MATCH($C11,IF([1]Sheet1!$A$2:$A$1823=$A11,[1]Sheet1!$C$2:$C$1823),0))</f>
        <v>1252158000</v>
      </c>
      <c r="J11" s="2">
        <f t="array" ref="J11">(INDEX([1]Sheet1!$G$2:$G$1823,MATCH($C11,IF([1]Sheet1!$A$2:$A$1823=$A11,[1]Sheet1!$C$2:$C$1823),0))+INDEX([1]Sheet1!$J$2:$J$1823,MATCH($C11,IF([1]Sheet1!$A$2:$A$1823=$A11,[1]Sheet1!$C$2:$C$1823),0)))</f>
        <v>310700000</v>
      </c>
      <c r="K11" s="2">
        <f t="array" ref="K11">INDEX([5]Sheet1!$K$2:$K$2185,MATCH($C11,IF([5]Sheet1!$E$2:$E$2185=$A11,[5]Sheet1!$B$2:$B$2185),0))*10</f>
        <v>922551150</v>
      </c>
      <c r="L11" s="2">
        <f t="array" ref="L11">INDEX([5]Sheet1!$J$2:$J$2185,MATCH($C11,IF([5]Sheet1!$E$2:$E$2185=$A11,[5]Sheet1!$B$2:$B$2185),0))</f>
        <v>123900</v>
      </c>
      <c r="M11" s="2">
        <f t="array" ref="M11">INDEX([5]Sheet1!$G$2:$G$2185,MATCH($C11,IF([5]Sheet1!$E$2:$E$2185=$A11,[5]Sheet1!$B$2:$B$2185),0))*10</f>
        <v>718928970</v>
      </c>
      <c r="N11" s="2">
        <f t="array" ref="N11">INDEX([5]Sheet1!$F$2:$F$2185,MATCH($C11,IF([5]Sheet1!$E$2:$E$2185=$A11,[5]Sheet1!$B$2:$B$2185),0))</f>
        <v>76455</v>
      </c>
      <c r="O11" s="2">
        <f t="array" ref="O11">INDEX([5]Sheet1!$I$2:$I$2185,MATCH($C11,IF([5]Sheet1!$E$2:$E$2185=$A11,[5]Sheet1!$B$2:$B$2185),0))*10</f>
        <v>203622180</v>
      </c>
      <c r="P11" s="2">
        <f t="array" ref="P11">INDEX([5]Sheet1!$H$2:$H$2185,MATCH($C11,IF([5]Sheet1!$E$2:$E$2185=$A11,[5]Sheet1!$B$2:$B$2185),0))</f>
        <v>46122</v>
      </c>
      <c r="Q11" s="2"/>
      <c r="R11" s="2"/>
    </row>
    <row r="12" spans="1:18" x14ac:dyDescent="0.25">
      <c r="A12" t="s">
        <v>24</v>
      </c>
      <c r="B12" t="s">
        <v>25</v>
      </c>
      <c r="C12">
        <v>1972</v>
      </c>
      <c r="D12" s="2">
        <f t="array" ref="D12">INDEX([2]data!$E$2:$E$2185,MATCH($C12,IF([2]data!$C$2:$C$2185=$A12,[2]data!$A$2:$A$2185),0))</f>
        <v>4807151</v>
      </c>
      <c r="H12" s="2">
        <f t="array" ref="H12">INDEX([1]Sheet1!$M$2:$M$1823,MATCH($C12,IF([1]Sheet1!$A$2:$A$1823=$A12,[1]Sheet1!$C$2:$C$1823),0))</f>
        <v>923766016</v>
      </c>
      <c r="I12" s="2">
        <f t="array" ref="I12">INDEX([1]Sheet1!$D$2:$D$1823,MATCH($C12,IF([1]Sheet1!$A$2:$A$1823=$A12,[1]Sheet1!$C$2:$C$1823),0))</f>
        <v>732537000</v>
      </c>
      <c r="J12" s="2">
        <f t="array" ref="J12">(INDEX([1]Sheet1!$G$2:$G$1823,MATCH($C12,IF([1]Sheet1!$A$2:$A$1823=$A12,[1]Sheet1!$C$2:$C$1823),0))+INDEX([1]Sheet1!$J$2:$J$1823,MATCH($C12,IF([1]Sheet1!$A$2:$A$1823=$A12,[1]Sheet1!$C$2:$C$1823),0)))</f>
        <v>191229000</v>
      </c>
      <c r="K12" s="2">
        <f t="array" ref="K12">INDEX([5]Sheet1!$K$2:$K$2185,MATCH($C12,IF([5]Sheet1!$E$2:$E$2185=$A12,[5]Sheet1!$B$2:$B$2185),0))*10</f>
        <v>501807720</v>
      </c>
      <c r="L12" s="2">
        <f t="array" ref="L12">INDEX([5]Sheet1!$J$2:$J$2185,MATCH($C12,IF([5]Sheet1!$E$2:$E$2185=$A12,[5]Sheet1!$B$2:$B$2185),0))</f>
        <v>81092</v>
      </c>
      <c r="M12" s="2">
        <f t="array" ref="M12">INDEX([5]Sheet1!$G$2:$G$2185,MATCH($C12,IF([5]Sheet1!$E$2:$E$2185=$A12,[5]Sheet1!$B$2:$B$2185),0))*10</f>
        <v>401694830</v>
      </c>
      <c r="N12" s="2">
        <f t="array" ref="N12">INDEX([5]Sheet1!$F$2:$F$2185,MATCH($C12,IF([5]Sheet1!$E$2:$E$2185=$A12,[5]Sheet1!$B$2:$B$2185),0))</f>
        <v>55961</v>
      </c>
      <c r="O12" s="2">
        <f t="array" ref="O12">INDEX([5]Sheet1!$I$2:$I$2185,MATCH($C12,IF([5]Sheet1!$E$2:$E$2185=$A12,[5]Sheet1!$B$2:$B$2185),0))*10</f>
        <v>100112890</v>
      </c>
      <c r="P12" s="2">
        <f t="array" ref="P12">INDEX([5]Sheet1!$H$2:$H$2185,MATCH($C12,IF([5]Sheet1!$E$2:$E$2185=$A12,[5]Sheet1!$B$2:$B$2185),0))</f>
        <v>24674</v>
      </c>
      <c r="Q12" s="2"/>
    </row>
    <row r="13" spans="1:18" x14ac:dyDescent="0.25">
      <c r="A13" t="s">
        <v>26</v>
      </c>
      <c r="B13" t="s">
        <v>27</v>
      </c>
      <c r="C13">
        <v>1972</v>
      </c>
      <c r="D13" s="2">
        <f t="array" ref="D13">INDEX([2]data!$E$2:$E$2185,MATCH($C13,IF([2]data!$C$2:$C$2185=$A13,[2]data!$A$2:$A$2185),0))</f>
        <v>818104</v>
      </c>
      <c r="H13" s="2">
        <f t="array" ref="H13">INDEX([1]Sheet1!$M$2:$M$1823,MATCH($C13,IF([1]Sheet1!$A$2:$A$1823=$A13,[1]Sheet1!$C$2:$C$1823),0))</f>
        <v>214588000</v>
      </c>
      <c r="I13" s="2">
        <f t="array" ref="I13">INDEX([1]Sheet1!$D$2:$D$1823,MATCH($C13,IF([1]Sheet1!$A$2:$A$1823=$A13,[1]Sheet1!$C$2:$C$1823),0))</f>
        <v>164686000</v>
      </c>
      <c r="J13" s="2">
        <f t="array" ref="J13">(INDEX([1]Sheet1!$G$2:$G$1823,MATCH($C13,IF([1]Sheet1!$A$2:$A$1823=$A13,[1]Sheet1!$C$2:$C$1823),0))+INDEX([1]Sheet1!$J$2:$J$1823,MATCH($C13,IF([1]Sheet1!$A$2:$A$1823=$A13,[1]Sheet1!$C$2:$C$1823),0)))</f>
        <v>49902000</v>
      </c>
      <c r="K13" s="2">
        <f t="array" ref="K13">INDEX([5]Sheet1!$K$2:$K$2185,MATCH($C13,IF([5]Sheet1!$E$2:$E$2185=$A13,[5]Sheet1!$B$2:$B$2185),0))*10</f>
        <v>109969590</v>
      </c>
      <c r="L13" s="2">
        <f t="array" ref="L13">INDEX([5]Sheet1!$J$2:$J$2185,MATCH($C13,IF([5]Sheet1!$E$2:$E$2185=$A13,[5]Sheet1!$B$2:$B$2185),0))</f>
        <v>14901</v>
      </c>
      <c r="M13" s="2">
        <f t="array" ref="M13">INDEX([5]Sheet1!$G$2:$G$2185,MATCH($C13,IF([5]Sheet1!$E$2:$E$2185=$A13,[5]Sheet1!$B$2:$B$2185),0))*10</f>
        <v>88584620</v>
      </c>
      <c r="N13" s="2">
        <f t="array" ref="N13">INDEX([5]Sheet1!$F$2:$F$2185,MATCH($C13,IF([5]Sheet1!$E$2:$E$2185=$A13,[5]Sheet1!$B$2:$B$2185),0))</f>
        <v>11209</v>
      </c>
      <c r="O13" s="2">
        <f t="array" ref="O13">INDEX([5]Sheet1!$I$2:$I$2185,MATCH($C13,IF([5]Sheet1!$E$2:$E$2185=$A13,[5]Sheet1!$B$2:$B$2185),0))*10</f>
        <v>21384970</v>
      </c>
      <c r="P13" s="2">
        <f t="array" ref="P13">INDEX([5]Sheet1!$H$2:$H$2185,MATCH($C13,IF([5]Sheet1!$E$2:$E$2185=$A13,[5]Sheet1!$B$2:$B$2185),0))</f>
        <v>3671</v>
      </c>
      <c r="Q13" s="2"/>
    </row>
    <row r="14" spans="1:18" x14ac:dyDescent="0.25">
      <c r="A14" t="s">
        <v>28</v>
      </c>
      <c r="B14" t="s">
        <v>29</v>
      </c>
      <c r="C14">
        <v>1972</v>
      </c>
      <c r="D14" s="2">
        <f t="array" ref="D14">INDEX([2]data!$E$2:$E$2185,MATCH($C14,IF([2]data!$C$2:$C$2185=$A14,[2]data!$A$2:$A$2185),0))</f>
        <v>763229</v>
      </c>
      <c r="H14" s="2">
        <f t="array" ref="H14">INDEX([1]Sheet1!$M$2:$M$1823,MATCH($C14,IF([1]Sheet1!$A$2:$A$1823=$A14,[1]Sheet1!$C$2:$C$1823),0))</f>
        <v>138568000</v>
      </c>
      <c r="I14" s="2">
        <f t="array" ref="I14">INDEX([1]Sheet1!$D$2:$D$1823,MATCH($C14,IF([1]Sheet1!$A$2:$A$1823=$A14,[1]Sheet1!$C$2:$C$1823),0))</f>
        <v>113369000</v>
      </c>
      <c r="J14" s="2">
        <f t="array" ref="J14">(INDEX([1]Sheet1!$G$2:$G$1823,MATCH($C14,IF([1]Sheet1!$A$2:$A$1823=$A14,[1]Sheet1!$C$2:$C$1823),0))+INDEX([1]Sheet1!$J$2:$J$1823,MATCH($C14,IF([1]Sheet1!$A$2:$A$1823=$A14,[1]Sheet1!$C$2:$C$1823),0)))</f>
        <v>25199000</v>
      </c>
      <c r="K14" s="2">
        <f t="array" ref="K14">INDEX([5]Sheet1!$K$2:$K$2185,MATCH($C14,IF([5]Sheet1!$E$2:$E$2185=$A14,[5]Sheet1!$B$2:$B$2185),0))*10</f>
        <v>80426400</v>
      </c>
      <c r="L14" s="2">
        <f t="array" ref="L14">INDEX([5]Sheet1!$J$2:$J$2185,MATCH($C14,IF([5]Sheet1!$E$2:$E$2185=$A14,[5]Sheet1!$B$2:$B$2185),0))</f>
        <v>13257</v>
      </c>
      <c r="M14" s="2">
        <f t="array" ref="M14">INDEX([5]Sheet1!$G$2:$G$2185,MATCH($C14,IF([5]Sheet1!$E$2:$E$2185=$A14,[5]Sheet1!$B$2:$B$2185),0))*10</f>
        <v>63166020</v>
      </c>
      <c r="N14" s="2">
        <f t="array" ref="N14">INDEX([5]Sheet1!$F$2:$F$2185,MATCH($C14,IF([5]Sheet1!$E$2:$E$2185=$A14,[5]Sheet1!$B$2:$B$2185),0))</f>
        <v>9325</v>
      </c>
      <c r="O14" s="2">
        <f t="array" ref="O14">INDEX([5]Sheet1!$I$2:$I$2185,MATCH($C14,IF([5]Sheet1!$E$2:$E$2185=$A14,[5]Sheet1!$B$2:$B$2185),0))*10</f>
        <v>17260380</v>
      </c>
      <c r="P14" s="2">
        <f t="array" ref="P14">INDEX([5]Sheet1!$H$2:$H$2185,MATCH($C14,IF([5]Sheet1!$E$2:$E$2185=$A14,[5]Sheet1!$B$2:$B$2185),0))</f>
        <v>3798</v>
      </c>
      <c r="Q14" s="2"/>
    </row>
    <row r="15" spans="1:18" x14ac:dyDescent="0.25">
      <c r="A15" t="s">
        <v>30</v>
      </c>
      <c r="B15" t="s">
        <v>31</v>
      </c>
      <c r="C15">
        <v>1972</v>
      </c>
      <c r="D15" s="2">
        <f t="array" ref="D15">INDEX([2]data!$E$2:$E$2185,MATCH($C15,IF([2]data!$C$2:$C$2185=$A15,[2]data!$A$2:$A$2185),0))</f>
        <v>11258111</v>
      </c>
      <c r="H15" s="2">
        <f t="array" ref="H15">INDEX([1]Sheet1!$M$2:$M$1823,MATCH($C15,IF([1]Sheet1!$A$2:$A$1823=$A15,[1]Sheet1!$C$2:$C$1823),0))</f>
        <v>2646025984</v>
      </c>
      <c r="I15" s="2">
        <f t="array" ref="I15">INDEX([1]Sheet1!$D$2:$D$1823,MATCH($C15,IF([1]Sheet1!$A$2:$A$1823=$A15,[1]Sheet1!$C$2:$C$1823),0))</f>
        <v>2191218000</v>
      </c>
      <c r="J15" s="2">
        <f t="array" ref="J15">(INDEX([1]Sheet1!$G$2:$G$1823,MATCH($C15,IF([1]Sheet1!$A$2:$A$1823=$A15,[1]Sheet1!$C$2:$C$1823),0))+INDEX([1]Sheet1!$J$2:$J$1823,MATCH($C15,IF([1]Sheet1!$A$2:$A$1823=$A15,[1]Sheet1!$C$2:$C$1823),0)))</f>
        <v>454808000</v>
      </c>
      <c r="K15" s="2">
        <f t="array" ref="K15">INDEX([5]Sheet1!$K$2:$K$2185,MATCH($C15,IF([5]Sheet1!$E$2:$E$2185=$A15,[5]Sheet1!$B$2:$B$2185),0))*10</f>
        <v>1709083870</v>
      </c>
      <c r="L15" s="2">
        <f t="array" ref="L15">INDEX([5]Sheet1!$J$2:$J$2185,MATCH($C15,IF([5]Sheet1!$E$2:$E$2185=$A15,[5]Sheet1!$B$2:$B$2185),0))</f>
        <v>180492</v>
      </c>
      <c r="M15" s="2">
        <f t="array" ref="M15">INDEX([5]Sheet1!$G$2:$G$2185,MATCH($C15,IF([5]Sheet1!$E$2:$E$2185=$A15,[5]Sheet1!$B$2:$B$2185),0))*10</f>
        <v>1319966110</v>
      </c>
      <c r="N15" s="2">
        <f t="array" ref="N15">INDEX([5]Sheet1!$F$2:$F$2185,MATCH($C15,IF([5]Sheet1!$E$2:$E$2185=$A15,[5]Sheet1!$B$2:$B$2185),0))</f>
        <v>122358</v>
      </c>
      <c r="O15" s="2">
        <f t="array" ref="O15">INDEX([5]Sheet1!$I$2:$I$2185,MATCH($C15,IF([5]Sheet1!$E$2:$E$2185=$A15,[5]Sheet1!$B$2:$B$2185),0))*10</f>
        <v>389117760</v>
      </c>
      <c r="P15" s="2">
        <f t="array" ref="P15">INDEX([5]Sheet1!$H$2:$H$2185,MATCH($C15,IF([5]Sheet1!$E$2:$E$2185=$A15,[5]Sheet1!$B$2:$B$2185),0))</f>
        <v>55266</v>
      </c>
      <c r="Q15" s="2"/>
    </row>
    <row r="16" spans="1:18" x14ac:dyDescent="0.25">
      <c r="A16" t="s">
        <v>32</v>
      </c>
      <c r="B16" t="s">
        <v>33</v>
      </c>
      <c r="C16">
        <v>1972</v>
      </c>
      <c r="D16" s="2">
        <f t="array" ref="D16">INDEX([2]data!$E$2:$E$2185,MATCH($C16,IF([2]data!$C$2:$C$2185=$A16,[2]data!$A$2:$A$2185),0))</f>
        <v>5296129</v>
      </c>
      <c r="H16" s="2">
        <f t="array" ref="H16">INDEX([1]Sheet1!$M$2:$M$1823,MATCH($C16,IF([1]Sheet1!$A$2:$A$1823=$A16,[1]Sheet1!$C$2:$C$1823),0))</f>
        <v>1380544000</v>
      </c>
      <c r="I16" s="2">
        <f t="array" ref="I16">INDEX([1]Sheet1!$D$2:$D$1823,MATCH($C16,IF([1]Sheet1!$A$2:$A$1823=$A16,[1]Sheet1!$C$2:$C$1823),0))</f>
        <v>1019509000</v>
      </c>
      <c r="J16" s="2">
        <f t="array" ref="J16">(INDEX([1]Sheet1!$G$2:$G$1823,MATCH($C16,IF([1]Sheet1!$A$2:$A$1823=$A16,[1]Sheet1!$C$2:$C$1823),0))+INDEX([1]Sheet1!$J$2:$J$1823,MATCH($C16,IF([1]Sheet1!$A$2:$A$1823=$A16,[1]Sheet1!$C$2:$C$1823),0)))</f>
        <v>361035000</v>
      </c>
      <c r="K16" s="2">
        <f t="array" ref="K16">INDEX([5]Sheet1!$K$2:$K$2185,MATCH($C16,IF([5]Sheet1!$E$2:$E$2185=$A16,[5]Sheet1!$B$2:$B$2185),0))*10</f>
        <v>691412310</v>
      </c>
      <c r="L16" s="2">
        <f t="array" ref="L16">INDEX([5]Sheet1!$J$2:$J$2185,MATCH($C16,IF([5]Sheet1!$E$2:$E$2185=$A16,[5]Sheet1!$B$2:$B$2185),0))</f>
        <v>89652</v>
      </c>
      <c r="M16" s="2">
        <f t="array" ref="M16">INDEX([5]Sheet1!$G$2:$G$2185,MATCH($C16,IF([5]Sheet1!$E$2:$E$2185=$A16,[5]Sheet1!$B$2:$B$2185),0))*10</f>
        <v>537966880</v>
      </c>
      <c r="N16" s="2">
        <f t="array" ref="N16">INDEX([5]Sheet1!$F$2:$F$2185,MATCH($C16,IF([5]Sheet1!$E$2:$E$2185=$A16,[5]Sheet1!$B$2:$B$2185),0))</f>
        <v>58458</v>
      </c>
      <c r="O16" s="2">
        <f t="array" ref="O16">INDEX([5]Sheet1!$I$2:$I$2185,MATCH($C16,IF([5]Sheet1!$E$2:$E$2185=$A16,[5]Sheet1!$B$2:$B$2185),0))*10</f>
        <v>153445430</v>
      </c>
      <c r="P16" s="2">
        <f t="array" ref="P16">INDEX([5]Sheet1!$H$2:$H$2185,MATCH($C16,IF([5]Sheet1!$E$2:$E$2185=$A16,[5]Sheet1!$B$2:$B$2185),0))</f>
        <v>30412</v>
      </c>
      <c r="Q16" s="2"/>
    </row>
    <row r="17" spans="1:17" x14ac:dyDescent="0.25">
      <c r="A17" t="s">
        <v>34</v>
      </c>
      <c r="B17" t="s">
        <v>35</v>
      </c>
      <c r="C17">
        <v>1972</v>
      </c>
      <c r="D17" s="2">
        <f t="array" ref="D17">INDEX([2]data!$E$2:$E$2185,MATCH($C17,IF([2]data!$C$2:$C$2185=$A17,[2]data!$A$2:$A$2185),0))</f>
        <v>2860506</v>
      </c>
      <c r="H17" s="2">
        <f t="array" ref="H17">INDEX([1]Sheet1!$M$2:$M$1823,MATCH($C17,IF([1]Sheet1!$A$2:$A$1823=$A17,[1]Sheet1!$C$2:$C$1823),0))</f>
        <v>797155008</v>
      </c>
      <c r="I17" s="2">
        <f t="array" ref="I17">INDEX([1]Sheet1!$D$2:$D$1823,MATCH($C17,IF([1]Sheet1!$A$2:$A$1823=$A17,[1]Sheet1!$C$2:$C$1823),0))</f>
        <v>668723000</v>
      </c>
      <c r="J17" s="2">
        <f t="array" ref="J17">(INDEX([1]Sheet1!$G$2:$G$1823,MATCH($C17,IF([1]Sheet1!$A$2:$A$1823=$A17,[1]Sheet1!$C$2:$C$1823),0))+INDEX([1]Sheet1!$J$2:$J$1823,MATCH($C17,IF([1]Sheet1!$A$2:$A$1823=$A17,[1]Sheet1!$C$2:$C$1823),0)))</f>
        <v>128432000</v>
      </c>
      <c r="K17" s="2">
        <f t="array" ref="K17">INDEX([5]Sheet1!$K$2:$K$2185,MATCH($C17,IF([5]Sheet1!$E$2:$E$2185=$A17,[5]Sheet1!$B$2:$B$2185),0))*10</f>
        <v>400207930</v>
      </c>
      <c r="L17" s="2">
        <f t="array" ref="L17">INDEX([5]Sheet1!$J$2:$J$2185,MATCH($C17,IF([5]Sheet1!$E$2:$E$2185=$A17,[5]Sheet1!$B$2:$B$2185),0))</f>
        <v>54370</v>
      </c>
      <c r="M17" s="2">
        <f t="array" ref="M17">INDEX([5]Sheet1!$G$2:$G$2185,MATCH($C17,IF([5]Sheet1!$E$2:$E$2185=$A17,[5]Sheet1!$B$2:$B$2185),0))*10</f>
        <v>314868020</v>
      </c>
      <c r="N17" s="2">
        <f t="array" ref="N17">INDEX([5]Sheet1!$F$2:$F$2185,MATCH($C17,IF([5]Sheet1!$E$2:$E$2185=$A17,[5]Sheet1!$B$2:$B$2185),0))</f>
        <v>37550</v>
      </c>
      <c r="O17" s="2">
        <f t="array" ref="O17">INDEX([5]Sheet1!$I$2:$I$2185,MATCH($C17,IF([5]Sheet1!$E$2:$E$2185=$A17,[5]Sheet1!$B$2:$B$2185),0))*10</f>
        <v>85339910</v>
      </c>
      <c r="P17" s="2">
        <f t="array" ref="P17">INDEX([5]Sheet1!$H$2:$H$2185,MATCH($C17,IF([5]Sheet1!$E$2:$E$2185=$A17,[5]Sheet1!$B$2:$B$2185),0))</f>
        <v>15962</v>
      </c>
      <c r="Q17" s="2"/>
    </row>
    <row r="18" spans="1:17" x14ac:dyDescent="0.25">
      <c r="A18" t="s">
        <v>36</v>
      </c>
      <c r="B18" t="s">
        <v>37</v>
      </c>
      <c r="C18">
        <v>1972</v>
      </c>
      <c r="D18" s="2">
        <f t="array" ref="D18">INDEX([2]data!$E$2:$E$2185,MATCH($C18,IF([2]data!$C$2:$C$2185=$A18,[2]data!$A$2:$A$2185),0))</f>
        <v>2255525</v>
      </c>
      <c r="H18" s="2">
        <f t="array" ref="H18">INDEX([1]Sheet1!$M$2:$M$1823,MATCH($C18,IF([1]Sheet1!$A$2:$A$1823=$A18,[1]Sheet1!$C$2:$C$1823),0))</f>
        <v>486028000</v>
      </c>
      <c r="I18" s="2">
        <f t="array" ref="I18">INDEX([1]Sheet1!$D$2:$D$1823,MATCH($C18,IF([1]Sheet1!$A$2:$A$1823=$A18,[1]Sheet1!$C$2:$C$1823),0))</f>
        <v>416904000</v>
      </c>
      <c r="J18" s="2">
        <f t="array" ref="J18">(INDEX([1]Sheet1!$G$2:$G$1823,MATCH($C18,IF([1]Sheet1!$A$2:$A$1823=$A18,[1]Sheet1!$C$2:$C$1823),0))+INDEX([1]Sheet1!$J$2:$J$1823,MATCH($C18,IF([1]Sheet1!$A$2:$A$1823=$A18,[1]Sheet1!$C$2:$C$1823),0)))</f>
        <v>69124000</v>
      </c>
      <c r="K18" s="2">
        <f t="array" ref="K18">INDEX([5]Sheet1!$K$2:$K$2185,MATCH($C18,IF([5]Sheet1!$E$2:$E$2185=$A18,[5]Sheet1!$B$2:$B$2185),0))*10</f>
        <v>276418750</v>
      </c>
      <c r="L18" s="2">
        <f t="array" ref="L18">INDEX([5]Sheet1!$J$2:$J$2185,MATCH($C18,IF([5]Sheet1!$E$2:$E$2185=$A18,[5]Sheet1!$B$2:$B$2185),0))</f>
        <v>41266</v>
      </c>
      <c r="M18" s="2">
        <f t="array" ref="M18">INDEX([5]Sheet1!$G$2:$G$2185,MATCH($C18,IF([5]Sheet1!$E$2:$E$2185=$A18,[5]Sheet1!$B$2:$B$2185),0))*10</f>
        <v>216560000</v>
      </c>
      <c r="N18" s="2">
        <f t="array" ref="N18">INDEX([5]Sheet1!$F$2:$F$2185,MATCH($C18,IF([5]Sheet1!$E$2:$E$2185=$A18,[5]Sheet1!$B$2:$B$2185),0))</f>
        <v>29066</v>
      </c>
      <c r="O18" s="2">
        <f t="array" ref="O18">INDEX([5]Sheet1!$I$2:$I$2185,MATCH($C18,IF([5]Sheet1!$E$2:$E$2185=$A18,[5]Sheet1!$B$2:$B$2185),0))*10</f>
        <v>59858750</v>
      </c>
      <c r="P18" s="2">
        <f t="array" ref="P18">INDEX([5]Sheet1!$H$2:$H$2185,MATCH($C18,IF([5]Sheet1!$E$2:$E$2185=$A18,[5]Sheet1!$B$2:$B$2185),0))</f>
        <v>11651</v>
      </c>
      <c r="Q18" s="2"/>
    </row>
    <row r="19" spans="1:17" x14ac:dyDescent="0.25">
      <c r="A19" t="s">
        <v>38</v>
      </c>
      <c r="B19" t="s">
        <v>39</v>
      </c>
      <c r="C19">
        <v>1972</v>
      </c>
      <c r="D19" s="2">
        <f t="array" ref="D19">INDEX([2]data!$E$2:$E$2185,MATCH($C19,IF([2]data!$C$2:$C$2185=$A19,[2]data!$A$2:$A$2185),0))</f>
        <v>3336106</v>
      </c>
      <c r="H19" s="2">
        <f t="array" ref="H19">INDEX([1]Sheet1!$M$2:$M$1823,MATCH($C19,IF([1]Sheet1!$A$2:$A$1823=$A19,[1]Sheet1!$C$2:$C$1823),0))</f>
        <v>530608992</v>
      </c>
      <c r="I19" s="2">
        <f t="array" ref="I19">INDEX([1]Sheet1!$D$2:$D$1823,MATCH($C19,IF([1]Sheet1!$A$2:$A$1823=$A19,[1]Sheet1!$C$2:$C$1823),0))</f>
        <v>440650000</v>
      </c>
      <c r="J19" s="2">
        <f t="array" ref="J19">(INDEX([1]Sheet1!$G$2:$G$1823,MATCH($C19,IF([1]Sheet1!$A$2:$A$1823=$A19,[1]Sheet1!$C$2:$C$1823),0))+INDEX([1]Sheet1!$J$2:$J$1823,MATCH($C19,IF([1]Sheet1!$A$2:$A$1823=$A19,[1]Sheet1!$C$2:$C$1823),0)))</f>
        <v>89959000</v>
      </c>
      <c r="K19" s="2">
        <f t="array" ref="K19">INDEX([5]Sheet1!$K$2:$K$2185,MATCH($C19,IF([5]Sheet1!$E$2:$E$2185=$A19,[5]Sheet1!$B$2:$B$2185),0))*10</f>
        <v>330072580</v>
      </c>
      <c r="L19" s="2">
        <f t="array" ref="L19">INDEX([5]Sheet1!$J$2:$J$2185,MATCH($C19,IF([5]Sheet1!$E$2:$E$2185=$A19,[5]Sheet1!$B$2:$B$2185),0))</f>
        <v>53290</v>
      </c>
      <c r="M19" s="2">
        <f t="array" ref="M19">INDEX([5]Sheet1!$G$2:$G$2185,MATCH($C19,IF([5]Sheet1!$E$2:$E$2185=$A19,[5]Sheet1!$B$2:$B$2185),0))*10</f>
        <v>256409040</v>
      </c>
      <c r="N19" s="2">
        <f t="array" ref="N19">INDEX([5]Sheet1!$F$2:$F$2185,MATCH($C19,IF([5]Sheet1!$E$2:$E$2185=$A19,[5]Sheet1!$B$2:$B$2185),0))</f>
        <v>35184</v>
      </c>
      <c r="O19" s="2">
        <f t="array" ref="O19">INDEX([5]Sheet1!$I$2:$I$2185,MATCH($C19,IF([5]Sheet1!$E$2:$E$2185=$A19,[5]Sheet1!$B$2:$B$2185),0))*10</f>
        <v>73663540</v>
      </c>
      <c r="P19" s="2">
        <f t="array" ref="P19">INDEX([5]Sheet1!$H$2:$H$2185,MATCH($C19,IF([5]Sheet1!$E$2:$E$2185=$A19,[5]Sheet1!$B$2:$B$2185),0))</f>
        <v>17931</v>
      </c>
      <c r="Q19" s="2"/>
    </row>
    <row r="20" spans="1:17" x14ac:dyDescent="0.25">
      <c r="A20" t="s">
        <v>40</v>
      </c>
      <c r="B20" t="s">
        <v>41</v>
      </c>
      <c r="C20">
        <v>1972</v>
      </c>
      <c r="D20" s="2">
        <f t="array" ref="D20">INDEX([2]data!$E$2:$E$2185,MATCH($C20,IF([2]data!$C$2:$C$2185=$A20,[2]data!$A$2:$A$2185),0))</f>
        <v>3761967</v>
      </c>
      <c r="H20" s="2">
        <f t="array" ref="H20">INDEX([1]Sheet1!$M$2:$M$1823,MATCH($C20,IF([1]Sheet1!$A$2:$A$1823=$A20,[1]Sheet1!$C$2:$C$1823),0))</f>
        <v>770745984</v>
      </c>
      <c r="I20" s="2">
        <f t="array" ref="I20">INDEX([1]Sheet1!$D$2:$D$1823,MATCH($C20,IF([1]Sheet1!$A$2:$A$1823=$A20,[1]Sheet1!$C$2:$C$1823),0))</f>
        <v>656891000</v>
      </c>
      <c r="J20" s="2">
        <f t="array" ref="J20">(INDEX([1]Sheet1!$G$2:$G$1823,MATCH($C20,IF([1]Sheet1!$A$2:$A$1823=$A20,[1]Sheet1!$C$2:$C$1823),0))+INDEX([1]Sheet1!$J$2:$J$1823,MATCH($C20,IF([1]Sheet1!$A$2:$A$1823=$A20,[1]Sheet1!$C$2:$C$1823),0)))</f>
        <v>113855000</v>
      </c>
      <c r="K20" s="2">
        <f t="array" ref="K20">INDEX([5]Sheet1!$K$2:$K$2185,MATCH($C20,IF([5]Sheet1!$E$2:$E$2185=$A20,[5]Sheet1!$B$2:$B$2185),0))*10</f>
        <v>449957200</v>
      </c>
      <c r="L20" s="2">
        <f t="array" ref="L20">INDEX([5]Sheet1!$J$2:$J$2185,MATCH($C20,IF([5]Sheet1!$E$2:$E$2185=$A20,[5]Sheet1!$B$2:$B$2185),0))</f>
        <v>69760</v>
      </c>
      <c r="M20" s="2">
        <f t="array" ref="M20">INDEX([5]Sheet1!$G$2:$G$2185,MATCH($C20,IF([5]Sheet1!$E$2:$E$2185=$A20,[5]Sheet1!$B$2:$B$2185),0))*10</f>
        <v>338994300</v>
      </c>
      <c r="N20" s="2">
        <f t="array" ref="N20">INDEX([5]Sheet1!$F$2:$F$2185,MATCH($C20,IF([5]Sheet1!$E$2:$E$2185=$A20,[5]Sheet1!$B$2:$B$2185),0))</f>
        <v>43189</v>
      </c>
      <c r="O20" s="2">
        <f t="array" ref="O20">INDEX([5]Sheet1!$I$2:$I$2185,MATCH($C20,IF([5]Sheet1!$E$2:$E$2185=$A20,[5]Sheet1!$B$2:$B$2185),0))*10</f>
        <v>110962900</v>
      </c>
      <c r="P20" s="2">
        <f t="array" ref="P20">INDEX([5]Sheet1!$H$2:$H$2185,MATCH($C20,IF([5]Sheet1!$E$2:$E$2185=$A20,[5]Sheet1!$B$2:$B$2185),0))</f>
        <v>26088</v>
      </c>
      <c r="Q20" s="2"/>
    </row>
    <row r="21" spans="1:17" x14ac:dyDescent="0.25">
      <c r="A21" t="s">
        <v>42</v>
      </c>
      <c r="B21" t="s">
        <v>43</v>
      </c>
      <c r="C21">
        <v>1972</v>
      </c>
      <c r="D21" s="2">
        <f t="array" ref="D21">INDEX([2]data!$E$2:$E$2185,MATCH($C21,IF([2]data!$C$2:$C$2185=$A21,[2]data!$A$2:$A$2185),0))</f>
        <v>1034817</v>
      </c>
      <c r="H21" s="2">
        <f t="array" ref="H21">INDEX([1]Sheet1!$M$2:$M$1823,MATCH($C21,IF([1]Sheet1!$A$2:$A$1823=$A21,[1]Sheet1!$C$2:$C$1823),0))</f>
        <v>195260992</v>
      </c>
      <c r="I21" s="2">
        <f t="array" ref="I21">INDEX([1]Sheet1!$D$2:$D$1823,MATCH($C21,IF([1]Sheet1!$A$2:$A$1823=$A21,[1]Sheet1!$C$2:$C$1823),0))</f>
        <v>180425000</v>
      </c>
      <c r="J21" s="2">
        <f t="array" ref="J21">(INDEX([1]Sheet1!$G$2:$G$1823,MATCH($C21,IF([1]Sheet1!$A$2:$A$1823=$A21,[1]Sheet1!$C$2:$C$1823),0))+INDEX([1]Sheet1!$J$2:$J$1823,MATCH($C21,IF([1]Sheet1!$A$2:$A$1823=$A21,[1]Sheet1!$C$2:$C$1823),0)))</f>
        <v>14836000</v>
      </c>
      <c r="K21" s="2">
        <f t="array" ref="K21">INDEX([5]Sheet1!$K$2:$K$2185,MATCH($C21,IF([5]Sheet1!$E$2:$E$2185=$A21,[5]Sheet1!$B$2:$B$2185),0))*10</f>
        <v>132140420</v>
      </c>
      <c r="L21" s="2">
        <f t="array" ref="L21">INDEX([5]Sheet1!$J$2:$J$2185,MATCH($C21,IF([5]Sheet1!$E$2:$E$2185=$A21,[5]Sheet1!$B$2:$B$2185),0))</f>
        <v>19510</v>
      </c>
      <c r="M21" s="2">
        <f t="array" ref="M21">INDEX([5]Sheet1!$G$2:$G$2185,MATCH($C21,IF([5]Sheet1!$E$2:$E$2185=$A21,[5]Sheet1!$B$2:$B$2185),0))*10</f>
        <v>106077680</v>
      </c>
      <c r="N21" s="2">
        <f t="array" ref="N21">INDEX([5]Sheet1!$F$2:$F$2185,MATCH($C21,IF([5]Sheet1!$E$2:$E$2185=$A21,[5]Sheet1!$B$2:$B$2185),0))</f>
        <v>13470</v>
      </c>
      <c r="O21" s="2">
        <f t="array" ref="O21">INDEX([5]Sheet1!$I$2:$I$2185,MATCH($C21,IF([5]Sheet1!$E$2:$E$2185=$A21,[5]Sheet1!$B$2:$B$2185),0))*10</f>
        <v>26062740</v>
      </c>
      <c r="P21" s="2">
        <f t="array" ref="P21">INDEX([5]Sheet1!$H$2:$H$2185,MATCH($C21,IF([5]Sheet1!$E$2:$E$2185=$A21,[5]Sheet1!$B$2:$B$2185),0))</f>
        <v>5785</v>
      </c>
      <c r="Q21" s="2"/>
    </row>
    <row r="22" spans="1:17" x14ac:dyDescent="0.25">
      <c r="A22" t="s">
        <v>44</v>
      </c>
      <c r="B22" t="s">
        <v>45</v>
      </c>
      <c r="C22">
        <v>1972</v>
      </c>
      <c r="D22" s="2">
        <f t="array" ref="D22">INDEX([2]data!$E$2:$E$2185,MATCH($C22,IF([2]data!$C$2:$C$2185=$A22,[2]data!$A$2:$A$2185),0))</f>
        <v>4081121</v>
      </c>
      <c r="H22" s="2">
        <f t="array" ref="H22">INDEX([1]Sheet1!$M$2:$M$1823,MATCH($C22,IF([1]Sheet1!$A$2:$A$1823=$A22,[1]Sheet1!$C$2:$C$1823),0))</f>
        <v>1182182016</v>
      </c>
      <c r="I22" s="2">
        <f t="array" ref="I22">INDEX([1]Sheet1!$D$2:$D$1823,MATCH($C22,IF([1]Sheet1!$A$2:$A$1823=$A22,[1]Sheet1!$C$2:$C$1823),0))</f>
        <v>908239000</v>
      </c>
      <c r="J22" s="2">
        <f t="array" ref="J22">(INDEX([1]Sheet1!$G$2:$G$1823,MATCH($C22,IF([1]Sheet1!$A$2:$A$1823=$A22,[1]Sheet1!$C$2:$C$1823),0))+INDEX([1]Sheet1!$J$2:$J$1823,MATCH($C22,IF([1]Sheet1!$A$2:$A$1823=$A22,[1]Sheet1!$C$2:$C$1823),0)))</f>
        <v>273943000</v>
      </c>
      <c r="K22" s="2">
        <f t="array" ref="K22">INDEX([5]Sheet1!$K$2:$K$2185,MATCH($C22,IF([5]Sheet1!$E$2:$E$2185=$A22,[5]Sheet1!$B$2:$B$2185),0))*10</f>
        <v>697983690</v>
      </c>
      <c r="L22" s="2">
        <f t="array" ref="L22">INDEX([5]Sheet1!$J$2:$J$2185,MATCH($C22,IF([5]Sheet1!$E$2:$E$2185=$A22,[5]Sheet1!$B$2:$B$2185),0))</f>
        <v>74078</v>
      </c>
      <c r="M22" s="2">
        <f t="array" ref="M22">INDEX([5]Sheet1!$G$2:$G$2185,MATCH($C22,IF([5]Sheet1!$E$2:$E$2185=$A22,[5]Sheet1!$B$2:$B$2185),0))*10</f>
        <v>571230580</v>
      </c>
      <c r="N22" s="2">
        <f t="array" ref="N22">INDEX([5]Sheet1!$F$2:$F$2185,MATCH($C22,IF([5]Sheet1!$E$2:$E$2185=$A22,[5]Sheet1!$B$2:$B$2185),0))</f>
        <v>50272</v>
      </c>
      <c r="O22" s="2">
        <f t="array" ref="O22">INDEX([5]Sheet1!$I$2:$I$2185,MATCH($C22,IF([5]Sheet1!$E$2:$E$2185=$A22,[5]Sheet1!$B$2:$B$2185),0))*10</f>
        <v>126753110</v>
      </c>
      <c r="P22" s="2">
        <f t="array" ref="P22">INDEX([5]Sheet1!$H$2:$H$2185,MATCH($C22,IF([5]Sheet1!$E$2:$E$2185=$A22,[5]Sheet1!$B$2:$B$2185),0))</f>
        <v>22273</v>
      </c>
      <c r="Q22" s="2"/>
    </row>
    <row r="23" spans="1:17" x14ac:dyDescent="0.25">
      <c r="A23" t="s">
        <v>46</v>
      </c>
      <c r="B23" t="s">
        <v>47</v>
      </c>
      <c r="C23">
        <v>1972</v>
      </c>
      <c r="D23" s="2">
        <f t="array" ref="D23">INDEX([2]data!$E$2:$E$2185,MATCH($C23,IF([2]data!$C$2:$C$2185=$A23,[2]data!$A$2:$A$2185),0))</f>
        <v>5762122</v>
      </c>
      <c r="H23" s="2">
        <f t="array" ref="H23">INDEX([1]Sheet1!$M$2:$M$1823,MATCH($C23,IF([1]Sheet1!$A$2:$A$1823=$A23,[1]Sheet1!$C$2:$C$1823),0))</f>
        <v>1560062976</v>
      </c>
      <c r="I23" s="2">
        <f t="array" ref="I23">INDEX([1]Sheet1!$D$2:$D$1823,MATCH($C23,IF([1]Sheet1!$A$2:$A$1823=$A23,[1]Sheet1!$C$2:$C$1823),0))</f>
        <v>1144650000</v>
      </c>
      <c r="J23" s="2">
        <f t="array" ref="J23">(INDEX([1]Sheet1!$G$2:$G$1823,MATCH($C23,IF([1]Sheet1!$A$2:$A$1823=$A23,[1]Sheet1!$C$2:$C$1823),0))+INDEX([1]Sheet1!$J$2:$J$1823,MATCH($C23,IF([1]Sheet1!$A$2:$A$1823=$A23,[1]Sheet1!$C$2:$C$1823),0)))</f>
        <v>415413000</v>
      </c>
      <c r="K23" s="2">
        <f t="array" ref="K23">INDEX([5]Sheet1!$K$2:$K$2185,MATCH($C23,IF([5]Sheet1!$E$2:$E$2185=$A23,[5]Sheet1!$B$2:$B$2185),0))*10</f>
        <v>845036510</v>
      </c>
      <c r="L23" s="2">
        <f t="array" ref="L23">INDEX([5]Sheet1!$J$2:$J$2185,MATCH($C23,IF([5]Sheet1!$E$2:$E$2185=$A23,[5]Sheet1!$B$2:$B$2185),0))</f>
        <v>96647</v>
      </c>
      <c r="M23" s="2">
        <f t="array" ref="M23">INDEX([5]Sheet1!$G$2:$G$2185,MATCH($C23,IF([5]Sheet1!$E$2:$E$2185=$A23,[5]Sheet1!$B$2:$B$2185),0))*10</f>
        <v>704430470</v>
      </c>
      <c r="N23" s="2">
        <f t="array" ref="N23">INDEX([5]Sheet1!$F$2:$F$2185,MATCH($C23,IF([5]Sheet1!$E$2:$E$2185=$A23,[5]Sheet1!$B$2:$B$2185),0))</f>
        <v>70167</v>
      </c>
      <c r="O23" s="2">
        <f t="array" ref="O23">INDEX([5]Sheet1!$I$2:$I$2185,MATCH($C23,IF([5]Sheet1!$E$2:$E$2185=$A23,[5]Sheet1!$B$2:$B$2185),0))*10</f>
        <v>140606040</v>
      </c>
      <c r="P23" s="2">
        <f t="array" ref="P23">INDEX([5]Sheet1!$H$2:$H$2185,MATCH($C23,IF([5]Sheet1!$E$2:$E$2185=$A23,[5]Sheet1!$B$2:$B$2185),0))</f>
        <v>24444</v>
      </c>
      <c r="Q23" s="2"/>
    </row>
    <row r="24" spans="1:17" x14ac:dyDescent="0.25">
      <c r="A24" t="s">
        <v>48</v>
      </c>
      <c r="B24" t="s">
        <v>49</v>
      </c>
      <c r="C24">
        <v>1972</v>
      </c>
      <c r="D24" s="2">
        <f t="array" ref="D24">INDEX([2]data!$E$2:$E$2185,MATCH($C24,IF([2]data!$C$2:$C$2185=$A24,[2]data!$A$2:$A$2185),0))</f>
        <v>9024681</v>
      </c>
      <c r="H24" s="2">
        <f t="array" ref="H24">INDEX([1]Sheet1!$M$2:$M$1823,MATCH($C24,IF([1]Sheet1!$A$2:$A$1823=$A24,[1]Sheet1!$C$2:$C$1823),0))</f>
        <v>2476744960</v>
      </c>
      <c r="I24" s="2">
        <f t="array" ref="I24">INDEX([1]Sheet1!$D$2:$D$1823,MATCH($C24,IF([1]Sheet1!$A$2:$A$1823=$A24,[1]Sheet1!$C$2:$C$1823),0))</f>
        <v>2069826000</v>
      </c>
      <c r="J24" s="2">
        <f t="array" ref="J24">(INDEX([1]Sheet1!$G$2:$G$1823,MATCH($C24,IF([1]Sheet1!$A$2:$A$1823=$A24,[1]Sheet1!$C$2:$C$1823),0))+INDEX([1]Sheet1!$J$2:$J$1823,MATCH($C24,IF([1]Sheet1!$A$2:$A$1823=$A24,[1]Sheet1!$C$2:$C$1823),0)))</f>
        <v>406919000</v>
      </c>
      <c r="K24" s="2">
        <f t="array" ref="K24">INDEX([5]Sheet1!$K$2:$K$2185,MATCH($C24,IF([5]Sheet1!$E$2:$E$2185=$A24,[5]Sheet1!$B$2:$B$2185),0))*10</f>
        <v>1610943750</v>
      </c>
      <c r="L24" s="2">
        <f t="array" ref="L24">INDEX([5]Sheet1!$J$2:$J$2185,MATCH($C24,IF([5]Sheet1!$E$2:$E$2185=$A24,[5]Sheet1!$B$2:$B$2185),0))</f>
        <v>160066</v>
      </c>
      <c r="M24" s="2">
        <f t="array" ref="M24">INDEX([5]Sheet1!$G$2:$G$2185,MATCH($C24,IF([5]Sheet1!$E$2:$E$2185=$A24,[5]Sheet1!$B$2:$B$2185),0))*10</f>
        <v>1237641130</v>
      </c>
      <c r="N24" s="2">
        <f t="array" ref="N24">INDEX([5]Sheet1!$F$2:$F$2185,MATCH($C24,IF([5]Sheet1!$E$2:$E$2185=$A24,[5]Sheet1!$B$2:$B$2185),0))</f>
        <v>103963</v>
      </c>
      <c r="O24" s="2">
        <f t="array" ref="O24">INDEX([5]Sheet1!$I$2:$I$2185,MATCH($C24,IF([5]Sheet1!$E$2:$E$2185=$A24,[5]Sheet1!$B$2:$B$2185),0))*10</f>
        <v>373302620</v>
      </c>
      <c r="P24" s="2">
        <f t="array" ref="P24">INDEX([5]Sheet1!$H$2:$H$2185,MATCH($C24,IF([5]Sheet1!$E$2:$E$2185=$A24,[5]Sheet1!$B$2:$B$2185),0))</f>
        <v>53770</v>
      </c>
      <c r="Q24" s="2"/>
    </row>
    <row r="25" spans="1:17" x14ac:dyDescent="0.25">
      <c r="A25" t="s">
        <v>50</v>
      </c>
      <c r="B25" t="s">
        <v>51</v>
      </c>
      <c r="C25">
        <v>1972</v>
      </c>
      <c r="D25" s="2">
        <f t="array" ref="D25">INDEX([2]data!$E$2:$E$2185,MATCH($C25,IF([2]data!$C$2:$C$2185=$A25,[2]data!$A$2:$A$2185),0))</f>
        <v>3866878</v>
      </c>
      <c r="H25" s="2">
        <f t="array" ref="H25">INDEX([1]Sheet1!$M$2:$M$1823,MATCH($C25,IF([1]Sheet1!$A$2:$A$1823=$A25,[1]Sheet1!$C$2:$C$1823),0))</f>
        <v>1171380992</v>
      </c>
      <c r="I25" s="2">
        <f t="array" ref="I25">INDEX([1]Sheet1!$D$2:$D$1823,MATCH($C25,IF([1]Sheet1!$A$2:$A$1823=$A25,[1]Sheet1!$C$2:$C$1823),0))</f>
        <v>946813000</v>
      </c>
      <c r="J25" s="2">
        <f t="array" ref="J25">(INDEX([1]Sheet1!$G$2:$G$1823,MATCH($C25,IF([1]Sheet1!$A$2:$A$1823=$A25,[1]Sheet1!$C$2:$C$1823),0))+INDEX([1]Sheet1!$J$2:$J$1823,MATCH($C25,IF([1]Sheet1!$A$2:$A$1823=$A25,[1]Sheet1!$C$2:$C$1823),0)))</f>
        <v>224568000</v>
      </c>
      <c r="K25" s="2">
        <f t="array" ref="K25">INDEX([5]Sheet1!$K$2:$K$2185,MATCH($C25,IF([5]Sheet1!$E$2:$E$2185=$A25,[5]Sheet1!$B$2:$B$2185),0))*10</f>
        <v>673176320</v>
      </c>
      <c r="L25" s="2">
        <f t="array" ref="L25">INDEX([5]Sheet1!$J$2:$J$2185,MATCH($C25,IF([5]Sheet1!$E$2:$E$2185=$A25,[5]Sheet1!$B$2:$B$2185),0))</f>
        <v>76932</v>
      </c>
      <c r="M25" s="2">
        <f t="array" ref="M25">INDEX([5]Sheet1!$G$2:$G$2185,MATCH($C25,IF([5]Sheet1!$E$2:$E$2185=$A25,[5]Sheet1!$B$2:$B$2185),0))*10</f>
        <v>529008300</v>
      </c>
      <c r="N25" s="2">
        <f t="array" ref="N25">INDEX([5]Sheet1!$F$2:$F$2185,MATCH($C25,IF([5]Sheet1!$E$2:$E$2185=$A25,[5]Sheet1!$B$2:$B$2185),0))</f>
        <v>52536</v>
      </c>
      <c r="O25" s="2">
        <f t="array" ref="O25">INDEX([5]Sheet1!$I$2:$I$2185,MATCH($C25,IF([5]Sheet1!$E$2:$E$2185=$A25,[5]Sheet1!$B$2:$B$2185),0))*10</f>
        <v>144168020</v>
      </c>
      <c r="P25" s="2">
        <f t="array" ref="P25">INDEX([5]Sheet1!$H$2:$H$2185,MATCH($C25,IF([5]Sheet1!$E$2:$E$2185=$A25,[5]Sheet1!$B$2:$B$2185),0))</f>
        <v>23290</v>
      </c>
      <c r="Q25" s="2"/>
    </row>
    <row r="26" spans="1:17" x14ac:dyDescent="0.25">
      <c r="A26" t="s">
        <v>52</v>
      </c>
      <c r="B26" t="s">
        <v>53</v>
      </c>
      <c r="C26">
        <v>1972</v>
      </c>
      <c r="D26" s="2">
        <f t="array" ref="D26">INDEX([2]data!$E$2:$E$2185,MATCH($C26,IF([2]data!$C$2:$C$2185=$A26,[2]data!$A$2:$A$2185),0))</f>
        <v>2307291</v>
      </c>
      <c r="H26" s="2">
        <f t="array" ref="H26">INDEX([1]Sheet1!$M$2:$M$1823,MATCH($C26,IF([1]Sheet1!$A$2:$A$1823=$A26,[1]Sheet1!$C$2:$C$1823),0))</f>
        <v>355945984</v>
      </c>
      <c r="I26" s="2">
        <f t="array" ref="I26">INDEX([1]Sheet1!$D$2:$D$1823,MATCH($C26,IF([1]Sheet1!$A$2:$A$1823=$A26,[1]Sheet1!$C$2:$C$1823),0))</f>
        <v>317533000</v>
      </c>
      <c r="J26" s="2">
        <f t="array" ref="J26">(INDEX([1]Sheet1!$G$2:$G$1823,MATCH($C26,IF([1]Sheet1!$A$2:$A$1823=$A26,[1]Sheet1!$C$2:$C$1823),0))+INDEX([1]Sheet1!$J$2:$J$1823,MATCH($C26,IF([1]Sheet1!$A$2:$A$1823=$A26,[1]Sheet1!$C$2:$C$1823),0)))</f>
        <v>38413000</v>
      </c>
      <c r="K26" s="2">
        <f t="array" ref="K26">INDEX([5]Sheet1!$K$2:$K$2185,MATCH($C26,IF([5]Sheet1!$E$2:$E$2185=$A26,[5]Sheet1!$B$2:$B$2185),0))*10</f>
        <v>205974150</v>
      </c>
      <c r="L26" s="2">
        <f t="array" ref="L26">INDEX([5]Sheet1!$J$2:$J$2185,MATCH($C26,IF([5]Sheet1!$E$2:$E$2185=$A26,[5]Sheet1!$B$2:$B$2185),0))</f>
        <v>40307</v>
      </c>
      <c r="M26" s="2">
        <f t="array" ref="M26">INDEX([5]Sheet1!$G$2:$G$2185,MATCH($C26,IF([5]Sheet1!$E$2:$E$2185=$A26,[5]Sheet1!$B$2:$B$2185),0))*10</f>
        <v>160662110</v>
      </c>
      <c r="N26" s="2">
        <f t="array" ref="N26">INDEX([5]Sheet1!$F$2:$F$2185,MATCH($C26,IF([5]Sheet1!$E$2:$E$2185=$A26,[5]Sheet1!$B$2:$B$2185),0))</f>
        <v>27327</v>
      </c>
      <c r="O26" s="2">
        <f t="array" ref="O26">INDEX([5]Sheet1!$I$2:$I$2185,MATCH($C26,IF([5]Sheet1!$E$2:$E$2185=$A26,[5]Sheet1!$B$2:$B$2185),0))*10</f>
        <v>45312040</v>
      </c>
      <c r="P26" s="2">
        <f t="array" ref="P26">INDEX([5]Sheet1!$H$2:$H$2185,MATCH($C26,IF([5]Sheet1!$E$2:$E$2185=$A26,[5]Sheet1!$B$2:$B$2185),0))</f>
        <v>12799</v>
      </c>
      <c r="Q26" s="2"/>
    </row>
    <row r="27" spans="1:17" x14ac:dyDescent="0.25">
      <c r="A27" t="s">
        <v>54</v>
      </c>
      <c r="B27" t="s">
        <v>55</v>
      </c>
      <c r="C27">
        <v>1972</v>
      </c>
      <c r="D27" s="2">
        <f t="array" ref="D27">INDEX([2]data!$E$2:$E$2185,MATCH($C27,IF([2]data!$C$2:$C$2185=$A27,[2]data!$A$2:$A$2185),0))</f>
        <v>4753234</v>
      </c>
      <c r="H27" s="2">
        <f t="array" ref="H27">INDEX([1]Sheet1!$M$2:$M$1823,MATCH($C27,IF([1]Sheet1!$A$2:$A$1823=$A27,[1]Sheet1!$C$2:$C$1823),0))</f>
        <v>1003257024</v>
      </c>
      <c r="I27" s="2">
        <f t="array" ref="I27">INDEX([1]Sheet1!$D$2:$D$1823,MATCH($C27,IF([1]Sheet1!$A$2:$A$1823=$A27,[1]Sheet1!$C$2:$C$1823),0))</f>
        <v>836565000</v>
      </c>
      <c r="J27" s="2">
        <f t="array" ref="J27">(INDEX([1]Sheet1!$G$2:$G$1823,MATCH($C27,IF([1]Sheet1!$A$2:$A$1823=$A27,[1]Sheet1!$C$2:$C$1823),0))+INDEX([1]Sheet1!$J$2:$J$1823,MATCH($C27,IF([1]Sheet1!$A$2:$A$1823=$A27,[1]Sheet1!$C$2:$C$1823),0)))</f>
        <v>166692000</v>
      </c>
      <c r="K27" s="2">
        <f t="array" ref="K27">INDEX([5]Sheet1!$K$2:$K$2185,MATCH($C27,IF([5]Sheet1!$E$2:$E$2185=$A27,[5]Sheet1!$B$2:$B$2185),0))*10</f>
        <v>567983290</v>
      </c>
      <c r="L27" s="2">
        <f t="array" ref="L27">INDEX([5]Sheet1!$J$2:$J$2185,MATCH($C27,IF([5]Sheet1!$E$2:$E$2185=$A27,[5]Sheet1!$B$2:$B$2185),0))</f>
        <v>79767</v>
      </c>
      <c r="M27" s="2">
        <f t="array" ref="M27">INDEX([5]Sheet1!$G$2:$G$2185,MATCH($C27,IF([5]Sheet1!$E$2:$E$2185=$A27,[5]Sheet1!$B$2:$B$2185),0))*10</f>
        <v>434092280</v>
      </c>
      <c r="N27" s="2">
        <f t="array" ref="N27">INDEX([5]Sheet1!$F$2:$F$2185,MATCH($C27,IF([5]Sheet1!$E$2:$E$2185=$A27,[5]Sheet1!$B$2:$B$2185),0))</f>
        <v>52267</v>
      </c>
      <c r="O27" s="2">
        <f t="array" ref="O27">INDEX([5]Sheet1!$I$2:$I$2185,MATCH($C27,IF([5]Sheet1!$E$2:$E$2185=$A27,[5]Sheet1!$B$2:$B$2185),0))*10</f>
        <v>133891010</v>
      </c>
      <c r="P27" s="2">
        <f t="array" ref="P27">INDEX([5]Sheet1!$H$2:$H$2185,MATCH($C27,IF([5]Sheet1!$E$2:$E$2185=$A27,[5]Sheet1!$B$2:$B$2185),0))</f>
        <v>26656</v>
      </c>
      <c r="Q27" s="2"/>
    </row>
    <row r="28" spans="1:17" x14ac:dyDescent="0.25">
      <c r="A28" t="s">
        <v>56</v>
      </c>
      <c r="B28" t="s">
        <v>57</v>
      </c>
      <c r="C28">
        <v>1972</v>
      </c>
      <c r="D28" s="2">
        <f t="array" ref="D28">INDEX([2]data!$E$2:$E$2185,MATCH($C28,IF([2]data!$C$2:$C$2185=$A28,[2]data!$A$2:$A$2185),0))</f>
        <v>719138</v>
      </c>
      <c r="H28" s="2">
        <f t="array" ref="H28">INDEX([1]Sheet1!$M$2:$M$1823,MATCH($C28,IF([1]Sheet1!$A$2:$A$1823=$A28,[1]Sheet1!$C$2:$C$1823),0))</f>
        <v>170844000</v>
      </c>
      <c r="I28" s="2">
        <f t="array" ref="I28">INDEX([1]Sheet1!$D$2:$D$1823,MATCH($C28,IF([1]Sheet1!$A$2:$A$1823=$A28,[1]Sheet1!$C$2:$C$1823),0))</f>
        <v>154310000</v>
      </c>
      <c r="J28" s="2">
        <f t="array" ref="J28">(INDEX([1]Sheet1!$G$2:$G$1823,MATCH($C28,IF([1]Sheet1!$A$2:$A$1823=$A28,[1]Sheet1!$C$2:$C$1823),0))+INDEX([1]Sheet1!$J$2:$J$1823,MATCH($C28,IF([1]Sheet1!$A$2:$A$1823=$A28,[1]Sheet1!$C$2:$C$1823),0)))</f>
        <v>16534000</v>
      </c>
      <c r="K28" s="2">
        <f t="array" ref="K28">INDEX([5]Sheet1!$K$2:$K$2185,MATCH($C28,IF([5]Sheet1!$E$2:$E$2185=$A28,[5]Sheet1!$B$2:$B$2185),0))*10</f>
        <v>100345450</v>
      </c>
      <c r="L28" s="2">
        <f t="array" ref="L28">INDEX([5]Sheet1!$J$2:$J$2185,MATCH($C28,IF([5]Sheet1!$E$2:$E$2185=$A28,[5]Sheet1!$B$2:$B$2185),0))</f>
        <v>13996</v>
      </c>
      <c r="M28" s="2">
        <f t="array" ref="M28">INDEX([5]Sheet1!$G$2:$G$2185,MATCH($C28,IF([5]Sheet1!$E$2:$E$2185=$A28,[5]Sheet1!$B$2:$B$2185),0))*10</f>
        <v>80914870</v>
      </c>
      <c r="N28" s="2">
        <f t="array" ref="N28">INDEX([5]Sheet1!$F$2:$F$2185,MATCH($C28,IF([5]Sheet1!$E$2:$E$2185=$A28,[5]Sheet1!$B$2:$B$2185),0))</f>
        <v>10036</v>
      </c>
      <c r="O28" s="2">
        <f t="array" ref="O28">INDEX([5]Sheet1!$I$2:$I$2185,MATCH($C28,IF([5]Sheet1!$E$2:$E$2185=$A28,[5]Sheet1!$B$2:$B$2185),0))*10</f>
        <v>19430580</v>
      </c>
      <c r="P28" s="2">
        <f t="array" ref="P28">INDEX([5]Sheet1!$H$2:$H$2185,MATCH($C28,IF([5]Sheet1!$E$2:$E$2185=$A28,[5]Sheet1!$B$2:$B$2185),0))</f>
        <v>3757</v>
      </c>
      <c r="Q28" s="2"/>
    </row>
    <row r="29" spans="1:17" x14ac:dyDescent="0.25">
      <c r="A29" t="s">
        <v>58</v>
      </c>
      <c r="B29" t="s">
        <v>59</v>
      </c>
      <c r="C29">
        <v>1972</v>
      </c>
      <c r="D29" s="2">
        <f t="array" ref="D29">INDEX([2]data!$E$2:$E$2185,MATCH($C29,IF([2]data!$C$2:$C$2185=$A29,[2]data!$A$2:$A$2185),0))</f>
        <v>1518293</v>
      </c>
      <c r="H29" s="2">
        <f t="array" ref="H29">INDEX([1]Sheet1!$M$2:$M$1823,MATCH($C29,IF([1]Sheet1!$A$2:$A$1823=$A29,[1]Sheet1!$C$2:$C$1823),0))</f>
        <v>333016000</v>
      </c>
      <c r="I29" s="2">
        <f t="array" ref="I29">INDEX([1]Sheet1!$D$2:$D$1823,MATCH($C29,IF([1]Sheet1!$A$2:$A$1823=$A29,[1]Sheet1!$C$2:$C$1823),0))</f>
        <v>291906000</v>
      </c>
      <c r="J29" s="2">
        <f t="array" ref="J29">(INDEX([1]Sheet1!$G$2:$G$1823,MATCH($C29,IF([1]Sheet1!$A$2:$A$1823=$A29,[1]Sheet1!$C$2:$C$1823),0))+INDEX([1]Sheet1!$J$2:$J$1823,MATCH($C29,IF([1]Sheet1!$A$2:$A$1823=$A29,[1]Sheet1!$C$2:$C$1823),0)))</f>
        <v>41110000</v>
      </c>
      <c r="K29" s="2">
        <f t="array" ref="K29">INDEX([5]Sheet1!$K$2:$K$2185,MATCH($C29,IF([5]Sheet1!$E$2:$E$2185=$A29,[5]Sheet1!$B$2:$B$2185),0))*10</f>
        <v>186157880</v>
      </c>
      <c r="L29" s="2">
        <f t="array" ref="L29">INDEX([5]Sheet1!$J$2:$J$2185,MATCH($C29,IF([5]Sheet1!$E$2:$E$2185=$A29,[5]Sheet1!$B$2:$B$2185),0))</f>
        <v>28085</v>
      </c>
      <c r="M29" s="2">
        <f t="array" ref="M29">INDEX([5]Sheet1!$G$2:$G$2185,MATCH($C29,IF([5]Sheet1!$E$2:$E$2185=$A29,[5]Sheet1!$B$2:$B$2185),0))*10</f>
        <v>148560060</v>
      </c>
      <c r="N29" s="2">
        <f t="array" ref="N29">INDEX([5]Sheet1!$F$2:$F$2185,MATCH($C29,IF([5]Sheet1!$E$2:$E$2185=$A29,[5]Sheet1!$B$2:$B$2185),0))</f>
        <v>20048</v>
      </c>
      <c r="O29" s="2">
        <f t="array" ref="O29">INDEX([5]Sheet1!$I$2:$I$2185,MATCH($C29,IF([5]Sheet1!$E$2:$E$2185=$A29,[5]Sheet1!$B$2:$B$2185),0))*10</f>
        <v>37597820</v>
      </c>
      <c r="P29" s="2">
        <f t="array" ref="P29">INDEX([5]Sheet1!$H$2:$H$2185,MATCH($C29,IF([5]Sheet1!$E$2:$E$2185=$A29,[5]Sheet1!$B$2:$B$2185),0))</f>
        <v>7670</v>
      </c>
      <c r="Q29" s="2"/>
    </row>
    <row r="30" spans="1:17" x14ac:dyDescent="0.25">
      <c r="A30" t="s">
        <v>60</v>
      </c>
      <c r="B30" t="s">
        <v>61</v>
      </c>
      <c r="C30">
        <v>1972</v>
      </c>
      <c r="D30" s="2">
        <f t="array" ref="D30">INDEX([2]data!$E$2:$E$2185,MATCH($C30,IF([2]data!$C$2:$C$2185=$A30,[2]data!$A$2:$A$2185),0))</f>
        <v>546736</v>
      </c>
      <c r="H30" s="2">
        <f t="array" ref="H30">INDEX([1]Sheet1!$M$2:$M$1823,MATCH($C30,IF([1]Sheet1!$A$2:$A$1823=$A30,[1]Sheet1!$C$2:$C$1823),0))</f>
        <v>153552992</v>
      </c>
      <c r="I30" s="2">
        <f t="array" ref="I30">INDEX([1]Sheet1!$D$2:$D$1823,MATCH($C30,IF([1]Sheet1!$A$2:$A$1823=$A30,[1]Sheet1!$C$2:$C$1823),0))</f>
        <v>109028000</v>
      </c>
      <c r="J30" s="2">
        <f t="array" ref="J30">(INDEX([1]Sheet1!$G$2:$G$1823,MATCH($C30,IF([1]Sheet1!$A$2:$A$1823=$A30,[1]Sheet1!$C$2:$C$1823),0))+INDEX([1]Sheet1!$J$2:$J$1823,MATCH($C30,IF([1]Sheet1!$A$2:$A$1823=$A30,[1]Sheet1!$C$2:$C$1823),0)))</f>
        <v>44525000</v>
      </c>
      <c r="K30" s="2">
        <f t="array" ref="K30">INDEX([5]Sheet1!$K$2:$K$2185,MATCH($C30,IF([5]Sheet1!$E$2:$E$2185=$A30,[5]Sheet1!$B$2:$B$2185),0))*10</f>
        <v>76475330</v>
      </c>
      <c r="L30" s="2">
        <f t="array" ref="L30">INDEX([5]Sheet1!$J$2:$J$2185,MATCH($C30,IF([5]Sheet1!$E$2:$E$2185=$A30,[5]Sheet1!$B$2:$B$2185),0))</f>
        <v>10298</v>
      </c>
      <c r="M30" s="2">
        <f t="array" ref="M30">INDEX([5]Sheet1!$G$2:$G$2185,MATCH($C30,IF([5]Sheet1!$E$2:$E$2185=$A30,[5]Sheet1!$B$2:$B$2185),0))*10</f>
        <v>58096620</v>
      </c>
      <c r="N30" s="2">
        <f t="array" ref="N30">INDEX([5]Sheet1!$F$2:$F$2185,MATCH($C30,IF([5]Sheet1!$E$2:$E$2185=$A30,[5]Sheet1!$B$2:$B$2185),0))</f>
        <v>6218</v>
      </c>
      <c r="O30" s="2">
        <f t="array" ref="O30">INDEX([5]Sheet1!$I$2:$I$2185,MATCH($C30,IF([5]Sheet1!$E$2:$E$2185=$A30,[5]Sheet1!$B$2:$B$2185),0))*10</f>
        <v>18378710</v>
      </c>
      <c r="P30" s="2">
        <f t="array" ref="P30">INDEX([5]Sheet1!$H$2:$H$2185,MATCH($C30,IF([5]Sheet1!$E$2:$E$2185=$A30,[5]Sheet1!$B$2:$B$2185),0))</f>
        <v>3965</v>
      </c>
      <c r="Q30" s="2"/>
    </row>
    <row r="31" spans="1:17" x14ac:dyDescent="0.25">
      <c r="A31" t="s">
        <v>62</v>
      </c>
      <c r="B31" t="s">
        <v>63</v>
      </c>
      <c r="C31">
        <v>1972</v>
      </c>
      <c r="D31" s="2">
        <f t="array" ref="D31">INDEX([2]data!$E$2:$E$2185,MATCH($C31,IF([2]data!$C$2:$C$2185=$A31,[2]data!$A$2:$A$2185),0))</f>
        <v>781699</v>
      </c>
      <c r="H31" s="2">
        <f t="array" ref="H31">INDEX([1]Sheet1!$M$2:$M$1823,MATCH($C31,IF([1]Sheet1!$A$2:$A$1823=$A31,[1]Sheet1!$C$2:$C$1823),0))</f>
        <v>152900992</v>
      </c>
      <c r="I31" s="2">
        <f t="array" ref="I31">INDEX([1]Sheet1!$D$2:$D$1823,MATCH($C31,IF([1]Sheet1!$A$2:$A$1823=$A31,[1]Sheet1!$C$2:$C$1823),0))</f>
        <v>125705000</v>
      </c>
      <c r="J31" s="2">
        <f t="array" ref="J31">(INDEX([1]Sheet1!$G$2:$G$1823,MATCH($C31,IF([1]Sheet1!$A$2:$A$1823=$A31,[1]Sheet1!$C$2:$C$1823),0))+INDEX([1]Sheet1!$J$2:$J$1823,MATCH($C31,IF([1]Sheet1!$A$2:$A$1823=$A31,[1]Sheet1!$C$2:$C$1823),0)))</f>
        <v>27196000</v>
      </c>
      <c r="K31" s="2">
        <f t="array" ref="K31">INDEX([5]Sheet1!$K$2:$K$2185,MATCH($C31,IF([5]Sheet1!$E$2:$E$2185=$A31,[5]Sheet1!$B$2:$B$2185),0))*10</f>
        <v>84747820</v>
      </c>
      <c r="L31" s="2">
        <f t="array" ref="L31">INDEX([5]Sheet1!$J$2:$J$2185,MATCH($C31,IF([5]Sheet1!$E$2:$E$2185=$A31,[5]Sheet1!$B$2:$B$2185),0))</f>
        <v>11893</v>
      </c>
      <c r="M31" s="2">
        <f t="array" ref="M31">INDEX([5]Sheet1!$G$2:$G$2185,MATCH($C31,IF([5]Sheet1!$E$2:$E$2185=$A31,[5]Sheet1!$B$2:$B$2185),0))*10</f>
        <v>72332810</v>
      </c>
      <c r="N31" s="2">
        <f t="array" ref="N31">INDEX([5]Sheet1!$F$2:$F$2185,MATCH($C31,IF([5]Sheet1!$E$2:$E$2185=$A31,[5]Sheet1!$B$2:$B$2185),0))</f>
        <v>9165</v>
      </c>
      <c r="O31" s="2">
        <f t="array" ref="O31">INDEX([5]Sheet1!$I$2:$I$2185,MATCH($C31,IF([5]Sheet1!$E$2:$E$2185=$A31,[5]Sheet1!$B$2:$B$2185),0))*10</f>
        <v>12415010</v>
      </c>
      <c r="P31" s="2">
        <f t="array" ref="P31">INDEX([5]Sheet1!$H$2:$H$2185,MATCH($C31,IF([5]Sheet1!$E$2:$E$2185=$A31,[5]Sheet1!$B$2:$B$2185),0))</f>
        <v>2554</v>
      </c>
      <c r="Q31" s="2"/>
    </row>
    <row r="32" spans="1:17" x14ac:dyDescent="0.25">
      <c r="A32" t="s">
        <v>64</v>
      </c>
      <c r="B32" t="s">
        <v>65</v>
      </c>
      <c r="C32">
        <v>1972</v>
      </c>
      <c r="D32" s="2">
        <f t="array" ref="D32">INDEX([2]data!$E$2:$E$2185,MATCH($C32,IF([2]data!$C$2:$C$2185=$A32,[2]data!$A$2:$A$2185),0))</f>
        <v>7336538</v>
      </c>
      <c r="H32" s="2">
        <f t="array" ref="H32">INDEX([1]Sheet1!$M$2:$M$1823,MATCH($C32,IF([1]Sheet1!$A$2:$A$1823=$A32,[1]Sheet1!$C$2:$C$1823),0))</f>
        <v>2022962048</v>
      </c>
      <c r="I32" s="2">
        <f t="array" ref="I32">INDEX([1]Sheet1!$D$2:$D$1823,MATCH($C32,IF([1]Sheet1!$A$2:$A$1823=$A32,[1]Sheet1!$C$2:$C$1823),0))</f>
        <v>1670889000</v>
      </c>
      <c r="J32" s="2">
        <f t="array" ref="J32">(INDEX([1]Sheet1!$G$2:$G$1823,MATCH($C32,IF([1]Sheet1!$A$2:$A$1823=$A32,[1]Sheet1!$C$2:$C$1823),0))+INDEX([1]Sheet1!$J$2:$J$1823,MATCH($C32,IF([1]Sheet1!$A$2:$A$1823=$A32,[1]Sheet1!$C$2:$C$1823),0)))</f>
        <v>352073000</v>
      </c>
      <c r="K32" s="2">
        <f t="array" ref="K32">INDEX([5]Sheet1!$K$2:$K$2185,MATCH($C32,IF([5]Sheet1!$E$2:$E$2185=$A32,[5]Sheet1!$B$2:$B$2185),0))*10</f>
        <v>1260604100</v>
      </c>
      <c r="L32" s="2">
        <f t="array" ref="L32">INDEX([5]Sheet1!$J$2:$J$2185,MATCH($C32,IF([5]Sheet1!$E$2:$E$2185=$A32,[5]Sheet1!$B$2:$B$2185),0))</f>
        <v>127059</v>
      </c>
      <c r="M32" s="2">
        <f t="array" ref="M32">INDEX([5]Sheet1!$G$2:$G$2185,MATCH($C32,IF([5]Sheet1!$E$2:$E$2185=$A32,[5]Sheet1!$B$2:$B$2185),0))*10</f>
        <v>1034827540</v>
      </c>
      <c r="N32" s="2">
        <f t="array" ref="N32">INDEX([5]Sheet1!$F$2:$F$2185,MATCH($C32,IF([5]Sheet1!$E$2:$E$2185=$A32,[5]Sheet1!$B$2:$B$2185),0))</f>
        <v>90967</v>
      </c>
      <c r="O32" s="2">
        <f t="array" ref="O32">INDEX([5]Sheet1!$I$2:$I$2185,MATCH($C32,IF([5]Sheet1!$E$2:$E$2185=$A32,[5]Sheet1!$B$2:$B$2185),0))*10</f>
        <v>225776560</v>
      </c>
      <c r="P32" s="2">
        <f t="array" ref="P32">INDEX([5]Sheet1!$H$2:$H$2185,MATCH($C32,IF([5]Sheet1!$E$2:$E$2185=$A32,[5]Sheet1!$B$2:$B$2185),0))</f>
        <v>34743</v>
      </c>
      <c r="Q32" s="2"/>
    </row>
    <row r="33" spans="1:17" x14ac:dyDescent="0.25">
      <c r="A33" t="s">
        <v>66</v>
      </c>
      <c r="B33" t="s">
        <v>67</v>
      </c>
      <c r="C33">
        <v>1972</v>
      </c>
      <c r="D33" s="2">
        <f t="array" ref="D33">INDEX([2]data!$E$2:$E$2185,MATCH($C33,IF([2]data!$C$2:$C$2185=$A33,[2]data!$A$2:$A$2185),0))</f>
        <v>1077815</v>
      </c>
      <c r="H33" s="2">
        <f t="array" ref="H33">INDEX([1]Sheet1!$M$2:$M$1823,MATCH($C33,IF([1]Sheet1!$A$2:$A$1823=$A33,[1]Sheet1!$C$2:$C$1823),0))</f>
        <v>256088000</v>
      </c>
      <c r="I33" s="2">
        <f t="array" ref="I33">INDEX([1]Sheet1!$D$2:$D$1823,MATCH($C33,IF([1]Sheet1!$A$2:$A$1823=$A33,[1]Sheet1!$C$2:$C$1823),0))</f>
        <v>224784000</v>
      </c>
      <c r="J33" s="2">
        <f t="array" ref="J33">(INDEX([1]Sheet1!$G$2:$G$1823,MATCH($C33,IF([1]Sheet1!$A$2:$A$1823=$A33,[1]Sheet1!$C$2:$C$1823),0))+INDEX([1]Sheet1!$J$2:$J$1823,MATCH($C33,IF([1]Sheet1!$A$2:$A$1823=$A33,[1]Sheet1!$C$2:$C$1823),0)))</f>
        <v>31304000</v>
      </c>
      <c r="K33" s="2">
        <f t="array" ref="K33">INDEX([5]Sheet1!$K$2:$K$2185,MATCH($C33,IF([5]Sheet1!$E$2:$E$2185=$A33,[5]Sheet1!$B$2:$B$2185),0))*10</f>
        <v>141940860</v>
      </c>
      <c r="L33" s="2">
        <f t="array" ref="L33">INDEX([5]Sheet1!$J$2:$J$2185,MATCH($C33,IF([5]Sheet1!$E$2:$E$2185=$A33,[5]Sheet1!$B$2:$B$2185),0))</f>
        <v>22357</v>
      </c>
      <c r="M33" s="2">
        <f t="array" ref="M33">INDEX([5]Sheet1!$G$2:$G$2185,MATCH($C33,IF([5]Sheet1!$E$2:$E$2185=$A33,[5]Sheet1!$B$2:$B$2185),0))*10</f>
        <v>108276430</v>
      </c>
      <c r="N33" s="2">
        <f t="array" ref="N33">INDEX([5]Sheet1!$F$2:$F$2185,MATCH($C33,IF([5]Sheet1!$E$2:$E$2185=$A33,[5]Sheet1!$B$2:$B$2185),0))</f>
        <v>14857</v>
      </c>
      <c r="O33" s="2">
        <f t="array" ref="O33">INDEX([5]Sheet1!$I$2:$I$2185,MATCH($C33,IF([5]Sheet1!$E$2:$E$2185=$A33,[5]Sheet1!$B$2:$B$2185),0))*10</f>
        <v>33664430</v>
      </c>
      <c r="P33" s="2">
        <f t="array" ref="P33">INDEX([5]Sheet1!$H$2:$H$2185,MATCH($C33,IF([5]Sheet1!$E$2:$E$2185=$A33,[5]Sheet1!$B$2:$B$2185),0))</f>
        <v>7260</v>
      </c>
      <c r="Q33" s="2"/>
    </row>
    <row r="34" spans="1:17" x14ac:dyDescent="0.25">
      <c r="A34" t="s">
        <v>68</v>
      </c>
      <c r="B34" t="s">
        <v>69</v>
      </c>
      <c r="C34">
        <v>1972</v>
      </c>
      <c r="D34" s="2">
        <f t="array" ref="D34">INDEX([2]data!$E$2:$E$2185,MATCH($C34,IF([2]data!$C$2:$C$2185=$A34,[2]data!$A$2:$A$2185),0))</f>
        <v>18351767</v>
      </c>
      <c r="H34" s="2">
        <f t="array" ref="H34">INDEX([1]Sheet1!$M$2:$M$1823,MATCH($C34,IF([1]Sheet1!$A$2:$A$1823=$A34,[1]Sheet1!$C$2:$C$1823),0))</f>
        <v>5962869248</v>
      </c>
      <c r="I34" s="2">
        <f t="array" ref="I34">INDEX([1]Sheet1!$D$2:$D$1823,MATCH($C34,IF([1]Sheet1!$A$2:$A$1823=$A34,[1]Sheet1!$C$2:$C$1823),0))</f>
        <v>5215184000</v>
      </c>
      <c r="J34" s="2">
        <f t="array" ref="J34">(INDEX([1]Sheet1!$G$2:$G$1823,MATCH($C34,IF([1]Sheet1!$A$2:$A$1823=$A34,[1]Sheet1!$C$2:$C$1823),0))+INDEX([1]Sheet1!$J$2:$J$1823,MATCH($C34,IF([1]Sheet1!$A$2:$A$1823=$A34,[1]Sheet1!$C$2:$C$1823),0)))</f>
        <v>747685000</v>
      </c>
      <c r="K34" s="2">
        <f t="array" ref="K34">INDEX([5]Sheet1!$K$2:$K$2185,MATCH($C34,IF([5]Sheet1!$E$2:$E$2185=$A34,[5]Sheet1!$B$2:$B$2185),0))*10</f>
        <v>3187368470</v>
      </c>
      <c r="L34" s="2">
        <f t="array" ref="L34">INDEX([5]Sheet1!$J$2:$J$2185,MATCH($C34,IF([5]Sheet1!$E$2:$E$2185=$A34,[5]Sheet1!$B$2:$B$2185),0))</f>
        <v>312071</v>
      </c>
      <c r="M34" s="2">
        <f t="array" ref="M34">INDEX([5]Sheet1!$G$2:$G$2185,MATCH($C34,IF([5]Sheet1!$E$2:$E$2185=$A34,[5]Sheet1!$B$2:$B$2185),0))*10</f>
        <v>2514669900</v>
      </c>
      <c r="N34" s="2">
        <f t="array" ref="N34">INDEX([5]Sheet1!$F$2:$F$2185,MATCH($C34,IF([5]Sheet1!$E$2:$E$2185=$A34,[5]Sheet1!$B$2:$B$2185),0))</f>
        <v>207156</v>
      </c>
      <c r="O34" s="2">
        <f t="array" ref="O34">INDEX([5]Sheet1!$I$2:$I$2185,MATCH($C34,IF([5]Sheet1!$E$2:$E$2185=$A34,[5]Sheet1!$B$2:$B$2185),0))*10</f>
        <v>672698570</v>
      </c>
      <c r="P34" s="2">
        <f t="array" ref="P34">INDEX([5]Sheet1!$H$2:$H$2185,MATCH($C34,IF([5]Sheet1!$E$2:$E$2185=$A34,[5]Sheet1!$B$2:$B$2185),0))</f>
        <v>98074</v>
      </c>
      <c r="Q34" s="2"/>
    </row>
    <row r="35" spans="1:17" x14ac:dyDescent="0.25">
      <c r="A35" t="s">
        <v>70</v>
      </c>
      <c r="B35" t="s">
        <v>71</v>
      </c>
      <c r="C35">
        <v>1972</v>
      </c>
      <c r="D35" s="2">
        <f t="array" ref="D35">INDEX([2]data!$E$2:$E$2185,MATCH($C35,IF([2]data!$C$2:$C$2185=$A35,[2]data!$A$2:$A$2185),0))</f>
        <v>5296085</v>
      </c>
      <c r="H35" s="2">
        <f t="array" ref="H35">INDEX([1]Sheet1!$M$2:$M$1823,MATCH($C35,IF([1]Sheet1!$A$2:$A$1823=$A35,[1]Sheet1!$C$2:$C$1823),0))</f>
        <v>954124992</v>
      </c>
      <c r="I35" s="2">
        <f t="array" ref="I35">INDEX([1]Sheet1!$D$2:$D$1823,MATCH($C35,IF([1]Sheet1!$A$2:$A$1823=$A35,[1]Sheet1!$C$2:$C$1823),0))</f>
        <v>813212000</v>
      </c>
      <c r="J35" s="2">
        <f t="array" ref="J35">(INDEX([1]Sheet1!$G$2:$G$1823,MATCH($C35,IF([1]Sheet1!$A$2:$A$1823=$A35,[1]Sheet1!$C$2:$C$1823),0))+INDEX([1]Sheet1!$J$2:$J$1823,MATCH($C35,IF([1]Sheet1!$A$2:$A$1823=$A35,[1]Sheet1!$C$2:$C$1823),0)))</f>
        <v>140913000</v>
      </c>
      <c r="K35" s="2">
        <f t="array" ref="K35">INDEX([5]Sheet1!$K$2:$K$2185,MATCH($C35,IF([5]Sheet1!$E$2:$E$2185=$A35,[5]Sheet1!$B$2:$B$2185),0))*10</f>
        <v>617087890</v>
      </c>
      <c r="L35" s="2">
        <f t="array" ref="L35">INDEX([5]Sheet1!$J$2:$J$2185,MATCH($C35,IF([5]Sheet1!$E$2:$E$2185=$A35,[5]Sheet1!$B$2:$B$2185),0))</f>
        <v>85708</v>
      </c>
      <c r="M35" s="2">
        <f t="array" ref="M35">INDEX([5]Sheet1!$G$2:$G$2185,MATCH($C35,IF([5]Sheet1!$E$2:$E$2185=$A35,[5]Sheet1!$B$2:$B$2185),0))*10</f>
        <v>501595370</v>
      </c>
      <c r="N35" s="2">
        <f t="array" ref="N35">INDEX([5]Sheet1!$F$2:$F$2185,MATCH($C35,IF([5]Sheet1!$E$2:$E$2185=$A35,[5]Sheet1!$B$2:$B$2185),0))</f>
        <v>55525</v>
      </c>
      <c r="O35" s="2">
        <f t="array" ref="O35">INDEX([5]Sheet1!$I$2:$I$2185,MATCH($C35,IF([5]Sheet1!$E$2:$E$2185=$A35,[5]Sheet1!$B$2:$B$2185),0))*10</f>
        <v>115492520</v>
      </c>
      <c r="P35" s="2">
        <f t="array" ref="P35">INDEX([5]Sheet1!$H$2:$H$2185,MATCH($C35,IF([5]Sheet1!$E$2:$E$2185=$A35,[5]Sheet1!$B$2:$B$2185),0))</f>
        <v>29955</v>
      </c>
      <c r="Q35" s="2"/>
    </row>
    <row r="36" spans="1:17" x14ac:dyDescent="0.25">
      <c r="A36" t="s">
        <v>72</v>
      </c>
      <c r="B36" t="s">
        <v>73</v>
      </c>
      <c r="C36">
        <v>1972</v>
      </c>
      <c r="D36" s="2">
        <f t="array" ref="D36">INDEX([2]data!$E$2:$E$2185,MATCH($C36,IF([2]data!$C$2:$C$2185=$A36,[2]data!$A$2:$A$2185),0))</f>
        <v>630937</v>
      </c>
      <c r="H36" s="2">
        <f t="array" ref="H36">INDEX([1]Sheet1!$M$2:$M$1823,MATCH($C36,IF([1]Sheet1!$A$2:$A$1823=$A36,[1]Sheet1!$C$2:$C$1823),0))</f>
        <v>137376992</v>
      </c>
      <c r="I36" s="2">
        <f t="array" ref="I36">INDEX([1]Sheet1!$D$2:$D$1823,MATCH($C36,IF([1]Sheet1!$A$2:$A$1823=$A36,[1]Sheet1!$C$2:$C$1823),0))</f>
        <v>117113000</v>
      </c>
      <c r="J36" s="2">
        <f t="array" ref="J36">(INDEX([1]Sheet1!$G$2:$G$1823,MATCH($C36,IF([1]Sheet1!$A$2:$A$1823=$A36,[1]Sheet1!$C$2:$C$1823),0))+INDEX([1]Sheet1!$J$2:$J$1823,MATCH($C36,IF([1]Sheet1!$A$2:$A$1823=$A36,[1]Sheet1!$C$2:$C$1823),0)))</f>
        <v>20264000</v>
      </c>
      <c r="K36" s="2">
        <f t="array" ref="K36">INDEX([5]Sheet1!$K$2:$K$2185,MATCH($C36,IF([5]Sheet1!$E$2:$E$2185=$A36,[5]Sheet1!$B$2:$B$2185),0))*10</f>
        <v>80424050</v>
      </c>
      <c r="L36" s="2">
        <f t="array" ref="L36">INDEX([5]Sheet1!$J$2:$J$2185,MATCH($C36,IF([5]Sheet1!$E$2:$E$2185=$A36,[5]Sheet1!$B$2:$B$2185),0))</f>
        <v>11942</v>
      </c>
      <c r="M36" s="2">
        <f t="array" ref="M36">INDEX([5]Sheet1!$G$2:$G$2185,MATCH($C36,IF([5]Sheet1!$E$2:$E$2185=$A36,[5]Sheet1!$B$2:$B$2185),0))*10</f>
        <v>63363890</v>
      </c>
      <c r="N36" s="2">
        <f t="array" ref="N36">INDEX([5]Sheet1!$F$2:$F$2185,MATCH($C36,IF([5]Sheet1!$E$2:$E$2185=$A36,[5]Sheet1!$B$2:$B$2185),0))</f>
        <v>8522</v>
      </c>
      <c r="O36" s="2">
        <f t="array" ref="O36">INDEX([5]Sheet1!$I$2:$I$2185,MATCH($C36,IF([5]Sheet1!$E$2:$E$2185=$A36,[5]Sheet1!$B$2:$B$2185),0))*10</f>
        <v>17060160</v>
      </c>
      <c r="P36" s="2">
        <f t="array" ref="P36">INDEX([5]Sheet1!$H$2:$H$2185,MATCH($C36,IF([5]Sheet1!$E$2:$E$2185=$A36,[5]Sheet1!$B$2:$B$2185),0))</f>
        <v>3243</v>
      </c>
      <c r="Q36" s="2"/>
    </row>
    <row r="37" spans="1:17" x14ac:dyDescent="0.25">
      <c r="A37" t="s">
        <v>74</v>
      </c>
      <c r="B37" t="s">
        <v>75</v>
      </c>
      <c r="C37">
        <v>1972</v>
      </c>
      <c r="D37" s="2">
        <f t="array" ref="D37">INDEX([2]data!$E$2:$E$2185,MATCH($C37,IF([2]data!$C$2:$C$2185=$A37,[2]data!$A$2:$A$2185),0))</f>
        <v>10746920</v>
      </c>
      <c r="H37" s="2">
        <f t="array" ref="H37">INDEX([1]Sheet1!$M$2:$M$1823,MATCH($C37,IF([1]Sheet1!$A$2:$A$1823=$A37,[1]Sheet1!$C$2:$C$1823),0))</f>
        <v>2160952064</v>
      </c>
      <c r="I37" s="2">
        <f t="array" ref="I37">INDEX([1]Sheet1!$D$2:$D$1823,MATCH($C37,IF([1]Sheet1!$A$2:$A$1823=$A37,[1]Sheet1!$C$2:$C$1823),0))</f>
        <v>1863771000</v>
      </c>
      <c r="J37" s="2">
        <f t="array" ref="J37">(INDEX([1]Sheet1!$G$2:$G$1823,MATCH($C37,IF([1]Sheet1!$A$2:$A$1823=$A37,[1]Sheet1!$C$2:$C$1823),0))+INDEX([1]Sheet1!$J$2:$J$1823,MATCH($C37,IF([1]Sheet1!$A$2:$A$1823=$A37,[1]Sheet1!$C$2:$C$1823),0)))</f>
        <v>297181000</v>
      </c>
      <c r="K37" s="2">
        <f t="array" ref="K37">INDEX([5]Sheet1!$K$2:$K$2185,MATCH($C37,IF([5]Sheet1!$E$2:$E$2185=$A37,[5]Sheet1!$B$2:$B$2185),0))*10</f>
        <v>1380885080</v>
      </c>
      <c r="L37" s="2">
        <f t="array" ref="L37">INDEX([5]Sheet1!$J$2:$J$2185,MATCH($C37,IF([5]Sheet1!$E$2:$E$2185=$A37,[5]Sheet1!$B$2:$B$2185),0))</f>
        <v>177483</v>
      </c>
      <c r="M37" s="2">
        <f t="array" ref="M37">INDEX([5]Sheet1!$G$2:$G$2185,MATCH($C37,IF([5]Sheet1!$E$2:$E$2185=$A37,[5]Sheet1!$B$2:$B$2185),0))*10</f>
        <v>1075215120</v>
      </c>
      <c r="N37" s="2">
        <f t="array" ref="N37">INDEX([5]Sheet1!$F$2:$F$2185,MATCH($C37,IF([5]Sheet1!$E$2:$E$2185=$A37,[5]Sheet1!$B$2:$B$2185),0))</f>
        <v>117553</v>
      </c>
      <c r="O37" s="2">
        <f t="array" ref="O37">INDEX([5]Sheet1!$I$2:$I$2185,MATCH($C37,IF([5]Sheet1!$E$2:$E$2185=$A37,[5]Sheet1!$B$2:$B$2185),0))*10</f>
        <v>305669960</v>
      </c>
      <c r="P37" s="2">
        <f t="array" ref="P37">INDEX([5]Sheet1!$H$2:$H$2185,MATCH($C37,IF([5]Sheet1!$E$2:$E$2185=$A37,[5]Sheet1!$B$2:$B$2185),0))</f>
        <v>57580</v>
      </c>
      <c r="Q37" s="2"/>
    </row>
    <row r="38" spans="1:17" x14ac:dyDescent="0.25">
      <c r="A38" t="s">
        <v>76</v>
      </c>
      <c r="B38" t="s">
        <v>77</v>
      </c>
      <c r="C38">
        <v>1972</v>
      </c>
      <c r="D38" s="2">
        <f t="array" ref="D38">INDEX([2]data!$E$2:$E$2185,MATCH($C38,IF([2]data!$C$2:$C$2185=$A38,[2]data!$A$2:$A$2185),0))</f>
        <v>2657448</v>
      </c>
      <c r="H38" s="2">
        <f t="array" ref="H38">INDEX([1]Sheet1!$M$2:$M$1823,MATCH($C38,IF([1]Sheet1!$A$2:$A$1823=$A38,[1]Sheet1!$C$2:$C$1823),0))</f>
        <v>462983008</v>
      </c>
      <c r="I38" s="2">
        <f t="array" ref="I38">INDEX([1]Sheet1!$D$2:$D$1823,MATCH($C38,IF([1]Sheet1!$A$2:$A$1823=$A38,[1]Sheet1!$C$2:$C$1823),0))</f>
        <v>404696000</v>
      </c>
      <c r="J38" s="2">
        <f t="array" ref="J38">(INDEX([1]Sheet1!$G$2:$G$1823,MATCH($C38,IF([1]Sheet1!$A$2:$A$1823=$A38,[1]Sheet1!$C$2:$C$1823),0))+INDEX([1]Sheet1!$J$2:$J$1823,MATCH($C38,IF([1]Sheet1!$A$2:$A$1823=$A38,[1]Sheet1!$C$2:$C$1823),0)))</f>
        <v>58287000</v>
      </c>
      <c r="K38" s="2">
        <f t="array" ref="K38">INDEX([5]Sheet1!$K$2:$K$2185,MATCH($C38,IF([5]Sheet1!$E$2:$E$2185=$A38,[5]Sheet1!$B$2:$B$2185),0))*10</f>
        <v>269208710</v>
      </c>
      <c r="L38" s="2">
        <f t="array" ref="L38">INDEX([5]Sheet1!$J$2:$J$2185,MATCH($C38,IF([5]Sheet1!$E$2:$E$2185=$A38,[5]Sheet1!$B$2:$B$2185),0))</f>
        <v>44631</v>
      </c>
      <c r="M38" s="2">
        <f t="array" ref="M38">INDEX([5]Sheet1!$G$2:$G$2185,MATCH($C38,IF([5]Sheet1!$E$2:$E$2185=$A38,[5]Sheet1!$B$2:$B$2185),0))*10</f>
        <v>209577680</v>
      </c>
      <c r="N38" s="2">
        <f t="array" ref="N38">INDEX([5]Sheet1!$F$2:$F$2185,MATCH($C38,IF([5]Sheet1!$E$2:$E$2185=$A38,[5]Sheet1!$B$2:$B$2185),0))</f>
        <v>31179</v>
      </c>
      <c r="O38" s="2">
        <f t="array" ref="O38">INDEX([5]Sheet1!$I$2:$I$2185,MATCH($C38,IF([5]Sheet1!$E$2:$E$2185=$A38,[5]Sheet1!$B$2:$B$2185),0))*10</f>
        <v>59631030</v>
      </c>
      <c r="P38" s="2">
        <f t="array" ref="P38">INDEX([5]Sheet1!$H$2:$H$2185,MATCH($C38,IF([5]Sheet1!$E$2:$E$2185=$A38,[5]Sheet1!$B$2:$B$2185),0))</f>
        <v>13152</v>
      </c>
      <c r="Q38" s="2"/>
    </row>
    <row r="39" spans="1:17" x14ac:dyDescent="0.25">
      <c r="A39" t="s">
        <v>78</v>
      </c>
      <c r="B39" t="s">
        <v>79</v>
      </c>
      <c r="C39">
        <v>1972</v>
      </c>
      <c r="D39" s="2">
        <f t="array" ref="D39">INDEX([2]data!$E$2:$E$2185,MATCH($C39,IF([2]data!$C$2:$C$2185=$A39,[2]data!$A$2:$A$2185),0))</f>
        <v>2195219</v>
      </c>
      <c r="H39" s="2">
        <f t="array" ref="H39">INDEX([1]Sheet1!$M$2:$M$1823,MATCH($C39,IF([1]Sheet1!$A$2:$A$1823=$A39,[1]Sheet1!$C$2:$C$1823),0))</f>
        <v>583416000</v>
      </c>
      <c r="I39" s="2">
        <f t="array" ref="I39">INDEX([1]Sheet1!$D$2:$D$1823,MATCH($C39,IF([1]Sheet1!$A$2:$A$1823=$A39,[1]Sheet1!$C$2:$C$1823),0))</f>
        <v>505987000</v>
      </c>
      <c r="J39" s="2">
        <f t="array" ref="J39">(INDEX([1]Sheet1!$G$2:$G$1823,MATCH($C39,IF([1]Sheet1!$A$2:$A$1823=$A39,[1]Sheet1!$C$2:$C$1823),0))+INDEX([1]Sheet1!$J$2:$J$1823,MATCH($C39,IF([1]Sheet1!$A$2:$A$1823=$A39,[1]Sheet1!$C$2:$C$1823),0)))</f>
        <v>77429000</v>
      </c>
      <c r="K39" s="2">
        <f t="array" ref="K39">INDEX([5]Sheet1!$K$2:$K$2185,MATCH($C39,IF([5]Sheet1!$E$2:$E$2185=$A39,[5]Sheet1!$B$2:$B$2185),0))*10</f>
        <v>311170000</v>
      </c>
      <c r="L39" s="2">
        <f t="array" ref="L39">INDEX([5]Sheet1!$J$2:$J$2185,MATCH($C39,IF([5]Sheet1!$E$2:$E$2185=$A39,[5]Sheet1!$B$2:$B$2185),0))</f>
        <v>40040</v>
      </c>
      <c r="M39" s="2">
        <f t="array" ref="M39">INDEX([5]Sheet1!$G$2:$G$2185,MATCH($C39,IF([5]Sheet1!$E$2:$E$2185=$A39,[5]Sheet1!$B$2:$B$2185),0))*10</f>
        <v>239297960</v>
      </c>
      <c r="N39" s="2">
        <f t="array" ref="N39">INDEX([5]Sheet1!$F$2:$F$2185,MATCH($C39,IF([5]Sheet1!$E$2:$E$2185=$A39,[5]Sheet1!$B$2:$B$2185),0))</f>
        <v>26520</v>
      </c>
      <c r="O39" s="2">
        <f t="array" ref="O39">INDEX([5]Sheet1!$I$2:$I$2185,MATCH($C39,IF([5]Sheet1!$E$2:$E$2185=$A39,[5]Sheet1!$B$2:$B$2185),0))*10</f>
        <v>71872040</v>
      </c>
      <c r="P39" s="2">
        <f t="array" ref="P39">INDEX([5]Sheet1!$H$2:$H$2185,MATCH($C39,IF([5]Sheet1!$E$2:$E$2185=$A39,[5]Sheet1!$B$2:$B$2185),0))</f>
        <v>12998</v>
      </c>
      <c r="Q39" s="2"/>
    </row>
    <row r="40" spans="1:17" x14ac:dyDescent="0.25">
      <c r="A40" t="s">
        <v>80</v>
      </c>
      <c r="B40" t="s">
        <v>81</v>
      </c>
      <c r="C40">
        <v>1972</v>
      </c>
      <c r="D40" s="2">
        <f t="array" ref="D40">INDEX([2]data!$E$2:$E$2185,MATCH($C40,IF([2]data!$C$2:$C$2185=$A40,[2]data!$A$2:$A$2185),0))</f>
        <v>11904541</v>
      </c>
      <c r="H40" s="2">
        <f t="array" ref="H40">INDEX([1]Sheet1!$M$2:$M$1823,MATCH($C40,IF([1]Sheet1!$A$2:$A$1823=$A40,[1]Sheet1!$C$2:$C$1823),0))</f>
        <v>2912679936</v>
      </c>
      <c r="I40" s="2">
        <f t="array" ref="I40">INDEX([1]Sheet1!$D$2:$D$1823,MATCH($C40,IF([1]Sheet1!$A$2:$A$1823=$A40,[1]Sheet1!$C$2:$C$1823),0))</f>
        <v>2314033000</v>
      </c>
      <c r="J40" s="2">
        <f t="array" ref="J40">(INDEX([1]Sheet1!$G$2:$G$1823,MATCH($C40,IF([1]Sheet1!$A$2:$A$1823=$A40,[1]Sheet1!$C$2:$C$1823),0))+INDEX([1]Sheet1!$J$2:$J$1823,MATCH($C40,IF([1]Sheet1!$A$2:$A$1823=$A40,[1]Sheet1!$C$2:$C$1823),0)))</f>
        <v>598647000</v>
      </c>
      <c r="K40" s="2">
        <f t="array" ref="K40">INDEX([5]Sheet1!$K$2:$K$2185,MATCH($C40,IF([5]Sheet1!$E$2:$E$2185=$A40,[5]Sheet1!$B$2:$B$2185),0))*10</f>
        <v>1527989340</v>
      </c>
      <c r="L40" s="2">
        <f t="array" ref="L40">INDEX([5]Sheet1!$J$2:$J$2185,MATCH($C40,IF([5]Sheet1!$E$2:$E$2185=$A40,[5]Sheet1!$B$2:$B$2185),0))</f>
        <v>183655</v>
      </c>
      <c r="M40" s="2">
        <f t="array" ref="M40">INDEX([5]Sheet1!$G$2:$G$2185,MATCH($C40,IF([5]Sheet1!$E$2:$E$2185=$A40,[5]Sheet1!$B$2:$B$2185),0))*10</f>
        <v>1180143980</v>
      </c>
      <c r="N40" s="2">
        <f t="array" ref="N40">INDEX([5]Sheet1!$F$2:$F$2185,MATCH($C40,IF([5]Sheet1!$E$2:$E$2185=$A40,[5]Sheet1!$B$2:$B$2185),0))</f>
        <v>122630</v>
      </c>
      <c r="O40" s="2">
        <f t="array" ref="O40">INDEX([5]Sheet1!$I$2:$I$2185,MATCH($C40,IF([5]Sheet1!$E$2:$E$2185=$A40,[5]Sheet1!$B$2:$B$2185),0))*10</f>
        <v>347845360</v>
      </c>
      <c r="P40" s="2">
        <f t="array" ref="P40">INDEX([5]Sheet1!$H$2:$H$2185,MATCH($C40,IF([5]Sheet1!$E$2:$E$2185=$A40,[5]Sheet1!$B$2:$B$2185),0))</f>
        <v>58314</v>
      </c>
      <c r="Q40" s="2"/>
    </row>
    <row r="41" spans="1:17" x14ac:dyDescent="0.25">
      <c r="A41" t="s">
        <v>82</v>
      </c>
      <c r="B41" t="s">
        <v>83</v>
      </c>
      <c r="C41">
        <v>1972</v>
      </c>
      <c r="D41" s="2">
        <f t="array" ref="D41">INDEX([2]data!$E$2:$E$2185,MATCH($C41,IF([2]data!$C$2:$C$2185=$A41,[2]data!$A$2:$A$2185),0))</f>
        <v>976365</v>
      </c>
      <c r="H41" s="2">
        <f t="array" ref="H41">INDEX([1]Sheet1!$M$2:$M$1823,MATCH($C41,IF([1]Sheet1!$A$2:$A$1823=$A41,[1]Sheet1!$C$2:$C$1823),0))</f>
        <v>187400992</v>
      </c>
      <c r="I41" s="2">
        <f t="array" ref="I41">INDEX([1]Sheet1!$D$2:$D$1823,MATCH($C41,IF([1]Sheet1!$A$2:$A$1823=$A41,[1]Sheet1!$C$2:$C$1823),0))</f>
        <v>165891000</v>
      </c>
      <c r="J41" s="2">
        <f t="array" ref="J41">(INDEX([1]Sheet1!$G$2:$G$1823,MATCH($C41,IF([1]Sheet1!$A$2:$A$1823=$A41,[1]Sheet1!$C$2:$C$1823),0))+INDEX([1]Sheet1!$J$2:$J$1823,MATCH($C41,IF([1]Sheet1!$A$2:$A$1823=$A41,[1]Sheet1!$C$2:$C$1823),0)))</f>
        <v>21510000</v>
      </c>
      <c r="K41" s="2">
        <f t="array" ref="K41">INDEX([5]Sheet1!$K$2:$K$2185,MATCH($C41,IF([5]Sheet1!$E$2:$E$2185=$A41,[5]Sheet1!$B$2:$B$2185),0))*10</f>
        <v>125792220</v>
      </c>
      <c r="L41" s="2">
        <f t="array" ref="L41">INDEX([5]Sheet1!$J$2:$J$2185,MATCH($C41,IF([5]Sheet1!$E$2:$E$2185=$A41,[5]Sheet1!$B$2:$B$2185),0))</f>
        <v>14460</v>
      </c>
      <c r="M41" s="2">
        <f t="array" ref="M41">INDEX([5]Sheet1!$G$2:$G$2185,MATCH($C41,IF([5]Sheet1!$E$2:$E$2185=$A41,[5]Sheet1!$B$2:$B$2185),0))*10</f>
        <v>105760700</v>
      </c>
      <c r="N41" s="2">
        <f t="array" ref="N41">INDEX([5]Sheet1!$F$2:$F$2185,MATCH($C41,IF([5]Sheet1!$E$2:$E$2185=$A41,[5]Sheet1!$B$2:$B$2185),0))</f>
        <v>10643</v>
      </c>
      <c r="O41" s="2">
        <f t="array" ref="O41">INDEX([5]Sheet1!$I$2:$I$2185,MATCH($C41,IF([5]Sheet1!$E$2:$E$2185=$A41,[5]Sheet1!$B$2:$B$2185),0))*10</f>
        <v>20031520</v>
      </c>
      <c r="P41" s="2">
        <f t="array" ref="P41">INDEX([5]Sheet1!$H$2:$H$2185,MATCH($C41,IF([5]Sheet1!$E$2:$E$2185=$A41,[5]Sheet1!$B$2:$B$2185),0))</f>
        <v>3685</v>
      </c>
      <c r="Q41" s="2"/>
    </row>
    <row r="42" spans="1:17" x14ac:dyDescent="0.25">
      <c r="A42" t="s">
        <v>84</v>
      </c>
      <c r="B42" t="s">
        <v>85</v>
      </c>
      <c r="C42">
        <v>1972</v>
      </c>
      <c r="D42" s="2">
        <f t="array" ref="D42">INDEX([2]data!$E$2:$E$2185,MATCH($C42,IF([2]data!$C$2:$C$2185=$A42,[2]data!$A$2:$A$2185),0))</f>
        <v>2718404</v>
      </c>
      <c r="H42" s="2">
        <f t="array" ref="H42">INDEX([1]Sheet1!$M$2:$M$1823,MATCH($C42,IF([1]Sheet1!$A$2:$A$1823=$A42,[1]Sheet1!$C$2:$C$1823),0))</f>
        <v>495592000</v>
      </c>
      <c r="I42" s="2">
        <f t="array" ref="I42">INDEX([1]Sheet1!$D$2:$D$1823,MATCH($C42,IF([1]Sheet1!$A$2:$A$1823=$A42,[1]Sheet1!$C$2:$C$1823),0))</f>
        <v>409243000</v>
      </c>
      <c r="J42" s="2">
        <f t="array" ref="J42">(INDEX([1]Sheet1!$G$2:$G$1823,MATCH($C42,IF([1]Sheet1!$A$2:$A$1823=$A42,[1]Sheet1!$C$2:$C$1823),0))+INDEX([1]Sheet1!$J$2:$J$1823,MATCH($C42,IF([1]Sheet1!$A$2:$A$1823=$A42,[1]Sheet1!$C$2:$C$1823),0)))</f>
        <v>86349000</v>
      </c>
      <c r="K42" s="2">
        <f t="array" ref="K42">INDEX([5]Sheet1!$K$2:$K$2185,MATCH($C42,IF([5]Sheet1!$E$2:$E$2185=$A42,[5]Sheet1!$B$2:$B$2185),0))*10</f>
        <v>302320600</v>
      </c>
      <c r="L42" s="2">
        <f t="array" ref="L42">INDEX([5]Sheet1!$J$2:$J$2185,MATCH($C42,IF([5]Sheet1!$E$2:$E$2185=$A42,[5]Sheet1!$B$2:$B$2185),0))</f>
        <v>50084</v>
      </c>
      <c r="M42" s="2">
        <f t="array" ref="M42">INDEX([5]Sheet1!$G$2:$G$2185,MATCH($C42,IF([5]Sheet1!$E$2:$E$2185=$A42,[5]Sheet1!$B$2:$B$2185),0))*10</f>
        <v>242267500</v>
      </c>
      <c r="N42" s="2">
        <f t="array" ref="N42">INDEX([5]Sheet1!$F$2:$F$2185,MATCH($C42,IF([5]Sheet1!$E$2:$E$2185=$A42,[5]Sheet1!$B$2:$B$2185),0))</f>
        <v>33740</v>
      </c>
      <c r="O42" s="2">
        <f t="array" ref="O42">INDEX([5]Sheet1!$I$2:$I$2185,MATCH($C42,IF([5]Sheet1!$E$2:$E$2185=$A42,[5]Sheet1!$B$2:$B$2185),0))*10</f>
        <v>60053100</v>
      </c>
      <c r="P42" s="2">
        <f t="array" ref="P42">INDEX([5]Sheet1!$H$2:$H$2185,MATCH($C42,IF([5]Sheet1!$E$2:$E$2185=$A42,[5]Sheet1!$B$2:$B$2185),0))</f>
        <v>16126</v>
      </c>
      <c r="Q42" s="2"/>
    </row>
    <row r="43" spans="1:17" x14ac:dyDescent="0.25">
      <c r="A43" t="s">
        <v>86</v>
      </c>
      <c r="B43" t="s">
        <v>87</v>
      </c>
      <c r="C43">
        <v>1972</v>
      </c>
      <c r="D43" s="2">
        <f t="array" ref="D43">INDEX([2]data!$E$2:$E$2185,MATCH($C43,IF([2]data!$C$2:$C$2185=$A43,[2]data!$A$2:$A$2185),0))</f>
        <v>677389</v>
      </c>
      <c r="H43" s="2">
        <f t="array" ref="H43">INDEX([1]Sheet1!$M$2:$M$1823,MATCH($C43,IF([1]Sheet1!$A$2:$A$1823=$A43,[1]Sheet1!$C$2:$C$1823),0))</f>
        <v>147370000</v>
      </c>
      <c r="I43" s="2">
        <f t="array" ref="I43">INDEX([1]Sheet1!$D$2:$D$1823,MATCH($C43,IF([1]Sheet1!$A$2:$A$1823=$A43,[1]Sheet1!$C$2:$C$1823),0))</f>
        <v>130205000</v>
      </c>
      <c r="J43" s="2">
        <f t="array" ref="J43">(INDEX([1]Sheet1!$G$2:$G$1823,MATCH($C43,IF([1]Sheet1!$A$2:$A$1823=$A43,[1]Sheet1!$C$2:$C$1823),0))+INDEX([1]Sheet1!$J$2:$J$1823,MATCH($C43,IF([1]Sheet1!$A$2:$A$1823=$A43,[1]Sheet1!$C$2:$C$1823),0)))</f>
        <v>17165000</v>
      </c>
      <c r="K43" s="2">
        <f t="array" ref="K43">INDEX([5]Sheet1!$K$2:$K$2185,MATCH($C43,IF([5]Sheet1!$E$2:$E$2185=$A43,[5]Sheet1!$B$2:$B$2185),0))*10</f>
        <v>85020870</v>
      </c>
      <c r="L43" s="2">
        <f t="array" ref="L43">INDEX([5]Sheet1!$J$2:$J$2185,MATCH($C43,IF([5]Sheet1!$E$2:$E$2185=$A43,[5]Sheet1!$B$2:$B$2185),0))</f>
        <v>13782</v>
      </c>
      <c r="M43" s="2">
        <f t="array" ref="M43">INDEX([5]Sheet1!$G$2:$G$2185,MATCH($C43,IF([5]Sheet1!$E$2:$E$2185=$A43,[5]Sheet1!$B$2:$B$2185),0))*10</f>
        <v>65294250</v>
      </c>
      <c r="N43" s="2">
        <f t="array" ref="N43">INDEX([5]Sheet1!$F$2:$F$2185,MATCH($C43,IF([5]Sheet1!$E$2:$E$2185=$A43,[5]Sheet1!$B$2:$B$2185),0))</f>
        <v>9636</v>
      </c>
      <c r="O43" s="2">
        <f t="array" ref="O43">INDEX([5]Sheet1!$I$2:$I$2185,MATCH($C43,IF([5]Sheet1!$E$2:$E$2185=$A43,[5]Sheet1!$B$2:$B$2185),0))*10</f>
        <v>19726620</v>
      </c>
      <c r="P43" s="2">
        <f t="array" ref="P43">INDEX([5]Sheet1!$H$2:$H$2185,MATCH($C43,IF([5]Sheet1!$E$2:$E$2185=$A43,[5]Sheet1!$B$2:$B$2185),0))</f>
        <v>3941</v>
      </c>
      <c r="Q43" s="2"/>
    </row>
    <row r="44" spans="1:17" x14ac:dyDescent="0.25">
      <c r="A44" t="s">
        <v>88</v>
      </c>
      <c r="B44" t="s">
        <v>89</v>
      </c>
      <c r="C44">
        <v>1972</v>
      </c>
      <c r="D44" s="2">
        <f t="array" ref="D44">INDEX([2]data!$E$2:$E$2185,MATCH($C44,IF([2]data!$C$2:$C$2185=$A44,[2]data!$A$2:$A$2185),0))</f>
        <v>4088445</v>
      </c>
      <c r="H44" s="2">
        <f t="array" ref="H44">INDEX([1]Sheet1!$M$2:$M$1823,MATCH($C44,IF([1]Sheet1!$A$2:$A$1823=$A44,[1]Sheet1!$C$2:$C$1823),0))</f>
        <v>705483008</v>
      </c>
      <c r="I44" s="2">
        <f t="array" ref="I44">INDEX([1]Sheet1!$D$2:$D$1823,MATCH($C44,IF([1]Sheet1!$A$2:$A$1823=$A44,[1]Sheet1!$C$2:$C$1823),0))</f>
        <v>554089000</v>
      </c>
      <c r="J44" s="2">
        <f t="array" ref="J44">(INDEX([1]Sheet1!$G$2:$G$1823,MATCH($C44,IF([1]Sheet1!$A$2:$A$1823=$A44,[1]Sheet1!$C$2:$C$1823),0))+INDEX([1]Sheet1!$J$2:$J$1823,MATCH($C44,IF([1]Sheet1!$A$2:$A$1823=$A44,[1]Sheet1!$C$2:$C$1823),0)))</f>
        <v>151394000</v>
      </c>
      <c r="K44" s="2">
        <f t="array" ref="K44">INDEX([5]Sheet1!$K$2:$K$2185,MATCH($C44,IF([5]Sheet1!$E$2:$E$2185=$A44,[5]Sheet1!$B$2:$B$2185),0))*10</f>
        <v>408414880</v>
      </c>
      <c r="L44" s="2">
        <f t="array" ref="L44">INDEX([5]Sheet1!$J$2:$J$2185,MATCH($C44,IF([5]Sheet1!$E$2:$E$2185=$A44,[5]Sheet1!$B$2:$B$2185),0))</f>
        <v>64866</v>
      </c>
      <c r="M44" s="2">
        <f t="array" ref="M44">INDEX([5]Sheet1!$G$2:$G$2185,MATCH($C44,IF([5]Sheet1!$E$2:$E$2185=$A44,[5]Sheet1!$B$2:$B$2185),0))*10</f>
        <v>317665520</v>
      </c>
      <c r="N44" s="2">
        <f t="array" ref="N44">INDEX([5]Sheet1!$F$2:$F$2185,MATCH($C44,IF([5]Sheet1!$E$2:$E$2185=$A44,[5]Sheet1!$B$2:$B$2185),0))</f>
        <v>42074</v>
      </c>
      <c r="O44" s="2">
        <f t="array" ref="O44">INDEX([5]Sheet1!$I$2:$I$2185,MATCH($C44,IF([5]Sheet1!$E$2:$E$2185=$A44,[5]Sheet1!$B$2:$B$2185),0))*10</f>
        <v>90749360</v>
      </c>
      <c r="P44" s="2">
        <f t="array" ref="P44">INDEX([5]Sheet1!$H$2:$H$2185,MATCH($C44,IF([5]Sheet1!$E$2:$E$2185=$A44,[5]Sheet1!$B$2:$B$2185),0))</f>
        <v>22552</v>
      </c>
      <c r="Q44" s="2"/>
    </row>
    <row r="45" spans="1:17" x14ac:dyDescent="0.25">
      <c r="A45" t="s">
        <v>90</v>
      </c>
      <c r="B45" t="s">
        <v>91</v>
      </c>
      <c r="C45">
        <v>1972</v>
      </c>
      <c r="D45" s="2">
        <f t="array" ref="D45">INDEX([2]data!$E$2:$E$2185,MATCH($C45,IF([2]data!$C$2:$C$2185=$A45,[2]data!$A$2:$A$2185),0))</f>
        <v>11758760</v>
      </c>
      <c r="H45" s="2">
        <f t="array" ref="H45">INDEX([1]Sheet1!$M$2:$M$1823,MATCH($C45,IF([1]Sheet1!$A$2:$A$1823=$A45,[1]Sheet1!$C$2:$C$1823),0))</f>
        <v>2537614080</v>
      </c>
      <c r="I45" s="2">
        <f t="array" ref="I45">INDEX([1]Sheet1!$D$2:$D$1823,MATCH($C45,IF([1]Sheet1!$A$2:$A$1823=$A45,[1]Sheet1!$C$2:$C$1823),0))</f>
        <v>2029292000</v>
      </c>
      <c r="J45" s="2">
        <f t="array" ref="J45">(INDEX([1]Sheet1!$G$2:$G$1823,MATCH($C45,IF([1]Sheet1!$A$2:$A$1823=$A45,[1]Sheet1!$C$2:$C$1823),0))+INDEX([1]Sheet1!$J$2:$J$1823,MATCH($C45,IF([1]Sheet1!$A$2:$A$1823=$A45,[1]Sheet1!$C$2:$C$1823),0)))</f>
        <v>508322000</v>
      </c>
      <c r="K45" s="2">
        <f t="array" ref="K45">INDEX([5]Sheet1!$K$2:$K$2185,MATCH($C45,IF([5]Sheet1!$E$2:$E$2185=$A45,[5]Sheet1!$B$2:$B$2185),0))*10</f>
        <v>1392868380</v>
      </c>
      <c r="L45" s="2">
        <f t="array" ref="L45">INDEX([5]Sheet1!$J$2:$J$2185,MATCH($C45,IF([5]Sheet1!$E$2:$E$2185=$A45,[5]Sheet1!$B$2:$B$2185),0))</f>
        <v>214803</v>
      </c>
      <c r="M45" s="2">
        <f t="array" ref="M45">INDEX([5]Sheet1!$G$2:$G$2185,MATCH($C45,IF([5]Sheet1!$E$2:$E$2185=$A45,[5]Sheet1!$B$2:$B$2185),0))*10</f>
        <v>1122751930</v>
      </c>
      <c r="N45" s="2">
        <f t="array" ref="N45">INDEX([5]Sheet1!$F$2:$F$2185,MATCH($C45,IF([5]Sheet1!$E$2:$E$2185=$A45,[5]Sheet1!$B$2:$B$2185),0))</f>
        <v>150593</v>
      </c>
      <c r="O45" s="2">
        <f t="array" ref="O45">INDEX([5]Sheet1!$I$2:$I$2185,MATCH($C45,IF([5]Sheet1!$E$2:$E$2185=$A45,[5]Sheet1!$B$2:$B$2185),0))*10</f>
        <v>270116450</v>
      </c>
      <c r="P45" s="2">
        <f t="array" ref="P45">INDEX([5]Sheet1!$H$2:$H$2185,MATCH($C45,IF([5]Sheet1!$E$2:$E$2185=$A45,[5]Sheet1!$B$2:$B$2185),0))</f>
        <v>62616</v>
      </c>
      <c r="Q45" s="2"/>
    </row>
    <row r="46" spans="1:17" x14ac:dyDescent="0.25">
      <c r="A46" t="s">
        <v>2</v>
      </c>
      <c r="B46" t="s">
        <v>3</v>
      </c>
      <c r="C46">
        <v>1972</v>
      </c>
      <c r="D46" s="2">
        <f t="array" ref="D46">INDEX([2]data!$E$2:$E$2185,MATCH($C46,IF([2]data!$C$2:$C$2185=$A46,[2]data!$A$2:$A$2185),0))</f>
        <v>209274882</v>
      </c>
      <c r="H46" s="2">
        <f t="array" ref="H46">INDEX([1]Sheet1!$M$2:$M$1823,MATCH($C46,IF([1]Sheet1!$A$2:$A$1823=$A46,[1]Sheet1!$C$2:$C$1823),0))</f>
        <v>50521989120</v>
      </c>
      <c r="I46" s="2">
        <f t="array" ref="I46">INDEX([1]Sheet1!$D$2:$D$1823,MATCH($C46,IF([1]Sheet1!$A$2:$A$1823=$A46,[1]Sheet1!$C$2:$C$1823),0))</f>
        <v>41837762000</v>
      </c>
      <c r="J46" s="2">
        <f t="array" ref="J46">(INDEX([1]Sheet1!$G$2:$G$1823,MATCH($C46,IF([1]Sheet1!$A$2:$A$1823=$A46,[1]Sheet1!$C$2:$C$1823),0))+INDEX([1]Sheet1!$J$2:$J$1823,MATCH($C46,IF([1]Sheet1!$A$2:$A$1823=$A46,[1]Sheet1!$C$2:$C$1823),0)))</f>
        <v>8684229000</v>
      </c>
      <c r="K46" s="2">
        <f t="array" ref="K46">INDEX([5]Sheet1!$K$2:$K$2185,MATCH($C46,IF([5]Sheet1!$E$2:$E$2185=$A46,[5]Sheet1!$B$2:$B$2185),0))*10</f>
        <v>29300252400</v>
      </c>
      <c r="L46" s="2">
        <f t="array" ref="L46">INDEX([5]Sheet1!$J$2:$J$2185,MATCH($C46,IF([5]Sheet1!$E$2:$E$2185=$A46,[5]Sheet1!$B$2:$B$2185),0))</f>
        <v>3581332</v>
      </c>
      <c r="M46" s="2">
        <f t="array" ref="M46">INDEX([5]Sheet1!$G$2:$G$2185,MATCH($C46,IF([5]Sheet1!$E$2:$E$2185=$A46,[5]Sheet1!$B$2:$B$2185),0))*10</f>
        <v>23005545710</v>
      </c>
      <c r="N46" s="2">
        <f t="array" ref="N46">INDEX([5]Sheet1!$F$2:$F$2185,MATCH($C46,IF([5]Sheet1!$E$2:$E$2185=$A46,[5]Sheet1!$B$2:$B$2185),0))</f>
        <v>2396510</v>
      </c>
      <c r="O46" s="2">
        <f t="array" ref="O46">INDEX([5]Sheet1!$I$2:$I$2185,MATCH($C46,IF([5]Sheet1!$E$2:$E$2185=$A46,[5]Sheet1!$B$2:$B$2185),0))*10</f>
        <v>6294706690</v>
      </c>
      <c r="P46" s="2">
        <f t="array" ref="P46">INDEX([5]Sheet1!$H$2:$H$2185,MATCH($C46,IF([5]Sheet1!$E$2:$E$2185=$A46,[5]Sheet1!$B$2:$B$2185),0))</f>
        <v>1136633</v>
      </c>
      <c r="Q46" s="2"/>
    </row>
    <row r="47" spans="1:17" x14ac:dyDescent="0.25">
      <c r="A47" t="s">
        <v>92</v>
      </c>
      <c r="B47" t="s">
        <v>93</v>
      </c>
      <c r="C47">
        <v>1972</v>
      </c>
      <c r="D47" s="2">
        <f t="array" ref="D47">INDEX([2]data!$E$2:$E$2185,MATCH($C47,IF([2]data!$C$2:$C$2185=$A47,[2]data!$A$2:$A$2185),0))</f>
        <v>1134601</v>
      </c>
      <c r="H47" s="2">
        <f t="array" ref="H47">INDEX([1]Sheet1!$M$2:$M$1823,MATCH($C47,IF([1]Sheet1!$A$2:$A$1823=$A47,[1]Sheet1!$C$2:$C$1823),0))</f>
        <v>252634000</v>
      </c>
      <c r="I47" s="2">
        <f t="array" ref="I47">INDEX([1]Sheet1!$D$2:$D$1823,MATCH($C47,IF([1]Sheet1!$A$2:$A$1823=$A47,[1]Sheet1!$C$2:$C$1823),0))</f>
        <v>209206000</v>
      </c>
      <c r="J47" s="2">
        <f t="array" ref="J47">(INDEX([1]Sheet1!$G$2:$G$1823,MATCH($C47,IF([1]Sheet1!$A$2:$A$1823=$A47,[1]Sheet1!$C$2:$C$1823),0))+INDEX([1]Sheet1!$J$2:$J$1823,MATCH($C47,IF([1]Sheet1!$A$2:$A$1823=$A47,[1]Sheet1!$C$2:$C$1823),0)))</f>
        <v>43428000</v>
      </c>
      <c r="K47" s="2">
        <f t="array" ref="K47">INDEX([5]Sheet1!$K$2:$K$2185,MATCH($C47,IF([5]Sheet1!$E$2:$E$2185=$A47,[5]Sheet1!$B$2:$B$2185),0))*10</f>
        <v>140852480</v>
      </c>
      <c r="L47" s="2">
        <f t="array" ref="L47">INDEX([5]Sheet1!$J$2:$J$2185,MATCH($C47,IF([5]Sheet1!$E$2:$E$2185=$A47,[5]Sheet1!$B$2:$B$2185),0))</f>
        <v>21951</v>
      </c>
      <c r="M47" s="2">
        <f t="array" ref="M47">INDEX([5]Sheet1!$G$2:$G$2185,MATCH($C47,IF([5]Sheet1!$E$2:$E$2185=$A47,[5]Sheet1!$B$2:$B$2185),0))*10</f>
        <v>108753250</v>
      </c>
      <c r="N47" s="2">
        <f t="array" ref="N47">INDEX([5]Sheet1!$F$2:$F$2185,MATCH($C47,IF([5]Sheet1!$E$2:$E$2185=$A47,[5]Sheet1!$B$2:$B$2185),0))</f>
        <v>13835</v>
      </c>
      <c r="O47" s="2">
        <f t="array" ref="O47">INDEX([5]Sheet1!$I$2:$I$2185,MATCH($C47,IF([5]Sheet1!$E$2:$E$2185=$A47,[5]Sheet1!$B$2:$B$2185),0))*10</f>
        <v>32099230</v>
      </c>
      <c r="P47" s="2">
        <f t="array" ref="P47">INDEX([5]Sheet1!$H$2:$H$2185,MATCH($C47,IF([5]Sheet1!$E$2:$E$2185=$A47,[5]Sheet1!$B$2:$B$2185),0))</f>
        <v>7758</v>
      </c>
      <c r="Q47" s="2"/>
    </row>
    <row r="48" spans="1:17" x14ac:dyDescent="0.25">
      <c r="A48" t="s">
        <v>94</v>
      </c>
      <c r="B48" t="s">
        <v>95</v>
      </c>
      <c r="C48">
        <v>1972</v>
      </c>
      <c r="D48" s="2">
        <f t="array" ref="D48">INDEX([2]data!$E$2:$E$2185,MATCH($C48,IF([2]data!$C$2:$C$2185=$A48,[2]data!$A$2:$A$2185),0))</f>
        <v>463214</v>
      </c>
      <c r="H48" s="2">
        <f t="array" ref="H48">INDEX([1]Sheet1!$M$2:$M$1823,MATCH($C48,IF([1]Sheet1!$A$2:$A$1823=$A48,[1]Sheet1!$C$2:$C$1823),0))</f>
        <v>118167000</v>
      </c>
      <c r="I48" s="2">
        <f t="array" ref="I48">INDEX([1]Sheet1!$D$2:$D$1823,MATCH($C48,IF([1]Sheet1!$A$2:$A$1823=$A48,[1]Sheet1!$C$2:$C$1823),0))</f>
        <v>90975000</v>
      </c>
      <c r="J48" s="2">
        <f t="array" ref="J48">(INDEX([1]Sheet1!$G$2:$G$1823,MATCH($C48,IF([1]Sheet1!$A$2:$A$1823=$A48,[1]Sheet1!$C$2:$C$1823),0))+INDEX([1]Sheet1!$J$2:$J$1823,MATCH($C48,IF([1]Sheet1!$A$2:$A$1823=$A48,[1]Sheet1!$C$2:$C$1823),0)))</f>
        <v>27192000</v>
      </c>
      <c r="K48" s="2">
        <f t="array" ref="K48">INDEX([5]Sheet1!$K$2:$K$2185,MATCH($C48,IF([5]Sheet1!$E$2:$E$2185=$A48,[5]Sheet1!$B$2:$B$2185),0))*10</f>
        <v>61195880</v>
      </c>
      <c r="L48" s="2">
        <f t="array" ref="L48">INDEX([5]Sheet1!$J$2:$J$2185,MATCH($C48,IF([5]Sheet1!$E$2:$E$2185=$A48,[5]Sheet1!$B$2:$B$2185),0))</f>
        <v>8787</v>
      </c>
      <c r="M48" s="2">
        <f t="array" ref="M48">INDEX([5]Sheet1!$G$2:$G$2185,MATCH($C48,IF([5]Sheet1!$E$2:$E$2185=$A48,[5]Sheet1!$B$2:$B$2185),0))*10</f>
        <v>49717030</v>
      </c>
      <c r="N48" s="2">
        <f t="array" ref="N48">INDEX([5]Sheet1!$F$2:$F$2185,MATCH($C48,IF([5]Sheet1!$E$2:$E$2185=$A48,[5]Sheet1!$B$2:$B$2185),0))</f>
        <v>6351</v>
      </c>
      <c r="O48" s="2">
        <f t="array" ref="O48">INDEX([5]Sheet1!$I$2:$I$2185,MATCH($C48,IF([5]Sheet1!$E$2:$E$2185=$A48,[5]Sheet1!$B$2:$B$2185),0))*10</f>
        <v>11478850</v>
      </c>
      <c r="P48" s="2">
        <f t="array" ref="P48">INDEX([5]Sheet1!$H$2:$H$2185,MATCH($C48,IF([5]Sheet1!$E$2:$E$2185=$A48,[5]Sheet1!$B$2:$B$2185),0))</f>
        <v>2298</v>
      </c>
      <c r="Q48" s="2"/>
    </row>
    <row r="49" spans="1:17" x14ac:dyDescent="0.25">
      <c r="A49" t="s">
        <v>96</v>
      </c>
      <c r="B49" t="s">
        <v>97</v>
      </c>
      <c r="C49">
        <v>1972</v>
      </c>
      <c r="D49" s="2">
        <f t="array" ref="D49">INDEX([2]data!$E$2:$E$2185,MATCH($C49,IF([2]data!$C$2:$C$2185=$A49,[2]data!$A$2:$A$2185),0))</f>
        <v>4828131</v>
      </c>
      <c r="H49" s="2">
        <f t="array" ref="H49">INDEX([1]Sheet1!$M$2:$M$1823,MATCH($C49,IF([1]Sheet1!$A$2:$A$1823=$A49,[1]Sheet1!$C$2:$C$1823),0))</f>
        <v>1055971968</v>
      </c>
      <c r="I49" s="2">
        <f t="array" ref="I49">INDEX([1]Sheet1!$D$2:$D$1823,MATCH($C49,IF([1]Sheet1!$A$2:$A$1823=$A49,[1]Sheet1!$C$2:$C$1823),0))</f>
        <v>825921000</v>
      </c>
      <c r="J49" s="2">
        <f t="array" ref="J49">(INDEX([1]Sheet1!$G$2:$G$1823,MATCH($C49,IF([1]Sheet1!$A$2:$A$1823=$A49,[1]Sheet1!$C$2:$C$1823),0))+INDEX([1]Sheet1!$J$2:$J$1823,MATCH($C49,IF([1]Sheet1!$A$2:$A$1823=$A49,[1]Sheet1!$C$2:$C$1823),0)))</f>
        <v>230051000</v>
      </c>
      <c r="K49" s="2">
        <f t="array" ref="K49">INDEX([5]Sheet1!$K$2:$K$2185,MATCH($C49,IF([5]Sheet1!$E$2:$E$2185=$A49,[5]Sheet1!$B$2:$B$2185),0))*10</f>
        <v>645296300</v>
      </c>
      <c r="L49" s="2">
        <f t="array" ref="L49">INDEX([5]Sheet1!$J$2:$J$2185,MATCH($C49,IF([5]Sheet1!$E$2:$E$2185=$A49,[5]Sheet1!$B$2:$B$2185),0))</f>
        <v>88860</v>
      </c>
      <c r="M49" s="2">
        <f t="array" ref="M49">INDEX([5]Sheet1!$G$2:$G$2185,MATCH($C49,IF([5]Sheet1!$E$2:$E$2185=$A49,[5]Sheet1!$B$2:$B$2185),0))*10</f>
        <v>502063100</v>
      </c>
      <c r="N49" s="2">
        <f t="array" ref="N49">INDEX([5]Sheet1!$F$2:$F$2185,MATCH($C49,IF([5]Sheet1!$E$2:$E$2185=$A49,[5]Sheet1!$B$2:$B$2185),0))</f>
        <v>57892</v>
      </c>
      <c r="O49" s="2">
        <f t="array" ref="O49">INDEX([5]Sheet1!$I$2:$I$2185,MATCH($C49,IF([5]Sheet1!$E$2:$E$2185=$A49,[5]Sheet1!$B$2:$B$2185),0))*10</f>
        <v>143233200</v>
      </c>
      <c r="P49" s="2">
        <f t="array" ref="P49">INDEX([5]Sheet1!$H$2:$H$2185,MATCH($C49,IF([5]Sheet1!$E$2:$E$2185=$A49,[5]Sheet1!$B$2:$B$2185),0))</f>
        <v>30006</v>
      </c>
      <c r="Q49" s="2"/>
    </row>
    <row r="50" spans="1:17" x14ac:dyDescent="0.25">
      <c r="A50" t="s">
        <v>98</v>
      </c>
      <c r="B50" t="s">
        <v>99</v>
      </c>
      <c r="C50">
        <v>1972</v>
      </c>
      <c r="D50" s="2">
        <f t="array" ref="D50">INDEX([2]data!$E$2:$E$2185,MATCH($C50,IF([2]data!$C$2:$C$2185=$A50,[2]data!$A$2:$A$2185),0))</f>
        <v>3446815</v>
      </c>
      <c r="H50" s="2">
        <f t="array" ref="H50">INDEX([1]Sheet1!$M$2:$M$1823,MATCH($C50,IF([1]Sheet1!$A$2:$A$1823=$A50,[1]Sheet1!$C$2:$C$1823),0))</f>
        <v>891561984</v>
      </c>
      <c r="I50" s="2">
        <f t="array" ref="I50">INDEX([1]Sheet1!$D$2:$D$1823,MATCH($C50,IF([1]Sheet1!$A$2:$A$1823=$A50,[1]Sheet1!$C$2:$C$1823),0))</f>
        <v>736680000</v>
      </c>
      <c r="J50" s="2">
        <f t="array" ref="J50">(INDEX([1]Sheet1!$G$2:$G$1823,MATCH($C50,IF([1]Sheet1!$A$2:$A$1823=$A50,[1]Sheet1!$C$2:$C$1823),0))+INDEX([1]Sheet1!$J$2:$J$1823,MATCH($C50,IF([1]Sheet1!$A$2:$A$1823=$A50,[1]Sheet1!$C$2:$C$1823),0)))</f>
        <v>154882000</v>
      </c>
      <c r="K50" s="2">
        <f t="array" ref="K50">INDEX([5]Sheet1!$K$2:$K$2185,MATCH($C50,IF([5]Sheet1!$E$2:$E$2185=$A50,[5]Sheet1!$B$2:$B$2185),0))*10</f>
        <v>498511920</v>
      </c>
      <c r="L50" s="2">
        <f t="array" ref="L50">INDEX([5]Sheet1!$J$2:$J$2185,MATCH($C50,IF([5]Sheet1!$E$2:$E$2185=$A50,[5]Sheet1!$B$2:$B$2185),0))</f>
        <v>60975</v>
      </c>
      <c r="M50" s="2">
        <f t="array" ref="M50">INDEX([5]Sheet1!$G$2:$G$2185,MATCH($C50,IF([5]Sheet1!$E$2:$E$2185=$A50,[5]Sheet1!$B$2:$B$2185),0))*10</f>
        <v>370769380</v>
      </c>
      <c r="N50" s="2">
        <f t="array" ref="N50">INDEX([5]Sheet1!$F$2:$F$2185,MATCH($C50,IF([5]Sheet1!$E$2:$E$2185=$A50,[5]Sheet1!$B$2:$B$2185),0))</f>
        <v>40284</v>
      </c>
      <c r="O50" s="2">
        <f t="array" ref="O50">INDEX([5]Sheet1!$I$2:$I$2185,MATCH($C50,IF([5]Sheet1!$E$2:$E$2185=$A50,[5]Sheet1!$B$2:$B$2185),0))*10</f>
        <v>127742540</v>
      </c>
      <c r="P50" s="2">
        <f t="array" ref="P50">INDEX([5]Sheet1!$H$2:$H$2185,MATCH($C50,IF([5]Sheet1!$E$2:$E$2185=$A50,[5]Sheet1!$B$2:$B$2185),0))</f>
        <v>19816</v>
      </c>
      <c r="Q50" s="2"/>
    </row>
    <row r="51" spans="1:17" x14ac:dyDescent="0.25">
      <c r="A51" t="s">
        <v>100</v>
      </c>
      <c r="B51" t="s">
        <v>101</v>
      </c>
      <c r="C51">
        <v>1972</v>
      </c>
      <c r="D51" s="2">
        <f t="array" ref="D51">INDEX([2]data!$E$2:$E$2185,MATCH($C51,IF([2]data!$C$2:$C$2185=$A51,[2]data!$A$2:$A$2185),0))</f>
        <v>1796910</v>
      </c>
      <c r="H51" s="2">
        <f t="array" ref="H51">INDEX([1]Sheet1!$M$2:$M$1823,MATCH($C51,IF([1]Sheet1!$A$2:$A$1823=$A51,[1]Sheet1!$C$2:$C$1823),0))</f>
        <v>337635008</v>
      </c>
      <c r="I51" s="2">
        <f t="array" ref="I51">INDEX([1]Sheet1!$D$2:$D$1823,MATCH($C51,IF([1]Sheet1!$A$2:$A$1823=$A51,[1]Sheet1!$C$2:$C$1823),0))</f>
        <v>298035000</v>
      </c>
      <c r="J51" s="2">
        <f t="array" ref="J51">(INDEX([1]Sheet1!$G$2:$G$1823,MATCH($C51,IF([1]Sheet1!$A$2:$A$1823=$A51,[1]Sheet1!$C$2:$C$1823),0))+INDEX([1]Sheet1!$J$2:$J$1823,MATCH($C51,IF([1]Sheet1!$A$2:$A$1823=$A51,[1]Sheet1!$C$2:$C$1823),0)))</f>
        <v>39600000</v>
      </c>
      <c r="K51" s="2">
        <f t="array" ref="K51">INDEX([5]Sheet1!$K$2:$K$2185,MATCH($C51,IF([5]Sheet1!$E$2:$E$2185=$A51,[5]Sheet1!$B$2:$B$2185),0))*10</f>
        <v>209828010</v>
      </c>
      <c r="L51" s="2">
        <f t="array" ref="L51">INDEX([5]Sheet1!$J$2:$J$2185,MATCH($C51,IF([5]Sheet1!$E$2:$E$2185=$A51,[5]Sheet1!$B$2:$B$2185),0))</f>
        <v>35241</v>
      </c>
      <c r="M51" s="2">
        <f t="array" ref="M51">INDEX([5]Sheet1!$G$2:$G$2185,MATCH($C51,IF([5]Sheet1!$E$2:$E$2185=$A51,[5]Sheet1!$B$2:$B$2185),0))*10</f>
        <v>154164410</v>
      </c>
      <c r="N51" s="2">
        <f t="array" ref="N51">INDEX([5]Sheet1!$F$2:$F$2185,MATCH($C51,IF([5]Sheet1!$E$2:$E$2185=$A51,[5]Sheet1!$B$2:$B$2185),0))</f>
        <v>20432</v>
      </c>
      <c r="O51" s="2">
        <f t="array" ref="O51">INDEX([5]Sheet1!$I$2:$I$2185,MATCH($C51,IF([5]Sheet1!$E$2:$E$2185=$A51,[5]Sheet1!$B$2:$B$2185),0))*10</f>
        <v>55663600</v>
      </c>
      <c r="P51" s="2">
        <f t="array" ref="P51">INDEX([5]Sheet1!$H$2:$H$2185,MATCH($C51,IF([5]Sheet1!$E$2:$E$2185=$A51,[5]Sheet1!$B$2:$B$2185),0))</f>
        <v>14560</v>
      </c>
      <c r="Q51" s="2"/>
    </row>
    <row r="52" spans="1:17" x14ac:dyDescent="0.25">
      <c r="A52" t="s">
        <v>102</v>
      </c>
      <c r="B52" t="s">
        <v>103</v>
      </c>
      <c r="C52">
        <v>1972</v>
      </c>
      <c r="D52" s="2">
        <f t="array" ref="D52">INDEX([2]data!$E$2:$E$2185,MATCH($C52,IF([2]data!$C$2:$C$2185=$A52,[2]data!$A$2:$A$2185),0))</f>
        <v>4498433</v>
      </c>
      <c r="H52" s="2">
        <f t="array" ref="H52">INDEX([1]Sheet1!$M$2:$M$1823,MATCH($C52,IF([1]Sheet1!$A$2:$A$1823=$A52,[1]Sheet1!$C$2:$C$1823),0))</f>
        <v>1085661952</v>
      </c>
      <c r="I52" s="2">
        <f t="array" ref="I52">INDEX([1]Sheet1!$D$2:$D$1823,MATCH($C52,IF([1]Sheet1!$A$2:$A$1823=$A52,[1]Sheet1!$C$2:$C$1823),0))</f>
        <v>929633000</v>
      </c>
      <c r="J52" s="2">
        <f t="array" ref="J52">(INDEX([1]Sheet1!$G$2:$G$1823,MATCH($C52,IF([1]Sheet1!$A$2:$A$1823=$A52,[1]Sheet1!$C$2:$C$1823),0))+INDEX([1]Sheet1!$J$2:$J$1823,MATCH($C52,IF([1]Sheet1!$A$2:$A$1823=$A52,[1]Sheet1!$C$2:$C$1823),0)))</f>
        <v>156029000</v>
      </c>
      <c r="K52" s="2">
        <f t="array" ref="K52">INDEX([5]Sheet1!$K$2:$K$2185,MATCH($C52,IF([5]Sheet1!$E$2:$E$2185=$A52,[5]Sheet1!$B$2:$B$2185),0))*10</f>
        <v>634511230</v>
      </c>
      <c r="L52" s="2">
        <f t="array" ref="L52">INDEX([5]Sheet1!$J$2:$J$2185,MATCH($C52,IF([5]Sheet1!$E$2:$E$2185=$A52,[5]Sheet1!$B$2:$B$2185),0))</f>
        <v>75679</v>
      </c>
      <c r="M52" s="2">
        <f t="array" ref="M52">INDEX([5]Sheet1!$G$2:$G$2185,MATCH($C52,IF([5]Sheet1!$E$2:$E$2185=$A52,[5]Sheet1!$B$2:$B$2185),0))*10</f>
        <v>497330000</v>
      </c>
      <c r="N52" s="2">
        <f t="array" ref="N52">INDEX([5]Sheet1!$F$2:$F$2185,MATCH($C52,IF([5]Sheet1!$E$2:$E$2185=$A52,[5]Sheet1!$B$2:$B$2185),0))</f>
        <v>52584</v>
      </c>
      <c r="O52" s="2">
        <f t="array" ref="O52">INDEX([5]Sheet1!$I$2:$I$2185,MATCH($C52,IF([5]Sheet1!$E$2:$E$2185=$A52,[5]Sheet1!$B$2:$B$2185),0))*10</f>
        <v>137181230</v>
      </c>
      <c r="P52" s="2">
        <f t="array" ref="P52">INDEX([5]Sheet1!$H$2:$H$2185,MATCH($C52,IF([5]Sheet1!$E$2:$E$2185=$A52,[5]Sheet1!$B$2:$B$2185),0))</f>
        <v>22225</v>
      </c>
      <c r="Q52" s="2"/>
    </row>
    <row r="53" spans="1:17" x14ac:dyDescent="0.25">
      <c r="A53" t="s">
        <v>104</v>
      </c>
      <c r="B53" t="s">
        <v>105</v>
      </c>
      <c r="C53">
        <v>1972</v>
      </c>
      <c r="D53" s="2">
        <f t="array" ref="D53">INDEX([2]data!$E$2:$E$2185,MATCH($C53,IF([2]data!$C$2:$C$2185=$A53,[2]data!$A$2:$A$2185),0))</f>
        <v>346863</v>
      </c>
      <c r="H53" s="2">
        <f t="array" ref="H53">INDEX([1]Sheet1!$M$2:$M$1823,MATCH($C53,IF([1]Sheet1!$A$2:$A$1823=$A53,[1]Sheet1!$C$2:$C$1823),0))</f>
        <v>98012000</v>
      </c>
      <c r="I53" s="2">
        <f t="array" ref="I53">INDEX([1]Sheet1!$D$2:$D$1823,MATCH($C53,IF([1]Sheet1!$A$2:$A$1823=$A53,[1]Sheet1!$C$2:$C$1823),0))</f>
        <v>85838000</v>
      </c>
      <c r="J53" s="2">
        <f t="array" ref="J53">(INDEX([1]Sheet1!$G$2:$G$1823,MATCH($C53,IF([1]Sheet1!$A$2:$A$1823=$A53,[1]Sheet1!$C$2:$C$1823),0))+INDEX([1]Sheet1!$J$2:$J$1823,MATCH($C53,IF([1]Sheet1!$A$2:$A$1823=$A53,[1]Sheet1!$C$2:$C$1823),0)))</f>
        <v>12174000</v>
      </c>
      <c r="K53" s="2">
        <f t="array" ref="K53">INDEX([5]Sheet1!$K$2:$K$2185,MATCH($C53,IF([5]Sheet1!$E$2:$E$2185=$A53,[5]Sheet1!$B$2:$B$2185),0))*10</f>
        <v>59198330</v>
      </c>
      <c r="L53" s="2">
        <f t="array" ref="L53">INDEX([5]Sheet1!$J$2:$J$2185,MATCH($C53,IF([5]Sheet1!$E$2:$E$2185=$A53,[5]Sheet1!$B$2:$B$2185),0))</f>
        <v>9259</v>
      </c>
      <c r="M53" s="2">
        <f t="array" ref="M53">INDEX([5]Sheet1!$G$2:$G$2185,MATCH($C53,IF([5]Sheet1!$E$2:$E$2185=$A53,[5]Sheet1!$B$2:$B$2185),0))*10</f>
        <v>41034100</v>
      </c>
      <c r="N53" s="2">
        <f t="array" ref="N53">INDEX([5]Sheet1!$F$2:$F$2185,MATCH($C53,IF([5]Sheet1!$E$2:$E$2185=$A53,[5]Sheet1!$B$2:$B$2185),0))</f>
        <v>5148</v>
      </c>
      <c r="O53" s="2">
        <f t="array" ref="O53">INDEX([5]Sheet1!$I$2:$I$2185,MATCH($C53,IF([5]Sheet1!$E$2:$E$2185=$A53,[5]Sheet1!$B$2:$B$2185),0))*10</f>
        <v>18164230</v>
      </c>
      <c r="P53" s="2">
        <f t="array" ref="P53">INDEX([5]Sheet1!$H$2:$H$2185,MATCH($C53,IF([5]Sheet1!$E$2:$E$2185=$A53,[5]Sheet1!$B$2:$B$2185),0))</f>
        <v>4029</v>
      </c>
      <c r="Q53" s="2"/>
    </row>
    <row r="54" spans="1:17" x14ac:dyDescent="0.25">
      <c r="A54" t="s">
        <v>4</v>
      </c>
      <c r="B54" t="s">
        <v>5</v>
      </c>
      <c r="C54">
        <v>1977</v>
      </c>
      <c r="D54" s="2">
        <f t="array" ref="D54">INDEX([2]data!$E$2:$E$2185,MATCH($C54,IF([2]data!$C$2:$C$2185=$A54,[2]data!$A$2:$A$2185),0))</f>
        <v>3782736</v>
      </c>
      <c r="G54" s="10"/>
      <c r="H54" s="2">
        <f t="array" ref="H54">INDEX([1]Sheet1!$M$2:$M$1823,MATCH($C54,IF([1]Sheet1!$A$2:$A$1823=$A54,[1]Sheet1!$C$2:$C$1823),0))</f>
        <v>909027008</v>
      </c>
      <c r="I54" s="2">
        <f t="array" ref="I54">INDEX([1]Sheet1!$D$2:$D$1823,MATCH($C54,IF([1]Sheet1!$A$2:$A$1823=$A54,[1]Sheet1!$C$2:$C$1823),0))</f>
        <v>749401000</v>
      </c>
      <c r="J54" s="2">
        <f t="array" ref="J54">(INDEX([1]Sheet1!$G$2:$G$1823,MATCH($C54,IF([1]Sheet1!$A$2:$A$1823=$A54,[1]Sheet1!$C$2:$C$1823),0))+INDEX([1]Sheet1!$J$2:$J$1823,MATCH($C54,IF([1]Sheet1!$A$2:$A$1823=$A54,[1]Sheet1!$C$2:$C$1823),0)))</f>
        <v>159626000</v>
      </c>
      <c r="K54" s="2">
        <f t="array" ref="K54">INDEX([5]Sheet1!$K$2:$K$2185,MATCH($C54,IF([5]Sheet1!$E$2:$E$2185=$A54,[5]Sheet1!$B$2:$B$2185),0))*10</f>
        <v>515287030</v>
      </c>
      <c r="L54" s="2">
        <f t="array" ref="L54">INDEX([5]Sheet1!$J$2:$J$2185,MATCH($C54,IF([5]Sheet1!$E$2:$E$2185=$A54,[5]Sheet1!$B$2:$B$2185),0))</f>
        <v>60820</v>
      </c>
      <c r="M54" s="2">
        <f t="array" ref="M54">INDEX([5]Sheet1!$G$2:$G$2185,MATCH($C54,IF([5]Sheet1!$E$2:$E$2185=$A54,[5]Sheet1!$B$2:$B$2185),0))*10</f>
        <v>416642850</v>
      </c>
      <c r="N54" s="2">
        <f t="array" ref="N54">INDEX([5]Sheet1!$F$2:$F$2185,MATCH($C54,IF([5]Sheet1!$E$2:$E$2185=$A54,[5]Sheet1!$B$2:$B$2185),0))</f>
        <v>43345</v>
      </c>
      <c r="O54" s="2">
        <f t="array" ref="O54">INDEX([5]Sheet1!$I$2:$I$2185,MATCH($C54,IF([5]Sheet1!$E$2:$E$2185=$A54,[5]Sheet1!$B$2:$B$2185),0))*10</f>
        <v>98644180</v>
      </c>
      <c r="P54" s="2">
        <f t="array" ref="P54">INDEX([5]Sheet1!$H$2:$H$2185,MATCH($C54,IF([5]Sheet1!$E$2:$E$2185=$A54,[5]Sheet1!$B$2:$B$2185),0))</f>
        <v>17050</v>
      </c>
    </row>
    <row r="55" spans="1:17" x14ac:dyDescent="0.25">
      <c r="A55" t="s">
        <v>6</v>
      </c>
      <c r="B55" t="s">
        <v>7</v>
      </c>
      <c r="C55">
        <v>1977</v>
      </c>
      <c r="D55" s="2">
        <f t="array" ref="D55">INDEX([2]data!$E$2:$E$2185,MATCH($C55,IF([2]data!$C$2:$C$2185=$A55,[2]data!$A$2:$A$2185),0))</f>
        <v>397363</v>
      </c>
      <c r="H55" s="2">
        <f t="array" ref="H55">INDEX([1]Sheet1!$M$2:$M$1823,MATCH($C55,IF([1]Sheet1!$A$2:$A$1823=$A55,[1]Sheet1!$C$2:$C$1823),0))</f>
        <v>384176992</v>
      </c>
      <c r="I55" s="2">
        <f t="array" ref="I55">INDEX([1]Sheet1!$D$2:$D$1823,MATCH($C55,IF([1]Sheet1!$A$2:$A$1823=$A55,[1]Sheet1!$C$2:$C$1823),0))</f>
        <v>279374000</v>
      </c>
      <c r="J55" s="2">
        <f t="array" ref="J55">(INDEX([1]Sheet1!$G$2:$G$1823,MATCH($C55,IF([1]Sheet1!$A$2:$A$1823=$A55,[1]Sheet1!$C$2:$C$1823),0))+INDEX([1]Sheet1!$J$2:$J$1823,MATCH($C55,IF([1]Sheet1!$A$2:$A$1823=$A55,[1]Sheet1!$C$2:$C$1823),0)))</f>
        <v>104803000</v>
      </c>
      <c r="K55" s="2">
        <f t="array" ref="K55">INDEX([5]Sheet1!$K$2:$K$2185,MATCH($C55,IF([5]Sheet1!$E$2:$E$2185=$A55,[5]Sheet1!$B$2:$B$2185),0))*10</f>
        <v>179287030</v>
      </c>
      <c r="L55" s="2">
        <f t="array" ref="L55">INDEX([5]Sheet1!$J$2:$J$2185,MATCH($C55,IF([5]Sheet1!$E$2:$E$2185=$A55,[5]Sheet1!$B$2:$B$2185),0))</f>
        <v>9940</v>
      </c>
      <c r="M55" s="2">
        <f t="array" ref="M55">INDEX([5]Sheet1!$G$2:$G$2185,MATCH($C55,IF([5]Sheet1!$E$2:$E$2185=$A55,[5]Sheet1!$B$2:$B$2185),0))*10</f>
        <v>127021090</v>
      </c>
      <c r="N55" s="2">
        <f t="array" ref="N55">INDEX([5]Sheet1!$F$2:$F$2185,MATCH($C55,IF([5]Sheet1!$E$2:$E$2185=$A55,[5]Sheet1!$B$2:$B$2185),0))</f>
        <v>6227</v>
      </c>
      <c r="O55" s="2">
        <f t="array" ref="O55">INDEX([5]Sheet1!$I$2:$I$2185,MATCH($C55,IF([5]Sheet1!$E$2:$E$2185=$A55,[5]Sheet1!$B$2:$B$2185),0))*10</f>
        <v>52265940</v>
      </c>
      <c r="P55" s="2">
        <f t="array" ref="P55">INDEX([5]Sheet1!$H$2:$H$2185,MATCH($C55,IF([5]Sheet1!$E$2:$E$2185=$A55,[5]Sheet1!$B$2:$B$2185),0))</f>
        <v>3470</v>
      </c>
    </row>
    <row r="56" spans="1:17" x14ac:dyDescent="0.25">
      <c r="A56" t="s">
        <v>8</v>
      </c>
      <c r="B56" t="s">
        <v>9</v>
      </c>
      <c r="C56">
        <v>1977</v>
      </c>
      <c r="D56" s="2">
        <f t="array" ref="D56">INDEX([2]data!$E$2:$E$2185,MATCH($C56,IF([2]data!$C$2:$C$2185=$A56,[2]data!$A$2:$A$2185),0))</f>
        <v>2427310</v>
      </c>
      <c r="E56" s="2"/>
      <c r="F56" s="2"/>
      <c r="G56" s="2"/>
      <c r="H56" s="2">
        <f t="array" ref="H56">INDEX([1]Sheet1!$M$2:$M$1823,MATCH($C56,IF([1]Sheet1!$A$2:$A$1823=$A56,[1]Sheet1!$C$2:$C$1823),0))</f>
        <v>973128000</v>
      </c>
      <c r="I56" s="2">
        <f t="array" ref="I56">INDEX([1]Sheet1!$D$2:$D$1823,MATCH($C56,IF([1]Sheet1!$A$2:$A$1823=$A56,[1]Sheet1!$C$2:$C$1823),0))</f>
        <v>726927000</v>
      </c>
      <c r="J56" s="2">
        <f t="array" ref="J56">(INDEX([1]Sheet1!$G$2:$G$1823,MATCH($C56,IF([1]Sheet1!$A$2:$A$1823=$A56,[1]Sheet1!$C$2:$C$1823),0))+INDEX([1]Sheet1!$J$2:$J$1823,MATCH($C56,IF([1]Sheet1!$A$2:$A$1823=$A56,[1]Sheet1!$C$2:$C$1823),0)))</f>
        <v>246201000</v>
      </c>
      <c r="K56" s="2">
        <f t="array" ref="K56">INDEX([5]Sheet1!$K$2:$K$2185,MATCH($C56,IF([5]Sheet1!$E$2:$E$2185=$A56,[5]Sheet1!$B$2:$B$2185),0))*10</f>
        <v>538829330</v>
      </c>
      <c r="L56" s="2">
        <f t="array" ref="L56">INDEX([5]Sheet1!$J$2:$J$2185,MATCH($C56,IF([5]Sheet1!$E$2:$E$2185=$A56,[5]Sheet1!$B$2:$B$2185),0))</f>
        <v>48180</v>
      </c>
      <c r="M56" s="2">
        <f t="array" ref="M56">INDEX([5]Sheet1!$G$2:$G$2185,MATCH($C56,IF([5]Sheet1!$E$2:$E$2185=$A56,[5]Sheet1!$B$2:$B$2185),0))*10</f>
        <v>413812260</v>
      </c>
      <c r="N56" s="2">
        <f t="array" ref="N56">INDEX([5]Sheet1!$F$2:$F$2185,MATCH($C56,IF([5]Sheet1!$E$2:$E$2185=$A56,[5]Sheet1!$B$2:$B$2185),0))</f>
        <v>31636</v>
      </c>
      <c r="O56" s="2">
        <f t="array" ref="O56">INDEX([5]Sheet1!$I$2:$I$2185,MATCH($C56,IF([5]Sheet1!$E$2:$E$2185=$A56,[5]Sheet1!$B$2:$B$2185),0))*10</f>
        <v>125017070</v>
      </c>
      <c r="P56" s="2">
        <f t="array" ref="P56">INDEX([5]Sheet1!$H$2:$H$2185,MATCH($C56,IF([5]Sheet1!$E$2:$E$2185=$A56,[5]Sheet1!$B$2:$B$2185),0))</f>
        <v>15560</v>
      </c>
    </row>
    <row r="57" spans="1:17" x14ac:dyDescent="0.25">
      <c r="A57" t="s">
        <v>10</v>
      </c>
      <c r="B57" t="s">
        <v>11</v>
      </c>
      <c r="C57">
        <v>1977</v>
      </c>
      <c r="D57" s="2">
        <f t="array" ref="D57">INDEX([2]data!$E$2:$E$2185,MATCH($C57,IF([2]data!$C$2:$C$2185=$A57,[2]data!$A$2:$A$2185),0))</f>
        <v>2207228</v>
      </c>
      <c r="H57" s="2">
        <f t="array" ref="H57">INDEX([1]Sheet1!$M$2:$M$1823,MATCH($C57,IF([1]Sheet1!$A$2:$A$1823=$A57,[1]Sheet1!$C$2:$C$1823),0))</f>
        <v>508609984</v>
      </c>
      <c r="I57" s="2">
        <f t="array" ref="I57">INDEX([1]Sheet1!$D$2:$D$1823,MATCH($C57,IF([1]Sheet1!$A$2:$A$1823=$A57,[1]Sheet1!$C$2:$C$1823),0))</f>
        <v>436089000</v>
      </c>
      <c r="J57" s="2">
        <f t="array" ref="J57">(INDEX([1]Sheet1!$G$2:$G$1823,MATCH($C57,IF([1]Sheet1!$A$2:$A$1823=$A57,[1]Sheet1!$C$2:$C$1823),0))+INDEX([1]Sheet1!$J$2:$J$1823,MATCH($C57,IF([1]Sheet1!$A$2:$A$1823=$A57,[1]Sheet1!$C$2:$C$1823),0)))</f>
        <v>72521000</v>
      </c>
      <c r="K57" s="2">
        <f t="array" ref="K57">INDEX([5]Sheet1!$K$2:$K$2185,MATCH($C57,IF([5]Sheet1!$E$2:$E$2185=$A57,[5]Sheet1!$B$2:$B$2185),0))*10</f>
        <v>290056130</v>
      </c>
      <c r="L57" s="2">
        <f t="array" ref="L57">INDEX([5]Sheet1!$J$2:$J$2185,MATCH($C57,IF([5]Sheet1!$E$2:$E$2185=$A57,[5]Sheet1!$B$2:$B$2185),0))</f>
        <v>38390</v>
      </c>
      <c r="M57" s="2">
        <f t="array" ref="M57">INDEX([5]Sheet1!$G$2:$G$2185,MATCH($C57,IF([5]Sheet1!$E$2:$E$2185=$A57,[5]Sheet1!$B$2:$B$2185),0))*10</f>
        <v>233341800</v>
      </c>
      <c r="N57" s="2">
        <f t="array" ref="N57">INDEX([5]Sheet1!$F$2:$F$2185,MATCH($C57,IF([5]Sheet1!$E$2:$E$2185=$A57,[5]Sheet1!$B$2:$B$2185),0))</f>
        <v>27078</v>
      </c>
      <c r="O57" s="2">
        <f t="array" ref="O57">INDEX([5]Sheet1!$I$2:$I$2185,MATCH($C57,IF([5]Sheet1!$E$2:$E$2185=$A57,[5]Sheet1!$B$2:$B$2185),0))*10</f>
        <v>56714330</v>
      </c>
      <c r="P57" s="2">
        <f t="array" ref="P57">INDEX([5]Sheet1!$H$2:$H$2185,MATCH($C57,IF([5]Sheet1!$E$2:$E$2185=$A57,[5]Sheet1!$B$2:$B$2185),0))</f>
        <v>11050</v>
      </c>
    </row>
    <row r="58" spans="1:17" x14ac:dyDescent="0.25">
      <c r="A58" t="s">
        <v>12</v>
      </c>
      <c r="B58" t="s">
        <v>13</v>
      </c>
      <c r="C58">
        <v>1977</v>
      </c>
      <c r="D58" s="2">
        <f t="array" ref="D58">INDEX([2]data!$E$2:$E$2185,MATCH($C58,IF([2]data!$C$2:$C$2185=$A58,[2]data!$A$2:$A$2185),0))</f>
        <v>22350247</v>
      </c>
      <c r="H58" s="2">
        <f t="array" ref="H58">INDEX([1]Sheet1!$M$2:$M$1823,MATCH($C58,IF([1]Sheet1!$A$2:$A$1823=$A58,[1]Sheet1!$C$2:$C$1823),0))</f>
        <v>8453642240</v>
      </c>
      <c r="I58" s="2">
        <f t="array" ref="I58">INDEX([1]Sheet1!$D$2:$D$1823,MATCH($C58,IF([1]Sheet1!$A$2:$A$1823=$A58,[1]Sheet1!$C$2:$C$1823),0))</f>
        <v>7593796000</v>
      </c>
      <c r="J58" s="2">
        <f t="array" ref="J58">(INDEX([1]Sheet1!$G$2:$G$1823,MATCH($C58,IF([1]Sheet1!$A$2:$A$1823=$A58,[1]Sheet1!$C$2:$C$1823),0))+INDEX([1]Sheet1!$J$2:$J$1823,MATCH($C58,IF([1]Sheet1!$A$2:$A$1823=$A58,[1]Sheet1!$C$2:$C$1823),0)))</f>
        <v>859846000</v>
      </c>
      <c r="K58" s="2">
        <f t="array" ref="K58">INDEX([5]Sheet1!$K$2:$K$2185,MATCH($C58,IF([5]Sheet1!$E$2:$E$2185=$A58,[5]Sheet1!$B$2:$B$2185),0))*10</f>
        <v>5022817040</v>
      </c>
      <c r="L58" s="2">
        <f t="array" ref="L58">INDEX([5]Sheet1!$J$2:$J$2185,MATCH($C58,IF([5]Sheet1!$E$2:$E$2185=$A58,[5]Sheet1!$B$2:$B$2185),0))</f>
        <v>362450</v>
      </c>
      <c r="M58" s="2">
        <f t="array" ref="M58">INDEX([5]Sheet1!$G$2:$G$2185,MATCH($C58,IF([5]Sheet1!$E$2:$E$2185=$A58,[5]Sheet1!$B$2:$B$2185),0))*10</f>
        <v>3880829420</v>
      </c>
      <c r="N58" s="2">
        <f t="array" ref="N58">INDEX([5]Sheet1!$F$2:$F$2185,MATCH($C58,IF([5]Sheet1!$E$2:$E$2185=$A58,[5]Sheet1!$B$2:$B$2185),0))</f>
        <v>222882</v>
      </c>
      <c r="O58" s="2">
        <f t="array" ref="O58">INDEX([5]Sheet1!$I$2:$I$2185,MATCH($C58,IF([5]Sheet1!$E$2:$E$2185=$A58,[5]Sheet1!$B$2:$B$2185),0))*10</f>
        <v>1141987620</v>
      </c>
      <c r="P58" s="2">
        <f t="array" ref="P58">INDEX([5]Sheet1!$H$2:$H$2185,MATCH($C58,IF([5]Sheet1!$E$2:$E$2185=$A58,[5]Sheet1!$B$2:$B$2185),0))</f>
        <v>119410</v>
      </c>
    </row>
    <row r="59" spans="1:17" x14ac:dyDescent="0.25">
      <c r="A59" t="s">
        <v>14</v>
      </c>
      <c r="B59" t="s">
        <v>15</v>
      </c>
      <c r="C59">
        <v>1977</v>
      </c>
      <c r="D59" s="2">
        <f t="array" ref="D59">INDEX([2]data!$E$2:$E$2185,MATCH($C59,IF([2]data!$C$2:$C$2185=$A59,[2]data!$A$2:$A$2185),0))</f>
        <v>2696007</v>
      </c>
      <c r="H59" s="2">
        <f t="array" ref="H59">INDEX([1]Sheet1!$M$2:$M$1823,MATCH($C59,IF([1]Sheet1!$A$2:$A$1823=$A59,[1]Sheet1!$C$2:$C$1823),0))</f>
        <v>1103331968</v>
      </c>
      <c r="I59" s="2">
        <f t="array" ref="I59">INDEX([1]Sheet1!$D$2:$D$1823,MATCH($C59,IF([1]Sheet1!$A$2:$A$1823=$A59,[1]Sheet1!$C$2:$C$1823),0))</f>
        <v>898715000</v>
      </c>
      <c r="J59" s="2">
        <f t="array" ref="J59">(INDEX([1]Sheet1!$G$2:$G$1823,MATCH($C59,IF([1]Sheet1!$A$2:$A$1823=$A59,[1]Sheet1!$C$2:$C$1823),0))+INDEX([1]Sheet1!$J$2:$J$1823,MATCH($C59,IF([1]Sheet1!$A$2:$A$1823=$A59,[1]Sheet1!$C$2:$C$1823),0)))</f>
        <v>204617000</v>
      </c>
      <c r="K59" s="2">
        <f t="array" ref="K59">INDEX([5]Sheet1!$K$2:$K$2185,MATCH($C59,IF([5]Sheet1!$E$2:$E$2185=$A59,[5]Sheet1!$B$2:$B$2185),0))*10</f>
        <v>568725910</v>
      </c>
      <c r="L59" s="2">
        <f t="array" ref="L59">INDEX([5]Sheet1!$J$2:$J$2185,MATCH($C59,IF([5]Sheet1!$E$2:$E$2185=$A59,[5]Sheet1!$B$2:$B$2185),0))</f>
        <v>53930</v>
      </c>
      <c r="M59" s="2">
        <f t="array" ref="M59">INDEX([5]Sheet1!$G$2:$G$2185,MATCH($C59,IF([5]Sheet1!$E$2:$E$2185=$A59,[5]Sheet1!$B$2:$B$2185),0))*10</f>
        <v>432767820</v>
      </c>
      <c r="N59" s="2">
        <f t="array" ref="N59">INDEX([5]Sheet1!$F$2:$F$2185,MATCH($C59,IF([5]Sheet1!$E$2:$E$2185=$A59,[5]Sheet1!$B$2:$B$2185),0))</f>
        <v>35503</v>
      </c>
      <c r="O59" s="2">
        <f t="array" ref="O59">INDEX([5]Sheet1!$I$2:$I$2185,MATCH($C59,IF([5]Sheet1!$E$2:$E$2185=$A59,[5]Sheet1!$B$2:$B$2185),0))*10</f>
        <v>135958090</v>
      </c>
      <c r="P59" s="2">
        <f t="array" ref="P59">INDEX([5]Sheet1!$H$2:$H$2185,MATCH($C59,IF([5]Sheet1!$E$2:$E$2185=$A59,[5]Sheet1!$B$2:$B$2185),0))</f>
        <v>17080</v>
      </c>
    </row>
    <row r="60" spans="1:17" x14ac:dyDescent="0.25">
      <c r="A60" t="s">
        <v>16</v>
      </c>
      <c r="B60" t="s">
        <v>17</v>
      </c>
      <c r="C60">
        <v>1977</v>
      </c>
      <c r="D60" s="2">
        <f t="array" ref="D60">INDEX([2]data!$E$2:$E$2185,MATCH($C60,IF([2]data!$C$2:$C$2185=$A60,[2]data!$A$2:$A$2185),0))</f>
        <v>3088729</v>
      </c>
      <c r="H60" s="2">
        <f t="array" ref="H60">INDEX([1]Sheet1!$M$2:$M$1823,MATCH($C60,IF([1]Sheet1!$A$2:$A$1823=$A60,[1]Sheet1!$C$2:$C$1823),0))</f>
        <v>1094424064</v>
      </c>
      <c r="I60" s="2">
        <f t="array" ref="I60">INDEX([1]Sheet1!$D$2:$D$1823,MATCH($C60,IF([1]Sheet1!$A$2:$A$1823=$A60,[1]Sheet1!$C$2:$C$1823),0))</f>
        <v>1005828000</v>
      </c>
      <c r="J60" s="2">
        <f t="array" ref="J60">(INDEX([1]Sheet1!$G$2:$G$1823,MATCH($C60,IF([1]Sheet1!$A$2:$A$1823=$A60,[1]Sheet1!$C$2:$C$1823),0))+INDEX([1]Sheet1!$J$2:$J$1823,MATCH($C60,IF([1]Sheet1!$A$2:$A$1823=$A60,[1]Sheet1!$C$2:$C$1823),0)))</f>
        <v>88596000</v>
      </c>
      <c r="K60" s="2">
        <f t="array" ref="K60">INDEX([5]Sheet1!$K$2:$K$2185,MATCH($C60,IF([5]Sheet1!$E$2:$E$2185=$A60,[5]Sheet1!$B$2:$B$2185),0))*10</f>
        <v>669095030</v>
      </c>
      <c r="L60" s="2">
        <f t="array" ref="L60">INDEX([5]Sheet1!$J$2:$J$2185,MATCH($C60,IF([5]Sheet1!$E$2:$E$2185=$A60,[5]Sheet1!$B$2:$B$2185),0))</f>
        <v>57730</v>
      </c>
      <c r="M60" s="2">
        <f t="array" ref="M60">INDEX([5]Sheet1!$G$2:$G$2185,MATCH($C60,IF([5]Sheet1!$E$2:$E$2185=$A60,[5]Sheet1!$B$2:$B$2185),0))*10</f>
        <v>560792360</v>
      </c>
      <c r="N60" s="2">
        <f t="array" ref="N60">INDEX([5]Sheet1!$F$2:$F$2185,MATCH($C60,IF([5]Sheet1!$E$2:$E$2185=$A60,[5]Sheet1!$B$2:$B$2185),0))</f>
        <v>43000</v>
      </c>
      <c r="O60" s="2">
        <f t="array" ref="O60">INDEX([5]Sheet1!$I$2:$I$2185,MATCH($C60,IF([5]Sheet1!$E$2:$E$2185=$A60,[5]Sheet1!$B$2:$B$2185),0))*10</f>
        <v>108302670</v>
      </c>
      <c r="P60" s="2">
        <f t="array" ref="P60">INDEX([5]Sheet1!$H$2:$H$2185,MATCH($C60,IF([5]Sheet1!$E$2:$E$2185=$A60,[5]Sheet1!$B$2:$B$2185),0))</f>
        <v>13730</v>
      </c>
    </row>
    <row r="61" spans="1:17" x14ac:dyDescent="0.25">
      <c r="A61" t="s">
        <v>18</v>
      </c>
      <c r="B61" t="s">
        <v>19</v>
      </c>
      <c r="C61">
        <v>1977</v>
      </c>
      <c r="D61" s="2">
        <f t="array" ref="D61">INDEX([2]data!$E$2:$E$2185,MATCH($C61,IF([2]data!$C$2:$C$2185=$A61,[2]data!$A$2:$A$2185),0))</f>
        <v>594821</v>
      </c>
      <c r="H61" s="2">
        <f t="array" ref="H61">INDEX([1]Sheet1!$M$2:$M$1823,MATCH($C61,IF([1]Sheet1!$A$2:$A$1823=$A61,[1]Sheet1!$C$2:$C$1823),0))</f>
        <v>210611008</v>
      </c>
      <c r="I61" s="2">
        <f t="array" ref="I61">INDEX([1]Sheet1!$D$2:$D$1823,MATCH($C61,IF([1]Sheet1!$A$2:$A$1823=$A61,[1]Sheet1!$C$2:$C$1823),0))</f>
        <v>194085000</v>
      </c>
      <c r="J61" s="2">
        <f t="array" ref="J61">(INDEX([1]Sheet1!$G$2:$G$1823,MATCH($C61,IF([1]Sheet1!$A$2:$A$1823=$A61,[1]Sheet1!$C$2:$C$1823),0))+INDEX([1]Sheet1!$J$2:$J$1823,MATCH($C61,IF([1]Sheet1!$A$2:$A$1823=$A61,[1]Sheet1!$C$2:$C$1823),0)))</f>
        <v>16526000</v>
      </c>
      <c r="K61" s="2">
        <f t="array" ref="K61">INDEX([5]Sheet1!$K$2:$K$2185,MATCH($C61,IF([5]Sheet1!$E$2:$E$2185=$A61,[5]Sheet1!$B$2:$B$2185),0))*10</f>
        <v>124790020</v>
      </c>
      <c r="L61" s="2">
        <f t="array" ref="L61">INDEX([5]Sheet1!$J$2:$J$2185,MATCH($C61,IF([5]Sheet1!$E$2:$E$2185=$A61,[5]Sheet1!$B$2:$B$2185),0))</f>
        <v>11240</v>
      </c>
      <c r="M61" s="2">
        <f t="array" ref="M61">INDEX([5]Sheet1!$G$2:$G$2185,MATCH($C61,IF([5]Sheet1!$E$2:$E$2185=$A61,[5]Sheet1!$B$2:$B$2185),0))*10</f>
        <v>95094020</v>
      </c>
      <c r="N61" s="2">
        <f t="array" ref="N61">INDEX([5]Sheet1!$F$2:$F$2185,MATCH($C61,IF([5]Sheet1!$E$2:$E$2185=$A61,[5]Sheet1!$B$2:$B$2185),0))</f>
        <v>7820</v>
      </c>
      <c r="O61" s="2">
        <f t="array" ref="O61">INDEX([5]Sheet1!$I$2:$I$2185,MATCH($C61,IF([5]Sheet1!$E$2:$E$2185=$A61,[5]Sheet1!$B$2:$B$2185),0))*10</f>
        <v>29696000</v>
      </c>
      <c r="P61" s="2">
        <f t="array" ref="P61">INDEX([5]Sheet1!$H$2:$H$2185,MATCH($C61,IF([5]Sheet1!$E$2:$E$2185=$A61,[5]Sheet1!$B$2:$B$2185),0))</f>
        <v>3260</v>
      </c>
    </row>
    <row r="62" spans="1:17" x14ac:dyDescent="0.25">
      <c r="A62" t="s">
        <v>20</v>
      </c>
      <c r="B62" t="s">
        <v>21</v>
      </c>
      <c r="C62">
        <v>1977</v>
      </c>
      <c r="D62" s="2">
        <f t="array" ref="D62">INDEX([2]data!$E$2:$E$2185,MATCH($C62,IF([2]data!$C$2:$C$2185=$A62,[2]data!$A$2:$A$2185),0))</f>
        <v>681768</v>
      </c>
      <c r="H62" s="2">
        <f t="array" ref="H62">INDEX([1]Sheet1!$M$2:$M$1823,MATCH($C62,IF([1]Sheet1!$A$2:$A$1823=$A62,[1]Sheet1!$C$2:$C$1823),0))</f>
        <v>304991008</v>
      </c>
      <c r="I62" s="2">
        <f t="array" ref="I62">INDEX([1]Sheet1!$D$2:$D$1823,MATCH($C62,IF([1]Sheet1!$A$2:$A$1823=$A62,[1]Sheet1!$C$2:$C$1823),0))</f>
        <v>262151000</v>
      </c>
      <c r="J62" s="2">
        <f t="array" ref="J62">(INDEX([1]Sheet1!$G$2:$G$1823,MATCH($C62,IF([1]Sheet1!$A$2:$A$1823=$A62,[1]Sheet1!$C$2:$C$1823),0))+INDEX([1]Sheet1!$J$2:$J$1823,MATCH($C62,IF([1]Sheet1!$A$2:$A$1823=$A62,[1]Sheet1!$C$2:$C$1823),0)))</f>
        <v>42840000</v>
      </c>
      <c r="K62" s="2">
        <f t="array" ref="K62">INDEX([5]Sheet1!$K$2:$K$2185,MATCH($C62,IF([5]Sheet1!$E$2:$E$2185=$A62,[5]Sheet1!$B$2:$B$2185),0))*10</f>
        <v>170872140</v>
      </c>
      <c r="L62" s="2">
        <f t="array" ref="L62">INDEX([5]Sheet1!$J$2:$J$2185,MATCH($C62,IF([5]Sheet1!$E$2:$E$2185=$A62,[5]Sheet1!$B$2:$B$2185),0))</f>
        <v>11940</v>
      </c>
      <c r="M62" s="2">
        <f t="array" ref="M62">INDEX([5]Sheet1!$G$2:$G$2185,MATCH($C62,IF([5]Sheet1!$E$2:$E$2185=$A62,[5]Sheet1!$B$2:$B$2185),0))*10</f>
        <v>126796040</v>
      </c>
      <c r="N62" s="2">
        <f t="array" ref="N62">INDEX([5]Sheet1!$F$2:$F$2185,MATCH($C62,IF([5]Sheet1!$E$2:$E$2185=$A62,[5]Sheet1!$B$2:$B$2185),0))</f>
        <v>7813</v>
      </c>
      <c r="O62" s="2">
        <f t="array" ref="O62">INDEX([5]Sheet1!$I$2:$I$2185,MATCH($C62,IF([5]Sheet1!$E$2:$E$2185=$A62,[5]Sheet1!$B$2:$B$2185),0))*10</f>
        <v>44076100</v>
      </c>
      <c r="P62" s="2">
        <f t="array" ref="P62">INDEX([5]Sheet1!$H$2:$H$2185,MATCH($C62,IF([5]Sheet1!$E$2:$E$2185=$A62,[5]Sheet1!$B$2:$B$2185),0))</f>
        <v>3850</v>
      </c>
    </row>
    <row r="63" spans="1:17" x14ac:dyDescent="0.25">
      <c r="A63" t="s">
        <v>22</v>
      </c>
      <c r="B63" t="s">
        <v>23</v>
      </c>
      <c r="C63">
        <v>1977</v>
      </c>
      <c r="D63" s="2">
        <f t="array" ref="D63">INDEX([2]data!$E$2:$E$2185,MATCH($C63,IF([2]data!$C$2:$C$2185=$A63,[2]data!$A$2:$A$2185),0))</f>
        <v>8888958</v>
      </c>
      <c r="H63" s="2">
        <f t="array" ref="H63">INDEX([1]Sheet1!$M$2:$M$1823,MATCH($C63,IF([1]Sheet1!$A$2:$A$1823=$A63,[1]Sheet1!$C$2:$C$1823),0))</f>
        <v>2625391104</v>
      </c>
      <c r="I63" s="2">
        <f t="array" ref="I63">INDEX([1]Sheet1!$D$2:$D$1823,MATCH($C63,IF([1]Sheet1!$A$2:$A$1823=$A63,[1]Sheet1!$C$2:$C$1823),0))</f>
        <v>2181541000</v>
      </c>
      <c r="J63" s="2">
        <f t="array" ref="J63">(INDEX([1]Sheet1!$G$2:$G$1823,MATCH($C63,IF([1]Sheet1!$A$2:$A$1823=$A63,[1]Sheet1!$C$2:$C$1823),0))+INDEX([1]Sheet1!$J$2:$J$1823,MATCH($C63,IF([1]Sheet1!$A$2:$A$1823=$A63,[1]Sheet1!$C$2:$C$1823),0)))</f>
        <v>443850000</v>
      </c>
      <c r="K63" s="2">
        <f t="array" ref="K63">INDEX([5]Sheet1!$K$2:$K$2185,MATCH($C63,IF([5]Sheet1!$E$2:$E$2185=$A63,[5]Sheet1!$B$2:$B$2185),0))*10</f>
        <v>1468171990</v>
      </c>
      <c r="L63" s="2">
        <f t="array" ref="L63">INDEX([5]Sheet1!$J$2:$J$2185,MATCH($C63,IF([5]Sheet1!$E$2:$E$2185=$A63,[5]Sheet1!$B$2:$B$2185),0))</f>
        <v>149660</v>
      </c>
      <c r="M63" s="2">
        <f t="array" ref="M63">INDEX([5]Sheet1!$G$2:$G$2185,MATCH($C63,IF([5]Sheet1!$E$2:$E$2185=$A63,[5]Sheet1!$B$2:$B$2185),0))*10</f>
        <v>1095852550</v>
      </c>
      <c r="N63" s="2">
        <f t="array" ref="N63">INDEX([5]Sheet1!$F$2:$F$2185,MATCH($C63,IF([5]Sheet1!$E$2:$E$2185=$A63,[5]Sheet1!$B$2:$B$2185),0))</f>
        <v>96733</v>
      </c>
      <c r="O63" s="2">
        <f t="array" ref="O63">INDEX([5]Sheet1!$I$2:$I$2185,MATCH($C63,IF([5]Sheet1!$E$2:$E$2185=$A63,[5]Sheet1!$B$2:$B$2185),0))*10</f>
        <v>372319440</v>
      </c>
      <c r="P63" s="2">
        <f t="array" ref="P63">INDEX([5]Sheet1!$H$2:$H$2185,MATCH($C63,IF([5]Sheet1!$E$2:$E$2185=$A63,[5]Sheet1!$B$2:$B$2185),0))</f>
        <v>50350</v>
      </c>
    </row>
    <row r="64" spans="1:17" x14ac:dyDescent="0.25">
      <c r="A64" t="s">
        <v>24</v>
      </c>
      <c r="B64" t="s">
        <v>25</v>
      </c>
      <c r="C64">
        <v>1977</v>
      </c>
      <c r="D64" s="2">
        <f t="array" ref="D64">INDEX([2]data!$E$2:$E$2185,MATCH($C64,IF([2]data!$C$2:$C$2185=$A64,[2]data!$A$2:$A$2185),0))</f>
        <v>5211771</v>
      </c>
      <c r="H64" s="2">
        <f t="array" ref="H64">INDEX([1]Sheet1!$M$2:$M$1823,MATCH($C64,IF([1]Sheet1!$A$2:$A$1823=$A64,[1]Sheet1!$C$2:$C$1823),0))</f>
        <v>1464338944</v>
      </c>
      <c r="I64" s="2">
        <f t="array" ref="I64">INDEX([1]Sheet1!$D$2:$D$1823,MATCH($C64,IF([1]Sheet1!$A$2:$A$1823=$A64,[1]Sheet1!$C$2:$C$1823),0))</f>
        <v>1231009000</v>
      </c>
      <c r="J64" s="2">
        <f t="array" ref="J64">(INDEX([1]Sheet1!$G$2:$G$1823,MATCH($C64,IF([1]Sheet1!$A$2:$A$1823=$A64,[1]Sheet1!$C$2:$C$1823),0))+INDEX([1]Sheet1!$J$2:$J$1823,MATCH($C64,IF([1]Sheet1!$A$2:$A$1823=$A64,[1]Sheet1!$C$2:$C$1823),0)))</f>
        <v>233330000</v>
      </c>
      <c r="K64" s="2">
        <f t="array" ref="K64">INDEX([5]Sheet1!$K$2:$K$2185,MATCH($C64,IF([5]Sheet1!$E$2:$E$2185=$A64,[5]Sheet1!$B$2:$B$2185),0))*10</f>
        <v>825210790</v>
      </c>
      <c r="L64" s="2">
        <f t="array" ref="L64">INDEX([5]Sheet1!$J$2:$J$2185,MATCH($C64,IF([5]Sheet1!$E$2:$E$2185=$A64,[5]Sheet1!$B$2:$B$2185),0))</f>
        <v>100020</v>
      </c>
      <c r="M64" s="2">
        <f t="array" ref="M64">INDEX([5]Sheet1!$G$2:$G$2185,MATCH($C64,IF([5]Sheet1!$E$2:$E$2185=$A64,[5]Sheet1!$B$2:$B$2185),0))*10</f>
        <v>657468660</v>
      </c>
      <c r="N64" s="2">
        <f t="array" ref="N64">INDEX([5]Sheet1!$F$2:$F$2185,MATCH($C64,IF([5]Sheet1!$E$2:$E$2185=$A64,[5]Sheet1!$B$2:$B$2185),0))</f>
        <v>68264</v>
      </c>
      <c r="O64" s="2">
        <f t="array" ref="O64">INDEX([5]Sheet1!$I$2:$I$2185,MATCH($C64,IF([5]Sheet1!$E$2:$E$2185=$A64,[5]Sheet1!$B$2:$B$2185),0))*10</f>
        <v>167742130</v>
      </c>
      <c r="P64" s="2">
        <f t="array" ref="P64">INDEX([5]Sheet1!$H$2:$H$2185,MATCH($C64,IF([5]Sheet1!$E$2:$E$2185=$A64,[5]Sheet1!$B$2:$B$2185),0))</f>
        <v>30900</v>
      </c>
    </row>
    <row r="65" spans="1:16" x14ac:dyDescent="0.25">
      <c r="A65" t="s">
        <v>26</v>
      </c>
      <c r="B65" t="s">
        <v>27</v>
      </c>
      <c r="C65">
        <v>1977</v>
      </c>
      <c r="D65" s="2">
        <f t="array" ref="D65">INDEX([2]data!$E$2:$E$2185,MATCH($C65,IF([2]data!$C$2:$C$2185=$A65,[2]data!$A$2:$A$2185),0))</f>
        <v>915749</v>
      </c>
      <c r="H65" s="2">
        <f t="array" ref="H65">INDEX([1]Sheet1!$M$2:$M$1823,MATCH($C65,IF([1]Sheet1!$A$2:$A$1823=$A65,[1]Sheet1!$C$2:$C$1823),0))</f>
        <v>327300992</v>
      </c>
      <c r="I65" s="2">
        <f t="array" ref="I65">INDEX([1]Sheet1!$D$2:$D$1823,MATCH($C65,IF([1]Sheet1!$A$2:$A$1823=$A65,[1]Sheet1!$C$2:$C$1823),0))</f>
        <v>254545000</v>
      </c>
      <c r="J65" s="2">
        <f t="array" ref="J65">(INDEX([1]Sheet1!$G$2:$G$1823,MATCH($C65,IF([1]Sheet1!$A$2:$A$1823=$A65,[1]Sheet1!$C$2:$C$1823),0))+INDEX([1]Sheet1!$J$2:$J$1823,MATCH($C65,IF([1]Sheet1!$A$2:$A$1823=$A65,[1]Sheet1!$C$2:$C$1823),0)))</f>
        <v>72756000</v>
      </c>
      <c r="K65" s="2">
        <f t="array" ref="K65">INDEX([5]Sheet1!$K$2:$K$2185,MATCH($C65,IF([5]Sheet1!$E$2:$E$2185=$A65,[5]Sheet1!$B$2:$B$2185),0))*10</f>
        <v>182715080</v>
      </c>
      <c r="L65" s="2">
        <f t="array" ref="L65">INDEX([5]Sheet1!$J$2:$J$2185,MATCH($C65,IF([5]Sheet1!$E$2:$E$2185=$A65,[5]Sheet1!$B$2:$B$2185),0))</f>
        <v>14010</v>
      </c>
      <c r="M65" s="2">
        <f t="array" ref="M65">INDEX([5]Sheet1!$G$2:$G$2185,MATCH($C65,IF([5]Sheet1!$E$2:$E$2185=$A65,[5]Sheet1!$B$2:$B$2185),0))*10</f>
        <v>144565700</v>
      </c>
      <c r="N65" s="2">
        <f t="array" ref="N65">INDEX([5]Sheet1!$F$2:$F$2185,MATCH($C65,IF([5]Sheet1!$E$2:$E$2185=$A65,[5]Sheet1!$B$2:$B$2185),0))</f>
        <v>9714</v>
      </c>
      <c r="O65" s="2">
        <f t="array" ref="O65">INDEX([5]Sheet1!$I$2:$I$2185,MATCH($C65,IF([5]Sheet1!$E$2:$E$2185=$A65,[5]Sheet1!$B$2:$B$2185),0))*10</f>
        <v>38149380</v>
      </c>
      <c r="P65" s="2">
        <f t="array" ref="P65">INDEX([5]Sheet1!$H$2:$H$2185,MATCH($C65,IF([5]Sheet1!$E$2:$E$2185=$A65,[5]Sheet1!$B$2:$B$2185),0))</f>
        <v>3830</v>
      </c>
    </row>
    <row r="66" spans="1:16" x14ac:dyDescent="0.25">
      <c r="A66" t="s">
        <v>28</v>
      </c>
      <c r="B66" t="s">
        <v>29</v>
      </c>
      <c r="C66">
        <v>1977</v>
      </c>
      <c r="D66" s="2">
        <f t="array" ref="D66">INDEX([2]data!$E$2:$E$2185,MATCH($C66,IF([2]data!$C$2:$C$2185=$A66,[2]data!$A$2:$A$2185),0))</f>
        <v>883446</v>
      </c>
      <c r="H66" s="2">
        <f t="array" ref="H66">INDEX([1]Sheet1!$M$2:$M$1823,MATCH($C66,IF([1]Sheet1!$A$2:$A$1823=$A66,[1]Sheet1!$C$2:$C$1823),0))</f>
        <v>258104000</v>
      </c>
      <c r="I66" s="2">
        <f t="array" ref="I66">INDEX([1]Sheet1!$D$2:$D$1823,MATCH($C66,IF([1]Sheet1!$A$2:$A$1823=$A66,[1]Sheet1!$C$2:$C$1823),0))</f>
        <v>209764000</v>
      </c>
      <c r="J66" s="2">
        <f t="array" ref="J66">(INDEX([1]Sheet1!$G$2:$G$1823,MATCH($C66,IF([1]Sheet1!$A$2:$A$1823=$A66,[1]Sheet1!$C$2:$C$1823),0))+INDEX([1]Sheet1!$J$2:$J$1823,MATCH($C66,IF([1]Sheet1!$A$2:$A$1823=$A66,[1]Sheet1!$C$2:$C$1823),0)))</f>
        <v>48340000</v>
      </c>
      <c r="K66" s="2">
        <f t="array" ref="K66">INDEX([5]Sheet1!$K$2:$K$2185,MATCH($C66,IF([5]Sheet1!$E$2:$E$2185=$A66,[5]Sheet1!$B$2:$B$2185),0))*10</f>
        <v>145549830</v>
      </c>
      <c r="L66" s="2">
        <f t="array" ref="L66">INDEX([5]Sheet1!$J$2:$J$2185,MATCH($C66,IF([5]Sheet1!$E$2:$E$2185=$A66,[5]Sheet1!$B$2:$B$2185),0))</f>
        <v>16600</v>
      </c>
      <c r="M66" s="2">
        <f t="array" ref="M66">INDEX([5]Sheet1!$G$2:$G$2185,MATCH($C66,IF([5]Sheet1!$E$2:$E$2185=$A66,[5]Sheet1!$B$2:$B$2185),0))*10</f>
        <v>117394940</v>
      </c>
      <c r="N66" s="2">
        <f t="array" ref="N66">INDEX([5]Sheet1!$F$2:$F$2185,MATCH($C66,IF([5]Sheet1!$E$2:$E$2185=$A66,[5]Sheet1!$B$2:$B$2185),0))</f>
        <v>12294</v>
      </c>
      <c r="O66" s="2">
        <f t="array" ref="O66">INDEX([5]Sheet1!$I$2:$I$2185,MATCH($C66,IF([5]Sheet1!$E$2:$E$2185=$A66,[5]Sheet1!$B$2:$B$2185),0))*10</f>
        <v>28154890</v>
      </c>
      <c r="P66" s="2">
        <f t="array" ref="P66">INDEX([5]Sheet1!$H$2:$H$2185,MATCH($C66,IF([5]Sheet1!$E$2:$E$2185=$A66,[5]Sheet1!$B$2:$B$2185),0))</f>
        <v>4080</v>
      </c>
    </row>
    <row r="67" spans="1:16" x14ac:dyDescent="0.25">
      <c r="A67" t="s">
        <v>30</v>
      </c>
      <c r="B67" t="s">
        <v>31</v>
      </c>
      <c r="C67">
        <v>1977</v>
      </c>
      <c r="D67" s="2">
        <f t="array" ref="D67">INDEX([2]data!$E$2:$E$2185,MATCH($C67,IF([2]data!$C$2:$C$2185=$A67,[2]data!$A$2:$A$2185),0))</f>
        <v>11406312</v>
      </c>
      <c r="H67" s="2">
        <f t="array" ref="H67">INDEX([1]Sheet1!$M$2:$M$1823,MATCH($C67,IF([1]Sheet1!$A$2:$A$1823=$A67,[1]Sheet1!$C$2:$C$1823),0))</f>
        <v>4001733888</v>
      </c>
      <c r="I67" s="2">
        <f t="array" ref="I67">INDEX([1]Sheet1!$D$2:$D$1823,MATCH($C67,IF([1]Sheet1!$A$2:$A$1823=$A67,[1]Sheet1!$C$2:$C$1823),0))</f>
        <v>3493150000</v>
      </c>
      <c r="J67" s="2">
        <f t="array" ref="J67">(INDEX([1]Sheet1!$G$2:$G$1823,MATCH($C67,IF([1]Sheet1!$A$2:$A$1823=$A67,[1]Sheet1!$C$2:$C$1823),0))+INDEX([1]Sheet1!$J$2:$J$1823,MATCH($C67,IF([1]Sheet1!$A$2:$A$1823=$A67,[1]Sheet1!$C$2:$C$1823),0)))</f>
        <v>508584000</v>
      </c>
      <c r="K67" s="2">
        <f t="array" ref="K67">INDEX([5]Sheet1!$K$2:$K$2185,MATCH($C67,IF([5]Sheet1!$E$2:$E$2185=$A67,[5]Sheet1!$B$2:$B$2185),0))*10</f>
        <v>2394118800</v>
      </c>
      <c r="L67" s="2">
        <f t="array" ref="L67">INDEX([5]Sheet1!$J$2:$J$2185,MATCH($C67,IF([5]Sheet1!$E$2:$E$2185=$A67,[5]Sheet1!$B$2:$B$2185),0))</f>
        <v>189530</v>
      </c>
      <c r="M67" s="2">
        <f t="array" ref="M67">INDEX([5]Sheet1!$G$2:$G$2185,MATCH($C67,IF([5]Sheet1!$E$2:$E$2185=$A67,[5]Sheet1!$B$2:$B$2185),0))*10</f>
        <v>1879269020</v>
      </c>
      <c r="N67" s="2">
        <f t="array" ref="N67">INDEX([5]Sheet1!$F$2:$F$2185,MATCH($C67,IF([5]Sheet1!$E$2:$E$2185=$A67,[5]Sheet1!$B$2:$B$2185),0))</f>
        <v>131274</v>
      </c>
      <c r="O67" s="2">
        <f t="array" ref="O67">INDEX([5]Sheet1!$I$2:$I$2185,MATCH($C67,IF([5]Sheet1!$E$2:$E$2185=$A67,[5]Sheet1!$B$2:$B$2185),0))*10</f>
        <v>514849780</v>
      </c>
      <c r="P67" s="2">
        <f t="array" ref="P67">INDEX([5]Sheet1!$H$2:$H$2185,MATCH($C67,IF([5]Sheet1!$E$2:$E$2185=$A67,[5]Sheet1!$B$2:$B$2185),0))</f>
        <v>55240</v>
      </c>
    </row>
    <row r="68" spans="1:16" x14ac:dyDescent="0.25">
      <c r="A68" t="s">
        <v>32</v>
      </c>
      <c r="B68" t="s">
        <v>33</v>
      </c>
      <c r="C68">
        <v>1977</v>
      </c>
      <c r="D68" s="2">
        <f t="array" ref="D68">INDEX([2]data!$E$2:$E$2185,MATCH($C68,IF([2]data!$C$2:$C$2185=$A68,[2]data!$A$2:$A$2185),0))</f>
        <v>5405075</v>
      </c>
      <c r="H68" s="2">
        <f t="array" ref="H68">INDEX([1]Sheet1!$M$2:$M$1823,MATCH($C68,IF([1]Sheet1!$A$2:$A$1823=$A68,[1]Sheet1!$C$2:$C$1823),0))</f>
        <v>1675724032</v>
      </c>
      <c r="I68" s="2">
        <f t="array" ref="I68">INDEX([1]Sheet1!$D$2:$D$1823,MATCH($C68,IF([1]Sheet1!$A$2:$A$1823=$A68,[1]Sheet1!$C$2:$C$1823),0))</f>
        <v>1362321000</v>
      </c>
      <c r="J68" s="2">
        <f t="array" ref="J68">(INDEX([1]Sheet1!$G$2:$G$1823,MATCH($C68,IF([1]Sheet1!$A$2:$A$1823=$A68,[1]Sheet1!$C$2:$C$1823),0))+INDEX([1]Sheet1!$J$2:$J$1823,MATCH($C68,IF([1]Sheet1!$A$2:$A$1823=$A68,[1]Sheet1!$C$2:$C$1823),0)))</f>
        <v>313403000</v>
      </c>
      <c r="K68" s="2">
        <f t="array" ref="K68">INDEX([5]Sheet1!$K$2:$K$2185,MATCH($C68,IF([5]Sheet1!$E$2:$E$2185=$A68,[5]Sheet1!$B$2:$B$2185),0))*10</f>
        <v>971643080</v>
      </c>
      <c r="L68" s="2">
        <f t="array" ref="L68">INDEX([5]Sheet1!$J$2:$J$2185,MATCH($C68,IF([5]Sheet1!$E$2:$E$2185=$A68,[5]Sheet1!$B$2:$B$2185),0))</f>
        <v>95620</v>
      </c>
      <c r="M68" s="2">
        <f t="array" ref="M68">INDEX([5]Sheet1!$G$2:$G$2185,MATCH($C68,IF([5]Sheet1!$E$2:$E$2185=$A68,[5]Sheet1!$B$2:$B$2185),0))*10</f>
        <v>745616110</v>
      </c>
      <c r="N68" s="2">
        <f t="array" ref="N68">INDEX([5]Sheet1!$F$2:$F$2185,MATCH($C68,IF([5]Sheet1!$E$2:$E$2185=$A68,[5]Sheet1!$B$2:$B$2185),0))</f>
        <v>63023</v>
      </c>
      <c r="O68" s="2">
        <f t="array" ref="O68">INDEX([5]Sheet1!$I$2:$I$2185,MATCH($C68,IF([5]Sheet1!$E$2:$E$2185=$A68,[5]Sheet1!$B$2:$B$2185),0))*10</f>
        <v>226026970</v>
      </c>
      <c r="P68" s="2">
        <f t="array" ref="P68">INDEX([5]Sheet1!$H$2:$H$2185,MATCH($C68,IF([5]Sheet1!$E$2:$E$2185=$A68,[5]Sheet1!$B$2:$B$2185),0))</f>
        <v>31390</v>
      </c>
    </row>
    <row r="69" spans="1:16" x14ac:dyDescent="0.25">
      <c r="A69" t="s">
        <v>34</v>
      </c>
      <c r="B69" t="s">
        <v>35</v>
      </c>
      <c r="C69">
        <v>1977</v>
      </c>
      <c r="D69" s="2">
        <f t="array" ref="D69">INDEX([2]data!$E$2:$E$2185,MATCH($C69,IF([2]data!$C$2:$C$2185=$A69,[2]data!$A$2:$A$2185),0))</f>
        <v>2914308</v>
      </c>
      <c r="H69" s="2">
        <f t="array" ref="H69">INDEX([1]Sheet1!$M$2:$M$1823,MATCH($C69,IF([1]Sheet1!$A$2:$A$1823=$A69,[1]Sheet1!$C$2:$C$1823),0))</f>
        <v>1044390016</v>
      </c>
      <c r="I69" s="2">
        <f t="array" ref="I69">INDEX([1]Sheet1!$D$2:$D$1823,MATCH($C69,IF([1]Sheet1!$A$2:$A$1823=$A69,[1]Sheet1!$C$2:$C$1823),0))</f>
        <v>950818000</v>
      </c>
      <c r="J69" s="2">
        <f t="array" ref="J69">(INDEX([1]Sheet1!$G$2:$G$1823,MATCH($C69,IF([1]Sheet1!$A$2:$A$1823=$A69,[1]Sheet1!$C$2:$C$1823),0))+INDEX([1]Sheet1!$J$2:$J$1823,MATCH($C69,IF([1]Sheet1!$A$2:$A$1823=$A69,[1]Sheet1!$C$2:$C$1823),0)))</f>
        <v>93572000</v>
      </c>
      <c r="K69" s="2">
        <f t="array" ref="K69">INDEX([5]Sheet1!$K$2:$K$2185,MATCH($C69,IF([5]Sheet1!$E$2:$E$2185=$A69,[5]Sheet1!$B$2:$B$2185),0))*10</f>
        <v>582636640</v>
      </c>
      <c r="L69" s="2">
        <f t="array" ref="L69">INDEX([5]Sheet1!$J$2:$J$2185,MATCH($C69,IF([5]Sheet1!$E$2:$E$2185=$A69,[5]Sheet1!$B$2:$B$2185),0))</f>
        <v>57840</v>
      </c>
      <c r="M69" s="2">
        <f t="array" ref="M69">INDEX([5]Sheet1!$G$2:$G$2185,MATCH($C69,IF([5]Sheet1!$E$2:$E$2185=$A69,[5]Sheet1!$B$2:$B$2185),0))*10</f>
        <v>449414520</v>
      </c>
      <c r="N69" s="2">
        <f t="array" ref="N69">INDEX([5]Sheet1!$F$2:$F$2185,MATCH($C69,IF([5]Sheet1!$E$2:$E$2185=$A69,[5]Sheet1!$B$2:$B$2185),0))</f>
        <v>39868</v>
      </c>
      <c r="O69" s="2">
        <f t="array" ref="O69">INDEX([5]Sheet1!$I$2:$I$2185,MATCH($C69,IF([5]Sheet1!$E$2:$E$2185=$A69,[5]Sheet1!$B$2:$B$2185),0))*10</f>
        <v>133222120</v>
      </c>
      <c r="P69" s="2">
        <f t="array" ref="P69">INDEX([5]Sheet1!$H$2:$H$2185,MATCH($C69,IF([5]Sheet1!$E$2:$E$2185=$A69,[5]Sheet1!$B$2:$B$2185),0))</f>
        <v>16890</v>
      </c>
    </row>
    <row r="70" spans="1:16" x14ac:dyDescent="0.25">
      <c r="A70" t="s">
        <v>36</v>
      </c>
      <c r="B70" t="s">
        <v>37</v>
      </c>
      <c r="C70">
        <v>1977</v>
      </c>
      <c r="D70" s="2">
        <f t="array" ref="D70">INDEX([2]data!$E$2:$E$2185,MATCH($C70,IF([2]data!$C$2:$C$2185=$A70,[2]data!$A$2:$A$2185),0))</f>
        <v>2317836</v>
      </c>
      <c r="H70" s="2">
        <f t="array" ref="H70">INDEX([1]Sheet1!$M$2:$M$1823,MATCH($C70,IF([1]Sheet1!$A$2:$A$1823=$A70,[1]Sheet1!$C$2:$C$1823),0))</f>
        <v>766803008</v>
      </c>
      <c r="I70" s="2">
        <f t="array" ref="I70">INDEX([1]Sheet1!$D$2:$D$1823,MATCH($C70,IF([1]Sheet1!$A$2:$A$1823=$A70,[1]Sheet1!$C$2:$C$1823),0))</f>
        <v>663253000</v>
      </c>
      <c r="J70" s="2">
        <f t="array" ref="J70">(INDEX([1]Sheet1!$G$2:$G$1823,MATCH($C70,IF([1]Sheet1!$A$2:$A$1823=$A70,[1]Sheet1!$C$2:$C$1823),0))+INDEX([1]Sheet1!$J$2:$J$1823,MATCH($C70,IF([1]Sheet1!$A$2:$A$1823=$A70,[1]Sheet1!$C$2:$C$1823),0)))</f>
        <v>103550000</v>
      </c>
      <c r="K70" s="2">
        <f t="array" ref="K70">INDEX([5]Sheet1!$K$2:$K$2185,MATCH($C70,IF([5]Sheet1!$E$2:$E$2185=$A70,[5]Sheet1!$B$2:$B$2185),0))*10</f>
        <v>418855720</v>
      </c>
      <c r="L70" s="2">
        <f t="array" ref="L70">INDEX([5]Sheet1!$J$2:$J$2185,MATCH($C70,IF([5]Sheet1!$E$2:$E$2185=$A70,[5]Sheet1!$B$2:$B$2185),0))</f>
        <v>46890</v>
      </c>
      <c r="M70" s="2">
        <f t="array" ref="M70">INDEX([5]Sheet1!$G$2:$G$2185,MATCH($C70,IF([5]Sheet1!$E$2:$E$2185=$A70,[5]Sheet1!$B$2:$B$2185),0))*10</f>
        <v>323985050</v>
      </c>
      <c r="N70" s="2">
        <f t="array" ref="N70">INDEX([5]Sheet1!$F$2:$F$2185,MATCH($C70,IF([5]Sheet1!$E$2:$E$2185=$A70,[5]Sheet1!$B$2:$B$2185),0))</f>
        <v>32374</v>
      </c>
      <c r="O70" s="2">
        <f t="array" ref="O70">INDEX([5]Sheet1!$I$2:$I$2185,MATCH($C70,IF([5]Sheet1!$E$2:$E$2185=$A70,[5]Sheet1!$B$2:$B$2185),0))*10</f>
        <v>94870670</v>
      </c>
      <c r="P70" s="2">
        <f t="array" ref="P70">INDEX([5]Sheet1!$H$2:$H$2185,MATCH($C70,IF([5]Sheet1!$E$2:$E$2185=$A70,[5]Sheet1!$B$2:$B$2185),0))</f>
        <v>13760</v>
      </c>
    </row>
    <row r="71" spans="1:16" x14ac:dyDescent="0.25">
      <c r="A71" t="s">
        <v>38</v>
      </c>
      <c r="B71" t="s">
        <v>39</v>
      </c>
      <c r="C71">
        <v>1977</v>
      </c>
      <c r="D71" s="2">
        <f t="array" ref="D71">INDEX([2]data!$E$2:$E$2185,MATCH($C71,IF([2]data!$C$2:$C$2185=$A71,[2]data!$A$2:$A$2185),0))</f>
        <v>3575001</v>
      </c>
      <c r="H71" s="2">
        <f t="array" ref="H71">INDEX([1]Sheet1!$M$2:$M$1823,MATCH($C71,IF([1]Sheet1!$A$2:$A$1823=$A71,[1]Sheet1!$C$2:$C$1823),0))</f>
        <v>921227008</v>
      </c>
      <c r="I71" s="2">
        <f t="array" ref="I71">INDEX([1]Sheet1!$D$2:$D$1823,MATCH($C71,IF([1]Sheet1!$A$2:$A$1823=$A71,[1]Sheet1!$C$2:$C$1823),0))</f>
        <v>723485000</v>
      </c>
      <c r="J71" s="2">
        <f t="array" ref="J71">(INDEX([1]Sheet1!$G$2:$G$1823,MATCH($C71,IF([1]Sheet1!$A$2:$A$1823=$A71,[1]Sheet1!$C$2:$C$1823),0))+INDEX([1]Sheet1!$J$2:$J$1823,MATCH($C71,IF([1]Sheet1!$A$2:$A$1823=$A71,[1]Sheet1!$C$2:$C$1823),0)))</f>
        <v>197742000</v>
      </c>
      <c r="K71" s="2">
        <f t="array" ref="K71">INDEX([5]Sheet1!$K$2:$K$2185,MATCH($C71,IF([5]Sheet1!$E$2:$E$2185=$A71,[5]Sheet1!$B$2:$B$2185),0))*10</f>
        <v>508065390</v>
      </c>
      <c r="L71" s="2">
        <f t="array" ref="L71">INDEX([5]Sheet1!$J$2:$J$2185,MATCH($C71,IF([5]Sheet1!$E$2:$E$2185=$A71,[5]Sheet1!$B$2:$B$2185),0))</f>
        <v>58010</v>
      </c>
      <c r="M71" s="2">
        <f t="array" ref="M71">INDEX([5]Sheet1!$G$2:$G$2185,MATCH($C71,IF([5]Sheet1!$E$2:$E$2185=$A71,[5]Sheet1!$B$2:$B$2185),0))*10</f>
        <v>395949980</v>
      </c>
      <c r="N71" s="2">
        <f t="array" ref="N71">INDEX([5]Sheet1!$F$2:$F$2185,MATCH($C71,IF([5]Sheet1!$E$2:$E$2185=$A71,[5]Sheet1!$B$2:$B$2185),0))</f>
        <v>40243</v>
      </c>
      <c r="O71" s="2">
        <f t="array" ref="O71">INDEX([5]Sheet1!$I$2:$I$2185,MATCH($C71,IF([5]Sheet1!$E$2:$E$2185=$A71,[5]Sheet1!$B$2:$B$2185),0))*10</f>
        <v>112115410</v>
      </c>
      <c r="P71" s="2">
        <f t="array" ref="P71">INDEX([5]Sheet1!$H$2:$H$2185,MATCH($C71,IF([5]Sheet1!$E$2:$E$2185=$A71,[5]Sheet1!$B$2:$B$2185),0))</f>
        <v>17330</v>
      </c>
    </row>
    <row r="72" spans="1:16" x14ac:dyDescent="0.25">
      <c r="A72" t="s">
        <v>40</v>
      </c>
      <c r="B72" t="s">
        <v>41</v>
      </c>
      <c r="C72">
        <v>1977</v>
      </c>
      <c r="D72" s="2">
        <f t="array" ref="D72">INDEX([2]data!$E$2:$E$2185,MATCH($C72,IF([2]data!$C$2:$C$2185=$A72,[2]data!$A$2:$A$2185),0))</f>
        <v>4015582</v>
      </c>
      <c r="H72" s="2">
        <f t="array" ref="H72">INDEX([1]Sheet1!$M$2:$M$1823,MATCH($C72,IF([1]Sheet1!$A$2:$A$1823=$A72,[1]Sheet1!$C$2:$C$1823),0))</f>
        <v>1132994048</v>
      </c>
      <c r="I72" s="2">
        <f t="array" ref="I72">INDEX([1]Sheet1!$D$2:$D$1823,MATCH($C72,IF([1]Sheet1!$A$2:$A$1823=$A72,[1]Sheet1!$C$2:$C$1823),0))</f>
        <v>971652000</v>
      </c>
      <c r="J72" s="2">
        <f t="array" ref="J72">(INDEX([1]Sheet1!$G$2:$G$1823,MATCH($C72,IF([1]Sheet1!$A$2:$A$1823=$A72,[1]Sheet1!$C$2:$C$1823),0))+INDEX([1]Sheet1!$J$2:$J$1823,MATCH($C72,IF([1]Sheet1!$A$2:$A$1823=$A72,[1]Sheet1!$C$2:$C$1823),0)))</f>
        <v>161342000</v>
      </c>
      <c r="K72" s="2">
        <f t="array" ref="K72">INDEX([5]Sheet1!$K$2:$K$2185,MATCH($C72,IF([5]Sheet1!$E$2:$E$2185=$A72,[5]Sheet1!$B$2:$B$2185),0))*10</f>
        <v>721729000</v>
      </c>
      <c r="L72" s="2">
        <f t="array" ref="L72">INDEX([5]Sheet1!$J$2:$J$2185,MATCH($C72,IF([5]Sheet1!$E$2:$E$2185=$A72,[5]Sheet1!$B$2:$B$2185),0))</f>
        <v>79910</v>
      </c>
      <c r="M72" s="2">
        <f t="array" ref="M72">INDEX([5]Sheet1!$G$2:$G$2185,MATCH($C72,IF([5]Sheet1!$E$2:$E$2185=$A72,[5]Sheet1!$B$2:$B$2185),0))*10</f>
        <v>535665630</v>
      </c>
      <c r="N72" s="2">
        <f t="array" ref="N72">INDEX([5]Sheet1!$F$2:$F$2185,MATCH($C72,IF([5]Sheet1!$E$2:$E$2185=$A72,[5]Sheet1!$B$2:$B$2185),0))</f>
        <v>51995</v>
      </c>
      <c r="O72" s="2">
        <f t="array" ref="O72">INDEX([5]Sheet1!$I$2:$I$2185,MATCH($C72,IF([5]Sheet1!$E$2:$E$2185=$A72,[5]Sheet1!$B$2:$B$2185),0))*10</f>
        <v>186063370</v>
      </c>
      <c r="P72" s="2">
        <f t="array" ref="P72">INDEX([5]Sheet1!$H$2:$H$2185,MATCH($C72,IF([5]Sheet1!$E$2:$E$2185=$A72,[5]Sheet1!$B$2:$B$2185),0))</f>
        <v>27430</v>
      </c>
    </row>
    <row r="73" spans="1:16" x14ac:dyDescent="0.25">
      <c r="A73" t="s">
        <v>42</v>
      </c>
      <c r="B73" t="s">
        <v>43</v>
      </c>
      <c r="C73">
        <v>1977</v>
      </c>
      <c r="D73" s="2">
        <f t="array" ref="D73">INDEX([2]data!$E$2:$E$2185,MATCH($C73,IF([2]data!$C$2:$C$2185=$A73,[2]data!$A$2:$A$2185),0))</f>
        <v>1105369</v>
      </c>
      <c r="H73" s="2">
        <f t="array" ref="H73">INDEX([1]Sheet1!$M$2:$M$1823,MATCH($C73,IF([1]Sheet1!$A$2:$A$1823=$A73,[1]Sheet1!$C$2:$C$1823),0))</f>
        <v>345817984</v>
      </c>
      <c r="I73" s="2">
        <f t="array" ref="I73">INDEX([1]Sheet1!$D$2:$D$1823,MATCH($C73,IF([1]Sheet1!$A$2:$A$1823=$A73,[1]Sheet1!$C$2:$C$1823),0))</f>
        <v>294147000</v>
      </c>
      <c r="J73" s="2">
        <f t="array" ref="J73">(INDEX([1]Sheet1!$G$2:$G$1823,MATCH($C73,IF([1]Sheet1!$A$2:$A$1823=$A73,[1]Sheet1!$C$2:$C$1823),0))+INDEX([1]Sheet1!$J$2:$J$1823,MATCH($C73,IF([1]Sheet1!$A$2:$A$1823=$A73,[1]Sheet1!$C$2:$C$1823),0)))</f>
        <v>51671000</v>
      </c>
      <c r="K73" s="2">
        <f t="array" ref="K73">INDEX([5]Sheet1!$K$2:$K$2185,MATCH($C73,IF([5]Sheet1!$E$2:$E$2185=$A73,[5]Sheet1!$B$2:$B$2185),0))*10</f>
        <v>195580150</v>
      </c>
      <c r="L73" s="2">
        <f t="array" ref="L73">INDEX([5]Sheet1!$J$2:$J$2185,MATCH($C73,IF([5]Sheet1!$E$2:$E$2185=$A73,[5]Sheet1!$B$2:$B$2185),0))</f>
        <v>22280</v>
      </c>
      <c r="M73" s="2">
        <f t="array" ref="M73">INDEX([5]Sheet1!$G$2:$G$2185,MATCH($C73,IF([5]Sheet1!$E$2:$E$2185=$A73,[5]Sheet1!$B$2:$B$2185),0))*10</f>
        <v>155668850</v>
      </c>
      <c r="N73" s="2">
        <f t="array" ref="N73">INDEX([5]Sheet1!$F$2:$F$2185,MATCH($C73,IF([5]Sheet1!$E$2:$E$2185=$A73,[5]Sheet1!$B$2:$B$2185),0))</f>
        <v>15577</v>
      </c>
      <c r="O73" s="2">
        <f t="array" ref="O73">INDEX([5]Sheet1!$I$2:$I$2185,MATCH($C73,IF([5]Sheet1!$E$2:$E$2185=$A73,[5]Sheet1!$B$2:$B$2185),0))*10</f>
        <v>39911300</v>
      </c>
      <c r="P73" s="2">
        <f t="array" ref="P73">INDEX([5]Sheet1!$H$2:$H$2185,MATCH($C73,IF([5]Sheet1!$E$2:$E$2185=$A73,[5]Sheet1!$B$2:$B$2185),0))</f>
        <v>6310</v>
      </c>
    </row>
    <row r="74" spans="1:16" x14ac:dyDescent="0.25">
      <c r="A74" t="s">
        <v>44</v>
      </c>
      <c r="B74" t="s">
        <v>45</v>
      </c>
      <c r="C74">
        <v>1977</v>
      </c>
      <c r="D74" s="2">
        <f t="array" ref="D74">INDEX([2]data!$E$2:$E$2185,MATCH($C74,IF([2]data!$C$2:$C$2185=$A74,[2]data!$A$2:$A$2185),0))</f>
        <v>4194639</v>
      </c>
      <c r="H74" s="2">
        <f t="array" ref="H74">INDEX([1]Sheet1!$M$2:$M$1823,MATCH($C74,IF([1]Sheet1!$A$2:$A$1823=$A74,[1]Sheet1!$C$2:$C$1823),0))</f>
        <v>1820002048</v>
      </c>
      <c r="I74" s="2">
        <f t="array" ref="I74">INDEX([1]Sheet1!$D$2:$D$1823,MATCH($C74,IF([1]Sheet1!$A$2:$A$1823=$A74,[1]Sheet1!$C$2:$C$1823),0))</f>
        <v>1498775000</v>
      </c>
      <c r="J74" s="2">
        <f t="array" ref="J74">(INDEX([1]Sheet1!$G$2:$G$1823,MATCH($C74,IF([1]Sheet1!$A$2:$A$1823=$A74,[1]Sheet1!$C$2:$C$1823),0))+INDEX([1]Sheet1!$J$2:$J$1823,MATCH($C74,IF([1]Sheet1!$A$2:$A$1823=$A74,[1]Sheet1!$C$2:$C$1823),0)))</f>
        <v>321227000</v>
      </c>
      <c r="K74" s="2">
        <f t="array" ref="K74">INDEX([5]Sheet1!$K$2:$K$2185,MATCH($C74,IF([5]Sheet1!$E$2:$E$2185=$A74,[5]Sheet1!$B$2:$B$2185),0))*10</f>
        <v>1035541570</v>
      </c>
      <c r="L74" s="2">
        <f t="array" ref="L74">INDEX([5]Sheet1!$J$2:$J$2185,MATCH($C74,IF([5]Sheet1!$E$2:$E$2185=$A74,[5]Sheet1!$B$2:$B$2185),0))</f>
        <v>79290</v>
      </c>
      <c r="M74" s="2">
        <f t="array" ref="M74">INDEX([5]Sheet1!$G$2:$G$2185,MATCH($C74,IF([5]Sheet1!$E$2:$E$2185=$A74,[5]Sheet1!$B$2:$B$2185),0))*10</f>
        <v>818730150</v>
      </c>
      <c r="N74" s="2">
        <f t="array" ref="N74">INDEX([5]Sheet1!$F$2:$F$2185,MATCH($C74,IF([5]Sheet1!$E$2:$E$2185=$A74,[5]Sheet1!$B$2:$B$2185),0))</f>
        <v>52312</v>
      </c>
      <c r="O74" s="2">
        <f t="array" ref="O74">INDEX([5]Sheet1!$I$2:$I$2185,MATCH($C74,IF([5]Sheet1!$E$2:$E$2185=$A74,[5]Sheet1!$B$2:$B$2185),0))*10</f>
        <v>216811420</v>
      </c>
      <c r="P74" s="2">
        <f t="array" ref="P74">INDEX([5]Sheet1!$H$2:$H$2185,MATCH($C74,IF([5]Sheet1!$E$2:$E$2185=$A74,[5]Sheet1!$B$2:$B$2185),0))</f>
        <v>25130</v>
      </c>
    </row>
    <row r="75" spans="1:16" x14ac:dyDescent="0.25">
      <c r="A75" t="s">
        <v>46</v>
      </c>
      <c r="B75" t="s">
        <v>47</v>
      </c>
      <c r="C75">
        <v>1977</v>
      </c>
      <c r="D75" s="2">
        <f t="array" ref="D75">INDEX([2]data!$E$2:$E$2185,MATCH($C75,IF([2]data!$C$2:$C$2185=$A75,[2]data!$A$2:$A$2185),0))</f>
        <v>5744097</v>
      </c>
      <c r="H75" s="2">
        <f t="array" ref="H75">INDEX([1]Sheet1!$M$2:$M$1823,MATCH($C75,IF([1]Sheet1!$A$2:$A$1823=$A75,[1]Sheet1!$C$2:$C$1823),0))</f>
        <v>2348239872</v>
      </c>
      <c r="I75" s="2">
        <f t="array" ref="I75">INDEX([1]Sheet1!$D$2:$D$1823,MATCH($C75,IF([1]Sheet1!$A$2:$A$1823=$A75,[1]Sheet1!$C$2:$C$1823),0))</f>
        <v>2190667000</v>
      </c>
      <c r="J75" s="2">
        <f t="array" ref="J75">(INDEX([1]Sheet1!$G$2:$G$1823,MATCH($C75,IF([1]Sheet1!$A$2:$A$1823=$A75,[1]Sheet1!$C$2:$C$1823),0))+INDEX([1]Sheet1!$J$2:$J$1823,MATCH($C75,IF([1]Sheet1!$A$2:$A$1823=$A75,[1]Sheet1!$C$2:$C$1823),0)))</f>
        <v>157573000</v>
      </c>
      <c r="K75" s="2">
        <f t="array" ref="K75">INDEX([5]Sheet1!$K$2:$K$2185,MATCH($C75,IF([5]Sheet1!$E$2:$E$2185=$A75,[5]Sheet1!$B$2:$B$2185),0))*10</f>
        <v>1362471380</v>
      </c>
      <c r="L75" s="2">
        <f t="array" ref="L75">INDEX([5]Sheet1!$J$2:$J$2185,MATCH($C75,IF([5]Sheet1!$E$2:$E$2185=$A75,[5]Sheet1!$B$2:$B$2185),0))</f>
        <v>113740</v>
      </c>
      <c r="M75" s="2">
        <f t="array" ref="M75">INDEX([5]Sheet1!$G$2:$G$2185,MATCH($C75,IF([5]Sheet1!$E$2:$E$2185=$A75,[5]Sheet1!$B$2:$B$2185),0))*10</f>
        <v>1123471520</v>
      </c>
      <c r="N75" s="2">
        <f t="array" ref="N75">INDEX([5]Sheet1!$F$2:$F$2185,MATCH($C75,IF([5]Sheet1!$E$2:$E$2185=$A75,[5]Sheet1!$B$2:$B$2185),0))</f>
        <v>83379</v>
      </c>
      <c r="O75" s="2">
        <f t="array" ref="O75">INDEX([5]Sheet1!$I$2:$I$2185,MATCH($C75,IF([5]Sheet1!$E$2:$E$2185=$A75,[5]Sheet1!$B$2:$B$2185),0))*10</f>
        <v>238999860</v>
      </c>
      <c r="P75" s="2">
        <f t="array" ref="P75">INDEX([5]Sheet1!$H$2:$H$2185,MATCH($C75,IF([5]Sheet1!$E$2:$E$2185=$A75,[5]Sheet1!$B$2:$B$2185),0))</f>
        <v>28160</v>
      </c>
    </row>
    <row r="76" spans="1:16" x14ac:dyDescent="0.25">
      <c r="A76" t="s">
        <v>48</v>
      </c>
      <c r="B76" t="s">
        <v>49</v>
      </c>
      <c r="C76">
        <v>1977</v>
      </c>
      <c r="D76" s="2">
        <f t="array" ref="D76">INDEX([2]data!$E$2:$E$2185,MATCH($C76,IF([2]data!$C$2:$C$2185=$A76,[2]data!$A$2:$A$2185),0))</f>
        <v>9157247</v>
      </c>
      <c r="H76" s="2">
        <f t="array" ref="H76">INDEX([1]Sheet1!$M$2:$M$1823,MATCH($C76,IF([1]Sheet1!$A$2:$A$1823=$A76,[1]Sheet1!$C$2:$C$1823),0))</f>
        <v>3522972928</v>
      </c>
      <c r="I76" s="2">
        <f t="array" ref="I76">INDEX([1]Sheet1!$D$2:$D$1823,MATCH($C76,IF([1]Sheet1!$A$2:$A$1823=$A76,[1]Sheet1!$C$2:$C$1823),0))</f>
        <v>3172900000</v>
      </c>
      <c r="J76" s="2">
        <f t="array" ref="J76">(INDEX([1]Sheet1!$G$2:$G$1823,MATCH($C76,IF([1]Sheet1!$A$2:$A$1823=$A76,[1]Sheet1!$C$2:$C$1823),0))+INDEX([1]Sheet1!$J$2:$J$1823,MATCH($C76,IF([1]Sheet1!$A$2:$A$1823=$A76,[1]Sheet1!$C$2:$C$1823),0)))</f>
        <v>350073000</v>
      </c>
      <c r="K76" s="2">
        <f t="array" ref="K76">INDEX([5]Sheet1!$K$2:$K$2185,MATCH($C76,IF([5]Sheet1!$E$2:$E$2185=$A76,[5]Sheet1!$B$2:$B$2185),0))*10</f>
        <v>2299549980</v>
      </c>
      <c r="L76" s="2">
        <f t="array" ref="L76">INDEX([5]Sheet1!$J$2:$J$2185,MATCH($C76,IF([5]Sheet1!$E$2:$E$2185=$A76,[5]Sheet1!$B$2:$B$2185),0))</f>
        <v>177870</v>
      </c>
      <c r="M76" s="2">
        <f t="array" ref="M76">INDEX([5]Sheet1!$G$2:$G$2185,MATCH($C76,IF([5]Sheet1!$E$2:$E$2185=$A76,[5]Sheet1!$B$2:$B$2185),0))*10</f>
        <v>1773138540</v>
      </c>
      <c r="N76" s="2">
        <f t="array" ref="N76">INDEX([5]Sheet1!$F$2:$F$2185,MATCH($C76,IF([5]Sheet1!$E$2:$E$2185=$A76,[5]Sheet1!$B$2:$B$2185),0))</f>
        <v>114116</v>
      </c>
      <c r="O76" s="2">
        <f t="array" ref="O76">INDEX([5]Sheet1!$I$2:$I$2185,MATCH($C76,IF([5]Sheet1!$E$2:$E$2185=$A76,[5]Sheet1!$B$2:$B$2185),0))*10</f>
        <v>526411440</v>
      </c>
      <c r="P76" s="2">
        <f t="array" ref="P76">INDEX([5]Sheet1!$H$2:$H$2185,MATCH($C76,IF([5]Sheet1!$E$2:$E$2185=$A76,[5]Sheet1!$B$2:$B$2185),0))</f>
        <v>58930</v>
      </c>
    </row>
    <row r="77" spans="1:16" x14ac:dyDescent="0.25">
      <c r="A77" t="s">
        <v>50</v>
      </c>
      <c r="B77" t="s">
        <v>51</v>
      </c>
      <c r="C77">
        <v>1977</v>
      </c>
      <c r="D77" s="2">
        <f t="array" ref="D77">INDEX([2]data!$E$2:$E$2185,MATCH($C77,IF([2]data!$C$2:$C$2185=$A77,[2]data!$A$2:$A$2185),0))</f>
        <v>3979844</v>
      </c>
      <c r="H77" s="2">
        <f t="array" ref="H77">INDEX([1]Sheet1!$M$2:$M$1823,MATCH($C77,IF([1]Sheet1!$A$2:$A$1823=$A77,[1]Sheet1!$C$2:$C$1823),0))</f>
        <v>1592836992</v>
      </c>
      <c r="I77" s="2">
        <f t="array" ref="I77">INDEX([1]Sheet1!$D$2:$D$1823,MATCH($C77,IF([1]Sheet1!$A$2:$A$1823=$A77,[1]Sheet1!$C$2:$C$1823),0))</f>
        <v>1403370000</v>
      </c>
      <c r="J77" s="2">
        <f t="array" ref="J77">(INDEX([1]Sheet1!$G$2:$G$1823,MATCH($C77,IF([1]Sheet1!$A$2:$A$1823=$A77,[1]Sheet1!$C$2:$C$1823),0))+INDEX([1]Sheet1!$J$2:$J$1823,MATCH($C77,IF([1]Sheet1!$A$2:$A$1823=$A77,[1]Sheet1!$C$2:$C$1823),0)))</f>
        <v>189467000</v>
      </c>
      <c r="K77" s="2">
        <f t="array" ref="K77">INDEX([5]Sheet1!$K$2:$K$2185,MATCH($C77,IF([5]Sheet1!$E$2:$E$2185=$A77,[5]Sheet1!$B$2:$B$2185),0))*10</f>
        <v>875756380</v>
      </c>
      <c r="L77" s="2">
        <f t="array" ref="L77">INDEX([5]Sheet1!$J$2:$J$2185,MATCH($C77,IF([5]Sheet1!$E$2:$E$2185=$A77,[5]Sheet1!$B$2:$B$2185),0))</f>
        <v>79200</v>
      </c>
      <c r="M77" s="2">
        <f t="array" ref="M77">INDEX([5]Sheet1!$G$2:$G$2185,MATCH($C77,IF([5]Sheet1!$E$2:$E$2185=$A77,[5]Sheet1!$B$2:$B$2185),0))*10</f>
        <v>683266820</v>
      </c>
      <c r="N77" s="2">
        <f t="array" ref="N77">INDEX([5]Sheet1!$F$2:$F$2185,MATCH($C77,IF([5]Sheet1!$E$2:$E$2185=$A77,[5]Sheet1!$B$2:$B$2185),0))</f>
        <v>54838</v>
      </c>
      <c r="O77" s="2">
        <f t="array" ref="O77">INDEX([5]Sheet1!$I$2:$I$2185,MATCH($C77,IF([5]Sheet1!$E$2:$E$2185=$A77,[5]Sheet1!$B$2:$B$2185),0))*10</f>
        <v>192489560</v>
      </c>
      <c r="P77" s="2">
        <f t="array" ref="P77">INDEX([5]Sheet1!$H$2:$H$2185,MATCH($C77,IF([5]Sheet1!$E$2:$E$2185=$A77,[5]Sheet1!$B$2:$B$2185),0))</f>
        <v>22480</v>
      </c>
    </row>
    <row r="78" spans="1:16" x14ac:dyDescent="0.25">
      <c r="A78" t="s">
        <v>52</v>
      </c>
      <c r="B78" t="s">
        <v>53</v>
      </c>
      <c r="C78">
        <v>1977</v>
      </c>
      <c r="D78" s="2">
        <f t="array" ref="D78">INDEX([2]data!$E$2:$E$2185,MATCH($C78,IF([2]data!$C$2:$C$2185=$A78,[2]data!$A$2:$A$2185),0))</f>
        <v>2459810</v>
      </c>
      <c r="H78" s="2">
        <f t="array" ref="H78">INDEX([1]Sheet1!$M$2:$M$1823,MATCH($C78,IF([1]Sheet1!$A$2:$A$1823=$A78,[1]Sheet1!$C$2:$C$1823),0))</f>
        <v>569870976</v>
      </c>
      <c r="I78" s="2">
        <f t="array" ref="I78">INDEX([1]Sheet1!$D$2:$D$1823,MATCH($C78,IF([1]Sheet1!$A$2:$A$1823=$A78,[1]Sheet1!$C$2:$C$1823),0))</f>
        <v>498003000</v>
      </c>
      <c r="J78" s="2">
        <f t="array" ref="J78">(INDEX([1]Sheet1!$G$2:$G$1823,MATCH($C78,IF([1]Sheet1!$A$2:$A$1823=$A78,[1]Sheet1!$C$2:$C$1823),0))+INDEX([1]Sheet1!$J$2:$J$1823,MATCH($C78,IF([1]Sheet1!$A$2:$A$1823=$A78,[1]Sheet1!$C$2:$C$1823),0)))</f>
        <v>71868000</v>
      </c>
      <c r="K78" s="2">
        <f t="array" ref="K78">INDEX([5]Sheet1!$K$2:$K$2185,MATCH($C78,IF([5]Sheet1!$E$2:$E$2185=$A78,[5]Sheet1!$B$2:$B$2185),0))*10</f>
        <v>325619600</v>
      </c>
      <c r="L78" s="2">
        <f t="array" ref="L78">INDEX([5]Sheet1!$J$2:$J$2185,MATCH($C78,IF([5]Sheet1!$E$2:$E$2185=$A78,[5]Sheet1!$B$2:$B$2185),0))</f>
        <v>42610</v>
      </c>
      <c r="M78" s="2">
        <f t="array" ref="M78">INDEX([5]Sheet1!$G$2:$G$2185,MATCH($C78,IF([5]Sheet1!$E$2:$E$2185=$A78,[5]Sheet1!$B$2:$B$2185),0))*10</f>
        <v>260409220</v>
      </c>
      <c r="N78" s="2">
        <f t="array" ref="N78">INDEX([5]Sheet1!$F$2:$F$2185,MATCH($C78,IF([5]Sheet1!$E$2:$E$2185=$A78,[5]Sheet1!$B$2:$B$2185),0))</f>
        <v>30625</v>
      </c>
      <c r="O78" s="2">
        <f t="array" ref="O78">INDEX([5]Sheet1!$I$2:$I$2185,MATCH($C78,IF([5]Sheet1!$E$2:$E$2185=$A78,[5]Sheet1!$B$2:$B$2185),0))*10</f>
        <v>65210380</v>
      </c>
      <c r="P78" s="2">
        <f t="array" ref="P78">INDEX([5]Sheet1!$H$2:$H$2185,MATCH($C78,IF([5]Sheet1!$E$2:$E$2185=$A78,[5]Sheet1!$B$2:$B$2185),0))</f>
        <v>11870</v>
      </c>
    </row>
    <row r="79" spans="1:16" x14ac:dyDescent="0.25">
      <c r="A79" t="s">
        <v>54</v>
      </c>
      <c r="B79" t="s">
        <v>55</v>
      </c>
      <c r="C79">
        <v>1977</v>
      </c>
      <c r="D79" s="2">
        <f t="array" ref="D79">INDEX([2]data!$E$2:$E$2185,MATCH($C79,IF([2]data!$C$2:$C$2185=$A79,[2]data!$A$2:$A$2185),0))</f>
        <v>4845042</v>
      </c>
      <c r="H79" s="2">
        <f t="array" ref="H79">INDEX([1]Sheet1!$M$2:$M$1823,MATCH($C79,IF([1]Sheet1!$A$2:$A$1823=$A79,[1]Sheet1!$C$2:$C$1823),0))</f>
        <v>1353325056</v>
      </c>
      <c r="I79" s="2">
        <f t="array" ref="I79">INDEX([1]Sheet1!$D$2:$D$1823,MATCH($C79,IF([1]Sheet1!$A$2:$A$1823=$A79,[1]Sheet1!$C$2:$C$1823),0))</f>
        <v>1228732000</v>
      </c>
      <c r="J79" s="2">
        <f t="array" ref="J79">(INDEX([1]Sheet1!$G$2:$G$1823,MATCH($C79,IF([1]Sheet1!$A$2:$A$1823=$A79,[1]Sheet1!$C$2:$C$1823),0))+INDEX([1]Sheet1!$J$2:$J$1823,MATCH($C79,IF([1]Sheet1!$A$2:$A$1823=$A79,[1]Sheet1!$C$2:$C$1823),0)))</f>
        <v>124593000</v>
      </c>
      <c r="K79" s="2">
        <f t="array" ref="K79">INDEX([5]Sheet1!$K$2:$K$2185,MATCH($C79,IF([5]Sheet1!$E$2:$E$2185=$A79,[5]Sheet1!$B$2:$B$2185),0))*10</f>
        <v>809823300</v>
      </c>
      <c r="L79" s="2">
        <f t="array" ref="L79">INDEX([5]Sheet1!$J$2:$J$2185,MATCH($C79,IF([5]Sheet1!$E$2:$E$2185=$A79,[5]Sheet1!$B$2:$B$2185),0))</f>
        <v>85820</v>
      </c>
      <c r="M79" s="2">
        <f t="array" ref="M79">INDEX([5]Sheet1!$G$2:$G$2185,MATCH($C79,IF([5]Sheet1!$E$2:$E$2185=$A79,[5]Sheet1!$B$2:$B$2185),0))*10</f>
        <v>629981860</v>
      </c>
      <c r="N79" s="2">
        <f t="array" ref="N79">INDEX([5]Sheet1!$F$2:$F$2185,MATCH($C79,IF([5]Sheet1!$E$2:$E$2185=$A79,[5]Sheet1!$B$2:$B$2185),0))</f>
        <v>57992</v>
      </c>
      <c r="O79" s="2">
        <f t="array" ref="O79">INDEX([5]Sheet1!$I$2:$I$2185,MATCH($C79,IF([5]Sheet1!$E$2:$E$2185=$A79,[5]Sheet1!$B$2:$B$2185),0))*10</f>
        <v>179841440</v>
      </c>
      <c r="P79" s="2">
        <f t="array" ref="P79">INDEX([5]Sheet1!$H$2:$H$2185,MATCH($C79,IF([5]Sheet1!$E$2:$E$2185=$A79,[5]Sheet1!$B$2:$B$2185),0))</f>
        <v>26650</v>
      </c>
    </row>
    <row r="80" spans="1:16" x14ac:dyDescent="0.25">
      <c r="A80" t="s">
        <v>56</v>
      </c>
      <c r="B80" t="s">
        <v>57</v>
      </c>
      <c r="C80">
        <v>1977</v>
      </c>
      <c r="D80" s="2">
        <f t="array" ref="D80">INDEX([2]data!$E$2:$E$2185,MATCH($C80,IF([2]data!$C$2:$C$2185=$A80,[2]data!$A$2:$A$2185),0))</f>
        <v>771354</v>
      </c>
      <c r="H80" s="2">
        <f t="array" ref="H80">INDEX([1]Sheet1!$M$2:$M$1823,MATCH($C80,IF([1]Sheet1!$A$2:$A$1823=$A80,[1]Sheet1!$C$2:$C$1823),0))</f>
        <v>305054016</v>
      </c>
      <c r="I80" s="2">
        <f t="array" ref="I80">INDEX([1]Sheet1!$D$2:$D$1823,MATCH($C80,IF([1]Sheet1!$A$2:$A$1823=$A80,[1]Sheet1!$C$2:$C$1823),0))</f>
        <v>271993000</v>
      </c>
      <c r="J80" s="2">
        <f t="array" ref="J80">(INDEX([1]Sheet1!$G$2:$G$1823,MATCH($C80,IF([1]Sheet1!$A$2:$A$1823=$A80,[1]Sheet1!$C$2:$C$1823),0))+INDEX([1]Sheet1!$J$2:$J$1823,MATCH($C80,IF([1]Sheet1!$A$2:$A$1823=$A80,[1]Sheet1!$C$2:$C$1823),0)))</f>
        <v>33061000</v>
      </c>
      <c r="K80" s="2">
        <f t="array" ref="K80">INDEX([5]Sheet1!$K$2:$K$2185,MATCH($C80,IF([5]Sheet1!$E$2:$E$2185=$A80,[5]Sheet1!$B$2:$B$2185),0))*10</f>
        <v>170622210</v>
      </c>
      <c r="L80" s="2">
        <f t="array" ref="L80">INDEX([5]Sheet1!$J$2:$J$2185,MATCH($C80,IF([5]Sheet1!$E$2:$E$2185=$A80,[5]Sheet1!$B$2:$B$2185),0))</f>
        <v>16640</v>
      </c>
      <c r="M80" s="2">
        <f t="array" ref="M80">INDEX([5]Sheet1!$G$2:$G$2185,MATCH($C80,IF([5]Sheet1!$E$2:$E$2185=$A80,[5]Sheet1!$B$2:$B$2185),0))*10</f>
        <v>137685660</v>
      </c>
      <c r="N80" s="2">
        <f t="array" ref="N80">INDEX([5]Sheet1!$F$2:$F$2185,MATCH($C80,IF([5]Sheet1!$E$2:$E$2185=$A80,[5]Sheet1!$B$2:$B$2185),0))</f>
        <v>12029</v>
      </c>
      <c r="O80" s="2">
        <f t="array" ref="O80">INDEX([5]Sheet1!$I$2:$I$2185,MATCH($C80,IF([5]Sheet1!$E$2:$E$2185=$A80,[5]Sheet1!$B$2:$B$2185),0))*10</f>
        <v>32936550</v>
      </c>
      <c r="P80" s="2">
        <f t="array" ref="P80">INDEX([5]Sheet1!$H$2:$H$2185,MATCH($C80,IF([5]Sheet1!$E$2:$E$2185=$A80,[5]Sheet1!$B$2:$B$2185),0))</f>
        <v>4220</v>
      </c>
    </row>
    <row r="81" spans="1:16" x14ac:dyDescent="0.25">
      <c r="A81" t="s">
        <v>58</v>
      </c>
      <c r="B81" t="s">
        <v>59</v>
      </c>
      <c r="C81">
        <v>1977</v>
      </c>
      <c r="D81" s="2">
        <f t="array" ref="D81">INDEX([2]data!$E$2:$E$2185,MATCH($C81,IF([2]data!$C$2:$C$2185=$A81,[2]data!$A$2:$A$2185),0))</f>
        <v>1554466</v>
      </c>
      <c r="H81" s="2">
        <f t="array" ref="H81">INDEX([1]Sheet1!$M$2:$M$1823,MATCH($C81,IF([1]Sheet1!$A$2:$A$1823=$A81,[1]Sheet1!$C$2:$C$1823),0))</f>
        <v>576067968</v>
      </c>
      <c r="I81" s="2">
        <f t="array" ref="I81">INDEX([1]Sheet1!$D$2:$D$1823,MATCH($C81,IF([1]Sheet1!$A$2:$A$1823=$A81,[1]Sheet1!$C$2:$C$1823),0))</f>
        <v>502122000</v>
      </c>
      <c r="J81" s="2">
        <f t="array" ref="J81">(INDEX([1]Sheet1!$G$2:$G$1823,MATCH($C81,IF([1]Sheet1!$A$2:$A$1823=$A81,[1]Sheet1!$C$2:$C$1823),0))+INDEX([1]Sheet1!$J$2:$J$1823,MATCH($C81,IF([1]Sheet1!$A$2:$A$1823=$A81,[1]Sheet1!$C$2:$C$1823),0)))</f>
        <v>73946000</v>
      </c>
      <c r="K81" s="2">
        <f t="array" ref="K81">INDEX([5]Sheet1!$K$2:$K$2185,MATCH($C81,IF([5]Sheet1!$E$2:$E$2185=$A81,[5]Sheet1!$B$2:$B$2185),0))*10</f>
        <v>284415920</v>
      </c>
      <c r="L81" s="2">
        <f t="array" ref="L81">INDEX([5]Sheet1!$J$2:$J$2185,MATCH($C81,IF([5]Sheet1!$E$2:$E$2185=$A81,[5]Sheet1!$B$2:$B$2185),0))</f>
        <v>30700</v>
      </c>
      <c r="M81" s="2">
        <f t="array" ref="M81">INDEX([5]Sheet1!$G$2:$G$2185,MATCH($C81,IF([5]Sheet1!$E$2:$E$2185=$A81,[5]Sheet1!$B$2:$B$2185),0))*10</f>
        <v>228550910</v>
      </c>
      <c r="N81" s="2">
        <f t="array" ref="N81">INDEX([5]Sheet1!$F$2:$F$2185,MATCH($C81,IF([5]Sheet1!$E$2:$E$2185=$A81,[5]Sheet1!$B$2:$B$2185),0))</f>
        <v>21839</v>
      </c>
      <c r="O81" s="2">
        <f t="array" ref="O81">INDEX([5]Sheet1!$I$2:$I$2185,MATCH($C81,IF([5]Sheet1!$E$2:$E$2185=$A81,[5]Sheet1!$B$2:$B$2185),0))*10</f>
        <v>55865010</v>
      </c>
      <c r="P81" s="2">
        <f t="array" ref="P81">INDEX([5]Sheet1!$H$2:$H$2185,MATCH($C81,IF([5]Sheet1!$E$2:$E$2185=$A81,[5]Sheet1!$B$2:$B$2185),0))</f>
        <v>8030</v>
      </c>
    </row>
    <row r="82" spans="1:16" x14ac:dyDescent="0.25">
      <c r="A82" t="s">
        <v>60</v>
      </c>
      <c r="B82" t="s">
        <v>61</v>
      </c>
      <c r="C82">
        <v>1977</v>
      </c>
      <c r="D82" s="2">
        <f t="array" ref="D82">INDEX([2]data!$E$2:$E$2185,MATCH($C82,IF([2]data!$C$2:$C$2185=$A82,[2]data!$A$2:$A$2185),0))</f>
        <v>678134</v>
      </c>
      <c r="H82" s="2">
        <f t="array" ref="H82">INDEX([1]Sheet1!$M$2:$M$1823,MATCH($C82,IF([1]Sheet1!$A$2:$A$1823=$A82,[1]Sheet1!$C$2:$C$1823),0))</f>
        <v>227632000</v>
      </c>
      <c r="I82" s="2">
        <f t="array" ref="I82">INDEX([1]Sheet1!$D$2:$D$1823,MATCH($C82,IF([1]Sheet1!$A$2:$A$1823=$A82,[1]Sheet1!$C$2:$C$1823),0))</f>
        <v>189961000</v>
      </c>
      <c r="J82" s="2">
        <f t="array" ref="J82">(INDEX([1]Sheet1!$G$2:$G$1823,MATCH($C82,IF([1]Sheet1!$A$2:$A$1823=$A82,[1]Sheet1!$C$2:$C$1823),0))+INDEX([1]Sheet1!$J$2:$J$1823,MATCH($C82,IF([1]Sheet1!$A$2:$A$1823=$A82,[1]Sheet1!$C$2:$C$1823),0)))</f>
        <v>37671000</v>
      </c>
      <c r="K82" s="2">
        <f t="array" ref="K82">INDEX([5]Sheet1!$K$2:$K$2185,MATCH($C82,IF([5]Sheet1!$E$2:$E$2185=$A82,[5]Sheet1!$B$2:$B$2185),0))*10</f>
        <v>113355190</v>
      </c>
      <c r="L82" s="2">
        <f t="array" ref="L82">INDEX([5]Sheet1!$J$2:$J$2185,MATCH($C82,IF([5]Sheet1!$E$2:$E$2185=$A82,[5]Sheet1!$B$2:$B$2185),0))</f>
        <v>11730</v>
      </c>
      <c r="M82" s="2">
        <f t="array" ref="M82">INDEX([5]Sheet1!$G$2:$G$2185,MATCH($C82,IF([5]Sheet1!$E$2:$E$2185=$A82,[5]Sheet1!$B$2:$B$2185),0))*10</f>
        <v>93344350</v>
      </c>
      <c r="N82" s="2">
        <f t="array" ref="N82">INDEX([5]Sheet1!$F$2:$F$2185,MATCH($C82,IF([5]Sheet1!$E$2:$E$2185=$A82,[5]Sheet1!$B$2:$B$2185),0))</f>
        <v>8019</v>
      </c>
      <c r="O82" s="2">
        <f t="array" ref="O82">INDEX([5]Sheet1!$I$2:$I$2185,MATCH($C82,IF([5]Sheet1!$E$2:$E$2185=$A82,[5]Sheet1!$B$2:$B$2185),0))*10</f>
        <v>20010840</v>
      </c>
      <c r="P82" s="2">
        <f t="array" ref="P82">INDEX([5]Sheet1!$H$2:$H$2185,MATCH($C82,IF([5]Sheet1!$E$2:$E$2185=$A82,[5]Sheet1!$B$2:$B$2185),0))</f>
        <v>3490</v>
      </c>
    </row>
    <row r="83" spans="1:16" x14ac:dyDescent="0.25">
      <c r="A83" t="s">
        <v>62</v>
      </c>
      <c r="B83" t="s">
        <v>63</v>
      </c>
      <c r="C83">
        <v>1977</v>
      </c>
      <c r="D83" s="2">
        <f t="array" ref="D83">INDEX([2]data!$E$2:$E$2185,MATCH($C83,IF([2]data!$C$2:$C$2185=$A83,[2]data!$A$2:$A$2185),0))</f>
        <v>871860</v>
      </c>
      <c r="H83" s="2">
        <f t="array" ref="H83">INDEX([1]Sheet1!$M$2:$M$1823,MATCH($C83,IF([1]Sheet1!$A$2:$A$1823=$A83,[1]Sheet1!$C$2:$C$1823),0))</f>
        <v>249283008</v>
      </c>
      <c r="I83" s="2">
        <f t="array" ref="I83">INDEX([1]Sheet1!$D$2:$D$1823,MATCH($C83,IF([1]Sheet1!$A$2:$A$1823=$A83,[1]Sheet1!$C$2:$C$1823),0))</f>
        <v>220279000</v>
      </c>
      <c r="J83" s="2">
        <f t="array" ref="J83">(INDEX([1]Sheet1!$G$2:$G$1823,MATCH($C83,IF([1]Sheet1!$A$2:$A$1823=$A83,[1]Sheet1!$C$2:$C$1823),0))+INDEX([1]Sheet1!$J$2:$J$1823,MATCH($C83,IF([1]Sheet1!$A$2:$A$1823=$A83,[1]Sheet1!$C$2:$C$1823),0)))</f>
        <v>29004000</v>
      </c>
      <c r="K83" s="2">
        <f t="array" ref="K83">INDEX([5]Sheet1!$K$2:$K$2185,MATCH($C83,IF([5]Sheet1!$E$2:$E$2185=$A83,[5]Sheet1!$B$2:$B$2185),0))*10</f>
        <v>134345380</v>
      </c>
      <c r="L83" s="2">
        <f t="array" ref="L83">INDEX([5]Sheet1!$J$2:$J$2185,MATCH($C83,IF([5]Sheet1!$E$2:$E$2185=$A83,[5]Sheet1!$B$2:$B$2185),0))</f>
        <v>14860</v>
      </c>
      <c r="M83" s="2">
        <f t="array" ref="M83">INDEX([5]Sheet1!$G$2:$G$2185,MATCH($C83,IF([5]Sheet1!$E$2:$E$2185=$A83,[5]Sheet1!$B$2:$B$2185),0))*10</f>
        <v>110832750</v>
      </c>
      <c r="N83" s="2">
        <f t="array" ref="N83">INDEX([5]Sheet1!$F$2:$F$2185,MATCH($C83,IF([5]Sheet1!$E$2:$E$2185=$A83,[5]Sheet1!$B$2:$B$2185),0))</f>
        <v>11039</v>
      </c>
      <c r="O83" s="2">
        <f t="array" ref="O83">INDEX([5]Sheet1!$I$2:$I$2185,MATCH($C83,IF([5]Sheet1!$E$2:$E$2185=$A83,[5]Sheet1!$B$2:$B$2185),0))*10</f>
        <v>23512630</v>
      </c>
      <c r="P83" s="2">
        <f t="array" ref="P83">INDEX([5]Sheet1!$H$2:$H$2185,MATCH($C83,IF([5]Sheet1!$E$2:$E$2185=$A83,[5]Sheet1!$B$2:$B$2185),0))</f>
        <v>3460</v>
      </c>
    </row>
    <row r="84" spans="1:16" x14ac:dyDescent="0.25">
      <c r="A84" t="s">
        <v>64</v>
      </c>
      <c r="B84" t="s">
        <v>65</v>
      </c>
      <c r="C84">
        <v>1977</v>
      </c>
      <c r="D84" s="2">
        <f t="array" ref="D84">INDEX([2]data!$E$2:$E$2185,MATCH($C84,IF([2]data!$C$2:$C$2185=$A84,[2]data!$A$2:$A$2185),0))</f>
        <v>7342027</v>
      </c>
      <c r="H84" s="2">
        <f t="array" ref="H84">INDEX([1]Sheet1!$M$2:$M$1823,MATCH($C84,IF([1]Sheet1!$A$2:$A$1823=$A84,[1]Sheet1!$C$2:$C$1823),0))</f>
        <v>2729050880</v>
      </c>
      <c r="I84" s="2">
        <f t="array" ref="I84">INDEX([1]Sheet1!$D$2:$D$1823,MATCH($C84,IF([1]Sheet1!$A$2:$A$1823=$A84,[1]Sheet1!$C$2:$C$1823),0))</f>
        <v>2580957000</v>
      </c>
      <c r="J84" s="2">
        <f t="array" ref="J84">(INDEX([1]Sheet1!$G$2:$G$1823,MATCH($C84,IF([1]Sheet1!$A$2:$A$1823=$A84,[1]Sheet1!$C$2:$C$1823),0))+INDEX([1]Sheet1!$J$2:$J$1823,MATCH($C84,IF([1]Sheet1!$A$2:$A$1823=$A84,[1]Sheet1!$C$2:$C$1823),0)))</f>
        <v>148094000</v>
      </c>
      <c r="K84" s="2">
        <f t="array" ref="K84">INDEX([5]Sheet1!$K$2:$K$2185,MATCH($C84,IF([5]Sheet1!$E$2:$E$2185=$A84,[5]Sheet1!$B$2:$B$2185),0))*10</f>
        <v>1819329580</v>
      </c>
      <c r="L84" s="2">
        <f t="array" ref="L84">INDEX([5]Sheet1!$J$2:$J$2185,MATCH($C84,IF([5]Sheet1!$E$2:$E$2185=$A84,[5]Sheet1!$B$2:$B$2185),0))</f>
        <v>141020</v>
      </c>
      <c r="M84" s="2">
        <f t="array" ref="M84">INDEX([5]Sheet1!$G$2:$G$2185,MATCH($C84,IF([5]Sheet1!$E$2:$E$2185=$A84,[5]Sheet1!$B$2:$B$2185),0))*10</f>
        <v>1478216820</v>
      </c>
      <c r="N84" s="2">
        <f t="array" ref="N84">INDEX([5]Sheet1!$F$2:$F$2185,MATCH($C84,IF([5]Sheet1!$E$2:$E$2185=$A84,[5]Sheet1!$B$2:$B$2185),0))</f>
        <v>99342</v>
      </c>
      <c r="O84" s="2">
        <f t="array" ref="O84">INDEX([5]Sheet1!$I$2:$I$2185,MATCH($C84,IF([5]Sheet1!$E$2:$E$2185=$A84,[5]Sheet1!$B$2:$B$2185),0))*10</f>
        <v>341112760</v>
      </c>
      <c r="P84" s="2">
        <f t="array" ref="P84">INDEX([5]Sheet1!$H$2:$H$2185,MATCH($C84,IF([5]Sheet1!$E$2:$E$2185=$A84,[5]Sheet1!$B$2:$B$2185),0))</f>
        <v>39860</v>
      </c>
    </row>
    <row r="85" spans="1:16" x14ac:dyDescent="0.25">
      <c r="A85" t="s">
        <v>66</v>
      </c>
      <c r="B85" t="s">
        <v>67</v>
      </c>
      <c r="C85">
        <v>1977</v>
      </c>
      <c r="D85" s="2">
        <f t="array" ref="D85">INDEX([2]data!$E$2:$E$2185,MATCH($C85,IF([2]data!$C$2:$C$2185=$A85,[2]data!$A$2:$A$2185),0))</f>
        <v>1225245</v>
      </c>
      <c r="H85" s="2">
        <f t="array" ref="H85">INDEX([1]Sheet1!$M$2:$M$1823,MATCH($C85,IF([1]Sheet1!$A$2:$A$1823=$A85,[1]Sheet1!$C$2:$C$1823),0))</f>
        <v>459865984</v>
      </c>
      <c r="I85" s="2">
        <f t="array" ref="I85">INDEX([1]Sheet1!$D$2:$D$1823,MATCH($C85,IF([1]Sheet1!$A$2:$A$1823=$A85,[1]Sheet1!$C$2:$C$1823),0))</f>
        <v>379004000</v>
      </c>
      <c r="J85" s="2">
        <f t="array" ref="J85">(INDEX([1]Sheet1!$G$2:$G$1823,MATCH($C85,IF([1]Sheet1!$A$2:$A$1823=$A85,[1]Sheet1!$C$2:$C$1823),0))+INDEX([1]Sheet1!$J$2:$J$1823,MATCH($C85,IF([1]Sheet1!$A$2:$A$1823=$A85,[1]Sheet1!$C$2:$C$1823),0)))</f>
        <v>80862000</v>
      </c>
      <c r="K85" s="2">
        <f t="array" ref="K85">INDEX([5]Sheet1!$K$2:$K$2185,MATCH($C85,IF([5]Sheet1!$E$2:$E$2185=$A85,[5]Sheet1!$B$2:$B$2185),0))*10</f>
        <v>238527160</v>
      </c>
      <c r="L85" s="2">
        <f t="array" ref="L85">INDEX([5]Sheet1!$J$2:$J$2185,MATCH($C85,IF([5]Sheet1!$E$2:$E$2185=$A85,[5]Sheet1!$B$2:$B$2185),0))</f>
        <v>26200</v>
      </c>
      <c r="M85" s="2">
        <f t="array" ref="M85">INDEX([5]Sheet1!$G$2:$G$2185,MATCH($C85,IF([5]Sheet1!$E$2:$E$2185=$A85,[5]Sheet1!$B$2:$B$2185),0))*10</f>
        <v>189150170</v>
      </c>
      <c r="N85" s="2">
        <f t="array" ref="N85">INDEX([5]Sheet1!$F$2:$F$2185,MATCH($C85,IF([5]Sheet1!$E$2:$E$2185=$A85,[5]Sheet1!$B$2:$B$2185),0))</f>
        <v>18945</v>
      </c>
      <c r="O85" s="2">
        <f t="array" ref="O85">INDEX([5]Sheet1!$I$2:$I$2185,MATCH($C85,IF([5]Sheet1!$E$2:$E$2185=$A85,[5]Sheet1!$B$2:$B$2185),0))*10</f>
        <v>49376990</v>
      </c>
      <c r="P85" s="2">
        <f t="array" ref="P85">INDEX([5]Sheet1!$H$2:$H$2185,MATCH($C85,IF([5]Sheet1!$E$2:$E$2185=$A85,[5]Sheet1!$B$2:$B$2185),0))</f>
        <v>7030</v>
      </c>
    </row>
    <row r="86" spans="1:16" x14ac:dyDescent="0.25">
      <c r="A86" t="s">
        <v>68</v>
      </c>
      <c r="B86" t="s">
        <v>69</v>
      </c>
      <c r="C86">
        <v>1977</v>
      </c>
      <c r="D86" s="2">
        <f t="array" ref="D86">INDEX([2]data!$E$2:$E$2185,MATCH($C86,IF([2]data!$C$2:$C$2185=$A86,[2]data!$A$2:$A$2185),0))</f>
        <v>17851507</v>
      </c>
      <c r="H86" s="2">
        <f t="array" ref="H86">INDEX([1]Sheet1!$M$2:$M$1823,MATCH($C86,IF([1]Sheet1!$A$2:$A$1823=$A86,[1]Sheet1!$C$2:$C$1823),0))</f>
        <v>7547112960</v>
      </c>
      <c r="I86" s="2">
        <f t="array" ref="I86">INDEX([1]Sheet1!$D$2:$D$1823,MATCH($C86,IF([1]Sheet1!$A$2:$A$1823=$A86,[1]Sheet1!$C$2:$C$1823),0))</f>
        <v>7082493000</v>
      </c>
      <c r="J86" s="2">
        <f t="array" ref="J86">(INDEX([1]Sheet1!$G$2:$G$1823,MATCH($C86,IF([1]Sheet1!$A$2:$A$1823=$A86,[1]Sheet1!$C$2:$C$1823),0))+INDEX([1]Sheet1!$J$2:$J$1823,MATCH($C86,IF([1]Sheet1!$A$2:$A$1823=$A86,[1]Sheet1!$C$2:$C$1823),0)))</f>
        <v>464620000</v>
      </c>
      <c r="K86" s="2">
        <f t="array" ref="K86">INDEX([5]Sheet1!$K$2:$K$2185,MATCH($C86,IF([5]Sheet1!$E$2:$E$2185=$A86,[5]Sheet1!$B$2:$B$2185),0))*10</f>
        <v>4099135680</v>
      </c>
      <c r="L86" s="2">
        <f t="array" ref="L86">INDEX([5]Sheet1!$J$2:$J$2185,MATCH($C86,IF([5]Sheet1!$E$2:$E$2185=$A86,[5]Sheet1!$B$2:$B$2185),0))</f>
        <v>288000</v>
      </c>
      <c r="M86" s="2">
        <f t="array" ref="M86">INDEX([5]Sheet1!$G$2:$G$2185,MATCH($C86,IF([5]Sheet1!$E$2:$E$2185=$A86,[5]Sheet1!$B$2:$B$2185),0))*10</f>
        <v>3371642140</v>
      </c>
      <c r="N86" s="2">
        <f t="array" ref="N86">INDEX([5]Sheet1!$F$2:$F$2185,MATCH($C86,IF([5]Sheet1!$E$2:$E$2185=$A86,[5]Sheet1!$B$2:$B$2185),0))</f>
        <v>201648</v>
      </c>
      <c r="O86" s="2">
        <f t="array" ref="O86">INDEX([5]Sheet1!$I$2:$I$2185,MATCH($C86,IF([5]Sheet1!$E$2:$E$2185=$A86,[5]Sheet1!$B$2:$B$2185),0))*10</f>
        <v>727493540</v>
      </c>
      <c r="P86" s="2">
        <f t="array" ref="P86">INDEX([5]Sheet1!$H$2:$H$2185,MATCH($C86,IF([5]Sheet1!$E$2:$E$2185=$A86,[5]Sheet1!$B$2:$B$2185),0))</f>
        <v>77290</v>
      </c>
    </row>
    <row r="87" spans="1:16" x14ac:dyDescent="0.25">
      <c r="A87" t="s">
        <v>70</v>
      </c>
      <c r="B87" t="s">
        <v>71</v>
      </c>
      <c r="C87">
        <v>1977</v>
      </c>
      <c r="D87" s="2">
        <f t="array" ref="D87">INDEX([2]data!$E$2:$E$2185,MATCH($C87,IF([2]data!$C$2:$C$2185=$A87,[2]data!$A$2:$A$2185),0))</f>
        <v>5668494</v>
      </c>
      <c r="H87" s="2">
        <f t="array" ref="H87">INDEX([1]Sheet1!$M$2:$M$1823,MATCH($C87,IF([1]Sheet1!$A$2:$A$1823=$A87,[1]Sheet1!$C$2:$C$1823),0))</f>
        <v>1695256064</v>
      </c>
      <c r="I87" s="2">
        <f t="array" ref="I87">INDEX([1]Sheet1!$D$2:$D$1823,MATCH($C87,IF([1]Sheet1!$A$2:$A$1823=$A87,[1]Sheet1!$C$2:$C$1823),0))</f>
        <v>1426270000</v>
      </c>
      <c r="J87" s="2">
        <f t="array" ref="J87">(INDEX([1]Sheet1!$G$2:$G$1823,MATCH($C87,IF([1]Sheet1!$A$2:$A$1823=$A87,[1]Sheet1!$C$2:$C$1823),0))+INDEX([1]Sheet1!$J$2:$J$1823,MATCH($C87,IF([1]Sheet1!$A$2:$A$1823=$A87,[1]Sheet1!$C$2:$C$1823),0)))</f>
        <v>268986000</v>
      </c>
      <c r="K87" s="2">
        <f t="array" ref="K87">INDEX([5]Sheet1!$K$2:$K$2185,MATCH($C87,IF([5]Sheet1!$E$2:$E$2185=$A87,[5]Sheet1!$B$2:$B$2185),0))*10</f>
        <v>1004712650</v>
      </c>
      <c r="L87" s="2">
        <f t="array" ref="L87">INDEX([5]Sheet1!$J$2:$J$2185,MATCH($C87,IF([5]Sheet1!$E$2:$E$2185=$A87,[5]Sheet1!$B$2:$B$2185),0))</f>
        <v>106670</v>
      </c>
      <c r="M87" s="2">
        <f t="array" ref="M87">INDEX([5]Sheet1!$G$2:$G$2185,MATCH($C87,IF([5]Sheet1!$E$2:$E$2185=$A87,[5]Sheet1!$B$2:$B$2185),0))*10</f>
        <v>830295840</v>
      </c>
      <c r="N87" s="2">
        <f t="array" ref="N87">INDEX([5]Sheet1!$F$2:$F$2185,MATCH($C87,IF([5]Sheet1!$E$2:$E$2185=$A87,[5]Sheet1!$B$2:$B$2185),0))</f>
        <v>75298</v>
      </c>
      <c r="O87" s="2">
        <f t="array" ref="O87">INDEX([5]Sheet1!$I$2:$I$2185,MATCH($C87,IF([5]Sheet1!$E$2:$E$2185=$A87,[5]Sheet1!$B$2:$B$2185),0))*10</f>
        <v>174416810</v>
      </c>
      <c r="P87" s="2">
        <f t="array" ref="P87">INDEX([5]Sheet1!$H$2:$H$2185,MATCH($C87,IF([5]Sheet1!$E$2:$E$2185=$A87,[5]Sheet1!$B$2:$B$2185),0))</f>
        <v>30630</v>
      </c>
    </row>
    <row r="88" spans="1:16" x14ac:dyDescent="0.25">
      <c r="A88" t="s">
        <v>72</v>
      </c>
      <c r="B88" t="s">
        <v>73</v>
      </c>
      <c r="C88">
        <v>1977</v>
      </c>
      <c r="D88" s="2">
        <f t="array" ref="D88">INDEX([2]data!$E$2:$E$2185,MATCH($C88,IF([2]data!$C$2:$C$2185=$A88,[2]data!$A$2:$A$2185),0))</f>
        <v>649168</v>
      </c>
      <c r="H88" s="2">
        <f t="array" ref="H88">INDEX([1]Sheet1!$M$2:$M$1823,MATCH($C88,IF([1]Sheet1!$A$2:$A$1823=$A88,[1]Sheet1!$C$2:$C$1823),0))</f>
        <v>220867008</v>
      </c>
      <c r="I88" s="2">
        <f t="array" ref="I88">INDEX([1]Sheet1!$D$2:$D$1823,MATCH($C88,IF([1]Sheet1!$A$2:$A$1823=$A88,[1]Sheet1!$C$2:$C$1823),0))</f>
        <v>189633000</v>
      </c>
      <c r="J88" s="2">
        <f t="array" ref="J88">(INDEX([1]Sheet1!$G$2:$G$1823,MATCH($C88,IF([1]Sheet1!$A$2:$A$1823=$A88,[1]Sheet1!$C$2:$C$1823),0))+INDEX([1]Sheet1!$J$2:$J$1823,MATCH($C88,IF([1]Sheet1!$A$2:$A$1823=$A88,[1]Sheet1!$C$2:$C$1823),0)))</f>
        <v>31234000</v>
      </c>
      <c r="K88" s="2">
        <f t="array" ref="K88">INDEX([5]Sheet1!$K$2:$K$2185,MATCH($C88,IF([5]Sheet1!$E$2:$E$2185=$A88,[5]Sheet1!$B$2:$B$2185),0))*10</f>
        <v>128225420</v>
      </c>
      <c r="L88" s="2">
        <f t="array" ref="L88">INDEX([5]Sheet1!$J$2:$J$2185,MATCH($C88,IF([5]Sheet1!$E$2:$E$2185=$A88,[5]Sheet1!$B$2:$B$2185),0))</f>
        <v>11720</v>
      </c>
      <c r="M88" s="2">
        <f t="array" ref="M88">INDEX([5]Sheet1!$G$2:$G$2185,MATCH($C88,IF([5]Sheet1!$E$2:$E$2185=$A88,[5]Sheet1!$B$2:$B$2185),0))*10</f>
        <v>104907300</v>
      </c>
      <c r="N88" s="2">
        <f t="array" ref="N88">INDEX([5]Sheet1!$F$2:$F$2185,MATCH($C88,IF([5]Sheet1!$E$2:$E$2185=$A88,[5]Sheet1!$B$2:$B$2185),0))</f>
        <v>8162</v>
      </c>
      <c r="O88" s="2">
        <f t="array" ref="O88">INDEX([5]Sheet1!$I$2:$I$2185,MATCH($C88,IF([5]Sheet1!$E$2:$E$2185=$A88,[5]Sheet1!$B$2:$B$2185),0))*10</f>
        <v>23318120</v>
      </c>
      <c r="P88" s="2">
        <f t="array" ref="P88">INDEX([5]Sheet1!$H$2:$H$2185,MATCH($C88,IF([5]Sheet1!$E$2:$E$2185=$A88,[5]Sheet1!$B$2:$B$2185),0))</f>
        <v>3130</v>
      </c>
    </row>
    <row r="89" spans="1:16" x14ac:dyDescent="0.25">
      <c r="A89" t="s">
        <v>74</v>
      </c>
      <c r="B89" t="s">
        <v>75</v>
      </c>
      <c r="C89">
        <v>1977</v>
      </c>
      <c r="D89" s="2">
        <f t="array" ref="D89">INDEX([2]data!$E$2:$E$2185,MATCH($C89,IF([2]data!$C$2:$C$2185=$A89,[2]data!$A$2:$A$2185),0))</f>
        <v>10771232</v>
      </c>
      <c r="H89" s="2">
        <f t="array" ref="H89">INDEX([1]Sheet1!$M$2:$M$1823,MATCH($C89,IF([1]Sheet1!$A$2:$A$1823=$A89,[1]Sheet1!$C$2:$C$1823),0))</f>
        <v>3639300096</v>
      </c>
      <c r="I89" s="2">
        <f t="array" ref="I89">INDEX([1]Sheet1!$D$2:$D$1823,MATCH($C89,IF([1]Sheet1!$A$2:$A$1823=$A89,[1]Sheet1!$C$2:$C$1823),0))</f>
        <v>3297492000</v>
      </c>
      <c r="J89" s="2">
        <f t="array" ref="J89">(INDEX([1]Sheet1!$G$2:$G$1823,MATCH($C89,IF([1]Sheet1!$A$2:$A$1823=$A89,[1]Sheet1!$C$2:$C$1823),0))+INDEX([1]Sheet1!$J$2:$J$1823,MATCH($C89,IF([1]Sheet1!$A$2:$A$1823=$A89,[1]Sheet1!$C$2:$C$1823),0)))</f>
        <v>341808000</v>
      </c>
      <c r="K89" s="2">
        <f t="array" ref="K89">INDEX([5]Sheet1!$K$2:$K$2185,MATCH($C89,IF([5]Sheet1!$E$2:$E$2185=$A89,[5]Sheet1!$B$2:$B$2185),0))*10</f>
        <v>1945325960</v>
      </c>
      <c r="L89" s="2">
        <f t="array" ref="L89">INDEX([5]Sheet1!$J$2:$J$2185,MATCH($C89,IF([5]Sheet1!$E$2:$E$2185=$A89,[5]Sheet1!$B$2:$B$2185),0))</f>
        <v>183720</v>
      </c>
      <c r="M89" s="2">
        <f t="array" ref="M89">INDEX([5]Sheet1!$G$2:$G$2185,MATCH($C89,IF([5]Sheet1!$E$2:$E$2185=$A89,[5]Sheet1!$B$2:$B$2185),0))*10</f>
        <v>1513777520</v>
      </c>
      <c r="N89" s="2">
        <f t="array" ref="N89">INDEX([5]Sheet1!$F$2:$F$2185,MATCH($C89,IF([5]Sheet1!$E$2:$E$2185=$A89,[5]Sheet1!$B$2:$B$2185),0))</f>
        <v>125646</v>
      </c>
      <c r="O89" s="2">
        <f t="array" ref="O89">INDEX([5]Sheet1!$I$2:$I$2185,MATCH($C89,IF([5]Sheet1!$E$2:$E$2185=$A89,[5]Sheet1!$B$2:$B$2185),0))*10</f>
        <v>431548440</v>
      </c>
      <c r="P89" s="2">
        <f t="array" ref="P89">INDEX([5]Sheet1!$H$2:$H$2185,MATCH($C89,IF([5]Sheet1!$E$2:$E$2185=$A89,[5]Sheet1!$B$2:$B$2185),0))</f>
        <v>54380</v>
      </c>
    </row>
    <row r="90" spans="1:16" x14ac:dyDescent="0.25">
      <c r="A90" t="s">
        <v>76</v>
      </c>
      <c r="B90" t="s">
        <v>77</v>
      </c>
      <c r="C90">
        <v>1977</v>
      </c>
      <c r="D90" s="2">
        <f t="array" ref="D90">INDEX([2]data!$E$2:$E$2185,MATCH($C90,IF([2]data!$C$2:$C$2185=$A90,[2]data!$A$2:$A$2185),0))</f>
        <v>2865935</v>
      </c>
      <c r="H90" s="2">
        <f t="array" ref="H90">INDEX([1]Sheet1!$M$2:$M$1823,MATCH($C90,IF([1]Sheet1!$A$2:$A$1823=$A90,[1]Sheet1!$C$2:$C$1823),0))</f>
        <v>829078016</v>
      </c>
      <c r="I90" s="2">
        <f t="array" ref="I90">INDEX([1]Sheet1!$D$2:$D$1823,MATCH($C90,IF([1]Sheet1!$A$2:$A$1823=$A90,[1]Sheet1!$C$2:$C$1823),0))</f>
        <v>657660000</v>
      </c>
      <c r="J90" s="2">
        <f t="array" ref="J90">(INDEX([1]Sheet1!$G$2:$G$1823,MATCH($C90,IF([1]Sheet1!$A$2:$A$1823=$A90,[1]Sheet1!$C$2:$C$1823),0))+INDEX([1]Sheet1!$J$2:$J$1823,MATCH($C90,IF([1]Sheet1!$A$2:$A$1823=$A90,[1]Sheet1!$C$2:$C$1823),0)))</f>
        <v>171418000</v>
      </c>
      <c r="K90" s="2">
        <f t="array" ref="K90">INDEX([5]Sheet1!$K$2:$K$2185,MATCH($C90,IF([5]Sheet1!$E$2:$E$2185=$A90,[5]Sheet1!$B$2:$B$2185),0))*10</f>
        <v>450935270</v>
      </c>
      <c r="L90" s="2">
        <f t="array" ref="L90">INDEX([5]Sheet1!$J$2:$J$2185,MATCH($C90,IF([5]Sheet1!$E$2:$E$2185=$A90,[5]Sheet1!$B$2:$B$2185),0))</f>
        <v>53200</v>
      </c>
      <c r="M90" s="2">
        <f t="array" ref="M90">INDEX([5]Sheet1!$G$2:$G$2185,MATCH($C90,IF([5]Sheet1!$E$2:$E$2185=$A90,[5]Sheet1!$B$2:$B$2185),0))*10</f>
        <v>357619080</v>
      </c>
      <c r="N90" s="2">
        <f t="array" ref="N90">INDEX([5]Sheet1!$F$2:$F$2185,MATCH($C90,IF([5]Sheet1!$E$2:$E$2185=$A90,[5]Sheet1!$B$2:$B$2185),0))</f>
        <v>37280</v>
      </c>
      <c r="O90" s="2">
        <f t="array" ref="O90">INDEX([5]Sheet1!$I$2:$I$2185,MATCH($C90,IF([5]Sheet1!$E$2:$E$2185=$A90,[5]Sheet1!$B$2:$B$2185),0))*10</f>
        <v>93316190</v>
      </c>
      <c r="P90" s="2">
        <f t="array" ref="P90">INDEX([5]Sheet1!$H$2:$H$2185,MATCH($C90,IF([5]Sheet1!$E$2:$E$2185=$A90,[5]Sheet1!$B$2:$B$2185),0))</f>
        <v>15520</v>
      </c>
    </row>
    <row r="91" spans="1:16" x14ac:dyDescent="0.25">
      <c r="A91" t="s">
        <v>78</v>
      </c>
      <c r="B91" t="s">
        <v>79</v>
      </c>
      <c r="C91">
        <v>1977</v>
      </c>
      <c r="D91" s="2">
        <f t="array" ref="D91">INDEX([2]data!$E$2:$E$2185,MATCH($C91,IF([2]data!$C$2:$C$2185=$A91,[2]data!$A$2:$A$2185),0))</f>
        <v>2439355</v>
      </c>
      <c r="H91" s="2">
        <f t="array" ref="H91">INDEX([1]Sheet1!$M$2:$M$1823,MATCH($C91,IF([1]Sheet1!$A$2:$A$1823=$A91,[1]Sheet1!$C$2:$C$1823),0))</f>
        <v>984867008</v>
      </c>
      <c r="I91" s="2">
        <f t="array" ref="I91">INDEX([1]Sheet1!$D$2:$D$1823,MATCH($C91,IF([1]Sheet1!$A$2:$A$1823=$A91,[1]Sheet1!$C$2:$C$1823),0))</f>
        <v>799936000</v>
      </c>
      <c r="J91" s="2">
        <f t="array" ref="J91">(INDEX([1]Sheet1!$G$2:$G$1823,MATCH($C91,IF([1]Sheet1!$A$2:$A$1823=$A91,[1]Sheet1!$C$2:$C$1823),0))+INDEX([1]Sheet1!$J$2:$J$1823,MATCH($C91,IF([1]Sheet1!$A$2:$A$1823=$A91,[1]Sheet1!$C$2:$C$1823),0)))</f>
        <v>184931000</v>
      </c>
      <c r="K91" s="2">
        <f t="array" ref="K91">INDEX([5]Sheet1!$K$2:$K$2185,MATCH($C91,IF([5]Sheet1!$E$2:$E$2185=$A91,[5]Sheet1!$B$2:$B$2185),0))*10</f>
        <v>504929390</v>
      </c>
      <c r="L91" s="2">
        <f t="array" ref="L91">INDEX([5]Sheet1!$J$2:$J$2185,MATCH($C91,IF([5]Sheet1!$E$2:$E$2185=$A91,[5]Sheet1!$B$2:$B$2185),0))</f>
        <v>46700</v>
      </c>
      <c r="M91" s="2">
        <f t="array" ref="M91">INDEX([5]Sheet1!$G$2:$G$2185,MATCH($C91,IF([5]Sheet1!$E$2:$E$2185=$A91,[5]Sheet1!$B$2:$B$2185),0))*10</f>
        <v>381059190</v>
      </c>
      <c r="N91" s="2">
        <f t="array" ref="N91">INDEX([5]Sheet1!$F$2:$F$2185,MATCH($C91,IF([5]Sheet1!$E$2:$E$2185=$A91,[5]Sheet1!$B$2:$B$2185),0))</f>
        <v>30712</v>
      </c>
      <c r="O91" s="2">
        <f t="array" ref="O91">INDEX([5]Sheet1!$I$2:$I$2185,MATCH($C91,IF([5]Sheet1!$E$2:$E$2185=$A91,[5]Sheet1!$B$2:$B$2185),0))*10</f>
        <v>123870200</v>
      </c>
      <c r="P91" s="2">
        <f t="array" ref="P91">INDEX([5]Sheet1!$H$2:$H$2185,MATCH($C91,IF([5]Sheet1!$E$2:$E$2185=$A91,[5]Sheet1!$B$2:$B$2185),0))</f>
        <v>14600</v>
      </c>
    </row>
    <row r="92" spans="1:16" x14ac:dyDescent="0.25">
      <c r="A92" t="s">
        <v>80</v>
      </c>
      <c r="B92" t="s">
        <v>81</v>
      </c>
      <c r="C92">
        <v>1977</v>
      </c>
      <c r="D92" s="2">
        <f t="array" ref="D92">INDEX([2]data!$E$2:$E$2185,MATCH($C92,IF([2]data!$C$2:$C$2185=$A92,[2]data!$A$2:$A$2185),0))</f>
        <v>11881857</v>
      </c>
      <c r="H92" s="2">
        <f t="array" ref="H92">INDEX([1]Sheet1!$M$2:$M$1823,MATCH($C92,IF([1]Sheet1!$A$2:$A$1823=$A92,[1]Sheet1!$C$2:$C$1823),0))</f>
        <v>3816676096</v>
      </c>
      <c r="I92" s="2">
        <f t="array" ref="I92">INDEX([1]Sheet1!$D$2:$D$1823,MATCH($C92,IF([1]Sheet1!$A$2:$A$1823=$A92,[1]Sheet1!$C$2:$C$1823),0))</f>
        <v>3370134000</v>
      </c>
      <c r="J92" s="2">
        <f t="array" ref="J92">(INDEX([1]Sheet1!$G$2:$G$1823,MATCH($C92,IF([1]Sheet1!$A$2:$A$1823=$A92,[1]Sheet1!$C$2:$C$1823),0))+INDEX([1]Sheet1!$J$2:$J$1823,MATCH($C92,IF([1]Sheet1!$A$2:$A$1823=$A92,[1]Sheet1!$C$2:$C$1823),0)))</f>
        <v>446542000</v>
      </c>
      <c r="K92" s="2">
        <f t="array" ref="K92">INDEX([5]Sheet1!$K$2:$K$2185,MATCH($C92,IF([5]Sheet1!$E$2:$E$2185=$A92,[5]Sheet1!$B$2:$B$2185),0))*10</f>
        <v>2192111600</v>
      </c>
      <c r="L92" s="2">
        <f t="array" ref="L92">INDEX([5]Sheet1!$J$2:$J$2185,MATCH($C92,IF([5]Sheet1!$E$2:$E$2185=$A92,[5]Sheet1!$B$2:$B$2185),0))</f>
        <v>191380</v>
      </c>
      <c r="M92" s="2">
        <f t="array" ref="M92">INDEX([5]Sheet1!$G$2:$G$2185,MATCH($C92,IF([5]Sheet1!$E$2:$E$2185=$A92,[5]Sheet1!$B$2:$B$2185),0))*10</f>
        <v>1731245230</v>
      </c>
      <c r="N92" s="2">
        <f t="array" ref="N92">INDEX([5]Sheet1!$F$2:$F$2185,MATCH($C92,IF([5]Sheet1!$E$2:$E$2185=$A92,[5]Sheet1!$B$2:$B$2185),0))</f>
        <v>128959</v>
      </c>
      <c r="O92" s="2">
        <f t="array" ref="O92">INDEX([5]Sheet1!$I$2:$I$2185,MATCH($C92,IF([5]Sheet1!$E$2:$E$2185=$A92,[5]Sheet1!$B$2:$B$2185),0))*10</f>
        <v>460866370</v>
      </c>
      <c r="P92" s="2">
        <f t="array" ref="P92">INDEX([5]Sheet1!$H$2:$H$2185,MATCH($C92,IF([5]Sheet1!$E$2:$E$2185=$A92,[5]Sheet1!$B$2:$B$2185),0))</f>
        <v>58400</v>
      </c>
    </row>
    <row r="93" spans="1:16" x14ac:dyDescent="0.25">
      <c r="A93" t="s">
        <v>82</v>
      </c>
      <c r="B93" t="s">
        <v>83</v>
      </c>
      <c r="C93">
        <v>1977</v>
      </c>
      <c r="D93" s="2">
        <f t="array" ref="D93">INDEX([2]data!$E$2:$E$2185,MATCH($C93,IF([2]data!$C$2:$C$2185=$A93,[2]data!$A$2:$A$2185),0))</f>
        <v>955128</v>
      </c>
      <c r="H93" s="2">
        <f t="array" ref="H93">INDEX([1]Sheet1!$M$2:$M$1823,MATCH($C93,IF([1]Sheet1!$A$2:$A$1823=$A93,[1]Sheet1!$C$2:$C$1823),0))</f>
        <v>267270000</v>
      </c>
      <c r="I93" s="2">
        <f t="array" ref="I93">INDEX([1]Sheet1!$D$2:$D$1823,MATCH($C93,IF([1]Sheet1!$A$2:$A$1823=$A93,[1]Sheet1!$C$2:$C$1823),0))</f>
        <v>265205000</v>
      </c>
      <c r="J93" s="2">
        <f t="array" ref="J93">(INDEX([1]Sheet1!$G$2:$G$1823,MATCH($C93,IF([1]Sheet1!$A$2:$A$1823=$A93,[1]Sheet1!$C$2:$C$1823),0))+INDEX([1]Sheet1!$J$2:$J$1823,MATCH($C93,IF([1]Sheet1!$A$2:$A$1823=$A93,[1]Sheet1!$C$2:$C$1823),0)))</f>
        <v>2065000</v>
      </c>
      <c r="K93" s="2">
        <f t="array" ref="K93">INDEX([5]Sheet1!$K$2:$K$2185,MATCH($C93,IF([5]Sheet1!$E$2:$E$2185=$A93,[5]Sheet1!$B$2:$B$2185),0))*10</f>
        <v>185789450</v>
      </c>
      <c r="L93" s="2">
        <f t="array" ref="L93">INDEX([5]Sheet1!$J$2:$J$2185,MATCH($C93,IF([5]Sheet1!$E$2:$E$2185=$A93,[5]Sheet1!$B$2:$B$2185),0))</f>
        <v>14920</v>
      </c>
      <c r="M93" s="2">
        <f t="array" ref="M93">INDEX([5]Sheet1!$G$2:$G$2185,MATCH($C93,IF([5]Sheet1!$E$2:$E$2185=$A93,[5]Sheet1!$B$2:$B$2185),0))*10</f>
        <v>157804110</v>
      </c>
      <c r="N93" s="2">
        <f t="array" ref="N93">INDEX([5]Sheet1!$F$2:$F$2185,MATCH($C93,IF([5]Sheet1!$E$2:$E$2185=$A93,[5]Sheet1!$B$2:$B$2185),0))</f>
        <v>11162</v>
      </c>
      <c r="O93" s="2">
        <f t="array" ref="O93">INDEX([5]Sheet1!$I$2:$I$2185,MATCH($C93,IF([5]Sheet1!$E$2:$E$2185=$A93,[5]Sheet1!$B$2:$B$2185),0))*10</f>
        <v>27985340</v>
      </c>
      <c r="P93" s="2">
        <f t="array" ref="P93">INDEX([5]Sheet1!$H$2:$H$2185,MATCH($C93,IF([5]Sheet1!$E$2:$E$2185=$A93,[5]Sheet1!$B$2:$B$2185),0))</f>
        <v>3550</v>
      </c>
    </row>
    <row r="94" spans="1:16" x14ac:dyDescent="0.25">
      <c r="A94" t="s">
        <v>84</v>
      </c>
      <c r="B94" t="s">
        <v>85</v>
      </c>
      <c r="C94">
        <v>1977</v>
      </c>
      <c r="D94" s="2">
        <f t="array" ref="D94">INDEX([2]data!$E$2:$E$2185,MATCH($C94,IF([2]data!$C$2:$C$2185=$A94,[2]data!$A$2:$A$2185),0))</f>
        <v>2988979</v>
      </c>
      <c r="H94" s="2">
        <f t="array" ref="H94">INDEX([1]Sheet1!$M$2:$M$1823,MATCH($C94,IF([1]Sheet1!$A$2:$A$1823=$A94,[1]Sheet1!$C$2:$C$1823),0))</f>
        <v>756819968</v>
      </c>
      <c r="I94" s="2">
        <f t="array" ref="I94">INDEX([1]Sheet1!$D$2:$D$1823,MATCH($C94,IF([1]Sheet1!$A$2:$A$1823=$A94,[1]Sheet1!$C$2:$C$1823),0))</f>
        <v>633720000</v>
      </c>
      <c r="J94" s="2">
        <f t="array" ref="J94">(INDEX([1]Sheet1!$G$2:$G$1823,MATCH($C94,IF([1]Sheet1!$A$2:$A$1823=$A94,[1]Sheet1!$C$2:$C$1823),0))+INDEX([1]Sheet1!$J$2:$J$1823,MATCH($C94,IF([1]Sheet1!$A$2:$A$1823=$A94,[1]Sheet1!$C$2:$C$1823),0)))</f>
        <v>123100000</v>
      </c>
      <c r="K94" s="2">
        <f t="array" ref="K94">INDEX([5]Sheet1!$K$2:$K$2185,MATCH($C94,IF([5]Sheet1!$E$2:$E$2185=$A94,[5]Sheet1!$B$2:$B$2185),0))*10</f>
        <v>455159000</v>
      </c>
      <c r="L94" s="2">
        <f t="array" ref="L94">INDEX([5]Sheet1!$J$2:$J$2185,MATCH($C94,IF([5]Sheet1!$E$2:$E$2185=$A94,[5]Sheet1!$B$2:$B$2185),0))</f>
        <v>56650</v>
      </c>
      <c r="M94" s="2">
        <f t="array" ref="M94">INDEX([5]Sheet1!$G$2:$G$2185,MATCH($C94,IF([5]Sheet1!$E$2:$E$2185=$A94,[5]Sheet1!$B$2:$B$2185),0))*10</f>
        <v>371167740</v>
      </c>
      <c r="N94" s="2">
        <f t="array" ref="N94">INDEX([5]Sheet1!$F$2:$F$2185,MATCH($C94,IF([5]Sheet1!$E$2:$E$2185=$A94,[5]Sheet1!$B$2:$B$2185),0))</f>
        <v>40486</v>
      </c>
      <c r="O94" s="2">
        <f t="array" ref="O94">INDEX([5]Sheet1!$I$2:$I$2185,MATCH($C94,IF([5]Sheet1!$E$2:$E$2185=$A94,[5]Sheet1!$B$2:$B$2185),0))*10</f>
        <v>83991260</v>
      </c>
      <c r="P94" s="2">
        <f t="array" ref="P94">INDEX([5]Sheet1!$H$2:$H$2185,MATCH($C94,IF([5]Sheet1!$E$2:$E$2185=$A94,[5]Sheet1!$B$2:$B$2185),0))</f>
        <v>15680</v>
      </c>
    </row>
    <row r="95" spans="1:16" x14ac:dyDescent="0.25">
      <c r="A95" t="s">
        <v>86</v>
      </c>
      <c r="B95" t="s">
        <v>87</v>
      </c>
      <c r="C95">
        <v>1977</v>
      </c>
      <c r="D95" s="2">
        <f t="array" ref="D95">INDEX([2]data!$E$2:$E$2185,MATCH($C95,IF([2]data!$C$2:$C$2185=$A95,[2]data!$A$2:$A$2185),0))</f>
        <v>688992</v>
      </c>
      <c r="H95" s="2">
        <f t="array" ref="H95">INDEX([1]Sheet1!$M$2:$M$1823,MATCH($C95,IF([1]Sheet1!$A$2:$A$1823=$A95,[1]Sheet1!$C$2:$C$1823),0))</f>
        <v>218260992</v>
      </c>
      <c r="I95" s="2">
        <f t="array" ref="I95">INDEX([1]Sheet1!$D$2:$D$1823,MATCH($C95,IF([1]Sheet1!$A$2:$A$1823=$A95,[1]Sheet1!$C$2:$C$1823),0))</f>
        <v>185122000</v>
      </c>
      <c r="J95" s="2">
        <f t="array" ref="J95">(INDEX([1]Sheet1!$G$2:$G$1823,MATCH($C95,IF([1]Sheet1!$A$2:$A$1823=$A95,[1]Sheet1!$C$2:$C$1823),0))+INDEX([1]Sheet1!$J$2:$J$1823,MATCH($C95,IF([1]Sheet1!$A$2:$A$1823=$A95,[1]Sheet1!$C$2:$C$1823),0)))</f>
        <v>33139000</v>
      </c>
      <c r="K95" s="2">
        <f t="array" ref="K95">INDEX([5]Sheet1!$K$2:$K$2185,MATCH($C95,IF([5]Sheet1!$E$2:$E$2185=$A95,[5]Sheet1!$B$2:$B$2185),0))*10</f>
        <v>120320450</v>
      </c>
      <c r="L95" s="2">
        <f t="array" ref="L95">INDEX([5]Sheet1!$J$2:$J$2185,MATCH($C95,IF([5]Sheet1!$E$2:$E$2185=$A95,[5]Sheet1!$B$2:$B$2185),0))</f>
        <v>14320</v>
      </c>
      <c r="M95" s="2">
        <f t="array" ref="M95">INDEX([5]Sheet1!$G$2:$G$2185,MATCH($C95,IF([5]Sheet1!$E$2:$E$2185=$A95,[5]Sheet1!$B$2:$B$2185),0))*10</f>
        <v>94242740</v>
      </c>
      <c r="N95" s="2">
        <f t="array" ref="N95">INDEX([5]Sheet1!$F$2:$F$2185,MATCH($C95,IF([5]Sheet1!$E$2:$E$2185=$A95,[5]Sheet1!$B$2:$B$2185),0))</f>
        <v>10359</v>
      </c>
      <c r="O95" s="2">
        <f t="array" ref="O95">INDEX([5]Sheet1!$I$2:$I$2185,MATCH($C95,IF([5]Sheet1!$E$2:$E$2185=$A95,[5]Sheet1!$B$2:$B$2185),0))*10</f>
        <v>26077710</v>
      </c>
      <c r="P95" s="2">
        <f t="array" ref="P95">INDEX([5]Sheet1!$H$2:$H$2185,MATCH($C95,IF([5]Sheet1!$E$2:$E$2185=$A95,[5]Sheet1!$B$2:$B$2185),0))</f>
        <v>3660</v>
      </c>
    </row>
    <row r="96" spans="1:16" x14ac:dyDescent="0.25">
      <c r="A96" t="s">
        <v>88</v>
      </c>
      <c r="B96" t="s">
        <v>89</v>
      </c>
      <c r="C96">
        <v>1977</v>
      </c>
      <c r="D96" s="2">
        <f t="array" ref="D96">INDEX([2]data!$E$2:$E$2185,MATCH($C96,IF([2]data!$C$2:$C$2185=$A96,[2]data!$A$2:$A$2185),0))</f>
        <v>4401939</v>
      </c>
      <c r="H96" s="2">
        <f t="array" ref="H96">INDEX([1]Sheet1!$M$2:$M$1823,MATCH($C96,IF([1]Sheet1!$A$2:$A$1823=$A96,[1]Sheet1!$C$2:$C$1823),0))</f>
        <v>1101289984</v>
      </c>
      <c r="I96" s="2">
        <f t="array" ref="I96">INDEX([1]Sheet1!$D$2:$D$1823,MATCH($C96,IF([1]Sheet1!$A$2:$A$1823=$A96,[1]Sheet1!$C$2:$C$1823),0))</f>
        <v>924673000</v>
      </c>
      <c r="J96" s="2">
        <f t="array" ref="J96">(INDEX([1]Sheet1!$G$2:$G$1823,MATCH($C96,IF([1]Sheet1!$A$2:$A$1823=$A96,[1]Sheet1!$C$2:$C$1823),0))+INDEX([1]Sheet1!$J$2:$J$1823,MATCH($C96,IF([1]Sheet1!$A$2:$A$1823=$A96,[1]Sheet1!$C$2:$C$1823),0)))</f>
        <v>176617000</v>
      </c>
      <c r="K96" s="2">
        <f t="array" ref="K96">INDEX([5]Sheet1!$K$2:$K$2185,MATCH($C96,IF([5]Sheet1!$E$2:$E$2185=$A96,[5]Sheet1!$B$2:$B$2185),0))*10</f>
        <v>678611850</v>
      </c>
      <c r="L96" s="2">
        <f t="array" ref="L96">INDEX([5]Sheet1!$J$2:$J$2185,MATCH($C96,IF([5]Sheet1!$E$2:$E$2185=$A96,[5]Sheet1!$B$2:$B$2185),0))</f>
        <v>75150</v>
      </c>
      <c r="M96" s="2">
        <f t="array" ref="M96">INDEX([5]Sheet1!$G$2:$G$2185,MATCH($C96,IF([5]Sheet1!$E$2:$E$2185=$A96,[5]Sheet1!$B$2:$B$2185),0))*10</f>
        <v>537707560</v>
      </c>
      <c r="N96" s="2">
        <f t="array" ref="N96">INDEX([5]Sheet1!$F$2:$F$2185,MATCH($C96,IF([5]Sheet1!$E$2:$E$2185=$A96,[5]Sheet1!$B$2:$B$2185),0))</f>
        <v>50889</v>
      </c>
      <c r="O96" s="2">
        <f t="array" ref="O96">INDEX([5]Sheet1!$I$2:$I$2185,MATCH($C96,IF([5]Sheet1!$E$2:$E$2185=$A96,[5]Sheet1!$B$2:$B$2185),0))*10</f>
        <v>140904290</v>
      </c>
      <c r="P96" s="2">
        <f t="array" ref="P96">INDEX([5]Sheet1!$H$2:$H$2185,MATCH($C96,IF([5]Sheet1!$E$2:$E$2185=$A96,[5]Sheet1!$B$2:$B$2185),0))</f>
        <v>23730</v>
      </c>
    </row>
    <row r="97" spans="1:16" x14ac:dyDescent="0.25">
      <c r="A97" t="s">
        <v>90</v>
      </c>
      <c r="B97" t="s">
        <v>91</v>
      </c>
      <c r="C97">
        <v>1977</v>
      </c>
      <c r="D97" s="2">
        <f t="array" ref="D97">INDEX([2]data!$E$2:$E$2185,MATCH($C97,IF([2]data!$C$2:$C$2185=$A97,[2]data!$A$2:$A$2185),0))</f>
        <v>13191790</v>
      </c>
      <c r="H97" s="2">
        <f t="array" ref="H97">INDEX([1]Sheet1!$M$2:$M$1823,MATCH($C97,IF([1]Sheet1!$A$2:$A$1823=$A97,[1]Sheet1!$C$2:$C$1823),0))</f>
        <v>3972237056</v>
      </c>
      <c r="I97" s="2">
        <f t="array" ref="I97">INDEX([1]Sheet1!$D$2:$D$1823,MATCH($C97,IF([1]Sheet1!$A$2:$A$1823=$A97,[1]Sheet1!$C$2:$C$1823),0))</f>
        <v>3210429000</v>
      </c>
      <c r="J97" s="2">
        <f t="array" ref="J97">(INDEX([1]Sheet1!$G$2:$G$1823,MATCH($C97,IF([1]Sheet1!$A$2:$A$1823=$A97,[1]Sheet1!$C$2:$C$1823),0))+INDEX([1]Sheet1!$J$2:$J$1823,MATCH($C97,IF([1]Sheet1!$A$2:$A$1823=$A97,[1]Sheet1!$C$2:$C$1823),0)))</f>
        <v>761808000</v>
      </c>
      <c r="K97" s="2">
        <f t="array" ref="K97">INDEX([5]Sheet1!$K$2:$K$2185,MATCH($C97,IF([5]Sheet1!$E$2:$E$2185=$A97,[5]Sheet1!$B$2:$B$2185),0))*10</f>
        <v>2483238760</v>
      </c>
      <c r="L97" s="2">
        <f t="array" ref="L97">INDEX([5]Sheet1!$J$2:$J$2185,MATCH($C97,IF([5]Sheet1!$E$2:$E$2185=$A97,[5]Sheet1!$B$2:$B$2185),0))</f>
        <v>268170</v>
      </c>
      <c r="M97" s="2">
        <f t="array" ref="M97">INDEX([5]Sheet1!$G$2:$G$2185,MATCH($C97,IF([5]Sheet1!$E$2:$E$2185=$A97,[5]Sheet1!$B$2:$B$2185),0))*10</f>
        <v>1965949120</v>
      </c>
      <c r="N97" s="2">
        <f t="array" ref="N97">INDEX([5]Sheet1!$F$2:$F$2185,MATCH($C97,IF([5]Sheet1!$E$2:$E$2185=$A97,[5]Sheet1!$B$2:$B$2185),0))</f>
        <v>190832</v>
      </c>
      <c r="O97" s="2">
        <f t="array" ref="O97">INDEX([5]Sheet1!$I$2:$I$2185,MATCH($C97,IF([5]Sheet1!$E$2:$E$2185=$A97,[5]Sheet1!$B$2:$B$2185),0))*10</f>
        <v>517289640</v>
      </c>
      <c r="P97" s="2">
        <f t="array" ref="P97">INDEX([5]Sheet1!$H$2:$H$2185,MATCH($C97,IF([5]Sheet1!$E$2:$E$2185=$A97,[5]Sheet1!$B$2:$B$2185),0))</f>
        <v>75110</v>
      </c>
    </row>
    <row r="98" spans="1:16" x14ac:dyDescent="0.25">
      <c r="A98" t="s">
        <v>2</v>
      </c>
      <c r="B98" t="s">
        <v>3</v>
      </c>
      <c r="C98">
        <v>1977</v>
      </c>
      <c r="D98" s="2">
        <f t="array" ref="D98">INDEX([2]data!$E$2:$E$2185,MATCH($C98,IF([2]data!$C$2:$C$2185=$A98,[2]data!$A$2:$A$2185),0))</f>
        <v>219760875</v>
      </c>
      <c r="H98" s="2">
        <f t="array" ref="H98">INDEX([1]Sheet1!$M$2:$M$1823,MATCH($C98,IF([1]Sheet1!$A$2:$A$1823=$A98,[1]Sheet1!$C$2:$C$1823),0))</f>
        <v>75492425728</v>
      </c>
      <c r="I98" s="2">
        <f t="array" ref="I98">INDEX([1]Sheet1!$D$2:$D$1823,MATCH($C98,IF([1]Sheet1!$A$2:$A$1823=$A98,[1]Sheet1!$C$2:$C$1823),0))</f>
        <v>65864854000</v>
      </c>
      <c r="J98" s="2">
        <f t="array" ref="J98">(INDEX([1]Sheet1!$G$2:$G$1823,MATCH($C98,IF([1]Sheet1!$A$2:$A$1823=$A98,[1]Sheet1!$C$2:$C$1823),0))+INDEX([1]Sheet1!$J$2:$J$1823,MATCH($C98,IF([1]Sheet1!$A$2:$A$1823=$A98,[1]Sheet1!$C$2:$C$1823),0)))</f>
        <v>9627573000</v>
      </c>
      <c r="K98" s="2">
        <f t="array" ref="K98">INDEX([5]Sheet1!$K$2:$K$2185,MATCH($C98,IF([5]Sheet1!$E$2:$E$2185=$A98,[5]Sheet1!$B$2:$B$2185),0))*10</f>
        <v>43665720730</v>
      </c>
      <c r="L98" s="2">
        <f t="array" ref="L98">INDEX([5]Sheet1!$J$2:$J$2185,MATCH($C98,IF([5]Sheet1!$E$2:$E$2185=$A98,[5]Sheet1!$B$2:$B$2185),0))</f>
        <v>3950530</v>
      </c>
      <c r="M98" s="2">
        <f t="array" ref="M98">INDEX([5]Sheet1!$G$2:$G$2185,MATCH($C98,IF([5]Sheet1!$E$2:$E$2185=$A98,[5]Sheet1!$B$2:$B$2185),0))*10</f>
        <v>34423112790</v>
      </c>
      <c r="N98" s="2">
        <f t="array" ref="N98">INDEX([5]Sheet1!$F$2:$F$2185,MATCH($C98,IF([5]Sheet1!$E$2:$E$2185=$A98,[5]Sheet1!$B$2:$B$2185),0))</f>
        <v>2689050</v>
      </c>
      <c r="O98" s="2">
        <f t="array" ref="O98">INDEX([5]Sheet1!$I$2:$I$2185,MATCH($C98,IF([5]Sheet1!$E$2:$E$2185=$A98,[5]Sheet1!$B$2:$B$2185),0))*10</f>
        <v>9242607940</v>
      </c>
      <c r="P98" s="2">
        <f t="array" ref="P98">INDEX([5]Sheet1!$H$2:$H$2185,MATCH($C98,IF([5]Sheet1!$E$2:$E$2185=$A98,[5]Sheet1!$B$2:$B$2185),0))</f>
        <v>1179850</v>
      </c>
    </row>
    <row r="99" spans="1:16" x14ac:dyDescent="0.25">
      <c r="A99" t="s">
        <v>92</v>
      </c>
      <c r="B99" t="s">
        <v>93</v>
      </c>
      <c r="C99">
        <v>1977</v>
      </c>
      <c r="D99" s="2">
        <f t="array" ref="D99">INDEX([2]data!$E$2:$E$2185,MATCH($C99,IF([2]data!$C$2:$C$2185=$A99,[2]data!$A$2:$A$2185),0))</f>
        <v>1316421</v>
      </c>
      <c r="H99" s="2">
        <f t="array" ref="H99">INDEX([1]Sheet1!$M$2:$M$1823,MATCH($C99,IF([1]Sheet1!$A$2:$A$1823=$A99,[1]Sheet1!$C$2:$C$1823),0))</f>
        <v>542057984</v>
      </c>
      <c r="I99" s="2">
        <f t="array" ref="I99">INDEX([1]Sheet1!$D$2:$D$1823,MATCH($C99,IF([1]Sheet1!$A$2:$A$1823=$A99,[1]Sheet1!$C$2:$C$1823),0))</f>
        <v>385534000</v>
      </c>
      <c r="J99" s="2">
        <f t="array" ref="J99">(INDEX([1]Sheet1!$G$2:$G$1823,MATCH($C99,IF([1]Sheet1!$A$2:$A$1823=$A99,[1]Sheet1!$C$2:$C$1823),0))+INDEX([1]Sheet1!$J$2:$J$1823,MATCH($C99,IF([1]Sheet1!$A$2:$A$1823=$A99,[1]Sheet1!$C$2:$C$1823),0)))</f>
        <v>156524000</v>
      </c>
      <c r="K99" s="2">
        <f t="array" ref="K99">INDEX([5]Sheet1!$K$2:$K$2185,MATCH($C99,IF([5]Sheet1!$E$2:$E$2185=$A99,[5]Sheet1!$B$2:$B$2185),0))*10</f>
        <v>238559970</v>
      </c>
      <c r="L99" s="2">
        <f t="array" ref="L99">INDEX([5]Sheet1!$J$2:$J$2185,MATCH($C99,IF([5]Sheet1!$E$2:$E$2185=$A99,[5]Sheet1!$B$2:$B$2185),0))</f>
        <v>24040</v>
      </c>
      <c r="M99" s="2">
        <f t="array" ref="M99">INDEX([5]Sheet1!$G$2:$G$2185,MATCH($C99,IF([5]Sheet1!$E$2:$E$2185=$A99,[5]Sheet1!$B$2:$B$2185),0))*10</f>
        <v>186778150</v>
      </c>
      <c r="N99" s="2">
        <f t="array" ref="N99">INDEX([5]Sheet1!$F$2:$F$2185,MATCH($C99,IF([5]Sheet1!$E$2:$E$2185=$A99,[5]Sheet1!$B$2:$B$2185),0))</f>
        <v>16135</v>
      </c>
      <c r="O99" s="2">
        <f t="array" ref="O99">INDEX([5]Sheet1!$I$2:$I$2185,MATCH($C99,IF([5]Sheet1!$E$2:$E$2185=$A99,[5]Sheet1!$B$2:$B$2185),0))*10</f>
        <v>51781820</v>
      </c>
      <c r="P99" s="2">
        <f t="array" ref="P99">INDEX([5]Sheet1!$H$2:$H$2185,MATCH($C99,IF([5]Sheet1!$E$2:$E$2185=$A99,[5]Sheet1!$B$2:$B$2185),0))</f>
        <v>7030</v>
      </c>
    </row>
    <row r="100" spans="1:16" x14ac:dyDescent="0.25">
      <c r="A100" t="s">
        <v>94</v>
      </c>
      <c r="B100" t="s">
        <v>95</v>
      </c>
      <c r="C100">
        <v>1977</v>
      </c>
      <c r="D100" s="2">
        <f t="array" ref="D100">INDEX([2]data!$E$2:$E$2185,MATCH($C100,IF([2]data!$C$2:$C$2185=$A100,[2]data!$A$2:$A$2185),0))</f>
        <v>492174</v>
      </c>
      <c r="H100" s="2">
        <f t="array" ref="H100">INDEX([1]Sheet1!$M$2:$M$1823,MATCH($C100,IF([1]Sheet1!$A$2:$A$1823=$A100,[1]Sheet1!$C$2:$C$1823),0))</f>
        <v>155927008</v>
      </c>
      <c r="I100" s="2">
        <f t="array" ref="I100">INDEX([1]Sheet1!$D$2:$D$1823,MATCH($C100,IF([1]Sheet1!$A$2:$A$1823=$A100,[1]Sheet1!$C$2:$C$1823),0))</f>
        <v>147586000</v>
      </c>
      <c r="J100" s="2">
        <f t="array" ref="J100">(INDEX([1]Sheet1!$G$2:$G$1823,MATCH($C100,IF([1]Sheet1!$A$2:$A$1823=$A100,[1]Sheet1!$C$2:$C$1823),0))+INDEX([1]Sheet1!$J$2:$J$1823,MATCH($C100,IF([1]Sheet1!$A$2:$A$1823=$A100,[1]Sheet1!$C$2:$C$1823),0)))</f>
        <v>8341000</v>
      </c>
      <c r="K100" s="2">
        <f t="array" ref="K100">INDEX([5]Sheet1!$K$2:$K$2185,MATCH($C100,IF([5]Sheet1!$E$2:$E$2185=$A100,[5]Sheet1!$B$2:$B$2185),0))*10</f>
        <v>83950950</v>
      </c>
      <c r="L100" s="2">
        <f t="array" ref="L100">INDEX([5]Sheet1!$J$2:$J$2185,MATCH($C100,IF([5]Sheet1!$E$2:$E$2185=$A100,[5]Sheet1!$B$2:$B$2185),0))</f>
        <v>9640</v>
      </c>
      <c r="M100" s="2">
        <f t="array" ref="M100">INDEX([5]Sheet1!$G$2:$G$2185,MATCH($C100,IF([5]Sheet1!$E$2:$E$2185=$A100,[5]Sheet1!$B$2:$B$2185),0))*10</f>
        <v>69151990</v>
      </c>
      <c r="N100" s="2">
        <f t="array" ref="N100">INDEX([5]Sheet1!$F$2:$F$2185,MATCH($C100,IF([5]Sheet1!$E$2:$E$2185=$A100,[5]Sheet1!$B$2:$B$2185),0))</f>
        <v>7162</v>
      </c>
      <c r="O100" s="2">
        <f t="array" ref="O100">INDEX([5]Sheet1!$I$2:$I$2185,MATCH($C100,IF([5]Sheet1!$E$2:$E$2185=$A100,[5]Sheet1!$B$2:$B$2185),0))*10</f>
        <v>14798960</v>
      </c>
      <c r="P100" s="2">
        <f t="array" ref="P100">INDEX([5]Sheet1!$H$2:$H$2185,MATCH($C100,IF([5]Sheet1!$E$2:$E$2185=$A100,[5]Sheet1!$B$2:$B$2185),0))</f>
        <v>2230</v>
      </c>
    </row>
    <row r="101" spans="1:16" x14ac:dyDescent="0.25">
      <c r="A101" t="s">
        <v>96</v>
      </c>
      <c r="B101" t="s">
        <v>97</v>
      </c>
      <c r="C101">
        <v>1977</v>
      </c>
      <c r="D101" s="2">
        <f t="array" ref="D101">INDEX([2]data!$E$2:$E$2185,MATCH($C101,IF([2]data!$C$2:$C$2185=$A101,[2]data!$A$2:$A$2185),0))</f>
        <v>5205706</v>
      </c>
      <c r="H101" s="2">
        <f t="array" ref="H101">INDEX([1]Sheet1!$M$2:$M$1823,MATCH($C101,IF([1]Sheet1!$A$2:$A$1823=$A101,[1]Sheet1!$C$2:$C$1823),0))</f>
        <v>1613810048</v>
      </c>
      <c r="I101" s="2">
        <f t="array" ref="I101">INDEX([1]Sheet1!$D$2:$D$1823,MATCH($C101,IF([1]Sheet1!$A$2:$A$1823=$A101,[1]Sheet1!$C$2:$C$1823),0))</f>
        <v>1359702000</v>
      </c>
      <c r="J101" s="2">
        <f t="array" ref="J101">(INDEX([1]Sheet1!$G$2:$G$1823,MATCH($C101,IF([1]Sheet1!$A$2:$A$1823=$A101,[1]Sheet1!$C$2:$C$1823),0))+INDEX([1]Sheet1!$J$2:$J$1823,MATCH($C101,IF([1]Sheet1!$A$2:$A$1823=$A101,[1]Sheet1!$C$2:$C$1823),0)))</f>
        <v>254108000</v>
      </c>
      <c r="K101" s="2">
        <f t="array" ref="K101">INDEX([5]Sheet1!$K$2:$K$2185,MATCH($C101,IF([5]Sheet1!$E$2:$E$2185=$A101,[5]Sheet1!$B$2:$B$2185),0))*10</f>
        <v>1000187440</v>
      </c>
      <c r="L101" s="2">
        <f t="array" ref="L101">INDEX([5]Sheet1!$J$2:$J$2185,MATCH($C101,IF([5]Sheet1!$E$2:$E$2185=$A101,[5]Sheet1!$B$2:$B$2185),0))</f>
        <v>107950</v>
      </c>
      <c r="M101" s="2">
        <f t="array" ref="M101">INDEX([5]Sheet1!$G$2:$G$2185,MATCH($C101,IF([5]Sheet1!$E$2:$E$2185=$A101,[5]Sheet1!$B$2:$B$2185),0))*10</f>
        <v>777612250</v>
      </c>
      <c r="N101" s="2">
        <f t="array" ref="N101">INDEX([5]Sheet1!$F$2:$F$2185,MATCH($C101,IF([5]Sheet1!$E$2:$E$2185=$A101,[5]Sheet1!$B$2:$B$2185),0))</f>
        <v>73086</v>
      </c>
      <c r="O101" s="2">
        <f t="array" ref="O101">INDEX([5]Sheet1!$I$2:$I$2185,MATCH($C101,IF([5]Sheet1!$E$2:$E$2185=$A101,[5]Sheet1!$B$2:$B$2185),0))*10</f>
        <v>222575190</v>
      </c>
      <c r="P101" s="2">
        <f t="array" ref="P101">INDEX([5]Sheet1!$H$2:$H$2185,MATCH($C101,IF([5]Sheet1!$E$2:$E$2185=$A101,[5]Sheet1!$B$2:$B$2185),0))</f>
        <v>33520</v>
      </c>
    </row>
    <row r="102" spans="1:16" x14ac:dyDescent="0.25">
      <c r="A102" t="s">
        <v>98</v>
      </c>
      <c r="B102" t="s">
        <v>99</v>
      </c>
      <c r="C102">
        <v>1977</v>
      </c>
      <c r="D102" s="2">
        <f t="array" ref="D102">INDEX([2]data!$E$2:$E$2185,MATCH($C102,IF([2]data!$C$2:$C$2185=$A102,[2]data!$A$2:$A$2185),0))</f>
        <v>3772360</v>
      </c>
      <c r="H102" s="2">
        <f t="array" ref="H102">INDEX([1]Sheet1!$M$2:$M$1823,MATCH($C102,IF([1]Sheet1!$A$2:$A$1823=$A102,[1]Sheet1!$C$2:$C$1823),0))</f>
        <v>1385667968</v>
      </c>
      <c r="I102" s="2">
        <f t="array" ref="I102">INDEX([1]Sheet1!$D$2:$D$1823,MATCH($C102,IF([1]Sheet1!$A$2:$A$1823=$A102,[1]Sheet1!$C$2:$C$1823),0))</f>
        <v>1165374000</v>
      </c>
      <c r="J102" s="2">
        <f t="array" ref="J102">(INDEX([1]Sheet1!$G$2:$G$1823,MATCH($C102,IF([1]Sheet1!$A$2:$A$1823=$A102,[1]Sheet1!$C$2:$C$1823),0))+INDEX([1]Sheet1!$J$2:$J$1823,MATCH($C102,IF([1]Sheet1!$A$2:$A$1823=$A102,[1]Sheet1!$C$2:$C$1823),0)))</f>
        <v>220294000</v>
      </c>
      <c r="K102" s="2">
        <f t="array" ref="K102">INDEX([5]Sheet1!$K$2:$K$2185,MATCH($C102,IF([5]Sheet1!$E$2:$E$2185=$A102,[5]Sheet1!$B$2:$B$2185),0))*10</f>
        <v>763943280</v>
      </c>
      <c r="L102" s="2">
        <f t="array" ref="L102">INDEX([5]Sheet1!$J$2:$J$2185,MATCH($C102,IF([5]Sheet1!$E$2:$E$2185=$A102,[5]Sheet1!$B$2:$B$2185),0))</f>
        <v>64730</v>
      </c>
      <c r="M102" s="2">
        <f t="array" ref="M102">INDEX([5]Sheet1!$G$2:$G$2185,MATCH($C102,IF([5]Sheet1!$E$2:$E$2185=$A102,[5]Sheet1!$B$2:$B$2185),0))*10</f>
        <v>585013400</v>
      </c>
      <c r="N102" s="2">
        <f t="array" ref="N102">INDEX([5]Sheet1!$F$2:$F$2185,MATCH($C102,IF([5]Sheet1!$E$2:$E$2185=$A102,[5]Sheet1!$B$2:$B$2185),0))</f>
        <v>40263</v>
      </c>
      <c r="O102" s="2">
        <f t="array" ref="O102">INDEX([5]Sheet1!$I$2:$I$2185,MATCH($C102,IF([5]Sheet1!$E$2:$E$2185=$A102,[5]Sheet1!$B$2:$B$2185),0))*10</f>
        <v>178929880</v>
      </c>
      <c r="P102" s="2">
        <f t="array" ref="P102">INDEX([5]Sheet1!$H$2:$H$2185,MATCH($C102,IF([5]Sheet1!$E$2:$E$2185=$A102,[5]Sheet1!$B$2:$B$2185),0))</f>
        <v>23650</v>
      </c>
    </row>
    <row r="103" spans="1:16" x14ac:dyDescent="0.25">
      <c r="A103" t="s">
        <v>100</v>
      </c>
      <c r="B103" t="s">
        <v>101</v>
      </c>
      <c r="C103">
        <v>1977</v>
      </c>
      <c r="D103" s="2">
        <f t="array" ref="D103">INDEX([2]data!$E$2:$E$2185,MATCH($C103,IF([2]data!$C$2:$C$2185=$A103,[2]data!$A$2:$A$2185),0))</f>
        <v>1905628</v>
      </c>
      <c r="H103" s="2">
        <f t="array" ref="H103">INDEX([1]Sheet1!$M$2:$M$1823,MATCH($C103,IF([1]Sheet1!$A$2:$A$1823=$A103,[1]Sheet1!$C$2:$C$1823),0))</f>
        <v>601603968</v>
      </c>
      <c r="I103" s="2">
        <f t="array" ref="I103">INDEX([1]Sheet1!$D$2:$D$1823,MATCH($C103,IF([1]Sheet1!$A$2:$A$1823=$A103,[1]Sheet1!$C$2:$C$1823),0))</f>
        <v>483599000</v>
      </c>
      <c r="J103" s="2">
        <f t="array" ref="J103">(INDEX([1]Sheet1!$G$2:$G$1823,MATCH($C103,IF([1]Sheet1!$A$2:$A$1823=$A103,[1]Sheet1!$C$2:$C$1823),0))+INDEX([1]Sheet1!$J$2:$J$1823,MATCH($C103,IF([1]Sheet1!$A$2:$A$1823=$A103,[1]Sheet1!$C$2:$C$1823),0)))</f>
        <v>118005000</v>
      </c>
      <c r="K103" s="2">
        <f t="array" ref="K103">INDEX([5]Sheet1!$K$2:$K$2185,MATCH($C103,IF([5]Sheet1!$E$2:$E$2185=$A103,[5]Sheet1!$B$2:$B$2185),0))*10</f>
        <v>351442680</v>
      </c>
      <c r="L103" s="2">
        <f t="array" ref="L103">INDEX([5]Sheet1!$J$2:$J$2185,MATCH($C103,IF([5]Sheet1!$E$2:$E$2185=$A103,[5]Sheet1!$B$2:$B$2185),0))</f>
        <v>38180</v>
      </c>
      <c r="M103" s="2">
        <f t="array" ref="M103">INDEX([5]Sheet1!$G$2:$G$2185,MATCH($C103,IF([5]Sheet1!$E$2:$E$2185=$A103,[5]Sheet1!$B$2:$B$2185),0))*10</f>
        <v>266503440</v>
      </c>
      <c r="N103" s="2">
        <f t="array" ref="N103">INDEX([5]Sheet1!$F$2:$F$2185,MATCH($C103,IF([5]Sheet1!$E$2:$E$2185=$A103,[5]Sheet1!$B$2:$B$2185),0))</f>
        <v>25383</v>
      </c>
      <c r="O103" s="2">
        <f t="array" ref="O103">INDEX([5]Sheet1!$I$2:$I$2185,MATCH($C103,IF([5]Sheet1!$E$2:$E$2185=$A103,[5]Sheet1!$B$2:$B$2185),0))*10</f>
        <v>84939240</v>
      </c>
      <c r="P103" s="2">
        <f t="array" ref="P103">INDEX([5]Sheet1!$H$2:$H$2185,MATCH($C103,IF([5]Sheet1!$E$2:$E$2185=$A103,[5]Sheet1!$B$2:$B$2185),0))</f>
        <v>12390</v>
      </c>
    </row>
    <row r="104" spans="1:16" x14ac:dyDescent="0.25">
      <c r="A104" t="s">
        <v>102</v>
      </c>
      <c r="B104" t="s">
        <v>103</v>
      </c>
      <c r="C104">
        <v>1977</v>
      </c>
      <c r="D104" s="2">
        <f t="array" ref="D104">INDEX([2]data!$E$2:$E$2185,MATCH($C104,IF([2]data!$C$2:$C$2185=$A104,[2]data!$A$2:$A$2185),0))</f>
        <v>4613299</v>
      </c>
      <c r="H104" s="2">
        <f t="array" ref="H104">INDEX([1]Sheet1!$M$2:$M$1823,MATCH($C104,IF([1]Sheet1!$A$2:$A$1823=$A104,[1]Sheet1!$C$2:$C$1823),0))</f>
        <v>1690553984</v>
      </c>
      <c r="I104" s="2">
        <f t="array" ref="I104">INDEX([1]Sheet1!$D$2:$D$1823,MATCH($C104,IF([1]Sheet1!$A$2:$A$1823=$A104,[1]Sheet1!$C$2:$C$1823),0))</f>
        <v>1516997000</v>
      </c>
      <c r="J104" s="2">
        <f t="array" ref="J104">(INDEX([1]Sheet1!$G$2:$G$1823,MATCH($C104,IF([1]Sheet1!$A$2:$A$1823=$A104,[1]Sheet1!$C$2:$C$1823),0))+INDEX([1]Sheet1!$J$2:$J$1823,MATCH($C104,IF([1]Sheet1!$A$2:$A$1823=$A104,[1]Sheet1!$C$2:$C$1823),0)))</f>
        <v>173557000</v>
      </c>
      <c r="K104" s="2">
        <f t="array" ref="K104">INDEX([5]Sheet1!$K$2:$K$2185,MATCH($C104,IF([5]Sheet1!$E$2:$E$2185=$A104,[5]Sheet1!$B$2:$B$2185),0))*10</f>
        <v>919388280</v>
      </c>
      <c r="L104" s="2">
        <f t="array" ref="L104">INDEX([5]Sheet1!$J$2:$J$2185,MATCH($C104,IF([5]Sheet1!$E$2:$E$2185=$A104,[5]Sheet1!$B$2:$B$2185),0))</f>
        <v>80740</v>
      </c>
      <c r="M104" s="2">
        <f t="array" ref="M104">INDEX([5]Sheet1!$G$2:$G$2185,MATCH($C104,IF([5]Sheet1!$E$2:$E$2185=$A104,[5]Sheet1!$B$2:$B$2185),0))*10</f>
        <v>732293890</v>
      </c>
      <c r="N104" s="2">
        <f t="array" ref="N104">INDEX([5]Sheet1!$F$2:$F$2185,MATCH($C104,IF([5]Sheet1!$E$2:$E$2185=$A104,[5]Sheet1!$B$2:$B$2185),0))</f>
        <v>57722</v>
      </c>
      <c r="O104" s="2">
        <f t="array" ref="O104">INDEX([5]Sheet1!$I$2:$I$2185,MATCH($C104,IF([5]Sheet1!$E$2:$E$2185=$A104,[5]Sheet1!$B$2:$B$2185),0))*10</f>
        <v>187094390</v>
      </c>
      <c r="P104" s="2">
        <f t="array" ref="P104">INDEX([5]Sheet1!$H$2:$H$2185,MATCH($C104,IF([5]Sheet1!$E$2:$E$2185=$A104,[5]Sheet1!$B$2:$B$2185),0))</f>
        <v>21200</v>
      </c>
    </row>
    <row r="105" spans="1:16" x14ac:dyDescent="0.25">
      <c r="A105" t="s">
        <v>104</v>
      </c>
      <c r="B105" t="s">
        <v>105</v>
      </c>
      <c r="C105">
        <v>1977</v>
      </c>
      <c r="D105" s="2">
        <f t="array" ref="D105">INDEX([2]data!$E$2:$E$2185,MATCH($C105,IF([2]data!$C$2:$C$2185=$A105,[2]data!$A$2:$A$2185),0))</f>
        <v>411530</v>
      </c>
      <c r="H105" s="2">
        <f t="array" ref="H105">INDEX([1]Sheet1!$M$2:$M$1823,MATCH($C105,IF([1]Sheet1!$A$2:$A$1823=$A105,[1]Sheet1!$C$2:$C$1823),0))</f>
        <v>193802000</v>
      </c>
      <c r="I105" s="2">
        <f t="array" ref="I105">INDEX([1]Sheet1!$D$2:$D$1823,MATCH($C105,IF([1]Sheet1!$A$2:$A$1823=$A105,[1]Sheet1!$C$2:$C$1823),0))</f>
        <v>144481000</v>
      </c>
      <c r="J105" s="2">
        <f t="array" ref="J105">(INDEX([1]Sheet1!$G$2:$G$1823,MATCH($C105,IF([1]Sheet1!$A$2:$A$1823=$A105,[1]Sheet1!$C$2:$C$1823),0))+INDEX([1]Sheet1!$J$2:$J$1823,MATCH($C105,IF([1]Sheet1!$A$2:$A$1823=$A105,[1]Sheet1!$C$2:$C$1823),0)))</f>
        <v>49321000</v>
      </c>
      <c r="K105" s="2">
        <f t="array" ref="K105">INDEX([5]Sheet1!$K$2:$K$2185,MATCH($C105,IF([5]Sheet1!$E$2:$E$2185=$A105,[5]Sheet1!$B$2:$B$2185),0))*10</f>
        <v>96358870</v>
      </c>
      <c r="L105" s="2">
        <f t="array" ref="L105">INDEX([5]Sheet1!$J$2:$J$2185,MATCH($C105,IF([5]Sheet1!$E$2:$E$2185=$A105,[5]Sheet1!$B$2:$B$2185),0))</f>
        <v>9550</v>
      </c>
      <c r="M105" s="2">
        <f t="array" ref="M105">INDEX([5]Sheet1!$G$2:$G$2185,MATCH($C105,IF([5]Sheet1!$E$2:$E$2185=$A105,[5]Sheet1!$B$2:$B$2185),0))*10</f>
        <v>73614660</v>
      </c>
      <c r="N105" s="2">
        <f t="array" ref="N105">INDEX([5]Sheet1!$F$2:$F$2185,MATCH($C105,IF([5]Sheet1!$E$2:$E$2185=$A105,[5]Sheet1!$B$2:$B$2185),0))</f>
        <v>6728</v>
      </c>
      <c r="O105" s="2">
        <f t="array" ref="O105">INDEX([5]Sheet1!$I$2:$I$2185,MATCH($C105,IF([5]Sheet1!$E$2:$E$2185=$A105,[5]Sheet1!$B$2:$B$2185),0))*10</f>
        <v>22744210</v>
      </c>
      <c r="P105" s="2">
        <f t="array" ref="P105">INDEX([5]Sheet1!$H$2:$H$2185,MATCH($C105,IF([5]Sheet1!$E$2:$E$2185=$A105,[5]Sheet1!$B$2:$B$2185),0))</f>
        <v>2650</v>
      </c>
    </row>
    <row r="106" spans="1:16" x14ac:dyDescent="0.25">
      <c r="A106" t="s">
        <v>4</v>
      </c>
      <c r="B106" t="s">
        <v>5</v>
      </c>
      <c r="C106">
        <v>1978</v>
      </c>
      <c r="D106" s="2">
        <f t="array" ref="D106">INDEX([2]data!$E$2:$E$2185,MATCH($C106,IF([2]data!$C$2:$C$2185=$A106,[2]data!$A$2:$A$2185),0))</f>
        <v>3834120</v>
      </c>
      <c r="H106" s="2">
        <f t="array" ref="H106">INDEX([1]Sheet1!$M$2:$M$1823,MATCH($C106,IF([1]Sheet1!$A$2:$A$1823=$A106,[1]Sheet1!$C$2:$C$1823),0))</f>
        <v>1045718976</v>
      </c>
      <c r="I106" s="2">
        <f t="array" ref="I106">INDEX([1]Sheet1!$D$2:$D$1823,MATCH($C106,IF([1]Sheet1!$A$2:$A$1823=$A106,[1]Sheet1!$C$2:$C$1823),0))</f>
        <v>838230000</v>
      </c>
      <c r="J106" s="2">
        <f t="array" ref="J106">(INDEX([1]Sheet1!$G$2:$G$1823,MATCH($C106,IF([1]Sheet1!$A$2:$A$1823=$A106,[1]Sheet1!$C$2:$C$1823),0))+INDEX([1]Sheet1!$J$2:$J$1823,MATCH($C106,IF([1]Sheet1!$A$2:$A$1823=$A106,[1]Sheet1!$C$2:$C$1823),0)))</f>
        <v>207489000</v>
      </c>
      <c r="K106" s="2">
        <f t="array" ref="K106">INDEX([5]Sheet1!$K$2:$K$2185,MATCH($C106,IF([5]Sheet1!$E$2:$E$2185=$A106,[5]Sheet1!$B$2:$B$2185),0))*10</f>
        <v>580000000</v>
      </c>
      <c r="L106" s="2">
        <f t="array" ref="L106">INDEX([5]Sheet1!$J$2:$J$2185,MATCH($C106,IF([5]Sheet1!$E$2:$E$2185=$A106,[5]Sheet1!$B$2:$B$2185),0))</f>
        <v>62386</v>
      </c>
      <c r="M106" s="2">
        <f t="array" ref="M106">INDEX([5]Sheet1!$G$2:$G$2185,MATCH($C106,IF([5]Sheet1!$E$2:$E$2185=$A106,[5]Sheet1!$B$2:$B$2185),0))*10</f>
        <v>470330000</v>
      </c>
      <c r="N106" s="2">
        <f t="array" ref="N106">INDEX([5]Sheet1!$F$2:$F$2185,MATCH($C106,IF([5]Sheet1!$E$2:$E$2185=$A106,[5]Sheet1!$B$2:$B$2185),0))</f>
        <v>-11111</v>
      </c>
      <c r="O106" s="2">
        <f t="array" ref="O106">INDEX([5]Sheet1!$I$2:$I$2185,MATCH($C106,IF([5]Sheet1!$E$2:$E$2185=$A106,[5]Sheet1!$B$2:$B$2185),0))*10</f>
        <v>109670000</v>
      </c>
      <c r="P106" s="2">
        <f t="array" ref="P106">INDEX([5]Sheet1!$H$2:$H$2185,MATCH($C106,IF([5]Sheet1!$E$2:$E$2185=$A106,[5]Sheet1!$B$2:$B$2185),0))</f>
        <v>17953</v>
      </c>
    </row>
    <row r="107" spans="1:16" x14ac:dyDescent="0.25">
      <c r="A107" t="s">
        <v>6</v>
      </c>
      <c r="B107" t="s">
        <v>7</v>
      </c>
      <c r="C107">
        <v>1978</v>
      </c>
      <c r="D107" s="2">
        <f t="array" ref="D107">INDEX([2]data!$E$2:$E$2185,MATCH($C107,IF([2]data!$C$2:$C$2185=$A107,[2]data!$A$2:$A$2185),0))</f>
        <v>402191</v>
      </c>
      <c r="H107" s="2">
        <f t="array" ref="H107">INDEX([1]Sheet1!$M$2:$M$1823,MATCH($C107,IF([1]Sheet1!$A$2:$A$1823=$A107,[1]Sheet1!$C$2:$C$1823),0))</f>
        <v>384004000</v>
      </c>
      <c r="I107" s="2">
        <f t="array" ref="I107">INDEX([1]Sheet1!$D$2:$D$1823,MATCH($C107,IF([1]Sheet1!$A$2:$A$1823=$A107,[1]Sheet1!$C$2:$C$1823),0))</f>
        <v>294740000</v>
      </c>
      <c r="J107" s="2">
        <f t="array" ref="J107">(INDEX([1]Sheet1!$G$2:$G$1823,MATCH($C107,IF([1]Sheet1!$A$2:$A$1823=$A107,[1]Sheet1!$C$2:$C$1823),0))+INDEX([1]Sheet1!$J$2:$J$1823,MATCH($C107,IF([1]Sheet1!$A$2:$A$1823=$A107,[1]Sheet1!$C$2:$C$1823),0)))</f>
        <v>89264000</v>
      </c>
      <c r="K107" s="2">
        <f t="array" ref="K107">INDEX([5]Sheet1!$K$2:$K$2185,MATCH($C107,IF([5]Sheet1!$E$2:$E$2185=$A107,[5]Sheet1!$B$2:$B$2185),0))*10</f>
        <v>178270000</v>
      </c>
      <c r="L107" s="2">
        <f t="array" ref="L107">INDEX([5]Sheet1!$J$2:$J$2185,MATCH($C107,IF([5]Sheet1!$E$2:$E$2185=$A107,[5]Sheet1!$B$2:$B$2185),0))</f>
        <v>9755</v>
      </c>
      <c r="M107" s="2">
        <f t="array" ref="M107">INDEX([5]Sheet1!$G$2:$G$2185,MATCH($C107,IF([5]Sheet1!$E$2:$E$2185=$A107,[5]Sheet1!$B$2:$B$2185),0))*10</f>
        <v>124880000</v>
      </c>
      <c r="N107" s="2">
        <f t="array" ref="N107">INDEX([5]Sheet1!$F$2:$F$2185,MATCH($C107,IF([5]Sheet1!$E$2:$E$2185=$A107,[5]Sheet1!$B$2:$B$2185),0))</f>
        <v>-11111</v>
      </c>
      <c r="O107" s="2">
        <f t="array" ref="O107">INDEX([5]Sheet1!$I$2:$I$2185,MATCH($C107,IF([5]Sheet1!$E$2:$E$2185=$A107,[5]Sheet1!$B$2:$B$2185),0))*10</f>
        <v>53390000</v>
      </c>
      <c r="P107" s="2">
        <f t="array" ref="P107">INDEX([5]Sheet1!$H$2:$H$2185,MATCH($C107,IF([5]Sheet1!$E$2:$E$2185=$A107,[5]Sheet1!$B$2:$B$2185),0))</f>
        <v>3437</v>
      </c>
    </row>
    <row r="108" spans="1:16" x14ac:dyDescent="0.25">
      <c r="A108" t="s">
        <v>8</v>
      </c>
      <c r="B108" t="s">
        <v>9</v>
      </c>
      <c r="C108">
        <v>1978</v>
      </c>
      <c r="D108" s="2">
        <f t="array" ref="D108">INDEX([2]data!$E$2:$E$2185,MATCH($C108,IF([2]data!$C$2:$C$2185=$A108,[2]data!$A$2:$A$2185),0))</f>
        <v>2517852</v>
      </c>
      <c r="H108" s="2">
        <f t="array" ref="H108">INDEX([1]Sheet1!$M$2:$M$1823,MATCH($C108,IF([1]Sheet1!$A$2:$A$1823=$A108,[1]Sheet1!$C$2:$C$1823),0))</f>
        <v>927176000</v>
      </c>
      <c r="I108" s="2">
        <f t="array" ref="I108">INDEX([1]Sheet1!$D$2:$D$1823,MATCH($C108,IF([1]Sheet1!$A$2:$A$1823=$A108,[1]Sheet1!$C$2:$C$1823),0))</f>
        <v>750022000</v>
      </c>
      <c r="J108" s="2">
        <f t="array" ref="J108">(INDEX([1]Sheet1!$G$2:$G$1823,MATCH($C108,IF([1]Sheet1!$A$2:$A$1823=$A108,[1]Sheet1!$C$2:$C$1823),0))+INDEX([1]Sheet1!$J$2:$J$1823,MATCH($C108,IF([1]Sheet1!$A$2:$A$1823=$A108,[1]Sheet1!$C$2:$C$1823),0)))</f>
        <v>177154000</v>
      </c>
      <c r="K108" s="2">
        <f t="array" ref="K108">INDEX([5]Sheet1!$K$2:$K$2185,MATCH($C108,IF([5]Sheet1!$E$2:$E$2185=$A108,[5]Sheet1!$B$2:$B$2185),0))*10</f>
        <v>561050000</v>
      </c>
      <c r="L108" s="2">
        <f t="array" ref="L108">INDEX([5]Sheet1!$J$2:$J$2185,MATCH($C108,IF([5]Sheet1!$E$2:$E$2185=$A108,[5]Sheet1!$B$2:$B$2185),0))</f>
        <v>49290</v>
      </c>
      <c r="M108" s="2">
        <f t="array" ref="M108">INDEX([5]Sheet1!$G$2:$G$2185,MATCH($C108,IF([5]Sheet1!$E$2:$E$2185=$A108,[5]Sheet1!$B$2:$B$2185),0))*10</f>
        <v>429980000</v>
      </c>
      <c r="N108" s="2">
        <f t="array" ref="N108">INDEX([5]Sheet1!$F$2:$F$2185,MATCH($C108,IF([5]Sheet1!$E$2:$E$2185=$A108,[5]Sheet1!$B$2:$B$2185),0))</f>
        <v>-11111</v>
      </c>
      <c r="O108" s="2">
        <f t="array" ref="O108">INDEX([5]Sheet1!$I$2:$I$2185,MATCH($C108,IF([5]Sheet1!$E$2:$E$2185=$A108,[5]Sheet1!$B$2:$B$2185),0))*10</f>
        <v>131070000</v>
      </c>
      <c r="P108" s="2">
        <f t="array" ref="P108">INDEX([5]Sheet1!$H$2:$H$2185,MATCH($C108,IF([5]Sheet1!$E$2:$E$2185=$A108,[5]Sheet1!$B$2:$B$2185),0))</f>
        <v>15936</v>
      </c>
    </row>
    <row r="109" spans="1:16" x14ac:dyDescent="0.25">
      <c r="A109" t="s">
        <v>10</v>
      </c>
      <c r="B109" t="s">
        <v>11</v>
      </c>
      <c r="C109">
        <v>1978</v>
      </c>
      <c r="D109" s="2">
        <f t="array" ref="D109">INDEX([2]data!$E$2:$E$2185,MATCH($C109,IF([2]data!$C$2:$C$2185=$A109,[2]data!$A$2:$A$2185),0))</f>
        <v>2241019</v>
      </c>
      <c r="H109" s="2">
        <f t="array" ref="H109">INDEX([1]Sheet1!$M$2:$M$1823,MATCH($C109,IF([1]Sheet1!$A$2:$A$1823=$A109,[1]Sheet1!$C$2:$C$1823),0))</f>
        <v>580473024</v>
      </c>
      <c r="I109" s="2">
        <f t="array" ref="I109">INDEX([1]Sheet1!$D$2:$D$1823,MATCH($C109,IF([1]Sheet1!$A$2:$A$1823=$A109,[1]Sheet1!$C$2:$C$1823),0))</f>
        <v>504736000</v>
      </c>
      <c r="J109" s="2">
        <f t="array" ref="J109">(INDEX([1]Sheet1!$G$2:$G$1823,MATCH($C109,IF([1]Sheet1!$A$2:$A$1823=$A109,[1]Sheet1!$C$2:$C$1823),0))+INDEX([1]Sheet1!$J$2:$J$1823,MATCH($C109,IF([1]Sheet1!$A$2:$A$1823=$A109,[1]Sheet1!$C$2:$C$1823),0)))</f>
        <v>75737000</v>
      </c>
      <c r="K109" s="2">
        <f t="array" ref="K109">INDEX([5]Sheet1!$K$2:$K$2185,MATCH($C109,IF([5]Sheet1!$E$2:$E$2185=$A109,[5]Sheet1!$B$2:$B$2185),0))*10</f>
        <v>319370000</v>
      </c>
      <c r="L109" s="2">
        <f t="array" ref="L109">INDEX([5]Sheet1!$J$2:$J$2185,MATCH($C109,IF([5]Sheet1!$E$2:$E$2185=$A109,[5]Sheet1!$B$2:$B$2185),0))</f>
        <v>39959</v>
      </c>
      <c r="M109" s="2">
        <f t="array" ref="M109">INDEX([5]Sheet1!$G$2:$G$2185,MATCH($C109,IF([5]Sheet1!$E$2:$E$2185=$A109,[5]Sheet1!$B$2:$B$2185),0))*10</f>
        <v>255820000</v>
      </c>
      <c r="N109" s="2">
        <f t="array" ref="N109">INDEX([5]Sheet1!$F$2:$F$2185,MATCH($C109,IF([5]Sheet1!$E$2:$E$2185=$A109,[5]Sheet1!$B$2:$B$2185),0))</f>
        <v>-11111</v>
      </c>
      <c r="O109" s="2">
        <f t="array" ref="O109">INDEX([5]Sheet1!$I$2:$I$2185,MATCH($C109,IF([5]Sheet1!$E$2:$E$2185=$A109,[5]Sheet1!$B$2:$B$2185),0))*10</f>
        <v>63550000</v>
      </c>
      <c r="P109" s="2">
        <f t="array" ref="P109">INDEX([5]Sheet1!$H$2:$H$2185,MATCH($C109,IF([5]Sheet1!$E$2:$E$2185=$A109,[5]Sheet1!$B$2:$B$2185),0))</f>
        <v>11643</v>
      </c>
    </row>
    <row r="110" spans="1:16" x14ac:dyDescent="0.25">
      <c r="A110" t="s">
        <v>12</v>
      </c>
      <c r="B110" t="s">
        <v>13</v>
      </c>
      <c r="C110">
        <v>1978</v>
      </c>
      <c r="D110" s="2">
        <f t="array" ref="D110">INDEX([2]data!$E$2:$E$2185,MATCH($C110,IF([2]data!$C$2:$C$2185=$A110,[2]data!$A$2:$A$2185),0))</f>
        <v>22838960</v>
      </c>
      <c r="H110" s="2">
        <f t="array" ref="H110">INDEX([1]Sheet1!$M$2:$M$1823,MATCH($C110,IF([1]Sheet1!$A$2:$A$1823=$A110,[1]Sheet1!$C$2:$C$1823),0))</f>
        <v>9425471488</v>
      </c>
      <c r="I110" s="2">
        <f t="array" ref="I110">INDEX([1]Sheet1!$D$2:$D$1823,MATCH($C110,IF([1]Sheet1!$A$2:$A$1823=$A110,[1]Sheet1!$C$2:$C$1823),0))</f>
        <v>8509424000</v>
      </c>
      <c r="J110" s="2">
        <f t="array" ref="J110">(INDEX([1]Sheet1!$G$2:$G$1823,MATCH($C110,IF([1]Sheet1!$A$2:$A$1823=$A110,[1]Sheet1!$C$2:$C$1823),0))+INDEX([1]Sheet1!$J$2:$J$1823,MATCH($C110,IF([1]Sheet1!$A$2:$A$1823=$A110,[1]Sheet1!$C$2:$C$1823),0)))</f>
        <v>916047000</v>
      </c>
      <c r="K110" s="2">
        <f t="array" ref="K110">INDEX([5]Sheet1!$K$2:$K$2185,MATCH($C110,IF([5]Sheet1!$E$2:$E$2185=$A110,[5]Sheet1!$B$2:$B$2185),0))*10</f>
        <v>5110100000</v>
      </c>
      <c r="L110" s="2">
        <f t="array" ref="L110">INDEX([5]Sheet1!$J$2:$J$2185,MATCH($C110,IF([5]Sheet1!$E$2:$E$2185=$A110,[5]Sheet1!$B$2:$B$2185),0))</f>
        <v>360545</v>
      </c>
      <c r="M110" s="2">
        <f t="array" ref="M110">INDEX([5]Sheet1!$G$2:$G$2185,MATCH($C110,IF([5]Sheet1!$E$2:$E$2185=$A110,[5]Sheet1!$B$2:$B$2185),0))*10</f>
        <v>3943690000</v>
      </c>
      <c r="N110" s="2">
        <f t="array" ref="N110">INDEX([5]Sheet1!$F$2:$F$2185,MATCH($C110,IF([5]Sheet1!$E$2:$E$2185=$A110,[5]Sheet1!$B$2:$B$2185),0))</f>
        <v>-11111</v>
      </c>
      <c r="O110" s="2">
        <f t="array" ref="O110">INDEX([5]Sheet1!$I$2:$I$2185,MATCH($C110,IF([5]Sheet1!$E$2:$E$2185=$A110,[5]Sheet1!$B$2:$B$2185),0))*10</f>
        <v>1166410000</v>
      </c>
      <c r="P110" s="2">
        <f t="array" ref="P110">INDEX([5]Sheet1!$H$2:$H$2185,MATCH($C110,IF([5]Sheet1!$E$2:$E$2185=$A110,[5]Sheet1!$B$2:$B$2185),0))</f>
        <v>120445</v>
      </c>
    </row>
    <row r="111" spans="1:16" x14ac:dyDescent="0.25">
      <c r="A111" t="s">
        <v>14</v>
      </c>
      <c r="B111" t="s">
        <v>15</v>
      </c>
      <c r="C111">
        <v>1978</v>
      </c>
      <c r="D111" s="2">
        <f t="array" ref="D111">INDEX([2]data!$E$2:$E$2185,MATCH($C111,IF([2]data!$C$2:$C$2185=$A111,[2]data!$A$2:$A$2185),0))</f>
        <v>2766725</v>
      </c>
      <c r="H111" s="2">
        <f t="array" ref="H111">INDEX([1]Sheet1!$M$2:$M$1823,MATCH($C111,IF([1]Sheet1!$A$2:$A$1823=$A111,[1]Sheet1!$C$2:$C$1823),0))</f>
        <v>1096440960</v>
      </c>
      <c r="I111" s="2">
        <f t="array" ref="I111">INDEX([1]Sheet1!$D$2:$D$1823,MATCH($C111,IF([1]Sheet1!$A$2:$A$1823=$A111,[1]Sheet1!$C$2:$C$1823),0))</f>
        <v>920590000</v>
      </c>
      <c r="J111" s="2">
        <f t="array" ref="J111">(INDEX([1]Sheet1!$G$2:$G$1823,MATCH($C111,IF([1]Sheet1!$A$2:$A$1823=$A111,[1]Sheet1!$C$2:$C$1823),0))+INDEX([1]Sheet1!$J$2:$J$1823,MATCH($C111,IF([1]Sheet1!$A$2:$A$1823=$A111,[1]Sheet1!$C$2:$C$1823),0)))</f>
        <v>175851000</v>
      </c>
      <c r="K111" s="2">
        <f t="array" ref="K111">INDEX([5]Sheet1!$K$2:$K$2185,MATCH($C111,IF([5]Sheet1!$E$2:$E$2185=$A111,[5]Sheet1!$B$2:$B$2185),0))*10</f>
        <v>618370000</v>
      </c>
      <c r="L111" s="2">
        <f t="array" ref="L111">INDEX([5]Sheet1!$J$2:$J$2185,MATCH($C111,IF([5]Sheet1!$E$2:$E$2185=$A111,[5]Sheet1!$B$2:$B$2185),0))</f>
        <v>55308</v>
      </c>
      <c r="M111" s="2">
        <f t="array" ref="M111">INDEX([5]Sheet1!$G$2:$G$2185,MATCH($C111,IF([5]Sheet1!$E$2:$E$2185=$A111,[5]Sheet1!$B$2:$B$2185),0))*10</f>
        <v>461430000</v>
      </c>
      <c r="N111" s="2">
        <f t="array" ref="N111">INDEX([5]Sheet1!$F$2:$F$2185,MATCH($C111,IF([5]Sheet1!$E$2:$E$2185=$A111,[5]Sheet1!$B$2:$B$2185),0))</f>
        <v>-11111</v>
      </c>
      <c r="O111" s="2">
        <f t="array" ref="O111">INDEX([5]Sheet1!$I$2:$I$2185,MATCH($C111,IF([5]Sheet1!$E$2:$E$2185=$A111,[5]Sheet1!$B$2:$B$2185),0))*10</f>
        <v>156940000</v>
      </c>
      <c r="P111" s="2">
        <f t="array" ref="P111">INDEX([5]Sheet1!$H$2:$H$2185,MATCH($C111,IF([5]Sheet1!$E$2:$E$2185=$A111,[5]Sheet1!$B$2:$B$2185),0))</f>
        <v>17599</v>
      </c>
    </row>
    <row r="112" spans="1:16" x14ac:dyDescent="0.25">
      <c r="A112" t="s">
        <v>16</v>
      </c>
      <c r="B112" t="s">
        <v>17</v>
      </c>
      <c r="C112">
        <v>1978</v>
      </c>
      <c r="D112" s="2">
        <f t="array" ref="D112">INDEX([2]data!$E$2:$E$2185,MATCH($C112,IF([2]data!$C$2:$C$2185=$A112,[2]data!$A$2:$A$2185),0))</f>
        <v>3094839</v>
      </c>
      <c r="H112" s="2">
        <f t="array" ref="H112">INDEX([1]Sheet1!$M$2:$M$1823,MATCH($C112,IF([1]Sheet1!$A$2:$A$1823=$A112,[1]Sheet1!$C$2:$C$1823),0))</f>
        <v>1138924032</v>
      </c>
      <c r="I112" s="2">
        <f t="array" ref="I112">INDEX([1]Sheet1!$D$2:$D$1823,MATCH($C112,IF([1]Sheet1!$A$2:$A$1823=$A112,[1]Sheet1!$C$2:$C$1823),0))</f>
        <v>1081598000</v>
      </c>
      <c r="J112" s="2">
        <f t="array" ref="J112">(INDEX([1]Sheet1!$G$2:$G$1823,MATCH($C112,IF([1]Sheet1!$A$2:$A$1823=$A112,[1]Sheet1!$C$2:$C$1823),0))+INDEX([1]Sheet1!$J$2:$J$1823,MATCH($C112,IF([1]Sheet1!$A$2:$A$1823=$A112,[1]Sheet1!$C$2:$C$1823),0)))</f>
        <v>57326000</v>
      </c>
      <c r="K112" s="2">
        <f t="array" ref="K112">INDEX([5]Sheet1!$K$2:$K$2185,MATCH($C112,IF([5]Sheet1!$E$2:$E$2185=$A112,[5]Sheet1!$B$2:$B$2185),0))*10</f>
        <v>684500000</v>
      </c>
      <c r="L112" s="2">
        <f t="array" ref="L112">INDEX([5]Sheet1!$J$2:$J$2185,MATCH($C112,IF([5]Sheet1!$E$2:$E$2185=$A112,[5]Sheet1!$B$2:$B$2185),0))</f>
        <v>56896</v>
      </c>
      <c r="M112" s="2">
        <f t="array" ref="M112">INDEX([5]Sheet1!$G$2:$G$2185,MATCH($C112,IF([5]Sheet1!$E$2:$E$2185=$A112,[5]Sheet1!$B$2:$B$2185),0))*10</f>
        <v>569830000</v>
      </c>
      <c r="N112" s="2">
        <f t="array" ref="N112">INDEX([5]Sheet1!$F$2:$F$2185,MATCH($C112,IF([5]Sheet1!$E$2:$E$2185=$A112,[5]Sheet1!$B$2:$B$2185),0))</f>
        <v>-11111</v>
      </c>
      <c r="O112" s="2">
        <f t="array" ref="O112">INDEX([5]Sheet1!$I$2:$I$2185,MATCH($C112,IF([5]Sheet1!$E$2:$E$2185=$A112,[5]Sheet1!$B$2:$B$2185),0))*10</f>
        <v>114670000</v>
      </c>
      <c r="P112" s="2">
        <f t="array" ref="P112">INDEX([5]Sheet1!$H$2:$H$2185,MATCH($C112,IF([5]Sheet1!$E$2:$E$2185=$A112,[5]Sheet1!$B$2:$B$2185),0))</f>
        <v>13307</v>
      </c>
    </row>
    <row r="113" spans="1:16" x14ac:dyDescent="0.25">
      <c r="A113" t="s">
        <v>18</v>
      </c>
      <c r="B113" t="s">
        <v>19</v>
      </c>
      <c r="C113">
        <v>1978</v>
      </c>
      <c r="D113" s="2">
        <f t="array" ref="D113">INDEX([2]data!$E$2:$E$2185,MATCH($C113,IF([2]data!$C$2:$C$2185=$A113,[2]data!$A$2:$A$2185),0))</f>
        <v>598188</v>
      </c>
      <c r="H113" s="2">
        <f t="array" ref="H113">INDEX([1]Sheet1!$M$2:$M$1823,MATCH($C113,IF([1]Sheet1!$A$2:$A$1823=$A113,[1]Sheet1!$C$2:$C$1823),0))</f>
        <v>219956992</v>
      </c>
      <c r="I113" s="2">
        <f t="array" ref="I113">INDEX([1]Sheet1!$D$2:$D$1823,MATCH($C113,IF([1]Sheet1!$A$2:$A$1823=$A113,[1]Sheet1!$C$2:$C$1823),0))</f>
        <v>201447000</v>
      </c>
      <c r="J113" s="2">
        <f t="array" ref="J113">(INDEX([1]Sheet1!$G$2:$G$1823,MATCH($C113,IF([1]Sheet1!$A$2:$A$1823=$A113,[1]Sheet1!$C$2:$C$1823),0))+INDEX([1]Sheet1!$J$2:$J$1823,MATCH($C113,IF([1]Sheet1!$A$2:$A$1823=$A113,[1]Sheet1!$C$2:$C$1823),0)))</f>
        <v>18510000</v>
      </c>
      <c r="K113" s="2">
        <f t="array" ref="K113">INDEX([5]Sheet1!$K$2:$K$2185,MATCH($C113,IF([5]Sheet1!$E$2:$E$2185=$A113,[5]Sheet1!$B$2:$B$2185),0))*10</f>
        <v>130900000</v>
      </c>
      <c r="L113" s="2">
        <f t="array" ref="L113">INDEX([5]Sheet1!$J$2:$J$2185,MATCH($C113,IF([5]Sheet1!$E$2:$E$2185=$A113,[5]Sheet1!$B$2:$B$2185),0))</f>
        <v>11717</v>
      </c>
      <c r="M113" s="2">
        <f t="array" ref="M113">INDEX([5]Sheet1!$G$2:$G$2185,MATCH($C113,IF([5]Sheet1!$E$2:$E$2185=$A113,[5]Sheet1!$B$2:$B$2185),0))*10</f>
        <v>102710000</v>
      </c>
      <c r="N113" s="2">
        <f t="array" ref="N113">INDEX([5]Sheet1!$F$2:$F$2185,MATCH($C113,IF([5]Sheet1!$E$2:$E$2185=$A113,[5]Sheet1!$B$2:$B$2185),0))</f>
        <v>-11111</v>
      </c>
      <c r="O113" s="2">
        <f t="array" ref="O113">INDEX([5]Sheet1!$I$2:$I$2185,MATCH($C113,IF([5]Sheet1!$E$2:$E$2185=$A113,[5]Sheet1!$B$2:$B$2185),0))*10</f>
        <v>28190000</v>
      </c>
      <c r="P113" s="2">
        <f t="array" ref="P113">INDEX([5]Sheet1!$H$2:$H$2185,MATCH($C113,IF([5]Sheet1!$E$2:$E$2185=$A113,[5]Sheet1!$B$2:$B$2185),0))</f>
        <v>2942</v>
      </c>
    </row>
    <row r="114" spans="1:16" x14ac:dyDescent="0.25">
      <c r="A114" t="s">
        <v>20</v>
      </c>
      <c r="B114" t="s">
        <v>21</v>
      </c>
      <c r="C114">
        <v>1978</v>
      </c>
      <c r="D114" s="2">
        <f t="array" ref="D114">INDEX([2]data!$E$2:$E$2185,MATCH($C114,IF([2]data!$C$2:$C$2185=$A114,[2]data!$A$2:$A$2185),0))</f>
        <v>670046</v>
      </c>
      <c r="H114" s="2">
        <f t="array" ref="H114">INDEX([1]Sheet1!$M$2:$M$1823,MATCH($C114,IF([1]Sheet1!$A$2:$A$1823=$A114,[1]Sheet1!$C$2:$C$1823),0))</f>
        <v>272716992</v>
      </c>
      <c r="I114" s="2">
        <f t="array" ref="I114">INDEX([1]Sheet1!$D$2:$D$1823,MATCH($C114,IF([1]Sheet1!$A$2:$A$1823=$A114,[1]Sheet1!$C$2:$C$1823),0))</f>
        <v>262421000</v>
      </c>
      <c r="J114" s="2">
        <f t="array" ref="J114">(INDEX([1]Sheet1!$G$2:$G$1823,MATCH($C114,IF([1]Sheet1!$A$2:$A$1823=$A114,[1]Sheet1!$C$2:$C$1823),0))+INDEX([1]Sheet1!$J$2:$J$1823,MATCH($C114,IF([1]Sheet1!$A$2:$A$1823=$A114,[1]Sheet1!$C$2:$C$1823),0)))</f>
        <v>10296000</v>
      </c>
      <c r="K114" s="2">
        <f t="array" ref="K114">INDEX([5]Sheet1!$K$2:$K$2185,MATCH($C114,IF([5]Sheet1!$E$2:$E$2185=$A114,[5]Sheet1!$B$2:$B$2185),0))*10</f>
        <v>170880000</v>
      </c>
      <c r="L114" s="2">
        <f t="array" ref="L114">INDEX([5]Sheet1!$J$2:$J$2185,MATCH($C114,IF([5]Sheet1!$E$2:$E$2185=$A114,[5]Sheet1!$B$2:$B$2185),0))</f>
        <v>11948</v>
      </c>
      <c r="M114" s="2">
        <f t="array" ref="M114">INDEX([5]Sheet1!$G$2:$G$2185,MATCH($C114,IF([5]Sheet1!$E$2:$E$2185=$A114,[5]Sheet1!$B$2:$B$2185),0))*10</f>
        <v>126800000</v>
      </c>
      <c r="N114" s="2">
        <f t="array" ref="N114">INDEX([5]Sheet1!$F$2:$F$2185,MATCH($C114,IF([5]Sheet1!$E$2:$E$2185=$A114,[5]Sheet1!$B$2:$B$2185),0))</f>
        <v>-11111</v>
      </c>
      <c r="O114" s="2">
        <f t="array" ref="O114">INDEX([5]Sheet1!$I$2:$I$2185,MATCH($C114,IF([5]Sheet1!$E$2:$E$2185=$A114,[5]Sheet1!$B$2:$B$2185),0))*10</f>
        <v>44080000</v>
      </c>
      <c r="P114" s="2">
        <f t="array" ref="P114">INDEX([5]Sheet1!$H$2:$H$2185,MATCH($C114,IF([5]Sheet1!$E$2:$E$2185=$A114,[5]Sheet1!$B$2:$B$2185),0))</f>
        <v>3856</v>
      </c>
    </row>
    <row r="115" spans="1:16" x14ac:dyDescent="0.25">
      <c r="A115" t="s">
        <v>22</v>
      </c>
      <c r="B115" t="s">
        <v>23</v>
      </c>
      <c r="C115">
        <v>1978</v>
      </c>
      <c r="D115" s="2">
        <f t="array" ref="D115">INDEX([2]data!$E$2:$E$2185,MATCH($C115,IF([2]data!$C$2:$C$2185=$A115,[2]data!$A$2:$A$2185),0))</f>
        <v>9131554</v>
      </c>
      <c r="H115" s="2">
        <f t="array" ref="H115">INDEX([1]Sheet1!$M$2:$M$1823,MATCH($C115,IF([1]Sheet1!$A$2:$A$1823=$A115,[1]Sheet1!$C$2:$C$1823),0))</f>
        <v>2870979072</v>
      </c>
      <c r="I115" s="2">
        <f t="array" ref="I115">INDEX([1]Sheet1!$D$2:$D$1823,MATCH($C115,IF([1]Sheet1!$A$2:$A$1823=$A115,[1]Sheet1!$C$2:$C$1823),0))</f>
        <v>2421632000</v>
      </c>
      <c r="J115" s="2">
        <f t="array" ref="J115">(INDEX([1]Sheet1!$G$2:$G$1823,MATCH($C115,IF([1]Sheet1!$A$2:$A$1823=$A115,[1]Sheet1!$C$2:$C$1823),0))+INDEX([1]Sheet1!$J$2:$J$1823,MATCH($C115,IF([1]Sheet1!$A$2:$A$1823=$A115,[1]Sheet1!$C$2:$C$1823),0)))</f>
        <v>449347000</v>
      </c>
      <c r="K115" s="2">
        <f t="array" ref="K115">INDEX([5]Sheet1!$K$2:$K$2185,MATCH($C115,IF([5]Sheet1!$E$2:$E$2185=$A115,[5]Sheet1!$B$2:$B$2185),0))*10</f>
        <v>1552250000</v>
      </c>
      <c r="L115" s="2">
        <f t="array" ref="L115">INDEX([5]Sheet1!$J$2:$J$2185,MATCH($C115,IF([5]Sheet1!$E$2:$E$2185=$A115,[5]Sheet1!$B$2:$B$2185),0))</f>
        <v>151189</v>
      </c>
      <c r="M115" s="2">
        <f t="array" ref="M115">INDEX([5]Sheet1!$G$2:$G$2185,MATCH($C115,IF([5]Sheet1!$E$2:$E$2185=$A115,[5]Sheet1!$B$2:$B$2185),0))*10</f>
        <v>1160230000</v>
      </c>
      <c r="N115" s="2">
        <f t="array" ref="N115">INDEX([5]Sheet1!$F$2:$F$2185,MATCH($C115,IF([5]Sheet1!$E$2:$E$2185=$A115,[5]Sheet1!$B$2:$B$2185),0))</f>
        <v>-11111</v>
      </c>
      <c r="O115" s="2">
        <f t="array" ref="O115">INDEX([5]Sheet1!$I$2:$I$2185,MATCH($C115,IF([5]Sheet1!$E$2:$E$2185=$A115,[5]Sheet1!$B$2:$B$2185),0))*10</f>
        <v>392020000</v>
      </c>
      <c r="P115" s="2">
        <f t="array" ref="P115">INDEX([5]Sheet1!$H$2:$H$2185,MATCH($C115,IF([5]Sheet1!$E$2:$E$2185=$A115,[5]Sheet1!$B$2:$B$2185),0))</f>
        <v>51175</v>
      </c>
    </row>
    <row r="116" spans="1:16" x14ac:dyDescent="0.25">
      <c r="A116" t="s">
        <v>24</v>
      </c>
      <c r="B116" t="s">
        <v>25</v>
      </c>
      <c r="C116">
        <v>1978</v>
      </c>
      <c r="D116" s="2">
        <f t="array" ref="D116">INDEX([2]data!$E$2:$E$2185,MATCH($C116,IF([2]data!$C$2:$C$2185=$A116,[2]data!$A$2:$A$2185),0))</f>
        <v>5286148</v>
      </c>
      <c r="H116" s="2">
        <f t="array" ref="H116">INDEX([1]Sheet1!$M$2:$M$1823,MATCH($C116,IF([1]Sheet1!$A$2:$A$1823=$A116,[1]Sheet1!$C$2:$C$1823),0))</f>
        <v>1450808960</v>
      </c>
      <c r="I116" s="2">
        <f t="array" ref="I116">INDEX([1]Sheet1!$D$2:$D$1823,MATCH($C116,IF([1]Sheet1!$A$2:$A$1823=$A116,[1]Sheet1!$C$2:$C$1823),0))</f>
        <v>1227798000</v>
      </c>
      <c r="J116" s="2">
        <f t="array" ref="J116">(INDEX([1]Sheet1!$G$2:$G$1823,MATCH($C116,IF([1]Sheet1!$A$2:$A$1823=$A116,[1]Sheet1!$C$2:$C$1823),0))+INDEX([1]Sheet1!$J$2:$J$1823,MATCH($C116,IF([1]Sheet1!$A$2:$A$1823=$A116,[1]Sheet1!$C$2:$C$1823),0)))</f>
        <v>223011000</v>
      </c>
      <c r="K116" s="2">
        <f t="array" ref="K116">INDEX([5]Sheet1!$K$2:$K$2185,MATCH($C116,IF([5]Sheet1!$E$2:$E$2185=$A116,[5]Sheet1!$B$2:$B$2185),0))*10</f>
        <v>849030000</v>
      </c>
      <c r="L116" s="2">
        <f t="array" ref="L116">INDEX([5]Sheet1!$J$2:$J$2185,MATCH($C116,IF([5]Sheet1!$E$2:$E$2185=$A116,[5]Sheet1!$B$2:$B$2185),0))</f>
        <v>101650</v>
      </c>
      <c r="M116" s="2">
        <f t="array" ref="M116">INDEX([5]Sheet1!$G$2:$G$2185,MATCH($C116,IF([5]Sheet1!$E$2:$E$2185=$A116,[5]Sheet1!$B$2:$B$2185),0))*10</f>
        <v>667990000</v>
      </c>
      <c r="N116" s="2">
        <f t="array" ref="N116">INDEX([5]Sheet1!$F$2:$F$2185,MATCH($C116,IF([5]Sheet1!$E$2:$E$2185=$A116,[5]Sheet1!$B$2:$B$2185),0))</f>
        <v>-11111</v>
      </c>
      <c r="O116" s="2">
        <f t="array" ref="O116">INDEX([5]Sheet1!$I$2:$I$2185,MATCH($C116,IF([5]Sheet1!$E$2:$E$2185=$A116,[5]Sheet1!$B$2:$B$2185),0))*10</f>
        <v>181040000</v>
      </c>
      <c r="P116" s="2">
        <f t="array" ref="P116">INDEX([5]Sheet1!$H$2:$H$2185,MATCH($C116,IF([5]Sheet1!$E$2:$E$2185=$A116,[5]Sheet1!$B$2:$B$2185),0))</f>
        <v>32220</v>
      </c>
    </row>
    <row r="117" spans="1:16" x14ac:dyDescent="0.25">
      <c r="A117" t="s">
        <v>26</v>
      </c>
      <c r="B117" t="s">
        <v>27</v>
      </c>
      <c r="C117">
        <v>1978</v>
      </c>
      <c r="D117" s="2">
        <f t="array" ref="D117">INDEX([2]data!$E$2:$E$2185,MATCH($C117,IF([2]data!$C$2:$C$2185=$A117,[2]data!$A$2:$A$2185),0))</f>
        <v>928816</v>
      </c>
      <c r="H117" s="2">
        <f t="array" ref="H117">INDEX([1]Sheet1!$M$2:$M$1823,MATCH($C117,IF([1]Sheet1!$A$2:$A$1823=$A117,[1]Sheet1!$C$2:$C$1823),0))</f>
        <v>306936000</v>
      </c>
      <c r="I117" s="2">
        <f t="array" ref="I117">INDEX([1]Sheet1!$D$2:$D$1823,MATCH($C117,IF([1]Sheet1!$A$2:$A$1823=$A117,[1]Sheet1!$C$2:$C$1823),0))</f>
        <v>263440000</v>
      </c>
      <c r="J117" s="2">
        <f t="array" ref="J117">(INDEX([1]Sheet1!$G$2:$G$1823,MATCH($C117,IF([1]Sheet1!$A$2:$A$1823=$A117,[1]Sheet1!$C$2:$C$1823),0))+INDEX([1]Sheet1!$J$2:$J$1823,MATCH($C117,IF([1]Sheet1!$A$2:$A$1823=$A117,[1]Sheet1!$C$2:$C$1823),0)))</f>
        <v>43496000</v>
      </c>
      <c r="K117" s="2">
        <f t="array" ref="K117">INDEX([5]Sheet1!$K$2:$K$2185,MATCH($C117,IF([5]Sheet1!$E$2:$E$2185=$A117,[5]Sheet1!$B$2:$B$2185),0))*10</f>
        <v>190690000</v>
      </c>
      <c r="L117" s="2">
        <f t="array" ref="L117">INDEX([5]Sheet1!$J$2:$J$2185,MATCH($C117,IF([5]Sheet1!$E$2:$E$2185=$A117,[5]Sheet1!$B$2:$B$2185),0))</f>
        <v>13823</v>
      </c>
      <c r="M117" s="2">
        <f t="array" ref="M117">INDEX([5]Sheet1!$G$2:$G$2185,MATCH($C117,IF([5]Sheet1!$E$2:$E$2185=$A117,[5]Sheet1!$B$2:$B$2185),0))*10</f>
        <v>150360000</v>
      </c>
      <c r="N117" s="2">
        <f t="array" ref="N117">INDEX([5]Sheet1!$F$2:$F$2185,MATCH($C117,IF([5]Sheet1!$E$2:$E$2185=$A117,[5]Sheet1!$B$2:$B$2185),0))</f>
        <v>-11111</v>
      </c>
      <c r="O117" s="2">
        <f t="array" ref="O117">INDEX([5]Sheet1!$I$2:$I$2185,MATCH($C117,IF([5]Sheet1!$E$2:$E$2185=$A117,[5]Sheet1!$B$2:$B$2185),0))*10</f>
        <v>40330000</v>
      </c>
      <c r="P117" s="2">
        <f t="array" ref="P117">INDEX([5]Sheet1!$H$2:$H$2185,MATCH($C117,IF([5]Sheet1!$E$2:$E$2185=$A117,[5]Sheet1!$B$2:$B$2185),0))</f>
        <v>3683</v>
      </c>
    </row>
    <row r="118" spans="1:16" x14ac:dyDescent="0.25">
      <c r="A118" t="s">
        <v>28</v>
      </c>
      <c r="B118" t="s">
        <v>29</v>
      </c>
      <c r="C118">
        <v>1978</v>
      </c>
      <c r="D118" s="2">
        <f t="array" ref="D118">INDEX([2]data!$E$2:$E$2185,MATCH($C118,IF([2]data!$C$2:$C$2185=$A118,[2]data!$A$2:$A$2185),0))</f>
        <v>910962</v>
      </c>
      <c r="H118" s="2">
        <f t="array" ref="H118">INDEX([1]Sheet1!$M$2:$M$1823,MATCH($C118,IF([1]Sheet1!$A$2:$A$1823=$A118,[1]Sheet1!$C$2:$C$1823),0))</f>
        <v>289188000</v>
      </c>
      <c r="I118" s="2">
        <f t="array" ref="I118">INDEX([1]Sheet1!$D$2:$D$1823,MATCH($C118,IF([1]Sheet1!$A$2:$A$1823=$A118,[1]Sheet1!$C$2:$C$1823),0))</f>
        <v>233099000</v>
      </c>
      <c r="J118" s="2">
        <f t="array" ref="J118">(INDEX([1]Sheet1!$G$2:$G$1823,MATCH($C118,IF([1]Sheet1!$A$2:$A$1823=$A118,[1]Sheet1!$C$2:$C$1823),0))+INDEX([1]Sheet1!$J$2:$J$1823,MATCH($C118,IF([1]Sheet1!$A$2:$A$1823=$A118,[1]Sheet1!$C$2:$C$1823),0)))</f>
        <v>56089000</v>
      </c>
      <c r="K118" s="2">
        <f t="array" ref="K118">INDEX([5]Sheet1!$K$2:$K$2185,MATCH($C118,IF([5]Sheet1!$E$2:$E$2185=$A118,[5]Sheet1!$B$2:$B$2185),0))*10</f>
        <v>162910000</v>
      </c>
      <c r="L118" s="2">
        <f t="array" ref="L118">INDEX([5]Sheet1!$J$2:$J$2185,MATCH($C118,IF([5]Sheet1!$E$2:$E$2185=$A118,[5]Sheet1!$B$2:$B$2185),0))</f>
        <v>17542</v>
      </c>
      <c r="M118" s="2">
        <f t="array" ref="M118">INDEX([5]Sheet1!$G$2:$G$2185,MATCH($C118,IF([5]Sheet1!$E$2:$E$2185=$A118,[5]Sheet1!$B$2:$B$2185),0))*10</f>
        <v>129760000</v>
      </c>
      <c r="N118" s="2">
        <f t="array" ref="N118">INDEX([5]Sheet1!$F$2:$F$2185,MATCH($C118,IF([5]Sheet1!$E$2:$E$2185=$A118,[5]Sheet1!$B$2:$B$2185),0))</f>
        <v>-11111</v>
      </c>
      <c r="O118" s="2">
        <f t="array" ref="O118">INDEX([5]Sheet1!$I$2:$I$2185,MATCH($C118,IF([5]Sheet1!$E$2:$E$2185=$A118,[5]Sheet1!$B$2:$B$2185),0))*10</f>
        <v>33150000</v>
      </c>
      <c r="P118" s="2">
        <f t="array" ref="P118">INDEX([5]Sheet1!$H$2:$H$2185,MATCH($C118,IF([5]Sheet1!$E$2:$E$2185=$A118,[5]Sheet1!$B$2:$B$2185),0))</f>
        <v>4571</v>
      </c>
    </row>
    <row r="119" spans="1:16" x14ac:dyDescent="0.25">
      <c r="A119" t="s">
        <v>30</v>
      </c>
      <c r="B119" t="s">
        <v>31</v>
      </c>
      <c r="C119">
        <v>1978</v>
      </c>
      <c r="D119" s="2">
        <f t="array" ref="D119">INDEX([2]data!$E$2:$E$2185,MATCH($C119,IF([2]data!$C$2:$C$2185=$A119,[2]data!$A$2:$A$2185),0))</f>
        <v>11434421</v>
      </c>
      <c r="H119" s="2">
        <f t="array" ref="H119">INDEX([1]Sheet1!$M$2:$M$1823,MATCH($C119,IF([1]Sheet1!$A$2:$A$1823=$A119,[1]Sheet1!$C$2:$C$1823),0))</f>
        <v>4168291072</v>
      </c>
      <c r="I119" s="2">
        <f t="array" ref="I119">INDEX([1]Sheet1!$D$2:$D$1823,MATCH($C119,IF([1]Sheet1!$A$2:$A$1823=$A119,[1]Sheet1!$C$2:$C$1823),0))</f>
        <v>3762378000</v>
      </c>
      <c r="J119" s="2">
        <f t="array" ref="J119">(INDEX([1]Sheet1!$G$2:$G$1823,MATCH($C119,IF([1]Sheet1!$A$2:$A$1823=$A119,[1]Sheet1!$C$2:$C$1823),0))+INDEX([1]Sheet1!$J$2:$J$1823,MATCH($C119,IF([1]Sheet1!$A$2:$A$1823=$A119,[1]Sheet1!$C$2:$C$1823),0)))</f>
        <v>405913000</v>
      </c>
      <c r="K119" s="2">
        <f t="array" ref="K119">INDEX([5]Sheet1!$K$2:$K$2185,MATCH($C119,IF([5]Sheet1!$E$2:$E$2185=$A119,[5]Sheet1!$B$2:$B$2185),0))*10</f>
        <v>2545580000</v>
      </c>
      <c r="L119" s="2">
        <f t="array" ref="L119">INDEX([5]Sheet1!$J$2:$J$2185,MATCH($C119,IF([5]Sheet1!$E$2:$E$2185=$A119,[5]Sheet1!$B$2:$B$2185),0))</f>
        <v>191602</v>
      </c>
      <c r="M119" s="2">
        <f t="array" ref="M119">INDEX([5]Sheet1!$G$2:$G$2185,MATCH($C119,IF([5]Sheet1!$E$2:$E$2185=$A119,[5]Sheet1!$B$2:$B$2185),0))*10</f>
        <v>2008240000</v>
      </c>
      <c r="N119" s="2">
        <f t="array" ref="N119">INDEX([5]Sheet1!$F$2:$F$2185,MATCH($C119,IF([5]Sheet1!$E$2:$E$2185=$A119,[5]Sheet1!$B$2:$B$2185),0))</f>
        <v>-11111</v>
      </c>
      <c r="O119" s="2">
        <f t="array" ref="O119">INDEX([5]Sheet1!$I$2:$I$2185,MATCH($C119,IF([5]Sheet1!$E$2:$E$2185=$A119,[5]Sheet1!$B$2:$B$2185),0))*10</f>
        <v>537340000</v>
      </c>
      <c r="P119" s="2">
        <f t="array" ref="P119">INDEX([5]Sheet1!$H$2:$H$2185,MATCH($C119,IF([5]Sheet1!$E$2:$E$2185=$A119,[5]Sheet1!$B$2:$B$2185),0))</f>
        <v>57106</v>
      </c>
    </row>
    <row r="120" spans="1:16" x14ac:dyDescent="0.25">
      <c r="A120" t="s">
        <v>32</v>
      </c>
      <c r="B120" t="s">
        <v>33</v>
      </c>
      <c r="C120">
        <v>1978</v>
      </c>
      <c r="D120" s="2">
        <f t="array" ref="D120">INDEX([2]data!$E$2:$E$2185,MATCH($C120,IF([2]data!$C$2:$C$2185=$A120,[2]data!$A$2:$A$2185),0))</f>
        <v>5446403</v>
      </c>
      <c r="H120" s="2">
        <f t="array" ref="H120">INDEX([1]Sheet1!$M$2:$M$1823,MATCH($C120,IF([1]Sheet1!$A$2:$A$1823=$A120,[1]Sheet1!$C$2:$C$1823),0))</f>
        <v>1728808960</v>
      </c>
      <c r="I120" s="2">
        <f t="array" ref="I120">INDEX([1]Sheet1!$D$2:$D$1823,MATCH($C120,IF([1]Sheet1!$A$2:$A$1823=$A120,[1]Sheet1!$C$2:$C$1823),0))</f>
        <v>1441109000</v>
      </c>
      <c r="J120" s="2">
        <f t="array" ref="J120">(INDEX([1]Sheet1!$G$2:$G$1823,MATCH($C120,IF([1]Sheet1!$A$2:$A$1823=$A120,[1]Sheet1!$C$2:$C$1823),0))+INDEX([1]Sheet1!$J$2:$J$1823,MATCH($C120,IF([1]Sheet1!$A$2:$A$1823=$A120,[1]Sheet1!$C$2:$C$1823),0)))</f>
        <v>287700000</v>
      </c>
      <c r="K120" s="2">
        <f t="array" ref="K120">INDEX([5]Sheet1!$K$2:$K$2185,MATCH($C120,IF([5]Sheet1!$E$2:$E$2185=$A120,[5]Sheet1!$B$2:$B$2185),0))*10</f>
        <v>1046640000</v>
      </c>
      <c r="L120" s="2">
        <f t="array" ref="L120">INDEX([5]Sheet1!$J$2:$J$2185,MATCH($C120,IF([5]Sheet1!$E$2:$E$2185=$A120,[5]Sheet1!$B$2:$B$2185),0))</f>
        <v>98314</v>
      </c>
      <c r="M120" s="2">
        <f t="array" ref="M120">INDEX([5]Sheet1!$G$2:$G$2185,MATCH($C120,IF([5]Sheet1!$E$2:$E$2185=$A120,[5]Sheet1!$B$2:$B$2185),0))*10</f>
        <v>802960000</v>
      </c>
      <c r="N120" s="2">
        <f t="array" ref="N120">INDEX([5]Sheet1!$F$2:$F$2185,MATCH($C120,IF([5]Sheet1!$E$2:$E$2185=$A120,[5]Sheet1!$B$2:$B$2185),0))</f>
        <v>-11111</v>
      </c>
      <c r="O120" s="2">
        <f t="array" ref="O120">INDEX([5]Sheet1!$I$2:$I$2185,MATCH($C120,IF([5]Sheet1!$E$2:$E$2185=$A120,[5]Sheet1!$B$2:$B$2185),0))*10</f>
        <v>243680000</v>
      </c>
      <c r="P120" s="2">
        <f t="array" ref="P120">INDEX([5]Sheet1!$H$2:$H$2185,MATCH($C120,IF([5]Sheet1!$E$2:$E$2185=$A120,[5]Sheet1!$B$2:$B$2185),0))</f>
        <v>33069</v>
      </c>
    </row>
    <row r="121" spans="1:16" x14ac:dyDescent="0.25">
      <c r="A121" t="s">
        <v>34</v>
      </c>
      <c r="B121" t="s">
        <v>35</v>
      </c>
      <c r="C121">
        <v>1978</v>
      </c>
      <c r="D121" s="2">
        <f t="array" ref="D121">INDEX([2]data!$E$2:$E$2185,MATCH($C121,IF([2]data!$C$2:$C$2185=$A121,[2]data!$A$2:$A$2185),0))</f>
        <v>2919008</v>
      </c>
      <c r="H121" s="2">
        <f t="array" ref="H121">INDEX([1]Sheet1!$M$2:$M$1823,MATCH($C121,IF([1]Sheet1!$A$2:$A$1823=$A121,[1]Sheet1!$C$2:$C$1823),0))</f>
        <v>1059697984</v>
      </c>
      <c r="I121" s="2">
        <f t="array" ref="I121">INDEX([1]Sheet1!$D$2:$D$1823,MATCH($C121,IF([1]Sheet1!$A$2:$A$1823=$A121,[1]Sheet1!$C$2:$C$1823),0))</f>
        <v>983393000</v>
      </c>
      <c r="J121" s="2">
        <f t="array" ref="J121">(INDEX([1]Sheet1!$G$2:$G$1823,MATCH($C121,IF([1]Sheet1!$A$2:$A$1823=$A121,[1]Sheet1!$C$2:$C$1823),0))+INDEX([1]Sheet1!$J$2:$J$1823,MATCH($C121,IF([1]Sheet1!$A$2:$A$1823=$A121,[1]Sheet1!$C$2:$C$1823),0)))</f>
        <v>76305000</v>
      </c>
      <c r="K121" s="2">
        <f t="array" ref="K121">INDEX([5]Sheet1!$K$2:$K$2185,MATCH($C121,IF([5]Sheet1!$E$2:$E$2185=$A121,[5]Sheet1!$B$2:$B$2185),0))*10</f>
        <v>617560000</v>
      </c>
      <c r="L121" s="2">
        <f t="array" ref="L121">INDEX([5]Sheet1!$J$2:$J$2185,MATCH($C121,IF([5]Sheet1!$E$2:$E$2185=$A121,[5]Sheet1!$B$2:$B$2185),0))</f>
        <v>58550</v>
      </c>
      <c r="M121" s="2">
        <f t="array" ref="M121">INDEX([5]Sheet1!$G$2:$G$2185,MATCH($C121,IF([5]Sheet1!$E$2:$E$2185=$A121,[5]Sheet1!$B$2:$B$2185),0))*10</f>
        <v>477160000</v>
      </c>
      <c r="N121" s="2">
        <f t="array" ref="N121">INDEX([5]Sheet1!$F$2:$F$2185,MATCH($C121,IF([5]Sheet1!$E$2:$E$2185=$A121,[5]Sheet1!$B$2:$B$2185),0))</f>
        <v>-11111</v>
      </c>
      <c r="O121" s="2">
        <f t="array" ref="O121">INDEX([5]Sheet1!$I$2:$I$2185,MATCH($C121,IF([5]Sheet1!$E$2:$E$2185=$A121,[5]Sheet1!$B$2:$B$2185),0))*10</f>
        <v>140400000</v>
      </c>
      <c r="P121" s="2">
        <f t="array" ref="P121">INDEX([5]Sheet1!$H$2:$H$2185,MATCH($C121,IF([5]Sheet1!$E$2:$E$2185=$A121,[5]Sheet1!$B$2:$B$2185),0))</f>
        <v>17213</v>
      </c>
    </row>
    <row r="122" spans="1:16" x14ac:dyDescent="0.25">
      <c r="A122" t="s">
        <v>36</v>
      </c>
      <c r="B122" t="s">
        <v>37</v>
      </c>
      <c r="C122">
        <v>1978</v>
      </c>
      <c r="D122" s="2">
        <f t="array" ref="D122">INDEX([2]data!$E$2:$E$2185,MATCH($C122,IF([2]data!$C$2:$C$2185=$A122,[2]data!$A$2:$A$2185),0))</f>
        <v>2332815</v>
      </c>
      <c r="H122" s="2">
        <f t="array" ref="H122">INDEX([1]Sheet1!$M$2:$M$1823,MATCH($C122,IF([1]Sheet1!$A$2:$A$1823=$A122,[1]Sheet1!$C$2:$C$1823),0))</f>
        <v>870777984</v>
      </c>
      <c r="I122" s="2">
        <f t="array" ref="I122">INDEX([1]Sheet1!$D$2:$D$1823,MATCH($C122,IF([1]Sheet1!$A$2:$A$1823=$A122,[1]Sheet1!$C$2:$C$1823),0))</f>
        <v>724762000</v>
      </c>
      <c r="J122" s="2">
        <f t="array" ref="J122">(INDEX([1]Sheet1!$G$2:$G$1823,MATCH($C122,IF([1]Sheet1!$A$2:$A$1823=$A122,[1]Sheet1!$C$2:$C$1823),0))+INDEX([1]Sheet1!$J$2:$J$1823,MATCH($C122,IF([1]Sheet1!$A$2:$A$1823=$A122,[1]Sheet1!$C$2:$C$1823),0)))</f>
        <v>146016000</v>
      </c>
      <c r="K122" s="2">
        <f t="array" ref="K122">INDEX([5]Sheet1!$K$2:$K$2185,MATCH($C122,IF([5]Sheet1!$E$2:$E$2185=$A122,[5]Sheet1!$B$2:$B$2185),0))*10</f>
        <v>440660000</v>
      </c>
      <c r="L122" s="2">
        <f t="array" ref="L122">INDEX([5]Sheet1!$J$2:$J$2185,MATCH($C122,IF([5]Sheet1!$E$2:$E$2185=$A122,[5]Sheet1!$B$2:$B$2185),0))</f>
        <v>47952</v>
      </c>
      <c r="M122" s="2">
        <f t="array" ref="M122">INDEX([5]Sheet1!$G$2:$G$2185,MATCH($C122,IF([5]Sheet1!$E$2:$E$2185=$A122,[5]Sheet1!$B$2:$B$2185),0))*10</f>
        <v>335970000</v>
      </c>
      <c r="N122" s="2">
        <f t="array" ref="N122">INDEX([5]Sheet1!$F$2:$F$2185,MATCH($C122,IF([5]Sheet1!$E$2:$E$2185=$A122,[5]Sheet1!$B$2:$B$2185),0))</f>
        <v>-11111</v>
      </c>
      <c r="O122" s="2">
        <f t="array" ref="O122">INDEX([5]Sheet1!$I$2:$I$2185,MATCH($C122,IF([5]Sheet1!$E$2:$E$2185=$A122,[5]Sheet1!$B$2:$B$2185),0))*10</f>
        <v>104690000</v>
      </c>
      <c r="P122" s="2">
        <f t="array" ref="P122">INDEX([5]Sheet1!$H$2:$H$2185,MATCH($C122,IF([5]Sheet1!$E$2:$E$2185=$A122,[5]Sheet1!$B$2:$B$2185),0))</f>
        <v>14288</v>
      </c>
    </row>
    <row r="123" spans="1:16" x14ac:dyDescent="0.25">
      <c r="A123" t="s">
        <v>38</v>
      </c>
      <c r="B123" t="s">
        <v>39</v>
      </c>
      <c r="C123">
        <v>1978</v>
      </c>
      <c r="D123" s="2">
        <f t="array" ref="D123">INDEX([2]data!$E$2:$E$2185,MATCH($C123,IF([2]data!$C$2:$C$2185=$A123,[2]data!$A$2:$A$2185),0))</f>
        <v>3611382</v>
      </c>
      <c r="H123" s="2">
        <f t="array" ref="H123">INDEX([1]Sheet1!$M$2:$M$1823,MATCH($C123,IF([1]Sheet1!$A$2:$A$1823=$A123,[1]Sheet1!$C$2:$C$1823),0))</f>
        <v>899068992</v>
      </c>
      <c r="I123" s="2">
        <f t="array" ref="I123">INDEX([1]Sheet1!$D$2:$D$1823,MATCH($C123,IF([1]Sheet1!$A$2:$A$1823=$A123,[1]Sheet1!$C$2:$C$1823),0))</f>
        <v>777293000</v>
      </c>
      <c r="J123" s="2">
        <f t="array" ref="J123">(INDEX([1]Sheet1!$G$2:$G$1823,MATCH($C123,IF([1]Sheet1!$A$2:$A$1823=$A123,[1]Sheet1!$C$2:$C$1823),0))+INDEX([1]Sheet1!$J$2:$J$1823,MATCH($C123,IF([1]Sheet1!$A$2:$A$1823=$A123,[1]Sheet1!$C$2:$C$1823),0)))</f>
        <v>121776000</v>
      </c>
      <c r="K123" s="2">
        <f t="array" ref="K123">INDEX([5]Sheet1!$K$2:$K$2185,MATCH($C123,IF([5]Sheet1!$E$2:$E$2185=$A123,[5]Sheet1!$B$2:$B$2185),0))*10</f>
        <v>556050000</v>
      </c>
      <c r="L123" s="2">
        <f t="array" ref="L123">INDEX([5]Sheet1!$J$2:$J$2185,MATCH($C123,IF([5]Sheet1!$E$2:$E$2185=$A123,[5]Sheet1!$B$2:$B$2185),0))</f>
        <v>57629</v>
      </c>
      <c r="M123" s="2">
        <f t="array" ref="M123">INDEX([5]Sheet1!$G$2:$G$2185,MATCH($C123,IF([5]Sheet1!$E$2:$E$2185=$A123,[5]Sheet1!$B$2:$B$2185),0))*10</f>
        <v>434560000</v>
      </c>
      <c r="N123" s="2">
        <f t="array" ref="N123">INDEX([5]Sheet1!$F$2:$F$2185,MATCH($C123,IF([5]Sheet1!$E$2:$E$2185=$A123,[5]Sheet1!$B$2:$B$2185),0))</f>
        <v>-11111</v>
      </c>
      <c r="O123" s="2">
        <f t="array" ref="O123">INDEX([5]Sheet1!$I$2:$I$2185,MATCH($C123,IF([5]Sheet1!$E$2:$E$2185=$A123,[5]Sheet1!$B$2:$B$2185),0))*10</f>
        <v>121490000</v>
      </c>
      <c r="P123" s="2">
        <f t="array" ref="P123">INDEX([5]Sheet1!$H$2:$H$2185,MATCH($C123,IF([5]Sheet1!$E$2:$E$2185=$A123,[5]Sheet1!$B$2:$B$2185),0))</f>
        <v>17121</v>
      </c>
    </row>
    <row r="124" spans="1:16" x14ac:dyDescent="0.25">
      <c r="A124" t="s">
        <v>40</v>
      </c>
      <c r="B124" t="s">
        <v>41</v>
      </c>
      <c r="C124">
        <v>1978</v>
      </c>
      <c r="D124" s="2">
        <f t="array" ref="D124">INDEX([2]data!$E$2:$E$2185,MATCH($C124,IF([2]data!$C$2:$C$2185=$A124,[2]data!$A$2:$A$2185),0))</f>
        <v>4073288</v>
      </c>
      <c r="H124" s="2">
        <f t="array" ref="H124">INDEX([1]Sheet1!$M$2:$M$1823,MATCH($C124,IF([1]Sheet1!$A$2:$A$1823=$A124,[1]Sheet1!$C$2:$C$1823),0))</f>
        <v>1273437952</v>
      </c>
      <c r="I124" s="2">
        <f t="array" ref="I124">INDEX([1]Sheet1!$D$2:$D$1823,MATCH($C124,IF([1]Sheet1!$A$2:$A$1823=$A124,[1]Sheet1!$C$2:$C$1823),0))</f>
        <v>1117124000</v>
      </c>
      <c r="J124" s="2">
        <f t="array" ref="J124">(INDEX([1]Sheet1!$G$2:$G$1823,MATCH($C124,IF([1]Sheet1!$A$2:$A$1823=$A124,[1]Sheet1!$C$2:$C$1823),0))+INDEX([1]Sheet1!$J$2:$J$1823,MATCH($C124,IF([1]Sheet1!$A$2:$A$1823=$A124,[1]Sheet1!$C$2:$C$1823),0)))</f>
        <v>156314000</v>
      </c>
      <c r="K124" s="2">
        <f t="array" ref="K124">INDEX([5]Sheet1!$K$2:$K$2185,MATCH($C124,IF([5]Sheet1!$E$2:$E$2185=$A124,[5]Sheet1!$B$2:$B$2185),0))*10</f>
        <v>747060000</v>
      </c>
      <c r="L124" s="2">
        <f t="array" ref="L124">INDEX([5]Sheet1!$J$2:$J$2185,MATCH($C124,IF([5]Sheet1!$E$2:$E$2185=$A124,[5]Sheet1!$B$2:$B$2185),0))</f>
        <v>83356</v>
      </c>
      <c r="M124" s="2">
        <f t="array" ref="M124">INDEX([5]Sheet1!$G$2:$G$2185,MATCH($C124,IF([5]Sheet1!$E$2:$E$2185=$A124,[5]Sheet1!$B$2:$B$2185),0))*10</f>
        <v>551230000</v>
      </c>
      <c r="N124" s="2">
        <f t="array" ref="N124">INDEX([5]Sheet1!$F$2:$F$2185,MATCH($C124,IF([5]Sheet1!$E$2:$E$2185=$A124,[5]Sheet1!$B$2:$B$2185),0))</f>
        <v>-11111</v>
      </c>
      <c r="O124" s="2">
        <f t="array" ref="O124">INDEX([5]Sheet1!$I$2:$I$2185,MATCH($C124,IF([5]Sheet1!$E$2:$E$2185=$A124,[5]Sheet1!$B$2:$B$2185),0))*10</f>
        <v>195830000</v>
      </c>
      <c r="P124" s="2">
        <f t="array" ref="P124">INDEX([5]Sheet1!$H$2:$H$2185,MATCH($C124,IF([5]Sheet1!$E$2:$E$2185=$A124,[5]Sheet1!$B$2:$B$2185),0))</f>
        <v>29454</v>
      </c>
    </row>
    <row r="125" spans="1:16" x14ac:dyDescent="0.25">
      <c r="A125" t="s">
        <v>42</v>
      </c>
      <c r="B125" t="s">
        <v>43</v>
      </c>
      <c r="C125">
        <v>1978</v>
      </c>
      <c r="D125" s="2">
        <f t="array" ref="D125">INDEX([2]data!$E$2:$E$2185,MATCH($C125,IF([2]data!$C$2:$C$2185=$A125,[2]data!$A$2:$A$2185),0))</f>
        <v>1115457</v>
      </c>
      <c r="H125" s="2">
        <f t="array" ref="H125">INDEX([1]Sheet1!$M$2:$M$1823,MATCH($C125,IF([1]Sheet1!$A$2:$A$1823=$A125,[1]Sheet1!$C$2:$C$1823),0))</f>
        <v>359160000</v>
      </c>
      <c r="I125" s="2">
        <f t="array" ref="I125">INDEX([1]Sheet1!$D$2:$D$1823,MATCH($C125,IF([1]Sheet1!$A$2:$A$1823=$A125,[1]Sheet1!$C$2:$C$1823),0))</f>
        <v>331718000</v>
      </c>
      <c r="J125" s="2">
        <f t="array" ref="J125">(INDEX([1]Sheet1!$G$2:$G$1823,MATCH($C125,IF([1]Sheet1!$A$2:$A$1823=$A125,[1]Sheet1!$C$2:$C$1823),0))+INDEX([1]Sheet1!$J$2:$J$1823,MATCH($C125,IF([1]Sheet1!$A$2:$A$1823=$A125,[1]Sheet1!$C$2:$C$1823),0)))</f>
        <v>27442000</v>
      </c>
      <c r="K125" s="2">
        <f t="array" ref="K125">INDEX([5]Sheet1!$K$2:$K$2185,MATCH($C125,IF([5]Sheet1!$E$2:$E$2185=$A125,[5]Sheet1!$B$2:$B$2185),0))*10</f>
        <v>197410000</v>
      </c>
      <c r="L125" s="2">
        <f t="array" ref="L125">INDEX([5]Sheet1!$J$2:$J$2185,MATCH($C125,IF([5]Sheet1!$E$2:$E$2185=$A125,[5]Sheet1!$B$2:$B$2185),0))</f>
        <v>22117</v>
      </c>
      <c r="M125" s="2">
        <f t="array" ref="M125">INDEX([5]Sheet1!$G$2:$G$2185,MATCH($C125,IF([5]Sheet1!$E$2:$E$2185=$A125,[5]Sheet1!$B$2:$B$2185),0))*10</f>
        <v>155490000</v>
      </c>
      <c r="N125" s="2">
        <f t="array" ref="N125">INDEX([5]Sheet1!$F$2:$F$2185,MATCH($C125,IF([5]Sheet1!$E$2:$E$2185=$A125,[5]Sheet1!$B$2:$B$2185),0))</f>
        <v>-11111</v>
      </c>
      <c r="O125" s="2">
        <f t="array" ref="O125">INDEX([5]Sheet1!$I$2:$I$2185,MATCH($C125,IF([5]Sheet1!$E$2:$E$2185=$A125,[5]Sheet1!$B$2:$B$2185),0))*10</f>
        <v>41920000</v>
      </c>
      <c r="P125" s="2">
        <f t="array" ref="P125">INDEX([5]Sheet1!$H$2:$H$2185,MATCH($C125,IF([5]Sheet1!$E$2:$E$2185=$A125,[5]Sheet1!$B$2:$B$2185),0))</f>
        <v>6410</v>
      </c>
    </row>
    <row r="126" spans="1:16" x14ac:dyDescent="0.25">
      <c r="A126" t="s">
        <v>44</v>
      </c>
      <c r="B126" t="s">
        <v>45</v>
      </c>
      <c r="C126">
        <v>1978</v>
      </c>
      <c r="D126" s="2">
        <f t="array" ref="D126">INDEX([2]data!$E$2:$E$2185,MATCH($C126,IF([2]data!$C$2:$C$2185=$A126,[2]data!$A$2:$A$2185),0))</f>
        <v>4211641</v>
      </c>
      <c r="H126" s="2">
        <f t="array" ref="H126">INDEX([1]Sheet1!$M$2:$M$1823,MATCH($C126,IF([1]Sheet1!$A$2:$A$1823=$A126,[1]Sheet1!$C$2:$C$1823),0))</f>
        <v>1826807040</v>
      </c>
      <c r="I126" s="2">
        <f t="array" ref="I126">INDEX([1]Sheet1!$D$2:$D$1823,MATCH($C126,IF([1]Sheet1!$A$2:$A$1823=$A126,[1]Sheet1!$C$2:$C$1823),0))</f>
        <v>1548928000</v>
      </c>
      <c r="J126" s="2">
        <f t="array" ref="J126">(INDEX([1]Sheet1!$G$2:$G$1823,MATCH($C126,IF([1]Sheet1!$A$2:$A$1823=$A126,[1]Sheet1!$C$2:$C$1823),0))+INDEX([1]Sheet1!$J$2:$J$1823,MATCH($C126,IF([1]Sheet1!$A$2:$A$1823=$A126,[1]Sheet1!$C$2:$C$1823),0)))</f>
        <v>277879000</v>
      </c>
      <c r="K126" s="2">
        <f t="array" ref="K126">INDEX([5]Sheet1!$K$2:$K$2185,MATCH($C126,IF([5]Sheet1!$E$2:$E$2185=$A126,[5]Sheet1!$B$2:$B$2185),0))*10</f>
        <v>1067870000</v>
      </c>
      <c r="L126" s="2">
        <f t="array" ref="L126">INDEX([5]Sheet1!$J$2:$J$2185,MATCH($C126,IF([5]Sheet1!$E$2:$E$2185=$A126,[5]Sheet1!$B$2:$B$2185),0))</f>
        <v>82537</v>
      </c>
      <c r="M126" s="2">
        <f t="array" ref="M126">INDEX([5]Sheet1!$G$2:$G$2185,MATCH($C126,IF([5]Sheet1!$E$2:$E$2185=$A126,[5]Sheet1!$B$2:$B$2185),0))*10</f>
        <v>838900000</v>
      </c>
      <c r="N126" s="2">
        <f t="array" ref="N126">INDEX([5]Sheet1!$F$2:$F$2185,MATCH($C126,IF([5]Sheet1!$E$2:$E$2185=$A126,[5]Sheet1!$B$2:$B$2185),0))</f>
        <v>-11111</v>
      </c>
      <c r="O126" s="2">
        <f t="array" ref="O126">INDEX([5]Sheet1!$I$2:$I$2185,MATCH($C126,IF([5]Sheet1!$E$2:$E$2185=$A126,[5]Sheet1!$B$2:$B$2185),0))*10</f>
        <v>228970000</v>
      </c>
      <c r="P126" s="2">
        <f t="array" ref="P126">INDEX([5]Sheet1!$H$2:$H$2185,MATCH($C126,IF([5]Sheet1!$E$2:$E$2185=$A126,[5]Sheet1!$B$2:$B$2185),0))</f>
        <v>25830</v>
      </c>
    </row>
    <row r="127" spans="1:16" x14ac:dyDescent="0.25">
      <c r="A127" t="s">
        <v>46</v>
      </c>
      <c r="B127" t="s">
        <v>47</v>
      </c>
      <c r="C127">
        <v>1978</v>
      </c>
      <c r="D127" s="2">
        <f t="array" ref="D127">INDEX([2]data!$E$2:$E$2185,MATCH($C127,IF([2]data!$C$2:$C$2185=$A127,[2]data!$A$2:$A$2185),0))</f>
        <v>5742923</v>
      </c>
      <c r="H127" s="2">
        <f t="array" ref="H127">INDEX([1]Sheet1!$M$2:$M$1823,MATCH($C127,IF([1]Sheet1!$A$2:$A$1823=$A127,[1]Sheet1!$C$2:$C$1823),0))</f>
        <v>2332177920</v>
      </c>
      <c r="I127" s="2">
        <f t="array" ref="I127">INDEX([1]Sheet1!$D$2:$D$1823,MATCH($C127,IF([1]Sheet1!$A$2:$A$1823=$A127,[1]Sheet1!$C$2:$C$1823),0))</f>
        <v>2118169000</v>
      </c>
      <c r="J127" s="2">
        <f t="array" ref="J127">(INDEX([1]Sheet1!$G$2:$G$1823,MATCH($C127,IF([1]Sheet1!$A$2:$A$1823=$A127,[1]Sheet1!$C$2:$C$1823),0))+INDEX([1]Sheet1!$J$2:$J$1823,MATCH($C127,IF([1]Sheet1!$A$2:$A$1823=$A127,[1]Sheet1!$C$2:$C$1823),0)))</f>
        <v>214009000</v>
      </c>
      <c r="K127" s="2">
        <f t="array" ref="K127">INDEX([5]Sheet1!$K$2:$K$2185,MATCH($C127,IF([5]Sheet1!$E$2:$E$2185=$A127,[5]Sheet1!$B$2:$B$2185),0))*10</f>
        <v>1384920000</v>
      </c>
      <c r="L127" s="2">
        <f t="array" ref="L127">INDEX([5]Sheet1!$J$2:$J$2185,MATCH($C127,IF([5]Sheet1!$E$2:$E$2185=$A127,[5]Sheet1!$B$2:$B$2185),0))</f>
        <v>111554</v>
      </c>
      <c r="M127" s="2">
        <f t="array" ref="M127">INDEX([5]Sheet1!$G$2:$G$2185,MATCH($C127,IF([5]Sheet1!$E$2:$E$2185=$A127,[5]Sheet1!$B$2:$B$2185),0))*10</f>
        <v>1122060000</v>
      </c>
      <c r="N127" s="2">
        <f t="array" ref="N127">INDEX([5]Sheet1!$F$2:$F$2185,MATCH($C127,IF([5]Sheet1!$E$2:$E$2185=$A127,[5]Sheet1!$B$2:$B$2185),0))</f>
        <v>-11111</v>
      </c>
      <c r="O127" s="2">
        <f t="array" ref="O127">INDEX([5]Sheet1!$I$2:$I$2185,MATCH($C127,IF([5]Sheet1!$E$2:$E$2185=$A127,[5]Sheet1!$B$2:$B$2185),0))*10</f>
        <v>262860000</v>
      </c>
      <c r="P127" s="2">
        <f t="array" ref="P127">INDEX([5]Sheet1!$H$2:$H$2185,MATCH($C127,IF([5]Sheet1!$E$2:$E$2185=$A127,[5]Sheet1!$B$2:$B$2185),0))</f>
        <v>29098</v>
      </c>
    </row>
    <row r="128" spans="1:16" x14ac:dyDescent="0.25">
      <c r="A128" t="s">
        <v>48</v>
      </c>
      <c r="B128" t="s">
        <v>49</v>
      </c>
      <c r="C128">
        <v>1978</v>
      </c>
      <c r="D128" s="2">
        <f t="array" ref="D128">INDEX([2]data!$E$2:$E$2185,MATCH($C128,IF([2]data!$C$2:$C$2185=$A128,[2]data!$A$2:$A$2185),0))</f>
        <v>9201953</v>
      </c>
      <c r="H128" s="2">
        <f t="array" ref="H128">INDEX([1]Sheet1!$M$2:$M$1823,MATCH($C128,IF([1]Sheet1!$A$2:$A$1823=$A128,[1]Sheet1!$C$2:$C$1823),0))</f>
        <v>3786608896</v>
      </c>
      <c r="I128" s="2">
        <f t="array" ref="I128">INDEX([1]Sheet1!$D$2:$D$1823,MATCH($C128,IF([1]Sheet1!$A$2:$A$1823=$A128,[1]Sheet1!$C$2:$C$1823),0))</f>
        <v>3453920000</v>
      </c>
      <c r="J128" s="2">
        <f t="array" ref="J128">(INDEX([1]Sheet1!$G$2:$G$1823,MATCH($C128,IF([1]Sheet1!$A$2:$A$1823=$A128,[1]Sheet1!$C$2:$C$1823),0))+INDEX([1]Sheet1!$J$2:$J$1823,MATCH($C128,IF([1]Sheet1!$A$2:$A$1823=$A128,[1]Sheet1!$C$2:$C$1823),0)))</f>
        <v>332689000</v>
      </c>
      <c r="K128" s="2">
        <f t="array" ref="K128">INDEX([5]Sheet1!$K$2:$K$2185,MATCH($C128,IF([5]Sheet1!$E$2:$E$2185=$A128,[5]Sheet1!$B$2:$B$2185),0))*10</f>
        <v>2467490000</v>
      </c>
      <c r="L128" s="2">
        <f t="array" ref="L128">INDEX([5]Sheet1!$J$2:$J$2185,MATCH($C128,IF([5]Sheet1!$E$2:$E$2185=$A128,[5]Sheet1!$B$2:$B$2185),0))</f>
        <v>187665</v>
      </c>
      <c r="M128" s="2">
        <f t="array" ref="M128">INDEX([5]Sheet1!$G$2:$G$2185,MATCH($C128,IF([5]Sheet1!$E$2:$E$2185=$A128,[5]Sheet1!$B$2:$B$2185),0))*10</f>
        <v>1903750000</v>
      </c>
      <c r="N128" s="2">
        <f t="array" ref="N128">INDEX([5]Sheet1!$F$2:$F$2185,MATCH($C128,IF([5]Sheet1!$E$2:$E$2185=$A128,[5]Sheet1!$B$2:$B$2185),0))</f>
        <v>-11111</v>
      </c>
      <c r="O128" s="2">
        <f t="array" ref="O128">INDEX([5]Sheet1!$I$2:$I$2185,MATCH($C128,IF([5]Sheet1!$E$2:$E$2185=$A128,[5]Sheet1!$B$2:$B$2185),0))*10</f>
        <v>563740000</v>
      </c>
      <c r="P128" s="2">
        <f t="array" ref="P128">INDEX([5]Sheet1!$H$2:$H$2185,MATCH($C128,IF([5]Sheet1!$E$2:$E$2185=$A128,[5]Sheet1!$B$2:$B$2185),0))</f>
        <v>63469</v>
      </c>
    </row>
    <row r="129" spans="1:16" x14ac:dyDescent="0.25">
      <c r="A129" t="s">
        <v>50</v>
      </c>
      <c r="B129" t="s">
        <v>51</v>
      </c>
      <c r="C129">
        <v>1978</v>
      </c>
      <c r="D129" s="2">
        <f t="array" ref="D129">INDEX([2]data!$E$2:$E$2185,MATCH($C129,IF([2]data!$C$2:$C$2185=$A129,[2]data!$A$2:$A$2185),0))</f>
        <v>4004676</v>
      </c>
      <c r="H129" s="2">
        <f t="array" ref="H129">INDEX([1]Sheet1!$M$2:$M$1823,MATCH($C129,IF([1]Sheet1!$A$2:$A$1823=$A129,[1]Sheet1!$C$2:$C$1823),0))</f>
        <v>1699197056</v>
      </c>
      <c r="I129" s="2">
        <f t="array" ref="I129">INDEX([1]Sheet1!$D$2:$D$1823,MATCH($C129,IF([1]Sheet1!$A$2:$A$1823=$A129,[1]Sheet1!$C$2:$C$1823),0))</f>
        <v>1486455000</v>
      </c>
      <c r="J129" s="2">
        <f t="array" ref="J129">(INDEX([1]Sheet1!$G$2:$G$1823,MATCH($C129,IF([1]Sheet1!$A$2:$A$1823=$A129,[1]Sheet1!$C$2:$C$1823),0))+INDEX([1]Sheet1!$J$2:$J$1823,MATCH($C129,IF([1]Sheet1!$A$2:$A$1823=$A129,[1]Sheet1!$C$2:$C$1823),0)))</f>
        <v>212742000</v>
      </c>
      <c r="K129" s="2">
        <f t="array" ref="K129">INDEX([5]Sheet1!$K$2:$K$2185,MATCH($C129,IF([5]Sheet1!$E$2:$E$2185=$A129,[5]Sheet1!$B$2:$B$2185),0))*10</f>
        <v>910180000</v>
      </c>
      <c r="L129" s="2">
        <f t="array" ref="L129">INDEX([5]Sheet1!$J$2:$J$2185,MATCH($C129,IF([5]Sheet1!$E$2:$E$2185=$A129,[5]Sheet1!$B$2:$B$2185),0))</f>
        <v>76348</v>
      </c>
      <c r="M129" s="2">
        <f t="array" ref="M129">INDEX([5]Sheet1!$G$2:$G$2185,MATCH($C129,IF([5]Sheet1!$E$2:$E$2185=$A129,[5]Sheet1!$B$2:$B$2185),0))*10</f>
        <v>707660000</v>
      </c>
      <c r="N129" s="2">
        <f t="array" ref="N129">INDEX([5]Sheet1!$F$2:$F$2185,MATCH($C129,IF([5]Sheet1!$E$2:$E$2185=$A129,[5]Sheet1!$B$2:$B$2185),0))</f>
        <v>-11111</v>
      </c>
      <c r="O129" s="2">
        <f t="array" ref="O129">INDEX([5]Sheet1!$I$2:$I$2185,MATCH($C129,IF([5]Sheet1!$E$2:$E$2185=$A129,[5]Sheet1!$B$2:$B$2185),0))*10</f>
        <v>202520000</v>
      </c>
      <c r="P129" s="2">
        <f t="array" ref="P129">INDEX([5]Sheet1!$H$2:$H$2185,MATCH($C129,IF([5]Sheet1!$E$2:$E$2185=$A129,[5]Sheet1!$B$2:$B$2185),0))</f>
        <v>21867</v>
      </c>
    </row>
    <row r="130" spans="1:16" x14ac:dyDescent="0.25">
      <c r="A130" t="s">
        <v>52</v>
      </c>
      <c r="B130" t="s">
        <v>53</v>
      </c>
      <c r="C130">
        <v>1978</v>
      </c>
      <c r="D130" s="2">
        <f t="array" ref="D130">INDEX([2]data!$E$2:$E$2185,MATCH($C130,IF([2]data!$C$2:$C$2185=$A130,[2]data!$A$2:$A$2185),0))</f>
        <v>2488033</v>
      </c>
      <c r="H130" s="2">
        <f t="array" ref="H130">INDEX([1]Sheet1!$M$2:$M$1823,MATCH($C130,IF([1]Sheet1!$A$2:$A$1823=$A130,[1]Sheet1!$C$2:$C$1823),0))</f>
        <v>688348032</v>
      </c>
      <c r="I130" s="2">
        <f t="array" ref="I130">INDEX([1]Sheet1!$D$2:$D$1823,MATCH($C130,IF([1]Sheet1!$A$2:$A$1823=$A130,[1]Sheet1!$C$2:$C$1823),0))</f>
        <v>598527000</v>
      </c>
      <c r="J130" s="2">
        <f t="array" ref="J130">(INDEX([1]Sheet1!$G$2:$G$1823,MATCH($C130,IF([1]Sheet1!$A$2:$A$1823=$A130,[1]Sheet1!$C$2:$C$1823),0))+INDEX([1]Sheet1!$J$2:$J$1823,MATCH($C130,IF([1]Sheet1!$A$2:$A$1823=$A130,[1]Sheet1!$C$2:$C$1823),0)))</f>
        <v>89821000</v>
      </c>
      <c r="K130" s="2">
        <f t="array" ref="K130">INDEX([5]Sheet1!$K$2:$K$2185,MATCH($C130,IF([5]Sheet1!$E$2:$E$2185=$A130,[5]Sheet1!$B$2:$B$2185),0))*10</f>
        <v>363200000</v>
      </c>
      <c r="L130" s="2">
        <f t="array" ref="L130">INDEX([5]Sheet1!$J$2:$J$2185,MATCH($C130,IF([5]Sheet1!$E$2:$E$2185=$A130,[5]Sheet1!$B$2:$B$2185),0))</f>
        <v>44618</v>
      </c>
      <c r="M130" s="2">
        <f t="array" ref="M130">INDEX([5]Sheet1!$G$2:$G$2185,MATCH($C130,IF([5]Sheet1!$E$2:$E$2185=$A130,[5]Sheet1!$B$2:$B$2185),0))*10</f>
        <v>287660000</v>
      </c>
      <c r="N130" s="2">
        <f t="array" ref="N130">INDEX([5]Sheet1!$F$2:$F$2185,MATCH($C130,IF([5]Sheet1!$E$2:$E$2185=$A130,[5]Sheet1!$B$2:$B$2185),0))</f>
        <v>-11111</v>
      </c>
      <c r="O130" s="2">
        <f t="array" ref="O130">INDEX([5]Sheet1!$I$2:$I$2185,MATCH($C130,IF([5]Sheet1!$E$2:$E$2185=$A130,[5]Sheet1!$B$2:$B$2185),0))*10</f>
        <v>75540000</v>
      </c>
      <c r="P130" s="2">
        <f t="array" ref="P130">INDEX([5]Sheet1!$H$2:$H$2185,MATCH($C130,IF([5]Sheet1!$E$2:$E$2185=$A130,[5]Sheet1!$B$2:$B$2185),0))</f>
        <v>12876</v>
      </c>
    </row>
    <row r="131" spans="1:16" x14ac:dyDescent="0.25">
      <c r="A131" t="s">
        <v>54</v>
      </c>
      <c r="B131" t="s">
        <v>55</v>
      </c>
      <c r="C131">
        <v>1978</v>
      </c>
      <c r="D131" s="2">
        <f t="array" ref="D131">INDEX([2]data!$E$2:$E$2185,MATCH($C131,IF([2]data!$C$2:$C$2185=$A131,[2]data!$A$2:$A$2185),0))</f>
        <v>4871171</v>
      </c>
      <c r="H131" s="2">
        <f t="array" ref="H131">INDEX([1]Sheet1!$M$2:$M$1823,MATCH($C131,IF([1]Sheet1!$A$2:$A$1823=$A131,[1]Sheet1!$C$2:$C$1823),0))</f>
        <v>1444893056</v>
      </c>
      <c r="I131" s="2">
        <f t="array" ref="I131">INDEX([1]Sheet1!$D$2:$D$1823,MATCH($C131,IF([1]Sheet1!$A$2:$A$1823=$A131,[1]Sheet1!$C$2:$C$1823),0))</f>
        <v>1313455000</v>
      </c>
      <c r="J131" s="2">
        <f t="array" ref="J131">(INDEX([1]Sheet1!$G$2:$G$1823,MATCH($C131,IF([1]Sheet1!$A$2:$A$1823=$A131,[1]Sheet1!$C$2:$C$1823),0))+INDEX([1]Sheet1!$J$2:$J$1823,MATCH($C131,IF([1]Sheet1!$A$2:$A$1823=$A131,[1]Sheet1!$C$2:$C$1823),0)))</f>
        <v>131438000</v>
      </c>
      <c r="K131" s="2">
        <f t="array" ref="K131">INDEX([5]Sheet1!$K$2:$K$2185,MATCH($C131,IF([5]Sheet1!$E$2:$E$2185=$A131,[5]Sheet1!$B$2:$B$2185),0))*10</f>
        <v>830360000</v>
      </c>
      <c r="L131" s="2">
        <f t="array" ref="L131">INDEX([5]Sheet1!$J$2:$J$2185,MATCH($C131,IF([5]Sheet1!$E$2:$E$2185=$A131,[5]Sheet1!$B$2:$B$2185),0))</f>
        <v>87002</v>
      </c>
      <c r="M131" s="2">
        <f t="array" ref="M131">INDEX([5]Sheet1!$G$2:$G$2185,MATCH($C131,IF([5]Sheet1!$E$2:$E$2185=$A131,[5]Sheet1!$B$2:$B$2185),0))*10</f>
        <v>650140000</v>
      </c>
      <c r="N131" s="2">
        <f t="array" ref="N131">INDEX([5]Sheet1!$F$2:$F$2185,MATCH($C131,IF([5]Sheet1!$E$2:$E$2185=$A131,[5]Sheet1!$B$2:$B$2185),0))</f>
        <v>-11111</v>
      </c>
      <c r="O131" s="2">
        <f t="array" ref="O131">INDEX([5]Sheet1!$I$2:$I$2185,MATCH($C131,IF([5]Sheet1!$E$2:$E$2185=$A131,[5]Sheet1!$B$2:$B$2185),0))*10</f>
        <v>180220000</v>
      </c>
      <c r="P131" s="2">
        <f t="array" ref="P131">INDEX([5]Sheet1!$H$2:$H$2185,MATCH($C131,IF([5]Sheet1!$E$2:$E$2185=$A131,[5]Sheet1!$B$2:$B$2185),0))</f>
        <v>26104</v>
      </c>
    </row>
    <row r="132" spans="1:16" x14ac:dyDescent="0.25">
      <c r="A132" t="s">
        <v>56</v>
      </c>
      <c r="B132" t="s">
        <v>57</v>
      </c>
      <c r="C132">
        <v>1978</v>
      </c>
      <c r="D132" s="2">
        <f t="array" ref="D132">INDEX([2]data!$E$2:$E$2185,MATCH($C132,IF([2]data!$C$2:$C$2185=$A132,[2]data!$A$2:$A$2185),0))</f>
        <v>784043</v>
      </c>
      <c r="H132" s="2">
        <f t="array" ref="H132">INDEX([1]Sheet1!$M$2:$M$1823,MATCH($C132,IF([1]Sheet1!$A$2:$A$1823=$A132,[1]Sheet1!$C$2:$C$1823),0))</f>
        <v>405996992</v>
      </c>
      <c r="I132" s="2">
        <f t="array" ref="I132">INDEX([1]Sheet1!$D$2:$D$1823,MATCH($C132,IF([1]Sheet1!$A$2:$A$1823=$A132,[1]Sheet1!$C$2:$C$1823),0))</f>
        <v>333614000</v>
      </c>
      <c r="J132" s="2">
        <f t="array" ref="J132">(INDEX([1]Sheet1!$G$2:$G$1823,MATCH($C132,IF([1]Sheet1!$A$2:$A$1823=$A132,[1]Sheet1!$C$2:$C$1823),0))+INDEX([1]Sheet1!$J$2:$J$1823,MATCH($C132,IF([1]Sheet1!$A$2:$A$1823=$A132,[1]Sheet1!$C$2:$C$1823),0)))</f>
        <v>72383000</v>
      </c>
      <c r="K132" s="2">
        <f t="array" ref="K132">INDEX([5]Sheet1!$K$2:$K$2185,MATCH($C132,IF([5]Sheet1!$E$2:$E$2185=$A132,[5]Sheet1!$B$2:$B$2185),0))*10</f>
        <v>194680000</v>
      </c>
      <c r="L132" s="2">
        <f t="array" ref="L132">INDEX([5]Sheet1!$J$2:$J$2185,MATCH($C132,IF([5]Sheet1!$E$2:$E$2185=$A132,[5]Sheet1!$B$2:$B$2185),0))</f>
        <v>19447</v>
      </c>
      <c r="M132" s="2">
        <f t="array" ref="M132">INDEX([5]Sheet1!$G$2:$G$2185,MATCH($C132,IF([5]Sheet1!$E$2:$E$2185=$A132,[5]Sheet1!$B$2:$B$2185),0))*10</f>
        <v>154060000</v>
      </c>
      <c r="N132" s="2">
        <f t="array" ref="N132">INDEX([5]Sheet1!$F$2:$F$2185,MATCH($C132,IF([5]Sheet1!$E$2:$E$2185=$A132,[5]Sheet1!$B$2:$B$2185),0))</f>
        <v>-11111</v>
      </c>
      <c r="O132" s="2">
        <f t="array" ref="O132">INDEX([5]Sheet1!$I$2:$I$2185,MATCH($C132,IF([5]Sheet1!$E$2:$E$2185=$A132,[5]Sheet1!$B$2:$B$2185),0))*10</f>
        <v>40620000</v>
      </c>
      <c r="P132" s="2">
        <f t="array" ref="P132">INDEX([5]Sheet1!$H$2:$H$2185,MATCH($C132,IF([5]Sheet1!$E$2:$E$2185=$A132,[5]Sheet1!$B$2:$B$2185),0))</f>
        <v>5295</v>
      </c>
    </row>
    <row r="133" spans="1:16" x14ac:dyDescent="0.25">
      <c r="A133" t="s">
        <v>58</v>
      </c>
      <c r="B133" t="s">
        <v>59</v>
      </c>
      <c r="C133">
        <v>1978</v>
      </c>
      <c r="D133" s="2">
        <f t="array" ref="D133">INDEX([2]data!$E$2:$E$2185,MATCH($C133,IF([2]data!$C$2:$C$2185=$A133,[2]data!$A$2:$A$2185),0))</f>
        <v>1560826</v>
      </c>
      <c r="H133" s="2">
        <f t="array" ref="H133">INDEX([1]Sheet1!$M$2:$M$1823,MATCH($C133,IF([1]Sheet1!$A$2:$A$1823=$A133,[1]Sheet1!$C$2:$C$1823),0))</f>
        <v>559150016</v>
      </c>
      <c r="I133" s="2">
        <f t="array" ref="I133">INDEX([1]Sheet1!$D$2:$D$1823,MATCH($C133,IF([1]Sheet1!$A$2:$A$1823=$A133,[1]Sheet1!$C$2:$C$1823),0))</f>
        <v>478117000</v>
      </c>
      <c r="J133" s="2">
        <f t="array" ref="J133">(INDEX([1]Sheet1!$G$2:$G$1823,MATCH($C133,IF([1]Sheet1!$A$2:$A$1823=$A133,[1]Sheet1!$C$2:$C$1823),0))+INDEX([1]Sheet1!$J$2:$J$1823,MATCH($C133,IF([1]Sheet1!$A$2:$A$1823=$A133,[1]Sheet1!$C$2:$C$1823),0)))</f>
        <v>81033000</v>
      </c>
      <c r="K133" s="2">
        <f t="array" ref="K133">INDEX([5]Sheet1!$K$2:$K$2185,MATCH($C133,IF([5]Sheet1!$E$2:$E$2185=$A133,[5]Sheet1!$B$2:$B$2185),0))*10</f>
        <v>305110000</v>
      </c>
      <c r="L133" s="2">
        <f t="array" ref="L133">INDEX([5]Sheet1!$J$2:$J$2185,MATCH($C133,IF([5]Sheet1!$E$2:$E$2185=$A133,[5]Sheet1!$B$2:$B$2185),0))</f>
        <v>31519</v>
      </c>
      <c r="M133" s="2">
        <f t="array" ref="M133">INDEX([5]Sheet1!$G$2:$G$2185,MATCH($C133,IF([5]Sheet1!$E$2:$E$2185=$A133,[5]Sheet1!$B$2:$B$2185),0))*10</f>
        <v>242230000</v>
      </c>
      <c r="N133" s="2">
        <f t="array" ref="N133">INDEX([5]Sheet1!$F$2:$F$2185,MATCH($C133,IF([5]Sheet1!$E$2:$E$2185=$A133,[5]Sheet1!$B$2:$B$2185),0))</f>
        <v>-11111</v>
      </c>
      <c r="O133" s="2">
        <f t="array" ref="O133">INDEX([5]Sheet1!$I$2:$I$2185,MATCH($C133,IF([5]Sheet1!$E$2:$E$2185=$A133,[5]Sheet1!$B$2:$B$2185),0))*10</f>
        <v>62880000</v>
      </c>
      <c r="P133" s="2">
        <f t="array" ref="P133">INDEX([5]Sheet1!$H$2:$H$2185,MATCH($C133,IF([5]Sheet1!$E$2:$E$2185=$A133,[5]Sheet1!$B$2:$B$2185),0))</f>
        <v>8319</v>
      </c>
    </row>
    <row r="134" spans="1:16" x14ac:dyDescent="0.25">
      <c r="A134" t="s">
        <v>60</v>
      </c>
      <c r="B134" t="s">
        <v>61</v>
      </c>
      <c r="C134">
        <v>1978</v>
      </c>
      <c r="D134" s="2">
        <f t="array" ref="D134">INDEX([2]data!$E$2:$E$2185,MATCH($C134,IF([2]data!$C$2:$C$2185=$A134,[2]data!$A$2:$A$2185),0))</f>
        <v>719345</v>
      </c>
      <c r="H134" s="2">
        <f t="array" ref="H134">INDEX([1]Sheet1!$M$2:$M$1823,MATCH($C134,IF([1]Sheet1!$A$2:$A$1823=$A134,[1]Sheet1!$C$2:$C$1823),0))</f>
        <v>252110000</v>
      </c>
      <c r="I134" s="2">
        <f t="array" ref="I134">INDEX([1]Sheet1!$D$2:$D$1823,MATCH($C134,IF([1]Sheet1!$A$2:$A$1823=$A134,[1]Sheet1!$C$2:$C$1823),0))</f>
        <v>219594000</v>
      </c>
      <c r="J134" s="2">
        <f t="array" ref="J134">(INDEX([1]Sheet1!$G$2:$G$1823,MATCH($C134,IF([1]Sheet1!$A$2:$A$1823=$A134,[1]Sheet1!$C$2:$C$1823),0))+INDEX([1]Sheet1!$J$2:$J$1823,MATCH($C134,IF([1]Sheet1!$A$2:$A$1823=$A134,[1]Sheet1!$C$2:$C$1823),0)))</f>
        <v>32516000</v>
      </c>
      <c r="K134" s="2">
        <f t="array" ref="K134">INDEX([5]Sheet1!$K$2:$K$2185,MATCH($C134,IF([5]Sheet1!$E$2:$E$2185=$A134,[5]Sheet1!$B$2:$B$2185),0))*10</f>
        <v>128070000</v>
      </c>
      <c r="L134" s="2">
        <f t="array" ref="L134">INDEX([5]Sheet1!$J$2:$J$2185,MATCH($C134,IF([5]Sheet1!$E$2:$E$2185=$A134,[5]Sheet1!$B$2:$B$2185),0))</f>
        <v>12506</v>
      </c>
      <c r="M134" s="2">
        <f t="array" ref="M134">INDEX([5]Sheet1!$G$2:$G$2185,MATCH($C134,IF([5]Sheet1!$E$2:$E$2185=$A134,[5]Sheet1!$B$2:$B$2185),0))*10</f>
        <v>106560000</v>
      </c>
      <c r="N134" s="2">
        <f t="array" ref="N134">INDEX([5]Sheet1!$F$2:$F$2185,MATCH($C134,IF([5]Sheet1!$E$2:$E$2185=$A134,[5]Sheet1!$B$2:$B$2185),0))</f>
        <v>-11111</v>
      </c>
      <c r="O134" s="2">
        <f t="array" ref="O134">INDEX([5]Sheet1!$I$2:$I$2185,MATCH($C134,IF([5]Sheet1!$E$2:$E$2185=$A134,[5]Sheet1!$B$2:$B$2185),0))*10</f>
        <v>21510000</v>
      </c>
      <c r="P134" s="2">
        <f t="array" ref="P134">INDEX([5]Sheet1!$H$2:$H$2185,MATCH($C134,IF([5]Sheet1!$E$2:$E$2185=$A134,[5]Sheet1!$B$2:$B$2185),0))</f>
        <v>3703</v>
      </c>
    </row>
    <row r="135" spans="1:16" x14ac:dyDescent="0.25">
      <c r="A135" t="s">
        <v>62</v>
      </c>
      <c r="B135" t="s">
        <v>63</v>
      </c>
      <c r="C135">
        <v>1978</v>
      </c>
      <c r="D135" s="2">
        <f t="array" ref="D135">INDEX([2]data!$E$2:$E$2185,MATCH($C135,IF([2]data!$C$2:$C$2185=$A135,[2]data!$A$2:$A$2185),0))</f>
        <v>893974</v>
      </c>
      <c r="H135" s="2">
        <f t="array" ref="H135">INDEX([1]Sheet1!$M$2:$M$1823,MATCH($C135,IF([1]Sheet1!$A$2:$A$1823=$A135,[1]Sheet1!$C$2:$C$1823),0))</f>
        <v>255402000</v>
      </c>
      <c r="I135" s="2">
        <f t="array" ref="I135">INDEX([1]Sheet1!$D$2:$D$1823,MATCH($C135,IF([1]Sheet1!$A$2:$A$1823=$A135,[1]Sheet1!$C$2:$C$1823),0))</f>
        <v>221256000</v>
      </c>
      <c r="J135" s="2">
        <f t="array" ref="J135">(INDEX([1]Sheet1!$G$2:$G$1823,MATCH($C135,IF([1]Sheet1!$A$2:$A$1823=$A135,[1]Sheet1!$C$2:$C$1823),0))+INDEX([1]Sheet1!$J$2:$J$1823,MATCH($C135,IF([1]Sheet1!$A$2:$A$1823=$A135,[1]Sheet1!$C$2:$C$1823),0)))</f>
        <v>34146000</v>
      </c>
      <c r="K135" s="2">
        <f t="array" ref="K135">INDEX([5]Sheet1!$K$2:$K$2185,MATCH($C135,IF([5]Sheet1!$E$2:$E$2185=$A135,[5]Sheet1!$B$2:$B$2185),0))*10</f>
        <v>140870000</v>
      </c>
      <c r="L135" s="2">
        <f t="array" ref="L135">INDEX([5]Sheet1!$J$2:$J$2185,MATCH($C135,IF([5]Sheet1!$E$2:$E$2185=$A135,[5]Sheet1!$B$2:$B$2185),0))</f>
        <v>14831</v>
      </c>
      <c r="M135" s="2">
        <f t="array" ref="M135">INDEX([5]Sheet1!$G$2:$G$2185,MATCH($C135,IF([5]Sheet1!$E$2:$E$2185=$A135,[5]Sheet1!$B$2:$B$2185),0))*10</f>
        <v>118940000</v>
      </c>
      <c r="N135" s="2">
        <f t="array" ref="N135">INDEX([5]Sheet1!$F$2:$F$2185,MATCH($C135,IF([5]Sheet1!$E$2:$E$2185=$A135,[5]Sheet1!$B$2:$B$2185),0))</f>
        <v>-11111</v>
      </c>
      <c r="O135" s="2">
        <f t="array" ref="O135">INDEX([5]Sheet1!$I$2:$I$2185,MATCH($C135,IF([5]Sheet1!$E$2:$E$2185=$A135,[5]Sheet1!$B$2:$B$2185),0))*10</f>
        <v>21930000</v>
      </c>
      <c r="P135" s="2">
        <f t="array" ref="P135">INDEX([5]Sheet1!$H$2:$H$2185,MATCH($C135,IF([5]Sheet1!$E$2:$E$2185=$A135,[5]Sheet1!$B$2:$B$2185),0))</f>
        <v>3153</v>
      </c>
    </row>
    <row r="136" spans="1:16" x14ac:dyDescent="0.25">
      <c r="A136" t="s">
        <v>64</v>
      </c>
      <c r="B136" t="s">
        <v>65</v>
      </c>
      <c r="C136">
        <v>1978</v>
      </c>
      <c r="D136" s="2">
        <f t="array" ref="D136">INDEX([2]data!$E$2:$E$2185,MATCH($C136,IF([2]data!$C$2:$C$2185=$A136,[2]data!$A$2:$A$2185),0))</f>
        <v>7356414</v>
      </c>
      <c r="H136" s="2">
        <f t="array" ref="H136">INDEX([1]Sheet1!$M$2:$M$1823,MATCH($C136,IF([1]Sheet1!$A$2:$A$1823=$A136,[1]Sheet1!$C$2:$C$1823),0))</f>
        <v>2908930048</v>
      </c>
      <c r="I136" s="2">
        <f t="array" ref="I136">INDEX([1]Sheet1!$D$2:$D$1823,MATCH($C136,IF([1]Sheet1!$A$2:$A$1823=$A136,[1]Sheet1!$C$2:$C$1823),0))</f>
        <v>2742650000</v>
      </c>
      <c r="J136" s="2">
        <f t="array" ref="J136">(INDEX([1]Sheet1!$G$2:$G$1823,MATCH($C136,IF([1]Sheet1!$A$2:$A$1823=$A136,[1]Sheet1!$C$2:$C$1823),0))+INDEX([1]Sheet1!$J$2:$J$1823,MATCH($C136,IF([1]Sheet1!$A$2:$A$1823=$A136,[1]Sheet1!$C$2:$C$1823),0)))</f>
        <v>166280000</v>
      </c>
      <c r="K136" s="2">
        <f t="array" ref="K136">INDEX([5]Sheet1!$K$2:$K$2185,MATCH($C136,IF([5]Sheet1!$E$2:$E$2185=$A136,[5]Sheet1!$B$2:$B$2185),0))*10</f>
        <v>1917850000</v>
      </c>
      <c r="L136" s="2">
        <f t="array" ref="L136">INDEX([5]Sheet1!$J$2:$J$2185,MATCH($C136,IF([5]Sheet1!$E$2:$E$2185=$A136,[5]Sheet1!$B$2:$B$2185),0))</f>
        <v>142187</v>
      </c>
      <c r="M136" s="2">
        <f t="array" ref="M136">INDEX([5]Sheet1!$G$2:$G$2185,MATCH($C136,IF([5]Sheet1!$E$2:$E$2185=$A136,[5]Sheet1!$B$2:$B$2185),0))*10</f>
        <v>1531900000</v>
      </c>
      <c r="N136" s="2">
        <f t="array" ref="N136">INDEX([5]Sheet1!$F$2:$F$2185,MATCH($C136,IF([5]Sheet1!$E$2:$E$2185=$A136,[5]Sheet1!$B$2:$B$2185),0))</f>
        <v>-11111</v>
      </c>
      <c r="O136" s="2">
        <f t="array" ref="O136">INDEX([5]Sheet1!$I$2:$I$2185,MATCH($C136,IF([5]Sheet1!$E$2:$E$2185=$A136,[5]Sheet1!$B$2:$B$2185),0))*10</f>
        <v>385950000</v>
      </c>
      <c r="P136" s="2">
        <f t="array" ref="P136">INDEX([5]Sheet1!$H$2:$H$2185,MATCH($C136,IF([5]Sheet1!$E$2:$E$2185=$A136,[5]Sheet1!$B$2:$B$2185),0))</f>
        <v>40664</v>
      </c>
    </row>
    <row r="137" spans="1:16" x14ac:dyDescent="0.25">
      <c r="A137" t="s">
        <v>66</v>
      </c>
      <c r="B137" t="s">
        <v>67</v>
      </c>
      <c r="C137">
        <v>1978</v>
      </c>
      <c r="D137" s="2">
        <f t="array" ref="D137">INDEX([2]data!$E$2:$E$2185,MATCH($C137,IF([2]data!$C$2:$C$2185=$A137,[2]data!$A$2:$A$2185),0))</f>
        <v>1251848</v>
      </c>
      <c r="H137" s="2">
        <f t="array" ref="H137">INDEX([1]Sheet1!$M$2:$M$1823,MATCH($C137,IF([1]Sheet1!$A$2:$A$1823=$A137,[1]Sheet1!$C$2:$C$1823),0))</f>
        <v>489774016</v>
      </c>
      <c r="I137" s="2">
        <f t="array" ref="I137">INDEX([1]Sheet1!$D$2:$D$1823,MATCH($C137,IF([1]Sheet1!$A$2:$A$1823=$A137,[1]Sheet1!$C$2:$C$1823),0))</f>
        <v>423595000</v>
      </c>
      <c r="J137" s="2">
        <f t="array" ref="J137">(INDEX([1]Sheet1!$G$2:$G$1823,MATCH($C137,IF([1]Sheet1!$A$2:$A$1823=$A137,[1]Sheet1!$C$2:$C$1823),0))+INDEX([1]Sheet1!$J$2:$J$1823,MATCH($C137,IF([1]Sheet1!$A$2:$A$1823=$A137,[1]Sheet1!$C$2:$C$1823),0)))</f>
        <v>66179000</v>
      </c>
      <c r="K137" s="2">
        <f t="array" ref="K137">INDEX([5]Sheet1!$K$2:$K$2185,MATCH($C137,IF([5]Sheet1!$E$2:$E$2185=$A137,[5]Sheet1!$B$2:$B$2185),0))*10</f>
        <v>262550000</v>
      </c>
      <c r="L137" s="2">
        <f t="array" ref="L137">INDEX([5]Sheet1!$J$2:$J$2185,MATCH($C137,IF([5]Sheet1!$E$2:$E$2185=$A137,[5]Sheet1!$B$2:$B$2185),0))</f>
        <v>25090</v>
      </c>
      <c r="M137" s="2">
        <f t="array" ref="M137">INDEX([5]Sheet1!$G$2:$G$2185,MATCH($C137,IF([5]Sheet1!$E$2:$E$2185=$A137,[5]Sheet1!$B$2:$B$2185),0))*10</f>
        <v>209320000</v>
      </c>
      <c r="N137" s="2">
        <f t="array" ref="N137">INDEX([5]Sheet1!$F$2:$F$2185,MATCH($C137,IF([5]Sheet1!$E$2:$E$2185=$A137,[5]Sheet1!$B$2:$B$2185),0))</f>
        <v>-11111</v>
      </c>
      <c r="O137" s="2">
        <f t="array" ref="O137">INDEX([5]Sheet1!$I$2:$I$2185,MATCH($C137,IF([5]Sheet1!$E$2:$E$2185=$A137,[5]Sheet1!$B$2:$B$2185),0))*10</f>
        <v>53230000</v>
      </c>
      <c r="P137" s="2">
        <f t="array" ref="P137">INDEX([5]Sheet1!$H$2:$H$2185,MATCH($C137,IF([5]Sheet1!$E$2:$E$2185=$A137,[5]Sheet1!$B$2:$B$2185),0))</f>
        <v>5747</v>
      </c>
    </row>
    <row r="138" spans="1:16" x14ac:dyDescent="0.25">
      <c r="A138" t="s">
        <v>68</v>
      </c>
      <c r="B138" t="s">
        <v>69</v>
      </c>
      <c r="C138">
        <v>1978</v>
      </c>
      <c r="D138" s="2">
        <f t="array" ref="D138">INDEX([2]data!$E$2:$E$2185,MATCH($C138,IF([2]data!$C$2:$C$2185=$A138,[2]data!$A$2:$A$2185),0))</f>
        <v>17720421</v>
      </c>
      <c r="H138" s="2">
        <f t="array" ref="H138">INDEX([1]Sheet1!$M$2:$M$1823,MATCH($C138,IF([1]Sheet1!$A$2:$A$1823=$A138,[1]Sheet1!$C$2:$C$1823),0))</f>
        <v>7654145024</v>
      </c>
      <c r="I138" s="2">
        <f t="array" ref="I138">INDEX([1]Sheet1!$D$2:$D$1823,MATCH($C138,IF([1]Sheet1!$A$2:$A$1823=$A138,[1]Sheet1!$C$2:$C$1823),0))</f>
        <v>7271218000</v>
      </c>
      <c r="J138" s="2">
        <f t="array" ref="J138">(INDEX([1]Sheet1!$G$2:$G$1823,MATCH($C138,IF([1]Sheet1!$A$2:$A$1823=$A138,[1]Sheet1!$C$2:$C$1823),0))+INDEX([1]Sheet1!$J$2:$J$1823,MATCH($C138,IF([1]Sheet1!$A$2:$A$1823=$A138,[1]Sheet1!$C$2:$C$1823),0)))</f>
        <v>382927000</v>
      </c>
      <c r="K138" s="2">
        <f t="array" ref="K138">INDEX([5]Sheet1!$K$2:$K$2185,MATCH($C138,IF([5]Sheet1!$E$2:$E$2185=$A138,[5]Sheet1!$B$2:$B$2185),0))*10</f>
        <v>4432540000</v>
      </c>
      <c r="L138" s="2">
        <f t="array" ref="L138">INDEX([5]Sheet1!$J$2:$J$2185,MATCH($C138,IF([5]Sheet1!$E$2:$E$2185=$A138,[5]Sheet1!$B$2:$B$2185),0))</f>
        <v>300243</v>
      </c>
      <c r="M138" s="2">
        <f t="array" ref="M138">INDEX([5]Sheet1!$G$2:$G$2185,MATCH($C138,IF([5]Sheet1!$E$2:$E$2185=$A138,[5]Sheet1!$B$2:$B$2185),0))*10</f>
        <v>3592640000</v>
      </c>
      <c r="N138" s="2">
        <f t="array" ref="N138">INDEX([5]Sheet1!$F$2:$F$2185,MATCH($C138,IF([5]Sheet1!$E$2:$E$2185=$A138,[5]Sheet1!$B$2:$B$2185),0))</f>
        <v>-11111</v>
      </c>
      <c r="O138" s="2">
        <f t="array" ref="O138">INDEX([5]Sheet1!$I$2:$I$2185,MATCH($C138,IF([5]Sheet1!$E$2:$E$2185=$A138,[5]Sheet1!$B$2:$B$2185),0))*10</f>
        <v>839900000</v>
      </c>
      <c r="P138" s="2">
        <f t="array" ref="P138">INDEX([5]Sheet1!$H$2:$H$2185,MATCH($C138,IF([5]Sheet1!$E$2:$E$2185=$A138,[5]Sheet1!$B$2:$B$2185),0))</f>
        <v>87486</v>
      </c>
    </row>
    <row r="139" spans="1:16" x14ac:dyDescent="0.25">
      <c r="A139" t="s">
        <v>70</v>
      </c>
      <c r="B139" t="s">
        <v>71</v>
      </c>
      <c r="C139">
        <v>1978</v>
      </c>
      <c r="D139" s="2">
        <f t="array" ref="D139">INDEX([2]data!$E$2:$E$2185,MATCH($C139,IF([2]data!$C$2:$C$2185=$A139,[2]data!$A$2:$A$2185),0))</f>
        <v>5740286</v>
      </c>
      <c r="H139" s="2">
        <f t="array" ref="H139">INDEX([1]Sheet1!$M$2:$M$1823,MATCH($C139,IF([1]Sheet1!$A$2:$A$1823=$A139,[1]Sheet1!$C$2:$C$1823),0))</f>
        <v>1796531968</v>
      </c>
      <c r="I139" s="2">
        <f t="array" ref="I139">INDEX([1]Sheet1!$D$2:$D$1823,MATCH($C139,IF([1]Sheet1!$A$2:$A$1823=$A139,[1]Sheet1!$C$2:$C$1823),0))</f>
        <v>1551302000</v>
      </c>
      <c r="J139" s="2">
        <f t="array" ref="J139">(INDEX([1]Sheet1!$G$2:$G$1823,MATCH($C139,IF([1]Sheet1!$A$2:$A$1823=$A139,[1]Sheet1!$C$2:$C$1823),0))+INDEX([1]Sheet1!$J$2:$J$1823,MATCH($C139,IF([1]Sheet1!$A$2:$A$1823=$A139,[1]Sheet1!$C$2:$C$1823),0)))</f>
        <v>245230000</v>
      </c>
      <c r="K139" s="2">
        <f t="array" ref="K139">INDEX([5]Sheet1!$K$2:$K$2185,MATCH($C139,IF([5]Sheet1!$E$2:$E$2185=$A139,[5]Sheet1!$B$2:$B$2185),0))*10</f>
        <v>1018990000</v>
      </c>
      <c r="L139" s="2">
        <f t="array" ref="L139">INDEX([5]Sheet1!$J$2:$J$2185,MATCH($C139,IF([5]Sheet1!$E$2:$E$2185=$A139,[5]Sheet1!$B$2:$B$2185),0))</f>
        <v>105537</v>
      </c>
      <c r="M139" s="2">
        <f t="array" ref="M139">INDEX([5]Sheet1!$G$2:$G$2185,MATCH($C139,IF([5]Sheet1!$E$2:$E$2185=$A139,[5]Sheet1!$B$2:$B$2185),0))*10</f>
        <v>814160000</v>
      </c>
      <c r="N139" s="2">
        <f t="array" ref="N139">INDEX([5]Sheet1!$F$2:$F$2185,MATCH($C139,IF([5]Sheet1!$E$2:$E$2185=$A139,[5]Sheet1!$B$2:$B$2185),0))</f>
        <v>-11111</v>
      </c>
      <c r="O139" s="2">
        <f t="array" ref="O139">INDEX([5]Sheet1!$I$2:$I$2185,MATCH($C139,IF([5]Sheet1!$E$2:$E$2185=$A139,[5]Sheet1!$B$2:$B$2185),0))*10</f>
        <v>204830000</v>
      </c>
      <c r="P139" s="2">
        <f t="array" ref="P139">INDEX([5]Sheet1!$H$2:$H$2185,MATCH($C139,IF([5]Sheet1!$E$2:$E$2185=$A139,[5]Sheet1!$B$2:$B$2185),0))</f>
        <v>33303</v>
      </c>
    </row>
    <row r="140" spans="1:16" x14ac:dyDescent="0.25">
      <c r="A140" t="s">
        <v>72</v>
      </c>
      <c r="B140" t="s">
        <v>73</v>
      </c>
      <c r="C140">
        <v>1978</v>
      </c>
      <c r="D140" s="2">
        <f t="array" ref="D140">INDEX([2]data!$E$2:$E$2185,MATCH($C140,IF([2]data!$C$2:$C$2185=$A140,[2]data!$A$2:$A$2185),0))</f>
        <v>650648</v>
      </c>
      <c r="H140" s="2">
        <f t="array" ref="H140">INDEX([1]Sheet1!$M$2:$M$1823,MATCH($C140,IF([1]Sheet1!$A$2:$A$1823=$A140,[1]Sheet1!$C$2:$C$1823),0))</f>
        <v>238576000</v>
      </c>
      <c r="I140" s="2">
        <f t="array" ref="I140">INDEX([1]Sheet1!$D$2:$D$1823,MATCH($C140,IF([1]Sheet1!$A$2:$A$1823=$A140,[1]Sheet1!$C$2:$C$1823),0))</f>
        <v>207043000</v>
      </c>
      <c r="J140" s="2">
        <f t="array" ref="J140">(INDEX([1]Sheet1!$G$2:$G$1823,MATCH($C140,IF([1]Sheet1!$A$2:$A$1823=$A140,[1]Sheet1!$C$2:$C$1823),0))+INDEX([1]Sheet1!$J$2:$J$1823,MATCH($C140,IF([1]Sheet1!$A$2:$A$1823=$A140,[1]Sheet1!$C$2:$C$1823),0)))</f>
        <v>31533000</v>
      </c>
      <c r="K140" s="2">
        <f t="array" ref="K140">INDEX([5]Sheet1!$K$2:$K$2185,MATCH($C140,IF([5]Sheet1!$E$2:$E$2185=$A140,[5]Sheet1!$B$2:$B$2185),0))*10</f>
        <v>143190000</v>
      </c>
      <c r="L140" s="2">
        <f t="array" ref="L140">INDEX([5]Sheet1!$J$2:$J$2185,MATCH($C140,IF([5]Sheet1!$E$2:$E$2185=$A140,[5]Sheet1!$B$2:$B$2185),0))</f>
        <v>13568</v>
      </c>
      <c r="M140" s="2">
        <f t="array" ref="M140">INDEX([5]Sheet1!$G$2:$G$2185,MATCH($C140,IF([5]Sheet1!$E$2:$E$2185=$A140,[5]Sheet1!$B$2:$B$2185),0))*10</f>
        <v>115990000</v>
      </c>
      <c r="N140" s="2">
        <f t="array" ref="N140">INDEX([5]Sheet1!$F$2:$F$2185,MATCH($C140,IF([5]Sheet1!$E$2:$E$2185=$A140,[5]Sheet1!$B$2:$B$2185),0))</f>
        <v>-11111</v>
      </c>
      <c r="O140" s="2">
        <f t="array" ref="O140">INDEX([5]Sheet1!$I$2:$I$2185,MATCH($C140,IF([5]Sheet1!$E$2:$E$2185=$A140,[5]Sheet1!$B$2:$B$2185),0))*10</f>
        <v>27200000</v>
      </c>
      <c r="P140" s="2">
        <f t="array" ref="P140">INDEX([5]Sheet1!$H$2:$H$2185,MATCH($C140,IF([5]Sheet1!$E$2:$E$2185=$A140,[5]Sheet1!$B$2:$B$2185),0))</f>
        <v>3586</v>
      </c>
    </row>
    <row r="141" spans="1:16" x14ac:dyDescent="0.25">
      <c r="A141" t="s">
        <v>74</v>
      </c>
      <c r="B141" t="s">
        <v>75</v>
      </c>
      <c r="C141">
        <v>1978</v>
      </c>
      <c r="D141" s="2">
        <f t="array" ref="D141">INDEX([2]data!$E$2:$E$2185,MATCH($C141,IF([2]data!$C$2:$C$2185=$A141,[2]data!$A$2:$A$2185),0))</f>
        <v>10795431</v>
      </c>
      <c r="H141" s="2">
        <f t="array" ref="H141">INDEX([1]Sheet1!$M$2:$M$1823,MATCH($C141,IF([1]Sheet1!$A$2:$A$1823=$A141,[1]Sheet1!$C$2:$C$1823),0))</f>
        <v>3655845888</v>
      </c>
      <c r="I141" s="2">
        <f t="array" ref="I141">INDEX([1]Sheet1!$D$2:$D$1823,MATCH($C141,IF([1]Sheet1!$A$2:$A$1823=$A141,[1]Sheet1!$C$2:$C$1823),0))</f>
        <v>3345459000</v>
      </c>
      <c r="J141" s="2">
        <f t="array" ref="J141">(INDEX([1]Sheet1!$G$2:$G$1823,MATCH($C141,IF([1]Sheet1!$A$2:$A$1823=$A141,[1]Sheet1!$C$2:$C$1823),0))+INDEX([1]Sheet1!$J$2:$J$1823,MATCH($C141,IF([1]Sheet1!$A$2:$A$1823=$A141,[1]Sheet1!$C$2:$C$1823),0)))</f>
        <v>310387000</v>
      </c>
      <c r="K141" s="2">
        <f t="array" ref="K141">INDEX([5]Sheet1!$K$2:$K$2185,MATCH($C141,IF([5]Sheet1!$E$2:$E$2185=$A141,[5]Sheet1!$B$2:$B$2185),0))*10</f>
        <v>1989440000</v>
      </c>
      <c r="L141" s="2">
        <f t="array" ref="L141">INDEX([5]Sheet1!$J$2:$J$2185,MATCH($C141,IF([5]Sheet1!$E$2:$E$2185=$A141,[5]Sheet1!$B$2:$B$2185),0))</f>
        <v>178342</v>
      </c>
      <c r="M141" s="2">
        <f t="array" ref="M141">INDEX([5]Sheet1!$G$2:$G$2185,MATCH($C141,IF([5]Sheet1!$E$2:$E$2185=$A141,[5]Sheet1!$B$2:$B$2185),0))*10</f>
        <v>1547920000</v>
      </c>
      <c r="N141" s="2">
        <f t="array" ref="N141">INDEX([5]Sheet1!$F$2:$F$2185,MATCH($C141,IF([5]Sheet1!$E$2:$E$2185=$A141,[5]Sheet1!$B$2:$B$2185),0))</f>
        <v>-11111</v>
      </c>
      <c r="O141" s="2">
        <f t="array" ref="O141">INDEX([5]Sheet1!$I$2:$I$2185,MATCH($C141,IF([5]Sheet1!$E$2:$E$2185=$A141,[5]Sheet1!$B$2:$B$2185),0))*10</f>
        <v>441520000</v>
      </c>
      <c r="P141" s="2">
        <f t="array" ref="P141">INDEX([5]Sheet1!$H$2:$H$2185,MATCH($C141,IF([5]Sheet1!$E$2:$E$2185=$A141,[5]Sheet1!$B$2:$B$2185),0))</f>
        <v>52998</v>
      </c>
    </row>
    <row r="142" spans="1:16" x14ac:dyDescent="0.25">
      <c r="A142" t="s">
        <v>76</v>
      </c>
      <c r="B142" t="s">
        <v>77</v>
      </c>
      <c r="C142">
        <v>1978</v>
      </c>
      <c r="D142" s="2">
        <f t="array" ref="D142">INDEX([2]data!$E$2:$E$2185,MATCH($C142,IF([2]data!$C$2:$C$2185=$A142,[2]data!$A$2:$A$2185),0))</f>
        <v>2913056</v>
      </c>
      <c r="H142" s="2">
        <f t="array" ref="H142">INDEX([1]Sheet1!$M$2:$M$1823,MATCH($C142,IF([1]Sheet1!$A$2:$A$1823=$A142,[1]Sheet1!$C$2:$C$1823),0))</f>
        <v>846203008</v>
      </c>
      <c r="I142" s="2">
        <f t="array" ref="I142">INDEX([1]Sheet1!$D$2:$D$1823,MATCH($C142,IF([1]Sheet1!$A$2:$A$1823=$A142,[1]Sheet1!$C$2:$C$1823),0))</f>
        <v>701917000</v>
      </c>
      <c r="J142" s="2">
        <f t="array" ref="J142">(INDEX([1]Sheet1!$G$2:$G$1823,MATCH($C142,IF([1]Sheet1!$A$2:$A$1823=$A142,[1]Sheet1!$C$2:$C$1823),0))+INDEX([1]Sheet1!$J$2:$J$1823,MATCH($C142,IF([1]Sheet1!$A$2:$A$1823=$A142,[1]Sheet1!$C$2:$C$1823),0)))</f>
        <v>144286000</v>
      </c>
      <c r="K142" s="2">
        <f t="array" ref="K142">INDEX([5]Sheet1!$K$2:$K$2185,MATCH($C142,IF([5]Sheet1!$E$2:$E$2185=$A142,[5]Sheet1!$B$2:$B$2185),0))*10</f>
        <v>479260000</v>
      </c>
      <c r="L142" s="2">
        <f t="array" ref="L142">INDEX([5]Sheet1!$J$2:$J$2185,MATCH($C142,IF([5]Sheet1!$E$2:$E$2185=$A142,[5]Sheet1!$B$2:$B$2185),0))</f>
        <v>52627</v>
      </c>
      <c r="M142" s="2">
        <f t="array" ref="M142">INDEX([5]Sheet1!$G$2:$G$2185,MATCH($C142,IF([5]Sheet1!$E$2:$E$2185=$A142,[5]Sheet1!$B$2:$B$2185),0))*10</f>
        <v>375510000</v>
      </c>
      <c r="N142" s="2">
        <f t="array" ref="N142">INDEX([5]Sheet1!$F$2:$F$2185,MATCH($C142,IF([5]Sheet1!$E$2:$E$2185=$A142,[5]Sheet1!$B$2:$B$2185),0))</f>
        <v>-11111</v>
      </c>
      <c r="O142" s="2">
        <f t="array" ref="O142">INDEX([5]Sheet1!$I$2:$I$2185,MATCH($C142,IF([5]Sheet1!$E$2:$E$2185=$A142,[5]Sheet1!$B$2:$B$2185),0))*10</f>
        <v>103750000</v>
      </c>
      <c r="P142" s="2">
        <f t="array" ref="P142">INDEX([5]Sheet1!$H$2:$H$2185,MATCH($C142,IF([5]Sheet1!$E$2:$E$2185=$A142,[5]Sheet1!$B$2:$B$2185),0))</f>
        <v>15306</v>
      </c>
    </row>
    <row r="143" spans="1:16" x14ac:dyDescent="0.25">
      <c r="A143" t="s">
        <v>78</v>
      </c>
      <c r="B143" t="s">
        <v>79</v>
      </c>
      <c r="C143">
        <v>1978</v>
      </c>
      <c r="D143" s="2">
        <f t="array" ref="D143">INDEX([2]data!$E$2:$E$2185,MATCH($C143,IF([2]data!$C$2:$C$2185=$A143,[2]data!$A$2:$A$2185),0))</f>
        <v>2509609</v>
      </c>
      <c r="H143" s="2">
        <f t="array" ref="H143">INDEX([1]Sheet1!$M$2:$M$1823,MATCH($C143,IF([1]Sheet1!$A$2:$A$1823=$A143,[1]Sheet1!$C$2:$C$1823),0))</f>
        <v>1070104000</v>
      </c>
      <c r="I143" s="2">
        <f t="array" ref="I143">INDEX([1]Sheet1!$D$2:$D$1823,MATCH($C143,IF([1]Sheet1!$A$2:$A$1823=$A143,[1]Sheet1!$C$2:$C$1823),0))</f>
        <v>878328000</v>
      </c>
      <c r="J143" s="2">
        <f t="array" ref="J143">(INDEX([1]Sheet1!$G$2:$G$1823,MATCH($C143,IF([1]Sheet1!$A$2:$A$1823=$A143,[1]Sheet1!$C$2:$C$1823),0))+INDEX([1]Sheet1!$J$2:$J$1823,MATCH($C143,IF([1]Sheet1!$A$2:$A$1823=$A143,[1]Sheet1!$C$2:$C$1823),0)))</f>
        <v>191776000</v>
      </c>
      <c r="K143" s="2">
        <f t="array" ref="K143">INDEX([5]Sheet1!$K$2:$K$2185,MATCH($C143,IF([5]Sheet1!$E$2:$E$2185=$A143,[5]Sheet1!$B$2:$B$2185),0))*10</f>
        <v>539580000</v>
      </c>
      <c r="L143" s="2">
        <f t="array" ref="L143">INDEX([5]Sheet1!$J$2:$J$2185,MATCH($C143,IF([5]Sheet1!$E$2:$E$2185=$A143,[5]Sheet1!$B$2:$B$2185),0))</f>
        <v>48276</v>
      </c>
      <c r="M143" s="2">
        <f t="array" ref="M143">INDEX([5]Sheet1!$G$2:$G$2185,MATCH($C143,IF([5]Sheet1!$E$2:$E$2185=$A143,[5]Sheet1!$B$2:$B$2185),0))*10</f>
        <v>409760000</v>
      </c>
      <c r="N143" s="2">
        <f t="array" ref="N143">INDEX([5]Sheet1!$F$2:$F$2185,MATCH($C143,IF([5]Sheet1!$E$2:$E$2185=$A143,[5]Sheet1!$B$2:$B$2185),0))</f>
        <v>-11111</v>
      </c>
      <c r="O143" s="2">
        <f t="array" ref="O143">INDEX([5]Sheet1!$I$2:$I$2185,MATCH($C143,IF([5]Sheet1!$E$2:$E$2185=$A143,[5]Sheet1!$B$2:$B$2185),0))*10</f>
        <v>129820000</v>
      </c>
      <c r="P143" s="2">
        <f t="array" ref="P143">INDEX([5]Sheet1!$H$2:$H$2185,MATCH($C143,IF([5]Sheet1!$E$2:$E$2185=$A143,[5]Sheet1!$B$2:$B$2185),0))</f>
        <v>14914</v>
      </c>
    </row>
    <row r="144" spans="1:16" x14ac:dyDescent="0.25">
      <c r="A144" t="s">
        <v>80</v>
      </c>
      <c r="B144" t="s">
        <v>81</v>
      </c>
      <c r="C144">
        <v>1978</v>
      </c>
      <c r="D144" s="2">
        <f t="array" ref="D144">INDEX([2]data!$E$2:$E$2185,MATCH($C144,IF([2]data!$C$2:$C$2185=$A144,[2]data!$A$2:$A$2185),0))</f>
        <v>11864774</v>
      </c>
      <c r="H144" s="2">
        <f t="array" ref="H144">INDEX([1]Sheet1!$M$2:$M$1823,MATCH($C144,IF([1]Sheet1!$A$2:$A$1823=$A144,[1]Sheet1!$C$2:$C$1823),0))</f>
        <v>3933509888</v>
      </c>
      <c r="I144" s="2">
        <f t="array" ref="I144">INDEX([1]Sheet1!$D$2:$D$1823,MATCH($C144,IF([1]Sheet1!$A$2:$A$1823=$A144,[1]Sheet1!$C$2:$C$1823),0))</f>
        <v>3588308000</v>
      </c>
      <c r="J144" s="2">
        <f t="array" ref="J144">(INDEX([1]Sheet1!$G$2:$G$1823,MATCH($C144,IF([1]Sheet1!$A$2:$A$1823=$A144,[1]Sheet1!$C$2:$C$1823),0))+INDEX([1]Sheet1!$J$2:$J$1823,MATCH($C144,IF([1]Sheet1!$A$2:$A$1823=$A144,[1]Sheet1!$C$2:$C$1823),0)))</f>
        <v>345202000</v>
      </c>
      <c r="K144" s="2">
        <f t="array" ref="K144">INDEX([5]Sheet1!$K$2:$K$2185,MATCH($C144,IF([5]Sheet1!$E$2:$E$2185=$A144,[5]Sheet1!$B$2:$B$2185),0))*10</f>
        <v>2258560000</v>
      </c>
      <c r="L144" s="2">
        <f t="array" ref="L144">INDEX([5]Sheet1!$J$2:$J$2185,MATCH($C144,IF([5]Sheet1!$E$2:$E$2185=$A144,[5]Sheet1!$B$2:$B$2185),0))</f>
        <v>186092</v>
      </c>
      <c r="M144" s="2">
        <f t="array" ref="M144">INDEX([5]Sheet1!$G$2:$G$2185,MATCH($C144,IF([5]Sheet1!$E$2:$E$2185=$A144,[5]Sheet1!$B$2:$B$2185),0))*10</f>
        <v>1746650000</v>
      </c>
      <c r="N144" s="2">
        <f t="array" ref="N144">INDEX([5]Sheet1!$F$2:$F$2185,MATCH($C144,IF([5]Sheet1!$E$2:$E$2185=$A144,[5]Sheet1!$B$2:$B$2185),0))</f>
        <v>-11111</v>
      </c>
      <c r="O144" s="2">
        <f t="array" ref="O144">INDEX([5]Sheet1!$I$2:$I$2185,MATCH($C144,IF([5]Sheet1!$E$2:$E$2185=$A144,[5]Sheet1!$B$2:$B$2185),0))*10</f>
        <v>511910000</v>
      </c>
      <c r="P144" s="2">
        <f t="array" ref="P144">INDEX([5]Sheet1!$H$2:$H$2185,MATCH($C144,IF([5]Sheet1!$E$2:$E$2185=$A144,[5]Sheet1!$B$2:$B$2185),0))</f>
        <v>58120</v>
      </c>
    </row>
    <row r="145" spans="1:16" x14ac:dyDescent="0.25">
      <c r="A145" t="s">
        <v>82</v>
      </c>
      <c r="B145" t="s">
        <v>83</v>
      </c>
      <c r="C145">
        <v>1978</v>
      </c>
      <c r="D145" s="2">
        <f t="array" ref="D145">INDEX([2]data!$E$2:$E$2185,MATCH($C145,IF([2]data!$C$2:$C$2185=$A145,[2]data!$A$2:$A$2185),0))</f>
        <v>957237</v>
      </c>
      <c r="H145" s="2">
        <f t="array" ref="H145">INDEX([1]Sheet1!$M$2:$M$1823,MATCH($C145,IF([1]Sheet1!$A$2:$A$1823=$A145,[1]Sheet1!$C$2:$C$1823),0))</f>
        <v>299036000</v>
      </c>
      <c r="I145" s="2">
        <f t="array" ref="I145">INDEX([1]Sheet1!$D$2:$D$1823,MATCH($C145,IF([1]Sheet1!$A$2:$A$1823=$A145,[1]Sheet1!$C$2:$C$1823),0))</f>
        <v>295473000</v>
      </c>
      <c r="J145" s="2">
        <f t="array" ref="J145">(INDEX([1]Sheet1!$G$2:$G$1823,MATCH($C145,IF([1]Sheet1!$A$2:$A$1823=$A145,[1]Sheet1!$C$2:$C$1823),0))+INDEX([1]Sheet1!$J$2:$J$1823,MATCH($C145,IF([1]Sheet1!$A$2:$A$1823=$A145,[1]Sheet1!$C$2:$C$1823),0)))</f>
        <v>3563000</v>
      </c>
      <c r="K145" s="2">
        <f t="array" ref="K145">INDEX([5]Sheet1!$K$2:$K$2185,MATCH($C145,IF([5]Sheet1!$E$2:$E$2185=$A145,[5]Sheet1!$B$2:$B$2185),0))*10</f>
        <v>203680000</v>
      </c>
      <c r="L145" s="2">
        <f t="array" ref="L145">INDEX([5]Sheet1!$J$2:$J$2185,MATCH($C145,IF([5]Sheet1!$E$2:$E$2185=$A145,[5]Sheet1!$B$2:$B$2185),0))</f>
        <v>15440</v>
      </c>
      <c r="M145" s="2">
        <f t="array" ref="M145">INDEX([5]Sheet1!$G$2:$G$2185,MATCH($C145,IF([5]Sheet1!$E$2:$E$2185=$A145,[5]Sheet1!$B$2:$B$2185),0))*10</f>
        <v>174190000</v>
      </c>
      <c r="N145" s="2">
        <f t="array" ref="N145">INDEX([5]Sheet1!$F$2:$F$2185,MATCH($C145,IF([5]Sheet1!$E$2:$E$2185=$A145,[5]Sheet1!$B$2:$B$2185),0))</f>
        <v>-11111</v>
      </c>
      <c r="O145" s="2">
        <f t="array" ref="O145">INDEX([5]Sheet1!$I$2:$I$2185,MATCH($C145,IF([5]Sheet1!$E$2:$E$2185=$A145,[5]Sheet1!$B$2:$B$2185),0))*10</f>
        <v>29490000</v>
      </c>
      <c r="P145" s="2">
        <f t="array" ref="P145">INDEX([5]Sheet1!$H$2:$H$2185,MATCH($C145,IF([5]Sheet1!$E$2:$E$2185=$A145,[5]Sheet1!$B$2:$B$2185),0))</f>
        <v>3658</v>
      </c>
    </row>
    <row r="146" spans="1:16" x14ac:dyDescent="0.25">
      <c r="A146" t="s">
        <v>84</v>
      </c>
      <c r="B146" t="s">
        <v>85</v>
      </c>
      <c r="C146">
        <v>1978</v>
      </c>
      <c r="D146" s="2">
        <f t="array" ref="D146">INDEX([2]data!$E$2:$E$2185,MATCH($C146,IF([2]data!$C$2:$C$2185=$A146,[2]data!$A$2:$A$2185),0))</f>
        <v>3041068</v>
      </c>
      <c r="H146" s="2">
        <f t="array" ref="H146">INDEX([1]Sheet1!$M$2:$M$1823,MATCH($C146,IF([1]Sheet1!$A$2:$A$1823=$A146,[1]Sheet1!$C$2:$C$1823),0))</f>
        <v>878988032</v>
      </c>
      <c r="I146" s="2">
        <f t="array" ref="I146">INDEX([1]Sheet1!$D$2:$D$1823,MATCH($C146,IF([1]Sheet1!$A$2:$A$1823=$A146,[1]Sheet1!$C$2:$C$1823),0))</f>
        <v>718215000</v>
      </c>
      <c r="J146" s="2">
        <f t="array" ref="J146">(INDEX([1]Sheet1!$G$2:$G$1823,MATCH($C146,IF([1]Sheet1!$A$2:$A$1823=$A146,[1]Sheet1!$C$2:$C$1823),0))+INDEX([1]Sheet1!$J$2:$J$1823,MATCH($C146,IF([1]Sheet1!$A$2:$A$1823=$A146,[1]Sheet1!$C$2:$C$1823),0)))</f>
        <v>160773000</v>
      </c>
      <c r="K146" s="2">
        <f t="array" ref="K146">INDEX([5]Sheet1!$K$2:$K$2185,MATCH($C146,IF([5]Sheet1!$E$2:$E$2185=$A146,[5]Sheet1!$B$2:$B$2185),0))*10</f>
        <v>518690000</v>
      </c>
      <c r="L146" s="2">
        <f t="array" ref="L146">INDEX([5]Sheet1!$J$2:$J$2185,MATCH($C146,IF([5]Sheet1!$E$2:$E$2185=$A146,[5]Sheet1!$B$2:$B$2185),0))</f>
        <v>60601</v>
      </c>
      <c r="M146" s="2">
        <f t="array" ref="M146">INDEX([5]Sheet1!$G$2:$G$2185,MATCH($C146,IF([5]Sheet1!$E$2:$E$2185=$A146,[5]Sheet1!$B$2:$B$2185),0))*10</f>
        <v>417380000</v>
      </c>
      <c r="N146" s="2">
        <f t="array" ref="N146">INDEX([5]Sheet1!$F$2:$F$2185,MATCH($C146,IF([5]Sheet1!$E$2:$E$2185=$A146,[5]Sheet1!$B$2:$B$2185),0))</f>
        <v>-11111</v>
      </c>
      <c r="O146" s="2">
        <f t="array" ref="O146">INDEX([5]Sheet1!$I$2:$I$2185,MATCH($C146,IF([5]Sheet1!$E$2:$E$2185=$A146,[5]Sheet1!$B$2:$B$2185),0))*10</f>
        <v>101290000</v>
      </c>
      <c r="P146" s="2">
        <f t="array" ref="P146">INDEX([5]Sheet1!$H$2:$H$2185,MATCH($C146,IF([5]Sheet1!$E$2:$E$2185=$A146,[5]Sheet1!$B$2:$B$2185),0))</f>
        <v>17391</v>
      </c>
    </row>
    <row r="147" spans="1:16" x14ac:dyDescent="0.25">
      <c r="A147" t="s">
        <v>86</v>
      </c>
      <c r="B147" t="s">
        <v>87</v>
      </c>
      <c r="C147">
        <v>1978</v>
      </c>
      <c r="D147" s="2">
        <f t="array" ref="D147">INDEX([2]data!$E$2:$E$2185,MATCH($C147,IF([2]data!$C$2:$C$2185=$A147,[2]data!$A$2:$A$2185),0))</f>
        <v>689293</v>
      </c>
      <c r="H147" s="2">
        <f t="array" ref="H147">INDEX([1]Sheet1!$M$2:$M$1823,MATCH($C147,IF([1]Sheet1!$A$2:$A$1823=$A147,[1]Sheet1!$C$2:$C$1823),0))</f>
        <v>237228000</v>
      </c>
      <c r="I147" s="2">
        <f t="array" ref="I147">INDEX([1]Sheet1!$D$2:$D$1823,MATCH($C147,IF([1]Sheet1!$A$2:$A$1823=$A147,[1]Sheet1!$C$2:$C$1823),0))</f>
        <v>194140000</v>
      </c>
      <c r="J147" s="2">
        <f t="array" ref="J147">(INDEX([1]Sheet1!$G$2:$G$1823,MATCH($C147,IF([1]Sheet1!$A$2:$A$1823=$A147,[1]Sheet1!$C$2:$C$1823),0))+INDEX([1]Sheet1!$J$2:$J$1823,MATCH($C147,IF([1]Sheet1!$A$2:$A$1823=$A147,[1]Sheet1!$C$2:$C$1823),0)))</f>
        <v>43088000</v>
      </c>
      <c r="K147" s="2">
        <f t="array" ref="K147">INDEX([5]Sheet1!$K$2:$K$2185,MATCH($C147,IF([5]Sheet1!$E$2:$E$2185=$A147,[5]Sheet1!$B$2:$B$2185),0))*10</f>
        <v>134640000</v>
      </c>
      <c r="L147" s="2">
        <f t="array" ref="L147">INDEX([5]Sheet1!$J$2:$J$2185,MATCH($C147,IF([5]Sheet1!$E$2:$E$2185=$A147,[5]Sheet1!$B$2:$B$2185),0))</f>
        <v>14809</v>
      </c>
      <c r="M147" s="2">
        <f t="array" ref="M147">INDEX([5]Sheet1!$G$2:$G$2185,MATCH($C147,IF([5]Sheet1!$E$2:$E$2185=$A147,[5]Sheet1!$B$2:$B$2185),0))*10</f>
        <v>112960000</v>
      </c>
      <c r="N147" s="2">
        <f t="array" ref="N147">INDEX([5]Sheet1!$F$2:$F$2185,MATCH($C147,IF([5]Sheet1!$E$2:$E$2185=$A147,[5]Sheet1!$B$2:$B$2185),0))</f>
        <v>-11111</v>
      </c>
      <c r="O147" s="2">
        <f t="array" ref="O147">INDEX([5]Sheet1!$I$2:$I$2185,MATCH($C147,IF([5]Sheet1!$E$2:$E$2185=$A147,[5]Sheet1!$B$2:$B$2185),0))*10</f>
        <v>21680000</v>
      </c>
      <c r="P147" s="2">
        <f t="array" ref="P147">INDEX([5]Sheet1!$H$2:$H$2185,MATCH($C147,IF([5]Sheet1!$E$2:$E$2185=$A147,[5]Sheet1!$B$2:$B$2185),0))</f>
        <v>3812</v>
      </c>
    </row>
    <row r="148" spans="1:16" x14ac:dyDescent="0.25">
      <c r="A148" t="s">
        <v>88</v>
      </c>
      <c r="B148" t="s">
        <v>89</v>
      </c>
      <c r="C148">
        <v>1978</v>
      </c>
      <c r="D148" s="2">
        <f t="array" ref="D148">INDEX([2]data!$E$2:$E$2185,MATCH($C148,IF([2]data!$C$2:$C$2185=$A148,[2]data!$A$2:$A$2185),0))</f>
        <v>4461639</v>
      </c>
      <c r="H148" s="2">
        <f t="array" ref="H148">INDEX([1]Sheet1!$M$2:$M$1823,MATCH($C148,IF([1]Sheet1!$A$2:$A$1823=$A148,[1]Sheet1!$C$2:$C$1823),0))</f>
        <v>1179773952</v>
      </c>
      <c r="I148" s="2">
        <f t="array" ref="I148">INDEX([1]Sheet1!$D$2:$D$1823,MATCH($C148,IF([1]Sheet1!$A$2:$A$1823=$A148,[1]Sheet1!$C$2:$C$1823),0))</f>
        <v>986466000</v>
      </c>
      <c r="J148" s="2">
        <f t="array" ref="J148">(INDEX([1]Sheet1!$G$2:$G$1823,MATCH($C148,IF([1]Sheet1!$A$2:$A$1823=$A148,[1]Sheet1!$C$2:$C$1823),0))+INDEX([1]Sheet1!$J$2:$J$1823,MATCH($C148,IF([1]Sheet1!$A$2:$A$1823=$A148,[1]Sheet1!$C$2:$C$1823),0)))</f>
        <v>193308000</v>
      </c>
      <c r="K148" s="2">
        <f t="array" ref="K148">INDEX([5]Sheet1!$K$2:$K$2185,MATCH($C148,IF([5]Sheet1!$E$2:$E$2185=$A148,[5]Sheet1!$B$2:$B$2185),0))*10</f>
        <v>718550000</v>
      </c>
      <c r="L148" s="2">
        <f t="array" ref="L148">INDEX([5]Sheet1!$J$2:$J$2185,MATCH($C148,IF([5]Sheet1!$E$2:$E$2185=$A148,[5]Sheet1!$B$2:$B$2185),0))</f>
        <v>73595</v>
      </c>
      <c r="M148" s="2">
        <f t="array" ref="M148">INDEX([5]Sheet1!$G$2:$G$2185,MATCH($C148,IF([5]Sheet1!$E$2:$E$2185=$A148,[5]Sheet1!$B$2:$B$2185),0))*10</f>
        <v>569450000</v>
      </c>
      <c r="N148" s="2">
        <f t="array" ref="N148">INDEX([5]Sheet1!$F$2:$F$2185,MATCH($C148,IF([5]Sheet1!$E$2:$E$2185=$A148,[5]Sheet1!$B$2:$B$2185),0))</f>
        <v>-11111</v>
      </c>
      <c r="O148" s="2">
        <f t="array" ref="O148">INDEX([5]Sheet1!$I$2:$I$2185,MATCH($C148,IF([5]Sheet1!$E$2:$E$2185=$A148,[5]Sheet1!$B$2:$B$2185),0))*10</f>
        <v>149100000</v>
      </c>
      <c r="P148" s="2">
        <f t="array" ref="P148">INDEX([5]Sheet1!$H$2:$H$2185,MATCH($C148,IF([5]Sheet1!$E$2:$E$2185=$A148,[5]Sheet1!$B$2:$B$2185),0))</f>
        <v>22349</v>
      </c>
    </row>
    <row r="149" spans="1:16" x14ac:dyDescent="0.25">
      <c r="A149" t="s">
        <v>90</v>
      </c>
      <c r="B149" t="s">
        <v>91</v>
      </c>
      <c r="C149">
        <v>1978</v>
      </c>
      <c r="D149" s="2">
        <f t="array" ref="D149">INDEX([2]data!$E$2:$E$2185,MATCH($C149,IF([2]data!$C$2:$C$2185=$A149,[2]data!$A$2:$A$2185),0))</f>
        <v>13497726</v>
      </c>
      <c r="H149" s="2">
        <f t="array" ref="H149">INDEX([1]Sheet1!$M$2:$M$1823,MATCH($C149,IF([1]Sheet1!$A$2:$A$1823=$A149,[1]Sheet1!$C$2:$C$1823),0))</f>
        <v>4987003904</v>
      </c>
      <c r="I149" s="2">
        <f t="array" ref="I149">INDEX([1]Sheet1!$D$2:$D$1823,MATCH($C149,IF([1]Sheet1!$A$2:$A$1823=$A149,[1]Sheet1!$C$2:$C$1823),0))</f>
        <v>3945819000</v>
      </c>
      <c r="J149" s="2">
        <f t="array" ref="J149">(INDEX([1]Sheet1!$G$2:$G$1823,MATCH($C149,IF([1]Sheet1!$A$2:$A$1823=$A149,[1]Sheet1!$C$2:$C$1823),0))+INDEX([1]Sheet1!$J$2:$J$1823,MATCH($C149,IF([1]Sheet1!$A$2:$A$1823=$A149,[1]Sheet1!$C$2:$C$1823),0)))</f>
        <v>1041185000</v>
      </c>
      <c r="K149" s="2">
        <f t="array" ref="K149">INDEX([5]Sheet1!$K$2:$K$2185,MATCH($C149,IF([5]Sheet1!$E$2:$E$2185=$A149,[5]Sheet1!$B$2:$B$2185),0))*10</f>
        <v>2657680000</v>
      </c>
      <c r="L149" s="2">
        <f t="array" ref="L149">INDEX([5]Sheet1!$J$2:$J$2185,MATCH($C149,IF([5]Sheet1!$E$2:$E$2185=$A149,[5]Sheet1!$B$2:$B$2185),0))</f>
        <v>278219</v>
      </c>
      <c r="M149" s="2">
        <f t="array" ref="M149">INDEX([5]Sheet1!$G$2:$G$2185,MATCH($C149,IF([5]Sheet1!$E$2:$E$2185=$A149,[5]Sheet1!$B$2:$B$2185),0))*10</f>
        <v>2084060000</v>
      </c>
      <c r="N149" s="2">
        <f t="array" ref="N149">INDEX([5]Sheet1!$F$2:$F$2185,MATCH($C149,IF([5]Sheet1!$E$2:$E$2185=$A149,[5]Sheet1!$B$2:$B$2185),0))</f>
        <v>-11111</v>
      </c>
      <c r="O149" s="2">
        <f t="array" ref="O149">INDEX([5]Sheet1!$I$2:$I$2185,MATCH($C149,IF([5]Sheet1!$E$2:$E$2185=$A149,[5]Sheet1!$B$2:$B$2185),0))*10</f>
        <v>573620000</v>
      </c>
      <c r="P149" s="2">
        <f t="array" ref="P149">INDEX([5]Sheet1!$H$2:$H$2185,MATCH($C149,IF([5]Sheet1!$E$2:$E$2185=$A149,[5]Sheet1!$B$2:$B$2185),0))</f>
        <v>78980</v>
      </c>
    </row>
    <row r="150" spans="1:16" x14ac:dyDescent="0.25">
      <c r="A150" t="s">
        <v>2</v>
      </c>
      <c r="B150" t="s">
        <v>3</v>
      </c>
      <c r="C150">
        <v>1978</v>
      </c>
      <c r="D150" s="2">
        <f t="array" ref="D150">INDEX([2]data!$E$2:$E$2185,MATCH($C150,IF([2]data!$C$2:$C$2185=$A150,[2]data!$A$2:$A$2185),0))</f>
        <v>222098244</v>
      </c>
      <c r="H150" s="2">
        <f t="array" ref="H150">INDEX([1]Sheet1!$M$2:$M$1823,MATCH($C150,IF([1]Sheet1!$A$2:$A$1823=$A150,[1]Sheet1!$C$2:$C$1823),0))</f>
        <v>80654761984</v>
      </c>
      <c r="I150" s="2">
        <f t="array" ref="I150">INDEX([1]Sheet1!$D$2:$D$1823,MATCH($C150,IF([1]Sheet1!$A$2:$A$1823=$A150,[1]Sheet1!$C$2:$C$1823),0))</f>
        <v>70994119000</v>
      </c>
      <c r="J150" s="2">
        <f t="array" ref="J150">(INDEX([1]Sheet1!$G$2:$G$1823,MATCH($C150,IF([1]Sheet1!$A$2:$A$1823=$A150,[1]Sheet1!$C$2:$C$1823),0))+INDEX([1]Sheet1!$J$2:$J$1823,MATCH($C150,IF([1]Sheet1!$A$2:$A$1823=$A150,[1]Sheet1!$C$2:$C$1823),0)))</f>
        <v>9660640000</v>
      </c>
      <c r="K150" s="2">
        <f t="array" ref="K150">INDEX([5]Sheet1!$K$2:$K$2185,MATCH($C150,IF([5]Sheet1!$E$2:$E$2185=$A150,[5]Sheet1!$B$2:$B$2185),0))*10</f>
        <v>46102140000</v>
      </c>
      <c r="L150" s="2">
        <f t="array" ref="L150">INDEX([5]Sheet1!$J$2:$J$2185,MATCH($C150,IF([5]Sheet1!$E$2:$E$2185=$A150,[5]Sheet1!$B$2:$B$2185),0))</f>
        <v>4002507</v>
      </c>
      <c r="M150" s="2">
        <f t="array" ref="M150">INDEX([5]Sheet1!$G$2:$G$2185,MATCH($C150,IF([5]Sheet1!$E$2:$E$2185=$A150,[5]Sheet1!$B$2:$B$2185),0))*10</f>
        <v>36146750000</v>
      </c>
      <c r="N150" s="2">
        <f t="array" ref="N150">INDEX([5]Sheet1!$F$2:$F$2185,MATCH($C150,IF([5]Sheet1!$E$2:$E$2185=$A150,[5]Sheet1!$B$2:$B$2185),0))</f>
        <v>2690000</v>
      </c>
      <c r="O150" s="2">
        <f t="array" ref="O150">INDEX([5]Sheet1!$I$2:$I$2185,MATCH($C150,IF([5]Sheet1!$E$2:$E$2185=$A150,[5]Sheet1!$B$2:$B$2185),0))*10</f>
        <v>9955390000</v>
      </c>
      <c r="P150" s="2">
        <f t="array" ref="P150">INDEX([5]Sheet1!$H$2:$H$2185,MATCH($C150,IF([5]Sheet1!$E$2:$E$2185=$A150,[5]Sheet1!$B$2:$B$2185),0))</f>
        <v>1211281</v>
      </c>
    </row>
    <row r="151" spans="1:16" x14ac:dyDescent="0.25">
      <c r="A151" t="s">
        <v>92</v>
      </c>
      <c r="B151" t="s">
        <v>93</v>
      </c>
      <c r="C151">
        <v>1978</v>
      </c>
      <c r="D151" s="2">
        <f t="array" ref="D151">INDEX([2]data!$E$2:$E$2185,MATCH($C151,IF([2]data!$C$2:$C$2185=$A151,[2]data!$A$2:$A$2185),0))</f>
        <v>1364235</v>
      </c>
      <c r="H151" s="2">
        <f t="array" ref="H151">INDEX([1]Sheet1!$M$2:$M$1823,MATCH($C151,IF([1]Sheet1!$A$2:$A$1823=$A151,[1]Sheet1!$C$2:$C$1823),0))</f>
        <v>568894976</v>
      </c>
      <c r="I151" s="2">
        <f t="array" ref="I151">INDEX([1]Sheet1!$D$2:$D$1823,MATCH($C151,IF([1]Sheet1!$A$2:$A$1823=$A151,[1]Sheet1!$C$2:$C$1823),0))</f>
        <v>430584000</v>
      </c>
      <c r="J151" s="2">
        <f t="array" ref="J151">(INDEX([1]Sheet1!$G$2:$G$1823,MATCH($C151,IF([1]Sheet1!$A$2:$A$1823=$A151,[1]Sheet1!$C$2:$C$1823),0))+INDEX([1]Sheet1!$J$2:$J$1823,MATCH($C151,IF([1]Sheet1!$A$2:$A$1823=$A151,[1]Sheet1!$C$2:$C$1823),0)))</f>
        <v>138311000</v>
      </c>
      <c r="K151" s="2">
        <f t="array" ref="K151">INDEX([5]Sheet1!$K$2:$K$2185,MATCH($C151,IF([5]Sheet1!$E$2:$E$2185=$A151,[5]Sheet1!$B$2:$B$2185),0))*10</f>
        <v>249490000</v>
      </c>
      <c r="L151" s="2">
        <f t="array" ref="L151">INDEX([5]Sheet1!$J$2:$J$2185,MATCH($C151,IF([5]Sheet1!$E$2:$E$2185=$A151,[5]Sheet1!$B$2:$B$2185),0))</f>
        <v>22472</v>
      </c>
      <c r="M151" s="2">
        <f t="array" ref="M151">INDEX([5]Sheet1!$G$2:$G$2185,MATCH($C151,IF([5]Sheet1!$E$2:$E$2185=$A151,[5]Sheet1!$B$2:$B$2185),0))*10</f>
        <v>199400000</v>
      </c>
      <c r="N151" s="2">
        <f t="array" ref="N151">INDEX([5]Sheet1!$F$2:$F$2185,MATCH($C151,IF([5]Sheet1!$E$2:$E$2185=$A151,[5]Sheet1!$B$2:$B$2185),0))</f>
        <v>-11111</v>
      </c>
      <c r="O151" s="2">
        <f t="array" ref="O151">INDEX([5]Sheet1!$I$2:$I$2185,MATCH($C151,IF([5]Sheet1!$E$2:$E$2185=$A151,[5]Sheet1!$B$2:$B$2185),0))*10</f>
        <v>50090000</v>
      </c>
      <c r="P151" s="2">
        <f t="array" ref="P151">INDEX([5]Sheet1!$H$2:$H$2185,MATCH($C151,IF([5]Sheet1!$E$2:$E$2185=$A151,[5]Sheet1!$B$2:$B$2185),0))</f>
        <v>5090</v>
      </c>
    </row>
    <row r="152" spans="1:16" x14ac:dyDescent="0.25">
      <c r="A152" t="s">
        <v>94</v>
      </c>
      <c r="B152" t="s">
        <v>95</v>
      </c>
      <c r="C152">
        <v>1978</v>
      </c>
      <c r="D152" s="2">
        <f t="array" ref="D152">INDEX([2]data!$E$2:$E$2185,MATCH($C152,IF([2]data!$C$2:$C$2185=$A152,[2]data!$A$2:$A$2185),0))</f>
        <v>498284</v>
      </c>
      <c r="H152" s="2">
        <f t="array" ref="H152">INDEX([1]Sheet1!$M$2:$M$1823,MATCH($C152,IF([1]Sheet1!$A$2:$A$1823=$A152,[1]Sheet1!$C$2:$C$1823),0))</f>
        <v>160759008</v>
      </c>
      <c r="I152" s="2">
        <f t="array" ref="I152">INDEX([1]Sheet1!$D$2:$D$1823,MATCH($C152,IF([1]Sheet1!$A$2:$A$1823=$A152,[1]Sheet1!$C$2:$C$1823),0))</f>
        <v>149169000</v>
      </c>
      <c r="J152" s="2">
        <f t="array" ref="J152">(INDEX([1]Sheet1!$G$2:$G$1823,MATCH($C152,IF([1]Sheet1!$A$2:$A$1823=$A152,[1]Sheet1!$C$2:$C$1823),0))+INDEX([1]Sheet1!$J$2:$J$1823,MATCH($C152,IF([1]Sheet1!$A$2:$A$1823=$A152,[1]Sheet1!$C$2:$C$1823),0)))</f>
        <v>11590000</v>
      </c>
      <c r="K152" s="2">
        <f t="array" ref="K152">INDEX([5]Sheet1!$K$2:$K$2185,MATCH($C152,IF([5]Sheet1!$E$2:$E$2185=$A152,[5]Sheet1!$B$2:$B$2185),0))*10</f>
        <v>88340000</v>
      </c>
      <c r="L152" s="2">
        <f t="array" ref="L152">INDEX([5]Sheet1!$J$2:$J$2185,MATCH($C152,IF([5]Sheet1!$E$2:$E$2185=$A152,[5]Sheet1!$B$2:$B$2185),0))</f>
        <v>9467</v>
      </c>
      <c r="M152" s="2">
        <f t="array" ref="M152">INDEX([5]Sheet1!$G$2:$G$2185,MATCH($C152,IF([5]Sheet1!$E$2:$E$2185=$A152,[5]Sheet1!$B$2:$B$2185),0))*10</f>
        <v>73280000</v>
      </c>
      <c r="N152" s="2">
        <f t="array" ref="N152">INDEX([5]Sheet1!$F$2:$F$2185,MATCH($C152,IF([5]Sheet1!$E$2:$E$2185=$A152,[5]Sheet1!$B$2:$B$2185),0))</f>
        <v>-11111</v>
      </c>
      <c r="O152" s="2">
        <f t="array" ref="O152">INDEX([5]Sheet1!$I$2:$I$2185,MATCH($C152,IF([5]Sheet1!$E$2:$E$2185=$A152,[5]Sheet1!$B$2:$B$2185),0))*10</f>
        <v>15060000</v>
      </c>
      <c r="P152" s="2">
        <f t="array" ref="P152">INDEX([5]Sheet1!$H$2:$H$2185,MATCH($C152,IF([5]Sheet1!$E$2:$E$2185=$A152,[5]Sheet1!$B$2:$B$2185),0))</f>
        <v>2113</v>
      </c>
    </row>
    <row r="153" spans="1:16" x14ac:dyDescent="0.25">
      <c r="A153" t="s">
        <v>96</v>
      </c>
      <c r="B153" t="s">
        <v>97</v>
      </c>
      <c r="C153">
        <v>1978</v>
      </c>
      <c r="D153" s="2">
        <f t="array" ref="D153">INDEX([2]data!$E$2:$E$2185,MATCH($C153,IF([2]data!$C$2:$C$2185=$A153,[2]data!$A$2:$A$2185),0))</f>
        <v>5284122</v>
      </c>
      <c r="H153" s="2">
        <f t="array" ref="H153">INDEX([1]Sheet1!$M$2:$M$1823,MATCH($C153,IF([1]Sheet1!$A$2:$A$1823=$A153,[1]Sheet1!$C$2:$C$1823),0))</f>
        <v>1724674048</v>
      </c>
      <c r="I153" s="2">
        <f t="array" ref="I153">INDEX([1]Sheet1!$D$2:$D$1823,MATCH($C153,IF([1]Sheet1!$A$2:$A$1823=$A153,[1]Sheet1!$C$2:$C$1823),0))</f>
        <v>1474263000</v>
      </c>
      <c r="J153" s="2">
        <f t="array" ref="J153">(INDEX([1]Sheet1!$G$2:$G$1823,MATCH($C153,IF([1]Sheet1!$A$2:$A$1823=$A153,[1]Sheet1!$C$2:$C$1823),0))+INDEX([1]Sheet1!$J$2:$J$1823,MATCH($C153,IF([1]Sheet1!$A$2:$A$1823=$A153,[1]Sheet1!$C$2:$C$1823),0)))</f>
        <v>250411000</v>
      </c>
      <c r="K153" s="2">
        <f t="array" ref="K153">INDEX([5]Sheet1!$K$2:$K$2185,MATCH($C153,IF([5]Sheet1!$E$2:$E$2185=$A153,[5]Sheet1!$B$2:$B$2185),0))*10</f>
        <v>1170280000</v>
      </c>
      <c r="L153" s="2">
        <f t="array" ref="L153">INDEX([5]Sheet1!$J$2:$J$2185,MATCH($C153,IF([5]Sheet1!$E$2:$E$2185=$A153,[5]Sheet1!$B$2:$B$2185),0))</f>
        <v>118710</v>
      </c>
      <c r="M153" s="2">
        <f t="array" ref="M153">INDEX([5]Sheet1!$G$2:$G$2185,MATCH($C153,IF([5]Sheet1!$E$2:$E$2185=$A153,[5]Sheet1!$B$2:$B$2185),0))*10</f>
        <v>901150000</v>
      </c>
      <c r="N153" s="2">
        <f t="array" ref="N153">INDEX([5]Sheet1!$F$2:$F$2185,MATCH($C153,IF([5]Sheet1!$E$2:$E$2185=$A153,[5]Sheet1!$B$2:$B$2185),0))</f>
        <v>-11111</v>
      </c>
      <c r="O153" s="2">
        <f t="array" ref="O153">INDEX([5]Sheet1!$I$2:$I$2185,MATCH($C153,IF([5]Sheet1!$E$2:$E$2185=$A153,[5]Sheet1!$B$2:$B$2185),0))*10</f>
        <v>269130000</v>
      </c>
      <c r="P153" s="2">
        <f t="array" ref="P153">INDEX([5]Sheet1!$H$2:$H$2185,MATCH($C153,IF([5]Sheet1!$E$2:$E$2185=$A153,[5]Sheet1!$B$2:$B$2185),0))</f>
        <v>38010</v>
      </c>
    </row>
    <row r="154" spans="1:16" x14ac:dyDescent="0.25">
      <c r="A154" t="s">
        <v>98</v>
      </c>
      <c r="B154" t="s">
        <v>99</v>
      </c>
      <c r="C154">
        <v>1978</v>
      </c>
      <c r="D154" s="2">
        <f t="array" ref="D154">INDEX([2]data!$E$2:$E$2185,MATCH($C154,IF([2]data!$C$2:$C$2185=$A154,[2]data!$A$2:$A$2185),0))</f>
        <v>3886191</v>
      </c>
      <c r="H154" s="2">
        <f t="array" ref="H154">INDEX([1]Sheet1!$M$2:$M$1823,MATCH($C154,IF([1]Sheet1!$A$2:$A$1823=$A154,[1]Sheet1!$C$2:$C$1823),0))</f>
        <v>1711256960</v>
      </c>
      <c r="I154" s="2">
        <f t="array" ref="I154">INDEX([1]Sheet1!$D$2:$D$1823,MATCH($C154,IF([1]Sheet1!$A$2:$A$1823=$A154,[1]Sheet1!$C$2:$C$1823),0))</f>
        <v>1351052000</v>
      </c>
      <c r="J154" s="2">
        <f t="array" ref="J154">(INDEX([1]Sheet1!$G$2:$G$1823,MATCH($C154,IF([1]Sheet1!$A$2:$A$1823=$A154,[1]Sheet1!$C$2:$C$1823),0))+INDEX([1]Sheet1!$J$2:$J$1823,MATCH($C154,IF([1]Sheet1!$A$2:$A$1823=$A154,[1]Sheet1!$C$2:$C$1823),0)))</f>
        <v>360205000</v>
      </c>
      <c r="K154" s="2">
        <f t="array" ref="K154">INDEX([5]Sheet1!$K$2:$K$2185,MATCH($C154,IF([5]Sheet1!$E$2:$E$2185=$A154,[5]Sheet1!$B$2:$B$2185),0))*10</f>
        <v>848780000</v>
      </c>
      <c r="L154" s="2">
        <f t="array" ref="L154">INDEX([5]Sheet1!$J$2:$J$2185,MATCH($C154,IF([5]Sheet1!$E$2:$E$2185=$A154,[5]Sheet1!$B$2:$B$2185),0))</f>
        <v>66596</v>
      </c>
      <c r="M154" s="2">
        <f t="array" ref="M154">INDEX([5]Sheet1!$G$2:$G$2185,MATCH($C154,IF([5]Sheet1!$E$2:$E$2185=$A154,[5]Sheet1!$B$2:$B$2185),0))*10</f>
        <v>645490000</v>
      </c>
      <c r="N154" s="2">
        <f t="array" ref="N154">INDEX([5]Sheet1!$F$2:$F$2185,MATCH($C154,IF([5]Sheet1!$E$2:$E$2185=$A154,[5]Sheet1!$B$2:$B$2185),0))</f>
        <v>-11111</v>
      </c>
      <c r="O154" s="2">
        <f t="array" ref="O154">INDEX([5]Sheet1!$I$2:$I$2185,MATCH($C154,IF([5]Sheet1!$E$2:$E$2185=$A154,[5]Sheet1!$B$2:$B$2185),0))*10</f>
        <v>203290000</v>
      </c>
      <c r="P154" s="2">
        <f t="array" ref="P154">INDEX([5]Sheet1!$H$2:$H$2185,MATCH($C154,IF([5]Sheet1!$E$2:$E$2185=$A154,[5]Sheet1!$B$2:$B$2185),0))</f>
        <v>24503</v>
      </c>
    </row>
    <row r="155" spans="1:16" x14ac:dyDescent="0.25">
      <c r="A155" t="s">
        <v>100</v>
      </c>
      <c r="B155" t="s">
        <v>101</v>
      </c>
      <c r="C155">
        <v>1978</v>
      </c>
      <c r="D155" s="2">
        <f t="array" ref="D155">INDEX([2]data!$E$2:$E$2185,MATCH($C155,IF([2]data!$C$2:$C$2185=$A155,[2]data!$A$2:$A$2185),0))</f>
        <v>1920342</v>
      </c>
      <c r="H155" s="2">
        <f t="array" ref="H155">INDEX([1]Sheet1!$M$2:$M$1823,MATCH($C155,IF([1]Sheet1!$A$2:$A$1823=$A155,[1]Sheet1!$C$2:$C$1823),0))</f>
        <v>684627008</v>
      </c>
      <c r="I155" s="2">
        <f t="array" ref="I155">INDEX([1]Sheet1!$D$2:$D$1823,MATCH($C155,IF([1]Sheet1!$A$2:$A$1823=$A155,[1]Sheet1!$C$2:$C$1823),0))</f>
        <v>540727000</v>
      </c>
      <c r="J155" s="2">
        <f t="array" ref="J155">(INDEX([1]Sheet1!$G$2:$G$1823,MATCH($C155,IF([1]Sheet1!$A$2:$A$1823=$A155,[1]Sheet1!$C$2:$C$1823),0))+INDEX([1]Sheet1!$J$2:$J$1823,MATCH($C155,IF([1]Sheet1!$A$2:$A$1823=$A155,[1]Sheet1!$C$2:$C$1823),0)))</f>
        <v>143900000</v>
      </c>
      <c r="K155" s="2">
        <f t="array" ref="K155">INDEX([5]Sheet1!$K$2:$K$2185,MATCH($C155,IF([5]Sheet1!$E$2:$E$2185=$A155,[5]Sheet1!$B$2:$B$2185),0))*10</f>
        <v>384130000</v>
      </c>
      <c r="L155" s="2">
        <f t="array" ref="L155">INDEX([5]Sheet1!$J$2:$J$2185,MATCH($C155,IF([5]Sheet1!$E$2:$E$2185=$A155,[5]Sheet1!$B$2:$B$2185),0))</f>
        <v>35640</v>
      </c>
      <c r="M155" s="2">
        <f t="array" ref="M155">INDEX([5]Sheet1!$G$2:$G$2185,MATCH($C155,IF([5]Sheet1!$E$2:$E$2185=$A155,[5]Sheet1!$B$2:$B$2185),0))*10</f>
        <v>291420000</v>
      </c>
      <c r="N155" s="2">
        <f t="array" ref="N155">INDEX([5]Sheet1!$F$2:$F$2185,MATCH($C155,IF([5]Sheet1!$E$2:$E$2185=$A155,[5]Sheet1!$B$2:$B$2185),0))</f>
        <v>-11111</v>
      </c>
      <c r="O155" s="2">
        <f t="array" ref="O155">INDEX([5]Sheet1!$I$2:$I$2185,MATCH($C155,IF([5]Sheet1!$E$2:$E$2185=$A155,[5]Sheet1!$B$2:$B$2185),0))*10</f>
        <v>92710000</v>
      </c>
      <c r="P155" s="2">
        <f t="array" ref="P155">INDEX([5]Sheet1!$H$2:$H$2185,MATCH($C155,IF([5]Sheet1!$E$2:$E$2185=$A155,[5]Sheet1!$B$2:$B$2185),0))</f>
        <v>9248</v>
      </c>
    </row>
    <row r="156" spans="1:16" x14ac:dyDescent="0.25">
      <c r="A156" t="s">
        <v>102</v>
      </c>
      <c r="B156" t="s">
        <v>103</v>
      </c>
      <c r="C156">
        <v>1978</v>
      </c>
      <c r="D156" s="2">
        <f t="array" ref="D156">INDEX([2]data!$E$2:$E$2185,MATCH($C156,IF([2]data!$C$2:$C$2185=$A156,[2]data!$A$2:$A$2185),0))</f>
        <v>4631944</v>
      </c>
      <c r="H156" s="2">
        <f t="array" ref="H156">INDEX([1]Sheet1!$M$2:$M$1823,MATCH($C156,IF([1]Sheet1!$A$2:$A$1823=$A156,[1]Sheet1!$C$2:$C$1823),0))</f>
        <v>1782904960</v>
      </c>
      <c r="I156" s="2">
        <f t="array" ref="I156">INDEX([1]Sheet1!$D$2:$D$1823,MATCH($C156,IF([1]Sheet1!$A$2:$A$1823=$A156,[1]Sheet1!$C$2:$C$1823),0))</f>
        <v>1613877000</v>
      </c>
      <c r="J156" s="2">
        <f t="array" ref="J156">(INDEX([1]Sheet1!$G$2:$G$1823,MATCH($C156,IF([1]Sheet1!$A$2:$A$1823=$A156,[1]Sheet1!$C$2:$C$1823),0))+INDEX([1]Sheet1!$J$2:$J$1823,MATCH($C156,IF([1]Sheet1!$A$2:$A$1823=$A156,[1]Sheet1!$C$2:$C$1823),0)))</f>
        <v>169028000</v>
      </c>
      <c r="K156" s="2">
        <f t="array" ref="K156">INDEX([5]Sheet1!$K$2:$K$2185,MATCH($C156,IF([5]Sheet1!$E$2:$E$2185=$A156,[5]Sheet1!$B$2:$B$2185),0))*10</f>
        <v>937880000</v>
      </c>
      <c r="L156" s="2">
        <f t="array" ref="L156">INDEX([5]Sheet1!$J$2:$J$2185,MATCH($C156,IF([5]Sheet1!$E$2:$E$2185=$A156,[5]Sheet1!$B$2:$B$2185),0))</f>
        <v>76594</v>
      </c>
      <c r="M156" s="2">
        <f t="array" ref="M156">INDEX([5]Sheet1!$G$2:$G$2185,MATCH($C156,IF([5]Sheet1!$E$2:$E$2185=$A156,[5]Sheet1!$B$2:$B$2185),0))*10</f>
        <v>768990000</v>
      </c>
      <c r="N156" s="2">
        <f t="array" ref="N156">INDEX([5]Sheet1!$F$2:$F$2185,MATCH($C156,IF([5]Sheet1!$E$2:$E$2185=$A156,[5]Sheet1!$B$2:$B$2185),0))</f>
        <v>-11111</v>
      </c>
      <c r="O156" s="2">
        <f t="array" ref="O156">INDEX([5]Sheet1!$I$2:$I$2185,MATCH($C156,IF([5]Sheet1!$E$2:$E$2185=$A156,[5]Sheet1!$B$2:$B$2185),0))*10</f>
        <v>168890000</v>
      </c>
      <c r="P156" s="2">
        <f t="array" ref="P156">INDEX([5]Sheet1!$H$2:$H$2185,MATCH($C156,IF([5]Sheet1!$E$2:$E$2185=$A156,[5]Sheet1!$B$2:$B$2185),0))</f>
        <v>18276</v>
      </c>
    </row>
    <row r="157" spans="1:16" x14ac:dyDescent="0.25">
      <c r="A157" t="s">
        <v>104</v>
      </c>
      <c r="B157" t="s">
        <v>105</v>
      </c>
      <c r="C157">
        <v>1978</v>
      </c>
      <c r="D157" s="2">
        <f t="array" ref="D157">INDEX([2]data!$E$2:$E$2185,MATCH($C157,IF([2]data!$C$2:$C$2185=$A157,[2]data!$A$2:$A$2185),0))</f>
        <v>430897</v>
      </c>
      <c r="H157" s="2">
        <f t="array" ref="H157">INDEX([1]Sheet1!$M$2:$M$1823,MATCH($C157,IF([1]Sheet1!$A$2:$A$1823=$A157,[1]Sheet1!$C$2:$C$1823),0))</f>
        <v>227264000</v>
      </c>
      <c r="I157" s="2">
        <f t="array" ref="I157">INDEX([1]Sheet1!$D$2:$D$1823,MATCH($C157,IF([1]Sheet1!$A$2:$A$1823=$A157,[1]Sheet1!$C$2:$C$1823),0))</f>
        <v>165525000</v>
      </c>
      <c r="J157" s="2">
        <f t="array" ref="J157">(INDEX([1]Sheet1!$G$2:$G$1823,MATCH($C157,IF([1]Sheet1!$A$2:$A$1823=$A157,[1]Sheet1!$C$2:$C$1823),0))+INDEX([1]Sheet1!$J$2:$J$1823,MATCH($C157,IF([1]Sheet1!$A$2:$A$1823=$A157,[1]Sheet1!$C$2:$C$1823),0)))</f>
        <v>61739000</v>
      </c>
      <c r="K157" s="2">
        <f t="array" ref="K157">INDEX([5]Sheet1!$K$2:$K$2185,MATCH($C157,IF([5]Sheet1!$E$2:$E$2185=$A157,[5]Sheet1!$B$2:$B$2185),0))*10</f>
        <v>96010000</v>
      </c>
      <c r="L157" s="2">
        <f t="array" ref="L157">INDEX([5]Sheet1!$J$2:$J$2185,MATCH($C157,IF([5]Sheet1!$E$2:$E$2185=$A157,[5]Sheet1!$B$2:$B$2185),0))</f>
        <v>8847</v>
      </c>
      <c r="M157" s="2">
        <f t="array" ref="M157">INDEX([5]Sheet1!$G$2:$G$2185,MATCH($C157,IF([5]Sheet1!$E$2:$E$2185=$A157,[5]Sheet1!$B$2:$B$2185),0))*10</f>
        <v>73730000</v>
      </c>
      <c r="N157" s="2">
        <f t="array" ref="N157">INDEX([5]Sheet1!$F$2:$F$2185,MATCH($C157,IF([5]Sheet1!$E$2:$E$2185=$A157,[5]Sheet1!$B$2:$B$2185),0))</f>
        <v>-11111</v>
      </c>
      <c r="O157" s="2">
        <f t="array" ref="O157">INDEX([5]Sheet1!$I$2:$I$2185,MATCH($C157,IF([5]Sheet1!$E$2:$E$2185=$A157,[5]Sheet1!$B$2:$B$2185),0))*10</f>
        <v>22280000</v>
      </c>
      <c r="P157" s="2">
        <f t="array" ref="P157">INDEX([5]Sheet1!$H$2:$H$2185,MATCH($C157,IF([5]Sheet1!$E$2:$E$2185=$A157,[5]Sheet1!$B$2:$B$2185),0))</f>
        <v>2585</v>
      </c>
    </row>
    <row r="158" spans="1:16" x14ac:dyDescent="0.25">
      <c r="A158" t="s">
        <v>4</v>
      </c>
      <c r="B158" t="s">
        <v>5</v>
      </c>
      <c r="C158">
        <v>1979</v>
      </c>
      <c r="D158" s="2">
        <f t="array" ref="D158">INDEX([2]data!$E$2:$E$2185,MATCH($C158,IF([2]data!$C$2:$C$2185=$A158,[2]data!$A$2:$A$2185),0))</f>
        <v>3869444</v>
      </c>
      <c r="H158" s="2">
        <f t="array" ref="H158">INDEX([1]Sheet1!$M$2:$M$1823,MATCH($C158,IF([1]Sheet1!$A$2:$A$1823=$A158,[1]Sheet1!$C$2:$C$1823),0))</f>
        <v>1205582976</v>
      </c>
      <c r="I158" s="2">
        <f t="array" ref="I158">INDEX([1]Sheet1!$D$2:$D$1823,MATCH($C158,IF([1]Sheet1!$A$2:$A$1823=$A158,[1]Sheet1!$C$2:$C$1823),0))</f>
        <v>983345000</v>
      </c>
      <c r="J158" s="2">
        <f t="array" ref="J158">(INDEX([1]Sheet1!$G$2:$G$1823,MATCH($C158,IF([1]Sheet1!$A$2:$A$1823=$A158,[1]Sheet1!$C$2:$C$1823),0))+INDEX([1]Sheet1!$J$2:$J$1823,MATCH($C158,IF([1]Sheet1!$A$2:$A$1823=$A158,[1]Sheet1!$C$2:$C$1823),0)))</f>
        <v>222238000</v>
      </c>
      <c r="K158" s="2">
        <f t="array" ref="K158">INDEX([5]Sheet1!$K$2:$K$2185,MATCH($C158,IF([5]Sheet1!$E$2:$E$2185=$A158,[5]Sheet1!$B$2:$B$2185),0))*10</f>
        <v>620250000</v>
      </c>
      <c r="L158" s="2">
        <f t="array" ref="L158">INDEX([5]Sheet1!$J$2:$J$2185,MATCH($C158,IF([5]Sheet1!$E$2:$E$2185=$A158,[5]Sheet1!$B$2:$B$2185),0))</f>
        <v>65489</v>
      </c>
      <c r="M158" s="2">
        <f t="array" ref="M158">INDEX([5]Sheet1!$G$2:$G$2185,MATCH($C158,IF([5]Sheet1!$E$2:$E$2185=$A158,[5]Sheet1!$B$2:$B$2185),0))*10</f>
        <v>498160000</v>
      </c>
      <c r="N158" s="2">
        <f t="array" ref="N158">INDEX([5]Sheet1!$F$2:$F$2185,MATCH($C158,IF([5]Sheet1!$E$2:$E$2185=$A158,[5]Sheet1!$B$2:$B$2185),0))</f>
        <v>-11111</v>
      </c>
      <c r="O158" s="2">
        <f t="array" ref="O158">INDEX([5]Sheet1!$I$2:$I$2185,MATCH($C158,IF([5]Sheet1!$E$2:$E$2185=$A158,[5]Sheet1!$B$2:$B$2185),0))*10</f>
        <v>122080000</v>
      </c>
      <c r="P158" s="2">
        <f t="array" ref="P158">INDEX([5]Sheet1!$H$2:$H$2185,MATCH($C158,IF([5]Sheet1!$E$2:$E$2185=$A158,[5]Sheet1!$B$2:$B$2185),0))</f>
        <v>19746</v>
      </c>
    </row>
    <row r="159" spans="1:16" x14ac:dyDescent="0.25">
      <c r="A159" t="s">
        <v>6</v>
      </c>
      <c r="B159" t="s">
        <v>7</v>
      </c>
      <c r="C159">
        <v>1979</v>
      </c>
      <c r="D159" s="2">
        <f t="array" ref="D159">INDEX([2]data!$E$2:$E$2185,MATCH($C159,IF([2]data!$C$2:$C$2185=$A159,[2]data!$A$2:$A$2185),0))</f>
        <v>403544</v>
      </c>
      <c r="H159" s="2">
        <f t="array" ref="H159">INDEX([1]Sheet1!$M$2:$M$1823,MATCH($C159,IF([1]Sheet1!$A$2:$A$1823=$A159,[1]Sheet1!$C$2:$C$1823),0))</f>
        <v>525944000</v>
      </c>
      <c r="I159" s="2">
        <f t="array" ref="I159">INDEX([1]Sheet1!$D$2:$D$1823,MATCH($C159,IF([1]Sheet1!$A$2:$A$1823=$A159,[1]Sheet1!$C$2:$C$1823),0))</f>
        <v>365041000</v>
      </c>
      <c r="J159" s="2">
        <f t="array" ref="J159">(INDEX([1]Sheet1!$G$2:$G$1823,MATCH($C159,IF([1]Sheet1!$A$2:$A$1823=$A159,[1]Sheet1!$C$2:$C$1823),0))+INDEX([1]Sheet1!$J$2:$J$1823,MATCH($C159,IF([1]Sheet1!$A$2:$A$1823=$A159,[1]Sheet1!$C$2:$C$1823),0)))</f>
        <v>160903000</v>
      </c>
      <c r="K159" s="2">
        <f t="array" ref="K159">INDEX([5]Sheet1!$K$2:$K$2185,MATCH($C159,IF([5]Sheet1!$E$2:$E$2185=$A159,[5]Sheet1!$B$2:$B$2185),0))*10</f>
        <v>202440000</v>
      </c>
      <c r="L159" s="2">
        <f t="array" ref="L159">INDEX([5]Sheet1!$J$2:$J$2185,MATCH($C159,IF([5]Sheet1!$E$2:$E$2185=$A159,[5]Sheet1!$B$2:$B$2185),0))</f>
        <v>10148</v>
      </c>
      <c r="M159" s="2">
        <f t="array" ref="M159">INDEX([5]Sheet1!$G$2:$G$2185,MATCH($C159,IF([5]Sheet1!$E$2:$E$2185=$A159,[5]Sheet1!$B$2:$B$2185),0))*10</f>
        <v>146260000</v>
      </c>
      <c r="N159" s="2">
        <f t="array" ref="N159">INDEX([5]Sheet1!$F$2:$F$2185,MATCH($C159,IF([5]Sheet1!$E$2:$E$2185=$A159,[5]Sheet1!$B$2:$B$2185),0))</f>
        <v>-11111</v>
      </c>
      <c r="O159" s="2">
        <f t="array" ref="O159">INDEX([5]Sheet1!$I$2:$I$2185,MATCH($C159,IF([5]Sheet1!$E$2:$E$2185=$A159,[5]Sheet1!$B$2:$B$2185),0))*10</f>
        <v>56180000</v>
      </c>
      <c r="P159" s="2">
        <f t="array" ref="P159">INDEX([5]Sheet1!$H$2:$H$2185,MATCH($C159,IF([5]Sheet1!$E$2:$E$2185=$A159,[5]Sheet1!$B$2:$B$2185),0))</f>
        <v>3604</v>
      </c>
    </row>
    <row r="160" spans="1:16" x14ac:dyDescent="0.25">
      <c r="A160" t="s">
        <v>8</v>
      </c>
      <c r="B160" t="s">
        <v>9</v>
      </c>
      <c r="C160">
        <v>1979</v>
      </c>
      <c r="D160" s="2">
        <f t="array" ref="D160">INDEX([2]data!$E$2:$E$2185,MATCH($C160,IF([2]data!$C$2:$C$2185=$A160,[2]data!$A$2:$A$2185),0))</f>
        <v>2638582</v>
      </c>
      <c r="H160" s="2">
        <f t="array" ref="H160">INDEX([1]Sheet1!$M$2:$M$1823,MATCH($C160,IF([1]Sheet1!$A$2:$A$1823=$A160,[1]Sheet1!$C$2:$C$1823),0))</f>
        <v>1151966976</v>
      </c>
      <c r="I160" s="2">
        <f t="array" ref="I160">INDEX([1]Sheet1!$D$2:$D$1823,MATCH($C160,IF([1]Sheet1!$A$2:$A$1823=$A160,[1]Sheet1!$C$2:$C$1823),0))</f>
        <v>890557000</v>
      </c>
      <c r="J160" s="2">
        <f t="array" ref="J160">(INDEX([1]Sheet1!$G$2:$G$1823,MATCH($C160,IF([1]Sheet1!$A$2:$A$1823=$A160,[1]Sheet1!$C$2:$C$1823),0))+INDEX([1]Sheet1!$J$2:$J$1823,MATCH($C160,IF([1]Sheet1!$A$2:$A$1823=$A160,[1]Sheet1!$C$2:$C$1823),0)))</f>
        <v>261410000</v>
      </c>
      <c r="K160" s="2">
        <f t="array" ref="K160">INDEX([5]Sheet1!$K$2:$K$2185,MATCH($C160,IF([5]Sheet1!$E$2:$E$2185=$A160,[5]Sheet1!$B$2:$B$2185),0))*10</f>
        <v>641160000</v>
      </c>
      <c r="L160" s="2">
        <f t="array" ref="L160">INDEX([5]Sheet1!$J$2:$J$2185,MATCH($C160,IF([5]Sheet1!$E$2:$E$2185=$A160,[5]Sheet1!$B$2:$B$2185),0))</f>
        <v>50566</v>
      </c>
      <c r="M160" s="2">
        <f t="array" ref="M160">INDEX([5]Sheet1!$G$2:$G$2185,MATCH($C160,IF([5]Sheet1!$E$2:$E$2185=$A160,[5]Sheet1!$B$2:$B$2185),0))*10</f>
        <v>493770000</v>
      </c>
      <c r="N160" s="2">
        <f t="array" ref="N160">INDEX([5]Sheet1!$F$2:$F$2185,MATCH($C160,IF([5]Sheet1!$E$2:$E$2185=$A160,[5]Sheet1!$B$2:$B$2185),0))</f>
        <v>-11111</v>
      </c>
      <c r="O160" s="2">
        <f t="array" ref="O160">INDEX([5]Sheet1!$I$2:$I$2185,MATCH($C160,IF([5]Sheet1!$E$2:$E$2185=$A160,[5]Sheet1!$B$2:$B$2185),0))*10</f>
        <v>147400000</v>
      </c>
      <c r="P160" s="2">
        <f t="array" ref="P160">INDEX([5]Sheet1!$H$2:$H$2185,MATCH($C160,IF([5]Sheet1!$E$2:$E$2185=$A160,[5]Sheet1!$B$2:$B$2185),0))</f>
        <v>16664</v>
      </c>
    </row>
    <row r="161" spans="1:16" x14ac:dyDescent="0.25">
      <c r="A161" t="s">
        <v>10</v>
      </c>
      <c r="B161" t="s">
        <v>11</v>
      </c>
      <c r="C161">
        <v>1979</v>
      </c>
      <c r="D161" s="2">
        <f t="array" ref="D161">INDEX([2]data!$E$2:$E$2185,MATCH($C161,IF([2]data!$C$2:$C$2185=$A161,[2]data!$A$2:$A$2185),0))</f>
        <v>2269115</v>
      </c>
      <c r="H161" s="2">
        <f t="array" ref="H161">INDEX([1]Sheet1!$M$2:$M$1823,MATCH($C161,IF([1]Sheet1!$A$2:$A$1823=$A161,[1]Sheet1!$C$2:$C$1823),0))</f>
        <v>661078016</v>
      </c>
      <c r="I161" s="2">
        <f t="array" ref="I161">INDEX([1]Sheet1!$D$2:$D$1823,MATCH($C161,IF([1]Sheet1!$A$2:$A$1823=$A161,[1]Sheet1!$C$2:$C$1823),0))</f>
        <v>558586000</v>
      </c>
      <c r="J161" s="2">
        <f t="array" ref="J161">(INDEX([1]Sheet1!$G$2:$G$1823,MATCH($C161,IF([1]Sheet1!$A$2:$A$1823=$A161,[1]Sheet1!$C$2:$C$1823),0))+INDEX([1]Sheet1!$J$2:$J$1823,MATCH($C161,IF([1]Sheet1!$A$2:$A$1823=$A161,[1]Sheet1!$C$2:$C$1823),0)))</f>
        <v>102492000</v>
      </c>
      <c r="K161" s="2">
        <f t="array" ref="K161">INDEX([5]Sheet1!$K$2:$K$2185,MATCH($C161,IF([5]Sheet1!$E$2:$E$2185=$A161,[5]Sheet1!$B$2:$B$2185),0))*10</f>
        <v>371160000</v>
      </c>
      <c r="L161" s="2">
        <f t="array" ref="L161">INDEX([5]Sheet1!$J$2:$J$2185,MATCH($C161,IF([5]Sheet1!$E$2:$E$2185=$A161,[5]Sheet1!$B$2:$B$2185),0))</f>
        <v>40700</v>
      </c>
      <c r="M161" s="2">
        <f t="array" ref="M161">INDEX([5]Sheet1!$G$2:$G$2185,MATCH($C161,IF([5]Sheet1!$E$2:$E$2185=$A161,[5]Sheet1!$B$2:$B$2185),0))*10</f>
        <v>292590000</v>
      </c>
      <c r="N161" s="2">
        <f t="array" ref="N161">INDEX([5]Sheet1!$F$2:$F$2185,MATCH($C161,IF([5]Sheet1!$E$2:$E$2185=$A161,[5]Sheet1!$B$2:$B$2185),0))</f>
        <v>-11111</v>
      </c>
      <c r="O161" s="2">
        <f t="array" ref="O161">INDEX([5]Sheet1!$I$2:$I$2185,MATCH($C161,IF([5]Sheet1!$E$2:$E$2185=$A161,[5]Sheet1!$B$2:$B$2185),0))*10</f>
        <v>78570000</v>
      </c>
      <c r="P161" s="2">
        <f t="array" ref="P161">INDEX([5]Sheet1!$H$2:$H$2185,MATCH($C161,IF([5]Sheet1!$E$2:$E$2185=$A161,[5]Sheet1!$B$2:$B$2185),0))</f>
        <v>11758</v>
      </c>
    </row>
    <row r="162" spans="1:16" x14ac:dyDescent="0.25">
      <c r="A162" t="s">
        <v>12</v>
      </c>
      <c r="B162" t="s">
        <v>13</v>
      </c>
      <c r="C162">
        <v>1979</v>
      </c>
      <c r="D162" s="2">
        <f t="array" ref="D162">INDEX([2]data!$E$2:$E$2185,MATCH($C162,IF([2]data!$C$2:$C$2185=$A162,[2]data!$A$2:$A$2185),0))</f>
        <v>23255069</v>
      </c>
      <c r="H162" s="2">
        <f t="array" ref="H162">INDEX([1]Sheet1!$M$2:$M$1823,MATCH($C162,IF([1]Sheet1!$A$2:$A$1823=$A162,[1]Sheet1!$C$2:$C$1823),0))</f>
        <v>9260063744</v>
      </c>
      <c r="I162" s="2">
        <f t="array" ref="I162">INDEX([1]Sheet1!$D$2:$D$1823,MATCH($C162,IF([1]Sheet1!$A$2:$A$1823=$A162,[1]Sheet1!$C$2:$C$1823),0))</f>
        <v>8632158000</v>
      </c>
      <c r="J162" s="2">
        <f t="array" ref="J162">(INDEX([1]Sheet1!$G$2:$G$1823,MATCH($C162,IF([1]Sheet1!$A$2:$A$1823=$A162,[1]Sheet1!$C$2:$C$1823),0))+INDEX([1]Sheet1!$J$2:$J$1823,MATCH($C162,IF([1]Sheet1!$A$2:$A$1823=$A162,[1]Sheet1!$C$2:$C$1823),0)))</f>
        <v>627906000</v>
      </c>
      <c r="K162" s="2">
        <f t="array" ref="K162">INDEX([5]Sheet1!$K$2:$K$2185,MATCH($C162,IF([5]Sheet1!$E$2:$E$2185=$A162,[5]Sheet1!$B$2:$B$2185),0))*10</f>
        <v>5749210000</v>
      </c>
      <c r="L162" s="2">
        <f t="array" ref="L162">INDEX([5]Sheet1!$J$2:$J$2185,MATCH($C162,IF([5]Sheet1!$E$2:$E$2185=$A162,[5]Sheet1!$B$2:$B$2185),0))</f>
        <v>368760</v>
      </c>
      <c r="M162" s="2">
        <f t="array" ref="M162">INDEX([5]Sheet1!$G$2:$G$2185,MATCH($C162,IF([5]Sheet1!$E$2:$E$2185=$A162,[5]Sheet1!$B$2:$B$2185),0))*10</f>
        <v>4409970000</v>
      </c>
      <c r="N162" s="2">
        <f t="array" ref="N162">INDEX([5]Sheet1!$F$2:$F$2185,MATCH($C162,IF([5]Sheet1!$E$2:$E$2185=$A162,[5]Sheet1!$B$2:$B$2185),0))</f>
        <v>-11111</v>
      </c>
      <c r="O162" s="2">
        <f t="array" ref="O162">INDEX([5]Sheet1!$I$2:$I$2185,MATCH($C162,IF([5]Sheet1!$E$2:$E$2185=$A162,[5]Sheet1!$B$2:$B$2185),0))*10</f>
        <v>1339250000</v>
      </c>
      <c r="P162" s="2">
        <f t="array" ref="P162">INDEX([5]Sheet1!$H$2:$H$2185,MATCH($C162,IF([5]Sheet1!$E$2:$E$2185=$A162,[5]Sheet1!$B$2:$B$2185),0))</f>
        <v>124601</v>
      </c>
    </row>
    <row r="163" spans="1:16" x14ac:dyDescent="0.25">
      <c r="A163" t="s">
        <v>14</v>
      </c>
      <c r="B163" t="s">
        <v>15</v>
      </c>
      <c r="C163">
        <v>1979</v>
      </c>
      <c r="D163" s="2">
        <f t="array" ref="D163">INDEX([2]data!$E$2:$E$2185,MATCH($C163,IF([2]data!$C$2:$C$2185=$A163,[2]data!$A$2:$A$2185),0))</f>
        <v>2849181</v>
      </c>
      <c r="H163" s="2">
        <f t="array" ref="H163">INDEX([1]Sheet1!$M$2:$M$1823,MATCH($C163,IF([1]Sheet1!$A$2:$A$1823=$A163,[1]Sheet1!$C$2:$C$1823),0))</f>
        <v>1253584000</v>
      </c>
      <c r="I163" s="2">
        <f t="array" ref="I163">INDEX([1]Sheet1!$D$2:$D$1823,MATCH($C163,IF([1]Sheet1!$A$2:$A$1823=$A163,[1]Sheet1!$C$2:$C$1823),0))</f>
        <v>1017031000</v>
      </c>
      <c r="J163" s="2">
        <f t="array" ref="J163">(INDEX([1]Sheet1!$G$2:$G$1823,MATCH($C163,IF([1]Sheet1!$A$2:$A$1823=$A163,[1]Sheet1!$C$2:$C$1823),0))+INDEX([1]Sheet1!$J$2:$J$1823,MATCH($C163,IF([1]Sheet1!$A$2:$A$1823=$A163,[1]Sheet1!$C$2:$C$1823),0)))</f>
        <v>236553000</v>
      </c>
      <c r="K163" s="2">
        <f t="array" ref="K163">INDEX([5]Sheet1!$K$2:$K$2185,MATCH($C163,IF([5]Sheet1!$E$2:$E$2185=$A163,[5]Sheet1!$B$2:$B$2185),0))*10</f>
        <v>664280000</v>
      </c>
      <c r="L163" s="2">
        <f t="array" ref="L163">INDEX([5]Sheet1!$J$2:$J$2185,MATCH($C163,IF([5]Sheet1!$E$2:$E$2185=$A163,[5]Sheet1!$B$2:$B$2185),0))</f>
        <v>55308</v>
      </c>
      <c r="M163" s="2">
        <f t="array" ref="M163">INDEX([5]Sheet1!$G$2:$G$2185,MATCH($C163,IF([5]Sheet1!$E$2:$E$2185=$A163,[5]Sheet1!$B$2:$B$2185),0))*10</f>
        <v>487780000</v>
      </c>
      <c r="N163" s="2">
        <f t="array" ref="N163">INDEX([5]Sheet1!$F$2:$F$2185,MATCH($C163,IF([5]Sheet1!$E$2:$E$2185=$A163,[5]Sheet1!$B$2:$B$2185),0))</f>
        <v>-11111</v>
      </c>
      <c r="O163" s="2">
        <f t="array" ref="O163">INDEX([5]Sheet1!$I$2:$I$2185,MATCH($C163,IF([5]Sheet1!$E$2:$E$2185=$A163,[5]Sheet1!$B$2:$B$2185),0))*10</f>
        <v>176500000</v>
      </c>
      <c r="P163" s="2">
        <f t="array" ref="P163">INDEX([5]Sheet1!$H$2:$H$2185,MATCH($C163,IF([5]Sheet1!$E$2:$E$2185=$A163,[5]Sheet1!$B$2:$B$2185),0))</f>
        <v>18278</v>
      </c>
    </row>
    <row r="164" spans="1:16" x14ac:dyDescent="0.25">
      <c r="A164" t="s">
        <v>16</v>
      </c>
      <c r="B164" t="s">
        <v>17</v>
      </c>
      <c r="C164">
        <v>1979</v>
      </c>
      <c r="D164" s="2">
        <f t="array" ref="D164">INDEX([2]data!$E$2:$E$2185,MATCH($C164,IF([2]data!$C$2:$C$2185=$A164,[2]data!$A$2:$A$2185),0))</f>
        <v>3099907</v>
      </c>
      <c r="H164" s="2">
        <f t="array" ref="H164">INDEX([1]Sheet1!$M$2:$M$1823,MATCH($C164,IF([1]Sheet1!$A$2:$A$1823=$A164,[1]Sheet1!$C$2:$C$1823),0))</f>
        <v>1214528000</v>
      </c>
      <c r="I164" s="2">
        <f t="array" ref="I164">INDEX([1]Sheet1!$D$2:$D$1823,MATCH($C164,IF([1]Sheet1!$A$2:$A$1823=$A164,[1]Sheet1!$C$2:$C$1823),0))</f>
        <v>1145561000</v>
      </c>
      <c r="J164" s="2">
        <f t="array" ref="J164">(INDEX([1]Sheet1!$G$2:$G$1823,MATCH($C164,IF([1]Sheet1!$A$2:$A$1823=$A164,[1]Sheet1!$C$2:$C$1823),0))+INDEX([1]Sheet1!$J$2:$J$1823,MATCH($C164,IF([1]Sheet1!$A$2:$A$1823=$A164,[1]Sheet1!$C$2:$C$1823),0)))</f>
        <v>68967000</v>
      </c>
      <c r="K164" s="2">
        <f t="array" ref="K164">INDEX([5]Sheet1!$K$2:$K$2185,MATCH($C164,IF([5]Sheet1!$E$2:$E$2185=$A164,[5]Sheet1!$B$2:$B$2185),0))*10</f>
        <v>744280000</v>
      </c>
      <c r="L164" s="2">
        <f t="array" ref="L164">INDEX([5]Sheet1!$J$2:$J$2185,MATCH($C164,IF([5]Sheet1!$E$2:$E$2185=$A164,[5]Sheet1!$B$2:$B$2185),0))</f>
        <v>59080</v>
      </c>
      <c r="M164" s="2">
        <f t="array" ref="M164">INDEX([5]Sheet1!$G$2:$G$2185,MATCH($C164,IF([5]Sheet1!$E$2:$E$2185=$A164,[5]Sheet1!$B$2:$B$2185),0))*10</f>
        <v>619500000</v>
      </c>
      <c r="N164" s="2">
        <f t="array" ref="N164">INDEX([5]Sheet1!$F$2:$F$2185,MATCH($C164,IF([5]Sheet1!$E$2:$E$2185=$A164,[5]Sheet1!$B$2:$B$2185),0))</f>
        <v>-11111</v>
      </c>
      <c r="O164" s="2">
        <f t="array" ref="O164">INDEX([5]Sheet1!$I$2:$I$2185,MATCH($C164,IF([5]Sheet1!$E$2:$E$2185=$A164,[5]Sheet1!$B$2:$B$2185),0))*10</f>
        <v>124780000</v>
      </c>
      <c r="P164" s="2">
        <f t="array" ref="P164">INDEX([5]Sheet1!$H$2:$H$2185,MATCH($C164,IF([5]Sheet1!$E$2:$E$2185=$A164,[5]Sheet1!$B$2:$B$2185),0))</f>
        <v>14149</v>
      </c>
    </row>
    <row r="165" spans="1:16" x14ac:dyDescent="0.25">
      <c r="A165" t="s">
        <v>18</v>
      </c>
      <c r="B165" t="s">
        <v>19</v>
      </c>
      <c r="C165">
        <v>1979</v>
      </c>
      <c r="D165" s="2">
        <f t="array" ref="D165">INDEX([2]data!$E$2:$E$2185,MATCH($C165,IF([2]data!$C$2:$C$2185=$A165,[2]data!$A$2:$A$2185),0))</f>
        <v>598830</v>
      </c>
      <c r="H165" s="2">
        <f t="array" ref="H165">INDEX([1]Sheet1!$M$2:$M$1823,MATCH($C165,IF([1]Sheet1!$A$2:$A$1823=$A165,[1]Sheet1!$C$2:$C$1823),0))</f>
        <v>226284992</v>
      </c>
      <c r="I165" s="2">
        <f t="array" ref="I165">INDEX([1]Sheet1!$D$2:$D$1823,MATCH($C165,IF([1]Sheet1!$A$2:$A$1823=$A165,[1]Sheet1!$C$2:$C$1823),0))</f>
        <v>213569000</v>
      </c>
      <c r="J165" s="2">
        <f t="array" ref="J165">(INDEX([1]Sheet1!$G$2:$G$1823,MATCH($C165,IF([1]Sheet1!$A$2:$A$1823=$A165,[1]Sheet1!$C$2:$C$1823),0))+INDEX([1]Sheet1!$J$2:$J$1823,MATCH($C165,IF([1]Sheet1!$A$2:$A$1823=$A165,[1]Sheet1!$C$2:$C$1823),0)))</f>
        <v>12716000</v>
      </c>
      <c r="K165" s="2">
        <f t="array" ref="K165">INDEX([5]Sheet1!$K$2:$K$2185,MATCH($C165,IF([5]Sheet1!$E$2:$E$2185=$A165,[5]Sheet1!$B$2:$B$2185),0))*10</f>
        <v>131640000</v>
      </c>
      <c r="L165" s="2">
        <f t="array" ref="L165">INDEX([5]Sheet1!$J$2:$J$2185,MATCH($C165,IF([5]Sheet1!$E$2:$E$2185=$A165,[5]Sheet1!$B$2:$B$2185),0))</f>
        <v>10391</v>
      </c>
      <c r="M165" s="2">
        <f t="array" ref="M165">INDEX([5]Sheet1!$G$2:$G$2185,MATCH($C165,IF([5]Sheet1!$E$2:$E$2185=$A165,[5]Sheet1!$B$2:$B$2185),0))*10</f>
        <v>97790000</v>
      </c>
      <c r="N165" s="2">
        <f t="array" ref="N165">INDEX([5]Sheet1!$F$2:$F$2185,MATCH($C165,IF([5]Sheet1!$E$2:$E$2185=$A165,[5]Sheet1!$B$2:$B$2185),0))</f>
        <v>-11111</v>
      </c>
      <c r="O165" s="2">
        <f t="array" ref="O165">INDEX([5]Sheet1!$I$2:$I$2185,MATCH($C165,IF([5]Sheet1!$E$2:$E$2185=$A165,[5]Sheet1!$B$2:$B$2185),0))*10</f>
        <v>33840000</v>
      </c>
      <c r="P165" s="2">
        <f t="array" ref="P165">INDEX([5]Sheet1!$H$2:$H$2185,MATCH($C165,IF([5]Sheet1!$E$2:$E$2185=$A165,[5]Sheet1!$B$2:$B$2185),0))</f>
        <v>2951</v>
      </c>
    </row>
    <row r="166" spans="1:16" x14ac:dyDescent="0.25">
      <c r="A166" t="s">
        <v>20</v>
      </c>
      <c r="B166" t="s">
        <v>21</v>
      </c>
      <c r="C166">
        <v>1979</v>
      </c>
      <c r="D166" s="2">
        <f t="array" ref="D166">INDEX([2]data!$E$2:$E$2185,MATCH($C166,IF([2]data!$C$2:$C$2185=$A166,[2]data!$A$2:$A$2185),0))</f>
        <v>655616</v>
      </c>
      <c r="H166" s="2">
        <f t="array" ref="H166">INDEX([1]Sheet1!$M$2:$M$1823,MATCH($C166,IF([1]Sheet1!$A$2:$A$1823=$A166,[1]Sheet1!$C$2:$C$1823),0))</f>
        <v>297643008</v>
      </c>
      <c r="I166" s="2">
        <f t="array" ref="I166">INDEX([1]Sheet1!$D$2:$D$1823,MATCH($C166,IF([1]Sheet1!$A$2:$A$1823=$A166,[1]Sheet1!$C$2:$C$1823),0))</f>
        <v>277294000</v>
      </c>
      <c r="J166" s="2">
        <f t="array" ref="J166">(INDEX([1]Sheet1!$G$2:$G$1823,MATCH($C166,IF([1]Sheet1!$A$2:$A$1823=$A166,[1]Sheet1!$C$2:$C$1823),0))+INDEX([1]Sheet1!$J$2:$J$1823,MATCH($C166,IF([1]Sheet1!$A$2:$A$1823=$A166,[1]Sheet1!$C$2:$C$1823),0)))</f>
        <v>20349000</v>
      </c>
      <c r="K166" s="2">
        <f t="array" ref="K166">INDEX([5]Sheet1!$K$2:$K$2185,MATCH($C166,IF([5]Sheet1!$E$2:$E$2185=$A166,[5]Sheet1!$B$2:$B$2185),0))*10</f>
        <v>180670000</v>
      </c>
      <c r="L166" s="2">
        <f t="array" ref="L166">INDEX([5]Sheet1!$J$2:$J$2185,MATCH($C166,IF([5]Sheet1!$E$2:$E$2185=$A166,[5]Sheet1!$B$2:$B$2185),0))</f>
        <v>11640</v>
      </c>
      <c r="M166" s="2">
        <f t="array" ref="M166">INDEX([5]Sheet1!$G$2:$G$2185,MATCH($C166,IF([5]Sheet1!$E$2:$E$2185=$A166,[5]Sheet1!$B$2:$B$2185),0))*10</f>
        <v>133950000</v>
      </c>
      <c r="N166" s="2">
        <f t="array" ref="N166">INDEX([5]Sheet1!$F$2:$F$2185,MATCH($C166,IF([5]Sheet1!$E$2:$E$2185=$A166,[5]Sheet1!$B$2:$B$2185),0))</f>
        <v>-11111</v>
      </c>
      <c r="O166" s="2">
        <f t="array" ref="O166">INDEX([5]Sheet1!$I$2:$I$2185,MATCH($C166,IF([5]Sheet1!$E$2:$E$2185=$A166,[5]Sheet1!$B$2:$B$2185),0))*10</f>
        <v>46720000</v>
      </c>
      <c r="P166" s="2">
        <f t="array" ref="P166">INDEX([5]Sheet1!$H$2:$H$2185,MATCH($C166,IF([5]Sheet1!$E$2:$E$2185=$A166,[5]Sheet1!$B$2:$B$2185),0))</f>
        <v>3921</v>
      </c>
    </row>
    <row r="167" spans="1:16" x14ac:dyDescent="0.25">
      <c r="A167" t="s">
        <v>22</v>
      </c>
      <c r="B167" t="s">
        <v>23</v>
      </c>
      <c r="C167">
        <v>1979</v>
      </c>
      <c r="D167" s="2">
        <f t="array" ref="D167">INDEX([2]data!$E$2:$E$2185,MATCH($C167,IF([2]data!$C$2:$C$2185=$A167,[2]data!$A$2:$A$2185),0))</f>
        <v>9470585</v>
      </c>
      <c r="H167" s="2">
        <f t="array" ref="H167">INDEX([1]Sheet1!$M$2:$M$1823,MATCH($C167,IF([1]Sheet1!$A$2:$A$1823=$A167,[1]Sheet1!$C$2:$C$1823),0))</f>
        <v>3090508032</v>
      </c>
      <c r="I167" s="2">
        <f t="array" ref="I167">INDEX([1]Sheet1!$D$2:$D$1823,MATCH($C167,IF([1]Sheet1!$A$2:$A$1823=$A167,[1]Sheet1!$C$2:$C$1823),0))</f>
        <v>2607887000</v>
      </c>
      <c r="J167" s="2">
        <f t="array" ref="J167">(INDEX([1]Sheet1!$G$2:$G$1823,MATCH($C167,IF([1]Sheet1!$A$2:$A$1823=$A167,[1]Sheet1!$C$2:$C$1823),0))+INDEX([1]Sheet1!$J$2:$J$1823,MATCH($C167,IF([1]Sheet1!$A$2:$A$1823=$A167,[1]Sheet1!$C$2:$C$1823),0)))</f>
        <v>482621000</v>
      </c>
      <c r="K167" s="2">
        <f t="array" ref="K167">INDEX([5]Sheet1!$K$2:$K$2185,MATCH($C167,IF([5]Sheet1!$E$2:$E$2185=$A167,[5]Sheet1!$B$2:$B$2185),0))*10</f>
        <v>1717880000</v>
      </c>
      <c r="L167" s="2">
        <f t="array" ref="L167">INDEX([5]Sheet1!$J$2:$J$2185,MATCH($C167,IF([5]Sheet1!$E$2:$E$2185=$A167,[5]Sheet1!$B$2:$B$2185),0))</f>
        <v>155189</v>
      </c>
      <c r="M167" s="2">
        <f t="array" ref="M167">INDEX([5]Sheet1!$G$2:$G$2185,MATCH($C167,IF([5]Sheet1!$E$2:$E$2185=$A167,[5]Sheet1!$B$2:$B$2185),0))*10</f>
        <v>1276090000</v>
      </c>
      <c r="N167" s="2">
        <f t="array" ref="N167">INDEX([5]Sheet1!$F$2:$F$2185,MATCH($C167,IF([5]Sheet1!$E$2:$E$2185=$A167,[5]Sheet1!$B$2:$B$2185),0))</f>
        <v>-11111</v>
      </c>
      <c r="O167" s="2">
        <f t="array" ref="O167">INDEX([5]Sheet1!$I$2:$I$2185,MATCH($C167,IF([5]Sheet1!$E$2:$E$2185=$A167,[5]Sheet1!$B$2:$B$2185),0))*10</f>
        <v>441790000</v>
      </c>
      <c r="P167" s="2">
        <f t="array" ref="P167">INDEX([5]Sheet1!$H$2:$H$2185,MATCH($C167,IF([5]Sheet1!$E$2:$E$2185=$A167,[5]Sheet1!$B$2:$B$2185),0))</f>
        <v>53239</v>
      </c>
    </row>
    <row r="168" spans="1:16" x14ac:dyDescent="0.25">
      <c r="A168" t="s">
        <v>24</v>
      </c>
      <c r="B168" t="s">
        <v>25</v>
      </c>
      <c r="C168">
        <v>1979</v>
      </c>
      <c r="D168" s="2">
        <f t="array" ref="D168">INDEX([2]data!$E$2:$E$2185,MATCH($C168,IF([2]data!$C$2:$C$2185=$A168,[2]data!$A$2:$A$2185),0))</f>
        <v>5391265</v>
      </c>
      <c r="H168" s="2">
        <f t="array" ref="H168">INDEX([1]Sheet1!$M$2:$M$1823,MATCH($C168,IF([1]Sheet1!$A$2:$A$1823=$A168,[1]Sheet1!$C$2:$C$1823),0))</f>
        <v>1782705024</v>
      </c>
      <c r="I168" s="2">
        <f t="array" ref="I168">INDEX([1]Sheet1!$D$2:$D$1823,MATCH($C168,IF([1]Sheet1!$A$2:$A$1823=$A168,[1]Sheet1!$C$2:$C$1823),0))</f>
        <v>1499417000</v>
      </c>
      <c r="J168" s="2">
        <f t="array" ref="J168">(INDEX([1]Sheet1!$G$2:$G$1823,MATCH($C168,IF([1]Sheet1!$A$2:$A$1823=$A168,[1]Sheet1!$C$2:$C$1823),0))+INDEX([1]Sheet1!$J$2:$J$1823,MATCH($C168,IF([1]Sheet1!$A$2:$A$1823=$A168,[1]Sheet1!$C$2:$C$1823),0)))</f>
        <v>283288000</v>
      </c>
      <c r="K168" s="2">
        <f t="array" ref="K168">INDEX([5]Sheet1!$K$2:$K$2185,MATCH($C168,IF([5]Sheet1!$E$2:$E$2185=$A168,[5]Sheet1!$B$2:$B$2185),0))*10</f>
        <v>963920000</v>
      </c>
      <c r="L168" s="2">
        <f t="array" ref="L168">INDEX([5]Sheet1!$J$2:$J$2185,MATCH($C168,IF([5]Sheet1!$E$2:$E$2185=$A168,[5]Sheet1!$B$2:$B$2185),0))</f>
        <v>107167</v>
      </c>
      <c r="M168" s="2">
        <f t="array" ref="M168">INDEX([5]Sheet1!$G$2:$G$2185,MATCH($C168,IF([5]Sheet1!$E$2:$E$2185=$A168,[5]Sheet1!$B$2:$B$2185),0))*10</f>
        <v>760220000</v>
      </c>
      <c r="N168" s="2">
        <f t="array" ref="N168">INDEX([5]Sheet1!$F$2:$F$2185,MATCH($C168,IF([5]Sheet1!$E$2:$E$2185=$A168,[5]Sheet1!$B$2:$B$2185),0))</f>
        <v>-11111</v>
      </c>
      <c r="O168" s="2">
        <f t="array" ref="O168">INDEX([5]Sheet1!$I$2:$I$2185,MATCH($C168,IF([5]Sheet1!$E$2:$E$2185=$A168,[5]Sheet1!$B$2:$B$2185),0))*10</f>
        <v>203700000</v>
      </c>
      <c r="P168" s="2">
        <f t="array" ref="P168">INDEX([5]Sheet1!$H$2:$H$2185,MATCH($C168,IF([5]Sheet1!$E$2:$E$2185=$A168,[5]Sheet1!$B$2:$B$2185),0))</f>
        <v>32911</v>
      </c>
    </row>
    <row r="169" spans="1:16" x14ac:dyDescent="0.25">
      <c r="A169" t="s">
        <v>26</v>
      </c>
      <c r="B169" t="s">
        <v>27</v>
      </c>
      <c r="C169">
        <v>1979</v>
      </c>
      <c r="D169" s="2">
        <f t="array" ref="D169">INDEX([2]data!$E$2:$E$2185,MATCH($C169,IF([2]data!$C$2:$C$2185=$A169,[2]data!$A$2:$A$2185),0))</f>
        <v>950050</v>
      </c>
      <c r="H169" s="2">
        <f t="array" ref="H169">INDEX([1]Sheet1!$M$2:$M$1823,MATCH($C169,IF([1]Sheet1!$A$2:$A$1823=$A169,[1]Sheet1!$C$2:$C$1823),0))</f>
        <v>329936000</v>
      </c>
      <c r="I169" s="2">
        <f t="array" ref="I169">INDEX([1]Sheet1!$D$2:$D$1823,MATCH($C169,IF([1]Sheet1!$A$2:$A$1823=$A169,[1]Sheet1!$C$2:$C$1823),0))</f>
        <v>274166000</v>
      </c>
      <c r="J169" s="2">
        <f t="array" ref="J169">(INDEX([1]Sheet1!$G$2:$G$1823,MATCH($C169,IF([1]Sheet1!$A$2:$A$1823=$A169,[1]Sheet1!$C$2:$C$1823),0))+INDEX([1]Sheet1!$J$2:$J$1823,MATCH($C169,IF([1]Sheet1!$A$2:$A$1823=$A169,[1]Sheet1!$C$2:$C$1823),0)))</f>
        <v>55770000</v>
      </c>
      <c r="K169" s="2">
        <f t="array" ref="K169">INDEX([5]Sheet1!$K$2:$K$2185,MATCH($C169,IF([5]Sheet1!$E$2:$E$2185=$A169,[5]Sheet1!$B$2:$B$2185),0))*10</f>
        <v>191160000</v>
      </c>
      <c r="L169" s="2">
        <f t="array" ref="L169">INDEX([5]Sheet1!$J$2:$J$2185,MATCH($C169,IF([5]Sheet1!$E$2:$E$2185=$A169,[5]Sheet1!$B$2:$B$2185),0))</f>
        <v>14544</v>
      </c>
      <c r="M169" s="2">
        <f t="array" ref="M169">INDEX([5]Sheet1!$G$2:$G$2185,MATCH($C169,IF([5]Sheet1!$E$2:$E$2185=$A169,[5]Sheet1!$B$2:$B$2185),0))*10</f>
        <v>149920000</v>
      </c>
      <c r="N169" s="2">
        <f t="array" ref="N169">INDEX([5]Sheet1!$F$2:$F$2185,MATCH($C169,IF([5]Sheet1!$E$2:$E$2185=$A169,[5]Sheet1!$B$2:$B$2185),0))</f>
        <v>-11111</v>
      </c>
      <c r="O169" s="2">
        <f t="array" ref="O169">INDEX([5]Sheet1!$I$2:$I$2185,MATCH($C169,IF([5]Sheet1!$E$2:$E$2185=$A169,[5]Sheet1!$B$2:$B$2185),0))*10</f>
        <v>41250000</v>
      </c>
      <c r="P169" s="2">
        <f t="array" ref="P169">INDEX([5]Sheet1!$H$2:$H$2185,MATCH($C169,IF([5]Sheet1!$E$2:$E$2185=$A169,[5]Sheet1!$B$2:$B$2185),0))</f>
        <v>4193</v>
      </c>
    </row>
    <row r="170" spans="1:16" x14ac:dyDescent="0.25">
      <c r="A170" t="s">
        <v>28</v>
      </c>
      <c r="B170" t="s">
        <v>29</v>
      </c>
      <c r="C170">
        <v>1979</v>
      </c>
      <c r="D170" s="2">
        <f t="array" ref="D170">INDEX([2]data!$E$2:$E$2185,MATCH($C170,IF([2]data!$C$2:$C$2185=$A170,[2]data!$A$2:$A$2185),0))</f>
        <v>932636</v>
      </c>
      <c r="H170" s="2">
        <f t="array" ref="H170">INDEX([1]Sheet1!$M$2:$M$1823,MATCH($C170,IF([1]Sheet1!$A$2:$A$1823=$A170,[1]Sheet1!$C$2:$C$1823),0))</f>
        <v>317324992</v>
      </c>
      <c r="I170" s="2">
        <f t="array" ref="I170">INDEX([1]Sheet1!$D$2:$D$1823,MATCH($C170,IF([1]Sheet1!$A$2:$A$1823=$A170,[1]Sheet1!$C$2:$C$1823),0))</f>
        <v>257167000</v>
      </c>
      <c r="J170" s="2">
        <f t="array" ref="J170">(INDEX([1]Sheet1!$G$2:$G$1823,MATCH($C170,IF([1]Sheet1!$A$2:$A$1823=$A170,[1]Sheet1!$C$2:$C$1823),0))+INDEX([1]Sheet1!$J$2:$J$1823,MATCH($C170,IF([1]Sheet1!$A$2:$A$1823=$A170,[1]Sheet1!$C$2:$C$1823),0)))</f>
        <v>60158000</v>
      </c>
      <c r="K170" s="2">
        <f t="array" ref="K170">INDEX([5]Sheet1!$K$2:$K$2185,MATCH($C170,IF([5]Sheet1!$E$2:$E$2185=$A170,[5]Sheet1!$B$2:$B$2185),0))*10</f>
        <v>173520000</v>
      </c>
      <c r="L170" s="2">
        <f t="array" ref="L170">INDEX([5]Sheet1!$J$2:$J$2185,MATCH($C170,IF([5]Sheet1!$E$2:$E$2185=$A170,[5]Sheet1!$B$2:$B$2185),0))</f>
        <v>17168</v>
      </c>
      <c r="M170" s="2">
        <f t="array" ref="M170">INDEX([5]Sheet1!$G$2:$G$2185,MATCH($C170,IF([5]Sheet1!$E$2:$E$2185=$A170,[5]Sheet1!$B$2:$B$2185),0))*10</f>
        <v>138350000</v>
      </c>
      <c r="N170" s="2">
        <f t="array" ref="N170">INDEX([5]Sheet1!$F$2:$F$2185,MATCH($C170,IF([5]Sheet1!$E$2:$E$2185=$A170,[5]Sheet1!$B$2:$B$2185),0))</f>
        <v>-11111</v>
      </c>
      <c r="O170" s="2">
        <f t="array" ref="O170">INDEX([5]Sheet1!$I$2:$I$2185,MATCH($C170,IF([5]Sheet1!$E$2:$E$2185=$A170,[5]Sheet1!$B$2:$B$2185),0))*10</f>
        <v>35170000</v>
      </c>
      <c r="P170" s="2">
        <f t="array" ref="P170">INDEX([5]Sheet1!$H$2:$H$2185,MATCH($C170,IF([5]Sheet1!$E$2:$E$2185=$A170,[5]Sheet1!$B$2:$B$2185),0))</f>
        <v>4317</v>
      </c>
    </row>
    <row r="171" spans="1:16" x14ac:dyDescent="0.25">
      <c r="A171" t="s">
        <v>30</v>
      </c>
      <c r="B171" t="s">
        <v>31</v>
      </c>
      <c r="C171">
        <v>1979</v>
      </c>
      <c r="D171" s="2">
        <f t="array" ref="D171">INDEX([2]data!$E$2:$E$2185,MATCH($C171,IF([2]data!$C$2:$C$2185=$A171,[2]data!$A$2:$A$2185),0))</f>
        <v>11422782</v>
      </c>
      <c r="H171" s="2">
        <f t="array" ref="H171">INDEX([1]Sheet1!$M$2:$M$1823,MATCH($C171,IF([1]Sheet1!$A$2:$A$1823=$A171,[1]Sheet1!$C$2:$C$1823),0))</f>
        <v>4444457984</v>
      </c>
      <c r="I171" s="2">
        <f t="array" ref="I171">INDEX([1]Sheet1!$D$2:$D$1823,MATCH($C171,IF([1]Sheet1!$A$2:$A$1823=$A171,[1]Sheet1!$C$2:$C$1823),0))</f>
        <v>3928723000</v>
      </c>
      <c r="J171" s="2">
        <f t="array" ref="J171">(INDEX([1]Sheet1!$G$2:$G$1823,MATCH($C171,IF([1]Sheet1!$A$2:$A$1823=$A171,[1]Sheet1!$C$2:$C$1823),0))+INDEX([1]Sheet1!$J$2:$J$1823,MATCH($C171,IF([1]Sheet1!$A$2:$A$1823=$A171,[1]Sheet1!$C$2:$C$1823),0)))</f>
        <v>515735000</v>
      </c>
      <c r="K171" s="2">
        <f t="array" ref="K171">INDEX([5]Sheet1!$K$2:$K$2185,MATCH($C171,IF([5]Sheet1!$E$2:$E$2185=$A171,[5]Sheet1!$B$2:$B$2185),0))*10</f>
        <v>2706590000</v>
      </c>
      <c r="L171" s="2">
        <f t="array" ref="L171">INDEX([5]Sheet1!$J$2:$J$2185,MATCH($C171,IF([5]Sheet1!$E$2:$E$2185=$A171,[5]Sheet1!$B$2:$B$2185),0))</f>
        <v>193448</v>
      </c>
      <c r="M171" s="2">
        <f t="array" ref="M171">INDEX([5]Sheet1!$G$2:$G$2185,MATCH($C171,IF([5]Sheet1!$E$2:$E$2185=$A171,[5]Sheet1!$B$2:$B$2185),0))*10</f>
        <v>2138750000</v>
      </c>
      <c r="N171" s="2">
        <f t="array" ref="N171">INDEX([5]Sheet1!$F$2:$F$2185,MATCH($C171,IF([5]Sheet1!$E$2:$E$2185=$A171,[5]Sheet1!$B$2:$B$2185),0))</f>
        <v>-11111</v>
      </c>
      <c r="O171" s="2">
        <f t="array" ref="O171">INDEX([5]Sheet1!$I$2:$I$2185,MATCH($C171,IF([5]Sheet1!$E$2:$E$2185=$A171,[5]Sheet1!$B$2:$B$2185),0))*10</f>
        <v>567850000</v>
      </c>
      <c r="P171" s="2">
        <f t="array" ref="P171">INDEX([5]Sheet1!$H$2:$H$2185,MATCH($C171,IF([5]Sheet1!$E$2:$E$2185=$A171,[5]Sheet1!$B$2:$B$2185),0))</f>
        <v>57084</v>
      </c>
    </row>
    <row r="172" spans="1:16" x14ac:dyDescent="0.25">
      <c r="A172" t="s">
        <v>32</v>
      </c>
      <c r="B172" t="s">
        <v>33</v>
      </c>
      <c r="C172">
        <v>1979</v>
      </c>
      <c r="D172" s="2">
        <f t="array" ref="D172">INDEX([2]data!$E$2:$E$2185,MATCH($C172,IF([2]data!$C$2:$C$2185=$A172,[2]data!$A$2:$A$2185),0))</f>
        <v>5474909</v>
      </c>
      <c r="H172" s="2">
        <f t="array" ref="H172">INDEX([1]Sheet1!$M$2:$M$1823,MATCH($C172,IF([1]Sheet1!$A$2:$A$1823=$A172,[1]Sheet1!$C$2:$C$1823),0))</f>
        <v>1866880000</v>
      </c>
      <c r="I172" s="2">
        <f t="array" ref="I172">INDEX([1]Sheet1!$D$2:$D$1823,MATCH($C172,IF([1]Sheet1!$A$2:$A$1823=$A172,[1]Sheet1!$C$2:$C$1823),0))</f>
        <v>1645006000</v>
      </c>
      <c r="J172" s="2">
        <f t="array" ref="J172">(INDEX([1]Sheet1!$G$2:$G$1823,MATCH($C172,IF([1]Sheet1!$A$2:$A$1823=$A172,[1]Sheet1!$C$2:$C$1823),0))+INDEX([1]Sheet1!$J$2:$J$1823,MATCH($C172,IF([1]Sheet1!$A$2:$A$1823=$A172,[1]Sheet1!$C$2:$C$1823),0)))</f>
        <v>221874000</v>
      </c>
      <c r="K172" s="2">
        <f t="array" ref="K172">INDEX([5]Sheet1!$K$2:$K$2185,MATCH($C172,IF([5]Sheet1!$E$2:$E$2185=$A172,[5]Sheet1!$B$2:$B$2185),0))*10</f>
        <v>1134860000</v>
      </c>
      <c r="L172" s="2">
        <f t="array" ref="L172">INDEX([5]Sheet1!$J$2:$J$2185,MATCH($C172,IF([5]Sheet1!$E$2:$E$2185=$A172,[5]Sheet1!$B$2:$B$2185),0))</f>
        <v>99240</v>
      </c>
      <c r="M172" s="2">
        <f t="array" ref="M172">INDEX([5]Sheet1!$G$2:$G$2185,MATCH($C172,IF([5]Sheet1!$E$2:$E$2185=$A172,[5]Sheet1!$B$2:$B$2185),0))*10</f>
        <v>877930000</v>
      </c>
      <c r="N172" s="2">
        <f t="array" ref="N172">INDEX([5]Sheet1!$F$2:$F$2185,MATCH($C172,IF([5]Sheet1!$E$2:$E$2185=$A172,[5]Sheet1!$B$2:$B$2185),0))</f>
        <v>-11111</v>
      </c>
      <c r="O172" s="2">
        <f t="array" ref="O172">INDEX([5]Sheet1!$I$2:$I$2185,MATCH($C172,IF([5]Sheet1!$E$2:$E$2185=$A172,[5]Sheet1!$B$2:$B$2185),0))*10</f>
        <v>256930000</v>
      </c>
      <c r="P172" s="2">
        <f t="array" ref="P172">INDEX([5]Sheet1!$H$2:$H$2185,MATCH($C172,IF([5]Sheet1!$E$2:$E$2185=$A172,[5]Sheet1!$B$2:$B$2185),0))</f>
        <v>31899</v>
      </c>
    </row>
    <row r="173" spans="1:16" x14ac:dyDescent="0.25">
      <c r="A173" t="s">
        <v>34</v>
      </c>
      <c r="B173" t="s">
        <v>35</v>
      </c>
      <c r="C173">
        <v>1979</v>
      </c>
      <c r="D173" s="2">
        <f t="array" ref="D173">INDEX([2]data!$E$2:$E$2185,MATCH($C173,IF([2]data!$C$2:$C$2185=$A173,[2]data!$A$2:$A$2185),0))</f>
        <v>2916803</v>
      </c>
      <c r="H173" s="2">
        <f t="array" ref="H173">INDEX([1]Sheet1!$M$2:$M$1823,MATCH($C173,IF([1]Sheet1!$A$2:$A$1823=$A173,[1]Sheet1!$C$2:$C$1823),0))</f>
        <v>1220409984</v>
      </c>
      <c r="I173" s="2">
        <f t="array" ref="I173">INDEX([1]Sheet1!$D$2:$D$1823,MATCH($C173,IF([1]Sheet1!$A$2:$A$1823=$A173,[1]Sheet1!$C$2:$C$1823),0))</f>
        <v>1104107000</v>
      </c>
      <c r="J173" s="2">
        <f t="array" ref="J173">(INDEX([1]Sheet1!$G$2:$G$1823,MATCH($C173,IF([1]Sheet1!$A$2:$A$1823=$A173,[1]Sheet1!$C$2:$C$1823),0))+INDEX([1]Sheet1!$J$2:$J$1823,MATCH($C173,IF([1]Sheet1!$A$2:$A$1823=$A173,[1]Sheet1!$C$2:$C$1823),0)))</f>
        <v>116303000</v>
      </c>
      <c r="K173" s="2">
        <f t="array" ref="K173">INDEX([5]Sheet1!$K$2:$K$2185,MATCH($C173,IF([5]Sheet1!$E$2:$E$2185=$A173,[5]Sheet1!$B$2:$B$2185),0))*10</f>
        <v>657810000</v>
      </c>
      <c r="L173" s="2">
        <f t="array" ref="L173">INDEX([5]Sheet1!$J$2:$J$2185,MATCH($C173,IF([5]Sheet1!$E$2:$E$2185=$A173,[5]Sheet1!$B$2:$B$2185),0))</f>
        <v>57687</v>
      </c>
      <c r="M173" s="2">
        <f t="array" ref="M173">INDEX([5]Sheet1!$G$2:$G$2185,MATCH($C173,IF([5]Sheet1!$E$2:$E$2185=$A173,[5]Sheet1!$B$2:$B$2185),0))*10</f>
        <v>502060000</v>
      </c>
      <c r="N173" s="2">
        <f t="array" ref="N173">INDEX([5]Sheet1!$F$2:$F$2185,MATCH($C173,IF([5]Sheet1!$E$2:$E$2185=$A173,[5]Sheet1!$B$2:$B$2185),0))</f>
        <v>-11111</v>
      </c>
      <c r="O173" s="2">
        <f t="array" ref="O173">INDEX([5]Sheet1!$I$2:$I$2185,MATCH($C173,IF([5]Sheet1!$E$2:$E$2185=$A173,[5]Sheet1!$B$2:$B$2185),0))*10</f>
        <v>155750000</v>
      </c>
      <c r="P173" s="2">
        <f t="array" ref="P173">INDEX([5]Sheet1!$H$2:$H$2185,MATCH($C173,IF([5]Sheet1!$E$2:$E$2185=$A173,[5]Sheet1!$B$2:$B$2185),0))</f>
        <v>17457</v>
      </c>
    </row>
    <row r="174" spans="1:16" x14ac:dyDescent="0.25">
      <c r="A174" t="s">
        <v>36</v>
      </c>
      <c r="B174" t="s">
        <v>37</v>
      </c>
      <c r="C174">
        <v>1979</v>
      </c>
      <c r="D174" s="2">
        <f t="array" ref="D174">INDEX([2]data!$E$2:$E$2185,MATCH($C174,IF([2]data!$C$2:$C$2185=$A174,[2]data!$A$2:$A$2185),0))</f>
        <v>2347370</v>
      </c>
      <c r="H174" s="2">
        <f t="array" ref="H174">INDEX([1]Sheet1!$M$2:$M$1823,MATCH($C174,IF([1]Sheet1!$A$2:$A$1823=$A174,[1]Sheet1!$C$2:$C$1823),0))</f>
        <v>952678976</v>
      </c>
      <c r="I174" s="2">
        <f t="array" ref="I174">INDEX([1]Sheet1!$D$2:$D$1823,MATCH($C174,IF([1]Sheet1!$A$2:$A$1823=$A174,[1]Sheet1!$C$2:$C$1823),0))</f>
        <v>760420000</v>
      </c>
      <c r="J174" s="2">
        <f t="array" ref="J174">(INDEX([1]Sheet1!$G$2:$G$1823,MATCH($C174,IF([1]Sheet1!$A$2:$A$1823=$A174,[1]Sheet1!$C$2:$C$1823),0))+INDEX([1]Sheet1!$J$2:$J$1823,MATCH($C174,IF([1]Sheet1!$A$2:$A$1823=$A174,[1]Sheet1!$C$2:$C$1823),0)))</f>
        <v>192259000</v>
      </c>
      <c r="K174" s="2">
        <f t="array" ref="K174">INDEX([5]Sheet1!$K$2:$K$2185,MATCH($C174,IF([5]Sheet1!$E$2:$E$2185=$A174,[5]Sheet1!$B$2:$B$2185),0))*10</f>
        <v>487930000</v>
      </c>
      <c r="L174" s="2">
        <f t="array" ref="L174">INDEX([5]Sheet1!$J$2:$J$2185,MATCH($C174,IF([5]Sheet1!$E$2:$E$2185=$A174,[5]Sheet1!$B$2:$B$2185),0))</f>
        <v>48030</v>
      </c>
      <c r="M174" s="2">
        <f t="array" ref="M174">INDEX([5]Sheet1!$G$2:$G$2185,MATCH($C174,IF([5]Sheet1!$E$2:$E$2185=$A174,[5]Sheet1!$B$2:$B$2185),0))*10</f>
        <v>373090000</v>
      </c>
      <c r="N174" s="2">
        <f t="array" ref="N174">INDEX([5]Sheet1!$F$2:$F$2185,MATCH($C174,IF([5]Sheet1!$E$2:$E$2185=$A174,[5]Sheet1!$B$2:$B$2185),0))</f>
        <v>-11111</v>
      </c>
      <c r="O174" s="2">
        <f t="array" ref="O174">INDEX([5]Sheet1!$I$2:$I$2185,MATCH($C174,IF([5]Sheet1!$E$2:$E$2185=$A174,[5]Sheet1!$B$2:$B$2185),0))*10</f>
        <v>114840000</v>
      </c>
      <c r="P174" s="2">
        <f t="array" ref="P174">INDEX([5]Sheet1!$H$2:$H$2185,MATCH($C174,IF([5]Sheet1!$E$2:$E$2185=$A174,[5]Sheet1!$B$2:$B$2185),0))</f>
        <v>14445</v>
      </c>
    </row>
    <row r="175" spans="1:16" x14ac:dyDescent="0.25">
      <c r="A175" t="s">
        <v>38</v>
      </c>
      <c r="B175" t="s">
        <v>39</v>
      </c>
      <c r="C175">
        <v>1979</v>
      </c>
      <c r="D175" s="2">
        <f t="array" ref="D175">INDEX([2]data!$E$2:$E$2185,MATCH($C175,IF([2]data!$C$2:$C$2185=$A175,[2]data!$A$2:$A$2185),0))</f>
        <v>3643655</v>
      </c>
      <c r="H175" s="2">
        <f t="array" ref="H175">INDEX([1]Sheet1!$M$2:$M$1823,MATCH($C175,IF([1]Sheet1!$A$2:$A$1823=$A175,[1]Sheet1!$C$2:$C$1823),0))</f>
        <v>1170924032</v>
      </c>
      <c r="I175" s="2">
        <f t="array" ref="I175">INDEX([1]Sheet1!$D$2:$D$1823,MATCH($C175,IF([1]Sheet1!$A$2:$A$1823=$A175,[1]Sheet1!$C$2:$C$1823),0))</f>
        <v>926792000</v>
      </c>
      <c r="J175" s="2">
        <f t="array" ref="J175">(INDEX([1]Sheet1!$G$2:$G$1823,MATCH($C175,IF([1]Sheet1!$A$2:$A$1823=$A175,[1]Sheet1!$C$2:$C$1823),0))+INDEX([1]Sheet1!$J$2:$J$1823,MATCH($C175,IF([1]Sheet1!$A$2:$A$1823=$A175,[1]Sheet1!$C$2:$C$1823),0)))</f>
        <v>244132000</v>
      </c>
      <c r="K175" s="2">
        <f t="array" ref="K175">INDEX([5]Sheet1!$K$2:$K$2185,MATCH($C175,IF([5]Sheet1!$E$2:$E$2185=$A175,[5]Sheet1!$B$2:$B$2185),0))*10</f>
        <v>640610000</v>
      </c>
      <c r="L175" s="2">
        <f t="array" ref="L175">INDEX([5]Sheet1!$J$2:$J$2185,MATCH($C175,IF([5]Sheet1!$E$2:$E$2185=$A175,[5]Sheet1!$B$2:$B$2185),0))</f>
        <v>60957</v>
      </c>
      <c r="M175" s="2">
        <f t="array" ref="M175">INDEX([5]Sheet1!$G$2:$G$2185,MATCH($C175,IF([5]Sheet1!$E$2:$E$2185=$A175,[5]Sheet1!$B$2:$B$2185),0))*10</f>
        <v>500250000</v>
      </c>
      <c r="N175" s="2">
        <f t="array" ref="N175">INDEX([5]Sheet1!$F$2:$F$2185,MATCH($C175,IF([5]Sheet1!$E$2:$E$2185=$A175,[5]Sheet1!$B$2:$B$2185),0))</f>
        <v>-11111</v>
      </c>
      <c r="O175" s="2">
        <f t="array" ref="O175">INDEX([5]Sheet1!$I$2:$I$2185,MATCH($C175,IF([5]Sheet1!$E$2:$E$2185=$A175,[5]Sheet1!$B$2:$B$2185),0))*10</f>
        <v>140360000</v>
      </c>
      <c r="P175" s="2">
        <f t="array" ref="P175">INDEX([5]Sheet1!$H$2:$H$2185,MATCH($C175,IF([5]Sheet1!$E$2:$E$2185=$A175,[5]Sheet1!$B$2:$B$2185),0))</f>
        <v>19599</v>
      </c>
    </row>
    <row r="176" spans="1:16" x14ac:dyDescent="0.25">
      <c r="A176" t="s">
        <v>40</v>
      </c>
      <c r="B176" t="s">
        <v>41</v>
      </c>
      <c r="C176">
        <v>1979</v>
      </c>
      <c r="D176" s="2">
        <f t="array" ref="D176">INDEX([2]data!$E$2:$E$2185,MATCH($C176,IF([2]data!$C$2:$C$2185=$A176,[2]data!$A$2:$A$2185),0))</f>
        <v>4139316</v>
      </c>
      <c r="H176" s="2">
        <f t="array" ref="H176">INDEX([1]Sheet1!$M$2:$M$1823,MATCH($C176,IF([1]Sheet1!$A$2:$A$1823=$A176,[1]Sheet1!$C$2:$C$1823),0))</f>
        <v>1379351040</v>
      </c>
      <c r="I176" s="2">
        <f t="array" ref="I176">INDEX([1]Sheet1!$D$2:$D$1823,MATCH($C176,IF([1]Sheet1!$A$2:$A$1823=$A176,[1]Sheet1!$C$2:$C$1823),0))</f>
        <v>1223468000</v>
      </c>
      <c r="J176" s="2">
        <f t="array" ref="J176">(INDEX([1]Sheet1!$G$2:$G$1823,MATCH($C176,IF([1]Sheet1!$A$2:$A$1823=$A176,[1]Sheet1!$C$2:$C$1823),0))+INDEX([1]Sheet1!$J$2:$J$1823,MATCH($C176,IF([1]Sheet1!$A$2:$A$1823=$A176,[1]Sheet1!$C$2:$C$1823),0)))</f>
        <v>155883000</v>
      </c>
      <c r="K176" s="2">
        <f t="array" ref="K176">INDEX([5]Sheet1!$K$2:$K$2185,MATCH($C176,IF([5]Sheet1!$E$2:$E$2185=$A176,[5]Sheet1!$B$2:$B$2185),0))*10</f>
        <v>837960000</v>
      </c>
      <c r="L176" s="2">
        <f t="array" ref="L176">INDEX([5]Sheet1!$J$2:$J$2185,MATCH($C176,IF([5]Sheet1!$E$2:$E$2185=$A176,[5]Sheet1!$B$2:$B$2185),0))</f>
        <v>82290</v>
      </c>
      <c r="M176" s="2">
        <f t="array" ref="M176">INDEX([5]Sheet1!$G$2:$G$2185,MATCH($C176,IF([5]Sheet1!$E$2:$E$2185=$A176,[5]Sheet1!$B$2:$B$2185),0))*10</f>
        <v>616490000</v>
      </c>
      <c r="N176" s="2">
        <f t="array" ref="N176">INDEX([5]Sheet1!$F$2:$F$2185,MATCH($C176,IF([5]Sheet1!$E$2:$E$2185=$A176,[5]Sheet1!$B$2:$B$2185),0))</f>
        <v>-11111</v>
      </c>
      <c r="O176" s="2">
        <f t="array" ref="O176">INDEX([5]Sheet1!$I$2:$I$2185,MATCH($C176,IF([5]Sheet1!$E$2:$E$2185=$A176,[5]Sheet1!$B$2:$B$2185),0))*10</f>
        <v>221470000</v>
      </c>
      <c r="P176" s="2">
        <f t="array" ref="P176">INDEX([5]Sheet1!$H$2:$H$2185,MATCH($C176,IF([5]Sheet1!$E$2:$E$2185=$A176,[5]Sheet1!$B$2:$B$2185),0))</f>
        <v>28911</v>
      </c>
    </row>
    <row r="177" spans="1:16" x14ac:dyDescent="0.25">
      <c r="A177" t="s">
        <v>42</v>
      </c>
      <c r="B177" t="s">
        <v>43</v>
      </c>
      <c r="C177">
        <v>1979</v>
      </c>
      <c r="D177" s="2">
        <f t="array" ref="D177">INDEX([2]data!$E$2:$E$2185,MATCH($C177,IF([2]data!$C$2:$C$2185=$A177,[2]data!$A$2:$A$2185),0))</f>
        <v>1124927</v>
      </c>
      <c r="H177" s="2">
        <f t="array" ref="H177">INDEX([1]Sheet1!$M$2:$M$1823,MATCH($C177,IF([1]Sheet1!$A$2:$A$1823=$A177,[1]Sheet1!$C$2:$C$1823),0))</f>
        <v>383771008</v>
      </c>
      <c r="I177" s="2">
        <f t="array" ref="I177">INDEX([1]Sheet1!$D$2:$D$1823,MATCH($C177,IF([1]Sheet1!$A$2:$A$1823=$A177,[1]Sheet1!$C$2:$C$1823),0))</f>
        <v>350672000</v>
      </c>
      <c r="J177" s="2">
        <f t="array" ref="J177">(INDEX([1]Sheet1!$G$2:$G$1823,MATCH($C177,IF([1]Sheet1!$A$2:$A$1823=$A177,[1]Sheet1!$C$2:$C$1823),0))+INDEX([1]Sheet1!$J$2:$J$1823,MATCH($C177,IF([1]Sheet1!$A$2:$A$1823=$A177,[1]Sheet1!$C$2:$C$1823),0)))</f>
        <v>33099000</v>
      </c>
      <c r="K177" s="2">
        <f t="array" ref="K177">INDEX([5]Sheet1!$K$2:$K$2185,MATCH($C177,IF([5]Sheet1!$E$2:$E$2185=$A177,[5]Sheet1!$B$2:$B$2185),0))*10</f>
        <v>221840000</v>
      </c>
      <c r="L177" s="2">
        <f t="array" ref="L177">INDEX([5]Sheet1!$J$2:$J$2185,MATCH($C177,IF([5]Sheet1!$E$2:$E$2185=$A177,[5]Sheet1!$B$2:$B$2185),0))</f>
        <v>22875</v>
      </c>
      <c r="M177" s="2">
        <f t="array" ref="M177">INDEX([5]Sheet1!$G$2:$G$2185,MATCH($C177,IF([5]Sheet1!$E$2:$E$2185=$A177,[5]Sheet1!$B$2:$B$2185),0))*10</f>
        <v>175500000</v>
      </c>
      <c r="N177" s="2">
        <f t="array" ref="N177">INDEX([5]Sheet1!$F$2:$F$2185,MATCH($C177,IF([5]Sheet1!$E$2:$E$2185=$A177,[5]Sheet1!$B$2:$B$2185),0))</f>
        <v>-11111</v>
      </c>
      <c r="O177" s="2">
        <f t="array" ref="O177">INDEX([5]Sheet1!$I$2:$I$2185,MATCH($C177,IF([5]Sheet1!$E$2:$E$2185=$A177,[5]Sheet1!$B$2:$B$2185),0))*10</f>
        <v>46340000</v>
      </c>
      <c r="P177" s="2">
        <f t="array" ref="P177">INDEX([5]Sheet1!$H$2:$H$2185,MATCH($C177,IF([5]Sheet1!$E$2:$E$2185=$A177,[5]Sheet1!$B$2:$B$2185),0))</f>
        <v>6546</v>
      </c>
    </row>
    <row r="178" spans="1:16" x14ac:dyDescent="0.25">
      <c r="A178" t="s">
        <v>44</v>
      </c>
      <c r="B178" t="s">
        <v>45</v>
      </c>
      <c r="C178">
        <v>1979</v>
      </c>
      <c r="D178" s="2">
        <f t="array" ref="D178">INDEX([2]data!$E$2:$E$2185,MATCH($C178,IF([2]data!$C$2:$C$2185=$A178,[2]data!$A$2:$A$2185),0))</f>
        <v>4223398</v>
      </c>
      <c r="H178" s="2">
        <f t="array" ref="H178">INDEX([1]Sheet1!$M$2:$M$1823,MATCH($C178,IF([1]Sheet1!$A$2:$A$1823=$A178,[1]Sheet1!$C$2:$C$1823),0))</f>
        <v>1831181056</v>
      </c>
      <c r="I178" s="2">
        <f t="array" ref="I178">INDEX([1]Sheet1!$D$2:$D$1823,MATCH($C178,IF([1]Sheet1!$A$2:$A$1823=$A178,[1]Sheet1!$C$2:$C$1823),0))</f>
        <v>1628448000</v>
      </c>
      <c r="J178" s="2">
        <f t="array" ref="J178">(INDEX([1]Sheet1!$G$2:$G$1823,MATCH($C178,IF([1]Sheet1!$A$2:$A$1823=$A178,[1]Sheet1!$C$2:$C$1823),0))+INDEX([1]Sheet1!$J$2:$J$1823,MATCH($C178,IF([1]Sheet1!$A$2:$A$1823=$A178,[1]Sheet1!$C$2:$C$1823),0)))</f>
        <v>202733000</v>
      </c>
      <c r="K178" s="2">
        <f t="array" ref="K178">INDEX([5]Sheet1!$K$2:$K$2185,MATCH($C178,IF([5]Sheet1!$E$2:$E$2185=$A178,[5]Sheet1!$B$2:$B$2185),0))*10</f>
        <v>1141390000</v>
      </c>
      <c r="L178" s="2">
        <f t="array" ref="L178">INDEX([5]Sheet1!$J$2:$J$2185,MATCH($C178,IF([5]Sheet1!$E$2:$E$2185=$A178,[5]Sheet1!$B$2:$B$2185),0))</f>
        <v>83202</v>
      </c>
      <c r="M178" s="2">
        <f t="array" ref="M178">INDEX([5]Sheet1!$G$2:$G$2185,MATCH($C178,IF([5]Sheet1!$E$2:$E$2185=$A178,[5]Sheet1!$B$2:$B$2185),0))*10</f>
        <v>902970000</v>
      </c>
      <c r="N178" s="2">
        <f t="array" ref="N178">INDEX([5]Sheet1!$F$2:$F$2185,MATCH($C178,IF([5]Sheet1!$E$2:$E$2185=$A178,[5]Sheet1!$B$2:$B$2185),0))</f>
        <v>-11111</v>
      </c>
      <c r="O178" s="2">
        <f t="array" ref="O178">INDEX([5]Sheet1!$I$2:$I$2185,MATCH($C178,IF([5]Sheet1!$E$2:$E$2185=$A178,[5]Sheet1!$B$2:$B$2185),0))*10</f>
        <v>238420000</v>
      </c>
      <c r="P178" s="2">
        <f t="array" ref="P178">INDEX([5]Sheet1!$H$2:$H$2185,MATCH($C178,IF([5]Sheet1!$E$2:$E$2185=$A178,[5]Sheet1!$B$2:$B$2185),0))</f>
        <v>26206</v>
      </c>
    </row>
    <row r="179" spans="1:16" x14ac:dyDescent="0.25">
      <c r="A179" t="s">
        <v>46</v>
      </c>
      <c r="B179" t="s">
        <v>47</v>
      </c>
      <c r="C179">
        <v>1979</v>
      </c>
      <c r="D179" s="2">
        <f t="array" ref="D179">INDEX([2]data!$E$2:$E$2185,MATCH($C179,IF([2]data!$C$2:$C$2185=$A179,[2]data!$A$2:$A$2185),0))</f>
        <v>5746188</v>
      </c>
      <c r="H179" s="2">
        <f t="array" ref="H179">INDEX([1]Sheet1!$M$2:$M$1823,MATCH($C179,IF([1]Sheet1!$A$2:$A$1823=$A179,[1]Sheet1!$C$2:$C$1823),0))</f>
        <v>2692058112</v>
      </c>
      <c r="I179" s="2">
        <f t="array" ref="I179">INDEX([1]Sheet1!$D$2:$D$1823,MATCH($C179,IF([1]Sheet1!$A$2:$A$1823=$A179,[1]Sheet1!$C$2:$C$1823),0))</f>
        <v>2476824000</v>
      </c>
      <c r="J179" s="2">
        <f t="array" ref="J179">(INDEX([1]Sheet1!$G$2:$G$1823,MATCH($C179,IF([1]Sheet1!$A$2:$A$1823=$A179,[1]Sheet1!$C$2:$C$1823),0))+INDEX([1]Sheet1!$J$2:$J$1823,MATCH($C179,IF([1]Sheet1!$A$2:$A$1823=$A179,[1]Sheet1!$C$2:$C$1823),0)))</f>
        <v>215234000</v>
      </c>
      <c r="K179" s="2">
        <f t="array" ref="K179">INDEX([5]Sheet1!$K$2:$K$2185,MATCH($C179,IF([5]Sheet1!$E$2:$E$2185=$A179,[5]Sheet1!$B$2:$B$2185),0))*10</f>
        <v>1519410000</v>
      </c>
      <c r="L179" s="2">
        <f t="array" ref="L179">INDEX([5]Sheet1!$J$2:$J$2185,MATCH($C179,IF([5]Sheet1!$E$2:$E$2185=$A179,[5]Sheet1!$B$2:$B$2185),0))</f>
        <v>115334</v>
      </c>
      <c r="M179" s="2">
        <f t="array" ref="M179">INDEX([5]Sheet1!$G$2:$G$2185,MATCH($C179,IF([5]Sheet1!$E$2:$E$2185=$A179,[5]Sheet1!$B$2:$B$2185),0))*10</f>
        <v>1240370000</v>
      </c>
      <c r="N179" s="2">
        <f t="array" ref="N179">INDEX([5]Sheet1!$F$2:$F$2185,MATCH($C179,IF([5]Sheet1!$E$2:$E$2185=$A179,[5]Sheet1!$B$2:$B$2185),0))</f>
        <v>-11111</v>
      </c>
      <c r="O179" s="2">
        <f t="array" ref="O179">INDEX([5]Sheet1!$I$2:$I$2185,MATCH($C179,IF([5]Sheet1!$E$2:$E$2185=$A179,[5]Sheet1!$B$2:$B$2185),0))*10</f>
        <v>279050000</v>
      </c>
      <c r="P179" s="2">
        <f t="array" ref="P179">INDEX([5]Sheet1!$H$2:$H$2185,MATCH($C179,IF([5]Sheet1!$E$2:$E$2185=$A179,[5]Sheet1!$B$2:$B$2185),0))</f>
        <v>30280</v>
      </c>
    </row>
    <row r="180" spans="1:16" x14ac:dyDescent="0.25">
      <c r="A180" t="s">
        <v>48</v>
      </c>
      <c r="B180" t="s">
        <v>49</v>
      </c>
      <c r="C180">
        <v>1979</v>
      </c>
      <c r="D180" s="2">
        <f t="array" ref="D180">INDEX([2]data!$E$2:$E$2185,MATCH($C180,IF([2]data!$C$2:$C$2185=$A180,[2]data!$A$2:$A$2185),0))</f>
        <v>9248814</v>
      </c>
      <c r="H180" s="2">
        <f t="array" ref="H180">INDEX([1]Sheet1!$M$2:$M$1823,MATCH($C180,IF([1]Sheet1!$A$2:$A$1823=$A180,[1]Sheet1!$C$2:$C$1823),0))</f>
        <v>4156271104</v>
      </c>
      <c r="I180" s="2">
        <f t="array" ref="I180">INDEX([1]Sheet1!$D$2:$D$1823,MATCH($C180,IF([1]Sheet1!$A$2:$A$1823=$A180,[1]Sheet1!$C$2:$C$1823),0))</f>
        <v>3772924000</v>
      </c>
      <c r="J180" s="2">
        <f t="array" ref="J180">(INDEX([1]Sheet1!$G$2:$G$1823,MATCH($C180,IF([1]Sheet1!$A$2:$A$1823=$A180,[1]Sheet1!$C$2:$C$1823),0))+INDEX([1]Sheet1!$J$2:$J$1823,MATCH($C180,IF([1]Sheet1!$A$2:$A$1823=$A180,[1]Sheet1!$C$2:$C$1823),0)))</f>
        <v>383347000</v>
      </c>
      <c r="K180" s="2">
        <f t="array" ref="K180">INDEX([5]Sheet1!$K$2:$K$2185,MATCH($C180,IF([5]Sheet1!$E$2:$E$2185=$A180,[5]Sheet1!$B$2:$B$2185),0))*10</f>
        <v>2613830000</v>
      </c>
      <c r="L180" s="2">
        <f t="array" ref="L180">INDEX([5]Sheet1!$J$2:$J$2185,MATCH($C180,IF([5]Sheet1!$E$2:$E$2185=$A180,[5]Sheet1!$B$2:$B$2185),0))</f>
        <v>173934</v>
      </c>
      <c r="M180" s="2">
        <f t="array" ref="M180">INDEX([5]Sheet1!$G$2:$G$2185,MATCH($C180,IF([5]Sheet1!$E$2:$E$2185=$A180,[5]Sheet1!$B$2:$B$2185),0))*10</f>
        <v>1992010000</v>
      </c>
      <c r="N180" s="2">
        <f t="array" ref="N180">INDEX([5]Sheet1!$F$2:$F$2185,MATCH($C180,IF([5]Sheet1!$E$2:$E$2185=$A180,[5]Sheet1!$B$2:$B$2185),0))</f>
        <v>-11111</v>
      </c>
      <c r="O180" s="2">
        <f t="array" ref="O180">INDEX([5]Sheet1!$I$2:$I$2185,MATCH($C180,IF([5]Sheet1!$E$2:$E$2185=$A180,[5]Sheet1!$B$2:$B$2185),0))*10</f>
        <v>621820000</v>
      </c>
      <c r="P180" s="2">
        <f t="array" ref="P180">INDEX([5]Sheet1!$H$2:$H$2185,MATCH($C180,IF([5]Sheet1!$E$2:$E$2185=$A180,[5]Sheet1!$B$2:$B$2185),0))</f>
        <v>58566</v>
      </c>
    </row>
    <row r="181" spans="1:16" x14ac:dyDescent="0.25">
      <c r="A181" t="s">
        <v>50</v>
      </c>
      <c r="B181" t="s">
        <v>51</v>
      </c>
      <c r="C181">
        <v>1979</v>
      </c>
      <c r="D181" s="2">
        <f t="array" ref="D181">INDEX([2]data!$E$2:$E$2185,MATCH($C181,IF([2]data!$C$2:$C$2185=$A181,[2]data!$A$2:$A$2185),0))</f>
        <v>4038150</v>
      </c>
      <c r="H181" s="2">
        <f t="array" ref="H181">INDEX([1]Sheet1!$M$2:$M$1823,MATCH($C181,IF([1]Sheet1!$A$2:$A$1823=$A181,[1]Sheet1!$C$2:$C$1823),0))</f>
        <v>1770204032</v>
      </c>
      <c r="I181" s="2">
        <f t="array" ref="I181">INDEX([1]Sheet1!$D$2:$D$1823,MATCH($C181,IF([1]Sheet1!$A$2:$A$1823=$A181,[1]Sheet1!$C$2:$C$1823),0))</f>
        <v>1569129000</v>
      </c>
      <c r="J181" s="2">
        <f t="array" ref="J181">(INDEX([1]Sheet1!$G$2:$G$1823,MATCH($C181,IF([1]Sheet1!$A$2:$A$1823=$A181,[1]Sheet1!$C$2:$C$1823),0))+INDEX([1]Sheet1!$J$2:$J$1823,MATCH($C181,IF([1]Sheet1!$A$2:$A$1823=$A181,[1]Sheet1!$C$2:$C$1823),0)))</f>
        <v>201075000</v>
      </c>
      <c r="K181" s="2">
        <f t="array" ref="K181">INDEX([5]Sheet1!$K$2:$K$2185,MATCH($C181,IF([5]Sheet1!$E$2:$E$2185=$A181,[5]Sheet1!$B$2:$B$2185),0))*10</f>
        <v>991120000</v>
      </c>
      <c r="L181" s="2">
        <f t="array" ref="L181">INDEX([5]Sheet1!$J$2:$J$2185,MATCH($C181,IF([5]Sheet1!$E$2:$E$2185=$A181,[5]Sheet1!$B$2:$B$2185),0))</f>
        <v>79842</v>
      </c>
      <c r="M181" s="2">
        <f t="array" ref="M181">INDEX([5]Sheet1!$G$2:$G$2185,MATCH($C181,IF([5]Sheet1!$E$2:$E$2185=$A181,[5]Sheet1!$B$2:$B$2185),0))*10</f>
        <v>761640000</v>
      </c>
      <c r="N181" s="2">
        <f t="array" ref="N181">INDEX([5]Sheet1!$F$2:$F$2185,MATCH($C181,IF([5]Sheet1!$E$2:$E$2185=$A181,[5]Sheet1!$B$2:$B$2185),0))</f>
        <v>-11111</v>
      </c>
      <c r="O181" s="2">
        <f t="array" ref="O181">INDEX([5]Sheet1!$I$2:$I$2185,MATCH($C181,IF([5]Sheet1!$E$2:$E$2185=$A181,[5]Sheet1!$B$2:$B$2185),0))*10</f>
        <v>229480000</v>
      </c>
      <c r="P181" s="2">
        <f t="array" ref="P181">INDEX([5]Sheet1!$H$2:$H$2185,MATCH($C181,IF([5]Sheet1!$E$2:$E$2185=$A181,[5]Sheet1!$B$2:$B$2185),0))</f>
        <v>22797</v>
      </c>
    </row>
    <row r="182" spans="1:16" x14ac:dyDescent="0.25">
      <c r="A182" t="s">
        <v>52</v>
      </c>
      <c r="B182" t="s">
        <v>53</v>
      </c>
      <c r="C182">
        <v>1979</v>
      </c>
      <c r="D182" s="2">
        <f t="array" ref="D182">INDEX([2]data!$E$2:$E$2185,MATCH($C182,IF([2]data!$C$2:$C$2185=$A182,[2]data!$A$2:$A$2185),0))</f>
        <v>2507967</v>
      </c>
      <c r="H182" s="2">
        <f t="array" ref="H182">INDEX([1]Sheet1!$M$2:$M$1823,MATCH($C182,IF([1]Sheet1!$A$2:$A$1823=$A182,[1]Sheet1!$C$2:$C$1823),0))</f>
        <v>745878976</v>
      </c>
      <c r="I182" s="2">
        <f t="array" ref="I182">INDEX([1]Sheet1!$D$2:$D$1823,MATCH($C182,IF([1]Sheet1!$A$2:$A$1823=$A182,[1]Sheet1!$C$2:$C$1823),0))</f>
        <v>662626000</v>
      </c>
      <c r="J182" s="2">
        <f t="array" ref="J182">(INDEX([1]Sheet1!$G$2:$G$1823,MATCH($C182,IF([1]Sheet1!$A$2:$A$1823=$A182,[1]Sheet1!$C$2:$C$1823),0))+INDEX([1]Sheet1!$J$2:$J$1823,MATCH($C182,IF([1]Sheet1!$A$2:$A$1823=$A182,[1]Sheet1!$C$2:$C$1823),0)))</f>
        <v>83253000</v>
      </c>
      <c r="K182" s="2">
        <f t="array" ref="K182">INDEX([5]Sheet1!$K$2:$K$2185,MATCH($C182,IF([5]Sheet1!$E$2:$E$2185=$A182,[5]Sheet1!$B$2:$B$2185),0))*10</f>
        <v>395250000</v>
      </c>
      <c r="L182" s="2">
        <f t="array" ref="L182">INDEX([5]Sheet1!$J$2:$J$2185,MATCH($C182,IF([5]Sheet1!$E$2:$E$2185=$A182,[5]Sheet1!$B$2:$B$2185),0))</f>
        <v>46155</v>
      </c>
      <c r="M182" s="2">
        <f t="array" ref="M182">INDEX([5]Sheet1!$G$2:$G$2185,MATCH($C182,IF([5]Sheet1!$E$2:$E$2185=$A182,[5]Sheet1!$B$2:$B$2185),0))*10</f>
        <v>309320000</v>
      </c>
      <c r="N182" s="2">
        <f t="array" ref="N182">INDEX([5]Sheet1!$F$2:$F$2185,MATCH($C182,IF([5]Sheet1!$E$2:$E$2185=$A182,[5]Sheet1!$B$2:$B$2185),0))</f>
        <v>-11111</v>
      </c>
      <c r="O182" s="2">
        <f t="array" ref="O182">INDEX([5]Sheet1!$I$2:$I$2185,MATCH($C182,IF([5]Sheet1!$E$2:$E$2185=$A182,[5]Sheet1!$B$2:$B$2185),0))*10</f>
        <v>85930000</v>
      </c>
      <c r="P182" s="2">
        <f t="array" ref="P182">INDEX([5]Sheet1!$H$2:$H$2185,MATCH($C182,IF([5]Sheet1!$E$2:$E$2185=$A182,[5]Sheet1!$B$2:$B$2185),0))</f>
        <v>13913</v>
      </c>
    </row>
    <row r="183" spans="1:16" x14ac:dyDescent="0.25">
      <c r="A183" t="s">
        <v>54</v>
      </c>
      <c r="B183" t="s">
        <v>55</v>
      </c>
      <c r="C183">
        <v>1979</v>
      </c>
      <c r="D183" s="2">
        <f t="array" ref="D183">INDEX([2]data!$E$2:$E$2185,MATCH($C183,IF([2]data!$C$2:$C$2185=$A183,[2]data!$A$2:$A$2185),0))</f>
        <v>4889327</v>
      </c>
      <c r="H183" s="2">
        <f t="array" ref="H183">INDEX([1]Sheet1!$M$2:$M$1823,MATCH($C183,IF([1]Sheet1!$A$2:$A$1823=$A183,[1]Sheet1!$C$2:$C$1823),0))</f>
        <v>1585522944</v>
      </c>
      <c r="I183" s="2">
        <f t="array" ref="I183">INDEX([1]Sheet1!$D$2:$D$1823,MATCH($C183,IF([1]Sheet1!$A$2:$A$1823=$A183,[1]Sheet1!$C$2:$C$1823),0))</f>
        <v>1435577000</v>
      </c>
      <c r="J183" s="2">
        <f t="array" ref="J183">(INDEX([1]Sheet1!$G$2:$G$1823,MATCH($C183,IF([1]Sheet1!$A$2:$A$1823=$A183,[1]Sheet1!$C$2:$C$1823),0))+INDEX([1]Sheet1!$J$2:$J$1823,MATCH($C183,IF([1]Sheet1!$A$2:$A$1823=$A183,[1]Sheet1!$C$2:$C$1823),0)))</f>
        <v>149946000</v>
      </c>
      <c r="K183" s="2">
        <f t="array" ref="K183">INDEX([5]Sheet1!$K$2:$K$2185,MATCH($C183,IF([5]Sheet1!$E$2:$E$2185=$A183,[5]Sheet1!$B$2:$B$2185),0))*10</f>
        <v>897620000</v>
      </c>
      <c r="L183" s="2">
        <f t="array" ref="L183">INDEX([5]Sheet1!$J$2:$J$2185,MATCH($C183,IF([5]Sheet1!$E$2:$E$2185=$A183,[5]Sheet1!$B$2:$B$2185),0))</f>
        <v>89148</v>
      </c>
      <c r="M183" s="2">
        <f t="array" ref="M183">INDEX([5]Sheet1!$G$2:$G$2185,MATCH($C183,IF([5]Sheet1!$E$2:$E$2185=$A183,[5]Sheet1!$B$2:$B$2185),0))*10</f>
        <v>693230000</v>
      </c>
      <c r="N183" s="2">
        <f t="array" ref="N183">INDEX([5]Sheet1!$F$2:$F$2185,MATCH($C183,IF([5]Sheet1!$E$2:$E$2185=$A183,[5]Sheet1!$B$2:$B$2185),0))</f>
        <v>-11111</v>
      </c>
      <c r="O183" s="2">
        <f t="array" ref="O183">INDEX([5]Sheet1!$I$2:$I$2185,MATCH($C183,IF([5]Sheet1!$E$2:$E$2185=$A183,[5]Sheet1!$B$2:$B$2185),0))*10</f>
        <v>204400000</v>
      </c>
      <c r="P183" s="2">
        <f t="array" ref="P183">INDEX([5]Sheet1!$H$2:$H$2185,MATCH($C183,IF([5]Sheet1!$E$2:$E$2185=$A183,[5]Sheet1!$B$2:$B$2185),0))</f>
        <v>28815</v>
      </c>
    </row>
    <row r="184" spans="1:16" x14ac:dyDescent="0.25">
      <c r="A184" t="s">
        <v>56</v>
      </c>
      <c r="B184" t="s">
        <v>57</v>
      </c>
      <c r="C184">
        <v>1979</v>
      </c>
      <c r="D184" s="2">
        <f t="array" ref="D184">INDEX([2]data!$E$2:$E$2185,MATCH($C184,IF([2]data!$C$2:$C$2185=$A184,[2]data!$A$2:$A$2185),0))</f>
        <v>789167</v>
      </c>
      <c r="H184" s="2">
        <f t="array" ref="H184">INDEX([1]Sheet1!$M$2:$M$1823,MATCH($C184,IF([1]Sheet1!$A$2:$A$1823=$A184,[1]Sheet1!$C$2:$C$1823),0))</f>
        <v>385217984</v>
      </c>
      <c r="I184" s="2">
        <f t="array" ref="I184">INDEX([1]Sheet1!$D$2:$D$1823,MATCH($C184,IF([1]Sheet1!$A$2:$A$1823=$A184,[1]Sheet1!$C$2:$C$1823),0))</f>
        <v>323008000</v>
      </c>
      <c r="J184" s="2">
        <f t="array" ref="J184">(INDEX([1]Sheet1!$G$2:$G$1823,MATCH($C184,IF([1]Sheet1!$A$2:$A$1823=$A184,[1]Sheet1!$C$2:$C$1823),0))+INDEX([1]Sheet1!$J$2:$J$1823,MATCH($C184,IF([1]Sheet1!$A$2:$A$1823=$A184,[1]Sheet1!$C$2:$C$1823),0)))</f>
        <v>62210000</v>
      </c>
      <c r="K184" s="2">
        <f t="array" ref="K184">INDEX([5]Sheet1!$K$2:$K$2185,MATCH($C184,IF([5]Sheet1!$E$2:$E$2185=$A184,[5]Sheet1!$B$2:$B$2185),0))*10</f>
        <v>193850000</v>
      </c>
      <c r="L184" s="2">
        <f t="array" ref="L184">INDEX([5]Sheet1!$J$2:$J$2185,MATCH($C184,IF([5]Sheet1!$E$2:$E$2185=$A184,[5]Sheet1!$B$2:$B$2185),0))</f>
        <v>16997</v>
      </c>
      <c r="M184" s="2">
        <f t="array" ref="M184">INDEX([5]Sheet1!$G$2:$G$2185,MATCH($C184,IF([5]Sheet1!$E$2:$E$2185=$A184,[5]Sheet1!$B$2:$B$2185),0))*10</f>
        <v>151460000</v>
      </c>
      <c r="N184" s="2">
        <f t="array" ref="N184">INDEX([5]Sheet1!$F$2:$F$2185,MATCH($C184,IF([5]Sheet1!$E$2:$E$2185=$A184,[5]Sheet1!$B$2:$B$2185),0))</f>
        <v>-11111</v>
      </c>
      <c r="O184" s="2">
        <f t="array" ref="O184">INDEX([5]Sheet1!$I$2:$I$2185,MATCH($C184,IF([5]Sheet1!$E$2:$E$2185=$A184,[5]Sheet1!$B$2:$B$2185),0))*10</f>
        <v>42400000</v>
      </c>
      <c r="P184" s="2">
        <f t="array" ref="P184">INDEX([5]Sheet1!$H$2:$H$2185,MATCH($C184,IF([5]Sheet1!$E$2:$E$2185=$A184,[5]Sheet1!$B$2:$B$2185),0))</f>
        <v>4704</v>
      </c>
    </row>
    <row r="185" spans="1:16" x14ac:dyDescent="0.25">
      <c r="A185" t="s">
        <v>58</v>
      </c>
      <c r="B185" t="s">
        <v>59</v>
      </c>
      <c r="C185">
        <v>1979</v>
      </c>
      <c r="D185" s="2">
        <f t="array" ref="D185">INDEX([2]data!$E$2:$E$2185,MATCH($C185,IF([2]data!$C$2:$C$2185=$A185,[2]data!$A$2:$A$2185),0))</f>
        <v>1564356</v>
      </c>
      <c r="H185" s="2">
        <f t="array" ref="H185">INDEX([1]Sheet1!$M$2:$M$1823,MATCH($C185,IF([1]Sheet1!$A$2:$A$1823=$A185,[1]Sheet1!$C$2:$C$1823),0))</f>
        <v>624516992</v>
      </c>
      <c r="I185" s="2">
        <f t="array" ref="I185">INDEX([1]Sheet1!$D$2:$D$1823,MATCH($C185,IF([1]Sheet1!$A$2:$A$1823=$A185,[1]Sheet1!$C$2:$C$1823),0))</f>
        <v>544621000</v>
      </c>
      <c r="J185" s="2">
        <f t="array" ref="J185">(INDEX([1]Sheet1!$G$2:$G$1823,MATCH($C185,IF([1]Sheet1!$A$2:$A$1823=$A185,[1]Sheet1!$C$2:$C$1823),0))+INDEX([1]Sheet1!$J$2:$J$1823,MATCH($C185,IF([1]Sheet1!$A$2:$A$1823=$A185,[1]Sheet1!$C$2:$C$1823),0)))</f>
        <v>79896000</v>
      </c>
      <c r="K185" s="2">
        <f t="array" ref="K185">INDEX([5]Sheet1!$K$2:$K$2185,MATCH($C185,IF([5]Sheet1!$E$2:$E$2185=$A185,[5]Sheet1!$B$2:$B$2185),0))*10</f>
        <v>328680000</v>
      </c>
      <c r="L185" s="2">
        <f t="array" ref="L185">INDEX([5]Sheet1!$J$2:$J$2185,MATCH($C185,IF([5]Sheet1!$E$2:$E$2185=$A185,[5]Sheet1!$B$2:$B$2185),0))</f>
        <v>31604</v>
      </c>
      <c r="M185" s="2">
        <f t="array" ref="M185">INDEX([5]Sheet1!$G$2:$G$2185,MATCH($C185,IF([5]Sheet1!$E$2:$E$2185=$A185,[5]Sheet1!$B$2:$B$2185),0))*10</f>
        <v>261170000</v>
      </c>
      <c r="N185" s="2">
        <f t="array" ref="N185">INDEX([5]Sheet1!$F$2:$F$2185,MATCH($C185,IF([5]Sheet1!$E$2:$E$2185=$A185,[5]Sheet1!$B$2:$B$2185),0))</f>
        <v>-11111</v>
      </c>
      <c r="O185" s="2">
        <f t="array" ref="O185">INDEX([5]Sheet1!$I$2:$I$2185,MATCH($C185,IF([5]Sheet1!$E$2:$E$2185=$A185,[5]Sheet1!$B$2:$B$2185),0))*10</f>
        <v>67510000</v>
      </c>
      <c r="P185" s="2">
        <f t="array" ref="P185">INDEX([5]Sheet1!$H$2:$H$2185,MATCH($C185,IF([5]Sheet1!$E$2:$E$2185=$A185,[5]Sheet1!$B$2:$B$2185),0))</f>
        <v>8368</v>
      </c>
    </row>
    <row r="186" spans="1:16" x14ac:dyDescent="0.25">
      <c r="A186" t="s">
        <v>60</v>
      </c>
      <c r="B186" t="s">
        <v>61</v>
      </c>
      <c r="C186">
        <v>1979</v>
      </c>
      <c r="D186" s="2">
        <f t="array" ref="D186">INDEX([2]data!$E$2:$E$2185,MATCH($C186,IF([2]data!$C$2:$C$2185=$A186,[2]data!$A$2:$A$2185),0))</f>
        <v>765121</v>
      </c>
      <c r="H186" s="2">
        <f t="array" ref="H186">INDEX([1]Sheet1!$M$2:$M$1823,MATCH($C186,IF([1]Sheet1!$A$2:$A$1823=$A186,[1]Sheet1!$C$2:$C$1823),0))</f>
        <v>285864992</v>
      </c>
      <c r="I186" s="2">
        <f t="array" ref="I186">INDEX([1]Sheet1!$D$2:$D$1823,MATCH($C186,IF([1]Sheet1!$A$2:$A$1823=$A186,[1]Sheet1!$C$2:$C$1823),0))</f>
        <v>232984000</v>
      </c>
      <c r="J186" s="2">
        <f t="array" ref="J186">(INDEX([1]Sheet1!$G$2:$G$1823,MATCH($C186,IF([1]Sheet1!$A$2:$A$1823=$A186,[1]Sheet1!$C$2:$C$1823),0))+INDEX([1]Sheet1!$J$2:$J$1823,MATCH($C186,IF([1]Sheet1!$A$2:$A$1823=$A186,[1]Sheet1!$C$2:$C$1823),0)))</f>
        <v>52881000</v>
      </c>
      <c r="K186" s="2">
        <f t="array" ref="K186">INDEX([5]Sheet1!$K$2:$K$2185,MATCH($C186,IF([5]Sheet1!$E$2:$E$2185=$A186,[5]Sheet1!$B$2:$B$2185),0))*10</f>
        <v>158230000</v>
      </c>
      <c r="L186" s="2">
        <f t="array" ref="L186">INDEX([5]Sheet1!$J$2:$J$2185,MATCH($C186,IF([5]Sheet1!$E$2:$E$2185=$A186,[5]Sheet1!$B$2:$B$2185),0))</f>
        <v>13281</v>
      </c>
      <c r="M186" s="2">
        <f t="array" ref="M186">INDEX([5]Sheet1!$G$2:$G$2185,MATCH($C186,IF([5]Sheet1!$E$2:$E$2185=$A186,[5]Sheet1!$B$2:$B$2185),0))*10</f>
        <v>120740000</v>
      </c>
      <c r="N186" s="2">
        <f t="array" ref="N186">INDEX([5]Sheet1!$F$2:$F$2185,MATCH($C186,IF([5]Sheet1!$E$2:$E$2185=$A186,[5]Sheet1!$B$2:$B$2185),0))</f>
        <v>-11111</v>
      </c>
      <c r="O186" s="2">
        <f t="array" ref="O186">INDEX([5]Sheet1!$I$2:$I$2185,MATCH($C186,IF([5]Sheet1!$E$2:$E$2185=$A186,[5]Sheet1!$B$2:$B$2185),0))*10</f>
        <v>37490000</v>
      </c>
      <c r="P186" s="2">
        <f t="array" ref="P186">INDEX([5]Sheet1!$H$2:$H$2185,MATCH($C186,IF([5]Sheet1!$E$2:$E$2185=$A186,[5]Sheet1!$B$2:$B$2185),0))</f>
        <v>4270</v>
      </c>
    </row>
    <row r="187" spans="1:16" x14ac:dyDescent="0.25">
      <c r="A187" t="s">
        <v>62</v>
      </c>
      <c r="B187" t="s">
        <v>63</v>
      </c>
      <c r="C187">
        <v>1979</v>
      </c>
      <c r="D187" s="2">
        <f t="array" ref="D187">INDEX([2]data!$E$2:$E$2185,MATCH($C187,IF([2]data!$C$2:$C$2185=$A187,[2]data!$A$2:$A$2185),0))</f>
        <v>911893</v>
      </c>
      <c r="H187" s="2">
        <f t="array" ref="H187">INDEX([1]Sheet1!$M$2:$M$1823,MATCH($C187,IF([1]Sheet1!$A$2:$A$1823=$A187,[1]Sheet1!$C$2:$C$1823),0))</f>
        <v>289487008</v>
      </c>
      <c r="I187" s="2">
        <f t="array" ref="I187">INDEX([1]Sheet1!$D$2:$D$1823,MATCH($C187,IF([1]Sheet1!$A$2:$A$1823=$A187,[1]Sheet1!$C$2:$C$1823),0))</f>
        <v>254523000</v>
      </c>
      <c r="J187" s="2">
        <f t="array" ref="J187">(INDEX([1]Sheet1!$G$2:$G$1823,MATCH($C187,IF([1]Sheet1!$A$2:$A$1823=$A187,[1]Sheet1!$C$2:$C$1823),0))+INDEX([1]Sheet1!$J$2:$J$1823,MATCH($C187,IF([1]Sheet1!$A$2:$A$1823=$A187,[1]Sheet1!$C$2:$C$1823),0)))</f>
        <v>34964000</v>
      </c>
      <c r="K187" s="2">
        <f t="array" ref="K187">INDEX([5]Sheet1!$K$2:$K$2185,MATCH($C187,IF([5]Sheet1!$E$2:$E$2185=$A187,[5]Sheet1!$B$2:$B$2185),0))*10</f>
        <v>155970000</v>
      </c>
      <c r="L187" s="2">
        <f t="array" ref="L187">INDEX([5]Sheet1!$J$2:$J$2185,MATCH($C187,IF([5]Sheet1!$E$2:$E$2185=$A187,[5]Sheet1!$B$2:$B$2185),0))</f>
        <v>15331</v>
      </c>
      <c r="M187" s="2">
        <f t="array" ref="M187">INDEX([5]Sheet1!$G$2:$G$2185,MATCH($C187,IF([5]Sheet1!$E$2:$E$2185=$A187,[5]Sheet1!$B$2:$B$2185),0))*10</f>
        <v>128540000</v>
      </c>
      <c r="N187" s="2">
        <f t="array" ref="N187">INDEX([5]Sheet1!$F$2:$F$2185,MATCH($C187,IF([5]Sheet1!$E$2:$E$2185=$A187,[5]Sheet1!$B$2:$B$2185),0))</f>
        <v>-11111</v>
      </c>
      <c r="O187" s="2">
        <f t="array" ref="O187">INDEX([5]Sheet1!$I$2:$I$2185,MATCH($C187,IF([5]Sheet1!$E$2:$E$2185=$A187,[5]Sheet1!$B$2:$B$2185),0))*10</f>
        <v>27430000</v>
      </c>
      <c r="P187" s="2">
        <f t="array" ref="P187">INDEX([5]Sheet1!$H$2:$H$2185,MATCH($C187,IF([5]Sheet1!$E$2:$E$2185=$A187,[5]Sheet1!$B$2:$B$2185),0))</f>
        <v>3668</v>
      </c>
    </row>
    <row r="188" spans="1:16" x14ac:dyDescent="0.25">
      <c r="A188" t="s">
        <v>64</v>
      </c>
      <c r="B188" t="s">
        <v>65</v>
      </c>
      <c r="C188">
        <v>1979</v>
      </c>
      <c r="D188" s="2">
        <f t="array" ref="D188">INDEX([2]data!$E$2:$E$2185,MATCH($C188,IF([2]data!$C$2:$C$2185=$A188,[2]data!$A$2:$A$2185),0))</f>
        <v>7373048</v>
      </c>
      <c r="H188" s="2">
        <f t="array" ref="H188">INDEX([1]Sheet1!$M$2:$M$1823,MATCH($C188,IF([1]Sheet1!$A$2:$A$1823=$A188,[1]Sheet1!$C$2:$C$1823),0))</f>
        <v>3307924992</v>
      </c>
      <c r="I188" s="2">
        <f t="array" ref="I188">INDEX([1]Sheet1!$D$2:$D$1823,MATCH($C188,IF([1]Sheet1!$A$2:$A$1823=$A188,[1]Sheet1!$C$2:$C$1823),0))</f>
        <v>3079407000</v>
      </c>
      <c r="J188" s="2">
        <f t="array" ref="J188">(INDEX([1]Sheet1!$G$2:$G$1823,MATCH($C188,IF([1]Sheet1!$A$2:$A$1823=$A188,[1]Sheet1!$C$2:$C$1823),0))+INDEX([1]Sheet1!$J$2:$J$1823,MATCH($C188,IF([1]Sheet1!$A$2:$A$1823=$A188,[1]Sheet1!$C$2:$C$1823),0)))</f>
        <v>228518000</v>
      </c>
      <c r="K188" s="2">
        <f t="array" ref="K188">INDEX([5]Sheet1!$K$2:$K$2185,MATCH($C188,IF([5]Sheet1!$E$2:$E$2185=$A188,[5]Sheet1!$B$2:$B$2185),0))*10</f>
        <v>2091660000</v>
      </c>
      <c r="L188" s="2">
        <f t="array" ref="L188">INDEX([5]Sheet1!$J$2:$J$2185,MATCH($C188,IF([5]Sheet1!$E$2:$E$2185=$A188,[5]Sheet1!$B$2:$B$2185),0))</f>
        <v>146300</v>
      </c>
      <c r="M188" s="2">
        <f t="array" ref="M188">INDEX([5]Sheet1!$G$2:$G$2185,MATCH($C188,IF([5]Sheet1!$E$2:$E$2185=$A188,[5]Sheet1!$B$2:$B$2185),0))*10</f>
        <v>1671900000</v>
      </c>
      <c r="N188" s="2">
        <f t="array" ref="N188">INDEX([5]Sheet1!$F$2:$F$2185,MATCH($C188,IF([5]Sheet1!$E$2:$E$2185=$A188,[5]Sheet1!$B$2:$B$2185),0))</f>
        <v>-11111</v>
      </c>
      <c r="O188" s="2">
        <f t="array" ref="O188">INDEX([5]Sheet1!$I$2:$I$2185,MATCH($C188,IF([5]Sheet1!$E$2:$E$2185=$A188,[5]Sheet1!$B$2:$B$2185),0))*10</f>
        <v>419760000</v>
      </c>
      <c r="P188" s="2">
        <f t="array" ref="P188">INDEX([5]Sheet1!$H$2:$H$2185,MATCH($C188,IF([5]Sheet1!$E$2:$E$2185=$A188,[5]Sheet1!$B$2:$B$2185),0))</f>
        <v>42581</v>
      </c>
    </row>
    <row r="189" spans="1:16" x14ac:dyDescent="0.25">
      <c r="A189" t="s">
        <v>66</v>
      </c>
      <c r="B189" t="s">
        <v>67</v>
      </c>
      <c r="C189">
        <v>1979</v>
      </c>
      <c r="D189" s="2">
        <f t="array" ref="D189">INDEX([2]data!$E$2:$E$2185,MATCH($C189,IF([2]data!$C$2:$C$2185=$A189,[2]data!$A$2:$A$2185),0))</f>
        <v>1280539</v>
      </c>
      <c r="H189" s="2">
        <f t="array" ref="H189">INDEX([1]Sheet1!$M$2:$M$1823,MATCH($C189,IF([1]Sheet1!$A$2:$A$1823=$A189,[1]Sheet1!$C$2:$C$1823),0))</f>
        <v>575732992</v>
      </c>
      <c r="I189" s="2">
        <f t="array" ref="I189">INDEX([1]Sheet1!$D$2:$D$1823,MATCH($C189,IF([1]Sheet1!$A$2:$A$1823=$A189,[1]Sheet1!$C$2:$C$1823),0))</f>
        <v>479568000</v>
      </c>
      <c r="J189" s="2">
        <f t="array" ref="J189">(INDEX([1]Sheet1!$G$2:$G$1823,MATCH($C189,IF([1]Sheet1!$A$2:$A$1823=$A189,[1]Sheet1!$C$2:$C$1823),0))+INDEX([1]Sheet1!$J$2:$J$1823,MATCH($C189,IF([1]Sheet1!$A$2:$A$1823=$A189,[1]Sheet1!$C$2:$C$1823),0)))</f>
        <v>96165000</v>
      </c>
      <c r="K189" s="2">
        <f t="array" ref="K189">INDEX([5]Sheet1!$K$2:$K$2185,MATCH($C189,IF([5]Sheet1!$E$2:$E$2185=$A189,[5]Sheet1!$B$2:$B$2185),0))*10</f>
        <v>292620000</v>
      </c>
      <c r="L189" s="2">
        <f t="array" ref="L189">INDEX([5]Sheet1!$J$2:$J$2185,MATCH($C189,IF([5]Sheet1!$E$2:$E$2185=$A189,[5]Sheet1!$B$2:$B$2185),0))</f>
        <v>27372</v>
      </c>
      <c r="M189" s="2">
        <f t="array" ref="M189">INDEX([5]Sheet1!$G$2:$G$2185,MATCH($C189,IF([5]Sheet1!$E$2:$E$2185=$A189,[5]Sheet1!$B$2:$B$2185),0))*10</f>
        <v>231830000</v>
      </c>
      <c r="N189" s="2">
        <f t="array" ref="N189">INDEX([5]Sheet1!$F$2:$F$2185,MATCH($C189,IF([5]Sheet1!$E$2:$E$2185=$A189,[5]Sheet1!$B$2:$B$2185),0))</f>
        <v>-11111</v>
      </c>
      <c r="O189" s="2">
        <f t="array" ref="O189">INDEX([5]Sheet1!$I$2:$I$2185,MATCH($C189,IF([5]Sheet1!$E$2:$E$2185=$A189,[5]Sheet1!$B$2:$B$2185),0))*10</f>
        <v>60790000</v>
      </c>
      <c r="P189" s="2">
        <f t="array" ref="P189">INDEX([5]Sheet1!$H$2:$H$2185,MATCH($C189,IF([5]Sheet1!$E$2:$E$2185=$A189,[5]Sheet1!$B$2:$B$2185),0))</f>
        <v>7466</v>
      </c>
    </row>
    <row r="190" spans="1:16" x14ac:dyDescent="0.25">
      <c r="A190" t="s">
        <v>68</v>
      </c>
      <c r="B190" t="s">
        <v>69</v>
      </c>
      <c r="C190">
        <v>1979</v>
      </c>
      <c r="D190" s="2">
        <f t="array" ref="D190">INDEX([2]data!$E$2:$E$2185,MATCH($C190,IF([2]data!$C$2:$C$2185=$A190,[2]data!$A$2:$A$2185),0))</f>
        <v>17633646</v>
      </c>
      <c r="H190" s="2">
        <f t="array" ref="H190">INDEX([1]Sheet1!$M$2:$M$1823,MATCH($C190,IF([1]Sheet1!$A$2:$A$1823=$A190,[1]Sheet1!$C$2:$C$1823),0))</f>
        <v>7978611200</v>
      </c>
      <c r="I190" s="2">
        <f t="array" ref="I190">INDEX([1]Sheet1!$D$2:$D$1823,MATCH($C190,IF([1]Sheet1!$A$2:$A$1823=$A190,[1]Sheet1!$C$2:$C$1823),0))</f>
        <v>7475821000</v>
      </c>
      <c r="J190" s="2">
        <f t="array" ref="J190">(INDEX([1]Sheet1!$G$2:$G$1823,MATCH($C190,IF([1]Sheet1!$A$2:$A$1823=$A190,[1]Sheet1!$C$2:$C$1823),0))+INDEX([1]Sheet1!$J$2:$J$1823,MATCH($C190,IF([1]Sheet1!$A$2:$A$1823=$A190,[1]Sheet1!$C$2:$C$1823),0)))</f>
        <v>502790000</v>
      </c>
      <c r="K190" s="2">
        <f t="array" ref="K190">INDEX([5]Sheet1!$K$2:$K$2185,MATCH($C190,IF([5]Sheet1!$E$2:$E$2185=$A190,[5]Sheet1!$B$2:$B$2185),0))*10</f>
        <v>4672720000</v>
      </c>
      <c r="L190" s="2">
        <f t="array" ref="L190">INDEX([5]Sheet1!$J$2:$J$2185,MATCH($C190,IF([5]Sheet1!$E$2:$E$2185=$A190,[5]Sheet1!$B$2:$B$2185),0))</f>
        <v>291899</v>
      </c>
      <c r="M190" s="2">
        <f t="array" ref="M190">INDEX([5]Sheet1!$G$2:$G$2185,MATCH($C190,IF([5]Sheet1!$E$2:$E$2185=$A190,[5]Sheet1!$B$2:$B$2185),0))*10</f>
        <v>3841800000</v>
      </c>
      <c r="N190" s="2">
        <f t="array" ref="N190">INDEX([5]Sheet1!$F$2:$F$2185,MATCH($C190,IF([5]Sheet1!$E$2:$E$2185=$A190,[5]Sheet1!$B$2:$B$2185),0))</f>
        <v>-11111</v>
      </c>
      <c r="O190" s="2">
        <f t="array" ref="O190">INDEX([5]Sheet1!$I$2:$I$2185,MATCH($C190,IF([5]Sheet1!$E$2:$E$2185=$A190,[5]Sheet1!$B$2:$B$2185),0))*10</f>
        <v>830910000</v>
      </c>
      <c r="P190" s="2">
        <f t="array" ref="P190">INDEX([5]Sheet1!$H$2:$H$2185,MATCH($C190,IF([5]Sheet1!$E$2:$E$2185=$A190,[5]Sheet1!$B$2:$B$2185),0))</f>
        <v>78698</v>
      </c>
    </row>
    <row r="191" spans="1:16" x14ac:dyDescent="0.25">
      <c r="A191" t="s">
        <v>70</v>
      </c>
      <c r="B191" t="s">
        <v>71</v>
      </c>
      <c r="C191">
        <v>1979</v>
      </c>
      <c r="D191" s="2">
        <f t="array" ref="D191">INDEX([2]data!$E$2:$E$2185,MATCH($C191,IF([2]data!$C$2:$C$2185=$A191,[2]data!$A$2:$A$2185),0))</f>
        <v>5801563</v>
      </c>
      <c r="H191" s="2">
        <f t="array" ref="H191">INDEX([1]Sheet1!$M$2:$M$1823,MATCH($C191,IF([1]Sheet1!$A$2:$A$1823=$A191,[1]Sheet1!$C$2:$C$1823),0))</f>
        <v>1974328064</v>
      </c>
      <c r="I191" s="2">
        <f t="array" ref="I191">INDEX([1]Sheet1!$D$2:$D$1823,MATCH($C191,IF([1]Sheet1!$A$2:$A$1823=$A191,[1]Sheet1!$C$2:$C$1823),0))</f>
        <v>1747035000</v>
      </c>
      <c r="J191" s="2">
        <f t="array" ref="J191">(INDEX([1]Sheet1!$G$2:$G$1823,MATCH($C191,IF([1]Sheet1!$A$2:$A$1823=$A191,[1]Sheet1!$C$2:$C$1823),0))+INDEX([1]Sheet1!$J$2:$J$1823,MATCH($C191,IF([1]Sheet1!$A$2:$A$1823=$A191,[1]Sheet1!$C$2:$C$1823),0)))</f>
        <v>227293000</v>
      </c>
      <c r="K191" s="2">
        <f t="array" ref="K191">INDEX([5]Sheet1!$K$2:$K$2185,MATCH($C191,IF([5]Sheet1!$E$2:$E$2185=$A191,[5]Sheet1!$B$2:$B$2185),0))*10</f>
        <v>1157320000</v>
      </c>
      <c r="L191" s="2">
        <f t="array" ref="L191">INDEX([5]Sheet1!$J$2:$J$2185,MATCH($C191,IF([5]Sheet1!$E$2:$E$2185=$A191,[5]Sheet1!$B$2:$B$2185),0))</f>
        <v>114915</v>
      </c>
      <c r="M191" s="2">
        <f t="array" ref="M191">INDEX([5]Sheet1!$G$2:$G$2185,MATCH($C191,IF([5]Sheet1!$E$2:$E$2185=$A191,[5]Sheet1!$B$2:$B$2185),0))*10</f>
        <v>942570000</v>
      </c>
      <c r="N191" s="2">
        <f t="array" ref="N191">INDEX([5]Sheet1!$F$2:$F$2185,MATCH($C191,IF([5]Sheet1!$E$2:$E$2185=$A191,[5]Sheet1!$B$2:$B$2185),0))</f>
        <v>-11111</v>
      </c>
      <c r="O191" s="2">
        <f t="array" ref="O191">INDEX([5]Sheet1!$I$2:$I$2185,MATCH($C191,IF([5]Sheet1!$E$2:$E$2185=$A191,[5]Sheet1!$B$2:$B$2185),0))*10</f>
        <v>214750000</v>
      </c>
      <c r="P191" s="2">
        <f t="array" ref="P191">INDEX([5]Sheet1!$H$2:$H$2185,MATCH($C191,IF([5]Sheet1!$E$2:$E$2185=$A191,[5]Sheet1!$B$2:$B$2185),0))</f>
        <v>33464</v>
      </c>
    </row>
    <row r="192" spans="1:16" x14ac:dyDescent="0.25">
      <c r="A192" t="s">
        <v>72</v>
      </c>
      <c r="B192" t="s">
        <v>73</v>
      </c>
      <c r="C192">
        <v>1979</v>
      </c>
      <c r="D192" s="2">
        <f t="array" ref="D192">INDEX([2]data!$E$2:$E$2185,MATCH($C192,IF([2]data!$C$2:$C$2185=$A192,[2]data!$A$2:$A$2185),0))</f>
        <v>652152</v>
      </c>
      <c r="H192" s="2">
        <f t="array" ref="H192">INDEX([1]Sheet1!$M$2:$M$1823,MATCH($C192,IF([1]Sheet1!$A$2:$A$1823=$A192,[1]Sheet1!$C$2:$C$1823),0))</f>
        <v>261630000</v>
      </c>
      <c r="I192" s="2">
        <f t="array" ref="I192">INDEX([1]Sheet1!$D$2:$D$1823,MATCH($C192,IF([1]Sheet1!$A$2:$A$1823=$A192,[1]Sheet1!$C$2:$C$1823),0))</f>
        <v>227363000</v>
      </c>
      <c r="J192" s="2">
        <f t="array" ref="J192">(INDEX([1]Sheet1!$G$2:$G$1823,MATCH($C192,IF([1]Sheet1!$A$2:$A$1823=$A192,[1]Sheet1!$C$2:$C$1823),0))+INDEX([1]Sheet1!$J$2:$J$1823,MATCH($C192,IF([1]Sheet1!$A$2:$A$1823=$A192,[1]Sheet1!$C$2:$C$1823),0)))</f>
        <v>34267000</v>
      </c>
      <c r="K192" s="2">
        <f t="array" ref="K192">INDEX([5]Sheet1!$K$2:$K$2185,MATCH($C192,IF([5]Sheet1!$E$2:$E$2185=$A192,[5]Sheet1!$B$2:$B$2185),0))*10</f>
        <v>158500000</v>
      </c>
      <c r="L192" s="2">
        <f t="array" ref="L192">INDEX([5]Sheet1!$J$2:$J$2185,MATCH($C192,IF([5]Sheet1!$E$2:$E$2185=$A192,[5]Sheet1!$B$2:$B$2185),0))</f>
        <v>12749</v>
      </c>
      <c r="M192" s="2">
        <f t="array" ref="M192">INDEX([5]Sheet1!$G$2:$G$2185,MATCH($C192,IF([5]Sheet1!$E$2:$E$2185=$A192,[5]Sheet1!$B$2:$B$2185),0))*10</f>
        <v>130420000</v>
      </c>
      <c r="N192" s="2">
        <f t="array" ref="N192">INDEX([5]Sheet1!$F$2:$F$2185,MATCH($C192,IF([5]Sheet1!$E$2:$E$2185=$A192,[5]Sheet1!$B$2:$B$2185),0))</f>
        <v>-11111</v>
      </c>
      <c r="O192" s="2">
        <f t="array" ref="O192">INDEX([5]Sheet1!$I$2:$I$2185,MATCH($C192,IF([5]Sheet1!$E$2:$E$2185=$A192,[5]Sheet1!$B$2:$B$2185),0))*10</f>
        <v>28080000</v>
      </c>
      <c r="P192" s="2">
        <f t="array" ref="P192">INDEX([5]Sheet1!$H$2:$H$2185,MATCH($C192,IF([5]Sheet1!$E$2:$E$2185=$A192,[5]Sheet1!$B$2:$B$2185),0))</f>
        <v>3162</v>
      </c>
    </row>
    <row r="193" spans="1:16" x14ac:dyDescent="0.25">
      <c r="A193" t="s">
        <v>74</v>
      </c>
      <c r="B193" t="s">
        <v>75</v>
      </c>
      <c r="C193">
        <v>1979</v>
      </c>
      <c r="D193" s="2">
        <f t="array" ref="D193">INDEX([2]data!$E$2:$E$2185,MATCH($C193,IF([2]data!$C$2:$C$2185=$A193,[2]data!$A$2:$A$2185),0))</f>
        <v>10798562</v>
      </c>
      <c r="H193" s="2">
        <f t="array" ref="H193">INDEX([1]Sheet1!$M$2:$M$1823,MATCH($C193,IF([1]Sheet1!$A$2:$A$1823=$A193,[1]Sheet1!$C$2:$C$1823),0))</f>
        <v>4031549952</v>
      </c>
      <c r="I193" s="2">
        <f t="array" ref="I193">INDEX([1]Sheet1!$D$2:$D$1823,MATCH($C193,IF([1]Sheet1!$A$2:$A$1823=$A193,[1]Sheet1!$C$2:$C$1823),0))</f>
        <v>3705670000</v>
      </c>
      <c r="J193" s="2">
        <f t="array" ref="J193">(INDEX([1]Sheet1!$G$2:$G$1823,MATCH($C193,IF([1]Sheet1!$A$2:$A$1823=$A193,[1]Sheet1!$C$2:$C$1823),0))+INDEX([1]Sheet1!$J$2:$J$1823,MATCH($C193,IF([1]Sheet1!$A$2:$A$1823=$A193,[1]Sheet1!$C$2:$C$1823),0)))</f>
        <v>325880000</v>
      </c>
      <c r="K193" s="2">
        <f t="array" ref="K193">INDEX([5]Sheet1!$K$2:$K$2185,MATCH($C193,IF([5]Sheet1!$E$2:$E$2185=$A193,[5]Sheet1!$B$2:$B$2185),0))*10</f>
        <v>2241810000</v>
      </c>
      <c r="L193" s="2">
        <f t="array" ref="L193">INDEX([5]Sheet1!$J$2:$J$2185,MATCH($C193,IF([5]Sheet1!$E$2:$E$2185=$A193,[5]Sheet1!$B$2:$B$2185),0))</f>
        <v>185189</v>
      </c>
      <c r="M193" s="2">
        <f t="array" ref="M193">INDEX([5]Sheet1!$G$2:$G$2185,MATCH($C193,IF([5]Sheet1!$E$2:$E$2185=$A193,[5]Sheet1!$B$2:$B$2185),0))*10</f>
        <v>1752280000</v>
      </c>
      <c r="N193" s="2">
        <f t="array" ref="N193">INDEX([5]Sheet1!$F$2:$F$2185,MATCH($C193,IF([5]Sheet1!$E$2:$E$2185=$A193,[5]Sheet1!$B$2:$B$2185),0))</f>
        <v>-11111</v>
      </c>
      <c r="O193" s="2">
        <f t="array" ref="O193">INDEX([5]Sheet1!$I$2:$I$2185,MATCH($C193,IF([5]Sheet1!$E$2:$E$2185=$A193,[5]Sheet1!$B$2:$B$2185),0))*10</f>
        <v>489530000</v>
      </c>
      <c r="P193" s="2">
        <f t="array" ref="P193">INDEX([5]Sheet1!$H$2:$H$2185,MATCH($C193,IF([5]Sheet1!$E$2:$E$2185=$A193,[5]Sheet1!$B$2:$B$2185),0))</f>
        <v>55900</v>
      </c>
    </row>
    <row r="194" spans="1:16" x14ac:dyDescent="0.25">
      <c r="A194" t="s">
        <v>76</v>
      </c>
      <c r="B194" t="s">
        <v>77</v>
      </c>
      <c r="C194">
        <v>1979</v>
      </c>
      <c r="D194" s="2">
        <f t="array" ref="D194">INDEX([2]data!$E$2:$E$2185,MATCH($C194,IF([2]data!$C$2:$C$2185=$A194,[2]data!$A$2:$A$2185),0))</f>
        <v>2970080</v>
      </c>
      <c r="H194" s="2">
        <f t="array" ref="H194">INDEX([1]Sheet1!$M$2:$M$1823,MATCH($C194,IF([1]Sheet1!$A$2:$A$1823=$A194,[1]Sheet1!$C$2:$C$1823),0))</f>
        <v>1021644032</v>
      </c>
      <c r="I194" s="2">
        <f t="array" ref="I194">INDEX([1]Sheet1!$D$2:$D$1823,MATCH($C194,IF([1]Sheet1!$A$2:$A$1823=$A194,[1]Sheet1!$C$2:$C$1823),0))</f>
        <v>809565000</v>
      </c>
      <c r="J194" s="2">
        <f t="array" ref="J194">(INDEX([1]Sheet1!$G$2:$G$1823,MATCH($C194,IF([1]Sheet1!$A$2:$A$1823=$A194,[1]Sheet1!$C$2:$C$1823),0))+INDEX([1]Sheet1!$J$2:$J$1823,MATCH($C194,IF([1]Sheet1!$A$2:$A$1823=$A194,[1]Sheet1!$C$2:$C$1823),0)))</f>
        <v>212079000</v>
      </c>
      <c r="K194" s="2">
        <f t="array" ref="K194">INDEX([5]Sheet1!$K$2:$K$2185,MATCH($C194,IF([5]Sheet1!$E$2:$E$2185=$A194,[5]Sheet1!$B$2:$B$2185),0))*10</f>
        <v>565320000</v>
      </c>
      <c r="L194" s="2">
        <f t="array" ref="L194">INDEX([5]Sheet1!$J$2:$J$2185,MATCH($C194,IF([5]Sheet1!$E$2:$E$2185=$A194,[5]Sheet1!$B$2:$B$2185),0))</f>
        <v>57528</v>
      </c>
      <c r="M194" s="2">
        <f t="array" ref="M194">INDEX([5]Sheet1!$G$2:$G$2185,MATCH($C194,IF([5]Sheet1!$E$2:$E$2185=$A194,[5]Sheet1!$B$2:$B$2185),0))*10</f>
        <v>440120000</v>
      </c>
      <c r="N194" s="2">
        <f t="array" ref="N194">INDEX([5]Sheet1!$F$2:$F$2185,MATCH($C194,IF([5]Sheet1!$E$2:$E$2185=$A194,[5]Sheet1!$B$2:$B$2185),0))</f>
        <v>-11111</v>
      </c>
      <c r="O194" s="2">
        <f t="array" ref="O194">INDEX([5]Sheet1!$I$2:$I$2185,MATCH($C194,IF([5]Sheet1!$E$2:$E$2185=$A194,[5]Sheet1!$B$2:$B$2185),0))*10</f>
        <v>125200000</v>
      </c>
      <c r="P194" s="2">
        <f t="array" ref="P194">INDEX([5]Sheet1!$H$2:$H$2185,MATCH($C194,IF([5]Sheet1!$E$2:$E$2185=$A194,[5]Sheet1!$B$2:$B$2185),0))</f>
        <v>17390</v>
      </c>
    </row>
    <row r="195" spans="1:16" x14ac:dyDescent="0.25">
      <c r="A195" t="s">
        <v>78</v>
      </c>
      <c r="B195" t="s">
        <v>79</v>
      </c>
      <c r="C195">
        <v>1979</v>
      </c>
      <c r="D195" s="2">
        <f t="array" ref="D195">INDEX([2]data!$E$2:$E$2185,MATCH($C195,IF([2]data!$C$2:$C$2185=$A195,[2]data!$A$2:$A$2185),0))</f>
        <v>2578312</v>
      </c>
      <c r="H195" s="2">
        <f t="array" ref="H195">INDEX([1]Sheet1!$M$2:$M$1823,MATCH($C195,IF([1]Sheet1!$A$2:$A$1823=$A195,[1]Sheet1!$C$2:$C$1823),0))</f>
        <v>1233320960</v>
      </c>
      <c r="I195" s="2">
        <f t="array" ref="I195">INDEX([1]Sheet1!$D$2:$D$1823,MATCH($C195,IF([1]Sheet1!$A$2:$A$1823=$A195,[1]Sheet1!$C$2:$C$1823),0))</f>
        <v>1030886000</v>
      </c>
      <c r="J195" s="2">
        <f t="array" ref="J195">(INDEX([1]Sheet1!$G$2:$G$1823,MATCH($C195,IF([1]Sheet1!$A$2:$A$1823=$A195,[1]Sheet1!$C$2:$C$1823),0))+INDEX([1]Sheet1!$J$2:$J$1823,MATCH($C195,IF([1]Sheet1!$A$2:$A$1823=$A195,[1]Sheet1!$C$2:$C$1823),0)))</f>
        <v>202435000</v>
      </c>
      <c r="K195" s="2">
        <f t="array" ref="K195">INDEX([5]Sheet1!$K$2:$K$2185,MATCH($C195,IF([5]Sheet1!$E$2:$E$2185=$A195,[5]Sheet1!$B$2:$B$2185),0))*10</f>
        <v>608600000</v>
      </c>
      <c r="L195" s="2">
        <f t="array" ref="L195">INDEX([5]Sheet1!$J$2:$J$2185,MATCH($C195,IF([5]Sheet1!$E$2:$E$2185=$A195,[5]Sheet1!$B$2:$B$2185),0))</f>
        <v>49509</v>
      </c>
      <c r="M195" s="2">
        <f t="array" ref="M195">INDEX([5]Sheet1!$G$2:$G$2185,MATCH($C195,IF([5]Sheet1!$E$2:$E$2185=$A195,[5]Sheet1!$B$2:$B$2185),0))*10</f>
        <v>456630000</v>
      </c>
      <c r="N195" s="2">
        <f t="array" ref="N195">INDEX([5]Sheet1!$F$2:$F$2185,MATCH($C195,IF([5]Sheet1!$E$2:$E$2185=$A195,[5]Sheet1!$B$2:$B$2185),0))</f>
        <v>-11111</v>
      </c>
      <c r="O195" s="2">
        <f t="array" ref="O195">INDEX([5]Sheet1!$I$2:$I$2185,MATCH($C195,IF([5]Sheet1!$E$2:$E$2185=$A195,[5]Sheet1!$B$2:$B$2185),0))*10</f>
        <v>151970000</v>
      </c>
      <c r="P195" s="2">
        <f t="array" ref="P195">INDEX([5]Sheet1!$H$2:$H$2185,MATCH($C195,IF([5]Sheet1!$E$2:$E$2185=$A195,[5]Sheet1!$B$2:$B$2185),0))</f>
        <v>16042</v>
      </c>
    </row>
    <row r="196" spans="1:16" x14ac:dyDescent="0.25">
      <c r="A196" t="s">
        <v>80</v>
      </c>
      <c r="B196" t="s">
        <v>81</v>
      </c>
      <c r="C196">
        <v>1979</v>
      </c>
      <c r="D196" s="2">
        <f t="array" ref="D196">INDEX([2]data!$E$2:$E$2185,MATCH($C196,IF([2]data!$C$2:$C$2185=$A196,[2]data!$A$2:$A$2185),0))</f>
        <v>11873563</v>
      </c>
      <c r="H196" s="2">
        <f t="array" ref="H196">INDEX([1]Sheet1!$M$2:$M$1823,MATCH($C196,IF([1]Sheet1!$A$2:$A$1823=$A196,[1]Sheet1!$C$2:$C$1823),0))</f>
        <v>4351168000</v>
      </c>
      <c r="I196" s="2">
        <f t="array" ref="I196">INDEX([1]Sheet1!$D$2:$D$1823,MATCH($C196,IF([1]Sheet1!$A$2:$A$1823=$A196,[1]Sheet1!$C$2:$C$1823),0))</f>
        <v>3992854000</v>
      </c>
      <c r="J196" s="2">
        <f t="array" ref="J196">(INDEX([1]Sheet1!$G$2:$G$1823,MATCH($C196,IF([1]Sheet1!$A$2:$A$1823=$A196,[1]Sheet1!$C$2:$C$1823),0))+INDEX([1]Sheet1!$J$2:$J$1823,MATCH($C196,IF([1]Sheet1!$A$2:$A$1823=$A196,[1]Sheet1!$C$2:$C$1823),0)))</f>
        <v>358314000</v>
      </c>
      <c r="K196" s="2">
        <f t="array" ref="K196">INDEX([5]Sheet1!$K$2:$K$2185,MATCH($C196,IF([5]Sheet1!$E$2:$E$2185=$A196,[5]Sheet1!$B$2:$B$2185),0))*10</f>
        <v>2452690000</v>
      </c>
      <c r="L196" s="2">
        <f t="array" ref="L196">INDEX([5]Sheet1!$J$2:$J$2185,MATCH($C196,IF([5]Sheet1!$E$2:$E$2185=$A196,[5]Sheet1!$B$2:$B$2185),0))</f>
        <v>188073</v>
      </c>
      <c r="M196" s="2">
        <f t="array" ref="M196">INDEX([5]Sheet1!$G$2:$G$2185,MATCH($C196,IF([5]Sheet1!$E$2:$E$2185=$A196,[5]Sheet1!$B$2:$B$2185),0))*10</f>
        <v>1892990000</v>
      </c>
      <c r="N196" s="2">
        <f t="array" ref="N196">INDEX([5]Sheet1!$F$2:$F$2185,MATCH($C196,IF([5]Sheet1!$E$2:$E$2185=$A196,[5]Sheet1!$B$2:$B$2185),0))</f>
        <v>-11111</v>
      </c>
      <c r="O196" s="2">
        <f t="array" ref="O196">INDEX([5]Sheet1!$I$2:$I$2185,MATCH($C196,IF([5]Sheet1!$E$2:$E$2185=$A196,[5]Sheet1!$B$2:$B$2185),0))*10</f>
        <v>559700000</v>
      </c>
      <c r="P196" s="2">
        <f t="array" ref="P196">INDEX([5]Sheet1!$H$2:$H$2185,MATCH($C196,IF([5]Sheet1!$E$2:$E$2185=$A196,[5]Sheet1!$B$2:$B$2185),0))</f>
        <v>58224</v>
      </c>
    </row>
    <row r="197" spans="1:16" x14ac:dyDescent="0.25">
      <c r="A197" t="s">
        <v>82</v>
      </c>
      <c r="B197" t="s">
        <v>83</v>
      </c>
      <c r="C197">
        <v>1979</v>
      </c>
      <c r="D197" s="2">
        <f t="array" ref="D197">INDEX([2]data!$E$2:$E$2185,MATCH($C197,IF([2]data!$C$2:$C$2185=$A197,[2]data!$A$2:$A$2185),0))</f>
        <v>956643</v>
      </c>
      <c r="H197" s="2">
        <f t="array" ref="H197">INDEX([1]Sheet1!$M$2:$M$1823,MATCH($C197,IF([1]Sheet1!$A$2:$A$1823=$A197,[1]Sheet1!$C$2:$C$1823),0))</f>
        <v>320481984</v>
      </c>
      <c r="I197" s="2">
        <f t="array" ref="I197">INDEX([1]Sheet1!$D$2:$D$1823,MATCH($C197,IF([1]Sheet1!$A$2:$A$1823=$A197,[1]Sheet1!$C$2:$C$1823),0))</f>
        <v>317371000</v>
      </c>
      <c r="J197" s="2">
        <f t="array" ref="J197">(INDEX([1]Sheet1!$G$2:$G$1823,MATCH($C197,IF([1]Sheet1!$A$2:$A$1823=$A197,[1]Sheet1!$C$2:$C$1823),0))+INDEX([1]Sheet1!$J$2:$J$1823,MATCH($C197,IF([1]Sheet1!$A$2:$A$1823=$A197,[1]Sheet1!$C$2:$C$1823),0)))</f>
        <v>3111000</v>
      </c>
      <c r="K197" s="2">
        <f t="array" ref="K197">INDEX([5]Sheet1!$K$2:$K$2185,MATCH($C197,IF([5]Sheet1!$E$2:$E$2185=$A197,[5]Sheet1!$B$2:$B$2185),0))*10</f>
        <v>220840000</v>
      </c>
      <c r="L197" s="2">
        <f t="array" ref="L197">INDEX([5]Sheet1!$J$2:$J$2185,MATCH($C197,IF([5]Sheet1!$E$2:$E$2185=$A197,[5]Sheet1!$B$2:$B$2185),0))</f>
        <v>15154</v>
      </c>
      <c r="M197" s="2">
        <f t="array" ref="M197">INDEX([5]Sheet1!$G$2:$G$2185,MATCH($C197,IF([5]Sheet1!$E$2:$E$2185=$A197,[5]Sheet1!$B$2:$B$2185),0))*10</f>
        <v>189390000</v>
      </c>
      <c r="N197" s="2">
        <f t="array" ref="N197">INDEX([5]Sheet1!$F$2:$F$2185,MATCH($C197,IF([5]Sheet1!$E$2:$E$2185=$A197,[5]Sheet1!$B$2:$B$2185),0))</f>
        <v>-11111</v>
      </c>
      <c r="O197" s="2">
        <f t="array" ref="O197">INDEX([5]Sheet1!$I$2:$I$2185,MATCH($C197,IF([5]Sheet1!$E$2:$E$2185=$A197,[5]Sheet1!$B$2:$B$2185),0))*10</f>
        <v>31440000</v>
      </c>
      <c r="P197" s="2">
        <f t="array" ref="P197">INDEX([5]Sheet1!$H$2:$H$2185,MATCH($C197,IF([5]Sheet1!$E$2:$E$2185=$A197,[5]Sheet1!$B$2:$B$2185),0))</f>
        <v>3709</v>
      </c>
    </row>
    <row r="198" spans="1:16" x14ac:dyDescent="0.25">
      <c r="A198" t="s">
        <v>84</v>
      </c>
      <c r="B198" t="s">
        <v>85</v>
      </c>
      <c r="C198">
        <v>1979</v>
      </c>
      <c r="D198" s="2">
        <f t="array" ref="D198">INDEX([2]data!$E$2:$E$2185,MATCH($C198,IF([2]data!$C$2:$C$2185=$A198,[2]data!$A$2:$A$2185),0))</f>
        <v>3086885</v>
      </c>
      <c r="H198" s="2">
        <f t="array" ref="H198">INDEX([1]Sheet1!$M$2:$M$1823,MATCH($C198,IF([1]Sheet1!$A$2:$A$1823=$A198,[1]Sheet1!$C$2:$C$1823),0))</f>
        <v>991702016</v>
      </c>
      <c r="I198" s="2">
        <f t="array" ref="I198">INDEX([1]Sheet1!$D$2:$D$1823,MATCH($C198,IF([1]Sheet1!$A$2:$A$1823=$A198,[1]Sheet1!$C$2:$C$1823),0))</f>
        <v>815761000</v>
      </c>
      <c r="J198" s="2">
        <f t="array" ref="J198">(INDEX([1]Sheet1!$G$2:$G$1823,MATCH($C198,IF([1]Sheet1!$A$2:$A$1823=$A198,[1]Sheet1!$C$2:$C$1823),0))+INDEX([1]Sheet1!$J$2:$J$1823,MATCH($C198,IF([1]Sheet1!$A$2:$A$1823=$A198,[1]Sheet1!$C$2:$C$1823),0)))</f>
        <v>175941000</v>
      </c>
      <c r="K198" s="2">
        <f t="array" ref="K198">INDEX([5]Sheet1!$K$2:$K$2185,MATCH($C198,IF([5]Sheet1!$E$2:$E$2185=$A198,[5]Sheet1!$B$2:$B$2185),0))*10</f>
        <v>563270000</v>
      </c>
      <c r="L198" s="2">
        <f t="array" ref="L198">INDEX([5]Sheet1!$J$2:$J$2185,MATCH($C198,IF([5]Sheet1!$E$2:$E$2185=$A198,[5]Sheet1!$B$2:$B$2185),0))</f>
        <v>62077</v>
      </c>
      <c r="M198" s="2">
        <f t="array" ref="M198">INDEX([5]Sheet1!$G$2:$G$2185,MATCH($C198,IF([5]Sheet1!$E$2:$E$2185=$A198,[5]Sheet1!$B$2:$B$2185),0))*10</f>
        <v>447390000</v>
      </c>
      <c r="N198" s="2">
        <f t="array" ref="N198">INDEX([5]Sheet1!$F$2:$F$2185,MATCH($C198,IF([5]Sheet1!$E$2:$E$2185=$A198,[5]Sheet1!$B$2:$B$2185),0))</f>
        <v>-11111</v>
      </c>
      <c r="O198" s="2">
        <f t="array" ref="O198">INDEX([5]Sheet1!$I$2:$I$2185,MATCH($C198,IF([5]Sheet1!$E$2:$E$2185=$A198,[5]Sheet1!$B$2:$B$2185),0))*10</f>
        <v>115880000</v>
      </c>
      <c r="P198" s="2">
        <f t="array" ref="P198">INDEX([5]Sheet1!$H$2:$H$2185,MATCH($C198,IF([5]Sheet1!$E$2:$E$2185=$A198,[5]Sheet1!$B$2:$B$2185),0))</f>
        <v>17844</v>
      </c>
    </row>
    <row r="199" spans="1:16" x14ac:dyDescent="0.25">
      <c r="A199" t="s">
        <v>86</v>
      </c>
      <c r="B199" t="s">
        <v>87</v>
      </c>
      <c r="C199">
        <v>1979</v>
      </c>
      <c r="D199" s="2">
        <f t="array" ref="D199">INDEX([2]data!$E$2:$E$2185,MATCH($C199,IF([2]data!$C$2:$C$2185=$A199,[2]data!$A$2:$A$2185),0))</f>
        <v>689018</v>
      </c>
      <c r="H199" s="2">
        <f t="array" ref="H199">INDEX([1]Sheet1!$M$2:$M$1823,MATCH($C199,IF([1]Sheet1!$A$2:$A$1823=$A199,[1]Sheet1!$C$2:$C$1823),0))</f>
        <v>278361984</v>
      </c>
      <c r="I199" s="2">
        <f t="array" ref="I199">INDEX([1]Sheet1!$D$2:$D$1823,MATCH($C199,IF([1]Sheet1!$A$2:$A$1823=$A199,[1]Sheet1!$C$2:$C$1823),0))</f>
        <v>215980000</v>
      </c>
      <c r="J199" s="2">
        <f t="array" ref="J199">(INDEX([1]Sheet1!$G$2:$G$1823,MATCH($C199,IF([1]Sheet1!$A$2:$A$1823=$A199,[1]Sheet1!$C$2:$C$1823),0))+INDEX([1]Sheet1!$J$2:$J$1823,MATCH($C199,IF([1]Sheet1!$A$2:$A$1823=$A199,[1]Sheet1!$C$2:$C$1823),0)))</f>
        <v>62382000</v>
      </c>
      <c r="K199" s="2">
        <f t="array" ref="K199">INDEX([5]Sheet1!$K$2:$K$2185,MATCH($C199,IF([5]Sheet1!$E$2:$E$2185=$A199,[5]Sheet1!$B$2:$B$2185),0))*10</f>
        <v>133630000</v>
      </c>
      <c r="L199" s="2">
        <f t="array" ref="L199">INDEX([5]Sheet1!$J$2:$J$2185,MATCH($C199,IF([5]Sheet1!$E$2:$E$2185=$A199,[5]Sheet1!$B$2:$B$2185),0))</f>
        <v>14259</v>
      </c>
      <c r="M199" s="2">
        <f t="array" ref="M199">INDEX([5]Sheet1!$G$2:$G$2185,MATCH($C199,IF([5]Sheet1!$E$2:$E$2185=$A199,[5]Sheet1!$B$2:$B$2185),0))*10</f>
        <v>104870000</v>
      </c>
      <c r="N199" s="2">
        <f t="array" ref="N199">INDEX([5]Sheet1!$F$2:$F$2185,MATCH($C199,IF([5]Sheet1!$E$2:$E$2185=$A199,[5]Sheet1!$B$2:$B$2185),0))</f>
        <v>-11111</v>
      </c>
      <c r="O199" s="2">
        <f t="array" ref="O199">INDEX([5]Sheet1!$I$2:$I$2185,MATCH($C199,IF([5]Sheet1!$E$2:$E$2185=$A199,[5]Sheet1!$B$2:$B$2185),0))*10</f>
        <v>28760000</v>
      </c>
      <c r="P199" s="2">
        <f t="array" ref="P199">INDEX([5]Sheet1!$H$2:$H$2185,MATCH($C199,IF([5]Sheet1!$E$2:$E$2185=$A199,[5]Sheet1!$B$2:$B$2185),0))</f>
        <v>3737</v>
      </c>
    </row>
    <row r="200" spans="1:16" x14ac:dyDescent="0.25">
      <c r="A200" t="s">
        <v>88</v>
      </c>
      <c r="B200" t="s">
        <v>89</v>
      </c>
      <c r="C200">
        <v>1979</v>
      </c>
      <c r="D200" s="2">
        <f t="array" ref="D200">INDEX([2]data!$E$2:$E$2185,MATCH($C200,IF([2]data!$C$2:$C$2185=$A200,[2]data!$A$2:$A$2185),0))</f>
        <v>4533297</v>
      </c>
      <c r="H200" s="2">
        <f t="array" ref="H200">INDEX([1]Sheet1!$M$2:$M$1823,MATCH($C200,IF([1]Sheet1!$A$2:$A$1823=$A200,[1]Sheet1!$C$2:$C$1823),0))</f>
        <v>1346476032</v>
      </c>
      <c r="I200" s="2">
        <f t="array" ref="I200">INDEX([1]Sheet1!$D$2:$D$1823,MATCH($C200,IF([1]Sheet1!$A$2:$A$1823=$A200,[1]Sheet1!$C$2:$C$1823),0))</f>
        <v>1086212000</v>
      </c>
      <c r="J200" s="2">
        <f t="array" ref="J200">(INDEX([1]Sheet1!$G$2:$G$1823,MATCH($C200,IF([1]Sheet1!$A$2:$A$1823=$A200,[1]Sheet1!$C$2:$C$1823),0))+INDEX([1]Sheet1!$J$2:$J$1823,MATCH($C200,IF([1]Sheet1!$A$2:$A$1823=$A200,[1]Sheet1!$C$2:$C$1823),0)))</f>
        <v>260264000</v>
      </c>
      <c r="K200" s="2">
        <f t="array" ref="K200">INDEX([5]Sheet1!$K$2:$K$2185,MATCH($C200,IF([5]Sheet1!$E$2:$E$2185=$A200,[5]Sheet1!$B$2:$B$2185),0))*10</f>
        <v>764570000</v>
      </c>
      <c r="L200" s="2">
        <f t="array" ref="L200">INDEX([5]Sheet1!$J$2:$J$2185,MATCH($C200,IF([5]Sheet1!$E$2:$E$2185=$A200,[5]Sheet1!$B$2:$B$2185),0))</f>
        <v>72989</v>
      </c>
      <c r="M200" s="2">
        <f t="array" ref="M200">INDEX([5]Sheet1!$G$2:$G$2185,MATCH($C200,IF([5]Sheet1!$E$2:$E$2185=$A200,[5]Sheet1!$B$2:$B$2185),0))*10</f>
        <v>609620000</v>
      </c>
      <c r="N200" s="2">
        <f t="array" ref="N200">INDEX([5]Sheet1!$F$2:$F$2185,MATCH($C200,IF([5]Sheet1!$E$2:$E$2185=$A200,[5]Sheet1!$B$2:$B$2185),0))</f>
        <v>-11111</v>
      </c>
      <c r="O200" s="2">
        <f t="array" ref="O200">INDEX([5]Sheet1!$I$2:$I$2185,MATCH($C200,IF([5]Sheet1!$E$2:$E$2185=$A200,[5]Sheet1!$B$2:$B$2185),0))*10</f>
        <v>154950000</v>
      </c>
      <c r="P200" s="2">
        <f t="array" ref="P200">INDEX([5]Sheet1!$H$2:$H$2185,MATCH($C200,IF([5]Sheet1!$E$2:$E$2185=$A200,[5]Sheet1!$B$2:$B$2185),0))</f>
        <v>22792</v>
      </c>
    </row>
    <row r="201" spans="1:16" x14ac:dyDescent="0.25">
      <c r="A201" t="s">
        <v>90</v>
      </c>
      <c r="B201" t="s">
        <v>91</v>
      </c>
      <c r="C201">
        <v>1979</v>
      </c>
      <c r="D201" s="2">
        <f t="array" ref="D201">INDEX([2]data!$E$2:$E$2185,MATCH($C201,IF([2]data!$C$2:$C$2185=$A201,[2]data!$A$2:$A$2185),0))</f>
        <v>13887312</v>
      </c>
      <c r="H201" s="2">
        <f t="array" ref="H201">INDEX([1]Sheet1!$M$2:$M$1823,MATCH($C201,IF([1]Sheet1!$A$2:$A$1823=$A201,[1]Sheet1!$C$2:$C$1823),0))</f>
        <v>5353752064</v>
      </c>
      <c r="I201" s="2">
        <f t="array" ref="I201">INDEX([1]Sheet1!$D$2:$D$1823,MATCH($C201,IF([1]Sheet1!$A$2:$A$1823=$A201,[1]Sheet1!$C$2:$C$1823),0))</f>
        <v>4059279000</v>
      </c>
      <c r="J201" s="2">
        <f t="array" ref="J201">(INDEX([1]Sheet1!$G$2:$G$1823,MATCH($C201,IF([1]Sheet1!$A$2:$A$1823=$A201,[1]Sheet1!$C$2:$C$1823),0))+INDEX([1]Sheet1!$J$2:$J$1823,MATCH($C201,IF([1]Sheet1!$A$2:$A$1823=$A201,[1]Sheet1!$C$2:$C$1823),0)))</f>
        <v>1294473000</v>
      </c>
      <c r="K201" s="2">
        <f t="array" ref="K201">INDEX([5]Sheet1!$K$2:$K$2185,MATCH($C201,IF([5]Sheet1!$E$2:$E$2185=$A201,[5]Sheet1!$B$2:$B$2185),0))*10</f>
        <v>2987180000</v>
      </c>
      <c r="L201" s="2">
        <f t="array" ref="L201">INDEX([5]Sheet1!$J$2:$J$2185,MATCH($C201,IF([5]Sheet1!$E$2:$E$2185=$A201,[5]Sheet1!$B$2:$B$2185),0))</f>
        <v>287241</v>
      </c>
      <c r="M201" s="2">
        <f t="array" ref="M201">INDEX([5]Sheet1!$G$2:$G$2185,MATCH($C201,IF([5]Sheet1!$E$2:$E$2185=$A201,[5]Sheet1!$B$2:$B$2185),0))*10</f>
        <v>2326180000</v>
      </c>
      <c r="N201" s="2">
        <f t="array" ref="N201">INDEX([5]Sheet1!$F$2:$F$2185,MATCH($C201,IF([5]Sheet1!$E$2:$E$2185=$A201,[5]Sheet1!$B$2:$B$2185),0))</f>
        <v>-11111</v>
      </c>
      <c r="O201" s="2">
        <f t="array" ref="O201">INDEX([5]Sheet1!$I$2:$I$2185,MATCH($C201,IF([5]Sheet1!$E$2:$E$2185=$A201,[5]Sheet1!$B$2:$B$2185),0))*10</f>
        <v>661000000</v>
      </c>
      <c r="P201" s="2">
        <f t="array" ref="P201">INDEX([5]Sheet1!$H$2:$H$2185,MATCH($C201,IF([5]Sheet1!$E$2:$E$2185=$A201,[5]Sheet1!$B$2:$B$2185),0))</f>
        <v>84746</v>
      </c>
    </row>
    <row r="202" spans="1:16" x14ac:dyDescent="0.25">
      <c r="A202" t="s">
        <v>2</v>
      </c>
      <c r="B202" t="s">
        <v>3</v>
      </c>
      <c r="C202">
        <v>1979</v>
      </c>
      <c r="D202" s="2">
        <f t="array" ref="D202">INDEX([2]data!$E$2:$E$2185,MATCH($C202,IF([2]data!$C$2:$C$2185=$A202,[2]data!$A$2:$A$2185),0))</f>
        <v>224568579</v>
      </c>
      <c r="H202" s="2">
        <f t="array" ref="H202">INDEX([1]Sheet1!$M$2:$M$1823,MATCH($C202,IF([1]Sheet1!$A$2:$A$1823=$A202,[1]Sheet1!$C$2:$C$1823),0))</f>
        <v>87888855040</v>
      </c>
      <c r="I202" s="2">
        <f t="array" ref="I202">INDEX([1]Sheet1!$D$2:$D$1823,MATCH($C202,IF([1]Sheet1!$A$2:$A$1823=$A202,[1]Sheet1!$C$2:$C$1823),0))</f>
        <v>77015004000</v>
      </c>
      <c r="J202" s="2">
        <f t="array" ref="J202">(INDEX([1]Sheet1!$G$2:$G$1823,MATCH($C202,IF([1]Sheet1!$A$2:$A$1823=$A202,[1]Sheet1!$C$2:$C$1823),0))+INDEX([1]Sheet1!$J$2:$J$1823,MATCH($C202,IF([1]Sheet1!$A$2:$A$1823=$A202,[1]Sheet1!$C$2:$C$1823),0)))</f>
        <v>10873853000</v>
      </c>
      <c r="K202" s="2">
        <f t="array" ref="K202">INDEX([5]Sheet1!$K$2:$K$2185,MATCH($C202,IF([5]Sheet1!$E$2:$E$2185=$A202,[5]Sheet1!$B$2:$B$2185),0))*10</f>
        <v>50349660000</v>
      </c>
      <c r="L202" s="2">
        <f t="array" ref="L202">INDEX([5]Sheet1!$J$2:$J$2185,MATCH($C202,IF([5]Sheet1!$E$2:$E$2185=$A202,[5]Sheet1!$B$2:$B$2185),0))</f>
        <v>4064878</v>
      </c>
      <c r="M202" s="2">
        <f t="array" ref="M202">INDEX([5]Sheet1!$G$2:$G$2185,MATCH($C202,IF([5]Sheet1!$E$2:$E$2185=$A202,[5]Sheet1!$B$2:$B$2185),0))*10</f>
        <v>39427760000</v>
      </c>
      <c r="N202" s="2">
        <f t="array" ref="N202">INDEX([5]Sheet1!$F$2:$F$2185,MATCH($C202,IF([5]Sheet1!$E$2:$E$2185=$A202,[5]Sheet1!$B$2:$B$2185),0))</f>
        <v>2745000</v>
      </c>
      <c r="O202" s="2">
        <f t="array" ref="O202">INDEX([5]Sheet1!$I$2:$I$2185,MATCH($C202,IF([5]Sheet1!$E$2:$E$2185=$A202,[5]Sheet1!$B$2:$B$2185),0))*10</f>
        <v>10921860000</v>
      </c>
      <c r="P202" s="2">
        <f t="array" ref="P202">INDEX([5]Sheet1!$H$2:$H$2185,MATCH($C202,IF([5]Sheet1!$E$2:$E$2185=$A202,[5]Sheet1!$B$2:$B$2185),0))</f>
        <v>1237182</v>
      </c>
    </row>
    <row r="203" spans="1:16" x14ac:dyDescent="0.25">
      <c r="A203" t="s">
        <v>92</v>
      </c>
      <c r="B203" t="s">
        <v>93</v>
      </c>
      <c r="C203">
        <v>1979</v>
      </c>
      <c r="D203" s="2">
        <f t="array" ref="D203">INDEX([2]data!$E$2:$E$2185,MATCH($C203,IF([2]data!$C$2:$C$2185=$A203,[2]data!$A$2:$A$2185),0))</f>
        <v>1416094</v>
      </c>
      <c r="H203" s="2">
        <f t="array" ref="H203">INDEX([1]Sheet1!$M$2:$M$1823,MATCH($C203,IF([1]Sheet1!$A$2:$A$1823=$A203,[1]Sheet1!$C$2:$C$1823),0))</f>
        <v>699939968</v>
      </c>
      <c r="I203" s="2">
        <f t="array" ref="I203">INDEX([1]Sheet1!$D$2:$D$1823,MATCH($C203,IF([1]Sheet1!$A$2:$A$1823=$A203,[1]Sheet1!$C$2:$C$1823),0))</f>
        <v>491060000</v>
      </c>
      <c r="J203" s="2">
        <f t="array" ref="J203">(INDEX([1]Sheet1!$G$2:$G$1823,MATCH($C203,IF([1]Sheet1!$A$2:$A$1823=$A203,[1]Sheet1!$C$2:$C$1823),0))+INDEX([1]Sheet1!$J$2:$J$1823,MATCH($C203,IF([1]Sheet1!$A$2:$A$1823=$A203,[1]Sheet1!$C$2:$C$1823),0)))</f>
        <v>208880000</v>
      </c>
      <c r="K203" s="2">
        <f t="array" ref="K203">INDEX([5]Sheet1!$K$2:$K$2185,MATCH($C203,IF([5]Sheet1!$E$2:$E$2185=$A203,[5]Sheet1!$B$2:$B$2185),0))*10</f>
        <v>275880000</v>
      </c>
      <c r="L203" s="2">
        <f t="array" ref="L203">INDEX([5]Sheet1!$J$2:$J$2185,MATCH($C203,IF([5]Sheet1!$E$2:$E$2185=$A203,[5]Sheet1!$B$2:$B$2185),0))</f>
        <v>25474</v>
      </c>
      <c r="M203" s="2">
        <f t="array" ref="M203">INDEX([5]Sheet1!$G$2:$G$2185,MATCH($C203,IF([5]Sheet1!$E$2:$E$2185=$A203,[5]Sheet1!$B$2:$B$2185),0))*10</f>
        <v>217530000</v>
      </c>
      <c r="N203" s="2">
        <f t="array" ref="N203">INDEX([5]Sheet1!$F$2:$F$2185,MATCH($C203,IF([5]Sheet1!$E$2:$E$2185=$A203,[5]Sheet1!$B$2:$B$2185),0))</f>
        <v>-11111</v>
      </c>
      <c r="O203" s="2">
        <f t="array" ref="O203">INDEX([5]Sheet1!$I$2:$I$2185,MATCH($C203,IF([5]Sheet1!$E$2:$E$2185=$A203,[5]Sheet1!$B$2:$B$2185),0))*10</f>
        <v>58360000</v>
      </c>
      <c r="P203" s="2">
        <f t="array" ref="P203">INDEX([5]Sheet1!$H$2:$H$2185,MATCH($C203,IF([5]Sheet1!$E$2:$E$2185=$A203,[5]Sheet1!$B$2:$B$2185),0))</f>
        <v>7674</v>
      </c>
    </row>
    <row r="204" spans="1:16" x14ac:dyDescent="0.25">
      <c r="A204" t="s">
        <v>94</v>
      </c>
      <c r="B204" t="s">
        <v>95</v>
      </c>
      <c r="C204">
        <v>1979</v>
      </c>
      <c r="D204" s="2">
        <f t="array" ref="D204">INDEX([2]data!$E$2:$E$2185,MATCH($C204,IF([2]data!$C$2:$C$2185=$A204,[2]data!$A$2:$A$2185),0))</f>
        <v>505711</v>
      </c>
      <c r="H204" s="2">
        <f t="array" ref="H204">INDEX([1]Sheet1!$M$2:$M$1823,MATCH($C204,IF([1]Sheet1!$A$2:$A$1823=$A204,[1]Sheet1!$C$2:$C$1823),0))</f>
        <v>188279008</v>
      </c>
      <c r="I204" s="2">
        <f t="array" ref="I204">INDEX([1]Sheet1!$D$2:$D$1823,MATCH($C204,IF([1]Sheet1!$A$2:$A$1823=$A204,[1]Sheet1!$C$2:$C$1823),0))</f>
        <v>166820000</v>
      </c>
      <c r="J204" s="2">
        <f t="array" ref="J204">(INDEX([1]Sheet1!$G$2:$G$1823,MATCH($C204,IF([1]Sheet1!$A$2:$A$1823=$A204,[1]Sheet1!$C$2:$C$1823),0))+INDEX([1]Sheet1!$J$2:$J$1823,MATCH($C204,IF([1]Sheet1!$A$2:$A$1823=$A204,[1]Sheet1!$C$2:$C$1823),0)))</f>
        <v>21459000</v>
      </c>
      <c r="K204" s="2">
        <f t="array" ref="K204">INDEX([5]Sheet1!$K$2:$K$2185,MATCH($C204,IF([5]Sheet1!$E$2:$E$2185=$A204,[5]Sheet1!$B$2:$B$2185),0))*10</f>
        <v>98850000</v>
      </c>
      <c r="L204" s="2">
        <f t="array" ref="L204">INDEX([5]Sheet1!$J$2:$J$2185,MATCH($C204,IF([5]Sheet1!$E$2:$E$2185=$A204,[5]Sheet1!$B$2:$B$2185),0))</f>
        <v>10123</v>
      </c>
      <c r="M204" s="2">
        <f t="array" ref="M204">INDEX([5]Sheet1!$G$2:$G$2185,MATCH($C204,IF([5]Sheet1!$E$2:$E$2185=$A204,[5]Sheet1!$B$2:$B$2185),0))*10</f>
        <v>81020000</v>
      </c>
      <c r="N204" s="2">
        <f t="array" ref="N204">INDEX([5]Sheet1!$F$2:$F$2185,MATCH($C204,IF([5]Sheet1!$E$2:$E$2185=$A204,[5]Sheet1!$B$2:$B$2185),0))</f>
        <v>-11111</v>
      </c>
      <c r="O204" s="2">
        <f t="array" ref="O204">INDEX([5]Sheet1!$I$2:$I$2185,MATCH($C204,IF([5]Sheet1!$E$2:$E$2185=$A204,[5]Sheet1!$B$2:$B$2185),0))*10</f>
        <v>17830000</v>
      </c>
      <c r="P204" s="2">
        <f t="array" ref="P204">INDEX([5]Sheet1!$H$2:$H$2185,MATCH($C204,IF([5]Sheet1!$E$2:$E$2185=$A204,[5]Sheet1!$B$2:$B$2185),0))</f>
        <v>2378</v>
      </c>
    </row>
    <row r="205" spans="1:16" x14ac:dyDescent="0.25">
      <c r="A205" t="s">
        <v>96</v>
      </c>
      <c r="B205" t="s">
        <v>97</v>
      </c>
      <c r="C205">
        <v>1979</v>
      </c>
      <c r="D205" s="2">
        <f t="array" ref="D205">INDEX([2]data!$E$2:$E$2185,MATCH($C205,IF([2]data!$C$2:$C$2185=$A205,[2]data!$A$2:$A$2185),0))</f>
        <v>5324533</v>
      </c>
      <c r="H205" s="2">
        <f t="array" ref="H205">INDEX([1]Sheet1!$M$2:$M$1823,MATCH($C205,IF([1]Sheet1!$A$2:$A$1823=$A205,[1]Sheet1!$C$2:$C$1823),0))</f>
        <v>1887634048</v>
      </c>
      <c r="I205" s="2">
        <f t="array" ref="I205">INDEX([1]Sheet1!$D$2:$D$1823,MATCH($C205,IF([1]Sheet1!$A$2:$A$1823=$A205,[1]Sheet1!$C$2:$C$1823),0))</f>
        <v>1612052000</v>
      </c>
      <c r="J205" s="2">
        <f t="array" ref="J205">(INDEX([1]Sheet1!$G$2:$G$1823,MATCH($C205,IF([1]Sheet1!$A$2:$A$1823=$A205,[1]Sheet1!$C$2:$C$1823),0))+INDEX([1]Sheet1!$J$2:$J$1823,MATCH($C205,IF([1]Sheet1!$A$2:$A$1823=$A205,[1]Sheet1!$C$2:$C$1823),0)))</f>
        <v>275582000</v>
      </c>
      <c r="K205" s="2">
        <f t="array" ref="K205">INDEX([5]Sheet1!$K$2:$K$2185,MATCH($C205,IF([5]Sheet1!$E$2:$E$2185=$A205,[5]Sheet1!$B$2:$B$2185),0))*10</f>
        <v>1133190000</v>
      </c>
      <c r="L205" s="2">
        <f t="array" ref="L205">INDEX([5]Sheet1!$J$2:$J$2185,MATCH($C205,IF([5]Sheet1!$E$2:$E$2185=$A205,[5]Sheet1!$B$2:$B$2185),0))</f>
        <v>110888</v>
      </c>
      <c r="M205" s="2">
        <f t="array" ref="M205">INDEX([5]Sheet1!$G$2:$G$2185,MATCH($C205,IF([5]Sheet1!$E$2:$E$2185=$A205,[5]Sheet1!$B$2:$B$2185),0))*10</f>
        <v>891870000</v>
      </c>
      <c r="N205" s="2">
        <f t="array" ref="N205">INDEX([5]Sheet1!$F$2:$F$2185,MATCH($C205,IF([5]Sheet1!$E$2:$E$2185=$A205,[5]Sheet1!$B$2:$B$2185),0))</f>
        <v>-11111</v>
      </c>
      <c r="O205" s="2">
        <f t="array" ref="O205">INDEX([5]Sheet1!$I$2:$I$2185,MATCH($C205,IF([5]Sheet1!$E$2:$E$2185=$A205,[5]Sheet1!$B$2:$B$2185),0))*10</f>
        <v>241320000</v>
      </c>
      <c r="P205" s="2">
        <f t="array" ref="P205">INDEX([5]Sheet1!$H$2:$H$2185,MATCH($C205,IF([5]Sheet1!$E$2:$E$2185=$A205,[5]Sheet1!$B$2:$B$2185),0))</f>
        <v>33169</v>
      </c>
    </row>
    <row r="206" spans="1:16" x14ac:dyDescent="0.25">
      <c r="A206" t="s">
        <v>98</v>
      </c>
      <c r="B206" t="s">
        <v>99</v>
      </c>
      <c r="C206">
        <v>1979</v>
      </c>
      <c r="D206" s="2">
        <f t="array" ref="D206">INDEX([2]data!$E$2:$E$2185,MATCH($C206,IF([2]data!$C$2:$C$2185=$A206,[2]data!$A$2:$A$2185),0))</f>
        <v>4012831</v>
      </c>
      <c r="H206" s="2">
        <f t="array" ref="H206">INDEX([1]Sheet1!$M$2:$M$1823,MATCH($C206,IF([1]Sheet1!$A$2:$A$1823=$A206,[1]Sheet1!$C$2:$C$1823),0))</f>
        <v>1963547008</v>
      </c>
      <c r="I206" s="2">
        <f t="array" ref="I206">INDEX([1]Sheet1!$D$2:$D$1823,MATCH($C206,IF([1]Sheet1!$A$2:$A$1823=$A206,[1]Sheet1!$C$2:$C$1823),0))</f>
        <v>1496258000</v>
      </c>
      <c r="J206" s="2">
        <f t="array" ref="J206">(INDEX([1]Sheet1!$G$2:$G$1823,MATCH($C206,IF([1]Sheet1!$A$2:$A$1823=$A206,[1]Sheet1!$C$2:$C$1823),0))+INDEX([1]Sheet1!$J$2:$J$1823,MATCH($C206,IF([1]Sheet1!$A$2:$A$1823=$A206,[1]Sheet1!$C$2:$C$1823),0)))</f>
        <v>467289000</v>
      </c>
      <c r="K206" s="2">
        <f t="array" ref="K206">INDEX([5]Sheet1!$K$2:$K$2185,MATCH($C206,IF([5]Sheet1!$E$2:$E$2185=$A206,[5]Sheet1!$B$2:$B$2185),0))*10</f>
        <v>933230000</v>
      </c>
      <c r="L206" s="2">
        <f t="array" ref="L206">INDEX([5]Sheet1!$J$2:$J$2185,MATCH($C206,IF([5]Sheet1!$E$2:$E$2185=$A206,[5]Sheet1!$B$2:$B$2185),0))</f>
        <v>67960</v>
      </c>
      <c r="M206" s="2">
        <f t="array" ref="M206">INDEX([5]Sheet1!$G$2:$G$2185,MATCH($C206,IF([5]Sheet1!$E$2:$E$2185=$A206,[5]Sheet1!$B$2:$B$2185),0))*10</f>
        <v>708270000</v>
      </c>
      <c r="N206" s="2">
        <f t="array" ref="N206">INDEX([5]Sheet1!$F$2:$F$2185,MATCH($C206,IF([5]Sheet1!$E$2:$E$2185=$A206,[5]Sheet1!$B$2:$B$2185),0))</f>
        <v>-11111</v>
      </c>
      <c r="O206" s="2">
        <f t="array" ref="O206">INDEX([5]Sheet1!$I$2:$I$2185,MATCH($C206,IF([5]Sheet1!$E$2:$E$2185=$A206,[5]Sheet1!$B$2:$B$2185),0))*10</f>
        <v>224960000</v>
      </c>
      <c r="P206" s="2">
        <f t="array" ref="P206">INDEX([5]Sheet1!$H$2:$H$2185,MATCH($C206,IF([5]Sheet1!$E$2:$E$2185=$A206,[5]Sheet1!$B$2:$B$2185),0))</f>
        <v>25323</v>
      </c>
    </row>
    <row r="207" spans="1:16" x14ac:dyDescent="0.25">
      <c r="A207" t="s">
        <v>100</v>
      </c>
      <c r="B207" t="s">
        <v>101</v>
      </c>
      <c r="C207">
        <v>1979</v>
      </c>
      <c r="D207" s="2">
        <f t="array" ref="D207">INDEX([2]data!$E$2:$E$2185,MATCH($C207,IF([2]data!$C$2:$C$2185=$A207,[2]data!$A$2:$A$2185),0))</f>
        <v>1939062</v>
      </c>
      <c r="H207" s="2">
        <f t="array" ref="H207">INDEX([1]Sheet1!$M$2:$M$1823,MATCH($C207,IF([1]Sheet1!$A$2:$A$1823=$A207,[1]Sheet1!$C$2:$C$1823),0))</f>
        <v>733886016</v>
      </c>
      <c r="I207" s="2">
        <f t="array" ref="I207">INDEX([1]Sheet1!$D$2:$D$1823,MATCH($C207,IF([1]Sheet1!$A$2:$A$1823=$A207,[1]Sheet1!$C$2:$C$1823),0))</f>
        <v>599295000</v>
      </c>
      <c r="J207" s="2">
        <f t="array" ref="J207">(INDEX([1]Sheet1!$G$2:$G$1823,MATCH($C207,IF([1]Sheet1!$A$2:$A$1823=$A207,[1]Sheet1!$C$2:$C$1823),0))+INDEX([1]Sheet1!$J$2:$J$1823,MATCH($C207,IF([1]Sheet1!$A$2:$A$1823=$A207,[1]Sheet1!$C$2:$C$1823),0)))</f>
        <v>134591000</v>
      </c>
      <c r="K207" s="2">
        <f t="array" ref="K207">INDEX([5]Sheet1!$K$2:$K$2185,MATCH($C207,IF([5]Sheet1!$E$2:$E$2185=$A207,[5]Sheet1!$B$2:$B$2185),0))*10</f>
        <v>431900000</v>
      </c>
      <c r="L207" s="2">
        <f t="array" ref="L207">INDEX([5]Sheet1!$J$2:$J$2185,MATCH($C207,IF([5]Sheet1!$E$2:$E$2185=$A207,[5]Sheet1!$B$2:$B$2185),0))</f>
        <v>39800</v>
      </c>
      <c r="M207" s="2">
        <f t="array" ref="M207">INDEX([5]Sheet1!$G$2:$G$2185,MATCH($C207,IF([5]Sheet1!$E$2:$E$2185=$A207,[5]Sheet1!$B$2:$B$2185),0))*10</f>
        <v>328400000</v>
      </c>
      <c r="N207" s="2">
        <f t="array" ref="N207">INDEX([5]Sheet1!$F$2:$F$2185,MATCH($C207,IF([5]Sheet1!$E$2:$E$2185=$A207,[5]Sheet1!$B$2:$B$2185),0))</f>
        <v>-11111</v>
      </c>
      <c r="O207" s="2">
        <f t="array" ref="O207">INDEX([5]Sheet1!$I$2:$I$2185,MATCH($C207,IF([5]Sheet1!$E$2:$E$2185=$A207,[5]Sheet1!$B$2:$B$2185),0))*10</f>
        <v>103500000</v>
      </c>
      <c r="P207" s="2">
        <f t="array" ref="P207">INDEX([5]Sheet1!$H$2:$H$2185,MATCH($C207,IF([5]Sheet1!$E$2:$E$2185=$A207,[5]Sheet1!$B$2:$B$2185),0))</f>
        <v>12567</v>
      </c>
    </row>
    <row r="208" spans="1:16" x14ac:dyDescent="0.25">
      <c r="A208" t="s">
        <v>102</v>
      </c>
      <c r="B208" t="s">
        <v>103</v>
      </c>
      <c r="C208">
        <v>1979</v>
      </c>
      <c r="D208" s="2">
        <f t="array" ref="D208">INDEX([2]data!$E$2:$E$2185,MATCH($C208,IF([2]data!$C$2:$C$2185=$A208,[2]data!$A$2:$A$2185),0))</f>
        <v>4665911</v>
      </c>
      <c r="H208" s="2">
        <f t="array" ref="H208">INDEX([1]Sheet1!$M$2:$M$1823,MATCH($C208,IF([1]Sheet1!$A$2:$A$1823=$A208,[1]Sheet1!$C$2:$C$1823),0))</f>
        <v>2022668032</v>
      </c>
      <c r="I208" s="2">
        <f t="array" ref="I208">INDEX([1]Sheet1!$D$2:$D$1823,MATCH($C208,IF([1]Sheet1!$A$2:$A$1823=$A208,[1]Sheet1!$C$2:$C$1823),0))</f>
        <v>1849174000</v>
      </c>
      <c r="J208" s="2">
        <f t="array" ref="J208">(INDEX([1]Sheet1!$G$2:$G$1823,MATCH($C208,IF([1]Sheet1!$A$2:$A$1823=$A208,[1]Sheet1!$C$2:$C$1823),0))+INDEX([1]Sheet1!$J$2:$J$1823,MATCH($C208,IF([1]Sheet1!$A$2:$A$1823=$A208,[1]Sheet1!$C$2:$C$1823),0)))</f>
        <v>173494000</v>
      </c>
      <c r="K208" s="2">
        <f t="array" ref="K208">INDEX([5]Sheet1!$K$2:$K$2185,MATCH($C208,IF([5]Sheet1!$E$2:$E$2185=$A208,[5]Sheet1!$B$2:$B$2185),0))*10</f>
        <v>1028600000</v>
      </c>
      <c r="L208" s="2">
        <f t="array" ref="L208">INDEX([5]Sheet1!$J$2:$J$2185,MATCH($C208,IF([5]Sheet1!$E$2:$E$2185=$A208,[5]Sheet1!$B$2:$B$2185),0))</f>
        <v>79742</v>
      </c>
      <c r="M208" s="2">
        <f t="array" ref="M208">INDEX([5]Sheet1!$G$2:$G$2185,MATCH($C208,IF([5]Sheet1!$E$2:$E$2185=$A208,[5]Sheet1!$B$2:$B$2185),0))*10</f>
        <v>833850000</v>
      </c>
      <c r="N208" s="2">
        <f t="array" ref="N208">INDEX([5]Sheet1!$F$2:$F$2185,MATCH($C208,IF([5]Sheet1!$E$2:$E$2185=$A208,[5]Sheet1!$B$2:$B$2185),0))</f>
        <v>-11111</v>
      </c>
      <c r="O208" s="2">
        <f t="array" ref="O208">INDEX([5]Sheet1!$I$2:$I$2185,MATCH($C208,IF([5]Sheet1!$E$2:$E$2185=$A208,[5]Sheet1!$B$2:$B$2185),0))*10</f>
        <v>194750000</v>
      </c>
      <c r="P208" s="2">
        <f t="array" ref="P208">INDEX([5]Sheet1!$H$2:$H$2185,MATCH($C208,IF([5]Sheet1!$E$2:$E$2185=$A208,[5]Sheet1!$B$2:$B$2185),0))</f>
        <v>19514</v>
      </c>
    </row>
    <row r="209" spans="1:16" x14ac:dyDescent="0.25">
      <c r="A209" t="s">
        <v>104</v>
      </c>
      <c r="B209" t="s">
        <v>105</v>
      </c>
      <c r="C209">
        <v>1979</v>
      </c>
      <c r="D209" s="2">
        <f t="array" ref="D209">INDEX([2]data!$E$2:$E$2185,MATCH($C209,IF([2]data!$C$2:$C$2185=$A209,[2]data!$A$2:$A$2185),0))</f>
        <v>451850</v>
      </c>
      <c r="H209" s="2">
        <f t="array" ref="H209">INDEX([1]Sheet1!$M$2:$M$1823,MATCH($C209,IF([1]Sheet1!$A$2:$A$1823=$A209,[1]Sheet1!$C$2:$C$1823),0))</f>
        <v>264392992</v>
      </c>
      <c r="I209" s="2">
        <f t="array" ref="I209">INDEX([1]Sheet1!$D$2:$D$1823,MATCH($C209,IF([1]Sheet1!$A$2:$A$1823=$A209,[1]Sheet1!$C$2:$C$1823),0))</f>
        <v>195942000</v>
      </c>
      <c r="J209" s="2">
        <f t="array" ref="J209">(INDEX([1]Sheet1!$G$2:$G$1823,MATCH($C209,IF([1]Sheet1!$A$2:$A$1823=$A209,[1]Sheet1!$C$2:$C$1823),0))+INDEX([1]Sheet1!$J$2:$J$1823,MATCH($C209,IF([1]Sheet1!$A$2:$A$1823=$A209,[1]Sheet1!$C$2:$C$1823),0)))</f>
        <v>68451000</v>
      </c>
      <c r="K209" s="2">
        <f t="array" ref="K209">INDEX([5]Sheet1!$K$2:$K$2185,MATCH($C209,IF([5]Sheet1!$E$2:$E$2185=$A209,[5]Sheet1!$B$2:$B$2185),0))*10</f>
        <v>102750000</v>
      </c>
      <c r="L209" s="2">
        <f t="array" ref="L209">INDEX([5]Sheet1!$J$2:$J$2185,MATCH($C209,IF([5]Sheet1!$E$2:$E$2185=$A209,[5]Sheet1!$B$2:$B$2185),0))</f>
        <v>10132</v>
      </c>
      <c r="M209" s="2">
        <f t="array" ref="M209">INDEX([5]Sheet1!$G$2:$G$2185,MATCH($C209,IF([5]Sheet1!$E$2:$E$2185=$A209,[5]Sheet1!$B$2:$B$2185),0))*10</f>
        <v>79020000</v>
      </c>
      <c r="N209" s="2">
        <f t="array" ref="N209">INDEX([5]Sheet1!$F$2:$F$2185,MATCH($C209,IF([5]Sheet1!$E$2:$E$2185=$A209,[5]Sheet1!$B$2:$B$2185),0))</f>
        <v>-11111</v>
      </c>
      <c r="O209" s="2">
        <f t="array" ref="O209">INDEX([5]Sheet1!$I$2:$I$2185,MATCH($C209,IF([5]Sheet1!$E$2:$E$2185=$A209,[5]Sheet1!$B$2:$B$2185),0))*10</f>
        <v>23740000</v>
      </c>
      <c r="P209" s="2">
        <f t="array" ref="P209">INDEX([5]Sheet1!$H$2:$H$2185,MATCH($C209,IF([5]Sheet1!$E$2:$E$2185=$A209,[5]Sheet1!$B$2:$B$2185),0))</f>
        <v>2942</v>
      </c>
    </row>
    <row r="210" spans="1:16" x14ac:dyDescent="0.25">
      <c r="A210" t="s">
        <v>4</v>
      </c>
      <c r="B210" t="s">
        <v>5</v>
      </c>
      <c r="C210">
        <v>1980</v>
      </c>
      <c r="D210" s="2">
        <f t="array" ref="D210">INDEX([2]data!$E$2:$E$2185,MATCH($C210,IF([2]data!$C$2:$C$2185=$A210,[2]data!$A$2:$A$2185),0))</f>
        <v>3900368</v>
      </c>
      <c r="H210" s="2">
        <f t="array" ref="H210">INDEX([1]Sheet1!$M$2:$M$1823,MATCH($C210,IF([1]Sheet1!$A$2:$A$1823=$A210,[1]Sheet1!$C$2:$C$1823),0))</f>
        <v>1253440000</v>
      </c>
      <c r="I210" s="2">
        <f t="array" ref="I210">INDEX([1]Sheet1!$D$2:$D$1823,MATCH($C210,IF([1]Sheet1!$A$2:$A$1823=$A210,[1]Sheet1!$C$2:$C$1823),0))</f>
        <v>1067670000</v>
      </c>
      <c r="J210" s="2">
        <f t="array" ref="J210">(INDEX([1]Sheet1!$G$2:$G$1823,MATCH($C210,IF([1]Sheet1!$A$2:$A$1823=$A210,[1]Sheet1!$C$2:$C$1823),0))+INDEX([1]Sheet1!$J$2:$J$1823,MATCH($C210,IF([1]Sheet1!$A$2:$A$1823=$A210,[1]Sheet1!$C$2:$C$1823),0)))</f>
        <v>185770000</v>
      </c>
      <c r="K210" s="2">
        <f t="array" ref="K210">INDEX([5]Sheet1!$K$2:$K$2185,MATCH($C210,IF([5]Sheet1!$E$2:$E$2185=$A210,[5]Sheet1!$B$2:$B$2185),0))*10</f>
        <v>695060000</v>
      </c>
      <c r="L210" s="2">
        <f t="array" ref="L210">INDEX([5]Sheet1!$J$2:$J$2185,MATCH($C210,IF([5]Sheet1!$E$2:$E$2185=$A210,[5]Sheet1!$B$2:$B$2185),0))</f>
        <v>64462</v>
      </c>
      <c r="M210" s="2">
        <f t="array" ref="M210">INDEX([5]Sheet1!$G$2:$G$2185,MATCH($C210,IF([5]Sheet1!$E$2:$E$2185=$A210,[5]Sheet1!$B$2:$B$2185),0))*10</f>
        <v>558780000</v>
      </c>
      <c r="N210" s="2">
        <f t="array" ref="N210">INDEX([5]Sheet1!$F$2:$F$2185,MATCH($C210,IF([5]Sheet1!$E$2:$E$2185=$A210,[5]Sheet1!$B$2:$B$2185),0))</f>
        <v>45423</v>
      </c>
      <c r="O210" s="2">
        <f t="array" ref="O210">INDEX([5]Sheet1!$I$2:$I$2185,MATCH($C210,IF([5]Sheet1!$E$2:$E$2185=$A210,[5]Sheet1!$B$2:$B$2185),0))*10</f>
        <v>136280000</v>
      </c>
      <c r="P210" s="2">
        <f t="array" ref="P210">INDEX([5]Sheet1!$H$2:$H$2185,MATCH($C210,IF([5]Sheet1!$E$2:$E$2185=$A210,[5]Sheet1!$B$2:$B$2185),0))</f>
        <v>18774</v>
      </c>
    </row>
    <row r="211" spans="1:16" x14ac:dyDescent="0.25">
      <c r="A211" t="s">
        <v>6</v>
      </c>
      <c r="B211" t="s">
        <v>7</v>
      </c>
      <c r="C211">
        <v>1980</v>
      </c>
      <c r="D211" s="2">
        <f t="array" ref="D211">INDEX([2]data!$E$2:$E$2185,MATCH($C211,IF([2]data!$C$2:$C$2185=$A211,[2]data!$A$2:$A$2185),0))</f>
        <v>405315</v>
      </c>
      <c r="H211" s="2">
        <f t="array" ref="H211">INDEX([1]Sheet1!$M$2:$M$1823,MATCH($C211,IF([1]Sheet1!$A$2:$A$1823=$A211,[1]Sheet1!$C$2:$C$1823),0))</f>
        <v>672630016</v>
      </c>
      <c r="I211" s="2">
        <f t="array" ref="I211">INDEX([1]Sheet1!$D$2:$D$1823,MATCH($C211,IF([1]Sheet1!$A$2:$A$1823=$A211,[1]Sheet1!$C$2:$C$1823),0))</f>
        <v>397277000</v>
      </c>
      <c r="J211" s="2">
        <f t="array" ref="J211">(INDEX([1]Sheet1!$G$2:$G$1823,MATCH($C211,IF([1]Sheet1!$A$2:$A$1823=$A211,[1]Sheet1!$C$2:$C$1823),0))+INDEX([1]Sheet1!$J$2:$J$1823,MATCH($C211,IF([1]Sheet1!$A$2:$A$1823=$A211,[1]Sheet1!$C$2:$C$1823),0)))</f>
        <v>275353000</v>
      </c>
      <c r="K211" s="2">
        <f t="array" ref="K211">INDEX([5]Sheet1!$K$2:$K$2185,MATCH($C211,IF([5]Sheet1!$E$2:$E$2185=$A211,[5]Sheet1!$B$2:$B$2185),0))*10</f>
        <v>222060000</v>
      </c>
      <c r="L211" s="2">
        <f t="array" ref="L211">INDEX([5]Sheet1!$J$2:$J$2185,MATCH($C211,IF([5]Sheet1!$E$2:$E$2185=$A211,[5]Sheet1!$B$2:$B$2185),0))</f>
        <v>10284</v>
      </c>
      <c r="M211" s="2">
        <f t="array" ref="M211">INDEX([5]Sheet1!$G$2:$G$2185,MATCH($C211,IF([5]Sheet1!$E$2:$E$2185=$A211,[5]Sheet1!$B$2:$B$2185),0))*10</f>
        <v>173030000</v>
      </c>
      <c r="N211" s="2">
        <f t="array" ref="N211">INDEX([5]Sheet1!$F$2:$F$2185,MATCH($C211,IF([5]Sheet1!$E$2:$E$2185=$A211,[5]Sheet1!$B$2:$B$2185),0))</f>
        <v>7166</v>
      </c>
      <c r="O211" s="2">
        <f t="array" ref="O211">INDEX([5]Sheet1!$I$2:$I$2185,MATCH($C211,IF([5]Sheet1!$E$2:$E$2185=$A211,[5]Sheet1!$B$2:$B$2185),0))*10</f>
        <v>49030000</v>
      </c>
      <c r="P211" s="2">
        <f t="array" ref="P211">INDEX([5]Sheet1!$H$2:$H$2185,MATCH($C211,IF([5]Sheet1!$E$2:$E$2185=$A211,[5]Sheet1!$B$2:$B$2185),0))</f>
        <v>2843</v>
      </c>
    </row>
    <row r="212" spans="1:16" x14ac:dyDescent="0.25">
      <c r="A212" t="s">
        <v>8</v>
      </c>
      <c r="B212" t="s">
        <v>9</v>
      </c>
      <c r="C212">
        <v>1980</v>
      </c>
      <c r="D212" s="2">
        <f t="array" ref="D212">INDEX([2]data!$E$2:$E$2185,MATCH($C212,IF([2]data!$C$2:$C$2185=$A212,[2]data!$A$2:$A$2185),0))</f>
        <v>2737774</v>
      </c>
      <c r="H212" s="2">
        <f t="array" ref="H212">INDEX([1]Sheet1!$M$2:$M$1823,MATCH($C212,IF([1]Sheet1!$A$2:$A$1823=$A212,[1]Sheet1!$C$2:$C$1823),0))</f>
        <v>1330093952</v>
      </c>
      <c r="I212" s="2">
        <f t="array" ref="I212">INDEX([1]Sheet1!$D$2:$D$1823,MATCH($C212,IF([1]Sheet1!$A$2:$A$1823=$A212,[1]Sheet1!$C$2:$C$1823),0))</f>
        <v>953710000</v>
      </c>
      <c r="J212" s="2">
        <f t="array" ref="J212">(INDEX([1]Sheet1!$G$2:$G$1823,MATCH($C212,IF([1]Sheet1!$A$2:$A$1823=$A212,[1]Sheet1!$C$2:$C$1823),0))+INDEX([1]Sheet1!$J$2:$J$1823,MATCH($C212,IF([1]Sheet1!$A$2:$A$1823=$A212,[1]Sheet1!$C$2:$C$1823),0)))</f>
        <v>376384000</v>
      </c>
      <c r="K212" s="2">
        <f t="array" ref="K212">INDEX([5]Sheet1!$K$2:$K$2185,MATCH($C212,IF([5]Sheet1!$E$2:$E$2185=$A212,[5]Sheet1!$B$2:$B$2185),0))*10</f>
        <v>700600000</v>
      </c>
      <c r="L212" s="2">
        <f t="array" ref="L212">INDEX([5]Sheet1!$J$2:$J$2185,MATCH($C212,IF([5]Sheet1!$E$2:$E$2185=$A212,[5]Sheet1!$B$2:$B$2185),0))</f>
        <v>50424</v>
      </c>
      <c r="M212" s="2">
        <f t="array" ref="M212">INDEX([5]Sheet1!$G$2:$G$2185,MATCH($C212,IF([5]Sheet1!$E$2:$E$2185=$A212,[5]Sheet1!$B$2:$B$2185),0))*10</f>
        <v>525790000</v>
      </c>
      <c r="N212" s="2">
        <f t="array" ref="N212">INDEX([5]Sheet1!$F$2:$F$2185,MATCH($C212,IF([5]Sheet1!$E$2:$E$2185=$A212,[5]Sheet1!$B$2:$B$2185),0))</f>
        <v>31721</v>
      </c>
      <c r="O212" s="2">
        <f t="array" ref="O212">INDEX([5]Sheet1!$I$2:$I$2185,MATCH($C212,IF([5]Sheet1!$E$2:$E$2185=$A212,[5]Sheet1!$B$2:$B$2185),0))*10</f>
        <v>174810000</v>
      </c>
      <c r="P212" s="2">
        <f t="array" ref="P212">INDEX([5]Sheet1!$H$2:$H$2185,MATCH($C212,IF([5]Sheet1!$E$2:$E$2185=$A212,[5]Sheet1!$B$2:$B$2185),0))</f>
        <v>17580</v>
      </c>
    </row>
    <row r="213" spans="1:16" x14ac:dyDescent="0.25">
      <c r="A213" t="s">
        <v>10</v>
      </c>
      <c r="B213" t="s">
        <v>11</v>
      </c>
      <c r="C213">
        <v>1980</v>
      </c>
      <c r="D213" s="2">
        <f t="array" ref="D213">INDEX([2]data!$E$2:$E$2185,MATCH($C213,IF([2]data!$C$2:$C$2185=$A213,[2]data!$A$2:$A$2185),0))</f>
        <v>2288738</v>
      </c>
      <c r="H213" s="2">
        <f t="array" ref="H213">INDEX([1]Sheet1!$M$2:$M$1823,MATCH($C213,IF([1]Sheet1!$A$2:$A$1823=$A213,[1]Sheet1!$C$2:$C$1823),0))</f>
        <v>809238976</v>
      </c>
      <c r="I213" s="2">
        <f t="array" ref="I213">INDEX([1]Sheet1!$D$2:$D$1823,MATCH($C213,IF([1]Sheet1!$A$2:$A$1823=$A213,[1]Sheet1!$C$2:$C$1823),0))</f>
        <v>652925000</v>
      </c>
      <c r="J213" s="2">
        <f t="array" ref="J213">(INDEX([1]Sheet1!$G$2:$G$1823,MATCH($C213,IF([1]Sheet1!$A$2:$A$1823=$A213,[1]Sheet1!$C$2:$C$1823),0))+INDEX([1]Sheet1!$J$2:$J$1823,MATCH($C213,IF([1]Sheet1!$A$2:$A$1823=$A213,[1]Sheet1!$C$2:$C$1823),0)))</f>
        <v>156314000</v>
      </c>
      <c r="K213" s="2">
        <f t="array" ref="K213">INDEX([5]Sheet1!$K$2:$K$2185,MATCH($C213,IF([5]Sheet1!$E$2:$E$2185=$A213,[5]Sheet1!$B$2:$B$2185),0))*10</f>
        <v>404290000</v>
      </c>
      <c r="L213" s="2">
        <f t="array" ref="L213">INDEX([5]Sheet1!$J$2:$J$2185,MATCH($C213,IF([5]Sheet1!$E$2:$E$2185=$A213,[5]Sheet1!$B$2:$B$2185),0))</f>
        <v>41283</v>
      </c>
      <c r="M213" s="2">
        <f t="array" ref="M213">INDEX([5]Sheet1!$G$2:$G$2185,MATCH($C213,IF([5]Sheet1!$E$2:$E$2185=$A213,[5]Sheet1!$B$2:$B$2185),0))*10</f>
        <v>320950000</v>
      </c>
      <c r="N213" s="2">
        <f t="array" ref="N213">INDEX([5]Sheet1!$F$2:$F$2185,MATCH($C213,IF([5]Sheet1!$E$2:$E$2185=$A213,[5]Sheet1!$B$2:$B$2185),0))</f>
        <v>29019</v>
      </c>
      <c r="O213" s="2">
        <f t="array" ref="O213">INDEX([5]Sheet1!$I$2:$I$2185,MATCH($C213,IF([5]Sheet1!$E$2:$E$2185=$A213,[5]Sheet1!$B$2:$B$2185),0))*10</f>
        <v>83330000</v>
      </c>
      <c r="P213" s="2">
        <f t="array" ref="P213">INDEX([5]Sheet1!$H$2:$H$2185,MATCH($C213,IF([5]Sheet1!$E$2:$E$2185=$A213,[5]Sheet1!$B$2:$B$2185),0))</f>
        <v>11913</v>
      </c>
    </row>
    <row r="214" spans="1:16" x14ac:dyDescent="0.25">
      <c r="A214" t="s">
        <v>12</v>
      </c>
      <c r="B214" t="s">
        <v>13</v>
      </c>
      <c r="C214">
        <v>1980</v>
      </c>
      <c r="D214" s="2">
        <f t="array" ref="D214">INDEX([2]data!$E$2:$E$2185,MATCH($C214,IF([2]data!$C$2:$C$2185=$A214,[2]data!$A$2:$A$2185),0))</f>
        <v>23800800</v>
      </c>
      <c r="H214" s="2">
        <f t="array" ref="H214">INDEX([1]Sheet1!$M$2:$M$1823,MATCH($C214,IF([1]Sheet1!$A$2:$A$1823=$A214,[1]Sheet1!$C$2:$C$1823),0))</f>
        <v>10199165952</v>
      </c>
      <c r="I214" s="2">
        <f t="array" ref="I214">INDEX([1]Sheet1!$D$2:$D$1823,MATCH($C214,IF([1]Sheet1!$A$2:$A$1823=$A214,[1]Sheet1!$C$2:$C$1823),0))</f>
        <v>9621607000</v>
      </c>
      <c r="J214" s="2">
        <f t="array" ref="J214">(INDEX([1]Sheet1!$G$2:$G$1823,MATCH($C214,IF([1]Sheet1!$A$2:$A$1823=$A214,[1]Sheet1!$C$2:$C$1823),0))+INDEX([1]Sheet1!$J$2:$J$1823,MATCH($C214,IF([1]Sheet1!$A$2:$A$1823=$A214,[1]Sheet1!$C$2:$C$1823),0)))</f>
        <v>577559000</v>
      </c>
      <c r="K214" s="2">
        <f t="array" ref="K214">INDEX([5]Sheet1!$K$2:$K$2185,MATCH($C214,IF([5]Sheet1!$E$2:$E$2185=$A214,[5]Sheet1!$B$2:$B$2185),0))*10</f>
        <v>5878690000</v>
      </c>
      <c r="L214" s="2">
        <f t="array" ref="L214">INDEX([5]Sheet1!$J$2:$J$2185,MATCH($C214,IF([5]Sheet1!$E$2:$E$2185=$A214,[5]Sheet1!$B$2:$B$2185),0))</f>
        <v>358936</v>
      </c>
      <c r="M214" s="2">
        <f t="array" ref="M214">INDEX([5]Sheet1!$G$2:$G$2185,MATCH($C214,IF([5]Sheet1!$E$2:$E$2185=$A214,[5]Sheet1!$B$2:$B$2185),0))*10</f>
        <v>4563170000</v>
      </c>
      <c r="N214" s="2">
        <f t="array" ref="N214">INDEX([5]Sheet1!$F$2:$F$2185,MATCH($C214,IF([5]Sheet1!$E$2:$E$2185=$A214,[5]Sheet1!$B$2:$B$2185),0))</f>
        <v>221266</v>
      </c>
      <c r="O214" s="2">
        <f t="array" ref="O214">INDEX([5]Sheet1!$I$2:$I$2185,MATCH($C214,IF([5]Sheet1!$E$2:$E$2185=$A214,[5]Sheet1!$B$2:$B$2185),0))*10</f>
        <v>1315520000</v>
      </c>
      <c r="P214" s="2">
        <f t="array" ref="P214">INDEX([5]Sheet1!$H$2:$H$2185,MATCH($C214,IF([5]Sheet1!$E$2:$E$2185=$A214,[5]Sheet1!$B$2:$B$2185),0))</f>
        <v>114458</v>
      </c>
    </row>
    <row r="215" spans="1:16" x14ac:dyDescent="0.25">
      <c r="A215" t="s">
        <v>14</v>
      </c>
      <c r="B215" t="s">
        <v>15</v>
      </c>
      <c r="C215">
        <v>1980</v>
      </c>
      <c r="D215" s="2">
        <f t="array" ref="D215">INDEX([2]data!$E$2:$E$2185,MATCH($C215,IF([2]data!$C$2:$C$2185=$A215,[2]data!$A$2:$A$2185),0))</f>
        <v>2908803</v>
      </c>
      <c r="H215" s="2">
        <f t="array" ref="H215">INDEX([1]Sheet1!$M$2:$M$1823,MATCH($C215,IF([1]Sheet1!$A$2:$A$1823=$A215,[1]Sheet1!$C$2:$C$1823),0))</f>
        <v>1371282048</v>
      </c>
      <c r="I215" s="2">
        <f t="array" ref="I215">INDEX([1]Sheet1!$D$2:$D$1823,MATCH($C215,IF([1]Sheet1!$A$2:$A$1823=$A215,[1]Sheet1!$C$2:$C$1823),0))</f>
        <v>1132024000</v>
      </c>
      <c r="J215" s="2">
        <f t="array" ref="J215">(INDEX([1]Sheet1!$G$2:$G$1823,MATCH($C215,IF([1]Sheet1!$A$2:$A$1823=$A215,[1]Sheet1!$C$2:$C$1823),0))+INDEX([1]Sheet1!$J$2:$J$1823,MATCH($C215,IF([1]Sheet1!$A$2:$A$1823=$A215,[1]Sheet1!$C$2:$C$1823),0)))</f>
        <v>239258000</v>
      </c>
      <c r="K215" s="2">
        <f t="array" ref="K215">INDEX([5]Sheet1!$K$2:$K$2185,MATCH($C215,IF([5]Sheet1!$E$2:$E$2185=$A215,[5]Sheet1!$B$2:$B$2185),0))*10</f>
        <v>725300000</v>
      </c>
      <c r="L215" s="2">
        <f t="array" ref="L215">INDEX([5]Sheet1!$J$2:$J$2185,MATCH($C215,IF([5]Sheet1!$E$2:$E$2185=$A215,[5]Sheet1!$B$2:$B$2185),0))</f>
        <v>55154</v>
      </c>
      <c r="M215" s="2">
        <f t="array" ref="M215">INDEX([5]Sheet1!$G$2:$G$2185,MATCH($C215,IF([5]Sheet1!$E$2:$E$2185=$A215,[5]Sheet1!$B$2:$B$2185),0))*10</f>
        <v>533760000</v>
      </c>
      <c r="N215" s="2">
        <f t="array" ref="N215">INDEX([5]Sheet1!$F$2:$F$2185,MATCH($C215,IF([5]Sheet1!$E$2:$E$2185=$A215,[5]Sheet1!$B$2:$B$2185),0))</f>
        <v>35394</v>
      </c>
      <c r="O215" s="2">
        <f t="array" ref="O215">INDEX([5]Sheet1!$I$2:$I$2185,MATCH($C215,IF([5]Sheet1!$E$2:$E$2185=$A215,[5]Sheet1!$B$2:$B$2185),0))*10</f>
        <v>191540000</v>
      </c>
      <c r="P215" s="2">
        <f t="array" ref="P215">INDEX([5]Sheet1!$H$2:$H$2185,MATCH($C215,IF([5]Sheet1!$E$2:$E$2185=$A215,[5]Sheet1!$B$2:$B$2185),0))</f>
        <v>18500</v>
      </c>
    </row>
    <row r="216" spans="1:16" x14ac:dyDescent="0.25">
      <c r="A216" t="s">
        <v>16</v>
      </c>
      <c r="B216" t="s">
        <v>17</v>
      </c>
      <c r="C216">
        <v>1980</v>
      </c>
      <c r="D216" s="2">
        <f t="array" ref="D216">INDEX([2]data!$E$2:$E$2185,MATCH($C216,IF([2]data!$C$2:$C$2185=$A216,[2]data!$A$2:$A$2185),0))</f>
        <v>3113174</v>
      </c>
      <c r="H216" s="2">
        <f t="array" ref="H216">INDEX([1]Sheet1!$M$2:$M$1823,MATCH($C216,IF([1]Sheet1!$A$2:$A$1823=$A216,[1]Sheet1!$C$2:$C$1823),0))</f>
        <v>1371152000</v>
      </c>
      <c r="I216" s="2">
        <f t="array" ref="I216">INDEX([1]Sheet1!$D$2:$D$1823,MATCH($C216,IF([1]Sheet1!$A$2:$A$1823=$A216,[1]Sheet1!$C$2:$C$1823),0))</f>
        <v>1238434000</v>
      </c>
      <c r="J216" s="2">
        <f t="array" ref="J216">(INDEX([1]Sheet1!$G$2:$G$1823,MATCH($C216,IF([1]Sheet1!$A$2:$A$1823=$A216,[1]Sheet1!$C$2:$C$1823),0))+INDEX([1]Sheet1!$J$2:$J$1823,MATCH($C216,IF([1]Sheet1!$A$2:$A$1823=$A216,[1]Sheet1!$C$2:$C$1823),0)))</f>
        <v>132718000</v>
      </c>
      <c r="K216" s="2">
        <f t="array" ref="K216">INDEX([5]Sheet1!$K$2:$K$2185,MATCH($C216,IF([5]Sheet1!$E$2:$E$2185=$A216,[5]Sheet1!$B$2:$B$2185),0))*10</f>
        <v>890550000</v>
      </c>
      <c r="L216" s="2">
        <f t="array" ref="L216">INDEX([5]Sheet1!$J$2:$J$2185,MATCH($C216,IF([5]Sheet1!$E$2:$E$2185=$A216,[5]Sheet1!$B$2:$B$2185),0))</f>
        <v>57930</v>
      </c>
      <c r="M216" s="2">
        <f t="array" ref="M216">INDEX([5]Sheet1!$G$2:$G$2185,MATCH($C216,IF([5]Sheet1!$E$2:$E$2185=$A216,[5]Sheet1!$B$2:$B$2185),0))*10</f>
        <v>761740000</v>
      </c>
      <c r="N216" s="2">
        <f t="array" ref="N216">INDEX([5]Sheet1!$F$2:$F$2185,MATCH($C216,IF([5]Sheet1!$E$2:$E$2185=$A216,[5]Sheet1!$B$2:$B$2185),0))</f>
        <v>43137</v>
      </c>
      <c r="O216" s="2">
        <f t="array" ref="O216">INDEX([5]Sheet1!$I$2:$I$2185,MATCH($C216,IF([5]Sheet1!$E$2:$E$2185=$A216,[5]Sheet1!$B$2:$B$2185),0))*10</f>
        <v>128800000</v>
      </c>
      <c r="P216" s="2">
        <f t="array" ref="P216">INDEX([5]Sheet1!$H$2:$H$2185,MATCH($C216,IF([5]Sheet1!$E$2:$E$2185=$A216,[5]Sheet1!$B$2:$B$2185),0))</f>
        <v>13682</v>
      </c>
    </row>
    <row r="217" spans="1:16" x14ac:dyDescent="0.25">
      <c r="A217" t="s">
        <v>18</v>
      </c>
      <c r="B217" t="s">
        <v>19</v>
      </c>
      <c r="C217">
        <v>1980</v>
      </c>
      <c r="D217" s="2">
        <f t="array" ref="D217">INDEX([2]data!$E$2:$E$2185,MATCH($C217,IF([2]data!$C$2:$C$2185=$A217,[2]data!$A$2:$A$2185),0))</f>
        <v>594919</v>
      </c>
      <c r="H217" s="2">
        <f t="array" ref="H217">INDEX([1]Sheet1!$M$2:$M$1823,MATCH($C217,IF([1]Sheet1!$A$2:$A$1823=$A217,[1]Sheet1!$C$2:$C$1823),0))</f>
        <v>250958000</v>
      </c>
      <c r="I217" s="2">
        <f t="array" ref="I217">INDEX([1]Sheet1!$D$2:$D$1823,MATCH($C217,IF([1]Sheet1!$A$2:$A$1823=$A217,[1]Sheet1!$C$2:$C$1823),0))</f>
        <v>245014000</v>
      </c>
      <c r="J217" s="2">
        <f t="array" ref="J217">(INDEX([1]Sheet1!$G$2:$G$1823,MATCH($C217,IF([1]Sheet1!$A$2:$A$1823=$A217,[1]Sheet1!$C$2:$C$1823),0))+INDEX([1]Sheet1!$J$2:$J$1823,MATCH($C217,IF([1]Sheet1!$A$2:$A$1823=$A217,[1]Sheet1!$C$2:$C$1823),0)))</f>
        <v>5944000</v>
      </c>
      <c r="K217" s="2">
        <f t="array" ref="K217">INDEX([5]Sheet1!$K$2:$K$2185,MATCH($C217,IF([5]Sheet1!$E$2:$E$2185=$A217,[5]Sheet1!$B$2:$B$2185),0))*10</f>
        <v>127720000</v>
      </c>
      <c r="L217" s="2">
        <f t="array" ref="L217">INDEX([5]Sheet1!$J$2:$J$2185,MATCH($C217,IF([5]Sheet1!$E$2:$E$2185=$A217,[5]Sheet1!$B$2:$B$2185),0))</f>
        <v>10571</v>
      </c>
      <c r="M217" s="2">
        <f t="array" ref="M217">INDEX([5]Sheet1!$G$2:$G$2185,MATCH($C217,IF([5]Sheet1!$E$2:$E$2185=$A217,[5]Sheet1!$B$2:$B$2185),0))*10</f>
        <v>92700000</v>
      </c>
      <c r="N217" s="2">
        <f t="array" ref="N217">INDEX([5]Sheet1!$F$2:$F$2185,MATCH($C217,IF([5]Sheet1!$E$2:$E$2185=$A217,[5]Sheet1!$B$2:$B$2185),0))</f>
        <v>7384</v>
      </c>
      <c r="O217" s="2">
        <f t="array" ref="O217">INDEX([5]Sheet1!$I$2:$I$2185,MATCH($C217,IF([5]Sheet1!$E$2:$E$2185=$A217,[5]Sheet1!$B$2:$B$2185),0))*10</f>
        <v>35010000</v>
      </c>
      <c r="P217" s="2">
        <f t="array" ref="P217">INDEX([5]Sheet1!$H$2:$H$2185,MATCH($C217,IF([5]Sheet1!$E$2:$E$2185=$A217,[5]Sheet1!$B$2:$B$2185),0))</f>
        <v>3050</v>
      </c>
    </row>
    <row r="218" spans="1:16" x14ac:dyDescent="0.25">
      <c r="A218" t="s">
        <v>20</v>
      </c>
      <c r="B218" t="s">
        <v>21</v>
      </c>
      <c r="C218">
        <v>1980</v>
      </c>
      <c r="D218" s="2">
        <f t="array" ref="D218">INDEX([2]data!$E$2:$E$2185,MATCH($C218,IF([2]data!$C$2:$C$2185=$A218,[2]data!$A$2:$A$2185),0))</f>
        <v>638284</v>
      </c>
      <c r="H218" s="2">
        <f t="array" ref="H218">INDEX([1]Sheet1!$M$2:$M$1823,MATCH($C218,IF([1]Sheet1!$A$2:$A$1823=$A218,[1]Sheet1!$C$2:$C$1823),0))</f>
        <v>310384000</v>
      </c>
      <c r="I218" s="2">
        <f t="array" ref="I218">INDEX([1]Sheet1!$D$2:$D$1823,MATCH($C218,IF([1]Sheet1!$A$2:$A$1823=$A218,[1]Sheet1!$C$2:$C$1823),0))</f>
        <v>300840000</v>
      </c>
      <c r="J218" s="2">
        <f t="array" ref="J218">(INDEX([1]Sheet1!$G$2:$G$1823,MATCH($C218,IF([1]Sheet1!$A$2:$A$1823=$A218,[1]Sheet1!$C$2:$C$1823),0))+INDEX([1]Sheet1!$J$2:$J$1823,MATCH($C218,IF([1]Sheet1!$A$2:$A$1823=$A218,[1]Sheet1!$C$2:$C$1823),0)))</f>
        <v>9544000</v>
      </c>
      <c r="K218" s="2">
        <f t="array" ref="K218">INDEX([5]Sheet1!$K$2:$K$2185,MATCH($C218,IF([5]Sheet1!$E$2:$E$2185=$A218,[5]Sheet1!$B$2:$B$2185),0))*10</f>
        <v>204090000</v>
      </c>
      <c r="L218" s="2">
        <f t="array" ref="L218">INDEX([5]Sheet1!$J$2:$J$2185,MATCH($C218,IF([5]Sheet1!$E$2:$E$2185=$A218,[5]Sheet1!$B$2:$B$2185),0))</f>
        <v>10942</v>
      </c>
      <c r="M218" s="2">
        <f t="array" ref="M218">INDEX([5]Sheet1!$G$2:$G$2185,MATCH($C218,IF([5]Sheet1!$E$2:$E$2185=$A218,[5]Sheet1!$B$2:$B$2185),0))*10</f>
        <v>149260000</v>
      </c>
      <c r="N218" s="2">
        <f t="array" ref="N218">INDEX([5]Sheet1!$F$2:$F$2185,MATCH($C218,IF([5]Sheet1!$E$2:$E$2185=$A218,[5]Sheet1!$B$2:$B$2185),0))</f>
        <v>7404</v>
      </c>
      <c r="O218" s="2">
        <f t="array" ref="O218">INDEX([5]Sheet1!$I$2:$I$2185,MATCH($C218,IF([5]Sheet1!$E$2:$E$2185=$A218,[5]Sheet1!$B$2:$B$2185),0))*10</f>
        <v>54820000</v>
      </c>
      <c r="P218" s="2">
        <f t="array" ref="P218">INDEX([5]Sheet1!$H$2:$H$2185,MATCH($C218,IF([5]Sheet1!$E$2:$E$2185=$A218,[5]Sheet1!$B$2:$B$2185),0))</f>
        <v>3443</v>
      </c>
    </row>
    <row r="219" spans="1:16" x14ac:dyDescent="0.25">
      <c r="A219" t="s">
        <v>22</v>
      </c>
      <c r="B219" t="s">
        <v>23</v>
      </c>
      <c r="C219">
        <v>1980</v>
      </c>
      <c r="D219" s="2">
        <f t="array" ref="D219">INDEX([2]data!$E$2:$E$2185,MATCH($C219,IF([2]data!$C$2:$C$2185=$A219,[2]data!$A$2:$A$2185),0))</f>
        <v>9839835</v>
      </c>
      <c r="H219" s="2">
        <f t="array" ref="H219">INDEX([1]Sheet1!$M$2:$M$1823,MATCH($C219,IF([1]Sheet1!$A$2:$A$1823=$A219,[1]Sheet1!$C$2:$C$1823),0))</f>
        <v>3519058944</v>
      </c>
      <c r="I219" s="2">
        <f t="array" ref="I219">INDEX([1]Sheet1!$D$2:$D$1823,MATCH($C219,IF([1]Sheet1!$A$2:$A$1823=$A219,[1]Sheet1!$C$2:$C$1823),0))</f>
        <v>2983110000</v>
      </c>
      <c r="J219" s="2">
        <f t="array" ref="J219">(INDEX([1]Sheet1!$G$2:$G$1823,MATCH($C219,IF([1]Sheet1!$A$2:$A$1823=$A219,[1]Sheet1!$C$2:$C$1823),0))+INDEX([1]Sheet1!$J$2:$J$1823,MATCH($C219,IF([1]Sheet1!$A$2:$A$1823=$A219,[1]Sheet1!$C$2:$C$1823),0)))</f>
        <v>535949000</v>
      </c>
      <c r="K219" s="2">
        <f t="array" ref="K219">INDEX([5]Sheet1!$K$2:$K$2185,MATCH($C219,IF([5]Sheet1!$E$2:$E$2185=$A219,[5]Sheet1!$B$2:$B$2185),0))*10</f>
        <v>1907480000</v>
      </c>
      <c r="L219" s="2">
        <f t="array" ref="L219">INDEX([5]Sheet1!$J$2:$J$2185,MATCH($C219,IF([5]Sheet1!$E$2:$E$2185=$A219,[5]Sheet1!$B$2:$B$2185),0))</f>
        <v>160214</v>
      </c>
      <c r="M219" s="2">
        <f t="array" ref="M219">INDEX([5]Sheet1!$G$2:$G$2185,MATCH($C219,IF([5]Sheet1!$E$2:$E$2185=$A219,[5]Sheet1!$B$2:$B$2185),0))*10</f>
        <v>1400180000</v>
      </c>
      <c r="N219" s="2">
        <f t="array" ref="N219">INDEX([5]Sheet1!$F$2:$F$2185,MATCH($C219,IF([5]Sheet1!$E$2:$E$2185=$A219,[5]Sheet1!$B$2:$B$2185),0))</f>
        <v>101704</v>
      </c>
      <c r="O219" s="2">
        <f t="array" ref="O219">INDEX([5]Sheet1!$I$2:$I$2185,MATCH($C219,IF([5]Sheet1!$E$2:$E$2185=$A219,[5]Sheet1!$B$2:$B$2185),0))*10</f>
        <v>507300000</v>
      </c>
      <c r="P219" s="2">
        <f t="array" ref="P219">INDEX([5]Sheet1!$H$2:$H$2185,MATCH($C219,IF([5]Sheet1!$E$2:$E$2185=$A219,[5]Sheet1!$B$2:$B$2185),0))</f>
        <v>55696</v>
      </c>
    </row>
    <row r="220" spans="1:16" x14ac:dyDescent="0.25">
      <c r="A220" t="s">
        <v>24</v>
      </c>
      <c r="B220" t="s">
        <v>25</v>
      </c>
      <c r="C220">
        <v>1980</v>
      </c>
      <c r="D220" s="2">
        <f t="array" ref="D220">INDEX([2]data!$E$2:$E$2185,MATCH($C220,IF([2]data!$C$2:$C$2185=$A220,[2]data!$A$2:$A$2185),0))</f>
        <v>5486174</v>
      </c>
      <c r="H220" s="2">
        <f t="array" ref="H220">INDEX([1]Sheet1!$M$2:$M$1823,MATCH($C220,IF([1]Sheet1!$A$2:$A$1823=$A220,[1]Sheet1!$C$2:$C$1823),0))</f>
        <v>2030194048</v>
      </c>
      <c r="I220" s="2">
        <f t="array" ref="I220">INDEX([1]Sheet1!$D$2:$D$1823,MATCH($C220,IF([1]Sheet1!$A$2:$A$1823=$A220,[1]Sheet1!$C$2:$C$1823),0))</f>
        <v>1686125000</v>
      </c>
      <c r="J220" s="2">
        <f t="array" ref="J220">(INDEX([1]Sheet1!$G$2:$G$1823,MATCH($C220,IF([1]Sheet1!$A$2:$A$1823=$A220,[1]Sheet1!$C$2:$C$1823),0))+INDEX([1]Sheet1!$J$2:$J$1823,MATCH($C220,IF([1]Sheet1!$A$2:$A$1823=$A220,[1]Sheet1!$C$2:$C$1823),0)))</f>
        <v>344069000</v>
      </c>
      <c r="K220" s="2">
        <f t="array" ref="K220">INDEX([5]Sheet1!$K$2:$K$2185,MATCH($C220,IF([5]Sheet1!$E$2:$E$2185=$A220,[5]Sheet1!$B$2:$B$2185),0))*10</f>
        <v>1108080000</v>
      </c>
      <c r="L220" s="2">
        <f t="array" ref="L220">INDEX([5]Sheet1!$J$2:$J$2185,MATCH($C220,IF([5]Sheet1!$E$2:$E$2185=$A220,[5]Sheet1!$B$2:$B$2185),0))</f>
        <v>111181</v>
      </c>
      <c r="M220" s="2">
        <f t="array" ref="M220">INDEX([5]Sheet1!$G$2:$G$2185,MATCH($C220,IF([5]Sheet1!$E$2:$E$2185=$A220,[5]Sheet1!$B$2:$B$2185),0))*10</f>
        <v>864600000</v>
      </c>
      <c r="N220" s="2">
        <f t="array" ref="N220">INDEX([5]Sheet1!$F$2:$F$2185,MATCH($C220,IF([5]Sheet1!$E$2:$E$2185=$A220,[5]Sheet1!$B$2:$B$2185),0))</f>
        <v>73860</v>
      </c>
      <c r="O220" s="2">
        <f t="array" ref="O220">INDEX([5]Sheet1!$I$2:$I$2185,MATCH($C220,IF([5]Sheet1!$E$2:$E$2185=$A220,[5]Sheet1!$B$2:$B$2185),0))*10</f>
        <v>243480000</v>
      </c>
      <c r="P220" s="2">
        <f t="array" ref="P220">INDEX([5]Sheet1!$H$2:$H$2185,MATCH($C220,IF([5]Sheet1!$E$2:$E$2185=$A220,[5]Sheet1!$B$2:$B$2185),0))</f>
        <v>36156</v>
      </c>
    </row>
    <row r="221" spans="1:16" x14ac:dyDescent="0.25">
      <c r="A221" t="s">
        <v>26</v>
      </c>
      <c r="B221" t="s">
        <v>27</v>
      </c>
      <c r="C221">
        <v>1980</v>
      </c>
      <c r="D221" s="2">
        <f t="array" ref="D221">INDEX([2]data!$E$2:$E$2185,MATCH($C221,IF([2]data!$C$2:$C$2185=$A221,[2]data!$A$2:$A$2185),0))</f>
        <v>967710</v>
      </c>
      <c r="H221" s="2">
        <f t="array" ref="H221">INDEX([1]Sheet1!$M$2:$M$1823,MATCH($C221,IF([1]Sheet1!$A$2:$A$1823=$A221,[1]Sheet1!$C$2:$C$1823),0))</f>
        <v>372512000</v>
      </c>
      <c r="I221" s="2">
        <f t="array" ref="I221">INDEX([1]Sheet1!$D$2:$D$1823,MATCH($C221,IF([1]Sheet1!$A$2:$A$1823=$A221,[1]Sheet1!$C$2:$C$1823),0))</f>
        <v>295119000</v>
      </c>
      <c r="J221" s="2">
        <f t="array" ref="J221">(INDEX([1]Sheet1!$G$2:$G$1823,MATCH($C221,IF([1]Sheet1!$A$2:$A$1823=$A221,[1]Sheet1!$C$2:$C$1823),0))+INDEX([1]Sheet1!$J$2:$J$1823,MATCH($C221,IF([1]Sheet1!$A$2:$A$1823=$A221,[1]Sheet1!$C$2:$C$1823),0)))</f>
        <v>77393000</v>
      </c>
      <c r="K221" s="2">
        <f t="array" ref="K221">INDEX([5]Sheet1!$K$2:$K$2185,MATCH($C221,IF([5]Sheet1!$E$2:$E$2185=$A221,[5]Sheet1!$B$2:$B$2185),0))*10</f>
        <v>225910000</v>
      </c>
      <c r="L221" s="2">
        <f t="array" ref="L221">INDEX([5]Sheet1!$J$2:$J$2185,MATCH($C221,IF([5]Sheet1!$E$2:$E$2185=$A221,[5]Sheet1!$B$2:$B$2185),0))</f>
        <v>15773</v>
      </c>
      <c r="M221" s="2">
        <f t="array" ref="M221">INDEX([5]Sheet1!$G$2:$G$2185,MATCH($C221,IF([5]Sheet1!$E$2:$E$2185=$A221,[5]Sheet1!$B$2:$B$2185),0))*10</f>
        <v>178540000</v>
      </c>
      <c r="N221" s="2">
        <f t="array" ref="N221">INDEX([5]Sheet1!$F$2:$F$2185,MATCH($C221,IF([5]Sheet1!$E$2:$E$2185=$A221,[5]Sheet1!$B$2:$B$2185),0))</f>
        <v>11205</v>
      </c>
      <c r="O221" s="2">
        <f t="array" ref="O221">INDEX([5]Sheet1!$I$2:$I$2185,MATCH($C221,IF([5]Sheet1!$E$2:$E$2185=$A221,[5]Sheet1!$B$2:$B$2185),0))*10</f>
        <v>47370000</v>
      </c>
      <c r="P221" s="2">
        <f t="array" ref="P221">INDEX([5]Sheet1!$H$2:$H$2185,MATCH($C221,IF([5]Sheet1!$E$2:$E$2185=$A221,[5]Sheet1!$B$2:$B$2185),0))</f>
        <v>4081</v>
      </c>
    </row>
    <row r="222" spans="1:16" x14ac:dyDescent="0.25">
      <c r="A222" t="s">
        <v>28</v>
      </c>
      <c r="B222" t="s">
        <v>29</v>
      </c>
      <c r="C222">
        <v>1980</v>
      </c>
      <c r="D222" s="2">
        <f t="array" ref="D222">INDEX([2]data!$E$2:$E$2185,MATCH($C222,IF([2]data!$C$2:$C$2185=$A222,[2]data!$A$2:$A$2185),0))</f>
        <v>947983</v>
      </c>
      <c r="H222" s="2">
        <f t="array" ref="H222">INDEX([1]Sheet1!$M$2:$M$1823,MATCH($C222,IF([1]Sheet1!$A$2:$A$1823=$A222,[1]Sheet1!$C$2:$C$1823),0))</f>
        <v>345376000</v>
      </c>
      <c r="I222" s="2">
        <f t="array" ref="I222">INDEX([1]Sheet1!$D$2:$D$1823,MATCH($C222,IF([1]Sheet1!$A$2:$A$1823=$A222,[1]Sheet1!$C$2:$C$1823),0))</f>
        <v>280333000</v>
      </c>
      <c r="J222" s="2">
        <f t="array" ref="J222">(INDEX([1]Sheet1!$G$2:$G$1823,MATCH($C222,IF([1]Sheet1!$A$2:$A$1823=$A222,[1]Sheet1!$C$2:$C$1823),0))+INDEX([1]Sheet1!$J$2:$J$1823,MATCH($C222,IF([1]Sheet1!$A$2:$A$1823=$A222,[1]Sheet1!$C$2:$C$1823),0)))</f>
        <v>65043000</v>
      </c>
      <c r="K222" s="2">
        <f t="array" ref="K222">INDEX([5]Sheet1!$K$2:$K$2185,MATCH($C222,IF([5]Sheet1!$E$2:$E$2185=$A222,[5]Sheet1!$B$2:$B$2185),0))*10</f>
        <v>192920000</v>
      </c>
      <c r="L222" s="2">
        <f t="array" ref="L222">INDEX([5]Sheet1!$J$2:$J$2185,MATCH($C222,IF([5]Sheet1!$E$2:$E$2185=$A222,[5]Sheet1!$B$2:$B$2185),0))</f>
        <v>16979</v>
      </c>
      <c r="M222" s="2">
        <f t="array" ref="M222">INDEX([5]Sheet1!$G$2:$G$2185,MATCH($C222,IF([5]Sheet1!$E$2:$E$2185=$A222,[5]Sheet1!$B$2:$B$2185),0))*10</f>
        <v>156010000</v>
      </c>
      <c r="N222" s="2">
        <f t="array" ref="N222">INDEX([5]Sheet1!$F$2:$F$2185,MATCH($C222,IF([5]Sheet1!$E$2:$E$2185=$A222,[5]Sheet1!$B$2:$B$2185),0))</f>
        <v>12833</v>
      </c>
      <c r="O222" s="2">
        <f t="array" ref="O222">INDEX([5]Sheet1!$I$2:$I$2185,MATCH($C222,IF([5]Sheet1!$E$2:$E$2185=$A222,[5]Sheet1!$B$2:$B$2185),0))*10</f>
        <v>36900000</v>
      </c>
      <c r="P222" s="2">
        <f t="array" ref="P222">INDEX([5]Sheet1!$H$2:$H$2185,MATCH($C222,IF([5]Sheet1!$E$2:$E$2185=$A222,[5]Sheet1!$B$2:$B$2185),0))</f>
        <v>3943</v>
      </c>
    </row>
    <row r="223" spans="1:16" x14ac:dyDescent="0.25">
      <c r="A223" t="s">
        <v>30</v>
      </c>
      <c r="B223" t="s">
        <v>31</v>
      </c>
      <c r="C223">
        <v>1980</v>
      </c>
      <c r="D223" s="2">
        <f t="array" ref="D223">INDEX([2]data!$E$2:$E$2185,MATCH($C223,IF([2]data!$C$2:$C$2185=$A223,[2]data!$A$2:$A$2185),0))</f>
        <v>11434702</v>
      </c>
      <c r="H223" s="2">
        <f t="array" ref="H223">INDEX([1]Sheet1!$M$2:$M$1823,MATCH($C223,IF([1]Sheet1!$A$2:$A$1823=$A223,[1]Sheet1!$C$2:$C$1823),0))</f>
        <v>4845380096</v>
      </c>
      <c r="I223" s="2">
        <f t="array" ref="I223">INDEX([1]Sheet1!$D$2:$D$1823,MATCH($C223,IF([1]Sheet1!$A$2:$A$1823=$A223,[1]Sheet1!$C$2:$C$1823),0))</f>
        <v>4337346000</v>
      </c>
      <c r="J223" s="2">
        <f t="array" ref="J223">(INDEX([1]Sheet1!$G$2:$G$1823,MATCH($C223,IF([1]Sheet1!$A$2:$A$1823=$A223,[1]Sheet1!$C$2:$C$1823),0))+INDEX([1]Sheet1!$J$2:$J$1823,MATCH($C223,IF([1]Sheet1!$A$2:$A$1823=$A223,[1]Sheet1!$C$2:$C$1823),0)))</f>
        <v>508034000</v>
      </c>
      <c r="K223" s="2">
        <f t="array" ref="K223">INDEX([5]Sheet1!$K$2:$K$2185,MATCH($C223,IF([5]Sheet1!$E$2:$E$2185=$A223,[5]Sheet1!$B$2:$B$2185),0))*10</f>
        <v>2865350000</v>
      </c>
      <c r="L223" s="2">
        <f t="array" ref="L223">INDEX([5]Sheet1!$J$2:$J$2185,MATCH($C223,IF([5]Sheet1!$E$2:$E$2185=$A223,[5]Sheet1!$B$2:$B$2185),0))</f>
        <v>191897</v>
      </c>
      <c r="M223" s="2">
        <f t="array" ref="M223">INDEX([5]Sheet1!$G$2:$G$2185,MATCH($C223,IF([5]Sheet1!$E$2:$E$2185=$A223,[5]Sheet1!$B$2:$B$2185),0))*10</f>
        <v>2258420000</v>
      </c>
      <c r="N223" s="2">
        <f t="array" ref="N223">INDEX([5]Sheet1!$F$2:$F$2185,MATCH($C223,IF([5]Sheet1!$E$2:$E$2185=$A223,[5]Sheet1!$B$2:$B$2185),0))</f>
        <v>132900</v>
      </c>
      <c r="O223" s="2">
        <f t="array" ref="O223">INDEX([5]Sheet1!$I$2:$I$2185,MATCH($C223,IF([5]Sheet1!$E$2:$E$2185=$A223,[5]Sheet1!$B$2:$B$2185),0))*10</f>
        <v>606920000</v>
      </c>
      <c r="P223" s="2">
        <f t="array" ref="P223">INDEX([5]Sheet1!$H$2:$H$2185,MATCH($C223,IF([5]Sheet1!$E$2:$E$2185=$A223,[5]Sheet1!$B$2:$B$2185),0))</f>
        <v>56057</v>
      </c>
    </row>
    <row r="224" spans="1:16" x14ac:dyDescent="0.25">
      <c r="A224" t="s">
        <v>32</v>
      </c>
      <c r="B224" t="s">
        <v>33</v>
      </c>
      <c r="C224">
        <v>1980</v>
      </c>
      <c r="D224" s="2">
        <f t="array" ref="D224">INDEX([2]data!$E$2:$E$2185,MATCH($C224,IF([2]data!$C$2:$C$2185=$A224,[2]data!$A$2:$A$2185),0))</f>
        <v>5490721</v>
      </c>
      <c r="H224" s="2">
        <f t="array" ref="H224">INDEX([1]Sheet1!$M$2:$M$1823,MATCH($C224,IF([1]Sheet1!$A$2:$A$1823=$A224,[1]Sheet1!$C$2:$C$1823),0))</f>
        <v>2094222976</v>
      </c>
      <c r="I224" s="2">
        <f t="array" ref="I224">INDEX([1]Sheet1!$D$2:$D$1823,MATCH($C224,IF([1]Sheet1!$A$2:$A$1823=$A224,[1]Sheet1!$C$2:$C$1823),0))</f>
        <v>1766028000</v>
      </c>
      <c r="J224" s="2">
        <f t="array" ref="J224">(INDEX([1]Sheet1!$G$2:$G$1823,MATCH($C224,IF([1]Sheet1!$A$2:$A$1823=$A224,[1]Sheet1!$C$2:$C$1823),0))+INDEX([1]Sheet1!$J$2:$J$1823,MATCH($C224,IF([1]Sheet1!$A$2:$A$1823=$A224,[1]Sheet1!$C$2:$C$1823),0)))</f>
        <v>328195000</v>
      </c>
      <c r="K224" s="2">
        <f t="array" ref="K224">INDEX([5]Sheet1!$K$2:$K$2185,MATCH($C224,IF([5]Sheet1!$E$2:$E$2185=$A224,[5]Sheet1!$B$2:$B$2185),0))*10</f>
        <v>1185430000</v>
      </c>
      <c r="L224" s="2">
        <f t="array" ref="L224">INDEX([5]Sheet1!$J$2:$J$2185,MATCH($C224,IF([5]Sheet1!$E$2:$E$2185=$A224,[5]Sheet1!$B$2:$B$2185),0))</f>
        <v>97488</v>
      </c>
      <c r="M224" s="2">
        <f t="array" ref="M224">INDEX([5]Sheet1!$G$2:$G$2185,MATCH($C224,IF([5]Sheet1!$E$2:$E$2185=$A224,[5]Sheet1!$B$2:$B$2185),0))*10</f>
        <v>911770000</v>
      </c>
      <c r="N224" s="2">
        <f t="array" ref="N224">INDEX([5]Sheet1!$F$2:$F$2185,MATCH($C224,IF([5]Sheet1!$E$2:$E$2185=$A224,[5]Sheet1!$B$2:$B$2185),0))</f>
        <v>63654</v>
      </c>
      <c r="O224" s="2">
        <f t="array" ref="O224">INDEX([5]Sheet1!$I$2:$I$2185,MATCH($C224,IF([5]Sheet1!$E$2:$E$2185=$A224,[5]Sheet1!$B$2:$B$2185),0))*10</f>
        <v>273660000</v>
      </c>
      <c r="P224" s="2">
        <f t="array" ref="P224">INDEX([5]Sheet1!$H$2:$H$2185,MATCH($C224,IF([5]Sheet1!$E$2:$E$2185=$A224,[5]Sheet1!$B$2:$B$2185),0))</f>
        <v>32303</v>
      </c>
    </row>
    <row r="225" spans="1:16" x14ac:dyDescent="0.25">
      <c r="A225" t="s">
        <v>34</v>
      </c>
      <c r="B225" t="s">
        <v>35</v>
      </c>
      <c r="C225">
        <v>1980</v>
      </c>
      <c r="D225" s="2">
        <f t="array" ref="D225">INDEX([2]data!$E$2:$E$2185,MATCH($C225,IF([2]data!$C$2:$C$2185=$A225,[2]data!$A$2:$A$2185),0))</f>
        <v>2914018</v>
      </c>
      <c r="H225" s="2">
        <f t="array" ref="H225">INDEX([1]Sheet1!$M$2:$M$1823,MATCH($C225,IF([1]Sheet1!$A$2:$A$1823=$A225,[1]Sheet1!$C$2:$C$1823),0))</f>
        <v>1409078016</v>
      </c>
      <c r="I225" s="2">
        <f t="array" ref="I225">INDEX([1]Sheet1!$D$2:$D$1823,MATCH($C225,IF([1]Sheet1!$A$2:$A$1823=$A225,[1]Sheet1!$C$2:$C$1823),0))</f>
        <v>1263462000</v>
      </c>
      <c r="J225" s="2">
        <f t="array" ref="J225">(INDEX([1]Sheet1!$G$2:$G$1823,MATCH($C225,IF([1]Sheet1!$A$2:$A$1823=$A225,[1]Sheet1!$C$2:$C$1823),0))+INDEX([1]Sheet1!$J$2:$J$1823,MATCH($C225,IF([1]Sheet1!$A$2:$A$1823=$A225,[1]Sheet1!$C$2:$C$1823),0)))</f>
        <v>145616000</v>
      </c>
      <c r="K225" s="2">
        <f t="array" ref="K225">INDEX([5]Sheet1!$K$2:$K$2185,MATCH($C225,IF([5]Sheet1!$E$2:$E$2185=$A225,[5]Sheet1!$B$2:$B$2185),0))*10</f>
        <v>777540000</v>
      </c>
      <c r="L225" s="2">
        <f t="array" ref="L225">INDEX([5]Sheet1!$J$2:$J$2185,MATCH($C225,IF([5]Sheet1!$E$2:$E$2185=$A225,[5]Sheet1!$B$2:$B$2185),0))</f>
        <v>61105</v>
      </c>
      <c r="M225" s="2">
        <f t="array" ref="M225">INDEX([5]Sheet1!$G$2:$G$2185,MATCH($C225,IF([5]Sheet1!$E$2:$E$2185=$A225,[5]Sheet1!$B$2:$B$2185),0))*10</f>
        <v>581010000</v>
      </c>
      <c r="N225" s="2">
        <f t="array" ref="N225">INDEX([5]Sheet1!$F$2:$F$2185,MATCH($C225,IF([5]Sheet1!$E$2:$E$2185=$A225,[5]Sheet1!$B$2:$B$2185),0))</f>
        <v>40783</v>
      </c>
      <c r="O225" s="2">
        <f t="array" ref="O225">INDEX([5]Sheet1!$I$2:$I$2185,MATCH($C225,IF([5]Sheet1!$E$2:$E$2185=$A225,[5]Sheet1!$B$2:$B$2185),0))*10</f>
        <v>196520000</v>
      </c>
      <c r="P225" s="2">
        <f t="array" ref="P225">INDEX([5]Sheet1!$H$2:$H$2185,MATCH($C225,IF([5]Sheet1!$E$2:$E$2185=$A225,[5]Sheet1!$B$2:$B$2185),0))</f>
        <v>19010</v>
      </c>
    </row>
    <row r="226" spans="1:16" x14ac:dyDescent="0.25">
      <c r="A226" t="s">
        <v>36</v>
      </c>
      <c r="B226" t="s">
        <v>37</v>
      </c>
      <c r="C226">
        <v>1980</v>
      </c>
      <c r="D226" s="2">
        <f t="array" ref="D226">INDEX([2]data!$E$2:$E$2185,MATCH($C226,IF([2]data!$C$2:$C$2185=$A226,[2]data!$A$2:$A$2185),0))</f>
        <v>2369039</v>
      </c>
      <c r="H226" s="2">
        <f t="array" ref="H226">INDEX([1]Sheet1!$M$2:$M$1823,MATCH($C226,IF([1]Sheet1!$A$2:$A$1823=$A226,[1]Sheet1!$C$2:$C$1823),0))</f>
        <v>956849024</v>
      </c>
      <c r="I226" s="2">
        <f t="array" ref="I226">INDEX([1]Sheet1!$D$2:$D$1823,MATCH($C226,IF([1]Sheet1!$A$2:$A$1823=$A226,[1]Sheet1!$C$2:$C$1823),0))</f>
        <v>841536000</v>
      </c>
      <c r="J226" s="2">
        <f t="array" ref="J226">(INDEX([1]Sheet1!$G$2:$G$1823,MATCH($C226,IF([1]Sheet1!$A$2:$A$1823=$A226,[1]Sheet1!$C$2:$C$1823),0))+INDEX([1]Sheet1!$J$2:$J$1823,MATCH($C226,IF([1]Sheet1!$A$2:$A$1823=$A226,[1]Sheet1!$C$2:$C$1823),0)))</f>
        <v>115313000</v>
      </c>
      <c r="K226" s="2">
        <f t="array" ref="K226">INDEX([5]Sheet1!$K$2:$K$2185,MATCH($C226,IF([5]Sheet1!$E$2:$E$2185=$A226,[5]Sheet1!$B$2:$B$2185),0))*10</f>
        <v>554890000</v>
      </c>
      <c r="L226" s="2">
        <f t="array" ref="L226">INDEX([5]Sheet1!$J$2:$J$2185,MATCH($C226,IF([5]Sheet1!$E$2:$E$2185=$A226,[5]Sheet1!$B$2:$B$2185),0))</f>
        <v>48978</v>
      </c>
      <c r="M226" s="2">
        <f t="array" ref="M226">INDEX([5]Sheet1!$G$2:$G$2185,MATCH($C226,IF([5]Sheet1!$E$2:$E$2185=$A226,[5]Sheet1!$B$2:$B$2185),0))*10</f>
        <v>424630000</v>
      </c>
      <c r="N226" s="2">
        <f t="array" ref="N226">INDEX([5]Sheet1!$F$2:$F$2185,MATCH($C226,IF([5]Sheet1!$E$2:$E$2185=$A226,[5]Sheet1!$B$2:$B$2185),0))</f>
        <v>33590</v>
      </c>
      <c r="O226" s="2">
        <f t="array" ref="O226">INDEX([5]Sheet1!$I$2:$I$2185,MATCH($C226,IF([5]Sheet1!$E$2:$E$2185=$A226,[5]Sheet1!$B$2:$B$2185),0))*10</f>
        <v>130260000</v>
      </c>
      <c r="P226" s="2">
        <f t="array" ref="P226">INDEX([5]Sheet1!$H$2:$H$2185,MATCH($C226,IF([5]Sheet1!$E$2:$E$2185=$A226,[5]Sheet1!$B$2:$B$2185),0))</f>
        <v>14414</v>
      </c>
    </row>
    <row r="227" spans="1:16" x14ac:dyDescent="0.25">
      <c r="A227" t="s">
        <v>38</v>
      </c>
      <c r="B227" t="s">
        <v>39</v>
      </c>
      <c r="C227">
        <v>1980</v>
      </c>
      <c r="D227" s="2">
        <f t="array" ref="D227">INDEX([2]data!$E$2:$E$2185,MATCH($C227,IF([2]data!$C$2:$C$2185=$A227,[2]data!$A$2:$A$2185),0))</f>
        <v>3664221</v>
      </c>
      <c r="H227" s="2">
        <f t="array" ref="H227">INDEX([1]Sheet1!$M$2:$M$1823,MATCH($C227,IF([1]Sheet1!$A$2:$A$1823=$A227,[1]Sheet1!$C$2:$C$1823),0))</f>
        <v>1236424960</v>
      </c>
      <c r="I227" s="2">
        <f t="array" ref="I227">INDEX([1]Sheet1!$D$2:$D$1823,MATCH($C227,IF([1]Sheet1!$A$2:$A$1823=$A227,[1]Sheet1!$C$2:$C$1823),0))</f>
        <v>1032868000</v>
      </c>
      <c r="J227" s="2">
        <f t="array" ref="J227">(INDEX([1]Sheet1!$G$2:$G$1823,MATCH($C227,IF([1]Sheet1!$A$2:$A$1823=$A227,[1]Sheet1!$C$2:$C$1823),0))+INDEX([1]Sheet1!$J$2:$J$1823,MATCH($C227,IF([1]Sheet1!$A$2:$A$1823=$A227,[1]Sheet1!$C$2:$C$1823),0)))</f>
        <v>203557000</v>
      </c>
      <c r="K227" s="2">
        <f t="array" ref="K227">INDEX([5]Sheet1!$K$2:$K$2185,MATCH($C227,IF([5]Sheet1!$E$2:$E$2185=$A227,[5]Sheet1!$B$2:$B$2185),0))*10</f>
        <v>708260000</v>
      </c>
      <c r="L227" s="2">
        <f t="array" ref="L227">INDEX([5]Sheet1!$J$2:$J$2185,MATCH($C227,IF([5]Sheet1!$E$2:$E$2185=$A227,[5]Sheet1!$B$2:$B$2185),0))</f>
        <v>62067</v>
      </c>
      <c r="M227" s="2">
        <f t="array" ref="M227">INDEX([5]Sheet1!$G$2:$G$2185,MATCH($C227,IF([5]Sheet1!$E$2:$E$2185=$A227,[5]Sheet1!$B$2:$B$2185),0))*10</f>
        <v>549070000</v>
      </c>
      <c r="N227" s="2">
        <f t="array" ref="N227">INDEX([5]Sheet1!$F$2:$F$2185,MATCH($C227,IF([5]Sheet1!$E$2:$E$2185=$A227,[5]Sheet1!$B$2:$B$2185),0))</f>
        <v>41415</v>
      </c>
      <c r="O227" s="2">
        <f t="array" ref="O227">INDEX([5]Sheet1!$I$2:$I$2185,MATCH($C227,IF([5]Sheet1!$E$2:$E$2185=$A227,[5]Sheet1!$B$2:$B$2185),0))*10</f>
        <v>159180000</v>
      </c>
      <c r="P227" s="2">
        <f t="array" ref="P227">INDEX([5]Sheet1!$H$2:$H$2185,MATCH($C227,IF([5]Sheet1!$E$2:$E$2185=$A227,[5]Sheet1!$B$2:$B$2185),0))</f>
        <v>20397</v>
      </c>
    </row>
    <row r="228" spans="1:16" x14ac:dyDescent="0.25">
      <c r="A228" t="s">
        <v>40</v>
      </c>
      <c r="B228" t="s">
        <v>41</v>
      </c>
      <c r="C228">
        <v>1980</v>
      </c>
      <c r="D228" s="2">
        <f t="array" ref="D228">INDEX([2]data!$E$2:$E$2185,MATCH($C228,IF([2]data!$C$2:$C$2185=$A228,[2]data!$A$2:$A$2185),0))</f>
        <v>4223101</v>
      </c>
      <c r="H228" s="2">
        <f t="array" ref="H228">INDEX([1]Sheet1!$M$2:$M$1823,MATCH($C228,IF([1]Sheet1!$A$2:$A$1823=$A228,[1]Sheet1!$C$2:$C$1823),0))</f>
        <v>1650475008</v>
      </c>
      <c r="I228" s="2">
        <f t="array" ref="I228">INDEX([1]Sheet1!$D$2:$D$1823,MATCH($C228,IF([1]Sheet1!$A$2:$A$1823=$A228,[1]Sheet1!$C$2:$C$1823),0))</f>
        <v>1412589000</v>
      </c>
      <c r="J228" s="2">
        <f t="array" ref="J228">(INDEX([1]Sheet1!$G$2:$G$1823,MATCH($C228,IF([1]Sheet1!$A$2:$A$1823=$A228,[1]Sheet1!$C$2:$C$1823),0))+INDEX([1]Sheet1!$J$2:$J$1823,MATCH($C228,IF([1]Sheet1!$A$2:$A$1823=$A228,[1]Sheet1!$C$2:$C$1823),0)))</f>
        <v>237886000</v>
      </c>
      <c r="K228" s="2">
        <f t="array" ref="K228">INDEX([5]Sheet1!$K$2:$K$2185,MATCH($C228,IF([5]Sheet1!$E$2:$E$2185=$A228,[5]Sheet1!$B$2:$B$2185),0))*10</f>
        <v>916650000</v>
      </c>
      <c r="L228" s="2">
        <f t="array" ref="L228">INDEX([5]Sheet1!$J$2:$J$2185,MATCH($C228,IF([5]Sheet1!$E$2:$E$2185=$A228,[5]Sheet1!$B$2:$B$2185),0))</f>
        <v>82938</v>
      </c>
      <c r="M228" s="2">
        <f t="array" ref="M228">INDEX([5]Sheet1!$G$2:$G$2185,MATCH($C228,IF([5]Sheet1!$E$2:$E$2185=$A228,[5]Sheet1!$B$2:$B$2185),0))*10</f>
        <v>672900000</v>
      </c>
      <c r="N228" s="2">
        <f t="array" ref="N228">INDEX([5]Sheet1!$F$2:$F$2185,MATCH($C228,IF([5]Sheet1!$E$2:$E$2185=$A228,[5]Sheet1!$B$2:$B$2185),0))</f>
        <v>53499</v>
      </c>
      <c r="O228" s="2">
        <f t="array" ref="O228">INDEX([5]Sheet1!$I$2:$I$2185,MATCH($C228,IF([5]Sheet1!$E$2:$E$2185=$A228,[5]Sheet1!$B$2:$B$2185),0))*10</f>
        <v>243740000</v>
      </c>
      <c r="P228" s="2">
        <f t="array" ref="P228">INDEX([5]Sheet1!$H$2:$H$2185,MATCH($C228,IF([5]Sheet1!$E$2:$E$2185=$A228,[5]Sheet1!$B$2:$B$2185),0))</f>
        <v>28999</v>
      </c>
    </row>
    <row r="229" spans="1:16" x14ac:dyDescent="0.25">
      <c r="A229" t="s">
        <v>42</v>
      </c>
      <c r="B229" t="s">
        <v>43</v>
      </c>
      <c r="C229">
        <v>1980</v>
      </c>
      <c r="D229" s="2">
        <f t="array" ref="D229">INDEX([2]data!$E$2:$E$2185,MATCH($C229,IF([2]data!$C$2:$C$2185=$A229,[2]data!$A$2:$A$2185),0))</f>
        <v>1126860</v>
      </c>
      <c r="H229" s="2">
        <f t="array" ref="H229">INDEX([1]Sheet1!$M$2:$M$1823,MATCH($C229,IF([1]Sheet1!$A$2:$A$1823=$A229,[1]Sheet1!$C$2:$C$1823),0))</f>
        <v>407684000</v>
      </c>
      <c r="I229" s="2">
        <f t="array" ref="I229">INDEX([1]Sheet1!$D$2:$D$1823,MATCH($C229,IF([1]Sheet1!$A$2:$A$1823=$A229,[1]Sheet1!$C$2:$C$1823),0))</f>
        <v>376329000</v>
      </c>
      <c r="J229" s="2">
        <f t="array" ref="J229">(INDEX([1]Sheet1!$G$2:$G$1823,MATCH($C229,IF([1]Sheet1!$A$2:$A$1823=$A229,[1]Sheet1!$C$2:$C$1823),0))+INDEX([1]Sheet1!$J$2:$J$1823,MATCH($C229,IF([1]Sheet1!$A$2:$A$1823=$A229,[1]Sheet1!$C$2:$C$1823),0)))</f>
        <v>31355000</v>
      </c>
      <c r="K229" s="2">
        <f t="array" ref="K229">INDEX([5]Sheet1!$K$2:$K$2185,MATCH($C229,IF([5]Sheet1!$E$2:$E$2185=$A229,[5]Sheet1!$B$2:$B$2185),0))*10</f>
        <v>256470000</v>
      </c>
      <c r="L229" s="2">
        <f t="array" ref="L229">INDEX([5]Sheet1!$J$2:$J$2185,MATCH($C229,IF([5]Sheet1!$E$2:$E$2185=$A229,[5]Sheet1!$B$2:$B$2185),0))</f>
        <v>23293</v>
      </c>
      <c r="M229" s="2">
        <f t="array" ref="M229">INDEX([5]Sheet1!$G$2:$G$2185,MATCH($C229,IF([5]Sheet1!$E$2:$E$2185=$A229,[5]Sheet1!$B$2:$B$2185),0))*10</f>
        <v>206210000</v>
      </c>
      <c r="N229" s="2">
        <f t="array" ref="N229">INDEX([5]Sheet1!$F$2:$F$2185,MATCH($C229,IF([5]Sheet1!$E$2:$E$2185=$A229,[5]Sheet1!$B$2:$B$2185),0))</f>
        <v>16415</v>
      </c>
      <c r="O229" s="2">
        <f t="array" ref="O229">INDEX([5]Sheet1!$I$2:$I$2185,MATCH($C229,IF([5]Sheet1!$E$2:$E$2185=$A229,[5]Sheet1!$B$2:$B$2185),0))*10</f>
        <v>50260000</v>
      </c>
      <c r="P229" s="2">
        <f t="array" ref="P229">INDEX([5]Sheet1!$H$2:$H$2185,MATCH($C229,IF([5]Sheet1!$E$2:$E$2185=$A229,[5]Sheet1!$B$2:$B$2185),0))</f>
        <v>6458</v>
      </c>
    </row>
    <row r="230" spans="1:16" x14ac:dyDescent="0.25">
      <c r="A230" t="s">
        <v>44</v>
      </c>
      <c r="B230" t="s">
        <v>45</v>
      </c>
      <c r="C230">
        <v>1980</v>
      </c>
      <c r="D230" s="2">
        <f t="array" ref="D230">INDEX([2]data!$E$2:$E$2185,MATCH($C230,IF([2]data!$C$2:$C$2185=$A230,[2]data!$A$2:$A$2185),0))</f>
        <v>4227643</v>
      </c>
      <c r="H230" s="2">
        <f t="array" ref="H230">INDEX([1]Sheet1!$M$2:$M$1823,MATCH($C230,IF([1]Sheet1!$A$2:$A$1823=$A230,[1]Sheet1!$C$2:$C$1823),0))</f>
        <v>1963995008</v>
      </c>
      <c r="I230" s="2">
        <f t="array" ref="I230">INDEX([1]Sheet1!$D$2:$D$1823,MATCH($C230,IF([1]Sheet1!$A$2:$A$1823=$A230,[1]Sheet1!$C$2:$C$1823),0))</f>
        <v>1713718000</v>
      </c>
      <c r="J230" s="2">
        <f t="array" ref="J230">(INDEX([1]Sheet1!$G$2:$G$1823,MATCH($C230,IF([1]Sheet1!$A$2:$A$1823=$A230,[1]Sheet1!$C$2:$C$1823),0))+INDEX([1]Sheet1!$J$2:$J$1823,MATCH($C230,IF([1]Sheet1!$A$2:$A$1823=$A230,[1]Sheet1!$C$2:$C$1823),0)))</f>
        <v>250277000</v>
      </c>
      <c r="K230" s="2">
        <f t="array" ref="K230">INDEX([5]Sheet1!$K$2:$K$2185,MATCH($C230,IF([5]Sheet1!$E$2:$E$2185=$A230,[5]Sheet1!$B$2:$B$2185),0))*10</f>
        <v>1218200000</v>
      </c>
      <c r="L230" s="2">
        <f t="array" ref="L230">INDEX([5]Sheet1!$J$2:$J$2185,MATCH($C230,IF([5]Sheet1!$E$2:$E$2185=$A230,[5]Sheet1!$B$2:$B$2185),0))</f>
        <v>79922</v>
      </c>
      <c r="M230" s="2">
        <f t="array" ref="M230">INDEX([5]Sheet1!$G$2:$G$2185,MATCH($C230,IF([5]Sheet1!$E$2:$E$2185=$A230,[5]Sheet1!$B$2:$B$2185),0))*10</f>
        <v>957260000</v>
      </c>
      <c r="N230" s="2">
        <f t="array" ref="N230">INDEX([5]Sheet1!$F$2:$F$2185,MATCH($C230,IF([5]Sheet1!$E$2:$E$2185=$A230,[5]Sheet1!$B$2:$B$2185),0))</f>
        <v>52906</v>
      </c>
      <c r="O230" s="2">
        <f t="array" ref="O230">INDEX([5]Sheet1!$I$2:$I$2185,MATCH($C230,IF([5]Sheet1!$E$2:$E$2185=$A230,[5]Sheet1!$B$2:$B$2185),0))*10</f>
        <v>260940000</v>
      </c>
      <c r="P230" s="2">
        <f t="array" ref="P230">INDEX([5]Sheet1!$H$2:$H$2185,MATCH($C230,IF([5]Sheet1!$E$2:$E$2185=$A230,[5]Sheet1!$B$2:$B$2185),0))</f>
        <v>24297</v>
      </c>
    </row>
    <row r="231" spans="1:16" x14ac:dyDescent="0.25">
      <c r="A231" t="s">
        <v>46</v>
      </c>
      <c r="B231" t="s">
        <v>47</v>
      </c>
      <c r="C231">
        <v>1980</v>
      </c>
      <c r="D231" s="2">
        <f t="array" ref="D231">INDEX([2]data!$E$2:$E$2185,MATCH($C231,IF([2]data!$C$2:$C$2185=$A231,[2]data!$A$2:$A$2185),0))</f>
        <v>5746075</v>
      </c>
      <c r="H231" s="2">
        <f t="array" ref="H231">INDEX([1]Sheet1!$M$2:$M$1823,MATCH($C231,IF([1]Sheet1!$A$2:$A$1823=$A231,[1]Sheet1!$C$2:$C$1823),0))</f>
        <v>2749324032</v>
      </c>
      <c r="I231" s="2">
        <f t="array" ref="I231">INDEX([1]Sheet1!$D$2:$D$1823,MATCH($C231,IF([1]Sheet1!$A$2:$A$1823=$A231,[1]Sheet1!$C$2:$C$1823),0))</f>
        <v>2539971000</v>
      </c>
      <c r="J231" s="2">
        <f t="array" ref="J231">(INDEX([1]Sheet1!$G$2:$G$1823,MATCH($C231,IF([1]Sheet1!$A$2:$A$1823=$A231,[1]Sheet1!$C$2:$C$1823),0))+INDEX([1]Sheet1!$J$2:$J$1823,MATCH($C231,IF([1]Sheet1!$A$2:$A$1823=$A231,[1]Sheet1!$C$2:$C$1823),0)))</f>
        <v>209353000</v>
      </c>
      <c r="K231" s="2">
        <f t="array" ref="K231">INDEX([5]Sheet1!$K$2:$K$2185,MATCH($C231,IF([5]Sheet1!$E$2:$E$2185=$A231,[5]Sheet1!$B$2:$B$2185),0))*10</f>
        <v>1720750000</v>
      </c>
      <c r="L231" s="2">
        <f t="array" ref="L231">INDEX([5]Sheet1!$J$2:$J$2185,MATCH($C231,IF([5]Sheet1!$E$2:$E$2185=$A231,[5]Sheet1!$B$2:$B$2185),0))</f>
        <v>112866</v>
      </c>
      <c r="M231" s="2">
        <f t="array" ref="M231">INDEX([5]Sheet1!$G$2:$G$2185,MATCH($C231,IF([5]Sheet1!$E$2:$E$2185=$A231,[5]Sheet1!$B$2:$B$2185),0))*10</f>
        <v>1436330000</v>
      </c>
      <c r="N231" s="2">
        <f t="array" ref="N231">INDEX([5]Sheet1!$F$2:$F$2185,MATCH($C231,IF([5]Sheet1!$E$2:$E$2185=$A231,[5]Sheet1!$B$2:$B$2185),0))</f>
        <v>82287</v>
      </c>
      <c r="O231" s="2">
        <f t="array" ref="O231">INDEX([5]Sheet1!$I$2:$I$2185,MATCH($C231,IF([5]Sheet1!$E$2:$E$2185=$A231,[5]Sheet1!$B$2:$B$2185),0))*10</f>
        <v>284420000</v>
      </c>
      <c r="P231" s="2">
        <f t="array" ref="P231">INDEX([5]Sheet1!$H$2:$H$2185,MATCH($C231,IF([5]Sheet1!$E$2:$E$2185=$A231,[5]Sheet1!$B$2:$B$2185),0))</f>
        <v>28165</v>
      </c>
    </row>
    <row r="232" spans="1:16" x14ac:dyDescent="0.25">
      <c r="A232" t="s">
        <v>48</v>
      </c>
      <c r="B232" t="s">
        <v>49</v>
      </c>
      <c r="C232">
        <v>1980</v>
      </c>
      <c r="D232" s="2">
        <f t="array" ref="D232">INDEX([2]data!$E$2:$E$2185,MATCH($C232,IF([2]data!$C$2:$C$2185=$A232,[2]data!$A$2:$A$2185),0))</f>
        <v>9255553</v>
      </c>
      <c r="H232" s="2">
        <f t="array" ref="H232">INDEX([1]Sheet1!$M$2:$M$1823,MATCH($C232,IF([1]Sheet1!$A$2:$A$1823=$A232,[1]Sheet1!$C$2:$C$1823),0))</f>
        <v>4604900864</v>
      </c>
      <c r="I232" s="2">
        <f t="array" ref="I232">INDEX([1]Sheet1!$D$2:$D$1823,MATCH($C232,IF([1]Sheet1!$A$2:$A$1823=$A232,[1]Sheet1!$C$2:$C$1823),0))</f>
        <v>4131374000</v>
      </c>
      <c r="J232" s="2">
        <f t="array" ref="J232">(INDEX([1]Sheet1!$G$2:$G$1823,MATCH($C232,IF([1]Sheet1!$A$2:$A$1823=$A232,[1]Sheet1!$C$2:$C$1823),0))+INDEX([1]Sheet1!$J$2:$J$1823,MATCH($C232,IF([1]Sheet1!$A$2:$A$1823=$A232,[1]Sheet1!$C$2:$C$1823),0)))</f>
        <v>473527000</v>
      </c>
      <c r="K232" s="2">
        <f t="array" ref="K232">INDEX([5]Sheet1!$K$2:$K$2185,MATCH($C232,IF([5]Sheet1!$E$2:$E$2185=$A232,[5]Sheet1!$B$2:$B$2185),0))*10</f>
        <v>2868130000</v>
      </c>
      <c r="L232" s="2">
        <f t="array" ref="L232">INDEX([5]Sheet1!$J$2:$J$2185,MATCH($C232,IF([5]Sheet1!$E$2:$E$2185=$A232,[5]Sheet1!$B$2:$B$2185),0))</f>
        <v>172272</v>
      </c>
      <c r="M232" s="2">
        <f t="array" ref="M232">INDEX([5]Sheet1!$G$2:$G$2185,MATCH($C232,IF([5]Sheet1!$E$2:$E$2185=$A232,[5]Sheet1!$B$2:$B$2185),0))*10</f>
        <v>2184240000</v>
      </c>
      <c r="N232" s="2">
        <f t="array" ref="N232">INDEX([5]Sheet1!$F$2:$F$2185,MATCH($C232,IF([5]Sheet1!$E$2:$E$2185=$A232,[5]Sheet1!$B$2:$B$2185),0))</f>
        <v>109922</v>
      </c>
      <c r="O232" s="2">
        <f t="array" ref="O232">INDEX([5]Sheet1!$I$2:$I$2185,MATCH($C232,IF([5]Sheet1!$E$2:$E$2185=$A232,[5]Sheet1!$B$2:$B$2185),0))*10</f>
        <v>683890000</v>
      </c>
      <c r="P232" s="2">
        <f t="array" ref="P232">INDEX([5]Sheet1!$H$2:$H$2185,MATCH($C232,IF([5]Sheet1!$E$2:$E$2185=$A232,[5]Sheet1!$B$2:$B$2185),0))</f>
        <v>59158</v>
      </c>
    </row>
    <row r="233" spans="1:16" x14ac:dyDescent="0.25">
      <c r="A233" t="s">
        <v>50</v>
      </c>
      <c r="B233" t="s">
        <v>51</v>
      </c>
      <c r="C233">
        <v>1980</v>
      </c>
      <c r="D233" s="2">
        <f t="array" ref="D233">INDEX([2]data!$E$2:$E$2185,MATCH($C233,IF([2]data!$C$2:$C$2185=$A233,[2]data!$A$2:$A$2185),0))</f>
        <v>4085017</v>
      </c>
      <c r="H233" s="2">
        <f t="array" ref="H233">INDEX([1]Sheet1!$M$2:$M$1823,MATCH($C233,IF([1]Sheet1!$A$2:$A$1823=$A233,[1]Sheet1!$C$2:$C$1823),0))</f>
        <v>1984060032</v>
      </c>
      <c r="I233" s="2">
        <f t="array" ref="I233">INDEX([1]Sheet1!$D$2:$D$1823,MATCH($C233,IF([1]Sheet1!$A$2:$A$1823=$A233,[1]Sheet1!$C$2:$C$1823),0))</f>
        <v>1710493000</v>
      </c>
      <c r="J233" s="2">
        <f t="array" ref="J233">(INDEX([1]Sheet1!$G$2:$G$1823,MATCH($C233,IF([1]Sheet1!$A$2:$A$1823=$A233,[1]Sheet1!$C$2:$C$1823),0))+INDEX([1]Sheet1!$J$2:$J$1823,MATCH($C233,IF([1]Sheet1!$A$2:$A$1823=$A233,[1]Sheet1!$C$2:$C$1823),0)))</f>
        <v>273567000</v>
      </c>
      <c r="K233" s="2">
        <f t="array" ref="K233">INDEX([5]Sheet1!$K$2:$K$2185,MATCH($C233,IF([5]Sheet1!$E$2:$E$2185=$A233,[5]Sheet1!$B$2:$B$2185),0))*10</f>
        <v>1113290000</v>
      </c>
      <c r="L233" s="2">
        <f t="array" ref="L233">INDEX([5]Sheet1!$J$2:$J$2185,MATCH($C233,IF([5]Sheet1!$E$2:$E$2185=$A233,[5]Sheet1!$B$2:$B$2185),0))</f>
        <v>80078</v>
      </c>
      <c r="M233" s="2">
        <f t="array" ref="M233">INDEX([5]Sheet1!$G$2:$G$2185,MATCH($C233,IF([5]Sheet1!$E$2:$E$2185=$A233,[5]Sheet1!$B$2:$B$2185),0))*10</f>
        <v>851890000</v>
      </c>
      <c r="N233" s="2">
        <f t="array" ref="N233">INDEX([5]Sheet1!$F$2:$F$2185,MATCH($C233,IF([5]Sheet1!$E$2:$E$2185=$A233,[5]Sheet1!$B$2:$B$2185),0))</f>
        <v>54921</v>
      </c>
      <c r="O233" s="2">
        <f t="array" ref="O233">INDEX([5]Sheet1!$I$2:$I$2185,MATCH($C233,IF([5]Sheet1!$E$2:$E$2185=$A233,[5]Sheet1!$B$2:$B$2185),0))*10</f>
        <v>261390000</v>
      </c>
      <c r="P233" s="2">
        <f t="array" ref="P233">INDEX([5]Sheet1!$H$2:$H$2185,MATCH($C233,IF([5]Sheet1!$E$2:$E$2185=$A233,[5]Sheet1!$B$2:$B$2185),0))</f>
        <v>23172</v>
      </c>
    </row>
    <row r="234" spans="1:16" x14ac:dyDescent="0.25">
      <c r="A234" t="s">
        <v>52</v>
      </c>
      <c r="B234" t="s">
        <v>53</v>
      </c>
      <c r="C234">
        <v>1980</v>
      </c>
      <c r="D234" s="2">
        <f t="array" ref="D234">INDEX([2]data!$E$2:$E$2185,MATCH($C234,IF([2]data!$C$2:$C$2185=$A234,[2]data!$A$2:$A$2185),0))</f>
        <v>2525342</v>
      </c>
      <c r="H234" s="2">
        <f t="array" ref="H234">INDEX([1]Sheet1!$M$2:$M$1823,MATCH($C234,IF([1]Sheet1!$A$2:$A$1823=$A234,[1]Sheet1!$C$2:$C$1823),0))</f>
        <v>819006016</v>
      </c>
      <c r="I234" s="2">
        <f t="array" ref="I234">INDEX([1]Sheet1!$D$2:$D$1823,MATCH($C234,IF([1]Sheet1!$A$2:$A$1823=$A234,[1]Sheet1!$C$2:$C$1823),0))</f>
        <v>720808000</v>
      </c>
      <c r="J234" s="2">
        <f t="array" ref="J234">(INDEX([1]Sheet1!$G$2:$G$1823,MATCH($C234,IF([1]Sheet1!$A$2:$A$1823=$A234,[1]Sheet1!$C$2:$C$1823),0))+INDEX([1]Sheet1!$J$2:$J$1823,MATCH($C234,IF([1]Sheet1!$A$2:$A$1823=$A234,[1]Sheet1!$C$2:$C$1823),0)))</f>
        <v>98198000</v>
      </c>
      <c r="K234" s="2">
        <f t="array" ref="K234">INDEX([5]Sheet1!$K$2:$K$2185,MATCH($C234,IF([5]Sheet1!$E$2:$E$2185=$A234,[5]Sheet1!$B$2:$B$2185),0))*10</f>
        <v>429020000</v>
      </c>
      <c r="L234" s="2">
        <f t="array" ref="L234">INDEX([5]Sheet1!$J$2:$J$2185,MATCH($C234,IF([5]Sheet1!$E$2:$E$2185=$A234,[5]Sheet1!$B$2:$B$2185),0))</f>
        <v>46436</v>
      </c>
      <c r="M234" s="2">
        <f t="array" ref="M234">INDEX([5]Sheet1!$G$2:$G$2185,MATCH($C234,IF([5]Sheet1!$E$2:$E$2185=$A234,[5]Sheet1!$B$2:$B$2185),0))*10</f>
        <v>337110000</v>
      </c>
      <c r="N234" s="2">
        <f t="array" ref="N234">INDEX([5]Sheet1!$F$2:$F$2185,MATCH($C234,IF([5]Sheet1!$E$2:$E$2185=$A234,[5]Sheet1!$B$2:$B$2185),0))</f>
        <v>32563</v>
      </c>
      <c r="O234" s="2">
        <f t="array" ref="O234">INDEX([5]Sheet1!$I$2:$I$2185,MATCH($C234,IF([5]Sheet1!$E$2:$E$2185=$A234,[5]Sheet1!$B$2:$B$2185),0))*10</f>
        <v>91900000</v>
      </c>
      <c r="P234" s="2">
        <f t="array" ref="P234">INDEX([5]Sheet1!$H$2:$H$2185,MATCH($C234,IF([5]Sheet1!$E$2:$E$2185=$A234,[5]Sheet1!$B$2:$B$2185),0))</f>
        <v>13708</v>
      </c>
    </row>
    <row r="235" spans="1:16" x14ac:dyDescent="0.25">
      <c r="A235" t="s">
        <v>54</v>
      </c>
      <c r="B235" t="s">
        <v>55</v>
      </c>
      <c r="C235">
        <v>1980</v>
      </c>
      <c r="D235" s="2">
        <f t="array" ref="D235">INDEX([2]data!$E$2:$E$2185,MATCH($C235,IF([2]data!$C$2:$C$2185=$A235,[2]data!$A$2:$A$2185),0))</f>
        <v>4921966</v>
      </c>
      <c r="H235" s="2">
        <f t="array" ref="H235">INDEX([1]Sheet1!$M$2:$M$1823,MATCH($C235,IF([1]Sheet1!$A$2:$A$1823=$A235,[1]Sheet1!$C$2:$C$1823),0))</f>
        <v>1767972992</v>
      </c>
      <c r="I235" s="2">
        <f t="array" ref="I235">INDEX([1]Sheet1!$D$2:$D$1823,MATCH($C235,IF([1]Sheet1!$A$2:$A$1823=$A235,[1]Sheet1!$C$2:$C$1823),0))</f>
        <v>1586517000</v>
      </c>
      <c r="J235" s="2">
        <f t="array" ref="J235">(INDEX([1]Sheet1!$G$2:$G$1823,MATCH($C235,IF([1]Sheet1!$A$2:$A$1823=$A235,[1]Sheet1!$C$2:$C$1823),0))+INDEX([1]Sheet1!$J$2:$J$1823,MATCH($C235,IF([1]Sheet1!$A$2:$A$1823=$A235,[1]Sheet1!$C$2:$C$1823),0)))</f>
        <v>181456000</v>
      </c>
      <c r="K235" s="2">
        <f t="array" ref="K235">INDEX([5]Sheet1!$K$2:$K$2185,MATCH($C235,IF([5]Sheet1!$E$2:$E$2185=$A235,[5]Sheet1!$B$2:$B$2185),0))*10</f>
        <v>976260000</v>
      </c>
      <c r="L235" s="2">
        <f t="array" ref="L235">INDEX([5]Sheet1!$J$2:$J$2185,MATCH($C235,IF([5]Sheet1!$E$2:$E$2185=$A235,[5]Sheet1!$B$2:$B$2185),0))</f>
        <v>90162</v>
      </c>
      <c r="M235" s="2">
        <f t="array" ref="M235">INDEX([5]Sheet1!$G$2:$G$2185,MATCH($C235,IF([5]Sheet1!$E$2:$E$2185=$A235,[5]Sheet1!$B$2:$B$2185),0))*10</f>
        <v>752350000</v>
      </c>
      <c r="N235" s="2">
        <f t="array" ref="N235">INDEX([5]Sheet1!$F$2:$F$2185,MATCH($C235,IF([5]Sheet1!$E$2:$E$2185=$A235,[5]Sheet1!$B$2:$B$2185),0))</f>
        <v>60864</v>
      </c>
      <c r="O235" s="2">
        <f t="array" ref="O235">INDEX([5]Sheet1!$I$2:$I$2185,MATCH($C235,IF([5]Sheet1!$E$2:$E$2185=$A235,[5]Sheet1!$B$2:$B$2185),0))*10</f>
        <v>223900000</v>
      </c>
      <c r="P235" s="2">
        <f t="array" ref="P235">INDEX([5]Sheet1!$H$2:$H$2185,MATCH($C235,IF([5]Sheet1!$E$2:$E$2185=$A235,[5]Sheet1!$B$2:$B$2185),0))</f>
        <v>27867</v>
      </c>
    </row>
    <row r="236" spans="1:16" x14ac:dyDescent="0.25">
      <c r="A236" t="s">
        <v>56</v>
      </c>
      <c r="B236" t="s">
        <v>57</v>
      </c>
      <c r="C236">
        <v>1980</v>
      </c>
      <c r="D236" s="2">
        <f t="array" ref="D236">INDEX([2]data!$E$2:$E$2185,MATCH($C236,IF([2]data!$C$2:$C$2185=$A236,[2]data!$A$2:$A$2185),0))</f>
        <v>788752</v>
      </c>
      <c r="H236" s="2">
        <f t="array" ref="H236">INDEX([1]Sheet1!$M$2:$M$1823,MATCH($C236,IF([1]Sheet1!$A$2:$A$1823=$A236,[1]Sheet1!$C$2:$C$1823),0))</f>
        <v>464270016</v>
      </c>
      <c r="I236" s="2">
        <f t="array" ref="I236">INDEX([1]Sheet1!$D$2:$D$1823,MATCH($C236,IF([1]Sheet1!$A$2:$A$1823=$A236,[1]Sheet1!$C$2:$C$1823),0))</f>
        <v>367272000</v>
      </c>
      <c r="J236" s="2">
        <f t="array" ref="J236">(INDEX([1]Sheet1!$G$2:$G$1823,MATCH($C236,IF([1]Sheet1!$A$2:$A$1823=$A236,[1]Sheet1!$C$2:$C$1823),0))+INDEX([1]Sheet1!$J$2:$J$1823,MATCH($C236,IF([1]Sheet1!$A$2:$A$1823=$A236,[1]Sheet1!$C$2:$C$1823),0)))</f>
        <v>96998000</v>
      </c>
      <c r="K236" s="2">
        <f t="array" ref="K236">INDEX([5]Sheet1!$K$2:$K$2185,MATCH($C236,IF([5]Sheet1!$E$2:$E$2185=$A236,[5]Sheet1!$B$2:$B$2185),0))*10</f>
        <v>214340000</v>
      </c>
      <c r="L236" s="2">
        <f t="array" ref="L236">INDEX([5]Sheet1!$J$2:$J$2185,MATCH($C236,IF([5]Sheet1!$E$2:$E$2185=$A236,[5]Sheet1!$B$2:$B$2185),0))</f>
        <v>17026</v>
      </c>
      <c r="M236" s="2">
        <f t="array" ref="M236">INDEX([5]Sheet1!$G$2:$G$2185,MATCH($C236,IF([5]Sheet1!$E$2:$E$2185=$A236,[5]Sheet1!$B$2:$B$2185),0))*10</f>
        <v>164640000</v>
      </c>
      <c r="N236" s="2">
        <f t="array" ref="N236">INDEX([5]Sheet1!$F$2:$F$2185,MATCH($C236,IF([5]Sheet1!$E$2:$E$2185=$A236,[5]Sheet1!$B$2:$B$2185),0))</f>
        <v>12010</v>
      </c>
      <c r="O236" s="2">
        <f t="array" ref="O236">INDEX([5]Sheet1!$I$2:$I$2185,MATCH($C236,IF([5]Sheet1!$E$2:$E$2185=$A236,[5]Sheet1!$B$2:$B$2185),0))*10</f>
        <v>49690000</v>
      </c>
      <c r="P236" s="2">
        <f t="array" ref="P236">INDEX([5]Sheet1!$H$2:$H$2185,MATCH($C236,IF([5]Sheet1!$E$2:$E$2185=$A236,[5]Sheet1!$B$2:$B$2185),0))</f>
        <v>4806</v>
      </c>
    </row>
    <row r="237" spans="1:16" x14ac:dyDescent="0.25">
      <c r="A237" t="s">
        <v>58</v>
      </c>
      <c r="B237" t="s">
        <v>59</v>
      </c>
      <c r="C237">
        <v>1980</v>
      </c>
      <c r="D237" s="2">
        <f t="array" ref="D237">INDEX([2]data!$E$2:$E$2185,MATCH($C237,IF([2]data!$C$2:$C$2185=$A237,[2]data!$A$2:$A$2185),0))</f>
        <v>1572296</v>
      </c>
      <c r="H237" s="2">
        <f t="array" ref="H237">INDEX([1]Sheet1!$M$2:$M$1823,MATCH($C237,IF([1]Sheet1!$A$2:$A$1823=$A237,[1]Sheet1!$C$2:$C$1823),0))</f>
        <v>686958016</v>
      </c>
      <c r="I237" s="2">
        <f t="array" ref="I237">INDEX([1]Sheet1!$D$2:$D$1823,MATCH($C237,IF([1]Sheet1!$A$2:$A$1823=$A237,[1]Sheet1!$C$2:$C$1823),0))</f>
        <v>595216000</v>
      </c>
      <c r="J237" s="2">
        <f t="array" ref="J237">(INDEX([1]Sheet1!$G$2:$G$1823,MATCH($C237,IF([1]Sheet1!$A$2:$A$1823=$A237,[1]Sheet1!$C$2:$C$1823),0))+INDEX([1]Sheet1!$J$2:$J$1823,MATCH($C237,IF([1]Sheet1!$A$2:$A$1823=$A237,[1]Sheet1!$C$2:$C$1823),0)))</f>
        <v>91742000</v>
      </c>
      <c r="K237" s="2">
        <f t="array" ref="K237">INDEX([5]Sheet1!$K$2:$K$2185,MATCH($C237,IF([5]Sheet1!$E$2:$E$2185=$A237,[5]Sheet1!$B$2:$B$2185),0))*10</f>
        <v>367870000</v>
      </c>
      <c r="L237" s="2">
        <f t="array" ref="L237">INDEX([5]Sheet1!$J$2:$J$2185,MATCH($C237,IF([5]Sheet1!$E$2:$E$2185=$A237,[5]Sheet1!$B$2:$B$2185),0))</f>
        <v>30895</v>
      </c>
      <c r="M237" s="2">
        <f t="array" ref="M237">INDEX([5]Sheet1!$G$2:$G$2185,MATCH($C237,IF([5]Sheet1!$E$2:$E$2185=$A237,[5]Sheet1!$B$2:$B$2185),0))*10</f>
        <v>288510000</v>
      </c>
      <c r="N237" s="2">
        <f t="array" ref="N237">INDEX([5]Sheet1!$F$2:$F$2185,MATCH($C237,IF([5]Sheet1!$E$2:$E$2185=$A237,[5]Sheet1!$B$2:$B$2185),0))</f>
        <v>22028</v>
      </c>
      <c r="O237" s="2">
        <f t="array" ref="O237">INDEX([5]Sheet1!$I$2:$I$2185,MATCH($C237,IF([5]Sheet1!$E$2:$E$2185=$A237,[5]Sheet1!$B$2:$B$2185),0))*10</f>
        <v>79360000</v>
      </c>
      <c r="P237" s="2">
        <f t="array" ref="P237">INDEX([5]Sheet1!$H$2:$H$2185,MATCH($C237,IF([5]Sheet1!$E$2:$E$2185=$A237,[5]Sheet1!$B$2:$B$2185),0))</f>
        <v>8282</v>
      </c>
    </row>
    <row r="238" spans="1:16" x14ac:dyDescent="0.25">
      <c r="A238" t="s">
        <v>60</v>
      </c>
      <c r="B238" t="s">
        <v>61</v>
      </c>
      <c r="C238">
        <v>1980</v>
      </c>
      <c r="D238" s="2">
        <f t="array" ref="D238">INDEX([2]data!$E$2:$E$2185,MATCH($C238,IF([2]data!$C$2:$C$2185=$A238,[2]data!$A$2:$A$2185),0))</f>
        <v>810215</v>
      </c>
      <c r="H238" s="2">
        <f t="array" ref="H238">INDEX([1]Sheet1!$M$2:$M$1823,MATCH($C238,IF([1]Sheet1!$A$2:$A$1823=$A238,[1]Sheet1!$C$2:$C$1823),0))</f>
        <v>377500000</v>
      </c>
      <c r="I238" s="2">
        <f t="array" ref="I238">INDEX([1]Sheet1!$D$2:$D$1823,MATCH($C238,IF([1]Sheet1!$A$2:$A$1823=$A238,[1]Sheet1!$C$2:$C$1823),0))</f>
        <v>280821000</v>
      </c>
      <c r="J238" s="2">
        <f t="array" ref="J238">(INDEX([1]Sheet1!$G$2:$G$1823,MATCH($C238,IF([1]Sheet1!$A$2:$A$1823=$A238,[1]Sheet1!$C$2:$C$1823),0))+INDEX([1]Sheet1!$J$2:$J$1823,MATCH($C238,IF([1]Sheet1!$A$2:$A$1823=$A238,[1]Sheet1!$C$2:$C$1823),0)))</f>
        <v>96679000</v>
      </c>
      <c r="K238" s="2">
        <f t="array" ref="K238">INDEX([5]Sheet1!$K$2:$K$2185,MATCH($C238,IF([5]Sheet1!$E$2:$E$2185=$A238,[5]Sheet1!$B$2:$B$2185),0))*10</f>
        <v>168360000</v>
      </c>
      <c r="L238" s="2">
        <f t="array" ref="L238">INDEX([5]Sheet1!$J$2:$J$2185,MATCH($C238,IF([5]Sheet1!$E$2:$E$2185=$A238,[5]Sheet1!$B$2:$B$2185),0))</f>
        <v>12142</v>
      </c>
      <c r="M238" s="2">
        <f t="array" ref="M238">INDEX([5]Sheet1!$G$2:$G$2185,MATCH($C238,IF([5]Sheet1!$E$2:$E$2185=$A238,[5]Sheet1!$B$2:$B$2185),0))*10</f>
        <v>129860000</v>
      </c>
      <c r="N238" s="2">
        <f t="array" ref="N238">INDEX([5]Sheet1!$F$2:$F$2185,MATCH($C238,IF([5]Sheet1!$E$2:$E$2185=$A238,[5]Sheet1!$B$2:$B$2185),0))</f>
        <v>8299</v>
      </c>
      <c r="O238" s="2">
        <f t="array" ref="O238">INDEX([5]Sheet1!$I$2:$I$2185,MATCH($C238,IF([5]Sheet1!$E$2:$E$2185=$A238,[5]Sheet1!$B$2:$B$2185),0))*10</f>
        <v>38490000</v>
      </c>
      <c r="P238" s="2">
        <f t="array" ref="P238">INDEX([5]Sheet1!$H$2:$H$2185,MATCH($C238,IF([5]Sheet1!$E$2:$E$2185=$A238,[5]Sheet1!$B$2:$B$2185),0))</f>
        <v>3496</v>
      </c>
    </row>
    <row r="239" spans="1:16" x14ac:dyDescent="0.25">
      <c r="A239" t="s">
        <v>62</v>
      </c>
      <c r="B239" t="s">
        <v>63</v>
      </c>
      <c r="C239">
        <v>1980</v>
      </c>
      <c r="D239" s="2">
        <f t="array" ref="D239">INDEX([2]data!$E$2:$E$2185,MATCH($C239,IF([2]data!$C$2:$C$2185=$A239,[2]data!$A$2:$A$2185),0))</f>
        <v>924250</v>
      </c>
      <c r="H239" s="2">
        <f t="array" ref="H239">INDEX([1]Sheet1!$M$2:$M$1823,MATCH($C239,IF([1]Sheet1!$A$2:$A$1823=$A239,[1]Sheet1!$C$2:$C$1823),0))</f>
        <v>312015008</v>
      </c>
      <c r="I239" s="2">
        <f t="array" ref="I239">INDEX([1]Sheet1!$D$2:$D$1823,MATCH($C239,IF([1]Sheet1!$A$2:$A$1823=$A239,[1]Sheet1!$C$2:$C$1823),0))</f>
        <v>278013000</v>
      </c>
      <c r="J239" s="2">
        <f t="array" ref="J239">(INDEX([1]Sheet1!$G$2:$G$1823,MATCH($C239,IF([1]Sheet1!$A$2:$A$1823=$A239,[1]Sheet1!$C$2:$C$1823),0))+INDEX([1]Sheet1!$J$2:$J$1823,MATCH($C239,IF([1]Sheet1!$A$2:$A$1823=$A239,[1]Sheet1!$C$2:$C$1823),0)))</f>
        <v>34002000</v>
      </c>
      <c r="K239" s="2">
        <f t="array" ref="K239">INDEX([5]Sheet1!$K$2:$K$2185,MATCH($C239,IF([5]Sheet1!$E$2:$E$2185=$A239,[5]Sheet1!$B$2:$B$2185),0))*10</f>
        <v>173780000</v>
      </c>
      <c r="L239" s="2">
        <f t="array" ref="L239">INDEX([5]Sheet1!$J$2:$J$2185,MATCH($C239,IF([5]Sheet1!$E$2:$E$2185=$A239,[5]Sheet1!$B$2:$B$2185),0))</f>
        <v>15997</v>
      </c>
      <c r="M239" s="2">
        <f t="array" ref="M239">INDEX([5]Sheet1!$G$2:$G$2185,MATCH($C239,IF([5]Sheet1!$E$2:$E$2185=$A239,[5]Sheet1!$B$2:$B$2185),0))*10</f>
        <v>142430000</v>
      </c>
      <c r="N239" s="2">
        <f t="array" ref="N239">INDEX([5]Sheet1!$F$2:$F$2185,MATCH($C239,IF([5]Sheet1!$E$2:$E$2185=$A239,[5]Sheet1!$B$2:$B$2185),0))</f>
        <v>11919</v>
      </c>
      <c r="O239" s="2">
        <f t="array" ref="O239">INDEX([5]Sheet1!$I$2:$I$2185,MATCH($C239,IF([5]Sheet1!$E$2:$E$2185=$A239,[5]Sheet1!$B$2:$B$2185),0))*10</f>
        <v>31340000</v>
      </c>
      <c r="P239" s="2">
        <f t="array" ref="P239">INDEX([5]Sheet1!$H$2:$H$2185,MATCH($C239,IF([5]Sheet1!$E$2:$E$2185=$A239,[5]Sheet1!$B$2:$B$2185),0))</f>
        <v>3695</v>
      </c>
    </row>
    <row r="240" spans="1:16" x14ac:dyDescent="0.25">
      <c r="A240" t="s">
        <v>64</v>
      </c>
      <c r="B240" t="s">
        <v>65</v>
      </c>
      <c r="C240">
        <v>1980</v>
      </c>
      <c r="D240" s="2">
        <f t="array" ref="D240">INDEX([2]data!$E$2:$E$2185,MATCH($C240,IF([2]data!$C$2:$C$2185=$A240,[2]data!$A$2:$A$2185),0))</f>
        <v>7376330</v>
      </c>
      <c r="H240" s="2">
        <f t="array" ref="H240">INDEX([1]Sheet1!$M$2:$M$1823,MATCH($C240,IF([1]Sheet1!$A$2:$A$1823=$A240,[1]Sheet1!$C$2:$C$1823),0))</f>
        <v>3499664896</v>
      </c>
      <c r="I240" s="2">
        <f t="array" ref="I240">INDEX([1]Sheet1!$D$2:$D$1823,MATCH($C240,IF([1]Sheet1!$A$2:$A$1823=$A240,[1]Sheet1!$C$2:$C$1823),0))</f>
        <v>3257298000</v>
      </c>
      <c r="J240" s="2">
        <f t="array" ref="J240">(INDEX([1]Sheet1!$G$2:$G$1823,MATCH($C240,IF([1]Sheet1!$A$2:$A$1823=$A240,[1]Sheet1!$C$2:$C$1823),0))+INDEX([1]Sheet1!$J$2:$J$1823,MATCH($C240,IF([1]Sheet1!$A$2:$A$1823=$A240,[1]Sheet1!$C$2:$C$1823),0)))</f>
        <v>242367000</v>
      </c>
      <c r="K240" s="2">
        <f t="array" ref="K240">INDEX([5]Sheet1!$K$2:$K$2185,MATCH($C240,IF([5]Sheet1!$E$2:$E$2185=$A240,[5]Sheet1!$B$2:$B$2185),0))*10</f>
        <v>2283540000</v>
      </c>
      <c r="L240" s="2">
        <f t="array" ref="L240">INDEX([5]Sheet1!$J$2:$J$2185,MATCH($C240,IF([5]Sheet1!$E$2:$E$2185=$A240,[5]Sheet1!$B$2:$B$2185),0))</f>
        <v>145842</v>
      </c>
      <c r="M240" s="2">
        <f t="array" ref="M240">INDEX([5]Sheet1!$G$2:$G$2185,MATCH($C240,IF([5]Sheet1!$E$2:$E$2185=$A240,[5]Sheet1!$B$2:$B$2185),0))*10</f>
        <v>1848760000</v>
      </c>
      <c r="N240" s="2">
        <f t="array" ref="N240">INDEX([5]Sheet1!$F$2:$F$2185,MATCH($C240,IF([5]Sheet1!$E$2:$E$2185=$A240,[5]Sheet1!$B$2:$B$2185),0))</f>
        <v>101734</v>
      </c>
      <c r="O240" s="2">
        <f t="array" ref="O240">INDEX([5]Sheet1!$I$2:$I$2185,MATCH($C240,IF([5]Sheet1!$E$2:$E$2185=$A240,[5]Sheet1!$B$2:$B$2185),0))*10</f>
        <v>434770000</v>
      </c>
      <c r="P240" s="2">
        <f t="array" ref="P240">INDEX([5]Sheet1!$H$2:$H$2185,MATCH($C240,IF([5]Sheet1!$E$2:$E$2185=$A240,[5]Sheet1!$B$2:$B$2185),0))</f>
        <v>42374</v>
      </c>
    </row>
    <row r="241" spans="1:16" x14ac:dyDescent="0.25">
      <c r="A241" t="s">
        <v>66</v>
      </c>
      <c r="B241" t="s">
        <v>67</v>
      </c>
      <c r="C241">
        <v>1980</v>
      </c>
      <c r="D241" s="2">
        <f t="array" ref="D241">INDEX([2]data!$E$2:$E$2185,MATCH($C241,IF([2]data!$C$2:$C$2185=$A241,[2]data!$A$2:$A$2185),0))</f>
        <v>1309400</v>
      </c>
      <c r="H241" s="2">
        <f t="array" ref="H241">INDEX([1]Sheet1!$M$2:$M$1823,MATCH($C241,IF([1]Sheet1!$A$2:$A$1823=$A241,[1]Sheet1!$C$2:$C$1823),0))</f>
        <v>708166016</v>
      </c>
      <c r="I241" s="2">
        <f t="array" ref="I241">INDEX([1]Sheet1!$D$2:$D$1823,MATCH($C241,IF([1]Sheet1!$A$2:$A$1823=$A241,[1]Sheet1!$C$2:$C$1823),0))</f>
        <v>537941000</v>
      </c>
      <c r="J241" s="2">
        <f t="array" ref="J241">(INDEX([1]Sheet1!$G$2:$G$1823,MATCH($C241,IF([1]Sheet1!$A$2:$A$1823=$A241,[1]Sheet1!$C$2:$C$1823),0))+INDEX([1]Sheet1!$J$2:$J$1823,MATCH($C241,IF([1]Sheet1!$A$2:$A$1823=$A241,[1]Sheet1!$C$2:$C$1823),0)))</f>
        <v>170225000</v>
      </c>
      <c r="K241" s="2">
        <f t="array" ref="K241">INDEX([5]Sheet1!$K$2:$K$2185,MATCH($C241,IF([5]Sheet1!$E$2:$E$2185=$A241,[5]Sheet1!$B$2:$B$2185),0))*10</f>
        <v>319780000</v>
      </c>
      <c r="L241" s="2">
        <f t="array" ref="L241">INDEX([5]Sheet1!$J$2:$J$2185,MATCH($C241,IF([5]Sheet1!$E$2:$E$2185=$A241,[5]Sheet1!$B$2:$B$2185),0))</f>
        <v>27002</v>
      </c>
      <c r="M241" s="2">
        <f t="array" ref="M241">INDEX([5]Sheet1!$G$2:$G$2185,MATCH($C241,IF([5]Sheet1!$E$2:$E$2185=$A241,[5]Sheet1!$B$2:$B$2185),0))*10</f>
        <v>249030000</v>
      </c>
      <c r="N241" s="2">
        <f t="array" ref="N241">INDEX([5]Sheet1!$F$2:$F$2185,MATCH($C241,IF([5]Sheet1!$E$2:$E$2185=$A241,[5]Sheet1!$B$2:$B$2185),0))</f>
        <v>19117</v>
      </c>
      <c r="O241" s="2">
        <f t="array" ref="O241">INDEX([5]Sheet1!$I$2:$I$2185,MATCH($C241,IF([5]Sheet1!$E$2:$E$2185=$A241,[5]Sheet1!$B$2:$B$2185),0))*10</f>
        <v>70740000</v>
      </c>
      <c r="P241" s="2">
        <f t="array" ref="P241">INDEX([5]Sheet1!$H$2:$H$2185,MATCH($C241,IF([5]Sheet1!$E$2:$E$2185=$A241,[5]Sheet1!$B$2:$B$2185),0))</f>
        <v>7659</v>
      </c>
    </row>
    <row r="242" spans="1:16" x14ac:dyDescent="0.25">
      <c r="A242" t="s">
        <v>68</v>
      </c>
      <c r="B242" t="s">
        <v>69</v>
      </c>
      <c r="C242">
        <v>1980</v>
      </c>
      <c r="D242" s="2">
        <f t="array" ref="D242">INDEX([2]data!$E$2:$E$2185,MATCH($C242,IF([2]data!$C$2:$C$2185=$A242,[2]data!$A$2:$A$2185),0))</f>
        <v>17566754</v>
      </c>
      <c r="H242" s="2">
        <f t="array" ref="H242">INDEX([1]Sheet1!$M$2:$M$1823,MATCH($C242,IF([1]Sheet1!$A$2:$A$1823=$A242,[1]Sheet1!$C$2:$C$1823),0))</f>
        <v>8990915584</v>
      </c>
      <c r="I242" s="2">
        <f t="array" ref="I242">INDEX([1]Sheet1!$D$2:$D$1823,MATCH($C242,IF([1]Sheet1!$A$2:$A$1823=$A242,[1]Sheet1!$C$2:$C$1823),0))</f>
        <v>8386160000</v>
      </c>
      <c r="J242" s="2">
        <f t="array" ref="J242">(INDEX([1]Sheet1!$G$2:$G$1823,MATCH($C242,IF([1]Sheet1!$A$2:$A$1823=$A242,[1]Sheet1!$C$2:$C$1823),0))+INDEX([1]Sheet1!$J$2:$J$1823,MATCH($C242,IF([1]Sheet1!$A$2:$A$1823=$A242,[1]Sheet1!$C$2:$C$1823),0)))</f>
        <v>604756000</v>
      </c>
      <c r="K242" s="2">
        <f t="array" ref="K242">INDEX([5]Sheet1!$K$2:$K$2185,MATCH($C242,IF([5]Sheet1!$E$2:$E$2185=$A242,[5]Sheet1!$B$2:$B$2185),0))*10</f>
        <v>4846150000</v>
      </c>
      <c r="L242" s="2">
        <f t="array" ref="L242">INDEX([5]Sheet1!$J$2:$J$2185,MATCH($C242,IF([5]Sheet1!$E$2:$E$2185=$A242,[5]Sheet1!$B$2:$B$2185),0))</f>
        <v>285181</v>
      </c>
      <c r="M242" s="2">
        <f t="array" ref="M242">INDEX([5]Sheet1!$G$2:$G$2185,MATCH($C242,IF([5]Sheet1!$E$2:$E$2185=$A242,[5]Sheet1!$B$2:$B$2185),0))*10</f>
        <v>3946990000</v>
      </c>
      <c r="N242" s="2">
        <f t="array" ref="N242">INDEX([5]Sheet1!$F$2:$F$2185,MATCH($C242,IF([5]Sheet1!$E$2:$E$2185=$A242,[5]Sheet1!$B$2:$B$2185),0))</f>
        <v>199568</v>
      </c>
      <c r="O242" s="2">
        <f t="array" ref="O242">INDEX([5]Sheet1!$I$2:$I$2185,MATCH($C242,IF([5]Sheet1!$E$2:$E$2185=$A242,[5]Sheet1!$B$2:$B$2185),0))*10</f>
        <v>899160000</v>
      </c>
      <c r="P242" s="2">
        <f t="array" ref="P242">INDEX([5]Sheet1!$H$2:$H$2185,MATCH($C242,IF([5]Sheet1!$E$2:$E$2185=$A242,[5]Sheet1!$B$2:$B$2185),0))</f>
        <v>76565</v>
      </c>
    </row>
    <row r="243" spans="1:16" x14ac:dyDescent="0.25">
      <c r="A243" t="s">
        <v>70</v>
      </c>
      <c r="B243" t="s">
        <v>71</v>
      </c>
      <c r="C243">
        <v>1980</v>
      </c>
      <c r="D243" s="2">
        <f t="array" ref="D243">INDEX([2]data!$E$2:$E$2185,MATCH($C243,IF([2]data!$C$2:$C$2185=$A243,[2]data!$A$2:$A$2185),0))</f>
        <v>5898980</v>
      </c>
      <c r="H243" s="2">
        <f t="array" ref="H243">INDEX([1]Sheet1!$M$2:$M$1823,MATCH($C243,IF([1]Sheet1!$A$2:$A$1823=$A243,[1]Sheet1!$C$2:$C$1823),0))</f>
        <v>2161476096</v>
      </c>
      <c r="I243" s="2">
        <f t="array" ref="I243">INDEX([1]Sheet1!$D$2:$D$1823,MATCH($C243,IF([1]Sheet1!$A$2:$A$1823=$A243,[1]Sheet1!$C$2:$C$1823),0))</f>
        <v>1947222000</v>
      </c>
      <c r="J243" s="2">
        <f t="array" ref="J243">(INDEX([1]Sheet1!$G$2:$G$1823,MATCH($C243,IF([1]Sheet1!$A$2:$A$1823=$A243,[1]Sheet1!$C$2:$C$1823),0))+INDEX([1]Sheet1!$J$2:$J$1823,MATCH($C243,IF([1]Sheet1!$A$2:$A$1823=$A243,[1]Sheet1!$C$2:$C$1823),0)))</f>
        <v>214254000</v>
      </c>
      <c r="K243" s="2">
        <f t="array" ref="K243">INDEX([5]Sheet1!$K$2:$K$2185,MATCH($C243,IF([5]Sheet1!$E$2:$E$2185=$A243,[5]Sheet1!$B$2:$B$2185),0))*10</f>
        <v>1349260000</v>
      </c>
      <c r="L243" s="2">
        <f t="array" ref="L243">INDEX([5]Sheet1!$J$2:$J$2185,MATCH($C243,IF([5]Sheet1!$E$2:$E$2185=$A243,[5]Sheet1!$B$2:$B$2185),0))</f>
        <v>121116</v>
      </c>
      <c r="M243" s="2">
        <f t="array" ref="M243">INDEX([5]Sheet1!$G$2:$G$2185,MATCH($C243,IF([5]Sheet1!$E$2:$E$2185=$A243,[5]Sheet1!$B$2:$B$2185),0))*10</f>
        <v>1100400000</v>
      </c>
      <c r="N243" s="2">
        <f t="array" ref="N243">INDEX([5]Sheet1!$F$2:$F$2185,MATCH($C243,IF([5]Sheet1!$E$2:$E$2185=$A243,[5]Sheet1!$B$2:$B$2185),0))</f>
        <v>86790</v>
      </c>
      <c r="O243" s="2">
        <f t="array" ref="O243">INDEX([5]Sheet1!$I$2:$I$2185,MATCH($C243,IF([5]Sheet1!$E$2:$E$2185=$A243,[5]Sheet1!$B$2:$B$2185),0))*10</f>
        <v>248860000</v>
      </c>
      <c r="P243" s="2">
        <f t="array" ref="P243">INDEX([5]Sheet1!$H$2:$H$2185,MATCH($C243,IF([5]Sheet1!$E$2:$E$2185=$A243,[5]Sheet1!$B$2:$B$2185),0))</f>
        <v>33659</v>
      </c>
    </row>
    <row r="244" spans="1:16" x14ac:dyDescent="0.25">
      <c r="A244" t="s">
        <v>72</v>
      </c>
      <c r="B244" t="s">
        <v>73</v>
      </c>
      <c r="C244">
        <v>1980</v>
      </c>
      <c r="D244" s="2">
        <f t="array" ref="D244">INDEX([2]data!$E$2:$E$2185,MATCH($C244,IF([2]data!$C$2:$C$2185=$A244,[2]data!$A$2:$A$2185),0))</f>
        <v>654380</v>
      </c>
      <c r="H244" s="2">
        <f t="array" ref="H244">INDEX([1]Sheet1!$M$2:$M$1823,MATCH($C244,IF([1]Sheet1!$A$2:$A$1823=$A244,[1]Sheet1!$C$2:$C$1823),0))</f>
        <v>269264992</v>
      </c>
      <c r="I244" s="2">
        <f t="array" ref="I244">INDEX([1]Sheet1!$D$2:$D$1823,MATCH($C244,IF([1]Sheet1!$A$2:$A$1823=$A244,[1]Sheet1!$C$2:$C$1823),0))</f>
        <v>241805000</v>
      </c>
      <c r="J244" s="2">
        <f t="array" ref="J244">(INDEX([1]Sheet1!$G$2:$G$1823,MATCH($C244,IF([1]Sheet1!$A$2:$A$1823=$A244,[1]Sheet1!$C$2:$C$1823),0))+INDEX([1]Sheet1!$J$2:$J$1823,MATCH($C244,IF([1]Sheet1!$A$2:$A$1823=$A244,[1]Sheet1!$C$2:$C$1823),0)))</f>
        <v>27460000</v>
      </c>
      <c r="K244" s="2">
        <f t="array" ref="K244">INDEX([5]Sheet1!$K$2:$K$2185,MATCH($C244,IF([5]Sheet1!$E$2:$E$2185=$A244,[5]Sheet1!$B$2:$B$2185),0))*10</f>
        <v>175980000</v>
      </c>
      <c r="L244" s="2">
        <f t="array" ref="L244">INDEX([5]Sheet1!$J$2:$J$2185,MATCH($C244,IF([5]Sheet1!$E$2:$E$2185=$A244,[5]Sheet1!$B$2:$B$2185),0))</f>
        <v>12566</v>
      </c>
      <c r="M244" s="2">
        <f t="array" ref="M244">INDEX([5]Sheet1!$G$2:$G$2185,MATCH($C244,IF([5]Sheet1!$E$2:$E$2185=$A244,[5]Sheet1!$B$2:$B$2185),0))*10</f>
        <v>146140000</v>
      </c>
      <c r="N244" s="2">
        <f t="array" ref="N244">INDEX([5]Sheet1!$F$2:$F$2185,MATCH($C244,IF([5]Sheet1!$E$2:$E$2185=$A244,[5]Sheet1!$B$2:$B$2185),0))</f>
        <v>9055</v>
      </c>
      <c r="O244" s="2">
        <f t="array" ref="O244">INDEX([5]Sheet1!$I$2:$I$2185,MATCH($C244,IF([5]Sheet1!$E$2:$E$2185=$A244,[5]Sheet1!$B$2:$B$2185),0))*10</f>
        <v>29830000</v>
      </c>
      <c r="P244" s="2">
        <f t="array" ref="P244">INDEX([5]Sheet1!$H$2:$H$2185,MATCH($C244,IF([5]Sheet1!$E$2:$E$2185=$A244,[5]Sheet1!$B$2:$B$2185),0))</f>
        <v>3199</v>
      </c>
    </row>
    <row r="245" spans="1:16" x14ac:dyDescent="0.25">
      <c r="A245" t="s">
        <v>74</v>
      </c>
      <c r="B245" t="s">
        <v>75</v>
      </c>
      <c r="C245">
        <v>1980</v>
      </c>
      <c r="D245" s="2">
        <f t="array" ref="D245">INDEX([2]data!$E$2:$E$2185,MATCH($C245,IF([2]data!$C$2:$C$2185=$A245,[2]data!$A$2:$A$2185),0))</f>
        <v>10800650</v>
      </c>
      <c r="H245" s="2">
        <f t="array" ref="H245">INDEX([1]Sheet1!$M$2:$M$1823,MATCH($C245,IF([1]Sheet1!$A$2:$A$1823=$A245,[1]Sheet1!$C$2:$C$1823),0))</f>
        <v>4449197056</v>
      </c>
      <c r="I245" s="2">
        <f t="array" ref="I245">INDEX([1]Sheet1!$D$2:$D$1823,MATCH($C245,IF([1]Sheet1!$A$2:$A$1823=$A245,[1]Sheet1!$C$2:$C$1823),0))</f>
        <v>4095684000</v>
      </c>
      <c r="J245" s="2">
        <f t="array" ref="J245">(INDEX([1]Sheet1!$G$2:$G$1823,MATCH($C245,IF([1]Sheet1!$A$2:$A$1823=$A245,[1]Sheet1!$C$2:$C$1823),0))+INDEX([1]Sheet1!$J$2:$J$1823,MATCH($C245,IF([1]Sheet1!$A$2:$A$1823=$A245,[1]Sheet1!$C$2:$C$1823),0)))</f>
        <v>353513000</v>
      </c>
      <c r="K245" s="2">
        <f t="array" ref="K245">INDEX([5]Sheet1!$K$2:$K$2185,MATCH($C245,IF([5]Sheet1!$E$2:$E$2185=$A245,[5]Sheet1!$B$2:$B$2185),0))*10</f>
        <v>2510050000</v>
      </c>
      <c r="L245" s="2">
        <f t="array" ref="L245">INDEX([5]Sheet1!$J$2:$J$2185,MATCH($C245,IF([5]Sheet1!$E$2:$E$2185=$A245,[5]Sheet1!$B$2:$B$2185),0))</f>
        <v>183854</v>
      </c>
      <c r="M245" s="2">
        <f t="array" ref="M245">INDEX([5]Sheet1!$G$2:$G$2185,MATCH($C245,IF([5]Sheet1!$E$2:$E$2185=$A245,[5]Sheet1!$B$2:$B$2185),0))*10</f>
        <v>1951030000</v>
      </c>
      <c r="N245" s="2">
        <f t="array" ref="N245">INDEX([5]Sheet1!$F$2:$F$2185,MATCH($C245,IF([5]Sheet1!$E$2:$E$2185=$A245,[5]Sheet1!$B$2:$B$2185),0))</f>
        <v>124180</v>
      </c>
      <c r="O245" s="2">
        <f t="array" ref="O245">INDEX([5]Sheet1!$I$2:$I$2185,MATCH($C245,IF([5]Sheet1!$E$2:$E$2185=$A245,[5]Sheet1!$B$2:$B$2185),0))*10</f>
        <v>559010000</v>
      </c>
      <c r="P245" s="2">
        <f t="array" ref="P245">INDEX([5]Sheet1!$H$2:$H$2185,MATCH($C245,IF([5]Sheet1!$E$2:$E$2185=$A245,[5]Sheet1!$B$2:$B$2185),0))</f>
        <v>56292</v>
      </c>
    </row>
    <row r="246" spans="1:16" x14ac:dyDescent="0.25">
      <c r="A246" t="s">
        <v>76</v>
      </c>
      <c r="B246" t="s">
        <v>77</v>
      </c>
      <c r="C246">
        <v>1980</v>
      </c>
      <c r="D246" s="2">
        <f t="array" ref="D246">INDEX([2]data!$E$2:$E$2185,MATCH($C246,IF([2]data!$C$2:$C$2185=$A246,[2]data!$A$2:$A$2185),0))</f>
        <v>3040758</v>
      </c>
      <c r="H246" s="2">
        <f t="array" ref="H246">INDEX([1]Sheet1!$M$2:$M$1823,MATCH($C246,IF([1]Sheet1!$A$2:$A$1823=$A246,[1]Sheet1!$C$2:$C$1823),0))</f>
        <v>1201216000</v>
      </c>
      <c r="I246" s="2">
        <f t="array" ref="I246">INDEX([1]Sheet1!$D$2:$D$1823,MATCH($C246,IF([1]Sheet1!$A$2:$A$1823=$A246,[1]Sheet1!$C$2:$C$1823),0))</f>
        <v>929567000</v>
      </c>
      <c r="J246" s="2">
        <f t="array" ref="J246">(INDEX([1]Sheet1!$G$2:$G$1823,MATCH($C246,IF([1]Sheet1!$A$2:$A$1823=$A246,[1]Sheet1!$C$2:$C$1823),0))+INDEX([1]Sheet1!$J$2:$J$1823,MATCH($C246,IF([1]Sheet1!$A$2:$A$1823=$A246,[1]Sheet1!$C$2:$C$1823),0)))</f>
        <v>271649000</v>
      </c>
      <c r="K246" s="2">
        <f t="array" ref="K246">INDEX([5]Sheet1!$K$2:$K$2185,MATCH($C246,IF([5]Sheet1!$E$2:$E$2185=$A246,[5]Sheet1!$B$2:$B$2185),0))*10</f>
        <v>631870000</v>
      </c>
      <c r="L246" s="2">
        <f t="array" ref="L246">INDEX([5]Sheet1!$J$2:$J$2185,MATCH($C246,IF([5]Sheet1!$E$2:$E$2185=$A246,[5]Sheet1!$B$2:$B$2185),0))</f>
        <v>59708</v>
      </c>
      <c r="M246" s="2">
        <f t="array" ref="M246">INDEX([5]Sheet1!$G$2:$G$2185,MATCH($C246,IF([5]Sheet1!$E$2:$E$2185=$A246,[5]Sheet1!$B$2:$B$2185),0))*10</f>
        <v>489050000</v>
      </c>
      <c r="N246" s="2">
        <f t="array" ref="N246">INDEX([5]Sheet1!$F$2:$F$2185,MATCH($C246,IF([5]Sheet1!$E$2:$E$2185=$A246,[5]Sheet1!$B$2:$B$2185),0))</f>
        <v>41101</v>
      </c>
      <c r="O246" s="2">
        <f t="array" ref="O246">INDEX([5]Sheet1!$I$2:$I$2185,MATCH($C246,IF([5]Sheet1!$E$2:$E$2185=$A246,[5]Sheet1!$B$2:$B$2185),0))*10</f>
        <v>142820000</v>
      </c>
      <c r="P246" s="2">
        <f t="array" ref="P246">INDEX([5]Sheet1!$H$2:$H$2185,MATCH($C246,IF([5]Sheet1!$E$2:$E$2185=$A246,[5]Sheet1!$B$2:$B$2185),0))</f>
        <v>18071</v>
      </c>
    </row>
    <row r="247" spans="1:16" x14ac:dyDescent="0.25">
      <c r="A247" t="s">
        <v>78</v>
      </c>
      <c r="B247" t="s">
        <v>79</v>
      </c>
      <c r="C247">
        <v>1980</v>
      </c>
      <c r="D247" s="2">
        <f t="array" ref="D247">INDEX([2]data!$E$2:$E$2185,MATCH($C247,IF([2]data!$C$2:$C$2185=$A247,[2]data!$A$2:$A$2185),0))</f>
        <v>2641218</v>
      </c>
      <c r="H247" s="2">
        <f t="array" ref="H247">INDEX([1]Sheet1!$M$2:$M$1823,MATCH($C247,IF([1]Sheet1!$A$2:$A$1823=$A247,[1]Sheet1!$C$2:$C$1823),0))</f>
        <v>1439984000</v>
      </c>
      <c r="I247" s="2">
        <f t="array" ref="I247">INDEX([1]Sheet1!$D$2:$D$1823,MATCH($C247,IF([1]Sheet1!$A$2:$A$1823=$A247,[1]Sheet1!$C$2:$C$1823),0))</f>
        <v>1171395000</v>
      </c>
      <c r="J247" s="2">
        <f t="array" ref="J247">(INDEX([1]Sheet1!$G$2:$G$1823,MATCH($C247,IF([1]Sheet1!$A$2:$A$1823=$A247,[1]Sheet1!$C$2:$C$1823),0))+INDEX([1]Sheet1!$J$2:$J$1823,MATCH($C247,IF([1]Sheet1!$A$2:$A$1823=$A247,[1]Sheet1!$C$2:$C$1823),0)))</f>
        <v>268589000</v>
      </c>
      <c r="K247" s="2">
        <f t="array" ref="K247">INDEX([5]Sheet1!$K$2:$K$2185,MATCH($C247,IF([5]Sheet1!$E$2:$E$2185=$A247,[5]Sheet1!$B$2:$B$2185),0))*10</f>
        <v>680170000</v>
      </c>
      <c r="L247" s="2">
        <f t="array" ref="L247">INDEX([5]Sheet1!$J$2:$J$2185,MATCH($C247,IF([5]Sheet1!$E$2:$E$2185=$A247,[5]Sheet1!$B$2:$B$2185),0))</f>
        <v>50451</v>
      </c>
      <c r="M247" s="2">
        <f t="array" ref="M247">INDEX([5]Sheet1!$G$2:$G$2185,MATCH($C247,IF([5]Sheet1!$E$2:$E$2185=$A247,[5]Sheet1!$B$2:$B$2185),0))*10</f>
        <v>508470000</v>
      </c>
      <c r="N247" s="2">
        <f t="array" ref="N247">INDEX([5]Sheet1!$F$2:$F$2185,MATCH($C247,IF([5]Sheet1!$E$2:$E$2185=$A247,[5]Sheet1!$B$2:$B$2185),0))</f>
        <v>32295</v>
      </c>
      <c r="O247" s="2">
        <f t="array" ref="O247">INDEX([5]Sheet1!$I$2:$I$2185,MATCH($C247,IF([5]Sheet1!$E$2:$E$2185=$A247,[5]Sheet1!$B$2:$B$2185),0))*10</f>
        <v>171690000</v>
      </c>
      <c r="P247" s="2">
        <f t="array" ref="P247">INDEX([5]Sheet1!$H$2:$H$2185,MATCH($C247,IF([5]Sheet1!$E$2:$E$2185=$A247,[5]Sheet1!$B$2:$B$2185),0))</f>
        <v>16296</v>
      </c>
    </row>
    <row r="248" spans="1:16" x14ac:dyDescent="0.25">
      <c r="A248" t="s">
        <v>80</v>
      </c>
      <c r="B248" t="s">
        <v>81</v>
      </c>
      <c r="C248">
        <v>1980</v>
      </c>
      <c r="D248" s="2">
        <f t="array" ref="D248">INDEX([2]data!$E$2:$E$2185,MATCH($C248,IF([2]data!$C$2:$C$2185=$A248,[2]data!$A$2:$A$2185),0))</f>
        <v>11868305</v>
      </c>
      <c r="H248" s="2">
        <f t="array" ref="H248">INDEX([1]Sheet1!$M$2:$M$1823,MATCH($C248,IF([1]Sheet1!$A$2:$A$1823=$A248,[1]Sheet1!$C$2:$C$1823),0))</f>
        <v>4871905792</v>
      </c>
      <c r="I248" s="2">
        <f t="array" ref="I248">INDEX([1]Sheet1!$D$2:$D$1823,MATCH($C248,IF([1]Sheet1!$A$2:$A$1823=$A248,[1]Sheet1!$C$2:$C$1823),0))</f>
        <v>4480787000</v>
      </c>
      <c r="J248" s="2">
        <f t="array" ref="J248">(INDEX([1]Sheet1!$G$2:$G$1823,MATCH($C248,IF([1]Sheet1!$A$2:$A$1823=$A248,[1]Sheet1!$C$2:$C$1823),0))+INDEX([1]Sheet1!$J$2:$J$1823,MATCH($C248,IF([1]Sheet1!$A$2:$A$1823=$A248,[1]Sheet1!$C$2:$C$1823),0)))</f>
        <v>391119000</v>
      </c>
      <c r="K248" s="2">
        <f t="array" ref="K248">INDEX([5]Sheet1!$K$2:$K$2185,MATCH($C248,IF([5]Sheet1!$E$2:$E$2185=$A248,[5]Sheet1!$B$2:$B$2185),0))*10</f>
        <v>2721310000</v>
      </c>
      <c r="L248" s="2">
        <f t="array" ref="L248">INDEX([5]Sheet1!$J$2:$J$2185,MATCH($C248,IF([5]Sheet1!$E$2:$E$2185=$A248,[5]Sheet1!$B$2:$B$2185),0))</f>
        <v>195654</v>
      </c>
      <c r="M248" s="2">
        <f t="array" ref="M248">INDEX([5]Sheet1!$G$2:$G$2185,MATCH($C248,IF([5]Sheet1!$E$2:$E$2185=$A248,[5]Sheet1!$B$2:$B$2185),0))*10</f>
        <v>2101200000</v>
      </c>
      <c r="N248" s="2">
        <f t="array" ref="N248">INDEX([5]Sheet1!$F$2:$F$2185,MATCH($C248,IF([5]Sheet1!$E$2:$E$2185=$A248,[5]Sheet1!$B$2:$B$2185),0))</f>
        <v>131542</v>
      </c>
      <c r="O248" s="2">
        <f t="array" ref="O248">INDEX([5]Sheet1!$I$2:$I$2185,MATCH($C248,IF([5]Sheet1!$E$2:$E$2185=$A248,[5]Sheet1!$B$2:$B$2185),0))*10</f>
        <v>620100000</v>
      </c>
      <c r="P248" s="2">
        <f t="array" ref="P248">INDEX([5]Sheet1!$H$2:$H$2185,MATCH($C248,IF([5]Sheet1!$E$2:$E$2185=$A248,[5]Sheet1!$B$2:$B$2185),0))</f>
        <v>60957</v>
      </c>
    </row>
    <row r="249" spans="1:16" x14ac:dyDescent="0.25">
      <c r="A249" t="s">
        <v>82</v>
      </c>
      <c r="B249" t="s">
        <v>83</v>
      </c>
      <c r="C249">
        <v>1980</v>
      </c>
      <c r="D249" s="2">
        <f t="array" ref="D249">INDEX([2]data!$E$2:$E$2185,MATCH($C249,IF([2]data!$C$2:$C$2185=$A249,[2]data!$A$2:$A$2185),0))</f>
        <v>948773</v>
      </c>
      <c r="H249" s="2">
        <f t="array" ref="H249">INDEX([1]Sheet1!$M$2:$M$1823,MATCH($C249,IF([1]Sheet1!$A$2:$A$1823=$A249,[1]Sheet1!$C$2:$C$1823),0))</f>
        <v>350536000</v>
      </c>
      <c r="I249" s="2">
        <f t="array" ref="I249">INDEX([1]Sheet1!$D$2:$D$1823,MATCH($C249,IF([1]Sheet1!$A$2:$A$1823=$A249,[1]Sheet1!$C$2:$C$1823),0))</f>
        <v>344287000</v>
      </c>
      <c r="J249" s="2">
        <f t="array" ref="J249">(INDEX([1]Sheet1!$G$2:$G$1823,MATCH($C249,IF([1]Sheet1!$A$2:$A$1823=$A249,[1]Sheet1!$C$2:$C$1823),0))+INDEX([1]Sheet1!$J$2:$J$1823,MATCH($C249,IF([1]Sheet1!$A$2:$A$1823=$A249,[1]Sheet1!$C$2:$C$1823),0)))</f>
        <v>6249000</v>
      </c>
      <c r="K249" s="2">
        <f t="array" ref="K249">INDEX([5]Sheet1!$K$2:$K$2185,MATCH($C249,IF([5]Sheet1!$E$2:$E$2185=$A249,[5]Sheet1!$B$2:$B$2185),0))*10</f>
        <v>236500000</v>
      </c>
      <c r="L249" s="2">
        <f t="array" ref="L249">INDEX([5]Sheet1!$J$2:$J$2185,MATCH($C249,IF([5]Sheet1!$E$2:$E$2185=$A249,[5]Sheet1!$B$2:$B$2185),0))</f>
        <v>15010</v>
      </c>
      <c r="M249" s="2">
        <f t="array" ref="M249">INDEX([5]Sheet1!$G$2:$G$2185,MATCH($C249,IF([5]Sheet1!$E$2:$E$2185=$A249,[5]Sheet1!$B$2:$B$2185),0))*10</f>
        <v>201290000</v>
      </c>
      <c r="N249" s="2">
        <f t="array" ref="N249">INDEX([5]Sheet1!$F$2:$F$2185,MATCH($C249,IF([5]Sheet1!$E$2:$E$2185=$A249,[5]Sheet1!$B$2:$B$2185),0))</f>
        <v>11319</v>
      </c>
      <c r="O249" s="2">
        <f t="array" ref="O249">INDEX([5]Sheet1!$I$2:$I$2185,MATCH($C249,IF([5]Sheet1!$E$2:$E$2185=$A249,[5]Sheet1!$B$2:$B$2185),0))*10</f>
        <v>35200000</v>
      </c>
      <c r="P249" s="2">
        <f t="array" ref="P249">INDEX([5]Sheet1!$H$2:$H$2185,MATCH($C249,IF([5]Sheet1!$E$2:$E$2185=$A249,[5]Sheet1!$B$2:$B$2185),0))</f>
        <v>3533</v>
      </c>
    </row>
    <row r="250" spans="1:16" x14ac:dyDescent="0.25">
      <c r="A250" t="s">
        <v>84</v>
      </c>
      <c r="B250" t="s">
        <v>85</v>
      </c>
      <c r="C250">
        <v>1980</v>
      </c>
      <c r="D250" s="2">
        <f t="array" ref="D250">INDEX([2]data!$E$2:$E$2185,MATCH($C250,IF([2]data!$C$2:$C$2185=$A250,[2]data!$A$2:$A$2185),0))</f>
        <v>3134502</v>
      </c>
      <c r="H250" s="2">
        <f t="array" ref="H250">INDEX([1]Sheet1!$M$2:$M$1823,MATCH($C250,IF([1]Sheet1!$A$2:$A$1823=$A250,[1]Sheet1!$C$2:$C$1823),0))</f>
        <v>1162105984</v>
      </c>
      <c r="I250" s="2">
        <f t="array" ref="I250">INDEX([1]Sheet1!$D$2:$D$1823,MATCH($C250,IF([1]Sheet1!$A$2:$A$1823=$A250,[1]Sheet1!$C$2:$C$1823),0))</f>
        <v>916652000</v>
      </c>
      <c r="J250" s="2">
        <f t="array" ref="J250">(INDEX([1]Sheet1!$G$2:$G$1823,MATCH($C250,IF([1]Sheet1!$A$2:$A$1823=$A250,[1]Sheet1!$C$2:$C$1823),0))+INDEX([1]Sheet1!$J$2:$J$1823,MATCH($C250,IF([1]Sheet1!$A$2:$A$1823=$A250,[1]Sheet1!$C$2:$C$1823),0)))</f>
        <v>245454000</v>
      </c>
      <c r="K250" s="2">
        <f t="array" ref="K250">INDEX([5]Sheet1!$K$2:$K$2185,MATCH($C250,IF([5]Sheet1!$E$2:$E$2185=$A250,[5]Sheet1!$B$2:$B$2185),0))*10</f>
        <v>627320000</v>
      </c>
      <c r="L250" s="2">
        <f t="array" ref="L250">INDEX([5]Sheet1!$J$2:$J$2185,MATCH($C250,IF([5]Sheet1!$E$2:$E$2185=$A250,[5]Sheet1!$B$2:$B$2185),0))</f>
        <v>62840</v>
      </c>
      <c r="M250" s="2">
        <f t="array" ref="M250">INDEX([5]Sheet1!$G$2:$G$2185,MATCH($C250,IF([5]Sheet1!$E$2:$E$2185=$A250,[5]Sheet1!$B$2:$B$2185),0))*10</f>
        <v>503030000</v>
      </c>
      <c r="N250" s="2">
        <f t="array" ref="N250">INDEX([5]Sheet1!$F$2:$F$2185,MATCH($C250,IF([5]Sheet1!$E$2:$E$2185=$A250,[5]Sheet1!$B$2:$B$2185),0))</f>
        <v>44561</v>
      </c>
      <c r="O250" s="2">
        <f t="array" ref="O250">INDEX([5]Sheet1!$I$2:$I$2185,MATCH($C250,IF([5]Sheet1!$E$2:$E$2185=$A250,[5]Sheet1!$B$2:$B$2185),0))*10</f>
        <v>124290000</v>
      </c>
      <c r="P250" s="2">
        <f t="array" ref="P250">INDEX([5]Sheet1!$H$2:$H$2185,MATCH($C250,IF([5]Sheet1!$E$2:$E$2185=$A250,[5]Sheet1!$B$2:$B$2185),0))</f>
        <v>17629</v>
      </c>
    </row>
    <row r="251" spans="1:16" x14ac:dyDescent="0.25">
      <c r="A251" t="s">
        <v>86</v>
      </c>
      <c r="B251" t="s">
        <v>87</v>
      </c>
      <c r="C251">
        <v>1980</v>
      </c>
      <c r="D251" s="2">
        <f t="array" ref="D251">INDEX([2]data!$E$2:$E$2185,MATCH($C251,IF([2]data!$C$2:$C$2185=$A251,[2]data!$A$2:$A$2185),0))</f>
        <v>690851</v>
      </c>
      <c r="H251" s="2">
        <f t="array" ref="H251">INDEX([1]Sheet1!$M$2:$M$1823,MATCH($C251,IF([1]Sheet1!$A$2:$A$1823=$A251,[1]Sheet1!$C$2:$C$1823),0))</f>
        <v>298644992</v>
      </c>
      <c r="I251" s="2">
        <f t="array" ref="I251">INDEX([1]Sheet1!$D$2:$D$1823,MATCH($C251,IF([1]Sheet1!$A$2:$A$1823=$A251,[1]Sheet1!$C$2:$C$1823),0))</f>
        <v>240920000</v>
      </c>
      <c r="J251" s="2">
        <f t="array" ref="J251">(INDEX([1]Sheet1!$G$2:$G$1823,MATCH($C251,IF([1]Sheet1!$A$2:$A$1823=$A251,[1]Sheet1!$C$2:$C$1823),0))+INDEX([1]Sheet1!$J$2:$J$1823,MATCH($C251,IF([1]Sheet1!$A$2:$A$1823=$A251,[1]Sheet1!$C$2:$C$1823),0)))</f>
        <v>57725000</v>
      </c>
      <c r="K251" s="2">
        <f t="array" ref="K251">INDEX([5]Sheet1!$K$2:$K$2185,MATCH($C251,IF([5]Sheet1!$E$2:$E$2185=$A251,[5]Sheet1!$B$2:$B$2185),0))*10</f>
        <v>144450000</v>
      </c>
      <c r="L251" s="2">
        <f t="array" ref="L251">INDEX([5]Sheet1!$J$2:$J$2185,MATCH($C251,IF([5]Sheet1!$E$2:$E$2185=$A251,[5]Sheet1!$B$2:$B$2185),0))</f>
        <v>14111</v>
      </c>
      <c r="M251" s="2">
        <f t="array" ref="M251">INDEX([5]Sheet1!$G$2:$G$2185,MATCH($C251,IF([5]Sheet1!$E$2:$E$2185=$A251,[5]Sheet1!$B$2:$B$2185),0))*10</f>
        <v>113480000</v>
      </c>
      <c r="N251" s="2">
        <f t="array" ref="N251">INDEX([5]Sheet1!$F$2:$F$2185,MATCH($C251,IF([5]Sheet1!$E$2:$E$2185=$A251,[5]Sheet1!$B$2:$B$2185),0))</f>
        <v>10058</v>
      </c>
      <c r="O251" s="2">
        <f t="array" ref="O251">INDEX([5]Sheet1!$I$2:$I$2185,MATCH($C251,IF([5]Sheet1!$E$2:$E$2185=$A251,[5]Sheet1!$B$2:$B$2185),0))*10</f>
        <v>30960000</v>
      </c>
      <c r="P251" s="2">
        <f t="array" ref="P251">INDEX([5]Sheet1!$H$2:$H$2185,MATCH($C251,IF([5]Sheet1!$E$2:$E$2185=$A251,[5]Sheet1!$B$2:$B$2185),0))</f>
        <v>3740</v>
      </c>
    </row>
    <row r="252" spans="1:16" x14ac:dyDescent="0.25">
      <c r="A252" t="s">
        <v>88</v>
      </c>
      <c r="B252" t="s">
        <v>89</v>
      </c>
      <c r="C252">
        <v>1980</v>
      </c>
      <c r="D252" s="2">
        <f t="array" ref="D252">INDEX([2]data!$E$2:$E$2185,MATCH($C252,IF([2]data!$C$2:$C$2185=$A252,[2]data!$A$2:$A$2185),0))</f>
        <v>4600252</v>
      </c>
      <c r="H252" s="2">
        <f t="array" ref="H252">INDEX([1]Sheet1!$M$2:$M$1823,MATCH($C252,IF([1]Sheet1!$A$2:$A$1823=$A252,[1]Sheet1!$C$2:$C$1823),0))</f>
        <v>1499192960</v>
      </c>
      <c r="I252" s="2">
        <f t="array" ref="I252">INDEX([1]Sheet1!$D$2:$D$1823,MATCH($C252,IF([1]Sheet1!$A$2:$A$1823=$A252,[1]Sheet1!$C$2:$C$1823),0))</f>
        <v>1237703000</v>
      </c>
      <c r="J252" s="2">
        <f t="array" ref="J252">(INDEX([1]Sheet1!$G$2:$G$1823,MATCH($C252,IF([1]Sheet1!$A$2:$A$1823=$A252,[1]Sheet1!$C$2:$C$1823),0))+INDEX([1]Sheet1!$J$2:$J$1823,MATCH($C252,IF([1]Sheet1!$A$2:$A$1823=$A252,[1]Sheet1!$C$2:$C$1823),0)))</f>
        <v>261490000</v>
      </c>
      <c r="K252" s="2">
        <f t="array" ref="K252">INDEX([5]Sheet1!$K$2:$K$2185,MATCH($C252,IF([5]Sheet1!$E$2:$E$2185=$A252,[5]Sheet1!$B$2:$B$2185),0))*10</f>
        <v>931640000</v>
      </c>
      <c r="L252" s="2">
        <f t="array" ref="L252">INDEX([5]Sheet1!$J$2:$J$2185,MATCH($C252,IF([5]Sheet1!$E$2:$E$2185=$A252,[5]Sheet1!$B$2:$B$2185),0))</f>
        <v>81506</v>
      </c>
      <c r="M252" s="2">
        <f t="array" ref="M252">INDEX([5]Sheet1!$G$2:$G$2185,MATCH($C252,IF([5]Sheet1!$E$2:$E$2185=$A252,[5]Sheet1!$B$2:$B$2185),0))*10</f>
        <v>731080000</v>
      </c>
      <c r="N252" s="2">
        <f t="array" ref="N252">INDEX([5]Sheet1!$F$2:$F$2185,MATCH($C252,IF([5]Sheet1!$E$2:$E$2185=$A252,[5]Sheet1!$B$2:$B$2185),0))</f>
        <v>54991</v>
      </c>
      <c r="O252" s="2">
        <f t="array" ref="O252">INDEX([5]Sheet1!$I$2:$I$2185,MATCH($C252,IF([5]Sheet1!$E$2:$E$2185=$A252,[5]Sheet1!$B$2:$B$2185),0))*10</f>
        <v>200550000</v>
      </c>
      <c r="P252" s="2">
        <f t="array" ref="P252">INDEX([5]Sheet1!$H$2:$H$2185,MATCH($C252,IF([5]Sheet1!$E$2:$E$2185=$A252,[5]Sheet1!$B$2:$B$2185),0))</f>
        <v>25821</v>
      </c>
    </row>
    <row r="253" spans="1:16" x14ac:dyDescent="0.25">
      <c r="A253" t="s">
        <v>90</v>
      </c>
      <c r="B253" t="s">
        <v>91</v>
      </c>
      <c r="C253">
        <v>1980</v>
      </c>
      <c r="D253" s="2">
        <f t="array" ref="D253">INDEX([2]data!$E$2:$E$2185,MATCH($C253,IF([2]data!$C$2:$C$2185=$A253,[2]data!$A$2:$A$2185),0))</f>
        <v>14338208</v>
      </c>
      <c r="H253" s="2">
        <f t="array" ref="H253">INDEX([1]Sheet1!$M$2:$M$1823,MATCH($C253,IF([1]Sheet1!$A$2:$A$1823=$A253,[1]Sheet1!$C$2:$C$1823),0))</f>
        <v>6274248192</v>
      </c>
      <c r="I253" s="2">
        <f t="array" ref="I253">INDEX([1]Sheet1!$D$2:$D$1823,MATCH($C253,IF([1]Sheet1!$A$2:$A$1823=$A253,[1]Sheet1!$C$2:$C$1823),0))</f>
        <v>4817720000</v>
      </c>
      <c r="J253" s="2">
        <f t="array" ref="J253">(INDEX([1]Sheet1!$G$2:$G$1823,MATCH($C253,IF([1]Sheet1!$A$2:$A$1823=$A253,[1]Sheet1!$C$2:$C$1823),0))+INDEX([1]Sheet1!$J$2:$J$1823,MATCH($C253,IF([1]Sheet1!$A$2:$A$1823=$A253,[1]Sheet1!$C$2:$C$1823),0)))</f>
        <v>1456528000</v>
      </c>
      <c r="K253" s="2">
        <f t="array" ref="K253">INDEX([5]Sheet1!$K$2:$K$2185,MATCH($C253,IF([5]Sheet1!$E$2:$E$2185=$A253,[5]Sheet1!$B$2:$B$2185),0))*10</f>
        <v>3385660000</v>
      </c>
      <c r="L253" s="2">
        <f t="array" ref="L253">INDEX([5]Sheet1!$J$2:$J$2185,MATCH($C253,IF([5]Sheet1!$E$2:$E$2185=$A253,[5]Sheet1!$B$2:$B$2185),0))</f>
        <v>292903</v>
      </c>
      <c r="M253" s="2">
        <f t="array" ref="M253">INDEX([5]Sheet1!$G$2:$G$2185,MATCH($C253,IF([5]Sheet1!$E$2:$E$2185=$A253,[5]Sheet1!$B$2:$B$2185),0))*10</f>
        <v>2617200000</v>
      </c>
      <c r="N253" s="2">
        <f t="array" ref="N253">INDEX([5]Sheet1!$F$2:$F$2185,MATCH($C253,IF([5]Sheet1!$E$2:$E$2185=$A253,[5]Sheet1!$B$2:$B$2185),0))</f>
        <v>203381</v>
      </c>
      <c r="O253" s="2">
        <f t="array" ref="O253">INDEX([5]Sheet1!$I$2:$I$2185,MATCH($C253,IF([5]Sheet1!$E$2:$E$2185=$A253,[5]Sheet1!$B$2:$B$2185),0))*10</f>
        <v>768460000</v>
      </c>
      <c r="P253" s="2">
        <f t="array" ref="P253">INDEX([5]Sheet1!$H$2:$H$2185,MATCH($C253,IF([5]Sheet1!$E$2:$E$2185=$A253,[5]Sheet1!$B$2:$B$2185),0))</f>
        <v>87812</v>
      </c>
    </row>
    <row r="254" spans="1:16" x14ac:dyDescent="0.25">
      <c r="A254" t="s">
        <v>2</v>
      </c>
      <c r="B254" t="s">
        <v>3</v>
      </c>
      <c r="C254">
        <v>1980</v>
      </c>
      <c r="D254" s="2">
        <f t="array" ref="D254">INDEX([2]data!$E$2:$E$2185,MATCH($C254,IF([2]data!$C$2:$C$2185=$A254,[2]data!$A$2:$A$2185),0))</f>
        <v>227224719</v>
      </c>
      <c r="H254" s="2">
        <f t="array" ref="H254">INDEX([1]Sheet1!$M$2:$M$1823,MATCH($C254,IF([1]Sheet1!$A$2:$A$1823=$A254,[1]Sheet1!$C$2:$C$1823),0))</f>
        <v>98116206592</v>
      </c>
      <c r="I254" s="2">
        <f t="array" ref="I254">INDEX([1]Sheet1!$D$2:$D$1823,MATCH($C254,IF([1]Sheet1!$A$2:$A$1823=$A254,[1]Sheet1!$C$2:$C$1823),0))</f>
        <v>85568212000</v>
      </c>
      <c r="J254" s="2">
        <f t="array" ref="J254">(INDEX([1]Sheet1!$G$2:$G$1823,MATCH($C254,IF([1]Sheet1!$A$2:$A$1823=$A254,[1]Sheet1!$C$2:$C$1823),0))+INDEX([1]Sheet1!$J$2:$J$1823,MATCH($C254,IF([1]Sheet1!$A$2:$A$1823=$A254,[1]Sheet1!$C$2:$C$1823),0)))</f>
        <v>12547991000</v>
      </c>
      <c r="K254" s="2">
        <f t="array" ref="K254">INDEX([5]Sheet1!$K$2:$K$2185,MATCH($C254,IF([5]Sheet1!$E$2:$E$2185=$A254,[5]Sheet1!$B$2:$B$2185),0))*10</f>
        <v>55218290000</v>
      </c>
      <c r="L254" s="2">
        <f t="array" ref="L254">INDEX([5]Sheet1!$J$2:$J$2185,MATCH($C254,IF([5]Sheet1!$E$2:$E$2185=$A254,[5]Sheet1!$B$2:$B$2185),0))</f>
        <v>4083841</v>
      </c>
      <c r="M254" s="2">
        <f t="array" ref="M254">INDEX([5]Sheet1!$G$2:$G$2185,MATCH($C254,IF([5]Sheet1!$E$2:$E$2185=$A254,[5]Sheet1!$B$2:$B$2185),0))*10</f>
        <v>43242510000</v>
      </c>
      <c r="N254" s="2">
        <f t="array" ref="N254">INDEX([5]Sheet1!$F$2:$F$2185,MATCH($C254,IF([5]Sheet1!$E$2:$E$2185=$A254,[5]Sheet1!$B$2:$B$2185),0))</f>
        <v>2763707</v>
      </c>
      <c r="O254" s="2">
        <f t="array" ref="O254">INDEX([5]Sheet1!$I$2:$I$2185,MATCH($C254,IF([5]Sheet1!$E$2:$E$2185=$A254,[5]Sheet1!$B$2:$B$2185),0))*10</f>
        <v>11975770000</v>
      </c>
      <c r="P254" s="2">
        <f t="array" ref="P254">INDEX([5]Sheet1!$H$2:$H$2185,MATCH($C254,IF([5]Sheet1!$E$2:$E$2185=$A254,[5]Sheet1!$B$2:$B$2185),0))</f>
        <v>1236200</v>
      </c>
    </row>
    <row r="255" spans="1:16" x14ac:dyDescent="0.25">
      <c r="A255" t="s">
        <v>92</v>
      </c>
      <c r="B255" t="s">
        <v>93</v>
      </c>
      <c r="C255">
        <v>1980</v>
      </c>
      <c r="D255" s="2">
        <f t="array" ref="D255">INDEX([2]data!$E$2:$E$2185,MATCH($C255,IF([2]data!$C$2:$C$2185=$A255,[2]data!$A$2:$A$2185),0))</f>
        <v>1472595</v>
      </c>
      <c r="H255" s="2">
        <f t="array" ref="H255">INDEX([1]Sheet1!$M$2:$M$1823,MATCH($C255,IF([1]Sheet1!$A$2:$A$1823=$A255,[1]Sheet1!$C$2:$C$1823),0))</f>
        <v>827075008</v>
      </c>
      <c r="I255" s="2">
        <f t="array" ref="I255">INDEX([1]Sheet1!$D$2:$D$1823,MATCH($C255,IF([1]Sheet1!$A$2:$A$1823=$A255,[1]Sheet1!$C$2:$C$1823),0))</f>
        <v>545323000</v>
      </c>
      <c r="J255" s="2">
        <f t="array" ref="J255">(INDEX([1]Sheet1!$G$2:$G$1823,MATCH($C255,IF([1]Sheet1!$A$2:$A$1823=$A255,[1]Sheet1!$C$2:$C$1823),0))+INDEX([1]Sheet1!$J$2:$J$1823,MATCH($C255,IF([1]Sheet1!$A$2:$A$1823=$A255,[1]Sheet1!$C$2:$C$1823),0)))</f>
        <v>281752000</v>
      </c>
      <c r="K255" s="2">
        <f t="array" ref="K255">INDEX([5]Sheet1!$K$2:$K$2185,MATCH($C255,IF([5]Sheet1!$E$2:$E$2185=$A255,[5]Sheet1!$B$2:$B$2185),0))*10</f>
        <v>320860000</v>
      </c>
      <c r="L255" s="2">
        <f t="array" ref="L255">INDEX([5]Sheet1!$J$2:$J$2185,MATCH($C255,IF([5]Sheet1!$E$2:$E$2185=$A255,[5]Sheet1!$B$2:$B$2185),0))</f>
        <v>26184</v>
      </c>
      <c r="M255" s="2">
        <f t="array" ref="M255">INDEX([5]Sheet1!$G$2:$G$2185,MATCH($C255,IF([5]Sheet1!$E$2:$E$2185=$A255,[5]Sheet1!$B$2:$B$2185),0))*10</f>
        <v>252440000</v>
      </c>
      <c r="N255" s="2">
        <f t="array" ref="N255">INDEX([5]Sheet1!$F$2:$F$2185,MATCH($C255,IF([5]Sheet1!$E$2:$E$2185=$A255,[5]Sheet1!$B$2:$B$2185),0))</f>
        <v>18228</v>
      </c>
      <c r="O255" s="2">
        <f t="array" ref="O255">INDEX([5]Sheet1!$I$2:$I$2185,MATCH($C255,IF([5]Sheet1!$E$2:$E$2185=$A255,[5]Sheet1!$B$2:$B$2185),0))*10</f>
        <v>68410000</v>
      </c>
      <c r="P255" s="2">
        <f t="array" ref="P255">INDEX([5]Sheet1!$H$2:$H$2185,MATCH($C255,IF([5]Sheet1!$E$2:$E$2185=$A255,[5]Sheet1!$B$2:$B$2185),0))</f>
        <v>7152</v>
      </c>
    </row>
    <row r="256" spans="1:16" x14ac:dyDescent="0.25">
      <c r="A256" t="s">
        <v>94</v>
      </c>
      <c r="B256" t="s">
        <v>95</v>
      </c>
      <c r="C256">
        <v>1980</v>
      </c>
      <c r="D256" s="2">
        <f t="array" ref="D256">INDEX([2]data!$E$2:$E$2185,MATCH($C256,IF([2]data!$C$2:$C$2185=$A256,[2]data!$A$2:$A$2185),0))</f>
        <v>512524</v>
      </c>
      <c r="H256" s="2">
        <f t="array" ref="H256">INDEX([1]Sheet1!$M$2:$M$1823,MATCH($C256,IF([1]Sheet1!$A$2:$A$1823=$A256,[1]Sheet1!$C$2:$C$1823),0))</f>
        <v>195570000</v>
      </c>
      <c r="I256" s="2">
        <f t="array" ref="I256">INDEX([1]Sheet1!$D$2:$D$1823,MATCH($C256,IF([1]Sheet1!$A$2:$A$1823=$A256,[1]Sheet1!$C$2:$C$1823),0))</f>
        <v>181824000</v>
      </c>
      <c r="J256" s="2">
        <f t="array" ref="J256">(INDEX([1]Sheet1!$G$2:$G$1823,MATCH($C256,IF([1]Sheet1!$A$2:$A$1823=$A256,[1]Sheet1!$C$2:$C$1823),0))+INDEX([1]Sheet1!$J$2:$J$1823,MATCH($C256,IF([1]Sheet1!$A$2:$A$1823=$A256,[1]Sheet1!$C$2:$C$1823),0)))</f>
        <v>13746000</v>
      </c>
      <c r="K256" s="2">
        <f t="array" ref="K256">INDEX([5]Sheet1!$K$2:$K$2185,MATCH($C256,IF([5]Sheet1!$E$2:$E$2185=$A256,[5]Sheet1!$B$2:$B$2185),0))*10</f>
        <v>108160000</v>
      </c>
      <c r="L256" s="2">
        <f t="array" ref="L256">INDEX([5]Sheet1!$J$2:$J$2185,MATCH($C256,IF([5]Sheet1!$E$2:$E$2185=$A256,[5]Sheet1!$B$2:$B$2185),0))</f>
        <v>10306</v>
      </c>
      <c r="M256" s="2">
        <f t="array" ref="M256">INDEX([5]Sheet1!$G$2:$G$2185,MATCH($C256,IF([5]Sheet1!$E$2:$E$2185=$A256,[5]Sheet1!$B$2:$B$2185),0))*10</f>
        <v>88140000</v>
      </c>
      <c r="N256" s="2">
        <f t="array" ref="N256">INDEX([5]Sheet1!$F$2:$F$2185,MATCH($C256,IF([5]Sheet1!$E$2:$E$2185=$A256,[5]Sheet1!$B$2:$B$2185),0))</f>
        <v>7611</v>
      </c>
      <c r="O256" s="2">
        <f t="array" ref="O256">INDEX([5]Sheet1!$I$2:$I$2185,MATCH($C256,IF([5]Sheet1!$E$2:$E$2185=$A256,[5]Sheet1!$B$2:$B$2185),0))*10</f>
        <v>20010000</v>
      </c>
      <c r="P256" s="2">
        <f t="array" ref="P256">INDEX([5]Sheet1!$H$2:$H$2185,MATCH($C256,IF([5]Sheet1!$E$2:$E$2185=$A256,[5]Sheet1!$B$2:$B$2185),0))</f>
        <v>2447</v>
      </c>
    </row>
    <row r="257" spans="1:16" x14ac:dyDescent="0.25">
      <c r="A257" t="s">
        <v>96</v>
      </c>
      <c r="B257" t="s">
        <v>97</v>
      </c>
      <c r="C257">
        <v>1980</v>
      </c>
      <c r="D257" s="2">
        <f t="array" ref="D257">INDEX([2]data!$E$2:$E$2185,MATCH($C257,IF([2]data!$C$2:$C$2185=$A257,[2]data!$A$2:$A$2185),0))</f>
        <v>5368334</v>
      </c>
      <c r="H257" s="2">
        <f t="array" ref="H257">INDEX([1]Sheet1!$M$2:$M$1823,MATCH($C257,IF([1]Sheet1!$A$2:$A$1823=$A257,[1]Sheet1!$C$2:$C$1823),0))</f>
        <v>2104658048</v>
      </c>
      <c r="I257" s="2">
        <f t="array" ref="I257">INDEX([1]Sheet1!$D$2:$D$1823,MATCH($C257,IF([1]Sheet1!$A$2:$A$1823=$A257,[1]Sheet1!$C$2:$C$1823),0))</f>
        <v>1776400000</v>
      </c>
      <c r="J257" s="2">
        <f t="array" ref="J257">(INDEX([1]Sheet1!$G$2:$G$1823,MATCH($C257,IF([1]Sheet1!$A$2:$A$1823=$A257,[1]Sheet1!$C$2:$C$1823),0))+INDEX([1]Sheet1!$J$2:$J$1823,MATCH($C257,IF([1]Sheet1!$A$2:$A$1823=$A257,[1]Sheet1!$C$2:$C$1823),0)))</f>
        <v>328258000</v>
      </c>
      <c r="K257" s="2">
        <f t="array" ref="K257">INDEX([5]Sheet1!$K$2:$K$2185,MATCH($C257,IF([5]Sheet1!$E$2:$E$2185=$A257,[5]Sheet1!$B$2:$B$2185),0))*10</f>
        <v>1285410000</v>
      </c>
      <c r="L257" s="2">
        <f t="array" ref="L257">INDEX([5]Sheet1!$J$2:$J$2185,MATCH($C257,IF([5]Sheet1!$E$2:$E$2185=$A257,[5]Sheet1!$B$2:$B$2185),0))</f>
        <v>109106</v>
      </c>
      <c r="M257" s="2">
        <f t="array" ref="M257">INDEX([5]Sheet1!$G$2:$G$2185,MATCH($C257,IF([5]Sheet1!$E$2:$E$2185=$A257,[5]Sheet1!$B$2:$B$2185),0))*10</f>
        <v>1014220000</v>
      </c>
      <c r="N257" s="2">
        <f t="array" ref="N257">INDEX([5]Sheet1!$F$2:$F$2185,MATCH($C257,IF([5]Sheet1!$E$2:$E$2185=$A257,[5]Sheet1!$B$2:$B$2185),0))</f>
        <v>74857</v>
      </c>
      <c r="O257" s="2">
        <f t="array" ref="O257">INDEX([5]Sheet1!$I$2:$I$2185,MATCH($C257,IF([5]Sheet1!$E$2:$E$2185=$A257,[5]Sheet1!$B$2:$B$2185),0))*10</f>
        <v>271190000</v>
      </c>
      <c r="P257" s="2">
        <f t="array" ref="P257">INDEX([5]Sheet1!$H$2:$H$2185,MATCH($C257,IF([5]Sheet1!$E$2:$E$2185=$A257,[5]Sheet1!$B$2:$B$2185),0))</f>
        <v>33103</v>
      </c>
    </row>
    <row r="258" spans="1:16" x14ac:dyDescent="0.25">
      <c r="A258" t="s">
        <v>98</v>
      </c>
      <c r="B258" t="s">
        <v>99</v>
      </c>
      <c r="C258">
        <v>1980</v>
      </c>
      <c r="D258" s="2">
        <f t="array" ref="D258">INDEX([2]data!$E$2:$E$2185,MATCH($C258,IF([2]data!$C$2:$C$2185=$A258,[2]data!$A$2:$A$2185),0))</f>
        <v>4154678</v>
      </c>
      <c r="H258" s="2">
        <f t="array" ref="H258">INDEX([1]Sheet1!$M$2:$M$1823,MATCH($C258,IF([1]Sheet1!$A$2:$A$1823=$A258,[1]Sheet1!$C$2:$C$1823),0))</f>
        <v>2273904896</v>
      </c>
      <c r="I258" s="2">
        <f t="array" ref="I258">INDEX([1]Sheet1!$D$2:$D$1823,MATCH($C258,IF([1]Sheet1!$A$2:$A$1823=$A258,[1]Sheet1!$C$2:$C$1823),0))</f>
        <v>1708995000</v>
      </c>
      <c r="J258" s="2">
        <f t="array" ref="J258">(INDEX([1]Sheet1!$G$2:$G$1823,MATCH($C258,IF([1]Sheet1!$A$2:$A$1823=$A258,[1]Sheet1!$C$2:$C$1823),0))+INDEX([1]Sheet1!$J$2:$J$1823,MATCH($C258,IF([1]Sheet1!$A$2:$A$1823=$A258,[1]Sheet1!$C$2:$C$1823),0)))</f>
        <v>564910000</v>
      </c>
      <c r="K258" s="2">
        <f t="array" ref="K258">INDEX([5]Sheet1!$K$2:$K$2185,MATCH($C258,IF([5]Sheet1!$E$2:$E$2185=$A258,[5]Sheet1!$B$2:$B$2185),0))*10</f>
        <v>1056020000</v>
      </c>
      <c r="L258" s="2">
        <f t="array" ref="L258">INDEX([5]Sheet1!$J$2:$J$2185,MATCH($C258,IF([5]Sheet1!$E$2:$E$2185=$A258,[5]Sheet1!$B$2:$B$2185),0))</f>
        <v>68222</v>
      </c>
      <c r="M258" s="2">
        <f t="array" ref="M258">INDEX([5]Sheet1!$G$2:$G$2185,MATCH($C258,IF([5]Sheet1!$E$2:$E$2185=$A258,[5]Sheet1!$B$2:$B$2185),0))*10</f>
        <v>805880000</v>
      </c>
      <c r="N258" s="2">
        <f t="array" ref="N258">INDEX([5]Sheet1!$F$2:$F$2185,MATCH($C258,IF([5]Sheet1!$E$2:$E$2185=$A258,[5]Sheet1!$B$2:$B$2185),0))</f>
        <v>41748</v>
      </c>
      <c r="O258" s="2">
        <f t="array" ref="O258">INDEX([5]Sheet1!$I$2:$I$2185,MATCH($C258,IF([5]Sheet1!$E$2:$E$2185=$A258,[5]Sheet1!$B$2:$B$2185),0))*10</f>
        <v>250130000</v>
      </c>
      <c r="P258" s="2">
        <f t="array" ref="P258">INDEX([5]Sheet1!$H$2:$H$2185,MATCH($C258,IF([5]Sheet1!$E$2:$E$2185=$A258,[5]Sheet1!$B$2:$B$2185),0))</f>
        <v>25520</v>
      </c>
    </row>
    <row r="259" spans="1:16" x14ac:dyDescent="0.25">
      <c r="A259" t="s">
        <v>100</v>
      </c>
      <c r="B259" t="s">
        <v>101</v>
      </c>
      <c r="C259">
        <v>1980</v>
      </c>
      <c r="D259" s="2">
        <f t="array" ref="D259">INDEX([2]data!$E$2:$E$2185,MATCH($C259,IF([2]data!$C$2:$C$2185=$A259,[2]data!$A$2:$A$2185),0))</f>
        <v>1951349</v>
      </c>
      <c r="H259" s="2">
        <f t="array" ref="H259">INDEX([1]Sheet1!$M$2:$M$1823,MATCH($C259,IF([1]Sheet1!$A$2:$A$1823=$A259,[1]Sheet1!$C$2:$C$1823),0))</f>
        <v>817363968</v>
      </c>
      <c r="I259" s="2">
        <f t="array" ref="I259">INDEX([1]Sheet1!$D$2:$D$1823,MATCH($C259,IF([1]Sheet1!$A$2:$A$1823=$A259,[1]Sheet1!$C$2:$C$1823),0))</f>
        <v>672952000</v>
      </c>
      <c r="J259" s="2">
        <f t="array" ref="J259">(INDEX([1]Sheet1!$G$2:$G$1823,MATCH($C259,IF([1]Sheet1!$A$2:$A$1823=$A259,[1]Sheet1!$C$2:$C$1823),0))+INDEX([1]Sheet1!$J$2:$J$1823,MATCH($C259,IF([1]Sheet1!$A$2:$A$1823=$A259,[1]Sheet1!$C$2:$C$1823),0)))</f>
        <v>144412000</v>
      </c>
      <c r="K259" s="2">
        <f t="array" ref="K259">INDEX([5]Sheet1!$K$2:$K$2185,MATCH($C259,IF([5]Sheet1!$E$2:$E$2185=$A259,[5]Sheet1!$B$2:$B$2185),0))*10</f>
        <v>468780000</v>
      </c>
      <c r="L259" s="2">
        <f t="array" ref="L259">INDEX([5]Sheet1!$J$2:$J$2185,MATCH($C259,IF([5]Sheet1!$E$2:$E$2185=$A259,[5]Sheet1!$B$2:$B$2185),0))</f>
        <v>40791</v>
      </c>
      <c r="M259" s="2">
        <f t="array" ref="M259">INDEX([5]Sheet1!$G$2:$G$2185,MATCH($C259,IF([5]Sheet1!$E$2:$E$2185=$A259,[5]Sheet1!$B$2:$B$2185),0))*10</f>
        <v>352320000</v>
      </c>
      <c r="N259" s="2">
        <f t="array" ref="N259">INDEX([5]Sheet1!$F$2:$F$2185,MATCH($C259,IF([5]Sheet1!$E$2:$E$2185=$A259,[5]Sheet1!$B$2:$B$2185),0))</f>
        <v>27233</v>
      </c>
      <c r="O259" s="2">
        <f t="array" ref="O259">INDEX([5]Sheet1!$I$2:$I$2185,MATCH($C259,IF([5]Sheet1!$E$2:$E$2185=$A259,[5]Sheet1!$B$2:$B$2185),0))*10</f>
        <v>116450000</v>
      </c>
      <c r="P259" s="2">
        <f t="array" ref="P259">INDEX([5]Sheet1!$H$2:$H$2185,MATCH($C259,IF([5]Sheet1!$E$2:$E$2185=$A259,[5]Sheet1!$B$2:$B$2185),0))</f>
        <v>13098</v>
      </c>
    </row>
    <row r="260" spans="1:16" x14ac:dyDescent="0.25">
      <c r="A260" t="s">
        <v>102</v>
      </c>
      <c r="B260" t="s">
        <v>103</v>
      </c>
      <c r="C260">
        <v>1980</v>
      </c>
      <c r="D260" s="2">
        <f t="array" ref="D260">INDEX([2]data!$E$2:$E$2185,MATCH($C260,IF([2]data!$C$2:$C$2185=$A260,[2]data!$A$2:$A$2185),0))</f>
        <v>4712045</v>
      </c>
      <c r="H260" s="2">
        <f t="array" ref="H260">INDEX([1]Sheet1!$M$2:$M$1823,MATCH($C260,IF([1]Sheet1!$A$2:$A$1823=$A260,[1]Sheet1!$C$2:$C$1823),0))</f>
        <v>2223904000</v>
      </c>
      <c r="I260" s="2">
        <f t="array" ref="I260">INDEX([1]Sheet1!$D$2:$D$1823,MATCH($C260,IF([1]Sheet1!$A$2:$A$1823=$A260,[1]Sheet1!$C$2:$C$1823),0))</f>
        <v>2034518000</v>
      </c>
      <c r="J260" s="2">
        <f t="array" ref="J260">(INDEX([1]Sheet1!$G$2:$G$1823,MATCH($C260,IF([1]Sheet1!$A$2:$A$1823=$A260,[1]Sheet1!$C$2:$C$1823),0))+INDEX([1]Sheet1!$J$2:$J$1823,MATCH($C260,IF([1]Sheet1!$A$2:$A$1823=$A260,[1]Sheet1!$C$2:$C$1823),0)))</f>
        <v>189386000</v>
      </c>
      <c r="K260" s="2">
        <f t="array" ref="K260">INDEX([5]Sheet1!$K$2:$K$2185,MATCH($C260,IF([5]Sheet1!$E$2:$E$2185=$A260,[5]Sheet1!$B$2:$B$2185),0))*10</f>
        <v>1178720000</v>
      </c>
      <c r="L260" s="2">
        <f t="array" ref="L260">INDEX([5]Sheet1!$J$2:$J$2185,MATCH($C260,IF([5]Sheet1!$E$2:$E$2185=$A260,[5]Sheet1!$B$2:$B$2185),0))</f>
        <v>79747</v>
      </c>
      <c r="M260" s="2">
        <f t="array" ref="M260">INDEX([5]Sheet1!$G$2:$G$2185,MATCH($C260,IF([5]Sheet1!$E$2:$E$2185=$A260,[5]Sheet1!$B$2:$B$2185),0))*10</f>
        <v>969650000</v>
      </c>
      <c r="N260" s="2">
        <f t="array" ref="N260">INDEX([5]Sheet1!$F$2:$F$2185,MATCH($C260,IF([5]Sheet1!$E$2:$E$2185=$A260,[5]Sheet1!$B$2:$B$2185),0))</f>
        <v>58372</v>
      </c>
      <c r="O260" s="2">
        <f t="array" ref="O260">INDEX([5]Sheet1!$I$2:$I$2185,MATCH($C260,IF([5]Sheet1!$E$2:$E$2185=$A260,[5]Sheet1!$B$2:$B$2185),0))*10</f>
        <v>209060000</v>
      </c>
      <c r="P260" s="2">
        <f t="array" ref="P260">INDEX([5]Sheet1!$H$2:$H$2185,MATCH($C260,IF([5]Sheet1!$E$2:$E$2185=$A260,[5]Sheet1!$B$2:$B$2185),0))</f>
        <v>19572</v>
      </c>
    </row>
    <row r="261" spans="1:16" x14ac:dyDescent="0.25">
      <c r="A261" t="s">
        <v>104</v>
      </c>
      <c r="B261" t="s">
        <v>105</v>
      </c>
      <c r="C261">
        <v>1980</v>
      </c>
      <c r="D261" s="2">
        <f t="array" ref="D261">INDEX([2]data!$E$2:$E$2185,MATCH($C261,IF([2]data!$C$2:$C$2185=$A261,[2]data!$A$2:$A$2185),0))</f>
        <v>474185</v>
      </c>
      <c r="H261" s="2">
        <f t="array" ref="H261">INDEX([1]Sheet1!$M$2:$M$1823,MATCH($C261,IF([1]Sheet1!$A$2:$A$1823=$A261,[1]Sheet1!$C$2:$C$1823),0))</f>
        <v>331606016</v>
      </c>
      <c r="I261" s="2">
        <f t="array" ref="I261">INDEX([1]Sheet1!$D$2:$D$1823,MATCH($C261,IF([1]Sheet1!$A$2:$A$1823=$A261,[1]Sheet1!$C$2:$C$1823),0))</f>
        <v>234510000</v>
      </c>
      <c r="J261" s="2">
        <f t="array" ref="J261">(INDEX([1]Sheet1!$G$2:$G$1823,MATCH($C261,IF([1]Sheet1!$A$2:$A$1823=$A261,[1]Sheet1!$C$2:$C$1823),0))+INDEX([1]Sheet1!$J$2:$J$1823,MATCH($C261,IF([1]Sheet1!$A$2:$A$1823=$A261,[1]Sheet1!$C$2:$C$1823),0)))</f>
        <v>97096000</v>
      </c>
      <c r="K261" s="2">
        <f t="array" ref="K261">INDEX([5]Sheet1!$K$2:$K$2185,MATCH($C261,IF([5]Sheet1!$E$2:$E$2185=$A261,[5]Sheet1!$B$2:$B$2185),0))*10</f>
        <v>159080000</v>
      </c>
      <c r="L261" s="2">
        <f t="array" ref="L261">INDEX([5]Sheet1!$J$2:$J$2185,MATCH($C261,IF([5]Sheet1!$E$2:$E$2185=$A261,[5]Sheet1!$B$2:$B$2185),0))</f>
        <v>12046</v>
      </c>
      <c r="M261" s="2">
        <f t="array" ref="M261">INDEX([5]Sheet1!$G$2:$G$2185,MATCH($C261,IF([5]Sheet1!$E$2:$E$2185=$A261,[5]Sheet1!$B$2:$B$2185),0))*10</f>
        <v>125340000</v>
      </c>
      <c r="N261" s="2">
        <f t="array" ref="N261">INDEX([5]Sheet1!$F$2:$F$2185,MATCH($C261,IF([5]Sheet1!$E$2:$E$2185=$A261,[5]Sheet1!$B$2:$B$2185),0))</f>
        <v>8475</v>
      </c>
      <c r="O261" s="2">
        <f t="array" ref="O261">INDEX([5]Sheet1!$I$2:$I$2185,MATCH($C261,IF([5]Sheet1!$E$2:$E$2185=$A261,[5]Sheet1!$B$2:$B$2185),0))*10</f>
        <v>33730000</v>
      </c>
      <c r="P261" s="2">
        <f t="array" ref="P261">INDEX([5]Sheet1!$H$2:$H$2185,MATCH($C261,IF([5]Sheet1!$E$2:$E$2185=$A261,[5]Sheet1!$B$2:$B$2185),0))</f>
        <v>3298</v>
      </c>
    </row>
    <row r="262" spans="1:16" x14ac:dyDescent="0.25">
      <c r="A262" t="s">
        <v>4</v>
      </c>
      <c r="B262" t="s">
        <v>5</v>
      </c>
      <c r="C262">
        <v>1981</v>
      </c>
      <c r="D262" s="2">
        <f t="array" ref="D262">INDEX([2]data!$E$2:$E$2185,MATCH($C262,IF([2]data!$C$2:$C$2185=$A262,[2]data!$A$2:$A$2185),0))</f>
        <v>3918533</v>
      </c>
      <c r="H262" s="2">
        <f t="array" ref="H262">INDEX([1]Sheet1!$M$2:$M$1823,MATCH($C262,IF([1]Sheet1!$A$2:$A$1823=$A262,[1]Sheet1!$C$2:$C$1823),0))</f>
        <v>1338521984</v>
      </c>
      <c r="I262" s="2">
        <f t="array" ref="I262">INDEX([1]Sheet1!$D$2:$D$1823,MATCH($C262,IF([1]Sheet1!$A$2:$A$1823=$A262,[1]Sheet1!$C$2:$C$1823),0))</f>
        <v>1163105000</v>
      </c>
      <c r="J262" s="2">
        <f t="array" ref="J262">(INDEX([1]Sheet1!$G$2:$G$1823,MATCH($C262,IF([1]Sheet1!$A$2:$A$1823=$A262,[1]Sheet1!$C$2:$C$1823),0))+INDEX([1]Sheet1!$J$2:$J$1823,MATCH($C262,IF([1]Sheet1!$A$2:$A$1823=$A262,[1]Sheet1!$C$2:$C$1823),0)))</f>
        <v>175417000</v>
      </c>
      <c r="K262" s="2">
        <f t="array" ref="K262">INDEX([5]Sheet1!$K$2:$K$2185,MATCH($C262,IF([5]Sheet1!$E$2:$E$2185=$A262,[5]Sheet1!$B$2:$B$2185),0))*10</f>
        <v>709390000</v>
      </c>
      <c r="L262" s="2">
        <f t="array" ref="L262">INDEX([5]Sheet1!$J$2:$J$2185,MATCH($C262,IF([5]Sheet1!$E$2:$E$2185=$A262,[5]Sheet1!$B$2:$B$2185),0))</f>
        <v>64184</v>
      </c>
      <c r="M262" s="2">
        <f t="array" ref="M262">INDEX([5]Sheet1!$G$2:$G$2185,MATCH($C262,IF([5]Sheet1!$E$2:$E$2185=$A262,[5]Sheet1!$B$2:$B$2185),0))*10</f>
        <v>565740000</v>
      </c>
      <c r="N262" s="2">
        <f t="array" ref="N262">INDEX([5]Sheet1!$F$2:$F$2185,MATCH($C262,IF([5]Sheet1!$E$2:$E$2185=$A262,[5]Sheet1!$B$2:$B$2185),0))</f>
        <v>45209</v>
      </c>
      <c r="O262" s="2">
        <f t="array" ref="O262">INDEX([5]Sheet1!$I$2:$I$2185,MATCH($C262,IF([5]Sheet1!$E$2:$E$2185=$A262,[5]Sheet1!$B$2:$B$2185),0))*10</f>
        <v>143640000</v>
      </c>
      <c r="P262" s="2">
        <f t="array" ref="P262">INDEX([5]Sheet1!$H$2:$H$2185,MATCH($C262,IF([5]Sheet1!$E$2:$E$2185=$A262,[5]Sheet1!$B$2:$B$2185),0))</f>
        <v>18711</v>
      </c>
    </row>
    <row r="263" spans="1:16" x14ac:dyDescent="0.25">
      <c r="A263" t="s">
        <v>6</v>
      </c>
      <c r="B263" t="s">
        <v>7</v>
      </c>
      <c r="C263">
        <v>1981</v>
      </c>
      <c r="D263" s="2">
        <f t="array" ref="D263">INDEX([2]data!$E$2:$E$2185,MATCH($C263,IF([2]data!$C$2:$C$2185=$A263,[2]data!$A$2:$A$2185),0))</f>
        <v>418493</v>
      </c>
      <c r="H263" s="2">
        <f t="array" ref="H263">INDEX([1]Sheet1!$M$2:$M$1823,MATCH($C263,IF([1]Sheet1!$A$2:$A$1823=$A263,[1]Sheet1!$C$2:$C$1823),0))</f>
        <v>641969024</v>
      </c>
      <c r="I263" s="2">
        <f t="array" ref="I263">INDEX([1]Sheet1!$D$2:$D$1823,MATCH($C263,IF([1]Sheet1!$A$2:$A$1823=$A263,[1]Sheet1!$C$2:$C$1823),0))</f>
        <v>429272000</v>
      </c>
      <c r="J263" s="2">
        <f t="array" ref="J263">(INDEX([1]Sheet1!$G$2:$G$1823,MATCH($C263,IF([1]Sheet1!$A$2:$A$1823=$A263,[1]Sheet1!$C$2:$C$1823),0))+INDEX([1]Sheet1!$J$2:$J$1823,MATCH($C263,IF([1]Sheet1!$A$2:$A$1823=$A263,[1]Sheet1!$C$2:$C$1823),0)))</f>
        <v>212697000</v>
      </c>
      <c r="K263" s="2">
        <f t="array" ref="K263">INDEX([5]Sheet1!$K$2:$K$2185,MATCH($C263,IF([5]Sheet1!$E$2:$E$2185=$A263,[5]Sheet1!$B$2:$B$2185),0))*10</f>
        <v>254250000</v>
      </c>
      <c r="L263" s="2">
        <f t="array" ref="L263">INDEX([5]Sheet1!$J$2:$J$2185,MATCH($C263,IF([5]Sheet1!$E$2:$E$2185=$A263,[5]Sheet1!$B$2:$B$2185),0))</f>
        <v>10350</v>
      </c>
      <c r="M263" s="2">
        <f t="array" ref="M263">INDEX([5]Sheet1!$G$2:$G$2185,MATCH($C263,IF([5]Sheet1!$E$2:$E$2185=$A263,[5]Sheet1!$B$2:$B$2185),0))*10</f>
        <v>184360000</v>
      </c>
      <c r="N263" s="2">
        <f t="array" ref="N263">INDEX([5]Sheet1!$F$2:$F$2185,MATCH($C263,IF([5]Sheet1!$E$2:$E$2185=$A263,[5]Sheet1!$B$2:$B$2185),0))</f>
        <v>6717</v>
      </c>
      <c r="O263" s="2">
        <f t="array" ref="O263">INDEX([5]Sheet1!$I$2:$I$2185,MATCH($C263,IF([5]Sheet1!$E$2:$E$2185=$A263,[5]Sheet1!$B$2:$B$2185),0))*10</f>
        <v>69890000</v>
      </c>
      <c r="P263" s="2">
        <f t="array" ref="P263">INDEX([5]Sheet1!$H$2:$H$2185,MATCH($C263,IF([5]Sheet1!$E$2:$E$2185=$A263,[5]Sheet1!$B$2:$B$2185),0))</f>
        <v>3318</v>
      </c>
    </row>
    <row r="264" spans="1:16" x14ac:dyDescent="0.25">
      <c r="A264" t="s">
        <v>8</v>
      </c>
      <c r="B264" t="s">
        <v>9</v>
      </c>
      <c r="C264">
        <v>1981</v>
      </c>
      <c r="D264" s="2">
        <f t="array" ref="D264">INDEX([2]data!$E$2:$E$2185,MATCH($C264,IF([2]data!$C$2:$C$2185=$A264,[2]data!$A$2:$A$2185),0))</f>
        <v>2810108</v>
      </c>
      <c r="H264" s="2">
        <f t="array" ref="H264">INDEX([1]Sheet1!$M$2:$M$1823,MATCH($C264,IF([1]Sheet1!$A$2:$A$1823=$A264,[1]Sheet1!$C$2:$C$1823),0))</f>
        <v>1312711936</v>
      </c>
      <c r="I264" s="2">
        <f t="array" ref="I264">INDEX([1]Sheet1!$D$2:$D$1823,MATCH($C264,IF([1]Sheet1!$A$2:$A$1823=$A264,[1]Sheet1!$C$2:$C$1823),0))</f>
        <v>1031744000</v>
      </c>
      <c r="J264" s="2">
        <f t="array" ref="J264">(INDEX([1]Sheet1!$G$2:$G$1823,MATCH($C264,IF([1]Sheet1!$A$2:$A$1823=$A264,[1]Sheet1!$C$2:$C$1823),0))+INDEX([1]Sheet1!$J$2:$J$1823,MATCH($C264,IF([1]Sheet1!$A$2:$A$1823=$A264,[1]Sheet1!$C$2:$C$1823),0)))</f>
        <v>280968000</v>
      </c>
      <c r="K264" s="2">
        <f t="array" ref="K264">INDEX([5]Sheet1!$K$2:$K$2185,MATCH($C264,IF([5]Sheet1!$E$2:$E$2185=$A264,[5]Sheet1!$B$2:$B$2185),0))*10</f>
        <v>744790000</v>
      </c>
      <c r="L264" s="2">
        <f t="array" ref="L264">INDEX([5]Sheet1!$J$2:$J$2185,MATCH($C264,IF([5]Sheet1!$E$2:$E$2185=$A264,[5]Sheet1!$B$2:$B$2185),0))</f>
        <v>50093</v>
      </c>
      <c r="M264" s="2">
        <f t="array" ref="M264">INDEX([5]Sheet1!$G$2:$G$2185,MATCH($C264,IF([5]Sheet1!$E$2:$E$2185=$A264,[5]Sheet1!$B$2:$B$2185),0))*10</f>
        <v>553390000</v>
      </c>
      <c r="N264" s="2">
        <f t="array" ref="N264">INDEX([5]Sheet1!$F$2:$F$2185,MATCH($C264,IF([5]Sheet1!$E$2:$E$2185=$A264,[5]Sheet1!$B$2:$B$2185),0))</f>
        <v>31467</v>
      </c>
      <c r="O264" s="2">
        <f t="array" ref="O264">INDEX([5]Sheet1!$I$2:$I$2185,MATCH($C264,IF([5]Sheet1!$E$2:$E$2185=$A264,[5]Sheet1!$B$2:$B$2185),0))*10</f>
        <v>191400000</v>
      </c>
      <c r="P264" s="2">
        <f t="array" ref="P264">INDEX([5]Sheet1!$H$2:$H$2185,MATCH($C264,IF([5]Sheet1!$E$2:$E$2185=$A264,[5]Sheet1!$B$2:$B$2185),0))</f>
        <v>17508</v>
      </c>
    </row>
    <row r="265" spans="1:16" x14ac:dyDescent="0.25">
      <c r="A265" t="s">
        <v>10</v>
      </c>
      <c r="B265" t="s">
        <v>11</v>
      </c>
      <c r="C265">
        <v>1981</v>
      </c>
      <c r="D265" s="2">
        <f t="array" ref="D265">INDEX([2]data!$E$2:$E$2185,MATCH($C265,IF([2]data!$C$2:$C$2185=$A265,[2]data!$A$2:$A$2185),0))</f>
        <v>2293204</v>
      </c>
      <c r="H265" s="2">
        <f t="array" ref="H265">INDEX([1]Sheet1!$M$2:$M$1823,MATCH($C265,IF([1]Sheet1!$A$2:$A$1823=$A265,[1]Sheet1!$C$2:$C$1823),0))</f>
        <v>851206016</v>
      </c>
      <c r="I265" s="2">
        <f t="array" ref="I265">INDEX([1]Sheet1!$D$2:$D$1823,MATCH($C265,IF([1]Sheet1!$A$2:$A$1823=$A265,[1]Sheet1!$C$2:$C$1823),0))</f>
        <v>743342000</v>
      </c>
      <c r="J265" s="2">
        <f t="array" ref="J265">(INDEX([1]Sheet1!$G$2:$G$1823,MATCH($C265,IF([1]Sheet1!$A$2:$A$1823=$A265,[1]Sheet1!$C$2:$C$1823),0))+INDEX([1]Sheet1!$J$2:$J$1823,MATCH($C265,IF([1]Sheet1!$A$2:$A$1823=$A265,[1]Sheet1!$C$2:$C$1823),0)))</f>
        <v>107864000</v>
      </c>
      <c r="K265" s="2">
        <f t="array" ref="K265">INDEX([5]Sheet1!$K$2:$K$2185,MATCH($C265,IF([5]Sheet1!$E$2:$E$2185=$A265,[5]Sheet1!$B$2:$B$2185),0))*10</f>
        <v>429480000</v>
      </c>
      <c r="L265" s="2">
        <f t="array" ref="L265">INDEX([5]Sheet1!$J$2:$J$2185,MATCH($C265,IF([5]Sheet1!$E$2:$E$2185=$A265,[5]Sheet1!$B$2:$B$2185),0))</f>
        <v>41702</v>
      </c>
      <c r="M265" s="2">
        <f t="array" ref="M265">INDEX([5]Sheet1!$G$2:$G$2185,MATCH($C265,IF([5]Sheet1!$E$2:$E$2185=$A265,[5]Sheet1!$B$2:$B$2185),0))*10</f>
        <v>339770000</v>
      </c>
      <c r="N265" s="2">
        <f t="array" ref="N265">INDEX([5]Sheet1!$F$2:$F$2185,MATCH($C265,IF([5]Sheet1!$E$2:$E$2185=$A265,[5]Sheet1!$B$2:$B$2185),0))</f>
        <v>28666</v>
      </c>
      <c r="O265" s="2">
        <f t="array" ref="O265">INDEX([5]Sheet1!$I$2:$I$2185,MATCH($C265,IF([5]Sheet1!$E$2:$E$2185=$A265,[5]Sheet1!$B$2:$B$2185),0))*10</f>
        <v>89700000</v>
      </c>
      <c r="P265" s="2">
        <f t="array" ref="P265">INDEX([5]Sheet1!$H$2:$H$2185,MATCH($C265,IF([5]Sheet1!$E$2:$E$2185=$A265,[5]Sheet1!$B$2:$B$2185),0))</f>
        <v>12675</v>
      </c>
    </row>
    <row r="266" spans="1:16" x14ac:dyDescent="0.25">
      <c r="A266" t="s">
        <v>12</v>
      </c>
      <c r="B266" t="s">
        <v>13</v>
      </c>
      <c r="C266">
        <v>1981</v>
      </c>
      <c r="D266" s="2">
        <f t="array" ref="D266">INDEX([2]data!$E$2:$E$2185,MATCH($C266,IF([2]data!$C$2:$C$2185=$A266,[2]data!$A$2:$A$2185),0))</f>
        <v>24285933</v>
      </c>
      <c r="H266" s="2">
        <f t="array" ref="H266">INDEX([1]Sheet1!$M$2:$M$1823,MATCH($C266,IF([1]Sheet1!$A$2:$A$1823=$A266,[1]Sheet1!$C$2:$C$1823),0))</f>
        <v>11210105856</v>
      </c>
      <c r="I266" s="2">
        <f t="array" ref="I266">INDEX([1]Sheet1!$D$2:$D$1823,MATCH($C266,IF([1]Sheet1!$A$2:$A$1823=$A266,[1]Sheet1!$C$2:$C$1823),0))</f>
        <v>10683952000</v>
      </c>
      <c r="J266" s="2">
        <f t="array" ref="J266">(INDEX([1]Sheet1!$G$2:$G$1823,MATCH($C266,IF([1]Sheet1!$A$2:$A$1823=$A266,[1]Sheet1!$C$2:$C$1823),0))+INDEX([1]Sheet1!$J$2:$J$1823,MATCH($C266,IF([1]Sheet1!$A$2:$A$1823=$A266,[1]Sheet1!$C$2:$C$1823),0)))</f>
        <v>526154000</v>
      </c>
      <c r="K266" s="2">
        <f t="array" ref="K266">INDEX([5]Sheet1!$K$2:$K$2185,MATCH($C266,IF([5]Sheet1!$E$2:$E$2185=$A266,[5]Sheet1!$B$2:$B$2185),0))*10</f>
        <v>6459950000</v>
      </c>
      <c r="L266" s="2">
        <f t="array" ref="L266">INDEX([5]Sheet1!$J$2:$J$2185,MATCH($C266,IF([5]Sheet1!$E$2:$E$2185=$A266,[5]Sheet1!$B$2:$B$2185),0))</f>
        <v>366418</v>
      </c>
      <c r="M266" s="2">
        <f t="array" ref="M266">INDEX([5]Sheet1!$G$2:$G$2185,MATCH($C266,IF([5]Sheet1!$E$2:$E$2185=$A266,[5]Sheet1!$B$2:$B$2185),0))*10</f>
        <v>4930460000</v>
      </c>
      <c r="N266" s="2">
        <f t="array" ref="N266">INDEX([5]Sheet1!$F$2:$F$2185,MATCH($C266,IF([5]Sheet1!$E$2:$E$2185=$A266,[5]Sheet1!$B$2:$B$2185),0))</f>
        <v>220198</v>
      </c>
      <c r="O266" s="2">
        <f t="array" ref="O266">INDEX([5]Sheet1!$I$2:$I$2185,MATCH($C266,IF([5]Sheet1!$E$2:$E$2185=$A266,[5]Sheet1!$B$2:$B$2185),0))*10</f>
        <v>1529480000</v>
      </c>
      <c r="P266" s="2">
        <f t="array" ref="P266">INDEX([5]Sheet1!$H$2:$H$2185,MATCH($C266,IF([5]Sheet1!$E$2:$E$2185=$A266,[5]Sheet1!$B$2:$B$2185),0))</f>
        <v>122289</v>
      </c>
    </row>
    <row r="267" spans="1:16" x14ac:dyDescent="0.25">
      <c r="A267" t="s">
        <v>14</v>
      </c>
      <c r="B267" t="s">
        <v>15</v>
      </c>
      <c r="C267">
        <v>1981</v>
      </c>
      <c r="D267" s="2">
        <f t="array" ref="D267">INDEX([2]data!$E$2:$E$2185,MATCH($C267,IF([2]data!$C$2:$C$2185=$A267,[2]data!$A$2:$A$2185),0))</f>
        <v>2977899</v>
      </c>
      <c r="H267" s="2">
        <f t="array" ref="H267">INDEX([1]Sheet1!$M$2:$M$1823,MATCH($C267,IF([1]Sheet1!$A$2:$A$1823=$A267,[1]Sheet1!$C$2:$C$1823),0))</f>
        <v>1555565056</v>
      </c>
      <c r="I267" s="2">
        <f t="array" ref="I267">INDEX([1]Sheet1!$D$2:$D$1823,MATCH($C267,IF([1]Sheet1!$A$2:$A$1823=$A267,[1]Sheet1!$C$2:$C$1823),0))</f>
        <v>1268045000</v>
      </c>
      <c r="J267" s="2">
        <f t="array" ref="J267">(INDEX([1]Sheet1!$G$2:$G$1823,MATCH($C267,IF([1]Sheet1!$A$2:$A$1823=$A267,[1]Sheet1!$C$2:$C$1823),0))+INDEX([1]Sheet1!$J$2:$J$1823,MATCH($C267,IF([1]Sheet1!$A$2:$A$1823=$A267,[1]Sheet1!$C$2:$C$1823),0)))</f>
        <v>287520000</v>
      </c>
      <c r="K267" s="2">
        <f t="array" ref="K267">INDEX([5]Sheet1!$K$2:$K$2185,MATCH($C267,IF([5]Sheet1!$E$2:$E$2185=$A267,[5]Sheet1!$B$2:$B$2185),0))*10</f>
        <v>796560000</v>
      </c>
      <c r="L267" s="2">
        <f t="array" ref="L267">INDEX([5]Sheet1!$J$2:$J$2185,MATCH($C267,IF([5]Sheet1!$E$2:$E$2185=$A267,[5]Sheet1!$B$2:$B$2185),0))</f>
        <v>55687</v>
      </c>
      <c r="M267" s="2">
        <f t="array" ref="M267">INDEX([5]Sheet1!$G$2:$G$2185,MATCH($C267,IF([5]Sheet1!$E$2:$E$2185=$A267,[5]Sheet1!$B$2:$B$2185),0))*10</f>
        <v>582610000</v>
      </c>
      <c r="N267" s="2">
        <f t="array" ref="N267">INDEX([5]Sheet1!$F$2:$F$2185,MATCH($C267,IF([5]Sheet1!$E$2:$E$2185=$A267,[5]Sheet1!$B$2:$B$2185),0))</f>
        <v>35829</v>
      </c>
      <c r="O267" s="2">
        <f t="array" ref="O267">INDEX([5]Sheet1!$I$2:$I$2185,MATCH($C267,IF([5]Sheet1!$E$2:$E$2185=$A267,[5]Sheet1!$B$2:$B$2185),0))*10</f>
        <v>213950000</v>
      </c>
      <c r="P267" s="2">
        <f t="array" ref="P267">INDEX([5]Sheet1!$H$2:$H$2185,MATCH($C267,IF([5]Sheet1!$E$2:$E$2185=$A267,[5]Sheet1!$B$2:$B$2185),0))</f>
        <v>18398</v>
      </c>
    </row>
    <row r="268" spans="1:16" x14ac:dyDescent="0.25">
      <c r="A268" t="s">
        <v>16</v>
      </c>
      <c r="B268" t="s">
        <v>17</v>
      </c>
      <c r="C268">
        <v>1981</v>
      </c>
      <c r="D268" s="2">
        <f t="array" ref="D268">INDEX([2]data!$E$2:$E$2185,MATCH($C268,IF([2]data!$C$2:$C$2185=$A268,[2]data!$A$2:$A$2185),0))</f>
        <v>3128837</v>
      </c>
      <c r="H268" s="2">
        <f t="array" ref="H268">INDEX([1]Sheet1!$M$2:$M$1823,MATCH($C268,IF([1]Sheet1!$A$2:$A$1823=$A268,[1]Sheet1!$C$2:$C$1823),0))</f>
        <v>1445735040</v>
      </c>
      <c r="I268" s="2">
        <f t="array" ref="I268">INDEX([1]Sheet1!$D$2:$D$1823,MATCH($C268,IF([1]Sheet1!$A$2:$A$1823=$A268,[1]Sheet1!$C$2:$C$1823),0))</f>
        <v>1343669000</v>
      </c>
      <c r="J268" s="2">
        <f t="array" ref="J268">(INDEX([1]Sheet1!$G$2:$G$1823,MATCH($C268,IF([1]Sheet1!$A$2:$A$1823=$A268,[1]Sheet1!$C$2:$C$1823),0))+INDEX([1]Sheet1!$J$2:$J$1823,MATCH($C268,IF([1]Sheet1!$A$2:$A$1823=$A268,[1]Sheet1!$C$2:$C$1823),0)))</f>
        <v>102066000</v>
      </c>
      <c r="K268" s="2">
        <f t="array" ref="K268">INDEX([5]Sheet1!$K$2:$K$2185,MATCH($C268,IF([5]Sheet1!$E$2:$E$2185=$A268,[5]Sheet1!$B$2:$B$2185),0))*10</f>
        <v>852850000</v>
      </c>
      <c r="L268" s="2">
        <f t="array" ref="L268">INDEX([5]Sheet1!$J$2:$J$2185,MATCH($C268,IF([5]Sheet1!$E$2:$E$2185=$A268,[5]Sheet1!$B$2:$B$2185),0))</f>
        <v>57608</v>
      </c>
      <c r="M268" s="2">
        <f t="array" ref="M268">INDEX([5]Sheet1!$G$2:$G$2185,MATCH($C268,IF([5]Sheet1!$E$2:$E$2185=$A268,[5]Sheet1!$B$2:$B$2185),0))*10</f>
        <v>715280000</v>
      </c>
      <c r="N268" s="2">
        <f t="array" ref="N268">INDEX([5]Sheet1!$F$2:$F$2185,MATCH($C268,IF([5]Sheet1!$E$2:$E$2185=$A268,[5]Sheet1!$B$2:$B$2185),0))</f>
        <v>42837</v>
      </c>
      <c r="O268" s="2">
        <f t="array" ref="O268">INDEX([5]Sheet1!$I$2:$I$2185,MATCH($C268,IF([5]Sheet1!$E$2:$E$2185=$A268,[5]Sheet1!$B$2:$B$2185),0))*10</f>
        <v>137570000</v>
      </c>
      <c r="P268" s="2">
        <f t="array" ref="P268">INDEX([5]Sheet1!$H$2:$H$2185,MATCH($C268,IF([5]Sheet1!$E$2:$E$2185=$A268,[5]Sheet1!$B$2:$B$2185),0))</f>
        <v>13567</v>
      </c>
    </row>
    <row r="269" spans="1:16" x14ac:dyDescent="0.25">
      <c r="A269" t="s">
        <v>18</v>
      </c>
      <c r="B269" t="s">
        <v>19</v>
      </c>
      <c r="C269">
        <v>1981</v>
      </c>
      <c r="D269" s="2">
        <f t="array" ref="D269">INDEX([2]data!$E$2:$E$2185,MATCH($C269,IF([2]data!$C$2:$C$2185=$A269,[2]data!$A$2:$A$2185),0))</f>
        <v>595974</v>
      </c>
      <c r="H269" s="2">
        <f t="array" ref="H269">INDEX([1]Sheet1!$M$2:$M$1823,MATCH($C269,IF([1]Sheet1!$A$2:$A$1823=$A269,[1]Sheet1!$C$2:$C$1823),0))</f>
        <v>253724992</v>
      </c>
      <c r="I269" s="2">
        <f t="array" ref="I269">INDEX([1]Sheet1!$D$2:$D$1823,MATCH($C269,IF([1]Sheet1!$A$2:$A$1823=$A269,[1]Sheet1!$C$2:$C$1823),0))</f>
        <v>242014000</v>
      </c>
      <c r="J269" s="2">
        <f t="array" ref="J269">(INDEX([1]Sheet1!$G$2:$G$1823,MATCH($C269,IF([1]Sheet1!$A$2:$A$1823=$A269,[1]Sheet1!$C$2:$C$1823),0))+INDEX([1]Sheet1!$J$2:$J$1823,MATCH($C269,IF([1]Sheet1!$A$2:$A$1823=$A269,[1]Sheet1!$C$2:$C$1823),0)))</f>
        <v>11711000</v>
      </c>
      <c r="K269" s="2">
        <f t="array" ref="K269">INDEX([5]Sheet1!$K$2:$K$2185,MATCH($C269,IF([5]Sheet1!$E$2:$E$2185=$A269,[5]Sheet1!$B$2:$B$2185),0))*10</f>
        <v>148080000</v>
      </c>
      <c r="L269" s="2">
        <f t="array" ref="L269">INDEX([5]Sheet1!$J$2:$J$2185,MATCH($C269,IF([5]Sheet1!$E$2:$E$2185=$A269,[5]Sheet1!$B$2:$B$2185),0))</f>
        <v>10193</v>
      </c>
      <c r="M269" s="2">
        <f t="array" ref="M269">INDEX([5]Sheet1!$G$2:$G$2185,MATCH($C269,IF([5]Sheet1!$E$2:$E$2185=$A269,[5]Sheet1!$B$2:$B$2185),0))*10</f>
        <v>114710000</v>
      </c>
      <c r="N269" s="2">
        <f t="array" ref="N269">INDEX([5]Sheet1!$F$2:$F$2185,MATCH($C269,IF([5]Sheet1!$E$2:$E$2185=$A269,[5]Sheet1!$B$2:$B$2185),0))</f>
        <v>7141</v>
      </c>
      <c r="O269" s="2">
        <f t="array" ref="O269">INDEX([5]Sheet1!$I$2:$I$2185,MATCH($C269,IF([5]Sheet1!$E$2:$E$2185=$A269,[5]Sheet1!$B$2:$B$2185),0))*10</f>
        <v>33360000</v>
      </c>
      <c r="P269" s="2">
        <f t="array" ref="P269">INDEX([5]Sheet1!$H$2:$H$2185,MATCH($C269,IF([5]Sheet1!$E$2:$E$2185=$A269,[5]Sheet1!$B$2:$B$2185),0))</f>
        <v>2871</v>
      </c>
    </row>
    <row r="270" spans="1:16" x14ac:dyDescent="0.25">
      <c r="A270" t="s">
        <v>20</v>
      </c>
      <c r="B270" t="s">
        <v>21</v>
      </c>
      <c r="C270">
        <v>1981</v>
      </c>
      <c r="D270" s="2">
        <f t="array" ref="D270">INDEX([2]data!$E$2:$E$2185,MATCH($C270,IF([2]data!$C$2:$C$2185=$A270,[2]data!$A$2:$A$2185),0))</f>
        <v>636893</v>
      </c>
      <c r="H270" s="2">
        <f t="array" ref="H270">INDEX([1]Sheet1!$M$2:$M$1823,MATCH($C270,IF([1]Sheet1!$A$2:$A$1823=$A270,[1]Sheet1!$C$2:$C$1823),0))</f>
        <v>293868000</v>
      </c>
      <c r="I270" s="2">
        <f t="array" ref="I270">INDEX([1]Sheet1!$D$2:$D$1823,MATCH($C270,IF([1]Sheet1!$A$2:$A$1823=$A270,[1]Sheet1!$C$2:$C$1823),0))</f>
        <v>292093000</v>
      </c>
      <c r="J270" s="2">
        <f t="array" ref="J270">(INDEX([1]Sheet1!$G$2:$G$1823,MATCH($C270,IF([1]Sheet1!$A$2:$A$1823=$A270,[1]Sheet1!$C$2:$C$1823),0))+INDEX([1]Sheet1!$J$2:$J$1823,MATCH($C270,IF([1]Sheet1!$A$2:$A$1823=$A270,[1]Sheet1!$C$2:$C$1823),0)))</f>
        <v>1775000</v>
      </c>
      <c r="K270" s="2">
        <f t="array" ref="K270">INDEX([5]Sheet1!$K$2:$K$2185,MATCH($C270,IF([5]Sheet1!$E$2:$E$2185=$A270,[5]Sheet1!$B$2:$B$2185),0))*10</f>
        <v>226190000</v>
      </c>
      <c r="L270" s="2">
        <f t="array" ref="L270">INDEX([5]Sheet1!$J$2:$J$2185,MATCH($C270,IF([5]Sheet1!$E$2:$E$2185=$A270,[5]Sheet1!$B$2:$B$2185),0))</f>
        <v>11337</v>
      </c>
      <c r="M270" s="2">
        <f t="array" ref="M270">INDEX([5]Sheet1!$G$2:$G$2185,MATCH($C270,IF([5]Sheet1!$E$2:$E$2185=$A270,[5]Sheet1!$B$2:$B$2185),0))*10</f>
        <v>159920000</v>
      </c>
      <c r="N270" s="2">
        <f t="array" ref="N270">INDEX([5]Sheet1!$F$2:$F$2185,MATCH($C270,IF([5]Sheet1!$E$2:$E$2185=$A270,[5]Sheet1!$B$2:$B$2185),0))</f>
        <v>6456</v>
      </c>
      <c r="O270" s="2">
        <f t="array" ref="O270">INDEX([5]Sheet1!$I$2:$I$2185,MATCH($C270,IF([5]Sheet1!$E$2:$E$2185=$A270,[5]Sheet1!$B$2:$B$2185),0))*10</f>
        <v>66260000</v>
      </c>
      <c r="P270" s="2">
        <f t="array" ref="P270">INDEX([5]Sheet1!$H$2:$H$2185,MATCH($C270,IF([5]Sheet1!$E$2:$E$2185=$A270,[5]Sheet1!$B$2:$B$2185),0))</f>
        <v>4778</v>
      </c>
    </row>
    <row r="271" spans="1:16" x14ac:dyDescent="0.25">
      <c r="A271" t="s">
        <v>22</v>
      </c>
      <c r="B271" t="s">
        <v>23</v>
      </c>
      <c r="C271">
        <v>1981</v>
      </c>
      <c r="D271" s="2">
        <f t="array" ref="D271">INDEX([2]data!$E$2:$E$2185,MATCH($C271,IF([2]data!$C$2:$C$2185=$A271,[2]data!$A$2:$A$2185),0))</f>
        <v>10192775</v>
      </c>
      <c r="H271" s="2">
        <f t="array" ref="H271">INDEX([1]Sheet1!$M$2:$M$1823,MATCH($C271,IF([1]Sheet1!$A$2:$A$1823=$A271,[1]Sheet1!$C$2:$C$1823),0))</f>
        <v>4037273088</v>
      </c>
      <c r="I271" s="2">
        <f t="array" ref="I271">INDEX([1]Sheet1!$D$2:$D$1823,MATCH($C271,IF([1]Sheet1!$A$2:$A$1823=$A271,[1]Sheet1!$C$2:$C$1823),0))</f>
        <v>3360668000</v>
      </c>
      <c r="J271" s="2">
        <f t="array" ref="J271">(INDEX([1]Sheet1!$G$2:$G$1823,MATCH($C271,IF([1]Sheet1!$A$2:$A$1823=$A271,[1]Sheet1!$C$2:$C$1823),0))+INDEX([1]Sheet1!$J$2:$J$1823,MATCH($C271,IF([1]Sheet1!$A$2:$A$1823=$A271,[1]Sheet1!$C$2:$C$1823),0)))</f>
        <v>676605000</v>
      </c>
      <c r="K271" s="2">
        <f t="array" ref="K271">INDEX([5]Sheet1!$K$2:$K$2185,MATCH($C271,IF([5]Sheet1!$E$2:$E$2185=$A271,[5]Sheet1!$B$2:$B$2185),0))*10</f>
        <v>2033980000</v>
      </c>
      <c r="L271" s="2">
        <f t="array" ref="L271">INDEX([5]Sheet1!$J$2:$J$2185,MATCH($C271,IF([5]Sheet1!$E$2:$E$2185=$A271,[5]Sheet1!$B$2:$B$2185),0))</f>
        <v>162683</v>
      </c>
      <c r="M271" s="2">
        <f t="array" ref="M271">INDEX([5]Sheet1!$G$2:$G$2185,MATCH($C271,IF([5]Sheet1!$E$2:$E$2185=$A271,[5]Sheet1!$B$2:$B$2185),0))*10</f>
        <v>1504060000</v>
      </c>
      <c r="N271" s="2">
        <f t="array" ref="N271">INDEX([5]Sheet1!$F$2:$F$2185,MATCH($C271,IF([5]Sheet1!$E$2:$E$2185=$A271,[5]Sheet1!$B$2:$B$2185),0))</f>
        <v>103390</v>
      </c>
      <c r="O271" s="2">
        <f t="array" ref="O271">INDEX([5]Sheet1!$I$2:$I$2185,MATCH($C271,IF([5]Sheet1!$E$2:$E$2185=$A271,[5]Sheet1!$B$2:$B$2185),0))*10</f>
        <v>529920000</v>
      </c>
      <c r="P271" s="2">
        <f t="array" ref="P271">INDEX([5]Sheet1!$H$2:$H$2185,MATCH($C271,IF([5]Sheet1!$E$2:$E$2185=$A271,[5]Sheet1!$B$2:$B$2185),0))</f>
        <v>55952</v>
      </c>
    </row>
    <row r="272" spans="1:16" x14ac:dyDescent="0.25">
      <c r="A272" t="s">
        <v>24</v>
      </c>
      <c r="B272" t="s">
        <v>25</v>
      </c>
      <c r="C272">
        <v>1981</v>
      </c>
      <c r="D272" s="2">
        <f t="array" ref="D272">INDEX([2]data!$E$2:$E$2185,MATCH($C272,IF([2]data!$C$2:$C$2185=$A272,[2]data!$A$2:$A$2185),0))</f>
        <v>5568346</v>
      </c>
      <c r="H272" s="2">
        <f t="array" ref="H272">INDEX([1]Sheet1!$M$2:$M$1823,MATCH($C272,IF([1]Sheet1!$A$2:$A$1823=$A272,[1]Sheet1!$C$2:$C$1823),0))</f>
        <v>2257294080</v>
      </c>
      <c r="I272" s="2">
        <f t="array" ref="I272">INDEX([1]Sheet1!$D$2:$D$1823,MATCH($C272,IF([1]Sheet1!$A$2:$A$1823=$A272,[1]Sheet1!$C$2:$C$1823),0))</f>
        <v>1836152000</v>
      </c>
      <c r="J272" s="2">
        <f t="array" ref="J272">(INDEX([1]Sheet1!$G$2:$G$1823,MATCH($C272,IF([1]Sheet1!$A$2:$A$1823=$A272,[1]Sheet1!$C$2:$C$1823),0))+INDEX([1]Sheet1!$J$2:$J$1823,MATCH($C272,IF([1]Sheet1!$A$2:$A$1823=$A272,[1]Sheet1!$C$2:$C$1823),0)))</f>
        <v>421142000</v>
      </c>
      <c r="K272" s="2">
        <f t="array" ref="K272">INDEX([5]Sheet1!$K$2:$K$2185,MATCH($C272,IF([5]Sheet1!$E$2:$E$2185=$A272,[5]Sheet1!$B$2:$B$2185),0))*10</f>
        <v>1185920000</v>
      </c>
      <c r="L272" s="2">
        <f t="array" ref="L272">INDEX([5]Sheet1!$J$2:$J$2185,MATCH($C272,IF([5]Sheet1!$E$2:$E$2185=$A272,[5]Sheet1!$B$2:$B$2185),0))</f>
        <v>108089</v>
      </c>
      <c r="M272" s="2">
        <f t="array" ref="M272">INDEX([5]Sheet1!$G$2:$G$2185,MATCH($C272,IF([5]Sheet1!$E$2:$E$2185=$A272,[5]Sheet1!$B$2:$B$2185),0))*10</f>
        <v>932040000</v>
      </c>
      <c r="N272" s="2">
        <f t="array" ref="N272">INDEX([5]Sheet1!$F$2:$F$2185,MATCH($C272,IF([5]Sheet1!$E$2:$E$2185=$A272,[5]Sheet1!$B$2:$B$2185),0))</f>
        <v>72597</v>
      </c>
      <c r="O272" s="2">
        <f t="array" ref="O272">INDEX([5]Sheet1!$I$2:$I$2185,MATCH($C272,IF([5]Sheet1!$E$2:$E$2185=$A272,[5]Sheet1!$B$2:$B$2185),0))*10</f>
        <v>253870000</v>
      </c>
      <c r="P272" s="2">
        <f t="array" ref="P272">INDEX([5]Sheet1!$H$2:$H$2185,MATCH($C272,IF([5]Sheet1!$E$2:$E$2185=$A272,[5]Sheet1!$B$2:$B$2185),0))</f>
        <v>34206</v>
      </c>
    </row>
    <row r="273" spans="1:16" x14ac:dyDescent="0.25">
      <c r="A273" t="s">
        <v>26</v>
      </c>
      <c r="B273" t="s">
        <v>27</v>
      </c>
      <c r="C273">
        <v>1981</v>
      </c>
      <c r="D273" s="2">
        <f t="array" ref="D273">INDEX([2]data!$E$2:$E$2185,MATCH($C273,IF([2]data!$C$2:$C$2185=$A273,[2]data!$A$2:$A$2185),0))</f>
        <v>978195</v>
      </c>
      <c r="H273" s="2">
        <f t="array" ref="H273">INDEX([1]Sheet1!$M$2:$M$1823,MATCH($C273,IF([1]Sheet1!$A$2:$A$1823=$A273,[1]Sheet1!$C$2:$C$1823),0))</f>
        <v>384527008</v>
      </c>
      <c r="I273" s="2">
        <f t="array" ref="I273">INDEX([1]Sheet1!$D$2:$D$1823,MATCH($C273,IF([1]Sheet1!$A$2:$A$1823=$A273,[1]Sheet1!$C$2:$C$1823),0))</f>
        <v>337763000</v>
      </c>
      <c r="J273" s="2">
        <f t="array" ref="J273">(INDEX([1]Sheet1!$G$2:$G$1823,MATCH($C273,IF([1]Sheet1!$A$2:$A$1823=$A273,[1]Sheet1!$C$2:$C$1823),0))+INDEX([1]Sheet1!$J$2:$J$1823,MATCH($C273,IF([1]Sheet1!$A$2:$A$1823=$A273,[1]Sheet1!$C$2:$C$1823),0)))</f>
        <v>46764000</v>
      </c>
      <c r="K273" s="2">
        <f t="array" ref="K273">INDEX([5]Sheet1!$K$2:$K$2185,MATCH($C273,IF([5]Sheet1!$E$2:$E$2185=$A273,[5]Sheet1!$B$2:$B$2185),0))*10</f>
        <v>247440000</v>
      </c>
      <c r="L273" s="2">
        <f t="array" ref="L273">INDEX([5]Sheet1!$J$2:$J$2185,MATCH($C273,IF([5]Sheet1!$E$2:$E$2185=$A273,[5]Sheet1!$B$2:$B$2185),0))</f>
        <v>16365</v>
      </c>
      <c r="M273" s="2">
        <f t="array" ref="M273">INDEX([5]Sheet1!$G$2:$G$2185,MATCH($C273,IF([5]Sheet1!$E$2:$E$2185=$A273,[5]Sheet1!$B$2:$B$2185),0))*10</f>
        <v>191030000</v>
      </c>
      <c r="N273" s="2">
        <f t="array" ref="N273">INDEX([5]Sheet1!$F$2:$F$2185,MATCH($C273,IF([5]Sheet1!$E$2:$E$2185=$A273,[5]Sheet1!$B$2:$B$2185),0))</f>
        <v>11346</v>
      </c>
      <c r="O273" s="2">
        <f t="array" ref="O273">INDEX([5]Sheet1!$I$2:$I$2185,MATCH($C273,IF([5]Sheet1!$E$2:$E$2185=$A273,[5]Sheet1!$B$2:$B$2185),0))*10</f>
        <v>56400000</v>
      </c>
      <c r="P273" s="2">
        <f t="array" ref="P273">INDEX([5]Sheet1!$H$2:$H$2185,MATCH($C273,IF([5]Sheet1!$E$2:$E$2185=$A273,[5]Sheet1!$B$2:$B$2185),0))</f>
        <v>4753</v>
      </c>
    </row>
    <row r="274" spans="1:16" x14ac:dyDescent="0.25">
      <c r="A274" t="s">
        <v>28</v>
      </c>
      <c r="B274" t="s">
        <v>29</v>
      </c>
      <c r="C274">
        <v>1981</v>
      </c>
      <c r="D274" s="2">
        <f t="array" ref="D274">INDEX([2]data!$E$2:$E$2185,MATCH($C274,IF([2]data!$C$2:$C$2185=$A274,[2]data!$A$2:$A$2185),0))</f>
        <v>962204</v>
      </c>
      <c r="H274" s="2">
        <f t="array" ref="H274">INDEX([1]Sheet1!$M$2:$M$1823,MATCH($C274,IF([1]Sheet1!$A$2:$A$1823=$A274,[1]Sheet1!$C$2:$C$1823),0))</f>
        <v>394028000</v>
      </c>
      <c r="I274" s="2">
        <f t="array" ref="I274">INDEX([1]Sheet1!$D$2:$D$1823,MATCH($C274,IF([1]Sheet1!$A$2:$A$1823=$A274,[1]Sheet1!$C$2:$C$1823),0))</f>
        <v>314429000</v>
      </c>
      <c r="J274" s="2">
        <f t="array" ref="J274">(INDEX([1]Sheet1!$G$2:$G$1823,MATCH($C274,IF([1]Sheet1!$A$2:$A$1823=$A274,[1]Sheet1!$C$2:$C$1823),0))+INDEX([1]Sheet1!$J$2:$J$1823,MATCH($C274,IF([1]Sheet1!$A$2:$A$1823=$A274,[1]Sheet1!$C$2:$C$1823),0)))</f>
        <v>79599000</v>
      </c>
      <c r="K274" s="2">
        <f t="array" ref="K274">INDEX([5]Sheet1!$K$2:$K$2185,MATCH($C274,IF([5]Sheet1!$E$2:$E$2185=$A274,[5]Sheet1!$B$2:$B$2185),0))*10</f>
        <v>214220000</v>
      </c>
      <c r="L274" s="2">
        <f t="array" ref="L274">INDEX([5]Sheet1!$J$2:$J$2185,MATCH($C274,IF([5]Sheet1!$E$2:$E$2185=$A274,[5]Sheet1!$B$2:$B$2185),0))</f>
        <v>17353</v>
      </c>
      <c r="M274" s="2">
        <f t="array" ref="M274">INDEX([5]Sheet1!$G$2:$G$2185,MATCH($C274,IF([5]Sheet1!$E$2:$E$2185=$A274,[5]Sheet1!$B$2:$B$2185),0))*10</f>
        <v>171000000</v>
      </c>
      <c r="N274" s="2">
        <f t="array" ref="N274">INDEX([5]Sheet1!$F$2:$F$2185,MATCH($C274,IF([5]Sheet1!$E$2:$E$2185=$A274,[5]Sheet1!$B$2:$B$2185),0))</f>
        <v>12511</v>
      </c>
      <c r="O274" s="2">
        <f t="array" ref="O274">INDEX([5]Sheet1!$I$2:$I$2185,MATCH($C274,IF([5]Sheet1!$E$2:$E$2185=$A274,[5]Sheet1!$B$2:$B$2185),0))*10</f>
        <v>43220000</v>
      </c>
      <c r="P274" s="2">
        <f t="array" ref="P274">INDEX([5]Sheet1!$H$2:$H$2185,MATCH($C274,IF([5]Sheet1!$E$2:$E$2185=$A274,[5]Sheet1!$B$2:$B$2185),0))</f>
        <v>4550</v>
      </c>
    </row>
    <row r="275" spans="1:16" x14ac:dyDescent="0.25">
      <c r="A275" t="s">
        <v>30</v>
      </c>
      <c r="B275" t="s">
        <v>31</v>
      </c>
      <c r="C275">
        <v>1981</v>
      </c>
      <c r="D275" s="2">
        <f t="array" ref="D275">INDEX([2]data!$E$2:$E$2185,MATCH($C275,IF([2]data!$C$2:$C$2185=$A275,[2]data!$A$2:$A$2185),0))</f>
        <v>11443461</v>
      </c>
      <c r="H275" s="2">
        <f t="array" ref="H275">INDEX([1]Sheet1!$M$2:$M$1823,MATCH($C275,IF([1]Sheet1!$A$2:$A$1823=$A275,[1]Sheet1!$C$2:$C$1823),0))</f>
        <v>5198336000</v>
      </c>
      <c r="I275" s="2">
        <f t="array" ref="I275">INDEX([1]Sheet1!$D$2:$D$1823,MATCH($C275,IF([1]Sheet1!$A$2:$A$1823=$A275,[1]Sheet1!$C$2:$C$1823),0))</f>
        <v>4632804000</v>
      </c>
      <c r="J275" s="2">
        <f t="array" ref="J275">(INDEX([1]Sheet1!$G$2:$G$1823,MATCH($C275,IF([1]Sheet1!$A$2:$A$1823=$A275,[1]Sheet1!$C$2:$C$1823),0))+INDEX([1]Sheet1!$J$2:$J$1823,MATCH($C275,IF([1]Sheet1!$A$2:$A$1823=$A275,[1]Sheet1!$C$2:$C$1823),0)))</f>
        <v>565532000</v>
      </c>
      <c r="K275" s="2">
        <f t="array" ref="K275">INDEX([5]Sheet1!$K$2:$K$2185,MATCH($C275,IF([5]Sheet1!$E$2:$E$2185=$A275,[5]Sheet1!$B$2:$B$2185),0))*10</f>
        <v>3005960000</v>
      </c>
      <c r="L275" s="2">
        <f t="array" ref="L275">INDEX([5]Sheet1!$J$2:$J$2185,MATCH($C275,IF([5]Sheet1!$E$2:$E$2185=$A275,[5]Sheet1!$B$2:$B$2185),0))</f>
        <v>190238</v>
      </c>
      <c r="M275" s="2">
        <f t="array" ref="M275">INDEX([5]Sheet1!$G$2:$G$2185,MATCH($C275,IF([5]Sheet1!$E$2:$E$2185=$A275,[5]Sheet1!$B$2:$B$2185),0))*10</f>
        <v>2339430000</v>
      </c>
      <c r="N275" s="2">
        <f t="array" ref="N275">INDEX([5]Sheet1!$F$2:$F$2185,MATCH($C275,IF([5]Sheet1!$E$2:$E$2185=$A275,[5]Sheet1!$B$2:$B$2185),0))</f>
        <v>129498</v>
      </c>
      <c r="O275" s="2">
        <f t="array" ref="O275">INDEX([5]Sheet1!$I$2:$I$2185,MATCH($C275,IF([5]Sheet1!$E$2:$E$2185=$A275,[5]Sheet1!$B$2:$B$2185),0))*10</f>
        <v>666530000</v>
      </c>
      <c r="P275" s="2">
        <f t="array" ref="P275">INDEX([5]Sheet1!$H$2:$H$2185,MATCH($C275,IF([5]Sheet1!$E$2:$E$2185=$A275,[5]Sheet1!$B$2:$B$2185),0))</f>
        <v>57882</v>
      </c>
    </row>
    <row r="276" spans="1:16" x14ac:dyDescent="0.25">
      <c r="A276" t="s">
        <v>32</v>
      </c>
      <c r="B276" t="s">
        <v>33</v>
      </c>
      <c r="C276">
        <v>1981</v>
      </c>
      <c r="D276" s="2">
        <f t="array" ref="D276">INDEX([2]data!$E$2:$E$2185,MATCH($C276,IF([2]data!$C$2:$C$2185=$A276,[2]data!$A$2:$A$2185),0))</f>
        <v>5480440</v>
      </c>
      <c r="H276" s="2">
        <f t="array" ref="H276">INDEX([1]Sheet1!$M$2:$M$1823,MATCH($C276,IF([1]Sheet1!$A$2:$A$1823=$A276,[1]Sheet1!$C$2:$C$1823),0))</f>
        <v>2353679104</v>
      </c>
      <c r="I276" s="2">
        <f t="array" ref="I276">INDEX([1]Sheet1!$D$2:$D$1823,MATCH($C276,IF([1]Sheet1!$A$2:$A$1823=$A276,[1]Sheet1!$C$2:$C$1823),0))</f>
        <v>1977232000</v>
      </c>
      <c r="J276" s="2">
        <f t="array" ref="J276">(INDEX([1]Sheet1!$G$2:$G$1823,MATCH($C276,IF([1]Sheet1!$A$2:$A$1823=$A276,[1]Sheet1!$C$2:$C$1823),0))+INDEX([1]Sheet1!$J$2:$J$1823,MATCH($C276,IF([1]Sheet1!$A$2:$A$1823=$A276,[1]Sheet1!$C$2:$C$1823),0)))</f>
        <v>376447000</v>
      </c>
      <c r="K276" s="2">
        <f t="array" ref="K276">INDEX([5]Sheet1!$K$2:$K$2185,MATCH($C276,IF([5]Sheet1!$E$2:$E$2185=$A276,[5]Sheet1!$B$2:$B$2185),0))*10</f>
        <v>1300940000</v>
      </c>
      <c r="L276" s="2">
        <f t="array" ref="L276">INDEX([5]Sheet1!$J$2:$J$2185,MATCH($C276,IF([5]Sheet1!$E$2:$E$2185=$A276,[5]Sheet1!$B$2:$B$2185),0))</f>
        <v>97139</v>
      </c>
      <c r="M276" s="2">
        <f t="array" ref="M276">INDEX([5]Sheet1!$G$2:$G$2185,MATCH($C276,IF([5]Sheet1!$E$2:$E$2185=$A276,[5]Sheet1!$B$2:$B$2185),0))*10</f>
        <v>999680000</v>
      </c>
      <c r="N276" s="2">
        <f t="array" ref="N276">INDEX([5]Sheet1!$F$2:$F$2185,MATCH($C276,IF([5]Sheet1!$E$2:$E$2185=$A276,[5]Sheet1!$B$2:$B$2185),0))</f>
        <v>63058</v>
      </c>
      <c r="O276" s="2">
        <f t="array" ref="O276">INDEX([5]Sheet1!$I$2:$I$2185,MATCH($C276,IF([5]Sheet1!$E$2:$E$2185=$A276,[5]Sheet1!$B$2:$B$2185),0))*10</f>
        <v>301250000</v>
      </c>
      <c r="P276" s="2">
        <f t="array" ref="P276">INDEX([5]Sheet1!$H$2:$H$2185,MATCH($C276,IF([5]Sheet1!$E$2:$E$2185=$A276,[5]Sheet1!$B$2:$B$2185),0))</f>
        <v>32662</v>
      </c>
    </row>
    <row r="277" spans="1:16" x14ac:dyDescent="0.25">
      <c r="A277" t="s">
        <v>34</v>
      </c>
      <c r="B277" t="s">
        <v>35</v>
      </c>
      <c r="C277">
        <v>1981</v>
      </c>
      <c r="D277" s="2">
        <f t="array" ref="D277">INDEX([2]data!$E$2:$E$2185,MATCH($C277,IF([2]data!$C$2:$C$2185=$A277,[2]data!$A$2:$A$2185),0))</f>
        <v>2907985</v>
      </c>
      <c r="H277" s="2">
        <f t="array" ref="H277">INDEX([1]Sheet1!$M$2:$M$1823,MATCH($C277,IF([1]Sheet1!$A$2:$A$1823=$A277,[1]Sheet1!$C$2:$C$1823),0))</f>
        <v>1422700032</v>
      </c>
      <c r="I277" s="2">
        <f t="array" ref="I277">INDEX([1]Sheet1!$D$2:$D$1823,MATCH($C277,IF([1]Sheet1!$A$2:$A$1823=$A277,[1]Sheet1!$C$2:$C$1823),0))</f>
        <v>1265738000</v>
      </c>
      <c r="J277" s="2">
        <f t="array" ref="J277">(INDEX([1]Sheet1!$G$2:$G$1823,MATCH($C277,IF([1]Sheet1!$A$2:$A$1823=$A277,[1]Sheet1!$C$2:$C$1823),0))+INDEX([1]Sheet1!$J$2:$J$1823,MATCH($C277,IF([1]Sheet1!$A$2:$A$1823=$A277,[1]Sheet1!$C$2:$C$1823),0)))</f>
        <v>156962000</v>
      </c>
      <c r="K277" s="2">
        <f t="array" ref="K277">INDEX([5]Sheet1!$K$2:$K$2185,MATCH($C277,IF([5]Sheet1!$E$2:$E$2185=$A277,[5]Sheet1!$B$2:$B$2185),0))*10</f>
        <v>795900000</v>
      </c>
      <c r="L277" s="2">
        <f t="array" ref="L277">INDEX([5]Sheet1!$J$2:$J$2185,MATCH($C277,IF([5]Sheet1!$E$2:$E$2185=$A277,[5]Sheet1!$B$2:$B$2185),0))</f>
        <v>56965</v>
      </c>
      <c r="M277" s="2">
        <f t="array" ref="M277">INDEX([5]Sheet1!$G$2:$G$2185,MATCH($C277,IF([5]Sheet1!$E$2:$E$2185=$A277,[5]Sheet1!$B$2:$B$2185),0))*10</f>
        <v>610890000</v>
      </c>
      <c r="N277" s="2">
        <f t="array" ref="N277">INDEX([5]Sheet1!$F$2:$F$2185,MATCH($C277,IF([5]Sheet1!$E$2:$E$2185=$A277,[5]Sheet1!$B$2:$B$2185),0))</f>
        <v>38948</v>
      </c>
      <c r="O277" s="2">
        <f t="array" ref="O277">INDEX([5]Sheet1!$I$2:$I$2185,MATCH($C277,IF([5]Sheet1!$E$2:$E$2185=$A277,[5]Sheet1!$B$2:$B$2185),0))*10</f>
        <v>185010000</v>
      </c>
      <c r="P277" s="2">
        <f t="array" ref="P277">INDEX([5]Sheet1!$H$2:$H$2185,MATCH($C277,IF([5]Sheet1!$E$2:$E$2185=$A277,[5]Sheet1!$B$2:$B$2185),0))</f>
        <v>16779</v>
      </c>
    </row>
    <row r="278" spans="1:16" x14ac:dyDescent="0.25">
      <c r="A278" t="s">
        <v>36</v>
      </c>
      <c r="B278" t="s">
        <v>37</v>
      </c>
      <c r="C278">
        <v>1981</v>
      </c>
      <c r="D278" s="2">
        <f t="array" ref="D278">INDEX([2]data!$E$2:$E$2185,MATCH($C278,IF([2]data!$C$2:$C$2185=$A278,[2]data!$A$2:$A$2185),0))</f>
        <v>2384853</v>
      </c>
      <c r="H278" s="2">
        <f t="array" ref="H278">INDEX([1]Sheet1!$M$2:$M$1823,MATCH($C278,IF([1]Sheet1!$A$2:$A$1823=$A278,[1]Sheet1!$C$2:$C$1823),0))</f>
        <v>1068745984</v>
      </c>
      <c r="I278" s="2">
        <f t="array" ref="I278">INDEX([1]Sheet1!$D$2:$D$1823,MATCH($C278,IF([1]Sheet1!$A$2:$A$1823=$A278,[1]Sheet1!$C$2:$C$1823),0))</f>
        <v>944744000</v>
      </c>
      <c r="J278" s="2">
        <f t="array" ref="J278">(INDEX([1]Sheet1!$G$2:$G$1823,MATCH($C278,IF([1]Sheet1!$A$2:$A$1823=$A278,[1]Sheet1!$C$2:$C$1823),0))+INDEX([1]Sheet1!$J$2:$J$1823,MATCH($C278,IF([1]Sheet1!$A$2:$A$1823=$A278,[1]Sheet1!$C$2:$C$1823),0)))</f>
        <v>124002000</v>
      </c>
      <c r="K278" s="2">
        <f t="array" ref="K278">INDEX([5]Sheet1!$K$2:$K$2185,MATCH($C278,IF([5]Sheet1!$E$2:$E$2185=$A278,[5]Sheet1!$B$2:$B$2185),0))*10</f>
        <v>600610000</v>
      </c>
      <c r="L278" s="2">
        <f t="array" ref="L278">INDEX([5]Sheet1!$J$2:$J$2185,MATCH($C278,IF([5]Sheet1!$E$2:$E$2185=$A278,[5]Sheet1!$B$2:$B$2185),0))</f>
        <v>48902</v>
      </c>
      <c r="M278" s="2">
        <f t="array" ref="M278">INDEX([5]Sheet1!$G$2:$G$2185,MATCH($C278,IF([5]Sheet1!$E$2:$E$2185=$A278,[5]Sheet1!$B$2:$B$2185),0))*10</f>
        <v>458930000</v>
      </c>
      <c r="N278" s="2">
        <f t="array" ref="N278">INDEX([5]Sheet1!$F$2:$F$2185,MATCH($C278,IF([5]Sheet1!$E$2:$E$2185=$A278,[5]Sheet1!$B$2:$B$2185),0))</f>
        <v>33140</v>
      </c>
      <c r="O278" s="2">
        <f t="array" ref="O278">INDEX([5]Sheet1!$I$2:$I$2185,MATCH($C278,IF([5]Sheet1!$E$2:$E$2185=$A278,[5]Sheet1!$B$2:$B$2185),0))*10</f>
        <v>141670000</v>
      </c>
      <c r="P278" s="2">
        <f t="array" ref="P278">INDEX([5]Sheet1!$H$2:$H$2185,MATCH($C278,IF([5]Sheet1!$E$2:$E$2185=$A278,[5]Sheet1!$B$2:$B$2185),0))</f>
        <v>14766</v>
      </c>
    </row>
    <row r="279" spans="1:16" x14ac:dyDescent="0.25">
      <c r="A279" t="s">
        <v>38</v>
      </c>
      <c r="B279" t="s">
        <v>39</v>
      </c>
      <c r="C279">
        <v>1981</v>
      </c>
      <c r="D279" s="2">
        <f t="array" ref="D279">INDEX([2]data!$E$2:$E$2185,MATCH($C279,IF([2]data!$C$2:$C$2185=$A279,[2]data!$A$2:$A$2185),0))</f>
        <v>3670395</v>
      </c>
      <c r="H279" s="2">
        <f t="array" ref="H279">INDEX([1]Sheet1!$M$2:$M$1823,MATCH($C279,IF([1]Sheet1!$A$2:$A$1823=$A279,[1]Sheet1!$C$2:$C$1823),0))</f>
        <v>1239416064</v>
      </c>
      <c r="I279" s="2">
        <f t="array" ref="I279">INDEX([1]Sheet1!$D$2:$D$1823,MATCH($C279,IF([1]Sheet1!$A$2:$A$1823=$A279,[1]Sheet1!$C$2:$C$1823),0))</f>
        <v>1090288000</v>
      </c>
      <c r="J279" s="2">
        <f t="array" ref="J279">(INDEX([1]Sheet1!$G$2:$G$1823,MATCH($C279,IF([1]Sheet1!$A$2:$A$1823=$A279,[1]Sheet1!$C$2:$C$1823),0))+INDEX([1]Sheet1!$J$2:$J$1823,MATCH($C279,IF([1]Sheet1!$A$2:$A$1823=$A279,[1]Sheet1!$C$2:$C$1823),0)))</f>
        <v>149128000</v>
      </c>
      <c r="K279" s="2">
        <f t="array" ref="K279">INDEX([5]Sheet1!$K$2:$K$2185,MATCH($C279,IF([5]Sheet1!$E$2:$E$2185=$A279,[5]Sheet1!$B$2:$B$2185),0))*10</f>
        <v>749740000</v>
      </c>
      <c r="L279" s="2">
        <f t="array" ref="L279">INDEX([5]Sheet1!$J$2:$J$2185,MATCH($C279,IF([5]Sheet1!$E$2:$E$2185=$A279,[5]Sheet1!$B$2:$B$2185),0))</f>
        <v>60430</v>
      </c>
      <c r="M279" s="2">
        <f t="array" ref="M279">INDEX([5]Sheet1!$G$2:$G$2185,MATCH($C279,IF([5]Sheet1!$E$2:$E$2185=$A279,[5]Sheet1!$B$2:$B$2185),0))*10</f>
        <v>580130000</v>
      </c>
      <c r="N279" s="2">
        <f t="array" ref="N279">INDEX([5]Sheet1!$F$2:$F$2185,MATCH($C279,IF([5]Sheet1!$E$2:$E$2185=$A279,[5]Sheet1!$B$2:$B$2185),0))</f>
        <v>39710</v>
      </c>
      <c r="O279" s="2">
        <f t="array" ref="O279">INDEX([5]Sheet1!$I$2:$I$2185,MATCH($C279,IF([5]Sheet1!$E$2:$E$2185=$A279,[5]Sheet1!$B$2:$B$2185),0))*10</f>
        <v>169610000</v>
      </c>
      <c r="P279" s="2">
        <f t="array" ref="P279">INDEX([5]Sheet1!$H$2:$H$2185,MATCH($C279,IF([5]Sheet1!$E$2:$E$2185=$A279,[5]Sheet1!$B$2:$B$2185),0))</f>
        <v>20299</v>
      </c>
    </row>
    <row r="280" spans="1:16" x14ac:dyDescent="0.25">
      <c r="A280" t="s">
        <v>40</v>
      </c>
      <c r="B280" t="s">
        <v>41</v>
      </c>
      <c r="C280">
        <v>1981</v>
      </c>
      <c r="D280" s="2">
        <f t="array" ref="D280">INDEX([2]data!$E$2:$E$2185,MATCH($C280,IF([2]data!$C$2:$C$2185=$A280,[2]data!$A$2:$A$2185),0))</f>
        <v>4283297</v>
      </c>
      <c r="H280" s="2">
        <f t="array" ref="H280">INDEX([1]Sheet1!$M$2:$M$1823,MATCH($C280,IF([1]Sheet1!$A$2:$A$1823=$A280,[1]Sheet1!$C$2:$C$1823),0))</f>
        <v>1890828032</v>
      </c>
      <c r="I280" s="2">
        <f t="array" ref="I280">INDEX([1]Sheet1!$D$2:$D$1823,MATCH($C280,IF([1]Sheet1!$A$2:$A$1823=$A280,[1]Sheet1!$C$2:$C$1823),0))</f>
        <v>1620959000</v>
      </c>
      <c r="J280" s="2">
        <f t="array" ref="J280">(INDEX([1]Sheet1!$G$2:$G$1823,MATCH($C280,IF([1]Sheet1!$A$2:$A$1823=$A280,[1]Sheet1!$C$2:$C$1823),0))+INDEX([1]Sheet1!$J$2:$J$1823,MATCH($C280,IF([1]Sheet1!$A$2:$A$1823=$A280,[1]Sheet1!$C$2:$C$1823),0)))</f>
        <v>269869000</v>
      </c>
      <c r="K280" s="2">
        <f t="array" ref="K280">INDEX([5]Sheet1!$K$2:$K$2185,MATCH($C280,IF([5]Sheet1!$E$2:$E$2185=$A280,[5]Sheet1!$B$2:$B$2185),0))*10</f>
        <v>1033610000</v>
      </c>
      <c r="L280" s="2">
        <f t="array" ref="L280">INDEX([5]Sheet1!$J$2:$J$2185,MATCH($C280,IF([5]Sheet1!$E$2:$E$2185=$A280,[5]Sheet1!$B$2:$B$2185),0))</f>
        <v>81125</v>
      </c>
      <c r="M280" s="2">
        <f t="array" ref="M280">INDEX([5]Sheet1!$G$2:$G$2185,MATCH($C280,IF([5]Sheet1!$E$2:$E$2185=$A280,[5]Sheet1!$B$2:$B$2185),0))*10</f>
        <v>773360000</v>
      </c>
      <c r="N280" s="2">
        <f t="array" ref="N280">INDEX([5]Sheet1!$F$2:$F$2185,MATCH($C280,IF([5]Sheet1!$E$2:$E$2185=$A280,[5]Sheet1!$B$2:$B$2185),0))</f>
        <v>52259</v>
      </c>
      <c r="O280" s="2">
        <f t="array" ref="O280">INDEX([5]Sheet1!$I$2:$I$2185,MATCH($C280,IF([5]Sheet1!$E$2:$E$2185=$A280,[5]Sheet1!$B$2:$B$2185),0))*10</f>
        <v>260240000</v>
      </c>
      <c r="P280" s="2">
        <f t="array" ref="P280">INDEX([5]Sheet1!$H$2:$H$2185,MATCH($C280,IF([5]Sheet1!$E$2:$E$2185=$A280,[5]Sheet1!$B$2:$B$2185),0))</f>
        <v>28362</v>
      </c>
    </row>
    <row r="281" spans="1:16" x14ac:dyDescent="0.25">
      <c r="A281" t="s">
        <v>42</v>
      </c>
      <c r="B281" t="s">
        <v>43</v>
      </c>
      <c r="C281">
        <v>1981</v>
      </c>
      <c r="D281" s="2">
        <f t="array" ref="D281">INDEX([2]data!$E$2:$E$2185,MATCH($C281,IF([2]data!$C$2:$C$2185=$A281,[2]data!$A$2:$A$2185),0))</f>
        <v>1133033</v>
      </c>
      <c r="H281" s="2">
        <f t="array" ref="H281">INDEX([1]Sheet1!$M$2:$M$1823,MATCH($C281,IF([1]Sheet1!$A$2:$A$1823=$A281,[1]Sheet1!$C$2:$C$1823),0))</f>
        <v>444814016</v>
      </c>
      <c r="I281" s="2">
        <f t="array" ref="I281">INDEX([1]Sheet1!$D$2:$D$1823,MATCH($C281,IF([1]Sheet1!$A$2:$A$1823=$A281,[1]Sheet1!$C$2:$C$1823),0))</f>
        <v>403471000</v>
      </c>
      <c r="J281" s="2">
        <f t="array" ref="J281">(INDEX([1]Sheet1!$G$2:$G$1823,MATCH($C281,IF([1]Sheet1!$A$2:$A$1823=$A281,[1]Sheet1!$C$2:$C$1823),0))+INDEX([1]Sheet1!$J$2:$J$1823,MATCH($C281,IF([1]Sheet1!$A$2:$A$1823=$A281,[1]Sheet1!$C$2:$C$1823),0)))</f>
        <v>41343000</v>
      </c>
      <c r="K281" s="2">
        <f t="array" ref="K281">INDEX([5]Sheet1!$K$2:$K$2185,MATCH($C281,IF([5]Sheet1!$E$2:$E$2185=$A281,[5]Sheet1!$B$2:$B$2185),0))*10</f>
        <v>263030000</v>
      </c>
      <c r="L281" s="2">
        <f t="array" ref="L281">INDEX([5]Sheet1!$J$2:$J$2185,MATCH($C281,IF([5]Sheet1!$E$2:$E$2185=$A281,[5]Sheet1!$B$2:$B$2185),0))</f>
        <v>23003</v>
      </c>
      <c r="M281" s="2">
        <f t="array" ref="M281">INDEX([5]Sheet1!$G$2:$G$2185,MATCH($C281,IF([5]Sheet1!$E$2:$E$2185=$A281,[5]Sheet1!$B$2:$B$2185),0))*10</f>
        <v>207500000</v>
      </c>
      <c r="N281" s="2">
        <f t="array" ref="N281">INDEX([5]Sheet1!$F$2:$F$2185,MATCH($C281,IF([5]Sheet1!$E$2:$E$2185=$A281,[5]Sheet1!$B$2:$B$2185),0))</f>
        <v>16212</v>
      </c>
      <c r="O281" s="2">
        <f t="array" ref="O281">INDEX([5]Sheet1!$I$2:$I$2185,MATCH($C281,IF([5]Sheet1!$E$2:$E$2185=$A281,[5]Sheet1!$B$2:$B$2185),0))*10</f>
        <v>55530000</v>
      </c>
      <c r="P281" s="2">
        <f t="array" ref="P281">INDEX([5]Sheet1!$H$2:$H$2185,MATCH($C281,IF([5]Sheet1!$E$2:$E$2185=$A281,[5]Sheet1!$B$2:$B$2185),0))</f>
        <v>6378</v>
      </c>
    </row>
    <row r="282" spans="1:16" x14ac:dyDescent="0.25">
      <c r="A282" t="s">
        <v>44</v>
      </c>
      <c r="B282" t="s">
        <v>45</v>
      </c>
      <c r="C282">
        <v>1981</v>
      </c>
      <c r="D282" s="2">
        <f t="array" ref="D282">INDEX([2]data!$E$2:$E$2185,MATCH($C282,IF([2]data!$C$2:$C$2185=$A282,[2]data!$A$2:$A$2185),0))</f>
        <v>4261905</v>
      </c>
      <c r="H282" s="2">
        <f t="array" ref="H282">INDEX([1]Sheet1!$M$2:$M$1823,MATCH($C282,IF([1]Sheet1!$A$2:$A$1823=$A282,[1]Sheet1!$C$2:$C$1823),0))</f>
        <v>2060432000</v>
      </c>
      <c r="I282" s="2">
        <f t="array" ref="I282">INDEX([1]Sheet1!$D$2:$D$1823,MATCH($C282,IF([1]Sheet1!$A$2:$A$1823=$A282,[1]Sheet1!$C$2:$C$1823),0))</f>
        <v>1827836000</v>
      </c>
      <c r="J282" s="2">
        <f t="array" ref="J282">(INDEX([1]Sheet1!$G$2:$G$1823,MATCH($C282,IF([1]Sheet1!$A$2:$A$1823=$A282,[1]Sheet1!$C$2:$C$1823),0))+INDEX([1]Sheet1!$J$2:$J$1823,MATCH($C282,IF([1]Sheet1!$A$2:$A$1823=$A282,[1]Sheet1!$C$2:$C$1823),0)))</f>
        <v>232596000</v>
      </c>
      <c r="K282" s="2">
        <f t="array" ref="K282">INDEX([5]Sheet1!$K$2:$K$2185,MATCH($C282,IF([5]Sheet1!$E$2:$E$2185=$A282,[5]Sheet1!$B$2:$B$2185),0))*10</f>
        <v>1317290000</v>
      </c>
      <c r="L282" s="2">
        <f t="array" ref="L282">INDEX([5]Sheet1!$J$2:$J$2185,MATCH($C282,IF([5]Sheet1!$E$2:$E$2185=$A282,[5]Sheet1!$B$2:$B$2185),0))</f>
        <v>74340</v>
      </c>
      <c r="M282" s="2">
        <f t="array" ref="M282">INDEX([5]Sheet1!$G$2:$G$2185,MATCH($C282,IF([5]Sheet1!$E$2:$E$2185=$A282,[5]Sheet1!$B$2:$B$2185),0))*10</f>
        <v>1036020000</v>
      </c>
      <c r="N282" s="2">
        <f t="array" ref="N282">INDEX([5]Sheet1!$F$2:$F$2185,MATCH($C282,IF([5]Sheet1!$E$2:$E$2185=$A282,[5]Sheet1!$B$2:$B$2185),0))</f>
        <v>49100</v>
      </c>
      <c r="O282" s="2">
        <f t="array" ref="O282">INDEX([5]Sheet1!$I$2:$I$2185,MATCH($C282,IF([5]Sheet1!$E$2:$E$2185=$A282,[5]Sheet1!$B$2:$B$2185),0))*10</f>
        <v>281270000</v>
      </c>
      <c r="P282" s="2">
        <f t="array" ref="P282">INDEX([5]Sheet1!$H$2:$H$2185,MATCH($C282,IF([5]Sheet1!$E$2:$E$2185=$A282,[5]Sheet1!$B$2:$B$2185),0))</f>
        <v>23031</v>
      </c>
    </row>
    <row r="283" spans="1:16" x14ac:dyDescent="0.25">
      <c r="A283" t="s">
        <v>46</v>
      </c>
      <c r="B283" t="s">
        <v>47</v>
      </c>
      <c r="C283">
        <v>1981</v>
      </c>
      <c r="D283" s="2">
        <f t="array" ref="D283">INDEX([2]data!$E$2:$E$2185,MATCH($C283,IF([2]data!$C$2:$C$2185=$A283,[2]data!$A$2:$A$2185),0))</f>
        <v>5768685</v>
      </c>
      <c r="H283" s="2">
        <f t="array" ref="H283">INDEX([1]Sheet1!$M$2:$M$1823,MATCH($C283,IF([1]Sheet1!$A$2:$A$1823=$A283,[1]Sheet1!$C$2:$C$1823),0))</f>
        <v>2845608960</v>
      </c>
      <c r="I283" s="2">
        <f t="array" ref="I283">INDEX([1]Sheet1!$D$2:$D$1823,MATCH($C283,IF([1]Sheet1!$A$2:$A$1823=$A283,[1]Sheet1!$C$2:$C$1823),0))</f>
        <v>2700843000</v>
      </c>
      <c r="J283" s="2">
        <f t="array" ref="J283">(INDEX([1]Sheet1!$G$2:$G$1823,MATCH($C283,IF([1]Sheet1!$A$2:$A$1823=$A283,[1]Sheet1!$C$2:$C$1823),0))+INDEX([1]Sheet1!$J$2:$J$1823,MATCH($C283,IF([1]Sheet1!$A$2:$A$1823=$A283,[1]Sheet1!$C$2:$C$1823),0)))</f>
        <v>144766000</v>
      </c>
      <c r="K283" s="2">
        <f t="array" ref="K283">INDEX([5]Sheet1!$K$2:$K$2185,MATCH($C283,IF([5]Sheet1!$E$2:$E$2185=$A283,[5]Sheet1!$B$2:$B$2185),0))*10</f>
        <v>1631760000</v>
      </c>
      <c r="L283" s="2">
        <f t="array" ref="L283">INDEX([5]Sheet1!$J$2:$J$2185,MATCH($C283,IF([5]Sheet1!$E$2:$E$2185=$A283,[5]Sheet1!$B$2:$B$2185),0))</f>
        <v>106461</v>
      </c>
      <c r="M283" s="2">
        <f t="array" ref="M283">INDEX([5]Sheet1!$G$2:$G$2185,MATCH($C283,IF([5]Sheet1!$E$2:$E$2185=$A283,[5]Sheet1!$B$2:$B$2185),0))*10</f>
        <v>1339510000</v>
      </c>
      <c r="N283" s="2">
        <f t="array" ref="N283">INDEX([5]Sheet1!$F$2:$F$2185,MATCH($C283,IF([5]Sheet1!$E$2:$E$2185=$A283,[5]Sheet1!$B$2:$B$2185),0))</f>
        <v>76986</v>
      </c>
      <c r="O283" s="2">
        <f t="array" ref="O283">INDEX([5]Sheet1!$I$2:$I$2185,MATCH($C283,IF([5]Sheet1!$E$2:$E$2185=$A283,[5]Sheet1!$B$2:$B$2185),0))*10</f>
        <v>292250000</v>
      </c>
      <c r="P283" s="2">
        <f t="array" ref="P283">INDEX([5]Sheet1!$H$2:$H$2185,MATCH($C283,IF([5]Sheet1!$E$2:$E$2185=$A283,[5]Sheet1!$B$2:$B$2185),0))</f>
        <v>27027</v>
      </c>
    </row>
    <row r="284" spans="1:16" x14ac:dyDescent="0.25">
      <c r="A284" t="s">
        <v>48</v>
      </c>
      <c r="B284" t="s">
        <v>49</v>
      </c>
      <c r="C284">
        <v>1981</v>
      </c>
      <c r="D284" s="2">
        <f t="array" ref="D284">INDEX([2]data!$E$2:$E$2185,MATCH($C284,IF([2]data!$C$2:$C$2185=$A284,[2]data!$A$2:$A$2185),0))</f>
        <v>9209287</v>
      </c>
      <c r="H284" s="2">
        <f t="array" ref="H284">INDEX([1]Sheet1!$M$2:$M$1823,MATCH($C284,IF([1]Sheet1!$A$2:$A$1823=$A284,[1]Sheet1!$C$2:$C$1823),0))</f>
        <v>4863190016</v>
      </c>
      <c r="I284" s="2">
        <f t="array" ref="I284">INDEX([1]Sheet1!$D$2:$D$1823,MATCH($C284,IF([1]Sheet1!$A$2:$A$1823=$A284,[1]Sheet1!$C$2:$C$1823),0))</f>
        <v>4434564000</v>
      </c>
      <c r="J284" s="2">
        <f t="array" ref="J284">(INDEX([1]Sheet1!$G$2:$G$1823,MATCH($C284,IF([1]Sheet1!$A$2:$A$1823=$A284,[1]Sheet1!$C$2:$C$1823),0))+INDEX([1]Sheet1!$J$2:$J$1823,MATCH($C284,IF([1]Sheet1!$A$2:$A$1823=$A284,[1]Sheet1!$C$2:$C$1823),0)))</f>
        <v>428626000</v>
      </c>
      <c r="K284" s="2">
        <f t="array" ref="K284">INDEX([5]Sheet1!$K$2:$K$2185,MATCH($C284,IF([5]Sheet1!$E$2:$E$2185=$A284,[5]Sheet1!$B$2:$B$2185),0))*10</f>
        <v>2914870000</v>
      </c>
      <c r="L284" s="2">
        <f t="array" ref="L284">INDEX([5]Sheet1!$J$2:$J$2185,MATCH($C284,IF([5]Sheet1!$E$2:$E$2185=$A284,[5]Sheet1!$B$2:$B$2185),0))</f>
        <v>159060</v>
      </c>
      <c r="M284" s="2">
        <f t="array" ref="M284">INDEX([5]Sheet1!$G$2:$G$2185,MATCH($C284,IF([5]Sheet1!$E$2:$E$2185=$A284,[5]Sheet1!$B$2:$B$2185),0))*10</f>
        <v>2242880000</v>
      </c>
      <c r="N284" s="2">
        <f t="array" ref="N284">INDEX([5]Sheet1!$F$2:$F$2185,MATCH($C284,IF([5]Sheet1!$E$2:$E$2185=$A284,[5]Sheet1!$B$2:$B$2185),0))</f>
        <v>103004</v>
      </c>
      <c r="O284" s="2">
        <f t="array" ref="O284">INDEX([5]Sheet1!$I$2:$I$2185,MATCH($C284,IF([5]Sheet1!$E$2:$E$2185=$A284,[5]Sheet1!$B$2:$B$2185),0))*10</f>
        <v>671990000</v>
      </c>
      <c r="P284" s="2">
        <f t="array" ref="P284">INDEX([5]Sheet1!$H$2:$H$2185,MATCH($C284,IF([5]Sheet1!$E$2:$E$2185=$A284,[5]Sheet1!$B$2:$B$2185),0))</f>
        <v>53075</v>
      </c>
    </row>
    <row r="285" spans="1:16" x14ac:dyDescent="0.25">
      <c r="A285" t="s">
        <v>50</v>
      </c>
      <c r="B285" t="s">
        <v>51</v>
      </c>
      <c r="C285">
        <v>1981</v>
      </c>
      <c r="D285" s="2">
        <f t="array" ref="D285">INDEX([2]data!$E$2:$E$2185,MATCH($C285,IF([2]data!$C$2:$C$2185=$A285,[2]data!$A$2:$A$2185),0))</f>
        <v>4111733</v>
      </c>
      <c r="H285" s="2">
        <f t="array" ref="H285">INDEX([1]Sheet1!$M$2:$M$1823,MATCH($C285,IF([1]Sheet1!$A$2:$A$1823=$A285,[1]Sheet1!$C$2:$C$1823),0))</f>
        <v>2151354112</v>
      </c>
      <c r="I285" s="2">
        <f t="array" ref="I285">INDEX([1]Sheet1!$D$2:$D$1823,MATCH($C285,IF([1]Sheet1!$A$2:$A$1823=$A285,[1]Sheet1!$C$2:$C$1823),0))</f>
        <v>1867413000</v>
      </c>
      <c r="J285" s="2">
        <f t="array" ref="J285">(INDEX([1]Sheet1!$G$2:$G$1823,MATCH($C285,IF([1]Sheet1!$A$2:$A$1823=$A285,[1]Sheet1!$C$2:$C$1823),0))+INDEX([1]Sheet1!$J$2:$J$1823,MATCH($C285,IF([1]Sheet1!$A$2:$A$1823=$A285,[1]Sheet1!$C$2:$C$1823),0)))</f>
        <v>283941000</v>
      </c>
      <c r="K285" s="2">
        <f t="array" ref="K285">INDEX([5]Sheet1!$K$2:$K$2185,MATCH($C285,IF([5]Sheet1!$E$2:$E$2185=$A285,[5]Sheet1!$B$2:$B$2185),0))*10</f>
        <v>1043290000</v>
      </c>
      <c r="L285" s="2">
        <f t="array" ref="L285">INDEX([5]Sheet1!$J$2:$J$2185,MATCH($C285,IF([5]Sheet1!$E$2:$E$2185=$A285,[5]Sheet1!$B$2:$B$2185),0))</f>
        <v>78207</v>
      </c>
      <c r="M285" s="2">
        <f t="array" ref="M285">INDEX([5]Sheet1!$G$2:$G$2185,MATCH($C285,IF([5]Sheet1!$E$2:$E$2185=$A285,[5]Sheet1!$B$2:$B$2185),0))*10</f>
        <v>779450000</v>
      </c>
      <c r="N285" s="2">
        <f t="array" ref="N285">INDEX([5]Sheet1!$F$2:$F$2185,MATCH($C285,IF([5]Sheet1!$E$2:$E$2185=$A285,[5]Sheet1!$B$2:$B$2185),0))</f>
        <v>53319</v>
      </c>
      <c r="O285" s="2">
        <f t="array" ref="O285">INDEX([5]Sheet1!$I$2:$I$2185,MATCH($C285,IF([5]Sheet1!$E$2:$E$2185=$A285,[5]Sheet1!$B$2:$B$2185),0))*10</f>
        <v>263840000</v>
      </c>
      <c r="P285" s="2">
        <f t="array" ref="P285">INDEX([5]Sheet1!$H$2:$H$2185,MATCH($C285,IF([5]Sheet1!$E$2:$E$2185=$A285,[5]Sheet1!$B$2:$B$2185),0))</f>
        <v>22897</v>
      </c>
    </row>
    <row r="286" spans="1:16" x14ac:dyDescent="0.25">
      <c r="A286" t="s">
        <v>52</v>
      </c>
      <c r="B286" t="s">
        <v>53</v>
      </c>
      <c r="C286">
        <v>1981</v>
      </c>
      <c r="D286" s="2">
        <f t="array" ref="D286">INDEX([2]data!$E$2:$E$2185,MATCH($C286,IF([2]data!$C$2:$C$2185=$A286,[2]data!$A$2:$A$2185),0))</f>
        <v>2539032</v>
      </c>
      <c r="H286" s="2">
        <f t="array" ref="H286">INDEX([1]Sheet1!$M$2:$M$1823,MATCH($C286,IF([1]Sheet1!$A$2:$A$1823=$A286,[1]Sheet1!$C$2:$C$1823),0))</f>
        <v>845166016</v>
      </c>
      <c r="I286" s="2">
        <f t="array" ref="I286">INDEX([1]Sheet1!$D$2:$D$1823,MATCH($C286,IF([1]Sheet1!$A$2:$A$1823=$A286,[1]Sheet1!$C$2:$C$1823),0))</f>
        <v>780236000</v>
      </c>
      <c r="J286" s="2">
        <f t="array" ref="J286">(INDEX([1]Sheet1!$G$2:$G$1823,MATCH($C286,IF([1]Sheet1!$A$2:$A$1823=$A286,[1]Sheet1!$C$2:$C$1823),0))+INDEX([1]Sheet1!$J$2:$J$1823,MATCH($C286,IF([1]Sheet1!$A$2:$A$1823=$A286,[1]Sheet1!$C$2:$C$1823),0)))</f>
        <v>64930000</v>
      </c>
      <c r="K286" s="2">
        <f t="array" ref="K286">INDEX([5]Sheet1!$K$2:$K$2185,MATCH($C286,IF([5]Sheet1!$E$2:$E$2185=$A286,[5]Sheet1!$B$2:$B$2185),0))*10</f>
        <v>468040000</v>
      </c>
      <c r="L286" s="2">
        <f t="array" ref="L286">INDEX([5]Sheet1!$J$2:$J$2185,MATCH($C286,IF([5]Sheet1!$E$2:$E$2185=$A286,[5]Sheet1!$B$2:$B$2185),0))</f>
        <v>46365</v>
      </c>
      <c r="M286" s="2">
        <f t="array" ref="M286">INDEX([5]Sheet1!$G$2:$G$2185,MATCH($C286,IF([5]Sheet1!$E$2:$E$2185=$A286,[5]Sheet1!$B$2:$B$2185),0))*10</f>
        <v>369080000</v>
      </c>
      <c r="N286" s="2">
        <f t="array" ref="N286">INDEX([5]Sheet1!$F$2:$F$2185,MATCH($C286,IF([5]Sheet1!$E$2:$E$2185=$A286,[5]Sheet1!$B$2:$B$2185),0))</f>
        <v>32245</v>
      </c>
      <c r="O286" s="2">
        <f t="array" ref="O286">INDEX([5]Sheet1!$I$2:$I$2185,MATCH($C286,IF([5]Sheet1!$E$2:$E$2185=$A286,[5]Sheet1!$B$2:$B$2185),0))*10</f>
        <v>98960000</v>
      </c>
      <c r="P286" s="2">
        <f t="array" ref="P286">INDEX([5]Sheet1!$H$2:$H$2185,MATCH($C286,IF([5]Sheet1!$E$2:$E$2185=$A286,[5]Sheet1!$B$2:$B$2185),0))</f>
        <v>13903</v>
      </c>
    </row>
    <row r="287" spans="1:16" x14ac:dyDescent="0.25">
      <c r="A287" t="s">
        <v>54</v>
      </c>
      <c r="B287" t="s">
        <v>55</v>
      </c>
      <c r="C287">
        <v>1981</v>
      </c>
      <c r="D287" s="2">
        <f t="array" ref="D287">INDEX([2]data!$E$2:$E$2185,MATCH($C287,IF([2]data!$C$2:$C$2185=$A287,[2]data!$A$2:$A$2185),0))</f>
        <v>4932069</v>
      </c>
      <c r="H287" s="2">
        <f t="array" ref="H287">INDEX([1]Sheet1!$M$2:$M$1823,MATCH($C287,IF([1]Sheet1!$A$2:$A$1823=$A287,[1]Sheet1!$C$2:$C$1823),0))</f>
        <v>1939420032</v>
      </c>
      <c r="I287" s="2">
        <f t="array" ref="I287">INDEX([1]Sheet1!$D$2:$D$1823,MATCH($C287,IF([1]Sheet1!$A$2:$A$1823=$A287,[1]Sheet1!$C$2:$C$1823),0))</f>
        <v>1745752000</v>
      </c>
      <c r="J287" s="2">
        <f t="array" ref="J287">(INDEX([1]Sheet1!$G$2:$G$1823,MATCH($C287,IF([1]Sheet1!$A$2:$A$1823=$A287,[1]Sheet1!$C$2:$C$1823),0))+INDEX([1]Sheet1!$J$2:$J$1823,MATCH($C287,IF([1]Sheet1!$A$2:$A$1823=$A287,[1]Sheet1!$C$2:$C$1823),0)))</f>
        <v>193668000</v>
      </c>
      <c r="K287" s="2">
        <f t="array" ref="K287">INDEX([5]Sheet1!$K$2:$K$2185,MATCH($C287,IF([5]Sheet1!$E$2:$E$2185=$A287,[5]Sheet1!$B$2:$B$2185),0))*10</f>
        <v>1038510000</v>
      </c>
      <c r="L287" s="2">
        <f t="array" ref="L287">INDEX([5]Sheet1!$J$2:$J$2185,MATCH($C287,IF([5]Sheet1!$E$2:$E$2185=$A287,[5]Sheet1!$B$2:$B$2185),0))</f>
        <v>88897</v>
      </c>
      <c r="M287" s="2">
        <f t="array" ref="M287">INDEX([5]Sheet1!$G$2:$G$2185,MATCH($C287,IF([5]Sheet1!$E$2:$E$2185=$A287,[5]Sheet1!$B$2:$B$2185),0))*10</f>
        <v>791800000</v>
      </c>
      <c r="N287" s="2">
        <f t="array" ref="N287">INDEX([5]Sheet1!$F$2:$F$2185,MATCH($C287,IF([5]Sheet1!$E$2:$E$2185=$A287,[5]Sheet1!$B$2:$B$2185),0))</f>
        <v>59745</v>
      </c>
      <c r="O287" s="2">
        <f t="array" ref="O287">INDEX([5]Sheet1!$I$2:$I$2185,MATCH($C287,IF([5]Sheet1!$E$2:$E$2185=$A287,[5]Sheet1!$B$2:$B$2185),0))*10</f>
        <v>246700000</v>
      </c>
      <c r="P287" s="2">
        <f t="array" ref="P287">INDEX([5]Sheet1!$H$2:$H$2185,MATCH($C287,IF([5]Sheet1!$E$2:$E$2185=$A287,[5]Sheet1!$B$2:$B$2185),0))</f>
        <v>27908</v>
      </c>
    </row>
    <row r="288" spans="1:16" x14ac:dyDescent="0.25">
      <c r="A288" t="s">
        <v>56</v>
      </c>
      <c r="B288" t="s">
        <v>57</v>
      </c>
      <c r="C288">
        <v>1981</v>
      </c>
      <c r="D288" s="2">
        <f t="array" ref="D288">INDEX([2]data!$E$2:$E$2185,MATCH($C288,IF([2]data!$C$2:$C$2185=$A288,[2]data!$A$2:$A$2185),0))</f>
        <v>795325</v>
      </c>
      <c r="H288" s="2">
        <f t="array" ref="H288">INDEX([1]Sheet1!$M$2:$M$1823,MATCH($C288,IF([1]Sheet1!$A$2:$A$1823=$A288,[1]Sheet1!$C$2:$C$1823),0))</f>
        <v>451288000</v>
      </c>
      <c r="I288" s="2">
        <f t="array" ref="I288">INDEX([1]Sheet1!$D$2:$D$1823,MATCH($C288,IF([1]Sheet1!$A$2:$A$1823=$A288,[1]Sheet1!$C$2:$C$1823),0))</f>
        <v>391140000</v>
      </c>
      <c r="J288" s="2">
        <f t="array" ref="J288">(INDEX([1]Sheet1!$G$2:$G$1823,MATCH($C288,IF([1]Sheet1!$A$2:$A$1823=$A288,[1]Sheet1!$C$2:$C$1823),0))+INDEX([1]Sheet1!$J$2:$J$1823,MATCH($C288,IF([1]Sheet1!$A$2:$A$1823=$A288,[1]Sheet1!$C$2:$C$1823),0)))</f>
        <v>60148000</v>
      </c>
      <c r="K288" s="2">
        <f t="array" ref="K288">INDEX([5]Sheet1!$K$2:$K$2185,MATCH($C288,IF([5]Sheet1!$E$2:$E$2185=$A288,[5]Sheet1!$B$2:$B$2185),0))*10</f>
        <v>230920000</v>
      </c>
      <c r="L288" s="2">
        <f t="array" ref="L288">INDEX([5]Sheet1!$J$2:$J$2185,MATCH($C288,IF([5]Sheet1!$E$2:$E$2185=$A288,[5]Sheet1!$B$2:$B$2185),0))</f>
        <v>17298</v>
      </c>
      <c r="M288" s="2">
        <f t="array" ref="M288">INDEX([5]Sheet1!$G$2:$G$2185,MATCH($C288,IF([5]Sheet1!$E$2:$E$2185=$A288,[5]Sheet1!$B$2:$B$2185),0))*10</f>
        <v>178670000</v>
      </c>
      <c r="N288" s="2">
        <f t="array" ref="N288">INDEX([5]Sheet1!$F$2:$F$2185,MATCH($C288,IF([5]Sheet1!$E$2:$E$2185=$A288,[5]Sheet1!$B$2:$B$2185),0))</f>
        <v>12011</v>
      </c>
      <c r="O288" s="2">
        <f t="array" ref="O288">INDEX([5]Sheet1!$I$2:$I$2185,MATCH($C288,IF([5]Sheet1!$E$2:$E$2185=$A288,[5]Sheet1!$B$2:$B$2185),0))*10</f>
        <v>52240000</v>
      </c>
      <c r="P288" s="2">
        <f t="array" ref="P288">INDEX([5]Sheet1!$H$2:$H$2185,MATCH($C288,IF([5]Sheet1!$E$2:$E$2185=$A288,[5]Sheet1!$B$2:$B$2185),0))</f>
        <v>5042</v>
      </c>
    </row>
    <row r="289" spans="1:16" x14ac:dyDescent="0.25">
      <c r="A289" t="s">
        <v>58</v>
      </c>
      <c r="B289" t="s">
        <v>59</v>
      </c>
      <c r="C289">
        <v>1981</v>
      </c>
      <c r="D289" s="2">
        <f t="array" ref="D289">INDEX([2]data!$E$2:$E$2185,MATCH($C289,IF([2]data!$C$2:$C$2185=$A289,[2]data!$A$2:$A$2185),0))</f>
        <v>1578517</v>
      </c>
      <c r="H289" s="2">
        <f t="array" ref="H289">INDEX([1]Sheet1!$M$2:$M$1823,MATCH($C289,IF([1]Sheet1!$A$2:$A$1823=$A289,[1]Sheet1!$C$2:$C$1823),0))</f>
        <v>753318016</v>
      </c>
      <c r="I289" s="2">
        <f t="array" ref="I289">INDEX([1]Sheet1!$D$2:$D$1823,MATCH($C289,IF([1]Sheet1!$A$2:$A$1823=$A289,[1]Sheet1!$C$2:$C$1823),0))</f>
        <v>641085000</v>
      </c>
      <c r="J289" s="2">
        <f t="array" ref="J289">(INDEX([1]Sheet1!$G$2:$G$1823,MATCH($C289,IF([1]Sheet1!$A$2:$A$1823=$A289,[1]Sheet1!$C$2:$C$1823),0))+INDEX([1]Sheet1!$J$2:$J$1823,MATCH($C289,IF([1]Sheet1!$A$2:$A$1823=$A289,[1]Sheet1!$C$2:$C$1823),0)))</f>
        <v>112233000</v>
      </c>
      <c r="K289" s="2">
        <f t="array" ref="K289">INDEX([5]Sheet1!$K$2:$K$2185,MATCH($C289,IF([5]Sheet1!$E$2:$E$2185=$A289,[5]Sheet1!$B$2:$B$2185),0))*10</f>
        <v>401110000</v>
      </c>
      <c r="L289" s="2">
        <f t="array" ref="L289">INDEX([5]Sheet1!$J$2:$J$2185,MATCH($C289,IF([5]Sheet1!$E$2:$E$2185=$A289,[5]Sheet1!$B$2:$B$2185),0))</f>
        <v>30652</v>
      </c>
      <c r="M289" s="2">
        <f t="array" ref="M289">INDEX([5]Sheet1!$G$2:$G$2185,MATCH($C289,IF([5]Sheet1!$E$2:$E$2185=$A289,[5]Sheet1!$B$2:$B$2185),0))*10</f>
        <v>313830000</v>
      </c>
      <c r="N289" s="2">
        <f t="array" ref="N289">INDEX([5]Sheet1!$F$2:$F$2185,MATCH($C289,IF([5]Sheet1!$E$2:$E$2185=$A289,[5]Sheet1!$B$2:$B$2185),0))</f>
        <v>21535</v>
      </c>
      <c r="O289" s="2">
        <f t="array" ref="O289">INDEX([5]Sheet1!$I$2:$I$2185,MATCH($C289,IF([5]Sheet1!$E$2:$E$2185=$A289,[5]Sheet1!$B$2:$B$2185),0))*10</f>
        <v>87270000</v>
      </c>
      <c r="P289" s="2">
        <f t="array" ref="P289">INDEX([5]Sheet1!$H$2:$H$2185,MATCH($C289,IF([5]Sheet1!$E$2:$E$2185=$A289,[5]Sheet1!$B$2:$B$2185),0))</f>
        <v>8307</v>
      </c>
    </row>
    <row r="290" spans="1:16" x14ac:dyDescent="0.25">
      <c r="A290" t="s">
        <v>60</v>
      </c>
      <c r="B290" t="s">
        <v>61</v>
      </c>
      <c r="C290">
        <v>1981</v>
      </c>
      <c r="D290" s="2">
        <f t="array" ref="D290">INDEX([2]data!$E$2:$E$2185,MATCH($C290,IF([2]data!$C$2:$C$2185=$A290,[2]data!$A$2:$A$2185),0))</f>
        <v>847656</v>
      </c>
      <c r="H290" s="2">
        <f t="array" ref="H290">INDEX([1]Sheet1!$M$2:$M$1823,MATCH($C290,IF([1]Sheet1!$A$2:$A$1823=$A290,[1]Sheet1!$C$2:$C$1823),0))</f>
        <v>378208000</v>
      </c>
      <c r="I290" s="2">
        <f t="array" ref="I290">INDEX([1]Sheet1!$D$2:$D$1823,MATCH($C290,IF([1]Sheet1!$A$2:$A$1823=$A290,[1]Sheet1!$C$2:$C$1823),0))</f>
        <v>292337000</v>
      </c>
      <c r="J290" s="2">
        <f t="array" ref="J290">(INDEX([1]Sheet1!$G$2:$G$1823,MATCH($C290,IF([1]Sheet1!$A$2:$A$1823=$A290,[1]Sheet1!$C$2:$C$1823),0))+INDEX([1]Sheet1!$J$2:$J$1823,MATCH($C290,IF([1]Sheet1!$A$2:$A$1823=$A290,[1]Sheet1!$C$2:$C$1823),0)))</f>
        <v>85871000</v>
      </c>
      <c r="K290" s="2">
        <f t="array" ref="K290">INDEX([5]Sheet1!$K$2:$K$2185,MATCH($C290,IF([5]Sheet1!$E$2:$E$2185=$A290,[5]Sheet1!$B$2:$B$2185),0))*10</f>
        <v>185650000</v>
      </c>
      <c r="L290" s="2">
        <f t="array" ref="L290">INDEX([5]Sheet1!$J$2:$J$2185,MATCH($C290,IF([5]Sheet1!$E$2:$E$2185=$A290,[5]Sheet1!$B$2:$B$2185),0))</f>
        <v>12985</v>
      </c>
      <c r="M290" s="2">
        <f t="array" ref="M290">INDEX([5]Sheet1!$G$2:$G$2185,MATCH($C290,IF([5]Sheet1!$E$2:$E$2185=$A290,[5]Sheet1!$B$2:$B$2185),0))*10</f>
        <v>137010000</v>
      </c>
      <c r="N290" s="2">
        <f t="array" ref="N290">INDEX([5]Sheet1!$F$2:$F$2185,MATCH($C290,IF([5]Sheet1!$E$2:$E$2185=$A290,[5]Sheet1!$B$2:$B$2185),0))</f>
        <v>8410</v>
      </c>
      <c r="O290" s="2">
        <f t="array" ref="O290">INDEX([5]Sheet1!$I$2:$I$2185,MATCH($C290,IF([5]Sheet1!$E$2:$E$2185=$A290,[5]Sheet1!$B$2:$B$2185),0))*10</f>
        <v>48630000</v>
      </c>
      <c r="P290" s="2">
        <f t="array" ref="P290">INDEX([5]Sheet1!$H$2:$H$2185,MATCH($C290,IF([5]Sheet1!$E$2:$E$2185=$A290,[5]Sheet1!$B$2:$B$2185),0))</f>
        <v>4302</v>
      </c>
    </row>
    <row r="291" spans="1:16" x14ac:dyDescent="0.25">
      <c r="A291" t="s">
        <v>62</v>
      </c>
      <c r="B291" t="s">
        <v>63</v>
      </c>
      <c r="C291">
        <v>1981</v>
      </c>
      <c r="D291" s="2">
        <f t="array" ref="D291">INDEX([2]data!$E$2:$E$2185,MATCH($C291,IF([2]data!$C$2:$C$2185=$A291,[2]data!$A$2:$A$2185),0))</f>
        <v>936621</v>
      </c>
      <c r="H291" s="2">
        <f t="array" ref="H291">INDEX([1]Sheet1!$M$2:$M$1823,MATCH($C291,IF([1]Sheet1!$A$2:$A$1823=$A291,[1]Sheet1!$C$2:$C$1823),0))</f>
        <v>372481984</v>
      </c>
      <c r="I291" s="2">
        <f t="array" ref="I291">INDEX([1]Sheet1!$D$2:$D$1823,MATCH($C291,IF([1]Sheet1!$A$2:$A$1823=$A291,[1]Sheet1!$C$2:$C$1823),0))</f>
        <v>342980000</v>
      </c>
      <c r="J291" s="2">
        <f t="array" ref="J291">(INDEX([1]Sheet1!$G$2:$G$1823,MATCH($C291,IF([1]Sheet1!$A$2:$A$1823=$A291,[1]Sheet1!$C$2:$C$1823),0))+INDEX([1]Sheet1!$J$2:$J$1823,MATCH($C291,IF([1]Sheet1!$A$2:$A$1823=$A291,[1]Sheet1!$C$2:$C$1823),0)))</f>
        <v>29502000</v>
      </c>
      <c r="K291" s="2">
        <f t="array" ref="K291">INDEX([5]Sheet1!$K$2:$K$2185,MATCH($C291,IF([5]Sheet1!$E$2:$E$2185=$A291,[5]Sheet1!$B$2:$B$2185),0))*10</f>
        <v>219050000</v>
      </c>
      <c r="L291" s="2">
        <f t="array" ref="L291">INDEX([5]Sheet1!$J$2:$J$2185,MATCH($C291,IF([5]Sheet1!$E$2:$E$2185=$A291,[5]Sheet1!$B$2:$B$2185),0))</f>
        <v>16073</v>
      </c>
      <c r="M291" s="2">
        <f t="array" ref="M291">INDEX([5]Sheet1!$G$2:$G$2185,MATCH($C291,IF([5]Sheet1!$E$2:$E$2185=$A291,[5]Sheet1!$B$2:$B$2185),0))*10</f>
        <v>185930000</v>
      </c>
      <c r="N291" s="2">
        <f t="array" ref="N291">INDEX([5]Sheet1!$F$2:$F$2185,MATCH($C291,IF([5]Sheet1!$E$2:$E$2185=$A291,[5]Sheet1!$B$2:$B$2185),0))</f>
        <v>11937</v>
      </c>
      <c r="O291" s="2">
        <f t="array" ref="O291">INDEX([5]Sheet1!$I$2:$I$2185,MATCH($C291,IF([5]Sheet1!$E$2:$E$2185=$A291,[5]Sheet1!$B$2:$B$2185),0))*10</f>
        <v>33120000</v>
      </c>
      <c r="P291" s="2">
        <f t="array" ref="P291">INDEX([5]Sheet1!$H$2:$H$2185,MATCH($C291,IF([5]Sheet1!$E$2:$E$2185=$A291,[5]Sheet1!$B$2:$B$2185),0))</f>
        <v>3696</v>
      </c>
    </row>
    <row r="292" spans="1:16" x14ac:dyDescent="0.25">
      <c r="A292" t="s">
        <v>64</v>
      </c>
      <c r="B292" t="s">
        <v>65</v>
      </c>
      <c r="C292">
        <v>1981</v>
      </c>
      <c r="D292" s="2">
        <f t="array" ref="D292">INDEX([2]data!$E$2:$E$2185,MATCH($C292,IF([2]data!$C$2:$C$2185=$A292,[2]data!$A$2:$A$2185),0))</f>
        <v>7407471</v>
      </c>
      <c r="H292" s="2">
        <f t="array" ref="H292">INDEX([1]Sheet1!$M$2:$M$1823,MATCH($C292,IF([1]Sheet1!$A$2:$A$1823=$A292,[1]Sheet1!$C$2:$C$1823),0))</f>
        <v>3930577920</v>
      </c>
      <c r="I292" s="2">
        <f t="array" ref="I292">INDEX([1]Sheet1!$D$2:$D$1823,MATCH($C292,IF([1]Sheet1!$A$2:$A$1823=$A292,[1]Sheet1!$C$2:$C$1823),0))</f>
        <v>3544470000</v>
      </c>
      <c r="J292" s="2">
        <f t="array" ref="J292">(INDEX([1]Sheet1!$G$2:$G$1823,MATCH($C292,IF([1]Sheet1!$A$2:$A$1823=$A292,[1]Sheet1!$C$2:$C$1823),0))+INDEX([1]Sheet1!$J$2:$J$1823,MATCH($C292,IF([1]Sheet1!$A$2:$A$1823=$A292,[1]Sheet1!$C$2:$C$1823),0)))</f>
        <v>386108000</v>
      </c>
      <c r="K292" s="2">
        <f t="array" ref="K292">INDEX([5]Sheet1!$K$2:$K$2185,MATCH($C292,IF([5]Sheet1!$E$2:$E$2185=$A292,[5]Sheet1!$B$2:$B$2185),0))*10</f>
        <v>2472240000</v>
      </c>
      <c r="L292" s="2">
        <f t="array" ref="L292">INDEX([5]Sheet1!$J$2:$J$2185,MATCH($C292,IF([5]Sheet1!$E$2:$E$2185=$A292,[5]Sheet1!$B$2:$B$2185),0))</f>
        <v>145549</v>
      </c>
      <c r="M292" s="2">
        <f t="array" ref="M292">INDEX([5]Sheet1!$G$2:$G$2185,MATCH($C292,IF([5]Sheet1!$E$2:$E$2185=$A292,[5]Sheet1!$B$2:$B$2185),0))*10</f>
        <v>1999510000</v>
      </c>
      <c r="N292" s="2">
        <f t="array" ref="N292">INDEX([5]Sheet1!$F$2:$F$2185,MATCH($C292,IF([5]Sheet1!$E$2:$E$2185=$A292,[5]Sheet1!$B$2:$B$2185),0))</f>
        <v>100561</v>
      </c>
      <c r="O292" s="2">
        <f t="array" ref="O292">INDEX([5]Sheet1!$I$2:$I$2185,MATCH($C292,IF([5]Sheet1!$E$2:$E$2185=$A292,[5]Sheet1!$B$2:$B$2185),0))*10</f>
        <v>472730000</v>
      </c>
      <c r="P292" s="2">
        <f t="array" ref="P292">INDEX([5]Sheet1!$H$2:$H$2185,MATCH($C292,IF([5]Sheet1!$E$2:$E$2185=$A292,[5]Sheet1!$B$2:$B$2185),0))</f>
        <v>43168</v>
      </c>
    </row>
    <row r="293" spans="1:16" x14ac:dyDescent="0.25">
      <c r="A293" t="s">
        <v>66</v>
      </c>
      <c r="B293" t="s">
        <v>67</v>
      </c>
      <c r="C293">
        <v>1981</v>
      </c>
      <c r="D293" s="2">
        <f t="array" ref="D293">INDEX([2]data!$E$2:$E$2185,MATCH($C293,IF([2]data!$C$2:$C$2185=$A293,[2]data!$A$2:$A$2185),0))</f>
        <v>1332747</v>
      </c>
      <c r="H293" s="2">
        <f t="array" ref="H293">INDEX([1]Sheet1!$M$2:$M$1823,MATCH($C293,IF([1]Sheet1!$A$2:$A$1823=$A293,[1]Sheet1!$C$2:$C$1823),0))</f>
        <v>727830016</v>
      </c>
      <c r="I293" s="2">
        <f t="array" ref="I293">INDEX([1]Sheet1!$D$2:$D$1823,MATCH($C293,IF([1]Sheet1!$A$2:$A$1823=$A293,[1]Sheet1!$C$2:$C$1823),0))</f>
        <v>570042000</v>
      </c>
      <c r="J293" s="2">
        <f t="array" ref="J293">(INDEX([1]Sheet1!$G$2:$G$1823,MATCH($C293,IF([1]Sheet1!$A$2:$A$1823=$A293,[1]Sheet1!$C$2:$C$1823),0))+INDEX([1]Sheet1!$J$2:$J$1823,MATCH($C293,IF([1]Sheet1!$A$2:$A$1823=$A293,[1]Sheet1!$C$2:$C$1823),0)))</f>
        <v>157788000</v>
      </c>
      <c r="K293" s="2">
        <f t="array" ref="K293">INDEX([5]Sheet1!$K$2:$K$2185,MATCH($C293,IF([5]Sheet1!$E$2:$E$2185=$A293,[5]Sheet1!$B$2:$B$2185),0))*10</f>
        <v>369560000</v>
      </c>
      <c r="L293" s="2">
        <f t="array" ref="L293">INDEX([5]Sheet1!$J$2:$J$2185,MATCH($C293,IF([5]Sheet1!$E$2:$E$2185=$A293,[5]Sheet1!$B$2:$B$2185),0))</f>
        <v>28243</v>
      </c>
      <c r="M293" s="2">
        <f t="array" ref="M293">INDEX([5]Sheet1!$G$2:$G$2185,MATCH($C293,IF([5]Sheet1!$E$2:$E$2185=$A293,[5]Sheet1!$B$2:$B$2185),0))*10</f>
        <v>289520000</v>
      </c>
      <c r="N293" s="2">
        <f t="array" ref="N293">INDEX([5]Sheet1!$F$2:$F$2185,MATCH($C293,IF([5]Sheet1!$E$2:$E$2185=$A293,[5]Sheet1!$B$2:$B$2185),0))</f>
        <v>19844</v>
      </c>
      <c r="O293" s="2">
        <f t="array" ref="O293">INDEX([5]Sheet1!$I$2:$I$2185,MATCH($C293,IF([5]Sheet1!$E$2:$E$2185=$A293,[5]Sheet1!$B$2:$B$2185),0))*10</f>
        <v>80030000</v>
      </c>
      <c r="P293" s="2">
        <f t="array" ref="P293">INDEX([5]Sheet1!$H$2:$H$2185,MATCH($C293,IF([5]Sheet1!$E$2:$E$2185=$A293,[5]Sheet1!$B$2:$B$2185),0))</f>
        <v>8169</v>
      </c>
    </row>
    <row r="294" spans="1:16" x14ac:dyDescent="0.25">
      <c r="A294" t="s">
        <v>68</v>
      </c>
      <c r="B294" t="s">
        <v>69</v>
      </c>
      <c r="C294">
        <v>1981</v>
      </c>
      <c r="D294" s="2">
        <f t="array" ref="D294">INDEX([2]data!$E$2:$E$2185,MATCH($C294,IF([2]data!$C$2:$C$2185=$A294,[2]data!$A$2:$A$2185),0))</f>
        <v>17567731</v>
      </c>
      <c r="H294" s="2">
        <f t="array" ref="H294">INDEX([1]Sheet1!$M$2:$M$1823,MATCH($C294,IF([1]Sheet1!$A$2:$A$1823=$A294,[1]Sheet1!$C$2:$C$1823),0))</f>
        <v>9608857600</v>
      </c>
      <c r="I294" s="2">
        <f t="array" ref="I294">INDEX([1]Sheet1!$D$2:$D$1823,MATCH($C294,IF([1]Sheet1!$A$2:$A$1823=$A294,[1]Sheet1!$C$2:$C$1823),0))</f>
        <v>9012825000</v>
      </c>
      <c r="J294" s="2">
        <f t="array" ref="J294">(INDEX([1]Sheet1!$G$2:$G$1823,MATCH($C294,IF([1]Sheet1!$A$2:$A$1823=$A294,[1]Sheet1!$C$2:$C$1823),0))+INDEX([1]Sheet1!$J$2:$J$1823,MATCH($C294,IF([1]Sheet1!$A$2:$A$1823=$A294,[1]Sheet1!$C$2:$C$1823),0)))</f>
        <v>596033000</v>
      </c>
      <c r="K294" s="2">
        <f t="array" ref="K294">INDEX([5]Sheet1!$K$2:$K$2185,MATCH($C294,IF([5]Sheet1!$E$2:$E$2185=$A294,[5]Sheet1!$B$2:$B$2185),0))*10</f>
        <v>5274250000</v>
      </c>
      <c r="L294" s="2">
        <f t="array" ref="L294">INDEX([5]Sheet1!$J$2:$J$2185,MATCH($C294,IF([5]Sheet1!$E$2:$E$2185=$A294,[5]Sheet1!$B$2:$B$2185),0))</f>
        <v>284540</v>
      </c>
      <c r="M294" s="2">
        <f t="array" ref="M294">INDEX([5]Sheet1!$G$2:$G$2185,MATCH($C294,IF([5]Sheet1!$E$2:$E$2185=$A294,[5]Sheet1!$B$2:$B$2185),0))*10</f>
        <v>4333490000</v>
      </c>
      <c r="N294" s="2">
        <f t="array" ref="N294">INDEX([5]Sheet1!$F$2:$F$2185,MATCH($C294,IF([5]Sheet1!$E$2:$E$2185=$A294,[5]Sheet1!$B$2:$B$2185),0))</f>
        <v>199367</v>
      </c>
      <c r="O294" s="2">
        <f t="array" ref="O294">INDEX([5]Sheet1!$I$2:$I$2185,MATCH($C294,IF([5]Sheet1!$E$2:$E$2185=$A294,[5]Sheet1!$B$2:$B$2185),0))*10</f>
        <v>940750000</v>
      </c>
      <c r="P294" s="2">
        <f t="array" ref="P294">INDEX([5]Sheet1!$H$2:$H$2185,MATCH($C294,IF([5]Sheet1!$E$2:$E$2185=$A294,[5]Sheet1!$B$2:$B$2185),0))</f>
        <v>75180</v>
      </c>
    </row>
    <row r="295" spans="1:16" x14ac:dyDescent="0.25">
      <c r="A295" t="s">
        <v>70</v>
      </c>
      <c r="B295" t="s">
        <v>71</v>
      </c>
      <c r="C295">
        <v>1981</v>
      </c>
      <c r="D295" s="2">
        <f t="array" ref="D295">INDEX([2]data!$E$2:$E$2185,MATCH($C295,IF([2]data!$C$2:$C$2185=$A295,[2]data!$A$2:$A$2185),0))</f>
        <v>5956653</v>
      </c>
      <c r="H295" s="2">
        <f t="array" ref="H295">INDEX([1]Sheet1!$M$2:$M$1823,MATCH($C295,IF([1]Sheet1!$A$2:$A$1823=$A295,[1]Sheet1!$C$2:$C$1823),0))</f>
        <v>2400880896</v>
      </c>
      <c r="I295" s="2">
        <f t="array" ref="I295">INDEX([1]Sheet1!$D$2:$D$1823,MATCH($C295,IF([1]Sheet1!$A$2:$A$1823=$A295,[1]Sheet1!$C$2:$C$1823),0))</f>
        <v>2201222000</v>
      </c>
      <c r="J295" s="2">
        <f t="array" ref="J295">(INDEX([1]Sheet1!$G$2:$G$1823,MATCH($C295,IF([1]Sheet1!$A$2:$A$1823=$A295,[1]Sheet1!$C$2:$C$1823),0))+INDEX([1]Sheet1!$J$2:$J$1823,MATCH($C295,IF([1]Sheet1!$A$2:$A$1823=$A295,[1]Sheet1!$C$2:$C$1823),0)))</f>
        <v>199659000</v>
      </c>
      <c r="K295" s="2">
        <f t="array" ref="K295">INDEX([5]Sheet1!$K$2:$K$2185,MATCH($C295,IF([5]Sheet1!$E$2:$E$2185=$A295,[5]Sheet1!$B$2:$B$2185),0))*10</f>
        <v>1367380000</v>
      </c>
      <c r="L295" s="2">
        <f t="array" ref="L295">INDEX([5]Sheet1!$J$2:$J$2185,MATCH($C295,IF([5]Sheet1!$E$2:$E$2185=$A295,[5]Sheet1!$B$2:$B$2185),0))</f>
        <v>113259</v>
      </c>
      <c r="M295" s="2">
        <f t="array" ref="M295">INDEX([5]Sheet1!$G$2:$G$2185,MATCH($C295,IF([5]Sheet1!$E$2:$E$2185=$A295,[5]Sheet1!$B$2:$B$2185),0))*10</f>
        <v>1113830000</v>
      </c>
      <c r="N295" s="2">
        <f t="array" ref="N295">INDEX([5]Sheet1!$F$2:$F$2185,MATCH($C295,IF([5]Sheet1!$E$2:$E$2185=$A295,[5]Sheet1!$B$2:$B$2185),0))</f>
        <v>79692</v>
      </c>
      <c r="O295" s="2">
        <f t="array" ref="O295">INDEX([5]Sheet1!$I$2:$I$2185,MATCH($C295,IF([5]Sheet1!$E$2:$E$2185=$A295,[5]Sheet1!$B$2:$B$2185),0))*10</f>
        <v>253550000</v>
      </c>
      <c r="P295" s="2">
        <f t="array" ref="P295">INDEX([5]Sheet1!$H$2:$H$2185,MATCH($C295,IF([5]Sheet1!$E$2:$E$2185=$A295,[5]Sheet1!$B$2:$B$2185),0))</f>
        <v>32591</v>
      </c>
    </row>
    <row r="296" spans="1:16" x14ac:dyDescent="0.25">
      <c r="A296" t="s">
        <v>72</v>
      </c>
      <c r="B296" t="s">
        <v>73</v>
      </c>
      <c r="C296">
        <v>1981</v>
      </c>
      <c r="D296" s="2">
        <f t="array" ref="D296">INDEX([2]data!$E$2:$E$2185,MATCH($C296,IF([2]data!$C$2:$C$2185=$A296,[2]data!$A$2:$A$2185),0))</f>
        <v>659504</v>
      </c>
      <c r="H296" s="2">
        <f t="array" ref="H296">INDEX([1]Sheet1!$M$2:$M$1823,MATCH($C296,IF([1]Sheet1!$A$2:$A$1823=$A296,[1]Sheet1!$C$2:$C$1823),0))</f>
        <v>296025984</v>
      </c>
      <c r="I296" s="2">
        <f t="array" ref="I296">INDEX([1]Sheet1!$D$2:$D$1823,MATCH($C296,IF([1]Sheet1!$A$2:$A$1823=$A296,[1]Sheet1!$C$2:$C$1823),0))</f>
        <v>266143000</v>
      </c>
      <c r="J296" s="2">
        <f t="array" ref="J296">(INDEX([1]Sheet1!$G$2:$G$1823,MATCH($C296,IF([1]Sheet1!$A$2:$A$1823=$A296,[1]Sheet1!$C$2:$C$1823),0))+INDEX([1]Sheet1!$J$2:$J$1823,MATCH($C296,IF([1]Sheet1!$A$2:$A$1823=$A296,[1]Sheet1!$C$2:$C$1823),0)))</f>
        <v>29883000</v>
      </c>
      <c r="K296" s="2">
        <f t="array" ref="K296">INDEX([5]Sheet1!$K$2:$K$2185,MATCH($C296,IF([5]Sheet1!$E$2:$E$2185=$A296,[5]Sheet1!$B$2:$B$2185),0))*10</f>
        <v>210200000</v>
      </c>
      <c r="L296" s="2">
        <f t="array" ref="L296">INDEX([5]Sheet1!$J$2:$J$2185,MATCH($C296,IF([5]Sheet1!$E$2:$E$2185=$A296,[5]Sheet1!$B$2:$B$2185),0))</f>
        <v>12965</v>
      </c>
      <c r="M296" s="2">
        <f t="array" ref="M296">INDEX([5]Sheet1!$G$2:$G$2185,MATCH($C296,IF([5]Sheet1!$E$2:$E$2185=$A296,[5]Sheet1!$B$2:$B$2185),0))*10</f>
        <v>168050000</v>
      </c>
      <c r="N296" s="2">
        <f t="array" ref="N296">INDEX([5]Sheet1!$F$2:$F$2185,MATCH($C296,IF([5]Sheet1!$E$2:$E$2185=$A296,[5]Sheet1!$B$2:$B$2185),0))</f>
        <v>8974</v>
      </c>
      <c r="O296" s="2">
        <f t="array" ref="O296">INDEX([5]Sheet1!$I$2:$I$2185,MATCH($C296,IF([5]Sheet1!$E$2:$E$2185=$A296,[5]Sheet1!$B$2:$B$2185),0))*10</f>
        <v>42150000</v>
      </c>
      <c r="P296" s="2">
        <f t="array" ref="P296">INDEX([5]Sheet1!$H$2:$H$2185,MATCH($C296,IF([5]Sheet1!$E$2:$E$2185=$A296,[5]Sheet1!$B$2:$B$2185),0))</f>
        <v>3635</v>
      </c>
    </row>
    <row r="297" spans="1:16" x14ac:dyDescent="0.25">
      <c r="A297" t="s">
        <v>74</v>
      </c>
      <c r="B297" t="s">
        <v>75</v>
      </c>
      <c r="C297">
        <v>1981</v>
      </c>
      <c r="D297" s="2">
        <f t="array" ref="D297">INDEX([2]data!$E$2:$E$2185,MATCH($C297,IF([2]data!$C$2:$C$2185=$A297,[2]data!$A$2:$A$2185),0))</f>
        <v>10788336</v>
      </c>
      <c r="H297" s="2">
        <f t="array" ref="H297">INDEX([1]Sheet1!$M$2:$M$1823,MATCH($C297,IF([1]Sheet1!$A$2:$A$1823=$A297,[1]Sheet1!$C$2:$C$1823),0))</f>
        <v>4733471232</v>
      </c>
      <c r="I297" s="2">
        <f t="array" ref="I297">INDEX([1]Sheet1!$D$2:$D$1823,MATCH($C297,IF([1]Sheet1!$A$2:$A$1823=$A297,[1]Sheet1!$C$2:$C$1823),0))</f>
        <v>4358048000</v>
      </c>
      <c r="J297" s="2">
        <f t="array" ref="J297">(INDEX([1]Sheet1!$G$2:$G$1823,MATCH($C297,IF([1]Sheet1!$A$2:$A$1823=$A297,[1]Sheet1!$C$2:$C$1823),0))+INDEX([1]Sheet1!$J$2:$J$1823,MATCH($C297,IF([1]Sheet1!$A$2:$A$1823=$A297,[1]Sheet1!$C$2:$C$1823),0)))</f>
        <v>375423000</v>
      </c>
      <c r="K297" s="2">
        <f t="array" ref="K297">INDEX([5]Sheet1!$K$2:$K$2185,MATCH($C297,IF([5]Sheet1!$E$2:$E$2185=$A297,[5]Sheet1!$B$2:$B$2185),0))*10</f>
        <v>2595860000</v>
      </c>
      <c r="L297" s="2">
        <f t="array" ref="L297">INDEX([5]Sheet1!$J$2:$J$2185,MATCH($C297,IF([5]Sheet1!$E$2:$E$2185=$A297,[5]Sheet1!$B$2:$B$2185),0))</f>
        <v>181406</v>
      </c>
      <c r="M297" s="2">
        <f t="array" ref="M297">INDEX([5]Sheet1!$G$2:$G$2185,MATCH($C297,IF([5]Sheet1!$E$2:$E$2185=$A297,[5]Sheet1!$B$2:$B$2185),0))*10</f>
        <v>1994000000</v>
      </c>
      <c r="N297" s="2">
        <f t="array" ref="N297">INDEX([5]Sheet1!$F$2:$F$2185,MATCH($C297,IF([5]Sheet1!$E$2:$E$2185=$A297,[5]Sheet1!$B$2:$B$2185),0))</f>
        <v>120483</v>
      </c>
      <c r="O297" s="2">
        <f t="array" ref="O297">INDEX([5]Sheet1!$I$2:$I$2185,MATCH($C297,IF([5]Sheet1!$E$2:$E$2185=$A297,[5]Sheet1!$B$2:$B$2185),0))*10</f>
        <v>601860000</v>
      </c>
      <c r="P297" s="2">
        <f t="array" ref="P297">INDEX([5]Sheet1!$H$2:$H$2185,MATCH($C297,IF([5]Sheet1!$E$2:$E$2185=$A297,[5]Sheet1!$B$2:$B$2185),0))</f>
        <v>57418</v>
      </c>
    </row>
    <row r="298" spans="1:16" x14ac:dyDescent="0.25">
      <c r="A298" t="s">
        <v>76</v>
      </c>
      <c r="B298" t="s">
        <v>77</v>
      </c>
      <c r="C298">
        <v>1981</v>
      </c>
      <c r="D298" s="2">
        <f t="array" ref="D298">INDEX([2]data!$E$2:$E$2185,MATCH($C298,IF([2]data!$C$2:$C$2185=$A298,[2]data!$A$2:$A$2185),0))</f>
        <v>3096159</v>
      </c>
      <c r="H298" s="2">
        <f t="array" ref="H298">INDEX([1]Sheet1!$M$2:$M$1823,MATCH($C298,IF([1]Sheet1!$A$2:$A$1823=$A298,[1]Sheet1!$C$2:$C$1823),0))</f>
        <v>1317276032</v>
      </c>
      <c r="I298" s="2">
        <f t="array" ref="I298">INDEX([1]Sheet1!$D$2:$D$1823,MATCH($C298,IF([1]Sheet1!$A$2:$A$1823=$A298,[1]Sheet1!$C$2:$C$1823),0))</f>
        <v>1073464000</v>
      </c>
      <c r="J298" s="2">
        <f t="array" ref="J298">(INDEX([1]Sheet1!$G$2:$G$1823,MATCH($C298,IF([1]Sheet1!$A$2:$A$1823=$A298,[1]Sheet1!$C$2:$C$1823),0))+INDEX([1]Sheet1!$J$2:$J$1823,MATCH($C298,IF([1]Sheet1!$A$2:$A$1823=$A298,[1]Sheet1!$C$2:$C$1823),0)))</f>
        <v>243812000</v>
      </c>
      <c r="K298" s="2">
        <f t="array" ref="K298">INDEX([5]Sheet1!$K$2:$K$2185,MATCH($C298,IF([5]Sheet1!$E$2:$E$2185=$A298,[5]Sheet1!$B$2:$B$2185),0))*10</f>
        <v>700430000</v>
      </c>
      <c r="L298" s="2">
        <f t="array" ref="L298">INDEX([5]Sheet1!$J$2:$J$2185,MATCH($C298,IF([5]Sheet1!$E$2:$E$2185=$A298,[5]Sheet1!$B$2:$B$2185),0))</f>
        <v>62579</v>
      </c>
      <c r="M298" s="2">
        <f t="array" ref="M298">INDEX([5]Sheet1!$G$2:$G$2185,MATCH($C298,IF([5]Sheet1!$E$2:$E$2185=$A298,[5]Sheet1!$B$2:$B$2185),0))*10</f>
        <v>535550000</v>
      </c>
      <c r="N298" s="2">
        <f t="array" ref="N298">INDEX([5]Sheet1!$F$2:$F$2185,MATCH($C298,IF([5]Sheet1!$E$2:$E$2185=$A298,[5]Sheet1!$B$2:$B$2185),0))</f>
        <v>42302</v>
      </c>
      <c r="O298" s="2">
        <f t="array" ref="O298">INDEX([5]Sheet1!$I$2:$I$2185,MATCH($C298,IF([5]Sheet1!$E$2:$E$2185=$A298,[5]Sheet1!$B$2:$B$2185),0))*10</f>
        <v>164870000</v>
      </c>
      <c r="P298" s="2">
        <f t="array" ref="P298">INDEX([5]Sheet1!$H$2:$H$2185,MATCH($C298,IF([5]Sheet1!$E$2:$E$2185=$A298,[5]Sheet1!$B$2:$B$2185),0))</f>
        <v>19713</v>
      </c>
    </row>
    <row r="299" spans="1:16" x14ac:dyDescent="0.25">
      <c r="A299" t="s">
        <v>78</v>
      </c>
      <c r="B299" t="s">
        <v>79</v>
      </c>
      <c r="C299">
        <v>1981</v>
      </c>
      <c r="D299" s="2">
        <f t="array" ref="D299">INDEX([2]data!$E$2:$E$2185,MATCH($C299,IF([2]data!$C$2:$C$2185=$A299,[2]data!$A$2:$A$2185),0))</f>
        <v>2667985</v>
      </c>
      <c r="H299" s="2">
        <f t="array" ref="H299">INDEX([1]Sheet1!$M$2:$M$1823,MATCH($C299,IF([1]Sheet1!$A$2:$A$1823=$A299,[1]Sheet1!$C$2:$C$1823),0))</f>
        <v>1568390016</v>
      </c>
      <c r="I299" s="2">
        <f t="array" ref="I299">INDEX([1]Sheet1!$D$2:$D$1823,MATCH($C299,IF([1]Sheet1!$A$2:$A$1823=$A299,[1]Sheet1!$C$2:$C$1823),0))</f>
        <v>1293943000</v>
      </c>
      <c r="J299" s="2">
        <f t="array" ref="J299">(INDEX([1]Sheet1!$G$2:$G$1823,MATCH($C299,IF([1]Sheet1!$A$2:$A$1823=$A299,[1]Sheet1!$C$2:$C$1823),0))+INDEX([1]Sheet1!$J$2:$J$1823,MATCH($C299,IF([1]Sheet1!$A$2:$A$1823=$A299,[1]Sheet1!$C$2:$C$1823),0)))</f>
        <v>274447000</v>
      </c>
      <c r="K299" s="2">
        <f t="array" ref="K299">INDEX([5]Sheet1!$K$2:$K$2185,MATCH($C299,IF([5]Sheet1!$E$2:$E$2185=$A299,[5]Sheet1!$B$2:$B$2185),0))*10</f>
        <v>741340000</v>
      </c>
      <c r="L299" s="2">
        <f t="array" ref="L299">INDEX([5]Sheet1!$J$2:$J$2185,MATCH($C299,IF([5]Sheet1!$E$2:$E$2185=$A299,[5]Sheet1!$B$2:$B$2185),0))</f>
        <v>50298</v>
      </c>
      <c r="M299" s="2">
        <f t="array" ref="M299">INDEX([5]Sheet1!$G$2:$G$2185,MATCH($C299,IF([5]Sheet1!$E$2:$E$2185=$A299,[5]Sheet1!$B$2:$B$2185),0))*10</f>
        <v>565020000</v>
      </c>
      <c r="N299" s="2">
        <f t="array" ref="N299">INDEX([5]Sheet1!$F$2:$F$2185,MATCH($C299,IF([5]Sheet1!$E$2:$E$2185=$A299,[5]Sheet1!$B$2:$B$2185),0))</f>
        <v>33141</v>
      </c>
      <c r="O299" s="2">
        <f t="array" ref="O299">INDEX([5]Sheet1!$I$2:$I$2185,MATCH($C299,IF([5]Sheet1!$E$2:$E$2185=$A299,[5]Sheet1!$B$2:$B$2185),0))*10</f>
        <v>176320000</v>
      </c>
      <c r="P299" s="2">
        <f t="array" ref="P299">INDEX([5]Sheet1!$H$2:$H$2185,MATCH($C299,IF([5]Sheet1!$E$2:$E$2185=$A299,[5]Sheet1!$B$2:$B$2185),0))</f>
        <v>15451</v>
      </c>
    </row>
    <row r="300" spans="1:16" x14ac:dyDescent="0.25">
      <c r="A300" t="s">
        <v>80</v>
      </c>
      <c r="B300" t="s">
        <v>81</v>
      </c>
      <c r="C300">
        <v>1981</v>
      </c>
      <c r="D300" s="2">
        <f t="array" ref="D300">INDEX([2]data!$E$2:$E$2185,MATCH($C300,IF([2]data!$C$2:$C$2185=$A300,[2]data!$A$2:$A$2185),0))</f>
        <v>11858569</v>
      </c>
      <c r="H300" s="2">
        <f t="array" ref="H300">INDEX([1]Sheet1!$M$2:$M$1823,MATCH($C300,IF([1]Sheet1!$A$2:$A$1823=$A300,[1]Sheet1!$C$2:$C$1823),0))</f>
        <v>5238584832</v>
      </c>
      <c r="I300" s="2">
        <f t="array" ref="I300">INDEX([1]Sheet1!$D$2:$D$1823,MATCH($C300,IF([1]Sheet1!$A$2:$A$1823=$A300,[1]Sheet1!$C$2:$C$1823),0))</f>
        <v>4823120000</v>
      </c>
      <c r="J300" s="2">
        <f t="array" ref="J300">(INDEX([1]Sheet1!$G$2:$G$1823,MATCH($C300,IF([1]Sheet1!$A$2:$A$1823=$A300,[1]Sheet1!$C$2:$C$1823),0))+INDEX([1]Sheet1!$J$2:$J$1823,MATCH($C300,IF([1]Sheet1!$A$2:$A$1823=$A300,[1]Sheet1!$C$2:$C$1823),0)))</f>
        <v>415465000</v>
      </c>
      <c r="K300" s="2">
        <f t="array" ref="K300">INDEX([5]Sheet1!$K$2:$K$2185,MATCH($C300,IF([5]Sheet1!$E$2:$E$2185=$A300,[5]Sheet1!$B$2:$B$2185),0))*10</f>
        <v>2939210000</v>
      </c>
      <c r="L300" s="2">
        <f t="array" ref="L300">INDEX([5]Sheet1!$J$2:$J$2185,MATCH($C300,IF([5]Sheet1!$E$2:$E$2185=$A300,[5]Sheet1!$B$2:$B$2185),0))</f>
        <v>197218</v>
      </c>
      <c r="M300" s="2">
        <f t="array" ref="M300">INDEX([5]Sheet1!$G$2:$G$2185,MATCH($C300,IF([5]Sheet1!$E$2:$E$2185=$A300,[5]Sheet1!$B$2:$B$2185),0))*10</f>
        <v>2260360000</v>
      </c>
      <c r="N300" s="2">
        <f t="array" ref="N300">INDEX([5]Sheet1!$F$2:$F$2185,MATCH($C300,IF([5]Sheet1!$E$2:$E$2185=$A300,[5]Sheet1!$B$2:$B$2185),0))</f>
        <v>131541</v>
      </c>
      <c r="O300" s="2">
        <f t="array" ref="O300">INDEX([5]Sheet1!$I$2:$I$2185,MATCH($C300,IF([5]Sheet1!$E$2:$E$2185=$A300,[5]Sheet1!$B$2:$B$2185),0))*10</f>
        <v>678850000</v>
      </c>
      <c r="P300" s="2">
        <f t="array" ref="P300">INDEX([5]Sheet1!$H$2:$H$2185,MATCH($C300,IF([5]Sheet1!$E$2:$E$2185=$A300,[5]Sheet1!$B$2:$B$2185),0))</f>
        <v>62593</v>
      </c>
    </row>
    <row r="301" spans="1:16" x14ac:dyDescent="0.25">
      <c r="A301" t="s">
        <v>82</v>
      </c>
      <c r="B301" t="s">
        <v>83</v>
      </c>
      <c r="C301">
        <v>1981</v>
      </c>
      <c r="D301" s="2">
        <f t="array" ref="D301">INDEX([2]data!$E$2:$E$2185,MATCH($C301,IF([2]data!$C$2:$C$2185=$A301,[2]data!$A$2:$A$2185),0))</f>
        <v>953012</v>
      </c>
      <c r="H301" s="2">
        <f t="array" ref="H301">INDEX([1]Sheet1!$M$2:$M$1823,MATCH($C301,IF([1]Sheet1!$A$2:$A$1823=$A301,[1]Sheet1!$C$2:$C$1823),0))</f>
        <v>387041984</v>
      </c>
      <c r="I301" s="2">
        <f t="array" ref="I301">INDEX([1]Sheet1!$D$2:$D$1823,MATCH($C301,IF([1]Sheet1!$A$2:$A$1823=$A301,[1]Sheet1!$C$2:$C$1823),0))</f>
        <v>381406000</v>
      </c>
      <c r="J301" s="2">
        <f t="array" ref="J301">(INDEX([1]Sheet1!$G$2:$G$1823,MATCH($C301,IF([1]Sheet1!$A$2:$A$1823=$A301,[1]Sheet1!$C$2:$C$1823),0))+INDEX([1]Sheet1!$J$2:$J$1823,MATCH($C301,IF([1]Sheet1!$A$2:$A$1823=$A301,[1]Sheet1!$C$2:$C$1823),0)))</f>
        <v>5636000</v>
      </c>
      <c r="K301" s="2">
        <f t="array" ref="K301">INDEX([5]Sheet1!$K$2:$K$2185,MATCH($C301,IF([5]Sheet1!$E$2:$E$2185=$A301,[5]Sheet1!$B$2:$B$2185),0))*10</f>
        <v>248030000</v>
      </c>
      <c r="L301" s="2">
        <f t="array" ref="L301">INDEX([5]Sheet1!$J$2:$J$2185,MATCH($C301,IF([5]Sheet1!$E$2:$E$2185=$A301,[5]Sheet1!$B$2:$B$2185),0))</f>
        <v>14412</v>
      </c>
      <c r="M301" s="2">
        <f t="array" ref="M301">INDEX([5]Sheet1!$G$2:$G$2185,MATCH($C301,IF([5]Sheet1!$E$2:$E$2185=$A301,[5]Sheet1!$B$2:$B$2185),0))*10</f>
        <v>213770000</v>
      </c>
      <c r="N301" s="2">
        <f t="array" ref="N301">INDEX([5]Sheet1!$F$2:$F$2185,MATCH($C301,IF([5]Sheet1!$E$2:$E$2185=$A301,[5]Sheet1!$B$2:$B$2185),0))</f>
        <v>10977</v>
      </c>
      <c r="O301" s="2">
        <f t="array" ref="O301">INDEX([5]Sheet1!$I$2:$I$2185,MATCH($C301,IF([5]Sheet1!$E$2:$E$2185=$A301,[5]Sheet1!$B$2:$B$2185),0))*10</f>
        <v>34250000</v>
      </c>
      <c r="P301" s="2">
        <f t="array" ref="P301">INDEX([5]Sheet1!$H$2:$H$2185,MATCH($C301,IF([5]Sheet1!$E$2:$E$2185=$A301,[5]Sheet1!$B$2:$B$2185),0))</f>
        <v>3240</v>
      </c>
    </row>
    <row r="302" spans="1:16" x14ac:dyDescent="0.25">
      <c r="A302" t="s">
        <v>84</v>
      </c>
      <c r="B302" t="s">
        <v>85</v>
      </c>
      <c r="C302">
        <v>1981</v>
      </c>
      <c r="D302" s="2">
        <f t="array" ref="D302">INDEX([2]data!$E$2:$E$2185,MATCH($C302,IF([2]data!$C$2:$C$2185=$A302,[2]data!$A$2:$A$2185),0))</f>
        <v>3179255</v>
      </c>
      <c r="H302" s="2">
        <f t="array" ref="H302">INDEX([1]Sheet1!$M$2:$M$1823,MATCH($C302,IF([1]Sheet1!$A$2:$A$1823=$A302,[1]Sheet1!$C$2:$C$1823),0))</f>
        <v>1319828992</v>
      </c>
      <c r="I302" s="2">
        <f t="array" ref="I302">INDEX([1]Sheet1!$D$2:$D$1823,MATCH($C302,IF([1]Sheet1!$A$2:$A$1823=$A302,[1]Sheet1!$C$2:$C$1823),0))</f>
        <v>1001275000</v>
      </c>
      <c r="J302" s="2">
        <f t="array" ref="J302">(INDEX([1]Sheet1!$G$2:$G$1823,MATCH($C302,IF([1]Sheet1!$A$2:$A$1823=$A302,[1]Sheet1!$C$2:$C$1823),0))+INDEX([1]Sheet1!$J$2:$J$1823,MATCH($C302,IF([1]Sheet1!$A$2:$A$1823=$A302,[1]Sheet1!$C$2:$C$1823),0)))</f>
        <v>318554000</v>
      </c>
      <c r="K302" s="2">
        <f t="array" ref="K302">INDEX([5]Sheet1!$K$2:$K$2185,MATCH($C302,IF([5]Sheet1!$E$2:$E$2185=$A302,[5]Sheet1!$B$2:$B$2185),0))*10</f>
        <v>702600000</v>
      </c>
      <c r="L302" s="2">
        <f t="array" ref="L302">INDEX([5]Sheet1!$J$2:$J$2185,MATCH($C302,IF([5]Sheet1!$E$2:$E$2185=$A302,[5]Sheet1!$B$2:$B$2185),0))</f>
        <v>62594</v>
      </c>
      <c r="M302" s="2">
        <f t="array" ref="M302">INDEX([5]Sheet1!$G$2:$G$2185,MATCH($C302,IF([5]Sheet1!$E$2:$E$2185=$A302,[5]Sheet1!$B$2:$B$2185),0))*10</f>
        <v>557170000</v>
      </c>
      <c r="N302" s="2">
        <f t="array" ref="N302">INDEX([5]Sheet1!$F$2:$F$2185,MATCH($C302,IF([5]Sheet1!$E$2:$E$2185=$A302,[5]Sheet1!$B$2:$B$2185),0))</f>
        <v>43686</v>
      </c>
      <c r="O302" s="2">
        <f t="array" ref="O302">INDEX([5]Sheet1!$I$2:$I$2185,MATCH($C302,IF([5]Sheet1!$E$2:$E$2185=$A302,[5]Sheet1!$B$2:$B$2185),0))*10</f>
        <v>145420000</v>
      </c>
      <c r="P302" s="2">
        <f t="array" ref="P302">INDEX([5]Sheet1!$H$2:$H$2185,MATCH($C302,IF([5]Sheet1!$E$2:$E$2185=$A302,[5]Sheet1!$B$2:$B$2185),0))</f>
        <v>18305</v>
      </c>
    </row>
    <row r="303" spans="1:16" x14ac:dyDescent="0.25">
      <c r="A303" t="s">
        <v>86</v>
      </c>
      <c r="B303" t="s">
        <v>87</v>
      </c>
      <c r="C303">
        <v>1981</v>
      </c>
      <c r="D303" s="2">
        <f t="array" ref="D303">INDEX([2]data!$E$2:$E$2185,MATCH($C303,IF([2]data!$C$2:$C$2185=$A303,[2]data!$A$2:$A$2185),0))</f>
        <v>689584</v>
      </c>
      <c r="H303" s="2">
        <f t="array" ref="H303">INDEX([1]Sheet1!$M$2:$M$1823,MATCH($C303,IF([1]Sheet1!$A$2:$A$1823=$A303,[1]Sheet1!$C$2:$C$1823),0))</f>
        <v>308326016</v>
      </c>
      <c r="I303" s="2">
        <f t="array" ref="I303">INDEX([1]Sheet1!$D$2:$D$1823,MATCH($C303,IF([1]Sheet1!$A$2:$A$1823=$A303,[1]Sheet1!$C$2:$C$1823),0))</f>
        <v>251722000</v>
      </c>
      <c r="J303" s="2">
        <f t="array" ref="J303">(INDEX([1]Sheet1!$G$2:$G$1823,MATCH($C303,IF([1]Sheet1!$A$2:$A$1823=$A303,[1]Sheet1!$C$2:$C$1823),0))+INDEX([1]Sheet1!$J$2:$J$1823,MATCH($C303,IF([1]Sheet1!$A$2:$A$1823=$A303,[1]Sheet1!$C$2:$C$1823),0)))</f>
        <v>56604000</v>
      </c>
      <c r="K303" s="2">
        <f t="array" ref="K303">INDEX([5]Sheet1!$K$2:$K$2185,MATCH($C303,IF([5]Sheet1!$E$2:$E$2185=$A303,[5]Sheet1!$B$2:$B$2185),0))*10</f>
        <v>155600000</v>
      </c>
      <c r="L303" s="2">
        <f t="array" ref="L303">INDEX([5]Sheet1!$J$2:$J$2185,MATCH($C303,IF([5]Sheet1!$E$2:$E$2185=$A303,[5]Sheet1!$B$2:$B$2185),0))</f>
        <v>14051</v>
      </c>
      <c r="M303" s="2">
        <f t="array" ref="M303">INDEX([5]Sheet1!$G$2:$G$2185,MATCH($C303,IF([5]Sheet1!$E$2:$E$2185=$A303,[5]Sheet1!$B$2:$B$2185),0))*10</f>
        <v>121740000</v>
      </c>
      <c r="N303" s="2">
        <f t="array" ref="N303">INDEX([5]Sheet1!$F$2:$F$2185,MATCH($C303,IF([5]Sheet1!$E$2:$E$2185=$A303,[5]Sheet1!$B$2:$B$2185),0))</f>
        <v>9905</v>
      </c>
      <c r="O303" s="2">
        <f t="array" ref="O303">INDEX([5]Sheet1!$I$2:$I$2185,MATCH($C303,IF([5]Sheet1!$E$2:$E$2185=$A303,[5]Sheet1!$B$2:$B$2185),0))*10</f>
        <v>33860000</v>
      </c>
      <c r="P303" s="2">
        <f t="array" ref="P303">INDEX([5]Sheet1!$H$2:$H$2185,MATCH($C303,IF([5]Sheet1!$E$2:$E$2185=$A303,[5]Sheet1!$B$2:$B$2185),0))</f>
        <v>3823</v>
      </c>
    </row>
    <row r="304" spans="1:16" x14ac:dyDescent="0.25">
      <c r="A304" t="s">
        <v>88</v>
      </c>
      <c r="B304" t="s">
        <v>89</v>
      </c>
      <c r="C304">
        <v>1981</v>
      </c>
      <c r="D304" s="2">
        <f t="array" ref="D304">INDEX([2]data!$E$2:$E$2185,MATCH($C304,IF([2]data!$C$2:$C$2185=$A304,[2]data!$A$2:$A$2185),0))</f>
        <v>4627662</v>
      </c>
      <c r="H304" s="2">
        <f t="array" ref="H304">INDEX([1]Sheet1!$M$2:$M$1823,MATCH($C304,IF([1]Sheet1!$A$2:$A$1823=$A304,[1]Sheet1!$C$2:$C$1823),0))</f>
        <v>1484382976</v>
      </c>
      <c r="I304" s="2">
        <f t="array" ref="I304">INDEX([1]Sheet1!$D$2:$D$1823,MATCH($C304,IF([1]Sheet1!$A$2:$A$1823=$A304,[1]Sheet1!$C$2:$C$1823),0))</f>
        <v>1283562000</v>
      </c>
      <c r="J304" s="2">
        <f t="array" ref="J304">(INDEX([1]Sheet1!$G$2:$G$1823,MATCH($C304,IF([1]Sheet1!$A$2:$A$1823=$A304,[1]Sheet1!$C$2:$C$1823),0))+INDEX([1]Sheet1!$J$2:$J$1823,MATCH($C304,IF([1]Sheet1!$A$2:$A$1823=$A304,[1]Sheet1!$C$2:$C$1823),0)))</f>
        <v>200821000</v>
      </c>
      <c r="K304" s="2">
        <f t="array" ref="K304">INDEX([5]Sheet1!$K$2:$K$2185,MATCH($C304,IF([5]Sheet1!$E$2:$E$2185=$A304,[5]Sheet1!$B$2:$B$2185),0))*10</f>
        <v>959750000</v>
      </c>
      <c r="L304" s="2">
        <f t="array" ref="L304">INDEX([5]Sheet1!$J$2:$J$2185,MATCH($C304,IF([5]Sheet1!$E$2:$E$2185=$A304,[5]Sheet1!$B$2:$B$2185),0))</f>
        <v>77648</v>
      </c>
      <c r="M304" s="2">
        <f t="array" ref="M304">INDEX([5]Sheet1!$G$2:$G$2185,MATCH($C304,IF([5]Sheet1!$E$2:$E$2185=$A304,[5]Sheet1!$B$2:$B$2185),0))*10</f>
        <v>770220000</v>
      </c>
      <c r="N304" s="2">
        <f t="array" ref="N304">INDEX([5]Sheet1!$F$2:$F$2185,MATCH($C304,IF([5]Sheet1!$E$2:$E$2185=$A304,[5]Sheet1!$B$2:$B$2185),0))</f>
        <v>52905</v>
      </c>
      <c r="O304" s="2">
        <f t="array" ref="O304">INDEX([5]Sheet1!$I$2:$I$2185,MATCH($C304,IF([5]Sheet1!$E$2:$E$2185=$A304,[5]Sheet1!$B$2:$B$2185),0))*10</f>
        <v>189530000</v>
      </c>
      <c r="P304" s="2">
        <f t="array" ref="P304">INDEX([5]Sheet1!$H$2:$H$2185,MATCH($C304,IF([5]Sheet1!$E$2:$E$2185=$A304,[5]Sheet1!$B$2:$B$2185),0))</f>
        <v>24072</v>
      </c>
    </row>
    <row r="305" spans="1:16" x14ac:dyDescent="0.25">
      <c r="A305" t="s">
        <v>90</v>
      </c>
      <c r="B305" t="s">
        <v>91</v>
      </c>
      <c r="C305">
        <v>1981</v>
      </c>
      <c r="D305" s="2">
        <f t="array" ref="D305">INDEX([2]data!$E$2:$E$2185,MATCH($C305,IF([2]data!$C$2:$C$2185=$A305,[2]data!$A$2:$A$2185),0))</f>
        <v>14746318</v>
      </c>
      <c r="H305" s="2">
        <f t="array" ref="H305">INDEX([1]Sheet1!$M$2:$M$1823,MATCH($C305,IF([1]Sheet1!$A$2:$A$1823=$A305,[1]Sheet1!$C$2:$C$1823),0))</f>
        <v>6490657792</v>
      </c>
      <c r="I305" s="2">
        <f t="array" ref="I305">INDEX([1]Sheet1!$D$2:$D$1823,MATCH($C305,IF([1]Sheet1!$A$2:$A$1823=$A305,[1]Sheet1!$C$2:$C$1823),0))</f>
        <v>5037712000</v>
      </c>
      <c r="J305" s="2">
        <f t="array" ref="J305">(INDEX([1]Sheet1!$G$2:$G$1823,MATCH($C305,IF([1]Sheet1!$A$2:$A$1823=$A305,[1]Sheet1!$C$2:$C$1823),0))+INDEX([1]Sheet1!$J$2:$J$1823,MATCH($C305,IF([1]Sheet1!$A$2:$A$1823=$A305,[1]Sheet1!$C$2:$C$1823),0)))</f>
        <v>1452946000</v>
      </c>
      <c r="K305" s="2">
        <f t="array" ref="K305">INDEX([5]Sheet1!$K$2:$K$2185,MATCH($C305,IF([5]Sheet1!$E$2:$E$2185=$A305,[5]Sheet1!$B$2:$B$2185),0))*10</f>
        <v>3758800000</v>
      </c>
      <c r="L305" s="2">
        <f t="array" ref="L305">INDEX([5]Sheet1!$J$2:$J$2185,MATCH($C305,IF([5]Sheet1!$E$2:$E$2185=$A305,[5]Sheet1!$B$2:$B$2185),0))</f>
        <v>303267</v>
      </c>
      <c r="M305" s="2">
        <f t="array" ref="M305">INDEX([5]Sheet1!$G$2:$G$2185,MATCH($C305,IF([5]Sheet1!$E$2:$E$2185=$A305,[5]Sheet1!$B$2:$B$2185),0))*10</f>
        <v>2886820000</v>
      </c>
      <c r="N305" s="2">
        <f t="array" ref="N305">INDEX([5]Sheet1!$F$2:$F$2185,MATCH($C305,IF([5]Sheet1!$E$2:$E$2185=$A305,[5]Sheet1!$B$2:$B$2185),0))</f>
        <v>207129</v>
      </c>
      <c r="O305" s="2">
        <f t="array" ref="O305">INDEX([5]Sheet1!$I$2:$I$2185,MATCH($C305,IF([5]Sheet1!$E$2:$E$2185=$A305,[5]Sheet1!$B$2:$B$2185),0))*10</f>
        <v>871980000</v>
      </c>
      <c r="P305" s="2">
        <f t="array" ref="P305">INDEX([5]Sheet1!$H$2:$H$2185,MATCH($C305,IF([5]Sheet1!$E$2:$E$2185=$A305,[5]Sheet1!$B$2:$B$2185),0))</f>
        <v>94362</v>
      </c>
    </row>
    <row r="306" spans="1:16" x14ac:dyDescent="0.25">
      <c r="A306" t="s">
        <v>2</v>
      </c>
      <c r="B306" t="s">
        <v>3</v>
      </c>
      <c r="C306">
        <v>1981</v>
      </c>
      <c r="D306" s="2">
        <f t="array" ref="D306">INDEX([2]data!$E$2:$E$2185,MATCH($C306,IF([2]data!$C$2:$C$2185=$A306,[2]data!$A$2:$A$2185),0))</f>
        <v>229465744</v>
      </c>
      <c r="H306" s="2">
        <f t="array" ref="H306">INDEX([1]Sheet1!$M$2:$M$1823,MATCH($C306,IF([1]Sheet1!$A$2:$A$1823=$A306,[1]Sheet1!$C$2:$C$1823),0))</f>
        <v>105662947328</v>
      </c>
      <c r="I306" s="2">
        <f t="array" ref="I306">INDEX([1]Sheet1!$D$2:$D$1823,MATCH($C306,IF([1]Sheet1!$A$2:$A$1823=$A306,[1]Sheet1!$C$2:$C$1823),0))</f>
        <v>93093256000</v>
      </c>
      <c r="J306" s="2">
        <f t="array" ref="J306">(INDEX([1]Sheet1!$G$2:$G$1823,MATCH($C306,IF([1]Sheet1!$A$2:$A$1823=$A306,[1]Sheet1!$C$2:$C$1823),0))+INDEX([1]Sheet1!$J$2:$J$1823,MATCH($C306,IF([1]Sheet1!$A$2:$A$1823=$A306,[1]Sheet1!$C$2:$C$1823),0)))</f>
        <v>12569690000</v>
      </c>
      <c r="K306" s="2">
        <f t="array" ref="K306">INDEX([5]Sheet1!$K$2:$K$2185,MATCH($C306,IF([5]Sheet1!$E$2:$E$2185=$A306,[5]Sheet1!$B$2:$B$2185),0))*10</f>
        <v>58825420000</v>
      </c>
      <c r="L306" s="2">
        <f t="array" ref="L306">INDEX([5]Sheet1!$J$2:$J$2185,MATCH($C306,IF([5]Sheet1!$E$2:$E$2185=$A306,[5]Sheet1!$B$2:$B$2185),0))</f>
        <v>4048117</v>
      </c>
      <c r="M306" s="2">
        <f t="array" ref="M306">INDEX([5]Sheet1!$G$2:$G$2185,MATCH($C306,IF([5]Sheet1!$E$2:$E$2185=$A306,[5]Sheet1!$B$2:$B$2185),0))*10</f>
        <v>45887730000</v>
      </c>
      <c r="N306" s="2">
        <f t="array" ref="N306">INDEX([5]Sheet1!$F$2:$F$2185,MATCH($C306,IF([5]Sheet1!$E$2:$E$2185=$A306,[5]Sheet1!$B$2:$B$2185),0))</f>
        <v>2718803</v>
      </c>
      <c r="O306" s="2">
        <f t="array" ref="O306">INDEX([5]Sheet1!$I$2:$I$2185,MATCH($C306,IF([5]Sheet1!$E$2:$E$2185=$A306,[5]Sheet1!$B$2:$B$2185),0))*10</f>
        <v>12937690000</v>
      </c>
      <c r="P306" s="2">
        <f t="array" ref="P306">INDEX([5]Sheet1!$H$2:$H$2185,MATCH($C306,IF([5]Sheet1!$E$2:$E$2185=$A306,[5]Sheet1!$B$2:$B$2185),0))</f>
        <v>1242666</v>
      </c>
    </row>
    <row r="307" spans="1:16" x14ac:dyDescent="0.25">
      <c r="A307" t="s">
        <v>92</v>
      </c>
      <c r="B307" t="s">
        <v>93</v>
      </c>
      <c r="C307">
        <v>1981</v>
      </c>
      <c r="D307" s="2">
        <f t="array" ref="D307">INDEX([2]data!$E$2:$E$2185,MATCH($C307,IF([2]data!$C$2:$C$2185=$A307,[2]data!$A$2:$A$2185),0))</f>
        <v>1515472</v>
      </c>
      <c r="H307" s="2">
        <f t="array" ref="H307">INDEX([1]Sheet1!$M$2:$M$1823,MATCH($C307,IF([1]Sheet1!$A$2:$A$1823=$A307,[1]Sheet1!$C$2:$C$1823),0))</f>
        <v>804916992</v>
      </c>
      <c r="I307" s="2">
        <f t="array" ref="I307">INDEX([1]Sheet1!$D$2:$D$1823,MATCH($C307,IF([1]Sheet1!$A$2:$A$1823=$A307,[1]Sheet1!$C$2:$C$1823),0))</f>
        <v>606513000</v>
      </c>
      <c r="J307" s="2">
        <f t="array" ref="J307">(INDEX([1]Sheet1!$G$2:$G$1823,MATCH($C307,IF([1]Sheet1!$A$2:$A$1823=$A307,[1]Sheet1!$C$2:$C$1823),0))+INDEX([1]Sheet1!$J$2:$J$1823,MATCH($C307,IF([1]Sheet1!$A$2:$A$1823=$A307,[1]Sheet1!$C$2:$C$1823),0)))</f>
        <v>198404000</v>
      </c>
      <c r="K307" s="2">
        <f t="array" ref="K307">INDEX([5]Sheet1!$K$2:$K$2185,MATCH($C307,IF([5]Sheet1!$E$2:$E$2185=$A307,[5]Sheet1!$B$2:$B$2185),0))*10</f>
        <v>335540000</v>
      </c>
      <c r="L307" s="2">
        <f t="array" ref="L307">INDEX([5]Sheet1!$J$2:$J$2185,MATCH($C307,IF([5]Sheet1!$E$2:$E$2185=$A307,[5]Sheet1!$B$2:$B$2185),0))</f>
        <v>25546</v>
      </c>
      <c r="M307" s="2">
        <f t="array" ref="M307">INDEX([5]Sheet1!$G$2:$G$2185,MATCH($C307,IF([5]Sheet1!$E$2:$E$2185=$A307,[5]Sheet1!$B$2:$B$2185),0))*10</f>
        <v>263870000</v>
      </c>
      <c r="N307" s="2">
        <f t="array" ref="N307">INDEX([5]Sheet1!$F$2:$F$2185,MATCH($C307,IF([5]Sheet1!$E$2:$E$2185=$A307,[5]Sheet1!$B$2:$B$2185),0))</f>
        <v>17713</v>
      </c>
      <c r="O307" s="2">
        <f t="array" ref="O307">INDEX([5]Sheet1!$I$2:$I$2185,MATCH($C307,IF([5]Sheet1!$E$2:$E$2185=$A307,[5]Sheet1!$B$2:$B$2185),0))*10</f>
        <v>71670000</v>
      </c>
      <c r="P307" s="2">
        <f t="array" ref="P307">INDEX([5]Sheet1!$H$2:$H$2185,MATCH($C307,IF([5]Sheet1!$E$2:$E$2185=$A307,[5]Sheet1!$B$2:$B$2185),0))</f>
        <v>7120</v>
      </c>
    </row>
    <row r="308" spans="1:16" x14ac:dyDescent="0.25">
      <c r="A308" t="s">
        <v>94</v>
      </c>
      <c r="B308" t="s">
        <v>95</v>
      </c>
      <c r="C308">
        <v>1981</v>
      </c>
      <c r="D308" s="2">
        <f t="array" ref="D308">INDEX([2]data!$E$2:$E$2185,MATCH($C308,IF([2]data!$C$2:$C$2185=$A308,[2]data!$A$2:$A$2185),0))</f>
        <v>515594</v>
      </c>
      <c r="H308" s="2">
        <f t="array" ref="H308">INDEX([1]Sheet1!$M$2:$M$1823,MATCH($C308,IF([1]Sheet1!$A$2:$A$1823=$A308,[1]Sheet1!$C$2:$C$1823),0))</f>
        <v>213544992</v>
      </c>
      <c r="I308" s="2">
        <f t="array" ref="I308">INDEX([1]Sheet1!$D$2:$D$1823,MATCH($C308,IF([1]Sheet1!$A$2:$A$1823=$A308,[1]Sheet1!$C$2:$C$1823),0))</f>
        <v>199028000</v>
      </c>
      <c r="J308" s="2">
        <f t="array" ref="J308">(INDEX([1]Sheet1!$G$2:$G$1823,MATCH($C308,IF([1]Sheet1!$A$2:$A$1823=$A308,[1]Sheet1!$C$2:$C$1823),0))+INDEX([1]Sheet1!$J$2:$J$1823,MATCH($C308,IF([1]Sheet1!$A$2:$A$1823=$A308,[1]Sheet1!$C$2:$C$1823),0)))</f>
        <v>14517000</v>
      </c>
      <c r="K308" s="2">
        <f t="array" ref="K308">INDEX([5]Sheet1!$K$2:$K$2185,MATCH($C308,IF([5]Sheet1!$E$2:$E$2185=$A308,[5]Sheet1!$B$2:$B$2185),0))*10</f>
        <v>115520000</v>
      </c>
      <c r="L308" s="2">
        <f t="array" ref="L308">INDEX([5]Sheet1!$J$2:$J$2185,MATCH($C308,IF([5]Sheet1!$E$2:$E$2185=$A308,[5]Sheet1!$B$2:$B$2185),0))</f>
        <v>10226</v>
      </c>
      <c r="M308" s="2">
        <f t="array" ref="M308">INDEX([5]Sheet1!$G$2:$G$2185,MATCH($C308,IF([5]Sheet1!$E$2:$E$2185=$A308,[5]Sheet1!$B$2:$B$2185),0))*10</f>
        <v>94340000</v>
      </c>
      <c r="N308" s="2">
        <f t="array" ref="N308">INDEX([5]Sheet1!$F$2:$F$2185,MATCH($C308,IF([5]Sheet1!$E$2:$E$2185=$A308,[5]Sheet1!$B$2:$B$2185),0))</f>
        <v>7645</v>
      </c>
      <c r="O308" s="2">
        <f t="array" ref="O308">INDEX([5]Sheet1!$I$2:$I$2185,MATCH($C308,IF([5]Sheet1!$E$2:$E$2185=$A308,[5]Sheet1!$B$2:$B$2185),0))*10</f>
        <v>21170000</v>
      </c>
      <c r="P308" s="2">
        <f t="array" ref="P308">INDEX([5]Sheet1!$H$2:$H$2185,MATCH($C308,IF([5]Sheet1!$E$2:$E$2185=$A308,[5]Sheet1!$B$2:$B$2185),0))</f>
        <v>2342</v>
      </c>
    </row>
    <row r="309" spans="1:16" x14ac:dyDescent="0.25">
      <c r="A309" t="s">
        <v>96</v>
      </c>
      <c r="B309" t="s">
        <v>97</v>
      </c>
      <c r="C309">
        <v>1981</v>
      </c>
      <c r="D309" s="2">
        <f t="array" ref="D309">INDEX([2]data!$E$2:$E$2185,MATCH($C309,IF([2]data!$C$2:$C$2185=$A309,[2]data!$A$2:$A$2185),0))</f>
        <v>5444094</v>
      </c>
      <c r="H309" s="2">
        <f t="array" ref="H309">INDEX([1]Sheet1!$M$2:$M$1823,MATCH($C309,IF([1]Sheet1!$A$2:$A$1823=$A309,[1]Sheet1!$C$2:$C$1823),0))</f>
        <v>2358365952</v>
      </c>
      <c r="I309" s="2">
        <f t="array" ref="I309">INDEX([1]Sheet1!$D$2:$D$1823,MATCH($C309,IF([1]Sheet1!$A$2:$A$1823=$A309,[1]Sheet1!$C$2:$C$1823),0))</f>
        <v>2101797000</v>
      </c>
      <c r="J309" s="2">
        <f t="array" ref="J309">(INDEX([1]Sheet1!$G$2:$G$1823,MATCH($C309,IF([1]Sheet1!$A$2:$A$1823=$A309,[1]Sheet1!$C$2:$C$1823),0))+INDEX([1]Sheet1!$J$2:$J$1823,MATCH($C309,IF([1]Sheet1!$A$2:$A$1823=$A309,[1]Sheet1!$C$2:$C$1823),0)))</f>
        <v>256569000</v>
      </c>
      <c r="K309" s="2">
        <f t="array" ref="K309">INDEX([5]Sheet1!$K$2:$K$2185,MATCH($C309,IF([5]Sheet1!$E$2:$E$2185=$A309,[5]Sheet1!$B$2:$B$2185),0))*10</f>
        <v>1371410000</v>
      </c>
      <c r="L309" s="2">
        <f t="array" ref="L309">INDEX([5]Sheet1!$J$2:$J$2185,MATCH($C309,IF([5]Sheet1!$E$2:$E$2185=$A309,[5]Sheet1!$B$2:$B$2185),0))</f>
        <v>107659</v>
      </c>
      <c r="M309" s="2">
        <f t="array" ref="M309">INDEX([5]Sheet1!$G$2:$G$2185,MATCH($C309,IF([5]Sheet1!$E$2:$E$2185=$A309,[5]Sheet1!$B$2:$B$2185),0))*10</f>
        <v>1066810000</v>
      </c>
      <c r="N309" s="2">
        <f t="array" ref="N309">INDEX([5]Sheet1!$F$2:$F$2185,MATCH($C309,IF([5]Sheet1!$E$2:$E$2185=$A309,[5]Sheet1!$B$2:$B$2185),0))</f>
        <v>73404</v>
      </c>
      <c r="O309" s="2">
        <f t="array" ref="O309">INDEX([5]Sheet1!$I$2:$I$2185,MATCH($C309,IF([5]Sheet1!$E$2:$E$2185=$A309,[5]Sheet1!$B$2:$B$2185),0))*10</f>
        <v>304590000</v>
      </c>
      <c r="P309" s="2">
        <f t="array" ref="P309">INDEX([5]Sheet1!$H$2:$H$2185,MATCH($C309,IF([5]Sheet1!$E$2:$E$2185=$A309,[5]Sheet1!$B$2:$B$2185),0))</f>
        <v>32992</v>
      </c>
    </row>
    <row r="310" spans="1:16" x14ac:dyDescent="0.25">
      <c r="A310" t="s">
        <v>98</v>
      </c>
      <c r="B310" t="s">
        <v>99</v>
      </c>
      <c r="C310">
        <v>1981</v>
      </c>
      <c r="D310" s="2">
        <f t="array" ref="D310">INDEX([2]data!$E$2:$E$2185,MATCH($C310,IF([2]data!$C$2:$C$2185=$A310,[2]data!$A$2:$A$2185),0))</f>
        <v>4235728</v>
      </c>
      <c r="H310" s="2">
        <f t="array" ref="H310">INDEX([1]Sheet1!$M$2:$M$1823,MATCH($C310,IF([1]Sheet1!$A$2:$A$1823=$A310,[1]Sheet1!$C$2:$C$1823),0))</f>
        <v>2640664064</v>
      </c>
      <c r="I310" s="2">
        <f t="array" ref="I310">INDEX([1]Sheet1!$D$2:$D$1823,MATCH($C310,IF([1]Sheet1!$A$2:$A$1823=$A310,[1]Sheet1!$C$2:$C$1823),0))</f>
        <v>1901696000</v>
      </c>
      <c r="J310" s="2">
        <f t="array" ref="J310">(INDEX([1]Sheet1!$G$2:$G$1823,MATCH($C310,IF([1]Sheet1!$A$2:$A$1823=$A310,[1]Sheet1!$C$2:$C$1823),0))+INDEX([1]Sheet1!$J$2:$J$1823,MATCH($C310,IF([1]Sheet1!$A$2:$A$1823=$A310,[1]Sheet1!$C$2:$C$1823),0)))</f>
        <v>738968000</v>
      </c>
      <c r="K310" s="2">
        <f t="array" ref="K310">INDEX([5]Sheet1!$K$2:$K$2185,MATCH($C310,IF([5]Sheet1!$E$2:$E$2185=$A310,[5]Sheet1!$B$2:$B$2185),0))*10</f>
        <v>1088660000</v>
      </c>
      <c r="L310" s="2">
        <f t="array" ref="L310">INDEX([5]Sheet1!$J$2:$J$2185,MATCH($C310,IF([5]Sheet1!$E$2:$E$2185=$A310,[5]Sheet1!$B$2:$B$2185),0))</f>
        <v>64751</v>
      </c>
      <c r="M310" s="2">
        <f t="array" ref="M310">INDEX([5]Sheet1!$G$2:$G$2185,MATCH($C310,IF([5]Sheet1!$E$2:$E$2185=$A310,[5]Sheet1!$B$2:$B$2185),0))*10</f>
        <v>841230000</v>
      </c>
      <c r="N310" s="2">
        <f t="array" ref="N310">INDEX([5]Sheet1!$F$2:$F$2185,MATCH($C310,IF([5]Sheet1!$E$2:$E$2185=$A310,[5]Sheet1!$B$2:$B$2185),0))</f>
        <v>40515</v>
      </c>
      <c r="O310" s="2">
        <f t="array" ref="O310">INDEX([5]Sheet1!$I$2:$I$2185,MATCH($C310,IF([5]Sheet1!$E$2:$E$2185=$A310,[5]Sheet1!$B$2:$B$2185),0))*10</f>
        <v>247420000</v>
      </c>
      <c r="P310" s="2">
        <f t="array" ref="P310">INDEX([5]Sheet1!$H$2:$H$2185,MATCH($C310,IF([5]Sheet1!$E$2:$E$2185=$A310,[5]Sheet1!$B$2:$B$2185),0))</f>
        <v>23078</v>
      </c>
    </row>
    <row r="311" spans="1:16" x14ac:dyDescent="0.25">
      <c r="A311" t="s">
        <v>100</v>
      </c>
      <c r="B311" t="s">
        <v>101</v>
      </c>
      <c r="C311">
        <v>1981</v>
      </c>
      <c r="D311" s="2">
        <f t="array" ref="D311">INDEX([2]data!$E$2:$E$2185,MATCH($C311,IF([2]data!$C$2:$C$2185=$A311,[2]data!$A$2:$A$2185),0))</f>
        <v>1954125</v>
      </c>
      <c r="H311" s="2">
        <f t="array" ref="H311">INDEX([1]Sheet1!$M$2:$M$1823,MATCH($C311,IF([1]Sheet1!$A$2:$A$1823=$A311,[1]Sheet1!$C$2:$C$1823),0))</f>
        <v>866531968</v>
      </c>
      <c r="I311" s="2">
        <f t="array" ref="I311">INDEX([1]Sheet1!$D$2:$D$1823,MATCH($C311,IF([1]Sheet1!$A$2:$A$1823=$A311,[1]Sheet1!$C$2:$C$1823),0))</f>
        <v>743920000</v>
      </c>
      <c r="J311" s="2">
        <f t="array" ref="J311">(INDEX([1]Sheet1!$G$2:$G$1823,MATCH($C311,IF([1]Sheet1!$A$2:$A$1823=$A311,[1]Sheet1!$C$2:$C$1823),0))+INDEX([1]Sheet1!$J$2:$J$1823,MATCH($C311,IF([1]Sheet1!$A$2:$A$1823=$A311,[1]Sheet1!$C$2:$C$1823),0)))</f>
        <v>122612000</v>
      </c>
      <c r="K311" s="2">
        <f t="array" ref="K311">INDEX([5]Sheet1!$K$2:$K$2185,MATCH($C311,IF([5]Sheet1!$E$2:$E$2185=$A311,[5]Sheet1!$B$2:$B$2185),0))*10</f>
        <v>520740000</v>
      </c>
      <c r="L311" s="2">
        <f t="array" ref="L311">INDEX([5]Sheet1!$J$2:$J$2185,MATCH($C311,IF([5]Sheet1!$E$2:$E$2185=$A311,[5]Sheet1!$B$2:$B$2185),0))</f>
        <v>40396</v>
      </c>
      <c r="M311" s="2">
        <f t="array" ref="M311">INDEX([5]Sheet1!$G$2:$G$2185,MATCH($C311,IF([5]Sheet1!$E$2:$E$2185=$A311,[5]Sheet1!$B$2:$B$2185),0))*10</f>
        <v>395370000</v>
      </c>
      <c r="N311" s="2">
        <f t="array" ref="N311">INDEX([5]Sheet1!$F$2:$F$2185,MATCH($C311,IF([5]Sheet1!$E$2:$E$2185=$A311,[5]Sheet1!$B$2:$B$2185),0))</f>
        <v>27089</v>
      </c>
      <c r="O311" s="2">
        <f t="array" ref="O311">INDEX([5]Sheet1!$I$2:$I$2185,MATCH($C311,IF([5]Sheet1!$E$2:$E$2185=$A311,[5]Sheet1!$B$2:$B$2185),0))*10</f>
        <v>125370000</v>
      </c>
      <c r="P311" s="2">
        <f t="array" ref="P311">INDEX([5]Sheet1!$H$2:$H$2185,MATCH($C311,IF([5]Sheet1!$E$2:$E$2185=$A311,[5]Sheet1!$B$2:$B$2185),0))</f>
        <v>12931</v>
      </c>
    </row>
    <row r="312" spans="1:16" x14ac:dyDescent="0.25">
      <c r="A312" t="s">
        <v>102</v>
      </c>
      <c r="B312" t="s">
        <v>103</v>
      </c>
      <c r="C312">
        <v>1981</v>
      </c>
      <c r="D312" s="2">
        <f t="array" ref="D312">INDEX([2]data!$E$2:$E$2185,MATCH($C312,IF([2]data!$C$2:$C$2185=$A312,[2]data!$A$2:$A$2185),0))</f>
        <v>4726345</v>
      </c>
      <c r="H312" s="2">
        <f t="array" ref="H312">INDEX([1]Sheet1!$M$2:$M$1823,MATCH($C312,IF([1]Sheet1!$A$2:$A$1823=$A312,[1]Sheet1!$C$2:$C$1823),0))</f>
        <v>2336510976</v>
      </c>
      <c r="I312" s="2">
        <f t="array" ref="I312">INDEX([1]Sheet1!$D$2:$D$1823,MATCH($C312,IF([1]Sheet1!$A$2:$A$1823=$A312,[1]Sheet1!$C$2:$C$1823),0))</f>
        <v>2154094000</v>
      </c>
      <c r="J312" s="2">
        <f t="array" ref="J312">(INDEX([1]Sheet1!$G$2:$G$1823,MATCH($C312,IF([1]Sheet1!$A$2:$A$1823=$A312,[1]Sheet1!$C$2:$C$1823),0))+INDEX([1]Sheet1!$J$2:$J$1823,MATCH($C312,IF([1]Sheet1!$A$2:$A$1823=$A312,[1]Sheet1!$C$2:$C$1823),0)))</f>
        <v>182417000</v>
      </c>
      <c r="K312" s="2">
        <f t="array" ref="K312">INDEX([5]Sheet1!$K$2:$K$2185,MATCH($C312,IF([5]Sheet1!$E$2:$E$2185=$A312,[5]Sheet1!$B$2:$B$2185),0))*10</f>
        <v>1207180000</v>
      </c>
      <c r="L312" s="2">
        <f t="array" ref="L312">INDEX([5]Sheet1!$J$2:$J$2185,MATCH($C312,IF([5]Sheet1!$E$2:$E$2185=$A312,[5]Sheet1!$B$2:$B$2185),0))</f>
        <v>78803</v>
      </c>
      <c r="M312" s="2">
        <f t="array" ref="M312">INDEX([5]Sheet1!$G$2:$G$2185,MATCH($C312,IF([5]Sheet1!$E$2:$E$2185=$A312,[5]Sheet1!$B$2:$B$2185),0))*10</f>
        <v>984950000</v>
      </c>
      <c r="N312" s="2">
        <f t="array" ref="N312">INDEX([5]Sheet1!$F$2:$F$2185,MATCH($C312,IF([5]Sheet1!$E$2:$E$2185=$A312,[5]Sheet1!$B$2:$B$2185),0))</f>
        <v>57794</v>
      </c>
      <c r="O312" s="2">
        <f t="array" ref="O312">INDEX([5]Sheet1!$I$2:$I$2185,MATCH($C312,IF([5]Sheet1!$E$2:$E$2185=$A312,[5]Sheet1!$B$2:$B$2185),0))*10</f>
        <v>222230000</v>
      </c>
      <c r="P312" s="2">
        <f t="array" ref="P312">INDEX([5]Sheet1!$H$2:$H$2185,MATCH($C312,IF([5]Sheet1!$E$2:$E$2185=$A312,[5]Sheet1!$B$2:$B$2185),0))</f>
        <v>19050</v>
      </c>
    </row>
    <row r="313" spans="1:16" x14ac:dyDescent="0.25">
      <c r="A313" t="s">
        <v>104</v>
      </c>
      <c r="B313" t="s">
        <v>105</v>
      </c>
      <c r="C313">
        <v>1981</v>
      </c>
      <c r="D313" s="2">
        <f t="array" ref="D313">INDEX([2]data!$E$2:$E$2185,MATCH($C313,IF([2]data!$C$2:$C$2185=$A313,[2]data!$A$2:$A$2185),0))</f>
        <v>491712</v>
      </c>
      <c r="H313" s="2">
        <f t="array" ref="H313">INDEX([1]Sheet1!$M$2:$M$1823,MATCH($C313,IF([1]Sheet1!$A$2:$A$1823=$A313,[1]Sheet1!$C$2:$C$1823),0))</f>
        <v>374761984</v>
      </c>
      <c r="I313" s="2">
        <f t="array" ref="I313">INDEX([1]Sheet1!$D$2:$D$1823,MATCH($C313,IF([1]Sheet1!$A$2:$A$1823=$A313,[1]Sheet1!$C$2:$C$1823),0))</f>
        <v>281584000</v>
      </c>
      <c r="J313" s="2">
        <f t="array" ref="J313">(INDEX([1]Sheet1!$G$2:$G$1823,MATCH($C313,IF([1]Sheet1!$A$2:$A$1823=$A313,[1]Sheet1!$C$2:$C$1823),0))+INDEX([1]Sheet1!$J$2:$J$1823,MATCH($C313,IF([1]Sheet1!$A$2:$A$1823=$A313,[1]Sheet1!$C$2:$C$1823),0)))</f>
        <v>93178000</v>
      </c>
      <c r="K313" s="2">
        <f t="array" ref="K313">INDEX([5]Sheet1!$K$2:$K$2185,MATCH($C313,IF([5]Sheet1!$E$2:$E$2185=$A313,[5]Sheet1!$B$2:$B$2185),0))*10</f>
        <v>187500000</v>
      </c>
      <c r="L313" s="2">
        <f t="array" ref="L313">INDEX([5]Sheet1!$J$2:$J$2185,MATCH($C313,IF([5]Sheet1!$E$2:$E$2185=$A313,[5]Sheet1!$B$2:$B$2185),0))</f>
        <v>12505</v>
      </c>
      <c r="M313" s="2">
        <f t="array" ref="M313">INDEX([5]Sheet1!$G$2:$G$2185,MATCH($C313,IF([5]Sheet1!$E$2:$E$2185=$A313,[5]Sheet1!$B$2:$B$2185),0))*10</f>
        <v>143410000</v>
      </c>
      <c r="N313" s="2">
        <f t="array" ref="N313">INDEX([5]Sheet1!$F$2:$F$2185,MATCH($C313,IF([5]Sheet1!$E$2:$E$2185=$A313,[5]Sheet1!$B$2:$B$2185),0))</f>
        <v>8655</v>
      </c>
      <c r="O313" s="2">
        <f t="array" ref="O313">INDEX([5]Sheet1!$I$2:$I$2185,MATCH($C313,IF([5]Sheet1!$E$2:$E$2185=$A313,[5]Sheet1!$B$2:$B$2185),0))*10</f>
        <v>44090000</v>
      </c>
      <c r="P313" s="2">
        <f t="array" ref="P313">INDEX([5]Sheet1!$H$2:$H$2185,MATCH($C313,IF([5]Sheet1!$E$2:$E$2185=$A313,[5]Sheet1!$B$2:$B$2185),0))</f>
        <v>3541</v>
      </c>
    </row>
    <row r="314" spans="1:16" x14ac:dyDescent="0.25">
      <c r="A314" t="s">
        <v>4</v>
      </c>
      <c r="B314" t="s">
        <v>5</v>
      </c>
      <c r="C314">
        <v>1982</v>
      </c>
      <c r="D314" s="2">
        <f t="array" ref="D314">INDEX([2]data!$E$2:$E$2185,MATCH($C314,IF([2]data!$C$2:$C$2185=$A314,[2]data!$A$2:$A$2185),0))</f>
        <v>3925263</v>
      </c>
      <c r="H314" s="2">
        <f t="array" ref="H314">INDEX([1]Sheet1!$M$2:$M$1823,MATCH($C314,IF([1]Sheet1!$A$2:$A$1823=$A314,[1]Sheet1!$C$2:$C$1823),0))</f>
        <v>1510976000</v>
      </c>
      <c r="I314" s="2">
        <f t="array" ref="I314">INDEX([1]Sheet1!$D$2:$D$1823,MATCH($C314,IF([1]Sheet1!$A$2:$A$1823=$A314,[1]Sheet1!$C$2:$C$1823),0))</f>
        <v>1220424000</v>
      </c>
      <c r="J314" s="2">
        <f t="array" ref="J314">(INDEX([1]Sheet1!$G$2:$G$1823,MATCH($C314,IF([1]Sheet1!$A$2:$A$1823=$A314,[1]Sheet1!$C$2:$C$1823),0))+INDEX([1]Sheet1!$J$2:$J$1823,MATCH($C314,IF([1]Sheet1!$A$2:$A$1823=$A314,[1]Sheet1!$C$2:$C$1823),0)))</f>
        <v>290552000</v>
      </c>
      <c r="K314" s="2">
        <f t="array" ref="K314">INDEX([5]Sheet1!$K$2:$K$2185,MATCH($C314,IF([5]Sheet1!$E$2:$E$2185=$A314,[5]Sheet1!$B$2:$B$2185),0))*10</f>
        <v>796799630</v>
      </c>
      <c r="L314" s="2">
        <f t="array" ref="L314">INDEX([5]Sheet1!$J$2:$J$2185,MATCH($C314,IF([5]Sheet1!$E$2:$E$2185=$A314,[5]Sheet1!$B$2:$B$2185),0))</f>
        <v>65166</v>
      </c>
      <c r="M314" s="2">
        <f t="array" ref="M314">INDEX([5]Sheet1!$G$2:$G$2185,MATCH($C314,IF([5]Sheet1!$E$2:$E$2185=$A314,[5]Sheet1!$B$2:$B$2185),0))*10</f>
        <v>638673530</v>
      </c>
      <c r="N314" s="2">
        <f t="array" ref="N314">INDEX([5]Sheet1!$F$2:$F$2185,MATCH($C314,IF([5]Sheet1!$E$2:$E$2185=$A314,[5]Sheet1!$B$2:$B$2185),0))</f>
        <v>45036</v>
      </c>
      <c r="O314" s="2">
        <f t="array" ref="O314">INDEX([5]Sheet1!$I$2:$I$2185,MATCH($C314,IF([5]Sheet1!$E$2:$E$2185=$A314,[5]Sheet1!$B$2:$B$2185),0))*10</f>
        <v>158126100</v>
      </c>
      <c r="P314" s="2">
        <f t="array" ref="P314">INDEX([5]Sheet1!$H$2:$H$2185,MATCH($C314,IF([5]Sheet1!$E$2:$E$2185=$A314,[5]Sheet1!$B$2:$B$2185),0))</f>
        <v>19837</v>
      </c>
    </row>
    <row r="315" spans="1:16" x14ac:dyDescent="0.25">
      <c r="A315" t="s">
        <v>6</v>
      </c>
      <c r="B315" t="s">
        <v>7</v>
      </c>
      <c r="C315">
        <v>1982</v>
      </c>
      <c r="D315" s="2">
        <f t="array" ref="D315">INDEX([2]data!$E$2:$E$2185,MATCH($C315,IF([2]data!$C$2:$C$2185=$A315,[2]data!$A$2:$A$2185),0))</f>
        <v>449606</v>
      </c>
      <c r="H315" s="2">
        <f t="array" ref="H315">INDEX([1]Sheet1!$M$2:$M$1823,MATCH($C315,IF([1]Sheet1!$A$2:$A$1823=$A315,[1]Sheet1!$C$2:$C$1823),0))</f>
        <v>762750976</v>
      </c>
      <c r="I315" s="2">
        <f t="array" ref="I315">INDEX([1]Sheet1!$D$2:$D$1823,MATCH($C315,IF([1]Sheet1!$A$2:$A$1823=$A315,[1]Sheet1!$C$2:$C$1823),0))</f>
        <v>494838000</v>
      </c>
      <c r="J315" s="2">
        <f t="array" ref="J315">(INDEX([1]Sheet1!$G$2:$G$1823,MATCH($C315,IF([1]Sheet1!$A$2:$A$1823=$A315,[1]Sheet1!$C$2:$C$1823),0))+INDEX([1]Sheet1!$J$2:$J$1823,MATCH($C315,IF([1]Sheet1!$A$2:$A$1823=$A315,[1]Sheet1!$C$2:$C$1823),0)))</f>
        <v>267913000</v>
      </c>
      <c r="K315" s="2">
        <f t="array" ref="K315">INDEX([5]Sheet1!$K$2:$K$2185,MATCH($C315,IF([5]Sheet1!$E$2:$E$2185=$A315,[5]Sheet1!$B$2:$B$2185),0))*10</f>
        <v>307800320</v>
      </c>
      <c r="L315" s="2">
        <f t="array" ref="L315">INDEX([5]Sheet1!$J$2:$J$2185,MATCH($C315,IF([5]Sheet1!$E$2:$E$2185=$A315,[5]Sheet1!$B$2:$B$2185),0))</f>
        <v>11477</v>
      </c>
      <c r="M315" s="2">
        <f t="array" ref="M315">INDEX([5]Sheet1!$G$2:$G$2185,MATCH($C315,IF([5]Sheet1!$E$2:$E$2185=$A315,[5]Sheet1!$B$2:$B$2185),0))*10</f>
        <v>225857210</v>
      </c>
      <c r="N315" s="2">
        <f t="array" ref="N315">INDEX([5]Sheet1!$F$2:$F$2185,MATCH($C315,IF([5]Sheet1!$E$2:$E$2185=$A315,[5]Sheet1!$B$2:$B$2185),0))</f>
        <v>7465</v>
      </c>
      <c r="O315" s="2">
        <f t="array" ref="O315">INDEX([5]Sheet1!$I$2:$I$2185,MATCH($C315,IF([5]Sheet1!$E$2:$E$2185=$A315,[5]Sheet1!$B$2:$B$2185),0))*10</f>
        <v>81943110</v>
      </c>
      <c r="P315" s="2">
        <f t="array" ref="P315">INDEX([5]Sheet1!$H$2:$H$2185,MATCH($C315,IF([5]Sheet1!$E$2:$E$2185=$A315,[5]Sheet1!$B$2:$B$2185),0))</f>
        <v>3723</v>
      </c>
    </row>
    <row r="316" spans="1:16" x14ac:dyDescent="0.25">
      <c r="A316" t="s">
        <v>8</v>
      </c>
      <c r="B316" t="s">
        <v>9</v>
      </c>
      <c r="C316">
        <v>1982</v>
      </c>
      <c r="D316" s="2">
        <f t="array" ref="D316">INDEX([2]data!$E$2:$E$2185,MATCH($C316,IF([2]data!$C$2:$C$2185=$A316,[2]data!$A$2:$A$2185),0))</f>
        <v>2889860</v>
      </c>
      <c r="H316" s="2">
        <f t="array" ref="H316">INDEX([1]Sheet1!$M$2:$M$1823,MATCH($C316,IF([1]Sheet1!$A$2:$A$1823=$A316,[1]Sheet1!$C$2:$C$1823),0))</f>
        <v>1448194944</v>
      </c>
      <c r="I316" s="2">
        <f t="array" ref="I316">INDEX([1]Sheet1!$D$2:$D$1823,MATCH($C316,IF([1]Sheet1!$A$2:$A$1823=$A316,[1]Sheet1!$C$2:$C$1823),0))</f>
        <v>1103911000</v>
      </c>
      <c r="J316" s="2">
        <f t="array" ref="J316">(INDEX([1]Sheet1!$G$2:$G$1823,MATCH($C316,IF([1]Sheet1!$A$2:$A$1823=$A316,[1]Sheet1!$C$2:$C$1823),0))+INDEX([1]Sheet1!$J$2:$J$1823,MATCH($C316,IF([1]Sheet1!$A$2:$A$1823=$A316,[1]Sheet1!$C$2:$C$1823),0)))</f>
        <v>344284000</v>
      </c>
      <c r="K316" s="2">
        <f t="array" ref="K316">INDEX([5]Sheet1!$K$2:$K$2185,MATCH($C316,IF([5]Sheet1!$E$2:$E$2185=$A316,[5]Sheet1!$B$2:$B$2185),0))*10</f>
        <v>842510100</v>
      </c>
      <c r="L316" s="2">
        <f t="array" ref="L316">INDEX([5]Sheet1!$J$2:$J$2185,MATCH($C316,IF([5]Sheet1!$E$2:$E$2185=$A316,[5]Sheet1!$B$2:$B$2185),0))</f>
        <v>51354</v>
      </c>
      <c r="M316" s="2">
        <f t="array" ref="M316">INDEX([5]Sheet1!$G$2:$G$2185,MATCH($C316,IF([5]Sheet1!$E$2:$E$2185=$A316,[5]Sheet1!$B$2:$B$2185),0))*10</f>
        <v>635762270</v>
      </c>
      <c r="N316" s="2">
        <f t="array" ref="N316">INDEX([5]Sheet1!$F$2:$F$2185,MATCH($C316,IF([5]Sheet1!$E$2:$E$2185=$A316,[5]Sheet1!$B$2:$B$2185),0))</f>
        <v>33425</v>
      </c>
      <c r="O316" s="2">
        <f t="array" ref="O316">INDEX([5]Sheet1!$I$2:$I$2185,MATCH($C316,IF([5]Sheet1!$E$2:$E$2185=$A316,[5]Sheet1!$B$2:$B$2185),0))*10</f>
        <v>206747830</v>
      </c>
      <c r="P316" s="2">
        <f t="array" ref="P316">INDEX([5]Sheet1!$H$2:$H$2185,MATCH($C316,IF([5]Sheet1!$E$2:$E$2185=$A316,[5]Sheet1!$B$2:$B$2185),0))</f>
        <v>16761</v>
      </c>
    </row>
    <row r="317" spans="1:16" x14ac:dyDescent="0.25">
      <c r="A317" t="s">
        <v>10</v>
      </c>
      <c r="B317" t="s">
        <v>11</v>
      </c>
      <c r="C317">
        <v>1982</v>
      </c>
      <c r="D317" s="2">
        <f t="array" ref="D317">INDEX([2]data!$E$2:$E$2185,MATCH($C317,IF([2]data!$C$2:$C$2185=$A317,[2]data!$A$2:$A$2185),0))</f>
        <v>2294254</v>
      </c>
      <c r="H317" s="2">
        <f t="array" ref="H317">INDEX([1]Sheet1!$M$2:$M$1823,MATCH($C317,IF([1]Sheet1!$A$2:$A$1823=$A317,[1]Sheet1!$C$2:$C$1823),0))</f>
        <v>841465024</v>
      </c>
      <c r="I317" s="2">
        <f t="array" ref="I317">INDEX([1]Sheet1!$D$2:$D$1823,MATCH($C317,IF([1]Sheet1!$A$2:$A$1823=$A317,[1]Sheet1!$C$2:$C$1823),0))</f>
        <v>780865000</v>
      </c>
      <c r="J317" s="2">
        <f t="array" ref="J317">(INDEX([1]Sheet1!$G$2:$G$1823,MATCH($C317,IF([1]Sheet1!$A$2:$A$1823=$A317,[1]Sheet1!$C$2:$C$1823),0))+INDEX([1]Sheet1!$J$2:$J$1823,MATCH($C317,IF([1]Sheet1!$A$2:$A$1823=$A317,[1]Sheet1!$C$2:$C$1823),0)))</f>
        <v>60600000</v>
      </c>
      <c r="K317" s="2">
        <f t="array" ref="K317">INDEX([5]Sheet1!$K$2:$K$2185,MATCH($C317,IF([5]Sheet1!$E$2:$E$2185=$A317,[5]Sheet1!$B$2:$B$2185),0))*10</f>
        <v>460261310</v>
      </c>
      <c r="L317" s="2">
        <f t="array" ref="L317">INDEX([5]Sheet1!$J$2:$J$2185,MATCH($C317,IF([5]Sheet1!$E$2:$E$2185=$A317,[5]Sheet1!$B$2:$B$2185),0))</f>
        <v>42067</v>
      </c>
      <c r="M317" s="2">
        <f t="array" ref="M317">INDEX([5]Sheet1!$G$2:$G$2185,MATCH($C317,IF([5]Sheet1!$E$2:$E$2185=$A317,[5]Sheet1!$B$2:$B$2185),0))*10</f>
        <v>361003070</v>
      </c>
      <c r="N317" s="2">
        <f t="array" ref="N317">INDEX([5]Sheet1!$F$2:$F$2185,MATCH($C317,IF([5]Sheet1!$E$2:$E$2185=$A317,[5]Sheet1!$B$2:$B$2185),0))</f>
        <v>28601</v>
      </c>
      <c r="O317" s="2">
        <f t="array" ref="O317">INDEX([5]Sheet1!$I$2:$I$2185,MATCH($C317,IF([5]Sheet1!$E$2:$E$2185=$A317,[5]Sheet1!$B$2:$B$2185),0))*10</f>
        <v>99258240</v>
      </c>
      <c r="P317" s="2">
        <f t="array" ref="P317">INDEX([5]Sheet1!$H$2:$H$2185,MATCH($C317,IF([5]Sheet1!$E$2:$E$2185=$A317,[5]Sheet1!$B$2:$B$2185),0))</f>
        <v>13019</v>
      </c>
    </row>
    <row r="318" spans="1:16" x14ac:dyDescent="0.25">
      <c r="A318" t="s">
        <v>12</v>
      </c>
      <c r="B318" t="s">
        <v>13</v>
      </c>
      <c r="C318">
        <v>1982</v>
      </c>
      <c r="D318" s="2">
        <f t="array" ref="D318">INDEX([2]data!$E$2:$E$2185,MATCH($C318,IF([2]data!$C$2:$C$2185=$A318,[2]data!$A$2:$A$2185),0))</f>
        <v>24820007</v>
      </c>
      <c r="H318" s="2">
        <f t="array" ref="H318">INDEX([1]Sheet1!$M$2:$M$1823,MATCH($C318,IF([1]Sheet1!$A$2:$A$1823=$A318,[1]Sheet1!$C$2:$C$1823),0))</f>
        <v>11641849856</v>
      </c>
      <c r="I318" s="2">
        <f t="array" ref="I318">INDEX([1]Sheet1!$D$2:$D$1823,MATCH($C318,IF([1]Sheet1!$A$2:$A$1823=$A318,[1]Sheet1!$C$2:$C$1823),0))</f>
        <v>11137682000</v>
      </c>
      <c r="J318" s="2">
        <f t="array" ref="J318">(INDEX([1]Sheet1!$G$2:$G$1823,MATCH($C318,IF([1]Sheet1!$A$2:$A$1823=$A318,[1]Sheet1!$C$2:$C$1823),0))+INDEX([1]Sheet1!$J$2:$J$1823,MATCH($C318,IF([1]Sheet1!$A$2:$A$1823=$A318,[1]Sheet1!$C$2:$C$1823),0)))</f>
        <v>504168000</v>
      </c>
      <c r="K318" s="2">
        <f t="array" ref="K318">INDEX([5]Sheet1!$K$2:$K$2185,MATCH($C318,IF([5]Sheet1!$E$2:$E$2185=$A318,[5]Sheet1!$B$2:$B$2185),0))*10</f>
        <v>7189391770</v>
      </c>
      <c r="L318" s="2">
        <f t="array" ref="L318">INDEX([5]Sheet1!$J$2:$J$2185,MATCH($C318,IF([5]Sheet1!$E$2:$E$2185=$A318,[5]Sheet1!$B$2:$B$2185),0))</f>
        <v>364697</v>
      </c>
      <c r="M318" s="2">
        <f t="array" ref="M318">INDEX([5]Sheet1!$G$2:$G$2185,MATCH($C318,IF([5]Sheet1!$E$2:$E$2185=$A318,[5]Sheet1!$B$2:$B$2185),0))*10</f>
        <v>5464786380</v>
      </c>
      <c r="N318" s="2">
        <f t="array" ref="N318">INDEX([5]Sheet1!$F$2:$F$2185,MATCH($C318,IF([5]Sheet1!$E$2:$E$2185=$A318,[5]Sheet1!$B$2:$B$2185),0))</f>
        <v>223211</v>
      </c>
      <c r="O318" s="2">
        <f t="array" ref="O318">INDEX([5]Sheet1!$I$2:$I$2185,MATCH($C318,IF([5]Sheet1!$E$2:$E$2185=$A318,[5]Sheet1!$B$2:$B$2185),0))*10</f>
        <v>1724605390</v>
      </c>
      <c r="P318" s="2">
        <f t="array" ref="P318">INDEX([5]Sheet1!$H$2:$H$2185,MATCH($C318,IF([5]Sheet1!$E$2:$E$2185=$A318,[5]Sheet1!$B$2:$B$2185),0))</f>
        <v>120905</v>
      </c>
    </row>
    <row r="319" spans="1:16" x14ac:dyDescent="0.25">
      <c r="A319" t="s">
        <v>14</v>
      </c>
      <c r="B319" t="s">
        <v>15</v>
      </c>
      <c r="C319">
        <v>1982</v>
      </c>
      <c r="D319" s="2">
        <f t="array" ref="D319">INDEX([2]data!$E$2:$E$2185,MATCH($C319,IF([2]data!$C$2:$C$2185=$A319,[2]data!$A$2:$A$2185),0))</f>
        <v>3061562</v>
      </c>
      <c r="H319" s="2">
        <f t="array" ref="H319">INDEX([1]Sheet1!$M$2:$M$1823,MATCH($C319,IF([1]Sheet1!$A$2:$A$1823=$A319,[1]Sheet1!$C$2:$C$1823),0))</f>
        <v>1717140992</v>
      </c>
      <c r="I319" s="2">
        <f t="array" ref="I319">INDEX([1]Sheet1!$D$2:$D$1823,MATCH($C319,IF([1]Sheet1!$A$2:$A$1823=$A319,[1]Sheet1!$C$2:$C$1823),0))</f>
        <v>1399386000</v>
      </c>
      <c r="J319" s="2">
        <f t="array" ref="J319">(INDEX([1]Sheet1!$G$2:$G$1823,MATCH($C319,IF([1]Sheet1!$A$2:$A$1823=$A319,[1]Sheet1!$C$2:$C$1823),0))+INDEX([1]Sheet1!$J$2:$J$1823,MATCH($C319,IF([1]Sheet1!$A$2:$A$1823=$A319,[1]Sheet1!$C$2:$C$1823),0)))</f>
        <v>317755000</v>
      </c>
      <c r="K319" s="2">
        <f t="array" ref="K319">INDEX([5]Sheet1!$K$2:$K$2185,MATCH($C319,IF([5]Sheet1!$E$2:$E$2185=$A319,[5]Sheet1!$B$2:$B$2185),0))*10</f>
        <v>860644840</v>
      </c>
      <c r="L319" s="2">
        <f t="array" ref="L319">INDEX([5]Sheet1!$J$2:$J$2185,MATCH($C319,IF([5]Sheet1!$E$2:$E$2185=$A319,[5]Sheet1!$B$2:$B$2185),0))</f>
        <v>56071</v>
      </c>
      <c r="M319" s="2">
        <f t="array" ref="M319">INDEX([5]Sheet1!$G$2:$G$2185,MATCH($C319,IF([5]Sheet1!$E$2:$E$2185=$A319,[5]Sheet1!$B$2:$B$2185),0))*10</f>
        <v>631036740</v>
      </c>
      <c r="N319" s="2">
        <f t="array" ref="N319">INDEX([5]Sheet1!$F$2:$F$2185,MATCH($C319,IF([5]Sheet1!$E$2:$E$2185=$A319,[5]Sheet1!$B$2:$B$2185),0))</f>
        <v>36384</v>
      </c>
      <c r="O319" s="2">
        <f t="array" ref="O319">INDEX([5]Sheet1!$I$2:$I$2185,MATCH($C319,IF([5]Sheet1!$E$2:$E$2185=$A319,[5]Sheet1!$B$2:$B$2185),0))*10</f>
        <v>229608100</v>
      </c>
      <c r="P319" s="2">
        <f t="array" ref="P319">INDEX([5]Sheet1!$H$2:$H$2185,MATCH($C319,IF([5]Sheet1!$E$2:$E$2185=$A319,[5]Sheet1!$B$2:$B$2185),0))</f>
        <v>18192</v>
      </c>
    </row>
    <row r="320" spans="1:16" x14ac:dyDescent="0.25">
      <c r="A320" t="s">
        <v>16</v>
      </c>
      <c r="B320" t="s">
        <v>17</v>
      </c>
      <c r="C320">
        <v>1982</v>
      </c>
      <c r="D320" s="2">
        <f t="array" ref="D320">INDEX([2]data!$E$2:$E$2185,MATCH($C320,IF([2]data!$C$2:$C$2185=$A320,[2]data!$A$2:$A$2185),0))</f>
        <v>3139014</v>
      </c>
      <c r="H320" s="2">
        <f t="array" ref="H320">INDEX([1]Sheet1!$M$2:$M$1823,MATCH($C320,IF([1]Sheet1!$A$2:$A$1823=$A320,[1]Sheet1!$C$2:$C$1823),0))</f>
        <v>1532013952</v>
      </c>
      <c r="I320" s="2">
        <f t="array" ref="I320">INDEX([1]Sheet1!$D$2:$D$1823,MATCH($C320,IF([1]Sheet1!$A$2:$A$1823=$A320,[1]Sheet1!$C$2:$C$1823),0))</f>
        <v>1432666000</v>
      </c>
      <c r="J320" s="2">
        <f t="array" ref="J320">(INDEX([1]Sheet1!$G$2:$G$1823,MATCH($C320,IF([1]Sheet1!$A$2:$A$1823=$A320,[1]Sheet1!$C$2:$C$1823),0))+INDEX([1]Sheet1!$J$2:$J$1823,MATCH($C320,IF([1]Sheet1!$A$2:$A$1823=$A320,[1]Sheet1!$C$2:$C$1823),0)))</f>
        <v>99348000</v>
      </c>
      <c r="K320" s="2">
        <f t="array" ref="K320">INDEX([5]Sheet1!$K$2:$K$2185,MATCH($C320,IF([5]Sheet1!$E$2:$E$2185=$A320,[5]Sheet1!$B$2:$B$2185),0))*10</f>
        <v>903119590</v>
      </c>
      <c r="L320" s="2">
        <f t="array" ref="L320">INDEX([5]Sheet1!$J$2:$J$2185,MATCH($C320,IF([5]Sheet1!$E$2:$E$2185=$A320,[5]Sheet1!$B$2:$B$2185),0))</f>
        <v>56004</v>
      </c>
      <c r="M320" s="2">
        <f t="array" ref="M320">INDEX([5]Sheet1!$G$2:$G$2185,MATCH($C320,IF([5]Sheet1!$E$2:$E$2185=$A320,[5]Sheet1!$B$2:$B$2185),0))*10</f>
        <v>753167460</v>
      </c>
      <c r="N320" s="2">
        <f t="array" ref="N320">INDEX([5]Sheet1!$F$2:$F$2185,MATCH($C320,IF([5]Sheet1!$E$2:$E$2185=$A320,[5]Sheet1!$B$2:$B$2185),0))</f>
        <v>41394</v>
      </c>
      <c r="O320" s="2">
        <f t="array" ref="O320">INDEX([5]Sheet1!$I$2:$I$2185,MATCH($C320,IF([5]Sheet1!$E$2:$E$2185=$A320,[5]Sheet1!$B$2:$B$2185),0))*10</f>
        <v>149952130</v>
      </c>
      <c r="P320" s="2">
        <f t="array" ref="P320">INDEX([5]Sheet1!$H$2:$H$2185,MATCH($C320,IF([5]Sheet1!$E$2:$E$2185=$A320,[5]Sheet1!$B$2:$B$2185),0))</f>
        <v>13564</v>
      </c>
    </row>
    <row r="321" spans="1:16" x14ac:dyDescent="0.25">
      <c r="A321" t="s">
        <v>18</v>
      </c>
      <c r="B321" t="s">
        <v>19</v>
      </c>
      <c r="C321">
        <v>1982</v>
      </c>
      <c r="D321" s="2">
        <f t="array" ref="D321">INDEX([2]data!$E$2:$E$2185,MATCH($C321,IF([2]data!$C$2:$C$2185=$A321,[2]data!$A$2:$A$2185),0))</f>
        <v>599148</v>
      </c>
      <c r="H321" s="2">
        <f t="array" ref="H321">INDEX([1]Sheet1!$M$2:$M$1823,MATCH($C321,IF([1]Sheet1!$A$2:$A$1823=$A321,[1]Sheet1!$C$2:$C$1823),0))</f>
        <v>254475008</v>
      </c>
      <c r="I321" s="2">
        <f t="array" ref="I321">INDEX([1]Sheet1!$D$2:$D$1823,MATCH($C321,IF([1]Sheet1!$A$2:$A$1823=$A321,[1]Sheet1!$C$2:$C$1823),0))</f>
        <v>246998000</v>
      </c>
      <c r="J321" s="2">
        <f t="array" ref="J321">(INDEX([1]Sheet1!$G$2:$G$1823,MATCH($C321,IF([1]Sheet1!$A$2:$A$1823=$A321,[1]Sheet1!$C$2:$C$1823),0))+INDEX([1]Sheet1!$J$2:$J$1823,MATCH($C321,IF([1]Sheet1!$A$2:$A$1823=$A321,[1]Sheet1!$C$2:$C$1823),0)))</f>
        <v>7477000</v>
      </c>
      <c r="K321" s="2">
        <f t="array" ref="K321">INDEX([5]Sheet1!$K$2:$K$2185,MATCH($C321,IF([5]Sheet1!$E$2:$E$2185=$A321,[5]Sheet1!$B$2:$B$2185),0))*10</f>
        <v>158712150</v>
      </c>
      <c r="L321" s="2">
        <f t="array" ref="L321">INDEX([5]Sheet1!$J$2:$J$2185,MATCH($C321,IF([5]Sheet1!$E$2:$E$2185=$A321,[5]Sheet1!$B$2:$B$2185),0))</f>
        <v>10125</v>
      </c>
      <c r="M321" s="2">
        <f t="array" ref="M321">INDEX([5]Sheet1!$G$2:$G$2185,MATCH($C321,IF([5]Sheet1!$E$2:$E$2185=$A321,[5]Sheet1!$B$2:$B$2185),0))*10</f>
        <v>121597200</v>
      </c>
      <c r="N321" s="2">
        <f t="array" ref="N321">INDEX([5]Sheet1!$F$2:$F$2185,MATCH($C321,IF([5]Sheet1!$E$2:$E$2185=$A321,[5]Sheet1!$B$2:$B$2185),0))</f>
        <v>7029</v>
      </c>
      <c r="O321" s="2">
        <f t="array" ref="O321">INDEX([5]Sheet1!$I$2:$I$2185,MATCH($C321,IF([5]Sheet1!$E$2:$E$2185=$A321,[5]Sheet1!$B$2:$B$2185),0))*10</f>
        <v>37114950</v>
      </c>
      <c r="P321" s="2">
        <f t="array" ref="P321">INDEX([5]Sheet1!$H$2:$H$2185,MATCH($C321,IF([5]Sheet1!$E$2:$E$2185=$A321,[5]Sheet1!$B$2:$B$2185),0))</f>
        <v>3020</v>
      </c>
    </row>
    <row r="322" spans="1:16" x14ac:dyDescent="0.25">
      <c r="A322" t="s">
        <v>20</v>
      </c>
      <c r="B322" t="s">
        <v>21</v>
      </c>
      <c r="C322">
        <v>1982</v>
      </c>
      <c r="D322" s="2">
        <f t="array" ref="D322">INDEX([2]data!$E$2:$E$2185,MATCH($C322,IF([2]data!$C$2:$C$2185=$A322,[2]data!$A$2:$A$2185),0))</f>
        <v>634174</v>
      </c>
      <c r="H322" s="2">
        <f t="array" ref="H322">INDEX([1]Sheet1!$M$2:$M$1823,MATCH($C322,IF([1]Sheet1!$A$2:$A$1823=$A322,[1]Sheet1!$C$2:$C$1823),0))</f>
        <v>337999008</v>
      </c>
      <c r="I322" s="2">
        <f t="array" ref="I322">INDEX([1]Sheet1!$D$2:$D$1823,MATCH($C322,IF([1]Sheet1!$A$2:$A$1823=$A322,[1]Sheet1!$C$2:$C$1823),0))</f>
        <v>300883000</v>
      </c>
      <c r="J322" s="2">
        <f t="array" ref="J322">(INDEX([1]Sheet1!$G$2:$G$1823,MATCH($C322,IF([1]Sheet1!$A$2:$A$1823=$A322,[1]Sheet1!$C$2:$C$1823),0))+INDEX([1]Sheet1!$J$2:$J$1823,MATCH($C322,IF([1]Sheet1!$A$2:$A$1823=$A322,[1]Sheet1!$C$2:$C$1823),0)))</f>
        <v>37116000</v>
      </c>
      <c r="K322" s="2">
        <f t="array" ref="K322">INDEX([5]Sheet1!$K$2:$K$2185,MATCH($C322,IF([5]Sheet1!$E$2:$E$2185=$A322,[5]Sheet1!$B$2:$B$2185),0))*10</f>
        <v>218551050</v>
      </c>
      <c r="L322" s="2">
        <f t="array" ref="L322">INDEX([5]Sheet1!$J$2:$J$2185,MATCH($C322,IF([5]Sheet1!$E$2:$E$2185=$A322,[5]Sheet1!$B$2:$B$2185),0))</f>
        <v>10367</v>
      </c>
      <c r="M322" s="2">
        <f t="array" ref="M322">INDEX([5]Sheet1!$G$2:$G$2185,MATCH($C322,IF([5]Sheet1!$E$2:$E$2185=$A322,[5]Sheet1!$B$2:$B$2185),0))*10</f>
        <v>135652660</v>
      </c>
      <c r="N322" s="2">
        <f t="array" ref="N322">INDEX([5]Sheet1!$F$2:$F$2185,MATCH($C322,IF([5]Sheet1!$E$2:$E$2185=$A322,[5]Sheet1!$B$2:$B$2185),0))</f>
        <v>5361</v>
      </c>
      <c r="O322" s="2">
        <f t="array" ref="O322">INDEX([5]Sheet1!$I$2:$I$2185,MATCH($C322,IF([5]Sheet1!$E$2:$E$2185=$A322,[5]Sheet1!$B$2:$B$2185),0))*10</f>
        <v>82898390</v>
      </c>
      <c r="P322" s="2">
        <f t="array" ref="P322">INDEX([5]Sheet1!$H$2:$H$2185,MATCH($C322,IF([5]Sheet1!$E$2:$E$2185=$A322,[5]Sheet1!$B$2:$B$2185),0))</f>
        <v>4555</v>
      </c>
    </row>
    <row r="323" spans="1:16" x14ac:dyDescent="0.25">
      <c r="A323" t="s">
        <v>22</v>
      </c>
      <c r="B323" t="s">
        <v>23</v>
      </c>
      <c r="C323">
        <v>1982</v>
      </c>
      <c r="D323" s="2">
        <f t="array" ref="D323">INDEX([2]data!$E$2:$E$2185,MATCH($C323,IF([2]data!$C$2:$C$2185=$A323,[2]data!$A$2:$A$2185),0))</f>
        <v>10471405</v>
      </c>
      <c r="H323" s="2">
        <f t="array" ref="H323">INDEX([1]Sheet1!$M$2:$M$1823,MATCH($C323,IF([1]Sheet1!$A$2:$A$1823=$A323,[1]Sheet1!$C$2:$C$1823),0))</f>
        <v>4225348096</v>
      </c>
      <c r="I323" s="2">
        <f t="array" ref="I323">INDEX([1]Sheet1!$D$2:$D$1823,MATCH($C323,IF([1]Sheet1!$A$2:$A$1823=$A323,[1]Sheet1!$C$2:$C$1823),0))</f>
        <v>3558620000</v>
      </c>
      <c r="J323" s="2">
        <f t="array" ref="J323">(INDEX([1]Sheet1!$G$2:$G$1823,MATCH($C323,IF([1]Sheet1!$A$2:$A$1823=$A323,[1]Sheet1!$C$2:$C$1823),0))+INDEX([1]Sheet1!$J$2:$J$1823,MATCH($C323,IF([1]Sheet1!$A$2:$A$1823=$A323,[1]Sheet1!$C$2:$C$1823),0)))</f>
        <v>666728000</v>
      </c>
      <c r="K323" s="2">
        <f t="array" ref="K323">INDEX([5]Sheet1!$K$2:$K$2185,MATCH($C323,IF([5]Sheet1!$E$2:$E$2185=$A323,[5]Sheet1!$B$2:$B$2185),0))*10</f>
        <v>2215759760</v>
      </c>
      <c r="L323" s="2">
        <f t="array" ref="L323">INDEX([5]Sheet1!$J$2:$J$2185,MATCH($C323,IF([5]Sheet1!$E$2:$E$2185=$A323,[5]Sheet1!$B$2:$B$2185),0))</f>
        <v>161210</v>
      </c>
      <c r="M323" s="2">
        <f t="array" ref="M323">INDEX([5]Sheet1!$G$2:$G$2185,MATCH($C323,IF([5]Sheet1!$E$2:$E$2185=$A323,[5]Sheet1!$B$2:$B$2185),0))*10</f>
        <v>1668587800</v>
      </c>
      <c r="N323" s="2">
        <f t="array" ref="N323">INDEX([5]Sheet1!$F$2:$F$2185,MATCH($C323,IF([5]Sheet1!$E$2:$E$2185=$A323,[5]Sheet1!$B$2:$B$2185),0))</f>
        <v>106521</v>
      </c>
      <c r="O323" s="2">
        <f t="array" ref="O323">INDEX([5]Sheet1!$I$2:$I$2185,MATCH($C323,IF([5]Sheet1!$E$2:$E$2185=$A323,[5]Sheet1!$B$2:$B$2185),0))*10</f>
        <v>547171960</v>
      </c>
      <c r="P323" s="2">
        <f t="array" ref="P323">INDEX([5]Sheet1!$H$2:$H$2185,MATCH($C323,IF([5]Sheet1!$E$2:$E$2185=$A323,[5]Sheet1!$B$2:$B$2185),0))</f>
        <v>51298</v>
      </c>
    </row>
    <row r="324" spans="1:16" x14ac:dyDescent="0.25">
      <c r="A324" t="s">
        <v>24</v>
      </c>
      <c r="B324" t="s">
        <v>25</v>
      </c>
      <c r="C324">
        <v>1982</v>
      </c>
      <c r="D324" s="2">
        <f t="array" ref="D324">INDEX([2]data!$E$2:$E$2185,MATCH($C324,IF([2]data!$C$2:$C$2185=$A324,[2]data!$A$2:$A$2185),0))</f>
        <v>5649788</v>
      </c>
      <c r="H324" s="2">
        <f t="array" ref="H324">INDEX([1]Sheet1!$M$2:$M$1823,MATCH($C324,IF([1]Sheet1!$A$2:$A$1823=$A324,[1]Sheet1!$C$2:$C$1823),0))</f>
        <v>2332581120</v>
      </c>
      <c r="I324" s="2">
        <f t="array" ref="I324">INDEX([1]Sheet1!$D$2:$D$1823,MATCH($C324,IF([1]Sheet1!$A$2:$A$1823=$A324,[1]Sheet1!$C$2:$C$1823),0))</f>
        <v>2001560000</v>
      </c>
      <c r="J324" s="2">
        <f t="array" ref="J324">(INDEX([1]Sheet1!$G$2:$G$1823,MATCH($C324,IF([1]Sheet1!$A$2:$A$1823=$A324,[1]Sheet1!$C$2:$C$1823),0))+INDEX([1]Sheet1!$J$2:$J$1823,MATCH($C324,IF([1]Sheet1!$A$2:$A$1823=$A324,[1]Sheet1!$C$2:$C$1823),0)))</f>
        <v>331021000</v>
      </c>
      <c r="K324" s="2">
        <f t="array" ref="K324">INDEX([5]Sheet1!$K$2:$K$2185,MATCH($C324,IF([5]Sheet1!$E$2:$E$2185=$A324,[5]Sheet1!$B$2:$B$2185),0))*10</f>
        <v>1271507720</v>
      </c>
      <c r="L324" s="2">
        <f t="array" ref="L324">INDEX([5]Sheet1!$J$2:$J$2185,MATCH($C324,IF([5]Sheet1!$E$2:$E$2185=$A324,[5]Sheet1!$B$2:$B$2185),0))</f>
        <v>107018</v>
      </c>
      <c r="M324" s="2">
        <f t="array" ref="M324">INDEX([5]Sheet1!$G$2:$G$2185,MATCH($C324,IF([5]Sheet1!$E$2:$E$2185=$A324,[5]Sheet1!$B$2:$B$2185),0))*10</f>
        <v>1003817210</v>
      </c>
      <c r="N324" s="2">
        <f t="array" ref="N324">INDEX([5]Sheet1!$F$2:$F$2185,MATCH($C324,IF([5]Sheet1!$E$2:$E$2185=$A324,[5]Sheet1!$B$2:$B$2185),0))</f>
        <v>72527</v>
      </c>
      <c r="O324" s="2">
        <f t="array" ref="O324">INDEX([5]Sheet1!$I$2:$I$2185,MATCH($C324,IF([5]Sheet1!$E$2:$E$2185=$A324,[5]Sheet1!$B$2:$B$2185),0))*10</f>
        <v>267690510</v>
      </c>
      <c r="P324" s="2">
        <f t="array" ref="P324">INDEX([5]Sheet1!$H$2:$H$2185,MATCH($C324,IF([5]Sheet1!$E$2:$E$2185=$A324,[5]Sheet1!$B$2:$B$2185),0))</f>
        <v>32927</v>
      </c>
    </row>
    <row r="325" spans="1:16" x14ac:dyDescent="0.25">
      <c r="A325" t="s">
        <v>26</v>
      </c>
      <c r="B325" t="s">
        <v>27</v>
      </c>
      <c r="C325">
        <v>1982</v>
      </c>
      <c r="D325" s="2">
        <f t="array" ref="D325">INDEX([2]data!$E$2:$E$2185,MATCH($C325,IF([2]data!$C$2:$C$2185=$A325,[2]data!$A$2:$A$2185),0))</f>
        <v>993780</v>
      </c>
      <c r="H325" s="2">
        <f t="array" ref="H325">INDEX([1]Sheet1!$M$2:$M$1823,MATCH($C325,IF([1]Sheet1!$A$2:$A$1823=$A325,[1]Sheet1!$C$2:$C$1823),0))</f>
        <v>402398016</v>
      </c>
      <c r="I325" s="2">
        <f t="array" ref="I325">INDEX([1]Sheet1!$D$2:$D$1823,MATCH($C325,IF([1]Sheet1!$A$2:$A$1823=$A325,[1]Sheet1!$C$2:$C$1823),0))</f>
        <v>356728000</v>
      </c>
      <c r="J325" s="2">
        <f t="array" ref="J325">(INDEX([1]Sheet1!$G$2:$G$1823,MATCH($C325,IF([1]Sheet1!$A$2:$A$1823=$A325,[1]Sheet1!$C$2:$C$1823),0))+INDEX([1]Sheet1!$J$2:$J$1823,MATCH($C325,IF([1]Sheet1!$A$2:$A$1823=$A325,[1]Sheet1!$C$2:$C$1823),0)))</f>
        <v>45670000</v>
      </c>
      <c r="K325" s="2">
        <f t="array" ref="K325">INDEX([5]Sheet1!$K$2:$K$2185,MATCH($C325,IF([5]Sheet1!$E$2:$E$2185=$A325,[5]Sheet1!$B$2:$B$2185),0))*10</f>
        <v>271159220</v>
      </c>
      <c r="L325" s="2">
        <f t="array" ref="L325">INDEX([5]Sheet1!$J$2:$J$2185,MATCH($C325,IF([5]Sheet1!$E$2:$E$2185=$A325,[5]Sheet1!$B$2:$B$2185),0))</f>
        <v>16406</v>
      </c>
      <c r="M325" s="2">
        <f t="array" ref="M325">INDEX([5]Sheet1!$G$2:$G$2185,MATCH($C325,IF([5]Sheet1!$E$2:$E$2185=$A325,[5]Sheet1!$B$2:$B$2185),0))*10</f>
        <v>204852100</v>
      </c>
      <c r="N325" s="2">
        <f t="array" ref="N325">INDEX([5]Sheet1!$F$2:$F$2185,MATCH($C325,IF([5]Sheet1!$E$2:$E$2185=$A325,[5]Sheet1!$B$2:$B$2185),0))</f>
        <v>11212</v>
      </c>
      <c r="O325" s="2">
        <f t="array" ref="O325">INDEX([5]Sheet1!$I$2:$I$2185,MATCH($C325,IF([5]Sheet1!$E$2:$E$2185=$A325,[5]Sheet1!$B$2:$B$2185),0))*10</f>
        <v>66307120</v>
      </c>
      <c r="P325" s="2">
        <f t="array" ref="P325">INDEX([5]Sheet1!$H$2:$H$2185,MATCH($C325,IF([5]Sheet1!$E$2:$E$2185=$A325,[5]Sheet1!$B$2:$B$2185),0))</f>
        <v>4827</v>
      </c>
    </row>
    <row r="326" spans="1:16" x14ac:dyDescent="0.25">
      <c r="A326" t="s">
        <v>28</v>
      </c>
      <c r="B326" t="s">
        <v>29</v>
      </c>
      <c r="C326">
        <v>1982</v>
      </c>
      <c r="D326" s="2">
        <f t="array" ref="D326">INDEX([2]data!$E$2:$E$2185,MATCH($C326,IF([2]data!$C$2:$C$2185=$A326,[2]data!$A$2:$A$2185),0))</f>
        <v>973719</v>
      </c>
      <c r="H326" s="2">
        <f t="array" ref="H326">INDEX([1]Sheet1!$M$2:$M$1823,MATCH($C326,IF([1]Sheet1!$A$2:$A$1823=$A326,[1]Sheet1!$C$2:$C$1823),0))</f>
        <v>388368000</v>
      </c>
      <c r="I326" s="2">
        <f t="array" ref="I326">INDEX([1]Sheet1!$D$2:$D$1823,MATCH($C326,IF([1]Sheet1!$A$2:$A$1823=$A326,[1]Sheet1!$C$2:$C$1823),0))</f>
        <v>345551000</v>
      </c>
      <c r="J326" s="2">
        <f t="array" ref="J326">(INDEX([1]Sheet1!$G$2:$G$1823,MATCH($C326,IF([1]Sheet1!$A$2:$A$1823=$A326,[1]Sheet1!$C$2:$C$1823),0))+INDEX([1]Sheet1!$J$2:$J$1823,MATCH($C326,IF([1]Sheet1!$A$2:$A$1823=$A326,[1]Sheet1!$C$2:$C$1823),0)))</f>
        <v>42817000</v>
      </c>
      <c r="K326" s="2">
        <f t="array" ref="K326">INDEX([5]Sheet1!$K$2:$K$2185,MATCH($C326,IF([5]Sheet1!$E$2:$E$2185=$A326,[5]Sheet1!$B$2:$B$2185),0))*10</f>
        <v>232876020</v>
      </c>
      <c r="L326" s="2">
        <f t="array" ref="L326">INDEX([5]Sheet1!$J$2:$J$2185,MATCH($C326,IF([5]Sheet1!$E$2:$E$2185=$A326,[5]Sheet1!$B$2:$B$2185),0))</f>
        <v>17653</v>
      </c>
      <c r="M326" s="2">
        <f t="array" ref="M326">INDEX([5]Sheet1!$G$2:$G$2185,MATCH($C326,IF([5]Sheet1!$E$2:$E$2185=$A326,[5]Sheet1!$B$2:$B$2185),0))*10</f>
        <v>185259610</v>
      </c>
      <c r="N326" s="2">
        <f t="array" ref="N326">INDEX([5]Sheet1!$F$2:$F$2185,MATCH($C326,IF([5]Sheet1!$E$2:$E$2185=$A326,[5]Sheet1!$B$2:$B$2185),0))</f>
        <v>12688</v>
      </c>
      <c r="O326" s="2">
        <f t="array" ref="O326">INDEX([5]Sheet1!$I$2:$I$2185,MATCH($C326,IF([5]Sheet1!$E$2:$E$2185=$A326,[5]Sheet1!$B$2:$B$2185),0))*10</f>
        <v>47616410</v>
      </c>
      <c r="P326" s="2">
        <f t="array" ref="P326">INDEX([5]Sheet1!$H$2:$H$2185,MATCH($C326,IF([5]Sheet1!$E$2:$E$2185=$A326,[5]Sheet1!$B$2:$B$2185),0))</f>
        <v>4651</v>
      </c>
    </row>
    <row r="327" spans="1:16" x14ac:dyDescent="0.25">
      <c r="A327" t="s">
        <v>30</v>
      </c>
      <c r="B327" t="s">
        <v>31</v>
      </c>
      <c r="C327">
        <v>1982</v>
      </c>
      <c r="D327" s="2">
        <f t="array" ref="D327">INDEX([2]data!$E$2:$E$2185,MATCH($C327,IF([2]data!$C$2:$C$2185=$A327,[2]data!$A$2:$A$2185),0))</f>
        <v>11423413</v>
      </c>
      <c r="H327" s="2">
        <f t="array" ref="H327">INDEX([1]Sheet1!$M$2:$M$1823,MATCH($C327,IF([1]Sheet1!$A$2:$A$1823=$A327,[1]Sheet1!$C$2:$C$1823),0))</f>
        <v>5231772160</v>
      </c>
      <c r="I327" s="2">
        <f t="array" ref="I327">INDEX([1]Sheet1!$D$2:$D$1823,MATCH($C327,IF([1]Sheet1!$A$2:$A$1823=$A327,[1]Sheet1!$C$2:$C$1823),0))</f>
        <v>4822324000</v>
      </c>
      <c r="J327" s="2">
        <f t="array" ref="J327">(INDEX([1]Sheet1!$G$2:$G$1823,MATCH($C327,IF([1]Sheet1!$A$2:$A$1823=$A327,[1]Sheet1!$C$2:$C$1823),0))+INDEX([1]Sheet1!$J$2:$J$1823,MATCH($C327,IF([1]Sheet1!$A$2:$A$1823=$A327,[1]Sheet1!$C$2:$C$1823),0)))</f>
        <v>409448000</v>
      </c>
      <c r="K327" s="2">
        <f t="array" ref="K327">INDEX([5]Sheet1!$K$2:$K$2185,MATCH($C327,IF([5]Sheet1!$E$2:$E$2185=$A327,[5]Sheet1!$B$2:$B$2185),0))*10</f>
        <v>3211779470</v>
      </c>
      <c r="L327" s="2">
        <f t="array" ref="L327">INDEX([5]Sheet1!$J$2:$J$2185,MATCH($C327,IF([5]Sheet1!$E$2:$E$2185=$A327,[5]Sheet1!$B$2:$B$2185),0))</f>
        <v>174496</v>
      </c>
      <c r="M327" s="2">
        <f t="array" ref="M327">INDEX([5]Sheet1!$G$2:$G$2185,MATCH($C327,IF([5]Sheet1!$E$2:$E$2185=$A327,[5]Sheet1!$B$2:$B$2185),0))*10</f>
        <v>2511427660</v>
      </c>
      <c r="N327" s="2">
        <f t="array" ref="N327">INDEX([5]Sheet1!$F$2:$F$2185,MATCH($C327,IF([5]Sheet1!$E$2:$E$2185=$A327,[5]Sheet1!$B$2:$B$2185),0))</f>
        <v>120838</v>
      </c>
      <c r="O327" s="2">
        <f t="array" ref="O327">INDEX([5]Sheet1!$I$2:$I$2185,MATCH($C327,IF([5]Sheet1!$E$2:$E$2185=$A327,[5]Sheet1!$B$2:$B$2185),0))*10</f>
        <v>700351810</v>
      </c>
      <c r="P327" s="2">
        <f t="array" ref="P327">INDEX([5]Sheet1!$H$2:$H$2185,MATCH($C327,IF([5]Sheet1!$E$2:$E$2185=$A327,[5]Sheet1!$B$2:$B$2185),0))</f>
        <v>51475</v>
      </c>
    </row>
    <row r="328" spans="1:16" x14ac:dyDescent="0.25">
      <c r="A328" t="s">
        <v>32</v>
      </c>
      <c r="B328" t="s">
        <v>33</v>
      </c>
      <c r="C328">
        <v>1982</v>
      </c>
      <c r="D328" s="2">
        <f t="array" ref="D328">INDEX([2]data!$E$2:$E$2185,MATCH($C328,IF([2]data!$C$2:$C$2185=$A328,[2]data!$A$2:$A$2185),0))</f>
        <v>5467918</v>
      </c>
      <c r="H328" s="2">
        <f t="array" ref="H328">INDEX([1]Sheet1!$M$2:$M$1823,MATCH($C328,IF([1]Sheet1!$A$2:$A$1823=$A328,[1]Sheet1!$C$2:$C$1823),0))</f>
        <v>2496584960</v>
      </c>
      <c r="I328" s="2">
        <f t="array" ref="I328">INDEX([1]Sheet1!$D$2:$D$1823,MATCH($C328,IF([1]Sheet1!$A$2:$A$1823=$A328,[1]Sheet1!$C$2:$C$1823),0))</f>
        <v>2082347000</v>
      </c>
      <c r="J328" s="2">
        <f t="array" ref="J328">(INDEX([1]Sheet1!$G$2:$G$1823,MATCH($C328,IF([1]Sheet1!$A$2:$A$1823=$A328,[1]Sheet1!$C$2:$C$1823),0))+INDEX([1]Sheet1!$J$2:$J$1823,MATCH($C328,IF([1]Sheet1!$A$2:$A$1823=$A328,[1]Sheet1!$C$2:$C$1823),0)))</f>
        <v>414238000</v>
      </c>
      <c r="K328" s="2">
        <f t="array" ref="K328">INDEX([5]Sheet1!$K$2:$K$2185,MATCH($C328,IF([5]Sheet1!$E$2:$E$2185=$A328,[5]Sheet1!$B$2:$B$2185),0))*10</f>
        <v>1387763620</v>
      </c>
      <c r="L328" s="2">
        <f t="array" ref="L328">INDEX([5]Sheet1!$J$2:$J$2185,MATCH($C328,IF([5]Sheet1!$E$2:$E$2185=$A328,[5]Sheet1!$B$2:$B$2185),0))</f>
        <v>95227</v>
      </c>
      <c r="M328" s="2">
        <f t="array" ref="M328">INDEX([5]Sheet1!$G$2:$G$2185,MATCH($C328,IF([5]Sheet1!$E$2:$E$2185=$A328,[5]Sheet1!$B$2:$B$2185),0))*10</f>
        <v>1068794520</v>
      </c>
      <c r="N328" s="2">
        <f t="array" ref="N328">INDEX([5]Sheet1!$F$2:$F$2185,MATCH($C328,IF([5]Sheet1!$E$2:$E$2185=$A328,[5]Sheet1!$B$2:$B$2185),0))</f>
        <v>61623</v>
      </c>
      <c r="O328" s="2">
        <f t="array" ref="O328">INDEX([5]Sheet1!$I$2:$I$2185,MATCH($C328,IF([5]Sheet1!$E$2:$E$2185=$A328,[5]Sheet1!$B$2:$B$2185),0))*10</f>
        <v>318969100</v>
      </c>
      <c r="P328" s="2">
        <f t="array" ref="P328">INDEX([5]Sheet1!$H$2:$H$2185,MATCH($C328,IF([5]Sheet1!$E$2:$E$2185=$A328,[5]Sheet1!$B$2:$B$2185),0))</f>
        <v>32082</v>
      </c>
    </row>
    <row r="329" spans="1:16" x14ac:dyDescent="0.25">
      <c r="A329" t="s">
        <v>34</v>
      </c>
      <c r="B329" t="s">
        <v>35</v>
      </c>
      <c r="C329">
        <v>1982</v>
      </c>
      <c r="D329" s="2">
        <f t="array" ref="D329">INDEX([2]data!$E$2:$E$2185,MATCH($C329,IF([2]data!$C$2:$C$2185=$A329,[2]data!$A$2:$A$2185),0))</f>
        <v>2888190</v>
      </c>
      <c r="H329" s="2">
        <f t="array" ref="H329">INDEX([1]Sheet1!$M$2:$M$1823,MATCH($C329,IF([1]Sheet1!$A$2:$A$1823=$A329,[1]Sheet1!$C$2:$C$1823),0))</f>
        <v>1444141952</v>
      </c>
      <c r="I329" s="2">
        <f t="array" ref="I329">INDEX([1]Sheet1!$D$2:$D$1823,MATCH($C329,IF([1]Sheet1!$A$2:$A$1823=$A329,[1]Sheet1!$C$2:$C$1823),0))</f>
        <v>1308251000</v>
      </c>
      <c r="J329" s="2">
        <f t="array" ref="J329">(INDEX([1]Sheet1!$G$2:$G$1823,MATCH($C329,IF([1]Sheet1!$A$2:$A$1823=$A329,[1]Sheet1!$C$2:$C$1823),0))+INDEX([1]Sheet1!$J$2:$J$1823,MATCH($C329,IF([1]Sheet1!$A$2:$A$1823=$A329,[1]Sheet1!$C$2:$C$1823),0)))</f>
        <v>135891000</v>
      </c>
      <c r="K329" s="2">
        <f t="array" ref="K329">INDEX([5]Sheet1!$K$2:$K$2185,MATCH($C329,IF([5]Sheet1!$E$2:$E$2185=$A329,[5]Sheet1!$B$2:$B$2185),0))*10</f>
        <v>783519080</v>
      </c>
      <c r="L329" s="2">
        <f t="array" ref="L329">INDEX([5]Sheet1!$J$2:$J$2185,MATCH($C329,IF([5]Sheet1!$E$2:$E$2185=$A329,[5]Sheet1!$B$2:$B$2185),0))</f>
        <v>53337</v>
      </c>
      <c r="M329" s="2">
        <f t="array" ref="M329">INDEX([5]Sheet1!$G$2:$G$2185,MATCH($C329,IF([5]Sheet1!$E$2:$E$2185=$A329,[5]Sheet1!$B$2:$B$2185),0))*10</f>
        <v>595454700</v>
      </c>
      <c r="N329" s="2">
        <f t="array" ref="N329">INDEX([5]Sheet1!$F$2:$F$2185,MATCH($C329,IF([5]Sheet1!$E$2:$E$2185=$A329,[5]Sheet1!$B$2:$B$2185),0))</f>
        <v>35757</v>
      </c>
      <c r="O329" s="2">
        <f t="array" ref="O329">INDEX([5]Sheet1!$I$2:$I$2185,MATCH($C329,IF([5]Sheet1!$E$2:$E$2185=$A329,[5]Sheet1!$B$2:$B$2185),0))*10</f>
        <v>188064380</v>
      </c>
      <c r="P329" s="2">
        <f t="array" ref="P329">INDEX([5]Sheet1!$H$2:$H$2185,MATCH($C329,IF([5]Sheet1!$E$2:$E$2185=$A329,[5]Sheet1!$B$2:$B$2185),0))</f>
        <v>16384</v>
      </c>
    </row>
    <row r="330" spans="1:16" x14ac:dyDescent="0.25">
      <c r="A330" t="s">
        <v>36</v>
      </c>
      <c r="B330" t="s">
        <v>37</v>
      </c>
      <c r="C330">
        <v>1982</v>
      </c>
      <c r="D330" s="2">
        <f t="array" ref="D330">INDEX([2]data!$E$2:$E$2185,MATCH($C330,IF([2]data!$C$2:$C$2185=$A330,[2]data!$A$2:$A$2185),0))</f>
        <v>2401207</v>
      </c>
      <c r="H330" s="2">
        <f t="array" ref="H330">INDEX([1]Sheet1!$M$2:$M$1823,MATCH($C330,IF([1]Sheet1!$A$2:$A$1823=$A330,[1]Sheet1!$C$2:$C$1823),0))</f>
        <v>1154020992</v>
      </c>
      <c r="I330" s="2">
        <f t="array" ref="I330">INDEX([1]Sheet1!$D$2:$D$1823,MATCH($C330,IF([1]Sheet1!$A$2:$A$1823=$A330,[1]Sheet1!$C$2:$C$1823),0))</f>
        <v>1037316000</v>
      </c>
      <c r="J330" s="2">
        <f t="array" ref="J330">(INDEX([1]Sheet1!$G$2:$G$1823,MATCH($C330,IF([1]Sheet1!$A$2:$A$1823=$A330,[1]Sheet1!$C$2:$C$1823),0))+INDEX([1]Sheet1!$J$2:$J$1823,MATCH($C330,IF([1]Sheet1!$A$2:$A$1823=$A330,[1]Sheet1!$C$2:$C$1823),0)))</f>
        <v>116705000</v>
      </c>
      <c r="K330" s="2">
        <f t="array" ref="K330">INDEX([5]Sheet1!$K$2:$K$2185,MATCH($C330,IF([5]Sheet1!$E$2:$E$2185=$A330,[5]Sheet1!$B$2:$B$2185),0))*10</f>
        <v>653754840</v>
      </c>
      <c r="L330" s="2">
        <f t="array" ref="L330">INDEX([5]Sheet1!$J$2:$J$2185,MATCH($C330,IF([5]Sheet1!$E$2:$E$2185=$A330,[5]Sheet1!$B$2:$B$2185),0))</f>
        <v>48469</v>
      </c>
      <c r="M330" s="2">
        <f t="array" ref="M330">INDEX([5]Sheet1!$G$2:$G$2185,MATCH($C330,IF([5]Sheet1!$E$2:$E$2185=$A330,[5]Sheet1!$B$2:$B$2185),0))*10</f>
        <v>499691970</v>
      </c>
      <c r="N330" s="2">
        <f t="array" ref="N330">INDEX([5]Sheet1!$F$2:$F$2185,MATCH($C330,IF([5]Sheet1!$E$2:$E$2185=$A330,[5]Sheet1!$B$2:$B$2185),0))</f>
        <v>33137</v>
      </c>
      <c r="O330" s="2">
        <f t="array" ref="O330">INDEX([5]Sheet1!$I$2:$I$2185,MATCH($C330,IF([5]Sheet1!$E$2:$E$2185=$A330,[5]Sheet1!$B$2:$B$2185),0))*10</f>
        <v>154062870</v>
      </c>
      <c r="P330" s="2">
        <f t="array" ref="P330">INDEX([5]Sheet1!$H$2:$H$2185,MATCH($C330,IF([5]Sheet1!$E$2:$E$2185=$A330,[5]Sheet1!$B$2:$B$2185),0))</f>
        <v>14402</v>
      </c>
    </row>
    <row r="331" spans="1:16" x14ac:dyDescent="0.25">
      <c r="A331" t="s">
        <v>38</v>
      </c>
      <c r="B331" t="s">
        <v>39</v>
      </c>
      <c r="C331">
        <v>1982</v>
      </c>
      <c r="D331" s="2">
        <f t="array" ref="D331">INDEX([2]data!$E$2:$E$2185,MATCH($C331,IF([2]data!$C$2:$C$2185=$A331,[2]data!$A$2:$A$2185),0))</f>
        <v>3683449</v>
      </c>
      <c r="H331" s="2">
        <f t="array" ref="H331">INDEX([1]Sheet1!$M$2:$M$1823,MATCH($C331,IF([1]Sheet1!$A$2:$A$1823=$A331,[1]Sheet1!$C$2:$C$1823),0))</f>
        <v>1187580032</v>
      </c>
      <c r="I331" s="2">
        <f t="array" ref="I331">INDEX([1]Sheet1!$D$2:$D$1823,MATCH($C331,IF([1]Sheet1!$A$2:$A$1823=$A331,[1]Sheet1!$C$2:$C$1823),0))</f>
        <v>1109954000</v>
      </c>
      <c r="J331" s="2">
        <f t="array" ref="J331">(INDEX([1]Sheet1!$G$2:$G$1823,MATCH($C331,IF([1]Sheet1!$A$2:$A$1823=$A331,[1]Sheet1!$C$2:$C$1823),0))+INDEX([1]Sheet1!$J$2:$J$1823,MATCH($C331,IF([1]Sheet1!$A$2:$A$1823=$A331,[1]Sheet1!$C$2:$C$1823),0)))</f>
        <v>77626000</v>
      </c>
      <c r="K331" s="2">
        <f t="array" ref="K331">INDEX([5]Sheet1!$K$2:$K$2185,MATCH($C331,IF([5]Sheet1!$E$2:$E$2185=$A331,[5]Sheet1!$B$2:$B$2185),0))*10</f>
        <v>794117460</v>
      </c>
      <c r="L331" s="2">
        <f t="array" ref="L331">INDEX([5]Sheet1!$J$2:$J$2185,MATCH($C331,IF([5]Sheet1!$E$2:$E$2185=$A331,[5]Sheet1!$B$2:$B$2185),0))</f>
        <v>60000</v>
      </c>
      <c r="M331" s="2">
        <f t="array" ref="M331">INDEX([5]Sheet1!$G$2:$G$2185,MATCH($C331,IF([5]Sheet1!$E$2:$E$2185=$A331,[5]Sheet1!$B$2:$B$2185),0))*10</f>
        <v>607111130</v>
      </c>
      <c r="N331" s="2">
        <f t="array" ref="N331">INDEX([5]Sheet1!$F$2:$F$2185,MATCH($C331,IF([5]Sheet1!$E$2:$E$2185=$A331,[5]Sheet1!$B$2:$B$2185),0))</f>
        <v>39022</v>
      </c>
      <c r="O331" s="2">
        <f t="array" ref="O331">INDEX([5]Sheet1!$I$2:$I$2185,MATCH($C331,IF([5]Sheet1!$E$2:$E$2185=$A331,[5]Sheet1!$B$2:$B$2185),0))*10</f>
        <v>187006330</v>
      </c>
      <c r="P331" s="2">
        <f t="array" ref="P331">INDEX([5]Sheet1!$H$2:$H$2185,MATCH($C331,IF([5]Sheet1!$E$2:$E$2185=$A331,[5]Sheet1!$B$2:$B$2185),0))</f>
        <v>20629</v>
      </c>
    </row>
    <row r="332" spans="1:16" x14ac:dyDescent="0.25">
      <c r="A332" t="s">
        <v>40</v>
      </c>
      <c r="B332" t="s">
        <v>41</v>
      </c>
      <c r="C332">
        <v>1982</v>
      </c>
      <c r="D332" s="2">
        <f t="array" ref="D332">INDEX([2]data!$E$2:$E$2185,MATCH($C332,IF([2]data!$C$2:$C$2185=$A332,[2]data!$A$2:$A$2185),0))</f>
        <v>4352609</v>
      </c>
      <c r="H332" s="2">
        <f t="array" ref="H332">INDEX([1]Sheet1!$M$2:$M$1823,MATCH($C332,IF([1]Sheet1!$A$2:$A$1823=$A332,[1]Sheet1!$C$2:$C$1823),0))</f>
        <v>2108200960</v>
      </c>
      <c r="I332" s="2">
        <f t="array" ref="I332">INDEX([1]Sheet1!$D$2:$D$1823,MATCH($C332,IF([1]Sheet1!$A$2:$A$1823=$A332,[1]Sheet1!$C$2:$C$1823),0))</f>
        <v>1853735000</v>
      </c>
      <c r="J332" s="2">
        <f t="array" ref="J332">(INDEX([1]Sheet1!$G$2:$G$1823,MATCH($C332,IF([1]Sheet1!$A$2:$A$1823=$A332,[1]Sheet1!$C$2:$C$1823),0))+INDEX([1]Sheet1!$J$2:$J$1823,MATCH($C332,IF([1]Sheet1!$A$2:$A$1823=$A332,[1]Sheet1!$C$2:$C$1823),0)))</f>
        <v>254466000</v>
      </c>
      <c r="K332" s="2">
        <f t="array" ref="K332">INDEX([5]Sheet1!$K$2:$K$2185,MATCH($C332,IF([5]Sheet1!$E$2:$E$2185=$A332,[5]Sheet1!$B$2:$B$2185),0))*10</f>
        <v>1139388580</v>
      </c>
      <c r="L332" s="2">
        <f t="array" ref="L332">INDEX([5]Sheet1!$J$2:$J$2185,MATCH($C332,IF([5]Sheet1!$E$2:$E$2185=$A332,[5]Sheet1!$B$2:$B$2185),0))</f>
        <v>83277</v>
      </c>
      <c r="M332" s="2">
        <f t="array" ref="M332">INDEX([5]Sheet1!$G$2:$G$2185,MATCH($C332,IF([5]Sheet1!$E$2:$E$2185=$A332,[5]Sheet1!$B$2:$B$2185),0))*10</f>
        <v>848520860</v>
      </c>
      <c r="N332" s="2">
        <f t="array" ref="N332">INDEX([5]Sheet1!$F$2:$F$2185,MATCH($C332,IF([5]Sheet1!$E$2:$E$2185=$A332,[5]Sheet1!$B$2:$B$2185),0))</f>
        <v>53304</v>
      </c>
      <c r="O332" s="2">
        <f t="array" ref="O332">INDEX([5]Sheet1!$I$2:$I$2185,MATCH($C332,IF([5]Sheet1!$E$2:$E$2185=$A332,[5]Sheet1!$B$2:$B$2185),0))*10</f>
        <v>290867720</v>
      </c>
      <c r="P332" s="2">
        <f t="array" ref="P332">INDEX([5]Sheet1!$H$2:$H$2185,MATCH($C332,IF([5]Sheet1!$E$2:$E$2185=$A332,[5]Sheet1!$B$2:$B$2185),0))</f>
        <v>29385</v>
      </c>
    </row>
    <row r="333" spans="1:16" x14ac:dyDescent="0.25">
      <c r="A333" t="s">
        <v>42</v>
      </c>
      <c r="B333" t="s">
        <v>43</v>
      </c>
      <c r="C333">
        <v>1982</v>
      </c>
      <c r="D333" s="2">
        <f t="array" ref="D333">INDEX([2]data!$E$2:$E$2185,MATCH($C333,IF([2]data!$C$2:$C$2185=$A333,[2]data!$A$2:$A$2185),0))</f>
        <v>1136683</v>
      </c>
      <c r="H333" s="2">
        <f t="array" ref="H333">INDEX([1]Sheet1!$M$2:$M$1823,MATCH($C333,IF([1]Sheet1!$A$2:$A$1823=$A333,[1]Sheet1!$C$2:$C$1823),0))</f>
        <v>467006016</v>
      </c>
      <c r="I333" s="2">
        <f t="array" ref="I333">INDEX([1]Sheet1!$D$2:$D$1823,MATCH($C333,IF([1]Sheet1!$A$2:$A$1823=$A333,[1]Sheet1!$C$2:$C$1823),0))</f>
        <v>429423000</v>
      </c>
      <c r="J333" s="2">
        <f t="array" ref="J333">(INDEX([1]Sheet1!$G$2:$G$1823,MATCH($C333,IF([1]Sheet1!$A$2:$A$1823=$A333,[1]Sheet1!$C$2:$C$1823),0))+INDEX([1]Sheet1!$J$2:$J$1823,MATCH($C333,IF([1]Sheet1!$A$2:$A$1823=$A333,[1]Sheet1!$C$2:$C$1823),0)))</f>
        <v>37583000</v>
      </c>
      <c r="K333" s="2">
        <f t="array" ref="K333">INDEX([5]Sheet1!$K$2:$K$2185,MATCH($C333,IF([5]Sheet1!$E$2:$E$2185=$A333,[5]Sheet1!$B$2:$B$2185),0))*10</f>
        <v>275645720</v>
      </c>
      <c r="L333" s="2">
        <f t="array" ref="L333">INDEX([5]Sheet1!$J$2:$J$2185,MATCH($C333,IF([5]Sheet1!$E$2:$E$2185=$A333,[5]Sheet1!$B$2:$B$2185),0))</f>
        <v>22882</v>
      </c>
      <c r="M333" s="2">
        <f t="array" ref="M333">INDEX([5]Sheet1!$G$2:$G$2185,MATCH($C333,IF([5]Sheet1!$E$2:$E$2185=$A333,[5]Sheet1!$B$2:$B$2185),0))*10</f>
        <v>214067180</v>
      </c>
      <c r="N333" s="2">
        <f t="array" ref="N333">INDEX([5]Sheet1!$F$2:$F$2185,MATCH($C333,IF([5]Sheet1!$E$2:$E$2185=$A333,[5]Sheet1!$B$2:$B$2185),0))</f>
        <v>15953</v>
      </c>
      <c r="O333" s="2">
        <f t="array" ref="O333">INDEX([5]Sheet1!$I$2:$I$2185,MATCH($C333,IF([5]Sheet1!$E$2:$E$2185=$A333,[5]Sheet1!$B$2:$B$2185),0))*10</f>
        <v>61578540</v>
      </c>
      <c r="P333" s="2">
        <f t="array" ref="P333">INDEX([5]Sheet1!$H$2:$H$2185,MATCH($C333,IF([5]Sheet1!$E$2:$E$2185=$A333,[5]Sheet1!$B$2:$B$2185),0))</f>
        <v>6477</v>
      </c>
    </row>
    <row r="334" spans="1:16" x14ac:dyDescent="0.25">
      <c r="A334" t="s">
        <v>44</v>
      </c>
      <c r="B334" t="s">
        <v>45</v>
      </c>
      <c r="C334">
        <v>1982</v>
      </c>
      <c r="D334" s="2">
        <f t="array" ref="D334">INDEX([2]data!$E$2:$E$2185,MATCH($C334,IF([2]data!$C$2:$C$2185=$A334,[2]data!$A$2:$A$2185),0))</f>
        <v>4282923</v>
      </c>
      <c r="H334" s="2">
        <f t="array" ref="H334">INDEX([1]Sheet1!$M$2:$M$1823,MATCH($C334,IF([1]Sheet1!$A$2:$A$1823=$A334,[1]Sheet1!$C$2:$C$1823),0))</f>
        <v>2124028032</v>
      </c>
      <c r="I334" s="2">
        <f t="array" ref="I334">INDEX([1]Sheet1!$D$2:$D$1823,MATCH($C334,IF([1]Sheet1!$A$2:$A$1823=$A334,[1]Sheet1!$C$2:$C$1823),0))</f>
        <v>1911637000</v>
      </c>
      <c r="J334" s="2">
        <f t="array" ref="J334">(INDEX([1]Sheet1!$G$2:$G$1823,MATCH($C334,IF([1]Sheet1!$A$2:$A$1823=$A334,[1]Sheet1!$C$2:$C$1823),0))+INDEX([1]Sheet1!$J$2:$J$1823,MATCH($C334,IF([1]Sheet1!$A$2:$A$1823=$A334,[1]Sheet1!$C$2:$C$1823),0)))</f>
        <v>212391000</v>
      </c>
      <c r="K334" s="2">
        <f t="array" ref="K334">INDEX([5]Sheet1!$K$2:$K$2185,MATCH($C334,IF([5]Sheet1!$E$2:$E$2185=$A334,[5]Sheet1!$B$2:$B$2185),0))*10</f>
        <v>1371595400</v>
      </c>
      <c r="L334" s="2">
        <f t="array" ref="L334">INDEX([5]Sheet1!$J$2:$J$2185,MATCH($C334,IF([5]Sheet1!$E$2:$E$2185=$A334,[5]Sheet1!$B$2:$B$2185),0))</f>
        <v>72478</v>
      </c>
      <c r="M334" s="2">
        <f t="array" ref="M334">INDEX([5]Sheet1!$G$2:$G$2185,MATCH($C334,IF([5]Sheet1!$E$2:$E$2185=$A334,[5]Sheet1!$B$2:$B$2185),0))*10</f>
        <v>1078443720</v>
      </c>
      <c r="N334" s="2">
        <f t="array" ref="N334">INDEX([5]Sheet1!$F$2:$F$2185,MATCH($C334,IF([5]Sheet1!$E$2:$E$2185=$A334,[5]Sheet1!$B$2:$B$2185),0))</f>
        <v>47582</v>
      </c>
      <c r="O334" s="2">
        <f t="array" ref="O334">INDEX([5]Sheet1!$I$2:$I$2185,MATCH($C334,IF([5]Sheet1!$E$2:$E$2185=$A334,[5]Sheet1!$B$2:$B$2185),0))*10</f>
        <v>293151680</v>
      </c>
      <c r="P334" s="2">
        <f t="array" ref="P334">INDEX([5]Sheet1!$H$2:$H$2185,MATCH($C334,IF([5]Sheet1!$E$2:$E$2185=$A334,[5]Sheet1!$B$2:$B$2185),0))</f>
        <v>22782</v>
      </c>
    </row>
    <row r="335" spans="1:16" x14ac:dyDescent="0.25">
      <c r="A335" t="s">
        <v>46</v>
      </c>
      <c r="B335" t="s">
        <v>47</v>
      </c>
      <c r="C335">
        <v>1982</v>
      </c>
      <c r="D335" s="2">
        <f t="array" ref="D335">INDEX([2]data!$E$2:$E$2185,MATCH($C335,IF([2]data!$C$2:$C$2185=$A335,[2]data!$A$2:$A$2185),0))</f>
        <v>5771222</v>
      </c>
      <c r="H335" s="2">
        <f t="array" ref="H335">INDEX([1]Sheet1!$M$2:$M$1823,MATCH($C335,IF([1]Sheet1!$A$2:$A$1823=$A335,[1]Sheet1!$C$2:$C$1823),0))</f>
        <v>2638334976</v>
      </c>
      <c r="I335" s="2">
        <f t="array" ref="I335">INDEX([1]Sheet1!$D$2:$D$1823,MATCH($C335,IF([1]Sheet1!$A$2:$A$1823=$A335,[1]Sheet1!$C$2:$C$1823),0))</f>
        <v>2569766000</v>
      </c>
      <c r="J335" s="2">
        <f t="array" ref="J335">(INDEX([1]Sheet1!$G$2:$G$1823,MATCH($C335,IF([1]Sheet1!$A$2:$A$1823=$A335,[1]Sheet1!$C$2:$C$1823),0))+INDEX([1]Sheet1!$J$2:$J$1823,MATCH($C335,IF([1]Sheet1!$A$2:$A$1823=$A335,[1]Sheet1!$C$2:$C$1823),0)))</f>
        <v>68569000</v>
      </c>
      <c r="K335" s="2">
        <f t="array" ref="K335">INDEX([5]Sheet1!$K$2:$K$2185,MATCH($C335,IF([5]Sheet1!$E$2:$E$2185=$A335,[5]Sheet1!$B$2:$B$2185),0))*10</f>
        <v>1629919310</v>
      </c>
      <c r="L335" s="2">
        <f t="array" ref="L335">INDEX([5]Sheet1!$J$2:$J$2185,MATCH($C335,IF([5]Sheet1!$E$2:$E$2185=$A335,[5]Sheet1!$B$2:$B$2185),0))</f>
        <v>97542</v>
      </c>
      <c r="M335" s="2">
        <f t="array" ref="M335">INDEX([5]Sheet1!$G$2:$G$2185,MATCH($C335,IF([5]Sheet1!$E$2:$E$2185=$A335,[5]Sheet1!$B$2:$B$2185),0))*10</f>
        <v>1357004070</v>
      </c>
      <c r="N335" s="2">
        <f t="array" ref="N335">INDEX([5]Sheet1!$F$2:$F$2185,MATCH($C335,IF([5]Sheet1!$E$2:$E$2185=$A335,[5]Sheet1!$B$2:$B$2185),0))</f>
        <v>70953</v>
      </c>
      <c r="O335" s="2">
        <f t="array" ref="O335">INDEX([5]Sheet1!$I$2:$I$2185,MATCH($C335,IF([5]Sheet1!$E$2:$E$2185=$A335,[5]Sheet1!$B$2:$B$2185),0))*10</f>
        <v>272915240</v>
      </c>
      <c r="P335" s="2">
        <f t="array" ref="P335">INDEX([5]Sheet1!$H$2:$H$2185,MATCH($C335,IF([5]Sheet1!$E$2:$E$2185=$A335,[5]Sheet1!$B$2:$B$2185),0))</f>
        <v>24329</v>
      </c>
    </row>
    <row r="336" spans="1:16" x14ac:dyDescent="0.25">
      <c r="A336" t="s">
        <v>48</v>
      </c>
      <c r="B336" t="s">
        <v>49</v>
      </c>
      <c r="C336">
        <v>1982</v>
      </c>
      <c r="D336" s="2">
        <f t="array" ref="D336">INDEX([2]data!$E$2:$E$2185,MATCH($C336,IF([2]data!$C$2:$C$2185=$A336,[2]data!$A$2:$A$2185),0))</f>
        <v>9115196</v>
      </c>
      <c r="H336" s="2">
        <f t="array" ref="H336">INDEX([1]Sheet1!$M$2:$M$1823,MATCH($C336,IF([1]Sheet1!$A$2:$A$1823=$A336,[1]Sheet1!$C$2:$C$1823),0))</f>
        <v>4897792000</v>
      </c>
      <c r="I336" s="2">
        <f t="array" ref="I336">INDEX([1]Sheet1!$D$2:$D$1823,MATCH($C336,IF([1]Sheet1!$A$2:$A$1823=$A336,[1]Sheet1!$C$2:$C$1823),0))</f>
        <v>4615746000</v>
      </c>
      <c r="J336" s="2">
        <f t="array" ref="J336">(INDEX([1]Sheet1!$G$2:$G$1823,MATCH($C336,IF([1]Sheet1!$A$2:$A$1823=$A336,[1]Sheet1!$C$2:$C$1823),0))+INDEX([1]Sheet1!$J$2:$J$1823,MATCH($C336,IF([1]Sheet1!$A$2:$A$1823=$A336,[1]Sheet1!$C$2:$C$1823),0)))</f>
        <v>282046000</v>
      </c>
      <c r="K336" s="2">
        <f t="array" ref="K336">INDEX([5]Sheet1!$K$2:$K$2185,MATCH($C336,IF([5]Sheet1!$E$2:$E$2185=$A336,[5]Sheet1!$B$2:$B$2185),0))*10</f>
        <v>3068700470</v>
      </c>
      <c r="L336" s="2">
        <f t="array" ref="L336">INDEX([5]Sheet1!$J$2:$J$2185,MATCH($C336,IF([5]Sheet1!$E$2:$E$2185=$A336,[5]Sheet1!$B$2:$B$2185),0))</f>
        <v>154428</v>
      </c>
      <c r="M336" s="2">
        <f t="array" ref="M336">INDEX([5]Sheet1!$G$2:$G$2185,MATCH($C336,IF([5]Sheet1!$E$2:$E$2185=$A336,[5]Sheet1!$B$2:$B$2185),0))*10</f>
        <v>2340940320</v>
      </c>
      <c r="N336" s="2">
        <f t="array" ref="N336">INDEX([5]Sheet1!$F$2:$F$2185,MATCH($C336,IF([5]Sheet1!$E$2:$E$2185=$A336,[5]Sheet1!$B$2:$B$2185),0))</f>
        <v>97610</v>
      </c>
      <c r="O336" s="2">
        <f t="array" ref="O336">INDEX([5]Sheet1!$I$2:$I$2185,MATCH($C336,IF([5]Sheet1!$E$2:$E$2185=$A336,[5]Sheet1!$B$2:$B$2185),0))*10</f>
        <v>727760150</v>
      </c>
      <c r="P336" s="2">
        <f t="array" ref="P336">INDEX([5]Sheet1!$H$2:$H$2185,MATCH($C336,IF([5]Sheet1!$E$2:$E$2185=$A336,[5]Sheet1!$B$2:$B$2185),0))</f>
        <v>52754</v>
      </c>
    </row>
    <row r="337" spans="1:16" x14ac:dyDescent="0.25">
      <c r="A337" t="s">
        <v>50</v>
      </c>
      <c r="B337" t="s">
        <v>51</v>
      </c>
      <c r="C337">
        <v>1982</v>
      </c>
      <c r="D337" s="2">
        <f t="array" ref="D337">INDEX([2]data!$E$2:$E$2185,MATCH($C337,IF([2]data!$C$2:$C$2185=$A337,[2]data!$A$2:$A$2185),0))</f>
        <v>4131450</v>
      </c>
      <c r="H337" s="2">
        <f t="array" ref="H337">INDEX([1]Sheet1!$M$2:$M$1823,MATCH($C337,IF([1]Sheet1!$A$2:$A$1823=$A337,[1]Sheet1!$C$2:$C$1823),0))</f>
        <v>2374761984</v>
      </c>
      <c r="I337" s="2">
        <f t="array" ref="I337">INDEX([1]Sheet1!$D$2:$D$1823,MATCH($C337,IF([1]Sheet1!$A$2:$A$1823=$A337,[1]Sheet1!$C$2:$C$1823),0))</f>
        <v>2139827000</v>
      </c>
      <c r="J337" s="2">
        <f t="array" ref="J337">(INDEX([1]Sheet1!$G$2:$G$1823,MATCH($C337,IF([1]Sheet1!$A$2:$A$1823=$A337,[1]Sheet1!$C$2:$C$1823),0))+INDEX([1]Sheet1!$J$2:$J$1823,MATCH($C337,IF([1]Sheet1!$A$2:$A$1823=$A337,[1]Sheet1!$C$2:$C$1823),0)))</f>
        <v>234935000</v>
      </c>
      <c r="K337" s="2">
        <f t="array" ref="K337">INDEX([5]Sheet1!$K$2:$K$2185,MATCH($C337,IF([5]Sheet1!$E$2:$E$2185=$A337,[5]Sheet1!$B$2:$B$2185),0))*10</f>
        <v>1211151200</v>
      </c>
      <c r="L337" s="2">
        <f t="array" ref="L337">INDEX([5]Sheet1!$J$2:$J$2185,MATCH($C337,IF([5]Sheet1!$E$2:$E$2185=$A337,[5]Sheet1!$B$2:$B$2185),0))</f>
        <v>69178</v>
      </c>
      <c r="M337" s="2">
        <f t="array" ref="M337">INDEX([5]Sheet1!$G$2:$G$2185,MATCH($C337,IF([5]Sheet1!$E$2:$E$2185=$A337,[5]Sheet1!$B$2:$B$2185),0))*10</f>
        <v>937155170</v>
      </c>
      <c r="N337" s="2">
        <f t="array" ref="N337">INDEX([5]Sheet1!$F$2:$F$2185,MATCH($C337,IF([5]Sheet1!$E$2:$E$2185=$A337,[5]Sheet1!$B$2:$B$2185),0))</f>
        <v>46089</v>
      </c>
      <c r="O337" s="2">
        <f t="array" ref="O337">INDEX([5]Sheet1!$I$2:$I$2185,MATCH($C337,IF([5]Sheet1!$E$2:$E$2185=$A337,[5]Sheet1!$B$2:$B$2185),0))*10</f>
        <v>273996030</v>
      </c>
      <c r="P337" s="2">
        <f t="array" ref="P337">INDEX([5]Sheet1!$H$2:$H$2185,MATCH($C337,IF([5]Sheet1!$E$2:$E$2185=$A337,[5]Sheet1!$B$2:$B$2185),0))</f>
        <v>20602</v>
      </c>
    </row>
    <row r="338" spans="1:16" x14ac:dyDescent="0.25">
      <c r="A338" t="s">
        <v>52</v>
      </c>
      <c r="B338" t="s">
        <v>53</v>
      </c>
      <c r="C338">
        <v>1982</v>
      </c>
      <c r="D338" s="2">
        <f t="array" ref="D338">INDEX([2]data!$E$2:$E$2185,MATCH($C338,IF([2]data!$C$2:$C$2185=$A338,[2]data!$A$2:$A$2185),0))</f>
        <v>2556776</v>
      </c>
      <c r="H338" s="2">
        <f t="array" ref="H338">INDEX([1]Sheet1!$M$2:$M$1823,MATCH($C338,IF([1]Sheet1!$A$2:$A$1823=$A338,[1]Sheet1!$C$2:$C$1823),0))</f>
        <v>881571968</v>
      </c>
      <c r="I338" s="2">
        <f t="array" ref="I338">INDEX([1]Sheet1!$D$2:$D$1823,MATCH($C338,IF([1]Sheet1!$A$2:$A$1823=$A338,[1]Sheet1!$C$2:$C$1823),0))</f>
        <v>821301000</v>
      </c>
      <c r="J338" s="2">
        <f t="array" ref="J338">(INDEX([1]Sheet1!$G$2:$G$1823,MATCH($C338,IF([1]Sheet1!$A$2:$A$1823=$A338,[1]Sheet1!$C$2:$C$1823),0))+INDEX([1]Sheet1!$J$2:$J$1823,MATCH($C338,IF([1]Sheet1!$A$2:$A$1823=$A338,[1]Sheet1!$C$2:$C$1823),0)))</f>
        <v>60271000</v>
      </c>
      <c r="K338" s="2">
        <f t="array" ref="K338">INDEX([5]Sheet1!$K$2:$K$2185,MATCH($C338,IF([5]Sheet1!$E$2:$E$2185=$A338,[5]Sheet1!$B$2:$B$2185),0))*10</f>
        <v>478457270</v>
      </c>
      <c r="L338" s="2">
        <f t="array" ref="L338">INDEX([5]Sheet1!$J$2:$J$2185,MATCH($C338,IF([5]Sheet1!$E$2:$E$2185=$A338,[5]Sheet1!$B$2:$B$2185),0))</f>
        <v>46643</v>
      </c>
      <c r="M338" s="2">
        <f t="array" ref="M338">INDEX([5]Sheet1!$G$2:$G$2185,MATCH($C338,IF([5]Sheet1!$E$2:$E$2185=$A338,[5]Sheet1!$B$2:$B$2185),0))*10</f>
        <v>373826160</v>
      </c>
      <c r="N338" s="2">
        <f t="array" ref="N338">INDEX([5]Sheet1!$F$2:$F$2185,MATCH($C338,IF([5]Sheet1!$E$2:$E$2185=$A338,[5]Sheet1!$B$2:$B$2185),0))</f>
        <v>31952</v>
      </c>
      <c r="O338" s="2">
        <f t="array" ref="O338">INDEX([5]Sheet1!$I$2:$I$2185,MATCH($C338,IF([5]Sheet1!$E$2:$E$2185=$A338,[5]Sheet1!$B$2:$B$2185),0))*10</f>
        <v>104631110</v>
      </c>
      <c r="P338" s="2">
        <f t="array" ref="P338">INDEX([5]Sheet1!$H$2:$H$2185,MATCH($C338,IF([5]Sheet1!$E$2:$E$2185=$A338,[5]Sheet1!$B$2:$B$2185),0))</f>
        <v>14446</v>
      </c>
    </row>
    <row r="339" spans="1:16" x14ac:dyDescent="0.25">
      <c r="A339" t="s">
        <v>54</v>
      </c>
      <c r="B339" t="s">
        <v>55</v>
      </c>
      <c r="C339">
        <v>1982</v>
      </c>
      <c r="D339" s="2">
        <f t="array" ref="D339">INDEX([2]data!$E$2:$E$2185,MATCH($C339,IF([2]data!$C$2:$C$2185=$A339,[2]data!$A$2:$A$2185),0))</f>
        <v>4929456</v>
      </c>
      <c r="H339" s="2">
        <f t="array" ref="H339">INDEX([1]Sheet1!$M$2:$M$1823,MATCH($C339,IF([1]Sheet1!$A$2:$A$1823=$A339,[1]Sheet1!$C$2:$C$1823),0))</f>
        <v>1909449984</v>
      </c>
      <c r="I339" s="2">
        <f t="array" ref="I339">INDEX([1]Sheet1!$D$2:$D$1823,MATCH($C339,IF([1]Sheet1!$A$2:$A$1823=$A339,[1]Sheet1!$C$2:$C$1823),0))</f>
        <v>1780651000</v>
      </c>
      <c r="J339" s="2">
        <f t="array" ref="J339">(INDEX([1]Sheet1!$G$2:$G$1823,MATCH($C339,IF([1]Sheet1!$A$2:$A$1823=$A339,[1]Sheet1!$C$2:$C$1823),0))+INDEX([1]Sheet1!$J$2:$J$1823,MATCH($C339,IF([1]Sheet1!$A$2:$A$1823=$A339,[1]Sheet1!$C$2:$C$1823),0)))</f>
        <v>128799000</v>
      </c>
      <c r="K339" s="2">
        <f t="array" ref="K339">INDEX([5]Sheet1!$K$2:$K$2185,MATCH($C339,IF([5]Sheet1!$E$2:$E$2185=$A339,[5]Sheet1!$B$2:$B$2185),0))*10</f>
        <v>1119968610</v>
      </c>
      <c r="L339" s="2">
        <f t="array" ref="L339">INDEX([5]Sheet1!$J$2:$J$2185,MATCH($C339,IF([5]Sheet1!$E$2:$E$2185=$A339,[5]Sheet1!$B$2:$B$2185),0))</f>
        <v>82705</v>
      </c>
      <c r="M339" s="2">
        <f t="array" ref="M339">INDEX([5]Sheet1!$G$2:$G$2185,MATCH($C339,IF([5]Sheet1!$E$2:$E$2185=$A339,[5]Sheet1!$B$2:$B$2185),0))*10</f>
        <v>867860860</v>
      </c>
      <c r="N339" s="2">
        <f t="array" ref="N339">INDEX([5]Sheet1!$F$2:$F$2185,MATCH($C339,IF([5]Sheet1!$E$2:$E$2185=$A339,[5]Sheet1!$B$2:$B$2185),0))</f>
        <v>55586</v>
      </c>
      <c r="O339" s="2">
        <f t="array" ref="O339">INDEX([5]Sheet1!$I$2:$I$2185,MATCH($C339,IF([5]Sheet1!$E$2:$E$2185=$A339,[5]Sheet1!$B$2:$B$2185),0))*10</f>
        <v>252107750</v>
      </c>
      <c r="P339" s="2">
        <f t="array" ref="P339">INDEX([5]Sheet1!$H$2:$H$2185,MATCH($C339,IF([5]Sheet1!$E$2:$E$2185=$A339,[5]Sheet1!$B$2:$B$2185),0))</f>
        <v>25448</v>
      </c>
    </row>
    <row r="340" spans="1:16" x14ac:dyDescent="0.25">
      <c r="A340" t="s">
        <v>56</v>
      </c>
      <c r="B340" t="s">
        <v>57</v>
      </c>
      <c r="C340">
        <v>1982</v>
      </c>
      <c r="D340" s="2">
        <f t="array" ref="D340">INDEX([2]data!$E$2:$E$2185,MATCH($C340,IF([2]data!$C$2:$C$2185=$A340,[2]data!$A$2:$A$2185),0))</f>
        <v>803984</v>
      </c>
      <c r="H340" s="2">
        <f t="array" ref="H340">INDEX([1]Sheet1!$M$2:$M$1823,MATCH($C340,IF([1]Sheet1!$A$2:$A$1823=$A340,[1]Sheet1!$C$2:$C$1823),0))</f>
        <v>478560000</v>
      </c>
      <c r="I340" s="2">
        <f t="array" ref="I340">INDEX([1]Sheet1!$D$2:$D$1823,MATCH($C340,IF([1]Sheet1!$A$2:$A$1823=$A340,[1]Sheet1!$C$2:$C$1823),0))</f>
        <v>427838000</v>
      </c>
      <c r="J340" s="2">
        <f t="array" ref="J340">(INDEX([1]Sheet1!$G$2:$G$1823,MATCH($C340,IF([1]Sheet1!$A$2:$A$1823=$A340,[1]Sheet1!$C$2:$C$1823),0))+INDEX([1]Sheet1!$J$2:$J$1823,MATCH($C340,IF([1]Sheet1!$A$2:$A$1823=$A340,[1]Sheet1!$C$2:$C$1823),0)))</f>
        <v>50722000</v>
      </c>
      <c r="K340" s="2">
        <f t="array" ref="K340">INDEX([5]Sheet1!$K$2:$K$2185,MATCH($C340,IF([5]Sheet1!$E$2:$E$2185=$A340,[5]Sheet1!$B$2:$B$2185),0))*10</f>
        <v>296465790</v>
      </c>
      <c r="L340" s="2">
        <f t="array" ref="L340">INDEX([5]Sheet1!$J$2:$J$2185,MATCH($C340,IF([5]Sheet1!$E$2:$E$2185=$A340,[5]Sheet1!$B$2:$B$2185),0))</f>
        <v>17680</v>
      </c>
      <c r="M340" s="2">
        <f t="array" ref="M340">INDEX([5]Sheet1!$G$2:$G$2185,MATCH($C340,IF([5]Sheet1!$E$2:$E$2185=$A340,[5]Sheet1!$B$2:$B$2185),0))*10</f>
        <v>236774190</v>
      </c>
      <c r="N340" s="2">
        <f t="array" ref="N340">INDEX([5]Sheet1!$F$2:$F$2185,MATCH($C340,IF([5]Sheet1!$E$2:$E$2185=$A340,[5]Sheet1!$B$2:$B$2185),0))</f>
        <v>12660</v>
      </c>
      <c r="O340" s="2">
        <f t="array" ref="O340">INDEX([5]Sheet1!$I$2:$I$2185,MATCH($C340,IF([5]Sheet1!$E$2:$E$2185=$A340,[5]Sheet1!$B$2:$B$2185),0))*10</f>
        <v>59691600</v>
      </c>
      <c r="P340" s="2">
        <f t="array" ref="P340">INDEX([5]Sheet1!$H$2:$H$2185,MATCH($C340,IF([5]Sheet1!$E$2:$E$2185=$A340,[5]Sheet1!$B$2:$B$2185),0))</f>
        <v>4665</v>
      </c>
    </row>
    <row r="341" spans="1:16" x14ac:dyDescent="0.25">
      <c r="A341" t="s">
        <v>58</v>
      </c>
      <c r="B341" t="s">
        <v>59</v>
      </c>
      <c r="C341">
        <v>1982</v>
      </c>
      <c r="D341" s="2">
        <f t="array" ref="D341">INDEX([2]data!$E$2:$E$2185,MATCH($C341,IF([2]data!$C$2:$C$2185=$A341,[2]data!$A$2:$A$2185),0))</f>
        <v>1581776</v>
      </c>
      <c r="H341" s="2">
        <f t="array" ref="H341">INDEX([1]Sheet1!$M$2:$M$1823,MATCH($C341,IF([1]Sheet1!$A$2:$A$1823=$A341,[1]Sheet1!$C$2:$C$1823),0))</f>
        <v>801910976</v>
      </c>
      <c r="I341" s="2">
        <f t="array" ref="I341">INDEX([1]Sheet1!$D$2:$D$1823,MATCH($C341,IF([1]Sheet1!$A$2:$A$1823=$A341,[1]Sheet1!$C$2:$C$1823),0))</f>
        <v>704061000</v>
      </c>
      <c r="J341" s="2">
        <f t="array" ref="J341">(INDEX([1]Sheet1!$G$2:$G$1823,MATCH($C341,IF([1]Sheet1!$A$2:$A$1823=$A341,[1]Sheet1!$C$2:$C$1823),0))+INDEX([1]Sheet1!$J$2:$J$1823,MATCH($C341,IF([1]Sheet1!$A$2:$A$1823=$A341,[1]Sheet1!$C$2:$C$1823),0)))</f>
        <v>97850000</v>
      </c>
      <c r="K341" s="2">
        <f t="array" ref="K341">INDEX([5]Sheet1!$K$2:$K$2185,MATCH($C341,IF([5]Sheet1!$E$2:$E$2185=$A341,[5]Sheet1!$B$2:$B$2185),0))*10</f>
        <v>426047800</v>
      </c>
      <c r="L341" s="2">
        <f t="array" ref="L341">INDEX([5]Sheet1!$J$2:$J$2185,MATCH($C341,IF([5]Sheet1!$E$2:$E$2185=$A341,[5]Sheet1!$B$2:$B$2185),0))</f>
        <v>30165</v>
      </c>
      <c r="M341" s="2">
        <f t="array" ref="M341">INDEX([5]Sheet1!$G$2:$G$2185,MATCH($C341,IF([5]Sheet1!$E$2:$E$2185=$A341,[5]Sheet1!$B$2:$B$2185),0))*10</f>
        <v>334957010</v>
      </c>
      <c r="N341" s="2">
        <f t="array" ref="N341">INDEX([5]Sheet1!$F$2:$F$2185,MATCH($C341,IF([5]Sheet1!$E$2:$E$2185=$A341,[5]Sheet1!$B$2:$B$2185),0))</f>
        <v>20997</v>
      </c>
      <c r="O341" s="2">
        <f t="array" ref="O341">INDEX([5]Sheet1!$I$2:$I$2185,MATCH($C341,IF([5]Sheet1!$E$2:$E$2185=$A341,[5]Sheet1!$B$2:$B$2185),0))*10</f>
        <v>91090790</v>
      </c>
      <c r="P341" s="2">
        <f t="array" ref="P341">INDEX([5]Sheet1!$H$2:$H$2185,MATCH($C341,IF([5]Sheet1!$E$2:$E$2185=$A341,[5]Sheet1!$B$2:$B$2185),0))</f>
        <v>8082</v>
      </c>
    </row>
    <row r="342" spans="1:16" x14ac:dyDescent="0.25">
      <c r="A342" t="s">
        <v>60</v>
      </c>
      <c r="B342" t="s">
        <v>61</v>
      </c>
      <c r="C342">
        <v>1982</v>
      </c>
      <c r="D342" s="2">
        <f t="array" ref="D342">INDEX([2]data!$E$2:$E$2185,MATCH($C342,IF([2]data!$C$2:$C$2185=$A342,[2]data!$A$2:$A$2185),0))</f>
        <v>881538</v>
      </c>
      <c r="H342" s="2">
        <f t="array" ref="H342">INDEX([1]Sheet1!$M$2:$M$1823,MATCH($C342,IF([1]Sheet1!$A$2:$A$1823=$A342,[1]Sheet1!$C$2:$C$1823),0))</f>
        <v>418671008</v>
      </c>
      <c r="I342" s="2">
        <f t="array" ref="I342">INDEX([1]Sheet1!$D$2:$D$1823,MATCH($C342,IF([1]Sheet1!$A$2:$A$1823=$A342,[1]Sheet1!$C$2:$C$1823),0))</f>
        <v>352797000</v>
      </c>
      <c r="J342" s="2">
        <f t="array" ref="J342">(INDEX([1]Sheet1!$G$2:$G$1823,MATCH($C342,IF([1]Sheet1!$A$2:$A$1823=$A342,[1]Sheet1!$C$2:$C$1823),0))+INDEX([1]Sheet1!$J$2:$J$1823,MATCH($C342,IF([1]Sheet1!$A$2:$A$1823=$A342,[1]Sheet1!$C$2:$C$1823),0)))</f>
        <v>65874000</v>
      </c>
      <c r="K342" s="2">
        <f t="array" ref="K342">INDEX([5]Sheet1!$K$2:$K$2185,MATCH($C342,IF([5]Sheet1!$E$2:$E$2185=$A342,[5]Sheet1!$B$2:$B$2185),0))*10</f>
        <v>224627990</v>
      </c>
      <c r="L342" s="2">
        <f t="array" ref="L342">INDEX([5]Sheet1!$J$2:$J$2185,MATCH($C342,IF([5]Sheet1!$E$2:$E$2185=$A342,[5]Sheet1!$B$2:$B$2185),0))</f>
        <v>12694</v>
      </c>
      <c r="M342" s="2">
        <f t="array" ref="M342">INDEX([5]Sheet1!$G$2:$G$2185,MATCH($C342,IF([5]Sheet1!$E$2:$E$2185=$A342,[5]Sheet1!$B$2:$B$2185),0))*10</f>
        <v>163896030</v>
      </c>
      <c r="N342" s="2">
        <f t="array" ref="N342">INDEX([5]Sheet1!$F$2:$F$2185,MATCH($C342,IF([5]Sheet1!$E$2:$E$2185=$A342,[5]Sheet1!$B$2:$B$2185),0))</f>
        <v>8651</v>
      </c>
      <c r="O342" s="2">
        <f t="array" ref="O342">INDEX([5]Sheet1!$I$2:$I$2185,MATCH($C342,IF([5]Sheet1!$E$2:$E$2185=$A342,[5]Sheet1!$B$2:$B$2185),0))*10</f>
        <v>60731960</v>
      </c>
      <c r="P342" s="2">
        <f t="array" ref="P342">INDEX([5]Sheet1!$H$2:$H$2185,MATCH($C342,IF([5]Sheet1!$E$2:$E$2185=$A342,[5]Sheet1!$B$2:$B$2185),0))</f>
        <v>3652</v>
      </c>
    </row>
    <row r="343" spans="1:16" x14ac:dyDescent="0.25">
      <c r="A343" t="s">
        <v>62</v>
      </c>
      <c r="B343" t="s">
        <v>63</v>
      </c>
      <c r="C343">
        <v>1982</v>
      </c>
      <c r="D343" s="2">
        <f t="array" ref="D343">INDEX([2]data!$E$2:$E$2185,MATCH($C343,IF([2]data!$C$2:$C$2185=$A343,[2]data!$A$2:$A$2185),0))</f>
        <v>947720</v>
      </c>
      <c r="H343" s="2">
        <f t="array" ref="H343">INDEX([1]Sheet1!$M$2:$M$1823,MATCH($C343,IF([1]Sheet1!$A$2:$A$1823=$A343,[1]Sheet1!$C$2:$C$1823),0))</f>
        <v>383958016</v>
      </c>
      <c r="I343" s="2">
        <f t="array" ref="I343">INDEX([1]Sheet1!$D$2:$D$1823,MATCH($C343,IF([1]Sheet1!$A$2:$A$1823=$A343,[1]Sheet1!$C$2:$C$1823),0))</f>
        <v>354236000</v>
      </c>
      <c r="J343" s="2">
        <f t="array" ref="J343">(INDEX([1]Sheet1!$G$2:$G$1823,MATCH($C343,IF([1]Sheet1!$A$2:$A$1823=$A343,[1]Sheet1!$C$2:$C$1823),0))+INDEX([1]Sheet1!$J$2:$J$1823,MATCH($C343,IF([1]Sheet1!$A$2:$A$1823=$A343,[1]Sheet1!$C$2:$C$1823),0)))</f>
        <v>29722000</v>
      </c>
      <c r="K343" s="2">
        <f t="array" ref="K343">INDEX([5]Sheet1!$K$2:$K$2185,MATCH($C343,IF([5]Sheet1!$E$2:$E$2185=$A343,[5]Sheet1!$B$2:$B$2185),0))*10</f>
        <v>196398480</v>
      </c>
      <c r="L343" s="2">
        <f t="array" ref="L343">INDEX([5]Sheet1!$J$2:$J$2185,MATCH($C343,IF([5]Sheet1!$E$2:$E$2185=$A343,[5]Sheet1!$B$2:$B$2185),0))</f>
        <v>15594</v>
      </c>
      <c r="M343" s="2">
        <f t="array" ref="M343">INDEX([5]Sheet1!$G$2:$G$2185,MATCH($C343,IF([5]Sheet1!$E$2:$E$2185=$A343,[5]Sheet1!$B$2:$B$2185),0))*10</f>
        <v>163712390</v>
      </c>
      <c r="N343" s="2">
        <f t="array" ref="N343">INDEX([5]Sheet1!$F$2:$F$2185,MATCH($C343,IF([5]Sheet1!$E$2:$E$2185=$A343,[5]Sheet1!$B$2:$B$2185),0))</f>
        <v>11619</v>
      </c>
      <c r="O343" s="2">
        <f t="array" ref="O343">INDEX([5]Sheet1!$I$2:$I$2185,MATCH($C343,IF([5]Sheet1!$E$2:$E$2185=$A343,[5]Sheet1!$B$2:$B$2185),0))*10</f>
        <v>32686090</v>
      </c>
      <c r="P343" s="2">
        <f t="array" ref="P343">INDEX([5]Sheet1!$H$2:$H$2185,MATCH($C343,IF([5]Sheet1!$E$2:$E$2185=$A343,[5]Sheet1!$B$2:$B$2185),0))</f>
        <v>3550</v>
      </c>
    </row>
    <row r="344" spans="1:16" x14ac:dyDescent="0.25">
      <c r="A344" t="s">
        <v>64</v>
      </c>
      <c r="B344" t="s">
        <v>65</v>
      </c>
      <c r="C344">
        <v>1982</v>
      </c>
      <c r="D344" s="2">
        <f t="array" ref="D344">INDEX([2]data!$E$2:$E$2185,MATCH($C344,IF([2]data!$C$2:$C$2185=$A344,[2]data!$A$2:$A$2185),0))</f>
        <v>7430970</v>
      </c>
      <c r="H344" s="2">
        <f t="array" ref="H344">INDEX([1]Sheet1!$M$2:$M$1823,MATCH($C344,IF([1]Sheet1!$A$2:$A$1823=$A344,[1]Sheet1!$C$2:$C$1823),0))</f>
        <v>4059318016</v>
      </c>
      <c r="I344" s="2">
        <f t="array" ref="I344">INDEX([1]Sheet1!$D$2:$D$1823,MATCH($C344,IF([1]Sheet1!$A$2:$A$1823=$A344,[1]Sheet1!$C$2:$C$1823),0))</f>
        <v>3702618000</v>
      </c>
      <c r="J344" s="2">
        <f t="array" ref="J344">(INDEX([1]Sheet1!$G$2:$G$1823,MATCH($C344,IF([1]Sheet1!$A$2:$A$1823=$A344,[1]Sheet1!$C$2:$C$1823),0))+INDEX([1]Sheet1!$J$2:$J$1823,MATCH($C344,IF([1]Sheet1!$A$2:$A$1823=$A344,[1]Sheet1!$C$2:$C$1823),0)))</f>
        <v>356700000</v>
      </c>
      <c r="K344" s="2">
        <f t="array" ref="K344">INDEX([5]Sheet1!$K$2:$K$2185,MATCH($C344,IF([5]Sheet1!$E$2:$E$2185=$A344,[5]Sheet1!$B$2:$B$2185),0))*10</f>
        <v>2604534190</v>
      </c>
      <c r="L344" s="2">
        <f t="array" ref="L344">INDEX([5]Sheet1!$J$2:$J$2185,MATCH($C344,IF([5]Sheet1!$E$2:$E$2185=$A344,[5]Sheet1!$B$2:$B$2185),0))</f>
        <v>144973</v>
      </c>
      <c r="M344" s="2">
        <f t="array" ref="M344">INDEX([5]Sheet1!$G$2:$G$2185,MATCH($C344,IF([5]Sheet1!$E$2:$E$2185=$A344,[5]Sheet1!$B$2:$B$2185),0))*10</f>
        <v>2092208230</v>
      </c>
      <c r="N344" s="2">
        <f t="array" ref="N344">INDEX([5]Sheet1!$F$2:$F$2185,MATCH($C344,IF([5]Sheet1!$E$2:$E$2185=$A344,[5]Sheet1!$B$2:$B$2185),0))</f>
        <v>99275</v>
      </c>
      <c r="O344" s="2">
        <f t="array" ref="O344">INDEX([5]Sheet1!$I$2:$I$2185,MATCH($C344,IF([5]Sheet1!$E$2:$E$2185=$A344,[5]Sheet1!$B$2:$B$2185),0))*10</f>
        <v>512325960</v>
      </c>
      <c r="P344" s="2">
        <f t="array" ref="P344">INDEX([5]Sheet1!$H$2:$H$2185,MATCH($C344,IF([5]Sheet1!$E$2:$E$2185=$A344,[5]Sheet1!$B$2:$B$2185),0))</f>
        <v>43893</v>
      </c>
    </row>
    <row r="345" spans="1:16" x14ac:dyDescent="0.25">
      <c r="A345" t="s">
        <v>66</v>
      </c>
      <c r="B345" t="s">
        <v>67</v>
      </c>
      <c r="C345">
        <v>1982</v>
      </c>
      <c r="D345" s="2">
        <f t="array" ref="D345">INDEX([2]data!$E$2:$E$2185,MATCH($C345,IF([2]data!$C$2:$C$2185=$A345,[2]data!$A$2:$A$2185),0))</f>
        <v>1363822</v>
      </c>
      <c r="H345" s="2">
        <f t="array" ref="H345">INDEX([1]Sheet1!$M$2:$M$1823,MATCH($C345,IF([1]Sheet1!$A$2:$A$1823=$A345,[1]Sheet1!$C$2:$C$1823),0))</f>
        <v>862672000</v>
      </c>
      <c r="I345" s="2">
        <f t="array" ref="I345">INDEX([1]Sheet1!$D$2:$D$1823,MATCH($C345,IF([1]Sheet1!$A$2:$A$1823=$A345,[1]Sheet1!$C$2:$C$1823),0))</f>
        <v>692901000</v>
      </c>
      <c r="J345" s="2">
        <f t="array" ref="J345">(INDEX([1]Sheet1!$G$2:$G$1823,MATCH($C345,IF([1]Sheet1!$A$2:$A$1823=$A345,[1]Sheet1!$C$2:$C$1823),0))+INDEX([1]Sheet1!$J$2:$J$1823,MATCH($C345,IF([1]Sheet1!$A$2:$A$1823=$A345,[1]Sheet1!$C$2:$C$1823),0)))</f>
        <v>169771000</v>
      </c>
      <c r="K345" s="2">
        <f t="array" ref="K345">INDEX([5]Sheet1!$K$2:$K$2185,MATCH($C345,IF([5]Sheet1!$E$2:$E$2185=$A345,[5]Sheet1!$B$2:$B$2185),0))*10</f>
        <v>408410320</v>
      </c>
      <c r="L345" s="2">
        <f t="array" ref="L345">INDEX([5]Sheet1!$J$2:$J$2185,MATCH($C345,IF([5]Sheet1!$E$2:$E$2185=$A345,[5]Sheet1!$B$2:$B$2185),0))</f>
        <v>28240</v>
      </c>
      <c r="M345" s="2">
        <f t="array" ref="M345">INDEX([5]Sheet1!$G$2:$G$2185,MATCH($C345,IF([5]Sheet1!$E$2:$E$2185=$A345,[5]Sheet1!$B$2:$B$2185),0))*10</f>
        <v>322272350</v>
      </c>
      <c r="N345" s="2">
        <f t="array" ref="N345">INDEX([5]Sheet1!$F$2:$F$2185,MATCH($C345,IF([5]Sheet1!$E$2:$E$2185=$A345,[5]Sheet1!$B$2:$B$2185),0))</f>
        <v>19905</v>
      </c>
      <c r="O345" s="2">
        <f t="array" ref="O345">INDEX([5]Sheet1!$I$2:$I$2185,MATCH($C345,IF([5]Sheet1!$E$2:$E$2185=$A345,[5]Sheet1!$B$2:$B$2185),0))*10</f>
        <v>86137970</v>
      </c>
      <c r="P345" s="2">
        <f t="array" ref="P345">INDEX([5]Sheet1!$H$2:$H$2185,MATCH($C345,IF([5]Sheet1!$E$2:$E$2185=$A345,[5]Sheet1!$B$2:$B$2185),0))</f>
        <v>7900</v>
      </c>
    </row>
    <row r="346" spans="1:16" x14ac:dyDescent="0.25">
      <c r="A346" t="s">
        <v>68</v>
      </c>
      <c r="B346" t="s">
        <v>69</v>
      </c>
      <c r="C346">
        <v>1982</v>
      </c>
      <c r="D346" s="2">
        <f t="array" ref="D346">INDEX([2]data!$E$2:$E$2185,MATCH($C346,IF([2]data!$C$2:$C$2185=$A346,[2]data!$A$2:$A$2185),0))</f>
        <v>17589737</v>
      </c>
      <c r="H346" s="2">
        <f t="array" ref="H346">INDEX([1]Sheet1!$M$2:$M$1823,MATCH($C346,IF([1]Sheet1!$A$2:$A$1823=$A346,[1]Sheet1!$C$2:$C$1823),0))</f>
        <v>10047225856</v>
      </c>
      <c r="I346" s="2">
        <f t="array" ref="I346">INDEX([1]Sheet1!$D$2:$D$1823,MATCH($C346,IF([1]Sheet1!$A$2:$A$1823=$A346,[1]Sheet1!$C$2:$C$1823),0))</f>
        <v>9446742000</v>
      </c>
      <c r="J346" s="2">
        <f t="array" ref="J346">(INDEX([1]Sheet1!$G$2:$G$1823,MATCH($C346,IF([1]Sheet1!$A$2:$A$1823=$A346,[1]Sheet1!$C$2:$C$1823),0))+INDEX([1]Sheet1!$J$2:$J$1823,MATCH($C346,IF([1]Sheet1!$A$2:$A$1823=$A346,[1]Sheet1!$C$2:$C$1823),0)))</f>
        <v>600484000</v>
      </c>
      <c r="K346" s="2">
        <f t="array" ref="K346">INDEX([5]Sheet1!$K$2:$K$2185,MATCH($C346,IF([5]Sheet1!$E$2:$E$2185=$A346,[5]Sheet1!$B$2:$B$2185),0))*10</f>
        <v>5575952420</v>
      </c>
      <c r="L346" s="2">
        <f t="array" ref="L346">INDEX([5]Sheet1!$J$2:$J$2185,MATCH($C346,IF([5]Sheet1!$E$2:$E$2185=$A346,[5]Sheet1!$B$2:$B$2185),0))</f>
        <v>290426</v>
      </c>
      <c r="M346" s="2">
        <f t="array" ref="M346">INDEX([5]Sheet1!$G$2:$G$2185,MATCH($C346,IF([5]Sheet1!$E$2:$E$2185=$A346,[5]Sheet1!$B$2:$B$2185),0))*10</f>
        <v>4584118140</v>
      </c>
      <c r="N346" s="2">
        <f t="array" ref="N346">INDEX([5]Sheet1!$F$2:$F$2185,MATCH($C346,IF([5]Sheet1!$E$2:$E$2185=$A346,[5]Sheet1!$B$2:$B$2185),0))</f>
        <v>201327</v>
      </c>
      <c r="O346" s="2">
        <f t="array" ref="O346">INDEX([5]Sheet1!$I$2:$I$2185,MATCH($C346,IF([5]Sheet1!$E$2:$E$2185=$A346,[5]Sheet1!$B$2:$B$2185),0))*10</f>
        <v>991834280</v>
      </c>
      <c r="P346" s="2">
        <f t="array" ref="P346">INDEX([5]Sheet1!$H$2:$H$2185,MATCH($C346,IF([5]Sheet1!$E$2:$E$2185=$A346,[5]Sheet1!$B$2:$B$2185),0))</f>
        <v>77352</v>
      </c>
    </row>
    <row r="347" spans="1:16" x14ac:dyDescent="0.25">
      <c r="A347" t="s">
        <v>70</v>
      </c>
      <c r="B347" t="s">
        <v>71</v>
      </c>
      <c r="C347">
        <v>1982</v>
      </c>
      <c r="D347" s="2">
        <f t="array" ref="D347">INDEX([2]data!$E$2:$E$2185,MATCH($C347,IF([2]data!$C$2:$C$2185=$A347,[2]data!$A$2:$A$2185),0))</f>
        <v>6019108</v>
      </c>
      <c r="H347" s="2">
        <f t="array" ref="H347">INDEX([1]Sheet1!$M$2:$M$1823,MATCH($C347,IF([1]Sheet1!$A$2:$A$1823=$A347,[1]Sheet1!$C$2:$C$1823),0))</f>
        <v>2448518912</v>
      </c>
      <c r="I347" s="2">
        <f t="array" ref="I347">INDEX([1]Sheet1!$D$2:$D$1823,MATCH($C347,IF([1]Sheet1!$A$2:$A$1823=$A347,[1]Sheet1!$C$2:$C$1823),0))</f>
        <v>2280026000</v>
      </c>
      <c r="J347" s="2">
        <f t="array" ref="J347">(INDEX([1]Sheet1!$G$2:$G$1823,MATCH($C347,IF([1]Sheet1!$A$2:$A$1823=$A347,[1]Sheet1!$C$2:$C$1823),0))+INDEX([1]Sheet1!$J$2:$J$1823,MATCH($C347,IF([1]Sheet1!$A$2:$A$1823=$A347,[1]Sheet1!$C$2:$C$1823),0)))</f>
        <v>168493000</v>
      </c>
      <c r="K347" s="2">
        <f t="array" ref="K347">INDEX([5]Sheet1!$K$2:$K$2185,MATCH($C347,IF([5]Sheet1!$E$2:$E$2185=$A347,[5]Sheet1!$B$2:$B$2185),0))*10</f>
        <v>1431340630</v>
      </c>
      <c r="L347" s="2">
        <f t="array" ref="L347">INDEX([5]Sheet1!$J$2:$J$2185,MATCH($C347,IF([5]Sheet1!$E$2:$E$2185=$A347,[5]Sheet1!$B$2:$B$2185),0))</f>
        <v>111151</v>
      </c>
      <c r="M347" s="2">
        <f t="array" ref="M347">INDEX([5]Sheet1!$G$2:$G$2185,MATCH($C347,IF([5]Sheet1!$E$2:$E$2185=$A347,[5]Sheet1!$B$2:$B$2185),0))*10</f>
        <v>1161570790</v>
      </c>
      <c r="N347" s="2">
        <f t="array" ref="N347">INDEX([5]Sheet1!$F$2:$F$2185,MATCH($C347,IF([5]Sheet1!$E$2:$E$2185=$A347,[5]Sheet1!$B$2:$B$2185),0))</f>
        <v>77975</v>
      </c>
      <c r="O347" s="2">
        <f t="array" ref="O347">INDEX([5]Sheet1!$I$2:$I$2185,MATCH($C347,IF([5]Sheet1!$E$2:$E$2185=$A347,[5]Sheet1!$B$2:$B$2185),0))*10</f>
        <v>269769840</v>
      </c>
      <c r="P347" s="2">
        <f t="array" ref="P347">INDEX([5]Sheet1!$H$2:$H$2185,MATCH($C347,IF([5]Sheet1!$E$2:$E$2185=$A347,[5]Sheet1!$B$2:$B$2185),0))</f>
        <v>31385</v>
      </c>
    </row>
    <row r="348" spans="1:16" x14ac:dyDescent="0.25">
      <c r="A348" t="s">
        <v>72</v>
      </c>
      <c r="B348" t="s">
        <v>73</v>
      </c>
      <c r="C348">
        <v>1982</v>
      </c>
      <c r="D348" s="2">
        <f t="array" ref="D348">INDEX([2]data!$E$2:$E$2185,MATCH($C348,IF([2]data!$C$2:$C$2185=$A348,[2]data!$A$2:$A$2185),0))</f>
        <v>668972</v>
      </c>
      <c r="H348" s="2">
        <f t="array" ref="H348">INDEX([1]Sheet1!$M$2:$M$1823,MATCH($C348,IF([1]Sheet1!$A$2:$A$1823=$A348,[1]Sheet1!$C$2:$C$1823),0))</f>
        <v>368558016</v>
      </c>
      <c r="I348" s="2">
        <f t="array" ref="I348">INDEX([1]Sheet1!$D$2:$D$1823,MATCH($C348,IF([1]Sheet1!$A$2:$A$1823=$A348,[1]Sheet1!$C$2:$C$1823),0))</f>
        <v>321080000</v>
      </c>
      <c r="J348" s="2">
        <f t="array" ref="J348">(INDEX([1]Sheet1!$G$2:$G$1823,MATCH($C348,IF([1]Sheet1!$A$2:$A$1823=$A348,[1]Sheet1!$C$2:$C$1823),0))+INDEX([1]Sheet1!$J$2:$J$1823,MATCH($C348,IF([1]Sheet1!$A$2:$A$1823=$A348,[1]Sheet1!$C$2:$C$1823),0)))</f>
        <v>47478000</v>
      </c>
      <c r="K348" s="2">
        <f t="array" ref="K348">INDEX([5]Sheet1!$K$2:$K$2185,MATCH($C348,IF([5]Sheet1!$E$2:$E$2185=$A348,[5]Sheet1!$B$2:$B$2185),0))*10</f>
        <v>241410520</v>
      </c>
      <c r="L348" s="2">
        <f t="array" ref="L348">INDEX([5]Sheet1!$J$2:$J$2185,MATCH($C348,IF([5]Sheet1!$E$2:$E$2185=$A348,[5]Sheet1!$B$2:$B$2185),0))</f>
        <v>12824</v>
      </c>
      <c r="M348" s="2">
        <f t="array" ref="M348">INDEX([5]Sheet1!$G$2:$G$2185,MATCH($C348,IF([5]Sheet1!$E$2:$E$2185=$A348,[5]Sheet1!$B$2:$B$2185),0))*10</f>
        <v>193394510</v>
      </c>
      <c r="N348" s="2">
        <f t="array" ref="N348">INDEX([5]Sheet1!$F$2:$F$2185,MATCH($C348,IF([5]Sheet1!$E$2:$E$2185=$A348,[5]Sheet1!$B$2:$B$2185),0))</f>
        <v>8839</v>
      </c>
      <c r="O348" s="2">
        <f t="array" ref="O348">INDEX([5]Sheet1!$I$2:$I$2185,MATCH($C348,IF([5]Sheet1!$E$2:$E$2185=$A348,[5]Sheet1!$B$2:$B$2185),0))*10</f>
        <v>48016010</v>
      </c>
      <c r="P348" s="2">
        <f t="array" ref="P348">INDEX([5]Sheet1!$H$2:$H$2185,MATCH($C348,IF([5]Sheet1!$E$2:$E$2185=$A348,[5]Sheet1!$B$2:$B$2185),0))</f>
        <v>3593</v>
      </c>
    </row>
    <row r="349" spans="1:16" x14ac:dyDescent="0.25">
      <c r="A349" t="s">
        <v>74</v>
      </c>
      <c r="B349" t="s">
        <v>75</v>
      </c>
      <c r="C349">
        <v>1982</v>
      </c>
      <c r="D349" s="2">
        <f t="array" ref="D349">INDEX([2]data!$E$2:$E$2185,MATCH($C349,IF([2]data!$C$2:$C$2185=$A349,[2]data!$A$2:$A$2185),0))</f>
        <v>10757085</v>
      </c>
      <c r="H349" s="2">
        <f t="array" ref="H349">INDEX([1]Sheet1!$M$2:$M$1823,MATCH($C349,IF([1]Sheet1!$A$2:$A$1823=$A349,[1]Sheet1!$C$2:$C$1823),0))</f>
        <v>4889331200</v>
      </c>
      <c r="I349" s="2">
        <f t="array" ref="I349">INDEX([1]Sheet1!$D$2:$D$1823,MATCH($C349,IF([1]Sheet1!$A$2:$A$1823=$A349,[1]Sheet1!$C$2:$C$1823),0))</f>
        <v>4620356000</v>
      </c>
      <c r="J349" s="2">
        <f t="array" ref="J349">(INDEX([1]Sheet1!$G$2:$G$1823,MATCH($C349,IF([1]Sheet1!$A$2:$A$1823=$A349,[1]Sheet1!$C$2:$C$1823),0))+INDEX([1]Sheet1!$J$2:$J$1823,MATCH($C349,IF([1]Sheet1!$A$2:$A$1823=$A349,[1]Sheet1!$C$2:$C$1823),0)))</f>
        <v>268975000</v>
      </c>
      <c r="K349" s="2">
        <f t="array" ref="K349">INDEX([5]Sheet1!$K$2:$K$2185,MATCH($C349,IF([5]Sheet1!$E$2:$E$2185=$A349,[5]Sheet1!$B$2:$B$2185),0))*10</f>
        <v>2797177570</v>
      </c>
      <c r="L349" s="2">
        <f t="array" ref="L349">INDEX([5]Sheet1!$J$2:$J$2185,MATCH($C349,IF([5]Sheet1!$E$2:$E$2185=$A349,[5]Sheet1!$B$2:$B$2185),0))</f>
        <v>175763</v>
      </c>
      <c r="M349" s="2">
        <f t="array" ref="M349">INDEX([5]Sheet1!$G$2:$G$2185,MATCH($C349,IF([5]Sheet1!$E$2:$E$2185=$A349,[5]Sheet1!$B$2:$B$2185),0))*10</f>
        <v>2156586110</v>
      </c>
      <c r="N349" s="2">
        <f t="array" ref="N349">INDEX([5]Sheet1!$F$2:$F$2185,MATCH($C349,IF([5]Sheet1!$E$2:$E$2185=$A349,[5]Sheet1!$B$2:$B$2185),0))</f>
        <v>117075</v>
      </c>
      <c r="O349" s="2">
        <f t="array" ref="O349">INDEX([5]Sheet1!$I$2:$I$2185,MATCH($C349,IF([5]Sheet1!$E$2:$E$2185=$A349,[5]Sheet1!$B$2:$B$2185),0))*10</f>
        <v>640591460</v>
      </c>
      <c r="P349" s="2">
        <f t="array" ref="P349">INDEX([5]Sheet1!$H$2:$H$2185,MATCH($C349,IF([5]Sheet1!$E$2:$E$2185=$A349,[5]Sheet1!$B$2:$B$2185),0))</f>
        <v>55103</v>
      </c>
    </row>
    <row r="350" spans="1:16" x14ac:dyDescent="0.25">
      <c r="A350" t="s">
        <v>76</v>
      </c>
      <c r="B350" t="s">
        <v>77</v>
      </c>
      <c r="C350">
        <v>1982</v>
      </c>
      <c r="D350" s="2">
        <f t="array" ref="D350">INDEX([2]data!$E$2:$E$2185,MATCH($C350,IF([2]data!$C$2:$C$2185=$A350,[2]data!$A$2:$A$2185),0))</f>
        <v>3206129</v>
      </c>
      <c r="H350" s="2">
        <f t="array" ref="H350">INDEX([1]Sheet1!$M$2:$M$1823,MATCH($C350,IF([1]Sheet1!$A$2:$A$1823=$A350,[1]Sheet1!$C$2:$C$1823),0))</f>
        <v>1519168000</v>
      </c>
      <c r="I350" s="2">
        <f t="array" ref="I350">INDEX([1]Sheet1!$D$2:$D$1823,MATCH($C350,IF([1]Sheet1!$A$2:$A$1823=$A350,[1]Sheet1!$C$2:$C$1823),0))</f>
        <v>1209056000</v>
      </c>
      <c r="J350" s="2">
        <f t="array" ref="J350">(INDEX([1]Sheet1!$G$2:$G$1823,MATCH($C350,IF([1]Sheet1!$A$2:$A$1823=$A350,[1]Sheet1!$C$2:$C$1823),0))+INDEX([1]Sheet1!$J$2:$J$1823,MATCH($C350,IF([1]Sheet1!$A$2:$A$1823=$A350,[1]Sheet1!$C$2:$C$1823),0)))</f>
        <v>310112000</v>
      </c>
      <c r="K350" s="2">
        <f t="array" ref="K350">INDEX([5]Sheet1!$K$2:$K$2185,MATCH($C350,IF([5]Sheet1!$E$2:$E$2185=$A350,[5]Sheet1!$B$2:$B$2185),0))*10</f>
        <v>813679000</v>
      </c>
      <c r="L350" s="2">
        <f t="array" ref="L350">INDEX([5]Sheet1!$J$2:$J$2185,MATCH($C350,IF([5]Sheet1!$E$2:$E$2185=$A350,[5]Sheet1!$B$2:$B$2185),0))</f>
        <v>61613</v>
      </c>
      <c r="M350" s="2">
        <f t="array" ref="M350">INDEX([5]Sheet1!$G$2:$G$2185,MATCH($C350,IF([5]Sheet1!$E$2:$E$2185=$A350,[5]Sheet1!$B$2:$B$2185),0))*10</f>
        <v>630281860</v>
      </c>
      <c r="N350" s="2">
        <f t="array" ref="N350">INDEX([5]Sheet1!$F$2:$F$2185,MATCH($C350,IF([5]Sheet1!$E$2:$E$2185=$A350,[5]Sheet1!$B$2:$B$2185),0))</f>
        <v>41523</v>
      </c>
      <c r="O350" s="2">
        <f t="array" ref="O350">INDEX([5]Sheet1!$I$2:$I$2185,MATCH($C350,IF([5]Sheet1!$E$2:$E$2185=$A350,[5]Sheet1!$B$2:$B$2185),0))*10</f>
        <v>183397140</v>
      </c>
      <c r="P350" s="2">
        <f t="array" ref="P350">INDEX([5]Sheet1!$H$2:$H$2185,MATCH($C350,IF([5]Sheet1!$E$2:$E$2185=$A350,[5]Sheet1!$B$2:$B$2185),0))</f>
        <v>19497</v>
      </c>
    </row>
    <row r="351" spans="1:16" x14ac:dyDescent="0.25">
      <c r="A351" t="s">
        <v>78</v>
      </c>
      <c r="B351" t="s">
        <v>79</v>
      </c>
      <c r="C351">
        <v>1982</v>
      </c>
      <c r="D351" s="2">
        <f t="array" ref="D351">INDEX([2]data!$E$2:$E$2185,MATCH($C351,IF([2]data!$C$2:$C$2185=$A351,[2]data!$A$2:$A$2185),0))</f>
        <v>2664919</v>
      </c>
      <c r="H351" s="2">
        <f t="array" ref="H351">INDEX([1]Sheet1!$M$2:$M$1823,MATCH($C351,IF([1]Sheet1!$A$2:$A$1823=$A351,[1]Sheet1!$C$2:$C$1823),0))</f>
        <v>1599019008</v>
      </c>
      <c r="I351" s="2">
        <f t="array" ref="I351">INDEX([1]Sheet1!$D$2:$D$1823,MATCH($C351,IF([1]Sheet1!$A$2:$A$1823=$A351,[1]Sheet1!$C$2:$C$1823),0))</f>
        <v>1452985000</v>
      </c>
      <c r="J351" s="2">
        <f t="array" ref="J351">(INDEX([1]Sheet1!$G$2:$G$1823,MATCH($C351,IF([1]Sheet1!$A$2:$A$1823=$A351,[1]Sheet1!$C$2:$C$1823),0))+INDEX([1]Sheet1!$J$2:$J$1823,MATCH($C351,IF([1]Sheet1!$A$2:$A$1823=$A351,[1]Sheet1!$C$2:$C$1823),0)))</f>
        <v>146034000</v>
      </c>
      <c r="K351" s="2">
        <f t="array" ref="K351">INDEX([5]Sheet1!$K$2:$K$2185,MATCH($C351,IF([5]Sheet1!$E$2:$E$2185=$A351,[5]Sheet1!$B$2:$B$2185),0))*10</f>
        <v>771903770</v>
      </c>
      <c r="L351" s="2">
        <f t="array" ref="L351">INDEX([5]Sheet1!$J$2:$J$2185,MATCH($C351,IF([5]Sheet1!$E$2:$E$2185=$A351,[5]Sheet1!$B$2:$B$2185),0))</f>
        <v>48356</v>
      </c>
      <c r="M351" s="2">
        <f t="array" ref="M351">INDEX([5]Sheet1!$G$2:$G$2185,MATCH($C351,IF([5]Sheet1!$E$2:$E$2185=$A351,[5]Sheet1!$B$2:$B$2185),0))*10</f>
        <v>586977620</v>
      </c>
      <c r="N351" s="2">
        <f t="array" ref="N351">INDEX([5]Sheet1!$F$2:$F$2185,MATCH($C351,IF([5]Sheet1!$E$2:$E$2185=$A351,[5]Sheet1!$B$2:$B$2185),0))</f>
        <v>31832</v>
      </c>
      <c r="O351" s="2">
        <f t="array" ref="O351">INDEX([5]Sheet1!$I$2:$I$2185,MATCH($C351,IF([5]Sheet1!$E$2:$E$2185=$A351,[5]Sheet1!$B$2:$B$2185),0))*10</f>
        <v>184926150</v>
      </c>
      <c r="P351" s="2">
        <f t="array" ref="P351">INDEX([5]Sheet1!$H$2:$H$2185,MATCH($C351,IF([5]Sheet1!$E$2:$E$2185=$A351,[5]Sheet1!$B$2:$B$2185),0))</f>
        <v>14634</v>
      </c>
    </row>
    <row r="352" spans="1:16" x14ac:dyDescent="0.25">
      <c r="A352" t="s">
        <v>80</v>
      </c>
      <c r="B352" t="s">
        <v>81</v>
      </c>
      <c r="C352">
        <v>1982</v>
      </c>
      <c r="D352" s="2">
        <f t="array" ref="D352">INDEX([2]data!$E$2:$E$2185,MATCH($C352,IF([2]data!$C$2:$C$2185=$A352,[2]data!$A$2:$A$2185),0))</f>
        <v>11845146</v>
      </c>
      <c r="H352" s="2">
        <f t="array" ref="H352">INDEX([1]Sheet1!$M$2:$M$1823,MATCH($C352,IF([1]Sheet1!$A$2:$A$1823=$A352,[1]Sheet1!$C$2:$C$1823),0))</f>
        <v>5213408256</v>
      </c>
      <c r="I352" s="2">
        <f t="array" ref="I352">INDEX([1]Sheet1!$D$2:$D$1823,MATCH($C352,IF([1]Sheet1!$A$2:$A$1823=$A352,[1]Sheet1!$C$2:$C$1823),0))</f>
        <v>4753614000</v>
      </c>
      <c r="J352" s="2">
        <f t="array" ref="J352">(INDEX([1]Sheet1!$G$2:$G$1823,MATCH($C352,IF([1]Sheet1!$A$2:$A$1823=$A352,[1]Sheet1!$C$2:$C$1823),0))+INDEX([1]Sheet1!$J$2:$J$1823,MATCH($C352,IF([1]Sheet1!$A$2:$A$1823=$A352,[1]Sheet1!$C$2:$C$1823),0)))</f>
        <v>459794000</v>
      </c>
      <c r="K352" s="2">
        <f t="array" ref="K352">INDEX([5]Sheet1!$K$2:$K$2185,MATCH($C352,IF([5]Sheet1!$E$2:$E$2185=$A352,[5]Sheet1!$B$2:$B$2185),0))*10</f>
        <v>2957317000</v>
      </c>
      <c r="L352" s="2">
        <f t="array" ref="L352">INDEX([5]Sheet1!$J$2:$J$2185,MATCH($C352,IF([5]Sheet1!$E$2:$E$2185=$A352,[5]Sheet1!$B$2:$B$2185),0))</f>
        <v>187015</v>
      </c>
      <c r="M352" s="2">
        <f t="array" ref="M352">INDEX([5]Sheet1!$G$2:$G$2185,MATCH($C352,IF([5]Sheet1!$E$2:$E$2185=$A352,[5]Sheet1!$B$2:$B$2185),0))*10</f>
        <v>2273685350</v>
      </c>
      <c r="N352" s="2">
        <f t="array" ref="N352">INDEX([5]Sheet1!$F$2:$F$2185,MATCH($C352,IF([5]Sheet1!$E$2:$E$2185=$A352,[5]Sheet1!$B$2:$B$2185),0))</f>
        <v>127312</v>
      </c>
      <c r="O352" s="2">
        <f t="array" ref="O352">INDEX([5]Sheet1!$I$2:$I$2185,MATCH($C352,IF([5]Sheet1!$E$2:$E$2185=$A352,[5]Sheet1!$B$2:$B$2185),0))*10</f>
        <v>683631650</v>
      </c>
      <c r="P352" s="2">
        <f t="array" ref="P352">INDEX([5]Sheet1!$H$2:$H$2185,MATCH($C352,IF([5]Sheet1!$E$2:$E$2185=$A352,[5]Sheet1!$B$2:$B$2185),0))</f>
        <v>56737</v>
      </c>
    </row>
    <row r="353" spans="1:16" x14ac:dyDescent="0.25">
      <c r="A353" t="s">
        <v>82</v>
      </c>
      <c r="B353" t="s">
        <v>83</v>
      </c>
      <c r="C353">
        <v>1982</v>
      </c>
      <c r="D353" s="2">
        <f t="array" ref="D353">INDEX([2]data!$E$2:$E$2185,MATCH($C353,IF([2]data!$C$2:$C$2185=$A353,[2]data!$A$2:$A$2185),0))</f>
        <v>954170</v>
      </c>
      <c r="H353" s="2">
        <f t="array" ref="H353">INDEX([1]Sheet1!$M$2:$M$1823,MATCH($C353,IF([1]Sheet1!$A$2:$A$1823=$A353,[1]Sheet1!$C$2:$C$1823),0))</f>
        <v>415078016</v>
      </c>
      <c r="I353" s="2">
        <f t="array" ref="I353">INDEX([1]Sheet1!$D$2:$D$1823,MATCH($C353,IF([1]Sheet1!$A$2:$A$1823=$A353,[1]Sheet1!$C$2:$C$1823),0))</f>
        <v>396142000</v>
      </c>
      <c r="J353" s="2">
        <f t="array" ref="J353">(INDEX([1]Sheet1!$G$2:$G$1823,MATCH($C353,IF([1]Sheet1!$A$2:$A$1823=$A353,[1]Sheet1!$C$2:$C$1823),0))+INDEX([1]Sheet1!$J$2:$J$1823,MATCH($C353,IF([1]Sheet1!$A$2:$A$1823=$A353,[1]Sheet1!$C$2:$C$1823),0)))</f>
        <v>18936000</v>
      </c>
      <c r="K353" s="2">
        <f t="array" ref="K353">INDEX([5]Sheet1!$K$2:$K$2185,MATCH($C353,IF([5]Sheet1!$E$2:$E$2185=$A353,[5]Sheet1!$B$2:$B$2185),0))*10</f>
        <v>264604280</v>
      </c>
      <c r="L353" s="2">
        <f t="array" ref="L353">INDEX([5]Sheet1!$J$2:$J$2185,MATCH($C353,IF([5]Sheet1!$E$2:$E$2185=$A353,[5]Sheet1!$B$2:$B$2185),0))</f>
        <v>14274</v>
      </c>
      <c r="M353" s="2">
        <f t="array" ref="M353">INDEX([5]Sheet1!$G$2:$G$2185,MATCH($C353,IF([5]Sheet1!$E$2:$E$2185=$A353,[5]Sheet1!$B$2:$B$2185),0))*10</f>
        <v>225807900</v>
      </c>
      <c r="N353" s="2">
        <f t="array" ref="N353">INDEX([5]Sheet1!$F$2:$F$2185,MATCH($C353,IF([5]Sheet1!$E$2:$E$2185=$A353,[5]Sheet1!$B$2:$B$2185),0))</f>
        <v>10737</v>
      </c>
      <c r="O353" s="2">
        <f t="array" ref="O353">INDEX([5]Sheet1!$I$2:$I$2185,MATCH($C353,IF([5]Sheet1!$E$2:$E$2185=$A353,[5]Sheet1!$B$2:$B$2185),0))*10</f>
        <v>38796380</v>
      </c>
      <c r="P353" s="2">
        <f t="array" ref="P353">INDEX([5]Sheet1!$H$2:$H$2185,MATCH($C353,IF([5]Sheet1!$E$2:$E$2185=$A353,[5]Sheet1!$B$2:$B$2185),0))</f>
        <v>3378</v>
      </c>
    </row>
    <row r="354" spans="1:16" x14ac:dyDescent="0.25">
      <c r="A354" t="s">
        <v>84</v>
      </c>
      <c r="B354" t="s">
        <v>85</v>
      </c>
      <c r="C354">
        <v>1982</v>
      </c>
      <c r="D354" s="2">
        <f t="array" ref="D354">INDEX([2]data!$E$2:$E$2185,MATCH($C354,IF([2]data!$C$2:$C$2185=$A354,[2]data!$A$2:$A$2185),0))</f>
        <v>3207611</v>
      </c>
      <c r="H354" s="2">
        <f t="array" ref="H354">INDEX([1]Sheet1!$M$2:$M$1823,MATCH($C354,IF([1]Sheet1!$A$2:$A$1823=$A354,[1]Sheet1!$C$2:$C$1823),0))</f>
        <v>1440160000</v>
      </c>
      <c r="I354" s="2">
        <f t="array" ref="I354">INDEX([1]Sheet1!$D$2:$D$1823,MATCH($C354,IF([1]Sheet1!$A$2:$A$1823=$A354,[1]Sheet1!$C$2:$C$1823),0))</f>
        <v>1219962000</v>
      </c>
      <c r="J354" s="2">
        <f t="array" ref="J354">(INDEX([1]Sheet1!$G$2:$G$1823,MATCH($C354,IF([1]Sheet1!$A$2:$A$1823=$A354,[1]Sheet1!$C$2:$C$1823),0))+INDEX([1]Sheet1!$J$2:$J$1823,MATCH($C354,IF([1]Sheet1!$A$2:$A$1823=$A354,[1]Sheet1!$C$2:$C$1823),0)))</f>
        <v>220198000</v>
      </c>
      <c r="K354" s="2">
        <f t="array" ref="K354">INDEX([5]Sheet1!$K$2:$K$2185,MATCH($C354,IF([5]Sheet1!$E$2:$E$2185=$A354,[5]Sheet1!$B$2:$B$2185),0))*10</f>
        <v>717213210</v>
      </c>
      <c r="L354" s="2">
        <f t="array" ref="L354">INDEX([5]Sheet1!$J$2:$J$2185,MATCH($C354,IF([5]Sheet1!$E$2:$E$2185=$A354,[5]Sheet1!$B$2:$B$2185),0))</f>
        <v>61144</v>
      </c>
      <c r="M354" s="2">
        <f t="array" ref="M354">INDEX([5]Sheet1!$G$2:$G$2185,MATCH($C354,IF([5]Sheet1!$E$2:$E$2185=$A354,[5]Sheet1!$B$2:$B$2185),0))*10</f>
        <v>575455000</v>
      </c>
      <c r="N354" s="2">
        <f t="array" ref="N354">INDEX([5]Sheet1!$F$2:$F$2185,MATCH($C354,IF([5]Sheet1!$E$2:$E$2185=$A354,[5]Sheet1!$B$2:$B$2185),0))</f>
        <v>43072</v>
      </c>
      <c r="O354" s="2">
        <f t="array" ref="O354">INDEX([5]Sheet1!$I$2:$I$2185,MATCH($C354,IF([5]Sheet1!$E$2:$E$2185=$A354,[5]Sheet1!$B$2:$B$2185),0))*10</f>
        <v>141758210</v>
      </c>
      <c r="P354" s="2">
        <f t="array" ref="P354">INDEX([5]Sheet1!$H$2:$H$2185,MATCH($C354,IF([5]Sheet1!$E$2:$E$2185=$A354,[5]Sheet1!$B$2:$B$2185),0))</f>
        <v>17557</v>
      </c>
    </row>
    <row r="355" spans="1:16" x14ac:dyDescent="0.25">
      <c r="A355" t="s">
        <v>86</v>
      </c>
      <c r="B355" t="s">
        <v>87</v>
      </c>
      <c r="C355">
        <v>1982</v>
      </c>
      <c r="D355" s="2">
        <f t="array" ref="D355">INDEX([2]data!$E$2:$E$2185,MATCH($C355,IF([2]data!$C$2:$C$2185=$A355,[2]data!$A$2:$A$2185),0))</f>
        <v>690597</v>
      </c>
      <c r="H355" s="2">
        <f t="array" ref="H355">INDEX([1]Sheet1!$M$2:$M$1823,MATCH($C355,IF([1]Sheet1!$A$2:$A$1823=$A355,[1]Sheet1!$C$2:$C$1823),0))</f>
        <v>311639008</v>
      </c>
      <c r="I355" s="2">
        <f t="array" ref="I355">INDEX([1]Sheet1!$D$2:$D$1823,MATCH($C355,IF([1]Sheet1!$A$2:$A$1823=$A355,[1]Sheet1!$C$2:$C$1823),0))</f>
        <v>274934000</v>
      </c>
      <c r="J355" s="2">
        <f t="array" ref="J355">(INDEX([1]Sheet1!$G$2:$G$1823,MATCH($C355,IF([1]Sheet1!$A$2:$A$1823=$A355,[1]Sheet1!$C$2:$C$1823),0))+INDEX([1]Sheet1!$J$2:$J$1823,MATCH($C355,IF([1]Sheet1!$A$2:$A$1823=$A355,[1]Sheet1!$C$2:$C$1823),0)))</f>
        <v>36705000</v>
      </c>
      <c r="K355" s="2">
        <f t="array" ref="K355">INDEX([5]Sheet1!$K$2:$K$2185,MATCH($C355,IF([5]Sheet1!$E$2:$E$2185=$A355,[5]Sheet1!$B$2:$B$2185),0))*10</f>
        <v>168842230</v>
      </c>
      <c r="L355" s="2">
        <f t="array" ref="L355">INDEX([5]Sheet1!$J$2:$J$2185,MATCH($C355,IF([5]Sheet1!$E$2:$E$2185=$A355,[5]Sheet1!$B$2:$B$2185),0))</f>
        <v>14000</v>
      </c>
      <c r="M355" s="2">
        <f t="array" ref="M355">INDEX([5]Sheet1!$G$2:$G$2185,MATCH($C355,IF([5]Sheet1!$E$2:$E$2185=$A355,[5]Sheet1!$B$2:$B$2185),0))*10</f>
        <v>131368010</v>
      </c>
      <c r="N355" s="2">
        <f t="array" ref="N355">INDEX([5]Sheet1!$F$2:$F$2185,MATCH($C355,IF([5]Sheet1!$E$2:$E$2185=$A355,[5]Sheet1!$B$2:$B$2185),0))</f>
        <v>9772</v>
      </c>
      <c r="O355" s="2">
        <f t="array" ref="O355">INDEX([5]Sheet1!$I$2:$I$2185,MATCH($C355,IF([5]Sheet1!$E$2:$E$2185=$A355,[5]Sheet1!$B$2:$B$2185),0))*10</f>
        <v>37474220</v>
      </c>
      <c r="P355" s="2">
        <f t="array" ref="P355">INDEX([5]Sheet1!$H$2:$H$2185,MATCH($C355,IF([5]Sheet1!$E$2:$E$2185=$A355,[5]Sheet1!$B$2:$B$2185),0))</f>
        <v>3894</v>
      </c>
    </row>
    <row r="356" spans="1:16" x14ac:dyDescent="0.25">
      <c r="A356" t="s">
        <v>88</v>
      </c>
      <c r="B356" t="s">
        <v>89</v>
      </c>
      <c r="C356">
        <v>1982</v>
      </c>
      <c r="D356" s="2">
        <f t="array" ref="D356">INDEX([2]data!$E$2:$E$2185,MATCH($C356,IF([2]data!$C$2:$C$2185=$A356,[2]data!$A$2:$A$2185),0))</f>
        <v>4646043</v>
      </c>
      <c r="H356" s="2">
        <f t="array" ref="H356">INDEX([1]Sheet1!$M$2:$M$1823,MATCH($C356,IF([1]Sheet1!$A$2:$A$1823=$A356,[1]Sheet1!$C$2:$C$1823),0))</f>
        <v>1451234944</v>
      </c>
      <c r="I356" s="2">
        <f t="array" ref="I356">INDEX([1]Sheet1!$D$2:$D$1823,MATCH($C356,IF([1]Sheet1!$A$2:$A$1823=$A356,[1]Sheet1!$C$2:$C$1823),0))</f>
        <v>1336076000</v>
      </c>
      <c r="J356" s="2">
        <f t="array" ref="J356">(INDEX([1]Sheet1!$G$2:$G$1823,MATCH($C356,IF([1]Sheet1!$A$2:$A$1823=$A356,[1]Sheet1!$C$2:$C$1823),0))+INDEX([1]Sheet1!$J$2:$J$1823,MATCH($C356,IF([1]Sheet1!$A$2:$A$1823=$A356,[1]Sheet1!$C$2:$C$1823),0)))</f>
        <v>115159000</v>
      </c>
      <c r="K356" s="2">
        <f t="array" ref="K356">INDEX([5]Sheet1!$K$2:$K$2185,MATCH($C356,IF([5]Sheet1!$E$2:$E$2185=$A356,[5]Sheet1!$B$2:$B$2185),0))*10</f>
        <v>946523940</v>
      </c>
      <c r="L356" s="2">
        <f t="array" ref="L356">INDEX([5]Sheet1!$J$2:$J$2185,MATCH($C356,IF([5]Sheet1!$E$2:$E$2185=$A356,[5]Sheet1!$B$2:$B$2185),0))</f>
        <v>75326</v>
      </c>
      <c r="M356" s="2">
        <f t="array" ref="M356">INDEX([5]Sheet1!$G$2:$G$2185,MATCH($C356,IF([5]Sheet1!$E$2:$E$2185=$A356,[5]Sheet1!$B$2:$B$2185),0))*10</f>
        <v>757351360</v>
      </c>
      <c r="N356" s="2">
        <f t="array" ref="N356">INDEX([5]Sheet1!$F$2:$F$2185,MATCH($C356,IF([5]Sheet1!$E$2:$E$2185=$A356,[5]Sheet1!$B$2:$B$2185),0))</f>
        <v>51652</v>
      </c>
      <c r="O356" s="2">
        <f t="array" ref="O356">INDEX([5]Sheet1!$I$2:$I$2185,MATCH($C356,IF([5]Sheet1!$E$2:$E$2185=$A356,[5]Sheet1!$B$2:$B$2185),0))*10</f>
        <v>189172580</v>
      </c>
      <c r="P356" s="2">
        <f t="array" ref="P356">INDEX([5]Sheet1!$H$2:$H$2185,MATCH($C356,IF([5]Sheet1!$E$2:$E$2185=$A356,[5]Sheet1!$B$2:$B$2185),0))</f>
        <v>23060</v>
      </c>
    </row>
    <row r="357" spans="1:16" x14ac:dyDescent="0.25">
      <c r="A357" t="s">
        <v>90</v>
      </c>
      <c r="B357" t="s">
        <v>91</v>
      </c>
      <c r="C357">
        <v>1982</v>
      </c>
      <c r="D357" s="2">
        <f t="array" ref="D357">INDEX([2]data!$E$2:$E$2185,MATCH($C357,IF([2]data!$C$2:$C$2185=$A357,[2]data!$A$2:$A$2185),0))</f>
        <v>15331408</v>
      </c>
      <c r="H357" s="2">
        <f t="array" ref="H357">INDEX([1]Sheet1!$M$2:$M$1823,MATCH($C357,IF([1]Sheet1!$A$2:$A$1823=$A357,[1]Sheet1!$C$2:$C$1823),0))</f>
        <v>7503638016</v>
      </c>
      <c r="I357" s="2">
        <f t="array" ref="I357">INDEX([1]Sheet1!$D$2:$D$1823,MATCH($C357,IF([1]Sheet1!$A$2:$A$1823=$A357,[1]Sheet1!$C$2:$C$1823),0))</f>
        <v>6006578000</v>
      </c>
      <c r="J357" s="2">
        <f t="array" ref="J357">(INDEX([1]Sheet1!$G$2:$G$1823,MATCH($C357,IF([1]Sheet1!$A$2:$A$1823=$A357,[1]Sheet1!$C$2:$C$1823),0))+INDEX([1]Sheet1!$J$2:$J$1823,MATCH($C357,IF([1]Sheet1!$A$2:$A$1823=$A357,[1]Sheet1!$C$2:$C$1823),0)))</f>
        <v>1497060000</v>
      </c>
      <c r="K357" s="2">
        <f t="array" ref="K357">INDEX([5]Sheet1!$K$2:$K$2185,MATCH($C357,IF([5]Sheet1!$E$2:$E$2185=$A357,[5]Sheet1!$B$2:$B$2185),0))*10</f>
        <v>4212895430</v>
      </c>
      <c r="L357" s="2">
        <f t="array" ref="L357">INDEX([5]Sheet1!$J$2:$J$2185,MATCH($C357,IF([5]Sheet1!$E$2:$E$2185=$A357,[5]Sheet1!$B$2:$B$2185),0))</f>
        <v>314404</v>
      </c>
      <c r="M357" s="2">
        <f t="array" ref="M357">INDEX([5]Sheet1!$G$2:$G$2185,MATCH($C357,IF([5]Sheet1!$E$2:$E$2185=$A357,[5]Sheet1!$B$2:$B$2185),0))*10</f>
        <v>3246048200</v>
      </c>
      <c r="N357" s="2">
        <f t="array" ref="N357">INDEX([5]Sheet1!$F$2:$F$2185,MATCH($C357,IF([5]Sheet1!$E$2:$E$2185=$A357,[5]Sheet1!$B$2:$B$2185),0))</f>
        <v>214401</v>
      </c>
      <c r="O357" s="2">
        <f t="array" ref="O357">INDEX([5]Sheet1!$I$2:$I$2185,MATCH($C357,IF([5]Sheet1!$E$2:$E$2185=$A357,[5]Sheet1!$B$2:$B$2185),0))*10</f>
        <v>966847230</v>
      </c>
      <c r="P357" s="2">
        <f t="array" ref="P357">INDEX([5]Sheet1!$H$2:$H$2185,MATCH($C357,IF([5]Sheet1!$E$2:$E$2185=$A357,[5]Sheet1!$B$2:$B$2185),0))</f>
        <v>97850</v>
      </c>
    </row>
    <row r="358" spans="1:16" x14ac:dyDescent="0.25">
      <c r="A358" t="s">
        <v>2</v>
      </c>
      <c r="B358" t="s">
        <v>3</v>
      </c>
      <c r="C358">
        <v>1982</v>
      </c>
      <c r="D358" s="2">
        <f t="array" ref="D358">INDEX([2]data!$E$2:$E$2185,MATCH($C358,IF([2]data!$C$2:$C$2185=$A358,[2]data!$A$2:$A$2185),0))</f>
        <v>231664432</v>
      </c>
      <c r="H358" s="2">
        <f t="array" ref="H358">INDEX([1]Sheet1!$M$2:$M$1823,MATCH($C358,IF([1]Sheet1!$A$2:$A$1823=$A358,[1]Sheet1!$C$2:$C$1823),0))</f>
        <v>110276345856</v>
      </c>
      <c r="I358" s="2">
        <f t="array" ref="I358">INDEX([1]Sheet1!$D$2:$D$1823,MATCH($C358,IF([1]Sheet1!$A$2:$A$1823=$A358,[1]Sheet1!$C$2:$C$1823),0))</f>
        <v>98897036000</v>
      </c>
      <c r="J358" s="2">
        <f t="array" ref="J358">(INDEX([1]Sheet1!$G$2:$G$1823,MATCH($C358,IF([1]Sheet1!$A$2:$A$1823=$A358,[1]Sheet1!$C$2:$C$1823),0))+INDEX([1]Sheet1!$J$2:$J$1823,MATCH($C358,IF([1]Sheet1!$A$2:$A$1823=$A358,[1]Sheet1!$C$2:$C$1823),0)))</f>
        <v>11379308000</v>
      </c>
      <c r="K358" s="2">
        <f t="array" ref="K358">INDEX([5]Sheet1!$K$2:$K$2185,MATCH($C358,IF([5]Sheet1!$E$2:$E$2185=$A358,[5]Sheet1!$B$2:$B$2185),0))*10</f>
        <v>63014678280</v>
      </c>
      <c r="L358" s="2">
        <f t="array" ref="L358">INDEX([5]Sheet1!$J$2:$J$2185,MATCH($C358,IF([5]Sheet1!$E$2:$E$2185=$A358,[5]Sheet1!$B$2:$B$2185),0))</f>
        <v>3983673</v>
      </c>
      <c r="M358" s="2">
        <f t="array" ref="M358">INDEX([5]Sheet1!$G$2:$G$2185,MATCH($C358,IF([5]Sheet1!$E$2:$E$2185=$A358,[5]Sheet1!$B$2:$B$2185),0))*10</f>
        <v>49111412700</v>
      </c>
      <c r="N358" s="2">
        <f t="array" ref="N358">INDEX([5]Sheet1!$F$2:$F$2185,MATCH($C358,IF([5]Sheet1!$E$2:$E$2185=$A358,[5]Sheet1!$B$2:$B$2185),0))</f>
        <v>2675734</v>
      </c>
      <c r="O358" s="2">
        <f t="array" ref="O358">INDEX([5]Sheet1!$I$2:$I$2185,MATCH($C358,IF([5]Sheet1!$E$2:$E$2185=$A358,[5]Sheet1!$B$2:$B$2185),0))*10</f>
        <v>13903265580</v>
      </c>
      <c r="P358" s="2">
        <f t="array" ref="P358">INDEX([5]Sheet1!$H$2:$H$2185,MATCH($C358,IF([5]Sheet1!$E$2:$E$2185=$A358,[5]Sheet1!$B$2:$B$2185),0))</f>
        <v>1218709</v>
      </c>
    </row>
    <row r="359" spans="1:16" x14ac:dyDescent="0.25">
      <c r="A359" t="s">
        <v>92</v>
      </c>
      <c r="B359" t="s">
        <v>93</v>
      </c>
      <c r="C359">
        <v>1982</v>
      </c>
      <c r="D359" s="2">
        <f t="array" ref="D359">INDEX([2]data!$E$2:$E$2185,MATCH($C359,IF([2]data!$C$2:$C$2185=$A359,[2]data!$A$2:$A$2185),0))</f>
        <v>1558314</v>
      </c>
      <c r="H359" s="2">
        <f t="array" ref="H359">INDEX([1]Sheet1!$M$2:$M$1823,MATCH($C359,IF([1]Sheet1!$A$2:$A$1823=$A359,[1]Sheet1!$C$2:$C$1823),0))</f>
        <v>879744000</v>
      </c>
      <c r="I359" s="2">
        <f t="array" ref="I359">INDEX([1]Sheet1!$D$2:$D$1823,MATCH($C359,IF([1]Sheet1!$A$2:$A$1823=$A359,[1]Sheet1!$C$2:$C$1823),0))</f>
        <v>681497000</v>
      </c>
      <c r="J359" s="2">
        <f t="array" ref="J359">(INDEX([1]Sheet1!$G$2:$G$1823,MATCH($C359,IF([1]Sheet1!$A$2:$A$1823=$A359,[1]Sheet1!$C$2:$C$1823),0))+INDEX([1]Sheet1!$J$2:$J$1823,MATCH($C359,IF([1]Sheet1!$A$2:$A$1823=$A359,[1]Sheet1!$C$2:$C$1823),0)))</f>
        <v>198247000</v>
      </c>
      <c r="K359" s="2">
        <f t="array" ref="K359">INDEX([5]Sheet1!$K$2:$K$2185,MATCH($C359,IF([5]Sheet1!$E$2:$E$2185=$A359,[5]Sheet1!$B$2:$B$2185),0))*10</f>
        <v>408807480</v>
      </c>
      <c r="L359" s="2">
        <f t="array" ref="L359">INDEX([5]Sheet1!$J$2:$J$2185,MATCH($C359,IF([5]Sheet1!$E$2:$E$2185=$A359,[5]Sheet1!$B$2:$B$2185),0))</f>
        <v>27282</v>
      </c>
      <c r="M359" s="2">
        <f t="array" ref="M359">INDEX([5]Sheet1!$G$2:$G$2185,MATCH($C359,IF([5]Sheet1!$E$2:$E$2185=$A359,[5]Sheet1!$B$2:$B$2185),0))*10</f>
        <v>312026220</v>
      </c>
      <c r="N359" s="2">
        <f t="array" ref="N359">INDEX([5]Sheet1!$F$2:$F$2185,MATCH($C359,IF([5]Sheet1!$E$2:$E$2185=$A359,[5]Sheet1!$B$2:$B$2185),0))</f>
        <v>17954</v>
      </c>
      <c r="O359" s="2">
        <f t="array" ref="O359">INDEX([5]Sheet1!$I$2:$I$2185,MATCH($C359,IF([5]Sheet1!$E$2:$E$2185=$A359,[5]Sheet1!$B$2:$B$2185),0))*10</f>
        <v>96781260</v>
      </c>
      <c r="P359" s="2">
        <f t="array" ref="P359">INDEX([5]Sheet1!$H$2:$H$2185,MATCH($C359,IF([5]Sheet1!$E$2:$E$2185=$A359,[5]Sheet1!$B$2:$B$2185),0))</f>
        <v>8505</v>
      </c>
    </row>
    <row r="360" spans="1:16" x14ac:dyDescent="0.25">
      <c r="A360" t="s">
        <v>94</v>
      </c>
      <c r="B360" t="s">
        <v>95</v>
      </c>
      <c r="C360">
        <v>1982</v>
      </c>
      <c r="D360" s="2">
        <f t="array" ref="D360">INDEX([2]data!$E$2:$E$2185,MATCH($C360,IF([2]data!$C$2:$C$2185=$A360,[2]data!$A$2:$A$2185),0))</f>
        <v>519108</v>
      </c>
      <c r="H360" s="2">
        <f t="array" ref="H360">INDEX([1]Sheet1!$M$2:$M$1823,MATCH($C360,IF([1]Sheet1!$A$2:$A$1823=$A360,[1]Sheet1!$C$2:$C$1823),0))</f>
        <v>253567008</v>
      </c>
      <c r="I360" s="2">
        <f t="array" ref="I360">INDEX([1]Sheet1!$D$2:$D$1823,MATCH($C360,IF([1]Sheet1!$A$2:$A$1823=$A360,[1]Sheet1!$C$2:$C$1823),0))</f>
        <v>227569000</v>
      </c>
      <c r="J360" s="2">
        <f t="array" ref="J360">(INDEX([1]Sheet1!$G$2:$G$1823,MATCH($C360,IF([1]Sheet1!$A$2:$A$1823=$A360,[1]Sheet1!$C$2:$C$1823),0))+INDEX([1]Sheet1!$J$2:$J$1823,MATCH($C360,IF([1]Sheet1!$A$2:$A$1823=$A360,[1]Sheet1!$C$2:$C$1823),0)))</f>
        <v>25998000</v>
      </c>
      <c r="K360" s="2">
        <f t="array" ref="K360">INDEX([5]Sheet1!$K$2:$K$2185,MATCH($C360,IF([5]Sheet1!$E$2:$E$2185=$A360,[5]Sheet1!$B$2:$B$2185),0))*10</f>
        <v>124186140</v>
      </c>
      <c r="L360" s="2">
        <f t="array" ref="L360">INDEX([5]Sheet1!$J$2:$J$2185,MATCH($C360,IF([5]Sheet1!$E$2:$E$2185=$A360,[5]Sheet1!$B$2:$B$2185),0))</f>
        <v>10200</v>
      </c>
      <c r="M360" s="2">
        <f t="array" ref="M360">INDEX([5]Sheet1!$G$2:$G$2185,MATCH($C360,IF([5]Sheet1!$E$2:$E$2185=$A360,[5]Sheet1!$B$2:$B$2185),0))*10</f>
        <v>100798250</v>
      </c>
      <c r="N360" s="2">
        <f t="array" ref="N360">INDEX([5]Sheet1!$F$2:$F$2185,MATCH($C360,IF([5]Sheet1!$E$2:$E$2185=$A360,[5]Sheet1!$B$2:$B$2185),0))</f>
        <v>7510</v>
      </c>
      <c r="O360" s="2">
        <f t="array" ref="O360">INDEX([5]Sheet1!$I$2:$I$2185,MATCH($C360,IF([5]Sheet1!$E$2:$E$2185=$A360,[5]Sheet1!$B$2:$B$2185),0))*10</f>
        <v>23387890</v>
      </c>
      <c r="P360" s="2">
        <f t="array" ref="P360">INDEX([5]Sheet1!$H$2:$H$2185,MATCH($C360,IF([5]Sheet1!$E$2:$E$2185=$A360,[5]Sheet1!$B$2:$B$2185),0))</f>
        <v>2402</v>
      </c>
    </row>
    <row r="361" spans="1:16" x14ac:dyDescent="0.25">
      <c r="A361" t="s">
        <v>96</v>
      </c>
      <c r="B361" t="s">
        <v>97</v>
      </c>
      <c r="C361">
        <v>1982</v>
      </c>
      <c r="D361" s="2">
        <f t="array" ref="D361">INDEX([2]data!$E$2:$E$2185,MATCH($C361,IF([2]data!$C$2:$C$2185=$A361,[2]data!$A$2:$A$2185),0))</f>
        <v>5492785</v>
      </c>
      <c r="H361" s="2">
        <f t="array" ref="H361">INDEX([1]Sheet1!$M$2:$M$1823,MATCH($C361,IF([1]Sheet1!$A$2:$A$1823=$A361,[1]Sheet1!$C$2:$C$1823),0))</f>
        <v>2430972928</v>
      </c>
      <c r="I361" s="2">
        <f t="array" ref="I361">INDEX([1]Sheet1!$D$2:$D$1823,MATCH($C361,IF([1]Sheet1!$A$2:$A$1823=$A361,[1]Sheet1!$C$2:$C$1823),0))</f>
        <v>2255073000</v>
      </c>
      <c r="J361" s="2">
        <f t="array" ref="J361">(INDEX([1]Sheet1!$G$2:$G$1823,MATCH($C361,IF([1]Sheet1!$A$2:$A$1823=$A361,[1]Sheet1!$C$2:$C$1823),0))+INDEX([1]Sheet1!$J$2:$J$1823,MATCH($C361,IF([1]Sheet1!$A$2:$A$1823=$A361,[1]Sheet1!$C$2:$C$1823),0)))</f>
        <v>175900000</v>
      </c>
      <c r="K361" s="2">
        <f t="array" ref="K361">INDEX([5]Sheet1!$K$2:$K$2185,MATCH($C361,IF([5]Sheet1!$E$2:$E$2185=$A361,[5]Sheet1!$B$2:$B$2185),0))*10</f>
        <v>1481053520</v>
      </c>
      <c r="L361" s="2">
        <f t="array" ref="L361">INDEX([5]Sheet1!$J$2:$J$2185,MATCH($C361,IF([5]Sheet1!$E$2:$E$2185=$A361,[5]Sheet1!$B$2:$B$2185),0))</f>
        <v>106499</v>
      </c>
      <c r="M361" s="2">
        <f t="array" ref="M361">INDEX([5]Sheet1!$G$2:$G$2185,MATCH($C361,IF([5]Sheet1!$E$2:$E$2185=$A361,[5]Sheet1!$B$2:$B$2185),0))*10</f>
        <v>1141364970</v>
      </c>
      <c r="N361" s="2">
        <f t="array" ref="N361">INDEX([5]Sheet1!$F$2:$F$2185,MATCH($C361,IF([5]Sheet1!$E$2:$E$2185=$A361,[5]Sheet1!$B$2:$B$2185),0))</f>
        <v>72560</v>
      </c>
      <c r="O361" s="2">
        <f t="array" ref="O361">INDEX([5]Sheet1!$I$2:$I$2185,MATCH($C361,IF([5]Sheet1!$E$2:$E$2185=$A361,[5]Sheet1!$B$2:$B$2185),0))*10</f>
        <v>339688550</v>
      </c>
      <c r="P361" s="2">
        <f t="array" ref="P361">INDEX([5]Sheet1!$H$2:$H$2185,MATCH($C361,IF([5]Sheet1!$E$2:$E$2185=$A361,[5]Sheet1!$B$2:$B$2185),0))</f>
        <v>32692</v>
      </c>
    </row>
    <row r="362" spans="1:16" x14ac:dyDescent="0.25">
      <c r="A362" t="s">
        <v>98</v>
      </c>
      <c r="B362" t="s">
        <v>99</v>
      </c>
      <c r="C362">
        <v>1982</v>
      </c>
      <c r="D362" s="2">
        <f t="array" ref="D362">INDEX([2]data!$E$2:$E$2185,MATCH($C362,IF([2]data!$C$2:$C$2185=$A362,[2]data!$A$2:$A$2185),0))</f>
        <v>4276551</v>
      </c>
      <c r="H362" s="2">
        <f t="array" ref="H362">INDEX([1]Sheet1!$M$2:$M$1823,MATCH($C362,IF([1]Sheet1!$A$2:$A$1823=$A362,[1]Sheet1!$C$2:$C$1823),0))</f>
        <v>2463465984</v>
      </c>
      <c r="I362" s="2">
        <f t="array" ref="I362">INDEX([1]Sheet1!$D$2:$D$1823,MATCH($C362,IF([1]Sheet1!$A$2:$A$1823=$A362,[1]Sheet1!$C$2:$C$1823),0))</f>
        <v>1953800000</v>
      </c>
      <c r="J362" s="2">
        <f t="array" ref="J362">(INDEX([1]Sheet1!$G$2:$G$1823,MATCH($C362,IF([1]Sheet1!$A$2:$A$1823=$A362,[1]Sheet1!$C$2:$C$1823),0))+INDEX([1]Sheet1!$J$2:$J$1823,MATCH($C362,IF([1]Sheet1!$A$2:$A$1823=$A362,[1]Sheet1!$C$2:$C$1823),0)))</f>
        <v>509666000</v>
      </c>
      <c r="K362" s="2">
        <f t="array" ref="K362">INDEX([5]Sheet1!$K$2:$K$2185,MATCH($C362,IF([5]Sheet1!$E$2:$E$2185=$A362,[5]Sheet1!$B$2:$B$2185),0))*10</f>
        <v>1068145460</v>
      </c>
      <c r="L362" s="2">
        <f t="array" ref="L362">INDEX([5]Sheet1!$J$2:$J$2185,MATCH($C362,IF([5]Sheet1!$E$2:$E$2185=$A362,[5]Sheet1!$B$2:$B$2185),0))</f>
        <v>62873</v>
      </c>
      <c r="M362" s="2">
        <f t="array" ref="M362">INDEX([5]Sheet1!$G$2:$G$2185,MATCH($C362,IF([5]Sheet1!$E$2:$E$2185=$A362,[5]Sheet1!$B$2:$B$2185),0))*10</f>
        <v>825940380</v>
      </c>
      <c r="N362" s="2">
        <f t="array" ref="N362">INDEX([5]Sheet1!$F$2:$F$2185,MATCH($C362,IF([5]Sheet1!$E$2:$E$2185=$A362,[5]Sheet1!$B$2:$B$2185),0))</f>
        <v>39181</v>
      </c>
      <c r="O362" s="2">
        <f t="array" ref="O362">INDEX([5]Sheet1!$I$2:$I$2185,MATCH($C362,IF([5]Sheet1!$E$2:$E$2185=$A362,[5]Sheet1!$B$2:$B$2185),0))*10</f>
        <v>242205080</v>
      </c>
      <c r="P362" s="2">
        <f t="array" ref="P362">INDEX([5]Sheet1!$H$2:$H$2185,MATCH($C362,IF([5]Sheet1!$E$2:$E$2185=$A362,[5]Sheet1!$B$2:$B$2185),0))</f>
        <v>22438</v>
      </c>
    </row>
    <row r="363" spans="1:16" x14ac:dyDescent="0.25">
      <c r="A363" t="s">
        <v>100</v>
      </c>
      <c r="B363" t="s">
        <v>101</v>
      </c>
      <c r="C363">
        <v>1982</v>
      </c>
      <c r="D363" s="2">
        <f t="array" ref="D363">INDEX([2]data!$E$2:$E$2185,MATCH($C363,IF([2]data!$C$2:$C$2185=$A363,[2]data!$A$2:$A$2185),0))</f>
        <v>1949605</v>
      </c>
      <c r="H363" s="2">
        <f t="array" ref="H363">INDEX([1]Sheet1!$M$2:$M$1823,MATCH($C363,IF([1]Sheet1!$A$2:$A$1823=$A363,[1]Sheet1!$C$2:$C$1823),0))</f>
        <v>930748992</v>
      </c>
      <c r="I363" s="2">
        <f t="array" ref="I363">INDEX([1]Sheet1!$D$2:$D$1823,MATCH($C363,IF([1]Sheet1!$A$2:$A$1823=$A363,[1]Sheet1!$C$2:$C$1823),0))</f>
        <v>834837000</v>
      </c>
      <c r="J363" s="2">
        <f t="array" ref="J363">(INDEX([1]Sheet1!$G$2:$G$1823,MATCH($C363,IF([1]Sheet1!$A$2:$A$1823=$A363,[1]Sheet1!$C$2:$C$1823),0))+INDEX([1]Sheet1!$J$2:$J$1823,MATCH($C363,IF([1]Sheet1!$A$2:$A$1823=$A363,[1]Sheet1!$C$2:$C$1823),0)))</f>
        <v>95912000</v>
      </c>
      <c r="K363" s="2">
        <f t="array" ref="K363">INDEX([5]Sheet1!$K$2:$K$2185,MATCH($C363,IF([5]Sheet1!$E$2:$E$2185=$A363,[5]Sheet1!$B$2:$B$2185),0))*10</f>
        <v>534840060</v>
      </c>
      <c r="L363" s="2">
        <f t="array" ref="L363">INDEX([5]Sheet1!$J$2:$J$2185,MATCH($C363,IF([5]Sheet1!$E$2:$E$2185=$A363,[5]Sheet1!$B$2:$B$2185),0))</f>
        <v>41092</v>
      </c>
      <c r="M363" s="2">
        <f t="array" ref="M363">INDEX([5]Sheet1!$G$2:$G$2185,MATCH($C363,IF([5]Sheet1!$E$2:$E$2185=$A363,[5]Sheet1!$B$2:$B$2185),0))*10</f>
        <v>399704670</v>
      </c>
      <c r="N363" s="2">
        <f t="array" ref="N363">INDEX([5]Sheet1!$F$2:$F$2185,MATCH($C363,IF([5]Sheet1!$E$2:$E$2185=$A363,[5]Sheet1!$B$2:$B$2185),0))</f>
        <v>27194</v>
      </c>
      <c r="O363" s="2">
        <f t="array" ref="O363">INDEX([5]Sheet1!$I$2:$I$2185,MATCH($C363,IF([5]Sheet1!$E$2:$E$2185=$A363,[5]Sheet1!$B$2:$B$2185),0))*10</f>
        <v>135135390</v>
      </c>
      <c r="P363" s="2">
        <f t="array" ref="P363">INDEX([5]Sheet1!$H$2:$H$2185,MATCH($C363,IF([5]Sheet1!$E$2:$E$2185=$A363,[5]Sheet1!$B$2:$B$2185),0))</f>
        <v>13285</v>
      </c>
    </row>
    <row r="364" spans="1:16" x14ac:dyDescent="0.25">
      <c r="A364" t="s">
        <v>102</v>
      </c>
      <c r="B364" t="s">
        <v>103</v>
      </c>
      <c r="C364">
        <v>1982</v>
      </c>
      <c r="D364" s="2">
        <f t="array" ref="D364">INDEX([2]data!$E$2:$E$2185,MATCH($C364,IF([2]data!$C$2:$C$2185=$A364,[2]data!$A$2:$A$2185),0))</f>
        <v>4728862</v>
      </c>
      <c r="H364" s="2">
        <f t="array" ref="H364">INDEX([1]Sheet1!$M$2:$M$1823,MATCH($C364,IF([1]Sheet1!$A$2:$A$1823=$A364,[1]Sheet1!$C$2:$C$1823),0))</f>
        <v>2298846976</v>
      </c>
      <c r="I364" s="2">
        <f t="array" ref="I364">INDEX([1]Sheet1!$D$2:$D$1823,MATCH($C364,IF([1]Sheet1!$A$2:$A$1823=$A364,[1]Sheet1!$C$2:$C$1823),0))</f>
        <v>2189128000</v>
      </c>
      <c r="J364" s="2">
        <f t="array" ref="J364">(INDEX([1]Sheet1!$G$2:$G$1823,MATCH($C364,IF([1]Sheet1!$A$2:$A$1823=$A364,[1]Sheet1!$C$2:$C$1823),0))+INDEX([1]Sheet1!$J$2:$J$1823,MATCH($C364,IF([1]Sheet1!$A$2:$A$1823=$A364,[1]Sheet1!$C$2:$C$1823),0)))</f>
        <v>109719000</v>
      </c>
      <c r="K364" s="2">
        <f t="array" ref="K364">INDEX([5]Sheet1!$K$2:$K$2185,MATCH($C364,IF([5]Sheet1!$E$2:$E$2185=$A364,[5]Sheet1!$B$2:$B$2185),0))*10</f>
        <v>1286670360</v>
      </c>
      <c r="L364" s="2">
        <f t="array" ref="L364">INDEX([5]Sheet1!$J$2:$J$2185,MATCH($C364,IF([5]Sheet1!$E$2:$E$2185=$A364,[5]Sheet1!$B$2:$B$2185),0))</f>
        <v>78232</v>
      </c>
      <c r="M364" s="2">
        <f t="array" ref="M364">INDEX([5]Sheet1!$G$2:$G$2185,MATCH($C364,IF([5]Sheet1!$E$2:$E$2185=$A364,[5]Sheet1!$B$2:$B$2185),0))*10</f>
        <v>1009017830</v>
      </c>
      <c r="N364" s="2">
        <f t="array" ref="N364">INDEX([5]Sheet1!$F$2:$F$2185,MATCH($C364,IF([5]Sheet1!$E$2:$E$2185=$A364,[5]Sheet1!$B$2:$B$2185),0))</f>
        <v>54471</v>
      </c>
      <c r="O364" s="2">
        <f t="array" ref="O364">INDEX([5]Sheet1!$I$2:$I$2185,MATCH($C364,IF([5]Sheet1!$E$2:$E$2185=$A364,[5]Sheet1!$B$2:$B$2185),0))*10</f>
        <v>277652530</v>
      </c>
      <c r="P364" s="2">
        <f t="array" ref="P364">INDEX([5]Sheet1!$H$2:$H$2185,MATCH($C364,IF([5]Sheet1!$E$2:$E$2185=$A364,[5]Sheet1!$B$2:$B$2185),0))</f>
        <v>21826</v>
      </c>
    </row>
    <row r="365" spans="1:16" x14ac:dyDescent="0.25">
      <c r="A365" t="s">
        <v>104</v>
      </c>
      <c r="B365" t="s">
        <v>105</v>
      </c>
      <c r="C365">
        <v>1982</v>
      </c>
      <c r="D365" s="2">
        <f t="array" ref="D365">INDEX([2]data!$E$2:$E$2185,MATCH($C365,IF([2]data!$C$2:$C$2185=$A365,[2]data!$A$2:$A$2185),0))</f>
        <v>506400</v>
      </c>
      <c r="H365" s="2">
        <f t="array" ref="H365">INDEX([1]Sheet1!$M$2:$M$1823,MATCH($C365,IF([1]Sheet1!$A$2:$A$1823=$A365,[1]Sheet1!$C$2:$C$1823),0))</f>
        <v>496121984</v>
      </c>
      <c r="I365" s="2">
        <f t="array" ref="I365">INDEX([1]Sheet1!$D$2:$D$1823,MATCH($C365,IF([1]Sheet1!$A$2:$A$1823=$A365,[1]Sheet1!$C$2:$C$1823),0))</f>
        <v>340740000</v>
      </c>
      <c r="J365" s="2">
        <f t="array" ref="J365">(INDEX([1]Sheet1!$G$2:$G$1823,MATCH($C365,IF([1]Sheet1!$A$2:$A$1823=$A365,[1]Sheet1!$C$2:$C$1823),0))+INDEX([1]Sheet1!$J$2:$J$1823,MATCH($C365,IF([1]Sheet1!$A$2:$A$1823=$A365,[1]Sheet1!$C$2:$C$1823),0)))</f>
        <v>155382000</v>
      </c>
      <c r="K365" s="2">
        <f t="array" ref="K365">INDEX([5]Sheet1!$K$2:$K$2185,MATCH($C365,IF([5]Sheet1!$E$2:$E$2185=$A365,[5]Sheet1!$B$2:$B$2185),0))*10</f>
        <v>200776180</v>
      </c>
      <c r="L365" s="2">
        <f t="array" ref="L365">INDEX([5]Sheet1!$J$2:$J$2185,MATCH($C365,IF([5]Sheet1!$E$2:$E$2185=$A365,[5]Sheet1!$B$2:$B$2185),0))</f>
        <v>11576</v>
      </c>
      <c r="M365" s="2">
        <f t="array" ref="M365">INDEX([5]Sheet1!$G$2:$G$2185,MATCH($C365,IF([5]Sheet1!$E$2:$E$2185=$A365,[5]Sheet1!$B$2:$B$2185),0))*10</f>
        <v>155743770</v>
      </c>
      <c r="N365" s="2">
        <f t="array" ref="N365">INDEX([5]Sheet1!$F$2:$F$2185,MATCH($C365,IF([5]Sheet1!$E$2:$E$2185=$A365,[5]Sheet1!$B$2:$B$2185),0))</f>
        <v>7980</v>
      </c>
      <c r="O365" s="2">
        <f t="array" ref="O365">INDEX([5]Sheet1!$I$2:$I$2185,MATCH($C365,IF([5]Sheet1!$E$2:$E$2185=$A365,[5]Sheet1!$B$2:$B$2185),0))*10</f>
        <v>45032410</v>
      </c>
      <c r="P365" s="2">
        <f t="array" ref="P365">INDEX([5]Sheet1!$H$2:$H$2185,MATCH($C365,IF([5]Sheet1!$E$2:$E$2185=$A365,[5]Sheet1!$B$2:$B$2185),0))</f>
        <v>3305</v>
      </c>
    </row>
    <row r="366" spans="1:16" x14ac:dyDescent="0.25">
      <c r="A366" t="s">
        <v>4</v>
      </c>
      <c r="B366" t="s">
        <v>5</v>
      </c>
      <c r="C366">
        <v>1983</v>
      </c>
      <c r="D366" s="2">
        <f t="array" ref="D366">INDEX([2]data!$E$2:$E$2185,MATCH($C366,IF([2]data!$C$2:$C$2185=$A366,[2]data!$A$2:$A$2185),0))</f>
        <v>3934100</v>
      </c>
      <c r="H366" s="2">
        <f t="array" ref="H366">INDEX([1]Sheet1!$M$2:$M$1823,MATCH($C366,IF([1]Sheet1!$A$2:$A$1823=$A366,[1]Sheet1!$C$2:$C$1823),0))</f>
        <v>1587694976</v>
      </c>
      <c r="I366" s="2">
        <f t="array" ref="I366">INDEX([1]Sheet1!$D$2:$D$1823,MATCH($C366,IF([1]Sheet1!$A$2:$A$1823=$A366,[1]Sheet1!$C$2:$C$1823),0))</f>
        <v>1291588000</v>
      </c>
      <c r="J366" s="2">
        <f t="array" ref="J366">(INDEX([1]Sheet1!$G$2:$G$1823,MATCH($C366,IF([1]Sheet1!$A$2:$A$1823=$A366,[1]Sheet1!$C$2:$C$1823),0))+INDEX([1]Sheet1!$J$2:$J$1823,MATCH($C366,IF([1]Sheet1!$A$2:$A$1823=$A366,[1]Sheet1!$C$2:$C$1823),0)))</f>
        <v>296107000</v>
      </c>
      <c r="K366" s="2">
        <f t="array" ref="K366">INDEX([5]Sheet1!$K$2:$K$2185,MATCH($C366,IF([5]Sheet1!$E$2:$E$2185=$A366,[5]Sheet1!$B$2:$B$2185),0))*10</f>
        <v>806310000</v>
      </c>
      <c r="L366" s="2">
        <f t="array" ref="L366">INDEX([5]Sheet1!$J$2:$J$2185,MATCH($C366,IF([5]Sheet1!$E$2:$E$2185=$A366,[5]Sheet1!$B$2:$B$2185),0))</f>
        <v>65520</v>
      </c>
      <c r="M366" s="2">
        <f t="array" ref="M366">INDEX([5]Sheet1!$G$2:$G$2185,MATCH($C366,IF([5]Sheet1!$E$2:$E$2185=$A366,[5]Sheet1!$B$2:$B$2185),0))*10</f>
        <v>640790000</v>
      </c>
      <c r="N366" s="2">
        <f t="array" ref="N366">INDEX([5]Sheet1!$F$2:$F$2185,MATCH($C366,IF([5]Sheet1!$E$2:$E$2185=$A366,[5]Sheet1!$B$2:$B$2185),0))</f>
        <v>45201</v>
      </c>
      <c r="O366" s="2">
        <f t="array" ref="O366">INDEX([5]Sheet1!$I$2:$I$2185,MATCH($C366,IF([5]Sheet1!$E$2:$E$2185=$A366,[5]Sheet1!$B$2:$B$2185),0))*10</f>
        <v>165520000</v>
      </c>
      <c r="P366" s="2">
        <f t="array" ref="P366">INDEX([5]Sheet1!$H$2:$H$2185,MATCH($C366,IF([5]Sheet1!$E$2:$E$2185=$A366,[5]Sheet1!$B$2:$B$2185),0))</f>
        <v>19908</v>
      </c>
    </row>
    <row r="367" spans="1:16" x14ac:dyDescent="0.25">
      <c r="A367" t="s">
        <v>6</v>
      </c>
      <c r="B367" t="s">
        <v>7</v>
      </c>
      <c r="C367">
        <v>1983</v>
      </c>
      <c r="D367" s="2">
        <f t="array" ref="D367">INDEX([2]data!$E$2:$E$2185,MATCH($C367,IF([2]data!$C$2:$C$2185=$A367,[2]data!$A$2:$A$2185),0))</f>
        <v>488418</v>
      </c>
      <c r="H367" s="2">
        <f t="array" ref="H367">INDEX([1]Sheet1!$M$2:$M$1823,MATCH($C367,IF([1]Sheet1!$A$2:$A$1823=$A367,[1]Sheet1!$C$2:$C$1823),0))</f>
        <v>850852992</v>
      </c>
      <c r="I367" s="2">
        <f t="array" ref="I367">INDEX([1]Sheet1!$D$2:$D$1823,MATCH($C367,IF([1]Sheet1!$A$2:$A$1823=$A367,[1]Sheet1!$C$2:$C$1823),0))</f>
        <v>551487000</v>
      </c>
      <c r="J367" s="2">
        <f t="array" ref="J367">(INDEX([1]Sheet1!$G$2:$G$1823,MATCH($C367,IF([1]Sheet1!$A$2:$A$1823=$A367,[1]Sheet1!$C$2:$C$1823),0))+INDEX([1]Sheet1!$J$2:$J$1823,MATCH($C367,IF([1]Sheet1!$A$2:$A$1823=$A367,[1]Sheet1!$C$2:$C$1823),0)))</f>
        <v>299366000</v>
      </c>
      <c r="K367" s="2">
        <f t="array" ref="K367">INDEX([5]Sheet1!$K$2:$K$2185,MATCH($C367,IF([5]Sheet1!$E$2:$E$2185=$A367,[5]Sheet1!$B$2:$B$2185),0))*10</f>
        <v>363690000</v>
      </c>
      <c r="L367" s="2">
        <f t="array" ref="L367">INDEX([5]Sheet1!$J$2:$J$2185,MATCH($C367,IF([5]Sheet1!$E$2:$E$2185=$A367,[5]Sheet1!$B$2:$B$2185),0))</f>
        <v>12266</v>
      </c>
      <c r="M367" s="2">
        <f t="array" ref="M367">INDEX([5]Sheet1!$G$2:$G$2185,MATCH($C367,IF([5]Sheet1!$E$2:$E$2185=$A367,[5]Sheet1!$B$2:$B$2185),0))*10</f>
        <v>270900000</v>
      </c>
      <c r="N367" s="2">
        <f t="array" ref="N367">INDEX([5]Sheet1!$F$2:$F$2185,MATCH($C367,IF([5]Sheet1!$E$2:$E$2185=$A367,[5]Sheet1!$B$2:$B$2185),0))</f>
        <v>7897</v>
      </c>
      <c r="O367" s="2">
        <f t="array" ref="O367">INDEX([5]Sheet1!$I$2:$I$2185,MATCH($C367,IF([5]Sheet1!$E$2:$E$2185=$A367,[5]Sheet1!$B$2:$B$2185),0))*10</f>
        <v>92780000</v>
      </c>
      <c r="P367" s="2">
        <f t="array" ref="P367">INDEX([5]Sheet1!$H$2:$H$2185,MATCH($C367,IF([5]Sheet1!$E$2:$E$2185=$A367,[5]Sheet1!$B$2:$B$2185),0))</f>
        <v>3952</v>
      </c>
    </row>
    <row r="368" spans="1:16" x14ac:dyDescent="0.25">
      <c r="A368" t="s">
        <v>8</v>
      </c>
      <c r="B368" t="s">
        <v>9</v>
      </c>
      <c r="C368">
        <v>1983</v>
      </c>
      <c r="D368" s="2">
        <f t="array" ref="D368">INDEX([2]data!$E$2:$E$2185,MATCH($C368,IF([2]data!$C$2:$C$2185=$A368,[2]data!$A$2:$A$2185),0))</f>
        <v>2968924</v>
      </c>
      <c r="H368" s="2">
        <f t="array" ref="H368">INDEX([1]Sheet1!$M$2:$M$1823,MATCH($C368,IF([1]Sheet1!$A$2:$A$1823=$A368,[1]Sheet1!$C$2:$C$1823),0))</f>
        <v>1570840064</v>
      </c>
      <c r="I368" s="2">
        <f t="array" ref="I368">INDEX([1]Sheet1!$D$2:$D$1823,MATCH($C368,IF([1]Sheet1!$A$2:$A$1823=$A368,[1]Sheet1!$C$2:$C$1823),0))</f>
        <v>1199873000</v>
      </c>
      <c r="J368" s="2">
        <f t="array" ref="J368">(INDEX([1]Sheet1!$G$2:$G$1823,MATCH($C368,IF([1]Sheet1!$A$2:$A$1823=$A368,[1]Sheet1!$C$2:$C$1823),0))+INDEX([1]Sheet1!$J$2:$J$1823,MATCH($C368,IF([1]Sheet1!$A$2:$A$1823=$A368,[1]Sheet1!$C$2:$C$1823),0)))</f>
        <v>370967000</v>
      </c>
      <c r="K368" s="2">
        <f t="array" ref="K368">INDEX([5]Sheet1!$K$2:$K$2185,MATCH($C368,IF([5]Sheet1!$E$2:$E$2185=$A368,[5]Sheet1!$B$2:$B$2185),0))*10</f>
        <v>886660000</v>
      </c>
      <c r="L368" s="2">
        <f t="array" ref="L368">INDEX([5]Sheet1!$J$2:$J$2185,MATCH($C368,IF([5]Sheet1!$E$2:$E$2185=$A368,[5]Sheet1!$B$2:$B$2185),0))</f>
        <v>50588</v>
      </c>
      <c r="M368" s="2">
        <f t="array" ref="M368">INDEX([5]Sheet1!$G$2:$G$2185,MATCH($C368,IF([5]Sheet1!$E$2:$E$2185=$A368,[5]Sheet1!$B$2:$B$2185),0))*10</f>
        <v>670950000</v>
      </c>
      <c r="N368" s="2">
        <f t="array" ref="N368">INDEX([5]Sheet1!$F$2:$F$2185,MATCH($C368,IF([5]Sheet1!$E$2:$E$2185=$A368,[5]Sheet1!$B$2:$B$2185),0))</f>
        <v>32980</v>
      </c>
      <c r="O368" s="2">
        <f t="array" ref="O368">INDEX([5]Sheet1!$I$2:$I$2185,MATCH($C368,IF([5]Sheet1!$E$2:$E$2185=$A368,[5]Sheet1!$B$2:$B$2185),0))*10</f>
        <v>215710000</v>
      </c>
      <c r="P368" s="2">
        <f t="array" ref="P368">INDEX([5]Sheet1!$H$2:$H$2185,MATCH($C368,IF([5]Sheet1!$E$2:$E$2185=$A368,[5]Sheet1!$B$2:$B$2185),0))</f>
        <v>16464</v>
      </c>
    </row>
    <row r="369" spans="1:16" x14ac:dyDescent="0.25">
      <c r="A369" t="s">
        <v>10</v>
      </c>
      <c r="B369" t="s">
        <v>11</v>
      </c>
      <c r="C369">
        <v>1983</v>
      </c>
      <c r="D369" s="2">
        <f t="array" ref="D369">INDEX([2]data!$E$2:$E$2185,MATCH($C369,IF([2]data!$C$2:$C$2185=$A369,[2]data!$A$2:$A$2185),0))</f>
        <v>2305766</v>
      </c>
      <c r="H369" s="2">
        <f t="array" ref="H369">INDEX([1]Sheet1!$M$2:$M$1823,MATCH($C369,IF([1]Sheet1!$A$2:$A$1823=$A369,[1]Sheet1!$C$2:$C$1823),0))</f>
        <v>855025024</v>
      </c>
      <c r="I369" s="2">
        <f t="array" ref="I369">INDEX([1]Sheet1!$D$2:$D$1823,MATCH($C369,IF([1]Sheet1!$A$2:$A$1823=$A369,[1]Sheet1!$C$2:$C$1823),0))</f>
        <v>810925000</v>
      </c>
      <c r="J369" s="2">
        <f t="array" ref="J369">(INDEX([1]Sheet1!$G$2:$G$1823,MATCH($C369,IF([1]Sheet1!$A$2:$A$1823=$A369,[1]Sheet1!$C$2:$C$1823),0))+INDEX([1]Sheet1!$J$2:$J$1823,MATCH($C369,IF([1]Sheet1!$A$2:$A$1823=$A369,[1]Sheet1!$C$2:$C$1823),0)))</f>
        <v>44100000</v>
      </c>
      <c r="K369" s="2">
        <f t="array" ref="K369">INDEX([5]Sheet1!$K$2:$K$2185,MATCH($C369,IF([5]Sheet1!$E$2:$E$2185=$A369,[5]Sheet1!$B$2:$B$2185),0))*10</f>
        <v>480790000</v>
      </c>
      <c r="L369" s="2">
        <f t="array" ref="L369">INDEX([5]Sheet1!$J$2:$J$2185,MATCH($C369,IF([5]Sheet1!$E$2:$E$2185=$A369,[5]Sheet1!$B$2:$B$2185),0))</f>
        <v>42215</v>
      </c>
      <c r="M369" s="2">
        <f t="array" ref="M369">INDEX([5]Sheet1!$G$2:$G$2185,MATCH($C369,IF([5]Sheet1!$E$2:$E$2185=$A369,[5]Sheet1!$B$2:$B$2185),0))*10</f>
        <v>380090000</v>
      </c>
      <c r="N369" s="2">
        <f t="array" ref="N369">INDEX([5]Sheet1!$F$2:$F$2185,MATCH($C369,IF([5]Sheet1!$E$2:$E$2185=$A369,[5]Sheet1!$B$2:$B$2185),0))</f>
        <v>28716</v>
      </c>
      <c r="O369" s="2">
        <f t="array" ref="O369">INDEX([5]Sheet1!$I$2:$I$2185,MATCH($C369,IF([5]Sheet1!$E$2:$E$2185=$A369,[5]Sheet1!$B$2:$B$2185),0))*10</f>
        <v>100690000</v>
      </c>
      <c r="P369" s="2">
        <f t="array" ref="P369">INDEX([5]Sheet1!$H$2:$H$2185,MATCH($C369,IF([5]Sheet1!$E$2:$E$2185=$A369,[5]Sheet1!$B$2:$B$2185),0))</f>
        <v>13094</v>
      </c>
    </row>
    <row r="370" spans="1:16" x14ac:dyDescent="0.25">
      <c r="A370" t="s">
        <v>12</v>
      </c>
      <c r="B370" t="s">
        <v>13</v>
      </c>
      <c r="C370">
        <v>1983</v>
      </c>
      <c r="D370" s="2">
        <f t="array" ref="D370">INDEX([2]data!$E$2:$E$2185,MATCH($C370,IF([2]data!$C$2:$C$2185=$A370,[2]data!$A$2:$A$2185),0))</f>
        <v>25360023</v>
      </c>
      <c r="H370" s="2">
        <f t="array" ref="H370">INDEX([1]Sheet1!$M$2:$M$1823,MATCH($C370,IF([1]Sheet1!$A$2:$A$1823=$A370,[1]Sheet1!$C$2:$C$1823),0))</f>
        <v>12025732096</v>
      </c>
      <c r="I370" s="2">
        <f t="array" ref="I370">INDEX([1]Sheet1!$D$2:$D$1823,MATCH($C370,IF([1]Sheet1!$A$2:$A$1823=$A370,[1]Sheet1!$C$2:$C$1823),0))</f>
        <v>11434252000</v>
      </c>
      <c r="J370" s="2">
        <f t="array" ref="J370">(INDEX([1]Sheet1!$G$2:$G$1823,MATCH($C370,IF([1]Sheet1!$A$2:$A$1823=$A370,[1]Sheet1!$C$2:$C$1823),0))+INDEX([1]Sheet1!$J$2:$J$1823,MATCH($C370,IF([1]Sheet1!$A$2:$A$1823=$A370,[1]Sheet1!$C$2:$C$1823),0)))</f>
        <v>591480000</v>
      </c>
      <c r="K370" s="2">
        <f t="array" ref="K370">INDEX([5]Sheet1!$K$2:$K$2185,MATCH($C370,IF([5]Sheet1!$E$2:$E$2185=$A370,[5]Sheet1!$B$2:$B$2185),0))*10</f>
        <v>7601870000</v>
      </c>
      <c r="L370" s="2">
        <f t="array" ref="L370">INDEX([5]Sheet1!$J$2:$J$2185,MATCH($C370,IF([5]Sheet1!$E$2:$E$2185=$A370,[5]Sheet1!$B$2:$B$2185),0))</f>
        <v>361392</v>
      </c>
      <c r="M370" s="2">
        <f t="array" ref="M370">INDEX([5]Sheet1!$G$2:$G$2185,MATCH($C370,IF([5]Sheet1!$E$2:$E$2185=$A370,[5]Sheet1!$B$2:$B$2185),0))*10</f>
        <v>5856490000</v>
      </c>
      <c r="N370" s="2">
        <f t="array" ref="N370">INDEX([5]Sheet1!$F$2:$F$2185,MATCH($C370,IF([5]Sheet1!$E$2:$E$2185=$A370,[5]Sheet1!$B$2:$B$2185),0))</f>
        <v>221336</v>
      </c>
      <c r="O370" s="2">
        <f t="array" ref="O370">INDEX([5]Sheet1!$I$2:$I$2185,MATCH($C370,IF([5]Sheet1!$E$2:$E$2185=$A370,[5]Sheet1!$B$2:$B$2185),0))*10</f>
        <v>1745370000</v>
      </c>
      <c r="P370" s="2">
        <f t="array" ref="P370">INDEX([5]Sheet1!$H$2:$H$2185,MATCH($C370,IF([5]Sheet1!$E$2:$E$2185=$A370,[5]Sheet1!$B$2:$B$2185),0))</f>
        <v>116537</v>
      </c>
    </row>
    <row r="371" spans="1:16" x14ac:dyDescent="0.25">
      <c r="A371" t="s">
        <v>14</v>
      </c>
      <c r="B371" t="s">
        <v>15</v>
      </c>
      <c r="C371">
        <v>1983</v>
      </c>
      <c r="D371" s="2">
        <f t="array" ref="D371">INDEX([2]data!$E$2:$E$2185,MATCH($C371,IF([2]data!$C$2:$C$2185=$A371,[2]data!$A$2:$A$2185),0))</f>
        <v>3133634</v>
      </c>
      <c r="H371" s="2">
        <f t="array" ref="H371">INDEX([1]Sheet1!$M$2:$M$1823,MATCH($C371,IF([1]Sheet1!$A$2:$A$1823=$A371,[1]Sheet1!$C$2:$C$1823),0))</f>
        <v>1878747008</v>
      </c>
      <c r="I371" s="2">
        <f t="array" ref="I371">INDEX([1]Sheet1!$D$2:$D$1823,MATCH($C371,IF([1]Sheet1!$A$2:$A$1823=$A371,[1]Sheet1!$C$2:$C$1823),0))</f>
        <v>1541987000</v>
      </c>
      <c r="J371" s="2">
        <f t="array" ref="J371">(INDEX([1]Sheet1!$G$2:$G$1823,MATCH($C371,IF([1]Sheet1!$A$2:$A$1823=$A371,[1]Sheet1!$C$2:$C$1823),0))+INDEX([1]Sheet1!$J$2:$J$1823,MATCH($C371,IF([1]Sheet1!$A$2:$A$1823=$A371,[1]Sheet1!$C$2:$C$1823),0)))</f>
        <v>336760000</v>
      </c>
      <c r="K371" s="2">
        <f t="array" ref="K371">INDEX([5]Sheet1!$K$2:$K$2185,MATCH($C371,IF([5]Sheet1!$E$2:$E$2185=$A371,[5]Sheet1!$B$2:$B$2185),0))*10</f>
        <v>906540000</v>
      </c>
      <c r="L371" s="2">
        <f t="array" ref="L371">INDEX([5]Sheet1!$J$2:$J$2185,MATCH($C371,IF([5]Sheet1!$E$2:$E$2185=$A371,[5]Sheet1!$B$2:$B$2185),0))</f>
        <v>55345</v>
      </c>
      <c r="M371" s="2">
        <f t="array" ref="M371">INDEX([5]Sheet1!$G$2:$G$2185,MATCH($C371,IF([5]Sheet1!$E$2:$E$2185=$A371,[5]Sheet1!$B$2:$B$2185),0))*10</f>
        <v>676630000</v>
      </c>
      <c r="N371" s="2">
        <f t="array" ref="N371">INDEX([5]Sheet1!$F$2:$F$2185,MATCH($C371,IF([5]Sheet1!$E$2:$E$2185=$A371,[5]Sheet1!$B$2:$B$2185),0))</f>
        <v>35715</v>
      </c>
      <c r="O371" s="2">
        <f t="array" ref="O371">INDEX([5]Sheet1!$I$2:$I$2185,MATCH($C371,IF([5]Sheet1!$E$2:$E$2185=$A371,[5]Sheet1!$B$2:$B$2185),0))*10</f>
        <v>229900000</v>
      </c>
      <c r="P371" s="2">
        <f t="array" ref="P371">INDEX([5]Sheet1!$H$2:$H$2185,MATCH($C371,IF([5]Sheet1!$E$2:$E$2185=$A371,[5]Sheet1!$B$2:$B$2185),0))</f>
        <v>17740</v>
      </c>
    </row>
    <row r="372" spans="1:16" x14ac:dyDescent="0.25">
      <c r="A372" t="s">
        <v>16</v>
      </c>
      <c r="B372" t="s">
        <v>17</v>
      </c>
      <c r="C372">
        <v>1983</v>
      </c>
      <c r="D372" s="2">
        <f t="array" ref="D372">INDEX([2]data!$E$2:$E$2185,MATCH($C372,IF([2]data!$C$2:$C$2185=$A372,[2]data!$A$2:$A$2185),0))</f>
        <v>3162355</v>
      </c>
      <c r="H372" s="2">
        <f t="array" ref="H372">INDEX([1]Sheet1!$M$2:$M$1823,MATCH($C372,IF([1]Sheet1!$A$2:$A$1823=$A372,[1]Sheet1!$C$2:$C$1823),0))</f>
        <v>1671798016</v>
      </c>
      <c r="I372" s="2">
        <f t="array" ref="I372">INDEX([1]Sheet1!$D$2:$D$1823,MATCH($C372,IF([1]Sheet1!$A$2:$A$1823=$A372,[1]Sheet1!$C$2:$C$1823),0))</f>
        <v>1529332000</v>
      </c>
      <c r="J372" s="2">
        <f t="array" ref="J372">(INDEX([1]Sheet1!$G$2:$G$1823,MATCH($C372,IF([1]Sheet1!$A$2:$A$1823=$A372,[1]Sheet1!$C$2:$C$1823),0))+INDEX([1]Sheet1!$J$2:$J$1823,MATCH($C372,IF([1]Sheet1!$A$2:$A$1823=$A372,[1]Sheet1!$C$2:$C$1823),0)))</f>
        <v>142466000</v>
      </c>
      <c r="K372" s="2">
        <f t="array" ref="K372">INDEX([5]Sheet1!$K$2:$K$2185,MATCH($C372,IF([5]Sheet1!$E$2:$E$2185=$A372,[5]Sheet1!$B$2:$B$2185),0))*10</f>
        <v>969490000</v>
      </c>
      <c r="L372" s="2">
        <f t="array" ref="L372">INDEX([5]Sheet1!$J$2:$J$2185,MATCH($C372,IF([5]Sheet1!$E$2:$E$2185=$A372,[5]Sheet1!$B$2:$B$2185),0))</f>
        <v>55544</v>
      </c>
      <c r="M372" s="2">
        <f t="array" ref="M372">INDEX([5]Sheet1!$G$2:$G$2185,MATCH($C372,IF([5]Sheet1!$E$2:$E$2185=$A372,[5]Sheet1!$B$2:$B$2185),0))*10</f>
        <v>813900000</v>
      </c>
      <c r="N372" s="2">
        <f t="array" ref="N372">INDEX([5]Sheet1!$F$2:$F$2185,MATCH($C372,IF([5]Sheet1!$E$2:$E$2185=$A372,[5]Sheet1!$B$2:$B$2185),0))</f>
        <v>41215</v>
      </c>
      <c r="O372" s="2">
        <f t="array" ref="O372">INDEX([5]Sheet1!$I$2:$I$2185,MATCH($C372,IF([5]Sheet1!$E$2:$E$2185=$A372,[5]Sheet1!$B$2:$B$2185),0))*10</f>
        <v>155580000</v>
      </c>
      <c r="P372" s="2">
        <f t="array" ref="P372">INDEX([5]Sheet1!$H$2:$H$2185,MATCH($C372,IF([5]Sheet1!$E$2:$E$2185=$A372,[5]Sheet1!$B$2:$B$2185),0))</f>
        <v>13307</v>
      </c>
    </row>
    <row r="373" spans="1:16" x14ac:dyDescent="0.25">
      <c r="A373" t="s">
        <v>18</v>
      </c>
      <c r="B373" t="s">
        <v>19</v>
      </c>
      <c r="C373">
        <v>1983</v>
      </c>
      <c r="D373" s="2">
        <f t="array" ref="D373">INDEX([2]data!$E$2:$E$2185,MATCH($C373,IF([2]data!$C$2:$C$2185=$A373,[2]data!$A$2:$A$2185),0))</f>
        <v>605459</v>
      </c>
      <c r="H373" s="2">
        <f t="array" ref="H373">INDEX([1]Sheet1!$M$2:$M$1823,MATCH($C373,IF([1]Sheet1!$A$2:$A$1823=$A373,[1]Sheet1!$C$2:$C$1823),0))</f>
        <v>294644992</v>
      </c>
      <c r="I373" s="2">
        <f t="array" ref="I373">INDEX([1]Sheet1!$D$2:$D$1823,MATCH($C373,IF([1]Sheet1!$A$2:$A$1823=$A373,[1]Sheet1!$C$2:$C$1823),0))</f>
        <v>278000000</v>
      </c>
      <c r="J373" s="2">
        <f t="array" ref="J373">(INDEX([1]Sheet1!$G$2:$G$1823,MATCH($C373,IF([1]Sheet1!$A$2:$A$1823=$A373,[1]Sheet1!$C$2:$C$1823),0))+INDEX([1]Sheet1!$J$2:$J$1823,MATCH($C373,IF([1]Sheet1!$A$2:$A$1823=$A373,[1]Sheet1!$C$2:$C$1823),0)))</f>
        <v>16645000</v>
      </c>
      <c r="K373" s="2">
        <f t="array" ref="K373">INDEX([5]Sheet1!$K$2:$K$2185,MATCH($C373,IF([5]Sheet1!$E$2:$E$2185=$A373,[5]Sheet1!$B$2:$B$2185),0))*10</f>
        <v>155510000</v>
      </c>
      <c r="L373" s="2">
        <f t="array" ref="L373">INDEX([5]Sheet1!$J$2:$J$2185,MATCH($C373,IF([5]Sheet1!$E$2:$E$2185=$A373,[5]Sheet1!$B$2:$B$2185),0))</f>
        <v>9898</v>
      </c>
      <c r="M373" s="2">
        <f t="array" ref="M373">INDEX([5]Sheet1!$G$2:$G$2185,MATCH($C373,IF([5]Sheet1!$E$2:$E$2185=$A373,[5]Sheet1!$B$2:$B$2185),0))*10</f>
        <v>119800000</v>
      </c>
      <c r="N373" s="2">
        <f t="array" ref="N373">INDEX([5]Sheet1!$F$2:$F$2185,MATCH($C373,IF([5]Sheet1!$E$2:$E$2185=$A373,[5]Sheet1!$B$2:$B$2185),0))</f>
        <v>7087</v>
      </c>
      <c r="O373" s="2">
        <f t="array" ref="O373">INDEX([5]Sheet1!$I$2:$I$2185,MATCH($C373,IF([5]Sheet1!$E$2:$E$2185=$A373,[5]Sheet1!$B$2:$B$2185),0))*10</f>
        <v>35700000</v>
      </c>
      <c r="P373" s="2">
        <f t="array" ref="P373">INDEX([5]Sheet1!$H$2:$H$2185,MATCH($C373,IF([5]Sheet1!$E$2:$E$2185=$A373,[5]Sheet1!$B$2:$B$2185),0))</f>
        <v>2708</v>
      </c>
    </row>
    <row r="374" spans="1:16" x14ac:dyDescent="0.25">
      <c r="A374" t="s">
        <v>20</v>
      </c>
      <c r="B374" t="s">
        <v>21</v>
      </c>
      <c r="C374">
        <v>1983</v>
      </c>
      <c r="D374" s="2">
        <f t="array" ref="D374">INDEX([2]data!$E$2:$E$2185,MATCH($C374,IF([2]data!$C$2:$C$2185=$A374,[2]data!$A$2:$A$2185),0))</f>
        <v>632433</v>
      </c>
      <c r="H374" s="2">
        <f t="array" ref="H374">INDEX([1]Sheet1!$M$2:$M$1823,MATCH($C374,IF([1]Sheet1!$A$2:$A$1823=$A374,[1]Sheet1!$C$2:$C$1823),0))</f>
        <v>357980992</v>
      </c>
      <c r="I374" s="2">
        <f t="array" ref="I374">INDEX([1]Sheet1!$D$2:$D$1823,MATCH($C374,IF([1]Sheet1!$A$2:$A$1823=$A374,[1]Sheet1!$C$2:$C$1823),0))</f>
        <v>331673000</v>
      </c>
      <c r="J374" s="2">
        <f t="array" ref="J374">(INDEX([1]Sheet1!$G$2:$G$1823,MATCH($C374,IF([1]Sheet1!$A$2:$A$1823=$A374,[1]Sheet1!$C$2:$C$1823),0))+INDEX([1]Sheet1!$J$2:$J$1823,MATCH($C374,IF([1]Sheet1!$A$2:$A$1823=$A374,[1]Sheet1!$C$2:$C$1823),0)))</f>
        <v>26308000</v>
      </c>
      <c r="K374" s="2">
        <f t="array" ref="K374">INDEX([5]Sheet1!$K$2:$K$2185,MATCH($C374,IF([5]Sheet1!$E$2:$E$2185=$A374,[5]Sheet1!$B$2:$B$2185),0))*10</f>
        <v>231980000</v>
      </c>
      <c r="L374" s="2">
        <f t="array" ref="L374">INDEX([5]Sheet1!$J$2:$J$2185,MATCH($C374,IF([5]Sheet1!$E$2:$E$2185=$A374,[5]Sheet1!$B$2:$B$2185),0))</f>
        <v>9861</v>
      </c>
      <c r="M374" s="2">
        <f t="array" ref="M374">INDEX([5]Sheet1!$G$2:$G$2185,MATCH($C374,IF([5]Sheet1!$E$2:$E$2185=$A374,[5]Sheet1!$B$2:$B$2185),0))*10</f>
        <v>164970000</v>
      </c>
      <c r="N374" s="2">
        <f t="array" ref="N374">INDEX([5]Sheet1!$F$2:$F$2185,MATCH($C374,IF([5]Sheet1!$E$2:$E$2185=$A374,[5]Sheet1!$B$2:$B$2185),0))</f>
        <v>5433</v>
      </c>
      <c r="O374" s="2">
        <f t="array" ref="O374">INDEX([5]Sheet1!$I$2:$I$2185,MATCH($C374,IF([5]Sheet1!$E$2:$E$2185=$A374,[5]Sheet1!$B$2:$B$2185),0))*10</f>
        <v>67000000</v>
      </c>
      <c r="P374" s="2">
        <f t="array" ref="P374">INDEX([5]Sheet1!$H$2:$H$2185,MATCH($C374,IF([5]Sheet1!$E$2:$E$2185=$A374,[5]Sheet1!$B$2:$B$2185),0))</f>
        <v>4285</v>
      </c>
    </row>
    <row r="375" spans="1:16" x14ac:dyDescent="0.25">
      <c r="A375" t="s">
        <v>22</v>
      </c>
      <c r="B375" t="s">
        <v>23</v>
      </c>
      <c r="C375">
        <v>1983</v>
      </c>
      <c r="D375" s="2">
        <f t="array" ref="D375">INDEX([2]data!$E$2:$E$2185,MATCH($C375,IF([2]data!$C$2:$C$2185=$A375,[2]data!$A$2:$A$2185),0))</f>
        <v>10749849</v>
      </c>
      <c r="H375" s="2">
        <f t="array" ref="H375">INDEX([1]Sheet1!$M$2:$M$1823,MATCH($C375,IF([1]Sheet1!$A$2:$A$1823=$A375,[1]Sheet1!$C$2:$C$1823),0))</f>
        <v>4706611200</v>
      </c>
      <c r="I375" s="2">
        <f t="array" ref="I375">INDEX([1]Sheet1!$D$2:$D$1823,MATCH($C375,IF([1]Sheet1!$A$2:$A$1823=$A375,[1]Sheet1!$C$2:$C$1823),0))</f>
        <v>4018614000</v>
      </c>
      <c r="J375" s="2">
        <f t="array" ref="J375">(INDEX([1]Sheet1!$G$2:$G$1823,MATCH($C375,IF([1]Sheet1!$A$2:$A$1823=$A375,[1]Sheet1!$C$2:$C$1823),0))+INDEX([1]Sheet1!$J$2:$J$1823,MATCH($C375,IF([1]Sheet1!$A$2:$A$1823=$A375,[1]Sheet1!$C$2:$C$1823),0)))</f>
        <v>687997000</v>
      </c>
      <c r="K375" s="2">
        <f t="array" ref="K375">INDEX([5]Sheet1!$K$2:$K$2185,MATCH($C375,IF([5]Sheet1!$E$2:$E$2185=$A375,[5]Sheet1!$B$2:$B$2185),0))*10</f>
        <v>2391510000</v>
      </c>
      <c r="L375" s="2">
        <f t="array" ref="L375">INDEX([5]Sheet1!$J$2:$J$2185,MATCH($C375,IF([5]Sheet1!$E$2:$E$2185=$A375,[5]Sheet1!$B$2:$B$2185),0))</f>
        <v>160578</v>
      </c>
      <c r="M375" s="2">
        <f t="array" ref="M375">INDEX([5]Sheet1!$G$2:$G$2185,MATCH($C375,IF([5]Sheet1!$E$2:$E$2185=$A375,[5]Sheet1!$B$2:$B$2185),0))*10</f>
        <v>1775290000</v>
      </c>
      <c r="N375" s="2">
        <f t="array" ref="N375">INDEX([5]Sheet1!$F$2:$F$2185,MATCH($C375,IF([5]Sheet1!$E$2:$E$2185=$A375,[5]Sheet1!$B$2:$B$2185),0))</f>
        <v>99009</v>
      </c>
      <c r="O375" s="2">
        <f t="array" ref="O375">INDEX([5]Sheet1!$I$2:$I$2185,MATCH($C375,IF([5]Sheet1!$E$2:$E$2185=$A375,[5]Sheet1!$B$2:$B$2185),0))*10</f>
        <v>616220000</v>
      </c>
      <c r="P375" s="2">
        <f t="array" ref="P375">INDEX([5]Sheet1!$H$2:$H$2185,MATCH($C375,IF([5]Sheet1!$E$2:$E$2185=$A375,[5]Sheet1!$B$2:$B$2185),0))</f>
        <v>58233</v>
      </c>
    </row>
    <row r="376" spans="1:16" x14ac:dyDescent="0.25">
      <c r="A376" t="s">
        <v>24</v>
      </c>
      <c r="B376" t="s">
        <v>25</v>
      </c>
      <c r="C376">
        <v>1983</v>
      </c>
      <c r="D376" s="2">
        <f t="array" ref="D376">INDEX([2]data!$E$2:$E$2185,MATCH($C376,IF([2]data!$C$2:$C$2185=$A376,[2]data!$A$2:$A$2185),0))</f>
        <v>5728248</v>
      </c>
      <c r="H376" s="2">
        <f t="array" ref="H376">INDEX([1]Sheet1!$M$2:$M$1823,MATCH($C376,IF([1]Sheet1!$A$2:$A$1823=$A376,[1]Sheet1!$C$2:$C$1823),0))</f>
        <v>2464359936</v>
      </c>
      <c r="I376" s="2">
        <f t="array" ref="I376">INDEX([1]Sheet1!$D$2:$D$1823,MATCH($C376,IF([1]Sheet1!$A$2:$A$1823=$A376,[1]Sheet1!$C$2:$C$1823),0))</f>
        <v>2166632000</v>
      </c>
      <c r="J376" s="2">
        <f t="array" ref="J376">(INDEX([1]Sheet1!$G$2:$G$1823,MATCH($C376,IF([1]Sheet1!$A$2:$A$1823=$A376,[1]Sheet1!$C$2:$C$1823),0))+INDEX([1]Sheet1!$J$2:$J$1823,MATCH($C376,IF([1]Sheet1!$A$2:$A$1823=$A376,[1]Sheet1!$C$2:$C$1823),0)))</f>
        <v>297728000</v>
      </c>
      <c r="K376" s="2">
        <f t="array" ref="K376">INDEX([5]Sheet1!$K$2:$K$2185,MATCH($C376,IF([5]Sheet1!$E$2:$E$2185=$A376,[5]Sheet1!$B$2:$B$2185),0))*10</f>
        <v>1342510000</v>
      </c>
      <c r="L376" s="2">
        <f t="array" ref="L376">INDEX([5]Sheet1!$J$2:$J$2185,MATCH($C376,IF([5]Sheet1!$E$2:$E$2185=$A376,[5]Sheet1!$B$2:$B$2185),0))</f>
        <v>109833</v>
      </c>
      <c r="M376" s="2">
        <f t="array" ref="M376">INDEX([5]Sheet1!$G$2:$G$2185,MATCH($C376,IF([5]Sheet1!$E$2:$E$2185=$A376,[5]Sheet1!$B$2:$B$2185),0))*10</f>
        <v>1051640000</v>
      </c>
      <c r="N376" s="2">
        <f t="array" ref="N376">INDEX([5]Sheet1!$F$2:$F$2185,MATCH($C376,IF([5]Sheet1!$E$2:$E$2185=$A376,[5]Sheet1!$B$2:$B$2185),0))</f>
        <v>74139</v>
      </c>
      <c r="O376" s="2">
        <f t="array" ref="O376">INDEX([5]Sheet1!$I$2:$I$2185,MATCH($C376,IF([5]Sheet1!$E$2:$E$2185=$A376,[5]Sheet1!$B$2:$B$2185),0))*10</f>
        <v>290870000</v>
      </c>
      <c r="P376" s="2">
        <f t="array" ref="P376">INDEX([5]Sheet1!$H$2:$H$2185,MATCH($C376,IF([5]Sheet1!$E$2:$E$2185=$A376,[5]Sheet1!$B$2:$B$2185),0))</f>
        <v>34046</v>
      </c>
    </row>
    <row r="377" spans="1:16" x14ac:dyDescent="0.25">
      <c r="A377" t="s">
        <v>26</v>
      </c>
      <c r="B377" t="s">
        <v>27</v>
      </c>
      <c r="C377">
        <v>1983</v>
      </c>
      <c r="D377" s="2">
        <f t="array" ref="D377">INDEX([2]data!$E$2:$E$2185,MATCH($C377,IF([2]data!$C$2:$C$2185=$A377,[2]data!$A$2:$A$2185),0))</f>
        <v>1012717</v>
      </c>
      <c r="H377" s="2">
        <f t="array" ref="H377">INDEX([1]Sheet1!$M$2:$M$1823,MATCH($C377,IF([1]Sheet1!$A$2:$A$1823=$A377,[1]Sheet1!$C$2:$C$1823),0))</f>
        <v>441262016</v>
      </c>
      <c r="I377" s="2">
        <f t="array" ref="I377">INDEX([1]Sheet1!$D$2:$D$1823,MATCH($C377,IF([1]Sheet1!$A$2:$A$1823=$A377,[1]Sheet1!$C$2:$C$1823),0))</f>
        <v>392241000</v>
      </c>
      <c r="J377" s="2">
        <f t="array" ref="J377">(INDEX([1]Sheet1!$G$2:$G$1823,MATCH($C377,IF([1]Sheet1!$A$2:$A$1823=$A377,[1]Sheet1!$C$2:$C$1823),0))+INDEX([1]Sheet1!$J$2:$J$1823,MATCH($C377,IF([1]Sheet1!$A$2:$A$1823=$A377,[1]Sheet1!$C$2:$C$1823),0)))</f>
        <v>49021000</v>
      </c>
      <c r="K377" s="2">
        <f t="array" ref="K377">INDEX([5]Sheet1!$K$2:$K$2185,MATCH($C377,IF([5]Sheet1!$E$2:$E$2185=$A377,[5]Sheet1!$B$2:$B$2185),0))*10</f>
        <v>266580000</v>
      </c>
      <c r="L377" s="2">
        <f t="array" ref="L377">INDEX([5]Sheet1!$J$2:$J$2185,MATCH($C377,IF([5]Sheet1!$E$2:$E$2185=$A377,[5]Sheet1!$B$2:$B$2185),0))</f>
        <v>16262</v>
      </c>
      <c r="M377" s="2">
        <f t="array" ref="M377">INDEX([5]Sheet1!$G$2:$G$2185,MATCH($C377,IF([5]Sheet1!$E$2:$E$2185=$A377,[5]Sheet1!$B$2:$B$2185),0))*10</f>
        <v>199430000</v>
      </c>
      <c r="N377" s="2">
        <f t="array" ref="N377">INDEX([5]Sheet1!$F$2:$F$2185,MATCH($C377,IF([5]Sheet1!$E$2:$E$2185=$A377,[5]Sheet1!$B$2:$B$2185),0))</f>
        <v>11001</v>
      </c>
      <c r="O377" s="2">
        <f t="array" ref="O377">INDEX([5]Sheet1!$I$2:$I$2185,MATCH($C377,IF([5]Sheet1!$E$2:$E$2185=$A377,[5]Sheet1!$B$2:$B$2185),0))*10</f>
        <v>67140000</v>
      </c>
      <c r="P377" s="2">
        <f t="array" ref="P377">INDEX([5]Sheet1!$H$2:$H$2185,MATCH($C377,IF([5]Sheet1!$E$2:$E$2185=$A377,[5]Sheet1!$B$2:$B$2185),0))</f>
        <v>4900</v>
      </c>
    </row>
    <row r="378" spans="1:16" x14ac:dyDescent="0.25">
      <c r="A378" t="s">
        <v>28</v>
      </c>
      <c r="B378" t="s">
        <v>29</v>
      </c>
      <c r="C378">
        <v>1983</v>
      </c>
      <c r="D378" s="2">
        <f t="array" ref="D378">INDEX([2]data!$E$2:$E$2185,MATCH($C378,IF([2]data!$C$2:$C$2185=$A378,[2]data!$A$2:$A$2185),0))</f>
        <v>981866</v>
      </c>
      <c r="H378" s="2">
        <f t="array" ref="H378">INDEX([1]Sheet1!$M$2:$M$1823,MATCH($C378,IF([1]Sheet1!$A$2:$A$1823=$A378,[1]Sheet1!$C$2:$C$1823),0))</f>
        <v>410008992</v>
      </c>
      <c r="I378" s="2">
        <f t="array" ref="I378">INDEX([1]Sheet1!$D$2:$D$1823,MATCH($C378,IF([1]Sheet1!$A$2:$A$1823=$A378,[1]Sheet1!$C$2:$C$1823),0))</f>
        <v>360833000</v>
      </c>
      <c r="J378" s="2">
        <f t="array" ref="J378">(INDEX([1]Sheet1!$G$2:$G$1823,MATCH($C378,IF([1]Sheet1!$A$2:$A$1823=$A378,[1]Sheet1!$C$2:$C$1823),0))+INDEX([1]Sheet1!$J$2:$J$1823,MATCH($C378,IF([1]Sheet1!$A$2:$A$1823=$A378,[1]Sheet1!$C$2:$C$1823),0)))</f>
        <v>49176000</v>
      </c>
      <c r="K378" s="2">
        <f t="array" ref="K378">INDEX([5]Sheet1!$K$2:$K$2185,MATCH($C378,IF([5]Sheet1!$E$2:$E$2185=$A378,[5]Sheet1!$B$2:$B$2185),0))*10</f>
        <v>236410000</v>
      </c>
      <c r="L378" s="2">
        <f t="array" ref="L378">INDEX([5]Sheet1!$J$2:$J$2185,MATCH($C378,IF([5]Sheet1!$E$2:$E$2185=$A378,[5]Sheet1!$B$2:$B$2185),0))</f>
        <v>17598</v>
      </c>
      <c r="M378" s="2">
        <f t="array" ref="M378">INDEX([5]Sheet1!$G$2:$G$2185,MATCH($C378,IF([5]Sheet1!$E$2:$E$2185=$A378,[5]Sheet1!$B$2:$B$2185),0))*10</f>
        <v>190080000</v>
      </c>
      <c r="N378" s="2">
        <f t="array" ref="N378">INDEX([5]Sheet1!$F$2:$F$2185,MATCH($C378,IF([5]Sheet1!$E$2:$E$2185=$A378,[5]Sheet1!$B$2:$B$2185),0))</f>
        <v>12716</v>
      </c>
      <c r="O378" s="2">
        <f t="array" ref="O378">INDEX([5]Sheet1!$I$2:$I$2185,MATCH($C378,IF([5]Sheet1!$E$2:$E$2185=$A378,[5]Sheet1!$B$2:$B$2185),0))*10</f>
        <v>46320000</v>
      </c>
      <c r="P378" s="2">
        <f t="array" ref="P378">INDEX([5]Sheet1!$H$2:$H$2185,MATCH($C378,IF([5]Sheet1!$E$2:$E$2185=$A378,[5]Sheet1!$B$2:$B$2185),0))</f>
        <v>4467</v>
      </c>
    </row>
    <row r="379" spans="1:16" x14ac:dyDescent="0.25">
      <c r="A379" t="s">
        <v>30</v>
      </c>
      <c r="B379" t="s">
        <v>31</v>
      </c>
      <c r="C379">
        <v>1983</v>
      </c>
      <c r="D379" s="2">
        <f t="array" ref="D379">INDEX([2]data!$E$2:$E$2185,MATCH($C379,IF([2]data!$C$2:$C$2185=$A379,[2]data!$A$2:$A$2185),0))</f>
        <v>11408817</v>
      </c>
      <c r="H379" s="2">
        <f t="array" ref="H379">INDEX([1]Sheet1!$M$2:$M$1823,MATCH($C379,IF([1]Sheet1!$A$2:$A$1823=$A379,[1]Sheet1!$C$2:$C$1823),0))</f>
        <v>5476410880</v>
      </c>
      <c r="I379" s="2">
        <f t="array" ref="I379">INDEX([1]Sheet1!$D$2:$D$1823,MATCH($C379,IF([1]Sheet1!$A$2:$A$1823=$A379,[1]Sheet1!$C$2:$C$1823),0))</f>
        <v>5062251000</v>
      </c>
      <c r="J379" s="2">
        <f t="array" ref="J379">(INDEX([1]Sheet1!$G$2:$G$1823,MATCH($C379,IF([1]Sheet1!$A$2:$A$1823=$A379,[1]Sheet1!$C$2:$C$1823),0))+INDEX([1]Sheet1!$J$2:$J$1823,MATCH($C379,IF([1]Sheet1!$A$2:$A$1823=$A379,[1]Sheet1!$C$2:$C$1823),0)))</f>
        <v>414160000</v>
      </c>
      <c r="K379" s="2">
        <f t="array" ref="K379">INDEX([5]Sheet1!$K$2:$K$2185,MATCH($C379,IF([5]Sheet1!$E$2:$E$2185=$A379,[5]Sheet1!$B$2:$B$2185),0))*10</f>
        <v>3284120000</v>
      </c>
      <c r="L379" s="2">
        <f t="array" ref="L379">INDEX([5]Sheet1!$J$2:$J$2185,MATCH($C379,IF([5]Sheet1!$E$2:$E$2185=$A379,[5]Sheet1!$B$2:$B$2185),0))</f>
        <v>174266</v>
      </c>
      <c r="M379" s="2">
        <f t="array" ref="M379">INDEX([5]Sheet1!$G$2:$G$2185,MATCH($C379,IF([5]Sheet1!$E$2:$E$2185=$A379,[5]Sheet1!$B$2:$B$2185),0))*10</f>
        <v>2543540000</v>
      </c>
      <c r="N379" s="2">
        <f t="array" ref="N379">INDEX([5]Sheet1!$F$2:$F$2185,MATCH($C379,IF([5]Sheet1!$E$2:$E$2185=$A379,[5]Sheet1!$B$2:$B$2185),0))</f>
        <v>119815</v>
      </c>
      <c r="O379" s="2">
        <f t="array" ref="O379">INDEX([5]Sheet1!$I$2:$I$2185,MATCH($C379,IF([5]Sheet1!$E$2:$E$2185=$A379,[5]Sheet1!$B$2:$B$2185),0))*10</f>
        <v>740580000</v>
      </c>
      <c r="P379" s="2">
        <f t="array" ref="P379">INDEX([5]Sheet1!$H$2:$H$2185,MATCH($C379,IF([5]Sheet1!$E$2:$E$2185=$A379,[5]Sheet1!$B$2:$B$2185),0))</f>
        <v>51962</v>
      </c>
    </row>
    <row r="380" spans="1:16" x14ac:dyDescent="0.25">
      <c r="A380" t="s">
        <v>32</v>
      </c>
      <c r="B380" t="s">
        <v>33</v>
      </c>
      <c r="C380">
        <v>1983</v>
      </c>
      <c r="D380" s="2">
        <f t="array" ref="D380">INDEX([2]data!$E$2:$E$2185,MATCH($C380,IF([2]data!$C$2:$C$2185=$A380,[2]data!$A$2:$A$2185),0))</f>
        <v>5450396</v>
      </c>
      <c r="H380" s="2">
        <f t="array" ref="H380">INDEX([1]Sheet1!$M$2:$M$1823,MATCH($C380,IF([1]Sheet1!$A$2:$A$1823=$A380,[1]Sheet1!$C$2:$C$1823),0))</f>
        <v>2483576064</v>
      </c>
      <c r="I380" s="2">
        <f t="array" ref="I380">INDEX([1]Sheet1!$D$2:$D$1823,MATCH($C380,IF([1]Sheet1!$A$2:$A$1823=$A380,[1]Sheet1!$C$2:$C$1823),0))</f>
        <v>2146711000</v>
      </c>
      <c r="J380" s="2">
        <f t="array" ref="J380">(INDEX([1]Sheet1!$G$2:$G$1823,MATCH($C380,IF([1]Sheet1!$A$2:$A$1823=$A380,[1]Sheet1!$C$2:$C$1823),0))+INDEX([1]Sheet1!$J$2:$J$1823,MATCH($C380,IF([1]Sheet1!$A$2:$A$1823=$A380,[1]Sheet1!$C$2:$C$1823),0)))</f>
        <v>336865000</v>
      </c>
      <c r="K380" s="2">
        <f t="array" ref="K380">INDEX([5]Sheet1!$K$2:$K$2185,MATCH($C380,IF([5]Sheet1!$E$2:$E$2185=$A380,[5]Sheet1!$B$2:$B$2185),0))*10</f>
        <v>1471400000</v>
      </c>
      <c r="L380" s="2">
        <f t="array" ref="L380">INDEX([5]Sheet1!$J$2:$J$2185,MATCH($C380,IF([5]Sheet1!$E$2:$E$2185=$A380,[5]Sheet1!$B$2:$B$2185),0))</f>
        <v>95586</v>
      </c>
      <c r="M380" s="2">
        <f t="array" ref="M380">INDEX([5]Sheet1!$G$2:$G$2185,MATCH($C380,IF([5]Sheet1!$E$2:$E$2185=$A380,[5]Sheet1!$B$2:$B$2185),0))*10</f>
        <v>1142310000</v>
      </c>
      <c r="N380" s="2">
        <f t="array" ref="N380">INDEX([5]Sheet1!$F$2:$F$2185,MATCH($C380,IF([5]Sheet1!$E$2:$E$2185=$A380,[5]Sheet1!$B$2:$B$2185),0))</f>
        <v>63044</v>
      </c>
      <c r="O380" s="2">
        <f t="array" ref="O380">INDEX([5]Sheet1!$I$2:$I$2185,MATCH($C380,IF([5]Sheet1!$E$2:$E$2185=$A380,[5]Sheet1!$B$2:$B$2185),0))*10</f>
        <v>329090000</v>
      </c>
      <c r="P380" s="2">
        <f t="array" ref="P380">INDEX([5]Sheet1!$H$2:$H$2185,MATCH($C380,IF([5]Sheet1!$E$2:$E$2185=$A380,[5]Sheet1!$B$2:$B$2185),0))</f>
        <v>30973</v>
      </c>
    </row>
    <row r="381" spans="1:16" x14ac:dyDescent="0.25">
      <c r="A381" t="s">
        <v>34</v>
      </c>
      <c r="B381" t="s">
        <v>35</v>
      </c>
      <c r="C381">
        <v>1983</v>
      </c>
      <c r="D381" s="2">
        <f t="array" ref="D381">INDEX([2]data!$E$2:$E$2185,MATCH($C381,IF([2]data!$C$2:$C$2185=$A381,[2]data!$A$2:$A$2185),0))</f>
        <v>2870547</v>
      </c>
      <c r="H381" s="2">
        <f t="array" ref="H381">INDEX([1]Sheet1!$M$2:$M$1823,MATCH($C381,IF([1]Sheet1!$A$2:$A$1823=$A381,[1]Sheet1!$C$2:$C$1823),0))</f>
        <v>1482179968</v>
      </c>
      <c r="I381" s="2">
        <f t="array" ref="I381">INDEX([1]Sheet1!$D$2:$D$1823,MATCH($C381,IF([1]Sheet1!$A$2:$A$1823=$A381,[1]Sheet1!$C$2:$C$1823),0))</f>
        <v>1397598000</v>
      </c>
      <c r="J381" s="2">
        <f t="array" ref="J381">(INDEX([1]Sheet1!$G$2:$G$1823,MATCH($C381,IF([1]Sheet1!$A$2:$A$1823=$A381,[1]Sheet1!$C$2:$C$1823),0))+INDEX([1]Sheet1!$J$2:$J$1823,MATCH($C381,IF([1]Sheet1!$A$2:$A$1823=$A381,[1]Sheet1!$C$2:$C$1823),0)))</f>
        <v>84582000</v>
      </c>
      <c r="K381" s="2">
        <f t="array" ref="K381">INDEX([5]Sheet1!$K$2:$K$2185,MATCH($C381,IF([5]Sheet1!$E$2:$E$2185=$A381,[5]Sheet1!$B$2:$B$2185),0))*10</f>
        <v>859630000</v>
      </c>
      <c r="L381" s="2">
        <f t="array" ref="L381">INDEX([5]Sheet1!$J$2:$J$2185,MATCH($C381,IF([5]Sheet1!$E$2:$E$2185=$A381,[5]Sheet1!$B$2:$B$2185),0))</f>
        <v>55513</v>
      </c>
      <c r="M381" s="2">
        <f t="array" ref="M381">INDEX([5]Sheet1!$G$2:$G$2185,MATCH($C381,IF([5]Sheet1!$E$2:$E$2185=$A381,[5]Sheet1!$B$2:$B$2185),0))*10</f>
        <v>650850000</v>
      </c>
      <c r="N381" s="2">
        <f t="array" ref="N381">INDEX([5]Sheet1!$F$2:$F$2185,MATCH($C381,IF([5]Sheet1!$E$2:$E$2185=$A381,[5]Sheet1!$B$2:$B$2185),0))</f>
        <v>37291</v>
      </c>
      <c r="O381" s="2">
        <f t="array" ref="O381">INDEX([5]Sheet1!$I$2:$I$2185,MATCH($C381,IF([5]Sheet1!$E$2:$E$2185=$A381,[5]Sheet1!$B$2:$B$2185),0))*10</f>
        <v>208770000</v>
      </c>
      <c r="P381" s="2">
        <f t="array" ref="P381">INDEX([5]Sheet1!$H$2:$H$2185,MATCH($C381,IF([5]Sheet1!$E$2:$E$2185=$A381,[5]Sheet1!$B$2:$B$2185),0))</f>
        <v>16540</v>
      </c>
    </row>
    <row r="382" spans="1:16" x14ac:dyDescent="0.25">
      <c r="A382" t="s">
        <v>36</v>
      </c>
      <c r="B382" t="s">
        <v>37</v>
      </c>
      <c r="C382">
        <v>1983</v>
      </c>
      <c r="D382" s="2">
        <f t="array" ref="D382">INDEX([2]data!$E$2:$E$2185,MATCH($C382,IF([2]data!$C$2:$C$2185=$A382,[2]data!$A$2:$A$2185),0))</f>
        <v>2415529</v>
      </c>
      <c r="H382" s="2">
        <f t="array" ref="H382">INDEX([1]Sheet1!$M$2:$M$1823,MATCH($C382,IF([1]Sheet1!$A$2:$A$1823=$A382,[1]Sheet1!$C$2:$C$1823),0))</f>
        <v>1248600064</v>
      </c>
      <c r="I382" s="2">
        <f t="array" ref="I382">INDEX([1]Sheet1!$D$2:$D$1823,MATCH($C382,IF([1]Sheet1!$A$2:$A$1823=$A382,[1]Sheet1!$C$2:$C$1823),0))</f>
        <v>1122806000</v>
      </c>
      <c r="J382" s="2">
        <f t="array" ref="J382">(INDEX([1]Sheet1!$G$2:$G$1823,MATCH($C382,IF([1]Sheet1!$A$2:$A$1823=$A382,[1]Sheet1!$C$2:$C$1823),0))+INDEX([1]Sheet1!$J$2:$J$1823,MATCH($C382,IF([1]Sheet1!$A$2:$A$1823=$A382,[1]Sheet1!$C$2:$C$1823),0)))</f>
        <v>125794000</v>
      </c>
      <c r="K382" s="2">
        <f t="array" ref="K382">INDEX([5]Sheet1!$K$2:$K$2185,MATCH($C382,IF([5]Sheet1!$E$2:$E$2185=$A382,[5]Sheet1!$B$2:$B$2185),0))*10</f>
        <v>701580000</v>
      </c>
      <c r="L382" s="2">
        <f t="array" ref="L382">INDEX([5]Sheet1!$J$2:$J$2185,MATCH($C382,IF([5]Sheet1!$E$2:$E$2185=$A382,[5]Sheet1!$B$2:$B$2185),0))</f>
        <v>49582</v>
      </c>
      <c r="M382" s="2">
        <f t="array" ref="M382">INDEX([5]Sheet1!$G$2:$G$2185,MATCH($C382,IF([5]Sheet1!$E$2:$E$2185=$A382,[5]Sheet1!$B$2:$B$2185),0))*10</f>
        <v>542100000</v>
      </c>
      <c r="N382" s="2">
        <f t="array" ref="N382">INDEX([5]Sheet1!$F$2:$F$2185,MATCH($C382,IF([5]Sheet1!$E$2:$E$2185=$A382,[5]Sheet1!$B$2:$B$2185),0))</f>
        <v>34266</v>
      </c>
      <c r="O382" s="2">
        <f t="array" ref="O382">INDEX([5]Sheet1!$I$2:$I$2185,MATCH($C382,IF([5]Sheet1!$E$2:$E$2185=$A382,[5]Sheet1!$B$2:$B$2185),0))*10</f>
        <v>159480000</v>
      </c>
      <c r="P382" s="2">
        <f t="array" ref="P382">INDEX([5]Sheet1!$H$2:$H$2185,MATCH($C382,IF([5]Sheet1!$E$2:$E$2185=$A382,[5]Sheet1!$B$2:$B$2185),0))</f>
        <v>14245</v>
      </c>
    </row>
    <row r="383" spans="1:16" x14ac:dyDescent="0.25">
      <c r="A383" t="s">
        <v>38</v>
      </c>
      <c r="B383" t="s">
        <v>39</v>
      </c>
      <c r="C383">
        <v>1983</v>
      </c>
      <c r="D383" s="2">
        <f t="array" ref="D383">INDEX([2]data!$E$2:$E$2185,MATCH($C383,IF([2]data!$C$2:$C$2185=$A383,[2]data!$A$2:$A$2185),0))</f>
        <v>3694469</v>
      </c>
      <c r="H383" s="2">
        <f t="array" ref="H383">INDEX([1]Sheet1!$M$2:$M$1823,MATCH($C383,IF([1]Sheet1!$A$2:$A$1823=$A383,[1]Sheet1!$C$2:$C$1823),0))</f>
        <v>1478446976</v>
      </c>
      <c r="I383" s="2">
        <f t="array" ref="I383">INDEX([1]Sheet1!$D$2:$D$1823,MATCH($C383,IF([1]Sheet1!$A$2:$A$1823=$A383,[1]Sheet1!$C$2:$C$1823),0))</f>
        <v>1222932000</v>
      </c>
      <c r="J383" s="2">
        <f t="array" ref="J383">(INDEX([1]Sheet1!$G$2:$G$1823,MATCH($C383,IF([1]Sheet1!$A$2:$A$1823=$A383,[1]Sheet1!$C$2:$C$1823),0))+INDEX([1]Sheet1!$J$2:$J$1823,MATCH($C383,IF([1]Sheet1!$A$2:$A$1823=$A383,[1]Sheet1!$C$2:$C$1823),0)))</f>
        <v>255515000</v>
      </c>
      <c r="K383" s="2">
        <f t="array" ref="K383">INDEX([5]Sheet1!$K$2:$K$2185,MATCH($C383,IF([5]Sheet1!$E$2:$E$2185=$A383,[5]Sheet1!$B$2:$B$2185),0))*10</f>
        <v>865880000</v>
      </c>
      <c r="L383" s="2">
        <f t="array" ref="L383">INDEX([5]Sheet1!$J$2:$J$2185,MATCH($C383,IF([5]Sheet1!$E$2:$E$2185=$A383,[5]Sheet1!$B$2:$B$2185),0))</f>
        <v>62358</v>
      </c>
      <c r="M383" s="2">
        <f t="array" ref="M383">INDEX([5]Sheet1!$G$2:$G$2185,MATCH($C383,IF([5]Sheet1!$E$2:$E$2185=$A383,[5]Sheet1!$B$2:$B$2185),0))*10</f>
        <v>647990000</v>
      </c>
      <c r="N383" s="2">
        <f t="array" ref="N383">INDEX([5]Sheet1!$F$2:$F$2185,MATCH($C383,IF([5]Sheet1!$E$2:$E$2185=$A383,[5]Sheet1!$B$2:$B$2185),0))</f>
        <v>40383</v>
      </c>
      <c r="O383" s="2">
        <f t="array" ref="O383">INDEX([5]Sheet1!$I$2:$I$2185,MATCH($C383,IF([5]Sheet1!$E$2:$E$2185=$A383,[5]Sheet1!$B$2:$B$2185),0))*10</f>
        <v>217880000</v>
      </c>
      <c r="P383" s="2">
        <f t="array" ref="P383">INDEX([5]Sheet1!$H$2:$H$2185,MATCH($C383,IF([5]Sheet1!$E$2:$E$2185=$A383,[5]Sheet1!$B$2:$B$2185),0))</f>
        <v>21404</v>
      </c>
    </row>
    <row r="384" spans="1:16" x14ac:dyDescent="0.25">
      <c r="A384" t="s">
        <v>40</v>
      </c>
      <c r="B384" t="s">
        <v>41</v>
      </c>
      <c r="C384">
        <v>1983</v>
      </c>
      <c r="D384" s="2">
        <f t="array" ref="D384">INDEX([2]data!$E$2:$E$2185,MATCH($C384,IF([2]data!$C$2:$C$2185=$A384,[2]data!$A$2:$A$2185),0))</f>
        <v>4395311</v>
      </c>
      <c r="H384" s="2">
        <f t="array" ref="H384">INDEX([1]Sheet1!$M$2:$M$1823,MATCH($C384,IF([1]Sheet1!$A$2:$A$1823=$A384,[1]Sheet1!$C$2:$C$1823),0))</f>
        <v>2069885952</v>
      </c>
      <c r="I384" s="2">
        <f t="array" ref="I384">INDEX([1]Sheet1!$D$2:$D$1823,MATCH($C384,IF([1]Sheet1!$A$2:$A$1823=$A384,[1]Sheet1!$C$2:$C$1823),0))</f>
        <v>1841243000</v>
      </c>
      <c r="J384" s="2">
        <f t="array" ref="J384">(INDEX([1]Sheet1!$G$2:$G$1823,MATCH($C384,IF([1]Sheet1!$A$2:$A$1823=$A384,[1]Sheet1!$C$2:$C$1823),0))+INDEX([1]Sheet1!$J$2:$J$1823,MATCH($C384,IF([1]Sheet1!$A$2:$A$1823=$A384,[1]Sheet1!$C$2:$C$1823),0)))</f>
        <v>228643000</v>
      </c>
      <c r="K384" s="2">
        <f t="array" ref="K384">INDEX([5]Sheet1!$K$2:$K$2185,MATCH($C384,IF([5]Sheet1!$E$2:$E$2185=$A384,[5]Sheet1!$B$2:$B$2185),0))*10</f>
        <v>1143020000</v>
      </c>
      <c r="L384" s="2">
        <f t="array" ref="L384">INDEX([5]Sheet1!$J$2:$J$2185,MATCH($C384,IF([5]Sheet1!$E$2:$E$2185=$A384,[5]Sheet1!$B$2:$B$2185),0))</f>
        <v>83773</v>
      </c>
      <c r="M384" s="2">
        <f t="array" ref="M384">INDEX([5]Sheet1!$G$2:$G$2185,MATCH($C384,IF([5]Sheet1!$E$2:$E$2185=$A384,[5]Sheet1!$B$2:$B$2185),0))*10</f>
        <v>855690000</v>
      </c>
      <c r="N384" s="2">
        <f t="array" ref="N384">INDEX([5]Sheet1!$F$2:$F$2185,MATCH($C384,IF([5]Sheet1!$E$2:$E$2185=$A384,[5]Sheet1!$B$2:$B$2185),0))</f>
        <v>53843</v>
      </c>
      <c r="O384" s="2">
        <f t="array" ref="O384">INDEX([5]Sheet1!$I$2:$I$2185,MATCH($C384,IF([5]Sheet1!$E$2:$E$2185=$A384,[5]Sheet1!$B$2:$B$2185),0))*10</f>
        <v>287330000</v>
      </c>
      <c r="P384" s="2">
        <f t="array" ref="P384">INDEX([5]Sheet1!$H$2:$H$2185,MATCH($C384,IF([5]Sheet1!$E$2:$E$2185=$A384,[5]Sheet1!$B$2:$B$2185),0))</f>
        <v>29442</v>
      </c>
    </row>
    <row r="385" spans="1:16" x14ac:dyDescent="0.25">
      <c r="A385" t="s">
        <v>42</v>
      </c>
      <c r="B385" t="s">
        <v>43</v>
      </c>
      <c r="C385">
        <v>1983</v>
      </c>
      <c r="D385" s="2">
        <f t="array" ref="D385">INDEX([2]data!$E$2:$E$2185,MATCH($C385,IF([2]data!$C$2:$C$2185=$A385,[2]data!$A$2:$A$2185),0))</f>
        <v>1144772</v>
      </c>
      <c r="H385" s="2">
        <f t="array" ref="H385">INDEX([1]Sheet1!$M$2:$M$1823,MATCH($C385,IF([1]Sheet1!$A$2:$A$1823=$A385,[1]Sheet1!$C$2:$C$1823),0))</f>
        <v>510460992</v>
      </c>
      <c r="I385" s="2">
        <f t="array" ref="I385">INDEX([1]Sheet1!$D$2:$D$1823,MATCH($C385,IF([1]Sheet1!$A$2:$A$1823=$A385,[1]Sheet1!$C$2:$C$1823),0))</f>
        <v>466347000</v>
      </c>
      <c r="J385" s="2">
        <f t="array" ref="J385">(INDEX([1]Sheet1!$G$2:$G$1823,MATCH($C385,IF([1]Sheet1!$A$2:$A$1823=$A385,[1]Sheet1!$C$2:$C$1823),0))+INDEX([1]Sheet1!$J$2:$J$1823,MATCH($C385,IF([1]Sheet1!$A$2:$A$1823=$A385,[1]Sheet1!$C$2:$C$1823),0)))</f>
        <v>44114000</v>
      </c>
      <c r="K385" s="2">
        <f t="array" ref="K385">INDEX([5]Sheet1!$K$2:$K$2185,MATCH($C385,IF([5]Sheet1!$E$2:$E$2185=$A385,[5]Sheet1!$B$2:$B$2185),0))*10</f>
        <v>295150000</v>
      </c>
      <c r="L385" s="2">
        <f t="array" ref="L385">INDEX([5]Sheet1!$J$2:$J$2185,MATCH($C385,IF([5]Sheet1!$E$2:$E$2185=$A385,[5]Sheet1!$B$2:$B$2185),0))</f>
        <v>23212</v>
      </c>
      <c r="M385" s="2">
        <f t="array" ref="M385">INDEX([5]Sheet1!$G$2:$G$2185,MATCH($C385,IF([5]Sheet1!$E$2:$E$2185=$A385,[5]Sheet1!$B$2:$B$2185),0))*10</f>
        <v>231720000</v>
      </c>
      <c r="N385" s="2">
        <f t="array" ref="N385">INDEX([5]Sheet1!$F$2:$F$2185,MATCH($C385,IF([5]Sheet1!$E$2:$E$2185=$A385,[5]Sheet1!$B$2:$B$2185),0))</f>
        <v>16326</v>
      </c>
      <c r="O385" s="2">
        <f t="array" ref="O385">INDEX([5]Sheet1!$I$2:$I$2185,MATCH($C385,IF([5]Sheet1!$E$2:$E$2185=$A385,[5]Sheet1!$B$2:$B$2185),0))*10</f>
        <v>63430000</v>
      </c>
      <c r="P385" s="2">
        <f t="array" ref="P385">INDEX([5]Sheet1!$H$2:$H$2185,MATCH($C385,IF([5]Sheet1!$E$2:$E$2185=$A385,[5]Sheet1!$B$2:$B$2185),0))</f>
        <v>6384</v>
      </c>
    </row>
    <row r="386" spans="1:16" x14ac:dyDescent="0.25">
      <c r="A386" t="s">
        <v>44</v>
      </c>
      <c r="B386" t="s">
        <v>45</v>
      </c>
      <c r="C386">
        <v>1983</v>
      </c>
      <c r="D386" s="2">
        <f t="array" ref="D386">INDEX([2]data!$E$2:$E$2185,MATCH($C386,IF([2]data!$C$2:$C$2185=$A386,[2]data!$A$2:$A$2185),0))</f>
        <v>4313329</v>
      </c>
      <c r="H386" s="2">
        <f t="array" ref="H386">INDEX([1]Sheet1!$M$2:$M$1823,MATCH($C386,IF([1]Sheet1!$A$2:$A$1823=$A386,[1]Sheet1!$C$2:$C$1823),0))</f>
        <v>2255719936</v>
      </c>
      <c r="I386" s="2">
        <f t="array" ref="I386">INDEX([1]Sheet1!$D$2:$D$1823,MATCH($C386,IF([1]Sheet1!$A$2:$A$1823=$A386,[1]Sheet1!$C$2:$C$1823),0))</f>
        <v>2057413000</v>
      </c>
      <c r="J386" s="2">
        <f t="array" ref="J386">(INDEX([1]Sheet1!$G$2:$G$1823,MATCH($C386,IF([1]Sheet1!$A$2:$A$1823=$A386,[1]Sheet1!$C$2:$C$1823),0))+INDEX([1]Sheet1!$J$2:$J$1823,MATCH($C386,IF([1]Sheet1!$A$2:$A$1823=$A386,[1]Sheet1!$C$2:$C$1823),0)))</f>
        <v>198307000</v>
      </c>
      <c r="K386" s="2">
        <f t="array" ref="K386">INDEX([5]Sheet1!$K$2:$K$2185,MATCH($C386,IF([5]Sheet1!$E$2:$E$2185=$A386,[5]Sheet1!$B$2:$B$2185),0))*10</f>
        <v>1441560000</v>
      </c>
      <c r="L386" s="2">
        <f t="array" ref="L386">INDEX([5]Sheet1!$J$2:$J$2185,MATCH($C386,IF([5]Sheet1!$E$2:$E$2185=$A386,[5]Sheet1!$B$2:$B$2185),0))</f>
        <v>71627</v>
      </c>
      <c r="M386" s="2">
        <f t="array" ref="M386">INDEX([5]Sheet1!$G$2:$G$2185,MATCH($C386,IF([5]Sheet1!$E$2:$E$2185=$A386,[5]Sheet1!$B$2:$B$2185),0))*10</f>
        <v>1130700000</v>
      </c>
      <c r="N386" s="2">
        <f t="array" ref="N386">INDEX([5]Sheet1!$F$2:$F$2185,MATCH($C386,IF([5]Sheet1!$E$2:$E$2185=$A386,[5]Sheet1!$B$2:$B$2185),0))</f>
        <v>47647</v>
      </c>
      <c r="O386" s="2">
        <f t="array" ref="O386">INDEX([5]Sheet1!$I$2:$I$2185,MATCH($C386,IF([5]Sheet1!$E$2:$E$2185=$A386,[5]Sheet1!$B$2:$B$2185),0))*10</f>
        <v>310850000</v>
      </c>
      <c r="P386" s="2">
        <f t="array" ref="P386">INDEX([5]Sheet1!$H$2:$H$2185,MATCH($C386,IF([5]Sheet1!$E$2:$E$2185=$A386,[5]Sheet1!$B$2:$B$2185),0))</f>
        <v>22178</v>
      </c>
    </row>
    <row r="387" spans="1:16" x14ac:dyDescent="0.25">
      <c r="A387" t="s">
        <v>46</v>
      </c>
      <c r="B387" t="s">
        <v>47</v>
      </c>
      <c r="C387">
        <v>1983</v>
      </c>
      <c r="D387" s="2">
        <f t="array" ref="D387">INDEX([2]data!$E$2:$E$2185,MATCH($C387,IF([2]data!$C$2:$C$2185=$A387,[2]data!$A$2:$A$2185),0))</f>
        <v>5799405</v>
      </c>
      <c r="H387" s="2">
        <f t="array" ref="H387">INDEX([1]Sheet1!$M$2:$M$1823,MATCH($C387,IF([1]Sheet1!$A$2:$A$1823=$A387,[1]Sheet1!$C$2:$C$1823),0))</f>
        <v>2804761088</v>
      </c>
      <c r="I387" s="2">
        <f t="array" ref="I387">INDEX([1]Sheet1!$D$2:$D$1823,MATCH($C387,IF([1]Sheet1!$A$2:$A$1823=$A387,[1]Sheet1!$C$2:$C$1823),0))</f>
        <v>2716509000</v>
      </c>
      <c r="J387" s="2">
        <f t="array" ref="J387">(INDEX([1]Sheet1!$G$2:$G$1823,MATCH($C387,IF([1]Sheet1!$A$2:$A$1823=$A387,[1]Sheet1!$C$2:$C$1823),0))+INDEX([1]Sheet1!$J$2:$J$1823,MATCH($C387,IF([1]Sheet1!$A$2:$A$1823=$A387,[1]Sheet1!$C$2:$C$1823),0)))</f>
        <v>88252000</v>
      </c>
      <c r="K387" s="2">
        <f t="array" ref="K387">INDEX([5]Sheet1!$K$2:$K$2185,MATCH($C387,IF([5]Sheet1!$E$2:$E$2185=$A387,[5]Sheet1!$B$2:$B$2185),0))*10</f>
        <v>1729540000</v>
      </c>
      <c r="L387" s="2">
        <f t="array" ref="L387">INDEX([5]Sheet1!$J$2:$J$2185,MATCH($C387,IF([5]Sheet1!$E$2:$E$2185=$A387,[5]Sheet1!$B$2:$B$2185),0))</f>
        <v>97676</v>
      </c>
      <c r="M387" s="2">
        <f t="array" ref="M387">INDEX([5]Sheet1!$G$2:$G$2185,MATCH($C387,IF([5]Sheet1!$E$2:$E$2185=$A387,[5]Sheet1!$B$2:$B$2185),0))*10</f>
        <v>1446810000</v>
      </c>
      <c r="N387" s="2">
        <f t="array" ref="N387">INDEX([5]Sheet1!$F$2:$F$2185,MATCH($C387,IF([5]Sheet1!$E$2:$E$2185=$A387,[5]Sheet1!$B$2:$B$2185),0))</f>
        <v>71438</v>
      </c>
      <c r="O387" s="2">
        <f t="array" ref="O387">INDEX([5]Sheet1!$I$2:$I$2185,MATCH($C387,IF([5]Sheet1!$E$2:$E$2185=$A387,[5]Sheet1!$B$2:$B$2185),0))*10</f>
        <v>282720000</v>
      </c>
      <c r="P387" s="2">
        <f t="array" ref="P387">INDEX([5]Sheet1!$H$2:$H$2185,MATCH($C387,IF([5]Sheet1!$E$2:$E$2185=$A387,[5]Sheet1!$B$2:$B$2185),0))</f>
        <v>23684</v>
      </c>
    </row>
    <row r="388" spans="1:16" x14ac:dyDescent="0.25">
      <c r="A388" t="s">
        <v>48</v>
      </c>
      <c r="B388" t="s">
        <v>49</v>
      </c>
      <c r="C388">
        <v>1983</v>
      </c>
      <c r="D388" s="2">
        <f t="array" ref="D388">INDEX([2]data!$E$2:$E$2185,MATCH($C388,IF([2]data!$C$2:$C$2185=$A388,[2]data!$A$2:$A$2185),0))</f>
        <v>9047764</v>
      </c>
      <c r="H388" s="2">
        <f t="array" ref="H388">INDEX([1]Sheet1!$M$2:$M$1823,MATCH($C388,IF([1]Sheet1!$A$2:$A$1823=$A388,[1]Sheet1!$C$2:$C$1823),0))</f>
        <v>4904208896</v>
      </c>
      <c r="I388" s="2">
        <f t="array" ref="I388">INDEX([1]Sheet1!$D$2:$D$1823,MATCH($C388,IF([1]Sheet1!$A$2:$A$1823=$A388,[1]Sheet1!$C$2:$C$1823),0))</f>
        <v>4701318000</v>
      </c>
      <c r="J388" s="2">
        <f t="array" ref="J388">(INDEX([1]Sheet1!$G$2:$G$1823,MATCH($C388,IF([1]Sheet1!$A$2:$A$1823=$A388,[1]Sheet1!$C$2:$C$1823),0))+INDEX([1]Sheet1!$J$2:$J$1823,MATCH($C388,IF([1]Sheet1!$A$2:$A$1823=$A388,[1]Sheet1!$C$2:$C$1823),0)))</f>
        <v>202891000</v>
      </c>
      <c r="K388" s="2">
        <f t="array" ref="K388">INDEX([5]Sheet1!$K$2:$K$2185,MATCH($C388,IF([5]Sheet1!$E$2:$E$2185=$A388,[5]Sheet1!$B$2:$B$2185),0))*10</f>
        <v>3184080000</v>
      </c>
      <c r="L388" s="2">
        <f t="array" ref="L388">INDEX([5]Sheet1!$J$2:$J$2185,MATCH($C388,IF([5]Sheet1!$E$2:$E$2185=$A388,[5]Sheet1!$B$2:$B$2185),0))</f>
        <v>151663</v>
      </c>
      <c r="M388" s="2">
        <f t="array" ref="M388">INDEX([5]Sheet1!$G$2:$G$2185,MATCH($C388,IF([5]Sheet1!$E$2:$E$2185=$A388,[5]Sheet1!$B$2:$B$2185),0))*10</f>
        <v>2452880000</v>
      </c>
      <c r="N388" s="2">
        <f t="array" ref="N388">INDEX([5]Sheet1!$F$2:$F$2185,MATCH($C388,IF([5]Sheet1!$E$2:$E$2185=$A388,[5]Sheet1!$B$2:$B$2185),0))</f>
        <v>97271</v>
      </c>
      <c r="O388" s="2">
        <f t="array" ref="O388">INDEX([5]Sheet1!$I$2:$I$2185,MATCH($C388,IF([5]Sheet1!$E$2:$E$2185=$A388,[5]Sheet1!$B$2:$B$2185),0))*10</f>
        <v>731200000</v>
      </c>
      <c r="P388" s="2">
        <f t="array" ref="P388">INDEX([5]Sheet1!$H$2:$H$2185,MATCH($C388,IF([5]Sheet1!$E$2:$E$2185=$A388,[5]Sheet1!$B$2:$B$2185),0))</f>
        <v>50388</v>
      </c>
    </row>
    <row r="389" spans="1:16" x14ac:dyDescent="0.25">
      <c r="A389" t="s">
        <v>50</v>
      </c>
      <c r="B389" t="s">
        <v>51</v>
      </c>
      <c r="C389">
        <v>1983</v>
      </c>
      <c r="D389" s="2">
        <f t="array" ref="D389">INDEX([2]data!$E$2:$E$2185,MATCH($C389,IF([2]data!$C$2:$C$2185=$A389,[2]data!$A$2:$A$2185),0))</f>
        <v>4141458</v>
      </c>
      <c r="H389" s="2">
        <f t="array" ref="H389">INDEX([1]Sheet1!$M$2:$M$1823,MATCH($C389,IF([1]Sheet1!$A$2:$A$1823=$A389,[1]Sheet1!$C$2:$C$1823),0))</f>
        <v>2468026880</v>
      </c>
      <c r="I389" s="2">
        <f t="array" ref="I389">INDEX([1]Sheet1!$D$2:$D$1823,MATCH($C389,IF([1]Sheet1!$A$2:$A$1823=$A389,[1]Sheet1!$C$2:$C$1823),0))</f>
        <v>2243483000</v>
      </c>
      <c r="J389" s="2">
        <f t="array" ref="J389">(INDEX([1]Sheet1!$G$2:$G$1823,MATCH($C389,IF([1]Sheet1!$A$2:$A$1823=$A389,[1]Sheet1!$C$2:$C$1823),0))+INDEX([1]Sheet1!$J$2:$J$1823,MATCH($C389,IF([1]Sheet1!$A$2:$A$1823=$A389,[1]Sheet1!$C$2:$C$1823),0)))</f>
        <v>224544000</v>
      </c>
      <c r="K389" s="2">
        <f t="array" ref="K389">INDEX([5]Sheet1!$K$2:$K$2185,MATCH($C389,IF([5]Sheet1!$E$2:$E$2185=$A389,[5]Sheet1!$B$2:$B$2185),0))*10</f>
        <v>1257870000</v>
      </c>
      <c r="L389" s="2">
        <f t="array" ref="L389">INDEX([5]Sheet1!$J$2:$J$2185,MATCH($C389,IF([5]Sheet1!$E$2:$E$2185=$A389,[5]Sheet1!$B$2:$B$2185),0))</f>
        <v>72763</v>
      </c>
      <c r="M389" s="2">
        <f t="array" ref="M389">INDEX([5]Sheet1!$G$2:$G$2185,MATCH($C389,IF([5]Sheet1!$E$2:$E$2185=$A389,[5]Sheet1!$B$2:$B$2185),0))*10</f>
        <v>966050000</v>
      </c>
      <c r="N389" s="2">
        <f t="array" ref="N389">INDEX([5]Sheet1!$F$2:$F$2185,MATCH($C389,IF([5]Sheet1!$E$2:$E$2185=$A389,[5]Sheet1!$B$2:$B$2185),0))</f>
        <v>46699</v>
      </c>
      <c r="O389" s="2">
        <f t="array" ref="O389">INDEX([5]Sheet1!$I$2:$I$2185,MATCH($C389,IF([5]Sheet1!$E$2:$E$2185=$A389,[5]Sheet1!$B$2:$B$2185),0))*10</f>
        <v>291820000</v>
      </c>
      <c r="P389" s="2">
        <f t="array" ref="P389">INDEX([5]Sheet1!$H$2:$H$2185,MATCH($C389,IF([5]Sheet1!$E$2:$E$2185=$A389,[5]Sheet1!$B$2:$B$2185),0))</f>
        <v>21266</v>
      </c>
    </row>
    <row r="390" spans="1:16" x14ac:dyDescent="0.25">
      <c r="A390" t="s">
        <v>52</v>
      </c>
      <c r="B390" t="s">
        <v>53</v>
      </c>
      <c r="C390">
        <v>1983</v>
      </c>
      <c r="D390" s="2">
        <f t="array" ref="D390">INDEX([2]data!$E$2:$E$2185,MATCH($C390,IF([2]data!$C$2:$C$2185=$A390,[2]data!$A$2:$A$2185),0))</f>
        <v>2567719</v>
      </c>
      <c r="H390" s="2">
        <f t="array" ref="H390">INDEX([1]Sheet1!$M$2:$M$1823,MATCH($C390,IF([1]Sheet1!$A$2:$A$1823=$A390,[1]Sheet1!$C$2:$C$1823),0))</f>
        <v>884878976</v>
      </c>
      <c r="I390" s="2">
        <f t="array" ref="I390">INDEX([1]Sheet1!$D$2:$D$1823,MATCH($C390,IF([1]Sheet1!$A$2:$A$1823=$A390,[1]Sheet1!$C$2:$C$1823),0))</f>
        <v>826963000</v>
      </c>
      <c r="J390" s="2">
        <f t="array" ref="J390">(INDEX([1]Sheet1!$G$2:$G$1823,MATCH($C390,IF([1]Sheet1!$A$2:$A$1823=$A390,[1]Sheet1!$C$2:$C$1823),0))+INDEX([1]Sheet1!$J$2:$J$1823,MATCH($C390,IF([1]Sheet1!$A$2:$A$1823=$A390,[1]Sheet1!$C$2:$C$1823),0)))</f>
        <v>57916000</v>
      </c>
      <c r="K390" s="2">
        <f t="array" ref="K390">INDEX([5]Sheet1!$K$2:$K$2185,MATCH($C390,IF([5]Sheet1!$E$2:$E$2185=$A390,[5]Sheet1!$B$2:$B$2185),0))*10</f>
        <v>534280000</v>
      </c>
      <c r="L390" s="2">
        <f t="array" ref="L390">INDEX([5]Sheet1!$J$2:$J$2185,MATCH($C390,IF([5]Sheet1!$E$2:$E$2185=$A390,[5]Sheet1!$B$2:$B$2185),0))</f>
        <v>47194</v>
      </c>
      <c r="M390" s="2">
        <f t="array" ref="M390">INDEX([5]Sheet1!$G$2:$G$2185,MATCH($C390,IF([5]Sheet1!$E$2:$E$2185=$A390,[5]Sheet1!$B$2:$B$2185),0))*10</f>
        <v>425740000</v>
      </c>
      <c r="N390" s="2">
        <f t="array" ref="N390">INDEX([5]Sheet1!$F$2:$F$2185,MATCH($C390,IF([5]Sheet1!$E$2:$E$2185=$A390,[5]Sheet1!$B$2:$B$2185),0))</f>
        <v>33925</v>
      </c>
      <c r="O390" s="2">
        <f t="array" ref="O390">INDEX([5]Sheet1!$I$2:$I$2185,MATCH($C390,IF([5]Sheet1!$E$2:$E$2185=$A390,[5]Sheet1!$B$2:$B$2185),0))*10</f>
        <v>108540000</v>
      </c>
      <c r="P390" s="2">
        <f t="array" ref="P390">INDEX([5]Sheet1!$H$2:$H$2185,MATCH($C390,IF([5]Sheet1!$E$2:$E$2185=$A390,[5]Sheet1!$B$2:$B$2185),0))</f>
        <v>12908</v>
      </c>
    </row>
    <row r="391" spans="1:16" x14ac:dyDescent="0.25">
      <c r="A391" t="s">
        <v>54</v>
      </c>
      <c r="B391" t="s">
        <v>55</v>
      </c>
      <c r="C391">
        <v>1983</v>
      </c>
      <c r="D391" s="2">
        <f t="array" ref="D391">INDEX([2]data!$E$2:$E$2185,MATCH($C391,IF([2]data!$C$2:$C$2185=$A391,[2]data!$A$2:$A$2185),0))</f>
        <v>4943735</v>
      </c>
      <c r="H391" s="2">
        <f t="array" ref="H391">INDEX([1]Sheet1!$M$2:$M$1823,MATCH($C391,IF([1]Sheet1!$A$2:$A$1823=$A391,[1]Sheet1!$C$2:$C$1823),0))</f>
        <v>1945010048</v>
      </c>
      <c r="I391" s="2">
        <f t="array" ref="I391">INDEX([1]Sheet1!$D$2:$D$1823,MATCH($C391,IF([1]Sheet1!$A$2:$A$1823=$A391,[1]Sheet1!$C$2:$C$1823),0))</f>
        <v>1850042000</v>
      </c>
      <c r="J391" s="2">
        <f t="array" ref="J391">(INDEX([1]Sheet1!$G$2:$G$1823,MATCH($C391,IF([1]Sheet1!$A$2:$A$1823=$A391,[1]Sheet1!$C$2:$C$1823),0))+INDEX([1]Sheet1!$J$2:$J$1823,MATCH($C391,IF([1]Sheet1!$A$2:$A$1823=$A391,[1]Sheet1!$C$2:$C$1823),0)))</f>
        <v>94968000</v>
      </c>
      <c r="K391" s="2">
        <f t="array" ref="K391">INDEX([5]Sheet1!$K$2:$K$2185,MATCH($C391,IF([5]Sheet1!$E$2:$E$2185=$A391,[5]Sheet1!$B$2:$B$2185),0))*10</f>
        <v>1204160000</v>
      </c>
      <c r="L391" s="2">
        <f t="array" ref="L391">INDEX([5]Sheet1!$J$2:$J$2185,MATCH($C391,IF([5]Sheet1!$E$2:$E$2185=$A391,[5]Sheet1!$B$2:$B$2185),0))</f>
        <v>82428</v>
      </c>
      <c r="M391" s="2">
        <f t="array" ref="M391">INDEX([5]Sheet1!$G$2:$G$2185,MATCH($C391,IF([5]Sheet1!$E$2:$E$2185=$A391,[5]Sheet1!$B$2:$B$2185),0))*10</f>
        <v>950410000</v>
      </c>
      <c r="N391" s="2">
        <f t="array" ref="N391">INDEX([5]Sheet1!$F$2:$F$2185,MATCH($C391,IF([5]Sheet1!$E$2:$E$2185=$A391,[5]Sheet1!$B$2:$B$2185),0))</f>
        <v>57044</v>
      </c>
      <c r="O391" s="2">
        <f t="array" ref="O391">INDEX([5]Sheet1!$I$2:$I$2185,MATCH($C391,IF([5]Sheet1!$E$2:$E$2185=$A391,[5]Sheet1!$B$2:$B$2185),0))*10</f>
        <v>253740000</v>
      </c>
      <c r="P391" s="2">
        <f t="array" ref="P391">INDEX([5]Sheet1!$H$2:$H$2185,MATCH($C391,IF([5]Sheet1!$E$2:$E$2185=$A391,[5]Sheet1!$B$2:$B$2185),0))</f>
        <v>24143</v>
      </c>
    </row>
    <row r="392" spans="1:16" x14ac:dyDescent="0.25">
      <c r="A392" t="s">
        <v>56</v>
      </c>
      <c r="B392" t="s">
        <v>57</v>
      </c>
      <c r="C392">
        <v>1983</v>
      </c>
      <c r="D392" s="2">
        <f t="array" ref="D392">INDEX([2]data!$E$2:$E$2185,MATCH($C392,IF([2]data!$C$2:$C$2185=$A392,[2]data!$A$2:$A$2185),0))</f>
        <v>814029</v>
      </c>
      <c r="H392" s="2">
        <f t="array" ref="H392">INDEX([1]Sheet1!$M$2:$M$1823,MATCH($C392,IF([1]Sheet1!$A$2:$A$1823=$A392,[1]Sheet1!$C$2:$C$1823),0))</f>
        <v>553433984</v>
      </c>
      <c r="I392" s="2">
        <f t="array" ref="I392">INDEX([1]Sheet1!$D$2:$D$1823,MATCH($C392,IF([1]Sheet1!$A$2:$A$1823=$A392,[1]Sheet1!$C$2:$C$1823),0))</f>
        <v>469990000</v>
      </c>
      <c r="J392" s="2">
        <f t="array" ref="J392">(INDEX([1]Sheet1!$G$2:$G$1823,MATCH($C392,IF([1]Sheet1!$A$2:$A$1823=$A392,[1]Sheet1!$C$2:$C$1823),0))+INDEX([1]Sheet1!$J$2:$J$1823,MATCH($C392,IF([1]Sheet1!$A$2:$A$1823=$A392,[1]Sheet1!$C$2:$C$1823),0)))</f>
        <v>83444000</v>
      </c>
      <c r="K392" s="2">
        <f t="array" ref="K392">INDEX([5]Sheet1!$K$2:$K$2185,MATCH($C392,IF([5]Sheet1!$E$2:$E$2185=$A392,[5]Sheet1!$B$2:$B$2185),0))*10</f>
        <v>289020000</v>
      </c>
      <c r="L392" s="2">
        <f t="array" ref="L392">INDEX([5]Sheet1!$J$2:$J$2185,MATCH($C392,IF([5]Sheet1!$E$2:$E$2185=$A392,[5]Sheet1!$B$2:$B$2185),0))</f>
        <v>16621</v>
      </c>
      <c r="M392" s="2">
        <f t="array" ref="M392">INDEX([5]Sheet1!$G$2:$G$2185,MATCH($C392,IF([5]Sheet1!$E$2:$E$2185=$A392,[5]Sheet1!$B$2:$B$2185),0))*10</f>
        <v>227000000</v>
      </c>
      <c r="N392" s="2">
        <f t="array" ref="N392">INDEX([5]Sheet1!$F$2:$F$2185,MATCH($C392,IF([5]Sheet1!$E$2:$E$2185=$A392,[5]Sheet1!$B$2:$B$2185),0))</f>
        <v>11421</v>
      </c>
      <c r="O392" s="2">
        <f t="array" ref="O392">INDEX([5]Sheet1!$I$2:$I$2185,MATCH($C392,IF([5]Sheet1!$E$2:$E$2185=$A392,[5]Sheet1!$B$2:$B$2185),0))*10</f>
        <v>62010000</v>
      </c>
      <c r="P392" s="2">
        <f t="array" ref="P392">INDEX([5]Sheet1!$H$2:$H$2185,MATCH($C392,IF([5]Sheet1!$E$2:$E$2185=$A392,[5]Sheet1!$B$2:$B$2185),0))</f>
        <v>4731</v>
      </c>
    </row>
    <row r="393" spans="1:16" x14ac:dyDescent="0.25">
      <c r="A393" t="s">
        <v>58</v>
      </c>
      <c r="B393" t="s">
        <v>59</v>
      </c>
      <c r="C393">
        <v>1983</v>
      </c>
      <c r="D393" s="2">
        <f t="array" ref="D393">INDEX([2]data!$E$2:$E$2185,MATCH($C393,IF([2]data!$C$2:$C$2185=$A393,[2]data!$A$2:$A$2185),0))</f>
        <v>1584293</v>
      </c>
      <c r="H393" s="2">
        <f t="array" ref="H393">INDEX([1]Sheet1!$M$2:$M$1823,MATCH($C393,IF([1]Sheet1!$A$2:$A$1823=$A393,[1]Sheet1!$C$2:$C$1823),0))</f>
        <v>844118016</v>
      </c>
      <c r="I393" s="2">
        <f t="array" ref="I393">INDEX([1]Sheet1!$D$2:$D$1823,MATCH($C393,IF([1]Sheet1!$A$2:$A$1823=$A393,[1]Sheet1!$C$2:$C$1823),0))</f>
        <v>756894000</v>
      </c>
      <c r="J393" s="2">
        <f t="array" ref="J393">(INDEX([1]Sheet1!$G$2:$G$1823,MATCH($C393,IF([1]Sheet1!$A$2:$A$1823=$A393,[1]Sheet1!$C$2:$C$1823),0))+INDEX([1]Sheet1!$J$2:$J$1823,MATCH($C393,IF([1]Sheet1!$A$2:$A$1823=$A393,[1]Sheet1!$C$2:$C$1823),0)))</f>
        <v>87224000</v>
      </c>
      <c r="K393" s="2">
        <f t="array" ref="K393">INDEX([5]Sheet1!$K$2:$K$2185,MATCH($C393,IF([5]Sheet1!$E$2:$E$2185=$A393,[5]Sheet1!$B$2:$B$2185),0))*10</f>
        <v>442640000</v>
      </c>
      <c r="L393" s="2">
        <f t="array" ref="L393">INDEX([5]Sheet1!$J$2:$J$2185,MATCH($C393,IF([5]Sheet1!$E$2:$E$2185=$A393,[5]Sheet1!$B$2:$B$2185),0))</f>
        <v>30399</v>
      </c>
      <c r="M393" s="2">
        <f t="array" ref="M393">INDEX([5]Sheet1!$G$2:$G$2185,MATCH($C393,IF([5]Sheet1!$E$2:$E$2185=$A393,[5]Sheet1!$B$2:$B$2185),0))*10</f>
        <v>348180000</v>
      </c>
      <c r="N393" s="2">
        <f t="array" ref="N393">INDEX([5]Sheet1!$F$2:$F$2185,MATCH($C393,IF([5]Sheet1!$E$2:$E$2185=$A393,[5]Sheet1!$B$2:$B$2185),0))</f>
        <v>21306</v>
      </c>
      <c r="O393" s="2">
        <f t="array" ref="O393">INDEX([5]Sheet1!$I$2:$I$2185,MATCH($C393,IF([5]Sheet1!$E$2:$E$2185=$A393,[5]Sheet1!$B$2:$B$2185),0))*10</f>
        <v>94450000</v>
      </c>
      <c r="P393" s="2">
        <f t="array" ref="P393">INDEX([5]Sheet1!$H$2:$H$2185,MATCH($C393,IF([5]Sheet1!$E$2:$E$2185=$A393,[5]Sheet1!$B$2:$B$2185),0))</f>
        <v>8031</v>
      </c>
    </row>
    <row r="394" spans="1:16" x14ac:dyDescent="0.25">
      <c r="A394" t="s">
        <v>60</v>
      </c>
      <c r="B394" t="s">
        <v>61</v>
      </c>
      <c r="C394">
        <v>1983</v>
      </c>
      <c r="D394" s="2">
        <f t="array" ref="D394">INDEX([2]data!$E$2:$E$2185,MATCH($C394,IF([2]data!$C$2:$C$2185=$A394,[2]data!$A$2:$A$2185),0))</f>
        <v>901978</v>
      </c>
      <c r="H394" s="2">
        <f t="array" ref="H394">INDEX([1]Sheet1!$M$2:$M$1823,MATCH($C394,IF([1]Sheet1!$A$2:$A$1823=$A394,[1]Sheet1!$C$2:$C$1823),0))</f>
        <v>415560992</v>
      </c>
      <c r="I394" s="2">
        <f t="array" ref="I394">INDEX([1]Sheet1!$D$2:$D$1823,MATCH($C394,IF([1]Sheet1!$A$2:$A$1823=$A394,[1]Sheet1!$C$2:$C$1823),0))</f>
        <v>374934000</v>
      </c>
      <c r="J394" s="2">
        <f t="array" ref="J394">(INDEX([1]Sheet1!$G$2:$G$1823,MATCH($C394,IF([1]Sheet1!$A$2:$A$1823=$A394,[1]Sheet1!$C$2:$C$1823),0))+INDEX([1]Sheet1!$J$2:$J$1823,MATCH($C394,IF([1]Sheet1!$A$2:$A$1823=$A394,[1]Sheet1!$C$2:$C$1823),0)))</f>
        <v>40627000</v>
      </c>
      <c r="K394" s="2">
        <f t="array" ref="K394">INDEX([5]Sheet1!$K$2:$K$2185,MATCH($C394,IF([5]Sheet1!$E$2:$E$2185=$A394,[5]Sheet1!$B$2:$B$2185),0))*10</f>
        <v>227600000</v>
      </c>
      <c r="L394" s="2">
        <f t="array" ref="L394">INDEX([5]Sheet1!$J$2:$J$2185,MATCH($C394,IF([5]Sheet1!$E$2:$E$2185=$A394,[5]Sheet1!$B$2:$B$2185),0))</f>
        <v>13049</v>
      </c>
      <c r="M394" s="2">
        <f t="array" ref="M394">INDEX([5]Sheet1!$G$2:$G$2185,MATCH($C394,IF([5]Sheet1!$E$2:$E$2185=$A394,[5]Sheet1!$B$2:$B$2185),0))*10</f>
        <v>163030000</v>
      </c>
      <c r="N394" s="2">
        <f t="array" ref="N394">INDEX([5]Sheet1!$F$2:$F$2185,MATCH($C394,IF([5]Sheet1!$E$2:$E$2185=$A394,[5]Sheet1!$B$2:$B$2185),0))</f>
        <v>8566</v>
      </c>
      <c r="O394" s="2">
        <f t="array" ref="O394">INDEX([5]Sheet1!$I$2:$I$2185,MATCH($C394,IF([5]Sheet1!$E$2:$E$2185=$A394,[5]Sheet1!$B$2:$B$2185),0))*10</f>
        <v>64560000</v>
      </c>
      <c r="P394" s="2">
        <f t="array" ref="P394">INDEX([5]Sheet1!$H$2:$H$2185,MATCH($C394,IF([5]Sheet1!$E$2:$E$2185=$A394,[5]Sheet1!$B$2:$B$2185),0))</f>
        <v>4023</v>
      </c>
    </row>
    <row r="395" spans="1:16" x14ac:dyDescent="0.25">
      <c r="A395" t="s">
        <v>62</v>
      </c>
      <c r="B395" t="s">
        <v>63</v>
      </c>
      <c r="C395">
        <v>1983</v>
      </c>
      <c r="D395" s="2">
        <f t="array" ref="D395">INDEX([2]data!$E$2:$E$2185,MATCH($C395,IF([2]data!$C$2:$C$2185=$A395,[2]data!$A$2:$A$2185),0))</f>
        <v>958134</v>
      </c>
      <c r="H395" s="2">
        <f t="array" ref="H395">INDEX([1]Sheet1!$M$2:$M$1823,MATCH($C395,IF([1]Sheet1!$A$2:$A$1823=$A395,[1]Sheet1!$C$2:$C$1823),0))</f>
        <v>413991008</v>
      </c>
      <c r="I395" s="2">
        <f t="array" ref="I395">INDEX([1]Sheet1!$D$2:$D$1823,MATCH($C395,IF([1]Sheet1!$A$2:$A$1823=$A395,[1]Sheet1!$C$2:$C$1823),0))</f>
        <v>389771000</v>
      </c>
      <c r="J395" s="2">
        <f t="array" ref="J395">(INDEX([1]Sheet1!$G$2:$G$1823,MATCH($C395,IF([1]Sheet1!$A$2:$A$1823=$A395,[1]Sheet1!$C$2:$C$1823),0))+INDEX([1]Sheet1!$J$2:$J$1823,MATCH($C395,IF([1]Sheet1!$A$2:$A$1823=$A395,[1]Sheet1!$C$2:$C$1823),0)))</f>
        <v>24220000</v>
      </c>
      <c r="K395" s="2">
        <f t="array" ref="K395">INDEX([5]Sheet1!$K$2:$K$2185,MATCH($C395,IF([5]Sheet1!$E$2:$E$2185=$A395,[5]Sheet1!$B$2:$B$2185),0))*10</f>
        <v>218010000</v>
      </c>
      <c r="L395" s="2">
        <f t="array" ref="L395">INDEX([5]Sheet1!$J$2:$J$2185,MATCH($C395,IF([5]Sheet1!$E$2:$E$2185=$A395,[5]Sheet1!$B$2:$B$2185),0))</f>
        <v>16265</v>
      </c>
      <c r="M395" s="2">
        <f t="array" ref="M395">INDEX([5]Sheet1!$G$2:$G$2185,MATCH($C395,IF([5]Sheet1!$E$2:$E$2185=$A395,[5]Sheet1!$B$2:$B$2185),0))*10</f>
        <v>178920000</v>
      </c>
      <c r="N395" s="2">
        <f t="array" ref="N395">INDEX([5]Sheet1!$F$2:$F$2185,MATCH($C395,IF([5]Sheet1!$E$2:$E$2185=$A395,[5]Sheet1!$B$2:$B$2185),0))</f>
        <v>12028</v>
      </c>
      <c r="O395" s="2">
        <f t="array" ref="O395">INDEX([5]Sheet1!$I$2:$I$2185,MATCH($C395,IF([5]Sheet1!$E$2:$E$2185=$A395,[5]Sheet1!$B$2:$B$2185),0))*10</f>
        <v>39080000</v>
      </c>
      <c r="P395" s="2">
        <f t="array" ref="P395">INDEX([5]Sheet1!$H$2:$H$2185,MATCH($C395,IF([5]Sheet1!$E$2:$E$2185=$A395,[5]Sheet1!$B$2:$B$2185),0))</f>
        <v>3757</v>
      </c>
    </row>
    <row r="396" spans="1:16" x14ac:dyDescent="0.25">
      <c r="A396" t="s">
        <v>64</v>
      </c>
      <c r="B396" t="s">
        <v>65</v>
      </c>
      <c r="C396">
        <v>1983</v>
      </c>
      <c r="D396" s="2">
        <f t="array" ref="D396">INDEX([2]data!$E$2:$E$2185,MATCH($C396,IF([2]data!$C$2:$C$2185=$A396,[2]data!$A$2:$A$2185),0))</f>
        <v>7467784</v>
      </c>
      <c r="H396" s="2">
        <f t="array" ref="H396">INDEX([1]Sheet1!$M$2:$M$1823,MATCH($C396,IF([1]Sheet1!$A$2:$A$1823=$A396,[1]Sheet1!$C$2:$C$1823),0))</f>
        <v>4225214976</v>
      </c>
      <c r="I396" s="2">
        <f t="array" ref="I396">INDEX([1]Sheet1!$D$2:$D$1823,MATCH($C396,IF([1]Sheet1!$A$2:$A$1823=$A396,[1]Sheet1!$C$2:$C$1823),0))</f>
        <v>3960802000</v>
      </c>
      <c r="J396" s="2">
        <f t="array" ref="J396">(INDEX([1]Sheet1!$G$2:$G$1823,MATCH($C396,IF([1]Sheet1!$A$2:$A$1823=$A396,[1]Sheet1!$C$2:$C$1823),0))+INDEX([1]Sheet1!$J$2:$J$1823,MATCH($C396,IF([1]Sheet1!$A$2:$A$1823=$A396,[1]Sheet1!$C$2:$C$1823),0)))</f>
        <v>264413000</v>
      </c>
      <c r="K396" s="2">
        <f t="array" ref="K396">INDEX([5]Sheet1!$K$2:$K$2185,MATCH($C396,IF([5]Sheet1!$E$2:$E$2185=$A396,[5]Sheet1!$B$2:$B$2185),0))*10</f>
        <v>2808770000</v>
      </c>
      <c r="L396" s="2">
        <f t="array" ref="L396">INDEX([5]Sheet1!$J$2:$J$2185,MATCH($C396,IF([5]Sheet1!$E$2:$E$2185=$A396,[5]Sheet1!$B$2:$B$2185),0))</f>
        <v>144227</v>
      </c>
      <c r="M396" s="2">
        <f t="array" ref="M396">INDEX([5]Sheet1!$G$2:$G$2185,MATCH($C396,IF([5]Sheet1!$E$2:$E$2185=$A396,[5]Sheet1!$B$2:$B$2185),0))*10</f>
        <v>2265050000</v>
      </c>
      <c r="N396" s="2">
        <f t="array" ref="N396">INDEX([5]Sheet1!$F$2:$F$2185,MATCH($C396,IF([5]Sheet1!$E$2:$E$2185=$A396,[5]Sheet1!$B$2:$B$2185),0))</f>
        <v>99381</v>
      </c>
      <c r="O396" s="2">
        <f t="array" ref="O396">INDEX([5]Sheet1!$I$2:$I$2185,MATCH($C396,IF([5]Sheet1!$E$2:$E$2185=$A396,[5]Sheet1!$B$2:$B$2185),0))*10</f>
        <v>543710000</v>
      </c>
      <c r="P396" s="2">
        <f t="array" ref="P396">INDEX([5]Sheet1!$H$2:$H$2185,MATCH($C396,IF([5]Sheet1!$E$2:$E$2185=$A396,[5]Sheet1!$B$2:$B$2185),0))</f>
        <v>42779</v>
      </c>
    </row>
    <row r="397" spans="1:16" x14ac:dyDescent="0.25">
      <c r="A397" t="s">
        <v>66</v>
      </c>
      <c r="B397" t="s">
        <v>67</v>
      </c>
      <c r="C397">
        <v>1983</v>
      </c>
      <c r="D397" s="2">
        <f t="array" ref="D397">INDEX([2]data!$E$2:$E$2185,MATCH($C397,IF([2]data!$C$2:$C$2185=$A397,[2]data!$A$2:$A$2185),0))</f>
        <v>1394362</v>
      </c>
      <c r="H397" s="2">
        <f t="array" ref="H397">INDEX([1]Sheet1!$M$2:$M$1823,MATCH($C397,IF([1]Sheet1!$A$2:$A$1823=$A397,[1]Sheet1!$C$2:$C$1823),0))</f>
        <v>957104000</v>
      </c>
      <c r="I397" s="2">
        <f t="array" ref="I397">INDEX([1]Sheet1!$D$2:$D$1823,MATCH($C397,IF([1]Sheet1!$A$2:$A$1823=$A397,[1]Sheet1!$C$2:$C$1823),0))</f>
        <v>757958000</v>
      </c>
      <c r="J397" s="2">
        <f t="array" ref="J397">(INDEX([1]Sheet1!$G$2:$G$1823,MATCH($C397,IF([1]Sheet1!$A$2:$A$1823=$A397,[1]Sheet1!$C$2:$C$1823),0))+INDEX([1]Sheet1!$J$2:$J$1823,MATCH($C397,IF([1]Sheet1!$A$2:$A$1823=$A397,[1]Sheet1!$C$2:$C$1823),0)))</f>
        <v>199146000</v>
      </c>
      <c r="K397" s="2">
        <f t="array" ref="K397">INDEX([5]Sheet1!$K$2:$K$2185,MATCH($C397,IF([5]Sheet1!$E$2:$E$2185=$A397,[5]Sheet1!$B$2:$B$2185),0))*10</f>
        <v>418990000</v>
      </c>
      <c r="L397" s="2">
        <f t="array" ref="L397">INDEX([5]Sheet1!$J$2:$J$2185,MATCH($C397,IF([5]Sheet1!$E$2:$E$2185=$A397,[5]Sheet1!$B$2:$B$2185),0))</f>
        <v>28364</v>
      </c>
      <c r="M397" s="2">
        <f t="array" ref="M397">INDEX([5]Sheet1!$G$2:$G$2185,MATCH($C397,IF([5]Sheet1!$E$2:$E$2185=$A397,[5]Sheet1!$B$2:$B$2185),0))*10</f>
        <v>329340000</v>
      </c>
      <c r="N397" s="2">
        <f t="array" ref="N397">INDEX([5]Sheet1!$F$2:$F$2185,MATCH($C397,IF([5]Sheet1!$E$2:$E$2185=$A397,[5]Sheet1!$B$2:$B$2185),0))</f>
        <v>19919</v>
      </c>
      <c r="O397" s="2">
        <f t="array" ref="O397">INDEX([5]Sheet1!$I$2:$I$2185,MATCH($C397,IF([5]Sheet1!$E$2:$E$2185=$A397,[5]Sheet1!$B$2:$B$2185),0))*10</f>
        <v>89650000</v>
      </c>
      <c r="P397" s="2">
        <f t="array" ref="P397">INDEX([5]Sheet1!$H$2:$H$2185,MATCH($C397,IF([5]Sheet1!$E$2:$E$2185=$A397,[5]Sheet1!$B$2:$B$2185),0))</f>
        <v>7921</v>
      </c>
    </row>
    <row r="398" spans="1:16" x14ac:dyDescent="0.25">
      <c r="A398" t="s">
        <v>68</v>
      </c>
      <c r="B398" t="s">
        <v>69</v>
      </c>
      <c r="C398">
        <v>1983</v>
      </c>
      <c r="D398" s="2">
        <f t="array" ref="D398">INDEX([2]data!$E$2:$E$2185,MATCH($C398,IF([2]data!$C$2:$C$2185=$A398,[2]data!$A$2:$A$2185),0))</f>
        <v>17686907</v>
      </c>
      <c r="H398" s="2">
        <f t="array" ref="H398">INDEX([1]Sheet1!$M$2:$M$1823,MATCH($C398,IF([1]Sheet1!$A$2:$A$1823=$A398,[1]Sheet1!$C$2:$C$1823),0))</f>
        <v>11154362368</v>
      </c>
      <c r="I398" s="2">
        <f t="array" ref="I398">INDEX([1]Sheet1!$D$2:$D$1823,MATCH($C398,IF([1]Sheet1!$A$2:$A$1823=$A398,[1]Sheet1!$C$2:$C$1823),0))</f>
        <v>10433808000</v>
      </c>
      <c r="J398" s="2">
        <f t="array" ref="J398">(INDEX([1]Sheet1!$G$2:$G$1823,MATCH($C398,IF([1]Sheet1!$A$2:$A$1823=$A398,[1]Sheet1!$C$2:$C$1823),0))+INDEX([1]Sheet1!$J$2:$J$1823,MATCH($C398,IF([1]Sheet1!$A$2:$A$1823=$A398,[1]Sheet1!$C$2:$C$1823),0)))</f>
        <v>720554000</v>
      </c>
      <c r="K398" s="2">
        <f t="array" ref="K398">INDEX([5]Sheet1!$K$2:$K$2185,MATCH($C398,IF([5]Sheet1!$E$2:$E$2185=$A398,[5]Sheet1!$B$2:$B$2185),0))*10</f>
        <v>6086270000</v>
      </c>
      <c r="L398" s="2">
        <f t="array" ref="L398">INDEX([5]Sheet1!$J$2:$J$2185,MATCH($C398,IF([5]Sheet1!$E$2:$E$2185=$A398,[5]Sheet1!$B$2:$B$2185),0))</f>
        <v>288044</v>
      </c>
      <c r="M398" s="2">
        <f t="array" ref="M398">INDEX([5]Sheet1!$G$2:$G$2185,MATCH($C398,IF([5]Sheet1!$E$2:$E$2185=$A398,[5]Sheet1!$B$2:$B$2185),0))*10</f>
        <v>4923730000</v>
      </c>
      <c r="N398" s="2">
        <f t="array" ref="N398">INDEX([5]Sheet1!$F$2:$F$2185,MATCH($C398,IF([5]Sheet1!$E$2:$E$2185=$A398,[5]Sheet1!$B$2:$B$2185),0))</f>
        <v>199083</v>
      </c>
      <c r="O398" s="2">
        <f t="array" ref="O398">INDEX([5]Sheet1!$I$2:$I$2185,MATCH($C398,IF([5]Sheet1!$E$2:$E$2185=$A398,[5]Sheet1!$B$2:$B$2185),0))*10</f>
        <v>1162540000</v>
      </c>
      <c r="P398" s="2">
        <f t="array" ref="P398">INDEX([5]Sheet1!$H$2:$H$2185,MATCH($C398,IF([5]Sheet1!$E$2:$E$2185=$A398,[5]Sheet1!$B$2:$B$2185),0))</f>
        <v>81198</v>
      </c>
    </row>
    <row r="399" spans="1:16" x14ac:dyDescent="0.25">
      <c r="A399" t="s">
        <v>70</v>
      </c>
      <c r="B399" t="s">
        <v>71</v>
      </c>
      <c r="C399">
        <v>1983</v>
      </c>
      <c r="D399" s="2">
        <f t="array" ref="D399">INDEX([2]data!$E$2:$E$2185,MATCH($C399,IF([2]data!$C$2:$C$2185=$A399,[2]data!$A$2:$A$2185),0))</f>
        <v>6077059</v>
      </c>
      <c r="H399" s="2">
        <f t="array" ref="H399">INDEX([1]Sheet1!$M$2:$M$1823,MATCH($C399,IF([1]Sheet1!$A$2:$A$1823=$A399,[1]Sheet1!$C$2:$C$1823),0))</f>
        <v>2460761088</v>
      </c>
      <c r="I399" s="2">
        <f t="array" ref="I399">INDEX([1]Sheet1!$D$2:$D$1823,MATCH($C399,IF([1]Sheet1!$A$2:$A$1823=$A399,[1]Sheet1!$C$2:$C$1823),0))</f>
        <v>2318895000</v>
      </c>
      <c r="J399" s="2">
        <f t="array" ref="J399">(INDEX([1]Sheet1!$G$2:$G$1823,MATCH($C399,IF([1]Sheet1!$A$2:$A$1823=$A399,[1]Sheet1!$C$2:$C$1823),0))+INDEX([1]Sheet1!$J$2:$J$1823,MATCH($C399,IF([1]Sheet1!$A$2:$A$1823=$A399,[1]Sheet1!$C$2:$C$1823),0)))</f>
        <v>141866000</v>
      </c>
      <c r="K399" s="2">
        <f t="array" ref="K399">INDEX([5]Sheet1!$K$2:$K$2185,MATCH($C399,IF([5]Sheet1!$E$2:$E$2185=$A399,[5]Sheet1!$B$2:$B$2185),0))*10</f>
        <v>1499530000</v>
      </c>
      <c r="L399" s="2">
        <f t="array" ref="L399">INDEX([5]Sheet1!$J$2:$J$2185,MATCH($C399,IF([5]Sheet1!$E$2:$E$2185=$A399,[5]Sheet1!$B$2:$B$2185),0))</f>
        <v>109808</v>
      </c>
      <c r="M399" s="2">
        <f t="array" ref="M399">INDEX([5]Sheet1!$G$2:$G$2185,MATCH($C399,IF([5]Sheet1!$E$2:$E$2185=$A399,[5]Sheet1!$B$2:$B$2185),0))*10</f>
        <v>1215430000</v>
      </c>
      <c r="N399" s="2">
        <f t="array" ref="N399">INDEX([5]Sheet1!$F$2:$F$2185,MATCH($C399,IF([5]Sheet1!$E$2:$E$2185=$A399,[5]Sheet1!$B$2:$B$2185),0))</f>
        <v>78115</v>
      </c>
      <c r="O399" s="2">
        <f t="array" ref="O399">INDEX([5]Sheet1!$I$2:$I$2185,MATCH($C399,IF([5]Sheet1!$E$2:$E$2185=$A399,[5]Sheet1!$B$2:$B$2185),0))*10</f>
        <v>284100000</v>
      </c>
      <c r="P399" s="2">
        <f t="array" ref="P399">INDEX([5]Sheet1!$H$2:$H$2185,MATCH($C399,IF([5]Sheet1!$E$2:$E$2185=$A399,[5]Sheet1!$B$2:$B$2185),0))</f>
        <v>29927</v>
      </c>
    </row>
    <row r="400" spans="1:16" x14ac:dyDescent="0.25">
      <c r="A400" t="s">
        <v>72</v>
      </c>
      <c r="B400" t="s">
        <v>73</v>
      </c>
      <c r="C400">
        <v>1983</v>
      </c>
      <c r="D400" s="2">
        <f t="array" ref="D400">INDEX([2]data!$E$2:$E$2185,MATCH($C400,IF([2]data!$C$2:$C$2185=$A400,[2]data!$A$2:$A$2185),0))</f>
        <v>676687</v>
      </c>
      <c r="H400" s="2">
        <f t="array" ref="H400">INDEX([1]Sheet1!$M$2:$M$1823,MATCH($C400,IF([1]Sheet1!$A$2:$A$1823=$A400,[1]Sheet1!$C$2:$C$1823),0))</f>
        <v>381916000</v>
      </c>
      <c r="I400" s="2">
        <f t="array" ref="I400">INDEX([1]Sheet1!$D$2:$D$1823,MATCH($C400,IF([1]Sheet1!$A$2:$A$1823=$A400,[1]Sheet1!$C$2:$C$1823),0))</f>
        <v>327723000</v>
      </c>
      <c r="J400" s="2">
        <f t="array" ref="J400">(INDEX([1]Sheet1!$G$2:$G$1823,MATCH($C400,IF([1]Sheet1!$A$2:$A$1823=$A400,[1]Sheet1!$C$2:$C$1823),0))+INDEX([1]Sheet1!$J$2:$J$1823,MATCH($C400,IF([1]Sheet1!$A$2:$A$1823=$A400,[1]Sheet1!$C$2:$C$1823),0)))</f>
        <v>54193000</v>
      </c>
      <c r="K400" s="2">
        <f t="array" ref="K400">INDEX([5]Sheet1!$K$2:$K$2185,MATCH($C400,IF([5]Sheet1!$E$2:$E$2185=$A400,[5]Sheet1!$B$2:$B$2185),0))*10</f>
        <v>236190000</v>
      </c>
      <c r="L400" s="2">
        <f t="array" ref="L400">INDEX([5]Sheet1!$J$2:$J$2185,MATCH($C400,IF([5]Sheet1!$E$2:$E$2185=$A400,[5]Sheet1!$B$2:$B$2185),0))</f>
        <v>12860</v>
      </c>
      <c r="M400" s="2">
        <f t="array" ref="M400">INDEX([5]Sheet1!$G$2:$G$2185,MATCH($C400,IF([5]Sheet1!$E$2:$E$2185=$A400,[5]Sheet1!$B$2:$B$2185),0))*10</f>
        <v>197890000</v>
      </c>
      <c r="N400" s="2">
        <f t="array" ref="N400">INDEX([5]Sheet1!$F$2:$F$2185,MATCH($C400,IF([5]Sheet1!$E$2:$E$2185=$A400,[5]Sheet1!$B$2:$B$2185),0))</f>
        <v>9237</v>
      </c>
      <c r="O400" s="2">
        <f t="array" ref="O400">INDEX([5]Sheet1!$I$2:$I$2185,MATCH($C400,IF([5]Sheet1!$E$2:$E$2185=$A400,[5]Sheet1!$B$2:$B$2185),0))*10</f>
        <v>38290000</v>
      </c>
      <c r="P400" s="2">
        <f t="array" ref="P400">INDEX([5]Sheet1!$H$2:$H$2185,MATCH($C400,IF([5]Sheet1!$E$2:$E$2185=$A400,[5]Sheet1!$B$2:$B$2185),0))</f>
        <v>3194</v>
      </c>
    </row>
    <row r="401" spans="1:16" x14ac:dyDescent="0.25">
      <c r="A401" t="s">
        <v>74</v>
      </c>
      <c r="B401" t="s">
        <v>75</v>
      </c>
      <c r="C401">
        <v>1983</v>
      </c>
      <c r="D401" s="2">
        <f t="array" ref="D401">INDEX([2]data!$E$2:$E$2185,MATCH($C401,IF([2]data!$C$2:$C$2185=$A401,[2]data!$A$2:$A$2185),0))</f>
        <v>10737631</v>
      </c>
      <c r="H401" s="2">
        <f t="array" ref="H401">INDEX([1]Sheet1!$M$2:$M$1823,MATCH($C401,IF([1]Sheet1!$A$2:$A$1823=$A401,[1]Sheet1!$C$2:$C$1823),0))</f>
        <v>5119439872</v>
      </c>
      <c r="I401" s="2">
        <f t="array" ref="I401">INDEX([1]Sheet1!$D$2:$D$1823,MATCH($C401,IF([1]Sheet1!$A$2:$A$1823=$A401,[1]Sheet1!$C$2:$C$1823),0))</f>
        <v>4868803000</v>
      </c>
      <c r="J401" s="2">
        <f t="array" ref="J401">(INDEX([1]Sheet1!$G$2:$G$1823,MATCH($C401,IF([1]Sheet1!$A$2:$A$1823=$A401,[1]Sheet1!$C$2:$C$1823),0))+INDEX([1]Sheet1!$J$2:$J$1823,MATCH($C401,IF([1]Sheet1!$A$2:$A$1823=$A401,[1]Sheet1!$C$2:$C$1823),0)))</f>
        <v>250637000</v>
      </c>
      <c r="K401" s="2">
        <f t="array" ref="K401">INDEX([5]Sheet1!$K$2:$K$2185,MATCH($C401,IF([5]Sheet1!$E$2:$E$2185=$A401,[5]Sheet1!$B$2:$B$2185),0))*10</f>
        <v>2935170000</v>
      </c>
      <c r="L401" s="2">
        <f t="array" ref="L401">INDEX([5]Sheet1!$J$2:$J$2185,MATCH($C401,IF([5]Sheet1!$E$2:$E$2185=$A401,[5]Sheet1!$B$2:$B$2185),0))</f>
        <v>177106</v>
      </c>
      <c r="M401" s="2">
        <f t="array" ref="M401">INDEX([5]Sheet1!$G$2:$G$2185,MATCH($C401,IF([5]Sheet1!$E$2:$E$2185=$A401,[5]Sheet1!$B$2:$B$2185),0))*10</f>
        <v>2270870000</v>
      </c>
      <c r="N401" s="2">
        <f t="array" ref="N401">INDEX([5]Sheet1!$F$2:$F$2185,MATCH($C401,IF([5]Sheet1!$E$2:$E$2185=$A401,[5]Sheet1!$B$2:$B$2185),0))</f>
        <v>117120</v>
      </c>
      <c r="O401" s="2">
        <f t="array" ref="O401">INDEX([5]Sheet1!$I$2:$I$2185,MATCH($C401,IF([5]Sheet1!$E$2:$E$2185=$A401,[5]Sheet1!$B$2:$B$2185),0))*10</f>
        <v>664290000</v>
      </c>
      <c r="P401" s="2">
        <f t="array" ref="P401">INDEX([5]Sheet1!$H$2:$H$2185,MATCH($C401,IF([5]Sheet1!$E$2:$E$2185=$A401,[5]Sheet1!$B$2:$B$2185),0))</f>
        <v>56136</v>
      </c>
    </row>
    <row r="402" spans="1:16" x14ac:dyDescent="0.25">
      <c r="A402" t="s">
        <v>76</v>
      </c>
      <c r="B402" t="s">
        <v>77</v>
      </c>
      <c r="C402">
        <v>1983</v>
      </c>
      <c r="D402" s="2">
        <f t="array" ref="D402">INDEX([2]data!$E$2:$E$2185,MATCH($C402,IF([2]data!$C$2:$C$2185=$A402,[2]data!$A$2:$A$2185),0))</f>
        <v>3290404</v>
      </c>
      <c r="H402" s="2">
        <f t="array" ref="H402">INDEX([1]Sheet1!$M$2:$M$1823,MATCH($C402,IF([1]Sheet1!$A$2:$A$1823=$A402,[1]Sheet1!$C$2:$C$1823),0))</f>
        <v>1722748032</v>
      </c>
      <c r="I402" s="2">
        <f t="array" ref="I402">INDEX([1]Sheet1!$D$2:$D$1823,MATCH($C402,IF([1]Sheet1!$A$2:$A$1823=$A402,[1]Sheet1!$C$2:$C$1823),0))</f>
        <v>1402416000</v>
      </c>
      <c r="J402" s="2">
        <f t="array" ref="J402">(INDEX([1]Sheet1!$G$2:$G$1823,MATCH($C402,IF([1]Sheet1!$A$2:$A$1823=$A402,[1]Sheet1!$C$2:$C$1823),0))+INDEX([1]Sheet1!$J$2:$J$1823,MATCH($C402,IF([1]Sheet1!$A$2:$A$1823=$A402,[1]Sheet1!$C$2:$C$1823),0)))</f>
        <v>320332000</v>
      </c>
      <c r="K402" s="2">
        <f t="array" ref="K402">INDEX([5]Sheet1!$K$2:$K$2185,MATCH($C402,IF([5]Sheet1!$E$2:$E$2185=$A402,[5]Sheet1!$B$2:$B$2185),0))*10</f>
        <v>854210000</v>
      </c>
      <c r="L402" s="2">
        <f t="array" ref="L402">INDEX([5]Sheet1!$J$2:$J$2185,MATCH($C402,IF([5]Sheet1!$E$2:$E$2185=$A402,[5]Sheet1!$B$2:$B$2185),0))</f>
        <v>64111</v>
      </c>
      <c r="M402" s="2">
        <f t="array" ref="M402">INDEX([5]Sheet1!$G$2:$G$2185,MATCH($C402,IF([5]Sheet1!$E$2:$E$2185=$A402,[5]Sheet1!$B$2:$B$2185),0))*10</f>
        <v>660140000</v>
      </c>
      <c r="N402" s="2">
        <f t="array" ref="N402">INDEX([5]Sheet1!$F$2:$F$2185,MATCH($C402,IF([5]Sheet1!$E$2:$E$2185=$A402,[5]Sheet1!$B$2:$B$2185),0))</f>
        <v>44222</v>
      </c>
      <c r="O402" s="2">
        <f t="array" ref="O402">INDEX([5]Sheet1!$I$2:$I$2185,MATCH($C402,IF([5]Sheet1!$E$2:$E$2185=$A402,[5]Sheet1!$B$2:$B$2185),0))*10</f>
        <v>194070000</v>
      </c>
      <c r="P402" s="2">
        <f t="array" ref="P402">INDEX([5]Sheet1!$H$2:$H$2185,MATCH($C402,IF([5]Sheet1!$E$2:$E$2185=$A402,[5]Sheet1!$B$2:$B$2185),0))</f>
        <v>19346</v>
      </c>
    </row>
    <row r="403" spans="1:16" x14ac:dyDescent="0.25">
      <c r="A403" t="s">
        <v>78</v>
      </c>
      <c r="B403" t="s">
        <v>79</v>
      </c>
      <c r="C403">
        <v>1983</v>
      </c>
      <c r="D403" s="2">
        <f t="array" ref="D403">INDEX([2]data!$E$2:$E$2185,MATCH($C403,IF([2]data!$C$2:$C$2185=$A403,[2]data!$A$2:$A$2185),0))</f>
        <v>2653071</v>
      </c>
      <c r="H403" s="2">
        <f t="array" ref="H403">INDEX([1]Sheet1!$M$2:$M$1823,MATCH($C403,IF([1]Sheet1!$A$2:$A$1823=$A403,[1]Sheet1!$C$2:$C$1823),0))</f>
        <v>1612317056</v>
      </c>
      <c r="I403" s="2">
        <f t="array" ref="I403">INDEX([1]Sheet1!$D$2:$D$1823,MATCH($C403,IF([1]Sheet1!$A$2:$A$1823=$A403,[1]Sheet1!$C$2:$C$1823),0))</f>
        <v>1495305000</v>
      </c>
      <c r="J403" s="2">
        <f t="array" ref="J403">(INDEX([1]Sheet1!$G$2:$G$1823,MATCH($C403,IF([1]Sheet1!$A$2:$A$1823=$A403,[1]Sheet1!$C$2:$C$1823),0))+INDEX([1]Sheet1!$J$2:$J$1823,MATCH($C403,IF([1]Sheet1!$A$2:$A$1823=$A403,[1]Sheet1!$C$2:$C$1823),0)))</f>
        <v>117012000</v>
      </c>
      <c r="K403" s="2">
        <f t="array" ref="K403">INDEX([5]Sheet1!$K$2:$K$2185,MATCH($C403,IF([5]Sheet1!$E$2:$E$2185=$A403,[5]Sheet1!$B$2:$B$2185),0))*10</f>
        <v>792300000</v>
      </c>
      <c r="L403" s="2">
        <f t="array" ref="L403">INDEX([5]Sheet1!$J$2:$J$2185,MATCH($C403,IF([5]Sheet1!$E$2:$E$2185=$A403,[5]Sheet1!$B$2:$B$2185),0))</f>
        <v>48621</v>
      </c>
      <c r="M403" s="2">
        <f t="array" ref="M403">INDEX([5]Sheet1!$G$2:$G$2185,MATCH($C403,IF([5]Sheet1!$E$2:$E$2185=$A403,[5]Sheet1!$B$2:$B$2185),0))*10</f>
        <v>604690000</v>
      </c>
      <c r="N403" s="2">
        <f t="array" ref="N403">INDEX([5]Sheet1!$F$2:$F$2185,MATCH($C403,IF([5]Sheet1!$E$2:$E$2185=$A403,[5]Sheet1!$B$2:$B$2185),0))</f>
        <v>32394</v>
      </c>
      <c r="O403" s="2">
        <f t="array" ref="O403">INDEX([5]Sheet1!$I$2:$I$2185,MATCH($C403,IF([5]Sheet1!$E$2:$E$2185=$A403,[5]Sheet1!$B$2:$B$2185),0))*10</f>
        <v>187610000</v>
      </c>
      <c r="P403" s="2">
        <f t="array" ref="P403">INDEX([5]Sheet1!$H$2:$H$2185,MATCH($C403,IF([5]Sheet1!$E$2:$E$2185=$A403,[5]Sheet1!$B$2:$B$2185),0))</f>
        <v>14231</v>
      </c>
    </row>
    <row r="404" spans="1:16" x14ac:dyDescent="0.25">
      <c r="A404" t="s">
        <v>80</v>
      </c>
      <c r="B404" t="s">
        <v>81</v>
      </c>
      <c r="C404">
        <v>1983</v>
      </c>
      <c r="D404" s="2">
        <f t="array" ref="D404">INDEX([2]data!$E$2:$E$2185,MATCH($C404,IF([2]data!$C$2:$C$2185=$A404,[2]data!$A$2:$A$2185),0))</f>
        <v>11837726</v>
      </c>
      <c r="H404" s="2">
        <f t="array" ref="H404">INDEX([1]Sheet1!$M$2:$M$1823,MATCH($C404,IF([1]Sheet1!$A$2:$A$1823=$A404,[1]Sheet1!$C$2:$C$1823),0))</f>
        <v>5484434944</v>
      </c>
      <c r="I404" s="2">
        <f t="array" ref="I404">INDEX([1]Sheet1!$D$2:$D$1823,MATCH($C404,IF([1]Sheet1!$A$2:$A$1823=$A404,[1]Sheet1!$C$2:$C$1823),0))</f>
        <v>5049183000</v>
      </c>
      <c r="J404" s="2">
        <f t="array" ref="J404">(INDEX([1]Sheet1!$G$2:$G$1823,MATCH($C404,IF([1]Sheet1!$A$2:$A$1823=$A404,[1]Sheet1!$C$2:$C$1823),0))+INDEX([1]Sheet1!$J$2:$J$1823,MATCH($C404,IF([1]Sheet1!$A$2:$A$1823=$A404,[1]Sheet1!$C$2:$C$1823),0)))</f>
        <v>435252000</v>
      </c>
      <c r="K404" s="2">
        <f t="array" ref="K404">INDEX([5]Sheet1!$K$2:$K$2185,MATCH($C404,IF([5]Sheet1!$E$2:$E$2185=$A404,[5]Sheet1!$B$2:$B$2185),0))*10</f>
        <v>3108740000</v>
      </c>
      <c r="L404" s="2">
        <f t="array" ref="L404">INDEX([5]Sheet1!$J$2:$J$2185,MATCH($C404,IF([5]Sheet1!$E$2:$E$2185=$A404,[5]Sheet1!$B$2:$B$2185),0))</f>
        <v>188132</v>
      </c>
      <c r="M404" s="2">
        <f t="array" ref="M404">INDEX([5]Sheet1!$G$2:$G$2185,MATCH($C404,IF([5]Sheet1!$E$2:$E$2185=$A404,[5]Sheet1!$B$2:$B$2185),0))*10</f>
        <v>2401070000</v>
      </c>
      <c r="N404" s="2">
        <f t="array" ref="N404">INDEX([5]Sheet1!$F$2:$F$2185,MATCH($C404,IF([5]Sheet1!$E$2:$E$2185=$A404,[5]Sheet1!$B$2:$B$2185),0))</f>
        <v>128163</v>
      </c>
      <c r="O404" s="2">
        <f t="array" ref="O404">INDEX([5]Sheet1!$I$2:$I$2185,MATCH($C404,IF([5]Sheet1!$E$2:$E$2185=$A404,[5]Sheet1!$B$2:$B$2185),0))*10</f>
        <v>707660000</v>
      </c>
      <c r="P404" s="2">
        <f t="array" ref="P404">INDEX([5]Sheet1!$H$2:$H$2185,MATCH($C404,IF([5]Sheet1!$E$2:$E$2185=$A404,[5]Sheet1!$B$2:$B$2185),0))</f>
        <v>56362</v>
      </c>
    </row>
    <row r="405" spans="1:16" x14ac:dyDescent="0.25">
      <c r="A405" t="s">
        <v>82</v>
      </c>
      <c r="B405" t="s">
        <v>83</v>
      </c>
      <c r="C405">
        <v>1983</v>
      </c>
      <c r="D405" s="2">
        <f t="array" ref="D405">INDEX([2]data!$E$2:$E$2185,MATCH($C405,IF([2]data!$C$2:$C$2185=$A405,[2]data!$A$2:$A$2185),0))</f>
        <v>956382</v>
      </c>
      <c r="H405" s="2">
        <f t="array" ref="H405">INDEX([1]Sheet1!$M$2:$M$1823,MATCH($C405,IF([1]Sheet1!$A$2:$A$1823=$A405,[1]Sheet1!$C$2:$C$1823),0))</f>
        <v>443131008</v>
      </c>
      <c r="I405" s="2">
        <f t="array" ref="I405">INDEX([1]Sheet1!$D$2:$D$1823,MATCH($C405,IF([1]Sheet1!$A$2:$A$1823=$A405,[1]Sheet1!$C$2:$C$1823),0))</f>
        <v>436632000</v>
      </c>
      <c r="J405" s="2">
        <f t="array" ref="J405">(INDEX([1]Sheet1!$G$2:$G$1823,MATCH($C405,IF([1]Sheet1!$A$2:$A$1823=$A405,[1]Sheet1!$C$2:$C$1823),0))+INDEX([1]Sheet1!$J$2:$J$1823,MATCH($C405,IF([1]Sheet1!$A$2:$A$1823=$A405,[1]Sheet1!$C$2:$C$1823),0)))</f>
        <v>6499000</v>
      </c>
      <c r="K405" s="2">
        <f t="array" ref="K405">INDEX([5]Sheet1!$K$2:$K$2185,MATCH($C405,IF([5]Sheet1!$E$2:$E$2185=$A405,[5]Sheet1!$B$2:$B$2185),0))*10</f>
        <v>287240000</v>
      </c>
      <c r="L405" s="2">
        <f t="array" ref="L405">INDEX([5]Sheet1!$J$2:$J$2185,MATCH($C405,IF([5]Sheet1!$E$2:$E$2185=$A405,[5]Sheet1!$B$2:$B$2185),0))</f>
        <v>14544</v>
      </c>
      <c r="M405" s="2">
        <f t="array" ref="M405">INDEX([5]Sheet1!$G$2:$G$2185,MATCH($C405,IF([5]Sheet1!$E$2:$E$2185=$A405,[5]Sheet1!$B$2:$B$2185),0))*10</f>
        <v>242870000</v>
      </c>
      <c r="N405" s="2">
        <f t="array" ref="N405">INDEX([5]Sheet1!$F$2:$F$2185,MATCH($C405,IF([5]Sheet1!$E$2:$E$2185=$A405,[5]Sheet1!$B$2:$B$2185),0))</f>
        <v>10856</v>
      </c>
      <c r="O405" s="2">
        <f t="array" ref="O405">INDEX([5]Sheet1!$I$2:$I$2185,MATCH($C405,IF([5]Sheet1!$E$2:$E$2185=$A405,[5]Sheet1!$B$2:$B$2185),0))*10</f>
        <v>44360000</v>
      </c>
      <c r="P405" s="2">
        <f t="array" ref="P405">INDEX([5]Sheet1!$H$2:$H$2185,MATCH($C405,IF([5]Sheet1!$E$2:$E$2185=$A405,[5]Sheet1!$B$2:$B$2185),0))</f>
        <v>3528</v>
      </c>
    </row>
    <row r="406" spans="1:16" x14ac:dyDescent="0.25">
      <c r="A406" t="s">
        <v>84</v>
      </c>
      <c r="B406" t="s">
        <v>85</v>
      </c>
      <c r="C406">
        <v>1983</v>
      </c>
      <c r="D406" s="2">
        <f t="array" ref="D406">INDEX([2]data!$E$2:$E$2185,MATCH($C406,IF([2]data!$C$2:$C$2185=$A406,[2]data!$A$2:$A$2185),0))</f>
        <v>3234068</v>
      </c>
      <c r="H406" s="2">
        <f t="array" ref="H406">INDEX([1]Sheet1!$M$2:$M$1823,MATCH($C406,IF([1]Sheet1!$A$2:$A$1823=$A406,[1]Sheet1!$C$2:$C$1823),0))</f>
        <v>1434339968</v>
      </c>
      <c r="I406" s="2">
        <f t="array" ref="I406">INDEX([1]Sheet1!$D$2:$D$1823,MATCH($C406,IF([1]Sheet1!$A$2:$A$1823=$A406,[1]Sheet1!$C$2:$C$1823),0))</f>
        <v>1143818000</v>
      </c>
      <c r="J406" s="2">
        <f t="array" ref="J406">(INDEX([1]Sheet1!$G$2:$G$1823,MATCH($C406,IF([1]Sheet1!$A$2:$A$1823=$A406,[1]Sheet1!$C$2:$C$1823),0))+INDEX([1]Sheet1!$J$2:$J$1823,MATCH($C406,IF([1]Sheet1!$A$2:$A$1823=$A406,[1]Sheet1!$C$2:$C$1823),0)))</f>
        <v>290522000</v>
      </c>
      <c r="K406" s="2">
        <f t="array" ref="K406">INDEX([5]Sheet1!$K$2:$K$2185,MATCH($C406,IF([5]Sheet1!$E$2:$E$2185=$A406,[5]Sheet1!$B$2:$B$2185),0))*10</f>
        <v>754200000</v>
      </c>
      <c r="L406" s="2">
        <f t="array" ref="L406">INDEX([5]Sheet1!$J$2:$J$2185,MATCH($C406,IF([5]Sheet1!$E$2:$E$2185=$A406,[5]Sheet1!$B$2:$B$2185),0))</f>
        <v>62178</v>
      </c>
      <c r="M406" s="2">
        <f t="array" ref="M406">INDEX([5]Sheet1!$G$2:$G$2185,MATCH($C406,IF([5]Sheet1!$E$2:$E$2185=$A406,[5]Sheet1!$B$2:$B$2185),0))*10</f>
        <v>606100000</v>
      </c>
      <c r="N406" s="2">
        <f t="array" ref="N406">INDEX([5]Sheet1!$F$2:$F$2185,MATCH($C406,IF([5]Sheet1!$E$2:$E$2185=$A406,[5]Sheet1!$B$2:$B$2185),0))</f>
        <v>43577</v>
      </c>
      <c r="O406" s="2">
        <f t="array" ref="O406">INDEX([5]Sheet1!$I$2:$I$2185,MATCH($C406,IF([5]Sheet1!$E$2:$E$2185=$A406,[5]Sheet1!$B$2:$B$2185),0))*10</f>
        <v>148090000</v>
      </c>
      <c r="P406" s="2">
        <f t="array" ref="P406">INDEX([5]Sheet1!$H$2:$H$2185,MATCH($C406,IF([5]Sheet1!$E$2:$E$2185=$A406,[5]Sheet1!$B$2:$B$2185),0))</f>
        <v>18036</v>
      </c>
    </row>
    <row r="407" spans="1:16" x14ac:dyDescent="0.25">
      <c r="A407" t="s">
        <v>86</v>
      </c>
      <c r="B407" t="s">
        <v>87</v>
      </c>
      <c r="C407">
        <v>1983</v>
      </c>
      <c r="D407" s="2">
        <f t="array" ref="D407">INDEX([2]data!$E$2:$E$2185,MATCH($C407,IF([2]data!$C$2:$C$2185=$A407,[2]data!$A$2:$A$2185),0))</f>
        <v>693009</v>
      </c>
      <c r="H407" s="2">
        <f t="array" ref="H407">INDEX([1]Sheet1!$M$2:$M$1823,MATCH($C407,IF([1]Sheet1!$A$2:$A$1823=$A407,[1]Sheet1!$C$2:$C$1823),0))</f>
        <v>320937984</v>
      </c>
      <c r="I407" s="2">
        <f t="array" ref="I407">INDEX([1]Sheet1!$D$2:$D$1823,MATCH($C407,IF([1]Sheet1!$A$2:$A$1823=$A407,[1]Sheet1!$C$2:$C$1823),0))</f>
        <v>290125000</v>
      </c>
      <c r="J407" s="2">
        <f t="array" ref="J407">(INDEX([1]Sheet1!$G$2:$G$1823,MATCH($C407,IF([1]Sheet1!$A$2:$A$1823=$A407,[1]Sheet1!$C$2:$C$1823),0))+INDEX([1]Sheet1!$J$2:$J$1823,MATCH($C407,IF([1]Sheet1!$A$2:$A$1823=$A407,[1]Sheet1!$C$2:$C$1823),0)))</f>
        <v>30813000</v>
      </c>
      <c r="K407" s="2">
        <f t="array" ref="K407">INDEX([5]Sheet1!$K$2:$K$2185,MATCH($C407,IF([5]Sheet1!$E$2:$E$2185=$A407,[5]Sheet1!$B$2:$B$2185),0))*10</f>
        <v>177130000</v>
      </c>
      <c r="L407" s="2">
        <f t="array" ref="L407">INDEX([5]Sheet1!$J$2:$J$2185,MATCH($C407,IF([5]Sheet1!$E$2:$E$2185=$A407,[5]Sheet1!$B$2:$B$2185),0))</f>
        <v>14273</v>
      </c>
      <c r="M407" s="2">
        <f t="array" ref="M407">INDEX([5]Sheet1!$G$2:$G$2185,MATCH($C407,IF([5]Sheet1!$E$2:$E$2185=$A407,[5]Sheet1!$B$2:$B$2185),0))*10</f>
        <v>137830000</v>
      </c>
      <c r="N407" s="2">
        <f t="array" ref="N407">INDEX([5]Sheet1!$F$2:$F$2185,MATCH($C407,IF([5]Sheet1!$E$2:$E$2185=$A407,[5]Sheet1!$B$2:$B$2185),0))</f>
        <v>10065</v>
      </c>
      <c r="O407" s="2">
        <f t="array" ref="O407">INDEX([5]Sheet1!$I$2:$I$2185,MATCH($C407,IF([5]Sheet1!$E$2:$E$2185=$A407,[5]Sheet1!$B$2:$B$2185),0))*10</f>
        <v>39290000</v>
      </c>
      <c r="P407" s="2">
        <f t="array" ref="P407">INDEX([5]Sheet1!$H$2:$H$2185,MATCH($C407,IF([5]Sheet1!$E$2:$E$2185=$A407,[5]Sheet1!$B$2:$B$2185),0))</f>
        <v>3874</v>
      </c>
    </row>
    <row r="408" spans="1:16" x14ac:dyDescent="0.25">
      <c r="A408" t="s">
        <v>88</v>
      </c>
      <c r="B408" t="s">
        <v>89</v>
      </c>
      <c r="C408">
        <v>1983</v>
      </c>
      <c r="D408" s="2">
        <f t="array" ref="D408">INDEX([2]data!$E$2:$E$2185,MATCH($C408,IF([2]data!$C$2:$C$2185=$A408,[2]data!$A$2:$A$2185),0))</f>
        <v>4659757</v>
      </c>
      <c r="H408" s="2">
        <f t="array" ref="H408">INDEX([1]Sheet1!$M$2:$M$1823,MATCH($C408,IF([1]Sheet1!$A$2:$A$1823=$A408,[1]Sheet1!$C$2:$C$1823),0))</f>
        <v>1569266944</v>
      </c>
      <c r="I408" s="2">
        <f t="array" ref="I408">INDEX([1]Sheet1!$D$2:$D$1823,MATCH($C408,IF([1]Sheet1!$A$2:$A$1823=$A408,[1]Sheet1!$C$2:$C$1823),0))</f>
        <v>1452001000</v>
      </c>
      <c r="J408" s="2">
        <f t="array" ref="J408">(INDEX([1]Sheet1!$G$2:$G$1823,MATCH($C408,IF([1]Sheet1!$A$2:$A$1823=$A408,[1]Sheet1!$C$2:$C$1823),0))+INDEX([1]Sheet1!$J$2:$J$1823,MATCH($C408,IF([1]Sheet1!$A$2:$A$1823=$A408,[1]Sheet1!$C$2:$C$1823),0)))</f>
        <v>117266000</v>
      </c>
      <c r="K408" s="2">
        <f t="array" ref="K408">INDEX([5]Sheet1!$K$2:$K$2185,MATCH($C408,IF([5]Sheet1!$E$2:$E$2185=$A408,[5]Sheet1!$B$2:$B$2185),0))*10</f>
        <v>1081600000</v>
      </c>
      <c r="L408" s="2">
        <f t="array" ref="L408">INDEX([5]Sheet1!$J$2:$J$2185,MATCH($C408,IF([5]Sheet1!$E$2:$E$2185=$A408,[5]Sheet1!$B$2:$B$2185),0))</f>
        <v>75540</v>
      </c>
      <c r="M408" s="2">
        <f t="array" ref="M408">INDEX([5]Sheet1!$G$2:$G$2185,MATCH($C408,IF([5]Sheet1!$E$2:$E$2185=$A408,[5]Sheet1!$B$2:$B$2185),0))*10</f>
        <v>878160000</v>
      </c>
      <c r="N408" s="2">
        <f t="array" ref="N408">INDEX([5]Sheet1!$F$2:$F$2185,MATCH($C408,IF([5]Sheet1!$E$2:$E$2185=$A408,[5]Sheet1!$B$2:$B$2185),0))</f>
        <v>51597</v>
      </c>
      <c r="O408" s="2">
        <f t="array" ref="O408">INDEX([5]Sheet1!$I$2:$I$2185,MATCH($C408,IF([5]Sheet1!$E$2:$E$2185=$A408,[5]Sheet1!$B$2:$B$2185),0))*10</f>
        <v>203430000</v>
      </c>
      <c r="P408" s="2">
        <f t="array" ref="P408">INDEX([5]Sheet1!$H$2:$H$2185,MATCH($C408,IF([5]Sheet1!$E$2:$E$2185=$A408,[5]Sheet1!$B$2:$B$2185),0))</f>
        <v>23386</v>
      </c>
    </row>
    <row r="409" spans="1:16" x14ac:dyDescent="0.25">
      <c r="A409" t="s">
        <v>90</v>
      </c>
      <c r="B409" t="s">
        <v>91</v>
      </c>
      <c r="C409">
        <v>1983</v>
      </c>
      <c r="D409" s="2">
        <f t="array" ref="D409">INDEX([2]data!$E$2:$E$2185,MATCH($C409,IF([2]data!$C$2:$C$2185=$A409,[2]data!$A$2:$A$2185),0))</f>
        <v>15751674</v>
      </c>
      <c r="H409" s="2">
        <f t="array" ref="H409">INDEX([1]Sheet1!$M$2:$M$1823,MATCH($C409,IF([1]Sheet1!$A$2:$A$1823=$A409,[1]Sheet1!$C$2:$C$1823),0))</f>
        <v>9098811392</v>
      </c>
      <c r="I409" s="2">
        <f t="array" ref="I409">INDEX([1]Sheet1!$D$2:$D$1823,MATCH($C409,IF([1]Sheet1!$A$2:$A$1823=$A409,[1]Sheet1!$C$2:$C$1823),0))</f>
        <v>7175668000</v>
      </c>
      <c r="J409" s="2">
        <f t="array" ref="J409">(INDEX([1]Sheet1!$G$2:$G$1823,MATCH($C409,IF([1]Sheet1!$A$2:$A$1823=$A409,[1]Sheet1!$C$2:$C$1823),0))+INDEX([1]Sheet1!$J$2:$J$1823,MATCH($C409,IF([1]Sheet1!$A$2:$A$1823=$A409,[1]Sheet1!$C$2:$C$1823),0)))</f>
        <v>1923143000</v>
      </c>
      <c r="K409" s="2">
        <f t="array" ref="K409">INDEX([5]Sheet1!$K$2:$K$2185,MATCH($C409,IF([5]Sheet1!$E$2:$E$2185=$A409,[5]Sheet1!$B$2:$B$2185),0))*10</f>
        <v>4456060000</v>
      </c>
      <c r="L409" s="2">
        <f t="array" ref="L409">INDEX([5]Sheet1!$J$2:$J$2185,MATCH($C409,IF([5]Sheet1!$E$2:$E$2185=$A409,[5]Sheet1!$B$2:$B$2185),0))</f>
        <v>315394</v>
      </c>
      <c r="M409" s="2">
        <f t="array" ref="M409">INDEX([5]Sheet1!$G$2:$G$2185,MATCH($C409,IF([5]Sheet1!$E$2:$E$2185=$A409,[5]Sheet1!$B$2:$B$2185),0))*10</f>
        <v>3439230000</v>
      </c>
      <c r="N409" s="2">
        <f t="array" ref="N409">INDEX([5]Sheet1!$F$2:$F$2185,MATCH($C409,IF([5]Sheet1!$E$2:$E$2185=$A409,[5]Sheet1!$B$2:$B$2185),0))</f>
        <v>218062</v>
      </c>
      <c r="O409" s="2">
        <f t="array" ref="O409">INDEX([5]Sheet1!$I$2:$I$2185,MATCH($C409,IF([5]Sheet1!$E$2:$E$2185=$A409,[5]Sheet1!$B$2:$B$2185),0))*10</f>
        <v>1016820000</v>
      </c>
      <c r="P409" s="2">
        <f t="array" ref="P409">INDEX([5]Sheet1!$H$2:$H$2185,MATCH($C409,IF([5]Sheet1!$E$2:$E$2185=$A409,[5]Sheet1!$B$2:$B$2185),0))</f>
        <v>95259</v>
      </c>
    </row>
    <row r="410" spans="1:16" x14ac:dyDescent="0.25">
      <c r="A410" t="s">
        <v>2</v>
      </c>
      <c r="B410" t="s">
        <v>3</v>
      </c>
      <c r="C410">
        <v>1983</v>
      </c>
      <c r="D410" s="2">
        <f t="array" ref="D410">INDEX([2]data!$E$2:$E$2185,MATCH($C410,IF([2]data!$C$2:$C$2185=$A410,[2]data!$A$2:$A$2185),0))</f>
        <v>233792014</v>
      </c>
      <c r="H410" s="2">
        <f t="array" ref="H410">INDEX([1]Sheet1!$M$2:$M$1823,MATCH($C410,IF([1]Sheet1!$A$2:$A$1823=$A410,[1]Sheet1!$C$2:$C$1823),0))</f>
        <v>117530001408</v>
      </c>
      <c r="I410" s="2">
        <f t="array" ref="I410">INDEX([1]Sheet1!$D$2:$D$1823,MATCH($C410,IF([1]Sheet1!$A$2:$A$1823=$A410,[1]Sheet1!$C$2:$C$1823),0))</f>
        <v>105745678000</v>
      </c>
      <c r="J410" s="2">
        <f t="array" ref="J410">(INDEX([1]Sheet1!$G$2:$G$1823,MATCH($C410,IF([1]Sheet1!$A$2:$A$1823=$A410,[1]Sheet1!$C$2:$C$1823),0))+INDEX([1]Sheet1!$J$2:$J$1823,MATCH($C410,IF([1]Sheet1!$A$2:$A$1823=$A410,[1]Sheet1!$C$2:$C$1823),0)))</f>
        <v>11784320000</v>
      </c>
      <c r="K410" s="2">
        <f t="array" ref="K410">INDEX([5]Sheet1!$K$2:$K$2185,MATCH($C410,IF([5]Sheet1!$E$2:$E$2185=$A410,[5]Sheet1!$B$2:$B$2185),0))*10</f>
        <v>66673720000</v>
      </c>
      <c r="L410" s="2">
        <f t="array" ref="L410">INDEX([5]Sheet1!$J$2:$J$2185,MATCH($C410,IF([5]Sheet1!$E$2:$E$2185=$A410,[5]Sheet1!$B$2:$B$2185),0))</f>
        <v>3990036</v>
      </c>
      <c r="M410" s="2">
        <f t="array" ref="M410">INDEX([5]Sheet1!$G$2:$G$2185,MATCH($C410,IF([5]Sheet1!$E$2:$E$2185=$A410,[5]Sheet1!$B$2:$B$2185),0))*10</f>
        <v>52096890000</v>
      </c>
      <c r="N410" s="2">
        <f t="array" ref="N410">INDEX([5]Sheet1!$F$2:$F$2185,MATCH($C410,IF([5]Sheet1!$E$2:$E$2185=$A410,[5]Sheet1!$B$2:$B$2185),0))</f>
        <v>2685123</v>
      </c>
      <c r="O410" s="2">
        <f t="array" ref="O410">INDEX([5]Sheet1!$I$2:$I$2185,MATCH($C410,IF([5]Sheet1!$E$2:$E$2185=$A410,[5]Sheet1!$B$2:$B$2185),0))*10</f>
        <v>14576830000</v>
      </c>
      <c r="P410" s="2">
        <f t="array" ref="P410">INDEX([5]Sheet1!$H$2:$H$2185,MATCH($C410,IF([5]Sheet1!$E$2:$E$2185=$A410,[5]Sheet1!$B$2:$B$2185),0))</f>
        <v>1210738</v>
      </c>
    </row>
    <row r="411" spans="1:16" x14ac:dyDescent="0.25">
      <c r="A411" t="s">
        <v>92</v>
      </c>
      <c r="B411" t="s">
        <v>93</v>
      </c>
      <c r="C411">
        <v>1983</v>
      </c>
      <c r="D411" s="2">
        <f t="array" ref="D411">INDEX([2]data!$E$2:$E$2185,MATCH($C411,IF([2]data!$C$2:$C$2185=$A411,[2]data!$A$2:$A$2185),0))</f>
        <v>1594943</v>
      </c>
      <c r="H411" s="2">
        <f t="array" ref="H411">INDEX([1]Sheet1!$M$2:$M$1823,MATCH($C411,IF([1]Sheet1!$A$2:$A$1823=$A411,[1]Sheet1!$C$2:$C$1823),0))</f>
        <v>914780032</v>
      </c>
      <c r="I411" s="2">
        <f t="array" ref="I411">INDEX([1]Sheet1!$D$2:$D$1823,MATCH($C411,IF([1]Sheet1!$A$2:$A$1823=$A411,[1]Sheet1!$C$2:$C$1823),0))</f>
        <v>752105000</v>
      </c>
      <c r="J411" s="2">
        <f t="array" ref="J411">(INDEX([1]Sheet1!$G$2:$G$1823,MATCH($C411,IF([1]Sheet1!$A$2:$A$1823=$A411,[1]Sheet1!$C$2:$C$1823),0))+INDEX([1]Sheet1!$J$2:$J$1823,MATCH($C411,IF([1]Sheet1!$A$2:$A$1823=$A411,[1]Sheet1!$C$2:$C$1823),0)))</f>
        <v>162675000</v>
      </c>
      <c r="K411" s="2">
        <f t="array" ref="K411">INDEX([5]Sheet1!$K$2:$K$2185,MATCH($C411,IF([5]Sheet1!$E$2:$E$2185=$A411,[5]Sheet1!$B$2:$B$2185),0))*10</f>
        <v>421710000</v>
      </c>
      <c r="L411" s="2">
        <f t="array" ref="L411">INDEX([5]Sheet1!$J$2:$J$2185,MATCH($C411,IF([5]Sheet1!$E$2:$E$2185=$A411,[5]Sheet1!$B$2:$B$2185),0))</f>
        <v>26771</v>
      </c>
      <c r="M411" s="2">
        <f t="array" ref="M411">INDEX([5]Sheet1!$G$2:$G$2185,MATCH($C411,IF([5]Sheet1!$E$2:$E$2185=$A411,[5]Sheet1!$B$2:$B$2185),0))*10</f>
        <v>330440000</v>
      </c>
      <c r="N411" s="2">
        <f t="array" ref="N411">INDEX([5]Sheet1!$F$2:$F$2185,MATCH($C411,IF([5]Sheet1!$E$2:$E$2185=$A411,[5]Sheet1!$B$2:$B$2185),0))</f>
        <v>18822</v>
      </c>
      <c r="O411" s="2">
        <f t="array" ref="O411">INDEX([5]Sheet1!$I$2:$I$2185,MATCH($C411,IF([5]Sheet1!$E$2:$E$2185=$A411,[5]Sheet1!$B$2:$B$2185),0))*10</f>
        <v>91270000</v>
      </c>
      <c r="P411" s="2">
        <f t="array" ref="P411">INDEX([5]Sheet1!$H$2:$H$2185,MATCH($C411,IF([5]Sheet1!$E$2:$E$2185=$A411,[5]Sheet1!$B$2:$B$2185),0))</f>
        <v>7048</v>
      </c>
    </row>
    <row r="412" spans="1:16" x14ac:dyDescent="0.25">
      <c r="A412" t="s">
        <v>94</v>
      </c>
      <c r="B412" t="s">
        <v>95</v>
      </c>
      <c r="C412">
        <v>1983</v>
      </c>
      <c r="D412" s="2">
        <f t="array" ref="D412">INDEX([2]data!$E$2:$E$2185,MATCH($C412,IF([2]data!$C$2:$C$2185=$A412,[2]data!$A$2:$A$2185),0))</f>
        <v>523302</v>
      </c>
      <c r="H412" s="2">
        <f t="array" ref="H412">INDEX([1]Sheet1!$M$2:$M$1823,MATCH($C412,IF([1]Sheet1!$A$2:$A$1823=$A412,[1]Sheet1!$C$2:$C$1823),0))</f>
        <v>255280992</v>
      </c>
      <c r="I412" s="2">
        <f t="array" ref="I412">INDEX([1]Sheet1!$D$2:$D$1823,MATCH($C412,IF([1]Sheet1!$A$2:$A$1823=$A412,[1]Sheet1!$C$2:$C$1823),0))</f>
        <v>238943000</v>
      </c>
      <c r="J412" s="2">
        <f t="array" ref="J412">(INDEX([1]Sheet1!$G$2:$G$1823,MATCH($C412,IF([1]Sheet1!$A$2:$A$1823=$A412,[1]Sheet1!$C$2:$C$1823),0))+INDEX([1]Sheet1!$J$2:$J$1823,MATCH($C412,IF([1]Sheet1!$A$2:$A$1823=$A412,[1]Sheet1!$C$2:$C$1823),0)))</f>
        <v>16338000</v>
      </c>
      <c r="K412" s="2">
        <f t="array" ref="K412">INDEX([5]Sheet1!$K$2:$K$2185,MATCH($C412,IF([5]Sheet1!$E$2:$E$2185=$A412,[5]Sheet1!$B$2:$B$2185),0))*10</f>
        <v>133720000</v>
      </c>
      <c r="L412" s="2">
        <f t="array" ref="L412">INDEX([5]Sheet1!$J$2:$J$2185,MATCH($C412,IF([5]Sheet1!$E$2:$E$2185=$A412,[5]Sheet1!$B$2:$B$2185),0))</f>
        <v>10303</v>
      </c>
      <c r="M412" s="2">
        <f t="array" ref="M412">INDEX([5]Sheet1!$G$2:$G$2185,MATCH($C412,IF([5]Sheet1!$E$2:$E$2185=$A412,[5]Sheet1!$B$2:$B$2185),0))*10</f>
        <v>109390000</v>
      </c>
      <c r="N412" s="2">
        <f t="array" ref="N412">INDEX([5]Sheet1!$F$2:$F$2185,MATCH($C412,IF([5]Sheet1!$E$2:$E$2185=$A412,[5]Sheet1!$B$2:$B$2185),0))</f>
        <v>7584</v>
      </c>
      <c r="O412" s="2">
        <f t="array" ref="O412">INDEX([5]Sheet1!$I$2:$I$2185,MATCH($C412,IF([5]Sheet1!$E$2:$E$2185=$A412,[5]Sheet1!$B$2:$B$2185),0))*10</f>
        <v>24320000</v>
      </c>
      <c r="P412" s="2">
        <f t="array" ref="P412">INDEX([5]Sheet1!$H$2:$H$2185,MATCH($C412,IF([5]Sheet1!$E$2:$E$2185=$A412,[5]Sheet1!$B$2:$B$2185),0))</f>
        <v>2393</v>
      </c>
    </row>
    <row r="413" spans="1:16" x14ac:dyDescent="0.25">
      <c r="A413" t="s">
        <v>96</v>
      </c>
      <c r="B413" t="s">
        <v>97</v>
      </c>
      <c r="C413">
        <v>1983</v>
      </c>
      <c r="D413" s="2">
        <f t="array" ref="D413">INDEX([2]data!$E$2:$E$2185,MATCH($C413,IF([2]data!$C$2:$C$2185=$A413,[2]data!$A$2:$A$2185),0))</f>
        <v>5564662</v>
      </c>
      <c r="H413" s="2">
        <f t="array" ref="H413">INDEX([1]Sheet1!$M$2:$M$1823,MATCH($C413,IF([1]Sheet1!$A$2:$A$1823=$A413,[1]Sheet1!$C$2:$C$1823),0))</f>
        <v>2663203072</v>
      </c>
      <c r="I413" s="2">
        <f t="array" ref="I413">INDEX([1]Sheet1!$D$2:$D$1823,MATCH($C413,IF([1]Sheet1!$A$2:$A$1823=$A413,[1]Sheet1!$C$2:$C$1823),0))</f>
        <v>2451024000</v>
      </c>
      <c r="J413" s="2">
        <f t="array" ref="J413">(INDEX([1]Sheet1!$G$2:$G$1823,MATCH($C413,IF([1]Sheet1!$A$2:$A$1823=$A413,[1]Sheet1!$C$2:$C$1823),0))+INDEX([1]Sheet1!$J$2:$J$1823,MATCH($C413,IF([1]Sheet1!$A$2:$A$1823=$A413,[1]Sheet1!$C$2:$C$1823),0)))</f>
        <v>212179000</v>
      </c>
      <c r="K413" s="2">
        <f t="array" ref="K413">INDEX([5]Sheet1!$K$2:$K$2185,MATCH($C413,IF([5]Sheet1!$E$2:$E$2185=$A413,[5]Sheet1!$B$2:$B$2185),0))*10</f>
        <v>1584600000</v>
      </c>
      <c r="L413" s="2">
        <f t="array" ref="L413">INDEX([5]Sheet1!$J$2:$J$2185,MATCH($C413,IF([5]Sheet1!$E$2:$E$2185=$A413,[5]Sheet1!$B$2:$B$2185),0))</f>
        <v>106025</v>
      </c>
      <c r="M413" s="2">
        <f t="array" ref="M413">INDEX([5]Sheet1!$G$2:$G$2185,MATCH($C413,IF([5]Sheet1!$E$2:$E$2185=$A413,[5]Sheet1!$B$2:$B$2185),0))*10</f>
        <v>1230890000</v>
      </c>
      <c r="N413" s="2">
        <f t="array" ref="N413">INDEX([5]Sheet1!$F$2:$F$2185,MATCH($C413,IF([5]Sheet1!$E$2:$E$2185=$A413,[5]Sheet1!$B$2:$B$2185),0))</f>
        <v>72026</v>
      </c>
      <c r="O413" s="2">
        <f t="array" ref="O413">INDEX([5]Sheet1!$I$2:$I$2185,MATCH($C413,IF([5]Sheet1!$E$2:$E$2185=$A413,[5]Sheet1!$B$2:$B$2185),0))*10</f>
        <v>353700000</v>
      </c>
      <c r="P413" s="2">
        <f t="array" ref="P413">INDEX([5]Sheet1!$H$2:$H$2185,MATCH($C413,IF([5]Sheet1!$E$2:$E$2185=$A413,[5]Sheet1!$B$2:$B$2185),0))</f>
        <v>32097</v>
      </c>
    </row>
    <row r="414" spans="1:16" x14ac:dyDescent="0.25">
      <c r="A414" t="s">
        <v>98</v>
      </c>
      <c r="B414" t="s">
        <v>99</v>
      </c>
      <c r="C414">
        <v>1983</v>
      </c>
      <c r="D414" s="2">
        <f t="array" ref="D414">INDEX([2]data!$E$2:$E$2185,MATCH($C414,IF([2]data!$C$2:$C$2185=$A414,[2]data!$A$2:$A$2185),0))</f>
        <v>4300269</v>
      </c>
      <c r="H414" s="2">
        <f t="array" ref="H414">INDEX([1]Sheet1!$M$2:$M$1823,MATCH($C414,IF([1]Sheet1!$A$2:$A$1823=$A414,[1]Sheet1!$C$2:$C$1823),0))</f>
        <v>2376390912</v>
      </c>
      <c r="I414" s="2">
        <f t="array" ref="I414">INDEX([1]Sheet1!$D$2:$D$1823,MATCH($C414,IF([1]Sheet1!$A$2:$A$1823=$A414,[1]Sheet1!$C$2:$C$1823),0))</f>
        <v>1983589000</v>
      </c>
      <c r="J414" s="2">
        <f t="array" ref="J414">(INDEX([1]Sheet1!$G$2:$G$1823,MATCH($C414,IF([1]Sheet1!$A$2:$A$1823=$A414,[1]Sheet1!$C$2:$C$1823),0))+INDEX([1]Sheet1!$J$2:$J$1823,MATCH($C414,IF([1]Sheet1!$A$2:$A$1823=$A414,[1]Sheet1!$C$2:$C$1823),0)))</f>
        <v>392802000</v>
      </c>
      <c r="K414" s="2">
        <f t="array" ref="K414">INDEX([5]Sheet1!$K$2:$K$2185,MATCH($C414,IF([5]Sheet1!$E$2:$E$2185=$A414,[5]Sheet1!$B$2:$B$2185),0))*10</f>
        <v>1140200000</v>
      </c>
      <c r="L414" s="2">
        <f t="array" ref="L414">INDEX([5]Sheet1!$J$2:$J$2185,MATCH($C414,IF([5]Sheet1!$E$2:$E$2185=$A414,[5]Sheet1!$B$2:$B$2185),0))</f>
        <v>64191</v>
      </c>
      <c r="M414" s="2">
        <f t="array" ref="M414">INDEX([5]Sheet1!$G$2:$G$2185,MATCH($C414,IF([5]Sheet1!$E$2:$E$2185=$A414,[5]Sheet1!$B$2:$B$2185),0))*10</f>
        <v>880460000</v>
      </c>
      <c r="N414" s="2">
        <f t="array" ref="N414">INDEX([5]Sheet1!$F$2:$F$2185,MATCH($C414,IF([5]Sheet1!$E$2:$E$2185=$A414,[5]Sheet1!$B$2:$B$2185),0))</f>
        <v>39858</v>
      </c>
      <c r="O414" s="2">
        <f t="array" ref="O414">INDEX([5]Sheet1!$I$2:$I$2185,MATCH($C414,IF([5]Sheet1!$E$2:$E$2185=$A414,[5]Sheet1!$B$2:$B$2185),0))*10</f>
        <v>259730000</v>
      </c>
      <c r="P414" s="2">
        <f t="array" ref="P414">INDEX([5]Sheet1!$H$2:$H$2185,MATCH($C414,IF([5]Sheet1!$E$2:$E$2185=$A414,[5]Sheet1!$B$2:$B$2185),0))</f>
        <v>22957</v>
      </c>
    </row>
    <row r="415" spans="1:16" x14ac:dyDescent="0.25">
      <c r="A415" t="s">
        <v>100</v>
      </c>
      <c r="B415" t="s">
        <v>101</v>
      </c>
      <c r="C415">
        <v>1983</v>
      </c>
      <c r="D415" s="2">
        <f t="array" ref="D415">INDEX([2]data!$E$2:$E$2185,MATCH($C415,IF([2]data!$C$2:$C$2185=$A415,[2]data!$A$2:$A$2185),0))</f>
        <v>1945058</v>
      </c>
      <c r="H415" s="2">
        <f t="array" ref="H415">INDEX([1]Sheet1!$M$2:$M$1823,MATCH($C415,IF([1]Sheet1!$A$2:$A$1823=$A415,[1]Sheet1!$C$2:$C$1823),0))</f>
        <v>959537024</v>
      </c>
      <c r="I415" s="2">
        <f t="array" ref="I415">INDEX([1]Sheet1!$D$2:$D$1823,MATCH($C415,IF([1]Sheet1!$A$2:$A$1823=$A415,[1]Sheet1!$C$2:$C$1823),0))</f>
        <v>867995000</v>
      </c>
      <c r="J415" s="2">
        <f t="array" ref="J415">(INDEX([1]Sheet1!$G$2:$G$1823,MATCH($C415,IF([1]Sheet1!$A$2:$A$1823=$A415,[1]Sheet1!$C$2:$C$1823),0))+INDEX([1]Sheet1!$J$2:$J$1823,MATCH($C415,IF([1]Sheet1!$A$2:$A$1823=$A415,[1]Sheet1!$C$2:$C$1823),0)))</f>
        <v>91542000</v>
      </c>
      <c r="K415" s="2">
        <f t="array" ref="K415">INDEX([5]Sheet1!$K$2:$K$2185,MATCH($C415,IF([5]Sheet1!$E$2:$E$2185=$A415,[5]Sheet1!$B$2:$B$2185),0))*10</f>
        <v>573720000</v>
      </c>
      <c r="L415" s="2">
        <f t="array" ref="L415">INDEX([5]Sheet1!$J$2:$J$2185,MATCH($C415,IF([5]Sheet1!$E$2:$E$2185=$A415,[5]Sheet1!$B$2:$B$2185),0))</f>
        <v>41603</v>
      </c>
      <c r="M415" s="2">
        <f t="array" ref="M415">INDEX([5]Sheet1!$G$2:$G$2185,MATCH($C415,IF([5]Sheet1!$E$2:$E$2185=$A415,[5]Sheet1!$B$2:$B$2185),0))*10</f>
        <v>432310000</v>
      </c>
      <c r="N415" s="2">
        <f t="array" ref="N415">INDEX([5]Sheet1!$F$2:$F$2185,MATCH($C415,IF([5]Sheet1!$E$2:$E$2185=$A415,[5]Sheet1!$B$2:$B$2185),0))</f>
        <v>27827</v>
      </c>
      <c r="O415" s="2">
        <f t="array" ref="O415">INDEX([5]Sheet1!$I$2:$I$2185,MATCH($C415,IF([5]Sheet1!$E$2:$E$2185=$A415,[5]Sheet1!$B$2:$B$2185),0))*10</f>
        <v>141410000</v>
      </c>
      <c r="P415" s="2">
        <f t="array" ref="P415">INDEX([5]Sheet1!$H$2:$H$2185,MATCH($C415,IF([5]Sheet1!$E$2:$E$2185=$A415,[5]Sheet1!$B$2:$B$2185),0))</f>
        <v>13366</v>
      </c>
    </row>
    <row r="416" spans="1:16" x14ac:dyDescent="0.25">
      <c r="A416" t="s">
        <v>102</v>
      </c>
      <c r="B416" t="s">
        <v>103</v>
      </c>
      <c r="C416">
        <v>1983</v>
      </c>
      <c r="D416" s="2">
        <f t="array" ref="D416">INDEX([2]data!$E$2:$E$2185,MATCH($C416,IF([2]data!$C$2:$C$2185=$A416,[2]data!$A$2:$A$2185),0))</f>
        <v>4721438</v>
      </c>
      <c r="H416" s="2">
        <f t="array" ref="H416">INDEX([1]Sheet1!$M$2:$M$1823,MATCH($C416,IF([1]Sheet1!$A$2:$A$1823=$A416,[1]Sheet1!$C$2:$C$1823),0))</f>
        <v>2466155008</v>
      </c>
      <c r="I416" s="2">
        <f t="array" ref="I416">INDEX([1]Sheet1!$D$2:$D$1823,MATCH($C416,IF([1]Sheet1!$A$2:$A$1823=$A416,[1]Sheet1!$C$2:$C$1823),0))</f>
        <v>2378733000</v>
      </c>
      <c r="J416" s="2">
        <f t="array" ref="J416">(INDEX([1]Sheet1!$G$2:$G$1823,MATCH($C416,IF([1]Sheet1!$A$2:$A$1823=$A416,[1]Sheet1!$C$2:$C$1823),0))+INDEX([1]Sheet1!$J$2:$J$1823,MATCH($C416,IF([1]Sheet1!$A$2:$A$1823=$A416,[1]Sheet1!$C$2:$C$1823),0)))</f>
        <v>87422000</v>
      </c>
      <c r="K416" s="2">
        <f t="array" ref="K416">INDEX([5]Sheet1!$K$2:$K$2185,MATCH($C416,IF([5]Sheet1!$E$2:$E$2185=$A416,[5]Sheet1!$B$2:$B$2185),0))*10</f>
        <v>1302940000</v>
      </c>
      <c r="L416" s="2">
        <f t="array" ref="L416">INDEX([5]Sheet1!$J$2:$J$2185,MATCH($C416,IF([5]Sheet1!$E$2:$E$2185=$A416,[5]Sheet1!$B$2:$B$2185),0))</f>
        <v>74003</v>
      </c>
      <c r="M416" s="2">
        <f t="array" ref="M416">INDEX([5]Sheet1!$G$2:$G$2185,MATCH($C416,IF([5]Sheet1!$E$2:$E$2185=$A416,[5]Sheet1!$B$2:$B$2185),0))*10</f>
        <v>1046780000</v>
      </c>
      <c r="N416" s="2">
        <f t="array" ref="N416">INDEX([5]Sheet1!$F$2:$F$2185,MATCH($C416,IF([5]Sheet1!$E$2:$E$2185=$A416,[5]Sheet1!$B$2:$B$2185),0))</f>
        <v>53497</v>
      </c>
      <c r="O416" s="2">
        <f t="array" ref="O416">INDEX([5]Sheet1!$I$2:$I$2185,MATCH($C416,IF([5]Sheet1!$E$2:$E$2185=$A416,[5]Sheet1!$B$2:$B$2185),0))*10</f>
        <v>256160000</v>
      </c>
      <c r="P416" s="2">
        <f t="array" ref="P416">INDEX([5]Sheet1!$H$2:$H$2185,MATCH($C416,IF([5]Sheet1!$E$2:$E$2185=$A416,[5]Sheet1!$B$2:$B$2185),0))</f>
        <v>18235</v>
      </c>
    </row>
    <row r="417" spans="1:16" x14ac:dyDescent="0.25">
      <c r="A417" t="s">
        <v>104</v>
      </c>
      <c r="B417" t="s">
        <v>105</v>
      </c>
      <c r="C417">
        <v>1983</v>
      </c>
      <c r="D417" s="2">
        <f t="array" ref="D417">INDEX([2]data!$E$2:$E$2185,MATCH($C417,IF([2]data!$C$2:$C$2185=$A417,[2]data!$A$2:$A$2185),0))</f>
        <v>510344</v>
      </c>
      <c r="H417" s="2">
        <f t="array" ref="H417">INDEX([1]Sheet1!$M$2:$M$1823,MATCH($C417,IF([1]Sheet1!$A$2:$A$1823=$A417,[1]Sheet1!$C$2:$C$1823),0))</f>
        <v>555036992</v>
      </c>
      <c r="I417" s="2">
        <f t="array" ref="I417">INDEX([1]Sheet1!$D$2:$D$1823,MATCH($C417,IF([1]Sheet1!$A$2:$A$1823=$A417,[1]Sheet1!$C$2:$C$1823),0))</f>
        <v>405510000</v>
      </c>
      <c r="J417" s="2">
        <f t="array" ref="J417">(INDEX([1]Sheet1!$G$2:$G$1823,MATCH($C417,IF([1]Sheet1!$A$2:$A$1823=$A417,[1]Sheet1!$C$2:$C$1823),0))+INDEX([1]Sheet1!$J$2:$J$1823,MATCH($C417,IF([1]Sheet1!$A$2:$A$1823=$A417,[1]Sheet1!$C$2:$C$1823),0)))</f>
        <v>149527000</v>
      </c>
      <c r="K417" s="2">
        <f t="array" ref="K417">INDEX([5]Sheet1!$K$2:$K$2185,MATCH($C417,IF([5]Sheet1!$E$2:$E$2185=$A417,[5]Sheet1!$B$2:$B$2185),0))*10</f>
        <v>230800000</v>
      </c>
      <c r="L417" s="2">
        <f t="array" ref="L417">INDEX([5]Sheet1!$J$2:$J$2185,MATCH($C417,IF([5]Sheet1!$E$2:$E$2185=$A417,[5]Sheet1!$B$2:$B$2185),0))</f>
        <v>13063</v>
      </c>
      <c r="M417" s="2">
        <f t="array" ref="M417">INDEX([5]Sheet1!$G$2:$G$2185,MATCH($C417,IF([5]Sheet1!$E$2:$E$2185=$A417,[5]Sheet1!$B$2:$B$2185),0))*10</f>
        <v>179060000</v>
      </c>
      <c r="N417" s="2">
        <f t="array" ref="N417">INDEX([5]Sheet1!$F$2:$F$2185,MATCH($C417,IF([5]Sheet1!$E$2:$E$2185=$A417,[5]Sheet1!$B$2:$B$2185),0))</f>
        <v>8960</v>
      </c>
      <c r="O417" s="2">
        <f t="array" ref="O417">INDEX([5]Sheet1!$I$2:$I$2185,MATCH($C417,IF([5]Sheet1!$E$2:$E$2185=$A417,[5]Sheet1!$B$2:$B$2185),0))*10</f>
        <v>51730000</v>
      </c>
      <c r="P417" s="2">
        <f t="array" ref="P417">INDEX([5]Sheet1!$H$2:$H$2185,MATCH($C417,IF([5]Sheet1!$E$2:$E$2185=$A417,[5]Sheet1!$B$2:$B$2185),0))</f>
        <v>3765</v>
      </c>
    </row>
    <row r="418" spans="1:16" x14ac:dyDescent="0.25">
      <c r="A418" t="s">
        <v>4</v>
      </c>
      <c r="B418" t="s">
        <v>5</v>
      </c>
      <c r="C418">
        <v>1984</v>
      </c>
      <c r="D418" s="2">
        <f t="array" ref="D418">INDEX([2]data!$E$2:$E$2185,MATCH($C418,IF([2]data!$C$2:$C$2185=$A418,[2]data!$A$2:$A$2185),0))</f>
        <v>3951824</v>
      </c>
      <c r="H418" s="2">
        <f t="array" ref="H418">INDEX([1]Sheet1!$M$2:$M$1823,MATCH($C418,IF([1]Sheet1!$A$2:$A$1823=$A418,[1]Sheet1!$C$2:$C$1823),0))</f>
        <v>1595316992</v>
      </c>
      <c r="I418" s="2">
        <f t="array" ref="I418">INDEX([1]Sheet1!$D$2:$D$1823,MATCH($C418,IF([1]Sheet1!$A$2:$A$1823=$A418,[1]Sheet1!$C$2:$C$1823),0))</f>
        <v>1299815000</v>
      </c>
      <c r="J418" s="2">
        <f t="array" ref="J418">(INDEX([1]Sheet1!$G$2:$G$1823,MATCH($C418,IF([1]Sheet1!$A$2:$A$1823=$A418,[1]Sheet1!$C$2:$C$1823),0))+INDEX([1]Sheet1!$J$2:$J$1823,MATCH($C418,IF([1]Sheet1!$A$2:$A$1823=$A418,[1]Sheet1!$C$2:$C$1823),0)))</f>
        <v>295502000</v>
      </c>
      <c r="K418" s="2">
        <f t="array" ref="K418">INDEX([5]Sheet1!$K$2:$K$2185,MATCH($C418,IF([5]Sheet1!$E$2:$E$2185=$A418,[5]Sheet1!$B$2:$B$2185),0))*10</f>
        <v>921450000</v>
      </c>
      <c r="L418" s="2">
        <f t="array" ref="L418">INDEX([5]Sheet1!$J$2:$J$2185,MATCH($C418,IF([5]Sheet1!$E$2:$E$2185=$A418,[5]Sheet1!$B$2:$B$2185),0))</f>
        <v>67433</v>
      </c>
      <c r="M418" s="2">
        <f t="array" ref="M418">INDEX([5]Sheet1!$G$2:$G$2185,MATCH($C418,IF([5]Sheet1!$E$2:$E$2185=$A418,[5]Sheet1!$B$2:$B$2185),0))*10</f>
        <v>741780000</v>
      </c>
      <c r="N418" s="2">
        <f t="array" ref="N418">INDEX([5]Sheet1!$F$2:$F$2185,MATCH($C418,IF([5]Sheet1!$E$2:$E$2185=$A418,[5]Sheet1!$B$2:$B$2185),0))</f>
        <v>46729</v>
      </c>
      <c r="O418" s="2">
        <f t="array" ref="O418">INDEX([5]Sheet1!$I$2:$I$2185,MATCH($C418,IF([5]Sheet1!$E$2:$E$2185=$A418,[5]Sheet1!$B$2:$B$2185),0))*10</f>
        <v>179660000</v>
      </c>
      <c r="P418" s="2">
        <f t="array" ref="P418">INDEX([5]Sheet1!$H$2:$H$2185,MATCH($C418,IF([5]Sheet1!$E$2:$E$2185=$A418,[5]Sheet1!$B$2:$B$2185),0))</f>
        <v>20165</v>
      </c>
    </row>
    <row r="419" spans="1:16" x14ac:dyDescent="0.25">
      <c r="A419" t="s">
        <v>6</v>
      </c>
      <c r="B419" t="s">
        <v>7</v>
      </c>
      <c r="C419">
        <v>1984</v>
      </c>
      <c r="D419" s="2">
        <f t="array" ref="D419">INDEX([2]data!$E$2:$E$2185,MATCH($C419,IF([2]data!$C$2:$C$2185=$A419,[2]data!$A$2:$A$2185),0))</f>
        <v>513704</v>
      </c>
      <c r="H419" s="2">
        <f t="array" ref="H419">INDEX([1]Sheet1!$M$2:$M$1823,MATCH($C419,IF([1]Sheet1!$A$2:$A$1823=$A419,[1]Sheet1!$C$2:$C$1823),0))</f>
        <v>1025489984</v>
      </c>
      <c r="I419" s="2">
        <f t="array" ref="I419">INDEX([1]Sheet1!$D$2:$D$1823,MATCH($C419,IF([1]Sheet1!$A$2:$A$1823=$A419,[1]Sheet1!$C$2:$C$1823),0))</f>
        <v>630612000</v>
      </c>
      <c r="J419" s="2">
        <f t="array" ref="J419">(INDEX([1]Sheet1!$G$2:$G$1823,MATCH($C419,IF([1]Sheet1!$A$2:$A$1823=$A419,[1]Sheet1!$C$2:$C$1823),0))+INDEX([1]Sheet1!$J$2:$J$1823,MATCH($C419,IF([1]Sheet1!$A$2:$A$1823=$A419,[1]Sheet1!$C$2:$C$1823),0)))</f>
        <v>394878000</v>
      </c>
      <c r="K419" s="2">
        <f t="array" ref="K419">INDEX([5]Sheet1!$K$2:$K$2185,MATCH($C419,IF([5]Sheet1!$E$2:$E$2185=$A419,[5]Sheet1!$B$2:$B$2185),0))*10</f>
        <v>390270000</v>
      </c>
      <c r="L419" s="2">
        <f t="array" ref="L419">INDEX([5]Sheet1!$J$2:$J$2185,MATCH($C419,IF([5]Sheet1!$E$2:$E$2185=$A419,[5]Sheet1!$B$2:$B$2185),0))</f>
        <v>12736</v>
      </c>
      <c r="M419" s="2">
        <f t="array" ref="M419">INDEX([5]Sheet1!$G$2:$G$2185,MATCH($C419,IF([5]Sheet1!$E$2:$E$2185=$A419,[5]Sheet1!$B$2:$B$2185),0))*10</f>
        <v>290690000</v>
      </c>
      <c r="N419" s="2">
        <f t="array" ref="N419">INDEX([5]Sheet1!$F$2:$F$2185,MATCH($C419,IF([5]Sheet1!$E$2:$E$2185=$A419,[5]Sheet1!$B$2:$B$2185),0))</f>
        <v>8415</v>
      </c>
      <c r="O419" s="2">
        <f t="array" ref="O419">INDEX([5]Sheet1!$I$2:$I$2185,MATCH($C419,IF([5]Sheet1!$E$2:$E$2185=$A419,[5]Sheet1!$B$2:$B$2185),0))*10</f>
        <v>99580000</v>
      </c>
      <c r="P419" s="2">
        <f t="array" ref="P419">INDEX([5]Sheet1!$H$2:$H$2185,MATCH($C419,IF([5]Sheet1!$E$2:$E$2185=$A419,[5]Sheet1!$B$2:$B$2185),0))</f>
        <v>4009</v>
      </c>
    </row>
    <row r="420" spans="1:16" x14ac:dyDescent="0.25">
      <c r="A420" t="s">
        <v>8</v>
      </c>
      <c r="B420" t="s">
        <v>9</v>
      </c>
      <c r="C420">
        <v>1984</v>
      </c>
      <c r="D420" s="2">
        <f t="array" ref="D420">INDEX([2]data!$E$2:$E$2185,MATCH($C420,IF([2]data!$C$2:$C$2185=$A420,[2]data!$A$2:$A$2185),0))</f>
        <v>3067134</v>
      </c>
      <c r="H420" s="2">
        <f t="array" ref="H420">INDEX([1]Sheet1!$M$2:$M$1823,MATCH($C420,IF([1]Sheet1!$A$2:$A$1823=$A420,[1]Sheet1!$C$2:$C$1823),0))</f>
        <v>1645606016</v>
      </c>
      <c r="I420" s="2">
        <f t="array" ref="I420">INDEX([1]Sheet1!$D$2:$D$1823,MATCH($C420,IF([1]Sheet1!$A$2:$A$1823=$A420,[1]Sheet1!$C$2:$C$1823),0))</f>
        <v>1287765000</v>
      </c>
      <c r="J420" s="2">
        <f t="array" ref="J420">(INDEX([1]Sheet1!$G$2:$G$1823,MATCH($C420,IF([1]Sheet1!$A$2:$A$1823=$A420,[1]Sheet1!$C$2:$C$1823),0))+INDEX([1]Sheet1!$J$2:$J$1823,MATCH($C420,IF([1]Sheet1!$A$2:$A$1823=$A420,[1]Sheet1!$C$2:$C$1823),0)))</f>
        <v>357841000</v>
      </c>
      <c r="K420" s="2">
        <f t="array" ref="K420">INDEX([5]Sheet1!$K$2:$K$2185,MATCH($C420,IF([5]Sheet1!$E$2:$E$2185=$A420,[5]Sheet1!$B$2:$B$2185),0))*10</f>
        <v>980640000</v>
      </c>
      <c r="L420" s="2">
        <f t="array" ref="L420">INDEX([5]Sheet1!$J$2:$J$2185,MATCH($C420,IF([5]Sheet1!$E$2:$E$2185=$A420,[5]Sheet1!$B$2:$B$2185),0))</f>
        <v>53428</v>
      </c>
      <c r="M420" s="2">
        <f t="array" ref="M420">INDEX([5]Sheet1!$G$2:$G$2185,MATCH($C420,IF([5]Sheet1!$E$2:$E$2185=$A420,[5]Sheet1!$B$2:$B$2185),0))*10</f>
        <v>737060000</v>
      </c>
      <c r="N420" s="2">
        <f t="array" ref="N420">INDEX([5]Sheet1!$F$2:$F$2185,MATCH($C420,IF([5]Sheet1!$E$2:$E$2185=$A420,[5]Sheet1!$B$2:$B$2185),0))</f>
        <v>34072</v>
      </c>
      <c r="O420" s="2">
        <f t="array" ref="O420">INDEX([5]Sheet1!$I$2:$I$2185,MATCH($C420,IF([5]Sheet1!$E$2:$E$2185=$A420,[5]Sheet1!$B$2:$B$2185),0))*10</f>
        <v>243570000</v>
      </c>
      <c r="P420" s="2">
        <f t="array" ref="P420">INDEX([5]Sheet1!$H$2:$H$2185,MATCH($C420,IF([5]Sheet1!$E$2:$E$2185=$A420,[5]Sheet1!$B$2:$B$2185),0))</f>
        <v>17950</v>
      </c>
    </row>
    <row r="421" spans="1:16" x14ac:dyDescent="0.25">
      <c r="A421" t="s">
        <v>10</v>
      </c>
      <c r="B421" t="s">
        <v>11</v>
      </c>
      <c r="C421">
        <v>1984</v>
      </c>
      <c r="D421" s="2">
        <f t="array" ref="D421">INDEX([2]data!$E$2:$E$2185,MATCH($C421,IF([2]data!$C$2:$C$2185=$A421,[2]data!$A$2:$A$2185),0))</f>
        <v>2319767</v>
      </c>
      <c r="H421" s="2">
        <f t="array" ref="H421">INDEX([1]Sheet1!$M$2:$M$1823,MATCH($C421,IF([1]Sheet1!$A$2:$A$1823=$A421,[1]Sheet1!$C$2:$C$1823),0))</f>
        <v>976369024</v>
      </c>
      <c r="I421" s="2">
        <f t="array" ref="I421">INDEX([1]Sheet1!$D$2:$D$1823,MATCH($C421,IF([1]Sheet1!$A$2:$A$1823=$A421,[1]Sheet1!$C$2:$C$1823),0))</f>
        <v>900697000</v>
      </c>
      <c r="J421" s="2">
        <f t="array" ref="J421">(INDEX([1]Sheet1!$G$2:$G$1823,MATCH($C421,IF([1]Sheet1!$A$2:$A$1823=$A421,[1]Sheet1!$C$2:$C$1823),0))+INDEX([1]Sheet1!$J$2:$J$1823,MATCH($C421,IF([1]Sheet1!$A$2:$A$1823=$A421,[1]Sheet1!$C$2:$C$1823),0)))</f>
        <v>75672000</v>
      </c>
      <c r="K421" s="2">
        <f t="array" ref="K421">INDEX([5]Sheet1!$K$2:$K$2185,MATCH($C421,IF([5]Sheet1!$E$2:$E$2185=$A421,[5]Sheet1!$B$2:$B$2185),0))*10</f>
        <v>551130000</v>
      </c>
      <c r="L421" s="2">
        <f t="array" ref="L421">INDEX([5]Sheet1!$J$2:$J$2185,MATCH($C421,IF([5]Sheet1!$E$2:$E$2185=$A421,[5]Sheet1!$B$2:$B$2185),0))</f>
        <v>43925</v>
      </c>
      <c r="M421" s="2">
        <f t="array" ref="M421">INDEX([5]Sheet1!$G$2:$G$2185,MATCH($C421,IF([5]Sheet1!$E$2:$E$2185=$A421,[5]Sheet1!$B$2:$B$2185),0))*10</f>
        <v>431900000</v>
      </c>
      <c r="N421" s="2">
        <f t="array" ref="N421">INDEX([5]Sheet1!$F$2:$F$2185,MATCH($C421,IF([5]Sheet1!$E$2:$E$2185=$A421,[5]Sheet1!$B$2:$B$2185),0))</f>
        <v>29378</v>
      </c>
      <c r="O421" s="2">
        <f t="array" ref="O421">INDEX([5]Sheet1!$I$2:$I$2185,MATCH($C421,IF([5]Sheet1!$E$2:$E$2185=$A421,[5]Sheet1!$B$2:$B$2185),0))*10</f>
        <v>119220000</v>
      </c>
      <c r="P421" s="2">
        <f t="array" ref="P421">INDEX([5]Sheet1!$H$2:$H$2185,MATCH($C421,IF([5]Sheet1!$E$2:$E$2185=$A421,[5]Sheet1!$B$2:$B$2185),0))</f>
        <v>14141</v>
      </c>
    </row>
    <row r="422" spans="1:16" x14ac:dyDescent="0.25">
      <c r="A422" t="s">
        <v>12</v>
      </c>
      <c r="B422" t="s">
        <v>13</v>
      </c>
      <c r="C422">
        <v>1984</v>
      </c>
      <c r="D422" s="2">
        <f t="array" ref="D422">INDEX([2]data!$E$2:$E$2185,MATCH($C422,IF([2]data!$C$2:$C$2185=$A422,[2]data!$A$2:$A$2185),0))</f>
        <v>25844397</v>
      </c>
      <c r="H422" s="2">
        <f t="array" ref="H422">INDEX([1]Sheet1!$M$2:$M$1823,MATCH($C422,IF([1]Sheet1!$A$2:$A$1823=$A422,[1]Sheet1!$C$2:$C$1823),0))</f>
        <v>12777011200</v>
      </c>
      <c r="I422" s="2">
        <f t="array" ref="I422">INDEX([1]Sheet1!$D$2:$D$1823,MATCH($C422,IF([1]Sheet1!$A$2:$A$1823=$A422,[1]Sheet1!$C$2:$C$1823),0))</f>
        <v>12175542000</v>
      </c>
      <c r="J422" s="2">
        <f t="array" ref="J422">(INDEX([1]Sheet1!$G$2:$G$1823,MATCH($C422,IF([1]Sheet1!$A$2:$A$1823=$A422,[1]Sheet1!$C$2:$C$1823),0))+INDEX([1]Sheet1!$J$2:$J$1823,MATCH($C422,IF([1]Sheet1!$A$2:$A$1823=$A422,[1]Sheet1!$C$2:$C$1823),0)))</f>
        <v>601469000</v>
      </c>
      <c r="K422" s="2">
        <f t="array" ref="K422">INDEX([5]Sheet1!$K$2:$K$2185,MATCH($C422,IF([5]Sheet1!$E$2:$E$2185=$A422,[5]Sheet1!$B$2:$B$2185),0))*10</f>
        <v>8559950000</v>
      </c>
      <c r="L422" s="2">
        <f t="array" ref="L422">INDEX([5]Sheet1!$J$2:$J$2185,MATCH($C422,IF([5]Sheet1!$E$2:$E$2185=$A422,[5]Sheet1!$B$2:$B$2185),0))</f>
        <v>386936</v>
      </c>
      <c r="M422" s="2">
        <f t="array" ref="M422">INDEX([5]Sheet1!$G$2:$G$2185,MATCH($C422,IF([5]Sheet1!$E$2:$E$2185=$A422,[5]Sheet1!$B$2:$B$2185),0))*10</f>
        <v>6372610000</v>
      </c>
      <c r="N422" s="2">
        <f t="array" ref="N422">INDEX([5]Sheet1!$F$2:$F$2185,MATCH($C422,IF([5]Sheet1!$E$2:$E$2185=$A422,[5]Sheet1!$B$2:$B$2185),0))</f>
        <v>225573</v>
      </c>
      <c r="O422" s="2">
        <f t="array" ref="O422">INDEX([5]Sheet1!$I$2:$I$2185,MATCH($C422,IF([5]Sheet1!$E$2:$E$2185=$A422,[5]Sheet1!$B$2:$B$2185),0))*10</f>
        <v>2187340000</v>
      </c>
      <c r="P422" s="2">
        <f t="array" ref="P422">INDEX([5]Sheet1!$H$2:$H$2185,MATCH($C422,IF([5]Sheet1!$E$2:$E$2185=$A422,[5]Sheet1!$B$2:$B$2185),0))</f>
        <v>138220</v>
      </c>
    </row>
    <row r="423" spans="1:16" x14ac:dyDescent="0.25">
      <c r="A423" t="s">
        <v>14</v>
      </c>
      <c r="B423" t="s">
        <v>15</v>
      </c>
      <c r="C423">
        <v>1984</v>
      </c>
      <c r="D423" s="2">
        <f t="array" ref="D423">INDEX([2]data!$E$2:$E$2185,MATCH($C423,IF([2]data!$C$2:$C$2185=$A423,[2]data!$A$2:$A$2185),0))</f>
        <v>3169995</v>
      </c>
      <c r="H423" s="2">
        <f t="array" ref="H423">INDEX([1]Sheet1!$M$2:$M$1823,MATCH($C423,IF([1]Sheet1!$A$2:$A$1823=$A423,[1]Sheet1!$C$2:$C$1823),0))</f>
        <v>1886488064</v>
      </c>
      <c r="I423" s="2">
        <f t="array" ref="I423">INDEX([1]Sheet1!$D$2:$D$1823,MATCH($C423,IF([1]Sheet1!$A$2:$A$1823=$A423,[1]Sheet1!$C$2:$C$1823),0))</f>
        <v>1600064000</v>
      </c>
      <c r="J423" s="2">
        <f t="array" ref="J423">(INDEX([1]Sheet1!$G$2:$G$1823,MATCH($C423,IF([1]Sheet1!$A$2:$A$1823=$A423,[1]Sheet1!$C$2:$C$1823),0))+INDEX([1]Sheet1!$J$2:$J$1823,MATCH($C423,IF([1]Sheet1!$A$2:$A$1823=$A423,[1]Sheet1!$C$2:$C$1823),0)))</f>
        <v>286424000</v>
      </c>
      <c r="K423" s="2">
        <f t="array" ref="K423">INDEX([5]Sheet1!$K$2:$K$2185,MATCH($C423,IF([5]Sheet1!$E$2:$E$2185=$A423,[5]Sheet1!$B$2:$B$2185),0))*10</f>
        <v>971150000</v>
      </c>
      <c r="L423" s="2">
        <f t="array" ref="L423">INDEX([5]Sheet1!$J$2:$J$2185,MATCH($C423,IF([5]Sheet1!$E$2:$E$2185=$A423,[5]Sheet1!$B$2:$B$2185),0))</f>
        <v>58184</v>
      </c>
      <c r="M423" s="2">
        <f t="array" ref="M423">INDEX([5]Sheet1!$G$2:$G$2185,MATCH($C423,IF([5]Sheet1!$E$2:$E$2185=$A423,[5]Sheet1!$B$2:$B$2185),0))*10</f>
        <v>726550000</v>
      </c>
      <c r="N423" s="2">
        <f t="array" ref="N423">INDEX([5]Sheet1!$F$2:$F$2185,MATCH($C423,IF([5]Sheet1!$E$2:$E$2185=$A423,[5]Sheet1!$B$2:$B$2185),0))</f>
        <v>37169</v>
      </c>
      <c r="O423" s="2">
        <f t="array" ref="O423">INDEX([5]Sheet1!$I$2:$I$2185,MATCH($C423,IF([5]Sheet1!$E$2:$E$2185=$A423,[5]Sheet1!$B$2:$B$2185),0))*10</f>
        <v>244600000</v>
      </c>
      <c r="P423" s="2">
        <f t="array" ref="P423">INDEX([5]Sheet1!$H$2:$H$2185,MATCH($C423,IF([5]Sheet1!$E$2:$E$2185=$A423,[5]Sheet1!$B$2:$B$2185),0))</f>
        <v>19214</v>
      </c>
    </row>
    <row r="424" spans="1:16" x14ac:dyDescent="0.25">
      <c r="A424" t="s">
        <v>16</v>
      </c>
      <c r="B424" t="s">
        <v>17</v>
      </c>
      <c r="C424">
        <v>1984</v>
      </c>
      <c r="D424" s="2">
        <f t="array" ref="D424">INDEX([2]data!$E$2:$E$2185,MATCH($C424,IF([2]data!$C$2:$C$2185=$A424,[2]data!$A$2:$A$2185),0))</f>
        <v>3180014</v>
      </c>
      <c r="H424" s="2">
        <f t="array" ref="H424">INDEX([1]Sheet1!$M$2:$M$1823,MATCH($C424,IF([1]Sheet1!$A$2:$A$1823=$A424,[1]Sheet1!$C$2:$C$1823),0))</f>
        <v>1673032960</v>
      </c>
      <c r="I424" s="2">
        <f t="array" ref="I424">INDEX([1]Sheet1!$D$2:$D$1823,MATCH($C424,IF([1]Sheet1!$A$2:$A$1823=$A424,[1]Sheet1!$C$2:$C$1823),0))</f>
        <v>1559621000</v>
      </c>
      <c r="J424" s="2">
        <f t="array" ref="J424">(INDEX([1]Sheet1!$G$2:$G$1823,MATCH($C424,IF([1]Sheet1!$A$2:$A$1823=$A424,[1]Sheet1!$C$2:$C$1823),0))+INDEX([1]Sheet1!$J$2:$J$1823,MATCH($C424,IF([1]Sheet1!$A$2:$A$1823=$A424,[1]Sheet1!$C$2:$C$1823),0)))</f>
        <v>113412000</v>
      </c>
      <c r="K424" s="2">
        <f t="array" ref="K424">INDEX([5]Sheet1!$K$2:$K$2185,MATCH($C424,IF([5]Sheet1!$E$2:$E$2185=$A424,[5]Sheet1!$B$2:$B$2185),0))*10</f>
        <v>1051220000</v>
      </c>
      <c r="L424" s="2">
        <f t="array" ref="L424">INDEX([5]Sheet1!$J$2:$J$2185,MATCH($C424,IF([5]Sheet1!$E$2:$E$2185=$A424,[5]Sheet1!$B$2:$B$2185),0))</f>
        <v>57296</v>
      </c>
      <c r="M424" s="2">
        <f t="array" ref="M424">INDEX([5]Sheet1!$G$2:$G$2185,MATCH($C424,IF([5]Sheet1!$E$2:$E$2185=$A424,[5]Sheet1!$B$2:$B$2185),0))*10</f>
        <v>875670000</v>
      </c>
      <c r="N424" s="2">
        <f t="array" ref="N424">INDEX([5]Sheet1!$F$2:$F$2185,MATCH($C424,IF([5]Sheet1!$E$2:$E$2185=$A424,[5]Sheet1!$B$2:$B$2185),0))</f>
        <v>41910</v>
      </c>
      <c r="O424" s="2">
        <f t="array" ref="O424">INDEX([5]Sheet1!$I$2:$I$2185,MATCH($C424,IF([5]Sheet1!$E$2:$E$2185=$A424,[5]Sheet1!$B$2:$B$2185),0))*10</f>
        <v>175540000</v>
      </c>
      <c r="P424" s="2">
        <f t="array" ref="P424">INDEX([5]Sheet1!$H$2:$H$2185,MATCH($C424,IF([5]Sheet1!$E$2:$E$2185=$A424,[5]Sheet1!$B$2:$B$2185),0))</f>
        <v>14106</v>
      </c>
    </row>
    <row r="425" spans="1:16" x14ac:dyDescent="0.25">
      <c r="A425" t="s">
        <v>18</v>
      </c>
      <c r="B425" t="s">
        <v>19</v>
      </c>
      <c r="C425">
        <v>1984</v>
      </c>
      <c r="D425" s="2">
        <f t="array" ref="D425">INDEX([2]data!$E$2:$E$2185,MATCH($C425,IF([2]data!$C$2:$C$2185=$A425,[2]data!$A$2:$A$2185),0))</f>
        <v>611565</v>
      </c>
      <c r="H425" s="2">
        <f t="array" ref="H425">INDEX([1]Sheet1!$M$2:$M$1823,MATCH($C425,IF([1]Sheet1!$A$2:$A$1823=$A425,[1]Sheet1!$C$2:$C$1823),0))</f>
        <v>341902016</v>
      </c>
      <c r="I425" s="2">
        <f t="array" ref="I425">INDEX([1]Sheet1!$D$2:$D$1823,MATCH($C425,IF([1]Sheet1!$A$2:$A$1823=$A425,[1]Sheet1!$C$2:$C$1823),0))</f>
        <v>325526000</v>
      </c>
      <c r="J425" s="2">
        <f t="array" ref="J425">(INDEX([1]Sheet1!$G$2:$G$1823,MATCH($C425,IF([1]Sheet1!$A$2:$A$1823=$A425,[1]Sheet1!$C$2:$C$1823),0))+INDEX([1]Sheet1!$J$2:$J$1823,MATCH($C425,IF([1]Sheet1!$A$2:$A$1823=$A425,[1]Sheet1!$C$2:$C$1823),0)))</f>
        <v>16376000</v>
      </c>
      <c r="K425" s="2">
        <f t="array" ref="K425">INDEX([5]Sheet1!$K$2:$K$2185,MATCH($C425,IF([5]Sheet1!$E$2:$E$2185=$A425,[5]Sheet1!$B$2:$B$2185),0))*10</f>
        <v>173240000</v>
      </c>
      <c r="L425" s="2">
        <f t="array" ref="L425">INDEX([5]Sheet1!$J$2:$J$2185,MATCH($C425,IF([5]Sheet1!$E$2:$E$2185=$A425,[5]Sheet1!$B$2:$B$2185),0))</f>
        <v>10131</v>
      </c>
      <c r="M425" s="2">
        <f t="array" ref="M425">INDEX([5]Sheet1!$G$2:$G$2185,MATCH($C425,IF([5]Sheet1!$E$2:$E$2185=$A425,[5]Sheet1!$B$2:$B$2185),0))*10</f>
        <v>134600000</v>
      </c>
      <c r="N425" s="2">
        <f t="array" ref="N425">INDEX([5]Sheet1!$F$2:$F$2185,MATCH($C425,IF([5]Sheet1!$E$2:$E$2185=$A425,[5]Sheet1!$B$2:$B$2185),0))</f>
        <v>7231</v>
      </c>
      <c r="O425" s="2">
        <f t="array" ref="O425">INDEX([5]Sheet1!$I$2:$I$2185,MATCH($C425,IF([5]Sheet1!$E$2:$E$2185=$A425,[5]Sheet1!$B$2:$B$2185),0))*10</f>
        <v>38630000</v>
      </c>
      <c r="P425" s="2">
        <f t="array" ref="P425">INDEX([5]Sheet1!$H$2:$H$2185,MATCH($C425,IF([5]Sheet1!$E$2:$E$2185=$A425,[5]Sheet1!$B$2:$B$2185),0))</f>
        <v>2810</v>
      </c>
    </row>
    <row r="426" spans="1:16" x14ac:dyDescent="0.25">
      <c r="A426" t="s">
        <v>20</v>
      </c>
      <c r="B426" t="s">
        <v>21</v>
      </c>
      <c r="C426">
        <v>1984</v>
      </c>
      <c r="D426" s="2">
        <f t="array" ref="D426">INDEX([2]data!$E$2:$E$2185,MATCH($C426,IF([2]data!$C$2:$C$2185=$A426,[2]data!$A$2:$A$2185),0))</f>
        <v>633382</v>
      </c>
      <c r="H426" s="2">
        <f t="array" ref="H426">INDEX([1]Sheet1!$M$2:$M$1823,MATCH($C426,IF([1]Sheet1!$A$2:$A$1823=$A426,[1]Sheet1!$C$2:$C$1823),0))</f>
        <v>400815008</v>
      </c>
      <c r="I426" s="2">
        <f t="array" ref="I426">INDEX([1]Sheet1!$D$2:$D$1823,MATCH($C426,IF([1]Sheet1!$A$2:$A$1823=$A426,[1]Sheet1!$C$2:$C$1823),0))</f>
        <v>359706000</v>
      </c>
      <c r="J426" s="2">
        <f t="array" ref="J426">(INDEX([1]Sheet1!$G$2:$G$1823,MATCH($C426,IF([1]Sheet1!$A$2:$A$1823=$A426,[1]Sheet1!$C$2:$C$1823),0))+INDEX([1]Sheet1!$J$2:$J$1823,MATCH($C426,IF([1]Sheet1!$A$2:$A$1823=$A426,[1]Sheet1!$C$2:$C$1823),0)))</f>
        <v>41109000</v>
      </c>
      <c r="K426" s="2">
        <f t="array" ref="K426">INDEX([5]Sheet1!$K$2:$K$2185,MATCH($C426,IF([5]Sheet1!$E$2:$E$2185=$A426,[5]Sheet1!$B$2:$B$2185),0))*10</f>
        <v>256040000</v>
      </c>
      <c r="L426" s="2">
        <f t="array" ref="L426">INDEX([5]Sheet1!$J$2:$J$2185,MATCH($C426,IF([5]Sheet1!$E$2:$E$2185=$A426,[5]Sheet1!$B$2:$B$2185),0))</f>
        <v>10800</v>
      </c>
      <c r="M426" s="2">
        <f t="array" ref="M426">INDEX([5]Sheet1!$G$2:$G$2185,MATCH($C426,IF([5]Sheet1!$E$2:$E$2185=$A426,[5]Sheet1!$B$2:$B$2185),0))*10</f>
        <v>181340000</v>
      </c>
      <c r="N426" s="2">
        <f t="array" ref="N426">INDEX([5]Sheet1!$F$2:$F$2185,MATCH($C426,IF([5]Sheet1!$E$2:$E$2185=$A426,[5]Sheet1!$B$2:$B$2185),0))</f>
        <v>6118</v>
      </c>
      <c r="O426" s="2">
        <f t="array" ref="O426">INDEX([5]Sheet1!$I$2:$I$2185,MATCH($C426,IF([5]Sheet1!$E$2:$E$2185=$A426,[5]Sheet1!$B$2:$B$2185),0))*10</f>
        <v>74700000</v>
      </c>
      <c r="P426" s="2">
        <f t="array" ref="P426">INDEX([5]Sheet1!$H$2:$H$2185,MATCH($C426,IF([5]Sheet1!$E$2:$E$2185=$A426,[5]Sheet1!$B$2:$B$2185),0))</f>
        <v>4508</v>
      </c>
    </row>
    <row r="427" spans="1:16" x14ac:dyDescent="0.25">
      <c r="A427" t="s">
        <v>22</v>
      </c>
      <c r="B427" t="s">
        <v>23</v>
      </c>
      <c r="C427">
        <v>1984</v>
      </c>
      <c r="D427" s="2">
        <f t="array" ref="D427">INDEX([2]data!$E$2:$E$2185,MATCH($C427,IF([2]data!$C$2:$C$2185=$A427,[2]data!$A$2:$A$2185),0))</f>
        <v>11039925</v>
      </c>
      <c r="H427" s="2">
        <f t="array" ref="H427">INDEX([1]Sheet1!$M$2:$M$1823,MATCH($C427,IF([1]Sheet1!$A$2:$A$1823=$A427,[1]Sheet1!$C$2:$C$1823),0))</f>
        <v>5095000064</v>
      </c>
      <c r="I427" s="2">
        <f t="array" ref="I427">INDEX([1]Sheet1!$D$2:$D$1823,MATCH($C427,IF([1]Sheet1!$A$2:$A$1823=$A427,[1]Sheet1!$C$2:$C$1823),0))</f>
        <v>4462494000</v>
      </c>
      <c r="J427" s="2">
        <f t="array" ref="J427">(INDEX([1]Sheet1!$G$2:$G$1823,MATCH($C427,IF([1]Sheet1!$A$2:$A$1823=$A427,[1]Sheet1!$C$2:$C$1823),0))+INDEX([1]Sheet1!$J$2:$J$1823,MATCH($C427,IF([1]Sheet1!$A$2:$A$1823=$A427,[1]Sheet1!$C$2:$C$1823),0)))</f>
        <v>632506000</v>
      </c>
      <c r="K427" s="2">
        <f t="array" ref="K427">INDEX([5]Sheet1!$K$2:$K$2185,MATCH($C427,IF([5]Sheet1!$E$2:$E$2185=$A427,[5]Sheet1!$B$2:$B$2185),0))*10</f>
        <v>2827520000</v>
      </c>
      <c r="L427" s="2">
        <f t="array" ref="L427">INDEX([5]Sheet1!$J$2:$J$2185,MATCH($C427,IF([5]Sheet1!$E$2:$E$2185=$A427,[5]Sheet1!$B$2:$B$2185),0))</f>
        <v>173179</v>
      </c>
      <c r="M427" s="2">
        <f t="array" ref="M427">INDEX([5]Sheet1!$G$2:$G$2185,MATCH($C427,IF([5]Sheet1!$E$2:$E$2185=$A427,[5]Sheet1!$B$2:$B$2185),0))*10</f>
        <v>2027670000</v>
      </c>
      <c r="N427" s="2">
        <f t="array" ref="N427">INDEX([5]Sheet1!$F$2:$F$2185,MATCH($C427,IF([5]Sheet1!$E$2:$E$2185=$A427,[5]Sheet1!$B$2:$B$2185),0))</f>
        <v>102397</v>
      </c>
      <c r="O427" s="2">
        <f t="array" ref="O427">INDEX([5]Sheet1!$I$2:$I$2185,MATCH($C427,IF([5]Sheet1!$E$2:$E$2185=$A427,[5]Sheet1!$B$2:$B$2185),0))*10</f>
        <v>799850000</v>
      </c>
      <c r="P427" s="2">
        <f t="array" ref="P427">INDEX([5]Sheet1!$H$2:$H$2185,MATCH($C427,IF([5]Sheet1!$E$2:$E$2185=$A427,[5]Sheet1!$B$2:$B$2185),0))</f>
        <v>67343</v>
      </c>
    </row>
    <row r="428" spans="1:16" x14ac:dyDescent="0.25">
      <c r="A428" t="s">
        <v>24</v>
      </c>
      <c r="B428" t="s">
        <v>25</v>
      </c>
      <c r="C428">
        <v>1984</v>
      </c>
      <c r="D428" s="2">
        <f t="array" ref="D428">INDEX([2]data!$E$2:$E$2185,MATCH($C428,IF([2]data!$C$2:$C$2185=$A428,[2]data!$A$2:$A$2185),0))</f>
        <v>5834943</v>
      </c>
      <c r="H428" s="2">
        <f t="array" ref="H428">INDEX([1]Sheet1!$M$2:$M$1823,MATCH($C428,IF([1]Sheet1!$A$2:$A$1823=$A428,[1]Sheet1!$C$2:$C$1823),0))</f>
        <v>2526898944</v>
      </c>
      <c r="I428" s="2">
        <f t="array" ref="I428">INDEX([1]Sheet1!$D$2:$D$1823,MATCH($C428,IF([1]Sheet1!$A$2:$A$1823=$A428,[1]Sheet1!$C$2:$C$1823),0))</f>
        <v>2255308000</v>
      </c>
      <c r="J428" s="2">
        <f t="array" ref="J428">(INDEX([1]Sheet1!$G$2:$G$1823,MATCH($C428,IF([1]Sheet1!$A$2:$A$1823=$A428,[1]Sheet1!$C$2:$C$1823),0))+INDEX([1]Sheet1!$J$2:$J$1823,MATCH($C428,IF([1]Sheet1!$A$2:$A$1823=$A428,[1]Sheet1!$C$2:$C$1823),0)))</f>
        <v>271591000</v>
      </c>
      <c r="K428" s="2">
        <f t="array" ref="K428">INDEX([5]Sheet1!$K$2:$K$2185,MATCH($C428,IF([5]Sheet1!$E$2:$E$2185=$A428,[5]Sheet1!$B$2:$B$2185),0))*10</f>
        <v>1481250000</v>
      </c>
      <c r="L428" s="2">
        <f t="array" ref="L428">INDEX([5]Sheet1!$J$2:$J$2185,MATCH($C428,IF([5]Sheet1!$E$2:$E$2185=$A428,[5]Sheet1!$B$2:$B$2185),0))</f>
        <v>111723</v>
      </c>
      <c r="M428" s="2">
        <f t="array" ref="M428">INDEX([5]Sheet1!$G$2:$G$2185,MATCH($C428,IF([5]Sheet1!$E$2:$E$2185=$A428,[5]Sheet1!$B$2:$B$2185),0))*10</f>
        <v>1163630000</v>
      </c>
      <c r="N428" s="2">
        <f t="array" ref="N428">INDEX([5]Sheet1!$F$2:$F$2185,MATCH($C428,IF([5]Sheet1!$E$2:$E$2185=$A428,[5]Sheet1!$B$2:$B$2185),0))</f>
        <v>76461</v>
      </c>
      <c r="O428" s="2">
        <f t="array" ref="O428">INDEX([5]Sheet1!$I$2:$I$2185,MATCH($C428,IF([5]Sheet1!$E$2:$E$2185=$A428,[5]Sheet1!$B$2:$B$2185),0))*10</f>
        <v>317620000</v>
      </c>
      <c r="P428" s="2">
        <f t="array" ref="P428">INDEX([5]Sheet1!$H$2:$H$2185,MATCH($C428,IF([5]Sheet1!$E$2:$E$2185=$A428,[5]Sheet1!$B$2:$B$2185),0))</f>
        <v>33836</v>
      </c>
    </row>
    <row r="429" spans="1:16" x14ac:dyDescent="0.25">
      <c r="A429" t="s">
        <v>26</v>
      </c>
      <c r="B429" t="s">
        <v>27</v>
      </c>
      <c r="C429">
        <v>1984</v>
      </c>
      <c r="D429" s="2">
        <f t="array" ref="D429">INDEX([2]data!$E$2:$E$2185,MATCH($C429,IF([2]data!$C$2:$C$2185=$A429,[2]data!$A$2:$A$2185),0))</f>
        <v>1027922</v>
      </c>
      <c r="H429" s="2">
        <f t="array" ref="H429">INDEX([1]Sheet1!$M$2:$M$1823,MATCH($C429,IF([1]Sheet1!$A$2:$A$1823=$A429,[1]Sheet1!$C$2:$C$1823),0))</f>
        <v>434539008</v>
      </c>
      <c r="I429" s="2">
        <f t="array" ref="I429">INDEX([1]Sheet1!$D$2:$D$1823,MATCH($C429,IF([1]Sheet1!$A$2:$A$1823=$A429,[1]Sheet1!$C$2:$C$1823),0))</f>
        <v>388305000</v>
      </c>
      <c r="J429" s="2">
        <f t="array" ref="J429">(INDEX([1]Sheet1!$G$2:$G$1823,MATCH($C429,IF([1]Sheet1!$A$2:$A$1823=$A429,[1]Sheet1!$C$2:$C$1823),0))+INDEX([1]Sheet1!$J$2:$J$1823,MATCH($C429,IF([1]Sheet1!$A$2:$A$1823=$A429,[1]Sheet1!$C$2:$C$1823),0)))</f>
        <v>46234000</v>
      </c>
      <c r="K429" s="2">
        <f t="array" ref="K429">INDEX([5]Sheet1!$K$2:$K$2185,MATCH($C429,IF([5]Sheet1!$E$2:$E$2185=$A429,[5]Sheet1!$B$2:$B$2185),0))*10</f>
        <v>273380000</v>
      </c>
      <c r="L429" s="2">
        <f t="array" ref="L429">INDEX([5]Sheet1!$J$2:$J$2185,MATCH($C429,IF([5]Sheet1!$E$2:$E$2185=$A429,[5]Sheet1!$B$2:$B$2185),0))</f>
        <v>15920</v>
      </c>
      <c r="M429" s="2">
        <f t="array" ref="M429">INDEX([5]Sheet1!$G$2:$G$2185,MATCH($C429,IF([5]Sheet1!$E$2:$E$2185=$A429,[5]Sheet1!$B$2:$B$2185),0))*10</f>
        <v>206590000</v>
      </c>
      <c r="N429" s="2">
        <f t="array" ref="N429">INDEX([5]Sheet1!$F$2:$F$2185,MATCH($C429,IF([5]Sheet1!$E$2:$E$2185=$A429,[5]Sheet1!$B$2:$B$2185),0))</f>
        <v>10797</v>
      </c>
      <c r="O429" s="2">
        <f t="array" ref="O429">INDEX([5]Sheet1!$I$2:$I$2185,MATCH($C429,IF([5]Sheet1!$E$2:$E$2185=$A429,[5]Sheet1!$B$2:$B$2185),0))*10</f>
        <v>66790000</v>
      </c>
      <c r="P429" s="2">
        <f t="array" ref="P429">INDEX([5]Sheet1!$H$2:$H$2185,MATCH($C429,IF([5]Sheet1!$E$2:$E$2185=$A429,[5]Sheet1!$B$2:$B$2185),0))</f>
        <v>4739</v>
      </c>
    </row>
    <row r="430" spans="1:16" x14ac:dyDescent="0.25">
      <c r="A430" t="s">
        <v>28</v>
      </c>
      <c r="B430" t="s">
        <v>29</v>
      </c>
      <c r="C430">
        <v>1984</v>
      </c>
      <c r="D430" s="2">
        <f t="array" ref="D430">INDEX([2]data!$E$2:$E$2185,MATCH($C430,IF([2]data!$C$2:$C$2185=$A430,[2]data!$A$2:$A$2185),0))</f>
        <v>990841</v>
      </c>
      <c r="H430" s="2">
        <f t="array" ref="H430">INDEX([1]Sheet1!$M$2:$M$1823,MATCH($C430,IF([1]Sheet1!$A$2:$A$1823=$A430,[1]Sheet1!$C$2:$C$1823),0))</f>
        <v>417236992</v>
      </c>
      <c r="I430" s="2">
        <f t="array" ref="I430">INDEX([1]Sheet1!$D$2:$D$1823,MATCH($C430,IF([1]Sheet1!$A$2:$A$1823=$A430,[1]Sheet1!$C$2:$C$1823),0))</f>
        <v>374527000</v>
      </c>
      <c r="J430" s="2">
        <f t="array" ref="J430">(INDEX([1]Sheet1!$G$2:$G$1823,MATCH($C430,IF([1]Sheet1!$A$2:$A$1823=$A430,[1]Sheet1!$C$2:$C$1823),0))+INDEX([1]Sheet1!$J$2:$J$1823,MATCH($C430,IF([1]Sheet1!$A$2:$A$1823=$A430,[1]Sheet1!$C$2:$C$1823),0)))</f>
        <v>42710000</v>
      </c>
      <c r="K430" s="2">
        <f t="array" ref="K430">INDEX([5]Sheet1!$K$2:$K$2185,MATCH($C430,IF([5]Sheet1!$E$2:$E$2185=$A430,[5]Sheet1!$B$2:$B$2185),0))*10</f>
        <v>267680000</v>
      </c>
      <c r="L430" s="2">
        <f t="array" ref="L430">INDEX([5]Sheet1!$J$2:$J$2185,MATCH($C430,IF([5]Sheet1!$E$2:$E$2185=$A430,[5]Sheet1!$B$2:$B$2185),0))</f>
        <v>18113</v>
      </c>
      <c r="M430" s="2">
        <f t="array" ref="M430">INDEX([5]Sheet1!$G$2:$G$2185,MATCH($C430,IF([5]Sheet1!$E$2:$E$2185=$A430,[5]Sheet1!$B$2:$B$2185),0))*10</f>
        <v>214460000</v>
      </c>
      <c r="N430" s="2">
        <f t="array" ref="N430">INDEX([5]Sheet1!$F$2:$F$2185,MATCH($C430,IF([5]Sheet1!$E$2:$E$2185=$A430,[5]Sheet1!$B$2:$B$2185),0))</f>
        <v>13069</v>
      </c>
      <c r="O430" s="2">
        <f t="array" ref="O430">INDEX([5]Sheet1!$I$2:$I$2185,MATCH($C430,IF([5]Sheet1!$E$2:$E$2185=$A430,[5]Sheet1!$B$2:$B$2185),0))*10</f>
        <v>53220000</v>
      </c>
      <c r="P430" s="2">
        <f t="array" ref="P430">INDEX([5]Sheet1!$H$2:$H$2185,MATCH($C430,IF([5]Sheet1!$E$2:$E$2185=$A430,[5]Sheet1!$B$2:$B$2185),0))</f>
        <v>4694</v>
      </c>
    </row>
    <row r="431" spans="1:16" x14ac:dyDescent="0.25">
      <c r="A431" t="s">
        <v>30</v>
      </c>
      <c r="B431" t="s">
        <v>31</v>
      </c>
      <c r="C431">
        <v>1984</v>
      </c>
      <c r="D431" s="2">
        <f t="array" ref="D431">INDEX([2]data!$E$2:$E$2185,MATCH($C431,IF([2]data!$C$2:$C$2185=$A431,[2]data!$A$2:$A$2185),0))</f>
        <v>11412128</v>
      </c>
      <c r="H431" s="2">
        <f t="array" ref="H431">INDEX([1]Sheet1!$M$2:$M$1823,MATCH($C431,IF([1]Sheet1!$A$2:$A$1823=$A431,[1]Sheet1!$C$2:$C$1823),0))</f>
        <v>5510402048</v>
      </c>
      <c r="I431" s="2">
        <f t="array" ref="I431">INDEX([1]Sheet1!$D$2:$D$1823,MATCH($C431,IF([1]Sheet1!$A$2:$A$1823=$A431,[1]Sheet1!$C$2:$C$1823),0))</f>
        <v>5239273000</v>
      </c>
      <c r="J431" s="2">
        <f t="array" ref="J431">(INDEX([1]Sheet1!$G$2:$G$1823,MATCH($C431,IF([1]Sheet1!$A$2:$A$1823=$A431,[1]Sheet1!$C$2:$C$1823),0))+INDEX([1]Sheet1!$J$2:$J$1823,MATCH($C431,IF([1]Sheet1!$A$2:$A$1823=$A431,[1]Sheet1!$C$2:$C$1823),0)))</f>
        <v>271129000</v>
      </c>
      <c r="K431" s="2">
        <f t="array" ref="K431">INDEX([5]Sheet1!$K$2:$K$2185,MATCH($C431,IF([5]Sheet1!$E$2:$E$2185=$A431,[5]Sheet1!$B$2:$B$2185),0))*10</f>
        <v>3339540000</v>
      </c>
      <c r="L431" s="2">
        <f t="array" ref="L431">INDEX([5]Sheet1!$J$2:$J$2185,MATCH($C431,IF([5]Sheet1!$E$2:$E$2185=$A431,[5]Sheet1!$B$2:$B$2185),0))</f>
        <v>176314</v>
      </c>
      <c r="M431" s="2">
        <f t="array" ref="M431">INDEX([5]Sheet1!$G$2:$G$2185,MATCH($C431,IF([5]Sheet1!$E$2:$E$2185=$A431,[5]Sheet1!$B$2:$B$2185),0))*10</f>
        <v>2625890000</v>
      </c>
      <c r="N431" s="2">
        <f t="array" ref="N431">INDEX([5]Sheet1!$F$2:$F$2185,MATCH($C431,IF([5]Sheet1!$E$2:$E$2185=$A431,[5]Sheet1!$B$2:$B$2185),0))</f>
        <v>124965</v>
      </c>
      <c r="O431" s="2">
        <f t="array" ref="O431">INDEX([5]Sheet1!$I$2:$I$2185,MATCH($C431,IF([5]Sheet1!$E$2:$E$2185=$A431,[5]Sheet1!$B$2:$B$2185),0))*10</f>
        <v>713650000</v>
      </c>
      <c r="P431" s="2">
        <f t="array" ref="P431">INDEX([5]Sheet1!$H$2:$H$2185,MATCH($C431,IF([5]Sheet1!$E$2:$E$2185=$A431,[5]Sheet1!$B$2:$B$2185),0))</f>
        <v>48710</v>
      </c>
    </row>
    <row r="432" spans="1:16" x14ac:dyDescent="0.25">
      <c r="A432" t="s">
        <v>32</v>
      </c>
      <c r="B432" t="s">
        <v>33</v>
      </c>
      <c r="C432">
        <v>1984</v>
      </c>
      <c r="D432" s="2">
        <f t="array" ref="D432">INDEX([2]data!$E$2:$E$2185,MATCH($C432,IF([2]data!$C$2:$C$2185=$A432,[2]data!$A$2:$A$2185),0))</f>
        <v>5458322</v>
      </c>
      <c r="H432" s="2">
        <f t="array" ref="H432">INDEX([1]Sheet1!$M$2:$M$1823,MATCH($C432,IF([1]Sheet1!$A$2:$A$1823=$A432,[1]Sheet1!$C$2:$C$1823),0))</f>
        <v>2682610944</v>
      </c>
      <c r="I432" s="2">
        <f t="array" ref="I432">INDEX([1]Sheet1!$D$2:$D$1823,MATCH($C432,IF([1]Sheet1!$A$2:$A$1823=$A432,[1]Sheet1!$C$2:$C$1823),0))</f>
        <v>2332819000</v>
      </c>
      <c r="J432" s="2">
        <f t="array" ref="J432">(INDEX([1]Sheet1!$G$2:$G$1823,MATCH($C432,IF([1]Sheet1!$A$2:$A$1823=$A432,[1]Sheet1!$C$2:$C$1823),0))+INDEX([1]Sheet1!$J$2:$J$1823,MATCH($C432,IF([1]Sheet1!$A$2:$A$1823=$A432,[1]Sheet1!$C$2:$C$1823),0)))</f>
        <v>349792000</v>
      </c>
      <c r="K432" s="2">
        <f t="array" ref="K432">INDEX([5]Sheet1!$K$2:$K$2185,MATCH($C432,IF([5]Sheet1!$E$2:$E$2185=$A432,[5]Sheet1!$B$2:$B$2185),0))*10</f>
        <v>1574860000</v>
      </c>
      <c r="L432" s="2">
        <f t="array" ref="L432">INDEX([5]Sheet1!$J$2:$J$2185,MATCH($C432,IF([5]Sheet1!$E$2:$E$2185=$A432,[5]Sheet1!$B$2:$B$2185),0))</f>
        <v>96874</v>
      </c>
      <c r="M432" s="2">
        <f t="array" ref="M432">INDEX([5]Sheet1!$G$2:$G$2185,MATCH($C432,IF([5]Sheet1!$E$2:$E$2185=$A432,[5]Sheet1!$B$2:$B$2185),0))*10</f>
        <v>1219690000</v>
      </c>
      <c r="N432" s="2">
        <f t="array" ref="N432">INDEX([5]Sheet1!$F$2:$F$2185,MATCH($C432,IF([5]Sheet1!$E$2:$E$2185=$A432,[5]Sheet1!$B$2:$B$2185),0))</f>
        <v>63241</v>
      </c>
      <c r="O432" s="2">
        <f t="array" ref="O432">INDEX([5]Sheet1!$I$2:$I$2185,MATCH($C432,IF([5]Sheet1!$E$2:$E$2185=$A432,[5]Sheet1!$B$2:$B$2185),0))*10</f>
        <v>355160000</v>
      </c>
      <c r="P432" s="2">
        <f t="array" ref="P432">INDEX([5]Sheet1!$H$2:$H$2185,MATCH($C432,IF([5]Sheet1!$E$2:$E$2185=$A432,[5]Sheet1!$B$2:$B$2185),0))</f>
        <v>31987</v>
      </c>
    </row>
    <row r="433" spans="1:16" x14ac:dyDescent="0.25">
      <c r="A433" t="s">
        <v>34</v>
      </c>
      <c r="B433" t="s">
        <v>35</v>
      </c>
      <c r="C433">
        <v>1984</v>
      </c>
      <c r="D433" s="2">
        <f t="array" ref="D433">INDEX([2]data!$E$2:$E$2185,MATCH($C433,IF([2]data!$C$2:$C$2185=$A433,[2]data!$A$2:$A$2185),0))</f>
        <v>2858615</v>
      </c>
      <c r="H433" s="2">
        <f t="array" ref="H433">INDEX([1]Sheet1!$M$2:$M$1823,MATCH($C433,IF([1]Sheet1!$A$2:$A$1823=$A433,[1]Sheet1!$C$2:$C$1823),0))</f>
        <v>1546705024</v>
      </c>
      <c r="I433" s="2">
        <f t="array" ref="I433">INDEX([1]Sheet1!$D$2:$D$1823,MATCH($C433,IF([1]Sheet1!$A$2:$A$1823=$A433,[1]Sheet1!$C$2:$C$1823),0))</f>
        <v>1451813000</v>
      </c>
      <c r="J433" s="2">
        <f t="array" ref="J433">(INDEX([1]Sheet1!$G$2:$G$1823,MATCH($C433,IF([1]Sheet1!$A$2:$A$1823=$A433,[1]Sheet1!$C$2:$C$1823),0))+INDEX([1]Sheet1!$J$2:$J$1823,MATCH($C433,IF([1]Sheet1!$A$2:$A$1823=$A433,[1]Sheet1!$C$2:$C$1823),0)))</f>
        <v>94892000</v>
      </c>
      <c r="K433" s="2">
        <f t="array" ref="K433">INDEX([5]Sheet1!$K$2:$K$2185,MATCH($C433,IF([5]Sheet1!$E$2:$E$2185=$A433,[5]Sheet1!$B$2:$B$2185),0))*10</f>
        <v>897420000</v>
      </c>
      <c r="L433" s="2">
        <f t="array" ref="L433">INDEX([5]Sheet1!$J$2:$J$2185,MATCH($C433,IF([5]Sheet1!$E$2:$E$2185=$A433,[5]Sheet1!$B$2:$B$2185),0))</f>
        <v>54228</v>
      </c>
      <c r="M433" s="2">
        <f t="array" ref="M433">INDEX([5]Sheet1!$G$2:$G$2185,MATCH($C433,IF([5]Sheet1!$E$2:$E$2185=$A433,[5]Sheet1!$B$2:$B$2185),0))*10</f>
        <v>678370000</v>
      </c>
      <c r="N433" s="2">
        <f t="array" ref="N433">INDEX([5]Sheet1!$F$2:$F$2185,MATCH($C433,IF([5]Sheet1!$E$2:$E$2185=$A433,[5]Sheet1!$B$2:$B$2185),0))</f>
        <v>37852</v>
      </c>
      <c r="O433" s="2">
        <f t="array" ref="O433">INDEX([5]Sheet1!$I$2:$I$2185,MATCH($C433,IF([5]Sheet1!$E$2:$E$2185=$A433,[5]Sheet1!$B$2:$B$2185),0))*10</f>
        <v>219040000</v>
      </c>
      <c r="P433" s="2">
        <f t="array" ref="P433">INDEX([5]Sheet1!$H$2:$H$2185,MATCH($C433,IF([5]Sheet1!$E$2:$E$2185=$A433,[5]Sheet1!$B$2:$B$2185),0))</f>
        <v>16808</v>
      </c>
    </row>
    <row r="434" spans="1:16" x14ac:dyDescent="0.25">
      <c r="A434" t="s">
        <v>36</v>
      </c>
      <c r="B434" t="s">
        <v>37</v>
      </c>
      <c r="C434">
        <v>1984</v>
      </c>
      <c r="D434" s="2">
        <f t="array" ref="D434">INDEX([2]data!$E$2:$E$2185,MATCH($C434,IF([2]data!$C$2:$C$2185=$A434,[2]data!$A$2:$A$2185),0))</f>
        <v>2424088</v>
      </c>
      <c r="H434" s="2">
        <f t="array" ref="H434">INDEX([1]Sheet1!$M$2:$M$1823,MATCH($C434,IF([1]Sheet1!$A$2:$A$1823=$A434,[1]Sheet1!$C$2:$C$1823),0))</f>
        <v>1356960000</v>
      </c>
      <c r="I434" s="2">
        <f t="array" ref="I434">INDEX([1]Sheet1!$D$2:$D$1823,MATCH($C434,IF([1]Sheet1!$A$2:$A$1823=$A434,[1]Sheet1!$C$2:$C$1823),0))</f>
        <v>1205246000</v>
      </c>
      <c r="J434" s="2">
        <f t="array" ref="J434">(INDEX([1]Sheet1!$G$2:$G$1823,MATCH($C434,IF([1]Sheet1!$A$2:$A$1823=$A434,[1]Sheet1!$C$2:$C$1823),0))+INDEX([1]Sheet1!$J$2:$J$1823,MATCH($C434,IF([1]Sheet1!$A$2:$A$1823=$A434,[1]Sheet1!$C$2:$C$1823),0)))</f>
        <v>151714000</v>
      </c>
      <c r="K434" s="2">
        <f t="array" ref="K434">INDEX([5]Sheet1!$K$2:$K$2185,MATCH($C434,IF([5]Sheet1!$E$2:$E$2185=$A434,[5]Sheet1!$B$2:$B$2185),0))*10</f>
        <v>798480000</v>
      </c>
      <c r="L434" s="2">
        <f t="array" ref="L434">INDEX([5]Sheet1!$J$2:$J$2185,MATCH($C434,IF([5]Sheet1!$E$2:$E$2185=$A434,[5]Sheet1!$B$2:$B$2185),0))</f>
        <v>49476</v>
      </c>
      <c r="M434" s="2">
        <f t="array" ref="M434">INDEX([5]Sheet1!$G$2:$G$2185,MATCH($C434,IF([5]Sheet1!$E$2:$E$2185=$A434,[5]Sheet1!$B$2:$B$2185),0))*10</f>
        <v>619220000</v>
      </c>
      <c r="N434" s="2">
        <f t="array" ref="N434">INDEX([5]Sheet1!$F$2:$F$2185,MATCH($C434,IF([5]Sheet1!$E$2:$E$2185=$A434,[5]Sheet1!$B$2:$B$2185),0))</f>
        <v>35064</v>
      </c>
      <c r="O434" s="2">
        <f t="array" ref="O434">INDEX([5]Sheet1!$I$2:$I$2185,MATCH($C434,IF([5]Sheet1!$E$2:$E$2185=$A434,[5]Sheet1!$B$2:$B$2185),0))*10</f>
        <v>179260000</v>
      </c>
      <c r="P434" s="2">
        <f t="array" ref="P434">INDEX([5]Sheet1!$H$2:$H$2185,MATCH($C434,IF([5]Sheet1!$E$2:$E$2185=$A434,[5]Sheet1!$B$2:$B$2185),0))</f>
        <v>14401</v>
      </c>
    </row>
    <row r="435" spans="1:16" x14ac:dyDescent="0.25">
      <c r="A435" t="s">
        <v>38</v>
      </c>
      <c r="B435" t="s">
        <v>39</v>
      </c>
      <c r="C435">
        <v>1984</v>
      </c>
      <c r="D435" s="2">
        <f t="array" ref="D435">INDEX([2]data!$E$2:$E$2185,MATCH($C435,IF([2]data!$C$2:$C$2185=$A435,[2]data!$A$2:$A$2185),0))</f>
        <v>3695459</v>
      </c>
      <c r="H435" s="2">
        <f t="array" ref="H435">INDEX([1]Sheet1!$M$2:$M$1823,MATCH($C435,IF([1]Sheet1!$A$2:$A$1823=$A435,[1]Sheet1!$C$2:$C$1823),0))</f>
        <v>1431783936</v>
      </c>
      <c r="I435" s="2">
        <f t="array" ref="I435">INDEX([1]Sheet1!$D$2:$D$1823,MATCH($C435,IF([1]Sheet1!$A$2:$A$1823=$A435,[1]Sheet1!$C$2:$C$1823),0))</f>
        <v>1296799000</v>
      </c>
      <c r="J435" s="2">
        <f t="array" ref="J435">(INDEX([1]Sheet1!$G$2:$G$1823,MATCH($C435,IF([1]Sheet1!$A$2:$A$1823=$A435,[1]Sheet1!$C$2:$C$1823),0))+INDEX([1]Sheet1!$J$2:$J$1823,MATCH($C435,IF([1]Sheet1!$A$2:$A$1823=$A435,[1]Sheet1!$C$2:$C$1823),0)))</f>
        <v>134985000</v>
      </c>
      <c r="K435" s="2">
        <f t="array" ref="K435">INDEX([5]Sheet1!$K$2:$K$2185,MATCH($C435,IF([5]Sheet1!$E$2:$E$2185=$A435,[5]Sheet1!$B$2:$B$2185),0))*10</f>
        <v>904780000</v>
      </c>
      <c r="L435" s="2">
        <f t="array" ref="L435">INDEX([5]Sheet1!$J$2:$J$2185,MATCH($C435,IF([5]Sheet1!$E$2:$E$2185=$A435,[5]Sheet1!$B$2:$B$2185),0))</f>
        <v>63246</v>
      </c>
      <c r="M435" s="2">
        <f t="array" ref="M435">INDEX([5]Sheet1!$G$2:$G$2185,MATCH($C435,IF([5]Sheet1!$E$2:$E$2185=$A435,[5]Sheet1!$B$2:$B$2185),0))*10</f>
        <v>667190000</v>
      </c>
      <c r="N435" s="2">
        <f t="array" ref="N435">INDEX([5]Sheet1!$F$2:$F$2185,MATCH($C435,IF([5]Sheet1!$E$2:$E$2185=$A435,[5]Sheet1!$B$2:$B$2185),0))</f>
        <v>40832</v>
      </c>
      <c r="O435" s="2">
        <f t="array" ref="O435">INDEX([5]Sheet1!$I$2:$I$2185,MATCH($C435,IF([5]Sheet1!$E$2:$E$2185=$A435,[5]Sheet1!$B$2:$B$2185),0))*10</f>
        <v>237580000</v>
      </c>
      <c r="P435" s="2">
        <f t="array" ref="P435">INDEX([5]Sheet1!$H$2:$H$2185,MATCH($C435,IF([5]Sheet1!$E$2:$E$2185=$A435,[5]Sheet1!$B$2:$B$2185),0))</f>
        <v>21845</v>
      </c>
    </row>
    <row r="436" spans="1:16" x14ac:dyDescent="0.25">
      <c r="A436" t="s">
        <v>40</v>
      </c>
      <c r="B436" t="s">
        <v>41</v>
      </c>
      <c r="C436">
        <v>1984</v>
      </c>
      <c r="D436" s="2">
        <f t="array" ref="D436">INDEX([2]data!$E$2:$E$2185,MATCH($C436,IF([2]data!$C$2:$C$2185=$A436,[2]data!$A$2:$A$2185),0))</f>
        <v>4400474</v>
      </c>
      <c r="H436" s="2">
        <f t="array" ref="H436">INDEX([1]Sheet1!$M$2:$M$1823,MATCH($C436,IF([1]Sheet1!$A$2:$A$1823=$A436,[1]Sheet1!$C$2:$C$1823),0))</f>
        <v>2141316992</v>
      </c>
      <c r="I436" s="2">
        <f t="array" ref="I436">INDEX([1]Sheet1!$D$2:$D$1823,MATCH($C436,IF([1]Sheet1!$A$2:$A$1823=$A436,[1]Sheet1!$C$2:$C$1823),0))</f>
        <v>1879275000</v>
      </c>
      <c r="J436" s="2">
        <f t="array" ref="J436">(INDEX([1]Sheet1!$G$2:$G$1823,MATCH($C436,IF([1]Sheet1!$A$2:$A$1823=$A436,[1]Sheet1!$C$2:$C$1823),0))+INDEX([1]Sheet1!$J$2:$J$1823,MATCH($C436,IF([1]Sheet1!$A$2:$A$1823=$A436,[1]Sheet1!$C$2:$C$1823),0)))</f>
        <v>262042000</v>
      </c>
      <c r="K436" s="2">
        <f t="array" ref="K436">INDEX([5]Sheet1!$K$2:$K$2185,MATCH($C436,IF([5]Sheet1!$E$2:$E$2185=$A436,[5]Sheet1!$B$2:$B$2185),0))*10</f>
        <v>1212430000</v>
      </c>
      <c r="L436" s="2">
        <f t="array" ref="L436">INDEX([5]Sheet1!$J$2:$J$2185,MATCH($C436,IF([5]Sheet1!$E$2:$E$2185=$A436,[5]Sheet1!$B$2:$B$2185),0))</f>
        <v>83426</v>
      </c>
      <c r="M436" s="2">
        <f t="array" ref="M436">INDEX([5]Sheet1!$G$2:$G$2185,MATCH($C436,IF([5]Sheet1!$E$2:$E$2185=$A436,[5]Sheet1!$B$2:$B$2185),0))*10</f>
        <v>906370000</v>
      </c>
      <c r="N436" s="2">
        <f t="array" ref="N436">INDEX([5]Sheet1!$F$2:$F$2185,MATCH($C436,IF([5]Sheet1!$E$2:$E$2185=$A436,[5]Sheet1!$B$2:$B$2185),0))</f>
        <v>54203</v>
      </c>
      <c r="O436" s="2">
        <f t="array" ref="O436">INDEX([5]Sheet1!$I$2:$I$2185,MATCH($C436,IF([5]Sheet1!$E$2:$E$2185=$A436,[5]Sheet1!$B$2:$B$2185),0))*10</f>
        <v>306050000</v>
      </c>
      <c r="P436" s="2">
        <f t="array" ref="P436">INDEX([5]Sheet1!$H$2:$H$2185,MATCH($C436,IF([5]Sheet1!$E$2:$E$2185=$A436,[5]Sheet1!$B$2:$B$2185),0))</f>
        <v>28502</v>
      </c>
    </row>
    <row r="437" spans="1:16" x14ac:dyDescent="0.25">
      <c r="A437" t="s">
        <v>42</v>
      </c>
      <c r="B437" t="s">
        <v>43</v>
      </c>
      <c r="C437">
        <v>1984</v>
      </c>
      <c r="D437" s="2">
        <f t="array" ref="D437">INDEX([2]data!$E$2:$E$2185,MATCH($C437,IF([2]data!$C$2:$C$2185=$A437,[2]data!$A$2:$A$2185),0))</f>
        <v>1155634</v>
      </c>
      <c r="H437" s="2">
        <f t="array" ref="H437">INDEX([1]Sheet1!$M$2:$M$1823,MATCH($C437,IF([1]Sheet1!$A$2:$A$1823=$A437,[1]Sheet1!$C$2:$C$1823),0))</f>
        <v>551011968</v>
      </c>
      <c r="I437" s="2">
        <f t="array" ref="I437">INDEX([1]Sheet1!$D$2:$D$1823,MATCH($C437,IF([1]Sheet1!$A$2:$A$1823=$A437,[1]Sheet1!$C$2:$C$1823),0))</f>
        <v>509110000</v>
      </c>
      <c r="J437" s="2">
        <f t="array" ref="J437">(INDEX([1]Sheet1!$G$2:$G$1823,MATCH($C437,IF([1]Sheet1!$A$2:$A$1823=$A437,[1]Sheet1!$C$2:$C$1823),0))+INDEX([1]Sheet1!$J$2:$J$1823,MATCH($C437,IF([1]Sheet1!$A$2:$A$1823=$A437,[1]Sheet1!$C$2:$C$1823),0)))</f>
        <v>41902000</v>
      </c>
      <c r="K437" s="2">
        <f t="array" ref="K437">INDEX([5]Sheet1!$K$2:$K$2185,MATCH($C437,IF([5]Sheet1!$E$2:$E$2185=$A437,[5]Sheet1!$B$2:$B$2185),0))*10</f>
        <v>313980000</v>
      </c>
      <c r="L437" s="2">
        <f t="array" ref="L437">INDEX([5]Sheet1!$J$2:$J$2185,MATCH($C437,IF([5]Sheet1!$E$2:$E$2185=$A437,[5]Sheet1!$B$2:$B$2185),0))</f>
        <v>23214</v>
      </c>
      <c r="M437" s="2">
        <f t="array" ref="M437">INDEX([5]Sheet1!$G$2:$G$2185,MATCH($C437,IF([5]Sheet1!$E$2:$E$2185=$A437,[5]Sheet1!$B$2:$B$2185),0))*10</f>
        <v>245830000</v>
      </c>
      <c r="N437" s="2">
        <f t="array" ref="N437">INDEX([5]Sheet1!$F$2:$F$2185,MATCH($C437,IF([5]Sheet1!$E$2:$E$2185=$A437,[5]Sheet1!$B$2:$B$2185),0))</f>
        <v>16216</v>
      </c>
      <c r="O437" s="2">
        <f t="array" ref="O437">INDEX([5]Sheet1!$I$2:$I$2185,MATCH($C437,IF([5]Sheet1!$E$2:$E$2185=$A437,[5]Sheet1!$B$2:$B$2185),0))*10</f>
        <v>68140000</v>
      </c>
      <c r="P437" s="2">
        <f t="array" ref="P437">INDEX([5]Sheet1!$H$2:$H$2185,MATCH($C437,IF([5]Sheet1!$E$2:$E$2185=$A437,[5]Sheet1!$B$2:$B$2185),0))</f>
        <v>6427</v>
      </c>
    </row>
    <row r="438" spans="1:16" x14ac:dyDescent="0.25">
      <c r="A438" t="s">
        <v>44</v>
      </c>
      <c r="B438" t="s">
        <v>45</v>
      </c>
      <c r="C438">
        <v>1984</v>
      </c>
      <c r="D438" s="2">
        <f t="array" ref="D438">INDEX([2]data!$E$2:$E$2185,MATCH($C438,IF([2]data!$C$2:$C$2185=$A438,[2]data!$A$2:$A$2185),0))</f>
        <v>4365246</v>
      </c>
      <c r="H438" s="2">
        <f t="array" ref="H438">INDEX([1]Sheet1!$M$2:$M$1823,MATCH($C438,IF([1]Sheet1!$A$2:$A$1823=$A438,[1]Sheet1!$C$2:$C$1823),0))</f>
        <v>2381808896</v>
      </c>
      <c r="I438" s="2">
        <f t="array" ref="I438">INDEX([1]Sheet1!$D$2:$D$1823,MATCH($C438,IF([1]Sheet1!$A$2:$A$1823=$A438,[1]Sheet1!$C$2:$C$1823),0))</f>
        <v>2229773000</v>
      </c>
      <c r="J438" s="2">
        <f t="array" ref="J438">(INDEX([1]Sheet1!$G$2:$G$1823,MATCH($C438,IF([1]Sheet1!$A$2:$A$1823=$A438,[1]Sheet1!$C$2:$C$1823),0))+INDEX([1]Sheet1!$J$2:$J$1823,MATCH($C438,IF([1]Sheet1!$A$2:$A$1823=$A438,[1]Sheet1!$C$2:$C$1823),0)))</f>
        <v>152036000</v>
      </c>
      <c r="K438" s="2">
        <f t="array" ref="K438">INDEX([5]Sheet1!$K$2:$K$2185,MATCH($C438,IF([5]Sheet1!$E$2:$E$2185=$A438,[5]Sheet1!$B$2:$B$2185),0))*10</f>
        <v>1527180000</v>
      </c>
      <c r="L438" s="2">
        <f t="array" ref="L438">INDEX([5]Sheet1!$J$2:$J$2185,MATCH($C438,IF([5]Sheet1!$E$2:$E$2185=$A438,[5]Sheet1!$B$2:$B$2185),0))</f>
        <v>73290</v>
      </c>
      <c r="M438" s="2">
        <f t="array" ref="M438">INDEX([5]Sheet1!$G$2:$G$2185,MATCH($C438,IF([5]Sheet1!$E$2:$E$2185=$A438,[5]Sheet1!$B$2:$B$2185),0))*10</f>
        <v>1187370000</v>
      </c>
      <c r="N438" s="2">
        <f t="array" ref="N438">INDEX([5]Sheet1!$F$2:$F$2185,MATCH($C438,IF([5]Sheet1!$E$2:$E$2185=$A438,[5]Sheet1!$B$2:$B$2185),0))</f>
        <v>48244</v>
      </c>
      <c r="O438" s="2">
        <f t="array" ref="O438">INDEX([5]Sheet1!$I$2:$I$2185,MATCH($C438,IF([5]Sheet1!$E$2:$E$2185=$A438,[5]Sheet1!$B$2:$B$2185),0))*10</f>
        <v>339810000</v>
      </c>
      <c r="P438" s="2">
        <f t="array" ref="P438">INDEX([5]Sheet1!$H$2:$H$2185,MATCH($C438,IF([5]Sheet1!$E$2:$E$2185=$A438,[5]Sheet1!$B$2:$B$2185),0))</f>
        <v>23282</v>
      </c>
    </row>
    <row r="439" spans="1:16" x14ac:dyDescent="0.25">
      <c r="A439" t="s">
        <v>46</v>
      </c>
      <c r="B439" t="s">
        <v>47</v>
      </c>
      <c r="C439">
        <v>1984</v>
      </c>
      <c r="D439" s="2">
        <f t="array" ref="D439">INDEX([2]data!$E$2:$E$2185,MATCH($C439,IF([2]data!$C$2:$C$2185=$A439,[2]data!$A$2:$A$2185),0))</f>
        <v>5840774</v>
      </c>
      <c r="H439" s="2">
        <f t="array" ref="H439">INDEX([1]Sheet1!$M$2:$M$1823,MATCH($C439,IF([1]Sheet1!$A$2:$A$1823=$A439,[1]Sheet1!$C$2:$C$1823),0))</f>
        <v>2923080960</v>
      </c>
      <c r="I439" s="2">
        <f t="array" ref="I439">INDEX([1]Sheet1!$D$2:$D$1823,MATCH($C439,IF([1]Sheet1!$A$2:$A$1823=$A439,[1]Sheet1!$C$2:$C$1823),0))</f>
        <v>2815393000</v>
      </c>
      <c r="J439" s="2">
        <f t="array" ref="J439">(INDEX([1]Sheet1!$G$2:$G$1823,MATCH($C439,IF([1]Sheet1!$A$2:$A$1823=$A439,[1]Sheet1!$C$2:$C$1823),0))+INDEX([1]Sheet1!$J$2:$J$1823,MATCH($C439,IF([1]Sheet1!$A$2:$A$1823=$A439,[1]Sheet1!$C$2:$C$1823),0)))</f>
        <v>107688000</v>
      </c>
      <c r="K439" s="2">
        <f t="array" ref="K439">INDEX([5]Sheet1!$K$2:$K$2185,MATCH($C439,IF([5]Sheet1!$E$2:$E$2185=$A439,[5]Sheet1!$B$2:$B$2185),0))*10</f>
        <v>1812400000</v>
      </c>
      <c r="L439" s="2">
        <f t="array" ref="L439">INDEX([5]Sheet1!$J$2:$J$2185,MATCH($C439,IF([5]Sheet1!$E$2:$E$2185=$A439,[5]Sheet1!$B$2:$B$2185),0))</f>
        <v>97429</v>
      </c>
      <c r="M439" s="2">
        <f t="array" ref="M439">INDEX([5]Sheet1!$G$2:$G$2185,MATCH($C439,IF([5]Sheet1!$E$2:$E$2185=$A439,[5]Sheet1!$B$2:$B$2185),0))*10</f>
        <v>1510200000</v>
      </c>
      <c r="N439" s="2">
        <f t="array" ref="N439">INDEX([5]Sheet1!$F$2:$F$2185,MATCH($C439,IF([5]Sheet1!$E$2:$E$2185=$A439,[5]Sheet1!$B$2:$B$2185),0))</f>
        <v>71247</v>
      </c>
      <c r="O439" s="2">
        <f t="array" ref="O439">INDEX([5]Sheet1!$I$2:$I$2185,MATCH($C439,IF([5]Sheet1!$E$2:$E$2185=$A439,[5]Sheet1!$B$2:$B$2185),0))*10</f>
        <v>302190000</v>
      </c>
      <c r="P439" s="2">
        <f t="array" ref="P439">INDEX([5]Sheet1!$H$2:$H$2185,MATCH($C439,IF([5]Sheet1!$E$2:$E$2185=$A439,[5]Sheet1!$B$2:$B$2185),0))</f>
        <v>23837</v>
      </c>
    </row>
    <row r="440" spans="1:16" x14ac:dyDescent="0.25">
      <c r="A440" t="s">
        <v>48</v>
      </c>
      <c r="B440" t="s">
        <v>49</v>
      </c>
      <c r="C440">
        <v>1984</v>
      </c>
      <c r="D440" s="2">
        <f t="array" ref="D440">INDEX([2]data!$E$2:$E$2185,MATCH($C440,IF([2]data!$C$2:$C$2185=$A440,[2]data!$A$2:$A$2185),0))</f>
        <v>9049454</v>
      </c>
      <c r="H440" s="2">
        <f t="array" ref="H440">INDEX([1]Sheet1!$M$2:$M$1823,MATCH($C440,IF([1]Sheet1!$A$2:$A$1823=$A440,[1]Sheet1!$C$2:$C$1823),0))</f>
        <v>5420225024</v>
      </c>
      <c r="I440" s="2">
        <f t="array" ref="I440">INDEX([1]Sheet1!$D$2:$D$1823,MATCH($C440,IF([1]Sheet1!$A$2:$A$1823=$A440,[1]Sheet1!$C$2:$C$1823),0))</f>
        <v>5213599000</v>
      </c>
      <c r="J440" s="2">
        <f t="array" ref="J440">(INDEX([1]Sheet1!$G$2:$G$1823,MATCH($C440,IF([1]Sheet1!$A$2:$A$1823=$A440,[1]Sheet1!$C$2:$C$1823),0))+INDEX([1]Sheet1!$J$2:$J$1823,MATCH($C440,IF([1]Sheet1!$A$2:$A$1823=$A440,[1]Sheet1!$C$2:$C$1823),0)))</f>
        <v>206626000</v>
      </c>
      <c r="K440" s="2">
        <f t="array" ref="K440">INDEX([5]Sheet1!$K$2:$K$2185,MATCH($C440,IF([5]Sheet1!$E$2:$E$2185=$A440,[5]Sheet1!$B$2:$B$2185),0))*10</f>
        <v>3518630000</v>
      </c>
      <c r="L440" s="2">
        <f t="array" ref="L440">INDEX([5]Sheet1!$J$2:$J$2185,MATCH($C440,IF([5]Sheet1!$E$2:$E$2185=$A440,[5]Sheet1!$B$2:$B$2185),0))</f>
        <v>164016</v>
      </c>
      <c r="M440" s="2">
        <f t="array" ref="M440">INDEX([5]Sheet1!$G$2:$G$2185,MATCH($C440,IF([5]Sheet1!$E$2:$E$2185=$A440,[5]Sheet1!$B$2:$B$2185),0))*10</f>
        <v>2680270000</v>
      </c>
      <c r="N440" s="2">
        <f t="array" ref="N440">INDEX([5]Sheet1!$F$2:$F$2185,MATCH($C440,IF([5]Sheet1!$E$2:$E$2185=$A440,[5]Sheet1!$B$2:$B$2185),0))</f>
        <v>104181</v>
      </c>
      <c r="O440" s="2">
        <f t="array" ref="O440">INDEX([5]Sheet1!$I$2:$I$2185,MATCH($C440,IF([5]Sheet1!$E$2:$E$2185=$A440,[5]Sheet1!$B$2:$B$2185),0))*10</f>
        <v>838360000</v>
      </c>
      <c r="P440" s="2">
        <f t="array" ref="P440">INDEX([5]Sheet1!$H$2:$H$2185,MATCH($C440,IF([5]Sheet1!$E$2:$E$2185=$A440,[5]Sheet1!$B$2:$B$2185),0))</f>
        <v>54864</v>
      </c>
    </row>
    <row r="441" spans="1:16" x14ac:dyDescent="0.25">
      <c r="A441" t="s">
        <v>50</v>
      </c>
      <c r="B441" t="s">
        <v>51</v>
      </c>
      <c r="C441">
        <v>1984</v>
      </c>
      <c r="D441" s="2">
        <f t="array" ref="D441">INDEX([2]data!$E$2:$E$2185,MATCH($C441,IF([2]data!$C$2:$C$2185=$A441,[2]data!$A$2:$A$2185),0))</f>
        <v>4157704</v>
      </c>
      <c r="H441" s="2">
        <f t="array" ref="H441">INDEX([1]Sheet1!$M$2:$M$1823,MATCH($C441,IF([1]Sheet1!$A$2:$A$1823=$A441,[1]Sheet1!$C$2:$C$1823),0))</f>
        <v>2605176064</v>
      </c>
      <c r="I441" s="2">
        <f t="array" ref="I441">INDEX([1]Sheet1!$D$2:$D$1823,MATCH($C441,IF([1]Sheet1!$A$2:$A$1823=$A441,[1]Sheet1!$C$2:$C$1823),0))</f>
        <v>2380870000</v>
      </c>
      <c r="J441" s="2">
        <f t="array" ref="J441">(INDEX([1]Sheet1!$G$2:$G$1823,MATCH($C441,IF([1]Sheet1!$A$2:$A$1823=$A441,[1]Sheet1!$C$2:$C$1823),0))+INDEX([1]Sheet1!$J$2:$J$1823,MATCH($C441,IF([1]Sheet1!$A$2:$A$1823=$A441,[1]Sheet1!$C$2:$C$1823),0)))</f>
        <v>224306000</v>
      </c>
      <c r="K441" s="2">
        <f t="array" ref="K441">INDEX([5]Sheet1!$K$2:$K$2185,MATCH($C441,IF([5]Sheet1!$E$2:$E$2185=$A441,[5]Sheet1!$B$2:$B$2185),0))*10</f>
        <v>1339040000</v>
      </c>
      <c r="L441" s="2">
        <f t="array" ref="L441">INDEX([5]Sheet1!$J$2:$J$2185,MATCH($C441,IF([5]Sheet1!$E$2:$E$2185=$A441,[5]Sheet1!$B$2:$B$2185),0))</f>
        <v>68746</v>
      </c>
      <c r="M441" s="2">
        <f t="array" ref="M441">INDEX([5]Sheet1!$G$2:$G$2185,MATCH($C441,IF([5]Sheet1!$E$2:$E$2185=$A441,[5]Sheet1!$B$2:$B$2185),0))*10</f>
        <v>1034440000</v>
      </c>
      <c r="N441" s="2">
        <f t="array" ref="N441">INDEX([5]Sheet1!$F$2:$F$2185,MATCH($C441,IF([5]Sheet1!$E$2:$E$2185=$A441,[5]Sheet1!$B$2:$B$2185),0))</f>
        <v>45423</v>
      </c>
      <c r="O441" s="2">
        <f t="array" ref="O441">INDEX([5]Sheet1!$I$2:$I$2185,MATCH($C441,IF([5]Sheet1!$E$2:$E$2185=$A441,[5]Sheet1!$B$2:$B$2185),0))*10</f>
        <v>304600000</v>
      </c>
      <c r="P441" s="2">
        <f t="array" ref="P441">INDEX([5]Sheet1!$H$2:$H$2185,MATCH($C441,IF([5]Sheet1!$E$2:$E$2185=$A441,[5]Sheet1!$B$2:$B$2185),0))</f>
        <v>20265</v>
      </c>
    </row>
    <row r="442" spans="1:16" x14ac:dyDescent="0.25">
      <c r="A442" t="s">
        <v>52</v>
      </c>
      <c r="B442" t="s">
        <v>53</v>
      </c>
      <c r="C442">
        <v>1984</v>
      </c>
      <c r="D442" s="2">
        <f t="array" ref="D442">INDEX([2]data!$E$2:$E$2185,MATCH($C442,IF([2]data!$C$2:$C$2185=$A442,[2]data!$A$2:$A$2185),0))</f>
        <v>2578053</v>
      </c>
      <c r="H442" s="2">
        <f t="array" ref="H442">INDEX([1]Sheet1!$M$2:$M$1823,MATCH($C442,IF([1]Sheet1!$A$2:$A$1823=$A442,[1]Sheet1!$C$2:$C$1823),0))</f>
        <v>964614016</v>
      </c>
      <c r="I442" s="2">
        <f t="array" ref="I442">INDEX([1]Sheet1!$D$2:$D$1823,MATCH($C442,IF([1]Sheet1!$A$2:$A$1823=$A442,[1]Sheet1!$C$2:$C$1823),0))</f>
        <v>896603000</v>
      </c>
      <c r="J442" s="2">
        <f t="array" ref="J442">(INDEX([1]Sheet1!$G$2:$G$1823,MATCH($C442,IF([1]Sheet1!$A$2:$A$1823=$A442,[1]Sheet1!$C$2:$C$1823),0))+INDEX([1]Sheet1!$J$2:$J$1823,MATCH($C442,IF([1]Sheet1!$A$2:$A$1823=$A442,[1]Sheet1!$C$2:$C$1823),0)))</f>
        <v>68011000</v>
      </c>
      <c r="K442" s="2">
        <f t="array" ref="K442">INDEX([5]Sheet1!$K$2:$K$2185,MATCH($C442,IF([5]Sheet1!$E$2:$E$2185=$A442,[5]Sheet1!$B$2:$B$2185),0))*10</f>
        <v>560590000</v>
      </c>
      <c r="L442" s="2">
        <f t="array" ref="L442">INDEX([5]Sheet1!$J$2:$J$2185,MATCH($C442,IF([5]Sheet1!$E$2:$E$2185=$A442,[5]Sheet1!$B$2:$B$2185),0))</f>
        <v>49774</v>
      </c>
      <c r="M442" s="2">
        <f t="array" ref="M442">INDEX([5]Sheet1!$G$2:$G$2185,MATCH($C442,IF([5]Sheet1!$E$2:$E$2185=$A442,[5]Sheet1!$B$2:$B$2185),0))*10</f>
        <v>440140000</v>
      </c>
      <c r="N442" s="2">
        <f t="array" ref="N442">INDEX([5]Sheet1!$F$2:$F$2185,MATCH($C442,IF([5]Sheet1!$E$2:$E$2185=$A442,[5]Sheet1!$B$2:$B$2185),0))</f>
        <v>35104</v>
      </c>
      <c r="O442" s="2">
        <f t="array" ref="O442">INDEX([5]Sheet1!$I$2:$I$2185,MATCH($C442,IF([5]Sheet1!$E$2:$E$2185=$A442,[5]Sheet1!$B$2:$B$2185),0))*10</f>
        <v>120450000</v>
      </c>
      <c r="P442" s="2">
        <f t="array" ref="P442">INDEX([5]Sheet1!$H$2:$H$2185,MATCH($C442,IF([5]Sheet1!$E$2:$E$2185=$A442,[5]Sheet1!$B$2:$B$2185),0))</f>
        <v>14166</v>
      </c>
    </row>
    <row r="443" spans="1:16" x14ac:dyDescent="0.25">
      <c r="A443" t="s">
        <v>54</v>
      </c>
      <c r="B443" t="s">
        <v>55</v>
      </c>
      <c r="C443">
        <v>1984</v>
      </c>
      <c r="D443" s="2">
        <f t="array" ref="D443">INDEX([2]data!$E$2:$E$2185,MATCH($C443,IF([2]data!$C$2:$C$2185=$A443,[2]data!$A$2:$A$2185),0))</f>
        <v>4975276</v>
      </c>
      <c r="H443" s="2">
        <f t="array" ref="H443">INDEX([1]Sheet1!$M$2:$M$1823,MATCH($C443,IF([1]Sheet1!$A$2:$A$1823=$A443,[1]Sheet1!$C$2:$C$1823),0))</f>
        <v>2217020928</v>
      </c>
      <c r="I443" s="2">
        <f t="array" ref="I443">INDEX([1]Sheet1!$D$2:$D$1823,MATCH($C443,IF([1]Sheet1!$A$2:$A$1823=$A443,[1]Sheet1!$C$2:$C$1823),0))</f>
        <v>2077619000</v>
      </c>
      <c r="J443" s="2">
        <f t="array" ref="J443">(INDEX([1]Sheet1!$G$2:$G$1823,MATCH($C443,IF([1]Sheet1!$A$2:$A$1823=$A443,[1]Sheet1!$C$2:$C$1823),0))+INDEX([1]Sheet1!$J$2:$J$1823,MATCH($C443,IF([1]Sheet1!$A$2:$A$1823=$A443,[1]Sheet1!$C$2:$C$1823),0)))</f>
        <v>139402000</v>
      </c>
      <c r="K443" s="2">
        <f t="array" ref="K443">INDEX([5]Sheet1!$K$2:$K$2185,MATCH($C443,IF([5]Sheet1!$E$2:$E$2185=$A443,[5]Sheet1!$B$2:$B$2185),0))*10</f>
        <v>1340090000</v>
      </c>
      <c r="L443" s="2">
        <f t="array" ref="L443">INDEX([5]Sheet1!$J$2:$J$2185,MATCH($C443,IF([5]Sheet1!$E$2:$E$2185=$A443,[5]Sheet1!$B$2:$B$2185),0))</f>
        <v>85085</v>
      </c>
      <c r="M443" s="2">
        <f t="array" ref="M443">INDEX([5]Sheet1!$G$2:$G$2185,MATCH($C443,IF([5]Sheet1!$E$2:$E$2185=$A443,[5]Sheet1!$B$2:$B$2185),0))*10</f>
        <v>1056200000</v>
      </c>
      <c r="N443" s="2">
        <f t="array" ref="N443">INDEX([5]Sheet1!$F$2:$F$2185,MATCH($C443,IF([5]Sheet1!$E$2:$E$2185=$A443,[5]Sheet1!$B$2:$B$2185),0))</f>
        <v>58030</v>
      </c>
      <c r="O443" s="2">
        <f t="array" ref="O443">INDEX([5]Sheet1!$I$2:$I$2185,MATCH($C443,IF([5]Sheet1!$E$2:$E$2185=$A443,[5]Sheet1!$B$2:$B$2185),0))*10</f>
        <v>283880000</v>
      </c>
      <c r="P443" s="2">
        <f t="array" ref="P443">INDEX([5]Sheet1!$H$2:$H$2185,MATCH($C443,IF([5]Sheet1!$E$2:$E$2185=$A443,[5]Sheet1!$B$2:$B$2185),0))</f>
        <v>25057</v>
      </c>
    </row>
    <row r="444" spans="1:16" x14ac:dyDescent="0.25">
      <c r="A444" t="s">
        <v>56</v>
      </c>
      <c r="B444" t="s">
        <v>57</v>
      </c>
      <c r="C444">
        <v>1984</v>
      </c>
      <c r="D444" s="2">
        <f t="array" ref="D444">INDEX([2]data!$E$2:$E$2185,MATCH($C444,IF([2]data!$C$2:$C$2185=$A444,[2]data!$A$2:$A$2185),0))</f>
        <v>820904</v>
      </c>
      <c r="H444" s="2">
        <f t="array" ref="H444">INDEX([1]Sheet1!$M$2:$M$1823,MATCH($C444,IF([1]Sheet1!$A$2:$A$1823=$A444,[1]Sheet1!$C$2:$C$1823),0))</f>
        <v>566692992</v>
      </c>
      <c r="I444" s="2">
        <f t="array" ref="I444">INDEX([1]Sheet1!$D$2:$D$1823,MATCH($C444,IF([1]Sheet1!$A$2:$A$1823=$A444,[1]Sheet1!$C$2:$C$1823),0))</f>
        <v>514119000</v>
      </c>
      <c r="J444" s="2">
        <f t="array" ref="J444">(INDEX([1]Sheet1!$G$2:$G$1823,MATCH($C444,IF([1]Sheet1!$A$2:$A$1823=$A444,[1]Sheet1!$C$2:$C$1823),0))+INDEX([1]Sheet1!$J$2:$J$1823,MATCH($C444,IF([1]Sheet1!$A$2:$A$1823=$A444,[1]Sheet1!$C$2:$C$1823),0)))</f>
        <v>52574000</v>
      </c>
      <c r="K444" s="2">
        <f t="array" ref="K444">INDEX([5]Sheet1!$K$2:$K$2185,MATCH($C444,IF([5]Sheet1!$E$2:$E$2185=$A444,[5]Sheet1!$B$2:$B$2185),0))*10</f>
        <v>329530000</v>
      </c>
      <c r="L444" s="2">
        <f t="array" ref="L444">INDEX([5]Sheet1!$J$2:$J$2185,MATCH($C444,IF([5]Sheet1!$E$2:$E$2185=$A444,[5]Sheet1!$B$2:$B$2185),0))</f>
        <v>18206</v>
      </c>
      <c r="M444" s="2">
        <f t="array" ref="M444">INDEX([5]Sheet1!$G$2:$G$2185,MATCH($C444,IF([5]Sheet1!$E$2:$E$2185=$A444,[5]Sheet1!$B$2:$B$2185),0))*10</f>
        <v>259660000</v>
      </c>
      <c r="N444" s="2">
        <f t="array" ref="N444">INDEX([5]Sheet1!$F$2:$F$2185,MATCH($C444,IF([5]Sheet1!$E$2:$E$2185=$A444,[5]Sheet1!$B$2:$B$2185),0))</f>
        <v>12685</v>
      </c>
      <c r="O444" s="2">
        <f t="array" ref="O444">INDEX([5]Sheet1!$I$2:$I$2185,MATCH($C444,IF([5]Sheet1!$E$2:$E$2185=$A444,[5]Sheet1!$B$2:$B$2185),0))*10</f>
        <v>69870000</v>
      </c>
      <c r="P444" s="2">
        <f t="array" ref="P444">INDEX([5]Sheet1!$H$2:$H$2185,MATCH($C444,IF([5]Sheet1!$E$2:$E$2185=$A444,[5]Sheet1!$B$2:$B$2185),0))</f>
        <v>5127</v>
      </c>
    </row>
    <row r="445" spans="1:16" x14ac:dyDescent="0.25">
      <c r="A445" t="s">
        <v>58</v>
      </c>
      <c r="B445" t="s">
        <v>59</v>
      </c>
      <c r="C445">
        <v>1984</v>
      </c>
      <c r="D445" s="2">
        <f t="array" ref="D445">INDEX([2]data!$E$2:$E$2185,MATCH($C445,IF([2]data!$C$2:$C$2185=$A445,[2]data!$A$2:$A$2185),0))</f>
        <v>1588638</v>
      </c>
      <c r="H445" s="2">
        <f t="array" ref="H445">INDEX([1]Sheet1!$M$2:$M$1823,MATCH($C445,IF([1]Sheet1!$A$2:$A$1823=$A445,[1]Sheet1!$C$2:$C$1823),0))</f>
        <v>918353024</v>
      </c>
      <c r="I445" s="2">
        <f t="array" ref="I445">INDEX([1]Sheet1!$D$2:$D$1823,MATCH($C445,IF([1]Sheet1!$A$2:$A$1823=$A445,[1]Sheet1!$C$2:$C$1823),0))</f>
        <v>832582000</v>
      </c>
      <c r="J445" s="2">
        <f t="array" ref="J445">(INDEX([1]Sheet1!$G$2:$G$1823,MATCH($C445,IF([1]Sheet1!$A$2:$A$1823=$A445,[1]Sheet1!$C$2:$C$1823),0))+INDEX([1]Sheet1!$J$2:$J$1823,MATCH($C445,IF([1]Sheet1!$A$2:$A$1823=$A445,[1]Sheet1!$C$2:$C$1823),0)))</f>
        <v>85771000</v>
      </c>
      <c r="K445" s="2">
        <f t="array" ref="K445">INDEX([5]Sheet1!$K$2:$K$2185,MATCH($C445,IF([5]Sheet1!$E$2:$E$2185=$A445,[5]Sheet1!$B$2:$B$2185),0))*10</f>
        <v>466550000</v>
      </c>
      <c r="L445" s="2">
        <f t="array" ref="L445">INDEX([5]Sheet1!$J$2:$J$2185,MATCH($C445,IF([5]Sheet1!$E$2:$E$2185=$A445,[5]Sheet1!$B$2:$B$2185),0))</f>
        <v>30536</v>
      </c>
      <c r="M445" s="2">
        <f t="array" ref="M445">INDEX([5]Sheet1!$G$2:$G$2185,MATCH($C445,IF([5]Sheet1!$E$2:$E$2185=$A445,[5]Sheet1!$B$2:$B$2185),0))*10</f>
        <v>374390000</v>
      </c>
      <c r="N445" s="2">
        <f t="array" ref="N445">INDEX([5]Sheet1!$F$2:$F$2185,MATCH($C445,IF([5]Sheet1!$E$2:$E$2185=$A445,[5]Sheet1!$B$2:$B$2185),0))</f>
        <v>22036</v>
      </c>
      <c r="O445" s="2">
        <f t="array" ref="O445">INDEX([5]Sheet1!$I$2:$I$2185,MATCH($C445,IF([5]Sheet1!$E$2:$E$2185=$A445,[5]Sheet1!$B$2:$B$2185),0))*10</f>
        <v>92150000</v>
      </c>
      <c r="P445" s="2">
        <f t="array" ref="P445">INDEX([5]Sheet1!$H$2:$H$2185,MATCH($C445,IF([5]Sheet1!$E$2:$E$2185=$A445,[5]Sheet1!$B$2:$B$2185),0))</f>
        <v>7457</v>
      </c>
    </row>
    <row r="446" spans="1:16" x14ac:dyDescent="0.25">
      <c r="A446" t="s">
        <v>60</v>
      </c>
      <c r="B446" t="s">
        <v>61</v>
      </c>
      <c r="C446">
        <v>1984</v>
      </c>
      <c r="D446" s="2">
        <f t="array" ref="D446">INDEX([2]data!$E$2:$E$2185,MATCH($C446,IF([2]data!$C$2:$C$2185=$A446,[2]data!$A$2:$A$2185),0))</f>
        <v>924921</v>
      </c>
      <c r="H446" s="2">
        <f t="array" ref="H446">INDEX([1]Sheet1!$M$2:$M$1823,MATCH($C446,IF([1]Sheet1!$A$2:$A$1823=$A446,[1]Sheet1!$C$2:$C$1823),0))</f>
        <v>405271008</v>
      </c>
      <c r="I446" s="2">
        <f t="array" ref="I446">INDEX([1]Sheet1!$D$2:$D$1823,MATCH($C446,IF([1]Sheet1!$A$2:$A$1823=$A446,[1]Sheet1!$C$2:$C$1823),0))</f>
        <v>384393000</v>
      </c>
      <c r="J446" s="2">
        <f t="array" ref="J446">(INDEX([1]Sheet1!$G$2:$G$1823,MATCH($C446,IF([1]Sheet1!$A$2:$A$1823=$A446,[1]Sheet1!$C$2:$C$1823),0))+INDEX([1]Sheet1!$J$2:$J$1823,MATCH($C446,IF([1]Sheet1!$A$2:$A$1823=$A446,[1]Sheet1!$C$2:$C$1823),0)))</f>
        <v>20878000</v>
      </c>
      <c r="K446" s="2">
        <f t="array" ref="K446">INDEX([5]Sheet1!$K$2:$K$2185,MATCH($C446,IF([5]Sheet1!$E$2:$E$2185=$A446,[5]Sheet1!$B$2:$B$2185),0))*10</f>
        <v>242360000</v>
      </c>
      <c r="L446" s="2">
        <f t="array" ref="L446">INDEX([5]Sheet1!$J$2:$J$2185,MATCH($C446,IF([5]Sheet1!$E$2:$E$2185=$A446,[5]Sheet1!$B$2:$B$2185),0))</f>
        <v>13523</v>
      </c>
      <c r="M446" s="2">
        <f t="array" ref="M446">INDEX([5]Sheet1!$G$2:$G$2185,MATCH($C446,IF([5]Sheet1!$E$2:$E$2185=$A446,[5]Sheet1!$B$2:$B$2185),0))*10</f>
        <v>177850000</v>
      </c>
      <c r="N446" s="2">
        <f t="array" ref="N446">INDEX([5]Sheet1!$F$2:$F$2185,MATCH($C446,IF([5]Sheet1!$E$2:$E$2185=$A446,[5]Sheet1!$B$2:$B$2185),0))</f>
        <v>8784</v>
      </c>
      <c r="O446" s="2">
        <f t="array" ref="O446">INDEX([5]Sheet1!$I$2:$I$2185,MATCH($C446,IF([5]Sheet1!$E$2:$E$2185=$A446,[5]Sheet1!$B$2:$B$2185),0))*10</f>
        <v>64500000</v>
      </c>
      <c r="P446" s="2">
        <f t="array" ref="P446">INDEX([5]Sheet1!$H$2:$H$2185,MATCH($C446,IF([5]Sheet1!$E$2:$E$2185=$A446,[5]Sheet1!$B$2:$B$2185),0))</f>
        <v>4426</v>
      </c>
    </row>
    <row r="447" spans="1:16" x14ac:dyDescent="0.25">
      <c r="A447" t="s">
        <v>62</v>
      </c>
      <c r="B447" t="s">
        <v>63</v>
      </c>
      <c r="C447">
        <v>1984</v>
      </c>
      <c r="D447" s="2">
        <f t="array" ref="D447">INDEX([2]data!$E$2:$E$2185,MATCH($C447,IF([2]data!$C$2:$C$2185=$A447,[2]data!$A$2:$A$2185),0))</f>
        <v>976863</v>
      </c>
      <c r="H447" s="2">
        <f t="array" ref="H447">INDEX([1]Sheet1!$M$2:$M$1823,MATCH($C447,IF([1]Sheet1!$A$2:$A$1823=$A447,[1]Sheet1!$C$2:$C$1823),0))</f>
        <v>425294016</v>
      </c>
      <c r="I447" s="2">
        <f t="array" ref="I447">INDEX([1]Sheet1!$D$2:$D$1823,MATCH($C447,IF([1]Sheet1!$A$2:$A$1823=$A447,[1]Sheet1!$C$2:$C$1823),0))</f>
        <v>408536000</v>
      </c>
      <c r="J447" s="2">
        <f t="array" ref="J447">(INDEX([1]Sheet1!$G$2:$G$1823,MATCH($C447,IF([1]Sheet1!$A$2:$A$1823=$A447,[1]Sheet1!$C$2:$C$1823),0))+INDEX([1]Sheet1!$J$2:$J$1823,MATCH($C447,IF([1]Sheet1!$A$2:$A$1823=$A447,[1]Sheet1!$C$2:$C$1823),0)))</f>
        <v>16758000</v>
      </c>
      <c r="K447" s="2">
        <f t="array" ref="K447">INDEX([5]Sheet1!$K$2:$K$2185,MATCH($C447,IF([5]Sheet1!$E$2:$E$2185=$A447,[5]Sheet1!$B$2:$B$2185),0))*10</f>
        <v>241790000</v>
      </c>
      <c r="L447" s="2">
        <f t="array" ref="L447">INDEX([5]Sheet1!$J$2:$J$2185,MATCH($C447,IF([5]Sheet1!$E$2:$E$2185=$A447,[5]Sheet1!$B$2:$B$2185),0))</f>
        <v>16807</v>
      </c>
      <c r="M447" s="2">
        <f t="array" ref="M447">INDEX([5]Sheet1!$G$2:$G$2185,MATCH($C447,IF([5]Sheet1!$E$2:$E$2185=$A447,[5]Sheet1!$B$2:$B$2185),0))*10</f>
        <v>200050000</v>
      </c>
      <c r="N447" s="2">
        <f t="array" ref="N447">INDEX([5]Sheet1!$F$2:$F$2185,MATCH($C447,IF([5]Sheet1!$E$2:$E$2185=$A447,[5]Sheet1!$B$2:$B$2185),0))</f>
        <v>12417</v>
      </c>
      <c r="O447" s="2">
        <f t="array" ref="O447">INDEX([5]Sheet1!$I$2:$I$2185,MATCH($C447,IF([5]Sheet1!$E$2:$E$2185=$A447,[5]Sheet1!$B$2:$B$2185),0))*10</f>
        <v>41730000</v>
      </c>
      <c r="P447" s="2">
        <f t="array" ref="P447">INDEX([5]Sheet1!$H$2:$H$2185,MATCH($C447,IF([5]Sheet1!$E$2:$E$2185=$A447,[5]Sheet1!$B$2:$B$2185),0))</f>
        <v>3885</v>
      </c>
    </row>
    <row r="448" spans="1:16" x14ac:dyDescent="0.25">
      <c r="A448" t="s">
        <v>64</v>
      </c>
      <c r="B448" t="s">
        <v>65</v>
      </c>
      <c r="C448">
        <v>1984</v>
      </c>
      <c r="D448" s="2">
        <f t="array" ref="D448">INDEX([2]data!$E$2:$E$2185,MATCH($C448,IF([2]data!$C$2:$C$2185=$A448,[2]data!$A$2:$A$2185),0))</f>
        <v>7515474</v>
      </c>
      <c r="H448" s="2">
        <f t="array" ref="H448">INDEX([1]Sheet1!$M$2:$M$1823,MATCH($C448,IF([1]Sheet1!$A$2:$A$1823=$A448,[1]Sheet1!$C$2:$C$1823),0))</f>
        <v>4703617024</v>
      </c>
      <c r="I448" s="2">
        <f t="array" ref="I448">INDEX([1]Sheet1!$D$2:$D$1823,MATCH($C448,IF([1]Sheet1!$A$2:$A$1823=$A448,[1]Sheet1!$C$2:$C$1823),0))</f>
        <v>4341741000</v>
      </c>
      <c r="J448" s="2">
        <f t="array" ref="J448">(INDEX([1]Sheet1!$G$2:$G$1823,MATCH($C448,IF([1]Sheet1!$A$2:$A$1823=$A448,[1]Sheet1!$C$2:$C$1823),0))+INDEX([1]Sheet1!$J$2:$J$1823,MATCH($C448,IF([1]Sheet1!$A$2:$A$1823=$A448,[1]Sheet1!$C$2:$C$1823),0)))</f>
        <v>361876000</v>
      </c>
      <c r="K448" s="2">
        <f t="array" ref="K448">INDEX([5]Sheet1!$K$2:$K$2185,MATCH($C448,IF([5]Sheet1!$E$2:$E$2185=$A448,[5]Sheet1!$B$2:$B$2185),0))*10</f>
        <v>2953230000</v>
      </c>
      <c r="L448" s="2">
        <f t="array" ref="L448">INDEX([5]Sheet1!$J$2:$J$2185,MATCH($C448,IF([5]Sheet1!$E$2:$E$2185=$A448,[5]Sheet1!$B$2:$B$2185),0))</f>
        <v>145513</v>
      </c>
      <c r="M448" s="2">
        <f t="array" ref="M448">INDEX([5]Sheet1!$G$2:$G$2185,MATCH($C448,IF([5]Sheet1!$E$2:$E$2185=$A448,[5]Sheet1!$B$2:$B$2185),0))*10</f>
        <v>2386460000</v>
      </c>
      <c r="N448" s="2">
        <f t="array" ref="N448">INDEX([5]Sheet1!$F$2:$F$2185,MATCH($C448,IF([5]Sheet1!$E$2:$E$2185=$A448,[5]Sheet1!$B$2:$B$2185),0))</f>
        <v>100630</v>
      </c>
      <c r="O448" s="2">
        <f t="array" ref="O448">INDEX([5]Sheet1!$I$2:$I$2185,MATCH($C448,IF([5]Sheet1!$E$2:$E$2185=$A448,[5]Sheet1!$B$2:$B$2185),0))*10</f>
        <v>566760000</v>
      </c>
      <c r="P448" s="2">
        <f t="array" ref="P448">INDEX([5]Sheet1!$H$2:$H$2185,MATCH($C448,IF([5]Sheet1!$E$2:$E$2185=$A448,[5]Sheet1!$B$2:$B$2185),0))</f>
        <v>42849</v>
      </c>
    </row>
    <row r="449" spans="1:16" x14ac:dyDescent="0.25">
      <c r="A449" t="s">
        <v>66</v>
      </c>
      <c r="B449" t="s">
        <v>67</v>
      </c>
      <c r="C449">
        <v>1984</v>
      </c>
      <c r="D449" s="2">
        <f t="array" ref="D449">INDEX([2]data!$E$2:$E$2185,MATCH($C449,IF([2]data!$C$2:$C$2185=$A449,[2]data!$A$2:$A$2185),0))</f>
        <v>1416719</v>
      </c>
      <c r="H449" s="2">
        <f t="array" ref="H449">INDEX([1]Sheet1!$M$2:$M$1823,MATCH($C449,IF([1]Sheet1!$A$2:$A$1823=$A449,[1]Sheet1!$C$2:$C$1823),0))</f>
        <v>1009091008</v>
      </c>
      <c r="I449" s="2">
        <f t="array" ref="I449">INDEX([1]Sheet1!$D$2:$D$1823,MATCH($C449,IF([1]Sheet1!$A$2:$A$1823=$A449,[1]Sheet1!$C$2:$C$1823),0))</f>
        <v>766486000</v>
      </c>
      <c r="J449" s="2">
        <f t="array" ref="J449">(INDEX([1]Sheet1!$G$2:$G$1823,MATCH($C449,IF([1]Sheet1!$A$2:$A$1823=$A449,[1]Sheet1!$C$2:$C$1823),0))+INDEX([1]Sheet1!$J$2:$J$1823,MATCH($C449,IF([1]Sheet1!$A$2:$A$1823=$A449,[1]Sheet1!$C$2:$C$1823),0)))</f>
        <v>242605000</v>
      </c>
      <c r="K449" s="2">
        <f t="array" ref="K449">INDEX([5]Sheet1!$K$2:$K$2185,MATCH($C449,IF([5]Sheet1!$E$2:$E$2185=$A449,[5]Sheet1!$B$2:$B$2185),0))*10</f>
        <v>444910000</v>
      </c>
      <c r="L449" s="2">
        <f t="array" ref="L449">INDEX([5]Sheet1!$J$2:$J$2185,MATCH($C449,IF([5]Sheet1!$E$2:$E$2185=$A449,[5]Sheet1!$B$2:$B$2185),0))</f>
        <v>28401</v>
      </c>
      <c r="M449" s="2">
        <f t="array" ref="M449">INDEX([5]Sheet1!$G$2:$G$2185,MATCH($C449,IF([5]Sheet1!$E$2:$E$2185=$A449,[5]Sheet1!$B$2:$B$2185),0))*10</f>
        <v>354980000</v>
      </c>
      <c r="N449" s="2">
        <f t="array" ref="N449">INDEX([5]Sheet1!$F$2:$F$2185,MATCH($C449,IF([5]Sheet1!$E$2:$E$2185=$A449,[5]Sheet1!$B$2:$B$2185),0))</f>
        <v>20303</v>
      </c>
      <c r="O449" s="2">
        <f t="array" ref="O449">INDEX([5]Sheet1!$I$2:$I$2185,MATCH($C449,IF([5]Sheet1!$E$2:$E$2185=$A449,[5]Sheet1!$B$2:$B$2185),0))*10</f>
        <v>89930000</v>
      </c>
      <c r="P449" s="2">
        <f t="array" ref="P449">INDEX([5]Sheet1!$H$2:$H$2185,MATCH($C449,IF([5]Sheet1!$E$2:$E$2185=$A449,[5]Sheet1!$B$2:$B$2185),0))</f>
        <v>7584</v>
      </c>
    </row>
    <row r="450" spans="1:16" x14ac:dyDescent="0.25">
      <c r="A450" t="s">
        <v>68</v>
      </c>
      <c r="B450" t="s">
        <v>69</v>
      </c>
      <c r="C450">
        <v>1984</v>
      </c>
      <c r="D450" s="2">
        <f t="array" ref="D450">INDEX([2]data!$E$2:$E$2185,MATCH($C450,IF([2]data!$C$2:$C$2185=$A450,[2]data!$A$2:$A$2185),0))</f>
        <v>17745676</v>
      </c>
      <c r="H450" s="2">
        <f t="array" ref="H450">INDEX([1]Sheet1!$M$2:$M$1823,MATCH($C450,IF([1]Sheet1!$A$2:$A$1823=$A450,[1]Sheet1!$C$2:$C$1823),0))</f>
        <v>12200102912</v>
      </c>
      <c r="I450" s="2">
        <f t="array" ref="I450">INDEX([1]Sheet1!$D$2:$D$1823,MATCH($C450,IF([1]Sheet1!$A$2:$A$1823=$A450,[1]Sheet1!$C$2:$C$1823),0))</f>
        <v>11410763000</v>
      </c>
      <c r="J450" s="2">
        <f t="array" ref="J450">(INDEX([1]Sheet1!$G$2:$G$1823,MATCH($C450,IF([1]Sheet1!$A$2:$A$1823=$A450,[1]Sheet1!$C$2:$C$1823),0))+INDEX([1]Sheet1!$J$2:$J$1823,MATCH($C450,IF([1]Sheet1!$A$2:$A$1823=$A450,[1]Sheet1!$C$2:$C$1823),0)))</f>
        <v>789340000</v>
      </c>
      <c r="K450" s="2">
        <f t="array" ref="K450">INDEX([5]Sheet1!$K$2:$K$2185,MATCH($C450,IF([5]Sheet1!$E$2:$E$2185=$A450,[5]Sheet1!$B$2:$B$2185),0))*10</f>
        <v>6359120000</v>
      </c>
      <c r="L450" s="2">
        <f t="array" ref="L450">INDEX([5]Sheet1!$J$2:$J$2185,MATCH($C450,IF([5]Sheet1!$E$2:$E$2185=$A450,[5]Sheet1!$B$2:$B$2185),0))</f>
        <v>293716</v>
      </c>
      <c r="M450" s="2">
        <f t="array" ref="M450">INDEX([5]Sheet1!$G$2:$G$2185,MATCH($C450,IF([5]Sheet1!$E$2:$E$2185=$A450,[5]Sheet1!$B$2:$B$2185),0))*10</f>
        <v>5176850000</v>
      </c>
      <c r="N450" s="2">
        <f t="array" ref="N450">INDEX([5]Sheet1!$F$2:$F$2185,MATCH($C450,IF([5]Sheet1!$E$2:$E$2185=$A450,[5]Sheet1!$B$2:$B$2185),0))</f>
        <v>209700</v>
      </c>
      <c r="O450" s="2">
        <f t="array" ref="O450">INDEX([5]Sheet1!$I$2:$I$2185,MATCH($C450,IF([5]Sheet1!$E$2:$E$2185=$A450,[5]Sheet1!$B$2:$B$2185),0))*10</f>
        <v>1182270000</v>
      </c>
      <c r="P450" s="2">
        <f t="array" ref="P450">INDEX([5]Sheet1!$H$2:$H$2185,MATCH($C450,IF([5]Sheet1!$E$2:$E$2185=$A450,[5]Sheet1!$B$2:$B$2185),0))</f>
        <v>78369</v>
      </c>
    </row>
    <row r="451" spans="1:16" x14ac:dyDescent="0.25">
      <c r="A451" t="s">
        <v>70</v>
      </c>
      <c r="B451" t="s">
        <v>71</v>
      </c>
      <c r="C451">
        <v>1984</v>
      </c>
      <c r="D451" s="2">
        <f t="array" ref="D451">INDEX([2]data!$E$2:$E$2185,MATCH($C451,IF([2]data!$C$2:$C$2185=$A451,[2]data!$A$2:$A$2185),0))</f>
        <v>6164004</v>
      </c>
      <c r="H451" s="2">
        <f t="array" ref="H451">INDEX([1]Sheet1!$M$2:$M$1823,MATCH($C451,IF([1]Sheet1!$A$2:$A$1823=$A451,[1]Sheet1!$C$2:$C$1823),0))</f>
        <v>2653754112</v>
      </c>
      <c r="I451" s="2">
        <f t="array" ref="I451">INDEX([1]Sheet1!$D$2:$D$1823,MATCH($C451,IF([1]Sheet1!$A$2:$A$1823=$A451,[1]Sheet1!$C$2:$C$1823),0))</f>
        <v>2487718000</v>
      </c>
      <c r="J451" s="2">
        <f t="array" ref="J451">(INDEX([1]Sheet1!$G$2:$G$1823,MATCH($C451,IF([1]Sheet1!$A$2:$A$1823=$A451,[1]Sheet1!$C$2:$C$1823),0))+INDEX([1]Sheet1!$J$2:$J$1823,MATCH($C451,IF([1]Sheet1!$A$2:$A$1823=$A451,[1]Sheet1!$C$2:$C$1823),0)))</f>
        <v>166036000</v>
      </c>
      <c r="K451" s="2">
        <f t="array" ref="K451">INDEX([5]Sheet1!$K$2:$K$2185,MATCH($C451,IF([5]Sheet1!$E$2:$E$2185=$A451,[5]Sheet1!$B$2:$B$2185),0))*10</f>
        <v>1746440000</v>
      </c>
      <c r="L451" s="2">
        <f t="array" ref="L451">INDEX([5]Sheet1!$J$2:$J$2185,MATCH($C451,IF([5]Sheet1!$E$2:$E$2185=$A451,[5]Sheet1!$B$2:$B$2185),0))</f>
        <v>117854</v>
      </c>
      <c r="M451" s="2">
        <f t="array" ref="M451">INDEX([5]Sheet1!$G$2:$G$2185,MATCH($C451,IF([5]Sheet1!$E$2:$E$2185=$A451,[5]Sheet1!$B$2:$B$2185),0))*10</f>
        <v>1392530000</v>
      </c>
      <c r="N451" s="2">
        <f t="array" ref="N451">INDEX([5]Sheet1!$F$2:$F$2185,MATCH($C451,IF([5]Sheet1!$E$2:$E$2185=$A451,[5]Sheet1!$B$2:$B$2185),0))</f>
        <v>78388</v>
      </c>
      <c r="O451" s="2">
        <f t="array" ref="O451">INDEX([5]Sheet1!$I$2:$I$2185,MATCH($C451,IF([5]Sheet1!$E$2:$E$2185=$A451,[5]Sheet1!$B$2:$B$2185),0))*10</f>
        <v>353900000</v>
      </c>
      <c r="P451" s="2">
        <f t="array" ref="P451">INDEX([5]Sheet1!$H$2:$H$2185,MATCH($C451,IF([5]Sheet1!$E$2:$E$2185=$A451,[5]Sheet1!$B$2:$B$2185),0))</f>
        <v>37625</v>
      </c>
    </row>
    <row r="452" spans="1:16" x14ac:dyDescent="0.25">
      <c r="A452" t="s">
        <v>72</v>
      </c>
      <c r="B452" t="s">
        <v>73</v>
      </c>
      <c r="C452">
        <v>1984</v>
      </c>
      <c r="D452" s="2">
        <f t="array" ref="D452">INDEX([2]data!$E$2:$E$2185,MATCH($C452,IF([2]data!$C$2:$C$2185=$A452,[2]data!$A$2:$A$2185),0))</f>
        <v>680499</v>
      </c>
      <c r="H452" s="2">
        <f t="array" ref="H452">INDEX([1]Sheet1!$M$2:$M$1823,MATCH($C452,IF([1]Sheet1!$A$2:$A$1823=$A452,[1]Sheet1!$C$2:$C$1823),0))</f>
        <v>397713984</v>
      </c>
      <c r="I452" s="2">
        <f t="array" ref="I452">INDEX([1]Sheet1!$D$2:$D$1823,MATCH($C452,IF([1]Sheet1!$A$2:$A$1823=$A452,[1]Sheet1!$C$2:$C$1823),0))</f>
        <v>357588000</v>
      </c>
      <c r="J452" s="2">
        <f t="array" ref="J452">(INDEX([1]Sheet1!$G$2:$G$1823,MATCH($C452,IF([1]Sheet1!$A$2:$A$1823=$A452,[1]Sheet1!$C$2:$C$1823),0))+INDEX([1]Sheet1!$J$2:$J$1823,MATCH($C452,IF([1]Sheet1!$A$2:$A$1823=$A452,[1]Sheet1!$C$2:$C$1823),0)))</f>
        <v>40126000</v>
      </c>
      <c r="K452" s="2">
        <f t="array" ref="K452">INDEX([5]Sheet1!$K$2:$K$2185,MATCH($C452,IF([5]Sheet1!$E$2:$E$2185=$A452,[5]Sheet1!$B$2:$B$2185),0))*10</f>
        <v>274950000</v>
      </c>
      <c r="L452" s="2">
        <f t="array" ref="L452">INDEX([5]Sheet1!$J$2:$J$2185,MATCH($C452,IF([5]Sheet1!$E$2:$E$2185=$A452,[5]Sheet1!$B$2:$B$2185),0))</f>
        <v>14263</v>
      </c>
      <c r="M452" s="2">
        <f t="array" ref="M452">INDEX([5]Sheet1!$G$2:$G$2185,MATCH($C452,IF([5]Sheet1!$E$2:$E$2185=$A452,[5]Sheet1!$B$2:$B$2185),0))*10</f>
        <v>227910000</v>
      </c>
      <c r="N452" s="2">
        <f t="array" ref="N452">INDEX([5]Sheet1!$F$2:$F$2185,MATCH($C452,IF([5]Sheet1!$E$2:$E$2185=$A452,[5]Sheet1!$B$2:$B$2185),0))</f>
        <v>10030</v>
      </c>
      <c r="O452" s="2">
        <f t="array" ref="O452">INDEX([5]Sheet1!$I$2:$I$2185,MATCH($C452,IF([5]Sheet1!$E$2:$E$2185=$A452,[5]Sheet1!$B$2:$B$2185),0))*10</f>
        <v>47040000</v>
      </c>
      <c r="P452" s="2">
        <f t="array" ref="P452">INDEX([5]Sheet1!$H$2:$H$2185,MATCH($C452,IF([5]Sheet1!$E$2:$E$2185=$A452,[5]Sheet1!$B$2:$B$2185),0))</f>
        <v>3685</v>
      </c>
    </row>
    <row r="453" spans="1:16" x14ac:dyDescent="0.25">
      <c r="A453" t="s">
        <v>74</v>
      </c>
      <c r="B453" t="s">
        <v>75</v>
      </c>
      <c r="C453">
        <v>1984</v>
      </c>
      <c r="D453" s="2">
        <f t="array" ref="D453">INDEX([2]data!$E$2:$E$2185,MATCH($C453,IF([2]data!$C$2:$C$2185=$A453,[2]data!$A$2:$A$2185),0))</f>
        <v>10737743</v>
      </c>
      <c r="H453" s="2">
        <f t="array" ref="H453">INDEX([1]Sheet1!$M$2:$M$1823,MATCH($C453,IF([1]Sheet1!$A$2:$A$1823=$A453,[1]Sheet1!$C$2:$C$1823),0))</f>
        <v>5571331072</v>
      </c>
      <c r="I453" s="2">
        <f t="array" ref="I453">INDEX([1]Sheet1!$D$2:$D$1823,MATCH($C453,IF([1]Sheet1!$A$2:$A$1823=$A453,[1]Sheet1!$C$2:$C$1823),0))</f>
        <v>5392116000</v>
      </c>
      <c r="J453" s="2">
        <f t="array" ref="J453">(INDEX([1]Sheet1!$G$2:$G$1823,MATCH($C453,IF([1]Sheet1!$A$2:$A$1823=$A453,[1]Sheet1!$C$2:$C$1823),0))+INDEX([1]Sheet1!$J$2:$J$1823,MATCH($C453,IF([1]Sheet1!$A$2:$A$1823=$A453,[1]Sheet1!$C$2:$C$1823),0)))</f>
        <v>179215000</v>
      </c>
      <c r="K453" s="2">
        <f t="array" ref="K453">INDEX([5]Sheet1!$K$2:$K$2185,MATCH($C453,IF([5]Sheet1!$E$2:$E$2185=$A453,[5]Sheet1!$B$2:$B$2185),0))*10</f>
        <v>3175200000</v>
      </c>
      <c r="L453" s="2">
        <f t="array" ref="L453">INDEX([5]Sheet1!$J$2:$J$2185,MATCH($C453,IF([5]Sheet1!$E$2:$E$2185=$A453,[5]Sheet1!$B$2:$B$2185),0))</f>
        <v>179842</v>
      </c>
      <c r="M453" s="2">
        <f t="array" ref="M453">INDEX([5]Sheet1!$G$2:$G$2185,MATCH($C453,IF([5]Sheet1!$E$2:$E$2185=$A453,[5]Sheet1!$B$2:$B$2185),0))*10</f>
        <v>2454970000</v>
      </c>
      <c r="N453" s="2">
        <f t="array" ref="N453">INDEX([5]Sheet1!$F$2:$F$2185,MATCH($C453,IF([5]Sheet1!$E$2:$E$2185=$A453,[5]Sheet1!$B$2:$B$2185),0))</f>
        <v>119650</v>
      </c>
      <c r="O453" s="2">
        <f t="array" ref="O453">INDEX([5]Sheet1!$I$2:$I$2185,MATCH($C453,IF([5]Sheet1!$E$2:$E$2185=$A453,[5]Sheet1!$B$2:$B$2185),0))*10</f>
        <v>720220000</v>
      </c>
      <c r="P453" s="2">
        <f t="array" ref="P453">INDEX([5]Sheet1!$H$2:$H$2185,MATCH($C453,IF([5]Sheet1!$E$2:$E$2185=$A453,[5]Sheet1!$B$2:$B$2185),0))</f>
        <v>56214</v>
      </c>
    </row>
    <row r="454" spans="1:16" x14ac:dyDescent="0.25">
      <c r="A454" t="s">
        <v>76</v>
      </c>
      <c r="B454" t="s">
        <v>77</v>
      </c>
      <c r="C454">
        <v>1984</v>
      </c>
      <c r="D454" s="2">
        <f t="array" ref="D454">INDEX([2]data!$E$2:$E$2185,MATCH($C454,IF([2]data!$C$2:$C$2185=$A454,[2]data!$A$2:$A$2185),0))</f>
        <v>3285535</v>
      </c>
      <c r="H454" s="2">
        <f t="array" ref="H454">INDEX([1]Sheet1!$M$2:$M$1823,MATCH($C454,IF([1]Sheet1!$A$2:$A$1823=$A454,[1]Sheet1!$C$2:$C$1823),0))</f>
        <v>1841959040</v>
      </c>
      <c r="I454" s="2">
        <f t="array" ref="I454">INDEX([1]Sheet1!$D$2:$D$1823,MATCH($C454,IF([1]Sheet1!$A$2:$A$1823=$A454,[1]Sheet1!$C$2:$C$1823),0))</f>
        <v>1494873000</v>
      </c>
      <c r="J454" s="2">
        <f t="array" ref="J454">(INDEX([1]Sheet1!$G$2:$G$1823,MATCH($C454,IF([1]Sheet1!$A$2:$A$1823=$A454,[1]Sheet1!$C$2:$C$1823),0))+INDEX([1]Sheet1!$J$2:$J$1823,MATCH($C454,IF([1]Sheet1!$A$2:$A$1823=$A454,[1]Sheet1!$C$2:$C$1823),0)))</f>
        <v>347086000</v>
      </c>
      <c r="K454" s="2">
        <f t="array" ref="K454">INDEX([5]Sheet1!$K$2:$K$2185,MATCH($C454,IF([5]Sheet1!$E$2:$E$2185=$A454,[5]Sheet1!$B$2:$B$2185),0))*10</f>
        <v>870200000</v>
      </c>
      <c r="L454" s="2">
        <f t="array" ref="L454">INDEX([5]Sheet1!$J$2:$J$2185,MATCH($C454,IF([5]Sheet1!$E$2:$E$2185=$A454,[5]Sheet1!$B$2:$B$2185),0))</f>
        <v>62831</v>
      </c>
      <c r="M454" s="2">
        <f t="array" ref="M454">INDEX([5]Sheet1!$G$2:$G$2185,MATCH($C454,IF([5]Sheet1!$E$2:$E$2185=$A454,[5]Sheet1!$B$2:$B$2185),0))*10</f>
        <v>672200000</v>
      </c>
      <c r="N454" s="2">
        <f t="array" ref="N454">INDEX([5]Sheet1!$F$2:$F$2185,MATCH($C454,IF([5]Sheet1!$E$2:$E$2185=$A454,[5]Sheet1!$B$2:$B$2185),0))</f>
        <v>43583</v>
      </c>
      <c r="O454" s="2">
        <f t="array" ref="O454">INDEX([5]Sheet1!$I$2:$I$2185,MATCH($C454,IF([5]Sheet1!$E$2:$E$2185=$A454,[5]Sheet1!$B$2:$B$2185),0))*10</f>
        <v>198000000</v>
      </c>
      <c r="P454" s="2">
        <f t="array" ref="P454">INDEX([5]Sheet1!$H$2:$H$2185,MATCH($C454,IF([5]Sheet1!$E$2:$E$2185=$A454,[5]Sheet1!$B$2:$B$2185),0))</f>
        <v>18805</v>
      </c>
    </row>
    <row r="455" spans="1:16" x14ac:dyDescent="0.25">
      <c r="A455" t="s">
        <v>78</v>
      </c>
      <c r="B455" t="s">
        <v>79</v>
      </c>
      <c r="C455">
        <v>1984</v>
      </c>
      <c r="D455" s="2">
        <f t="array" ref="D455">INDEX([2]data!$E$2:$E$2185,MATCH($C455,IF([2]data!$C$2:$C$2185=$A455,[2]data!$A$2:$A$2185),0))</f>
        <v>2666589</v>
      </c>
      <c r="H455" s="2">
        <f t="array" ref="H455">INDEX([1]Sheet1!$M$2:$M$1823,MATCH($C455,IF([1]Sheet1!$A$2:$A$1823=$A455,[1]Sheet1!$C$2:$C$1823),0))</f>
        <v>1694150016</v>
      </c>
      <c r="I455" s="2">
        <f t="array" ref="I455">INDEX([1]Sheet1!$D$2:$D$1823,MATCH($C455,IF([1]Sheet1!$A$2:$A$1823=$A455,[1]Sheet1!$C$2:$C$1823),0))</f>
        <v>1616507000</v>
      </c>
      <c r="J455" s="2">
        <f t="array" ref="J455">(INDEX([1]Sheet1!$G$2:$G$1823,MATCH($C455,IF([1]Sheet1!$A$2:$A$1823=$A455,[1]Sheet1!$C$2:$C$1823),0))+INDEX([1]Sheet1!$J$2:$J$1823,MATCH($C455,IF([1]Sheet1!$A$2:$A$1823=$A455,[1]Sheet1!$C$2:$C$1823),0)))</f>
        <v>77643000</v>
      </c>
      <c r="K455" s="2">
        <f t="array" ref="K455">INDEX([5]Sheet1!$K$2:$K$2185,MATCH($C455,IF([5]Sheet1!$E$2:$E$2185=$A455,[5]Sheet1!$B$2:$B$2185),0))*10</f>
        <v>849230000</v>
      </c>
      <c r="L455" s="2">
        <f t="array" ref="L455">INDEX([5]Sheet1!$J$2:$J$2185,MATCH($C455,IF([5]Sheet1!$E$2:$E$2185=$A455,[5]Sheet1!$B$2:$B$2185),0))</f>
        <v>49640</v>
      </c>
      <c r="M455" s="2">
        <f t="array" ref="M455">INDEX([5]Sheet1!$G$2:$G$2185,MATCH($C455,IF([5]Sheet1!$E$2:$E$2185=$A455,[5]Sheet1!$B$2:$B$2185),0))*10</f>
        <v>648650000</v>
      </c>
      <c r="N455" s="2">
        <f t="array" ref="N455">INDEX([5]Sheet1!$F$2:$F$2185,MATCH($C455,IF([5]Sheet1!$E$2:$E$2185=$A455,[5]Sheet1!$B$2:$B$2185),0))</f>
        <v>33560</v>
      </c>
      <c r="O455" s="2">
        <f t="array" ref="O455">INDEX([5]Sheet1!$I$2:$I$2185,MATCH($C455,IF([5]Sheet1!$E$2:$E$2185=$A455,[5]Sheet1!$B$2:$B$2185),0))*10</f>
        <v>200580000</v>
      </c>
      <c r="P455" s="2">
        <f t="array" ref="P455">INDEX([5]Sheet1!$H$2:$H$2185,MATCH($C455,IF([5]Sheet1!$E$2:$E$2185=$A455,[5]Sheet1!$B$2:$B$2185),0))</f>
        <v>14266</v>
      </c>
    </row>
    <row r="456" spans="1:16" x14ac:dyDescent="0.25">
      <c r="A456" t="s">
        <v>80</v>
      </c>
      <c r="B456" t="s">
        <v>81</v>
      </c>
      <c r="C456">
        <v>1984</v>
      </c>
      <c r="D456" s="2">
        <f t="array" ref="D456">INDEX([2]data!$E$2:$E$2185,MATCH($C456,IF([2]data!$C$2:$C$2185=$A456,[2]data!$A$2:$A$2185),0))</f>
        <v>11815175</v>
      </c>
      <c r="H456" s="2">
        <f t="array" ref="H456">INDEX([1]Sheet1!$M$2:$M$1823,MATCH($C456,IF([1]Sheet1!$A$2:$A$1823=$A456,[1]Sheet1!$C$2:$C$1823),0))</f>
        <v>5753724928</v>
      </c>
      <c r="I456" s="2">
        <f t="array" ref="I456">INDEX([1]Sheet1!$D$2:$D$1823,MATCH($C456,IF([1]Sheet1!$A$2:$A$1823=$A456,[1]Sheet1!$C$2:$C$1823),0))</f>
        <v>5430362000</v>
      </c>
      <c r="J456" s="2">
        <f t="array" ref="J456">(INDEX([1]Sheet1!$G$2:$G$1823,MATCH($C456,IF([1]Sheet1!$A$2:$A$1823=$A456,[1]Sheet1!$C$2:$C$1823),0))+INDEX([1]Sheet1!$J$2:$J$1823,MATCH($C456,IF([1]Sheet1!$A$2:$A$1823=$A456,[1]Sheet1!$C$2:$C$1823),0)))</f>
        <v>323363000</v>
      </c>
      <c r="K456" s="2">
        <f t="array" ref="K456">INDEX([5]Sheet1!$K$2:$K$2185,MATCH($C456,IF([5]Sheet1!$E$2:$E$2185=$A456,[5]Sheet1!$B$2:$B$2185),0))*10</f>
        <v>3296700000</v>
      </c>
      <c r="L456" s="2">
        <f t="array" ref="L456">INDEX([5]Sheet1!$J$2:$J$2185,MATCH($C456,IF([5]Sheet1!$E$2:$E$2185=$A456,[5]Sheet1!$B$2:$B$2185),0))</f>
        <v>186878</v>
      </c>
      <c r="M456" s="2">
        <f t="array" ref="M456">INDEX([5]Sheet1!$G$2:$G$2185,MATCH($C456,IF([5]Sheet1!$E$2:$E$2185=$A456,[5]Sheet1!$B$2:$B$2185),0))*10</f>
        <v>2522790000</v>
      </c>
      <c r="N456" s="2">
        <f t="array" ref="N456">INDEX([5]Sheet1!$F$2:$F$2185,MATCH($C456,IF([5]Sheet1!$E$2:$E$2185=$A456,[5]Sheet1!$B$2:$B$2185),0))</f>
        <v>126328</v>
      </c>
      <c r="O456" s="2">
        <f t="array" ref="O456">INDEX([5]Sheet1!$I$2:$I$2185,MATCH($C456,IF([5]Sheet1!$E$2:$E$2185=$A456,[5]Sheet1!$B$2:$B$2185),0))*10</f>
        <v>773900000</v>
      </c>
      <c r="P456" s="2">
        <f t="array" ref="P456">INDEX([5]Sheet1!$H$2:$H$2185,MATCH($C456,IF([5]Sheet1!$E$2:$E$2185=$A456,[5]Sheet1!$B$2:$B$2185),0))</f>
        <v>56910</v>
      </c>
    </row>
    <row r="457" spans="1:16" x14ac:dyDescent="0.25">
      <c r="A457" t="s">
        <v>82</v>
      </c>
      <c r="B457" t="s">
        <v>83</v>
      </c>
      <c r="C457">
        <v>1984</v>
      </c>
      <c r="D457" s="2">
        <f t="array" ref="D457">INDEX([2]data!$E$2:$E$2185,MATCH($C457,IF([2]data!$C$2:$C$2185=$A457,[2]data!$A$2:$A$2185),0))</f>
        <v>961895</v>
      </c>
      <c r="H457" s="2">
        <f t="array" ref="H457">INDEX([1]Sheet1!$M$2:$M$1823,MATCH($C457,IF([1]Sheet1!$A$2:$A$1823=$A457,[1]Sheet1!$C$2:$C$1823),0))</f>
        <v>470295008</v>
      </c>
      <c r="I457" s="2">
        <f t="array" ref="I457">INDEX([1]Sheet1!$D$2:$D$1823,MATCH($C457,IF([1]Sheet1!$A$2:$A$1823=$A457,[1]Sheet1!$C$2:$C$1823),0))</f>
        <v>463791000</v>
      </c>
      <c r="J457" s="2">
        <f t="array" ref="J457">(INDEX([1]Sheet1!$G$2:$G$1823,MATCH($C457,IF([1]Sheet1!$A$2:$A$1823=$A457,[1]Sheet1!$C$2:$C$1823),0))+INDEX([1]Sheet1!$J$2:$J$1823,MATCH($C457,IF([1]Sheet1!$A$2:$A$1823=$A457,[1]Sheet1!$C$2:$C$1823),0)))</f>
        <v>6504000</v>
      </c>
      <c r="K457" s="2">
        <f t="array" ref="K457">INDEX([5]Sheet1!$K$2:$K$2185,MATCH($C457,IF([5]Sheet1!$E$2:$E$2185=$A457,[5]Sheet1!$B$2:$B$2185),0))*10</f>
        <v>326680000</v>
      </c>
      <c r="L457" s="2">
        <f t="array" ref="L457">INDEX([5]Sheet1!$J$2:$J$2185,MATCH($C457,IF([5]Sheet1!$E$2:$E$2185=$A457,[5]Sheet1!$B$2:$B$2185),0))</f>
        <v>15176</v>
      </c>
      <c r="M457" s="2">
        <f t="array" ref="M457">INDEX([5]Sheet1!$G$2:$G$2185,MATCH($C457,IF([5]Sheet1!$E$2:$E$2185=$A457,[5]Sheet1!$B$2:$B$2185),0))*10</f>
        <v>262500000</v>
      </c>
      <c r="N457" s="2">
        <f t="array" ref="N457">INDEX([5]Sheet1!$F$2:$F$2185,MATCH($C457,IF([5]Sheet1!$E$2:$E$2185=$A457,[5]Sheet1!$B$2:$B$2185),0))</f>
        <v>10625</v>
      </c>
      <c r="O457" s="2">
        <f t="array" ref="O457">INDEX([5]Sheet1!$I$2:$I$2185,MATCH($C457,IF([5]Sheet1!$E$2:$E$2185=$A457,[5]Sheet1!$B$2:$B$2185),0))*10</f>
        <v>64170000</v>
      </c>
      <c r="P457" s="2">
        <f t="array" ref="P457">INDEX([5]Sheet1!$H$2:$H$2185,MATCH($C457,IF([5]Sheet1!$E$2:$E$2185=$A457,[5]Sheet1!$B$2:$B$2185),0))</f>
        <v>4324</v>
      </c>
    </row>
    <row r="458" spans="1:16" x14ac:dyDescent="0.25">
      <c r="A458" t="s">
        <v>84</v>
      </c>
      <c r="B458" t="s">
        <v>85</v>
      </c>
      <c r="C458">
        <v>1984</v>
      </c>
      <c r="D458" s="2">
        <f t="array" ref="D458">INDEX([2]data!$E$2:$E$2185,MATCH($C458,IF([2]data!$C$2:$C$2185=$A458,[2]data!$A$2:$A$2185),0))</f>
        <v>3271864</v>
      </c>
      <c r="H458" s="2">
        <f t="array" ref="H458">INDEX([1]Sheet1!$M$2:$M$1823,MATCH($C458,IF([1]Sheet1!$A$2:$A$1823=$A458,[1]Sheet1!$C$2:$C$1823),0))</f>
        <v>1449251968</v>
      </c>
      <c r="I458" s="2">
        <f t="array" ref="I458">INDEX([1]Sheet1!$D$2:$D$1823,MATCH($C458,IF([1]Sheet1!$A$2:$A$1823=$A458,[1]Sheet1!$C$2:$C$1823),0))</f>
        <v>1236451000</v>
      </c>
      <c r="J458" s="2">
        <f t="array" ref="J458">(INDEX([1]Sheet1!$G$2:$G$1823,MATCH($C458,IF([1]Sheet1!$A$2:$A$1823=$A458,[1]Sheet1!$C$2:$C$1823),0))+INDEX([1]Sheet1!$J$2:$J$1823,MATCH($C458,IF([1]Sheet1!$A$2:$A$1823=$A458,[1]Sheet1!$C$2:$C$1823),0)))</f>
        <v>212801000</v>
      </c>
      <c r="K458" s="2">
        <f t="array" ref="K458">INDEX([5]Sheet1!$K$2:$K$2185,MATCH($C458,IF([5]Sheet1!$E$2:$E$2185=$A458,[5]Sheet1!$B$2:$B$2185),0))*10</f>
        <v>861030000</v>
      </c>
      <c r="L458" s="2">
        <f t="array" ref="L458">INDEX([5]Sheet1!$J$2:$J$2185,MATCH($C458,IF([5]Sheet1!$E$2:$E$2185=$A458,[5]Sheet1!$B$2:$B$2185),0))</f>
        <v>65197</v>
      </c>
      <c r="M458" s="2">
        <f t="array" ref="M458">INDEX([5]Sheet1!$G$2:$G$2185,MATCH($C458,IF([5]Sheet1!$E$2:$E$2185=$A458,[5]Sheet1!$B$2:$B$2185),0))*10</f>
        <v>691440000</v>
      </c>
      <c r="N458" s="2">
        <f t="array" ref="N458">INDEX([5]Sheet1!$F$2:$F$2185,MATCH($C458,IF([5]Sheet1!$E$2:$E$2185=$A458,[5]Sheet1!$B$2:$B$2185),0))</f>
        <v>46446</v>
      </c>
      <c r="O458" s="2">
        <f t="array" ref="O458">INDEX([5]Sheet1!$I$2:$I$2185,MATCH($C458,IF([5]Sheet1!$E$2:$E$2185=$A458,[5]Sheet1!$B$2:$B$2185),0))*10</f>
        <v>169580000</v>
      </c>
      <c r="P458" s="2">
        <f t="array" ref="P458">INDEX([5]Sheet1!$H$2:$H$2185,MATCH($C458,IF([5]Sheet1!$E$2:$E$2185=$A458,[5]Sheet1!$B$2:$B$2185),0))</f>
        <v>18092</v>
      </c>
    </row>
    <row r="459" spans="1:16" x14ac:dyDescent="0.25">
      <c r="A459" t="s">
        <v>86</v>
      </c>
      <c r="B459" t="s">
        <v>87</v>
      </c>
      <c r="C459">
        <v>1984</v>
      </c>
      <c r="D459" s="2">
        <f t="array" ref="D459">INDEX([2]data!$E$2:$E$2185,MATCH($C459,IF([2]data!$C$2:$C$2185=$A459,[2]data!$A$2:$A$2185),0))</f>
        <v>697250</v>
      </c>
      <c r="H459" s="2">
        <f t="array" ref="H459">INDEX([1]Sheet1!$M$2:$M$1823,MATCH($C459,IF([1]Sheet1!$A$2:$A$1823=$A459,[1]Sheet1!$C$2:$C$1823),0))</f>
        <v>364600992</v>
      </c>
      <c r="I459" s="2">
        <f t="array" ref="I459">INDEX([1]Sheet1!$D$2:$D$1823,MATCH($C459,IF([1]Sheet1!$A$2:$A$1823=$A459,[1]Sheet1!$C$2:$C$1823),0))</f>
        <v>324447000</v>
      </c>
      <c r="J459" s="2">
        <f t="array" ref="J459">(INDEX([1]Sheet1!$G$2:$G$1823,MATCH($C459,IF([1]Sheet1!$A$2:$A$1823=$A459,[1]Sheet1!$C$2:$C$1823),0))+INDEX([1]Sheet1!$J$2:$J$1823,MATCH($C459,IF([1]Sheet1!$A$2:$A$1823=$A459,[1]Sheet1!$C$2:$C$1823),0)))</f>
        <v>40154000</v>
      </c>
      <c r="K459" s="2">
        <f t="array" ref="K459">INDEX([5]Sheet1!$K$2:$K$2185,MATCH($C459,IF([5]Sheet1!$E$2:$E$2185=$A459,[5]Sheet1!$B$2:$B$2185),0))*10</f>
        <v>195790000</v>
      </c>
      <c r="L459" s="2">
        <f t="array" ref="L459">INDEX([5]Sheet1!$J$2:$J$2185,MATCH($C459,IF([5]Sheet1!$E$2:$E$2185=$A459,[5]Sheet1!$B$2:$B$2185),0))</f>
        <v>14696</v>
      </c>
      <c r="M459" s="2">
        <f t="array" ref="M459">INDEX([5]Sheet1!$G$2:$G$2185,MATCH($C459,IF([5]Sheet1!$E$2:$E$2185=$A459,[5]Sheet1!$B$2:$B$2185),0))*10</f>
        <v>152000000</v>
      </c>
      <c r="N459" s="2">
        <f t="array" ref="N459">INDEX([5]Sheet1!$F$2:$F$2185,MATCH($C459,IF([5]Sheet1!$E$2:$E$2185=$A459,[5]Sheet1!$B$2:$B$2185),0))</f>
        <v>10294</v>
      </c>
      <c r="O459" s="2">
        <f t="array" ref="O459">INDEX([5]Sheet1!$I$2:$I$2185,MATCH($C459,IF([5]Sheet1!$E$2:$E$2185=$A459,[5]Sheet1!$B$2:$B$2185),0))*10</f>
        <v>43790000</v>
      </c>
      <c r="P459" s="2">
        <f t="array" ref="P459">INDEX([5]Sheet1!$H$2:$H$2185,MATCH($C459,IF([5]Sheet1!$E$2:$E$2185=$A459,[5]Sheet1!$B$2:$B$2185),0))</f>
        <v>3982</v>
      </c>
    </row>
    <row r="460" spans="1:16" x14ac:dyDescent="0.25">
      <c r="A460" t="s">
        <v>88</v>
      </c>
      <c r="B460" t="s">
        <v>89</v>
      </c>
      <c r="C460">
        <v>1984</v>
      </c>
      <c r="D460" s="2">
        <f t="array" ref="D460">INDEX([2]data!$E$2:$E$2185,MATCH($C460,IF([2]data!$C$2:$C$2185=$A460,[2]data!$A$2:$A$2185),0))</f>
        <v>4686743</v>
      </c>
      <c r="H460" s="2">
        <f t="array" ref="H460">INDEX([1]Sheet1!$M$2:$M$1823,MATCH($C460,IF([1]Sheet1!$A$2:$A$1823=$A460,[1]Sheet1!$C$2:$C$1823),0))</f>
        <v>1702317056</v>
      </c>
      <c r="I460" s="2">
        <f t="array" ref="I460">INDEX([1]Sheet1!$D$2:$D$1823,MATCH($C460,IF([1]Sheet1!$A$2:$A$1823=$A460,[1]Sheet1!$C$2:$C$1823),0))</f>
        <v>1495824000</v>
      </c>
      <c r="J460" s="2">
        <f t="array" ref="J460">(INDEX([1]Sheet1!$G$2:$G$1823,MATCH($C460,IF([1]Sheet1!$A$2:$A$1823=$A460,[1]Sheet1!$C$2:$C$1823),0))+INDEX([1]Sheet1!$J$2:$J$1823,MATCH($C460,IF([1]Sheet1!$A$2:$A$1823=$A460,[1]Sheet1!$C$2:$C$1823),0)))</f>
        <v>206493000</v>
      </c>
      <c r="K460" s="2">
        <f t="array" ref="K460">INDEX([5]Sheet1!$K$2:$K$2185,MATCH($C460,IF([5]Sheet1!$E$2:$E$2185=$A460,[5]Sheet1!$B$2:$B$2185),0))*10</f>
        <v>1162230000</v>
      </c>
      <c r="L460" s="2">
        <f t="array" ref="L460">INDEX([5]Sheet1!$J$2:$J$2185,MATCH($C460,IF([5]Sheet1!$E$2:$E$2185=$A460,[5]Sheet1!$B$2:$B$2185),0))</f>
        <v>76811</v>
      </c>
      <c r="M460" s="2">
        <f t="array" ref="M460">INDEX([5]Sheet1!$G$2:$G$2185,MATCH($C460,IF([5]Sheet1!$E$2:$E$2185=$A460,[5]Sheet1!$B$2:$B$2185),0))*10</f>
        <v>949800000</v>
      </c>
      <c r="N460" s="2">
        <f t="array" ref="N460">INDEX([5]Sheet1!$F$2:$F$2185,MATCH($C460,IF([5]Sheet1!$E$2:$E$2185=$A460,[5]Sheet1!$B$2:$B$2185),0))</f>
        <v>52464</v>
      </c>
      <c r="O460" s="2">
        <f t="array" ref="O460">INDEX([5]Sheet1!$I$2:$I$2185,MATCH($C460,IF([5]Sheet1!$E$2:$E$2185=$A460,[5]Sheet1!$B$2:$B$2185),0))*10</f>
        <v>212420000</v>
      </c>
      <c r="P460" s="2">
        <f t="array" ref="P460">INDEX([5]Sheet1!$H$2:$H$2185,MATCH($C460,IF([5]Sheet1!$E$2:$E$2185=$A460,[5]Sheet1!$B$2:$B$2185),0))</f>
        <v>23671</v>
      </c>
    </row>
    <row r="461" spans="1:16" x14ac:dyDescent="0.25">
      <c r="A461" t="s">
        <v>90</v>
      </c>
      <c r="B461" t="s">
        <v>91</v>
      </c>
      <c r="C461">
        <v>1984</v>
      </c>
      <c r="D461" s="2">
        <f t="array" ref="D461">INDEX([2]data!$E$2:$E$2185,MATCH($C461,IF([2]data!$C$2:$C$2185=$A461,[2]data!$A$2:$A$2185),0))</f>
        <v>16007088</v>
      </c>
      <c r="H461" s="2">
        <f t="array" ref="H461">INDEX([1]Sheet1!$M$2:$M$1823,MATCH($C461,IF([1]Sheet1!$A$2:$A$1823=$A461,[1]Sheet1!$C$2:$C$1823),0))</f>
        <v>9747507200</v>
      </c>
      <c r="I461" s="2">
        <f t="array" ref="I461">INDEX([1]Sheet1!$D$2:$D$1823,MATCH($C461,IF([1]Sheet1!$A$2:$A$1823=$A461,[1]Sheet1!$C$2:$C$1823),0))</f>
        <v>7607233000</v>
      </c>
      <c r="J461" s="2">
        <f t="array" ref="J461">(INDEX([1]Sheet1!$G$2:$G$1823,MATCH($C461,IF([1]Sheet1!$A$2:$A$1823=$A461,[1]Sheet1!$C$2:$C$1823),0))+INDEX([1]Sheet1!$J$2:$J$1823,MATCH($C461,IF([1]Sheet1!$A$2:$A$1823=$A461,[1]Sheet1!$C$2:$C$1823),0)))</f>
        <v>2140274000</v>
      </c>
      <c r="K461" s="2">
        <f t="array" ref="K461">INDEX([5]Sheet1!$K$2:$K$2185,MATCH($C461,IF([5]Sheet1!$E$2:$E$2185=$A461,[5]Sheet1!$B$2:$B$2185),0))*10</f>
        <v>5180830000</v>
      </c>
      <c r="L461" s="2">
        <f t="array" ref="L461">INDEX([5]Sheet1!$J$2:$J$2185,MATCH($C461,IF([5]Sheet1!$E$2:$E$2185=$A461,[5]Sheet1!$B$2:$B$2185),0))</f>
        <v>337987</v>
      </c>
      <c r="M461" s="2">
        <f t="array" ref="M461">INDEX([5]Sheet1!$G$2:$G$2185,MATCH($C461,IF([5]Sheet1!$E$2:$E$2185=$A461,[5]Sheet1!$B$2:$B$2185),0))*10</f>
        <v>3996990000</v>
      </c>
      <c r="N461" s="2">
        <f t="array" ref="N461">INDEX([5]Sheet1!$F$2:$F$2185,MATCH($C461,IF([5]Sheet1!$E$2:$E$2185=$A461,[5]Sheet1!$B$2:$B$2185),0))</f>
        <v>234433</v>
      </c>
      <c r="O461" s="2">
        <f t="array" ref="O461">INDEX([5]Sheet1!$I$2:$I$2185,MATCH($C461,IF([5]Sheet1!$E$2:$E$2185=$A461,[5]Sheet1!$B$2:$B$2185),0))*10</f>
        <v>1183840000</v>
      </c>
      <c r="P461" s="2">
        <f t="array" ref="P461">INDEX([5]Sheet1!$H$2:$H$2185,MATCH($C461,IF([5]Sheet1!$E$2:$E$2185=$A461,[5]Sheet1!$B$2:$B$2185),0))</f>
        <v>101505</v>
      </c>
    </row>
    <row r="462" spans="1:16" x14ac:dyDescent="0.25">
      <c r="A462" t="s">
        <v>2</v>
      </c>
      <c r="B462" t="s">
        <v>3</v>
      </c>
      <c r="C462">
        <v>1984</v>
      </c>
      <c r="D462" s="2">
        <f t="array" ref="D462">INDEX([2]data!$E$2:$E$2185,MATCH($C462,IF([2]data!$C$2:$C$2185=$A462,[2]data!$A$2:$A$2185),0))</f>
        <v>235824907</v>
      </c>
      <c r="H462" s="2">
        <f t="array" ref="H462">INDEX([1]Sheet1!$M$2:$M$1823,MATCH($C462,IF([1]Sheet1!$A$2:$A$1823=$A462,[1]Sheet1!$C$2:$C$1823),0))</f>
        <v>125377536000</v>
      </c>
      <c r="I462" s="2">
        <f t="array" ref="I462">INDEX([1]Sheet1!$D$2:$D$1823,MATCH($C462,IF([1]Sheet1!$A$2:$A$1823=$A462,[1]Sheet1!$C$2:$C$1823),0))</f>
        <v>113637717000</v>
      </c>
      <c r="J462" s="2">
        <f t="array" ref="J462">(INDEX([1]Sheet1!$G$2:$G$1823,MATCH($C462,IF([1]Sheet1!$A$2:$A$1823=$A462,[1]Sheet1!$C$2:$C$1823),0))+INDEX([1]Sheet1!$J$2:$J$1823,MATCH($C462,IF([1]Sheet1!$A$2:$A$1823=$A462,[1]Sheet1!$C$2:$C$1823),0)))</f>
        <v>11739821000</v>
      </c>
      <c r="K462" s="2">
        <f t="array" ref="K462">INDEX([5]Sheet1!$K$2:$K$2185,MATCH($C462,IF([5]Sheet1!$E$2:$E$2185=$A462,[5]Sheet1!$B$2:$B$2185),0))*10</f>
        <v>72745410000</v>
      </c>
      <c r="L462" s="2">
        <f t="array" ref="L462">INDEX([5]Sheet1!$J$2:$J$2185,MATCH($C462,IF([5]Sheet1!$E$2:$E$2185=$A462,[5]Sheet1!$B$2:$B$2185),0))</f>
        <v>4125268</v>
      </c>
      <c r="M462" s="2">
        <f t="array" ref="M462">INDEX([5]Sheet1!$G$2:$G$2185,MATCH($C462,IF([5]Sheet1!$E$2:$E$2185=$A462,[5]Sheet1!$B$2:$B$2185),0))*10</f>
        <v>56463940000</v>
      </c>
      <c r="N462" s="2">
        <f t="array" ref="N462">INDEX([5]Sheet1!$F$2:$F$2185,MATCH($C462,IF([5]Sheet1!$E$2:$E$2185=$A462,[5]Sheet1!$B$2:$B$2185),0))</f>
        <v>2761957</v>
      </c>
      <c r="O462" s="2">
        <f t="array" ref="O462">INDEX([5]Sheet1!$I$2:$I$2185,MATCH($C462,IF([5]Sheet1!$E$2:$E$2185=$A462,[5]Sheet1!$B$2:$B$2185),0))*10</f>
        <v>16281470000</v>
      </c>
      <c r="P462" s="2">
        <f t="array" ref="P462">INDEX([5]Sheet1!$H$2:$H$2185,MATCH($C462,IF([5]Sheet1!$E$2:$E$2185=$A462,[5]Sheet1!$B$2:$B$2185),0))</f>
        <v>1273136</v>
      </c>
    </row>
    <row r="463" spans="1:16" x14ac:dyDescent="0.25">
      <c r="A463" t="s">
        <v>92</v>
      </c>
      <c r="B463" t="s">
        <v>93</v>
      </c>
      <c r="C463">
        <v>1984</v>
      </c>
      <c r="D463" s="2">
        <f t="array" ref="D463">INDEX([2]data!$E$2:$E$2185,MATCH($C463,IF([2]data!$C$2:$C$2185=$A463,[2]data!$A$2:$A$2185),0))</f>
        <v>1622342</v>
      </c>
      <c r="H463" s="2">
        <f t="array" ref="H463">INDEX([1]Sheet1!$M$2:$M$1823,MATCH($C463,IF([1]Sheet1!$A$2:$A$1823=$A463,[1]Sheet1!$C$2:$C$1823),0))</f>
        <v>958273984</v>
      </c>
      <c r="I463" s="2">
        <f t="array" ref="I463">INDEX([1]Sheet1!$D$2:$D$1823,MATCH($C463,IF([1]Sheet1!$A$2:$A$1823=$A463,[1]Sheet1!$C$2:$C$1823),0))</f>
        <v>792170000</v>
      </c>
      <c r="J463" s="2">
        <f t="array" ref="J463">(INDEX([1]Sheet1!$G$2:$G$1823,MATCH($C463,IF([1]Sheet1!$A$2:$A$1823=$A463,[1]Sheet1!$C$2:$C$1823),0))+INDEX([1]Sheet1!$J$2:$J$1823,MATCH($C463,IF([1]Sheet1!$A$2:$A$1823=$A463,[1]Sheet1!$C$2:$C$1823),0)))</f>
        <v>166104000</v>
      </c>
      <c r="K463" s="2">
        <f t="array" ref="K463">INDEX([5]Sheet1!$K$2:$K$2185,MATCH($C463,IF([5]Sheet1!$E$2:$E$2185=$A463,[5]Sheet1!$B$2:$B$2185),0))*10</f>
        <v>457050000</v>
      </c>
      <c r="L463" s="2">
        <f t="array" ref="L463">INDEX([5]Sheet1!$J$2:$J$2185,MATCH($C463,IF([5]Sheet1!$E$2:$E$2185=$A463,[5]Sheet1!$B$2:$B$2185),0))</f>
        <v>29652</v>
      </c>
      <c r="M463" s="2">
        <f t="array" ref="M463">INDEX([5]Sheet1!$G$2:$G$2185,MATCH($C463,IF([5]Sheet1!$E$2:$E$2185=$A463,[5]Sheet1!$B$2:$B$2185),0))*10</f>
        <v>348660000</v>
      </c>
      <c r="N463" s="2">
        <f t="array" ref="N463">INDEX([5]Sheet1!$F$2:$F$2185,MATCH($C463,IF([5]Sheet1!$E$2:$E$2185=$A463,[5]Sheet1!$B$2:$B$2185),0))</f>
        <v>19934</v>
      </c>
      <c r="O463" s="2">
        <f t="array" ref="O463">INDEX([5]Sheet1!$I$2:$I$2185,MATCH($C463,IF([5]Sheet1!$E$2:$E$2185=$A463,[5]Sheet1!$B$2:$B$2185),0))*10</f>
        <v>108380000</v>
      </c>
      <c r="P463" s="2">
        <f t="array" ref="P463">INDEX([5]Sheet1!$H$2:$H$2185,MATCH($C463,IF([5]Sheet1!$E$2:$E$2185=$A463,[5]Sheet1!$B$2:$B$2185),0))</f>
        <v>8836</v>
      </c>
    </row>
    <row r="464" spans="1:16" x14ac:dyDescent="0.25">
      <c r="A464" t="s">
        <v>94</v>
      </c>
      <c r="B464" t="s">
        <v>95</v>
      </c>
      <c r="C464">
        <v>1984</v>
      </c>
      <c r="D464" s="2">
        <f t="array" ref="D464">INDEX([2]data!$E$2:$E$2185,MATCH($C464,IF([2]data!$C$2:$C$2185=$A464,[2]data!$A$2:$A$2185),0))</f>
        <v>526658</v>
      </c>
      <c r="H464" s="2">
        <f t="array" ref="H464">INDEX([1]Sheet1!$M$2:$M$1823,MATCH($C464,IF([1]Sheet1!$A$2:$A$1823=$A464,[1]Sheet1!$C$2:$C$1823),0))</f>
        <v>271796992</v>
      </c>
      <c r="I464" s="2">
        <f t="array" ref="I464">INDEX([1]Sheet1!$D$2:$D$1823,MATCH($C464,IF([1]Sheet1!$A$2:$A$1823=$A464,[1]Sheet1!$C$2:$C$1823),0))</f>
        <v>261454000</v>
      </c>
      <c r="J464" s="2">
        <f t="array" ref="J464">(INDEX([1]Sheet1!$G$2:$G$1823,MATCH($C464,IF([1]Sheet1!$A$2:$A$1823=$A464,[1]Sheet1!$C$2:$C$1823),0))+INDEX([1]Sheet1!$J$2:$J$1823,MATCH($C464,IF([1]Sheet1!$A$2:$A$1823=$A464,[1]Sheet1!$C$2:$C$1823),0)))</f>
        <v>10343000</v>
      </c>
      <c r="K464" s="2">
        <f t="array" ref="K464">INDEX([5]Sheet1!$K$2:$K$2185,MATCH($C464,IF([5]Sheet1!$E$2:$E$2185=$A464,[5]Sheet1!$B$2:$B$2185),0))*10</f>
        <v>145620000</v>
      </c>
      <c r="L464" s="2">
        <f t="array" ref="L464">INDEX([5]Sheet1!$J$2:$J$2185,MATCH($C464,IF([5]Sheet1!$E$2:$E$2185=$A464,[5]Sheet1!$B$2:$B$2185),0))</f>
        <v>10436</v>
      </c>
      <c r="M464" s="2">
        <f t="array" ref="M464">INDEX([5]Sheet1!$G$2:$G$2185,MATCH($C464,IF([5]Sheet1!$E$2:$E$2185=$A464,[5]Sheet1!$B$2:$B$2185),0))*10</f>
        <v>119550000</v>
      </c>
      <c r="N464" s="2">
        <f t="array" ref="N464">INDEX([5]Sheet1!$F$2:$F$2185,MATCH($C464,IF([5]Sheet1!$E$2:$E$2185=$A464,[5]Sheet1!$B$2:$B$2185),0))</f>
        <v>7652</v>
      </c>
      <c r="O464" s="2">
        <f t="array" ref="O464">INDEX([5]Sheet1!$I$2:$I$2185,MATCH($C464,IF([5]Sheet1!$E$2:$E$2185=$A464,[5]Sheet1!$B$2:$B$2185),0))*10</f>
        <v>26060000</v>
      </c>
      <c r="P464" s="2">
        <f t="array" ref="P464">INDEX([5]Sheet1!$H$2:$H$2185,MATCH($C464,IF([5]Sheet1!$E$2:$E$2185=$A464,[5]Sheet1!$B$2:$B$2185),0))</f>
        <v>2468</v>
      </c>
    </row>
    <row r="465" spans="1:16" x14ac:dyDescent="0.25">
      <c r="A465" t="s">
        <v>96</v>
      </c>
      <c r="B465" t="s">
        <v>97</v>
      </c>
      <c r="C465">
        <v>1984</v>
      </c>
      <c r="D465" s="2">
        <f t="array" ref="D465">INDEX([2]data!$E$2:$E$2185,MATCH($C465,IF([2]data!$C$2:$C$2185=$A465,[2]data!$A$2:$A$2185),0))</f>
        <v>5643868</v>
      </c>
      <c r="H465" s="2">
        <f t="array" ref="H465">INDEX([1]Sheet1!$M$2:$M$1823,MATCH($C465,IF([1]Sheet1!$A$2:$A$1823=$A465,[1]Sheet1!$C$2:$C$1823),0))</f>
        <v>2849320960</v>
      </c>
      <c r="I465" s="2">
        <f t="array" ref="I465">INDEX([1]Sheet1!$D$2:$D$1823,MATCH($C465,IF([1]Sheet1!$A$2:$A$1823=$A465,[1]Sheet1!$C$2:$C$1823),0))</f>
        <v>2670812000</v>
      </c>
      <c r="J465" s="2">
        <f t="array" ref="J465">(INDEX([1]Sheet1!$G$2:$G$1823,MATCH($C465,IF([1]Sheet1!$A$2:$A$1823=$A465,[1]Sheet1!$C$2:$C$1823),0))+INDEX([1]Sheet1!$J$2:$J$1823,MATCH($C465,IF([1]Sheet1!$A$2:$A$1823=$A465,[1]Sheet1!$C$2:$C$1823),0)))</f>
        <v>178509000</v>
      </c>
      <c r="K465" s="2">
        <f t="array" ref="K465">INDEX([5]Sheet1!$K$2:$K$2185,MATCH($C465,IF([5]Sheet1!$E$2:$E$2185=$A465,[5]Sheet1!$B$2:$B$2185),0))*10</f>
        <v>1750200000</v>
      </c>
      <c r="L465" s="2">
        <f t="array" ref="L465">INDEX([5]Sheet1!$J$2:$J$2185,MATCH($C465,IF([5]Sheet1!$E$2:$E$2185=$A465,[5]Sheet1!$B$2:$B$2185),0))</f>
        <v>112262</v>
      </c>
      <c r="M465" s="2">
        <f t="array" ref="M465">INDEX([5]Sheet1!$G$2:$G$2185,MATCH($C465,IF([5]Sheet1!$E$2:$E$2185=$A465,[5]Sheet1!$B$2:$B$2185),0))*10</f>
        <v>1342370000</v>
      </c>
      <c r="N465" s="2">
        <f t="array" ref="N465">INDEX([5]Sheet1!$F$2:$F$2185,MATCH($C465,IF([5]Sheet1!$E$2:$E$2185=$A465,[5]Sheet1!$B$2:$B$2185),0))</f>
        <v>74742</v>
      </c>
      <c r="O465" s="2">
        <f t="array" ref="O465">INDEX([5]Sheet1!$I$2:$I$2185,MATCH($C465,IF([5]Sheet1!$E$2:$E$2185=$A465,[5]Sheet1!$B$2:$B$2185),0))*10</f>
        <v>407830000</v>
      </c>
      <c r="P465" s="2">
        <f t="array" ref="P465">INDEX([5]Sheet1!$H$2:$H$2185,MATCH($C465,IF([5]Sheet1!$E$2:$E$2185=$A465,[5]Sheet1!$B$2:$B$2185),0))</f>
        <v>35436</v>
      </c>
    </row>
    <row r="466" spans="1:16" x14ac:dyDescent="0.25">
      <c r="A466" t="s">
        <v>98</v>
      </c>
      <c r="B466" t="s">
        <v>99</v>
      </c>
      <c r="C466">
        <v>1984</v>
      </c>
      <c r="D466" s="2">
        <f t="array" ref="D466">INDEX([2]data!$E$2:$E$2185,MATCH($C466,IF([2]data!$C$2:$C$2185=$A466,[2]data!$A$2:$A$2185),0))</f>
        <v>4343657</v>
      </c>
      <c r="H466" s="2">
        <f t="array" ref="H466">INDEX([1]Sheet1!$M$2:$M$1823,MATCH($C466,IF([1]Sheet1!$A$2:$A$1823=$A466,[1]Sheet1!$C$2:$C$1823),0))</f>
        <v>2521093120</v>
      </c>
      <c r="I466" s="2">
        <f t="array" ref="I466">INDEX([1]Sheet1!$D$2:$D$1823,MATCH($C466,IF([1]Sheet1!$A$2:$A$1823=$A466,[1]Sheet1!$C$2:$C$1823),0))</f>
        <v>2181617000</v>
      </c>
      <c r="J466" s="2">
        <f t="array" ref="J466">(INDEX([1]Sheet1!$G$2:$G$1823,MATCH($C466,IF([1]Sheet1!$A$2:$A$1823=$A466,[1]Sheet1!$C$2:$C$1823),0))+INDEX([1]Sheet1!$J$2:$J$1823,MATCH($C466,IF([1]Sheet1!$A$2:$A$1823=$A466,[1]Sheet1!$C$2:$C$1823),0)))</f>
        <v>339476000</v>
      </c>
      <c r="K466" s="2">
        <f t="array" ref="K466">INDEX([5]Sheet1!$K$2:$K$2185,MATCH($C466,IF([5]Sheet1!$E$2:$E$2185=$A466,[5]Sheet1!$B$2:$B$2185),0))*10</f>
        <v>1230090000</v>
      </c>
      <c r="L466" s="2">
        <f t="array" ref="L466">INDEX([5]Sheet1!$J$2:$J$2185,MATCH($C466,IF([5]Sheet1!$E$2:$E$2185=$A466,[5]Sheet1!$B$2:$B$2185),0))</f>
        <v>67276</v>
      </c>
      <c r="M466" s="2">
        <f t="array" ref="M466">INDEX([5]Sheet1!$G$2:$G$2185,MATCH($C466,IF([5]Sheet1!$E$2:$E$2185=$A466,[5]Sheet1!$B$2:$B$2185),0))*10</f>
        <v>938650000</v>
      </c>
      <c r="N466" s="2">
        <f t="array" ref="N466">INDEX([5]Sheet1!$F$2:$F$2185,MATCH($C466,IF([5]Sheet1!$E$2:$E$2185=$A466,[5]Sheet1!$B$2:$B$2185),0))</f>
        <v>40820</v>
      </c>
      <c r="O466" s="2">
        <f t="array" ref="O466">INDEX([5]Sheet1!$I$2:$I$2185,MATCH($C466,IF([5]Sheet1!$E$2:$E$2185=$A466,[5]Sheet1!$B$2:$B$2185),0))*10</f>
        <v>291440000</v>
      </c>
      <c r="P466" s="2">
        <f t="array" ref="P466">INDEX([5]Sheet1!$H$2:$H$2185,MATCH($C466,IF([5]Sheet1!$E$2:$E$2185=$A466,[5]Sheet1!$B$2:$B$2185),0))</f>
        <v>24920</v>
      </c>
    </row>
    <row r="467" spans="1:16" x14ac:dyDescent="0.25">
      <c r="A467" t="s">
        <v>100</v>
      </c>
      <c r="B467" t="s">
        <v>101</v>
      </c>
      <c r="C467">
        <v>1984</v>
      </c>
      <c r="D467" s="2">
        <f t="array" ref="D467">INDEX([2]data!$E$2:$E$2185,MATCH($C467,IF([2]data!$C$2:$C$2185=$A467,[2]data!$A$2:$A$2185),0))</f>
        <v>1927696</v>
      </c>
      <c r="H467" s="2">
        <f t="array" ref="H467">INDEX([1]Sheet1!$M$2:$M$1823,MATCH($C467,IF([1]Sheet1!$A$2:$A$1823=$A467,[1]Sheet1!$C$2:$C$1823),0))</f>
        <v>991476992</v>
      </c>
      <c r="I467" s="2">
        <f t="array" ref="I467">INDEX([1]Sheet1!$D$2:$D$1823,MATCH($C467,IF([1]Sheet1!$A$2:$A$1823=$A467,[1]Sheet1!$C$2:$C$1823),0))</f>
        <v>909681000</v>
      </c>
      <c r="J467" s="2">
        <f t="array" ref="J467">(INDEX([1]Sheet1!$G$2:$G$1823,MATCH($C467,IF([1]Sheet1!$A$2:$A$1823=$A467,[1]Sheet1!$C$2:$C$1823),0))+INDEX([1]Sheet1!$J$2:$J$1823,MATCH($C467,IF([1]Sheet1!$A$2:$A$1823=$A467,[1]Sheet1!$C$2:$C$1823),0)))</f>
        <v>81796000</v>
      </c>
      <c r="K467" s="2">
        <f t="array" ref="K467">INDEX([5]Sheet1!$K$2:$K$2185,MATCH($C467,IF([5]Sheet1!$E$2:$E$2185=$A467,[5]Sheet1!$B$2:$B$2185),0))*10</f>
        <v>631800000</v>
      </c>
      <c r="L467" s="2">
        <f t="array" ref="L467">INDEX([5]Sheet1!$J$2:$J$2185,MATCH($C467,IF([5]Sheet1!$E$2:$E$2185=$A467,[5]Sheet1!$B$2:$B$2185),0))</f>
        <v>42107</v>
      </c>
      <c r="M467" s="2">
        <f t="array" ref="M467">INDEX([5]Sheet1!$G$2:$G$2185,MATCH($C467,IF([5]Sheet1!$E$2:$E$2185=$A467,[5]Sheet1!$B$2:$B$2185),0))*10</f>
        <v>478970000</v>
      </c>
      <c r="N467" s="2">
        <f t="array" ref="N467">INDEX([5]Sheet1!$F$2:$F$2185,MATCH($C467,IF([5]Sheet1!$E$2:$E$2185=$A467,[5]Sheet1!$B$2:$B$2185),0))</f>
        <v>28195</v>
      </c>
      <c r="O467" s="2">
        <f t="array" ref="O467">INDEX([5]Sheet1!$I$2:$I$2185,MATCH($C467,IF([5]Sheet1!$E$2:$E$2185=$A467,[5]Sheet1!$B$2:$B$2185),0))*10</f>
        <v>152830000</v>
      </c>
      <c r="P467" s="2">
        <f t="array" ref="P467">INDEX([5]Sheet1!$H$2:$H$2185,MATCH($C467,IF([5]Sheet1!$E$2:$E$2185=$A467,[5]Sheet1!$B$2:$B$2185),0))</f>
        <v>13499</v>
      </c>
    </row>
    <row r="468" spans="1:16" x14ac:dyDescent="0.25">
      <c r="A468" t="s">
        <v>102</v>
      </c>
      <c r="B468" t="s">
        <v>103</v>
      </c>
      <c r="C468">
        <v>1984</v>
      </c>
      <c r="D468" s="2">
        <f t="array" ref="D468">INDEX([2]data!$E$2:$E$2185,MATCH($C468,IF([2]data!$C$2:$C$2185=$A468,[2]data!$A$2:$A$2185),0))</f>
        <v>4735571</v>
      </c>
      <c r="H468" s="2">
        <f t="array" ref="H468">INDEX([1]Sheet1!$M$2:$M$1823,MATCH($C468,IF([1]Sheet1!$A$2:$A$1823=$A468,[1]Sheet1!$C$2:$C$1823),0))</f>
        <v>2756589056</v>
      </c>
      <c r="I468" s="2">
        <f t="array" ref="I468">INDEX([1]Sheet1!$D$2:$D$1823,MATCH($C468,IF([1]Sheet1!$A$2:$A$1823=$A468,[1]Sheet1!$C$2:$C$1823),0))</f>
        <v>2643727000</v>
      </c>
      <c r="J468" s="2">
        <f t="array" ref="J468">(INDEX([1]Sheet1!$G$2:$G$1823,MATCH($C468,IF([1]Sheet1!$A$2:$A$1823=$A468,[1]Sheet1!$C$2:$C$1823),0))+INDEX([1]Sheet1!$J$2:$J$1823,MATCH($C468,IF([1]Sheet1!$A$2:$A$1823=$A468,[1]Sheet1!$C$2:$C$1823),0)))</f>
        <v>112862000</v>
      </c>
      <c r="K468" s="2">
        <f t="array" ref="K468">INDEX([5]Sheet1!$K$2:$K$2185,MATCH($C468,IF([5]Sheet1!$E$2:$E$2185=$A468,[5]Sheet1!$B$2:$B$2185),0))*10</f>
        <v>1464900000</v>
      </c>
      <c r="L468" s="2">
        <f t="array" ref="L468">INDEX([5]Sheet1!$J$2:$J$2185,MATCH($C468,IF([5]Sheet1!$E$2:$E$2185=$A468,[5]Sheet1!$B$2:$B$2185),0))</f>
        <v>77923</v>
      </c>
      <c r="M468" s="2">
        <f t="array" ref="M468">INDEX([5]Sheet1!$G$2:$G$2185,MATCH($C468,IF([5]Sheet1!$E$2:$E$2185=$A468,[5]Sheet1!$B$2:$B$2185),0))*10</f>
        <v>1170600000</v>
      </c>
      <c r="N468" s="2">
        <f t="array" ref="N468">INDEX([5]Sheet1!$F$2:$F$2185,MATCH($C468,IF([5]Sheet1!$E$2:$E$2185=$A468,[5]Sheet1!$B$2:$B$2185),0))</f>
        <v>55781</v>
      </c>
      <c r="O468" s="2">
        <f t="array" ref="O468">INDEX([5]Sheet1!$I$2:$I$2185,MATCH($C468,IF([5]Sheet1!$E$2:$E$2185=$A468,[5]Sheet1!$B$2:$B$2185),0))*10</f>
        <v>294300000</v>
      </c>
      <c r="P468" s="2">
        <f t="array" ref="P468">INDEX([5]Sheet1!$H$2:$H$2185,MATCH($C468,IF([5]Sheet1!$E$2:$E$2185=$A468,[5]Sheet1!$B$2:$B$2185),0))</f>
        <v>19435</v>
      </c>
    </row>
    <row r="469" spans="1:16" x14ac:dyDescent="0.25">
      <c r="A469" t="s">
        <v>104</v>
      </c>
      <c r="B469" t="s">
        <v>105</v>
      </c>
      <c r="C469">
        <v>1984</v>
      </c>
      <c r="D469" s="2">
        <f t="array" ref="D469">INDEX([2]data!$E$2:$E$2185,MATCH($C469,IF([2]data!$C$2:$C$2185=$A469,[2]data!$A$2:$A$2185),0))</f>
        <v>504895</v>
      </c>
      <c r="H469" s="2">
        <f t="array" ref="H469">INDEX([1]Sheet1!$M$2:$M$1823,MATCH($C469,IF([1]Sheet1!$A$2:$A$1823=$A469,[1]Sheet1!$C$2:$C$1823),0))</f>
        <v>625537024</v>
      </c>
      <c r="I469" s="2">
        <f t="array" ref="I469">INDEX([1]Sheet1!$D$2:$D$1823,MATCH($C469,IF([1]Sheet1!$A$2:$A$1823=$A469,[1]Sheet1!$C$2:$C$1823),0))</f>
        <v>464552000</v>
      </c>
      <c r="J469" s="2">
        <f t="array" ref="J469">(INDEX([1]Sheet1!$G$2:$G$1823,MATCH($C469,IF([1]Sheet1!$A$2:$A$1823=$A469,[1]Sheet1!$C$2:$C$1823),0))+INDEX([1]Sheet1!$J$2:$J$1823,MATCH($C469,IF([1]Sheet1!$A$2:$A$1823=$A469,[1]Sheet1!$C$2:$C$1823),0)))</f>
        <v>160985000</v>
      </c>
      <c r="K469" s="2">
        <f t="array" ref="K469">INDEX([5]Sheet1!$K$2:$K$2185,MATCH($C469,IF([5]Sheet1!$E$2:$E$2185=$A469,[5]Sheet1!$B$2:$B$2185),0))*10</f>
        <v>244370000</v>
      </c>
      <c r="L469" s="2">
        <f t="array" ref="L469">INDEX([5]Sheet1!$J$2:$J$2185,MATCH($C469,IF([5]Sheet1!$E$2:$E$2185=$A469,[5]Sheet1!$B$2:$B$2185),0))</f>
        <v>12813</v>
      </c>
      <c r="M469" s="2">
        <f t="array" ref="M469">INDEX([5]Sheet1!$G$2:$G$2185,MATCH($C469,IF([5]Sheet1!$E$2:$E$2185=$A469,[5]Sheet1!$B$2:$B$2185),0))*10</f>
        <v>187160000</v>
      </c>
      <c r="N469" s="2">
        <f t="array" ref="N469">INDEX([5]Sheet1!$F$2:$F$2185,MATCH($C469,IF([5]Sheet1!$E$2:$E$2185=$A469,[5]Sheet1!$B$2:$B$2185),0))</f>
        <v>8556</v>
      </c>
      <c r="O469" s="2">
        <f t="array" ref="O469">INDEX([5]Sheet1!$I$2:$I$2185,MATCH($C469,IF([5]Sheet1!$E$2:$E$2185=$A469,[5]Sheet1!$B$2:$B$2185),0))*10</f>
        <v>57210000</v>
      </c>
      <c r="P469" s="2">
        <f t="array" ref="P469">INDEX([5]Sheet1!$H$2:$H$2185,MATCH($C469,IF([5]Sheet1!$E$2:$E$2185=$A469,[5]Sheet1!$B$2:$B$2185),0))</f>
        <v>3880</v>
      </c>
    </row>
    <row r="470" spans="1:16" x14ac:dyDescent="0.25">
      <c r="A470" t="s">
        <v>4</v>
      </c>
      <c r="B470" t="s">
        <v>5</v>
      </c>
      <c r="C470">
        <v>1985</v>
      </c>
      <c r="D470" s="2">
        <f t="array" ref="D470">INDEX([2]data!$E$2:$E$2185,MATCH($C470,IF([2]data!$C$2:$C$2185=$A470,[2]data!$A$2:$A$2185),0))</f>
        <v>3972520</v>
      </c>
      <c r="H470" s="2">
        <f t="array" ref="H470">INDEX([1]Sheet1!$M$2:$M$1823,MATCH($C470,IF([1]Sheet1!$A$2:$A$1823=$A470,[1]Sheet1!$C$2:$C$1823),0))</f>
        <v>1713372032</v>
      </c>
      <c r="I470" s="2">
        <f t="array" ref="I470">INDEX([1]Sheet1!$D$2:$D$1823,MATCH($C470,IF([1]Sheet1!$A$2:$A$1823=$A470,[1]Sheet1!$C$2:$C$1823),0))</f>
        <v>1471057000</v>
      </c>
      <c r="J470" s="2">
        <f t="array" ref="J470">(INDEX([1]Sheet1!$G$2:$G$1823,MATCH($C470,IF([1]Sheet1!$A$2:$A$1823=$A470,[1]Sheet1!$C$2:$C$1823),0))+INDEX([1]Sheet1!$J$2:$J$1823,MATCH($C470,IF([1]Sheet1!$A$2:$A$1823=$A470,[1]Sheet1!$C$2:$C$1823),0)))</f>
        <v>242315000</v>
      </c>
      <c r="K470" s="2">
        <f t="array" ref="K470">INDEX([5]Sheet1!$K$2:$K$2185,MATCH($C470,IF([5]Sheet1!$E$2:$E$2185=$A470,[5]Sheet1!$B$2:$B$2185),0))*10</f>
        <v>1038840000</v>
      </c>
      <c r="L470" s="2">
        <f t="array" ref="L470">INDEX([5]Sheet1!$J$2:$J$2185,MATCH($C470,IF([5]Sheet1!$E$2:$E$2185=$A470,[5]Sheet1!$B$2:$B$2185),0))</f>
        <v>69186</v>
      </c>
      <c r="M470" s="2">
        <f t="array" ref="M470">INDEX([5]Sheet1!$G$2:$G$2185,MATCH($C470,IF([5]Sheet1!$E$2:$E$2185=$A470,[5]Sheet1!$B$2:$B$2185),0))*10</f>
        <v>837850000</v>
      </c>
      <c r="N470" s="2">
        <f t="array" ref="N470">INDEX([5]Sheet1!$F$2:$F$2185,MATCH($C470,IF([5]Sheet1!$E$2:$E$2185=$A470,[5]Sheet1!$B$2:$B$2185),0))</f>
        <v>47831</v>
      </c>
      <c r="O470" s="2">
        <f t="array" ref="O470">INDEX([5]Sheet1!$I$2:$I$2185,MATCH($C470,IF([5]Sheet1!$E$2:$E$2185=$A470,[5]Sheet1!$B$2:$B$2185),0))*10</f>
        <v>200990000</v>
      </c>
      <c r="P470" s="2">
        <f t="array" ref="P470">INDEX([5]Sheet1!$H$2:$H$2185,MATCH($C470,IF([5]Sheet1!$E$2:$E$2185=$A470,[5]Sheet1!$B$2:$B$2185),0))</f>
        <v>20899</v>
      </c>
    </row>
    <row r="471" spans="1:16" x14ac:dyDescent="0.25">
      <c r="A471" t="s">
        <v>6</v>
      </c>
      <c r="B471" t="s">
        <v>7</v>
      </c>
      <c r="C471">
        <v>1985</v>
      </c>
      <c r="D471" s="2">
        <f t="array" ref="D471">INDEX([2]data!$E$2:$E$2185,MATCH($C471,IF([2]data!$C$2:$C$2185=$A471,[2]data!$A$2:$A$2185),0))</f>
        <v>532496</v>
      </c>
      <c r="H471" s="2">
        <f t="array" ref="H471">INDEX([1]Sheet1!$M$2:$M$1823,MATCH($C471,IF([1]Sheet1!$A$2:$A$1823=$A471,[1]Sheet1!$C$2:$C$1823),0))</f>
        <v>1110631040</v>
      </c>
      <c r="I471" s="2">
        <f t="array" ref="I471">INDEX([1]Sheet1!$D$2:$D$1823,MATCH($C471,IF([1]Sheet1!$A$2:$A$1823=$A471,[1]Sheet1!$C$2:$C$1823),0))</f>
        <v>691122000</v>
      </c>
      <c r="J471" s="2">
        <f t="array" ref="J471">(INDEX([1]Sheet1!$G$2:$G$1823,MATCH($C471,IF([1]Sheet1!$A$2:$A$1823=$A471,[1]Sheet1!$C$2:$C$1823),0))+INDEX([1]Sheet1!$J$2:$J$1823,MATCH($C471,IF([1]Sheet1!$A$2:$A$1823=$A471,[1]Sheet1!$C$2:$C$1823),0)))</f>
        <v>419509000</v>
      </c>
      <c r="K471" s="2">
        <f t="array" ref="K471">INDEX([5]Sheet1!$K$2:$K$2185,MATCH($C471,IF([5]Sheet1!$E$2:$E$2185=$A471,[5]Sheet1!$B$2:$B$2185),0))*10</f>
        <v>429240000</v>
      </c>
      <c r="L471" s="2">
        <f t="array" ref="L471">INDEX([5]Sheet1!$J$2:$J$2185,MATCH($C471,IF([5]Sheet1!$E$2:$E$2185=$A471,[5]Sheet1!$B$2:$B$2185),0))</f>
        <v>13524</v>
      </c>
      <c r="M471" s="2">
        <f t="array" ref="M471">INDEX([5]Sheet1!$G$2:$G$2185,MATCH($C471,IF([5]Sheet1!$E$2:$E$2185=$A471,[5]Sheet1!$B$2:$B$2185),0))*10</f>
        <v>321230000</v>
      </c>
      <c r="N471" s="2">
        <f t="array" ref="N471">INDEX([5]Sheet1!$F$2:$F$2185,MATCH($C471,IF([5]Sheet1!$E$2:$E$2185=$A471,[5]Sheet1!$B$2:$B$2185),0))</f>
        <v>8731</v>
      </c>
      <c r="O471" s="2">
        <f t="array" ref="O471">INDEX([5]Sheet1!$I$2:$I$2185,MATCH($C471,IF([5]Sheet1!$E$2:$E$2185=$A471,[5]Sheet1!$B$2:$B$2185),0))*10</f>
        <v>108010000</v>
      </c>
      <c r="P471" s="2">
        <f t="array" ref="P471">INDEX([5]Sheet1!$H$2:$H$2185,MATCH($C471,IF([5]Sheet1!$E$2:$E$2185=$A471,[5]Sheet1!$B$2:$B$2185),0))</f>
        <v>4402</v>
      </c>
    </row>
    <row r="472" spans="1:16" x14ac:dyDescent="0.25">
      <c r="A472" t="s">
        <v>8</v>
      </c>
      <c r="B472" t="s">
        <v>9</v>
      </c>
      <c r="C472">
        <v>1985</v>
      </c>
      <c r="D472" s="2">
        <f t="array" ref="D472">INDEX([2]data!$E$2:$E$2185,MATCH($C472,IF([2]data!$C$2:$C$2185=$A472,[2]data!$A$2:$A$2185),0))</f>
        <v>3183539</v>
      </c>
      <c r="H472" s="2">
        <f t="array" ref="H472">INDEX([1]Sheet1!$M$2:$M$1823,MATCH($C472,IF([1]Sheet1!$A$2:$A$1823=$A472,[1]Sheet1!$C$2:$C$1823),0))</f>
        <v>1930375936</v>
      </c>
      <c r="I472" s="2">
        <f t="array" ref="I472">INDEX([1]Sheet1!$D$2:$D$1823,MATCH($C472,IF([1]Sheet1!$A$2:$A$1823=$A472,[1]Sheet1!$C$2:$C$1823),0))</f>
        <v>1482815000</v>
      </c>
      <c r="J472" s="2">
        <f t="array" ref="J472">(INDEX([1]Sheet1!$G$2:$G$1823,MATCH($C472,IF([1]Sheet1!$A$2:$A$1823=$A472,[1]Sheet1!$C$2:$C$1823),0))+INDEX([1]Sheet1!$J$2:$J$1823,MATCH($C472,IF([1]Sheet1!$A$2:$A$1823=$A472,[1]Sheet1!$C$2:$C$1823),0)))</f>
        <v>447561000</v>
      </c>
      <c r="K472" s="2">
        <f t="array" ref="K472">INDEX([5]Sheet1!$K$2:$K$2185,MATCH($C472,IF([5]Sheet1!$E$2:$E$2185=$A472,[5]Sheet1!$B$2:$B$2185),0))*10</f>
        <v>1076590000</v>
      </c>
      <c r="L472" s="2">
        <f t="array" ref="L472">INDEX([5]Sheet1!$J$2:$J$2185,MATCH($C472,IF([5]Sheet1!$E$2:$E$2185=$A472,[5]Sheet1!$B$2:$B$2185),0))</f>
        <v>54714</v>
      </c>
      <c r="M472" s="2">
        <f t="array" ref="M472">INDEX([5]Sheet1!$G$2:$G$2185,MATCH($C472,IF([5]Sheet1!$E$2:$E$2185=$A472,[5]Sheet1!$B$2:$B$2185),0))*10</f>
        <v>824910000</v>
      </c>
      <c r="N472" s="2">
        <f t="array" ref="N472">INDEX([5]Sheet1!$F$2:$F$2185,MATCH($C472,IF([5]Sheet1!$E$2:$E$2185=$A472,[5]Sheet1!$B$2:$B$2185),0))</f>
        <v>35561</v>
      </c>
      <c r="O472" s="2">
        <f t="array" ref="O472">INDEX([5]Sheet1!$I$2:$I$2185,MATCH($C472,IF([5]Sheet1!$E$2:$E$2185=$A472,[5]Sheet1!$B$2:$B$2185),0))*10</f>
        <v>251680000</v>
      </c>
      <c r="P472" s="2">
        <f t="array" ref="P472">INDEX([5]Sheet1!$H$2:$H$2185,MATCH($C472,IF([5]Sheet1!$E$2:$E$2185=$A472,[5]Sheet1!$B$2:$B$2185),0))</f>
        <v>17632</v>
      </c>
    </row>
    <row r="473" spans="1:16" x14ac:dyDescent="0.25">
      <c r="A473" t="s">
        <v>10</v>
      </c>
      <c r="B473" t="s">
        <v>11</v>
      </c>
      <c r="C473">
        <v>1985</v>
      </c>
      <c r="D473" s="2">
        <f t="array" ref="D473">INDEX([2]data!$E$2:$E$2185,MATCH($C473,IF([2]data!$C$2:$C$2185=$A473,[2]data!$A$2:$A$2185),0))</f>
        <v>2327046</v>
      </c>
      <c r="H473" s="2">
        <f t="array" ref="H473">INDEX([1]Sheet1!$M$2:$M$1823,MATCH($C473,IF([1]Sheet1!$A$2:$A$1823=$A473,[1]Sheet1!$C$2:$C$1823),0))</f>
        <v>1348659968</v>
      </c>
      <c r="I473" s="2">
        <f t="array" ref="I473">INDEX([1]Sheet1!$D$2:$D$1823,MATCH($C473,IF([1]Sheet1!$A$2:$A$1823=$A473,[1]Sheet1!$C$2:$C$1823),0))</f>
        <v>959421000</v>
      </c>
      <c r="J473" s="2">
        <f t="array" ref="J473">(INDEX([1]Sheet1!$G$2:$G$1823,MATCH($C473,IF([1]Sheet1!$A$2:$A$1823=$A473,[1]Sheet1!$C$2:$C$1823),0))+INDEX([1]Sheet1!$J$2:$J$1823,MATCH($C473,IF([1]Sheet1!$A$2:$A$1823=$A473,[1]Sheet1!$C$2:$C$1823),0)))</f>
        <v>389239000</v>
      </c>
      <c r="K473" s="2">
        <f t="array" ref="K473">INDEX([5]Sheet1!$K$2:$K$2185,MATCH($C473,IF([5]Sheet1!$E$2:$E$2185=$A473,[5]Sheet1!$B$2:$B$2185),0))*10</f>
        <v>592530000</v>
      </c>
      <c r="L473" s="2">
        <f t="array" ref="L473">INDEX([5]Sheet1!$J$2:$J$2185,MATCH($C473,IF([5]Sheet1!$E$2:$E$2185=$A473,[5]Sheet1!$B$2:$B$2185),0))</f>
        <v>44178</v>
      </c>
      <c r="M473" s="2">
        <f t="array" ref="M473">INDEX([5]Sheet1!$G$2:$G$2185,MATCH($C473,IF([5]Sheet1!$E$2:$E$2185=$A473,[5]Sheet1!$B$2:$B$2185),0))*10</f>
        <v>477100000</v>
      </c>
      <c r="N473" s="2">
        <f t="array" ref="N473">INDEX([5]Sheet1!$F$2:$F$2185,MATCH($C473,IF([5]Sheet1!$E$2:$E$2185=$A473,[5]Sheet1!$B$2:$B$2185),0))</f>
        <v>30520</v>
      </c>
      <c r="O473" s="2">
        <f t="array" ref="O473">INDEX([5]Sheet1!$I$2:$I$2185,MATCH($C473,IF([5]Sheet1!$E$2:$E$2185=$A473,[5]Sheet1!$B$2:$B$2185),0))*10</f>
        <v>115420000</v>
      </c>
      <c r="P473" s="2">
        <f t="array" ref="P473">INDEX([5]Sheet1!$H$2:$H$2185,MATCH($C473,IF([5]Sheet1!$E$2:$E$2185=$A473,[5]Sheet1!$B$2:$B$2185),0))</f>
        <v>13201</v>
      </c>
    </row>
    <row r="474" spans="1:16" x14ac:dyDescent="0.25">
      <c r="A474" t="s">
        <v>12</v>
      </c>
      <c r="B474" t="s">
        <v>13</v>
      </c>
      <c r="C474">
        <v>1985</v>
      </c>
      <c r="D474" s="2">
        <f t="array" ref="D474">INDEX([2]data!$E$2:$E$2185,MATCH($C474,IF([2]data!$C$2:$C$2185=$A474,[2]data!$A$2:$A$2185),0))</f>
        <v>26441107</v>
      </c>
      <c r="H474" s="2">
        <f t="array" ref="H474">INDEX([1]Sheet1!$M$2:$M$1823,MATCH($C474,IF([1]Sheet1!$A$2:$A$1823=$A474,[1]Sheet1!$C$2:$C$1823),0))</f>
        <v>14376347648</v>
      </c>
      <c r="I474" s="2">
        <f t="array" ref="I474">INDEX([1]Sheet1!$D$2:$D$1823,MATCH($C474,IF([1]Sheet1!$A$2:$A$1823=$A474,[1]Sheet1!$C$2:$C$1823),0))</f>
        <v>13608495000</v>
      </c>
      <c r="J474" s="2">
        <f t="array" ref="J474">(INDEX([1]Sheet1!$G$2:$G$1823,MATCH($C474,IF([1]Sheet1!$A$2:$A$1823=$A474,[1]Sheet1!$C$2:$C$1823),0))+INDEX([1]Sheet1!$J$2:$J$1823,MATCH($C474,IF([1]Sheet1!$A$2:$A$1823=$A474,[1]Sheet1!$C$2:$C$1823),0)))</f>
        <v>767853000</v>
      </c>
      <c r="K474" s="2">
        <f t="array" ref="K474">INDEX([5]Sheet1!$K$2:$K$2185,MATCH($C474,IF([5]Sheet1!$E$2:$E$2185=$A474,[5]Sheet1!$B$2:$B$2185),0))*10</f>
        <v>9013670000</v>
      </c>
      <c r="L474" s="2">
        <f t="array" ref="L474">INDEX([5]Sheet1!$J$2:$J$2185,MATCH($C474,IF([5]Sheet1!$E$2:$E$2185=$A474,[5]Sheet1!$B$2:$B$2185),0))</f>
        <v>380029</v>
      </c>
      <c r="M474" s="2">
        <f t="array" ref="M474">INDEX([5]Sheet1!$G$2:$G$2185,MATCH($C474,IF([5]Sheet1!$E$2:$E$2185=$A474,[5]Sheet1!$B$2:$B$2185),0))*10</f>
        <v>6936090000</v>
      </c>
      <c r="N474" s="2">
        <f t="array" ref="N474">INDEX([5]Sheet1!$F$2:$F$2185,MATCH($C474,IF([5]Sheet1!$E$2:$E$2185=$A474,[5]Sheet1!$B$2:$B$2185),0))</f>
        <v>230451</v>
      </c>
      <c r="O474" s="2">
        <f t="array" ref="O474">INDEX([5]Sheet1!$I$2:$I$2185,MATCH($C474,IF([5]Sheet1!$E$2:$E$2185=$A474,[5]Sheet1!$B$2:$B$2185),0))*10</f>
        <v>2077570000</v>
      </c>
      <c r="P474" s="2">
        <f t="array" ref="P474">INDEX([5]Sheet1!$H$2:$H$2185,MATCH($C474,IF([5]Sheet1!$E$2:$E$2185=$A474,[5]Sheet1!$B$2:$B$2185),0))</f>
        <v>126376</v>
      </c>
    </row>
    <row r="475" spans="1:16" x14ac:dyDescent="0.25">
      <c r="A475" t="s">
        <v>14</v>
      </c>
      <c r="B475" t="s">
        <v>15</v>
      </c>
      <c r="C475">
        <v>1985</v>
      </c>
      <c r="D475" s="2">
        <f t="array" ref="D475">INDEX([2]data!$E$2:$E$2185,MATCH($C475,IF([2]data!$C$2:$C$2185=$A475,[2]data!$A$2:$A$2185),0))</f>
        <v>3208726</v>
      </c>
      <c r="H475" s="2">
        <f t="array" ref="H475">INDEX([1]Sheet1!$M$2:$M$1823,MATCH($C475,IF([1]Sheet1!$A$2:$A$1823=$A475,[1]Sheet1!$C$2:$C$1823),0))</f>
        <v>2014786944</v>
      </c>
      <c r="I475" s="2">
        <f t="array" ref="I475">INDEX([1]Sheet1!$D$2:$D$1823,MATCH($C475,IF([1]Sheet1!$A$2:$A$1823=$A475,[1]Sheet1!$C$2:$C$1823),0))</f>
        <v>1697291000</v>
      </c>
      <c r="J475" s="2">
        <f t="array" ref="J475">(INDEX([1]Sheet1!$G$2:$G$1823,MATCH($C475,IF([1]Sheet1!$A$2:$A$1823=$A475,[1]Sheet1!$C$2:$C$1823),0))+INDEX([1]Sheet1!$J$2:$J$1823,MATCH($C475,IF([1]Sheet1!$A$2:$A$1823=$A475,[1]Sheet1!$C$2:$C$1823),0)))</f>
        <v>317496000</v>
      </c>
      <c r="K475" s="2">
        <f t="array" ref="K475">INDEX([5]Sheet1!$K$2:$K$2185,MATCH($C475,IF([5]Sheet1!$E$2:$E$2185=$A475,[5]Sheet1!$B$2:$B$2185),0))*10</f>
        <v>1102720000</v>
      </c>
      <c r="L475" s="2">
        <f t="array" ref="L475">INDEX([5]Sheet1!$J$2:$J$2185,MATCH($C475,IF([5]Sheet1!$E$2:$E$2185=$A475,[5]Sheet1!$B$2:$B$2185),0))</f>
        <v>59967</v>
      </c>
      <c r="M475" s="2">
        <f t="array" ref="M475">INDEX([5]Sheet1!$G$2:$G$2185,MATCH($C475,IF([5]Sheet1!$E$2:$E$2185=$A475,[5]Sheet1!$B$2:$B$2185),0))*10</f>
        <v>824860000</v>
      </c>
      <c r="N475" s="2">
        <f t="array" ref="N475">INDEX([5]Sheet1!$F$2:$F$2185,MATCH($C475,IF([5]Sheet1!$E$2:$E$2185=$A475,[5]Sheet1!$B$2:$B$2185),0))</f>
        <v>39183</v>
      </c>
      <c r="O475" s="2">
        <f t="array" ref="O475">INDEX([5]Sheet1!$I$2:$I$2185,MATCH($C475,IF([5]Sheet1!$E$2:$E$2185=$A475,[5]Sheet1!$B$2:$B$2185),0))*10</f>
        <v>277860000</v>
      </c>
      <c r="P475" s="2">
        <f t="array" ref="P475">INDEX([5]Sheet1!$H$2:$H$2185,MATCH($C475,IF([5]Sheet1!$E$2:$E$2185=$A475,[5]Sheet1!$B$2:$B$2185),0))</f>
        <v>19134</v>
      </c>
    </row>
    <row r="476" spans="1:16" x14ac:dyDescent="0.25">
      <c r="A476" t="s">
        <v>16</v>
      </c>
      <c r="B476" t="s">
        <v>17</v>
      </c>
      <c r="C476">
        <v>1985</v>
      </c>
      <c r="D476" s="2">
        <f t="array" ref="D476">INDEX([2]data!$E$2:$E$2185,MATCH($C476,IF([2]data!$C$2:$C$2185=$A476,[2]data!$A$2:$A$2185),0))</f>
        <v>3201131</v>
      </c>
      <c r="H476" s="2">
        <f t="array" ref="H476">INDEX([1]Sheet1!$M$2:$M$1823,MATCH($C476,IF([1]Sheet1!$A$2:$A$1823=$A476,[1]Sheet1!$C$2:$C$1823),0))</f>
        <v>1804077952</v>
      </c>
      <c r="I476" s="2">
        <f t="array" ref="I476">INDEX([1]Sheet1!$D$2:$D$1823,MATCH($C476,IF([1]Sheet1!$A$2:$A$1823=$A476,[1]Sheet1!$C$2:$C$1823),0))</f>
        <v>1720784000</v>
      </c>
      <c r="J476" s="2">
        <f t="array" ref="J476">(INDEX([1]Sheet1!$G$2:$G$1823,MATCH($C476,IF([1]Sheet1!$A$2:$A$1823=$A476,[1]Sheet1!$C$2:$C$1823),0))+INDEX([1]Sheet1!$J$2:$J$1823,MATCH($C476,IF([1]Sheet1!$A$2:$A$1823=$A476,[1]Sheet1!$C$2:$C$1823),0)))</f>
        <v>83294000</v>
      </c>
      <c r="K476" s="2">
        <f t="array" ref="K476">INDEX([5]Sheet1!$K$2:$K$2185,MATCH($C476,IF([5]Sheet1!$E$2:$E$2185=$A476,[5]Sheet1!$B$2:$B$2185),0))*10</f>
        <v>1138150000</v>
      </c>
      <c r="L476" s="2">
        <f t="array" ref="L476">INDEX([5]Sheet1!$J$2:$J$2185,MATCH($C476,IF([5]Sheet1!$E$2:$E$2185=$A476,[5]Sheet1!$B$2:$B$2185),0))</f>
        <v>57826</v>
      </c>
      <c r="M476" s="2">
        <f t="array" ref="M476">INDEX([5]Sheet1!$G$2:$G$2185,MATCH($C476,IF([5]Sheet1!$E$2:$E$2185=$A476,[5]Sheet1!$B$2:$B$2185),0))*10</f>
        <v>953200000</v>
      </c>
      <c r="N476" s="2">
        <f t="array" ref="N476">INDEX([5]Sheet1!$F$2:$F$2185,MATCH($C476,IF([5]Sheet1!$E$2:$E$2185=$A476,[5]Sheet1!$B$2:$B$2185),0))</f>
        <v>42325</v>
      </c>
      <c r="O476" s="2">
        <f t="array" ref="O476">INDEX([5]Sheet1!$I$2:$I$2185,MATCH($C476,IF([5]Sheet1!$E$2:$E$2185=$A476,[5]Sheet1!$B$2:$B$2185),0))*10</f>
        <v>184950000</v>
      </c>
      <c r="P476" s="2">
        <f t="array" ref="P476">INDEX([5]Sheet1!$H$2:$H$2185,MATCH($C476,IF([5]Sheet1!$E$2:$E$2185=$A476,[5]Sheet1!$B$2:$B$2185),0))</f>
        <v>14319</v>
      </c>
    </row>
    <row r="477" spans="1:16" x14ac:dyDescent="0.25">
      <c r="A477" t="s">
        <v>18</v>
      </c>
      <c r="B477" t="s">
        <v>19</v>
      </c>
      <c r="C477">
        <v>1985</v>
      </c>
      <c r="D477" s="2">
        <f t="array" ref="D477">INDEX([2]data!$E$2:$E$2185,MATCH($C477,IF([2]data!$C$2:$C$2185=$A477,[2]data!$A$2:$A$2185),0))</f>
        <v>618279</v>
      </c>
      <c r="H477" s="2">
        <f t="array" ref="H477">INDEX([1]Sheet1!$M$2:$M$1823,MATCH($C477,IF([1]Sheet1!$A$2:$A$1823=$A477,[1]Sheet1!$C$2:$C$1823),0))</f>
        <v>372924992</v>
      </c>
      <c r="I477" s="2">
        <f t="array" ref="I477">INDEX([1]Sheet1!$D$2:$D$1823,MATCH($C477,IF([1]Sheet1!$A$2:$A$1823=$A477,[1]Sheet1!$C$2:$C$1823),0))</f>
        <v>354725000</v>
      </c>
      <c r="J477" s="2">
        <f t="array" ref="J477">(INDEX([1]Sheet1!$G$2:$G$1823,MATCH($C477,IF([1]Sheet1!$A$2:$A$1823=$A477,[1]Sheet1!$C$2:$C$1823),0))+INDEX([1]Sheet1!$J$2:$J$1823,MATCH($C477,IF([1]Sheet1!$A$2:$A$1823=$A477,[1]Sheet1!$C$2:$C$1823),0)))</f>
        <v>18200000</v>
      </c>
      <c r="K477" s="2">
        <f t="array" ref="K477">INDEX([5]Sheet1!$K$2:$K$2185,MATCH($C477,IF([5]Sheet1!$E$2:$E$2185=$A477,[5]Sheet1!$B$2:$B$2185),0))*10</f>
        <v>195660000</v>
      </c>
      <c r="L477" s="2">
        <f t="array" ref="L477">INDEX([5]Sheet1!$J$2:$J$2185,MATCH($C477,IF([5]Sheet1!$E$2:$E$2185=$A477,[5]Sheet1!$B$2:$B$2185),0))</f>
        <v>10563</v>
      </c>
      <c r="M477" s="2">
        <f t="array" ref="M477">INDEX([5]Sheet1!$G$2:$G$2185,MATCH($C477,IF([5]Sheet1!$E$2:$E$2185=$A477,[5]Sheet1!$B$2:$B$2185),0))*10</f>
        <v>151480000</v>
      </c>
      <c r="N477" s="2">
        <f t="array" ref="N477">INDEX([5]Sheet1!$F$2:$F$2185,MATCH($C477,IF([5]Sheet1!$E$2:$E$2185=$A477,[5]Sheet1!$B$2:$B$2185),0))</f>
        <v>7432</v>
      </c>
      <c r="O477" s="2">
        <f t="array" ref="O477">INDEX([5]Sheet1!$I$2:$I$2185,MATCH($C477,IF([5]Sheet1!$E$2:$E$2185=$A477,[5]Sheet1!$B$2:$B$2185),0))*10</f>
        <v>44170000</v>
      </c>
      <c r="P477" s="2">
        <f t="array" ref="P477">INDEX([5]Sheet1!$H$2:$H$2185,MATCH($C477,IF([5]Sheet1!$E$2:$E$2185=$A477,[5]Sheet1!$B$2:$B$2185),0))</f>
        <v>3003</v>
      </c>
    </row>
    <row r="478" spans="1:16" x14ac:dyDescent="0.25">
      <c r="A478" t="s">
        <v>20</v>
      </c>
      <c r="B478" t="s">
        <v>21</v>
      </c>
      <c r="C478">
        <v>1985</v>
      </c>
      <c r="D478" s="2">
        <f t="array" ref="D478">INDEX([2]data!$E$2:$E$2185,MATCH($C478,IF([2]data!$C$2:$C$2185=$A478,[2]data!$A$2:$A$2185),0))</f>
        <v>634549</v>
      </c>
      <c r="H478" s="2">
        <f t="array" ref="H478">INDEX([1]Sheet1!$M$2:$M$1823,MATCH($C478,IF([1]Sheet1!$A$2:$A$1823=$A478,[1]Sheet1!$C$2:$C$1823),0))</f>
        <v>405208000</v>
      </c>
      <c r="I478" s="2">
        <f t="array" ref="I478">INDEX([1]Sheet1!$D$2:$D$1823,MATCH($C478,IF([1]Sheet1!$A$2:$A$1823=$A478,[1]Sheet1!$C$2:$C$1823),0))</f>
        <v>363326000</v>
      </c>
      <c r="J478" s="2">
        <f t="array" ref="J478">(INDEX([1]Sheet1!$G$2:$G$1823,MATCH($C478,IF([1]Sheet1!$A$2:$A$1823=$A478,[1]Sheet1!$C$2:$C$1823),0))+INDEX([1]Sheet1!$J$2:$J$1823,MATCH($C478,IF([1]Sheet1!$A$2:$A$1823=$A478,[1]Sheet1!$C$2:$C$1823),0)))</f>
        <v>41882000</v>
      </c>
      <c r="K478" s="2">
        <f t="array" ref="K478">INDEX([5]Sheet1!$K$2:$K$2185,MATCH($C478,IF([5]Sheet1!$E$2:$E$2185=$A478,[5]Sheet1!$B$2:$B$2185),0))*10</f>
        <v>299530000</v>
      </c>
      <c r="L478" s="2">
        <f t="array" ref="L478">INDEX([5]Sheet1!$J$2:$J$2185,MATCH($C478,IF([5]Sheet1!$E$2:$E$2185=$A478,[5]Sheet1!$B$2:$B$2185),0))</f>
        <v>11135</v>
      </c>
      <c r="M478" s="2">
        <f t="array" ref="M478">INDEX([5]Sheet1!$G$2:$G$2185,MATCH($C478,IF([5]Sheet1!$E$2:$E$2185=$A478,[5]Sheet1!$B$2:$B$2185),0))*10</f>
        <v>227990000</v>
      </c>
      <c r="N478" s="2">
        <f t="array" ref="N478">INDEX([5]Sheet1!$F$2:$F$2185,MATCH($C478,IF([5]Sheet1!$E$2:$E$2185=$A478,[5]Sheet1!$B$2:$B$2185),0))</f>
        <v>6748</v>
      </c>
      <c r="O478" s="2">
        <f t="array" ref="O478">INDEX([5]Sheet1!$I$2:$I$2185,MATCH($C478,IF([5]Sheet1!$E$2:$E$2185=$A478,[5]Sheet1!$B$2:$B$2185),0))*10</f>
        <v>71530000</v>
      </c>
      <c r="P478" s="2">
        <f t="array" ref="P478">INDEX([5]Sheet1!$H$2:$H$2185,MATCH($C478,IF([5]Sheet1!$E$2:$E$2185=$A478,[5]Sheet1!$B$2:$B$2185),0))</f>
        <v>4140</v>
      </c>
    </row>
    <row r="479" spans="1:16" x14ac:dyDescent="0.25">
      <c r="A479" t="s">
        <v>22</v>
      </c>
      <c r="B479" t="s">
        <v>23</v>
      </c>
      <c r="C479">
        <v>1985</v>
      </c>
      <c r="D479" s="2">
        <f t="array" ref="D479">INDEX([2]data!$E$2:$E$2185,MATCH($C479,IF([2]data!$C$2:$C$2185=$A479,[2]data!$A$2:$A$2185),0))</f>
        <v>11351120</v>
      </c>
      <c r="H479" s="2">
        <f t="array" ref="H479">INDEX([1]Sheet1!$M$2:$M$1823,MATCH($C479,IF([1]Sheet1!$A$2:$A$1823=$A479,[1]Sheet1!$C$2:$C$1823),0))</f>
        <v>5645036032</v>
      </c>
      <c r="I479" s="2">
        <f t="array" ref="I479">INDEX([1]Sheet1!$D$2:$D$1823,MATCH($C479,IF([1]Sheet1!$A$2:$A$1823=$A479,[1]Sheet1!$C$2:$C$1823),0))</f>
        <v>5012716000</v>
      </c>
      <c r="J479" s="2">
        <f t="array" ref="J479">(INDEX([1]Sheet1!$G$2:$G$1823,MATCH($C479,IF([1]Sheet1!$A$2:$A$1823=$A479,[1]Sheet1!$C$2:$C$1823),0))+INDEX([1]Sheet1!$J$2:$J$1823,MATCH($C479,IF([1]Sheet1!$A$2:$A$1823=$A479,[1]Sheet1!$C$2:$C$1823),0)))</f>
        <v>632320000</v>
      </c>
      <c r="K479" s="2">
        <f t="array" ref="K479">INDEX([5]Sheet1!$K$2:$K$2185,MATCH($C479,IF([5]Sheet1!$E$2:$E$2185=$A479,[5]Sheet1!$B$2:$B$2185),0))*10</f>
        <v>3020560000</v>
      </c>
      <c r="L479" s="2">
        <f t="array" ref="L479">INDEX([5]Sheet1!$J$2:$J$2185,MATCH($C479,IF([5]Sheet1!$E$2:$E$2185=$A479,[5]Sheet1!$B$2:$B$2185),0))</f>
        <v>182614</v>
      </c>
      <c r="M479" s="2">
        <f t="array" ref="M479">INDEX([5]Sheet1!$G$2:$G$2185,MATCH($C479,IF([5]Sheet1!$E$2:$E$2185=$A479,[5]Sheet1!$B$2:$B$2185),0))*10</f>
        <v>2172150000</v>
      </c>
      <c r="N479" s="2">
        <f t="array" ref="N479">INDEX([5]Sheet1!$F$2:$F$2185,MATCH($C479,IF([5]Sheet1!$E$2:$E$2185=$A479,[5]Sheet1!$B$2:$B$2185),0))</f>
        <v>103490</v>
      </c>
      <c r="O479" s="2">
        <f t="array" ref="O479">INDEX([5]Sheet1!$I$2:$I$2185,MATCH($C479,IF([5]Sheet1!$E$2:$E$2185=$A479,[5]Sheet1!$B$2:$B$2185),0))*10</f>
        <v>848400000</v>
      </c>
      <c r="P479" s="2">
        <f t="array" ref="P479">INDEX([5]Sheet1!$H$2:$H$2185,MATCH($C479,IF([5]Sheet1!$E$2:$E$2185=$A479,[5]Sheet1!$B$2:$B$2185),0))</f>
        <v>76381</v>
      </c>
    </row>
    <row r="480" spans="1:16" x14ac:dyDescent="0.25">
      <c r="A480" t="s">
        <v>24</v>
      </c>
      <c r="B480" t="s">
        <v>25</v>
      </c>
      <c r="C480">
        <v>1985</v>
      </c>
      <c r="D480" s="2">
        <f t="array" ref="D480">INDEX([2]data!$E$2:$E$2185,MATCH($C480,IF([2]data!$C$2:$C$2185=$A480,[2]data!$A$2:$A$2185),0))</f>
        <v>5962639</v>
      </c>
      <c r="H480" s="2">
        <f t="array" ref="H480">INDEX([1]Sheet1!$M$2:$M$1823,MATCH($C480,IF([1]Sheet1!$A$2:$A$1823=$A480,[1]Sheet1!$C$2:$C$1823),0))</f>
        <v>2899749120</v>
      </c>
      <c r="I480" s="2">
        <f t="array" ref="I480">INDEX([1]Sheet1!$D$2:$D$1823,MATCH($C480,IF([1]Sheet1!$A$2:$A$1823=$A480,[1]Sheet1!$C$2:$C$1823),0))</f>
        <v>2555103000</v>
      </c>
      <c r="J480" s="2">
        <f t="array" ref="J480">(INDEX([1]Sheet1!$G$2:$G$1823,MATCH($C480,IF([1]Sheet1!$A$2:$A$1823=$A480,[1]Sheet1!$C$2:$C$1823),0))+INDEX([1]Sheet1!$J$2:$J$1823,MATCH($C480,IF([1]Sheet1!$A$2:$A$1823=$A480,[1]Sheet1!$C$2:$C$1823),0)))</f>
        <v>344646000</v>
      </c>
      <c r="K480" s="2">
        <f t="array" ref="K480">INDEX([5]Sheet1!$K$2:$K$2185,MATCH($C480,IF([5]Sheet1!$E$2:$E$2185=$A480,[5]Sheet1!$B$2:$B$2185),0))*10</f>
        <v>1729730000</v>
      </c>
      <c r="L480" s="2">
        <f t="array" ref="L480">INDEX([5]Sheet1!$J$2:$J$2185,MATCH($C480,IF([5]Sheet1!$E$2:$E$2185=$A480,[5]Sheet1!$B$2:$B$2185),0))</f>
        <v>116973</v>
      </c>
      <c r="M480" s="2">
        <f t="array" ref="M480">INDEX([5]Sheet1!$G$2:$G$2185,MATCH($C480,IF([5]Sheet1!$E$2:$E$2185=$A480,[5]Sheet1!$B$2:$B$2185),0))*10</f>
        <v>1395090000</v>
      </c>
      <c r="N480" s="2">
        <f t="array" ref="N480">INDEX([5]Sheet1!$F$2:$F$2185,MATCH($C480,IF([5]Sheet1!$E$2:$E$2185=$A480,[5]Sheet1!$B$2:$B$2185),0))</f>
        <v>80294</v>
      </c>
      <c r="O480" s="2">
        <f t="array" ref="O480">INDEX([5]Sheet1!$I$2:$I$2185,MATCH($C480,IF([5]Sheet1!$E$2:$E$2185=$A480,[5]Sheet1!$B$2:$B$2185),0))*10</f>
        <v>334630000</v>
      </c>
      <c r="P480" s="2">
        <f t="array" ref="P480">INDEX([5]Sheet1!$H$2:$H$2185,MATCH($C480,IF([5]Sheet1!$E$2:$E$2185=$A480,[5]Sheet1!$B$2:$B$2185),0))</f>
        <v>35060</v>
      </c>
    </row>
    <row r="481" spans="1:16" x14ac:dyDescent="0.25">
      <c r="A481" t="s">
        <v>26</v>
      </c>
      <c r="B481" t="s">
        <v>27</v>
      </c>
      <c r="C481">
        <v>1985</v>
      </c>
      <c r="D481" s="2">
        <f t="array" ref="D481">INDEX([2]data!$E$2:$E$2185,MATCH($C481,IF([2]data!$C$2:$C$2185=$A481,[2]data!$A$2:$A$2185),0))</f>
        <v>1039698</v>
      </c>
      <c r="H481" s="2">
        <f t="array" ref="H481">INDEX([1]Sheet1!$M$2:$M$1823,MATCH($C481,IF([1]Sheet1!$A$2:$A$1823=$A481,[1]Sheet1!$C$2:$C$1823),0))</f>
        <v>444668000</v>
      </c>
      <c r="I481" s="2">
        <f t="array" ref="I481">INDEX([1]Sheet1!$D$2:$D$1823,MATCH($C481,IF([1]Sheet1!$A$2:$A$1823=$A481,[1]Sheet1!$C$2:$C$1823),0))</f>
        <v>395937000</v>
      </c>
      <c r="J481" s="2">
        <f t="array" ref="J481">(INDEX([1]Sheet1!$G$2:$G$1823,MATCH($C481,IF([1]Sheet1!$A$2:$A$1823=$A481,[1]Sheet1!$C$2:$C$1823),0))+INDEX([1]Sheet1!$J$2:$J$1823,MATCH($C481,IF([1]Sheet1!$A$2:$A$1823=$A481,[1]Sheet1!$C$2:$C$1823),0)))</f>
        <v>48731000</v>
      </c>
      <c r="K481" s="2">
        <f t="array" ref="K481">INDEX([5]Sheet1!$K$2:$K$2185,MATCH($C481,IF([5]Sheet1!$E$2:$E$2185=$A481,[5]Sheet1!$B$2:$B$2185),0))*10</f>
        <v>297540000</v>
      </c>
      <c r="L481" s="2">
        <f t="array" ref="L481">INDEX([5]Sheet1!$J$2:$J$2185,MATCH($C481,IF([5]Sheet1!$E$2:$E$2185=$A481,[5]Sheet1!$B$2:$B$2185),0))</f>
        <v>16810</v>
      </c>
      <c r="M481" s="2">
        <f t="array" ref="M481">INDEX([5]Sheet1!$G$2:$G$2185,MATCH($C481,IF([5]Sheet1!$E$2:$E$2185=$A481,[5]Sheet1!$B$2:$B$2185),0))*10</f>
        <v>224140000</v>
      </c>
      <c r="N481" s="2">
        <f t="array" ref="N481">INDEX([5]Sheet1!$F$2:$F$2185,MATCH($C481,IF([5]Sheet1!$E$2:$E$2185=$A481,[5]Sheet1!$B$2:$B$2185),0))</f>
        <v>11225</v>
      </c>
      <c r="O481" s="2">
        <f t="array" ref="O481">INDEX([5]Sheet1!$I$2:$I$2185,MATCH($C481,IF([5]Sheet1!$E$2:$E$2185=$A481,[5]Sheet1!$B$2:$B$2185),0))*10</f>
        <v>73400000</v>
      </c>
      <c r="P481" s="2">
        <f t="array" ref="P481">INDEX([5]Sheet1!$H$2:$H$2185,MATCH($C481,IF([5]Sheet1!$E$2:$E$2185=$A481,[5]Sheet1!$B$2:$B$2185),0))</f>
        <v>5081</v>
      </c>
    </row>
    <row r="482" spans="1:16" x14ac:dyDescent="0.25">
      <c r="A482" t="s">
        <v>28</v>
      </c>
      <c r="B482" t="s">
        <v>29</v>
      </c>
      <c r="C482">
        <v>1985</v>
      </c>
      <c r="D482" s="2">
        <f t="array" ref="D482">INDEX([2]data!$E$2:$E$2185,MATCH($C482,IF([2]data!$C$2:$C$2185=$A482,[2]data!$A$2:$A$2185),0))</f>
        <v>994052</v>
      </c>
      <c r="H482" s="2">
        <f t="array" ref="H482">INDEX([1]Sheet1!$M$2:$M$1823,MATCH($C482,IF([1]Sheet1!$A$2:$A$1823=$A482,[1]Sheet1!$C$2:$C$1823),0))</f>
        <v>478619008</v>
      </c>
      <c r="I482" s="2">
        <f t="array" ref="I482">INDEX([1]Sheet1!$D$2:$D$1823,MATCH($C482,IF([1]Sheet1!$A$2:$A$1823=$A482,[1]Sheet1!$C$2:$C$1823),0))</f>
        <v>414741000</v>
      </c>
      <c r="J482" s="2">
        <f t="array" ref="J482">(INDEX([1]Sheet1!$G$2:$G$1823,MATCH($C482,IF([1]Sheet1!$A$2:$A$1823=$A482,[1]Sheet1!$C$2:$C$1823),0))+INDEX([1]Sheet1!$J$2:$J$1823,MATCH($C482,IF([1]Sheet1!$A$2:$A$1823=$A482,[1]Sheet1!$C$2:$C$1823),0)))</f>
        <v>63878000</v>
      </c>
      <c r="K482" s="2">
        <f t="array" ref="K482">INDEX([5]Sheet1!$K$2:$K$2185,MATCH($C482,IF([5]Sheet1!$E$2:$E$2185=$A482,[5]Sheet1!$B$2:$B$2185),0))*10</f>
        <v>281550000</v>
      </c>
      <c r="L482" s="2">
        <f t="array" ref="L482">INDEX([5]Sheet1!$J$2:$J$2185,MATCH($C482,IF([5]Sheet1!$E$2:$E$2185=$A482,[5]Sheet1!$B$2:$B$2185),0))</f>
        <v>18732</v>
      </c>
      <c r="M482" s="2">
        <f t="array" ref="M482">INDEX([5]Sheet1!$G$2:$G$2185,MATCH($C482,IF([5]Sheet1!$E$2:$E$2185=$A482,[5]Sheet1!$B$2:$B$2185),0))*10</f>
        <v>227390000</v>
      </c>
      <c r="N482" s="2">
        <f t="array" ref="N482">INDEX([5]Sheet1!$F$2:$F$2185,MATCH($C482,IF([5]Sheet1!$E$2:$E$2185=$A482,[5]Sheet1!$B$2:$B$2185),0))</f>
        <v>13420</v>
      </c>
      <c r="O482" s="2">
        <f t="array" ref="O482">INDEX([5]Sheet1!$I$2:$I$2185,MATCH($C482,IF([5]Sheet1!$E$2:$E$2185=$A482,[5]Sheet1!$B$2:$B$2185),0))*10</f>
        <v>54150000</v>
      </c>
      <c r="P482" s="2">
        <f t="array" ref="P482">INDEX([5]Sheet1!$H$2:$H$2185,MATCH($C482,IF([5]Sheet1!$E$2:$E$2185=$A482,[5]Sheet1!$B$2:$B$2185),0))</f>
        <v>4899</v>
      </c>
    </row>
    <row r="483" spans="1:16" x14ac:dyDescent="0.25">
      <c r="A483" t="s">
        <v>30</v>
      </c>
      <c r="B483" t="s">
        <v>31</v>
      </c>
      <c r="C483">
        <v>1985</v>
      </c>
      <c r="D483" s="2">
        <f t="array" ref="D483">INDEX([2]data!$E$2:$E$2185,MATCH($C483,IF([2]data!$C$2:$C$2185=$A483,[2]data!$A$2:$A$2185),0))</f>
        <v>11399803</v>
      </c>
      <c r="H483" s="2">
        <f t="array" ref="H483">INDEX([1]Sheet1!$M$2:$M$1823,MATCH($C483,IF([1]Sheet1!$A$2:$A$1823=$A483,[1]Sheet1!$C$2:$C$1823),0))</f>
        <v>5864056832</v>
      </c>
      <c r="I483" s="2">
        <f t="array" ref="I483">INDEX([1]Sheet1!$D$2:$D$1823,MATCH($C483,IF([1]Sheet1!$A$2:$A$1823=$A483,[1]Sheet1!$C$2:$C$1823),0))</f>
        <v>5507961000</v>
      </c>
      <c r="J483" s="2">
        <f t="array" ref="J483">(INDEX([1]Sheet1!$G$2:$G$1823,MATCH($C483,IF([1]Sheet1!$A$2:$A$1823=$A483,[1]Sheet1!$C$2:$C$1823),0))+INDEX([1]Sheet1!$J$2:$J$1823,MATCH($C483,IF([1]Sheet1!$A$2:$A$1823=$A483,[1]Sheet1!$C$2:$C$1823),0)))</f>
        <v>356096000</v>
      </c>
      <c r="K483" s="2">
        <f t="array" ref="K483">INDEX([5]Sheet1!$K$2:$K$2185,MATCH($C483,IF([5]Sheet1!$E$2:$E$2185=$A483,[5]Sheet1!$B$2:$B$2185),0))*10</f>
        <v>3553220000</v>
      </c>
      <c r="L483" s="2">
        <f t="array" ref="L483">INDEX([5]Sheet1!$J$2:$J$2185,MATCH($C483,IF([5]Sheet1!$E$2:$E$2185=$A483,[5]Sheet1!$B$2:$B$2185),0))</f>
        <v>177967</v>
      </c>
      <c r="M483" s="2">
        <f t="array" ref="M483">INDEX([5]Sheet1!$G$2:$G$2185,MATCH($C483,IF([5]Sheet1!$E$2:$E$2185=$A483,[5]Sheet1!$B$2:$B$2185),0))*10</f>
        <v>2859810000</v>
      </c>
      <c r="N483" s="2">
        <f t="array" ref="N483">INDEX([5]Sheet1!$F$2:$F$2185,MATCH($C483,IF([5]Sheet1!$E$2:$E$2185=$A483,[5]Sheet1!$B$2:$B$2185),0))</f>
        <v>126592</v>
      </c>
      <c r="O483" s="2">
        <f t="array" ref="O483">INDEX([5]Sheet1!$I$2:$I$2185,MATCH($C483,IF([5]Sheet1!$E$2:$E$2185=$A483,[5]Sheet1!$B$2:$B$2185),0))*10</f>
        <v>693400000</v>
      </c>
      <c r="P483" s="2">
        <f t="array" ref="P483">INDEX([5]Sheet1!$H$2:$H$2185,MATCH($C483,IF([5]Sheet1!$E$2:$E$2185=$A483,[5]Sheet1!$B$2:$B$2185),0))</f>
        <v>48436</v>
      </c>
    </row>
    <row r="484" spans="1:16" x14ac:dyDescent="0.25">
      <c r="A484" t="s">
        <v>32</v>
      </c>
      <c r="B484" t="s">
        <v>33</v>
      </c>
      <c r="C484">
        <v>1985</v>
      </c>
      <c r="D484" s="2">
        <f t="array" ref="D484">INDEX([2]data!$E$2:$E$2185,MATCH($C484,IF([2]data!$C$2:$C$2185=$A484,[2]data!$A$2:$A$2185),0))</f>
        <v>5459214</v>
      </c>
      <c r="H484" s="2">
        <f t="array" ref="H484">INDEX([1]Sheet1!$M$2:$M$1823,MATCH($C484,IF([1]Sheet1!$A$2:$A$1823=$A484,[1]Sheet1!$C$2:$C$1823),0))</f>
        <v>2855022080</v>
      </c>
      <c r="I484" s="2">
        <f t="array" ref="I484">INDEX([1]Sheet1!$D$2:$D$1823,MATCH($C484,IF([1]Sheet1!$A$2:$A$1823=$A484,[1]Sheet1!$C$2:$C$1823),0))</f>
        <v>2505887000</v>
      </c>
      <c r="J484" s="2">
        <f t="array" ref="J484">(INDEX([1]Sheet1!$G$2:$G$1823,MATCH($C484,IF([1]Sheet1!$A$2:$A$1823=$A484,[1]Sheet1!$C$2:$C$1823),0))+INDEX([1]Sheet1!$J$2:$J$1823,MATCH($C484,IF([1]Sheet1!$A$2:$A$1823=$A484,[1]Sheet1!$C$2:$C$1823),0)))</f>
        <v>349135000</v>
      </c>
      <c r="K484" s="2">
        <f t="array" ref="K484">INDEX([5]Sheet1!$K$2:$K$2185,MATCH($C484,IF([5]Sheet1!$E$2:$E$2185=$A484,[5]Sheet1!$B$2:$B$2185),0))*10</f>
        <v>1687840000</v>
      </c>
      <c r="L484" s="2">
        <f t="array" ref="L484">INDEX([5]Sheet1!$J$2:$J$2185,MATCH($C484,IF([5]Sheet1!$E$2:$E$2185=$A484,[5]Sheet1!$B$2:$B$2185),0))</f>
        <v>98069</v>
      </c>
      <c r="M484" s="2">
        <f t="array" ref="M484">INDEX([5]Sheet1!$G$2:$G$2185,MATCH($C484,IF([5]Sheet1!$E$2:$E$2185=$A484,[5]Sheet1!$B$2:$B$2185),0))*10</f>
        <v>1318030000</v>
      </c>
      <c r="N484" s="2">
        <f t="array" ref="N484">INDEX([5]Sheet1!$F$2:$F$2185,MATCH($C484,IF([5]Sheet1!$E$2:$E$2185=$A484,[5]Sheet1!$B$2:$B$2185),0))</f>
        <v>64620</v>
      </c>
      <c r="O484" s="2">
        <f t="array" ref="O484">INDEX([5]Sheet1!$I$2:$I$2185,MATCH($C484,IF([5]Sheet1!$E$2:$E$2185=$A484,[5]Sheet1!$B$2:$B$2185),0))*10</f>
        <v>369810000</v>
      </c>
      <c r="P484" s="2">
        <f t="array" ref="P484">INDEX([5]Sheet1!$H$2:$H$2185,MATCH($C484,IF([5]Sheet1!$E$2:$E$2185=$A484,[5]Sheet1!$B$2:$B$2185),0))</f>
        <v>31572</v>
      </c>
    </row>
    <row r="485" spans="1:16" x14ac:dyDescent="0.25">
      <c r="A485" t="s">
        <v>34</v>
      </c>
      <c r="B485" t="s">
        <v>35</v>
      </c>
      <c r="C485">
        <v>1985</v>
      </c>
      <c r="D485" s="2">
        <f t="array" ref="D485">INDEX([2]data!$E$2:$E$2185,MATCH($C485,IF([2]data!$C$2:$C$2185=$A485,[2]data!$A$2:$A$2185),0))</f>
        <v>2829684</v>
      </c>
      <c r="H485" s="2">
        <f t="array" ref="H485">INDEX([1]Sheet1!$M$2:$M$1823,MATCH($C485,IF([1]Sheet1!$A$2:$A$1823=$A485,[1]Sheet1!$C$2:$C$1823),0))</f>
        <v>1643709056</v>
      </c>
      <c r="I485" s="2">
        <f t="array" ref="I485">INDEX([1]Sheet1!$D$2:$D$1823,MATCH($C485,IF([1]Sheet1!$A$2:$A$1823=$A485,[1]Sheet1!$C$2:$C$1823),0))</f>
        <v>1501101000</v>
      </c>
      <c r="J485" s="2">
        <f t="array" ref="J485">(INDEX([1]Sheet1!$G$2:$G$1823,MATCH($C485,IF([1]Sheet1!$A$2:$A$1823=$A485,[1]Sheet1!$C$2:$C$1823),0))+INDEX([1]Sheet1!$J$2:$J$1823,MATCH($C485,IF([1]Sheet1!$A$2:$A$1823=$A485,[1]Sheet1!$C$2:$C$1823),0)))</f>
        <v>142608000</v>
      </c>
      <c r="K485" s="2">
        <f t="array" ref="K485">INDEX([5]Sheet1!$K$2:$K$2185,MATCH($C485,IF([5]Sheet1!$E$2:$E$2185=$A485,[5]Sheet1!$B$2:$B$2185),0))*10</f>
        <v>932450000</v>
      </c>
      <c r="L485" s="2">
        <f t="array" ref="L485">INDEX([5]Sheet1!$J$2:$J$2185,MATCH($C485,IF([5]Sheet1!$E$2:$E$2185=$A485,[5]Sheet1!$B$2:$B$2185),0))</f>
        <v>57349</v>
      </c>
      <c r="M485" s="2">
        <f t="array" ref="M485">INDEX([5]Sheet1!$G$2:$G$2185,MATCH($C485,IF([5]Sheet1!$E$2:$E$2185=$A485,[5]Sheet1!$B$2:$B$2185),0))*10</f>
        <v>704000000</v>
      </c>
      <c r="N485" s="2">
        <f t="array" ref="N485">INDEX([5]Sheet1!$F$2:$F$2185,MATCH($C485,IF([5]Sheet1!$E$2:$E$2185=$A485,[5]Sheet1!$B$2:$B$2185),0))</f>
        <v>37638</v>
      </c>
      <c r="O485" s="2">
        <f t="array" ref="O485">INDEX([5]Sheet1!$I$2:$I$2185,MATCH($C485,IF([5]Sheet1!$E$2:$E$2185=$A485,[5]Sheet1!$B$2:$B$2185),0))*10</f>
        <v>228440000</v>
      </c>
      <c r="P485" s="2">
        <f t="array" ref="P485">INDEX([5]Sheet1!$H$2:$H$2185,MATCH($C485,IF([5]Sheet1!$E$2:$E$2185=$A485,[5]Sheet1!$B$2:$B$2185),0))</f>
        <v>18025</v>
      </c>
    </row>
    <row r="486" spans="1:16" x14ac:dyDescent="0.25">
      <c r="A486" t="s">
        <v>36</v>
      </c>
      <c r="B486" t="s">
        <v>37</v>
      </c>
      <c r="C486">
        <v>1985</v>
      </c>
      <c r="D486" s="2">
        <f t="array" ref="D486">INDEX([2]data!$E$2:$E$2185,MATCH($C486,IF([2]data!$C$2:$C$2185=$A486,[2]data!$A$2:$A$2185),0))</f>
        <v>2427401</v>
      </c>
      <c r="H486" s="2">
        <f t="array" ref="H486">INDEX([1]Sheet1!$M$2:$M$1823,MATCH($C486,IF([1]Sheet1!$A$2:$A$1823=$A486,[1]Sheet1!$C$2:$C$1823),0))</f>
        <v>1468425984</v>
      </c>
      <c r="I486" s="2">
        <f t="array" ref="I486">INDEX([1]Sheet1!$D$2:$D$1823,MATCH($C486,IF([1]Sheet1!$A$2:$A$1823=$A486,[1]Sheet1!$C$2:$C$1823),0))</f>
        <v>1311504000</v>
      </c>
      <c r="J486" s="2">
        <f t="array" ref="J486">(INDEX([1]Sheet1!$G$2:$G$1823,MATCH($C486,IF([1]Sheet1!$A$2:$A$1823=$A486,[1]Sheet1!$C$2:$C$1823),0))+INDEX([1]Sheet1!$J$2:$J$1823,MATCH($C486,IF([1]Sheet1!$A$2:$A$1823=$A486,[1]Sheet1!$C$2:$C$1823),0)))</f>
        <v>156922000</v>
      </c>
      <c r="K486" s="2">
        <f t="array" ref="K486">INDEX([5]Sheet1!$K$2:$K$2185,MATCH($C486,IF([5]Sheet1!$E$2:$E$2185=$A486,[5]Sheet1!$B$2:$B$2185),0))*10</f>
        <v>856860000</v>
      </c>
      <c r="L486" s="2">
        <f t="array" ref="L486">INDEX([5]Sheet1!$J$2:$J$2185,MATCH($C486,IF([5]Sheet1!$E$2:$E$2185=$A486,[5]Sheet1!$B$2:$B$2185),0))</f>
        <v>51940</v>
      </c>
      <c r="M486" s="2">
        <f t="array" ref="M486">INDEX([5]Sheet1!$G$2:$G$2185,MATCH($C486,IF([5]Sheet1!$E$2:$E$2185=$A486,[5]Sheet1!$B$2:$B$2185),0))*10</f>
        <v>665930000</v>
      </c>
      <c r="N486" s="2">
        <f t="array" ref="N486">INDEX([5]Sheet1!$F$2:$F$2185,MATCH($C486,IF([5]Sheet1!$E$2:$E$2185=$A486,[5]Sheet1!$B$2:$B$2185),0))</f>
        <v>35813</v>
      </c>
      <c r="O486" s="2">
        <f t="array" ref="O486">INDEX([5]Sheet1!$I$2:$I$2185,MATCH($C486,IF([5]Sheet1!$E$2:$E$2185=$A486,[5]Sheet1!$B$2:$B$2185),0))*10</f>
        <v>190920000</v>
      </c>
      <c r="P486" s="2">
        <f t="array" ref="P486">INDEX([5]Sheet1!$H$2:$H$2185,MATCH($C486,IF([5]Sheet1!$E$2:$E$2185=$A486,[5]Sheet1!$B$2:$B$2185),0))</f>
        <v>14668</v>
      </c>
    </row>
    <row r="487" spans="1:16" x14ac:dyDescent="0.25">
      <c r="A487" t="s">
        <v>38</v>
      </c>
      <c r="B487" t="s">
        <v>39</v>
      </c>
      <c r="C487">
        <v>1985</v>
      </c>
      <c r="D487" s="2">
        <f t="array" ref="D487">INDEX([2]data!$E$2:$E$2185,MATCH($C487,IF([2]data!$C$2:$C$2185=$A487,[2]data!$A$2:$A$2185),0))</f>
        <v>3694816</v>
      </c>
      <c r="H487" s="2">
        <f t="array" ref="H487">INDEX([1]Sheet1!$M$2:$M$1823,MATCH($C487,IF([1]Sheet1!$A$2:$A$1823=$A487,[1]Sheet1!$C$2:$C$1823),0))</f>
        <v>1553074944</v>
      </c>
      <c r="I487" s="2">
        <f t="array" ref="I487">INDEX([1]Sheet1!$D$2:$D$1823,MATCH($C487,IF([1]Sheet1!$A$2:$A$1823=$A487,[1]Sheet1!$C$2:$C$1823),0))</f>
        <v>1353783000</v>
      </c>
      <c r="J487" s="2">
        <f t="array" ref="J487">(INDEX([1]Sheet1!$G$2:$G$1823,MATCH($C487,IF([1]Sheet1!$A$2:$A$1823=$A487,[1]Sheet1!$C$2:$C$1823),0))+INDEX([1]Sheet1!$J$2:$J$1823,MATCH($C487,IF([1]Sheet1!$A$2:$A$1823=$A487,[1]Sheet1!$C$2:$C$1823),0)))</f>
        <v>199292000</v>
      </c>
      <c r="K487" s="2">
        <f t="array" ref="K487">INDEX([5]Sheet1!$K$2:$K$2185,MATCH($C487,IF([5]Sheet1!$E$2:$E$2185=$A487,[5]Sheet1!$B$2:$B$2185),0))*10</f>
        <v>955900000</v>
      </c>
      <c r="L487" s="2">
        <f t="array" ref="L487">INDEX([5]Sheet1!$J$2:$J$2185,MATCH($C487,IF([5]Sheet1!$E$2:$E$2185=$A487,[5]Sheet1!$B$2:$B$2185),0))</f>
        <v>63232</v>
      </c>
      <c r="M487" s="2">
        <f t="array" ref="M487">INDEX([5]Sheet1!$G$2:$G$2185,MATCH($C487,IF([5]Sheet1!$E$2:$E$2185=$A487,[5]Sheet1!$B$2:$B$2185),0))*10</f>
        <v>724230000</v>
      </c>
      <c r="N487" s="2">
        <f t="array" ref="N487">INDEX([5]Sheet1!$F$2:$F$2185,MATCH($C487,IF([5]Sheet1!$E$2:$E$2185=$A487,[5]Sheet1!$B$2:$B$2185),0))</f>
        <v>42811</v>
      </c>
      <c r="O487" s="2">
        <f t="array" ref="O487">INDEX([5]Sheet1!$I$2:$I$2185,MATCH($C487,IF([5]Sheet1!$E$2:$E$2185=$A487,[5]Sheet1!$B$2:$B$2185),0))*10</f>
        <v>231660000</v>
      </c>
      <c r="P487" s="2">
        <f t="array" ref="P487">INDEX([5]Sheet1!$H$2:$H$2185,MATCH($C487,IF([5]Sheet1!$E$2:$E$2185=$A487,[5]Sheet1!$B$2:$B$2185),0))</f>
        <v>19749</v>
      </c>
    </row>
    <row r="488" spans="1:16" x14ac:dyDescent="0.25">
      <c r="A488" t="s">
        <v>40</v>
      </c>
      <c r="B488" t="s">
        <v>41</v>
      </c>
      <c r="C488">
        <v>1985</v>
      </c>
      <c r="D488" s="2">
        <f t="array" ref="D488">INDEX([2]data!$E$2:$E$2185,MATCH($C488,IF([2]data!$C$2:$C$2185=$A488,[2]data!$A$2:$A$2185),0))</f>
        <v>4408113</v>
      </c>
      <c r="H488" s="2">
        <f t="array" ref="H488">INDEX([1]Sheet1!$M$2:$M$1823,MATCH($C488,IF([1]Sheet1!$A$2:$A$1823=$A488,[1]Sheet1!$C$2:$C$1823),0))</f>
        <v>2309926912</v>
      </c>
      <c r="I488" s="2">
        <f t="array" ref="I488">INDEX([1]Sheet1!$D$2:$D$1823,MATCH($C488,IF([1]Sheet1!$A$2:$A$1823=$A488,[1]Sheet1!$C$2:$C$1823),0))</f>
        <v>2040689000</v>
      </c>
      <c r="J488" s="2">
        <f t="array" ref="J488">(INDEX([1]Sheet1!$G$2:$G$1823,MATCH($C488,IF([1]Sheet1!$A$2:$A$1823=$A488,[1]Sheet1!$C$2:$C$1823),0))+INDEX([1]Sheet1!$J$2:$J$1823,MATCH($C488,IF([1]Sheet1!$A$2:$A$1823=$A488,[1]Sheet1!$C$2:$C$1823),0)))</f>
        <v>269238000</v>
      </c>
      <c r="K488" s="2">
        <f t="array" ref="K488">INDEX([5]Sheet1!$K$2:$K$2185,MATCH($C488,IF([5]Sheet1!$E$2:$E$2185=$A488,[5]Sheet1!$B$2:$B$2185),0))*10</f>
        <v>1271020000</v>
      </c>
      <c r="L488" s="2">
        <f t="array" ref="L488">INDEX([5]Sheet1!$J$2:$J$2185,MATCH($C488,IF([5]Sheet1!$E$2:$E$2185=$A488,[5]Sheet1!$B$2:$B$2185),0))</f>
        <v>84708</v>
      </c>
      <c r="M488" s="2">
        <f t="array" ref="M488">INDEX([5]Sheet1!$G$2:$G$2185,MATCH($C488,IF([5]Sheet1!$E$2:$E$2185=$A488,[5]Sheet1!$B$2:$B$2185),0))*10</f>
        <v>966410000</v>
      </c>
      <c r="N488" s="2">
        <f t="array" ref="N488">INDEX([5]Sheet1!$F$2:$F$2185,MATCH($C488,IF([5]Sheet1!$E$2:$E$2185=$A488,[5]Sheet1!$B$2:$B$2185),0))</f>
        <v>56057</v>
      </c>
      <c r="O488" s="2">
        <f t="array" ref="O488">INDEX([5]Sheet1!$I$2:$I$2185,MATCH($C488,IF([5]Sheet1!$E$2:$E$2185=$A488,[5]Sheet1!$B$2:$B$2185),0))*10</f>
        <v>304600000</v>
      </c>
      <c r="P488" s="2">
        <f t="array" ref="P488">INDEX([5]Sheet1!$H$2:$H$2185,MATCH($C488,IF([5]Sheet1!$E$2:$E$2185=$A488,[5]Sheet1!$B$2:$B$2185),0))</f>
        <v>28014</v>
      </c>
    </row>
    <row r="489" spans="1:16" x14ac:dyDescent="0.25">
      <c r="A489" t="s">
        <v>42</v>
      </c>
      <c r="B489" t="s">
        <v>43</v>
      </c>
      <c r="C489">
        <v>1985</v>
      </c>
      <c r="D489" s="2">
        <f t="array" ref="D489">INDEX([2]data!$E$2:$E$2185,MATCH($C489,IF([2]data!$C$2:$C$2185=$A489,[2]data!$A$2:$A$2185),0))</f>
        <v>1162935</v>
      </c>
      <c r="H489" s="2">
        <f t="array" ref="H489">INDEX([1]Sheet1!$M$2:$M$1823,MATCH($C489,IF([1]Sheet1!$A$2:$A$1823=$A489,[1]Sheet1!$C$2:$C$1823),0))</f>
        <v>608793024</v>
      </c>
      <c r="I489" s="2">
        <f t="array" ref="I489">INDEX([1]Sheet1!$D$2:$D$1823,MATCH($C489,IF([1]Sheet1!$A$2:$A$1823=$A489,[1]Sheet1!$C$2:$C$1823),0))</f>
        <v>552842000</v>
      </c>
      <c r="J489" s="2">
        <f t="array" ref="J489">(INDEX([1]Sheet1!$G$2:$G$1823,MATCH($C489,IF([1]Sheet1!$A$2:$A$1823=$A489,[1]Sheet1!$C$2:$C$1823),0))+INDEX([1]Sheet1!$J$2:$J$1823,MATCH($C489,IF([1]Sheet1!$A$2:$A$1823=$A489,[1]Sheet1!$C$2:$C$1823),0)))</f>
        <v>55951000</v>
      </c>
      <c r="K489" s="2">
        <f t="array" ref="K489">INDEX([5]Sheet1!$K$2:$K$2185,MATCH($C489,IF([5]Sheet1!$E$2:$E$2185=$A489,[5]Sheet1!$B$2:$B$2185),0))*10</f>
        <v>348110000</v>
      </c>
      <c r="L489" s="2">
        <f t="array" ref="L489">INDEX([5]Sheet1!$J$2:$J$2185,MATCH($C489,IF([5]Sheet1!$E$2:$E$2185=$A489,[5]Sheet1!$B$2:$B$2185),0))</f>
        <v>23812</v>
      </c>
      <c r="M489" s="2">
        <f t="array" ref="M489">INDEX([5]Sheet1!$G$2:$G$2185,MATCH($C489,IF([5]Sheet1!$E$2:$E$2185=$A489,[5]Sheet1!$B$2:$B$2185),0))*10</f>
        <v>275780000</v>
      </c>
      <c r="N489" s="2">
        <f t="array" ref="N489">INDEX([5]Sheet1!$F$2:$F$2185,MATCH($C489,IF([5]Sheet1!$E$2:$E$2185=$A489,[5]Sheet1!$B$2:$B$2185),0))</f>
        <v>16723</v>
      </c>
      <c r="O489" s="2">
        <f t="array" ref="O489">INDEX([5]Sheet1!$I$2:$I$2185,MATCH($C489,IF([5]Sheet1!$E$2:$E$2185=$A489,[5]Sheet1!$B$2:$B$2185),0))*10</f>
        <v>72320000</v>
      </c>
      <c r="P489" s="2">
        <f t="array" ref="P489">INDEX([5]Sheet1!$H$2:$H$2185,MATCH($C489,IF([5]Sheet1!$E$2:$E$2185=$A489,[5]Sheet1!$B$2:$B$2185),0))</f>
        <v>6377</v>
      </c>
    </row>
    <row r="490" spans="1:16" x14ac:dyDescent="0.25">
      <c r="A490" t="s">
        <v>44</v>
      </c>
      <c r="B490" t="s">
        <v>45</v>
      </c>
      <c r="C490">
        <v>1985</v>
      </c>
      <c r="D490" s="2">
        <f t="array" ref="D490">INDEX([2]data!$E$2:$E$2185,MATCH($C490,IF([2]data!$C$2:$C$2185=$A490,[2]data!$A$2:$A$2185),0))</f>
        <v>4413072</v>
      </c>
      <c r="H490" s="2">
        <f t="array" ref="H490">INDEX([1]Sheet1!$M$2:$M$1823,MATCH($C490,IF([1]Sheet1!$A$2:$A$1823=$A490,[1]Sheet1!$C$2:$C$1823),0))</f>
        <v>2463723008</v>
      </c>
      <c r="I490" s="2">
        <f t="array" ref="I490">INDEX([1]Sheet1!$D$2:$D$1823,MATCH($C490,IF([1]Sheet1!$A$2:$A$1823=$A490,[1]Sheet1!$C$2:$C$1823),0))</f>
        <v>2280029000</v>
      </c>
      <c r="J490" s="2">
        <f t="array" ref="J490">(INDEX([1]Sheet1!$G$2:$G$1823,MATCH($C490,IF([1]Sheet1!$A$2:$A$1823=$A490,[1]Sheet1!$C$2:$C$1823),0))+INDEX([1]Sheet1!$J$2:$J$1823,MATCH($C490,IF([1]Sheet1!$A$2:$A$1823=$A490,[1]Sheet1!$C$2:$C$1823),0)))</f>
        <v>183694000</v>
      </c>
      <c r="K490" s="2">
        <f t="array" ref="K490">INDEX([5]Sheet1!$K$2:$K$2185,MATCH($C490,IF([5]Sheet1!$E$2:$E$2185=$A490,[5]Sheet1!$B$2:$B$2185),0))*10</f>
        <v>1633050000</v>
      </c>
      <c r="L490" s="2">
        <f t="array" ref="L490">INDEX([5]Sheet1!$J$2:$J$2185,MATCH($C490,IF([5]Sheet1!$E$2:$E$2185=$A490,[5]Sheet1!$B$2:$B$2185),0))</f>
        <v>73084</v>
      </c>
      <c r="M490" s="2">
        <f t="array" ref="M490">INDEX([5]Sheet1!$G$2:$G$2185,MATCH($C490,IF([5]Sheet1!$E$2:$E$2185=$A490,[5]Sheet1!$B$2:$B$2185),0))*10</f>
        <v>1291830000</v>
      </c>
      <c r="N490" s="2">
        <f t="array" ref="N490">INDEX([5]Sheet1!$F$2:$F$2185,MATCH($C490,IF([5]Sheet1!$E$2:$E$2185=$A490,[5]Sheet1!$B$2:$B$2185),0))</f>
        <v>48511</v>
      </c>
      <c r="O490" s="2">
        <f t="array" ref="O490">INDEX([5]Sheet1!$I$2:$I$2185,MATCH($C490,IF([5]Sheet1!$E$2:$E$2185=$A490,[5]Sheet1!$B$2:$B$2185),0))*10</f>
        <v>341210000</v>
      </c>
      <c r="P490" s="2">
        <f t="array" ref="P490">INDEX([5]Sheet1!$H$2:$H$2185,MATCH($C490,IF([5]Sheet1!$E$2:$E$2185=$A490,[5]Sheet1!$B$2:$B$2185),0))</f>
        <v>22703</v>
      </c>
    </row>
    <row r="491" spans="1:16" x14ac:dyDescent="0.25">
      <c r="A491" t="s">
        <v>46</v>
      </c>
      <c r="B491" t="s">
        <v>47</v>
      </c>
      <c r="C491">
        <v>1985</v>
      </c>
      <c r="D491" s="2">
        <f t="array" ref="D491">INDEX([2]data!$E$2:$E$2185,MATCH($C491,IF([2]data!$C$2:$C$2185=$A491,[2]data!$A$2:$A$2185),0))</f>
        <v>5880734</v>
      </c>
      <c r="H491" s="2">
        <f t="array" ref="H491">INDEX([1]Sheet1!$M$2:$M$1823,MATCH($C491,IF([1]Sheet1!$A$2:$A$1823=$A491,[1]Sheet1!$C$2:$C$1823),0))</f>
        <v>3182972928</v>
      </c>
      <c r="I491" s="2">
        <f t="array" ref="I491">INDEX([1]Sheet1!$D$2:$D$1823,MATCH($C491,IF([1]Sheet1!$A$2:$A$1823=$A491,[1]Sheet1!$C$2:$C$1823),0))</f>
        <v>2980167000</v>
      </c>
      <c r="J491" s="2">
        <f t="array" ref="J491">(INDEX([1]Sheet1!$G$2:$G$1823,MATCH($C491,IF([1]Sheet1!$A$2:$A$1823=$A491,[1]Sheet1!$C$2:$C$1823),0))+INDEX([1]Sheet1!$J$2:$J$1823,MATCH($C491,IF([1]Sheet1!$A$2:$A$1823=$A491,[1]Sheet1!$C$2:$C$1823),0)))</f>
        <v>202806000</v>
      </c>
      <c r="K491" s="2">
        <f t="array" ref="K491">INDEX([5]Sheet1!$K$2:$K$2185,MATCH($C491,IF([5]Sheet1!$E$2:$E$2185=$A491,[5]Sheet1!$B$2:$B$2185),0))*10</f>
        <v>1972590000</v>
      </c>
      <c r="L491" s="2">
        <f t="array" ref="L491">INDEX([5]Sheet1!$J$2:$J$2185,MATCH($C491,IF([5]Sheet1!$E$2:$E$2185=$A491,[5]Sheet1!$B$2:$B$2185),0))</f>
        <v>100633</v>
      </c>
      <c r="M491" s="2">
        <f t="array" ref="M491">INDEX([5]Sheet1!$G$2:$G$2185,MATCH($C491,IF([5]Sheet1!$E$2:$E$2185=$A491,[5]Sheet1!$B$2:$B$2185),0))*10</f>
        <v>1644190000</v>
      </c>
      <c r="N491" s="2">
        <f t="array" ref="N491">INDEX([5]Sheet1!$F$2:$F$2185,MATCH($C491,IF([5]Sheet1!$E$2:$E$2185=$A491,[5]Sheet1!$B$2:$B$2185),0))</f>
        <v>73271</v>
      </c>
      <c r="O491" s="2">
        <f t="array" ref="O491">INDEX([5]Sheet1!$I$2:$I$2185,MATCH($C491,IF([5]Sheet1!$E$2:$E$2185=$A491,[5]Sheet1!$B$2:$B$2185),0))*10</f>
        <v>328400000</v>
      </c>
      <c r="P491" s="2">
        <f t="array" ref="P491">INDEX([5]Sheet1!$H$2:$H$2185,MATCH($C491,IF([5]Sheet1!$E$2:$E$2185=$A491,[5]Sheet1!$B$2:$B$2185),0))</f>
        <v>25125</v>
      </c>
    </row>
    <row r="492" spans="1:16" x14ac:dyDescent="0.25">
      <c r="A492" t="s">
        <v>48</v>
      </c>
      <c r="B492" t="s">
        <v>49</v>
      </c>
      <c r="C492">
        <v>1985</v>
      </c>
      <c r="D492" s="2">
        <f t="array" ref="D492">INDEX([2]data!$E$2:$E$2185,MATCH($C492,IF([2]data!$C$2:$C$2185=$A492,[2]data!$A$2:$A$2185),0))</f>
        <v>9076287</v>
      </c>
      <c r="H492" s="2">
        <f t="array" ref="H492">INDEX([1]Sheet1!$M$2:$M$1823,MATCH($C492,IF([1]Sheet1!$A$2:$A$1823=$A492,[1]Sheet1!$C$2:$C$1823),0))</f>
        <v>5727263744</v>
      </c>
      <c r="I492" s="2">
        <f t="array" ref="I492">INDEX([1]Sheet1!$D$2:$D$1823,MATCH($C492,IF([1]Sheet1!$A$2:$A$1823=$A492,[1]Sheet1!$C$2:$C$1823),0))</f>
        <v>5470307000</v>
      </c>
      <c r="J492" s="2">
        <f t="array" ref="J492">(INDEX([1]Sheet1!$G$2:$G$1823,MATCH($C492,IF([1]Sheet1!$A$2:$A$1823=$A492,[1]Sheet1!$C$2:$C$1823),0))+INDEX([1]Sheet1!$J$2:$J$1823,MATCH($C492,IF([1]Sheet1!$A$2:$A$1823=$A492,[1]Sheet1!$C$2:$C$1823),0)))</f>
        <v>256957000</v>
      </c>
      <c r="K492" s="2">
        <f t="array" ref="K492">INDEX([5]Sheet1!$K$2:$K$2185,MATCH($C492,IF([5]Sheet1!$E$2:$E$2185=$A492,[5]Sheet1!$B$2:$B$2185),0))*10</f>
        <v>3774420000</v>
      </c>
      <c r="L492" s="2">
        <f t="array" ref="L492">INDEX([5]Sheet1!$J$2:$J$2185,MATCH($C492,IF([5]Sheet1!$E$2:$E$2185=$A492,[5]Sheet1!$B$2:$B$2185),0))</f>
        <v>169610</v>
      </c>
      <c r="M492" s="2">
        <f t="array" ref="M492">INDEX([5]Sheet1!$G$2:$G$2185,MATCH($C492,IF([5]Sheet1!$E$2:$E$2185=$A492,[5]Sheet1!$B$2:$B$2185),0))*10</f>
        <v>2864690000</v>
      </c>
      <c r="N492" s="2">
        <f t="array" ref="N492">INDEX([5]Sheet1!$F$2:$F$2185,MATCH($C492,IF([5]Sheet1!$E$2:$E$2185=$A492,[5]Sheet1!$B$2:$B$2185),0))</f>
        <v>106481</v>
      </c>
      <c r="O492" s="2">
        <f t="array" ref="O492">INDEX([5]Sheet1!$I$2:$I$2185,MATCH($C492,IF([5]Sheet1!$E$2:$E$2185=$A492,[5]Sheet1!$B$2:$B$2185),0))*10</f>
        <v>909730000</v>
      </c>
      <c r="P492" s="2">
        <f t="array" ref="P492">INDEX([5]Sheet1!$H$2:$H$2185,MATCH($C492,IF([5]Sheet1!$E$2:$E$2185=$A492,[5]Sheet1!$B$2:$B$2185),0))</f>
        <v>57388</v>
      </c>
    </row>
    <row r="493" spans="1:16" x14ac:dyDescent="0.25">
      <c r="A493" t="s">
        <v>50</v>
      </c>
      <c r="B493" t="s">
        <v>51</v>
      </c>
      <c r="C493">
        <v>1985</v>
      </c>
      <c r="D493" s="2">
        <f t="array" ref="D493">INDEX([2]data!$E$2:$E$2185,MATCH($C493,IF([2]data!$C$2:$C$2185=$A493,[2]data!$A$2:$A$2185),0))</f>
        <v>4184301</v>
      </c>
      <c r="H493" s="2">
        <f t="array" ref="H493">INDEX([1]Sheet1!$M$2:$M$1823,MATCH($C493,IF([1]Sheet1!$A$2:$A$1823=$A493,[1]Sheet1!$C$2:$C$1823),0))</f>
        <v>2857769984</v>
      </c>
      <c r="I493" s="2">
        <f t="array" ref="I493">INDEX([1]Sheet1!$D$2:$D$1823,MATCH($C493,IF([1]Sheet1!$A$2:$A$1823=$A493,[1]Sheet1!$C$2:$C$1823),0))</f>
        <v>2557476000</v>
      </c>
      <c r="J493" s="2">
        <f t="array" ref="J493">(INDEX([1]Sheet1!$G$2:$G$1823,MATCH($C493,IF([1]Sheet1!$A$2:$A$1823=$A493,[1]Sheet1!$C$2:$C$1823),0))+INDEX([1]Sheet1!$J$2:$J$1823,MATCH($C493,IF([1]Sheet1!$A$2:$A$1823=$A493,[1]Sheet1!$C$2:$C$1823),0)))</f>
        <v>300294000</v>
      </c>
      <c r="K493" s="2">
        <f t="array" ref="K493">INDEX([5]Sheet1!$K$2:$K$2185,MATCH($C493,IF([5]Sheet1!$E$2:$E$2185=$A493,[5]Sheet1!$B$2:$B$2185),0))*10</f>
        <v>1424870000</v>
      </c>
      <c r="L493" s="2">
        <f t="array" ref="L493">INDEX([5]Sheet1!$J$2:$J$2185,MATCH($C493,IF([5]Sheet1!$E$2:$E$2185=$A493,[5]Sheet1!$B$2:$B$2185),0))</f>
        <v>71934</v>
      </c>
      <c r="M493" s="2">
        <f t="array" ref="M493">INDEX([5]Sheet1!$G$2:$G$2185,MATCH($C493,IF([5]Sheet1!$E$2:$E$2185=$A493,[5]Sheet1!$B$2:$B$2185),0))*10</f>
        <v>1099680000</v>
      </c>
      <c r="N493" s="2">
        <f t="array" ref="N493">INDEX([5]Sheet1!$F$2:$F$2185,MATCH($C493,IF([5]Sheet1!$E$2:$E$2185=$A493,[5]Sheet1!$B$2:$B$2185),0))</f>
        <v>48057</v>
      </c>
      <c r="O493" s="2">
        <f t="array" ref="O493">INDEX([5]Sheet1!$I$2:$I$2185,MATCH($C493,IF([5]Sheet1!$E$2:$E$2185=$A493,[5]Sheet1!$B$2:$B$2185),0))*10</f>
        <v>325190000</v>
      </c>
      <c r="P493" s="2">
        <f t="array" ref="P493">INDEX([5]Sheet1!$H$2:$H$2185,MATCH($C493,IF([5]Sheet1!$E$2:$E$2185=$A493,[5]Sheet1!$B$2:$B$2185),0))</f>
        <v>20651</v>
      </c>
    </row>
    <row r="494" spans="1:16" x14ac:dyDescent="0.25">
      <c r="A494" t="s">
        <v>52</v>
      </c>
      <c r="B494" t="s">
        <v>53</v>
      </c>
      <c r="C494">
        <v>1985</v>
      </c>
      <c r="D494" s="2">
        <f t="array" ref="D494">INDEX([2]data!$E$2:$E$2185,MATCH($C494,IF([2]data!$C$2:$C$2185=$A494,[2]data!$A$2:$A$2185),0))</f>
        <v>2588103</v>
      </c>
      <c r="H494" s="2">
        <f t="array" ref="H494">INDEX([1]Sheet1!$M$2:$M$1823,MATCH($C494,IF([1]Sheet1!$A$2:$A$1823=$A494,[1]Sheet1!$C$2:$C$1823),0))</f>
        <v>1042278976</v>
      </c>
      <c r="I494" s="2">
        <f t="array" ref="I494">INDEX([1]Sheet1!$D$2:$D$1823,MATCH($C494,IF([1]Sheet1!$A$2:$A$1823=$A494,[1]Sheet1!$C$2:$C$1823),0))</f>
        <v>969720000</v>
      </c>
      <c r="J494" s="2">
        <f t="array" ref="J494">(INDEX([1]Sheet1!$G$2:$G$1823,MATCH($C494,IF([1]Sheet1!$A$2:$A$1823=$A494,[1]Sheet1!$C$2:$C$1823),0))+INDEX([1]Sheet1!$J$2:$J$1823,MATCH($C494,IF([1]Sheet1!$A$2:$A$1823=$A494,[1]Sheet1!$C$2:$C$1823),0)))</f>
        <v>72559000</v>
      </c>
      <c r="K494" s="2">
        <f t="array" ref="K494">INDEX([5]Sheet1!$K$2:$K$2185,MATCH($C494,IF([5]Sheet1!$E$2:$E$2185=$A494,[5]Sheet1!$B$2:$B$2185),0))*10</f>
        <v>626460000</v>
      </c>
      <c r="L494" s="2">
        <f t="array" ref="L494">INDEX([5]Sheet1!$J$2:$J$2185,MATCH($C494,IF([5]Sheet1!$E$2:$E$2185=$A494,[5]Sheet1!$B$2:$B$2185),0))</f>
        <v>51409</v>
      </c>
      <c r="M494" s="2">
        <f t="array" ref="M494">INDEX([5]Sheet1!$G$2:$G$2185,MATCH($C494,IF([5]Sheet1!$E$2:$E$2185=$A494,[5]Sheet1!$B$2:$B$2185),0))*10</f>
        <v>506920000</v>
      </c>
      <c r="N494" s="2">
        <f t="array" ref="N494">INDEX([5]Sheet1!$F$2:$F$2185,MATCH($C494,IF([5]Sheet1!$E$2:$E$2185=$A494,[5]Sheet1!$B$2:$B$2185),0))</f>
        <v>36872</v>
      </c>
      <c r="O494" s="2">
        <f t="array" ref="O494">INDEX([5]Sheet1!$I$2:$I$2185,MATCH($C494,IF([5]Sheet1!$E$2:$E$2185=$A494,[5]Sheet1!$B$2:$B$2185),0))*10</f>
        <v>119540000</v>
      </c>
      <c r="P494" s="2">
        <f t="array" ref="P494">INDEX([5]Sheet1!$H$2:$H$2185,MATCH($C494,IF([5]Sheet1!$E$2:$E$2185=$A494,[5]Sheet1!$B$2:$B$2185),0))</f>
        <v>14157</v>
      </c>
    </row>
    <row r="495" spans="1:16" x14ac:dyDescent="0.25">
      <c r="A495" t="s">
        <v>54</v>
      </c>
      <c r="B495" t="s">
        <v>55</v>
      </c>
      <c r="C495">
        <v>1985</v>
      </c>
      <c r="D495" s="2">
        <f t="array" ref="D495">INDEX([2]data!$E$2:$E$2185,MATCH($C495,IF([2]data!$C$2:$C$2185=$A495,[2]data!$A$2:$A$2185),0))</f>
        <v>5000260</v>
      </c>
      <c r="H495" s="2">
        <f t="array" ref="H495">INDEX([1]Sheet1!$M$2:$M$1823,MATCH($C495,IF([1]Sheet1!$A$2:$A$1823=$A495,[1]Sheet1!$C$2:$C$1823),0))</f>
        <v>2412171008</v>
      </c>
      <c r="I495" s="2">
        <f t="array" ref="I495">INDEX([1]Sheet1!$D$2:$D$1823,MATCH($C495,IF([1]Sheet1!$A$2:$A$1823=$A495,[1]Sheet1!$C$2:$C$1823),0))</f>
        <v>2223410000</v>
      </c>
      <c r="J495" s="2">
        <f t="array" ref="J495">(INDEX([1]Sheet1!$G$2:$G$1823,MATCH($C495,IF([1]Sheet1!$A$2:$A$1823=$A495,[1]Sheet1!$C$2:$C$1823),0))+INDEX([1]Sheet1!$J$2:$J$1823,MATCH($C495,IF([1]Sheet1!$A$2:$A$1823=$A495,[1]Sheet1!$C$2:$C$1823),0)))</f>
        <v>188761000</v>
      </c>
      <c r="K495" s="2">
        <f t="array" ref="K495">INDEX([5]Sheet1!$K$2:$K$2185,MATCH($C495,IF([5]Sheet1!$E$2:$E$2185=$A495,[5]Sheet1!$B$2:$B$2185),0))*10</f>
        <v>1422250000</v>
      </c>
      <c r="L495" s="2">
        <f t="array" ref="L495">INDEX([5]Sheet1!$J$2:$J$2185,MATCH($C495,IF([5]Sheet1!$E$2:$E$2185=$A495,[5]Sheet1!$B$2:$B$2185),0))</f>
        <v>86150</v>
      </c>
      <c r="M495" s="2">
        <f t="array" ref="M495">INDEX([5]Sheet1!$G$2:$G$2185,MATCH($C495,IF([5]Sheet1!$E$2:$E$2185=$A495,[5]Sheet1!$B$2:$B$2185),0))*10</f>
        <v>1134810000</v>
      </c>
      <c r="N495" s="2">
        <f t="array" ref="N495">INDEX([5]Sheet1!$F$2:$F$2185,MATCH($C495,IF([5]Sheet1!$E$2:$E$2185=$A495,[5]Sheet1!$B$2:$B$2185),0))</f>
        <v>58731</v>
      </c>
      <c r="O495" s="2">
        <f t="array" ref="O495">INDEX([5]Sheet1!$I$2:$I$2185,MATCH($C495,IF([5]Sheet1!$E$2:$E$2185=$A495,[5]Sheet1!$B$2:$B$2185),0))*10</f>
        <v>287430000</v>
      </c>
      <c r="P495" s="2">
        <f t="array" ref="P495">INDEX([5]Sheet1!$H$2:$H$2185,MATCH($C495,IF([5]Sheet1!$E$2:$E$2185=$A495,[5]Sheet1!$B$2:$B$2185),0))</f>
        <v>25285</v>
      </c>
    </row>
    <row r="496" spans="1:16" x14ac:dyDescent="0.25">
      <c r="A496" t="s">
        <v>56</v>
      </c>
      <c r="B496" t="s">
        <v>57</v>
      </c>
      <c r="C496">
        <v>1985</v>
      </c>
      <c r="D496" s="2">
        <f t="array" ref="D496">INDEX([2]data!$E$2:$E$2185,MATCH($C496,IF([2]data!$C$2:$C$2185=$A496,[2]data!$A$2:$A$2185),0))</f>
        <v>822320</v>
      </c>
      <c r="H496" s="2">
        <f t="array" ref="H496">INDEX([1]Sheet1!$M$2:$M$1823,MATCH($C496,IF([1]Sheet1!$A$2:$A$1823=$A496,[1]Sheet1!$C$2:$C$1823),0))</f>
        <v>597976000</v>
      </c>
      <c r="I496" s="2">
        <f t="array" ref="I496">INDEX([1]Sheet1!$D$2:$D$1823,MATCH($C496,IF([1]Sheet1!$A$2:$A$1823=$A496,[1]Sheet1!$C$2:$C$1823),0))</f>
        <v>550549000</v>
      </c>
      <c r="J496" s="2">
        <f t="array" ref="J496">(INDEX([1]Sheet1!$G$2:$G$1823,MATCH($C496,IF([1]Sheet1!$A$2:$A$1823=$A496,[1]Sheet1!$C$2:$C$1823),0))+INDEX([1]Sheet1!$J$2:$J$1823,MATCH($C496,IF([1]Sheet1!$A$2:$A$1823=$A496,[1]Sheet1!$C$2:$C$1823),0)))</f>
        <v>47427000</v>
      </c>
      <c r="K496" s="2">
        <f t="array" ref="K496">INDEX([5]Sheet1!$K$2:$K$2185,MATCH($C496,IF([5]Sheet1!$E$2:$E$2185=$A496,[5]Sheet1!$B$2:$B$2185),0))*10</f>
        <v>298120000</v>
      </c>
      <c r="L496" s="2">
        <f t="array" ref="L496">INDEX([5]Sheet1!$J$2:$J$2185,MATCH($C496,IF([5]Sheet1!$E$2:$E$2185=$A496,[5]Sheet1!$B$2:$B$2185),0))</f>
        <v>16727</v>
      </c>
      <c r="M496" s="2">
        <f t="array" ref="M496">INDEX([5]Sheet1!$G$2:$G$2185,MATCH($C496,IF([5]Sheet1!$E$2:$E$2185=$A496,[5]Sheet1!$B$2:$B$2185),0))*10</f>
        <v>240040000</v>
      </c>
      <c r="N496" s="2">
        <f t="array" ref="N496">INDEX([5]Sheet1!$F$2:$F$2185,MATCH($C496,IF([5]Sheet1!$E$2:$E$2185=$A496,[5]Sheet1!$B$2:$B$2185),0))</f>
        <v>11875</v>
      </c>
      <c r="O496" s="2">
        <f t="array" ref="O496">INDEX([5]Sheet1!$I$2:$I$2185,MATCH($C496,IF([5]Sheet1!$E$2:$E$2185=$A496,[5]Sheet1!$B$2:$B$2185),0))*10</f>
        <v>58080000</v>
      </c>
      <c r="P496" s="2">
        <f t="array" ref="P496">INDEX([5]Sheet1!$H$2:$H$2185,MATCH($C496,IF([5]Sheet1!$E$2:$E$2185=$A496,[5]Sheet1!$B$2:$B$2185),0))</f>
        <v>4280</v>
      </c>
    </row>
    <row r="497" spans="1:16" x14ac:dyDescent="0.25">
      <c r="A497" t="s">
        <v>58</v>
      </c>
      <c r="B497" t="s">
        <v>59</v>
      </c>
      <c r="C497">
        <v>1985</v>
      </c>
      <c r="D497" s="2">
        <f t="array" ref="D497">INDEX([2]data!$E$2:$E$2185,MATCH($C497,IF([2]data!$C$2:$C$2185=$A497,[2]data!$A$2:$A$2185),0))</f>
        <v>1584661</v>
      </c>
      <c r="H497" s="2">
        <f t="array" ref="H497">INDEX([1]Sheet1!$M$2:$M$1823,MATCH($C497,IF([1]Sheet1!$A$2:$A$1823=$A497,[1]Sheet1!$C$2:$C$1823),0))</f>
        <v>978892032</v>
      </c>
      <c r="I497" s="2">
        <f t="array" ref="I497">INDEX([1]Sheet1!$D$2:$D$1823,MATCH($C497,IF([1]Sheet1!$A$2:$A$1823=$A497,[1]Sheet1!$C$2:$C$1823),0))</f>
        <v>891996000</v>
      </c>
      <c r="J497" s="2">
        <f t="array" ref="J497">(INDEX([1]Sheet1!$G$2:$G$1823,MATCH($C497,IF([1]Sheet1!$A$2:$A$1823=$A497,[1]Sheet1!$C$2:$C$1823),0))+INDEX([1]Sheet1!$J$2:$J$1823,MATCH($C497,IF([1]Sheet1!$A$2:$A$1823=$A497,[1]Sheet1!$C$2:$C$1823),0)))</f>
        <v>86896000</v>
      </c>
      <c r="K497" s="2">
        <f t="array" ref="K497">INDEX([5]Sheet1!$K$2:$K$2185,MATCH($C497,IF([5]Sheet1!$E$2:$E$2185=$A497,[5]Sheet1!$B$2:$B$2185),0))*10</f>
        <v>496960000</v>
      </c>
      <c r="L497" s="2">
        <f t="array" ref="L497">INDEX([5]Sheet1!$J$2:$J$2185,MATCH($C497,IF([5]Sheet1!$E$2:$E$2185=$A497,[5]Sheet1!$B$2:$B$2185),0))</f>
        <v>30975</v>
      </c>
      <c r="M497" s="2">
        <f t="array" ref="M497">INDEX([5]Sheet1!$G$2:$G$2185,MATCH($C497,IF([5]Sheet1!$E$2:$E$2185=$A497,[5]Sheet1!$B$2:$B$2185),0))*10</f>
        <v>400470000</v>
      </c>
      <c r="N497" s="2">
        <f t="array" ref="N497">INDEX([5]Sheet1!$F$2:$F$2185,MATCH($C497,IF([5]Sheet1!$E$2:$E$2185=$A497,[5]Sheet1!$B$2:$B$2185),0))</f>
        <v>22119</v>
      </c>
      <c r="O497" s="2">
        <f t="array" ref="O497">INDEX([5]Sheet1!$I$2:$I$2185,MATCH($C497,IF([5]Sheet1!$E$2:$E$2185=$A497,[5]Sheet1!$B$2:$B$2185),0))*10</f>
        <v>96480000</v>
      </c>
      <c r="P497" s="2">
        <f t="array" ref="P497">INDEX([5]Sheet1!$H$2:$H$2185,MATCH($C497,IF([5]Sheet1!$E$2:$E$2185=$A497,[5]Sheet1!$B$2:$B$2185),0))</f>
        <v>7520</v>
      </c>
    </row>
    <row r="498" spans="1:16" x14ac:dyDescent="0.25">
      <c r="A498" t="s">
        <v>60</v>
      </c>
      <c r="B498" t="s">
        <v>61</v>
      </c>
      <c r="C498">
        <v>1985</v>
      </c>
      <c r="D498" s="2">
        <f t="array" ref="D498">INDEX([2]data!$E$2:$E$2185,MATCH($C498,IF([2]data!$C$2:$C$2185=$A498,[2]data!$A$2:$A$2185),0))</f>
        <v>951032</v>
      </c>
      <c r="H498" s="2">
        <f t="array" ref="H498">INDEX([1]Sheet1!$M$2:$M$1823,MATCH($C498,IF([1]Sheet1!$A$2:$A$1823=$A498,[1]Sheet1!$C$2:$C$1823),0))</f>
        <v>439008000</v>
      </c>
      <c r="I498" s="2">
        <f t="array" ref="I498">INDEX([1]Sheet1!$D$2:$D$1823,MATCH($C498,IF([1]Sheet1!$A$2:$A$1823=$A498,[1]Sheet1!$C$2:$C$1823),0))</f>
        <v>407977000</v>
      </c>
      <c r="J498" s="2">
        <f t="array" ref="J498">(INDEX([1]Sheet1!$G$2:$G$1823,MATCH($C498,IF([1]Sheet1!$A$2:$A$1823=$A498,[1]Sheet1!$C$2:$C$1823),0))+INDEX([1]Sheet1!$J$2:$J$1823,MATCH($C498,IF([1]Sheet1!$A$2:$A$1823=$A498,[1]Sheet1!$C$2:$C$1823),0)))</f>
        <v>31031000</v>
      </c>
      <c r="K498" s="2">
        <f t="array" ref="K498">INDEX([5]Sheet1!$K$2:$K$2185,MATCH($C498,IF([5]Sheet1!$E$2:$E$2185=$A498,[5]Sheet1!$B$2:$B$2185),0))*10</f>
        <v>280840000</v>
      </c>
      <c r="L498" s="2">
        <f t="array" ref="L498">INDEX([5]Sheet1!$J$2:$J$2185,MATCH($C498,IF([5]Sheet1!$E$2:$E$2185=$A498,[5]Sheet1!$B$2:$B$2185),0))</f>
        <v>13717</v>
      </c>
      <c r="M498" s="2">
        <f t="array" ref="M498">INDEX([5]Sheet1!$G$2:$G$2185,MATCH($C498,IF([5]Sheet1!$E$2:$E$2185=$A498,[5]Sheet1!$B$2:$B$2185),0))*10</f>
        <v>197610000</v>
      </c>
      <c r="N498" s="2">
        <f t="array" ref="N498">INDEX([5]Sheet1!$F$2:$F$2185,MATCH($C498,IF([5]Sheet1!$E$2:$E$2185=$A498,[5]Sheet1!$B$2:$B$2185),0))</f>
        <v>8764</v>
      </c>
      <c r="O498" s="2">
        <f t="array" ref="O498">INDEX([5]Sheet1!$I$2:$I$2185,MATCH($C498,IF([5]Sheet1!$E$2:$E$2185=$A498,[5]Sheet1!$B$2:$B$2185),0))*10</f>
        <v>83220000</v>
      </c>
      <c r="P498" s="2">
        <f t="array" ref="P498">INDEX([5]Sheet1!$H$2:$H$2185,MATCH($C498,IF([5]Sheet1!$E$2:$E$2185=$A498,[5]Sheet1!$B$2:$B$2185),0))</f>
        <v>4305</v>
      </c>
    </row>
    <row r="499" spans="1:16" x14ac:dyDescent="0.25">
      <c r="A499" t="s">
        <v>62</v>
      </c>
      <c r="B499" t="s">
        <v>63</v>
      </c>
      <c r="C499">
        <v>1985</v>
      </c>
      <c r="D499" s="2">
        <f t="array" ref="D499">INDEX([2]data!$E$2:$E$2185,MATCH($C499,IF([2]data!$C$2:$C$2185=$A499,[2]data!$A$2:$A$2185),0))</f>
        <v>996753</v>
      </c>
      <c r="H499" s="2">
        <f t="array" ref="H499">INDEX([1]Sheet1!$M$2:$M$1823,MATCH($C499,IF([1]Sheet1!$A$2:$A$1823=$A499,[1]Sheet1!$C$2:$C$1823),0))</f>
        <v>482225984</v>
      </c>
      <c r="I499" s="2">
        <f t="array" ref="I499">INDEX([1]Sheet1!$D$2:$D$1823,MATCH($C499,IF([1]Sheet1!$A$2:$A$1823=$A499,[1]Sheet1!$C$2:$C$1823),0))</f>
        <v>448885000</v>
      </c>
      <c r="J499" s="2">
        <f t="array" ref="J499">(INDEX([1]Sheet1!$G$2:$G$1823,MATCH($C499,IF([1]Sheet1!$A$2:$A$1823=$A499,[1]Sheet1!$C$2:$C$1823),0))+INDEX([1]Sheet1!$J$2:$J$1823,MATCH($C499,IF([1]Sheet1!$A$2:$A$1823=$A499,[1]Sheet1!$C$2:$C$1823),0)))</f>
        <v>33341000</v>
      </c>
      <c r="K499" s="2">
        <f t="array" ref="K499">INDEX([5]Sheet1!$K$2:$K$2185,MATCH($C499,IF([5]Sheet1!$E$2:$E$2185=$A499,[5]Sheet1!$B$2:$B$2185),0))*10</f>
        <v>263430000</v>
      </c>
      <c r="L499" s="2">
        <f t="array" ref="L499">INDEX([5]Sheet1!$J$2:$J$2185,MATCH($C499,IF([5]Sheet1!$E$2:$E$2185=$A499,[5]Sheet1!$B$2:$B$2185),0))</f>
        <v>17218</v>
      </c>
      <c r="M499" s="2">
        <f t="array" ref="M499">INDEX([5]Sheet1!$G$2:$G$2185,MATCH($C499,IF([5]Sheet1!$E$2:$E$2185=$A499,[5]Sheet1!$B$2:$B$2185),0))*10</f>
        <v>217850000</v>
      </c>
      <c r="N499" s="2">
        <f t="array" ref="N499">INDEX([5]Sheet1!$F$2:$F$2185,MATCH($C499,IF([5]Sheet1!$E$2:$E$2185=$A499,[5]Sheet1!$B$2:$B$2185),0))</f>
        <v>12741</v>
      </c>
      <c r="O499" s="2">
        <f t="array" ref="O499">INDEX([5]Sheet1!$I$2:$I$2185,MATCH($C499,IF([5]Sheet1!$E$2:$E$2185=$A499,[5]Sheet1!$B$2:$B$2185),0))*10</f>
        <v>45580000</v>
      </c>
      <c r="P499" s="2">
        <f t="array" ref="P499">INDEX([5]Sheet1!$H$2:$H$2185,MATCH($C499,IF([5]Sheet1!$E$2:$E$2185=$A499,[5]Sheet1!$B$2:$B$2185),0))</f>
        <v>3923</v>
      </c>
    </row>
    <row r="500" spans="1:16" x14ac:dyDescent="0.25">
      <c r="A500" t="s">
        <v>64</v>
      </c>
      <c r="B500" t="s">
        <v>65</v>
      </c>
      <c r="C500">
        <v>1985</v>
      </c>
      <c r="D500" s="2">
        <f t="array" ref="D500">INDEX([2]data!$E$2:$E$2185,MATCH($C500,IF([2]data!$C$2:$C$2185=$A500,[2]data!$A$2:$A$2185),0))</f>
        <v>7565530</v>
      </c>
      <c r="H500" s="2">
        <f t="array" ref="H500">INDEX([1]Sheet1!$M$2:$M$1823,MATCH($C500,IF([1]Sheet1!$A$2:$A$1823=$A500,[1]Sheet1!$C$2:$C$1823),0))</f>
        <v>5042274816</v>
      </c>
      <c r="I500" s="2">
        <f t="array" ref="I500">INDEX([1]Sheet1!$D$2:$D$1823,MATCH($C500,IF([1]Sheet1!$A$2:$A$1823=$A500,[1]Sheet1!$C$2:$C$1823),0))</f>
        <v>4733265000</v>
      </c>
      <c r="J500" s="2">
        <f t="array" ref="J500">(INDEX([1]Sheet1!$G$2:$G$1823,MATCH($C500,IF([1]Sheet1!$A$2:$A$1823=$A500,[1]Sheet1!$C$2:$C$1823),0))+INDEX([1]Sheet1!$J$2:$J$1823,MATCH($C500,IF([1]Sheet1!$A$2:$A$1823=$A500,[1]Sheet1!$C$2:$C$1823),0)))</f>
        <v>309010000</v>
      </c>
      <c r="K500" s="2">
        <f t="array" ref="K500">INDEX([5]Sheet1!$K$2:$K$2185,MATCH($C500,IF([5]Sheet1!$E$2:$E$2185=$A500,[5]Sheet1!$B$2:$B$2185),0))*10</f>
        <v>3175030000</v>
      </c>
      <c r="L500" s="2">
        <f t="array" ref="L500">INDEX([5]Sheet1!$J$2:$J$2185,MATCH($C500,IF([5]Sheet1!$E$2:$E$2185=$A500,[5]Sheet1!$B$2:$B$2185),0))</f>
        <v>146575</v>
      </c>
      <c r="M500" s="2">
        <f t="array" ref="M500">INDEX([5]Sheet1!$G$2:$G$2185,MATCH($C500,IF([5]Sheet1!$E$2:$E$2185=$A500,[5]Sheet1!$B$2:$B$2185),0))*10</f>
        <v>2598510000</v>
      </c>
      <c r="N500" s="2">
        <f t="array" ref="N500">INDEX([5]Sheet1!$F$2:$F$2185,MATCH($C500,IF([5]Sheet1!$E$2:$E$2185=$A500,[5]Sheet1!$B$2:$B$2185),0))</f>
        <v>102814</v>
      </c>
      <c r="O500" s="2">
        <f t="array" ref="O500">INDEX([5]Sheet1!$I$2:$I$2185,MATCH($C500,IF([5]Sheet1!$E$2:$E$2185=$A500,[5]Sheet1!$B$2:$B$2185),0))*10</f>
        <v>576520000</v>
      </c>
      <c r="P500" s="2">
        <f t="array" ref="P500">INDEX([5]Sheet1!$H$2:$H$2185,MATCH($C500,IF([5]Sheet1!$E$2:$E$2185=$A500,[5]Sheet1!$B$2:$B$2185),0))</f>
        <v>41665</v>
      </c>
    </row>
    <row r="501" spans="1:16" x14ac:dyDescent="0.25">
      <c r="A501" t="s">
        <v>66</v>
      </c>
      <c r="B501" t="s">
        <v>67</v>
      </c>
      <c r="C501">
        <v>1985</v>
      </c>
      <c r="D501" s="2">
        <f t="array" ref="D501">INDEX([2]data!$E$2:$E$2185,MATCH($C501,IF([2]data!$C$2:$C$2185=$A501,[2]data!$A$2:$A$2185),0))</f>
        <v>1438360</v>
      </c>
      <c r="H501" s="2">
        <f t="array" ref="H501">INDEX([1]Sheet1!$M$2:$M$1823,MATCH($C501,IF([1]Sheet1!$A$2:$A$1823=$A501,[1]Sheet1!$C$2:$C$1823),0))</f>
        <v>1069515008</v>
      </c>
      <c r="I501" s="2">
        <f t="array" ref="I501">INDEX([1]Sheet1!$D$2:$D$1823,MATCH($C501,IF([1]Sheet1!$A$2:$A$1823=$A501,[1]Sheet1!$C$2:$C$1823),0))</f>
        <v>830148000</v>
      </c>
      <c r="J501" s="2">
        <f t="array" ref="J501">(INDEX([1]Sheet1!$G$2:$G$1823,MATCH($C501,IF([1]Sheet1!$A$2:$A$1823=$A501,[1]Sheet1!$C$2:$C$1823),0))+INDEX([1]Sheet1!$J$2:$J$1823,MATCH($C501,IF([1]Sheet1!$A$2:$A$1823=$A501,[1]Sheet1!$C$2:$C$1823),0)))</f>
        <v>239367000</v>
      </c>
      <c r="K501" s="2">
        <f t="array" ref="K501">INDEX([5]Sheet1!$K$2:$K$2185,MATCH($C501,IF([5]Sheet1!$E$2:$E$2185=$A501,[5]Sheet1!$B$2:$B$2185),0))*10</f>
        <v>457060000</v>
      </c>
      <c r="L501" s="2">
        <f t="array" ref="L501">INDEX([5]Sheet1!$J$2:$J$2185,MATCH($C501,IF([5]Sheet1!$E$2:$E$2185=$A501,[5]Sheet1!$B$2:$B$2185),0))</f>
        <v>29060</v>
      </c>
      <c r="M501" s="2">
        <f t="array" ref="M501">INDEX([5]Sheet1!$G$2:$G$2185,MATCH($C501,IF([5]Sheet1!$E$2:$E$2185=$A501,[5]Sheet1!$B$2:$B$2185),0))*10</f>
        <v>363430000</v>
      </c>
      <c r="N501" s="2">
        <f t="array" ref="N501">INDEX([5]Sheet1!$F$2:$F$2185,MATCH($C501,IF([5]Sheet1!$E$2:$E$2185=$A501,[5]Sheet1!$B$2:$B$2185),0))</f>
        <v>20771</v>
      </c>
      <c r="O501" s="2">
        <f t="array" ref="O501">INDEX([5]Sheet1!$I$2:$I$2185,MATCH($C501,IF([5]Sheet1!$E$2:$E$2185=$A501,[5]Sheet1!$B$2:$B$2185),0))*10</f>
        <v>93620000</v>
      </c>
      <c r="P501" s="2">
        <f t="array" ref="P501">INDEX([5]Sheet1!$H$2:$H$2185,MATCH($C501,IF([5]Sheet1!$E$2:$E$2185=$A501,[5]Sheet1!$B$2:$B$2185),0))</f>
        <v>7722</v>
      </c>
    </row>
    <row r="502" spans="1:16" x14ac:dyDescent="0.25">
      <c r="A502" t="s">
        <v>68</v>
      </c>
      <c r="B502" t="s">
        <v>69</v>
      </c>
      <c r="C502">
        <v>1985</v>
      </c>
      <c r="D502" s="2">
        <f t="array" ref="D502">INDEX([2]data!$E$2:$E$2185,MATCH($C502,IF([2]data!$C$2:$C$2185=$A502,[2]data!$A$2:$A$2185),0))</f>
        <v>17791678</v>
      </c>
      <c r="H502" s="2">
        <f t="array" ref="H502">INDEX([1]Sheet1!$M$2:$M$1823,MATCH($C502,IF([1]Sheet1!$A$2:$A$1823=$A502,[1]Sheet1!$C$2:$C$1823),0))</f>
        <v>13158663168</v>
      </c>
      <c r="I502" s="2">
        <f t="array" ref="I502">INDEX([1]Sheet1!$D$2:$D$1823,MATCH($C502,IF([1]Sheet1!$A$2:$A$1823=$A502,[1]Sheet1!$C$2:$C$1823),0))</f>
        <v>12313874000</v>
      </c>
      <c r="J502" s="2">
        <f t="array" ref="J502">(INDEX([1]Sheet1!$G$2:$G$1823,MATCH($C502,IF([1]Sheet1!$A$2:$A$1823=$A502,[1]Sheet1!$C$2:$C$1823),0))+INDEX([1]Sheet1!$J$2:$J$1823,MATCH($C502,IF([1]Sheet1!$A$2:$A$1823=$A502,[1]Sheet1!$C$2:$C$1823),0)))</f>
        <v>844789000</v>
      </c>
      <c r="K502" s="2">
        <f t="array" ref="K502">INDEX([5]Sheet1!$K$2:$K$2185,MATCH($C502,IF([5]Sheet1!$E$2:$E$2185=$A502,[5]Sheet1!$B$2:$B$2185),0))*10</f>
        <v>7008280000</v>
      </c>
      <c r="L502" s="2">
        <f t="array" ref="L502">INDEX([5]Sheet1!$J$2:$J$2185,MATCH($C502,IF([5]Sheet1!$E$2:$E$2185=$A502,[5]Sheet1!$B$2:$B$2185),0))</f>
        <v>317096</v>
      </c>
      <c r="M502" s="2">
        <f t="array" ref="M502">INDEX([5]Sheet1!$G$2:$G$2185,MATCH($C502,IF([5]Sheet1!$E$2:$E$2185=$A502,[5]Sheet1!$B$2:$B$2185),0))*10</f>
        <v>5637720000</v>
      </c>
      <c r="N502" s="2">
        <f t="array" ref="N502">INDEX([5]Sheet1!$F$2:$F$2185,MATCH($C502,IF([5]Sheet1!$E$2:$E$2185=$A502,[5]Sheet1!$B$2:$B$2185),0))</f>
        <v>221834</v>
      </c>
      <c r="O502" s="2">
        <f t="array" ref="O502">INDEX([5]Sheet1!$I$2:$I$2185,MATCH($C502,IF([5]Sheet1!$E$2:$E$2185=$A502,[5]Sheet1!$B$2:$B$2185),0))*10</f>
        <v>1370560000</v>
      </c>
      <c r="P502" s="2">
        <f t="array" ref="P502">INDEX([5]Sheet1!$H$2:$H$2185,MATCH($C502,IF([5]Sheet1!$E$2:$E$2185=$A502,[5]Sheet1!$B$2:$B$2185),0))</f>
        <v>89042</v>
      </c>
    </row>
    <row r="503" spans="1:16" x14ac:dyDescent="0.25">
      <c r="A503" t="s">
        <v>70</v>
      </c>
      <c r="B503" t="s">
        <v>71</v>
      </c>
      <c r="C503">
        <v>1985</v>
      </c>
      <c r="D503" s="2">
        <f t="array" ref="D503">INDEX([2]data!$E$2:$E$2185,MATCH($C503,IF([2]data!$C$2:$C$2185=$A503,[2]data!$A$2:$A$2185),0))</f>
        <v>6253957</v>
      </c>
      <c r="H503" s="2">
        <f t="array" ref="H503">INDEX([1]Sheet1!$M$2:$M$1823,MATCH($C503,IF([1]Sheet1!$A$2:$A$1823=$A503,[1]Sheet1!$C$2:$C$1823),0))</f>
        <v>3059324928</v>
      </c>
      <c r="I503" s="2">
        <f t="array" ref="I503">INDEX([1]Sheet1!$D$2:$D$1823,MATCH($C503,IF([1]Sheet1!$A$2:$A$1823=$A503,[1]Sheet1!$C$2:$C$1823),0))</f>
        <v>2798042000</v>
      </c>
      <c r="J503" s="2">
        <f t="array" ref="J503">(INDEX([1]Sheet1!$G$2:$G$1823,MATCH($C503,IF([1]Sheet1!$A$2:$A$1823=$A503,[1]Sheet1!$C$2:$C$1823),0))+INDEX([1]Sheet1!$J$2:$J$1823,MATCH($C503,IF([1]Sheet1!$A$2:$A$1823=$A503,[1]Sheet1!$C$2:$C$1823),0)))</f>
        <v>261283000</v>
      </c>
      <c r="K503" s="2">
        <f t="array" ref="K503">INDEX([5]Sheet1!$K$2:$K$2185,MATCH($C503,IF([5]Sheet1!$E$2:$E$2185=$A503,[5]Sheet1!$B$2:$B$2185),0))*10</f>
        <v>1997050000</v>
      </c>
      <c r="L503" s="2">
        <f t="array" ref="L503">INDEX([5]Sheet1!$J$2:$J$2185,MATCH($C503,IF([5]Sheet1!$E$2:$E$2185=$A503,[5]Sheet1!$B$2:$B$2185),0))</f>
        <v>119670</v>
      </c>
      <c r="M503" s="2">
        <f t="array" ref="M503">INDEX([5]Sheet1!$G$2:$G$2185,MATCH($C503,IF([5]Sheet1!$E$2:$E$2185=$A503,[5]Sheet1!$B$2:$B$2185),0))*10</f>
        <v>1637490000</v>
      </c>
      <c r="N503" s="2">
        <f t="array" ref="N503">INDEX([5]Sheet1!$F$2:$F$2185,MATCH($C503,IF([5]Sheet1!$E$2:$E$2185=$A503,[5]Sheet1!$B$2:$B$2185),0))</f>
        <v>81885</v>
      </c>
      <c r="O503" s="2">
        <f t="array" ref="O503">INDEX([5]Sheet1!$I$2:$I$2185,MATCH($C503,IF([5]Sheet1!$E$2:$E$2185=$A503,[5]Sheet1!$B$2:$B$2185),0))*10</f>
        <v>359550000</v>
      </c>
      <c r="P503" s="2">
        <f t="array" ref="P503">INDEX([5]Sheet1!$H$2:$H$2185,MATCH($C503,IF([5]Sheet1!$E$2:$E$2185=$A503,[5]Sheet1!$B$2:$B$2185),0))</f>
        <v>33593</v>
      </c>
    </row>
    <row r="504" spans="1:16" x14ac:dyDescent="0.25">
      <c r="A504" t="s">
        <v>72</v>
      </c>
      <c r="B504" t="s">
        <v>73</v>
      </c>
      <c r="C504">
        <v>1985</v>
      </c>
      <c r="D504" s="2">
        <f t="array" ref="D504">INDEX([2]data!$E$2:$E$2185,MATCH($C504,IF([2]data!$C$2:$C$2185=$A504,[2]data!$A$2:$A$2185),0))</f>
        <v>676979</v>
      </c>
      <c r="H504" s="2">
        <f t="array" ref="H504">INDEX([1]Sheet1!$M$2:$M$1823,MATCH($C504,IF([1]Sheet1!$A$2:$A$1823=$A504,[1]Sheet1!$C$2:$C$1823),0))</f>
        <v>423816000</v>
      </c>
      <c r="I504" s="2">
        <f t="array" ref="I504">INDEX([1]Sheet1!$D$2:$D$1823,MATCH($C504,IF([1]Sheet1!$A$2:$A$1823=$A504,[1]Sheet1!$C$2:$C$1823),0))</f>
        <v>380460000</v>
      </c>
      <c r="J504" s="2">
        <f t="array" ref="J504">(INDEX([1]Sheet1!$G$2:$G$1823,MATCH($C504,IF([1]Sheet1!$A$2:$A$1823=$A504,[1]Sheet1!$C$2:$C$1823),0))+INDEX([1]Sheet1!$J$2:$J$1823,MATCH($C504,IF([1]Sheet1!$A$2:$A$1823=$A504,[1]Sheet1!$C$2:$C$1823),0)))</f>
        <v>43356000</v>
      </c>
      <c r="K504" s="2">
        <f t="array" ref="K504">INDEX([5]Sheet1!$K$2:$K$2185,MATCH($C504,IF([5]Sheet1!$E$2:$E$2185=$A504,[5]Sheet1!$B$2:$B$2185),0))*10</f>
        <v>277370000</v>
      </c>
      <c r="L504" s="2">
        <f t="array" ref="L504">INDEX([5]Sheet1!$J$2:$J$2185,MATCH($C504,IF([5]Sheet1!$E$2:$E$2185=$A504,[5]Sheet1!$B$2:$B$2185),0))</f>
        <v>13592</v>
      </c>
      <c r="M504" s="2">
        <f t="array" ref="M504">INDEX([5]Sheet1!$G$2:$G$2185,MATCH($C504,IF([5]Sheet1!$E$2:$E$2185=$A504,[5]Sheet1!$B$2:$B$2185),0))*10</f>
        <v>234030000</v>
      </c>
      <c r="N504" s="2">
        <f t="array" ref="N504">INDEX([5]Sheet1!$F$2:$F$2185,MATCH($C504,IF([5]Sheet1!$E$2:$E$2185=$A504,[5]Sheet1!$B$2:$B$2185),0))</f>
        <v>9860</v>
      </c>
      <c r="O504" s="2">
        <f t="array" ref="O504">INDEX([5]Sheet1!$I$2:$I$2185,MATCH($C504,IF([5]Sheet1!$E$2:$E$2185=$A504,[5]Sheet1!$B$2:$B$2185),0))*10</f>
        <v>43340000</v>
      </c>
      <c r="P504" s="2">
        <f t="array" ref="P504">INDEX([5]Sheet1!$H$2:$H$2185,MATCH($C504,IF([5]Sheet1!$E$2:$E$2185=$A504,[5]Sheet1!$B$2:$B$2185),0))</f>
        <v>3200</v>
      </c>
    </row>
    <row r="505" spans="1:16" x14ac:dyDescent="0.25">
      <c r="A505" t="s">
        <v>74</v>
      </c>
      <c r="B505" t="s">
        <v>75</v>
      </c>
      <c r="C505">
        <v>1985</v>
      </c>
      <c r="D505" s="2">
        <f t="array" ref="D505">INDEX([2]data!$E$2:$E$2185,MATCH($C505,IF([2]data!$C$2:$C$2185=$A505,[2]data!$A$2:$A$2185),0))</f>
        <v>10734926</v>
      </c>
      <c r="H505" s="2">
        <f t="array" ref="H505">INDEX([1]Sheet1!$M$2:$M$1823,MATCH($C505,IF([1]Sheet1!$A$2:$A$1823=$A505,[1]Sheet1!$C$2:$C$1823),0))</f>
        <v>6186843136</v>
      </c>
      <c r="I505" s="2">
        <f t="array" ref="I505">INDEX([1]Sheet1!$D$2:$D$1823,MATCH($C505,IF([1]Sheet1!$A$2:$A$1823=$A505,[1]Sheet1!$C$2:$C$1823),0))</f>
        <v>5824722000</v>
      </c>
      <c r="J505" s="2">
        <f t="array" ref="J505">(INDEX([1]Sheet1!$G$2:$G$1823,MATCH($C505,IF([1]Sheet1!$A$2:$A$1823=$A505,[1]Sheet1!$C$2:$C$1823),0))+INDEX([1]Sheet1!$J$2:$J$1823,MATCH($C505,IF([1]Sheet1!$A$2:$A$1823=$A505,[1]Sheet1!$C$2:$C$1823),0)))</f>
        <v>362121000</v>
      </c>
      <c r="K505" s="2">
        <f t="array" ref="K505">INDEX([5]Sheet1!$K$2:$K$2185,MATCH($C505,IF([5]Sheet1!$E$2:$E$2185=$A505,[5]Sheet1!$B$2:$B$2185),0))*10</f>
        <v>3369050000</v>
      </c>
      <c r="L505" s="2">
        <f t="array" ref="L505">INDEX([5]Sheet1!$J$2:$J$2185,MATCH($C505,IF([5]Sheet1!$E$2:$E$2185=$A505,[5]Sheet1!$B$2:$B$2185),0))</f>
        <v>181751</v>
      </c>
      <c r="M505" s="2">
        <f t="array" ref="M505">INDEX([5]Sheet1!$G$2:$G$2185,MATCH($C505,IF([5]Sheet1!$E$2:$E$2185=$A505,[5]Sheet1!$B$2:$B$2185),0))*10</f>
        <v>2642540000</v>
      </c>
      <c r="N505" s="2">
        <f t="array" ref="N505">INDEX([5]Sheet1!$F$2:$F$2185,MATCH($C505,IF([5]Sheet1!$E$2:$E$2185=$A505,[5]Sheet1!$B$2:$B$2185),0))</f>
        <v>122659</v>
      </c>
      <c r="O505" s="2">
        <f t="array" ref="O505">INDEX([5]Sheet1!$I$2:$I$2185,MATCH($C505,IF([5]Sheet1!$E$2:$E$2185=$A505,[5]Sheet1!$B$2:$B$2185),0))*10</f>
        <v>726500000</v>
      </c>
      <c r="P505" s="2">
        <f t="array" ref="P505">INDEX([5]Sheet1!$H$2:$H$2185,MATCH($C505,IF([5]Sheet1!$E$2:$E$2185=$A505,[5]Sheet1!$B$2:$B$2185),0))</f>
        <v>55366</v>
      </c>
    </row>
    <row r="506" spans="1:16" x14ac:dyDescent="0.25">
      <c r="A506" t="s">
        <v>76</v>
      </c>
      <c r="B506" t="s">
        <v>77</v>
      </c>
      <c r="C506">
        <v>1985</v>
      </c>
      <c r="D506" s="2">
        <f t="array" ref="D506">INDEX([2]data!$E$2:$E$2185,MATCH($C506,IF([2]data!$C$2:$C$2185=$A506,[2]data!$A$2:$A$2185),0))</f>
        <v>3271333</v>
      </c>
      <c r="H506" s="2">
        <f t="array" ref="H506">INDEX([1]Sheet1!$M$2:$M$1823,MATCH($C506,IF([1]Sheet1!$A$2:$A$1823=$A506,[1]Sheet1!$C$2:$C$1823),0))</f>
        <v>1914919040</v>
      </c>
      <c r="I506" s="2">
        <f t="array" ref="I506">INDEX([1]Sheet1!$D$2:$D$1823,MATCH($C506,IF([1]Sheet1!$A$2:$A$1823=$A506,[1]Sheet1!$C$2:$C$1823),0))</f>
        <v>1511557000</v>
      </c>
      <c r="J506" s="2">
        <f t="array" ref="J506">(INDEX([1]Sheet1!$G$2:$G$1823,MATCH($C506,IF([1]Sheet1!$A$2:$A$1823=$A506,[1]Sheet1!$C$2:$C$1823),0))+INDEX([1]Sheet1!$J$2:$J$1823,MATCH($C506,IF([1]Sheet1!$A$2:$A$1823=$A506,[1]Sheet1!$C$2:$C$1823),0)))</f>
        <v>403362000</v>
      </c>
      <c r="K506" s="2">
        <f t="array" ref="K506">INDEX([5]Sheet1!$K$2:$K$2185,MATCH($C506,IF([5]Sheet1!$E$2:$E$2185=$A506,[5]Sheet1!$B$2:$B$2185),0))*10</f>
        <v>992330000</v>
      </c>
      <c r="L506" s="2">
        <f t="array" ref="L506">INDEX([5]Sheet1!$J$2:$J$2185,MATCH($C506,IF([5]Sheet1!$E$2:$E$2185=$A506,[5]Sheet1!$B$2:$B$2185),0))</f>
        <v>64198</v>
      </c>
      <c r="M506" s="2">
        <f t="array" ref="M506">INDEX([5]Sheet1!$G$2:$G$2185,MATCH($C506,IF([5]Sheet1!$E$2:$E$2185=$A506,[5]Sheet1!$B$2:$B$2185),0))*10</f>
        <v>766060000</v>
      </c>
      <c r="N506" s="2">
        <f t="array" ref="N506">INDEX([5]Sheet1!$F$2:$F$2185,MATCH($C506,IF([5]Sheet1!$E$2:$E$2185=$A506,[5]Sheet1!$B$2:$B$2185),0))</f>
        <v>44190</v>
      </c>
      <c r="O506" s="2">
        <f t="array" ref="O506">INDEX([5]Sheet1!$I$2:$I$2185,MATCH($C506,IF([5]Sheet1!$E$2:$E$2185=$A506,[5]Sheet1!$B$2:$B$2185),0))*10</f>
        <v>226260000</v>
      </c>
      <c r="P506" s="2">
        <f t="array" ref="P506">INDEX([5]Sheet1!$H$2:$H$2185,MATCH($C506,IF([5]Sheet1!$E$2:$E$2185=$A506,[5]Sheet1!$B$2:$B$2185),0))</f>
        <v>19339</v>
      </c>
    </row>
    <row r="507" spans="1:16" x14ac:dyDescent="0.25">
      <c r="A507" t="s">
        <v>78</v>
      </c>
      <c r="B507" t="s">
        <v>79</v>
      </c>
      <c r="C507">
        <v>1985</v>
      </c>
      <c r="D507" s="2">
        <f t="array" ref="D507">INDEX([2]data!$E$2:$E$2185,MATCH($C507,IF([2]data!$C$2:$C$2185=$A507,[2]data!$A$2:$A$2185),0))</f>
        <v>2672648</v>
      </c>
      <c r="H507" s="2">
        <f t="array" ref="H507">INDEX([1]Sheet1!$M$2:$M$1823,MATCH($C507,IF([1]Sheet1!$A$2:$A$1823=$A507,[1]Sheet1!$C$2:$C$1823),0))</f>
        <v>1710670976</v>
      </c>
      <c r="I507" s="2">
        <f t="array" ref="I507">INDEX([1]Sheet1!$D$2:$D$1823,MATCH($C507,IF([1]Sheet1!$A$2:$A$1823=$A507,[1]Sheet1!$C$2:$C$1823),0))</f>
        <v>1620224000</v>
      </c>
      <c r="J507" s="2">
        <f t="array" ref="J507">(INDEX([1]Sheet1!$G$2:$G$1823,MATCH($C507,IF([1]Sheet1!$A$2:$A$1823=$A507,[1]Sheet1!$C$2:$C$1823),0))+INDEX([1]Sheet1!$J$2:$J$1823,MATCH($C507,IF([1]Sheet1!$A$2:$A$1823=$A507,[1]Sheet1!$C$2:$C$1823),0)))</f>
        <v>90447000</v>
      </c>
      <c r="K507" s="2">
        <f t="array" ref="K507">INDEX([5]Sheet1!$K$2:$K$2185,MATCH($C507,IF([5]Sheet1!$E$2:$E$2185=$A507,[5]Sheet1!$B$2:$B$2185),0))*10</f>
        <v>893540000</v>
      </c>
      <c r="L507" s="2">
        <f t="array" ref="L507">INDEX([5]Sheet1!$J$2:$J$2185,MATCH($C507,IF([5]Sheet1!$E$2:$E$2185=$A507,[5]Sheet1!$B$2:$B$2185),0))</f>
        <v>49067</v>
      </c>
      <c r="M507" s="2">
        <f t="array" ref="M507">INDEX([5]Sheet1!$G$2:$G$2185,MATCH($C507,IF([5]Sheet1!$E$2:$E$2185=$A507,[5]Sheet1!$B$2:$B$2185),0))*10</f>
        <v>683800000</v>
      </c>
      <c r="N507" s="2">
        <f t="array" ref="N507">INDEX([5]Sheet1!$F$2:$F$2185,MATCH($C507,IF([5]Sheet1!$E$2:$E$2185=$A507,[5]Sheet1!$B$2:$B$2185),0))</f>
        <v>32265</v>
      </c>
      <c r="O507" s="2">
        <f t="array" ref="O507">INDEX([5]Sheet1!$I$2:$I$2185,MATCH($C507,IF([5]Sheet1!$E$2:$E$2185=$A507,[5]Sheet1!$B$2:$B$2185),0))*10</f>
        <v>209730000</v>
      </c>
      <c r="P507" s="2">
        <f t="array" ref="P507">INDEX([5]Sheet1!$H$2:$H$2185,MATCH($C507,IF([5]Sheet1!$E$2:$E$2185=$A507,[5]Sheet1!$B$2:$B$2185),0))</f>
        <v>14516</v>
      </c>
    </row>
    <row r="508" spans="1:16" x14ac:dyDescent="0.25">
      <c r="A508" t="s">
        <v>80</v>
      </c>
      <c r="B508" t="s">
        <v>81</v>
      </c>
      <c r="C508">
        <v>1985</v>
      </c>
      <c r="D508" s="2">
        <f t="array" ref="D508">INDEX([2]data!$E$2:$E$2185,MATCH($C508,IF([2]data!$C$2:$C$2185=$A508,[2]data!$A$2:$A$2185),0))</f>
        <v>11770865</v>
      </c>
      <c r="H508" s="2">
        <f t="array" ref="H508">INDEX([1]Sheet1!$M$2:$M$1823,MATCH($C508,IF([1]Sheet1!$A$2:$A$1823=$A508,[1]Sheet1!$C$2:$C$1823),0))</f>
        <v>6523107840</v>
      </c>
      <c r="I508" s="2">
        <f t="array" ref="I508">INDEX([1]Sheet1!$D$2:$D$1823,MATCH($C508,IF([1]Sheet1!$A$2:$A$1823=$A508,[1]Sheet1!$C$2:$C$1823),0))</f>
        <v>6093455000</v>
      </c>
      <c r="J508" s="2">
        <f t="array" ref="J508">(INDEX([1]Sheet1!$G$2:$G$1823,MATCH($C508,IF([1]Sheet1!$A$2:$A$1823=$A508,[1]Sheet1!$C$2:$C$1823),0))+INDEX([1]Sheet1!$J$2:$J$1823,MATCH($C508,IF([1]Sheet1!$A$2:$A$1823=$A508,[1]Sheet1!$C$2:$C$1823),0)))</f>
        <v>429653000</v>
      </c>
      <c r="K508" s="2">
        <f t="array" ref="K508">INDEX([5]Sheet1!$K$2:$K$2185,MATCH($C508,IF([5]Sheet1!$E$2:$E$2185=$A508,[5]Sheet1!$B$2:$B$2185),0))*10</f>
        <v>3500280000</v>
      </c>
      <c r="L508" s="2">
        <f t="array" ref="L508">INDEX([5]Sheet1!$J$2:$J$2185,MATCH($C508,IF([5]Sheet1!$E$2:$E$2185=$A508,[5]Sheet1!$B$2:$B$2185),0))</f>
        <v>185155</v>
      </c>
      <c r="M508" s="2">
        <f t="array" ref="M508">INDEX([5]Sheet1!$G$2:$G$2185,MATCH($C508,IF([5]Sheet1!$E$2:$E$2185=$A508,[5]Sheet1!$B$2:$B$2185),0))*10</f>
        <v>2728470000</v>
      </c>
      <c r="N508" s="2">
        <f t="array" ref="N508">INDEX([5]Sheet1!$F$2:$F$2185,MATCH($C508,IF([5]Sheet1!$E$2:$E$2185=$A508,[5]Sheet1!$B$2:$B$2185),0))</f>
        <v>127541</v>
      </c>
      <c r="O508" s="2">
        <f t="array" ref="O508">INDEX([5]Sheet1!$I$2:$I$2185,MATCH($C508,IF([5]Sheet1!$E$2:$E$2185=$A508,[5]Sheet1!$B$2:$B$2185),0))*10</f>
        <v>771810000</v>
      </c>
      <c r="P508" s="2">
        <f t="array" ref="P508">INDEX([5]Sheet1!$H$2:$H$2185,MATCH($C508,IF([5]Sheet1!$E$2:$E$2185=$A508,[5]Sheet1!$B$2:$B$2185),0))</f>
        <v>54153</v>
      </c>
    </row>
    <row r="509" spans="1:16" x14ac:dyDescent="0.25">
      <c r="A509" t="s">
        <v>82</v>
      </c>
      <c r="B509" t="s">
        <v>83</v>
      </c>
      <c r="C509">
        <v>1985</v>
      </c>
      <c r="D509" s="2">
        <f t="array" ref="D509">INDEX([2]data!$E$2:$E$2185,MATCH($C509,IF([2]data!$C$2:$C$2185=$A509,[2]data!$A$2:$A$2185),0))</f>
        <v>968956</v>
      </c>
      <c r="H509" s="2">
        <f t="array" ref="H509">INDEX([1]Sheet1!$M$2:$M$1823,MATCH($C509,IF([1]Sheet1!$A$2:$A$1823=$A509,[1]Sheet1!$C$2:$C$1823),0))</f>
        <v>501572992</v>
      </c>
      <c r="I509" s="2">
        <f t="array" ref="I509">INDEX([1]Sheet1!$D$2:$D$1823,MATCH($C509,IF([1]Sheet1!$A$2:$A$1823=$A509,[1]Sheet1!$C$2:$C$1823),0))</f>
        <v>494638000</v>
      </c>
      <c r="J509" s="2">
        <f t="array" ref="J509">(INDEX([1]Sheet1!$G$2:$G$1823,MATCH($C509,IF([1]Sheet1!$A$2:$A$1823=$A509,[1]Sheet1!$C$2:$C$1823),0))+INDEX([1]Sheet1!$J$2:$J$1823,MATCH($C509,IF([1]Sheet1!$A$2:$A$1823=$A509,[1]Sheet1!$C$2:$C$1823),0)))</f>
        <v>6935000</v>
      </c>
      <c r="K509" s="2">
        <f t="array" ref="K509">INDEX([5]Sheet1!$K$2:$K$2185,MATCH($C509,IF([5]Sheet1!$E$2:$E$2185=$A509,[5]Sheet1!$B$2:$B$2185),0))*10</f>
        <v>327720000</v>
      </c>
      <c r="L509" s="2">
        <f t="array" ref="L509">INDEX([5]Sheet1!$J$2:$J$2185,MATCH($C509,IF([5]Sheet1!$E$2:$E$2185=$A509,[5]Sheet1!$B$2:$B$2185),0))</f>
        <v>14272</v>
      </c>
      <c r="M509" s="2">
        <f t="array" ref="M509">INDEX([5]Sheet1!$G$2:$G$2185,MATCH($C509,IF([5]Sheet1!$E$2:$E$2185=$A509,[5]Sheet1!$B$2:$B$2185),0))*10</f>
        <v>280430000</v>
      </c>
      <c r="N509" s="2">
        <f t="array" ref="N509">INDEX([5]Sheet1!$F$2:$F$2185,MATCH($C509,IF([5]Sheet1!$E$2:$E$2185=$A509,[5]Sheet1!$B$2:$B$2185),0))</f>
        <v>10636</v>
      </c>
      <c r="O509" s="2">
        <f t="array" ref="O509">INDEX([5]Sheet1!$I$2:$I$2185,MATCH($C509,IF([5]Sheet1!$E$2:$E$2185=$A509,[5]Sheet1!$B$2:$B$2185),0))*10</f>
        <v>47290000</v>
      </c>
      <c r="P509" s="2">
        <f t="array" ref="P509">INDEX([5]Sheet1!$H$2:$H$2185,MATCH($C509,IF([5]Sheet1!$E$2:$E$2185=$A509,[5]Sheet1!$B$2:$B$2185),0))</f>
        <v>3387</v>
      </c>
    </row>
    <row r="510" spans="1:16" x14ac:dyDescent="0.25">
      <c r="A510" t="s">
        <v>84</v>
      </c>
      <c r="B510" t="s">
        <v>85</v>
      </c>
      <c r="C510">
        <v>1985</v>
      </c>
      <c r="D510" s="2">
        <f t="array" ref="D510">INDEX([2]data!$E$2:$E$2185,MATCH($C510,IF([2]data!$C$2:$C$2185=$A510,[2]data!$A$2:$A$2185),0))</f>
        <v>3303211</v>
      </c>
      <c r="H510" s="2">
        <f t="array" ref="H510">INDEX([1]Sheet1!$M$2:$M$1823,MATCH($C510,IF([1]Sheet1!$A$2:$A$1823=$A510,[1]Sheet1!$C$2:$C$1823),0))</f>
        <v>1641499008</v>
      </c>
      <c r="I510" s="2">
        <f t="array" ref="I510">INDEX([1]Sheet1!$D$2:$D$1823,MATCH($C510,IF([1]Sheet1!$A$2:$A$1823=$A510,[1]Sheet1!$C$2:$C$1823),0))</f>
        <v>1433221000</v>
      </c>
      <c r="J510" s="2">
        <f t="array" ref="J510">(INDEX([1]Sheet1!$G$2:$G$1823,MATCH($C510,IF([1]Sheet1!$A$2:$A$1823=$A510,[1]Sheet1!$C$2:$C$1823),0))+INDEX([1]Sheet1!$J$2:$J$1823,MATCH($C510,IF([1]Sheet1!$A$2:$A$1823=$A510,[1]Sheet1!$C$2:$C$1823),0)))</f>
        <v>208278000</v>
      </c>
      <c r="K510" s="2">
        <f t="array" ref="K510">INDEX([5]Sheet1!$K$2:$K$2185,MATCH($C510,IF([5]Sheet1!$E$2:$E$2185=$A510,[5]Sheet1!$B$2:$B$2185),0))*10</f>
        <v>971730000</v>
      </c>
      <c r="L510" s="2">
        <f t="array" ref="L510">INDEX([5]Sheet1!$J$2:$J$2185,MATCH($C510,IF([5]Sheet1!$E$2:$E$2185=$A510,[5]Sheet1!$B$2:$B$2185),0))</f>
        <v>65936</v>
      </c>
      <c r="M510" s="2">
        <f t="array" ref="M510">INDEX([5]Sheet1!$G$2:$G$2185,MATCH($C510,IF([5]Sheet1!$E$2:$E$2185=$A510,[5]Sheet1!$B$2:$B$2185),0))*10</f>
        <v>791400000</v>
      </c>
      <c r="N510" s="2">
        <f t="array" ref="N510">INDEX([5]Sheet1!$F$2:$F$2185,MATCH($C510,IF([5]Sheet1!$E$2:$E$2185=$A510,[5]Sheet1!$B$2:$B$2185),0))</f>
        <v>47516</v>
      </c>
      <c r="O510" s="2">
        <f t="array" ref="O510">INDEX([5]Sheet1!$I$2:$I$2185,MATCH($C510,IF([5]Sheet1!$E$2:$E$2185=$A510,[5]Sheet1!$B$2:$B$2185),0))*10</f>
        <v>180320000</v>
      </c>
      <c r="P510" s="2">
        <f t="array" ref="P510">INDEX([5]Sheet1!$H$2:$H$2185,MATCH($C510,IF([5]Sheet1!$E$2:$E$2185=$A510,[5]Sheet1!$B$2:$B$2185),0))</f>
        <v>17768</v>
      </c>
    </row>
    <row r="511" spans="1:16" x14ac:dyDescent="0.25">
      <c r="A511" t="s">
        <v>86</v>
      </c>
      <c r="B511" t="s">
        <v>87</v>
      </c>
      <c r="C511">
        <v>1985</v>
      </c>
      <c r="D511" s="2">
        <f t="array" ref="D511">INDEX([2]data!$E$2:$E$2185,MATCH($C511,IF([2]data!$C$2:$C$2185=$A511,[2]data!$A$2:$A$2185),0))</f>
        <v>698404</v>
      </c>
      <c r="H511" s="2">
        <f t="array" ref="H511">INDEX([1]Sheet1!$M$2:$M$1823,MATCH($C511,IF([1]Sheet1!$A$2:$A$1823=$A511,[1]Sheet1!$C$2:$C$1823),0))</f>
        <v>389948992</v>
      </c>
      <c r="I511" s="2">
        <f t="array" ref="I511">INDEX([1]Sheet1!$D$2:$D$1823,MATCH($C511,IF([1]Sheet1!$A$2:$A$1823=$A511,[1]Sheet1!$C$2:$C$1823),0))</f>
        <v>356260000</v>
      </c>
      <c r="J511" s="2">
        <f t="array" ref="J511">(INDEX([1]Sheet1!$G$2:$G$1823,MATCH($C511,IF([1]Sheet1!$A$2:$A$1823=$A511,[1]Sheet1!$C$2:$C$1823),0))+INDEX([1]Sheet1!$J$2:$J$1823,MATCH($C511,IF([1]Sheet1!$A$2:$A$1823=$A511,[1]Sheet1!$C$2:$C$1823),0)))</f>
        <v>33689000</v>
      </c>
      <c r="K511" s="2">
        <f t="array" ref="K511">INDEX([5]Sheet1!$K$2:$K$2185,MATCH($C511,IF([5]Sheet1!$E$2:$E$2185=$A511,[5]Sheet1!$B$2:$B$2185),0))*10</f>
        <v>205540000</v>
      </c>
      <c r="L511" s="2">
        <f t="array" ref="L511">INDEX([5]Sheet1!$J$2:$J$2185,MATCH($C511,IF([5]Sheet1!$E$2:$E$2185=$A511,[5]Sheet1!$B$2:$B$2185),0))</f>
        <v>14807</v>
      </c>
      <c r="M511" s="2">
        <f t="array" ref="M511">INDEX([5]Sheet1!$G$2:$G$2185,MATCH($C511,IF([5]Sheet1!$E$2:$E$2185=$A511,[5]Sheet1!$B$2:$B$2185),0))*10</f>
        <v>160760000</v>
      </c>
      <c r="N511" s="2">
        <f t="array" ref="N511">INDEX([5]Sheet1!$F$2:$F$2185,MATCH($C511,IF([5]Sheet1!$E$2:$E$2185=$A511,[5]Sheet1!$B$2:$B$2185),0))</f>
        <v>10381</v>
      </c>
      <c r="O511" s="2">
        <f t="array" ref="O511">INDEX([5]Sheet1!$I$2:$I$2185,MATCH($C511,IF([5]Sheet1!$E$2:$E$2185=$A511,[5]Sheet1!$B$2:$B$2185),0))*10</f>
        <v>44780000</v>
      </c>
      <c r="P511" s="2">
        <f t="array" ref="P511">INDEX([5]Sheet1!$H$2:$H$2185,MATCH($C511,IF([5]Sheet1!$E$2:$E$2185=$A511,[5]Sheet1!$B$2:$B$2185),0))</f>
        <v>3999</v>
      </c>
    </row>
    <row r="512" spans="1:16" x14ac:dyDescent="0.25">
      <c r="A512" t="s">
        <v>88</v>
      </c>
      <c r="B512" t="s">
        <v>89</v>
      </c>
      <c r="C512">
        <v>1985</v>
      </c>
      <c r="D512" s="2">
        <f t="array" ref="D512">INDEX([2]data!$E$2:$E$2185,MATCH($C512,IF([2]data!$C$2:$C$2185=$A512,[2]data!$A$2:$A$2185),0))</f>
        <v>4715292</v>
      </c>
      <c r="H512" s="2">
        <f t="array" ref="H512">INDEX([1]Sheet1!$M$2:$M$1823,MATCH($C512,IF([1]Sheet1!$A$2:$A$1823=$A512,[1]Sheet1!$C$2:$C$1823),0))</f>
        <v>1931144960</v>
      </c>
      <c r="I512" s="2">
        <f t="array" ref="I512">INDEX([1]Sheet1!$D$2:$D$1823,MATCH($C512,IF([1]Sheet1!$A$2:$A$1823=$A512,[1]Sheet1!$C$2:$C$1823),0))</f>
        <v>1656971000</v>
      </c>
      <c r="J512" s="2">
        <f t="array" ref="J512">(INDEX([1]Sheet1!$G$2:$G$1823,MATCH($C512,IF([1]Sheet1!$A$2:$A$1823=$A512,[1]Sheet1!$C$2:$C$1823),0))+INDEX([1]Sheet1!$J$2:$J$1823,MATCH($C512,IF([1]Sheet1!$A$2:$A$1823=$A512,[1]Sheet1!$C$2:$C$1823),0)))</f>
        <v>274174000</v>
      </c>
      <c r="K512" s="2">
        <f t="array" ref="K512">INDEX([5]Sheet1!$K$2:$K$2185,MATCH($C512,IF([5]Sheet1!$E$2:$E$2185=$A512,[5]Sheet1!$B$2:$B$2185),0))*10</f>
        <v>1186830000</v>
      </c>
      <c r="L512" s="2">
        <f t="array" ref="L512">INDEX([5]Sheet1!$J$2:$J$2185,MATCH($C512,IF([5]Sheet1!$E$2:$E$2185=$A512,[5]Sheet1!$B$2:$B$2185),0))</f>
        <v>78355</v>
      </c>
      <c r="M512" s="2">
        <f t="array" ref="M512">INDEX([5]Sheet1!$G$2:$G$2185,MATCH($C512,IF([5]Sheet1!$E$2:$E$2185=$A512,[5]Sheet1!$B$2:$B$2185),0))*10</f>
        <v>946830000</v>
      </c>
      <c r="N512" s="2">
        <f t="array" ref="N512">INDEX([5]Sheet1!$F$2:$F$2185,MATCH($C512,IF([5]Sheet1!$E$2:$E$2185=$A512,[5]Sheet1!$B$2:$B$2185),0))</f>
        <v>53173</v>
      </c>
      <c r="O512" s="2">
        <f t="array" ref="O512">INDEX([5]Sheet1!$I$2:$I$2185,MATCH($C512,IF([5]Sheet1!$E$2:$E$2185=$A512,[5]Sheet1!$B$2:$B$2185),0))*10</f>
        <v>239990000</v>
      </c>
      <c r="P512" s="2">
        <f t="array" ref="P512">INDEX([5]Sheet1!$H$2:$H$2185,MATCH($C512,IF([5]Sheet1!$E$2:$E$2185=$A512,[5]Sheet1!$B$2:$B$2185),0))</f>
        <v>24357</v>
      </c>
    </row>
    <row r="513" spans="1:16" x14ac:dyDescent="0.25">
      <c r="A513" t="s">
        <v>90</v>
      </c>
      <c r="B513" t="s">
        <v>91</v>
      </c>
      <c r="C513">
        <v>1985</v>
      </c>
      <c r="D513" s="2">
        <f t="array" ref="D513">INDEX([2]data!$E$2:$E$2185,MATCH($C513,IF([2]data!$C$2:$C$2185=$A513,[2]data!$A$2:$A$2185),0))</f>
        <v>16272722</v>
      </c>
      <c r="H513" s="2">
        <f t="array" ref="H513">INDEX([1]Sheet1!$M$2:$M$1823,MATCH($C513,IF([1]Sheet1!$A$2:$A$1823=$A513,[1]Sheet1!$C$2:$C$1823),0))</f>
        <v>10648927232</v>
      </c>
      <c r="I513" s="2">
        <f t="array" ref="I513">INDEX([1]Sheet1!$D$2:$D$1823,MATCH($C513,IF([1]Sheet1!$A$2:$A$1823=$A513,[1]Sheet1!$C$2:$C$1823),0))</f>
        <v>8488497000</v>
      </c>
      <c r="J513" s="2">
        <f t="array" ref="J513">(INDEX([1]Sheet1!$G$2:$G$1823,MATCH($C513,IF([1]Sheet1!$A$2:$A$1823=$A513,[1]Sheet1!$C$2:$C$1823),0))+INDEX([1]Sheet1!$J$2:$J$1823,MATCH($C513,IF([1]Sheet1!$A$2:$A$1823=$A513,[1]Sheet1!$C$2:$C$1823),0)))</f>
        <v>2160430000</v>
      </c>
      <c r="K513" s="2">
        <f t="array" ref="K513">INDEX([5]Sheet1!$K$2:$K$2185,MATCH($C513,IF([5]Sheet1!$E$2:$E$2185=$A513,[5]Sheet1!$B$2:$B$2185),0))*10</f>
        <v>5654690000</v>
      </c>
      <c r="L513" s="2">
        <f t="array" ref="L513">INDEX([5]Sheet1!$J$2:$J$2185,MATCH($C513,IF([5]Sheet1!$E$2:$E$2185=$A513,[5]Sheet1!$B$2:$B$2185),0))</f>
        <v>348906</v>
      </c>
      <c r="M513" s="2">
        <f t="array" ref="M513">INDEX([5]Sheet1!$G$2:$G$2185,MATCH($C513,IF([5]Sheet1!$E$2:$E$2185=$A513,[5]Sheet1!$B$2:$B$2185),0))*10</f>
        <v>4432990000</v>
      </c>
      <c r="N513" s="2">
        <f t="array" ref="N513">INDEX([5]Sheet1!$F$2:$F$2185,MATCH($C513,IF([5]Sheet1!$E$2:$E$2185=$A513,[5]Sheet1!$B$2:$B$2185),0))</f>
        <v>242030</v>
      </c>
      <c r="O513" s="2">
        <f t="array" ref="O513">INDEX([5]Sheet1!$I$2:$I$2185,MATCH($C513,IF([5]Sheet1!$E$2:$E$2185=$A513,[5]Sheet1!$B$2:$B$2185),0))*10</f>
        <v>1221690000</v>
      </c>
      <c r="P513" s="2">
        <f t="array" ref="P513">INDEX([5]Sheet1!$H$2:$H$2185,MATCH($C513,IF([5]Sheet1!$E$2:$E$2185=$A513,[5]Sheet1!$B$2:$B$2185),0))</f>
        <v>103728</v>
      </c>
    </row>
    <row r="514" spans="1:16" x14ac:dyDescent="0.25">
      <c r="A514" t="s">
        <v>2</v>
      </c>
      <c r="B514" t="s">
        <v>3</v>
      </c>
      <c r="C514">
        <v>1985</v>
      </c>
      <c r="D514" s="2">
        <f t="array" ref="D514">INDEX([2]data!$E$2:$E$2185,MATCH($C514,IF([2]data!$C$2:$C$2185=$A514,[2]data!$A$2:$A$2185),0))</f>
        <v>237923734</v>
      </c>
      <c r="H514" s="2">
        <f t="array" ref="H514">INDEX([1]Sheet1!$M$2:$M$1823,MATCH($C514,IF([1]Sheet1!$A$2:$A$1823=$A514,[1]Sheet1!$C$2:$C$1823),0))</f>
        <v>137100935168</v>
      </c>
      <c r="I514" s="2">
        <f t="array" ref="I514">INDEX([1]Sheet1!$D$2:$D$1823,MATCH($C514,IF([1]Sheet1!$A$2:$A$1823=$A514,[1]Sheet1!$C$2:$C$1823),0))</f>
        <v>123628802000</v>
      </c>
      <c r="J514" s="2">
        <f t="array" ref="J514">(INDEX([1]Sheet1!$G$2:$G$1823,MATCH($C514,IF([1]Sheet1!$A$2:$A$1823=$A514,[1]Sheet1!$C$2:$C$1823),0))+INDEX([1]Sheet1!$J$2:$J$1823,MATCH($C514,IF([1]Sheet1!$A$2:$A$1823=$A514,[1]Sheet1!$C$2:$C$1823),0)))</f>
        <v>13472131000</v>
      </c>
      <c r="K514" s="2">
        <f t="array" ref="K514">INDEX([5]Sheet1!$K$2:$K$2185,MATCH($C514,IF([5]Sheet1!$E$2:$E$2185=$A514,[5]Sheet1!$B$2:$B$2185),0))*10</f>
        <v>78393450000</v>
      </c>
      <c r="L514" s="2">
        <f t="array" ref="L514">INDEX([5]Sheet1!$J$2:$J$2185,MATCH($C514,IF([5]Sheet1!$E$2:$E$2185=$A514,[5]Sheet1!$B$2:$B$2185),0))</f>
        <v>4209484</v>
      </c>
      <c r="M514" s="2">
        <f t="array" ref="M514">INDEX([5]Sheet1!$G$2:$G$2185,MATCH($C514,IF([5]Sheet1!$E$2:$E$2185=$A514,[5]Sheet1!$B$2:$B$2185),0))*10</f>
        <v>61580810000</v>
      </c>
      <c r="N514" s="2">
        <f t="array" ref="N514">INDEX([5]Sheet1!$F$2:$F$2185,MATCH($C514,IF([5]Sheet1!$E$2:$E$2185=$A514,[5]Sheet1!$B$2:$B$2185),0))</f>
        <v>2832393</v>
      </c>
      <c r="O514" s="2">
        <f t="array" ref="O514">INDEX([5]Sheet1!$I$2:$I$2185,MATCH($C514,IF([5]Sheet1!$E$2:$E$2185=$A514,[5]Sheet1!$B$2:$B$2185),0))*10</f>
        <v>16812630000</v>
      </c>
      <c r="P514" s="2">
        <f t="array" ref="P514">INDEX([5]Sheet1!$H$2:$H$2185,MATCH($C514,IF([5]Sheet1!$E$2:$E$2185=$A514,[5]Sheet1!$B$2:$B$2185),0))</f>
        <v>1275950</v>
      </c>
    </row>
    <row r="515" spans="1:16" x14ac:dyDescent="0.25">
      <c r="A515" t="s">
        <v>92</v>
      </c>
      <c r="B515" t="s">
        <v>93</v>
      </c>
      <c r="C515">
        <v>1985</v>
      </c>
      <c r="D515" s="2">
        <f t="array" ref="D515">INDEX([2]data!$E$2:$E$2185,MATCH($C515,IF([2]data!$C$2:$C$2185=$A515,[2]data!$A$2:$A$2185),0))</f>
        <v>1642910</v>
      </c>
      <c r="H515" s="2">
        <f t="array" ref="H515">INDEX([1]Sheet1!$M$2:$M$1823,MATCH($C515,IF([1]Sheet1!$A$2:$A$1823=$A515,[1]Sheet1!$C$2:$C$1823),0))</f>
        <v>1087028992</v>
      </c>
      <c r="I515" s="2">
        <f t="array" ref="I515">INDEX([1]Sheet1!$D$2:$D$1823,MATCH($C515,IF([1]Sheet1!$A$2:$A$1823=$A515,[1]Sheet1!$C$2:$C$1823),0))</f>
        <v>901796000</v>
      </c>
      <c r="J515" s="2">
        <f t="array" ref="J515">(INDEX([1]Sheet1!$G$2:$G$1823,MATCH($C515,IF([1]Sheet1!$A$2:$A$1823=$A515,[1]Sheet1!$C$2:$C$1823),0))+INDEX([1]Sheet1!$J$2:$J$1823,MATCH($C515,IF([1]Sheet1!$A$2:$A$1823=$A515,[1]Sheet1!$C$2:$C$1823),0)))</f>
        <v>185233000</v>
      </c>
      <c r="K515" s="2">
        <f t="array" ref="K515">INDEX([5]Sheet1!$K$2:$K$2185,MATCH($C515,IF([5]Sheet1!$E$2:$E$2185=$A515,[5]Sheet1!$B$2:$B$2185),0))*10</f>
        <v>498410000</v>
      </c>
      <c r="L515" s="2">
        <f t="array" ref="L515">INDEX([5]Sheet1!$J$2:$J$2185,MATCH($C515,IF([5]Sheet1!$E$2:$E$2185=$A515,[5]Sheet1!$B$2:$B$2185),0))</f>
        <v>28528</v>
      </c>
      <c r="M515" s="2">
        <f t="array" ref="M515">INDEX([5]Sheet1!$G$2:$G$2185,MATCH($C515,IF([5]Sheet1!$E$2:$E$2185=$A515,[5]Sheet1!$B$2:$B$2185),0))*10</f>
        <v>391700000</v>
      </c>
      <c r="N515" s="2">
        <f t="array" ref="N515">INDEX([5]Sheet1!$F$2:$F$2185,MATCH($C515,IF([5]Sheet1!$E$2:$E$2185=$A515,[5]Sheet1!$B$2:$B$2185),0))</f>
        <v>20153</v>
      </c>
      <c r="O515" s="2">
        <f t="array" ref="O515">INDEX([5]Sheet1!$I$2:$I$2185,MATCH($C515,IF([5]Sheet1!$E$2:$E$2185=$A515,[5]Sheet1!$B$2:$B$2185),0))*10</f>
        <v>106700000</v>
      </c>
      <c r="P515" s="2">
        <f t="array" ref="P515">INDEX([5]Sheet1!$H$2:$H$2185,MATCH($C515,IF([5]Sheet1!$E$2:$E$2185=$A515,[5]Sheet1!$B$2:$B$2185),0))</f>
        <v>7595</v>
      </c>
    </row>
    <row r="516" spans="1:16" x14ac:dyDescent="0.25">
      <c r="A516" t="s">
        <v>94</v>
      </c>
      <c r="B516" t="s">
        <v>95</v>
      </c>
      <c r="C516">
        <v>1985</v>
      </c>
      <c r="D516" s="2">
        <f t="array" ref="D516">INDEX([2]data!$E$2:$E$2185,MATCH($C516,IF([2]data!$C$2:$C$2185=$A516,[2]data!$A$2:$A$2185),0))</f>
        <v>530035</v>
      </c>
      <c r="H516" s="2">
        <f t="array" ref="H516">INDEX([1]Sheet1!$M$2:$M$1823,MATCH($C516,IF([1]Sheet1!$A$2:$A$1823=$A516,[1]Sheet1!$C$2:$C$1823),0))</f>
        <v>285436000</v>
      </c>
      <c r="I516" s="2">
        <f t="array" ref="I516">INDEX([1]Sheet1!$D$2:$D$1823,MATCH($C516,IF([1]Sheet1!$A$2:$A$1823=$A516,[1]Sheet1!$C$2:$C$1823),0))</f>
        <v>273248000</v>
      </c>
      <c r="J516" s="2">
        <f t="array" ref="J516">(INDEX([1]Sheet1!$G$2:$G$1823,MATCH($C516,IF([1]Sheet1!$A$2:$A$1823=$A516,[1]Sheet1!$C$2:$C$1823),0))+INDEX([1]Sheet1!$J$2:$J$1823,MATCH($C516,IF([1]Sheet1!$A$2:$A$1823=$A516,[1]Sheet1!$C$2:$C$1823),0)))</f>
        <v>12188000</v>
      </c>
      <c r="K516" s="2">
        <f t="array" ref="K516">INDEX([5]Sheet1!$K$2:$K$2185,MATCH($C516,IF([5]Sheet1!$E$2:$E$2185=$A516,[5]Sheet1!$B$2:$B$2185),0))*10</f>
        <v>162330000</v>
      </c>
      <c r="L516" s="2">
        <f t="array" ref="L516">INDEX([5]Sheet1!$J$2:$J$2185,MATCH($C516,IF([5]Sheet1!$E$2:$E$2185=$A516,[5]Sheet1!$B$2:$B$2185),0))</f>
        <v>10536</v>
      </c>
      <c r="M516" s="2">
        <f t="array" ref="M516">INDEX([5]Sheet1!$G$2:$G$2185,MATCH($C516,IF([5]Sheet1!$E$2:$E$2185=$A516,[5]Sheet1!$B$2:$B$2185),0))*10</f>
        <v>137550000</v>
      </c>
      <c r="N516" s="2">
        <f t="array" ref="N516">INDEX([5]Sheet1!$F$2:$F$2185,MATCH($C516,IF([5]Sheet1!$E$2:$E$2185=$A516,[5]Sheet1!$B$2:$B$2185),0))</f>
        <v>7908</v>
      </c>
      <c r="O516" s="2">
        <f t="array" ref="O516">INDEX([5]Sheet1!$I$2:$I$2185,MATCH($C516,IF([5]Sheet1!$E$2:$E$2185=$A516,[5]Sheet1!$B$2:$B$2185),0))*10</f>
        <v>24780000</v>
      </c>
      <c r="P516" s="2">
        <f t="array" ref="P516">INDEX([5]Sheet1!$H$2:$H$2185,MATCH($C516,IF([5]Sheet1!$E$2:$E$2185=$A516,[5]Sheet1!$B$2:$B$2185),0))</f>
        <v>2166</v>
      </c>
    </row>
    <row r="517" spans="1:16" x14ac:dyDescent="0.25">
      <c r="A517" t="s">
        <v>96</v>
      </c>
      <c r="B517" t="s">
        <v>97</v>
      </c>
      <c r="C517">
        <v>1985</v>
      </c>
      <c r="D517" s="2">
        <f t="array" ref="D517">INDEX([2]data!$E$2:$E$2185,MATCH($C517,IF([2]data!$C$2:$C$2185=$A517,[2]data!$A$2:$A$2185),0))</f>
        <v>5715149</v>
      </c>
      <c r="H517" s="2">
        <f t="array" ref="H517">INDEX([1]Sheet1!$M$2:$M$1823,MATCH($C517,IF([1]Sheet1!$A$2:$A$1823=$A517,[1]Sheet1!$C$2:$C$1823),0))</f>
        <v>3108647936</v>
      </c>
      <c r="I517" s="2">
        <f t="array" ref="I517">INDEX([1]Sheet1!$D$2:$D$1823,MATCH($C517,IF([1]Sheet1!$A$2:$A$1823=$A517,[1]Sheet1!$C$2:$C$1823),0))</f>
        <v>2938552000</v>
      </c>
      <c r="J517" s="2">
        <f t="array" ref="J517">(INDEX([1]Sheet1!$G$2:$G$1823,MATCH($C517,IF([1]Sheet1!$A$2:$A$1823=$A517,[1]Sheet1!$C$2:$C$1823),0))+INDEX([1]Sheet1!$J$2:$J$1823,MATCH($C517,IF([1]Sheet1!$A$2:$A$1823=$A517,[1]Sheet1!$C$2:$C$1823),0)))</f>
        <v>170096000</v>
      </c>
      <c r="K517" s="2">
        <f t="array" ref="K517">INDEX([5]Sheet1!$K$2:$K$2185,MATCH($C517,IF([5]Sheet1!$E$2:$E$2185=$A517,[5]Sheet1!$B$2:$B$2185),0))*10</f>
        <v>1908380000</v>
      </c>
      <c r="L517" s="2">
        <f t="array" ref="L517">INDEX([5]Sheet1!$J$2:$J$2185,MATCH($C517,IF([5]Sheet1!$E$2:$E$2185=$A517,[5]Sheet1!$B$2:$B$2185),0))</f>
        <v>114463</v>
      </c>
      <c r="M517" s="2">
        <f t="array" ref="M517">INDEX([5]Sheet1!$G$2:$G$2185,MATCH($C517,IF([5]Sheet1!$E$2:$E$2185=$A517,[5]Sheet1!$B$2:$B$2185),0))*10</f>
        <v>1484580000</v>
      </c>
      <c r="N517" s="2">
        <f t="array" ref="N517">INDEX([5]Sheet1!$F$2:$F$2185,MATCH($C517,IF([5]Sheet1!$E$2:$E$2185=$A517,[5]Sheet1!$B$2:$B$2185),0))</f>
        <v>76210</v>
      </c>
      <c r="O517" s="2">
        <f t="array" ref="O517">INDEX([5]Sheet1!$I$2:$I$2185,MATCH($C517,IF([5]Sheet1!$E$2:$E$2185=$A517,[5]Sheet1!$B$2:$B$2185),0))*10</f>
        <v>423790000</v>
      </c>
      <c r="P517" s="2">
        <f t="array" ref="P517">INDEX([5]Sheet1!$H$2:$H$2185,MATCH($C517,IF([5]Sheet1!$E$2:$E$2185=$A517,[5]Sheet1!$B$2:$B$2185),0))</f>
        <v>36065</v>
      </c>
    </row>
    <row r="518" spans="1:16" x14ac:dyDescent="0.25">
      <c r="A518" t="s">
        <v>98</v>
      </c>
      <c r="B518" t="s">
        <v>99</v>
      </c>
      <c r="C518">
        <v>1985</v>
      </c>
      <c r="D518" s="2">
        <f t="array" ref="D518">INDEX([2]data!$E$2:$E$2185,MATCH($C518,IF([2]data!$C$2:$C$2185=$A518,[2]data!$A$2:$A$2185),0))</f>
        <v>4400096</v>
      </c>
      <c r="H518" s="2">
        <f t="array" ref="H518">INDEX([1]Sheet1!$M$2:$M$1823,MATCH($C518,IF([1]Sheet1!$A$2:$A$1823=$A518,[1]Sheet1!$C$2:$C$1823),0))</f>
        <v>2673597952</v>
      </c>
      <c r="I518" s="2">
        <f t="array" ref="I518">INDEX([1]Sheet1!$D$2:$D$1823,MATCH($C518,IF([1]Sheet1!$A$2:$A$1823=$A518,[1]Sheet1!$C$2:$C$1823),0))</f>
        <v>2370099000</v>
      </c>
      <c r="J518" s="2">
        <f t="array" ref="J518">(INDEX([1]Sheet1!$G$2:$G$1823,MATCH($C518,IF([1]Sheet1!$A$2:$A$1823=$A518,[1]Sheet1!$C$2:$C$1823),0))+INDEX([1]Sheet1!$J$2:$J$1823,MATCH($C518,IF([1]Sheet1!$A$2:$A$1823=$A518,[1]Sheet1!$C$2:$C$1823),0)))</f>
        <v>303499000</v>
      </c>
      <c r="K518" s="2">
        <f t="array" ref="K518">INDEX([5]Sheet1!$K$2:$K$2185,MATCH($C518,IF([5]Sheet1!$E$2:$E$2185=$A518,[5]Sheet1!$B$2:$B$2185),0))*10</f>
        <v>1295750000</v>
      </c>
      <c r="L518" s="2">
        <f t="array" ref="L518">INDEX([5]Sheet1!$J$2:$J$2185,MATCH($C518,IF([5]Sheet1!$E$2:$E$2185=$A518,[5]Sheet1!$B$2:$B$2185),0))</f>
        <v>68149</v>
      </c>
      <c r="M518" s="2">
        <f t="array" ref="M518">INDEX([5]Sheet1!$G$2:$G$2185,MATCH($C518,IF([5]Sheet1!$E$2:$E$2185=$A518,[5]Sheet1!$B$2:$B$2185),0))*10</f>
        <v>987940000</v>
      </c>
      <c r="N518" s="2">
        <f t="array" ref="N518">INDEX([5]Sheet1!$F$2:$F$2185,MATCH($C518,IF([5]Sheet1!$E$2:$E$2185=$A518,[5]Sheet1!$B$2:$B$2185),0))</f>
        <v>41239</v>
      </c>
      <c r="O518" s="2">
        <f t="array" ref="O518">INDEX([5]Sheet1!$I$2:$I$2185,MATCH($C518,IF([5]Sheet1!$E$2:$E$2185=$A518,[5]Sheet1!$B$2:$B$2185),0))*10</f>
        <v>307800000</v>
      </c>
      <c r="P518" s="2">
        <f t="array" ref="P518">INDEX([5]Sheet1!$H$2:$H$2185,MATCH($C518,IF([5]Sheet1!$E$2:$E$2185=$A518,[5]Sheet1!$B$2:$B$2185),0))</f>
        <v>25298</v>
      </c>
    </row>
    <row r="519" spans="1:16" x14ac:dyDescent="0.25">
      <c r="A519" t="s">
        <v>100</v>
      </c>
      <c r="B519" t="s">
        <v>101</v>
      </c>
      <c r="C519">
        <v>1985</v>
      </c>
      <c r="D519" s="2">
        <f t="array" ref="D519">INDEX([2]data!$E$2:$E$2185,MATCH($C519,IF([2]data!$C$2:$C$2185=$A519,[2]data!$A$2:$A$2185),0))</f>
        <v>1906831</v>
      </c>
      <c r="H519" s="2">
        <f t="array" ref="H519">INDEX([1]Sheet1!$M$2:$M$1823,MATCH($C519,IF([1]Sheet1!$A$2:$A$1823=$A519,[1]Sheet1!$C$2:$C$1823),0))</f>
        <v>1166636032</v>
      </c>
      <c r="I519" s="2">
        <f t="array" ref="I519">INDEX([1]Sheet1!$D$2:$D$1823,MATCH($C519,IF([1]Sheet1!$A$2:$A$1823=$A519,[1]Sheet1!$C$2:$C$1823),0))</f>
        <v>1058103000</v>
      </c>
      <c r="J519" s="2">
        <f t="array" ref="J519">(INDEX([1]Sheet1!$G$2:$G$1823,MATCH($C519,IF([1]Sheet1!$A$2:$A$1823=$A519,[1]Sheet1!$C$2:$C$1823),0))+INDEX([1]Sheet1!$J$2:$J$1823,MATCH($C519,IF([1]Sheet1!$A$2:$A$1823=$A519,[1]Sheet1!$C$2:$C$1823),0)))</f>
        <v>108533000</v>
      </c>
      <c r="K519" s="2">
        <f t="array" ref="K519">INDEX([5]Sheet1!$K$2:$K$2185,MATCH($C519,IF([5]Sheet1!$E$2:$E$2185=$A519,[5]Sheet1!$B$2:$B$2185),0))*10</f>
        <v>680440000</v>
      </c>
      <c r="L519" s="2">
        <f t="array" ref="L519">INDEX([5]Sheet1!$J$2:$J$2185,MATCH($C519,IF([5]Sheet1!$E$2:$E$2185=$A519,[5]Sheet1!$B$2:$B$2185),0))</f>
        <v>42684</v>
      </c>
      <c r="M519" s="2">
        <f t="array" ref="M519">INDEX([5]Sheet1!$G$2:$G$2185,MATCH($C519,IF([5]Sheet1!$E$2:$E$2185=$A519,[5]Sheet1!$B$2:$B$2185),0))*10</f>
        <v>518300000</v>
      </c>
      <c r="N519" s="2">
        <f t="array" ref="N519">INDEX([5]Sheet1!$F$2:$F$2185,MATCH($C519,IF([5]Sheet1!$E$2:$E$2185=$A519,[5]Sheet1!$B$2:$B$2185),0))</f>
        <v>28607</v>
      </c>
      <c r="O519" s="2">
        <f t="array" ref="O519">INDEX([5]Sheet1!$I$2:$I$2185,MATCH($C519,IF([5]Sheet1!$E$2:$E$2185=$A519,[5]Sheet1!$B$2:$B$2185),0))*10</f>
        <v>162130000</v>
      </c>
      <c r="P519" s="2">
        <f t="array" ref="P519">INDEX([5]Sheet1!$H$2:$H$2185,MATCH($C519,IF([5]Sheet1!$E$2:$E$2185=$A519,[5]Sheet1!$B$2:$B$2185),0))</f>
        <v>13560</v>
      </c>
    </row>
    <row r="520" spans="1:16" x14ac:dyDescent="0.25">
      <c r="A520" t="s">
        <v>102</v>
      </c>
      <c r="B520" t="s">
        <v>103</v>
      </c>
      <c r="C520">
        <v>1985</v>
      </c>
      <c r="D520" s="2">
        <f t="array" ref="D520">INDEX([2]data!$E$2:$E$2185,MATCH($C520,IF([2]data!$C$2:$C$2185=$A520,[2]data!$A$2:$A$2185),0))</f>
        <v>4747765</v>
      </c>
      <c r="H520" s="2">
        <f t="array" ref="H520">INDEX([1]Sheet1!$M$2:$M$1823,MATCH($C520,IF([1]Sheet1!$A$2:$A$1823=$A520,[1]Sheet1!$C$2:$C$1823),0))</f>
        <v>2894990080</v>
      </c>
      <c r="I520" s="2">
        <f t="array" ref="I520">INDEX([1]Sheet1!$D$2:$D$1823,MATCH($C520,IF([1]Sheet1!$A$2:$A$1823=$A520,[1]Sheet1!$C$2:$C$1823),0))</f>
        <v>2768683000</v>
      </c>
      <c r="J520" s="2">
        <f t="array" ref="J520">(INDEX([1]Sheet1!$G$2:$G$1823,MATCH($C520,IF([1]Sheet1!$A$2:$A$1823=$A520,[1]Sheet1!$C$2:$C$1823),0))+INDEX([1]Sheet1!$J$2:$J$1823,MATCH($C520,IF([1]Sheet1!$A$2:$A$1823=$A520,[1]Sheet1!$C$2:$C$1823),0)))</f>
        <v>126307000</v>
      </c>
      <c r="K520" s="2">
        <f t="array" ref="K520">INDEX([5]Sheet1!$K$2:$K$2185,MATCH($C520,IF([5]Sheet1!$E$2:$E$2185=$A520,[5]Sheet1!$B$2:$B$2185),0))*10</f>
        <v>1559010000</v>
      </c>
      <c r="L520" s="2">
        <f t="array" ref="L520">INDEX([5]Sheet1!$J$2:$J$2185,MATCH($C520,IF([5]Sheet1!$E$2:$E$2185=$A520,[5]Sheet1!$B$2:$B$2185),0))</f>
        <v>78767</v>
      </c>
      <c r="M520" s="2">
        <f t="array" ref="M520">INDEX([5]Sheet1!$G$2:$G$2185,MATCH($C520,IF([5]Sheet1!$E$2:$E$2185=$A520,[5]Sheet1!$B$2:$B$2185),0))*10</f>
        <v>1272310000</v>
      </c>
      <c r="N520" s="2">
        <f t="array" ref="N520">INDEX([5]Sheet1!$F$2:$F$2185,MATCH($C520,IF([5]Sheet1!$E$2:$E$2185=$A520,[5]Sheet1!$B$2:$B$2185),0))</f>
        <v>57021</v>
      </c>
      <c r="O520" s="2">
        <f t="array" ref="O520">INDEX([5]Sheet1!$I$2:$I$2185,MATCH($C520,IF([5]Sheet1!$E$2:$E$2185=$A520,[5]Sheet1!$B$2:$B$2185),0))*10</f>
        <v>286700000</v>
      </c>
      <c r="P520" s="2">
        <f t="array" ref="P520">INDEX([5]Sheet1!$H$2:$H$2185,MATCH($C520,IF([5]Sheet1!$E$2:$E$2185=$A520,[5]Sheet1!$B$2:$B$2185),0))</f>
        <v>18797</v>
      </c>
    </row>
    <row r="521" spans="1:16" x14ac:dyDescent="0.25">
      <c r="A521" t="s">
        <v>104</v>
      </c>
      <c r="B521" t="s">
        <v>105</v>
      </c>
      <c r="C521">
        <v>1985</v>
      </c>
      <c r="D521" s="2">
        <f t="array" ref="D521">INDEX([2]data!$E$2:$E$2185,MATCH($C521,IF([2]data!$C$2:$C$2185=$A521,[2]data!$A$2:$A$2185),0))</f>
        <v>499696</v>
      </c>
      <c r="H521" s="2">
        <f t="array" ref="H521">INDEX([1]Sheet1!$M$2:$M$1823,MATCH($C521,IF([1]Sheet1!$A$2:$A$1823=$A521,[1]Sheet1!$C$2:$C$1823),0))</f>
        <v>650620032</v>
      </c>
      <c r="I521" s="2">
        <f t="array" ref="I521">INDEX([1]Sheet1!$D$2:$D$1823,MATCH($C521,IF([1]Sheet1!$A$2:$A$1823=$A521,[1]Sheet1!$C$2:$C$1823),0))</f>
        <v>501171000</v>
      </c>
      <c r="J521" s="2">
        <f t="array" ref="J521">(INDEX([1]Sheet1!$G$2:$G$1823,MATCH($C521,IF([1]Sheet1!$A$2:$A$1823=$A521,[1]Sheet1!$C$2:$C$1823),0))+INDEX([1]Sheet1!$J$2:$J$1823,MATCH($C521,IF([1]Sheet1!$A$2:$A$1823=$A521,[1]Sheet1!$C$2:$C$1823),0)))</f>
        <v>149449000</v>
      </c>
      <c r="K521" s="2">
        <f t="array" ref="K521">INDEX([5]Sheet1!$K$2:$K$2185,MATCH($C521,IF([5]Sheet1!$E$2:$E$2185=$A521,[5]Sheet1!$B$2:$B$2185),0))*10</f>
        <v>257700000</v>
      </c>
      <c r="L521" s="2">
        <f t="array" ref="L521">INDEX([5]Sheet1!$J$2:$J$2185,MATCH($C521,IF([5]Sheet1!$E$2:$E$2185=$A521,[5]Sheet1!$B$2:$B$2185),0))</f>
        <v>13132</v>
      </c>
      <c r="M521" s="2">
        <f t="array" ref="M521">INDEX([5]Sheet1!$G$2:$G$2185,MATCH($C521,IF([5]Sheet1!$E$2:$E$2185=$A521,[5]Sheet1!$B$2:$B$2185),0))*10</f>
        <v>197940000</v>
      </c>
      <c r="N521" s="2">
        <f t="array" ref="N521">INDEX([5]Sheet1!$F$2:$F$2185,MATCH($C521,IF([5]Sheet1!$E$2:$E$2185=$A521,[5]Sheet1!$B$2:$B$2185),0))</f>
        <v>8813</v>
      </c>
      <c r="O521" s="2">
        <f t="array" ref="O521">INDEX([5]Sheet1!$I$2:$I$2185,MATCH($C521,IF([5]Sheet1!$E$2:$E$2185=$A521,[5]Sheet1!$B$2:$B$2185),0))*10</f>
        <v>59750000</v>
      </c>
      <c r="P521" s="2">
        <f t="array" ref="P521">INDEX([5]Sheet1!$H$2:$H$2185,MATCH($C521,IF([5]Sheet1!$E$2:$E$2185=$A521,[5]Sheet1!$B$2:$B$2185),0))</f>
        <v>3929</v>
      </c>
    </row>
    <row r="522" spans="1:16" x14ac:dyDescent="0.25">
      <c r="A522" t="s">
        <v>4</v>
      </c>
      <c r="B522" t="s">
        <v>5</v>
      </c>
      <c r="C522">
        <v>1986</v>
      </c>
      <c r="D522" s="2">
        <f t="array" ref="D522">INDEX([2]data!$E$2:$E$2185,MATCH($C522,IF([2]data!$C$2:$C$2185=$A522,[2]data!$A$2:$A$2185),0))</f>
        <v>3991569</v>
      </c>
      <c r="H522" s="2">
        <f t="array" ref="H522">INDEX([1]Sheet1!$M$2:$M$1823,MATCH($C522,IF([1]Sheet1!$A$2:$A$1823=$A522,[1]Sheet1!$C$2:$C$1823),0))</f>
        <v>1846642048</v>
      </c>
      <c r="I522" s="2">
        <f t="array" ref="I522">INDEX([1]Sheet1!$D$2:$D$1823,MATCH($C522,IF([1]Sheet1!$A$2:$A$1823=$A522,[1]Sheet1!$C$2:$C$1823),0))</f>
        <v>1618717000</v>
      </c>
      <c r="J522" s="2">
        <f t="array" ref="J522">(INDEX([1]Sheet1!$G$2:$G$1823,MATCH($C522,IF([1]Sheet1!$A$2:$A$1823=$A522,[1]Sheet1!$C$2:$C$1823),0))+INDEX([1]Sheet1!$J$2:$J$1823,MATCH($C522,IF([1]Sheet1!$A$2:$A$1823=$A522,[1]Sheet1!$C$2:$C$1823),0)))</f>
        <v>227925000</v>
      </c>
      <c r="K522" s="2">
        <f t="array" ref="K522">INDEX([5]Sheet1!$K$2:$K$2185,MATCH($C522,IF([5]Sheet1!$E$2:$E$2185=$A522,[5]Sheet1!$B$2:$B$2185),0))*10</f>
        <v>1110470000</v>
      </c>
      <c r="L522" s="2">
        <f t="array" ref="L522">INDEX([5]Sheet1!$J$2:$J$2185,MATCH($C522,IF([5]Sheet1!$E$2:$E$2185=$A522,[5]Sheet1!$B$2:$B$2185),0))</f>
        <v>71089</v>
      </c>
      <c r="M522" s="2">
        <f t="array" ref="M522">INDEX([5]Sheet1!$G$2:$G$2185,MATCH($C522,IF([5]Sheet1!$E$2:$E$2185=$A522,[5]Sheet1!$B$2:$B$2185),0))*10</f>
        <v>888310000</v>
      </c>
      <c r="N522" s="2">
        <f t="array" ref="N522">INDEX([5]Sheet1!$F$2:$F$2185,MATCH($C522,IF([5]Sheet1!$E$2:$E$2185=$A522,[5]Sheet1!$B$2:$B$2185),0))</f>
        <v>47436</v>
      </c>
      <c r="O522" s="2">
        <f t="array" ref="O522">INDEX([5]Sheet1!$I$2:$I$2185,MATCH($C522,IF([5]Sheet1!$E$2:$E$2185=$A522,[5]Sheet1!$B$2:$B$2185),0))*10</f>
        <v>222150000</v>
      </c>
      <c r="P522" s="2">
        <f t="array" ref="P522">INDEX([5]Sheet1!$H$2:$H$2185,MATCH($C522,IF([5]Sheet1!$E$2:$E$2185=$A522,[5]Sheet1!$B$2:$B$2185),0))</f>
        <v>22201</v>
      </c>
    </row>
    <row r="523" spans="1:16" x14ac:dyDescent="0.25">
      <c r="A523" t="s">
        <v>6</v>
      </c>
      <c r="B523" t="s">
        <v>7</v>
      </c>
      <c r="C523">
        <v>1986</v>
      </c>
      <c r="D523" s="2">
        <f t="array" ref="D523">INDEX([2]data!$E$2:$E$2185,MATCH($C523,IF([2]data!$C$2:$C$2185=$A523,[2]data!$A$2:$A$2185),0))</f>
        <v>544269</v>
      </c>
      <c r="H523" s="2">
        <f t="array" ref="H523">INDEX([1]Sheet1!$M$2:$M$1823,MATCH($C523,IF([1]Sheet1!$A$2:$A$1823=$A523,[1]Sheet1!$C$2:$C$1823),0))</f>
        <v>1009510976</v>
      </c>
      <c r="I523" s="2">
        <f t="array" ref="I523">INDEX([1]Sheet1!$D$2:$D$1823,MATCH($C523,IF([1]Sheet1!$A$2:$A$1823=$A523,[1]Sheet1!$C$2:$C$1823),0))</f>
        <v>744692000</v>
      </c>
      <c r="J523" s="2">
        <f t="array" ref="J523">(INDEX([1]Sheet1!$G$2:$G$1823,MATCH($C523,IF([1]Sheet1!$A$2:$A$1823=$A523,[1]Sheet1!$C$2:$C$1823),0))+INDEX([1]Sheet1!$J$2:$J$1823,MATCH($C523,IF([1]Sheet1!$A$2:$A$1823=$A523,[1]Sheet1!$C$2:$C$1823),0)))</f>
        <v>264819000</v>
      </c>
      <c r="K523" s="2">
        <f t="array" ref="K523">INDEX([5]Sheet1!$K$2:$K$2185,MATCH($C523,IF([5]Sheet1!$E$2:$E$2185=$A523,[5]Sheet1!$B$2:$B$2185),0))*10</f>
        <v>435260000</v>
      </c>
      <c r="L523" s="2">
        <f t="array" ref="L523">INDEX([5]Sheet1!$J$2:$J$2185,MATCH($C523,IF([5]Sheet1!$E$2:$E$2185=$A523,[5]Sheet1!$B$2:$B$2185),0))</f>
        <v>13692</v>
      </c>
      <c r="M523" s="2">
        <f t="array" ref="M523">INDEX([5]Sheet1!$G$2:$G$2185,MATCH($C523,IF([5]Sheet1!$E$2:$E$2185=$A523,[5]Sheet1!$B$2:$B$2185),0))*10</f>
        <v>324590000</v>
      </c>
      <c r="N523" s="2">
        <f t="array" ref="N523">INDEX([5]Sheet1!$F$2:$F$2185,MATCH($C523,IF([5]Sheet1!$E$2:$E$2185=$A523,[5]Sheet1!$B$2:$B$2185),0))</f>
        <v>8680</v>
      </c>
      <c r="O523" s="2">
        <f t="array" ref="O523">INDEX([5]Sheet1!$I$2:$I$2185,MATCH($C523,IF([5]Sheet1!$E$2:$E$2185=$A523,[5]Sheet1!$B$2:$B$2185),0))*10</f>
        <v>110670000</v>
      </c>
      <c r="P523" s="2">
        <f t="array" ref="P523">INDEX([5]Sheet1!$H$2:$H$2185,MATCH($C523,IF([5]Sheet1!$E$2:$E$2185=$A523,[5]Sheet1!$B$2:$B$2185),0))</f>
        <v>4465</v>
      </c>
    </row>
    <row r="524" spans="1:16" x14ac:dyDescent="0.25">
      <c r="A524" t="s">
        <v>8</v>
      </c>
      <c r="B524" t="s">
        <v>9</v>
      </c>
      <c r="C524">
        <v>1986</v>
      </c>
      <c r="D524" s="2">
        <f t="array" ref="D524">INDEX([2]data!$E$2:$E$2185,MATCH($C524,IF([2]data!$C$2:$C$2185=$A524,[2]data!$A$2:$A$2185),0))</f>
        <v>3308261</v>
      </c>
      <c r="H524" s="2">
        <f t="array" ref="H524">INDEX([1]Sheet1!$M$2:$M$1823,MATCH($C524,IF([1]Sheet1!$A$2:$A$1823=$A524,[1]Sheet1!$C$2:$C$1823),0))</f>
        <v>2388868096</v>
      </c>
      <c r="I524" s="2">
        <f t="array" ref="I524">INDEX([1]Sheet1!$D$2:$D$1823,MATCH($C524,IF([1]Sheet1!$A$2:$A$1823=$A524,[1]Sheet1!$C$2:$C$1823),0))</f>
        <v>1712918000</v>
      </c>
      <c r="J524" s="2">
        <f t="array" ref="J524">(INDEX([1]Sheet1!$G$2:$G$1823,MATCH($C524,IF([1]Sheet1!$A$2:$A$1823=$A524,[1]Sheet1!$C$2:$C$1823),0))+INDEX([1]Sheet1!$J$2:$J$1823,MATCH($C524,IF([1]Sheet1!$A$2:$A$1823=$A524,[1]Sheet1!$C$2:$C$1823),0)))</f>
        <v>675950000</v>
      </c>
      <c r="K524" s="2">
        <f t="array" ref="K524">INDEX([5]Sheet1!$K$2:$K$2185,MATCH($C524,IF([5]Sheet1!$E$2:$E$2185=$A524,[5]Sheet1!$B$2:$B$2185),0))*10</f>
        <v>1258180000</v>
      </c>
      <c r="L524" s="2">
        <f t="array" ref="L524">INDEX([5]Sheet1!$J$2:$J$2185,MATCH($C524,IF([5]Sheet1!$E$2:$E$2185=$A524,[5]Sheet1!$B$2:$B$2185),0))</f>
        <v>60905</v>
      </c>
      <c r="M524" s="2">
        <f t="array" ref="M524">INDEX([5]Sheet1!$G$2:$G$2185,MATCH($C524,IF([5]Sheet1!$E$2:$E$2185=$A524,[5]Sheet1!$B$2:$B$2185),0))*10</f>
        <v>973170000</v>
      </c>
      <c r="N524" s="2">
        <f t="array" ref="N524">INDEX([5]Sheet1!$F$2:$F$2185,MATCH($C524,IF([5]Sheet1!$E$2:$E$2185=$A524,[5]Sheet1!$B$2:$B$2185),0))</f>
        <v>37780</v>
      </c>
      <c r="O524" s="2">
        <f t="array" ref="O524">INDEX([5]Sheet1!$I$2:$I$2185,MATCH($C524,IF([5]Sheet1!$E$2:$E$2185=$A524,[5]Sheet1!$B$2:$B$2185),0))*10</f>
        <v>285000000</v>
      </c>
      <c r="P524" s="2">
        <f t="array" ref="P524">INDEX([5]Sheet1!$H$2:$H$2185,MATCH($C524,IF([5]Sheet1!$E$2:$E$2185=$A524,[5]Sheet1!$B$2:$B$2185),0))</f>
        <v>19533</v>
      </c>
    </row>
    <row r="525" spans="1:16" x14ac:dyDescent="0.25">
      <c r="A525" t="s">
        <v>10</v>
      </c>
      <c r="B525" t="s">
        <v>11</v>
      </c>
      <c r="C525">
        <v>1986</v>
      </c>
      <c r="D525" s="2">
        <f t="array" ref="D525">INDEX([2]data!$E$2:$E$2185,MATCH($C525,IF([2]data!$C$2:$C$2185=$A525,[2]data!$A$2:$A$2185),0))</f>
        <v>2331988</v>
      </c>
      <c r="H525" s="2">
        <f t="array" ref="H525">INDEX([1]Sheet1!$M$2:$M$1823,MATCH($C525,IF([1]Sheet1!$A$2:$A$1823=$A525,[1]Sheet1!$C$2:$C$1823),0))</f>
        <v>1499228032</v>
      </c>
      <c r="I525" s="2">
        <f t="array" ref="I525">INDEX([1]Sheet1!$D$2:$D$1823,MATCH($C525,IF([1]Sheet1!$A$2:$A$1823=$A525,[1]Sheet1!$C$2:$C$1823),0))</f>
        <v>1039895000</v>
      </c>
      <c r="J525" s="2">
        <f t="array" ref="J525">(INDEX([1]Sheet1!$G$2:$G$1823,MATCH($C525,IF([1]Sheet1!$A$2:$A$1823=$A525,[1]Sheet1!$C$2:$C$1823),0))+INDEX([1]Sheet1!$J$2:$J$1823,MATCH($C525,IF([1]Sheet1!$A$2:$A$1823=$A525,[1]Sheet1!$C$2:$C$1823),0)))</f>
        <v>459333000</v>
      </c>
      <c r="K525" s="2">
        <f t="array" ref="K525">INDEX([5]Sheet1!$K$2:$K$2185,MATCH($C525,IF([5]Sheet1!$E$2:$E$2185=$A525,[5]Sheet1!$B$2:$B$2185),0))*10</f>
        <v>641190000</v>
      </c>
      <c r="L525" s="2">
        <f t="array" ref="L525">INDEX([5]Sheet1!$J$2:$J$2185,MATCH($C525,IF([5]Sheet1!$E$2:$E$2185=$A525,[5]Sheet1!$B$2:$B$2185),0))</f>
        <v>44571</v>
      </c>
      <c r="M525" s="2">
        <f t="array" ref="M525">INDEX([5]Sheet1!$G$2:$G$2185,MATCH($C525,IF([5]Sheet1!$E$2:$E$2185=$A525,[5]Sheet1!$B$2:$B$2185),0))*10</f>
        <v>512480000</v>
      </c>
      <c r="N525" s="2">
        <f t="array" ref="N525">INDEX([5]Sheet1!$F$2:$F$2185,MATCH($C525,IF([5]Sheet1!$E$2:$E$2185=$A525,[5]Sheet1!$B$2:$B$2185),0))</f>
        <v>30317</v>
      </c>
      <c r="O525" s="2">
        <f t="array" ref="O525">INDEX([5]Sheet1!$I$2:$I$2185,MATCH($C525,IF([5]Sheet1!$E$2:$E$2185=$A525,[5]Sheet1!$B$2:$B$2185),0))*10</f>
        <v>128700000</v>
      </c>
      <c r="P525" s="2">
        <f t="array" ref="P525">INDEX([5]Sheet1!$H$2:$H$2185,MATCH($C525,IF([5]Sheet1!$E$2:$E$2185=$A525,[5]Sheet1!$B$2:$B$2185),0))</f>
        <v>13432</v>
      </c>
    </row>
    <row r="526" spans="1:16" x14ac:dyDescent="0.25">
      <c r="A526" t="s">
        <v>12</v>
      </c>
      <c r="B526" t="s">
        <v>13</v>
      </c>
      <c r="C526">
        <v>1986</v>
      </c>
      <c r="D526" s="2">
        <f t="array" ref="D526">INDEX([2]data!$E$2:$E$2185,MATCH($C526,IF([2]data!$C$2:$C$2185=$A526,[2]data!$A$2:$A$2185),0))</f>
        <v>27102238</v>
      </c>
      <c r="H526" s="2">
        <f t="array" ref="H526">INDEX([1]Sheet1!$M$2:$M$1823,MATCH($C526,IF([1]Sheet1!$A$2:$A$1823=$A526,[1]Sheet1!$C$2:$C$1823),0))</f>
        <v>16062550016</v>
      </c>
      <c r="I526" s="2">
        <f t="array" ref="I526">INDEX([1]Sheet1!$D$2:$D$1823,MATCH($C526,IF([1]Sheet1!$A$2:$A$1823=$A526,[1]Sheet1!$C$2:$C$1823),0))</f>
        <v>15146229000</v>
      </c>
      <c r="J526" s="2">
        <f t="array" ref="J526">(INDEX([1]Sheet1!$G$2:$G$1823,MATCH($C526,IF([1]Sheet1!$A$2:$A$1823=$A526,[1]Sheet1!$C$2:$C$1823),0))+INDEX([1]Sheet1!$J$2:$J$1823,MATCH($C526,IF([1]Sheet1!$A$2:$A$1823=$A526,[1]Sheet1!$C$2:$C$1823),0)))</f>
        <v>916321000</v>
      </c>
      <c r="K526" s="2">
        <f t="array" ref="K526">INDEX([5]Sheet1!$K$2:$K$2185,MATCH($C526,IF([5]Sheet1!$E$2:$E$2185=$A526,[5]Sheet1!$B$2:$B$2185),0))*10</f>
        <v>10007070000</v>
      </c>
      <c r="L526" s="2">
        <f t="array" ref="L526">INDEX([5]Sheet1!$J$2:$J$2185,MATCH($C526,IF([5]Sheet1!$E$2:$E$2185=$A526,[5]Sheet1!$B$2:$B$2185),0))</f>
        <v>425259</v>
      </c>
      <c r="M526" s="2">
        <f t="array" ref="M526">INDEX([5]Sheet1!$G$2:$G$2185,MATCH($C526,IF([5]Sheet1!$E$2:$E$2185=$A526,[5]Sheet1!$B$2:$B$2185),0))*10</f>
        <v>7645190000</v>
      </c>
      <c r="N526" s="2">
        <f t="array" ref="N526">INDEX([5]Sheet1!$F$2:$F$2185,MATCH($C526,IF([5]Sheet1!$E$2:$E$2185=$A526,[5]Sheet1!$B$2:$B$2185),0))</f>
        <v>238583</v>
      </c>
      <c r="O526" s="2">
        <f t="array" ref="O526">INDEX([5]Sheet1!$I$2:$I$2185,MATCH($C526,IF([5]Sheet1!$E$2:$E$2185=$A526,[5]Sheet1!$B$2:$B$2185),0))*10</f>
        <v>2361870000</v>
      </c>
      <c r="P526" s="2">
        <f t="array" ref="P526">INDEX([5]Sheet1!$H$2:$H$2185,MATCH($C526,IF([5]Sheet1!$E$2:$E$2185=$A526,[5]Sheet1!$B$2:$B$2185),0))</f>
        <v>137180</v>
      </c>
    </row>
    <row r="527" spans="1:16" x14ac:dyDescent="0.25">
      <c r="A527" t="s">
        <v>14</v>
      </c>
      <c r="B527" t="s">
        <v>15</v>
      </c>
      <c r="C527">
        <v>1986</v>
      </c>
      <c r="D527" s="2">
        <f t="array" ref="D527">INDEX([2]data!$E$2:$E$2185,MATCH($C527,IF([2]data!$C$2:$C$2185=$A527,[2]data!$A$2:$A$2185),0))</f>
        <v>3237448</v>
      </c>
      <c r="H527" s="2">
        <f t="array" ref="H527">INDEX([1]Sheet1!$M$2:$M$1823,MATCH($C527,IF([1]Sheet1!$A$2:$A$1823=$A527,[1]Sheet1!$C$2:$C$1823),0))</f>
        <v>2324136960</v>
      </c>
      <c r="I527" s="2">
        <f t="array" ref="I527">INDEX([1]Sheet1!$D$2:$D$1823,MATCH($C527,IF([1]Sheet1!$A$2:$A$1823=$A527,[1]Sheet1!$C$2:$C$1823),0))</f>
        <v>1927893000</v>
      </c>
      <c r="J527" s="2">
        <f t="array" ref="J527">(INDEX([1]Sheet1!$G$2:$G$1823,MATCH($C527,IF([1]Sheet1!$A$2:$A$1823=$A527,[1]Sheet1!$C$2:$C$1823),0))+INDEX([1]Sheet1!$J$2:$J$1823,MATCH($C527,IF([1]Sheet1!$A$2:$A$1823=$A527,[1]Sheet1!$C$2:$C$1823),0)))</f>
        <v>396244000</v>
      </c>
      <c r="K527" s="2">
        <f t="array" ref="K527">INDEX([5]Sheet1!$K$2:$K$2185,MATCH($C527,IF([5]Sheet1!$E$2:$E$2185=$A527,[5]Sheet1!$B$2:$B$2185),0))*10</f>
        <v>1239310000</v>
      </c>
      <c r="L527" s="2">
        <f t="array" ref="L527">INDEX([5]Sheet1!$J$2:$J$2185,MATCH($C527,IF([5]Sheet1!$E$2:$E$2185=$A527,[5]Sheet1!$B$2:$B$2185),0))</f>
        <v>64647</v>
      </c>
      <c r="M527" s="2">
        <f t="array" ref="M527">INDEX([5]Sheet1!$G$2:$G$2185,MATCH($C527,IF([5]Sheet1!$E$2:$E$2185=$A527,[5]Sheet1!$B$2:$B$2185),0))*10</f>
        <v>919800000</v>
      </c>
      <c r="N527" s="2">
        <f t="array" ref="N527">INDEX([5]Sheet1!$F$2:$F$2185,MATCH($C527,IF([5]Sheet1!$E$2:$E$2185=$A527,[5]Sheet1!$B$2:$B$2185),0))</f>
        <v>40625</v>
      </c>
      <c r="O527" s="2">
        <f t="array" ref="O527">INDEX([5]Sheet1!$I$2:$I$2185,MATCH($C527,IF([5]Sheet1!$E$2:$E$2185=$A527,[5]Sheet1!$B$2:$B$2185),0))*10</f>
        <v>319510000</v>
      </c>
      <c r="P527" s="2">
        <f t="array" ref="P527">INDEX([5]Sheet1!$H$2:$H$2185,MATCH($C527,IF([5]Sheet1!$E$2:$E$2185=$A527,[5]Sheet1!$B$2:$B$2185),0))</f>
        <v>21429</v>
      </c>
    </row>
    <row r="528" spans="1:16" x14ac:dyDescent="0.25">
      <c r="A528" t="s">
        <v>16</v>
      </c>
      <c r="B528" t="s">
        <v>17</v>
      </c>
      <c r="C528">
        <v>1986</v>
      </c>
      <c r="D528" s="2">
        <f t="array" ref="D528">INDEX([2]data!$E$2:$E$2185,MATCH($C528,IF([2]data!$C$2:$C$2185=$A528,[2]data!$A$2:$A$2185),0))</f>
        <v>3223741</v>
      </c>
      <c r="H528" s="2">
        <f t="array" ref="H528">INDEX([1]Sheet1!$M$2:$M$1823,MATCH($C528,IF([1]Sheet1!$A$2:$A$1823=$A528,[1]Sheet1!$C$2:$C$1823),0))</f>
        <v>1800950016</v>
      </c>
      <c r="I528" s="2">
        <f t="array" ref="I528">INDEX([1]Sheet1!$D$2:$D$1823,MATCH($C528,IF([1]Sheet1!$A$2:$A$1823=$A528,[1]Sheet1!$C$2:$C$1823),0))</f>
        <v>1703414000</v>
      </c>
      <c r="J528" s="2">
        <f t="array" ref="J528">(INDEX([1]Sheet1!$G$2:$G$1823,MATCH($C528,IF([1]Sheet1!$A$2:$A$1823=$A528,[1]Sheet1!$C$2:$C$1823),0))+INDEX([1]Sheet1!$J$2:$J$1823,MATCH($C528,IF([1]Sheet1!$A$2:$A$1823=$A528,[1]Sheet1!$C$2:$C$1823),0)))</f>
        <v>97536000</v>
      </c>
      <c r="K528" s="2">
        <f t="array" ref="K528">INDEX([5]Sheet1!$K$2:$K$2185,MATCH($C528,IF([5]Sheet1!$E$2:$E$2185=$A528,[5]Sheet1!$B$2:$B$2185),0))*10</f>
        <v>1228850000</v>
      </c>
      <c r="L528" s="2">
        <f t="array" ref="L528">INDEX([5]Sheet1!$J$2:$J$2185,MATCH($C528,IF([5]Sheet1!$E$2:$E$2185=$A528,[5]Sheet1!$B$2:$B$2185),0))</f>
        <v>60327</v>
      </c>
      <c r="M528" s="2">
        <f t="array" ref="M528">INDEX([5]Sheet1!$G$2:$G$2185,MATCH($C528,IF([5]Sheet1!$E$2:$E$2185=$A528,[5]Sheet1!$B$2:$B$2185),0))*10</f>
        <v>1023430000</v>
      </c>
      <c r="N528" s="2">
        <f t="array" ref="N528">INDEX([5]Sheet1!$F$2:$F$2185,MATCH($C528,IF([5]Sheet1!$E$2:$E$2185=$A528,[5]Sheet1!$B$2:$B$2185),0))</f>
        <v>43424</v>
      </c>
      <c r="O528" s="2">
        <f t="array" ref="O528">INDEX([5]Sheet1!$I$2:$I$2185,MATCH($C528,IF([5]Sheet1!$E$2:$E$2185=$A528,[5]Sheet1!$B$2:$B$2185),0))*10</f>
        <v>205410000</v>
      </c>
      <c r="P528" s="2">
        <f t="array" ref="P528">INDEX([5]Sheet1!$H$2:$H$2185,MATCH($C528,IF([5]Sheet1!$E$2:$E$2185=$A528,[5]Sheet1!$B$2:$B$2185),0))</f>
        <v>14994</v>
      </c>
    </row>
    <row r="529" spans="1:16" x14ac:dyDescent="0.25">
      <c r="A529" t="s">
        <v>18</v>
      </c>
      <c r="B529" t="s">
        <v>19</v>
      </c>
      <c r="C529">
        <v>1986</v>
      </c>
      <c r="D529" s="2">
        <f t="array" ref="D529">INDEX([2]data!$E$2:$E$2185,MATCH($C529,IF([2]data!$C$2:$C$2185=$A529,[2]data!$A$2:$A$2185),0))</f>
        <v>627559</v>
      </c>
      <c r="H529" s="2">
        <f t="array" ref="H529">INDEX([1]Sheet1!$M$2:$M$1823,MATCH($C529,IF([1]Sheet1!$A$2:$A$1823=$A529,[1]Sheet1!$C$2:$C$1823),0))</f>
        <v>412102016</v>
      </c>
      <c r="I529" s="2">
        <f t="array" ref="I529">INDEX([1]Sheet1!$D$2:$D$1823,MATCH($C529,IF([1]Sheet1!$A$2:$A$1823=$A529,[1]Sheet1!$C$2:$C$1823),0))</f>
        <v>394743000</v>
      </c>
      <c r="J529" s="2">
        <f t="array" ref="J529">(INDEX([1]Sheet1!$G$2:$G$1823,MATCH($C529,IF([1]Sheet1!$A$2:$A$1823=$A529,[1]Sheet1!$C$2:$C$1823),0))+INDEX([1]Sheet1!$J$2:$J$1823,MATCH($C529,IF([1]Sheet1!$A$2:$A$1823=$A529,[1]Sheet1!$C$2:$C$1823),0)))</f>
        <v>17359000</v>
      </c>
      <c r="K529" s="2">
        <f t="array" ref="K529">INDEX([5]Sheet1!$K$2:$K$2185,MATCH($C529,IF([5]Sheet1!$E$2:$E$2185=$A529,[5]Sheet1!$B$2:$B$2185),0))*10</f>
        <v>221840000</v>
      </c>
      <c r="L529" s="2">
        <f t="array" ref="L529">INDEX([5]Sheet1!$J$2:$J$2185,MATCH($C529,IF([5]Sheet1!$E$2:$E$2185=$A529,[5]Sheet1!$B$2:$B$2185),0))</f>
        <v>11207</v>
      </c>
      <c r="M529" s="2">
        <f t="array" ref="M529">INDEX([5]Sheet1!$G$2:$G$2185,MATCH($C529,IF([5]Sheet1!$E$2:$E$2185=$A529,[5]Sheet1!$B$2:$B$2185),0))*10</f>
        <v>172740000</v>
      </c>
      <c r="N529" s="2">
        <f t="array" ref="N529">INDEX([5]Sheet1!$F$2:$F$2185,MATCH($C529,IF([5]Sheet1!$E$2:$E$2185=$A529,[5]Sheet1!$B$2:$B$2185),0))</f>
        <v>7503</v>
      </c>
      <c r="O529" s="2">
        <f t="array" ref="O529">INDEX([5]Sheet1!$I$2:$I$2185,MATCH($C529,IF([5]Sheet1!$E$2:$E$2185=$A529,[5]Sheet1!$B$2:$B$2185),0))*10</f>
        <v>49100000</v>
      </c>
      <c r="P529" s="2">
        <f t="array" ref="P529">INDEX([5]Sheet1!$H$2:$H$2185,MATCH($C529,IF([5]Sheet1!$E$2:$E$2185=$A529,[5]Sheet1!$B$2:$B$2185),0))</f>
        <v>3545</v>
      </c>
    </row>
    <row r="530" spans="1:16" x14ac:dyDescent="0.25">
      <c r="A530" t="s">
        <v>20</v>
      </c>
      <c r="B530" t="s">
        <v>21</v>
      </c>
      <c r="C530">
        <v>1986</v>
      </c>
      <c r="D530" s="2">
        <f t="array" ref="D530">INDEX([2]data!$E$2:$E$2185,MATCH($C530,IF([2]data!$C$2:$C$2185=$A530,[2]data!$A$2:$A$2185),0))</f>
        <v>638269</v>
      </c>
      <c r="H530" s="2">
        <f t="array" ref="H530">INDEX([1]Sheet1!$M$2:$M$1823,MATCH($C530,IF([1]Sheet1!$A$2:$A$1823=$A530,[1]Sheet1!$C$2:$C$1823),0))</f>
        <v>443699008</v>
      </c>
      <c r="I530" s="2">
        <f t="array" ref="I530">INDEX([1]Sheet1!$D$2:$D$1823,MATCH($C530,IF([1]Sheet1!$A$2:$A$1823=$A530,[1]Sheet1!$C$2:$C$1823),0))</f>
        <v>384004000</v>
      </c>
      <c r="J530" s="2">
        <f t="array" ref="J530">(INDEX([1]Sheet1!$G$2:$G$1823,MATCH($C530,IF([1]Sheet1!$A$2:$A$1823=$A530,[1]Sheet1!$C$2:$C$1823),0))+INDEX([1]Sheet1!$J$2:$J$1823,MATCH($C530,IF([1]Sheet1!$A$2:$A$1823=$A530,[1]Sheet1!$C$2:$C$1823),0)))</f>
        <v>59695000</v>
      </c>
      <c r="K530" s="2">
        <f t="array" ref="K530">INDEX([5]Sheet1!$K$2:$K$2185,MATCH($C530,IF([5]Sheet1!$E$2:$E$2185=$A530,[5]Sheet1!$B$2:$B$2185),0))*10</f>
        <v>290360000</v>
      </c>
      <c r="L530" s="2">
        <f t="array" ref="L530">INDEX([5]Sheet1!$J$2:$J$2185,MATCH($C530,IF([5]Sheet1!$E$2:$E$2185=$A530,[5]Sheet1!$B$2:$B$2185),0))</f>
        <v>10856</v>
      </c>
      <c r="M530" s="2">
        <f t="array" ref="M530">INDEX([5]Sheet1!$G$2:$G$2185,MATCH($C530,IF([5]Sheet1!$E$2:$E$2185=$A530,[5]Sheet1!$B$2:$B$2185),0))*10</f>
        <v>201590000</v>
      </c>
      <c r="N530" s="2">
        <f t="array" ref="N530">INDEX([5]Sheet1!$F$2:$F$2185,MATCH($C530,IF([5]Sheet1!$E$2:$E$2185=$A530,[5]Sheet1!$B$2:$B$2185),0))</f>
        <v>6094</v>
      </c>
      <c r="O530" s="2">
        <f t="array" ref="O530">INDEX([5]Sheet1!$I$2:$I$2185,MATCH($C530,IF([5]Sheet1!$E$2:$E$2185=$A530,[5]Sheet1!$B$2:$B$2185),0))*10</f>
        <v>88770000</v>
      </c>
      <c r="P530" s="2">
        <f t="array" ref="P530">INDEX([5]Sheet1!$H$2:$H$2185,MATCH($C530,IF([5]Sheet1!$E$2:$E$2185=$A530,[5]Sheet1!$B$2:$B$2185),0))</f>
        <v>4537</v>
      </c>
    </row>
    <row r="531" spans="1:16" x14ac:dyDescent="0.25">
      <c r="A531" t="s">
        <v>22</v>
      </c>
      <c r="B531" t="s">
        <v>23</v>
      </c>
      <c r="C531">
        <v>1986</v>
      </c>
      <c r="D531" s="2">
        <f t="array" ref="D531">INDEX([2]data!$E$2:$E$2185,MATCH($C531,IF([2]data!$C$2:$C$2185=$A531,[2]data!$A$2:$A$2185),0))</f>
        <v>11667503</v>
      </c>
      <c r="H531" s="2">
        <f t="array" ref="H531">INDEX([1]Sheet1!$M$2:$M$1823,MATCH($C531,IF([1]Sheet1!$A$2:$A$1823=$A531,[1]Sheet1!$C$2:$C$1823),0))</f>
        <v>6418020864</v>
      </c>
      <c r="I531" s="2">
        <f t="array" ref="I531">INDEX([1]Sheet1!$D$2:$D$1823,MATCH($C531,IF([1]Sheet1!$A$2:$A$1823=$A531,[1]Sheet1!$C$2:$C$1823),0))</f>
        <v>5550950000</v>
      </c>
      <c r="J531" s="2">
        <f t="array" ref="J531">(INDEX([1]Sheet1!$G$2:$G$1823,MATCH($C531,IF([1]Sheet1!$A$2:$A$1823=$A531,[1]Sheet1!$C$2:$C$1823),0))+INDEX([1]Sheet1!$J$2:$J$1823,MATCH($C531,IF([1]Sheet1!$A$2:$A$1823=$A531,[1]Sheet1!$C$2:$C$1823),0)))</f>
        <v>867071000</v>
      </c>
      <c r="K531" s="2">
        <f t="array" ref="K531">INDEX([5]Sheet1!$K$2:$K$2185,MATCH($C531,IF([5]Sheet1!$E$2:$E$2185=$A531,[5]Sheet1!$B$2:$B$2185),0))*10</f>
        <v>3556510000</v>
      </c>
      <c r="L531" s="2">
        <f t="array" ref="L531">INDEX([5]Sheet1!$J$2:$J$2185,MATCH($C531,IF([5]Sheet1!$E$2:$E$2185=$A531,[5]Sheet1!$B$2:$B$2185),0))</f>
        <v>191487</v>
      </c>
      <c r="M531" s="2">
        <f t="array" ref="M531">INDEX([5]Sheet1!$G$2:$G$2185,MATCH($C531,IF([5]Sheet1!$E$2:$E$2185=$A531,[5]Sheet1!$B$2:$B$2185),0))*10</f>
        <v>2592500000</v>
      </c>
      <c r="N531" s="2">
        <f t="array" ref="N531">INDEX([5]Sheet1!$F$2:$F$2185,MATCH($C531,IF([5]Sheet1!$E$2:$E$2185=$A531,[5]Sheet1!$B$2:$B$2185),0))</f>
        <v>107201</v>
      </c>
      <c r="O531" s="2">
        <f t="array" ref="O531">INDEX([5]Sheet1!$I$2:$I$2185,MATCH($C531,IF([5]Sheet1!$E$2:$E$2185=$A531,[5]Sheet1!$B$2:$B$2185),0))*10</f>
        <v>964010000</v>
      </c>
      <c r="P531" s="2">
        <f t="array" ref="P531">INDEX([5]Sheet1!$H$2:$H$2185,MATCH($C531,IF([5]Sheet1!$E$2:$E$2185=$A531,[5]Sheet1!$B$2:$B$2185),0))</f>
        <v>75886</v>
      </c>
    </row>
    <row r="532" spans="1:16" x14ac:dyDescent="0.25">
      <c r="A532" t="s">
        <v>24</v>
      </c>
      <c r="B532" t="s">
        <v>25</v>
      </c>
      <c r="C532">
        <v>1986</v>
      </c>
      <c r="D532" s="2">
        <f t="array" ref="D532">INDEX([2]data!$E$2:$E$2185,MATCH($C532,IF([2]data!$C$2:$C$2185=$A532,[2]data!$A$2:$A$2185),0))</f>
        <v>6084645</v>
      </c>
      <c r="H532" s="2">
        <f t="array" ref="H532">INDEX([1]Sheet1!$M$2:$M$1823,MATCH($C532,IF([1]Sheet1!$A$2:$A$1823=$A532,[1]Sheet1!$C$2:$C$1823),0))</f>
        <v>3427731968</v>
      </c>
      <c r="I532" s="2">
        <f t="array" ref="I532">INDEX([1]Sheet1!$D$2:$D$1823,MATCH($C532,IF([1]Sheet1!$A$2:$A$1823=$A532,[1]Sheet1!$C$2:$C$1823),0))</f>
        <v>2925203000</v>
      </c>
      <c r="J532" s="2">
        <f t="array" ref="J532">(INDEX([1]Sheet1!$G$2:$G$1823,MATCH($C532,IF([1]Sheet1!$A$2:$A$1823=$A532,[1]Sheet1!$C$2:$C$1823),0))+INDEX([1]Sheet1!$J$2:$J$1823,MATCH($C532,IF([1]Sheet1!$A$2:$A$1823=$A532,[1]Sheet1!$C$2:$C$1823),0)))</f>
        <v>502529000</v>
      </c>
      <c r="K532" s="2">
        <f t="array" ref="K532">INDEX([5]Sheet1!$K$2:$K$2185,MATCH($C532,IF([5]Sheet1!$E$2:$E$2185=$A532,[5]Sheet1!$B$2:$B$2185),0))*10</f>
        <v>1940020000</v>
      </c>
      <c r="L532" s="2">
        <f t="array" ref="L532">INDEX([5]Sheet1!$J$2:$J$2185,MATCH($C532,IF([5]Sheet1!$E$2:$E$2185=$A532,[5]Sheet1!$B$2:$B$2185),0))</f>
        <v>120572</v>
      </c>
      <c r="M532" s="2">
        <f t="array" ref="M532">INDEX([5]Sheet1!$G$2:$G$2185,MATCH($C532,IF([5]Sheet1!$E$2:$E$2185=$A532,[5]Sheet1!$B$2:$B$2185),0))*10</f>
        <v>1571720000</v>
      </c>
      <c r="N532" s="2">
        <f t="array" ref="N532">INDEX([5]Sheet1!$F$2:$F$2185,MATCH($C532,IF([5]Sheet1!$E$2:$E$2185=$A532,[5]Sheet1!$B$2:$B$2185),0))</f>
        <v>83802</v>
      </c>
      <c r="O532" s="2">
        <f t="array" ref="O532">INDEX([5]Sheet1!$I$2:$I$2185,MATCH($C532,IF([5]Sheet1!$E$2:$E$2185=$A532,[5]Sheet1!$B$2:$B$2185),0))*10</f>
        <v>368300000</v>
      </c>
      <c r="P532" s="2">
        <f t="array" ref="P532">INDEX([5]Sheet1!$H$2:$H$2185,MATCH($C532,IF([5]Sheet1!$E$2:$E$2185=$A532,[5]Sheet1!$B$2:$B$2185),0))</f>
        <v>34227</v>
      </c>
    </row>
    <row r="533" spans="1:16" x14ac:dyDescent="0.25">
      <c r="A533" t="s">
        <v>26</v>
      </c>
      <c r="B533" t="s">
        <v>27</v>
      </c>
      <c r="C533">
        <v>1986</v>
      </c>
      <c r="D533" s="2">
        <f t="array" ref="D533">INDEX([2]data!$E$2:$E$2185,MATCH($C533,IF([2]data!$C$2:$C$2185=$A533,[2]data!$A$2:$A$2185),0))</f>
        <v>1051762</v>
      </c>
      <c r="H533" s="2">
        <f t="array" ref="H533">INDEX([1]Sheet1!$M$2:$M$1823,MATCH($C533,IF([1]Sheet1!$A$2:$A$1823=$A533,[1]Sheet1!$C$2:$C$1823),0))</f>
        <v>505880992</v>
      </c>
      <c r="I533" s="2">
        <f t="array" ref="I533">INDEX([1]Sheet1!$D$2:$D$1823,MATCH($C533,IF([1]Sheet1!$A$2:$A$1823=$A533,[1]Sheet1!$C$2:$C$1823),0))</f>
        <v>420405000</v>
      </c>
      <c r="J533" s="2">
        <f t="array" ref="J533">(INDEX([1]Sheet1!$G$2:$G$1823,MATCH($C533,IF([1]Sheet1!$A$2:$A$1823=$A533,[1]Sheet1!$C$2:$C$1823),0))+INDEX([1]Sheet1!$J$2:$J$1823,MATCH($C533,IF([1]Sheet1!$A$2:$A$1823=$A533,[1]Sheet1!$C$2:$C$1823),0)))</f>
        <v>85476000</v>
      </c>
      <c r="K533" s="2">
        <f t="array" ref="K533">INDEX([5]Sheet1!$K$2:$K$2185,MATCH($C533,IF([5]Sheet1!$E$2:$E$2185=$A533,[5]Sheet1!$B$2:$B$2185),0))*10</f>
        <v>302920000</v>
      </c>
      <c r="L533" s="2">
        <f t="array" ref="L533">INDEX([5]Sheet1!$J$2:$J$2185,MATCH($C533,IF([5]Sheet1!$E$2:$E$2185=$A533,[5]Sheet1!$B$2:$B$2185),0))</f>
        <v>17566</v>
      </c>
      <c r="M533" s="2">
        <f t="array" ref="M533">INDEX([5]Sheet1!$G$2:$G$2185,MATCH($C533,IF([5]Sheet1!$E$2:$E$2185=$A533,[5]Sheet1!$B$2:$B$2185),0))*10</f>
        <v>232830000</v>
      </c>
      <c r="N533" s="2">
        <f t="array" ref="N533">INDEX([5]Sheet1!$F$2:$F$2185,MATCH($C533,IF([5]Sheet1!$E$2:$E$2185=$A533,[5]Sheet1!$B$2:$B$2185),0))</f>
        <v>11328</v>
      </c>
      <c r="O533" s="2">
        <f t="array" ref="O533">INDEX([5]Sheet1!$I$2:$I$2185,MATCH($C533,IF([5]Sheet1!$E$2:$E$2185=$A533,[5]Sheet1!$B$2:$B$2185),0))*10</f>
        <v>70090000</v>
      </c>
      <c r="P533" s="2">
        <f t="array" ref="P533">INDEX([5]Sheet1!$H$2:$H$2185,MATCH($C533,IF([5]Sheet1!$E$2:$E$2185=$A533,[5]Sheet1!$B$2:$B$2185),0))</f>
        <v>5265</v>
      </c>
    </row>
    <row r="534" spans="1:16" x14ac:dyDescent="0.25">
      <c r="A534" t="s">
        <v>28</v>
      </c>
      <c r="B534" t="s">
        <v>29</v>
      </c>
      <c r="C534">
        <v>1986</v>
      </c>
      <c r="D534" s="2">
        <f t="array" ref="D534">INDEX([2]data!$E$2:$E$2185,MATCH($C534,IF([2]data!$C$2:$C$2185=$A534,[2]data!$A$2:$A$2185),0))</f>
        <v>990222</v>
      </c>
      <c r="H534" s="2">
        <f t="array" ref="H534">INDEX([1]Sheet1!$M$2:$M$1823,MATCH($C534,IF([1]Sheet1!$A$2:$A$1823=$A534,[1]Sheet1!$C$2:$C$1823),0))</f>
        <v>516600992</v>
      </c>
      <c r="I534" s="2">
        <f t="array" ref="I534">INDEX([1]Sheet1!$D$2:$D$1823,MATCH($C534,IF([1]Sheet1!$A$2:$A$1823=$A534,[1]Sheet1!$C$2:$C$1823),0))</f>
        <v>437522000</v>
      </c>
      <c r="J534" s="2">
        <f t="array" ref="J534">(INDEX([1]Sheet1!$G$2:$G$1823,MATCH($C534,IF([1]Sheet1!$A$2:$A$1823=$A534,[1]Sheet1!$C$2:$C$1823),0))+INDEX([1]Sheet1!$J$2:$J$1823,MATCH($C534,IF([1]Sheet1!$A$2:$A$1823=$A534,[1]Sheet1!$C$2:$C$1823),0)))</f>
        <v>79079000</v>
      </c>
      <c r="K534" s="2">
        <f t="array" ref="K534">INDEX([5]Sheet1!$K$2:$K$2185,MATCH($C534,IF([5]Sheet1!$E$2:$E$2185=$A534,[5]Sheet1!$B$2:$B$2185),0))*10</f>
        <v>298700000</v>
      </c>
      <c r="L534" s="2">
        <f t="array" ref="L534">INDEX([5]Sheet1!$J$2:$J$2185,MATCH($C534,IF([5]Sheet1!$E$2:$E$2185=$A534,[5]Sheet1!$B$2:$B$2185),0))</f>
        <v>19513</v>
      </c>
      <c r="M534" s="2">
        <f t="array" ref="M534">INDEX([5]Sheet1!$G$2:$G$2185,MATCH($C534,IF([5]Sheet1!$E$2:$E$2185=$A534,[5]Sheet1!$B$2:$B$2185),0))*10</f>
        <v>238880000</v>
      </c>
      <c r="N534" s="2">
        <f t="array" ref="N534">INDEX([5]Sheet1!$F$2:$F$2185,MATCH($C534,IF([5]Sheet1!$E$2:$E$2185=$A534,[5]Sheet1!$B$2:$B$2185),0))</f>
        <v>13655</v>
      </c>
      <c r="O534" s="2">
        <f t="array" ref="O534">INDEX([5]Sheet1!$I$2:$I$2185,MATCH($C534,IF([5]Sheet1!$E$2:$E$2185=$A534,[5]Sheet1!$B$2:$B$2185),0))*10</f>
        <v>59820000</v>
      </c>
      <c r="P534" s="2">
        <f t="array" ref="P534">INDEX([5]Sheet1!$H$2:$H$2185,MATCH($C534,IF([5]Sheet1!$E$2:$E$2185=$A534,[5]Sheet1!$B$2:$B$2185),0))</f>
        <v>5231</v>
      </c>
    </row>
    <row r="535" spans="1:16" x14ac:dyDescent="0.25">
      <c r="A535" t="s">
        <v>30</v>
      </c>
      <c r="B535" t="s">
        <v>31</v>
      </c>
      <c r="C535">
        <v>1986</v>
      </c>
      <c r="D535" s="2">
        <f t="array" ref="D535">INDEX([2]data!$E$2:$E$2185,MATCH($C535,IF([2]data!$C$2:$C$2185=$A535,[2]data!$A$2:$A$2185),0))</f>
        <v>11387256</v>
      </c>
      <c r="H535" s="2">
        <f t="array" ref="H535">INDEX([1]Sheet1!$M$2:$M$1823,MATCH($C535,IF([1]Sheet1!$A$2:$A$1823=$A535,[1]Sheet1!$C$2:$C$1823),0))</f>
        <v>6483358208</v>
      </c>
      <c r="I535" s="2">
        <f t="array" ref="I535">INDEX([1]Sheet1!$D$2:$D$1823,MATCH($C535,IF([1]Sheet1!$A$2:$A$1823=$A535,[1]Sheet1!$C$2:$C$1823),0))</f>
        <v>5946859000</v>
      </c>
      <c r="J535" s="2">
        <f t="array" ref="J535">(INDEX([1]Sheet1!$G$2:$G$1823,MATCH($C535,IF([1]Sheet1!$A$2:$A$1823=$A535,[1]Sheet1!$C$2:$C$1823),0))+INDEX([1]Sheet1!$J$2:$J$1823,MATCH($C535,IF([1]Sheet1!$A$2:$A$1823=$A535,[1]Sheet1!$C$2:$C$1823),0)))</f>
        <v>536499000</v>
      </c>
      <c r="K535" s="2">
        <f t="array" ref="K535">INDEX([5]Sheet1!$K$2:$K$2185,MATCH($C535,IF([5]Sheet1!$E$2:$E$2185=$A535,[5]Sheet1!$B$2:$B$2185),0))*10</f>
        <v>4037070000</v>
      </c>
      <c r="L535" s="2">
        <f t="array" ref="L535">INDEX([5]Sheet1!$J$2:$J$2185,MATCH($C535,IF([5]Sheet1!$E$2:$E$2185=$A535,[5]Sheet1!$B$2:$B$2185),0))</f>
        <v>186058</v>
      </c>
      <c r="M535" s="2">
        <f t="array" ref="M535">INDEX([5]Sheet1!$G$2:$G$2185,MATCH($C535,IF([5]Sheet1!$E$2:$E$2185=$A535,[5]Sheet1!$B$2:$B$2185),0))*10</f>
        <v>3191600000</v>
      </c>
      <c r="N535" s="2">
        <f t="array" ref="N535">INDEX([5]Sheet1!$F$2:$F$2185,MATCH($C535,IF([5]Sheet1!$E$2:$E$2185=$A535,[5]Sheet1!$B$2:$B$2185),0))</f>
        <v>125855</v>
      </c>
      <c r="O535" s="2">
        <f t="array" ref="O535">INDEX([5]Sheet1!$I$2:$I$2185,MATCH($C535,IF([5]Sheet1!$E$2:$E$2185=$A535,[5]Sheet1!$B$2:$B$2185),0))*10</f>
        <v>845460000</v>
      </c>
      <c r="P535" s="2">
        <f t="array" ref="P535">INDEX([5]Sheet1!$H$2:$H$2185,MATCH($C535,IF([5]Sheet1!$E$2:$E$2185=$A535,[5]Sheet1!$B$2:$B$2185),0))</f>
        <v>55588</v>
      </c>
    </row>
    <row r="536" spans="1:16" x14ac:dyDescent="0.25">
      <c r="A536" t="s">
        <v>32</v>
      </c>
      <c r="B536" t="s">
        <v>33</v>
      </c>
      <c r="C536">
        <v>1986</v>
      </c>
      <c r="D536" s="2">
        <f t="array" ref="D536">INDEX([2]data!$E$2:$E$2185,MATCH($C536,IF([2]data!$C$2:$C$2185=$A536,[2]data!$A$2:$A$2185),0))</f>
        <v>5454103</v>
      </c>
      <c r="H536" s="2">
        <f t="array" ref="H536">INDEX([1]Sheet1!$M$2:$M$1823,MATCH($C536,IF([1]Sheet1!$A$2:$A$1823=$A536,[1]Sheet1!$C$2:$C$1823),0))</f>
        <v>3079629056</v>
      </c>
      <c r="I536" s="2">
        <f t="array" ref="I536">INDEX([1]Sheet1!$D$2:$D$1823,MATCH($C536,IF([1]Sheet1!$A$2:$A$1823=$A536,[1]Sheet1!$C$2:$C$1823),0))</f>
        <v>2693681000</v>
      </c>
      <c r="J536" s="2">
        <f t="array" ref="J536">(INDEX([1]Sheet1!$G$2:$G$1823,MATCH($C536,IF([1]Sheet1!$A$2:$A$1823=$A536,[1]Sheet1!$C$2:$C$1823),0))+INDEX([1]Sheet1!$J$2:$J$1823,MATCH($C536,IF([1]Sheet1!$A$2:$A$1823=$A536,[1]Sheet1!$C$2:$C$1823),0)))</f>
        <v>385948000</v>
      </c>
      <c r="K536" s="2">
        <f t="array" ref="K536">INDEX([5]Sheet1!$K$2:$K$2185,MATCH($C536,IF([5]Sheet1!$E$2:$E$2185=$A536,[5]Sheet1!$B$2:$B$2185),0))*10</f>
        <v>1866310000</v>
      </c>
      <c r="L536" s="2">
        <f t="array" ref="L536">INDEX([5]Sheet1!$J$2:$J$2185,MATCH($C536,IF([5]Sheet1!$E$2:$E$2185=$A536,[5]Sheet1!$B$2:$B$2185),0))</f>
        <v>101729</v>
      </c>
      <c r="M536" s="2">
        <f t="array" ref="M536">INDEX([5]Sheet1!$G$2:$G$2185,MATCH($C536,IF([5]Sheet1!$E$2:$E$2185=$A536,[5]Sheet1!$B$2:$B$2185),0))*10</f>
        <v>1460340000</v>
      </c>
      <c r="N536" s="2">
        <f t="array" ref="N536">INDEX([5]Sheet1!$F$2:$F$2185,MATCH($C536,IF([5]Sheet1!$E$2:$E$2185=$A536,[5]Sheet1!$B$2:$B$2185),0))</f>
        <v>65402</v>
      </c>
      <c r="O536" s="2">
        <f t="array" ref="O536">INDEX([5]Sheet1!$I$2:$I$2185,MATCH($C536,IF([5]Sheet1!$E$2:$E$2185=$A536,[5]Sheet1!$B$2:$B$2185),0))*10</f>
        <v>405960000</v>
      </c>
      <c r="P536" s="2">
        <f t="array" ref="P536">INDEX([5]Sheet1!$H$2:$H$2185,MATCH($C536,IF([5]Sheet1!$E$2:$E$2185=$A536,[5]Sheet1!$B$2:$B$2185),0))</f>
        <v>32318</v>
      </c>
    </row>
    <row r="537" spans="1:16" x14ac:dyDescent="0.25">
      <c r="A537" t="s">
        <v>34</v>
      </c>
      <c r="B537" t="s">
        <v>35</v>
      </c>
      <c r="C537">
        <v>1986</v>
      </c>
      <c r="D537" s="2">
        <f t="array" ref="D537">INDEX([2]data!$E$2:$E$2185,MATCH($C537,IF([2]data!$C$2:$C$2185=$A537,[2]data!$A$2:$A$2185),0))</f>
        <v>2791969</v>
      </c>
      <c r="H537" s="2">
        <f t="array" ref="H537">INDEX([1]Sheet1!$M$2:$M$1823,MATCH($C537,IF([1]Sheet1!$A$2:$A$1823=$A537,[1]Sheet1!$C$2:$C$1823),0))</f>
        <v>1680849024</v>
      </c>
      <c r="I537" s="2">
        <f t="array" ref="I537">INDEX([1]Sheet1!$D$2:$D$1823,MATCH($C537,IF([1]Sheet1!$A$2:$A$1823=$A537,[1]Sheet1!$C$2:$C$1823),0))</f>
        <v>1525544000</v>
      </c>
      <c r="J537" s="2">
        <f t="array" ref="J537">(INDEX([1]Sheet1!$G$2:$G$1823,MATCH($C537,IF([1]Sheet1!$A$2:$A$1823=$A537,[1]Sheet1!$C$2:$C$1823),0))+INDEX([1]Sheet1!$J$2:$J$1823,MATCH($C537,IF([1]Sheet1!$A$2:$A$1823=$A537,[1]Sheet1!$C$2:$C$1823),0)))</f>
        <v>155305000</v>
      </c>
      <c r="K537" s="2">
        <f t="array" ref="K537">INDEX([5]Sheet1!$K$2:$K$2185,MATCH($C537,IF([5]Sheet1!$E$2:$E$2185=$A537,[5]Sheet1!$B$2:$B$2185),0))*10</f>
        <v>1000500000</v>
      </c>
      <c r="L537" s="2">
        <f t="array" ref="L537">INDEX([5]Sheet1!$J$2:$J$2185,MATCH($C537,IF([5]Sheet1!$E$2:$E$2185=$A537,[5]Sheet1!$B$2:$B$2185),0))</f>
        <v>58323</v>
      </c>
      <c r="M537" s="2">
        <f t="array" ref="M537">INDEX([5]Sheet1!$G$2:$G$2185,MATCH($C537,IF([5]Sheet1!$E$2:$E$2185=$A537,[5]Sheet1!$B$2:$B$2185),0))*10</f>
        <v>767020000</v>
      </c>
      <c r="N537" s="2">
        <f t="array" ref="N537">INDEX([5]Sheet1!$F$2:$F$2185,MATCH($C537,IF([5]Sheet1!$E$2:$E$2185=$A537,[5]Sheet1!$B$2:$B$2185),0))</f>
        <v>37523</v>
      </c>
      <c r="O537" s="2">
        <f t="array" ref="O537">INDEX([5]Sheet1!$I$2:$I$2185,MATCH($C537,IF([5]Sheet1!$E$2:$E$2185=$A537,[5]Sheet1!$B$2:$B$2185),0))*10</f>
        <v>233480000</v>
      </c>
      <c r="P537" s="2">
        <f t="array" ref="P537">INDEX([5]Sheet1!$H$2:$H$2185,MATCH($C537,IF([5]Sheet1!$E$2:$E$2185=$A537,[5]Sheet1!$B$2:$B$2185),0))</f>
        <v>18055</v>
      </c>
    </row>
    <row r="538" spans="1:16" x14ac:dyDescent="0.25">
      <c r="A538" t="s">
        <v>36</v>
      </c>
      <c r="B538" t="s">
        <v>37</v>
      </c>
      <c r="C538">
        <v>1986</v>
      </c>
      <c r="D538" s="2">
        <f t="array" ref="D538">INDEX([2]data!$E$2:$E$2185,MATCH($C538,IF([2]data!$C$2:$C$2185=$A538,[2]data!$A$2:$A$2185),0))</f>
        <v>2432614</v>
      </c>
      <c r="H538" s="2">
        <f t="array" ref="H538">INDEX([1]Sheet1!$M$2:$M$1823,MATCH($C538,IF([1]Sheet1!$A$2:$A$1823=$A538,[1]Sheet1!$C$2:$C$1823),0))</f>
        <v>1583752960</v>
      </c>
      <c r="I538" s="2">
        <f t="array" ref="I538">INDEX([1]Sheet1!$D$2:$D$1823,MATCH($C538,IF([1]Sheet1!$A$2:$A$1823=$A538,[1]Sheet1!$C$2:$C$1823),0))</f>
        <v>1420527000</v>
      </c>
      <c r="J538" s="2">
        <f t="array" ref="J538">(INDEX([1]Sheet1!$G$2:$G$1823,MATCH($C538,IF([1]Sheet1!$A$2:$A$1823=$A538,[1]Sheet1!$C$2:$C$1823),0))+INDEX([1]Sheet1!$J$2:$J$1823,MATCH($C538,IF([1]Sheet1!$A$2:$A$1823=$A538,[1]Sheet1!$C$2:$C$1823),0)))</f>
        <v>163226000</v>
      </c>
      <c r="K538" s="2">
        <f t="array" ref="K538">INDEX([5]Sheet1!$K$2:$K$2185,MATCH($C538,IF([5]Sheet1!$E$2:$E$2185=$A538,[5]Sheet1!$B$2:$B$2185),0))*10</f>
        <v>946270000</v>
      </c>
      <c r="L538" s="2">
        <f t="array" ref="L538">INDEX([5]Sheet1!$J$2:$J$2185,MATCH($C538,IF([5]Sheet1!$E$2:$E$2185=$A538,[5]Sheet1!$B$2:$B$2185),0))</f>
        <v>54851</v>
      </c>
      <c r="M538" s="2">
        <f t="array" ref="M538">INDEX([5]Sheet1!$G$2:$G$2185,MATCH($C538,IF([5]Sheet1!$E$2:$E$2185=$A538,[5]Sheet1!$B$2:$B$2185),0))*10</f>
        <v>733190000</v>
      </c>
      <c r="N538" s="2">
        <f t="array" ref="N538">INDEX([5]Sheet1!$F$2:$F$2185,MATCH($C538,IF([5]Sheet1!$E$2:$E$2185=$A538,[5]Sheet1!$B$2:$B$2185),0))</f>
        <v>36938</v>
      </c>
      <c r="O538" s="2">
        <f t="array" ref="O538">INDEX([5]Sheet1!$I$2:$I$2185,MATCH($C538,IF([5]Sheet1!$E$2:$E$2185=$A538,[5]Sheet1!$B$2:$B$2185),0))*10</f>
        <v>213080000</v>
      </c>
      <c r="P538" s="2">
        <f t="array" ref="P538">INDEX([5]Sheet1!$H$2:$H$2185,MATCH($C538,IF([5]Sheet1!$E$2:$E$2185=$A538,[5]Sheet1!$B$2:$B$2185),0))</f>
        <v>16171</v>
      </c>
    </row>
    <row r="539" spans="1:16" x14ac:dyDescent="0.25">
      <c r="A539" t="s">
        <v>38</v>
      </c>
      <c r="B539" t="s">
        <v>39</v>
      </c>
      <c r="C539">
        <v>1986</v>
      </c>
      <c r="D539" s="2">
        <f t="array" ref="D539">INDEX([2]data!$E$2:$E$2185,MATCH($C539,IF([2]data!$C$2:$C$2185=$A539,[2]data!$A$2:$A$2185),0))</f>
        <v>3687805</v>
      </c>
      <c r="H539" s="2">
        <f t="array" ref="H539">INDEX([1]Sheet1!$M$2:$M$1823,MATCH($C539,IF([1]Sheet1!$A$2:$A$1823=$A539,[1]Sheet1!$C$2:$C$1823),0))</f>
        <v>1645788032</v>
      </c>
      <c r="I539" s="2">
        <f t="array" ref="I539">INDEX([1]Sheet1!$D$2:$D$1823,MATCH($C539,IF([1]Sheet1!$A$2:$A$1823=$A539,[1]Sheet1!$C$2:$C$1823),0))</f>
        <v>1512487000</v>
      </c>
      <c r="J539" s="2">
        <f t="array" ref="J539">(INDEX([1]Sheet1!$G$2:$G$1823,MATCH($C539,IF([1]Sheet1!$A$2:$A$1823=$A539,[1]Sheet1!$C$2:$C$1823),0))+INDEX([1]Sheet1!$J$2:$J$1823,MATCH($C539,IF([1]Sheet1!$A$2:$A$1823=$A539,[1]Sheet1!$C$2:$C$1823),0)))</f>
        <v>133301000</v>
      </c>
      <c r="K539" s="2">
        <f t="array" ref="K539">INDEX([5]Sheet1!$K$2:$K$2185,MATCH($C539,IF([5]Sheet1!$E$2:$E$2185=$A539,[5]Sheet1!$B$2:$B$2185),0))*10</f>
        <v>1090900000</v>
      </c>
      <c r="L539" s="2">
        <f t="array" ref="L539">INDEX([5]Sheet1!$J$2:$J$2185,MATCH($C539,IF([5]Sheet1!$E$2:$E$2185=$A539,[5]Sheet1!$B$2:$B$2185),0))</f>
        <v>66627</v>
      </c>
      <c r="M539" s="2">
        <f t="array" ref="M539">INDEX([5]Sheet1!$G$2:$G$2185,MATCH($C539,IF([5]Sheet1!$E$2:$E$2185=$A539,[5]Sheet1!$B$2:$B$2185),0))*10</f>
        <v>838210000</v>
      </c>
      <c r="N539" s="2">
        <f t="array" ref="N539">INDEX([5]Sheet1!$F$2:$F$2185,MATCH($C539,IF([5]Sheet1!$E$2:$E$2185=$A539,[5]Sheet1!$B$2:$B$2185),0))</f>
        <v>44218</v>
      </c>
      <c r="O539" s="2">
        <f t="array" ref="O539">INDEX([5]Sheet1!$I$2:$I$2185,MATCH($C539,IF([5]Sheet1!$E$2:$E$2185=$A539,[5]Sheet1!$B$2:$B$2185),0))*10</f>
        <v>252680000</v>
      </c>
      <c r="P539" s="2">
        <f t="array" ref="P539">INDEX([5]Sheet1!$H$2:$H$2185,MATCH($C539,IF([5]Sheet1!$E$2:$E$2185=$A539,[5]Sheet1!$B$2:$B$2185),0))</f>
        <v>21345</v>
      </c>
    </row>
    <row r="540" spans="1:16" x14ac:dyDescent="0.25">
      <c r="A540" t="s">
        <v>40</v>
      </c>
      <c r="B540" t="s">
        <v>41</v>
      </c>
      <c r="C540">
        <v>1986</v>
      </c>
      <c r="D540" s="2">
        <f t="array" ref="D540">INDEX([2]data!$E$2:$E$2185,MATCH($C540,IF([2]data!$C$2:$C$2185=$A540,[2]data!$A$2:$A$2185),0))</f>
        <v>4406922</v>
      </c>
      <c r="H540" s="2">
        <f t="array" ref="H540">INDEX([1]Sheet1!$M$2:$M$1823,MATCH($C540,IF([1]Sheet1!$A$2:$A$1823=$A540,[1]Sheet1!$C$2:$C$1823),0))</f>
        <v>2498727936</v>
      </c>
      <c r="I540" s="2">
        <f t="array" ref="I540">INDEX([1]Sheet1!$D$2:$D$1823,MATCH($C540,IF([1]Sheet1!$A$2:$A$1823=$A540,[1]Sheet1!$C$2:$C$1823),0))</f>
        <v>2142261000</v>
      </c>
      <c r="J540" s="2">
        <f t="array" ref="J540">(INDEX([1]Sheet1!$G$2:$G$1823,MATCH($C540,IF([1]Sheet1!$A$2:$A$1823=$A540,[1]Sheet1!$C$2:$C$1823),0))+INDEX([1]Sheet1!$J$2:$J$1823,MATCH($C540,IF([1]Sheet1!$A$2:$A$1823=$A540,[1]Sheet1!$C$2:$C$1823),0)))</f>
        <v>356467000</v>
      </c>
      <c r="K540" s="2">
        <f t="array" ref="K540">INDEX([5]Sheet1!$K$2:$K$2185,MATCH($C540,IF([5]Sheet1!$E$2:$E$2185=$A540,[5]Sheet1!$B$2:$B$2185),0))*10</f>
        <v>1309450000</v>
      </c>
      <c r="L540" s="2">
        <f t="array" ref="L540">INDEX([5]Sheet1!$J$2:$J$2185,MATCH($C540,IF([5]Sheet1!$E$2:$E$2185=$A540,[5]Sheet1!$B$2:$B$2185),0))</f>
        <v>86052</v>
      </c>
      <c r="M540" s="2">
        <f t="array" ref="M540">INDEX([5]Sheet1!$G$2:$G$2185,MATCH($C540,IF([5]Sheet1!$E$2:$E$2185=$A540,[5]Sheet1!$B$2:$B$2185),0))*10</f>
        <v>1008060000</v>
      </c>
      <c r="N540" s="2">
        <f t="array" ref="N540">INDEX([5]Sheet1!$F$2:$F$2185,MATCH($C540,IF([5]Sheet1!$E$2:$E$2185=$A540,[5]Sheet1!$B$2:$B$2185),0))</f>
        <v>55802</v>
      </c>
      <c r="O540" s="2">
        <f t="array" ref="O540">INDEX([5]Sheet1!$I$2:$I$2185,MATCH($C540,IF([5]Sheet1!$E$2:$E$2185=$A540,[5]Sheet1!$B$2:$B$2185),0))*10</f>
        <v>301390000</v>
      </c>
      <c r="P540" s="2">
        <f t="array" ref="P540">INDEX([5]Sheet1!$H$2:$H$2185,MATCH($C540,IF([5]Sheet1!$E$2:$E$2185=$A540,[5]Sheet1!$B$2:$B$2185),0))</f>
        <v>28930</v>
      </c>
    </row>
    <row r="541" spans="1:16" x14ac:dyDescent="0.25">
      <c r="A541" t="s">
        <v>42</v>
      </c>
      <c r="B541" t="s">
        <v>43</v>
      </c>
      <c r="C541">
        <v>1986</v>
      </c>
      <c r="D541" s="2">
        <f t="array" ref="D541">INDEX([2]data!$E$2:$E$2185,MATCH($C541,IF([2]data!$C$2:$C$2185=$A541,[2]data!$A$2:$A$2185),0))</f>
        <v>1170126</v>
      </c>
      <c r="H541" s="2">
        <f t="array" ref="H541">INDEX([1]Sheet1!$M$2:$M$1823,MATCH($C541,IF([1]Sheet1!$A$2:$A$1823=$A541,[1]Sheet1!$C$2:$C$1823),0))</f>
        <v>674904000</v>
      </c>
      <c r="I541" s="2">
        <f t="array" ref="I541">INDEX([1]Sheet1!$D$2:$D$1823,MATCH($C541,IF([1]Sheet1!$A$2:$A$1823=$A541,[1]Sheet1!$C$2:$C$1823),0))</f>
        <v>608977000</v>
      </c>
      <c r="J541" s="2">
        <f t="array" ref="J541">(INDEX([1]Sheet1!$G$2:$G$1823,MATCH($C541,IF([1]Sheet1!$A$2:$A$1823=$A541,[1]Sheet1!$C$2:$C$1823),0))+INDEX([1]Sheet1!$J$2:$J$1823,MATCH($C541,IF([1]Sheet1!$A$2:$A$1823=$A541,[1]Sheet1!$C$2:$C$1823),0)))</f>
        <v>65927000</v>
      </c>
      <c r="K541" s="2">
        <f t="array" ref="K541">INDEX([5]Sheet1!$K$2:$K$2185,MATCH($C541,IF([5]Sheet1!$E$2:$E$2185=$A541,[5]Sheet1!$B$2:$B$2185),0))*10</f>
        <v>389630000</v>
      </c>
      <c r="L541" s="2">
        <f t="array" ref="L541">INDEX([5]Sheet1!$J$2:$J$2185,MATCH($C541,IF([5]Sheet1!$E$2:$E$2185=$A541,[5]Sheet1!$B$2:$B$2185),0))</f>
        <v>24691</v>
      </c>
      <c r="M541" s="2">
        <f t="array" ref="M541">INDEX([5]Sheet1!$G$2:$G$2185,MATCH($C541,IF([5]Sheet1!$E$2:$E$2185=$A541,[5]Sheet1!$B$2:$B$2185),0))*10</f>
        <v>309710000</v>
      </c>
      <c r="N541" s="2">
        <f t="array" ref="N541">INDEX([5]Sheet1!$F$2:$F$2185,MATCH($C541,IF([5]Sheet1!$E$2:$E$2185=$A541,[5]Sheet1!$B$2:$B$2185),0))</f>
        <v>17063</v>
      </c>
      <c r="O541" s="2">
        <f t="array" ref="O541">INDEX([5]Sheet1!$I$2:$I$2185,MATCH($C541,IF([5]Sheet1!$E$2:$E$2185=$A541,[5]Sheet1!$B$2:$B$2185),0))*10</f>
        <v>79920000</v>
      </c>
      <c r="P541" s="2">
        <f t="array" ref="P541">INDEX([5]Sheet1!$H$2:$H$2185,MATCH($C541,IF([5]Sheet1!$E$2:$E$2185=$A541,[5]Sheet1!$B$2:$B$2185),0))</f>
        <v>6605</v>
      </c>
    </row>
    <row r="542" spans="1:16" x14ac:dyDescent="0.25">
      <c r="A542" t="s">
        <v>44</v>
      </c>
      <c r="B542" t="s">
        <v>45</v>
      </c>
      <c r="C542">
        <v>1986</v>
      </c>
      <c r="D542" s="2">
        <f t="array" ref="D542">INDEX([2]data!$E$2:$E$2185,MATCH($C542,IF([2]data!$C$2:$C$2185=$A542,[2]data!$A$2:$A$2185),0))</f>
        <v>4486956</v>
      </c>
      <c r="H542" s="2">
        <f t="array" ref="H542">INDEX([1]Sheet1!$M$2:$M$1823,MATCH($C542,IF([1]Sheet1!$A$2:$A$1823=$A542,[1]Sheet1!$C$2:$C$1823),0))</f>
        <v>2699513088</v>
      </c>
      <c r="I542" s="2">
        <f t="array" ref="I542">INDEX([1]Sheet1!$D$2:$D$1823,MATCH($C542,IF([1]Sheet1!$A$2:$A$1823=$A542,[1]Sheet1!$C$2:$C$1823),0))</f>
        <v>2477060000</v>
      </c>
      <c r="J542" s="2">
        <f t="array" ref="J542">(INDEX([1]Sheet1!$G$2:$G$1823,MATCH($C542,IF([1]Sheet1!$A$2:$A$1823=$A542,[1]Sheet1!$C$2:$C$1823),0))+INDEX([1]Sheet1!$J$2:$J$1823,MATCH($C542,IF([1]Sheet1!$A$2:$A$1823=$A542,[1]Sheet1!$C$2:$C$1823),0)))</f>
        <v>222453000</v>
      </c>
      <c r="K542" s="2">
        <f t="array" ref="K542">INDEX([5]Sheet1!$K$2:$K$2185,MATCH($C542,IF([5]Sheet1!$E$2:$E$2185=$A542,[5]Sheet1!$B$2:$B$2185),0))*10</f>
        <v>1783500000</v>
      </c>
      <c r="L542" s="2">
        <f t="array" ref="L542">INDEX([5]Sheet1!$J$2:$J$2185,MATCH($C542,IF([5]Sheet1!$E$2:$E$2185=$A542,[5]Sheet1!$B$2:$B$2185),0))</f>
        <v>77431</v>
      </c>
      <c r="M542" s="2">
        <f t="array" ref="M542">INDEX([5]Sheet1!$G$2:$G$2185,MATCH($C542,IF([5]Sheet1!$E$2:$E$2185=$A542,[5]Sheet1!$B$2:$B$2185),0))*10</f>
        <v>1409390000</v>
      </c>
      <c r="N542" s="2">
        <f t="array" ref="N542">INDEX([5]Sheet1!$F$2:$F$2185,MATCH($C542,IF([5]Sheet1!$E$2:$E$2185=$A542,[5]Sheet1!$B$2:$B$2185),0))</f>
        <v>49339</v>
      </c>
      <c r="O542" s="2">
        <f t="array" ref="O542">INDEX([5]Sheet1!$I$2:$I$2185,MATCH($C542,IF([5]Sheet1!$E$2:$E$2185=$A542,[5]Sheet1!$B$2:$B$2185),0))*10</f>
        <v>374110000</v>
      </c>
      <c r="P542" s="2">
        <f t="array" ref="P542">INDEX([5]Sheet1!$H$2:$H$2185,MATCH($C542,IF([5]Sheet1!$E$2:$E$2185=$A542,[5]Sheet1!$B$2:$B$2185),0))</f>
        <v>24873</v>
      </c>
    </row>
    <row r="543" spans="1:16" x14ac:dyDescent="0.25">
      <c r="A543" t="s">
        <v>46</v>
      </c>
      <c r="B543" t="s">
        <v>47</v>
      </c>
      <c r="C543">
        <v>1986</v>
      </c>
      <c r="D543" s="2">
        <f t="array" ref="D543">INDEX([2]data!$E$2:$E$2185,MATCH($C543,IF([2]data!$C$2:$C$2185=$A543,[2]data!$A$2:$A$2185),0))</f>
        <v>5902677</v>
      </c>
      <c r="H543" s="2">
        <f t="array" ref="H543">INDEX([1]Sheet1!$M$2:$M$1823,MATCH($C543,IF([1]Sheet1!$A$2:$A$1823=$A543,[1]Sheet1!$C$2:$C$1823),0))</f>
        <v>3566519040</v>
      </c>
      <c r="I543" s="2">
        <f t="array" ref="I543">INDEX([1]Sheet1!$D$2:$D$1823,MATCH($C543,IF([1]Sheet1!$A$2:$A$1823=$A543,[1]Sheet1!$C$2:$C$1823),0))</f>
        <v>3302603000</v>
      </c>
      <c r="J543" s="2">
        <f t="array" ref="J543">(INDEX([1]Sheet1!$G$2:$G$1823,MATCH($C543,IF([1]Sheet1!$A$2:$A$1823=$A543,[1]Sheet1!$C$2:$C$1823),0))+INDEX([1]Sheet1!$J$2:$J$1823,MATCH($C543,IF([1]Sheet1!$A$2:$A$1823=$A543,[1]Sheet1!$C$2:$C$1823),0)))</f>
        <v>263916000</v>
      </c>
      <c r="K543" s="2">
        <f t="array" ref="K543">INDEX([5]Sheet1!$K$2:$K$2185,MATCH($C543,IF([5]Sheet1!$E$2:$E$2185=$A543,[5]Sheet1!$B$2:$B$2185),0))*10</f>
        <v>2114320000</v>
      </c>
      <c r="L543" s="2">
        <f t="array" ref="L543">INDEX([5]Sheet1!$J$2:$J$2185,MATCH($C543,IF([5]Sheet1!$E$2:$E$2185=$A543,[5]Sheet1!$B$2:$B$2185),0))</f>
        <v>104271</v>
      </c>
      <c r="M543" s="2">
        <f t="array" ref="M543">INDEX([5]Sheet1!$G$2:$G$2185,MATCH($C543,IF([5]Sheet1!$E$2:$E$2185=$A543,[5]Sheet1!$B$2:$B$2185),0))*10</f>
        <v>1759810000</v>
      </c>
      <c r="N543" s="2">
        <f t="array" ref="N543">INDEX([5]Sheet1!$F$2:$F$2185,MATCH($C543,IF([5]Sheet1!$E$2:$E$2185=$A543,[5]Sheet1!$B$2:$B$2185),0))</f>
        <v>74191</v>
      </c>
      <c r="O543" s="2">
        <f t="array" ref="O543">INDEX([5]Sheet1!$I$2:$I$2185,MATCH($C543,IF([5]Sheet1!$E$2:$E$2185=$A543,[5]Sheet1!$B$2:$B$2185),0))*10</f>
        <v>354510000</v>
      </c>
      <c r="P543" s="2">
        <f t="array" ref="P543">INDEX([5]Sheet1!$H$2:$H$2185,MATCH($C543,IF([5]Sheet1!$E$2:$E$2185=$A543,[5]Sheet1!$B$2:$B$2185),0))</f>
        <v>26406</v>
      </c>
    </row>
    <row r="544" spans="1:16" x14ac:dyDescent="0.25">
      <c r="A544" t="s">
        <v>48</v>
      </c>
      <c r="B544" t="s">
        <v>49</v>
      </c>
      <c r="C544">
        <v>1986</v>
      </c>
      <c r="D544" s="2">
        <f t="array" ref="D544">INDEX([2]data!$E$2:$E$2185,MATCH($C544,IF([2]data!$C$2:$C$2185=$A544,[2]data!$A$2:$A$2185),0))</f>
        <v>9127774</v>
      </c>
      <c r="H544" s="2">
        <f t="array" ref="H544">INDEX([1]Sheet1!$M$2:$M$1823,MATCH($C544,IF([1]Sheet1!$A$2:$A$1823=$A544,[1]Sheet1!$C$2:$C$1823),0))</f>
        <v>6563689984</v>
      </c>
      <c r="I544" s="2">
        <f t="array" ref="I544">INDEX([1]Sheet1!$D$2:$D$1823,MATCH($C544,IF([1]Sheet1!$A$2:$A$1823=$A544,[1]Sheet1!$C$2:$C$1823),0))</f>
        <v>6210192000</v>
      </c>
      <c r="J544" s="2">
        <f t="array" ref="J544">(INDEX([1]Sheet1!$G$2:$G$1823,MATCH($C544,IF([1]Sheet1!$A$2:$A$1823=$A544,[1]Sheet1!$C$2:$C$1823),0))+INDEX([1]Sheet1!$J$2:$J$1823,MATCH($C544,IF([1]Sheet1!$A$2:$A$1823=$A544,[1]Sheet1!$C$2:$C$1823),0)))</f>
        <v>353498000</v>
      </c>
      <c r="K544" s="2">
        <f t="array" ref="K544">INDEX([5]Sheet1!$K$2:$K$2185,MATCH($C544,IF([5]Sheet1!$E$2:$E$2185=$A544,[5]Sheet1!$B$2:$B$2185),0))*10</f>
        <v>4161100000</v>
      </c>
      <c r="L544" s="2">
        <f t="array" ref="L544">INDEX([5]Sheet1!$J$2:$J$2185,MATCH($C544,IF([5]Sheet1!$E$2:$E$2185=$A544,[5]Sheet1!$B$2:$B$2185),0))</f>
        <v>179522</v>
      </c>
      <c r="M544" s="2">
        <f t="array" ref="M544">INDEX([5]Sheet1!$G$2:$G$2185,MATCH($C544,IF([5]Sheet1!$E$2:$E$2185=$A544,[5]Sheet1!$B$2:$B$2185),0))*10</f>
        <v>3190430000</v>
      </c>
      <c r="N544" s="2">
        <f t="array" ref="N544">INDEX([5]Sheet1!$F$2:$F$2185,MATCH($C544,IF([5]Sheet1!$E$2:$E$2185=$A544,[5]Sheet1!$B$2:$B$2185),0))</f>
        <v>108092</v>
      </c>
      <c r="O544" s="2">
        <f t="array" ref="O544">INDEX([5]Sheet1!$I$2:$I$2185,MATCH($C544,IF([5]Sheet1!$E$2:$E$2185=$A544,[5]Sheet1!$B$2:$B$2185),0))*10</f>
        <v>970670000</v>
      </c>
      <c r="P544" s="2">
        <f t="array" ref="P544">INDEX([5]Sheet1!$H$2:$H$2185,MATCH($C544,IF([5]Sheet1!$E$2:$E$2185=$A544,[5]Sheet1!$B$2:$B$2185),0))</f>
        <v>60892</v>
      </c>
    </row>
    <row r="545" spans="1:16" x14ac:dyDescent="0.25">
      <c r="A545" t="s">
        <v>50</v>
      </c>
      <c r="B545" t="s">
        <v>51</v>
      </c>
      <c r="C545">
        <v>1986</v>
      </c>
      <c r="D545" s="2">
        <f t="array" ref="D545">INDEX([2]data!$E$2:$E$2185,MATCH($C545,IF([2]data!$C$2:$C$2185=$A545,[2]data!$A$2:$A$2185),0))</f>
        <v>4205213</v>
      </c>
      <c r="H545" s="2">
        <f t="array" ref="H545">INDEX([1]Sheet1!$M$2:$M$1823,MATCH($C545,IF([1]Sheet1!$A$2:$A$1823=$A545,[1]Sheet1!$C$2:$C$1823),0))</f>
        <v>3077345024</v>
      </c>
      <c r="I545" s="2">
        <f t="array" ref="I545">INDEX([1]Sheet1!$D$2:$D$1823,MATCH($C545,IF([1]Sheet1!$A$2:$A$1823=$A545,[1]Sheet1!$C$2:$C$1823),0))</f>
        <v>2754815000</v>
      </c>
      <c r="J545" s="2">
        <f t="array" ref="J545">(INDEX([1]Sheet1!$G$2:$G$1823,MATCH($C545,IF([1]Sheet1!$A$2:$A$1823=$A545,[1]Sheet1!$C$2:$C$1823),0))+INDEX([1]Sheet1!$J$2:$J$1823,MATCH($C545,IF([1]Sheet1!$A$2:$A$1823=$A545,[1]Sheet1!$C$2:$C$1823),0)))</f>
        <v>322530000</v>
      </c>
      <c r="K545" s="2">
        <f t="array" ref="K545">INDEX([5]Sheet1!$K$2:$K$2185,MATCH($C545,IF([5]Sheet1!$E$2:$E$2185=$A545,[5]Sheet1!$B$2:$B$2185),0))*10</f>
        <v>1807910000</v>
      </c>
      <c r="L545" s="2">
        <f t="array" ref="L545">INDEX([5]Sheet1!$J$2:$J$2185,MATCH($C545,IF([5]Sheet1!$E$2:$E$2185=$A545,[5]Sheet1!$B$2:$B$2185),0))</f>
        <v>66673</v>
      </c>
      <c r="M545" s="2">
        <f t="array" ref="M545">INDEX([5]Sheet1!$G$2:$G$2185,MATCH($C545,IF([5]Sheet1!$E$2:$E$2185=$A545,[5]Sheet1!$B$2:$B$2185),0))*10</f>
        <v>1538030000</v>
      </c>
      <c r="N545" s="2">
        <f t="array" ref="N545">INDEX([5]Sheet1!$F$2:$F$2185,MATCH($C545,IF([5]Sheet1!$E$2:$E$2185=$A545,[5]Sheet1!$B$2:$B$2185),0))</f>
        <v>48709</v>
      </c>
      <c r="O545" s="2">
        <f t="array" ref="O545">INDEX([5]Sheet1!$I$2:$I$2185,MATCH($C545,IF([5]Sheet1!$E$2:$E$2185=$A545,[5]Sheet1!$B$2:$B$2185),0))*10</f>
        <v>269880000</v>
      </c>
      <c r="P545" s="2">
        <f t="array" ref="P545">INDEX([5]Sheet1!$H$2:$H$2185,MATCH($C545,IF([5]Sheet1!$E$2:$E$2185=$A545,[5]Sheet1!$B$2:$B$2185),0))</f>
        <v>16066</v>
      </c>
    </row>
    <row r="546" spans="1:16" x14ac:dyDescent="0.25">
      <c r="A546" t="s">
        <v>52</v>
      </c>
      <c r="B546" t="s">
        <v>53</v>
      </c>
      <c r="C546">
        <v>1986</v>
      </c>
      <c r="D546" s="2">
        <f t="array" ref="D546">INDEX([2]data!$E$2:$E$2185,MATCH($C546,IF([2]data!$C$2:$C$2185=$A546,[2]data!$A$2:$A$2185),0))</f>
        <v>2593596</v>
      </c>
      <c r="H546" s="2">
        <f t="array" ref="H546">INDEX([1]Sheet1!$M$2:$M$1823,MATCH($C546,IF([1]Sheet1!$A$2:$A$1823=$A546,[1]Sheet1!$C$2:$C$1823),0))</f>
        <v>1199494016</v>
      </c>
      <c r="I546" s="2">
        <f t="array" ref="I546">INDEX([1]Sheet1!$D$2:$D$1823,MATCH($C546,IF([1]Sheet1!$A$2:$A$1823=$A546,[1]Sheet1!$C$2:$C$1823),0))</f>
        <v>1127854000</v>
      </c>
      <c r="J546" s="2">
        <f t="array" ref="J546">(INDEX([1]Sheet1!$G$2:$G$1823,MATCH($C546,IF([1]Sheet1!$A$2:$A$1823=$A546,[1]Sheet1!$C$2:$C$1823),0))+INDEX([1]Sheet1!$J$2:$J$1823,MATCH($C546,IF([1]Sheet1!$A$2:$A$1823=$A546,[1]Sheet1!$C$2:$C$1823),0)))</f>
        <v>71640000</v>
      </c>
      <c r="K546" s="2">
        <f t="array" ref="K546">INDEX([5]Sheet1!$K$2:$K$2185,MATCH($C546,IF([5]Sheet1!$E$2:$E$2185=$A546,[5]Sheet1!$B$2:$B$2185),0))*10</f>
        <v>691710000</v>
      </c>
      <c r="L546" s="2">
        <f t="array" ref="L546">INDEX([5]Sheet1!$J$2:$J$2185,MATCH($C546,IF([5]Sheet1!$E$2:$E$2185=$A546,[5]Sheet1!$B$2:$B$2185),0))</f>
        <v>52217</v>
      </c>
      <c r="M546" s="2">
        <f t="array" ref="M546">INDEX([5]Sheet1!$G$2:$G$2185,MATCH($C546,IF([5]Sheet1!$E$2:$E$2185=$A546,[5]Sheet1!$B$2:$B$2185),0))*10</f>
        <v>556430000</v>
      </c>
      <c r="N546" s="2">
        <f t="array" ref="N546">INDEX([5]Sheet1!$F$2:$F$2185,MATCH($C546,IF([5]Sheet1!$E$2:$E$2185=$A546,[5]Sheet1!$B$2:$B$2185),0))</f>
        <v>37296</v>
      </c>
      <c r="O546" s="2">
        <f t="array" ref="O546">INDEX([5]Sheet1!$I$2:$I$2185,MATCH($C546,IF([5]Sheet1!$E$2:$E$2185=$A546,[5]Sheet1!$B$2:$B$2185),0))*10</f>
        <v>135270000</v>
      </c>
      <c r="P546" s="2">
        <f t="array" ref="P546">INDEX([5]Sheet1!$H$2:$H$2185,MATCH($C546,IF([5]Sheet1!$E$2:$E$2185=$A546,[5]Sheet1!$B$2:$B$2185),0))</f>
        <v>13910</v>
      </c>
    </row>
    <row r="547" spans="1:16" x14ac:dyDescent="0.25">
      <c r="A547" t="s">
        <v>54</v>
      </c>
      <c r="B547" t="s">
        <v>55</v>
      </c>
      <c r="C547">
        <v>1986</v>
      </c>
      <c r="D547" s="2">
        <f t="array" ref="D547">INDEX([2]data!$E$2:$E$2185,MATCH($C547,IF([2]data!$C$2:$C$2185=$A547,[2]data!$A$2:$A$2185),0))</f>
        <v>5023055</v>
      </c>
      <c r="H547" s="2">
        <f t="array" ref="H547">INDEX([1]Sheet1!$M$2:$M$1823,MATCH($C547,IF([1]Sheet1!$A$2:$A$1823=$A547,[1]Sheet1!$C$2:$C$1823),0))</f>
        <v>2651482112</v>
      </c>
      <c r="I547" s="2">
        <f t="array" ref="I547">INDEX([1]Sheet1!$D$2:$D$1823,MATCH($C547,IF([1]Sheet1!$A$2:$A$1823=$A547,[1]Sheet1!$C$2:$C$1823),0))</f>
        <v>2403154000</v>
      </c>
      <c r="J547" s="2">
        <f t="array" ref="J547">(INDEX([1]Sheet1!$G$2:$G$1823,MATCH($C547,IF([1]Sheet1!$A$2:$A$1823=$A547,[1]Sheet1!$C$2:$C$1823),0))+INDEX([1]Sheet1!$J$2:$J$1823,MATCH($C547,IF([1]Sheet1!$A$2:$A$1823=$A547,[1]Sheet1!$C$2:$C$1823),0)))</f>
        <v>248328000</v>
      </c>
      <c r="K547" s="2">
        <f t="array" ref="K547">INDEX([5]Sheet1!$K$2:$K$2185,MATCH($C547,IF([5]Sheet1!$E$2:$E$2185=$A547,[5]Sheet1!$B$2:$B$2185),0))*10</f>
        <v>1623870000</v>
      </c>
      <c r="L547" s="2">
        <f t="array" ref="L547">INDEX([5]Sheet1!$J$2:$J$2185,MATCH($C547,IF([5]Sheet1!$E$2:$E$2185=$A547,[5]Sheet1!$B$2:$B$2185),0))</f>
        <v>87579</v>
      </c>
      <c r="M547" s="2">
        <f t="array" ref="M547">INDEX([5]Sheet1!$G$2:$G$2185,MATCH($C547,IF([5]Sheet1!$E$2:$E$2185=$A547,[5]Sheet1!$B$2:$B$2185),0))*10</f>
        <v>1288280000</v>
      </c>
      <c r="N547" s="2">
        <f t="array" ref="N547">INDEX([5]Sheet1!$F$2:$F$2185,MATCH($C547,IF([5]Sheet1!$E$2:$E$2185=$A547,[5]Sheet1!$B$2:$B$2185),0))</f>
        <v>58850</v>
      </c>
      <c r="O547" s="2">
        <f t="array" ref="O547">INDEX([5]Sheet1!$I$2:$I$2185,MATCH($C547,IF([5]Sheet1!$E$2:$E$2185=$A547,[5]Sheet1!$B$2:$B$2185),0))*10</f>
        <v>335590000</v>
      </c>
      <c r="P547" s="2">
        <f t="array" ref="P547">INDEX([5]Sheet1!$H$2:$H$2185,MATCH($C547,IF([5]Sheet1!$E$2:$E$2185=$A547,[5]Sheet1!$B$2:$B$2185),0))</f>
        <v>25796</v>
      </c>
    </row>
    <row r="548" spans="1:16" x14ac:dyDescent="0.25">
      <c r="A548" t="s">
        <v>56</v>
      </c>
      <c r="B548" t="s">
        <v>57</v>
      </c>
      <c r="C548">
        <v>1986</v>
      </c>
      <c r="D548" s="2">
        <f t="array" ref="D548">INDEX([2]data!$E$2:$E$2185,MATCH($C548,IF([2]data!$C$2:$C$2185=$A548,[2]data!$A$2:$A$2185),0))</f>
        <v>813738</v>
      </c>
      <c r="H548" s="2">
        <f t="array" ref="H548">INDEX([1]Sheet1!$M$2:$M$1823,MATCH($C548,IF([1]Sheet1!$A$2:$A$1823=$A548,[1]Sheet1!$C$2:$C$1823),0))</f>
        <v>645564032</v>
      </c>
      <c r="I548" s="2">
        <f t="array" ref="I548">INDEX([1]Sheet1!$D$2:$D$1823,MATCH($C548,IF([1]Sheet1!$A$2:$A$1823=$A548,[1]Sheet1!$C$2:$C$1823),0))</f>
        <v>588747000</v>
      </c>
      <c r="J548" s="2">
        <f t="array" ref="J548">(INDEX([1]Sheet1!$G$2:$G$1823,MATCH($C548,IF([1]Sheet1!$A$2:$A$1823=$A548,[1]Sheet1!$C$2:$C$1823),0))+INDEX([1]Sheet1!$J$2:$J$1823,MATCH($C548,IF([1]Sheet1!$A$2:$A$1823=$A548,[1]Sheet1!$C$2:$C$1823),0)))</f>
        <v>56817000</v>
      </c>
      <c r="K548" s="2">
        <f t="array" ref="K548">INDEX([5]Sheet1!$K$2:$K$2185,MATCH($C548,IF([5]Sheet1!$E$2:$E$2185=$A548,[5]Sheet1!$B$2:$B$2185),0))*10</f>
        <v>316230000</v>
      </c>
      <c r="L548" s="2">
        <f t="array" ref="L548">INDEX([5]Sheet1!$J$2:$J$2185,MATCH($C548,IF([5]Sheet1!$E$2:$E$2185=$A548,[5]Sheet1!$B$2:$B$2185),0))</f>
        <v>17745</v>
      </c>
      <c r="M548" s="2">
        <f t="array" ref="M548">INDEX([5]Sheet1!$G$2:$G$2185,MATCH($C548,IF([5]Sheet1!$E$2:$E$2185=$A548,[5]Sheet1!$B$2:$B$2185),0))*10</f>
        <v>250770000</v>
      </c>
      <c r="N548" s="2">
        <f t="array" ref="N548">INDEX([5]Sheet1!$F$2:$F$2185,MATCH($C548,IF([5]Sheet1!$E$2:$E$2185=$A548,[5]Sheet1!$B$2:$B$2185),0))</f>
        <v>11905</v>
      </c>
      <c r="O548" s="2">
        <f t="array" ref="O548">INDEX([5]Sheet1!$I$2:$I$2185,MATCH($C548,IF([5]Sheet1!$E$2:$E$2185=$A548,[5]Sheet1!$B$2:$B$2185),0))*10</f>
        <v>65460000</v>
      </c>
      <c r="P548" s="2">
        <f t="array" ref="P548">INDEX([5]Sheet1!$H$2:$H$2185,MATCH($C548,IF([5]Sheet1!$E$2:$E$2185=$A548,[5]Sheet1!$B$2:$B$2185),0))</f>
        <v>4877</v>
      </c>
    </row>
    <row r="549" spans="1:16" x14ac:dyDescent="0.25">
      <c r="A549" t="s">
        <v>58</v>
      </c>
      <c r="B549" t="s">
        <v>59</v>
      </c>
      <c r="C549">
        <v>1986</v>
      </c>
      <c r="D549" s="2">
        <f t="array" ref="D549">INDEX([2]data!$E$2:$E$2185,MATCH($C549,IF([2]data!$C$2:$C$2185=$A549,[2]data!$A$2:$A$2185),0))</f>
        <v>1574328</v>
      </c>
      <c r="H549" s="2">
        <f t="array" ref="H549">INDEX([1]Sheet1!$M$2:$M$1823,MATCH($C549,IF([1]Sheet1!$A$2:$A$1823=$A549,[1]Sheet1!$C$2:$C$1823),0))</f>
        <v>1008790016</v>
      </c>
      <c r="I549" s="2">
        <f t="array" ref="I549">INDEX([1]Sheet1!$D$2:$D$1823,MATCH($C549,IF([1]Sheet1!$A$2:$A$1823=$A549,[1]Sheet1!$C$2:$C$1823),0))</f>
        <v>934580000</v>
      </c>
      <c r="J549" s="2">
        <f t="array" ref="J549">(INDEX([1]Sheet1!$G$2:$G$1823,MATCH($C549,IF([1]Sheet1!$A$2:$A$1823=$A549,[1]Sheet1!$C$2:$C$1823),0))+INDEX([1]Sheet1!$J$2:$J$1823,MATCH($C549,IF([1]Sheet1!$A$2:$A$1823=$A549,[1]Sheet1!$C$2:$C$1823),0)))</f>
        <v>74210000</v>
      </c>
      <c r="K549" s="2">
        <f t="array" ref="K549">INDEX([5]Sheet1!$K$2:$K$2185,MATCH($C549,IF([5]Sheet1!$E$2:$E$2185=$A549,[5]Sheet1!$B$2:$B$2185),0))*10</f>
        <v>548510000</v>
      </c>
      <c r="L549" s="2">
        <f t="array" ref="L549">INDEX([5]Sheet1!$J$2:$J$2185,MATCH($C549,IF([5]Sheet1!$E$2:$E$2185=$A549,[5]Sheet1!$B$2:$B$2185),0))</f>
        <v>32622</v>
      </c>
      <c r="M549" s="2">
        <f t="array" ref="M549">INDEX([5]Sheet1!$G$2:$G$2185,MATCH($C549,IF([5]Sheet1!$E$2:$E$2185=$A549,[5]Sheet1!$B$2:$B$2185),0))*10</f>
        <v>442510000</v>
      </c>
      <c r="N549" s="2">
        <f t="array" ref="N549">INDEX([5]Sheet1!$F$2:$F$2185,MATCH($C549,IF([5]Sheet1!$E$2:$E$2185=$A549,[5]Sheet1!$B$2:$B$2185),0))</f>
        <v>22416</v>
      </c>
      <c r="O549" s="2">
        <f t="array" ref="O549">INDEX([5]Sheet1!$I$2:$I$2185,MATCH($C549,IF([5]Sheet1!$E$2:$E$2185=$A549,[5]Sheet1!$B$2:$B$2185),0))*10</f>
        <v>105990000</v>
      </c>
      <c r="P549" s="2">
        <f t="array" ref="P549">INDEX([5]Sheet1!$H$2:$H$2185,MATCH($C549,IF([5]Sheet1!$E$2:$E$2185=$A549,[5]Sheet1!$B$2:$B$2185),0))</f>
        <v>8276</v>
      </c>
    </row>
    <row r="550" spans="1:16" x14ac:dyDescent="0.25">
      <c r="A550" t="s">
        <v>60</v>
      </c>
      <c r="B550" t="s">
        <v>61</v>
      </c>
      <c r="C550">
        <v>1986</v>
      </c>
      <c r="D550" s="2">
        <f t="array" ref="D550">INDEX([2]data!$E$2:$E$2185,MATCH($C550,IF([2]data!$C$2:$C$2185=$A550,[2]data!$A$2:$A$2185),0))</f>
        <v>980614</v>
      </c>
      <c r="H550" s="2">
        <f t="array" ref="H550">INDEX([1]Sheet1!$M$2:$M$1823,MATCH($C550,IF([1]Sheet1!$A$2:$A$1823=$A550,[1]Sheet1!$C$2:$C$1823),0))</f>
        <v>536679008</v>
      </c>
      <c r="I550" s="2">
        <f t="array" ref="I550">INDEX([1]Sheet1!$D$2:$D$1823,MATCH($C550,IF([1]Sheet1!$A$2:$A$1823=$A550,[1]Sheet1!$C$2:$C$1823),0))</f>
        <v>502129000</v>
      </c>
      <c r="J550" s="2">
        <f t="array" ref="J550">(INDEX([1]Sheet1!$G$2:$G$1823,MATCH($C550,IF([1]Sheet1!$A$2:$A$1823=$A550,[1]Sheet1!$C$2:$C$1823),0))+INDEX([1]Sheet1!$J$2:$J$1823,MATCH($C550,IF([1]Sheet1!$A$2:$A$1823=$A550,[1]Sheet1!$C$2:$C$1823),0)))</f>
        <v>34550000</v>
      </c>
      <c r="K550" s="2">
        <f t="array" ref="K550">INDEX([5]Sheet1!$K$2:$K$2185,MATCH($C550,IF([5]Sheet1!$E$2:$E$2185=$A550,[5]Sheet1!$B$2:$B$2185),0))*10</f>
        <v>312950000</v>
      </c>
      <c r="L550" s="2">
        <f t="array" ref="L550">INDEX([5]Sheet1!$J$2:$J$2185,MATCH($C550,IF([5]Sheet1!$E$2:$E$2185=$A550,[5]Sheet1!$B$2:$B$2185),0))</f>
        <v>16091</v>
      </c>
      <c r="M550" s="2">
        <f t="array" ref="M550">INDEX([5]Sheet1!$G$2:$G$2185,MATCH($C550,IF([5]Sheet1!$E$2:$E$2185=$A550,[5]Sheet1!$B$2:$B$2185),0))*10</f>
        <v>227150000</v>
      </c>
      <c r="N550" s="2">
        <f t="array" ref="N550">INDEX([5]Sheet1!$F$2:$F$2185,MATCH($C550,IF([5]Sheet1!$E$2:$E$2185=$A550,[5]Sheet1!$B$2:$B$2185),0))</f>
        <v>9167</v>
      </c>
      <c r="O550" s="2">
        <f t="array" ref="O550">INDEX([5]Sheet1!$I$2:$I$2185,MATCH($C550,IF([5]Sheet1!$E$2:$E$2185=$A550,[5]Sheet1!$B$2:$B$2185),0))*10</f>
        <v>85790000</v>
      </c>
      <c r="P550" s="2">
        <f t="array" ref="P550">INDEX([5]Sheet1!$H$2:$H$2185,MATCH($C550,IF([5]Sheet1!$E$2:$E$2185=$A550,[5]Sheet1!$B$2:$B$2185),0))</f>
        <v>5282</v>
      </c>
    </row>
    <row r="551" spans="1:16" x14ac:dyDescent="0.25">
      <c r="A551" t="s">
        <v>62</v>
      </c>
      <c r="B551" t="s">
        <v>63</v>
      </c>
      <c r="C551">
        <v>1986</v>
      </c>
      <c r="D551" s="2">
        <f t="array" ref="D551">INDEX([2]data!$E$2:$E$2185,MATCH($C551,IF([2]data!$C$2:$C$2185=$A551,[2]data!$A$2:$A$2185),0))</f>
        <v>1025054</v>
      </c>
      <c r="H551" s="2">
        <f t="array" ref="H551">INDEX([1]Sheet1!$M$2:$M$1823,MATCH($C551,IF([1]Sheet1!$A$2:$A$1823=$A551,[1]Sheet1!$C$2:$C$1823),0))</f>
        <v>550281024</v>
      </c>
      <c r="I551" s="2">
        <f t="array" ref="I551">INDEX([1]Sheet1!$D$2:$D$1823,MATCH($C551,IF([1]Sheet1!$A$2:$A$1823=$A551,[1]Sheet1!$C$2:$C$1823),0))</f>
        <v>499038000</v>
      </c>
      <c r="J551" s="2">
        <f t="array" ref="J551">(INDEX([1]Sheet1!$G$2:$G$1823,MATCH($C551,IF([1]Sheet1!$A$2:$A$1823=$A551,[1]Sheet1!$C$2:$C$1823),0))+INDEX([1]Sheet1!$J$2:$J$1823,MATCH($C551,IF([1]Sheet1!$A$2:$A$1823=$A551,[1]Sheet1!$C$2:$C$1823),0)))</f>
        <v>51243000</v>
      </c>
      <c r="K551" s="2">
        <f t="array" ref="K551">INDEX([5]Sheet1!$K$2:$K$2185,MATCH($C551,IF([5]Sheet1!$E$2:$E$2185=$A551,[5]Sheet1!$B$2:$B$2185),0))*10</f>
        <v>302770000</v>
      </c>
      <c r="L551" s="2">
        <f t="array" ref="L551">INDEX([5]Sheet1!$J$2:$J$2185,MATCH($C551,IF([5]Sheet1!$E$2:$E$2185=$A551,[5]Sheet1!$B$2:$B$2185),0))</f>
        <v>18267</v>
      </c>
      <c r="M551" s="2">
        <f t="array" ref="M551">INDEX([5]Sheet1!$G$2:$G$2185,MATCH($C551,IF([5]Sheet1!$E$2:$E$2185=$A551,[5]Sheet1!$B$2:$B$2185),0))*10</f>
        <v>248780000</v>
      </c>
      <c r="N551" s="2">
        <f t="array" ref="N551">INDEX([5]Sheet1!$F$2:$F$2185,MATCH($C551,IF([5]Sheet1!$E$2:$E$2185=$A551,[5]Sheet1!$B$2:$B$2185),0))</f>
        <v>13168</v>
      </c>
      <c r="O551" s="2">
        <f t="array" ref="O551">INDEX([5]Sheet1!$I$2:$I$2185,MATCH($C551,IF([5]Sheet1!$E$2:$E$2185=$A551,[5]Sheet1!$B$2:$B$2185),0))*10</f>
        <v>53990000</v>
      </c>
      <c r="P551" s="2">
        <f t="array" ref="P551">INDEX([5]Sheet1!$H$2:$H$2185,MATCH($C551,IF([5]Sheet1!$E$2:$E$2185=$A551,[5]Sheet1!$B$2:$B$2185),0))</f>
        <v>4344</v>
      </c>
    </row>
    <row r="552" spans="1:16" x14ac:dyDescent="0.25">
      <c r="A552" t="s">
        <v>64</v>
      </c>
      <c r="B552" t="s">
        <v>65</v>
      </c>
      <c r="C552">
        <v>1986</v>
      </c>
      <c r="D552" s="2">
        <f t="array" ref="D552">INDEX([2]data!$E$2:$E$2185,MATCH($C552,IF([2]data!$C$2:$C$2185=$A552,[2]data!$A$2:$A$2185),0))</f>
        <v>7622161</v>
      </c>
      <c r="H552" s="2">
        <f t="array" ref="H552">INDEX([1]Sheet1!$M$2:$M$1823,MATCH($C552,IF([1]Sheet1!$A$2:$A$1823=$A552,[1]Sheet1!$C$2:$C$1823),0))</f>
        <v>5596439040</v>
      </c>
      <c r="I552" s="2">
        <f t="array" ref="I552">INDEX([1]Sheet1!$D$2:$D$1823,MATCH($C552,IF([1]Sheet1!$A$2:$A$1823=$A552,[1]Sheet1!$C$2:$C$1823),0))</f>
        <v>5136967000</v>
      </c>
      <c r="J552" s="2">
        <f t="array" ref="J552">(INDEX([1]Sheet1!$G$2:$G$1823,MATCH($C552,IF([1]Sheet1!$A$2:$A$1823=$A552,[1]Sheet1!$C$2:$C$1823),0))+INDEX([1]Sheet1!$J$2:$J$1823,MATCH($C552,IF([1]Sheet1!$A$2:$A$1823=$A552,[1]Sheet1!$C$2:$C$1823),0)))</f>
        <v>459472000</v>
      </c>
      <c r="K552" s="2">
        <f t="array" ref="K552">INDEX([5]Sheet1!$K$2:$K$2185,MATCH($C552,IF([5]Sheet1!$E$2:$E$2185=$A552,[5]Sheet1!$B$2:$B$2185),0))*10</f>
        <v>3511930000</v>
      </c>
      <c r="L552" s="2">
        <f t="array" ref="L552">INDEX([5]Sheet1!$J$2:$J$2185,MATCH($C552,IF([5]Sheet1!$E$2:$E$2185=$A552,[5]Sheet1!$B$2:$B$2185),0))</f>
        <v>151842</v>
      </c>
      <c r="M552" s="2">
        <f t="array" ref="M552">INDEX([5]Sheet1!$G$2:$G$2185,MATCH($C552,IF([5]Sheet1!$E$2:$E$2185=$A552,[5]Sheet1!$B$2:$B$2185),0))*10</f>
        <v>2855150000</v>
      </c>
      <c r="N552" s="2">
        <f t="array" ref="N552">INDEX([5]Sheet1!$F$2:$F$2185,MATCH($C552,IF([5]Sheet1!$E$2:$E$2185=$A552,[5]Sheet1!$B$2:$B$2185),0))</f>
        <v>104317</v>
      </c>
      <c r="O552" s="2">
        <f t="array" ref="O552">INDEX([5]Sheet1!$I$2:$I$2185,MATCH($C552,IF([5]Sheet1!$E$2:$E$2185=$A552,[5]Sheet1!$B$2:$B$2185),0))*10</f>
        <v>656770000</v>
      </c>
      <c r="P552" s="2">
        <f t="array" ref="P552">INDEX([5]Sheet1!$H$2:$H$2185,MATCH($C552,IF([5]Sheet1!$E$2:$E$2185=$A552,[5]Sheet1!$B$2:$B$2185),0))</f>
        <v>43588</v>
      </c>
    </row>
    <row r="553" spans="1:16" x14ac:dyDescent="0.25">
      <c r="A553" t="s">
        <v>66</v>
      </c>
      <c r="B553" t="s">
        <v>67</v>
      </c>
      <c r="C553">
        <v>1986</v>
      </c>
      <c r="D553" s="2">
        <f t="array" ref="D553">INDEX([2]data!$E$2:$E$2185,MATCH($C553,IF([2]data!$C$2:$C$2185=$A553,[2]data!$A$2:$A$2185),0))</f>
        <v>1462728</v>
      </c>
      <c r="H553" s="2">
        <f t="array" ref="H553">INDEX([1]Sheet1!$M$2:$M$1823,MATCH($C553,IF([1]Sheet1!$A$2:$A$1823=$A553,[1]Sheet1!$C$2:$C$1823),0))</f>
        <v>1117730944</v>
      </c>
      <c r="I553" s="2">
        <f t="array" ref="I553">INDEX([1]Sheet1!$D$2:$D$1823,MATCH($C553,IF([1]Sheet1!$A$2:$A$1823=$A553,[1]Sheet1!$C$2:$C$1823),0))</f>
        <v>859969000</v>
      </c>
      <c r="J553" s="2">
        <f t="array" ref="J553">(INDEX([1]Sheet1!$G$2:$G$1823,MATCH($C553,IF([1]Sheet1!$A$2:$A$1823=$A553,[1]Sheet1!$C$2:$C$1823),0))+INDEX([1]Sheet1!$J$2:$J$1823,MATCH($C553,IF([1]Sheet1!$A$2:$A$1823=$A553,[1]Sheet1!$C$2:$C$1823),0)))</f>
        <v>257762000</v>
      </c>
      <c r="K553" s="2">
        <f t="array" ref="K553">INDEX([5]Sheet1!$K$2:$K$2185,MATCH($C553,IF([5]Sheet1!$E$2:$E$2185=$A553,[5]Sheet1!$B$2:$B$2185),0))*10</f>
        <v>501230000</v>
      </c>
      <c r="L553" s="2">
        <f t="array" ref="L553">INDEX([5]Sheet1!$J$2:$J$2185,MATCH($C553,IF([5]Sheet1!$E$2:$E$2185=$A553,[5]Sheet1!$B$2:$B$2185),0))</f>
        <v>29736</v>
      </c>
      <c r="M553" s="2">
        <f t="array" ref="M553">INDEX([5]Sheet1!$G$2:$G$2185,MATCH($C553,IF([5]Sheet1!$E$2:$E$2185=$A553,[5]Sheet1!$B$2:$B$2185),0))*10</f>
        <v>397090000</v>
      </c>
      <c r="N553" s="2">
        <f t="array" ref="N553">INDEX([5]Sheet1!$F$2:$F$2185,MATCH($C553,IF([5]Sheet1!$E$2:$E$2185=$A553,[5]Sheet1!$B$2:$B$2185),0))</f>
        <v>20617</v>
      </c>
      <c r="O553" s="2">
        <f t="array" ref="O553">INDEX([5]Sheet1!$I$2:$I$2185,MATCH($C553,IF([5]Sheet1!$E$2:$E$2185=$A553,[5]Sheet1!$B$2:$B$2185),0))*10</f>
        <v>104140000</v>
      </c>
      <c r="P553" s="2">
        <f t="array" ref="P553">INDEX([5]Sheet1!$H$2:$H$2185,MATCH($C553,IF([5]Sheet1!$E$2:$E$2185=$A553,[5]Sheet1!$B$2:$B$2185),0))</f>
        <v>8324</v>
      </c>
    </row>
    <row r="554" spans="1:16" x14ac:dyDescent="0.25">
      <c r="A554" t="s">
        <v>68</v>
      </c>
      <c r="B554" t="s">
        <v>69</v>
      </c>
      <c r="C554">
        <v>1986</v>
      </c>
      <c r="D554" s="2">
        <f t="array" ref="D554">INDEX([2]data!$E$2:$E$2185,MATCH($C554,IF([2]data!$C$2:$C$2185=$A554,[2]data!$A$2:$A$2185),0))</f>
        <v>17833421</v>
      </c>
      <c r="H554" s="2">
        <f t="array" ref="H554">INDEX([1]Sheet1!$M$2:$M$1823,MATCH($C554,IF([1]Sheet1!$A$2:$A$1823=$A554,[1]Sheet1!$C$2:$C$1823),0))</f>
        <v>14386403328</v>
      </c>
      <c r="I554" s="2">
        <f t="array" ref="I554">INDEX([1]Sheet1!$D$2:$D$1823,MATCH($C554,IF([1]Sheet1!$A$2:$A$1823=$A554,[1]Sheet1!$C$2:$C$1823),0))</f>
        <v>13360262000</v>
      </c>
      <c r="J554" s="2">
        <f t="array" ref="J554">(INDEX([1]Sheet1!$G$2:$G$1823,MATCH($C554,IF([1]Sheet1!$A$2:$A$1823=$A554,[1]Sheet1!$C$2:$C$1823),0))+INDEX([1]Sheet1!$J$2:$J$1823,MATCH($C554,IF([1]Sheet1!$A$2:$A$1823=$A554,[1]Sheet1!$C$2:$C$1823),0)))</f>
        <v>1026141000</v>
      </c>
      <c r="K554" s="2">
        <f t="array" ref="K554">INDEX([5]Sheet1!$K$2:$K$2185,MATCH($C554,IF([5]Sheet1!$E$2:$E$2185=$A554,[5]Sheet1!$B$2:$B$2185),0))*10</f>
        <v>7645130000</v>
      </c>
      <c r="L554" s="2">
        <f t="array" ref="L554">INDEX([5]Sheet1!$J$2:$J$2185,MATCH($C554,IF([5]Sheet1!$E$2:$E$2185=$A554,[5]Sheet1!$B$2:$B$2185),0))</f>
        <v>331829</v>
      </c>
      <c r="M554" s="2">
        <f t="array" ref="M554">INDEX([5]Sheet1!$G$2:$G$2185,MATCH($C554,IF([5]Sheet1!$E$2:$E$2185=$A554,[5]Sheet1!$B$2:$B$2185),0))*10</f>
        <v>6142060000</v>
      </c>
      <c r="N554" s="2">
        <f t="array" ref="N554">INDEX([5]Sheet1!$F$2:$F$2185,MATCH($C554,IF([5]Sheet1!$E$2:$E$2185=$A554,[5]Sheet1!$B$2:$B$2185),0))</f>
        <v>224542</v>
      </c>
      <c r="O554" s="2">
        <f t="array" ref="O554">INDEX([5]Sheet1!$I$2:$I$2185,MATCH($C554,IF([5]Sheet1!$E$2:$E$2185=$A554,[5]Sheet1!$B$2:$B$2185),0))*10</f>
        <v>1503060000</v>
      </c>
      <c r="P554" s="2">
        <f t="array" ref="P554">INDEX([5]Sheet1!$H$2:$H$2185,MATCH($C554,IF([5]Sheet1!$E$2:$E$2185=$A554,[5]Sheet1!$B$2:$B$2185),0))</f>
        <v>95769</v>
      </c>
    </row>
    <row r="555" spans="1:16" x14ac:dyDescent="0.25">
      <c r="A555" t="s">
        <v>70</v>
      </c>
      <c r="B555" t="s">
        <v>71</v>
      </c>
      <c r="C555">
        <v>1986</v>
      </c>
      <c r="D555" s="2">
        <f t="array" ref="D555">INDEX([2]data!$E$2:$E$2185,MATCH($C555,IF([2]data!$C$2:$C$2185=$A555,[2]data!$A$2:$A$2185),0))</f>
        <v>6321576</v>
      </c>
      <c r="H555" s="2">
        <f t="array" ref="H555">INDEX([1]Sheet1!$M$2:$M$1823,MATCH($C555,IF([1]Sheet1!$A$2:$A$1823=$A555,[1]Sheet1!$C$2:$C$1823),0))</f>
        <v>3477201920</v>
      </c>
      <c r="I555" s="2">
        <f t="array" ref="I555">INDEX([1]Sheet1!$D$2:$D$1823,MATCH($C555,IF([1]Sheet1!$A$2:$A$1823=$A555,[1]Sheet1!$C$2:$C$1823),0))</f>
        <v>3167434000</v>
      </c>
      <c r="J555" s="2">
        <f t="array" ref="J555">(INDEX([1]Sheet1!$G$2:$G$1823,MATCH($C555,IF([1]Sheet1!$A$2:$A$1823=$A555,[1]Sheet1!$C$2:$C$1823),0))+INDEX([1]Sheet1!$J$2:$J$1823,MATCH($C555,IF([1]Sheet1!$A$2:$A$1823=$A555,[1]Sheet1!$C$2:$C$1823),0)))</f>
        <v>309768000</v>
      </c>
      <c r="K555" s="2">
        <f t="array" ref="K555">INDEX([5]Sheet1!$K$2:$K$2185,MATCH($C555,IF([5]Sheet1!$E$2:$E$2185=$A555,[5]Sheet1!$B$2:$B$2185),0))*10</f>
        <v>2069900000</v>
      </c>
      <c r="L555" s="2">
        <f t="array" ref="L555">INDEX([5]Sheet1!$J$2:$J$2185,MATCH($C555,IF([5]Sheet1!$E$2:$E$2185=$A555,[5]Sheet1!$B$2:$B$2185),0))</f>
        <v>119634</v>
      </c>
      <c r="M555" s="2">
        <f t="array" ref="M555">INDEX([5]Sheet1!$G$2:$G$2185,MATCH($C555,IF([5]Sheet1!$E$2:$E$2185=$A555,[5]Sheet1!$B$2:$B$2185),0))*10</f>
        <v>1691920000</v>
      </c>
      <c r="N555" s="2">
        <f t="array" ref="N555">INDEX([5]Sheet1!$F$2:$F$2185,MATCH($C555,IF([5]Sheet1!$E$2:$E$2185=$A555,[5]Sheet1!$B$2:$B$2185),0))</f>
        <v>82058</v>
      </c>
      <c r="O555" s="2">
        <f t="array" ref="O555">INDEX([5]Sheet1!$I$2:$I$2185,MATCH($C555,IF([5]Sheet1!$E$2:$E$2185=$A555,[5]Sheet1!$B$2:$B$2185),0))*10</f>
        <v>377980000</v>
      </c>
      <c r="P555" s="2">
        <f t="array" ref="P555">INDEX([5]Sheet1!$H$2:$H$2185,MATCH($C555,IF([5]Sheet1!$E$2:$E$2185=$A555,[5]Sheet1!$B$2:$B$2185),0))</f>
        <v>34857</v>
      </c>
    </row>
    <row r="556" spans="1:16" x14ac:dyDescent="0.25">
      <c r="A556" t="s">
        <v>72</v>
      </c>
      <c r="B556" t="s">
        <v>73</v>
      </c>
      <c r="C556">
        <v>1986</v>
      </c>
      <c r="D556" s="2">
        <f t="array" ref="D556">INDEX([2]data!$E$2:$E$2185,MATCH($C556,IF([2]data!$C$2:$C$2185=$A556,[2]data!$A$2:$A$2185),0))</f>
        <v>669513</v>
      </c>
      <c r="H556" s="2">
        <f t="array" ref="H556">INDEX([1]Sheet1!$M$2:$M$1823,MATCH($C556,IF([1]Sheet1!$A$2:$A$1823=$A556,[1]Sheet1!$C$2:$C$1823),0))</f>
        <v>438385984</v>
      </c>
      <c r="I556" s="2">
        <f t="array" ref="I556">INDEX([1]Sheet1!$D$2:$D$1823,MATCH($C556,IF([1]Sheet1!$A$2:$A$1823=$A556,[1]Sheet1!$C$2:$C$1823),0))</f>
        <v>392094000</v>
      </c>
      <c r="J556" s="2">
        <f t="array" ref="J556">(INDEX([1]Sheet1!$G$2:$G$1823,MATCH($C556,IF([1]Sheet1!$A$2:$A$1823=$A556,[1]Sheet1!$C$2:$C$1823),0))+INDEX([1]Sheet1!$J$2:$J$1823,MATCH($C556,IF([1]Sheet1!$A$2:$A$1823=$A556,[1]Sheet1!$C$2:$C$1823),0)))</f>
        <v>46292000</v>
      </c>
      <c r="K556" s="2">
        <f t="array" ref="K556">INDEX([5]Sheet1!$K$2:$K$2185,MATCH($C556,IF([5]Sheet1!$E$2:$E$2185=$A556,[5]Sheet1!$B$2:$B$2185),0))*10</f>
        <v>304550000</v>
      </c>
      <c r="L556" s="2">
        <f t="array" ref="L556">INDEX([5]Sheet1!$J$2:$J$2185,MATCH($C556,IF([5]Sheet1!$E$2:$E$2185=$A556,[5]Sheet1!$B$2:$B$2185),0))</f>
        <v>14472</v>
      </c>
      <c r="M556" s="2">
        <f t="array" ref="M556">INDEX([5]Sheet1!$G$2:$G$2185,MATCH($C556,IF([5]Sheet1!$E$2:$E$2185=$A556,[5]Sheet1!$B$2:$B$2185),0))*10</f>
        <v>252620000</v>
      </c>
      <c r="N556" s="2">
        <f t="array" ref="N556">INDEX([5]Sheet1!$F$2:$F$2185,MATCH($C556,IF([5]Sheet1!$E$2:$E$2185=$A556,[5]Sheet1!$B$2:$B$2185),0))</f>
        <v>9766</v>
      </c>
      <c r="O556" s="2">
        <f t="array" ref="O556">INDEX([5]Sheet1!$I$2:$I$2185,MATCH($C556,IF([5]Sheet1!$E$2:$E$2185=$A556,[5]Sheet1!$B$2:$B$2185),0))*10</f>
        <v>51920000</v>
      </c>
      <c r="P556" s="2">
        <f t="array" ref="P556">INDEX([5]Sheet1!$H$2:$H$2185,MATCH($C556,IF([5]Sheet1!$E$2:$E$2185=$A556,[5]Sheet1!$B$2:$B$2185),0))</f>
        <v>3660</v>
      </c>
    </row>
    <row r="557" spans="1:16" x14ac:dyDescent="0.25">
      <c r="A557" t="s">
        <v>74</v>
      </c>
      <c r="B557" t="s">
        <v>75</v>
      </c>
      <c r="C557">
        <v>1986</v>
      </c>
      <c r="D557" s="2">
        <f t="array" ref="D557">INDEX([2]data!$E$2:$E$2185,MATCH($C557,IF([2]data!$C$2:$C$2185=$A557,[2]data!$A$2:$A$2185),0))</f>
        <v>10730272</v>
      </c>
      <c r="H557" s="2">
        <f t="array" ref="H557">INDEX([1]Sheet1!$M$2:$M$1823,MATCH($C557,IF([1]Sheet1!$A$2:$A$1823=$A557,[1]Sheet1!$C$2:$C$1823),0))</f>
        <v>6719787008</v>
      </c>
      <c r="I557" s="2">
        <f t="array" ref="I557">INDEX([1]Sheet1!$D$2:$D$1823,MATCH($C557,IF([1]Sheet1!$A$2:$A$1823=$A557,[1]Sheet1!$C$2:$C$1823),0))</f>
        <v>6265530000</v>
      </c>
      <c r="J557" s="2">
        <f t="array" ref="J557">(INDEX([1]Sheet1!$G$2:$G$1823,MATCH($C557,IF([1]Sheet1!$A$2:$A$1823=$A557,[1]Sheet1!$C$2:$C$1823),0))+INDEX([1]Sheet1!$J$2:$J$1823,MATCH($C557,IF([1]Sheet1!$A$2:$A$1823=$A557,[1]Sheet1!$C$2:$C$1823),0)))</f>
        <v>454257000</v>
      </c>
      <c r="K557" s="2">
        <f t="array" ref="K557">INDEX([5]Sheet1!$K$2:$K$2185,MATCH($C557,IF([5]Sheet1!$E$2:$E$2185=$A557,[5]Sheet1!$B$2:$B$2185),0))*10</f>
        <v>3744150000</v>
      </c>
      <c r="L557" s="2">
        <f t="array" ref="L557">INDEX([5]Sheet1!$J$2:$J$2185,MATCH($C557,IF([5]Sheet1!$E$2:$E$2185=$A557,[5]Sheet1!$B$2:$B$2185),0))</f>
        <v>188003</v>
      </c>
      <c r="M557" s="2">
        <f t="array" ref="M557">INDEX([5]Sheet1!$G$2:$G$2185,MATCH($C557,IF([5]Sheet1!$E$2:$E$2185=$A557,[5]Sheet1!$B$2:$B$2185),0))*10</f>
        <v>2923380000</v>
      </c>
      <c r="N557" s="2">
        <f t="array" ref="N557">INDEX([5]Sheet1!$F$2:$F$2185,MATCH($C557,IF([5]Sheet1!$E$2:$E$2185=$A557,[5]Sheet1!$B$2:$B$2185),0))</f>
        <v>122823</v>
      </c>
      <c r="O557" s="2">
        <f t="array" ref="O557">INDEX([5]Sheet1!$I$2:$I$2185,MATCH($C557,IF([5]Sheet1!$E$2:$E$2185=$A557,[5]Sheet1!$B$2:$B$2185),0))*10</f>
        <v>820770000</v>
      </c>
      <c r="P557" s="2">
        <f t="array" ref="P557">INDEX([5]Sheet1!$H$2:$H$2185,MATCH($C557,IF([5]Sheet1!$E$2:$E$2185=$A557,[5]Sheet1!$B$2:$B$2185),0))</f>
        <v>58755</v>
      </c>
    </row>
    <row r="558" spans="1:16" x14ac:dyDescent="0.25">
      <c r="A558" t="s">
        <v>76</v>
      </c>
      <c r="B558" t="s">
        <v>77</v>
      </c>
      <c r="C558">
        <v>1986</v>
      </c>
      <c r="D558" s="2">
        <f t="array" ref="D558">INDEX([2]data!$E$2:$E$2185,MATCH($C558,IF([2]data!$C$2:$C$2185=$A558,[2]data!$A$2:$A$2185),0))</f>
        <v>3252735</v>
      </c>
      <c r="H558" s="2">
        <f t="array" ref="H558">INDEX([1]Sheet1!$M$2:$M$1823,MATCH($C558,IF([1]Sheet1!$A$2:$A$1823=$A558,[1]Sheet1!$C$2:$C$1823),0))</f>
        <v>2096113024</v>
      </c>
      <c r="I558" s="2">
        <f t="array" ref="I558">INDEX([1]Sheet1!$D$2:$D$1823,MATCH($C558,IF([1]Sheet1!$A$2:$A$1823=$A558,[1]Sheet1!$C$2:$C$1823),0))</f>
        <v>1682709000</v>
      </c>
      <c r="J558" s="2">
        <f t="array" ref="J558">(INDEX([1]Sheet1!$G$2:$G$1823,MATCH($C558,IF([1]Sheet1!$A$2:$A$1823=$A558,[1]Sheet1!$C$2:$C$1823),0))+INDEX([1]Sheet1!$J$2:$J$1823,MATCH($C558,IF([1]Sheet1!$A$2:$A$1823=$A558,[1]Sheet1!$C$2:$C$1823),0)))</f>
        <v>413404000</v>
      </c>
      <c r="K558" s="2">
        <f t="array" ref="K558">INDEX([5]Sheet1!$K$2:$K$2185,MATCH($C558,IF([5]Sheet1!$E$2:$E$2185=$A558,[5]Sheet1!$B$2:$B$2185),0))*10</f>
        <v>1044250000</v>
      </c>
      <c r="L558" s="2">
        <f t="array" ref="L558">INDEX([5]Sheet1!$J$2:$J$2185,MATCH($C558,IF([5]Sheet1!$E$2:$E$2185=$A558,[5]Sheet1!$B$2:$B$2185),0))</f>
        <v>64513</v>
      </c>
      <c r="M558" s="2">
        <f t="array" ref="M558">INDEX([5]Sheet1!$G$2:$G$2185,MATCH($C558,IF([5]Sheet1!$E$2:$E$2185=$A558,[5]Sheet1!$B$2:$B$2185),0))*10</f>
        <v>804360000</v>
      </c>
      <c r="N558" s="2">
        <f t="array" ref="N558">INDEX([5]Sheet1!$F$2:$F$2185,MATCH($C558,IF([5]Sheet1!$E$2:$E$2185=$A558,[5]Sheet1!$B$2:$B$2185),0))</f>
        <v>43394</v>
      </c>
      <c r="O558" s="2">
        <f t="array" ref="O558">INDEX([5]Sheet1!$I$2:$I$2185,MATCH($C558,IF([5]Sheet1!$E$2:$E$2185=$A558,[5]Sheet1!$B$2:$B$2185),0))*10</f>
        <v>239880000</v>
      </c>
      <c r="P558" s="2">
        <f t="array" ref="P558">INDEX([5]Sheet1!$H$2:$H$2185,MATCH($C558,IF([5]Sheet1!$E$2:$E$2185=$A558,[5]Sheet1!$B$2:$B$2185),0))</f>
        <v>19920</v>
      </c>
    </row>
    <row r="559" spans="1:16" x14ac:dyDescent="0.25">
      <c r="A559" t="s">
        <v>78</v>
      </c>
      <c r="B559" t="s">
        <v>79</v>
      </c>
      <c r="C559">
        <v>1986</v>
      </c>
      <c r="D559" s="2">
        <f t="array" ref="D559">INDEX([2]data!$E$2:$E$2185,MATCH($C559,IF([2]data!$C$2:$C$2185=$A559,[2]data!$A$2:$A$2185),0))</f>
        <v>2683526</v>
      </c>
      <c r="H559" s="2">
        <f t="array" ref="H559">INDEX([1]Sheet1!$M$2:$M$1823,MATCH($C559,IF([1]Sheet1!$A$2:$A$1823=$A559,[1]Sheet1!$C$2:$C$1823),0))</f>
        <v>1854808960</v>
      </c>
      <c r="I559" s="2">
        <f t="array" ref="I559">INDEX([1]Sheet1!$D$2:$D$1823,MATCH($C559,IF([1]Sheet1!$A$2:$A$1823=$A559,[1]Sheet1!$C$2:$C$1823),0))</f>
        <v>1717297000</v>
      </c>
      <c r="J559" s="2">
        <f t="array" ref="J559">(INDEX([1]Sheet1!$G$2:$G$1823,MATCH($C559,IF([1]Sheet1!$A$2:$A$1823=$A559,[1]Sheet1!$C$2:$C$1823),0))+INDEX([1]Sheet1!$J$2:$J$1823,MATCH($C559,IF([1]Sheet1!$A$2:$A$1823=$A559,[1]Sheet1!$C$2:$C$1823),0)))</f>
        <v>137512000</v>
      </c>
      <c r="K559" s="2">
        <f t="array" ref="K559">INDEX([5]Sheet1!$K$2:$K$2185,MATCH($C559,IF([5]Sheet1!$E$2:$E$2185=$A559,[5]Sheet1!$B$2:$B$2185),0))*10</f>
        <v>985130000</v>
      </c>
      <c r="L559" s="2">
        <f t="array" ref="L559">INDEX([5]Sheet1!$J$2:$J$2185,MATCH($C559,IF([5]Sheet1!$E$2:$E$2185=$A559,[5]Sheet1!$B$2:$B$2185),0))</f>
        <v>51013</v>
      </c>
      <c r="M559" s="2">
        <f t="array" ref="M559">INDEX([5]Sheet1!$G$2:$G$2185,MATCH($C559,IF([5]Sheet1!$E$2:$E$2185=$A559,[5]Sheet1!$B$2:$B$2185),0))*10</f>
        <v>755980000</v>
      </c>
      <c r="N559" s="2">
        <f t="array" ref="N559">INDEX([5]Sheet1!$F$2:$F$2185,MATCH($C559,IF([5]Sheet1!$E$2:$E$2185=$A559,[5]Sheet1!$B$2:$B$2185),0))</f>
        <v>32177</v>
      </c>
      <c r="O559" s="2">
        <f t="array" ref="O559">INDEX([5]Sheet1!$I$2:$I$2185,MATCH($C559,IF([5]Sheet1!$E$2:$E$2185=$A559,[5]Sheet1!$B$2:$B$2185),0))*10</f>
        <v>229140000</v>
      </c>
      <c r="P559" s="2">
        <f t="array" ref="P559">INDEX([5]Sheet1!$H$2:$H$2185,MATCH($C559,IF([5]Sheet1!$E$2:$E$2185=$A559,[5]Sheet1!$B$2:$B$2185),0))</f>
        <v>15042</v>
      </c>
    </row>
    <row r="560" spans="1:16" x14ac:dyDescent="0.25">
      <c r="A560" t="s">
        <v>80</v>
      </c>
      <c r="B560" t="s">
        <v>81</v>
      </c>
      <c r="C560">
        <v>1986</v>
      </c>
      <c r="D560" s="2">
        <f t="array" ref="D560">INDEX([2]data!$E$2:$E$2185,MATCH($C560,IF([2]data!$C$2:$C$2185=$A560,[2]data!$A$2:$A$2185),0))</f>
        <v>11782754</v>
      </c>
      <c r="H560" s="2">
        <f t="array" ref="H560">INDEX([1]Sheet1!$M$2:$M$1823,MATCH($C560,IF([1]Sheet1!$A$2:$A$1823=$A560,[1]Sheet1!$C$2:$C$1823),0))</f>
        <v>7205421056</v>
      </c>
      <c r="I560" s="2">
        <f t="array" ref="I560">INDEX([1]Sheet1!$D$2:$D$1823,MATCH($C560,IF([1]Sheet1!$A$2:$A$1823=$A560,[1]Sheet1!$C$2:$C$1823),0))</f>
        <v>6584441000</v>
      </c>
      <c r="J560" s="2">
        <f t="array" ref="J560">(INDEX([1]Sheet1!$G$2:$G$1823,MATCH($C560,IF([1]Sheet1!$A$2:$A$1823=$A560,[1]Sheet1!$C$2:$C$1823),0))+INDEX([1]Sheet1!$J$2:$J$1823,MATCH($C560,IF([1]Sheet1!$A$2:$A$1823=$A560,[1]Sheet1!$C$2:$C$1823),0)))</f>
        <v>620980000</v>
      </c>
      <c r="K560" s="2">
        <f t="array" ref="K560">INDEX([5]Sheet1!$K$2:$K$2185,MATCH($C560,IF([5]Sheet1!$E$2:$E$2185=$A560,[5]Sheet1!$B$2:$B$2185),0))*10</f>
        <v>3891310000</v>
      </c>
      <c r="L560" s="2">
        <f t="array" ref="L560">INDEX([5]Sheet1!$J$2:$J$2185,MATCH($C560,IF([5]Sheet1!$E$2:$E$2185=$A560,[5]Sheet1!$B$2:$B$2185),0))</f>
        <v>193929</v>
      </c>
      <c r="M560" s="2">
        <f t="array" ref="M560">INDEX([5]Sheet1!$G$2:$G$2185,MATCH($C560,IF([5]Sheet1!$E$2:$E$2185=$A560,[5]Sheet1!$B$2:$B$2185),0))*10</f>
        <v>3059960000</v>
      </c>
      <c r="N560" s="2">
        <f t="array" ref="N560">INDEX([5]Sheet1!$F$2:$F$2185,MATCH($C560,IF([5]Sheet1!$E$2:$E$2185=$A560,[5]Sheet1!$B$2:$B$2185),0))</f>
        <v>130745</v>
      </c>
      <c r="O560" s="2">
        <f t="array" ref="O560">INDEX([5]Sheet1!$I$2:$I$2185,MATCH($C560,IF([5]Sheet1!$E$2:$E$2185=$A560,[5]Sheet1!$B$2:$B$2185),0))*10</f>
        <v>831340000</v>
      </c>
      <c r="P560" s="2">
        <f t="array" ref="P560">INDEX([5]Sheet1!$H$2:$H$2185,MATCH($C560,IF([5]Sheet1!$E$2:$E$2185=$A560,[5]Sheet1!$B$2:$B$2185),0))</f>
        <v>58475</v>
      </c>
    </row>
    <row r="561" spans="1:16" x14ac:dyDescent="0.25">
      <c r="A561" t="s">
        <v>82</v>
      </c>
      <c r="B561" t="s">
        <v>83</v>
      </c>
      <c r="C561">
        <v>1986</v>
      </c>
      <c r="D561" s="2">
        <f t="array" ref="D561">INDEX([2]data!$E$2:$E$2185,MATCH($C561,IF([2]data!$C$2:$C$2185=$A561,[2]data!$A$2:$A$2185),0))</f>
        <v>977340</v>
      </c>
      <c r="H561" s="2">
        <f t="array" ref="H561">INDEX([1]Sheet1!$M$2:$M$1823,MATCH($C561,IF([1]Sheet1!$A$2:$A$1823=$A561,[1]Sheet1!$C$2:$C$1823),0))</f>
        <v>538406976</v>
      </c>
      <c r="I561" s="2">
        <f t="array" ref="I561">INDEX([1]Sheet1!$D$2:$D$1823,MATCH($C561,IF([1]Sheet1!$A$2:$A$1823=$A561,[1]Sheet1!$C$2:$C$1823),0))</f>
        <v>527794000</v>
      </c>
      <c r="J561" s="2">
        <f t="array" ref="J561">(INDEX([1]Sheet1!$G$2:$G$1823,MATCH($C561,IF([1]Sheet1!$A$2:$A$1823=$A561,[1]Sheet1!$C$2:$C$1823),0))+INDEX([1]Sheet1!$J$2:$J$1823,MATCH($C561,IF([1]Sheet1!$A$2:$A$1823=$A561,[1]Sheet1!$C$2:$C$1823),0)))</f>
        <v>10613000</v>
      </c>
      <c r="K561" s="2">
        <f t="array" ref="K561">INDEX([5]Sheet1!$K$2:$K$2185,MATCH($C561,IF([5]Sheet1!$E$2:$E$2185=$A561,[5]Sheet1!$B$2:$B$2185),0))*10</f>
        <v>348220000</v>
      </c>
      <c r="L561" s="2">
        <f t="array" ref="L561">INDEX([5]Sheet1!$J$2:$J$2185,MATCH($C561,IF([5]Sheet1!$E$2:$E$2185=$A561,[5]Sheet1!$B$2:$B$2185),0))</f>
        <v>14760</v>
      </c>
      <c r="M561" s="2">
        <f t="array" ref="M561">INDEX([5]Sheet1!$G$2:$G$2185,MATCH($C561,IF([5]Sheet1!$E$2:$E$2185=$A561,[5]Sheet1!$B$2:$B$2185),0))*10</f>
        <v>301450000</v>
      </c>
      <c r="N561" s="2">
        <f t="array" ref="N561">INDEX([5]Sheet1!$F$2:$F$2185,MATCH($C561,IF([5]Sheet1!$E$2:$E$2185=$A561,[5]Sheet1!$B$2:$B$2185),0))</f>
        <v>10906</v>
      </c>
      <c r="O561" s="2">
        <f t="array" ref="O561">INDEX([5]Sheet1!$I$2:$I$2185,MATCH($C561,IF([5]Sheet1!$E$2:$E$2185=$A561,[5]Sheet1!$B$2:$B$2185),0))*10</f>
        <v>46760000</v>
      </c>
      <c r="P561" s="2">
        <f t="array" ref="P561">INDEX([5]Sheet1!$H$2:$H$2185,MATCH($C561,IF([5]Sheet1!$E$2:$E$2185=$A561,[5]Sheet1!$B$2:$B$2185),0))</f>
        <v>3452</v>
      </c>
    </row>
    <row r="562" spans="1:16" x14ac:dyDescent="0.25">
      <c r="A562" t="s">
        <v>84</v>
      </c>
      <c r="B562" t="s">
        <v>85</v>
      </c>
      <c r="C562">
        <v>1986</v>
      </c>
      <c r="D562" s="2">
        <f t="array" ref="D562">INDEX([2]data!$E$2:$E$2185,MATCH($C562,IF([2]data!$C$2:$C$2185=$A562,[2]data!$A$2:$A$2185),0))</f>
        <v>3342759</v>
      </c>
      <c r="H562" s="2">
        <f t="array" ref="H562">INDEX([1]Sheet1!$M$2:$M$1823,MATCH($C562,IF([1]Sheet1!$A$2:$A$1823=$A562,[1]Sheet1!$C$2:$C$1823),0))</f>
        <v>1840995968</v>
      </c>
      <c r="I562" s="2">
        <f t="array" ref="I562">INDEX([1]Sheet1!$D$2:$D$1823,MATCH($C562,IF([1]Sheet1!$A$2:$A$1823=$A562,[1]Sheet1!$C$2:$C$1823),0))</f>
        <v>1583419000</v>
      </c>
      <c r="J562" s="2">
        <f t="array" ref="J562">(INDEX([1]Sheet1!$G$2:$G$1823,MATCH($C562,IF([1]Sheet1!$A$2:$A$1823=$A562,[1]Sheet1!$C$2:$C$1823),0))+INDEX([1]Sheet1!$J$2:$J$1823,MATCH($C562,IF([1]Sheet1!$A$2:$A$1823=$A562,[1]Sheet1!$C$2:$C$1823),0)))</f>
        <v>257577000</v>
      </c>
      <c r="K562" s="2">
        <f t="array" ref="K562">INDEX([5]Sheet1!$K$2:$K$2185,MATCH($C562,IF([5]Sheet1!$E$2:$E$2185=$A562,[5]Sheet1!$B$2:$B$2185),0))*10</f>
        <v>1108520000</v>
      </c>
      <c r="L562" s="2">
        <f t="array" ref="L562">INDEX([5]Sheet1!$J$2:$J$2185,MATCH($C562,IF([5]Sheet1!$E$2:$E$2185=$A562,[5]Sheet1!$B$2:$B$2185),0))</f>
        <v>68149</v>
      </c>
      <c r="M562" s="2">
        <f t="array" ref="M562">INDEX([5]Sheet1!$G$2:$G$2185,MATCH($C562,IF([5]Sheet1!$E$2:$E$2185=$A562,[5]Sheet1!$B$2:$B$2185),0))*10</f>
        <v>900720000</v>
      </c>
      <c r="N562" s="2">
        <f t="array" ref="N562">INDEX([5]Sheet1!$F$2:$F$2185,MATCH($C562,IF([5]Sheet1!$E$2:$E$2185=$A562,[5]Sheet1!$B$2:$B$2185),0))</f>
        <v>47515</v>
      </c>
      <c r="O562" s="2">
        <f t="array" ref="O562">INDEX([5]Sheet1!$I$2:$I$2185,MATCH($C562,IF([5]Sheet1!$E$2:$E$2185=$A562,[5]Sheet1!$B$2:$B$2185),0))*10</f>
        <v>207800000</v>
      </c>
      <c r="P562" s="2">
        <f t="array" ref="P562">INDEX([5]Sheet1!$H$2:$H$2185,MATCH($C562,IF([5]Sheet1!$E$2:$E$2185=$A562,[5]Sheet1!$B$2:$B$2185),0))</f>
        <v>19123</v>
      </c>
    </row>
    <row r="563" spans="1:16" x14ac:dyDescent="0.25">
      <c r="A563" t="s">
        <v>86</v>
      </c>
      <c r="B563" t="s">
        <v>87</v>
      </c>
      <c r="C563">
        <v>1986</v>
      </c>
      <c r="D563" s="2">
        <f t="array" ref="D563">INDEX([2]data!$E$2:$E$2185,MATCH($C563,IF([2]data!$C$2:$C$2185=$A563,[2]data!$A$2:$A$2185),0))</f>
        <v>696036</v>
      </c>
      <c r="H563" s="2">
        <f t="array" ref="H563">INDEX([1]Sheet1!$M$2:$M$1823,MATCH($C563,IF([1]Sheet1!$A$2:$A$1823=$A563,[1]Sheet1!$C$2:$C$1823),0))</f>
        <v>413968000</v>
      </c>
      <c r="I563" s="2">
        <f t="array" ref="I563">INDEX([1]Sheet1!$D$2:$D$1823,MATCH($C563,IF([1]Sheet1!$A$2:$A$1823=$A563,[1]Sheet1!$C$2:$C$1823),0))</f>
        <v>380153000</v>
      </c>
      <c r="J563" s="2">
        <f t="array" ref="J563">(INDEX([1]Sheet1!$G$2:$G$1823,MATCH($C563,IF([1]Sheet1!$A$2:$A$1823=$A563,[1]Sheet1!$C$2:$C$1823),0))+INDEX([1]Sheet1!$J$2:$J$1823,MATCH($C563,IF([1]Sheet1!$A$2:$A$1823=$A563,[1]Sheet1!$C$2:$C$1823),0)))</f>
        <v>33815000</v>
      </c>
      <c r="K563" s="2">
        <f t="array" ref="K563">INDEX([5]Sheet1!$K$2:$K$2185,MATCH($C563,IF([5]Sheet1!$E$2:$E$2185=$A563,[5]Sheet1!$B$2:$B$2185),0))*10</f>
        <v>221380000</v>
      </c>
      <c r="L563" s="2">
        <f t="array" ref="L563">INDEX([5]Sheet1!$J$2:$J$2185,MATCH($C563,IF([5]Sheet1!$E$2:$E$2185=$A563,[5]Sheet1!$B$2:$B$2185),0))</f>
        <v>15110</v>
      </c>
      <c r="M563" s="2">
        <f t="array" ref="M563">INDEX([5]Sheet1!$G$2:$G$2185,MATCH($C563,IF([5]Sheet1!$E$2:$E$2185=$A563,[5]Sheet1!$B$2:$B$2185),0))*10</f>
        <v>173990000</v>
      </c>
      <c r="N563" s="2">
        <f t="array" ref="N563">INDEX([5]Sheet1!$F$2:$F$2185,MATCH($C563,IF([5]Sheet1!$E$2:$E$2185=$A563,[5]Sheet1!$B$2:$B$2185),0))</f>
        <v>10487</v>
      </c>
      <c r="O563" s="2">
        <f t="array" ref="O563">INDEX([5]Sheet1!$I$2:$I$2185,MATCH($C563,IF([5]Sheet1!$E$2:$E$2185=$A563,[5]Sheet1!$B$2:$B$2185),0))*10</f>
        <v>47390000</v>
      </c>
      <c r="P563" s="2">
        <f t="array" ref="P563">INDEX([5]Sheet1!$H$2:$H$2185,MATCH($C563,IF([5]Sheet1!$E$2:$E$2185=$A563,[5]Sheet1!$B$2:$B$2185),0))</f>
        <v>4046</v>
      </c>
    </row>
    <row r="564" spans="1:16" x14ac:dyDescent="0.25">
      <c r="A564" t="s">
        <v>88</v>
      </c>
      <c r="B564" t="s">
        <v>89</v>
      </c>
      <c r="C564">
        <v>1986</v>
      </c>
      <c r="D564" s="2">
        <f t="array" ref="D564">INDEX([2]data!$E$2:$E$2185,MATCH($C564,IF([2]data!$C$2:$C$2185=$A564,[2]data!$A$2:$A$2185),0))</f>
        <v>4738708</v>
      </c>
      <c r="H564" s="2">
        <f t="array" ref="H564">INDEX([1]Sheet1!$M$2:$M$1823,MATCH($C564,IF([1]Sheet1!$A$2:$A$1823=$A564,[1]Sheet1!$C$2:$C$1823),0))</f>
        <v>1987614976</v>
      </c>
      <c r="I564" s="2">
        <f t="array" ref="I564">INDEX([1]Sheet1!$D$2:$D$1823,MATCH($C564,IF([1]Sheet1!$A$2:$A$1823=$A564,[1]Sheet1!$C$2:$C$1823),0))</f>
        <v>1747232000</v>
      </c>
      <c r="J564" s="2">
        <f t="array" ref="J564">(INDEX([1]Sheet1!$G$2:$G$1823,MATCH($C564,IF([1]Sheet1!$A$2:$A$1823=$A564,[1]Sheet1!$C$2:$C$1823),0))+INDEX([1]Sheet1!$J$2:$J$1823,MATCH($C564,IF([1]Sheet1!$A$2:$A$1823=$A564,[1]Sheet1!$C$2:$C$1823),0)))</f>
        <v>240383000</v>
      </c>
      <c r="K564" s="2">
        <f t="array" ref="K564">INDEX([5]Sheet1!$K$2:$K$2185,MATCH($C564,IF([5]Sheet1!$E$2:$E$2185=$A564,[5]Sheet1!$B$2:$B$2185),0))*10</f>
        <v>1285740000</v>
      </c>
      <c r="L564" s="2">
        <f t="array" ref="L564">INDEX([5]Sheet1!$J$2:$J$2185,MATCH($C564,IF([5]Sheet1!$E$2:$E$2185=$A564,[5]Sheet1!$B$2:$B$2185),0))</f>
        <v>81344</v>
      </c>
      <c r="M564" s="2">
        <f t="array" ref="M564">INDEX([5]Sheet1!$G$2:$G$2185,MATCH($C564,IF([5]Sheet1!$E$2:$E$2185=$A564,[5]Sheet1!$B$2:$B$2185),0))*10</f>
        <v>1040210000</v>
      </c>
      <c r="N564" s="2">
        <f t="array" ref="N564">INDEX([5]Sheet1!$F$2:$F$2185,MATCH($C564,IF([5]Sheet1!$E$2:$E$2185=$A564,[5]Sheet1!$B$2:$B$2185),0))</f>
        <v>54741</v>
      </c>
      <c r="O564" s="2">
        <f t="array" ref="O564">INDEX([5]Sheet1!$I$2:$I$2185,MATCH($C564,IF([5]Sheet1!$E$2:$E$2185=$A564,[5]Sheet1!$B$2:$B$2185),0))*10</f>
        <v>245530000</v>
      </c>
      <c r="P564" s="2">
        <f t="array" ref="P564">INDEX([5]Sheet1!$H$2:$H$2185,MATCH($C564,IF([5]Sheet1!$E$2:$E$2185=$A564,[5]Sheet1!$B$2:$B$2185),0))</f>
        <v>25159</v>
      </c>
    </row>
    <row r="565" spans="1:16" x14ac:dyDescent="0.25">
      <c r="A565" t="s">
        <v>90</v>
      </c>
      <c r="B565" t="s">
        <v>91</v>
      </c>
      <c r="C565">
        <v>1986</v>
      </c>
      <c r="D565" s="2">
        <f t="array" ref="D565">INDEX([2]data!$E$2:$E$2185,MATCH($C565,IF([2]data!$C$2:$C$2185=$A565,[2]data!$A$2:$A$2185),0))</f>
        <v>16561103</v>
      </c>
      <c r="H565" s="2">
        <f t="array" ref="H565">INDEX([1]Sheet1!$M$2:$M$1823,MATCH($C565,IF([1]Sheet1!$A$2:$A$1823=$A565,[1]Sheet1!$C$2:$C$1823),0))</f>
        <v>11948457984</v>
      </c>
      <c r="I565" s="2">
        <f t="array" ref="I565">INDEX([1]Sheet1!$D$2:$D$1823,MATCH($C565,IF([1]Sheet1!$A$2:$A$1823=$A565,[1]Sheet1!$C$2:$C$1823),0))</f>
        <v>9401184000</v>
      </c>
      <c r="J565" s="2">
        <f t="array" ref="J565">(INDEX([1]Sheet1!$G$2:$G$1823,MATCH($C565,IF([1]Sheet1!$A$2:$A$1823=$A565,[1]Sheet1!$C$2:$C$1823),0))+INDEX([1]Sheet1!$J$2:$J$1823,MATCH($C565,IF([1]Sheet1!$A$2:$A$1823=$A565,[1]Sheet1!$C$2:$C$1823),0)))</f>
        <v>2547274000</v>
      </c>
      <c r="K565" s="2">
        <f t="array" ref="K565">INDEX([5]Sheet1!$K$2:$K$2185,MATCH($C565,IF([5]Sheet1!$E$2:$E$2185=$A565,[5]Sheet1!$B$2:$B$2185),0))*10</f>
        <v>6251760000</v>
      </c>
      <c r="L565" s="2">
        <f t="array" ref="L565">INDEX([5]Sheet1!$J$2:$J$2185,MATCH($C565,IF([5]Sheet1!$E$2:$E$2185=$A565,[5]Sheet1!$B$2:$B$2185),0))</f>
        <v>365985</v>
      </c>
      <c r="M565" s="2">
        <f t="array" ref="M565">INDEX([5]Sheet1!$G$2:$G$2185,MATCH($C565,IF([5]Sheet1!$E$2:$E$2185=$A565,[5]Sheet1!$B$2:$B$2185),0))*10</f>
        <v>4906730000</v>
      </c>
      <c r="N565" s="2">
        <f t="array" ref="N565">INDEX([5]Sheet1!$F$2:$F$2185,MATCH($C565,IF([5]Sheet1!$E$2:$E$2185=$A565,[5]Sheet1!$B$2:$B$2185),0))</f>
        <v>249004</v>
      </c>
      <c r="O565" s="2">
        <f t="array" ref="O565">INDEX([5]Sheet1!$I$2:$I$2185,MATCH($C565,IF([5]Sheet1!$E$2:$E$2185=$A565,[5]Sheet1!$B$2:$B$2185),0))*10</f>
        <v>1345030000</v>
      </c>
      <c r="P565" s="2">
        <f t="array" ref="P565">INDEX([5]Sheet1!$H$2:$H$2185,MATCH($C565,IF([5]Sheet1!$E$2:$E$2185=$A565,[5]Sheet1!$B$2:$B$2185),0))</f>
        <v>110788</v>
      </c>
    </row>
    <row r="566" spans="1:16" x14ac:dyDescent="0.25">
      <c r="A566" t="s">
        <v>2</v>
      </c>
      <c r="B566" t="s">
        <v>3</v>
      </c>
      <c r="C566">
        <v>1986</v>
      </c>
      <c r="D566" s="2">
        <f t="array" ref="D566">INDEX([2]data!$E$2:$E$2185,MATCH($C566,IF([2]data!$C$2:$C$2185=$A566,[2]data!$A$2:$A$2185),0))</f>
        <v>240132831</v>
      </c>
      <c r="H566" s="2">
        <f t="array" ref="H566">INDEX([1]Sheet1!$M$2:$M$1823,MATCH($C566,IF([1]Sheet1!$A$2:$A$1823=$A566,[1]Sheet1!$C$2:$C$1823),0))</f>
        <v>151413293056</v>
      </c>
      <c r="I566" s="2">
        <f t="array" ref="I566">INDEX([1]Sheet1!$D$2:$D$1823,MATCH($C566,IF([1]Sheet1!$A$2:$A$1823=$A566,[1]Sheet1!$C$2:$C$1823),0))</f>
        <v>135101786000</v>
      </c>
      <c r="J566" s="2">
        <f t="array" ref="J566">(INDEX([1]Sheet1!$G$2:$G$1823,MATCH($C566,IF([1]Sheet1!$A$2:$A$1823=$A566,[1]Sheet1!$C$2:$C$1823),0))+INDEX([1]Sheet1!$J$2:$J$1823,MATCH($C566,IF([1]Sheet1!$A$2:$A$1823=$A566,[1]Sheet1!$C$2:$C$1823),0)))</f>
        <v>16311501000</v>
      </c>
      <c r="K566" s="2">
        <f t="array" ref="K566">INDEX([5]Sheet1!$K$2:$K$2185,MATCH($C566,IF([5]Sheet1!$E$2:$E$2185=$A566,[5]Sheet1!$B$2:$B$2185),0))*10</f>
        <v>86618130000</v>
      </c>
      <c r="L566" s="2">
        <f t="array" ref="L566">INDEX([5]Sheet1!$J$2:$J$2185,MATCH($C566,IF([5]Sheet1!$E$2:$E$2185=$A566,[5]Sheet1!$B$2:$B$2185),0))</f>
        <v>4403266</v>
      </c>
      <c r="M566" s="2">
        <f t="array" ref="M566">INDEX([5]Sheet1!$G$2:$G$2185,MATCH($C566,IF([5]Sheet1!$E$2:$E$2185=$A566,[5]Sheet1!$B$2:$B$2185),0))*10</f>
        <v>68141240000</v>
      </c>
      <c r="N566" s="2">
        <f t="array" ref="N566">INDEX([5]Sheet1!$F$2:$F$2185,MATCH($C566,IF([5]Sheet1!$E$2:$E$2185=$A566,[5]Sheet1!$B$2:$B$2185),0))</f>
        <v>2878377</v>
      </c>
      <c r="O566" s="2">
        <f t="array" ref="O566">INDEX([5]Sheet1!$I$2:$I$2185,MATCH($C566,IF([5]Sheet1!$E$2:$E$2185=$A566,[5]Sheet1!$B$2:$B$2185),0))*10</f>
        <v>18476880000</v>
      </c>
      <c r="P566" s="2">
        <f t="array" ref="P566">INDEX([5]Sheet1!$H$2:$H$2185,MATCH($C566,IF([5]Sheet1!$E$2:$E$2185=$A566,[5]Sheet1!$B$2:$B$2185),0))</f>
        <v>1345070</v>
      </c>
    </row>
    <row r="567" spans="1:16" x14ac:dyDescent="0.25">
      <c r="A567" t="s">
        <v>92</v>
      </c>
      <c r="B567" t="s">
        <v>93</v>
      </c>
      <c r="C567">
        <v>1986</v>
      </c>
      <c r="D567" s="2">
        <f t="array" ref="D567">INDEX([2]data!$E$2:$E$2185,MATCH($C567,IF([2]data!$C$2:$C$2185=$A567,[2]data!$A$2:$A$2185),0))</f>
        <v>1662833</v>
      </c>
      <c r="H567" s="2">
        <f t="array" ref="H567">INDEX([1]Sheet1!$M$2:$M$1823,MATCH($C567,IF([1]Sheet1!$A$2:$A$1823=$A567,[1]Sheet1!$C$2:$C$1823),0))</f>
        <v>1203502976</v>
      </c>
      <c r="I567" s="2">
        <f t="array" ref="I567">INDEX([1]Sheet1!$D$2:$D$1823,MATCH($C567,IF([1]Sheet1!$A$2:$A$1823=$A567,[1]Sheet1!$C$2:$C$1823),0))</f>
        <v>952181000</v>
      </c>
      <c r="J567" s="2">
        <f t="array" ref="J567">(INDEX([1]Sheet1!$G$2:$G$1823,MATCH($C567,IF([1]Sheet1!$A$2:$A$1823=$A567,[1]Sheet1!$C$2:$C$1823),0))+INDEX([1]Sheet1!$J$2:$J$1823,MATCH($C567,IF([1]Sheet1!$A$2:$A$1823=$A567,[1]Sheet1!$C$2:$C$1823),0)))</f>
        <v>251322000</v>
      </c>
      <c r="K567" s="2">
        <f t="array" ref="K567">INDEX([5]Sheet1!$K$2:$K$2185,MATCH($C567,IF([5]Sheet1!$E$2:$E$2185=$A567,[5]Sheet1!$B$2:$B$2185),0))*10</f>
        <v>548810000</v>
      </c>
      <c r="L567" s="2">
        <f t="array" ref="L567">INDEX([5]Sheet1!$J$2:$J$2185,MATCH($C567,IF([5]Sheet1!$E$2:$E$2185=$A567,[5]Sheet1!$B$2:$B$2185),0))</f>
        <v>30687</v>
      </c>
      <c r="M567" s="2">
        <f t="array" ref="M567">INDEX([5]Sheet1!$G$2:$G$2185,MATCH($C567,IF([5]Sheet1!$E$2:$E$2185=$A567,[5]Sheet1!$B$2:$B$2185),0))*10</f>
        <v>433270000</v>
      </c>
      <c r="N567" s="2">
        <f t="array" ref="N567">INDEX([5]Sheet1!$F$2:$F$2185,MATCH($C567,IF([5]Sheet1!$E$2:$E$2185=$A567,[5]Sheet1!$B$2:$B$2185),0))</f>
        <v>20357</v>
      </c>
      <c r="O567" s="2">
        <f t="array" ref="O567">INDEX([5]Sheet1!$I$2:$I$2185,MATCH($C567,IF([5]Sheet1!$E$2:$E$2185=$A567,[5]Sheet1!$B$2:$B$2185),0))*10</f>
        <v>115530000</v>
      </c>
      <c r="P567" s="2">
        <f t="array" ref="P567">INDEX([5]Sheet1!$H$2:$H$2185,MATCH($C567,IF([5]Sheet1!$E$2:$E$2185=$A567,[5]Sheet1!$B$2:$B$2185),0))</f>
        <v>8655</v>
      </c>
    </row>
    <row r="568" spans="1:16" x14ac:dyDescent="0.25">
      <c r="A568" t="s">
        <v>94</v>
      </c>
      <c r="B568" t="s">
        <v>95</v>
      </c>
      <c r="C568">
        <v>1986</v>
      </c>
      <c r="D568" s="2">
        <f t="array" ref="D568">INDEX([2]data!$E$2:$E$2185,MATCH($C568,IF([2]data!$C$2:$C$2185=$A568,[2]data!$A$2:$A$2185),0))</f>
        <v>534066</v>
      </c>
      <c r="H568" s="2">
        <f t="array" ref="H568">INDEX([1]Sheet1!$M$2:$M$1823,MATCH($C568,IF([1]Sheet1!$A$2:$A$1823=$A568,[1]Sheet1!$C$2:$C$1823),0))</f>
        <v>322560000</v>
      </c>
      <c r="I568" s="2">
        <f t="array" ref="I568">INDEX([1]Sheet1!$D$2:$D$1823,MATCH($C568,IF([1]Sheet1!$A$2:$A$1823=$A568,[1]Sheet1!$C$2:$C$1823),0))</f>
        <v>310436000</v>
      </c>
      <c r="J568" s="2">
        <f t="array" ref="J568">(INDEX([1]Sheet1!$G$2:$G$1823,MATCH($C568,IF([1]Sheet1!$A$2:$A$1823=$A568,[1]Sheet1!$C$2:$C$1823),0))+INDEX([1]Sheet1!$J$2:$J$1823,MATCH($C568,IF([1]Sheet1!$A$2:$A$1823=$A568,[1]Sheet1!$C$2:$C$1823),0)))</f>
        <v>12124000</v>
      </c>
      <c r="K568" s="2">
        <f t="array" ref="K568">INDEX([5]Sheet1!$K$2:$K$2185,MATCH($C568,IF([5]Sheet1!$E$2:$E$2185=$A568,[5]Sheet1!$B$2:$B$2185),0))*10</f>
        <v>175830000</v>
      </c>
      <c r="L568" s="2">
        <f t="array" ref="L568">INDEX([5]Sheet1!$J$2:$J$2185,MATCH($C568,IF([5]Sheet1!$E$2:$E$2185=$A568,[5]Sheet1!$B$2:$B$2185),0))</f>
        <v>10855</v>
      </c>
      <c r="M568" s="2">
        <f t="array" ref="M568">INDEX([5]Sheet1!$G$2:$G$2185,MATCH($C568,IF([5]Sheet1!$E$2:$E$2185=$A568,[5]Sheet1!$B$2:$B$2185),0))*10</f>
        <v>147540000</v>
      </c>
      <c r="N568" s="2">
        <f t="array" ref="N568">INDEX([5]Sheet1!$F$2:$F$2185,MATCH($C568,IF([5]Sheet1!$E$2:$E$2185=$A568,[5]Sheet1!$B$2:$B$2185),0))</f>
        <v>7828</v>
      </c>
      <c r="O568" s="2">
        <f t="array" ref="O568">INDEX([5]Sheet1!$I$2:$I$2185,MATCH($C568,IF([5]Sheet1!$E$2:$E$2185=$A568,[5]Sheet1!$B$2:$B$2185),0))*10</f>
        <v>28290000</v>
      </c>
      <c r="P568" s="2">
        <f t="array" ref="P568">INDEX([5]Sheet1!$H$2:$H$2185,MATCH($C568,IF([5]Sheet1!$E$2:$E$2185=$A568,[5]Sheet1!$B$2:$B$2185),0))</f>
        <v>2334</v>
      </c>
    </row>
    <row r="569" spans="1:16" x14ac:dyDescent="0.25">
      <c r="A569" t="s">
        <v>96</v>
      </c>
      <c r="B569" t="s">
        <v>97</v>
      </c>
      <c r="C569">
        <v>1986</v>
      </c>
      <c r="D569" s="2">
        <f t="array" ref="D569">INDEX([2]data!$E$2:$E$2185,MATCH($C569,IF([2]data!$C$2:$C$2185=$A569,[2]data!$A$2:$A$2185),0))</f>
        <v>5811692</v>
      </c>
      <c r="H569" s="2">
        <f t="array" ref="H569">INDEX([1]Sheet1!$M$2:$M$1823,MATCH($C569,IF([1]Sheet1!$A$2:$A$1823=$A569,[1]Sheet1!$C$2:$C$1823),0))</f>
        <v>3599599104</v>
      </c>
      <c r="I569" s="2">
        <f t="array" ref="I569">INDEX([1]Sheet1!$D$2:$D$1823,MATCH($C569,IF([1]Sheet1!$A$2:$A$1823=$A569,[1]Sheet1!$C$2:$C$1823),0))</f>
        <v>3293317000</v>
      </c>
      <c r="J569" s="2">
        <f t="array" ref="J569">(INDEX([1]Sheet1!$G$2:$G$1823,MATCH($C569,IF([1]Sheet1!$A$2:$A$1823=$A569,[1]Sheet1!$C$2:$C$1823),0))+INDEX([1]Sheet1!$J$2:$J$1823,MATCH($C569,IF([1]Sheet1!$A$2:$A$1823=$A569,[1]Sheet1!$C$2:$C$1823),0)))</f>
        <v>306282000</v>
      </c>
      <c r="K569" s="2">
        <f t="array" ref="K569">INDEX([5]Sheet1!$K$2:$K$2185,MATCH($C569,IF([5]Sheet1!$E$2:$E$2185=$A569,[5]Sheet1!$B$2:$B$2185),0))*10</f>
        <v>2045860000</v>
      </c>
      <c r="L569" s="2">
        <f t="array" ref="L569">INDEX([5]Sheet1!$J$2:$J$2185,MATCH($C569,IF([5]Sheet1!$E$2:$E$2185=$A569,[5]Sheet1!$B$2:$B$2185),0))</f>
        <v>119233</v>
      </c>
      <c r="M569" s="2">
        <f t="array" ref="M569">INDEX([5]Sheet1!$G$2:$G$2185,MATCH($C569,IF([5]Sheet1!$E$2:$E$2185=$A569,[5]Sheet1!$B$2:$B$2185),0))*10</f>
        <v>1616080000</v>
      </c>
      <c r="N569" s="2">
        <f t="array" ref="N569">INDEX([5]Sheet1!$F$2:$F$2185,MATCH($C569,IF([5]Sheet1!$E$2:$E$2185=$A569,[5]Sheet1!$B$2:$B$2185),0))</f>
        <v>78130</v>
      </c>
      <c r="O569" s="2">
        <f t="array" ref="O569">INDEX([5]Sheet1!$I$2:$I$2185,MATCH($C569,IF([5]Sheet1!$E$2:$E$2185=$A569,[5]Sheet1!$B$2:$B$2185),0))*10</f>
        <v>429770000</v>
      </c>
      <c r="P569" s="2">
        <f t="array" ref="P569">INDEX([5]Sheet1!$H$2:$H$2185,MATCH($C569,IF([5]Sheet1!$E$2:$E$2185=$A569,[5]Sheet1!$B$2:$B$2185),0))</f>
        <v>37956</v>
      </c>
    </row>
    <row r="570" spans="1:16" x14ac:dyDescent="0.25">
      <c r="A570" t="s">
        <v>98</v>
      </c>
      <c r="B570" t="s">
        <v>99</v>
      </c>
      <c r="C570">
        <v>1986</v>
      </c>
      <c r="D570" s="2">
        <f t="array" ref="D570">INDEX([2]data!$E$2:$E$2185,MATCH($C570,IF([2]data!$C$2:$C$2185=$A570,[2]data!$A$2:$A$2185),0))</f>
        <v>4452724</v>
      </c>
      <c r="H570" s="2">
        <f t="array" ref="H570">INDEX([1]Sheet1!$M$2:$M$1823,MATCH($C570,IF([1]Sheet1!$A$2:$A$1823=$A570,[1]Sheet1!$C$2:$C$1823),0))</f>
        <v>2879526912</v>
      </c>
      <c r="I570" s="2">
        <f t="array" ref="I570">INDEX([1]Sheet1!$D$2:$D$1823,MATCH($C570,IF([1]Sheet1!$A$2:$A$1823=$A570,[1]Sheet1!$C$2:$C$1823),0))</f>
        <v>2495747000</v>
      </c>
      <c r="J570" s="2">
        <f t="array" ref="J570">(INDEX([1]Sheet1!$G$2:$G$1823,MATCH($C570,IF([1]Sheet1!$A$2:$A$1823=$A570,[1]Sheet1!$C$2:$C$1823),0))+INDEX([1]Sheet1!$J$2:$J$1823,MATCH($C570,IF([1]Sheet1!$A$2:$A$1823=$A570,[1]Sheet1!$C$2:$C$1823),0)))</f>
        <v>383780000</v>
      </c>
      <c r="K570" s="2">
        <f t="array" ref="K570">INDEX([5]Sheet1!$K$2:$K$2185,MATCH($C570,IF([5]Sheet1!$E$2:$E$2185=$A570,[5]Sheet1!$B$2:$B$2185),0))*10</f>
        <v>1379800000</v>
      </c>
      <c r="L570" s="2">
        <f t="array" ref="L570">INDEX([5]Sheet1!$J$2:$J$2185,MATCH($C570,IF([5]Sheet1!$E$2:$E$2185=$A570,[5]Sheet1!$B$2:$B$2185),0))</f>
        <v>71104</v>
      </c>
      <c r="M570" s="2">
        <f t="array" ref="M570">INDEX([5]Sheet1!$G$2:$G$2185,MATCH($C570,IF([5]Sheet1!$E$2:$E$2185=$A570,[5]Sheet1!$B$2:$B$2185),0))*10</f>
        <v>1051900000</v>
      </c>
      <c r="N570" s="2">
        <f t="array" ref="N570">INDEX([5]Sheet1!$F$2:$F$2185,MATCH($C570,IF([5]Sheet1!$E$2:$E$2185=$A570,[5]Sheet1!$B$2:$B$2185),0))</f>
        <v>42080</v>
      </c>
      <c r="O570" s="2">
        <f t="array" ref="O570">INDEX([5]Sheet1!$I$2:$I$2185,MATCH($C570,IF([5]Sheet1!$E$2:$E$2185=$A570,[5]Sheet1!$B$2:$B$2185),0))*10</f>
        <v>327890000</v>
      </c>
      <c r="P570" s="2">
        <f t="array" ref="P570">INDEX([5]Sheet1!$H$2:$H$2185,MATCH($C570,IF([5]Sheet1!$E$2:$E$2185=$A570,[5]Sheet1!$B$2:$B$2185),0))</f>
        <v>25934</v>
      </c>
    </row>
    <row r="571" spans="1:16" x14ac:dyDescent="0.25">
      <c r="A571" t="s">
        <v>100</v>
      </c>
      <c r="B571" t="s">
        <v>101</v>
      </c>
      <c r="C571">
        <v>1986</v>
      </c>
      <c r="D571" s="2">
        <f t="array" ref="D571">INDEX([2]data!$E$2:$E$2185,MATCH($C571,IF([2]data!$C$2:$C$2185=$A571,[2]data!$A$2:$A$2185),0))</f>
        <v>1882352</v>
      </c>
      <c r="H571" s="2">
        <f t="array" ref="H571">INDEX([1]Sheet1!$M$2:$M$1823,MATCH($C571,IF([1]Sheet1!$A$2:$A$1823=$A571,[1]Sheet1!$C$2:$C$1823),0))</f>
        <v>1180503040</v>
      </c>
      <c r="I571" s="2">
        <f t="array" ref="I571">INDEX([1]Sheet1!$D$2:$D$1823,MATCH($C571,IF([1]Sheet1!$A$2:$A$1823=$A571,[1]Sheet1!$C$2:$C$1823),0))</f>
        <v>1078431000</v>
      </c>
      <c r="J571" s="2">
        <f t="array" ref="J571">(INDEX([1]Sheet1!$G$2:$G$1823,MATCH($C571,IF([1]Sheet1!$A$2:$A$1823=$A571,[1]Sheet1!$C$2:$C$1823),0))+INDEX([1]Sheet1!$J$2:$J$1823,MATCH($C571,IF([1]Sheet1!$A$2:$A$1823=$A571,[1]Sheet1!$C$2:$C$1823),0)))</f>
        <v>102072000</v>
      </c>
      <c r="K571" s="2">
        <f t="array" ref="K571">INDEX([5]Sheet1!$K$2:$K$2185,MATCH($C571,IF([5]Sheet1!$E$2:$E$2185=$A571,[5]Sheet1!$B$2:$B$2185),0))*10</f>
        <v>744830000</v>
      </c>
      <c r="L571" s="2">
        <f t="array" ref="L571">INDEX([5]Sheet1!$J$2:$J$2185,MATCH($C571,IF([5]Sheet1!$E$2:$E$2185=$A571,[5]Sheet1!$B$2:$B$2185),0))</f>
        <v>43377</v>
      </c>
      <c r="M571" s="2">
        <f t="array" ref="M571">INDEX([5]Sheet1!$G$2:$G$2185,MATCH($C571,IF([5]Sheet1!$E$2:$E$2185=$A571,[5]Sheet1!$B$2:$B$2185),0))*10</f>
        <v>562660000</v>
      </c>
      <c r="N571" s="2">
        <f t="array" ref="N571">INDEX([5]Sheet1!$F$2:$F$2185,MATCH($C571,IF([5]Sheet1!$E$2:$E$2185=$A571,[5]Sheet1!$B$2:$B$2185),0))</f>
        <v>28394</v>
      </c>
      <c r="O571" s="2">
        <f t="array" ref="O571">INDEX([5]Sheet1!$I$2:$I$2185,MATCH($C571,IF([5]Sheet1!$E$2:$E$2185=$A571,[5]Sheet1!$B$2:$B$2185),0))*10</f>
        <v>182160000</v>
      </c>
      <c r="P571" s="2">
        <f t="array" ref="P571">INDEX([5]Sheet1!$H$2:$H$2185,MATCH($C571,IF([5]Sheet1!$E$2:$E$2185=$A571,[5]Sheet1!$B$2:$B$2185),0))</f>
        <v>13855</v>
      </c>
    </row>
    <row r="572" spans="1:16" x14ac:dyDescent="0.25">
      <c r="A572" t="s">
        <v>102</v>
      </c>
      <c r="B572" t="s">
        <v>103</v>
      </c>
      <c r="C572">
        <v>1986</v>
      </c>
      <c r="D572" s="2">
        <f t="array" ref="D572">INDEX([2]data!$E$2:$E$2185,MATCH($C572,IF([2]data!$C$2:$C$2185=$A572,[2]data!$A$2:$A$2185),0))</f>
        <v>4755625</v>
      </c>
      <c r="H572" s="2">
        <f t="array" ref="H572">INDEX([1]Sheet1!$M$2:$M$1823,MATCH($C572,IF([1]Sheet1!$A$2:$A$1823=$A572,[1]Sheet1!$C$2:$C$1823),0))</f>
        <v>3137700096</v>
      </c>
      <c r="I572" s="2">
        <f t="array" ref="I572">INDEX([1]Sheet1!$D$2:$D$1823,MATCH($C572,IF([1]Sheet1!$A$2:$A$1823=$A572,[1]Sheet1!$C$2:$C$1823),0))</f>
        <v>2977598000</v>
      </c>
      <c r="J572" s="2">
        <f t="array" ref="J572">(INDEX([1]Sheet1!$G$2:$G$1823,MATCH($C572,IF([1]Sheet1!$A$2:$A$1823=$A572,[1]Sheet1!$C$2:$C$1823),0))+INDEX([1]Sheet1!$J$2:$J$1823,MATCH($C572,IF([1]Sheet1!$A$2:$A$1823=$A572,[1]Sheet1!$C$2:$C$1823),0)))</f>
        <v>160102000</v>
      </c>
      <c r="K572" s="2">
        <f t="array" ref="K572">INDEX([5]Sheet1!$K$2:$K$2185,MATCH($C572,IF([5]Sheet1!$E$2:$E$2185=$A572,[5]Sheet1!$B$2:$B$2185),0))*10</f>
        <v>1681630000</v>
      </c>
      <c r="L572" s="2">
        <f t="array" ref="L572">INDEX([5]Sheet1!$J$2:$J$2185,MATCH($C572,IF([5]Sheet1!$E$2:$E$2185=$A572,[5]Sheet1!$B$2:$B$2185),0))</f>
        <v>81182</v>
      </c>
      <c r="M572" s="2">
        <f t="array" ref="M572">INDEX([5]Sheet1!$G$2:$G$2185,MATCH($C572,IF([5]Sheet1!$E$2:$E$2185=$A572,[5]Sheet1!$B$2:$B$2185),0))*10</f>
        <v>1380400000</v>
      </c>
      <c r="N572" s="2">
        <f t="array" ref="N572">INDEX([5]Sheet1!$F$2:$F$2185,MATCH($C572,IF([5]Sheet1!$E$2:$E$2185=$A572,[5]Sheet1!$B$2:$B$2185),0))</f>
        <v>57063</v>
      </c>
      <c r="O572" s="2">
        <f t="array" ref="O572">INDEX([5]Sheet1!$I$2:$I$2185,MATCH($C572,IF([5]Sheet1!$E$2:$E$2185=$A572,[5]Sheet1!$B$2:$B$2185),0))*10</f>
        <v>301220000</v>
      </c>
      <c r="P572" s="2">
        <f t="array" ref="P572">INDEX([5]Sheet1!$H$2:$H$2185,MATCH($C572,IF([5]Sheet1!$E$2:$E$2185=$A572,[5]Sheet1!$B$2:$B$2185),0))</f>
        <v>19453</v>
      </c>
    </row>
    <row r="573" spans="1:16" x14ac:dyDescent="0.25">
      <c r="A573" t="s">
        <v>104</v>
      </c>
      <c r="B573" t="s">
        <v>105</v>
      </c>
      <c r="C573">
        <v>1986</v>
      </c>
      <c r="D573" s="2">
        <f t="array" ref="D573">INDEX([2]data!$E$2:$E$2185,MATCH($C573,IF([2]data!$C$2:$C$2185=$A573,[2]data!$A$2:$A$2185),0))</f>
        <v>495633</v>
      </c>
      <c r="H573" s="2">
        <f t="array" ref="H573">INDEX([1]Sheet1!$M$2:$M$1823,MATCH($C573,IF([1]Sheet1!$A$2:$A$1823=$A573,[1]Sheet1!$C$2:$C$1823),0))</f>
        <v>665872000</v>
      </c>
      <c r="I573" s="2">
        <f t="array" ref="I573">INDEX([1]Sheet1!$D$2:$D$1823,MATCH($C573,IF([1]Sheet1!$A$2:$A$1823=$A573,[1]Sheet1!$C$2:$C$1823),0))</f>
        <v>530498000</v>
      </c>
      <c r="J573" s="2">
        <f t="array" ref="J573">(INDEX([1]Sheet1!$G$2:$G$1823,MATCH($C573,IF([1]Sheet1!$A$2:$A$1823=$A573,[1]Sheet1!$C$2:$C$1823),0))+INDEX([1]Sheet1!$J$2:$J$1823,MATCH($C573,IF([1]Sheet1!$A$2:$A$1823=$A573,[1]Sheet1!$C$2:$C$1823),0)))</f>
        <v>135374000</v>
      </c>
      <c r="K573" s="2">
        <f t="array" ref="K573">INDEX([5]Sheet1!$K$2:$K$2185,MATCH($C573,IF([5]Sheet1!$E$2:$E$2185=$A573,[5]Sheet1!$B$2:$B$2185),0))*10</f>
        <v>294280000</v>
      </c>
      <c r="L573" s="2">
        <f t="array" ref="L573">INDEX([5]Sheet1!$J$2:$J$2185,MATCH($C573,IF([5]Sheet1!$E$2:$E$2185=$A573,[5]Sheet1!$B$2:$B$2185),0))</f>
        <v>14069</v>
      </c>
      <c r="M573" s="2">
        <f t="array" ref="M573">INDEX([5]Sheet1!$G$2:$G$2185,MATCH($C573,IF([5]Sheet1!$E$2:$E$2185=$A573,[5]Sheet1!$B$2:$B$2185),0))*10</f>
        <v>226620000</v>
      </c>
      <c r="N573" s="2">
        <f t="array" ref="N573">INDEX([5]Sheet1!$F$2:$F$2185,MATCH($C573,IF([5]Sheet1!$E$2:$E$2185=$A573,[5]Sheet1!$B$2:$B$2185),0))</f>
        <v>9071</v>
      </c>
      <c r="O573" s="2">
        <f t="array" ref="O573">INDEX([5]Sheet1!$I$2:$I$2185,MATCH($C573,IF([5]Sheet1!$E$2:$E$2185=$A573,[5]Sheet1!$B$2:$B$2185),0))*10</f>
        <v>67650000</v>
      </c>
      <c r="P573" s="2">
        <f t="array" ref="P573">INDEX([5]Sheet1!$H$2:$H$2185,MATCH($C573,IF([5]Sheet1!$E$2:$E$2185=$A573,[5]Sheet1!$B$2:$B$2185),0))</f>
        <v>4266</v>
      </c>
    </row>
    <row r="574" spans="1:16" x14ac:dyDescent="0.25">
      <c r="A574" t="s">
        <v>4</v>
      </c>
      <c r="B574" t="s">
        <v>5</v>
      </c>
      <c r="C574">
        <v>1987</v>
      </c>
      <c r="D574" s="2">
        <f t="array" ref="D574">INDEX([2]data!$E$2:$E$2185,MATCH($C574,IF([2]data!$C$2:$C$2185=$A574,[2]data!$A$2:$A$2185),0))</f>
        <v>4015262</v>
      </c>
      <c r="H574" s="2">
        <f t="array" ref="H574">INDEX([1]Sheet1!$M$2:$M$1823,MATCH($C574,IF([1]Sheet1!$A$2:$A$1823=$A574,[1]Sheet1!$C$2:$C$1823),0))</f>
        <v>1784829952</v>
      </c>
      <c r="I574" s="2">
        <f t="array" ref="I574">INDEX([1]Sheet1!$D$2:$D$1823,MATCH($C574,IF([1]Sheet1!$A$2:$A$1823=$A574,[1]Sheet1!$C$2:$C$1823),0))</f>
        <v>1617221000</v>
      </c>
      <c r="J574" s="2">
        <f t="array" ref="J574">(INDEX([1]Sheet1!$G$2:$G$1823,MATCH($C574,IF([1]Sheet1!$A$2:$A$1823=$A574,[1]Sheet1!$C$2:$C$1823),0))+INDEX([1]Sheet1!$J$2:$J$1823,MATCH($C574,IF([1]Sheet1!$A$2:$A$1823=$A574,[1]Sheet1!$C$2:$C$1823),0)))</f>
        <v>167609000</v>
      </c>
      <c r="K574" s="2">
        <f t="array" ref="K574">INDEX([5]Sheet1!$K$2:$K$2185,MATCH($C574,IF([5]Sheet1!$E$2:$E$2185=$A574,[5]Sheet1!$B$2:$B$2185),0))*10</f>
        <v>1135251440</v>
      </c>
      <c r="L574" s="2">
        <f t="array" ref="L574">INDEX([5]Sheet1!$J$2:$J$2185,MATCH($C574,IF([5]Sheet1!$E$2:$E$2185=$A574,[5]Sheet1!$B$2:$B$2185),0))</f>
        <v>73228</v>
      </c>
      <c r="M574" s="2">
        <f t="array" ref="M574">INDEX([5]Sheet1!$G$2:$G$2185,MATCH($C574,IF([5]Sheet1!$E$2:$E$2185=$A574,[5]Sheet1!$B$2:$B$2185),0))*10</f>
        <v>902810760</v>
      </c>
      <c r="N574" s="2">
        <f t="array" ref="N574">INDEX([5]Sheet1!$F$2:$F$2185,MATCH($C574,IF([5]Sheet1!$E$2:$E$2185=$A574,[5]Sheet1!$B$2:$B$2185),0))</f>
        <v>48376</v>
      </c>
      <c r="O574" s="2">
        <f t="array" ref="O574">INDEX([5]Sheet1!$I$2:$I$2185,MATCH($C574,IF([5]Sheet1!$E$2:$E$2185=$A574,[5]Sheet1!$B$2:$B$2185),0))*10</f>
        <v>232440680</v>
      </c>
      <c r="P574" s="2">
        <f t="array" ref="P574">INDEX([5]Sheet1!$H$2:$H$2185,MATCH($C574,IF([5]Sheet1!$E$2:$E$2185=$A574,[5]Sheet1!$B$2:$B$2185),0))</f>
        <v>23623</v>
      </c>
    </row>
    <row r="575" spans="1:16" x14ac:dyDescent="0.25">
      <c r="A575" t="s">
        <v>6</v>
      </c>
      <c r="B575" t="s">
        <v>7</v>
      </c>
      <c r="C575">
        <v>1987</v>
      </c>
      <c r="D575" s="2">
        <f t="array" ref="D575">INDEX([2]data!$E$2:$E$2185,MATCH($C575,IF([2]data!$C$2:$C$2185=$A575,[2]data!$A$2:$A$2185),0))</f>
        <v>539310</v>
      </c>
      <c r="H575" s="2">
        <f t="array" ref="H575">INDEX([1]Sheet1!$M$2:$M$1823,MATCH($C575,IF([1]Sheet1!$A$2:$A$1823=$A575,[1]Sheet1!$C$2:$C$1823),0))</f>
        <v>1138040064</v>
      </c>
      <c r="I575" s="2">
        <f t="array" ref="I575">INDEX([1]Sheet1!$D$2:$D$1823,MATCH($C575,IF([1]Sheet1!$A$2:$A$1823=$A575,[1]Sheet1!$C$2:$C$1823),0))</f>
        <v>750385000</v>
      </c>
      <c r="J575" s="2">
        <f t="array" ref="J575">(INDEX([1]Sheet1!$G$2:$G$1823,MATCH($C575,IF([1]Sheet1!$A$2:$A$1823=$A575,[1]Sheet1!$C$2:$C$1823),0))+INDEX([1]Sheet1!$J$2:$J$1823,MATCH($C575,IF([1]Sheet1!$A$2:$A$1823=$A575,[1]Sheet1!$C$2:$C$1823),0)))</f>
        <v>387655000</v>
      </c>
      <c r="K575" s="2">
        <f t="array" ref="K575">INDEX([5]Sheet1!$K$2:$K$2185,MATCH($C575,IF([5]Sheet1!$E$2:$E$2185=$A575,[5]Sheet1!$B$2:$B$2185),0))*10</f>
        <v>407546940</v>
      </c>
      <c r="L575" s="2">
        <f t="array" ref="L575">INDEX([5]Sheet1!$J$2:$J$2185,MATCH($C575,IF([5]Sheet1!$E$2:$E$2185=$A575,[5]Sheet1!$B$2:$B$2185),0))</f>
        <v>12957</v>
      </c>
      <c r="M575" s="2">
        <f t="array" ref="M575">INDEX([5]Sheet1!$G$2:$G$2185,MATCH($C575,IF([5]Sheet1!$E$2:$E$2185=$A575,[5]Sheet1!$B$2:$B$2185),0))*10</f>
        <v>310394020</v>
      </c>
      <c r="N575" s="2">
        <f t="array" ref="N575">INDEX([5]Sheet1!$F$2:$F$2185,MATCH($C575,IF([5]Sheet1!$E$2:$E$2185=$A575,[5]Sheet1!$B$2:$B$2185),0))</f>
        <v>8581</v>
      </c>
      <c r="O575" s="2">
        <f t="array" ref="O575">INDEX([5]Sheet1!$I$2:$I$2185,MATCH($C575,IF([5]Sheet1!$E$2:$E$2185=$A575,[5]Sheet1!$B$2:$B$2185),0))*10</f>
        <v>97152920</v>
      </c>
      <c r="P575" s="2">
        <f t="array" ref="P575">INDEX([5]Sheet1!$H$2:$H$2185,MATCH($C575,IF([5]Sheet1!$E$2:$E$2185=$A575,[5]Sheet1!$B$2:$B$2185),0))</f>
        <v>3927</v>
      </c>
    </row>
    <row r="576" spans="1:16" x14ac:dyDescent="0.25">
      <c r="A576" t="s">
        <v>8</v>
      </c>
      <c r="B576" t="s">
        <v>9</v>
      </c>
      <c r="C576">
        <v>1987</v>
      </c>
      <c r="D576" s="2">
        <f t="array" ref="D576">INDEX([2]data!$E$2:$E$2185,MATCH($C576,IF([2]data!$C$2:$C$2185=$A576,[2]data!$A$2:$A$2185),0))</f>
        <v>3437103</v>
      </c>
      <c r="H576" s="2">
        <f t="array" ref="H576">INDEX([1]Sheet1!$M$2:$M$1823,MATCH($C576,IF([1]Sheet1!$A$2:$A$1823=$A576,[1]Sheet1!$C$2:$C$1823),0))</f>
        <v>2729753088</v>
      </c>
      <c r="I576" s="2">
        <f t="array" ref="I576">INDEX([1]Sheet1!$D$2:$D$1823,MATCH($C576,IF([1]Sheet1!$A$2:$A$1823=$A576,[1]Sheet1!$C$2:$C$1823),0))</f>
        <v>1892886000</v>
      </c>
      <c r="J576" s="2">
        <f t="array" ref="J576">(INDEX([1]Sheet1!$G$2:$G$1823,MATCH($C576,IF([1]Sheet1!$A$2:$A$1823=$A576,[1]Sheet1!$C$2:$C$1823),0))+INDEX([1]Sheet1!$J$2:$J$1823,MATCH($C576,IF([1]Sheet1!$A$2:$A$1823=$A576,[1]Sheet1!$C$2:$C$1823),0)))</f>
        <v>836867000</v>
      </c>
      <c r="K576" s="2">
        <f t="array" ref="K576">INDEX([5]Sheet1!$K$2:$K$2185,MATCH($C576,IF([5]Sheet1!$E$2:$E$2185=$A576,[5]Sheet1!$B$2:$B$2185),0))*10</f>
        <v>1369033050</v>
      </c>
      <c r="L576" s="2">
        <f t="array" ref="L576">INDEX([5]Sheet1!$J$2:$J$2185,MATCH($C576,IF([5]Sheet1!$E$2:$E$2185=$A576,[5]Sheet1!$B$2:$B$2185),0))</f>
        <v>63586</v>
      </c>
      <c r="M576" s="2">
        <f t="array" ref="M576">INDEX([5]Sheet1!$G$2:$G$2185,MATCH($C576,IF([5]Sheet1!$E$2:$E$2185=$A576,[5]Sheet1!$B$2:$B$2185),0))*10</f>
        <v>1052512480</v>
      </c>
      <c r="N576" s="2">
        <f t="array" ref="N576">INDEX([5]Sheet1!$F$2:$F$2185,MATCH($C576,IF([5]Sheet1!$E$2:$E$2185=$A576,[5]Sheet1!$B$2:$B$2185),0))</f>
        <v>39909</v>
      </c>
      <c r="O576" s="2">
        <f t="array" ref="O576">INDEX([5]Sheet1!$I$2:$I$2185,MATCH($C576,IF([5]Sheet1!$E$2:$E$2185=$A576,[5]Sheet1!$B$2:$B$2185),0))*10</f>
        <v>316520570</v>
      </c>
      <c r="P576" s="2">
        <f t="array" ref="P576">INDEX([5]Sheet1!$H$2:$H$2185,MATCH($C576,IF([5]Sheet1!$E$2:$E$2185=$A576,[5]Sheet1!$B$2:$B$2185),0))</f>
        <v>20357</v>
      </c>
    </row>
    <row r="577" spans="1:16" x14ac:dyDescent="0.25">
      <c r="A577" t="s">
        <v>10</v>
      </c>
      <c r="B577" t="s">
        <v>11</v>
      </c>
      <c r="C577">
        <v>1987</v>
      </c>
      <c r="D577" s="2">
        <f t="array" ref="D577">INDEX([2]data!$E$2:$E$2185,MATCH($C577,IF([2]data!$C$2:$C$2185=$A577,[2]data!$A$2:$A$2185),0))</f>
        <v>2342357</v>
      </c>
      <c r="H577" s="2">
        <f t="array" ref="H577">INDEX([1]Sheet1!$M$2:$M$1823,MATCH($C577,IF([1]Sheet1!$A$2:$A$1823=$A577,[1]Sheet1!$C$2:$C$1823),0))</f>
        <v>1490483968</v>
      </c>
      <c r="I577" s="2">
        <f t="array" ref="I577">INDEX([1]Sheet1!$D$2:$D$1823,MATCH($C577,IF([1]Sheet1!$A$2:$A$1823=$A577,[1]Sheet1!$C$2:$C$1823),0))</f>
        <v>1053731000</v>
      </c>
      <c r="J577" s="2">
        <f t="array" ref="J577">(INDEX([1]Sheet1!$G$2:$G$1823,MATCH($C577,IF([1]Sheet1!$A$2:$A$1823=$A577,[1]Sheet1!$C$2:$C$1823),0))+INDEX([1]Sheet1!$J$2:$J$1823,MATCH($C577,IF([1]Sheet1!$A$2:$A$1823=$A577,[1]Sheet1!$C$2:$C$1823),0)))</f>
        <v>436753000</v>
      </c>
      <c r="K577" s="2">
        <f t="array" ref="K577">INDEX([5]Sheet1!$K$2:$K$2185,MATCH($C577,IF([5]Sheet1!$E$2:$E$2185=$A577,[5]Sheet1!$B$2:$B$2185),0))*10</f>
        <v>671118470</v>
      </c>
      <c r="L577" s="2">
        <f t="array" ref="L577">INDEX([5]Sheet1!$J$2:$J$2185,MATCH($C577,IF([5]Sheet1!$E$2:$E$2185=$A577,[5]Sheet1!$B$2:$B$2185),0))</f>
        <v>47870</v>
      </c>
      <c r="M577" s="2">
        <f t="array" ref="M577">INDEX([5]Sheet1!$G$2:$G$2185,MATCH($C577,IF([5]Sheet1!$E$2:$E$2185=$A577,[5]Sheet1!$B$2:$B$2185),0))*10</f>
        <v>541847600</v>
      </c>
      <c r="N577" s="2">
        <f t="array" ref="N577">INDEX([5]Sheet1!$F$2:$F$2185,MATCH($C577,IF([5]Sheet1!$E$2:$E$2185=$A577,[5]Sheet1!$B$2:$B$2185),0))</f>
        <v>32895</v>
      </c>
      <c r="O577" s="2">
        <f t="array" ref="O577">INDEX([5]Sheet1!$I$2:$I$2185,MATCH($C577,IF([5]Sheet1!$E$2:$E$2185=$A577,[5]Sheet1!$B$2:$B$2185),0))*10</f>
        <v>129270870</v>
      </c>
      <c r="P577" s="2">
        <f t="array" ref="P577">INDEX([5]Sheet1!$H$2:$H$2185,MATCH($C577,IF([5]Sheet1!$E$2:$E$2185=$A577,[5]Sheet1!$B$2:$B$2185),0))</f>
        <v>14051</v>
      </c>
    </row>
    <row r="578" spans="1:16" x14ac:dyDescent="0.25">
      <c r="A578" t="s">
        <v>12</v>
      </c>
      <c r="B578" t="s">
        <v>13</v>
      </c>
      <c r="C578">
        <v>1987</v>
      </c>
      <c r="D578" s="2">
        <f t="array" ref="D578">INDEX([2]data!$E$2:$E$2185,MATCH($C578,IF([2]data!$C$2:$C$2185=$A578,[2]data!$A$2:$A$2185),0))</f>
        <v>27777160</v>
      </c>
      <c r="H578" s="2">
        <f t="array" ref="H578">INDEX([1]Sheet1!$M$2:$M$1823,MATCH($C578,IF([1]Sheet1!$A$2:$A$1823=$A578,[1]Sheet1!$C$2:$C$1823),0))</f>
        <v>18110928896</v>
      </c>
      <c r="I578" s="2">
        <f t="array" ref="I578">INDEX([1]Sheet1!$D$2:$D$1823,MATCH($C578,IF([1]Sheet1!$A$2:$A$1823=$A578,[1]Sheet1!$C$2:$C$1823),0))</f>
        <v>16807922000</v>
      </c>
      <c r="J578" s="2">
        <f t="array" ref="J578">(INDEX([1]Sheet1!$G$2:$G$1823,MATCH($C578,IF([1]Sheet1!$A$2:$A$1823=$A578,[1]Sheet1!$C$2:$C$1823),0))+INDEX([1]Sheet1!$J$2:$J$1823,MATCH($C578,IF([1]Sheet1!$A$2:$A$1823=$A578,[1]Sheet1!$C$2:$C$1823),0)))</f>
        <v>1303007000</v>
      </c>
      <c r="K578" s="2">
        <f t="array" ref="K578">INDEX([5]Sheet1!$K$2:$K$2185,MATCH($C578,IF([5]Sheet1!$E$2:$E$2185=$A578,[5]Sheet1!$B$2:$B$2185),0))*10</f>
        <v>10676781020</v>
      </c>
      <c r="L578" s="2">
        <f t="array" ref="L578">INDEX([5]Sheet1!$J$2:$J$2185,MATCH($C578,IF([5]Sheet1!$E$2:$E$2185=$A578,[5]Sheet1!$B$2:$B$2185),0))</f>
        <v>425049</v>
      </c>
      <c r="M578" s="2">
        <f t="array" ref="M578">INDEX([5]Sheet1!$G$2:$G$2185,MATCH($C578,IF([5]Sheet1!$E$2:$E$2185=$A578,[5]Sheet1!$B$2:$B$2185),0))*10</f>
        <v>8191210770</v>
      </c>
      <c r="N578" s="2">
        <f t="array" ref="N578">INDEX([5]Sheet1!$F$2:$F$2185,MATCH($C578,IF([5]Sheet1!$E$2:$E$2185=$A578,[5]Sheet1!$B$2:$B$2185),0))</f>
        <v>243180</v>
      </c>
      <c r="O578" s="2">
        <f t="array" ref="O578">INDEX([5]Sheet1!$I$2:$I$2185,MATCH($C578,IF([5]Sheet1!$E$2:$E$2185=$A578,[5]Sheet1!$B$2:$B$2185),0))*10</f>
        <v>2485570250</v>
      </c>
      <c r="P578" s="2">
        <f t="array" ref="P578">INDEX([5]Sheet1!$H$2:$H$2185,MATCH($C578,IF([5]Sheet1!$E$2:$E$2185=$A578,[5]Sheet1!$B$2:$B$2185),0))</f>
        <v>138095</v>
      </c>
    </row>
    <row r="579" spans="1:16" x14ac:dyDescent="0.25">
      <c r="A579" t="s">
        <v>14</v>
      </c>
      <c r="B579" t="s">
        <v>15</v>
      </c>
      <c r="C579">
        <v>1987</v>
      </c>
      <c r="D579" s="2">
        <f t="array" ref="D579">INDEX([2]data!$E$2:$E$2185,MATCH($C579,IF([2]data!$C$2:$C$2185=$A579,[2]data!$A$2:$A$2185),0))</f>
        <v>3260477</v>
      </c>
      <c r="H579" s="2">
        <f t="array" ref="H579">INDEX([1]Sheet1!$M$2:$M$1823,MATCH($C579,IF([1]Sheet1!$A$2:$A$1823=$A579,[1]Sheet1!$C$2:$C$1823),0))</f>
        <v>2589860096</v>
      </c>
      <c r="I579" s="2">
        <f t="array" ref="I579">INDEX([1]Sheet1!$D$2:$D$1823,MATCH($C579,IF([1]Sheet1!$A$2:$A$1823=$A579,[1]Sheet1!$C$2:$C$1823),0))</f>
        <v>2082904000</v>
      </c>
      <c r="J579" s="2">
        <f t="array" ref="J579">(INDEX([1]Sheet1!$G$2:$G$1823,MATCH($C579,IF([1]Sheet1!$A$2:$A$1823=$A579,[1]Sheet1!$C$2:$C$1823),0))+INDEX([1]Sheet1!$J$2:$J$1823,MATCH($C579,IF([1]Sheet1!$A$2:$A$1823=$A579,[1]Sheet1!$C$2:$C$1823),0)))</f>
        <v>506956000</v>
      </c>
      <c r="K579" s="2">
        <f t="array" ref="K579">INDEX([5]Sheet1!$K$2:$K$2185,MATCH($C579,IF([5]Sheet1!$E$2:$E$2185=$A579,[5]Sheet1!$B$2:$B$2185),0))*10</f>
        <v>1279633230</v>
      </c>
      <c r="L579" s="2">
        <f t="array" ref="L579">INDEX([5]Sheet1!$J$2:$J$2185,MATCH($C579,IF([5]Sheet1!$E$2:$E$2185=$A579,[5]Sheet1!$B$2:$B$2185),0))</f>
        <v>65631</v>
      </c>
      <c r="M579" s="2">
        <f t="array" ref="M579">INDEX([5]Sheet1!$G$2:$G$2185,MATCH($C579,IF([5]Sheet1!$E$2:$E$2185=$A579,[5]Sheet1!$B$2:$B$2185),0))*10</f>
        <v>950548970</v>
      </c>
      <c r="N579" s="2">
        <f t="array" ref="N579">INDEX([5]Sheet1!$F$2:$F$2185,MATCH($C579,IF([5]Sheet1!$E$2:$E$2185=$A579,[5]Sheet1!$B$2:$B$2185),0))</f>
        <v>40742</v>
      </c>
      <c r="O579" s="2">
        <f t="array" ref="O579">INDEX([5]Sheet1!$I$2:$I$2185,MATCH($C579,IF([5]Sheet1!$E$2:$E$2185=$A579,[5]Sheet1!$B$2:$B$2185),0))*10</f>
        <v>329084260</v>
      </c>
      <c r="P579" s="2">
        <f t="array" ref="P579">INDEX([5]Sheet1!$H$2:$H$2185,MATCH($C579,IF([5]Sheet1!$E$2:$E$2185=$A579,[5]Sheet1!$B$2:$B$2185),0))</f>
        <v>21245</v>
      </c>
    </row>
    <row r="580" spans="1:16" x14ac:dyDescent="0.25">
      <c r="A580" t="s">
        <v>16</v>
      </c>
      <c r="B580" t="s">
        <v>17</v>
      </c>
      <c r="C580">
        <v>1987</v>
      </c>
      <c r="D580" s="2">
        <f t="array" ref="D580">INDEX([2]data!$E$2:$E$2185,MATCH($C580,IF([2]data!$C$2:$C$2185=$A580,[2]data!$A$2:$A$2185),0))</f>
        <v>3247290</v>
      </c>
      <c r="H580" s="2">
        <f t="array" ref="H580">INDEX([1]Sheet1!$M$2:$M$1823,MATCH($C580,IF([1]Sheet1!$A$2:$A$1823=$A580,[1]Sheet1!$C$2:$C$1823),0))</f>
        <v>2235830016</v>
      </c>
      <c r="I580" s="2">
        <f t="array" ref="I580">INDEX([1]Sheet1!$D$2:$D$1823,MATCH($C580,IF([1]Sheet1!$A$2:$A$1823=$A580,[1]Sheet1!$C$2:$C$1823),0))</f>
        <v>2108546000</v>
      </c>
      <c r="J580" s="2">
        <f t="array" ref="J580">(INDEX([1]Sheet1!$G$2:$G$1823,MATCH($C580,IF([1]Sheet1!$A$2:$A$1823=$A580,[1]Sheet1!$C$2:$C$1823),0))+INDEX([1]Sheet1!$J$2:$J$1823,MATCH($C580,IF([1]Sheet1!$A$2:$A$1823=$A580,[1]Sheet1!$C$2:$C$1823),0)))</f>
        <v>127284000</v>
      </c>
      <c r="K580" s="2">
        <f t="array" ref="K580">INDEX([5]Sheet1!$K$2:$K$2185,MATCH($C580,IF([5]Sheet1!$E$2:$E$2185=$A580,[5]Sheet1!$B$2:$B$2185),0))*10</f>
        <v>1333580650</v>
      </c>
      <c r="L580" s="2">
        <f t="array" ref="L580">INDEX([5]Sheet1!$J$2:$J$2185,MATCH($C580,IF([5]Sheet1!$E$2:$E$2185=$A580,[5]Sheet1!$B$2:$B$2185),0))</f>
        <v>59116</v>
      </c>
      <c r="M580" s="2">
        <f t="array" ref="M580">INDEX([5]Sheet1!$G$2:$G$2185,MATCH($C580,IF([5]Sheet1!$E$2:$E$2185=$A580,[5]Sheet1!$B$2:$B$2185),0))*10</f>
        <v>1112661450</v>
      </c>
      <c r="N580" s="2">
        <f t="array" ref="N580">INDEX([5]Sheet1!$F$2:$F$2185,MATCH($C580,IF([5]Sheet1!$E$2:$E$2185=$A580,[5]Sheet1!$B$2:$B$2185),0))</f>
        <v>42565</v>
      </c>
      <c r="O580" s="2">
        <f t="array" ref="O580">INDEX([5]Sheet1!$I$2:$I$2185,MATCH($C580,IF([5]Sheet1!$E$2:$E$2185=$A580,[5]Sheet1!$B$2:$B$2185),0))*10</f>
        <v>220919200</v>
      </c>
      <c r="P580" s="2">
        <f t="array" ref="P580">INDEX([5]Sheet1!$H$2:$H$2185,MATCH($C580,IF([5]Sheet1!$E$2:$E$2185=$A580,[5]Sheet1!$B$2:$B$2185),0))</f>
        <v>14425</v>
      </c>
    </row>
    <row r="581" spans="1:16" x14ac:dyDescent="0.25">
      <c r="A581" t="s">
        <v>18</v>
      </c>
      <c r="B581" t="s">
        <v>19</v>
      </c>
      <c r="C581">
        <v>1987</v>
      </c>
      <c r="D581" s="2">
        <f t="array" ref="D581">INDEX([2]data!$E$2:$E$2185,MATCH($C581,IF([2]data!$C$2:$C$2185=$A581,[2]data!$A$2:$A$2185),0))</f>
        <v>636946</v>
      </c>
      <c r="H581" s="2">
        <f t="array" ref="H581">INDEX([1]Sheet1!$M$2:$M$1823,MATCH($C581,IF([1]Sheet1!$A$2:$A$1823=$A581,[1]Sheet1!$C$2:$C$1823),0))</f>
        <v>430140000</v>
      </c>
      <c r="I581" s="2">
        <f t="array" ref="I581">INDEX([1]Sheet1!$D$2:$D$1823,MATCH($C581,IF([1]Sheet1!$A$2:$A$1823=$A581,[1]Sheet1!$C$2:$C$1823),0))</f>
        <v>414630000</v>
      </c>
      <c r="J581" s="2">
        <f t="array" ref="J581">(INDEX([1]Sheet1!$G$2:$G$1823,MATCH($C581,IF([1]Sheet1!$A$2:$A$1823=$A581,[1]Sheet1!$C$2:$C$1823),0))+INDEX([1]Sheet1!$J$2:$J$1823,MATCH($C581,IF([1]Sheet1!$A$2:$A$1823=$A581,[1]Sheet1!$C$2:$C$1823),0)))</f>
        <v>15510000</v>
      </c>
      <c r="K581" s="2">
        <f t="array" ref="K581">INDEX([5]Sheet1!$K$2:$K$2185,MATCH($C581,IF([5]Sheet1!$E$2:$E$2185=$A581,[5]Sheet1!$B$2:$B$2185),0))*10</f>
        <v>237634390</v>
      </c>
      <c r="L581" s="2">
        <f t="array" ref="L581">INDEX([5]Sheet1!$J$2:$J$2185,MATCH($C581,IF([5]Sheet1!$E$2:$E$2185=$A581,[5]Sheet1!$B$2:$B$2185),0))</f>
        <v>11072</v>
      </c>
      <c r="M581" s="2">
        <f t="array" ref="M581">INDEX([5]Sheet1!$G$2:$G$2185,MATCH($C581,IF([5]Sheet1!$E$2:$E$2185=$A581,[5]Sheet1!$B$2:$B$2185),0))*10</f>
        <v>187132930</v>
      </c>
      <c r="N581" s="2">
        <f t="array" ref="N581">INDEX([5]Sheet1!$F$2:$F$2185,MATCH($C581,IF([5]Sheet1!$E$2:$E$2185=$A581,[5]Sheet1!$B$2:$B$2185),0))</f>
        <v>7714</v>
      </c>
      <c r="O581" s="2">
        <f t="array" ref="O581">INDEX([5]Sheet1!$I$2:$I$2185,MATCH($C581,IF([5]Sheet1!$E$2:$E$2185=$A581,[5]Sheet1!$B$2:$B$2185),0))*10</f>
        <v>50501460</v>
      </c>
      <c r="P581" s="2">
        <f t="array" ref="P581">INDEX([5]Sheet1!$H$2:$H$2185,MATCH($C581,IF([5]Sheet1!$E$2:$E$2185=$A581,[5]Sheet1!$B$2:$B$2185),0))</f>
        <v>3234</v>
      </c>
    </row>
    <row r="582" spans="1:16" x14ac:dyDescent="0.25">
      <c r="A582" t="s">
        <v>20</v>
      </c>
      <c r="B582" t="s">
        <v>21</v>
      </c>
      <c r="C582">
        <v>1987</v>
      </c>
      <c r="D582" s="2">
        <f t="array" ref="D582">INDEX([2]data!$E$2:$E$2185,MATCH($C582,IF([2]data!$C$2:$C$2185=$A582,[2]data!$A$2:$A$2185),0))</f>
        <v>636930</v>
      </c>
      <c r="H582" s="2">
        <f t="array" ref="H582">INDEX([1]Sheet1!$M$2:$M$1823,MATCH($C582,IF([1]Sheet1!$A$2:$A$1823=$A582,[1]Sheet1!$C$2:$C$1823),0))</f>
        <v>519424992</v>
      </c>
      <c r="I582" s="2">
        <f t="array" ref="I582">INDEX([1]Sheet1!$D$2:$D$1823,MATCH($C582,IF([1]Sheet1!$A$2:$A$1823=$A582,[1]Sheet1!$C$2:$C$1823),0))</f>
        <v>428105000</v>
      </c>
      <c r="J582" s="2">
        <f t="array" ref="J582">(INDEX([1]Sheet1!$G$2:$G$1823,MATCH($C582,IF([1]Sheet1!$A$2:$A$1823=$A582,[1]Sheet1!$C$2:$C$1823),0))+INDEX([1]Sheet1!$J$2:$J$1823,MATCH($C582,IF([1]Sheet1!$A$2:$A$1823=$A582,[1]Sheet1!$C$2:$C$1823),0)))</f>
        <v>91320000</v>
      </c>
      <c r="K582" s="2">
        <f t="array" ref="K582">INDEX([5]Sheet1!$K$2:$K$2185,MATCH($C582,IF([5]Sheet1!$E$2:$E$2185=$A582,[5]Sheet1!$B$2:$B$2185),0))*10</f>
        <v>320071170</v>
      </c>
      <c r="L582" s="2">
        <f t="array" ref="L582">INDEX([5]Sheet1!$J$2:$J$2185,MATCH($C582,IF([5]Sheet1!$E$2:$E$2185=$A582,[5]Sheet1!$B$2:$B$2185),0))</f>
        <v>11501</v>
      </c>
      <c r="M582" s="2">
        <f t="array" ref="M582">INDEX([5]Sheet1!$G$2:$G$2185,MATCH($C582,IF([5]Sheet1!$E$2:$E$2185=$A582,[5]Sheet1!$B$2:$B$2185),0))*10</f>
        <v>212377410</v>
      </c>
      <c r="N582" s="2">
        <f t="array" ref="N582">INDEX([5]Sheet1!$F$2:$F$2185,MATCH($C582,IF([5]Sheet1!$E$2:$E$2185=$A582,[5]Sheet1!$B$2:$B$2185),0))</f>
        <v>6898</v>
      </c>
      <c r="O582" s="2">
        <f t="array" ref="O582">INDEX([5]Sheet1!$I$2:$I$2185,MATCH($C582,IF([5]Sheet1!$E$2:$E$2185=$A582,[5]Sheet1!$B$2:$B$2185),0))*10</f>
        <v>107693760</v>
      </c>
      <c r="P582" s="2">
        <f t="array" ref="P582">INDEX([5]Sheet1!$H$2:$H$2185,MATCH($C582,IF([5]Sheet1!$E$2:$E$2185=$A582,[5]Sheet1!$B$2:$B$2185),0))</f>
        <v>4467</v>
      </c>
    </row>
    <row r="583" spans="1:16" x14ac:dyDescent="0.25">
      <c r="A583" t="s">
        <v>22</v>
      </c>
      <c r="B583" t="s">
        <v>23</v>
      </c>
      <c r="C583">
        <v>1987</v>
      </c>
      <c r="D583" s="2">
        <f t="array" ref="D583">INDEX([2]data!$E$2:$E$2185,MATCH($C583,IF([2]data!$C$2:$C$2185=$A583,[2]data!$A$2:$A$2185),0))</f>
        <v>11997282</v>
      </c>
      <c r="H583" s="2">
        <f t="array" ref="H583">INDEX([1]Sheet1!$M$2:$M$1823,MATCH($C583,IF([1]Sheet1!$A$2:$A$1823=$A583,[1]Sheet1!$C$2:$C$1823),0))</f>
        <v>7371892224</v>
      </c>
      <c r="I583" s="2">
        <f t="array" ref="I583">INDEX([1]Sheet1!$D$2:$D$1823,MATCH($C583,IF([1]Sheet1!$A$2:$A$1823=$A583,[1]Sheet1!$C$2:$C$1823),0))</f>
        <v>6133831000</v>
      </c>
      <c r="J583" s="2">
        <f t="array" ref="J583">(INDEX([1]Sheet1!$G$2:$G$1823,MATCH($C583,IF([1]Sheet1!$A$2:$A$1823=$A583,[1]Sheet1!$C$2:$C$1823),0))+INDEX([1]Sheet1!$J$2:$J$1823,MATCH($C583,IF([1]Sheet1!$A$2:$A$1823=$A583,[1]Sheet1!$C$2:$C$1823),0)))</f>
        <v>1238061000</v>
      </c>
      <c r="K583" s="2">
        <f t="array" ref="K583">INDEX([5]Sheet1!$K$2:$K$2185,MATCH($C583,IF([5]Sheet1!$E$2:$E$2185=$A583,[5]Sheet1!$B$2:$B$2185),0))*10</f>
        <v>3951981250</v>
      </c>
      <c r="L583" s="2">
        <f t="array" ref="L583">INDEX([5]Sheet1!$J$2:$J$2185,MATCH($C583,IF([5]Sheet1!$E$2:$E$2185=$A583,[5]Sheet1!$B$2:$B$2185),0))</f>
        <v>197992</v>
      </c>
      <c r="M583" s="2">
        <f t="array" ref="M583">INDEX([5]Sheet1!$G$2:$G$2185,MATCH($C583,IF([5]Sheet1!$E$2:$E$2185=$A583,[5]Sheet1!$B$2:$B$2185),0))*10</f>
        <v>2864773790</v>
      </c>
      <c r="N583" s="2">
        <f t="array" ref="N583">INDEX([5]Sheet1!$F$2:$F$2185,MATCH($C583,IF([5]Sheet1!$E$2:$E$2185=$A583,[5]Sheet1!$B$2:$B$2185),0))</f>
        <v>112219</v>
      </c>
      <c r="O583" s="2">
        <f t="array" ref="O583">INDEX([5]Sheet1!$I$2:$I$2185,MATCH($C583,IF([5]Sheet1!$E$2:$E$2185=$A583,[5]Sheet1!$B$2:$B$2185),0))*10</f>
        <v>1087207460</v>
      </c>
      <c r="P583" s="2">
        <f t="array" ref="P583">INDEX([5]Sheet1!$H$2:$H$2185,MATCH($C583,IF([5]Sheet1!$E$2:$E$2185=$A583,[5]Sheet1!$B$2:$B$2185),0))</f>
        <v>80854</v>
      </c>
    </row>
    <row r="584" spans="1:16" x14ac:dyDescent="0.25">
      <c r="A584" t="s">
        <v>24</v>
      </c>
      <c r="B584" t="s">
        <v>25</v>
      </c>
      <c r="C584">
        <v>1987</v>
      </c>
      <c r="D584" s="2">
        <f t="array" ref="D584">INDEX([2]data!$E$2:$E$2185,MATCH($C584,IF([2]data!$C$2:$C$2185=$A584,[2]data!$A$2:$A$2185),0))</f>
        <v>6208479</v>
      </c>
      <c r="H584" s="2">
        <f t="array" ref="H584">INDEX([1]Sheet1!$M$2:$M$1823,MATCH($C584,IF([1]Sheet1!$A$2:$A$1823=$A584,[1]Sheet1!$C$2:$C$1823),0))</f>
        <v>4152908032</v>
      </c>
      <c r="I584" s="2">
        <f t="array" ref="I584">INDEX([1]Sheet1!$D$2:$D$1823,MATCH($C584,IF([1]Sheet1!$A$2:$A$1823=$A584,[1]Sheet1!$C$2:$C$1823),0))</f>
        <v>3471600000</v>
      </c>
      <c r="J584" s="2">
        <f t="array" ref="J584">(INDEX([1]Sheet1!$G$2:$G$1823,MATCH($C584,IF([1]Sheet1!$A$2:$A$1823=$A584,[1]Sheet1!$C$2:$C$1823),0))+INDEX([1]Sheet1!$J$2:$J$1823,MATCH($C584,IF([1]Sheet1!$A$2:$A$1823=$A584,[1]Sheet1!$C$2:$C$1823),0)))</f>
        <v>681308000</v>
      </c>
      <c r="K584" s="2">
        <f t="array" ref="K584">INDEX([5]Sheet1!$K$2:$K$2185,MATCH($C584,IF([5]Sheet1!$E$2:$E$2185=$A584,[5]Sheet1!$B$2:$B$2185),0))*10</f>
        <v>2075950530</v>
      </c>
      <c r="L584" s="2">
        <f t="array" ref="L584">INDEX([5]Sheet1!$J$2:$J$2185,MATCH($C584,IF([5]Sheet1!$E$2:$E$2185=$A584,[5]Sheet1!$B$2:$B$2185),0))</f>
        <v>126697</v>
      </c>
      <c r="M584" s="2">
        <f t="array" ref="M584">INDEX([5]Sheet1!$G$2:$G$2185,MATCH($C584,IF([5]Sheet1!$E$2:$E$2185=$A584,[5]Sheet1!$B$2:$B$2185),0))*10</f>
        <v>1685194780</v>
      </c>
      <c r="N584" s="2">
        <f t="array" ref="N584">INDEX([5]Sheet1!$F$2:$F$2185,MATCH($C584,IF([5]Sheet1!$E$2:$E$2185=$A584,[5]Sheet1!$B$2:$B$2185),0))</f>
        <v>87291</v>
      </c>
      <c r="O584" s="2">
        <f t="array" ref="O584">INDEX([5]Sheet1!$I$2:$I$2185,MATCH($C584,IF([5]Sheet1!$E$2:$E$2185=$A584,[5]Sheet1!$B$2:$B$2185),0))*10</f>
        <v>390755750</v>
      </c>
      <c r="P584" s="2">
        <f t="array" ref="P584">INDEX([5]Sheet1!$H$2:$H$2185,MATCH($C584,IF([5]Sheet1!$E$2:$E$2185=$A584,[5]Sheet1!$B$2:$B$2185),0))</f>
        <v>36417</v>
      </c>
    </row>
    <row r="585" spans="1:16" x14ac:dyDescent="0.25">
      <c r="A585" t="s">
        <v>26</v>
      </c>
      <c r="B585" t="s">
        <v>27</v>
      </c>
      <c r="C585">
        <v>1987</v>
      </c>
      <c r="D585" s="2">
        <f t="array" ref="D585">INDEX([2]data!$E$2:$E$2185,MATCH($C585,IF([2]data!$C$2:$C$2185=$A585,[2]data!$A$2:$A$2185),0))</f>
        <v>1067917</v>
      </c>
      <c r="H585" s="2">
        <f t="array" ref="H585">INDEX([1]Sheet1!$M$2:$M$1823,MATCH($C585,IF([1]Sheet1!$A$2:$A$1823=$A585,[1]Sheet1!$C$2:$C$1823),0))</f>
        <v>572396992</v>
      </c>
      <c r="I585" s="2">
        <f t="array" ref="I585">INDEX([1]Sheet1!$D$2:$D$1823,MATCH($C585,IF([1]Sheet1!$A$2:$A$1823=$A585,[1]Sheet1!$C$2:$C$1823),0))</f>
        <v>444154000</v>
      </c>
      <c r="J585" s="2">
        <f t="array" ref="J585">(INDEX([1]Sheet1!$G$2:$G$1823,MATCH($C585,IF([1]Sheet1!$A$2:$A$1823=$A585,[1]Sheet1!$C$2:$C$1823),0))+INDEX([1]Sheet1!$J$2:$J$1823,MATCH($C585,IF([1]Sheet1!$A$2:$A$1823=$A585,[1]Sheet1!$C$2:$C$1823),0)))</f>
        <v>128243000</v>
      </c>
      <c r="K585" s="2">
        <f t="array" ref="K585">INDEX([5]Sheet1!$K$2:$K$2185,MATCH($C585,IF([5]Sheet1!$E$2:$E$2185=$A585,[5]Sheet1!$B$2:$B$2185),0))*10</f>
        <v>311265880</v>
      </c>
      <c r="L585" s="2">
        <f t="array" ref="L585">INDEX([5]Sheet1!$J$2:$J$2185,MATCH($C585,IF([5]Sheet1!$E$2:$E$2185=$A585,[5]Sheet1!$B$2:$B$2185),0))</f>
        <v>17974</v>
      </c>
      <c r="M585" s="2">
        <f t="array" ref="M585">INDEX([5]Sheet1!$G$2:$G$2185,MATCH($C585,IF([5]Sheet1!$E$2:$E$2185=$A585,[5]Sheet1!$B$2:$B$2185),0))*10</f>
        <v>242026780</v>
      </c>
      <c r="N585" s="2">
        <f t="array" ref="N585">INDEX([5]Sheet1!$F$2:$F$2185,MATCH($C585,IF([5]Sheet1!$E$2:$E$2185=$A585,[5]Sheet1!$B$2:$B$2185),0))</f>
        <v>12068</v>
      </c>
      <c r="O585" s="2">
        <f t="array" ref="O585">INDEX([5]Sheet1!$I$2:$I$2185,MATCH($C585,IF([5]Sheet1!$E$2:$E$2185=$A585,[5]Sheet1!$B$2:$B$2185),0))*10</f>
        <v>69239100</v>
      </c>
      <c r="P585" s="2">
        <f t="array" ref="P585">INDEX([5]Sheet1!$H$2:$H$2185,MATCH($C585,IF([5]Sheet1!$E$2:$E$2185=$A585,[5]Sheet1!$B$2:$B$2185),0))</f>
        <v>5057</v>
      </c>
    </row>
    <row r="586" spans="1:16" x14ac:dyDescent="0.25">
      <c r="A586" t="s">
        <v>28</v>
      </c>
      <c r="B586" t="s">
        <v>29</v>
      </c>
      <c r="C586">
        <v>1987</v>
      </c>
      <c r="D586" s="2">
        <f t="array" ref="D586">INDEX([2]data!$E$2:$E$2185,MATCH($C586,IF([2]data!$C$2:$C$2185=$A586,[2]data!$A$2:$A$2185),0))</f>
        <v>984997</v>
      </c>
      <c r="H586" s="2">
        <f t="array" ref="H586">INDEX([1]Sheet1!$M$2:$M$1823,MATCH($C586,IF([1]Sheet1!$A$2:$A$1823=$A586,[1]Sheet1!$C$2:$C$1823),0))</f>
        <v>525353984</v>
      </c>
      <c r="I586" s="2">
        <f t="array" ref="I586">INDEX([1]Sheet1!$D$2:$D$1823,MATCH($C586,IF([1]Sheet1!$A$2:$A$1823=$A586,[1]Sheet1!$C$2:$C$1823),0))</f>
        <v>465352000</v>
      </c>
      <c r="J586" s="2">
        <f t="array" ref="J586">(INDEX([1]Sheet1!$G$2:$G$1823,MATCH($C586,IF([1]Sheet1!$A$2:$A$1823=$A586,[1]Sheet1!$C$2:$C$1823),0))+INDEX([1]Sheet1!$J$2:$J$1823,MATCH($C586,IF([1]Sheet1!$A$2:$A$1823=$A586,[1]Sheet1!$C$2:$C$1823),0)))</f>
        <v>60002000</v>
      </c>
      <c r="K586" s="2">
        <f t="array" ref="K586">INDEX([5]Sheet1!$K$2:$K$2185,MATCH($C586,IF([5]Sheet1!$E$2:$E$2185=$A586,[5]Sheet1!$B$2:$B$2185),0))*10</f>
        <v>301089630</v>
      </c>
      <c r="L586" s="2">
        <f t="array" ref="L586">INDEX([5]Sheet1!$J$2:$J$2185,MATCH($C586,IF([5]Sheet1!$E$2:$E$2185=$A586,[5]Sheet1!$B$2:$B$2185),0))</f>
        <v>19650</v>
      </c>
      <c r="M586" s="2">
        <f t="array" ref="M586">INDEX([5]Sheet1!$G$2:$G$2185,MATCH($C586,IF([5]Sheet1!$E$2:$E$2185=$A586,[5]Sheet1!$B$2:$B$2185),0))*10</f>
        <v>243378400</v>
      </c>
      <c r="N586" s="2">
        <f t="array" ref="N586">INDEX([5]Sheet1!$F$2:$F$2185,MATCH($C586,IF([5]Sheet1!$E$2:$E$2185=$A586,[5]Sheet1!$B$2:$B$2185),0))</f>
        <v>13385</v>
      </c>
      <c r="O586" s="2">
        <f t="array" ref="O586">INDEX([5]Sheet1!$I$2:$I$2185,MATCH($C586,IF([5]Sheet1!$E$2:$E$2185=$A586,[5]Sheet1!$B$2:$B$2185),0))*10</f>
        <v>57711230</v>
      </c>
      <c r="P586" s="2">
        <f t="array" ref="P586">INDEX([5]Sheet1!$H$2:$H$2185,MATCH($C586,IF([5]Sheet1!$E$2:$E$2185=$A586,[5]Sheet1!$B$2:$B$2185),0))</f>
        <v>5284</v>
      </c>
    </row>
    <row r="587" spans="1:16" x14ac:dyDescent="0.25">
      <c r="A587" t="s">
        <v>30</v>
      </c>
      <c r="B587" t="s">
        <v>31</v>
      </c>
      <c r="C587">
        <v>1987</v>
      </c>
      <c r="D587" s="2">
        <f t="array" ref="D587">INDEX([2]data!$E$2:$E$2185,MATCH($C587,IF([2]data!$C$2:$C$2185=$A587,[2]data!$A$2:$A$2185),0))</f>
        <v>11391176</v>
      </c>
      <c r="H587" s="2">
        <f t="array" ref="H587">INDEX([1]Sheet1!$M$2:$M$1823,MATCH($C587,IF([1]Sheet1!$A$2:$A$1823=$A587,[1]Sheet1!$C$2:$C$1823),0))</f>
        <v>7023440896</v>
      </c>
      <c r="I587" s="2">
        <f t="array" ref="I587">INDEX([1]Sheet1!$D$2:$D$1823,MATCH($C587,IF([1]Sheet1!$A$2:$A$1823=$A587,[1]Sheet1!$C$2:$C$1823),0))</f>
        <v>6346014000</v>
      </c>
      <c r="J587" s="2">
        <f t="array" ref="J587">(INDEX([1]Sheet1!$G$2:$G$1823,MATCH($C587,IF([1]Sheet1!$A$2:$A$1823=$A587,[1]Sheet1!$C$2:$C$1823),0))+INDEX([1]Sheet1!$J$2:$J$1823,MATCH($C587,IF([1]Sheet1!$A$2:$A$1823=$A587,[1]Sheet1!$C$2:$C$1823),0)))</f>
        <v>677427000</v>
      </c>
      <c r="K587" s="2">
        <f t="array" ref="K587">INDEX([5]Sheet1!$K$2:$K$2185,MATCH($C587,IF([5]Sheet1!$E$2:$E$2185=$A587,[5]Sheet1!$B$2:$B$2185),0))*10</f>
        <v>4274036040</v>
      </c>
      <c r="L587" s="2">
        <f t="array" ref="L587">INDEX([5]Sheet1!$J$2:$J$2185,MATCH($C587,IF([5]Sheet1!$E$2:$E$2185=$A587,[5]Sheet1!$B$2:$B$2185),0))</f>
        <v>189084</v>
      </c>
      <c r="M587" s="2">
        <f t="array" ref="M587">INDEX([5]Sheet1!$G$2:$G$2185,MATCH($C587,IF([5]Sheet1!$E$2:$E$2185=$A587,[5]Sheet1!$B$2:$B$2185),0))*10</f>
        <v>3349010870</v>
      </c>
      <c r="N587" s="2">
        <f t="array" ref="N587">INDEX([5]Sheet1!$F$2:$F$2185,MATCH($C587,IF([5]Sheet1!$E$2:$E$2185=$A587,[5]Sheet1!$B$2:$B$2185),0))</f>
        <v>127354</v>
      </c>
      <c r="O587" s="2">
        <f t="array" ref="O587">INDEX([5]Sheet1!$I$2:$I$2185,MATCH($C587,IF([5]Sheet1!$E$2:$E$2185=$A587,[5]Sheet1!$B$2:$B$2185),0))*10</f>
        <v>925025170</v>
      </c>
      <c r="P587" s="2">
        <f t="array" ref="P587">INDEX([5]Sheet1!$H$2:$H$2185,MATCH($C587,IF([5]Sheet1!$E$2:$E$2185=$A587,[5]Sheet1!$B$2:$B$2185),0))</f>
        <v>57103</v>
      </c>
    </row>
    <row r="588" spans="1:16" x14ac:dyDescent="0.25">
      <c r="A588" t="s">
        <v>32</v>
      </c>
      <c r="B588" t="s">
        <v>33</v>
      </c>
      <c r="C588">
        <v>1987</v>
      </c>
      <c r="D588" s="2">
        <f t="array" ref="D588">INDEX([2]data!$E$2:$E$2185,MATCH($C588,IF([2]data!$C$2:$C$2185=$A588,[2]data!$A$2:$A$2185),0))</f>
        <v>5473023</v>
      </c>
      <c r="H588" s="2">
        <f t="array" ref="H588">INDEX([1]Sheet1!$M$2:$M$1823,MATCH($C588,IF([1]Sheet1!$A$2:$A$1823=$A588,[1]Sheet1!$C$2:$C$1823),0))</f>
        <v>3393169920</v>
      </c>
      <c r="I588" s="2">
        <f t="array" ref="I588">INDEX([1]Sheet1!$D$2:$D$1823,MATCH($C588,IF([1]Sheet1!$A$2:$A$1823=$A588,[1]Sheet1!$C$2:$C$1823),0))</f>
        <v>2955315000</v>
      </c>
      <c r="J588" s="2">
        <f t="array" ref="J588">(INDEX([1]Sheet1!$G$2:$G$1823,MATCH($C588,IF([1]Sheet1!$A$2:$A$1823=$A588,[1]Sheet1!$C$2:$C$1823),0))+INDEX([1]Sheet1!$J$2:$J$1823,MATCH($C588,IF([1]Sheet1!$A$2:$A$1823=$A588,[1]Sheet1!$C$2:$C$1823),0)))</f>
        <v>437855000</v>
      </c>
      <c r="K588" s="2">
        <f t="array" ref="K588">INDEX([5]Sheet1!$K$2:$K$2185,MATCH($C588,IF([5]Sheet1!$E$2:$E$2185=$A588,[5]Sheet1!$B$2:$B$2185),0))*10</f>
        <v>2020057380</v>
      </c>
      <c r="L588" s="2">
        <f t="array" ref="L588">INDEX([5]Sheet1!$J$2:$J$2185,MATCH($C588,IF([5]Sheet1!$E$2:$E$2185=$A588,[5]Sheet1!$B$2:$B$2185),0))</f>
        <v>105789</v>
      </c>
      <c r="M588" s="2">
        <f t="array" ref="M588">INDEX([5]Sheet1!$G$2:$G$2185,MATCH($C588,IF([5]Sheet1!$E$2:$E$2185=$A588,[5]Sheet1!$B$2:$B$2185),0))*10</f>
        <v>1572958480</v>
      </c>
      <c r="N588" s="2">
        <f t="array" ref="N588">INDEX([5]Sheet1!$F$2:$F$2185,MATCH($C588,IF([5]Sheet1!$E$2:$E$2185=$A588,[5]Sheet1!$B$2:$B$2185),0))</f>
        <v>67968</v>
      </c>
      <c r="O588" s="2">
        <f t="array" ref="O588">INDEX([5]Sheet1!$I$2:$I$2185,MATCH($C588,IF([5]Sheet1!$E$2:$E$2185=$A588,[5]Sheet1!$B$2:$B$2185),0))*10</f>
        <v>447098900</v>
      </c>
      <c r="P588" s="2">
        <f t="array" ref="P588">INDEX([5]Sheet1!$H$2:$H$2185,MATCH($C588,IF([5]Sheet1!$E$2:$E$2185=$A588,[5]Sheet1!$B$2:$B$2185),0))</f>
        <v>33798</v>
      </c>
    </row>
    <row r="589" spans="1:16" x14ac:dyDescent="0.25">
      <c r="A589" t="s">
        <v>34</v>
      </c>
      <c r="B589" t="s">
        <v>35</v>
      </c>
      <c r="C589">
        <v>1987</v>
      </c>
      <c r="D589" s="2">
        <f t="array" ref="D589">INDEX([2]data!$E$2:$E$2185,MATCH($C589,IF([2]data!$C$2:$C$2185=$A589,[2]data!$A$2:$A$2185),0))</f>
        <v>2767006</v>
      </c>
      <c r="H589" s="2">
        <f t="array" ref="H589">INDEX([1]Sheet1!$M$2:$M$1823,MATCH($C589,IF([1]Sheet1!$A$2:$A$1823=$A589,[1]Sheet1!$C$2:$C$1823),0))</f>
        <v>1694920960</v>
      </c>
      <c r="I589" s="2">
        <f t="array" ref="I589">INDEX([1]Sheet1!$D$2:$D$1823,MATCH($C589,IF([1]Sheet1!$A$2:$A$1823=$A589,[1]Sheet1!$C$2:$C$1823),0))</f>
        <v>1575406000</v>
      </c>
      <c r="J589" s="2">
        <f t="array" ref="J589">(INDEX([1]Sheet1!$G$2:$G$1823,MATCH($C589,IF([1]Sheet1!$A$2:$A$1823=$A589,[1]Sheet1!$C$2:$C$1823),0))+INDEX([1]Sheet1!$J$2:$J$1823,MATCH($C589,IF([1]Sheet1!$A$2:$A$1823=$A589,[1]Sheet1!$C$2:$C$1823),0)))</f>
        <v>119515000</v>
      </c>
      <c r="K589" s="2">
        <f t="array" ref="K589">INDEX([5]Sheet1!$K$2:$K$2185,MATCH($C589,IF([5]Sheet1!$E$2:$E$2185=$A589,[5]Sheet1!$B$2:$B$2185),0))*10</f>
        <v>1018289130</v>
      </c>
      <c r="L589" s="2">
        <f t="array" ref="L589">INDEX([5]Sheet1!$J$2:$J$2185,MATCH($C589,IF([5]Sheet1!$E$2:$E$2185=$A589,[5]Sheet1!$B$2:$B$2185),0))</f>
        <v>59028</v>
      </c>
      <c r="M589" s="2">
        <f t="array" ref="M589">INDEX([5]Sheet1!$G$2:$G$2185,MATCH($C589,IF([5]Sheet1!$E$2:$E$2185=$A589,[5]Sheet1!$B$2:$B$2185),0))*10</f>
        <v>788279050</v>
      </c>
      <c r="N589" s="2">
        <f t="array" ref="N589">INDEX([5]Sheet1!$F$2:$F$2185,MATCH($C589,IF([5]Sheet1!$E$2:$E$2185=$A589,[5]Sheet1!$B$2:$B$2185),0))</f>
        <v>37846</v>
      </c>
      <c r="O589" s="2">
        <f t="array" ref="O589">INDEX([5]Sheet1!$I$2:$I$2185,MATCH($C589,IF([5]Sheet1!$E$2:$E$2185=$A589,[5]Sheet1!$B$2:$B$2185),0))*10</f>
        <v>230010080</v>
      </c>
      <c r="P589" s="2">
        <f t="array" ref="P589">INDEX([5]Sheet1!$H$2:$H$2185,MATCH($C589,IF([5]Sheet1!$E$2:$E$2185=$A589,[5]Sheet1!$B$2:$B$2185),0))</f>
        <v>17930</v>
      </c>
    </row>
    <row r="590" spans="1:16" x14ac:dyDescent="0.25">
      <c r="A590" t="s">
        <v>36</v>
      </c>
      <c r="B590" t="s">
        <v>37</v>
      </c>
      <c r="C590">
        <v>1987</v>
      </c>
      <c r="D590" s="2">
        <f t="array" ref="D590">INDEX([2]data!$E$2:$E$2185,MATCH($C590,IF([2]data!$C$2:$C$2185=$A590,[2]data!$A$2:$A$2185),0))</f>
        <v>2445367</v>
      </c>
      <c r="H590" s="2">
        <f t="array" ref="H590">INDEX([1]Sheet1!$M$2:$M$1823,MATCH($C590,IF([1]Sheet1!$A$2:$A$1823=$A590,[1]Sheet1!$C$2:$C$1823),0))</f>
        <v>1623783040</v>
      </c>
      <c r="I590" s="2">
        <f t="array" ref="I590">INDEX([1]Sheet1!$D$2:$D$1823,MATCH($C590,IF([1]Sheet1!$A$2:$A$1823=$A590,[1]Sheet1!$C$2:$C$1823),0))</f>
        <v>1480274000</v>
      </c>
      <c r="J590" s="2">
        <f t="array" ref="J590">(INDEX([1]Sheet1!$G$2:$G$1823,MATCH($C590,IF([1]Sheet1!$A$2:$A$1823=$A590,[1]Sheet1!$C$2:$C$1823),0))+INDEX([1]Sheet1!$J$2:$J$1823,MATCH($C590,IF([1]Sheet1!$A$2:$A$1823=$A590,[1]Sheet1!$C$2:$C$1823),0)))</f>
        <v>143509000</v>
      </c>
      <c r="K590" s="2">
        <f t="array" ref="K590">INDEX([5]Sheet1!$K$2:$K$2185,MATCH($C590,IF([5]Sheet1!$E$2:$E$2185=$A590,[5]Sheet1!$B$2:$B$2185),0))*10</f>
        <v>943905470</v>
      </c>
      <c r="L590" s="2">
        <f t="array" ref="L590">INDEX([5]Sheet1!$J$2:$J$2185,MATCH($C590,IF([5]Sheet1!$E$2:$E$2185=$A590,[5]Sheet1!$B$2:$B$2185),0))</f>
        <v>53883</v>
      </c>
      <c r="M590" s="2">
        <f t="array" ref="M590">INDEX([5]Sheet1!$G$2:$G$2185,MATCH($C590,IF([5]Sheet1!$E$2:$E$2185=$A590,[5]Sheet1!$B$2:$B$2185),0))*10</f>
        <v>730101410</v>
      </c>
      <c r="N590" s="2">
        <f t="array" ref="N590">INDEX([5]Sheet1!$F$2:$F$2185,MATCH($C590,IF([5]Sheet1!$E$2:$E$2185=$A590,[5]Sheet1!$B$2:$B$2185),0))</f>
        <v>35780</v>
      </c>
      <c r="O590" s="2">
        <f t="array" ref="O590">INDEX([5]Sheet1!$I$2:$I$2185,MATCH($C590,IF([5]Sheet1!$E$2:$E$2185=$A590,[5]Sheet1!$B$2:$B$2185),0))*10</f>
        <v>213804060</v>
      </c>
      <c r="P590" s="2">
        <f t="array" ref="P590">INDEX([5]Sheet1!$H$2:$H$2185,MATCH($C590,IF([5]Sheet1!$E$2:$E$2185=$A590,[5]Sheet1!$B$2:$B$2185),0))</f>
        <v>16217</v>
      </c>
    </row>
    <row r="591" spans="1:16" x14ac:dyDescent="0.25">
      <c r="A591" t="s">
        <v>38</v>
      </c>
      <c r="B591" t="s">
        <v>39</v>
      </c>
      <c r="C591">
        <v>1987</v>
      </c>
      <c r="D591" s="2">
        <f t="array" ref="D591">INDEX([2]data!$E$2:$E$2185,MATCH($C591,IF([2]data!$C$2:$C$2185=$A591,[2]data!$A$2:$A$2185),0))</f>
        <v>3683330</v>
      </c>
      <c r="H591" s="2">
        <f t="array" ref="H591">INDEX([1]Sheet1!$M$2:$M$1823,MATCH($C591,IF([1]Sheet1!$A$2:$A$1823=$A591,[1]Sheet1!$C$2:$C$1823),0))</f>
        <v>1692339968</v>
      </c>
      <c r="I591" s="2">
        <f t="array" ref="I591">INDEX([1]Sheet1!$D$2:$D$1823,MATCH($C591,IF([1]Sheet1!$A$2:$A$1823=$A591,[1]Sheet1!$C$2:$C$1823),0))</f>
        <v>1559757000</v>
      </c>
      <c r="J591" s="2">
        <f t="array" ref="J591">(INDEX([1]Sheet1!$G$2:$G$1823,MATCH($C591,IF([1]Sheet1!$A$2:$A$1823=$A591,[1]Sheet1!$C$2:$C$1823),0))+INDEX([1]Sheet1!$J$2:$J$1823,MATCH($C591,IF([1]Sheet1!$A$2:$A$1823=$A591,[1]Sheet1!$C$2:$C$1823),0)))</f>
        <v>132583000</v>
      </c>
      <c r="K591" s="2">
        <f t="array" ref="K591">INDEX([5]Sheet1!$K$2:$K$2185,MATCH($C591,IF([5]Sheet1!$E$2:$E$2185=$A591,[5]Sheet1!$B$2:$B$2185),0))*10</f>
        <v>1149947890</v>
      </c>
      <c r="L591" s="2">
        <f t="array" ref="L591">INDEX([5]Sheet1!$J$2:$J$2185,MATCH($C591,IF([5]Sheet1!$E$2:$E$2185=$A591,[5]Sheet1!$B$2:$B$2185),0))</f>
        <v>71857</v>
      </c>
      <c r="M591" s="2">
        <f t="array" ref="M591">INDEX([5]Sheet1!$G$2:$G$2185,MATCH($C591,IF([5]Sheet1!$E$2:$E$2185=$A591,[5]Sheet1!$B$2:$B$2185),0))*10</f>
        <v>908709900</v>
      </c>
      <c r="N591" s="2">
        <f t="array" ref="N591">INDEX([5]Sheet1!$F$2:$F$2185,MATCH($C591,IF([5]Sheet1!$E$2:$E$2185=$A591,[5]Sheet1!$B$2:$B$2185),0))</f>
        <v>47450</v>
      </c>
      <c r="O591" s="2">
        <f t="array" ref="O591">INDEX([5]Sheet1!$I$2:$I$2185,MATCH($C591,IF([5]Sheet1!$E$2:$E$2185=$A591,[5]Sheet1!$B$2:$B$2185),0))*10</f>
        <v>241237990</v>
      </c>
      <c r="P591" s="2">
        <f t="array" ref="P591">INDEX([5]Sheet1!$H$2:$H$2185,MATCH($C591,IF([5]Sheet1!$E$2:$E$2185=$A591,[5]Sheet1!$B$2:$B$2185),0))</f>
        <v>22853</v>
      </c>
    </row>
    <row r="592" spans="1:16" x14ac:dyDescent="0.25">
      <c r="A592" t="s">
        <v>40</v>
      </c>
      <c r="B592" t="s">
        <v>41</v>
      </c>
      <c r="C592">
        <v>1987</v>
      </c>
      <c r="D592" s="2">
        <f t="array" ref="D592">INDEX([2]data!$E$2:$E$2185,MATCH($C592,IF([2]data!$C$2:$C$2185=$A592,[2]data!$A$2:$A$2185),0))</f>
        <v>4344151</v>
      </c>
      <c r="H592" s="2">
        <f t="array" ref="H592">INDEX([1]Sheet1!$M$2:$M$1823,MATCH($C592,IF([1]Sheet1!$A$2:$A$1823=$A592,[1]Sheet1!$C$2:$C$1823),0))</f>
        <v>2441955072</v>
      </c>
      <c r="I592" s="2">
        <f t="array" ref="I592">INDEX([1]Sheet1!$D$2:$D$1823,MATCH($C592,IF([1]Sheet1!$A$2:$A$1823=$A592,[1]Sheet1!$C$2:$C$1823),0))</f>
        <v>2119777000</v>
      </c>
      <c r="J592" s="2">
        <f t="array" ref="J592">(INDEX([1]Sheet1!$G$2:$G$1823,MATCH($C592,IF([1]Sheet1!$A$2:$A$1823=$A592,[1]Sheet1!$C$2:$C$1823),0))+INDEX([1]Sheet1!$J$2:$J$1823,MATCH($C592,IF([1]Sheet1!$A$2:$A$1823=$A592,[1]Sheet1!$C$2:$C$1823),0)))</f>
        <v>322178000</v>
      </c>
      <c r="K592" s="2">
        <f t="array" ref="K592">INDEX([5]Sheet1!$K$2:$K$2185,MATCH($C592,IF([5]Sheet1!$E$2:$E$2185=$A592,[5]Sheet1!$B$2:$B$2185),0))*10</f>
        <v>1338937270</v>
      </c>
      <c r="L592" s="2">
        <f t="array" ref="L592">INDEX([5]Sheet1!$J$2:$J$2185,MATCH($C592,IF([5]Sheet1!$E$2:$E$2185=$A592,[5]Sheet1!$B$2:$B$2185),0))</f>
        <v>89203</v>
      </c>
      <c r="M592" s="2">
        <f t="array" ref="M592">INDEX([5]Sheet1!$G$2:$G$2185,MATCH($C592,IF([5]Sheet1!$E$2:$E$2185=$A592,[5]Sheet1!$B$2:$B$2185),0))*10</f>
        <v>1030957230</v>
      </c>
      <c r="N592" s="2">
        <f t="array" ref="N592">INDEX([5]Sheet1!$F$2:$F$2185,MATCH($C592,IF([5]Sheet1!$E$2:$E$2185=$A592,[5]Sheet1!$B$2:$B$2185),0))</f>
        <v>58577</v>
      </c>
      <c r="O592" s="2">
        <f t="array" ref="O592">INDEX([5]Sheet1!$I$2:$I$2185,MATCH($C592,IF([5]Sheet1!$E$2:$E$2185=$A592,[5]Sheet1!$B$2:$B$2185),0))*10</f>
        <v>307980040</v>
      </c>
      <c r="P592" s="2">
        <f t="array" ref="P592">INDEX([5]Sheet1!$H$2:$H$2185,MATCH($C592,IF([5]Sheet1!$E$2:$E$2185=$A592,[5]Sheet1!$B$2:$B$2185),0))</f>
        <v>29320</v>
      </c>
    </row>
    <row r="593" spans="1:16" x14ac:dyDescent="0.25">
      <c r="A593" t="s">
        <v>42</v>
      </c>
      <c r="B593" t="s">
        <v>43</v>
      </c>
      <c r="C593">
        <v>1987</v>
      </c>
      <c r="D593" s="2">
        <f t="array" ref="D593">INDEX([2]data!$E$2:$E$2185,MATCH($C593,IF([2]data!$C$2:$C$2185=$A593,[2]data!$A$2:$A$2185),0))</f>
        <v>1184577</v>
      </c>
      <c r="H593" s="2">
        <f t="array" ref="H593">INDEX([1]Sheet1!$M$2:$M$1823,MATCH($C593,IF([1]Sheet1!$A$2:$A$1823=$A593,[1]Sheet1!$C$2:$C$1823),0))</f>
        <v>768510976</v>
      </c>
      <c r="I593" s="2">
        <f t="array" ref="I593">INDEX([1]Sheet1!$D$2:$D$1823,MATCH($C593,IF([1]Sheet1!$A$2:$A$1823=$A593,[1]Sheet1!$C$2:$C$1823),0))</f>
        <v>664254000</v>
      </c>
      <c r="J593" s="2">
        <f t="array" ref="J593">(INDEX([1]Sheet1!$G$2:$G$1823,MATCH($C593,IF([1]Sheet1!$A$2:$A$1823=$A593,[1]Sheet1!$C$2:$C$1823),0))+INDEX([1]Sheet1!$J$2:$J$1823,MATCH($C593,IF([1]Sheet1!$A$2:$A$1823=$A593,[1]Sheet1!$C$2:$C$1823),0)))</f>
        <v>104257000</v>
      </c>
      <c r="K593" s="2">
        <f t="array" ref="K593">INDEX([5]Sheet1!$K$2:$K$2185,MATCH($C593,IF([5]Sheet1!$E$2:$E$2185=$A593,[5]Sheet1!$B$2:$B$2185),0))*10</f>
        <v>440519620</v>
      </c>
      <c r="L593" s="2">
        <f t="array" ref="L593">INDEX([5]Sheet1!$J$2:$J$2185,MATCH($C593,IF([5]Sheet1!$E$2:$E$2185=$A593,[5]Sheet1!$B$2:$B$2185),0))</f>
        <v>27072</v>
      </c>
      <c r="M593" s="2">
        <f t="array" ref="M593">INDEX([5]Sheet1!$G$2:$G$2185,MATCH($C593,IF([5]Sheet1!$E$2:$E$2185=$A593,[5]Sheet1!$B$2:$B$2185),0))*10</f>
        <v>348919130</v>
      </c>
      <c r="N593" s="2">
        <f t="array" ref="N593">INDEX([5]Sheet1!$F$2:$F$2185,MATCH($C593,IF([5]Sheet1!$E$2:$E$2185=$A593,[5]Sheet1!$B$2:$B$2185),0))</f>
        <v>18751</v>
      </c>
      <c r="O593" s="2">
        <f t="array" ref="O593">INDEX([5]Sheet1!$I$2:$I$2185,MATCH($C593,IF([5]Sheet1!$E$2:$E$2185=$A593,[5]Sheet1!$B$2:$B$2185),0))*10</f>
        <v>91600490</v>
      </c>
      <c r="P593" s="2">
        <f t="array" ref="P593">INDEX([5]Sheet1!$H$2:$H$2185,MATCH($C593,IF([5]Sheet1!$E$2:$E$2185=$A593,[5]Sheet1!$B$2:$B$2185),0))</f>
        <v>7260</v>
      </c>
    </row>
    <row r="594" spans="1:16" x14ac:dyDescent="0.25">
      <c r="A594" t="s">
        <v>44</v>
      </c>
      <c r="B594" t="s">
        <v>45</v>
      </c>
      <c r="C594">
        <v>1987</v>
      </c>
      <c r="D594" s="2">
        <f t="array" ref="D594">INDEX([2]data!$E$2:$E$2185,MATCH($C594,IF([2]data!$C$2:$C$2185=$A594,[2]data!$A$2:$A$2185),0))</f>
        <v>4565558</v>
      </c>
      <c r="H594" s="2">
        <f t="array" ref="H594">INDEX([1]Sheet1!$M$2:$M$1823,MATCH($C594,IF([1]Sheet1!$A$2:$A$1823=$A594,[1]Sheet1!$C$2:$C$1823),0))</f>
        <v>2976292096</v>
      </c>
      <c r="I594" s="2">
        <f t="array" ref="I594">INDEX([1]Sheet1!$D$2:$D$1823,MATCH($C594,IF([1]Sheet1!$A$2:$A$1823=$A594,[1]Sheet1!$C$2:$C$1823),0))</f>
        <v>2696094000</v>
      </c>
      <c r="J594" s="2">
        <f t="array" ref="J594">(INDEX([1]Sheet1!$G$2:$G$1823,MATCH($C594,IF([1]Sheet1!$A$2:$A$1823=$A594,[1]Sheet1!$C$2:$C$1823),0))+INDEX([1]Sheet1!$J$2:$J$1823,MATCH($C594,IF([1]Sheet1!$A$2:$A$1823=$A594,[1]Sheet1!$C$2:$C$1823),0)))</f>
        <v>280198000</v>
      </c>
      <c r="K594" s="2">
        <f t="array" ref="K594">INDEX([5]Sheet1!$K$2:$K$2185,MATCH($C594,IF([5]Sheet1!$E$2:$E$2185=$A594,[5]Sheet1!$B$2:$B$2185),0))*10</f>
        <v>1921321730</v>
      </c>
      <c r="L594" s="2">
        <f t="array" ref="L594">INDEX([5]Sheet1!$J$2:$J$2185,MATCH($C594,IF([5]Sheet1!$E$2:$E$2185=$A594,[5]Sheet1!$B$2:$B$2185),0))</f>
        <v>78229</v>
      </c>
      <c r="M594" s="2">
        <f t="array" ref="M594">INDEX([5]Sheet1!$G$2:$G$2185,MATCH($C594,IF([5]Sheet1!$E$2:$E$2185=$A594,[5]Sheet1!$B$2:$B$2185),0))*10</f>
        <v>1519426130</v>
      </c>
      <c r="N594" s="2">
        <f t="array" ref="N594">INDEX([5]Sheet1!$F$2:$F$2185,MATCH($C594,IF([5]Sheet1!$E$2:$E$2185=$A594,[5]Sheet1!$B$2:$B$2185),0))</f>
        <v>50530</v>
      </c>
      <c r="O594" s="2">
        <f t="array" ref="O594">INDEX([5]Sheet1!$I$2:$I$2185,MATCH($C594,IF([5]Sheet1!$E$2:$E$2185=$A594,[5]Sheet1!$B$2:$B$2185),0))*10</f>
        <v>401895600</v>
      </c>
      <c r="P594" s="2">
        <f t="array" ref="P594">INDEX([5]Sheet1!$H$2:$H$2185,MATCH($C594,IF([5]Sheet1!$E$2:$E$2185=$A594,[5]Sheet1!$B$2:$B$2185),0))</f>
        <v>24725</v>
      </c>
    </row>
    <row r="595" spans="1:16" x14ac:dyDescent="0.25">
      <c r="A595" t="s">
        <v>46</v>
      </c>
      <c r="B595" t="s">
        <v>47</v>
      </c>
      <c r="C595">
        <v>1987</v>
      </c>
      <c r="D595" s="2">
        <f t="array" ref="D595">INDEX([2]data!$E$2:$E$2185,MATCH($C595,IF([2]data!$C$2:$C$2185=$A595,[2]data!$A$2:$A$2185),0))</f>
        <v>5935205</v>
      </c>
      <c r="H595" s="2">
        <f t="array" ref="H595">INDEX([1]Sheet1!$M$2:$M$1823,MATCH($C595,IF([1]Sheet1!$A$2:$A$1823=$A595,[1]Sheet1!$C$2:$C$1823),0))</f>
        <v>3784761088</v>
      </c>
      <c r="I595" s="2">
        <f t="array" ref="I595">INDEX([1]Sheet1!$D$2:$D$1823,MATCH($C595,IF([1]Sheet1!$A$2:$A$1823=$A595,[1]Sheet1!$C$2:$C$1823),0))</f>
        <v>3611650000</v>
      </c>
      <c r="J595" s="2">
        <f t="array" ref="J595">(INDEX([1]Sheet1!$G$2:$G$1823,MATCH($C595,IF([1]Sheet1!$A$2:$A$1823=$A595,[1]Sheet1!$C$2:$C$1823),0))+INDEX([1]Sheet1!$J$2:$J$1823,MATCH($C595,IF([1]Sheet1!$A$2:$A$1823=$A595,[1]Sheet1!$C$2:$C$1823),0)))</f>
        <v>173111000</v>
      </c>
      <c r="K595" s="2">
        <f t="array" ref="K595">INDEX([5]Sheet1!$K$2:$K$2185,MATCH($C595,IF([5]Sheet1!$E$2:$E$2185=$A595,[5]Sheet1!$B$2:$B$2185),0))*10</f>
        <v>2217568170</v>
      </c>
      <c r="L595" s="2">
        <f t="array" ref="L595">INDEX([5]Sheet1!$J$2:$J$2185,MATCH($C595,IF([5]Sheet1!$E$2:$E$2185=$A595,[5]Sheet1!$B$2:$B$2185),0))</f>
        <v>107959</v>
      </c>
      <c r="M595" s="2">
        <f t="array" ref="M595">INDEX([5]Sheet1!$G$2:$G$2185,MATCH($C595,IF([5]Sheet1!$E$2:$E$2185=$A595,[5]Sheet1!$B$2:$B$2185),0))*10</f>
        <v>1847345580</v>
      </c>
      <c r="N595" s="2">
        <f t="array" ref="N595">INDEX([5]Sheet1!$F$2:$F$2185,MATCH($C595,IF([5]Sheet1!$E$2:$E$2185=$A595,[5]Sheet1!$B$2:$B$2185),0))</f>
        <v>77181</v>
      </c>
      <c r="O595" s="2">
        <f t="array" ref="O595">INDEX([5]Sheet1!$I$2:$I$2185,MATCH($C595,IF([5]Sheet1!$E$2:$E$2185=$A595,[5]Sheet1!$B$2:$B$2185),0))*10</f>
        <v>370222590</v>
      </c>
      <c r="P595" s="2">
        <f t="array" ref="P595">INDEX([5]Sheet1!$H$2:$H$2185,MATCH($C595,IF([5]Sheet1!$E$2:$E$2185=$A595,[5]Sheet1!$B$2:$B$2185),0))</f>
        <v>27078</v>
      </c>
    </row>
    <row r="596" spans="1:16" x14ac:dyDescent="0.25">
      <c r="A596" t="s">
        <v>48</v>
      </c>
      <c r="B596" t="s">
        <v>49</v>
      </c>
      <c r="C596">
        <v>1987</v>
      </c>
      <c r="D596" s="2">
        <f t="array" ref="D596">INDEX([2]data!$E$2:$E$2185,MATCH($C596,IF([2]data!$C$2:$C$2185=$A596,[2]data!$A$2:$A$2185),0))</f>
        <v>9187484</v>
      </c>
      <c r="H596" s="2">
        <f t="array" ref="H596">INDEX([1]Sheet1!$M$2:$M$1823,MATCH($C596,IF([1]Sheet1!$A$2:$A$1823=$A596,[1]Sheet1!$C$2:$C$1823),0))</f>
        <v>6868193792</v>
      </c>
      <c r="I596" s="2">
        <f t="array" ref="I596">INDEX([1]Sheet1!$D$2:$D$1823,MATCH($C596,IF([1]Sheet1!$A$2:$A$1823=$A596,[1]Sheet1!$C$2:$C$1823),0))</f>
        <v>6462622000</v>
      </c>
      <c r="J596" s="2">
        <f t="array" ref="J596">(INDEX([1]Sheet1!$G$2:$G$1823,MATCH($C596,IF([1]Sheet1!$A$2:$A$1823=$A596,[1]Sheet1!$C$2:$C$1823),0))+INDEX([1]Sheet1!$J$2:$J$1823,MATCH($C596,IF([1]Sheet1!$A$2:$A$1823=$A596,[1]Sheet1!$C$2:$C$1823),0)))</f>
        <v>405572000</v>
      </c>
      <c r="K596" s="2">
        <f t="array" ref="K596">INDEX([5]Sheet1!$K$2:$K$2185,MATCH($C596,IF([5]Sheet1!$E$2:$E$2185=$A596,[5]Sheet1!$B$2:$B$2185),0))*10</f>
        <v>4409987570</v>
      </c>
      <c r="L596" s="2">
        <f t="array" ref="L596">INDEX([5]Sheet1!$J$2:$J$2185,MATCH($C596,IF([5]Sheet1!$E$2:$E$2185=$A596,[5]Sheet1!$B$2:$B$2185),0))</f>
        <v>181715</v>
      </c>
      <c r="M596" s="2">
        <f t="array" ref="M596">INDEX([5]Sheet1!$G$2:$G$2185,MATCH($C596,IF([5]Sheet1!$E$2:$E$2185=$A596,[5]Sheet1!$B$2:$B$2185),0))*10</f>
        <v>3351146310</v>
      </c>
      <c r="N596" s="2">
        <f t="array" ref="N596">INDEX([5]Sheet1!$F$2:$F$2185,MATCH($C596,IF([5]Sheet1!$E$2:$E$2185=$A596,[5]Sheet1!$B$2:$B$2185),0))</f>
        <v>108182</v>
      </c>
      <c r="O596" s="2">
        <f t="array" ref="O596">INDEX([5]Sheet1!$I$2:$I$2185,MATCH($C596,IF([5]Sheet1!$E$2:$E$2185=$A596,[5]Sheet1!$B$2:$B$2185),0))*10</f>
        <v>1058841260</v>
      </c>
      <c r="P596" s="2">
        <f t="array" ref="P596">INDEX([5]Sheet1!$H$2:$H$2185,MATCH($C596,IF([5]Sheet1!$E$2:$E$2185=$A596,[5]Sheet1!$B$2:$B$2185),0))</f>
        <v>64154</v>
      </c>
    </row>
    <row r="597" spans="1:16" x14ac:dyDescent="0.25">
      <c r="A597" t="s">
        <v>50</v>
      </c>
      <c r="B597" t="s">
        <v>51</v>
      </c>
      <c r="C597">
        <v>1987</v>
      </c>
      <c r="D597" s="2">
        <f t="array" ref="D597">INDEX([2]data!$E$2:$E$2185,MATCH($C597,IF([2]data!$C$2:$C$2185=$A597,[2]data!$A$2:$A$2185),0))</f>
        <v>4235136</v>
      </c>
      <c r="H597" s="2">
        <f t="array" ref="H597">INDEX([1]Sheet1!$M$2:$M$1823,MATCH($C597,IF([1]Sheet1!$A$2:$A$1823=$A597,[1]Sheet1!$C$2:$C$1823),0))</f>
        <v>3314513920</v>
      </c>
      <c r="I597" s="2">
        <f t="array" ref="I597">INDEX([1]Sheet1!$D$2:$D$1823,MATCH($C597,IF([1]Sheet1!$A$2:$A$1823=$A597,[1]Sheet1!$C$2:$C$1823),0))</f>
        <v>2977301000</v>
      </c>
      <c r="J597" s="2">
        <f t="array" ref="J597">(INDEX([1]Sheet1!$G$2:$G$1823,MATCH($C597,IF([1]Sheet1!$A$2:$A$1823=$A597,[1]Sheet1!$C$2:$C$1823),0))+INDEX([1]Sheet1!$J$2:$J$1823,MATCH($C597,IF([1]Sheet1!$A$2:$A$1823=$A597,[1]Sheet1!$C$2:$C$1823),0)))</f>
        <v>337213000</v>
      </c>
      <c r="K597" s="2">
        <f t="array" ref="K597">INDEX([5]Sheet1!$K$2:$K$2185,MATCH($C597,IF([5]Sheet1!$E$2:$E$2185=$A597,[5]Sheet1!$B$2:$B$2185),0))*10</f>
        <v>1870228610</v>
      </c>
      <c r="L597" s="2">
        <f t="array" ref="L597">INDEX([5]Sheet1!$J$2:$J$2185,MATCH($C597,IF([5]Sheet1!$E$2:$E$2185=$A597,[5]Sheet1!$B$2:$B$2185),0))</f>
        <v>69174</v>
      </c>
      <c r="M597" s="2">
        <f t="array" ref="M597">INDEX([5]Sheet1!$G$2:$G$2185,MATCH($C597,IF([5]Sheet1!$E$2:$E$2185=$A597,[5]Sheet1!$B$2:$B$2185),0))*10</f>
        <v>1545054130</v>
      </c>
      <c r="N597" s="2">
        <f t="array" ref="N597">INDEX([5]Sheet1!$F$2:$F$2185,MATCH($C597,IF([5]Sheet1!$E$2:$E$2185=$A597,[5]Sheet1!$B$2:$B$2185),0))</f>
        <v>47049</v>
      </c>
      <c r="O597" s="2">
        <f t="array" ref="O597">INDEX([5]Sheet1!$I$2:$I$2185,MATCH($C597,IF([5]Sheet1!$E$2:$E$2185=$A597,[5]Sheet1!$B$2:$B$2185),0))*10</f>
        <v>325174480</v>
      </c>
      <c r="P597" s="2">
        <f t="array" ref="P597">INDEX([5]Sheet1!$H$2:$H$2185,MATCH($C597,IF([5]Sheet1!$E$2:$E$2185=$A597,[5]Sheet1!$B$2:$B$2185),0))</f>
        <v>19979</v>
      </c>
    </row>
    <row r="598" spans="1:16" x14ac:dyDescent="0.25">
      <c r="A598" t="s">
        <v>52</v>
      </c>
      <c r="B598" t="s">
        <v>53</v>
      </c>
      <c r="C598">
        <v>1987</v>
      </c>
      <c r="D598" s="2">
        <f t="array" ref="D598">INDEX([2]data!$E$2:$E$2185,MATCH($C598,IF([2]data!$C$2:$C$2185=$A598,[2]data!$A$2:$A$2185),0))</f>
        <v>2588545</v>
      </c>
      <c r="H598" s="2">
        <f t="array" ref="H598">INDEX([1]Sheet1!$M$2:$M$1823,MATCH($C598,IF([1]Sheet1!$A$2:$A$1823=$A598,[1]Sheet1!$C$2:$C$1823),0))</f>
        <v>1303847040</v>
      </c>
      <c r="I598" s="2">
        <f t="array" ref="I598">INDEX([1]Sheet1!$D$2:$D$1823,MATCH($C598,IF([1]Sheet1!$A$2:$A$1823=$A598,[1]Sheet1!$C$2:$C$1823),0))</f>
        <v>1152798000</v>
      </c>
      <c r="J598" s="2">
        <f t="array" ref="J598">(INDEX([1]Sheet1!$G$2:$G$1823,MATCH($C598,IF([1]Sheet1!$A$2:$A$1823=$A598,[1]Sheet1!$C$2:$C$1823),0))+INDEX([1]Sheet1!$J$2:$J$1823,MATCH($C598,IF([1]Sheet1!$A$2:$A$1823=$A598,[1]Sheet1!$C$2:$C$1823),0)))</f>
        <v>151049000</v>
      </c>
      <c r="K598" s="2">
        <f t="array" ref="K598">INDEX([5]Sheet1!$K$2:$K$2185,MATCH($C598,IF([5]Sheet1!$E$2:$E$2185=$A598,[5]Sheet1!$B$2:$B$2185),0))*10</f>
        <v>729003170</v>
      </c>
      <c r="L598" s="2">
        <f t="array" ref="L598">INDEX([5]Sheet1!$J$2:$J$2185,MATCH($C598,IF([5]Sheet1!$E$2:$E$2185=$A598,[5]Sheet1!$B$2:$B$2185),0))</f>
        <v>55793</v>
      </c>
      <c r="M598" s="2">
        <f t="array" ref="M598">INDEX([5]Sheet1!$G$2:$G$2185,MATCH($C598,IF([5]Sheet1!$E$2:$E$2185=$A598,[5]Sheet1!$B$2:$B$2185),0))*10</f>
        <v>591556810</v>
      </c>
      <c r="N598" s="2">
        <f t="array" ref="N598">INDEX([5]Sheet1!$F$2:$F$2185,MATCH($C598,IF([5]Sheet1!$E$2:$E$2185=$A598,[5]Sheet1!$B$2:$B$2185),0))</f>
        <v>39488</v>
      </c>
      <c r="O598" s="2">
        <f t="array" ref="O598">INDEX([5]Sheet1!$I$2:$I$2185,MATCH($C598,IF([5]Sheet1!$E$2:$E$2185=$A598,[5]Sheet1!$B$2:$B$2185),0))*10</f>
        <v>137446360</v>
      </c>
      <c r="P598" s="2">
        <f t="array" ref="P598">INDEX([5]Sheet1!$H$2:$H$2185,MATCH($C598,IF([5]Sheet1!$E$2:$E$2185=$A598,[5]Sheet1!$B$2:$B$2185),0))</f>
        <v>15362</v>
      </c>
    </row>
    <row r="599" spans="1:16" x14ac:dyDescent="0.25">
      <c r="A599" t="s">
        <v>54</v>
      </c>
      <c r="B599" t="s">
        <v>55</v>
      </c>
      <c r="C599">
        <v>1987</v>
      </c>
      <c r="D599" s="2">
        <f t="array" ref="D599">INDEX([2]data!$E$2:$E$2185,MATCH($C599,IF([2]data!$C$2:$C$2185=$A599,[2]data!$A$2:$A$2185),0))</f>
        <v>5056702</v>
      </c>
      <c r="H599" s="2">
        <f t="array" ref="H599">INDEX([1]Sheet1!$M$2:$M$1823,MATCH($C599,IF([1]Sheet1!$A$2:$A$1823=$A599,[1]Sheet1!$C$2:$C$1823),0))</f>
        <v>2892646912</v>
      </c>
      <c r="I599" s="2">
        <f t="array" ref="I599">INDEX([1]Sheet1!$D$2:$D$1823,MATCH($C599,IF([1]Sheet1!$A$2:$A$1823=$A599,[1]Sheet1!$C$2:$C$1823),0))</f>
        <v>2593511000</v>
      </c>
      <c r="J599" s="2">
        <f t="array" ref="J599">(INDEX([1]Sheet1!$G$2:$G$1823,MATCH($C599,IF([1]Sheet1!$A$2:$A$1823=$A599,[1]Sheet1!$C$2:$C$1823),0))+INDEX([1]Sheet1!$J$2:$J$1823,MATCH($C599,IF([1]Sheet1!$A$2:$A$1823=$A599,[1]Sheet1!$C$2:$C$1823),0)))</f>
        <v>299136000</v>
      </c>
      <c r="K599" s="2">
        <f t="array" ref="K599">INDEX([5]Sheet1!$K$2:$K$2185,MATCH($C599,IF([5]Sheet1!$E$2:$E$2185=$A599,[5]Sheet1!$B$2:$B$2185),0))*10</f>
        <v>1644236070</v>
      </c>
      <c r="L599" s="2">
        <f t="array" ref="L599">INDEX([5]Sheet1!$J$2:$J$2185,MATCH($C599,IF([5]Sheet1!$E$2:$E$2185=$A599,[5]Sheet1!$B$2:$B$2185),0))</f>
        <v>92560</v>
      </c>
      <c r="M599" s="2">
        <f t="array" ref="M599">INDEX([5]Sheet1!$G$2:$G$2185,MATCH($C599,IF([5]Sheet1!$E$2:$E$2185=$A599,[5]Sheet1!$B$2:$B$2185),0))*10</f>
        <v>1310394450</v>
      </c>
      <c r="N599" s="2">
        <f t="array" ref="N599">INDEX([5]Sheet1!$F$2:$F$2185,MATCH($C599,IF([5]Sheet1!$E$2:$E$2185=$A599,[5]Sheet1!$B$2:$B$2185),0))</f>
        <v>61952</v>
      </c>
      <c r="O599" s="2">
        <f t="array" ref="O599">INDEX([5]Sheet1!$I$2:$I$2185,MATCH($C599,IF([5]Sheet1!$E$2:$E$2185=$A599,[5]Sheet1!$B$2:$B$2185),0))*10</f>
        <v>333841620</v>
      </c>
      <c r="P599" s="2">
        <f t="array" ref="P599">INDEX([5]Sheet1!$H$2:$H$2185,MATCH($C599,IF([5]Sheet1!$E$2:$E$2185=$A599,[5]Sheet1!$B$2:$B$2185),0))</f>
        <v>27713</v>
      </c>
    </row>
    <row r="600" spans="1:16" x14ac:dyDescent="0.25">
      <c r="A600" t="s">
        <v>56</v>
      </c>
      <c r="B600" t="s">
        <v>57</v>
      </c>
      <c r="C600">
        <v>1987</v>
      </c>
      <c r="D600" s="2">
        <f t="array" ref="D600">INDEX([2]data!$E$2:$E$2185,MATCH($C600,IF([2]data!$C$2:$C$2185=$A600,[2]data!$A$2:$A$2185),0))</f>
        <v>805064</v>
      </c>
      <c r="H600" s="2">
        <f t="array" ref="H600">INDEX([1]Sheet1!$M$2:$M$1823,MATCH($C600,IF([1]Sheet1!$A$2:$A$1823=$A600,[1]Sheet1!$C$2:$C$1823),0))</f>
        <v>652787968</v>
      </c>
      <c r="I600" s="2">
        <f t="array" ref="I600">INDEX([1]Sheet1!$D$2:$D$1823,MATCH($C600,IF([1]Sheet1!$A$2:$A$1823=$A600,[1]Sheet1!$C$2:$C$1823),0))</f>
        <v>606503000</v>
      </c>
      <c r="J600" s="2">
        <f t="array" ref="J600">(INDEX([1]Sheet1!$G$2:$G$1823,MATCH($C600,IF([1]Sheet1!$A$2:$A$1823=$A600,[1]Sheet1!$C$2:$C$1823),0))+INDEX([1]Sheet1!$J$2:$J$1823,MATCH($C600,IF([1]Sheet1!$A$2:$A$1823=$A600,[1]Sheet1!$C$2:$C$1823),0)))</f>
        <v>46285000</v>
      </c>
      <c r="K600" s="2">
        <f t="array" ref="K600">INDEX([5]Sheet1!$K$2:$K$2185,MATCH($C600,IF([5]Sheet1!$E$2:$E$2185=$A600,[5]Sheet1!$B$2:$B$2185),0))*10</f>
        <v>370172230</v>
      </c>
      <c r="L600" s="2">
        <f t="array" ref="L600">INDEX([5]Sheet1!$J$2:$J$2185,MATCH($C600,IF([5]Sheet1!$E$2:$E$2185=$A600,[5]Sheet1!$B$2:$B$2185),0))</f>
        <v>20870</v>
      </c>
      <c r="M600" s="2">
        <f t="array" ref="M600">INDEX([5]Sheet1!$G$2:$G$2185,MATCH($C600,IF([5]Sheet1!$E$2:$E$2185=$A600,[5]Sheet1!$B$2:$B$2185),0))*10</f>
        <v>289312680</v>
      </c>
      <c r="N600" s="2">
        <f t="array" ref="N600">INDEX([5]Sheet1!$F$2:$F$2185,MATCH($C600,IF([5]Sheet1!$E$2:$E$2185=$A600,[5]Sheet1!$B$2:$B$2185),0))</f>
        <v>13654</v>
      </c>
      <c r="O600" s="2">
        <f t="array" ref="O600">INDEX([5]Sheet1!$I$2:$I$2185,MATCH($C600,IF([5]Sheet1!$E$2:$E$2185=$A600,[5]Sheet1!$B$2:$B$2185),0))*10</f>
        <v>80859550</v>
      </c>
      <c r="P600" s="2">
        <f t="array" ref="P600">INDEX([5]Sheet1!$H$2:$H$2185,MATCH($C600,IF([5]Sheet1!$E$2:$E$2185=$A600,[5]Sheet1!$B$2:$B$2185),0))</f>
        <v>6095</v>
      </c>
    </row>
    <row r="601" spans="1:16" x14ac:dyDescent="0.25">
      <c r="A601" t="s">
        <v>58</v>
      </c>
      <c r="B601" t="s">
        <v>59</v>
      </c>
      <c r="C601">
        <v>1987</v>
      </c>
      <c r="D601" s="2">
        <f t="array" ref="D601">INDEX([2]data!$E$2:$E$2185,MATCH($C601,IF([2]data!$C$2:$C$2185=$A601,[2]data!$A$2:$A$2185),0))</f>
        <v>1566544</v>
      </c>
      <c r="H601" s="2">
        <f t="array" ref="H601">INDEX([1]Sheet1!$M$2:$M$1823,MATCH($C601,IF([1]Sheet1!$A$2:$A$1823=$A601,[1]Sheet1!$C$2:$C$1823),0))</f>
        <v>1046403008</v>
      </c>
      <c r="I601" s="2">
        <f t="array" ref="I601">INDEX([1]Sheet1!$D$2:$D$1823,MATCH($C601,IF([1]Sheet1!$A$2:$A$1823=$A601,[1]Sheet1!$C$2:$C$1823),0))</f>
        <v>971223000</v>
      </c>
      <c r="J601" s="2">
        <f t="array" ref="J601">(INDEX([1]Sheet1!$G$2:$G$1823,MATCH($C601,IF([1]Sheet1!$A$2:$A$1823=$A601,[1]Sheet1!$C$2:$C$1823),0))+INDEX([1]Sheet1!$J$2:$J$1823,MATCH($C601,IF([1]Sheet1!$A$2:$A$1823=$A601,[1]Sheet1!$C$2:$C$1823),0)))</f>
        <v>75180000</v>
      </c>
      <c r="K601" s="2">
        <f t="array" ref="K601">INDEX([5]Sheet1!$K$2:$K$2185,MATCH($C601,IF([5]Sheet1!$E$2:$E$2185=$A601,[5]Sheet1!$B$2:$B$2185),0))*10</f>
        <v>558211960</v>
      </c>
      <c r="L601" s="2">
        <f t="array" ref="L601">INDEX([5]Sheet1!$J$2:$J$2185,MATCH($C601,IF([5]Sheet1!$E$2:$E$2185=$A601,[5]Sheet1!$B$2:$B$2185),0))</f>
        <v>33108</v>
      </c>
      <c r="M601" s="2">
        <f t="array" ref="M601">INDEX([5]Sheet1!$G$2:$G$2185,MATCH($C601,IF([5]Sheet1!$E$2:$E$2185=$A601,[5]Sheet1!$B$2:$B$2185),0))*10</f>
        <v>449819050</v>
      </c>
      <c r="N601" s="2">
        <f t="array" ref="N601">INDEX([5]Sheet1!$F$2:$F$2185,MATCH($C601,IF([5]Sheet1!$E$2:$E$2185=$A601,[5]Sheet1!$B$2:$B$2185),0))</f>
        <v>22233</v>
      </c>
      <c r="O601" s="2">
        <f t="array" ref="O601">INDEX([5]Sheet1!$I$2:$I$2185,MATCH($C601,IF([5]Sheet1!$E$2:$E$2185=$A601,[5]Sheet1!$B$2:$B$2185),0))*10</f>
        <v>108392910</v>
      </c>
      <c r="P601" s="2">
        <f t="array" ref="P601">INDEX([5]Sheet1!$H$2:$H$2185,MATCH($C601,IF([5]Sheet1!$E$2:$E$2185=$A601,[5]Sheet1!$B$2:$B$2185),0))</f>
        <v>8681</v>
      </c>
    </row>
    <row r="602" spans="1:16" x14ac:dyDescent="0.25">
      <c r="A602" t="s">
        <v>60</v>
      </c>
      <c r="B602" t="s">
        <v>61</v>
      </c>
      <c r="C602">
        <v>1987</v>
      </c>
      <c r="D602" s="2">
        <f t="array" ref="D602">INDEX([2]data!$E$2:$E$2185,MATCH($C602,IF([2]data!$C$2:$C$2185=$A602,[2]data!$A$2:$A$2185),0))</f>
        <v>1023374</v>
      </c>
      <c r="H602" s="2">
        <f t="array" ref="H602">INDEX([1]Sheet1!$M$2:$M$1823,MATCH($C602,IF([1]Sheet1!$A$2:$A$1823=$A602,[1]Sheet1!$C$2:$C$1823),0))</f>
        <v>619881024</v>
      </c>
      <c r="I602" s="2">
        <f t="array" ref="I602">INDEX([1]Sheet1!$D$2:$D$1823,MATCH($C602,IF([1]Sheet1!$A$2:$A$1823=$A602,[1]Sheet1!$C$2:$C$1823),0))</f>
        <v>529490000</v>
      </c>
      <c r="J602" s="2">
        <f t="array" ref="J602">(INDEX([1]Sheet1!$G$2:$G$1823,MATCH($C602,IF([1]Sheet1!$A$2:$A$1823=$A602,[1]Sheet1!$C$2:$C$1823),0))+INDEX([1]Sheet1!$J$2:$J$1823,MATCH($C602,IF([1]Sheet1!$A$2:$A$1823=$A602,[1]Sheet1!$C$2:$C$1823),0)))</f>
        <v>90391000</v>
      </c>
      <c r="K602" s="2">
        <f t="array" ref="K602">INDEX([5]Sheet1!$K$2:$K$2185,MATCH($C602,IF([5]Sheet1!$E$2:$E$2185=$A602,[5]Sheet1!$B$2:$B$2185),0))*10</f>
        <v>343388720</v>
      </c>
      <c r="L602" s="2">
        <f t="array" ref="L602">INDEX([5]Sheet1!$J$2:$J$2185,MATCH($C602,IF([5]Sheet1!$E$2:$E$2185=$A602,[5]Sheet1!$B$2:$B$2185),0))</f>
        <v>17206</v>
      </c>
      <c r="M602" s="2">
        <f t="array" ref="M602">INDEX([5]Sheet1!$G$2:$G$2185,MATCH($C602,IF([5]Sheet1!$E$2:$E$2185=$A602,[5]Sheet1!$B$2:$B$2185),0))*10</f>
        <v>241441130</v>
      </c>
      <c r="N602" s="2">
        <f t="array" ref="N602">INDEX([5]Sheet1!$F$2:$F$2185,MATCH($C602,IF([5]Sheet1!$E$2:$E$2185=$A602,[5]Sheet1!$B$2:$B$2185),0))</f>
        <v>9545</v>
      </c>
      <c r="O602" s="2">
        <f t="array" ref="O602">INDEX([5]Sheet1!$I$2:$I$2185,MATCH($C602,IF([5]Sheet1!$E$2:$E$2185=$A602,[5]Sheet1!$B$2:$B$2185),0))*10</f>
        <v>101947590</v>
      </c>
      <c r="P602" s="2">
        <f t="array" ref="P602">INDEX([5]Sheet1!$H$2:$H$2185,MATCH($C602,IF([5]Sheet1!$E$2:$E$2185=$A602,[5]Sheet1!$B$2:$B$2185),0))</f>
        <v>6123</v>
      </c>
    </row>
    <row r="603" spans="1:16" x14ac:dyDescent="0.25">
      <c r="A603" t="s">
        <v>62</v>
      </c>
      <c r="B603" t="s">
        <v>63</v>
      </c>
      <c r="C603">
        <v>1987</v>
      </c>
      <c r="D603" s="2">
        <f t="array" ref="D603">INDEX([2]data!$E$2:$E$2185,MATCH($C603,IF([2]data!$C$2:$C$2185=$A603,[2]data!$A$2:$A$2185),0))</f>
        <v>1054289</v>
      </c>
      <c r="H603" s="2">
        <f t="array" ref="H603">INDEX([1]Sheet1!$M$2:$M$1823,MATCH($C603,IF([1]Sheet1!$A$2:$A$1823=$A603,[1]Sheet1!$C$2:$C$1823),0))</f>
        <v>685171968</v>
      </c>
      <c r="I603" s="2">
        <f t="array" ref="I603">INDEX([1]Sheet1!$D$2:$D$1823,MATCH($C603,IF([1]Sheet1!$A$2:$A$1823=$A603,[1]Sheet1!$C$2:$C$1823),0))</f>
        <v>568630000</v>
      </c>
      <c r="J603" s="2">
        <f t="array" ref="J603">(INDEX([1]Sheet1!$G$2:$G$1823,MATCH($C603,IF([1]Sheet1!$A$2:$A$1823=$A603,[1]Sheet1!$C$2:$C$1823),0))+INDEX([1]Sheet1!$J$2:$J$1823,MATCH($C603,IF([1]Sheet1!$A$2:$A$1823=$A603,[1]Sheet1!$C$2:$C$1823),0)))</f>
        <v>116542000</v>
      </c>
      <c r="K603" s="2">
        <f t="array" ref="K603">INDEX([5]Sheet1!$K$2:$K$2185,MATCH($C603,IF([5]Sheet1!$E$2:$E$2185=$A603,[5]Sheet1!$B$2:$B$2185),0))*10</f>
        <v>334458030</v>
      </c>
      <c r="L603" s="2">
        <f t="array" ref="L603">INDEX([5]Sheet1!$J$2:$J$2185,MATCH($C603,IF([5]Sheet1!$E$2:$E$2185=$A603,[5]Sheet1!$B$2:$B$2185),0))</f>
        <v>18815</v>
      </c>
      <c r="M603" s="2">
        <f t="array" ref="M603">INDEX([5]Sheet1!$G$2:$G$2185,MATCH($C603,IF([5]Sheet1!$E$2:$E$2185=$A603,[5]Sheet1!$B$2:$B$2185),0))*10</f>
        <v>279680700</v>
      </c>
      <c r="N603" s="2">
        <f t="array" ref="N603">INDEX([5]Sheet1!$F$2:$F$2185,MATCH($C603,IF([5]Sheet1!$E$2:$E$2185=$A603,[5]Sheet1!$B$2:$B$2185),0))</f>
        <v>13859</v>
      </c>
      <c r="O603" s="2">
        <f t="array" ref="O603">INDEX([5]Sheet1!$I$2:$I$2185,MATCH($C603,IF([5]Sheet1!$E$2:$E$2185=$A603,[5]Sheet1!$B$2:$B$2185),0))*10</f>
        <v>54777330</v>
      </c>
      <c r="P603" s="2">
        <f t="array" ref="P603">INDEX([5]Sheet1!$H$2:$H$2185,MATCH($C603,IF([5]Sheet1!$E$2:$E$2185=$A603,[5]Sheet1!$B$2:$B$2185),0))</f>
        <v>4205</v>
      </c>
    </row>
    <row r="604" spans="1:16" x14ac:dyDescent="0.25">
      <c r="A604" t="s">
        <v>64</v>
      </c>
      <c r="B604" t="s">
        <v>65</v>
      </c>
      <c r="C604">
        <v>1987</v>
      </c>
      <c r="D604" s="2">
        <f t="array" ref="D604">INDEX([2]data!$E$2:$E$2185,MATCH($C604,IF([2]data!$C$2:$C$2185=$A604,[2]data!$A$2:$A$2185),0))</f>
        <v>7670741</v>
      </c>
      <c r="H604" s="2">
        <f t="array" ref="H604">INDEX([1]Sheet1!$M$2:$M$1823,MATCH($C604,IF([1]Sheet1!$A$2:$A$1823=$A604,[1]Sheet1!$C$2:$C$1823),0))</f>
        <v>5975558144</v>
      </c>
      <c r="I604" s="2">
        <f t="array" ref="I604">INDEX([1]Sheet1!$D$2:$D$1823,MATCH($C604,IF([1]Sheet1!$A$2:$A$1823=$A604,[1]Sheet1!$C$2:$C$1823),0))</f>
        <v>5575941000</v>
      </c>
      <c r="J604" s="2">
        <f t="array" ref="J604">(INDEX([1]Sheet1!$G$2:$G$1823,MATCH($C604,IF([1]Sheet1!$A$2:$A$1823=$A604,[1]Sheet1!$C$2:$C$1823),0))+INDEX([1]Sheet1!$J$2:$J$1823,MATCH($C604,IF([1]Sheet1!$A$2:$A$1823=$A604,[1]Sheet1!$C$2:$C$1823),0)))</f>
        <v>399617000</v>
      </c>
      <c r="K604" s="2">
        <f t="array" ref="K604">INDEX([5]Sheet1!$K$2:$K$2185,MATCH($C604,IF([5]Sheet1!$E$2:$E$2185=$A604,[5]Sheet1!$B$2:$B$2185),0))*10</f>
        <v>3813387700</v>
      </c>
      <c r="L604" s="2">
        <f t="array" ref="L604">INDEX([5]Sheet1!$J$2:$J$2185,MATCH($C604,IF([5]Sheet1!$E$2:$E$2185=$A604,[5]Sheet1!$B$2:$B$2185),0))</f>
        <v>155158</v>
      </c>
      <c r="M604" s="2">
        <f t="array" ref="M604">INDEX([5]Sheet1!$G$2:$G$2185,MATCH($C604,IF([5]Sheet1!$E$2:$E$2185=$A604,[5]Sheet1!$B$2:$B$2185),0))*10</f>
        <v>3086202420</v>
      </c>
      <c r="N604" s="2">
        <f t="array" ref="N604">INDEX([5]Sheet1!$F$2:$F$2185,MATCH($C604,IF([5]Sheet1!$E$2:$E$2185=$A604,[5]Sheet1!$B$2:$B$2185),0))</f>
        <v>105259</v>
      </c>
      <c r="O604" s="2">
        <f t="array" ref="O604">INDEX([5]Sheet1!$I$2:$I$2185,MATCH($C604,IF([5]Sheet1!$E$2:$E$2185=$A604,[5]Sheet1!$B$2:$B$2185),0))*10</f>
        <v>727185280</v>
      </c>
      <c r="P604" s="2">
        <f t="array" ref="P604">INDEX([5]Sheet1!$H$2:$H$2185,MATCH($C604,IF([5]Sheet1!$E$2:$E$2185=$A604,[5]Sheet1!$B$2:$B$2185),0))</f>
        <v>46316</v>
      </c>
    </row>
    <row r="605" spans="1:16" x14ac:dyDescent="0.25">
      <c r="A605" t="s">
        <v>66</v>
      </c>
      <c r="B605" t="s">
        <v>67</v>
      </c>
      <c r="C605">
        <v>1987</v>
      </c>
      <c r="D605" s="2">
        <f t="array" ref="D605">INDEX([2]data!$E$2:$E$2185,MATCH($C605,IF([2]data!$C$2:$C$2185=$A605,[2]data!$A$2:$A$2185),0))</f>
        <v>1478519</v>
      </c>
      <c r="H605" s="2">
        <f t="array" ref="H605">INDEX([1]Sheet1!$M$2:$M$1823,MATCH($C605,IF([1]Sheet1!$A$2:$A$1823=$A605,[1]Sheet1!$C$2:$C$1823),0))</f>
        <v>1135577984</v>
      </c>
      <c r="I605" s="2">
        <f t="array" ref="I605">INDEX([1]Sheet1!$D$2:$D$1823,MATCH($C605,IF([1]Sheet1!$A$2:$A$1823=$A605,[1]Sheet1!$C$2:$C$1823),0))</f>
        <v>888831000</v>
      </c>
      <c r="J605" s="2">
        <f t="array" ref="J605">(INDEX([1]Sheet1!$G$2:$G$1823,MATCH($C605,IF([1]Sheet1!$A$2:$A$1823=$A605,[1]Sheet1!$C$2:$C$1823),0))+INDEX([1]Sheet1!$J$2:$J$1823,MATCH($C605,IF([1]Sheet1!$A$2:$A$1823=$A605,[1]Sheet1!$C$2:$C$1823),0)))</f>
        <v>246747000</v>
      </c>
      <c r="K605" s="2">
        <f t="array" ref="K605">INDEX([5]Sheet1!$K$2:$K$2185,MATCH($C605,IF([5]Sheet1!$E$2:$E$2185=$A605,[5]Sheet1!$B$2:$B$2185),0))*10</f>
        <v>519984830</v>
      </c>
      <c r="L605" s="2">
        <f t="array" ref="L605">INDEX([5]Sheet1!$J$2:$J$2185,MATCH($C605,IF([5]Sheet1!$E$2:$E$2185=$A605,[5]Sheet1!$B$2:$B$2185),0))</f>
        <v>31400</v>
      </c>
      <c r="M605" s="2">
        <f t="array" ref="M605">INDEX([5]Sheet1!$G$2:$G$2185,MATCH($C605,IF([5]Sheet1!$E$2:$E$2185=$A605,[5]Sheet1!$B$2:$B$2185),0))*10</f>
        <v>395920670</v>
      </c>
      <c r="N605" s="2">
        <f t="array" ref="N605">INDEX([5]Sheet1!$F$2:$F$2185,MATCH($C605,IF([5]Sheet1!$E$2:$E$2185=$A605,[5]Sheet1!$B$2:$B$2185),0))</f>
        <v>20385</v>
      </c>
      <c r="O605" s="2">
        <f t="array" ref="O605">INDEX([5]Sheet1!$I$2:$I$2185,MATCH($C605,IF([5]Sheet1!$E$2:$E$2185=$A605,[5]Sheet1!$B$2:$B$2185),0))*10</f>
        <v>124064160</v>
      </c>
      <c r="P605" s="2">
        <f t="array" ref="P605">INDEX([5]Sheet1!$H$2:$H$2185,MATCH($C605,IF([5]Sheet1!$E$2:$E$2185=$A605,[5]Sheet1!$B$2:$B$2185),0))</f>
        <v>10248</v>
      </c>
    </row>
    <row r="606" spans="1:16" x14ac:dyDescent="0.25">
      <c r="A606" t="s">
        <v>68</v>
      </c>
      <c r="B606" t="s">
        <v>69</v>
      </c>
      <c r="C606">
        <v>1987</v>
      </c>
      <c r="D606" s="2">
        <f t="array" ref="D606">INDEX([2]data!$E$2:$E$2185,MATCH($C606,IF([2]data!$C$2:$C$2185=$A606,[2]data!$A$2:$A$2185),0))</f>
        <v>17868844</v>
      </c>
      <c r="H606" s="2">
        <f t="array" ref="H606">INDEX([1]Sheet1!$M$2:$M$1823,MATCH($C606,IF([1]Sheet1!$A$2:$A$1823=$A606,[1]Sheet1!$C$2:$C$1823),0))</f>
        <v>15885572096</v>
      </c>
      <c r="I606" s="2">
        <f t="array" ref="I606">INDEX([1]Sheet1!$D$2:$D$1823,MATCH($C606,IF([1]Sheet1!$A$2:$A$1823=$A606,[1]Sheet1!$C$2:$C$1823),0))</f>
        <v>14584301000</v>
      </c>
      <c r="J606" s="2">
        <f t="array" ref="J606">(INDEX([1]Sheet1!$G$2:$G$1823,MATCH($C606,IF([1]Sheet1!$A$2:$A$1823=$A606,[1]Sheet1!$C$2:$C$1823),0))+INDEX([1]Sheet1!$J$2:$J$1823,MATCH($C606,IF([1]Sheet1!$A$2:$A$1823=$A606,[1]Sheet1!$C$2:$C$1823),0)))</f>
        <v>1301271000</v>
      </c>
      <c r="K606" s="2">
        <f t="array" ref="K606">INDEX([5]Sheet1!$K$2:$K$2185,MATCH($C606,IF([5]Sheet1!$E$2:$E$2185=$A606,[5]Sheet1!$B$2:$B$2185),0))*10</f>
        <v>9040865820</v>
      </c>
      <c r="L606" s="2">
        <f t="array" ref="L606">INDEX([5]Sheet1!$J$2:$J$2185,MATCH($C606,IF([5]Sheet1!$E$2:$E$2185=$A606,[5]Sheet1!$B$2:$B$2185),0))</f>
        <v>357366</v>
      </c>
      <c r="M606" s="2">
        <f t="array" ref="M606">INDEX([5]Sheet1!$G$2:$G$2185,MATCH($C606,IF([5]Sheet1!$E$2:$E$2185=$A606,[5]Sheet1!$B$2:$B$2185),0))*10</f>
        <v>7183699440</v>
      </c>
      <c r="N606" s="2">
        <f t="array" ref="N606">INDEX([5]Sheet1!$F$2:$F$2185,MATCH($C606,IF([5]Sheet1!$E$2:$E$2185=$A606,[5]Sheet1!$B$2:$B$2185),0))</f>
        <v>238316</v>
      </c>
      <c r="O606" s="2">
        <f t="array" ref="O606">INDEX([5]Sheet1!$I$2:$I$2185,MATCH($C606,IF([5]Sheet1!$E$2:$E$2185=$A606,[5]Sheet1!$B$2:$B$2185),0))*10</f>
        <v>1857166380</v>
      </c>
      <c r="P606" s="2">
        <f t="array" ref="P606">INDEX([5]Sheet1!$H$2:$H$2185,MATCH($C606,IF([5]Sheet1!$E$2:$E$2185=$A606,[5]Sheet1!$B$2:$B$2185),0))</f>
        <v>105822</v>
      </c>
    </row>
    <row r="607" spans="1:16" x14ac:dyDescent="0.25">
      <c r="A607" t="s">
        <v>70</v>
      </c>
      <c r="B607" t="s">
        <v>71</v>
      </c>
      <c r="C607">
        <v>1987</v>
      </c>
      <c r="D607" s="2">
        <f t="array" ref="D607">INDEX([2]data!$E$2:$E$2185,MATCH($C607,IF([2]data!$C$2:$C$2185=$A607,[2]data!$A$2:$A$2185),0))</f>
        <v>6403693</v>
      </c>
      <c r="H607" s="2">
        <f t="array" ref="H607">INDEX([1]Sheet1!$M$2:$M$1823,MATCH($C607,IF([1]Sheet1!$A$2:$A$1823=$A607,[1]Sheet1!$C$2:$C$1823),0))</f>
        <v>3873401088</v>
      </c>
      <c r="I607" s="2">
        <f t="array" ref="I607">INDEX([1]Sheet1!$D$2:$D$1823,MATCH($C607,IF([1]Sheet1!$A$2:$A$1823=$A607,[1]Sheet1!$C$2:$C$1823),0))</f>
        <v>3390061000</v>
      </c>
      <c r="J607" s="2">
        <f t="array" ref="J607">(INDEX([1]Sheet1!$G$2:$G$1823,MATCH($C607,IF([1]Sheet1!$A$2:$A$1823=$A607,[1]Sheet1!$C$2:$C$1823),0))+INDEX([1]Sheet1!$J$2:$J$1823,MATCH($C607,IF([1]Sheet1!$A$2:$A$1823=$A607,[1]Sheet1!$C$2:$C$1823),0)))</f>
        <v>483340000</v>
      </c>
      <c r="K607" s="2">
        <f t="array" ref="K607">INDEX([5]Sheet1!$K$2:$K$2185,MATCH($C607,IF([5]Sheet1!$E$2:$E$2185=$A607,[5]Sheet1!$B$2:$B$2185),0))*10</f>
        <v>2294215290</v>
      </c>
      <c r="L607" s="2">
        <f t="array" ref="L607">INDEX([5]Sheet1!$J$2:$J$2185,MATCH($C607,IF([5]Sheet1!$E$2:$E$2185=$A607,[5]Sheet1!$B$2:$B$2185),0))</f>
        <v>124967</v>
      </c>
      <c r="M607" s="2">
        <f t="array" ref="M607">INDEX([5]Sheet1!$G$2:$G$2185,MATCH($C607,IF([5]Sheet1!$E$2:$E$2185=$A607,[5]Sheet1!$B$2:$B$2185),0))*10</f>
        <v>1883766880</v>
      </c>
      <c r="N607" s="2">
        <f t="array" ref="N607">INDEX([5]Sheet1!$F$2:$F$2185,MATCH($C607,IF([5]Sheet1!$E$2:$E$2185=$A607,[5]Sheet1!$B$2:$B$2185),0))</f>
        <v>84248</v>
      </c>
      <c r="O607" s="2">
        <f t="array" ref="O607">INDEX([5]Sheet1!$I$2:$I$2185,MATCH($C607,IF([5]Sheet1!$E$2:$E$2185=$A607,[5]Sheet1!$B$2:$B$2185),0))*10</f>
        <v>410448410</v>
      </c>
      <c r="P607" s="2">
        <f t="array" ref="P607">INDEX([5]Sheet1!$H$2:$H$2185,MATCH($C607,IF([5]Sheet1!$E$2:$E$2185=$A607,[5]Sheet1!$B$2:$B$2185),0))</f>
        <v>35953</v>
      </c>
    </row>
    <row r="608" spans="1:16" x14ac:dyDescent="0.25">
      <c r="A608" t="s">
        <v>72</v>
      </c>
      <c r="B608" t="s">
        <v>73</v>
      </c>
      <c r="C608">
        <v>1987</v>
      </c>
      <c r="D608" s="2">
        <f t="array" ref="D608">INDEX([2]data!$E$2:$E$2185,MATCH($C608,IF([2]data!$C$2:$C$2185=$A608,[2]data!$A$2:$A$2185),0))</f>
        <v>661141</v>
      </c>
      <c r="H608" s="2">
        <f t="array" ref="H608">INDEX([1]Sheet1!$M$2:$M$1823,MATCH($C608,IF([1]Sheet1!$A$2:$A$1823=$A608,[1]Sheet1!$C$2:$C$1823),0))</f>
        <v>470328992</v>
      </c>
      <c r="I608" s="2">
        <f t="array" ref="I608">INDEX([1]Sheet1!$D$2:$D$1823,MATCH($C608,IF([1]Sheet1!$A$2:$A$1823=$A608,[1]Sheet1!$C$2:$C$1823),0))</f>
        <v>397717000</v>
      </c>
      <c r="J608" s="2">
        <f t="array" ref="J608">(INDEX([1]Sheet1!$G$2:$G$1823,MATCH($C608,IF([1]Sheet1!$A$2:$A$1823=$A608,[1]Sheet1!$C$2:$C$1823),0))+INDEX([1]Sheet1!$J$2:$J$1823,MATCH($C608,IF([1]Sheet1!$A$2:$A$1823=$A608,[1]Sheet1!$C$2:$C$1823),0)))</f>
        <v>72612000</v>
      </c>
      <c r="K608" s="2">
        <f t="array" ref="K608">INDEX([5]Sheet1!$K$2:$K$2185,MATCH($C608,IF([5]Sheet1!$E$2:$E$2185=$A608,[5]Sheet1!$B$2:$B$2185),0))*10</f>
        <v>256696020</v>
      </c>
      <c r="L608" s="2">
        <f t="array" ref="L608">INDEX([5]Sheet1!$J$2:$J$2185,MATCH($C608,IF([5]Sheet1!$E$2:$E$2185=$A608,[5]Sheet1!$B$2:$B$2185),0))</f>
        <v>12784</v>
      </c>
      <c r="M608" s="2">
        <f t="array" ref="M608">INDEX([5]Sheet1!$G$2:$G$2185,MATCH($C608,IF([5]Sheet1!$E$2:$E$2185=$A608,[5]Sheet1!$B$2:$B$2185),0))*10</f>
        <v>208592340</v>
      </c>
      <c r="N608" s="2">
        <f t="array" ref="N608">INDEX([5]Sheet1!$F$2:$F$2185,MATCH($C608,IF([5]Sheet1!$E$2:$E$2185=$A608,[5]Sheet1!$B$2:$B$2185),0))</f>
        <v>8377</v>
      </c>
      <c r="O608" s="2">
        <f t="array" ref="O608">INDEX([5]Sheet1!$I$2:$I$2185,MATCH($C608,IF([5]Sheet1!$E$2:$E$2185=$A608,[5]Sheet1!$B$2:$B$2185),0))*10</f>
        <v>48103680</v>
      </c>
      <c r="P608" s="2">
        <f t="array" ref="P608">INDEX([5]Sheet1!$H$2:$H$2185,MATCH($C608,IF([5]Sheet1!$E$2:$E$2185=$A608,[5]Sheet1!$B$2:$B$2185),0))</f>
        <v>3542</v>
      </c>
    </row>
    <row r="609" spans="1:16" x14ac:dyDescent="0.25">
      <c r="A609" t="s">
        <v>74</v>
      </c>
      <c r="B609" t="s">
        <v>75</v>
      </c>
      <c r="C609">
        <v>1987</v>
      </c>
      <c r="D609" s="2">
        <f t="array" ref="D609">INDEX([2]data!$E$2:$E$2185,MATCH($C609,IF([2]data!$C$2:$C$2185=$A609,[2]data!$A$2:$A$2185),0))</f>
        <v>10760081</v>
      </c>
      <c r="H609" s="2">
        <f t="array" ref="H609">INDEX([1]Sheet1!$M$2:$M$1823,MATCH($C609,IF([1]Sheet1!$A$2:$A$1823=$A609,[1]Sheet1!$C$2:$C$1823),0))</f>
        <v>6932911104</v>
      </c>
      <c r="I609" s="2">
        <f t="array" ref="I609">INDEX([1]Sheet1!$D$2:$D$1823,MATCH($C609,IF([1]Sheet1!$A$2:$A$1823=$A609,[1]Sheet1!$C$2:$C$1823),0))</f>
        <v>6521185000</v>
      </c>
      <c r="J609" s="2">
        <f t="array" ref="J609">(INDEX([1]Sheet1!$G$2:$G$1823,MATCH($C609,IF([1]Sheet1!$A$2:$A$1823=$A609,[1]Sheet1!$C$2:$C$1823),0))+INDEX([1]Sheet1!$J$2:$J$1823,MATCH($C609,IF([1]Sheet1!$A$2:$A$1823=$A609,[1]Sheet1!$C$2:$C$1823),0)))</f>
        <v>411726000</v>
      </c>
      <c r="K609" s="2">
        <f t="array" ref="K609">INDEX([5]Sheet1!$K$2:$K$2185,MATCH($C609,IF([5]Sheet1!$E$2:$E$2185=$A609,[5]Sheet1!$B$2:$B$2185),0))*10</f>
        <v>4153352430</v>
      </c>
      <c r="L609" s="2">
        <f t="array" ref="L609">INDEX([5]Sheet1!$J$2:$J$2185,MATCH($C609,IF([5]Sheet1!$E$2:$E$2185=$A609,[5]Sheet1!$B$2:$B$2185),0))</f>
        <v>189848</v>
      </c>
      <c r="M609" s="2">
        <f t="array" ref="M609">INDEX([5]Sheet1!$G$2:$G$2185,MATCH($C609,IF([5]Sheet1!$E$2:$E$2185=$A609,[5]Sheet1!$B$2:$B$2185),0))*10</f>
        <v>3220022300</v>
      </c>
      <c r="N609" s="2">
        <f t="array" ref="N609">INDEX([5]Sheet1!$F$2:$F$2185,MATCH($C609,IF([5]Sheet1!$E$2:$E$2185=$A609,[5]Sheet1!$B$2:$B$2185),0))</f>
        <v>120744</v>
      </c>
      <c r="O609" s="2">
        <f t="array" ref="O609">INDEX([5]Sheet1!$I$2:$I$2185,MATCH($C609,IF([5]Sheet1!$E$2:$E$2185=$A609,[5]Sheet1!$B$2:$B$2185),0))*10</f>
        <v>933330130</v>
      </c>
      <c r="P609" s="2">
        <f t="array" ref="P609">INDEX([5]Sheet1!$H$2:$H$2185,MATCH($C609,IF([5]Sheet1!$E$2:$E$2185=$A609,[5]Sheet1!$B$2:$B$2185),0))</f>
        <v>61823</v>
      </c>
    </row>
    <row r="610" spans="1:16" x14ac:dyDescent="0.25">
      <c r="A610" t="s">
        <v>76</v>
      </c>
      <c r="B610" t="s">
        <v>77</v>
      </c>
      <c r="C610">
        <v>1987</v>
      </c>
      <c r="D610" s="2">
        <f t="array" ref="D610">INDEX([2]data!$E$2:$E$2185,MATCH($C610,IF([2]data!$C$2:$C$2185=$A610,[2]data!$A$2:$A$2185),0))</f>
        <v>3210124</v>
      </c>
      <c r="H610" s="2">
        <f t="array" ref="H610">INDEX([1]Sheet1!$M$2:$M$1823,MATCH($C610,IF([1]Sheet1!$A$2:$A$1823=$A610,[1]Sheet1!$C$2:$C$1823),0))</f>
        <v>2054808960</v>
      </c>
      <c r="I610" s="2">
        <f t="array" ref="I610">INDEX([1]Sheet1!$D$2:$D$1823,MATCH($C610,IF([1]Sheet1!$A$2:$A$1823=$A610,[1]Sheet1!$C$2:$C$1823),0))</f>
        <v>1678723000</v>
      </c>
      <c r="J610" s="2">
        <f t="array" ref="J610">(INDEX([1]Sheet1!$G$2:$G$1823,MATCH($C610,IF([1]Sheet1!$A$2:$A$1823=$A610,[1]Sheet1!$C$2:$C$1823),0))+INDEX([1]Sheet1!$J$2:$J$1823,MATCH($C610,IF([1]Sheet1!$A$2:$A$1823=$A610,[1]Sheet1!$C$2:$C$1823),0)))</f>
        <v>376086000</v>
      </c>
      <c r="K610" s="2">
        <f t="array" ref="K610">INDEX([5]Sheet1!$K$2:$K$2185,MATCH($C610,IF([5]Sheet1!$E$2:$E$2185=$A610,[5]Sheet1!$B$2:$B$2185),0))*10</f>
        <v>1024992230</v>
      </c>
      <c r="L610" s="2">
        <f t="array" ref="L610">INDEX([5]Sheet1!$J$2:$J$2185,MATCH($C610,IF([5]Sheet1!$E$2:$E$2185=$A610,[5]Sheet1!$B$2:$B$2185),0))</f>
        <v>64917</v>
      </c>
      <c r="M610" s="2">
        <f t="array" ref="M610">INDEX([5]Sheet1!$G$2:$G$2185,MATCH($C610,IF([5]Sheet1!$E$2:$E$2185=$A610,[5]Sheet1!$B$2:$B$2185),0))*10</f>
        <v>786082090</v>
      </c>
      <c r="N610" s="2">
        <f t="array" ref="N610">INDEX([5]Sheet1!$F$2:$F$2185,MATCH($C610,IF([5]Sheet1!$E$2:$E$2185=$A610,[5]Sheet1!$B$2:$B$2185),0))</f>
        <v>43417</v>
      </c>
      <c r="O610" s="2">
        <f t="array" ref="O610">INDEX([5]Sheet1!$I$2:$I$2185,MATCH($C610,IF([5]Sheet1!$E$2:$E$2185=$A610,[5]Sheet1!$B$2:$B$2185),0))*10</f>
        <v>238910140</v>
      </c>
      <c r="P610" s="2">
        <f t="array" ref="P610">INDEX([5]Sheet1!$H$2:$H$2185,MATCH($C610,IF([5]Sheet1!$E$2:$E$2185=$A610,[5]Sheet1!$B$2:$B$2185),0))</f>
        <v>20308</v>
      </c>
    </row>
    <row r="611" spans="1:16" x14ac:dyDescent="0.25">
      <c r="A611" t="s">
        <v>78</v>
      </c>
      <c r="B611" t="s">
        <v>79</v>
      </c>
      <c r="C611">
        <v>1987</v>
      </c>
      <c r="D611" s="2">
        <f t="array" ref="D611">INDEX([2]data!$E$2:$E$2185,MATCH($C611,IF([2]data!$C$2:$C$2185=$A611,[2]data!$A$2:$A$2185),0))</f>
        <v>2700996</v>
      </c>
      <c r="H611" s="2">
        <f t="array" ref="H611">INDEX([1]Sheet1!$M$2:$M$1823,MATCH($C611,IF([1]Sheet1!$A$2:$A$1823=$A611,[1]Sheet1!$C$2:$C$1823),0))</f>
        <v>2048761984</v>
      </c>
      <c r="I611" s="2">
        <f t="array" ref="I611">INDEX([1]Sheet1!$D$2:$D$1823,MATCH($C611,IF([1]Sheet1!$A$2:$A$1823=$A611,[1]Sheet1!$C$2:$C$1823),0))</f>
        <v>1897711000</v>
      </c>
      <c r="J611" s="2">
        <f t="array" ref="J611">(INDEX([1]Sheet1!$G$2:$G$1823,MATCH($C611,IF([1]Sheet1!$A$2:$A$1823=$A611,[1]Sheet1!$C$2:$C$1823),0))+INDEX([1]Sheet1!$J$2:$J$1823,MATCH($C611,IF([1]Sheet1!$A$2:$A$1823=$A611,[1]Sheet1!$C$2:$C$1823),0)))</f>
        <v>151051000</v>
      </c>
      <c r="K611" s="2">
        <f t="array" ref="K611">INDEX([5]Sheet1!$K$2:$K$2185,MATCH($C611,IF([5]Sheet1!$E$2:$E$2185=$A611,[5]Sheet1!$B$2:$B$2185),0))*10</f>
        <v>1001519300</v>
      </c>
      <c r="L611" s="2">
        <f t="array" ref="L611">INDEX([5]Sheet1!$J$2:$J$2185,MATCH($C611,IF([5]Sheet1!$E$2:$E$2185=$A611,[5]Sheet1!$B$2:$B$2185),0))</f>
        <v>52028</v>
      </c>
      <c r="M611" s="2">
        <f t="array" ref="M611">INDEX([5]Sheet1!$G$2:$G$2185,MATCH($C611,IF([5]Sheet1!$E$2:$E$2185=$A611,[5]Sheet1!$B$2:$B$2185),0))*10</f>
        <v>772932350</v>
      </c>
      <c r="N611" s="2">
        <f t="array" ref="N611">INDEX([5]Sheet1!$F$2:$F$2185,MATCH($C611,IF([5]Sheet1!$E$2:$E$2185=$A611,[5]Sheet1!$B$2:$B$2185),0))</f>
        <v>32904</v>
      </c>
      <c r="O611" s="2">
        <f t="array" ref="O611">INDEX([5]Sheet1!$I$2:$I$2185,MATCH($C611,IF([5]Sheet1!$E$2:$E$2185=$A611,[5]Sheet1!$B$2:$B$2185),0))*10</f>
        <v>228586950</v>
      </c>
      <c r="P611" s="2">
        <f t="array" ref="P611">INDEX([5]Sheet1!$H$2:$H$2185,MATCH($C611,IF([5]Sheet1!$E$2:$E$2185=$A611,[5]Sheet1!$B$2:$B$2185),0))</f>
        <v>15198</v>
      </c>
    </row>
    <row r="612" spans="1:16" x14ac:dyDescent="0.25">
      <c r="A612" t="s">
        <v>80</v>
      </c>
      <c r="B612" t="s">
        <v>81</v>
      </c>
      <c r="C612">
        <v>1987</v>
      </c>
      <c r="D612" s="2">
        <f t="array" ref="D612">INDEX([2]data!$E$2:$E$2185,MATCH($C612,IF([2]data!$C$2:$C$2185=$A612,[2]data!$A$2:$A$2185),0))</f>
        <v>11810869</v>
      </c>
      <c r="H612" s="2">
        <f t="array" ref="H612">INDEX([1]Sheet1!$M$2:$M$1823,MATCH($C612,IF([1]Sheet1!$A$2:$A$1823=$A612,[1]Sheet1!$C$2:$C$1823),0))</f>
        <v>8026774016</v>
      </c>
      <c r="I612" s="2">
        <f t="array" ref="I612">INDEX([1]Sheet1!$D$2:$D$1823,MATCH($C612,IF([1]Sheet1!$A$2:$A$1823=$A612,[1]Sheet1!$C$2:$C$1823),0))</f>
        <v>7151190000</v>
      </c>
      <c r="J612" s="2">
        <f t="array" ref="J612">(INDEX([1]Sheet1!$G$2:$G$1823,MATCH($C612,IF([1]Sheet1!$A$2:$A$1823=$A612,[1]Sheet1!$C$2:$C$1823),0))+INDEX([1]Sheet1!$J$2:$J$1823,MATCH($C612,IF([1]Sheet1!$A$2:$A$1823=$A612,[1]Sheet1!$C$2:$C$1823),0)))</f>
        <v>875584000</v>
      </c>
      <c r="K612" s="2">
        <f t="array" ref="K612">INDEX([5]Sheet1!$K$2:$K$2185,MATCH($C612,IF([5]Sheet1!$E$2:$E$2185=$A612,[5]Sheet1!$B$2:$B$2185),0))*10</f>
        <v>4134014910</v>
      </c>
      <c r="L612" s="2">
        <f t="array" ref="L612">INDEX([5]Sheet1!$J$2:$J$2185,MATCH($C612,IF([5]Sheet1!$E$2:$E$2185=$A612,[5]Sheet1!$B$2:$B$2185),0))</f>
        <v>197673</v>
      </c>
      <c r="M612" s="2">
        <f t="array" ref="M612">INDEX([5]Sheet1!$G$2:$G$2185,MATCH($C612,IF([5]Sheet1!$E$2:$E$2185=$A612,[5]Sheet1!$B$2:$B$2185),0))*10</f>
        <v>3223355180</v>
      </c>
      <c r="N612" s="2">
        <f t="array" ref="N612">INDEX([5]Sheet1!$F$2:$F$2185,MATCH($C612,IF([5]Sheet1!$E$2:$E$2185=$A612,[5]Sheet1!$B$2:$B$2185),0))</f>
        <v>129427</v>
      </c>
      <c r="O612" s="2">
        <f t="array" ref="O612">INDEX([5]Sheet1!$I$2:$I$2185,MATCH($C612,IF([5]Sheet1!$E$2:$E$2185=$A612,[5]Sheet1!$B$2:$B$2185),0))*10</f>
        <v>910659730</v>
      </c>
      <c r="P612" s="2">
        <f t="array" ref="P612">INDEX([5]Sheet1!$H$2:$H$2185,MATCH($C612,IF([5]Sheet1!$E$2:$E$2185=$A612,[5]Sheet1!$B$2:$B$2185),0))</f>
        <v>63227</v>
      </c>
    </row>
    <row r="613" spans="1:16" x14ac:dyDescent="0.25">
      <c r="A613" t="s">
        <v>82</v>
      </c>
      <c r="B613" t="s">
        <v>83</v>
      </c>
      <c r="C613">
        <v>1987</v>
      </c>
      <c r="D613" s="2">
        <f t="array" ref="D613">INDEX([2]data!$E$2:$E$2185,MATCH($C613,IF([2]data!$C$2:$C$2185=$A613,[2]data!$A$2:$A$2185),0))</f>
        <v>989605</v>
      </c>
      <c r="H613" s="2">
        <f t="array" ref="H613">INDEX([1]Sheet1!$M$2:$M$1823,MATCH($C613,IF([1]Sheet1!$A$2:$A$1823=$A613,[1]Sheet1!$C$2:$C$1823),0))</f>
        <v>593518976</v>
      </c>
      <c r="I613" s="2">
        <f t="array" ref="I613">INDEX([1]Sheet1!$D$2:$D$1823,MATCH($C613,IF([1]Sheet1!$A$2:$A$1823=$A613,[1]Sheet1!$C$2:$C$1823),0))</f>
        <v>575996000</v>
      </c>
      <c r="J613" s="2">
        <f t="array" ref="J613">(INDEX([1]Sheet1!$G$2:$G$1823,MATCH($C613,IF([1]Sheet1!$A$2:$A$1823=$A613,[1]Sheet1!$C$2:$C$1823),0))+INDEX([1]Sheet1!$J$2:$J$1823,MATCH($C613,IF([1]Sheet1!$A$2:$A$1823=$A613,[1]Sheet1!$C$2:$C$1823),0)))</f>
        <v>17523000</v>
      </c>
      <c r="K613" s="2">
        <f t="array" ref="K613">INDEX([5]Sheet1!$K$2:$K$2185,MATCH($C613,IF([5]Sheet1!$E$2:$E$2185=$A613,[5]Sheet1!$B$2:$B$2185),0))*10</f>
        <v>366124820</v>
      </c>
      <c r="L613" s="2">
        <f t="array" ref="L613">INDEX([5]Sheet1!$J$2:$J$2185,MATCH($C613,IF([5]Sheet1!$E$2:$E$2185=$A613,[5]Sheet1!$B$2:$B$2185),0))</f>
        <v>15093</v>
      </c>
      <c r="M613" s="2">
        <f t="array" ref="M613">INDEX([5]Sheet1!$G$2:$G$2185,MATCH($C613,IF([5]Sheet1!$E$2:$E$2185=$A613,[5]Sheet1!$B$2:$B$2185),0))*10</f>
        <v>315113180</v>
      </c>
      <c r="N613" s="2">
        <f t="array" ref="N613">INDEX([5]Sheet1!$F$2:$F$2185,MATCH($C613,IF([5]Sheet1!$E$2:$E$2185=$A613,[5]Sheet1!$B$2:$B$2185),0))</f>
        <v>11049</v>
      </c>
      <c r="O613" s="2">
        <f t="array" ref="O613">INDEX([5]Sheet1!$I$2:$I$2185,MATCH($C613,IF([5]Sheet1!$E$2:$E$2185=$A613,[5]Sheet1!$B$2:$B$2185),0))*10</f>
        <v>51011640</v>
      </c>
      <c r="P613" s="2">
        <f t="array" ref="P613">INDEX([5]Sheet1!$H$2:$H$2185,MATCH($C613,IF([5]Sheet1!$E$2:$E$2185=$A613,[5]Sheet1!$B$2:$B$2185),0))</f>
        <v>3604</v>
      </c>
    </row>
    <row r="614" spans="1:16" x14ac:dyDescent="0.25">
      <c r="A614" t="s">
        <v>84</v>
      </c>
      <c r="B614" t="s">
        <v>85</v>
      </c>
      <c r="C614">
        <v>1987</v>
      </c>
      <c r="D614" s="2">
        <f t="array" ref="D614">INDEX([2]data!$E$2:$E$2185,MATCH($C614,IF([2]data!$C$2:$C$2185=$A614,[2]data!$A$2:$A$2185),0))</f>
        <v>3380507</v>
      </c>
      <c r="H614" s="2">
        <f t="array" ref="H614">INDEX([1]Sheet1!$M$2:$M$1823,MATCH($C614,IF([1]Sheet1!$A$2:$A$1823=$A614,[1]Sheet1!$C$2:$C$1823),0))</f>
        <v>2125145984</v>
      </c>
      <c r="I614" s="2">
        <f t="array" ref="I614">INDEX([1]Sheet1!$D$2:$D$1823,MATCH($C614,IF([1]Sheet1!$A$2:$A$1823=$A614,[1]Sheet1!$C$2:$C$1823),0))</f>
        <v>1740848000</v>
      </c>
      <c r="J614" s="2">
        <f t="array" ref="J614">(INDEX([1]Sheet1!$G$2:$G$1823,MATCH($C614,IF([1]Sheet1!$A$2:$A$1823=$A614,[1]Sheet1!$C$2:$C$1823),0))+INDEX([1]Sheet1!$J$2:$J$1823,MATCH($C614,IF([1]Sheet1!$A$2:$A$1823=$A614,[1]Sheet1!$C$2:$C$1823),0)))</f>
        <v>384298000</v>
      </c>
      <c r="K614" s="2">
        <f t="array" ref="K614">INDEX([5]Sheet1!$K$2:$K$2185,MATCH($C614,IF([5]Sheet1!$E$2:$E$2185=$A614,[5]Sheet1!$B$2:$B$2185),0))*10</f>
        <v>1140557390</v>
      </c>
      <c r="L614" s="2">
        <f t="array" ref="L614">INDEX([5]Sheet1!$J$2:$J$2185,MATCH($C614,IF([5]Sheet1!$E$2:$E$2185=$A614,[5]Sheet1!$B$2:$B$2185),0))</f>
        <v>68686</v>
      </c>
      <c r="M614" s="2">
        <f t="array" ref="M614">INDEX([5]Sheet1!$G$2:$G$2185,MATCH($C614,IF([5]Sheet1!$E$2:$E$2185=$A614,[5]Sheet1!$B$2:$B$2185),0))*10</f>
        <v>937013250</v>
      </c>
      <c r="N614" s="2">
        <f t="array" ref="N614">INDEX([5]Sheet1!$F$2:$F$2185,MATCH($C614,IF([5]Sheet1!$E$2:$E$2185=$A614,[5]Sheet1!$B$2:$B$2185),0))</f>
        <v>48426</v>
      </c>
      <c r="O614" s="2">
        <f t="array" ref="O614">INDEX([5]Sheet1!$I$2:$I$2185,MATCH($C614,IF([5]Sheet1!$E$2:$E$2185=$A614,[5]Sheet1!$B$2:$B$2185),0))*10</f>
        <v>203544140</v>
      </c>
      <c r="P614" s="2">
        <f t="array" ref="P614">INDEX([5]Sheet1!$H$2:$H$2185,MATCH($C614,IF([5]Sheet1!$E$2:$E$2185=$A614,[5]Sheet1!$B$2:$B$2185),0))</f>
        <v>18894</v>
      </c>
    </row>
    <row r="615" spans="1:16" x14ac:dyDescent="0.25">
      <c r="A615" t="s">
        <v>86</v>
      </c>
      <c r="B615" t="s">
        <v>87</v>
      </c>
      <c r="C615">
        <v>1987</v>
      </c>
      <c r="D615" s="2">
        <f t="array" ref="D615">INDEX([2]data!$E$2:$E$2185,MATCH($C615,IF([2]data!$C$2:$C$2185=$A615,[2]data!$A$2:$A$2185),0))</f>
        <v>696034</v>
      </c>
      <c r="H615" s="2">
        <f t="array" ref="H615">INDEX([1]Sheet1!$M$2:$M$1823,MATCH($C615,IF([1]Sheet1!$A$2:$A$1823=$A615,[1]Sheet1!$C$2:$C$1823),0))</f>
        <v>412664000</v>
      </c>
      <c r="I615" s="2">
        <f t="array" ref="I615">INDEX([1]Sheet1!$D$2:$D$1823,MATCH($C615,IF([1]Sheet1!$A$2:$A$1823=$A615,[1]Sheet1!$C$2:$C$1823),0))</f>
        <v>379318000</v>
      </c>
      <c r="J615" s="2">
        <f t="array" ref="J615">(INDEX([1]Sheet1!$G$2:$G$1823,MATCH($C615,IF([1]Sheet1!$A$2:$A$1823=$A615,[1]Sheet1!$C$2:$C$1823),0))+INDEX([1]Sheet1!$J$2:$J$1823,MATCH($C615,IF([1]Sheet1!$A$2:$A$1823=$A615,[1]Sheet1!$C$2:$C$1823),0)))</f>
        <v>33346000</v>
      </c>
      <c r="K615" s="2">
        <f t="array" ref="K615">INDEX([5]Sheet1!$K$2:$K$2185,MATCH($C615,IF([5]Sheet1!$E$2:$E$2185=$A615,[5]Sheet1!$B$2:$B$2185),0))*10</f>
        <v>239207860</v>
      </c>
      <c r="L615" s="2">
        <f t="array" ref="L615">INDEX([5]Sheet1!$J$2:$J$2185,MATCH($C615,IF([5]Sheet1!$E$2:$E$2185=$A615,[5]Sheet1!$B$2:$B$2185),0))</f>
        <v>15958</v>
      </c>
      <c r="M615" s="2">
        <f t="array" ref="M615">INDEX([5]Sheet1!$G$2:$G$2185,MATCH($C615,IF([5]Sheet1!$E$2:$E$2185=$A615,[5]Sheet1!$B$2:$B$2185),0))*10</f>
        <v>188837890</v>
      </c>
      <c r="N615" s="2">
        <f t="array" ref="N615">INDEX([5]Sheet1!$F$2:$F$2185,MATCH($C615,IF([5]Sheet1!$E$2:$E$2185=$A615,[5]Sheet1!$B$2:$B$2185),0))</f>
        <v>10772</v>
      </c>
      <c r="O615" s="2">
        <f t="array" ref="O615">INDEX([5]Sheet1!$I$2:$I$2185,MATCH($C615,IF([5]Sheet1!$E$2:$E$2185=$A615,[5]Sheet1!$B$2:$B$2185),0))*10</f>
        <v>50369970</v>
      </c>
      <c r="P615" s="2">
        <f t="array" ref="P615">INDEX([5]Sheet1!$H$2:$H$2185,MATCH($C615,IF([5]Sheet1!$E$2:$E$2185=$A615,[5]Sheet1!$B$2:$B$2185),0))</f>
        <v>4513</v>
      </c>
    </row>
    <row r="616" spans="1:16" x14ac:dyDescent="0.25">
      <c r="A616" t="s">
        <v>88</v>
      </c>
      <c r="B616" t="s">
        <v>89</v>
      </c>
      <c r="C616">
        <v>1987</v>
      </c>
      <c r="D616" s="2">
        <f t="array" ref="D616">INDEX([2]data!$E$2:$E$2185,MATCH($C616,IF([2]data!$C$2:$C$2185=$A616,[2]data!$A$2:$A$2185),0))</f>
        <v>4782939</v>
      </c>
      <c r="H616" s="2">
        <f t="array" ref="H616">INDEX([1]Sheet1!$M$2:$M$1823,MATCH($C616,IF([1]Sheet1!$A$2:$A$1823=$A616,[1]Sheet1!$C$2:$C$1823),0))</f>
        <v>2181114112</v>
      </c>
      <c r="I616" s="2">
        <f t="array" ref="I616">INDEX([1]Sheet1!$D$2:$D$1823,MATCH($C616,IF([1]Sheet1!$A$2:$A$1823=$A616,[1]Sheet1!$C$2:$C$1823),0))</f>
        <v>1977081000</v>
      </c>
      <c r="J616" s="2">
        <f t="array" ref="J616">(INDEX([1]Sheet1!$G$2:$G$1823,MATCH($C616,IF([1]Sheet1!$A$2:$A$1823=$A616,[1]Sheet1!$C$2:$C$1823),0))+INDEX([1]Sheet1!$J$2:$J$1823,MATCH($C616,IF([1]Sheet1!$A$2:$A$1823=$A616,[1]Sheet1!$C$2:$C$1823),0)))</f>
        <v>204033000</v>
      </c>
      <c r="K616" s="2">
        <f t="array" ref="K616">INDEX([5]Sheet1!$K$2:$K$2185,MATCH($C616,IF([5]Sheet1!$E$2:$E$2185=$A616,[5]Sheet1!$B$2:$B$2185),0))*10</f>
        <v>1346204250</v>
      </c>
      <c r="L616" s="2">
        <f t="array" ref="L616">INDEX([5]Sheet1!$J$2:$J$2185,MATCH($C616,IF([5]Sheet1!$E$2:$E$2185=$A616,[5]Sheet1!$B$2:$B$2185),0))</f>
        <v>81536</v>
      </c>
      <c r="M616" s="2">
        <f t="array" ref="M616">INDEX([5]Sheet1!$G$2:$G$2185,MATCH($C616,IF([5]Sheet1!$E$2:$E$2185=$A616,[5]Sheet1!$B$2:$B$2185),0))*10</f>
        <v>1086853610</v>
      </c>
      <c r="N616" s="2">
        <f t="array" ref="N616">INDEX([5]Sheet1!$F$2:$F$2185,MATCH($C616,IF([5]Sheet1!$E$2:$E$2185=$A616,[5]Sheet1!$B$2:$B$2185),0))</f>
        <v>55050</v>
      </c>
      <c r="O616" s="2">
        <f t="array" ref="O616">INDEX([5]Sheet1!$I$2:$I$2185,MATCH($C616,IF([5]Sheet1!$E$2:$E$2185=$A616,[5]Sheet1!$B$2:$B$2185),0))*10</f>
        <v>259350640</v>
      </c>
      <c r="P616" s="2">
        <f t="array" ref="P616">INDEX([5]Sheet1!$H$2:$H$2185,MATCH($C616,IF([5]Sheet1!$E$2:$E$2185=$A616,[5]Sheet1!$B$2:$B$2185),0))</f>
        <v>24835</v>
      </c>
    </row>
    <row r="617" spans="1:16" x14ac:dyDescent="0.25">
      <c r="A617" t="s">
        <v>90</v>
      </c>
      <c r="B617" t="s">
        <v>91</v>
      </c>
      <c r="C617">
        <v>1987</v>
      </c>
      <c r="D617" s="2">
        <f t="array" ref="D617">INDEX([2]data!$E$2:$E$2185,MATCH($C617,IF([2]data!$C$2:$C$2185=$A617,[2]data!$A$2:$A$2185),0))</f>
        <v>16621767</v>
      </c>
      <c r="H617" s="2">
        <f t="array" ref="H617">INDEX([1]Sheet1!$M$2:$M$1823,MATCH($C617,IF([1]Sheet1!$A$2:$A$1823=$A617,[1]Sheet1!$C$2:$C$1823),0))</f>
        <v>12227957760</v>
      </c>
      <c r="I617" s="2">
        <f t="array" ref="I617">INDEX([1]Sheet1!$D$2:$D$1823,MATCH($C617,IF([1]Sheet1!$A$2:$A$1823=$A617,[1]Sheet1!$C$2:$C$1823),0))</f>
        <v>9815679000</v>
      </c>
      <c r="J617" s="2">
        <f t="array" ref="J617">(INDEX([1]Sheet1!$G$2:$G$1823,MATCH($C617,IF([1]Sheet1!$A$2:$A$1823=$A617,[1]Sheet1!$C$2:$C$1823),0))+INDEX([1]Sheet1!$J$2:$J$1823,MATCH($C617,IF([1]Sheet1!$A$2:$A$1823=$A617,[1]Sheet1!$C$2:$C$1823),0)))</f>
        <v>2412279000</v>
      </c>
      <c r="K617" s="2">
        <f t="array" ref="K617">INDEX([5]Sheet1!$K$2:$K$2185,MATCH($C617,IF([5]Sheet1!$E$2:$E$2185=$A617,[5]Sheet1!$B$2:$B$2185),0))*10</f>
        <v>6486555420</v>
      </c>
      <c r="L617" s="2">
        <f t="array" ref="L617">INDEX([5]Sheet1!$J$2:$J$2185,MATCH($C617,IF([5]Sheet1!$E$2:$E$2185=$A617,[5]Sheet1!$B$2:$B$2185),0))</f>
        <v>378332</v>
      </c>
      <c r="M617" s="2">
        <f t="array" ref="M617">INDEX([5]Sheet1!$G$2:$G$2185,MATCH($C617,IF([5]Sheet1!$E$2:$E$2185=$A617,[5]Sheet1!$B$2:$B$2185),0))*10</f>
        <v>5084985550</v>
      </c>
      <c r="N617" s="2">
        <f t="array" ref="N617">INDEX([5]Sheet1!$F$2:$F$2185,MATCH($C617,IF([5]Sheet1!$E$2:$E$2185=$A617,[5]Sheet1!$B$2:$B$2185),0))</f>
        <v>257152</v>
      </c>
      <c r="O617" s="2">
        <f t="array" ref="O617">INDEX([5]Sheet1!$I$2:$I$2185,MATCH($C617,IF([5]Sheet1!$E$2:$E$2185=$A617,[5]Sheet1!$B$2:$B$2185),0))*10</f>
        <v>1401569870</v>
      </c>
      <c r="P617" s="2">
        <f t="array" ref="P617">INDEX([5]Sheet1!$H$2:$H$2185,MATCH($C617,IF([5]Sheet1!$E$2:$E$2185=$A617,[5]Sheet1!$B$2:$B$2185),0))</f>
        <v>115510</v>
      </c>
    </row>
    <row r="618" spans="1:16" x14ac:dyDescent="0.25">
      <c r="A618" t="s">
        <v>2</v>
      </c>
      <c r="B618" t="s">
        <v>3</v>
      </c>
      <c r="C618">
        <v>1987</v>
      </c>
      <c r="D618" s="2">
        <f t="array" ref="D618">INDEX([2]data!$E$2:$E$2185,MATCH($C618,IF([2]data!$C$2:$C$2185=$A618,[2]data!$A$2:$A$2185),0))</f>
        <v>242288936</v>
      </c>
      <c r="H618" s="2">
        <f t="array" ref="H618">INDEX([1]Sheet1!$M$2:$M$1823,MATCH($C618,IF([1]Sheet1!$A$2:$A$1823=$A618,[1]Sheet1!$C$2:$C$1823),0))</f>
        <v>164347822080</v>
      </c>
      <c r="I618" s="2">
        <f t="array" ref="I618">INDEX([1]Sheet1!$D$2:$D$1823,MATCH($C618,IF([1]Sheet1!$A$2:$A$1823=$A618,[1]Sheet1!$C$2:$C$1823),0))</f>
        <v>145555439000</v>
      </c>
      <c r="J618" s="2">
        <f t="array" ref="J618">(INDEX([1]Sheet1!$G$2:$G$1823,MATCH($C618,IF([1]Sheet1!$A$2:$A$1823=$A618,[1]Sheet1!$C$2:$C$1823),0))+INDEX([1]Sheet1!$J$2:$J$1823,MATCH($C618,IF([1]Sheet1!$A$2:$A$1823=$A618,[1]Sheet1!$C$2:$C$1823),0)))</f>
        <v>18792388000</v>
      </c>
      <c r="K618" s="2">
        <f t="array" ref="K618">INDEX([5]Sheet1!$K$2:$K$2185,MATCH($C618,IF([5]Sheet1!$E$2:$E$2185=$A618,[5]Sheet1!$B$2:$B$2185),0))*10</f>
        <v>92797805160</v>
      </c>
      <c r="L618" s="2">
        <f t="array" ref="L618">INDEX([5]Sheet1!$J$2:$J$2185,MATCH($C618,IF([5]Sheet1!$E$2:$E$2185=$A618,[5]Sheet1!$B$2:$B$2185),0))</f>
        <v>4532176</v>
      </c>
      <c r="M618" s="2">
        <f t="array" ref="M618">INDEX([5]Sheet1!$G$2:$G$2185,MATCH($C618,IF([5]Sheet1!$E$2:$E$2185=$A618,[5]Sheet1!$B$2:$B$2185),0))*10</f>
        <v>72800013720</v>
      </c>
      <c r="N618" s="2">
        <f t="array" ref="N618">INDEX([5]Sheet1!$F$2:$F$2185,MATCH($C618,IF([5]Sheet1!$E$2:$E$2185=$A618,[5]Sheet1!$B$2:$B$2185),0))</f>
        <v>2946027</v>
      </c>
      <c r="O618" s="2">
        <f t="array" ref="O618">INDEX([5]Sheet1!$I$2:$I$2185,MATCH($C618,IF([5]Sheet1!$E$2:$E$2185=$A618,[5]Sheet1!$B$2:$B$2185),0))*10</f>
        <v>19997791440</v>
      </c>
      <c r="P618" s="2">
        <f t="array" ref="P618">INDEX([5]Sheet1!$H$2:$H$2185,MATCH($C618,IF([5]Sheet1!$E$2:$E$2185=$A618,[5]Sheet1!$B$2:$B$2185),0))</f>
        <v>1408292</v>
      </c>
    </row>
    <row r="619" spans="1:16" x14ac:dyDescent="0.25">
      <c r="A619" t="s">
        <v>92</v>
      </c>
      <c r="B619" t="s">
        <v>93</v>
      </c>
      <c r="C619">
        <v>1987</v>
      </c>
      <c r="D619" s="2">
        <f t="array" ref="D619">INDEX([2]data!$E$2:$E$2185,MATCH($C619,IF([2]data!$C$2:$C$2185=$A619,[2]data!$A$2:$A$2185),0))</f>
        <v>1678120</v>
      </c>
      <c r="H619" s="2">
        <f t="array" ref="H619">INDEX([1]Sheet1!$M$2:$M$1823,MATCH($C619,IF([1]Sheet1!$A$2:$A$1823=$A619,[1]Sheet1!$C$2:$C$1823),0))</f>
        <v>1133492992</v>
      </c>
      <c r="I619" s="2">
        <f t="array" ref="I619">INDEX([1]Sheet1!$D$2:$D$1823,MATCH($C619,IF([1]Sheet1!$A$2:$A$1823=$A619,[1]Sheet1!$C$2:$C$1823),0))</f>
        <v>995976000</v>
      </c>
      <c r="J619" s="2">
        <f t="array" ref="J619">(INDEX([1]Sheet1!$G$2:$G$1823,MATCH($C619,IF([1]Sheet1!$A$2:$A$1823=$A619,[1]Sheet1!$C$2:$C$1823),0))+INDEX([1]Sheet1!$J$2:$J$1823,MATCH($C619,IF([1]Sheet1!$A$2:$A$1823=$A619,[1]Sheet1!$C$2:$C$1823),0)))</f>
        <v>137517000</v>
      </c>
      <c r="K619" s="2">
        <f t="array" ref="K619">INDEX([5]Sheet1!$K$2:$K$2185,MATCH($C619,IF([5]Sheet1!$E$2:$E$2185=$A619,[5]Sheet1!$B$2:$B$2185),0))*10</f>
        <v>550350170</v>
      </c>
      <c r="L619" s="2">
        <f t="array" ref="L619">INDEX([5]Sheet1!$J$2:$J$2185,MATCH($C619,IF([5]Sheet1!$E$2:$E$2185=$A619,[5]Sheet1!$B$2:$B$2185),0))</f>
        <v>31388</v>
      </c>
      <c r="M619" s="2">
        <f t="array" ref="M619">INDEX([5]Sheet1!$G$2:$G$2185,MATCH($C619,IF([5]Sheet1!$E$2:$E$2185=$A619,[5]Sheet1!$B$2:$B$2185),0))*10</f>
        <v>436493250</v>
      </c>
      <c r="N619" s="2">
        <f t="array" ref="N619">INDEX([5]Sheet1!$F$2:$F$2185,MATCH($C619,IF([5]Sheet1!$E$2:$E$2185=$A619,[5]Sheet1!$B$2:$B$2185),0))</f>
        <v>20818</v>
      </c>
      <c r="O619" s="2">
        <f t="array" ref="O619">INDEX([5]Sheet1!$I$2:$I$2185,MATCH($C619,IF([5]Sheet1!$E$2:$E$2185=$A619,[5]Sheet1!$B$2:$B$2185),0))*10</f>
        <v>113856920</v>
      </c>
      <c r="P619" s="2">
        <f t="array" ref="P619">INDEX([5]Sheet1!$H$2:$H$2185,MATCH($C619,IF([5]Sheet1!$E$2:$E$2185=$A619,[5]Sheet1!$B$2:$B$2185),0))</f>
        <v>8866</v>
      </c>
    </row>
    <row r="620" spans="1:16" x14ac:dyDescent="0.25">
      <c r="A620" t="s">
        <v>94</v>
      </c>
      <c r="B620" t="s">
        <v>95</v>
      </c>
      <c r="C620">
        <v>1987</v>
      </c>
      <c r="D620" s="2">
        <f t="array" ref="D620">INDEX([2]data!$E$2:$E$2185,MATCH($C620,IF([2]data!$C$2:$C$2185=$A620,[2]data!$A$2:$A$2185),0))</f>
        <v>540267</v>
      </c>
      <c r="H620" s="2">
        <f t="array" ref="H620">INDEX([1]Sheet1!$M$2:$M$1823,MATCH($C620,IF([1]Sheet1!$A$2:$A$1823=$A620,[1]Sheet1!$C$2:$C$1823),0))</f>
        <v>391940000</v>
      </c>
      <c r="I620" s="2">
        <f t="array" ref="I620">INDEX([1]Sheet1!$D$2:$D$1823,MATCH($C620,IF([1]Sheet1!$A$2:$A$1823=$A620,[1]Sheet1!$C$2:$C$1823),0))</f>
        <v>377749000</v>
      </c>
      <c r="J620" s="2">
        <f t="array" ref="J620">(INDEX([1]Sheet1!$G$2:$G$1823,MATCH($C620,IF([1]Sheet1!$A$2:$A$1823=$A620,[1]Sheet1!$C$2:$C$1823),0))+INDEX([1]Sheet1!$J$2:$J$1823,MATCH($C620,IF([1]Sheet1!$A$2:$A$1823=$A620,[1]Sheet1!$C$2:$C$1823),0)))</f>
        <v>14191000</v>
      </c>
      <c r="K620" s="2">
        <f t="array" ref="K620">INDEX([5]Sheet1!$K$2:$K$2185,MATCH($C620,IF([5]Sheet1!$E$2:$E$2185=$A620,[5]Sheet1!$B$2:$B$2185),0))*10</f>
        <v>213290310</v>
      </c>
      <c r="L620" s="2">
        <f t="array" ref="L620">INDEX([5]Sheet1!$J$2:$J$2185,MATCH($C620,IF([5]Sheet1!$E$2:$E$2185=$A620,[5]Sheet1!$B$2:$B$2185),0))</f>
        <v>12138</v>
      </c>
      <c r="M620" s="2">
        <f t="array" ref="M620">INDEX([5]Sheet1!$G$2:$G$2185,MATCH($C620,IF([5]Sheet1!$E$2:$E$2185=$A620,[5]Sheet1!$B$2:$B$2185),0))*10</f>
        <v>177105730</v>
      </c>
      <c r="N620" s="2">
        <f t="array" ref="N620">INDEX([5]Sheet1!$F$2:$F$2185,MATCH($C620,IF([5]Sheet1!$E$2:$E$2185=$A620,[5]Sheet1!$B$2:$B$2185),0))</f>
        <v>8460</v>
      </c>
      <c r="O620" s="2">
        <f t="array" ref="O620">INDEX([5]Sheet1!$I$2:$I$2185,MATCH($C620,IF([5]Sheet1!$E$2:$E$2185=$A620,[5]Sheet1!$B$2:$B$2185),0))*10</f>
        <v>36184580</v>
      </c>
      <c r="P620" s="2">
        <f t="array" ref="P620">INDEX([5]Sheet1!$H$2:$H$2185,MATCH($C620,IF([5]Sheet1!$E$2:$E$2185=$A620,[5]Sheet1!$B$2:$B$2185),0))</f>
        <v>2735</v>
      </c>
    </row>
    <row r="621" spans="1:16" x14ac:dyDescent="0.25">
      <c r="A621" t="s">
        <v>96</v>
      </c>
      <c r="B621" t="s">
        <v>97</v>
      </c>
      <c r="C621">
        <v>1987</v>
      </c>
      <c r="D621" s="2">
        <f t="array" ref="D621">INDEX([2]data!$E$2:$E$2185,MATCH($C621,IF([2]data!$C$2:$C$2185=$A621,[2]data!$A$2:$A$2185),0))</f>
        <v>5932273</v>
      </c>
      <c r="H621" s="2">
        <f t="array" ref="H621">INDEX([1]Sheet1!$M$2:$M$1823,MATCH($C621,IF([1]Sheet1!$A$2:$A$1823=$A621,[1]Sheet1!$C$2:$C$1823),0))</f>
        <v>3924198912</v>
      </c>
      <c r="I621" s="2">
        <f t="array" ref="I621">INDEX([1]Sheet1!$D$2:$D$1823,MATCH($C621,IF([1]Sheet1!$A$2:$A$1823=$A621,[1]Sheet1!$C$2:$C$1823),0))</f>
        <v>3496389000</v>
      </c>
      <c r="J621" s="2">
        <f t="array" ref="J621">(INDEX([1]Sheet1!$G$2:$G$1823,MATCH($C621,IF([1]Sheet1!$A$2:$A$1823=$A621,[1]Sheet1!$C$2:$C$1823),0))+INDEX([1]Sheet1!$J$2:$J$1823,MATCH($C621,IF([1]Sheet1!$A$2:$A$1823=$A621,[1]Sheet1!$C$2:$C$1823),0)))</f>
        <v>427810000</v>
      </c>
      <c r="K621" s="2">
        <f t="array" ref="K621">INDEX([5]Sheet1!$K$2:$K$2185,MATCH($C621,IF([5]Sheet1!$E$2:$E$2185=$A621,[5]Sheet1!$B$2:$B$2185),0))*10</f>
        <v>2246651970</v>
      </c>
      <c r="L621" s="2">
        <f t="array" ref="L621">INDEX([5]Sheet1!$J$2:$J$2185,MATCH($C621,IF([5]Sheet1!$E$2:$E$2185=$A621,[5]Sheet1!$B$2:$B$2185),0))</f>
        <v>121654</v>
      </c>
      <c r="M621" s="2">
        <f t="array" ref="M621">INDEX([5]Sheet1!$G$2:$G$2185,MATCH($C621,IF([5]Sheet1!$E$2:$E$2185=$A621,[5]Sheet1!$B$2:$B$2185),0))*10</f>
        <v>1775570630</v>
      </c>
      <c r="N621" s="2">
        <f t="array" ref="N621">INDEX([5]Sheet1!$F$2:$F$2185,MATCH($C621,IF([5]Sheet1!$E$2:$E$2185=$A621,[5]Sheet1!$B$2:$B$2185),0))</f>
        <v>79148</v>
      </c>
      <c r="O621" s="2">
        <f t="array" ref="O621">INDEX([5]Sheet1!$I$2:$I$2185,MATCH($C621,IF([5]Sheet1!$E$2:$E$2185=$A621,[5]Sheet1!$B$2:$B$2185),0))*10</f>
        <v>471081340</v>
      </c>
      <c r="P621" s="2">
        <f t="array" ref="P621">INDEX([5]Sheet1!$H$2:$H$2185,MATCH($C621,IF([5]Sheet1!$E$2:$E$2185=$A621,[5]Sheet1!$B$2:$B$2185),0))</f>
        <v>38874</v>
      </c>
    </row>
    <row r="622" spans="1:16" x14ac:dyDescent="0.25">
      <c r="A622" t="s">
        <v>98</v>
      </c>
      <c r="B622" t="s">
        <v>99</v>
      </c>
      <c r="C622">
        <v>1987</v>
      </c>
      <c r="D622" s="2">
        <f t="array" ref="D622">INDEX([2]data!$E$2:$E$2185,MATCH($C622,IF([2]data!$C$2:$C$2185=$A622,[2]data!$A$2:$A$2185),0))</f>
        <v>4531903</v>
      </c>
      <c r="H622" s="2">
        <f t="array" ref="H622">INDEX([1]Sheet1!$M$2:$M$1823,MATCH($C622,IF([1]Sheet1!$A$2:$A$1823=$A622,[1]Sheet1!$C$2:$C$1823),0))</f>
        <v>3327351040</v>
      </c>
      <c r="I622" s="2">
        <f t="array" ref="I622">INDEX([1]Sheet1!$D$2:$D$1823,MATCH($C622,IF([1]Sheet1!$A$2:$A$1823=$A622,[1]Sheet1!$C$2:$C$1823),0))</f>
        <v>2755428000</v>
      </c>
      <c r="J622" s="2">
        <f t="array" ref="J622">(INDEX([1]Sheet1!$G$2:$G$1823,MATCH($C622,IF([1]Sheet1!$A$2:$A$1823=$A622,[1]Sheet1!$C$2:$C$1823),0))+INDEX([1]Sheet1!$J$2:$J$1823,MATCH($C622,IF([1]Sheet1!$A$2:$A$1823=$A622,[1]Sheet1!$C$2:$C$1823),0)))</f>
        <v>571923000</v>
      </c>
      <c r="K622" s="2">
        <f t="array" ref="K622">INDEX([5]Sheet1!$K$2:$K$2185,MATCH($C622,IF([5]Sheet1!$E$2:$E$2185=$A622,[5]Sheet1!$B$2:$B$2185),0))*10</f>
        <v>1452691460</v>
      </c>
      <c r="L622" s="2">
        <f t="array" ref="L622">INDEX([5]Sheet1!$J$2:$J$2185,MATCH($C622,IF([5]Sheet1!$E$2:$E$2185=$A622,[5]Sheet1!$B$2:$B$2185),0))</f>
        <v>74332</v>
      </c>
      <c r="M622" s="2">
        <f t="array" ref="M622">INDEX([5]Sheet1!$G$2:$G$2185,MATCH($C622,IF([5]Sheet1!$E$2:$E$2185=$A622,[5]Sheet1!$B$2:$B$2185),0))*10</f>
        <v>1105207790</v>
      </c>
      <c r="N622" s="2">
        <f t="array" ref="N622">INDEX([5]Sheet1!$F$2:$F$2185,MATCH($C622,IF([5]Sheet1!$E$2:$E$2185=$A622,[5]Sheet1!$B$2:$B$2185),0))</f>
        <v>43009</v>
      </c>
      <c r="O622" s="2">
        <f t="array" ref="O622">INDEX([5]Sheet1!$I$2:$I$2185,MATCH($C622,IF([5]Sheet1!$E$2:$E$2185=$A622,[5]Sheet1!$B$2:$B$2185),0))*10</f>
        <v>347483670</v>
      </c>
      <c r="P622" s="2">
        <f t="array" ref="P622">INDEX([5]Sheet1!$H$2:$H$2185,MATCH($C622,IF([5]Sheet1!$E$2:$E$2185=$A622,[5]Sheet1!$B$2:$B$2185),0))</f>
        <v>28388</v>
      </c>
    </row>
    <row r="623" spans="1:16" x14ac:dyDescent="0.25">
      <c r="A623" t="s">
        <v>100</v>
      </c>
      <c r="B623" t="s">
        <v>101</v>
      </c>
      <c r="C623">
        <v>1987</v>
      </c>
      <c r="D623" s="2">
        <f t="array" ref="D623">INDEX([2]data!$E$2:$E$2185,MATCH($C623,IF([2]data!$C$2:$C$2185=$A623,[2]data!$A$2:$A$2185),0))</f>
        <v>1857583</v>
      </c>
      <c r="H623" s="2">
        <f t="array" ref="H623">INDEX([1]Sheet1!$M$2:$M$1823,MATCH($C623,IF([1]Sheet1!$A$2:$A$1823=$A623,[1]Sheet1!$C$2:$C$1823),0))</f>
        <v>1194763008</v>
      </c>
      <c r="I623" s="2">
        <f t="array" ref="I623">INDEX([1]Sheet1!$D$2:$D$1823,MATCH($C623,IF([1]Sheet1!$A$2:$A$1823=$A623,[1]Sheet1!$C$2:$C$1823),0))</f>
        <v>1092214000</v>
      </c>
      <c r="J623" s="2">
        <f t="array" ref="J623">(INDEX([1]Sheet1!$G$2:$G$1823,MATCH($C623,IF([1]Sheet1!$A$2:$A$1823=$A623,[1]Sheet1!$C$2:$C$1823),0))+INDEX([1]Sheet1!$J$2:$J$1823,MATCH($C623,IF([1]Sheet1!$A$2:$A$1823=$A623,[1]Sheet1!$C$2:$C$1823),0)))</f>
        <v>102549000</v>
      </c>
      <c r="K623" s="2">
        <f t="array" ref="K623">INDEX([5]Sheet1!$K$2:$K$2185,MATCH($C623,IF([5]Sheet1!$E$2:$E$2185=$A623,[5]Sheet1!$B$2:$B$2185),0))*10</f>
        <v>738663640</v>
      </c>
      <c r="L623" s="2">
        <f t="array" ref="L623">INDEX([5]Sheet1!$J$2:$J$2185,MATCH($C623,IF([5]Sheet1!$E$2:$E$2185=$A623,[5]Sheet1!$B$2:$B$2185),0))</f>
        <v>43576</v>
      </c>
      <c r="M623" s="2">
        <f t="array" ref="M623">INDEX([5]Sheet1!$G$2:$G$2185,MATCH($C623,IF([5]Sheet1!$E$2:$E$2185=$A623,[5]Sheet1!$B$2:$B$2185),0))*10</f>
        <v>553809300</v>
      </c>
      <c r="N623" s="2">
        <f t="array" ref="N623">INDEX([5]Sheet1!$F$2:$F$2185,MATCH($C623,IF([5]Sheet1!$E$2:$E$2185=$A623,[5]Sheet1!$B$2:$B$2185),0))</f>
        <v>28552</v>
      </c>
      <c r="O623" s="2">
        <f t="array" ref="O623">INDEX([5]Sheet1!$I$2:$I$2185,MATCH($C623,IF([5]Sheet1!$E$2:$E$2185=$A623,[5]Sheet1!$B$2:$B$2185),0))*10</f>
        <v>184854340</v>
      </c>
      <c r="P623" s="2">
        <f t="array" ref="P623">INDEX([5]Sheet1!$H$2:$H$2185,MATCH($C623,IF([5]Sheet1!$E$2:$E$2185=$A623,[5]Sheet1!$B$2:$B$2185),0))</f>
        <v>13934</v>
      </c>
    </row>
    <row r="624" spans="1:16" x14ac:dyDescent="0.25">
      <c r="A624" t="s">
        <v>102</v>
      </c>
      <c r="B624" t="s">
        <v>103</v>
      </c>
      <c r="C624">
        <v>1987</v>
      </c>
      <c r="D624" s="2">
        <f t="array" ref="D624">INDEX([2]data!$E$2:$E$2185,MATCH($C624,IF([2]data!$C$2:$C$2185=$A624,[2]data!$A$2:$A$2185),0))</f>
        <v>4777923</v>
      </c>
      <c r="H624" s="2">
        <f t="array" ref="H624">INDEX([1]Sheet1!$M$2:$M$1823,MATCH($C624,IF([1]Sheet1!$A$2:$A$1823=$A624,[1]Sheet1!$C$2:$C$1823),0))</f>
        <v>3375837952</v>
      </c>
      <c r="I624" s="2">
        <f t="array" ref="I624">INDEX([1]Sheet1!$D$2:$D$1823,MATCH($C624,IF([1]Sheet1!$A$2:$A$1823=$A624,[1]Sheet1!$C$2:$C$1823),0))</f>
        <v>3223062000</v>
      </c>
      <c r="J624" s="2">
        <f t="array" ref="J624">(INDEX([1]Sheet1!$G$2:$G$1823,MATCH($C624,IF([1]Sheet1!$A$2:$A$1823=$A624,[1]Sheet1!$C$2:$C$1823),0))+INDEX([1]Sheet1!$J$2:$J$1823,MATCH($C624,IF([1]Sheet1!$A$2:$A$1823=$A624,[1]Sheet1!$C$2:$C$1823),0)))</f>
        <v>152776000</v>
      </c>
      <c r="K624" s="2">
        <f t="array" ref="K624">INDEX([5]Sheet1!$K$2:$K$2185,MATCH($C624,IF([5]Sheet1!$E$2:$E$2185=$A624,[5]Sheet1!$B$2:$B$2185),0))*10</f>
        <v>1851296890</v>
      </c>
      <c r="L624" s="2">
        <f t="array" ref="L624">INDEX([5]Sheet1!$J$2:$J$2185,MATCH($C624,IF([5]Sheet1!$E$2:$E$2185=$A624,[5]Sheet1!$B$2:$B$2185),0))</f>
        <v>86035</v>
      </c>
      <c r="M624" s="2">
        <f t="array" ref="M624">INDEX([5]Sheet1!$G$2:$G$2185,MATCH($C624,IF([5]Sheet1!$E$2:$E$2185=$A624,[5]Sheet1!$B$2:$B$2185),0))*10</f>
        <v>1514803620</v>
      </c>
      <c r="N624" s="2">
        <f t="array" ref="N624">INDEX([5]Sheet1!$F$2:$F$2185,MATCH($C624,IF([5]Sheet1!$E$2:$E$2185=$A624,[5]Sheet1!$B$2:$B$2185),0))</f>
        <v>58666</v>
      </c>
      <c r="O624" s="2">
        <f t="array" ref="O624">INDEX([5]Sheet1!$I$2:$I$2185,MATCH($C624,IF([5]Sheet1!$E$2:$E$2185=$A624,[5]Sheet1!$B$2:$B$2185),0))*10</f>
        <v>336493270</v>
      </c>
      <c r="P624" s="2">
        <f t="array" ref="P624">INDEX([5]Sheet1!$H$2:$H$2185,MATCH($C624,IF([5]Sheet1!$E$2:$E$2185=$A624,[5]Sheet1!$B$2:$B$2185),0))</f>
        <v>21984</v>
      </c>
    </row>
    <row r="625" spans="1:16" x14ac:dyDescent="0.25">
      <c r="A625" t="s">
        <v>104</v>
      </c>
      <c r="B625" t="s">
        <v>105</v>
      </c>
      <c r="C625">
        <v>1987</v>
      </c>
      <c r="D625" s="2">
        <f t="array" ref="D625">INDEX([2]data!$E$2:$E$2185,MATCH($C625,IF([2]data!$C$2:$C$2185=$A625,[2]data!$A$2:$A$2185),0))</f>
        <v>476966</v>
      </c>
      <c r="H625" s="2">
        <f t="array" ref="H625">INDEX([1]Sheet1!$M$2:$M$1823,MATCH($C625,IF([1]Sheet1!$A$2:$A$1823=$A625,[1]Sheet1!$C$2:$C$1823),0))</f>
        <v>621686016</v>
      </c>
      <c r="I625" s="2">
        <f t="array" ref="I625">INDEX([1]Sheet1!$D$2:$D$1823,MATCH($C625,IF([1]Sheet1!$A$2:$A$1823=$A625,[1]Sheet1!$C$2:$C$1823),0))</f>
        <v>498153000</v>
      </c>
      <c r="J625" s="2">
        <f t="array" ref="J625">(INDEX([1]Sheet1!$G$2:$G$1823,MATCH($C625,IF([1]Sheet1!$A$2:$A$1823=$A625,[1]Sheet1!$C$2:$C$1823),0))+INDEX([1]Sheet1!$J$2:$J$1823,MATCH($C625,IF([1]Sheet1!$A$2:$A$1823=$A625,[1]Sheet1!$C$2:$C$1823),0)))</f>
        <v>123533000</v>
      </c>
      <c r="K625" s="2">
        <f t="array" ref="K625">INDEX([5]Sheet1!$K$2:$K$2185,MATCH($C625,IF([5]Sheet1!$E$2:$E$2185=$A625,[5]Sheet1!$B$2:$B$2185),0))*10</f>
        <v>271975760</v>
      </c>
      <c r="L625" s="2">
        <f t="array" ref="L625">INDEX([5]Sheet1!$J$2:$J$2185,MATCH($C625,IF([5]Sheet1!$E$2:$E$2185=$A625,[5]Sheet1!$B$2:$B$2185),0))</f>
        <v>13639</v>
      </c>
      <c r="M625" s="2">
        <f t="array" ref="M625">INDEX([5]Sheet1!$G$2:$G$2185,MATCH($C625,IF([5]Sheet1!$E$2:$E$2185=$A625,[5]Sheet1!$B$2:$B$2185),0))*10</f>
        <v>212663070</v>
      </c>
      <c r="N625" s="2">
        <f t="array" ref="N625">INDEX([5]Sheet1!$F$2:$F$2185,MATCH($C625,IF([5]Sheet1!$E$2:$E$2185=$A625,[5]Sheet1!$B$2:$B$2185),0))</f>
        <v>8626</v>
      </c>
      <c r="O625" s="2">
        <f t="array" ref="O625">INDEX([5]Sheet1!$I$2:$I$2185,MATCH($C625,IF([5]Sheet1!$E$2:$E$2185=$A625,[5]Sheet1!$B$2:$B$2185),0))*10</f>
        <v>59312690</v>
      </c>
      <c r="P625" s="2">
        <f t="array" ref="P625">INDEX([5]Sheet1!$H$2:$H$2185,MATCH($C625,IF([5]Sheet1!$E$2:$E$2185=$A625,[5]Sheet1!$B$2:$B$2185),0))</f>
        <v>4086</v>
      </c>
    </row>
    <row r="626" spans="1:16" x14ac:dyDescent="0.25">
      <c r="A626" t="s">
        <v>4</v>
      </c>
      <c r="B626" t="s">
        <v>5</v>
      </c>
      <c r="C626">
        <v>1988</v>
      </c>
      <c r="D626" s="2">
        <f t="array" ref="D626">INDEX([2]data!$E$2:$E$2185,MATCH($C626,IF([2]data!$C$2:$C$2185=$A626,[2]data!$A$2:$A$2185),0))</f>
        <v>4023842</v>
      </c>
      <c r="H626" s="2">
        <f t="array" ref="H626">INDEX([1]Sheet1!$M$2:$M$1823,MATCH($C626,IF([1]Sheet1!$A$2:$A$1823=$A626,[1]Sheet1!$C$2:$C$1823),0))</f>
        <v>2002148992</v>
      </c>
      <c r="I626" s="2">
        <f t="array" ref="I626">INDEX([1]Sheet1!$D$2:$D$1823,MATCH($C626,IF([1]Sheet1!$A$2:$A$1823=$A626,[1]Sheet1!$C$2:$C$1823),0))</f>
        <v>1720592000</v>
      </c>
      <c r="J626" s="2">
        <f t="array" ref="J626">(INDEX([1]Sheet1!$G$2:$G$1823,MATCH($C626,IF([1]Sheet1!$A$2:$A$1823=$A626,[1]Sheet1!$C$2:$C$1823),0))+INDEX([1]Sheet1!$J$2:$J$1823,MATCH($C626,IF([1]Sheet1!$A$2:$A$1823=$A626,[1]Sheet1!$C$2:$C$1823),0)))</f>
        <v>281557000</v>
      </c>
      <c r="K626" s="2">
        <f t="array" ref="K626">INDEX([5]Sheet1!$K$2:$K$2185,MATCH($C626,IF([5]Sheet1!$E$2:$E$2185=$A626,[5]Sheet1!$B$2:$B$2185),0))*10</f>
        <v>1214548500</v>
      </c>
      <c r="L626" s="2">
        <f t="array" ref="L626">INDEX([5]Sheet1!$J$2:$J$2185,MATCH($C626,IF([5]Sheet1!$E$2:$E$2185=$A626,[5]Sheet1!$B$2:$B$2185),0))</f>
        <v>74395</v>
      </c>
      <c r="M626" s="2">
        <f t="array" ref="M626">INDEX([5]Sheet1!$G$2:$G$2185,MATCH($C626,IF([5]Sheet1!$E$2:$E$2185=$A626,[5]Sheet1!$B$2:$B$2185),0))*10</f>
        <v>972868430</v>
      </c>
      <c r="N626" s="2">
        <f t="array" ref="N626">INDEX([5]Sheet1!$F$2:$F$2185,MATCH($C626,IF([5]Sheet1!$E$2:$E$2185=$A626,[5]Sheet1!$B$2:$B$2185),0))</f>
        <v>50642</v>
      </c>
      <c r="O626" s="2">
        <f t="array" ref="O626">INDEX([5]Sheet1!$I$2:$I$2185,MATCH($C626,IF([5]Sheet1!$E$2:$E$2185=$A626,[5]Sheet1!$B$2:$B$2185),0))*10</f>
        <v>241680070</v>
      </c>
      <c r="P626" s="2">
        <f t="array" ref="P626">INDEX([5]Sheet1!$H$2:$H$2185,MATCH($C626,IF([5]Sheet1!$E$2:$E$2185=$A626,[5]Sheet1!$B$2:$B$2185),0))</f>
        <v>22793</v>
      </c>
    </row>
    <row r="627" spans="1:16" x14ac:dyDescent="0.25">
      <c r="A627" t="s">
        <v>6</v>
      </c>
      <c r="B627" t="s">
        <v>7</v>
      </c>
      <c r="C627">
        <v>1988</v>
      </c>
      <c r="D627" s="2">
        <f t="array" ref="D627">INDEX([2]data!$E$2:$E$2185,MATCH($C627,IF([2]data!$C$2:$C$2185=$A627,[2]data!$A$2:$A$2185),0))</f>
        <v>541984</v>
      </c>
      <c r="H627" s="2">
        <f t="array" ref="H627">INDEX([1]Sheet1!$M$2:$M$1823,MATCH($C627,IF([1]Sheet1!$A$2:$A$1823=$A627,[1]Sheet1!$C$2:$C$1823),0))</f>
        <v>969980032</v>
      </c>
      <c r="I627" s="2">
        <f t="array" ref="I627">INDEX([1]Sheet1!$D$2:$D$1823,MATCH($C627,IF([1]Sheet1!$A$2:$A$1823=$A627,[1]Sheet1!$C$2:$C$1823),0))</f>
        <v>756558000</v>
      </c>
      <c r="J627" s="2">
        <f t="array" ref="J627">(INDEX([1]Sheet1!$G$2:$G$1823,MATCH($C627,IF([1]Sheet1!$A$2:$A$1823=$A627,[1]Sheet1!$C$2:$C$1823),0))+INDEX([1]Sheet1!$J$2:$J$1823,MATCH($C627,IF([1]Sheet1!$A$2:$A$1823=$A627,[1]Sheet1!$C$2:$C$1823),0)))</f>
        <v>213422000</v>
      </c>
      <c r="K627" s="2">
        <f t="array" ref="K627">INDEX([5]Sheet1!$K$2:$K$2185,MATCH($C627,IF([5]Sheet1!$E$2:$E$2185=$A627,[5]Sheet1!$B$2:$B$2185),0))*10</f>
        <v>415577560</v>
      </c>
      <c r="L627" s="2">
        <f t="array" ref="L627">INDEX([5]Sheet1!$J$2:$J$2185,MATCH($C627,IF([5]Sheet1!$E$2:$E$2185=$A627,[5]Sheet1!$B$2:$B$2185),0))</f>
        <v>13287</v>
      </c>
      <c r="M627" s="2">
        <f t="array" ref="M627">INDEX([5]Sheet1!$G$2:$G$2185,MATCH($C627,IF([5]Sheet1!$E$2:$E$2185=$A627,[5]Sheet1!$B$2:$B$2185),0))*10</f>
        <v>318959290</v>
      </c>
      <c r="N627" s="2">
        <f t="array" ref="N627">INDEX([5]Sheet1!$F$2:$F$2185,MATCH($C627,IF([5]Sheet1!$E$2:$E$2185=$A627,[5]Sheet1!$B$2:$B$2185),0))</f>
        <v>8632</v>
      </c>
      <c r="O627" s="2">
        <f t="array" ref="O627">INDEX([5]Sheet1!$I$2:$I$2185,MATCH($C627,IF([5]Sheet1!$E$2:$E$2185=$A627,[5]Sheet1!$B$2:$B$2185),0))*10</f>
        <v>96618270</v>
      </c>
      <c r="P627" s="2">
        <f t="array" ref="P627">INDEX([5]Sheet1!$H$2:$H$2185,MATCH($C627,IF([5]Sheet1!$E$2:$E$2185=$A627,[5]Sheet1!$B$2:$B$2185),0))</f>
        <v>3969</v>
      </c>
    </row>
    <row r="628" spans="1:16" x14ac:dyDescent="0.25">
      <c r="A628" t="s">
        <v>8</v>
      </c>
      <c r="B628" t="s">
        <v>9</v>
      </c>
      <c r="C628">
        <v>1988</v>
      </c>
      <c r="D628" s="2">
        <f t="array" ref="D628">INDEX([2]data!$E$2:$E$2185,MATCH($C628,IF([2]data!$C$2:$C$2185=$A628,[2]data!$A$2:$A$2185),0))</f>
        <v>3535183</v>
      </c>
      <c r="H628" s="2">
        <f t="array" ref="H628">INDEX([1]Sheet1!$M$2:$M$1823,MATCH($C628,IF([1]Sheet1!$A$2:$A$1823=$A628,[1]Sheet1!$C$2:$C$1823),0))</f>
        <v>3034768896</v>
      </c>
      <c r="I628" s="2">
        <f t="array" ref="I628">INDEX([1]Sheet1!$D$2:$D$1823,MATCH($C628,IF([1]Sheet1!$A$2:$A$1823=$A628,[1]Sheet1!$C$2:$C$1823),0))</f>
        <v>2134851000</v>
      </c>
      <c r="J628" s="2">
        <f t="array" ref="J628">(INDEX([1]Sheet1!$G$2:$G$1823,MATCH($C628,IF([1]Sheet1!$A$2:$A$1823=$A628,[1]Sheet1!$C$2:$C$1823),0))+INDEX([1]Sheet1!$J$2:$J$1823,MATCH($C628,IF([1]Sheet1!$A$2:$A$1823=$A628,[1]Sheet1!$C$2:$C$1823),0)))</f>
        <v>899918000</v>
      </c>
      <c r="K628" s="2">
        <f t="array" ref="K628">INDEX([5]Sheet1!$K$2:$K$2185,MATCH($C628,IF([5]Sheet1!$E$2:$E$2185=$A628,[5]Sheet1!$B$2:$B$2185),0))*10</f>
        <v>1396203470</v>
      </c>
      <c r="L628" s="2">
        <f t="array" ref="L628">INDEX([5]Sheet1!$J$2:$J$2185,MATCH($C628,IF([5]Sheet1!$E$2:$E$2185=$A628,[5]Sheet1!$B$2:$B$2185),0))</f>
        <v>64977</v>
      </c>
      <c r="M628" s="2">
        <f t="array" ref="M628">INDEX([5]Sheet1!$G$2:$G$2185,MATCH($C628,IF([5]Sheet1!$E$2:$E$2185=$A628,[5]Sheet1!$B$2:$B$2185),0))*10</f>
        <v>1070774090</v>
      </c>
      <c r="N628" s="2">
        <f t="array" ref="N628">INDEX([5]Sheet1!$F$2:$F$2185,MATCH($C628,IF([5]Sheet1!$E$2:$E$2185=$A628,[5]Sheet1!$B$2:$B$2185),0))</f>
        <v>40394</v>
      </c>
      <c r="O628" s="2">
        <f t="array" ref="O628">INDEX([5]Sheet1!$I$2:$I$2185,MATCH($C628,IF([5]Sheet1!$E$2:$E$2185=$A628,[5]Sheet1!$B$2:$B$2185),0))*10</f>
        <v>325429380</v>
      </c>
      <c r="P628" s="2">
        <f t="array" ref="P628">INDEX([5]Sheet1!$H$2:$H$2185,MATCH($C628,IF([5]Sheet1!$E$2:$E$2185=$A628,[5]Sheet1!$B$2:$B$2185),0))</f>
        <v>20708</v>
      </c>
    </row>
    <row r="629" spans="1:16" x14ac:dyDescent="0.25">
      <c r="A629" t="s">
        <v>10</v>
      </c>
      <c r="B629" t="s">
        <v>11</v>
      </c>
      <c r="C629">
        <v>1988</v>
      </c>
      <c r="D629" s="2">
        <f t="array" ref="D629">INDEX([2]data!$E$2:$E$2185,MATCH($C629,IF([2]data!$C$2:$C$2185=$A629,[2]data!$A$2:$A$2185),0))</f>
        <v>2342655</v>
      </c>
      <c r="H629" s="2">
        <f t="array" ref="H629">INDEX([1]Sheet1!$M$2:$M$1823,MATCH($C629,IF([1]Sheet1!$A$2:$A$1823=$A629,[1]Sheet1!$C$2:$C$1823),0))</f>
        <v>1485789056</v>
      </c>
      <c r="I629" s="2">
        <f t="array" ref="I629">INDEX([1]Sheet1!$D$2:$D$1823,MATCH($C629,IF([1]Sheet1!$A$2:$A$1823=$A629,[1]Sheet1!$C$2:$C$1823),0))</f>
        <v>1150822000</v>
      </c>
      <c r="J629" s="2">
        <f t="array" ref="J629">(INDEX([1]Sheet1!$G$2:$G$1823,MATCH($C629,IF([1]Sheet1!$A$2:$A$1823=$A629,[1]Sheet1!$C$2:$C$1823),0))+INDEX([1]Sheet1!$J$2:$J$1823,MATCH($C629,IF([1]Sheet1!$A$2:$A$1823=$A629,[1]Sheet1!$C$2:$C$1823),0)))</f>
        <v>334967000</v>
      </c>
      <c r="K629" s="2">
        <f t="array" ref="K629">INDEX([5]Sheet1!$K$2:$K$2185,MATCH($C629,IF([5]Sheet1!$E$2:$E$2185=$A629,[5]Sheet1!$B$2:$B$2185),0))*10</f>
        <v>702137590</v>
      </c>
      <c r="L629" s="2">
        <f t="array" ref="L629">INDEX([5]Sheet1!$J$2:$J$2185,MATCH($C629,IF([5]Sheet1!$E$2:$E$2185=$A629,[5]Sheet1!$B$2:$B$2185),0))</f>
        <v>47716</v>
      </c>
      <c r="M629" s="2">
        <f t="array" ref="M629">INDEX([5]Sheet1!$G$2:$G$2185,MATCH($C629,IF([5]Sheet1!$E$2:$E$2185=$A629,[5]Sheet1!$B$2:$B$2185),0))*10</f>
        <v>563953940</v>
      </c>
      <c r="N629" s="2">
        <f t="array" ref="N629">INDEX([5]Sheet1!$F$2:$F$2185,MATCH($C629,IF([5]Sheet1!$E$2:$E$2185=$A629,[5]Sheet1!$B$2:$B$2185),0))</f>
        <v>32701</v>
      </c>
      <c r="O629" s="2">
        <f t="array" ref="O629">INDEX([5]Sheet1!$I$2:$I$2185,MATCH($C629,IF([5]Sheet1!$E$2:$E$2185=$A629,[5]Sheet1!$B$2:$B$2185),0))*10</f>
        <v>138183650</v>
      </c>
      <c r="P629" s="2">
        <f t="array" ref="P629">INDEX([5]Sheet1!$H$2:$H$2185,MATCH($C629,IF([5]Sheet1!$E$2:$E$2185=$A629,[5]Sheet1!$B$2:$B$2185),0))</f>
        <v>14075</v>
      </c>
    </row>
    <row r="630" spans="1:16" x14ac:dyDescent="0.25">
      <c r="A630" t="s">
        <v>12</v>
      </c>
      <c r="B630" t="s">
        <v>13</v>
      </c>
      <c r="C630">
        <v>1988</v>
      </c>
      <c r="D630" s="2">
        <f t="array" ref="D630">INDEX([2]data!$E$2:$E$2185,MATCH($C630,IF([2]data!$C$2:$C$2185=$A630,[2]data!$A$2:$A$2185),0))</f>
        <v>28464250</v>
      </c>
      <c r="H630" s="2">
        <f t="array" ref="H630">INDEX([1]Sheet1!$M$2:$M$1823,MATCH($C630,IF([1]Sheet1!$A$2:$A$1823=$A630,[1]Sheet1!$C$2:$C$1823),0))</f>
        <v>18870185984</v>
      </c>
      <c r="I630" s="2">
        <f t="array" ref="I630">INDEX([1]Sheet1!$D$2:$D$1823,MATCH($C630,IF([1]Sheet1!$A$2:$A$1823=$A630,[1]Sheet1!$C$2:$C$1823),0))</f>
        <v>18206007000</v>
      </c>
      <c r="J630" s="2">
        <f t="array" ref="J630">(INDEX([1]Sheet1!$G$2:$G$1823,MATCH($C630,IF([1]Sheet1!$A$2:$A$1823=$A630,[1]Sheet1!$C$2:$C$1823),0))+INDEX([1]Sheet1!$J$2:$J$1823,MATCH($C630,IF([1]Sheet1!$A$2:$A$1823=$A630,[1]Sheet1!$C$2:$C$1823),0)))</f>
        <v>664179000</v>
      </c>
      <c r="K630" s="2">
        <f t="array" ref="K630">INDEX([5]Sheet1!$K$2:$K$2185,MATCH($C630,IF([5]Sheet1!$E$2:$E$2185=$A630,[5]Sheet1!$B$2:$B$2185),0))*10</f>
        <v>11267886440</v>
      </c>
      <c r="L630" s="2">
        <f t="array" ref="L630">INDEX([5]Sheet1!$J$2:$J$2185,MATCH($C630,IF([5]Sheet1!$E$2:$E$2185=$A630,[5]Sheet1!$B$2:$B$2185),0))</f>
        <v>450707</v>
      </c>
      <c r="M630" s="2">
        <f t="array" ref="M630">INDEX([5]Sheet1!$G$2:$G$2185,MATCH($C630,IF([5]Sheet1!$E$2:$E$2185=$A630,[5]Sheet1!$B$2:$B$2185),0))*10</f>
        <v>8591662550</v>
      </c>
      <c r="N630" s="2">
        <f t="array" ref="N630">INDEX([5]Sheet1!$F$2:$F$2185,MATCH($C630,IF([5]Sheet1!$E$2:$E$2185=$A630,[5]Sheet1!$B$2:$B$2185),0))</f>
        <v>250136</v>
      </c>
      <c r="O630" s="2">
        <f t="array" ref="O630">INDEX([5]Sheet1!$I$2:$I$2185,MATCH($C630,IF([5]Sheet1!$E$2:$E$2185=$A630,[5]Sheet1!$B$2:$B$2185),0))*10</f>
        <v>2676223890</v>
      </c>
      <c r="P630" s="2">
        <f t="array" ref="P630">INDEX([5]Sheet1!$H$2:$H$2185,MATCH($C630,IF([5]Sheet1!$E$2:$E$2185=$A630,[5]Sheet1!$B$2:$B$2185),0))</f>
        <v>149911</v>
      </c>
    </row>
    <row r="631" spans="1:16" x14ac:dyDescent="0.25">
      <c r="A631" t="s">
        <v>14</v>
      </c>
      <c r="B631" t="s">
        <v>15</v>
      </c>
      <c r="C631">
        <v>1988</v>
      </c>
      <c r="D631" s="2">
        <f t="array" ref="D631">INDEX([2]data!$E$2:$E$2185,MATCH($C631,IF([2]data!$C$2:$C$2185=$A631,[2]data!$A$2:$A$2185),0))</f>
        <v>3262280</v>
      </c>
      <c r="H631" s="2">
        <f t="array" ref="H631">INDEX([1]Sheet1!$M$2:$M$1823,MATCH($C631,IF([1]Sheet1!$A$2:$A$1823=$A631,[1]Sheet1!$C$2:$C$1823),0))</f>
        <v>2599757056</v>
      </c>
      <c r="I631" s="2">
        <f t="array" ref="I631">INDEX([1]Sheet1!$D$2:$D$1823,MATCH($C631,IF([1]Sheet1!$A$2:$A$1823=$A631,[1]Sheet1!$C$2:$C$1823),0))</f>
        <v>2205113000</v>
      </c>
      <c r="J631" s="2">
        <f t="array" ref="J631">(INDEX([1]Sheet1!$G$2:$G$1823,MATCH($C631,IF([1]Sheet1!$A$2:$A$1823=$A631,[1]Sheet1!$C$2:$C$1823),0))+INDEX([1]Sheet1!$J$2:$J$1823,MATCH($C631,IF([1]Sheet1!$A$2:$A$1823=$A631,[1]Sheet1!$C$2:$C$1823),0)))</f>
        <v>394644000</v>
      </c>
      <c r="K631" s="2">
        <f t="array" ref="K631">INDEX([5]Sheet1!$K$2:$K$2185,MATCH($C631,IF([5]Sheet1!$E$2:$E$2185=$A631,[5]Sheet1!$B$2:$B$2185),0))*10</f>
        <v>1295469130</v>
      </c>
      <c r="L631" s="2">
        <f t="array" ref="L631">INDEX([5]Sheet1!$J$2:$J$2185,MATCH($C631,IF([5]Sheet1!$E$2:$E$2185=$A631,[5]Sheet1!$B$2:$B$2185),0))</f>
        <v>63426</v>
      </c>
      <c r="M631" s="2">
        <f t="array" ref="M631">INDEX([5]Sheet1!$G$2:$G$2185,MATCH($C631,IF([5]Sheet1!$E$2:$E$2185=$A631,[5]Sheet1!$B$2:$B$2185),0))*10</f>
        <v>978154160</v>
      </c>
      <c r="N631" s="2">
        <f t="array" ref="N631">INDEX([5]Sheet1!$F$2:$F$2185,MATCH($C631,IF([5]Sheet1!$E$2:$E$2185=$A631,[5]Sheet1!$B$2:$B$2185),0))</f>
        <v>40042</v>
      </c>
      <c r="O631" s="2">
        <f t="array" ref="O631">INDEX([5]Sheet1!$I$2:$I$2185,MATCH($C631,IF([5]Sheet1!$E$2:$E$2185=$A631,[5]Sheet1!$B$2:$B$2185),0))*10</f>
        <v>317314970</v>
      </c>
      <c r="P631" s="2">
        <f t="array" ref="P631">INDEX([5]Sheet1!$H$2:$H$2185,MATCH($C631,IF([5]Sheet1!$E$2:$E$2185=$A631,[5]Sheet1!$B$2:$B$2185),0))</f>
        <v>20660</v>
      </c>
    </row>
    <row r="632" spans="1:16" x14ac:dyDescent="0.25">
      <c r="A632" t="s">
        <v>16</v>
      </c>
      <c r="B632" t="s">
        <v>17</v>
      </c>
      <c r="C632">
        <v>1988</v>
      </c>
      <c r="D632" s="2">
        <f t="array" ref="D632">INDEX([2]data!$E$2:$E$2185,MATCH($C632,IF([2]data!$C$2:$C$2185=$A632,[2]data!$A$2:$A$2185),0))</f>
        <v>3271954</v>
      </c>
      <c r="H632" s="2">
        <f t="array" ref="H632">INDEX([1]Sheet1!$M$2:$M$1823,MATCH($C632,IF([1]Sheet1!$A$2:$A$1823=$A632,[1]Sheet1!$C$2:$C$1823),0))</f>
        <v>2567403008</v>
      </c>
      <c r="I632" s="2">
        <f t="array" ref="I632">INDEX([1]Sheet1!$D$2:$D$1823,MATCH($C632,IF([1]Sheet1!$A$2:$A$1823=$A632,[1]Sheet1!$C$2:$C$1823),0))</f>
        <v>2395759000</v>
      </c>
      <c r="J632" s="2">
        <f t="array" ref="J632">(INDEX([1]Sheet1!$G$2:$G$1823,MATCH($C632,IF([1]Sheet1!$A$2:$A$1823=$A632,[1]Sheet1!$C$2:$C$1823),0))+INDEX([1]Sheet1!$J$2:$J$1823,MATCH($C632,IF([1]Sheet1!$A$2:$A$1823=$A632,[1]Sheet1!$C$2:$C$1823),0)))</f>
        <v>171644000</v>
      </c>
      <c r="K632" s="2">
        <f t="array" ref="K632">INDEX([5]Sheet1!$K$2:$K$2185,MATCH($C632,IF([5]Sheet1!$E$2:$E$2185=$A632,[5]Sheet1!$B$2:$B$2185),0))*10</f>
        <v>1489184710</v>
      </c>
      <c r="L632" s="2">
        <f t="array" ref="L632">INDEX([5]Sheet1!$J$2:$J$2185,MATCH($C632,IF([5]Sheet1!$E$2:$E$2185=$A632,[5]Sheet1!$B$2:$B$2185),0))</f>
        <v>60950</v>
      </c>
      <c r="M632" s="2">
        <f t="array" ref="M632">INDEX([5]Sheet1!$G$2:$G$2185,MATCH($C632,IF([5]Sheet1!$E$2:$E$2185=$A632,[5]Sheet1!$B$2:$B$2185),0))*10</f>
        <v>1248552330</v>
      </c>
      <c r="N632" s="2">
        <f t="array" ref="N632">INDEX([5]Sheet1!$F$2:$F$2185,MATCH($C632,IF([5]Sheet1!$E$2:$E$2185=$A632,[5]Sheet1!$B$2:$B$2185),0))</f>
        <v>43422</v>
      </c>
      <c r="O632" s="2">
        <f t="array" ref="O632">INDEX([5]Sheet1!$I$2:$I$2185,MATCH($C632,IF([5]Sheet1!$E$2:$E$2185=$A632,[5]Sheet1!$B$2:$B$2185),0))*10</f>
        <v>240632380</v>
      </c>
      <c r="P632" s="2">
        <f t="array" ref="P632">INDEX([5]Sheet1!$H$2:$H$2185,MATCH($C632,IF([5]Sheet1!$E$2:$E$2185=$A632,[5]Sheet1!$B$2:$B$2185),0))</f>
        <v>15225</v>
      </c>
    </row>
    <row r="633" spans="1:16" x14ac:dyDescent="0.25">
      <c r="A633" t="s">
        <v>18</v>
      </c>
      <c r="B633" t="s">
        <v>19</v>
      </c>
      <c r="C633">
        <v>1988</v>
      </c>
      <c r="D633" s="2">
        <f t="array" ref="D633">INDEX([2]data!$E$2:$E$2185,MATCH($C633,IF([2]data!$C$2:$C$2185=$A633,[2]data!$A$2:$A$2185),0))</f>
        <v>647621</v>
      </c>
      <c r="H633" s="2">
        <f t="array" ref="H633">INDEX([1]Sheet1!$M$2:$M$1823,MATCH($C633,IF([1]Sheet1!$A$2:$A$1823=$A633,[1]Sheet1!$C$2:$C$1823),0))</f>
        <v>475089984</v>
      </c>
      <c r="I633" s="2">
        <f t="array" ref="I633">INDEX([1]Sheet1!$D$2:$D$1823,MATCH($C633,IF([1]Sheet1!$A$2:$A$1823=$A633,[1]Sheet1!$C$2:$C$1823),0))</f>
        <v>456244000</v>
      </c>
      <c r="J633" s="2">
        <f t="array" ref="J633">(INDEX([1]Sheet1!$G$2:$G$1823,MATCH($C633,IF([1]Sheet1!$A$2:$A$1823=$A633,[1]Sheet1!$C$2:$C$1823),0))+INDEX([1]Sheet1!$J$2:$J$1823,MATCH($C633,IF([1]Sheet1!$A$2:$A$1823=$A633,[1]Sheet1!$C$2:$C$1823),0)))</f>
        <v>18846000</v>
      </c>
      <c r="K633" s="2">
        <f t="array" ref="K633">INDEX([5]Sheet1!$K$2:$K$2185,MATCH($C633,IF([5]Sheet1!$E$2:$E$2185=$A633,[5]Sheet1!$B$2:$B$2185),0))*10</f>
        <v>259155020</v>
      </c>
      <c r="L633" s="2">
        <f t="array" ref="L633">INDEX([5]Sheet1!$J$2:$J$2185,MATCH($C633,IF([5]Sheet1!$E$2:$E$2185=$A633,[5]Sheet1!$B$2:$B$2185),0))</f>
        <v>11723</v>
      </c>
      <c r="M633" s="2">
        <f t="array" ref="M633">INDEX([5]Sheet1!$G$2:$G$2185,MATCH($C633,IF([5]Sheet1!$E$2:$E$2185=$A633,[5]Sheet1!$B$2:$B$2185),0))*10</f>
        <v>205255180</v>
      </c>
      <c r="N633" s="2">
        <f t="array" ref="N633">INDEX([5]Sheet1!$F$2:$F$2185,MATCH($C633,IF([5]Sheet1!$E$2:$E$2185=$A633,[5]Sheet1!$B$2:$B$2185),0))</f>
        <v>8052</v>
      </c>
      <c r="O633" s="2">
        <f t="array" ref="O633">INDEX([5]Sheet1!$I$2:$I$2185,MATCH($C633,IF([5]Sheet1!$E$2:$E$2185=$A633,[5]Sheet1!$B$2:$B$2185),0))*10</f>
        <v>53899840</v>
      </c>
      <c r="P633" s="2">
        <f t="array" ref="P633">INDEX([5]Sheet1!$H$2:$H$2185,MATCH($C633,IF([5]Sheet1!$E$2:$E$2185=$A633,[5]Sheet1!$B$2:$B$2185),0))</f>
        <v>3440</v>
      </c>
    </row>
    <row r="634" spans="1:16" x14ac:dyDescent="0.25">
      <c r="A634" t="s">
        <v>20</v>
      </c>
      <c r="B634" t="s">
        <v>21</v>
      </c>
      <c r="C634">
        <v>1988</v>
      </c>
      <c r="D634" s="2">
        <f t="array" ref="D634">INDEX([2]data!$E$2:$E$2185,MATCH($C634,IF([2]data!$C$2:$C$2185=$A634,[2]data!$A$2:$A$2185),0))</f>
        <v>630432</v>
      </c>
      <c r="H634" s="2">
        <f t="array" ref="H634">INDEX([1]Sheet1!$M$2:$M$1823,MATCH($C634,IF([1]Sheet1!$A$2:$A$1823=$A634,[1]Sheet1!$C$2:$C$1823),0))</f>
        <v>547976000</v>
      </c>
      <c r="I634" s="2">
        <f t="array" ref="I634">INDEX([1]Sheet1!$D$2:$D$1823,MATCH($C634,IF([1]Sheet1!$A$2:$A$1823=$A634,[1]Sheet1!$C$2:$C$1823),0))</f>
        <v>472115000</v>
      </c>
      <c r="J634" s="2">
        <f t="array" ref="J634">(INDEX([1]Sheet1!$G$2:$G$1823,MATCH($C634,IF([1]Sheet1!$A$2:$A$1823=$A634,[1]Sheet1!$C$2:$C$1823),0))+INDEX([1]Sheet1!$J$2:$J$1823,MATCH($C634,IF([1]Sheet1!$A$2:$A$1823=$A634,[1]Sheet1!$C$2:$C$1823),0)))</f>
        <v>75861000</v>
      </c>
      <c r="K634" s="2">
        <f t="array" ref="K634">INDEX([5]Sheet1!$K$2:$K$2185,MATCH($C634,IF([5]Sheet1!$E$2:$E$2185=$A634,[5]Sheet1!$B$2:$B$2185),0))*10</f>
        <v>301754330</v>
      </c>
      <c r="L634" s="2">
        <f t="array" ref="L634">INDEX([5]Sheet1!$J$2:$J$2185,MATCH($C634,IF([5]Sheet1!$E$2:$E$2185=$A634,[5]Sheet1!$B$2:$B$2185),0))</f>
        <v>11154</v>
      </c>
      <c r="M634" s="2">
        <f t="array" ref="M634">INDEX([5]Sheet1!$G$2:$G$2185,MATCH($C634,IF([5]Sheet1!$E$2:$E$2185=$A634,[5]Sheet1!$B$2:$B$2185),0))*10</f>
        <v>205250240</v>
      </c>
      <c r="N634" s="2">
        <f t="array" ref="N634">INDEX([5]Sheet1!$F$2:$F$2185,MATCH($C634,IF([5]Sheet1!$E$2:$E$2185=$A634,[5]Sheet1!$B$2:$B$2185),0))</f>
        <v>6619</v>
      </c>
      <c r="O634" s="2">
        <f t="array" ref="O634">INDEX([5]Sheet1!$I$2:$I$2185,MATCH($C634,IF([5]Sheet1!$E$2:$E$2185=$A634,[5]Sheet1!$B$2:$B$2185),0))*10</f>
        <v>96504090</v>
      </c>
      <c r="P634" s="2">
        <f t="array" ref="P634">INDEX([5]Sheet1!$H$2:$H$2185,MATCH($C634,IF([5]Sheet1!$E$2:$E$2185=$A634,[5]Sheet1!$B$2:$B$2185),0))</f>
        <v>4413</v>
      </c>
    </row>
    <row r="635" spans="1:16" x14ac:dyDescent="0.25">
      <c r="A635" t="s">
        <v>22</v>
      </c>
      <c r="B635" t="s">
        <v>23</v>
      </c>
      <c r="C635">
        <v>1988</v>
      </c>
      <c r="D635" s="2">
        <f t="array" ref="D635">INDEX([2]data!$E$2:$E$2185,MATCH($C635,IF([2]data!$C$2:$C$2185=$A635,[2]data!$A$2:$A$2185),0))</f>
        <v>12306400</v>
      </c>
      <c r="H635" s="2">
        <f t="array" ref="H635">INDEX([1]Sheet1!$M$2:$M$1823,MATCH($C635,IF([1]Sheet1!$A$2:$A$1823=$A635,[1]Sheet1!$C$2:$C$1823),0))</f>
        <v>8076417024</v>
      </c>
      <c r="I635" s="2">
        <f t="array" ref="I635">INDEX([1]Sheet1!$D$2:$D$1823,MATCH($C635,IF([1]Sheet1!$A$2:$A$1823=$A635,[1]Sheet1!$C$2:$C$1823),0))</f>
        <v>6817922000</v>
      </c>
      <c r="J635" s="2">
        <f t="array" ref="J635">(INDEX([1]Sheet1!$G$2:$G$1823,MATCH($C635,IF([1]Sheet1!$A$2:$A$1823=$A635,[1]Sheet1!$C$2:$C$1823),0))+INDEX([1]Sheet1!$J$2:$J$1823,MATCH($C635,IF([1]Sheet1!$A$2:$A$1823=$A635,[1]Sheet1!$C$2:$C$1823),0)))</f>
        <v>1258495000</v>
      </c>
      <c r="K635" s="2">
        <f t="array" ref="K635">INDEX([5]Sheet1!$K$2:$K$2185,MATCH($C635,IF([5]Sheet1!$E$2:$E$2185=$A635,[5]Sheet1!$B$2:$B$2185),0))*10</f>
        <v>4250063700</v>
      </c>
      <c r="L635" s="2">
        <f t="array" ref="L635">INDEX([5]Sheet1!$J$2:$J$2185,MATCH($C635,IF([5]Sheet1!$E$2:$E$2185=$A635,[5]Sheet1!$B$2:$B$2185),0))</f>
        <v>205742</v>
      </c>
      <c r="M635" s="2">
        <f t="array" ref="M635">INDEX([5]Sheet1!$G$2:$G$2185,MATCH($C635,IF([5]Sheet1!$E$2:$E$2185=$A635,[5]Sheet1!$B$2:$B$2185),0))*10</f>
        <v>3152645000</v>
      </c>
      <c r="N635" s="2">
        <f t="array" ref="N635">INDEX([5]Sheet1!$F$2:$F$2185,MATCH($C635,IF([5]Sheet1!$E$2:$E$2185=$A635,[5]Sheet1!$B$2:$B$2185),0))</f>
        <v>116540</v>
      </c>
      <c r="O635" s="2">
        <f t="array" ref="O635">INDEX([5]Sheet1!$I$2:$I$2185,MATCH($C635,IF([5]Sheet1!$E$2:$E$2185=$A635,[5]Sheet1!$B$2:$B$2185),0))*10</f>
        <v>1097418700</v>
      </c>
      <c r="P635" s="2">
        <f t="array" ref="P635">INDEX([5]Sheet1!$H$2:$H$2185,MATCH($C635,IF([5]Sheet1!$E$2:$E$2185=$A635,[5]Sheet1!$B$2:$B$2185),0))</f>
        <v>83752</v>
      </c>
    </row>
    <row r="636" spans="1:16" x14ac:dyDescent="0.25">
      <c r="A636" t="s">
        <v>24</v>
      </c>
      <c r="B636" t="s">
        <v>25</v>
      </c>
      <c r="C636">
        <v>1988</v>
      </c>
      <c r="D636" s="2">
        <f t="array" ref="D636">INDEX([2]data!$E$2:$E$2185,MATCH($C636,IF([2]data!$C$2:$C$2185=$A636,[2]data!$A$2:$A$2185),0))</f>
        <v>6316139</v>
      </c>
      <c r="H636" s="2">
        <f t="array" ref="H636">INDEX([1]Sheet1!$M$2:$M$1823,MATCH($C636,IF([1]Sheet1!$A$2:$A$1823=$A636,[1]Sheet1!$C$2:$C$1823),0))</f>
        <v>4733490176</v>
      </c>
      <c r="I636" s="2">
        <f t="array" ref="I636">INDEX([1]Sheet1!$D$2:$D$1823,MATCH($C636,IF([1]Sheet1!$A$2:$A$1823=$A636,[1]Sheet1!$C$2:$C$1823),0))</f>
        <v>3812342000</v>
      </c>
      <c r="J636" s="2">
        <f t="array" ref="J636">(INDEX([1]Sheet1!$G$2:$G$1823,MATCH($C636,IF([1]Sheet1!$A$2:$A$1823=$A636,[1]Sheet1!$C$2:$C$1823),0))+INDEX([1]Sheet1!$J$2:$J$1823,MATCH($C636,IF([1]Sheet1!$A$2:$A$1823=$A636,[1]Sheet1!$C$2:$C$1823),0)))</f>
        <v>921148000</v>
      </c>
      <c r="K636" s="2">
        <f t="array" ref="K636">INDEX([5]Sheet1!$K$2:$K$2185,MATCH($C636,IF([5]Sheet1!$E$2:$E$2185=$A636,[5]Sheet1!$B$2:$B$2185),0))*10</f>
        <v>2209706740</v>
      </c>
      <c r="L636" s="2">
        <f t="array" ref="L636">INDEX([5]Sheet1!$J$2:$J$2185,MATCH($C636,IF([5]Sheet1!$E$2:$E$2185=$A636,[5]Sheet1!$B$2:$B$2185),0))</f>
        <v>132009</v>
      </c>
      <c r="M636" s="2">
        <f t="array" ref="M636">INDEX([5]Sheet1!$G$2:$G$2185,MATCH($C636,IF([5]Sheet1!$E$2:$E$2185=$A636,[5]Sheet1!$B$2:$B$2185),0))*10</f>
        <v>1774744620</v>
      </c>
      <c r="N636" s="2">
        <f t="array" ref="N636">INDEX([5]Sheet1!$F$2:$F$2185,MATCH($C636,IF([5]Sheet1!$E$2:$E$2185=$A636,[5]Sheet1!$B$2:$B$2185),0))</f>
        <v>91541</v>
      </c>
      <c r="O636" s="2">
        <f t="array" ref="O636">INDEX([5]Sheet1!$I$2:$I$2185,MATCH($C636,IF([5]Sheet1!$E$2:$E$2185=$A636,[5]Sheet1!$B$2:$B$2185),0))*10</f>
        <v>434962120</v>
      </c>
      <c r="P636" s="2">
        <f t="array" ref="P636">INDEX([5]Sheet1!$H$2:$H$2185,MATCH($C636,IF([5]Sheet1!$E$2:$E$2185=$A636,[5]Sheet1!$B$2:$B$2185),0))</f>
        <v>38148</v>
      </c>
    </row>
    <row r="637" spans="1:16" x14ac:dyDescent="0.25">
      <c r="A637" t="s">
        <v>26</v>
      </c>
      <c r="B637" t="s">
        <v>27</v>
      </c>
      <c r="C637">
        <v>1988</v>
      </c>
      <c r="D637" s="2">
        <f t="array" ref="D637">INDEX([2]data!$E$2:$E$2185,MATCH($C637,IF([2]data!$C$2:$C$2185=$A637,[2]data!$A$2:$A$2185),0))</f>
        <v>1079827</v>
      </c>
      <c r="H637" s="2">
        <f t="array" ref="H637">INDEX([1]Sheet1!$M$2:$M$1823,MATCH($C637,IF([1]Sheet1!$A$2:$A$1823=$A637,[1]Sheet1!$C$2:$C$1823),0))</f>
        <v>627161984</v>
      </c>
      <c r="I637" s="2">
        <f t="array" ref="I637">INDEX([1]Sheet1!$D$2:$D$1823,MATCH($C637,IF([1]Sheet1!$A$2:$A$1823=$A637,[1]Sheet1!$C$2:$C$1823),0))</f>
        <v>484149000</v>
      </c>
      <c r="J637" s="2">
        <f t="array" ref="J637">(INDEX([1]Sheet1!$G$2:$G$1823,MATCH($C637,IF([1]Sheet1!$A$2:$A$1823=$A637,[1]Sheet1!$C$2:$C$1823),0))+INDEX([1]Sheet1!$J$2:$J$1823,MATCH($C637,IF([1]Sheet1!$A$2:$A$1823=$A637,[1]Sheet1!$C$2:$C$1823),0)))</f>
        <v>143013000</v>
      </c>
      <c r="K637" s="2">
        <f t="array" ref="K637">INDEX([5]Sheet1!$K$2:$K$2185,MATCH($C637,IF([5]Sheet1!$E$2:$E$2185=$A637,[5]Sheet1!$B$2:$B$2185),0))*10</f>
        <v>356299840</v>
      </c>
      <c r="L637" s="2">
        <f t="array" ref="L637">INDEX([5]Sheet1!$J$2:$J$2185,MATCH($C637,IF([5]Sheet1!$E$2:$E$2185=$A637,[5]Sheet1!$B$2:$B$2185),0))</f>
        <v>18842</v>
      </c>
      <c r="M637" s="2">
        <f t="array" ref="M637">INDEX([5]Sheet1!$G$2:$G$2185,MATCH($C637,IF([5]Sheet1!$E$2:$E$2185=$A637,[5]Sheet1!$B$2:$B$2185),0))*10</f>
        <v>280556640</v>
      </c>
      <c r="N637" s="2">
        <f t="array" ref="N637">INDEX([5]Sheet1!$F$2:$F$2185,MATCH($C637,IF([5]Sheet1!$E$2:$E$2185=$A637,[5]Sheet1!$B$2:$B$2185),0))</f>
        <v>12718</v>
      </c>
      <c r="O637" s="2">
        <f t="array" ref="O637">INDEX([5]Sheet1!$I$2:$I$2185,MATCH($C637,IF([5]Sheet1!$E$2:$E$2185=$A637,[5]Sheet1!$B$2:$B$2185),0))*10</f>
        <v>75743200</v>
      </c>
      <c r="P637" s="2">
        <f t="array" ref="P637">INDEX([5]Sheet1!$H$2:$H$2185,MATCH($C637,IF([5]Sheet1!$E$2:$E$2185=$A637,[5]Sheet1!$B$2:$B$2185),0))</f>
        <v>5249</v>
      </c>
    </row>
    <row r="638" spans="1:16" x14ac:dyDescent="0.25">
      <c r="A638" t="s">
        <v>28</v>
      </c>
      <c r="B638" t="s">
        <v>29</v>
      </c>
      <c r="C638">
        <v>1988</v>
      </c>
      <c r="D638" s="2">
        <f t="array" ref="D638">INDEX([2]data!$E$2:$E$2185,MATCH($C638,IF([2]data!$C$2:$C$2185=$A638,[2]data!$A$2:$A$2185),0))</f>
        <v>985661</v>
      </c>
      <c r="H638" s="2">
        <f t="array" ref="H638">INDEX([1]Sheet1!$M$2:$M$1823,MATCH($C638,IF([1]Sheet1!$A$2:$A$1823=$A638,[1]Sheet1!$C$2:$C$1823),0))</f>
        <v>574310016</v>
      </c>
      <c r="I638" s="2">
        <f t="array" ref="I638">INDEX([1]Sheet1!$D$2:$D$1823,MATCH($C638,IF([1]Sheet1!$A$2:$A$1823=$A638,[1]Sheet1!$C$2:$C$1823),0))</f>
        <v>511963000</v>
      </c>
      <c r="J638" s="2">
        <f t="array" ref="J638">(INDEX([1]Sheet1!$G$2:$G$1823,MATCH($C638,IF([1]Sheet1!$A$2:$A$1823=$A638,[1]Sheet1!$C$2:$C$1823),0))+INDEX([1]Sheet1!$J$2:$J$1823,MATCH($C638,IF([1]Sheet1!$A$2:$A$1823=$A638,[1]Sheet1!$C$2:$C$1823),0)))</f>
        <v>62347000</v>
      </c>
      <c r="K638" s="2">
        <f t="array" ref="K638">INDEX([5]Sheet1!$K$2:$K$2185,MATCH($C638,IF([5]Sheet1!$E$2:$E$2185=$A638,[5]Sheet1!$B$2:$B$2185),0))*10</f>
        <v>318775300</v>
      </c>
      <c r="L638" s="2">
        <f t="array" ref="L638">INDEX([5]Sheet1!$J$2:$J$2185,MATCH($C638,IF([5]Sheet1!$E$2:$E$2185=$A638,[5]Sheet1!$B$2:$B$2185),0))</f>
        <v>19944</v>
      </c>
      <c r="M638" s="2">
        <f t="array" ref="M638">INDEX([5]Sheet1!$G$2:$G$2185,MATCH($C638,IF([5]Sheet1!$E$2:$E$2185=$A638,[5]Sheet1!$B$2:$B$2185),0))*10</f>
        <v>255308550</v>
      </c>
      <c r="N638" s="2">
        <f t="array" ref="N638">INDEX([5]Sheet1!$F$2:$F$2185,MATCH($C638,IF([5]Sheet1!$E$2:$E$2185=$A638,[5]Sheet1!$B$2:$B$2185),0))</f>
        <v>13758</v>
      </c>
      <c r="O638" s="2">
        <f t="array" ref="O638">INDEX([5]Sheet1!$I$2:$I$2185,MATCH($C638,IF([5]Sheet1!$E$2:$E$2185=$A638,[5]Sheet1!$B$2:$B$2185),0))*10</f>
        <v>63466750</v>
      </c>
      <c r="P638" s="2">
        <f t="array" ref="P638">INDEX([5]Sheet1!$H$2:$H$2185,MATCH($C638,IF([5]Sheet1!$E$2:$E$2185=$A638,[5]Sheet1!$B$2:$B$2185),0))</f>
        <v>5415</v>
      </c>
    </row>
    <row r="639" spans="1:16" x14ac:dyDescent="0.25">
      <c r="A639" t="s">
        <v>30</v>
      </c>
      <c r="B639" t="s">
        <v>31</v>
      </c>
      <c r="C639">
        <v>1988</v>
      </c>
      <c r="D639" s="2">
        <f t="array" ref="D639">INDEX([2]data!$E$2:$E$2185,MATCH($C639,IF([2]data!$C$2:$C$2185=$A639,[2]data!$A$2:$A$2185),0))</f>
        <v>11390186</v>
      </c>
      <c r="H639" s="2">
        <f t="array" ref="H639">INDEX([1]Sheet1!$M$2:$M$1823,MATCH($C639,IF([1]Sheet1!$A$2:$A$1823=$A639,[1]Sheet1!$C$2:$C$1823),0))</f>
        <v>7427972096</v>
      </c>
      <c r="I639" s="2">
        <f t="array" ref="I639">INDEX([1]Sheet1!$D$2:$D$1823,MATCH($C639,IF([1]Sheet1!$A$2:$A$1823=$A639,[1]Sheet1!$C$2:$C$1823),0))</f>
        <v>6600170000</v>
      </c>
      <c r="J639" s="2">
        <f t="array" ref="J639">(INDEX([1]Sheet1!$G$2:$G$1823,MATCH($C639,IF([1]Sheet1!$A$2:$A$1823=$A639,[1]Sheet1!$C$2:$C$1823),0))+INDEX([1]Sheet1!$J$2:$J$1823,MATCH($C639,IF([1]Sheet1!$A$2:$A$1823=$A639,[1]Sheet1!$C$2:$C$1823),0)))</f>
        <v>827802000</v>
      </c>
      <c r="K639" s="2">
        <f t="array" ref="K639">INDEX([5]Sheet1!$K$2:$K$2185,MATCH($C639,IF([5]Sheet1!$E$2:$E$2185=$A639,[5]Sheet1!$B$2:$B$2185),0))*10</f>
        <v>4312731980</v>
      </c>
      <c r="L639" s="2">
        <f t="array" ref="L639">INDEX([5]Sheet1!$J$2:$J$2185,MATCH($C639,IF([5]Sheet1!$E$2:$E$2185=$A639,[5]Sheet1!$B$2:$B$2185),0))</f>
        <v>186514</v>
      </c>
      <c r="M639" s="2">
        <f t="array" ref="M639">INDEX([5]Sheet1!$G$2:$G$2185,MATCH($C639,IF([5]Sheet1!$E$2:$E$2185=$A639,[5]Sheet1!$B$2:$B$2185),0))*10</f>
        <v>3393089210</v>
      </c>
      <c r="N639" s="2">
        <f t="array" ref="N639">INDEX([5]Sheet1!$F$2:$F$2185,MATCH($C639,IF([5]Sheet1!$E$2:$E$2185=$A639,[5]Sheet1!$B$2:$B$2185),0))</f>
        <v>126147</v>
      </c>
      <c r="O639" s="2">
        <f t="array" ref="O639">INDEX([5]Sheet1!$I$2:$I$2185,MATCH($C639,IF([5]Sheet1!$E$2:$E$2185=$A639,[5]Sheet1!$B$2:$B$2185),0))*10</f>
        <v>919642770</v>
      </c>
      <c r="P639" s="2">
        <f t="array" ref="P639">INDEX([5]Sheet1!$H$2:$H$2185,MATCH($C639,IF([5]Sheet1!$E$2:$E$2185=$A639,[5]Sheet1!$B$2:$B$2185),0))</f>
        <v>56022</v>
      </c>
    </row>
    <row r="640" spans="1:16" x14ac:dyDescent="0.25">
      <c r="A640" t="s">
        <v>32</v>
      </c>
      <c r="B640" t="s">
        <v>33</v>
      </c>
      <c r="C640">
        <v>1988</v>
      </c>
      <c r="D640" s="2">
        <f t="array" ref="D640">INDEX([2]data!$E$2:$E$2185,MATCH($C640,IF([2]data!$C$2:$C$2185=$A640,[2]data!$A$2:$A$2185),0))</f>
        <v>5491733</v>
      </c>
      <c r="H640" s="2">
        <f t="array" ref="H640">INDEX([1]Sheet1!$M$2:$M$1823,MATCH($C640,IF([1]Sheet1!$A$2:$A$1823=$A640,[1]Sheet1!$C$2:$C$1823),0))</f>
        <v>3696780032</v>
      </c>
      <c r="I640" s="2">
        <f t="array" ref="I640">INDEX([1]Sheet1!$D$2:$D$1823,MATCH($C640,IF([1]Sheet1!$A$2:$A$1823=$A640,[1]Sheet1!$C$2:$C$1823),0))</f>
        <v>3245022000</v>
      </c>
      <c r="J640" s="2">
        <f t="array" ref="J640">(INDEX([1]Sheet1!$G$2:$G$1823,MATCH($C640,IF([1]Sheet1!$A$2:$A$1823=$A640,[1]Sheet1!$C$2:$C$1823),0))+INDEX([1]Sheet1!$J$2:$J$1823,MATCH($C640,IF([1]Sheet1!$A$2:$A$1823=$A640,[1]Sheet1!$C$2:$C$1823),0)))</f>
        <v>451758000</v>
      </c>
      <c r="K640" s="2">
        <f t="array" ref="K640">INDEX([5]Sheet1!$K$2:$K$2185,MATCH($C640,IF([5]Sheet1!$E$2:$E$2185=$A640,[5]Sheet1!$B$2:$B$2185),0))*10</f>
        <v>2128745020</v>
      </c>
      <c r="L640" s="2">
        <f t="array" ref="L640">INDEX([5]Sheet1!$J$2:$J$2185,MATCH($C640,IF([5]Sheet1!$E$2:$E$2185=$A640,[5]Sheet1!$B$2:$B$2185),0))</f>
        <v>106956</v>
      </c>
      <c r="M640" s="2">
        <f t="array" ref="M640">INDEX([5]Sheet1!$G$2:$G$2185,MATCH($C640,IF([5]Sheet1!$E$2:$E$2185=$A640,[5]Sheet1!$B$2:$B$2185),0))*10</f>
        <v>1674609970</v>
      </c>
      <c r="N640" s="2">
        <f t="array" ref="N640">INDEX([5]Sheet1!$F$2:$F$2185,MATCH($C640,IF([5]Sheet1!$E$2:$E$2185=$A640,[5]Sheet1!$B$2:$B$2185),0))</f>
        <v>68754</v>
      </c>
      <c r="O640" s="2">
        <f t="array" ref="O640">INDEX([5]Sheet1!$I$2:$I$2185,MATCH($C640,IF([5]Sheet1!$E$2:$E$2185=$A640,[5]Sheet1!$B$2:$B$2185),0))*10</f>
        <v>454135050</v>
      </c>
      <c r="P640" s="2">
        <f t="array" ref="P640">INDEX([5]Sheet1!$H$2:$H$2185,MATCH($C640,IF([5]Sheet1!$E$2:$E$2185=$A640,[5]Sheet1!$B$2:$B$2185),0))</f>
        <v>33904</v>
      </c>
    </row>
    <row r="641" spans="1:16" x14ac:dyDescent="0.25">
      <c r="A641" t="s">
        <v>34</v>
      </c>
      <c r="B641" t="s">
        <v>35</v>
      </c>
      <c r="C641">
        <v>1988</v>
      </c>
      <c r="D641" s="2">
        <f t="array" ref="D641">INDEX([2]data!$E$2:$E$2185,MATCH($C641,IF([2]data!$C$2:$C$2185=$A641,[2]data!$A$2:$A$2185),0))</f>
        <v>2768393</v>
      </c>
      <c r="H641" s="2">
        <f t="array" ref="H641">INDEX([1]Sheet1!$M$2:$M$1823,MATCH($C641,IF([1]Sheet1!$A$2:$A$1823=$A641,[1]Sheet1!$C$2:$C$1823),0))</f>
        <v>1901150976</v>
      </c>
      <c r="I641" s="2">
        <f t="array" ref="I641">INDEX([1]Sheet1!$D$2:$D$1823,MATCH($C641,IF([1]Sheet1!$A$2:$A$1823=$A641,[1]Sheet1!$C$2:$C$1823),0))</f>
        <v>1767004000</v>
      </c>
      <c r="J641" s="2">
        <f t="array" ref="J641">(INDEX([1]Sheet1!$G$2:$G$1823,MATCH($C641,IF([1]Sheet1!$A$2:$A$1823=$A641,[1]Sheet1!$C$2:$C$1823),0))+INDEX([1]Sheet1!$J$2:$J$1823,MATCH($C641,IF([1]Sheet1!$A$2:$A$1823=$A641,[1]Sheet1!$C$2:$C$1823),0)))</f>
        <v>134147000</v>
      </c>
      <c r="K641" s="2">
        <f t="array" ref="K641">INDEX([5]Sheet1!$K$2:$K$2185,MATCH($C641,IF([5]Sheet1!$E$2:$E$2185=$A641,[5]Sheet1!$B$2:$B$2185),0))*10</f>
        <v>1085681300</v>
      </c>
      <c r="L641" s="2">
        <f t="array" ref="L641">INDEX([5]Sheet1!$J$2:$J$2185,MATCH($C641,IF([5]Sheet1!$E$2:$E$2185=$A641,[5]Sheet1!$B$2:$B$2185),0))</f>
        <v>59494</v>
      </c>
      <c r="M641" s="2">
        <f t="array" ref="M641">INDEX([5]Sheet1!$G$2:$G$2185,MATCH($C641,IF([5]Sheet1!$E$2:$E$2185=$A641,[5]Sheet1!$B$2:$B$2185),0))*10</f>
        <v>840439820</v>
      </c>
      <c r="N641" s="2">
        <f t="array" ref="N641">INDEX([5]Sheet1!$F$2:$F$2185,MATCH($C641,IF([5]Sheet1!$E$2:$E$2185=$A641,[5]Sheet1!$B$2:$B$2185),0))</f>
        <v>38232</v>
      </c>
      <c r="O641" s="2">
        <f t="array" ref="O641">INDEX([5]Sheet1!$I$2:$I$2185,MATCH($C641,IF([5]Sheet1!$E$2:$E$2185=$A641,[5]Sheet1!$B$2:$B$2185),0))*10</f>
        <v>245241480</v>
      </c>
      <c r="P641" s="2">
        <f t="array" ref="P641">INDEX([5]Sheet1!$H$2:$H$2185,MATCH($C641,IF([5]Sheet1!$E$2:$E$2185=$A641,[5]Sheet1!$B$2:$B$2185),0))</f>
        <v>18060</v>
      </c>
    </row>
    <row r="642" spans="1:16" x14ac:dyDescent="0.25">
      <c r="A642" t="s">
        <v>36</v>
      </c>
      <c r="B642" t="s">
        <v>37</v>
      </c>
      <c r="C642">
        <v>1988</v>
      </c>
      <c r="D642" s="2">
        <f t="array" ref="D642">INDEX([2]data!$E$2:$E$2185,MATCH($C642,IF([2]data!$C$2:$C$2185=$A642,[2]data!$A$2:$A$2185),0))</f>
        <v>2461995</v>
      </c>
      <c r="H642" s="2">
        <f t="array" ref="H642">INDEX([1]Sheet1!$M$2:$M$1823,MATCH($C642,IF([1]Sheet1!$A$2:$A$1823=$A642,[1]Sheet1!$C$2:$C$1823),0))</f>
        <v>1713366016</v>
      </c>
      <c r="I642" s="2">
        <f t="array" ref="I642">INDEX([1]Sheet1!$D$2:$D$1823,MATCH($C642,IF([1]Sheet1!$A$2:$A$1823=$A642,[1]Sheet1!$C$2:$C$1823),0))</f>
        <v>1565338000</v>
      </c>
      <c r="J642" s="2">
        <f t="array" ref="J642">(INDEX([1]Sheet1!$G$2:$G$1823,MATCH($C642,IF([1]Sheet1!$A$2:$A$1823=$A642,[1]Sheet1!$C$2:$C$1823),0))+INDEX([1]Sheet1!$J$2:$J$1823,MATCH($C642,IF([1]Sheet1!$A$2:$A$1823=$A642,[1]Sheet1!$C$2:$C$1823),0)))</f>
        <v>148028000</v>
      </c>
      <c r="K642" s="2">
        <f t="array" ref="K642">INDEX([5]Sheet1!$K$2:$K$2185,MATCH($C642,IF([5]Sheet1!$E$2:$E$2185=$A642,[5]Sheet1!$B$2:$B$2185),0))*10</f>
        <v>1020930730</v>
      </c>
      <c r="L642" s="2">
        <f t="array" ref="L642">INDEX([5]Sheet1!$J$2:$J$2185,MATCH($C642,IF([5]Sheet1!$E$2:$E$2185=$A642,[5]Sheet1!$B$2:$B$2185),0))</f>
        <v>55156</v>
      </c>
      <c r="M642" s="2">
        <f t="array" ref="M642">INDEX([5]Sheet1!$G$2:$G$2185,MATCH($C642,IF([5]Sheet1!$E$2:$E$2185=$A642,[5]Sheet1!$B$2:$B$2185),0))*10</f>
        <v>791460590</v>
      </c>
      <c r="N642" s="2">
        <f t="array" ref="N642">INDEX([5]Sheet1!$F$2:$F$2185,MATCH($C642,IF([5]Sheet1!$E$2:$E$2185=$A642,[5]Sheet1!$B$2:$B$2185),0))</f>
        <v>36764</v>
      </c>
      <c r="O642" s="2">
        <f t="array" ref="O642">INDEX([5]Sheet1!$I$2:$I$2185,MATCH($C642,IF([5]Sheet1!$E$2:$E$2185=$A642,[5]Sheet1!$B$2:$B$2185),0))*10</f>
        <v>229470140</v>
      </c>
      <c r="P642" s="2">
        <f t="array" ref="P642">INDEX([5]Sheet1!$H$2:$H$2185,MATCH($C642,IF([5]Sheet1!$E$2:$E$2185=$A642,[5]Sheet1!$B$2:$B$2185),0))</f>
        <v>16537</v>
      </c>
    </row>
    <row r="643" spans="1:16" x14ac:dyDescent="0.25">
      <c r="A643" t="s">
        <v>38</v>
      </c>
      <c r="B643" t="s">
        <v>39</v>
      </c>
      <c r="C643">
        <v>1988</v>
      </c>
      <c r="D643" s="2">
        <f t="array" ref="D643">INDEX([2]data!$E$2:$E$2185,MATCH($C643,IF([2]data!$C$2:$C$2185=$A643,[2]data!$A$2:$A$2185),0))</f>
        <v>3680002</v>
      </c>
      <c r="H643" s="2">
        <f t="array" ref="H643">INDEX([1]Sheet1!$M$2:$M$1823,MATCH($C643,IF([1]Sheet1!$A$2:$A$1823=$A643,[1]Sheet1!$C$2:$C$1823),0))</f>
        <v>1923768960</v>
      </c>
      <c r="I643" s="2">
        <f t="array" ref="I643">INDEX([1]Sheet1!$D$2:$D$1823,MATCH($C643,IF([1]Sheet1!$A$2:$A$1823=$A643,[1]Sheet1!$C$2:$C$1823),0))</f>
        <v>1745079000</v>
      </c>
      <c r="J643" s="2">
        <f t="array" ref="J643">(INDEX([1]Sheet1!$G$2:$G$1823,MATCH($C643,IF([1]Sheet1!$A$2:$A$1823=$A643,[1]Sheet1!$C$2:$C$1823),0))+INDEX([1]Sheet1!$J$2:$J$1823,MATCH($C643,IF([1]Sheet1!$A$2:$A$1823=$A643,[1]Sheet1!$C$2:$C$1823),0)))</f>
        <v>178690000</v>
      </c>
      <c r="K643" s="2">
        <f t="array" ref="K643">INDEX([5]Sheet1!$K$2:$K$2185,MATCH($C643,IF([5]Sheet1!$E$2:$E$2185=$A643,[5]Sheet1!$B$2:$B$2185),0))*10</f>
        <v>1202826230</v>
      </c>
      <c r="L643" s="2">
        <f t="array" ref="L643">INDEX([5]Sheet1!$J$2:$J$2185,MATCH($C643,IF([5]Sheet1!$E$2:$E$2185=$A643,[5]Sheet1!$B$2:$B$2185),0))</f>
        <v>74192</v>
      </c>
      <c r="M643" s="2">
        <f t="array" ref="M643">INDEX([5]Sheet1!$G$2:$G$2185,MATCH($C643,IF([5]Sheet1!$E$2:$E$2185=$A643,[5]Sheet1!$B$2:$B$2185),0))*10</f>
        <v>943002240</v>
      </c>
      <c r="N643" s="2">
        <f t="array" ref="N643">INDEX([5]Sheet1!$F$2:$F$2185,MATCH($C643,IF([5]Sheet1!$E$2:$E$2185=$A643,[5]Sheet1!$B$2:$B$2185),0))</f>
        <v>48220</v>
      </c>
      <c r="O643" s="2">
        <f t="array" ref="O643">INDEX([5]Sheet1!$I$2:$I$2185,MATCH($C643,IF([5]Sheet1!$E$2:$E$2185=$A643,[5]Sheet1!$B$2:$B$2185),0))*10</f>
        <v>259823990</v>
      </c>
      <c r="P643" s="2">
        <f t="array" ref="P643">INDEX([5]Sheet1!$H$2:$H$2185,MATCH($C643,IF([5]Sheet1!$E$2:$E$2185=$A643,[5]Sheet1!$B$2:$B$2185),0))</f>
        <v>24326</v>
      </c>
    </row>
    <row r="644" spans="1:16" x14ac:dyDescent="0.25">
      <c r="A644" t="s">
        <v>40</v>
      </c>
      <c r="B644" t="s">
        <v>41</v>
      </c>
      <c r="C644">
        <v>1988</v>
      </c>
      <c r="D644" s="2">
        <f t="array" ref="D644">INDEX([2]data!$E$2:$E$2185,MATCH($C644,IF([2]data!$C$2:$C$2185=$A644,[2]data!$A$2:$A$2185),0))</f>
        <v>4288859</v>
      </c>
      <c r="H644" s="2">
        <f t="array" ref="H644">INDEX([1]Sheet1!$M$2:$M$1823,MATCH($C644,IF([1]Sheet1!$A$2:$A$1823=$A644,[1]Sheet1!$C$2:$C$1823),0))</f>
        <v>2363784960</v>
      </c>
      <c r="I644" s="2">
        <f t="array" ref="I644">INDEX([1]Sheet1!$D$2:$D$1823,MATCH($C644,IF([1]Sheet1!$A$2:$A$1823=$A644,[1]Sheet1!$C$2:$C$1823),0))</f>
        <v>2075383000</v>
      </c>
      <c r="J644" s="2">
        <f t="array" ref="J644">(INDEX([1]Sheet1!$G$2:$G$1823,MATCH($C644,IF([1]Sheet1!$A$2:$A$1823=$A644,[1]Sheet1!$C$2:$C$1823),0))+INDEX([1]Sheet1!$J$2:$J$1823,MATCH($C644,IF([1]Sheet1!$A$2:$A$1823=$A644,[1]Sheet1!$C$2:$C$1823),0)))</f>
        <v>288402000</v>
      </c>
      <c r="K644" s="2">
        <f t="array" ref="K644">INDEX([5]Sheet1!$K$2:$K$2185,MATCH($C644,IF([5]Sheet1!$E$2:$E$2185=$A644,[5]Sheet1!$B$2:$B$2185),0))*10</f>
        <v>1390409140</v>
      </c>
      <c r="L644" s="2">
        <f t="array" ref="L644">INDEX([5]Sheet1!$J$2:$J$2185,MATCH($C644,IF([5]Sheet1!$E$2:$E$2185=$A644,[5]Sheet1!$B$2:$B$2185),0))</f>
        <v>88338</v>
      </c>
      <c r="M644" s="2">
        <f t="array" ref="M644">INDEX([5]Sheet1!$G$2:$G$2185,MATCH($C644,IF([5]Sheet1!$E$2:$E$2185=$A644,[5]Sheet1!$B$2:$B$2185),0))*10</f>
        <v>1070519490</v>
      </c>
      <c r="N644" s="2">
        <f t="array" ref="N644">INDEX([5]Sheet1!$F$2:$F$2185,MATCH($C644,IF([5]Sheet1!$E$2:$E$2185=$A644,[5]Sheet1!$B$2:$B$2185),0))</f>
        <v>58059</v>
      </c>
      <c r="O644" s="2">
        <f t="array" ref="O644">INDEX([5]Sheet1!$I$2:$I$2185,MATCH($C644,IF([5]Sheet1!$E$2:$E$2185=$A644,[5]Sheet1!$B$2:$B$2185),0))*10</f>
        <v>319889650</v>
      </c>
      <c r="P644" s="2">
        <f t="array" ref="P644">INDEX([5]Sheet1!$H$2:$H$2185,MATCH($C644,IF([5]Sheet1!$E$2:$E$2185=$A644,[5]Sheet1!$B$2:$B$2185),0))</f>
        <v>29235</v>
      </c>
    </row>
    <row r="645" spans="1:16" x14ac:dyDescent="0.25">
      <c r="A645" t="s">
        <v>42</v>
      </c>
      <c r="B645" t="s">
        <v>43</v>
      </c>
      <c r="C645">
        <v>1988</v>
      </c>
      <c r="D645" s="2">
        <f t="array" ref="D645">INDEX([2]data!$E$2:$E$2185,MATCH($C645,IF([2]data!$C$2:$C$2185=$A645,[2]data!$A$2:$A$2185),0))</f>
        <v>1203840</v>
      </c>
      <c r="H645" s="2">
        <f t="array" ref="H645">INDEX([1]Sheet1!$M$2:$M$1823,MATCH($C645,IF([1]Sheet1!$A$2:$A$1823=$A645,[1]Sheet1!$C$2:$C$1823),0))</f>
        <v>865260032</v>
      </c>
      <c r="I645" s="2">
        <f t="array" ref="I645">INDEX([1]Sheet1!$D$2:$D$1823,MATCH($C645,IF([1]Sheet1!$A$2:$A$1823=$A645,[1]Sheet1!$C$2:$C$1823),0))</f>
        <v>741619000</v>
      </c>
      <c r="J645" s="2">
        <f t="array" ref="J645">(INDEX([1]Sheet1!$G$2:$G$1823,MATCH($C645,IF([1]Sheet1!$A$2:$A$1823=$A645,[1]Sheet1!$C$2:$C$1823),0))+INDEX([1]Sheet1!$J$2:$J$1823,MATCH($C645,IF([1]Sheet1!$A$2:$A$1823=$A645,[1]Sheet1!$C$2:$C$1823),0)))</f>
        <v>123641000</v>
      </c>
      <c r="K645" s="2">
        <f t="array" ref="K645">INDEX([5]Sheet1!$K$2:$K$2185,MATCH($C645,IF([5]Sheet1!$E$2:$E$2185=$A645,[5]Sheet1!$B$2:$B$2185),0))*10</f>
        <v>462180610</v>
      </c>
      <c r="L645" s="2">
        <f t="array" ref="L645">INDEX([5]Sheet1!$J$2:$J$2185,MATCH($C645,IF([5]Sheet1!$E$2:$E$2185=$A645,[5]Sheet1!$B$2:$B$2185),0))</f>
        <v>26809</v>
      </c>
      <c r="M645" s="2">
        <f t="array" ref="M645">INDEX([5]Sheet1!$G$2:$G$2185,MATCH($C645,IF([5]Sheet1!$E$2:$E$2185=$A645,[5]Sheet1!$B$2:$B$2185),0))*10</f>
        <v>367060120</v>
      </c>
      <c r="N645" s="2">
        <f t="array" ref="N645">INDEX([5]Sheet1!$F$2:$F$2185,MATCH($C645,IF([5]Sheet1!$E$2:$E$2185=$A645,[5]Sheet1!$B$2:$B$2185),0))</f>
        <v>18428</v>
      </c>
      <c r="O645" s="2">
        <f t="array" ref="O645">INDEX([5]Sheet1!$I$2:$I$2185,MATCH($C645,IF([5]Sheet1!$E$2:$E$2185=$A645,[5]Sheet1!$B$2:$B$2185),0))*10</f>
        <v>95120490</v>
      </c>
      <c r="P645" s="2">
        <f t="array" ref="P645">INDEX([5]Sheet1!$H$2:$H$2185,MATCH($C645,IF([5]Sheet1!$E$2:$E$2185=$A645,[5]Sheet1!$B$2:$B$2185),0))</f>
        <v>7238</v>
      </c>
    </row>
    <row r="646" spans="1:16" x14ac:dyDescent="0.25">
      <c r="A646" t="s">
        <v>44</v>
      </c>
      <c r="B646" t="s">
        <v>45</v>
      </c>
      <c r="C646">
        <v>1988</v>
      </c>
      <c r="D646" s="2">
        <f t="array" ref="D646">INDEX([2]data!$E$2:$E$2185,MATCH($C646,IF([2]data!$C$2:$C$2185=$A646,[2]data!$A$2:$A$2185),0))</f>
        <v>4657903</v>
      </c>
      <c r="H646" s="2">
        <f t="array" ref="H646">INDEX([1]Sheet1!$M$2:$M$1823,MATCH($C646,IF([1]Sheet1!$A$2:$A$1823=$A646,[1]Sheet1!$C$2:$C$1823),0))</f>
        <v>3363005952</v>
      </c>
      <c r="I646" s="2">
        <f t="array" ref="I646">INDEX([1]Sheet1!$D$2:$D$1823,MATCH($C646,IF([1]Sheet1!$A$2:$A$1823=$A646,[1]Sheet1!$C$2:$C$1823),0))</f>
        <v>2925941000</v>
      </c>
      <c r="J646" s="2">
        <f t="array" ref="J646">(INDEX([1]Sheet1!$G$2:$G$1823,MATCH($C646,IF([1]Sheet1!$A$2:$A$1823=$A646,[1]Sheet1!$C$2:$C$1823),0))+INDEX([1]Sheet1!$J$2:$J$1823,MATCH($C646,IF([1]Sheet1!$A$2:$A$1823=$A646,[1]Sheet1!$C$2:$C$1823),0)))</f>
        <v>437065000</v>
      </c>
      <c r="K646" s="2">
        <f t="array" ref="K646">INDEX([5]Sheet1!$K$2:$K$2185,MATCH($C646,IF([5]Sheet1!$E$2:$E$2185=$A646,[5]Sheet1!$B$2:$B$2185),0))*10</f>
        <v>2110234130</v>
      </c>
      <c r="L646" s="2">
        <f t="array" ref="L646">INDEX([5]Sheet1!$J$2:$J$2185,MATCH($C646,IF([5]Sheet1!$E$2:$E$2185=$A646,[5]Sheet1!$B$2:$B$2185),0))</f>
        <v>80548</v>
      </c>
      <c r="M646" s="2">
        <f t="array" ref="M646">INDEX([5]Sheet1!$G$2:$G$2185,MATCH($C646,IF([5]Sheet1!$E$2:$E$2185=$A646,[5]Sheet1!$B$2:$B$2185),0))*10</f>
        <v>1677292050</v>
      </c>
      <c r="N646" s="2">
        <f t="array" ref="N646">INDEX([5]Sheet1!$F$2:$F$2185,MATCH($C646,IF([5]Sheet1!$E$2:$E$2185=$A646,[5]Sheet1!$B$2:$B$2185),0))</f>
        <v>52050</v>
      </c>
      <c r="O646" s="2">
        <f t="array" ref="O646">INDEX([5]Sheet1!$I$2:$I$2185,MATCH($C646,IF([5]Sheet1!$E$2:$E$2185=$A646,[5]Sheet1!$B$2:$B$2185),0))*10</f>
        <v>432942080</v>
      </c>
      <c r="P646" s="2">
        <f t="array" ref="P646">INDEX([5]Sheet1!$H$2:$H$2185,MATCH($C646,IF([5]Sheet1!$E$2:$E$2185=$A646,[5]Sheet1!$B$2:$B$2185),0))</f>
        <v>25250</v>
      </c>
    </row>
    <row r="647" spans="1:16" x14ac:dyDescent="0.25">
      <c r="A647" t="s">
        <v>46</v>
      </c>
      <c r="B647" t="s">
        <v>47</v>
      </c>
      <c r="C647">
        <v>1988</v>
      </c>
      <c r="D647" s="2">
        <f t="array" ref="D647">INDEX([2]data!$E$2:$E$2185,MATCH($C647,IF([2]data!$C$2:$C$2185=$A647,[2]data!$A$2:$A$2185),0))</f>
        <v>5979983</v>
      </c>
      <c r="H647" s="2">
        <f t="array" ref="H647">INDEX([1]Sheet1!$M$2:$M$1823,MATCH($C647,IF([1]Sheet1!$A$2:$A$1823=$A647,[1]Sheet1!$C$2:$C$1823),0))</f>
        <v>4156411904</v>
      </c>
      <c r="I647" s="2">
        <f t="array" ref="I647">INDEX([1]Sheet1!$D$2:$D$1823,MATCH($C647,IF([1]Sheet1!$A$2:$A$1823=$A647,[1]Sheet1!$C$2:$C$1823),0))</f>
        <v>3846941000</v>
      </c>
      <c r="J647" s="2">
        <f t="array" ref="J647">(INDEX([1]Sheet1!$G$2:$G$1823,MATCH($C647,IF([1]Sheet1!$A$2:$A$1823=$A647,[1]Sheet1!$C$2:$C$1823),0))+INDEX([1]Sheet1!$J$2:$J$1823,MATCH($C647,IF([1]Sheet1!$A$2:$A$1823=$A647,[1]Sheet1!$C$2:$C$1823),0)))</f>
        <v>309471000</v>
      </c>
      <c r="K647" s="2">
        <f t="array" ref="K647">INDEX([5]Sheet1!$K$2:$K$2185,MATCH($C647,IF([5]Sheet1!$E$2:$E$2185=$A647,[5]Sheet1!$B$2:$B$2185),0))*10</f>
        <v>2398991990</v>
      </c>
      <c r="L647" s="2">
        <f t="array" ref="L647">INDEX([5]Sheet1!$J$2:$J$2185,MATCH($C647,IF([5]Sheet1!$E$2:$E$2185=$A647,[5]Sheet1!$B$2:$B$2185),0))</f>
        <v>108918</v>
      </c>
      <c r="M647" s="2">
        <f t="array" ref="M647">INDEX([5]Sheet1!$G$2:$G$2185,MATCH($C647,IF([5]Sheet1!$E$2:$E$2185=$A647,[5]Sheet1!$B$2:$B$2185),0))*10</f>
        <v>2003682580</v>
      </c>
      <c r="N647" s="2">
        <f t="array" ref="N647">INDEX([5]Sheet1!$F$2:$F$2185,MATCH($C647,IF([5]Sheet1!$E$2:$E$2185=$A647,[5]Sheet1!$B$2:$B$2185),0))</f>
        <v>77658</v>
      </c>
      <c r="O647" s="2">
        <f t="array" ref="O647">INDEX([5]Sheet1!$I$2:$I$2185,MATCH($C647,IF([5]Sheet1!$E$2:$E$2185=$A647,[5]Sheet1!$B$2:$B$2185),0))*10</f>
        <v>395309410</v>
      </c>
      <c r="P647" s="2">
        <f t="array" ref="P647">INDEX([5]Sheet1!$H$2:$H$2185,MATCH($C647,IF([5]Sheet1!$E$2:$E$2185=$A647,[5]Sheet1!$B$2:$B$2185),0))</f>
        <v>27254</v>
      </c>
    </row>
    <row r="648" spans="1:16" x14ac:dyDescent="0.25">
      <c r="A648" t="s">
        <v>48</v>
      </c>
      <c r="B648" t="s">
        <v>49</v>
      </c>
      <c r="C648">
        <v>1988</v>
      </c>
      <c r="D648" s="2">
        <f t="array" ref="D648">INDEX([2]data!$E$2:$E$2185,MATCH($C648,IF([2]data!$C$2:$C$2185=$A648,[2]data!$A$2:$A$2185),0))</f>
        <v>9218002</v>
      </c>
      <c r="H648" s="2">
        <f t="array" ref="H648">INDEX([1]Sheet1!$M$2:$M$1823,MATCH($C648,IF([1]Sheet1!$A$2:$A$1823=$A648,[1]Sheet1!$C$2:$C$1823),0))</f>
        <v>7439488000</v>
      </c>
      <c r="I648" s="2">
        <f t="array" ref="I648">INDEX([1]Sheet1!$D$2:$D$1823,MATCH($C648,IF([1]Sheet1!$A$2:$A$1823=$A648,[1]Sheet1!$C$2:$C$1823),0))</f>
        <v>6860680000</v>
      </c>
      <c r="J648" s="2">
        <f t="array" ref="J648">(INDEX([1]Sheet1!$G$2:$G$1823,MATCH($C648,IF([1]Sheet1!$A$2:$A$1823=$A648,[1]Sheet1!$C$2:$C$1823),0))+INDEX([1]Sheet1!$J$2:$J$1823,MATCH($C648,IF([1]Sheet1!$A$2:$A$1823=$A648,[1]Sheet1!$C$2:$C$1823),0)))</f>
        <v>578808000</v>
      </c>
      <c r="K648" s="2">
        <f t="array" ref="K648">INDEX([5]Sheet1!$K$2:$K$2185,MATCH($C648,IF([5]Sheet1!$E$2:$E$2185=$A648,[5]Sheet1!$B$2:$B$2185),0))*10</f>
        <v>4519393040</v>
      </c>
      <c r="L648" s="2">
        <f t="array" ref="L648">INDEX([5]Sheet1!$J$2:$J$2185,MATCH($C648,IF([5]Sheet1!$E$2:$E$2185=$A648,[5]Sheet1!$B$2:$B$2185),0))</f>
        <v>181313</v>
      </c>
      <c r="M648" s="2">
        <f t="array" ref="M648">INDEX([5]Sheet1!$G$2:$G$2185,MATCH($C648,IF([5]Sheet1!$E$2:$E$2185=$A648,[5]Sheet1!$B$2:$B$2185),0))*10</f>
        <v>3433529840</v>
      </c>
      <c r="N648" s="2">
        <f t="array" ref="N648">INDEX([5]Sheet1!$F$2:$F$2185,MATCH($C648,IF([5]Sheet1!$E$2:$E$2185=$A648,[5]Sheet1!$B$2:$B$2185),0))</f>
        <v>108132</v>
      </c>
      <c r="O648" s="2">
        <f t="array" ref="O648">INDEX([5]Sheet1!$I$2:$I$2185,MATCH($C648,IF([5]Sheet1!$E$2:$E$2185=$A648,[5]Sheet1!$B$2:$B$2185),0))*10</f>
        <v>1085863200</v>
      </c>
      <c r="P648" s="2">
        <f t="array" ref="P648">INDEX([5]Sheet1!$H$2:$H$2185,MATCH($C648,IF([5]Sheet1!$E$2:$E$2185=$A648,[5]Sheet1!$B$2:$B$2185),0))</f>
        <v>62562</v>
      </c>
    </row>
    <row r="649" spans="1:16" x14ac:dyDescent="0.25">
      <c r="A649" t="s">
        <v>50</v>
      </c>
      <c r="B649" t="s">
        <v>51</v>
      </c>
      <c r="C649">
        <v>1988</v>
      </c>
      <c r="D649" s="2">
        <f t="array" ref="D649">INDEX([2]data!$E$2:$E$2185,MATCH($C649,IF([2]data!$C$2:$C$2185=$A649,[2]data!$A$2:$A$2185),0))</f>
        <v>4296163</v>
      </c>
      <c r="H649" s="2">
        <f t="array" ref="H649">INDEX([1]Sheet1!$M$2:$M$1823,MATCH($C649,IF([1]Sheet1!$A$2:$A$1823=$A649,[1]Sheet1!$C$2:$C$1823),0))</f>
        <v>3622000896</v>
      </c>
      <c r="I649" s="2">
        <f t="array" ref="I649">INDEX([1]Sheet1!$D$2:$D$1823,MATCH($C649,IF([1]Sheet1!$A$2:$A$1823=$A649,[1]Sheet1!$C$2:$C$1823),0))</f>
        <v>3163992000</v>
      </c>
      <c r="J649" s="2">
        <f t="array" ref="J649">(INDEX([1]Sheet1!$G$2:$G$1823,MATCH($C649,IF([1]Sheet1!$A$2:$A$1823=$A649,[1]Sheet1!$C$2:$C$1823),0))+INDEX([1]Sheet1!$J$2:$J$1823,MATCH($C649,IF([1]Sheet1!$A$2:$A$1823=$A649,[1]Sheet1!$C$2:$C$1823),0)))</f>
        <v>458009000</v>
      </c>
      <c r="K649" s="2">
        <f t="array" ref="K649">INDEX([5]Sheet1!$K$2:$K$2185,MATCH($C649,IF([5]Sheet1!$E$2:$E$2185=$A649,[5]Sheet1!$B$2:$B$2185),0))*10</f>
        <v>1796697560</v>
      </c>
      <c r="L649" s="2">
        <f t="array" ref="L649">INDEX([5]Sheet1!$J$2:$J$2185,MATCH($C649,IF([5]Sheet1!$E$2:$E$2185=$A649,[5]Sheet1!$B$2:$B$2185),0))</f>
        <v>72667</v>
      </c>
      <c r="M649" s="2">
        <f t="array" ref="M649">INDEX([5]Sheet1!$G$2:$G$2185,MATCH($C649,IF([5]Sheet1!$E$2:$E$2185=$A649,[5]Sheet1!$B$2:$B$2185),0))*10</f>
        <v>1431766880</v>
      </c>
      <c r="N649" s="2">
        <f t="array" ref="N649">INDEX([5]Sheet1!$F$2:$F$2185,MATCH($C649,IF([5]Sheet1!$E$2:$E$2185=$A649,[5]Sheet1!$B$2:$B$2185),0))</f>
        <v>46783</v>
      </c>
      <c r="O649" s="2">
        <f t="array" ref="O649">INDEX([5]Sheet1!$I$2:$I$2185,MATCH($C649,IF([5]Sheet1!$E$2:$E$2185=$A649,[5]Sheet1!$B$2:$B$2185),0))*10</f>
        <v>364930680</v>
      </c>
      <c r="P649" s="2">
        <f t="array" ref="P649">INDEX([5]Sheet1!$H$2:$H$2185,MATCH($C649,IF([5]Sheet1!$E$2:$E$2185=$A649,[5]Sheet1!$B$2:$B$2185),0))</f>
        <v>22064</v>
      </c>
    </row>
    <row r="650" spans="1:16" x14ac:dyDescent="0.25">
      <c r="A650" t="s">
        <v>52</v>
      </c>
      <c r="B650" t="s">
        <v>53</v>
      </c>
      <c r="C650">
        <v>1988</v>
      </c>
      <c r="D650" s="2">
        <f t="array" ref="D650">INDEX([2]data!$E$2:$E$2185,MATCH($C650,IF([2]data!$C$2:$C$2185=$A650,[2]data!$A$2:$A$2185),0))</f>
        <v>2580349</v>
      </c>
      <c r="H650" s="2">
        <f t="array" ref="H650">INDEX([1]Sheet1!$M$2:$M$1823,MATCH($C650,IF([1]Sheet1!$A$2:$A$1823=$A650,[1]Sheet1!$C$2:$C$1823),0))</f>
        <v>1535812992</v>
      </c>
      <c r="I650" s="2">
        <f t="array" ref="I650">INDEX([1]Sheet1!$D$2:$D$1823,MATCH($C650,IF([1]Sheet1!$A$2:$A$1823=$A650,[1]Sheet1!$C$2:$C$1823),0))</f>
        <v>1339342000</v>
      </c>
      <c r="J650" s="2">
        <f t="array" ref="J650">(INDEX([1]Sheet1!$G$2:$G$1823,MATCH($C650,IF([1]Sheet1!$A$2:$A$1823=$A650,[1]Sheet1!$C$2:$C$1823),0))+INDEX([1]Sheet1!$J$2:$J$1823,MATCH($C650,IF([1]Sheet1!$A$2:$A$1823=$A650,[1]Sheet1!$C$2:$C$1823),0)))</f>
        <v>196471000</v>
      </c>
      <c r="K650" s="2">
        <f t="array" ref="K650">INDEX([5]Sheet1!$K$2:$K$2185,MATCH($C650,IF([5]Sheet1!$E$2:$E$2185=$A650,[5]Sheet1!$B$2:$B$2185),0))*10</f>
        <v>764018840</v>
      </c>
      <c r="L650" s="2">
        <f t="array" ref="L650">INDEX([5]Sheet1!$J$2:$J$2185,MATCH($C650,IF([5]Sheet1!$E$2:$E$2185=$A650,[5]Sheet1!$B$2:$B$2185),0))</f>
        <v>56396</v>
      </c>
      <c r="M650" s="2">
        <f t="array" ref="M650">INDEX([5]Sheet1!$G$2:$G$2185,MATCH($C650,IF([5]Sheet1!$E$2:$E$2185=$A650,[5]Sheet1!$B$2:$B$2185),0))*10</f>
        <v>612053460</v>
      </c>
      <c r="N650" s="2">
        <f t="array" ref="N650">INDEX([5]Sheet1!$F$2:$F$2185,MATCH($C650,IF([5]Sheet1!$E$2:$E$2185=$A650,[5]Sheet1!$B$2:$B$2185),0))</f>
        <v>39939</v>
      </c>
      <c r="O650" s="2">
        <f t="array" ref="O650">INDEX([5]Sheet1!$I$2:$I$2185,MATCH($C650,IF([5]Sheet1!$E$2:$E$2185=$A650,[5]Sheet1!$B$2:$B$2185),0))*10</f>
        <v>151965380</v>
      </c>
      <c r="P650" s="2">
        <f t="array" ref="P650">INDEX([5]Sheet1!$H$2:$H$2185,MATCH($C650,IF([5]Sheet1!$E$2:$E$2185=$A650,[5]Sheet1!$B$2:$B$2185),0))</f>
        <v>15702</v>
      </c>
    </row>
    <row r="651" spans="1:16" x14ac:dyDescent="0.25">
      <c r="A651" t="s">
        <v>54</v>
      </c>
      <c r="B651" t="s">
        <v>55</v>
      </c>
      <c r="C651">
        <v>1988</v>
      </c>
      <c r="D651" s="2">
        <f t="array" ref="D651">INDEX([2]data!$E$2:$E$2185,MATCH($C651,IF([2]data!$C$2:$C$2185=$A651,[2]data!$A$2:$A$2185),0))</f>
        <v>5081737</v>
      </c>
      <c r="H651" s="2">
        <f t="array" ref="H651">INDEX([1]Sheet1!$M$2:$M$1823,MATCH($C651,IF([1]Sheet1!$A$2:$A$1823=$A651,[1]Sheet1!$C$2:$C$1823),0))</f>
        <v>3167345920</v>
      </c>
      <c r="I651" s="2">
        <f t="array" ref="I651">INDEX([1]Sheet1!$D$2:$D$1823,MATCH($C651,IF([1]Sheet1!$A$2:$A$1823=$A651,[1]Sheet1!$C$2:$C$1823),0))</f>
        <v>2844698000</v>
      </c>
      <c r="J651" s="2">
        <f t="array" ref="J651">(INDEX([1]Sheet1!$G$2:$G$1823,MATCH($C651,IF([1]Sheet1!$A$2:$A$1823=$A651,[1]Sheet1!$C$2:$C$1823),0))+INDEX([1]Sheet1!$J$2:$J$1823,MATCH($C651,IF([1]Sheet1!$A$2:$A$1823=$A651,[1]Sheet1!$C$2:$C$1823),0)))</f>
        <v>322648000</v>
      </c>
      <c r="K651" s="2">
        <f t="array" ref="K651">INDEX([5]Sheet1!$K$2:$K$2185,MATCH($C651,IF([5]Sheet1!$E$2:$E$2185=$A651,[5]Sheet1!$B$2:$B$2185),0))*10</f>
        <v>1703879770</v>
      </c>
      <c r="L651" s="2">
        <f t="array" ref="L651">INDEX([5]Sheet1!$J$2:$J$2185,MATCH($C651,IF([5]Sheet1!$E$2:$E$2185=$A651,[5]Sheet1!$B$2:$B$2185),0))</f>
        <v>90177</v>
      </c>
      <c r="M651" s="2">
        <f t="array" ref="M651">INDEX([5]Sheet1!$G$2:$G$2185,MATCH($C651,IF([5]Sheet1!$E$2:$E$2185=$A651,[5]Sheet1!$B$2:$B$2185),0))*10</f>
        <v>1359456160</v>
      </c>
      <c r="N651" s="2">
        <f t="array" ref="N651">INDEX([5]Sheet1!$F$2:$F$2185,MATCH($C651,IF([5]Sheet1!$E$2:$E$2185=$A651,[5]Sheet1!$B$2:$B$2185),0))</f>
        <v>60642</v>
      </c>
      <c r="O651" s="2">
        <f t="array" ref="O651">INDEX([5]Sheet1!$I$2:$I$2185,MATCH($C651,IF([5]Sheet1!$E$2:$E$2185=$A651,[5]Sheet1!$B$2:$B$2185),0))*10</f>
        <v>344423610</v>
      </c>
      <c r="P651" s="2">
        <f t="array" ref="P651">INDEX([5]Sheet1!$H$2:$H$2185,MATCH($C651,IF([5]Sheet1!$E$2:$E$2185=$A651,[5]Sheet1!$B$2:$B$2185),0))</f>
        <v>26452</v>
      </c>
    </row>
    <row r="652" spans="1:16" x14ac:dyDescent="0.25">
      <c r="A652" t="s">
        <v>56</v>
      </c>
      <c r="B652" t="s">
        <v>57</v>
      </c>
      <c r="C652">
        <v>1988</v>
      </c>
      <c r="D652" s="2">
        <f t="array" ref="D652">INDEX([2]data!$E$2:$E$2185,MATCH($C652,IF([2]data!$C$2:$C$2185=$A652,[2]data!$A$2:$A$2185),0))</f>
        <v>800200</v>
      </c>
      <c r="H652" s="2">
        <f t="array" ref="H652">INDEX([1]Sheet1!$M$2:$M$1823,MATCH($C652,IF([1]Sheet1!$A$2:$A$1823=$A652,[1]Sheet1!$C$2:$C$1823),0))</f>
        <v>647560000</v>
      </c>
      <c r="I652" s="2">
        <f t="array" ref="I652">INDEX([1]Sheet1!$D$2:$D$1823,MATCH($C652,IF([1]Sheet1!$A$2:$A$1823=$A652,[1]Sheet1!$C$2:$C$1823),0))</f>
        <v>600987000</v>
      </c>
      <c r="J652" s="2">
        <f t="array" ref="J652">(INDEX([1]Sheet1!$G$2:$G$1823,MATCH($C652,IF([1]Sheet1!$A$2:$A$1823=$A652,[1]Sheet1!$C$2:$C$1823),0))+INDEX([1]Sheet1!$J$2:$J$1823,MATCH($C652,IF([1]Sheet1!$A$2:$A$1823=$A652,[1]Sheet1!$C$2:$C$1823),0)))</f>
        <v>46573000</v>
      </c>
      <c r="K652" s="2">
        <f t="array" ref="K652">INDEX([5]Sheet1!$K$2:$K$2185,MATCH($C652,IF([5]Sheet1!$E$2:$E$2185=$A652,[5]Sheet1!$B$2:$B$2185),0))*10</f>
        <v>310168950</v>
      </c>
      <c r="L652" s="2">
        <f t="array" ref="L652">INDEX([5]Sheet1!$J$2:$J$2185,MATCH($C652,IF([5]Sheet1!$E$2:$E$2185=$A652,[5]Sheet1!$B$2:$B$2185),0))</f>
        <v>16908</v>
      </c>
      <c r="M652" s="2">
        <f t="array" ref="M652">INDEX([5]Sheet1!$G$2:$G$2185,MATCH($C652,IF([5]Sheet1!$E$2:$E$2185=$A652,[5]Sheet1!$B$2:$B$2185),0))*10</f>
        <v>249912110</v>
      </c>
      <c r="N652" s="2">
        <f t="array" ref="N652">INDEX([5]Sheet1!$F$2:$F$2185,MATCH($C652,IF([5]Sheet1!$E$2:$E$2185=$A652,[5]Sheet1!$B$2:$B$2185),0))</f>
        <v>11373</v>
      </c>
      <c r="O652" s="2">
        <f t="array" ref="O652">INDEX([5]Sheet1!$I$2:$I$2185,MATCH($C652,IF([5]Sheet1!$E$2:$E$2185=$A652,[5]Sheet1!$B$2:$B$2185),0))*10</f>
        <v>60256840</v>
      </c>
      <c r="P652" s="2">
        <f t="array" ref="P652">INDEX([5]Sheet1!$H$2:$H$2185,MATCH($C652,IF([5]Sheet1!$E$2:$E$2185=$A652,[5]Sheet1!$B$2:$B$2185),0))</f>
        <v>4443</v>
      </c>
    </row>
    <row r="653" spans="1:16" x14ac:dyDescent="0.25">
      <c r="A653" t="s">
        <v>58</v>
      </c>
      <c r="B653" t="s">
        <v>59</v>
      </c>
      <c r="C653">
        <v>1988</v>
      </c>
      <c r="D653" s="2">
        <f t="array" ref="D653">INDEX([2]data!$E$2:$E$2185,MATCH($C653,IF([2]data!$C$2:$C$2185=$A653,[2]data!$A$2:$A$2185),0))</f>
        <v>1571477</v>
      </c>
      <c r="H653" s="2">
        <f t="array" ref="H653">INDEX([1]Sheet1!$M$2:$M$1823,MATCH($C653,IF([1]Sheet1!$A$2:$A$1823=$A653,[1]Sheet1!$C$2:$C$1823),0))</f>
        <v>1116651008</v>
      </c>
      <c r="I653" s="2">
        <f t="array" ref="I653">INDEX([1]Sheet1!$D$2:$D$1823,MATCH($C653,IF([1]Sheet1!$A$2:$A$1823=$A653,[1]Sheet1!$C$2:$C$1823),0))</f>
        <v>1025188000</v>
      </c>
      <c r="J653" s="2">
        <f t="array" ref="J653">(INDEX([1]Sheet1!$G$2:$G$1823,MATCH($C653,IF([1]Sheet1!$A$2:$A$1823=$A653,[1]Sheet1!$C$2:$C$1823),0))+INDEX([1]Sheet1!$J$2:$J$1823,MATCH($C653,IF([1]Sheet1!$A$2:$A$1823=$A653,[1]Sheet1!$C$2:$C$1823),0)))</f>
        <v>91463000</v>
      </c>
      <c r="K653" s="2">
        <f t="array" ref="K653">INDEX([5]Sheet1!$K$2:$K$2185,MATCH($C653,IF([5]Sheet1!$E$2:$E$2185=$A653,[5]Sheet1!$B$2:$B$2185),0))*10</f>
        <v>585494190</v>
      </c>
      <c r="L653" s="2">
        <f t="array" ref="L653">INDEX([5]Sheet1!$J$2:$J$2185,MATCH($C653,IF([5]Sheet1!$E$2:$E$2185=$A653,[5]Sheet1!$B$2:$B$2185),0))</f>
        <v>33333</v>
      </c>
      <c r="M653" s="2">
        <f t="array" ref="M653">INDEX([5]Sheet1!$G$2:$G$2185,MATCH($C653,IF([5]Sheet1!$E$2:$E$2185=$A653,[5]Sheet1!$B$2:$B$2185),0))*10</f>
        <v>475284510</v>
      </c>
      <c r="N653" s="2">
        <f t="array" ref="N653">INDEX([5]Sheet1!$F$2:$F$2185,MATCH($C653,IF([5]Sheet1!$E$2:$E$2185=$A653,[5]Sheet1!$B$2:$B$2185),0))</f>
        <v>22669</v>
      </c>
      <c r="O653" s="2">
        <f t="array" ref="O653">INDEX([5]Sheet1!$I$2:$I$2185,MATCH($C653,IF([5]Sheet1!$E$2:$E$2185=$A653,[5]Sheet1!$B$2:$B$2185),0))*10</f>
        <v>110209680</v>
      </c>
      <c r="P653" s="2">
        <f t="array" ref="P653">INDEX([5]Sheet1!$H$2:$H$2185,MATCH($C653,IF([5]Sheet1!$E$2:$E$2185=$A653,[5]Sheet1!$B$2:$B$2185),0))</f>
        <v>8563</v>
      </c>
    </row>
    <row r="654" spans="1:16" x14ac:dyDescent="0.25">
      <c r="A654" t="s">
        <v>60</v>
      </c>
      <c r="B654" t="s">
        <v>61</v>
      </c>
      <c r="C654">
        <v>1988</v>
      </c>
      <c r="D654" s="2">
        <f t="array" ref="D654">INDEX([2]data!$E$2:$E$2185,MATCH($C654,IF([2]data!$C$2:$C$2185=$A654,[2]data!$A$2:$A$2185),0))</f>
        <v>1075023</v>
      </c>
      <c r="H654" s="2">
        <f t="array" ref="H654">INDEX([1]Sheet1!$M$2:$M$1823,MATCH($C654,IF([1]Sheet1!$A$2:$A$1823=$A654,[1]Sheet1!$C$2:$C$1823),0))</f>
        <v>677862976</v>
      </c>
      <c r="I654" s="2">
        <f t="array" ref="I654">INDEX([1]Sheet1!$D$2:$D$1823,MATCH($C654,IF([1]Sheet1!$A$2:$A$1823=$A654,[1]Sheet1!$C$2:$C$1823),0))</f>
        <v>574071000</v>
      </c>
      <c r="J654" s="2">
        <f t="array" ref="J654">(INDEX([1]Sheet1!$G$2:$G$1823,MATCH($C654,IF([1]Sheet1!$A$2:$A$1823=$A654,[1]Sheet1!$C$2:$C$1823),0))+INDEX([1]Sheet1!$J$2:$J$1823,MATCH($C654,IF([1]Sheet1!$A$2:$A$1823=$A654,[1]Sheet1!$C$2:$C$1823),0)))</f>
        <v>103792000</v>
      </c>
      <c r="K654" s="2">
        <f t="array" ref="K654">INDEX([5]Sheet1!$K$2:$K$2185,MATCH($C654,IF([5]Sheet1!$E$2:$E$2185=$A654,[5]Sheet1!$B$2:$B$2185),0))*10</f>
        <v>369783830</v>
      </c>
      <c r="L654" s="2">
        <f t="array" ref="L654">INDEX([5]Sheet1!$J$2:$J$2185,MATCH($C654,IF([5]Sheet1!$E$2:$E$2185=$A654,[5]Sheet1!$B$2:$B$2185),0))</f>
        <v>17334</v>
      </c>
      <c r="M654" s="2">
        <f t="array" ref="M654">INDEX([5]Sheet1!$G$2:$G$2185,MATCH($C654,IF([5]Sheet1!$E$2:$E$2185=$A654,[5]Sheet1!$B$2:$B$2185),0))*10</f>
        <v>252663830</v>
      </c>
      <c r="N654" s="2">
        <f t="array" ref="N654">INDEX([5]Sheet1!$F$2:$F$2185,MATCH($C654,IF([5]Sheet1!$E$2:$E$2185=$A654,[5]Sheet1!$B$2:$B$2185),0))</f>
        <v>9968</v>
      </c>
      <c r="O654" s="2">
        <f t="array" ref="O654">INDEX([5]Sheet1!$I$2:$I$2185,MATCH($C654,IF([5]Sheet1!$E$2:$E$2185=$A654,[5]Sheet1!$B$2:$B$2185),0))*10</f>
        <v>117120000</v>
      </c>
      <c r="P654" s="2">
        <f t="array" ref="P654">INDEX([5]Sheet1!$H$2:$H$2185,MATCH($C654,IF([5]Sheet1!$E$2:$E$2185=$A654,[5]Sheet1!$B$2:$B$2185),0))</f>
        <v>6477</v>
      </c>
    </row>
    <row r="655" spans="1:16" x14ac:dyDescent="0.25">
      <c r="A655" t="s">
        <v>62</v>
      </c>
      <c r="B655" t="s">
        <v>63</v>
      </c>
      <c r="C655">
        <v>1988</v>
      </c>
      <c r="D655" s="2">
        <f t="array" ref="D655">INDEX([2]data!$E$2:$E$2185,MATCH($C655,IF([2]data!$C$2:$C$2185=$A655,[2]data!$A$2:$A$2185),0))</f>
        <v>1082576</v>
      </c>
      <c r="H655" s="2">
        <f t="array" ref="H655">INDEX([1]Sheet1!$M$2:$M$1823,MATCH($C655,IF([1]Sheet1!$A$2:$A$1823=$A655,[1]Sheet1!$C$2:$C$1823),0))</f>
        <v>794145984</v>
      </c>
      <c r="I655" s="2">
        <f t="array" ref="I655">INDEX([1]Sheet1!$D$2:$D$1823,MATCH($C655,IF([1]Sheet1!$A$2:$A$1823=$A655,[1]Sheet1!$C$2:$C$1823),0))</f>
        <v>643696000</v>
      </c>
      <c r="J655" s="2">
        <f t="array" ref="J655">(INDEX([1]Sheet1!$G$2:$G$1823,MATCH($C655,IF([1]Sheet1!$A$2:$A$1823=$A655,[1]Sheet1!$C$2:$C$1823),0))+INDEX([1]Sheet1!$J$2:$J$1823,MATCH($C655,IF([1]Sheet1!$A$2:$A$1823=$A655,[1]Sheet1!$C$2:$C$1823),0)))</f>
        <v>150450000</v>
      </c>
      <c r="K655" s="2">
        <f t="array" ref="K655">INDEX([5]Sheet1!$K$2:$K$2185,MATCH($C655,IF([5]Sheet1!$E$2:$E$2185=$A655,[5]Sheet1!$B$2:$B$2185),0))*10</f>
        <v>366898760</v>
      </c>
      <c r="L655" s="2">
        <f t="array" ref="L655">INDEX([5]Sheet1!$J$2:$J$2185,MATCH($C655,IF([5]Sheet1!$E$2:$E$2185=$A655,[5]Sheet1!$B$2:$B$2185),0))</f>
        <v>19707</v>
      </c>
      <c r="M655" s="2">
        <f t="array" ref="M655">INDEX([5]Sheet1!$G$2:$G$2185,MATCH($C655,IF([5]Sheet1!$E$2:$E$2185=$A655,[5]Sheet1!$B$2:$B$2185),0))*10</f>
        <v>307139910</v>
      </c>
      <c r="N655" s="2">
        <f t="array" ref="N655">INDEX([5]Sheet1!$F$2:$F$2185,MATCH($C655,IF([5]Sheet1!$E$2:$E$2185=$A655,[5]Sheet1!$B$2:$B$2185),0))</f>
        <v>14420</v>
      </c>
      <c r="O655" s="2">
        <f t="array" ref="O655">INDEX([5]Sheet1!$I$2:$I$2185,MATCH($C655,IF([5]Sheet1!$E$2:$E$2185=$A655,[5]Sheet1!$B$2:$B$2185),0))*10</f>
        <v>59758850</v>
      </c>
      <c r="P655" s="2">
        <f t="array" ref="P655">INDEX([5]Sheet1!$H$2:$H$2185,MATCH($C655,IF([5]Sheet1!$E$2:$E$2185=$A655,[5]Sheet1!$B$2:$B$2185),0))</f>
        <v>4400</v>
      </c>
    </row>
    <row r="656" spans="1:16" x14ac:dyDescent="0.25">
      <c r="A656" t="s">
        <v>64</v>
      </c>
      <c r="B656" t="s">
        <v>65</v>
      </c>
      <c r="C656">
        <v>1988</v>
      </c>
      <c r="D656" s="2">
        <f t="array" ref="D656">INDEX([2]data!$E$2:$E$2185,MATCH($C656,IF([2]data!$C$2:$C$2185=$A656,[2]data!$A$2:$A$2185),0))</f>
        <v>7712333</v>
      </c>
      <c r="H656" s="2">
        <f t="array" ref="H656">INDEX([1]Sheet1!$M$2:$M$1823,MATCH($C656,IF([1]Sheet1!$A$2:$A$1823=$A656,[1]Sheet1!$C$2:$C$1823),0))</f>
        <v>6561381888</v>
      </c>
      <c r="I656" s="2">
        <f t="array" ref="I656">INDEX([1]Sheet1!$D$2:$D$1823,MATCH($C656,IF([1]Sheet1!$A$2:$A$1823=$A656,[1]Sheet1!$C$2:$C$1823),0))</f>
        <v>6088437000</v>
      </c>
      <c r="J656" s="2">
        <f t="array" ref="J656">(INDEX([1]Sheet1!$G$2:$G$1823,MATCH($C656,IF([1]Sheet1!$A$2:$A$1823=$A656,[1]Sheet1!$C$2:$C$1823),0))+INDEX([1]Sheet1!$J$2:$J$1823,MATCH($C656,IF([1]Sheet1!$A$2:$A$1823=$A656,[1]Sheet1!$C$2:$C$1823),0)))</f>
        <v>472945000</v>
      </c>
      <c r="K656" s="2">
        <f t="array" ref="K656">INDEX([5]Sheet1!$K$2:$K$2185,MATCH($C656,IF([5]Sheet1!$E$2:$E$2185=$A656,[5]Sheet1!$B$2:$B$2185),0))*10</f>
        <v>4010885760</v>
      </c>
      <c r="L656" s="2">
        <f t="array" ref="L656">INDEX([5]Sheet1!$J$2:$J$2185,MATCH($C656,IF([5]Sheet1!$E$2:$E$2185=$A656,[5]Sheet1!$B$2:$B$2185),0))</f>
        <v>156579</v>
      </c>
      <c r="M656" s="2">
        <f t="array" ref="M656">INDEX([5]Sheet1!$G$2:$G$2185,MATCH($C656,IF([5]Sheet1!$E$2:$E$2185=$A656,[5]Sheet1!$B$2:$B$2185),0))*10</f>
        <v>3253385390</v>
      </c>
      <c r="N656" s="2">
        <f t="array" ref="N656">INDEX([5]Sheet1!$F$2:$F$2185,MATCH($C656,IF([5]Sheet1!$E$2:$E$2185=$A656,[5]Sheet1!$B$2:$B$2185),0))</f>
        <v>107372</v>
      </c>
      <c r="O656" s="2">
        <f t="array" ref="O656">INDEX([5]Sheet1!$I$2:$I$2185,MATCH($C656,IF([5]Sheet1!$E$2:$E$2185=$A656,[5]Sheet1!$B$2:$B$2185),0))*10</f>
        <v>757500370</v>
      </c>
      <c r="P656" s="2">
        <f t="array" ref="P656">INDEX([5]Sheet1!$H$2:$H$2185,MATCH($C656,IF([5]Sheet1!$E$2:$E$2185=$A656,[5]Sheet1!$B$2:$B$2185),0))</f>
        <v>45768</v>
      </c>
    </row>
    <row r="657" spans="1:16" x14ac:dyDescent="0.25">
      <c r="A657" t="s">
        <v>66</v>
      </c>
      <c r="B657" t="s">
        <v>67</v>
      </c>
      <c r="C657">
        <v>1988</v>
      </c>
      <c r="D657" s="2">
        <f t="array" ref="D657">INDEX([2]data!$E$2:$E$2185,MATCH($C657,IF([2]data!$C$2:$C$2185=$A657,[2]data!$A$2:$A$2185),0))</f>
        <v>1490336</v>
      </c>
      <c r="H657" s="2">
        <f t="array" ref="H657">INDEX([1]Sheet1!$M$2:$M$1823,MATCH($C657,IF([1]Sheet1!$A$2:$A$1823=$A657,[1]Sheet1!$C$2:$C$1823),0))</f>
        <v>1154121984</v>
      </c>
      <c r="I657" s="2">
        <f t="array" ref="I657">INDEX([1]Sheet1!$D$2:$D$1823,MATCH($C657,IF([1]Sheet1!$A$2:$A$1823=$A657,[1]Sheet1!$C$2:$C$1823),0))</f>
        <v>905748000</v>
      </c>
      <c r="J657" s="2">
        <f t="array" ref="J657">(INDEX([1]Sheet1!$G$2:$G$1823,MATCH($C657,IF([1]Sheet1!$A$2:$A$1823=$A657,[1]Sheet1!$C$2:$C$1823),0))+INDEX([1]Sheet1!$J$2:$J$1823,MATCH($C657,IF([1]Sheet1!$A$2:$A$1823=$A657,[1]Sheet1!$C$2:$C$1823),0)))</f>
        <v>248374000</v>
      </c>
      <c r="K657" s="2">
        <f t="array" ref="K657">INDEX([5]Sheet1!$K$2:$K$2185,MATCH($C657,IF([5]Sheet1!$E$2:$E$2185=$A657,[5]Sheet1!$B$2:$B$2185),0))*10</f>
        <v>537682320</v>
      </c>
      <c r="L657" s="2">
        <f t="array" ref="L657">INDEX([5]Sheet1!$J$2:$J$2185,MATCH($C657,IF([5]Sheet1!$E$2:$E$2185=$A657,[5]Sheet1!$B$2:$B$2185),0))</f>
        <v>33022</v>
      </c>
      <c r="M657" s="2">
        <f t="array" ref="M657">INDEX([5]Sheet1!$G$2:$G$2185,MATCH($C657,IF([5]Sheet1!$E$2:$E$2185=$A657,[5]Sheet1!$B$2:$B$2185),0))*10</f>
        <v>429516660</v>
      </c>
      <c r="N657" s="2">
        <f t="array" ref="N657">INDEX([5]Sheet1!$F$2:$F$2185,MATCH($C657,IF([5]Sheet1!$E$2:$E$2185=$A657,[5]Sheet1!$B$2:$B$2185),0))</f>
        <v>23695</v>
      </c>
      <c r="O657" s="2">
        <f t="array" ref="O657">INDEX([5]Sheet1!$I$2:$I$2185,MATCH($C657,IF([5]Sheet1!$E$2:$E$2185=$A657,[5]Sheet1!$B$2:$B$2185),0))*10</f>
        <v>108165660</v>
      </c>
      <c r="P657" s="2">
        <f t="array" ref="P657">INDEX([5]Sheet1!$H$2:$H$2185,MATCH($C657,IF([5]Sheet1!$E$2:$E$2185=$A657,[5]Sheet1!$B$2:$B$2185),0))</f>
        <v>8921</v>
      </c>
    </row>
    <row r="658" spans="1:16" x14ac:dyDescent="0.25">
      <c r="A658" t="s">
        <v>68</v>
      </c>
      <c r="B658" t="s">
        <v>69</v>
      </c>
      <c r="C658">
        <v>1988</v>
      </c>
      <c r="D658" s="2">
        <f t="array" ref="D658">INDEX([2]data!$E$2:$E$2185,MATCH($C658,IF([2]data!$C$2:$C$2185=$A658,[2]data!$A$2:$A$2185),0))</f>
        <v>17941309</v>
      </c>
      <c r="H658" s="2">
        <f t="array" ref="H658">INDEX([1]Sheet1!$M$2:$M$1823,MATCH($C658,IF([1]Sheet1!$A$2:$A$1823=$A658,[1]Sheet1!$C$2:$C$1823),0))</f>
        <v>17306167296</v>
      </c>
      <c r="I658" s="2">
        <f t="array" ref="I658">INDEX([1]Sheet1!$D$2:$D$1823,MATCH($C658,IF([1]Sheet1!$A$2:$A$1823=$A658,[1]Sheet1!$C$2:$C$1823),0))</f>
        <v>15930923000</v>
      </c>
      <c r="J658" s="2">
        <f t="array" ref="J658">(INDEX([1]Sheet1!$G$2:$G$1823,MATCH($C658,IF([1]Sheet1!$A$2:$A$1823=$A658,[1]Sheet1!$C$2:$C$1823),0))+INDEX([1]Sheet1!$J$2:$J$1823,MATCH($C658,IF([1]Sheet1!$A$2:$A$1823=$A658,[1]Sheet1!$C$2:$C$1823),0)))</f>
        <v>1375244000</v>
      </c>
      <c r="K658" s="2">
        <f t="array" ref="K658">INDEX([5]Sheet1!$K$2:$K$2185,MATCH($C658,IF([5]Sheet1!$E$2:$E$2185=$A658,[5]Sheet1!$B$2:$B$2185),0))*10</f>
        <v>9455220160</v>
      </c>
      <c r="L658" s="2">
        <f t="array" ref="L658">INDEX([5]Sheet1!$J$2:$J$2185,MATCH($C658,IF([5]Sheet1!$E$2:$E$2185=$A658,[5]Sheet1!$B$2:$B$2185),0))</f>
        <v>365079</v>
      </c>
      <c r="M658" s="2">
        <f t="array" ref="M658">INDEX([5]Sheet1!$G$2:$G$2185,MATCH($C658,IF([5]Sheet1!$E$2:$E$2185=$A658,[5]Sheet1!$B$2:$B$2185),0))*10</f>
        <v>7449509790</v>
      </c>
      <c r="N658" s="2">
        <f t="array" ref="N658">INDEX([5]Sheet1!$F$2:$F$2185,MATCH($C658,IF([5]Sheet1!$E$2:$E$2185=$A658,[5]Sheet1!$B$2:$B$2185),0))</f>
        <v>238745</v>
      </c>
      <c r="O658" s="2">
        <f t="array" ref="O658">INDEX([5]Sheet1!$I$2:$I$2185,MATCH($C658,IF([5]Sheet1!$E$2:$E$2185=$A658,[5]Sheet1!$B$2:$B$2185),0))*10</f>
        <v>2005710370</v>
      </c>
      <c r="P658" s="2">
        <f t="array" ref="P658">INDEX([5]Sheet1!$H$2:$H$2185,MATCH($C658,IF([5]Sheet1!$E$2:$E$2185=$A658,[5]Sheet1!$B$2:$B$2185),0))</f>
        <v>113895</v>
      </c>
    </row>
    <row r="659" spans="1:16" x14ac:dyDescent="0.25">
      <c r="A659" t="s">
        <v>70</v>
      </c>
      <c r="B659" t="s">
        <v>71</v>
      </c>
      <c r="C659">
        <v>1988</v>
      </c>
      <c r="D659" s="2">
        <f t="array" ref="D659">INDEX([2]data!$E$2:$E$2185,MATCH($C659,IF([2]data!$C$2:$C$2185=$A659,[2]data!$A$2:$A$2185),0))</f>
        <v>6480591</v>
      </c>
      <c r="H659" s="2">
        <f t="array" ref="H659">INDEX([1]Sheet1!$M$2:$M$1823,MATCH($C659,IF([1]Sheet1!$A$2:$A$1823=$A659,[1]Sheet1!$C$2:$C$1823),0))</f>
        <v>4143002880</v>
      </c>
      <c r="I659" s="2">
        <f t="array" ref="I659">INDEX([1]Sheet1!$D$2:$D$1823,MATCH($C659,IF([1]Sheet1!$A$2:$A$1823=$A659,[1]Sheet1!$C$2:$C$1823),0))</f>
        <v>3672931000</v>
      </c>
      <c r="J659" s="2">
        <f t="array" ref="J659">(INDEX([1]Sheet1!$G$2:$G$1823,MATCH($C659,IF([1]Sheet1!$A$2:$A$1823=$A659,[1]Sheet1!$C$2:$C$1823),0))+INDEX([1]Sheet1!$J$2:$J$1823,MATCH($C659,IF([1]Sheet1!$A$2:$A$1823=$A659,[1]Sheet1!$C$2:$C$1823),0)))</f>
        <v>470072000</v>
      </c>
      <c r="K659" s="2">
        <f t="array" ref="K659">INDEX([5]Sheet1!$K$2:$K$2185,MATCH($C659,IF([5]Sheet1!$E$2:$E$2185=$A659,[5]Sheet1!$B$2:$B$2185),0))*10</f>
        <v>2407052800</v>
      </c>
      <c r="L659" s="2">
        <f t="array" ref="L659">INDEX([5]Sheet1!$J$2:$J$2185,MATCH($C659,IF([5]Sheet1!$E$2:$E$2185=$A659,[5]Sheet1!$B$2:$B$2185),0))</f>
        <v>127704</v>
      </c>
      <c r="M659" s="2">
        <f t="array" ref="M659">INDEX([5]Sheet1!$G$2:$G$2185,MATCH($C659,IF([5]Sheet1!$E$2:$E$2185=$A659,[5]Sheet1!$B$2:$B$2185),0))*10</f>
        <v>1972690890</v>
      </c>
      <c r="N659" s="2">
        <f t="array" ref="N659">INDEX([5]Sheet1!$F$2:$F$2185,MATCH($C659,IF([5]Sheet1!$E$2:$E$2185=$A659,[5]Sheet1!$B$2:$B$2185),0))</f>
        <v>88048</v>
      </c>
      <c r="O659" s="2">
        <f t="array" ref="O659">INDEX([5]Sheet1!$I$2:$I$2185,MATCH($C659,IF([5]Sheet1!$E$2:$E$2185=$A659,[5]Sheet1!$B$2:$B$2185),0))*10</f>
        <v>434361910</v>
      </c>
      <c r="P659" s="2">
        <f t="array" ref="P659">INDEX([5]Sheet1!$H$2:$H$2185,MATCH($C659,IF([5]Sheet1!$E$2:$E$2185=$A659,[5]Sheet1!$B$2:$B$2185),0))</f>
        <v>36521</v>
      </c>
    </row>
    <row r="660" spans="1:16" x14ac:dyDescent="0.25">
      <c r="A660" t="s">
        <v>72</v>
      </c>
      <c r="B660" t="s">
        <v>73</v>
      </c>
      <c r="C660">
        <v>1988</v>
      </c>
      <c r="D660" s="2">
        <f t="array" ref="D660">INDEX([2]data!$E$2:$E$2185,MATCH($C660,IF([2]data!$C$2:$C$2185=$A660,[2]data!$A$2:$A$2185),0))</f>
        <v>655330</v>
      </c>
      <c r="H660" s="2">
        <f t="array" ref="H660">INDEX([1]Sheet1!$M$2:$M$1823,MATCH($C660,IF([1]Sheet1!$A$2:$A$1823=$A660,[1]Sheet1!$C$2:$C$1823),0))</f>
        <v>458500000</v>
      </c>
      <c r="I660" s="2">
        <f t="array" ref="I660">INDEX([1]Sheet1!$D$2:$D$1823,MATCH($C660,IF([1]Sheet1!$A$2:$A$1823=$A660,[1]Sheet1!$C$2:$C$1823),0))</f>
        <v>411233000</v>
      </c>
      <c r="J660" s="2">
        <f t="array" ref="J660">(INDEX([1]Sheet1!$G$2:$G$1823,MATCH($C660,IF([1]Sheet1!$A$2:$A$1823=$A660,[1]Sheet1!$C$2:$C$1823),0))+INDEX([1]Sheet1!$J$2:$J$1823,MATCH($C660,IF([1]Sheet1!$A$2:$A$1823=$A660,[1]Sheet1!$C$2:$C$1823),0)))</f>
        <v>47267000</v>
      </c>
      <c r="K660" s="2">
        <f t="array" ref="K660">INDEX([5]Sheet1!$K$2:$K$2185,MATCH($C660,IF([5]Sheet1!$E$2:$E$2185=$A660,[5]Sheet1!$B$2:$B$2185),0))*10</f>
        <v>293162600</v>
      </c>
      <c r="L660" s="2">
        <f t="array" ref="L660">INDEX([5]Sheet1!$J$2:$J$2185,MATCH($C660,IF([5]Sheet1!$E$2:$E$2185=$A660,[5]Sheet1!$B$2:$B$2185),0))</f>
        <v>13638</v>
      </c>
      <c r="M660" s="2">
        <f t="array" ref="M660">INDEX([5]Sheet1!$G$2:$G$2185,MATCH($C660,IF([5]Sheet1!$E$2:$E$2185=$A660,[5]Sheet1!$B$2:$B$2185),0))*10</f>
        <v>242565840</v>
      </c>
      <c r="N660" s="2">
        <f t="array" ref="N660">INDEX([5]Sheet1!$F$2:$F$2185,MATCH($C660,IF([5]Sheet1!$E$2:$E$2185=$A660,[5]Sheet1!$B$2:$B$2185),0))</f>
        <v>8954</v>
      </c>
      <c r="O660" s="2">
        <f t="array" ref="O660">INDEX([5]Sheet1!$I$2:$I$2185,MATCH($C660,IF([5]Sheet1!$E$2:$E$2185=$A660,[5]Sheet1!$B$2:$B$2185),0))*10</f>
        <v>50596760</v>
      </c>
      <c r="P660" s="2">
        <f t="array" ref="P660">INDEX([5]Sheet1!$H$2:$H$2185,MATCH($C660,IF([5]Sheet1!$E$2:$E$2185=$A660,[5]Sheet1!$B$2:$B$2185),0))</f>
        <v>3630</v>
      </c>
    </row>
    <row r="661" spans="1:16" x14ac:dyDescent="0.25">
      <c r="A661" t="s">
        <v>74</v>
      </c>
      <c r="B661" t="s">
        <v>75</v>
      </c>
      <c r="C661">
        <v>1988</v>
      </c>
      <c r="D661" s="2">
        <f t="array" ref="D661">INDEX([2]data!$E$2:$E$2185,MATCH($C661,IF([2]data!$C$2:$C$2185=$A661,[2]data!$A$2:$A$2185),0))</f>
        <v>10798554</v>
      </c>
      <c r="H661" s="2">
        <f t="array" ref="H661">INDEX([1]Sheet1!$M$2:$M$1823,MATCH($C661,IF([1]Sheet1!$A$2:$A$1823=$A661,[1]Sheet1!$C$2:$C$1823),0))</f>
        <v>7735160832</v>
      </c>
      <c r="I661" s="2">
        <f t="array" ref="I661">INDEX([1]Sheet1!$D$2:$D$1823,MATCH($C661,IF([1]Sheet1!$A$2:$A$1823=$A661,[1]Sheet1!$C$2:$C$1823),0))</f>
        <v>7204944000</v>
      </c>
      <c r="J661" s="2">
        <f t="array" ref="J661">(INDEX([1]Sheet1!$G$2:$G$1823,MATCH($C661,IF([1]Sheet1!$A$2:$A$1823=$A661,[1]Sheet1!$C$2:$C$1823),0))+INDEX([1]Sheet1!$J$2:$J$1823,MATCH($C661,IF([1]Sheet1!$A$2:$A$1823=$A661,[1]Sheet1!$C$2:$C$1823),0)))</f>
        <v>530217000</v>
      </c>
      <c r="K661" s="2">
        <f t="array" ref="K661">INDEX([5]Sheet1!$K$2:$K$2185,MATCH($C661,IF([5]Sheet1!$E$2:$E$2185=$A661,[5]Sheet1!$B$2:$B$2185),0))*10</f>
        <v>4117079850</v>
      </c>
      <c r="L661" s="2">
        <f t="array" ref="L661">INDEX([5]Sheet1!$J$2:$J$2185,MATCH($C661,IF([5]Sheet1!$E$2:$E$2185=$A661,[5]Sheet1!$B$2:$B$2185),0))</f>
        <v>191717</v>
      </c>
      <c r="M661" s="2">
        <f t="array" ref="M661">INDEX([5]Sheet1!$G$2:$G$2185,MATCH($C661,IF([5]Sheet1!$E$2:$E$2185=$A661,[5]Sheet1!$B$2:$B$2185),0))*10</f>
        <v>3212986320</v>
      </c>
      <c r="N661" s="2">
        <f t="array" ref="N661">INDEX([5]Sheet1!$F$2:$F$2185,MATCH($C661,IF([5]Sheet1!$E$2:$E$2185=$A661,[5]Sheet1!$B$2:$B$2185),0))</f>
        <v>123900</v>
      </c>
      <c r="O661" s="2">
        <f t="array" ref="O661">INDEX([5]Sheet1!$I$2:$I$2185,MATCH($C661,IF([5]Sheet1!$E$2:$E$2185=$A661,[5]Sheet1!$B$2:$B$2185),0))*10</f>
        <v>904093530</v>
      </c>
      <c r="P661" s="2">
        <f t="array" ref="P661">INDEX([5]Sheet1!$H$2:$H$2185,MATCH($C661,IF([5]Sheet1!$E$2:$E$2185=$A661,[5]Sheet1!$B$2:$B$2185),0))</f>
        <v>61594</v>
      </c>
    </row>
    <row r="662" spans="1:16" x14ac:dyDescent="0.25">
      <c r="A662" t="s">
        <v>76</v>
      </c>
      <c r="B662" t="s">
        <v>77</v>
      </c>
      <c r="C662">
        <v>1988</v>
      </c>
      <c r="D662" s="2">
        <f t="array" ref="D662">INDEX([2]data!$E$2:$E$2185,MATCH($C662,IF([2]data!$C$2:$C$2185=$A662,[2]data!$A$2:$A$2185),0))</f>
        <v>3167064</v>
      </c>
      <c r="H662" s="2">
        <f t="array" ref="H662">INDEX([1]Sheet1!$M$2:$M$1823,MATCH($C662,IF([1]Sheet1!$A$2:$A$1823=$A662,[1]Sheet1!$C$2:$C$1823),0))</f>
        <v>2014929024</v>
      </c>
      <c r="I662" s="2">
        <f t="array" ref="I662">INDEX([1]Sheet1!$D$2:$D$1823,MATCH($C662,IF([1]Sheet1!$A$2:$A$1823=$A662,[1]Sheet1!$C$2:$C$1823),0))</f>
        <v>1684064000</v>
      </c>
      <c r="J662" s="2">
        <f t="array" ref="J662">(INDEX([1]Sheet1!$G$2:$G$1823,MATCH($C662,IF([1]Sheet1!$A$2:$A$1823=$A662,[1]Sheet1!$C$2:$C$1823),0))+INDEX([1]Sheet1!$J$2:$J$1823,MATCH($C662,IF([1]Sheet1!$A$2:$A$1823=$A662,[1]Sheet1!$C$2:$C$1823),0)))</f>
        <v>330865000</v>
      </c>
      <c r="K662" s="2">
        <f t="array" ref="K662">INDEX([5]Sheet1!$K$2:$K$2185,MATCH($C662,IF([5]Sheet1!$E$2:$E$2185=$A662,[5]Sheet1!$B$2:$B$2185),0))*10</f>
        <v>1049396720</v>
      </c>
      <c r="L662" s="2">
        <f t="array" ref="L662">INDEX([5]Sheet1!$J$2:$J$2185,MATCH($C662,IF([5]Sheet1!$E$2:$E$2185=$A662,[5]Sheet1!$B$2:$B$2185),0))</f>
        <v>65190</v>
      </c>
      <c r="M662" s="2">
        <f t="array" ref="M662">INDEX([5]Sheet1!$G$2:$G$2185,MATCH($C662,IF([5]Sheet1!$E$2:$E$2185=$A662,[5]Sheet1!$B$2:$B$2185),0))*10</f>
        <v>815211380</v>
      </c>
      <c r="N662" s="2">
        <f t="array" ref="N662">INDEX([5]Sheet1!$F$2:$F$2185,MATCH($C662,IF([5]Sheet1!$E$2:$E$2185=$A662,[5]Sheet1!$B$2:$B$2185),0))</f>
        <v>44216</v>
      </c>
      <c r="O662" s="2">
        <f t="array" ref="O662">INDEX([5]Sheet1!$I$2:$I$2185,MATCH($C662,IF([5]Sheet1!$E$2:$E$2185=$A662,[5]Sheet1!$B$2:$B$2185),0))*10</f>
        <v>234185340</v>
      </c>
      <c r="P662" s="2">
        <f t="array" ref="P662">INDEX([5]Sheet1!$H$2:$H$2185,MATCH($C662,IF([5]Sheet1!$E$2:$E$2185=$A662,[5]Sheet1!$B$2:$B$2185),0))</f>
        <v>19767</v>
      </c>
    </row>
    <row r="663" spans="1:16" x14ac:dyDescent="0.25">
      <c r="A663" t="s">
        <v>78</v>
      </c>
      <c r="B663" t="s">
        <v>79</v>
      </c>
      <c r="C663">
        <v>1988</v>
      </c>
      <c r="D663" s="2">
        <f t="array" ref="D663">INDEX([2]data!$E$2:$E$2185,MATCH($C663,IF([2]data!$C$2:$C$2185=$A663,[2]data!$A$2:$A$2185),0))</f>
        <v>2741297</v>
      </c>
      <c r="H663" s="2">
        <f t="array" ref="H663">INDEX([1]Sheet1!$M$2:$M$1823,MATCH($C663,IF([1]Sheet1!$A$2:$A$1823=$A663,[1]Sheet1!$C$2:$C$1823),0))</f>
        <v>2188068096</v>
      </c>
      <c r="I663" s="2">
        <f t="array" ref="I663">INDEX([1]Sheet1!$D$2:$D$1823,MATCH($C663,IF([1]Sheet1!$A$2:$A$1823=$A663,[1]Sheet1!$C$2:$C$1823),0))</f>
        <v>2085338000</v>
      </c>
      <c r="J663" s="2">
        <f t="array" ref="J663">(INDEX([1]Sheet1!$G$2:$G$1823,MATCH($C663,IF([1]Sheet1!$A$2:$A$1823=$A663,[1]Sheet1!$C$2:$C$1823),0))+INDEX([1]Sheet1!$J$2:$J$1823,MATCH($C663,IF([1]Sheet1!$A$2:$A$1823=$A663,[1]Sheet1!$C$2:$C$1823),0)))</f>
        <v>102730000</v>
      </c>
      <c r="K663" s="2">
        <f t="array" ref="K663">INDEX([5]Sheet1!$K$2:$K$2185,MATCH($C663,IF([5]Sheet1!$E$2:$E$2185=$A663,[5]Sheet1!$B$2:$B$2185),0))*10</f>
        <v>1068303410</v>
      </c>
      <c r="L663" s="2">
        <f t="array" ref="L663">INDEX([5]Sheet1!$J$2:$J$2185,MATCH($C663,IF([5]Sheet1!$E$2:$E$2185=$A663,[5]Sheet1!$B$2:$B$2185),0))</f>
        <v>51958</v>
      </c>
      <c r="M663" s="2">
        <f t="array" ref="M663">INDEX([5]Sheet1!$G$2:$G$2185,MATCH($C663,IF([5]Sheet1!$E$2:$E$2185=$A663,[5]Sheet1!$B$2:$B$2185),0))*10</f>
        <v>826247680</v>
      </c>
      <c r="N663" s="2">
        <f t="array" ref="N663">INDEX([5]Sheet1!$F$2:$F$2185,MATCH($C663,IF([5]Sheet1!$E$2:$E$2185=$A663,[5]Sheet1!$B$2:$B$2185),0))</f>
        <v>32794</v>
      </c>
      <c r="O663" s="2">
        <f t="array" ref="O663">INDEX([5]Sheet1!$I$2:$I$2185,MATCH($C663,IF([5]Sheet1!$E$2:$E$2185=$A663,[5]Sheet1!$B$2:$B$2185),0))*10</f>
        <v>242055730</v>
      </c>
      <c r="P663" s="2">
        <f t="array" ref="P663">INDEX([5]Sheet1!$H$2:$H$2185,MATCH($C663,IF([5]Sheet1!$E$2:$E$2185=$A663,[5]Sheet1!$B$2:$B$2185),0))</f>
        <v>14992</v>
      </c>
    </row>
    <row r="664" spans="1:16" x14ac:dyDescent="0.25">
      <c r="A664" t="s">
        <v>80</v>
      </c>
      <c r="B664" t="s">
        <v>81</v>
      </c>
      <c r="C664">
        <v>1988</v>
      </c>
      <c r="D664" s="2">
        <f t="array" ref="D664">INDEX([2]data!$E$2:$E$2185,MATCH($C664,IF([2]data!$C$2:$C$2185=$A664,[2]data!$A$2:$A$2185),0))</f>
        <v>11845755</v>
      </c>
      <c r="H664" s="2">
        <f t="array" ref="H664">INDEX([1]Sheet1!$M$2:$M$1823,MATCH($C664,IF([1]Sheet1!$A$2:$A$1823=$A664,[1]Sheet1!$C$2:$C$1823),0))</f>
        <v>8853798912</v>
      </c>
      <c r="I664" s="2">
        <f t="array" ref="I664">INDEX([1]Sheet1!$D$2:$D$1823,MATCH($C664,IF([1]Sheet1!$A$2:$A$1823=$A664,[1]Sheet1!$C$2:$C$1823),0))</f>
        <v>7803438000</v>
      </c>
      <c r="J664" s="2">
        <f t="array" ref="J664">(INDEX([1]Sheet1!$G$2:$G$1823,MATCH($C664,IF([1]Sheet1!$A$2:$A$1823=$A664,[1]Sheet1!$C$2:$C$1823),0))+INDEX([1]Sheet1!$J$2:$J$1823,MATCH($C664,IF([1]Sheet1!$A$2:$A$1823=$A664,[1]Sheet1!$C$2:$C$1823),0)))</f>
        <v>1050361000</v>
      </c>
      <c r="K664" s="2">
        <f t="array" ref="K664">INDEX([5]Sheet1!$K$2:$K$2185,MATCH($C664,IF([5]Sheet1!$E$2:$E$2185=$A664,[5]Sheet1!$B$2:$B$2185),0))*10</f>
        <v>4349690280</v>
      </c>
      <c r="L664" s="2">
        <f t="array" ref="L664">INDEX([5]Sheet1!$J$2:$J$2185,MATCH($C664,IF([5]Sheet1!$E$2:$E$2185=$A664,[5]Sheet1!$B$2:$B$2185),0))</f>
        <v>198354</v>
      </c>
      <c r="M664" s="2">
        <f t="array" ref="M664">INDEX([5]Sheet1!$G$2:$G$2185,MATCH($C664,IF([5]Sheet1!$E$2:$E$2185=$A664,[5]Sheet1!$B$2:$B$2185),0))*10</f>
        <v>3440077820</v>
      </c>
      <c r="N664" s="2">
        <f t="array" ref="N664">INDEX([5]Sheet1!$F$2:$F$2185,MATCH($C664,IF([5]Sheet1!$E$2:$E$2185=$A664,[5]Sheet1!$B$2:$B$2185),0))</f>
        <v>133058</v>
      </c>
      <c r="O664" s="2">
        <f t="array" ref="O664">INDEX([5]Sheet1!$I$2:$I$2185,MATCH($C664,IF([5]Sheet1!$E$2:$E$2185=$A664,[5]Sheet1!$B$2:$B$2185),0))*10</f>
        <v>909612460</v>
      </c>
      <c r="P664" s="2">
        <f t="array" ref="P664">INDEX([5]Sheet1!$H$2:$H$2185,MATCH($C664,IF([5]Sheet1!$E$2:$E$2185=$A664,[5]Sheet1!$B$2:$B$2185),0))</f>
        <v>59890</v>
      </c>
    </row>
    <row r="665" spans="1:16" x14ac:dyDescent="0.25">
      <c r="A665" t="s">
        <v>82</v>
      </c>
      <c r="B665" t="s">
        <v>83</v>
      </c>
      <c r="C665">
        <v>1988</v>
      </c>
      <c r="D665" s="2">
        <f t="array" ref="D665">INDEX([2]data!$E$2:$E$2185,MATCH($C665,IF([2]data!$C$2:$C$2185=$A665,[2]data!$A$2:$A$2185),0))</f>
        <v>996407</v>
      </c>
      <c r="H665" s="2">
        <f t="array" ref="H665">INDEX([1]Sheet1!$M$2:$M$1823,MATCH($C665,IF([1]Sheet1!$A$2:$A$1823=$A665,[1]Sheet1!$C$2:$C$1823),0))</f>
        <v>663784000</v>
      </c>
      <c r="I665" s="2">
        <f t="array" ref="I665">INDEX([1]Sheet1!$D$2:$D$1823,MATCH($C665,IF([1]Sheet1!$A$2:$A$1823=$A665,[1]Sheet1!$C$2:$C$1823),0))</f>
        <v>628332000</v>
      </c>
      <c r="J665" s="2">
        <f t="array" ref="J665">(INDEX([1]Sheet1!$G$2:$G$1823,MATCH($C665,IF([1]Sheet1!$A$2:$A$1823=$A665,[1]Sheet1!$C$2:$C$1823),0))+INDEX([1]Sheet1!$J$2:$J$1823,MATCH($C665,IF([1]Sheet1!$A$2:$A$1823=$A665,[1]Sheet1!$C$2:$C$1823),0)))</f>
        <v>35452000</v>
      </c>
      <c r="K665" s="2">
        <f t="array" ref="K665">INDEX([5]Sheet1!$K$2:$K$2185,MATCH($C665,IF([5]Sheet1!$E$2:$E$2185=$A665,[5]Sheet1!$B$2:$B$2185),0))*10</f>
        <v>403784180</v>
      </c>
      <c r="L665" s="2">
        <f t="array" ref="L665">INDEX([5]Sheet1!$J$2:$J$2185,MATCH($C665,IF([5]Sheet1!$E$2:$E$2185=$A665,[5]Sheet1!$B$2:$B$2185),0))</f>
        <v>15652</v>
      </c>
      <c r="M665" s="2">
        <f t="array" ref="M665">INDEX([5]Sheet1!$G$2:$G$2185,MATCH($C665,IF([5]Sheet1!$E$2:$E$2185=$A665,[5]Sheet1!$B$2:$B$2185),0))*10</f>
        <v>346544940</v>
      </c>
      <c r="N665" s="2">
        <f t="array" ref="N665">INDEX([5]Sheet1!$F$2:$F$2185,MATCH($C665,IF([5]Sheet1!$E$2:$E$2185=$A665,[5]Sheet1!$B$2:$B$2185),0))</f>
        <v>11321</v>
      </c>
      <c r="O665" s="2">
        <f t="array" ref="O665">INDEX([5]Sheet1!$I$2:$I$2185,MATCH($C665,IF([5]Sheet1!$E$2:$E$2185=$A665,[5]Sheet1!$B$2:$B$2185),0))*10</f>
        <v>57239240</v>
      </c>
      <c r="P665" s="2">
        <f t="array" ref="P665">INDEX([5]Sheet1!$H$2:$H$2185,MATCH($C665,IF([5]Sheet1!$E$2:$E$2185=$A665,[5]Sheet1!$B$2:$B$2185),0))</f>
        <v>3870</v>
      </c>
    </row>
    <row r="666" spans="1:16" x14ac:dyDescent="0.25">
      <c r="A666" t="s">
        <v>84</v>
      </c>
      <c r="B666" t="s">
        <v>85</v>
      </c>
      <c r="C666">
        <v>1988</v>
      </c>
      <c r="D666" s="2">
        <f t="array" ref="D666">INDEX([2]data!$E$2:$E$2185,MATCH($C666,IF([2]data!$C$2:$C$2185=$A666,[2]data!$A$2:$A$2185),0))</f>
        <v>3412097</v>
      </c>
      <c r="H666" s="2">
        <f t="array" ref="H666">INDEX([1]Sheet1!$M$2:$M$1823,MATCH($C666,IF([1]Sheet1!$A$2:$A$1823=$A666,[1]Sheet1!$C$2:$C$1823),0))</f>
        <v>2311211008</v>
      </c>
      <c r="I666" s="2">
        <f t="array" ref="I666">INDEX([1]Sheet1!$D$2:$D$1823,MATCH($C666,IF([1]Sheet1!$A$2:$A$1823=$A666,[1]Sheet1!$C$2:$C$1823),0))</f>
        <v>1986136000</v>
      </c>
      <c r="J666" s="2">
        <f t="array" ref="J666">(INDEX([1]Sheet1!$G$2:$G$1823,MATCH($C666,IF([1]Sheet1!$A$2:$A$1823=$A666,[1]Sheet1!$C$2:$C$1823),0))+INDEX([1]Sheet1!$J$2:$J$1823,MATCH($C666,IF([1]Sheet1!$A$2:$A$1823=$A666,[1]Sheet1!$C$2:$C$1823),0)))</f>
        <v>325075000</v>
      </c>
      <c r="K666" s="2">
        <f t="array" ref="K666">INDEX([5]Sheet1!$K$2:$K$2185,MATCH($C666,IF([5]Sheet1!$E$2:$E$2185=$A666,[5]Sheet1!$B$2:$B$2185),0))*10</f>
        <v>1207564440</v>
      </c>
      <c r="L666" s="2">
        <f t="array" ref="L666">INDEX([5]Sheet1!$J$2:$J$2185,MATCH($C666,IF([5]Sheet1!$E$2:$E$2185=$A666,[5]Sheet1!$B$2:$B$2185),0))</f>
        <v>68986</v>
      </c>
      <c r="M666" s="2">
        <f t="array" ref="M666">INDEX([5]Sheet1!$G$2:$G$2185,MATCH($C666,IF([5]Sheet1!$E$2:$E$2185=$A666,[5]Sheet1!$B$2:$B$2185),0))*10</f>
        <v>974407040</v>
      </c>
      <c r="N666" s="2">
        <f t="array" ref="N666">INDEX([5]Sheet1!$F$2:$F$2185,MATCH($C666,IF([5]Sheet1!$E$2:$E$2185=$A666,[5]Sheet1!$B$2:$B$2185),0))</f>
        <v>47387</v>
      </c>
      <c r="O666" s="2">
        <f t="array" ref="O666">INDEX([5]Sheet1!$I$2:$I$2185,MATCH($C666,IF([5]Sheet1!$E$2:$E$2185=$A666,[5]Sheet1!$B$2:$B$2185),0))*10</f>
        <v>233157400</v>
      </c>
      <c r="P666" s="2">
        <f t="array" ref="P666">INDEX([5]Sheet1!$H$2:$H$2185,MATCH($C666,IF([5]Sheet1!$E$2:$E$2185=$A666,[5]Sheet1!$B$2:$B$2185),0))</f>
        <v>19970</v>
      </c>
    </row>
    <row r="667" spans="1:16" x14ac:dyDescent="0.25">
      <c r="A667" t="s">
        <v>86</v>
      </c>
      <c r="B667" t="s">
        <v>87</v>
      </c>
      <c r="C667">
        <v>1988</v>
      </c>
      <c r="D667" s="2">
        <f t="array" ref="D667">INDEX([2]data!$E$2:$E$2185,MATCH($C667,IF([2]data!$C$2:$C$2185=$A667,[2]data!$A$2:$A$2185),0))</f>
        <v>698160</v>
      </c>
      <c r="H667" s="2">
        <f t="array" ref="H667">INDEX([1]Sheet1!$M$2:$M$1823,MATCH($C667,IF([1]Sheet1!$A$2:$A$1823=$A667,[1]Sheet1!$C$2:$C$1823),0))</f>
        <v>450528992</v>
      </c>
      <c r="I667" s="2">
        <f t="array" ref="I667">INDEX([1]Sheet1!$D$2:$D$1823,MATCH($C667,IF([1]Sheet1!$A$2:$A$1823=$A667,[1]Sheet1!$C$2:$C$1823),0))</f>
        <v>412441000</v>
      </c>
      <c r="J667" s="2">
        <f t="array" ref="J667">(INDEX([1]Sheet1!$G$2:$G$1823,MATCH($C667,IF([1]Sheet1!$A$2:$A$1823=$A667,[1]Sheet1!$C$2:$C$1823),0))+INDEX([1]Sheet1!$J$2:$J$1823,MATCH($C667,IF([1]Sheet1!$A$2:$A$1823=$A667,[1]Sheet1!$C$2:$C$1823),0)))</f>
        <v>38088000</v>
      </c>
      <c r="K667" s="2">
        <f t="array" ref="K667">INDEX([5]Sheet1!$K$2:$K$2185,MATCH($C667,IF([5]Sheet1!$E$2:$E$2185=$A667,[5]Sheet1!$B$2:$B$2185),0))*10</f>
        <v>230444900</v>
      </c>
      <c r="L667" s="2">
        <f t="array" ref="L667">INDEX([5]Sheet1!$J$2:$J$2185,MATCH($C667,IF([5]Sheet1!$E$2:$E$2185=$A667,[5]Sheet1!$B$2:$B$2185),0))</f>
        <v>15100</v>
      </c>
      <c r="M667" s="2">
        <f t="array" ref="M667">INDEX([5]Sheet1!$G$2:$G$2185,MATCH($C667,IF([5]Sheet1!$E$2:$E$2185=$A667,[5]Sheet1!$B$2:$B$2185),0))*10</f>
        <v>181803300</v>
      </c>
      <c r="N667" s="2">
        <f t="array" ref="N667">INDEX([5]Sheet1!$F$2:$F$2185,MATCH($C667,IF([5]Sheet1!$E$2:$E$2185=$A667,[5]Sheet1!$B$2:$B$2185),0))</f>
        <v>10500</v>
      </c>
      <c r="O667" s="2">
        <f t="array" ref="O667">INDEX([5]Sheet1!$I$2:$I$2185,MATCH($C667,IF([5]Sheet1!$E$2:$E$2185=$A667,[5]Sheet1!$B$2:$B$2185),0))*10</f>
        <v>48641600</v>
      </c>
      <c r="P667" s="2">
        <f t="array" ref="P667">INDEX([5]Sheet1!$H$2:$H$2185,MATCH($C667,IF([5]Sheet1!$E$2:$E$2185=$A667,[5]Sheet1!$B$2:$B$2185),0))</f>
        <v>4006</v>
      </c>
    </row>
    <row r="668" spans="1:16" x14ac:dyDescent="0.25">
      <c r="A668" t="s">
        <v>88</v>
      </c>
      <c r="B668" t="s">
        <v>89</v>
      </c>
      <c r="C668">
        <v>1988</v>
      </c>
      <c r="D668" s="2">
        <f t="array" ref="D668">INDEX([2]data!$E$2:$E$2185,MATCH($C668,IF([2]data!$C$2:$C$2185=$A668,[2]data!$A$2:$A$2185),0))</f>
        <v>4822438</v>
      </c>
      <c r="H668" s="2">
        <f t="array" ref="H668">INDEX([1]Sheet1!$M$2:$M$1823,MATCH($C668,IF([1]Sheet1!$A$2:$A$1823=$A668,[1]Sheet1!$C$2:$C$1823),0))</f>
        <v>2453271040</v>
      </c>
      <c r="I668" s="2">
        <f t="array" ref="I668">INDEX([1]Sheet1!$D$2:$D$1823,MATCH($C668,IF([1]Sheet1!$A$2:$A$1823=$A668,[1]Sheet1!$C$2:$C$1823),0))</f>
        <v>2154006000</v>
      </c>
      <c r="J668" s="2">
        <f t="array" ref="J668">(INDEX([1]Sheet1!$G$2:$G$1823,MATCH($C668,IF([1]Sheet1!$A$2:$A$1823=$A668,[1]Sheet1!$C$2:$C$1823),0))+INDEX([1]Sheet1!$J$2:$J$1823,MATCH($C668,IF([1]Sheet1!$A$2:$A$1823=$A668,[1]Sheet1!$C$2:$C$1823),0)))</f>
        <v>299265000</v>
      </c>
      <c r="K668" s="2">
        <f t="array" ref="K668">INDEX([5]Sheet1!$K$2:$K$2185,MATCH($C668,IF([5]Sheet1!$E$2:$E$2185=$A668,[5]Sheet1!$B$2:$B$2185),0))*10</f>
        <v>1493603720</v>
      </c>
      <c r="L668" s="2">
        <f t="array" ref="L668">INDEX([5]Sheet1!$J$2:$J$2185,MATCH($C668,IF([5]Sheet1!$E$2:$E$2185=$A668,[5]Sheet1!$B$2:$B$2185),0))</f>
        <v>85817</v>
      </c>
      <c r="M668" s="2">
        <f t="array" ref="M668">INDEX([5]Sheet1!$G$2:$G$2185,MATCH($C668,IF([5]Sheet1!$E$2:$E$2185=$A668,[5]Sheet1!$B$2:$B$2185),0))*10</f>
        <v>1206806560</v>
      </c>
      <c r="N668" s="2">
        <f t="array" ref="N668">INDEX([5]Sheet1!$F$2:$F$2185,MATCH($C668,IF([5]Sheet1!$E$2:$E$2185=$A668,[5]Sheet1!$B$2:$B$2185),0))</f>
        <v>56673</v>
      </c>
      <c r="O668" s="2">
        <f t="array" ref="O668">INDEX([5]Sheet1!$I$2:$I$2185,MATCH($C668,IF([5]Sheet1!$E$2:$E$2185=$A668,[5]Sheet1!$B$2:$B$2185),0))*10</f>
        <v>286797160</v>
      </c>
      <c r="P668" s="2">
        <f t="array" ref="P668">INDEX([5]Sheet1!$H$2:$H$2185,MATCH($C668,IF([5]Sheet1!$E$2:$E$2185=$A668,[5]Sheet1!$B$2:$B$2185),0))</f>
        <v>27232</v>
      </c>
    </row>
    <row r="669" spans="1:16" x14ac:dyDescent="0.25">
      <c r="A669" t="s">
        <v>90</v>
      </c>
      <c r="B669" t="s">
        <v>91</v>
      </c>
      <c r="C669">
        <v>1988</v>
      </c>
      <c r="D669" s="2">
        <f t="array" ref="D669">INDEX([2]data!$E$2:$E$2185,MATCH($C669,IF([2]data!$C$2:$C$2185=$A669,[2]data!$A$2:$A$2185),0))</f>
        <v>16667040</v>
      </c>
      <c r="H669" s="2">
        <f t="array" ref="H669">INDEX([1]Sheet1!$M$2:$M$1823,MATCH($C669,IF([1]Sheet1!$A$2:$A$1823=$A669,[1]Sheet1!$C$2:$C$1823),0))</f>
        <v>12443355136</v>
      </c>
      <c r="I669" s="2">
        <f t="array" ref="I669">INDEX([1]Sheet1!$D$2:$D$1823,MATCH($C669,IF([1]Sheet1!$A$2:$A$1823=$A669,[1]Sheet1!$C$2:$C$1823),0))</f>
        <v>10708017000</v>
      </c>
      <c r="J669" s="2">
        <f t="array" ref="J669">(INDEX([1]Sheet1!$G$2:$G$1823,MATCH($C669,IF([1]Sheet1!$A$2:$A$1823=$A669,[1]Sheet1!$C$2:$C$1823),0))+INDEX([1]Sheet1!$J$2:$J$1823,MATCH($C669,IF([1]Sheet1!$A$2:$A$1823=$A669,[1]Sheet1!$C$2:$C$1823),0)))</f>
        <v>1735338000</v>
      </c>
      <c r="K669" s="2">
        <f t="array" ref="K669">INDEX([5]Sheet1!$K$2:$K$2185,MATCH($C669,IF([5]Sheet1!$E$2:$E$2185=$A669,[5]Sheet1!$B$2:$B$2185),0))*10</f>
        <v>6740311680</v>
      </c>
      <c r="L669" s="2">
        <f t="array" ref="L669">INDEX([5]Sheet1!$J$2:$J$2185,MATCH($C669,IF([5]Sheet1!$E$2:$E$2185=$A669,[5]Sheet1!$B$2:$B$2185),0))</f>
        <v>382892</v>
      </c>
      <c r="M669" s="2">
        <f t="array" ref="M669">INDEX([5]Sheet1!$G$2:$G$2185,MATCH($C669,IF([5]Sheet1!$E$2:$E$2185=$A669,[5]Sheet1!$B$2:$B$2185),0))*10</f>
        <v>5280774130</v>
      </c>
      <c r="N669" s="2">
        <f t="array" ref="N669">INDEX([5]Sheet1!$F$2:$F$2185,MATCH($C669,IF([5]Sheet1!$E$2:$E$2185=$A669,[5]Sheet1!$B$2:$B$2185),0))</f>
        <v>262308</v>
      </c>
      <c r="O669" s="2">
        <f t="array" ref="O669">INDEX([5]Sheet1!$I$2:$I$2185,MATCH($C669,IF([5]Sheet1!$E$2:$E$2185=$A669,[5]Sheet1!$B$2:$B$2185),0))*10</f>
        <v>1459537550</v>
      </c>
      <c r="P669" s="2">
        <f t="array" ref="P669">INDEX([5]Sheet1!$H$2:$H$2185,MATCH($C669,IF([5]Sheet1!$E$2:$E$2185=$A669,[5]Sheet1!$B$2:$B$2185),0))</f>
        <v>114701</v>
      </c>
    </row>
    <row r="670" spans="1:16" x14ac:dyDescent="0.25">
      <c r="A670" t="s">
        <v>2</v>
      </c>
      <c r="B670" t="s">
        <v>3</v>
      </c>
      <c r="C670">
        <v>1988</v>
      </c>
      <c r="D670" s="2">
        <f t="array" ref="D670">INDEX([2]data!$E$2:$E$2185,MATCH($C670,IF([2]data!$C$2:$C$2185=$A670,[2]data!$A$2:$A$2185),0))</f>
        <v>244499004</v>
      </c>
      <c r="H670" s="2">
        <f t="array" ref="H670">INDEX([1]Sheet1!$M$2:$M$1823,MATCH($C670,IF([1]Sheet1!$A$2:$A$1823=$A670,[1]Sheet1!$C$2:$C$1823),0))</f>
        <v>177264803840</v>
      </c>
      <c r="I670" s="2">
        <f t="array" ref="I670">INDEX([1]Sheet1!$D$2:$D$1823,MATCH($C670,IF([1]Sheet1!$A$2:$A$1823=$A670,[1]Sheet1!$C$2:$C$1823),0))</f>
        <v>157905548000</v>
      </c>
      <c r="J670" s="2">
        <f t="array" ref="J670">(INDEX([1]Sheet1!$G$2:$G$1823,MATCH($C670,IF([1]Sheet1!$A$2:$A$1823=$A670,[1]Sheet1!$C$2:$C$1823),0))+INDEX([1]Sheet1!$J$2:$J$1823,MATCH($C670,IF([1]Sheet1!$A$2:$A$1823=$A670,[1]Sheet1!$C$2:$C$1823),0)))</f>
        <v>19359258000</v>
      </c>
      <c r="K670" s="2">
        <f t="array" ref="K670">INDEX([5]Sheet1!$K$2:$K$2185,MATCH($C670,IF([5]Sheet1!$E$2:$E$2185=$A670,[5]Sheet1!$B$2:$B$2185),0))*10</f>
        <v>97048849310</v>
      </c>
      <c r="L670" s="2">
        <f t="array" ref="L670">INDEX([5]Sheet1!$J$2:$J$2185,MATCH($C670,IF([5]Sheet1!$E$2:$E$2185=$A670,[5]Sheet1!$B$2:$B$2185),0))</f>
        <v>4606916</v>
      </c>
      <c r="M670" s="2">
        <f t="array" ref="M670">INDEX([5]Sheet1!$G$2:$G$2185,MATCH($C670,IF([5]Sheet1!$E$2:$E$2185=$A670,[5]Sheet1!$B$2:$B$2185),0))*10</f>
        <v>76173831120</v>
      </c>
      <c r="N670" s="2">
        <f t="array" ref="N670">INDEX([5]Sheet1!$F$2:$F$2185,MATCH($C670,IF([5]Sheet1!$E$2:$E$2185=$A670,[5]Sheet1!$B$2:$B$2185),0))</f>
        <v>2991361</v>
      </c>
      <c r="O670" s="2">
        <f t="array" ref="O670">INDEX([5]Sheet1!$I$2:$I$2185,MATCH($C670,IF([5]Sheet1!$E$2:$E$2185=$A670,[5]Sheet1!$B$2:$B$2185),0))*10</f>
        <v>20875018190</v>
      </c>
      <c r="P670" s="2">
        <f t="array" ref="P670">INDEX([5]Sheet1!$H$2:$H$2185,MATCH($C670,IF([5]Sheet1!$E$2:$E$2185=$A670,[5]Sheet1!$B$2:$B$2185),0))</f>
        <v>1431782</v>
      </c>
    </row>
    <row r="671" spans="1:16" x14ac:dyDescent="0.25">
      <c r="A671" t="s">
        <v>92</v>
      </c>
      <c r="B671" t="s">
        <v>93</v>
      </c>
      <c r="C671">
        <v>1988</v>
      </c>
      <c r="D671" s="2">
        <f t="array" ref="D671">INDEX([2]data!$E$2:$E$2185,MATCH($C671,IF([2]data!$C$2:$C$2185=$A671,[2]data!$A$2:$A$2185),0))</f>
        <v>1689372</v>
      </c>
      <c r="H671" s="2">
        <f t="array" ref="H671">INDEX([1]Sheet1!$M$2:$M$1823,MATCH($C671,IF([1]Sheet1!$A$2:$A$1823=$A671,[1]Sheet1!$C$2:$C$1823),0))</f>
        <v>1155558016</v>
      </c>
      <c r="I671" s="2">
        <f t="array" ref="I671">INDEX([1]Sheet1!$D$2:$D$1823,MATCH($C671,IF([1]Sheet1!$A$2:$A$1823=$A671,[1]Sheet1!$C$2:$C$1823),0))</f>
        <v>1065351000</v>
      </c>
      <c r="J671" s="2">
        <f t="array" ref="J671">(INDEX([1]Sheet1!$G$2:$G$1823,MATCH($C671,IF([1]Sheet1!$A$2:$A$1823=$A671,[1]Sheet1!$C$2:$C$1823),0))+INDEX([1]Sheet1!$J$2:$J$1823,MATCH($C671,IF([1]Sheet1!$A$2:$A$1823=$A671,[1]Sheet1!$C$2:$C$1823),0)))</f>
        <v>90207000</v>
      </c>
      <c r="K671" s="2">
        <f t="array" ref="K671">INDEX([5]Sheet1!$K$2:$K$2185,MATCH($C671,IF([5]Sheet1!$E$2:$E$2185=$A671,[5]Sheet1!$B$2:$B$2185),0))*10</f>
        <v>560774320</v>
      </c>
      <c r="L671" s="2">
        <f t="array" ref="L671">INDEX([5]Sheet1!$J$2:$J$2185,MATCH($C671,IF([5]Sheet1!$E$2:$E$2185=$A671,[5]Sheet1!$B$2:$B$2185),0))</f>
        <v>31308</v>
      </c>
      <c r="M671" s="2">
        <f t="array" ref="M671">INDEX([5]Sheet1!$G$2:$G$2185,MATCH($C671,IF([5]Sheet1!$E$2:$E$2185=$A671,[5]Sheet1!$B$2:$B$2185),0))*10</f>
        <v>440900170</v>
      </c>
      <c r="N671" s="2">
        <f t="array" ref="N671">INDEX([5]Sheet1!$F$2:$F$2185,MATCH($C671,IF([5]Sheet1!$E$2:$E$2185=$A671,[5]Sheet1!$B$2:$B$2185),0))</f>
        <v>20682</v>
      </c>
      <c r="O671" s="2">
        <f t="array" ref="O671">INDEX([5]Sheet1!$I$2:$I$2185,MATCH($C671,IF([5]Sheet1!$E$2:$E$2185=$A671,[5]Sheet1!$B$2:$B$2185),0))*10</f>
        <v>119874150</v>
      </c>
      <c r="P671" s="2">
        <f t="array" ref="P671">INDEX([5]Sheet1!$H$2:$H$2185,MATCH($C671,IF([5]Sheet1!$E$2:$E$2185=$A671,[5]Sheet1!$B$2:$B$2185),0))</f>
        <v>8731</v>
      </c>
    </row>
    <row r="672" spans="1:16" x14ac:dyDescent="0.25">
      <c r="A672" t="s">
        <v>94</v>
      </c>
      <c r="B672" t="s">
        <v>95</v>
      </c>
      <c r="C672">
        <v>1988</v>
      </c>
      <c r="D672" s="2">
        <f t="array" ref="D672">INDEX([2]data!$E$2:$E$2185,MATCH($C672,IF([2]data!$C$2:$C$2185=$A672,[2]data!$A$2:$A$2185),0))</f>
        <v>549763</v>
      </c>
      <c r="H672" s="2">
        <f t="array" ref="H672">INDEX([1]Sheet1!$M$2:$M$1823,MATCH($C672,IF([1]Sheet1!$A$2:$A$1823=$A672,[1]Sheet1!$C$2:$C$1823),0))</f>
        <v>427023008</v>
      </c>
      <c r="I672" s="2">
        <f t="array" ref="I672">INDEX([1]Sheet1!$D$2:$D$1823,MATCH($C672,IF([1]Sheet1!$A$2:$A$1823=$A672,[1]Sheet1!$C$2:$C$1823),0))</f>
        <v>418335000</v>
      </c>
      <c r="J672" s="2">
        <f t="array" ref="J672">(INDEX([1]Sheet1!$G$2:$G$1823,MATCH($C672,IF([1]Sheet1!$A$2:$A$1823=$A672,[1]Sheet1!$C$2:$C$1823),0))+INDEX([1]Sheet1!$J$2:$J$1823,MATCH($C672,IF([1]Sheet1!$A$2:$A$1823=$A672,[1]Sheet1!$C$2:$C$1823),0)))</f>
        <v>8688000</v>
      </c>
      <c r="K672" s="2">
        <f t="array" ref="K672">INDEX([5]Sheet1!$K$2:$K$2185,MATCH($C672,IF([5]Sheet1!$E$2:$E$2185=$A672,[5]Sheet1!$B$2:$B$2185),0))*10</f>
        <v>237845310</v>
      </c>
      <c r="L672" s="2">
        <f t="array" ref="L672">INDEX([5]Sheet1!$J$2:$J$2185,MATCH($C672,IF([5]Sheet1!$E$2:$E$2185=$A672,[5]Sheet1!$B$2:$B$2185),0))</f>
        <v>13447</v>
      </c>
      <c r="M672" s="2">
        <f t="array" ref="M672">INDEX([5]Sheet1!$G$2:$G$2185,MATCH($C672,IF([5]Sheet1!$E$2:$E$2185=$A672,[5]Sheet1!$B$2:$B$2185),0))*10</f>
        <v>193905980</v>
      </c>
      <c r="N672" s="2">
        <f t="array" ref="N672">INDEX([5]Sheet1!$F$2:$F$2185,MATCH($C672,IF([5]Sheet1!$E$2:$E$2185=$A672,[5]Sheet1!$B$2:$B$2185),0))</f>
        <v>9395</v>
      </c>
      <c r="O672" s="2">
        <f t="array" ref="O672">INDEX([5]Sheet1!$I$2:$I$2185,MATCH($C672,IF([5]Sheet1!$E$2:$E$2185=$A672,[5]Sheet1!$B$2:$B$2185),0))*10</f>
        <v>43939330</v>
      </c>
      <c r="P672" s="2">
        <f t="array" ref="P672">INDEX([5]Sheet1!$H$2:$H$2185,MATCH($C672,IF([5]Sheet1!$E$2:$E$2185=$A672,[5]Sheet1!$B$2:$B$2185),0))</f>
        <v>3152</v>
      </c>
    </row>
    <row r="673" spans="1:16" x14ac:dyDescent="0.25">
      <c r="A673" t="s">
        <v>96</v>
      </c>
      <c r="B673" t="s">
        <v>97</v>
      </c>
      <c r="C673">
        <v>1988</v>
      </c>
      <c r="D673" s="2">
        <f t="array" ref="D673">INDEX([2]data!$E$2:$E$2185,MATCH($C673,IF([2]data!$C$2:$C$2185=$A673,[2]data!$A$2:$A$2185),0))</f>
        <v>6036908</v>
      </c>
      <c r="H673" s="2">
        <f t="array" ref="H673">INDEX([1]Sheet1!$M$2:$M$1823,MATCH($C673,IF([1]Sheet1!$A$2:$A$1823=$A673,[1]Sheet1!$C$2:$C$1823),0))</f>
        <v>4461713920</v>
      </c>
      <c r="I673" s="2">
        <f t="array" ref="I673">INDEX([1]Sheet1!$D$2:$D$1823,MATCH($C673,IF([1]Sheet1!$A$2:$A$1823=$A673,[1]Sheet1!$C$2:$C$1823),0))</f>
        <v>3853178000</v>
      </c>
      <c r="J673" s="2">
        <f t="array" ref="J673">(INDEX([1]Sheet1!$G$2:$G$1823,MATCH($C673,IF([1]Sheet1!$A$2:$A$1823=$A673,[1]Sheet1!$C$2:$C$1823),0))+INDEX([1]Sheet1!$J$2:$J$1823,MATCH($C673,IF([1]Sheet1!$A$2:$A$1823=$A673,[1]Sheet1!$C$2:$C$1823),0)))</f>
        <v>608536000</v>
      </c>
      <c r="K673" s="2">
        <f t="array" ref="K673">INDEX([5]Sheet1!$K$2:$K$2185,MATCH($C673,IF([5]Sheet1!$E$2:$E$2185=$A673,[5]Sheet1!$B$2:$B$2185),0))*10</f>
        <v>2428818590</v>
      </c>
      <c r="L673" s="2">
        <f t="array" ref="L673">INDEX([5]Sheet1!$J$2:$J$2185,MATCH($C673,IF([5]Sheet1!$E$2:$E$2185=$A673,[5]Sheet1!$B$2:$B$2185),0))</f>
        <v>123549</v>
      </c>
      <c r="M673" s="2">
        <f t="array" ref="M673">INDEX([5]Sheet1!$G$2:$G$2185,MATCH($C673,IF([5]Sheet1!$E$2:$E$2185=$A673,[5]Sheet1!$B$2:$B$2185),0))*10</f>
        <v>1919450980</v>
      </c>
      <c r="N673" s="2">
        <f t="array" ref="N673">INDEX([5]Sheet1!$F$2:$F$2185,MATCH($C673,IF([5]Sheet1!$E$2:$E$2185=$A673,[5]Sheet1!$B$2:$B$2185),0))</f>
        <v>80573</v>
      </c>
      <c r="O673" s="2">
        <f t="array" ref="O673">INDEX([5]Sheet1!$I$2:$I$2185,MATCH($C673,IF([5]Sheet1!$E$2:$E$2185=$A673,[5]Sheet1!$B$2:$B$2185),0))*10</f>
        <v>509367610</v>
      </c>
      <c r="P673" s="2">
        <f t="array" ref="P673">INDEX([5]Sheet1!$H$2:$H$2185,MATCH($C673,IF([5]Sheet1!$E$2:$E$2185=$A673,[5]Sheet1!$B$2:$B$2185),0))</f>
        <v>39402</v>
      </c>
    </row>
    <row r="674" spans="1:16" x14ac:dyDescent="0.25">
      <c r="A674" t="s">
        <v>98</v>
      </c>
      <c r="B674" t="s">
        <v>99</v>
      </c>
      <c r="C674">
        <v>1988</v>
      </c>
      <c r="D674" s="2">
        <f t="array" ref="D674">INDEX([2]data!$E$2:$E$2185,MATCH($C674,IF([2]data!$C$2:$C$2185=$A674,[2]data!$A$2:$A$2185),0))</f>
        <v>4639894</v>
      </c>
      <c r="H674" s="2">
        <f t="array" ref="H674">INDEX([1]Sheet1!$M$2:$M$1823,MATCH($C674,IF([1]Sheet1!$A$2:$A$1823=$A674,[1]Sheet1!$C$2:$C$1823),0))</f>
        <v>3855489024</v>
      </c>
      <c r="I674" s="2">
        <f t="array" ref="I674">INDEX([1]Sheet1!$D$2:$D$1823,MATCH($C674,IF([1]Sheet1!$A$2:$A$1823=$A674,[1]Sheet1!$C$2:$C$1823),0))</f>
        <v>2947138000</v>
      </c>
      <c r="J674" s="2">
        <f t="array" ref="J674">(INDEX([1]Sheet1!$G$2:$G$1823,MATCH($C674,IF([1]Sheet1!$A$2:$A$1823=$A674,[1]Sheet1!$C$2:$C$1823),0))+INDEX([1]Sheet1!$J$2:$J$1823,MATCH($C674,IF([1]Sheet1!$A$2:$A$1823=$A674,[1]Sheet1!$C$2:$C$1823),0)))</f>
        <v>908351000</v>
      </c>
      <c r="K674" s="2">
        <f t="array" ref="K674">INDEX([5]Sheet1!$K$2:$K$2185,MATCH($C674,IF([5]Sheet1!$E$2:$E$2185=$A674,[5]Sheet1!$B$2:$B$2185),0))*10</f>
        <v>1562993520</v>
      </c>
      <c r="L674" s="2">
        <f t="array" ref="L674">INDEX([5]Sheet1!$J$2:$J$2185,MATCH($C674,IF([5]Sheet1!$E$2:$E$2185=$A674,[5]Sheet1!$B$2:$B$2185),0))</f>
        <v>76044</v>
      </c>
      <c r="M674" s="2">
        <f t="array" ref="M674">INDEX([5]Sheet1!$G$2:$G$2185,MATCH($C674,IF([5]Sheet1!$E$2:$E$2185=$A674,[5]Sheet1!$B$2:$B$2185),0))*10</f>
        <v>1186340450</v>
      </c>
      <c r="N674" s="2">
        <f t="array" ref="N674">INDEX([5]Sheet1!$F$2:$F$2185,MATCH($C674,IF([5]Sheet1!$E$2:$E$2185=$A674,[5]Sheet1!$B$2:$B$2185),0))</f>
        <v>44281</v>
      </c>
      <c r="O674" s="2">
        <f t="array" ref="O674">INDEX([5]Sheet1!$I$2:$I$2185,MATCH($C674,IF([5]Sheet1!$E$2:$E$2185=$A674,[5]Sheet1!$B$2:$B$2185),0))*10</f>
        <v>376653070</v>
      </c>
      <c r="P674" s="2">
        <f t="array" ref="P674">INDEX([5]Sheet1!$H$2:$H$2185,MATCH($C674,IF([5]Sheet1!$E$2:$E$2185=$A674,[5]Sheet1!$B$2:$B$2185),0))</f>
        <v>30001</v>
      </c>
    </row>
    <row r="675" spans="1:16" x14ac:dyDescent="0.25">
      <c r="A675" t="s">
        <v>100</v>
      </c>
      <c r="B675" t="s">
        <v>101</v>
      </c>
      <c r="C675">
        <v>1988</v>
      </c>
      <c r="D675" s="2">
        <f t="array" ref="D675">INDEX([2]data!$E$2:$E$2185,MATCH($C675,IF([2]data!$C$2:$C$2185=$A675,[2]data!$A$2:$A$2185),0))</f>
        <v>1830213</v>
      </c>
      <c r="H675" s="2">
        <f t="array" ref="H675">INDEX([1]Sheet1!$M$2:$M$1823,MATCH($C675,IF([1]Sheet1!$A$2:$A$1823=$A675,[1]Sheet1!$C$2:$C$1823),0))</f>
        <v>1207831040</v>
      </c>
      <c r="I675" s="2">
        <f t="array" ref="I675">INDEX([1]Sheet1!$D$2:$D$1823,MATCH($C675,IF([1]Sheet1!$A$2:$A$1823=$A675,[1]Sheet1!$C$2:$C$1823),0))</f>
        <v>1102296000</v>
      </c>
      <c r="J675" s="2">
        <f t="array" ref="J675">(INDEX([1]Sheet1!$G$2:$G$1823,MATCH($C675,IF([1]Sheet1!$A$2:$A$1823=$A675,[1]Sheet1!$C$2:$C$1823),0))+INDEX([1]Sheet1!$J$2:$J$1823,MATCH($C675,IF([1]Sheet1!$A$2:$A$1823=$A675,[1]Sheet1!$C$2:$C$1823),0)))</f>
        <v>105535000</v>
      </c>
      <c r="K675" s="2">
        <f t="array" ref="K675">INDEX([5]Sheet1!$K$2:$K$2185,MATCH($C675,IF([5]Sheet1!$E$2:$E$2185=$A675,[5]Sheet1!$B$2:$B$2185),0))*10</f>
        <v>736812120</v>
      </c>
      <c r="L675" s="2">
        <f t="array" ref="L675">INDEX([5]Sheet1!$J$2:$J$2185,MATCH($C675,IF([5]Sheet1!$E$2:$E$2185=$A675,[5]Sheet1!$B$2:$B$2185),0))</f>
        <v>42769</v>
      </c>
      <c r="M675" s="2">
        <f t="array" ref="M675">INDEX([5]Sheet1!$G$2:$G$2185,MATCH($C675,IF([5]Sheet1!$E$2:$E$2185=$A675,[5]Sheet1!$B$2:$B$2185),0))*10</f>
        <v>553707610</v>
      </c>
      <c r="N675" s="2">
        <f t="array" ref="N675">INDEX([5]Sheet1!$F$2:$F$2185,MATCH($C675,IF([5]Sheet1!$E$2:$E$2185=$A675,[5]Sheet1!$B$2:$B$2185),0))</f>
        <v>28073</v>
      </c>
      <c r="O675" s="2">
        <f t="array" ref="O675">INDEX([5]Sheet1!$I$2:$I$2185,MATCH($C675,IF([5]Sheet1!$E$2:$E$2185=$A675,[5]Sheet1!$B$2:$B$2185),0))*10</f>
        <v>183104510</v>
      </c>
      <c r="P675" s="2">
        <f t="array" ref="P675">INDEX([5]Sheet1!$H$2:$H$2185,MATCH($C675,IF([5]Sheet1!$E$2:$E$2185=$A675,[5]Sheet1!$B$2:$B$2185),0))</f>
        <v>13598</v>
      </c>
    </row>
    <row r="676" spans="1:16" x14ac:dyDescent="0.25">
      <c r="A676" t="s">
        <v>102</v>
      </c>
      <c r="B676" t="s">
        <v>103</v>
      </c>
      <c r="C676">
        <v>1988</v>
      </c>
      <c r="D676" s="2">
        <f t="array" ref="D676">INDEX([2]data!$E$2:$E$2185,MATCH($C676,IF([2]data!$C$2:$C$2185=$A676,[2]data!$A$2:$A$2185),0))</f>
        <v>4822391</v>
      </c>
      <c r="H676" s="2">
        <f t="array" ref="H676">INDEX([1]Sheet1!$M$2:$M$1823,MATCH($C676,IF([1]Sheet1!$A$2:$A$1823=$A676,[1]Sheet1!$C$2:$C$1823),0))</f>
        <v>3866312960</v>
      </c>
      <c r="I676" s="2">
        <f t="array" ref="I676">INDEX([1]Sheet1!$D$2:$D$1823,MATCH($C676,IF([1]Sheet1!$A$2:$A$1823=$A676,[1]Sheet1!$C$2:$C$1823),0))</f>
        <v>3670318000</v>
      </c>
      <c r="J676" s="2">
        <f t="array" ref="J676">(INDEX([1]Sheet1!$G$2:$G$1823,MATCH($C676,IF([1]Sheet1!$A$2:$A$1823=$A676,[1]Sheet1!$C$2:$C$1823),0))+INDEX([1]Sheet1!$J$2:$J$1823,MATCH($C676,IF([1]Sheet1!$A$2:$A$1823=$A676,[1]Sheet1!$C$2:$C$1823),0)))</f>
        <v>195995000</v>
      </c>
      <c r="K676" s="2">
        <f t="array" ref="K676">INDEX([5]Sheet1!$K$2:$K$2185,MATCH($C676,IF([5]Sheet1!$E$2:$E$2185=$A676,[5]Sheet1!$B$2:$B$2185),0))*10</f>
        <v>1880561550</v>
      </c>
      <c r="L676" s="2">
        <f t="array" ref="L676">INDEX([5]Sheet1!$J$2:$J$2185,MATCH($C676,IF([5]Sheet1!$E$2:$E$2185=$A676,[5]Sheet1!$B$2:$B$2185),0))</f>
        <v>84946</v>
      </c>
      <c r="M676" s="2">
        <f t="array" ref="M676">INDEX([5]Sheet1!$G$2:$G$2185,MATCH($C676,IF([5]Sheet1!$E$2:$E$2185=$A676,[5]Sheet1!$B$2:$B$2185),0))*10</f>
        <v>1532712770</v>
      </c>
      <c r="N676" s="2">
        <f t="array" ref="N676">INDEX([5]Sheet1!$F$2:$F$2185,MATCH($C676,IF([5]Sheet1!$E$2:$E$2185=$A676,[5]Sheet1!$B$2:$B$2185),0))</f>
        <v>57472</v>
      </c>
      <c r="O676" s="2">
        <f t="array" ref="O676">INDEX([5]Sheet1!$I$2:$I$2185,MATCH($C676,IF([5]Sheet1!$E$2:$E$2185=$A676,[5]Sheet1!$B$2:$B$2185),0))*10</f>
        <v>347848780</v>
      </c>
      <c r="P676" s="2">
        <f t="array" ref="P676">INDEX([5]Sheet1!$H$2:$H$2185,MATCH($C676,IF([5]Sheet1!$E$2:$E$2185=$A676,[5]Sheet1!$B$2:$B$2185),0))</f>
        <v>22036</v>
      </c>
    </row>
    <row r="677" spans="1:16" x14ac:dyDescent="0.25">
      <c r="A677" t="s">
        <v>104</v>
      </c>
      <c r="B677" t="s">
        <v>105</v>
      </c>
      <c r="C677">
        <v>1988</v>
      </c>
      <c r="D677" s="2">
        <f t="array" ref="D677">INDEX([2]data!$E$2:$E$2185,MATCH($C677,IF([2]data!$C$2:$C$2185=$A677,[2]data!$A$2:$A$2185),0))</f>
        <v>465103</v>
      </c>
      <c r="H677" s="2">
        <f t="array" ref="H677">INDEX([1]Sheet1!$M$2:$M$1823,MATCH($C677,IF([1]Sheet1!$A$2:$A$1823=$A677,[1]Sheet1!$C$2:$C$1823),0))</f>
        <v>576750016</v>
      </c>
      <c r="I677" s="2">
        <f t="array" ref="I677">INDEX([1]Sheet1!$D$2:$D$1823,MATCH($C677,IF([1]Sheet1!$A$2:$A$1823=$A677,[1]Sheet1!$C$2:$C$1823),0))</f>
        <v>483356000</v>
      </c>
      <c r="J677" s="2">
        <f t="array" ref="J677">(INDEX([1]Sheet1!$G$2:$G$1823,MATCH($C677,IF([1]Sheet1!$A$2:$A$1823=$A677,[1]Sheet1!$C$2:$C$1823),0))+INDEX([1]Sheet1!$J$2:$J$1823,MATCH($C677,IF([1]Sheet1!$A$2:$A$1823=$A677,[1]Sheet1!$C$2:$C$1823),0)))</f>
        <v>93394000</v>
      </c>
      <c r="K677" s="2">
        <f t="array" ref="K677">INDEX([5]Sheet1!$K$2:$K$2185,MATCH($C677,IF([5]Sheet1!$E$2:$E$2185=$A677,[5]Sheet1!$B$2:$B$2185),0))*10</f>
        <v>271032680</v>
      </c>
      <c r="L677" s="2">
        <f t="array" ref="L677">INDEX([5]Sheet1!$J$2:$J$2185,MATCH($C677,IF([5]Sheet1!$E$2:$E$2185=$A677,[5]Sheet1!$B$2:$B$2185),0))</f>
        <v>13533</v>
      </c>
      <c r="M677" s="2">
        <f t="array" ref="M677">INDEX([5]Sheet1!$G$2:$G$2185,MATCH($C677,IF([5]Sheet1!$E$2:$E$2185=$A677,[5]Sheet1!$B$2:$B$2185),0))*10</f>
        <v>212637630</v>
      </c>
      <c r="N677" s="2">
        <f t="array" ref="N677">INDEX([5]Sheet1!$F$2:$F$2185,MATCH($C677,IF([5]Sheet1!$E$2:$E$2185=$A677,[5]Sheet1!$B$2:$B$2185),0))</f>
        <v>8479</v>
      </c>
      <c r="O677" s="2">
        <f t="array" ref="O677">INDEX([5]Sheet1!$I$2:$I$2185,MATCH($C677,IF([5]Sheet1!$E$2:$E$2185=$A677,[5]Sheet1!$B$2:$B$2185),0))*10</f>
        <v>58395050</v>
      </c>
      <c r="P677" s="2">
        <f t="array" ref="P677">INDEX([5]Sheet1!$H$2:$H$2185,MATCH($C677,IF([5]Sheet1!$E$2:$E$2185=$A677,[5]Sheet1!$B$2:$B$2185),0))</f>
        <v>3858</v>
      </c>
    </row>
    <row r="678" spans="1:16" x14ac:dyDescent="0.25">
      <c r="A678" t="s">
        <v>4</v>
      </c>
      <c r="B678" t="s">
        <v>5</v>
      </c>
      <c r="C678">
        <v>1989</v>
      </c>
      <c r="D678" s="2">
        <f t="array" ref="D678">INDEX([2]data!$E$2:$E$2185,MATCH($C678,IF([2]data!$C$2:$C$2185=$A678,[2]data!$A$2:$A$2185),0))</f>
        <v>4030219</v>
      </c>
      <c r="H678" s="2">
        <f t="array" ref="H678">INDEX([1]Sheet1!$M$2:$M$1823,MATCH($C678,IF([1]Sheet1!$A$2:$A$1823=$A678,[1]Sheet1!$C$2:$C$1823),0))</f>
        <v>2389672960</v>
      </c>
      <c r="I678" s="2">
        <f t="array" ref="I678">INDEX([1]Sheet1!$D$2:$D$1823,MATCH($C678,IF([1]Sheet1!$A$2:$A$1823=$A678,[1]Sheet1!$C$2:$C$1823),0))</f>
        <v>2006413000</v>
      </c>
      <c r="J678" s="2">
        <f t="array" ref="J678">(INDEX([1]Sheet1!$G$2:$G$1823,MATCH($C678,IF([1]Sheet1!$A$2:$A$1823=$A678,[1]Sheet1!$C$2:$C$1823),0))+INDEX([1]Sheet1!$J$2:$J$1823,MATCH($C678,IF([1]Sheet1!$A$2:$A$1823=$A678,[1]Sheet1!$C$2:$C$1823),0)))</f>
        <v>383260000</v>
      </c>
      <c r="K678" s="2">
        <f t="array" ref="K678">INDEX([5]Sheet1!$K$2:$K$2185,MATCH($C678,IF([5]Sheet1!$E$2:$E$2185=$A678,[5]Sheet1!$B$2:$B$2185),0))*10</f>
        <v>1255073090</v>
      </c>
      <c r="L678" s="2">
        <f t="array" ref="L678">INDEX([5]Sheet1!$J$2:$J$2185,MATCH($C678,IF([5]Sheet1!$E$2:$E$2185=$A678,[5]Sheet1!$B$2:$B$2185),0))</f>
        <v>77574</v>
      </c>
      <c r="M678" s="2">
        <f t="array" ref="M678">INDEX([5]Sheet1!$G$2:$G$2185,MATCH($C678,IF([5]Sheet1!$E$2:$E$2185=$A678,[5]Sheet1!$B$2:$B$2185),0))*10</f>
        <v>997122100</v>
      </c>
      <c r="N678" s="2">
        <f t="array" ref="N678">INDEX([5]Sheet1!$F$2:$F$2185,MATCH($C678,IF([5]Sheet1!$E$2:$E$2185=$A678,[5]Sheet1!$B$2:$B$2185),0))</f>
        <v>51792</v>
      </c>
      <c r="O678" s="2">
        <f t="array" ref="O678">INDEX([5]Sheet1!$I$2:$I$2185,MATCH($C678,IF([5]Sheet1!$E$2:$E$2185=$A678,[5]Sheet1!$B$2:$B$2185),0))*10</f>
        <v>257950990</v>
      </c>
      <c r="P678" s="2">
        <f t="array" ref="P678">INDEX([5]Sheet1!$H$2:$H$2185,MATCH($C678,IF([5]Sheet1!$E$2:$E$2185=$A678,[5]Sheet1!$B$2:$B$2185),0))</f>
        <v>24545</v>
      </c>
    </row>
    <row r="679" spans="1:16" x14ac:dyDescent="0.25">
      <c r="A679" t="s">
        <v>6</v>
      </c>
      <c r="B679" t="s">
        <v>7</v>
      </c>
      <c r="C679">
        <v>1989</v>
      </c>
      <c r="D679" s="2">
        <f t="array" ref="D679">INDEX([2]data!$E$2:$E$2185,MATCH($C679,IF([2]data!$C$2:$C$2185=$A679,[2]data!$A$2:$A$2185),0))</f>
        <v>547160</v>
      </c>
      <c r="H679" s="2">
        <f t="array" ref="H679">INDEX([1]Sheet1!$M$2:$M$1823,MATCH($C679,IF([1]Sheet1!$A$2:$A$1823=$A679,[1]Sheet1!$C$2:$C$1823),0))</f>
        <v>979736000</v>
      </c>
      <c r="I679" s="2">
        <f t="array" ref="I679">INDEX([1]Sheet1!$D$2:$D$1823,MATCH($C679,IF([1]Sheet1!$A$2:$A$1823=$A679,[1]Sheet1!$C$2:$C$1823),0))</f>
        <v>792090000</v>
      </c>
      <c r="J679" s="2">
        <f t="array" ref="J679">(INDEX([1]Sheet1!$G$2:$G$1823,MATCH($C679,IF([1]Sheet1!$A$2:$A$1823=$A679,[1]Sheet1!$C$2:$C$1823),0))+INDEX([1]Sheet1!$J$2:$J$1823,MATCH($C679,IF([1]Sheet1!$A$2:$A$1823=$A679,[1]Sheet1!$C$2:$C$1823),0)))</f>
        <v>187646000</v>
      </c>
      <c r="K679" s="2">
        <f t="array" ref="K679">INDEX([5]Sheet1!$K$2:$K$2185,MATCH($C679,IF([5]Sheet1!$E$2:$E$2185=$A679,[5]Sheet1!$B$2:$B$2185),0))*10</f>
        <v>439833550</v>
      </c>
      <c r="L679" s="2">
        <f t="array" ref="L679">INDEX([5]Sheet1!$J$2:$J$2185,MATCH($C679,IF([5]Sheet1!$E$2:$E$2185=$A679,[5]Sheet1!$B$2:$B$2185),0))</f>
        <v>13934</v>
      </c>
      <c r="M679" s="2">
        <f t="array" ref="M679">INDEX([5]Sheet1!$G$2:$G$2185,MATCH($C679,IF([5]Sheet1!$E$2:$E$2185=$A679,[5]Sheet1!$B$2:$B$2185),0))*10</f>
        <v>327991020</v>
      </c>
      <c r="N679" s="2">
        <f t="array" ref="N679">INDEX([5]Sheet1!$F$2:$F$2185,MATCH($C679,IF([5]Sheet1!$E$2:$E$2185=$A679,[5]Sheet1!$B$2:$B$2185),0))</f>
        <v>8433</v>
      </c>
      <c r="O679" s="2">
        <f t="array" ref="O679">INDEX([5]Sheet1!$I$2:$I$2185,MATCH($C679,IF([5]Sheet1!$E$2:$E$2185=$A679,[5]Sheet1!$B$2:$B$2185),0))*10</f>
        <v>111842530</v>
      </c>
      <c r="P679" s="2">
        <f t="array" ref="P679">INDEX([5]Sheet1!$H$2:$H$2185,MATCH($C679,IF([5]Sheet1!$E$2:$E$2185=$A679,[5]Sheet1!$B$2:$B$2185),0))</f>
        <v>4445</v>
      </c>
    </row>
    <row r="680" spans="1:16" x14ac:dyDescent="0.25">
      <c r="A680" t="s">
        <v>8</v>
      </c>
      <c r="B680" t="s">
        <v>9</v>
      </c>
      <c r="C680">
        <v>1989</v>
      </c>
      <c r="D680" s="2">
        <f t="array" ref="D680">INDEX([2]data!$E$2:$E$2185,MATCH($C680,IF([2]data!$C$2:$C$2185=$A680,[2]data!$A$2:$A$2185),0))</f>
        <v>3622184</v>
      </c>
      <c r="H680" s="2">
        <f t="array" ref="H680">INDEX([1]Sheet1!$M$2:$M$1823,MATCH($C680,IF([1]Sheet1!$A$2:$A$1823=$A680,[1]Sheet1!$C$2:$C$1823),0))</f>
        <v>3194919936</v>
      </c>
      <c r="I680" s="2">
        <f t="array" ref="I680">INDEX([1]Sheet1!$D$2:$D$1823,MATCH($C680,IF([1]Sheet1!$A$2:$A$1823=$A680,[1]Sheet1!$C$2:$C$1823),0))</f>
        <v>2235085000</v>
      </c>
      <c r="J680" s="2">
        <f t="array" ref="J680">(INDEX([1]Sheet1!$G$2:$G$1823,MATCH($C680,IF([1]Sheet1!$A$2:$A$1823=$A680,[1]Sheet1!$C$2:$C$1823),0))+INDEX([1]Sheet1!$J$2:$J$1823,MATCH($C680,IF([1]Sheet1!$A$2:$A$1823=$A680,[1]Sheet1!$C$2:$C$1823),0)))</f>
        <v>959835000</v>
      </c>
      <c r="K680" s="2">
        <f t="array" ref="K680">INDEX([5]Sheet1!$K$2:$K$2185,MATCH($C680,IF([5]Sheet1!$E$2:$E$2185=$A680,[5]Sheet1!$B$2:$B$2185),0))*10</f>
        <v>1480947000</v>
      </c>
      <c r="L680" s="2">
        <f t="array" ref="L680">INDEX([5]Sheet1!$J$2:$J$2185,MATCH($C680,IF([5]Sheet1!$E$2:$E$2185=$A680,[5]Sheet1!$B$2:$B$2185),0))</f>
        <v>65999</v>
      </c>
      <c r="M680" s="2">
        <f t="array" ref="M680">INDEX([5]Sheet1!$G$2:$G$2185,MATCH($C680,IF([5]Sheet1!$E$2:$E$2185=$A680,[5]Sheet1!$B$2:$B$2185),0))*10</f>
        <v>1134031450</v>
      </c>
      <c r="N680" s="2">
        <f t="array" ref="N680">INDEX([5]Sheet1!$F$2:$F$2185,MATCH($C680,IF([5]Sheet1!$E$2:$E$2185=$A680,[5]Sheet1!$B$2:$B$2185),0))</f>
        <v>40690</v>
      </c>
      <c r="O680" s="2">
        <f t="array" ref="O680">INDEX([5]Sheet1!$I$2:$I$2185,MATCH($C680,IF([5]Sheet1!$E$2:$E$2185=$A680,[5]Sheet1!$B$2:$B$2185),0))*10</f>
        <v>346915550</v>
      </c>
      <c r="P680" s="2">
        <f t="array" ref="P680">INDEX([5]Sheet1!$H$2:$H$2185,MATCH($C680,IF([5]Sheet1!$E$2:$E$2185=$A680,[5]Sheet1!$B$2:$B$2185),0))</f>
        <v>21269</v>
      </c>
    </row>
    <row r="681" spans="1:16" x14ac:dyDescent="0.25">
      <c r="A681" t="s">
        <v>10</v>
      </c>
      <c r="B681" t="s">
        <v>11</v>
      </c>
      <c r="C681">
        <v>1989</v>
      </c>
      <c r="D681" s="2">
        <f t="array" ref="D681">INDEX([2]data!$E$2:$E$2185,MATCH($C681,IF([2]data!$C$2:$C$2185=$A681,[2]data!$A$2:$A$2185),0))</f>
        <v>2346354</v>
      </c>
      <c r="H681" s="2">
        <f t="array" ref="H681">INDEX([1]Sheet1!$M$2:$M$1823,MATCH($C681,IF([1]Sheet1!$A$2:$A$1823=$A681,[1]Sheet1!$C$2:$C$1823),0))</f>
        <v>1516739968</v>
      </c>
      <c r="I681" s="2">
        <f t="array" ref="I681">INDEX([1]Sheet1!$D$2:$D$1823,MATCH($C681,IF([1]Sheet1!$A$2:$A$1823=$A681,[1]Sheet1!$C$2:$C$1823),0))</f>
        <v>1206518000</v>
      </c>
      <c r="J681" s="2">
        <f t="array" ref="J681">(INDEX([1]Sheet1!$G$2:$G$1823,MATCH($C681,IF([1]Sheet1!$A$2:$A$1823=$A681,[1]Sheet1!$C$2:$C$1823),0))+INDEX([1]Sheet1!$J$2:$J$1823,MATCH($C681,IF([1]Sheet1!$A$2:$A$1823=$A681,[1]Sheet1!$C$2:$C$1823),0)))</f>
        <v>310222000</v>
      </c>
      <c r="K681" s="2">
        <f t="array" ref="K681">INDEX([5]Sheet1!$K$2:$K$2185,MATCH($C681,IF([5]Sheet1!$E$2:$E$2185=$A681,[5]Sheet1!$B$2:$B$2185),0))*10</f>
        <v>751757020</v>
      </c>
      <c r="L681" s="2">
        <f t="array" ref="L681">INDEX([5]Sheet1!$J$2:$J$2185,MATCH($C681,IF([5]Sheet1!$E$2:$E$2185=$A681,[5]Sheet1!$B$2:$B$2185),0))</f>
        <v>50005</v>
      </c>
      <c r="M681" s="2">
        <f t="array" ref="M681">INDEX([5]Sheet1!$G$2:$G$2185,MATCH($C681,IF([5]Sheet1!$E$2:$E$2185=$A681,[5]Sheet1!$B$2:$B$2185),0))*10</f>
        <v>604389940</v>
      </c>
      <c r="N681" s="2">
        <f t="array" ref="N681">INDEX([5]Sheet1!$F$2:$F$2185,MATCH($C681,IF([5]Sheet1!$E$2:$E$2185=$A681,[5]Sheet1!$B$2:$B$2185),0))</f>
        <v>34270</v>
      </c>
      <c r="O681" s="2">
        <f t="array" ref="O681">INDEX([5]Sheet1!$I$2:$I$2185,MATCH($C681,IF([5]Sheet1!$E$2:$E$2185=$A681,[5]Sheet1!$B$2:$B$2185),0))*10</f>
        <v>147367080</v>
      </c>
      <c r="P681" s="2">
        <f t="array" ref="P681">INDEX([5]Sheet1!$H$2:$H$2185,MATCH($C681,IF([5]Sheet1!$E$2:$E$2185=$A681,[5]Sheet1!$B$2:$B$2185),0))</f>
        <v>14717</v>
      </c>
    </row>
    <row r="682" spans="1:16" x14ac:dyDescent="0.25">
      <c r="A682" t="s">
        <v>12</v>
      </c>
      <c r="B682" t="s">
        <v>13</v>
      </c>
      <c r="C682">
        <v>1989</v>
      </c>
      <c r="D682" s="2">
        <f t="array" ref="D682">INDEX([2]data!$E$2:$E$2185,MATCH($C682,IF([2]data!$C$2:$C$2185=$A682,[2]data!$A$2:$A$2185),0))</f>
        <v>29218165</v>
      </c>
      <c r="H682" s="2">
        <f t="array" ref="H682">INDEX([1]Sheet1!$M$2:$M$1823,MATCH($C682,IF([1]Sheet1!$A$2:$A$1823=$A682,[1]Sheet1!$C$2:$C$1823),0))</f>
        <v>22239219712</v>
      </c>
      <c r="I682" s="2">
        <f t="array" ref="I682">INDEX([1]Sheet1!$D$2:$D$1823,MATCH($C682,IF([1]Sheet1!$A$2:$A$1823=$A682,[1]Sheet1!$C$2:$C$1823),0))</f>
        <v>19914893000</v>
      </c>
      <c r="J682" s="2">
        <f t="array" ref="J682">(INDEX([1]Sheet1!$G$2:$G$1823,MATCH($C682,IF([1]Sheet1!$A$2:$A$1823=$A682,[1]Sheet1!$C$2:$C$1823),0))+INDEX([1]Sheet1!$J$2:$J$1823,MATCH($C682,IF([1]Sheet1!$A$2:$A$1823=$A682,[1]Sheet1!$C$2:$C$1823),0)))</f>
        <v>2324327000</v>
      </c>
      <c r="K682" s="2">
        <f t="array" ref="K682">INDEX([5]Sheet1!$K$2:$K$2185,MATCH($C682,IF([5]Sheet1!$E$2:$E$2185=$A682,[5]Sheet1!$B$2:$B$2185),0))*10</f>
        <v>11981083310</v>
      </c>
      <c r="L682" s="2">
        <f t="array" ref="L682">INDEX([5]Sheet1!$J$2:$J$2185,MATCH($C682,IF([5]Sheet1!$E$2:$E$2185=$A682,[5]Sheet1!$B$2:$B$2185),0))</f>
        <v>450400</v>
      </c>
      <c r="M682" s="2">
        <f t="array" ref="M682">INDEX([5]Sheet1!$G$2:$G$2185,MATCH($C682,IF([5]Sheet1!$E$2:$E$2185=$A682,[5]Sheet1!$B$2:$B$2185),0))*10</f>
        <v>9140876280</v>
      </c>
      <c r="N682" s="2">
        <f t="array" ref="N682">INDEX([5]Sheet1!$F$2:$F$2185,MATCH($C682,IF([5]Sheet1!$E$2:$E$2185=$A682,[5]Sheet1!$B$2:$B$2185),0))</f>
        <v>247698</v>
      </c>
      <c r="O682" s="2">
        <f t="array" ref="O682">INDEX([5]Sheet1!$I$2:$I$2185,MATCH($C682,IF([5]Sheet1!$E$2:$E$2185=$A682,[5]Sheet1!$B$2:$B$2185),0))*10</f>
        <v>2840207030</v>
      </c>
      <c r="P682" s="2">
        <f t="array" ref="P682">INDEX([5]Sheet1!$H$2:$H$2185,MATCH($C682,IF([5]Sheet1!$E$2:$E$2185=$A682,[5]Sheet1!$B$2:$B$2185),0))</f>
        <v>153648</v>
      </c>
    </row>
    <row r="683" spans="1:16" x14ac:dyDescent="0.25">
      <c r="A683" t="s">
        <v>14</v>
      </c>
      <c r="B683" t="s">
        <v>15</v>
      </c>
      <c r="C683">
        <v>1989</v>
      </c>
      <c r="D683" s="2">
        <f t="array" ref="D683">INDEX([2]data!$E$2:$E$2185,MATCH($C683,IF([2]data!$C$2:$C$2185=$A683,[2]data!$A$2:$A$2185),0))</f>
        <v>3275815</v>
      </c>
      <c r="H683" s="2">
        <f t="array" ref="H683">INDEX([1]Sheet1!$M$2:$M$1823,MATCH($C683,IF([1]Sheet1!$A$2:$A$1823=$A683,[1]Sheet1!$C$2:$C$1823),0))</f>
        <v>2689344000</v>
      </c>
      <c r="I683" s="2">
        <f t="array" ref="I683">INDEX([1]Sheet1!$D$2:$D$1823,MATCH($C683,IF([1]Sheet1!$A$2:$A$1823=$A683,[1]Sheet1!$C$2:$C$1823),0))</f>
        <v>2330488000</v>
      </c>
      <c r="J683" s="2">
        <f t="array" ref="J683">(INDEX([1]Sheet1!$G$2:$G$1823,MATCH($C683,IF([1]Sheet1!$A$2:$A$1823=$A683,[1]Sheet1!$C$2:$C$1823),0))+INDEX([1]Sheet1!$J$2:$J$1823,MATCH($C683,IF([1]Sheet1!$A$2:$A$1823=$A683,[1]Sheet1!$C$2:$C$1823),0)))</f>
        <v>358856000</v>
      </c>
      <c r="K683" s="2">
        <f t="array" ref="K683">INDEX([5]Sheet1!$K$2:$K$2185,MATCH($C683,IF([5]Sheet1!$E$2:$E$2185=$A683,[5]Sheet1!$B$2:$B$2185),0))*10</f>
        <v>1350094060</v>
      </c>
      <c r="L683" s="2">
        <f t="array" ref="L683">INDEX([5]Sheet1!$J$2:$J$2185,MATCH($C683,IF([5]Sheet1!$E$2:$E$2185=$A683,[5]Sheet1!$B$2:$B$2185),0))</f>
        <v>63996</v>
      </c>
      <c r="M683" s="2">
        <f t="array" ref="M683">INDEX([5]Sheet1!$G$2:$G$2185,MATCH($C683,IF([5]Sheet1!$E$2:$E$2185=$A683,[5]Sheet1!$B$2:$B$2185),0))*10</f>
        <v>1040152260</v>
      </c>
      <c r="N683" s="2">
        <f t="array" ref="N683">INDEX([5]Sheet1!$F$2:$F$2185,MATCH($C683,IF([5]Sheet1!$E$2:$E$2185=$A683,[5]Sheet1!$B$2:$B$2185),0))</f>
        <v>40605</v>
      </c>
      <c r="O683" s="2">
        <f t="array" ref="O683">INDEX([5]Sheet1!$I$2:$I$2185,MATCH($C683,IF([5]Sheet1!$E$2:$E$2185=$A683,[5]Sheet1!$B$2:$B$2185),0))*10</f>
        <v>309941800</v>
      </c>
      <c r="P683" s="2">
        <f t="array" ref="P683">INDEX([5]Sheet1!$H$2:$H$2185,MATCH($C683,IF([5]Sheet1!$E$2:$E$2185=$A683,[5]Sheet1!$B$2:$B$2185),0))</f>
        <v>20486</v>
      </c>
    </row>
    <row r="684" spans="1:16" x14ac:dyDescent="0.25">
      <c r="A684" t="s">
        <v>16</v>
      </c>
      <c r="B684" t="s">
        <v>17</v>
      </c>
      <c r="C684">
        <v>1989</v>
      </c>
      <c r="D684" s="2">
        <f t="array" ref="D684">INDEX([2]data!$E$2:$E$2185,MATCH($C684,IF([2]data!$C$2:$C$2185=$A684,[2]data!$A$2:$A$2185),0))</f>
        <v>3283404</v>
      </c>
      <c r="H684" s="2">
        <f t="array" ref="H684">INDEX([1]Sheet1!$M$2:$M$1823,MATCH($C684,IF([1]Sheet1!$A$2:$A$1823=$A684,[1]Sheet1!$C$2:$C$1823),0))</f>
        <v>3076640000</v>
      </c>
      <c r="I684" s="2">
        <f t="array" ref="I684">INDEX([1]Sheet1!$D$2:$D$1823,MATCH($C684,IF([1]Sheet1!$A$2:$A$1823=$A684,[1]Sheet1!$C$2:$C$1823),0))</f>
        <v>2713745000</v>
      </c>
      <c r="J684" s="2">
        <f t="array" ref="J684">(INDEX([1]Sheet1!$G$2:$G$1823,MATCH($C684,IF([1]Sheet1!$A$2:$A$1823=$A684,[1]Sheet1!$C$2:$C$1823),0))+INDEX([1]Sheet1!$J$2:$J$1823,MATCH($C684,IF([1]Sheet1!$A$2:$A$1823=$A684,[1]Sheet1!$C$2:$C$1823),0)))</f>
        <v>362895000</v>
      </c>
      <c r="K684" s="2">
        <f t="array" ref="K684">INDEX([5]Sheet1!$K$2:$K$2185,MATCH($C684,IF([5]Sheet1!$E$2:$E$2185=$A684,[5]Sheet1!$B$2:$B$2185),0))*10</f>
        <v>1645568190</v>
      </c>
      <c r="L684" s="2">
        <f t="array" ref="L684">INDEX([5]Sheet1!$J$2:$J$2185,MATCH($C684,IF([5]Sheet1!$E$2:$E$2185=$A684,[5]Sheet1!$B$2:$B$2185),0))</f>
        <v>61701</v>
      </c>
      <c r="M684" s="2">
        <f t="array" ref="M684">INDEX([5]Sheet1!$G$2:$G$2185,MATCH($C684,IF([5]Sheet1!$E$2:$E$2185=$A684,[5]Sheet1!$B$2:$B$2185),0))*10</f>
        <v>1386165530</v>
      </c>
      <c r="N684" s="2">
        <f t="array" ref="N684">INDEX([5]Sheet1!$F$2:$F$2185,MATCH($C684,IF([5]Sheet1!$E$2:$E$2185=$A684,[5]Sheet1!$B$2:$B$2185),0))</f>
        <v>43665</v>
      </c>
      <c r="O684" s="2">
        <f t="array" ref="O684">INDEX([5]Sheet1!$I$2:$I$2185,MATCH($C684,IF([5]Sheet1!$E$2:$E$2185=$A684,[5]Sheet1!$B$2:$B$2185),0))*10</f>
        <v>259402660</v>
      </c>
      <c r="P684" s="2">
        <f t="array" ref="P684">INDEX([5]Sheet1!$H$2:$H$2185,MATCH($C684,IF([5]Sheet1!$E$2:$E$2185=$A684,[5]Sheet1!$B$2:$B$2185),0))</f>
        <v>15692</v>
      </c>
    </row>
    <row r="685" spans="1:16" x14ac:dyDescent="0.25">
      <c r="A685" t="s">
        <v>18</v>
      </c>
      <c r="B685" t="s">
        <v>19</v>
      </c>
      <c r="C685">
        <v>1989</v>
      </c>
      <c r="D685" s="2">
        <f t="array" ref="D685">INDEX([2]data!$E$2:$E$2185,MATCH($C685,IF([2]data!$C$2:$C$2185=$A685,[2]data!$A$2:$A$2185),0))</f>
        <v>658274</v>
      </c>
      <c r="H685" s="2">
        <f t="array" ref="H685">INDEX([1]Sheet1!$M$2:$M$1823,MATCH($C685,IF([1]Sheet1!$A$2:$A$1823=$A685,[1]Sheet1!$C$2:$C$1823),0))</f>
        <v>521508000</v>
      </c>
      <c r="I685" s="2">
        <f t="array" ref="I685">INDEX([1]Sheet1!$D$2:$D$1823,MATCH($C685,IF([1]Sheet1!$A$2:$A$1823=$A685,[1]Sheet1!$C$2:$C$1823),0))</f>
        <v>494485000</v>
      </c>
      <c r="J685" s="2">
        <f t="array" ref="J685">(INDEX([1]Sheet1!$G$2:$G$1823,MATCH($C685,IF([1]Sheet1!$A$2:$A$1823=$A685,[1]Sheet1!$C$2:$C$1823),0))+INDEX([1]Sheet1!$J$2:$J$1823,MATCH($C685,IF([1]Sheet1!$A$2:$A$1823=$A685,[1]Sheet1!$C$2:$C$1823),0)))</f>
        <v>27023000</v>
      </c>
      <c r="K685" s="2">
        <f t="array" ref="K685">INDEX([5]Sheet1!$K$2:$K$2185,MATCH($C685,IF([5]Sheet1!$E$2:$E$2185=$A685,[5]Sheet1!$B$2:$B$2185),0))*10</f>
        <v>267506910</v>
      </c>
      <c r="L685" s="2">
        <f t="array" ref="L685">INDEX([5]Sheet1!$J$2:$J$2185,MATCH($C685,IF([5]Sheet1!$E$2:$E$2185=$A685,[5]Sheet1!$B$2:$B$2185),0))</f>
        <v>11237</v>
      </c>
      <c r="M685" s="2">
        <f t="array" ref="M685">INDEX([5]Sheet1!$G$2:$G$2185,MATCH($C685,IF([5]Sheet1!$E$2:$E$2185=$A685,[5]Sheet1!$B$2:$B$2185),0))*10</f>
        <v>214050220</v>
      </c>
      <c r="N685" s="2">
        <f t="array" ref="N685">INDEX([5]Sheet1!$F$2:$F$2185,MATCH($C685,IF([5]Sheet1!$E$2:$E$2185=$A685,[5]Sheet1!$B$2:$B$2185),0))</f>
        <v>7824</v>
      </c>
      <c r="O685" s="2">
        <f t="array" ref="O685">INDEX([5]Sheet1!$I$2:$I$2185,MATCH($C685,IF([5]Sheet1!$E$2:$E$2185=$A685,[5]Sheet1!$B$2:$B$2185),0))*10</f>
        <v>53456690</v>
      </c>
      <c r="P685" s="2">
        <f t="array" ref="P685">INDEX([5]Sheet1!$H$2:$H$2185,MATCH($C685,IF([5]Sheet1!$E$2:$E$2185=$A685,[5]Sheet1!$B$2:$B$2185),0))</f>
        <v>3234</v>
      </c>
    </row>
    <row r="686" spans="1:16" x14ac:dyDescent="0.25">
      <c r="A686" t="s">
        <v>20</v>
      </c>
      <c r="B686" t="s">
        <v>21</v>
      </c>
      <c r="C686">
        <v>1989</v>
      </c>
      <c r="D686" s="2">
        <f t="array" ref="D686">INDEX([2]data!$E$2:$E$2185,MATCH($C686,IF([2]data!$C$2:$C$2185=$A686,[2]data!$A$2:$A$2185),0))</f>
        <v>624168</v>
      </c>
      <c r="H686" s="2">
        <f t="array" ref="H686">INDEX([1]Sheet1!$M$2:$M$1823,MATCH($C686,IF([1]Sheet1!$A$2:$A$1823=$A686,[1]Sheet1!$C$2:$C$1823),0))</f>
        <v>584166016</v>
      </c>
      <c r="I686" s="2">
        <f t="array" ref="I686">INDEX([1]Sheet1!$D$2:$D$1823,MATCH($C686,IF([1]Sheet1!$A$2:$A$1823=$A686,[1]Sheet1!$C$2:$C$1823),0))</f>
        <v>502432000</v>
      </c>
      <c r="J686" s="2">
        <f t="array" ref="J686">(INDEX([1]Sheet1!$G$2:$G$1823,MATCH($C686,IF([1]Sheet1!$A$2:$A$1823=$A686,[1]Sheet1!$C$2:$C$1823),0))+INDEX([1]Sheet1!$J$2:$J$1823,MATCH($C686,IF([1]Sheet1!$A$2:$A$1823=$A686,[1]Sheet1!$C$2:$C$1823),0)))</f>
        <v>81734000</v>
      </c>
      <c r="K686" s="2">
        <f t="array" ref="K686">INDEX([5]Sheet1!$K$2:$K$2185,MATCH($C686,IF([5]Sheet1!$E$2:$E$2185=$A686,[5]Sheet1!$B$2:$B$2185),0))*10</f>
        <v>325114630</v>
      </c>
      <c r="L686" s="2">
        <f t="array" ref="L686">INDEX([5]Sheet1!$J$2:$J$2185,MATCH($C686,IF([5]Sheet1!$E$2:$E$2185=$A686,[5]Sheet1!$B$2:$B$2185),0))</f>
        <v>11255</v>
      </c>
      <c r="M686" s="2">
        <f t="array" ref="M686">INDEX([5]Sheet1!$G$2:$G$2185,MATCH($C686,IF([5]Sheet1!$E$2:$E$2185=$A686,[5]Sheet1!$B$2:$B$2185),0))*10</f>
        <v>228437990</v>
      </c>
      <c r="N686" s="2">
        <f t="array" ref="N686">INDEX([5]Sheet1!$F$2:$F$2185,MATCH($C686,IF([5]Sheet1!$E$2:$E$2185=$A686,[5]Sheet1!$B$2:$B$2185),0))</f>
        <v>7045</v>
      </c>
      <c r="O686" s="2">
        <f t="array" ref="O686">INDEX([5]Sheet1!$I$2:$I$2185,MATCH($C686,IF([5]Sheet1!$E$2:$E$2185=$A686,[5]Sheet1!$B$2:$B$2185),0))*10</f>
        <v>96676640</v>
      </c>
      <c r="P686" s="2">
        <f t="array" ref="P686">INDEX([5]Sheet1!$H$2:$H$2185,MATCH($C686,IF([5]Sheet1!$E$2:$E$2185=$A686,[5]Sheet1!$B$2:$B$2185),0))</f>
        <v>4135</v>
      </c>
    </row>
    <row r="687" spans="1:16" x14ac:dyDescent="0.25">
      <c r="A687" t="s">
        <v>22</v>
      </c>
      <c r="B687" t="s">
        <v>23</v>
      </c>
      <c r="C687">
        <v>1989</v>
      </c>
      <c r="D687" s="2">
        <f t="array" ref="D687">INDEX([2]data!$E$2:$E$2185,MATCH($C687,IF([2]data!$C$2:$C$2185=$A687,[2]data!$A$2:$A$2185),0))</f>
        <v>12637718</v>
      </c>
      <c r="H687" s="2">
        <f t="array" ref="H687">INDEX([1]Sheet1!$M$2:$M$1823,MATCH($C687,IF([1]Sheet1!$A$2:$A$1823=$A687,[1]Sheet1!$C$2:$C$1823),0))</f>
        <v>9319711744</v>
      </c>
      <c r="I687" s="2">
        <f t="array" ref="I687">INDEX([1]Sheet1!$D$2:$D$1823,MATCH($C687,IF([1]Sheet1!$A$2:$A$1823=$A687,[1]Sheet1!$C$2:$C$1823),0))</f>
        <v>7490378000</v>
      </c>
      <c r="J687" s="2">
        <f t="array" ref="J687">(INDEX([1]Sheet1!$G$2:$G$1823,MATCH($C687,IF([1]Sheet1!$A$2:$A$1823=$A687,[1]Sheet1!$C$2:$C$1823),0))+INDEX([1]Sheet1!$J$2:$J$1823,MATCH($C687,IF([1]Sheet1!$A$2:$A$1823=$A687,[1]Sheet1!$C$2:$C$1823),0)))</f>
        <v>1829334000</v>
      </c>
      <c r="K687" s="2">
        <f t="array" ref="K687">INDEX([5]Sheet1!$K$2:$K$2185,MATCH($C687,IF([5]Sheet1!$E$2:$E$2185=$A687,[5]Sheet1!$B$2:$B$2185),0))*10</f>
        <v>4792663900</v>
      </c>
      <c r="L687" s="2">
        <f t="array" ref="L687">INDEX([5]Sheet1!$J$2:$J$2185,MATCH($C687,IF([5]Sheet1!$E$2:$E$2185=$A687,[5]Sheet1!$B$2:$B$2185),0))</f>
        <v>232613</v>
      </c>
      <c r="M687" s="2">
        <f t="array" ref="M687">INDEX([5]Sheet1!$G$2:$G$2185,MATCH($C687,IF([5]Sheet1!$E$2:$E$2185=$A687,[5]Sheet1!$B$2:$B$2185),0))*10</f>
        <v>3480527820</v>
      </c>
      <c r="N687" s="2">
        <f t="array" ref="N687">INDEX([5]Sheet1!$F$2:$F$2185,MATCH($C687,IF([5]Sheet1!$E$2:$E$2185=$A687,[5]Sheet1!$B$2:$B$2185),0))</f>
        <v>123025</v>
      </c>
      <c r="O687" s="2">
        <f t="array" ref="O687">INDEX([5]Sheet1!$I$2:$I$2185,MATCH($C687,IF([5]Sheet1!$E$2:$E$2185=$A687,[5]Sheet1!$B$2:$B$2185),0))*10</f>
        <v>1312136080</v>
      </c>
      <c r="P687" s="2">
        <f t="array" ref="P687">INDEX([5]Sheet1!$H$2:$H$2185,MATCH($C687,IF([5]Sheet1!$E$2:$E$2185=$A687,[5]Sheet1!$B$2:$B$2185),0))</f>
        <v>100776</v>
      </c>
    </row>
    <row r="688" spans="1:16" x14ac:dyDescent="0.25">
      <c r="A688" t="s">
        <v>24</v>
      </c>
      <c r="B688" t="s">
        <v>25</v>
      </c>
      <c r="C688">
        <v>1989</v>
      </c>
      <c r="D688" s="2">
        <f t="array" ref="D688">INDEX([2]data!$E$2:$E$2185,MATCH($C688,IF([2]data!$C$2:$C$2185=$A688,[2]data!$A$2:$A$2185),0))</f>
        <v>6411117</v>
      </c>
      <c r="H688" s="2">
        <f t="array" ref="H688">INDEX([1]Sheet1!$M$2:$M$1823,MATCH($C688,IF([1]Sheet1!$A$2:$A$1823=$A688,[1]Sheet1!$C$2:$C$1823),0))</f>
        <v>5049280000</v>
      </c>
      <c r="I688" s="2">
        <f t="array" ref="I688">INDEX([1]Sheet1!$D$2:$D$1823,MATCH($C688,IF([1]Sheet1!$A$2:$A$1823=$A688,[1]Sheet1!$C$2:$C$1823),0))</f>
        <v>4132189000</v>
      </c>
      <c r="J688" s="2">
        <f t="array" ref="J688">(INDEX([1]Sheet1!$G$2:$G$1823,MATCH($C688,IF([1]Sheet1!$A$2:$A$1823=$A688,[1]Sheet1!$C$2:$C$1823),0))+INDEX([1]Sheet1!$J$2:$J$1823,MATCH($C688,IF([1]Sheet1!$A$2:$A$1823=$A688,[1]Sheet1!$C$2:$C$1823),0)))</f>
        <v>917091000</v>
      </c>
      <c r="K688" s="2">
        <f t="array" ref="K688">INDEX([5]Sheet1!$K$2:$K$2185,MATCH($C688,IF([5]Sheet1!$E$2:$E$2185=$A688,[5]Sheet1!$B$2:$B$2185),0))*10</f>
        <v>2429020420</v>
      </c>
      <c r="L688" s="2">
        <f t="array" ref="L688">INDEX([5]Sheet1!$J$2:$J$2185,MATCH($C688,IF([5]Sheet1!$E$2:$E$2185=$A688,[5]Sheet1!$B$2:$B$2185),0))</f>
        <v>138432</v>
      </c>
      <c r="M688" s="2">
        <f t="array" ref="M688">INDEX([5]Sheet1!$G$2:$G$2185,MATCH($C688,IF([5]Sheet1!$E$2:$E$2185=$A688,[5]Sheet1!$B$2:$B$2185),0))*10</f>
        <v>1952125850</v>
      </c>
      <c r="N688" s="2">
        <f t="array" ref="N688">INDEX([5]Sheet1!$F$2:$F$2185,MATCH($C688,IF([5]Sheet1!$E$2:$E$2185=$A688,[5]Sheet1!$B$2:$B$2185),0))</f>
        <v>95496</v>
      </c>
      <c r="O688" s="2">
        <f t="array" ref="O688">INDEX([5]Sheet1!$I$2:$I$2185,MATCH($C688,IF([5]Sheet1!$E$2:$E$2185=$A688,[5]Sheet1!$B$2:$B$2185),0))*10</f>
        <v>476894570</v>
      </c>
      <c r="P688" s="2">
        <f t="array" ref="P688">INDEX([5]Sheet1!$H$2:$H$2185,MATCH($C688,IF([5]Sheet1!$E$2:$E$2185=$A688,[5]Sheet1!$B$2:$B$2185),0))</f>
        <v>40533</v>
      </c>
    </row>
    <row r="689" spans="1:16" x14ac:dyDescent="0.25">
      <c r="A689" t="s">
        <v>26</v>
      </c>
      <c r="B689" t="s">
        <v>27</v>
      </c>
      <c r="C689">
        <v>1989</v>
      </c>
      <c r="D689" s="2">
        <f t="array" ref="D689">INDEX([2]data!$E$2:$E$2185,MATCH($C689,IF([2]data!$C$2:$C$2185=$A689,[2]data!$A$2:$A$2185),0))</f>
        <v>1094588</v>
      </c>
      <c r="H689" s="2">
        <f t="array" ref="H689">INDEX([1]Sheet1!$M$2:$M$1823,MATCH($C689,IF([1]Sheet1!$A$2:$A$1823=$A689,[1]Sheet1!$C$2:$C$1823),0))</f>
        <v>663731968</v>
      </c>
      <c r="I689" s="2">
        <f t="array" ref="I689">INDEX([1]Sheet1!$D$2:$D$1823,MATCH($C689,IF([1]Sheet1!$A$2:$A$1823=$A689,[1]Sheet1!$C$2:$C$1823),0))</f>
        <v>527319000</v>
      </c>
      <c r="J689" s="2">
        <f t="array" ref="J689">(INDEX([1]Sheet1!$G$2:$G$1823,MATCH($C689,IF([1]Sheet1!$A$2:$A$1823=$A689,[1]Sheet1!$C$2:$C$1823),0))+INDEX([1]Sheet1!$J$2:$J$1823,MATCH($C689,IF([1]Sheet1!$A$2:$A$1823=$A689,[1]Sheet1!$C$2:$C$1823),0)))</f>
        <v>136413000</v>
      </c>
      <c r="K689" s="2">
        <f t="array" ref="K689">INDEX([5]Sheet1!$K$2:$K$2185,MATCH($C689,IF([5]Sheet1!$E$2:$E$2185=$A689,[5]Sheet1!$B$2:$B$2185),0))*10</f>
        <v>400224880</v>
      </c>
      <c r="L689" s="2">
        <f t="array" ref="L689">INDEX([5]Sheet1!$J$2:$J$2185,MATCH($C689,IF([5]Sheet1!$E$2:$E$2185=$A689,[5]Sheet1!$B$2:$B$2185),0))</f>
        <v>19410</v>
      </c>
      <c r="M689" s="2">
        <f t="array" ref="M689">INDEX([5]Sheet1!$G$2:$G$2185,MATCH($C689,IF([5]Sheet1!$E$2:$E$2185=$A689,[5]Sheet1!$B$2:$B$2185),0))*10</f>
        <v>314323520</v>
      </c>
      <c r="N689" s="2">
        <f t="array" ref="N689">INDEX([5]Sheet1!$F$2:$F$2185,MATCH($C689,IF([5]Sheet1!$E$2:$E$2185=$A689,[5]Sheet1!$B$2:$B$2185),0))</f>
        <v>12779</v>
      </c>
      <c r="O689" s="2">
        <f t="array" ref="O689">INDEX([5]Sheet1!$I$2:$I$2185,MATCH($C689,IF([5]Sheet1!$E$2:$E$2185=$A689,[5]Sheet1!$B$2:$B$2185),0))*10</f>
        <v>85901360</v>
      </c>
      <c r="P689" s="2">
        <f t="array" ref="P689">INDEX([5]Sheet1!$H$2:$H$2185,MATCH($C689,IF([5]Sheet1!$E$2:$E$2185=$A689,[5]Sheet1!$B$2:$B$2185),0))</f>
        <v>5570</v>
      </c>
    </row>
    <row r="690" spans="1:16" x14ac:dyDescent="0.25">
      <c r="A690" t="s">
        <v>28</v>
      </c>
      <c r="B690" t="s">
        <v>29</v>
      </c>
      <c r="C690">
        <v>1989</v>
      </c>
      <c r="D690" s="2">
        <f t="array" ref="D690">INDEX([2]data!$E$2:$E$2185,MATCH($C690,IF([2]data!$C$2:$C$2185=$A690,[2]data!$A$2:$A$2185),0))</f>
        <v>994422</v>
      </c>
      <c r="H690" s="2">
        <f t="array" ref="H690">INDEX([1]Sheet1!$M$2:$M$1823,MATCH($C690,IF([1]Sheet1!$A$2:$A$1823=$A690,[1]Sheet1!$C$2:$C$1823),0))</f>
        <v>626694976</v>
      </c>
      <c r="I690" s="2">
        <f t="array" ref="I690">INDEX([1]Sheet1!$D$2:$D$1823,MATCH($C690,IF([1]Sheet1!$A$2:$A$1823=$A690,[1]Sheet1!$C$2:$C$1823),0))</f>
        <v>539883000</v>
      </c>
      <c r="J690" s="2">
        <f t="array" ref="J690">(INDEX([1]Sheet1!$G$2:$G$1823,MATCH($C690,IF([1]Sheet1!$A$2:$A$1823=$A690,[1]Sheet1!$C$2:$C$1823),0))+INDEX([1]Sheet1!$J$2:$J$1823,MATCH($C690,IF([1]Sheet1!$A$2:$A$1823=$A690,[1]Sheet1!$C$2:$C$1823),0)))</f>
        <v>86812000</v>
      </c>
      <c r="K690" s="2">
        <f t="array" ref="K690">INDEX([5]Sheet1!$K$2:$K$2185,MATCH($C690,IF([5]Sheet1!$E$2:$E$2185=$A690,[5]Sheet1!$B$2:$B$2185),0))*10</f>
        <v>347275660</v>
      </c>
      <c r="L690" s="2">
        <f t="array" ref="L690">INDEX([5]Sheet1!$J$2:$J$2185,MATCH($C690,IF([5]Sheet1!$E$2:$E$2185=$A690,[5]Sheet1!$B$2:$B$2185),0))</f>
        <v>20973</v>
      </c>
      <c r="M690" s="2">
        <f t="array" ref="M690">INDEX([5]Sheet1!$G$2:$G$2185,MATCH($C690,IF([5]Sheet1!$E$2:$E$2185=$A690,[5]Sheet1!$B$2:$B$2185),0))*10</f>
        <v>279891560</v>
      </c>
      <c r="N690" s="2">
        <f t="array" ref="N690">INDEX([5]Sheet1!$F$2:$F$2185,MATCH($C690,IF([5]Sheet1!$E$2:$E$2185=$A690,[5]Sheet1!$B$2:$B$2185),0))</f>
        <v>14401</v>
      </c>
      <c r="O690" s="2">
        <f t="array" ref="O690">INDEX([5]Sheet1!$I$2:$I$2185,MATCH($C690,IF([5]Sheet1!$E$2:$E$2185=$A690,[5]Sheet1!$B$2:$B$2185),0))*10</f>
        <v>67384100</v>
      </c>
      <c r="P690" s="2">
        <f t="array" ref="P690">INDEX([5]Sheet1!$H$2:$H$2185,MATCH($C690,IF([5]Sheet1!$E$2:$E$2185=$A690,[5]Sheet1!$B$2:$B$2185),0))</f>
        <v>5746</v>
      </c>
    </row>
    <row r="691" spans="1:16" x14ac:dyDescent="0.25">
      <c r="A691" t="s">
        <v>30</v>
      </c>
      <c r="B691" t="s">
        <v>31</v>
      </c>
      <c r="C691">
        <v>1989</v>
      </c>
      <c r="D691" s="2">
        <f t="array" ref="D691">INDEX([2]data!$E$2:$E$2185,MATCH($C691,IF([2]data!$C$2:$C$2185=$A691,[2]data!$A$2:$A$2185),0))</f>
        <v>11409782</v>
      </c>
      <c r="H691" s="2">
        <f t="array" ref="H691">INDEX([1]Sheet1!$M$2:$M$1823,MATCH($C691,IF([1]Sheet1!$A$2:$A$1823=$A691,[1]Sheet1!$C$2:$C$1823),0))</f>
        <v>7858693120</v>
      </c>
      <c r="I691" s="2">
        <f t="array" ref="I691">INDEX([1]Sheet1!$D$2:$D$1823,MATCH($C691,IF([1]Sheet1!$A$2:$A$1823=$A691,[1]Sheet1!$C$2:$C$1823),0))</f>
        <v>6983260000</v>
      </c>
      <c r="J691" s="2">
        <f t="array" ref="J691">(INDEX([1]Sheet1!$G$2:$G$1823,MATCH($C691,IF([1]Sheet1!$A$2:$A$1823=$A691,[1]Sheet1!$C$2:$C$1823),0))+INDEX([1]Sheet1!$J$2:$J$1823,MATCH($C691,IF([1]Sheet1!$A$2:$A$1823=$A691,[1]Sheet1!$C$2:$C$1823),0)))</f>
        <v>875433000</v>
      </c>
      <c r="K691" s="2">
        <f t="array" ref="K691">INDEX([5]Sheet1!$K$2:$K$2185,MATCH($C691,IF([5]Sheet1!$E$2:$E$2185=$A691,[5]Sheet1!$B$2:$B$2185),0))*10</f>
        <v>4562115030</v>
      </c>
      <c r="L691" s="2">
        <f t="array" ref="L691">INDEX([5]Sheet1!$J$2:$J$2185,MATCH($C691,IF([5]Sheet1!$E$2:$E$2185=$A691,[5]Sheet1!$B$2:$B$2185),0))</f>
        <v>195758</v>
      </c>
      <c r="M691" s="2">
        <f t="array" ref="M691">INDEX([5]Sheet1!$G$2:$G$2185,MATCH($C691,IF([5]Sheet1!$E$2:$E$2185=$A691,[5]Sheet1!$B$2:$B$2185),0))*10</f>
        <v>3626012620</v>
      </c>
      <c r="N691" s="2">
        <f t="array" ref="N691">INDEX([5]Sheet1!$F$2:$F$2185,MATCH($C691,IF([5]Sheet1!$E$2:$E$2185=$A691,[5]Sheet1!$B$2:$B$2185),0))</f>
        <v>133078</v>
      </c>
      <c r="O691" s="2">
        <f t="array" ref="O691">INDEX([5]Sheet1!$I$2:$I$2185,MATCH($C691,IF([5]Sheet1!$E$2:$E$2185=$A691,[5]Sheet1!$B$2:$B$2185),0))*10</f>
        <v>936102410</v>
      </c>
      <c r="P691" s="2">
        <f t="array" ref="P691">INDEX([5]Sheet1!$H$2:$H$2185,MATCH($C691,IF([5]Sheet1!$E$2:$E$2185=$A691,[5]Sheet1!$B$2:$B$2185),0))</f>
        <v>57272</v>
      </c>
    </row>
    <row r="692" spans="1:16" x14ac:dyDescent="0.25">
      <c r="A692" t="s">
        <v>32</v>
      </c>
      <c r="B692" t="s">
        <v>33</v>
      </c>
      <c r="C692">
        <v>1989</v>
      </c>
      <c r="D692" s="2">
        <f t="array" ref="D692">INDEX([2]data!$E$2:$E$2185,MATCH($C692,IF([2]data!$C$2:$C$2185=$A692,[2]data!$A$2:$A$2185),0))</f>
        <v>5523679</v>
      </c>
      <c r="H692" s="2">
        <f t="array" ref="H692">INDEX([1]Sheet1!$M$2:$M$1823,MATCH($C692,IF([1]Sheet1!$A$2:$A$1823=$A692,[1]Sheet1!$C$2:$C$1823),0))</f>
        <v>4169800960</v>
      </c>
      <c r="I692" s="2">
        <f t="array" ref="I692">INDEX([1]Sheet1!$D$2:$D$1823,MATCH($C692,IF([1]Sheet1!$A$2:$A$1823=$A692,[1]Sheet1!$C$2:$C$1823),0))</f>
        <v>3552466000</v>
      </c>
      <c r="J692" s="2">
        <f t="array" ref="J692">(INDEX([1]Sheet1!$G$2:$G$1823,MATCH($C692,IF([1]Sheet1!$A$2:$A$1823=$A692,[1]Sheet1!$C$2:$C$1823),0))+INDEX([1]Sheet1!$J$2:$J$1823,MATCH($C692,IF([1]Sheet1!$A$2:$A$1823=$A692,[1]Sheet1!$C$2:$C$1823),0)))</f>
        <v>617335000</v>
      </c>
      <c r="K692" s="2">
        <f t="array" ref="K692">INDEX([5]Sheet1!$K$2:$K$2185,MATCH($C692,IF([5]Sheet1!$E$2:$E$2185=$A692,[5]Sheet1!$B$2:$B$2185),0))*10</f>
        <v>2250363980</v>
      </c>
      <c r="L692" s="2">
        <f t="array" ref="L692">INDEX([5]Sheet1!$J$2:$J$2185,MATCH($C692,IF([5]Sheet1!$E$2:$E$2185=$A692,[5]Sheet1!$B$2:$B$2185),0))</f>
        <v>109699</v>
      </c>
      <c r="M692" s="2">
        <f t="array" ref="M692">INDEX([5]Sheet1!$G$2:$G$2185,MATCH($C692,IF([5]Sheet1!$E$2:$E$2185=$A692,[5]Sheet1!$B$2:$B$2185),0))*10</f>
        <v>1771847540</v>
      </c>
      <c r="N692" s="2">
        <f t="array" ref="N692">INDEX([5]Sheet1!$F$2:$F$2185,MATCH($C692,IF([5]Sheet1!$E$2:$E$2185=$A692,[5]Sheet1!$B$2:$B$2185),0))</f>
        <v>70276</v>
      </c>
      <c r="O692" s="2">
        <f t="array" ref="O692">INDEX([5]Sheet1!$I$2:$I$2185,MATCH($C692,IF([5]Sheet1!$E$2:$E$2185=$A692,[5]Sheet1!$B$2:$B$2185),0))*10</f>
        <v>478516440</v>
      </c>
      <c r="P692" s="2">
        <f t="array" ref="P692">INDEX([5]Sheet1!$H$2:$H$2185,MATCH($C692,IF([5]Sheet1!$E$2:$E$2185=$A692,[5]Sheet1!$B$2:$B$2185),0))</f>
        <v>35363</v>
      </c>
    </row>
    <row r="693" spans="1:16" x14ac:dyDescent="0.25">
      <c r="A693" t="s">
        <v>34</v>
      </c>
      <c r="B693" t="s">
        <v>35</v>
      </c>
      <c r="C693">
        <v>1989</v>
      </c>
      <c r="D693" s="2">
        <f t="array" ref="D693">INDEX([2]data!$E$2:$E$2185,MATCH($C693,IF([2]data!$C$2:$C$2185=$A693,[2]data!$A$2:$A$2185),0))</f>
        <v>2770590</v>
      </c>
      <c r="H693" s="2">
        <f t="array" ref="H693">INDEX([1]Sheet1!$M$2:$M$1823,MATCH($C693,IF([1]Sheet1!$A$2:$A$1823=$A693,[1]Sheet1!$C$2:$C$1823),0))</f>
        <v>2100356992</v>
      </c>
      <c r="I693" s="2">
        <f t="array" ref="I693">INDEX([1]Sheet1!$D$2:$D$1823,MATCH($C693,IF([1]Sheet1!$A$2:$A$1823=$A693,[1]Sheet1!$C$2:$C$1823),0))</f>
        <v>1919135000</v>
      </c>
      <c r="J693" s="2">
        <f t="array" ref="J693">(INDEX([1]Sheet1!$G$2:$G$1823,MATCH($C693,IF([1]Sheet1!$A$2:$A$1823=$A693,[1]Sheet1!$C$2:$C$1823),0))+INDEX([1]Sheet1!$J$2:$J$1823,MATCH($C693,IF([1]Sheet1!$A$2:$A$1823=$A693,[1]Sheet1!$C$2:$C$1823),0)))</f>
        <v>181222000</v>
      </c>
      <c r="K693" s="2">
        <f t="array" ref="K693">INDEX([5]Sheet1!$K$2:$K$2185,MATCH($C693,IF([5]Sheet1!$E$2:$E$2185=$A693,[5]Sheet1!$B$2:$B$2185),0))*10</f>
        <v>1120269240</v>
      </c>
      <c r="L693" s="2">
        <f t="array" ref="L693">INDEX([5]Sheet1!$J$2:$J$2185,MATCH($C693,IF([5]Sheet1!$E$2:$E$2185=$A693,[5]Sheet1!$B$2:$B$2185),0))</f>
        <v>60751</v>
      </c>
      <c r="M693" s="2">
        <f t="array" ref="M693">INDEX([5]Sheet1!$G$2:$G$2185,MATCH($C693,IF([5]Sheet1!$E$2:$E$2185=$A693,[5]Sheet1!$B$2:$B$2185),0))*10</f>
        <v>864047950</v>
      </c>
      <c r="N693" s="2">
        <f t="array" ref="N693">INDEX([5]Sheet1!$F$2:$F$2185,MATCH($C693,IF([5]Sheet1!$E$2:$E$2185=$A693,[5]Sheet1!$B$2:$B$2185),0))</f>
        <v>38443</v>
      </c>
      <c r="O693" s="2">
        <f t="array" ref="O693">INDEX([5]Sheet1!$I$2:$I$2185,MATCH($C693,IF([5]Sheet1!$E$2:$E$2185=$A693,[5]Sheet1!$B$2:$B$2185),0))*10</f>
        <v>256221290</v>
      </c>
      <c r="P693" s="2">
        <f t="array" ref="P693">INDEX([5]Sheet1!$H$2:$H$2185,MATCH($C693,IF([5]Sheet1!$E$2:$E$2185=$A693,[5]Sheet1!$B$2:$B$2185),0))</f>
        <v>18885</v>
      </c>
    </row>
    <row r="694" spans="1:16" x14ac:dyDescent="0.25">
      <c r="A694" t="s">
        <v>36</v>
      </c>
      <c r="B694" t="s">
        <v>37</v>
      </c>
      <c r="C694">
        <v>1989</v>
      </c>
      <c r="D694" s="2">
        <f t="array" ref="D694">INDEX([2]data!$E$2:$E$2185,MATCH($C694,IF([2]data!$C$2:$C$2185=$A694,[2]data!$A$2:$A$2185),0))</f>
        <v>2472838</v>
      </c>
      <c r="H694" s="2">
        <f t="array" ref="H694">INDEX([1]Sheet1!$M$2:$M$1823,MATCH($C694,IF([1]Sheet1!$A$2:$A$1823=$A694,[1]Sheet1!$C$2:$C$1823),0))</f>
        <v>1868269056</v>
      </c>
      <c r="I694" s="2">
        <f t="array" ref="I694">INDEX([1]Sheet1!$D$2:$D$1823,MATCH($C694,IF([1]Sheet1!$A$2:$A$1823=$A694,[1]Sheet1!$C$2:$C$1823),0))</f>
        <v>1696253000</v>
      </c>
      <c r="J694" s="2">
        <f t="array" ref="J694">(INDEX([1]Sheet1!$G$2:$G$1823,MATCH($C694,IF([1]Sheet1!$A$2:$A$1823=$A694,[1]Sheet1!$C$2:$C$1823),0))+INDEX([1]Sheet1!$J$2:$J$1823,MATCH($C694,IF([1]Sheet1!$A$2:$A$1823=$A694,[1]Sheet1!$C$2:$C$1823),0)))</f>
        <v>172016000</v>
      </c>
      <c r="K694" s="2">
        <f t="array" ref="K694">INDEX([5]Sheet1!$K$2:$K$2185,MATCH($C694,IF([5]Sheet1!$E$2:$E$2185=$A694,[5]Sheet1!$B$2:$B$2185),0))*10</f>
        <v>1101026180</v>
      </c>
      <c r="L694" s="2">
        <f t="array" ref="L694">INDEX([5]Sheet1!$J$2:$J$2185,MATCH($C694,IF([5]Sheet1!$E$2:$E$2185=$A694,[5]Sheet1!$B$2:$B$2185),0))</f>
        <v>57711</v>
      </c>
      <c r="M694" s="2">
        <f t="array" ref="M694">INDEX([5]Sheet1!$G$2:$G$2185,MATCH($C694,IF([5]Sheet1!$E$2:$E$2185=$A694,[5]Sheet1!$B$2:$B$2185),0))*10</f>
        <v>851353510</v>
      </c>
      <c r="N694" s="2">
        <f t="array" ref="N694">INDEX([5]Sheet1!$F$2:$F$2185,MATCH($C694,IF([5]Sheet1!$E$2:$E$2185=$A694,[5]Sheet1!$B$2:$B$2185),0))</f>
        <v>38450</v>
      </c>
      <c r="O694" s="2">
        <f t="array" ref="O694">INDEX([5]Sheet1!$I$2:$I$2185,MATCH($C694,IF([5]Sheet1!$E$2:$E$2185=$A694,[5]Sheet1!$B$2:$B$2185),0))*10</f>
        <v>249672670</v>
      </c>
      <c r="P694" s="2">
        <f t="array" ref="P694">INDEX([5]Sheet1!$H$2:$H$2185,MATCH($C694,IF([5]Sheet1!$E$2:$E$2185=$A694,[5]Sheet1!$B$2:$B$2185),0))</f>
        <v>17386</v>
      </c>
    </row>
    <row r="695" spans="1:16" x14ac:dyDescent="0.25">
      <c r="A695" t="s">
        <v>38</v>
      </c>
      <c r="B695" t="s">
        <v>39</v>
      </c>
      <c r="C695">
        <v>1989</v>
      </c>
      <c r="D695" s="2">
        <f t="array" ref="D695">INDEX([2]data!$E$2:$E$2185,MATCH($C695,IF([2]data!$C$2:$C$2185=$A695,[2]data!$A$2:$A$2185),0))</f>
        <v>3677318</v>
      </c>
      <c r="H695" s="2">
        <f t="array" ref="H695">INDEX([1]Sheet1!$M$2:$M$1823,MATCH($C695,IF([1]Sheet1!$A$2:$A$1823=$A695,[1]Sheet1!$C$2:$C$1823),0))</f>
        <v>1946363008</v>
      </c>
      <c r="I695" s="2">
        <f t="array" ref="I695">INDEX([1]Sheet1!$D$2:$D$1823,MATCH($C695,IF([1]Sheet1!$A$2:$A$1823=$A695,[1]Sheet1!$C$2:$C$1823),0))</f>
        <v>1811082000</v>
      </c>
      <c r="J695" s="2">
        <f t="array" ref="J695">(INDEX([1]Sheet1!$G$2:$G$1823,MATCH($C695,IF([1]Sheet1!$A$2:$A$1823=$A695,[1]Sheet1!$C$2:$C$1823),0))+INDEX([1]Sheet1!$J$2:$J$1823,MATCH($C695,IF([1]Sheet1!$A$2:$A$1823=$A695,[1]Sheet1!$C$2:$C$1823),0)))</f>
        <v>135281000</v>
      </c>
      <c r="K695" s="2">
        <f t="array" ref="K695">INDEX([5]Sheet1!$K$2:$K$2185,MATCH($C695,IF([5]Sheet1!$E$2:$E$2185=$A695,[5]Sheet1!$B$2:$B$2185),0))*10</f>
        <v>1211428480</v>
      </c>
      <c r="L695" s="2">
        <f t="array" ref="L695">INDEX([5]Sheet1!$J$2:$J$2185,MATCH($C695,IF([5]Sheet1!$E$2:$E$2185=$A695,[5]Sheet1!$B$2:$B$2185),0))</f>
        <v>74141</v>
      </c>
      <c r="M695" s="2">
        <f t="array" ref="M695">INDEX([5]Sheet1!$G$2:$G$2185,MATCH($C695,IF([5]Sheet1!$E$2:$E$2185=$A695,[5]Sheet1!$B$2:$B$2185),0))*10</f>
        <v>961142480</v>
      </c>
      <c r="N695" s="2">
        <f t="array" ref="N695">INDEX([5]Sheet1!$F$2:$F$2185,MATCH($C695,IF([5]Sheet1!$E$2:$E$2185=$A695,[5]Sheet1!$B$2:$B$2185),0))</f>
        <v>48901</v>
      </c>
      <c r="O695" s="2">
        <f t="array" ref="O695">INDEX([5]Sheet1!$I$2:$I$2185,MATCH($C695,IF([5]Sheet1!$E$2:$E$2185=$A695,[5]Sheet1!$B$2:$B$2185),0))*10</f>
        <v>250286000</v>
      </c>
      <c r="P695" s="2">
        <f t="array" ref="P695">INDEX([5]Sheet1!$H$2:$H$2185,MATCH($C695,IF([5]Sheet1!$E$2:$E$2185=$A695,[5]Sheet1!$B$2:$B$2185),0))</f>
        <v>23818</v>
      </c>
    </row>
    <row r="696" spans="1:16" x14ac:dyDescent="0.25">
      <c r="A696" t="s">
        <v>40</v>
      </c>
      <c r="B696" t="s">
        <v>41</v>
      </c>
      <c r="C696">
        <v>1989</v>
      </c>
      <c r="D696" s="2">
        <f t="array" ref="D696">INDEX([2]data!$E$2:$E$2185,MATCH($C696,IF([2]data!$C$2:$C$2185=$A696,[2]data!$A$2:$A$2185),0))</f>
        <v>4252896</v>
      </c>
      <c r="H696" s="2">
        <f t="array" ref="H696">INDEX([1]Sheet1!$M$2:$M$1823,MATCH($C696,IF([1]Sheet1!$A$2:$A$1823=$A696,[1]Sheet1!$C$2:$C$1823),0))</f>
        <v>2663227904</v>
      </c>
      <c r="I696" s="2">
        <f t="array" ref="I696">INDEX([1]Sheet1!$D$2:$D$1823,MATCH($C696,IF([1]Sheet1!$A$2:$A$1823=$A696,[1]Sheet1!$C$2:$C$1823),0))</f>
        <v>2406043000</v>
      </c>
      <c r="J696" s="2">
        <f t="array" ref="J696">(INDEX([1]Sheet1!$G$2:$G$1823,MATCH($C696,IF([1]Sheet1!$A$2:$A$1823=$A696,[1]Sheet1!$C$2:$C$1823),0))+INDEX([1]Sheet1!$J$2:$J$1823,MATCH($C696,IF([1]Sheet1!$A$2:$A$1823=$A696,[1]Sheet1!$C$2:$C$1823),0)))</f>
        <v>257185000</v>
      </c>
      <c r="K696" s="2">
        <f t="array" ref="K696">INDEX([5]Sheet1!$K$2:$K$2185,MATCH($C696,IF([5]Sheet1!$E$2:$E$2185=$A696,[5]Sheet1!$B$2:$B$2185),0))*10</f>
        <v>1540511810</v>
      </c>
      <c r="L696" s="2">
        <f t="array" ref="L696">INDEX([5]Sheet1!$J$2:$J$2185,MATCH($C696,IF([5]Sheet1!$E$2:$E$2185=$A696,[5]Sheet1!$B$2:$B$2185),0))</f>
        <v>91879</v>
      </c>
      <c r="M696" s="2">
        <f t="array" ref="M696">INDEX([5]Sheet1!$G$2:$G$2185,MATCH($C696,IF([5]Sheet1!$E$2:$E$2185=$A696,[5]Sheet1!$B$2:$B$2185),0))*10</f>
        <v>1187762770</v>
      </c>
      <c r="N696" s="2">
        <f t="array" ref="N696">INDEX([5]Sheet1!$F$2:$F$2185,MATCH($C696,IF([5]Sheet1!$E$2:$E$2185=$A696,[5]Sheet1!$B$2:$B$2185),0))</f>
        <v>61050</v>
      </c>
      <c r="O696" s="2">
        <f t="array" ref="O696">INDEX([5]Sheet1!$I$2:$I$2185,MATCH($C696,IF([5]Sheet1!$E$2:$E$2185=$A696,[5]Sheet1!$B$2:$B$2185),0))*10</f>
        <v>352749040</v>
      </c>
      <c r="P696" s="2">
        <f t="array" ref="P696">INDEX([5]Sheet1!$H$2:$H$2185,MATCH($C696,IF([5]Sheet1!$E$2:$E$2185=$A696,[5]Sheet1!$B$2:$B$2185),0))</f>
        <v>29553</v>
      </c>
    </row>
    <row r="697" spans="1:16" x14ac:dyDescent="0.25">
      <c r="A697" t="s">
        <v>42</v>
      </c>
      <c r="B697" t="s">
        <v>43</v>
      </c>
      <c r="C697">
        <v>1989</v>
      </c>
      <c r="D697" s="2">
        <f t="array" ref="D697">INDEX([2]data!$E$2:$E$2185,MATCH($C697,IF([2]data!$C$2:$C$2185=$A697,[2]data!$A$2:$A$2185),0))</f>
        <v>1219961</v>
      </c>
      <c r="H697" s="2">
        <f t="array" ref="H697">INDEX([1]Sheet1!$M$2:$M$1823,MATCH($C697,IF([1]Sheet1!$A$2:$A$1823=$A697,[1]Sheet1!$C$2:$C$1823),0))</f>
        <v>996316032</v>
      </c>
      <c r="I697" s="2">
        <f t="array" ref="I697">INDEX([1]Sheet1!$D$2:$D$1823,MATCH($C697,IF([1]Sheet1!$A$2:$A$1823=$A697,[1]Sheet1!$C$2:$C$1823),0))</f>
        <v>841751000</v>
      </c>
      <c r="J697" s="2">
        <f t="array" ref="J697">(INDEX([1]Sheet1!$G$2:$G$1823,MATCH($C697,IF([1]Sheet1!$A$2:$A$1823=$A697,[1]Sheet1!$C$2:$C$1823),0))+INDEX([1]Sheet1!$J$2:$J$1823,MATCH($C697,IF([1]Sheet1!$A$2:$A$1823=$A697,[1]Sheet1!$C$2:$C$1823),0)))</f>
        <v>154565000</v>
      </c>
      <c r="K697" s="2">
        <f t="array" ref="K697">INDEX([5]Sheet1!$K$2:$K$2185,MATCH($C697,IF([5]Sheet1!$E$2:$E$2185=$A697,[5]Sheet1!$B$2:$B$2185),0))*10</f>
        <v>526919900</v>
      </c>
      <c r="L697" s="2">
        <f t="array" ref="L697">INDEX([5]Sheet1!$J$2:$J$2185,MATCH($C697,IF([5]Sheet1!$E$2:$E$2185=$A697,[5]Sheet1!$B$2:$B$2185),0))</f>
        <v>29389</v>
      </c>
      <c r="M697" s="2">
        <f t="array" ref="M697">INDEX([5]Sheet1!$G$2:$G$2185,MATCH($C697,IF([5]Sheet1!$E$2:$E$2185=$A697,[5]Sheet1!$B$2:$B$2185),0))*10</f>
        <v>420220780</v>
      </c>
      <c r="N697" s="2">
        <f t="array" ref="N697">INDEX([5]Sheet1!$F$2:$F$2185,MATCH($C697,IF([5]Sheet1!$E$2:$E$2185=$A697,[5]Sheet1!$B$2:$B$2185),0))</f>
        <v>20174</v>
      </c>
      <c r="O697" s="2">
        <f t="array" ref="O697">INDEX([5]Sheet1!$I$2:$I$2185,MATCH($C697,IF([5]Sheet1!$E$2:$E$2185=$A697,[5]Sheet1!$B$2:$B$2185),0))*10</f>
        <v>106699120</v>
      </c>
      <c r="P697" s="2">
        <f t="array" ref="P697">INDEX([5]Sheet1!$H$2:$H$2185,MATCH($C697,IF([5]Sheet1!$E$2:$E$2185=$A697,[5]Sheet1!$B$2:$B$2185),0))</f>
        <v>8096</v>
      </c>
    </row>
    <row r="698" spans="1:16" x14ac:dyDescent="0.25">
      <c r="A698" t="s">
        <v>44</v>
      </c>
      <c r="B698" t="s">
        <v>45</v>
      </c>
      <c r="C698">
        <v>1989</v>
      </c>
      <c r="D698" s="2">
        <f t="array" ref="D698">INDEX([2]data!$E$2:$E$2185,MATCH($C698,IF([2]data!$C$2:$C$2185=$A698,[2]data!$A$2:$A$2185),0))</f>
        <v>4727303</v>
      </c>
      <c r="H698" s="2">
        <f t="array" ref="H698">INDEX([1]Sheet1!$M$2:$M$1823,MATCH($C698,IF([1]Sheet1!$A$2:$A$1823=$A698,[1]Sheet1!$C$2:$C$1823),0))</f>
        <v>3698383104</v>
      </c>
      <c r="I698" s="2">
        <f t="array" ref="I698">INDEX([1]Sheet1!$D$2:$D$1823,MATCH($C698,IF([1]Sheet1!$A$2:$A$1823=$A698,[1]Sheet1!$C$2:$C$1823),0))</f>
        <v>3228880000</v>
      </c>
      <c r="J698" s="2">
        <f t="array" ref="J698">(INDEX([1]Sheet1!$G$2:$G$1823,MATCH($C698,IF([1]Sheet1!$A$2:$A$1823=$A698,[1]Sheet1!$C$2:$C$1823),0))+INDEX([1]Sheet1!$J$2:$J$1823,MATCH($C698,IF([1]Sheet1!$A$2:$A$1823=$A698,[1]Sheet1!$C$2:$C$1823),0)))</f>
        <v>469503000</v>
      </c>
      <c r="K698" s="2">
        <f t="array" ref="K698">INDEX([5]Sheet1!$K$2:$K$2185,MATCH($C698,IF([5]Sheet1!$E$2:$E$2185=$A698,[5]Sheet1!$B$2:$B$2185),0))*10</f>
        <v>2262831760</v>
      </c>
      <c r="L698" s="2">
        <f t="array" ref="L698">INDEX([5]Sheet1!$J$2:$J$2185,MATCH($C698,IF([5]Sheet1!$E$2:$E$2185=$A698,[5]Sheet1!$B$2:$B$2185),0))</f>
        <v>81658</v>
      </c>
      <c r="M698" s="2">
        <f t="array" ref="M698">INDEX([5]Sheet1!$G$2:$G$2185,MATCH($C698,IF([5]Sheet1!$E$2:$E$2185=$A698,[5]Sheet1!$B$2:$B$2185),0))*10</f>
        <v>1798654440</v>
      </c>
      <c r="N698" s="2">
        <f t="array" ref="N698">INDEX([5]Sheet1!$F$2:$F$2185,MATCH($C698,IF([5]Sheet1!$E$2:$E$2185=$A698,[5]Sheet1!$B$2:$B$2185),0))</f>
        <v>52906</v>
      </c>
      <c r="O698" s="2">
        <f t="array" ref="O698">INDEX([5]Sheet1!$I$2:$I$2185,MATCH($C698,IF([5]Sheet1!$E$2:$E$2185=$A698,[5]Sheet1!$B$2:$B$2185),0))*10</f>
        <v>464177320</v>
      </c>
      <c r="P698" s="2">
        <f t="array" ref="P698">INDEX([5]Sheet1!$H$2:$H$2185,MATCH($C698,IF([5]Sheet1!$E$2:$E$2185=$A698,[5]Sheet1!$B$2:$B$2185),0))</f>
        <v>25488</v>
      </c>
    </row>
    <row r="699" spans="1:16" x14ac:dyDescent="0.25">
      <c r="A699" t="s">
        <v>46</v>
      </c>
      <c r="B699" t="s">
        <v>47</v>
      </c>
      <c r="C699">
        <v>1989</v>
      </c>
      <c r="D699" s="2">
        <f t="array" ref="D699">INDEX([2]data!$E$2:$E$2185,MATCH($C699,IF([2]data!$C$2:$C$2185=$A699,[2]data!$A$2:$A$2185),0))</f>
        <v>6015478</v>
      </c>
      <c r="H699" s="2">
        <f t="array" ref="H699">INDEX([1]Sheet1!$M$2:$M$1823,MATCH($C699,IF([1]Sheet1!$A$2:$A$1823=$A699,[1]Sheet1!$C$2:$C$1823),0))</f>
        <v>4572790784</v>
      </c>
      <c r="I699" s="2">
        <f t="array" ref="I699">INDEX([1]Sheet1!$D$2:$D$1823,MATCH($C699,IF([1]Sheet1!$A$2:$A$1823=$A699,[1]Sheet1!$C$2:$C$1823),0))</f>
        <v>4157222000</v>
      </c>
      <c r="J699" s="2">
        <f t="array" ref="J699">(INDEX([1]Sheet1!$G$2:$G$1823,MATCH($C699,IF([1]Sheet1!$A$2:$A$1823=$A699,[1]Sheet1!$C$2:$C$1823),0))+INDEX([1]Sheet1!$J$2:$J$1823,MATCH($C699,IF([1]Sheet1!$A$2:$A$1823=$A699,[1]Sheet1!$C$2:$C$1823),0)))</f>
        <v>415569000</v>
      </c>
      <c r="K699" s="2">
        <f t="array" ref="K699">INDEX([5]Sheet1!$K$2:$K$2185,MATCH($C699,IF([5]Sheet1!$E$2:$E$2185=$A699,[5]Sheet1!$B$2:$B$2185),0))*10</f>
        <v>2456598210</v>
      </c>
      <c r="L699" s="2">
        <f t="array" ref="L699">INDEX([5]Sheet1!$J$2:$J$2185,MATCH($C699,IF([5]Sheet1!$E$2:$E$2185=$A699,[5]Sheet1!$B$2:$B$2185),0))</f>
        <v>107492</v>
      </c>
      <c r="M699" s="2">
        <f t="array" ref="M699">INDEX([5]Sheet1!$G$2:$G$2185,MATCH($C699,IF([5]Sheet1!$E$2:$E$2185=$A699,[5]Sheet1!$B$2:$B$2185),0))*10</f>
        <v>2043137520</v>
      </c>
      <c r="N699" s="2">
        <f t="array" ref="N699">INDEX([5]Sheet1!$F$2:$F$2185,MATCH($C699,IF([5]Sheet1!$E$2:$E$2185=$A699,[5]Sheet1!$B$2:$B$2185),0))</f>
        <v>76677</v>
      </c>
      <c r="O699" s="2">
        <f t="array" ref="O699">INDEX([5]Sheet1!$I$2:$I$2185,MATCH($C699,IF([5]Sheet1!$E$2:$E$2185=$A699,[5]Sheet1!$B$2:$B$2185),0))*10</f>
        <v>413460690</v>
      </c>
      <c r="P699" s="2">
        <f t="array" ref="P699">INDEX([5]Sheet1!$H$2:$H$2185,MATCH($C699,IF([5]Sheet1!$E$2:$E$2185=$A699,[5]Sheet1!$B$2:$B$2185),0))</f>
        <v>27107</v>
      </c>
    </row>
    <row r="700" spans="1:16" x14ac:dyDescent="0.25">
      <c r="A700" t="s">
        <v>48</v>
      </c>
      <c r="B700" t="s">
        <v>49</v>
      </c>
      <c r="C700">
        <v>1989</v>
      </c>
      <c r="D700" s="2">
        <f t="array" ref="D700">INDEX([2]data!$E$2:$E$2185,MATCH($C700,IF([2]data!$C$2:$C$2185=$A700,[2]data!$A$2:$A$2185),0))</f>
        <v>9253298</v>
      </c>
      <c r="H700" s="2">
        <f t="array" ref="H700">INDEX([1]Sheet1!$M$2:$M$1823,MATCH($C700,IF([1]Sheet1!$A$2:$A$1823=$A700,[1]Sheet1!$C$2:$C$1823),0))</f>
        <v>7920396800</v>
      </c>
      <c r="I700" s="2">
        <f t="array" ref="I700">INDEX([1]Sheet1!$D$2:$D$1823,MATCH($C700,IF([1]Sheet1!$A$2:$A$1823=$A700,[1]Sheet1!$C$2:$C$1823),0))</f>
        <v>7209870000</v>
      </c>
      <c r="J700" s="2">
        <f t="array" ref="J700">(INDEX([1]Sheet1!$G$2:$G$1823,MATCH($C700,IF([1]Sheet1!$A$2:$A$1823=$A700,[1]Sheet1!$C$2:$C$1823),0))+INDEX([1]Sheet1!$J$2:$J$1823,MATCH($C700,IF([1]Sheet1!$A$2:$A$1823=$A700,[1]Sheet1!$C$2:$C$1823),0)))</f>
        <v>710527000</v>
      </c>
      <c r="K700" s="2">
        <f t="array" ref="K700">INDEX([5]Sheet1!$K$2:$K$2185,MATCH($C700,IF([5]Sheet1!$E$2:$E$2185=$A700,[5]Sheet1!$B$2:$B$2185),0))*10</f>
        <v>4588554890</v>
      </c>
      <c r="L700" s="2">
        <f t="array" ref="L700">INDEX([5]Sheet1!$J$2:$J$2185,MATCH($C700,IF([5]Sheet1!$E$2:$E$2185=$A700,[5]Sheet1!$B$2:$B$2185),0))</f>
        <v>183008</v>
      </c>
      <c r="M700" s="2">
        <f t="array" ref="M700">INDEX([5]Sheet1!$G$2:$G$2185,MATCH($C700,IF([5]Sheet1!$E$2:$E$2185=$A700,[5]Sheet1!$B$2:$B$2185),0))*10</f>
        <v>3493911210</v>
      </c>
      <c r="N700" s="2">
        <f t="array" ref="N700">INDEX([5]Sheet1!$F$2:$F$2185,MATCH($C700,IF([5]Sheet1!$E$2:$E$2185=$A700,[5]Sheet1!$B$2:$B$2185),0))</f>
        <v>110109</v>
      </c>
      <c r="O700" s="2">
        <f t="array" ref="O700">INDEX([5]Sheet1!$I$2:$I$2185,MATCH($C700,IF([5]Sheet1!$E$2:$E$2185=$A700,[5]Sheet1!$B$2:$B$2185),0))*10</f>
        <v>1094643680</v>
      </c>
      <c r="P700" s="2">
        <f t="array" ref="P700">INDEX([5]Sheet1!$H$2:$H$2185,MATCH($C700,IF([5]Sheet1!$E$2:$E$2185=$A700,[5]Sheet1!$B$2:$B$2185),0))</f>
        <v>63612</v>
      </c>
    </row>
    <row r="701" spans="1:16" x14ac:dyDescent="0.25">
      <c r="A701" t="s">
        <v>50</v>
      </c>
      <c r="B701" t="s">
        <v>51</v>
      </c>
      <c r="C701">
        <v>1989</v>
      </c>
      <c r="D701" s="2">
        <f t="array" ref="D701">INDEX([2]data!$E$2:$E$2185,MATCH($C701,IF([2]data!$C$2:$C$2185=$A701,[2]data!$A$2:$A$2185),0))</f>
        <v>4338056</v>
      </c>
      <c r="H701" s="2">
        <f t="array" ref="H701">INDEX([1]Sheet1!$M$2:$M$1823,MATCH($C701,IF([1]Sheet1!$A$2:$A$1823=$A701,[1]Sheet1!$C$2:$C$1823),0))</f>
        <v>3990696960</v>
      </c>
      <c r="I701" s="2">
        <f t="array" ref="I701">INDEX([1]Sheet1!$D$2:$D$1823,MATCH($C701,IF([1]Sheet1!$A$2:$A$1823=$A701,[1]Sheet1!$C$2:$C$1823),0))</f>
        <v>3414010000</v>
      </c>
      <c r="J701" s="2">
        <f t="array" ref="J701">(INDEX([1]Sheet1!$G$2:$G$1823,MATCH($C701,IF([1]Sheet1!$A$2:$A$1823=$A701,[1]Sheet1!$C$2:$C$1823),0))+INDEX([1]Sheet1!$J$2:$J$1823,MATCH($C701,IF([1]Sheet1!$A$2:$A$1823=$A701,[1]Sheet1!$C$2:$C$1823),0)))</f>
        <v>576687000</v>
      </c>
      <c r="K701" s="2">
        <f t="array" ref="K701">INDEX([5]Sheet1!$K$2:$K$2185,MATCH($C701,IF([5]Sheet1!$E$2:$E$2185=$A701,[5]Sheet1!$B$2:$B$2185),0))*10</f>
        <v>1997439570</v>
      </c>
      <c r="L701" s="2">
        <f t="array" ref="L701">INDEX([5]Sheet1!$J$2:$J$2185,MATCH($C701,IF([5]Sheet1!$E$2:$E$2185=$A701,[5]Sheet1!$B$2:$B$2185),0))</f>
        <v>81944</v>
      </c>
      <c r="M701" s="2">
        <f t="array" ref="M701">INDEX([5]Sheet1!$G$2:$G$2185,MATCH($C701,IF([5]Sheet1!$E$2:$E$2185=$A701,[5]Sheet1!$B$2:$B$2185),0))*10</f>
        <v>1605704670</v>
      </c>
      <c r="N701" s="2">
        <f t="array" ref="N701">INDEX([5]Sheet1!$F$2:$F$2185,MATCH($C701,IF([5]Sheet1!$E$2:$E$2185=$A701,[5]Sheet1!$B$2:$B$2185),0))</f>
        <v>52471</v>
      </c>
      <c r="O701" s="2">
        <f t="array" ref="O701">INDEX([5]Sheet1!$I$2:$I$2185,MATCH($C701,IF([5]Sheet1!$E$2:$E$2185=$A701,[5]Sheet1!$B$2:$B$2185),0))*10</f>
        <v>391734900</v>
      </c>
      <c r="P701" s="2">
        <f t="array" ref="P701">INDEX([5]Sheet1!$H$2:$H$2185,MATCH($C701,IF([5]Sheet1!$E$2:$E$2185=$A701,[5]Sheet1!$B$2:$B$2185),0))</f>
        <v>24989</v>
      </c>
    </row>
    <row r="702" spans="1:16" x14ac:dyDescent="0.25">
      <c r="A702" t="s">
        <v>52</v>
      </c>
      <c r="B702" t="s">
        <v>53</v>
      </c>
      <c r="C702">
        <v>1989</v>
      </c>
      <c r="D702" s="2">
        <f t="array" ref="D702">INDEX([2]data!$E$2:$E$2185,MATCH($C702,IF([2]data!$C$2:$C$2185=$A702,[2]data!$A$2:$A$2185),0))</f>
        <v>2574272</v>
      </c>
      <c r="H702" s="2">
        <f t="array" ref="H702">INDEX([1]Sheet1!$M$2:$M$1823,MATCH($C702,IF([1]Sheet1!$A$2:$A$1823=$A702,[1]Sheet1!$C$2:$C$1823),0))</f>
        <v>1608145024</v>
      </c>
      <c r="I702" s="2">
        <f t="array" ref="I702">INDEX([1]Sheet1!$D$2:$D$1823,MATCH($C702,IF([1]Sheet1!$A$2:$A$1823=$A702,[1]Sheet1!$C$2:$C$1823),0))</f>
        <v>1393334000</v>
      </c>
      <c r="J702" s="2">
        <f t="array" ref="J702">(INDEX([1]Sheet1!$G$2:$G$1823,MATCH($C702,IF([1]Sheet1!$A$2:$A$1823=$A702,[1]Sheet1!$C$2:$C$1823),0))+INDEX([1]Sheet1!$J$2:$J$1823,MATCH($C702,IF([1]Sheet1!$A$2:$A$1823=$A702,[1]Sheet1!$C$2:$C$1823),0)))</f>
        <v>214811000</v>
      </c>
      <c r="K702" s="2">
        <f t="array" ref="K702">INDEX([5]Sheet1!$K$2:$K$2185,MATCH($C702,IF([5]Sheet1!$E$2:$E$2185=$A702,[5]Sheet1!$B$2:$B$2185),0))*10</f>
        <v>856951270</v>
      </c>
      <c r="L702" s="2">
        <f t="array" ref="L702">INDEX([5]Sheet1!$J$2:$J$2185,MATCH($C702,IF([5]Sheet1!$E$2:$E$2185=$A702,[5]Sheet1!$B$2:$B$2185),0))</f>
        <v>57977</v>
      </c>
      <c r="M702" s="2">
        <f t="array" ref="M702">INDEX([5]Sheet1!$G$2:$G$2185,MATCH($C702,IF([5]Sheet1!$E$2:$E$2185=$A702,[5]Sheet1!$B$2:$B$2185),0))*10</f>
        <v>695413370</v>
      </c>
      <c r="N702" s="2">
        <f t="array" ref="N702">INDEX([5]Sheet1!$F$2:$F$2185,MATCH($C702,IF([5]Sheet1!$E$2:$E$2185=$A702,[5]Sheet1!$B$2:$B$2185),0))</f>
        <v>40577</v>
      </c>
      <c r="O702" s="2">
        <f t="array" ref="O702">INDEX([5]Sheet1!$I$2:$I$2185,MATCH($C702,IF([5]Sheet1!$E$2:$E$2185=$A702,[5]Sheet1!$B$2:$B$2185),0))*10</f>
        <v>161537900</v>
      </c>
      <c r="P702" s="2">
        <f t="array" ref="P702">INDEX([5]Sheet1!$H$2:$H$2185,MATCH($C702,IF([5]Sheet1!$E$2:$E$2185=$A702,[5]Sheet1!$B$2:$B$2185),0))</f>
        <v>16573</v>
      </c>
    </row>
    <row r="703" spans="1:16" x14ac:dyDescent="0.25">
      <c r="A703" t="s">
        <v>54</v>
      </c>
      <c r="B703" t="s">
        <v>55</v>
      </c>
      <c r="C703">
        <v>1989</v>
      </c>
      <c r="D703" s="2">
        <f t="array" ref="D703">INDEX([2]data!$E$2:$E$2185,MATCH($C703,IF([2]data!$C$2:$C$2185=$A703,[2]data!$A$2:$A$2185),0))</f>
        <v>5095844</v>
      </c>
      <c r="H703" s="2">
        <f t="array" ref="H703">INDEX([1]Sheet1!$M$2:$M$1823,MATCH($C703,IF([1]Sheet1!$A$2:$A$1823=$A703,[1]Sheet1!$C$2:$C$1823),0))</f>
        <v>3572180992</v>
      </c>
      <c r="I703" s="2">
        <f t="array" ref="I703">INDEX([1]Sheet1!$D$2:$D$1823,MATCH($C703,IF([1]Sheet1!$A$2:$A$1823=$A703,[1]Sheet1!$C$2:$C$1823),0))</f>
        <v>3066801000</v>
      </c>
      <c r="J703" s="2">
        <f t="array" ref="J703">(INDEX([1]Sheet1!$G$2:$G$1823,MATCH($C703,IF([1]Sheet1!$A$2:$A$1823=$A703,[1]Sheet1!$C$2:$C$1823),0))+INDEX([1]Sheet1!$J$2:$J$1823,MATCH($C703,IF([1]Sheet1!$A$2:$A$1823=$A703,[1]Sheet1!$C$2:$C$1823),0)))</f>
        <v>505380000</v>
      </c>
      <c r="K703" s="2">
        <f t="array" ref="K703">INDEX([5]Sheet1!$K$2:$K$2185,MATCH($C703,IF([5]Sheet1!$E$2:$E$2185=$A703,[5]Sheet1!$B$2:$B$2185),0))*10</f>
        <v>1848736260</v>
      </c>
      <c r="L703" s="2">
        <f t="array" ref="L703">INDEX([5]Sheet1!$J$2:$J$2185,MATCH($C703,IF([5]Sheet1!$E$2:$E$2185=$A703,[5]Sheet1!$B$2:$B$2185),0))</f>
        <v>94651</v>
      </c>
      <c r="M703" s="2">
        <f t="array" ref="M703">INDEX([5]Sheet1!$G$2:$G$2185,MATCH($C703,IF([5]Sheet1!$E$2:$E$2185=$A703,[5]Sheet1!$B$2:$B$2185),0))*10</f>
        <v>1479074190</v>
      </c>
      <c r="N703" s="2">
        <f t="array" ref="N703">INDEX([5]Sheet1!$F$2:$F$2185,MATCH($C703,IF([5]Sheet1!$E$2:$E$2185=$A703,[5]Sheet1!$B$2:$B$2185),0))</f>
        <v>63497</v>
      </c>
      <c r="O703" s="2">
        <f t="array" ref="O703">INDEX([5]Sheet1!$I$2:$I$2185,MATCH($C703,IF([5]Sheet1!$E$2:$E$2185=$A703,[5]Sheet1!$B$2:$B$2185),0))*10</f>
        <v>369662070</v>
      </c>
      <c r="P703" s="2">
        <f t="array" ref="P703">INDEX([5]Sheet1!$H$2:$H$2185,MATCH($C703,IF([5]Sheet1!$E$2:$E$2185=$A703,[5]Sheet1!$B$2:$B$2185),0))</f>
        <v>28484</v>
      </c>
    </row>
    <row r="704" spans="1:16" x14ac:dyDescent="0.25">
      <c r="A704" t="s">
        <v>56</v>
      </c>
      <c r="B704" t="s">
        <v>57</v>
      </c>
      <c r="C704">
        <v>1989</v>
      </c>
      <c r="D704" s="2">
        <f t="array" ref="D704">INDEX([2]data!$E$2:$E$2185,MATCH($C704,IF([2]data!$C$2:$C$2185=$A704,[2]data!$A$2:$A$2185),0))</f>
        <v>799634</v>
      </c>
      <c r="H704" s="2">
        <f t="array" ref="H704">INDEX([1]Sheet1!$M$2:$M$1823,MATCH($C704,IF([1]Sheet1!$A$2:$A$1823=$A704,[1]Sheet1!$C$2:$C$1823),0))</f>
        <v>648203008</v>
      </c>
      <c r="I704" s="2">
        <f t="array" ref="I704">INDEX([1]Sheet1!$D$2:$D$1823,MATCH($C704,IF([1]Sheet1!$A$2:$A$1823=$A704,[1]Sheet1!$C$2:$C$1823),0))</f>
        <v>607789000</v>
      </c>
      <c r="J704" s="2">
        <f t="array" ref="J704">(INDEX([1]Sheet1!$G$2:$G$1823,MATCH($C704,IF([1]Sheet1!$A$2:$A$1823=$A704,[1]Sheet1!$C$2:$C$1823),0))+INDEX([1]Sheet1!$J$2:$J$1823,MATCH($C704,IF([1]Sheet1!$A$2:$A$1823=$A704,[1]Sheet1!$C$2:$C$1823),0)))</f>
        <v>40414000</v>
      </c>
      <c r="K704" s="2">
        <f t="array" ref="K704">INDEX([5]Sheet1!$K$2:$K$2185,MATCH($C704,IF([5]Sheet1!$E$2:$E$2185=$A704,[5]Sheet1!$B$2:$B$2185),0))*10</f>
        <v>422795290</v>
      </c>
      <c r="L704" s="2">
        <f t="array" ref="L704">INDEX([5]Sheet1!$J$2:$J$2185,MATCH($C704,IF([5]Sheet1!$E$2:$E$2185=$A704,[5]Sheet1!$B$2:$B$2185),0))</f>
        <v>22697</v>
      </c>
      <c r="M704" s="2">
        <f t="array" ref="M704">INDEX([5]Sheet1!$G$2:$G$2185,MATCH($C704,IF([5]Sheet1!$E$2:$E$2185=$A704,[5]Sheet1!$B$2:$B$2185),0))*10</f>
        <v>333141080</v>
      </c>
      <c r="N704" s="2">
        <f t="array" ref="N704">INDEX([5]Sheet1!$F$2:$F$2185,MATCH($C704,IF([5]Sheet1!$E$2:$E$2185=$A704,[5]Sheet1!$B$2:$B$2185),0))</f>
        <v>14625</v>
      </c>
      <c r="O704" s="2">
        <f t="array" ref="O704">INDEX([5]Sheet1!$I$2:$I$2185,MATCH($C704,IF([5]Sheet1!$E$2:$E$2185=$A704,[5]Sheet1!$B$2:$B$2185),0))*10</f>
        <v>89654210</v>
      </c>
      <c r="P704" s="2">
        <f t="array" ref="P704">INDEX([5]Sheet1!$H$2:$H$2185,MATCH($C704,IF([5]Sheet1!$E$2:$E$2185=$A704,[5]Sheet1!$B$2:$B$2185),0))</f>
        <v>6665</v>
      </c>
    </row>
    <row r="705" spans="1:16" x14ac:dyDescent="0.25">
      <c r="A705" t="s">
        <v>58</v>
      </c>
      <c r="B705" t="s">
        <v>59</v>
      </c>
      <c r="C705">
        <v>1989</v>
      </c>
      <c r="D705" s="2">
        <f t="array" ref="D705">INDEX([2]data!$E$2:$E$2185,MATCH($C705,IF([2]data!$C$2:$C$2185=$A705,[2]data!$A$2:$A$2185),0))</f>
        <v>1574858</v>
      </c>
      <c r="H705" s="2">
        <f t="array" ref="H705">INDEX([1]Sheet1!$M$2:$M$1823,MATCH($C705,IF([1]Sheet1!$A$2:$A$1823=$A705,[1]Sheet1!$C$2:$C$1823),0))</f>
        <v>1216235008</v>
      </c>
      <c r="I705" s="2">
        <f t="array" ref="I705">INDEX([1]Sheet1!$D$2:$D$1823,MATCH($C705,IF([1]Sheet1!$A$2:$A$1823=$A705,[1]Sheet1!$C$2:$C$1823),0))</f>
        <v>1106488000</v>
      </c>
      <c r="J705" s="2">
        <f t="array" ref="J705">(INDEX([1]Sheet1!$G$2:$G$1823,MATCH($C705,IF([1]Sheet1!$A$2:$A$1823=$A705,[1]Sheet1!$C$2:$C$1823),0))+INDEX([1]Sheet1!$J$2:$J$1823,MATCH($C705,IF([1]Sheet1!$A$2:$A$1823=$A705,[1]Sheet1!$C$2:$C$1823),0)))</f>
        <v>109747000</v>
      </c>
      <c r="K705" s="2">
        <f t="array" ref="K705">INDEX([5]Sheet1!$K$2:$K$2185,MATCH($C705,IF([5]Sheet1!$E$2:$E$2185=$A705,[5]Sheet1!$B$2:$B$2185),0))*10</f>
        <v>619352520</v>
      </c>
      <c r="L705" s="2">
        <f t="array" ref="L705">INDEX([5]Sheet1!$J$2:$J$2185,MATCH($C705,IF([5]Sheet1!$E$2:$E$2185=$A705,[5]Sheet1!$B$2:$B$2185),0))</f>
        <v>34083</v>
      </c>
      <c r="M705" s="2">
        <f t="array" ref="M705">INDEX([5]Sheet1!$G$2:$G$2185,MATCH($C705,IF([5]Sheet1!$E$2:$E$2185=$A705,[5]Sheet1!$B$2:$B$2185),0))*10</f>
        <v>499033980</v>
      </c>
      <c r="N705" s="2">
        <f t="array" ref="N705">INDEX([5]Sheet1!$F$2:$F$2185,MATCH($C705,IF([5]Sheet1!$E$2:$E$2185=$A705,[5]Sheet1!$B$2:$B$2185),0))</f>
        <v>22587</v>
      </c>
      <c r="O705" s="2">
        <f t="array" ref="O705">INDEX([5]Sheet1!$I$2:$I$2185,MATCH($C705,IF([5]Sheet1!$E$2:$E$2185=$A705,[5]Sheet1!$B$2:$B$2185),0))*10</f>
        <v>120318540</v>
      </c>
      <c r="P705" s="2">
        <f t="array" ref="P705">INDEX([5]Sheet1!$H$2:$H$2185,MATCH($C705,IF([5]Sheet1!$E$2:$E$2185=$A705,[5]Sheet1!$B$2:$B$2185),0))</f>
        <v>9254</v>
      </c>
    </row>
    <row r="706" spans="1:16" x14ac:dyDescent="0.25">
      <c r="A706" t="s">
        <v>60</v>
      </c>
      <c r="B706" t="s">
        <v>61</v>
      </c>
      <c r="C706">
        <v>1989</v>
      </c>
      <c r="D706" s="2">
        <f t="array" ref="D706">INDEX([2]data!$E$2:$E$2185,MATCH($C706,IF([2]data!$C$2:$C$2185=$A706,[2]data!$A$2:$A$2185),0))</f>
        <v>1137382</v>
      </c>
      <c r="H706" s="2">
        <f t="array" ref="H706">INDEX([1]Sheet1!$M$2:$M$1823,MATCH($C706,IF([1]Sheet1!$A$2:$A$1823=$A706,[1]Sheet1!$C$2:$C$1823),0))</f>
        <v>793116992</v>
      </c>
      <c r="I706" s="2">
        <f t="array" ref="I706">INDEX([1]Sheet1!$D$2:$D$1823,MATCH($C706,IF([1]Sheet1!$A$2:$A$1823=$A706,[1]Sheet1!$C$2:$C$1823),0))</f>
        <v>626580000</v>
      </c>
      <c r="J706" s="2">
        <f t="array" ref="J706">(INDEX([1]Sheet1!$G$2:$G$1823,MATCH($C706,IF([1]Sheet1!$A$2:$A$1823=$A706,[1]Sheet1!$C$2:$C$1823),0))+INDEX([1]Sheet1!$J$2:$J$1823,MATCH($C706,IF([1]Sheet1!$A$2:$A$1823=$A706,[1]Sheet1!$C$2:$C$1823),0)))</f>
        <v>166537000</v>
      </c>
      <c r="K706" s="2">
        <f t="array" ref="K706">INDEX([5]Sheet1!$K$2:$K$2185,MATCH($C706,IF([5]Sheet1!$E$2:$E$2185=$A706,[5]Sheet1!$B$2:$B$2185),0))*10</f>
        <v>395107780</v>
      </c>
      <c r="L706" s="2">
        <f t="array" ref="L706">INDEX([5]Sheet1!$J$2:$J$2185,MATCH($C706,IF([5]Sheet1!$E$2:$E$2185=$A706,[5]Sheet1!$B$2:$B$2185),0))</f>
        <v>17999</v>
      </c>
      <c r="M706" s="2">
        <f t="array" ref="M706">INDEX([5]Sheet1!$G$2:$G$2185,MATCH($C706,IF([5]Sheet1!$E$2:$E$2185=$A706,[5]Sheet1!$B$2:$B$2185),0))*10</f>
        <v>274241720</v>
      </c>
      <c r="N706" s="2">
        <f t="array" ref="N706">INDEX([5]Sheet1!$F$2:$F$2185,MATCH($C706,IF([5]Sheet1!$E$2:$E$2185=$A706,[5]Sheet1!$B$2:$B$2185),0))</f>
        <v>10208</v>
      </c>
      <c r="O706" s="2">
        <f t="array" ref="O706">INDEX([5]Sheet1!$I$2:$I$2185,MATCH($C706,IF([5]Sheet1!$E$2:$E$2185=$A706,[5]Sheet1!$B$2:$B$2185),0))*10</f>
        <v>120866060</v>
      </c>
      <c r="P706" s="2">
        <f t="array" ref="P706">INDEX([5]Sheet1!$H$2:$H$2185,MATCH($C706,IF([5]Sheet1!$E$2:$E$2185=$A706,[5]Sheet1!$B$2:$B$2185),0))</f>
        <v>6425</v>
      </c>
    </row>
    <row r="707" spans="1:16" x14ac:dyDescent="0.25">
      <c r="A707" t="s">
        <v>62</v>
      </c>
      <c r="B707" t="s">
        <v>63</v>
      </c>
      <c r="C707">
        <v>1989</v>
      </c>
      <c r="D707" s="2">
        <f t="array" ref="D707">INDEX([2]data!$E$2:$E$2185,MATCH($C707,IF([2]data!$C$2:$C$2185=$A707,[2]data!$A$2:$A$2185),0))</f>
        <v>1104523</v>
      </c>
      <c r="H707" s="2">
        <f t="array" ref="H707">INDEX([1]Sheet1!$M$2:$M$1823,MATCH($C707,IF([1]Sheet1!$A$2:$A$1823=$A707,[1]Sheet1!$C$2:$C$1823),0))</f>
        <v>928966016</v>
      </c>
      <c r="I707" s="2">
        <f t="array" ref="I707">INDEX([1]Sheet1!$D$2:$D$1823,MATCH($C707,IF([1]Sheet1!$A$2:$A$1823=$A707,[1]Sheet1!$C$2:$C$1823),0))</f>
        <v>742326000</v>
      </c>
      <c r="J707" s="2">
        <f t="array" ref="J707">(INDEX([1]Sheet1!$G$2:$G$1823,MATCH($C707,IF([1]Sheet1!$A$2:$A$1823=$A707,[1]Sheet1!$C$2:$C$1823),0))+INDEX([1]Sheet1!$J$2:$J$1823,MATCH($C707,IF([1]Sheet1!$A$2:$A$1823=$A707,[1]Sheet1!$C$2:$C$1823),0)))</f>
        <v>186640000</v>
      </c>
      <c r="K707" s="2">
        <f t="array" ref="K707">INDEX([5]Sheet1!$K$2:$K$2185,MATCH($C707,IF([5]Sheet1!$E$2:$E$2185=$A707,[5]Sheet1!$B$2:$B$2185),0))*10</f>
        <v>394473260</v>
      </c>
      <c r="L707" s="2">
        <f t="array" ref="L707">INDEX([5]Sheet1!$J$2:$J$2185,MATCH($C707,IF([5]Sheet1!$E$2:$E$2185=$A707,[5]Sheet1!$B$2:$B$2185),0))</f>
        <v>19819</v>
      </c>
      <c r="M707" s="2">
        <f t="array" ref="M707">INDEX([5]Sheet1!$G$2:$G$2185,MATCH($C707,IF([5]Sheet1!$E$2:$E$2185=$A707,[5]Sheet1!$B$2:$B$2185),0))*10</f>
        <v>331296020</v>
      </c>
      <c r="N707" s="2">
        <f t="array" ref="N707">INDEX([5]Sheet1!$F$2:$F$2185,MATCH($C707,IF([5]Sheet1!$E$2:$E$2185=$A707,[5]Sheet1!$B$2:$B$2185),0))</f>
        <v>14196</v>
      </c>
      <c r="O707" s="2">
        <f t="array" ref="O707">INDEX([5]Sheet1!$I$2:$I$2185,MATCH($C707,IF([5]Sheet1!$E$2:$E$2185=$A707,[5]Sheet1!$B$2:$B$2185),0))*10</f>
        <v>63177240</v>
      </c>
      <c r="P707" s="2">
        <f t="array" ref="P707">INDEX([5]Sheet1!$H$2:$H$2185,MATCH($C707,IF([5]Sheet1!$E$2:$E$2185=$A707,[5]Sheet1!$B$2:$B$2185),0))</f>
        <v>4476</v>
      </c>
    </row>
    <row r="708" spans="1:16" x14ac:dyDescent="0.25">
      <c r="A708" t="s">
        <v>64</v>
      </c>
      <c r="B708" t="s">
        <v>65</v>
      </c>
      <c r="C708">
        <v>1989</v>
      </c>
      <c r="D708" s="2">
        <f t="array" ref="D708">INDEX([2]data!$E$2:$E$2185,MATCH($C708,IF([2]data!$C$2:$C$2185=$A708,[2]data!$A$2:$A$2185),0))</f>
        <v>7726086</v>
      </c>
      <c r="H708" s="2">
        <f t="array" ref="H708">INDEX([1]Sheet1!$M$2:$M$1823,MATCH($C708,IF([1]Sheet1!$A$2:$A$1823=$A708,[1]Sheet1!$C$2:$C$1823),0))</f>
        <v>7351047168</v>
      </c>
      <c r="I708" s="2">
        <f t="array" ref="I708">INDEX([1]Sheet1!$D$2:$D$1823,MATCH($C708,IF([1]Sheet1!$A$2:$A$1823=$A708,[1]Sheet1!$C$2:$C$1823),0))</f>
        <v>6728293000</v>
      </c>
      <c r="J708" s="2">
        <f t="array" ref="J708">(INDEX([1]Sheet1!$G$2:$G$1823,MATCH($C708,IF([1]Sheet1!$A$2:$A$1823=$A708,[1]Sheet1!$C$2:$C$1823),0))+INDEX([1]Sheet1!$J$2:$J$1823,MATCH($C708,IF([1]Sheet1!$A$2:$A$1823=$A708,[1]Sheet1!$C$2:$C$1823),0)))</f>
        <v>622754000</v>
      </c>
      <c r="K708" s="2">
        <f t="array" ref="K708">INDEX([5]Sheet1!$K$2:$K$2185,MATCH($C708,IF([5]Sheet1!$E$2:$E$2185=$A708,[5]Sheet1!$B$2:$B$2185),0))*10</f>
        <v>4329294830</v>
      </c>
      <c r="L708" s="2">
        <f t="array" ref="L708">INDEX([5]Sheet1!$J$2:$J$2185,MATCH($C708,IF([5]Sheet1!$E$2:$E$2185=$A708,[5]Sheet1!$B$2:$B$2185),0))</f>
        <v>159922</v>
      </c>
      <c r="M708" s="2">
        <f t="array" ref="M708">INDEX([5]Sheet1!$G$2:$G$2185,MATCH($C708,IF([5]Sheet1!$E$2:$E$2185=$A708,[5]Sheet1!$B$2:$B$2185),0))*10</f>
        <v>3543243140</v>
      </c>
      <c r="N708" s="2">
        <f t="array" ref="N708">INDEX([5]Sheet1!$F$2:$F$2185,MATCH($C708,IF([5]Sheet1!$E$2:$E$2185=$A708,[5]Sheet1!$B$2:$B$2185),0))</f>
        <v>108899</v>
      </c>
      <c r="O708" s="2">
        <f t="array" ref="O708">INDEX([5]Sheet1!$I$2:$I$2185,MATCH($C708,IF([5]Sheet1!$E$2:$E$2185=$A708,[5]Sheet1!$B$2:$B$2185),0))*10</f>
        <v>786051690</v>
      </c>
      <c r="P708" s="2">
        <f t="array" ref="P708">INDEX([5]Sheet1!$H$2:$H$2185,MATCH($C708,IF([5]Sheet1!$E$2:$E$2185=$A708,[5]Sheet1!$B$2:$B$2185),0))</f>
        <v>47108</v>
      </c>
    </row>
    <row r="709" spans="1:16" x14ac:dyDescent="0.25">
      <c r="A709" t="s">
        <v>66</v>
      </c>
      <c r="B709" t="s">
        <v>67</v>
      </c>
      <c r="C709">
        <v>1989</v>
      </c>
      <c r="D709" s="2">
        <f t="array" ref="D709">INDEX([2]data!$E$2:$E$2185,MATCH($C709,IF([2]data!$C$2:$C$2185=$A709,[2]data!$A$2:$A$2185),0))</f>
        <v>1503901</v>
      </c>
      <c r="H709" s="2">
        <f t="array" ref="H709">INDEX([1]Sheet1!$M$2:$M$1823,MATCH($C709,IF([1]Sheet1!$A$2:$A$1823=$A709,[1]Sheet1!$C$2:$C$1823),0))</f>
        <v>1168236032</v>
      </c>
      <c r="I709" s="2">
        <f t="array" ref="I709">INDEX([1]Sheet1!$D$2:$D$1823,MATCH($C709,IF([1]Sheet1!$A$2:$A$1823=$A709,[1]Sheet1!$C$2:$C$1823),0))</f>
        <v>987941000</v>
      </c>
      <c r="J709" s="2">
        <f t="array" ref="J709">(INDEX([1]Sheet1!$G$2:$G$1823,MATCH($C709,IF([1]Sheet1!$A$2:$A$1823=$A709,[1]Sheet1!$C$2:$C$1823),0))+INDEX([1]Sheet1!$J$2:$J$1823,MATCH($C709,IF([1]Sheet1!$A$2:$A$1823=$A709,[1]Sheet1!$C$2:$C$1823),0)))</f>
        <v>180295000</v>
      </c>
      <c r="K709" s="2">
        <f t="array" ref="K709">INDEX([5]Sheet1!$K$2:$K$2185,MATCH($C709,IF([5]Sheet1!$E$2:$E$2185=$A709,[5]Sheet1!$B$2:$B$2185),0))*10</f>
        <v>561872120</v>
      </c>
      <c r="L709" s="2">
        <f t="array" ref="L709">INDEX([5]Sheet1!$J$2:$J$2185,MATCH($C709,IF([5]Sheet1!$E$2:$E$2185=$A709,[5]Sheet1!$B$2:$B$2185),0))</f>
        <v>33169</v>
      </c>
      <c r="M709" s="2">
        <f t="array" ref="M709">INDEX([5]Sheet1!$G$2:$G$2185,MATCH($C709,IF([5]Sheet1!$E$2:$E$2185=$A709,[5]Sheet1!$B$2:$B$2185),0))*10</f>
        <v>440605880</v>
      </c>
      <c r="N709" s="2">
        <f t="array" ref="N709">INDEX([5]Sheet1!$F$2:$F$2185,MATCH($C709,IF([5]Sheet1!$E$2:$E$2185=$A709,[5]Sheet1!$B$2:$B$2185),0))</f>
        <v>23615</v>
      </c>
      <c r="O709" s="2">
        <f t="array" ref="O709">INDEX([5]Sheet1!$I$2:$I$2185,MATCH($C709,IF([5]Sheet1!$E$2:$E$2185=$A709,[5]Sheet1!$B$2:$B$2185),0))*10</f>
        <v>121266240</v>
      </c>
      <c r="P709" s="2">
        <f t="array" ref="P709">INDEX([5]Sheet1!$H$2:$H$2185,MATCH($C709,IF([5]Sheet1!$E$2:$E$2185=$A709,[5]Sheet1!$B$2:$B$2185),0))</f>
        <v>9201</v>
      </c>
    </row>
    <row r="710" spans="1:16" x14ac:dyDescent="0.25">
      <c r="A710" t="s">
        <v>68</v>
      </c>
      <c r="B710" t="s">
        <v>69</v>
      </c>
      <c r="C710">
        <v>1989</v>
      </c>
      <c r="D710" s="2">
        <f t="array" ref="D710">INDEX([2]data!$E$2:$E$2185,MATCH($C710,IF([2]data!$C$2:$C$2185=$A710,[2]data!$A$2:$A$2185),0))</f>
        <v>17983084</v>
      </c>
      <c r="H710" s="2">
        <f t="array" ref="H710">INDEX([1]Sheet1!$M$2:$M$1823,MATCH($C710,IF([1]Sheet1!$A$2:$A$1823=$A710,[1]Sheet1!$C$2:$C$1823),0))</f>
        <v>19220295680</v>
      </c>
      <c r="I710" s="2">
        <f t="array" ref="I710">INDEX([1]Sheet1!$D$2:$D$1823,MATCH($C710,IF([1]Sheet1!$A$2:$A$1823=$A710,[1]Sheet1!$C$2:$C$1823),0))</f>
        <v>17498951000</v>
      </c>
      <c r="J710" s="2">
        <f t="array" ref="J710">(INDEX([1]Sheet1!$G$2:$G$1823,MATCH($C710,IF([1]Sheet1!$A$2:$A$1823=$A710,[1]Sheet1!$C$2:$C$1823),0))+INDEX([1]Sheet1!$J$2:$J$1823,MATCH($C710,IF([1]Sheet1!$A$2:$A$1823=$A710,[1]Sheet1!$C$2:$C$1823),0)))</f>
        <v>1721345000</v>
      </c>
      <c r="K710" s="2">
        <f t="array" ref="K710">INDEX([5]Sheet1!$K$2:$K$2185,MATCH($C710,IF([5]Sheet1!$E$2:$E$2185=$A710,[5]Sheet1!$B$2:$B$2185),0))*10</f>
        <v>9993001500</v>
      </c>
      <c r="L710" s="2">
        <f t="array" ref="L710">INDEX([5]Sheet1!$J$2:$J$2185,MATCH($C710,IF([5]Sheet1!$E$2:$E$2185=$A710,[5]Sheet1!$B$2:$B$2185),0))</f>
        <v>362960</v>
      </c>
      <c r="M710" s="2">
        <f t="array" ref="M710">INDEX([5]Sheet1!$G$2:$G$2185,MATCH($C710,IF([5]Sheet1!$E$2:$E$2185=$A710,[5]Sheet1!$B$2:$B$2185),0))*10</f>
        <v>7916810540</v>
      </c>
      <c r="N710" s="2">
        <f t="array" ref="N710">INDEX([5]Sheet1!$F$2:$F$2185,MATCH($C710,IF([5]Sheet1!$E$2:$E$2185=$A710,[5]Sheet1!$B$2:$B$2185),0))</f>
        <v>236335</v>
      </c>
      <c r="O710" s="2">
        <f t="array" ref="O710">INDEX([5]Sheet1!$I$2:$I$2185,MATCH($C710,IF([5]Sheet1!$E$2:$E$2185=$A710,[5]Sheet1!$B$2:$B$2185),0))*10</f>
        <v>2076190960</v>
      </c>
      <c r="P710" s="2">
        <f t="array" ref="P710">INDEX([5]Sheet1!$H$2:$H$2185,MATCH($C710,IF([5]Sheet1!$E$2:$E$2185=$A710,[5]Sheet1!$B$2:$B$2185),0))</f>
        <v>113771</v>
      </c>
    </row>
    <row r="711" spans="1:16" x14ac:dyDescent="0.25">
      <c r="A711" t="s">
        <v>70</v>
      </c>
      <c r="B711" t="s">
        <v>71</v>
      </c>
      <c r="C711">
        <v>1989</v>
      </c>
      <c r="D711" s="2">
        <f t="array" ref="D711">INDEX([2]data!$E$2:$E$2185,MATCH($C711,IF([2]data!$C$2:$C$2185=$A711,[2]data!$A$2:$A$2185),0))</f>
        <v>6565462</v>
      </c>
      <c r="H711" s="2">
        <f t="array" ref="H711">INDEX([1]Sheet1!$M$2:$M$1823,MATCH($C711,IF([1]Sheet1!$A$2:$A$1823=$A711,[1]Sheet1!$C$2:$C$1823),0))</f>
        <v>4691062784</v>
      </c>
      <c r="I711" s="2">
        <f t="array" ref="I711">INDEX([1]Sheet1!$D$2:$D$1823,MATCH($C711,IF([1]Sheet1!$A$2:$A$1823=$A711,[1]Sheet1!$C$2:$C$1823),0))</f>
        <v>4012519000</v>
      </c>
      <c r="J711" s="2">
        <f t="array" ref="J711">(INDEX([1]Sheet1!$G$2:$G$1823,MATCH($C711,IF([1]Sheet1!$A$2:$A$1823=$A711,[1]Sheet1!$C$2:$C$1823),0))+INDEX([1]Sheet1!$J$2:$J$1823,MATCH($C711,IF([1]Sheet1!$A$2:$A$1823=$A711,[1]Sheet1!$C$2:$C$1823),0)))</f>
        <v>678544000</v>
      </c>
      <c r="K711" s="2">
        <f t="array" ref="K711">INDEX([5]Sheet1!$K$2:$K$2185,MATCH($C711,IF([5]Sheet1!$E$2:$E$2185=$A711,[5]Sheet1!$B$2:$B$2185),0))*10</f>
        <v>2589576760</v>
      </c>
      <c r="L711" s="2">
        <f t="array" ref="L711">INDEX([5]Sheet1!$J$2:$J$2185,MATCH($C711,IF([5]Sheet1!$E$2:$E$2185=$A711,[5]Sheet1!$B$2:$B$2185),0))</f>
        <v>131170</v>
      </c>
      <c r="M711" s="2">
        <f t="array" ref="M711">INDEX([5]Sheet1!$G$2:$G$2185,MATCH($C711,IF([5]Sheet1!$E$2:$E$2185=$A711,[5]Sheet1!$B$2:$B$2185),0))*10</f>
        <v>2172067120</v>
      </c>
      <c r="N711" s="2">
        <f t="array" ref="N711">INDEX([5]Sheet1!$F$2:$F$2185,MATCH($C711,IF([5]Sheet1!$E$2:$E$2185=$A711,[5]Sheet1!$B$2:$B$2185),0))</f>
        <v>92103</v>
      </c>
      <c r="O711" s="2">
        <f t="array" ref="O711">INDEX([5]Sheet1!$I$2:$I$2185,MATCH($C711,IF([5]Sheet1!$E$2:$E$2185=$A711,[5]Sheet1!$B$2:$B$2185),0))*10</f>
        <v>417509640</v>
      </c>
      <c r="P711" s="2">
        <f t="array" ref="P711">INDEX([5]Sheet1!$H$2:$H$2185,MATCH($C711,IF([5]Sheet1!$E$2:$E$2185=$A711,[5]Sheet1!$B$2:$B$2185),0))</f>
        <v>35896</v>
      </c>
    </row>
    <row r="712" spans="1:16" x14ac:dyDescent="0.25">
      <c r="A712" t="s">
        <v>72</v>
      </c>
      <c r="B712" t="s">
        <v>73</v>
      </c>
      <c r="C712">
        <v>1989</v>
      </c>
      <c r="D712" s="2">
        <f t="array" ref="D712">INDEX([2]data!$E$2:$E$2185,MATCH($C712,IF([2]data!$C$2:$C$2185=$A712,[2]data!$A$2:$A$2185),0))</f>
        <v>646351</v>
      </c>
      <c r="H712" s="2">
        <f t="array" ref="H712">INDEX([1]Sheet1!$M$2:$M$1823,MATCH($C712,IF([1]Sheet1!$A$2:$A$1823=$A712,[1]Sheet1!$C$2:$C$1823),0))</f>
        <v>501832000</v>
      </c>
      <c r="I712" s="2">
        <f t="array" ref="I712">INDEX([1]Sheet1!$D$2:$D$1823,MATCH($C712,IF([1]Sheet1!$A$2:$A$1823=$A712,[1]Sheet1!$C$2:$C$1823),0))</f>
        <v>431346000</v>
      </c>
      <c r="J712" s="2">
        <f t="array" ref="J712">(INDEX([1]Sheet1!$G$2:$G$1823,MATCH($C712,IF([1]Sheet1!$A$2:$A$1823=$A712,[1]Sheet1!$C$2:$C$1823),0))+INDEX([1]Sheet1!$J$2:$J$1823,MATCH($C712,IF([1]Sheet1!$A$2:$A$1823=$A712,[1]Sheet1!$C$2:$C$1823),0)))</f>
        <v>70486000</v>
      </c>
      <c r="K712" s="2">
        <f t="array" ref="K712">INDEX([5]Sheet1!$K$2:$K$2185,MATCH($C712,IF([5]Sheet1!$E$2:$E$2185=$A712,[5]Sheet1!$B$2:$B$2185),0))*10</f>
        <v>289496270</v>
      </c>
      <c r="L712" s="2">
        <f t="array" ref="L712">INDEX([5]Sheet1!$J$2:$J$2185,MATCH($C712,IF([5]Sheet1!$E$2:$E$2185=$A712,[5]Sheet1!$B$2:$B$2185),0))</f>
        <v>13218</v>
      </c>
      <c r="M712" s="2">
        <f t="array" ref="M712">INDEX([5]Sheet1!$G$2:$G$2185,MATCH($C712,IF([5]Sheet1!$E$2:$E$2185=$A712,[5]Sheet1!$B$2:$B$2185),0))*10</f>
        <v>235612930</v>
      </c>
      <c r="N712" s="2">
        <f t="array" ref="N712">INDEX([5]Sheet1!$F$2:$F$2185,MATCH($C712,IF([5]Sheet1!$E$2:$E$2185=$A712,[5]Sheet1!$B$2:$B$2185),0))</f>
        <v>8536</v>
      </c>
      <c r="O712" s="2">
        <f t="array" ref="O712">INDEX([5]Sheet1!$I$2:$I$2185,MATCH($C712,IF([5]Sheet1!$E$2:$E$2185=$A712,[5]Sheet1!$B$2:$B$2185),0))*10</f>
        <v>53883340</v>
      </c>
      <c r="P712" s="2">
        <f t="array" ref="P712">INDEX([5]Sheet1!$H$2:$H$2185,MATCH($C712,IF([5]Sheet1!$E$2:$E$2185=$A712,[5]Sheet1!$B$2:$B$2185),0))</f>
        <v>3671</v>
      </c>
    </row>
    <row r="713" spans="1:16" x14ac:dyDescent="0.25">
      <c r="A713" t="s">
        <v>74</v>
      </c>
      <c r="B713" t="s">
        <v>75</v>
      </c>
      <c r="C713">
        <v>1989</v>
      </c>
      <c r="D713" s="2">
        <f t="array" ref="D713">INDEX([2]data!$E$2:$E$2185,MATCH($C713,IF([2]data!$C$2:$C$2185=$A713,[2]data!$A$2:$A$2185),0))</f>
        <v>10829216</v>
      </c>
      <c r="H713" s="2">
        <f t="array" ref="H713">INDEX([1]Sheet1!$M$2:$M$1823,MATCH($C713,IF([1]Sheet1!$A$2:$A$1823=$A713,[1]Sheet1!$C$2:$C$1823),0))</f>
        <v>8051444224</v>
      </c>
      <c r="I713" s="2">
        <f t="array" ref="I713">INDEX([1]Sheet1!$D$2:$D$1823,MATCH($C713,IF([1]Sheet1!$A$2:$A$1823=$A713,[1]Sheet1!$C$2:$C$1823),0))</f>
        <v>7474729000</v>
      </c>
      <c r="J713" s="2">
        <f t="array" ref="J713">(INDEX([1]Sheet1!$G$2:$G$1823,MATCH($C713,IF([1]Sheet1!$A$2:$A$1823=$A713,[1]Sheet1!$C$2:$C$1823),0))+INDEX([1]Sheet1!$J$2:$J$1823,MATCH($C713,IF([1]Sheet1!$A$2:$A$1823=$A713,[1]Sheet1!$C$2:$C$1823),0)))</f>
        <v>576715000</v>
      </c>
      <c r="K713" s="2">
        <f t="array" ref="K713">INDEX([5]Sheet1!$K$2:$K$2185,MATCH($C713,IF([5]Sheet1!$E$2:$E$2185=$A713,[5]Sheet1!$B$2:$B$2185),0))*10</f>
        <v>4107077600</v>
      </c>
      <c r="L713" s="2">
        <f t="array" ref="L713">INDEX([5]Sheet1!$J$2:$J$2185,MATCH($C713,IF([5]Sheet1!$E$2:$E$2185=$A713,[5]Sheet1!$B$2:$B$2185),0))</f>
        <v>188278</v>
      </c>
      <c r="M713" s="2">
        <f t="array" ref="M713">INDEX([5]Sheet1!$G$2:$G$2185,MATCH($C713,IF([5]Sheet1!$E$2:$E$2185=$A713,[5]Sheet1!$B$2:$B$2185),0))*10</f>
        <v>3194865120</v>
      </c>
      <c r="N713" s="2">
        <f t="array" ref="N713">INDEX([5]Sheet1!$F$2:$F$2185,MATCH($C713,IF([5]Sheet1!$E$2:$E$2185=$A713,[5]Sheet1!$B$2:$B$2185),0))</f>
        <v>118731</v>
      </c>
      <c r="O713" s="2">
        <f t="array" ref="O713">INDEX([5]Sheet1!$I$2:$I$2185,MATCH($C713,IF([5]Sheet1!$E$2:$E$2185=$A713,[5]Sheet1!$B$2:$B$2185),0))*10</f>
        <v>912212480</v>
      </c>
      <c r="P713" s="2">
        <f t="array" ref="P713">INDEX([5]Sheet1!$H$2:$H$2185,MATCH($C713,IF([5]Sheet1!$E$2:$E$2185=$A713,[5]Sheet1!$B$2:$B$2185),0))</f>
        <v>62675</v>
      </c>
    </row>
    <row r="714" spans="1:16" x14ac:dyDescent="0.25">
      <c r="A714" t="s">
        <v>76</v>
      </c>
      <c r="B714" t="s">
        <v>77</v>
      </c>
      <c r="C714">
        <v>1989</v>
      </c>
      <c r="D714" s="2">
        <f t="array" ref="D714">INDEX([2]data!$E$2:$E$2185,MATCH($C714,IF([2]data!$C$2:$C$2185=$A714,[2]data!$A$2:$A$2185),0))</f>
        <v>3150304</v>
      </c>
      <c r="H714" s="2">
        <f t="array" ref="H714">INDEX([1]Sheet1!$M$2:$M$1823,MATCH($C714,IF([1]Sheet1!$A$2:$A$1823=$A714,[1]Sheet1!$C$2:$C$1823),0))</f>
        <v>2162131968</v>
      </c>
      <c r="I714" s="2">
        <f t="array" ref="I714">INDEX([1]Sheet1!$D$2:$D$1823,MATCH($C714,IF([1]Sheet1!$A$2:$A$1823=$A714,[1]Sheet1!$C$2:$C$1823),0))</f>
        <v>1822841000</v>
      </c>
      <c r="J714" s="2">
        <f t="array" ref="J714">(INDEX([1]Sheet1!$G$2:$G$1823,MATCH($C714,IF([1]Sheet1!$A$2:$A$1823=$A714,[1]Sheet1!$C$2:$C$1823),0))+INDEX([1]Sheet1!$J$2:$J$1823,MATCH($C714,IF([1]Sheet1!$A$2:$A$1823=$A714,[1]Sheet1!$C$2:$C$1823),0)))</f>
        <v>339291000</v>
      </c>
      <c r="K714" s="2">
        <f t="array" ref="K714">INDEX([5]Sheet1!$K$2:$K$2185,MATCH($C714,IF([5]Sheet1!$E$2:$E$2185=$A714,[5]Sheet1!$B$2:$B$2185),0))*10</f>
        <v>1111945780</v>
      </c>
      <c r="L714" s="2">
        <f t="array" ref="L714">INDEX([5]Sheet1!$J$2:$J$2185,MATCH($C714,IF([5]Sheet1!$E$2:$E$2185=$A714,[5]Sheet1!$B$2:$B$2185),0))</f>
        <v>68373</v>
      </c>
      <c r="M714" s="2">
        <f t="array" ref="M714">INDEX([5]Sheet1!$G$2:$G$2185,MATCH($C714,IF([5]Sheet1!$E$2:$E$2185=$A714,[5]Sheet1!$B$2:$B$2185),0))*10</f>
        <v>862862900</v>
      </c>
      <c r="N714" s="2">
        <f t="array" ref="N714">INDEX([5]Sheet1!$F$2:$F$2185,MATCH($C714,IF([5]Sheet1!$E$2:$E$2185=$A714,[5]Sheet1!$B$2:$B$2185),0))</f>
        <v>44876</v>
      </c>
      <c r="O714" s="2">
        <f t="array" ref="O714">INDEX([5]Sheet1!$I$2:$I$2185,MATCH($C714,IF([5]Sheet1!$E$2:$E$2185=$A714,[5]Sheet1!$B$2:$B$2185),0))*10</f>
        <v>249082880</v>
      </c>
      <c r="P714" s="2">
        <f t="array" ref="P714">INDEX([5]Sheet1!$H$2:$H$2185,MATCH($C714,IF([5]Sheet1!$E$2:$E$2185=$A714,[5]Sheet1!$B$2:$B$2185),0))</f>
        <v>21989</v>
      </c>
    </row>
    <row r="715" spans="1:16" x14ac:dyDescent="0.25">
      <c r="A715" t="s">
        <v>78</v>
      </c>
      <c r="B715" t="s">
        <v>79</v>
      </c>
      <c r="C715">
        <v>1989</v>
      </c>
      <c r="D715" s="2">
        <f t="array" ref="D715">INDEX([2]data!$E$2:$E$2185,MATCH($C715,IF([2]data!$C$2:$C$2185=$A715,[2]data!$A$2:$A$2185),0))</f>
        <v>2790579</v>
      </c>
      <c r="H715" s="2">
        <f t="array" ref="H715">INDEX([1]Sheet1!$M$2:$M$1823,MATCH($C715,IF([1]Sheet1!$A$2:$A$1823=$A715,[1]Sheet1!$C$2:$C$1823),0))</f>
        <v>2443222016</v>
      </c>
      <c r="I715" s="2">
        <f t="array" ref="I715">INDEX([1]Sheet1!$D$2:$D$1823,MATCH($C715,IF([1]Sheet1!$A$2:$A$1823=$A715,[1]Sheet1!$C$2:$C$1823),0))</f>
        <v>2313552000</v>
      </c>
      <c r="J715" s="2">
        <f t="array" ref="J715">(INDEX([1]Sheet1!$G$2:$G$1823,MATCH($C715,IF([1]Sheet1!$A$2:$A$1823=$A715,[1]Sheet1!$C$2:$C$1823),0))+INDEX([1]Sheet1!$J$2:$J$1823,MATCH($C715,IF([1]Sheet1!$A$2:$A$1823=$A715,[1]Sheet1!$C$2:$C$1823),0)))</f>
        <v>129670000</v>
      </c>
      <c r="K715" s="2">
        <f t="array" ref="K715">INDEX([5]Sheet1!$K$2:$K$2185,MATCH($C715,IF([5]Sheet1!$E$2:$E$2185=$A715,[5]Sheet1!$B$2:$B$2185),0))*10</f>
        <v>1127922390</v>
      </c>
      <c r="L715" s="2">
        <f t="array" ref="L715">INDEX([5]Sheet1!$J$2:$J$2185,MATCH($C715,IF([5]Sheet1!$E$2:$E$2185=$A715,[5]Sheet1!$B$2:$B$2185),0))</f>
        <v>53288</v>
      </c>
      <c r="M715" s="2">
        <f t="array" ref="M715">INDEX([5]Sheet1!$G$2:$G$2185,MATCH($C715,IF([5]Sheet1!$E$2:$E$2185=$A715,[5]Sheet1!$B$2:$B$2185),0))*10</f>
        <v>864220580</v>
      </c>
      <c r="N715" s="2">
        <f t="array" ref="N715">INDEX([5]Sheet1!$F$2:$F$2185,MATCH($C715,IF([5]Sheet1!$E$2:$E$2185=$A715,[5]Sheet1!$B$2:$B$2185),0))</f>
        <v>33289</v>
      </c>
      <c r="O715" s="2">
        <f t="array" ref="O715">INDEX([5]Sheet1!$I$2:$I$2185,MATCH($C715,IF([5]Sheet1!$E$2:$E$2185=$A715,[5]Sheet1!$B$2:$B$2185),0))*10</f>
        <v>263701810</v>
      </c>
      <c r="P715" s="2">
        <f t="array" ref="P715">INDEX([5]Sheet1!$H$2:$H$2185,MATCH($C715,IF([5]Sheet1!$E$2:$E$2185=$A715,[5]Sheet1!$B$2:$B$2185),0))</f>
        <v>15784</v>
      </c>
    </row>
    <row r="716" spans="1:16" x14ac:dyDescent="0.25">
      <c r="A716" t="s">
        <v>80</v>
      </c>
      <c r="B716" t="s">
        <v>81</v>
      </c>
      <c r="C716">
        <v>1989</v>
      </c>
      <c r="D716" s="2">
        <f t="array" ref="D716">INDEX([2]data!$E$2:$E$2185,MATCH($C716,IF([2]data!$C$2:$C$2185=$A716,[2]data!$A$2:$A$2185),0))</f>
        <v>11865992</v>
      </c>
      <c r="H716" s="2">
        <f t="array" ref="H716">INDEX([1]Sheet1!$M$2:$M$1823,MATCH($C716,IF([1]Sheet1!$A$2:$A$1823=$A716,[1]Sheet1!$C$2:$C$1823),0))</f>
        <v>9883784192</v>
      </c>
      <c r="I716" s="2">
        <f t="array" ref="I716">INDEX([1]Sheet1!$D$2:$D$1823,MATCH($C716,IF([1]Sheet1!$A$2:$A$1823=$A716,[1]Sheet1!$C$2:$C$1823),0))</f>
        <v>8498168000</v>
      </c>
      <c r="J716" s="2">
        <f t="array" ref="J716">(INDEX([1]Sheet1!$G$2:$G$1823,MATCH($C716,IF([1]Sheet1!$A$2:$A$1823=$A716,[1]Sheet1!$C$2:$C$1823),0))+INDEX([1]Sheet1!$J$2:$J$1823,MATCH($C716,IF([1]Sheet1!$A$2:$A$1823=$A716,[1]Sheet1!$C$2:$C$1823),0)))</f>
        <v>1385616000</v>
      </c>
      <c r="K716" s="2">
        <f t="array" ref="K716">INDEX([5]Sheet1!$K$2:$K$2185,MATCH($C716,IF([5]Sheet1!$E$2:$E$2185=$A716,[5]Sheet1!$B$2:$B$2185),0))*10</f>
        <v>4658425630</v>
      </c>
      <c r="L716" s="2">
        <f t="array" ref="L716">INDEX([5]Sheet1!$J$2:$J$2185,MATCH($C716,IF([5]Sheet1!$E$2:$E$2185=$A716,[5]Sheet1!$B$2:$B$2185),0))</f>
        <v>200974</v>
      </c>
      <c r="M716" s="2">
        <f t="array" ref="M716">INDEX([5]Sheet1!$G$2:$G$2185,MATCH($C716,IF([5]Sheet1!$E$2:$E$2185=$A716,[5]Sheet1!$B$2:$B$2185),0))*10</f>
        <v>3640369170</v>
      </c>
      <c r="N716" s="2">
        <f t="array" ref="N716">INDEX([5]Sheet1!$F$2:$F$2185,MATCH($C716,IF([5]Sheet1!$E$2:$E$2185=$A716,[5]Sheet1!$B$2:$B$2185),0))</f>
        <v>132699</v>
      </c>
      <c r="O716" s="2">
        <f t="array" ref="O716">INDEX([5]Sheet1!$I$2:$I$2185,MATCH($C716,IF([5]Sheet1!$E$2:$E$2185=$A716,[5]Sheet1!$B$2:$B$2185),0))*10</f>
        <v>1018056460</v>
      </c>
      <c r="P716" s="2">
        <f t="array" ref="P716">INDEX([5]Sheet1!$H$2:$H$2185,MATCH($C716,IF([5]Sheet1!$E$2:$E$2185=$A716,[5]Sheet1!$B$2:$B$2185),0))</f>
        <v>62788</v>
      </c>
    </row>
    <row r="717" spans="1:16" x14ac:dyDescent="0.25">
      <c r="A717" t="s">
        <v>82</v>
      </c>
      <c r="B717" t="s">
        <v>83</v>
      </c>
      <c r="C717">
        <v>1989</v>
      </c>
      <c r="D717" s="2">
        <f t="array" ref="D717">INDEX([2]data!$E$2:$E$2185,MATCH($C717,IF([2]data!$C$2:$C$2185=$A717,[2]data!$A$2:$A$2185),0))</f>
        <v>1000666</v>
      </c>
      <c r="H717" s="2">
        <f t="array" ref="H717">INDEX([1]Sheet1!$M$2:$M$1823,MATCH($C717,IF([1]Sheet1!$A$2:$A$1823=$A717,[1]Sheet1!$C$2:$C$1823),0))</f>
        <v>700849984</v>
      </c>
      <c r="I717" s="2">
        <f t="array" ref="I717">INDEX([1]Sheet1!$D$2:$D$1823,MATCH($C717,IF([1]Sheet1!$A$2:$A$1823=$A717,[1]Sheet1!$C$2:$C$1823),0))</f>
        <v>670120000</v>
      </c>
      <c r="J717" s="2">
        <f t="array" ref="J717">(INDEX([1]Sheet1!$G$2:$G$1823,MATCH($C717,IF([1]Sheet1!$A$2:$A$1823=$A717,[1]Sheet1!$C$2:$C$1823),0))+INDEX([1]Sheet1!$J$2:$J$1823,MATCH($C717,IF([1]Sheet1!$A$2:$A$1823=$A717,[1]Sheet1!$C$2:$C$1823),0)))</f>
        <v>30730000</v>
      </c>
      <c r="K717" s="2">
        <f t="array" ref="K717">INDEX([5]Sheet1!$K$2:$K$2185,MATCH($C717,IF([5]Sheet1!$E$2:$E$2185=$A717,[5]Sheet1!$B$2:$B$2185),0))*10</f>
        <v>452726990</v>
      </c>
      <c r="L717" s="2">
        <f t="array" ref="L717">INDEX([5]Sheet1!$J$2:$J$2185,MATCH($C717,IF([5]Sheet1!$E$2:$E$2185=$A717,[5]Sheet1!$B$2:$B$2185),0))</f>
        <v>16961</v>
      </c>
      <c r="M717" s="2">
        <f t="array" ref="M717">INDEX([5]Sheet1!$G$2:$G$2185,MATCH($C717,IF([5]Sheet1!$E$2:$E$2185=$A717,[5]Sheet1!$B$2:$B$2185),0))*10</f>
        <v>362847490</v>
      </c>
      <c r="N717" s="2">
        <f t="array" ref="N717">INDEX([5]Sheet1!$F$2:$F$2185,MATCH($C717,IF([5]Sheet1!$E$2:$E$2185=$A717,[5]Sheet1!$B$2:$B$2185),0))</f>
        <v>11588</v>
      </c>
      <c r="O717" s="2">
        <f t="array" ref="O717">INDEX([5]Sheet1!$I$2:$I$2185,MATCH($C717,IF([5]Sheet1!$E$2:$E$2185=$A717,[5]Sheet1!$B$2:$B$2185),0))*10</f>
        <v>89879500</v>
      </c>
      <c r="P717" s="2">
        <f t="array" ref="P717">INDEX([5]Sheet1!$H$2:$H$2185,MATCH($C717,IF([5]Sheet1!$E$2:$E$2185=$A717,[5]Sheet1!$B$2:$B$2185),0))</f>
        <v>4869</v>
      </c>
    </row>
    <row r="718" spans="1:16" x14ac:dyDescent="0.25">
      <c r="A718" t="s">
        <v>84</v>
      </c>
      <c r="B718" t="s">
        <v>85</v>
      </c>
      <c r="C718">
        <v>1989</v>
      </c>
      <c r="D718" s="2">
        <f t="array" ref="D718">INDEX([2]data!$E$2:$E$2185,MATCH($C718,IF([2]data!$C$2:$C$2185=$A718,[2]data!$A$2:$A$2185),0))</f>
        <v>3456777</v>
      </c>
      <c r="H718" s="2">
        <f t="array" ref="H718">INDEX([1]Sheet1!$M$2:$M$1823,MATCH($C718,IF([1]Sheet1!$A$2:$A$1823=$A718,[1]Sheet1!$C$2:$C$1823),0))</f>
        <v>2426888960</v>
      </c>
      <c r="I718" s="2">
        <f t="array" ref="I718">INDEX([1]Sheet1!$D$2:$D$1823,MATCH($C718,IF([1]Sheet1!$A$2:$A$1823=$A718,[1]Sheet1!$C$2:$C$1823),0))</f>
        <v>2051210000</v>
      </c>
      <c r="J718" s="2">
        <f t="array" ref="J718">(INDEX([1]Sheet1!$G$2:$G$1823,MATCH($C718,IF([1]Sheet1!$A$2:$A$1823=$A718,[1]Sheet1!$C$2:$C$1823),0))+INDEX([1]Sheet1!$J$2:$J$1823,MATCH($C718,IF([1]Sheet1!$A$2:$A$1823=$A718,[1]Sheet1!$C$2:$C$1823),0)))</f>
        <v>375679000</v>
      </c>
      <c r="K718" s="2">
        <f t="array" ref="K718">INDEX([5]Sheet1!$K$2:$K$2185,MATCH($C718,IF([5]Sheet1!$E$2:$E$2185=$A718,[5]Sheet1!$B$2:$B$2185),0))*10</f>
        <v>1257350130</v>
      </c>
      <c r="L718" s="2">
        <f t="array" ref="L718">INDEX([5]Sheet1!$J$2:$J$2185,MATCH($C718,IF([5]Sheet1!$E$2:$E$2185=$A718,[5]Sheet1!$B$2:$B$2185),0))</f>
        <v>69088</v>
      </c>
      <c r="M718" s="2">
        <f t="array" ref="M718">INDEX([5]Sheet1!$G$2:$G$2185,MATCH($C718,IF([5]Sheet1!$E$2:$E$2185=$A718,[5]Sheet1!$B$2:$B$2185),0))*10</f>
        <v>1011474970</v>
      </c>
      <c r="N718" s="2">
        <f t="array" ref="N718">INDEX([5]Sheet1!$F$2:$F$2185,MATCH($C718,IF([5]Sheet1!$E$2:$E$2185=$A718,[5]Sheet1!$B$2:$B$2185),0))</f>
        <v>47786</v>
      </c>
      <c r="O718" s="2">
        <f t="array" ref="O718">INDEX([5]Sheet1!$I$2:$I$2185,MATCH($C718,IF([5]Sheet1!$E$2:$E$2185=$A718,[5]Sheet1!$B$2:$B$2185),0))*10</f>
        <v>245875160</v>
      </c>
      <c r="P718" s="2">
        <f t="array" ref="P718">INDEX([5]Sheet1!$H$2:$H$2185,MATCH($C718,IF([5]Sheet1!$E$2:$E$2185=$A718,[5]Sheet1!$B$2:$B$2185),0))</f>
        <v>19870</v>
      </c>
    </row>
    <row r="719" spans="1:16" x14ac:dyDescent="0.25">
      <c r="A719" t="s">
        <v>86</v>
      </c>
      <c r="B719" t="s">
        <v>87</v>
      </c>
      <c r="C719">
        <v>1989</v>
      </c>
      <c r="D719" s="2">
        <f t="array" ref="D719">INDEX([2]data!$E$2:$E$2185,MATCH($C719,IF([2]data!$C$2:$C$2185=$A719,[2]data!$A$2:$A$2185),0))</f>
        <v>696698</v>
      </c>
      <c r="H719" s="2">
        <f t="array" ref="H719">INDEX([1]Sheet1!$M$2:$M$1823,MATCH($C719,IF([1]Sheet1!$A$2:$A$1823=$A719,[1]Sheet1!$C$2:$C$1823),0))</f>
        <v>477571008</v>
      </c>
      <c r="I719" s="2">
        <f t="array" ref="I719">INDEX([1]Sheet1!$D$2:$D$1823,MATCH($C719,IF([1]Sheet1!$A$2:$A$1823=$A719,[1]Sheet1!$C$2:$C$1823),0))</f>
        <v>421348000</v>
      </c>
      <c r="J719" s="2">
        <f t="array" ref="J719">(INDEX([1]Sheet1!$G$2:$G$1823,MATCH($C719,IF([1]Sheet1!$A$2:$A$1823=$A719,[1]Sheet1!$C$2:$C$1823),0))+INDEX([1]Sheet1!$J$2:$J$1823,MATCH($C719,IF([1]Sheet1!$A$2:$A$1823=$A719,[1]Sheet1!$C$2:$C$1823),0)))</f>
        <v>56223000</v>
      </c>
      <c r="K719" s="2">
        <f t="array" ref="K719">INDEX([5]Sheet1!$K$2:$K$2185,MATCH($C719,IF([5]Sheet1!$E$2:$E$2185=$A719,[5]Sheet1!$B$2:$B$2185),0))*10</f>
        <v>235882040</v>
      </c>
      <c r="L719" s="2">
        <f t="array" ref="L719">INDEX([5]Sheet1!$J$2:$J$2185,MATCH($C719,IF([5]Sheet1!$E$2:$E$2185=$A719,[5]Sheet1!$B$2:$B$2185),0))</f>
        <v>15823</v>
      </c>
      <c r="M719" s="2">
        <f t="array" ref="M719">INDEX([5]Sheet1!$G$2:$G$2185,MATCH($C719,IF([5]Sheet1!$E$2:$E$2185=$A719,[5]Sheet1!$B$2:$B$2185),0))*10</f>
        <v>197460000</v>
      </c>
      <c r="N719" s="2">
        <f t="array" ref="N719">INDEX([5]Sheet1!$F$2:$F$2185,MATCH($C719,IF([5]Sheet1!$E$2:$E$2185=$A719,[5]Sheet1!$B$2:$B$2185),0))</f>
        <v>10790</v>
      </c>
      <c r="O719" s="2">
        <f t="array" ref="O719">INDEX([5]Sheet1!$I$2:$I$2185,MATCH($C719,IF([5]Sheet1!$E$2:$E$2185=$A719,[5]Sheet1!$B$2:$B$2185),0))*10</f>
        <v>38422040</v>
      </c>
      <c r="P719" s="2">
        <f t="array" ref="P719">INDEX([5]Sheet1!$H$2:$H$2185,MATCH($C719,IF([5]Sheet1!$E$2:$E$2185=$A719,[5]Sheet1!$B$2:$B$2185),0))</f>
        <v>4418</v>
      </c>
    </row>
    <row r="720" spans="1:16" x14ac:dyDescent="0.25">
      <c r="A720" t="s">
        <v>88</v>
      </c>
      <c r="B720" t="s">
        <v>89</v>
      </c>
      <c r="C720">
        <v>1989</v>
      </c>
      <c r="D720" s="2">
        <f t="array" ref="D720">INDEX([2]data!$E$2:$E$2185,MATCH($C720,IF([2]data!$C$2:$C$2185=$A720,[2]data!$A$2:$A$2185),0))</f>
        <v>4854432</v>
      </c>
      <c r="H720" s="2">
        <f t="array" ref="H720">INDEX([1]Sheet1!$M$2:$M$1823,MATCH($C720,IF([1]Sheet1!$A$2:$A$1823=$A720,[1]Sheet1!$C$2:$C$1823),0))</f>
        <v>2601896960</v>
      </c>
      <c r="I720" s="2">
        <f t="array" ref="I720">INDEX([1]Sheet1!$D$2:$D$1823,MATCH($C720,IF([1]Sheet1!$A$2:$A$1823=$A720,[1]Sheet1!$C$2:$C$1823),0))</f>
        <v>2321571000</v>
      </c>
      <c r="J720" s="2">
        <f t="array" ref="J720">(INDEX([1]Sheet1!$G$2:$G$1823,MATCH($C720,IF([1]Sheet1!$A$2:$A$1823=$A720,[1]Sheet1!$C$2:$C$1823),0))+INDEX([1]Sheet1!$J$2:$J$1823,MATCH($C720,IF([1]Sheet1!$A$2:$A$1823=$A720,[1]Sheet1!$C$2:$C$1823),0)))</f>
        <v>280326000</v>
      </c>
      <c r="K720" s="2">
        <f t="array" ref="K720">INDEX([5]Sheet1!$K$2:$K$2185,MATCH($C720,IF([5]Sheet1!$E$2:$E$2185=$A720,[5]Sheet1!$B$2:$B$2185),0))*10</f>
        <v>1569523990</v>
      </c>
      <c r="L720" s="2">
        <f t="array" ref="L720">INDEX([5]Sheet1!$J$2:$J$2185,MATCH($C720,IF([5]Sheet1!$E$2:$E$2185=$A720,[5]Sheet1!$B$2:$B$2185),0))</f>
        <v>85951</v>
      </c>
      <c r="M720" s="2">
        <f t="array" ref="M720">INDEX([5]Sheet1!$G$2:$G$2185,MATCH($C720,IF([5]Sheet1!$E$2:$E$2185=$A720,[5]Sheet1!$B$2:$B$2185),0))*10</f>
        <v>1252837860</v>
      </c>
      <c r="N720" s="2">
        <f t="array" ref="N720">INDEX([5]Sheet1!$F$2:$F$2185,MATCH($C720,IF([5]Sheet1!$E$2:$E$2185=$A720,[5]Sheet1!$B$2:$B$2185),0))</f>
        <v>55533</v>
      </c>
      <c r="O720" s="2">
        <f t="array" ref="O720">INDEX([5]Sheet1!$I$2:$I$2185,MATCH($C720,IF([5]Sheet1!$E$2:$E$2185=$A720,[5]Sheet1!$B$2:$B$2185),0))*10</f>
        <v>316686130</v>
      </c>
      <c r="P720" s="2">
        <f t="array" ref="P720">INDEX([5]Sheet1!$H$2:$H$2185,MATCH($C720,IF([5]Sheet1!$E$2:$E$2185=$A720,[5]Sheet1!$B$2:$B$2185),0))</f>
        <v>28853</v>
      </c>
    </row>
    <row r="721" spans="1:16" x14ac:dyDescent="0.25">
      <c r="A721" t="s">
        <v>90</v>
      </c>
      <c r="B721" t="s">
        <v>91</v>
      </c>
      <c r="C721">
        <v>1989</v>
      </c>
      <c r="D721" s="2">
        <f t="array" ref="D721">INDEX([2]data!$E$2:$E$2185,MATCH($C721,IF([2]data!$C$2:$C$2185=$A721,[2]data!$A$2:$A$2185),0))</f>
        <v>16806729</v>
      </c>
      <c r="H721" s="2">
        <f t="array" ref="H721">INDEX([1]Sheet1!$M$2:$M$1823,MATCH($C721,IF([1]Sheet1!$A$2:$A$1823=$A721,[1]Sheet1!$C$2:$C$1823),0))</f>
        <v>12799516672</v>
      </c>
      <c r="I721" s="2">
        <f t="array" ref="I721">INDEX([1]Sheet1!$D$2:$D$1823,MATCH($C721,IF([1]Sheet1!$A$2:$A$1823=$A721,[1]Sheet1!$C$2:$C$1823),0))</f>
        <v>11376036000</v>
      </c>
      <c r="J721" s="2">
        <f t="array" ref="J721">(INDEX([1]Sheet1!$G$2:$G$1823,MATCH($C721,IF([1]Sheet1!$A$2:$A$1823=$A721,[1]Sheet1!$C$2:$C$1823),0))+INDEX([1]Sheet1!$J$2:$J$1823,MATCH($C721,IF([1]Sheet1!$A$2:$A$1823=$A721,[1]Sheet1!$C$2:$C$1823),0)))</f>
        <v>1423481000</v>
      </c>
      <c r="K721" s="2">
        <f t="array" ref="K721">INDEX([5]Sheet1!$K$2:$K$2185,MATCH($C721,IF([5]Sheet1!$E$2:$E$2185=$A721,[5]Sheet1!$B$2:$B$2185),0))*10</f>
        <v>7143718210</v>
      </c>
      <c r="L721" s="2">
        <f t="array" ref="L721">INDEX([5]Sheet1!$J$2:$J$2185,MATCH($C721,IF([5]Sheet1!$E$2:$E$2185=$A721,[5]Sheet1!$B$2:$B$2185),0))</f>
        <v>391233</v>
      </c>
      <c r="M721" s="2">
        <f t="array" ref="M721">INDEX([5]Sheet1!$G$2:$G$2185,MATCH($C721,IF([5]Sheet1!$E$2:$E$2185=$A721,[5]Sheet1!$B$2:$B$2185),0))*10</f>
        <v>5640963790</v>
      </c>
      <c r="N721" s="2">
        <f t="array" ref="N721">INDEX([5]Sheet1!$F$2:$F$2185,MATCH($C721,IF([5]Sheet1!$E$2:$E$2185=$A721,[5]Sheet1!$B$2:$B$2185),0))</f>
        <v>269847</v>
      </c>
      <c r="O721" s="2">
        <f t="array" ref="O721">INDEX([5]Sheet1!$I$2:$I$2185,MATCH($C721,IF([5]Sheet1!$E$2:$E$2185=$A721,[5]Sheet1!$B$2:$B$2185),0))*10</f>
        <v>1502754420</v>
      </c>
      <c r="P721" s="2">
        <f t="array" ref="P721">INDEX([5]Sheet1!$H$2:$H$2185,MATCH($C721,IF([5]Sheet1!$E$2:$E$2185=$A721,[5]Sheet1!$B$2:$B$2185),0))</f>
        <v>115746</v>
      </c>
    </row>
    <row r="722" spans="1:16" x14ac:dyDescent="0.25">
      <c r="A722" t="s">
        <v>2</v>
      </c>
      <c r="B722" t="s">
        <v>3</v>
      </c>
      <c r="C722">
        <v>1989</v>
      </c>
      <c r="D722" s="2">
        <f t="array" ref="D722">INDEX([2]data!$E$2:$E$2185,MATCH($C722,IF([2]data!$C$2:$C$2185=$A722,[2]data!$A$2:$A$2185),0))</f>
        <v>246819222</v>
      </c>
      <c r="H722" s="2">
        <f t="array" ref="H722">INDEX([1]Sheet1!$M$2:$M$1823,MATCH($C722,IF([1]Sheet1!$A$2:$A$1823=$A722,[1]Sheet1!$C$2:$C$1823),0))</f>
        <v>194445000704</v>
      </c>
      <c r="I722" s="2">
        <f t="array" ref="I722">INDEX([1]Sheet1!$D$2:$D$1823,MATCH($C722,IF([1]Sheet1!$A$2:$A$1823=$A722,[1]Sheet1!$C$2:$C$1823),0))</f>
        <v>170586643000</v>
      </c>
      <c r="J722" s="2">
        <f t="array" ref="J722">(INDEX([1]Sheet1!$G$2:$G$1823,MATCH($C722,IF([1]Sheet1!$A$2:$A$1823=$A722,[1]Sheet1!$C$2:$C$1823),0))+INDEX([1]Sheet1!$J$2:$J$1823,MATCH($C722,IF([1]Sheet1!$A$2:$A$1823=$A722,[1]Sheet1!$C$2:$C$1823),0)))</f>
        <v>23858352000</v>
      </c>
      <c r="K722" s="2">
        <f t="array" ref="K722">INDEX([5]Sheet1!$K$2:$K$2185,MATCH($C722,IF([5]Sheet1!$E$2:$E$2185=$A722,[5]Sheet1!$B$2:$B$2185),0))*10</f>
        <v>103262657830</v>
      </c>
      <c r="L722" s="2">
        <f t="array" ref="L722">INDEX([5]Sheet1!$J$2:$J$2185,MATCH($C722,IF([5]Sheet1!$E$2:$E$2185=$A722,[5]Sheet1!$B$2:$B$2185),0))</f>
        <v>4725782</v>
      </c>
      <c r="M722" s="2">
        <f t="array" ref="M722">INDEX([5]Sheet1!$G$2:$G$2185,MATCH($C722,IF([5]Sheet1!$E$2:$E$2185=$A722,[5]Sheet1!$B$2:$B$2185),0))*10</f>
        <v>81171639490</v>
      </c>
      <c r="N722" s="2">
        <f t="array" ref="N722">INDEX([5]Sheet1!$F$2:$F$2185,MATCH($C722,IF([5]Sheet1!$E$2:$E$2185=$A722,[5]Sheet1!$B$2:$B$2185),0))</f>
        <v>3045995</v>
      </c>
      <c r="O722" s="2">
        <f t="array" ref="O722">INDEX([5]Sheet1!$I$2:$I$2185,MATCH($C722,IF([5]Sheet1!$E$2:$E$2185=$A722,[5]Sheet1!$B$2:$B$2185),0))*10</f>
        <v>22091018340</v>
      </c>
      <c r="P722" s="2">
        <f t="array" ref="P722">INDEX([5]Sheet1!$H$2:$H$2185,MATCH($C722,IF([5]Sheet1!$E$2:$E$2185=$A722,[5]Sheet1!$B$2:$B$2185),0))</f>
        <v>1488262</v>
      </c>
    </row>
    <row r="723" spans="1:16" x14ac:dyDescent="0.25">
      <c r="A723" t="s">
        <v>92</v>
      </c>
      <c r="B723" t="s">
        <v>93</v>
      </c>
      <c r="C723">
        <v>1989</v>
      </c>
      <c r="D723" s="2">
        <f t="array" ref="D723">INDEX([2]data!$E$2:$E$2185,MATCH($C723,IF([2]data!$C$2:$C$2185=$A723,[2]data!$A$2:$A$2185),0))</f>
        <v>1705865</v>
      </c>
      <c r="H723" s="2">
        <f t="array" ref="H723">INDEX([1]Sheet1!$M$2:$M$1823,MATCH($C723,IF([1]Sheet1!$A$2:$A$1823=$A723,[1]Sheet1!$C$2:$C$1823),0))</f>
        <v>1218126976</v>
      </c>
      <c r="I723" s="2">
        <f t="array" ref="I723">INDEX([1]Sheet1!$D$2:$D$1823,MATCH($C723,IF([1]Sheet1!$A$2:$A$1823=$A723,[1]Sheet1!$C$2:$C$1823),0))</f>
        <v>1120332000</v>
      </c>
      <c r="J723" s="2">
        <f t="array" ref="J723">(INDEX([1]Sheet1!$G$2:$G$1823,MATCH($C723,IF([1]Sheet1!$A$2:$A$1823=$A723,[1]Sheet1!$C$2:$C$1823),0))+INDEX([1]Sheet1!$J$2:$J$1823,MATCH($C723,IF([1]Sheet1!$A$2:$A$1823=$A723,[1]Sheet1!$C$2:$C$1823),0)))</f>
        <v>97795000</v>
      </c>
      <c r="K723" s="2">
        <f t="array" ref="K723">INDEX([5]Sheet1!$K$2:$K$2185,MATCH($C723,IF([5]Sheet1!$E$2:$E$2185=$A723,[5]Sheet1!$B$2:$B$2185),0))*10</f>
        <v>586920840</v>
      </c>
      <c r="L723" s="2">
        <f t="array" ref="L723">INDEX([5]Sheet1!$J$2:$J$2185,MATCH($C723,IF([5]Sheet1!$E$2:$E$2185=$A723,[5]Sheet1!$B$2:$B$2185),0))</f>
        <v>31297</v>
      </c>
      <c r="M723" s="2">
        <f t="array" ref="M723">INDEX([5]Sheet1!$G$2:$G$2185,MATCH($C723,IF([5]Sheet1!$E$2:$E$2185=$A723,[5]Sheet1!$B$2:$B$2185),0))*10</f>
        <v>466120410</v>
      </c>
      <c r="N723" s="2">
        <f t="array" ref="N723">INDEX([5]Sheet1!$F$2:$F$2185,MATCH($C723,IF([5]Sheet1!$E$2:$E$2185=$A723,[5]Sheet1!$B$2:$B$2185),0))</f>
        <v>21097</v>
      </c>
      <c r="O723" s="2">
        <f t="array" ref="O723">INDEX([5]Sheet1!$I$2:$I$2185,MATCH($C723,IF([5]Sheet1!$E$2:$E$2185=$A723,[5]Sheet1!$B$2:$B$2185),0))*10</f>
        <v>120800430</v>
      </c>
      <c r="P723" s="2">
        <f t="array" ref="P723">INDEX([5]Sheet1!$H$2:$H$2185,MATCH($C723,IF([5]Sheet1!$E$2:$E$2185=$A723,[5]Sheet1!$B$2:$B$2185),0))</f>
        <v>8429</v>
      </c>
    </row>
    <row r="724" spans="1:16" x14ac:dyDescent="0.25">
      <c r="A724" t="s">
        <v>94</v>
      </c>
      <c r="B724" t="s">
        <v>95</v>
      </c>
      <c r="C724">
        <v>1989</v>
      </c>
      <c r="D724" s="2">
        <f t="array" ref="D724">INDEX([2]data!$E$2:$E$2185,MATCH($C724,IF([2]data!$C$2:$C$2185=$A724,[2]data!$A$2:$A$2185),0))</f>
        <v>557708</v>
      </c>
      <c r="H724" s="2">
        <f t="array" ref="H724">INDEX([1]Sheet1!$M$2:$M$1823,MATCH($C724,IF([1]Sheet1!$A$2:$A$1823=$A724,[1]Sheet1!$C$2:$C$1823),0))</f>
        <v>493339008</v>
      </c>
      <c r="I724" s="2">
        <f t="array" ref="I724">INDEX([1]Sheet1!$D$2:$D$1823,MATCH($C724,IF([1]Sheet1!$A$2:$A$1823=$A724,[1]Sheet1!$C$2:$C$1823),0))</f>
        <v>448740000</v>
      </c>
      <c r="J724" s="2">
        <f t="array" ref="J724">(INDEX([1]Sheet1!$G$2:$G$1823,MATCH($C724,IF([1]Sheet1!$A$2:$A$1823=$A724,[1]Sheet1!$C$2:$C$1823),0))+INDEX([1]Sheet1!$J$2:$J$1823,MATCH($C724,IF([1]Sheet1!$A$2:$A$1823=$A724,[1]Sheet1!$C$2:$C$1823),0)))</f>
        <v>44599000</v>
      </c>
      <c r="K724" s="2">
        <f t="array" ref="K724">INDEX([5]Sheet1!$K$2:$K$2185,MATCH($C724,IF([5]Sheet1!$E$2:$E$2185=$A724,[5]Sheet1!$B$2:$B$2185),0))*10</f>
        <v>241359290</v>
      </c>
      <c r="L724" s="2">
        <f t="array" ref="L724">INDEX([5]Sheet1!$J$2:$J$2185,MATCH($C724,IF([5]Sheet1!$E$2:$E$2185=$A724,[5]Sheet1!$B$2:$B$2185),0))</f>
        <v>12805</v>
      </c>
      <c r="M724" s="2">
        <f t="array" ref="M724">INDEX([5]Sheet1!$G$2:$G$2185,MATCH($C724,IF([5]Sheet1!$E$2:$E$2185=$A724,[5]Sheet1!$B$2:$B$2185),0))*10</f>
        <v>205864130</v>
      </c>
      <c r="N724" s="2">
        <f t="array" ref="N724">INDEX([5]Sheet1!$F$2:$F$2185,MATCH($C724,IF([5]Sheet1!$E$2:$E$2185=$A724,[5]Sheet1!$B$2:$B$2185),0))</f>
        <v>8681</v>
      </c>
      <c r="O724" s="2">
        <f t="array" ref="O724">INDEX([5]Sheet1!$I$2:$I$2185,MATCH($C724,IF([5]Sheet1!$E$2:$E$2185=$A724,[5]Sheet1!$B$2:$B$2185),0))*10</f>
        <v>35495160</v>
      </c>
      <c r="P724" s="2">
        <f t="array" ref="P724">INDEX([5]Sheet1!$H$2:$H$2185,MATCH($C724,IF([5]Sheet1!$E$2:$E$2185=$A724,[5]Sheet1!$B$2:$B$2185),0))</f>
        <v>2977</v>
      </c>
    </row>
    <row r="725" spans="1:16" x14ac:dyDescent="0.25">
      <c r="A725" t="s">
        <v>96</v>
      </c>
      <c r="B725" t="s">
        <v>97</v>
      </c>
      <c r="C725">
        <v>1989</v>
      </c>
      <c r="D725" s="2">
        <f t="array" ref="D725">INDEX([2]data!$E$2:$E$2185,MATCH($C725,IF([2]data!$C$2:$C$2185=$A725,[2]data!$A$2:$A$2185),0))</f>
        <v>6120246</v>
      </c>
      <c r="H725" s="2">
        <f t="array" ref="H725">INDEX([1]Sheet1!$M$2:$M$1823,MATCH($C725,IF([1]Sheet1!$A$2:$A$1823=$A725,[1]Sheet1!$C$2:$C$1823),0))</f>
        <v>4996335104</v>
      </c>
      <c r="I725" s="2">
        <f t="array" ref="I725">INDEX([1]Sheet1!$D$2:$D$1823,MATCH($C725,IF([1]Sheet1!$A$2:$A$1823=$A725,[1]Sheet1!$C$2:$C$1823),0))</f>
        <v>4174507000</v>
      </c>
      <c r="J725" s="2">
        <f t="array" ref="J725">(INDEX([1]Sheet1!$G$2:$G$1823,MATCH($C725,IF([1]Sheet1!$A$2:$A$1823=$A725,[1]Sheet1!$C$2:$C$1823),0))+INDEX([1]Sheet1!$J$2:$J$1823,MATCH($C725,IF([1]Sheet1!$A$2:$A$1823=$A725,[1]Sheet1!$C$2:$C$1823),0)))</f>
        <v>821828000</v>
      </c>
      <c r="K725" s="2">
        <f t="array" ref="K725">INDEX([5]Sheet1!$K$2:$K$2185,MATCH($C725,IF([5]Sheet1!$E$2:$E$2185=$A725,[5]Sheet1!$B$2:$B$2185),0))*10</f>
        <v>2623978930</v>
      </c>
      <c r="L725" s="2">
        <f t="array" ref="L725">INDEX([5]Sheet1!$J$2:$J$2185,MATCH($C725,IF([5]Sheet1!$E$2:$E$2185=$A725,[5]Sheet1!$B$2:$B$2185),0))</f>
        <v>128197</v>
      </c>
      <c r="M725" s="2">
        <f t="array" ref="M725">INDEX([5]Sheet1!$G$2:$G$2185,MATCH($C725,IF([5]Sheet1!$E$2:$E$2185=$A725,[5]Sheet1!$B$2:$B$2185),0))*10</f>
        <v>2071095460</v>
      </c>
      <c r="N725" s="2">
        <f t="array" ref="N725">INDEX([5]Sheet1!$F$2:$F$2185,MATCH($C725,IF([5]Sheet1!$E$2:$E$2185=$A725,[5]Sheet1!$B$2:$B$2185),0))</f>
        <v>83036</v>
      </c>
      <c r="O725" s="2">
        <f t="array" ref="O725">INDEX([5]Sheet1!$I$2:$I$2185,MATCH($C725,IF([5]Sheet1!$E$2:$E$2185=$A725,[5]Sheet1!$B$2:$B$2185),0))*10</f>
        <v>552883470</v>
      </c>
      <c r="P725" s="2">
        <f t="array" ref="P725">INDEX([5]Sheet1!$H$2:$H$2185,MATCH($C725,IF([5]Sheet1!$E$2:$E$2185=$A725,[5]Sheet1!$B$2:$B$2185),0))</f>
        <v>41010</v>
      </c>
    </row>
    <row r="726" spans="1:16" x14ac:dyDescent="0.25">
      <c r="A726" t="s">
        <v>98</v>
      </c>
      <c r="B726" t="s">
        <v>99</v>
      </c>
      <c r="C726">
        <v>1989</v>
      </c>
      <c r="D726" s="2">
        <f t="array" ref="D726">INDEX([2]data!$E$2:$E$2185,MATCH($C726,IF([2]data!$C$2:$C$2185=$A726,[2]data!$A$2:$A$2185),0))</f>
        <v>4746315</v>
      </c>
      <c r="H726" s="2">
        <f t="array" ref="H726">INDEX([1]Sheet1!$M$2:$M$1823,MATCH($C726,IF([1]Sheet1!$A$2:$A$1823=$A726,[1]Sheet1!$C$2:$C$1823),0))</f>
        <v>4143298048</v>
      </c>
      <c r="I726" s="2">
        <f t="array" ref="I726">INDEX([1]Sheet1!$D$2:$D$1823,MATCH($C726,IF([1]Sheet1!$A$2:$A$1823=$A726,[1]Sheet1!$C$2:$C$1823),0))</f>
        <v>3195881000</v>
      </c>
      <c r="J726" s="2">
        <f t="array" ref="J726">(INDEX([1]Sheet1!$G$2:$G$1823,MATCH($C726,IF([1]Sheet1!$A$2:$A$1823=$A726,[1]Sheet1!$C$2:$C$1823),0))+INDEX([1]Sheet1!$J$2:$J$1823,MATCH($C726,IF([1]Sheet1!$A$2:$A$1823=$A726,[1]Sheet1!$C$2:$C$1823),0)))</f>
        <v>947417000</v>
      </c>
      <c r="K726" s="2">
        <f t="array" ref="K726">INDEX([5]Sheet1!$K$2:$K$2185,MATCH($C726,IF([5]Sheet1!$E$2:$E$2185=$A726,[5]Sheet1!$B$2:$B$2185),0))*10</f>
        <v>1694081290</v>
      </c>
      <c r="L726" s="2">
        <f t="array" ref="L726">INDEX([5]Sheet1!$J$2:$J$2185,MATCH($C726,IF([5]Sheet1!$E$2:$E$2185=$A726,[5]Sheet1!$B$2:$B$2185),0))</f>
        <v>79394</v>
      </c>
      <c r="M726" s="2">
        <f t="array" ref="M726">INDEX([5]Sheet1!$G$2:$G$2185,MATCH($C726,IF([5]Sheet1!$E$2:$E$2185=$A726,[5]Sheet1!$B$2:$B$2185),0))*10</f>
        <v>1277513700</v>
      </c>
      <c r="N726" s="2">
        <f t="array" ref="N726">INDEX([5]Sheet1!$F$2:$F$2185,MATCH($C726,IF([5]Sheet1!$E$2:$E$2185=$A726,[5]Sheet1!$B$2:$B$2185),0))</f>
        <v>45653</v>
      </c>
      <c r="O726" s="2">
        <f t="array" ref="O726">INDEX([5]Sheet1!$I$2:$I$2185,MATCH($C726,IF([5]Sheet1!$E$2:$E$2185=$A726,[5]Sheet1!$B$2:$B$2185),0))*10</f>
        <v>416567590</v>
      </c>
      <c r="P726" s="2">
        <f t="array" ref="P726">INDEX([5]Sheet1!$H$2:$H$2185,MATCH($C726,IF([5]Sheet1!$E$2:$E$2185=$A726,[5]Sheet1!$B$2:$B$2185),0))</f>
        <v>31385</v>
      </c>
    </row>
    <row r="727" spans="1:16" x14ac:dyDescent="0.25">
      <c r="A727" t="s">
        <v>100</v>
      </c>
      <c r="B727" t="s">
        <v>101</v>
      </c>
      <c r="C727">
        <v>1989</v>
      </c>
      <c r="D727" s="2">
        <f t="array" ref="D727">INDEX([2]data!$E$2:$E$2185,MATCH($C727,IF([2]data!$C$2:$C$2185=$A727,[2]data!$A$2:$A$2185),0))</f>
        <v>1806570</v>
      </c>
      <c r="H727" s="2">
        <f t="array" ref="H727">INDEX([1]Sheet1!$M$2:$M$1823,MATCH($C727,IF([1]Sheet1!$A$2:$A$1823=$A727,[1]Sheet1!$C$2:$C$1823),0))</f>
        <v>1198436992</v>
      </c>
      <c r="I727" s="2">
        <f t="array" ref="I727">INDEX([1]Sheet1!$D$2:$D$1823,MATCH($C727,IF([1]Sheet1!$A$2:$A$1823=$A727,[1]Sheet1!$C$2:$C$1823),0))</f>
        <v>1105615000</v>
      </c>
      <c r="J727" s="2">
        <f t="array" ref="J727">(INDEX([1]Sheet1!$G$2:$G$1823,MATCH($C727,IF([1]Sheet1!$A$2:$A$1823=$A727,[1]Sheet1!$C$2:$C$1823),0))+INDEX([1]Sheet1!$J$2:$J$1823,MATCH($C727,IF([1]Sheet1!$A$2:$A$1823=$A727,[1]Sheet1!$C$2:$C$1823),0)))</f>
        <v>92822000</v>
      </c>
      <c r="K727" s="2">
        <f t="array" ref="K727">INDEX([5]Sheet1!$K$2:$K$2185,MATCH($C727,IF([5]Sheet1!$E$2:$E$2185=$A727,[5]Sheet1!$B$2:$B$2185),0))*10</f>
        <v>739716670</v>
      </c>
      <c r="L727" s="2">
        <f t="array" ref="L727">INDEX([5]Sheet1!$J$2:$J$2185,MATCH($C727,IF([5]Sheet1!$E$2:$E$2185=$A727,[5]Sheet1!$B$2:$B$2185),0))</f>
        <v>42252</v>
      </c>
      <c r="M727" s="2">
        <f t="array" ref="M727">INDEX([5]Sheet1!$G$2:$G$2185,MATCH($C727,IF([5]Sheet1!$E$2:$E$2185=$A727,[5]Sheet1!$B$2:$B$2185),0))*10</f>
        <v>568090720</v>
      </c>
      <c r="N727" s="2">
        <f t="array" ref="N727">INDEX([5]Sheet1!$F$2:$F$2185,MATCH($C727,IF([5]Sheet1!$E$2:$E$2185=$A727,[5]Sheet1!$B$2:$B$2185),0))</f>
        <v>27884</v>
      </c>
      <c r="O727" s="2">
        <f t="array" ref="O727">INDEX([5]Sheet1!$I$2:$I$2185,MATCH($C727,IF([5]Sheet1!$E$2:$E$2185=$A727,[5]Sheet1!$B$2:$B$2185),0))*10</f>
        <v>171625950</v>
      </c>
      <c r="P727" s="2">
        <f t="array" ref="P727">INDEX([5]Sheet1!$H$2:$H$2185,MATCH($C727,IF([5]Sheet1!$E$2:$E$2185=$A727,[5]Sheet1!$B$2:$B$2185),0))</f>
        <v>13271</v>
      </c>
    </row>
    <row r="728" spans="1:16" x14ac:dyDescent="0.25">
      <c r="A728" t="s">
        <v>102</v>
      </c>
      <c r="B728" t="s">
        <v>103</v>
      </c>
      <c r="C728">
        <v>1989</v>
      </c>
      <c r="D728" s="2">
        <f t="array" ref="D728">INDEX([2]data!$E$2:$E$2185,MATCH($C728,IF([2]data!$C$2:$C$2185=$A728,[2]data!$A$2:$A$2185),0))</f>
        <v>4856568</v>
      </c>
      <c r="H728" s="2">
        <f t="array" ref="H728">INDEX([1]Sheet1!$M$2:$M$1823,MATCH($C728,IF([1]Sheet1!$A$2:$A$1823=$A728,[1]Sheet1!$C$2:$C$1823),0))</f>
        <v>3965491968</v>
      </c>
      <c r="I728" s="2">
        <f t="array" ref="I728">INDEX([1]Sheet1!$D$2:$D$1823,MATCH($C728,IF([1]Sheet1!$A$2:$A$1823=$A728,[1]Sheet1!$C$2:$C$1823),0))</f>
        <v>3791329000</v>
      </c>
      <c r="J728" s="2">
        <f t="array" ref="J728">(INDEX([1]Sheet1!$G$2:$G$1823,MATCH($C728,IF([1]Sheet1!$A$2:$A$1823=$A728,[1]Sheet1!$C$2:$C$1823),0))+INDEX([1]Sheet1!$J$2:$J$1823,MATCH($C728,IF([1]Sheet1!$A$2:$A$1823=$A728,[1]Sheet1!$C$2:$C$1823),0)))</f>
        <v>174163000</v>
      </c>
      <c r="K728" s="2">
        <f t="array" ref="K728">INDEX([5]Sheet1!$K$2:$K$2185,MATCH($C728,IF([5]Sheet1!$E$2:$E$2185=$A728,[5]Sheet1!$B$2:$B$2185),0))*10</f>
        <v>2059758620</v>
      </c>
      <c r="L728" s="2">
        <f t="array" ref="L728">INDEX([5]Sheet1!$J$2:$J$2185,MATCH($C728,IF([5]Sheet1!$E$2:$E$2185=$A728,[5]Sheet1!$B$2:$B$2185),0))</f>
        <v>89982</v>
      </c>
      <c r="M728" s="2">
        <f t="array" ref="M728">INDEX([5]Sheet1!$G$2:$G$2185,MATCH($C728,IF([5]Sheet1!$E$2:$E$2185=$A728,[5]Sheet1!$B$2:$B$2185),0))*10</f>
        <v>1700200150</v>
      </c>
      <c r="N728" s="2">
        <f t="array" ref="N728">INDEX([5]Sheet1!$F$2:$F$2185,MATCH($C728,IF([5]Sheet1!$E$2:$E$2185=$A728,[5]Sheet1!$B$2:$B$2185),0))</f>
        <v>60498</v>
      </c>
      <c r="O728" s="2">
        <f t="array" ref="O728">INDEX([5]Sheet1!$I$2:$I$2185,MATCH($C728,IF([5]Sheet1!$E$2:$E$2185=$A728,[5]Sheet1!$B$2:$B$2185),0))*10</f>
        <v>359558470</v>
      </c>
      <c r="P728" s="2">
        <f t="array" ref="P728">INDEX([5]Sheet1!$H$2:$H$2185,MATCH($C728,IF([5]Sheet1!$E$2:$E$2185=$A728,[5]Sheet1!$B$2:$B$2185),0))</f>
        <v>22480</v>
      </c>
    </row>
    <row r="729" spans="1:16" x14ac:dyDescent="0.25">
      <c r="A729" t="s">
        <v>104</v>
      </c>
      <c r="B729" t="s">
        <v>105</v>
      </c>
      <c r="C729">
        <v>1989</v>
      </c>
      <c r="D729" s="2">
        <f t="array" ref="D729">INDEX([2]data!$E$2:$E$2185,MATCH($C729,IF([2]data!$C$2:$C$2185=$A729,[2]data!$A$2:$A$2185),0))</f>
        <v>458373</v>
      </c>
      <c r="H729" s="2">
        <f t="array" ref="H729">INDEX([1]Sheet1!$M$2:$M$1823,MATCH($C729,IF([1]Sheet1!$A$2:$A$1823=$A729,[1]Sheet1!$C$2:$C$1823),0))</f>
        <v>546678976</v>
      </c>
      <c r="I729" s="2">
        <f t="array" ref="I729">INDEX([1]Sheet1!$D$2:$D$1823,MATCH($C729,IF([1]Sheet1!$A$2:$A$1823=$A729,[1]Sheet1!$C$2:$C$1823),0))</f>
        <v>492406000</v>
      </c>
      <c r="J729" s="2">
        <f t="array" ref="J729">(INDEX([1]Sheet1!$G$2:$G$1823,MATCH($C729,IF([1]Sheet1!$A$2:$A$1823=$A729,[1]Sheet1!$C$2:$C$1823),0))+INDEX([1]Sheet1!$J$2:$J$1823,MATCH($C729,IF([1]Sheet1!$A$2:$A$1823=$A729,[1]Sheet1!$C$2:$C$1823),0)))</f>
        <v>54273000</v>
      </c>
      <c r="K729" s="2">
        <f t="array" ref="K729">INDEX([5]Sheet1!$K$2:$K$2185,MATCH($C729,IF([5]Sheet1!$E$2:$E$2185=$A729,[5]Sheet1!$B$2:$B$2185),0))*10</f>
        <v>267389900</v>
      </c>
      <c r="L729" s="2">
        <f t="array" ref="L729">INDEX([5]Sheet1!$J$2:$J$2185,MATCH($C729,IF([5]Sheet1!$E$2:$E$2185=$A729,[5]Sheet1!$B$2:$B$2185),0))</f>
        <v>13262</v>
      </c>
      <c r="M729" s="2">
        <f t="array" ref="M729">INDEX([5]Sheet1!$G$2:$G$2185,MATCH($C729,IF([5]Sheet1!$E$2:$E$2185=$A729,[5]Sheet1!$B$2:$B$2185),0))*10</f>
        <v>210432040</v>
      </c>
      <c r="N729" s="2">
        <f t="array" ref="N729">INDEX([5]Sheet1!$F$2:$F$2185,MATCH($C729,IF([5]Sheet1!$E$2:$E$2185=$A729,[5]Sheet1!$B$2:$B$2185),0))</f>
        <v>8571</v>
      </c>
      <c r="O729" s="2">
        <f t="array" ref="O729">INDEX([5]Sheet1!$I$2:$I$2185,MATCH($C729,IF([5]Sheet1!$E$2:$E$2185=$A729,[5]Sheet1!$B$2:$B$2185),0))*10</f>
        <v>56957860</v>
      </c>
      <c r="P729" s="2">
        <f t="array" ref="P729">INDEX([5]Sheet1!$H$2:$H$2185,MATCH($C729,IF([5]Sheet1!$E$2:$E$2185=$A729,[5]Sheet1!$B$2:$B$2185),0))</f>
        <v>3829</v>
      </c>
    </row>
    <row r="730" spans="1:16" x14ac:dyDescent="0.25">
      <c r="A730" t="s">
        <v>4</v>
      </c>
      <c r="B730" t="s">
        <v>5</v>
      </c>
      <c r="C730">
        <v>1990</v>
      </c>
      <c r="D730" s="2">
        <f t="array" ref="D730">INDEX([2]data!$E$2:$E$2185,MATCH($C730,IF([2]data!$C$2:$C$2185=$A730,[2]data!$A$2:$A$2185),0))</f>
        <v>4050055</v>
      </c>
      <c r="H730" s="2">
        <f t="array" ref="H730">INDEX([1]Sheet1!$M$2:$M$1823,MATCH($C730,IF([1]Sheet1!$A$2:$A$1823=$A730,[1]Sheet1!$C$2:$C$1823),0))</f>
        <v>2521040896</v>
      </c>
      <c r="I730" s="2">
        <f t="array" ref="I730">INDEX([1]Sheet1!$D$2:$D$1823,MATCH($C730,IF([1]Sheet1!$A$2:$A$1823=$A730,[1]Sheet1!$C$2:$C$1823),0))</f>
        <v>2087044000</v>
      </c>
      <c r="J730" s="2">
        <f t="array" ref="J730">(INDEX([1]Sheet1!$G$2:$G$1823,MATCH($C730,IF([1]Sheet1!$A$2:$A$1823=$A730,[1]Sheet1!$C$2:$C$1823),0))+INDEX([1]Sheet1!$J$2:$J$1823,MATCH($C730,IF([1]Sheet1!$A$2:$A$1823=$A730,[1]Sheet1!$C$2:$C$1823),0)))</f>
        <v>433997000</v>
      </c>
      <c r="K730" s="2">
        <f t="array" ref="K730">INDEX([5]Sheet1!$K$2:$K$2185,MATCH($C730,IF([5]Sheet1!$E$2:$E$2185=$A730,[5]Sheet1!$B$2:$B$2185),0))*10</f>
        <v>1380060060</v>
      </c>
      <c r="L730" s="2">
        <f t="array" ref="L730">INDEX([5]Sheet1!$J$2:$J$2185,MATCH($C730,IF([5]Sheet1!$E$2:$E$2185=$A730,[5]Sheet1!$B$2:$B$2185),0))</f>
        <v>80021</v>
      </c>
      <c r="M730" s="2">
        <f t="array" ref="M730">INDEX([5]Sheet1!$G$2:$G$2185,MATCH($C730,IF([5]Sheet1!$E$2:$E$2185=$A730,[5]Sheet1!$B$2:$B$2185),0))*10</f>
        <v>1093889100</v>
      </c>
      <c r="N730" s="2">
        <f t="array" ref="N730">INDEX([5]Sheet1!$F$2:$F$2185,MATCH($C730,IF([5]Sheet1!$E$2:$E$2185=$A730,[5]Sheet1!$B$2:$B$2185),0))</f>
        <v>53202</v>
      </c>
      <c r="O730" s="2">
        <f t="array" ref="O730">INDEX([5]Sheet1!$I$2:$I$2185,MATCH($C730,IF([5]Sheet1!$E$2:$E$2185=$A730,[5]Sheet1!$B$2:$B$2185),0))*10</f>
        <v>286170960</v>
      </c>
      <c r="P730" s="2">
        <f t="array" ref="P730">INDEX([5]Sheet1!$H$2:$H$2185,MATCH($C730,IF([5]Sheet1!$E$2:$E$2185=$A730,[5]Sheet1!$B$2:$B$2185),0))</f>
        <v>25802</v>
      </c>
    </row>
    <row r="731" spans="1:16" x14ac:dyDescent="0.25">
      <c r="A731" t="s">
        <v>6</v>
      </c>
      <c r="B731" t="s">
        <v>7</v>
      </c>
      <c r="C731">
        <v>1990</v>
      </c>
      <c r="D731" s="2">
        <f t="array" ref="D731">INDEX([2]data!$E$2:$E$2185,MATCH($C731,IF([2]data!$C$2:$C$2185=$A731,[2]data!$A$2:$A$2185),0))</f>
        <v>553290</v>
      </c>
      <c r="H731" s="2">
        <f t="array" ref="H731">INDEX([1]Sheet1!$M$2:$M$1823,MATCH($C731,IF([1]Sheet1!$A$2:$A$1823=$A731,[1]Sheet1!$C$2:$C$1823),0))</f>
        <v>969489984</v>
      </c>
      <c r="I731" s="2">
        <f t="array" ref="I731">INDEX([1]Sheet1!$D$2:$D$1823,MATCH($C731,IF([1]Sheet1!$A$2:$A$1823=$A731,[1]Sheet1!$C$2:$C$1823),0))</f>
        <v>839915000</v>
      </c>
      <c r="J731" s="2">
        <f t="array" ref="J731">(INDEX([1]Sheet1!$G$2:$G$1823,MATCH($C731,IF([1]Sheet1!$A$2:$A$1823=$A731,[1]Sheet1!$C$2:$C$1823),0))+INDEX([1]Sheet1!$J$2:$J$1823,MATCH($C731,IF([1]Sheet1!$A$2:$A$1823=$A731,[1]Sheet1!$C$2:$C$1823),0)))</f>
        <v>129575000</v>
      </c>
      <c r="K731" s="2">
        <f t="array" ref="K731">INDEX([5]Sheet1!$K$2:$K$2185,MATCH($C731,IF([5]Sheet1!$E$2:$E$2185=$A731,[5]Sheet1!$B$2:$B$2185),0))*10</f>
        <v>464657670</v>
      </c>
      <c r="L731" s="2">
        <f t="array" ref="L731">INDEX([5]Sheet1!$J$2:$J$2185,MATCH($C731,IF([5]Sheet1!$E$2:$E$2185=$A731,[5]Sheet1!$B$2:$B$2185),0))</f>
        <v>14147</v>
      </c>
      <c r="M731" s="2">
        <f t="array" ref="M731">INDEX([5]Sheet1!$G$2:$G$2185,MATCH($C731,IF([5]Sheet1!$E$2:$E$2185=$A731,[5]Sheet1!$B$2:$B$2185),0))*10</f>
        <v>346006010</v>
      </c>
      <c r="N731" s="2">
        <f t="array" ref="N731">INDEX([5]Sheet1!$F$2:$F$2185,MATCH($C731,IF([5]Sheet1!$E$2:$E$2185=$A731,[5]Sheet1!$B$2:$B$2185),0))</f>
        <v>8614</v>
      </c>
      <c r="O731" s="2">
        <f t="array" ref="O731">INDEX([5]Sheet1!$I$2:$I$2185,MATCH($C731,IF([5]Sheet1!$E$2:$E$2185=$A731,[5]Sheet1!$B$2:$B$2185),0))*10</f>
        <v>118651660</v>
      </c>
      <c r="P731" s="2">
        <f t="array" ref="P731">INDEX([5]Sheet1!$H$2:$H$2185,MATCH($C731,IF([5]Sheet1!$E$2:$E$2185=$A731,[5]Sheet1!$B$2:$B$2185),0))</f>
        <v>4503</v>
      </c>
    </row>
    <row r="732" spans="1:16" x14ac:dyDescent="0.25">
      <c r="A732" t="s">
        <v>8</v>
      </c>
      <c r="B732" t="s">
        <v>9</v>
      </c>
      <c r="C732">
        <v>1990</v>
      </c>
      <c r="D732" s="2">
        <f t="array" ref="D732">INDEX([2]data!$E$2:$E$2185,MATCH($C732,IF([2]data!$C$2:$C$2185=$A732,[2]data!$A$2:$A$2185),0))</f>
        <v>3684097</v>
      </c>
      <c r="H732" s="2">
        <f t="array" ref="H732">INDEX([1]Sheet1!$M$2:$M$1823,MATCH($C732,IF([1]Sheet1!$A$2:$A$1823=$A732,[1]Sheet1!$C$2:$C$1823),0))</f>
        <v>3196142080</v>
      </c>
      <c r="I732" s="2">
        <f t="array" ref="I732">INDEX([1]Sheet1!$D$2:$D$1823,MATCH($C732,IF([1]Sheet1!$A$2:$A$1823=$A732,[1]Sheet1!$C$2:$C$1823),0))</f>
        <v>2375838000</v>
      </c>
      <c r="J732" s="2">
        <f t="array" ref="J732">(INDEX([1]Sheet1!$G$2:$G$1823,MATCH($C732,IF([1]Sheet1!$A$2:$A$1823=$A732,[1]Sheet1!$C$2:$C$1823),0))+INDEX([1]Sheet1!$J$2:$J$1823,MATCH($C732,IF([1]Sheet1!$A$2:$A$1823=$A732,[1]Sheet1!$C$2:$C$1823),0)))</f>
        <v>820304000</v>
      </c>
      <c r="K732" s="2">
        <f t="array" ref="K732">INDEX([5]Sheet1!$K$2:$K$2185,MATCH($C732,IF([5]Sheet1!$E$2:$E$2185=$A732,[5]Sheet1!$B$2:$B$2185),0))*10</f>
        <v>1550874970</v>
      </c>
      <c r="L732" s="2">
        <f t="array" ref="L732">INDEX([5]Sheet1!$J$2:$J$2185,MATCH($C732,IF([5]Sheet1!$E$2:$E$2185=$A732,[5]Sheet1!$B$2:$B$2185),0))</f>
        <v>68583</v>
      </c>
      <c r="M732" s="2">
        <f t="array" ref="M732">INDEX([5]Sheet1!$G$2:$G$2185,MATCH($C732,IF([5]Sheet1!$E$2:$E$2185=$A732,[5]Sheet1!$B$2:$B$2185),0))*10</f>
        <v>1167000640</v>
      </c>
      <c r="N732" s="2">
        <f t="array" ref="N732">INDEX([5]Sheet1!$F$2:$F$2185,MATCH($C732,IF([5]Sheet1!$E$2:$E$2185=$A732,[5]Sheet1!$B$2:$B$2185),0))</f>
        <v>40906</v>
      </c>
      <c r="O732" s="2">
        <f t="array" ref="O732">INDEX([5]Sheet1!$I$2:$I$2185,MATCH($C732,IF([5]Sheet1!$E$2:$E$2185=$A732,[5]Sheet1!$B$2:$B$2185),0))*10</f>
        <v>383874330</v>
      </c>
      <c r="P732" s="2">
        <f t="array" ref="P732">INDEX([5]Sheet1!$H$2:$H$2185,MATCH($C732,IF([5]Sheet1!$E$2:$E$2185=$A732,[5]Sheet1!$B$2:$B$2185),0))</f>
        <v>22074</v>
      </c>
    </row>
    <row r="733" spans="1:16" x14ac:dyDescent="0.25">
      <c r="A733" t="s">
        <v>10</v>
      </c>
      <c r="B733" t="s">
        <v>11</v>
      </c>
      <c r="C733">
        <v>1990</v>
      </c>
      <c r="D733" s="2">
        <f t="array" ref="D733">INDEX([2]data!$E$2:$E$2185,MATCH($C733,IF([2]data!$C$2:$C$2185=$A733,[2]data!$A$2:$A$2185),0))</f>
        <v>2356586</v>
      </c>
      <c r="H733" s="2">
        <f t="array" ref="H733">INDEX([1]Sheet1!$M$2:$M$1823,MATCH($C733,IF([1]Sheet1!$A$2:$A$1823=$A733,[1]Sheet1!$C$2:$C$1823),0))</f>
        <v>1465133056</v>
      </c>
      <c r="I733" s="2">
        <f t="array" ref="I733">INDEX([1]Sheet1!$D$2:$D$1823,MATCH($C733,IF([1]Sheet1!$A$2:$A$1823=$A733,[1]Sheet1!$C$2:$C$1823),0))</f>
        <v>1320821000</v>
      </c>
      <c r="J733" s="2">
        <f t="array" ref="J733">(INDEX([1]Sheet1!$G$2:$G$1823,MATCH($C733,IF([1]Sheet1!$A$2:$A$1823=$A733,[1]Sheet1!$C$2:$C$1823),0))+INDEX([1]Sheet1!$J$2:$J$1823,MATCH($C733,IF([1]Sheet1!$A$2:$A$1823=$A733,[1]Sheet1!$C$2:$C$1823),0)))</f>
        <v>144312000</v>
      </c>
      <c r="K733" s="2">
        <f t="array" ref="K733">INDEX([5]Sheet1!$K$2:$K$2185,MATCH($C733,IF([5]Sheet1!$E$2:$E$2185=$A733,[5]Sheet1!$B$2:$B$2185),0))*10</f>
        <v>792463410</v>
      </c>
      <c r="L733" s="2">
        <f t="array" ref="L733">INDEX([5]Sheet1!$J$2:$J$2185,MATCH($C733,IF([5]Sheet1!$E$2:$E$2185=$A733,[5]Sheet1!$B$2:$B$2185),0))</f>
        <v>51149</v>
      </c>
      <c r="M733" s="2">
        <f t="array" ref="M733">INDEX([5]Sheet1!$G$2:$G$2185,MATCH($C733,IF([5]Sheet1!$E$2:$E$2185=$A733,[5]Sheet1!$B$2:$B$2185),0))*10</f>
        <v>636409450</v>
      </c>
      <c r="N733" s="2">
        <f t="array" ref="N733">INDEX([5]Sheet1!$F$2:$F$2185,MATCH($C733,IF([5]Sheet1!$E$2:$E$2185=$A733,[5]Sheet1!$B$2:$B$2185),0))</f>
        <v>35118</v>
      </c>
      <c r="O733" s="2">
        <f t="array" ref="O733">INDEX([5]Sheet1!$I$2:$I$2185,MATCH($C733,IF([5]Sheet1!$E$2:$E$2185=$A733,[5]Sheet1!$B$2:$B$2185),0))*10</f>
        <v>156053960</v>
      </c>
      <c r="P733" s="2">
        <f t="array" ref="P733">INDEX([5]Sheet1!$H$2:$H$2185,MATCH($C733,IF([5]Sheet1!$E$2:$E$2185=$A733,[5]Sheet1!$B$2:$B$2185),0))</f>
        <v>15077</v>
      </c>
    </row>
    <row r="734" spans="1:16" x14ac:dyDescent="0.25">
      <c r="A734" t="s">
        <v>12</v>
      </c>
      <c r="B734" t="s">
        <v>13</v>
      </c>
      <c r="C734">
        <v>1990</v>
      </c>
      <c r="D734" s="2">
        <f t="array" ref="D734">INDEX([2]data!$E$2:$E$2185,MATCH($C734,IF([2]data!$C$2:$C$2185=$A734,[2]data!$A$2:$A$2185),0))</f>
        <v>29959515</v>
      </c>
      <c r="H734" s="2">
        <f t="array" ref="H734">INDEX([1]Sheet1!$M$2:$M$1823,MATCH($C734,IF([1]Sheet1!$A$2:$A$1823=$A734,[1]Sheet1!$C$2:$C$1823),0))</f>
        <v>25208590336</v>
      </c>
      <c r="I734" s="2">
        <f t="array" ref="I734">INDEX([1]Sheet1!$D$2:$D$1823,MATCH($C734,IF([1]Sheet1!$A$2:$A$1823=$A734,[1]Sheet1!$C$2:$C$1823),0))</f>
        <v>22251228000</v>
      </c>
      <c r="J734" s="2">
        <f t="array" ref="J734">(INDEX([1]Sheet1!$G$2:$G$1823,MATCH($C734,IF([1]Sheet1!$A$2:$A$1823=$A734,[1]Sheet1!$C$2:$C$1823),0))+INDEX([1]Sheet1!$J$2:$J$1823,MATCH($C734,IF([1]Sheet1!$A$2:$A$1823=$A734,[1]Sheet1!$C$2:$C$1823),0)))</f>
        <v>2957362000</v>
      </c>
      <c r="K734" s="2">
        <f t="array" ref="K734">INDEX([5]Sheet1!$K$2:$K$2185,MATCH($C734,IF([5]Sheet1!$E$2:$E$2185=$A734,[5]Sheet1!$B$2:$B$2185),0))*10</f>
        <v>13044585370</v>
      </c>
      <c r="L734" s="2">
        <f t="array" ref="L734">INDEX([5]Sheet1!$J$2:$J$2185,MATCH($C734,IF([5]Sheet1!$E$2:$E$2185=$A734,[5]Sheet1!$B$2:$B$2185),0))</f>
        <v>464178</v>
      </c>
      <c r="M734" s="2">
        <f t="array" ref="M734">INDEX([5]Sheet1!$G$2:$G$2185,MATCH($C734,IF([5]Sheet1!$E$2:$E$2185=$A734,[5]Sheet1!$B$2:$B$2185),0))*10</f>
        <v>9957560460</v>
      </c>
      <c r="N734" s="2">
        <f t="array" ref="N734">INDEX([5]Sheet1!$F$2:$F$2185,MATCH($C734,IF([5]Sheet1!$E$2:$E$2185=$A734,[5]Sheet1!$B$2:$B$2185),0))</f>
        <v>255467</v>
      </c>
      <c r="O734" s="2">
        <f t="array" ref="O734">INDEX([5]Sheet1!$I$2:$I$2185,MATCH($C734,IF([5]Sheet1!$E$2:$E$2185=$A734,[5]Sheet1!$B$2:$B$2185),0))*10</f>
        <v>3087024910</v>
      </c>
      <c r="P734" s="2">
        <f t="array" ref="P734">INDEX([5]Sheet1!$H$2:$H$2185,MATCH($C734,IF([5]Sheet1!$E$2:$E$2185=$A734,[5]Sheet1!$B$2:$B$2185),0))</f>
        <v>156855</v>
      </c>
    </row>
    <row r="735" spans="1:16" x14ac:dyDescent="0.25">
      <c r="A735" t="s">
        <v>14</v>
      </c>
      <c r="B735" t="s">
        <v>15</v>
      </c>
      <c r="C735">
        <v>1990</v>
      </c>
      <c r="D735" s="2">
        <f t="array" ref="D735">INDEX([2]data!$E$2:$E$2185,MATCH($C735,IF([2]data!$C$2:$C$2185=$A735,[2]data!$A$2:$A$2185),0))</f>
        <v>3307618</v>
      </c>
      <c r="H735" s="2">
        <f t="array" ref="H735">INDEX([1]Sheet1!$M$2:$M$1823,MATCH($C735,IF([1]Sheet1!$A$2:$A$1823=$A735,[1]Sheet1!$C$2:$C$1823),0))</f>
        <v>2768699904</v>
      </c>
      <c r="I735" s="2">
        <f t="array" ref="I735">INDEX([1]Sheet1!$D$2:$D$1823,MATCH($C735,IF([1]Sheet1!$A$2:$A$1823=$A735,[1]Sheet1!$C$2:$C$1823),0))</f>
        <v>2425632000</v>
      </c>
      <c r="J735" s="2">
        <f t="array" ref="J735">(INDEX([1]Sheet1!$G$2:$G$1823,MATCH($C735,IF([1]Sheet1!$A$2:$A$1823=$A735,[1]Sheet1!$C$2:$C$1823),0))+INDEX([1]Sheet1!$J$2:$J$1823,MATCH($C735,IF([1]Sheet1!$A$2:$A$1823=$A735,[1]Sheet1!$C$2:$C$1823),0)))</f>
        <v>343068000</v>
      </c>
      <c r="K735" s="2">
        <f t="array" ref="K735">INDEX([5]Sheet1!$K$2:$K$2185,MATCH($C735,IF([5]Sheet1!$E$2:$E$2185=$A735,[5]Sheet1!$B$2:$B$2185),0))*10</f>
        <v>1478027180</v>
      </c>
      <c r="L735" s="2">
        <f t="array" ref="L735">INDEX([5]Sheet1!$J$2:$J$2185,MATCH($C735,IF([5]Sheet1!$E$2:$E$2185=$A735,[5]Sheet1!$B$2:$B$2185),0))</f>
        <v>67287</v>
      </c>
      <c r="M735" s="2">
        <f t="array" ref="M735">INDEX([5]Sheet1!$G$2:$G$2185,MATCH($C735,IF([5]Sheet1!$E$2:$E$2185=$A735,[5]Sheet1!$B$2:$B$2185),0))*10</f>
        <v>1124150120</v>
      </c>
      <c r="N735" s="2">
        <f t="array" ref="N735">INDEX([5]Sheet1!$F$2:$F$2185,MATCH($C735,IF([5]Sheet1!$E$2:$E$2185=$A735,[5]Sheet1!$B$2:$B$2185),0))</f>
        <v>42522</v>
      </c>
      <c r="O735" s="2">
        <f t="array" ref="O735">INDEX([5]Sheet1!$I$2:$I$2185,MATCH($C735,IF([5]Sheet1!$E$2:$E$2185=$A735,[5]Sheet1!$B$2:$B$2185),0))*10</f>
        <v>353877060</v>
      </c>
      <c r="P735" s="2">
        <f t="array" ref="P735">INDEX([5]Sheet1!$H$2:$H$2185,MATCH($C735,IF([5]Sheet1!$E$2:$E$2185=$A735,[5]Sheet1!$B$2:$B$2185),0))</f>
        <v>20123</v>
      </c>
    </row>
    <row r="736" spans="1:16" x14ac:dyDescent="0.25">
      <c r="A736" t="s">
        <v>16</v>
      </c>
      <c r="B736" t="s">
        <v>17</v>
      </c>
      <c r="C736">
        <v>1990</v>
      </c>
      <c r="D736" s="2">
        <f t="array" ref="D736">INDEX([2]data!$E$2:$E$2185,MATCH($C736,IF([2]data!$C$2:$C$2185=$A736,[2]data!$A$2:$A$2185),0))</f>
        <v>3291967</v>
      </c>
      <c r="H736" s="2">
        <f t="array" ref="H736">INDEX([1]Sheet1!$M$2:$M$1823,MATCH($C736,IF([1]Sheet1!$A$2:$A$1823=$A736,[1]Sheet1!$C$2:$C$1823),0))</f>
        <v>3425015040</v>
      </c>
      <c r="I736" s="2">
        <f t="array" ref="I736">INDEX([1]Sheet1!$D$2:$D$1823,MATCH($C736,IF([1]Sheet1!$A$2:$A$1823=$A736,[1]Sheet1!$C$2:$C$1823),0))</f>
        <v>3015947000</v>
      </c>
      <c r="J736" s="2">
        <f t="array" ref="J736">(INDEX([1]Sheet1!$G$2:$G$1823,MATCH($C736,IF([1]Sheet1!$A$2:$A$1823=$A736,[1]Sheet1!$C$2:$C$1823),0))+INDEX([1]Sheet1!$J$2:$J$1823,MATCH($C736,IF([1]Sheet1!$A$2:$A$1823=$A736,[1]Sheet1!$C$2:$C$1823),0)))</f>
        <v>409068000</v>
      </c>
      <c r="K736" s="2">
        <f t="array" ref="K736">INDEX([5]Sheet1!$K$2:$K$2185,MATCH($C736,IF([5]Sheet1!$E$2:$E$2185=$A736,[5]Sheet1!$B$2:$B$2185),0))*10</f>
        <v>1771002670</v>
      </c>
      <c r="L736" s="2">
        <f t="array" ref="L736">INDEX([5]Sheet1!$J$2:$J$2185,MATCH($C736,IF([5]Sheet1!$E$2:$E$2185=$A736,[5]Sheet1!$B$2:$B$2185),0))</f>
        <v>62072</v>
      </c>
      <c r="M736" s="2">
        <f t="array" ref="M736">INDEX([5]Sheet1!$G$2:$G$2185,MATCH($C736,IF([5]Sheet1!$E$2:$E$2185=$A736,[5]Sheet1!$B$2:$B$2185),0))*10</f>
        <v>1499390620</v>
      </c>
      <c r="N736" s="2">
        <f t="array" ref="N736">INDEX([5]Sheet1!$F$2:$F$2185,MATCH($C736,IF([5]Sheet1!$E$2:$E$2185=$A736,[5]Sheet1!$B$2:$B$2185),0))</f>
        <v>44192</v>
      </c>
      <c r="O736" s="2">
        <f t="array" ref="O736">INDEX([5]Sheet1!$I$2:$I$2185,MATCH($C736,IF([5]Sheet1!$E$2:$E$2185=$A736,[5]Sheet1!$B$2:$B$2185),0))*10</f>
        <v>271612050</v>
      </c>
      <c r="P736" s="2">
        <f t="array" ref="P736">INDEX([5]Sheet1!$H$2:$H$2185,MATCH($C736,IF([5]Sheet1!$E$2:$E$2185=$A736,[5]Sheet1!$B$2:$B$2185),0))</f>
        <v>15516</v>
      </c>
    </row>
    <row r="737" spans="1:16" x14ac:dyDescent="0.25">
      <c r="A737" t="s">
        <v>18</v>
      </c>
      <c r="B737" t="s">
        <v>19</v>
      </c>
      <c r="C737">
        <v>1990</v>
      </c>
      <c r="D737" s="2">
        <f t="array" ref="D737">INDEX([2]data!$E$2:$E$2185,MATCH($C737,IF([2]data!$C$2:$C$2185=$A737,[2]data!$A$2:$A$2185),0))</f>
        <v>669567</v>
      </c>
      <c r="H737" s="2">
        <f t="array" ref="H737">INDEX([1]Sheet1!$M$2:$M$1823,MATCH($C737,IF([1]Sheet1!$A$2:$A$1823=$A737,[1]Sheet1!$C$2:$C$1823),0))</f>
        <v>565046976</v>
      </c>
      <c r="I737" s="2">
        <f t="array" ref="I737">INDEX([1]Sheet1!$D$2:$D$1823,MATCH($C737,IF([1]Sheet1!$A$2:$A$1823=$A737,[1]Sheet1!$C$2:$C$1823),0))</f>
        <v>525471000</v>
      </c>
      <c r="J737" s="2">
        <f t="array" ref="J737">(INDEX([1]Sheet1!$G$2:$G$1823,MATCH($C737,IF([1]Sheet1!$A$2:$A$1823=$A737,[1]Sheet1!$C$2:$C$1823),0))+INDEX([1]Sheet1!$J$2:$J$1823,MATCH($C737,IF([1]Sheet1!$A$2:$A$1823=$A737,[1]Sheet1!$C$2:$C$1823),0)))</f>
        <v>39576000</v>
      </c>
      <c r="K737" s="2">
        <f t="array" ref="K737">INDEX([5]Sheet1!$K$2:$K$2185,MATCH($C737,IF([5]Sheet1!$E$2:$E$2185=$A737,[5]Sheet1!$B$2:$B$2185),0))*10</f>
        <v>280314640</v>
      </c>
      <c r="L737" s="2">
        <f t="array" ref="L737">INDEX([5]Sheet1!$J$2:$J$2185,MATCH($C737,IF([5]Sheet1!$E$2:$E$2185=$A737,[5]Sheet1!$B$2:$B$2185),0))</f>
        <v>11466</v>
      </c>
      <c r="M737" s="2">
        <f t="array" ref="M737">INDEX([5]Sheet1!$G$2:$G$2185,MATCH($C737,IF([5]Sheet1!$E$2:$E$2185=$A737,[5]Sheet1!$B$2:$B$2185),0))*10</f>
        <v>224137350</v>
      </c>
      <c r="N737" s="2">
        <f t="array" ref="N737">INDEX([5]Sheet1!$F$2:$F$2185,MATCH($C737,IF([5]Sheet1!$E$2:$E$2185=$A737,[5]Sheet1!$B$2:$B$2185),0))</f>
        <v>7926</v>
      </c>
      <c r="O737" s="2">
        <f t="array" ref="O737">INDEX([5]Sheet1!$I$2:$I$2185,MATCH($C737,IF([5]Sheet1!$E$2:$E$2185=$A737,[5]Sheet1!$B$2:$B$2185),0))*10</f>
        <v>56177290</v>
      </c>
      <c r="P737" s="2">
        <f t="array" ref="P737">INDEX([5]Sheet1!$H$2:$H$2185,MATCH($C737,IF([5]Sheet1!$E$2:$E$2185=$A737,[5]Sheet1!$B$2:$B$2185),0))</f>
        <v>3331</v>
      </c>
    </row>
    <row r="738" spans="1:16" x14ac:dyDescent="0.25">
      <c r="A738" t="s">
        <v>20</v>
      </c>
      <c r="B738" t="s">
        <v>21</v>
      </c>
      <c r="C738">
        <v>1990</v>
      </c>
      <c r="D738" s="2">
        <f t="array" ref="D738">INDEX([2]data!$E$2:$E$2185,MATCH($C738,IF([2]data!$C$2:$C$2185=$A738,[2]data!$A$2:$A$2185),0))</f>
        <v>605321</v>
      </c>
      <c r="H738" s="2">
        <f t="array" ref="H738">INDEX([1]Sheet1!$M$2:$M$1823,MATCH($C738,IF([1]Sheet1!$A$2:$A$1823=$A738,[1]Sheet1!$C$2:$C$1823),0))</f>
        <v>591798016</v>
      </c>
      <c r="I738" s="2">
        <f t="array" ref="I738">INDEX([1]Sheet1!$D$2:$D$1823,MATCH($C738,IF([1]Sheet1!$A$2:$A$1823=$A738,[1]Sheet1!$C$2:$C$1823),0))</f>
        <v>543184000</v>
      </c>
      <c r="J738" s="2">
        <f t="array" ref="J738">(INDEX([1]Sheet1!$G$2:$G$1823,MATCH($C738,IF([1]Sheet1!$A$2:$A$1823=$A738,[1]Sheet1!$C$2:$C$1823),0))+INDEX([1]Sheet1!$J$2:$J$1823,MATCH($C738,IF([1]Sheet1!$A$2:$A$1823=$A738,[1]Sheet1!$C$2:$C$1823),0)))</f>
        <v>48614000</v>
      </c>
      <c r="K738" s="2">
        <f t="array" ref="K738">INDEX([5]Sheet1!$K$2:$K$2185,MATCH($C738,IF([5]Sheet1!$E$2:$E$2185=$A738,[5]Sheet1!$B$2:$B$2185),0))*10</f>
        <v>325114630</v>
      </c>
      <c r="L738" s="2">
        <f t="array" ref="L738">INDEX([5]Sheet1!$J$2:$J$2185,MATCH($C738,IF([5]Sheet1!$E$2:$E$2185=$A738,[5]Sheet1!$B$2:$B$2185),0))</f>
        <v>11255</v>
      </c>
      <c r="M738" s="2">
        <f t="array" ref="M738">INDEX([5]Sheet1!$G$2:$G$2185,MATCH($C738,IF([5]Sheet1!$E$2:$E$2185=$A738,[5]Sheet1!$B$2:$B$2185),0))*10</f>
        <v>228437990</v>
      </c>
      <c r="N738" s="2">
        <f t="array" ref="N738">INDEX([5]Sheet1!$F$2:$F$2185,MATCH($C738,IF([5]Sheet1!$E$2:$E$2185=$A738,[5]Sheet1!$B$2:$B$2185),0))</f>
        <v>7045</v>
      </c>
      <c r="O738" s="2">
        <f t="array" ref="O738">INDEX([5]Sheet1!$I$2:$I$2185,MATCH($C738,IF([5]Sheet1!$E$2:$E$2185=$A738,[5]Sheet1!$B$2:$B$2185),0))*10</f>
        <v>96676640</v>
      </c>
      <c r="P738" s="2">
        <f t="array" ref="P738">INDEX([5]Sheet1!$H$2:$H$2185,MATCH($C738,IF([5]Sheet1!$E$2:$E$2185=$A738,[5]Sheet1!$B$2:$B$2185),0))</f>
        <v>4135</v>
      </c>
    </row>
    <row r="739" spans="1:16" x14ac:dyDescent="0.25">
      <c r="A739" t="s">
        <v>22</v>
      </c>
      <c r="B739" t="s">
        <v>23</v>
      </c>
      <c r="C739">
        <v>1990</v>
      </c>
      <c r="D739" s="2">
        <f t="array" ref="D739">INDEX([2]data!$E$2:$E$2185,MATCH($C739,IF([2]data!$C$2:$C$2185=$A739,[2]data!$A$2:$A$2185),0))</f>
        <v>13033307</v>
      </c>
      <c r="H739" s="2">
        <f t="array" ref="H739">INDEX([1]Sheet1!$M$2:$M$1823,MATCH($C739,IF([1]Sheet1!$A$2:$A$1823=$A739,[1]Sheet1!$C$2:$C$1823),0))</f>
        <v>10928287744</v>
      </c>
      <c r="I739" s="2">
        <f t="array" ref="I739">INDEX([1]Sheet1!$D$2:$D$1823,MATCH($C739,IF([1]Sheet1!$A$2:$A$1823=$A739,[1]Sheet1!$C$2:$C$1823),0))</f>
        <v>8517140000</v>
      </c>
      <c r="J739" s="2">
        <f t="array" ref="J739">(INDEX([1]Sheet1!$G$2:$G$1823,MATCH($C739,IF([1]Sheet1!$A$2:$A$1823=$A739,[1]Sheet1!$C$2:$C$1823),0))+INDEX([1]Sheet1!$J$2:$J$1823,MATCH($C739,IF([1]Sheet1!$A$2:$A$1823=$A739,[1]Sheet1!$C$2:$C$1823),0)))</f>
        <v>2411148000</v>
      </c>
      <c r="K739" s="2">
        <f t="array" ref="K739">INDEX([5]Sheet1!$K$2:$K$2185,MATCH($C739,IF([5]Sheet1!$E$2:$E$2185=$A739,[5]Sheet1!$B$2:$B$2185),0))*10</f>
        <v>5162213990</v>
      </c>
      <c r="L739" s="2">
        <f t="array" ref="L739">INDEX([5]Sheet1!$J$2:$J$2185,MATCH($C739,IF([5]Sheet1!$E$2:$E$2185=$A739,[5]Sheet1!$B$2:$B$2185),0))</f>
        <v>242719</v>
      </c>
      <c r="M739" s="2">
        <f t="array" ref="M739">INDEX([5]Sheet1!$G$2:$G$2185,MATCH($C739,IF([5]Sheet1!$E$2:$E$2185=$A739,[5]Sheet1!$B$2:$B$2185),0))*10</f>
        <v>3692017090</v>
      </c>
      <c r="N739" s="2">
        <f t="array" ref="N739">INDEX([5]Sheet1!$F$2:$F$2185,MATCH($C739,IF([5]Sheet1!$E$2:$E$2185=$A739,[5]Sheet1!$B$2:$B$2185),0))</f>
        <v>127537</v>
      </c>
      <c r="O739" s="2">
        <f t="array" ref="O739">INDEX([5]Sheet1!$I$2:$I$2185,MATCH($C739,IF([5]Sheet1!$E$2:$E$2185=$A739,[5]Sheet1!$B$2:$B$2185),0))*10</f>
        <v>1470196900</v>
      </c>
      <c r="P739" s="2">
        <f t="array" ref="P739">INDEX([5]Sheet1!$H$2:$H$2185,MATCH($C739,IF([5]Sheet1!$E$2:$E$2185=$A739,[5]Sheet1!$B$2:$B$2185),0))</f>
        <v>104494</v>
      </c>
    </row>
    <row r="740" spans="1:16" x14ac:dyDescent="0.25">
      <c r="A740" t="s">
        <v>24</v>
      </c>
      <c r="B740" t="s">
        <v>25</v>
      </c>
      <c r="C740">
        <v>1990</v>
      </c>
      <c r="D740" s="2">
        <f t="array" ref="D740">INDEX([2]data!$E$2:$E$2185,MATCH($C740,IF([2]data!$C$2:$C$2185=$A740,[2]data!$A$2:$A$2185),0))</f>
        <v>6512602</v>
      </c>
      <c r="H740" s="2">
        <f t="array" ref="H740">INDEX([1]Sheet1!$M$2:$M$1823,MATCH($C740,IF([1]Sheet1!$A$2:$A$1823=$A740,[1]Sheet1!$C$2:$C$1823),0))</f>
        <v>5120768000</v>
      </c>
      <c r="I740" s="2">
        <f t="array" ref="I740">INDEX([1]Sheet1!$D$2:$D$1823,MATCH($C740,IF([1]Sheet1!$A$2:$A$1823=$A740,[1]Sheet1!$C$2:$C$1823),0))</f>
        <v>4464493000</v>
      </c>
      <c r="J740" s="2">
        <f t="array" ref="J740">(INDEX([1]Sheet1!$G$2:$G$1823,MATCH($C740,IF([1]Sheet1!$A$2:$A$1823=$A740,[1]Sheet1!$C$2:$C$1823),0))+INDEX([1]Sheet1!$J$2:$J$1823,MATCH($C740,IF([1]Sheet1!$A$2:$A$1823=$A740,[1]Sheet1!$C$2:$C$1823),0)))</f>
        <v>656275000</v>
      </c>
      <c r="K740" s="2">
        <f t="array" ref="K740">INDEX([5]Sheet1!$K$2:$K$2185,MATCH($C740,IF([5]Sheet1!$E$2:$E$2185=$A740,[5]Sheet1!$B$2:$B$2185),0))*10</f>
        <v>2617933790</v>
      </c>
      <c r="L740" s="2">
        <f t="array" ref="L740">INDEX([5]Sheet1!$J$2:$J$2185,MATCH($C740,IF([5]Sheet1!$E$2:$E$2185=$A740,[5]Sheet1!$B$2:$B$2185),0))</f>
        <v>142400</v>
      </c>
      <c r="M740" s="2">
        <f t="array" ref="M740">INDEX([5]Sheet1!$G$2:$G$2185,MATCH($C740,IF([5]Sheet1!$E$2:$E$2185=$A740,[5]Sheet1!$B$2:$B$2185),0))*10</f>
        <v>2109231010</v>
      </c>
      <c r="N740" s="2">
        <f t="array" ref="N740">INDEX([5]Sheet1!$F$2:$F$2185,MATCH($C740,IF([5]Sheet1!$E$2:$E$2185=$A740,[5]Sheet1!$B$2:$B$2185),0))</f>
        <v>98666</v>
      </c>
      <c r="O740" s="2">
        <f t="array" ref="O740">INDEX([5]Sheet1!$I$2:$I$2185,MATCH($C740,IF([5]Sheet1!$E$2:$E$2185=$A740,[5]Sheet1!$B$2:$B$2185),0))*10</f>
        <v>508702780</v>
      </c>
      <c r="P740" s="2">
        <f t="array" ref="P740">INDEX([5]Sheet1!$H$2:$H$2185,MATCH($C740,IF([5]Sheet1!$E$2:$E$2185=$A740,[5]Sheet1!$B$2:$B$2185),0))</f>
        <v>41301</v>
      </c>
    </row>
    <row r="741" spans="1:16" x14ac:dyDescent="0.25">
      <c r="A741" t="s">
        <v>26</v>
      </c>
      <c r="B741" t="s">
        <v>27</v>
      </c>
      <c r="C741">
        <v>1990</v>
      </c>
      <c r="D741" s="2">
        <f t="array" ref="D741">INDEX([2]data!$E$2:$E$2185,MATCH($C741,IF([2]data!$C$2:$C$2185=$A741,[2]data!$A$2:$A$2185),0))</f>
        <v>1113491</v>
      </c>
      <c r="H741" s="2">
        <f t="array" ref="H741">INDEX([1]Sheet1!$M$2:$M$1823,MATCH($C741,IF([1]Sheet1!$A$2:$A$1823=$A741,[1]Sheet1!$C$2:$C$1823),0))</f>
        <v>770755968</v>
      </c>
      <c r="I741" s="2">
        <f t="array" ref="I741">INDEX([1]Sheet1!$D$2:$D$1823,MATCH($C741,IF([1]Sheet1!$A$2:$A$1823=$A741,[1]Sheet1!$C$2:$C$1823),0))</f>
        <v>592974000</v>
      </c>
      <c r="J741" s="2">
        <f t="array" ref="J741">(INDEX([1]Sheet1!$G$2:$G$1823,MATCH($C741,IF([1]Sheet1!$A$2:$A$1823=$A741,[1]Sheet1!$C$2:$C$1823),0))+INDEX([1]Sheet1!$J$2:$J$1823,MATCH($C741,IF([1]Sheet1!$A$2:$A$1823=$A741,[1]Sheet1!$C$2:$C$1823),0)))</f>
        <v>177782000</v>
      </c>
      <c r="K741" s="2">
        <f t="array" ref="K741">INDEX([5]Sheet1!$K$2:$K$2185,MATCH($C741,IF([5]Sheet1!$E$2:$E$2185=$A741,[5]Sheet1!$B$2:$B$2185),0))*10</f>
        <v>452058780</v>
      </c>
      <c r="L741" s="2">
        <f t="array" ref="L741">INDEX([5]Sheet1!$J$2:$J$2185,MATCH($C741,IF([5]Sheet1!$E$2:$E$2185=$A741,[5]Sheet1!$B$2:$B$2185),0))</f>
        <v>20931</v>
      </c>
      <c r="M741" s="2">
        <f t="array" ref="M741">INDEX([5]Sheet1!$G$2:$G$2185,MATCH($C741,IF([5]Sheet1!$E$2:$E$2185=$A741,[5]Sheet1!$B$2:$B$2185),0))*10</f>
        <v>365768940</v>
      </c>
      <c r="N741" s="2">
        <f t="array" ref="N741">INDEX([5]Sheet1!$F$2:$F$2185,MATCH($C741,IF([5]Sheet1!$E$2:$E$2185=$A741,[5]Sheet1!$B$2:$B$2185),0))</f>
        <v>14005</v>
      </c>
      <c r="O741" s="2">
        <f t="array" ref="O741">INDEX([5]Sheet1!$I$2:$I$2185,MATCH($C741,IF([5]Sheet1!$E$2:$E$2185=$A741,[5]Sheet1!$B$2:$B$2185),0))*10</f>
        <v>86289840</v>
      </c>
      <c r="P741" s="2">
        <f t="array" ref="P741">INDEX([5]Sheet1!$H$2:$H$2185,MATCH($C741,IF([5]Sheet1!$E$2:$E$2185=$A741,[5]Sheet1!$B$2:$B$2185),0))</f>
        <v>5239</v>
      </c>
    </row>
    <row r="742" spans="1:16" x14ac:dyDescent="0.25">
      <c r="A742" t="s">
        <v>28</v>
      </c>
      <c r="B742" t="s">
        <v>29</v>
      </c>
      <c r="C742">
        <v>1990</v>
      </c>
      <c r="D742" s="2">
        <f t="array" ref="D742">INDEX([2]data!$E$2:$E$2185,MATCH($C742,IF([2]data!$C$2:$C$2185=$A742,[2]data!$A$2:$A$2185),0))</f>
        <v>1012384</v>
      </c>
      <c r="H742" s="2">
        <f t="array" ref="H742">INDEX([1]Sheet1!$M$2:$M$1823,MATCH($C742,IF([1]Sheet1!$A$2:$A$1823=$A742,[1]Sheet1!$C$2:$C$1823),0))</f>
        <v>682441984</v>
      </c>
      <c r="I742" s="2">
        <f t="array" ref="I742">INDEX([1]Sheet1!$D$2:$D$1823,MATCH($C742,IF([1]Sheet1!$A$2:$A$1823=$A742,[1]Sheet1!$C$2:$C$1823),0))</f>
        <v>594341000</v>
      </c>
      <c r="J742" s="2">
        <f t="array" ref="J742">(INDEX([1]Sheet1!$G$2:$G$1823,MATCH($C742,IF([1]Sheet1!$A$2:$A$1823=$A742,[1]Sheet1!$C$2:$C$1823),0))+INDEX([1]Sheet1!$J$2:$J$1823,MATCH($C742,IF([1]Sheet1!$A$2:$A$1823=$A742,[1]Sheet1!$C$2:$C$1823),0)))</f>
        <v>88101000</v>
      </c>
      <c r="K742" s="2">
        <f t="array" ref="K742">INDEX([5]Sheet1!$K$2:$K$2185,MATCH($C742,IF([5]Sheet1!$E$2:$E$2185=$A742,[5]Sheet1!$B$2:$B$2185),0))*10</f>
        <v>378206980</v>
      </c>
      <c r="L742" s="2">
        <f t="array" ref="L742">INDEX([5]Sheet1!$J$2:$J$2185,MATCH($C742,IF([5]Sheet1!$E$2:$E$2185=$A742,[5]Sheet1!$B$2:$B$2185),0))</f>
        <v>21995</v>
      </c>
      <c r="M742" s="2">
        <f t="array" ref="M742">INDEX([5]Sheet1!$G$2:$G$2185,MATCH($C742,IF([5]Sheet1!$E$2:$E$2185=$A742,[5]Sheet1!$B$2:$B$2185),0))*10</f>
        <v>303589220</v>
      </c>
      <c r="N742" s="2">
        <f t="array" ref="N742">INDEX([5]Sheet1!$F$2:$F$2185,MATCH($C742,IF([5]Sheet1!$E$2:$E$2185=$A742,[5]Sheet1!$B$2:$B$2185),0))</f>
        <v>15143</v>
      </c>
      <c r="O742" s="2">
        <f t="array" ref="O742">INDEX([5]Sheet1!$I$2:$I$2185,MATCH($C742,IF([5]Sheet1!$E$2:$E$2185=$A742,[5]Sheet1!$B$2:$B$2185),0))*10</f>
        <v>74617760</v>
      </c>
      <c r="P742" s="2">
        <f t="array" ref="P742">INDEX([5]Sheet1!$H$2:$H$2185,MATCH($C742,IF([5]Sheet1!$E$2:$E$2185=$A742,[5]Sheet1!$B$2:$B$2185),0))</f>
        <v>5938</v>
      </c>
    </row>
    <row r="743" spans="1:16" x14ac:dyDescent="0.25">
      <c r="A743" t="s">
        <v>30</v>
      </c>
      <c r="B743" t="s">
        <v>31</v>
      </c>
      <c r="C743">
        <v>1990</v>
      </c>
      <c r="D743" s="2">
        <f t="array" ref="D743">INDEX([2]data!$E$2:$E$2185,MATCH($C743,IF([2]data!$C$2:$C$2185=$A743,[2]data!$A$2:$A$2185),0))</f>
        <v>11453316</v>
      </c>
      <c r="H743" s="2">
        <f t="array" ref="H743">INDEX([1]Sheet1!$M$2:$M$1823,MATCH($C743,IF([1]Sheet1!$A$2:$A$1823=$A743,[1]Sheet1!$C$2:$C$1823),0))</f>
        <v>8832304128</v>
      </c>
      <c r="I743" s="2">
        <f t="array" ref="I743">INDEX([1]Sheet1!$D$2:$D$1823,MATCH($C743,IF([1]Sheet1!$A$2:$A$1823=$A743,[1]Sheet1!$C$2:$C$1823),0))</f>
        <v>7353543000</v>
      </c>
      <c r="J743" s="2">
        <f t="array" ref="J743">(INDEX([1]Sheet1!$G$2:$G$1823,MATCH($C743,IF([1]Sheet1!$A$2:$A$1823=$A743,[1]Sheet1!$C$2:$C$1823),0))+INDEX([1]Sheet1!$J$2:$J$1823,MATCH($C743,IF([1]Sheet1!$A$2:$A$1823=$A743,[1]Sheet1!$C$2:$C$1823),0)))</f>
        <v>1478761000</v>
      </c>
      <c r="K743" s="2">
        <f t="array" ref="K743">INDEX([5]Sheet1!$K$2:$K$2185,MATCH($C743,IF([5]Sheet1!$E$2:$E$2185=$A743,[5]Sheet1!$B$2:$B$2185),0))*10</f>
        <v>4837769560</v>
      </c>
      <c r="L743" s="2">
        <f t="array" ref="L743">INDEX([5]Sheet1!$J$2:$J$2185,MATCH($C743,IF([5]Sheet1!$E$2:$E$2185=$A743,[5]Sheet1!$B$2:$B$2185),0))</f>
        <v>200498</v>
      </c>
      <c r="M743" s="2">
        <f t="array" ref="M743">INDEX([5]Sheet1!$G$2:$G$2185,MATCH($C743,IF([5]Sheet1!$E$2:$E$2185=$A743,[5]Sheet1!$B$2:$B$2185),0))*10</f>
        <v>3849226670</v>
      </c>
      <c r="N743" s="2">
        <f t="array" ref="N743">INDEX([5]Sheet1!$F$2:$F$2185,MATCH($C743,IF([5]Sheet1!$E$2:$E$2185=$A743,[5]Sheet1!$B$2:$B$2185),0))</f>
        <v>136568</v>
      </c>
      <c r="O743" s="2">
        <f t="array" ref="O743">INDEX([5]Sheet1!$I$2:$I$2185,MATCH($C743,IF([5]Sheet1!$E$2:$E$2185=$A743,[5]Sheet1!$B$2:$B$2185),0))*10</f>
        <v>988542890</v>
      </c>
      <c r="P743" s="2">
        <f t="array" ref="P743">INDEX([5]Sheet1!$H$2:$H$2185,MATCH($C743,IF([5]Sheet1!$E$2:$E$2185=$A743,[5]Sheet1!$B$2:$B$2185),0))</f>
        <v>58468</v>
      </c>
    </row>
    <row r="744" spans="1:16" x14ac:dyDescent="0.25">
      <c r="A744" t="s">
        <v>32</v>
      </c>
      <c r="B744" t="s">
        <v>33</v>
      </c>
      <c r="C744">
        <v>1990</v>
      </c>
      <c r="D744" s="2">
        <f t="array" ref="D744">INDEX([2]data!$E$2:$E$2185,MATCH($C744,IF([2]data!$C$2:$C$2185=$A744,[2]data!$A$2:$A$2185),0))</f>
        <v>5557798</v>
      </c>
      <c r="H744" s="2">
        <f t="array" ref="H744">INDEX([1]Sheet1!$M$2:$M$1823,MATCH($C744,IF([1]Sheet1!$A$2:$A$1823=$A744,[1]Sheet1!$C$2:$C$1823),0))</f>
        <v>4349499904</v>
      </c>
      <c r="I744" s="2">
        <f t="array" ref="I744">INDEX([1]Sheet1!$D$2:$D$1823,MATCH($C744,IF([1]Sheet1!$A$2:$A$1823=$A744,[1]Sheet1!$C$2:$C$1823),0))</f>
        <v>3787918000</v>
      </c>
      <c r="J744" s="2">
        <f t="array" ref="J744">(INDEX([1]Sheet1!$G$2:$G$1823,MATCH($C744,IF([1]Sheet1!$A$2:$A$1823=$A744,[1]Sheet1!$C$2:$C$1823),0))+INDEX([1]Sheet1!$J$2:$J$1823,MATCH($C744,IF([1]Sheet1!$A$2:$A$1823=$A744,[1]Sheet1!$C$2:$C$1823),0)))</f>
        <v>561582000</v>
      </c>
      <c r="K744" s="2">
        <f t="array" ref="K744">INDEX([5]Sheet1!$K$2:$K$2185,MATCH($C744,IF([5]Sheet1!$E$2:$E$2185=$A744,[5]Sheet1!$B$2:$B$2185),0))*10</f>
        <v>2411703080</v>
      </c>
      <c r="L744" s="2">
        <f t="array" ref="L744">INDEX([5]Sheet1!$J$2:$J$2185,MATCH($C744,IF([5]Sheet1!$E$2:$E$2185=$A744,[5]Sheet1!$B$2:$B$2185),0))</f>
        <v>110963</v>
      </c>
      <c r="M744" s="2">
        <f t="array" ref="M744">INDEX([5]Sheet1!$G$2:$G$2185,MATCH($C744,IF([5]Sheet1!$E$2:$E$2185=$A744,[5]Sheet1!$B$2:$B$2185),0))*10</f>
        <v>1904779300</v>
      </c>
      <c r="N744" s="2">
        <f t="array" ref="N744">INDEX([5]Sheet1!$F$2:$F$2185,MATCH($C744,IF([5]Sheet1!$E$2:$E$2185=$A744,[5]Sheet1!$B$2:$B$2185),0))</f>
        <v>70946</v>
      </c>
      <c r="O744" s="2">
        <f t="array" ref="O744">INDEX([5]Sheet1!$I$2:$I$2185,MATCH($C744,IF([5]Sheet1!$E$2:$E$2185=$A744,[5]Sheet1!$B$2:$B$2185),0))*10</f>
        <v>506923780</v>
      </c>
      <c r="P744" s="2">
        <f t="array" ref="P744">INDEX([5]Sheet1!$H$2:$H$2185,MATCH($C744,IF([5]Sheet1!$E$2:$E$2185=$A744,[5]Sheet1!$B$2:$B$2185),0))</f>
        <v>35323</v>
      </c>
    </row>
    <row r="745" spans="1:16" x14ac:dyDescent="0.25">
      <c r="A745" t="s">
        <v>34</v>
      </c>
      <c r="B745" t="s">
        <v>35</v>
      </c>
      <c r="C745">
        <v>1990</v>
      </c>
      <c r="D745" s="2">
        <f t="array" ref="D745">INDEX([2]data!$E$2:$E$2185,MATCH($C745,IF([2]data!$C$2:$C$2185=$A745,[2]data!$A$2:$A$2185),0))</f>
        <v>2781018</v>
      </c>
      <c r="H745" s="2">
        <f t="array" ref="H745">INDEX([1]Sheet1!$M$2:$M$1823,MATCH($C745,IF([1]Sheet1!$A$2:$A$1823=$A745,[1]Sheet1!$C$2:$C$1823),0))</f>
        <v>2143218944</v>
      </c>
      <c r="I745" s="2">
        <f t="array" ref="I745">INDEX([1]Sheet1!$D$2:$D$1823,MATCH($C745,IF([1]Sheet1!$A$2:$A$1823=$A745,[1]Sheet1!$C$2:$C$1823),0))</f>
        <v>1943945000</v>
      </c>
      <c r="J745" s="2">
        <f t="array" ref="J745">(INDEX([1]Sheet1!$G$2:$G$1823,MATCH($C745,IF([1]Sheet1!$A$2:$A$1823=$A745,[1]Sheet1!$C$2:$C$1823),0))+INDEX([1]Sheet1!$J$2:$J$1823,MATCH($C745,IF([1]Sheet1!$A$2:$A$1823=$A745,[1]Sheet1!$C$2:$C$1823),0)))</f>
        <v>199274000</v>
      </c>
      <c r="K745" s="2">
        <f t="array" ref="K745">INDEX([5]Sheet1!$K$2:$K$2185,MATCH($C745,IF([5]Sheet1!$E$2:$E$2185=$A745,[5]Sheet1!$B$2:$B$2185),0))*10</f>
        <v>1188621420</v>
      </c>
      <c r="L745" s="2">
        <f t="array" ref="L745">INDEX([5]Sheet1!$J$2:$J$2185,MATCH($C745,IF([5]Sheet1!$E$2:$E$2185=$A745,[5]Sheet1!$B$2:$B$2185),0))</f>
        <v>61276</v>
      </c>
      <c r="M745" s="2">
        <f t="array" ref="M745">INDEX([5]Sheet1!$G$2:$G$2185,MATCH($C745,IF([5]Sheet1!$E$2:$E$2185=$A745,[5]Sheet1!$B$2:$B$2185),0))*10</f>
        <v>920105450</v>
      </c>
      <c r="N745" s="2">
        <f t="array" ref="N745">INDEX([5]Sheet1!$F$2:$F$2185,MATCH($C745,IF([5]Sheet1!$E$2:$E$2185=$A745,[5]Sheet1!$B$2:$B$2185),0))</f>
        <v>38688</v>
      </c>
      <c r="O745" s="2">
        <f t="array" ref="O745">INDEX([5]Sheet1!$I$2:$I$2185,MATCH($C745,IF([5]Sheet1!$E$2:$E$2185=$A745,[5]Sheet1!$B$2:$B$2185),0))*10</f>
        <v>268515970</v>
      </c>
      <c r="P745" s="2">
        <f t="array" ref="P745">INDEX([5]Sheet1!$H$2:$H$2185,MATCH($C745,IF([5]Sheet1!$E$2:$E$2185=$A745,[5]Sheet1!$B$2:$B$2185),0))</f>
        <v>18828</v>
      </c>
    </row>
    <row r="746" spans="1:16" x14ac:dyDescent="0.25">
      <c r="A746" t="s">
        <v>36</v>
      </c>
      <c r="B746" t="s">
        <v>37</v>
      </c>
      <c r="C746">
        <v>1990</v>
      </c>
      <c r="D746" s="2">
        <f t="array" ref="D746">INDEX([2]data!$E$2:$E$2185,MATCH($C746,IF([2]data!$C$2:$C$2185=$A746,[2]data!$A$2:$A$2185),0))</f>
        <v>2481349</v>
      </c>
      <c r="H746" s="2">
        <f t="array" ref="H746">INDEX([1]Sheet1!$M$2:$M$1823,MATCH($C746,IF([1]Sheet1!$A$2:$A$1823=$A746,[1]Sheet1!$C$2:$C$1823),0))</f>
        <v>1974417024</v>
      </c>
      <c r="I746" s="2">
        <f t="array" ref="I746">INDEX([1]Sheet1!$D$2:$D$1823,MATCH($C746,IF([1]Sheet1!$A$2:$A$1823=$A746,[1]Sheet1!$C$2:$C$1823),0))</f>
        <v>1784148000</v>
      </c>
      <c r="J746" s="2">
        <f t="array" ref="J746">(INDEX([1]Sheet1!$G$2:$G$1823,MATCH($C746,IF([1]Sheet1!$A$2:$A$1823=$A746,[1]Sheet1!$C$2:$C$1823),0))+INDEX([1]Sheet1!$J$2:$J$1823,MATCH($C746,IF([1]Sheet1!$A$2:$A$1823=$A746,[1]Sheet1!$C$2:$C$1823),0)))</f>
        <v>190269000</v>
      </c>
      <c r="K746" s="2">
        <f t="array" ref="K746">INDEX([5]Sheet1!$K$2:$K$2185,MATCH($C746,IF([5]Sheet1!$E$2:$E$2185=$A746,[5]Sheet1!$B$2:$B$2185),0))*10</f>
        <v>1168141710</v>
      </c>
      <c r="L746" s="2">
        <f t="array" ref="L746">INDEX([5]Sheet1!$J$2:$J$2185,MATCH($C746,IF([5]Sheet1!$E$2:$E$2185=$A746,[5]Sheet1!$B$2:$B$2185),0))</f>
        <v>59149</v>
      </c>
      <c r="M746" s="2">
        <f t="array" ref="M746">INDEX([5]Sheet1!$G$2:$G$2185,MATCH($C746,IF([5]Sheet1!$E$2:$E$2185=$A746,[5]Sheet1!$B$2:$B$2185),0))*10</f>
        <v>904988820</v>
      </c>
      <c r="N746" s="2">
        <f t="array" ref="N746">INDEX([5]Sheet1!$F$2:$F$2185,MATCH($C746,IF([5]Sheet1!$E$2:$E$2185=$A746,[5]Sheet1!$B$2:$B$2185),0))</f>
        <v>39071</v>
      </c>
      <c r="O746" s="2">
        <f t="array" ref="O746">INDEX([5]Sheet1!$I$2:$I$2185,MATCH($C746,IF([5]Sheet1!$E$2:$E$2185=$A746,[5]Sheet1!$B$2:$B$2185),0))*10</f>
        <v>263152890</v>
      </c>
      <c r="P746" s="2">
        <f t="array" ref="P746">INDEX([5]Sheet1!$H$2:$H$2185,MATCH($C746,IF([5]Sheet1!$E$2:$E$2185=$A746,[5]Sheet1!$B$2:$B$2185),0))</f>
        <v>18006</v>
      </c>
    </row>
    <row r="747" spans="1:16" x14ac:dyDescent="0.25">
      <c r="A747" t="s">
        <v>38</v>
      </c>
      <c r="B747" t="s">
        <v>39</v>
      </c>
      <c r="C747">
        <v>1990</v>
      </c>
      <c r="D747" s="2">
        <f t="array" ref="D747">INDEX([2]data!$E$2:$E$2185,MATCH($C747,IF([2]data!$C$2:$C$2185=$A747,[2]data!$A$2:$A$2185),0))</f>
        <v>3694048</v>
      </c>
      <c r="H747" s="2">
        <f t="array" ref="H747">INDEX([1]Sheet1!$M$2:$M$1823,MATCH($C747,IF([1]Sheet1!$A$2:$A$1823=$A747,[1]Sheet1!$C$2:$C$1823),0))</f>
        <v>2026925056</v>
      </c>
      <c r="I747" s="2">
        <f t="array" ref="I747">INDEX([1]Sheet1!$D$2:$D$1823,MATCH($C747,IF([1]Sheet1!$A$2:$A$1823=$A747,[1]Sheet1!$C$2:$C$1823),0))</f>
        <v>1905703000</v>
      </c>
      <c r="J747" s="2">
        <f t="array" ref="J747">(INDEX([1]Sheet1!$G$2:$G$1823,MATCH($C747,IF([1]Sheet1!$A$2:$A$1823=$A747,[1]Sheet1!$C$2:$C$1823),0))+INDEX([1]Sheet1!$J$2:$J$1823,MATCH($C747,IF([1]Sheet1!$A$2:$A$1823=$A747,[1]Sheet1!$C$2:$C$1823),0)))</f>
        <v>121222000</v>
      </c>
      <c r="K747" s="2">
        <f t="array" ref="K747">INDEX([5]Sheet1!$K$2:$K$2185,MATCH($C747,IF([5]Sheet1!$E$2:$E$2185=$A747,[5]Sheet1!$B$2:$B$2185),0))*10</f>
        <v>1391298630</v>
      </c>
      <c r="L747" s="2">
        <f t="array" ref="L747">INDEX([5]Sheet1!$J$2:$J$2185,MATCH($C747,IF([5]Sheet1!$E$2:$E$2185=$A747,[5]Sheet1!$B$2:$B$2185),0))</f>
        <v>75900</v>
      </c>
      <c r="M747" s="2">
        <f t="array" ref="M747">INDEX([5]Sheet1!$G$2:$G$2185,MATCH($C747,IF([5]Sheet1!$E$2:$E$2185=$A747,[5]Sheet1!$B$2:$B$2185),0))*10</f>
        <v>1106993660</v>
      </c>
      <c r="N747" s="2">
        <f t="array" ref="N747">INDEX([5]Sheet1!$F$2:$F$2185,MATCH($C747,IF([5]Sheet1!$E$2:$E$2185=$A747,[5]Sheet1!$B$2:$B$2185),0))</f>
        <v>50136</v>
      </c>
      <c r="O747" s="2">
        <f t="array" ref="O747">INDEX([5]Sheet1!$I$2:$I$2185,MATCH($C747,IF([5]Sheet1!$E$2:$E$2185=$A747,[5]Sheet1!$B$2:$B$2185),0))*10</f>
        <v>284304970</v>
      </c>
      <c r="P747" s="2">
        <f t="array" ref="P747">INDEX([5]Sheet1!$H$2:$H$2185,MATCH($C747,IF([5]Sheet1!$E$2:$E$2185=$A747,[5]Sheet1!$B$2:$B$2185),0))</f>
        <v>24571</v>
      </c>
    </row>
    <row r="748" spans="1:16" x14ac:dyDescent="0.25">
      <c r="A748" t="s">
        <v>40</v>
      </c>
      <c r="B748" t="s">
        <v>41</v>
      </c>
      <c r="C748">
        <v>1990</v>
      </c>
      <c r="D748" s="2">
        <f t="array" ref="D748">INDEX([2]data!$E$2:$E$2185,MATCH($C748,IF([2]data!$C$2:$C$2185=$A748,[2]data!$A$2:$A$2185),0))</f>
        <v>4221532</v>
      </c>
      <c r="H748" s="2">
        <f t="array" ref="H748">INDEX([1]Sheet1!$M$2:$M$1823,MATCH($C748,IF([1]Sheet1!$A$2:$A$1823=$A748,[1]Sheet1!$C$2:$C$1823),0))</f>
        <v>2965946880</v>
      </c>
      <c r="I748" s="2">
        <f t="array" ref="I748">INDEX([1]Sheet1!$D$2:$D$1823,MATCH($C748,IF([1]Sheet1!$A$2:$A$1823=$A748,[1]Sheet1!$C$2:$C$1823),0))</f>
        <v>2704418000</v>
      </c>
      <c r="J748" s="2">
        <f t="array" ref="J748">(INDEX([1]Sheet1!$G$2:$G$1823,MATCH($C748,IF([1]Sheet1!$A$2:$A$1823=$A748,[1]Sheet1!$C$2:$C$1823),0))+INDEX([1]Sheet1!$J$2:$J$1823,MATCH($C748,IF([1]Sheet1!$A$2:$A$1823=$A748,[1]Sheet1!$C$2:$C$1823),0)))</f>
        <v>261529000</v>
      </c>
      <c r="K748" s="2">
        <f t="array" ref="K748">INDEX([5]Sheet1!$K$2:$K$2185,MATCH($C748,IF([5]Sheet1!$E$2:$E$2185=$A748,[5]Sheet1!$B$2:$B$2185),0))*10</f>
        <v>1651869760</v>
      </c>
      <c r="L748" s="2">
        <f t="array" ref="L748">INDEX([5]Sheet1!$J$2:$J$2185,MATCH($C748,IF([5]Sheet1!$E$2:$E$2185=$A748,[5]Sheet1!$B$2:$B$2185),0))</f>
        <v>94106</v>
      </c>
      <c r="M748" s="2">
        <f t="array" ref="M748">INDEX([5]Sheet1!$G$2:$G$2185,MATCH($C748,IF([5]Sheet1!$E$2:$E$2185=$A748,[5]Sheet1!$B$2:$B$2185),0))*10</f>
        <v>1280353950</v>
      </c>
      <c r="N748" s="2">
        <f t="array" ref="N748">INDEX([5]Sheet1!$F$2:$F$2185,MATCH($C748,IF([5]Sheet1!$E$2:$E$2185=$A748,[5]Sheet1!$B$2:$B$2185),0))</f>
        <v>62824</v>
      </c>
      <c r="O748" s="2">
        <f t="array" ref="O748">INDEX([5]Sheet1!$I$2:$I$2185,MATCH($C748,IF([5]Sheet1!$E$2:$E$2185=$A748,[5]Sheet1!$B$2:$B$2185),0))*10</f>
        <v>371515810</v>
      </c>
      <c r="P748" s="2">
        <f t="array" ref="P748">INDEX([5]Sheet1!$H$2:$H$2185,MATCH($C748,IF([5]Sheet1!$E$2:$E$2185=$A748,[5]Sheet1!$B$2:$B$2185),0))</f>
        <v>30183</v>
      </c>
    </row>
    <row r="749" spans="1:16" x14ac:dyDescent="0.25">
      <c r="A749" t="s">
        <v>42</v>
      </c>
      <c r="B749" t="s">
        <v>43</v>
      </c>
      <c r="C749">
        <v>1990</v>
      </c>
      <c r="D749" s="2">
        <f t="array" ref="D749">INDEX([2]data!$E$2:$E$2185,MATCH($C749,IF([2]data!$C$2:$C$2185=$A749,[2]data!$A$2:$A$2185),0))</f>
        <v>1231719</v>
      </c>
      <c r="H749" s="2">
        <f t="array" ref="H749">INDEX([1]Sheet1!$M$2:$M$1823,MATCH($C749,IF([1]Sheet1!$A$2:$A$1823=$A749,[1]Sheet1!$C$2:$C$1823),0))</f>
        <v>1124209024</v>
      </c>
      <c r="I749" s="2">
        <f t="array" ref="I749">INDEX([1]Sheet1!$D$2:$D$1823,MATCH($C749,IF([1]Sheet1!$A$2:$A$1823=$A749,[1]Sheet1!$C$2:$C$1823),0))</f>
        <v>967208000</v>
      </c>
      <c r="J749" s="2">
        <f t="array" ref="J749">(INDEX([1]Sheet1!$G$2:$G$1823,MATCH($C749,IF([1]Sheet1!$A$2:$A$1823=$A749,[1]Sheet1!$C$2:$C$1823),0))+INDEX([1]Sheet1!$J$2:$J$1823,MATCH($C749,IF([1]Sheet1!$A$2:$A$1823=$A749,[1]Sheet1!$C$2:$C$1823),0)))</f>
        <v>157001000</v>
      </c>
      <c r="K749" s="2">
        <f t="array" ref="K749">INDEX([5]Sheet1!$K$2:$K$2185,MATCH($C749,IF([5]Sheet1!$E$2:$E$2185=$A749,[5]Sheet1!$B$2:$B$2185),0))*10</f>
        <v>579196450</v>
      </c>
      <c r="L749" s="2">
        <f t="array" ref="L749">INDEX([5]Sheet1!$J$2:$J$2185,MATCH($C749,IF([5]Sheet1!$E$2:$E$2185=$A749,[5]Sheet1!$B$2:$B$2185),0))</f>
        <v>29724</v>
      </c>
      <c r="M749" s="2">
        <f t="array" ref="M749">INDEX([5]Sheet1!$G$2:$G$2185,MATCH($C749,IF([5]Sheet1!$E$2:$E$2185=$A749,[5]Sheet1!$B$2:$B$2185),0))*10</f>
        <v>457650960</v>
      </c>
      <c r="N749" s="2">
        <f t="array" ref="N749">INDEX([5]Sheet1!$F$2:$F$2185,MATCH($C749,IF([5]Sheet1!$E$2:$E$2185=$A749,[5]Sheet1!$B$2:$B$2185),0))</f>
        <v>20378</v>
      </c>
      <c r="O749" s="2">
        <f t="array" ref="O749">INDEX([5]Sheet1!$I$2:$I$2185,MATCH($C749,IF([5]Sheet1!$E$2:$E$2185=$A749,[5]Sheet1!$B$2:$B$2185),0))*10</f>
        <v>121545490</v>
      </c>
      <c r="P749" s="2">
        <f t="array" ref="P749">INDEX([5]Sheet1!$H$2:$H$2185,MATCH($C749,IF([5]Sheet1!$E$2:$E$2185=$A749,[5]Sheet1!$B$2:$B$2185),0))</f>
        <v>8029</v>
      </c>
    </row>
    <row r="750" spans="1:16" x14ac:dyDescent="0.25">
      <c r="A750" t="s">
        <v>44</v>
      </c>
      <c r="B750" t="s">
        <v>45</v>
      </c>
      <c r="C750">
        <v>1990</v>
      </c>
      <c r="D750" s="2">
        <f t="array" ref="D750">INDEX([2]data!$E$2:$E$2185,MATCH($C750,IF([2]data!$C$2:$C$2185=$A750,[2]data!$A$2:$A$2185),0))</f>
        <v>4799770</v>
      </c>
      <c r="H750" s="2">
        <f t="array" ref="H750">INDEX([1]Sheet1!$M$2:$M$1823,MATCH($C750,IF([1]Sheet1!$A$2:$A$1823=$A750,[1]Sheet1!$C$2:$C$1823),0))</f>
        <v>4267154944</v>
      </c>
      <c r="I750" s="2">
        <f t="array" ref="I750">INDEX([1]Sheet1!$D$2:$D$1823,MATCH($C750,IF([1]Sheet1!$A$2:$A$1823=$A750,[1]Sheet1!$C$2:$C$1823),0))</f>
        <v>3574430000</v>
      </c>
      <c r="J750" s="2">
        <f t="array" ref="J750">(INDEX([1]Sheet1!$G$2:$G$1823,MATCH($C750,IF([1]Sheet1!$A$2:$A$1823=$A750,[1]Sheet1!$C$2:$C$1823),0))+INDEX([1]Sheet1!$J$2:$J$1823,MATCH($C750,IF([1]Sheet1!$A$2:$A$1823=$A750,[1]Sheet1!$C$2:$C$1823),0)))</f>
        <v>692725000</v>
      </c>
      <c r="K750" s="2">
        <f t="array" ref="K750">INDEX([5]Sheet1!$K$2:$K$2185,MATCH($C750,IF([5]Sheet1!$E$2:$E$2185=$A750,[5]Sheet1!$B$2:$B$2185),0))*10</f>
        <v>2394499310</v>
      </c>
      <c r="L750" s="2">
        <f t="array" ref="L750">INDEX([5]Sheet1!$J$2:$J$2185,MATCH($C750,IF([5]Sheet1!$E$2:$E$2185=$A750,[5]Sheet1!$B$2:$B$2185),0))</f>
        <v>83414</v>
      </c>
      <c r="M750" s="2">
        <f t="array" ref="M750">INDEX([5]Sheet1!$G$2:$G$2185,MATCH($C750,IF([5]Sheet1!$E$2:$E$2185=$A750,[5]Sheet1!$B$2:$B$2185),0))*10</f>
        <v>1909149890</v>
      </c>
      <c r="N750" s="2">
        <f t="array" ref="N750">INDEX([5]Sheet1!$F$2:$F$2185,MATCH($C750,IF([5]Sheet1!$E$2:$E$2185=$A750,[5]Sheet1!$B$2:$B$2185),0))</f>
        <v>53851</v>
      </c>
      <c r="O750" s="2">
        <f t="array" ref="O750">INDEX([5]Sheet1!$I$2:$I$2185,MATCH($C750,IF([5]Sheet1!$E$2:$E$2185=$A750,[5]Sheet1!$B$2:$B$2185),0))*10</f>
        <v>485349420</v>
      </c>
      <c r="P750" s="2">
        <f t="array" ref="P750">INDEX([5]Sheet1!$H$2:$H$2185,MATCH($C750,IF([5]Sheet1!$E$2:$E$2185=$A750,[5]Sheet1!$B$2:$B$2185),0))</f>
        <v>26044</v>
      </c>
    </row>
    <row r="751" spans="1:16" x14ac:dyDescent="0.25">
      <c r="A751" t="s">
        <v>46</v>
      </c>
      <c r="B751" t="s">
        <v>47</v>
      </c>
      <c r="C751">
        <v>1990</v>
      </c>
      <c r="D751" s="2">
        <f t="array" ref="D751">INDEX([2]data!$E$2:$E$2185,MATCH($C751,IF([2]data!$C$2:$C$2185=$A751,[2]data!$A$2:$A$2185),0))</f>
        <v>6022639</v>
      </c>
      <c r="H751" s="2">
        <f t="array" ref="H751">INDEX([1]Sheet1!$M$2:$M$1823,MATCH($C751,IF([1]Sheet1!$A$2:$A$1823=$A751,[1]Sheet1!$C$2:$C$1823),0))</f>
        <v>4898591744</v>
      </c>
      <c r="I751" s="2">
        <f t="array" ref="I751">INDEX([1]Sheet1!$D$2:$D$1823,MATCH($C751,IF([1]Sheet1!$A$2:$A$1823=$A751,[1]Sheet1!$C$2:$C$1823),0))</f>
        <v>4400972000</v>
      </c>
      <c r="J751" s="2">
        <f t="array" ref="J751">(INDEX([1]Sheet1!$G$2:$G$1823,MATCH($C751,IF([1]Sheet1!$A$2:$A$1823=$A751,[1]Sheet1!$C$2:$C$1823),0))+INDEX([1]Sheet1!$J$2:$J$1823,MATCH($C751,IF([1]Sheet1!$A$2:$A$1823=$A751,[1]Sheet1!$C$2:$C$1823),0)))</f>
        <v>497620000</v>
      </c>
      <c r="K751" s="2">
        <f t="array" ref="K751">INDEX([5]Sheet1!$K$2:$K$2185,MATCH($C751,IF([5]Sheet1!$E$2:$E$2185=$A751,[5]Sheet1!$B$2:$B$2185),0))*10</f>
        <v>2605522990</v>
      </c>
      <c r="L751" s="2">
        <f t="array" ref="L751">INDEX([5]Sheet1!$J$2:$J$2185,MATCH($C751,IF([5]Sheet1!$E$2:$E$2185=$A751,[5]Sheet1!$B$2:$B$2185),0))</f>
        <v>106558</v>
      </c>
      <c r="M751" s="2">
        <f t="array" ref="M751">INDEX([5]Sheet1!$G$2:$G$2185,MATCH($C751,IF([5]Sheet1!$E$2:$E$2185=$A751,[5]Sheet1!$B$2:$B$2185),0))*10</f>
        <v>2180864120</v>
      </c>
      <c r="N751" s="2">
        <f t="array" ref="N751">INDEX([5]Sheet1!$F$2:$F$2185,MATCH($C751,IF([5]Sheet1!$E$2:$E$2185=$A751,[5]Sheet1!$B$2:$B$2185),0))</f>
        <v>76316</v>
      </c>
      <c r="O751" s="2">
        <f t="array" ref="O751">INDEX([5]Sheet1!$I$2:$I$2185,MATCH($C751,IF([5]Sheet1!$E$2:$E$2185=$A751,[5]Sheet1!$B$2:$B$2185),0))*10</f>
        <v>424658870</v>
      </c>
      <c r="P751" s="2">
        <f t="array" ref="P751">INDEX([5]Sheet1!$H$2:$H$2185,MATCH($C751,IF([5]Sheet1!$E$2:$E$2185=$A751,[5]Sheet1!$B$2:$B$2185),0))</f>
        <v>26554</v>
      </c>
    </row>
    <row r="752" spans="1:16" x14ac:dyDescent="0.25">
      <c r="A752" t="s">
        <v>48</v>
      </c>
      <c r="B752" t="s">
        <v>49</v>
      </c>
      <c r="C752">
        <v>1990</v>
      </c>
      <c r="D752" s="2">
        <f t="array" ref="D752">INDEX([2]data!$E$2:$E$2185,MATCH($C752,IF([2]data!$C$2:$C$2185=$A752,[2]data!$A$2:$A$2185),0))</f>
        <v>9311319</v>
      </c>
      <c r="H752" s="2">
        <f t="array" ref="H752">INDEX([1]Sheet1!$M$2:$M$1823,MATCH($C752,IF([1]Sheet1!$A$2:$A$1823=$A752,[1]Sheet1!$C$2:$C$1823),0))</f>
        <v>8325880832</v>
      </c>
      <c r="I752" s="2">
        <f t="array" ref="I752">INDEX([1]Sheet1!$D$2:$D$1823,MATCH($C752,IF([1]Sheet1!$A$2:$A$1823=$A752,[1]Sheet1!$C$2:$C$1823),0))</f>
        <v>7407774000</v>
      </c>
      <c r="J752" s="2">
        <f t="array" ref="J752">(INDEX([1]Sheet1!$G$2:$G$1823,MATCH($C752,IF([1]Sheet1!$A$2:$A$1823=$A752,[1]Sheet1!$C$2:$C$1823),0))+INDEX([1]Sheet1!$J$2:$J$1823,MATCH($C752,IF([1]Sheet1!$A$2:$A$1823=$A752,[1]Sheet1!$C$2:$C$1823),0)))</f>
        <v>918107000</v>
      </c>
      <c r="K752" s="2">
        <f t="array" ref="K752">INDEX([5]Sheet1!$K$2:$K$2185,MATCH($C752,IF([5]Sheet1!$E$2:$E$2185=$A752,[5]Sheet1!$B$2:$B$2185),0))*10</f>
        <v>4850380720</v>
      </c>
      <c r="L752" s="2">
        <f t="array" ref="L752">INDEX([5]Sheet1!$J$2:$J$2185,MATCH($C752,IF([5]Sheet1!$E$2:$E$2185=$A752,[5]Sheet1!$B$2:$B$2185),0))</f>
        <v>183709</v>
      </c>
      <c r="M752" s="2">
        <f t="array" ref="M752">INDEX([5]Sheet1!$G$2:$G$2185,MATCH($C752,IF([5]Sheet1!$E$2:$E$2185=$A752,[5]Sheet1!$B$2:$B$2185),0))*10</f>
        <v>3716882980</v>
      </c>
      <c r="N752" s="2">
        <f t="array" ref="N752">INDEX([5]Sheet1!$F$2:$F$2185,MATCH($C752,IF([5]Sheet1!$E$2:$E$2185=$A752,[5]Sheet1!$B$2:$B$2185),0))</f>
        <v>110841</v>
      </c>
      <c r="O752" s="2">
        <f t="array" ref="O752">INDEX([5]Sheet1!$I$2:$I$2185,MATCH($C752,IF([5]Sheet1!$E$2:$E$2185=$A752,[5]Sheet1!$B$2:$B$2185),0))*10</f>
        <v>1133497740</v>
      </c>
      <c r="P752" s="2">
        <f t="array" ref="P752">INDEX([5]Sheet1!$H$2:$H$2185,MATCH($C752,IF([5]Sheet1!$E$2:$E$2185=$A752,[5]Sheet1!$B$2:$B$2185),0))</f>
        <v>63034</v>
      </c>
    </row>
    <row r="753" spans="1:16" x14ac:dyDescent="0.25">
      <c r="A753" t="s">
        <v>50</v>
      </c>
      <c r="B753" t="s">
        <v>51</v>
      </c>
      <c r="C753">
        <v>1990</v>
      </c>
      <c r="D753" s="2">
        <f t="array" ref="D753">INDEX([2]data!$E$2:$E$2185,MATCH($C753,IF([2]data!$C$2:$C$2185=$A753,[2]data!$A$2:$A$2185),0))</f>
        <v>4389857</v>
      </c>
      <c r="H753" s="2">
        <f t="array" ref="H753">INDEX([1]Sheet1!$M$2:$M$1823,MATCH($C753,IF([1]Sheet1!$A$2:$A$1823=$A753,[1]Sheet1!$C$2:$C$1823),0))</f>
        <v>4218397952</v>
      </c>
      <c r="I753" s="2">
        <f t="array" ref="I753">INDEX([1]Sheet1!$D$2:$D$1823,MATCH($C753,IF([1]Sheet1!$A$2:$A$1823=$A753,[1]Sheet1!$C$2:$C$1823),0))</f>
        <v>3565502000</v>
      </c>
      <c r="J753" s="2">
        <f t="array" ref="J753">(INDEX([1]Sheet1!$G$2:$G$1823,MATCH($C753,IF([1]Sheet1!$A$2:$A$1823=$A753,[1]Sheet1!$C$2:$C$1823),0))+INDEX([1]Sheet1!$J$2:$J$1823,MATCH($C753,IF([1]Sheet1!$A$2:$A$1823=$A753,[1]Sheet1!$C$2:$C$1823),0)))</f>
        <v>652896000</v>
      </c>
      <c r="K753" s="2">
        <f t="array" ref="K753">INDEX([5]Sheet1!$K$2:$K$2185,MATCH($C753,IF([5]Sheet1!$E$2:$E$2185=$A753,[5]Sheet1!$B$2:$B$2185),0))*10</f>
        <v>2127125520</v>
      </c>
      <c r="L753" s="2">
        <f t="array" ref="L753">INDEX([5]Sheet1!$J$2:$J$2185,MATCH($C753,IF([5]Sheet1!$E$2:$E$2185=$A753,[5]Sheet1!$B$2:$B$2185),0))</f>
        <v>83926</v>
      </c>
      <c r="M753" s="2">
        <f t="array" ref="M753">INDEX([5]Sheet1!$G$2:$G$2185,MATCH($C753,IF([5]Sheet1!$E$2:$E$2185=$A753,[5]Sheet1!$B$2:$B$2185),0))*10</f>
        <v>1716846570</v>
      </c>
      <c r="N753" s="2">
        <f t="array" ref="N753">INDEX([5]Sheet1!$F$2:$F$2185,MATCH($C753,IF([5]Sheet1!$E$2:$E$2185=$A753,[5]Sheet1!$B$2:$B$2185),0))</f>
        <v>55437</v>
      </c>
      <c r="O753" s="2">
        <f t="array" ref="O753">INDEX([5]Sheet1!$I$2:$I$2185,MATCH($C753,IF([5]Sheet1!$E$2:$E$2185=$A753,[5]Sheet1!$B$2:$B$2185),0))*10</f>
        <v>410278950</v>
      </c>
      <c r="P753" s="2">
        <f t="array" ref="P753">INDEX([5]Sheet1!$H$2:$H$2185,MATCH($C753,IF([5]Sheet1!$E$2:$E$2185=$A753,[5]Sheet1!$B$2:$B$2185),0))</f>
        <v>23440</v>
      </c>
    </row>
    <row r="754" spans="1:16" x14ac:dyDescent="0.25">
      <c r="A754" t="s">
        <v>52</v>
      </c>
      <c r="B754" t="s">
        <v>53</v>
      </c>
      <c r="C754">
        <v>1990</v>
      </c>
      <c r="D754" s="2">
        <f t="array" ref="D754">INDEX([2]data!$E$2:$E$2185,MATCH($C754,IF([2]data!$C$2:$C$2185=$A754,[2]data!$A$2:$A$2185),0))</f>
        <v>2578897</v>
      </c>
      <c r="H754" s="2">
        <f t="array" ref="H754">INDEX([1]Sheet1!$M$2:$M$1823,MATCH($C754,IF([1]Sheet1!$A$2:$A$1823=$A754,[1]Sheet1!$C$2:$C$1823),0))</f>
        <v>1657984000</v>
      </c>
      <c r="I754" s="2">
        <f t="array" ref="I754">INDEX([1]Sheet1!$D$2:$D$1823,MATCH($C754,IF([1]Sheet1!$A$2:$A$1823=$A754,[1]Sheet1!$C$2:$C$1823),0))</f>
        <v>1479725000</v>
      </c>
      <c r="J754" s="2">
        <f t="array" ref="J754">(INDEX([1]Sheet1!$G$2:$G$1823,MATCH($C754,IF([1]Sheet1!$A$2:$A$1823=$A754,[1]Sheet1!$C$2:$C$1823),0))+INDEX([1]Sheet1!$J$2:$J$1823,MATCH($C754,IF([1]Sheet1!$A$2:$A$1823=$A754,[1]Sheet1!$C$2:$C$1823),0)))</f>
        <v>178259000</v>
      </c>
      <c r="K754" s="2">
        <f t="array" ref="K754">INDEX([5]Sheet1!$K$2:$K$2185,MATCH($C754,IF([5]Sheet1!$E$2:$E$2185=$A754,[5]Sheet1!$B$2:$B$2185),0))*10</f>
        <v>900816350</v>
      </c>
      <c r="L754" s="2">
        <f t="array" ref="L754">INDEX([5]Sheet1!$J$2:$J$2185,MATCH($C754,IF([5]Sheet1!$E$2:$E$2185=$A754,[5]Sheet1!$B$2:$B$2185),0))</f>
        <v>60331</v>
      </c>
      <c r="M754" s="2">
        <f t="array" ref="M754">INDEX([5]Sheet1!$G$2:$G$2185,MATCH($C754,IF([5]Sheet1!$E$2:$E$2185=$A754,[5]Sheet1!$B$2:$B$2185),0))*10</f>
        <v>729948870</v>
      </c>
      <c r="N754" s="2">
        <f t="array" ref="N754">INDEX([5]Sheet1!$F$2:$F$2185,MATCH($C754,IF([5]Sheet1!$E$2:$E$2185=$A754,[5]Sheet1!$B$2:$B$2185),0))</f>
        <v>42596</v>
      </c>
      <c r="O754" s="2">
        <f t="array" ref="O754">INDEX([5]Sheet1!$I$2:$I$2185,MATCH($C754,IF([5]Sheet1!$E$2:$E$2185=$A754,[5]Sheet1!$B$2:$B$2185),0))*10</f>
        <v>170867480</v>
      </c>
      <c r="P754" s="2">
        <f t="array" ref="P754">INDEX([5]Sheet1!$H$2:$H$2185,MATCH($C754,IF([5]Sheet1!$E$2:$E$2185=$A754,[5]Sheet1!$B$2:$B$2185),0))</f>
        <v>17053</v>
      </c>
    </row>
    <row r="755" spans="1:16" x14ac:dyDescent="0.25">
      <c r="A755" t="s">
        <v>54</v>
      </c>
      <c r="B755" t="s">
        <v>55</v>
      </c>
      <c r="C755">
        <v>1990</v>
      </c>
      <c r="D755" s="2">
        <f t="array" ref="D755">INDEX([2]data!$E$2:$E$2185,MATCH($C755,IF([2]data!$C$2:$C$2185=$A755,[2]data!$A$2:$A$2185),0))</f>
        <v>5128880</v>
      </c>
      <c r="H755" s="2">
        <f t="array" ref="H755">INDEX([1]Sheet1!$M$2:$M$1823,MATCH($C755,IF([1]Sheet1!$A$2:$A$1823=$A755,[1]Sheet1!$C$2:$C$1823),0))</f>
        <v>3914077952</v>
      </c>
      <c r="I755" s="2">
        <f t="array" ref="I755">INDEX([1]Sheet1!$D$2:$D$1823,MATCH($C755,IF([1]Sheet1!$A$2:$A$1823=$A755,[1]Sheet1!$C$2:$C$1823),0))</f>
        <v>3254371000</v>
      </c>
      <c r="J755" s="2">
        <f t="array" ref="J755">(INDEX([1]Sheet1!$G$2:$G$1823,MATCH($C755,IF([1]Sheet1!$A$2:$A$1823=$A755,[1]Sheet1!$C$2:$C$1823),0))+INDEX([1]Sheet1!$J$2:$J$1823,MATCH($C755,IF([1]Sheet1!$A$2:$A$1823=$A755,[1]Sheet1!$C$2:$C$1823),0)))</f>
        <v>659707000</v>
      </c>
      <c r="K755" s="2">
        <f t="array" ref="K755">INDEX([5]Sheet1!$K$2:$K$2185,MATCH($C755,IF([5]Sheet1!$E$2:$E$2185=$A755,[5]Sheet1!$B$2:$B$2185),0))*10</f>
        <v>1951954670</v>
      </c>
      <c r="L755" s="2">
        <f t="array" ref="L755">INDEX([5]Sheet1!$J$2:$J$2185,MATCH($C755,IF([5]Sheet1!$E$2:$E$2185=$A755,[5]Sheet1!$B$2:$B$2185),0))</f>
        <v>96694</v>
      </c>
      <c r="M755" s="2">
        <f t="array" ref="M755">INDEX([5]Sheet1!$G$2:$G$2185,MATCH($C755,IF([5]Sheet1!$E$2:$E$2185=$A755,[5]Sheet1!$B$2:$B$2185),0))*10</f>
        <v>1554707730</v>
      </c>
      <c r="N755" s="2">
        <f t="array" ref="N755">INDEX([5]Sheet1!$F$2:$F$2185,MATCH($C755,IF([5]Sheet1!$E$2:$E$2185=$A755,[5]Sheet1!$B$2:$B$2185),0))</f>
        <v>64149</v>
      </c>
      <c r="O755" s="2">
        <f t="array" ref="O755">INDEX([5]Sheet1!$I$2:$I$2185,MATCH($C755,IF([5]Sheet1!$E$2:$E$2185=$A755,[5]Sheet1!$B$2:$B$2185),0))*10</f>
        <v>397246940</v>
      </c>
      <c r="P755" s="2">
        <f t="array" ref="P755">INDEX([5]Sheet1!$H$2:$H$2185,MATCH($C755,IF([5]Sheet1!$E$2:$E$2185=$A755,[5]Sheet1!$B$2:$B$2185),0))</f>
        <v>29486</v>
      </c>
    </row>
    <row r="756" spans="1:16" x14ac:dyDescent="0.25">
      <c r="A756" t="s">
        <v>56</v>
      </c>
      <c r="B756" t="s">
        <v>57</v>
      </c>
      <c r="C756">
        <v>1990</v>
      </c>
      <c r="D756" s="2">
        <f t="array" ref="D756">INDEX([2]data!$E$2:$E$2185,MATCH($C756,IF([2]data!$C$2:$C$2185=$A756,[2]data!$A$2:$A$2185),0))</f>
        <v>800204</v>
      </c>
      <c r="H756" s="2">
        <f t="array" ref="H756">INDEX([1]Sheet1!$M$2:$M$1823,MATCH($C756,IF([1]Sheet1!$A$2:$A$1823=$A756,[1]Sheet1!$C$2:$C$1823),0))</f>
        <v>734177984</v>
      </c>
      <c r="I756" s="2">
        <f t="array" ref="I756">INDEX([1]Sheet1!$D$2:$D$1823,MATCH($C756,IF([1]Sheet1!$A$2:$A$1823=$A756,[1]Sheet1!$C$2:$C$1823),0))</f>
        <v>639784000</v>
      </c>
      <c r="J756" s="2">
        <f t="array" ref="J756">(INDEX([1]Sheet1!$G$2:$G$1823,MATCH($C756,IF([1]Sheet1!$A$2:$A$1823=$A756,[1]Sheet1!$C$2:$C$1823),0))+INDEX([1]Sheet1!$J$2:$J$1823,MATCH($C756,IF([1]Sheet1!$A$2:$A$1823=$A756,[1]Sheet1!$C$2:$C$1823),0)))</f>
        <v>94394000</v>
      </c>
      <c r="K756" s="2">
        <f t="array" ref="K756">INDEX([5]Sheet1!$K$2:$K$2185,MATCH($C756,IF([5]Sheet1!$E$2:$E$2185=$A756,[5]Sheet1!$B$2:$B$2185),0))*10</f>
        <v>465709490</v>
      </c>
      <c r="L756" s="2">
        <f t="array" ref="L756">INDEX([5]Sheet1!$J$2:$J$2185,MATCH($C756,IF([5]Sheet1!$E$2:$E$2185=$A756,[5]Sheet1!$B$2:$B$2185),0))</f>
        <v>23530</v>
      </c>
      <c r="M756" s="2">
        <f t="array" ref="M756">INDEX([5]Sheet1!$G$2:$G$2185,MATCH($C756,IF([5]Sheet1!$E$2:$E$2185=$A756,[5]Sheet1!$B$2:$B$2185),0))*10</f>
        <v>365985530</v>
      </c>
      <c r="N756" s="2">
        <f t="array" ref="N756">INDEX([5]Sheet1!$F$2:$F$2185,MATCH($C756,IF([5]Sheet1!$E$2:$E$2185=$A756,[5]Sheet1!$B$2:$B$2185),0))</f>
        <v>15093</v>
      </c>
      <c r="O756" s="2">
        <f t="array" ref="O756">INDEX([5]Sheet1!$I$2:$I$2185,MATCH($C756,IF([5]Sheet1!$E$2:$E$2185=$A756,[5]Sheet1!$B$2:$B$2185),0))*10</f>
        <v>99723960</v>
      </c>
      <c r="P756" s="2">
        <f t="array" ref="P756">INDEX([5]Sheet1!$H$2:$H$2185,MATCH($C756,IF([5]Sheet1!$E$2:$E$2185=$A756,[5]Sheet1!$B$2:$B$2185),0))</f>
        <v>6758</v>
      </c>
    </row>
    <row r="757" spans="1:16" x14ac:dyDescent="0.25">
      <c r="A757" t="s">
        <v>58</v>
      </c>
      <c r="B757" t="s">
        <v>59</v>
      </c>
      <c r="C757">
        <v>1990</v>
      </c>
      <c r="D757" s="2">
        <f t="array" ref="D757">INDEX([2]data!$E$2:$E$2185,MATCH($C757,IF([2]data!$C$2:$C$2185=$A757,[2]data!$A$2:$A$2185),0))</f>
        <v>1581660</v>
      </c>
      <c r="H757" s="2">
        <f t="array" ref="H757">INDEX([1]Sheet1!$M$2:$M$1823,MATCH($C757,IF([1]Sheet1!$A$2:$A$1823=$A757,[1]Sheet1!$C$2:$C$1823),0))</f>
        <v>1336256000</v>
      </c>
      <c r="I757" s="2">
        <f t="array" ref="I757">INDEX([1]Sheet1!$D$2:$D$1823,MATCH($C757,IF([1]Sheet1!$A$2:$A$1823=$A757,[1]Sheet1!$C$2:$C$1823),0))</f>
        <v>1183067000</v>
      </c>
      <c r="J757" s="2">
        <f t="array" ref="J757">(INDEX([1]Sheet1!$G$2:$G$1823,MATCH($C757,IF([1]Sheet1!$A$2:$A$1823=$A757,[1]Sheet1!$C$2:$C$1823),0))+INDEX([1]Sheet1!$J$2:$J$1823,MATCH($C757,IF([1]Sheet1!$A$2:$A$1823=$A757,[1]Sheet1!$C$2:$C$1823),0)))</f>
        <v>153189000</v>
      </c>
      <c r="K757" s="2">
        <f t="array" ref="K757">INDEX([5]Sheet1!$K$2:$K$2185,MATCH($C757,IF([5]Sheet1!$E$2:$E$2185=$A757,[5]Sheet1!$B$2:$B$2185),0))*10</f>
        <v>653159510</v>
      </c>
      <c r="L757" s="2">
        <f t="array" ref="L757">INDEX([5]Sheet1!$J$2:$J$2185,MATCH($C757,IF([5]Sheet1!$E$2:$E$2185=$A757,[5]Sheet1!$B$2:$B$2185),0))</f>
        <v>34150</v>
      </c>
      <c r="M757" s="2">
        <f t="array" ref="M757">INDEX([5]Sheet1!$G$2:$G$2185,MATCH($C757,IF([5]Sheet1!$E$2:$E$2185=$A757,[5]Sheet1!$B$2:$B$2185),0))*10</f>
        <v>517528970</v>
      </c>
      <c r="N757" s="2">
        <f t="array" ref="N757">INDEX([5]Sheet1!$F$2:$F$2185,MATCH($C757,IF([5]Sheet1!$E$2:$E$2185=$A757,[5]Sheet1!$B$2:$B$2185),0))</f>
        <v>22645</v>
      </c>
      <c r="O757" s="2">
        <f t="array" ref="O757">INDEX([5]Sheet1!$I$2:$I$2185,MATCH($C757,IF([5]Sheet1!$E$2:$E$2185=$A757,[5]Sheet1!$B$2:$B$2185),0))*10</f>
        <v>135630540</v>
      </c>
      <c r="P757" s="2">
        <f t="array" ref="P757">INDEX([5]Sheet1!$H$2:$H$2185,MATCH($C757,IF([5]Sheet1!$E$2:$E$2185=$A757,[5]Sheet1!$B$2:$B$2185),0))</f>
        <v>9378</v>
      </c>
    </row>
    <row r="758" spans="1:16" x14ac:dyDescent="0.25">
      <c r="A758" t="s">
        <v>60</v>
      </c>
      <c r="B758" t="s">
        <v>61</v>
      </c>
      <c r="C758">
        <v>1990</v>
      </c>
      <c r="D758" s="2">
        <f t="array" ref="D758">INDEX([2]data!$E$2:$E$2185,MATCH($C758,IF([2]data!$C$2:$C$2185=$A758,[2]data!$A$2:$A$2185),0))</f>
        <v>1220695</v>
      </c>
      <c r="H758" s="2">
        <f t="array" ref="H758">INDEX([1]Sheet1!$M$2:$M$1823,MATCH($C758,IF([1]Sheet1!$A$2:$A$1823=$A758,[1]Sheet1!$C$2:$C$1823),0))</f>
        <v>1103774976</v>
      </c>
      <c r="I758" s="2">
        <f t="array" ref="I758">INDEX([1]Sheet1!$D$2:$D$1823,MATCH($C758,IF([1]Sheet1!$A$2:$A$1823=$A758,[1]Sheet1!$C$2:$C$1823),0))</f>
        <v>715110000</v>
      </c>
      <c r="J758" s="2">
        <f t="array" ref="J758">(INDEX([1]Sheet1!$G$2:$G$1823,MATCH($C758,IF([1]Sheet1!$A$2:$A$1823=$A758,[1]Sheet1!$C$2:$C$1823),0))+INDEX([1]Sheet1!$J$2:$J$1823,MATCH($C758,IF([1]Sheet1!$A$2:$A$1823=$A758,[1]Sheet1!$C$2:$C$1823),0)))</f>
        <v>388665000</v>
      </c>
      <c r="K758" s="2">
        <f t="array" ref="K758">INDEX([5]Sheet1!$K$2:$K$2185,MATCH($C758,IF([5]Sheet1!$E$2:$E$2185=$A758,[5]Sheet1!$B$2:$B$2185),0))*10</f>
        <v>480688650</v>
      </c>
      <c r="L758" s="2">
        <f t="array" ref="L758">INDEX([5]Sheet1!$J$2:$J$2185,MATCH($C758,IF([5]Sheet1!$E$2:$E$2185=$A758,[5]Sheet1!$B$2:$B$2185),0))</f>
        <v>20070</v>
      </c>
      <c r="M758" s="2">
        <f t="array" ref="M758">INDEX([5]Sheet1!$G$2:$G$2185,MATCH($C758,IF([5]Sheet1!$E$2:$E$2185=$A758,[5]Sheet1!$B$2:$B$2185),0))*10</f>
        <v>324141130</v>
      </c>
      <c r="N758" s="2">
        <f t="array" ref="N758">INDEX([5]Sheet1!$F$2:$F$2185,MATCH($C758,IF([5]Sheet1!$E$2:$E$2185=$A758,[5]Sheet1!$B$2:$B$2185),0))</f>
        <v>11735</v>
      </c>
      <c r="O758" s="2">
        <f t="array" ref="O758">INDEX([5]Sheet1!$I$2:$I$2185,MATCH($C758,IF([5]Sheet1!$E$2:$E$2185=$A758,[5]Sheet1!$B$2:$B$2185),0))*10</f>
        <v>156547520</v>
      </c>
      <c r="P758" s="2">
        <f t="array" ref="P758">INDEX([5]Sheet1!$H$2:$H$2185,MATCH($C758,IF([5]Sheet1!$E$2:$E$2185=$A758,[5]Sheet1!$B$2:$B$2185),0))</f>
        <v>7037</v>
      </c>
    </row>
    <row r="759" spans="1:16" x14ac:dyDescent="0.25">
      <c r="A759" t="s">
        <v>62</v>
      </c>
      <c r="B759" t="s">
        <v>63</v>
      </c>
      <c r="C759">
        <v>1990</v>
      </c>
      <c r="D759" s="2">
        <f t="array" ref="D759">INDEX([2]data!$E$2:$E$2185,MATCH($C759,IF([2]data!$C$2:$C$2185=$A759,[2]data!$A$2:$A$2185),0))</f>
        <v>1112384</v>
      </c>
      <c r="H759" s="2">
        <f t="array" ref="H759">INDEX([1]Sheet1!$M$2:$M$1823,MATCH($C759,IF([1]Sheet1!$A$2:$A$1823=$A759,[1]Sheet1!$C$2:$C$1823),0))</f>
        <v>1006115008</v>
      </c>
      <c r="I759" s="2">
        <f t="array" ref="I759">INDEX([1]Sheet1!$D$2:$D$1823,MATCH($C759,IF([1]Sheet1!$A$2:$A$1823=$A759,[1]Sheet1!$C$2:$C$1823),0))</f>
        <v>819926000</v>
      </c>
      <c r="J759" s="2">
        <f t="array" ref="J759">(INDEX([1]Sheet1!$G$2:$G$1823,MATCH($C759,IF([1]Sheet1!$A$2:$A$1823=$A759,[1]Sheet1!$C$2:$C$1823),0))+INDEX([1]Sheet1!$J$2:$J$1823,MATCH($C759,IF([1]Sheet1!$A$2:$A$1823=$A759,[1]Sheet1!$C$2:$C$1823),0)))</f>
        <v>186189000</v>
      </c>
      <c r="K759" s="2">
        <f t="array" ref="K759">INDEX([5]Sheet1!$K$2:$K$2185,MATCH($C759,IF([5]Sheet1!$E$2:$E$2185=$A759,[5]Sheet1!$B$2:$B$2185),0))*10</f>
        <v>432287800</v>
      </c>
      <c r="L759" s="2">
        <f t="array" ref="L759">INDEX([5]Sheet1!$J$2:$J$2185,MATCH($C759,IF([5]Sheet1!$E$2:$E$2185=$A759,[5]Sheet1!$B$2:$B$2185),0))</f>
        <v>20199</v>
      </c>
      <c r="M759" s="2">
        <f t="array" ref="M759">INDEX([5]Sheet1!$G$2:$G$2185,MATCH($C759,IF([5]Sheet1!$E$2:$E$2185=$A759,[5]Sheet1!$B$2:$B$2185),0))*10</f>
        <v>362378610</v>
      </c>
      <c r="N759" s="2">
        <f t="array" ref="N759">INDEX([5]Sheet1!$F$2:$F$2185,MATCH($C759,IF([5]Sheet1!$E$2:$E$2185=$A759,[5]Sheet1!$B$2:$B$2185),0))</f>
        <v>14553</v>
      </c>
      <c r="O759" s="2">
        <f t="array" ref="O759">INDEX([5]Sheet1!$I$2:$I$2185,MATCH($C759,IF([5]Sheet1!$E$2:$E$2185=$A759,[5]Sheet1!$B$2:$B$2185),0))*10</f>
        <v>69909190</v>
      </c>
      <c r="P759" s="2">
        <f t="array" ref="P759">INDEX([5]Sheet1!$H$2:$H$2185,MATCH($C759,IF([5]Sheet1!$E$2:$E$2185=$A759,[5]Sheet1!$B$2:$B$2185),0))</f>
        <v>4548</v>
      </c>
    </row>
    <row r="760" spans="1:16" x14ac:dyDescent="0.25">
      <c r="A760" t="s">
        <v>64</v>
      </c>
      <c r="B760" t="s">
        <v>65</v>
      </c>
      <c r="C760">
        <v>1990</v>
      </c>
      <c r="D760" s="2">
        <f t="array" ref="D760">INDEX([2]data!$E$2:$E$2185,MATCH($C760,IF([2]data!$C$2:$C$2185=$A760,[2]data!$A$2:$A$2185),0))</f>
        <v>7762963</v>
      </c>
      <c r="H760" s="2">
        <f t="array" ref="H760">INDEX([1]Sheet1!$M$2:$M$1823,MATCH($C760,IF([1]Sheet1!$A$2:$A$1823=$A760,[1]Sheet1!$C$2:$C$1823),0))</f>
        <v>7912644096</v>
      </c>
      <c r="I760" s="2">
        <f t="array" ref="I760">INDEX([1]Sheet1!$D$2:$D$1823,MATCH($C760,IF([1]Sheet1!$A$2:$A$1823=$A760,[1]Sheet1!$C$2:$C$1823),0))</f>
        <v>7360585000</v>
      </c>
      <c r="J760" s="2">
        <f t="array" ref="J760">(INDEX([1]Sheet1!$G$2:$G$1823,MATCH($C760,IF([1]Sheet1!$A$2:$A$1823=$A760,[1]Sheet1!$C$2:$C$1823),0))+INDEX([1]Sheet1!$J$2:$J$1823,MATCH($C760,IF([1]Sheet1!$A$2:$A$1823=$A760,[1]Sheet1!$C$2:$C$1823),0)))</f>
        <v>552059000</v>
      </c>
      <c r="K760" s="2">
        <f t="array" ref="K760">INDEX([5]Sheet1!$K$2:$K$2185,MATCH($C760,IF([5]Sheet1!$E$2:$E$2185=$A760,[5]Sheet1!$B$2:$B$2185),0))*10</f>
        <v>4724509860</v>
      </c>
      <c r="L760" s="2">
        <f t="array" ref="L760">INDEX([5]Sheet1!$J$2:$J$2185,MATCH($C760,IF([5]Sheet1!$E$2:$E$2185=$A760,[5]Sheet1!$B$2:$B$2185),0))</f>
        <v>164804</v>
      </c>
      <c r="M760" s="2">
        <f t="array" ref="M760">INDEX([5]Sheet1!$G$2:$G$2185,MATCH($C760,IF([5]Sheet1!$E$2:$E$2185=$A760,[5]Sheet1!$B$2:$B$2185),0))*10</f>
        <v>3816485830</v>
      </c>
      <c r="N760" s="2">
        <f t="array" ref="N760">INDEX([5]Sheet1!$F$2:$F$2185,MATCH($C760,IF([5]Sheet1!$E$2:$E$2185=$A760,[5]Sheet1!$B$2:$B$2185),0))</f>
        <v>110936</v>
      </c>
      <c r="O760" s="2">
        <f t="array" ref="O760">INDEX([5]Sheet1!$I$2:$I$2185,MATCH($C760,IF([5]Sheet1!$E$2:$E$2185=$A760,[5]Sheet1!$B$2:$B$2185),0))*10</f>
        <v>908024030</v>
      </c>
      <c r="P760" s="2">
        <f t="array" ref="P760">INDEX([5]Sheet1!$H$2:$H$2185,MATCH($C760,IF([5]Sheet1!$E$2:$E$2185=$A760,[5]Sheet1!$B$2:$B$2185),0))</f>
        <v>49466</v>
      </c>
    </row>
    <row r="761" spans="1:16" x14ac:dyDescent="0.25">
      <c r="A761" t="s">
        <v>66</v>
      </c>
      <c r="B761" t="s">
        <v>67</v>
      </c>
      <c r="C761">
        <v>1990</v>
      </c>
      <c r="D761" s="2">
        <f t="array" ref="D761">INDEX([2]data!$E$2:$E$2185,MATCH($C761,IF([2]data!$C$2:$C$2185=$A761,[2]data!$A$2:$A$2185),0))</f>
        <v>1521574</v>
      </c>
      <c r="H761" s="2">
        <f t="array" ref="H761">INDEX([1]Sheet1!$M$2:$M$1823,MATCH($C761,IF([1]Sheet1!$A$2:$A$1823=$A761,[1]Sheet1!$C$2:$C$1823),0))</f>
        <v>1248258048</v>
      </c>
      <c r="I761" s="2">
        <f t="array" ref="I761">INDEX([1]Sheet1!$D$2:$D$1823,MATCH($C761,IF([1]Sheet1!$A$2:$A$1823=$A761,[1]Sheet1!$C$2:$C$1823),0))</f>
        <v>1010892000</v>
      </c>
      <c r="J761" s="2">
        <f t="array" ref="J761">(INDEX([1]Sheet1!$G$2:$G$1823,MATCH($C761,IF([1]Sheet1!$A$2:$A$1823=$A761,[1]Sheet1!$C$2:$C$1823),0))+INDEX([1]Sheet1!$J$2:$J$1823,MATCH($C761,IF([1]Sheet1!$A$2:$A$1823=$A761,[1]Sheet1!$C$2:$C$1823),0)))</f>
        <v>237366000</v>
      </c>
      <c r="K761" s="2">
        <f t="array" ref="K761">INDEX([5]Sheet1!$K$2:$K$2185,MATCH($C761,IF([5]Sheet1!$E$2:$E$2185=$A761,[5]Sheet1!$B$2:$B$2185),0))*10</f>
        <v>603106740</v>
      </c>
      <c r="L761" s="2">
        <f t="array" ref="L761">INDEX([5]Sheet1!$J$2:$J$2185,MATCH($C761,IF([5]Sheet1!$E$2:$E$2185=$A761,[5]Sheet1!$B$2:$B$2185),0))</f>
        <v>34720</v>
      </c>
      <c r="M761" s="2">
        <f t="array" ref="M761">INDEX([5]Sheet1!$G$2:$G$2185,MATCH($C761,IF([5]Sheet1!$E$2:$E$2185=$A761,[5]Sheet1!$B$2:$B$2185),0))*10</f>
        <v>479395060</v>
      </c>
      <c r="N761" s="2">
        <f t="array" ref="N761">INDEX([5]Sheet1!$F$2:$F$2185,MATCH($C761,IF([5]Sheet1!$E$2:$E$2185=$A761,[5]Sheet1!$B$2:$B$2185),0))</f>
        <v>25029</v>
      </c>
      <c r="O761" s="2">
        <f t="array" ref="O761">INDEX([5]Sheet1!$I$2:$I$2185,MATCH($C761,IF([5]Sheet1!$E$2:$E$2185=$A761,[5]Sheet1!$B$2:$B$2185),0))*10</f>
        <v>123711680</v>
      </c>
      <c r="P761" s="2">
        <f t="array" ref="P761">INDEX([5]Sheet1!$H$2:$H$2185,MATCH($C761,IF([5]Sheet1!$E$2:$E$2185=$A761,[5]Sheet1!$B$2:$B$2185),0))</f>
        <v>9202</v>
      </c>
    </row>
    <row r="762" spans="1:16" x14ac:dyDescent="0.25">
      <c r="A762" t="s">
        <v>68</v>
      </c>
      <c r="B762" t="s">
        <v>69</v>
      </c>
      <c r="C762">
        <v>1990</v>
      </c>
      <c r="D762" s="2">
        <f t="array" ref="D762">INDEX([2]data!$E$2:$E$2185,MATCH($C762,IF([2]data!$C$2:$C$2185=$A762,[2]data!$A$2:$A$2185),0))</f>
        <v>18020784</v>
      </c>
      <c r="H762" s="2">
        <f t="array" ref="H762">INDEX([1]Sheet1!$M$2:$M$1823,MATCH($C762,IF([1]Sheet1!$A$2:$A$1823=$A762,[1]Sheet1!$C$2:$C$1823),0))</f>
        <v>20701902848</v>
      </c>
      <c r="I762" s="2">
        <f t="array" ref="I762">INDEX([1]Sheet1!$D$2:$D$1823,MATCH($C762,IF([1]Sheet1!$A$2:$A$1823=$A762,[1]Sheet1!$C$2:$C$1823),0))</f>
        <v>18454476000</v>
      </c>
      <c r="J762" s="2">
        <f t="array" ref="J762">(INDEX([1]Sheet1!$G$2:$G$1823,MATCH($C762,IF([1]Sheet1!$A$2:$A$1823=$A762,[1]Sheet1!$C$2:$C$1823),0))+INDEX([1]Sheet1!$J$2:$J$1823,MATCH($C762,IF([1]Sheet1!$A$2:$A$1823=$A762,[1]Sheet1!$C$2:$C$1823),0)))</f>
        <v>2247427000</v>
      </c>
      <c r="K762" s="2">
        <f t="array" ref="K762">INDEX([5]Sheet1!$K$2:$K$2185,MATCH($C762,IF([5]Sheet1!$E$2:$E$2185=$A762,[5]Sheet1!$B$2:$B$2185),0))*10</f>
        <v>10361051960</v>
      </c>
      <c r="L762" s="2">
        <f t="array" ref="L762">INDEX([5]Sheet1!$J$2:$J$2185,MATCH($C762,IF([5]Sheet1!$E$2:$E$2185=$A762,[5]Sheet1!$B$2:$B$2185),0))</f>
        <v>365833</v>
      </c>
      <c r="M762" s="2">
        <f t="array" ref="M762">INDEX([5]Sheet1!$G$2:$G$2185,MATCH($C762,IF([5]Sheet1!$E$2:$E$2185=$A762,[5]Sheet1!$B$2:$B$2185),0))*10</f>
        <v>8615173020</v>
      </c>
      <c r="N762" s="2">
        <f t="array" ref="N762">INDEX([5]Sheet1!$F$2:$F$2185,MATCH($C762,IF([5]Sheet1!$E$2:$E$2185=$A762,[5]Sheet1!$B$2:$B$2185),0))</f>
        <v>251379</v>
      </c>
      <c r="O762" s="2">
        <f t="array" ref="O762">INDEX([5]Sheet1!$I$2:$I$2185,MATCH($C762,IF([5]Sheet1!$E$2:$E$2185=$A762,[5]Sheet1!$B$2:$B$2185),0))*10</f>
        <v>1745878940</v>
      </c>
      <c r="P762" s="2">
        <f t="array" ref="P762">INDEX([5]Sheet1!$H$2:$H$2185,MATCH($C762,IF([5]Sheet1!$E$2:$E$2185=$A762,[5]Sheet1!$B$2:$B$2185),0))</f>
        <v>90673</v>
      </c>
    </row>
    <row r="763" spans="1:16" x14ac:dyDescent="0.25">
      <c r="A763" t="s">
        <v>70</v>
      </c>
      <c r="B763" t="s">
        <v>71</v>
      </c>
      <c r="C763">
        <v>1990</v>
      </c>
      <c r="D763" s="2">
        <f t="array" ref="D763">INDEX([2]data!$E$2:$E$2185,MATCH($C763,IF([2]data!$C$2:$C$2185=$A763,[2]data!$A$2:$A$2185),0))</f>
        <v>6664016</v>
      </c>
      <c r="H763" s="2">
        <f t="array" ref="H763">INDEX([1]Sheet1!$M$2:$M$1823,MATCH($C763,IF([1]Sheet1!$A$2:$A$1823=$A763,[1]Sheet1!$C$2:$C$1823),0))</f>
        <v>5306091008</v>
      </c>
      <c r="I763" s="2">
        <f t="array" ref="I763">INDEX([1]Sheet1!$D$2:$D$1823,MATCH($C763,IF([1]Sheet1!$A$2:$A$1823=$A763,[1]Sheet1!$C$2:$C$1823),0))</f>
        <v>4422282000</v>
      </c>
      <c r="J763" s="2">
        <f t="array" ref="J763">(INDEX([1]Sheet1!$G$2:$G$1823,MATCH($C763,IF([1]Sheet1!$A$2:$A$1823=$A763,[1]Sheet1!$C$2:$C$1823),0))+INDEX([1]Sheet1!$J$2:$J$1823,MATCH($C763,IF([1]Sheet1!$A$2:$A$1823=$A763,[1]Sheet1!$C$2:$C$1823),0)))</f>
        <v>883809000</v>
      </c>
      <c r="K763" s="2">
        <f t="array" ref="K763">INDEX([5]Sheet1!$K$2:$K$2185,MATCH($C763,IF([5]Sheet1!$E$2:$E$2185=$A763,[5]Sheet1!$B$2:$B$2185),0))*10</f>
        <v>2869087150</v>
      </c>
      <c r="L763" s="2">
        <f t="array" ref="L763">INDEX([5]Sheet1!$J$2:$J$2185,MATCH($C763,IF([5]Sheet1!$E$2:$E$2185=$A763,[5]Sheet1!$B$2:$B$2185),0))</f>
        <v>133680</v>
      </c>
      <c r="M763" s="2">
        <f t="array" ref="M763">INDEX([5]Sheet1!$G$2:$G$2185,MATCH($C763,IF([5]Sheet1!$E$2:$E$2185=$A763,[5]Sheet1!$B$2:$B$2185),0))*10</f>
        <v>2343832170</v>
      </c>
      <c r="N763" s="2">
        <f t="array" ref="N763">INDEX([5]Sheet1!$F$2:$F$2185,MATCH($C763,IF([5]Sheet1!$E$2:$E$2185=$A763,[5]Sheet1!$B$2:$B$2185),0))</f>
        <v>92776</v>
      </c>
      <c r="O763" s="2">
        <f t="array" ref="O763">INDEX([5]Sheet1!$I$2:$I$2185,MATCH($C763,IF([5]Sheet1!$E$2:$E$2185=$A763,[5]Sheet1!$B$2:$B$2185),0))*10</f>
        <v>525254980</v>
      </c>
      <c r="P763" s="2">
        <f t="array" ref="P763">INDEX([5]Sheet1!$H$2:$H$2185,MATCH($C763,IF([5]Sheet1!$E$2:$E$2185=$A763,[5]Sheet1!$B$2:$B$2185),0))</f>
        <v>38012</v>
      </c>
    </row>
    <row r="764" spans="1:16" x14ac:dyDescent="0.25">
      <c r="A764" t="s">
        <v>72</v>
      </c>
      <c r="B764" t="s">
        <v>73</v>
      </c>
      <c r="C764">
        <v>1990</v>
      </c>
      <c r="D764" s="2">
        <f t="array" ref="D764">INDEX([2]data!$E$2:$E$2185,MATCH($C764,IF([2]data!$C$2:$C$2185=$A764,[2]data!$A$2:$A$2185),0))</f>
        <v>637685</v>
      </c>
      <c r="H764" s="2">
        <f t="array" ref="H764">INDEX([1]Sheet1!$M$2:$M$1823,MATCH($C764,IF([1]Sheet1!$A$2:$A$1823=$A764,[1]Sheet1!$C$2:$C$1823),0))</f>
        <v>521393984</v>
      </c>
      <c r="I764" s="2">
        <f t="array" ref="I764">INDEX([1]Sheet1!$D$2:$D$1823,MATCH($C764,IF([1]Sheet1!$A$2:$A$1823=$A764,[1]Sheet1!$C$2:$C$1823),0))</f>
        <v>472827000</v>
      </c>
      <c r="J764" s="2">
        <f t="array" ref="J764">(INDEX([1]Sheet1!$G$2:$G$1823,MATCH($C764,IF([1]Sheet1!$A$2:$A$1823=$A764,[1]Sheet1!$C$2:$C$1823),0))+INDEX([1]Sheet1!$J$2:$J$1823,MATCH($C764,IF([1]Sheet1!$A$2:$A$1823=$A764,[1]Sheet1!$C$2:$C$1823),0)))</f>
        <v>48567000</v>
      </c>
      <c r="K764" s="2">
        <f t="array" ref="K764">INDEX([5]Sheet1!$K$2:$K$2185,MATCH($C764,IF([5]Sheet1!$E$2:$E$2185=$A764,[5]Sheet1!$B$2:$B$2185),0))*10</f>
        <v>282685950</v>
      </c>
      <c r="L764" s="2">
        <f t="array" ref="L764">INDEX([5]Sheet1!$J$2:$J$2185,MATCH($C764,IF([5]Sheet1!$E$2:$E$2185=$A764,[5]Sheet1!$B$2:$B$2185),0))</f>
        <v>12756</v>
      </c>
      <c r="M764" s="2">
        <f t="array" ref="M764">INDEX([5]Sheet1!$G$2:$G$2185,MATCH($C764,IF([5]Sheet1!$E$2:$E$2185=$A764,[5]Sheet1!$B$2:$B$2185),0))*10</f>
        <v>232054960</v>
      </c>
      <c r="N764" s="2">
        <f t="array" ref="N764">INDEX([5]Sheet1!$F$2:$F$2185,MATCH($C764,IF([5]Sheet1!$E$2:$E$2185=$A764,[5]Sheet1!$B$2:$B$2185),0))</f>
        <v>8314</v>
      </c>
      <c r="O764" s="2">
        <f t="array" ref="O764">INDEX([5]Sheet1!$I$2:$I$2185,MATCH($C764,IF([5]Sheet1!$E$2:$E$2185=$A764,[5]Sheet1!$B$2:$B$2185),0))*10</f>
        <v>50630990</v>
      </c>
      <c r="P764" s="2">
        <f t="array" ref="P764">INDEX([5]Sheet1!$H$2:$H$2185,MATCH($C764,IF([5]Sheet1!$E$2:$E$2185=$A764,[5]Sheet1!$B$2:$B$2185),0))</f>
        <v>3427</v>
      </c>
    </row>
    <row r="765" spans="1:16" x14ac:dyDescent="0.25">
      <c r="A765" t="s">
        <v>74</v>
      </c>
      <c r="B765" t="s">
        <v>75</v>
      </c>
      <c r="C765">
        <v>1990</v>
      </c>
      <c r="D765" s="2">
        <f t="array" ref="D765">INDEX([2]data!$E$2:$E$2185,MATCH($C765,IF([2]data!$C$2:$C$2185=$A765,[2]data!$A$2:$A$2185),0))</f>
        <v>10864162</v>
      </c>
      <c r="H765" s="2">
        <f t="array" ref="H765">INDEX([1]Sheet1!$M$2:$M$1823,MATCH($C765,IF([1]Sheet1!$A$2:$A$1823=$A765,[1]Sheet1!$C$2:$C$1823),0))</f>
        <v>8551117824</v>
      </c>
      <c r="I765" s="2">
        <f t="array" ref="I765">INDEX([1]Sheet1!$D$2:$D$1823,MATCH($C765,IF([1]Sheet1!$A$2:$A$1823=$A765,[1]Sheet1!$C$2:$C$1823),0))</f>
        <v>7950625000</v>
      </c>
      <c r="J765" s="2">
        <f t="array" ref="J765">(INDEX([1]Sheet1!$G$2:$G$1823,MATCH($C765,IF([1]Sheet1!$A$2:$A$1823=$A765,[1]Sheet1!$C$2:$C$1823),0))+INDEX([1]Sheet1!$J$2:$J$1823,MATCH($C765,IF([1]Sheet1!$A$2:$A$1823=$A765,[1]Sheet1!$C$2:$C$1823),0)))</f>
        <v>600493000</v>
      </c>
      <c r="K765" s="2">
        <f t="array" ref="K765">INDEX([5]Sheet1!$K$2:$K$2185,MATCH($C765,IF([5]Sheet1!$E$2:$E$2185=$A765,[5]Sheet1!$B$2:$B$2185),0))*10</f>
        <v>4465020020</v>
      </c>
      <c r="L765" s="2">
        <f t="array" ref="L765">INDEX([5]Sheet1!$J$2:$J$2185,MATCH($C765,IF([5]Sheet1!$E$2:$E$2185=$A765,[5]Sheet1!$B$2:$B$2185),0))</f>
        <v>195959</v>
      </c>
      <c r="M765" s="2">
        <f t="array" ref="M765">INDEX([5]Sheet1!$G$2:$G$2185,MATCH($C765,IF([5]Sheet1!$E$2:$E$2185=$A765,[5]Sheet1!$B$2:$B$2185),0))*10</f>
        <v>3481855270</v>
      </c>
      <c r="N765" s="2">
        <f t="array" ref="N765">INDEX([5]Sheet1!$F$2:$F$2185,MATCH($C765,IF([5]Sheet1!$E$2:$E$2185=$A765,[5]Sheet1!$B$2:$B$2185),0))</f>
        <v>124964</v>
      </c>
      <c r="O765" s="2">
        <f t="array" ref="O765">INDEX([5]Sheet1!$I$2:$I$2185,MATCH($C765,IF([5]Sheet1!$E$2:$E$2185=$A765,[5]Sheet1!$B$2:$B$2185),0))*10</f>
        <v>983164750</v>
      </c>
      <c r="P765" s="2">
        <f t="array" ref="P765">INDEX([5]Sheet1!$H$2:$H$2185,MATCH($C765,IF([5]Sheet1!$E$2:$E$2185=$A765,[5]Sheet1!$B$2:$B$2185),0))</f>
        <v>62983</v>
      </c>
    </row>
    <row r="766" spans="1:16" x14ac:dyDescent="0.25">
      <c r="A766" t="s">
        <v>76</v>
      </c>
      <c r="B766" t="s">
        <v>77</v>
      </c>
      <c r="C766">
        <v>1990</v>
      </c>
      <c r="D766" s="2">
        <f t="array" ref="D766">INDEX([2]data!$E$2:$E$2185,MATCH($C766,IF([2]data!$C$2:$C$2185=$A766,[2]data!$A$2:$A$2185),0))</f>
        <v>3148825</v>
      </c>
      <c r="H766" s="2">
        <f t="array" ref="H766">INDEX([1]Sheet1!$M$2:$M$1823,MATCH($C766,IF([1]Sheet1!$A$2:$A$1823=$A766,[1]Sheet1!$C$2:$C$1823),0))</f>
        <v>2228429056</v>
      </c>
      <c r="I766" s="2">
        <f t="array" ref="I766">INDEX([1]Sheet1!$D$2:$D$1823,MATCH($C766,IF([1]Sheet1!$A$2:$A$1823=$A766,[1]Sheet1!$C$2:$C$1823),0))</f>
        <v>1859191000</v>
      </c>
      <c r="J766" s="2">
        <f t="array" ref="J766">(INDEX([1]Sheet1!$G$2:$G$1823,MATCH($C766,IF([1]Sheet1!$A$2:$A$1823=$A766,[1]Sheet1!$C$2:$C$1823),0))+INDEX([1]Sheet1!$J$2:$J$1823,MATCH($C766,IF([1]Sheet1!$A$2:$A$1823=$A766,[1]Sheet1!$C$2:$C$1823),0)))</f>
        <v>369238000</v>
      </c>
      <c r="K766" s="2">
        <f t="array" ref="K766">INDEX([5]Sheet1!$K$2:$K$2185,MATCH($C766,IF([5]Sheet1!$E$2:$E$2185=$A766,[5]Sheet1!$B$2:$B$2185),0))*10</f>
        <v>1230015520</v>
      </c>
      <c r="L766" s="2">
        <f t="array" ref="L766">INDEX([5]Sheet1!$J$2:$J$2185,MATCH($C766,IF([5]Sheet1!$E$2:$E$2185=$A766,[5]Sheet1!$B$2:$B$2185),0))</f>
        <v>71519</v>
      </c>
      <c r="M766" s="2">
        <f t="array" ref="M766">INDEX([5]Sheet1!$G$2:$G$2185,MATCH($C766,IF([5]Sheet1!$E$2:$E$2185=$A766,[5]Sheet1!$B$2:$B$2185),0))*10</f>
        <v>942685460</v>
      </c>
      <c r="N766" s="2">
        <f t="array" ref="N766">INDEX([5]Sheet1!$F$2:$F$2185,MATCH($C766,IF([5]Sheet1!$E$2:$E$2185=$A766,[5]Sheet1!$B$2:$B$2185),0))</f>
        <v>46935</v>
      </c>
      <c r="O766" s="2">
        <f t="array" ref="O766">INDEX([5]Sheet1!$I$2:$I$2185,MATCH($C766,IF([5]Sheet1!$E$2:$E$2185=$A766,[5]Sheet1!$B$2:$B$2185),0))*10</f>
        <v>287330060</v>
      </c>
      <c r="P766" s="2">
        <f t="array" ref="P766">INDEX([5]Sheet1!$H$2:$H$2185,MATCH($C766,IF([5]Sheet1!$E$2:$E$2185=$A766,[5]Sheet1!$B$2:$B$2185),0))</f>
        <v>22894</v>
      </c>
    </row>
    <row r="767" spans="1:16" x14ac:dyDescent="0.25">
      <c r="A767" t="s">
        <v>78</v>
      </c>
      <c r="B767" t="s">
        <v>79</v>
      </c>
      <c r="C767">
        <v>1990</v>
      </c>
      <c r="D767" s="2">
        <f t="array" ref="D767">INDEX([2]data!$E$2:$E$2185,MATCH($C767,IF([2]data!$C$2:$C$2185=$A767,[2]data!$A$2:$A$2185),0))</f>
        <v>2860375</v>
      </c>
      <c r="H767" s="2">
        <f t="array" ref="H767">INDEX([1]Sheet1!$M$2:$M$1823,MATCH($C767,IF([1]Sheet1!$A$2:$A$1823=$A767,[1]Sheet1!$C$2:$C$1823),0))</f>
        <v>2584954880</v>
      </c>
      <c r="I767" s="2">
        <f t="array" ref="I767">INDEX([1]Sheet1!$D$2:$D$1823,MATCH($C767,IF([1]Sheet1!$A$2:$A$1823=$A767,[1]Sheet1!$C$2:$C$1823),0))</f>
        <v>2413118000</v>
      </c>
      <c r="J767" s="2">
        <f t="array" ref="J767">(INDEX([1]Sheet1!$G$2:$G$1823,MATCH($C767,IF([1]Sheet1!$A$2:$A$1823=$A767,[1]Sheet1!$C$2:$C$1823),0))+INDEX([1]Sheet1!$J$2:$J$1823,MATCH($C767,IF([1]Sheet1!$A$2:$A$1823=$A767,[1]Sheet1!$C$2:$C$1823),0)))</f>
        <v>171837000</v>
      </c>
      <c r="K767" s="2">
        <f t="array" ref="K767">INDEX([5]Sheet1!$K$2:$K$2185,MATCH($C767,IF([5]Sheet1!$E$2:$E$2185=$A767,[5]Sheet1!$B$2:$B$2185),0))*10</f>
        <v>1188966960</v>
      </c>
      <c r="L767" s="2">
        <f t="array" ref="L767">INDEX([5]Sheet1!$J$2:$J$2185,MATCH($C767,IF([5]Sheet1!$E$2:$E$2185=$A767,[5]Sheet1!$B$2:$B$2185),0))</f>
        <v>54403</v>
      </c>
      <c r="M767" s="2">
        <f t="array" ref="M767">INDEX([5]Sheet1!$G$2:$G$2185,MATCH($C767,IF([5]Sheet1!$E$2:$E$2185=$A767,[5]Sheet1!$B$2:$B$2185),0))*10</f>
        <v>908789970</v>
      </c>
      <c r="N767" s="2">
        <f t="array" ref="N767">INDEX([5]Sheet1!$F$2:$F$2185,MATCH($C767,IF([5]Sheet1!$E$2:$E$2185=$A767,[5]Sheet1!$B$2:$B$2185),0))</f>
        <v>33745</v>
      </c>
      <c r="O767" s="2">
        <f t="array" ref="O767">INDEX([5]Sheet1!$I$2:$I$2185,MATCH($C767,IF([5]Sheet1!$E$2:$E$2185=$A767,[5]Sheet1!$B$2:$B$2185),0))*10</f>
        <v>280176990</v>
      </c>
      <c r="P767" s="2">
        <f t="array" ref="P767">INDEX([5]Sheet1!$H$2:$H$2185,MATCH($C767,IF([5]Sheet1!$E$2:$E$2185=$A767,[5]Sheet1!$B$2:$B$2185),0))</f>
        <v>15930</v>
      </c>
    </row>
    <row r="768" spans="1:16" x14ac:dyDescent="0.25">
      <c r="A768" t="s">
        <v>80</v>
      </c>
      <c r="B768" t="s">
        <v>81</v>
      </c>
      <c r="C768">
        <v>1990</v>
      </c>
      <c r="D768" s="2">
        <f t="array" ref="D768">INDEX([2]data!$E$2:$E$2185,MATCH($C768,IF([2]data!$C$2:$C$2185=$A768,[2]data!$A$2:$A$2185),0))</f>
        <v>11903299</v>
      </c>
      <c r="H768" s="2">
        <f t="array" ref="H768">INDEX([1]Sheet1!$M$2:$M$1823,MATCH($C768,IF([1]Sheet1!$A$2:$A$1823=$A768,[1]Sheet1!$C$2:$C$1823),0))</f>
        <v>10779912192</v>
      </c>
      <c r="I768" s="2">
        <f t="array" ref="I768">INDEX([1]Sheet1!$D$2:$D$1823,MATCH($C768,IF([1]Sheet1!$A$2:$A$1823=$A768,[1]Sheet1!$C$2:$C$1823),0))</f>
        <v>9181538000</v>
      </c>
      <c r="J768" s="2">
        <f t="array" ref="J768">(INDEX([1]Sheet1!$G$2:$G$1823,MATCH($C768,IF([1]Sheet1!$A$2:$A$1823=$A768,[1]Sheet1!$C$2:$C$1823),0))+INDEX([1]Sheet1!$J$2:$J$1823,MATCH($C768,IF([1]Sheet1!$A$2:$A$1823=$A768,[1]Sheet1!$C$2:$C$1823),0)))</f>
        <v>1598374000</v>
      </c>
      <c r="K768" s="2">
        <f t="array" ref="K768">INDEX([5]Sheet1!$K$2:$K$2185,MATCH($C768,IF([5]Sheet1!$E$2:$E$2185=$A768,[5]Sheet1!$B$2:$B$2185),0))*10</f>
        <v>5056799560</v>
      </c>
      <c r="L768" s="2">
        <f t="array" ref="L768">INDEX([5]Sheet1!$J$2:$J$2185,MATCH($C768,IF([5]Sheet1!$E$2:$E$2185=$A768,[5]Sheet1!$B$2:$B$2185),0))</f>
        <v>203398</v>
      </c>
      <c r="M768" s="2">
        <f t="array" ref="M768">INDEX([5]Sheet1!$G$2:$G$2185,MATCH($C768,IF([5]Sheet1!$E$2:$E$2185=$A768,[5]Sheet1!$B$2:$B$2185),0))*10</f>
        <v>4011693730</v>
      </c>
      <c r="N768" s="2">
        <f t="array" ref="N768">INDEX([5]Sheet1!$F$2:$F$2185,MATCH($C768,IF([5]Sheet1!$E$2:$E$2185=$A768,[5]Sheet1!$B$2:$B$2185),0))</f>
        <v>136470</v>
      </c>
      <c r="O768" s="2">
        <f t="array" ref="O768">INDEX([5]Sheet1!$I$2:$I$2185,MATCH($C768,IF([5]Sheet1!$E$2:$E$2185=$A768,[5]Sheet1!$B$2:$B$2185),0))*10</f>
        <v>1045105830</v>
      </c>
      <c r="P768" s="2">
        <f t="array" ref="P768">INDEX([5]Sheet1!$H$2:$H$2185,MATCH($C768,IF([5]Sheet1!$E$2:$E$2185=$A768,[5]Sheet1!$B$2:$B$2185),0))</f>
        <v>60651</v>
      </c>
    </row>
    <row r="769" spans="1:16" x14ac:dyDescent="0.25">
      <c r="A769" t="s">
        <v>82</v>
      </c>
      <c r="B769" t="s">
        <v>83</v>
      </c>
      <c r="C769">
        <v>1990</v>
      </c>
      <c r="D769" s="2">
        <f t="array" ref="D769">INDEX([2]data!$E$2:$E$2185,MATCH($C769,IF([2]data!$C$2:$C$2185=$A769,[2]data!$A$2:$A$2185),0))</f>
        <v>1005995</v>
      </c>
      <c r="H769" s="2">
        <f t="array" ref="H769">INDEX([1]Sheet1!$M$2:$M$1823,MATCH($C769,IF([1]Sheet1!$A$2:$A$1823=$A769,[1]Sheet1!$C$2:$C$1823),0))</f>
        <v>845516032</v>
      </c>
      <c r="I769" s="2">
        <f t="array" ref="I769">INDEX([1]Sheet1!$D$2:$D$1823,MATCH($C769,IF([1]Sheet1!$A$2:$A$1823=$A769,[1]Sheet1!$C$2:$C$1823),0))</f>
        <v>764823000</v>
      </c>
      <c r="J769" s="2">
        <f t="array" ref="J769">(INDEX([1]Sheet1!$G$2:$G$1823,MATCH($C769,IF([1]Sheet1!$A$2:$A$1823=$A769,[1]Sheet1!$C$2:$C$1823),0))+INDEX([1]Sheet1!$J$2:$J$1823,MATCH($C769,IF([1]Sheet1!$A$2:$A$1823=$A769,[1]Sheet1!$C$2:$C$1823),0)))</f>
        <v>80693000</v>
      </c>
      <c r="K769" s="2">
        <f t="array" ref="K769">INDEX([5]Sheet1!$K$2:$K$2185,MATCH($C769,IF([5]Sheet1!$E$2:$E$2185=$A769,[5]Sheet1!$B$2:$B$2185),0))*10</f>
        <v>450282170</v>
      </c>
      <c r="L769" s="2">
        <f t="array" ref="L769">INDEX([5]Sheet1!$J$2:$J$2185,MATCH($C769,IF([5]Sheet1!$E$2:$E$2185=$A769,[5]Sheet1!$B$2:$B$2185),0))</f>
        <v>16470</v>
      </c>
      <c r="M769" s="2">
        <f t="array" ref="M769">INDEX([5]Sheet1!$G$2:$G$2185,MATCH($C769,IF([5]Sheet1!$E$2:$E$2185=$A769,[5]Sheet1!$B$2:$B$2185),0))*10</f>
        <v>382362800</v>
      </c>
      <c r="N769" s="2">
        <f t="array" ref="N769">INDEX([5]Sheet1!$F$2:$F$2185,MATCH($C769,IF([5]Sheet1!$E$2:$E$2185=$A769,[5]Sheet1!$B$2:$B$2185),0))</f>
        <v>11906</v>
      </c>
      <c r="O769" s="2">
        <f t="array" ref="O769">INDEX([5]Sheet1!$I$2:$I$2185,MATCH($C769,IF([5]Sheet1!$E$2:$E$2185=$A769,[5]Sheet1!$B$2:$B$2185),0))*10</f>
        <v>67919370</v>
      </c>
      <c r="P769" s="2">
        <f t="array" ref="P769">INDEX([5]Sheet1!$H$2:$H$2185,MATCH($C769,IF([5]Sheet1!$E$2:$E$2185=$A769,[5]Sheet1!$B$2:$B$2185),0))</f>
        <v>4020</v>
      </c>
    </row>
    <row r="770" spans="1:16" x14ac:dyDescent="0.25">
      <c r="A770" t="s">
        <v>84</v>
      </c>
      <c r="B770" t="s">
        <v>85</v>
      </c>
      <c r="C770">
        <v>1990</v>
      </c>
      <c r="D770" s="2">
        <f t="array" ref="D770">INDEX([2]data!$E$2:$E$2185,MATCH($C770,IF([2]data!$C$2:$C$2185=$A770,[2]data!$A$2:$A$2185),0))</f>
        <v>3501155</v>
      </c>
      <c r="H770" s="2">
        <f t="array" ref="H770">INDEX([1]Sheet1!$M$2:$M$1823,MATCH($C770,IF([1]Sheet1!$A$2:$A$1823=$A770,[1]Sheet1!$C$2:$C$1823),0))</f>
        <v>2822595072</v>
      </c>
      <c r="I770" s="2">
        <f t="array" ref="I770">INDEX([1]Sheet1!$D$2:$D$1823,MATCH($C770,IF([1]Sheet1!$A$2:$A$1823=$A770,[1]Sheet1!$C$2:$C$1823),0))</f>
        <v>2342414000</v>
      </c>
      <c r="J770" s="2">
        <f t="array" ref="J770">(INDEX([1]Sheet1!$G$2:$G$1823,MATCH($C770,IF([1]Sheet1!$A$2:$A$1823=$A770,[1]Sheet1!$C$2:$C$1823),0))+INDEX([1]Sheet1!$J$2:$J$1823,MATCH($C770,IF([1]Sheet1!$A$2:$A$1823=$A770,[1]Sheet1!$C$2:$C$1823),0)))</f>
        <v>480181000</v>
      </c>
      <c r="K770" s="2">
        <f t="array" ref="K770">INDEX([5]Sheet1!$K$2:$K$2185,MATCH($C770,IF([5]Sheet1!$E$2:$E$2185=$A770,[5]Sheet1!$B$2:$B$2185),0))*10</f>
        <v>1334051460</v>
      </c>
      <c r="L770" s="2">
        <f t="array" ref="L770">INDEX([5]Sheet1!$J$2:$J$2185,MATCH($C770,IF([5]Sheet1!$E$2:$E$2185=$A770,[5]Sheet1!$B$2:$B$2185),0))</f>
        <v>70471</v>
      </c>
      <c r="M770" s="2">
        <f t="array" ref="M770">INDEX([5]Sheet1!$G$2:$G$2185,MATCH($C770,IF([5]Sheet1!$E$2:$E$2185=$A770,[5]Sheet1!$B$2:$B$2185),0))*10</f>
        <v>1078821680</v>
      </c>
      <c r="N770" s="2">
        <f t="array" ref="N770">INDEX([5]Sheet1!$F$2:$F$2185,MATCH($C770,IF([5]Sheet1!$E$2:$E$2185=$A770,[5]Sheet1!$B$2:$B$2185),0))</f>
        <v>49098</v>
      </c>
      <c r="O770" s="2">
        <f t="array" ref="O770">INDEX([5]Sheet1!$I$2:$I$2185,MATCH($C770,IF([5]Sheet1!$E$2:$E$2185=$A770,[5]Sheet1!$B$2:$B$2185),0))*10</f>
        <v>255229780</v>
      </c>
      <c r="P770" s="2">
        <f t="array" ref="P770">INDEX([5]Sheet1!$H$2:$H$2185,MATCH($C770,IF([5]Sheet1!$E$2:$E$2185=$A770,[5]Sheet1!$B$2:$B$2185),0))</f>
        <v>20132</v>
      </c>
    </row>
    <row r="771" spans="1:16" x14ac:dyDescent="0.25">
      <c r="A771" t="s">
        <v>86</v>
      </c>
      <c r="B771" t="s">
        <v>87</v>
      </c>
      <c r="C771">
        <v>1990</v>
      </c>
      <c r="D771" s="2">
        <f t="array" ref="D771">INDEX([2]data!$E$2:$E$2185,MATCH($C771,IF([2]data!$C$2:$C$2185=$A771,[2]data!$A$2:$A$2185),0))</f>
        <v>697101</v>
      </c>
      <c r="H771" s="2">
        <f t="array" ref="H771">INDEX([1]Sheet1!$M$2:$M$1823,MATCH($C771,IF([1]Sheet1!$A$2:$A$1823=$A771,[1]Sheet1!$C$2:$C$1823),0))</f>
        <v>526432992</v>
      </c>
      <c r="I771" s="2">
        <f t="array" ref="I771">INDEX([1]Sheet1!$D$2:$D$1823,MATCH($C771,IF([1]Sheet1!$A$2:$A$1823=$A771,[1]Sheet1!$C$2:$C$1823),0))</f>
        <v>448514000</v>
      </c>
      <c r="J771" s="2">
        <f t="array" ref="J771">(INDEX([1]Sheet1!$G$2:$G$1823,MATCH($C771,IF([1]Sheet1!$A$2:$A$1823=$A771,[1]Sheet1!$C$2:$C$1823),0))+INDEX([1]Sheet1!$J$2:$J$1823,MATCH($C771,IF([1]Sheet1!$A$2:$A$1823=$A771,[1]Sheet1!$C$2:$C$1823),0)))</f>
        <v>77919000</v>
      </c>
      <c r="K771" s="2">
        <f t="array" ref="K771">INDEX([5]Sheet1!$K$2:$K$2185,MATCH($C771,IF([5]Sheet1!$E$2:$E$2185=$A771,[5]Sheet1!$B$2:$B$2185),0))*10</f>
        <v>267656290</v>
      </c>
      <c r="L771" s="2">
        <f t="array" ref="L771">INDEX([5]Sheet1!$J$2:$J$2185,MATCH($C771,IF([5]Sheet1!$E$2:$E$2185=$A771,[5]Sheet1!$B$2:$B$2185),0))</f>
        <v>15958</v>
      </c>
      <c r="M771" s="2">
        <f t="array" ref="M771">INDEX([5]Sheet1!$G$2:$G$2185,MATCH($C771,IF([5]Sheet1!$E$2:$E$2185=$A771,[5]Sheet1!$B$2:$B$2185),0))*10</f>
        <v>211373650</v>
      </c>
      <c r="N771" s="2">
        <f t="array" ref="N771">INDEX([5]Sheet1!$F$2:$F$2185,MATCH($C771,IF([5]Sheet1!$E$2:$E$2185=$A771,[5]Sheet1!$B$2:$B$2185),0))</f>
        <v>10692</v>
      </c>
      <c r="O771" s="2">
        <f t="array" ref="O771">INDEX([5]Sheet1!$I$2:$I$2185,MATCH($C771,IF([5]Sheet1!$E$2:$E$2185=$A771,[5]Sheet1!$B$2:$B$2185),0))*10</f>
        <v>56282640</v>
      </c>
      <c r="P771" s="2">
        <f t="array" ref="P771">INDEX([5]Sheet1!$H$2:$H$2185,MATCH($C771,IF([5]Sheet1!$E$2:$E$2185=$A771,[5]Sheet1!$B$2:$B$2185),0))</f>
        <v>4441</v>
      </c>
    </row>
    <row r="772" spans="1:16" x14ac:dyDescent="0.25">
      <c r="A772" t="s">
        <v>88</v>
      </c>
      <c r="B772" t="s">
        <v>89</v>
      </c>
      <c r="C772">
        <v>1990</v>
      </c>
      <c r="D772" s="2">
        <f t="array" ref="D772">INDEX([2]data!$E$2:$E$2185,MATCH($C772,IF([2]data!$C$2:$C$2185=$A772,[2]data!$A$2:$A$2185),0))</f>
        <v>4894492</v>
      </c>
      <c r="H772" s="2">
        <f t="array" ref="H772">INDEX([1]Sheet1!$M$2:$M$1823,MATCH($C772,IF([1]Sheet1!$A$2:$A$1823=$A772,[1]Sheet1!$C$2:$C$1823),0))</f>
        <v>2801268992</v>
      </c>
      <c r="I772" s="2">
        <f t="array" ref="I772">INDEX([1]Sheet1!$D$2:$D$1823,MATCH($C772,IF([1]Sheet1!$A$2:$A$1823=$A772,[1]Sheet1!$C$2:$C$1823),0))</f>
        <v>2484179000</v>
      </c>
      <c r="J772" s="2">
        <f t="array" ref="J772">(INDEX([1]Sheet1!$G$2:$G$1823,MATCH($C772,IF([1]Sheet1!$A$2:$A$1823=$A772,[1]Sheet1!$C$2:$C$1823),0))+INDEX([1]Sheet1!$J$2:$J$1823,MATCH($C772,IF([1]Sheet1!$A$2:$A$1823=$A772,[1]Sheet1!$C$2:$C$1823),0)))</f>
        <v>317090000</v>
      </c>
      <c r="K772" s="2">
        <f t="array" ref="K772">INDEX([5]Sheet1!$K$2:$K$2185,MATCH($C772,IF([5]Sheet1!$E$2:$E$2185=$A772,[5]Sheet1!$B$2:$B$2185),0))*10</f>
        <v>1642722020</v>
      </c>
      <c r="L772" s="2">
        <f t="array" ref="L772">INDEX([5]Sheet1!$J$2:$J$2185,MATCH($C772,IF([5]Sheet1!$E$2:$E$2185=$A772,[5]Sheet1!$B$2:$B$2185),0))</f>
        <v>86896</v>
      </c>
      <c r="M772" s="2">
        <f t="array" ref="M772">INDEX([5]Sheet1!$G$2:$G$2185,MATCH($C772,IF([5]Sheet1!$E$2:$E$2185=$A772,[5]Sheet1!$B$2:$B$2185),0))*10</f>
        <v>1349903160</v>
      </c>
      <c r="N772" s="2">
        <f t="array" ref="N772">INDEX([5]Sheet1!$F$2:$F$2185,MATCH($C772,IF([5]Sheet1!$E$2:$E$2185=$A772,[5]Sheet1!$B$2:$B$2185),0))</f>
        <v>59487</v>
      </c>
      <c r="O772" s="2">
        <f t="array" ref="O772">INDEX([5]Sheet1!$I$2:$I$2185,MATCH($C772,IF([5]Sheet1!$E$2:$E$2185=$A772,[5]Sheet1!$B$2:$B$2185),0))*10</f>
        <v>292818860</v>
      </c>
      <c r="P772" s="2">
        <f t="array" ref="P772">INDEX([5]Sheet1!$H$2:$H$2185,MATCH($C772,IF([5]Sheet1!$E$2:$E$2185=$A772,[5]Sheet1!$B$2:$B$2185),0))</f>
        <v>25685</v>
      </c>
    </row>
    <row r="773" spans="1:16" x14ac:dyDescent="0.25">
      <c r="A773" t="s">
        <v>90</v>
      </c>
      <c r="B773" t="s">
        <v>91</v>
      </c>
      <c r="C773">
        <v>1990</v>
      </c>
      <c r="D773" s="2">
        <f t="array" ref="D773">INDEX([2]data!$E$2:$E$2185,MATCH($C773,IF([2]data!$C$2:$C$2185=$A773,[2]data!$A$2:$A$2185),0))</f>
        <v>17056755</v>
      </c>
      <c r="H773" s="2">
        <f t="array" ref="H773">INDEX([1]Sheet1!$M$2:$M$1823,MATCH($C773,IF([1]Sheet1!$A$2:$A$1823=$A773,[1]Sheet1!$C$2:$C$1823),0))</f>
        <v>14273599488</v>
      </c>
      <c r="I773" s="2">
        <f t="array" ref="I773">INDEX([1]Sheet1!$D$2:$D$1823,MATCH($C773,IF([1]Sheet1!$A$2:$A$1823=$A773,[1]Sheet1!$C$2:$C$1823),0))</f>
        <v>12199875000</v>
      </c>
      <c r="J773" s="2">
        <f t="array" ref="J773">(INDEX([1]Sheet1!$G$2:$G$1823,MATCH($C773,IF([1]Sheet1!$A$2:$A$1823=$A773,[1]Sheet1!$C$2:$C$1823),0))+INDEX([1]Sheet1!$J$2:$J$1823,MATCH($C773,IF([1]Sheet1!$A$2:$A$1823=$A773,[1]Sheet1!$C$2:$C$1823),0)))</f>
        <v>2073724000</v>
      </c>
      <c r="K773" s="2">
        <f t="array" ref="K773">INDEX([5]Sheet1!$K$2:$K$2185,MATCH($C773,IF([5]Sheet1!$E$2:$E$2185=$A773,[5]Sheet1!$B$2:$B$2185),0))*10</f>
        <v>7713996830</v>
      </c>
      <c r="L773" s="2">
        <f t="array" ref="L773">INDEX([5]Sheet1!$J$2:$J$2185,MATCH($C773,IF([5]Sheet1!$E$2:$E$2185=$A773,[5]Sheet1!$B$2:$B$2185),0))</f>
        <v>406611</v>
      </c>
      <c r="M773" s="2">
        <f t="array" ref="M773">INDEX([5]Sheet1!$G$2:$G$2185,MATCH($C773,IF([5]Sheet1!$E$2:$E$2185=$A773,[5]Sheet1!$B$2:$B$2185),0))*10</f>
        <v>6058214250</v>
      </c>
      <c r="N773" s="2">
        <f t="array" ref="N773">INDEX([5]Sheet1!$F$2:$F$2185,MATCH($C773,IF([5]Sheet1!$E$2:$E$2185=$A773,[5]Sheet1!$B$2:$B$2185),0))</f>
        <v>278601</v>
      </c>
      <c r="O773" s="2">
        <f t="array" ref="O773">INDEX([5]Sheet1!$I$2:$I$2185,MATCH($C773,IF([5]Sheet1!$E$2:$E$2185=$A773,[5]Sheet1!$B$2:$B$2185),0))*10</f>
        <v>1655782580</v>
      </c>
      <c r="P773" s="2">
        <f t="array" ref="P773">INDEX([5]Sheet1!$H$2:$H$2185,MATCH($C773,IF([5]Sheet1!$E$2:$E$2185=$A773,[5]Sheet1!$B$2:$B$2185),0))</f>
        <v>121710</v>
      </c>
    </row>
    <row r="774" spans="1:16" x14ac:dyDescent="0.25">
      <c r="A774" t="s">
        <v>2</v>
      </c>
      <c r="B774" t="s">
        <v>3</v>
      </c>
      <c r="C774">
        <v>1990</v>
      </c>
      <c r="D774" s="2">
        <f t="array" ref="D774">INDEX([2]data!$E$2:$E$2185,MATCH($C774,IF([2]data!$C$2:$C$2185=$A774,[2]data!$A$2:$A$2185),0))</f>
        <v>249622814</v>
      </c>
      <c r="H774" s="2">
        <f t="array" ref="H774">INDEX([1]Sheet1!$M$2:$M$1823,MATCH($C774,IF([1]Sheet1!$A$2:$A$1823=$A774,[1]Sheet1!$C$2:$C$1823),0))</f>
        <v>212645199872</v>
      </c>
      <c r="I774" s="2">
        <f t="array" ref="I774">INDEX([1]Sheet1!$D$2:$D$1823,MATCH($C774,IF([1]Sheet1!$A$2:$A$1823=$A774,[1]Sheet1!$C$2:$C$1823),0))</f>
        <v>183952928000</v>
      </c>
      <c r="J774" s="2">
        <f t="array" ref="J774">(INDEX([1]Sheet1!$G$2:$G$1823,MATCH($C774,IF([1]Sheet1!$A$2:$A$1823=$A774,[1]Sheet1!$C$2:$C$1823),0))+INDEX([1]Sheet1!$J$2:$J$1823,MATCH($C774,IF([1]Sheet1!$A$2:$A$1823=$A774,[1]Sheet1!$C$2:$C$1823),0)))</f>
        <v>28692272000</v>
      </c>
      <c r="K774" s="2">
        <f t="array" ref="K774">INDEX([5]Sheet1!$K$2:$K$2185,MATCH($C774,IF([5]Sheet1!$E$2:$E$2185=$A774,[5]Sheet1!$B$2:$B$2185),0))*10</f>
        <v>110896126250</v>
      </c>
      <c r="L774" s="2">
        <f t="array" ref="L774">INDEX([5]Sheet1!$J$2:$J$2185,MATCH($C774,IF([5]Sheet1!$E$2:$E$2185=$A774,[5]Sheet1!$B$2:$B$2185),0))</f>
        <v>4844819</v>
      </c>
      <c r="M774" s="2">
        <f t="array" ref="M774">INDEX([5]Sheet1!$G$2:$G$2185,MATCH($C774,IF([5]Sheet1!$E$2:$E$2185=$A774,[5]Sheet1!$B$2:$B$2185),0))*10</f>
        <v>87487669240</v>
      </c>
      <c r="N774" s="2">
        <f t="array" ref="N774">INDEX([5]Sheet1!$F$2:$F$2185,MATCH($C774,IF([5]Sheet1!$E$2:$E$2185=$A774,[5]Sheet1!$B$2:$B$2185),0))</f>
        <v>3138442</v>
      </c>
      <c r="O774" s="2">
        <f t="array" ref="O774">INDEX([5]Sheet1!$I$2:$I$2185,MATCH($C774,IF([5]Sheet1!$E$2:$E$2185=$A774,[5]Sheet1!$B$2:$B$2185),0))*10</f>
        <v>23408457010</v>
      </c>
      <c r="P774" s="2">
        <f t="array" ref="P774">INDEX([5]Sheet1!$H$2:$H$2185,MATCH($C774,IF([5]Sheet1!$E$2:$E$2185=$A774,[5]Sheet1!$B$2:$B$2185),0))</f>
        <v>1487876</v>
      </c>
    </row>
    <row r="775" spans="1:16" x14ac:dyDescent="0.25">
      <c r="A775" t="s">
        <v>92</v>
      </c>
      <c r="B775" t="s">
        <v>93</v>
      </c>
      <c r="C775">
        <v>1990</v>
      </c>
      <c r="D775" s="2">
        <f t="array" ref="D775">INDEX([2]data!$E$2:$E$2185,MATCH($C775,IF([2]data!$C$2:$C$2185=$A775,[2]data!$A$2:$A$2185),0))</f>
        <v>1731223</v>
      </c>
      <c r="H775" s="2">
        <f t="array" ref="H775">INDEX([1]Sheet1!$M$2:$M$1823,MATCH($C775,IF([1]Sheet1!$A$2:$A$1823=$A775,[1]Sheet1!$C$2:$C$1823),0))</f>
        <v>1287697024</v>
      </c>
      <c r="I775" s="2">
        <f t="array" ref="I775">INDEX([1]Sheet1!$D$2:$D$1823,MATCH($C775,IF([1]Sheet1!$A$2:$A$1823=$A775,[1]Sheet1!$C$2:$C$1823),0))</f>
        <v>1136077000</v>
      </c>
      <c r="J775" s="2">
        <f t="array" ref="J775">(INDEX([1]Sheet1!$G$2:$G$1823,MATCH($C775,IF([1]Sheet1!$A$2:$A$1823=$A775,[1]Sheet1!$C$2:$C$1823),0))+INDEX([1]Sheet1!$J$2:$J$1823,MATCH($C775,IF([1]Sheet1!$A$2:$A$1823=$A775,[1]Sheet1!$C$2:$C$1823),0)))</f>
        <v>151620000</v>
      </c>
      <c r="K775" s="2">
        <f t="array" ref="K775">INDEX([5]Sheet1!$K$2:$K$2185,MATCH($C775,IF([5]Sheet1!$E$2:$E$2185=$A775,[5]Sheet1!$B$2:$B$2185),0))*10</f>
        <v>638099430</v>
      </c>
      <c r="L775" s="2">
        <f t="array" ref="L775">INDEX([5]Sheet1!$J$2:$J$2185,MATCH($C775,IF([5]Sheet1!$E$2:$E$2185=$A775,[5]Sheet1!$B$2:$B$2185),0))</f>
        <v>32736</v>
      </c>
      <c r="M775" s="2">
        <f t="array" ref="M775">INDEX([5]Sheet1!$G$2:$G$2185,MATCH($C775,IF([5]Sheet1!$E$2:$E$2185=$A775,[5]Sheet1!$B$2:$B$2185),0))*10</f>
        <v>502720980</v>
      </c>
      <c r="N775" s="2">
        <f t="array" ref="N775">INDEX([5]Sheet1!$F$2:$F$2185,MATCH($C775,IF([5]Sheet1!$E$2:$E$2185=$A775,[5]Sheet1!$B$2:$B$2185),0))</f>
        <v>21021</v>
      </c>
      <c r="O775" s="2">
        <f t="array" ref="O775">INDEX([5]Sheet1!$I$2:$I$2185,MATCH($C775,IF([5]Sheet1!$E$2:$E$2185=$A775,[5]Sheet1!$B$2:$B$2185),0))*10</f>
        <v>135378450</v>
      </c>
      <c r="P775" s="2">
        <f t="array" ref="P775">INDEX([5]Sheet1!$H$2:$H$2185,MATCH($C775,IF([5]Sheet1!$E$2:$E$2185=$A775,[5]Sheet1!$B$2:$B$2185),0))</f>
        <v>9038</v>
      </c>
    </row>
    <row r="776" spans="1:16" x14ac:dyDescent="0.25">
      <c r="A776" t="s">
        <v>94</v>
      </c>
      <c r="B776" t="s">
        <v>95</v>
      </c>
      <c r="C776">
        <v>1990</v>
      </c>
      <c r="D776" s="2">
        <f t="array" ref="D776">INDEX([2]data!$E$2:$E$2185,MATCH($C776,IF([2]data!$C$2:$C$2185=$A776,[2]data!$A$2:$A$2185),0))</f>
        <v>564798</v>
      </c>
      <c r="H776" s="2">
        <f t="array" ref="H776">INDEX([1]Sheet1!$M$2:$M$1823,MATCH($C776,IF([1]Sheet1!$A$2:$A$1823=$A776,[1]Sheet1!$C$2:$C$1823),0))</f>
        <v>555347008</v>
      </c>
      <c r="I776" s="2">
        <f t="array" ref="I776">INDEX([1]Sheet1!$D$2:$D$1823,MATCH($C776,IF([1]Sheet1!$A$2:$A$1823=$A776,[1]Sheet1!$C$2:$C$1823),0))</f>
        <v>519436000</v>
      </c>
      <c r="J776" s="2">
        <f t="array" ref="J776">(INDEX([1]Sheet1!$G$2:$G$1823,MATCH($C776,IF([1]Sheet1!$A$2:$A$1823=$A776,[1]Sheet1!$C$2:$C$1823),0))+INDEX([1]Sheet1!$J$2:$J$1823,MATCH($C776,IF([1]Sheet1!$A$2:$A$1823=$A776,[1]Sheet1!$C$2:$C$1823),0)))</f>
        <v>35911000</v>
      </c>
      <c r="K776" s="2">
        <f t="array" ref="K776">INDEX([5]Sheet1!$K$2:$K$2185,MATCH($C776,IF([5]Sheet1!$E$2:$E$2185=$A776,[5]Sheet1!$B$2:$B$2185),0))*10</f>
        <v>271588850</v>
      </c>
      <c r="L776" s="2">
        <f t="array" ref="L776">INDEX([5]Sheet1!$J$2:$J$2185,MATCH($C776,IF([5]Sheet1!$E$2:$E$2185=$A776,[5]Sheet1!$B$2:$B$2185),0))</f>
        <v>13519</v>
      </c>
      <c r="M776" s="2">
        <f t="array" ref="M776">INDEX([5]Sheet1!$G$2:$G$2185,MATCH($C776,IF([5]Sheet1!$E$2:$E$2185=$A776,[5]Sheet1!$B$2:$B$2185),0))*10</f>
        <v>226097930</v>
      </c>
      <c r="N776" s="2">
        <f t="array" ref="N776">INDEX([5]Sheet1!$F$2:$F$2185,MATCH($C776,IF([5]Sheet1!$E$2:$E$2185=$A776,[5]Sheet1!$B$2:$B$2185),0))</f>
        <v>9326</v>
      </c>
      <c r="O776" s="2">
        <f t="array" ref="O776">INDEX([5]Sheet1!$I$2:$I$2185,MATCH($C776,IF([5]Sheet1!$E$2:$E$2185=$A776,[5]Sheet1!$B$2:$B$2185),0))*10</f>
        <v>45490920</v>
      </c>
      <c r="P776" s="2">
        <f t="array" ref="P776">INDEX([5]Sheet1!$H$2:$H$2185,MATCH($C776,IF([5]Sheet1!$E$2:$E$2185=$A776,[5]Sheet1!$B$2:$B$2185),0))</f>
        <v>3124</v>
      </c>
    </row>
    <row r="777" spans="1:16" x14ac:dyDescent="0.25">
      <c r="A777" t="s">
        <v>96</v>
      </c>
      <c r="B777" t="s">
        <v>97</v>
      </c>
      <c r="C777">
        <v>1990</v>
      </c>
      <c r="D777" s="2">
        <f t="array" ref="D777">INDEX([2]data!$E$2:$E$2185,MATCH($C777,IF([2]data!$C$2:$C$2185=$A777,[2]data!$A$2:$A$2185),0))</f>
        <v>6216884</v>
      </c>
      <c r="H777" s="2">
        <f t="array" ref="H777">INDEX([1]Sheet1!$M$2:$M$1823,MATCH($C777,IF([1]Sheet1!$A$2:$A$1823=$A777,[1]Sheet1!$C$2:$C$1823),0))</f>
        <v>5609167872</v>
      </c>
      <c r="I777" s="2">
        <f t="array" ref="I777">INDEX([1]Sheet1!$D$2:$D$1823,MATCH($C777,IF([1]Sheet1!$A$2:$A$1823=$A777,[1]Sheet1!$C$2:$C$1823),0))</f>
        <v>4628476000</v>
      </c>
      <c r="J777" s="2">
        <f t="array" ref="J777">(INDEX([1]Sheet1!$G$2:$G$1823,MATCH($C777,IF([1]Sheet1!$A$2:$A$1823=$A777,[1]Sheet1!$C$2:$C$1823),0))+INDEX([1]Sheet1!$J$2:$J$1823,MATCH($C777,IF([1]Sheet1!$A$2:$A$1823=$A777,[1]Sheet1!$C$2:$C$1823),0)))</f>
        <v>980692000</v>
      </c>
      <c r="K777" s="2">
        <f t="array" ref="K777">INDEX([5]Sheet1!$K$2:$K$2185,MATCH($C777,IF([5]Sheet1!$E$2:$E$2185=$A777,[5]Sheet1!$B$2:$B$2185),0))*10</f>
        <v>2804974880</v>
      </c>
      <c r="L777" s="2">
        <f t="array" ref="L777">INDEX([5]Sheet1!$J$2:$J$2185,MATCH($C777,IF([5]Sheet1!$E$2:$E$2185=$A777,[5]Sheet1!$B$2:$B$2185),0))</f>
        <v>131425</v>
      </c>
      <c r="M777" s="2">
        <f t="array" ref="M777">INDEX([5]Sheet1!$G$2:$G$2185,MATCH($C777,IF([5]Sheet1!$E$2:$E$2185=$A777,[5]Sheet1!$B$2:$B$2185),0))*10</f>
        <v>2203163820</v>
      </c>
      <c r="N777" s="2">
        <f t="array" ref="N777">INDEX([5]Sheet1!$F$2:$F$2185,MATCH($C777,IF([5]Sheet1!$E$2:$E$2185=$A777,[5]Sheet1!$B$2:$B$2185),0))</f>
        <v>85206</v>
      </c>
      <c r="O777" s="2">
        <f t="array" ref="O777">INDEX([5]Sheet1!$I$2:$I$2185,MATCH($C777,IF([5]Sheet1!$E$2:$E$2185=$A777,[5]Sheet1!$B$2:$B$2185),0))*10</f>
        <v>601811060</v>
      </c>
      <c r="P777" s="2">
        <f t="array" ref="P777">INDEX([5]Sheet1!$H$2:$H$2185,MATCH($C777,IF([5]Sheet1!$E$2:$E$2185=$A777,[5]Sheet1!$B$2:$B$2185),0))</f>
        <v>42180</v>
      </c>
    </row>
    <row r="778" spans="1:16" x14ac:dyDescent="0.25">
      <c r="A778" t="s">
        <v>98</v>
      </c>
      <c r="B778" t="s">
        <v>99</v>
      </c>
      <c r="C778">
        <v>1990</v>
      </c>
      <c r="D778" s="2">
        <f t="array" ref="D778">INDEX([2]data!$E$2:$E$2185,MATCH($C778,IF([2]data!$C$2:$C$2185=$A778,[2]data!$A$2:$A$2185),0))</f>
        <v>4903043</v>
      </c>
      <c r="H778" s="2">
        <f t="array" ref="H778">INDEX([1]Sheet1!$M$2:$M$1823,MATCH($C778,IF([1]Sheet1!$A$2:$A$1823=$A778,[1]Sheet1!$C$2:$C$1823),0))</f>
        <v>4870432768</v>
      </c>
      <c r="I778" s="2">
        <f t="array" ref="I778">INDEX([1]Sheet1!$D$2:$D$1823,MATCH($C778,IF([1]Sheet1!$A$2:$A$1823=$A778,[1]Sheet1!$C$2:$C$1823),0))</f>
        <v>3512142000</v>
      </c>
      <c r="J778" s="2">
        <f t="array" ref="J778">(INDEX([1]Sheet1!$G$2:$G$1823,MATCH($C778,IF([1]Sheet1!$A$2:$A$1823=$A778,[1]Sheet1!$C$2:$C$1823),0))+INDEX([1]Sheet1!$J$2:$J$1823,MATCH($C778,IF([1]Sheet1!$A$2:$A$1823=$A778,[1]Sheet1!$C$2:$C$1823),0)))</f>
        <v>1358291000</v>
      </c>
      <c r="K778" s="2">
        <f t="array" ref="K778">INDEX([5]Sheet1!$K$2:$K$2185,MATCH($C778,IF([5]Sheet1!$E$2:$E$2185=$A778,[5]Sheet1!$B$2:$B$2185),0))*10</f>
        <v>1903280100</v>
      </c>
      <c r="L778" s="2">
        <f t="array" ref="L778">INDEX([5]Sheet1!$J$2:$J$2185,MATCH($C778,IF([5]Sheet1!$E$2:$E$2185=$A778,[5]Sheet1!$B$2:$B$2185),0))</f>
        <v>83447</v>
      </c>
      <c r="M778" s="2">
        <f t="array" ref="M778">INDEX([5]Sheet1!$G$2:$G$2185,MATCH($C778,IF([5]Sheet1!$E$2:$E$2185=$A778,[5]Sheet1!$B$2:$B$2185),0))*10</f>
        <v>1440791500</v>
      </c>
      <c r="N778" s="2">
        <f t="array" ref="N778">INDEX([5]Sheet1!$F$2:$F$2185,MATCH($C778,IF([5]Sheet1!$E$2:$E$2185=$A778,[5]Sheet1!$B$2:$B$2185),0))</f>
        <v>47456</v>
      </c>
      <c r="O778" s="2">
        <f t="array" ref="O778">INDEX([5]Sheet1!$I$2:$I$2185,MATCH($C778,IF([5]Sheet1!$E$2:$E$2185=$A778,[5]Sheet1!$B$2:$B$2185),0))*10</f>
        <v>462488600</v>
      </c>
      <c r="P778" s="2">
        <f t="array" ref="P778">INDEX([5]Sheet1!$H$2:$H$2185,MATCH($C778,IF([5]Sheet1!$E$2:$E$2185=$A778,[5]Sheet1!$B$2:$B$2185),0))</f>
        <v>33475</v>
      </c>
    </row>
    <row r="779" spans="1:16" x14ac:dyDescent="0.25">
      <c r="A779" t="s">
        <v>100</v>
      </c>
      <c r="B779" t="s">
        <v>101</v>
      </c>
      <c r="C779">
        <v>1990</v>
      </c>
      <c r="D779" s="2">
        <f t="array" ref="D779">INDEX([2]data!$E$2:$E$2185,MATCH($C779,IF([2]data!$C$2:$C$2185=$A779,[2]data!$A$2:$A$2185),0))</f>
        <v>1792548</v>
      </c>
      <c r="H779" s="2">
        <f t="array" ref="H779">INDEX([1]Sheet1!$M$2:$M$1823,MATCH($C779,IF([1]Sheet1!$A$2:$A$1823=$A779,[1]Sheet1!$C$2:$C$1823),0))</f>
        <v>1216006016</v>
      </c>
      <c r="I779" s="2">
        <f t="array" ref="I779">INDEX([1]Sheet1!$D$2:$D$1823,MATCH($C779,IF([1]Sheet1!$A$2:$A$1823=$A779,[1]Sheet1!$C$2:$C$1823),0))</f>
        <v>1146270000</v>
      </c>
      <c r="J779" s="2">
        <f t="array" ref="J779">(INDEX([1]Sheet1!$G$2:$G$1823,MATCH($C779,IF([1]Sheet1!$A$2:$A$1823=$A779,[1]Sheet1!$C$2:$C$1823),0))+INDEX([1]Sheet1!$J$2:$J$1823,MATCH($C779,IF([1]Sheet1!$A$2:$A$1823=$A779,[1]Sheet1!$C$2:$C$1823),0)))</f>
        <v>69736000</v>
      </c>
      <c r="K779" s="2">
        <f t="array" ref="K779">INDEX([5]Sheet1!$K$2:$K$2185,MATCH($C779,IF([5]Sheet1!$E$2:$E$2185=$A779,[5]Sheet1!$B$2:$B$2185),0))*10</f>
        <v>810495990</v>
      </c>
      <c r="L779" s="2">
        <f t="array" ref="L779">INDEX([5]Sheet1!$J$2:$J$2185,MATCH($C779,IF([5]Sheet1!$E$2:$E$2185=$A779,[5]Sheet1!$B$2:$B$2185),0))</f>
        <v>41296</v>
      </c>
      <c r="M779" s="2">
        <f t="array" ref="M779">INDEX([5]Sheet1!$G$2:$G$2185,MATCH($C779,IF([5]Sheet1!$E$2:$E$2185=$A779,[5]Sheet1!$B$2:$B$2185),0))*10</f>
        <v>612006200</v>
      </c>
      <c r="N779" s="2">
        <f t="array" ref="N779">INDEX([5]Sheet1!$F$2:$F$2185,MATCH($C779,IF([5]Sheet1!$E$2:$E$2185=$A779,[5]Sheet1!$B$2:$B$2185),0))</f>
        <v>27485</v>
      </c>
      <c r="O779" s="2">
        <f t="array" ref="O779">INDEX([5]Sheet1!$I$2:$I$2185,MATCH($C779,IF([5]Sheet1!$E$2:$E$2185=$A779,[5]Sheet1!$B$2:$B$2185),0))*10</f>
        <v>198489790</v>
      </c>
      <c r="P779" s="2">
        <f t="array" ref="P779">INDEX([5]Sheet1!$H$2:$H$2185,MATCH($C779,IF([5]Sheet1!$E$2:$E$2185=$A779,[5]Sheet1!$B$2:$B$2185),0))</f>
        <v>12859</v>
      </c>
    </row>
    <row r="780" spans="1:16" x14ac:dyDescent="0.25">
      <c r="A780" t="s">
        <v>102</v>
      </c>
      <c r="B780" t="s">
        <v>103</v>
      </c>
      <c r="C780">
        <v>1990</v>
      </c>
      <c r="D780" s="2">
        <f t="array" ref="D780">INDEX([2]data!$E$2:$E$2185,MATCH($C780,IF([2]data!$C$2:$C$2185=$A780,[2]data!$A$2:$A$2185),0))</f>
        <v>4904562</v>
      </c>
      <c r="H780" s="2">
        <f t="array" ref="H780">INDEX([1]Sheet1!$M$2:$M$1823,MATCH($C780,IF([1]Sheet1!$A$2:$A$1823=$A780,[1]Sheet1!$C$2:$C$1823),0))</f>
        <v>4353432064</v>
      </c>
      <c r="I780" s="2">
        <f t="array" ref="I780">INDEX([1]Sheet1!$D$2:$D$1823,MATCH($C780,IF([1]Sheet1!$A$2:$A$1823=$A780,[1]Sheet1!$C$2:$C$1823),0))</f>
        <v>4097761000</v>
      </c>
      <c r="J780" s="2">
        <f t="array" ref="J780">(INDEX([1]Sheet1!$G$2:$G$1823,MATCH($C780,IF([1]Sheet1!$A$2:$A$1823=$A780,[1]Sheet1!$C$2:$C$1823),0))+INDEX([1]Sheet1!$J$2:$J$1823,MATCH($C780,IF([1]Sheet1!$A$2:$A$1823=$A780,[1]Sheet1!$C$2:$C$1823),0)))</f>
        <v>255671000</v>
      </c>
      <c r="K780" s="2">
        <f t="array" ref="K780">INDEX([5]Sheet1!$K$2:$K$2185,MATCH($C780,IF([5]Sheet1!$E$2:$E$2185=$A780,[5]Sheet1!$B$2:$B$2185),0))*10</f>
        <v>2206375490</v>
      </c>
      <c r="L780" s="2">
        <f t="array" ref="L780">INDEX([5]Sheet1!$J$2:$J$2185,MATCH($C780,IF([5]Sheet1!$E$2:$E$2185=$A780,[5]Sheet1!$B$2:$B$2185),0))</f>
        <v>93197</v>
      </c>
      <c r="M780" s="2">
        <f t="array" ref="M780">INDEX([5]Sheet1!$G$2:$G$2185,MATCH($C780,IF([5]Sheet1!$E$2:$E$2185=$A780,[5]Sheet1!$B$2:$B$2185),0))*10</f>
        <v>1818665440</v>
      </c>
      <c r="N780" s="2">
        <f t="array" ref="N780">INDEX([5]Sheet1!$F$2:$F$2185,MATCH($C780,IF([5]Sheet1!$E$2:$E$2185=$A780,[5]Sheet1!$B$2:$B$2185),0))</f>
        <v>62783</v>
      </c>
      <c r="O780" s="2">
        <f t="array" ref="O780">INDEX([5]Sheet1!$I$2:$I$2185,MATCH($C780,IF([5]Sheet1!$E$2:$E$2185=$A780,[5]Sheet1!$B$2:$B$2185),0))*10</f>
        <v>387710050</v>
      </c>
      <c r="P780" s="2">
        <f t="array" ref="P780">INDEX([5]Sheet1!$H$2:$H$2185,MATCH($C780,IF([5]Sheet1!$E$2:$E$2185=$A780,[5]Sheet1!$B$2:$B$2185),0))</f>
        <v>22952</v>
      </c>
    </row>
    <row r="781" spans="1:16" x14ac:dyDescent="0.25">
      <c r="A781" t="s">
        <v>104</v>
      </c>
      <c r="B781" t="s">
        <v>105</v>
      </c>
      <c r="C781">
        <v>1990</v>
      </c>
      <c r="D781" s="2">
        <f t="array" ref="D781">INDEX([2]data!$E$2:$E$2185,MATCH($C781,IF([2]data!$C$2:$C$2185=$A781,[2]data!$A$2:$A$2185),0))</f>
        <v>453690</v>
      </c>
      <c r="H781" s="2">
        <f t="array" ref="H781">INDEX([1]Sheet1!$M$2:$M$1823,MATCH($C781,IF([1]Sheet1!$A$2:$A$1823=$A781,[1]Sheet1!$C$2:$C$1823),0))</f>
        <v>556857984</v>
      </c>
      <c r="I781" s="2">
        <f t="array" ref="I781">INDEX([1]Sheet1!$D$2:$D$1823,MATCH($C781,IF([1]Sheet1!$A$2:$A$1823=$A781,[1]Sheet1!$C$2:$C$1823),0))</f>
        <v>505855000</v>
      </c>
      <c r="J781" s="2">
        <f t="array" ref="J781">(INDEX([1]Sheet1!$G$2:$G$1823,MATCH($C781,IF([1]Sheet1!$A$2:$A$1823=$A781,[1]Sheet1!$C$2:$C$1823),0))+INDEX([1]Sheet1!$J$2:$J$1823,MATCH($C781,IF([1]Sheet1!$A$2:$A$1823=$A781,[1]Sheet1!$C$2:$C$1823),0)))</f>
        <v>51003000</v>
      </c>
      <c r="K781" s="2">
        <f t="array" ref="K781">INDEX([5]Sheet1!$K$2:$K$2185,MATCH($C781,IF([5]Sheet1!$E$2:$E$2185=$A781,[5]Sheet1!$B$2:$B$2185),0))*10</f>
        <v>283099310</v>
      </c>
      <c r="L781" s="2">
        <f t="array" ref="L781">INDEX([5]Sheet1!$J$2:$J$2185,MATCH($C781,IF([5]Sheet1!$E$2:$E$2185=$A781,[5]Sheet1!$B$2:$B$2185),0))</f>
        <v>13321</v>
      </c>
      <c r="M781" s="2">
        <f t="array" ref="M781">INDEX([5]Sheet1!$G$2:$G$2185,MATCH($C781,IF([5]Sheet1!$E$2:$E$2185=$A781,[5]Sheet1!$B$2:$B$2185),0))*10</f>
        <v>221461170</v>
      </c>
      <c r="N781" s="2">
        <f t="array" ref="N781">INDEX([5]Sheet1!$F$2:$F$2185,MATCH($C781,IF([5]Sheet1!$E$2:$E$2185=$A781,[5]Sheet1!$B$2:$B$2185),0))</f>
        <v>8663</v>
      </c>
      <c r="O781" s="2">
        <f t="array" ref="O781">INDEX([5]Sheet1!$I$2:$I$2185,MATCH($C781,IF([5]Sheet1!$E$2:$E$2185=$A781,[5]Sheet1!$B$2:$B$2185),0))*10</f>
        <v>61638140</v>
      </c>
      <c r="P781" s="2">
        <f t="array" ref="P781">INDEX([5]Sheet1!$H$2:$H$2185,MATCH($C781,IF([5]Sheet1!$E$2:$E$2185=$A781,[5]Sheet1!$B$2:$B$2185),0))</f>
        <v>3894</v>
      </c>
    </row>
    <row r="782" spans="1:16" x14ac:dyDescent="0.25">
      <c r="A782" t="s">
        <v>4</v>
      </c>
      <c r="B782" t="s">
        <v>5</v>
      </c>
      <c r="C782">
        <v>1991</v>
      </c>
      <c r="D782" s="2">
        <f t="array" ref="D782">INDEX([2]data!$E$2:$E$2185,MATCH($C782,IF([2]data!$C$2:$C$2185=$A782,[2]data!$A$2:$A$2185),0))</f>
        <v>4099156</v>
      </c>
      <c r="H782" s="2">
        <f t="array" ref="H782">INDEX([1]Sheet1!$M$2:$M$1823,MATCH($C782,IF([1]Sheet1!$A$2:$A$1823=$A782,[1]Sheet1!$C$2:$C$1823),0))</f>
        <v>2675215872</v>
      </c>
      <c r="I782" s="2">
        <f t="array" ref="I782">INDEX([1]Sheet1!$D$2:$D$1823,MATCH($C782,IF([1]Sheet1!$A$2:$A$1823=$A782,[1]Sheet1!$C$2:$C$1823),0))</f>
        <v>2308297000</v>
      </c>
      <c r="J782" s="2">
        <f t="array" ref="J782">(INDEX([1]Sheet1!$G$2:$G$1823,MATCH($C782,IF([1]Sheet1!$A$2:$A$1823=$A782,[1]Sheet1!$C$2:$C$1823),0))+INDEX([1]Sheet1!$J$2:$J$1823,MATCH($C782,IF([1]Sheet1!$A$2:$A$1823=$A782,[1]Sheet1!$C$2:$C$1823),0)))</f>
        <v>366919000</v>
      </c>
      <c r="K782" s="2">
        <f t="array" ref="K782">INDEX([5]Sheet1!$K$2:$K$2185,MATCH($C782,IF([5]Sheet1!$E$2:$E$2185=$A782,[5]Sheet1!$B$2:$B$2185),0))*10</f>
        <v>1428946740</v>
      </c>
      <c r="L782" s="2">
        <f t="array" ref="L782">INDEX([5]Sheet1!$J$2:$J$2185,MATCH($C782,IF([5]Sheet1!$E$2:$E$2185=$A782,[5]Sheet1!$B$2:$B$2185),0))</f>
        <v>80436</v>
      </c>
      <c r="M782" s="2">
        <f t="array" ref="M782">INDEX([5]Sheet1!$G$2:$G$2185,MATCH($C782,IF([5]Sheet1!$E$2:$E$2185=$A782,[5]Sheet1!$B$2:$B$2185),0))*10</f>
        <v>1137433840</v>
      </c>
      <c r="N782" s="2">
        <f t="array" ref="N782">INDEX([5]Sheet1!$F$2:$F$2185,MATCH($C782,IF([5]Sheet1!$E$2:$E$2185=$A782,[5]Sheet1!$B$2:$B$2185),0))</f>
        <v>53169</v>
      </c>
      <c r="O782" s="2">
        <f t="array" ref="O782">INDEX([5]Sheet1!$I$2:$I$2185,MATCH($C782,IF([5]Sheet1!$E$2:$E$2185=$A782,[5]Sheet1!$B$2:$B$2185),0))*10</f>
        <v>291512900</v>
      </c>
      <c r="P782" s="2">
        <f t="array" ref="P782">INDEX([5]Sheet1!$H$2:$H$2185,MATCH($C782,IF([5]Sheet1!$E$2:$E$2185=$A782,[5]Sheet1!$B$2:$B$2185),0))</f>
        <v>26077</v>
      </c>
    </row>
    <row r="783" spans="1:16" x14ac:dyDescent="0.25">
      <c r="A783" t="s">
        <v>6</v>
      </c>
      <c r="B783" t="s">
        <v>7</v>
      </c>
      <c r="C783">
        <v>1991</v>
      </c>
      <c r="D783" s="2">
        <f t="array" ref="D783">INDEX([2]data!$E$2:$E$2185,MATCH($C783,IF([2]data!$C$2:$C$2185=$A783,[2]data!$A$2:$A$2185),0))</f>
        <v>570193</v>
      </c>
      <c r="H783" s="2">
        <f t="array" ref="H783">INDEX([1]Sheet1!$M$2:$M$1823,MATCH($C783,IF([1]Sheet1!$A$2:$A$1823=$A783,[1]Sheet1!$C$2:$C$1823),0))</f>
        <v>1042627008</v>
      </c>
      <c r="I783" s="2">
        <f t="array" ref="I783">INDEX([1]Sheet1!$D$2:$D$1823,MATCH($C783,IF([1]Sheet1!$A$2:$A$1823=$A783,[1]Sheet1!$C$2:$C$1823),0))</f>
        <v>872899000</v>
      </c>
      <c r="J783" s="2">
        <f t="array" ref="J783">(INDEX([1]Sheet1!$G$2:$G$1823,MATCH($C783,IF([1]Sheet1!$A$2:$A$1823=$A783,[1]Sheet1!$C$2:$C$1823),0))+INDEX([1]Sheet1!$J$2:$J$1823,MATCH($C783,IF([1]Sheet1!$A$2:$A$1823=$A783,[1]Sheet1!$C$2:$C$1823),0)))</f>
        <v>169728000</v>
      </c>
      <c r="K783" s="2">
        <f t="array" ref="K783">INDEX([5]Sheet1!$K$2:$K$2185,MATCH($C783,IF([5]Sheet1!$E$2:$E$2185=$A783,[5]Sheet1!$B$2:$B$2185),0))*10</f>
        <v>484675500</v>
      </c>
      <c r="L783" s="2">
        <f t="array" ref="L783">INDEX([5]Sheet1!$J$2:$J$2185,MATCH($C783,IF([5]Sheet1!$E$2:$E$2185=$A783,[5]Sheet1!$B$2:$B$2185),0))</f>
        <v>14536</v>
      </c>
      <c r="M783" s="2">
        <f t="array" ref="M783">INDEX([5]Sheet1!$G$2:$G$2185,MATCH($C783,IF([5]Sheet1!$E$2:$E$2185=$A783,[5]Sheet1!$B$2:$B$2185),0))*10</f>
        <v>364300580</v>
      </c>
      <c r="N783" s="2">
        <f t="array" ref="N783">INDEX([5]Sheet1!$F$2:$F$2185,MATCH($C783,IF([5]Sheet1!$E$2:$E$2185=$A783,[5]Sheet1!$B$2:$B$2185),0))</f>
        <v>8918</v>
      </c>
      <c r="O783" s="2">
        <f t="array" ref="O783">INDEX([5]Sheet1!$I$2:$I$2185,MATCH($C783,IF([5]Sheet1!$E$2:$E$2185=$A783,[5]Sheet1!$B$2:$B$2185),0))*10</f>
        <v>120374920</v>
      </c>
      <c r="P783" s="2">
        <f t="array" ref="P783">INDEX([5]Sheet1!$H$2:$H$2185,MATCH($C783,IF([5]Sheet1!$E$2:$E$2185=$A783,[5]Sheet1!$B$2:$B$2185),0))</f>
        <v>4618</v>
      </c>
    </row>
    <row r="784" spans="1:16" x14ac:dyDescent="0.25">
      <c r="A784" t="s">
        <v>8</v>
      </c>
      <c r="B784" t="s">
        <v>9</v>
      </c>
      <c r="C784">
        <v>1991</v>
      </c>
      <c r="D784" s="2">
        <f t="array" ref="D784">INDEX([2]data!$E$2:$E$2185,MATCH($C784,IF([2]data!$C$2:$C$2185=$A784,[2]data!$A$2:$A$2185),0))</f>
        <v>3788576</v>
      </c>
      <c r="H784" s="2">
        <f t="array" ref="H784">INDEX([1]Sheet1!$M$2:$M$1823,MATCH($C784,IF([1]Sheet1!$A$2:$A$1823=$A784,[1]Sheet1!$C$2:$C$1823),0))</f>
        <v>3431336960</v>
      </c>
      <c r="I784" s="2">
        <f t="array" ref="I784">INDEX([1]Sheet1!$D$2:$D$1823,MATCH($C784,IF([1]Sheet1!$A$2:$A$1823=$A784,[1]Sheet1!$C$2:$C$1823),0))</f>
        <v>2452502000</v>
      </c>
      <c r="J784" s="2">
        <f t="array" ref="J784">(INDEX([1]Sheet1!$G$2:$G$1823,MATCH($C784,IF([1]Sheet1!$A$2:$A$1823=$A784,[1]Sheet1!$C$2:$C$1823),0))+INDEX([1]Sheet1!$J$2:$J$1823,MATCH($C784,IF([1]Sheet1!$A$2:$A$1823=$A784,[1]Sheet1!$C$2:$C$1823),0)))</f>
        <v>978835000</v>
      </c>
      <c r="K784" s="2">
        <f t="array" ref="K784">INDEX([5]Sheet1!$K$2:$K$2185,MATCH($C784,IF([5]Sheet1!$E$2:$E$2185=$A784,[5]Sheet1!$B$2:$B$2185),0))*10</f>
        <v>1609341610</v>
      </c>
      <c r="L784" s="2">
        <f t="array" ref="L784">INDEX([5]Sheet1!$J$2:$J$2185,MATCH($C784,IF([5]Sheet1!$E$2:$E$2185=$A784,[5]Sheet1!$B$2:$B$2185),0))</f>
        <v>70266</v>
      </c>
      <c r="M784" s="2">
        <f t="array" ref="M784">INDEX([5]Sheet1!$G$2:$G$2185,MATCH($C784,IF([5]Sheet1!$E$2:$E$2185=$A784,[5]Sheet1!$B$2:$B$2185),0))*10</f>
        <v>1215995450</v>
      </c>
      <c r="N784" s="2">
        <f t="array" ref="N784">INDEX([5]Sheet1!$F$2:$F$2185,MATCH($C784,IF([5]Sheet1!$E$2:$E$2185=$A784,[5]Sheet1!$B$2:$B$2185),0))</f>
        <v>41527</v>
      </c>
      <c r="O784" s="2">
        <f t="array" ref="O784">INDEX([5]Sheet1!$I$2:$I$2185,MATCH($C784,IF([5]Sheet1!$E$2:$E$2185=$A784,[5]Sheet1!$B$2:$B$2185),0))*10</f>
        <v>393346160</v>
      </c>
      <c r="P784" s="2">
        <f t="array" ref="P784">INDEX([5]Sheet1!$H$2:$H$2185,MATCH($C784,IF([5]Sheet1!$E$2:$E$2185=$A784,[5]Sheet1!$B$2:$B$2185),0))</f>
        <v>22822</v>
      </c>
    </row>
    <row r="785" spans="1:16" x14ac:dyDescent="0.25">
      <c r="A785" t="s">
        <v>10</v>
      </c>
      <c r="B785" t="s">
        <v>11</v>
      </c>
      <c r="C785">
        <v>1991</v>
      </c>
      <c r="D785" s="2">
        <f t="array" ref="D785">INDEX([2]data!$E$2:$E$2185,MATCH($C785,IF([2]data!$C$2:$C$2185=$A785,[2]data!$A$2:$A$2185),0))</f>
        <v>2383144</v>
      </c>
      <c r="H785" s="2">
        <f t="array" ref="H785">INDEX([1]Sheet1!$M$2:$M$1823,MATCH($C785,IF([1]Sheet1!$A$2:$A$1823=$A785,[1]Sheet1!$C$2:$C$1823),0))</f>
        <v>1529529984</v>
      </c>
      <c r="I785" s="2">
        <f t="array" ref="I785">INDEX([1]Sheet1!$D$2:$D$1823,MATCH($C785,IF([1]Sheet1!$A$2:$A$1823=$A785,[1]Sheet1!$C$2:$C$1823),0))</f>
        <v>1359869000</v>
      </c>
      <c r="J785" s="2">
        <f t="array" ref="J785">(INDEX([1]Sheet1!$G$2:$G$1823,MATCH($C785,IF([1]Sheet1!$A$2:$A$1823=$A785,[1]Sheet1!$C$2:$C$1823),0))+INDEX([1]Sheet1!$J$2:$J$1823,MATCH($C785,IF([1]Sheet1!$A$2:$A$1823=$A785,[1]Sheet1!$C$2:$C$1823),0)))</f>
        <v>169661000</v>
      </c>
      <c r="K785" s="2">
        <f t="array" ref="K785">INDEX([5]Sheet1!$K$2:$K$2185,MATCH($C785,IF([5]Sheet1!$E$2:$E$2185=$A785,[5]Sheet1!$B$2:$B$2185),0))*10</f>
        <v>916099640</v>
      </c>
      <c r="L785" s="2">
        <f t="array" ref="L785">INDEX([5]Sheet1!$J$2:$J$2185,MATCH($C785,IF([5]Sheet1!$E$2:$E$2185=$A785,[5]Sheet1!$B$2:$B$2185),0))</f>
        <v>52634</v>
      </c>
      <c r="M785" s="2">
        <f t="array" ref="M785">INDEX([5]Sheet1!$G$2:$G$2185,MATCH($C785,IF([5]Sheet1!$E$2:$E$2185=$A785,[5]Sheet1!$B$2:$B$2185),0))*10</f>
        <v>743604890</v>
      </c>
      <c r="N785" s="2">
        <f t="array" ref="N785">INDEX([5]Sheet1!$F$2:$F$2185,MATCH($C785,IF([5]Sheet1!$E$2:$E$2185=$A785,[5]Sheet1!$B$2:$B$2185),0))</f>
        <v>36170</v>
      </c>
      <c r="O785" s="2">
        <f t="array" ref="O785">INDEX([5]Sheet1!$I$2:$I$2185,MATCH($C785,IF([5]Sheet1!$E$2:$E$2185=$A785,[5]Sheet1!$B$2:$B$2185),0))*10</f>
        <v>172494750</v>
      </c>
      <c r="P785" s="2">
        <f t="array" ref="P785">INDEX([5]Sheet1!$H$2:$H$2185,MATCH($C785,IF([5]Sheet1!$E$2:$E$2185=$A785,[5]Sheet1!$B$2:$B$2185),0))</f>
        <v>15437</v>
      </c>
    </row>
    <row r="786" spans="1:16" x14ac:dyDescent="0.25">
      <c r="A786" t="s">
        <v>12</v>
      </c>
      <c r="B786" t="s">
        <v>13</v>
      </c>
      <c r="C786">
        <v>1991</v>
      </c>
      <c r="D786" s="2">
        <f t="array" ref="D786">INDEX([2]data!$E$2:$E$2185,MATCH($C786,IF([2]data!$C$2:$C$2185=$A786,[2]data!$A$2:$A$2185),0))</f>
        <v>30470736</v>
      </c>
      <c r="H786" s="2">
        <f t="array" ref="H786">INDEX([1]Sheet1!$M$2:$M$1823,MATCH($C786,IF([1]Sheet1!$A$2:$A$1823=$A786,[1]Sheet1!$C$2:$C$1823),0))</f>
        <v>27780186112</v>
      </c>
      <c r="I786" s="2">
        <f t="array" ref="I786">INDEX([1]Sheet1!$D$2:$D$1823,MATCH($C786,IF([1]Sheet1!$A$2:$A$1823=$A786,[1]Sheet1!$C$2:$C$1823),0))</f>
        <v>24284668000</v>
      </c>
      <c r="J786" s="2">
        <f t="array" ref="J786">(INDEX([1]Sheet1!$G$2:$G$1823,MATCH($C786,IF([1]Sheet1!$A$2:$A$1823=$A786,[1]Sheet1!$C$2:$C$1823),0))+INDEX([1]Sheet1!$J$2:$J$1823,MATCH($C786,IF([1]Sheet1!$A$2:$A$1823=$A786,[1]Sheet1!$C$2:$C$1823),0)))</f>
        <v>3495519000</v>
      </c>
      <c r="K786" s="2">
        <f t="array" ref="K786">INDEX([5]Sheet1!$K$2:$K$2185,MATCH($C786,IF([5]Sheet1!$E$2:$E$2185=$A786,[5]Sheet1!$B$2:$B$2185),0))*10</f>
        <v>13353432610</v>
      </c>
      <c r="L786" s="2">
        <f t="array" ref="L786">INDEX([5]Sheet1!$J$2:$J$2185,MATCH($C786,IF([5]Sheet1!$E$2:$E$2185=$A786,[5]Sheet1!$B$2:$B$2185),0))</f>
        <v>461189</v>
      </c>
      <c r="M786" s="2">
        <f t="array" ref="M786">INDEX([5]Sheet1!$G$2:$G$2185,MATCH($C786,IF([5]Sheet1!$E$2:$E$2185=$A786,[5]Sheet1!$B$2:$B$2185),0))*10</f>
        <v>10148696430</v>
      </c>
      <c r="N786" s="2">
        <f t="array" ref="N786">INDEX([5]Sheet1!$F$2:$F$2185,MATCH($C786,IF([5]Sheet1!$E$2:$E$2185=$A786,[5]Sheet1!$B$2:$B$2185),0))</f>
        <v>257841</v>
      </c>
      <c r="O786" s="2">
        <f t="array" ref="O786">INDEX([5]Sheet1!$I$2:$I$2185,MATCH($C786,IF([5]Sheet1!$E$2:$E$2185=$A786,[5]Sheet1!$B$2:$B$2185),0))*10</f>
        <v>3204736180</v>
      </c>
      <c r="P786" s="2">
        <f t="array" ref="P786">INDEX([5]Sheet1!$H$2:$H$2185,MATCH($C786,IF([5]Sheet1!$E$2:$E$2185=$A786,[5]Sheet1!$B$2:$B$2185),0))</f>
        <v>153887</v>
      </c>
    </row>
    <row r="787" spans="1:16" x14ac:dyDescent="0.25">
      <c r="A787" t="s">
        <v>14</v>
      </c>
      <c r="B787" t="s">
        <v>15</v>
      </c>
      <c r="C787">
        <v>1991</v>
      </c>
      <c r="D787" s="2">
        <f t="array" ref="D787">INDEX([2]data!$E$2:$E$2185,MATCH($C787,IF([2]data!$C$2:$C$2185=$A787,[2]data!$A$2:$A$2185),0))</f>
        <v>3387119</v>
      </c>
      <c r="H787" s="2">
        <f t="array" ref="H787">INDEX([1]Sheet1!$M$2:$M$1823,MATCH($C787,IF([1]Sheet1!$A$2:$A$1823=$A787,[1]Sheet1!$C$2:$C$1823),0))</f>
        <v>3109061888</v>
      </c>
      <c r="I787" s="2">
        <f t="array" ref="I787">INDEX([1]Sheet1!$D$2:$D$1823,MATCH($C787,IF([1]Sheet1!$A$2:$A$1823=$A787,[1]Sheet1!$C$2:$C$1823),0))</f>
        <v>2581584000</v>
      </c>
      <c r="J787" s="2">
        <f t="array" ref="J787">(INDEX([1]Sheet1!$G$2:$G$1823,MATCH($C787,IF([1]Sheet1!$A$2:$A$1823=$A787,[1]Sheet1!$C$2:$C$1823),0))+INDEX([1]Sheet1!$J$2:$J$1823,MATCH($C787,IF([1]Sheet1!$A$2:$A$1823=$A787,[1]Sheet1!$C$2:$C$1823),0)))</f>
        <v>527478000</v>
      </c>
      <c r="K787" s="2">
        <f t="array" ref="K787">INDEX([5]Sheet1!$K$2:$K$2185,MATCH($C787,IF([5]Sheet1!$E$2:$E$2185=$A787,[5]Sheet1!$B$2:$B$2185),0))*10</f>
        <v>1569987160</v>
      </c>
      <c r="L787" s="2">
        <f t="array" ref="L787">INDEX([5]Sheet1!$J$2:$J$2185,MATCH($C787,IF([5]Sheet1!$E$2:$E$2185=$A787,[5]Sheet1!$B$2:$B$2185),0))</f>
        <v>68397</v>
      </c>
      <c r="M787" s="2">
        <f t="array" ref="M787">INDEX([5]Sheet1!$G$2:$G$2185,MATCH($C787,IF([5]Sheet1!$E$2:$E$2185=$A787,[5]Sheet1!$B$2:$B$2185),0))*10</f>
        <v>1156011220</v>
      </c>
      <c r="N787" s="2">
        <f t="array" ref="N787">INDEX([5]Sheet1!$F$2:$F$2185,MATCH($C787,IF([5]Sheet1!$E$2:$E$2185=$A787,[5]Sheet1!$B$2:$B$2185),0))</f>
        <v>41410</v>
      </c>
      <c r="O787" s="2">
        <f t="array" ref="O787">INDEX([5]Sheet1!$I$2:$I$2185,MATCH($C787,IF([5]Sheet1!$E$2:$E$2185=$A787,[5]Sheet1!$B$2:$B$2185),0))*10</f>
        <v>413975940</v>
      </c>
      <c r="P787" s="2">
        <f t="array" ref="P787">INDEX([5]Sheet1!$H$2:$H$2185,MATCH($C787,IF([5]Sheet1!$E$2:$E$2185=$A787,[5]Sheet1!$B$2:$B$2185),0))</f>
        <v>22717</v>
      </c>
    </row>
    <row r="788" spans="1:16" x14ac:dyDescent="0.25">
      <c r="A788" t="s">
        <v>16</v>
      </c>
      <c r="B788" t="s">
        <v>17</v>
      </c>
      <c r="C788">
        <v>1991</v>
      </c>
      <c r="D788" s="2">
        <f t="array" ref="D788">INDEX([2]data!$E$2:$E$2185,MATCH($C788,IF([2]data!$C$2:$C$2185=$A788,[2]data!$A$2:$A$2185),0))</f>
        <v>3302895</v>
      </c>
      <c r="H788" s="2">
        <f t="array" ref="H788">INDEX([1]Sheet1!$M$2:$M$1823,MATCH($C788,IF([1]Sheet1!$A$2:$A$1823=$A788,[1]Sheet1!$C$2:$C$1823),0))</f>
        <v>3680024064</v>
      </c>
      <c r="I788" s="2">
        <f t="array" ref="I788">INDEX([1]Sheet1!$D$2:$D$1823,MATCH($C788,IF([1]Sheet1!$A$2:$A$1823=$A788,[1]Sheet1!$C$2:$C$1823),0))</f>
        <v>3206436000</v>
      </c>
      <c r="J788" s="2">
        <f t="array" ref="J788">(INDEX([1]Sheet1!$G$2:$G$1823,MATCH($C788,IF([1]Sheet1!$A$2:$A$1823=$A788,[1]Sheet1!$C$2:$C$1823),0))+INDEX([1]Sheet1!$J$2:$J$1823,MATCH($C788,IF([1]Sheet1!$A$2:$A$1823=$A788,[1]Sheet1!$C$2:$C$1823),0)))</f>
        <v>473588000</v>
      </c>
      <c r="K788" s="2">
        <f t="array" ref="K788">INDEX([5]Sheet1!$K$2:$K$2185,MATCH($C788,IF([5]Sheet1!$E$2:$E$2185=$A788,[5]Sheet1!$B$2:$B$2185),0))*10</f>
        <v>1879285490</v>
      </c>
      <c r="L788" s="2">
        <f t="array" ref="L788">INDEX([5]Sheet1!$J$2:$J$2185,MATCH($C788,IF([5]Sheet1!$E$2:$E$2185=$A788,[5]Sheet1!$B$2:$B$2185),0))</f>
        <v>62035</v>
      </c>
      <c r="M788" s="2">
        <f t="array" ref="M788">INDEX([5]Sheet1!$G$2:$G$2185,MATCH($C788,IF([5]Sheet1!$E$2:$E$2185=$A788,[5]Sheet1!$B$2:$B$2185),0))*10</f>
        <v>1588909930</v>
      </c>
      <c r="N788" s="2">
        <f t="array" ref="N788">INDEX([5]Sheet1!$F$2:$F$2185,MATCH($C788,IF([5]Sheet1!$E$2:$E$2185=$A788,[5]Sheet1!$B$2:$B$2185),0))</f>
        <v>44224</v>
      </c>
      <c r="O788" s="2">
        <f t="array" ref="O788">INDEX([5]Sheet1!$I$2:$I$2185,MATCH($C788,IF([5]Sheet1!$E$2:$E$2185=$A788,[5]Sheet1!$B$2:$B$2185),0))*10</f>
        <v>290375560</v>
      </c>
      <c r="P788" s="2">
        <f t="array" ref="P788">INDEX([5]Sheet1!$H$2:$H$2185,MATCH($C788,IF([5]Sheet1!$E$2:$E$2185=$A788,[5]Sheet1!$B$2:$B$2185),0))</f>
        <v>15382</v>
      </c>
    </row>
    <row r="789" spans="1:16" x14ac:dyDescent="0.25">
      <c r="A789" t="s">
        <v>18</v>
      </c>
      <c r="B789" t="s">
        <v>19</v>
      </c>
      <c r="C789">
        <v>1991</v>
      </c>
      <c r="D789" s="2">
        <f t="array" ref="D789">INDEX([2]data!$E$2:$E$2185,MATCH($C789,IF([2]data!$C$2:$C$2185=$A789,[2]data!$A$2:$A$2185),0))</f>
        <v>683080</v>
      </c>
      <c r="H789" s="2">
        <f t="array" ref="H789">INDEX([1]Sheet1!$M$2:$M$1823,MATCH($C789,IF([1]Sheet1!$A$2:$A$1823=$A789,[1]Sheet1!$C$2:$C$1823),0))</f>
        <v>589710016</v>
      </c>
      <c r="I789" s="2">
        <f t="array" ref="I789">INDEX([1]Sheet1!$D$2:$D$1823,MATCH($C789,IF([1]Sheet1!$A$2:$A$1823=$A789,[1]Sheet1!$C$2:$C$1823),0))</f>
        <v>549577000</v>
      </c>
      <c r="J789" s="2">
        <f t="array" ref="J789">(INDEX([1]Sheet1!$G$2:$G$1823,MATCH($C789,IF([1]Sheet1!$A$2:$A$1823=$A789,[1]Sheet1!$C$2:$C$1823),0))+INDEX([1]Sheet1!$J$2:$J$1823,MATCH($C789,IF([1]Sheet1!$A$2:$A$1823=$A789,[1]Sheet1!$C$2:$C$1823),0)))</f>
        <v>40133000</v>
      </c>
      <c r="K789" s="2">
        <f t="array" ref="K789">INDEX([5]Sheet1!$K$2:$K$2185,MATCH($C789,IF([5]Sheet1!$E$2:$E$2185=$A789,[5]Sheet1!$B$2:$B$2185),0))*10</f>
        <v>281797940</v>
      </c>
      <c r="L789" s="2">
        <f t="array" ref="L789">INDEX([5]Sheet1!$J$2:$J$2185,MATCH($C789,IF([5]Sheet1!$E$2:$E$2185=$A789,[5]Sheet1!$B$2:$B$2185),0))</f>
        <v>11715</v>
      </c>
      <c r="M789" s="2">
        <f t="array" ref="M789">INDEX([5]Sheet1!$G$2:$G$2185,MATCH($C789,IF([5]Sheet1!$E$2:$E$2185=$A789,[5]Sheet1!$B$2:$B$2185),0))*10</f>
        <v>220499120</v>
      </c>
      <c r="N789" s="2">
        <f t="array" ref="N789">INDEX([5]Sheet1!$F$2:$F$2185,MATCH($C789,IF([5]Sheet1!$E$2:$E$2185=$A789,[5]Sheet1!$B$2:$B$2185),0))</f>
        <v>8059</v>
      </c>
      <c r="O789" s="2">
        <f t="array" ref="O789">INDEX([5]Sheet1!$I$2:$I$2185,MATCH($C789,IF([5]Sheet1!$E$2:$E$2185=$A789,[5]Sheet1!$B$2:$B$2185),0))*10</f>
        <v>61298820</v>
      </c>
      <c r="P789" s="2">
        <f t="array" ref="P789">INDEX([5]Sheet1!$H$2:$H$2185,MATCH($C789,IF([5]Sheet1!$E$2:$E$2185=$A789,[5]Sheet1!$B$2:$B$2185),0))</f>
        <v>3508</v>
      </c>
    </row>
    <row r="790" spans="1:16" x14ac:dyDescent="0.25">
      <c r="A790" t="s">
        <v>20</v>
      </c>
      <c r="B790" t="s">
        <v>21</v>
      </c>
      <c r="C790">
        <v>1991</v>
      </c>
      <c r="D790" s="2">
        <f t="array" ref="D790">INDEX([2]data!$E$2:$E$2185,MATCH($C790,IF([2]data!$C$2:$C$2185=$A790,[2]data!$A$2:$A$2185),0))</f>
        <v>600870</v>
      </c>
      <c r="H790" s="2">
        <f t="array" ref="H790">INDEX([1]Sheet1!$M$2:$M$1823,MATCH($C790,IF([1]Sheet1!$A$2:$A$1823=$A790,[1]Sheet1!$C$2:$C$1823),0))</f>
        <v>650876992</v>
      </c>
      <c r="I790" s="2">
        <f t="array" ref="I790">INDEX([1]Sheet1!$D$2:$D$1823,MATCH($C790,IF([1]Sheet1!$A$2:$A$1823=$A790,[1]Sheet1!$C$2:$C$1823),0))</f>
        <v>571505000</v>
      </c>
      <c r="J790" s="2">
        <f t="array" ref="J790">(INDEX([1]Sheet1!$G$2:$G$1823,MATCH($C790,IF([1]Sheet1!$A$2:$A$1823=$A790,[1]Sheet1!$C$2:$C$1823),0))+INDEX([1]Sheet1!$J$2:$J$1823,MATCH($C790,IF([1]Sheet1!$A$2:$A$1823=$A790,[1]Sheet1!$C$2:$C$1823),0)))</f>
        <v>79372000</v>
      </c>
      <c r="K790" s="2">
        <f t="array" ref="K790">INDEX([5]Sheet1!$K$2:$K$2185,MATCH($C790,IF([5]Sheet1!$E$2:$E$2185=$A790,[5]Sheet1!$B$2:$B$2185),0))*10</f>
        <v>325114630</v>
      </c>
      <c r="L790" s="2">
        <f t="array" ref="L790">INDEX([5]Sheet1!$J$2:$J$2185,MATCH($C790,IF([5]Sheet1!$E$2:$E$2185=$A790,[5]Sheet1!$B$2:$B$2185),0))</f>
        <v>11255</v>
      </c>
      <c r="M790" s="2">
        <f t="array" ref="M790">INDEX([5]Sheet1!$G$2:$G$2185,MATCH($C790,IF([5]Sheet1!$E$2:$E$2185=$A790,[5]Sheet1!$B$2:$B$2185),0))*10</f>
        <v>228437990</v>
      </c>
      <c r="N790" s="2">
        <f t="array" ref="N790">INDEX([5]Sheet1!$F$2:$F$2185,MATCH($C790,IF([5]Sheet1!$E$2:$E$2185=$A790,[5]Sheet1!$B$2:$B$2185),0))</f>
        <v>7045</v>
      </c>
      <c r="O790" s="2">
        <f t="array" ref="O790">INDEX([5]Sheet1!$I$2:$I$2185,MATCH($C790,IF([5]Sheet1!$E$2:$E$2185=$A790,[5]Sheet1!$B$2:$B$2185),0))*10</f>
        <v>96676640</v>
      </c>
      <c r="P790" s="2">
        <f t="array" ref="P790">INDEX([5]Sheet1!$H$2:$H$2185,MATCH($C790,IF([5]Sheet1!$E$2:$E$2185=$A790,[5]Sheet1!$B$2:$B$2185),0))</f>
        <v>4135</v>
      </c>
    </row>
    <row r="791" spans="1:16" x14ac:dyDescent="0.25">
      <c r="A791" t="s">
        <v>22</v>
      </c>
      <c r="B791" t="s">
        <v>23</v>
      </c>
      <c r="C791">
        <v>1991</v>
      </c>
      <c r="D791" s="2">
        <f t="array" ref="D791">INDEX([2]data!$E$2:$E$2185,MATCH($C791,IF([2]data!$C$2:$C$2185=$A791,[2]data!$A$2:$A$2185),0))</f>
        <v>13369798</v>
      </c>
      <c r="H791" s="2">
        <f t="array" ref="H791">INDEX([1]Sheet1!$M$2:$M$1823,MATCH($C791,IF([1]Sheet1!$A$2:$A$1823=$A791,[1]Sheet1!$C$2:$C$1823),0))</f>
        <v>12071010304</v>
      </c>
      <c r="I791" s="2">
        <f t="array" ref="I791">INDEX([1]Sheet1!$D$2:$D$1823,MATCH($C791,IF([1]Sheet1!$A$2:$A$1823=$A791,[1]Sheet1!$C$2:$C$1823),0))</f>
        <v>9380625000</v>
      </c>
      <c r="J791" s="2">
        <f t="array" ref="J791">(INDEX([1]Sheet1!$G$2:$G$1823,MATCH($C791,IF([1]Sheet1!$A$2:$A$1823=$A791,[1]Sheet1!$C$2:$C$1823),0))+INDEX([1]Sheet1!$J$2:$J$1823,MATCH($C791,IF([1]Sheet1!$A$2:$A$1823=$A791,[1]Sheet1!$C$2:$C$1823),0)))</f>
        <v>2690385000</v>
      </c>
      <c r="K791" s="2">
        <f t="array" ref="K791">INDEX([5]Sheet1!$K$2:$K$2185,MATCH($C791,IF([5]Sheet1!$E$2:$E$2185=$A791,[5]Sheet1!$B$2:$B$2185),0))*10</f>
        <v>4817494210</v>
      </c>
      <c r="L791" s="2">
        <f t="array" ref="L791">INDEX([5]Sheet1!$J$2:$J$2185,MATCH($C791,IF([5]Sheet1!$E$2:$E$2185=$A791,[5]Sheet1!$B$2:$B$2185),0))</f>
        <v>237152</v>
      </c>
      <c r="M791" s="2">
        <f t="array" ref="M791">INDEX([5]Sheet1!$G$2:$G$2185,MATCH($C791,IF([5]Sheet1!$E$2:$E$2185=$A791,[5]Sheet1!$B$2:$B$2185),0))*10</f>
        <v>3463479560</v>
      </c>
      <c r="N791" s="2">
        <f t="array" ref="N791">INDEX([5]Sheet1!$F$2:$F$2185,MATCH($C791,IF([5]Sheet1!$E$2:$E$2185=$A791,[5]Sheet1!$B$2:$B$2185),0))</f>
        <v>126920</v>
      </c>
      <c r="O791" s="2">
        <f t="array" ref="O791">INDEX([5]Sheet1!$I$2:$I$2185,MATCH($C791,IF([5]Sheet1!$E$2:$E$2185=$A791,[5]Sheet1!$B$2:$B$2185),0))*10</f>
        <v>1354014650</v>
      </c>
      <c r="P791" s="2">
        <f t="array" ref="P791">INDEX([5]Sheet1!$H$2:$H$2185,MATCH($C791,IF([5]Sheet1!$E$2:$E$2185=$A791,[5]Sheet1!$B$2:$B$2185),0))</f>
        <v>101962</v>
      </c>
    </row>
    <row r="792" spans="1:16" x14ac:dyDescent="0.25">
      <c r="A792" t="s">
        <v>24</v>
      </c>
      <c r="B792" t="s">
        <v>25</v>
      </c>
      <c r="C792">
        <v>1991</v>
      </c>
      <c r="D792" s="2">
        <f t="array" ref="D792">INDEX([2]data!$E$2:$E$2185,MATCH($C792,IF([2]data!$C$2:$C$2185=$A792,[2]data!$A$2:$A$2185),0))</f>
        <v>6653005</v>
      </c>
      <c r="H792" s="2">
        <f t="array" ref="H792">INDEX([1]Sheet1!$M$2:$M$1823,MATCH($C792,IF([1]Sheet1!$A$2:$A$1823=$A792,[1]Sheet1!$C$2:$C$1823),0))</f>
        <v>5329783808</v>
      </c>
      <c r="I792" s="2">
        <f t="array" ref="I792">INDEX([1]Sheet1!$D$2:$D$1823,MATCH($C792,IF([1]Sheet1!$A$2:$A$1823=$A792,[1]Sheet1!$C$2:$C$1823),0))</f>
        <v>4716867000</v>
      </c>
      <c r="J792" s="2">
        <f t="array" ref="J792">(INDEX([1]Sheet1!$G$2:$G$1823,MATCH($C792,IF([1]Sheet1!$A$2:$A$1823=$A792,[1]Sheet1!$C$2:$C$1823),0))+INDEX([1]Sheet1!$J$2:$J$1823,MATCH($C792,IF([1]Sheet1!$A$2:$A$1823=$A792,[1]Sheet1!$C$2:$C$1823),0)))</f>
        <v>612917000</v>
      </c>
      <c r="K792" s="2">
        <f t="array" ref="K792">INDEX([5]Sheet1!$K$2:$K$2185,MATCH($C792,IF([5]Sheet1!$E$2:$E$2185=$A792,[5]Sheet1!$B$2:$B$2185),0))*10</f>
        <v>2696853410</v>
      </c>
      <c r="L792" s="2">
        <f t="array" ref="L792">INDEX([5]Sheet1!$J$2:$J$2185,MATCH($C792,IF([5]Sheet1!$E$2:$E$2185=$A792,[5]Sheet1!$B$2:$B$2185),0))</f>
        <v>144363</v>
      </c>
      <c r="M792" s="2">
        <f t="array" ref="M792">INDEX([5]Sheet1!$G$2:$G$2185,MATCH($C792,IF([5]Sheet1!$E$2:$E$2185=$A792,[5]Sheet1!$B$2:$B$2185),0))*10</f>
        <v>2158995550</v>
      </c>
      <c r="N792" s="2">
        <f t="array" ref="N792">INDEX([5]Sheet1!$F$2:$F$2185,MATCH($C792,IF([5]Sheet1!$E$2:$E$2185=$A792,[5]Sheet1!$B$2:$B$2185),0))</f>
        <v>99192</v>
      </c>
      <c r="O792" s="2">
        <f t="array" ref="O792">INDEX([5]Sheet1!$I$2:$I$2185,MATCH($C792,IF([5]Sheet1!$E$2:$E$2185=$A792,[5]Sheet1!$B$2:$B$2185),0))*10</f>
        <v>537857860</v>
      </c>
      <c r="P792" s="2">
        <f t="array" ref="P792">INDEX([5]Sheet1!$H$2:$H$2185,MATCH($C792,IF([5]Sheet1!$E$2:$E$2185=$A792,[5]Sheet1!$B$2:$B$2185),0))</f>
        <v>42520</v>
      </c>
    </row>
    <row r="793" spans="1:16" x14ac:dyDescent="0.25">
      <c r="A793" t="s">
        <v>26</v>
      </c>
      <c r="B793" t="s">
        <v>27</v>
      </c>
      <c r="C793">
        <v>1991</v>
      </c>
      <c r="D793" s="2">
        <f t="array" ref="D793">INDEX([2]data!$E$2:$E$2185,MATCH($C793,IF([2]data!$C$2:$C$2185=$A793,[2]data!$A$2:$A$2185),0))</f>
        <v>1136754</v>
      </c>
      <c r="H793" s="2">
        <f t="array" ref="H793">INDEX([1]Sheet1!$M$2:$M$1823,MATCH($C793,IF([1]Sheet1!$A$2:$A$1823=$A793,[1]Sheet1!$C$2:$C$1823),0))</f>
        <v>886457024</v>
      </c>
      <c r="I793" s="2">
        <f t="array" ref="I793">INDEX([1]Sheet1!$D$2:$D$1823,MATCH($C793,IF([1]Sheet1!$A$2:$A$1823=$A793,[1]Sheet1!$C$2:$C$1823),0))</f>
        <v>653049000</v>
      </c>
      <c r="J793" s="2">
        <f t="array" ref="J793">(INDEX([1]Sheet1!$G$2:$G$1823,MATCH($C793,IF([1]Sheet1!$A$2:$A$1823=$A793,[1]Sheet1!$C$2:$C$1823),0))+INDEX([1]Sheet1!$J$2:$J$1823,MATCH($C793,IF([1]Sheet1!$A$2:$A$1823=$A793,[1]Sheet1!$C$2:$C$1823),0)))</f>
        <v>233408000</v>
      </c>
      <c r="K793" s="2">
        <f t="array" ref="K793">INDEX([5]Sheet1!$K$2:$K$2185,MATCH($C793,IF([5]Sheet1!$E$2:$E$2185=$A793,[5]Sheet1!$B$2:$B$2185),0))*10</f>
        <v>504830780</v>
      </c>
      <c r="L793" s="2">
        <f t="array" ref="L793">INDEX([5]Sheet1!$J$2:$J$2185,MATCH($C793,IF([5]Sheet1!$E$2:$E$2185=$A793,[5]Sheet1!$B$2:$B$2185),0))</f>
        <v>22079</v>
      </c>
      <c r="M793" s="2">
        <f t="array" ref="M793">INDEX([5]Sheet1!$G$2:$G$2185,MATCH($C793,IF([5]Sheet1!$E$2:$E$2185=$A793,[5]Sheet1!$B$2:$B$2185),0))*10</f>
        <v>414063060</v>
      </c>
      <c r="N793" s="2">
        <f t="array" ref="N793">INDEX([5]Sheet1!$F$2:$F$2185,MATCH($C793,IF([5]Sheet1!$E$2:$E$2185=$A793,[5]Sheet1!$B$2:$B$2185),0))</f>
        <v>14735</v>
      </c>
      <c r="O793" s="2">
        <f t="array" ref="O793">INDEX([5]Sheet1!$I$2:$I$2185,MATCH($C793,IF([5]Sheet1!$E$2:$E$2185=$A793,[5]Sheet1!$B$2:$B$2185),0))*10</f>
        <v>90767720</v>
      </c>
      <c r="P793" s="2">
        <f t="array" ref="P793">INDEX([5]Sheet1!$H$2:$H$2185,MATCH($C793,IF([5]Sheet1!$E$2:$E$2185=$A793,[5]Sheet1!$B$2:$B$2185),0))</f>
        <v>5488</v>
      </c>
    </row>
    <row r="794" spans="1:16" x14ac:dyDescent="0.25">
      <c r="A794" t="s">
        <v>28</v>
      </c>
      <c r="B794" t="s">
        <v>29</v>
      </c>
      <c r="C794">
        <v>1991</v>
      </c>
      <c r="D794" s="2">
        <f t="array" ref="D794">INDEX([2]data!$E$2:$E$2185,MATCH($C794,IF([2]data!$C$2:$C$2185=$A794,[2]data!$A$2:$A$2185),0))</f>
        <v>1041316</v>
      </c>
      <c r="H794" s="2">
        <f t="array" ref="H794">INDEX([1]Sheet1!$M$2:$M$1823,MATCH($C794,IF([1]Sheet1!$A$2:$A$1823=$A794,[1]Sheet1!$C$2:$C$1823),0))</f>
        <v>821304000</v>
      </c>
      <c r="I794" s="2">
        <f t="array" ref="I794">INDEX([1]Sheet1!$D$2:$D$1823,MATCH($C794,IF([1]Sheet1!$A$2:$A$1823=$A794,[1]Sheet1!$C$2:$C$1823),0))</f>
        <v>669782000</v>
      </c>
      <c r="J794" s="2">
        <f t="array" ref="J794">(INDEX([1]Sheet1!$G$2:$G$1823,MATCH($C794,IF([1]Sheet1!$A$2:$A$1823=$A794,[1]Sheet1!$C$2:$C$1823),0))+INDEX([1]Sheet1!$J$2:$J$1823,MATCH($C794,IF([1]Sheet1!$A$2:$A$1823=$A794,[1]Sheet1!$C$2:$C$1823),0)))</f>
        <v>151522000</v>
      </c>
      <c r="K794" s="2">
        <f t="array" ref="K794">INDEX([5]Sheet1!$K$2:$K$2185,MATCH($C794,IF([5]Sheet1!$E$2:$E$2185=$A794,[5]Sheet1!$B$2:$B$2185),0))*10</f>
        <v>402799490</v>
      </c>
      <c r="L794" s="2">
        <f t="array" ref="L794">INDEX([5]Sheet1!$J$2:$J$2185,MATCH($C794,IF([5]Sheet1!$E$2:$E$2185=$A794,[5]Sheet1!$B$2:$B$2185),0))</f>
        <v>22411</v>
      </c>
      <c r="M794" s="2">
        <f t="array" ref="M794">INDEX([5]Sheet1!$G$2:$G$2185,MATCH($C794,IF([5]Sheet1!$E$2:$E$2185=$A794,[5]Sheet1!$B$2:$B$2185),0))*10</f>
        <v>325353640</v>
      </c>
      <c r="N794" s="2">
        <f t="array" ref="N794">INDEX([5]Sheet1!$F$2:$F$2185,MATCH($C794,IF([5]Sheet1!$E$2:$E$2185=$A794,[5]Sheet1!$B$2:$B$2185),0))</f>
        <v>15596</v>
      </c>
      <c r="O794" s="2">
        <f t="array" ref="O794">INDEX([5]Sheet1!$I$2:$I$2185,MATCH($C794,IF([5]Sheet1!$E$2:$E$2185=$A794,[5]Sheet1!$B$2:$B$2185),0))*10</f>
        <v>77445850</v>
      </c>
      <c r="P794" s="2">
        <f t="array" ref="P794">INDEX([5]Sheet1!$H$2:$H$2185,MATCH($C794,IF([5]Sheet1!$E$2:$E$2185=$A794,[5]Sheet1!$B$2:$B$2185),0))</f>
        <v>5959</v>
      </c>
    </row>
    <row r="795" spans="1:16" x14ac:dyDescent="0.25">
      <c r="A795" t="s">
        <v>30</v>
      </c>
      <c r="B795" t="s">
        <v>31</v>
      </c>
      <c r="C795">
        <v>1991</v>
      </c>
      <c r="D795" s="2">
        <f t="array" ref="D795">INDEX([2]data!$E$2:$E$2185,MATCH($C795,IF([2]data!$C$2:$C$2185=$A795,[2]data!$A$2:$A$2185),0))</f>
        <v>11568964</v>
      </c>
      <c r="H795" s="2">
        <f t="array" ref="H795">INDEX([1]Sheet1!$M$2:$M$1823,MATCH($C795,IF([1]Sheet1!$A$2:$A$1823=$A795,[1]Sheet1!$C$2:$C$1823),0))</f>
        <v>9146174464</v>
      </c>
      <c r="I795" s="2">
        <f t="array" ref="I795">INDEX([1]Sheet1!$D$2:$D$1823,MATCH($C795,IF([1]Sheet1!$A$2:$A$1823=$A795,[1]Sheet1!$C$2:$C$1823),0))</f>
        <v>8102766000</v>
      </c>
      <c r="J795" s="2">
        <f t="array" ref="J795">(INDEX([1]Sheet1!$G$2:$G$1823,MATCH($C795,IF([1]Sheet1!$A$2:$A$1823=$A795,[1]Sheet1!$C$2:$C$1823),0))+INDEX([1]Sheet1!$J$2:$J$1823,MATCH($C795,IF([1]Sheet1!$A$2:$A$1823=$A795,[1]Sheet1!$C$2:$C$1823),0)))</f>
        <v>1043408000</v>
      </c>
      <c r="K795" s="2">
        <f t="array" ref="K795">INDEX([5]Sheet1!$K$2:$K$2185,MATCH($C795,IF([5]Sheet1!$E$2:$E$2185=$A795,[5]Sheet1!$B$2:$B$2185),0))*10</f>
        <v>5078049510</v>
      </c>
      <c r="L795" s="2">
        <f t="array" ref="L795">INDEX([5]Sheet1!$J$2:$J$2185,MATCH($C795,IF([5]Sheet1!$E$2:$E$2185=$A795,[5]Sheet1!$B$2:$B$2185),0))</f>
        <v>205301</v>
      </c>
      <c r="M795" s="2">
        <f t="array" ref="M795">INDEX([5]Sheet1!$G$2:$G$2185,MATCH($C795,IF([5]Sheet1!$E$2:$E$2185=$A795,[5]Sheet1!$B$2:$B$2185),0))*10</f>
        <v>4028530970</v>
      </c>
      <c r="N795" s="2">
        <f t="array" ref="N795">INDEX([5]Sheet1!$F$2:$F$2185,MATCH($C795,IF([5]Sheet1!$E$2:$E$2185=$A795,[5]Sheet1!$B$2:$B$2185),0))</f>
        <v>139214</v>
      </c>
      <c r="O795" s="2">
        <f t="array" ref="O795">INDEX([5]Sheet1!$I$2:$I$2185,MATCH($C795,IF([5]Sheet1!$E$2:$E$2185=$A795,[5]Sheet1!$B$2:$B$2185),0))*10</f>
        <v>1049518540</v>
      </c>
      <c r="P795" s="2">
        <f t="array" ref="P795">INDEX([5]Sheet1!$H$2:$H$2185,MATCH($C795,IF([5]Sheet1!$E$2:$E$2185=$A795,[5]Sheet1!$B$2:$B$2185),0))</f>
        <v>60327</v>
      </c>
    </row>
    <row r="796" spans="1:16" x14ac:dyDescent="0.25">
      <c r="A796" t="s">
        <v>32</v>
      </c>
      <c r="B796" t="s">
        <v>33</v>
      </c>
      <c r="C796">
        <v>1991</v>
      </c>
      <c r="D796" s="2">
        <f t="array" ref="D796">INDEX([2]data!$E$2:$E$2185,MATCH($C796,IF([2]data!$C$2:$C$2185=$A796,[2]data!$A$2:$A$2185),0))</f>
        <v>5616388</v>
      </c>
      <c r="H796" s="2">
        <f t="array" ref="H796">INDEX([1]Sheet1!$M$2:$M$1823,MATCH($C796,IF([1]Sheet1!$A$2:$A$1823=$A796,[1]Sheet1!$C$2:$C$1823),0))</f>
        <v>4870139904</v>
      </c>
      <c r="I796" s="2">
        <f t="array" ref="I796">INDEX([1]Sheet1!$D$2:$D$1823,MATCH($C796,IF([1]Sheet1!$A$2:$A$1823=$A796,[1]Sheet1!$C$2:$C$1823),0))</f>
        <v>4107549000</v>
      </c>
      <c r="J796" s="2">
        <f t="array" ref="J796">(INDEX([1]Sheet1!$G$2:$G$1823,MATCH($C796,IF([1]Sheet1!$A$2:$A$1823=$A796,[1]Sheet1!$C$2:$C$1823),0))+INDEX([1]Sheet1!$J$2:$J$1823,MATCH($C796,IF([1]Sheet1!$A$2:$A$1823=$A796,[1]Sheet1!$C$2:$C$1823),0)))</f>
        <v>762591000</v>
      </c>
      <c r="K796" s="2">
        <f t="array" ref="K796">INDEX([5]Sheet1!$K$2:$K$2185,MATCH($C796,IF([5]Sheet1!$E$2:$E$2185=$A796,[5]Sheet1!$B$2:$B$2185),0))*10</f>
        <v>2538763390</v>
      </c>
      <c r="L796" s="2">
        <f t="array" ref="L796">INDEX([5]Sheet1!$J$2:$J$2185,MATCH($C796,IF([5]Sheet1!$E$2:$E$2185=$A796,[5]Sheet1!$B$2:$B$2185),0))</f>
        <v>111506</v>
      </c>
      <c r="M796" s="2">
        <f t="array" ref="M796">INDEX([5]Sheet1!$G$2:$G$2185,MATCH($C796,IF([5]Sheet1!$E$2:$E$2185=$A796,[5]Sheet1!$B$2:$B$2185),0))*10</f>
        <v>2002832760</v>
      </c>
      <c r="N796" s="2">
        <f t="array" ref="N796">INDEX([5]Sheet1!$F$2:$F$2185,MATCH($C796,IF([5]Sheet1!$E$2:$E$2185=$A796,[5]Sheet1!$B$2:$B$2185),0))</f>
        <v>70810</v>
      </c>
      <c r="O796" s="2">
        <f t="array" ref="O796">INDEX([5]Sheet1!$I$2:$I$2185,MATCH($C796,IF([5]Sheet1!$E$2:$E$2185=$A796,[5]Sheet1!$B$2:$B$2185),0))*10</f>
        <v>535930630</v>
      </c>
      <c r="P796" s="2">
        <f t="array" ref="P796">INDEX([5]Sheet1!$H$2:$H$2185,MATCH($C796,IF([5]Sheet1!$E$2:$E$2185=$A796,[5]Sheet1!$B$2:$B$2185),0))</f>
        <v>35703</v>
      </c>
    </row>
    <row r="797" spans="1:16" x14ac:dyDescent="0.25">
      <c r="A797" t="s">
        <v>34</v>
      </c>
      <c r="B797" t="s">
        <v>35</v>
      </c>
      <c r="C797">
        <v>1991</v>
      </c>
      <c r="D797" s="2">
        <f t="array" ref="D797">INDEX([2]data!$E$2:$E$2185,MATCH($C797,IF([2]data!$C$2:$C$2185=$A797,[2]data!$A$2:$A$2185),0))</f>
        <v>2797613</v>
      </c>
      <c r="H797" s="2">
        <f t="array" ref="H797">INDEX([1]Sheet1!$M$2:$M$1823,MATCH($C797,IF([1]Sheet1!$A$2:$A$1823=$A797,[1]Sheet1!$C$2:$C$1823),0))</f>
        <v>2396591104</v>
      </c>
      <c r="I797" s="2">
        <f t="array" ref="I797">INDEX([1]Sheet1!$D$2:$D$1823,MATCH($C797,IF([1]Sheet1!$A$2:$A$1823=$A797,[1]Sheet1!$C$2:$C$1823),0))</f>
        <v>2103353000</v>
      </c>
      <c r="J797" s="2">
        <f t="array" ref="J797">(INDEX([1]Sheet1!$G$2:$G$1823,MATCH($C797,IF([1]Sheet1!$A$2:$A$1823=$A797,[1]Sheet1!$C$2:$C$1823),0))+INDEX([1]Sheet1!$J$2:$J$1823,MATCH($C797,IF([1]Sheet1!$A$2:$A$1823=$A797,[1]Sheet1!$C$2:$C$1823),0)))</f>
        <v>293238000</v>
      </c>
      <c r="K797" s="2">
        <f t="array" ref="K797">INDEX([5]Sheet1!$K$2:$K$2185,MATCH($C797,IF([5]Sheet1!$E$2:$E$2185=$A797,[5]Sheet1!$B$2:$B$2185),0))*10</f>
        <v>1244057810</v>
      </c>
      <c r="L797" s="2">
        <f t="array" ref="L797">INDEX([5]Sheet1!$J$2:$J$2185,MATCH($C797,IF([5]Sheet1!$E$2:$E$2185=$A797,[5]Sheet1!$B$2:$B$2185),0))</f>
        <v>61532</v>
      </c>
      <c r="M797" s="2">
        <f t="array" ref="M797">INDEX([5]Sheet1!$G$2:$G$2185,MATCH($C797,IF([5]Sheet1!$E$2:$E$2185=$A797,[5]Sheet1!$B$2:$B$2185),0))*10</f>
        <v>966049600</v>
      </c>
      <c r="N797" s="2">
        <f t="array" ref="N797">INDEX([5]Sheet1!$F$2:$F$2185,MATCH($C797,IF([5]Sheet1!$E$2:$E$2185=$A797,[5]Sheet1!$B$2:$B$2185),0))</f>
        <v>39247</v>
      </c>
      <c r="O797" s="2">
        <f t="array" ref="O797">INDEX([5]Sheet1!$I$2:$I$2185,MATCH($C797,IF([5]Sheet1!$E$2:$E$2185=$A797,[5]Sheet1!$B$2:$B$2185),0))*10</f>
        <v>278008210</v>
      </c>
      <c r="P797" s="2">
        <f t="array" ref="P797">INDEX([5]Sheet1!$H$2:$H$2185,MATCH($C797,IF([5]Sheet1!$E$2:$E$2185=$A797,[5]Sheet1!$B$2:$B$2185),0))</f>
        <v>18578</v>
      </c>
    </row>
    <row r="798" spans="1:16" x14ac:dyDescent="0.25">
      <c r="A798" t="s">
        <v>36</v>
      </c>
      <c r="B798" t="s">
        <v>37</v>
      </c>
      <c r="C798">
        <v>1991</v>
      </c>
      <c r="D798" s="2">
        <f t="array" ref="D798">INDEX([2]data!$E$2:$E$2185,MATCH($C798,IF([2]data!$C$2:$C$2185=$A798,[2]data!$A$2:$A$2185),0))</f>
        <v>2498722</v>
      </c>
      <c r="H798" s="2">
        <f t="array" ref="H798">INDEX([1]Sheet1!$M$2:$M$1823,MATCH($C798,IF([1]Sheet1!$A$2:$A$1823=$A798,[1]Sheet1!$C$2:$C$1823),0))</f>
        <v>2058686976</v>
      </c>
      <c r="I798" s="2">
        <f t="array" ref="I798">INDEX([1]Sheet1!$D$2:$D$1823,MATCH($C798,IF([1]Sheet1!$A$2:$A$1823=$A798,[1]Sheet1!$C$2:$C$1823),0))</f>
        <v>1875723000</v>
      </c>
      <c r="J798" s="2">
        <f t="array" ref="J798">(INDEX([1]Sheet1!$G$2:$G$1823,MATCH($C798,IF([1]Sheet1!$A$2:$A$1823=$A798,[1]Sheet1!$C$2:$C$1823),0))+INDEX([1]Sheet1!$J$2:$J$1823,MATCH($C798,IF([1]Sheet1!$A$2:$A$1823=$A798,[1]Sheet1!$C$2:$C$1823),0)))</f>
        <v>182964000</v>
      </c>
      <c r="K798" s="2">
        <f t="array" ref="K798">INDEX([5]Sheet1!$K$2:$K$2185,MATCH($C798,IF([5]Sheet1!$E$2:$E$2185=$A798,[5]Sheet1!$B$2:$B$2185),0))*10</f>
        <v>1198779620</v>
      </c>
      <c r="L798" s="2">
        <f t="array" ref="L798">INDEX([5]Sheet1!$J$2:$J$2185,MATCH($C798,IF([5]Sheet1!$E$2:$E$2185=$A798,[5]Sheet1!$B$2:$B$2185),0))</f>
        <v>59367</v>
      </c>
      <c r="M798" s="2">
        <f t="array" ref="M798">INDEX([5]Sheet1!$G$2:$G$2185,MATCH($C798,IF([5]Sheet1!$E$2:$E$2185=$A798,[5]Sheet1!$B$2:$B$2185),0))*10</f>
        <v>922985080</v>
      </c>
      <c r="N798" s="2">
        <f t="array" ref="N798">INDEX([5]Sheet1!$F$2:$F$2185,MATCH($C798,IF([5]Sheet1!$E$2:$E$2185=$A798,[5]Sheet1!$B$2:$B$2185),0))</f>
        <v>39157</v>
      </c>
      <c r="O798" s="2">
        <f t="array" ref="O798">INDEX([5]Sheet1!$I$2:$I$2185,MATCH($C798,IF([5]Sheet1!$E$2:$E$2185=$A798,[5]Sheet1!$B$2:$B$2185),0))*10</f>
        <v>275794540</v>
      </c>
      <c r="P798" s="2">
        <f t="array" ref="P798">INDEX([5]Sheet1!$H$2:$H$2185,MATCH($C798,IF([5]Sheet1!$E$2:$E$2185=$A798,[5]Sheet1!$B$2:$B$2185),0))</f>
        <v>17917</v>
      </c>
    </row>
    <row r="799" spans="1:16" x14ac:dyDescent="0.25">
      <c r="A799" t="s">
        <v>38</v>
      </c>
      <c r="B799" t="s">
        <v>39</v>
      </c>
      <c r="C799">
        <v>1991</v>
      </c>
      <c r="D799" s="2">
        <f t="array" ref="D799">INDEX([2]data!$E$2:$E$2185,MATCH($C799,IF([2]data!$C$2:$C$2185=$A799,[2]data!$A$2:$A$2185),0))</f>
        <v>3722328</v>
      </c>
      <c r="H799" s="2">
        <f t="array" ref="H799">INDEX([1]Sheet1!$M$2:$M$1823,MATCH($C799,IF([1]Sheet1!$A$2:$A$1823=$A799,[1]Sheet1!$C$2:$C$1823),0))</f>
        <v>2349224960</v>
      </c>
      <c r="I799" s="2">
        <f t="array" ref="I799">INDEX([1]Sheet1!$D$2:$D$1823,MATCH($C799,IF([1]Sheet1!$A$2:$A$1823=$A799,[1]Sheet1!$C$2:$C$1823),0))</f>
        <v>2180153000</v>
      </c>
      <c r="J799" s="2">
        <f t="array" ref="J799">(INDEX([1]Sheet1!$G$2:$G$1823,MATCH($C799,IF([1]Sheet1!$A$2:$A$1823=$A799,[1]Sheet1!$C$2:$C$1823),0))+INDEX([1]Sheet1!$J$2:$J$1823,MATCH($C799,IF([1]Sheet1!$A$2:$A$1823=$A799,[1]Sheet1!$C$2:$C$1823),0)))</f>
        <v>169072000</v>
      </c>
      <c r="K799" s="2">
        <f t="array" ref="K799">INDEX([5]Sheet1!$K$2:$K$2185,MATCH($C799,IF([5]Sheet1!$E$2:$E$2185=$A799,[5]Sheet1!$B$2:$B$2185),0))*10</f>
        <v>1556436320</v>
      </c>
      <c r="L799" s="2">
        <f t="array" ref="L799">INDEX([5]Sheet1!$J$2:$J$2185,MATCH($C799,IF([5]Sheet1!$E$2:$E$2185=$A799,[5]Sheet1!$B$2:$B$2185),0))</f>
        <v>79796</v>
      </c>
      <c r="M799" s="2">
        <f t="array" ref="M799">INDEX([5]Sheet1!$G$2:$G$2185,MATCH($C799,IF([5]Sheet1!$E$2:$E$2185=$A799,[5]Sheet1!$B$2:$B$2185),0))*10</f>
        <v>1258161020</v>
      </c>
      <c r="N799" s="2">
        <f t="array" ref="N799">INDEX([5]Sheet1!$F$2:$F$2185,MATCH($C799,IF([5]Sheet1!$E$2:$E$2185=$A799,[5]Sheet1!$B$2:$B$2185),0))</f>
        <v>52854</v>
      </c>
      <c r="O799" s="2">
        <f t="array" ref="O799">INDEX([5]Sheet1!$I$2:$I$2185,MATCH($C799,IF([5]Sheet1!$E$2:$E$2185=$A799,[5]Sheet1!$B$2:$B$2185),0))*10</f>
        <v>298275300</v>
      </c>
      <c r="P799" s="2">
        <f t="array" ref="P799">INDEX([5]Sheet1!$H$2:$H$2185,MATCH($C799,IF([5]Sheet1!$E$2:$E$2185=$A799,[5]Sheet1!$B$2:$B$2185),0))</f>
        <v>25415</v>
      </c>
    </row>
    <row r="800" spans="1:16" x14ac:dyDescent="0.25">
      <c r="A800" t="s">
        <v>40</v>
      </c>
      <c r="B800" t="s">
        <v>41</v>
      </c>
      <c r="C800">
        <v>1991</v>
      </c>
      <c r="D800" s="2">
        <f t="array" ref="D800">INDEX([2]data!$E$2:$E$2185,MATCH($C800,IF([2]data!$C$2:$C$2185=$A800,[2]data!$A$2:$A$2185),0))</f>
        <v>4253279</v>
      </c>
      <c r="H800" s="2">
        <f t="array" ref="H800">INDEX([1]Sheet1!$M$2:$M$1823,MATCH($C800,IF([1]Sheet1!$A$2:$A$1823=$A800,[1]Sheet1!$C$2:$C$1823),0))</f>
        <v>3092431872</v>
      </c>
      <c r="I800" s="2">
        <f t="array" ref="I800">INDEX([1]Sheet1!$D$2:$D$1823,MATCH($C800,IF([1]Sheet1!$A$2:$A$1823=$A800,[1]Sheet1!$C$2:$C$1823),0))</f>
        <v>2864036000</v>
      </c>
      <c r="J800" s="2">
        <f t="array" ref="J800">(INDEX([1]Sheet1!$G$2:$G$1823,MATCH($C800,IF([1]Sheet1!$A$2:$A$1823=$A800,[1]Sheet1!$C$2:$C$1823),0))+INDEX([1]Sheet1!$J$2:$J$1823,MATCH($C800,IF([1]Sheet1!$A$2:$A$1823=$A800,[1]Sheet1!$C$2:$C$1823),0)))</f>
        <v>228396000</v>
      </c>
      <c r="K800" s="2">
        <f t="array" ref="K800">INDEX([5]Sheet1!$K$2:$K$2185,MATCH($C800,IF([5]Sheet1!$E$2:$E$2185=$A800,[5]Sheet1!$B$2:$B$2185),0))*10</f>
        <v>1718591080</v>
      </c>
      <c r="L800" s="2">
        <f t="array" ref="L800">INDEX([5]Sheet1!$J$2:$J$2185,MATCH($C800,IF([5]Sheet1!$E$2:$E$2185=$A800,[5]Sheet1!$B$2:$B$2185),0))</f>
        <v>94287</v>
      </c>
      <c r="M800" s="2">
        <f t="array" ref="M800">INDEX([5]Sheet1!$G$2:$G$2185,MATCH($C800,IF([5]Sheet1!$E$2:$E$2185=$A800,[5]Sheet1!$B$2:$B$2185),0))*10</f>
        <v>1332087070</v>
      </c>
      <c r="N800" s="2">
        <f t="array" ref="N800">INDEX([5]Sheet1!$F$2:$F$2185,MATCH($C800,IF([5]Sheet1!$E$2:$E$2185=$A800,[5]Sheet1!$B$2:$B$2185),0))</f>
        <v>63336</v>
      </c>
      <c r="O800" s="2">
        <f t="array" ref="O800">INDEX([5]Sheet1!$I$2:$I$2185,MATCH($C800,IF([5]Sheet1!$E$2:$E$2185=$A800,[5]Sheet1!$B$2:$B$2185),0))*10</f>
        <v>386504010</v>
      </c>
      <c r="P800" s="2">
        <f t="array" ref="P800">INDEX([5]Sheet1!$H$2:$H$2185,MATCH($C800,IF([5]Sheet1!$E$2:$E$2185=$A800,[5]Sheet1!$B$2:$B$2185),0))</f>
        <v>29762</v>
      </c>
    </row>
    <row r="801" spans="1:16" x14ac:dyDescent="0.25">
      <c r="A801" t="s">
        <v>42</v>
      </c>
      <c r="B801" t="s">
        <v>43</v>
      </c>
      <c r="C801">
        <v>1991</v>
      </c>
      <c r="D801" s="2">
        <f t="array" ref="D801">INDEX([2]data!$E$2:$E$2185,MATCH($C801,IF([2]data!$C$2:$C$2185=$A801,[2]data!$A$2:$A$2185),0))</f>
        <v>1237081</v>
      </c>
      <c r="H801" s="2">
        <f t="array" ref="H801">INDEX([1]Sheet1!$M$2:$M$1823,MATCH($C801,IF([1]Sheet1!$A$2:$A$1823=$A801,[1]Sheet1!$C$2:$C$1823),0))</f>
        <v>1251062016</v>
      </c>
      <c r="I801" s="2">
        <f t="array" ref="I801">INDEX([1]Sheet1!$D$2:$D$1823,MATCH($C801,IF([1]Sheet1!$A$2:$A$1823=$A801,[1]Sheet1!$C$2:$C$1823),0))</f>
        <v>1045634000</v>
      </c>
      <c r="J801" s="2">
        <f t="array" ref="J801">(INDEX([1]Sheet1!$G$2:$G$1823,MATCH($C801,IF([1]Sheet1!$A$2:$A$1823=$A801,[1]Sheet1!$C$2:$C$1823),0))+INDEX([1]Sheet1!$J$2:$J$1823,MATCH($C801,IF([1]Sheet1!$A$2:$A$1823=$A801,[1]Sheet1!$C$2:$C$1823),0)))</f>
        <v>205428000</v>
      </c>
      <c r="K801" s="2">
        <f t="array" ref="K801">INDEX([5]Sheet1!$K$2:$K$2185,MATCH($C801,IF([5]Sheet1!$E$2:$E$2185=$A801,[5]Sheet1!$B$2:$B$2185),0))*10</f>
        <v>608665150</v>
      </c>
      <c r="L801" s="2">
        <f t="array" ref="L801">INDEX([5]Sheet1!$J$2:$J$2185,MATCH($C801,IF([5]Sheet1!$E$2:$E$2185=$A801,[5]Sheet1!$B$2:$B$2185),0))</f>
        <v>29942</v>
      </c>
      <c r="M801" s="2">
        <f t="array" ref="M801">INDEX([5]Sheet1!$G$2:$G$2185,MATCH($C801,IF([5]Sheet1!$E$2:$E$2185=$A801,[5]Sheet1!$B$2:$B$2185),0))*10</f>
        <v>486333750</v>
      </c>
      <c r="N801" s="2">
        <f t="array" ref="N801">INDEX([5]Sheet1!$F$2:$F$2185,MATCH($C801,IF([5]Sheet1!$E$2:$E$2185=$A801,[5]Sheet1!$B$2:$B$2185),0))</f>
        <v>20525</v>
      </c>
      <c r="O801" s="2">
        <f t="array" ref="O801">INDEX([5]Sheet1!$I$2:$I$2185,MATCH($C801,IF([5]Sheet1!$E$2:$E$2185=$A801,[5]Sheet1!$B$2:$B$2185),0))*10</f>
        <v>122331400</v>
      </c>
      <c r="P801" s="2">
        <f t="array" ref="P801">INDEX([5]Sheet1!$H$2:$H$2185,MATCH($C801,IF([5]Sheet1!$E$2:$E$2185=$A801,[5]Sheet1!$B$2:$B$2185),0))</f>
        <v>7842</v>
      </c>
    </row>
    <row r="802" spans="1:16" x14ac:dyDescent="0.25">
      <c r="A802" t="s">
        <v>44</v>
      </c>
      <c r="B802" t="s">
        <v>45</v>
      </c>
      <c r="C802">
        <v>1991</v>
      </c>
      <c r="D802" s="2">
        <f t="array" ref="D802">INDEX([2]data!$E$2:$E$2185,MATCH($C802,IF([2]data!$C$2:$C$2185=$A802,[2]data!$A$2:$A$2185),0))</f>
        <v>4867641</v>
      </c>
      <c r="H802" s="2">
        <f t="array" ref="H802">INDEX([1]Sheet1!$M$2:$M$1823,MATCH($C802,IF([1]Sheet1!$A$2:$A$1823=$A802,[1]Sheet1!$C$2:$C$1823),0))</f>
        <v>4534838784</v>
      </c>
      <c r="I802" s="2">
        <f t="array" ref="I802">INDEX([1]Sheet1!$D$2:$D$1823,MATCH($C802,IF([1]Sheet1!$A$2:$A$1823=$A802,[1]Sheet1!$C$2:$C$1823),0))</f>
        <v>3900245000</v>
      </c>
      <c r="J802" s="2">
        <f t="array" ref="J802">(INDEX([1]Sheet1!$G$2:$G$1823,MATCH($C802,IF([1]Sheet1!$A$2:$A$1823=$A802,[1]Sheet1!$C$2:$C$1823),0))+INDEX([1]Sheet1!$J$2:$J$1823,MATCH($C802,IF([1]Sheet1!$A$2:$A$1823=$A802,[1]Sheet1!$C$2:$C$1823),0)))</f>
        <v>634594000</v>
      </c>
      <c r="K802" s="2">
        <f t="array" ref="K802">INDEX([5]Sheet1!$K$2:$K$2185,MATCH($C802,IF([5]Sheet1!$E$2:$E$2185=$A802,[5]Sheet1!$B$2:$B$2185),0))*10</f>
        <v>2455770670</v>
      </c>
      <c r="L802" s="2">
        <f t="array" ref="L802">INDEX([5]Sheet1!$J$2:$J$2185,MATCH($C802,IF([5]Sheet1!$E$2:$E$2185=$A802,[5]Sheet1!$B$2:$B$2185),0))</f>
        <v>83852</v>
      </c>
      <c r="M802" s="2">
        <f t="array" ref="M802">INDEX([5]Sheet1!$G$2:$G$2185,MATCH($C802,IF([5]Sheet1!$E$2:$E$2185=$A802,[5]Sheet1!$B$2:$B$2185),0))*10</f>
        <v>1958393580</v>
      </c>
      <c r="N802" s="2">
        <f t="array" ref="N802">INDEX([5]Sheet1!$F$2:$F$2185,MATCH($C802,IF([5]Sheet1!$E$2:$E$2185=$A802,[5]Sheet1!$B$2:$B$2185),0))</f>
        <v>53767</v>
      </c>
      <c r="O802" s="2">
        <f t="array" ref="O802">INDEX([5]Sheet1!$I$2:$I$2185,MATCH($C802,IF([5]Sheet1!$E$2:$E$2185=$A802,[5]Sheet1!$B$2:$B$2185),0))*10</f>
        <v>497377090</v>
      </c>
      <c r="P802" s="2">
        <f t="array" ref="P802">INDEX([5]Sheet1!$H$2:$H$2185,MATCH($C802,IF([5]Sheet1!$E$2:$E$2185=$A802,[5]Sheet1!$B$2:$B$2185),0))</f>
        <v>26143</v>
      </c>
    </row>
    <row r="803" spans="1:16" x14ac:dyDescent="0.25">
      <c r="A803" t="s">
        <v>46</v>
      </c>
      <c r="B803" t="s">
        <v>47</v>
      </c>
      <c r="C803">
        <v>1991</v>
      </c>
      <c r="D803" s="2">
        <f t="array" ref="D803">INDEX([2]data!$E$2:$E$2185,MATCH($C803,IF([2]data!$C$2:$C$2185=$A803,[2]data!$A$2:$A$2185),0))</f>
        <v>6018470</v>
      </c>
      <c r="H803" s="2">
        <f t="array" ref="H803">INDEX([1]Sheet1!$M$2:$M$1823,MATCH($C803,IF([1]Sheet1!$A$2:$A$1823=$A803,[1]Sheet1!$C$2:$C$1823),0))</f>
        <v>5079808000</v>
      </c>
      <c r="I803" s="2">
        <f t="array" ref="I803">INDEX([1]Sheet1!$D$2:$D$1823,MATCH($C803,IF([1]Sheet1!$A$2:$A$1823=$A803,[1]Sheet1!$C$2:$C$1823),0))</f>
        <v>4567618000</v>
      </c>
      <c r="J803" s="2">
        <f t="array" ref="J803">(INDEX([1]Sheet1!$G$2:$G$1823,MATCH($C803,IF([1]Sheet1!$A$2:$A$1823=$A803,[1]Sheet1!$C$2:$C$1823),0))+INDEX([1]Sheet1!$J$2:$J$1823,MATCH($C803,IF([1]Sheet1!$A$2:$A$1823=$A803,[1]Sheet1!$C$2:$C$1823),0)))</f>
        <v>512190000</v>
      </c>
      <c r="K803" s="2">
        <f t="array" ref="K803">INDEX([5]Sheet1!$K$2:$K$2185,MATCH($C803,IF([5]Sheet1!$E$2:$E$2185=$A803,[5]Sheet1!$B$2:$B$2185),0))*10</f>
        <v>2649352150</v>
      </c>
      <c r="L803" s="2">
        <f t="array" ref="L803">INDEX([5]Sheet1!$J$2:$J$2185,MATCH($C803,IF([5]Sheet1!$E$2:$E$2185=$A803,[5]Sheet1!$B$2:$B$2185),0))</f>
        <v>103552</v>
      </c>
      <c r="M803" s="2">
        <f t="array" ref="M803">INDEX([5]Sheet1!$G$2:$G$2185,MATCH($C803,IF([5]Sheet1!$E$2:$E$2185=$A803,[5]Sheet1!$B$2:$B$2185),0))*10</f>
        <v>2216408230</v>
      </c>
      <c r="N803" s="2">
        <f t="array" ref="N803">INDEX([5]Sheet1!$F$2:$F$2185,MATCH($C803,IF([5]Sheet1!$E$2:$E$2185=$A803,[5]Sheet1!$B$2:$B$2185),0))</f>
        <v>74918</v>
      </c>
      <c r="O803" s="2">
        <f t="array" ref="O803">INDEX([5]Sheet1!$I$2:$I$2185,MATCH($C803,IF([5]Sheet1!$E$2:$E$2185=$A803,[5]Sheet1!$B$2:$B$2185),0))*10</f>
        <v>432943920</v>
      </c>
      <c r="P803" s="2">
        <f t="array" ref="P803">INDEX([5]Sheet1!$H$2:$H$2185,MATCH($C803,IF([5]Sheet1!$E$2:$E$2185=$A803,[5]Sheet1!$B$2:$B$2185),0))</f>
        <v>25167</v>
      </c>
    </row>
    <row r="804" spans="1:16" x14ac:dyDescent="0.25">
      <c r="A804" t="s">
        <v>48</v>
      </c>
      <c r="B804" t="s">
        <v>49</v>
      </c>
      <c r="C804">
        <v>1991</v>
      </c>
      <c r="D804" s="2">
        <f t="array" ref="D804">INDEX([2]data!$E$2:$E$2185,MATCH($C804,IF([2]data!$C$2:$C$2185=$A804,[2]data!$A$2:$A$2185),0))</f>
        <v>9400446</v>
      </c>
      <c r="H804" s="2">
        <f t="array" ref="H804">INDEX([1]Sheet1!$M$2:$M$1823,MATCH($C804,IF([1]Sheet1!$A$2:$A$1823=$A804,[1]Sheet1!$C$2:$C$1823),0))</f>
        <v>9247791104</v>
      </c>
      <c r="I804" s="2">
        <f t="array" ref="I804">INDEX([1]Sheet1!$D$2:$D$1823,MATCH($C804,IF([1]Sheet1!$A$2:$A$1823=$A804,[1]Sheet1!$C$2:$C$1823),0))</f>
        <v>8116655000</v>
      </c>
      <c r="J804" s="2">
        <f t="array" ref="J804">(INDEX([1]Sheet1!$G$2:$G$1823,MATCH($C804,IF([1]Sheet1!$A$2:$A$1823=$A804,[1]Sheet1!$C$2:$C$1823),0))+INDEX([1]Sheet1!$J$2:$J$1823,MATCH($C804,IF([1]Sheet1!$A$2:$A$1823=$A804,[1]Sheet1!$C$2:$C$1823),0)))</f>
        <v>1131136000</v>
      </c>
      <c r="K804" s="2">
        <f t="array" ref="K804">INDEX([5]Sheet1!$K$2:$K$2185,MATCH($C804,IF([5]Sheet1!$E$2:$E$2185=$A804,[5]Sheet1!$B$2:$B$2185),0))*10</f>
        <v>5162393230</v>
      </c>
      <c r="L804" s="2">
        <f t="array" ref="L804">INDEX([5]Sheet1!$J$2:$J$2185,MATCH($C804,IF([5]Sheet1!$E$2:$E$2185=$A804,[5]Sheet1!$B$2:$B$2185),0))</f>
        <v>208517</v>
      </c>
      <c r="M804" s="2">
        <f t="array" ref="M804">INDEX([5]Sheet1!$G$2:$G$2185,MATCH($C804,IF([5]Sheet1!$E$2:$E$2185=$A804,[5]Sheet1!$B$2:$B$2185),0))*10</f>
        <v>3974938040</v>
      </c>
      <c r="N804" s="2">
        <f t="array" ref="N804">INDEX([5]Sheet1!$F$2:$F$2185,MATCH($C804,IF([5]Sheet1!$E$2:$E$2185=$A804,[5]Sheet1!$B$2:$B$2185),0))</f>
        <v>113717</v>
      </c>
      <c r="O804" s="2">
        <f t="array" ref="O804">INDEX([5]Sheet1!$I$2:$I$2185,MATCH($C804,IF([5]Sheet1!$E$2:$E$2185=$A804,[5]Sheet1!$B$2:$B$2185),0))*10</f>
        <v>1187455190</v>
      </c>
      <c r="P804" s="2">
        <f t="array" ref="P804">INDEX([5]Sheet1!$H$2:$H$2185,MATCH($C804,IF([5]Sheet1!$E$2:$E$2185=$A804,[5]Sheet1!$B$2:$B$2185),0))</f>
        <v>83799</v>
      </c>
    </row>
    <row r="805" spans="1:16" x14ac:dyDescent="0.25">
      <c r="A805" t="s">
        <v>50</v>
      </c>
      <c r="B805" t="s">
        <v>51</v>
      </c>
      <c r="C805">
        <v>1991</v>
      </c>
      <c r="D805" s="2">
        <f t="array" ref="D805">INDEX([2]data!$E$2:$E$2185,MATCH($C805,IF([2]data!$C$2:$C$2185=$A805,[2]data!$A$2:$A$2185),0))</f>
        <v>4440859</v>
      </c>
      <c r="H805" s="2">
        <f t="array" ref="H805">INDEX([1]Sheet1!$M$2:$M$1823,MATCH($C805,IF([1]Sheet1!$A$2:$A$1823=$A805,[1]Sheet1!$C$2:$C$1823),0))</f>
        <v>4440132096</v>
      </c>
      <c r="I805" s="2">
        <f t="array" ref="I805">INDEX([1]Sheet1!$D$2:$D$1823,MATCH($C805,IF([1]Sheet1!$A$2:$A$1823=$A805,[1]Sheet1!$C$2:$C$1823),0))</f>
        <v>3834865000</v>
      </c>
      <c r="J805" s="2">
        <f t="array" ref="J805">(INDEX([1]Sheet1!$G$2:$G$1823,MATCH($C805,IF([1]Sheet1!$A$2:$A$1823=$A805,[1]Sheet1!$C$2:$C$1823),0))+INDEX([1]Sheet1!$J$2:$J$1823,MATCH($C805,IF([1]Sheet1!$A$2:$A$1823=$A805,[1]Sheet1!$C$2:$C$1823),0)))</f>
        <v>605267000</v>
      </c>
      <c r="K805" s="2">
        <f t="array" ref="K805">INDEX([5]Sheet1!$K$2:$K$2185,MATCH($C805,IF([5]Sheet1!$E$2:$E$2185=$A805,[5]Sheet1!$B$2:$B$2185),0))*10</f>
        <v>2228970010</v>
      </c>
      <c r="L805" s="2">
        <f t="array" ref="L805">INDEX([5]Sheet1!$J$2:$J$2185,MATCH($C805,IF([5]Sheet1!$E$2:$E$2185=$A805,[5]Sheet1!$B$2:$B$2185),0))</f>
        <v>85139</v>
      </c>
      <c r="M805" s="2">
        <f t="array" ref="M805">INDEX([5]Sheet1!$G$2:$G$2185,MATCH($C805,IF([5]Sheet1!$E$2:$E$2185=$A805,[5]Sheet1!$B$2:$B$2185),0))*10</f>
        <v>1775088270</v>
      </c>
      <c r="N805" s="2">
        <f t="array" ref="N805">INDEX([5]Sheet1!$F$2:$F$2185,MATCH($C805,IF([5]Sheet1!$E$2:$E$2185=$A805,[5]Sheet1!$B$2:$B$2185),0))</f>
        <v>54530</v>
      </c>
      <c r="O805" s="2">
        <f t="array" ref="O805">INDEX([5]Sheet1!$I$2:$I$2185,MATCH($C805,IF([5]Sheet1!$E$2:$E$2185=$A805,[5]Sheet1!$B$2:$B$2185),0))*10</f>
        <v>453881740</v>
      </c>
      <c r="P805" s="2">
        <f t="array" ref="P805">INDEX([5]Sheet1!$H$2:$H$2185,MATCH($C805,IF([5]Sheet1!$E$2:$E$2185=$A805,[5]Sheet1!$B$2:$B$2185),0))</f>
        <v>24303</v>
      </c>
    </row>
    <row r="806" spans="1:16" x14ac:dyDescent="0.25">
      <c r="A806" t="s">
        <v>52</v>
      </c>
      <c r="B806" t="s">
        <v>53</v>
      </c>
      <c r="C806">
        <v>1991</v>
      </c>
      <c r="D806" s="2">
        <f t="array" ref="D806">INDEX([2]data!$E$2:$E$2185,MATCH($C806,IF([2]data!$C$2:$C$2185=$A806,[2]data!$A$2:$A$2185),0))</f>
        <v>2598733</v>
      </c>
      <c r="H806" s="2">
        <f t="array" ref="H806">INDEX([1]Sheet1!$M$2:$M$1823,MATCH($C806,IF([1]Sheet1!$A$2:$A$1823=$A806,[1]Sheet1!$C$2:$C$1823),0))</f>
        <v>1701184000</v>
      </c>
      <c r="I806" s="2">
        <f t="array" ref="I806">INDEX([1]Sheet1!$D$2:$D$1823,MATCH($C806,IF([1]Sheet1!$A$2:$A$1823=$A806,[1]Sheet1!$C$2:$C$1823),0))</f>
        <v>1544399000</v>
      </c>
      <c r="J806" s="2">
        <f t="array" ref="J806">(INDEX([1]Sheet1!$G$2:$G$1823,MATCH($C806,IF([1]Sheet1!$A$2:$A$1823=$A806,[1]Sheet1!$C$2:$C$1823),0))+INDEX([1]Sheet1!$J$2:$J$1823,MATCH($C806,IF([1]Sheet1!$A$2:$A$1823=$A806,[1]Sheet1!$C$2:$C$1823),0)))</f>
        <v>156785000</v>
      </c>
      <c r="K806" s="2">
        <f t="array" ref="K806">INDEX([5]Sheet1!$K$2:$K$2185,MATCH($C806,IF([5]Sheet1!$E$2:$E$2185=$A806,[5]Sheet1!$B$2:$B$2185),0))*10</f>
        <v>916879030</v>
      </c>
      <c r="L806" s="2">
        <f t="array" ref="L806">INDEX([5]Sheet1!$J$2:$J$2185,MATCH($C806,IF([5]Sheet1!$E$2:$E$2185=$A806,[5]Sheet1!$B$2:$B$2185),0))</f>
        <v>60947</v>
      </c>
      <c r="M806" s="2">
        <f t="array" ref="M806">INDEX([5]Sheet1!$G$2:$G$2185,MATCH($C806,IF([5]Sheet1!$E$2:$E$2185=$A806,[5]Sheet1!$B$2:$B$2185),0))*10</f>
        <v>739970220</v>
      </c>
      <c r="N806" s="2">
        <f t="array" ref="N806">INDEX([5]Sheet1!$F$2:$F$2185,MATCH($C806,IF([5]Sheet1!$E$2:$E$2185=$A806,[5]Sheet1!$B$2:$B$2185),0))</f>
        <v>42408</v>
      </c>
      <c r="O806" s="2">
        <f t="array" ref="O806">INDEX([5]Sheet1!$I$2:$I$2185,MATCH($C806,IF([5]Sheet1!$E$2:$E$2185=$A806,[5]Sheet1!$B$2:$B$2185),0))*10</f>
        <v>176908810</v>
      </c>
      <c r="P806" s="2">
        <f t="array" ref="P806">INDEX([5]Sheet1!$H$2:$H$2185,MATCH($C806,IF([5]Sheet1!$E$2:$E$2185=$A806,[5]Sheet1!$B$2:$B$2185),0))</f>
        <v>17806</v>
      </c>
    </row>
    <row r="807" spans="1:16" x14ac:dyDescent="0.25">
      <c r="A807" t="s">
        <v>54</v>
      </c>
      <c r="B807" t="s">
        <v>55</v>
      </c>
      <c r="C807">
        <v>1991</v>
      </c>
      <c r="D807" s="2">
        <f t="array" ref="D807">INDEX([2]data!$E$2:$E$2185,MATCH($C807,IF([2]data!$C$2:$C$2185=$A807,[2]data!$A$2:$A$2185),0))</f>
        <v>5170800</v>
      </c>
      <c r="H807" s="2">
        <f t="array" ref="H807">INDEX([1]Sheet1!$M$2:$M$1823,MATCH($C807,IF([1]Sheet1!$A$2:$A$1823=$A807,[1]Sheet1!$C$2:$C$1823),0))</f>
        <v>4251181056</v>
      </c>
      <c r="I807" s="2">
        <f t="array" ref="I807">INDEX([1]Sheet1!$D$2:$D$1823,MATCH($C807,IF([1]Sheet1!$A$2:$A$1823=$A807,[1]Sheet1!$C$2:$C$1823),0))</f>
        <v>3461480000</v>
      </c>
      <c r="J807" s="2">
        <f t="array" ref="J807">(INDEX([1]Sheet1!$G$2:$G$1823,MATCH($C807,IF([1]Sheet1!$A$2:$A$1823=$A807,[1]Sheet1!$C$2:$C$1823),0))+INDEX([1]Sheet1!$J$2:$J$1823,MATCH($C807,IF([1]Sheet1!$A$2:$A$1823=$A807,[1]Sheet1!$C$2:$C$1823),0)))</f>
        <v>789701000</v>
      </c>
      <c r="K807" s="2">
        <f t="array" ref="K807">INDEX([5]Sheet1!$K$2:$K$2185,MATCH($C807,IF([5]Sheet1!$E$2:$E$2185=$A807,[5]Sheet1!$B$2:$B$2185),0))*10</f>
        <v>2018751880</v>
      </c>
      <c r="L807" s="2">
        <f t="array" ref="L807">INDEX([5]Sheet1!$J$2:$J$2185,MATCH($C807,IF([5]Sheet1!$E$2:$E$2185=$A807,[5]Sheet1!$B$2:$B$2185),0))</f>
        <v>97080</v>
      </c>
      <c r="M807" s="2">
        <f t="array" ref="M807">INDEX([5]Sheet1!$G$2:$G$2185,MATCH($C807,IF([5]Sheet1!$E$2:$E$2185=$A807,[5]Sheet1!$B$2:$B$2185),0))*10</f>
        <v>1606238640</v>
      </c>
      <c r="N807" s="2">
        <f t="array" ref="N807">INDEX([5]Sheet1!$F$2:$F$2185,MATCH($C807,IF([5]Sheet1!$E$2:$E$2185=$A807,[5]Sheet1!$B$2:$B$2185),0))</f>
        <v>64990</v>
      </c>
      <c r="O807" s="2">
        <f t="array" ref="O807">INDEX([5]Sheet1!$I$2:$I$2185,MATCH($C807,IF([5]Sheet1!$E$2:$E$2185=$A807,[5]Sheet1!$B$2:$B$2185),0))*10</f>
        <v>412513240</v>
      </c>
      <c r="P807" s="2">
        <f t="array" ref="P807">INDEX([5]Sheet1!$H$2:$H$2185,MATCH($C807,IF([5]Sheet1!$E$2:$E$2185=$A807,[5]Sheet1!$B$2:$B$2185),0))</f>
        <v>29066</v>
      </c>
    </row>
    <row r="808" spans="1:16" x14ac:dyDescent="0.25">
      <c r="A808" t="s">
        <v>56</v>
      </c>
      <c r="B808" t="s">
        <v>57</v>
      </c>
      <c r="C808">
        <v>1991</v>
      </c>
      <c r="D808" s="2">
        <f t="array" ref="D808">INDEX([2]data!$E$2:$E$2185,MATCH($C808,IF([2]data!$C$2:$C$2185=$A808,[2]data!$A$2:$A$2185),0))</f>
        <v>809680</v>
      </c>
      <c r="H808" s="2">
        <f t="array" ref="H808">INDEX([1]Sheet1!$M$2:$M$1823,MATCH($C808,IF([1]Sheet1!$A$2:$A$1823=$A808,[1]Sheet1!$C$2:$C$1823),0))</f>
        <v>761206016</v>
      </c>
      <c r="I808" s="2">
        <f t="array" ref="I808">INDEX([1]Sheet1!$D$2:$D$1823,MATCH($C808,IF([1]Sheet1!$A$2:$A$1823=$A808,[1]Sheet1!$C$2:$C$1823),0))</f>
        <v>694273000</v>
      </c>
      <c r="J808" s="2">
        <f t="array" ref="J808">(INDEX([1]Sheet1!$G$2:$G$1823,MATCH($C808,IF([1]Sheet1!$A$2:$A$1823=$A808,[1]Sheet1!$C$2:$C$1823),0))+INDEX([1]Sheet1!$J$2:$J$1823,MATCH($C808,IF([1]Sheet1!$A$2:$A$1823=$A808,[1]Sheet1!$C$2:$C$1823),0)))</f>
        <v>66933000</v>
      </c>
      <c r="K808" s="2">
        <f t="array" ref="K808">INDEX([5]Sheet1!$K$2:$K$2185,MATCH($C808,IF([5]Sheet1!$E$2:$E$2185=$A808,[5]Sheet1!$B$2:$B$2185),0))*10</f>
        <v>477180660</v>
      </c>
      <c r="L808" s="2">
        <f t="array" ref="L808">INDEX([5]Sheet1!$J$2:$J$2185,MATCH($C808,IF([5]Sheet1!$E$2:$E$2185=$A808,[5]Sheet1!$B$2:$B$2185),0))</f>
        <v>24126</v>
      </c>
      <c r="M808" s="2">
        <f t="array" ref="M808">INDEX([5]Sheet1!$G$2:$G$2185,MATCH($C808,IF([5]Sheet1!$E$2:$E$2185=$A808,[5]Sheet1!$B$2:$B$2185),0))*10</f>
        <v>372140320</v>
      </c>
      <c r="N808" s="2">
        <f t="array" ref="N808">INDEX([5]Sheet1!$F$2:$F$2185,MATCH($C808,IF([5]Sheet1!$E$2:$E$2185=$A808,[5]Sheet1!$B$2:$B$2185),0))</f>
        <v>15371</v>
      </c>
      <c r="O808" s="2">
        <f t="array" ref="O808">INDEX([5]Sheet1!$I$2:$I$2185,MATCH($C808,IF([5]Sheet1!$E$2:$E$2185=$A808,[5]Sheet1!$B$2:$B$2185),0))*10</f>
        <v>105040340</v>
      </c>
      <c r="P808" s="2">
        <f t="array" ref="P808">INDEX([5]Sheet1!$H$2:$H$2185,MATCH($C808,IF([5]Sheet1!$E$2:$E$2185=$A808,[5]Sheet1!$B$2:$B$2185),0))</f>
        <v>7027</v>
      </c>
    </row>
    <row r="809" spans="1:16" x14ac:dyDescent="0.25">
      <c r="A809" t="s">
        <v>58</v>
      </c>
      <c r="B809" t="s">
        <v>59</v>
      </c>
      <c r="C809">
        <v>1991</v>
      </c>
      <c r="D809" s="2">
        <f t="array" ref="D809">INDEX([2]data!$E$2:$E$2185,MATCH($C809,IF([2]data!$C$2:$C$2185=$A809,[2]data!$A$2:$A$2185),0))</f>
        <v>1595919</v>
      </c>
      <c r="H809" s="2">
        <f t="array" ref="H809">INDEX([1]Sheet1!$M$2:$M$1823,MATCH($C809,IF([1]Sheet1!$A$2:$A$1823=$A809,[1]Sheet1!$C$2:$C$1823),0))</f>
        <v>1496820992</v>
      </c>
      <c r="I809" s="2">
        <f t="array" ref="I809">INDEX([1]Sheet1!$D$2:$D$1823,MATCH($C809,IF([1]Sheet1!$A$2:$A$1823=$A809,[1]Sheet1!$C$2:$C$1823),0))</f>
        <v>1294202000</v>
      </c>
      <c r="J809" s="2">
        <f t="array" ref="J809">(INDEX([1]Sheet1!$G$2:$G$1823,MATCH($C809,IF([1]Sheet1!$A$2:$A$1823=$A809,[1]Sheet1!$C$2:$C$1823),0))+INDEX([1]Sheet1!$J$2:$J$1823,MATCH($C809,IF([1]Sheet1!$A$2:$A$1823=$A809,[1]Sheet1!$C$2:$C$1823),0)))</f>
        <v>202619000</v>
      </c>
      <c r="K809" s="2">
        <f t="array" ref="K809">INDEX([5]Sheet1!$K$2:$K$2185,MATCH($C809,IF([5]Sheet1!$E$2:$E$2185=$A809,[5]Sheet1!$B$2:$B$2185),0))*10</f>
        <v>686207880</v>
      </c>
      <c r="L809" s="2">
        <f t="array" ref="L809">INDEX([5]Sheet1!$J$2:$J$2185,MATCH($C809,IF([5]Sheet1!$E$2:$E$2185=$A809,[5]Sheet1!$B$2:$B$2185),0))</f>
        <v>34605</v>
      </c>
      <c r="M809" s="2">
        <f t="array" ref="M809">INDEX([5]Sheet1!$G$2:$G$2185,MATCH($C809,IF([5]Sheet1!$E$2:$E$2185=$A809,[5]Sheet1!$B$2:$B$2185),0))*10</f>
        <v>546201710</v>
      </c>
      <c r="N809" s="2">
        <f t="array" ref="N809">INDEX([5]Sheet1!$F$2:$F$2185,MATCH($C809,IF([5]Sheet1!$E$2:$E$2185=$A809,[5]Sheet1!$B$2:$B$2185),0))</f>
        <v>23159</v>
      </c>
      <c r="O809" s="2">
        <f t="array" ref="O809">INDEX([5]Sheet1!$I$2:$I$2185,MATCH($C809,IF([5]Sheet1!$E$2:$E$2185=$A809,[5]Sheet1!$B$2:$B$2185),0))*10</f>
        <v>140006170</v>
      </c>
      <c r="P809" s="2">
        <f t="array" ref="P809">INDEX([5]Sheet1!$H$2:$H$2185,MATCH($C809,IF([5]Sheet1!$E$2:$E$2185=$A809,[5]Sheet1!$B$2:$B$2185),0))</f>
        <v>9186</v>
      </c>
    </row>
    <row r="810" spans="1:16" x14ac:dyDescent="0.25">
      <c r="A810" t="s">
        <v>60</v>
      </c>
      <c r="B810" t="s">
        <v>61</v>
      </c>
      <c r="C810">
        <v>1991</v>
      </c>
      <c r="D810" s="2">
        <f t="array" ref="D810">INDEX([2]data!$E$2:$E$2185,MATCH($C810,IF([2]data!$C$2:$C$2185=$A810,[2]data!$A$2:$A$2185),0))</f>
        <v>1296171</v>
      </c>
      <c r="H810" s="2">
        <f t="array" ref="H810">INDEX([1]Sheet1!$M$2:$M$1823,MATCH($C810,IF([1]Sheet1!$A$2:$A$1823=$A810,[1]Sheet1!$C$2:$C$1823),0))</f>
        <v>1476892032</v>
      </c>
      <c r="I810" s="2">
        <f t="array" ref="I810">INDEX([1]Sheet1!$D$2:$D$1823,MATCH($C810,IF([1]Sheet1!$A$2:$A$1823=$A810,[1]Sheet1!$C$2:$C$1823),0))</f>
        <v>847665000</v>
      </c>
      <c r="J810" s="2">
        <f t="array" ref="J810">(INDEX([1]Sheet1!$G$2:$G$1823,MATCH($C810,IF([1]Sheet1!$A$2:$A$1823=$A810,[1]Sheet1!$C$2:$C$1823),0))+INDEX([1]Sheet1!$J$2:$J$1823,MATCH($C810,IF([1]Sheet1!$A$2:$A$1823=$A810,[1]Sheet1!$C$2:$C$1823),0)))</f>
        <v>629227000</v>
      </c>
      <c r="K810" s="2">
        <f t="array" ref="K810">INDEX([5]Sheet1!$K$2:$K$2185,MATCH($C810,IF([5]Sheet1!$E$2:$E$2185=$A810,[5]Sheet1!$B$2:$B$2185),0))*10</f>
        <v>533848320</v>
      </c>
      <c r="L810" s="2">
        <f t="array" ref="L810">INDEX([5]Sheet1!$J$2:$J$2185,MATCH($C810,IF([5]Sheet1!$E$2:$E$2185=$A810,[5]Sheet1!$B$2:$B$2185),0))</f>
        <v>21533</v>
      </c>
      <c r="M810" s="2">
        <f t="array" ref="M810">INDEX([5]Sheet1!$G$2:$G$2185,MATCH($C810,IF([5]Sheet1!$E$2:$E$2185=$A810,[5]Sheet1!$B$2:$B$2185),0))*10</f>
        <v>357919430</v>
      </c>
      <c r="N810" s="2">
        <f t="array" ref="N810">INDEX([5]Sheet1!$F$2:$F$2185,MATCH($C810,IF([5]Sheet1!$E$2:$E$2185=$A810,[5]Sheet1!$B$2:$B$2185),0))</f>
        <v>12818</v>
      </c>
      <c r="O810" s="2">
        <f t="array" ref="O810">INDEX([5]Sheet1!$I$2:$I$2185,MATCH($C810,IF([5]Sheet1!$E$2:$E$2185=$A810,[5]Sheet1!$B$2:$B$2185),0))*10</f>
        <v>175928890</v>
      </c>
      <c r="P810" s="2">
        <f t="array" ref="P810">INDEX([5]Sheet1!$H$2:$H$2185,MATCH($C810,IF([5]Sheet1!$E$2:$E$2185=$A810,[5]Sheet1!$B$2:$B$2185),0))</f>
        <v>7482</v>
      </c>
    </row>
    <row r="811" spans="1:16" x14ac:dyDescent="0.25">
      <c r="A811" t="s">
        <v>62</v>
      </c>
      <c r="B811" t="s">
        <v>63</v>
      </c>
      <c r="C811">
        <v>1991</v>
      </c>
      <c r="D811" s="2">
        <f t="array" ref="D811">INDEX([2]data!$E$2:$E$2185,MATCH($C811,IF([2]data!$C$2:$C$2185=$A811,[2]data!$A$2:$A$2185),0))</f>
        <v>1109929</v>
      </c>
      <c r="H811" s="2">
        <f t="array" ref="H811">INDEX([1]Sheet1!$M$2:$M$1823,MATCH($C811,IF([1]Sheet1!$A$2:$A$1823=$A811,[1]Sheet1!$C$2:$C$1823),0))</f>
        <v>1037601024</v>
      </c>
      <c r="I811" s="2">
        <f t="array" ref="I811">INDEX([1]Sheet1!$D$2:$D$1823,MATCH($C811,IF([1]Sheet1!$A$2:$A$1823=$A811,[1]Sheet1!$C$2:$C$1823),0))</f>
        <v>890269000</v>
      </c>
      <c r="J811" s="2">
        <f t="array" ref="J811">(INDEX([1]Sheet1!$G$2:$G$1823,MATCH($C811,IF([1]Sheet1!$A$2:$A$1823=$A811,[1]Sheet1!$C$2:$C$1823),0))+INDEX([1]Sheet1!$J$2:$J$1823,MATCH($C811,IF([1]Sheet1!$A$2:$A$1823=$A811,[1]Sheet1!$C$2:$C$1823),0)))</f>
        <v>147332000</v>
      </c>
      <c r="K811" s="2">
        <f t="array" ref="K811">INDEX([5]Sheet1!$K$2:$K$2185,MATCH($C811,IF([5]Sheet1!$E$2:$E$2185=$A811,[5]Sheet1!$B$2:$B$2185),0))*10</f>
        <v>492885450</v>
      </c>
      <c r="L811" s="2">
        <f t="array" ref="L811">INDEX([5]Sheet1!$J$2:$J$2185,MATCH($C811,IF([5]Sheet1!$E$2:$E$2185=$A811,[5]Sheet1!$B$2:$B$2185),0))</f>
        <v>21619</v>
      </c>
      <c r="M811" s="2">
        <f t="array" ref="M811">INDEX([5]Sheet1!$G$2:$G$2185,MATCH($C811,IF([5]Sheet1!$E$2:$E$2185=$A811,[5]Sheet1!$B$2:$B$2185),0))*10</f>
        <v>402509660</v>
      </c>
      <c r="N811" s="2">
        <f t="array" ref="N811">INDEX([5]Sheet1!$F$2:$F$2185,MATCH($C811,IF([5]Sheet1!$E$2:$E$2185=$A811,[5]Sheet1!$B$2:$B$2185),0))</f>
        <v>15239</v>
      </c>
      <c r="O811" s="2">
        <f t="array" ref="O811">INDEX([5]Sheet1!$I$2:$I$2185,MATCH($C811,IF([5]Sheet1!$E$2:$E$2185=$A811,[5]Sheet1!$B$2:$B$2185),0))*10</f>
        <v>90375790</v>
      </c>
      <c r="P811" s="2">
        <f t="array" ref="P811">INDEX([5]Sheet1!$H$2:$H$2185,MATCH($C811,IF([5]Sheet1!$E$2:$E$2185=$A811,[5]Sheet1!$B$2:$B$2185),0))</f>
        <v>5179</v>
      </c>
    </row>
    <row r="812" spans="1:16" x14ac:dyDescent="0.25">
      <c r="A812" t="s">
        <v>64</v>
      </c>
      <c r="B812" t="s">
        <v>65</v>
      </c>
      <c r="C812">
        <v>1991</v>
      </c>
      <c r="D812" s="2">
        <f t="array" ref="D812">INDEX([2]data!$E$2:$E$2185,MATCH($C812,IF([2]data!$C$2:$C$2185=$A812,[2]data!$A$2:$A$2185),0))</f>
        <v>7814676</v>
      </c>
      <c r="H812" s="2">
        <f t="array" ref="H812">INDEX([1]Sheet1!$M$2:$M$1823,MATCH($C812,IF([1]Sheet1!$A$2:$A$1823=$A812,[1]Sheet1!$C$2:$C$1823),0))</f>
        <v>8615557120</v>
      </c>
      <c r="I812" s="2">
        <f t="array" ref="I812">INDEX([1]Sheet1!$D$2:$D$1823,MATCH($C812,IF([1]Sheet1!$A$2:$A$1823=$A812,[1]Sheet1!$C$2:$C$1823),0))</f>
        <v>7967747000</v>
      </c>
      <c r="J812" s="2">
        <f t="array" ref="J812">(INDEX([1]Sheet1!$G$2:$G$1823,MATCH($C812,IF([1]Sheet1!$A$2:$A$1823=$A812,[1]Sheet1!$C$2:$C$1823),0))+INDEX([1]Sheet1!$J$2:$J$1823,MATCH($C812,IF([1]Sheet1!$A$2:$A$1823=$A812,[1]Sheet1!$C$2:$C$1823),0)))</f>
        <v>647810000</v>
      </c>
      <c r="K812" s="2">
        <f t="array" ref="K812">INDEX([5]Sheet1!$K$2:$K$2185,MATCH($C812,IF([5]Sheet1!$E$2:$E$2185=$A812,[5]Sheet1!$B$2:$B$2185),0))*10</f>
        <v>5203638360</v>
      </c>
      <c r="L812" s="2">
        <f t="array" ref="L812">INDEX([5]Sheet1!$J$2:$J$2185,MATCH($C812,IF([5]Sheet1!$E$2:$E$2185=$A812,[5]Sheet1!$B$2:$B$2185),0))</f>
        <v>165726</v>
      </c>
      <c r="M812" s="2">
        <f t="array" ref="M812">INDEX([5]Sheet1!$G$2:$G$2185,MATCH($C812,IF([5]Sheet1!$E$2:$E$2185=$A812,[5]Sheet1!$B$2:$B$2185),0))*10</f>
        <v>4200437950</v>
      </c>
      <c r="N812" s="2">
        <f t="array" ref="N812">INDEX([5]Sheet1!$F$2:$F$2185,MATCH($C812,IF([5]Sheet1!$E$2:$E$2185=$A812,[5]Sheet1!$B$2:$B$2185),0))</f>
        <v>110632</v>
      </c>
      <c r="O812" s="2">
        <f t="array" ref="O812">INDEX([5]Sheet1!$I$2:$I$2185,MATCH($C812,IF([5]Sheet1!$E$2:$E$2185=$A812,[5]Sheet1!$B$2:$B$2185),0))*10</f>
        <v>1003200410</v>
      </c>
      <c r="P812" s="2">
        <f t="array" ref="P812">INDEX([5]Sheet1!$H$2:$H$2185,MATCH($C812,IF([5]Sheet1!$E$2:$E$2185=$A812,[5]Sheet1!$B$2:$B$2185),0))</f>
        <v>50322</v>
      </c>
    </row>
    <row r="813" spans="1:16" x14ac:dyDescent="0.25">
      <c r="A813" t="s">
        <v>66</v>
      </c>
      <c r="B813" t="s">
        <v>67</v>
      </c>
      <c r="C813">
        <v>1991</v>
      </c>
      <c r="D813" s="2">
        <f t="array" ref="D813">INDEX([2]data!$E$2:$E$2185,MATCH($C813,IF([2]data!$C$2:$C$2185=$A813,[2]data!$A$2:$A$2185),0))</f>
        <v>1555305</v>
      </c>
      <c r="H813" s="2">
        <f t="array" ref="H813">INDEX([1]Sheet1!$M$2:$M$1823,MATCH($C813,IF([1]Sheet1!$A$2:$A$1823=$A813,[1]Sheet1!$C$2:$C$1823),0))</f>
        <v>1415440000</v>
      </c>
      <c r="I813" s="2">
        <f t="array" ref="I813">INDEX([1]Sheet1!$D$2:$D$1823,MATCH($C813,IF([1]Sheet1!$A$2:$A$1823=$A813,[1]Sheet1!$C$2:$C$1823),0))</f>
        <v>1148421000</v>
      </c>
      <c r="J813" s="2">
        <f t="array" ref="J813">(INDEX([1]Sheet1!$G$2:$G$1823,MATCH($C813,IF([1]Sheet1!$A$2:$A$1823=$A813,[1]Sheet1!$C$2:$C$1823),0))+INDEX([1]Sheet1!$J$2:$J$1823,MATCH($C813,IF([1]Sheet1!$A$2:$A$1823=$A813,[1]Sheet1!$C$2:$C$1823),0)))</f>
        <v>267019000</v>
      </c>
      <c r="K813" s="2">
        <f t="array" ref="K813">INDEX([5]Sheet1!$K$2:$K$2185,MATCH($C813,IF([5]Sheet1!$E$2:$E$2185=$A813,[5]Sheet1!$B$2:$B$2185),0))*10</f>
        <v>633402140</v>
      </c>
      <c r="L813" s="2">
        <f t="array" ref="L813">INDEX([5]Sheet1!$J$2:$J$2185,MATCH($C813,IF([5]Sheet1!$E$2:$E$2185=$A813,[5]Sheet1!$B$2:$B$2185),0))</f>
        <v>36153</v>
      </c>
      <c r="M813" s="2">
        <f t="array" ref="M813">INDEX([5]Sheet1!$G$2:$G$2185,MATCH($C813,IF([5]Sheet1!$E$2:$E$2185=$A813,[5]Sheet1!$B$2:$B$2185),0))*10</f>
        <v>513474150</v>
      </c>
      <c r="N813" s="2">
        <f t="array" ref="N813">INDEX([5]Sheet1!$F$2:$F$2185,MATCH($C813,IF([5]Sheet1!$E$2:$E$2185=$A813,[5]Sheet1!$B$2:$B$2185),0))</f>
        <v>26421</v>
      </c>
      <c r="O813" s="2">
        <f t="array" ref="O813">INDEX([5]Sheet1!$I$2:$I$2185,MATCH($C813,IF([5]Sheet1!$E$2:$E$2185=$A813,[5]Sheet1!$B$2:$B$2185),0))*10</f>
        <v>119927990</v>
      </c>
      <c r="P813" s="2">
        <f t="array" ref="P813">INDEX([5]Sheet1!$H$2:$H$2185,MATCH($C813,IF([5]Sheet1!$E$2:$E$2185=$A813,[5]Sheet1!$B$2:$B$2185),0))</f>
        <v>9321</v>
      </c>
    </row>
    <row r="814" spans="1:16" x14ac:dyDescent="0.25">
      <c r="A814" t="s">
        <v>68</v>
      </c>
      <c r="B814" t="s">
        <v>69</v>
      </c>
      <c r="C814">
        <v>1991</v>
      </c>
      <c r="D814" s="2">
        <f t="array" ref="D814">INDEX([2]data!$E$2:$E$2185,MATCH($C814,IF([2]data!$C$2:$C$2185=$A814,[2]data!$A$2:$A$2185),0))</f>
        <v>18122510</v>
      </c>
      <c r="H814" s="2">
        <f t="array" ref="H814">INDEX([1]Sheet1!$M$2:$M$1823,MATCH($C814,IF([1]Sheet1!$A$2:$A$1823=$A814,[1]Sheet1!$C$2:$C$1823),0))</f>
        <v>23327551488</v>
      </c>
      <c r="I814" s="2">
        <f t="array" ref="I814">INDEX([1]Sheet1!$D$2:$D$1823,MATCH($C814,IF([1]Sheet1!$A$2:$A$1823=$A814,[1]Sheet1!$C$2:$C$1823),0))</f>
        <v>20111421000</v>
      </c>
      <c r="J814" s="2">
        <f t="array" ref="J814">(INDEX([1]Sheet1!$G$2:$G$1823,MATCH($C814,IF([1]Sheet1!$A$2:$A$1823=$A814,[1]Sheet1!$C$2:$C$1823),0))+INDEX([1]Sheet1!$J$2:$J$1823,MATCH($C814,IF([1]Sheet1!$A$2:$A$1823=$A814,[1]Sheet1!$C$2:$C$1823),0)))</f>
        <v>3216130000</v>
      </c>
      <c r="K814" s="2">
        <f t="array" ref="K814">INDEX([5]Sheet1!$K$2:$K$2185,MATCH($C814,IF([5]Sheet1!$E$2:$E$2185=$A814,[5]Sheet1!$B$2:$B$2185),0))*10</f>
        <v>10639076900</v>
      </c>
      <c r="L814" s="2">
        <f t="array" ref="L814">INDEX([5]Sheet1!$J$2:$J$2185,MATCH($C814,IF([5]Sheet1!$E$2:$E$2185=$A814,[5]Sheet1!$B$2:$B$2185),0))</f>
        <v>361150</v>
      </c>
      <c r="M814" s="2">
        <f t="array" ref="M814">INDEX([5]Sheet1!$G$2:$G$2185,MATCH($C814,IF([5]Sheet1!$E$2:$E$2185=$A814,[5]Sheet1!$B$2:$B$2185),0))*10</f>
        <v>8855862130</v>
      </c>
      <c r="N814" s="2">
        <f t="array" ref="N814">INDEX([5]Sheet1!$F$2:$F$2185,MATCH($C814,IF([5]Sheet1!$E$2:$E$2185=$A814,[5]Sheet1!$B$2:$B$2185),0))</f>
        <v>247628</v>
      </c>
      <c r="O814" s="2">
        <f t="array" ref="O814">INDEX([5]Sheet1!$I$2:$I$2185,MATCH($C814,IF([5]Sheet1!$E$2:$E$2185=$A814,[5]Sheet1!$B$2:$B$2185),0))*10</f>
        <v>1783214770</v>
      </c>
      <c r="P814" s="2">
        <f t="array" ref="P814">INDEX([5]Sheet1!$H$2:$H$2185,MATCH($C814,IF([5]Sheet1!$E$2:$E$2185=$A814,[5]Sheet1!$B$2:$B$2185),0))</f>
        <v>88963</v>
      </c>
    </row>
    <row r="815" spans="1:16" x14ac:dyDescent="0.25">
      <c r="A815" t="s">
        <v>70</v>
      </c>
      <c r="B815" t="s">
        <v>71</v>
      </c>
      <c r="C815">
        <v>1991</v>
      </c>
      <c r="D815" s="2">
        <f t="array" ref="D815">INDEX([2]data!$E$2:$E$2185,MATCH($C815,IF([2]data!$C$2:$C$2185=$A815,[2]data!$A$2:$A$2185),0))</f>
        <v>6784280</v>
      </c>
      <c r="H815" s="2">
        <f t="array" ref="H815">INDEX([1]Sheet1!$M$2:$M$1823,MATCH($C815,IF([1]Sheet1!$A$2:$A$1823=$A815,[1]Sheet1!$C$2:$C$1823),0))</f>
        <v>5722513920</v>
      </c>
      <c r="I815" s="2">
        <f t="array" ref="I815">INDEX([1]Sheet1!$D$2:$D$1823,MATCH($C815,IF([1]Sheet1!$A$2:$A$1823=$A815,[1]Sheet1!$C$2:$C$1823),0))</f>
        <v>4646370000</v>
      </c>
      <c r="J815" s="2">
        <f t="array" ref="J815">(INDEX([1]Sheet1!$G$2:$G$1823,MATCH($C815,IF([1]Sheet1!$A$2:$A$1823=$A815,[1]Sheet1!$C$2:$C$1823),0))+INDEX([1]Sheet1!$J$2:$J$1823,MATCH($C815,IF([1]Sheet1!$A$2:$A$1823=$A815,[1]Sheet1!$C$2:$C$1823),0)))</f>
        <v>1076144000</v>
      </c>
      <c r="K815" s="2">
        <f t="array" ref="K815">INDEX([5]Sheet1!$K$2:$K$2185,MATCH($C815,IF([5]Sheet1!$E$2:$E$2185=$A815,[5]Sheet1!$B$2:$B$2185),0))*10</f>
        <v>2885592070</v>
      </c>
      <c r="L815" s="2">
        <f t="array" ref="L815">INDEX([5]Sheet1!$J$2:$J$2185,MATCH($C815,IF([5]Sheet1!$E$2:$E$2185=$A815,[5]Sheet1!$B$2:$B$2185),0))</f>
        <v>134690</v>
      </c>
      <c r="M815" s="2">
        <f t="array" ref="M815">INDEX([5]Sheet1!$G$2:$G$2185,MATCH($C815,IF([5]Sheet1!$E$2:$E$2185=$A815,[5]Sheet1!$B$2:$B$2185),0))*10</f>
        <v>2353506590</v>
      </c>
      <c r="N815" s="2">
        <f t="array" ref="N815">INDEX([5]Sheet1!$F$2:$F$2185,MATCH($C815,IF([5]Sheet1!$E$2:$E$2185=$A815,[5]Sheet1!$B$2:$B$2185),0))</f>
        <v>94055</v>
      </c>
      <c r="O815" s="2">
        <f t="array" ref="O815">INDEX([5]Sheet1!$I$2:$I$2185,MATCH($C815,IF([5]Sheet1!$E$2:$E$2185=$A815,[5]Sheet1!$B$2:$B$2185),0))*10</f>
        <v>532085480</v>
      </c>
      <c r="P815" s="2">
        <f t="array" ref="P815">INDEX([5]Sheet1!$H$2:$H$2185,MATCH($C815,IF([5]Sheet1!$E$2:$E$2185=$A815,[5]Sheet1!$B$2:$B$2185),0))</f>
        <v>37462</v>
      </c>
    </row>
    <row r="816" spans="1:16" x14ac:dyDescent="0.25">
      <c r="A816" t="s">
        <v>72</v>
      </c>
      <c r="B816" t="s">
        <v>73</v>
      </c>
      <c r="C816">
        <v>1991</v>
      </c>
      <c r="D816" s="2">
        <f t="array" ref="D816">INDEX([2]data!$E$2:$E$2185,MATCH($C816,IF([2]data!$C$2:$C$2185=$A816,[2]data!$A$2:$A$2185),0))</f>
        <v>635753</v>
      </c>
      <c r="H816" s="2">
        <f t="array" ref="H816">INDEX([1]Sheet1!$M$2:$M$1823,MATCH($C816,IF([1]Sheet1!$A$2:$A$1823=$A816,[1]Sheet1!$C$2:$C$1823),0))</f>
        <v>497903008</v>
      </c>
      <c r="I816" s="2">
        <f t="array" ref="I816">INDEX([1]Sheet1!$D$2:$D$1823,MATCH($C816,IF([1]Sheet1!$A$2:$A$1823=$A816,[1]Sheet1!$C$2:$C$1823),0))</f>
        <v>470050000</v>
      </c>
      <c r="J816" s="2">
        <f t="array" ref="J816">(INDEX([1]Sheet1!$G$2:$G$1823,MATCH($C816,IF([1]Sheet1!$A$2:$A$1823=$A816,[1]Sheet1!$C$2:$C$1823),0))+INDEX([1]Sheet1!$J$2:$J$1823,MATCH($C816,IF([1]Sheet1!$A$2:$A$1823=$A816,[1]Sheet1!$C$2:$C$1823),0)))</f>
        <v>27853000</v>
      </c>
      <c r="K816" s="2">
        <f t="array" ref="K816">INDEX([5]Sheet1!$K$2:$K$2185,MATCH($C816,IF([5]Sheet1!$E$2:$E$2185=$A816,[5]Sheet1!$B$2:$B$2185),0))*10</f>
        <v>297045220</v>
      </c>
      <c r="L816" s="2">
        <f t="array" ref="L816">INDEX([5]Sheet1!$J$2:$J$2185,MATCH($C816,IF([5]Sheet1!$E$2:$E$2185=$A816,[5]Sheet1!$B$2:$B$2185),0))</f>
        <v>13082</v>
      </c>
      <c r="M816" s="2">
        <f t="array" ref="M816">INDEX([5]Sheet1!$G$2:$G$2185,MATCH($C816,IF([5]Sheet1!$E$2:$E$2185=$A816,[5]Sheet1!$B$2:$B$2185),0))*10</f>
        <v>244283380</v>
      </c>
      <c r="N816" s="2">
        <f t="array" ref="N816">INDEX([5]Sheet1!$F$2:$F$2185,MATCH($C816,IF([5]Sheet1!$E$2:$E$2185=$A816,[5]Sheet1!$B$2:$B$2185),0))</f>
        <v>8579</v>
      </c>
      <c r="O816" s="2">
        <f t="array" ref="O816">INDEX([5]Sheet1!$I$2:$I$2185,MATCH($C816,IF([5]Sheet1!$E$2:$E$2185=$A816,[5]Sheet1!$B$2:$B$2185),0))*10</f>
        <v>52761840</v>
      </c>
      <c r="P816" s="2">
        <f t="array" ref="P816">INDEX([5]Sheet1!$H$2:$H$2185,MATCH($C816,IF([5]Sheet1!$E$2:$E$2185=$A816,[5]Sheet1!$B$2:$B$2185),0))</f>
        <v>3431</v>
      </c>
    </row>
    <row r="817" spans="1:16" x14ac:dyDescent="0.25">
      <c r="A817" t="s">
        <v>74</v>
      </c>
      <c r="B817" t="s">
        <v>75</v>
      </c>
      <c r="C817">
        <v>1991</v>
      </c>
      <c r="D817" s="2">
        <f t="array" ref="D817">INDEX([2]data!$E$2:$E$2185,MATCH($C817,IF([2]data!$C$2:$C$2185=$A817,[2]data!$A$2:$A$2185),0))</f>
        <v>10945762</v>
      </c>
      <c r="H817" s="2">
        <f t="array" ref="H817">INDEX([1]Sheet1!$M$2:$M$1823,MATCH($C817,IF([1]Sheet1!$A$2:$A$1823=$A817,[1]Sheet1!$C$2:$C$1823),0))</f>
        <v>9071046656</v>
      </c>
      <c r="I817" s="2">
        <f t="array" ref="I817">INDEX([1]Sheet1!$D$2:$D$1823,MATCH($C817,IF([1]Sheet1!$A$2:$A$1823=$A817,[1]Sheet1!$C$2:$C$1823),0))</f>
        <v>8377261000</v>
      </c>
      <c r="J817" s="2">
        <f t="array" ref="J817">(INDEX([1]Sheet1!$G$2:$G$1823,MATCH($C817,IF([1]Sheet1!$A$2:$A$1823=$A817,[1]Sheet1!$C$2:$C$1823),0))+INDEX([1]Sheet1!$J$2:$J$1823,MATCH($C817,IF([1]Sheet1!$A$2:$A$1823=$A817,[1]Sheet1!$C$2:$C$1823),0)))</f>
        <v>693786000</v>
      </c>
      <c r="K817" s="2">
        <f t="array" ref="K817">INDEX([5]Sheet1!$K$2:$K$2185,MATCH($C817,IF([5]Sheet1!$E$2:$E$2185=$A817,[5]Sheet1!$B$2:$B$2185),0))*10</f>
        <v>4791367250</v>
      </c>
      <c r="L817" s="2">
        <f t="array" ref="L817">INDEX([5]Sheet1!$J$2:$J$2185,MATCH($C817,IF([5]Sheet1!$E$2:$E$2185=$A817,[5]Sheet1!$B$2:$B$2185),0))</f>
        <v>198539</v>
      </c>
      <c r="M817" s="2">
        <f t="array" ref="M817">INDEX([5]Sheet1!$G$2:$G$2185,MATCH($C817,IF([5]Sheet1!$E$2:$E$2185=$A817,[5]Sheet1!$B$2:$B$2185),0))*10</f>
        <v>3666232840</v>
      </c>
      <c r="N817" s="2">
        <f t="array" ref="N817">INDEX([5]Sheet1!$F$2:$F$2185,MATCH($C817,IF([5]Sheet1!$E$2:$E$2185=$A817,[5]Sheet1!$B$2:$B$2185),0))</f>
        <v>125817</v>
      </c>
      <c r="O817" s="2">
        <f t="array" ref="O817">INDEX([5]Sheet1!$I$2:$I$2185,MATCH($C817,IF([5]Sheet1!$E$2:$E$2185=$A817,[5]Sheet1!$B$2:$B$2185),0))*10</f>
        <v>1125134410</v>
      </c>
      <c r="P817" s="2">
        <f t="array" ref="P817">INDEX([5]Sheet1!$H$2:$H$2185,MATCH($C817,IF([5]Sheet1!$E$2:$E$2185=$A817,[5]Sheet1!$B$2:$B$2185),0))</f>
        <v>64794</v>
      </c>
    </row>
    <row r="818" spans="1:16" x14ac:dyDescent="0.25">
      <c r="A818" t="s">
        <v>76</v>
      </c>
      <c r="B818" t="s">
        <v>77</v>
      </c>
      <c r="C818">
        <v>1991</v>
      </c>
      <c r="D818" s="2">
        <f t="array" ref="D818">INDEX([2]data!$E$2:$E$2185,MATCH($C818,IF([2]data!$C$2:$C$2185=$A818,[2]data!$A$2:$A$2185),0))</f>
        <v>3175440</v>
      </c>
      <c r="H818" s="2">
        <f t="array" ref="H818">INDEX([1]Sheet1!$M$2:$M$1823,MATCH($C818,IF([1]Sheet1!$A$2:$A$1823=$A818,[1]Sheet1!$C$2:$C$1823),0))</f>
        <v>2542265088</v>
      </c>
      <c r="I818" s="2">
        <f t="array" ref="I818">INDEX([1]Sheet1!$D$2:$D$1823,MATCH($C818,IF([1]Sheet1!$A$2:$A$1823=$A818,[1]Sheet1!$C$2:$C$1823),0))</f>
        <v>2099702000</v>
      </c>
      <c r="J818" s="2">
        <f t="array" ref="J818">(INDEX([1]Sheet1!$G$2:$G$1823,MATCH($C818,IF([1]Sheet1!$A$2:$A$1823=$A818,[1]Sheet1!$C$2:$C$1823),0))+INDEX([1]Sheet1!$J$2:$J$1823,MATCH($C818,IF([1]Sheet1!$A$2:$A$1823=$A818,[1]Sheet1!$C$2:$C$1823),0)))</f>
        <v>442563000</v>
      </c>
      <c r="K818" s="2">
        <f t="array" ref="K818">INDEX([5]Sheet1!$K$2:$K$2185,MATCH($C818,IF([5]Sheet1!$E$2:$E$2185=$A818,[5]Sheet1!$B$2:$B$2185),0))*10</f>
        <v>1284682020</v>
      </c>
      <c r="L818" s="2">
        <f t="array" ref="L818">INDEX([5]Sheet1!$J$2:$J$2185,MATCH($C818,IF([5]Sheet1!$E$2:$E$2185=$A818,[5]Sheet1!$B$2:$B$2185),0))</f>
        <v>72632</v>
      </c>
      <c r="M818" s="2">
        <f t="array" ref="M818">INDEX([5]Sheet1!$G$2:$G$2185,MATCH($C818,IF([5]Sheet1!$E$2:$E$2185=$A818,[5]Sheet1!$B$2:$B$2185),0))*10</f>
        <v>980767600</v>
      </c>
      <c r="N818" s="2">
        <f t="array" ref="N818">INDEX([5]Sheet1!$F$2:$F$2185,MATCH($C818,IF([5]Sheet1!$E$2:$E$2185=$A818,[5]Sheet1!$B$2:$B$2185),0))</f>
        <v>47479</v>
      </c>
      <c r="O818" s="2">
        <f t="array" ref="O818">INDEX([5]Sheet1!$I$2:$I$2185,MATCH($C818,IF([5]Sheet1!$E$2:$E$2185=$A818,[5]Sheet1!$B$2:$B$2185),0))*10</f>
        <v>303914420</v>
      </c>
      <c r="P818" s="2">
        <f t="array" ref="P818">INDEX([5]Sheet1!$H$2:$H$2185,MATCH($C818,IF([5]Sheet1!$E$2:$E$2185=$A818,[5]Sheet1!$B$2:$B$2185),0))</f>
        <v>23325</v>
      </c>
    </row>
    <row r="819" spans="1:16" x14ac:dyDescent="0.25">
      <c r="A819" t="s">
        <v>78</v>
      </c>
      <c r="B819" t="s">
        <v>79</v>
      </c>
      <c r="C819">
        <v>1991</v>
      </c>
      <c r="D819" s="2">
        <f t="array" ref="D819">INDEX([2]data!$E$2:$E$2185,MATCH($C819,IF([2]data!$C$2:$C$2185=$A819,[2]data!$A$2:$A$2185),0))</f>
        <v>2928507</v>
      </c>
      <c r="H819" s="2">
        <f t="array" ref="H819">INDEX([1]Sheet1!$M$2:$M$1823,MATCH($C819,IF([1]Sheet1!$A$2:$A$1823=$A819,[1]Sheet1!$C$2:$C$1823),0))</f>
        <v>2643758080</v>
      </c>
      <c r="I819" s="2">
        <f t="array" ref="I819">INDEX([1]Sheet1!$D$2:$D$1823,MATCH($C819,IF([1]Sheet1!$A$2:$A$1823=$A819,[1]Sheet1!$C$2:$C$1823),0))</f>
        <v>2524303000</v>
      </c>
      <c r="J819" s="2">
        <f t="array" ref="J819">(INDEX([1]Sheet1!$G$2:$G$1823,MATCH($C819,IF([1]Sheet1!$A$2:$A$1823=$A819,[1]Sheet1!$C$2:$C$1823),0))+INDEX([1]Sheet1!$J$2:$J$1823,MATCH($C819,IF([1]Sheet1!$A$2:$A$1823=$A819,[1]Sheet1!$C$2:$C$1823),0)))</f>
        <v>119455000</v>
      </c>
      <c r="K819" s="2">
        <f t="array" ref="K819">INDEX([5]Sheet1!$K$2:$K$2185,MATCH($C819,IF([5]Sheet1!$E$2:$E$2185=$A819,[5]Sheet1!$B$2:$B$2185),0))*10</f>
        <v>1295445000</v>
      </c>
      <c r="L819" s="2">
        <f t="array" ref="L819">INDEX([5]Sheet1!$J$2:$J$2185,MATCH($C819,IF([5]Sheet1!$E$2:$E$2185=$A819,[5]Sheet1!$B$2:$B$2185),0))</f>
        <v>56467</v>
      </c>
      <c r="M819" s="2">
        <f t="array" ref="M819">INDEX([5]Sheet1!$G$2:$G$2185,MATCH($C819,IF([5]Sheet1!$E$2:$E$2185=$A819,[5]Sheet1!$B$2:$B$2185),0))*10</f>
        <v>995169490</v>
      </c>
      <c r="N819" s="2">
        <f t="array" ref="N819">INDEX([5]Sheet1!$F$2:$F$2185,MATCH($C819,IF([5]Sheet1!$E$2:$E$2185=$A819,[5]Sheet1!$B$2:$B$2185),0))</f>
        <v>34854</v>
      </c>
      <c r="O819" s="2">
        <f t="array" ref="O819">INDEX([5]Sheet1!$I$2:$I$2185,MATCH($C819,IF([5]Sheet1!$E$2:$E$2185=$A819,[5]Sheet1!$B$2:$B$2185),0))*10</f>
        <v>300275510</v>
      </c>
      <c r="P819" s="2">
        <f t="array" ref="P819">INDEX([5]Sheet1!$H$2:$H$2185,MATCH($C819,IF([5]Sheet1!$E$2:$E$2185=$A819,[5]Sheet1!$B$2:$B$2185),0))</f>
        <v>16440</v>
      </c>
    </row>
    <row r="820" spans="1:16" x14ac:dyDescent="0.25">
      <c r="A820" t="s">
        <v>80</v>
      </c>
      <c r="B820" t="s">
        <v>81</v>
      </c>
      <c r="C820">
        <v>1991</v>
      </c>
      <c r="D820" s="2">
        <f t="array" ref="D820">INDEX([2]data!$E$2:$E$2185,MATCH($C820,IF([2]data!$C$2:$C$2185=$A820,[2]data!$A$2:$A$2185),0))</f>
        <v>11982164</v>
      </c>
      <c r="H820" s="2">
        <f t="array" ref="H820">INDEX([1]Sheet1!$M$2:$M$1823,MATCH($C820,IF([1]Sheet1!$A$2:$A$1823=$A820,[1]Sheet1!$C$2:$C$1823),0))</f>
        <v>11132841984</v>
      </c>
      <c r="I820" s="2">
        <f t="array" ref="I820">INDEX([1]Sheet1!$D$2:$D$1823,MATCH($C820,IF([1]Sheet1!$A$2:$A$1823=$A820,[1]Sheet1!$C$2:$C$1823),0))</f>
        <v>9209122000</v>
      </c>
      <c r="J820" s="2">
        <f t="array" ref="J820">(INDEX([1]Sheet1!$G$2:$G$1823,MATCH($C820,IF([1]Sheet1!$A$2:$A$1823=$A820,[1]Sheet1!$C$2:$C$1823),0))+INDEX([1]Sheet1!$J$2:$J$1823,MATCH($C820,IF([1]Sheet1!$A$2:$A$1823=$A820,[1]Sheet1!$C$2:$C$1823),0)))</f>
        <v>1923720000</v>
      </c>
      <c r="K820" s="2">
        <f t="array" ref="K820">INDEX([5]Sheet1!$K$2:$K$2185,MATCH($C820,IF([5]Sheet1!$E$2:$E$2185=$A820,[5]Sheet1!$B$2:$B$2185),0))*10</f>
        <v>5317845300</v>
      </c>
      <c r="L820" s="2">
        <f t="array" ref="L820">INDEX([5]Sheet1!$J$2:$J$2185,MATCH($C820,IF([5]Sheet1!$E$2:$E$2185=$A820,[5]Sheet1!$B$2:$B$2185),0))</f>
        <v>204401</v>
      </c>
      <c r="M820" s="2">
        <f t="array" ref="M820">INDEX([5]Sheet1!$G$2:$G$2185,MATCH($C820,IF([5]Sheet1!$E$2:$E$2185=$A820,[5]Sheet1!$B$2:$B$2185),0))*10</f>
        <v>4228416520</v>
      </c>
      <c r="N820" s="2">
        <f t="array" ref="N820">INDEX([5]Sheet1!$F$2:$F$2185,MATCH($C820,IF([5]Sheet1!$E$2:$E$2185=$A820,[5]Sheet1!$B$2:$B$2185),0))</f>
        <v>136868</v>
      </c>
      <c r="O820" s="2">
        <f t="array" ref="O820">INDEX([5]Sheet1!$I$2:$I$2185,MATCH($C820,IF([5]Sheet1!$E$2:$E$2185=$A820,[5]Sheet1!$B$2:$B$2185),0))*10</f>
        <v>1089428780</v>
      </c>
      <c r="P820" s="2">
        <f t="array" ref="P820">INDEX([5]Sheet1!$H$2:$H$2185,MATCH($C820,IF([5]Sheet1!$E$2:$E$2185=$A820,[5]Sheet1!$B$2:$B$2185),0))</f>
        <v>60986</v>
      </c>
    </row>
    <row r="821" spans="1:16" x14ac:dyDescent="0.25">
      <c r="A821" t="s">
        <v>82</v>
      </c>
      <c r="B821" t="s">
        <v>83</v>
      </c>
      <c r="C821">
        <v>1991</v>
      </c>
      <c r="D821" s="2">
        <f t="array" ref="D821">INDEX([2]data!$E$2:$E$2185,MATCH($C821,IF([2]data!$C$2:$C$2185=$A821,[2]data!$A$2:$A$2185),0))</f>
        <v>1010649</v>
      </c>
      <c r="H821" s="2">
        <f t="array" ref="H821">INDEX([1]Sheet1!$M$2:$M$1823,MATCH($C821,IF([1]Sheet1!$A$2:$A$1823=$A821,[1]Sheet1!$C$2:$C$1823),0))</f>
        <v>876819008</v>
      </c>
      <c r="I821" s="2">
        <f t="array" ref="I821">INDEX([1]Sheet1!$D$2:$D$1823,MATCH($C821,IF([1]Sheet1!$A$2:$A$1823=$A821,[1]Sheet1!$C$2:$C$1823),0))</f>
        <v>801681000</v>
      </c>
      <c r="J821" s="2">
        <f t="array" ref="J821">(INDEX([1]Sheet1!$G$2:$G$1823,MATCH($C821,IF([1]Sheet1!$A$2:$A$1823=$A821,[1]Sheet1!$C$2:$C$1823),0))+INDEX([1]Sheet1!$J$2:$J$1823,MATCH($C821,IF([1]Sheet1!$A$2:$A$1823=$A821,[1]Sheet1!$C$2:$C$1823),0)))</f>
        <v>75138000</v>
      </c>
      <c r="K821" s="2">
        <f t="array" ref="K821">INDEX([5]Sheet1!$K$2:$K$2185,MATCH($C821,IF([5]Sheet1!$E$2:$E$2185=$A821,[5]Sheet1!$B$2:$B$2185),0))*10</f>
        <v>490228860</v>
      </c>
      <c r="L821" s="2">
        <f t="array" ref="L821">INDEX([5]Sheet1!$J$2:$J$2185,MATCH($C821,IF([5]Sheet1!$E$2:$E$2185=$A821,[5]Sheet1!$B$2:$B$2185),0))</f>
        <v>16739</v>
      </c>
      <c r="M821" s="2">
        <f t="array" ref="M821">INDEX([5]Sheet1!$G$2:$G$2185,MATCH($C821,IF([5]Sheet1!$E$2:$E$2185=$A821,[5]Sheet1!$B$2:$B$2185),0))*10</f>
        <v>418770080</v>
      </c>
      <c r="N821" s="2">
        <f t="array" ref="N821">INDEX([5]Sheet1!$F$2:$F$2185,MATCH($C821,IF([5]Sheet1!$E$2:$E$2185=$A821,[5]Sheet1!$B$2:$B$2185),0))</f>
        <v>12237</v>
      </c>
      <c r="O821" s="2">
        <f t="array" ref="O821">INDEX([5]Sheet1!$I$2:$I$2185,MATCH($C821,IF([5]Sheet1!$E$2:$E$2185=$A821,[5]Sheet1!$B$2:$B$2185),0))*10</f>
        <v>71458780</v>
      </c>
      <c r="P821" s="2">
        <f t="array" ref="P821">INDEX([5]Sheet1!$H$2:$H$2185,MATCH($C821,IF([5]Sheet1!$E$2:$E$2185=$A821,[5]Sheet1!$B$2:$B$2185),0))</f>
        <v>3994</v>
      </c>
    </row>
    <row r="822" spans="1:16" x14ac:dyDescent="0.25">
      <c r="A822" t="s">
        <v>84</v>
      </c>
      <c r="B822" t="s">
        <v>85</v>
      </c>
      <c r="C822">
        <v>1991</v>
      </c>
      <c r="D822" s="2">
        <f t="array" ref="D822">INDEX([2]data!$E$2:$E$2185,MATCH($C822,IF([2]data!$C$2:$C$2185=$A822,[2]data!$A$2:$A$2185),0))</f>
        <v>3570404</v>
      </c>
      <c r="H822" s="2">
        <f t="array" ref="H822">INDEX([1]Sheet1!$M$2:$M$1823,MATCH($C822,IF([1]Sheet1!$A$2:$A$1823=$A822,[1]Sheet1!$C$2:$C$1823),0))</f>
        <v>3083653120</v>
      </c>
      <c r="I822" s="2">
        <f t="array" ref="I822">INDEX([1]Sheet1!$D$2:$D$1823,MATCH($C822,IF([1]Sheet1!$A$2:$A$1823=$A822,[1]Sheet1!$C$2:$C$1823),0))</f>
        <v>2544229000</v>
      </c>
      <c r="J822" s="2">
        <f t="array" ref="J822">(INDEX([1]Sheet1!$G$2:$G$1823,MATCH($C822,IF([1]Sheet1!$A$2:$A$1823=$A822,[1]Sheet1!$C$2:$C$1823),0))+INDEX([1]Sheet1!$J$2:$J$1823,MATCH($C822,IF([1]Sheet1!$A$2:$A$1823=$A822,[1]Sheet1!$C$2:$C$1823),0)))</f>
        <v>539424000</v>
      </c>
      <c r="K822" s="2">
        <f t="array" ref="K822">INDEX([5]Sheet1!$K$2:$K$2185,MATCH($C822,IF([5]Sheet1!$E$2:$E$2185=$A822,[5]Sheet1!$B$2:$B$2185),0))*10</f>
        <v>1388040140</v>
      </c>
      <c r="L822" s="2">
        <f t="array" ref="L822">INDEX([5]Sheet1!$J$2:$J$2185,MATCH($C822,IF([5]Sheet1!$E$2:$E$2185=$A822,[5]Sheet1!$B$2:$B$2185),0))</f>
        <v>72370</v>
      </c>
      <c r="M822" s="2">
        <f t="array" ref="M822">INDEX([5]Sheet1!$G$2:$G$2185,MATCH($C822,IF([5]Sheet1!$E$2:$E$2185=$A822,[5]Sheet1!$B$2:$B$2185),0))*10</f>
        <v>1120399370</v>
      </c>
      <c r="N822" s="2">
        <f t="array" ref="N822">INDEX([5]Sheet1!$F$2:$F$2185,MATCH($C822,IF([5]Sheet1!$E$2:$E$2185=$A822,[5]Sheet1!$B$2:$B$2185),0))</f>
        <v>50184</v>
      </c>
      <c r="O822" s="2">
        <f t="array" ref="O822">INDEX([5]Sheet1!$I$2:$I$2185,MATCH($C822,IF([5]Sheet1!$E$2:$E$2185=$A822,[5]Sheet1!$B$2:$B$2185),0))*10</f>
        <v>267640770</v>
      </c>
      <c r="P822" s="2">
        <f t="array" ref="P822">INDEX([5]Sheet1!$H$2:$H$2185,MATCH($C822,IF([5]Sheet1!$E$2:$E$2185=$A822,[5]Sheet1!$B$2:$B$2185),0))</f>
        <v>20546</v>
      </c>
    </row>
    <row r="823" spans="1:16" x14ac:dyDescent="0.25">
      <c r="A823" t="s">
        <v>86</v>
      </c>
      <c r="B823" t="s">
        <v>87</v>
      </c>
      <c r="C823">
        <v>1991</v>
      </c>
      <c r="D823" s="2">
        <f t="array" ref="D823">INDEX([2]data!$E$2:$E$2185,MATCH($C823,IF([2]data!$C$2:$C$2185=$A823,[2]data!$A$2:$A$2185),0))</f>
        <v>703669</v>
      </c>
      <c r="H823" s="2">
        <f t="array" ref="H823">INDEX([1]Sheet1!$M$2:$M$1823,MATCH($C823,IF([1]Sheet1!$A$2:$A$1823=$A823,[1]Sheet1!$C$2:$C$1823),0))</f>
        <v>562062976</v>
      </c>
      <c r="I823" s="2">
        <f t="array" ref="I823">INDEX([1]Sheet1!$D$2:$D$1823,MATCH($C823,IF([1]Sheet1!$A$2:$A$1823=$A823,[1]Sheet1!$C$2:$C$1823),0))</f>
        <v>517731000</v>
      </c>
      <c r="J823" s="2">
        <f t="array" ref="J823">(INDEX([1]Sheet1!$G$2:$G$1823,MATCH($C823,IF([1]Sheet1!$A$2:$A$1823=$A823,[1]Sheet1!$C$2:$C$1823),0))+INDEX([1]Sheet1!$J$2:$J$1823,MATCH($C823,IF([1]Sheet1!$A$2:$A$1823=$A823,[1]Sheet1!$C$2:$C$1823),0)))</f>
        <v>44332000</v>
      </c>
      <c r="K823" s="2">
        <f t="array" ref="K823">INDEX([5]Sheet1!$K$2:$K$2185,MATCH($C823,IF([5]Sheet1!$E$2:$E$2185=$A823,[5]Sheet1!$B$2:$B$2185),0))*10</f>
        <v>283194620</v>
      </c>
      <c r="L823" s="2">
        <f t="array" ref="L823">INDEX([5]Sheet1!$J$2:$J$2185,MATCH($C823,IF([5]Sheet1!$E$2:$E$2185=$A823,[5]Sheet1!$B$2:$B$2185),0))</f>
        <v>16099</v>
      </c>
      <c r="M823" s="2">
        <f t="array" ref="M823">INDEX([5]Sheet1!$G$2:$G$2185,MATCH($C823,IF([5]Sheet1!$E$2:$E$2185=$A823,[5]Sheet1!$B$2:$B$2185),0))*10</f>
        <v>223494330</v>
      </c>
      <c r="N823" s="2">
        <f t="array" ref="N823">INDEX([5]Sheet1!$F$2:$F$2185,MATCH($C823,IF([5]Sheet1!$E$2:$E$2185=$A823,[5]Sheet1!$B$2:$B$2185),0))</f>
        <v>10815</v>
      </c>
      <c r="O823" s="2">
        <f t="array" ref="O823">INDEX([5]Sheet1!$I$2:$I$2185,MATCH($C823,IF([5]Sheet1!$E$2:$E$2185=$A823,[5]Sheet1!$B$2:$B$2185),0))*10</f>
        <v>59700290</v>
      </c>
      <c r="P823" s="2">
        <f t="array" ref="P823">INDEX([5]Sheet1!$H$2:$H$2185,MATCH($C823,IF([5]Sheet1!$E$2:$E$2185=$A823,[5]Sheet1!$B$2:$B$2185),0))</f>
        <v>4500</v>
      </c>
    </row>
    <row r="824" spans="1:16" x14ac:dyDescent="0.25">
      <c r="A824" t="s">
        <v>88</v>
      </c>
      <c r="B824" t="s">
        <v>89</v>
      </c>
      <c r="C824">
        <v>1991</v>
      </c>
      <c r="D824" s="2">
        <f t="array" ref="D824">INDEX([2]data!$E$2:$E$2185,MATCH($C824,IF([2]data!$C$2:$C$2185=$A824,[2]data!$A$2:$A$2185),0))</f>
        <v>4966587</v>
      </c>
      <c r="H824" s="2">
        <f t="array" ref="H824">INDEX([1]Sheet1!$M$2:$M$1823,MATCH($C824,IF([1]Sheet1!$A$2:$A$1823=$A824,[1]Sheet1!$C$2:$C$1823),0))</f>
        <v>2969925888</v>
      </c>
      <c r="I824" s="2">
        <f t="array" ref="I824">INDEX([1]Sheet1!$D$2:$D$1823,MATCH($C824,IF([1]Sheet1!$A$2:$A$1823=$A824,[1]Sheet1!$C$2:$C$1823),0))</f>
        <v>2636241000</v>
      </c>
      <c r="J824" s="2">
        <f t="array" ref="J824">(INDEX([1]Sheet1!$G$2:$G$1823,MATCH($C824,IF([1]Sheet1!$A$2:$A$1823=$A824,[1]Sheet1!$C$2:$C$1823),0))+INDEX([1]Sheet1!$J$2:$J$1823,MATCH($C824,IF([1]Sheet1!$A$2:$A$1823=$A824,[1]Sheet1!$C$2:$C$1823),0)))</f>
        <v>333685000</v>
      </c>
      <c r="K824" s="2">
        <f t="array" ref="K824">INDEX([5]Sheet1!$K$2:$K$2185,MATCH($C824,IF([5]Sheet1!$E$2:$E$2185=$A824,[5]Sheet1!$B$2:$B$2185),0))*10</f>
        <v>1681327400</v>
      </c>
      <c r="L824" s="2">
        <f t="array" ref="L824">INDEX([5]Sheet1!$J$2:$J$2185,MATCH($C824,IF([5]Sheet1!$E$2:$E$2185=$A824,[5]Sheet1!$B$2:$B$2185),0))</f>
        <v>86613</v>
      </c>
      <c r="M824" s="2">
        <f t="array" ref="M824">INDEX([5]Sheet1!$G$2:$G$2185,MATCH($C824,IF([5]Sheet1!$E$2:$E$2185=$A824,[5]Sheet1!$B$2:$B$2185),0))*10</f>
        <v>1351278290</v>
      </c>
      <c r="N824" s="2">
        <f t="array" ref="N824">INDEX([5]Sheet1!$F$2:$F$2185,MATCH($C824,IF([5]Sheet1!$E$2:$E$2185=$A824,[5]Sheet1!$B$2:$B$2185),0))</f>
        <v>57180</v>
      </c>
      <c r="O824" s="2">
        <f t="array" ref="O824">INDEX([5]Sheet1!$I$2:$I$2185,MATCH($C824,IF([5]Sheet1!$E$2:$E$2185=$A824,[5]Sheet1!$B$2:$B$2185),0))*10</f>
        <v>330049110</v>
      </c>
      <c r="P824" s="2">
        <f t="array" ref="P824">INDEX([5]Sheet1!$H$2:$H$2185,MATCH($C824,IF([5]Sheet1!$E$2:$E$2185=$A824,[5]Sheet1!$B$2:$B$2185),0))</f>
        <v>28038</v>
      </c>
    </row>
    <row r="825" spans="1:16" x14ac:dyDescent="0.25">
      <c r="A825" t="s">
        <v>90</v>
      </c>
      <c r="B825" t="s">
        <v>91</v>
      </c>
      <c r="C825">
        <v>1991</v>
      </c>
      <c r="D825" s="2">
        <f t="array" ref="D825">INDEX([2]data!$E$2:$E$2185,MATCH($C825,IF([2]data!$C$2:$C$2185=$A825,[2]data!$A$2:$A$2185),0))</f>
        <v>17398005</v>
      </c>
      <c r="H825" s="2">
        <f t="array" ref="H825">INDEX([1]Sheet1!$M$2:$M$1823,MATCH($C825,IF([1]Sheet1!$A$2:$A$1823=$A825,[1]Sheet1!$C$2:$C$1823),0))</f>
        <v>14214976512</v>
      </c>
      <c r="I825" s="2">
        <f t="array" ref="I825">INDEX([1]Sheet1!$D$2:$D$1823,MATCH($C825,IF([1]Sheet1!$A$2:$A$1823=$A825,[1]Sheet1!$C$2:$C$1823),0))</f>
        <v>12727421000</v>
      </c>
      <c r="J825" s="2">
        <f t="array" ref="J825">(INDEX([1]Sheet1!$G$2:$G$1823,MATCH($C825,IF([1]Sheet1!$A$2:$A$1823=$A825,[1]Sheet1!$C$2:$C$1823),0))+INDEX([1]Sheet1!$J$2:$J$1823,MATCH($C825,IF([1]Sheet1!$A$2:$A$1823=$A825,[1]Sheet1!$C$2:$C$1823),0)))</f>
        <v>1487556000</v>
      </c>
      <c r="K825" s="2">
        <f t="array" ref="K825">INDEX([5]Sheet1!$K$2:$K$2185,MATCH($C825,IF([5]Sheet1!$E$2:$E$2185=$A825,[5]Sheet1!$B$2:$B$2185),0))*10</f>
        <v>8093128500</v>
      </c>
      <c r="L825" s="2">
        <f t="array" ref="L825">INDEX([5]Sheet1!$J$2:$J$2185,MATCH($C825,IF([5]Sheet1!$E$2:$E$2185=$A825,[5]Sheet1!$B$2:$B$2185),0))</f>
        <v>420858</v>
      </c>
      <c r="M825" s="2">
        <f t="array" ref="M825">INDEX([5]Sheet1!$G$2:$G$2185,MATCH($C825,IF([5]Sheet1!$E$2:$E$2185=$A825,[5]Sheet1!$B$2:$B$2185),0))*10</f>
        <v>6390710730</v>
      </c>
      <c r="N825" s="2">
        <f t="array" ref="N825">INDEX([5]Sheet1!$F$2:$F$2185,MATCH($C825,IF([5]Sheet1!$E$2:$E$2185=$A825,[5]Sheet1!$B$2:$B$2185),0))</f>
        <v>289313</v>
      </c>
      <c r="O825" s="2">
        <f t="array" ref="O825">INDEX([5]Sheet1!$I$2:$I$2185,MATCH($C825,IF([5]Sheet1!$E$2:$E$2185=$A825,[5]Sheet1!$B$2:$B$2185),0))*10</f>
        <v>1702417770</v>
      </c>
      <c r="P825" s="2">
        <f t="array" ref="P825">INDEX([5]Sheet1!$H$2:$H$2185,MATCH($C825,IF([5]Sheet1!$E$2:$E$2185=$A825,[5]Sheet1!$B$2:$B$2185),0))</f>
        <v>124035</v>
      </c>
    </row>
    <row r="826" spans="1:16" x14ac:dyDescent="0.25">
      <c r="A826" t="s">
        <v>2</v>
      </c>
      <c r="B826" t="s">
        <v>3</v>
      </c>
      <c r="C826">
        <v>1991</v>
      </c>
      <c r="D826" s="2">
        <f t="array" ref="D826">INDEX([2]data!$E$2:$E$2185,MATCH($C826,IF([2]data!$C$2:$C$2185=$A826,[2]data!$A$2:$A$2185),0))</f>
        <v>252980941</v>
      </c>
      <c r="H826" s="2">
        <f t="array" ref="H826">INDEX([1]Sheet1!$M$2:$M$1823,MATCH($C826,IF([1]Sheet1!$A$2:$A$1823=$A826,[1]Sheet1!$C$2:$C$1823),0))</f>
        <v>230005424128</v>
      </c>
      <c r="I826" s="2">
        <f t="array" ref="I826">INDEX([1]Sheet1!$D$2:$D$1823,MATCH($C826,IF([1]Sheet1!$A$2:$A$1823=$A826,[1]Sheet1!$C$2:$C$1823),0))</f>
        <v>197790802000</v>
      </c>
      <c r="J826" s="2">
        <f t="array" ref="J826">(INDEX([1]Sheet1!$G$2:$G$1823,MATCH($C826,IF([1]Sheet1!$A$2:$A$1823=$A826,[1]Sheet1!$C$2:$C$1823),0))+INDEX([1]Sheet1!$J$2:$J$1823,MATCH($C826,IF([1]Sheet1!$A$2:$A$1823=$A826,[1]Sheet1!$C$2:$C$1823),0)))</f>
        <v>32214626000</v>
      </c>
      <c r="K826" s="2">
        <f t="array" ref="K826">INDEX([5]Sheet1!$K$2:$K$2185,MATCH($C826,IF([5]Sheet1!$E$2:$E$2185=$A826,[5]Sheet1!$B$2:$B$2185),0))*10</f>
        <v>115453953190</v>
      </c>
      <c r="L826" s="2">
        <f t="array" ref="L826">INDEX([5]Sheet1!$J$2:$J$2185,MATCH($C826,IF([5]Sheet1!$E$2:$E$2185=$A826,[5]Sheet1!$B$2:$B$2185),0))</f>
        <v>4913254</v>
      </c>
      <c r="M826" s="2">
        <f t="array" ref="M826">INDEX([5]Sheet1!$G$2:$G$2185,MATCH($C826,IF([5]Sheet1!$E$2:$E$2185=$A826,[5]Sheet1!$B$2:$B$2185),0))*10</f>
        <v>91031588570</v>
      </c>
      <c r="N826" s="2">
        <f t="array" ref="N826">INDEX([5]Sheet1!$F$2:$F$2185,MATCH($C826,IF([5]Sheet1!$E$2:$E$2185=$A826,[5]Sheet1!$B$2:$B$2185),0))</f>
        <v>3170284</v>
      </c>
      <c r="O826" s="2">
        <f t="array" ref="O826">INDEX([5]Sheet1!$I$2:$I$2185,MATCH($C826,IF([5]Sheet1!$E$2:$E$2185=$A826,[5]Sheet1!$B$2:$B$2185),0))*10</f>
        <v>24422364620</v>
      </c>
      <c r="P826" s="2">
        <f t="array" ref="P826">INDEX([5]Sheet1!$H$2:$H$2185,MATCH($C826,IF([5]Sheet1!$E$2:$E$2185=$A826,[5]Sheet1!$B$2:$B$2185),0))</f>
        <v>1519736</v>
      </c>
    </row>
    <row r="827" spans="1:16" x14ac:dyDescent="0.25">
      <c r="A827" t="s">
        <v>92</v>
      </c>
      <c r="B827" t="s">
        <v>93</v>
      </c>
      <c r="C827">
        <v>1991</v>
      </c>
      <c r="D827" s="2">
        <f t="array" ref="D827">INDEX([2]data!$E$2:$E$2185,MATCH($C827,IF([2]data!$C$2:$C$2185=$A827,[2]data!$A$2:$A$2185),0))</f>
        <v>1779780</v>
      </c>
      <c r="H827" s="2">
        <f t="array" ref="H827">INDEX([1]Sheet1!$M$2:$M$1823,MATCH($C827,IF([1]Sheet1!$A$2:$A$1823=$A827,[1]Sheet1!$C$2:$C$1823),0))</f>
        <v>1437547008</v>
      </c>
      <c r="I827" s="2">
        <f t="array" ref="I827">INDEX([1]Sheet1!$D$2:$D$1823,MATCH($C827,IF([1]Sheet1!$A$2:$A$1823=$A827,[1]Sheet1!$C$2:$C$1823),0))</f>
        <v>1238205000</v>
      </c>
      <c r="J827" s="2">
        <f t="array" ref="J827">(INDEX([1]Sheet1!$G$2:$G$1823,MATCH($C827,IF([1]Sheet1!$A$2:$A$1823=$A827,[1]Sheet1!$C$2:$C$1823),0))+INDEX([1]Sheet1!$J$2:$J$1823,MATCH($C827,IF([1]Sheet1!$A$2:$A$1823=$A827,[1]Sheet1!$C$2:$C$1823),0)))</f>
        <v>199342000</v>
      </c>
      <c r="K827" s="2">
        <f t="array" ref="K827">INDEX([5]Sheet1!$K$2:$K$2185,MATCH($C827,IF([5]Sheet1!$E$2:$E$2185=$A827,[5]Sheet1!$B$2:$B$2185),0))*10</f>
        <v>670600490</v>
      </c>
      <c r="L827" s="2">
        <f t="array" ref="L827">INDEX([5]Sheet1!$J$2:$J$2185,MATCH($C827,IF([5]Sheet1!$E$2:$E$2185=$A827,[5]Sheet1!$B$2:$B$2185),0))</f>
        <v>33294</v>
      </c>
      <c r="M827" s="2">
        <f t="array" ref="M827">INDEX([5]Sheet1!$G$2:$G$2185,MATCH($C827,IF([5]Sheet1!$E$2:$E$2185=$A827,[5]Sheet1!$B$2:$B$2185),0))*10</f>
        <v>531285470</v>
      </c>
      <c r="N827" s="2">
        <f t="array" ref="N827">INDEX([5]Sheet1!$F$2:$F$2185,MATCH($C827,IF([5]Sheet1!$E$2:$E$2185=$A827,[5]Sheet1!$B$2:$B$2185),0))</f>
        <v>21643</v>
      </c>
      <c r="O827" s="2">
        <f t="array" ref="O827">INDEX([5]Sheet1!$I$2:$I$2185,MATCH($C827,IF([5]Sheet1!$E$2:$E$2185=$A827,[5]Sheet1!$B$2:$B$2185),0))*10</f>
        <v>139315020</v>
      </c>
      <c r="P827" s="2">
        <f t="array" ref="P827">INDEX([5]Sheet1!$H$2:$H$2185,MATCH($C827,IF([5]Sheet1!$E$2:$E$2185=$A827,[5]Sheet1!$B$2:$B$2185),0))</f>
        <v>8953</v>
      </c>
    </row>
    <row r="828" spans="1:16" x14ac:dyDescent="0.25">
      <c r="A828" t="s">
        <v>94</v>
      </c>
      <c r="B828" t="s">
        <v>95</v>
      </c>
      <c r="C828">
        <v>1991</v>
      </c>
      <c r="D828" s="2">
        <f t="array" ref="D828">INDEX([2]data!$E$2:$E$2185,MATCH($C828,IF([2]data!$C$2:$C$2185=$A828,[2]data!$A$2:$A$2185),0))</f>
        <v>568606</v>
      </c>
      <c r="H828" s="2">
        <f t="array" ref="H828">INDEX([1]Sheet1!$M$2:$M$1823,MATCH($C828,IF([1]Sheet1!$A$2:$A$1823=$A828,[1]Sheet1!$C$2:$C$1823),0))</f>
        <v>604643008</v>
      </c>
      <c r="I828" s="2">
        <f t="array" ref="I828">INDEX([1]Sheet1!$D$2:$D$1823,MATCH($C828,IF([1]Sheet1!$A$2:$A$1823=$A828,[1]Sheet1!$C$2:$C$1823),0))</f>
        <v>568812000</v>
      </c>
      <c r="J828" s="2">
        <f t="array" ref="J828">(INDEX([1]Sheet1!$G$2:$G$1823,MATCH($C828,IF([1]Sheet1!$A$2:$A$1823=$A828,[1]Sheet1!$C$2:$C$1823),0))+INDEX([1]Sheet1!$J$2:$J$1823,MATCH($C828,IF([1]Sheet1!$A$2:$A$1823=$A828,[1]Sheet1!$C$2:$C$1823),0)))</f>
        <v>35831000</v>
      </c>
      <c r="K828" s="2">
        <f t="array" ref="K828">INDEX([5]Sheet1!$K$2:$K$2185,MATCH($C828,IF([5]Sheet1!$E$2:$E$2185=$A828,[5]Sheet1!$B$2:$B$2185),0))*10</f>
        <v>284623810</v>
      </c>
      <c r="L828" s="2">
        <f t="array" ref="L828">INDEX([5]Sheet1!$J$2:$J$2185,MATCH($C828,IF([5]Sheet1!$E$2:$E$2185=$A828,[5]Sheet1!$B$2:$B$2185),0))</f>
        <v>13395</v>
      </c>
      <c r="M828" s="2">
        <f t="array" ref="M828">INDEX([5]Sheet1!$G$2:$G$2185,MATCH($C828,IF([5]Sheet1!$E$2:$E$2185=$A828,[5]Sheet1!$B$2:$B$2185),0))*10</f>
        <v>238075520</v>
      </c>
      <c r="N828" s="2">
        <f t="array" ref="N828">INDEX([5]Sheet1!$F$2:$F$2185,MATCH($C828,IF([5]Sheet1!$E$2:$E$2185=$A828,[5]Sheet1!$B$2:$B$2185),0))</f>
        <v>9256</v>
      </c>
      <c r="O828" s="2">
        <f t="array" ref="O828">INDEX([5]Sheet1!$I$2:$I$2185,MATCH($C828,IF([5]Sheet1!$E$2:$E$2185=$A828,[5]Sheet1!$B$2:$B$2185),0))*10</f>
        <v>46548290</v>
      </c>
      <c r="P828" s="2">
        <f t="array" ref="P828">INDEX([5]Sheet1!$H$2:$H$2185,MATCH($C828,IF([5]Sheet1!$E$2:$E$2185=$A828,[5]Sheet1!$B$2:$B$2185),0))</f>
        <v>3018</v>
      </c>
    </row>
    <row r="829" spans="1:16" x14ac:dyDescent="0.25">
      <c r="A829" t="s">
        <v>96</v>
      </c>
      <c r="B829" t="s">
        <v>97</v>
      </c>
      <c r="C829">
        <v>1991</v>
      </c>
      <c r="D829" s="2">
        <f t="array" ref="D829">INDEX([2]data!$E$2:$E$2185,MATCH($C829,IF([2]data!$C$2:$C$2185=$A829,[2]data!$A$2:$A$2185),0))</f>
        <v>6301217</v>
      </c>
      <c r="H829" s="2">
        <f t="array" ref="H829">INDEX([1]Sheet1!$M$2:$M$1823,MATCH($C829,IF([1]Sheet1!$A$2:$A$1823=$A829,[1]Sheet1!$C$2:$C$1823),0))</f>
        <v>6066511872</v>
      </c>
      <c r="I829" s="2">
        <f t="array" ref="I829">INDEX([1]Sheet1!$D$2:$D$1823,MATCH($C829,IF([1]Sheet1!$A$2:$A$1823=$A829,[1]Sheet1!$C$2:$C$1823),0))</f>
        <v>4941881000</v>
      </c>
      <c r="J829" s="2">
        <f t="array" ref="J829">(INDEX([1]Sheet1!$G$2:$G$1823,MATCH($C829,IF([1]Sheet1!$A$2:$A$1823=$A829,[1]Sheet1!$C$2:$C$1823),0))+INDEX([1]Sheet1!$J$2:$J$1823,MATCH($C829,IF([1]Sheet1!$A$2:$A$1823=$A829,[1]Sheet1!$C$2:$C$1823),0)))</f>
        <v>1124631000</v>
      </c>
      <c r="K829" s="2">
        <f t="array" ref="K829">INDEX([5]Sheet1!$K$2:$K$2185,MATCH($C829,IF([5]Sheet1!$E$2:$E$2185=$A829,[5]Sheet1!$B$2:$B$2185),0))*10</f>
        <v>2860805170</v>
      </c>
      <c r="L829" s="2">
        <f t="array" ref="L829">INDEX([5]Sheet1!$J$2:$J$2185,MATCH($C829,IF([5]Sheet1!$E$2:$E$2185=$A829,[5]Sheet1!$B$2:$B$2185),0))</f>
        <v>134580</v>
      </c>
      <c r="M829" s="2">
        <f t="array" ref="M829">INDEX([5]Sheet1!$G$2:$G$2185,MATCH($C829,IF([5]Sheet1!$E$2:$E$2185=$A829,[5]Sheet1!$B$2:$B$2185),0))*10</f>
        <v>2250533020</v>
      </c>
      <c r="N829" s="2">
        <f t="array" ref="N829">INDEX([5]Sheet1!$F$2:$F$2185,MATCH($C829,IF([5]Sheet1!$E$2:$E$2185=$A829,[5]Sheet1!$B$2:$B$2185),0))</f>
        <v>87815</v>
      </c>
      <c r="O829" s="2">
        <f t="array" ref="O829">INDEX([5]Sheet1!$I$2:$I$2185,MATCH($C829,IF([5]Sheet1!$E$2:$E$2185=$A829,[5]Sheet1!$B$2:$B$2185),0))*10</f>
        <v>610272150</v>
      </c>
      <c r="P829" s="2">
        <f t="array" ref="P829">INDEX([5]Sheet1!$H$2:$H$2185,MATCH($C829,IF([5]Sheet1!$E$2:$E$2185=$A829,[5]Sheet1!$B$2:$B$2185),0))</f>
        <v>42253</v>
      </c>
    </row>
    <row r="830" spans="1:16" x14ac:dyDescent="0.25">
      <c r="A830" t="s">
        <v>98</v>
      </c>
      <c r="B830" t="s">
        <v>99</v>
      </c>
      <c r="C830">
        <v>1991</v>
      </c>
      <c r="D830" s="2">
        <f t="array" ref="D830">INDEX([2]data!$E$2:$E$2185,MATCH($C830,IF([2]data!$C$2:$C$2185=$A830,[2]data!$A$2:$A$2185),0))</f>
        <v>5025624</v>
      </c>
      <c r="H830" s="2">
        <f t="array" ref="H830">INDEX([1]Sheet1!$M$2:$M$1823,MATCH($C830,IF([1]Sheet1!$A$2:$A$1823=$A830,[1]Sheet1!$C$2:$C$1823),0))</f>
        <v>5545177088</v>
      </c>
      <c r="I830" s="2">
        <f t="array" ref="I830">INDEX([1]Sheet1!$D$2:$D$1823,MATCH($C830,IF([1]Sheet1!$A$2:$A$1823=$A830,[1]Sheet1!$C$2:$C$1823),0))</f>
        <v>3963852000</v>
      </c>
      <c r="J830" s="2">
        <f t="array" ref="J830">(INDEX([1]Sheet1!$G$2:$G$1823,MATCH($C830,IF([1]Sheet1!$A$2:$A$1823=$A830,[1]Sheet1!$C$2:$C$1823),0))+INDEX([1]Sheet1!$J$2:$J$1823,MATCH($C830,IF([1]Sheet1!$A$2:$A$1823=$A830,[1]Sheet1!$C$2:$C$1823),0)))</f>
        <v>1581325000</v>
      </c>
      <c r="K830" s="2">
        <f t="array" ref="K830">INDEX([5]Sheet1!$K$2:$K$2185,MATCH($C830,IF([5]Sheet1!$E$2:$E$2185=$A830,[5]Sheet1!$B$2:$B$2185),0))*10</f>
        <v>2058335910</v>
      </c>
      <c r="L830" s="2">
        <f t="array" ref="L830">INDEX([5]Sheet1!$J$2:$J$2185,MATCH($C830,IF([5]Sheet1!$E$2:$E$2185=$A830,[5]Sheet1!$B$2:$B$2185),0))</f>
        <v>85846</v>
      </c>
      <c r="M830" s="2">
        <f t="array" ref="M830">INDEX([5]Sheet1!$G$2:$G$2185,MATCH($C830,IF([5]Sheet1!$E$2:$E$2185=$A830,[5]Sheet1!$B$2:$B$2185),0))*10</f>
        <v>1558566130</v>
      </c>
      <c r="N830" s="2">
        <f t="array" ref="N830">INDEX([5]Sheet1!$F$2:$F$2185,MATCH($C830,IF([5]Sheet1!$E$2:$E$2185=$A830,[5]Sheet1!$B$2:$B$2185),0))</f>
        <v>48532</v>
      </c>
      <c r="O830" s="2">
        <f t="array" ref="O830">INDEX([5]Sheet1!$I$2:$I$2185,MATCH($C830,IF([5]Sheet1!$E$2:$E$2185=$A830,[5]Sheet1!$B$2:$B$2185),0))*10</f>
        <v>499769780</v>
      </c>
      <c r="P830" s="2">
        <f t="array" ref="P830">INDEX([5]Sheet1!$H$2:$H$2185,MATCH($C830,IF([5]Sheet1!$E$2:$E$2185=$A830,[5]Sheet1!$B$2:$B$2185),0))</f>
        <v>34515</v>
      </c>
    </row>
    <row r="831" spans="1:16" x14ac:dyDescent="0.25">
      <c r="A831" t="s">
        <v>100</v>
      </c>
      <c r="B831" t="s">
        <v>101</v>
      </c>
      <c r="C831">
        <v>1991</v>
      </c>
      <c r="D831" s="2">
        <f t="array" ref="D831">INDEX([2]data!$E$2:$E$2185,MATCH($C831,IF([2]data!$C$2:$C$2185=$A831,[2]data!$A$2:$A$2185),0))</f>
        <v>1798735</v>
      </c>
      <c r="H831" s="2">
        <f t="array" ref="H831">INDEX([1]Sheet1!$M$2:$M$1823,MATCH($C831,IF([1]Sheet1!$A$2:$A$1823=$A831,[1]Sheet1!$C$2:$C$1823),0))</f>
        <v>1398978944</v>
      </c>
      <c r="I831" s="2">
        <f t="array" ref="I831">INDEX([1]Sheet1!$D$2:$D$1823,MATCH($C831,IF([1]Sheet1!$A$2:$A$1823=$A831,[1]Sheet1!$C$2:$C$1823),0))</f>
        <v>1267341000</v>
      </c>
      <c r="J831" s="2">
        <f t="array" ref="J831">(INDEX([1]Sheet1!$G$2:$G$1823,MATCH($C831,IF([1]Sheet1!$A$2:$A$1823=$A831,[1]Sheet1!$C$2:$C$1823),0))+INDEX([1]Sheet1!$J$2:$J$1823,MATCH($C831,IF([1]Sheet1!$A$2:$A$1823=$A831,[1]Sheet1!$C$2:$C$1823),0)))</f>
        <v>131638000</v>
      </c>
      <c r="K831" s="2">
        <f t="array" ref="K831">INDEX([5]Sheet1!$K$2:$K$2185,MATCH($C831,IF([5]Sheet1!$E$2:$E$2185=$A831,[5]Sheet1!$B$2:$B$2185),0))*10</f>
        <v>810047680</v>
      </c>
      <c r="L831" s="2">
        <f t="array" ref="L831">INDEX([5]Sheet1!$J$2:$J$2185,MATCH($C831,IF([5]Sheet1!$E$2:$E$2185=$A831,[5]Sheet1!$B$2:$B$2185),0))</f>
        <v>40370</v>
      </c>
      <c r="M831" s="2">
        <f t="array" ref="M831">INDEX([5]Sheet1!$G$2:$G$2185,MATCH($C831,IF([5]Sheet1!$E$2:$E$2185=$A831,[5]Sheet1!$B$2:$B$2185),0))*10</f>
        <v>615413910</v>
      </c>
      <c r="N831" s="2">
        <f t="array" ref="N831">INDEX([5]Sheet1!$F$2:$F$2185,MATCH($C831,IF([5]Sheet1!$E$2:$E$2185=$A831,[5]Sheet1!$B$2:$B$2185),0))</f>
        <v>27229</v>
      </c>
      <c r="O831" s="2">
        <f t="array" ref="O831">INDEX([5]Sheet1!$I$2:$I$2185,MATCH($C831,IF([5]Sheet1!$E$2:$E$2185=$A831,[5]Sheet1!$B$2:$B$2185),0))*10</f>
        <v>194633770</v>
      </c>
      <c r="P831" s="2">
        <f t="array" ref="P831">INDEX([5]Sheet1!$H$2:$H$2185,MATCH($C831,IF([5]Sheet1!$E$2:$E$2185=$A831,[5]Sheet1!$B$2:$B$2185),0))</f>
        <v>12428</v>
      </c>
    </row>
    <row r="832" spans="1:16" x14ac:dyDescent="0.25">
      <c r="A832" t="s">
        <v>102</v>
      </c>
      <c r="B832" t="s">
        <v>103</v>
      </c>
      <c r="C832">
        <v>1991</v>
      </c>
      <c r="D832" s="2">
        <f t="array" ref="D832">INDEX([2]data!$E$2:$E$2185,MATCH($C832,IF([2]data!$C$2:$C$2185=$A832,[2]data!$A$2:$A$2185),0))</f>
        <v>4964343</v>
      </c>
      <c r="H832" s="2">
        <f t="array" ref="H832">INDEX([1]Sheet1!$M$2:$M$1823,MATCH($C832,IF([1]Sheet1!$A$2:$A$1823=$A832,[1]Sheet1!$C$2:$C$1823),0))</f>
        <v>4880968192</v>
      </c>
      <c r="I832" s="2">
        <f t="array" ref="I832">INDEX([1]Sheet1!$D$2:$D$1823,MATCH($C832,IF([1]Sheet1!$A$2:$A$1823=$A832,[1]Sheet1!$C$2:$C$1823),0))</f>
        <v>4459466000</v>
      </c>
      <c r="J832" s="2">
        <f t="array" ref="J832">(INDEX([1]Sheet1!$G$2:$G$1823,MATCH($C832,IF([1]Sheet1!$A$2:$A$1823=$A832,[1]Sheet1!$C$2:$C$1823),0))+INDEX([1]Sheet1!$J$2:$J$1823,MATCH($C832,IF([1]Sheet1!$A$2:$A$1823=$A832,[1]Sheet1!$C$2:$C$1823),0)))</f>
        <v>421502000</v>
      </c>
      <c r="K832" s="2">
        <f t="array" ref="K832">INDEX([5]Sheet1!$K$2:$K$2185,MATCH($C832,IF([5]Sheet1!$E$2:$E$2185=$A832,[5]Sheet1!$B$2:$B$2185),0))*10</f>
        <v>2359922270</v>
      </c>
      <c r="L832" s="2">
        <f t="array" ref="L832">INDEX([5]Sheet1!$J$2:$J$2185,MATCH($C832,IF([5]Sheet1!$E$2:$E$2185=$A832,[5]Sheet1!$B$2:$B$2185),0))</f>
        <v>95900</v>
      </c>
      <c r="M832" s="2">
        <f t="array" ref="M832">INDEX([5]Sheet1!$G$2:$G$2185,MATCH($C832,IF([5]Sheet1!$E$2:$E$2185=$A832,[5]Sheet1!$B$2:$B$2185),0))*10</f>
        <v>1957026770</v>
      </c>
      <c r="N832" s="2">
        <f t="array" ref="N832">INDEX([5]Sheet1!$F$2:$F$2185,MATCH($C832,IF([5]Sheet1!$E$2:$E$2185=$A832,[5]Sheet1!$B$2:$B$2185),0))</f>
        <v>64563</v>
      </c>
      <c r="O832" s="2">
        <f t="array" ref="O832">INDEX([5]Sheet1!$I$2:$I$2185,MATCH($C832,IF([5]Sheet1!$E$2:$E$2185=$A832,[5]Sheet1!$B$2:$B$2185),0))*10</f>
        <v>402895500</v>
      </c>
      <c r="P832" s="2">
        <f t="array" ref="P832">INDEX([5]Sheet1!$H$2:$H$2185,MATCH($C832,IF([5]Sheet1!$E$2:$E$2185=$A832,[5]Sheet1!$B$2:$B$2185),0))</f>
        <v>23193</v>
      </c>
    </row>
    <row r="833" spans="1:16" x14ac:dyDescent="0.25">
      <c r="A833" t="s">
        <v>104</v>
      </c>
      <c r="B833" t="s">
        <v>105</v>
      </c>
      <c r="C833">
        <v>1991</v>
      </c>
      <c r="D833" s="2">
        <f t="array" ref="D833">INDEX([2]data!$E$2:$E$2185,MATCH($C833,IF([2]data!$C$2:$C$2185=$A833,[2]data!$A$2:$A$2185),0))</f>
        <v>459260</v>
      </c>
      <c r="H833" s="2">
        <f t="array" ref="H833">INDEX([1]Sheet1!$M$2:$M$1823,MATCH($C833,IF([1]Sheet1!$A$2:$A$1823=$A833,[1]Sheet1!$C$2:$C$1823),0))</f>
        <v>606396032</v>
      </c>
      <c r="I833" s="2">
        <f t="array" ref="I833">INDEX([1]Sheet1!$D$2:$D$1823,MATCH($C833,IF([1]Sheet1!$A$2:$A$1823=$A833,[1]Sheet1!$C$2:$C$1823),0))</f>
        <v>531000000</v>
      </c>
      <c r="J833" s="2">
        <f t="array" ref="J833">(INDEX([1]Sheet1!$G$2:$G$1823,MATCH($C833,IF([1]Sheet1!$A$2:$A$1823=$A833,[1]Sheet1!$C$2:$C$1823),0))+INDEX([1]Sheet1!$J$2:$J$1823,MATCH($C833,IF([1]Sheet1!$A$2:$A$1823=$A833,[1]Sheet1!$C$2:$C$1823),0)))</f>
        <v>75396000</v>
      </c>
      <c r="K833" s="2">
        <f t="array" ref="K833">INDEX([5]Sheet1!$K$2:$K$2185,MATCH($C833,IF([5]Sheet1!$E$2:$E$2185=$A833,[5]Sheet1!$B$2:$B$2185),0))*10</f>
        <v>289362890</v>
      </c>
      <c r="L833" s="2">
        <f t="array" ref="L833">INDEX([5]Sheet1!$J$2:$J$2185,MATCH($C833,IF([5]Sheet1!$E$2:$E$2185=$A833,[5]Sheet1!$B$2:$B$2185),0))</f>
        <v>13181</v>
      </c>
      <c r="M833" s="2">
        <f t="array" ref="M833">INDEX([5]Sheet1!$G$2:$G$2185,MATCH($C833,IF([5]Sheet1!$E$2:$E$2185=$A833,[5]Sheet1!$B$2:$B$2185),0))*10</f>
        <v>225314870</v>
      </c>
      <c r="N833" s="2">
        <f t="array" ref="N833">INDEX([5]Sheet1!$F$2:$F$2185,MATCH($C833,IF([5]Sheet1!$E$2:$E$2185=$A833,[5]Sheet1!$B$2:$B$2185),0))</f>
        <v>8318</v>
      </c>
      <c r="O833" s="2">
        <f t="array" ref="O833">INDEX([5]Sheet1!$I$2:$I$2185,MATCH($C833,IF([5]Sheet1!$E$2:$E$2185=$A833,[5]Sheet1!$B$2:$B$2185),0))*10</f>
        <v>64048020</v>
      </c>
      <c r="P833" s="2">
        <f t="array" ref="P833">INDEX([5]Sheet1!$H$2:$H$2185,MATCH($C833,IF([5]Sheet1!$E$2:$E$2185=$A833,[5]Sheet1!$B$2:$B$2185),0))</f>
        <v>4005</v>
      </c>
    </row>
    <row r="834" spans="1:16" x14ac:dyDescent="0.25">
      <c r="A834" t="s">
        <v>4</v>
      </c>
      <c r="B834" t="s">
        <v>5</v>
      </c>
      <c r="C834">
        <v>1992</v>
      </c>
      <c r="D834" s="2">
        <f t="array" ref="D834">INDEX([2]data!$E$2:$E$2185,MATCH($C834,IF([2]data!$C$2:$C$2185=$A834,[2]data!$A$2:$A$2185),0))</f>
        <v>4154014</v>
      </c>
      <c r="H834" s="2">
        <f t="array" ref="H834">INDEX([1]Sheet1!$M$2:$M$1823,MATCH($C834,IF([1]Sheet1!$A$2:$A$1823=$A834,[1]Sheet1!$C$2:$C$1823),0))</f>
        <v>2551650048</v>
      </c>
      <c r="I834" s="2">
        <f t="array" ref="I834">INDEX([1]Sheet1!$D$2:$D$1823,MATCH($C834,IF([1]Sheet1!$A$2:$A$1823=$A834,[1]Sheet1!$C$2:$C$1823),0))</f>
        <v>2245852000</v>
      </c>
      <c r="J834" s="2">
        <f t="array" ref="J834">(INDEX([1]Sheet1!$G$2:$G$1823,MATCH($C834,IF([1]Sheet1!$A$2:$A$1823=$A834,[1]Sheet1!$C$2:$C$1823),0))+INDEX([1]Sheet1!$J$2:$J$1823,MATCH($C834,IF([1]Sheet1!$A$2:$A$1823=$A834,[1]Sheet1!$C$2:$C$1823),0)))</f>
        <v>305798000</v>
      </c>
      <c r="K834" s="2">
        <f t="array" ref="K834">INDEX([5]Sheet1!$K$2:$K$2185,MATCH($C834,IF([5]Sheet1!$E$2:$E$2185=$A834,[5]Sheet1!$B$2:$B$2185),0))*10</f>
        <v>1421532650</v>
      </c>
      <c r="L834" s="2">
        <f t="array" ref="L834">INDEX([5]Sheet1!$J$2:$J$2185,MATCH($C834,IF([5]Sheet1!$E$2:$E$2185=$A834,[5]Sheet1!$B$2:$B$2185),0))</f>
        <v>80949</v>
      </c>
      <c r="M834" s="2">
        <f t="array" ref="M834">INDEX([5]Sheet1!$G$2:$G$2185,MATCH($C834,IF([5]Sheet1!$E$2:$E$2185=$A834,[5]Sheet1!$B$2:$B$2185),0))*10</f>
        <v>1157909190</v>
      </c>
      <c r="N834" s="2">
        <f t="array" ref="N834">INDEX([5]Sheet1!$F$2:$F$2185,MATCH($C834,IF([5]Sheet1!$E$2:$E$2185=$A834,[5]Sheet1!$B$2:$B$2185),0))</f>
        <v>54873</v>
      </c>
      <c r="O834" s="2">
        <f t="array" ref="O834">INDEX([5]Sheet1!$I$2:$I$2185,MATCH($C834,IF([5]Sheet1!$E$2:$E$2185=$A834,[5]Sheet1!$B$2:$B$2185),0))*10</f>
        <v>263623460</v>
      </c>
      <c r="P834" s="2">
        <f t="array" ref="P834">INDEX([5]Sheet1!$H$2:$H$2185,MATCH($C834,IF([5]Sheet1!$E$2:$E$2185=$A834,[5]Sheet1!$B$2:$B$2185),0))</f>
        <v>24772</v>
      </c>
    </row>
    <row r="835" spans="1:16" x14ac:dyDescent="0.25">
      <c r="A835" t="s">
        <v>6</v>
      </c>
      <c r="B835" t="s">
        <v>7</v>
      </c>
      <c r="C835">
        <v>1992</v>
      </c>
      <c r="D835" s="2">
        <f t="array" ref="D835">INDEX([2]data!$E$2:$E$2185,MATCH($C835,IF([2]data!$C$2:$C$2185=$A835,[2]data!$A$2:$A$2185),0))</f>
        <v>588736</v>
      </c>
      <c r="H835" s="2">
        <f t="array" ref="H835">INDEX([1]Sheet1!$M$2:$M$1823,MATCH($C835,IF([1]Sheet1!$A$2:$A$1823=$A835,[1]Sheet1!$C$2:$C$1823),0))</f>
        <v>1098161024</v>
      </c>
      <c r="I835" s="2">
        <f t="array" ref="I835">INDEX([1]Sheet1!$D$2:$D$1823,MATCH($C835,IF([1]Sheet1!$A$2:$A$1823=$A835,[1]Sheet1!$C$2:$C$1823),0))</f>
        <v>934573000</v>
      </c>
      <c r="J835" s="2">
        <f t="array" ref="J835">(INDEX([1]Sheet1!$G$2:$G$1823,MATCH($C835,IF([1]Sheet1!$A$2:$A$1823=$A835,[1]Sheet1!$C$2:$C$1823),0))+INDEX([1]Sheet1!$J$2:$J$1823,MATCH($C835,IF([1]Sheet1!$A$2:$A$1823=$A835,[1]Sheet1!$C$2:$C$1823),0)))</f>
        <v>163588000</v>
      </c>
      <c r="K835" s="2">
        <f t="array" ref="K835">INDEX([5]Sheet1!$K$2:$K$2185,MATCH($C835,IF([5]Sheet1!$E$2:$E$2185=$A835,[5]Sheet1!$B$2:$B$2185),0))*10</f>
        <v>482229030</v>
      </c>
      <c r="L835" s="2">
        <f t="array" ref="L835">INDEX([5]Sheet1!$J$2:$J$2185,MATCH($C835,IF([5]Sheet1!$E$2:$E$2185=$A835,[5]Sheet1!$B$2:$B$2185),0))</f>
        <v>14093</v>
      </c>
      <c r="M835" s="2">
        <f t="array" ref="M835">INDEX([5]Sheet1!$G$2:$G$2185,MATCH($C835,IF([5]Sheet1!$E$2:$E$2185=$A835,[5]Sheet1!$B$2:$B$2185),0))*10</f>
        <v>371386470</v>
      </c>
      <c r="N835" s="2">
        <f t="array" ref="N835">INDEX([5]Sheet1!$F$2:$F$2185,MATCH($C835,IF([5]Sheet1!$E$2:$E$2185=$A835,[5]Sheet1!$B$2:$B$2185),0))</f>
        <v>8912</v>
      </c>
      <c r="O835" s="2">
        <f t="array" ref="O835">INDEX([5]Sheet1!$I$2:$I$2185,MATCH($C835,IF([5]Sheet1!$E$2:$E$2185=$A835,[5]Sheet1!$B$2:$B$2185),0))*10</f>
        <v>110842560</v>
      </c>
      <c r="P835" s="2">
        <f t="array" ref="P835">INDEX([5]Sheet1!$H$2:$H$2185,MATCH($C835,IF([5]Sheet1!$E$2:$E$2185=$A835,[5]Sheet1!$B$2:$B$2185),0))</f>
        <v>4044</v>
      </c>
    </row>
    <row r="836" spans="1:16" x14ac:dyDescent="0.25">
      <c r="A836" t="s">
        <v>8</v>
      </c>
      <c r="B836" t="s">
        <v>9</v>
      </c>
      <c r="C836">
        <v>1992</v>
      </c>
      <c r="D836" s="2">
        <f t="array" ref="D836">INDEX([2]data!$E$2:$E$2185,MATCH($C836,IF([2]data!$C$2:$C$2185=$A836,[2]data!$A$2:$A$2185),0))</f>
        <v>3915740</v>
      </c>
      <c r="H836" s="2">
        <f t="array" ref="H836">INDEX([1]Sheet1!$M$2:$M$1823,MATCH($C836,IF([1]Sheet1!$A$2:$A$1823=$A836,[1]Sheet1!$C$2:$C$1823),0))</f>
        <v>3682659072</v>
      </c>
      <c r="I836" s="2">
        <f t="array" ref="I836">INDEX([1]Sheet1!$D$2:$D$1823,MATCH($C836,IF([1]Sheet1!$A$2:$A$1823=$A836,[1]Sheet1!$C$2:$C$1823),0))</f>
        <v>2593403000</v>
      </c>
      <c r="J836" s="2">
        <f t="array" ref="J836">(INDEX([1]Sheet1!$G$2:$G$1823,MATCH($C836,IF([1]Sheet1!$A$2:$A$1823=$A836,[1]Sheet1!$C$2:$C$1823),0))+INDEX([1]Sheet1!$J$2:$J$1823,MATCH($C836,IF([1]Sheet1!$A$2:$A$1823=$A836,[1]Sheet1!$C$2:$C$1823),0)))</f>
        <v>1089256000</v>
      </c>
      <c r="K836" s="2">
        <f t="array" ref="K836">INDEX([5]Sheet1!$K$2:$K$2185,MATCH($C836,IF([5]Sheet1!$E$2:$E$2185=$A836,[5]Sheet1!$B$2:$B$2185),0))*10</f>
        <v>1653313810</v>
      </c>
      <c r="L836" s="2">
        <f t="array" ref="L836">INDEX([5]Sheet1!$J$2:$J$2185,MATCH($C836,IF([5]Sheet1!$E$2:$E$2185=$A836,[5]Sheet1!$B$2:$B$2185),0))</f>
        <v>70483</v>
      </c>
      <c r="M836" s="2">
        <f t="array" ref="M836">INDEX([5]Sheet1!$G$2:$G$2185,MATCH($C836,IF([5]Sheet1!$E$2:$E$2185=$A836,[5]Sheet1!$B$2:$B$2185),0))*10</f>
        <v>1256529600</v>
      </c>
      <c r="N836" s="2">
        <f t="array" ref="N836">INDEX([5]Sheet1!$F$2:$F$2185,MATCH($C836,IF([5]Sheet1!$E$2:$E$2185=$A836,[5]Sheet1!$B$2:$B$2185),0))</f>
        <v>41154</v>
      </c>
      <c r="O836" s="2">
        <f t="array" ref="O836">INDEX([5]Sheet1!$I$2:$I$2185,MATCH($C836,IF([5]Sheet1!$E$2:$E$2185=$A836,[5]Sheet1!$B$2:$B$2185),0))*10</f>
        <v>396784210</v>
      </c>
      <c r="P836" s="2">
        <f t="array" ref="P836">INDEX([5]Sheet1!$H$2:$H$2185,MATCH($C836,IF([5]Sheet1!$E$2:$E$2185=$A836,[5]Sheet1!$B$2:$B$2185),0))</f>
        <v>23348</v>
      </c>
    </row>
    <row r="837" spans="1:16" x14ac:dyDescent="0.25">
      <c r="A837" t="s">
        <v>10</v>
      </c>
      <c r="B837" t="s">
        <v>11</v>
      </c>
      <c r="C837">
        <v>1992</v>
      </c>
      <c r="D837" s="2">
        <f t="array" ref="D837">INDEX([2]data!$E$2:$E$2185,MATCH($C837,IF([2]data!$C$2:$C$2185=$A837,[2]data!$A$2:$A$2185),0))</f>
        <v>2415984</v>
      </c>
      <c r="H837" s="2">
        <f t="array" ref="H837">INDEX([1]Sheet1!$M$2:$M$1823,MATCH($C837,IF([1]Sheet1!$A$2:$A$1823=$A837,[1]Sheet1!$C$2:$C$1823),0))</f>
        <v>1760278016</v>
      </c>
      <c r="I837" s="2">
        <f t="array" ref="I837">INDEX([1]Sheet1!$D$2:$D$1823,MATCH($C837,IF([1]Sheet1!$A$2:$A$1823=$A837,[1]Sheet1!$C$2:$C$1823),0))</f>
        <v>1520812000</v>
      </c>
      <c r="J837" s="2">
        <f t="array" ref="J837">(INDEX([1]Sheet1!$G$2:$G$1823,MATCH($C837,IF([1]Sheet1!$A$2:$A$1823=$A837,[1]Sheet1!$C$2:$C$1823),0))+INDEX([1]Sheet1!$J$2:$J$1823,MATCH($C837,IF([1]Sheet1!$A$2:$A$1823=$A837,[1]Sheet1!$C$2:$C$1823),0)))</f>
        <v>239466000</v>
      </c>
      <c r="K837" s="2">
        <f t="array" ref="K837">INDEX([5]Sheet1!$K$2:$K$2185,MATCH($C837,IF([5]Sheet1!$E$2:$E$2185=$A837,[5]Sheet1!$B$2:$B$2185),0))*10</f>
        <v>946880440</v>
      </c>
      <c r="L837" s="2">
        <f t="array" ref="L837">INDEX([5]Sheet1!$J$2:$J$2185,MATCH($C837,IF([5]Sheet1!$E$2:$E$2185=$A837,[5]Sheet1!$B$2:$B$2185),0))</f>
        <v>52989</v>
      </c>
      <c r="M837" s="2">
        <f t="array" ref="M837">INDEX([5]Sheet1!$G$2:$G$2185,MATCH($C837,IF([5]Sheet1!$E$2:$E$2185=$A837,[5]Sheet1!$B$2:$B$2185),0))*10</f>
        <v>768407380</v>
      </c>
      <c r="N837" s="2">
        <f t="array" ref="N837">INDEX([5]Sheet1!$F$2:$F$2185,MATCH($C837,IF([5]Sheet1!$E$2:$E$2185=$A837,[5]Sheet1!$B$2:$B$2185),0))</f>
        <v>36460</v>
      </c>
      <c r="O837" s="2">
        <f t="array" ref="O837">INDEX([5]Sheet1!$I$2:$I$2185,MATCH($C837,IF([5]Sheet1!$E$2:$E$2185=$A837,[5]Sheet1!$B$2:$B$2185),0))*10</f>
        <v>178473060</v>
      </c>
      <c r="P837" s="2">
        <f t="array" ref="P837">INDEX([5]Sheet1!$H$2:$H$2185,MATCH($C837,IF([5]Sheet1!$E$2:$E$2185=$A837,[5]Sheet1!$B$2:$B$2185),0))</f>
        <v>15689</v>
      </c>
    </row>
    <row r="838" spans="1:16" x14ac:dyDescent="0.25">
      <c r="A838" t="s">
        <v>12</v>
      </c>
      <c r="B838" t="s">
        <v>13</v>
      </c>
      <c r="C838">
        <v>1992</v>
      </c>
      <c r="D838" s="2">
        <f t="array" ref="D838">INDEX([2]data!$E$2:$E$2185,MATCH($C838,IF([2]data!$C$2:$C$2185=$A838,[2]data!$A$2:$A$2185),0))</f>
        <v>30974659</v>
      </c>
      <c r="H838" s="2">
        <f t="array" ref="H838">INDEX([1]Sheet1!$M$2:$M$1823,MATCH($C838,IF([1]Sheet1!$A$2:$A$1823=$A838,[1]Sheet1!$C$2:$C$1823),0))</f>
        <v>27944603648</v>
      </c>
      <c r="I838" s="2">
        <f t="array" ref="I838">INDEX([1]Sheet1!$D$2:$D$1823,MATCH($C838,IF([1]Sheet1!$A$2:$A$1823=$A838,[1]Sheet1!$C$2:$C$1823),0))</f>
        <v>24678637000</v>
      </c>
      <c r="J838" s="2">
        <f t="array" ref="J838">(INDEX([1]Sheet1!$G$2:$G$1823,MATCH($C838,IF([1]Sheet1!$A$2:$A$1823=$A838,[1]Sheet1!$C$2:$C$1823),0))+INDEX([1]Sheet1!$J$2:$J$1823,MATCH($C838,IF([1]Sheet1!$A$2:$A$1823=$A838,[1]Sheet1!$C$2:$C$1823),0)))</f>
        <v>3265966000</v>
      </c>
      <c r="K838" s="2">
        <f t="array" ref="K838">INDEX([5]Sheet1!$K$2:$K$2185,MATCH($C838,IF([5]Sheet1!$E$2:$E$2185=$A838,[5]Sheet1!$B$2:$B$2185),0))*10</f>
        <v>13260514660</v>
      </c>
      <c r="L838" s="2">
        <f t="array" ref="L838">INDEX([5]Sheet1!$J$2:$J$2185,MATCH($C838,IF([5]Sheet1!$E$2:$E$2185=$A838,[5]Sheet1!$B$2:$B$2185),0))</f>
        <v>443595</v>
      </c>
      <c r="M838" s="2">
        <f t="array" ref="M838">INDEX([5]Sheet1!$G$2:$G$2185,MATCH($C838,IF([5]Sheet1!$E$2:$E$2185=$A838,[5]Sheet1!$B$2:$B$2185),0))*10</f>
        <v>10380419410</v>
      </c>
      <c r="N838" s="2">
        <f t="array" ref="N838">INDEX([5]Sheet1!$F$2:$F$2185,MATCH($C838,IF([5]Sheet1!$E$2:$E$2185=$A838,[5]Sheet1!$B$2:$B$2185),0))</f>
        <v>253278</v>
      </c>
      <c r="O838" s="2">
        <f t="array" ref="O838">INDEX([5]Sheet1!$I$2:$I$2185,MATCH($C838,IF([5]Sheet1!$E$2:$E$2185=$A838,[5]Sheet1!$B$2:$B$2185),0))*10</f>
        <v>2880095250</v>
      </c>
      <c r="P838" s="2">
        <f t="array" ref="P838">INDEX([5]Sheet1!$H$2:$H$2185,MATCH($C838,IF([5]Sheet1!$E$2:$E$2185=$A838,[5]Sheet1!$B$2:$B$2185),0))</f>
        <v>135077</v>
      </c>
    </row>
    <row r="839" spans="1:16" x14ac:dyDescent="0.25">
      <c r="A839" t="s">
        <v>14</v>
      </c>
      <c r="B839" t="s">
        <v>15</v>
      </c>
      <c r="C839">
        <v>1992</v>
      </c>
      <c r="D839" s="2">
        <f t="array" ref="D839">INDEX([2]data!$E$2:$E$2185,MATCH($C839,IF([2]data!$C$2:$C$2185=$A839,[2]data!$A$2:$A$2185),0))</f>
        <v>3495939</v>
      </c>
      <c r="H839" s="2">
        <f t="array" ref="H839">INDEX([1]Sheet1!$M$2:$M$1823,MATCH($C839,IF([1]Sheet1!$A$2:$A$1823=$A839,[1]Sheet1!$C$2:$C$1823),0))</f>
        <v>3357669120</v>
      </c>
      <c r="I839" s="2">
        <f t="array" ref="I839">INDEX([1]Sheet1!$D$2:$D$1823,MATCH($C839,IF([1]Sheet1!$A$2:$A$1823=$A839,[1]Sheet1!$C$2:$C$1823),0))</f>
        <v>2721740000</v>
      </c>
      <c r="J839" s="2">
        <f t="array" ref="J839">(INDEX([1]Sheet1!$G$2:$G$1823,MATCH($C839,IF([1]Sheet1!$A$2:$A$1823=$A839,[1]Sheet1!$C$2:$C$1823),0))+INDEX([1]Sheet1!$J$2:$J$1823,MATCH($C839,IF([1]Sheet1!$A$2:$A$1823=$A839,[1]Sheet1!$C$2:$C$1823),0)))</f>
        <v>635929000</v>
      </c>
      <c r="K839" s="2">
        <f t="array" ref="K839">INDEX([5]Sheet1!$K$2:$K$2185,MATCH($C839,IF([5]Sheet1!$E$2:$E$2185=$A839,[5]Sheet1!$B$2:$B$2185),0))*10</f>
        <v>1574475020</v>
      </c>
      <c r="L839" s="2">
        <f t="array" ref="L839">INDEX([5]Sheet1!$J$2:$J$2185,MATCH($C839,IF([5]Sheet1!$E$2:$E$2185=$A839,[5]Sheet1!$B$2:$B$2185),0))</f>
        <v>64795</v>
      </c>
      <c r="M839" s="2">
        <f t="array" ref="M839">INDEX([5]Sheet1!$G$2:$G$2185,MATCH($C839,IF([5]Sheet1!$E$2:$E$2185=$A839,[5]Sheet1!$B$2:$B$2185),0))*10</f>
        <v>1232148330</v>
      </c>
      <c r="N839" s="2">
        <f t="array" ref="N839">INDEX([5]Sheet1!$F$2:$F$2185,MATCH($C839,IF([5]Sheet1!$E$2:$E$2185=$A839,[5]Sheet1!$B$2:$B$2185),0))</f>
        <v>41695</v>
      </c>
      <c r="O839" s="2">
        <f t="array" ref="O839">INDEX([5]Sheet1!$I$2:$I$2185,MATCH($C839,IF([5]Sheet1!$E$2:$E$2185=$A839,[5]Sheet1!$B$2:$B$2185),0))*10</f>
        <v>342326690</v>
      </c>
      <c r="P839" s="2">
        <f t="array" ref="P839">INDEX([5]Sheet1!$H$2:$H$2185,MATCH($C839,IF([5]Sheet1!$E$2:$E$2185=$A839,[5]Sheet1!$B$2:$B$2185),0))</f>
        <v>19399</v>
      </c>
    </row>
    <row r="840" spans="1:16" x14ac:dyDescent="0.25">
      <c r="A840" t="s">
        <v>16</v>
      </c>
      <c r="B840" t="s">
        <v>17</v>
      </c>
      <c r="C840">
        <v>1992</v>
      </c>
      <c r="D840" s="2">
        <f t="array" ref="D840">INDEX([2]data!$E$2:$E$2185,MATCH($C840,IF([2]data!$C$2:$C$2185=$A840,[2]data!$A$2:$A$2185),0))</f>
        <v>3300712</v>
      </c>
      <c r="H840" s="2">
        <f t="array" ref="H840">INDEX([1]Sheet1!$M$2:$M$1823,MATCH($C840,IF([1]Sheet1!$A$2:$A$1823=$A840,[1]Sheet1!$C$2:$C$1823),0))</f>
        <v>4153339904</v>
      </c>
      <c r="I840" s="2">
        <f t="array" ref="I840">INDEX([1]Sheet1!$D$2:$D$1823,MATCH($C840,IF([1]Sheet1!$A$2:$A$1823=$A840,[1]Sheet1!$C$2:$C$1823),0))</f>
        <v>3582284000</v>
      </c>
      <c r="J840" s="2">
        <f t="array" ref="J840">(INDEX([1]Sheet1!$G$2:$G$1823,MATCH($C840,IF([1]Sheet1!$A$2:$A$1823=$A840,[1]Sheet1!$C$2:$C$1823),0))+INDEX([1]Sheet1!$J$2:$J$1823,MATCH($C840,IF([1]Sheet1!$A$2:$A$1823=$A840,[1]Sheet1!$C$2:$C$1823),0)))</f>
        <v>571056000</v>
      </c>
      <c r="K840" s="2">
        <f t="array" ref="K840">INDEX([5]Sheet1!$K$2:$K$2185,MATCH($C840,IF([5]Sheet1!$E$2:$E$2185=$A840,[5]Sheet1!$B$2:$B$2185),0))*10</f>
        <v>2037229950</v>
      </c>
      <c r="L840" s="2">
        <f t="array" ref="L840">INDEX([5]Sheet1!$J$2:$J$2185,MATCH($C840,IF([5]Sheet1!$E$2:$E$2185=$A840,[5]Sheet1!$B$2:$B$2185),0))</f>
        <v>63455</v>
      </c>
      <c r="M840" s="2">
        <f t="array" ref="M840">INDEX([5]Sheet1!$G$2:$G$2185,MATCH($C840,IF([5]Sheet1!$E$2:$E$2185=$A840,[5]Sheet1!$B$2:$B$2185),0))*10</f>
        <v>1702581460</v>
      </c>
      <c r="N840" s="2">
        <f t="array" ref="N840">INDEX([5]Sheet1!$F$2:$F$2185,MATCH($C840,IF([5]Sheet1!$E$2:$E$2185=$A840,[5]Sheet1!$B$2:$B$2185),0))</f>
        <v>44355</v>
      </c>
      <c r="O840" s="2">
        <f t="array" ref="O840">INDEX([5]Sheet1!$I$2:$I$2185,MATCH($C840,IF([5]Sheet1!$E$2:$E$2185=$A840,[5]Sheet1!$B$2:$B$2185),0))*10</f>
        <v>334648490</v>
      </c>
      <c r="P840" s="2">
        <f t="array" ref="P840">INDEX([5]Sheet1!$H$2:$H$2185,MATCH($C840,IF([5]Sheet1!$E$2:$E$2185=$A840,[5]Sheet1!$B$2:$B$2185),0))</f>
        <v>16278</v>
      </c>
    </row>
    <row r="841" spans="1:16" x14ac:dyDescent="0.25">
      <c r="A841" t="s">
        <v>18</v>
      </c>
      <c r="B841" t="s">
        <v>19</v>
      </c>
      <c r="C841">
        <v>1992</v>
      </c>
      <c r="D841" s="2">
        <f t="array" ref="D841">INDEX([2]data!$E$2:$E$2185,MATCH($C841,IF([2]data!$C$2:$C$2185=$A841,[2]data!$A$2:$A$2185),0))</f>
        <v>694925</v>
      </c>
      <c r="H841" s="2">
        <f t="array" ref="H841">INDEX([1]Sheet1!$M$2:$M$1823,MATCH($C841,IF([1]Sheet1!$A$2:$A$1823=$A841,[1]Sheet1!$C$2:$C$1823),0))</f>
        <v>647996992</v>
      </c>
      <c r="I841" s="2">
        <f t="array" ref="I841">INDEX([1]Sheet1!$D$2:$D$1823,MATCH($C841,IF([1]Sheet1!$A$2:$A$1823=$A841,[1]Sheet1!$C$2:$C$1823),0))</f>
        <v>593422000</v>
      </c>
      <c r="J841" s="2">
        <f t="array" ref="J841">(INDEX([1]Sheet1!$G$2:$G$1823,MATCH($C841,IF([1]Sheet1!$A$2:$A$1823=$A841,[1]Sheet1!$C$2:$C$1823),0))+INDEX([1]Sheet1!$J$2:$J$1823,MATCH($C841,IF([1]Sheet1!$A$2:$A$1823=$A841,[1]Sheet1!$C$2:$C$1823),0)))</f>
        <v>54575000</v>
      </c>
      <c r="K841" s="2">
        <f t="array" ref="K841">INDEX([5]Sheet1!$K$2:$K$2185,MATCH($C841,IF([5]Sheet1!$E$2:$E$2185=$A841,[5]Sheet1!$B$2:$B$2185),0))*10</f>
        <v>325413370</v>
      </c>
      <c r="L841" s="2">
        <f t="array" ref="L841">INDEX([5]Sheet1!$J$2:$J$2185,MATCH($C841,IF([5]Sheet1!$E$2:$E$2185=$A841,[5]Sheet1!$B$2:$B$2185),0))</f>
        <v>11903</v>
      </c>
      <c r="M841" s="2">
        <f t="array" ref="M841">INDEX([5]Sheet1!$G$2:$G$2185,MATCH($C841,IF([5]Sheet1!$E$2:$E$2185=$A841,[5]Sheet1!$B$2:$B$2185),0))*10</f>
        <v>259889070</v>
      </c>
      <c r="N841" s="2">
        <f t="array" ref="N841">INDEX([5]Sheet1!$F$2:$F$2185,MATCH($C841,IF([5]Sheet1!$E$2:$E$2185=$A841,[5]Sheet1!$B$2:$B$2185),0))</f>
        <v>8349</v>
      </c>
      <c r="O841" s="2">
        <f t="array" ref="O841">INDEX([5]Sheet1!$I$2:$I$2185,MATCH($C841,IF([5]Sheet1!$E$2:$E$2185=$A841,[5]Sheet1!$B$2:$B$2185),0))*10</f>
        <v>65524300</v>
      </c>
      <c r="P841" s="2">
        <f t="array" ref="P841">INDEX([5]Sheet1!$H$2:$H$2185,MATCH($C841,IF([5]Sheet1!$E$2:$E$2185=$A841,[5]Sheet1!$B$2:$B$2185),0))</f>
        <v>3301</v>
      </c>
    </row>
    <row r="842" spans="1:16" x14ac:dyDescent="0.25">
      <c r="A842" t="s">
        <v>20</v>
      </c>
      <c r="B842" t="s">
        <v>21</v>
      </c>
      <c r="C842">
        <v>1992</v>
      </c>
      <c r="D842" s="2">
        <f t="array" ref="D842">INDEX([2]data!$E$2:$E$2185,MATCH($C842,IF([2]data!$C$2:$C$2185=$A842,[2]data!$A$2:$A$2185),0))</f>
        <v>597565</v>
      </c>
      <c r="H842" s="2">
        <f t="array" ref="H842">INDEX([1]Sheet1!$M$2:$M$1823,MATCH($C842,IF([1]Sheet1!$A$2:$A$1823=$A842,[1]Sheet1!$C$2:$C$1823),0))</f>
        <v>654360000</v>
      </c>
      <c r="I842" s="2">
        <f t="array" ref="I842">INDEX([1]Sheet1!$D$2:$D$1823,MATCH($C842,IF([1]Sheet1!$A$2:$A$1823=$A842,[1]Sheet1!$C$2:$C$1823),0))</f>
        <v>576708000</v>
      </c>
      <c r="J842" s="2">
        <f t="array" ref="J842">(INDEX([1]Sheet1!$G$2:$G$1823,MATCH($C842,IF([1]Sheet1!$A$2:$A$1823=$A842,[1]Sheet1!$C$2:$C$1823),0))+INDEX([1]Sheet1!$J$2:$J$1823,MATCH($C842,IF([1]Sheet1!$A$2:$A$1823=$A842,[1]Sheet1!$C$2:$C$1823),0)))</f>
        <v>77652000</v>
      </c>
      <c r="K842" s="2">
        <f t="array" ref="K842">INDEX([5]Sheet1!$K$2:$K$2185,MATCH($C842,IF([5]Sheet1!$E$2:$E$2185=$A842,[5]Sheet1!$B$2:$B$2185),0))*10</f>
        <v>325114630</v>
      </c>
      <c r="L842" s="2">
        <f t="array" ref="L842">INDEX([5]Sheet1!$J$2:$J$2185,MATCH($C842,IF([5]Sheet1!$E$2:$E$2185=$A842,[5]Sheet1!$B$2:$B$2185),0))</f>
        <v>11255</v>
      </c>
      <c r="M842" s="2">
        <f t="array" ref="M842">INDEX([5]Sheet1!$G$2:$G$2185,MATCH($C842,IF([5]Sheet1!$E$2:$E$2185=$A842,[5]Sheet1!$B$2:$B$2185),0))*10</f>
        <v>228437990</v>
      </c>
      <c r="N842" s="2">
        <f t="array" ref="N842">INDEX([5]Sheet1!$F$2:$F$2185,MATCH($C842,IF([5]Sheet1!$E$2:$E$2185=$A842,[5]Sheet1!$B$2:$B$2185),0))</f>
        <v>7045</v>
      </c>
      <c r="O842" s="2">
        <f t="array" ref="O842">INDEX([5]Sheet1!$I$2:$I$2185,MATCH($C842,IF([5]Sheet1!$E$2:$E$2185=$A842,[5]Sheet1!$B$2:$B$2185),0))*10</f>
        <v>96676640</v>
      </c>
      <c r="P842" s="2">
        <f t="array" ref="P842">INDEX([5]Sheet1!$H$2:$H$2185,MATCH($C842,IF([5]Sheet1!$E$2:$E$2185=$A842,[5]Sheet1!$B$2:$B$2185),0))</f>
        <v>4135</v>
      </c>
    </row>
    <row r="843" spans="1:16" x14ac:dyDescent="0.25">
      <c r="A843" t="s">
        <v>22</v>
      </c>
      <c r="B843" t="s">
        <v>23</v>
      </c>
      <c r="C843">
        <v>1992</v>
      </c>
      <c r="D843" s="2">
        <f t="array" ref="D843">INDEX([2]data!$E$2:$E$2185,MATCH($C843,IF([2]data!$C$2:$C$2185=$A843,[2]data!$A$2:$A$2185),0))</f>
        <v>13650553</v>
      </c>
      <c r="H843" s="2">
        <f t="array" ref="H843">INDEX([1]Sheet1!$M$2:$M$1823,MATCH($C843,IF([1]Sheet1!$A$2:$A$1823=$A843,[1]Sheet1!$C$2:$C$1823),0))</f>
        <v>12285092864</v>
      </c>
      <c r="I843" s="2">
        <f t="array" ref="I843">INDEX([1]Sheet1!$D$2:$D$1823,MATCH($C843,IF([1]Sheet1!$A$2:$A$1823=$A843,[1]Sheet1!$C$2:$C$1823),0))</f>
        <v>9382851000</v>
      </c>
      <c r="J843" s="2">
        <f t="array" ref="J843">(INDEX([1]Sheet1!$G$2:$G$1823,MATCH($C843,IF([1]Sheet1!$A$2:$A$1823=$A843,[1]Sheet1!$C$2:$C$1823),0))+INDEX([1]Sheet1!$J$2:$J$1823,MATCH($C843,IF([1]Sheet1!$A$2:$A$1823=$A843,[1]Sheet1!$C$2:$C$1823),0)))</f>
        <v>2902242000</v>
      </c>
      <c r="K843" s="2">
        <f t="array" ref="K843">INDEX([5]Sheet1!$K$2:$K$2185,MATCH($C843,IF([5]Sheet1!$E$2:$E$2185=$A843,[5]Sheet1!$B$2:$B$2185),0))*10</f>
        <v>4646362100</v>
      </c>
      <c r="L843" s="2">
        <f t="array" ref="L843">INDEX([5]Sheet1!$J$2:$J$2185,MATCH($C843,IF([5]Sheet1!$E$2:$E$2185=$A843,[5]Sheet1!$B$2:$B$2185),0))</f>
        <v>225867</v>
      </c>
      <c r="M843" s="2">
        <f t="array" ref="M843">INDEX([5]Sheet1!$G$2:$G$2185,MATCH($C843,IF([5]Sheet1!$E$2:$E$2185=$A843,[5]Sheet1!$B$2:$B$2185),0))*10</f>
        <v>3355581520</v>
      </c>
      <c r="N843" s="2">
        <f t="array" ref="N843">INDEX([5]Sheet1!$F$2:$F$2185,MATCH($C843,IF([5]Sheet1!$E$2:$E$2185=$A843,[5]Sheet1!$B$2:$B$2185),0))</f>
        <v>124373</v>
      </c>
      <c r="O843" s="2">
        <f t="array" ref="O843">INDEX([5]Sheet1!$I$2:$I$2185,MATCH($C843,IF([5]Sheet1!$E$2:$E$2185=$A843,[5]Sheet1!$B$2:$B$2185),0))*10</f>
        <v>1290780580</v>
      </c>
      <c r="P843" s="2">
        <f t="array" ref="P843">INDEX([5]Sheet1!$H$2:$H$2185,MATCH($C843,IF([5]Sheet1!$E$2:$E$2185=$A843,[5]Sheet1!$B$2:$B$2185),0))</f>
        <v>98273</v>
      </c>
    </row>
    <row r="844" spans="1:16" x14ac:dyDescent="0.25">
      <c r="A844" t="s">
        <v>24</v>
      </c>
      <c r="B844" t="s">
        <v>25</v>
      </c>
      <c r="C844">
        <v>1992</v>
      </c>
      <c r="D844" s="2">
        <f t="array" ref="D844">INDEX([2]data!$E$2:$E$2185,MATCH($C844,IF([2]data!$C$2:$C$2185=$A844,[2]data!$A$2:$A$2185),0))</f>
        <v>6817203</v>
      </c>
      <c r="H844" s="2">
        <f t="array" ref="H844">INDEX([1]Sheet1!$M$2:$M$1823,MATCH($C844,IF([1]Sheet1!$A$2:$A$1823=$A844,[1]Sheet1!$C$2:$C$1823),0))</f>
        <v>5770789888</v>
      </c>
      <c r="I844" s="2">
        <f t="array" ref="I844">INDEX([1]Sheet1!$D$2:$D$1823,MATCH($C844,IF([1]Sheet1!$A$2:$A$1823=$A844,[1]Sheet1!$C$2:$C$1823),0))</f>
        <v>4877040000</v>
      </c>
      <c r="J844" s="2">
        <f t="array" ref="J844">(INDEX([1]Sheet1!$G$2:$G$1823,MATCH($C844,IF([1]Sheet1!$A$2:$A$1823=$A844,[1]Sheet1!$C$2:$C$1823),0))+INDEX([1]Sheet1!$J$2:$J$1823,MATCH($C844,IF([1]Sheet1!$A$2:$A$1823=$A844,[1]Sheet1!$C$2:$C$1823),0)))</f>
        <v>893750000</v>
      </c>
      <c r="K844" s="2">
        <f t="array" ref="K844">INDEX([5]Sheet1!$K$2:$K$2185,MATCH($C844,IF([5]Sheet1!$E$2:$E$2185=$A844,[5]Sheet1!$B$2:$B$2185),0))*10</f>
        <v>2889743250</v>
      </c>
      <c r="L844" s="2">
        <f t="array" ref="L844">INDEX([5]Sheet1!$J$2:$J$2185,MATCH($C844,IF([5]Sheet1!$E$2:$E$2185=$A844,[5]Sheet1!$B$2:$B$2185),0))</f>
        <v>149122</v>
      </c>
      <c r="M844" s="2">
        <f t="array" ref="M844">INDEX([5]Sheet1!$G$2:$G$2185,MATCH($C844,IF([5]Sheet1!$E$2:$E$2185=$A844,[5]Sheet1!$B$2:$B$2185),0))*10</f>
        <v>2328988230</v>
      </c>
      <c r="N844" s="2">
        <f t="array" ref="N844">INDEX([5]Sheet1!$F$2:$F$2185,MATCH($C844,IF([5]Sheet1!$E$2:$E$2185=$A844,[5]Sheet1!$B$2:$B$2185),0))</f>
        <v>101377</v>
      </c>
      <c r="O844" s="2">
        <f t="array" ref="O844">INDEX([5]Sheet1!$I$2:$I$2185,MATCH($C844,IF([5]Sheet1!$E$2:$E$2185=$A844,[5]Sheet1!$B$2:$B$2185),0))*10</f>
        <v>560755020</v>
      </c>
      <c r="P844" s="2">
        <f t="array" ref="P844">INDEX([5]Sheet1!$H$2:$H$2185,MATCH($C844,IF([5]Sheet1!$E$2:$E$2185=$A844,[5]Sheet1!$B$2:$B$2185),0))</f>
        <v>44345</v>
      </c>
    </row>
    <row r="845" spans="1:16" x14ac:dyDescent="0.25">
      <c r="A845" t="s">
        <v>26</v>
      </c>
      <c r="B845" t="s">
        <v>27</v>
      </c>
      <c r="C845">
        <v>1992</v>
      </c>
      <c r="D845" s="2">
        <f t="array" ref="D845">INDEX([2]data!$E$2:$E$2185,MATCH($C845,IF([2]data!$C$2:$C$2185=$A845,[2]data!$A$2:$A$2185),0))</f>
        <v>1158613</v>
      </c>
      <c r="H845" s="2">
        <f t="array" ref="H845">INDEX([1]Sheet1!$M$2:$M$1823,MATCH($C845,IF([1]Sheet1!$A$2:$A$1823=$A845,[1]Sheet1!$C$2:$C$1823),0))</f>
        <v>902193984</v>
      </c>
      <c r="I845" s="2">
        <f t="array" ref="I845">INDEX([1]Sheet1!$D$2:$D$1823,MATCH($C845,IF([1]Sheet1!$A$2:$A$1823=$A845,[1]Sheet1!$C$2:$C$1823),0))</f>
        <v>703847000</v>
      </c>
      <c r="J845" s="2">
        <f t="array" ref="J845">(INDEX([1]Sheet1!$G$2:$G$1823,MATCH($C845,IF([1]Sheet1!$A$2:$A$1823=$A845,[1]Sheet1!$C$2:$C$1823),0))+INDEX([1]Sheet1!$J$2:$J$1823,MATCH($C845,IF([1]Sheet1!$A$2:$A$1823=$A845,[1]Sheet1!$C$2:$C$1823),0)))</f>
        <v>198347000</v>
      </c>
      <c r="K845" s="2">
        <f t="array" ref="K845">INDEX([5]Sheet1!$K$2:$K$2185,MATCH($C845,IF([5]Sheet1!$E$2:$E$2185=$A845,[5]Sheet1!$B$2:$B$2185),0))*10</f>
        <v>522168880</v>
      </c>
      <c r="L845" s="2">
        <f t="array" ref="L845">INDEX([5]Sheet1!$J$2:$J$2185,MATCH($C845,IF([5]Sheet1!$E$2:$E$2185=$A845,[5]Sheet1!$B$2:$B$2185),0))</f>
        <v>21721</v>
      </c>
      <c r="M845" s="2">
        <f t="array" ref="M845">INDEX([5]Sheet1!$G$2:$G$2185,MATCH($C845,IF([5]Sheet1!$E$2:$E$2185=$A845,[5]Sheet1!$B$2:$B$2185),0))*10</f>
        <v>425644180</v>
      </c>
      <c r="N845" s="2">
        <f t="array" ref="N845">INDEX([5]Sheet1!$F$2:$F$2185,MATCH($C845,IF([5]Sheet1!$E$2:$E$2185=$A845,[5]Sheet1!$B$2:$B$2185),0))</f>
        <v>15035</v>
      </c>
      <c r="O845" s="2">
        <f t="array" ref="O845">INDEX([5]Sheet1!$I$2:$I$2185,MATCH($C845,IF([5]Sheet1!$E$2:$E$2185=$A845,[5]Sheet1!$B$2:$B$2185),0))*10</f>
        <v>96524700</v>
      </c>
      <c r="P845" s="2">
        <f t="array" ref="P845">INDEX([5]Sheet1!$H$2:$H$2185,MATCH($C845,IF([5]Sheet1!$E$2:$E$2185=$A845,[5]Sheet1!$B$2:$B$2185),0))</f>
        <v>5487</v>
      </c>
    </row>
    <row r="846" spans="1:16" x14ac:dyDescent="0.25">
      <c r="A846" t="s">
        <v>28</v>
      </c>
      <c r="B846" t="s">
        <v>29</v>
      </c>
      <c r="C846">
        <v>1992</v>
      </c>
      <c r="D846" s="2">
        <f t="array" ref="D846">INDEX([2]data!$E$2:$E$2185,MATCH($C846,IF([2]data!$C$2:$C$2185=$A846,[2]data!$A$2:$A$2185),0))</f>
        <v>1071685</v>
      </c>
      <c r="H846" s="2">
        <f t="array" ref="H846">INDEX([1]Sheet1!$M$2:$M$1823,MATCH($C846,IF([1]Sheet1!$A$2:$A$1823=$A846,[1]Sheet1!$C$2:$C$1823),0))</f>
        <v>920521024</v>
      </c>
      <c r="I846" s="2">
        <f t="array" ref="I846">INDEX([1]Sheet1!$D$2:$D$1823,MATCH($C846,IF([1]Sheet1!$A$2:$A$1823=$A846,[1]Sheet1!$C$2:$C$1823),0))</f>
        <v>718183000</v>
      </c>
      <c r="J846" s="2">
        <f t="array" ref="J846">(INDEX([1]Sheet1!$G$2:$G$1823,MATCH($C846,IF([1]Sheet1!$A$2:$A$1823=$A846,[1]Sheet1!$C$2:$C$1823),0))+INDEX([1]Sheet1!$J$2:$J$1823,MATCH($C846,IF([1]Sheet1!$A$2:$A$1823=$A846,[1]Sheet1!$C$2:$C$1823),0)))</f>
        <v>202338000</v>
      </c>
      <c r="K846" s="2">
        <f t="array" ref="K846">INDEX([5]Sheet1!$K$2:$K$2185,MATCH($C846,IF([5]Sheet1!$E$2:$E$2185=$A846,[5]Sheet1!$B$2:$B$2185),0))*10</f>
        <v>434209970</v>
      </c>
      <c r="L846" s="2">
        <f t="array" ref="L846">INDEX([5]Sheet1!$J$2:$J$2185,MATCH($C846,IF([5]Sheet1!$E$2:$E$2185=$A846,[5]Sheet1!$B$2:$B$2185),0))</f>
        <v>23200</v>
      </c>
      <c r="M846" s="2">
        <f t="array" ref="M846">INDEX([5]Sheet1!$G$2:$G$2185,MATCH($C846,IF([5]Sheet1!$E$2:$E$2185=$A846,[5]Sheet1!$B$2:$B$2185),0))*10</f>
        <v>354518550</v>
      </c>
      <c r="N846" s="2">
        <f t="array" ref="N846">INDEX([5]Sheet1!$F$2:$F$2185,MATCH($C846,IF([5]Sheet1!$E$2:$E$2185=$A846,[5]Sheet1!$B$2:$B$2185),0))</f>
        <v>16050</v>
      </c>
      <c r="O846" s="2">
        <f t="array" ref="O846">INDEX([5]Sheet1!$I$2:$I$2185,MATCH($C846,IF([5]Sheet1!$E$2:$E$2185=$A846,[5]Sheet1!$B$2:$B$2185),0))*10</f>
        <v>79691420</v>
      </c>
      <c r="P846" s="2">
        <f t="array" ref="P846">INDEX([5]Sheet1!$H$2:$H$2185,MATCH($C846,IF([5]Sheet1!$E$2:$E$2185=$A846,[5]Sheet1!$B$2:$B$2185),0))</f>
        <v>6065</v>
      </c>
    </row>
    <row r="847" spans="1:16" x14ac:dyDescent="0.25">
      <c r="A847" t="s">
        <v>30</v>
      </c>
      <c r="B847" t="s">
        <v>31</v>
      </c>
      <c r="C847">
        <v>1992</v>
      </c>
      <c r="D847" s="2">
        <f t="array" ref="D847">INDEX([2]data!$E$2:$E$2185,MATCH($C847,IF([2]data!$C$2:$C$2185=$A847,[2]data!$A$2:$A$2185),0))</f>
        <v>11694184</v>
      </c>
      <c r="H847" s="2">
        <f t="array" ref="H847">INDEX([1]Sheet1!$M$2:$M$1823,MATCH($C847,IF([1]Sheet1!$A$2:$A$1823=$A847,[1]Sheet1!$C$2:$C$1823),0))</f>
        <v>9822902272</v>
      </c>
      <c r="I847" s="2">
        <f t="array" ref="I847">INDEX([1]Sheet1!$D$2:$D$1823,MATCH($C847,IF([1]Sheet1!$A$2:$A$1823=$A847,[1]Sheet1!$C$2:$C$1823),0))</f>
        <v>8587317000</v>
      </c>
      <c r="J847" s="2">
        <f t="array" ref="J847">(INDEX([1]Sheet1!$G$2:$G$1823,MATCH($C847,IF([1]Sheet1!$A$2:$A$1823=$A847,[1]Sheet1!$C$2:$C$1823),0))+INDEX([1]Sheet1!$J$2:$J$1823,MATCH($C847,IF([1]Sheet1!$A$2:$A$1823=$A847,[1]Sheet1!$C$2:$C$1823),0)))</f>
        <v>1235585000</v>
      </c>
      <c r="K847" s="2">
        <f t="array" ref="K847">INDEX([5]Sheet1!$K$2:$K$2185,MATCH($C847,IF([5]Sheet1!$E$2:$E$2185=$A847,[5]Sheet1!$B$2:$B$2185),0))*10</f>
        <v>5135945320</v>
      </c>
      <c r="L847" s="2">
        <f t="array" ref="L847">INDEX([5]Sheet1!$J$2:$J$2185,MATCH($C847,IF([5]Sheet1!$E$2:$E$2185=$A847,[5]Sheet1!$B$2:$B$2185),0))</f>
        <v>195970</v>
      </c>
      <c r="M847" s="2">
        <f t="array" ref="M847">INDEX([5]Sheet1!$G$2:$G$2185,MATCH($C847,IF([5]Sheet1!$E$2:$E$2185=$A847,[5]Sheet1!$B$2:$B$2185),0))*10</f>
        <v>4135909740</v>
      </c>
      <c r="N847" s="2">
        <f t="array" ref="N847">INDEX([5]Sheet1!$F$2:$F$2185,MATCH($C847,IF([5]Sheet1!$E$2:$E$2185=$A847,[5]Sheet1!$B$2:$B$2185),0))</f>
        <v>135368</v>
      </c>
      <c r="O847" s="2">
        <f t="array" ref="O847">INDEX([5]Sheet1!$I$2:$I$2185,MATCH($C847,IF([5]Sheet1!$E$2:$E$2185=$A847,[5]Sheet1!$B$2:$B$2185),0))*10</f>
        <v>1000035580</v>
      </c>
      <c r="P847" s="2">
        <f t="array" ref="P847">INDEX([5]Sheet1!$H$2:$H$2185,MATCH($C847,IF([5]Sheet1!$E$2:$E$2185=$A847,[5]Sheet1!$B$2:$B$2185),0))</f>
        <v>52597</v>
      </c>
    </row>
    <row r="848" spans="1:16" x14ac:dyDescent="0.25">
      <c r="A848" t="s">
        <v>32</v>
      </c>
      <c r="B848" t="s">
        <v>33</v>
      </c>
      <c r="C848">
        <v>1992</v>
      </c>
      <c r="D848" s="2">
        <f t="array" ref="D848">INDEX([2]data!$E$2:$E$2185,MATCH($C848,IF([2]data!$C$2:$C$2185=$A848,[2]data!$A$2:$A$2185),0))</f>
        <v>5674547</v>
      </c>
      <c r="H848" s="2">
        <f t="array" ref="H848">INDEX([1]Sheet1!$M$2:$M$1823,MATCH($C848,IF([1]Sheet1!$A$2:$A$1823=$A848,[1]Sheet1!$C$2:$C$1823),0))</f>
        <v>5370393088</v>
      </c>
      <c r="I848" s="2">
        <f t="array" ref="I848">INDEX([1]Sheet1!$D$2:$D$1823,MATCH($C848,IF([1]Sheet1!$A$2:$A$1823=$A848,[1]Sheet1!$C$2:$C$1823),0))</f>
        <v>4331956000</v>
      </c>
      <c r="J848" s="2">
        <f t="array" ref="J848">(INDEX([1]Sheet1!$G$2:$G$1823,MATCH($C848,IF([1]Sheet1!$A$2:$A$1823=$A848,[1]Sheet1!$C$2:$C$1823),0))+INDEX([1]Sheet1!$J$2:$J$1823,MATCH($C848,IF([1]Sheet1!$A$2:$A$1823=$A848,[1]Sheet1!$C$2:$C$1823),0)))</f>
        <v>1038437000</v>
      </c>
      <c r="K848" s="2">
        <f t="array" ref="K848">INDEX([5]Sheet1!$K$2:$K$2185,MATCH($C848,IF([5]Sheet1!$E$2:$E$2185=$A848,[5]Sheet1!$B$2:$B$2185),0))*10</f>
        <v>2597107540</v>
      </c>
      <c r="L848" s="2">
        <f t="array" ref="L848">INDEX([5]Sheet1!$J$2:$J$2185,MATCH($C848,IF([5]Sheet1!$E$2:$E$2185=$A848,[5]Sheet1!$B$2:$B$2185),0))</f>
        <v>111856</v>
      </c>
      <c r="M848" s="2">
        <f t="array" ref="M848">INDEX([5]Sheet1!$G$2:$G$2185,MATCH($C848,IF([5]Sheet1!$E$2:$E$2185=$A848,[5]Sheet1!$B$2:$B$2185),0))*10</f>
        <v>2028861540</v>
      </c>
      <c r="N848" s="2">
        <f t="array" ref="N848">INDEX([5]Sheet1!$F$2:$F$2185,MATCH($C848,IF([5]Sheet1!$E$2:$E$2185=$A848,[5]Sheet1!$B$2:$B$2185),0))</f>
        <v>69169</v>
      </c>
      <c r="O848" s="2">
        <f t="array" ref="O848">INDEX([5]Sheet1!$I$2:$I$2185,MATCH($C848,IF([5]Sheet1!$E$2:$E$2185=$A848,[5]Sheet1!$B$2:$B$2185),0))*10</f>
        <v>568246000</v>
      </c>
      <c r="P848" s="2">
        <f t="array" ref="P848">INDEX([5]Sheet1!$H$2:$H$2185,MATCH($C848,IF([5]Sheet1!$E$2:$E$2185=$A848,[5]Sheet1!$B$2:$B$2185),0))</f>
        <v>36623</v>
      </c>
    </row>
    <row r="849" spans="1:16" x14ac:dyDescent="0.25">
      <c r="A849" t="s">
        <v>34</v>
      </c>
      <c r="B849" t="s">
        <v>35</v>
      </c>
      <c r="C849">
        <v>1992</v>
      </c>
      <c r="D849" s="2">
        <f t="array" ref="D849">INDEX([2]data!$E$2:$E$2185,MATCH($C849,IF([2]data!$C$2:$C$2185=$A849,[2]data!$A$2:$A$2185),0))</f>
        <v>2818401</v>
      </c>
      <c r="H849" s="2">
        <f t="array" ref="H849">INDEX([1]Sheet1!$M$2:$M$1823,MATCH($C849,IF([1]Sheet1!$A$2:$A$1823=$A849,[1]Sheet1!$C$2:$C$1823),0))</f>
        <v>2437391872</v>
      </c>
      <c r="I849" s="2">
        <f t="array" ref="I849">INDEX([1]Sheet1!$D$2:$D$1823,MATCH($C849,IF([1]Sheet1!$A$2:$A$1823=$A849,[1]Sheet1!$C$2:$C$1823),0))</f>
        <v>2189834000</v>
      </c>
      <c r="J849" s="2">
        <f t="array" ref="J849">(INDEX([1]Sheet1!$G$2:$G$1823,MATCH($C849,IF([1]Sheet1!$A$2:$A$1823=$A849,[1]Sheet1!$C$2:$C$1823),0))+INDEX([1]Sheet1!$J$2:$J$1823,MATCH($C849,IF([1]Sheet1!$A$2:$A$1823=$A849,[1]Sheet1!$C$2:$C$1823),0)))</f>
        <v>247558000</v>
      </c>
      <c r="K849" s="2">
        <f t="array" ref="K849">INDEX([5]Sheet1!$K$2:$K$2185,MATCH($C849,IF([5]Sheet1!$E$2:$E$2185=$A849,[5]Sheet1!$B$2:$B$2185),0))*10</f>
        <v>1240644500</v>
      </c>
      <c r="L849" s="2">
        <f t="array" ref="L849">INDEX([5]Sheet1!$J$2:$J$2185,MATCH($C849,IF([5]Sheet1!$E$2:$E$2185=$A849,[5]Sheet1!$B$2:$B$2185),0))</f>
        <v>59870</v>
      </c>
      <c r="M849" s="2">
        <f t="array" ref="M849">INDEX([5]Sheet1!$G$2:$G$2185,MATCH($C849,IF([5]Sheet1!$E$2:$E$2185=$A849,[5]Sheet1!$B$2:$B$2185),0))*10</f>
        <v>979363960</v>
      </c>
      <c r="N849" s="2">
        <f t="array" ref="N849">INDEX([5]Sheet1!$F$2:$F$2185,MATCH($C849,IF([5]Sheet1!$E$2:$E$2185=$A849,[5]Sheet1!$B$2:$B$2185),0))</f>
        <v>38835</v>
      </c>
      <c r="O849" s="2">
        <f t="array" ref="O849">INDEX([5]Sheet1!$I$2:$I$2185,MATCH($C849,IF([5]Sheet1!$E$2:$E$2185=$A849,[5]Sheet1!$B$2:$B$2185),0))*10</f>
        <v>261280540</v>
      </c>
      <c r="P849" s="2">
        <f t="array" ref="P849">INDEX([5]Sheet1!$H$2:$H$2185,MATCH($C849,IF([5]Sheet1!$E$2:$E$2185=$A849,[5]Sheet1!$B$2:$B$2185),0))</f>
        <v>17153</v>
      </c>
    </row>
    <row r="850" spans="1:16" x14ac:dyDescent="0.25">
      <c r="A850" t="s">
        <v>36</v>
      </c>
      <c r="B850" t="s">
        <v>37</v>
      </c>
      <c r="C850">
        <v>1992</v>
      </c>
      <c r="D850" s="2">
        <f t="array" ref="D850">INDEX([2]data!$E$2:$E$2185,MATCH($C850,IF([2]data!$C$2:$C$2185=$A850,[2]data!$A$2:$A$2185),0))</f>
        <v>2532394</v>
      </c>
      <c r="H850" s="2">
        <f t="array" ref="H850">INDEX([1]Sheet1!$M$2:$M$1823,MATCH($C850,IF([1]Sheet1!$A$2:$A$1823=$A850,[1]Sheet1!$C$2:$C$1823),0))</f>
        <v>2214097920</v>
      </c>
      <c r="I850" s="2">
        <f t="array" ref="I850">INDEX([1]Sheet1!$D$2:$D$1823,MATCH($C850,IF([1]Sheet1!$A$2:$A$1823=$A850,[1]Sheet1!$C$2:$C$1823),0))</f>
        <v>2003109000</v>
      </c>
      <c r="J850" s="2">
        <f t="array" ref="J850">(INDEX([1]Sheet1!$G$2:$G$1823,MATCH($C850,IF([1]Sheet1!$A$2:$A$1823=$A850,[1]Sheet1!$C$2:$C$1823),0))+INDEX([1]Sheet1!$J$2:$J$1823,MATCH($C850,IF([1]Sheet1!$A$2:$A$1823=$A850,[1]Sheet1!$C$2:$C$1823),0)))</f>
        <v>210989000</v>
      </c>
      <c r="K850" s="2">
        <f t="array" ref="K850">INDEX([5]Sheet1!$K$2:$K$2185,MATCH($C850,IF([5]Sheet1!$E$2:$E$2185=$A850,[5]Sheet1!$B$2:$B$2185),0))*10</f>
        <v>1314513230</v>
      </c>
      <c r="L850" s="2">
        <f t="array" ref="L850">INDEX([5]Sheet1!$J$2:$J$2185,MATCH($C850,IF([5]Sheet1!$E$2:$E$2185=$A850,[5]Sheet1!$B$2:$B$2185),0))</f>
        <v>62055</v>
      </c>
      <c r="M850" s="2">
        <f t="array" ref="M850">INDEX([5]Sheet1!$G$2:$G$2185,MATCH($C850,IF([5]Sheet1!$E$2:$E$2185=$A850,[5]Sheet1!$B$2:$B$2185),0))*10</f>
        <v>1018536830</v>
      </c>
      <c r="N850" s="2">
        <f t="array" ref="N850">INDEX([5]Sheet1!$F$2:$F$2185,MATCH($C850,IF([5]Sheet1!$E$2:$E$2185=$A850,[5]Sheet1!$B$2:$B$2185),0))</f>
        <v>40680</v>
      </c>
      <c r="O850" s="2">
        <f t="array" ref="O850">INDEX([5]Sheet1!$I$2:$I$2185,MATCH($C850,IF([5]Sheet1!$E$2:$E$2185=$A850,[5]Sheet1!$B$2:$B$2185),0))*10</f>
        <v>295976400</v>
      </c>
      <c r="P850" s="2">
        <f t="array" ref="P850">INDEX([5]Sheet1!$H$2:$H$2185,MATCH($C850,IF([5]Sheet1!$E$2:$E$2185=$A850,[5]Sheet1!$B$2:$B$2185),0))</f>
        <v>18770</v>
      </c>
    </row>
    <row r="851" spans="1:16" x14ac:dyDescent="0.25">
      <c r="A851" t="s">
        <v>38</v>
      </c>
      <c r="B851" t="s">
        <v>39</v>
      </c>
      <c r="C851">
        <v>1992</v>
      </c>
      <c r="D851" s="2">
        <f t="array" ref="D851">INDEX([2]data!$E$2:$E$2185,MATCH($C851,IF([2]data!$C$2:$C$2185=$A851,[2]data!$A$2:$A$2185),0))</f>
        <v>3765469</v>
      </c>
      <c r="H851" s="2">
        <f t="array" ref="H851">INDEX([1]Sheet1!$M$2:$M$1823,MATCH($C851,IF([1]Sheet1!$A$2:$A$1823=$A851,[1]Sheet1!$C$2:$C$1823),0))</f>
        <v>2504066048</v>
      </c>
      <c r="I851" s="2">
        <f t="array" ref="I851">INDEX([1]Sheet1!$D$2:$D$1823,MATCH($C851,IF([1]Sheet1!$A$2:$A$1823=$A851,[1]Sheet1!$C$2:$C$1823),0))</f>
        <v>2321464000</v>
      </c>
      <c r="J851" s="2">
        <f t="array" ref="J851">(INDEX([1]Sheet1!$G$2:$G$1823,MATCH($C851,IF([1]Sheet1!$A$2:$A$1823=$A851,[1]Sheet1!$C$2:$C$1823),0))+INDEX([1]Sheet1!$J$2:$J$1823,MATCH($C851,IF([1]Sheet1!$A$2:$A$1823=$A851,[1]Sheet1!$C$2:$C$1823),0)))</f>
        <v>182602000</v>
      </c>
      <c r="K851" s="2">
        <f t="array" ref="K851">INDEX([5]Sheet1!$K$2:$K$2185,MATCH($C851,IF([5]Sheet1!$E$2:$E$2185=$A851,[5]Sheet1!$B$2:$B$2185),0))*10</f>
        <v>1615173330</v>
      </c>
      <c r="L851" s="2">
        <f t="array" ref="L851">INDEX([5]Sheet1!$J$2:$J$2185,MATCH($C851,IF([5]Sheet1!$E$2:$E$2185=$A851,[5]Sheet1!$B$2:$B$2185),0))</f>
        <v>80097</v>
      </c>
      <c r="M851" s="2">
        <f t="array" ref="M851">INDEX([5]Sheet1!$G$2:$G$2185,MATCH($C851,IF([5]Sheet1!$E$2:$E$2185=$A851,[5]Sheet1!$B$2:$B$2185),0))*10</f>
        <v>1295888000</v>
      </c>
      <c r="N851" s="2">
        <f t="array" ref="N851">INDEX([5]Sheet1!$F$2:$F$2185,MATCH($C851,IF([5]Sheet1!$E$2:$E$2185=$A851,[5]Sheet1!$B$2:$B$2185),0))</f>
        <v>52189</v>
      </c>
      <c r="O851" s="2">
        <f t="array" ref="O851">INDEX([5]Sheet1!$I$2:$I$2185,MATCH($C851,IF([5]Sheet1!$E$2:$E$2185=$A851,[5]Sheet1!$B$2:$B$2185),0))*10</f>
        <v>319285330</v>
      </c>
      <c r="P851" s="2">
        <f t="array" ref="P851">INDEX([5]Sheet1!$H$2:$H$2185,MATCH($C851,IF([5]Sheet1!$E$2:$E$2185=$A851,[5]Sheet1!$B$2:$B$2185),0))</f>
        <v>26168</v>
      </c>
    </row>
    <row r="852" spans="1:16" x14ac:dyDescent="0.25">
      <c r="A852" t="s">
        <v>40</v>
      </c>
      <c r="B852" t="s">
        <v>41</v>
      </c>
      <c r="C852">
        <v>1992</v>
      </c>
      <c r="D852" s="2">
        <f t="array" ref="D852">INDEX([2]data!$E$2:$E$2185,MATCH($C852,IF([2]data!$C$2:$C$2185=$A852,[2]data!$A$2:$A$2185),0))</f>
        <v>4293003</v>
      </c>
      <c r="H852" s="2">
        <f t="array" ref="H852">INDEX([1]Sheet1!$M$2:$M$1823,MATCH($C852,IF([1]Sheet1!$A$2:$A$1823=$A852,[1]Sheet1!$C$2:$C$1823),0))</f>
        <v>3312924928</v>
      </c>
      <c r="I852" s="2">
        <f t="array" ref="I852">INDEX([1]Sheet1!$D$2:$D$1823,MATCH($C852,IF([1]Sheet1!$A$2:$A$1823=$A852,[1]Sheet1!$C$2:$C$1823),0))</f>
        <v>3109669000</v>
      </c>
      <c r="J852" s="2">
        <f t="array" ref="J852">(INDEX([1]Sheet1!$G$2:$G$1823,MATCH($C852,IF([1]Sheet1!$A$2:$A$1823=$A852,[1]Sheet1!$C$2:$C$1823),0))+INDEX([1]Sheet1!$J$2:$J$1823,MATCH($C852,IF([1]Sheet1!$A$2:$A$1823=$A852,[1]Sheet1!$C$2:$C$1823),0)))</f>
        <v>203256000</v>
      </c>
      <c r="K852" s="2">
        <f t="array" ref="K852">INDEX([5]Sheet1!$K$2:$K$2185,MATCH($C852,IF([5]Sheet1!$E$2:$E$2185=$A852,[5]Sheet1!$B$2:$B$2185),0))*10</f>
        <v>1687928130</v>
      </c>
      <c r="L852" s="2">
        <f t="array" ref="L852">INDEX([5]Sheet1!$J$2:$J$2185,MATCH($C852,IF([5]Sheet1!$E$2:$E$2185=$A852,[5]Sheet1!$B$2:$B$2185),0))</f>
        <v>96379</v>
      </c>
      <c r="M852" s="2">
        <f t="array" ref="M852">INDEX([5]Sheet1!$G$2:$G$2185,MATCH($C852,IF([5]Sheet1!$E$2:$E$2185=$A852,[5]Sheet1!$B$2:$B$2185),0))*10</f>
        <v>1308587370</v>
      </c>
      <c r="N852" s="2">
        <f t="array" ref="N852">INDEX([5]Sheet1!$F$2:$F$2185,MATCH($C852,IF([5]Sheet1!$E$2:$E$2185=$A852,[5]Sheet1!$B$2:$B$2185),0))</f>
        <v>64505</v>
      </c>
      <c r="O852" s="2">
        <f t="array" ref="O852">INDEX([5]Sheet1!$I$2:$I$2185,MATCH($C852,IF([5]Sheet1!$E$2:$E$2185=$A852,[5]Sheet1!$B$2:$B$2185),0))*10</f>
        <v>379340760</v>
      </c>
      <c r="P852" s="2">
        <f t="array" ref="P852">INDEX([5]Sheet1!$H$2:$H$2185,MATCH($C852,IF([5]Sheet1!$E$2:$E$2185=$A852,[5]Sheet1!$B$2:$B$2185),0))</f>
        <v>30482</v>
      </c>
    </row>
    <row r="853" spans="1:16" x14ac:dyDescent="0.25">
      <c r="A853" t="s">
        <v>42</v>
      </c>
      <c r="B853" t="s">
        <v>43</v>
      </c>
      <c r="C853">
        <v>1992</v>
      </c>
      <c r="D853" s="2">
        <f t="array" ref="D853">INDEX([2]data!$E$2:$E$2185,MATCH($C853,IF([2]data!$C$2:$C$2185=$A853,[2]data!$A$2:$A$2185),0))</f>
        <v>1238508</v>
      </c>
      <c r="H853" s="2">
        <f t="array" ref="H853">INDEX([1]Sheet1!$M$2:$M$1823,MATCH($C853,IF([1]Sheet1!$A$2:$A$1823=$A853,[1]Sheet1!$C$2:$C$1823),0))</f>
        <v>1268577024</v>
      </c>
      <c r="I853" s="2">
        <f t="array" ref="I853">INDEX([1]Sheet1!$D$2:$D$1823,MATCH($C853,IF([1]Sheet1!$A$2:$A$1823=$A853,[1]Sheet1!$C$2:$C$1823),0))</f>
        <v>1081893000</v>
      </c>
      <c r="J853" s="2">
        <f t="array" ref="J853">(INDEX([1]Sheet1!$G$2:$G$1823,MATCH($C853,IF([1]Sheet1!$A$2:$A$1823=$A853,[1]Sheet1!$C$2:$C$1823),0))+INDEX([1]Sheet1!$J$2:$J$1823,MATCH($C853,IF([1]Sheet1!$A$2:$A$1823=$A853,[1]Sheet1!$C$2:$C$1823),0)))</f>
        <v>186684000</v>
      </c>
      <c r="K853" s="2">
        <f t="array" ref="K853">INDEX([5]Sheet1!$K$2:$K$2185,MATCH($C853,IF([5]Sheet1!$E$2:$E$2185=$A853,[5]Sheet1!$B$2:$B$2185),0))*10</f>
        <v>607771770</v>
      </c>
      <c r="L853" s="2">
        <f t="array" ref="L853">INDEX([5]Sheet1!$J$2:$J$2185,MATCH($C853,IF([5]Sheet1!$E$2:$E$2185=$A853,[5]Sheet1!$B$2:$B$2185),0))</f>
        <v>29055</v>
      </c>
      <c r="M853" s="2">
        <f t="array" ref="M853">INDEX([5]Sheet1!$G$2:$G$2185,MATCH($C853,IF([5]Sheet1!$E$2:$E$2185=$A853,[5]Sheet1!$B$2:$B$2185),0))*10</f>
        <v>494107980</v>
      </c>
      <c r="N853" s="2">
        <f t="array" ref="N853">INDEX([5]Sheet1!$F$2:$F$2185,MATCH($C853,IF([5]Sheet1!$E$2:$E$2185=$A853,[5]Sheet1!$B$2:$B$2185),0))</f>
        <v>20334</v>
      </c>
      <c r="O853" s="2">
        <f t="array" ref="O853">INDEX([5]Sheet1!$I$2:$I$2185,MATCH($C853,IF([5]Sheet1!$E$2:$E$2185=$A853,[5]Sheet1!$B$2:$B$2185),0))*10</f>
        <v>113663790</v>
      </c>
      <c r="P853" s="2">
        <f t="array" ref="P853">INDEX([5]Sheet1!$H$2:$H$2185,MATCH($C853,IF([5]Sheet1!$E$2:$E$2185=$A853,[5]Sheet1!$B$2:$B$2185),0))</f>
        <v>7395</v>
      </c>
    </row>
    <row r="854" spans="1:16" x14ac:dyDescent="0.25">
      <c r="A854" t="s">
        <v>44</v>
      </c>
      <c r="B854" t="s">
        <v>45</v>
      </c>
      <c r="C854">
        <v>1992</v>
      </c>
      <c r="D854" s="2">
        <f t="array" ref="D854">INDEX([2]data!$E$2:$E$2185,MATCH($C854,IF([2]data!$C$2:$C$2185=$A854,[2]data!$A$2:$A$2185),0))</f>
        <v>4923368</v>
      </c>
      <c r="H854" s="2">
        <f t="array" ref="H854">INDEX([1]Sheet1!$M$2:$M$1823,MATCH($C854,IF([1]Sheet1!$A$2:$A$1823=$A854,[1]Sheet1!$C$2:$C$1823),0))</f>
        <v>4548914176</v>
      </c>
      <c r="I854" s="2">
        <f t="array" ref="I854">INDEX([1]Sheet1!$D$2:$D$1823,MATCH($C854,IF([1]Sheet1!$A$2:$A$1823=$A854,[1]Sheet1!$C$2:$C$1823),0))</f>
        <v>3955415000</v>
      </c>
      <c r="J854" s="2">
        <f t="array" ref="J854">(INDEX([1]Sheet1!$G$2:$G$1823,MATCH($C854,IF([1]Sheet1!$A$2:$A$1823=$A854,[1]Sheet1!$C$2:$C$1823),0))+INDEX([1]Sheet1!$J$2:$J$1823,MATCH($C854,IF([1]Sheet1!$A$2:$A$1823=$A854,[1]Sheet1!$C$2:$C$1823),0)))</f>
        <v>593499000</v>
      </c>
      <c r="K854" s="2">
        <f t="array" ref="K854">INDEX([5]Sheet1!$K$2:$K$2185,MATCH($C854,IF([5]Sheet1!$E$2:$E$2185=$A854,[5]Sheet1!$B$2:$B$2185),0))*10</f>
        <v>2609692530</v>
      </c>
      <c r="L854" s="2">
        <f t="array" ref="L854">INDEX([5]Sheet1!$J$2:$J$2185,MATCH($C854,IF([5]Sheet1!$E$2:$E$2185=$A854,[5]Sheet1!$B$2:$B$2185),0))</f>
        <v>85327</v>
      </c>
      <c r="M854" s="2">
        <f t="array" ref="M854">INDEX([5]Sheet1!$G$2:$G$2185,MATCH($C854,IF([5]Sheet1!$E$2:$E$2185=$A854,[5]Sheet1!$B$2:$B$2185),0))*10</f>
        <v>2078657070</v>
      </c>
      <c r="N854" s="2">
        <f t="array" ref="N854">INDEX([5]Sheet1!$F$2:$F$2185,MATCH($C854,IF([5]Sheet1!$E$2:$E$2185=$A854,[5]Sheet1!$B$2:$B$2185),0))</f>
        <v>54465</v>
      </c>
      <c r="O854" s="2">
        <f t="array" ref="O854">INDEX([5]Sheet1!$I$2:$I$2185,MATCH($C854,IF([5]Sheet1!$E$2:$E$2185=$A854,[5]Sheet1!$B$2:$B$2185),0))*10</f>
        <v>531035460</v>
      </c>
      <c r="P854" s="2">
        <f t="array" ref="P854">INDEX([5]Sheet1!$H$2:$H$2185,MATCH($C854,IF([5]Sheet1!$E$2:$E$2185=$A854,[5]Sheet1!$B$2:$B$2185),0))</f>
        <v>26225</v>
      </c>
    </row>
    <row r="855" spans="1:16" x14ac:dyDescent="0.25">
      <c r="A855" t="s">
        <v>46</v>
      </c>
      <c r="B855" t="s">
        <v>47</v>
      </c>
      <c r="C855">
        <v>1992</v>
      </c>
      <c r="D855" s="2">
        <f t="array" ref="D855">INDEX([2]data!$E$2:$E$2185,MATCH($C855,IF([2]data!$C$2:$C$2185=$A855,[2]data!$A$2:$A$2185),0))</f>
        <v>6028709</v>
      </c>
      <c r="H855" s="2">
        <f t="array" ref="H855">INDEX([1]Sheet1!$M$2:$M$1823,MATCH($C855,IF([1]Sheet1!$A$2:$A$1823=$A855,[1]Sheet1!$C$2:$C$1823),0))</f>
        <v>5070111744</v>
      </c>
      <c r="I855" s="2">
        <f t="array" ref="I855">INDEX([1]Sheet1!$D$2:$D$1823,MATCH($C855,IF([1]Sheet1!$A$2:$A$1823=$A855,[1]Sheet1!$C$2:$C$1823),0))</f>
        <v>4643748000</v>
      </c>
      <c r="J855" s="2">
        <f t="array" ref="J855">(INDEX([1]Sheet1!$G$2:$G$1823,MATCH($C855,IF([1]Sheet1!$A$2:$A$1823=$A855,[1]Sheet1!$C$2:$C$1823),0))+INDEX([1]Sheet1!$J$2:$J$1823,MATCH($C855,IF([1]Sheet1!$A$2:$A$1823=$A855,[1]Sheet1!$C$2:$C$1823),0)))</f>
        <v>426364000</v>
      </c>
      <c r="K855" s="2">
        <f t="array" ref="K855">INDEX([5]Sheet1!$K$2:$K$2185,MATCH($C855,IF([5]Sheet1!$E$2:$E$2185=$A855,[5]Sheet1!$B$2:$B$2185),0))*10</f>
        <v>2786967920</v>
      </c>
      <c r="L855" s="2">
        <f t="array" ref="L855">INDEX([5]Sheet1!$J$2:$J$2185,MATCH($C855,IF([5]Sheet1!$E$2:$E$2185=$A855,[5]Sheet1!$B$2:$B$2185),0))</f>
        <v>101808</v>
      </c>
      <c r="M855" s="2">
        <f t="array" ref="M855">INDEX([5]Sheet1!$G$2:$G$2185,MATCH($C855,IF([5]Sheet1!$E$2:$E$2185=$A855,[5]Sheet1!$B$2:$B$2185),0))*10</f>
        <v>2325220170</v>
      </c>
      <c r="N855" s="2">
        <f t="array" ref="N855">INDEX([5]Sheet1!$F$2:$F$2185,MATCH($C855,IF([5]Sheet1!$E$2:$E$2185=$A855,[5]Sheet1!$B$2:$B$2185),0))</f>
        <v>72927</v>
      </c>
      <c r="O855" s="2">
        <f t="array" ref="O855">INDEX([5]Sheet1!$I$2:$I$2185,MATCH($C855,IF([5]Sheet1!$E$2:$E$2185=$A855,[5]Sheet1!$B$2:$B$2185),0))*10</f>
        <v>461747750</v>
      </c>
      <c r="P855" s="2">
        <f t="array" ref="P855">INDEX([5]Sheet1!$H$2:$H$2185,MATCH($C855,IF([5]Sheet1!$E$2:$E$2185=$A855,[5]Sheet1!$B$2:$B$2185),0))</f>
        <v>24835</v>
      </c>
    </row>
    <row r="856" spans="1:16" x14ac:dyDescent="0.25">
      <c r="A856" t="s">
        <v>48</v>
      </c>
      <c r="B856" t="s">
        <v>49</v>
      </c>
      <c r="C856">
        <v>1992</v>
      </c>
      <c r="D856" s="2">
        <f t="array" ref="D856">INDEX([2]data!$E$2:$E$2185,MATCH($C856,IF([2]data!$C$2:$C$2185=$A856,[2]data!$A$2:$A$2185),0))</f>
        <v>9479065</v>
      </c>
      <c r="H856" s="2">
        <f t="array" ref="H856">INDEX([1]Sheet1!$M$2:$M$1823,MATCH($C856,IF([1]Sheet1!$A$2:$A$1823=$A856,[1]Sheet1!$C$2:$C$1823),0))</f>
        <v>9478574080</v>
      </c>
      <c r="I856" s="2">
        <f t="array" ref="I856">INDEX([1]Sheet1!$D$2:$D$1823,MATCH($C856,IF([1]Sheet1!$A$2:$A$1823=$A856,[1]Sheet1!$C$2:$C$1823),0))</f>
        <v>8241409000</v>
      </c>
      <c r="J856" s="2">
        <f t="array" ref="J856">(INDEX([1]Sheet1!$G$2:$G$1823,MATCH($C856,IF([1]Sheet1!$A$2:$A$1823=$A856,[1]Sheet1!$C$2:$C$1823),0))+INDEX([1]Sheet1!$J$2:$J$1823,MATCH($C856,IF([1]Sheet1!$A$2:$A$1823=$A856,[1]Sheet1!$C$2:$C$1823),0)))</f>
        <v>1237165000</v>
      </c>
      <c r="K856" s="2">
        <f t="array" ref="K856">INDEX([5]Sheet1!$K$2:$K$2185,MATCH($C856,IF([5]Sheet1!$E$2:$E$2185=$A856,[5]Sheet1!$B$2:$B$2185),0))*10</f>
        <v>5323493900</v>
      </c>
      <c r="L856" s="2">
        <f t="array" ref="L856">INDEX([5]Sheet1!$J$2:$J$2185,MATCH($C856,IF([5]Sheet1!$E$2:$E$2185=$A856,[5]Sheet1!$B$2:$B$2185),0))</f>
        <v>176518</v>
      </c>
      <c r="M856" s="2">
        <f t="array" ref="M856">INDEX([5]Sheet1!$G$2:$G$2185,MATCH($C856,IF([5]Sheet1!$E$2:$E$2185=$A856,[5]Sheet1!$B$2:$B$2185),0))*10</f>
        <v>4122999520</v>
      </c>
      <c r="N856" s="2">
        <f t="array" ref="N856">INDEX([5]Sheet1!$F$2:$F$2185,MATCH($C856,IF([5]Sheet1!$E$2:$E$2185=$A856,[5]Sheet1!$B$2:$B$2185),0))</f>
        <v>104454</v>
      </c>
      <c r="O856" s="2">
        <f t="array" ref="O856">INDEX([5]Sheet1!$I$2:$I$2185,MATCH($C856,IF([5]Sheet1!$E$2:$E$2185=$A856,[5]Sheet1!$B$2:$B$2185),0))*10</f>
        <v>1200494380</v>
      </c>
      <c r="P856" s="2">
        <f t="array" ref="P856">INDEX([5]Sheet1!$H$2:$H$2185,MATCH($C856,IF([5]Sheet1!$E$2:$E$2185=$A856,[5]Sheet1!$B$2:$B$2185),0))</f>
        <v>60070</v>
      </c>
    </row>
    <row r="857" spans="1:16" x14ac:dyDescent="0.25">
      <c r="A857" t="s">
        <v>50</v>
      </c>
      <c r="B857" t="s">
        <v>51</v>
      </c>
      <c r="C857">
        <v>1992</v>
      </c>
      <c r="D857" s="2">
        <f t="array" ref="D857">INDEX([2]data!$E$2:$E$2185,MATCH($C857,IF([2]data!$C$2:$C$2185=$A857,[2]data!$A$2:$A$2185),0))</f>
        <v>4495572</v>
      </c>
      <c r="H857" s="2">
        <f t="array" ref="H857">INDEX([1]Sheet1!$M$2:$M$1823,MATCH($C857,IF([1]Sheet1!$A$2:$A$1823=$A857,[1]Sheet1!$C$2:$C$1823),0))</f>
        <v>4807747072</v>
      </c>
      <c r="I857" s="2">
        <f t="array" ref="I857">INDEX([1]Sheet1!$D$2:$D$1823,MATCH($C857,IF([1]Sheet1!$A$2:$A$1823=$A857,[1]Sheet1!$C$2:$C$1823),0))</f>
        <v>4166197000</v>
      </c>
      <c r="J857" s="2">
        <f t="array" ref="J857">(INDEX([1]Sheet1!$G$2:$G$1823,MATCH($C857,IF([1]Sheet1!$A$2:$A$1823=$A857,[1]Sheet1!$C$2:$C$1823),0))+INDEX([1]Sheet1!$J$2:$J$1823,MATCH($C857,IF([1]Sheet1!$A$2:$A$1823=$A857,[1]Sheet1!$C$2:$C$1823),0)))</f>
        <v>641550000</v>
      </c>
      <c r="K857" s="2">
        <f t="array" ref="K857">INDEX([5]Sheet1!$K$2:$K$2185,MATCH($C857,IF([5]Sheet1!$E$2:$E$2185=$A857,[5]Sheet1!$B$2:$B$2185),0))*10</f>
        <v>2228921750</v>
      </c>
      <c r="L857" s="2">
        <f t="array" ref="L857">INDEX([5]Sheet1!$J$2:$J$2185,MATCH($C857,IF([5]Sheet1!$E$2:$E$2185=$A857,[5]Sheet1!$B$2:$B$2185),0))</f>
        <v>91823</v>
      </c>
      <c r="M857" s="2">
        <f t="array" ref="M857">INDEX([5]Sheet1!$G$2:$G$2185,MATCH($C857,IF([5]Sheet1!$E$2:$E$2185=$A857,[5]Sheet1!$B$2:$B$2185),0))*10</f>
        <v>1786634400</v>
      </c>
      <c r="N857" s="2">
        <f t="array" ref="N857">INDEX([5]Sheet1!$F$2:$F$2185,MATCH($C857,IF([5]Sheet1!$E$2:$E$2185=$A857,[5]Sheet1!$B$2:$B$2185),0))</f>
        <v>55344</v>
      </c>
      <c r="O857" s="2">
        <f t="array" ref="O857">INDEX([5]Sheet1!$I$2:$I$2185,MATCH($C857,IF([5]Sheet1!$E$2:$E$2185=$A857,[5]Sheet1!$B$2:$B$2185),0))*10</f>
        <v>442287350</v>
      </c>
      <c r="P857" s="2">
        <f t="array" ref="P857">INDEX([5]Sheet1!$H$2:$H$2185,MATCH($C857,IF([5]Sheet1!$E$2:$E$2185=$A857,[5]Sheet1!$B$2:$B$2185),0))</f>
        <v>25998</v>
      </c>
    </row>
    <row r="858" spans="1:16" x14ac:dyDescent="0.25">
      <c r="A858" t="s">
        <v>52</v>
      </c>
      <c r="B858" t="s">
        <v>53</v>
      </c>
      <c r="C858">
        <v>1992</v>
      </c>
      <c r="D858" s="2">
        <f t="array" ref="D858">INDEX([2]data!$E$2:$E$2185,MATCH($C858,IF([2]data!$C$2:$C$2185=$A858,[2]data!$A$2:$A$2185),0))</f>
        <v>2623734</v>
      </c>
      <c r="H858" s="2">
        <f t="array" ref="H858">INDEX([1]Sheet1!$M$2:$M$1823,MATCH($C858,IF([1]Sheet1!$A$2:$A$1823=$A858,[1]Sheet1!$C$2:$C$1823),0))</f>
        <v>1758422016</v>
      </c>
      <c r="I858" s="2">
        <f t="array" ref="I858">INDEX([1]Sheet1!$D$2:$D$1823,MATCH($C858,IF([1]Sheet1!$A$2:$A$1823=$A858,[1]Sheet1!$C$2:$C$1823),0))</f>
        <v>1540662000</v>
      </c>
      <c r="J858" s="2">
        <f t="array" ref="J858">(INDEX([1]Sheet1!$G$2:$G$1823,MATCH($C858,IF([1]Sheet1!$A$2:$A$1823=$A858,[1]Sheet1!$C$2:$C$1823),0))+INDEX([1]Sheet1!$J$2:$J$1823,MATCH($C858,IF([1]Sheet1!$A$2:$A$1823=$A858,[1]Sheet1!$C$2:$C$1823),0)))</f>
        <v>217760000</v>
      </c>
      <c r="K858" s="2">
        <f t="array" ref="K858">INDEX([5]Sheet1!$K$2:$K$2185,MATCH($C858,IF([5]Sheet1!$E$2:$E$2185=$A858,[5]Sheet1!$B$2:$B$2185),0))*10</f>
        <v>906487810</v>
      </c>
      <c r="L858" s="2">
        <f t="array" ref="L858">INDEX([5]Sheet1!$J$2:$J$2185,MATCH($C858,IF([5]Sheet1!$E$2:$E$2185=$A858,[5]Sheet1!$B$2:$B$2185),0))</f>
        <v>59288</v>
      </c>
      <c r="M858" s="2">
        <f t="array" ref="M858">INDEX([5]Sheet1!$G$2:$G$2185,MATCH($C858,IF([5]Sheet1!$E$2:$E$2185=$A858,[5]Sheet1!$B$2:$B$2185),0))*10</f>
        <v>729278620</v>
      </c>
      <c r="N858" s="2">
        <f t="array" ref="N858">INDEX([5]Sheet1!$F$2:$F$2185,MATCH($C858,IF([5]Sheet1!$E$2:$E$2185=$A858,[5]Sheet1!$B$2:$B$2185),0))</f>
        <v>41297</v>
      </c>
      <c r="O858" s="2">
        <f t="array" ref="O858">INDEX([5]Sheet1!$I$2:$I$2185,MATCH($C858,IF([5]Sheet1!$E$2:$E$2185=$A858,[5]Sheet1!$B$2:$B$2185),0))*10</f>
        <v>177209190</v>
      </c>
      <c r="P858" s="2">
        <f t="array" ref="P858">INDEX([5]Sheet1!$H$2:$H$2185,MATCH($C858,IF([5]Sheet1!$E$2:$E$2185=$A858,[5]Sheet1!$B$2:$B$2185),0))</f>
        <v>17204</v>
      </c>
    </row>
    <row r="859" spans="1:16" x14ac:dyDescent="0.25">
      <c r="A859" t="s">
        <v>54</v>
      </c>
      <c r="B859" t="s">
        <v>55</v>
      </c>
      <c r="C859">
        <v>1992</v>
      </c>
      <c r="D859" s="2">
        <f t="array" ref="D859">INDEX([2]data!$E$2:$E$2185,MATCH($C859,IF([2]data!$C$2:$C$2185=$A859,[2]data!$A$2:$A$2185),0))</f>
        <v>5217101</v>
      </c>
      <c r="H859" s="2">
        <f t="array" ref="H859">INDEX([1]Sheet1!$M$2:$M$1823,MATCH($C859,IF([1]Sheet1!$A$2:$A$1823=$A859,[1]Sheet1!$C$2:$C$1823),0))</f>
        <v>4399771136</v>
      </c>
      <c r="I859" s="2">
        <f t="array" ref="I859">INDEX([1]Sheet1!$D$2:$D$1823,MATCH($C859,IF([1]Sheet1!$A$2:$A$1823=$A859,[1]Sheet1!$C$2:$C$1823),0))</f>
        <v>3585762000</v>
      </c>
      <c r="J859" s="2">
        <f t="array" ref="J859">(INDEX([1]Sheet1!$G$2:$G$1823,MATCH($C859,IF([1]Sheet1!$A$2:$A$1823=$A859,[1]Sheet1!$C$2:$C$1823),0))+INDEX([1]Sheet1!$J$2:$J$1823,MATCH($C859,IF([1]Sheet1!$A$2:$A$1823=$A859,[1]Sheet1!$C$2:$C$1823),0)))</f>
        <v>814009000</v>
      </c>
      <c r="K859" s="2">
        <f t="array" ref="K859">INDEX([5]Sheet1!$K$2:$K$2185,MATCH($C859,IF([5]Sheet1!$E$2:$E$2185=$A859,[5]Sheet1!$B$2:$B$2185),0))*10</f>
        <v>2065150040</v>
      </c>
      <c r="L859" s="2">
        <f t="array" ref="L859">INDEX([5]Sheet1!$J$2:$J$2185,MATCH($C859,IF([5]Sheet1!$E$2:$E$2185=$A859,[5]Sheet1!$B$2:$B$2185),0))</f>
        <v>98010</v>
      </c>
      <c r="M859" s="2">
        <f t="array" ref="M859">INDEX([5]Sheet1!$G$2:$G$2185,MATCH($C859,IF([5]Sheet1!$E$2:$E$2185=$A859,[5]Sheet1!$B$2:$B$2185),0))*10</f>
        <v>1652371540</v>
      </c>
      <c r="N859" s="2">
        <f t="array" ref="N859">INDEX([5]Sheet1!$F$2:$F$2185,MATCH($C859,IF([5]Sheet1!$E$2:$E$2185=$A859,[5]Sheet1!$B$2:$B$2185),0))</f>
        <v>66027</v>
      </c>
      <c r="O859" s="2">
        <f t="array" ref="O859">INDEX([5]Sheet1!$I$2:$I$2185,MATCH($C859,IF([5]Sheet1!$E$2:$E$2185=$A859,[5]Sheet1!$B$2:$B$2185),0))*10</f>
        <v>412778500</v>
      </c>
      <c r="P859" s="2">
        <f t="array" ref="P859">INDEX([5]Sheet1!$H$2:$H$2185,MATCH($C859,IF([5]Sheet1!$E$2:$E$2185=$A859,[5]Sheet1!$B$2:$B$2185),0))</f>
        <v>28947</v>
      </c>
    </row>
    <row r="860" spans="1:16" x14ac:dyDescent="0.25">
      <c r="A860" t="s">
        <v>56</v>
      </c>
      <c r="B860" t="s">
        <v>57</v>
      </c>
      <c r="C860">
        <v>1992</v>
      </c>
      <c r="D860" s="2">
        <f t="array" ref="D860">INDEX([2]data!$E$2:$E$2185,MATCH($C860,IF([2]data!$C$2:$C$2185=$A860,[2]data!$A$2:$A$2185),0))</f>
        <v>825770</v>
      </c>
      <c r="H860" s="2">
        <f t="array" ref="H860">INDEX([1]Sheet1!$M$2:$M$1823,MATCH($C860,IF([1]Sheet1!$A$2:$A$1823=$A860,[1]Sheet1!$C$2:$C$1823),0))</f>
        <v>801161984</v>
      </c>
      <c r="I860" s="2">
        <f t="array" ref="I860">INDEX([1]Sheet1!$D$2:$D$1823,MATCH($C860,IF([1]Sheet1!$A$2:$A$1823=$A860,[1]Sheet1!$C$2:$C$1823),0))</f>
        <v>698084000</v>
      </c>
      <c r="J860" s="2">
        <f t="array" ref="J860">(INDEX([1]Sheet1!$G$2:$G$1823,MATCH($C860,IF([1]Sheet1!$A$2:$A$1823=$A860,[1]Sheet1!$C$2:$C$1823),0))+INDEX([1]Sheet1!$J$2:$J$1823,MATCH($C860,IF([1]Sheet1!$A$2:$A$1823=$A860,[1]Sheet1!$C$2:$C$1823),0)))</f>
        <v>103078000</v>
      </c>
      <c r="K860" s="2">
        <f t="array" ref="K860">INDEX([5]Sheet1!$K$2:$K$2185,MATCH($C860,IF([5]Sheet1!$E$2:$E$2185=$A860,[5]Sheet1!$B$2:$B$2185),0))*10</f>
        <v>414711280</v>
      </c>
      <c r="L860" s="2">
        <f t="array" ref="L860">INDEX([5]Sheet1!$J$2:$J$2185,MATCH($C860,IF([5]Sheet1!$E$2:$E$2185=$A860,[5]Sheet1!$B$2:$B$2185),0))</f>
        <v>20613</v>
      </c>
      <c r="M860" s="2">
        <f t="array" ref="M860">INDEX([5]Sheet1!$G$2:$G$2185,MATCH($C860,IF([5]Sheet1!$E$2:$E$2185=$A860,[5]Sheet1!$B$2:$B$2185),0))*10</f>
        <v>332816720</v>
      </c>
      <c r="N860" s="2">
        <f t="array" ref="N860">INDEX([5]Sheet1!$F$2:$F$2185,MATCH($C860,IF([5]Sheet1!$E$2:$E$2185=$A860,[5]Sheet1!$B$2:$B$2185),0))</f>
        <v>12943</v>
      </c>
      <c r="O860" s="2">
        <f t="array" ref="O860">INDEX([5]Sheet1!$I$2:$I$2185,MATCH($C860,IF([5]Sheet1!$E$2:$E$2185=$A860,[5]Sheet1!$B$2:$B$2185),0))*10</f>
        <v>81894560</v>
      </c>
      <c r="P860" s="2">
        <f t="array" ref="P860">INDEX([5]Sheet1!$H$2:$H$2185,MATCH($C860,IF([5]Sheet1!$E$2:$E$2185=$A860,[5]Sheet1!$B$2:$B$2185),0))</f>
        <v>5439</v>
      </c>
    </row>
    <row r="861" spans="1:16" x14ac:dyDescent="0.25">
      <c r="A861" t="s">
        <v>58</v>
      </c>
      <c r="B861" t="s">
        <v>59</v>
      </c>
      <c r="C861">
        <v>1992</v>
      </c>
      <c r="D861" s="2">
        <f t="array" ref="D861">INDEX([2]data!$E$2:$E$2185,MATCH($C861,IF([2]data!$C$2:$C$2185=$A861,[2]data!$A$2:$A$2185),0))</f>
        <v>1611687</v>
      </c>
      <c r="H861" s="2">
        <f t="array" ref="H861">INDEX([1]Sheet1!$M$2:$M$1823,MATCH($C861,IF([1]Sheet1!$A$2:$A$1823=$A861,[1]Sheet1!$C$2:$C$1823),0))</f>
        <v>1571849984</v>
      </c>
      <c r="I861" s="2">
        <f t="array" ref="I861">INDEX([1]Sheet1!$D$2:$D$1823,MATCH($C861,IF([1]Sheet1!$A$2:$A$1823=$A861,[1]Sheet1!$C$2:$C$1823),0))</f>
        <v>1353012000</v>
      </c>
      <c r="J861" s="2">
        <f t="array" ref="J861">(INDEX([1]Sheet1!$G$2:$G$1823,MATCH($C861,IF([1]Sheet1!$A$2:$A$1823=$A861,[1]Sheet1!$C$2:$C$1823),0))+INDEX([1]Sheet1!$J$2:$J$1823,MATCH($C861,IF([1]Sheet1!$A$2:$A$1823=$A861,[1]Sheet1!$C$2:$C$1823),0)))</f>
        <v>218838000</v>
      </c>
      <c r="K861" s="2">
        <f t="array" ref="K861">INDEX([5]Sheet1!$K$2:$K$2185,MATCH($C861,IF([5]Sheet1!$E$2:$E$2185=$A861,[5]Sheet1!$B$2:$B$2185),0))*10</f>
        <v>733425020</v>
      </c>
      <c r="L861" s="2">
        <f t="array" ref="L861">INDEX([5]Sheet1!$J$2:$J$2185,MATCH($C861,IF([5]Sheet1!$E$2:$E$2185=$A861,[5]Sheet1!$B$2:$B$2185),0))</f>
        <v>35536</v>
      </c>
      <c r="M861" s="2">
        <f t="array" ref="M861">INDEX([5]Sheet1!$G$2:$G$2185,MATCH($C861,IF([5]Sheet1!$E$2:$E$2185=$A861,[5]Sheet1!$B$2:$B$2185),0))*10</f>
        <v>596145970</v>
      </c>
      <c r="N861" s="2">
        <f t="array" ref="N861">INDEX([5]Sheet1!$F$2:$F$2185,MATCH($C861,IF([5]Sheet1!$E$2:$E$2185=$A861,[5]Sheet1!$B$2:$B$2185),0))</f>
        <v>24512</v>
      </c>
      <c r="O861" s="2">
        <f t="array" ref="O861">INDEX([5]Sheet1!$I$2:$I$2185,MATCH($C861,IF([5]Sheet1!$E$2:$E$2185=$A861,[5]Sheet1!$B$2:$B$2185),0))*10</f>
        <v>137279050</v>
      </c>
      <c r="P861" s="2">
        <f t="array" ref="P861">INDEX([5]Sheet1!$H$2:$H$2185,MATCH($C861,IF([5]Sheet1!$E$2:$E$2185=$A861,[5]Sheet1!$B$2:$B$2185),0))</f>
        <v>8917</v>
      </c>
    </row>
    <row r="862" spans="1:16" x14ac:dyDescent="0.25">
      <c r="A862" t="s">
        <v>60</v>
      </c>
      <c r="B862" t="s">
        <v>61</v>
      </c>
      <c r="C862">
        <v>1992</v>
      </c>
      <c r="D862" s="2">
        <f t="array" ref="D862">INDEX([2]data!$E$2:$E$2185,MATCH($C862,IF([2]data!$C$2:$C$2185=$A862,[2]data!$A$2:$A$2185),0))</f>
        <v>1351367</v>
      </c>
      <c r="H862" s="2">
        <f t="array" ref="H862">INDEX([1]Sheet1!$M$2:$M$1823,MATCH($C862,IF([1]Sheet1!$A$2:$A$1823=$A862,[1]Sheet1!$C$2:$C$1823),0))</f>
        <v>1394658944</v>
      </c>
      <c r="I862" s="2">
        <f t="array" ref="I862">INDEX([1]Sheet1!$D$2:$D$1823,MATCH($C862,IF([1]Sheet1!$A$2:$A$1823=$A862,[1]Sheet1!$C$2:$C$1823),0))</f>
        <v>941369000</v>
      </c>
      <c r="J862" s="2">
        <f t="array" ref="J862">(INDEX([1]Sheet1!$G$2:$G$1823,MATCH($C862,IF([1]Sheet1!$A$2:$A$1823=$A862,[1]Sheet1!$C$2:$C$1823),0))+INDEX([1]Sheet1!$J$2:$J$1823,MATCH($C862,IF([1]Sheet1!$A$2:$A$1823=$A862,[1]Sheet1!$C$2:$C$1823),0)))</f>
        <v>453290000</v>
      </c>
      <c r="K862" s="2">
        <f t="array" ref="K862">INDEX([5]Sheet1!$K$2:$K$2185,MATCH($C862,IF([5]Sheet1!$E$2:$E$2185=$A862,[5]Sheet1!$B$2:$B$2185),0))*10</f>
        <v>588465010</v>
      </c>
      <c r="L862" s="2">
        <f t="array" ref="L862">INDEX([5]Sheet1!$J$2:$J$2185,MATCH($C862,IF([5]Sheet1!$E$2:$E$2185=$A862,[5]Sheet1!$B$2:$B$2185),0))</f>
        <v>23758</v>
      </c>
      <c r="M862" s="2">
        <f t="array" ref="M862">INDEX([5]Sheet1!$G$2:$G$2185,MATCH($C862,IF([5]Sheet1!$E$2:$E$2185=$A862,[5]Sheet1!$B$2:$B$2185),0))*10</f>
        <v>401161840</v>
      </c>
      <c r="N862" s="2">
        <f t="array" ref="N862">INDEX([5]Sheet1!$F$2:$F$2185,MATCH($C862,IF([5]Sheet1!$E$2:$E$2185=$A862,[5]Sheet1!$B$2:$B$2185),0))</f>
        <v>14603</v>
      </c>
      <c r="O862" s="2">
        <f t="array" ref="O862">INDEX([5]Sheet1!$I$2:$I$2185,MATCH($C862,IF([5]Sheet1!$E$2:$E$2185=$A862,[5]Sheet1!$B$2:$B$2185),0))*10</f>
        <v>187303170</v>
      </c>
      <c r="P862" s="2">
        <f t="array" ref="P862">INDEX([5]Sheet1!$H$2:$H$2185,MATCH($C862,IF([5]Sheet1!$E$2:$E$2185=$A862,[5]Sheet1!$B$2:$B$2185),0))</f>
        <v>8691</v>
      </c>
    </row>
    <row r="863" spans="1:16" x14ac:dyDescent="0.25">
      <c r="A863" t="s">
        <v>62</v>
      </c>
      <c r="B863" t="s">
        <v>63</v>
      </c>
      <c r="C863">
        <v>1992</v>
      </c>
      <c r="D863" s="2">
        <f t="array" ref="D863">INDEX([2]data!$E$2:$E$2185,MATCH($C863,IF([2]data!$C$2:$C$2185=$A863,[2]data!$A$2:$A$2185),0))</f>
        <v>1117784</v>
      </c>
      <c r="H863" s="2">
        <f t="array" ref="H863">INDEX([1]Sheet1!$M$2:$M$1823,MATCH($C863,IF([1]Sheet1!$A$2:$A$1823=$A863,[1]Sheet1!$C$2:$C$1823),0))</f>
        <v>1036651008</v>
      </c>
      <c r="I863" s="2">
        <f t="array" ref="I863">INDEX([1]Sheet1!$D$2:$D$1823,MATCH($C863,IF([1]Sheet1!$A$2:$A$1823=$A863,[1]Sheet1!$C$2:$C$1823),0))</f>
        <v>924755000</v>
      </c>
      <c r="J863" s="2">
        <f t="array" ref="J863">(INDEX([1]Sheet1!$G$2:$G$1823,MATCH($C863,IF([1]Sheet1!$A$2:$A$1823=$A863,[1]Sheet1!$C$2:$C$1823),0))+INDEX([1]Sheet1!$J$2:$J$1823,MATCH($C863,IF([1]Sheet1!$A$2:$A$1823=$A863,[1]Sheet1!$C$2:$C$1823),0)))</f>
        <v>111896000</v>
      </c>
      <c r="K863" s="2">
        <f t="array" ref="K863">INDEX([5]Sheet1!$K$2:$K$2185,MATCH($C863,IF([5]Sheet1!$E$2:$E$2185=$A863,[5]Sheet1!$B$2:$B$2185),0))*10</f>
        <v>513991910</v>
      </c>
      <c r="L863" s="2">
        <f t="array" ref="L863">INDEX([5]Sheet1!$J$2:$J$2185,MATCH($C863,IF([5]Sheet1!$E$2:$E$2185=$A863,[5]Sheet1!$B$2:$B$2185),0))</f>
        <v>20768</v>
      </c>
      <c r="M863" s="2">
        <f t="array" ref="M863">INDEX([5]Sheet1!$G$2:$G$2185,MATCH($C863,IF([5]Sheet1!$E$2:$E$2185=$A863,[5]Sheet1!$B$2:$B$2185),0))*10</f>
        <v>432411400</v>
      </c>
      <c r="N863" s="2">
        <f t="array" ref="N863">INDEX([5]Sheet1!$F$2:$F$2185,MATCH($C863,IF([5]Sheet1!$E$2:$E$2185=$A863,[5]Sheet1!$B$2:$B$2185),0))</f>
        <v>14788</v>
      </c>
      <c r="O863" s="2">
        <f t="array" ref="O863">INDEX([5]Sheet1!$I$2:$I$2185,MATCH($C863,IF([5]Sheet1!$E$2:$E$2185=$A863,[5]Sheet1!$B$2:$B$2185),0))*10</f>
        <v>81580510</v>
      </c>
      <c r="P863" s="2">
        <f t="array" ref="P863">INDEX([5]Sheet1!$H$2:$H$2185,MATCH($C863,IF([5]Sheet1!$E$2:$E$2185=$A863,[5]Sheet1!$B$2:$B$2185),0))</f>
        <v>4610</v>
      </c>
    </row>
    <row r="864" spans="1:16" x14ac:dyDescent="0.25">
      <c r="A864" t="s">
        <v>64</v>
      </c>
      <c r="B864" t="s">
        <v>65</v>
      </c>
      <c r="C864">
        <v>1992</v>
      </c>
      <c r="D864" s="2">
        <f t="array" ref="D864">INDEX([2]data!$E$2:$E$2185,MATCH($C864,IF([2]data!$C$2:$C$2185=$A864,[2]data!$A$2:$A$2185),0))</f>
        <v>7880508</v>
      </c>
      <c r="H864" s="2">
        <f t="array" ref="H864">INDEX([1]Sheet1!$M$2:$M$1823,MATCH($C864,IF([1]Sheet1!$A$2:$A$1823=$A864,[1]Sheet1!$C$2:$C$1823),0))</f>
        <v>9332162560</v>
      </c>
      <c r="I864" s="2">
        <f t="array" ref="I864">INDEX([1]Sheet1!$D$2:$D$1823,MATCH($C864,IF([1]Sheet1!$A$2:$A$1823=$A864,[1]Sheet1!$C$2:$C$1823),0))</f>
        <v>8643636000</v>
      </c>
      <c r="J864" s="2">
        <f t="array" ref="J864">(INDEX([1]Sheet1!$G$2:$G$1823,MATCH($C864,IF([1]Sheet1!$A$2:$A$1823=$A864,[1]Sheet1!$C$2:$C$1823),0))+INDEX([1]Sheet1!$J$2:$J$1823,MATCH($C864,IF([1]Sheet1!$A$2:$A$1823=$A864,[1]Sheet1!$C$2:$C$1823),0)))</f>
        <v>688527000</v>
      </c>
      <c r="K864" s="2">
        <f t="array" ref="K864">INDEX([5]Sheet1!$K$2:$K$2185,MATCH($C864,IF([5]Sheet1!$E$2:$E$2185=$A864,[5]Sheet1!$B$2:$B$2185),0))*10</f>
        <v>5202052530</v>
      </c>
      <c r="L864" s="2">
        <f t="array" ref="L864">INDEX([5]Sheet1!$J$2:$J$2185,MATCH($C864,IF([5]Sheet1!$E$2:$E$2185=$A864,[5]Sheet1!$B$2:$B$2185),0))</f>
        <v>151949</v>
      </c>
      <c r="M864" s="2">
        <f t="array" ref="M864">INDEX([5]Sheet1!$G$2:$G$2185,MATCH($C864,IF([5]Sheet1!$E$2:$E$2185=$A864,[5]Sheet1!$B$2:$B$2185),0))*10</f>
        <v>4239935390</v>
      </c>
      <c r="N864" s="2">
        <f t="array" ref="N864">INDEX([5]Sheet1!$F$2:$F$2185,MATCH($C864,IF([5]Sheet1!$E$2:$E$2185=$A864,[5]Sheet1!$B$2:$B$2185),0))</f>
        <v>102302</v>
      </c>
      <c r="O864" s="2">
        <f t="array" ref="O864">INDEX([5]Sheet1!$I$2:$I$2185,MATCH($C864,IF([5]Sheet1!$E$2:$E$2185=$A864,[5]Sheet1!$B$2:$B$2185),0))*10</f>
        <v>962117140</v>
      </c>
      <c r="P864" s="2">
        <f t="array" ref="P864">INDEX([5]Sheet1!$H$2:$H$2185,MATCH($C864,IF([5]Sheet1!$E$2:$E$2185=$A864,[5]Sheet1!$B$2:$B$2185),0))</f>
        <v>45761</v>
      </c>
    </row>
    <row r="865" spans="1:16" x14ac:dyDescent="0.25">
      <c r="A865" t="s">
        <v>66</v>
      </c>
      <c r="B865" t="s">
        <v>67</v>
      </c>
      <c r="C865">
        <v>1992</v>
      </c>
      <c r="D865" s="2">
        <f t="array" ref="D865">INDEX([2]data!$E$2:$E$2185,MATCH($C865,IF([2]data!$C$2:$C$2185=$A865,[2]data!$A$2:$A$2185),0))</f>
        <v>1595442</v>
      </c>
      <c r="H865" s="2">
        <f t="array" ref="H865">INDEX([1]Sheet1!$M$2:$M$1823,MATCH($C865,IF([1]Sheet1!$A$2:$A$1823=$A865,[1]Sheet1!$C$2:$C$1823),0))</f>
        <v>1451225984</v>
      </c>
      <c r="I865" s="2">
        <f t="array" ref="I865">INDEX([1]Sheet1!$D$2:$D$1823,MATCH($C865,IF([1]Sheet1!$A$2:$A$1823=$A865,[1]Sheet1!$C$2:$C$1823),0))</f>
        <v>1182483000</v>
      </c>
      <c r="J865" s="2">
        <f t="array" ref="J865">(INDEX([1]Sheet1!$G$2:$G$1823,MATCH($C865,IF([1]Sheet1!$A$2:$A$1823=$A865,[1]Sheet1!$C$2:$C$1823),0))+INDEX([1]Sheet1!$J$2:$J$1823,MATCH($C865,IF([1]Sheet1!$A$2:$A$1823=$A865,[1]Sheet1!$C$2:$C$1823),0)))</f>
        <v>268743000</v>
      </c>
      <c r="K865" s="2">
        <f t="array" ref="K865">INDEX([5]Sheet1!$K$2:$K$2185,MATCH($C865,IF([5]Sheet1!$E$2:$E$2185=$A865,[5]Sheet1!$B$2:$B$2185),0))*10</f>
        <v>630451820</v>
      </c>
      <c r="L865" s="2">
        <f t="array" ref="L865">INDEX([5]Sheet1!$J$2:$J$2185,MATCH($C865,IF([5]Sheet1!$E$2:$E$2185=$A865,[5]Sheet1!$B$2:$B$2185),0))</f>
        <v>36636</v>
      </c>
      <c r="M865" s="2">
        <f t="array" ref="M865">INDEX([5]Sheet1!$G$2:$G$2185,MATCH($C865,IF([5]Sheet1!$E$2:$E$2185=$A865,[5]Sheet1!$B$2:$B$2185),0))*10</f>
        <v>511912020</v>
      </c>
      <c r="N865" s="2">
        <f t="array" ref="N865">INDEX([5]Sheet1!$F$2:$F$2185,MATCH($C865,IF([5]Sheet1!$E$2:$E$2185=$A865,[5]Sheet1!$B$2:$B$2185),0))</f>
        <v>26595</v>
      </c>
      <c r="O865" s="2">
        <f t="array" ref="O865">INDEX([5]Sheet1!$I$2:$I$2185,MATCH($C865,IF([5]Sheet1!$E$2:$E$2185=$A865,[5]Sheet1!$B$2:$B$2185),0))*10</f>
        <v>118539800</v>
      </c>
      <c r="P865" s="2">
        <f t="array" ref="P865">INDEX([5]Sheet1!$H$2:$H$2185,MATCH($C865,IF([5]Sheet1!$E$2:$E$2185=$A865,[5]Sheet1!$B$2:$B$2185),0))</f>
        <v>9403</v>
      </c>
    </row>
    <row r="866" spans="1:16" x14ac:dyDescent="0.25">
      <c r="A866" t="s">
        <v>68</v>
      </c>
      <c r="B866" t="s">
        <v>69</v>
      </c>
      <c r="C866">
        <v>1992</v>
      </c>
      <c r="D866" s="2">
        <f t="array" ref="D866">INDEX([2]data!$E$2:$E$2185,MATCH($C866,IF([2]data!$C$2:$C$2185=$A866,[2]data!$A$2:$A$2185),0))</f>
        <v>18246653</v>
      </c>
      <c r="H866" s="2">
        <f t="array" ref="H866">INDEX([1]Sheet1!$M$2:$M$1823,MATCH($C866,IF([1]Sheet1!$A$2:$A$1823=$A866,[1]Sheet1!$C$2:$C$1823),0))</f>
        <v>23552090112</v>
      </c>
      <c r="I866" s="2">
        <f t="array" ref="I866">INDEX([1]Sheet1!$D$2:$D$1823,MATCH($C866,IF([1]Sheet1!$A$2:$A$1823=$A866,[1]Sheet1!$C$2:$C$1823),0))</f>
        <v>20545676000</v>
      </c>
      <c r="J866" s="2">
        <f t="array" ref="J866">(INDEX([1]Sheet1!$G$2:$G$1823,MATCH($C866,IF([1]Sheet1!$A$2:$A$1823=$A866,[1]Sheet1!$C$2:$C$1823),0))+INDEX([1]Sheet1!$J$2:$J$1823,MATCH($C866,IF([1]Sheet1!$A$2:$A$1823=$A866,[1]Sheet1!$C$2:$C$1823),0)))</f>
        <v>3006414000</v>
      </c>
      <c r="K866" s="2">
        <f t="array" ref="K866">INDEX([5]Sheet1!$K$2:$K$2185,MATCH($C866,IF([5]Sheet1!$E$2:$E$2185=$A866,[5]Sheet1!$B$2:$B$2185),0))*10</f>
        <v>11922390180</v>
      </c>
      <c r="L866" s="2">
        <f t="array" ref="L866">INDEX([5]Sheet1!$J$2:$J$2185,MATCH($C866,IF([5]Sheet1!$E$2:$E$2185=$A866,[5]Sheet1!$B$2:$B$2185),0))</f>
        <v>368667</v>
      </c>
      <c r="M866" s="2">
        <f t="array" ref="M866">INDEX([5]Sheet1!$G$2:$G$2185,MATCH($C866,IF([5]Sheet1!$E$2:$E$2185=$A866,[5]Sheet1!$B$2:$B$2185),0))*10</f>
        <v>9531608150</v>
      </c>
      <c r="N866" s="2">
        <f t="array" ref="N866">INDEX([5]Sheet1!$F$2:$F$2185,MATCH($C866,IF([5]Sheet1!$E$2:$E$2185=$A866,[5]Sheet1!$B$2:$B$2185),0))</f>
        <v>239294</v>
      </c>
      <c r="O866" s="2">
        <f t="array" ref="O866">INDEX([5]Sheet1!$I$2:$I$2185,MATCH($C866,IF([5]Sheet1!$E$2:$E$2185=$A866,[5]Sheet1!$B$2:$B$2185),0))*10</f>
        <v>2390782030</v>
      </c>
      <c r="P866" s="2">
        <f t="array" ref="P866">INDEX([5]Sheet1!$H$2:$H$2185,MATCH($C866,IF([5]Sheet1!$E$2:$E$2185=$A866,[5]Sheet1!$B$2:$B$2185),0))</f>
        <v>116896</v>
      </c>
    </row>
    <row r="867" spans="1:16" x14ac:dyDescent="0.25">
      <c r="A867" t="s">
        <v>70</v>
      </c>
      <c r="B867" t="s">
        <v>71</v>
      </c>
      <c r="C867">
        <v>1992</v>
      </c>
      <c r="D867" s="2">
        <f t="array" ref="D867">INDEX([2]data!$E$2:$E$2185,MATCH($C867,IF([2]data!$C$2:$C$2185=$A867,[2]data!$A$2:$A$2185),0))</f>
        <v>6897214</v>
      </c>
      <c r="H867" s="2">
        <f t="array" ref="H867">INDEX([1]Sheet1!$M$2:$M$1823,MATCH($C867,IF([1]Sheet1!$A$2:$A$1823=$A867,[1]Sheet1!$C$2:$C$1823),0))</f>
        <v>5949535232</v>
      </c>
      <c r="I867" s="2">
        <f t="array" ref="I867">INDEX([1]Sheet1!$D$2:$D$1823,MATCH($C867,IF([1]Sheet1!$A$2:$A$1823=$A867,[1]Sheet1!$C$2:$C$1823),0))</f>
        <v>4643432000</v>
      </c>
      <c r="J867" s="2">
        <f t="array" ref="J867">(INDEX([1]Sheet1!$G$2:$G$1823,MATCH($C867,IF([1]Sheet1!$A$2:$A$1823=$A867,[1]Sheet1!$C$2:$C$1823),0))+INDEX([1]Sheet1!$J$2:$J$1823,MATCH($C867,IF([1]Sheet1!$A$2:$A$1823=$A867,[1]Sheet1!$C$2:$C$1823),0)))</f>
        <v>1306103000</v>
      </c>
      <c r="K867" s="2">
        <f t="array" ref="K867">INDEX([5]Sheet1!$K$2:$K$2185,MATCH($C867,IF([5]Sheet1!$E$2:$E$2185=$A867,[5]Sheet1!$B$2:$B$2185),0))*10</f>
        <v>2909271270</v>
      </c>
      <c r="L867" s="2">
        <f t="array" ref="L867">INDEX([5]Sheet1!$J$2:$J$2185,MATCH($C867,IF([5]Sheet1!$E$2:$E$2185=$A867,[5]Sheet1!$B$2:$B$2185),0))</f>
        <v>138204</v>
      </c>
      <c r="M867" s="2">
        <f t="array" ref="M867">INDEX([5]Sheet1!$G$2:$G$2185,MATCH($C867,IF([5]Sheet1!$E$2:$E$2185=$A867,[5]Sheet1!$B$2:$B$2185),0))*10</f>
        <v>2422564890</v>
      </c>
      <c r="N867" s="2">
        <f t="array" ref="N867">INDEX([5]Sheet1!$F$2:$F$2185,MATCH($C867,IF([5]Sheet1!$E$2:$E$2185=$A867,[5]Sheet1!$B$2:$B$2185),0))</f>
        <v>97035</v>
      </c>
      <c r="O867" s="2">
        <f t="array" ref="O867">INDEX([5]Sheet1!$I$2:$I$2185,MATCH($C867,IF([5]Sheet1!$E$2:$E$2185=$A867,[5]Sheet1!$B$2:$B$2185),0))*10</f>
        <v>486706380</v>
      </c>
      <c r="P867" s="2">
        <f t="array" ref="P867">INDEX([5]Sheet1!$H$2:$H$2185,MATCH($C867,IF([5]Sheet1!$E$2:$E$2185=$A867,[5]Sheet1!$B$2:$B$2185),0))</f>
        <v>37576</v>
      </c>
    </row>
    <row r="868" spans="1:16" x14ac:dyDescent="0.25">
      <c r="A868" t="s">
        <v>72</v>
      </c>
      <c r="B868" t="s">
        <v>73</v>
      </c>
      <c r="C868">
        <v>1992</v>
      </c>
      <c r="D868" s="2">
        <f t="array" ref="D868">INDEX([2]data!$E$2:$E$2185,MATCH($C868,IF([2]data!$C$2:$C$2185=$A868,[2]data!$A$2:$A$2185),0))</f>
        <v>638223</v>
      </c>
      <c r="H868" s="2">
        <f t="array" ref="H868">INDEX([1]Sheet1!$M$2:$M$1823,MATCH($C868,IF([1]Sheet1!$A$2:$A$1823=$A868,[1]Sheet1!$C$2:$C$1823),0))</f>
        <v>517632992</v>
      </c>
      <c r="I868" s="2">
        <f t="array" ref="I868">INDEX([1]Sheet1!$D$2:$D$1823,MATCH($C868,IF([1]Sheet1!$A$2:$A$1823=$A868,[1]Sheet1!$C$2:$C$1823),0))</f>
        <v>474309000</v>
      </c>
      <c r="J868" s="2">
        <f t="array" ref="J868">(INDEX([1]Sheet1!$G$2:$G$1823,MATCH($C868,IF([1]Sheet1!$A$2:$A$1823=$A868,[1]Sheet1!$C$2:$C$1823),0))+INDEX([1]Sheet1!$J$2:$J$1823,MATCH($C868,IF([1]Sheet1!$A$2:$A$1823=$A868,[1]Sheet1!$C$2:$C$1823),0)))</f>
        <v>43324000</v>
      </c>
      <c r="K868" s="2">
        <f t="array" ref="K868">INDEX([5]Sheet1!$K$2:$K$2185,MATCH($C868,IF([5]Sheet1!$E$2:$E$2185=$A868,[5]Sheet1!$B$2:$B$2185),0))*10</f>
        <v>316422550</v>
      </c>
      <c r="L868" s="2">
        <f t="array" ref="L868">INDEX([5]Sheet1!$J$2:$J$2185,MATCH($C868,IF([5]Sheet1!$E$2:$E$2185=$A868,[5]Sheet1!$B$2:$B$2185),0))</f>
        <v>13974</v>
      </c>
      <c r="M868" s="2">
        <f t="array" ref="M868">INDEX([5]Sheet1!$G$2:$G$2185,MATCH($C868,IF([5]Sheet1!$E$2:$E$2185=$A868,[5]Sheet1!$B$2:$B$2185),0))*10</f>
        <v>257134770</v>
      </c>
      <c r="N868" s="2">
        <f t="array" ref="N868">INDEX([5]Sheet1!$F$2:$F$2185,MATCH($C868,IF([5]Sheet1!$E$2:$E$2185=$A868,[5]Sheet1!$B$2:$B$2185),0))</f>
        <v>8955</v>
      </c>
      <c r="O868" s="2">
        <f t="array" ref="O868">INDEX([5]Sheet1!$I$2:$I$2185,MATCH($C868,IF([5]Sheet1!$E$2:$E$2185=$A868,[5]Sheet1!$B$2:$B$2185),0))*10</f>
        <v>59287780</v>
      </c>
      <c r="P868" s="2">
        <f t="array" ref="P868">INDEX([5]Sheet1!$H$2:$H$2185,MATCH($C868,IF([5]Sheet1!$E$2:$E$2185=$A868,[5]Sheet1!$B$2:$B$2185),0))</f>
        <v>3910</v>
      </c>
    </row>
    <row r="869" spans="1:16" x14ac:dyDescent="0.25">
      <c r="A869" t="s">
        <v>74</v>
      </c>
      <c r="B869" t="s">
        <v>75</v>
      </c>
      <c r="C869">
        <v>1992</v>
      </c>
      <c r="D869" s="2">
        <f t="array" ref="D869">INDEX([2]data!$E$2:$E$2185,MATCH($C869,IF([2]data!$C$2:$C$2185=$A869,[2]data!$A$2:$A$2185),0))</f>
        <v>11029431</v>
      </c>
      <c r="H869" s="2">
        <f t="array" ref="H869">INDEX([1]Sheet1!$M$2:$M$1823,MATCH($C869,IF([1]Sheet1!$A$2:$A$1823=$A869,[1]Sheet1!$C$2:$C$1823),0))</f>
        <v>9894885376</v>
      </c>
      <c r="I869" s="2">
        <f t="array" ref="I869">INDEX([1]Sheet1!$D$2:$D$1823,MATCH($C869,IF([1]Sheet1!$A$2:$A$1823=$A869,[1]Sheet1!$C$2:$C$1823),0))</f>
        <v>8640122000</v>
      </c>
      <c r="J869" s="2">
        <f t="array" ref="J869">(INDEX([1]Sheet1!$G$2:$G$1823,MATCH($C869,IF([1]Sheet1!$A$2:$A$1823=$A869,[1]Sheet1!$C$2:$C$1823),0))+INDEX([1]Sheet1!$J$2:$J$1823,MATCH($C869,IF([1]Sheet1!$A$2:$A$1823=$A869,[1]Sheet1!$C$2:$C$1823),0)))</f>
        <v>1254763000</v>
      </c>
      <c r="K869" s="2">
        <f t="array" ref="K869">INDEX([5]Sheet1!$K$2:$K$2185,MATCH($C869,IF([5]Sheet1!$E$2:$E$2185=$A869,[5]Sheet1!$B$2:$B$2185),0))*10</f>
        <v>4868985670</v>
      </c>
      <c r="L869" s="2">
        <f t="array" ref="L869">INDEX([5]Sheet1!$J$2:$J$2185,MATCH($C869,IF([5]Sheet1!$E$2:$E$2185=$A869,[5]Sheet1!$B$2:$B$2185),0))</f>
        <v>192861</v>
      </c>
      <c r="M869" s="2">
        <f t="array" ref="M869">INDEX([5]Sheet1!$G$2:$G$2185,MATCH($C869,IF([5]Sheet1!$E$2:$E$2185=$A869,[5]Sheet1!$B$2:$B$2185),0))*10</f>
        <v>3860741750</v>
      </c>
      <c r="N869" s="2">
        <f t="array" ref="N869">INDEX([5]Sheet1!$F$2:$F$2185,MATCH($C869,IF([5]Sheet1!$E$2:$E$2185=$A869,[5]Sheet1!$B$2:$B$2185),0))</f>
        <v>122699</v>
      </c>
      <c r="O869" s="2">
        <f t="array" ref="O869">INDEX([5]Sheet1!$I$2:$I$2185,MATCH($C869,IF([5]Sheet1!$E$2:$E$2185=$A869,[5]Sheet1!$B$2:$B$2185),0))*10</f>
        <v>1008243920</v>
      </c>
      <c r="P869" s="2">
        <f t="array" ref="P869">INDEX([5]Sheet1!$H$2:$H$2185,MATCH($C869,IF([5]Sheet1!$E$2:$E$2185=$A869,[5]Sheet1!$B$2:$B$2185),0))</f>
        <v>61800</v>
      </c>
    </row>
    <row r="870" spans="1:16" x14ac:dyDescent="0.25">
      <c r="A870" t="s">
        <v>76</v>
      </c>
      <c r="B870" t="s">
        <v>77</v>
      </c>
      <c r="C870">
        <v>1992</v>
      </c>
      <c r="D870" s="2">
        <f t="array" ref="D870">INDEX([2]data!$E$2:$E$2185,MATCH($C870,IF([2]data!$C$2:$C$2185=$A870,[2]data!$A$2:$A$2185),0))</f>
        <v>3220517</v>
      </c>
      <c r="H870" s="2">
        <f t="array" ref="H870">INDEX([1]Sheet1!$M$2:$M$1823,MATCH($C870,IF([1]Sheet1!$A$2:$A$1823=$A870,[1]Sheet1!$C$2:$C$1823),0))</f>
        <v>2615212032</v>
      </c>
      <c r="I870" s="2">
        <f t="array" ref="I870">INDEX([1]Sheet1!$D$2:$D$1823,MATCH($C870,IF([1]Sheet1!$A$2:$A$1823=$A870,[1]Sheet1!$C$2:$C$1823),0))</f>
        <v>2307470000</v>
      </c>
      <c r="J870" s="2">
        <f t="array" ref="J870">(INDEX([1]Sheet1!$G$2:$G$1823,MATCH($C870,IF([1]Sheet1!$A$2:$A$1823=$A870,[1]Sheet1!$C$2:$C$1823),0))+INDEX([1]Sheet1!$J$2:$J$1823,MATCH($C870,IF([1]Sheet1!$A$2:$A$1823=$A870,[1]Sheet1!$C$2:$C$1823),0)))</f>
        <v>307742000</v>
      </c>
      <c r="K870" s="2">
        <f t="array" ref="K870">INDEX([5]Sheet1!$K$2:$K$2185,MATCH($C870,IF([5]Sheet1!$E$2:$E$2185=$A870,[5]Sheet1!$B$2:$B$2185),0))*10</f>
        <v>1341798150</v>
      </c>
      <c r="L870" s="2">
        <f t="array" ref="L870">INDEX([5]Sheet1!$J$2:$J$2185,MATCH($C870,IF([5]Sheet1!$E$2:$E$2185=$A870,[5]Sheet1!$B$2:$B$2185),0))</f>
        <v>71896</v>
      </c>
      <c r="M870" s="2">
        <f t="array" ref="M870">INDEX([5]Sheet1!$G$2:$G$2185,MATCH($C870,IF([5]Sheet1!$E$2:$E$2185=$A870,[5]Sheet1!$B$2:$B$2185),0))*10</f>
        <v>1059243670</v>
      </c>
      <c r="N870" s="2">
        <f t="array" ref="N870">INDEX([5]Sheet1!$F$2:$F$2185,MATCH($C870,IF([5]Sheet1!$E$2:$E$2185=$A870,[5]Sheet1!$B$2:$B$2185),0))</f>
        <v>49113</v>
      </c>
      <c r="O870" s="2">
        <f t="array" ref="O870">INDEX([5]Sheet1!$I$2:$I$2185,MATCH($C870,IF([5]Sheet1!$E$2:$E$2185=$A870,[5]Sheet1!$B$2:$B$2185),0))*10</f>
        <v>282554480</v>
      </c>
      <c r="P870" s="2">
        <f t="array" ref="P870">INDEX([5]Sheet1!$H$2:$H$2185,MATCH($C870,IF([5]Sheet1!$E$2:$E$2185=$A870,[5]Sheet1!$B$2:$B$2185),0))</f>
        <v>21123</v>
      </c>
    </row>
    <row r="871" spans="1:16" x14ac:dyDescent="0.25">
      <c r="A871" t="s">
        <v>78</v>
      </c>
      <c r="B871" t="s">
        <v>79</v>
      </c>
      <c r="C871">
        <v>1992</v>
      </c>
      <c r="D871" s="2">
        <f t="array" ref="D871">INDEX([2]data!$E$2:$E$2185,MATCH($C871,IF([2]data!$C$2:$C$2185=$A871,[2]data!$A$2:$A$2185),0))</f>
        <v>2991755</v>
      </c>
      <c r="H871" s="2">
        <f t="array" ref="H871">INDEX([1]Sheet1!$M$2:$M$1823,MATCH($C871,IF([1]Sheet1!$A$2:$A$1823=$A871,[1]Sheet1!$C$2:$C$1823),0))</f>
        <v>2893280000</v>
      </c>
      <c r="I871" s="2">
        <f t="array" ref="I871">INDEX([1]Sheet1!$D$2:$D$1823,MATCH($C871,IF([1]Sheet1!$A$2:$A$1823=$A871,[1]Sheet1!$C$2:$C$1823),0))</f>
        <v>2636775000</v>
      </c>
      <c r="J871" s="2">
        <f t="array" ref="J871">(INDEX([1]Sheet1!$G$2:$G$1823,MATCH($C871,IF([1]Sheet1!$A$2:$A$1823=$A871,[1]Sheet1!$C$2:$C$1823),0))+INDEX([1]Sheet1!$J$2:$J$1823,MATCH($C871,IF([1]Sheet1!$A$2:$A$1823=$A871,[1]Sheet1!$C$2:$C$1823),0)))</f>
        <v>256505000</v>
      </c>
      <c r="K871" s="2">
        <f t="array" ref="K871">INDEX([5]Sheet1!$K$2:$K$2185,MATCH($C871,IF([5]Sheet1!$E$2:$E$2185=$A871,[5]Sheet1!$B$2:$B$2185),0))*10</f>
        <v>1375468930</v>
      </c>
      <c r="L871" s="2">
        <f t="array" ref="L871">INDEX([5]Sheet1!$J$2:$J$2185,MATCH($C871,IF([5]Sheet1!$E$2:$E$2185=$A871,[5]Sheet1!$B$2:$B$2185),0))</f>
        <v>55730</v>
      </c>
      <c r="M871" s="2">
        <f t="array" ref="M871">INDEX([5]Sheet1!$G$2:$G$2185,MATCH($C871,IF([5]Sheet1!$E$2:$E$2185=$A871,[5]Sheet1!$B$2:$B$2185),0))*10</f>
        <v>1089717010</v>
      </c>
      <c r="N871" s="2">
        <f t="array" ref="N871">INDEX([5]Sheet1!$F$2:$F$2185,MATCH($C871,IF([5]Sheet1!$E$2:$E$2185=$A871,[5]Sheet1!$B$2:$B$2185),0))</f>
        <v>34838</v>
      </c>
      <c r="O871" s="2">
        <f t="array" ref="O871">INDEX([5]Sheet1!$I$2:$I$2185,MATCH($C871,IF([5]Sheet1!$E$2:$E$2185=$A871,[5]Sheet1!$B$2:$B$2185),0))*10</f>
        <v>285751920</v>
      </c>
      <c r="P871" s="2">
        <f t="array" ref="P871">INDEX([5]Sheet1!$H$2:$H$2185,MATCH($C871,IF([5]Sheet1!$E$2:$E$2185=$A871,[5]Sheet1!$B$2:$B$2185),0))</f>
        <v>15374</v>
      </c>
    </row>
    <row r="872" spans="1:16" x14ac:dyDescent="0.25">
      <c r="A872" t="s">
        <v>80</v>
      </c>
      <c r="B872" t="s">
        <v>81</v>
      </c>
      <c r="C872">
        <v>1992</v>
      </c>
      <c r="D872" s="2">
        <f t="array" ref="D872">INDEX([2]data!$E$2:$E$2185,MATCH($C872,IF([2]data!$C$2:$C$2185=$A872,[2]data!$A$2:$A$2185),0))</f>
        <v>12049450</v>
      </c>
      <c r="H872" s="2">
        <f t="array" ref="H872">INDEX([1]Sheet1!$M$2:$M$1823,MATCH($C872,IF([1]Sheet1!$A$2:$A$1823=$A872,[1]Sheet1!$C$2:$C$1823),0))</f>
        <v>11295119360</v>
      </c>
      <c r="I872" s="2">
        <f t="array" ref="I872">INDEX([1]Sheet1!$D$2:$D$1823,MATCH($C872,IF([1]Sheet1!$A$2:$A$1823=$A872,[1]Sheet1!$C$2:$C$1823),0))</f>
        <v>9372736000</v>
      </c>
      <c r="J872" s="2">
        <f t="array" ref="J872">(INDEX([1]Sheet1!$G$2:$G$1823,MATCH($C872,IF([1]Sheet1!$A$2:$A$1823=$A872,[1]Sheet1!$C$2:$C$1823),0))+INDEX([1]Sheet1!$J$2:$J$1823,MATCH($C872,IF([1]Sheet1!$A$2:$A$1823=$A872,[1]Sheet1!$C$2:$C$1823),0)))</f>
        <v>1922383000</v>
      </c>
      <c r="K872" s="2">
        <f t="array" ref="K872">INDEX([5]Sheet1!$K$2:$K$2185,MATCH($C872,IF([5]Sheet1!$E$2:$E$2185=$A872,[5]Sheet1!$B$2:$B$2185),0))*10</f>
        <v>5092832400</v>
      </c>
      <c r="L872" s="2">
        <f t="array" ref="L872">INDEX([5]Sheet1!$J$2:$J$2185,MATCH($C872,IF([5]Sheet1!$E$2:$E$2185=$A872,[5]Sheet1!$B$2:$B$2185),0))</f>
        <v>186265</v>
      </c>
      <c r="M872" s="2">
        <f t="array" ref="M872">INDEX([5]Sheet1!$G$2:$G$2185,MATCH($C872,IF([5]Sheet1!$E$2:$E$2185=$A872,[5]Sheet1!$B$2:$B$2185),0))*10</f>
        <v>4101389550</v>
      </c>
      <c r="N872" s="2">
        <f t="array" ref="N872">INDEX([5]Sheet1!$F$2:$F$2185,MATCH($C872,IF([5]Sheet1!$E$2:$E$2185=$A872,[5]Sheet1!$B$2:$B$2185),0))</f>
        <v>124673</v>
      </c>
      <c r="O872" s="2">
        <f t="array" ref="O872">INDEX([5]Sheet1!$I$2:$I$2185,MATCH($C872,IF([5]Sheet1!$E$2:$E$2185=$A872,[5]Sheet1!$B$2:$B$2185),0))*10</f>
        <v>991442850</v>
      </c>
      <c r="P872" s="2">
        <f t="array" ref="P872">INDEX([5]Sheet1!$H$2:$H$2185,MATCH($C872,IF([5]Sheet1!$E$2:$E$2185=$A872,[5]Sheet1!$B$2:$B$2185),0))</f>
        <v>55249</v>
      </c>
    </row>
    <row r="873" spans="1:16" x14ac:dyDescent="0.25">
      <c r="A873" t="s">
        <v>82</v>
      </c>
      <c r="B873" t="s">
        <v>83</v>
      </c>
      <c r="C873">
        <v>1992</v>
      </c>
      <c r="D873" s="2">
        <f t="array" ref="D873">INDEX([2]data!$E$2:$E$2185,MATCH($C873,IF([2]data!$C$2:$C$2185=$A873,[2]data!$A$2:$A$2185),0))</f>
        <v>1012581</v>
      </c>
      <c r="H873" s="2">
        <f t="array" ref="H873">INDEX([1]Sheet1!$M$2:$M$1823,MATCH($C873,IF([1]Sheet1!$A$2:$A$1823=$A873,[1]Sheet1!$C$2:$C$1823),0))</f>
        <v>962678976</v>
      </c>
      <c r="I873" s="2">
        <f t="array" ref="I873">INDEX([1]Sheet1!$D$2:$D$1823,MATCH($C873,IF([1]Sheet1!$A$2:$A$1823=$A873,[1]Sheet1!$C$2:$C$1823),0))</f>
        <v>911145000</v>
      </c>
      <c r="J873" s="2">
        <f t="array" ref="J873">(INDEX([1]Sheet1!$G$2:$G$1823,MATCH($C873,IF([1]Sheet1!$A$2:$A$1823=$A873,[1]Sheet1!$C$2:$C$1823),0))+INDEX([1]Sheet1!$J$2:$J$1823,MATCH($C873,IF([1]Sheet1!$A$2:$A$1823=$A873,[1]Sheet1!$C$2:$C$1823),0)))</f>
        <v>51534000</v>
      </c>
      <c r="K873" s="2">
        <f t="array" ref="K873">INDEX([5]Sheet1!$K$2:$K$2185,MATCH($C873,IF([5]Sheet1!$E$2:$E$2185=$A873,[5]Sheet1!$B$2:$B$2185),0))*10</f>
        <v>517930190</v>
      </c>
      <c r="L873" s="2">
        <f t="array" ref="L873">INDEX([5]Sheet1!$J$2:$J$2185,MATCH($C873,IF([5]Sheet1!$E$2:$E$2185=$A873,[5]Sheet1!$B$2:$B$2185),0))</f>
        <v>16901</v>
      </c>
      <c r="M873" s="2">
        <f t="array" ref="M873">INDEX([5]Sheet1!$G$2:$G$2185,MATCH($C873,IF([5]Sheet1!$E$2:$E$2185=$A873,[5]Sheet1!$B$2:$B$2185),0))*10</f>
        <v>433526220</v>
      </c>
      <c r="N873" s="2">
        <f t="array" ref="N873">INDEX([5]Sheet1!$F$2:$F$2185,MATCH($C873,IF([5]Sheet1!$E$2:$E$2185=$A873,[5]Sheet1!$B$2:$B$2185),0))</f>
        <v>12299</v>
      </c>
      <c r="O873" s="2">
        <f t="array" ref="O873">INDEX([5]Sheet1!$I$2:$I$2185,MATCH($C873,IF([5]Sheet1!$E$2:$E$2185=$A873,[5]Sheet1!$B$2:$B$2185),0))*10</f>
        <v>84403970</v>
      </c>
      <c r="P873" s="2">
        <f t="array" ref="P873">INDEX([5]Sheet1!$H$2:$H$2185,MATCH($C873,IF([5]Sheet1!$E$2:$E$2185=$A873,[5]Sheet1!$B$2:$B$2185),0))</f>
        <v>4044</v>
      </c>
    </row>
    <row r="874" spans="1:16" x14ac:dyDescent="0.25">
      <c r="A874" t="s">
        <v>84</v>
      </c>
      <c r="B874" t="s">
        <v>85</v>
      </c>
      <c r="C874">
        <v>1992</v>
      </c>
      <c r="D874" s="2">
        <f t="array" ref="D874">INDEX([2]data!$E$2:$E$2185,MATCH($C874,IF([2]data!$C$2:$C$2185=$A874,[2]data!$A$2:$A$2185),0))</f>
        <v>3620464</v>
      </c>
      <c r="H874" s="2">
        <f t="array" ref="H874">INDEX([1]Sheet1!$M$2:$M$1823,MATCH($C874,IF([1]Sheet1!$A$2:$A$1823=$A874,[1]Sheet1!$C$2:$C$1823),0))</f>
        <v>3047614976</v>
      </c>
      <c r="I874" s="2">
        <f t="array" ref="I874">INDEX([1]Sheet1!$D$2:$D$1823,MATCH($C874,IF([1]Sheet1!$A$2:$A$1823=$A874,[1]Sheet1!$C$2:$C$1823),0))</f>
        <v>2596659000</v>
      </c>
      <c r="J874" s="2">
        <f t="array" ref="J874">(INDEX([1]Sheet1!$G$2:$G$1823,MATCH($C874,IF([1]Sheet1!$A$2:$A$1823=$A874,[1]Sheet1!$C$2:$C$1823),0))+INDEX([1]Sheet1!$J$2:$J$1823,MATCH($C874,IF([1]Sheet1!$A$2:$A$1823=$A874,[1]Sheet1!$C$2:$C$1823),0)))</f>
        <v>450956000</v>
      </c>
      <c r="K874" s="2">
        <f t="array" ref="K874">INDEX([5]Sheet1!$K$2:$K$2185,MATCH($C874,IF([5]Sheet1!$E$2:$E$2185=$A874,[5]Sheet1!$B$2:$B$2185),0))*10</f>
        <v>1482206440</v>
      </c>
      <c r="L874" s="2">
        <f t="array" ref="L874">INDEX([5]Sheet1!$J$2:$J$2185,MATCH($C874,IF([5]Sheet1!$E$2:$E$2185=$A874,[5]Sheet1!$B$2:$B$2185),0))</f>
        <v>74149</v>
      </c>
      <c r="M874" s="2">
        <f t="array" ref="M874">INDEX([5]Sheet1!$G$2:$G$2185,MATCH($C874,IF([5]Sheet1!$E$2:$E$2185=$A874,[5]Sheet1!$B$2:$B$2185),0))*10</f>
        <v>1197038070</v>
      </c>
      <c r="N874" s="2">
        <f t="array" ref="N874">INDEX([5]Sheet1!$F$2:$F$2185,MATCH($C874,IF([5]Sheet1!$E$2:$E$2185=$A874,[5]Sheet1!$B$2:$B$2185),0))</f>
        <v>51893</v>
      </c>
      <c r="O874" s="2">
        <f t="array" ref="O874">INDEX([5]Sheet1!$I$2:$I$2185,MATCH($C874,IF([5]Sheet1!$E$2:$E$2185=$A874,[5]Sheet1!$B$2:$B$2185),0))*10</f>
        <v>285168370</v>
      </c>
      <c r="P874" s="2">
        <f t="array" ref="P874">INDEX([5]Sheet1!$H$2:$H$2185,MATCH($C874,IF([5]Sheet1!$E$2:$E$2185=$A874,[5]Sheet1!$B$2:$B$2185),0))</f>
        <v>20602</v>
      </c>
    </row>
    <row r="875" spans="1:16" x14ac:dyDescent="0.25">
      <c r="A875" t="s">
        <v>86</v>
      </c>
      <c r="B875" t="s">
        <v>87</v>
      </c>
      <c r="C875">
        <v>1992</v>
      </c>
      <c r="D875" s="2">
        <f t="array" ref="D875">INDEX([2]data!$E$2:$E$2185,MATCH($C875,IF([2]data!$C$2:$C$2185=$A875,[2]data!$A$2:$A$2185),0))</f>
        <v>712801</v>
      </c>
      <c r="H875" s="2">
        <f t="array" ref="H875">INDEX([1]Sheet1!$M$2:$M$1823,MATCH($C875,IF([1]Sheet1!$A$2:$A$1823=$A875,[1]Sheet1!$C$2:$C$1823),0))</f>
        <v>584769024</v>
      </c>
      <c r="I875" s="2">
        <f t="array" ref="I875">INDEX([1]Sheet1!$D$2:$D$1823,MATCH($C875,IF([1]Sheet1!$A$2:$A$1823=$A875,[1]Sheet1!$C$2:$C$1823),0))</f>
        <v>516428000</v>
      </c>
      <c r="J875" s="2">
        <f t="array" ref="J875">(INDEX([1]Sheet1!$G$2:$G$1823,MATCH($C875,IF([1]Sheet1!$A$2:$A$1823=$A875,[1]Sheet1!$C$2:$C$1823),0))+INDEX([1]Sheet1!$J$2:$J$1823,MATCH($C875,IF([1]Sheet1!$A$2:$A$1823=$A875,[1]Sheet1!$C$2:$C$1823),0)))</f>
        <v>68341000</v>
      </c>
      <c r="K875" s="2">
        <f t="array" ref="K875">INDEX([5]Sheet1!$K$2:$K$2185,MATCH($C875,IF([5]Sheet1!$E$2:$E$2185=$A875,[5]Sheet1!$B$2:$B$2185),0))*10</f>
        <v>290494270</v>
      </c>
      <c r="L875" s="2">
        <f t="array" ref="L875">INDEX([5]Sheet1!$J$2:$J$2185,MATCH($C875,IF([5]Sheet1!$E$2:$E$2185=$A875,[5]Sheet1!$B$2:$B$2185),0))</f>
        <v>15776</v>
      </c>
      <c r="M875" s="2">
        <f t="array" ref="M875">INDEX([5]Sheet1!$G$2:$G$2185,MATCH($C875,IF([5]Sheet1!$E$2:$E$2185=$A875,[5]Sheet1!$B$2:$B$2185),0))*10</f>
        <v>235697620</v>
      </c>
      <c r="N875" s="2">
        <f t="array" ref="N875">INDEX([5]Sheet1!$F$2:$F$2185,MATCH($C875,IF([5]Sheet1!$E$2:$E$2185=$A875,[5]Sheet1!$B$2:$B$2185),0))</f>
        <v>11163</v>
      </c>
      <c r="O875" s="2">
        <f t="array" ref="O875">INDEX([5]Sheet1!$I$2:$I$2185,MATCH($C875,IF([5]Sheet1!$E$2:$E$2185=$A875,[5]Sheet1!$B$2:$B$2185),0))*10</f>
        <v>54796650</v>
      </c>
      <c r="P875" s="2">
        <f t="array" ref="P875">INDEX([5]Sheet1!$H$2:$H$2185,MATCH($C875,IF([5]Sheet1!$E$2:$E$2185=$A875,[5]Sheet1!$B$2:$B$2185),0))</f>
        <v>3985</v>
      </c>
    </row>
    <row r="876" spans="1:16" x14ac:dyDescent="0.25">
      <c r="A876" t="s">
        <v>88</v>
      </c>
      <c r="B876" t="s">
        <v>89</v>
      </c>
      <c r="C876">
        <v>1992</v>
      </c>
      <c r="D876" s="2">
        <f t="array" ref="D876">INDEX([2]data!$E$2:$E$2185,MATCH($C876,IF([2]data!$C$2:$C$2185=$A876,[2]data!$A$2:$A$2185),0))</f>
        <v>5049742</v>
      </c>
      <c r="H876" s="2">
        <f t="array" ref="H876">INDEX([1]Sheet1!$M$2:$M$1823,MATCH($C876,IF([1]Sheet1!$A$2:$A$1823=$A876,[1]Sheet1!$C$2:$C$1823),0))</f>
        <v>3219130880</v>
      </c>
      <c r="I876" s="2">
        <f t="array" ref="I876">INDEX([1]Sheet1!$D$2:$D$1823,MATCH($C876,IF([1]Sheet1!$A$2:$A$1823=$A876,[1]Sheet1!$C$2:$C$1823),0))</f>
        <v>2779037000</v>
      </c>
      <c r="J876" s="2">
        <f t="array" ref="J876">(INDEX([1]Sheet1!$G$2:$G$1823,MATCH($C876,IF([1]Sheet1!$A$2:$A$1823=$A876,[1]Sheet1!$C$2:$C$1823),0))+INDEX([1]Sheet1!$J$2:$J$1823,MATCH($C876,IF([1]Sheet1!$A$2:$A$1823=$A876,[1]Sheet1!$C$2:$C$1823),0)))</f>
        <v>440094000</v>
      </c>
      <c r="K876" s="2">
        <f t="array" ref="K876">INDEX([5]Sheet1!$K$2:$K$2185,MATCH($C876,IF([5]Sheet1!$E$2:$E$2185=$A876,[5]Sheet1!$B$2:$B$2185),0))*10</f>
        <v>1730774260</v>
      </c>
      <c r="L876" s="2">
        <f t="array" ref="L876">INDEX([5]Sheet1!$J$2:$J$2185,MATCH($C876,IF([5]Sheet1!$E$2:$E$2185=$A876,[5]Sheet1!$B$2:$B$2185),0))</f>
        <v>85657</v>
      </c>
      <c r="M876" s="2">
        <f t="array" ref="M876">INDEX([5]Sheet1!$G$2:$G$2185,MATCH($C876,IF([5]Sheet1!$E$2:$E$2185=$A876,[5]Sheet1!$B$2:$B$2185),0))*10</f>
        <v>1413223140</v>
      </c>
      <c r="N876" s="2">
        <f t="array" ref="N876">INDEX([5]Sheet1!$F$2:$F$2185,MATCH($C876,IF([5]Sheet1!$E$2:$E$2185=$A876,[5]Sheet1!$B$2:$B$2185),0))</f>
        <v>58388</v>
      </c>
      <c r="O876" s="2">
        <f t="array" ref="O876">INDEX([5]Sheet1!$I$2:$I$2185,MATCH($C876,IF([5]Sheet1!$E$2:$E$2185=$A876,[5]Sheet1!$B$2:$B$2185),0))*10</f>
        <v>317551120</v>
      </c>
      <c r="P876" s="2">
        <f t="array" ref="P876">INDEX([5]Sheet1!$H$2:$H$2185,MATCH($C876,IF([5]Sheet1!$E$2:$E$2185=$A876,[5]Sheet1!$B$2:$B$2185),0))</f>
        <v>25341</v>
      </c>
    </row>
    <row r="877" spans="1:16" x14ac:dyDescent="0.25">
      <c r="A877" t="s">
        <v>90</v>
      </c>
      <c r="B877" t="s">
        <v>91</v>
      </c>
      <c r="C877">
        <v>1992</v>
      </c>
      <c r="D877" s="2">
        <f t="array" ref="D877">INDEX([2]data!$E$2:$E$2185,MATCH($C877,IF([2]data!$C$2:$C$2185=$A877,[2]data!$A$2:$A$2185),0))</f>
        <v>17759738</v>
      </c>
      <c r="H877" s="2">
        <f t="array" ref="H877">INDEX([1]Sheet1!$M$2:$M$1823,MATCH($C877,IF([1]Sheet1!$A$2:$A$1823=$A877,[1]Sheet1!$C$2:$C$1823),0))</f>
        <v>17286352896</v>
      </c>
      <c r="I877" s="2">
        <f t="array" ref="I877">INDEX([1]Sheet1!$D$2:$D$1823,MATCH($C877,IF([1]Sheet1!$A$2:$A$1823=$A877,[1]Sheet1!$C$2:$C$1823),0))</f>
        <v>13833919000</v>
      </c>
      <c r="J877" s="2">
        <f t="array" ref="J877">(INDEX([1]Sheet1!$G$2:$G$1823,MATCH($C877,IF([1]Sheet1!$A$2:$A$1823=$A877,[1]Sheet1!$C$2:$C$1823),0))+INDEX([1]Sheet1!$J$2:$J$1823,MATCH($C877,IF([1]Sheet1!$A$2:$A$1823=$A877,[1]Sheet1!$C$2:$C$1823),0)))</f>
        <v>3452434000</v>
      </c>
      <c r="K877" s="2">
        <f t="array" ref="K877">INDEX([5]Sheet1!$K$2:$K$2185,MATCH($C877,IF([5]Sheet1!$E$2:$E$2185=$A877,[5]Sheet1!$B$2:$B$2185),0))*10</f>
        <v>8716180850</v>
      </c>
      <c r="L877" s="2">
        <f t="array" ref="L877">INDEX([5]Sheet1!$J$2:$J$2185,MATCH($C877,IF([5]Sheet1!$E$2:$E$2185=$A877,[5]Sheet1!$B$2:$B$2185),0))</f>
        <v>439120</v>
      </c>
      <c r="M877" s="2">
        <f t="array" ref="M877">INDEX([5]Sheet1!$G$2:$G$2185,MATCH($C877,IF([5]Sheet1!$E$2:$E$2185=$A877,[5]Sheet1!$B$2:$B$2185),0))*10</f>
        <v>7001998820</v>
      </c>
      <c r="N877" s="2">
        <f t="array" ref="N877">INDEX([5]Sheet1!$F$2:$F$2185,MATCH($C877,IF([5]Sheet1!$E$2:$E$2185=$A877,[5]Sheet1!$B$2:$B$2185),0))</f>
        <v>307005</v>
      </c>
      <c r="O877" s="2">
        <f t="array" ref="O877">INDEX([5]Sheet1!$I$2:$I$2185,MATCH($C877,IF([5]Sheet1!$E$2:$E$2185=$A877,[5]Sheet1!$B$2:$B$2185),0))*10</f>
        <v>1714182030</v>
      </c>
      <c r="P877" s="2">
        <f t="array" ref="P877">INDEX([5]Sheet1!$H$2:$H$2185,MATCH($C877,IF([5]Sheet1!$E$2:$E$2185=$A877,[5]Sheet1!$B$2:$B$2185),0))</f>
        <v>124296</v>
      </c>
    </row>
    <row r="878" spans="1:16" x14ac:dyDescent="0.25">
      <c r="A878" t="s">
        <v>2</v>
      </c>
      <c r="B878" t="s">
        <v>3</v>
      </c>
      <c r="C878">
        <v>1992</v>
      </c>
      <c r="D878" s="2">
        <f t="array" ref="D878">INDEX([2]data!$E$2:$E$2185,MATCH($C878,IF([2]data!$C$2:$C$2185=$A878,[2]data!$A$2:$A$2185),0))</f>
        <v>256514224</v>
      </c>
      <c r="H878" s="2">
        <f t="array" ref="H878">INDEX([1]Sheet1!$M$2:$M$1823,MATCH($C878,IF([1]Sheet1!$A$2:$A$1823=$A878,[1]Sheet1!$C$2:$C$1823),0))</f>
        <v>242100011008</v>
      </c>
      <c r="I878" s="2">
        <f t="array" ref="I878">INDEX([1]Sheet1!$D$2:$D$1823,MATCH($C878,IF([1]Sheet1!$A$2:$A$1823=$A878,[1]Sheet1!$C$2:$C$1823),0))</f>
        <v>205852539000</v>
      </c>
      <c r="J878" s="2">
        <f t="array" ref="J878">(INDEX([1]Sheet1!$G$2:$G$1823,MATCH($C878,IF([1]Sheet1!$A$2:$A$1823=$A878,[1]Sheet1!$C$2:$C$1823),0))+INDEX([1]Sheet1!$J$2:$J$1823,MATCH($C878,IF([1]Sheet1!$A$2:$A$1823=$A878,[1]Sheet1!$C$2:$C$1823),0)))</f>
        <v>36247465000</v>
      </c>
      <c r="K878" s="2">
        <f t="array" ref="K878">INDEX([5]Sheet1!$K$2:$K$2185,MATCH($C878,IF([5]Sheet1!$E$2:$E$2185=$A878,[5]Sheet1!$B$2:$B$2185),0))*10</f>
        <v>119171573140</v>
      </c>
      <c r="L878" s="2">
        <f t="array" ref="L878">INDEX([5]Sheet1!$J$2:$J$2185,MATCH($C878,IF([5]Sheet1!$E$2:$E$2185=$A878,[5]Sheet1!$B$2:$B$2185),0))</f>
        <v>4857246</v>
      </c>
      <c r="M878" s="2">
        <f t="array" ref="M878">INDEX([5]Sheet1!$G$2:$G$2185,MATCH($C878,IF([5]Sheet1!$E$2:$E$2185=$A878,[5]Sheet1!$B$2:$B$2185),0))*10</f>
        <v>94750207780</v>
      </c>
      <c r="N878" s="2">
        <f t="array" ref="N878">INDEX([5]Sheet1!$F$2:$F$2185,MATCH($C878,IF([5]Sheet1!$E$2:$E$2185=$A878,[5]Sheet1!$B$2:$B$2185),0))</f>
        <v>3157231</v>
      </c>
      <c r="O878" s="2">
        <f t="array" ref="O878">INDEX([5]Sheet1!$I$2:$I$2185,MATCH($C878,IF([5]Sheet1!$E$2:$E$2185=$A878,[5]Sheet1!$B$2:$B$2185),0))*10</f>
        <v>24421365360</v>
      </c>
      <c r="P878" s="2">
        <f t="array" ref="P878">INDEX([5]Sheet1!$H$2:$H$2185,MATCH($C878,IF([5]Sheet1!$E$2:$E$2185=$A878,[5]Sheet1!$B$2:$B$2185),0))</f>
        <v>1476265</v>
      </c>
    </row>
    <row r="879" spans="1:16" x14ac:dyDescent="0.25">
      <c r="A879" t="s">
        <v>92</v>
      </c>
      <c r="B879" t="s">
        <v>93</v>
      </c>
      <c r="C879">
        <v>1992</v>
      </c>
      <c r="D879" s="2">
        <f t="array" ref="D879">INDEX([2]data!$E$2:$E$2185,MATCH($C879,IF([2]data!$C$2:$C$2185=$A879,[2]data!$A$2:$A$2185),0))</f>
        <v>1836799</v>
      </c>
      <c r="H879" s="2">
        <f t="array" ref="H879">INDEX([1]Sheet1!$M$2:$M$1823,MATCH($C879,IF([1]Sheet1!$A$2:$A$1823=$A879,[1]Sheet1!$C$2:$C$1823),0))</f>
        <v>1589053952</v>
      </c>
      <c r="I879" s="2">
        <f t="array" ref="I879">INDEX([1]Sheet1!$D$2:$D$1823,MATCH($C879,IF([1]Sheet1!$A$2:$A$1823=$A879,[1]Sheet1!$C$2:$C$1823),0))</f>
        <v>1352408000</v>
      </c>
      <c r="J879" s="2">
        <f t="array" ref="J879">(INDEX([1]Sheet1!$G$2:$G$1823,MATCH($C879,IF([1]Sheet1!$A$2:$A$1823=$A879,[1]Sheet1!$C$2:$C$1823),0))+INDEX([1]Sheet1!$J$2:$J$1823,MATCH($C879,IF([1]Sheet1!$A$2:$A$1823=$A879,[1]Sheet1!$C$2:$C$1823),0)))</f>
        <v>236646000</v>
      </c>
      <c r="K879" s="2">
        <f t="array" ref="K879">INDEX([5]Sheet1!$K$2:$K$2185,MATCH($C879,IF([5]Sheet1!$E$2:$E$2185=$A879,[5]Sheet1!$B$2:$B$2185),0))*10</f>
        <v>701254710</v>
      </c>
      <c r="L879" s="2">
        <f t="array" ref="L879">INDEX([5]Sheet1!$J$2:$J$2185,MATCH($C879,IF([5]Sheet1!$E$2:$E$2185=$A879,[5]Sheet1!$B$2:$B$2185),0))</f>
        <v>34720</v>
      </c>
      <c r="M879" s="2">
        <f t="array" ref="M879">INDEX([5]Sheet1!$G$2:$G$2185,MATCH($C879,IF([5]Sheet1!$E$2:$E$2185=$A879,[5]Sheet1!$B$2:$B$2185),0))*10</f>
        <v>558815970</v>
      </c>
      <c r="N879" s="2">
        <f t="array" ref="N879">INDEX([5]Sheet1!$F$2:$F$2185,MATCH($C879,IF([5]Sheet1!$E$2:$E$2185=$A879,[5]Sheet1!$B$2:$B$2185),0))</f>
        <v>22416</v>
      </c>
      <c r="O879" s="2">
        <f t="array" ref="O879">INDEX([5]Sheet1!$I$2:$I$2185,MATCH($C879,IF([5]Sheet1!$E$2:$E$2185=$A879,[5]Sheet1!$B$2:$B$2185),0))*10</f>
        <v>142438740</v>
      </c>
      <c r="P879" s="2">
        <f t="array" ref="P879">INDEX([5]Sheet1!$H$2:$H$2185,MATCH($C879,IF([5]Sheet1!$E$2:$E$2185=$A879,[5]Sheet1!$B$2:$B$2185),0))</f>
        <v>9368</v>
      </c>
    </row>
    <row r="880" spans="1:16" x14ac:dyDescent="0.25">
      <c r="A880" t="s">
        <v>94</v>
      </c>
      <c r="B880" t="s">
        <v>95</v>
      </c>
      <c r="C880">
        <v>1992</v>
      </c>
      <c r="D880" s="2">
        <f t="array" ref="D880">INDEX([2]data!$E$2:$E$2185,MATCH($C880,IF([2]data!$C$2:$C$2185=$A880,[2]data!$A$2:$A$2185),0))</f>
        <v>572751</v>
      </c>
      <c r="H880" s="2">
        <f t="array" ref="H880">INDEX([1]Sheet1!$M$2:$M$1823,MATCH($C880,IF([1]Sheet1!$A$2:$A$1823=$A880,[1]Sheet1!$C$2:$C$1823),0))</f>
        <v>595732992</v>
      </c>
      <c r="I880" s="2">
        <f t="array" ref="I880">INDEX([1]Sheet1!$D$2:$D$1823,MATCH($C880,IF([1]Sheet1!$A$2:$A$1823=$A880,[1]Sheet1!$C$2:$C$1823),0))</f>
        <v>557429000</v>
      </c>
      <c r="J880" s="2">
        <f t="array" ref="J880">(INDEX([1]Sheet1!$G$2:$G$1823,MATCH($C880,IF([1]Sheet1!$A$2:$A$1823=$A880,[1]Sheet1!$C$2:$C$1823),0))+INDEX([1]Sheet1!$J$2:$J$1823,MATCH($C880,IF([1]Sheet1!$A$2:$A$1823=$A880,[1]Sheet1!$C$2:$C$1823),0)))</f>
        <v>38304000</v>
      </c>
      <c r="K880" s="2">
        <f t="array" ref="K880">INDEX([5]Sheet1!$K$2:$K$2185,MATCH($C880,IF([5]Sheet1!$E$2:$E$2185=$A880,[5]Sheet1!$B$2:$B$2185),0))*10</f>
        <v>290096390</v>
      </c>
      <c r="L880" s="2">
        <f t="array" ref="L880">INDEX([5]Sheet1!$J$2:$J$2185,MATCH($C880,IF([5]Sheet1!$E$2:$E$2185=$A880,[5]Sheet1!$B$2:$B$2185),0))</f>
        <v>13091</v>
      </c>
      <c r="M880" s="2">
        <f t="array" ref="M880">INDEX([5]Sheet1!$G$2:$G$2185,MATCH($C880,IF([5]Sheet1!$E$2:$E$2185=$A880,[5]Sheet1!$B$2:$B$2185),0))*10</f>
        <v>248570330</v>
      </c>
      <c r="N880" s="2">
        <f t="array" ref="N880">INDEX([5]Sheet1!$F$2:$F$2185,MATCH($C880,IF([5]Sheet1!$E$2:$E$2185=$A880,[5]Sheet1!$B$2:$B$2185),0))</f>
        <v>9555</v>
      </c>
      <c r="O880" s="2">
        <f t="array" ref="O880">INDEX([5]Sheet1!$I$2:$I$2185,MATCH($C880,IF([5]Sheet1!$E$2:$E$2185=$A880,[5]Sheet1!$B$2:$B$2185),0))*10</f>
        <v>41526060</v>
      </c>
      <c r="P880" s="2">
        <f t="array" ref="P880">INDEX([5]Sheet1!$H$2:$H$2185,MATCH($C880,IF([5]Sheet1!$E$2:$E$2185=$A880,[5]Sheet1!$B$2:$B$2185),0))</f>
        <v>2505</v>
      </c>
    </row>
    <row r="881" spans="1:16" x14ac:dyDescent="0.25">
      <c r="A881" t="s">
        <v>96</v>
      </c>
      <c r="B881" t="s">
        <v>97</v>
      </c>
      <c r="C881">
        <v>1992</v>
      </c>
      <c r="D881" s="2">
        <f t="array" ref="D881">INDEX([2]data!$E$2:$E$2185,MATCH($C881,IF([2]data!$C$2:$C$2185=$A881,[2]data!$A$2:$A$2185),0))</f>
        <v>6414307</v>
      </c>
      <c r="H881" s="2">
        <f t="array" ref="H881">INDEX([1]Sheet1!$M$2:$M$1823,MATCH($C881,IF([1]Sheet1!$A$2:$A$1823=$A881,[1]Sheet1!$C$2:$C$1823),0))</f>
        <v>5897250816</v>
      </c>
      <c r="I881" s="2">
        <f t="array" ref="I881">INDEX([1]Sheet1!$D$2:$D$1823,MATCH($C881,IF([1]Sheet1!$A$2:$A$1823=$A881,[1]Sheet1!$C$2:$C$1823),0))</f>
        <v>5102369000</v>
      </c>
      <c r="J881" s="2">
        <f t="array" ref="J881">(INDEX([1]Sheet1!$G$2:$G$1823,MATCH($C881,IF([1]Sheet1!$A$2:$A$1823=$A881,[1]Sheet1!$C$2:$C$1823),0))+INDEX([1]Sheet1!$J$2:$J$1823,MATCH($C881,IF([1]Sheet1!$A$2:$A$1823=$A881,[1]Sheet1!$C$2:$C$1823),0)))</f>
        <v>794882000</v>
      </c>
      <c r="K881" s="2">
        <f t="array" ref="K881">INDEX([5]Sheet1!$K$2:$K$2185,MATCH($C881,IF([5]Sheet1!$E$2:$E$2185=$A881,[5]Sheet1!$B$2:$B$2185),0))*10</f>
        <v>3000702180</v>
      </c>
      <c r="L881" s="2">
        <f t="array" ref="L881">INDEX([5]Sheet1!$J$2:$J$2185,MATCH($C881,IF([5]Sheet1!$E$2:$E$2185=$A881,[5]Sheet1!$B$2:$B$2185),0))</f>
        <v>139824</v>
      </c>
      <c r="M881" s="2">
        <f t="array" ref="M881">INDEX([5]Sheet1!$G$2:$G$2185,MATCH($C881,IF([5]Sheet1!$E$2:$E$2185=$A881,[5]Sheet1!$B$2:$B$2185),0))*10</f>
        <v>2385001760</v>
      </c>
      <c r="N881" s="2">
        <f t="array" ref="N881">INDEX([5]Sheet1!$F$2:$F$2185,MATCH($C881,IF([5]Sheet1!$E$2:$E$2185=$A881,[5]Sheet1!$B$2:$B$2185),0))</f>
        <v>93124</v>
      </c>
      <c r="O881" s="2">
        <f t="array" ref="O881">INDEX([5]Sheet1!$I$2:$I$2185,MATCH($C881,IF([5]Sheet1!$E$2:$E$2185=$A881,[5]Sheet1!$B$2:$B$2185),0))*10</f>
        <v>615700420</v>
      </c>
      <c r="P881" s="2">
        <f t="array" ref="P881">INDEX([5]Sheet1!$H$2:$H$2185,MATCH($C881,IF([5]Sheet1!$E$2:$E$2185=$A881,[5]Sheet1!$B$2:$B$2185),0))</f>
        <v>42635</v>
      </c>
    </row>
    <row r="882" spans="1:16" x14ac:dyDescent="0.25">
      <c r="A882" t="s">
        <v>98</v>
      </c>
      <c r="B882" t="s">
        <v>99</v>
      </c>
      <c r="C882">
        <v>1992</v>
      </c>
      <c r="D882" s="2">
        <f t="array" ref="D882">INDEX([2]data!$E$2:$E$2185,MATCH($C882,IF([2]data!$C$2:$C$2185=$A882,[2]data!$A$2:$A$2185),0))</f>
        <v>5160757</v>
      </c>
      <c r="H882" s="2">
        <f t="array" ref="H882">INDEX([1]Sheet1!$M$2:$M$1823,MATCH($C882,IF([1]Sheet1!$A$2:$A$1823=$A882,[1]Sheet1!$C$2:$C$1823),0))</f>
        <v>6186357248</v>
      </c>
      <c r="I882" s="2">
        <f t="array" ref="I882">INDEX([1]Sheet1!$D$2:$D$1823,MATCH($C882,IF([1]Sheet1!$A$2:$A$1823=$A882,[1]Sheet1!$C$2:$C$1823),0))</f>
        <v>4327420000</v>
      </c>
      <c r="J882" s="2">
        <f t="array" ref="J882">(INDEX([1]Sheet1!$G$2:$G$1823,MATCH($C882,IF([1]Sheet1!$A$2:$A$1823=$A882,[1]Sheet1!$C$2:$C$1823),0))+INDEX([1]Sheet1!$J$2:$J$1823,MATCH($C882,IF([1]Sheet1!$A$2:$A$1823=$A882,[1]Sheet1!$C$2:$C$1823),0)))</f>
        <v>1858937000</v>
      </c>
      <c r="K882" s="2">
        <f t="array" ref="K882">INDEX([5]Sheet1!$K$2:$K$2185,MATCH($C882,IF([5]Sheet1!$E$2:$E$2185=$A882,[5]Sheet1!$B$2:$B$2185),0))*10</f>
        <v>2208826120</v>
      </c>
      <c r="L882" s="2">
        <f t="array" ref="L882">INDEX([5]Sheet1!$J$2:$J$2185,MATCH($C882,IF([5]Sheet1!$E$2:$E$2185=$A882,[5]Sheet1!$B$2:$B$2185),0))</f>
        <v>89995</v>
      </c>
      <c r="M882" s="2">
        <f t="array" ref="M882">INDEX([5]Sheet1!$G$2:$G$2185,MATCH($C882,IF([5]Sheet1!$E$2:$E$2185=$A882,[5]Sheet1!$B$2:$B$2185),0))*10</f>
        <v>1655917260</v>
      </c>
      <c r="N882" s="2">
        <f t="array" ref="N882">INDEX([5]Sheet1!$F$2:$F$2185,MATCH($C882,IF([5]Sheet1!$E$2:$E$2185=$A882,[5]Sheet1!$B$2:$B$2185),0))</f>
        <v>50037</v>
      </c>
      <c r="O882" s="2">
        <f t="array" ref="O882">INDEX([5]Sheet1!$I$2:$I$2185,MATCH($C882,IF([5]Sheet1!$E$2:$E$2185=$A882,[5]Sheet1!$B$2:$B$2185),0))*10</f>
        <v>552908860</v>
      </c>
      <c r="P882" s="2">
        <f t="array" ref="P882">INDEX([5]Sheet1!$H$2:$H$2185,MATCH($C882,IF([5]Sheet1!$E$2:$E$2185=$A882,[5]Sheet1!$B$2:$B$2185),0))</f>
        <v>37194</v>
      </c>
    </row>
    <row r="883" spans="1:16" x14ac:dyDescent="0.25">
      <c r="A883" t="s">
        <v>100</v>
      </c>
      <c r="B883" t="s">
        <v>101</v>
      </c>
      <c r="C883">
        <v>1992</v>
      </c>
      <c r="D883" s="2">
        <f t="array" ref="D883">INDEX([2]data!$E$2:$E$2185,MATCH($C883,IF([2]data!$C$2:$C$2185=$A883,[2]data!$A$2:$A$2185),0))</f>
        <v>1806451</v>
      </c>
      <c r="H883" s="2">
        <f t="array" ref="H883">INDEX([1]Sheet1!$M$2:$M$1823,MATCH($C883,IF([1]Sheet1!$A$2:$A$1823=$A883,[1]Sheet1!$C$2:$C$1823),0))</f>
        <v>1642632960</v>
      </c>
      <c r="I883" s="2">
        <f t="array" ref="I883">INDEX([1]Sheet1!$D$2:$D$1823,MATCH($C883,IF([1]Sheet1!$A$2:$A$1823=$A883,[1]Sheet1!$C$2:$C$1823),0))</f>
        <v>1412822000</v>
      </c>
      <c r="J883" s="2">
        <f t="array" ref="J883">(INDEX([1]Sheet1!$G$2:$G$1823,MATCH($C883,IF([1]Sheet1!$A$2:$A$1823=$A883,[1]Sheet1!$C$2:$C$1823),0))+INDEX([1]Sheet1!$J$2:$J$1823,MATCH($C883,IF([1]Sheet1!$A$2:$A$1823=$A883,[1]Sheet1!$C$2:$C$1823),0)))</f>
        <v>229811000</v>
      </c>
      <c r="K883" s="2">
        <f t="array" ref="K883">INDEX([5]Sheet1!$K$2:$K$2185,MATCH($C883,IF([5]Sheet1!$E$2:$E$2185=$A883,[5]Sheet1!$B$2:$B$2185),0))*10</f>
        <v>860513360</v>
      </c>
      <c r="L883" s="2">
        <f t="array" ref="L883">INDEX([5]Sheet1!$J$2:$J$2185,MATCH($C883,IF([5]Sheet1!$E$2:$E$2185=$A883,[5]Sheet1!$B$2:$B$2185),0))</f>
        <v>39208</v>
      </c>
      <c r="M883" s="2">
        <f t="array" ref="M883">INDEX([5]Sheet1!$G$2:$G$2185,MATCH($C883,IF([5]Sheet1!$E$2:$E$2185=$A883,[5]Sheet1!$B$2:$B$2185),0))*10</f>
        <v>664233560</v>
      </c>
      <c r="N883" s="2">
        <f t="array" ref="N883">INDEX([5]Sheet1!$F$2:$F$2185,MATCH($C883,IF([5]Sheet1!$E$2:$E$2185=$A883,[5]Sheet1!$B$2:$B$2185),0))</f>
        <v>25778</v>
      </c>
      <c r="O883" s="2">
        <f t="array" ref="O883">INDEX([5]Sheet1!$I$2:$I$2185,MATCH($C883,IF([5]Sheet1!$E$2:$E$2185=$A883,[5]Sheet1!$B$2:$B$2185),0))*10</f>
        <v>196279800</v>
      </c>
      <c r="P883" s="2">
        <f t="array" ref="P883">INDEX([5]Sheet1!$H$2:$H$2185,MATCH($C883,IF([5]Sheet1!$E$2:$E$2185=$A883,[5]Sheet1!$B$2:$B$2185),0))</f>
        <v>12520</v>
      </c>
    </row>
    <row r="884" spans="1:16" x14ac:dyDescent="0.25">
      <c r="A884" t="s">
        <v>102</v>
      </c>
      <c r="B884" t="s">
        <v>103</v>
      </c>
      <c r="C884">
        <v>1992</v>
      </c>
      <c r="D884" s="2">
        <f t="array" ref="D884">INDEX([2]data!$E$2:$E$2185,MATCH($C884,IF([2]data!$C$2:$C$2185=$A884,[2]data!$A$2:$A$2185),0))</f>
        <v>5025398</v>
      </c>
      <c r="H884" s="2">
        <f t="array" ref="H884">INDEX([1]Sheet1!$M$2:$M$1823,MATCH($C884,IF([1]Sheet1!$A$2:$A$1823=$A884,[1]Sheet1!$C$2:$C$1823),0))</f>
        <v>5413280768</v>
      </c>
      <c r="I884" s="2">
        <f t="array" ref="I884">INDEX([1]Sheet1!$D$2:$D$1823,MATCH($C884,IF([1]Sheet1!$A$2:$A$1823=$A884,[1]Sheet1!$C$2:$C$1823),0))</f>
        <v>4664660000</v>
      </c>
      <c r="J884" s="2">
        <f t="array" ref="J884">(INDEX([1]Sheet1!$G$2:$G$1823,MATCH($C884,IF([1]Sheet1!$A$2:$A$1823=$A884,[1]Sheet1!$C$2:$C$1823),0))+INDEX([1]Sheet1!$J$2:$J$1823,MATCH($C884,IF([1]Sheet1!$A$2:$A$1823=$A884,[1]Sheet1!$C$2:$C$1823),0)))</f>
        <v>748621000</v>
      </c>
      <c r="K884" s="2">
        <f t="array" ref="K884">INDEX([5]Sheet1!$K$2:$K$2185,MATCH($C884,IF([5]Sheet1!$E$2:$E$2185=$A884,[5]Sheet1!$B$2:$B$2185),0))*10</f>
        <v>2522810650</v>
      </c>
      <c r="L884" s="2">
        <f t="array" ref="L884">INDEX([5]Sheet1!$J$2:$J$2185,MATCH($C884,IF([5]Sheet1!$E$2:$E$2185=$A884,[5]Sheet1!$B$2:$B$2185),0))</f>
        <v>96527</v>
      </c>
      <c r="M884" s="2">
        <f t="array" ref="M884">INDEX([5]Sheet1!$G$2:$G$2185,MATCH($C884,IF([5]Sheet1!$E$2:$E$2185=$A884,[5]Sheet1!$B$2:$B$2185),0))*10</f>
        <v>2105836130</v>
      </c>
      <c r="N884" s="2">
        <f t="array" ref="N884">INDEX([5]Sheet1!$F$2:$F$2185,MATCH($C884,IF([5]Sheet1!$E$2:$E$2185=$A884,[5]Sheet1!$B$2:$B$2185),0))</f>
        <v>65823</v>
      </c>
      <c r="O884" s="2">
        <f t="array" ref="O884">INDEX([5]Sheet1!$I$2:$I$2185,MATCH($C884,IF([5]Sheet1!$E$2:$E$2185=$A884,[5]Sheet1!$B$2:$B$2185),0))*10</f>
        <v>416974520</v>
      </c>
      <c r="P884" s="2">
        <f t="array" ref="P884">INDEX([5]Sheet1!$H$2:$H$2185,MATCH($C884,IF([5]Sheet1!$E$2:$E$2185=$A884,[5]Sheet1!$B$2:$B$2185),0))</f>
        <v>22242</v>
      </c>
    </row>
    <row r="885" spans="1:16" x14ac:dyDescent="0.25">
      <c r="A885" t="s">
        <v>104</v>
      </c>
      <c r="B885" t="s">
        <v>105</v>
      </c>
      <c r="C885">
        <v>1992</v>
      </c>
      <c r="D885" s="2">
        <f t="array" ref="D885">INDEX([2]data!$E$2:$E$2185,MATCH($C885,IF([2]data!$C$2:$C$2185=$A885,[2]data!$A$2:$A$2185),0))</f>
        <v>466251</v>
      </c>
      <c r="H885" s="2">
        <f t="array" ref="H885">INDEX([1]Sheet1!$M$2:$M$1823,MATCH($C885,IF([1]Sheet1!$A$2:$A$1823=$A885,[1]Sheet1!$C$2:$C$1823),0))</f>
        <v>646475008</v>
      </c>
      <c r="I885" s="2">
        <f t="array" ref="I885">INDEX([1]Sheet1!$D$2:$D$1823,MATCH($C885,IF([1]Sheet1!$A$2:$A$1823=$A885,[1]Sheet1!$C$2:$C$1823),0))</f>
        <v>546597000</v>
      </c>
      <c r="J885" s="2">
        <f t="array" ref="J885">(INDEX([1]Sheet1!$G$2:$G$1823,MATCH($C885,IF([1]Sheet1!$A$2:$A$1823=$A885,[1]Sheet1!$C$2:$C$1823),0))+INDEX([1]Sheet1!$J$2:$J$1823,MATCH($C885,IF([1]Sheet1!$A$2:$A$1823=$A885,[1]Sheet1!$C$2:$C$1823),0)))</f>
        <v>99878000</v>
      </c>
      <c r="K885" s="2">
        <f t="array" ref="K885">INDEX([5]Sheet1!$K$2:$K$2185,MATCH($C885,IF([5]Sheet1!$E$2:$E$2185=$A885,[5]Sheet1!$B$2:$B$2185),0))*10</f>
        <v>300531710</v>
      </c>
      <c r="L885" s="2">
        <f t="array" ref="L885">INDEX([5]Sheet1!$J$2:$J$2185,MATCH($C885,IF([5]Sheet1!$E$2:$E$2185=$A885,[5]Sheet1!$B$2:$B$2185),0))</f>
        <v>13938</v>
      </c>
      <c r="M885" s="2">
        <f t="array" ref="M885">INDEX([5]Sheet1!$G$2:$G$2185,MATCH($C885,IF([5]Sheet1!$E$2:$E$2185=$A885,[5]Sheet1!$B$2:$B$2185),0))*10</f>
        <v>234707870</v>
      </c>
      <c r="N885" s="2">
        <f t="array" ref="N885">INDEX([5]Sheet1!$F$2:$F$2185,MATCH($C885,IF([5]Sheet1!$E$2:$E$2185=$A885,[5]Sheet1!$B$2:$B$2185),0))</f>
        <v>8850</v>
      </c>
      <c r="O885" s="2">
        <f t="array" ref="O885">INDEX([5]Sheet1!$I$2:$I$2185,MATCH($C885,IF([5]Sheet1!$E$2:$E$2185=$A885,[5]Sheet1!$B$2:$B$2185),0))*10</f>
        <v>65823840</v>
      </c>
      <c r="P885" s="2">
        <f t="array" ref="P885">INDEX([5]Sheet1!$H$2:$H$2185,MATCH($C885,IF([5]Sheet1!$E$2:$E$2185=$A885,[5]Sheet1!$B$2:$B$2185),0))</f>
        <v>4104</v>
      </c>
    </row>
    <row r="886" spans="1:16" x14ac:dyDescent="0.25">
      <c r="A886" t="s">
        <v>4</v>
      </c>
      <c r="B886" t="s">
        <v>5</v>
      </c>
      <c r="C886">
        <v>1993</v>
      </c>
      <c r="D886" s="2">
        <f t="array" ref="D886">INDEX([2]data!$E$2:$E$2185,MATCH($C886,IF([2]data!$C$2:$C$2185=$A886,[2]data!$A$2:$A$2185),0))</f>
        <v>4214202</v>
      </c>
      <c r="H886" s="2">
        <f t="array" ref="H886">INDEX([1]Sheet1!$M$2:$M$1823,MATCH($C886,IF([1]Sheet1!$A$2:$A$1823=$A886,[1]Sheet1!$C$2:$C$1823),0))</f>
        <v>2672937984</v>
      </c>
      <c r="I886" s="2">
        <f t="array" ref="I886">INDEX([1]Sheet1!$D$2:$D$1823,MATCH($C886,IF([1]Sheet1!$A$2:$A$1823=$A886,[1]Sheet1!$C$2:$C$1823),0))</f>
        <v>2319810000</v>
      </c>
      <c r="J886" s="2">
        <f t="array" ref="J886">(INDEX([1]Sheet1!$G$2:$G$1823,MATCH($C886,IF([1]Sheet1!$A$2:$A$1823=$A886,[1]Sheet1!$C$2:$C$1823),0))+INDEX([1]Sheet1!$J$2:$J$1823,MATCH($C886,IF([1]Sheet1!$A$2:$A$1823=$A886,[1]Sheet1!$C$2:$C$1823),0)))</f>
        <v>353128000</v>
      </c>
      <c r="K886" s="2">
        <f t="array" ref="K886">INDEX([5]Sheet1!$K$2:$K$2185,MATCH($C886,IF([5]Sheet1!$E$2:$E$2185=$A886,[5]Sheet1!$B$2:$B$2185),0))*10</f>
        <v>1551971750</v>
      </c>
      <c r="L886" s="2">
        <f t="array" ref="L886">INDEX([5]Sheet1!$J$2:$J$2185,MATCH($C886,IF([5]Sheet1!$E$2:$E$2185=$A886,[5]Sheet1!$B$2:$B$2185),0))</f>
        <v>83532</v>
      </c>
      <c r="M886" s="2">
        <f t="array" ref="M886">INDEX([5]Sheet1!$G$2:$G$2185,MATCH($C886,IF([5]Sheet1!$E$2:$E$2185=$A886,[5]Sheet1!$B$2:$B$2185),0))*10</f>
        <v>1224576450</v>
      </c>
      <c r="N886" s="2">
        <f t="array" ref="N886">INDEX([5]Sheet1!$F$2:$F$2185,MATCH($C886,IF([5]Sheet1!$E$2:$E$2185=$A886,[5]Sheet1!$B$2:$B$2185),0))</f>
        <v>55821</v>
      </c>
      <c r="O886" s="2">
        <f t="array" ref="O886">INDEX([5]Sheet1!$I$2:$I$2185,MATCH($C886,IF([5]Sheet1!$E$2:$E$2185=$A886,[5]Sheet1!$B$2:$B$2185),0))*10</f>
        <v>327395300</v>
      </c>
      <c r="P886" s="2">
        <f t="array" ref="P886">INDEX([5]Sheet1!$H$2:$H$2185,MATCH($C886,IF([5]Sheet1!$E$2:$E$2185=$A886,[5]Sheet1!$B$2:$B$2185),0))</f>
        <v>26796</v>
      </c>
    </row>
    <row r="887" spans="1:16" x14ac:dyDescent="0.25">
      <c r="A887" t="s">
        <v>6</v>
      </c>
      <c r="B887" t="s">
        <v>7</v>
      </c>
      <c r="C887">
        <v>1993</v>
      </c>
      <c r="D887" s="2">
        <f t="array" ref="D887">INDEX([2]data!$E$2:$E$2185,MATCH($C887,IF([2]data!$C$2:$C$2185=$A887,[2]data!$A$2:$A$2185),0))</f>
        <v>599432</v>
      </c>
      <c r="H887" s="2">
        <f t="array" ref="H887">INDEX([1]Sheet1!$M$2:$M$1823,MATCH($C887,IF([1]Sheet1!$A$2:$A$1823=$A887,[1]Sheet1!$C$2:$C$1823),0))</f>
        <v>1194614016</v>
      </c>
      <c r="I887" s="2">
        <f t="array" ref="I887">INDEX([1]Sheet1!$D$2:$D$1823,MATCH($C887,IF([1]Sheet1!$A$2:$A$1823=$A887,[1]Sheet1!$C$2:$C$1823),0))</f>
        <v>957393000</v>
      </c>
      <c r="J887" s="2">
        <f t="array" ref="J887">(INDEX([1]Sheet1!$G$2:$G$1823,MATCH($C887,IF([1]Sheet1!$A$2:$A$1823=$A887,[1]Sheet1!$C$2:$C$1823),0))+INDEX([1]Sheet1!$J$2:$J$1823,MATCH($C887,IF([1]Sheet1!$A$2:$A$1823=$A887,[1]Sheet1!$C$2:$C$1823),0)))</f>
        <v>237221000</v>
      </c>
      <c r="K887" s="2">
        <f t="array" ref="K887">INDEX([5]Sheet1!$K$2:$K$2185,MATCH($C887,IF([5]Sheet1!$E$2:$E$2185=$A887,[5]Sheet1!$B$2:$B$2185),0))*10</f>
        <v>520032150</v>
      </c>
      <c r="L887" s="2">
        <f t="array" ref="L887">INDEX([5]Sheet1!$J$2:$J$2185,MATCH($C887,IF([5]Sheet1!$E$2:$E$2185=$A887,[5]Sheet1!$B$2:$B$2185),0))</f>
        <v>15092</v>
      </c>
      <c r="M887" s="2">
        <f t="array" ref="M887">INDEX([5]Sheet1!$G$2:$G$2185,MATCH($C887,IF([5]Sheet1!$E$2:$E$2185=$A887,[5]Sheet1!$B$2:$B$2185),0))*10</f>
        <v>397103940</v>
      </c>
      <c r="N887" s="2">
        <f t="array" ref="N887">INDEX([5]Sheet1!$F$2:$F$2185,MATCH($C887,IF([5]Sheet1!$E$2:$E$2185=$A887,[5]Sheet1!$B$2:$B$2185),0))</f>
        <v>9196</v>
      </c>
      <c r="O887" s="2">
        <f t="array" ref="O887">INDEX([5]Sheet1!$I$2:$I$2185,MATCH($C887,IF([5]Sheet1!$E$2:$E$2185=$A887,[5]Sheet1!$B$2:$B$2185),0))*10</f>
        <v>122928210</v>
      </c>
      <c r="P887" s="2">
        <f t="array" ref="P887">INDEX([5]Sheet1!$H$2:$H$2185,MATCH($C887,IF([5]Sheet1!$E$2:$E$2185=$A887,[5]Sheet1!$B$2:$B$2185),0))</f>
        <v>4600</v>
      </c>
    </row>
    <row r="888" spans="1:16" x14ac:dyDescent="0.25">
      <c r="A888" t="s">
        <v>8</v>
      </c>
      <c r="B888" t="s">
        <v>9</v>
      </c>
      <c r="C888">
        <v>1993</v>
      </c>
      <c r="D888" s="2">
        <f t="array" ref="D888">INDEX([2]data!$E$2:$E$2185,MATCH($C888,IF([2]data!$C$2:$C$2185=$A888,[2]data!$A$2:$A$2185),0))</f>
        <v>4065440</v>
      </c>
      <c r="H888" s="2">
        <f t="array" ref="H888">INDEX([1]Sheet1!$M$2:$M$1823,MATCH($C888,IF([1]Sheet1!$A$2:$A$1823=$A888,[1]Sheet1!$C$2:$C$1823),0))</f>
        <v>4092965888</v>
      </c>
      <c r="I888" s="2">
        <f t="array" ref="I888">INDEX([1]Sheet1!$D$2:$D$1823,MATCH($C888,IF([1]Sheet1!$A$2:$A$1823=$A888,[1]Sheet1!$C$2:$C$1823),0))</f>
        <v>2702499000</v>
      </c>
      <c r="J888" s="2">
        <f t="array" ref="J888">(INDEX([1]Sheet1!$G$2:$G$1823,MATCH($C888,IF([1]Sheet1!$A$2:$A$1823=$A888,[1]Sheet1!$C$2:$C$1823),0))+INDEX([1]Sheet1!$J$2:$J$1823,MATCH($C888,IF([1]Sheet1!$A$2:$A$1823=$A888,[1]Sheet1!$C$2:$C$1823),0)))</f>
        <v>1390467000</v>
      </c>
      <c r="K888" s="2">
        <f t="array" ref="K888">INDEX([5]Sheet1!$K$2:$K$2185,MATCH($C888,IF([5]Sheet1!$E$2:$E$2185=$A888,[5]Sheet1!$B$2:$B$2185),0))*10</f>
        <v>1804716230</v>
      </c>
      <c r="L888" s="2">
        <f t="array" ref="L888">INDEX([5]Sheet1!$J$2:$J$2185,MATCH($C888,IF([5]Sheet1!$E$2:$E$2185=$A888,[5]Sheet1!$B$2:$B$2185),0))</f>
        <v>74647</v>
      </c>
      <c r="M888" s="2">
        <f t="array" ref="M888">INDEX([5]Sheet1!$G$2:$G$2185,MATCH($C888,IF([5]Sheet1!$E$2:$E$2185=$A888,[5]Sheet1!$B$2:$B$2185),0))*10</f>
        <v>1378399070</v>
      </c>
      <c r="N888" s="2">
        <f t="array" ref="N888">INDEX([5]Sheet1!$F$2:$F$2185,MATCH($C888,IF([5]Sheet1!$E$2:$E$2185=$A888,[5]Sheet1!$B$2:$B$2185),0))</f>
        <v>44203</v>
      </c>
      <c r="O888" s="2">
        <f t="array" ref="O888">INDEX([5]Sheet1!$I$2:$I$2185,MATCH($C888,IF([5]Sheet1!$E$2:$E$2185=$A888,[5]Sheet1!$B$2:$B$2185),0))*10</f>
        <v>426317160</v>
      </c>
      <c r="P888" s="2">
        <f t="array" ref="P888">INDEX([5]Sheet1!$H$2:$H$2185,MATCH($C888,IF([5]Sheet1!$E$2:$E$2185=$A888,[5]Sheet1!$B$2:$B$2185),0))</f>
        <v>23642</v>
      </c>
    </row>
    <row r="889" spans="1:16" x14ac:dyDescent="0.25">
      <c r="A889" t="s">
        <v>10</v>
      </c>
      <c r="B889" t="s">
        <v>11</v>
      </c>
      <c r="C889">
        <v>1993</v>
      </c>
      <c r="D889" s="2">
        <f t="array" ref="D889">INDEX([2]data!$E$2:$E$2185,MATCH($C889,IF([2]data!$C$2:$C$2185=$A889,[2]data!$A$2:$A$2185),0))</f>
        <v>2456303</v>
      </c>
      <c r="H889" s="2">
        <f t="array" ref="H889">INDEX([1]Sheet1!$M$2:$M$1823,MATCH($C889,IF([1]Sheet1!$A$2:$A$1823=$A889,[1]Sheet1!$C$2:$C$1823),0))</f>
        <v>1797931008</v>
      </c>
      <c r="I889" s="2">
        <f t="array" ref="I889">INDEX([1]Sheet1!$D$2:$D$1823,MATCH($C889,IF([1]Sheet1!$A$2:$A$1823=$A889,[1]Sheet1!$C$2:$C$1823),0))</f>
        <v>1583271000</v>
      </c>
      <c r="J889" s="2">
        <f t="array" ref="J889">(INDEX([1]Sheet1!$G$2:$G$1823,MATCH($C889,IF([1]Sheet1!$A$2:$A$1823=$A889,[1]Sheet1!$C$2:$C$1823),0))+INDEX([1]Sheet1!$J$2:$J$1823,MATCH($C889,IF([1]Sheet1!$A$2:$A$1823=$A889,[1]Sheet1!$C$2:$C$1823),0)))</f>
        <v>214660000</v>
      </c>
      <c r="K889" s="2">
        <f t="array" ref="K889">INDEX([5]Sheet1!$K$2:$K$2185,MATCH($C889,IF([5]Sheet1!$E$2:$E$2185=$A889,[5]Sheet1!$B$2:$B$2185),0))*10</f>
        <v>987852270</v>
      </c>
      <c r="L889" s="2">
        <f t="array" ref="L889">INDEX([5]Sheet1!$J$2:$J$2185,MATCH($C889,IF([5]Sheet1!$E$2:$E$2185=$A889,[5]Sheet1!$B$2:$B$2185),0))</f>
        <v>55624</v>
      </c>
      <c r="M889" s="2">
        <f t="array" ref="M889">INDEX([5]Sheet1!$G$2:$G$2185,MATCH($C889,IF([5]Sheet1!$E$2:$E$2185=$A889,[5]Sheet1!$B$2:$B$2185),0))*10</f>
        <v>790018630</v>
      </c>
      <c r="N889" s="2">
        <f t="array" ref="N889">INDEX([5]Sheet1!$F$2:$F$2185,MATCH($C889,IF([5]Sheet1!$E$2:$E$2185=$A889,[5]Sheet1!$B$2:$B$2185),0))</f>
        <v>36927</v>
      </c>
      <c r="O889" s="2">
        <f t="array" ref="O889">INDEX([5]Sheet1!$I$2:$I$2185,MATCH($C889,IF([5]Sheet1!$E$2:$E$2185=$A889,[5]Sheet1!$B$2:$B$2185),0))*10</f>
        <v>197833640</v>
      </c>
      <c r="P889" s="2">
        <f t="array" ref="P889">INDEX([5]Sheet1!$H$2:$H$2185,MATCH($C889,IF([5]Sheet1!$E$2:$E$2185=$A889,[5]Sheet1!$B$2:$B$2185),0))</f>
        <v>17533</v>
      </c>
    </row>
    <row r="890" spans="1:16" x14ac:dyDescent="0.25">
      <c r="A890" t="s">
        <v>12</v>
      </c>
      <c r="B890" t="s">
        <v>13</v>
      </c>
      <c r="C890">
        <v>1993</v>
      </c>
      <c r="D890" s="2">
        <f t="array" ref="D890">INDEX([2]data!$E$2:$E$2185,MATCH($C890,IF([2]data!$C$2:$C$2185=$A890,[2]data!$A$2:$A$2185),0))</f>
        <v>31274928</v>
      </c>
      <c r="H890" s="2">
        <f t="array" ref="H890">INDEX([1]Sheet1!$M$2:$M$1823,MATCH($C890,IF([1]Sheet1!$A$2:$A$1823=$A890,[1]Sheet1!$C$2:$C$1823),0))</f>
        <v>27481145344</v>
      </c>
      <c r="I890" s="2">
        <f t="array" ref="I890">INDEX([1]Sheet1!$D$2:$D$1823,MATCH($C890,IF([1]Sheet1!$A$2:$A$1823=$A890,[1]Sheet1!$C$2:$C$1823),0))</f>
        <v>24891585000</v>
      </c>
      <c r="J890" s="2">
        <f t="array" ref="J890">(INDEX([1]Sheet1!$G$2:$G$1823,MATCH($C890,IF([1]Sheet1!$A$2:$A$1823=$A890,[1]Sheet1!$C$2:$C$1823),0))+INDEX([1]Sheet1!$J$2:$J$1823,MATCH($C890,IF([1]Sheet1!$A$2:$A$1823=$A890,[1]Sheet1!$C$2:$C$1823),0)))</f>
        <v>2589560000</v>
      </c>
      <c r="K890" s="2">
        <f t="array" ref="K890">INDEX([5]Sheet1!$K$2:$K$2185,MATCH($C890,IF([5]Sheet1!$E$2:$E$2185=$A890,[5]Sheet1!$B$2:$B$2185),0))*10</f>
        <v>13806117350</v>
      </c>
      <c r="L890" s="2">
        <f t="array" ref="L890">INDEX([5]Sheet1!$J$2:$J$2185,MATCH($C890,IF([5]Sheet1!$E$2:$E$2185=$A890,[5]Sheet1!$B$2:$B$2185),0))</f>
        <v>455884</v>
      </c>
      <c r="M890" s="2">
        <f t="array" ref="M890">INDEX([5]Sheet1!$G$2:$G$2185,MATCH($C890,IF([5]Sheet1!$E$2:$E$2185=$A890,[5]Sheet1!$B$2:$B$2185),0))*10</f>
        <v>10585970790</v>
      </c>
      <c r="N890" s="2">
        <f t="array" ref="N890">INDEX([5]Sheet1!$F$2:$F$2185,MATCH($C890,IF([5]Sheet1!$E$2:$E$2185=$A890,[5]Sheet1!$B$2:$B$2185),0))</f>
        <v>255080</v>
      </c>
      <c r="O890" s="2">
        <f t="array" ref="O890">INDEX([5]Sheet1!$I$2:$I$2185,MATCH($C890,IF([5]Sheet1!$E$2:$E$2185=$A890,[5]Sheet1!$B$2:$B$2185),0))*10</f>
        <v>3220146560</v>
      </c>
      <c r="P890" s="2">
        <f t="array" ref="P890">INDEX([5]Sheet1!$H$2:$H$2185,MATCH($C890,IF([5]Sheet1!$E$2:$E$2185=$A890,[5]Sheet1!$B$2:$B$2185),0))</f>
        <v>147972</v>
      </c>
    </row>
    <row r="891" spans="1:16" x14ac:dyDescent="0.25">
      <c r="A891" t="s">
        <v>14</v>
      </c>
      <c r="B891" t="s">
        <v>15</v>
      </c>
      <c r="C891">
        <v>1993</v>
      </c>
      <c r="D891" s="2">
        <f t="array" ref="D891">INDEX([2]data!$E$2:$E$2185,MATCH($C891,IF([2]data!$C$2:$C$2185=$A891,[2]data!$A$2:$A$2185),0))</f>
        <v>3613734</v>
      </c>
      <c r="H891" s="2">
        <f t="array" ref="H891">INDEX([1]Sheet1!$M$2:$M$1823,MATCH($C891,IF([1]Sheet1!$A$2:$A$1823=$A891,[1]Sheet1!$C$2:$C$1823),0))</f>
        <v>3528997888</v>
      </c>
      <c r="I891" s="2">
        <f t="array" ref="I891">INDEX([1]Sheet1!$D$2:$D$1823,MATCH($C891,IF([1]Sheet1!$A$2:$A$1823=$A891,[1]Sheet1!$C$2:$C$1823),0))</f>
        <v>2933962000</v>
      </c>
      <c r="J891" s="2">
        <f t="array" ref="J891">(INDEX([1]Sheet1!$G$2:$G$1823,MATCH($C891,IF([1]Sheet1!$A$2:$A$1823=$A891,[1]Sheet1!$C$2:$C$1823),0))+INDEX([1]Sheet1!$J$2:$J$1823,MATCH($C891,IF([1]Sheet1!$A$2:$A$1823=$A891,[1]Sheet1!$C$2:$C$1823),0)))</f>
        <v>595036000</v>
      </c>
      <c r="K891" s="2">
        <f t="array" ref="K891">INDEX([5]Sheet1!$K$2:$K$2185,MATCH($C891,IF([5]Sheet1!$E$2:$E$2185=$A891,[5]Sheet1!$B$2:$B$2185),0))*10</f>
        <v>1615835570</v>
      </c>
      <c r="L891" s="2">
        <f t="array" ref="L891">INDEX([5]Sheet1!$J$2:$J$2185,MATCH($C891,IF([5]Sheet1!$E$2:$E$2185=$A891,[5]Sheet1!$B$2:$B$2185),0))</f>
        <v>66385</v>
      </c>
      <c r="M891" s="2">
        <f t="array" ref="M891">INDEX([5]Sheet1!$G$2:$G$2185,MATCH($C891,IF([5]Sheet1!$E$2:$E$2185=$A891,[5]Sheet1!$B$2:$B$2185),0))*10</f>
        <v>1246003960</v>
      </c>
      <c r="N891" s="2">
        <f t="array" ref="N891">INDEX([5]Sheet1!$F$2:$F$2185,MATCH($C891,IF([5]Sheet1!$E$2:$E$2185=$A891,[5]Sheet1!$B$2:$B$2185),0))</f>
        <v>42910</v>
      </c>
      <c r="O891" s="2">
        <f t="array" ref="O891">INDEX([5]Sheet1!$I$2:$I$2185,MATCH($C891,IF([5]Sheet1!$E$2:$E$2185=$A891,[5]Sheet1!$B$2:$B$2185),0))*10</f>
        <v>369831610</v>
      </c>
      <c r="P891" s="2">
        <f t="array" ref="P891">INDEX([5]Sheet1!$H$2:$H$2185,MATCH($C891,IF([5]Sheet1!$E$2:$E$2185=$A891,[5]Sheet1!$B$2:$B$2185),0))</f>
        <v>19991</v>
      </c>
    </row>
    <row r="892" spans="1:16" x14ac:dyDescent="0.25">
      <c r="A892" t="s">
        <v>16</v>
      </c>
      <c r="B892" t="s">
        <v>17</v>
      </c>
      <c r="C892">
        <v>1993</v>
      </c>
      <c r="D892" s="2">
        <f t="array" ref="D892">INDEX([2]data!$E$2:$E$2185,MATCH($C892,IF([2]data!$C$2:$C$2185=$A892,[2]data!$A$2:$A$2185),0))</f>
        <v>3309175</v>
      </c>
      <c r="H892" s="2">
        <f t="array" ref="H892">INDEX([1]Sheet1!$M$2:$M$1823,MATCH($C892,IF([1]Sheet1!$A$2:$A$1823=$A892,[1]Sheet1!$C$2:$C$1823),0))</f>
        <v>3971404032</v>
      </c>
      <c r="I892" s="2">
        <f t="array" ref="I892">INDEX([1]Sheet1!$D$2:$D$1823,MATCH($C892,IF([1]Sheet1!$A$2:$A$1823=$A892,[1]Sheet1!$C$2:$C$1823),0))</f>
        <v>3538840000</v>
      </c>
      <c r="J892" s="2">
        <f t="array" ref="J892">(INDEX([1]Sheet1!$G$2:$G$1823,MATCH($C892,IF([1]Sheet1!$A$2:$A$1823=$A892,[1]Sheet1!$C$2:$C$1823),0))+INDEX([1]Sheet1!$J$2:$J$1823,MATCH($C892,IF([1]Sheet1!$A$2:$A$1823=$A892,[1]Sheet1!$C$2:$C$1823),0)))</f>
        <v>432564000</v>
      </c>
      <c r="K892" s="2">
        <f t="array" ref="K892">INDEX([5]Sheet1!$K$2:$K$2185,MATCH($C892,IF([5]Sheet1!$E$2:$E$2185=$A892,[5]Sheet1!$B$2:$B$2185),0))*10</f>
        <v>1986638010</v>
      </c>
      <c r="L892" s="2">
        <f t="array" ref="L892">INDEX([5]Sheet1!$J$2:$J$2185,MATCH($C892,IF([5]Sheet1!$E$2:$E$2185=$A892,[5]Sheet1!$B$2:$B$2185),0))</f>
        <v>61110</v>
      </c>
      <c r="M892" s="2">
        <f t="array" ref="M892">INDEX([5]Sheet1!$G$2:$G$2185,MATCH($C892,IF([5]Sheet1!$E$2:$E$2185=$A892,[5]Sheet1!$B$2:$B$2185),0))*10</f>
        <v>1683422480</v>
      </c>
      <c r="N892" s="2">
        <f t="array" ref="N892">INDEX([5]Sheet1!$F$2:$F$2185,MATCH($C892,IF([5]Sheet1!$E$2:$E$2185=$A892,[5]Sheet1!$B$2:$B$2185),0))</f>
        <v>43598</v>
      </c>
      <c r="O892" s="2">
        <f t="array" ref="O892">INDEX([5]Sheet1!$I$2:$I$2185,MATCH($C892,IF([5]Sheet1!$E$2:$E$2185=$A892,[5]Sheet1!$B$2:$B$2185),0))*10</f>
        <v>303215530</v>
      </c>
      <c r="P892" s="2">
        <f t="array" ref="P892">INDEX([5]Sheet1!$H$2:$H$2185,MATCH($C892,IF([5]Sheet1!$E$2:$E$2185=$A892,[5]Sheet1!$B$2:$B$2185),0))</f>
        <v>14890</v>
      </c>
    </row>
    <row r="893" spans="1:16" x14ac:dyDescent="0.25">
      <c r="A893" t="s">
        <v>18</v>
      </c>
      <c r="B893" t="s">
        <v>19</v>
      </c>
      <c r="C893">
        <v>1993</v>
      </c>
      <c r="D893" s="2">
        <f t="array" ref="D893">INDEX([2]data!$E$2:$E$2185,MATCH($C893,IF([2]data!$C$2:$C$2185=$A893,[2]data!$A$2:$A$2185),0))</f>
        <v>706378</v>
      </c>
      <c r="H893" s="2">
        <f t="array" ref="H893">INDEX([1]Sheet1!$M$2:$M$1823,MATCH($C893,IF([1]Sheet1!$A$2:$A$1823=$A893,[1]Sheet1!$C$2:$C$1823),0))</f>
        <v>718958976</v>
      </c>
      <c r="I893" s="2">
        <f t="array" ref="I893">INDEX([1]Sheet1!$D$2:$D$1823,MATCH($C893,IF([1]Sheet1!$A$2:$A$1823=$A893,[1]Sheet1!$C$2:$C$1823),0))</f>
        <v>632423000</v>
      </c>
      <c r="J893" s="2">
        <f t="array" ref="J893">(INDEX([1]Sheet1!$G$2:$G$1823,MATCH($C893,IF([1]Sheet1!$A$2:$A$1823=$A893,[1]Sheet1!$C$2:$C$1823),0))+INDEX([1]Sheet1!$J$2:$J$1823,MATCH($C893,IF([1]Sheet1!$A$2:$A$1823=$A893,[1]Sheet1!$C$2:$C$1823),0)))</f>
        <v>86536000</v>
      </c>
      <c r="K893" s="2">
        <f t="array" ref="K893">INDEX([5]Sheet1!$K$2:$K$2185,MATCH($C893,IF([5]Sheet1!$E$2:$E$2185=$A893,[5]Sheet1!$B$2:$B$2185),0))*10</f>
        <v>324318990</v>
      </c>
      <c r="L893" s="2">
        <f t="array" ref="L893">INDEX([5]Sheet1!$J$2:$J$2185,MATCH($C893,IF([5]Sheet1!$E$2:$E$2185=$A893,[5]Sheet1!$B$2:$B$2185),0))</f>
        <v>12021</v>
      </c>
      <c r="M893" s="2">
        <f t="array" ref="M893">INDEX([5]Sheet1!$G$2:$G$2185,MATCH($C893,IF([5]Sheet1!$E$2:$E$2185=$A893,[5]Sheet1!$B$2:$B$2185),0))*10</f>
        <v>254525530</v>
      </c>
      <c r="N893" s="2">
        <f t="array" ref="N893">INDEX([5]Sheet1!$F$2:$F$2185,MATCH($C893,IF([5]Sheet1!$E$2:$E$2185=$A893,[5]Sheet1!$B$2:$B$2185),0))</f>
        <v>8302</v>
      </c>
      <c r="O893" s="2">
        <f t="array" ref="O893">INDEX([5]Sheet1!$I$2:$I$2185,MATCH($C893,IF([5]Sheet1!$E$2:$E$2185=$A893,[5]Sheet1!$B$2:$B$2185),0))*10</f>
        <v>69793460</v>
      </c>
      <c r="P893" s="2">
        <f t="array" ref="P893">INDEX([5]Sheet1!$H$2:$H$2185,MATCH($C893,IF([5]Sheet1!$E$2:$E$2185=$A893,[5]Sheet1!$B$2:$B$2185),0))</f>
        <v>3513</v>
      </c>
    </row>
    <row r="894" spans="1:16" x14ac:dyDescent="0.25">
      <c r="A894" t="s">
        <v>20</v>
      </c>
      <c r="B894" t="s">
        <v>21</v>
      </c>
      <c r="C894">
        <v>1993</v>
      </c>
      <c r="D894" s="2">
        <f t="array" ref="D894">INDEX([2]data!$E$2:$E$2185,MATCH($C894,IF([2]data!$C$2:$C$2185=$A894,[2]data!$A$2:$A$2185),0))</f>
        <v>595301</v>
      </c>
      <c r="H894" s="2">
        <f t="array" ref="H894">INDEX([1]Sheet1!$M$2:$M$1823,MATCH($C894,IF([1]Sheet1!$A$2:$A$1823=$A894,[1]Sheet1!$C$2:$C$1823),0))</f>
        <v>641193024</v>
      </c>
      <c r="I894" s="2">
        <f t="array" ref="I894">INDEX([1]Sheet1!$D$2:$D$1823,MATCH($C894,IF([1]Sheet1!$A$2:$A$1823=$A894,[1]Sheet1!$C$2:$C$1823),0))</f>
        <v>581859000</v>
      </c>
      <c r="J894" s="2">
        <f t="array" ref="J894">(INDEX([1]Sheet1!$G$2:$G$1823,MATCH($C894,IF([1]Sheet1!$A$2:$A$1823=$A894,[1]Sheet1!$C$2:$C$1823),0))+INDEX([1]Sheet1!$J$2:$J$1823,MATCH($C894,IF([1]Sheet1!$A$2:$A$1823=$A894,[1]Sheet1!$C$2:$C$1823),0)))</f>
        <v>59334000</v>
      </c>
      <c r="K894" s="2">
        <f t="array" ref="K894">INDEX([5]Sheet1!$K$2:$K$2185,MATCH($C894,IF([5]Sheet1!$E$2:$E$2185=$A894,[5]Sheet1!$B$2:$B$2185),0))*10</f>
        <v>247494540</v>
      </c>
      <c r="L894" s="2">
        <f t="array" ref="L894">INDEX([5]Sheet1!$J$2:$J$2185,MATCH($C894,IF([5]Sheet1!$E$2:$E$2185=$A894,[5]Sheet1!$B$2:$B$2185),0))</f>
        <v>8818</v>
      </c>
      <c r="M894" s="2">
        <f t="array" ref="M894">INDEX([5]Sheet1!$G$2:$G$2185,MATCH($C894,IF([5]Sheet1!$E$2:$E$2185=$A894,[5]Sheet1!$B$2:$B$2185),0))*10</f>
        <v>190376800</v>
      </c>
      <c r="N894" s="2">
        <f t="array" ref="N894">INDEX([5]Sheet1!$F$2:$F$2185,MATCH($C894,IF([5]Sheet1!$E$2:$E$2185=$A894,[5]Sheet1!$B$2:$B$2185),0))</f>
        <v>5620</v>
      </c>
      <c r="O894" s="2">
        <f t="array" ref="O894">INDEX([5]Sheet1!$I$2:$I$2185,MATCH($C894,IF([5]Sheet1!$E$2:$E$2185=$A894,[5]Sheet1!$B$2:$B$2185),0))*10</f>
        <v>57117740</v>
      </c>
      <c r="P894" s="2">
        <f t="array" ref="P894">INDEX([5]Sheet1!$H$2:$H$2185,MATCH($C894,IF([5]Sheet1!$E$2:$E$2185=$A894,[5]Sheet1!$B$2:$B$2185),0))</f>
        <v>3124</v>
      </c>
    </row>
    <row r="895" spans="1:16" x14ac:dyDescent="0.25">
      <c r="A895" t="s">
        <v>22</v>
      </c>
      <c r="B895" t="s">
        <v>23</v>
      </c>
      <c r="C895">
        <v>1993</v>
      </c>
      <c r="D895" s="2">
        <f t="array" ref="D895">INDEX([2]data!$E$2:$E$2185,MATCH($C895,IF([2]data!$C$2:$C$2185=$A895,[2]data!$A$2:$A$2185),0))</f>
        <v>13927185</v>
      </c>
      <c r="H895" s="2">
        <f t="array" ref="H895">INDEX([1]Sheet1!$M$2:$M$1823,MATCH($C895,IF([1]Sheet1!$A$2:$A$1823=$A895,[1]Sheet1!$C$2:$C$1823),0))</f>
        <v>12173976576</v>
      </c>
      <c r="I895" s="2">
        <f t="array" ref="I895">INDEX([1]Sheet1!$D$2:$D$1823,MATCH($C895,IF([1]Sheet1!$A$2:$A$1823=$A895,[1]Sheet1!$C$2:$C$1823),0))</f>
        <v>9754420000</v>
      </c>
      <c r="J895" s="2">
        <f t="array" ref="J895">(INDEX([1]Sheet1!$G$2:$G$1823,MATCH($C895,IF([1]Sheet1!$A$2:$A$1823=$A895,[1]Sheet1!$C$2:$C$1823),0))+INDEX([1]Sheet1!$J$2:$J$1823,MATCH($C895,IF([1]Sheet1!$A$2:$A$1823=$A895,[1]Sheet1!$C$2:$C$1823),0)))</f>
        <v>2419557000</v>
      </c>
      <c r="K895" s="2">
        <f t="array" ref="K895">INDEX([5]Sheet1!$K$2:$K$2185,MATCH($C895,IF([5]Sheet1!$E$2:$E$2185=$A895,[5]Sheet1!$B$2:$B$2185),0))*10</f>
        <v>5010498960</v>
      </c>
      <c r="L895" s="2">
        <f t="array" ref="L895">INDEX([5]Sheet1!$J$2:$J$2185,MATCH($C895,IF([5]Sheet1!$E$2:$E$2185=$A895,[5]Sheet1!$B$2:$B$2185),0))</f>
        <v>237680</v>
      </c>
      <c r="M895" s="2">
        <f t="array" ref="M895">INDEX([5]Sheet1!$G$2:$G$2185,MATCH($C895,IF([5]Sheet1!$E$2:$E$2185=$A895,[5]Sheet1!$B$2:$B$2185),0))*10</f>
        <v>3590106120</v>
      </c>
      <c r="N895" s="2">
        <f t="array" ref="N895">INDEX([5]Sheet1!$F$2:$F$2185,MATCH($C895,IF([5]Sheet1!$E$2:$E$2185=$A895,[5]Sheet1!$B$2:$B$2185),0))</f>
        <v>130295</v>
      </c>
      <c r="O895" s="2">
        <f t="array" ref="O895">INDEX([5]Sheet1!$I$2:$I$2185,MATCH($C895,IF([5]Sheet1!$E$2:$E$2185=$A895,[5]Sheet1!$B$2:$B$2185),0))*10</f>
        <v>1420392840</v>
      </c>
      <c r="P895" s="2">
        <f t="array" ref="P895">INDEX([5]Sheet1!$H$2:$H$2185,MATCH($C895,IF([5]Sheet1!$E$2:$E$2185=$A895,[5]Sheet1!$B$2:$B$2185),0))</f>
        <v>104912</v>
      </c>
    </row>
    <row r="896" spans="1:16" x14ac:dyDescent="0.25">
      <c r="A896" t="s">
        <v>24</v>
      </c>
      <c r="B896" t="s">
        <v>25</v>
      </c>
      <c r="C896">
        <v>1993</v>
      </c>
      <c r="D896" s="2">
        <f t="array" ref="D896">INDEX([2]data!$E$2:$E$2185,MATCH($C896,IF([2]data!$C$2:$C$2185=$A896,[2]data!$A$2:$A$2185),0))</f>
        <v>6978240</v>
      </c>
      <c r="H896" s="2">
        <f t="array" ref="H896">INDEX([1]Sheet1!$M$2:$M$1823,MATCH($C896,IF([1]Sheet1!$A$2:$A$1823=$A896,[1]Sheet1!$C$2:$C$1823),0))</f>
        <v>6357392896</v>
      </c>
      <c r="I896" s="2">
        <f t="array" ref="I896">INDEX([1]Sheet1!$D$2:$D$1823,MATCH($C896,IF([1]Sheet1!$A$2:$A$1823=$A896,[1]Sheet1!$C$2:$C$1823),0))</f>
        <v>5350194000</v>
      </c>
      <c r="J896" s="2">
        <f t="array" ref="J896">(INDEX([1]Sheet1!$G$2:$G$1823,MATCH($C896,IF([1]Sheet1!$A$2:$A$1823=$A896,[1]Sheet1!$C$2:$C$1823),0))+INDEX([1]Sheet1!$J$2:$J$1823,MATCH($C896,IF([1]Sheet1!$A$2:$A$1823=$A896,[1]Sheet1!$C$2:$C$1823),0)))</f>
        <v>1007199000</v>
      </c>
      <c r="K896" s="2">
        <f t="array" ref="K896">INDEX([5]Sheet1!$K$2:$K$2185,MATCH($C896,IF([5]Sheet1!$E$2:$E$2185=$A896,[5]Sheet1!$B$2:$B$2185),0))*10</f>
        <v>3128250300</v>
      </c>
      <c r="L896" s="2">
        <f t="array" ref="L896">INDEX([5]Sheet1!$J$2:$J$2185,MATCH($C896,IF([5]Sheet1!$E$2:$E$2185=$A896,[5]Sheet1!$B$2:$B$2185),0))</f>
        <v>155938</v>
      </c>
      <c r="M896" s="2">
        <f t="array" ref="M896">INDEX([5]Sheet1!$G$2:$G$2185,MATCH($C896,IF([5]Sheet1!$E$2:$E$2185=$A896,[5]Sheet1!$B$2:$B$2185),0))*10</f>
        <v>2530161780</v>
      </c>
      <c r="N896" s="2">
        <f t="array" ref="N896">INDEX([5]Sheet1!$F$2:$F$2185,MATCH($C896,IF([5]Sheet1!$E$2:$E$2185=$A896,[5]Sheet1!$B$2:$B$2185),0))</f>
        <v>105742</v>
      </c>
      <c r="O896" s="2">
        <f t="array" ref="O896">INDEX([5]Sheet1!$I$2:$I$2185,MATCH($C896,IF([5]Sheet1!$E$2:$E$2185=$A896,[5]Sheet1!$B$2:$B$2185),0))*10</f>
        <v>598088520</v>
      </c>
      <c r="P896" s="2">
        <f t="array" ref="P896">INDEX([5]Sheet1!$H$2:$H$2185,MATCH($C896,IF([5]Sheet1!$E$2:$E$2185=$A896,[5]Sheet1!$B$2:$B$2185),0))</f>
        <v>46804</v>
      </c>
    </row>
    <row r="897" spans="1:16" x14ac:dyDescent="0.25">
      <c r="A897" t="s">
        <v>26</v>
      </c>
      <c r="B897" t="s">
        <v>27</v>
      </c>
      <c r="C897">
        <v>1993</v>
      </c>
      <c r="D897" s="2">
        <f t="array" ref="D897">INDEX([2]data!$E$2:$E$2185,MATCH($C897,IF([2]data!$C$2:$C$2185=$A897,[2]data!$A$2:$A$2185),0))</f>
        <v>1172838</v>
      </c>
      <c r="H897" s="2">
        <f t="array" ref="H897">INDEX([1]Sheet1!$M$2:$M$1823,MATCH($C897,IF([1]Sheet1!$A$2:$A$1823=$A897,[1]Sheet1!$C$2:$C$1823),0))</f>
        <v>905408000</v>
      </c>
      <c r="I897" s="2">
        <f t="array" ref="I897">INDEX([1]Sheet1!$D$2:$D$1823,MATCH($C897,IF([1]Sheet1!$A$2:$A$1823=$A897,[1]Sheet1!$C$2:$C$1823),0))</f>
        <v>744137000</v>
      </c>
      <c r="J897" s="2">
        <f t="array" ref="J897">(INDEX([1]Sheet1!$G$2:$G$1823,MATCH($C897,IF([1]Sheet1!$A$2:$A$1823=$A897,[1]Sheet1!$C$2:$C$1823),0))+INDEX([1]Sheet1!$J$2:$J$1823,MATCH($C897,IF([1]Sheet1!$A$2:$A$1823=$A897,[1]Sheet1!$C$2:$C$1823),0)))</f>
        <v>161271000</v>
      </c>
      <c r="K897" s="2">
        <f t="array" ref="K897">INDEX([5]Sheet1!$K$2:$K$2185,MATCH($C897,IF([5]Sheet1!$E$2:$E$2185=$A897,[5]Sheet1!$B$2:$B$2185),0))*10</f>
        <v>557670300</v>
      </c>
      <c r="L897" s="2">
        <f t="array" ref="L897">INDEX([5]Sheet1!$J$2:$J$2185,MATCH($C897,IF([5]Sheet1!$E$2:$E$2185=$A897,[5]Sheet1!$B$2:$B$2185),0))</f>
        <v>22365</v>
      </c>
      <c r="M897" s="2">
        <f t="array" ref="M897">INDEX([5]Sheet1!$G$2:$G$2185,MATCH($C897,IF([5]Sheet1!$E$2:$E$2185=$A897,[5]Sheet1!$B$2:$B$2185),0))*10</f>
        <v>457196580</v>
      </c>
      <c r="N897" s="2">
        <f t="array" ref="N897">INDEX([5]Sheet1!$F$2:$F$2185,MATCH($C897,IF([5]Sheet1!$E$2:$E$2185=$A897,[5]Sheet1!$B$2:$B$2185),0))</f>
        <v>15383</v>
      </c>
      <c r="O897" s="2">
        <f t="array" ref="O897">INDEX([5]Sheet1!$I$2:$I$2185,MATCH($C897,IF([5]Sheet1!$E$2:$E$2185=$A897,[5]Sheet1!$B$2:$B$2185),0))*10</f>
        <v>100473720</v>
      </c>
      <c r="P897" s="2">
        <f t="array" ref="P897">INDEX([5]Sheet1!$H$2:$H$2185,MATCH($C897,IF([5]Sheet1!$E$2:$E$2185=$A897,[5]Sheet1!$B$2:$B$2185),0))</f>
        <v>5621</v>
      </c>
    </row>
    <row r="898" spans="1:16" x14ac:dyDescent="0.25">
      <c r="A898" t="s">
        <v>28</v>
      </c>
      <c r="B898" t="s">
        <v>29</v>
      </c>
      <c r="C898">
        <v>1993</v>
      </c>
      <c r="D898" s="2">
        <f t="array" ref="D898">INDEX([2]data!$E$2:$E$2185,MATCH($C898,IF([2]data!$C$2:$C$2185=$A898,[2]data!$A$2:$A$2185),0))</f>
        <v>1108768</v>
      </c>
      <c r="H898" s="2">
        <f t="array" ref="H898">INDEX([1]Sheet1!$M$2:$M$1823,MATCH($C898,IF([1]Sheet1!$A$2:$A$1823=$A898,[1]Sheet1!$C$2:$C$1823),0))</f>
        <v>898785984</v>
      </c>
      <c r="I898" s="2">
        <f t="array" ref="I898">INDEX([1]Sheet1!$D$2:$D$1823,MATCH($C898,IF([1]Sheet1!$A$2:$A$1823=$A898,[1]Sheet1!$C$2:$C$1823),0))</f>
        <v>755613000</v>
      </c>
      <c r="J898" s="2">
        <f t="array" ref="J898">(INDEX([1]Sheet1!$G$2:$G$1823,MATCH($C898,IF([1]Sheet1!$A$2:$A$1823=$A898,[1]Sheet1!$C$2:$C$1823),0))+INDEX([1]Sheet1!$J$2:$J$1823,MATCH($C898,IF([1]Sheet1!$A$2:$A$1823=$A898,[1]Sheet1!$C$2:$C$1823),0)))</f>
        <v>143173000</v>
      </c>
      <c r="K898" s="2">
        <f t="array" ref="K898">INDEX([5]Sheet1!$K$2:$K$2185,MATCH($C898,IF([5]Sheet1!$E$2:$E$2185=$A898,[5]Sheet1!$B$2:$B$2185),0))*10</f>
        <v>459795720</v>
      </c>
      <c r="L898" s="2">
        <f t="array" ref="L898">INDEX([5]Sheet1!$J$2:$J$2185,MATCH($C898,IF([5]Sheet1!$E$2:$E$2185=$A898,[5]Sheet1!$B$2:$B$2185),0))</f>
        <v>23961</v>
      </c>
      <c r="M898" s="2">
        <f t="array" ref="M898">INDEX([5]Sheet1!$G$2:$G$2185,MATCH($C898,IF([5]Sheet1!$E$2:$E$2185=$A898,[5]Sheet1!$B$2:$B$2185),0))*10</f>
        <v>373933390</v>
      </c>
      <c r="N898" s="2">
        <f t="array" ref="N898">INDEX([5]Sheet1!$F$2:$F$2185,MATCH($C898,IF([5]Sheet1!$E$2:$E$2185=$A898,[5]Sheet1!$B$2:$B$2185),0))</f>
        <v>16235</v>
      </c>
      <c r="O898" s="2">
        <f t="array" ref="O898">INDEX([5]Sheet1!$I$2:$I$2185,MATCH($C898,IF([5]Sheet1!$E$2:$E$2185=$A898,[5]Sheet1!$B$2:$B$2185),0))*10</f>
        <v>85862330</v>
      </c>
      <c r="P898" s="2">
        <f t="array" ref="P898">INDEX([5]Sheet1!$H$2:$H$2185,MATCH($C898,IF([5]Sheet1!$E$2:$E$2185=$A898,[5]Sheet1!$B$2:$B$2185),0))</f>
        <v>6412</v>
      </c>
    </row>
    <row r="899" spans="1:16" x14ac:dyDescent="0.25">
      <c r="A899" t="s">
        <v>30</v>
      </c>
      <c r="B899" t="s">
        <v>31</v>
      </c>
      <c r="C899">
        <v>1993</v>
      </c>
      <c r="D899" s="2">
        <f t="array" ref="D899">INDEX([2]data!$E$2:$E$2185,MATCH($C899,IF([2]data!$C$2:$C$2185=$A899,[2]data!$A$2:$A$2185),0))</f>
        <v>11809579</v>
      </c>
      <c r="H899" s="2">
        <f t="array" ref="H899">INDEX([1]Sheet1!$M$2:$M$1823,MATCH($C899,IF([1]Sheet1!$A$2:$A$1823=$A899,[1]Sheet1!$C$2:$C$1823),0))</f>
        <v>10895073280</v>
      </c>
      <c r="I899" s="2">
        <f t="array" ref="I899">INDEX([1]Sheet1!$D$2:$D$1823,MATCH($C899,IF([1]Sheet1!$A$2:$A$1823=$A899,[1]Sheet1!$C$2:$C$1823),0))</f>
        <v>9340786000</v>
      </c>
      <c r="J899" s="2">
        <f t="array" ref="J899">(INDEX([1]Sheet1!$G$2:$G$1823,MATCH($C899,IF([1]Sheet1!$A$2:$A$1823=$A899,[1]Sheet1!$C$2:$C$1823),0))+INDEX([1]Sheet1!$J$2:$J$1823,MATCH($C899,IF([1]Sheet1!$A$2:$A$1823=$A899,[1]Sheet1!$C$2:$C$1823),0)))</f>
        <v>1554287000</v>
      </c>
      <c r="K899" s="2">
        <f t="array" ref="K899">INDEX([5]Sheet1!$K$2:$K$2185,MATCH($C899,IF([5]Sheet1!$E$2:$E$2185=$A899,[5]Sheet1!$B$2:$B$2185),0))*10</f>
        <v>5680065400</v>
      </c>
      <c r="L899" s="2">
        <f t="array" ref="L899">INDEX([5]Sheet1!$J$2:$J$2185,MATCH($C899,IF([5]Sheet1!$E$2:$E$2185=$A899,[5]Sheet1!$B$2:$B$2185),0))</f>
        <v>211677</v>
      </c>
      <c r="M899" s="2">
        <f t="array" ref="M899">INDEX([5]Sheet1!$G$2:$G$2185,MATCH($C899,IF([5]Sheet1!$E$2:$E$2185=$A899,[5]Sheet1!$B$2:$B$2185),0))*10</f>
        <v>4524468800</v>
      </c>
      <c r="N899" s="2">
        <f t="array" ref="N899">INDEX([5]Sheet1!$F$2:$F$2185,MATCH($C899,IF([5]Sheet1!$E$2:$E$2185=$A899,[5]Sheet1!$B$2:$B$2185),0))</f>
        <v>143961</v>
      </c>
      <c r="O899" s="2">
        <f t="array" ref="O899">INDEX([5]Sheet1!$I$2:$I$2185,MATCH($C899,IF([5]Sheet1!$E$2:$E$2185=$A899,[5]Sheet1!$B$2:$B$2185),0))*10</f>
        <v>1155596600</v>
      </c>
      <c r="P899" s="2">
        <f t="array" ref="P899">INDEX([5]Sheet1!$H$2:$H$2185,MATCH($C899,IF([5]Sheet1!$E$2:$E$2185=$A899,[5]Sheet1!$B$2:$B$2185),0))</f>
        <v>60662</v>
      </c>
    </row>
    <row r="900" spans="1:16" x14ac:dyDescent="0.25">
      <c r="A900" t="s">
        <v>32</v>
      </c>
      <c r="B900" t="s">
        <v>33</v>
      </c>
      <c r="C900">
        <v>1993</v>
      </c>
      <c r="D900" s="2">
        <f t="array" ref="D900">INDEX([2]data!$E$2:$E$2185,MATCH($C900,IF([2]data!$C$2:$C$2185=$A900,[2]data!$A$2:$A$2185),0))</f>
        <v>5739019</v>
      </c>
      <c r="H900" s="2">
        <f t="array" ref="H900">INDEX([1]Sheet1!$M$2:$M$1823,MATCH($C900,IF([1]Sheet1!$A$2:$A$1823=$A900,[1]Sheet1!$C$2:$C$1823),0))</f>
        <v>5256644096</v>
      </c>
      <c r="I900" s="2">
        <f t="array" ref="I900">INDEX([1]Sheet1!$D$2:$D$1823,MATCH($C900,IF([1]Sheet1!$A$2:$A$1823=$A900,[1]Sheet1!$C$2:$C$1823),0))</f>
        <v>4390738000</v>
      </c>
      <c r="J900" s="2">
        <f t="array" ref="J900">(INDEX([1]Sheet1!$G$2:$G$1823,MATCH($C900,IF([1]Sheet1!$A$2:$A$1823=$A900,[1]Sheet1!$C$2:$C$1823),0))+INDEX([1]Sheet1!$J$2:$J$1823,MATCH($C900,IF([1]Sheet1!$A$2:$A$1823=$A900,[1]Sheet1!$C$2:$C$1823),0)))</f>
        <v>865906000</v>
      </c>
      <c r="K900" s="2">
        <f t="array" ref="K900">INDEX([5]Sheet1!$K$2:$K$2185,MATCH($C900,IF([5]Sheet1!$E$2:$E$2185=$A900,[5]Sheet1!$B$2:$B$2185),0))*10</f>
        <v>2744476800</v>
      </c>
      <c r="L900" s="2">
        <f t="array" ref="L900">INDEX([5]Sheet1!$J$2:$J$2185,MATCH($C900,IF([5]Sheet1!$E$2:$E$2185=$A900,[5]Sheet1!$B$2:$B$2185),0))</f>
        <v>116175</v>
      </c>
      <c r="M900" s="2">
        <f t="array" ref="M900">INDEX([5]Sheet1!$G$2:$G$2185,MATCH($C900,IF([5]Sheet1!$E$2:$E$2185=$A900,[5]Sheet1!$B$2:$B$2185),0))*10</f>
        <v>2158462060</v>
      </c>
      <c r="N900" s="2">
        <f t="array" ref="N900">INDEX([5]Sheet1!$F$2:$F$2185,MATCH($C900,IF([5]Sheet1!$E$2:$E$2185=$A900,[5]Sheet1!$B$2:$B$2185),0))</f>
        <v>73738</v>
      </c>
      <c r="O900" s="2">
        <f t="array" ref="O900">INDEX([5]Sheet1!$I$2:$I$2185,MATCH($C900,IF([5]Sheet1!$E$2:$E$2185=$A900,[5]Sheet1!$B$2:$B$2185),0))*10</f>
        <v>586014740</v>
      </c>
      <c r="P900" s="2">
        <f t="array" ref="P900">INDEX([5]Sheet1!$H$2:$H$2185,MATCH($C900,IF([5]Sheet1!$E$2:$E$2185=$A900,[5]Sheet1!$B$2:$B$2185),0))</f>
        <v>36989</v>
      </c>
    </row>
    <row r="901" spans="1:16" x14ac:dyDescent="0.25">
      <c r="A901" t="s">
        <v>34</v>
      </c>
      <c r="B901" t="s">
        <v>35</v>
      </c>
      <c r="C901">
        <v>1993</v>
      </c>
      <c r="D901" s="2">
        <f t="array" ref="D901">INDEX([2]data!$E$2:$E$2185,MATCH($C901,IF([2]data!$C$2:$C$2185=$A901,[2]data!$A$2:$A$2185),0))</f>
        <v>2836972</v>
      </c>
      <c r="H901" s="2">
        <f t="array" ref="H901">INDEX([1]Sheet1!$M$2:$M$1823,MATCH($C901,IF([1]Sheet1!$A$2:$A$1823=$A901,[1]Sheet1!$C$2:$C$1823),0))</f>
        <v>2652056064</v>
      </c>
      <c r="I901" s="2">
        <f t="array" ref="I901">INDEX([1]Sheet1!$D$2:$D$1823,MATCH($C901,IF([1]Sheet1!$A$2:$A$1823=$A901,[1]Sheet1!$C$2:$C$1823),0))</f>
        <v>2326625000</v>
      </c>
      <c r="J901" s="2">
        <f t="array" ref="J901">(INDEX([1]Sheet1!$G$2:$G$1823,MATCH($C901,IF([1]Sheet1!$A$2:$A$1823=$A901,[1]Sheet1!$C$2:$C$1823),0))+INDEX([1]Sheet1!$J$2:$J$1823,MATCH($C901,IF([1]Sheet1!$A$2:$A$1823=$A901,[1]Sheet1!$C$2:$C$1823),0)))</f>
        <v>325431000</v>
      </c>
      <c r="K901" s="2">
        <f t="array" ref="K901">INDEX([5]Sheet1!$K$2:$K$2185,MATCH($C901,IF([5]Sheet1!$E$2:$E$2185=$A901,[5]Sheet1!$B$2:$B$2185),0))*10</f>
        <v>1342846710</v>
      </c>
      <c r="L901" s="2">
        <f t="array" ref="L901">INDEX([5]Sheet1!$J$2:$J$2185,MATCH($C901,IF([5]Sheet1!$E$2:$E$2185=$A901,[5]Sheet1!$B$2:$B$2185),0))</f>
        <v>64023</v>
      </c>
      <c r="M901" s="2">
        <f t="array" ref="M901">INDEX([5]Sheet1!$G$2:$G$2185,MATCH($C901,IF([5]Sheet1!$E$2:$E$2185=$A901,[5]Sheet1!$B$2:$B$2185),0))*10</f>
        <v>1041318030</v>
      </c>
      <c r="N901" s="2">
        <f t="array" ref="N901">INDEX([5]Sheet1!$F$2:$F$2185,MATCH($C901,IF([5]Sheet1!$E$2:$E$2185=$A901,[5]Sheet1!$B$2:$B$2185),0))</f>
        <v>40860</v>
      </c>
      <c r="O901" s="2">
        <f t="array" ref="O901">INDEX([5]Sheet1!$I$2:$I$2185,MATCH($C901,IF([5]Sheet1!$E$2:$E$2185=$A901,[5]Sheet1!$B$2:$B$2185),0))*10</f>
        <v>301528680</v>
      </c>
      <c r="P901" s="2">
        <f t="array" ref="P901">INDEX([5]Sheet1!$H$2:$H$2185,MATCH($C901,IF([5]Sheet1!$E$2:$E$2185=$A901,[5]Sheet1!$B$2:$B$2185),0))</f>
        <v>19102</v>
      </c>
    </row>
    <row r="902" spans="1:16" x14ac:dyDescent="0.25">
      <c r="A902" t="s">
        <v>36</v>
      </c>
      <c r="B902" t="s">
        <v>37</v>
      </c>
      <c r="C902">
        <v>1993</v>
      </c>
      <c r="D902" s="2">
        <f t="array" ref="D902">INDEX([2]data!$E$2:$E$2185,MATCH($C902,IF([2]data!$C$2:$C$2185=$A902,[2]data!$A$2:$A$2185),0))</f>
        <v>2556547</v>
      </c>
      <c r="H902" s="2">
        <f t="array" ref="H902">INDEX([1]Sheet1!$M$2:$M$1823,MATCH($C902,IF([1]Sheet1!$A$2:$A$1823=$A902,[1]Sheet1!$C$2:$C$1823),0))</f>
        <v>2456082944</v>
      </c>
      <c r="I902" s="2">
        <f t="array" ref="I902">INDEX([1]Sheet1!$D$2:$D$1823,MATCH($C902,IF([1]Sheet1!$A$2:$A$1823=$A902,[1]Sheet1!$C$2:$C$1823),0))</f>
        <v>2193837000</v>
      </c>
      <c r="J902" s="2">
        <f t="array" ref="J902">(INDEX([1]Sheet1!$G$2:$G$1823,MATCH($C902,IF([1]Sheet1!$A$2:$A$1823=$A902,[1]Sheet1!$C$2:$C$1823),0))+INDEX([1]Sheet1!$J$2:$J$1823,MATCH($C902,IF([1]Sheet1!$A$2:$A$1823=$A902,[1]Sheet1!$C$2:$C$1823),0)))</f>
        <v>262246000</v>
      </c>
      <c r="K902" s="2">
        <f t="array" ref="K902">INDEX([5]Sheet1!$K$2:$K$2185,MATCH($C902,IF([5]Sheet1!$E$2:$E$2185=$A902,[5]Sheet1!$B$2:$B$2185),0))*10</f>
        <v>1479657480</v>
      </c>
      <c r="L902" s="2">
        <f t="array" ref="L902">INDEX([5]Sheet1!$J$2:$J$2185,MATCH($C902,IF([5]Sheet1!$E$2:$E$2185=$A902,[5]Sheet1!$B$2:$B$2185),0))</f>
        <v>66341</v>
      </c>
      <c r="M902" s="2">
        <f t="array" ref="M902">INDEX([5]Sheet1!$G$2:$G$2185,MATCH($C902,IF([5]Sheet1!$E$2:$E$2185=$A902,[5]Sheet1!$B$2:$B$2185),0))*10</f>
        <v>1154194090</v>
      </c>
      <c r="N902" s="2">
        <f t="array" ref="N902">INDEX([5]Sheet1!$F$2:$F$2185,MATCH($C902,IF([5]Sheet1!$E$2:$E$2185=$A902,[5]Sheet1!$B$2:$B$2185),0))</f>
        <v>43564</v>
      </c>
      <c r="O902" s="2">
        <f t="array" ref="O902">INDEX([5]Sheet1!$I$2:$I$2185,MATCH($C902,IF([5]Sheet1!$E$2:$E$2185=$A902,[5]Sheet1!$B$2:$B$2185),0))*10</f>
        <v>325463390</v>
      </c>
      <c r="P902" s="2">
        <f t="array" ref="P902">INDEX([5]Sheet1!$H$2:$H$2185,MATCH($C902,IF([5]Sheet1!$E$2:$E$2185=$A902,[5]Sheet1!$B$2:$B$2185),0))</f>
        <v>19636</v>
      </c>
    </row>
    <row r="903" spans="1:16" x14ac:dyDescent="0.25">
      <c r="A903" t="s">
        <v>38</v>
      </c>
      <c r="B903" t="s">
        <v>39</v>
      </c>
      <c r="C903">
        <v>1993</v>
      </c>
      <c r="D903" s="2">
        <f t="array" ref="D903">INDEX([2]data!$E$2:$E$2185,MATCH($C903,IF([2]data!$C$2:$C$2185=$A903,[2]data!$A$2:$A$2185),0))</f>
        <v>3812206</v>
      </c>
      <c r="H903" s="2">
        <f t="array" ref="H903">INDEX([1]Sheet1!$M$2:$M$1823,MATCH($C903,IF([1]Sheet1!$A$2:$A$1823=$A903,[1]Sheet1!$C$2:$C$1823),0))</f>
        <v>2649456128</v>
      </c>
      <c r="I903" s="2">
        <f t="array" ref="I903">INDEX([1]Sheet1!$D$2:$D$1823,MATCH($C903,IF([1]Sheet1!$A$2:$A$1823=$A903,[1]Sheet1!$C$2:$C$1823),0))</f>
        <v>2429981000</v>
      </c>
      <c r="J903" s="2">
        <f t="array" ref="J903">(INDEX([1]Sheet1!$G$2:$G$1823,MATCH($C903,IF([1]Sheet1!$A$2:$A$1823=$A903,[1]Sheet1!$C$2:$C$1823),0))+INDEX([1]Sheet1!$J$2:$J$1823,MATCH($C903,IF([1]Sheet1!$A$2:$A$1823=$A903,[1]Sheet1!$C$2:$C$1823),0)))</f>
        <v>219475000</v>
      </c>
      <c r="K903" s="2">
        <f t="array" ref="K903">INDEX([5]Sheet1!$K$2:$K$2185,MATCH($C903,IF([5]Sheet1!$E$2:$E$2185=$A903,[5]Sheet1!$B$2:$B$2185),0))*10</f>
        <v>1678328450</v>
      </c>
      <c r="L903" s="2">
        <f t="array" ref="L903">INDEX([5]Sheet1!$J$2:$J$2185,MATCH($C903,IF([5]Sheet1!$E$2:$E$2185=$A903,[5]Sheet1!$B$2:$B$2185),0))</f>
        <v>83678</v>
      </c>
      <c r="M903" s="2">
        <f t="array" ref="M903">INDEX([5]Sheet1!$G$2:$G$2185,MATCH($C903,IF([5]Sheet1!$E$2:$E$2185=$A903,[5]Sheet1!$B$2:$B$2185),0))*10</f>
        <v>1337237570</v>
      </c>
      <c r="N903" s="2">
        <f t="array" ref="N903">INDEX([5]Sheet1!$F$2:$F$2185,MATCH($C903,IF([5]Sheet1!$E$2:$E$2185=$A903,[5]Sheet1!$B$2:$B$2185),0))</f>
        <v>53271</v>
      </c>
      <c r="O903" s="2">
        <f t="array" ref="O903">INDEX([5]Sheet1!$I$2:$I$2185,MATCH($C903,IF([5]Sheet1!$E$2:$E$2185=$A903,[5]Sheet1!$B$2:$B$2185),0))*10</f>
        <v>341090880</v>
      </c>
      <c r="P903" s="2">
        <f t="array" ref="P903">INDEX([5]Sheet1!$H$2:$H$2185,MATCH($C903,IF([5]Sheet1!$E$2:$E$2185=$A903,[5]Sheet1!$B$2:$B$2185),0))</f>
        <v>28720</v>
      </c>
    </row>
    <row r="904" spans="1:16" x14ac:dyDescent="0.25">
      <c r="A904" t="s">
        <v>40</v>
      </c>
      <c r="B904" t="s">
        <v>41</v>
      </c>
      <c r="C904">
        <v>1993</v>
      </c>
      <c r="D904" s="2">
        <f t="array" ref="D904">INDEX([2]data!$E$2:$E$2185,MATCH($C904,IF([2]data!$C$2:$C$2185=$A904,[2]data!$A$2:$A$2185),0))</f>
        <v>4316428</v>
      </c>
      <c r="H904" s="2">
        <f t="array" ref="H904">INDEX([1]Sheet1!$M$2:$M$1823,MATCH($C904,IF([1]Sheet1!$A$2:$A$1823=$A904,[1]Sheet1!$C$2:$C$1823),0))</f>
        <v>3473192960</v>
      </c>
      <c r="I904" s="2">
        <f t="array" ref="I904">INDEX([1]Sheet1!$D$2:$D$1823,MATCH($C904,IF([1]Sheet1!$A$2:$A$1823=$A904,[1]Sheet1!$C$2:$C$1823),0))</f>
        <v>3189226000</v>
      </c>
      <c r="J904" s="2">
        <f t="array" ref="J904">(INDEX([1]Sheet1!$G$2:$G$1823,MATCH($C904,IF([1]Sheet1!$A$2:$A$1823=$A904,[1]Sheet1!$C$2:$C$1823),0))+INDEX([1]Sheet1!$J$2:$J$1823,MATCH($C904,IF([1]Sheet1!$A$2:$A$1823=$A904,[1]Sheet1!$C$2:$C$1823),0)))</f>
        <v>283967000</v>
      </c>
      <c r="K904" s="2">
        <f t="array" ref="K904">INDEX([5]Sheet1!$K$2:$K$2185,MATCH($C904,IF([5]Sheet1!$E$2:$E$2185=$A904,[5]Sheet1!$B$2:$B$2185),0))*10</f>
        <v>1781974030</v>
      </c>
      <c r="L904" s="2">
        <f t="array" ref="L904">INDEX([5]Sheet1!$J$2:$J$2185,MATCH($C904,IF([5]Sheet1!$E$2:$E$2185=$A904,[5]Sheet1!$B$2:$B$2185),0))</f>
        <v>95901</v>
      </c>
      <c r="M904" s="2">
        <f t="array" ref="M904">INDEX([5]Sheet1!$G$2:$G$2185,MATCH($C904,IF([5]Sheet1!$E$2:$E$2185=$A904,[5]Sheet1!$B$2:$B$2185),0))*10</f>
        <v>1379455610</v>
      </c>
      <c r="N904" s="2">
        <f t="array" ref="N904">INDEX([5]Sheet1!$F$2:$F$2185,MATCH($C904,IF([5]Sheet1!$E$2:$E$2185=$A904,[5]Sheet1!$B$2:$B$2185),0))</f>
        <v>64813</v>
      </c>
      <c r="O904" s="2">
        <f t="array" ref="O904">INDEX([5]Sheet1!$I$2:$I$2185,MATCH($C904,IF([5]Sheet1!$E$2:$E$2185=$A904,[5]Sheet1!$B$2:$B$2185),0))*10</f>
        <v>402518420</v>
      </c>
      <c r="P904" s="2">
        <f t="array" ref="P904">INDEX([5]Sheet1!$H$2:$H$2185,MATCH($C904,IF([5]Sheet1!$E$2:$E$2185=$A904,[5]Sheet1!$B$2:$B$2185),0))</f>
        <v>29428</v>
      </c>
    </row>
    <row r="905" spans="1:16" x14ac:dyDescent="0.25">
      <c r="A905" t="s">
        <v>42</v>
      </c>
      <c r="B905" t="s">
        <v>43</v>
      </c>
      <c r="C905">
        <v>1993</v>
      </c>
      <c r="D905" s="2">
        <f t="array" ref="D905">INDEX([2]data!$E$2:$E$2185,MATCH($C905,IF([2]data!$C$2:$C$2185=$A905,[2]data!$A$2:$A$2185),0))</f>
        <v>1242302</v>
      </c>
      <c r="H905" s="2">
        <f t="array" ref="H905">INDEX([1]Sheet1!$M$2:$M$1823,MATCH($C905,IF([1]Sheet1!$A$2:$A$1823=$A905,[1]Sheet1!$C$2:$C$1823),0))</f>
        <v>1230781056</v>
      </c>
      <c r="I905" s="2">
        <f t="array" ref="I905">INDEX([1]Sheet1!$D$2:$D$1823,MATCH($C905,IF([1]Sheet1!$A$2:$A$1823=$A905,[1]Sheet1!$C$2:$C$1823),0))</f>
        <v>1094206000</v>
      </c>
      <c r="J905" s="2">
        <f t="array" ref="J905">(INDEX([1]Sheet1!$G$2:$G$1823,MATCH($C905,IF([1]Sheet1!$A$2:$A$1823=$A905,[1]Sheet1!$C$2:$C$1823),0))+INDEX([1]Sheet1!$J$2:$J$1823,MATCH($C905,IF([1]Sheet1!$A$2:$A$1823=$A905,[1]Sheet1!$C$2:$C$1823),0)))</f>
        <v>136575000</v>
      </c>
      <c r="K905" s="2">
        <f t="array" ref="K905">INDEX([5]Sheet1!$K$2:$K$2185,MATCH($C905,IF([5]Sheet1!$E$2:$E$2185=$A905,[5]Sheet1!$B$2:$B$2185),0))*10</f>
        <v>618483450</v>
      </c>
      <c r="L905" s="2">
        <f t="array" ref="L905">INDEX([5]Sheet1!$J$2:$J$2185,MATCH($C905,IF([5]Sheet1!$E$2:$E$2185=$A905,[5]Sheet1!$B$2:$B$2185),0))</f>
        <v>29158</v>
      </c>
      <c r="M905" s="2">
        <f t="array" ref="M905">INDEX([5]Sheet1!$G$2:$G$2185,MATCH($C905,IF([5]Sheet1!$E$2:$E$2185=$A905,[5]Sheet1!$B$2:$B$2185),0))*10</f>
        <v>494554350</v>
      </c>
      <c r="N905" s="2">
        <f t="array" ref="N905">INDEX([5]Sheet1!$F$2:$F$2185,MATCH($C905,IF([5]Sheet1!$E$2:$E$2185=$A905,[5]Sheet1!$B$2:$B$2185),0))</f>
        <v>19899</v>
      </c>
      <c r="O905" s="2">
        <f t="array" ref="O905">INDEX([5]Sheet1!$I$2:$I$2185,MATCH($C905,IF([5]Sheet1!$E$2:$E$2185=$A905,[5]Sheet1!$B$2:$B$2185),0))*10</f>
        <v>123929100</v>
      </c>
      <c r="P905" s="2">
        <f t="array" ref="P905">INDEX([5]Sheet1!$H$2:$H$2185,MATCH($C905,IF([5]Sheet1!$E$2:$E$2185=$A905,[5]Sheet1!$B$2:$B$2185),0))</f>
        <v>7795</v>
      </c>
    </row>
    <row r="906" spans="1:16" x14ac:dyDescent="0.25">
      <c r="A906" t="s">
        <v>44</v>
      </c>
      <c r="B906" t="s">
        <v>45</v>
      </c>
      <c r="C906">
        <v>1993</v>
      </c>
      <c r="D906" s="2">
        <f t="array" ref="D906">INDEX([2]data!$E$2:$E$2185,MATCH($C906,IF([2]data!$C$2:$C$2185=$A906,[2]data!$A$2:$A$2185),0))</f>
        <v>4971889</v>
      </c>
      <c r="H906" s="2">
        <f t="array" ref="H906">INDEX([1]Sheet1!$M$2:$M$1823,MATCH($C906,IF([1]Sheet1!$A$2:$A$1823=$A906,[1]Sheet1!$C$2:$C$1823),0))</f>
        <v>4735007744</v>
      </c>
      <c r="I906" s="2">
        <f t="array" ref="I906">INDEX([1]Sheet1!$D$2:$D$1823,MATCH($C906,IF([1]Sheet1!$A$2:$A$1823=$A906,[1]Sheet1!$C$2:$C$1823),0))</f>
        <v>4162596000</v>
      </c>
      <c r="J906" s="2">
        <f t="array" ref="J906">(INDEX([1]Sheet1!$G$2:$G$1823,MATCH($C906,IF([1]Sheet1!$A$2:$A$1823=$A906,[1]Sheet1!$C$2:$C$1823),0))+INDEX([1]Sheet1!$J$2:$J$1823,MATCH($C906,IF([1]Sheet1!$A$2:$A$1823=$A906,[1]Sheet1!$C$2:$C$1823),0)))</f>
        <v>572412000</v>
      </c>
      <c r="K906" s="2">
        <f t="array" ref="K906">INDEX([5]Sheet1!$K$2:$K$2185,MATCH($C906,IF([5]Sheet1!$E$2:$E$2185=$A906,[5]Sheet1!$B$2:$B$2185),0))*10</f>
        <v>2662346280</v>
      </c>
      <c r="L906" s="2">
        <f t="array" ref="L906">INDEX([5]Sheet1!$J$2:$J$2185,MATCH($C906,IF([5]Sheet1!$E$2:$E$2185=$A906,[5]Sheet1!$B$2:$B$2185),0))</f>
        <v>86715</v>
      </c>
      <c r="M906" s="2">
        <f t="array" ref="M906">INDEX([5]Sheet1!$G$2:$G$2185,MATCH($C906,IF([5]Sheet1!$E$2:$E$2185=$A906,[5]Sheet1!$B$2:$B$2185),0))*10</f>
        <v>2147388520</v>
      </c>
      <c r="N906" s="2">
        <f t="array" ref="N906">INDEX([5]Sheet1!$F$2:$F$2185,MATCH($C906,IF([5]Sheet1!$E$2:$E$2185=$A906,[5]Sheet1!$B$2:$B$2185),0))</f>
        <v>56598</v>
      </c>
      <c r="O906" s="2">
        <f t="array" ref="O906">INDEX([5]Sheet1!$I$2:$I$2185,MATCH($C906,IF([5]Sheet1!$E$2:$E$2185=$A906,[5]Sheet1!$B$2:$B$2185),0))*10</f>
        <v>514957760</v>
      </c>
      <c r="P906" s="2">
        <f t="array" ref="P906">INDEX([5]Sheet1!$H$2:$H$2185,MATCH($C906,IF([5]Sheet1!$E$2:$E$2185=$A906,[5]Sheet1!$B$2:$B$2185),0))</f>
        <v>26135</v>
      </c>
    </row>
    <row r="907" spans="1:16" x14ac:dyDescent="0.25">
      <c r="A907" t="s">
        <v>46</v>
      </c>
      <c r="B907" t="s">
        <v>47</v>
      </c>
      <c r="C907">
        <v>1993</v>
      </c>
      <c r="D907" s="2">
        <f t="array" ref="D907">INDEX([2]data!$E$2:$E$2185,MATCH($C907,IF([2]data!$C$2:$C$2185=$A907,[2]data!$A$2:$A$2185),0))</f>
        <v>6060569</v>
      </c>
      <c r="H907" s="2">
        <f t="array" ref="H907">INDEX([1]Sheet1!$M$2:$M$1823,MATCH($C907,IF([1]Sheet1!$A$2:$A$1823=$A907,[1]Sheet1!$C$2:$C$1823),0))</f>
        <v>5094865920</v>
      </c>
      <c r="I907" s="2">
        <f t="array" ref="I907">INDEX([1]Sheet1!$D$2:$D$1823,MATCH($C907,IF([1]Sheet1!$A$2:$A$1823=$A907,[1]Sheet1!$C$2:$C$1823),0))</f>
        <v>4818908000</v>
      </c>
      <c r="J907" s="2">
        <f t="array" ref="J907">(INDEX([1]Sheet1!$G$2:$G$1823,MATCH($C907,IF([1]Sheet1!$A$2:$A$1823=$A907,[1]Sheet1!$C$2:$C$1823),0))+INDEX([1]Sheet1!$J$2:$J$1823,MATCH($C907,IF([1]Sheet1!$A$2:$A$1823=$A907,[1]Sheet1!$C$2:$C$1823),0)))</f>
        <v>275958000</v>
      </c>
      <c r="K907" s="2">
        <f t="array" ref="K907">INDEX([5]Sheet1!$K$2:$K$2185,MATCH($C907,IF([5]Sheet1!$E$2:$E$2185=$A907,[5]Sheet1!$B$2:$B$2185),0))*10</f>
        <v>3015876390</v>
      </c>
      <c r="L907" s="2">
        <f t="array" ref="L907">INDEX([5]Sheet1!$J$2:$J$2185,MATCH($C907,IF([5]Sheet1!$E$2:$E$2185=$A907,[5]Sheet1!$B$2:$B$2185),0))</f>
        <v>114031</v>
      </c>
      <c r="M907" s="2">
        <f t="array" ref="M907">INDEX([5]Sheet1!$G$2:$G$2185,MATCH($C907,IF([5]Sheet1!$E$2:$E$2185=$A907,[5]Sheet1!$B$2:$B$2185),0))*10</f>
        <v>2533968650</v>
      </c>
      <c r="N907" s="2">
        <f t="array" ref="N907">INDEX([5]Sheet1!$F$2:$F$2185,MATCH($C907,IF([5]Sheet1!$E$2:$E$2185=$A907,[5]Sheet1!$B$2:$B$2185),0))</f>
        <v>83223</v>
      </c>
      <c r="O907" s="2">
        <f t="array" ref="O907">INDEX([5]Sheet1!$I$2:$I$2185,MATCH($C907,IF([5]Sheet1!$E$2:$E$2185=$A907,[5]Sheet1!$B$2:$B$2185),0))*10</f>
        <v>481907740</v>
      </c>
      <c r="P907" s="2">
        <f t="array" ref="P907">INDEX([5]Sheet1!$H$2:$H$2185,MATCH($C907,IF([5]Sheet1!$E$2:$E$2185=$A907,[5]Sheet1!$B$2:$B$2185),0))</f>
        <v>26257</v>
      </c>
    </row>
    <row r="908" spans="1:16" x14ac:dyDescent="0.25">
      <c r="A908" t="s">
        <v>48</v>
      </c>
      <c r="B908" t="s">
        <v>49</v>
      </c>
      <c r="C908">
        <v>1993</v>
      </c>
      <c r="D908" s="2">
        <f t="array" ref="D908">INDEX([2]data!$E$2:$E$2185,MATCH($C908,IF([2]data!$C$2:$C$2185=$A908,[2]data!$A$2:$A$2185),0))</f>
        <v>9540114</v>
      </c>
      <c r="H908" s="2">
        <f t="array" ref="H908">INDEX([1]Sheet1!$M$2:$M$1823,MATCH($C908,IF([1]Sheet1!$A$2:$A$1823=$A908,[1]Sheet1!$C$2:$C$1823),0))</f>
        <v>10903265280</v>
      </c>
      <c r="I908" s="2">
        <f t="array" ref="I908">INDEX([1]Sheet1!$D$2:$D$1823,MATCH($C908,IF([1]Sheet1!$A$2:$A$1823=$A908,[1]Sheet1!$C$2:$C$1823),0))</f>
        <v>9254895000</v>
      </c>
      <c r="J908" s="2">
        <f t="array" ref="J908">(INDEX([1]Sheet1!$G$2:$G$1823,MATCH($C908,IF([1]Sheet1!$A$2:$A$1823=$A908,[1]Sheet1!$C$2:$C$1823),0))+INDEX([1]Sheet1!$J$2:$J$1823,MATCH($C908,IF([1]Sheet1!$A$2:$A$1823=$A908,[1]Sheet1!$C$2:$C$1823),0)))</f>
        <v>1648370000</v>
      </c>
      <c r="K908" s="2">
        <f t="array" ref="K908">INDEX([5]Sheet1!$K$2:$K$2185,MATCH($C908,IF([5]Sheet1!$E$2:$E$2185=$A908,[5]Sheet1!$B$2:$B$2185),0))*10</f>
        <v>5771654800</v>
      </c>
      <c r="L908" s="2">
        <f t="array" ref="L908">INDEX([5]Sheet1!$J$2:$J$2185,MATCH($C908,IF([5]Sheet1!$E$2:$E$2185=$A908,[5]Sheet1!$B$2:$B$2185),0))</f>
        <v>187891</v>
      </c>
      <c r="M908" s="2">
        <f t="array" ref="M908">INDEX([5]Sheet1!$G$2:$G$2185,MATCH($C908,IF([5]Sheet1!$E$2:$E$2185=$A908,[5]Sheet1!$B$2:$B$2185),0))*10</f>
        <v>4477402420</v>
      </c>
      <c r="N908" s="2">
        <f t="array" ref="N908">INDEX([5]Sheet1!$F$2:$F$2185,MATCH($C908,IF([5]Sheet1!$E$2:$E$2185=$A908,[5]Sheet1!$B$2:$B$2185),0))</f>
        <v>112331</v>
      </c>
      <c r="O908" s="2">
        <f t="array" ref="O908">INDEX([5]Sheet1!$I$2:$I$2185,MATCH($C908,IF([5]Sheet1!$E$2:$E$2185=$A908,[5]Sheet1!$B$2:$B$2185),0))*10</f>
        <v>1294252380</v>
      </c>
      <c r="P908" s="2">
        <f t="array" ref="P908">INDEX([5]Sheet1!$H$2:$H$2185,MATCH($C908,IF([5]Sheet1!$E$2:$E$2185=$A908,[5]Sheet1!$B$2:$B$2185),0))</f>
        <v>62366</v>
      </c>
    </row>
    <row r="909" spans="1:16" x14ac:dyDescent="0.25">
      <c r="A909" t="s">
        <v>50</v>
      </c>
      <c r="B909" t="s">
        <v>51</v>
      </c>
      <c r="C909">
        <v>1993</v>
      </c>
      <c r="D909" s="2">
        <f t="array" ref="D909">INDEX([2]data!$E$2:$E$2185,MATCH($C909,IF([2]data!$C$2:$C$2185=$A909,[2]data!$A$2:$A$2185),0))</f>
        <v>4555954</v>
      </c>
      <c r="H909" s="2">
        <f t="array" ref="H909">INDEX([1]Sheet1!$M$2:$M$1823,MATCH($C909,IF([1]Sheet1!$A$2:$A$1823=$A909,[1]Sheet1!$C$2:$C$1823),0))</f>
        <v>5254671872</v>
      </c>
      <c r="I909" s="2">
        <f t="array" ref="I909">INDEX([1]Sheet1!$D$2:$D$1823,MATCH($C909,IF([1]Sheet1!$A$2:$A$1823=$A909,[1]Sheet1!$C$2:$C$1823),0))</f>
        <v>4567411000</v>
      </c>
      <c r="J909" s="2">
        <f t="array" ref="J909">(INDEX([1]Sheet1!$G$2:$G$1823,MATCH($C909,IF([1]Sheet1!$A$2:$A$1823=$A909,[1]Sheet1!$C$2:$C$1823),0))+INDEX([1]Sheet1!$J$2:$J$1823,MATCH($C909,IF([1]Sheet1!$A$2:$A$1823=$A909,[1]Sheet1!$C$2:$C$1823),0)))</f>
        <v>687261000</v>
      </c>
      <c r="K909" s="2">
        <f t="array" ref="K909">INDEX([5]Sheet1!$K$2:$K$2185,MATCH($C909,IF([5]Sheet1!$E$2:$E$2185=$A909,[5]Sheet1!$B$2:$B$2185),0))*10</f>
        <v>2518663050</v>
      </c>
      <c r="L909" s="2">
        <f t="array" ref="L909">INDEX([5]Sheet1!$J$2:$J$2185,MATCH($C909,IF([5]Sheet1!$E$2:$E$2185=$A909,[5]Sheet1!$B$2:$B$2185),0))</f>
        <v>95345</v>
      </c>
      <c r="M909" s="2">
        <f t="array" ref="M909">INDEX([5]Sheet1!$G$2:$G$2185,MATCH($C909,IF([5]Sheet1!$E$2:$E$2185=$A909,[5]Sheet1!$B$2:$B$2185),0))*10</f>
        <v>1986042990</v>
      </c>
      <c r="N909" s="2">
        <f t="array" ref="N909">INDEX([5]Sheet1!$F$2:$F$2185,MATCH($C909,IF([5]Sheet1!$E$2:$E$2185=$A909,[5]Sheet1!$B$2:$B$2185),0))</f>
        <v>57672</v>
      </c>
      <c r="O909" s="2">
        <f t="array" ref="O909">INDEX([5]Sheet1!$I$2:$I$2185,MATCH($C909,IF([5]Sheet1!$E$2:$E$2185=$A909,[5]Sheet1!$B$2:$B$2185),0))*10</f>
        <v>532620060</v>
      </c>
      <c r="P909" s="2">
        <f t="array" ref="P909">INDEX([5]Sheet1!$H$2:$H$2185,MATCH($C909,IF([5]Sheet1!$E$2:$E$2185=$A909,[5]Sheet1!$B$2:$B$2185),0))</f>
        <v>27501</v>
      </c>
    </row>
    <row r="910" spans="1:16" x14ac:dyDescent="0.25">
      <c r="A910" t="s">
        <v>52</v>
      </c>
      <c r="B910" t="s">
        <v>53</v>
      </c>
      <c r="C910">
        <v>1993</v>
      </c>
      <c r="D910" s="2">
        <f t="array" ref="D910">INDEX([2]data!$E$2:$E$2185,MATCH($C910,IF([2]data!$C$2:$C$2185=$A910,[2]data!$A$2:$A$2185),0))</f>
        <v>2655100</v>
      </c>
      <c r="H910" s="2">
        <f t="array" ref="H910">INDEX([1]Sheet1!$M$2:$M$1823,MATCH($C910,IF([1]Sheet1!$A$2:$A$1823=$A910,[1]Sheet1!$C$2:$C$1823),0))</f>
        <v>1863003008</v>
      </c>
      <c r="I910" s="2">
        <f t="array" ref="I910">INDEX([1]Sheet1!$D$2:$D$1823,MATCH($C910,IF([1]Sheet1!$A$2:$A$1823=$A910,[1]Sheet1!$C$2:$C$1823),0))</f>
        <v>1673154000</v>
      </c>
      <c r="J910" s="2">
        <f t="array" ref="J910">(INDEX([1]Sheet1!$G$2:$G$1823,MATCH($C910,IF([1]Sheet1!$A$2:$A$1823=$A910,[1]Sheet1!$C$2:$C$1823),0))+INDEX([1]Sheet1!$J$2:$J$1823,MATCH($C910,IF([1]Sheet1!$A$2:$A$1823=$A910,[1]Sheet1!$C$2:$C$1823),0)))</f>
        <v>189849000</v>
      </c>
      <c r="K910" s="2">
        <f t="array" ref="K910">INDEX([5]Sheet1!$K$2:$K$2185,MATCH($C910,IF([5]Sheet1!$E$2:$E$2185=$A910,[5]Sheet1!$B$2:$B$2185),0))*10</f>
        <v>970675190</v>
      </c>
      <c r="L910" s="2">
        <f t="array" ref="L910">INDEX([5]Sheet1!$J$2:$J$2185,MATCH($C910,IF([5]Sheet1!$E$2:$E$2185=$A910,[5]Sheet1!$B$2:$B$2185),0))</f>
        <v>62899</v>
      </c>
      <c r="M910" s="2">
        <f t="array" ref="M910">INDEX([5]Sheet1!$G$2:$G$2185,MATCH($C910,IF([5]Sheet1!$E$2:$E$2185=$A910,[5]Sheet1!$B$2:$B$2185),0))*10</f>
        <v>783673380</v>
      </c>
      <c r="N910" s="2">
        <f t="array" ref="N910">INDEX([5]Sheet1!$F$2:$F$2185,MATCH($C910,IF([5]Sheet1!$E$2:$E$2185=$A910,[5]Sheet1!$B$2:$B$2185),0))</f>
        <v>43951</v>
      </c>
      <c r="O910" s="2">
        <f t="array" ref="O910">INDEX([5]Sheet1!$I$2:$I$2185,MATCH($C910,IF([5]Sheet1!$E$2:$E$2185=$A910,[5]Sheet1!$B$2:$B$2185),0))*10</f>
        <v>187001810</v>
      </c>
      <c r="P910" s="2">
        <f t="array" ref="P910">INDEX([5]Sheet1!$H$2:$H$2185,MATCH($C910,IF([5]Sheet1!$E$2:$E$2185=$A910,[5]Sheet1!$B$2:$B$2185),0))</f>
        <v>18120</v>
      </c>
    </row>
    <row r="911" spans="1:16" x14ac:dyDescent="0.25">
      <c r="A911" t="s">
        <v>54</v>
      </c>
      <c r="B911" t="s">
        <v>55</v>
      </c>
      <c r="C911">
        <v>1993</v>
      </c>
      <c r="D911" s="2">
        <f t="array" ref="D911">INDEX([2]data!$E$2:$E$2185,MATCH($C911,IF([2]data!$C$2:$C$2185=$A911,[2]data!$A$2:$A$2185),0))</f>
        <v>5271175</v>
      </c>
      <c r="H911" s="2">
        <f t="array" ref="H911">INDEX([1]Sheet1!$M$2:$M$1823,MATCH($C911,IF([1]Sheet1!$A$2:$A$1823=$A911,[1]Sheet1!$C$2:$C$1823),0))</f>
        <v>4397478912</v>
      </c>
      <c r="I911" s="2">
        <f t="array" ref="I911">INDEX([1]Sheet1!$D$2:$D$1823,MATCH($C911,IF([1]Sheet1!$A$2:$A$1823=$A911,[1]Sheet1!$C$2:$C$1823),0))</f>
        <v>3688159000</v>
      </c>
      <c r="J911" s="2">
        <f t="array" ref="J911">(INDEX([1]Sheet1!$G$2:$G$1823,MATCH($C911,IF([1]Sheet1!$A$2:$A$1823=$A911,[1]Sheet1!$C$2:$C$1823),0))+INDEX([1]Sheet1!$J$2:$J$1823,MATCH($C911,IF([1]Sheet1!$A$2:$A$1823=$A911,[1]Sheet1!$C$2:$C$1823),0)))</f>
        <v>709320000</v>
      </c>
      <c r="K911" s="2">
        <f t="array" ref="K911">INDEX([5]Sheet1!$K$2:$K$2185,MATCH($C911,IF([5]Sheet1!$E$2:$E$2185=$A911,[5]Sheet1!$B$2:$B$2185),0))*10</f>
        <v>2115730600</v>
      </c>
      <c r="L911" s="2">
        <f t="array" ref="L911">INDEX([5]Sheet1!$J$2:$J$2185,MATCH($C911,IF([5]Sheet1!$E$2:$E$2185=$A911,[5]Sheet1!$B$2:$B$2185),0))</f>
        <v>98365</v>
      </c>
      <c r="M911" s="2">
        <f t="array" ref="M911">INDEX([5]Sheet1!$G$2:$G$2185,MATCH($C911,IF([5]Sheet1!$E$2:$E$2185=$A911,[5]Sheet1!$B$2:$B$2185),0))*10</f>
        <v>1685931290</v>
      </c>
      <c r="N911" s="2">
        <f t="array" ref="N911">INDEX([5]Sheet1!$F$2:$F$2185,MATCH($C911,IF([5]Sheet1!$E$2:$E$2185=$A911,[5]Sheet1!$B$2:$B$2185),0))</f>
        <v>65866</v>
      </c>
      <c r="O911" s="2">
        <f t="array" ref="O911">INDEX([5]Sheet1!$I$2:$I$2185,MATCH($C911,IF([5]Sheet1!$E$2:$E$2185=$A911,[5]Sheet1!$B$2:$B$2185),0))*10</f>
        <v>429799310</v>
      </c>
      <c r="P911" s="2">
        <f t="array" ref="P911">INDEX([5]Sheet1!$H$2:$H$2185,MATCH($C911,IF([5]Sheet1!$E$2:$E$2185=$A911,[5]Sheet1!$B$2:$B$2185),0))</f>
        <v>29214</v>
      </c>
    </row>
    <row r="912" spans="1:16" x14ac:dyDescent="0.25">
      <c r="A912" t="s">
        <v>56</v>
      </c>
      <c r="B912" t="s">
        <v>57</v>
      </c>
      <c r="C912">
        <v>1993</v>
      </c>
      <c r="D912" s="2">
        <f t="array" ref="D912">INDEX([2]data!$E$2:$E$2185,MATCH($C912,IF([2]data!$C$2:$C$2185=$A912,[2]data!$A$2:$A$2185),0))</f>
        <v>844761</v>
      </c>
      <c r="H912" s="2">
        <f t="array" ref="H912">INDEX([1]Sheet1!$M$2:$M$1823,MATCH($C912,IF([1]Sheet1!$A$2:$A$1823=$A912,[1]Sheet1!$C$2:$C$1823),0))</f>
        <v>830686976</v>
      </c>
      <c r="I912" s="2">
        <f t="array" ref="I912">INDEX([1]Sheet1!$D$2:$D$1823,MATCH($C912,IF([1]Sheet1!$A$2:$A$1823=$A912,[1]Sheet1!$C$2:$C$1823),0))</f>
        <v>769868000</v>
      </c>
      <c r="J912" s="2">
        <f t="array" ref="J912">(INDEX([1]Sheet1!$G$2:$G$1823,MATCH($C912,IF([1]Sheet1!$A$2:$A$1823=$A912,[1]Sheet1!$C$2:$C$1823),0))+INDEX([1]Sheet1!$J$2:$J$1823,MATCH($C912,IF([1]Sheet1!$A$2:$A$1823=$A912,[1]Sheet1!$C$2:$C$1823),0)))</f>
        <v>60819000</v>
      </c>
      <c r="K912" s="2">
        <f t="array" ref="K912">INDEX([5]Sheet1!$K$2:$K$2185,MATCH($C912,IF([5]Sheet1!$E$2:$E$2185=$A912,[5]Sheet1!$B$2:$B$2185),0))*10</f>
        <v>491427320</v>
      </c>
      <c r="L912" s="2">
        <f t="array" ref="L912">INDEX([5]Sheet1!$J$2:$J$2185,MATCH($C912,IF([5]Sheet1!$E$2:$E$2185=$A912,[5]Sheet1!$B$2:$B$2185),0))</f>
        <v>23388</v>
      </c>
      <c r="M912" s="2">
        <f t="array" ref="M912">INDEX([5]Sheet1!$G$2:$G$2185,MATCH($C912,IF([5]Sheet1!$E$2:$E$2185=$A912,[5]Sheet1!$B$2:$B$2185),0))*10</f>
        <v>389901430</v>
      </c>
      <c r="N912" s="2">
        <f t="array" ref="N912">INDEX([5]Sheet1!$F$2:$F$2185,MATCH($C912,IF([5]Sheet1!$E$2:$E$2185=$A912,[5]Sheet1!$B$2:$B$2185),0))</f>
        <v>15071</v>
      </c>
      <c r="O912" s="2">
        <f t="array" ref="O912">INDEX([5]Sheet1!$I$2:$I$2185,MATCH($C912,IF([5]Sheet1!$E$2:$E$2185=$A912,[5]Sheet1!$B$2:$B$2185),0))*10</f>
        <v>101525890</v>
      </c>
      <c r="P912" s="2">
        <f t="array" ref="P912">INDEX([5]Sheet1!$H$2:$H$2185,MATCH($C912,IF([5]Sheet1!$E$2:$E$2185=$A912,[5]Sheet1!$B$2:$B$2185),0))</f>
        <v>6383</v>
      </c>
    </row>
    <row r="913" spans="1:16" x14ac:dyDescent="0.25">
      <c r="A913" t="s">
        <v>58</v>
      </c>
      <c r="B913" t="s">
        <v>59</v>
      </c>
      <c r="C913">
        <v>1993</v>
      </c>
      <c r="D913" s="2">
        <f t="array" ref="D913">INDEX([2]data!$E$2:$E$2185,MATCH($C913,IF([2]data!$C$2:$C$2185=$A913,[2]data!$A$2:$A$2185),0))</f>
        <v>1625590</v>
      </c>
      <c r="H913" s="2">
        <f t="array" ref="H913">INDEX([1]Sheet1!$M$2:$M$1823,MATCH($C913,IF([1]Sheet1!$A$2:$A$1823=$A913,[1]Sheet1!$C$2:$C$1823),0))</f>
        <v>1672548992</v>
      </c>
      <c r="I913" s="2">
        <f t="array" ref="I913">INDEX([1]Sheet1!$D$2:$D$1823,MATCH($C913,IF([1]Sheet1!$A$2:$A$1823=$A913,[1]Sheet1!$C$2:$C$1823),0))</f>
        <v>1463501000</v>
      </c>
      <c r="J913" s="2">
        <f t="array" ref="J913">(INDEX([1]Sheet1!$G$2:$G$1823,MATCH($C913,IF([1]Sheet1!$A$2:$A$1823=$A913,[1]Sheet1!$C$2:$C$1823),0))+INDEX([1]Sheet1!$J$2:$J$1823,MATCH($C913,IF([1]Sheet1!$A$2:$A$1823=$A913,[1]Sheet1!$C$2:$C$1823),0)))</f>
        <v>209048000</v>
      </c>
      <c r="K913" s="2">
        <f t="array" ref="K913">INDEX([5]Sheet1!$K$2:$K$2185,MATCH($C913,IF([5]Sheet1!$E$2:$E$2185=$A913,[5]Sheet1!$B$2:$B$2185),0))*10</f>
        <v>796862290</v>
      </c>
      <c r="L913" s="2">
        <f t="array" ref="L913">INDEX([5]Sheet1!$J$2:$J$2185,MATCH($C913,IF([5]Sheet1!$E$2:$E$2185=$A913,[5]Sheet1!$B$2:$B$2185),0))</f>
        <v>36787</v>
      </c>
      <c r="M913" s="2">
        <f t="array" ref="M913">INDEX([5]Sheet1!$G$2:$G$2185,MATCH($C913,IF([5]Sheet1!$E$2:$E$2185=$A913,[5]Sheet1!$B$2:$B$2185),0))*10</f>
        <v>647196810</v>
      </c>
      <c r="N913" s="2">
        <f t="array" ref="N913">INDEX([5]Sheet1!$F$2:$F$2185,MATCH($C913,IF([5]Sheet1!$E$2:$E$2185=$A913,[5]Sheet1!$B$2:$B$2185),0))</f>
        <v>24773</v>
      </c>
      <c r="O913" s="2">
        <f t="array" ref="O913">INDEX([5]Sheet1!$I$2:$I$2185,MATCH($C913,IF([5]Sheet1!$E$2:$E$2185=$A913,[5]Sheet1!$B$2:$B$2185),0))*10</f>
        <v>149665480</v>
      </c>
      <c r="P913" s="2">
        <f t="array" ref="P913">INDEX([5]Sheet1!$H$2:$H$2185,MATCH($C913,IF([5]Sheet1!$E$2:$E$2185=$A913,[5]Sheet1!$B$2:$B$2185),0))</f>
        <v>9541</v>
      </c>
    </row>
    <row r="914" spans="1:16" x14ac:dyDescent="0.25">
      <c r="A914" t="s">
        <v>60</v>
      </c>
      <c r="B914" t="s">
        <v>61</v>
      </c>
      <c r="C914">
        <v>1993</v>
      </c>
      <c r="D914" s="2">
        <f t="array" ref="D914">INDEX([2]data!$E$2:$E$2185,MATCH($C914,IF([2]data!$C$2:$C$2185=$A914,[2]data!$A$2:$A$2185),0))</f>
        <v>1411215</v>
      </c>
      <c r="H914" s="2">
        <f t="array" ref="H914">INDEX([1]Sheet1!$M$2:$M$1823,MATCH($C914,IF([1]Sheet1!$A$2:$A$1823=$A914,[1]Sheet1!$C$2:$C$1823),0))</f>
        <v>1346795008</v>
      </c>
      <c r="I914" s="2">
        <f t="array" ref="I914">INDEX([1]Sheet1!$D$2:$D$1823,MATCH($C914,IF([1]Sheet1!$A$2:$A$1823=$A914,[1]Sheet1!$C$2:$C$1823),0))</f>
        <v>999232000</v>
      </c>
      <c r="J914" s="2">
        <f t="array" ref="J914">(INDEX([1]Sheet1!$G$2:$G$1823,MATCH($C914,IF([1]Sheet1!$A$2:$A$1823=$A914,[1]Sheet1!$C$2:$C$1823),0))+INDEX([1]Sheet1!$J$2:$J$1823,MATCH($C914,IF([1]Sheet1!$A$2:$A$1823=$A914,[1]Sheet1!$C$2:$C$1823),0)))</f>
        <v>347563000</v>
      </c>
      <c r="K914" s="2">
        <f t="array" ref="K914">INDEX([5]Sheet1!$K$2:$K$2185,MATCH($C914,IF([5]Sheet1!$E$2:$E$2185=$A914,[5]Sheet1!$B$2:$B$2185),0))*10</f>
        <v>604732570</v>
      </c>
      <c r="L914" s="2">
        <f t="array" ref="L914">INDEX([5]Sheet1!$J$2:$J$2185,MATCH($C914,IF([5]Sheet1!$E$2:$E$2185=$A914,[5]Sheet1!$B$2:$B$2185),0))</f>
        <v>22764</v>
      </c>
      <c r="M914" s="2">
        <f t="array" ref="M914">INDEX([5]Sheet1!$G$2:$G$2185,MATCH($C914,IF([5]Sheet1!$E$2:$E$2185=$A914,[5]Sheet1!$B$2:$B$2185),0))*10</f>
        <v>471220670</v>
      </c>
      <c r="N914" s="2">
        <f t="array" ref="N914">INDEX([5]Sheet1!$F$2:$F$2185,MATCH($C914,IF([5]Sheet1!$E$2:$E$2185=$A914,[5]Sheet1!$B$2:$B$2185),0))</f>
        <v>15881</v>
      </c>
      <c r="O914" s="2">
        <f t="array" ref="O914">INDEX([5]Sheet1!$I$2:$I$2185,MATCH($C914,IF([5]Sheet1!$E$2:$E$2185=$A914,[5]Sheet1!$B$2:$B$2185),0))*10</f>
        <v>133511900</v>
      </c>
      <c r="P914" s="2">
        <f t="array" ref="P914">INDEX([5]Sheet1!$H$2:$H$2185,MATCH($C914,IF([5]Sheet1!$E$2:$E$2185=$A914,[5]Sheet1!$B$2:$B$2185),0))</f>
        <v>5716</v>
      </c>
    </row>
    <row r="915" spans="1:16" x14ac:dyDescent="0.25">
      <c r="A915" t="s">
        <v>62</v>
      </c>
      <c r="B915" t="s">
        <v>63</v>
      </c>
      <c r="C915">
        <v>1993</v>
      </c>
      <c r="D915" s="2">
        <f t="array" ref="D915">INDEX([2]data!$E$2:$E$2185,MATCH($C915,IF([2]data!$C$2:$C$2185=$A915,[2]data!$A$2:$A$2185),0))</f>
        <v>1129458</v>
      </c>
      <c r="H915" s="2">
        <f t="array" ref="H915">INDEX([1]Sheet1!$M$2:$M$1823,MATCH($C915,IF([1]Sheet1!$A$2:$A$1823=$A915,[1]Sheet1!$C$2:$C$1823),0))</f>
        <v>1040612992</v>
      </c>
      <c r="I915" s="2">
        <f t="array" ref="I915">INDEX([1]Sheet1!$D$2:$D$1823,MATCH($C915,IF([1]Sheet1!$A$2:$A$1823=$A915,[1]Sheet1!$C$2:$C$1823),0))</f>
        <v>973235000</v>
      </c>
      <c r="J915" s="2">
        <f t="array" ref="J915">(INDEX([1]Sheet1!$G$2:$G$1823,MATCH($C915,IF([1]Sheet1!$A$2:$A$1823=$A915,[1]Sheet1!$C$2:$C$1823),0))+INDEX([1]Sheet1!$J$2:$J$1823,MATCH($C915,IF([1]Sheet1!$A$2:$A$1823=$A915,[1]Sheet1!$C$2:$C$1823),0)))</f>
        <v>67378000</v>
      </c>
      <c r="K915" s="2">
        <f t="array" ref="K915">INDEX([5]Sheet1!$K$2:$K$2185,MATCH($C915,IF([5]Sheet1!$E$2:$E$2185=$A915,[5]Sheet1!$B$2:$B$2185),0))*10</f>
        <v>542916300</v>
      </c>
      <c r="L915" s="2">
        <f t="array" ref="L915">INDEX([5]Sheet1!$J$2:$J$2185,MATCH($C915,IF([5]Sheet1!$E$2:$E$2185=$A915,[5]Sheet1!$B$2:$B$2185),0))</f>
        <v>21631</v>
      </c>
      <c r="M915" s="2">
        <f t="array" ref="M915">INDEX([5]Sheet1!$G$2:$G$2185,MATCH($C915,IF([5]Sheet1!$E$2:$E$2185=$A915,[5]Sheet1!$B$2:$B$2185),0))*10</f>
        <v>456358370</v>
      </c>
      <c r="N915" s="2">
        <f t="array" ref="N915">INDEX([5]Sheet1!$F$2:$F$2185,MATCH($C915,IF([5]Sheet1!$E$2:$E$2185=$A915,[5]Sheet1!$B$2:$B$2185),0))</f>
        <v>15635</v>
      </c>
      <c r="O915" s="2">
        <f t="array" ref="O915">INDEX([5]Sheet1!$I$2:$I$2185,MATCH($C915,IF([5]Sheet1!$E$2:$E$2185=$A915,[5]Sheet1!$B$2:$B$2185),0))*10</f>
        <v>86557930</v>
      </c>
      <c r="P915" s="2">
        <f t="array" ref="P915">INDEX([5]Sheet1!$H$2:$H$2185,MATCH($C915,IF([5]Sheet1!$E$2:$E$2185=$A915,[5]Sheet1!$B$2:$B$2185),0))</f>
        <v>4661</v>
      </c>
    </row>
    <row r="916" spans="1:16" x14ac:dyDescent="0.25">
      <c r="A916" t="s">
        <v>64</v>
      </c>
      <c r="B916" t="s">
        <v>65</v>
      </c>
      <c r="C916">
        <v>1993</v>
      </c>
      <c r="D916" s="2">
        <f t="array" ref="D916">INDEX([2]data!$E$2:$E$2185,MATCH($C916,IF([2]data!$C$2:$C$2185=$A916,[2]data!$A$2:$A$2185),0))</f>
        <v>7948915</v>
      </c>
      <c r="H916" s="2">
        <f t="array" ref="H916">INDEX([1]Sheet1!$M$2:$M$1823,MATCH($C916,IF([1]Sheet1!$A$2:$A$1823=$A916,[1]Sheet1!$C$2:$C$1823),0))</f>
        <v>10324986880</v>
      </c>
      <c r="I916" s="2">
        <f t="array" ref="I916">INDEX([1]Sheet1!$D$2:$D$1823,MATCH($C916,IF([1]Sheet1!$A$2:$A$1823=$A916,[1]Sheet1!$C$2:$C$1823),0))</f>
        <v>9414094000</v>
      </c>
      <c r="J916" s="2">
        <f t="array" ref="J916">(INDEX([1]Sheet1!$G$2:$G$1823,MATCH($C916,IF([1]Sheet1!$A$2:$A$1823=$A916,[1]Sheet1!$C$2:$C$1823),0))+INDEX([1]Sheet1!$J$2:$J$1823,MATCH($C916,IF([1]Sheet1!$A$2:$A$1823=$A916,[1]Sheet1!$C$2:$C$1823),0)))</f>
        <v>910893000</v>
      </c>
      <c r="K916" s="2">
        <f t="array" ref="K916">INDEX([5]Sheet1!$K$2:$K$2185,MATCH($C916,IF([5]Sheet1!$E$2:$E$2185=$A916,[5]Sheet1!$B$2:$B$2185),0))*10</f>
        <v>5616904430</v>
      </c>
      <c r="L916" s="2">
        <f t="array" ref="L916">INDEX([5]Sheet1!$J$2:$J$2185,MATCH($C916,IF([5]Sheet1!$E$2:$E$2185=$A916,[5]Sheet1!$B$2:$B$2185),0))</f>
        <v>161895</v>
      </c>
      <c r="M916" s="2">
        <f t="array" ref="M916">INDEX([5]Sheet1!$G$2:$G$2185,MATCH($C916,IF([5]Sheet1!$E$2:$E$2185=$A916,[5]Sheet1!$B$2:$B$2185),0))*10</f>
        <v>4537879670</v>
      </c>
      <c r="N916" s="2">
        <f t="array" ref="N916">INDEX([5]Sheet1!$F$2:$F$2185,MATCH($C916,IF([5]Sheet1!$E$2:$E$2185=$A916,[5]Sheet1!$B$2:$B$2185),0))</f>
        <v>107844</v>
      </c>
      <c r="O916" s="2">
        <f t="array" ref="O916">INDEX([5]Sheet1!$I$2:$I$2185,MATCH($C916,IF([5]Sheet1!$E$2:$E$2185=$A916,[5]Sheet1!$B$2:$B$2185),0))*10</f>
        <v>1079024760</v>
      </c>
      <c r="P916" s="2">
        <f t="array" ref="P916">INDEX([5]Sheet1!$H$2:$H$2185,MATCH($C916,IF([5]Sheet1!$E$2:$E$2185=$A916,[5]Sheet1!$B$2:$B$2185),0))</f>
        <v>49148</v>
      </c>
    </row>
    <row r="917" spans="1:16" x14ac:dyDescent="0.25">
      <c r="A917" t="s">
        <v>66</v>
      </c>
      <c r="B917" t="s">
        <v>67</v>
      </c>
      <c r="C917">
        <v>1993</v>
      </c>
      <c r="D917" s="2">
        <f t="array" ref="D917">INDEX([2]data!$E$2:$E$2185,MATCH($C917,IF([2]data!$C$2:$C$2185=$A917,[2]data!$A$2:$A$2185),0))</f>
        <v>1636453</v>
      </c>
      <c r="H917" s="2">
        <f t="array" ref="H917">INDEX([1]Sheet1!$M$2:$M$1823,MATCH($C917,IF([1]Sheet1!$A$2:$A$1823=$A917,[1]Sheet1!$C$2:$C$1823),0))</f>
        <v>1548787968</v>
      </c>
      <c r="I917" s="2">
        <f t="array" ref="I917">INDEX([1]Sheet1!$D$2:$D$1823,MATCH($C917,IF([1]Sheet1!$A$2:$A$1823=$A917,[1]Sheet1!$C$2:$C$1823),0))</f>
        <v>1247951000</v>
      </c>
      <c r="J917" s="2">
        <f t="array" ref="J917">(INDEX([1]Sheet1!$G$2:$G$1823,MATCH($C917,IF([1]Sheet1!$A$2:$A$1823=$A917,[1]Sheet1!$C$2:$C$1823),0))+INDEX([1]Sheet1!$J$2:$J$1823,MATCH($C917,IF([1]Sheet1!$A$2:$A$1823=$A917,[1]Sheet1!$C$2:$C$1823),0)))</f>
        <v>300837000</v>
      </c>
      <c r="K917" s="2">
        <f t="array" ref="K917">INDEX([5]Sheet1!$K$2:$K$2185,MATCH($C917,IF([5]Sheet1!$E$2:$E$2185=$A917,[5]Sheet1!$B$2:$B$2185),0))*10</f>
        <v>701496060</v>
      </c>
      <c r="L917" s="2">
        <f t="array" ref="L917">INDEX([5]Sheet1!$J$2:$J$2185,MATCH($C917,IF([5]Sheet1!$E$2:$E$2185=$A917,[5]Sheet1!$B$2:$B$2185),0))</f>
        <v>37518</v>
      </c>
      <c r="M917" s="2">
        <f t="array" ref="M917">INDEX([5]Sheet1!$G$2:$G$2185,MATCH($C917,IF([5]Sheet1!$E$2:$E$2185=$A917,[5]Sheet1!$B$2:$B$2185),0))*10</f>
        <v>559365400</v>
      </c>
      <c r="N917" s="2">
        <f t="array" ref="N917">INDEX([5]Sheet1!$F$2:$F$2185,MATCH($C917,IF([5]Sheet1!$E$2:$E$2185=$A917,[5]Sheet1!$B$2:$B$2185),0))</f>
        <v>26933</v>
      </c>
      <c r="O917" s="2">
        <f t="array" ref="O917">INDEX([5]Sheet1!$I$2:$I$2185,MATCH($C917,IF([5]Sheet1!$E$2:$E$2185=$A917,[5]Sheet1!$B$2:$B$2185),0))*10</f>
        <v>142130660</v>
      </c>
      <c r="P917" s="2">
        <f t="array" ref="P917">INDEX([5]Sheet1!$H$2:$H$2185,MATCH($C917,IF([5]Sheet1!$E$2:$E$2185=$A917,[5]Sheet1!$B$2:$B$2185),0))</f>
        <v>9972</v>
      </c>
    </row>
    <row r="918" spans="1:16" x14ac:dyDescent="0.25">
      <c r="A918" t="s">
        <v>68</v>
      </c>
      <c r="B918" t="s">
        <v>69</v>
      </c>
      <c r="C918">
        <v>1993</v>
      </c>
      <c r="D918" s="2">
        <f t="array" ref="D918">INDEX([2]data!$E$2:$E$2185,MATCH($C918,IF([2]data!$C$2:$C$2185=$A918,[2]data!$A$2:$A$2185),0))</f>
        <v>18374954</v>
      </c>
      <c r="H918" s="2">
        <f t="array" ref="H918">INDEX([1]Sheet1!$M$2:$M$1823,MATCH($C918,IF([1]Sheet1!$A$2:$A$1823=$A918,[1]Sheet1!$C$2:$C$1823),0))</f>
        <v>24802121728</v>
      </c>
      <c r="I918" s="2">
        <f t="array" ref="I918">INDEX([1]Sheet1!$D$2:$D$1823,MATCH($C918,IF([1]Sheet1!$A$2:$A$1823=$A918,[1]Sheet1!$C$2:$C$1823),0))</f>
        <v>21812111000</v>
      </c>
      <c r="J918" s="2">
        <f t="array" ref="J918">(INDEX([1]Sheet1!$G$2:$G$1823,MATCH($C918,IF([1]Sheet1!$A$2:$A$1823=$A918,[1]Sheet1!$C$2:$C$1823),0))+INDEX([1]Sheet1!$J$2:$J$1823,MATCH($C918,IF([1]Sheet1!$A$2:$A$1823=$A918,[1]Sheet1!$C$2:$C$1823),0)))</f>
        <v>2990011000</v>
      </c>
      <c r="K918" s="2">
        <f t="array" ref="K918">INDEX([5]Sheet1!$K$2:$K$2185,MATCH($C918,IF([5]Sheet1!$E$2:$E$2185=$A918,[5]Sheet1!$B$2:$B$2185),0))*10</f>
        <v>12976611060</v>
      </c>
      <c r="L918" s="2">
        <f t="array" ref="L918">INDEX([5]Sheet1!$J$2:$J$2185,MATCH($C918,IF([5]Sheet1!$E$2:$E$2185=$A918,[5]Sheet1!$B$2:$B$2185),0))</f>
        <v>385497</v>
      </c>
      <c r="M918" s="2">
        <f t="array" ref="M918">INDEX([5]Sheet1!$G$2:$G$2185,MATCH($C918,IF([5]Sheet1!$E$2:$E$2185=$A918,[5]Sheet1!$B$2:$B$2185),0))*10</f>
        <v>10199484670</v>
      </c>
      <c r="N918" s="2">
        <f t="array" ref="N918">INDEX([5]Sheet1!$F$2:$F$2185,MATCH($C918,IF([5]Sheet1!$E$2:$E$2185=$A918,[5]Sheet1!$B$2:$B$2185),0))</f>
        <v>246863</v>
      </c>
      <c r="O918" s="2">
        <f t="array" ref="O918">INDEX([5]Sheet1!$I$2:$I$2185,MATCH($C918,IF([5]Sheet1!$E$2:$E$2185=$A918,[5]Sheet1!$B$2:$B$2185),0))*10</f>
        <v>2777126390</v>
      </c>
      <c r="P918" s="2">
        <f t="array" ref="P918">INDEX([5]Sheet1!$H$2:$H$2185,MATCH($C918,IF([5]Sheet1!$E$2:$E$2185=$A918,[5]Sheet1!$B$2:$B$2185),0))</f>
        <v>119974</v>
      </c>
    </row>
    <row r="919" spans="1:16" x14ac:dyDescent="0.25">
      <c r="A919" t="s">
        <v>70</v>
      </c>
      <c r="B919" t="s">
        <v>71</v>
      </c>
      <c r="C919">
        <v>1993</v>
      </c>
      <c r="D919" s="2">
        <f t="array" ref="D919">INDEX([2]data!$E$2:$E$2185,MATCH($C919,IF([2]data!$C$2:$C$2185=$A919,[2]data!$A$2:$A$2185),0))</f>
        <v>7042818</v>
      </c>
      <c r="H919" s="2">
        <f t="array" ref="H919">INDEX([1]Sheet1!$M$2:$M$1823,MATCH($C919,IF([1]Sheet1!$A$2:$A$1823=$A919,[1]Sheet1!$C$2:$C$1823),0))</f>
        <v>5744899072</v>
      </c>
      <c r="I919" s="2">
        <f t="array" ref="I919">INDEX([1]Sheet1!$D$2:$D$1823,MATCH($C919,IF([1]Sheet1!$A$2:$A$1823=$A919,[1]Sheet1!$C$2:$C$1823),0))</f>
        <v>4889935000</v>
      </c>
      <c r="J919" s="2">
        <f t="array" ref="J919">(INDEX([1]Sheet1!$G$2:$G$1823,MATCH($C919,IF([1]Sheet1!$A$2:$A$1823=$A919,[1]Sheet1!$C$2:$C$1823),0))+INDEX([1]Sheet1!$J$2:$J$1823,MATCH($C919,IF([1]Sheet1!$A$2:$A$1823=$A919,[1]Sheet1!$C$2:$C$1823),0)))</f>
        <v>854964000</v>
      </c>
      <c r="K919" s="2">
        <f t="array" ref="K919">INDEX([5]Sheet1!$K$2:$K$2185,MATCH($C919,IF([5]Sheet1!$E$2:$E$2185=$A919,[5]Sheet1!$B$2:$B$2185),0))*10</f>
        <v>3258438900</v>
      </c>
      <c r="L919" s="2">
        <f t="array" ref="L919">INDEX([5]Sheet1!$J$2:$J$2185,MATCH($C919,IF([5]Sheet1!$E$2:$E$2185=$A919,[5]Sheet1!$B$2:$B$2185),0))</f>
        <v>149987</v>
      </c>
      <c r="M919" s="2">
        <f t="array" ref="M919">INDEX([5]Sheet1!$G$2:$G$2185,MATCH($C919,IF([5]Sheet1!$E$2:$E$2185=$A919,[5]Sheet1!$B$2:$B$2185),0))*10</f>
        <v>2635638080</v>
      </c>
      <c r="N919" s="2">
        <f t="array" ref="N919">INDEX([5]Sheet1!$F$2:$F$2185,MATCH($C919,IF([5]Sheet1!$E$2:$E$2185=$A919,[5]Sheet1!$B$2:$B$2185),0))</f>
        <v>103312</v>
      </c>
      <c r="O919" s="2">
        <f t="array" ref="O919">INDEX([5]Sheet1!$I$2:$I$2185,MATCH($C919,IF([5]Sheet1!$E$2:$E$2185=$A919,[5]Sheet1!$B$2:$B$2185),0))*10</f>
        <v>622800820</v>
      </c>
      <c r="P919" s="2">
        <f t="array" ref="P919">INDEX([5]Sheet1!$H$2:$H$2185,MATCH($C919,IF([5]Sheet1!$E$2:$E$2185=$A919,[5]Sheet1!$B$2:$B$2185),0))</f>
        <v>41658</v>
      </c>
    </row>
    <row r="920" spans="1:16" x14ac:dyDescent="0.25">
      <c r="A920" t="s">
        <v>72</v>
      </c>
      <c r="B920" t="s">
        <v>73</v>
      </c>
      <c r="C920">
        <v>1993</v>
      </c>
      <c r="D920" s="2">
        <f t="array" ref="D920">INDEX([2]data!$E$2:$E$2185,MATCH($C920,IF([2]data!$C$2:$C$2185=$A920,[2]data!$A$2:$A$2185),0))</f>
        <v>641216</v>
      </c>
      <c r="H920" s="2">
        <f t="array" ref="H920">INDEX([1]Sheet1!$M$2:$M$1823,MATCH($C920,IF([1]Sheet1!$A$2:$A$1823=$A920,[1]Sheet1!$C$2:$C$1823),0))</f>
        <v>571822976</v>
      </c>
      <c r="I920" s="2">
        <f t="array" ref="I920">INDEX([1]Sheet1!$D$2:$D$1823,MATCH($C920,IF([1]Sheet1!$A$2:$A$1823=$A920,[1]Sheet1!$C$2:$C$1823),0))</f>
        <v>506118000</v>
      </c>
      <c r="J920" s="2">
        <f t="array" ref="J920">(INDEX([1]Sheet1!$G$2:$G$1823,MATCH($C920,IF([1]Sheet1!$A$2:$A$1823=$A920,[1]Sheet1!$C$2:$C$1823),0))+INDEX([1]Sheet1!$J$2:$J$1823,MATCH($C920,IF([1]Sheet1!$A$2:$A$1823=$A920,[1]Sheet1!$C$2:$C$1823),0)))</f>
        <v>65705000</v>
      </c>
      <c r="K920" s="2">
        <f t="array" ref="K920">INDEX([5]Sheet1!$K$2:$K$2185,MATCH($C920,IF([5]Sheet1!$E$2:$E$2185=$A920,[5]Sheet1!$B$2:$B$2185),0))*10</f>
        <v>342668080</v>
      </c>
      <c r="L920" s="2">
        <f t="array" ref="L920">INDEX([5]Sheet1!$J$2:$J$2185,MATCH($C920,IF([5]Sheet1!$E$2:$E$2185=$A920,[5]Sheet1!$B$2:$B$2185),0))</f>
        <v>14262</v>
      </c>
      <c r="M920" s="2">
        <f t="array" ref="M920">INDEX([5]Sheet1!$G$2:$G$2185,MATCH($C920,IF([5]Sheet1!$E$2:$E$2185=$A920,[5]Sheet1!$B$2:$B$2185),0))*10</f>
        <v>275303190</v>
      </c>
      <c r="N920" s="2">
        <f t="array" ref="N920">INDEX([5]Sheet1!$F$2:$F$2185,MATCH($C920,IF([5]Sheet1!$E$2:$E$2185=$A920,[5]Sheet1!$B$2:$B$2185),0))</f>
        <v>8933</v>
      </c>
      <c r="O920" s="2">
        <f t="array" ref="O920">INDEX([5]Sheet1!$I$2:$I$2185,MATCH($C920,IF([5]Sheet1!$E$2:$E$2185=$A920,[5]Sheet1!$B$2:$B$2185),0))*10</f>
        <v>67364890</v>
      </c>
      <c r="P920" s="2">
        <f t="array" ref="P920">INDEX([5]Sheet1!$H$2:$H$2185,MATCH($C920,IF([5]Sheet1!$E$2:$E$2185=$A920,[5]Sheet1!$B$2:$B$2185),0))</f>
        <v>4138</v>
      </c>
    </row>
    <row r="921" spans="1:16" x14ac:dyDescent="0.25">
      <c r="A921" t="s">
        <v>74</v>
      </c>
      <c r="B921" t="s">
        <v>75</v>
      </c>
      <c r="C921">
        <v>1993</v>
      </c>
      <c r="D921" s="2">
        <f t="array" ref="D921">INDEX([2]data!$E$2:$E$2185,MATCH($C921,IF([2]data!$C$2:$C$2185=$A921,[2]data!$A$2:$A$2185),0))</f>
        <v>11101140</v>
      </c>
      <c r="H921" s="2">
        <f t="array" ref="H921">INDEX([1]Sheet1!$M$2:$M$1823,MATCH($C921,IF([1]Sheet1!$A$2:$A$1823=$A921,[1]Sheet1!$C$2:$C$1823),0))</f>
        <v>10123416576</v>
      </c>
      <c r="I921" s="2">
        <f t="array" ref="I921">INDEX([1]Sheet1!$D$2:$D$1823,MATCH($C921,IF([1]Sheet1!$A$2:$A$1823=$A921,[1]Sheet1!$C$2:$C$1823),0))</f>
        <v>9371362000</v>
      </c>
      <c r="J921" s="2">
        <f t="array" ref="J921">(INDEX([1]Sheet1!$G$2:$G$1823,MATCH($C921,IF([1]Sheet1!$A$2:$A$1823=$A921,[1]Sheet1!$C$2:$C$1823),0))+INDEX([1]Sheet1!$J$2:$J$1823,MATCH($C921,IF([1]Sheet1!$A$2:$A$1823=$A921,[1]Sheet1!$C$2:$C$1823),0)))</f>
        <v>752055000</v>
      </c>
      <c r="K921" s="2">
        <f t="array" ref="K921">INDEX([5]Sheet1!$K$2:$K$2185,MATCH($C921,IF([5]Sheet1!$E$2:$E$2185=$A921,[5]Sheet1!$B$2:$B$2185),0))*10</f>
        <v>4793182100</v>
      </c>
      <c r="L921" s="2">
        <f t="array" ref="L921">INDEX([5]Sheet1!$J$2:$J$2185,MATCH($C921,IF([5]Sheet1!$E$2:$E$2185=$A921,[5]Sheet1!$B$2:$B$2185),0))</f>
        <v>191441</v>
      </c>
      <c r="M921" s="2">
        <f t="array" ref="M921">INDEX([5]Sheet1!$G$2:$G$2185,MATCH($C921,IF([5]Sheet1!$E$2:$E$2185=$A921,[5]Sheet1!$B$2:$B$2185),0))*10</f>
        <v>3747255780</v>
      </c>
      <c r="N921" s="2">
        <f t="array" ref="N921">INDEX([5]Sheet1!$F$2:$F$2185,MATCH($C921,IF([5]Sheet1!$E$2:$E$2185=$A921,[5]Sheet1!$B$2:$B$2185),0))</f>
        <v>121625</v>
      </c>
      <c r="O921" s="2">
        <f t="array" ref="O921">INDEX([5]Sheet1!$I$2:$I$2185,MATCH($C921,IF([5]Sheet1!$E$2:$E$2185=$A921,[5]Sheet1!$B$2:$B$2185),0))*10</f>
        <v>1045926320</v>
      </c>
      <c r="P921" s="2">
        <f t="array" ref="P921">INDEX([5]Sheet1!$H$2:$H$2185,MATCH($C921,IF([5]Sheet1!$E$2:$E$2185=$A921,[5]Sheet1!$B$2:$B$2185),0))</f>
        <v>62061</v>
      </c>
    </row>
    <row r="922" spans="1:16" x14ac:dyDescent="0.25">
      <c r="A922" t="s">
        <v>76</v>
      </c>
      <c r="B922" t="s">
        <v>77</v>
      </c>
      <c r="C922">
        <v>1993</v>
      </c>
      <c r="D922" s="2">
        <f t="array" ref="D922">INDEX([2]data!$E$2:$E$2185,MATCH($C922,IF([2]data!$C$2:$C$2185=$A922,[2]data!$A$2:$A$2185),0))</f>
        <v>3252285</v>
      </c>
      <c r="H922" s="2">
        <f t="array" ref="H922">INDEX([1]Sheet1!$M$2:$M$1823,MATCH($C922,IF([1]Sheet1!$A$2:$A$1823=$A922,[1]Sheet1!$C$2:$C$1823),0))</f>
        <v>2813231104</v>
      </c>
      <c r="I922" s="2">
        <f t="array" ref="I922">INDEX([1]Sheet1!$D$2:$D$1823,MATCH($C922,IF([1]Sheet1!$A$2:$A$1823=$A922,[1]Sheet1!$C$2:$C$1823),0))</f>
        <v>2527544000</v>
      </c>
      <c r="J922" s="2">
        <f t="array" ref="J922">(INDEX([1]Sheet1!$G$2:$G$1823,MATCH($C922,IF([1]Sheet1!$A$2:$A$1823=$A922,[1]Sheet1!$C$2:$C$1823),0))+INDEX([1]Sheet1!$J$2:$J$1823,MATCH($C922,IF([1]Sheet1!$A$2:$A$1823=$A922,[1]Sheet1!$C$2:$C$1823),0)))</f>
        <v>285687000</v>
      </c>
      <c r="K922" s="2">
        <f t="array" ref="K922">INDEX([5]Sheet1!$K$2:$K$2185,MATCH($C922,IF([5]Sheet1!$E$2:$E$2185=$A922,[5]Sheet1!$B$2:$B$2185),0))*10</f>
        <v>1488651910</v>
      </c>
      <c r="L922" s="2">
        <f t="array" ref="L922">INDEX([5]Sheet1!$J$2:$J$2185,MATCH($C922,IF([5]Sheet1!$E$2:$E$2185=$A922,[5]Sheet1!$B$2:$B$2185),0))</f>
        <v>75692</v>
      </c>
      <c r="M922" s="2">
        <f t="array" ref="M922">INDEX([5]Sheet1!$G$2:$G$2185,MATCH($C922,IF([5]Sheet1!$E$2:$E$2185=$A922,[5]Sheet1!$B$2:$B$2185),0))*10</f>
        <v>1147861450</v>
      </c>
      <c r="N922" s="2">
        <f t="array" ref="N922">INDEX([5]Sheet1!$F$2:$F$2185,MATCH($C922,IF([5]Sheet1!$E$2:$E$2185=$A922,[5]Sheet1!$B$2:$B$2185),0))</f>
        <v>49983</v>
      </c>
      <c r="O922" s="2">
        <f t="array" ref="O922">INDEX([5]Sheet1!$I$2:$I$2185,MATCH($C922,IF([5]Sheet1!$E$2:$E$2185=$A922,[5]Sheet1!$B$2:$B$2185),0))*10</f>
        <v>340790460</v>
      </c>
      <c r="P922" s="2">
        <f t="array" ref="P922">INDEX([5]Sheet1!$H$2:$H$2185,MATCH($C922,IF([5]Sheet1!$E$2:$E$2185=$A922,[5]Sheet1!$B$2:$B$2185),0))</f>
        <v>23910</v>
      </c>
    </row>
    <row r="923" spans="1:16" x14ac:dyDescent="0.25">
      <c r="A923" t="s">
        <v>78</v>
      </c>
      <c r="B923" t="s">
        <v>79</v>
      </c>
      <c r="C923">
        <v>1993</v>
      </c>
      <c r="D923" s="2">
        <f t="array" ref="D923">INDEX([2]data!$E$2:$E$2185,MATCH($C923,IF([2]data!$C$2:$C$2185=$A923,[2]data!$A$2:$A$2185),0))</f>
        <v>3060367</v>
      </c>
      <c r="H923" s="2">
        <f t="array" ref="H923">INDEX([1]Sheet1!$M$2:$M$1823,MATCH($C923,IF([1]Sheet1!$A$2:$A$1823=$A923,[1]Sheet1!$C$2:$C$1823),0))</f>
        <v>3112525056</v>
      </c>
      <c r="I923" s="2">
        <f t="array" ref="I923">INDEX([1]Sheet1!$D$2:$D$1823,MATCH($C923,IF([1]Sheet1!$A$2:$A$1823=$A923,[1]Sheet1!$C$2:$C$1823),0))</f>
        <v>2892550000</v>
      </c>
      <c r="J923" s="2">
        <f t="array" ref="J923">(INDEX([1]Sheet1!$G$2:$G$1823,MATCH($C923,IF([1]Sheet1!$A$2:$A$1823=$A923,[1]Sheet1!$C$2:$C$1823),0))+INDEX([1]Sheet1!$J$2:$J$1823,MATCH($C923,IF([1]Sheet1!$A$2:$A$1823=$A923,[1]Sheet1!$C$2:$C$1823),0)))</f>
        <v>219975000</v>
      </c>
      <c r="K923" s="2">
        <f t="array" ref="K923">INDEX([5]Sheet1!$K$2:$K$2185,MATCH($C923,IF([5]Sheet1!$E$2:$E$2185=$A923,[5]Sheet1!$B$2:$B$2185),0))*10</f>
        <v>1392518710</v>
      </c>
      <c r="L923" s="2">
        <f t="array" ref="L923">INDEX([5]Sheet1!$J$2:$J$2185,MATCH($C923,IF([5]Sheet1!$E$2:$E$2185=$A923,[5]Sheet1!$B$2:$B$2185),0))</f>
        <v>56880</v>
      </c>
      <c r="M923" s="2">
        <f t="array" ref="M923">INDEX([5]Sheet1!$G$2:$G$2185,MATCH($C923,IF([5]Sheet1!$E$2:$E$2185=$A923,[5]Sheet1!$B$2:$B$2185),0))*10</f>
        <v>1075050660</v>
      </c>
      <c r="N923" s="2">
        <f t="array" ref="N923">INDEX([5]Sheet1!$F$2:$F$2185,MATCH($C923,IF([5]Sheet1!$E$2:$E$2185=$A923,[5]Sheet1!$B$2:$B$2185),0))</f>
        <v>35000</v>
      </c>
      <c r="O923" s="2">
        <f t="array" ref="O923">INDEX([5]Sheet1!$I$2:$I$2185,MATCH($C923,IF([5]Sheet1!$E$2:$E$2185=$A923,[5]Sheet1!$B$2:$B$2185),0))*10</f>
        <v>317468050</v>
      </c>
      <c r="P923" s="2">
        <f t="array" ref="P923">INDEX([5]Sheet1!$H$2:$H$2185,MATCH($C923,IF([5]Sheet1!$E$2:$E$2185=$A923,[5]Sheet1!$B$2:$B$2185),0))</f>
        <v>16379</v>
      </c>
    </row>
    <row r="924" spans="1:16" x14ac:dyDescent="0.25">
      <c r="A924" t="s">
        <v>80</v>
      </c>
      <c r="B924" t="s">
        <v>81</v>
      </c>
      <c r="C924">
        <v>1993</v>
      </c>
      <c r="D924" s="2">
        <f t="array" ref="D924">INDEX([2]data!$E$2:$E$2185,MATCH($C924,IF([2]data!$C$2:$C$2185=$A924,[2]data!$A$2:$A$2185),0))</f>
        <v>12119724</v>
      </c>
      <c r="H924" s="2">
        <f t="array" ref="H924">INDEX([1]Sheet1!$M$2:$M$1823,MATCH($C924,IF([1]Sheet1!$A$2:$A$1823=$A924,[1]Sheet1!$C$2:$C$1823),0))</f>
        <v>13339081728</v>
      </c>
      <c r="I924" s="2">
        <f t="array" ref="I924">INDEX([1]Sheet1!$D$2:$D$1823,MATCH($C924,IF([1]Sheet1!$A$2:$A$1823=$A924,[1]Sheet1!$C$2:$C$1823),0))</f>
        <v>11440451000</v>
      </c>
      <c r="J924" s="2">
        <f t="array" ref="J924">(INDEX([1]Sheet1!$G$2:$G$1823,MATCH($C924,IF([1]Sheet1!$A$2:$A$1823=$A924,[1]Sheet1!$C$2:$C$1823),0))+INDEX([1]Sheet1!$J$2:$J$1823,MATCH($C924,IF([1]Sheet1!$A$2:$A$1823=$A924,[1]Sheet1!$C$2:$C$1823),0)))</f>
        <v>1898631000</v>
      </c>
      <c r="K924" s="2">
        <f t="array" ref="K924">INDEX([5]Sheet1!$K$2:$K$2185,MATCH($C924,IF([5]Sheet1!$E$2:$E$2185=$A924,[5]Sheet1!$B$2:$B$2185),0))*10</f>
        <v>5803773850</v>
      </c>
      <c r="L924" s="2">
        <f t="array" ref="L924">INDEX([5]Sheet1!$J$2:$J$2185,MATCH($C924,IF([5]Sheet1!$E$2:$E$2185=$A924,[5]Sheet1!$B$2:$B$2185),0))</f>
        <v>208758</v>
      </c>
      <c r="M924" s="2">
        <f t="array" ref="M924">INDEX([5]Sheet1!$G$2:$G$2185,MATCH($C924,IF([5]Sheet1!$E$2:$E$2185=$A924,[5]Sheet1!$B$2:$B$2185),0))*10</f>
        <v>4630428500</v>
      </c>
      <c r="N924" s="2">
        <f t="array" ref="N924">INDEX([5]Sheet1!$F$2:$F$2185,MATCH($C924,IF([5]Sheet1!$E$2:$E$2185=$A924,[5]Sheet1!$B$2:$B$2185),0))</f>
        <v>139256</v>
      </c>
      <c r="O924" s="2">
        <f t="array" ref="O924">INDEX([5]Sheet1!$I$2:$I$2185,MATCH($C924,IF([5]Sheet1!$E$2:$E$2185=$A924,[5]Sheet1!$B$2:$B$2185),0))*10</f>
        <v>1173345350</v>
      </c>
      <c r="P924" s="2">
        <f t="array" ref="P924">INDEX([5]Sheet1!$H$2:$H$2185,MATCH($C924,IF([5]Sheet1!$E$2:$E$2185=$A924,[5]Sheet1!$B$2:$B$2185),0))</f>
        <v>62388</v>
      </c>
    </row>
    <row r="925" spans="1:16" x14ac:dyDescent="0.25">
      <c r="A925" t="s">
        <v>82</v>
      </c>
      <c r="B925" t="s">
        <v>83</v>
      </c>
      <c r="C925">
        <v>1993</v>
      </c>
      <c r="D925" s="2">
        <f t="array" ref="D925">INDEX([2]data!$E$2:$E$2185,MATCH($C925,IF([2]data!$C$2:$C$2185=$A925,[2]data!$A$2:$A$2185),0))</f>
        <v>1015112</v>
      </c>
      <c r="H925" s="2">
        <f t="array" ref="H925">INDEX([1]Sheet1!$M$2:$M$1823,MATCH($C925,IF([1]Sheet1!$A$2:$A$1823=$A925,[1]Sheet1!$C$2:$C$1823),0))</f>
        <v>948921984</v>
      </c>
      <c r="I925" s="2">
        <f t="array" ref="I925">INDEX([1]Sheet1!$D$2:$D$1823,MATCH($C925,IF([1]Sheet1!$A$2:$A$1823=$A925,[1]Sheet1!$C$2:$C$1823),0))</f>
        <v>895282000</v>
      </c>
      <c r="J925" s="2">
        <f t="array" ref="J925">(INDEX([1]Sheet1!$G$2:$G$1823,MATCH($C925,IF([1]Sheet1!$A$2:$A$1823=$A925,[1]Sheet1!$C$2:$C$1823),0))+INDEX([1]Sheet1!$J$2:$J$1823,MATCH($C925,IF([1]Sheet1!$A$2:$A$1823=$A925,[1]Sheet1!$C$2:$C$1823),0)))</f>
        <v>53640000</v>
      </c>
      <c r="K925" s="2">
        <f t="array" ref="K925">INDEX([5]Sheet1!$K$2:$K$2185,MATCH($C925,IF([5]Sheet1!$E$2:$E$2185=$A925,[5]Sheet1!$B$2:$B$2185),0))*10</f>
        <v>534912100</v>
      </c>
      <c r="L925" s="2">
        <f t="array" ref="L925">INDEX([5]Sheet1!$J$2:$J$2185,MATCH($C925,IF([5]Sheet1!$E$2:$E$2185=$A925,[5]Sheet1!$B$2:$B$2185),0))</f>
        <v>17273</v>
      </c>
      <c r="M925" s="2">
        <f t="array" ref="M925">INDEX([5]Sheet1!$G$2:$G$2185,MATCH($C925,IF([5]Sheet1!$E$2:$E$2185=$A925,[5]Sheet1!$B$2:$B$2185),0))*10</f>
        <v>459909750</v>
      </c>
      <c r="N925" s="2">
        <f t="array" ref="N925">INDEX([5]Sheet1!$F$2:$F$2185,MATCH($C925,IF([5]Sheet1!$E$2:$E$2185=$A925,[5]Sheet1!$B$2:$B$2185),0))</f>
        <v>12645</v>
      </c>
      <c r="O925" s="2">
        <f t="array" ref="O925">INDEX([5]Sheet1!$I$2:$I$2185,MATCH($C925,IF([5]Sheet1!$E$2:$E$2185=$A925,[5]Sheet1!$B$2:$B$2185),0))*10</f>
        <v>75002350</v>
      </c>
      <c r="P925" s="2">
        <f t="array" ref="P925">INDEX([5]Sheet1!$H$2:$H$2185,MATCH($C925,IF([5]Sheet1!$E$2:$E$2185=$A925,[5]Sheet1!$B$2:$B$2185),0))</f>
        <v>4003</v>
      </c>
    </row>
    <row r="926" spans="1:16" x14ac:dyDescent="0.25">
      <c r="A926" t="s">
        <v>84</v>
      </c>
      <c r="B926" t="s">
        <v>85</v>
      </c>
      <c r="C926">
        <v>1993</v>
      </c>
      <c r="D926" s="2">
        <f t="array" ref="D926">INDEX([2]data!$E$2:$E$2185,MATCH($C926,IF([2]data!$C$2:$C$2185=$A926,[2]data!$A$2:$A$2185),0))</f>
        <v>3663314</v>
      </c>
      <c r="H926" s="2">
        <f t="array" ref="H926">INDEX([1]Sheet1!$M$2:$M$1823,MATCH($C926,IF([1]Sheet1!$A$2:$A$1823=$A926,[1]Sheet1!$C$2:$C$1823),0))</f>
        <v>3061359104</v>
      </c>
      <c r="I926" s="2">
        <f t="array" ref="I926">INDEX([1]Sheet1!$D$2:$D$1823,MATCH($C926,IF([1]Sheet1!$A$2:$A$1823=$A926,[1]Sheet1!$C$2:$C$1823),0))</f>
        <v>2674999000</v>
      </c>
      <c r="J926" s="2">
        <f t="array" ref="J926">(INDEX([1]Sheet1!$G$2:$G$1823,MATCH($C926,IF([1]Sheet1!$A$2:$A$1823=$A926,[1]Sheet1!$C$2:$C$1823),0))+INDEX([1]Sheet1!$J$2:$J$1823,MATCH($C926,IF([1]Sheet1!$A$2:$A$1823=$A926,[1]Sheet1!$C$2:$C$1823),0)))</f>
        <v>386360000</v>
      </c>
      <c r="K926" s="2">
        <f t="array" ref="K926">INDEX([5]Sheet1!$K$2:$K$2185,MATCH($C926,IF([5]Sheet1!$E$2:$E$2185=$A926,[5]Sheet1!$B$2:$B$2185),0))*10</f>
        <v>1522711360</v>
      </c>
      <c r="L926" s="2">
        <f t="array" ref="L926">INDEX([5]Sheet1!$J$2:$J$2185,MATCH($C926,IF([5]Sheet1!$E$2:$E$2185=$A926,[5]Sheet1!$B$2:$B$2185),0))</f>
        <v>75116</v>
      </c>
      <c r="M926" s="2">
        <f t="array" ref="M926">INDEX([5]Sheet1!$G$2:$G$2185,MATCH($C926,IF([5]Sheet1!$E$2:$E$2185=$A926,[5]Sheet1!$B$2:$B$2185),0))*10</f>
        <v>1211241520</v>
      </c>
      <c r="N926" s="2">
        <f t="array" ref="N926">INDEX([5]Sheet1!$F$2:$F$2185,MATCH($C926,IF([5]Sheet1!$E$2:$E$2185=$A926,[5]Sheet1!$B$2:$B$2185),0))</f>
        <v>51345</v>
      </c>
      <c r="O926" s="2">
        <f t="array" ref="O926">INDEX([5]Sheet1!$I$2:$I$2185,MATCH($C926,IF([5]Sheet1!$E$2:$E$2185=$A926,[5]Sheet1!$B$2:$B$2185),0))*10</f>
        <v>311469840</v>
      </c>
      <c r="P926" s="2">
        <f t="array" ref="P926">INDEX([5]Sheet1!$H$2:$H$2185,MATCH($C926,IF([5]Sheet1!$E$2:$E$2185=$A926,[5]Sheet1!$B$2:$B$2185),0))</f>
        <v>21984</v>
      </c>
    </row>
    <row r="927" spans="1:16" x14ac:dyDescent="0.25">
      <c r="A927" t="s">
        <v>86</v>
      </c>
      <c r="B927" t="s">
        <v>87</v>
      </c>
      <c r="C927">
        <v>1993</v>
      </c>
      <c r="D927" s="2">
        <f t="array" ref="D927">INDEX([2]data!$E$2:$E$2185,MATCH($C927,IF([2]data!$C$2:$C$2185=$A927,[2]data!$A$2:$A$2185),0))</f>
        <v>722159</v>
      </c>
      <c r="H927" s="2">
        <f t="array" ref="H927">INDEX([1]Sheet1!$M$2:$M$1823,MATCH($C927,IF([1]Sheet1!$A$2:$A$1823=$A927,[1]Sheet1!$C$2:$C$1823),0))</f>
        <v>618563968</v>
      </c>
      <c r="I927" s="2">
        <f t="array" ref="I927">INDEX([1]Sheet1!$D$2:$D$1823,MATCH($C927,IF([1]Sheet1!$A$2:$A$1823=$A927,[1]Sheet1!$C$2:$C$1823),0))</f>
        <v>553998000</v>
      </c>
      <c r="J927" s="2">
        <f t="array" ref="J927">(INDEX([1]Sheet1!$G$2:$G$1823,MATCH($C927,IF([1]Sheet1!$A$2:$A$1823=$A927,[1]Sheet1!$C$2:$C$1823),0))+INDEX([1]Sheet1!$J$2:$J$1823,MATCH($C927,IF([1]Sheet1!$A$2:$A$1823=$A927,[1]Sheet1!$C$2:$C$1823),0)))</f>
        <v>64566000</v>
      </c>
      <c r="K927" s="2">
        <f t="array" ref="K927">INDEX([5]Sheet1!$K$2:$K$2185,MATCH($C927,IF([5]Sheet1!$E$2:$E$2185=$A927,[5]Sheet1!$B$2:$B$2185),0))*10</f>
        <v>318783100</v>
      </c>
      <c r="L927" s="2">
        <f t="array" ref="L927">INDEX([5]Sheet1!$J$2:$J$2185,MATCH($C927,IF([5]Sheet1!$E$2:$E$2185=$A927,[5]Sheet1!$B$2:$B$2185),0))</f>
        <v>17336</v>
      </c>
      <c r="M927" s="2">
        <f t="array" ref="M927">INDEX([5]Sheet1!$G$2:$G$2185,MATCH($C927,IF([5]Sheet1!$E$2:$E$2185=$A927,[5]Sheet1!$B$2:$B$2185),0))*10</f>
        <v>249067860</v>
      </c>
      <c r="N927" s="2">
        <f t="array" ref="N927">INDEX([5]Sheet1!$F$2:$F$2185,MATCH($C927,IF([5]Sheet1!$E$2:$E$2185=$A927,[5]Sheet1!$B$2:$B$2185),0))</f>
        <v>11296</v>
      </c>
      <c r="O927" s="2">
        <f t="array" ref="O927">INDEX([5]Sheet1!$I$2:$I$2185,MATCH($C927,IF([5]Sheet1!$E$2:$E$2185=$A927,[5]Sheet1!$B$2:$B$2185),0))*10</f>
        <v>69715240</v>
      </c>
      <c r="P927" s="2">
        <f t="array" ref="P927">INDEX([5]Sheet1!$H$2:$H$2185,MATCH($C927,IF([5]Sheet1!$E$2:$E$2185=$A927,[5]Sheet1!$B$2:$B$2185),0))</f>
        <v>5270</v>
      </c>
    </row>
    <row r="928" spans="1:16" x14ac:dyDescent="0.25">
      <c r="A928" t="s">
        <v>88</v>
      </c>
      <c r="B928" t="s">
        <v>89</v>
      </c>
      <c r="C928">
        <v>1993</v>
      </c>
      <c r="D928" s="2">
        <f t="array" ref="D928">INDEX([2]data!$E$2:$E$2185,MATCH($C928,IF([2]data!$C$2:$C$2185=$A928,[2]data!$A$2:$A$2185),0))</f>
        <v>5137584</v>
      </c>
      <c r="H928" s="2">
        <f t="array" ref="H928">INDEX([1]Sheet1!$M$2:$M$1823,MATCH($C928,IF([1]Sheet1!$A$2:$A$1823=$A928,[1]Sheet1!$C$2:$C$1823),0))</f>
        <v>3337305088</v>
      </c>
      <c r="I928" s="2">
        <f t="array" ref="I928">INDEX([1]Sheet1!$D$2:$D$1823,MATCH($C928,IF([1]Sheet1!$A$2:$A$1823=$A928,[1]Sheet1!$C$2:$C$1823),0))</f>
        <v>2931926000</v>
      </c>
      <c r="J928" s="2">
        <f t="array" ref="J928">(INDEX([1]Sheet1!$G$2:$G$1823,MATCH($C928,IF([1]Sheet1!$A$2:$A$1823=$A928,[1]Sheet1!$C$2:$C$1823),0))+INDEX([1]Sheet1!$J$2:$J$1823,MATCH($C928,IF([1]Sheet1!$A$2:$A$1823=$A928,[1]Sheet1!$C$2:$C$1823),0)))</f>
        <v>405379000</v>
      </c>
      <c r="K928" s="2">
        <f t="array" ref="K928">INDEX([5]Sheet1!$K$2:$K$2185,MATCH($C928,IF([5]Sheet1!$E$2:$E$2185=$A928,[5]Sheet1!$B$2:$B$2185),0))*10</f>
        <v>1821860690</v>
      </c>
      <c r="L928" s="2">
        <f t="array" ref="L928">INDEX([5]Sheet1!$J$2:$J$2185,MATCH($C928,IF([5]Sheet1!$E$2:$E$2185=$A928,[5]Sheet1!$B$2:$B$2185),0))</f>
        <v>88630</v>
      </c>
      <c r="M928" s="2">
        <f t="array" ref="M928">INDEX([5]Sheet1!$G$2:$G$2185,MATCH($C928,IF([5]Sheet1!$E$2:$E$2185=$A928,[5]Sheet1!$B$2:$B$2185),0))*10</f>
        <v>1466158560</v>
      </c>
      <c r="N928" s="2">
        <f t="array" ref="N928">INDEX([5]Sheet1!$F$2:$F$2185,MATCH($C928,IF([5]Sheet1!$E$2:$E$2185=$A928,[5]Sheet1!$B$2:$B$2185),0))</f>
        <v>59698</v>
      </c>
      <c r="O928" s="2">
        <f t="array" ref="O928">INDEX([5]Sheet1!$I$2:$I$2185,MATCH($C928,IF([5]Sheet1!$E$2:$E$2185=$A928,[5]Sheet1!$B$2:$B$2185),0))*10</f>
        <v>355702130</v>
      </c>
      <c r="P928" s="2">
        <f t="array" ref="P928">INDEX([5]Sheet1!$H$2:$H$2185,MATCH($C928,IF([5]Sheet1!$E$2:$E$2185=$A928,[5]Sheet1!$B$2:$B$2185),0))</f>
        <v>27154</v>
      </c>
    </row>
    <row r="929" spans="1:16" x14ac:dyDescent="0.25">
      <c r="A929" t="s">
        <v>90</v>
      </c>
      <c r="B929" t="s">
        <v>91</v>
      </c>
      <c r="C929">
        <v>1993</v>
      </c>
      <c r="D929" s="2">
        <f t="array" ref="D929">INDEX([2]data!$E$2:$E$2185,MATCH($C929,IF([2]data!$C$2:$C$2185=$A929,[2]data!$A$2:$A$2185),0))</f>
        <v>18161612</v>
      </c>
      <c r="H929" s="2">
        <f t="array" ref="H929">INDEX([1]Sheet1!$M$2:$M$1823,MATCH($C929,IF([1]Sheet1!$A$2:$A$1823=$A929,[1]Sheet1!$C$2:$C$1823),0))</f>
        <v>18549348352</v>
      </c>
      <c r="I929" s="2">
        <f t="array" ref="I929">INDEX([1]Sheet1!$D$2:$D$1823,MATCH($C929,IF([1]Sheet1!$A$2:$A$1823=$A929,[1]Sheet1!$C$2:$C$1823),0))</f>
        <v>14130680000</v>
      </c>
      <c r="J929" s="2">
        <f t="array" ref="J929">(INDEX([1]Sheet1!$G$2:$G$1823,MATCH($C929,IF([1]Sheet1!$A$2:$A$1823=$A929,[1]Sheet1!$C$2:$C$1823),0))+INDEX([1]Sheet1!$J$2:$J$1823,MATCH($C929,IF([1]Sheet1!$A$2:$A$1823=$A929,[1]Sheet1!$C$2:$C$1823),0)))</f>
        <v>4418668000</v>
      </c>
      <c r="K929" s="2">
        <f t="array" ref="K929">INDEX([5]Sheet1!$K$2:$K$2185,MATCH($C929,IF([5]Sheet1!$E$2:$E$2185=$A929,[5]Sheet1!$B$2:$B$2185),0))*10</f>
        <v>9208784650</v>
      </c>
      <c r="L929" s="2">
        <f t="array" ref="L929">INDEX([5]Sheet1!$J$2:$J$2185,MATCH($C929,IF([5]Sheet1!$E$2:$E$2185=$A929,[5]Sheet1!$B$2:$B$2185),0))</f>
        <v>449236</v>
      </c>
      <c r="M929" s="2">
        <f t="array" ref="M929">INDEX([5]Sheet1!$G$2:$G$2185,MATCH($C929,IF([5]Sheet1!$E$2:$E$2185=$A929,[5]Sheet1!$B$2:$B$2185),0))*10</f>
        <v>7268855340</v>
      </c>
      <c r="N929" s="2">
        <f t="array" ref="N929">INDEX([5]Sheet1!$F$2:$F$2185,MATCH($C929,IF([5]Sheet1!$E$2:$E$2185=$A929,[5]Sheet1!$B$2:$B$2185),0))</f>
        <v>306939</v>
      </c>
      <c r="O929" s="2">
        <f t="array" ref="O929">INDEX([5]Sheet1!$I$2:$I$2185,MATCH($C929,IF([5]Sheet1!$E$2:$E$2185=$A929,[5]Sheet1!$B$2:$B$2185),0))*10</f>
        <v>1939929310</v>
      </c>
      <c r="P929" s="2">
        <f t="array" ref="P929">INDEX([5]Sheet1!$H$2:$H$2185,MATCH($C929,IF([5]Sheet1!$E$2:$E$2185=$A929,[5]Sheet1!$B$2:$B$2185),0))</f>
        <v>134632</v>
      </c>
    </row>
    <row r="930" spans="1:16" x14ac:dyDescent="0.25">
      <c r="A930" t="s">
        <v>2</v>
      </c>
      <c r="B930" t="s">
        <v>3</v>
      </c>
      <c r="C930">
        <v>1993</v>
      </c>
      <c r="D930" s="2">
        <f t="array" ref="D930">INDEX([2]data!$E$2:$E$2185,MATCH($C930,IF([2]data!$C$2:$C$2185=$A930,[2]data!$A$2:$A$2185),0))</f>
        <v>259918588</v>
      </c>
      <c r="H930" s="2">
        <f t="array" ref="H930">INDEX([1]Sheet1!$M$2:$M$1823,MATCH($C930,IF([1]Sheet1!$A$2:$A$1823=$A930,[1]Sheet1!$C$2:$C$1823),0))</f>
        <v>254559240192</v>
      </c>
      <c r="I930" s="2">
        <f t="array" ref="I930">INDEX([1]Sheet1!$D$2:$D$1823,MATCH($C930,IF([1]Sheet1!$A$2:$A$1823=$A930,[1]Sheet1!$C$2:$C$1823),0))</f>
        <v>218208100000</v>
      </c>
      <c r="J930" s="2">
        <f t="array" ref="J930">(INDEX([1]Sheet1!$G$2:$G$1823,MATCH($C930,IF([1]Sheet1!$A$2:$A$1823=$A930,[1]Sheet1!$C$2:$C$1823),0))+INDEX([1]Sheet1!$J$2:$J$1823,MATCH($C930,IF([1]Sheet1!$A$2:$A$1823=$A930,[1]Sheet1!$C$2:$C$1823),0)))</f>
        <v>36351136000</v>
      </c>
      <c r="K930" s="2">
        <f t="array" ref="K930">INDEX([5]Sheet1!$K$2:$K$2185,MATCH($C930,IF([5]Sheet1!$E$2:$E$2185=$A930,[5]Sheet1!$B$2:$B$2185),0))*10</f>
        <v>127031030580</v>
      </c>
      <c r="L930" s="2">
        <f t="array" ref="L930">INDEX([5]Sheet1!$J$2:$J$2185,MATCH($C930,IF([5]Sheet1!$E$2:$E$2185=$A930,[5]Sheet1!$B$2:$B$2185),0))</f>
        <v>5046645</v>
      </c>
      <c r="M930" s="2">
        <f t="array" ref="M930">INDEX([5]Sheet1!$G$2:$G$2185,MATCH($C930,IF([5]Sheet1!$E$2:$E$2185=$A930,[5]Sheet1!$B$2:$B$2185),0))*10</f>
        <v>100087309550</v>
      </c>
      <c r="N930" s="2">
        <f t="array" ref="N930">INDEX([5]Sheet1!$F$2:$F$2185,MATCH($C930,IF([5]Sheet1!$E$2:$E$2185=$A930,[5]Sheet1!$B$2:$B$2185),0))</f>
        <v>3261094</v>
      </c>
      <c r="O930" s="2">
        <f t="array" ref="O930">INDEX([5]Sheet1!$I$2:$I$2185,MATCH($C930,IF([5]Sheet1!$E$2:$E$2185=$A930,[5]Sheet1!$B$2:$B$2185),0))*10</f>
        <v>26943721030</v>
      </c>
      <c r="P930" s="2">
        <f t="array" ref="P930">INDEX([5]Sheet1!$H$2:$H$2185,MATCH($C930,IF([5]Sheet1!$E$2:$E$2185=$A930,[5]Sheet1!$B$2:$B$2185),0))</f>
        <v>1552160</v>
      </c>
    </row>
    <row r="931" spans="1:16" x14ac:dyDescent="0.25">
      <c r="A931" t="s">
        <v>92</v>
      </c>
      <c r="B931" t="s">
        <v>93</v>
      </c>
      <c r="C931">
        <v>1993</v>
      </c>
      <c r="D931" s="2">
        <f t="array" ref="D931">INDEX([2]data!$E$2:$E$2185,MATCH($C931,IF([2]data!$C$2:$C$2185=$A931,[2]data!$A$2:$A$2185),0))</f>
        <v>1898404</v>
      </c>
      <c r="H931" s="2">
        <f t="array" ref="H931">INDEX([1]Sheet1!$M$2:$M$1823,MATCH($C931,IF([1]Sheet1!$A$2:$A$1823=$A931,[1]Sheet1!$C$2:$C$1823),0))</f>
        <v>1749624064</v>
      </c>
      <c r="I931" s="2">
        <f t="array" ref="I931">INDEX([1]Sheet1!$D$2:$D$1823,MATCH($C931,IF([1]Sheet1!$A$2:$A$1823=$A931,[1]Sheet1!$C$2:$C$1823),0))</f>
        <v>1421523000</v>
      </c>
      <c r="J931" s="2">
        <f t="array" ref="J931">(INDEX([1]Sheet1!$G$2:$G$1823,MATCH($C931,IF([1]Sheet1!$A$2:$A$1823=$A931,[1]Sheet1!$C$2:$C$1823),0))+INDEX([1]Sheet1!$J$2:$J$1823,MATCH($C931,IF([1]Sheet1!$A$2:$A$1823=$A931,[1]Sheet1!$C$2:$C$1823),0)))</f>
        <v>328101000</v>
      </c>
      <c r="K931" s="2">
        <f t="array" ref="K931">INDEX([5]Sheet1!$K$2:$K$2185,MATCH($C931,IF([5]Sheet1!$E$2:$E$2185=$A931,[5]Sheet1!$B$2:$B$2185),0))*10</f>
        <v>747391640</v>
      </c>
      <c r="L931" s="2">
        <f t="array" ref="L931">INDEX([5]Sheet1!$J$2:$J$2185,MATCH($C931,IF([5]Sheet1!$E$2:$E$2185=$A931,[5]Sheet1!$B$2:$B$2185),0))</f>
        <v>36097</v>
      </c>
      <c r="M931" s="2">
        <f t="array" ref="M931">INDEX([5]Sheet1!$G$2:$G$2185,MATCH($C931,IF([5]Sheet1!$E$2:$E$2185=$A931,[5]Sheet1!$B$2:$B$2185),0))*10</f>
        <v>601751490</v>
      </c>
      <c r="N931" s="2">
        <f t="array" ref="N931">INDEX([5]Sheet1!$F$2:$F$2185,MATCH($C931,IF([5]Sheet1!$E$2:$E$2185=$A931,[5]Sheet1!$B$2:$B$2185),0))</f>
        <v>24283</v>
      </c>
      <c r="O931" s="2">
        <f t="array" ref="O931">INDEX([5]Sheet1!$I$2:$I$2185,MATCH($C931,IF([5]Sheet1!$E$2:$E$2185=$A931,[5]Sheet1!$B$2:$B$2185),0))*10</f>
        <v>145640150</v>
      </c>
      <c r="P931" s="2">
        <f t="array" ref="P931">INDEX([5]Sheet1!$H$2:$H$2185,MATCH($C931,IF([5]Sheet1!$E$2:$E$2185=$A931,[5]Sheet1!$B$2:$B$2185),0))</f>
        <v>9073</v>
      </c>
    </row>
    <row r="932" spans="1:16" x14ac:dyDescent="0.25">
      <c r="A932" t="s">
        <v>94</v>
      </c>
      <c r="B932" t="s">
        <v>95</v>
      </c>
      <c r="C932">
        <v>1993</v>
      </c>
      <c r="D932" s="2">
        <f t="array" ref="D932">INDEX([2]data!$E$2:$E$2185,MATCH($C932,IF([2]data!$C$2:$C$2185=$A932,[2]data!$A$2:$A$2185),0))</f>
        <v>577748</v>
      </c>
      <c r="H932" s="2">
        <f t="array" ref="H932">INDEX([1]Sheet1!$M$2:$M$1823,MATCH($C932,IF([1]Sheet1!$A$2:$A$1823=$A932,[1]Sheet1!$C$2:$C$1823),0))</f>
        <v>555952000</v>
      </c>
      <c r="I932" s="2">
        <f t="array" ref="I932">INDEX([1]Sheet1!$D$2:$D$1823,MATCH($C932,IF([1]Sheet1!$A$2:$A$1823=$A932,[1]Sheet1!$C$2:$C$1823),0))</f>
        <v>536882000</v>
      </c>
      <c r="J932" s="2">
        <f t="array" ref="J932">(INDEX([1]Sheet1!$G$2:$G$1823,MATCH($C932,IF([1]Sheet1!$A$2:$A$1823=$A932,[1]Sheet1!$C$2:$C$1823),0))+INDEX([1]Sheet1!$J$2:$J$1823,MATCH($C932,IF([1]Sheet1!$A$2:$A$1823=$A932,[1]Sheet1!$C$2:$C$1823),0)))</f>
        <v>19070000</v>
      </c>
      <c r="K932" s="2">
        <f t="array" ref="K932">INDEX([5]Sheet1!$K$2:$K$2185,MATCH($C932,IF([5]Sheet1!$E$2:$E$2185=$A932,[5]Sheet1!$B$2:$B$2185),0))*10</f>
        <v>402965290</v>
      </c>
      <c r="L932" s="2">
        <f t="array" ref="L932">INDEX([5]Sheet1!$J$2:$J$2185,MATCH($C932,IF([5]Sheet1!$E$2:$E$2185=$A932,[5]Sheet1!$B$2:$B$2185),0))</f>
        <v>17778</v>
      </c>
      <c r="M932" s="2">
        <f t="array" ref="M932">INDEX([5]Sheet1!$G$2:$G$2185,MATCH($C932,IF([5]Sheet1!$E$2:$E$2185=$A932,[5]Sheet1!$B$2:$B$2185),0))*10</f>
        <v>335384030</v>
      </c>
      <c r="N932" s="2">
        <f t="array" ref="N932">INDEX([5]Sheet1!$F$2:$F$2185,MATCH($C932,IF([5]Sheet1!$E$2:$E$2185=$A932,[5]Sheet1!$B$2:$B$2185),0))</f>
        <v>12179</v>
      </c>
      <c r="O932" s="2">
        <f t="array" ref="O932">INDEX([5]Sheet1!$I$2:$I$2185,MATCH($C932,IF([5]Sheet1!$E$2:$E$2185=$A932,[5]Sheet1!$B$2:$B$2185),0))*10</f>
        <v>67581260</v>
      </c>
      <c r="P932" s="2">
        <f t="array" ref="P932">INDEX([5]Sheet1!$H$2:$H$2185,MATCH($C932,IF([5]Sheet1!$E$2:$E$2185=$A932,[5]Sheet1!$B$2:$B$2185),0))</f>
        <v>3948</v>
      </c>
    </row>
    <row r="933" spans="1:16" x14ac:dyDescent="0.25">
      <c r="A933" t="s">
        <v>96</v>
      </c>
      <c r="B933" t="s">
        <v>97</v>
      </c>
      <c r="C933">
        <v>1993</v>
      </c>
      <c r="D933" s="2">
        <f t="array" ref="D933">INDEX([2]data!$E$2:$E$2185,MATCH($C933,IF([2]data!$C$2:$C$2185=$A933,[2]data!$A$2:$A$2185),0))</f>
        <v>6509630</v>
      </c>
      <c r="H933" s="2">
        <f t="array" ref="H933">INDEX([1]Sheet1!$M$2:$M$1823,MATCH($C933,IF([1]Sheet1!$A$2:$A$1823=$A933,[1]Sheet1!$C$2:$C$1823),0))</f>
        <v>6045428224</v>
      </c>
      <c r="I933" s="2">
        <f t="array" ref="I933">INDEX([1]Sheet1!$D$2:$D$1823,MATCH($C933,IF([1]Sheet1!$A$2:$A$1823=$A933,[1]Sheet1!$C$2:$C$1823),0))</f>
        <v>5234824000</v>
      </c>
      <c r="J933" s="2">
        <f t="array" ref="J933">(INDEX([1]Sheet1!$G$2:$G$1823,MATCH($C933,IF([1]Sheet1!$A$2:$A$1823=$A933,[1]Sheet1!$C$2:$C$1823),0))+INDEX([1]Sheet1!$J$2:$J$1823,MATCH($C933,IF([1]Sheet1!$A$2:$A$1823=$A933,[1]Sheet1!$C$2:$C$1823),0)))</f>
        <v>810604000</v>
      </c>
      <c r="K933" s="2">
        <f t="array" ref="K933">INDEX([5]Sheet1!$K$2:$K$2185,MATCH($C933,IF([5]Sheet1!$E$2:$E$2185=$A933,[5]Sheet1!$B$2:$B$2185),0))*10</f>
        <v>3156231690</v>
      </c>
      <c r="L933" s="2">
        <f t="array" ref="L933">INDEX([5]Sheet1!$J$2:$J$2185,MATCH($C933,IF([5]Sheet1!$E$2:$E$2185=$A933,[5]Sheet1!$B$2:$B$2185),0))</f>
        <v>140013</v>
      </c>
      <c r="M933" s="2">
        <f t="array" ref="M933">INDEX([5]Sheet1!$G$2:$G$2185,MATCH($C933,IF([5]Sheet1!$E$2:$E$2185=$A933,[5]Sheet1!$B$2:$B$2185),0))*10</f>
        <v>2478771590</v>
      </c>
      <c r="N933" s="2">
        <f t="array" ref="N933">INDEX([5]Sheet1!$F$2:$F$2185,MATCH($C933,IF([5]Sheet1!$E$2:$E$2185=$A933,[5]Sheet1!$B$2:$B$2185),0))</f>
        <v>90843</v>
      </c>
      <c r="O933" s="2">
        <f t="array" ref="O933">INDEX([5]Sheet1!$I$2:$I$2185,MATCH($C933,IF([5]Sheet1!$E$2:$E$2185=$A933,[5]Sheet1!$B$2:$B$2185),0))*10</f>
        <v>677460100</v>
      </c>
      <c r="P933" s="2">
        <f t="array" ref="P933">INDEX([5]Sheet1!$H$2:$H$2185,MATCH($C933,IF([5]Sheet1!$E$2:$E$2185=$A933,[5]Sheet1!$B$2:$B$2185),0))</f>
        <v>44149</v>
      </c>
    </row>
    <row r="934" spans="1:16" x14ac:dyDescent="0.25">
      <c r="A934" t="s">
        <v>98</v>
      </c>
      <c r="B934" t="s">
        <v>99</v>
      </c>
      <c r="C934">
        <v>1993</v>
      </c>
      <c r="D934" s="2">
        <f t="array" ref="D934">INDEX([2]data!$E$2:$E$2185,MATCH($C934,IF([2]data!$C$2:$C$2185=$A934,[2]data!$A$2:$A$2185),0))</f>
        <v>5278842</v>
      </c>
      <c r="H934" s="2">
        <f t="array" ref="H934">INDEX([1]Sheet1!$M$2:$M$1823,MATCH($C934,IF([1]Sheet1!$A$2:$A$1823=$A934,[1]Sheet1!$C$2:$C$1823),0))</f>
        <v>6984657920</v>
      </c>
      <c r="I934" s="2">
        <f t="array" ref="I934">INDEX([1]Sheet1!$D$2:$D$1823,MATCH($C934,IF([1]Sheet1!$A$2:$A$1823=$A934,[1]Sheet1!$C$2:$C$1823),0))</f>
        <v>4647201000</v>
      </c>
      <c r="J934" s="2">
        <f t="array" ref="J934">(INDEX([1]Sheet1!$G$2:$G$1823,MATCH($C934,IF([1]Sheet1!$A$2:$A$1823=$A934,[1]Sheet1!$C$2:$C$1823),0))+INDEX([1]Sheet1!$J$2:$J$1823,MATCH($C934,IF([1]Sheet1!$A$2:$A$1823=$A934,[1]Sheet1!$C$2:$C$1823),0)))</f>
        <v>2337457000</v>
      </c>
      <c r="K934" s="2">
        <f t="array" ref="K934">INDEX([5]Sheet1!$K$2:$K$2185,MATCH($C934,IF([5]Sheet1!$E$2:$E$2185=$A934,[5]Sheet1!$B$2:$B$2185),0))*10</f>
        <v>2358005160</v>
      </c>
      <c r="L934" s="2">
        <f t="array" ref="L934">INDEX([5]Sheet1!$J$2:$J$2185,MATCH($C934,IF([5]Sheet1!$E$2:$E$2185=$A934,[5]Sheet1!$B$2:$B$2185),0))</f>
        <v>82399</v>
      </c>
      <c r="M934" s="2">
        <f t="array" ref="M934">INDEX([5]Sheet1!$G$2:$G$2185,MATCH($C934,IF([5]Sheet1!$E$2:$E$2185=$A934,[5]Sheet1!$B$2:$B$2185),0))*10</f>
        <v>1780896800</v>
      </c>
      <c r="N934" s="2">
        <f t="array" ref="N934">INDEX([5]Sheet1!$F$2:$F$2185,MATCH($C934,IF([5]Sheet1!$E$2:$E$2185=$A934,[5]Sheet1!$B$2:$B$2185),0))</f>
        <v>50629</v>
      </c>
      <c r="O934" s="2">
        <f t="array" ref="O934">INDEX([5]Sheet1!$I$2:$I$2185,MATCH($C934,IF([5]Sheet1!$E$2:$E$2185=$A934,[5]Sheet1!$B$2:$B$2185),0))*10</f>
        <v>577108360</v>
      </c>
      <c r="P934" s="2">
        <f t="array" ref="P934">INDEX([5]Sheet1!$H$2:$H$2185,MATCH($C934,IF([5]Sheet1!$E$2:$E$2185=$A934,[5]Sheet1!$B$2:$B$2185),0))</f>
        <v>28904</v>
      </c>
    </row>
    <row r="935" spans="1:16" x14ac:dyDescent="0.25">
      <c r="A935" t="s">
        <v>100</v>
      </c>
      <c r="B935" t="s">
        <v>101</v>
      </c>
      <c r="C935">
        <v>1993</v>
      </c>
      <c r="D935" s="2">
        <f t="array" ref="D935">INDEX([2]data!$E$2:$E$2185,MATCH($C935,IF([2]data!$C$2:$C$2185=$A935,[2]data!$A$2:$A$2185),0))</f>
        <v>1817539</v>
      </c>
      <c r="H935" s="2">
        <f t="array" ref="H935">INDEX([1]Sheet1!$M$2:$M$1823,MATCH($C935,IF([1]Sheet1!$A$2:$A$1823=$A935,[1]Sheet1!$C$2:$C$1823),0))</f>
        <v>1785425024</v>
      </c>
      <c r="I935" s="2">
        <f t="array" ref="I935">INDEX([1]Sheet1!$D$2:$D$1823,MATCH($C935,IF([1]Sheet1!$A$2:$A$1823=$A935,[1]Sheet1!$C$2:$C$1823),0))</f>
        <v>1518890000</v>
      </c>
      <c r="J935" s="2">
        <f t="array" ref="J935">(INDEX([1]Sheet1!$G$2:$G$1823,MATCH($C935,IF([1]Sheet1!$A$2:$A$1823=$A935,[1]Sheet1!$C$2:$C$1823),0))+INDEX([1]Sheet1!$J$2:$J$1823,MATCH($C935,IF([1]Sheet1!$A$2:$A$1823=$A935,[1]Sheet1!$C$2:$C$1823),0)))</f>
        <v>266535000</v>
      </c>
      <c r="K935" s="2">
        <f t="array" ref="K935">INDEX([5]Sheet1!$K$2:$K$2185,MATCH($C935,IF([5]Sheet1!$E$2:$E$2185=$A935,[5]Sheet1!$B$2:$B$2185),0))*10</f>
        <v>881160300</v>
      </c>
      <c r="L935" s="2">
        <f t="array" ref="L935">INDEX([5]Sheet1!$J$2:$J$2185,MATCH($C935,IF([5]Sheet1!$E$2:$E$2185=$A935,[5]Sheet1!$B$2:$B$2185),0))</f>
        <v>39225</v>
      </c>
      <c r="M935" s="2">
        <f t="array" ref="M935">INDEX([5]Sheet1!$G$2:$G$2185,MATCH($C935,IF([5]Sheet1!$E$2:$E$2185=$A935,[5]Sheet1!$B$2:$B$2185),0))*10</f>
        <v>678852190</v>
      </c>
      <c r="N935" s="2">
        <f t="array" ref="N935">INDEX([5]Sheet1!$F$2:$F$2185,MATCH($C935,IF([5]Sheet1!$E$2:$E$2185=$A935,[5]Sheet1!$B$2:$B$2185),0))</f>
        <v>25995</v>
      </c>
      <c r="O935" s="2">
        <f t="array" ref="O935">INDEX([5]Sheet1!$I$2:$I$2185,MATCH($C935,IF([5]Sheet1!$E$2:$E$2185=$A935,[5]Sheet1!$B$2:$B$2185),0))*10</f>
        <v>202308110</v>
      </c>
      <c r="P935" s="2">
        <f t="array" ref="P935">INDEX([5]Sheet1!$H$2:$H$2185,MATCH($C935,IF([5]Sheet1!$E$2:$E$2185=$A935,[5]Sheet1!$B$2:$B$2185),0))</f>
        <v>12353</v>
      </c>
    </row>
    <row r="936" spans="1:16" x14ac:dyDescent="0.25">
      <c r="A936" t="s">
        <v>102</v>
      </c>
      <c r="B936" t="s">
        <v>103</v>
      </c>
      <c r="C936">
        <v>1993</v>
      </c>
      <c r="D936" s="2">
        <f t="array" ref="D936">INDEX([2]data!$E$2:$E$2185,MATCH($C936,IF([2]data!$C$2:$C$2185=$A936,[2]data!$A$2:$A$2185),0))</f>
        <v>5084889</v>
      </c>
      <c r="H936" s="2">
        <f t="array" ref="H936">INDEX([1]Sheet1!$M$2:$M$1823,MATCH($C936,IF([1]Sheet1!$A$2:$A$1823=$A936,[1]Sheet1!$C$2:$C$1823),0))</f>
        <v>5732968960</v>
      </c>
      <c r="I936" s="2">
        <f t="array" ref="I936">INDEX([1]Sheet1!$D$2:$D$1823,MATCH($C936,IF([1]Sheet1!$A$2:$A$1823=$A936,[1]Sheet1!$C$2:$C$1823),0))</f>
        <v>4929704000</v>
      </c>
      <c r="J936" s="2">
        <f t="array" ref="J936">(INDEX([1]Sheet1!$G$2:$G$1823,MATCH($C936,IF([1]Sheet1!$A$2:$A$1823=$A936,[1]Sheet1!$C$2:$C$1823),0))+INDEX([1]Sheet1!$J$2:$J$1823,MATCH($C936,IF([1]Sheet1!$A$2:$A$1823=$A936,[1]Sheet1!$C$2:$C$1823),0)))</f>
        <v>803265000</v>
      </c>
      <c r="K936" s="2">
        <f t="array" ref="K936">INDEX([5]Sheet1!$K$2:$K$2185,MATCH($C936,IF([5]Sheet1!$E$2:$E$2185=$A936,[5]Sheet1!$B$2:$B$2185),0))*10</f>
        <v>2587487140</v>
      </c>
      <c r="L936" s="2">
        <f t="array" ref="L936">INDEX([5]Sheet1!$J$2:$J$2185,MATCH($C936,IF([5]Sheet1!$E$2:$E$2185=$A936,[5]Sheet1!$B$2:$B$2185),0))</f>
        <v>98185</v>
      </c>
      <c r="M936" s="2">
        <f t="array" ref="M936">INDEX([5]Sheet1!$G$2:$G$2185,MATCH($C936,IF([5]Sheet1!$E$2:$E$2185=$A936,[5]Sheet1!$B$2:$B$2185),0))*10</f>
        <v>2146527270</v>
      </c>
      <c r="N936" s="2">
        <f t="array" ref="N936">INDEX([5]Sheet1!$F$2:$F$2185,MATCH($C936,IF([5]Sheet1!$E$2:$E$2185=$A936,[5]Sheet1!$B$2:$B$2185),0))</f>
        <v>66580</v>
      </c>
      <c r="O936" s="2">
        <f t="array" ref="O936">INDEX([5]Sheet1!$I$2:$I$2185,MATCH($C936,IF([5]Sheet1!$E$2:$E$2185=$A936,[5]Sheet1!$B$2:$B$2185),0))*10</f>
        <v>440959870</v>
      </c>
      <c r="P936" s="2">
        <f t="array" ref="P936">INDEX([5]Sheet1!$H$2:$H$2185,MATCH($C936,IF([5]Sheet1!$E$2:$E$2185=$A936,[5]Sheet1!$B$2:$B$2185),0))</f>
        <v>22900</v>
      </c>
    </row>
    <row r="937" spans="1:16" x14ac:dyDescent="0.25">
      <c r="A937" t="s">
        <v>104</v>
      </c>
      <c r="B937" t="s">
        <v>105</v>
      </c>
      <c r="C937">
        <v>1993</v>
      </c>
      <c r="D937" s="2">
        <f t="array" ref="D937">INDEX([2]data!$E$2:$E$2185,MATCH($C937,IF([2]data!$C$2:$C$2185=$A937,[2]data!$A$2:$A$2185),0))</f>
        <v>473081</v>
      </c>
      <c r="H937" s="2">
        <f t="array" ref="H937">INDEX([1]Sheet1!$M$2:$M$1823,MATCH($C937,IF([1]Sheet1!$A$2:$A$1823=$A937,[1]Sheet1!$C$2:$C$1823),0))</f>
        <v>620873024</v>
      </c>
      <c r="I937" s="2">
        <f t="array" ref="I937">INDEX([1]Sheet1!$D$2:$D$1823,MATCH($C937,IF([1]Sheet1!$A$2:$A$1823=$A937,[1]Sheet1!$C$2:$C$1823),0))</f>
        <v>547711000</v>
      </c>
      <c r="J937" s="2">
        <f t="array" ref="J937">(INDEX([1]Sheet1!$G$2:$G$1823,MATCH($C937,IF([1]Sheet1!$A$2:$A$1823=$A937,[1]Sheet1!$C$2:$C$1823),0))+INDEX([1]Sheet1!$J$2:$J$1823,MATCH($C937,IF([1]Sheet1!$A$2:$A$1823=$A937,[1]Sheet1!$C$2:$C$1823),0)))</f>
        <v>73162000</v>
      </c>
      <c r="K937" s="2">
        <f t="array" ref="K937">INDEX([5]Sheet1!$K$2:$K$2185,MATCH($C937,IF([5]Sheet1!$E$2:$E$2185=$A937,[5]Sheet1!$B$2:$B$2185),0))*10</f>
        <v>298583290</v>
      </c>
      <c r="L937" s="2">
        <f t="array" ref="L937">INDEX([5]Sheet1!$J$2:$J$2185,MATCH($C937,IF([5]Sheet1!$E$2:$E$2185=$A937,[5]Sheet1!$B$2:$B$2185),0))</f>
        <v>13601</v>
      </c>
      <c r="M937" s="2">
        <f t="array" ref="M937">INDEX([5]Sheet1!$G$2:$G$2185,MATCH($C937,IF([5]Sheet1!$E$2:$E$2185=$A937,[5]Sheet1!$B$2:$B$2185),0))*10</f>
        <v>231055300</v>
      </c>
      <c r="N937" s="2">
        <f t="array" ref="N937">INDEX([5]Sheet1!$F$2:$F$2185,MATCH($C937,IF([5]Sheet1!$E$2:$E$2185=$A937,[5]Sheet1!$B$2:$B$2185),0))</f>
        <v>8494</v>
      </c>
      <c r="O937" s="2">
        <f t="array" ref="O937">INDEX([5]Sheet1!$I$2:$I$2185,MATCH($C937,IF([5]Sheet1!$E$2:$E$2185=$A937,[5]Sheet1!$B$2:$B$2185),0))*10</f>
        <v>67527990</v>
      </c>
      <c r="P937" s="2">
        <f t="array" ref="P937">INDEX([5]Sheet1!$H$2:$H$2185,MATCH($C937,IF([5]Sheet1!$E$2:$E$2185=$A937,[5]Sheet1!$B$2:$B$2185),0))</f>
        <v>4126</v>
      </c>
    </row>
    <row r="938" spans="1:16" x14ac:dyDescent="0.25">
      <c r="A938" t="s">
        <v>4</v>
      </c>
      <c r="B938" t="s">
        <v>5</v>
      </c>
      <c r="C938">
        <v>1994</v>
      </c>
      <c r="D938" s="2">
        <f t="array" ref="D938">INDEX([2]data!$E$2:$E$2185,MATCH($C938,IF([2]data!$C$2:$C$2185=$A938,[2]data!$A$2:$A$2185),0))</f>
        <v>4260229</v>
      </c>
      <c r="H938" s="2">
        <f t="array" ref="H938">INDEX([1]Sheet1!$M$2:$M$1823,MATCH($C938,IF([1]Sheet1!$A$2:$A$1823=$A938,[1]Sheet1!$C$2:$C$1823),0))</f>
        <v>2897894912</v>
      </c>
      <c r="I938" s="2">
        <f t="array" ref="I938">INDEX([1]Sheet1!$D$2:$D$1823,MATCH($C938,IF([1]Sheet1!$A$2:$A$1823=$A938,[1]Sheet1!$C$2:$C$1823),0))</f>
        <v>2543333000</v>
      </c>
      <c r="J938" s="2">
        <f t="array" ref="J938">(INDEX([1]Sheet1!$G$2:$G$1823,MATCH($C938,IF([1]Sheet1!$A$2:$A$1823=$A938,[1]Sheet1!$C$2:$C$1823),0))+INDEX([1]Sheet1!$J$2:$J$1823,MATCH($C938,IF([1]Sheet1!$A$2:$A$1823=$A938,[1]Sheet1!$C$2:$C$1823),0)))</f>
        <v>354562000</v>
      </c>
      <c r="K938" s="2">
        <f t="array" ref="K938">INDEX([5]Sheet1!$K$2:$K$2185,MATCH($C938,IF([5]Sheet1!$E$2:$E$2185=$A938,[5]Sheet1!$B$2:$B$2185),0))*10</f>
        <v>1627825050</v>
      </c>
      <c r="L938" s="2">
        <f t="array" ref="L938">INDEX([5]Sheet1!$J$2:$J$2185,MATCH($C938,IF([5]Sheet1!$E$2:$E$2185=$A938,[5]Sheet1!$B$2:$B$2185),0))</f>
        <v>84461</v>
      </c>
      <c r="M938" s="2">
        <f t="array" ref="M938">INDEX([5]Sheet1!$G$2:$G$2185,MATCH($C938,IF([5]Sheet1!$E$2:$E$2185=$A938,[5]Sheet1!$B$2:$B$2185),0))*10</f>
        <v>1320369370</v>
      </c>
      <c r="N938" s="2">
        <f t="array" ref="N938">INDEX([5]Sheet1!$F$2:$F$2185,MATCH($C938,IF([5]Sheet1!$E$2:$E$2185=$A938,[5]Sheet1!$B$2:$B$2185),0))</f>
        <v>57604</v>
      </c>
      <c r="O938" s="2">
        <f t="array" ref="O938">INDEX([5]Sheet1!$I$2:$I$2185,MATCH($C938,IF([5]Sheet1!$E$2:$E$2185=$A938,[5]Sheet1!$B$2:$B$2185),0))*10</f>
        <v>307455680</v>
      </c>
      <c r="P938" s="2">
        <f t="array" ref="P938">INDEX([5]Sheet1!$H$2:$H$2185,MATCH($C938,IF([5]Sheet1!$E$2:$E$2185=$A938,[5]Sheet1!$B$2:$B$2185),0))</f>
        <v>25660</v>
      </c>
    </row>
    <row r="939" spans="1:16" x14ac:dyDescent="0.25">
      <c r="A939" t="s">
        <v>6</v>
      </c>
      <c r="B939" t="s">
        <v>7</v>
      </c>
      <c r="C939">
        <v>1994</v>
      </c>
      <c r="D939" s="2">
        <f t="array" ref="D939">INDEX([2]data!$E$2:$E$2185,MATCH($C939,IF([2]data!$C$2:$C$2185=$A939,[2]data!$A$2:$A$2185),0))</f>
        <v>603308</v>
      </c>
      <c r="H939" s="2">
        <f t="array" ref="H939">INDEX([1]Sheet1!$M$2:$M$1823,MATCH($C939,IF([1]Sheet1!$A$2:$A$1823=$A939,[1]Sheet1!$C$2:$C$1823),0))</f>
        <v>1194721024</v>
      </c>
      <c r="I939" s="2">
        <f t="array" ref="I939">INDEX([1]Sheet1!$D$2:$D$1823,MATCH($C939,IF([1]Sheet1!$A$2:$A$1823=$A939,[1]Sheet1!$C$2:$C$1823),0))</f>
        <v>992534000</v>
      </c>
      <c r="J939" s="2">
        <f t="array" ref="J939">(INDEX([1]Sheet1!$G$2:$G$1823,MATCH($C939,IF([1]Sheet1!$A$2:$A$1823=$A939,[1]Sheet1!$C$2:$C$1823),0))+INDEX([1]Sheet1!$J$2:$J$1823,MATCH($C939,IF([1]Sheet1!$A$2:$A$1823=$A939,[1]Sheet1!$C$2:$C$1823),0)))</f>
        <v>202187000</v>
      </c>
      <c r="K939" s="2">
        <f t="array" ref="K939">INDEX([5]Sheet1!$K$2:$K$2185,MATCH($C939,IF([5]Sheet1!$E$2:$E$2185=$A939,[5]Sheet1!$B$2:$B$2185),0))*10</f>
        <v>572622450</v>
      </c>
      <c r="L939" s="2">
        <f t="array" ref="L939">INDEX([5]Sheet1!$J$2:$J$2185,MATCH($C939,IF([5]Sheet1!$E$2:$E$2185=$A939,[5]Sheet1!$B$2:$B$2185),0))</f>
        <v>16244</v>
      </c>
      <c r="M939" s="2">
        <f t="array" ref="M939">INDEX([5]Sheet1!$G$2:$G$2185,MATCH($C939,IF([5]Sheet1!$E$2:$E$2185=$A939,[5]Sheet1!$B$2:$B$2185),0))*10</f>
        <v>449757350</v>
      </c>
      <c r="N939" s="2">
        <f t="array" ref="N939">INDEX([5]Sheet1!$F$2:$F$2185,MATCH($C939,IF([5]Sheet1!$E$2:$E$2185=$A939,[5]Sheet1!$B$2:$B$2185),0))</f>
        <v>10266</v>
      </c>
      <c r="O939" s="2">
        <f t="array" ref="O939">INDEX([5]Sheet1!$I$2:$I$2185,MATCH($C939,IF([5]Sheet1!$E$2:$E$2185=$A939,[5]Sheet1!$B$2:$B$2185),0))*10</f>
        <v>122865100</v>
      </c>
      <c r="P939" s="2">
        <f t="array" ref="P939">INDEX([5]Sheet1!$H$2:$H$2185,MATCH($C939,IF([5]Sheet1!$E$2:$E$2185=$A939,[5]Sheet1!$B$2:$B$2185),0))</f>
        <v>4368</v>
      </c>
    </row>
    <row r="940" spans="1:16" x14ac:dyDescent="0.25">
      <c r="A940" t="s">
        <v>8</v>
      </c>
      <c r="B940" t="s">
        <v>9</v>
      </c>
      <c r="C940">
        <v>1994</v>
      </c>
      <c r="D940" s="2">
        <f t="array" ref="D940">INDEX([2]data!$E$2:$E$2185,MATCH($C940,IF([2]data!$C$2:$C$2185=$A940,[2]data!$A$2:$A$2185),0))</f>
        <v>4245089</v>
      </c>
      <c r="H940" s="2">
        <f t="array" ref="H940">INDEX([1]Sheet1!$M$2:$M$1823,MATCH($C940,IF([1]Sheet1!$A$2:$A$1823=$A940,[1]Sheet1!$C$2:$C$1823),0))</f>
        <v>3957594112</v>
      </c>
      <c r="I940" s="2">
        <f t="array" ref="I940">INDEX([1]Sheet1!$D$2:$D$1823,MATCH($C940,IF([1]Sheet1!$A$2:$A$1823=$A940,[1]Sheet1!$C$2:$C$1823),0))</f>
        <v>2891204000</v>
      </c>
      <c r="J940" s="2">
        <f t="array" ref="J940">(INDEX([1]Sheet1!$G$2:$G$1823,MATCH($C940,IF([1]Sheet1!$A$2:$A$1823=$A940,[1]Sheet1!$C$2:$C$1823),0))+INDEX([1]Sheet1!$J$2:$J$1823,MATCH($C940,IF([1]Sheet1!$A$2:$A$1823=$A940,[1]Sheet1!$C$2:$C$1823),0)))</f>
        <v>1066390000</v>
      </c>
      <c r="K940" s="2">
        <f t="array" ref="K940">INDEX([5]Sheet1!$K$2:$K$2185,MATCH($C940,IF([5]Sheet1!$E$2:$E$2185=$A940,[5]Sheet1!$B$2:$B$2185),0))*10</f>
        <v>1891706980</v>
      </c>
      <c r="L940" s="2">
        <f t="array" ref="L940">INDEX([5]Sheet1!$J$2:$J$2185,MATCH($C940,IF([5]Sheet1!$E$2:$E$2185=$A940,[5]Sheet1!$B$2:$B$2185),0))</f>
        <v>81505</v>
      </c>
      <c r="M940" s="2">
        <f t="array" ref="M940">INDEX([5]Sheet1!$G$2:$G$2185,MATCH($C940,IF([5]Sheet1!$E$2:$E$2185=$A940,[5]Sheet1!$B$2:$B$2185),0))*10</f>
        <v>1453226930</v>
      </c>
      <c r="N940" s="2">
        <f t="array" ref="N940">INDEX([5]Sheet1!$F$2:$F$2185,MATCH($C940,IF([5]Sheet1!$E$2:$E$2185=$A940,[5]Sheet1!$B$2:$B$2185),0))</f>
        <v>49119</v>
      </c>
      <c r="O940" s="2">
        <f t="array" ref="O940">INDEX([5]Sheet1!$I$2:$I$2185,MATCH($C940,IF([5]Sheet1!$E$2:$E$2185=$A940,[5]Sheet1!$B$2:$B$2185),0))*10</f>
        <v>438480050</v>
      </c>
      <c r="P940" s="2">
        <f t="array" ref="P940">INDEX([5]Sheet1!$H$2:$H$2185,MATCH($C940,IF([5]Sheet1!$E$2:$E$2185=$A940,[5]Sheet1!$B$2:$B$2185),0))</f>
        <v>25239</v>
      </c>
    </row>
    <row r="941" spans="1:16" x14ac:dyDescent="0.25">
      <c r="A941" t="s">
        <v>10</v>
      </c>
      <c r="B941" t="s">
        <v>11</v>
      </c>
      <c r="C941">
        <v>1994</v>
      </c>
      <c r="D941" s="2">
        <f t="array" ref="D941">INDEX([2]data!$E$2:$E$2185,MATCH($C941,IF([2]data!$C$2:$C$2185=$A941,[2]data!$A$2:$A$2185),0))</f>
        <v>2494019</v>
      </c>
      <c r="H941" s="2">
        <f t="array" ref="H941">INDEX([1]Sheet1!$M$2:$M$1823,MATCH($C941,IF([1]Sheet1!$A$2:$A$1823=$A941,[1]Sheet1!$C$2:$C$1823),0))</f>
        <v>1855307008</v>
      </c>
      <c r="I941" s="2">
        <f t="array" ref="I941">INDEX([1]Sheet1!$D$2:$D$1823,MATCH($C941,IF([1]Sheet1!$A$2:$A$1823=$A941,[1]Sheet1!$C$2:$C$1823),0))</f>
        <v>1611113000</v>
      </c>
      <c r="J941" s="2">
        <f t="array" ref="J941">(INDEX([1]Sheet1!$G$2:$G$1823,MATCH($C941,IF([1]Sheet1!$A$2:$A$1823=$A941,[1]Sheet1!$C$2:$C$1823),0))+INDEX([1]Sheet1!$J$2:$J$1823,MATCH($C941,IF([1]Sheet1!$A$2:$A$1823=$A941,[1]Sheet1!$C$2:$C$1823),0)))</f>
        <v>244194000</v>
      </c>
      <c r="K941" s="2">
        <f t="array" ref="K941">INDEX([5]Sheet1!$K$2:$K$2185,MATCH($C941,IF([5]Sheet1!$E$2:$E$2185=$A941,[5]Sheet1!$B$2:$B$2185),0))*10</f>
        <v>1011341910</v>
      </c>
      <c r="L941" s="2">
        <f t="array" ref="L941">INDEX([5]Sheet1!$J$2:$J$2185,MATCH($C941,IF([5]Sheet1!$E$2:$E$2185=$A941,[5]Sheet1!$B$2:$B$2185),0))</f>
        <v>56570</v>
      </c>
      <c r="M941" s="2">
        <f t="array" ref="M941">INDEX([5]Sheet1!$G$2:$G$2185,MATCH($C941,IF([5]Sheet1!$E$2:$E$2185=$A941,[5]Sheet1!$B$2:$B$2185),0))*10</f>
        <v>813116680</v>
      </c>
      <c r="N941" s="2">
        <f t="array" ref="N941">INDEX([5]Sheet1!$F$2:$F$2185,MATCH($C941,IF([5]Sheet1!$E$2:$E$2185=$A941,[5]Sheet1!$B$2:$B$2185),0))</f>
        <v>37916</v>
      </c>
      <c r="O941" s="2">
        <f t="array" ref="O941">INDEX([5]Sheet1!$I$2:$I$2185,MATCH($C941,IF([5]Sheet1!$E$2:$E$2185=$A941,[5]Sheet1!$B$2:$B$2185),0))*10</f>
        <v>198225230</v>
      </c>
      <c r="P941" s="2">
        <f t="array" ref="P941">INDEX([5]Sheet1!$H$2:$H$2185,MATCH($C941,IF([5]Sheet1!$E$2:$E$2185=$A941,[5]Sheet1!$B$2:$B$2185),0))</f>
        <v>17211</v>
      </c>
    </row>
    <row r="942" spans="1:16" x14ac:dyDescent="0.25">
      <c r="A942" t="s">
        <v>12</v>
      </c>
      <c r="B942" t="s">
        <v>13</v>
      </c>
      <c r="C942">
        <v>1994</v>
      </c>
      <c r="D942" s="2">
        <f t="array" ref="D942">INDEX([2]data!$E$2:$E$2185,MATCH($C942,IF([2]data!$C$2:$C$2185=$A942,[2]data!$A$2:$A$2185),0))</f>
        <v>31484435</v>
      </c>
      <c r="H942" s="2">
        <f t="array" ref="H942">INDEX([1]Sheet1!$M$2:$M$1823,MATCH($C942,IF([1]Sheet1!$A$2:$A$1823=$A942,[1]Sheet1!$C$2:$C$1823),0))</f>
        <v>28222656512</v>
      </c>
      <c r="I942" s="2">
        <f t="array" ref="I942">INDEX([1]Sheet1!$D$2:$D$1823,MATCH($C942,IF([1]Sheet1!$A$2:$A$1823=$A942,[1]Sheet1!$C$2:$C$1823),0))</f>
        <v>24874580000</v>
      </c>
      <c r="J942" s="2">
        <f t="array" ref="J942">(INDEX([1]Sheet1!$G$2:$G$1823,MATCH($C942,IF([1]Sheet1!$A$2:$A$1823=$A942,[1]Sheet1!$C$2:$C$1823),0))+INDEX([1]Sheet1!$J$2:$J$1823,MATCH($C942,IF([1]Sheet1!$A$2:$A$1823=$A942,[1]Sheet1!$C$2:$C$1823),0)))</f>
        <v>3348077000</v>
      </c>
      <c r="K942" s="2">
        <f t="array" ref="K942">INDEX([5]Sheet1!$K$2:$K$2185,MATCH($C942,IF([5]Sheet1!$E$2:$E$2185=$A942,[5]Sheet1!$B$2:$B$2185),0))*10</f>
        <v>14045017690</v>
      </c>
      <c r="L942" s="2">
        <f t="array" ref="L942">INDEX([5]Sheet1!$J$2:$J$2185,MATCH($C942,IF([5]Sheet1!$E$2:$E$2185=$A942,[5]Sheet1!$B$2:$B$2185),0))</f>
        <v>470241</v>
      </c>
      <c r="M942" s="2">
        <f t="array" ref="M942">INDEX([5]Sheet1!$G$2:$G$2185,MATCH($C942,IF([5]Sheet1!$E$2:$E$2185=$A942,[5]Sheet1!$B$2:$B$2185),0))*10</f>
        <v>11295487070</v>
      </c>
      <c r="N942" s="2">
        <f t="array" ref="N942">INDEX([5]Sheet1!$F$2:$F$2185,MATCH($C942,IF([5]Sheet1!$E$2:$E$2185=$A942,[5]Sheet1!$B$2:$B$2185),0))</f>
        <v>269746</v>
      </c>
      <c r="O942" s="2">
        <f t="array" ref="O942">INDEX([5]Sheet1!$I$2:$I$2185,MATCH($C942,IF([5]Sheet1!$E$2:$E$2185=$A942,[5]Sheet1!$B$2:$B$2185),0))*10</f>
        <v>2749530620</v>
      </c>
      <c r="P942" s="2">
        <f t="array" ref="P942">INDEX([5]Sheet1!$H$2:$H$2185,MATCH($C942,IF([5]Sheet1!$E$2:$E$2185=$A942,[5]Sheet1!$B$2:$B$2185),0))</f>
        <v>133524</v>
      </c>
    </row>
    <row r="943" spans="1:16" x14ac:dyDescent="0.25">
      <c r="A943" t="s">
        <v>14</v>
      </c>
      <c r="B943" t="s">
        <v>15</v>
      </c>
      <c r="C943">
        <v>1994</v>
      </c>
      <c r="D943" s="2">
        <f t="array" ref="D943">INDEX([2]data!$E$2:$E$2185,MATCH($C943,IF([2]data!$C$2:$C$2185=$A943,[2]data!$A$2:$A$2185),0))</f>
        <v>3724168</v>
      </c>
      <c r="H943" s="2">
        <f t="array" ref="H943">INDEX([1]Sheet1!$M$2:$M$1823,MATCH($C943,IF([1]Sheet1!$A$2:$A$1823=$A943,[1]Sheet1!$C$2:$C$1823),0))</f>
        <v>3417008128</v>
      </c>
      <c r="I943" s="2">
        <f t="array" ref="I943">INDEX([1]Sheet1!$D$2:$D$1823,MATCH($C943,IF([1]Sheet1!$A$2:$A$1823=$A943,[1]Sheet1!$C$2:$C$1823),0))</f>
        <v>2945829000</v>
      </c>
      <c r="J943" s="2">
        <f t="array" ref="J943">(INDEX([1]Sheet1!$G$2:$G$1823,MATCH($C943,IF([1]Sheet1!$A$2:$A$1823=$A943,[1]Sheet1!$C$2:$C$1823),0))+INDEX([1]Sheet1!$J$2:$J$1823,MATCH($C943,IF([1]Sheet1!$A$2:$A$1823=$A943,[1]Sheet1!$C$2:$C$1823),0)))</f>
        <v>471179000</v>
      </c>
      <c r="K943" s="2">
        <f t="array" ref="K943">INDEX([5]Sheet1!$K$2:$K$2185,MATCH($C943,IF([5]Sheet1!$E$2:$E$2185=$A943,[5]Sheet1!$B$2:$B$2185),0))*10</f>
        <v>1628394280</v>
      </c>
      <c r="L943" s="2">
        <f t="array" ref="L943">INDEX([5]Sheet1!$J$2:$J$2185,MATCH($C943,IF([5]Sheet1!$E$2:$E$2185=$A943,[5]Sheet1!$B$2:$B$2185),0))</f>
        <v>70872</v>
      </c>
      <c r="M943" s="2">
        <f t="array" ref="M943">INDEX([5]Sheet1!$G$2:$G$2185,MATCH($C943,IF([5]Sheet1!$E$2:$E$2185=$A943,[5]Sheet1!$B$2:$B$2185),0))*10</f>
        <v>1251894290</v>
      </c>
      <c r="N943" s="2">
        <f t="array" ref="N943">INDEX([5]Sheet1!$F$2:$F$2185,MATCH($C943,IF([5]Sheet1!$E$2:$E$2185=$A943,[5]Sheet1!$B$2:$B$2185),0))</f>
        <v>43673</v>
      </c>
      <c r="O943" s="2">
        <f t="array" ref="O943">INDEX([5]Sheet1!$I$2:$I$2185,MATCH($C943,IF([5]Sheet1!$E$2:$E$2185=$A943,[5]Sheet1!$B$2:$B$2185),0))*10</f>
        <v>376499990</v>
      </c>
      <c r="P943" s="2">
        <f t="array" ref="P943">INDEX([5]Sheet1!$H$2:$H$2185,MATCH($C943,IF([5]Sheet1!$E$2:$E$2185=$A943,[5]Sheet1!$B$2:$B$2185),0))</f>
        <v>21382</v>
      </c>
    </row>
    <row r="944" spans="1:16" x14ac:dyDescent="0.25">
      <c r="A944" t="s">
        <v>16</v>
      </c>
      <c r="B944" t="s">
        <v>17</v>
      </c>
      <c r="C944">
        <v>1994</v>
      </c>
      <c r="D944" s="2">
        <f t="array" ref="D944">INDEX([2]data!$E$2:$E$2185,MATCH($C944,IF([2]data!$C$2:$C$2185=$A944,[2]data!$A$2:$A$2185),0))</f>
        <v>3316121</v>
      </c>
      <c r="H944" s="2">
        <f t="array" ref="H944">INDEX([1]Sheet1!$M$2:$M$1823,MATCH($C944,IF([1]Sheet1!$A$2:$A$1823=$A944,[1]Sheet1!$C$2:$C$1823),0))</f>
        <v>3977648128</v>
      </c>
      <c r="I944" s="2">
        <f t="array" ref="I944">INDEX([1]Sheet1!$D$2:$D$1823,MATCH($C944,IF([1]Sheet1!$A$2:$A$1823=$A944,[1]Sheet1!$C$2:$C$1823),0))</f>
        <v>3706025000</v>
      </c>
      <c r="J944" s="2">
        <f t="array" ref="J944">(INDEX([1]Sheet1!$G$2:$G$1823,MATCH($C944,IF([1]Sheet1!$A$2:$A$1823=$A944,[1]Sheet1!$C$2:$C$1823),0))+INDEX([1]Sheet1!$J$2:$J$1823,MATCH($C944,IF([1]Sheet1!$A$2:$A$1823=$A944,[1]Sheet1!$C$2:$C$1823),0)))</f>
        <v>271623000</v>
      </c>
      <c r="K944" s="2">
        <f t="array" ref="K944">INDEX([5]Sheet1!$K$2:$K$2185,MATCH($C944,IF([5]Sheet1!$E$2:$E$2185=$A944,[5]Sheet1!$B$2:$B$2185),0))*10</f>
        <v>2508114820</v>
      </c>
      <c r="L944" s="2">
        <f t="array" ref="L944">INDEX([5]Sheet1!$J$2:$J$2185,MATCH($C944,IF([5]Sheet1!$E$2:$E$2185=$A944,[5]Sheet1!$B$2:$B$2185),0))</f>
        <v>73615</v>
      </c>
      <c r="M944" s="2">
        <f t="array" ref="M944">INDEX([5]Sheet1!$G$2:$G$2185,MATCH($C944,IF([5]Sheet1!$E$2:$E$2185=$A944,[5]Sheet1!$B$2:$B$2185),0))*10</f>
        <v>2101370060</v>
      </c>
      <c r="N944" s="2">
        <f t="array" ref="N944">INDEX([5]Sheet1!$F$2:$F$2185,MATCH($C944,IF([5]Sheet1!$E$2:$E$2185=$A944,[5]Sheet1!$B$2:$B$2185),0))</f>
        <v>51378</v>
      </c>
      <c r="O944" s="2">
        <f t="array" ref="O944">INDEX([5]Sheet1!$I$2:$I$2185,MATCH($C944,IF([5]Sheet1!$E$2:$E$2185=$A944,[5]Sheet1!$B$2:$B$2185),0))*10</f>
        <v>406744760</v>
      </c>
      <c r="P944" s="2">
        <f t="array" ref="P944">INDEX([5]Sheet1!$H$2:$H$2185,MATCH($C944,IF([5]Sheet1!$E$2:$E$2185=$A944,[5]Sheet1!$B$2:$B$2185),0))</f>
        <v>18804</v>
      </c>
    </row>
    <row r="945" spans="1:16" x14ac:dyDescent="0.25">
      <c r="A945" t="s">
        <v>18</v>
      </c>
      <c r="B945" t="s">
        <v>19</v>
      </c>
      <c r="C945">
        <v>1994</v>
      </c>
      <c r="D945" s="2">
        <f t="array" ref="D945">INDEX([2]data!$E$2:$E$2185,MATCH($C945,IF([2]data!$C$2:$C$2185=$A945,[2]data!$A$2:$A$2185),0))</f>
        <v>717545</v>
      </c>
      <c r="H945" s="2">
        <f t="array" ref="H945">INDEX([1]Sheet1!$M$2:$M$1823,MATCH($C945,IF([1]Sheet1!$A$2:$A$1823=$A945,[1]Sheet1!$C$2:$C$1823),0))</f>
        <v>760790976</v>
      </c>
      <c r="I945" s="2">
        <f t="array" ref="I945">INDEX([1]Sheet1!$D$2:$D$1823,MATCH($C945,IF([1]Sheet1!$A$2:$A$1823=$A945,[1]Sheet1!$C$2:$C$1823),0))</f>
        <v>665771000</v>
      </c>
      <c r="J945" s="2">
        <f t="array" ref="J945">(INDEX([1]Sheet1!$G$2:$G$1823,MATCH($C945,IF([1]Sheet1!$A$2:$A$1823=$A945,[1]Sheet1!$C$2:$C$1823),0))+INDEX([1]Sheet1!$J$2:$J$1823,MATCH($C945,IF([1]Sheet1!$A$2:$A$1823=$A945,[1]Sheet1!$C$2:$C$1823),0)))</f>
        <v>95020000</v>
      </c>
      <c r="K945" s="2">
        <f t="array" ref="K945">INDEX([5]Sheet1!$K$2:$K$2185,MATCH($C945,IF([5]Sheet1!$E$2:$E$2185=$A945,[5]Sheet1!$B$2:$B$2185),0))*10</f>
        <v>343486450</v>
      </c>
      <c r="L945" s="2">
        <f t="array" ref="L945">INDEX([5]Sheet1!$J$2:$J$2185,MATCH($C945,IF([5]Sheet1!$E$2:$E$2185=$A945,[5]Sheet1!$B$2:$B$2185),0))</f>
        <v>12256</v>
      </c>
      <c r="M945" s="2">
        <f t="array" ref="M945">INDEX([5]Sheet1!$G$2:$G$2185,MATCH($C945,IF([5]Sheet1!$E$2:$E$2185=$A945,[5]Sheet1!$B$2:$B$2185),0))*10</f>
        <v>270786100</v>
      </c>
      <c r="N945" s="2">
        <f t="array" ref="N945">INDEX([5]Sheet1!$F$2:$F$2185,MATCH($C945,IF([5]Sheet1!$E$2:$E$2185=$A945,[5]Sheet1!$B$2:$B$2185),0))</f>
        <v>8432</v>
      </c>
      <c r="O945" s="2">
        <f t="array" ref="O945">INDEX([5]Sheet1!$I$2:$I$2185,MATCH($C945,IF([5]Sheet1!$E$2:$E$2185=$A945,[5]Sheet1!$B$2:$B$2185),0))*10</f>
        <v>72700350</v>
      </c>
      <c r="P945" s="2">
        <f t="array" ref="P945">INDEX([5]Sheet1!$H$2:$H$2185,MATCH($C945,IF([5]Sheet1!$E$2:$E$2185=$A945,[5]Sheet1!$B$2:$B$2185),0))</f>
        <v>3527</v>
      </c>
    </row>
    <row r="946" spans="1:16" x14ac:dyDescent="0.25">
      <c r="A946" t="s">
        <v>20</v>
      </c>
      <c r="B946" t="s">
        <v>21</v>
      </c>
      <c r="C946">
        <v>1994</v>
      </c>
      <c r="D946" s="2">
        <f t="array" ref="D946">INDEX([2]data!$E$2:$E$2185,MATCH($C946,IF([2]data!$C$2:$C$2185=$A946,[2]data!$A$2:$A$2185),0))</f>
        <v>589239</v>
      </c>
      <c r="H946" s="2">
        <f t="array" ref="H946">INDEX([1]Sheet1!$M$2:$M$1823,MATCH($C946,IF([1]Sheet1!$A$2:$A$1823=$A946,[1]Sheet1!$C$2:$C$1823),0))</f>
        <v>649792000</v>
      </c>
      <c r="I946" s="2">
        <f t="array" ref="I946">INDEX([1]Sheet1!$D$2:$D$1823,MATCH($C946,IF([1]Sheet1!$A$2:$A$1823=$A946,[1]Sheet1!$C$2:$C$1823),0))</f>
        <v>611753000</v>
      </c>
      <c r="J946" s="2">
        <f t="array" ref="J946">(INDEX([1]Sheet1!$G$2:$G$1823,MATCH($C946,IF([1]Sheet1!$A$2:$A$1823=$A946,[1]Sheet1!$C$2:$C$1823),0))+INDEX([1]Sheet1!$J$2:$J$1823,MATCH($C946,IF([1]Sheet1!$A$2:$A$1823=$A946,[1]Sheet1!$C$2:$C$1823),0)))</f>
        <v>38039000</v>
      </c>
      <c r="K946" s="2">
        <f t="array" ref="K946">INDEX([5]Sheet1!$K$2:$K$2185,MATCH($C946,IF([5]Sheet1!$E$2:$E$2185=$A946,[5]Sheet1!$B$2:$B$2185),0))*10</f>
        <v>247494540</v>
      </c>
      <c r="L946" s="2">
        <f t="array" ref="L946">INDEX([5]Sheet1!$J$2:$J$2185,MATCH($C946,IF([5]Sheet1!$E$2:$E$2185=$A946,[5]Sheet1!$B$2:$B$2185),0))</f>
        <v>8819</v>
      </c>
      <c r="M946" s="2">
        <f t="array" ref="M946">INDEX([5]Sheet1!$G$2:$G$2185,MATCH($C946,IF([5]Sheet1!$E$2:$E$2185=$A946,[5]Sheet1!$B$2:$B$2185),0))*10</f>
        <v>190376800</v>
      </c>
      <c r="N946" s="2">
        <f t="array" ref="N946">INDEX([5]Sheet1!$F$2:$F$2185,MATCH($C946,IF([5]Sheet1!$E$2:$E$2185=$A946,[5]Sheet1!$B$2:$B$2185),0))</f>
        <v>5620</v>
      </c>
      <c r="O946" s="2">
        <f t="array" ref="O946">INDEX([5]Sheet1!$I$2:$I$2185,MATCH($C946,IF([5]Sheet1!$E$2:$E$2185=$A946,[5]Sheet1!$B$2:$B$2185),0))*10</f>
        <v>57117740</v>
      </c>
      <c r="P946" s="2">
        <f t="array" ref="P946">INDEX([5]Sheet1!$H$2:$H$2185,MATCH($C946,IF([5]Sheet1!$E$2:$E$2185=$A946,[5]Sheet1!$B$2:$B$2185),0))</f>
        <v>3125</v>
      </c>
    </row>
    <row r="947" spans="1:16" x14ac:dyDescent="0.25">
      <c r="A947" t="s">
        <v>22</v>
      </c>
      <c r="B947" t="s">
        <v>23</v>
      </c>
      <c r="C947">
        <v>1994</v>
      </c>
      <c r="D947" s="2">
        <f t="array" ref="D947">INDEX([2]data!$E$2:$E$2185,MATCH($C947,IF([2]data!$C$2:$C$2185=$A947,[2]data!$A$2:$A$2185),0))</f>
        <v>14239444</v>
      </c>
      <c r="H947" s="2">
        <f t="array" ref="H947">INDEX([1]Sheet1!$M$2:$M$1823,MATCH($C947,IF([1]Sheet1!$A$2:$A$1823=$A947,[1]Sheet1!$C$2:$C$1823),0))</f>
        <v>11307245568</v>
      </c>
      <c r="I947" s="2">
        <f t="array" ref="I947">INDEX([1]Sheet1!$D$2:$D$1823,MATCH($C947,IF([1]Sheet1!$A$2:$A$1823=$A947,[1]Sheet1!$C$2:$C$1823),0))</f>
        <v>10404821000</v>
      </c>
      <c r="J947" s="2">
        <f t="array" ref="J947">(INDEX([1]Sheet1!$G$2:$G$1823,MATCH($C947,IF([1]Sheet1!$A$2:$A$1823=$A947,[1]Sheet1!$C$2:$C$1823),0))+INDEX([1]Sheet1!$J$2:$J$1823,MATCH($C947,IF([1]Sheet1!$A$2:$A$1823=$A947,[1]Sheet1!$C$2:$C$1823),0)))</f>
        <v>902425000</v>
      </c>
      <c r="K947" s="2">
        <f t="array" ref="K947">INDEX([5]Sheet1!$K$2:$K$2185,MATCH($C947,IF([5]Sheet1!$E$2:$E$2185=$A947,[5]Sheet1!$B$2:$B$2185),0))*10</f>
        <v>5330154880</v>
      </c>
      <c r="L947" s="2">
        <f t="array" ref="L947">INDEX([5]Sheet1!$J$2:$J$2185,MATCH($C947,IF([5]Sheet1!$E$2:$E$2185=$A947,[5]Sheet1!$B$2:$B$2185),0))</f>
        <v>249394</v>
      </c>
      <c r="M947" s="2">
        <f t="array" ref="M947">INDEX([5]Sheet1!$G$2:$G$2185,MATCH($C947,IF([5]Sheet1!$E$2:$E$2185=$A947,[5]Sheet1!$B$2:$B$2185),0))*10</f>
        <v>3804377020</v>
      </c>
      <c r="N947" s="2">
        <f t="array" ref="N947">INDEX([5]Sheet1!$F$2:$F$2185,MATCH($C947,IF([5]Sheet1!$E$2:$E$2185=$A947,[5]Sheet1!$B$2:$B$2185),0))</f>
        <v>135269</v>
      </c>
      <c r="O947" s="2">
        <f t="array" ref="O947">INDEX([5]Sheet1!$I$2:$I$2185,MATCH($C947,IF([5]Sheet1!$E$2:$E$2185=$A947,[5]Sheet1!$B$2:$B$2185),0))*10</f>
        <v>1525777860</v>
      </c>
      <c r="P947" s="2">
        <f t="array" ref="P947">INDEX([5]Sheet1!$H$2:$H$2185,MATCH($C947,IF([5]Sheet1!$E$2:$E$2185=$A947,[5]Sheet1!$B$2:$B$2185),0))</f>
        <v>111640</v>
      </c>
    </row>
    <row r="948" spans="1:16" x14ac:dyDescent="0.25">
      <c r="A948" t="s">
        <v>24</v>
      </c>
      <c r="B948" t="s">
        <v>25</v>
      </c>
      <c r="C948">
        <v>1994</v>
      </c>
      <c r="D948" s="2">
        <f t="array" ref="D948">INDEX([2]data!$E$2:$E$2185,MATCH($C948,IF([2]data!$C$2:$C$2185=$A948,[2]data!$A$2:$A$2185),0))</f>
        <v>7157165</v>
      </c>
      <c r="H948" s="2">
        <f t="array" ref="H948">INDEX([1]Sheet1!$M$2:$M$1823,MATCH($C948,IF([1]Sheet1!$A$2:$A$1823=$A948,[1]Sheet1!$C$2:$C$1823),0))</f>
        <v>6903693824</v>
      </c>
      <c r="I948" s="2">
        <f t="array" ref="I948">INDEX([1]Sheet1!$D$2:$D$1823,MATCH($C948,IF([1]Sheet1!$A$2:$A$1823=$A948,[1]Sheet1!$C$2:$C$1823),0))</f>
        <v>5769072000</v>
      </c>
      <c r="J948" s="2">
        <f t="array" ref="J948">(INDEX([1]Sheet1!$G$2:$G$1823,MATCH($C948,IF([1]Sheet1!$A$2:$A$1823=$A948,[1]Sheet1!$C$2:$C$1823),0))+INDEX([1]Sheet1!$J$2:$J$1823,MATCH($C948,IF([1]Sheet1!$A$2:$A$1823=$A948,[1]Sheet1!$C$2:$C$1823),0)))</f>
        <v>1134622000</v>
      </c>
      <c r="K948" s="2">
        <f t="array" ref="K948">INDEX([5]Sheet1!$K$2:$K$2185,MATCH($C948,IF([5]Sheet1!$E$2:$E$2185=$A948,[5]Sheet1!$B$2:$B$2185),0))*10</f>
        <v>3425069760</v>
      </c>
      <c r="L948" s="2">
        <f t="array" ref="L948">INDEX([5]Sheet1!$J$2:$J$2185,MATCH($C948,IF([5]Sheet1!$E$2:$E$2185=$A948,[5]Sheet1!$B$2:$B$2185),0))</f>
        <v>165880</v>
      </c>
      <c r="M948" s="2">
        <f t="array" ref="M948">INDEX([5]Sheet1!$G$2:$G$2185,MATCH($C948,IF([5]Sheet1!$E$2:$E$2185=$A948,[5]Sheet1!$B$2:$B$2185),0))*10</f>
        <v>2771883930</v>
      </c>
      <c r="N948" s="2">
        <f t="array" ref="N948">INDEX([5]Sheet1!$F$2:$F$2185,MATCH($C948,IF([5]Sheet1!$E$2:$E$2185=$A948,[5]Sheet1!$B$2:$B$2185),0))</f>
        <v>112322</v>
      </c>
      <c r="O948" s="2">
        <f t="array" ref="O948">INDEX([5]Sheet1!$I$2:$I$2185,MATCH($C948,IF([5]Sheet1!$E$2:$E$2185=$A948,[5]Sheet1!$B$2:$B$2185),0))*10</f>
        <v>653185830</v>
      </c>
      <c r="P948" s="2">
        <f t="array" ref="P948">INDEX([5]Sheet1!$H$2:$H$2185,MATCH($C948,IF([5]Sheet1!$E$2:$E$2185=$A948,[5]Sheet1!$B$2:$B$2185),0))</f>
        <v>48772</v>
      </c>
    </row>
    <row r="949" spans="1:16" x14ac:dyDescent="0.25">
      <c r="A949" t="s">
        <v>26</v>
      </c>
      <c r="B949" t="s">
        <v>27</v>
      </c>
      <c r="C949">
        <v>1994</v>
      </c>
      <c r="D949" s="2">
        <f t="array" ref="D949">INDEX([2]data!$E$2:$E$2185,MATCH($C949,IF([2]data!$C$2:$C$2185=$A949,[2]data!$A$2:$A$2185),0))</f>
        <v>1187536</v>
      </c>
      <c r="H949" s="2">
        <f t="array" ref="H949">INDEX([1]Sheet1!$M$2:$M$1823,MATCH($C949,IF([1]Sheet1!$A$2:$A$1823=$A949,[1]Sheet1!$C$2:$C$1823),0))</f>
        <v>973700992</v>
      </c>
      <c r="I949" s="2">
        <f t="array" ref="I949">INDEX([1]Sheet1!$D$2:$D$1823,MATCH($C949,IF([1]Sheet1!$A$2:$A$1823=$A949,[1]Sheet1!$C$2:$C$1823),0))</f>
        <v>773126000</v>
      </c>
      <c r="J949" s="2">
        <f t="array" ref="J949">(INDEX([1]Sheet1!$G$2:$G$1823,MATCH($C949,IF([1]Sheet1!$A$2:$A$1823=$A949,[1]Sheet1!$C$2:$C$1823),0))+INDEX([1]Sheet1!$J$2:$J$1823,MATCH($C949,IF([1]Sheet1!$A$2:$A$1823=$A949,[1]Sheet1!$C$2:$C$1823),0)))</f>
        <v>200575000</v>
      </c>
      <c r="K949" s="2">
        <f t="array" ref="K949">INDEX([5]Sheet1!$K$2:$K$2185,MATCH($C949,IF([5]Sheet1!$E$2:$E$2185=$A949,[5]Sheet1!$B$2:$B$2185),0))*10</f>
        <v>538534040</v>
      </c>
      <c r="L949" s="2">
        <f t="array" ref="L949">INDEX([5]Sheet1!$J$2:$J$2185,MATCH($C949,IF([5]Sheet1!$E$2:$E$2185=$A949,[5]Sheet1!$B$2:$B$2185),0))</f>
        <v>23230</v>
      </c>
      <c r="M949" s="2">
        <f t="array" ref="M949">INDEX([5]Sheet1!$G$2:$G$2185,MATCH($C949,IF([5]Sheet1!$E$2:$E$2185=$A949,[5]Sheet1!$B$2:$B$2185),0))*10</f>
        <v>405401360</v>
      </c>
      <c r="N949" s="2">
        <f t="array" ref="N949">INDEX([5]Sheet1!$F$2:$F$2185,MATCH($C949,IF([5]Sheet1!$E$2:$E$2185=$A949,[5]Sheet1!$B$2:$B$2185),0))</f>
        <v>13945</v>
      </c>
      <c r="O949" s="2">
        <f t="array" ref="O949">INDEX([5]Sheet1!$I$2:$I$2185,MATCH($C949,IF([5]Sheet1!$E$2:$E$2185=$A949,[5]Sheet1!$B$2:$B$2185),0))*10</f>
        <v>133132680</v>
      </c>
      <c r="P949" s="2">
        <f t="array" ref="P949">INDEX([5]Sheet1!$H$2:$H$2185,MATCH($C949,IF([5]Sheet1!$E$2:$E$2185=$A949,[5]Sheet1!$B$2:$B$2185),0))</f>
        <v>7251</v>
      </c>
    </row>
    <row r="950" spans="1:16" x14ac:dyDescent="0.25">
      <c r="A950" t="s">
        <v>28</v>
      </c>
      <c r="B950" t="s">
        <v>29</v>
      </c>
      <c r="C950">
        <v>1994</v>
      </c>
      <c r="D950" s="2">
        <f t="array" ref="D950">INDEX([2]data!$E$2:$E$2185,MATCH($C950,IF([2]data!$C$2:$C$2185=$A950,[2]data!$A$2:$A$2185),0))</f>
        <v>1145140</v>
      </c>
      <c r="H950" s="2">
        <f t="array" ref="H950">INDEX([1]Sheet1!$M$2:$M$1823,MATCH($C950,IF([1]Sheet1!$A$2:$A$1823=$A950,[1]Sheet1!$C$2:$C$1823),0))</f>
        <v>989764992</v>
      </c>
      <c r="I950" s="2">
        <f t="array" ref="I950">INDEX([1]Sheet1!$D$2:$D$1823,MATCH($C950,IF([1]Sheet1!$A$2:$A$1823=$A950,[1]Sheet1!$C$2:$C$1823),0))</f>
        <v>803276000</v>
      </c>
      <c r="J950" s="2">
        <f t="array" ref="J950">(INDEX([1]Sheet1!$G$2:$G$1823,MATCH($C950,IF([1]Sheet1!$A$2:$A$1823=$A950,[1]Sheet1!$C$2:$C$1823),0))+INDEX([1]Sheet1!$J$2:$J$1823,MATCH($C950,IF([1]Sheet1!$A$2:$A$1823=$A950,[1]Sheet1!$C$2:$C$1823),0)))</f>
        <v>186489000</v>
      </c>
      <c r="K950" s="2">
        <f t="array" ref="K950">INDEX([5]Sheet1!$K$2:$K$2185,MATCH($C950,IF([5]Sheet1!$E$2:$E$2185=$A950,[5]Sheet1!$B$2:$B$2185),0))*10</f>
        <v>506987730</v>
      </c>
      <c r="L950" s="2">
        <f t="array" ref="L950">INDEX([5]Sheet1!$J$2:$J$2185,MATCH($C950,IF([5]Sheet1!$E$2:$E$2185=$A950,[5]Sheet1!$B$2:$B$2185),0))</f>
        <v>25472</v>
      </c>
      <c r="M950" s="2">
        <f t="array" ref="M950">INDEX([5]Sheet1!$G$2:$G$2185,MATCH($C950,IF([5]Sheet1!$E$2:$E$2185=$A950,[5]Sheet1!$B$2:$B$2185),0))*10</f>
        <v>411636510</v>
      </c>
      <c r="N950" s="2">
        <f t="array" ref="N950">INDEX([5]Sheet1!$F$2:$F$2185,MATCH($C950,IF([5]Sheet1!$E$2:$E$2185=$A950,[5]Sheet1!$B$2:$B$2185),0))</f>
        <v>17210</v>
      </c>
      <c r="O950" s="2">
        <f t="array" ref="O950">INDEX([5]Sheet1!$I$2:$I$2185,MATCH($C950,IF([5]Sheet1!$E$2:$E$2185=$A950,[5]Sheet1!$B$2:$B$2185),0))*10</f>
        <v>95351220</v>
      </c>
      <c r="P950" s="2">
        <f t="array" ref="P950">INDEX([5]Sheet1!$H$2:$H$2185,MATCH($C950,IF([5]Sheet1!$E$2:$E$2185=$A950,[5]Sheet1!$B$2:$B$2185),0))</f>
        <v>6780</v>
      </c>
    </row>
    <row r="951" spans="1:16" x14ac:dyDescent="0.25">
      <c r="A951" t="s">
        <v>30</v>
      </c>
      <c r="B951" t="s">
        <v>31</v>
      </c>
      <c r="C951">
        <v>1994</v>
      </c>
      <c r="D951" s="2">
        <f t="array" ref="D951">INDEX([2]data!$E$2:$E$2185,MATCH($C951,IF([2]data!$C$2:$C$2185=$A951,[2]data!$A$2:$A$2185),0))</f>
        <v>11912585</v>
      </c>
      <c r="H951" s="2">
        <f t="array" ref="H951">INDEX([1]Sheet1!$M$2:$M$1823,MATCH($C951,IF([1]Sheet1!$A$2:$A$1823=$A951,[1]Sheet1!$C$2:$C$1823),0))</f>
        <v>10425092096</v>
      </c>
      <c r="I951" s="2">
        <f t="array" ref="I951">INDEX([1]Sheet1!$D$2:$D$1823,MATCH($C951,IF([1]Sheet1!$A$2:$A$1823=$A951,[1]Sheet1!$C$2:$C$1823),0))</f>
        <v>9580156000</v>
      </c>
      <c r="J951" s="2">
        <f t="array" ref="J951">(INDEX([1]Sheet1!$G$2:$G$1823,MATCH($C951,IF([1]Sheet1!$A$2:$A$1823=$A951,[1]Sheet1!$C$2:$C$1823),0))+INDEX([1]Sheet1!$J$2:$J$1823,MATCH($C951,IF([1]Sheet1!$A$2:$A$1823=$A951,[1]Sheet1!$C$2:$C$1823),0)))</f>
        <v>844936000</v>
      </c>
      <c r="K951" s="2">
        <f t="array" ref="K951">INDEX([5]Sheet1!$K$2:$K$2185,MATCH($C951,IF([5]Sheet1!$E$2:$E$2185=$A951,[5]Sheet1!$B$2:$B$2185),0))*10</f>
        <v>5856913660</v>
      </c>
      <c r="L951" s="2">
        <f t="array" ref="L951">INDEX([5]Sheet1!$J$2:$J$2185,MATCH($C951,IF([5]Sheet1!$E$2:$E$2185=$A951,[5]Sheet1!$B$2:$B$2185),0))</f>
        <v>214160</v>
      </c>
      <c r="M951" s="2">
        <f t="array" ref="M951">INDEX([5]Sheet1!$G$2:$G$2185,MATCH($C951,IF([5]Sheet1!$E$2:$E$2185=$A951,[5]Sheet1!$B$2:$B$2185),0))*10</f>
        <v>4728144630</v>
      </c>
      <c r="N951" s="2">
        <f t="array" ref="N951">INDEX([5]Sheet1!$F$2:$F$2185,MATCH($C951,IF([5]Sheet1!$E$2:$E$2185=$A951,[5]Sheet1!$B$2:$B$2185),0))</f>
        <v>149188</v>
      </c>
      <c r="O951" s="2">
        <f t="array" ref="O951">INDEX([5]Sheet1!$I$2:$I$2185,MATCH($C951,IF([5]Sheet1!$E$2:$E$2185=$A951,[5]Sheet1!$B$2:$B$2185),0))*10</f>
        <v>1128769030</v>
      </c>
      <c r="P951" s="2">
        <f t="array" ref="P951">INDEX([5]Sheet1!$H$2:$H$2185,MATCH($C951,IF([5]Sheet1!$E$2:$E$2185=$A951,[5]Sheet1!$B$2:$B$2185),0))</f>
        <v>55091</v>
      </c>
    </row>
    <row r="952" spans="1:16" x14ac:dyDescent="0.25">
      <c r="A952" t="s">
        <v>32</v>
      </c>
      <c r="B952" t="s">
        <v>33</v>
      </c>
      <c r="C952">
        <v>1994</v>
      </c>
      <c r="D952" s="2">
        <f t="array" ref="D952">INDEX([2]data!$E$2:$E$2185,MATCH($C952,IF([2]data!$C$2:$C$2185=$A952,[2]data!$A$2:$A$2185),0))</f>
        <v>5793526</v>
      </c>
      <c r="H952" s="2">
        <f t="array" ref="H952">INDEX([1]Sheet1!$M$2:$M$1823,MATCH($C952,IF([1]Sheet1!$A$2:$A$1823=$A952,[1]Sheet1!$C$2:$C$1823),0))</f>
        <v>5714219008</v>
      </c>
      <c r="I952" s="2">
        <f t="array" ref="I952">INDEX([1]Sheet1!$D$2:$D$1823,MATCH($C952,IF([1]Sheet1!$A$2:$A$1823=$A952,[1]Sheet1!$C$2:$C$1823),0))</f>
        <v>4827355000</v>
      </c>
      <c r="J952" s="2">
        <f t="array" ref="J952">(INDEX([1]Sheet1!$G$2:$G$1823,MATCH($C952,IF([1]Sheet1!$A$2:$A$1823=$A952,[1]Sheet1!$C$2:$C$1823),0))+INDEX([1]Sheet1!$J$2:$J$1823,MATCH($C952,IF([1]Sheet1!$A$2:$A$1823=$A952,[1]Sheet1!$C$2:$C$1823),0)))</f>
        <v>886864000</v>
      </c>
      <c r="K952" s="2">
        <f t="array" ref="K952">INDEX([5]Sheet1!$K$2:$K$2185,MATCH($C952,IF([5]Sheet1!$E$2:$E$2185=$A952,[5]Sheet1!$B$2:$B$2185),0))*10</f>
        <v>2867599040</v>
      </c>
      <c r="L952" s="2">
        <f t="array" ref="L952">INDEX([5]Sheet1!$J$2:$J$2185,MATCH($C952,IF([5]Sheet1!$E$2:$E$2185=$A952,[5]Sheet1!$B$2:$B$2185),0))</f>
        <v>119743</v>
      </c>
      <c r="M952" s="2">
        <f t="array" ref="M952">INDEX([5]Sheet1!$G$2:$G$2185,MATCH($C952,IF([5]Sheet1!$E$2:$E$2185=$A952,[5]Sheet1!$B$2:$B$2185),0))*10</f>
        <v>2231970290</v>
      </c>
      <c r="N952" s="2">
        <f t="array" ref="N952">INDEX([5]Sheet1!$F$2:$F$2185,MATCH($C952,IF([5]Sheet1!$E$2:$E$2185=$A952,[5]Sheet1!$B$2:$B$2185),0))</f>
        <v>74285</v>
      </c>
      <c r="O952" s="2">
        <f t="array" ref="O952">INDEX([5]Sheet1!$I$2:$I$2185,MATCH($C952,IF([5]Sheet1!$E$2:$E$2185=$A952,[5]Sheet1!$B$2:$B$2185),0))*10</f>
        <v>635628750</v>
      </c>
      <c r="P952" s="2">
        <f t="array" ref="P952">INDEX([5]Sheet1!$H$2:$H$2185,MATCH($C952,IF([5]Sheet1!$E$2:$E$2185=$A952,[5]Sheet1!$B$2:$B$2185),0))</f>
        <v>39361</v>
      </c>
    </row>
    <row r="953" spans="1:16" x14ac:dyDescent="0.25">
      <c r="A953" t="s">
        <v>34</v>
      </c>
      <c r="B953" t="s">
        <v>35</v>
      </c>
      <c r="C953">
        <v>1994</v>
      </c>
      <c r="D953" s="2">
        <f t="array" ref="D953">INDEX([2]data!$E$2:$E$2185,MATCH($C953,IF([2]data!$C$2:$C$2185=$A953,[2]data!$A$2:$A$2185),0))</f>
        <v>2850746</v>
      </c>
      <c r="H953" s="2">
        <f t="array" ref="H953">INDEX([1]Sheet1!$M$2:$M$1823,MATCH($C953,IF([1]Sheet1!$A$2:$A$1823=$A953,[1]Sheet1!$C$2:$C$1823),0))</f>
        <v>2672514048</v>
      </c>
      <c r="I953" s="2">
        <f t="array" ref="I953">INDEX([1]Sheet1!$D$2:$D$1823,MATCH($C953,IF([1]Sheet1!$A$2:$A$1823=$A953,[1]Sheet1!$C$2:$C$1823),0))</f>
        <v>2369835000</v>
      </c>
      <c r="J953" s="2">
        <f t="array" ref="J953">(INDEX([1]Sheet1!$G$2:$G$1823,MATCH($C953,IF([1]Sheet1!$A$2:$A$1823=$A953,[1]Sheet1!$C$2:$C$1823),0))+INDEX([1]Sheet1!$J$2:$J$1823,MATCH($C953,IF([1]Sheet1!$A$2:$A$1823=$A953,[1]Sheet1!$C$2:$C$1823),0)))</f>
        <v>302679000</v>
      </c>
      <c r="K953" s="2">
        <f t="array" ref="K953">INDEX([5]Sheet1!$K$2:$K$2185,MATCH($C953,IF([5]Sheet1!$E$2:$E$2185=$A953,[5]Sheet1!$B$2:$B$2185),0))*10</f>
        <v>1435126400</v>
      </c>
      <c r="L953" s="2">
        <f t="array" ref="L953">INDEX([5]Sheet1!$J$2:$J$2185,MATCH($C953,IF([5]Sheet1!$E$2:$E$2185=$A953,[5]Sheet1!$B$2:$B$2185),0))</f>
        <v>66443</v>
      </c>
      <c r="M953" s="2">
        <f t="array" ref="M953">INDEX([5]Sheet1!$G$2:$G$2185,MATCH($C953,IF([5]Sheet1!$E$2:$E$2185=$A953,[5]Sheet1!$B$2:$B$2185),0))*10</f>
        <v>1112754470</v>
      </c>
      <c r="N953" s="2">
        <f t="array" ref="N953">INDEX([5]Sheet1!$F$2:$F$2185,MATCH($C953,IF([5]Sheet1!$E$2:$E$2185=$A953,[5]Sheet1!$B$2:$B$2185),0))</f>
        <v>42366</v>
      </c>
      <c r="O953" s="2">
        <f t="array" ref="O953">INDEX([5]Sheet1!$I$2:$I$2185,MATCH($C953,IF([5]Sheet1!$E$2:$E$2185=$A953,[5]Sheet1!$B$2:$B$2185),0))*10</f>
        <v>322371930</v>
      </c>
      <c r="P953" s="2">
        <f t="array" ref="P953">INDEX([5]Sheet1!$H$2:$H$2185,MATCH($C953,IF([5]Sheet1!$E$2:$E$2185=$A953,[5]Sheet1!$B$2:$B$2185),0))</f>
        <v>19761</v>
      </c>
    </row>
    <row r="954" spans="1:16" x14ac:dyDescent="0.25">
      <c r="A954" t="s">
        <v>36</v>
      </c>
      <c r="B954" t="s">
        <v>37</v>
      </c>
      <c r="C954">
        <v>1994</v>
      </c>
      <c r="D954" s="2">
        <f t="array" ref="D954">INDEX([2]data!$E$2:$E$2185,MATCH($C954,IF([2]data!$C$2:$C$2185=$A954,[2]data!$A$2:$A$2185),0))</f>
        <v>2580513</v>
      </c>
      <c r="H954" s="2">
        <f t="array" ref="H954">INDEX([1]Sheet1!$M$2:$M$1823,MATCH($C954,IF([1]Sheet1!$A$2:$A$1823=$A954,[1]Sheet1!$C$2:$C$1823),0))</f>
        <v>2559870976</v>
      </c>
      <c r="I954" s="2">
        <f t="array" ref="I954">INDEX([1]Sheet1!$D$2:$D$1823,MATCH($C954,IF([1]Sheet1!$A$2:$A$1823=$A954,[1]Sheet1!$C$2:$C$1823),0))</f>
        <v>2340352000</v>
      </c>
      <c r="J954" s="2">
        <f t="array" ref="J954">(INDEX([1]Sheet1!$G$2:$G$1823,MATCH($C954,IF([1]Sheet1!$A$2:$A$1823=$A954,[1]Sheet1!$C$2:$C$1823),0))+INDEX([1]Sheet1!$J$2:$J$1823,MATCH($C954,IF([1]Sheet1!$A$2:$A$1823=$A954,[1]Sheet1!$C$2:$C$1823),0)))</f>
        <v>219519000</v>
      </c>
      <c r="K954" s="2">
        <f t="array" ref="K954">INDEX([5]Sheet1!$K$2:$K$2185,MATCH($C954,IF([5]Sheet1!$E$2:$E$2185=$A954,[5]Sheet1!$B$2:$B$2185),0))*10</f>
        <v>1519431910</v>
      </c>
      <c r="L954" s="2">
        <f t="array" ref="L954">INDEX([5]Sheet1!$J$2:$J$2185,MATCH($C954,IF([5]Sheet1!$E$2:$E$2185=$A954,[5]Sheet1!$B$2:$B$2185),0))</f>
        <v>68303</v>
      </c>
      <c r="M954" s="2">
        <f t="array" ref="M954">INDEX([5]Sheet1!$G$2:$G$2185,MATCH($C954,IF([5]Sheet1!$E$2:$E$2185=$A954,[5]Sheet1!$B$2:$B$2185),0))*10</f>
        <v>1171951140</v>
      </c>
      <c r="N954" s="2">
        <f t="array" ref="N954">INDEX([5]Sheet1!$F$2:$F$2185,MATCH($C954,IF([5]Sheet1!$E$2:$E$2185=$A954,[5]Sheet1!$B$2:$B$2185),0))</f>
        <v>43948</v>
      </c>
      <c r="O954" s="2">
        <f t="array" ref="O954">INDEX([5]Sheet1!$I$2:$I$2185,MATCH($C954,IF([5]Sheet1!$E$2:$E$2185=$A954,[5]Sheet1!$B$2:$B$2185),0))*10</f>
        <v>347480770</v>
      </c>
      <c r="P954" s="2">
        <f t="array" ref="P954">INDEX([5]Sheet1!$H$2:$H$2185,MATCH($C954,IF([5]Sheet1!$E$2:$E$2185=$A954,[5]Sheet1!$B$2:$B$2185),0))</f>
        <v>20915</v>
      </c>
    </row>
    <row r="955" spans="1:16" x14ac:dyDescent="0.25">
      <c r="A955" t="s">
        <v>38</v>
      </c>
      <c r="B955" t="s">
        <v>39</v>
      </c>
      <c r="C955">
        <v>1994</v>
      </c>
      <c r="D955" s="2">
        <f t="array" ref="D955">INDEX([2]data!$E$2:$E$2185,MATCH($C955,IF([2]data!$C$2:$C$2185=$A955,[2]data!$A$2:$A$2185),0))</f>
        <v>3849088</v>
      </c>
      <c r="H955" s="2">
        <f t="array" ref="H955">INDEX([1]Sheet1!$M$2:$M$1823,MATCH($C955,IF([1]Sheet1!$A$2:$A$1823=$A955,[1]Sheet1!$C$2:$C$1823),0))</f>
        <v>2792808960</v>
      </c>
      <c r="I955" s="2">
        <f t="array" ref="I955">INDEX([1]Sheet1!$D$2:$D$1823,MATCH($C955,IF([1]Sheet1!$A$2:$A$1823=$A955,[1]Sheet1!$C$2:$C$1823),0))</f>
        <v>2571960000</v>
      </c>
      <c r="J955" s="2">
        <f t="array" ref="J955">(INDEX([1]Sheet1!$G$2:$G$1823,MATCH($C955,IF([1]Sheet1!$A$2:$A$1823=$A955,[1]Sheet1!$C$2:$C$1823),0))+INDEX([1]Sheet1!$J$2:$J$1823,MATCH($C955,IF([1]Sheet1!$A$2:$A$1823=$A955,[1]Sheet1!$C$2:$C$1823),0)))</f>
        <v>220849000</v>
      </c>
      <c r="K955" s="2">
        <f t="array" ref="K955">INDEX([5]Sheet1!$K$2:$K$2185,MATCH($C955,IF([5]Sheet1!$E$2:$E$2185=$A955,[5]Sheet1!$B$2:$B$2185),0))*10</f>
        <v>1866127970</v>
      </c>
      <c r="L955" s="2">
        <f t="array" ref="L955">INDEX([5]Sheet1!$J$2:$J$2185,MATCH($C955,IF([5]Sheet1!$E$2:$E$2185=$A955,[5]Sheet1!$B$2:$B$2185),0))</f>
        <v>87540</v>
      </c>
      <c r="M955" s="2">
        <f t="array" ref="M955">INDEX([5]Sheet1!$G$2:$G$2185,MATCH($C955,IF([5]Sheet1!$E$2:$E$2185=$A955,[5]Sheet1!$B$2:$B$2185),0))*10</f>
        <v>1486004290</v>
      </c>
      <c r="N955" s="2">
        <f t="array" ref="N955">INDEX([5]Sheet1!$F$2:$F$2185,MATCH($C955,IF([5]Sheet1!$E$2:$E$2185=$A955,[5]Sheet1!$B$2:$B$2185),0))</f>
        <v>56489</v>
      </c>
      <c r="O955" s="2">
        <f t="array" ref="O955">INDEX([5]Sheet1!$I$2:$I$2185,MATCH($C955,IF([5]Sheet1!$E$2:$E$2185=$A955,[5]Sheet1!$B$2:$B$2185),0))*10</f>
        <v>380123680</v>
      </c>
      <c r="P955" s="2">
        <f t="array" ref="P955">INDEX([5]Sheet1!$H$2:$H$2185,MATCH($C955,IF([5]Sheet1!$E$2:$E$2185=$A955,[5]Sheet1!$B$2:$B$2185),0))</f>
        <v>29184</v>
      </c>
    </row>
    <row r="956" spans="1:16" x14ac:dyDescent="0.25">
      <c r="A956" t="s">
        <v>40</v>
      </c>
      <c r="B956" t="s">
        <v>41</v>
      </c>
      <c r="C956">
        <v>1994</v>
      </c>
      <c r="D956" s="2">
        <f t="array" ref="D956">INDEX([2]data!$E$2:$E$2185,MATCH($C956,IF([2]data!$C$2:$C$2185=$A956,[2]data!$A$2:$A$2185),0))</f>
        <v>4347481</v>
      </c>
      <c r="H956" s="2">
        <f t="array" ref="H956">INDEX([1]Sheet1!$M$2:$M$1823,MATCH($C956,IF([1]Sheet1!$A$2:$A$1823=$A956,[1]Sheet1!$C$2:$C$1823),0))</f>
        <v>3596004096</v>
      </c>
      <c r="I956" s="2">
        <f t="array" ref="I956">INDEX([1]Sheet1!$D$2:$D$1823,MATCH($C956,IF([1]Sheet1!$A$2:$A$1823=$A956,[1]Sheet1!$C$2:$C$1823),0))</f>
        <v>3283084000</v>
      </c>
      <c r="J956" s="2">
        <f t="array" ref="J956">(INDEX([1]Sheet1!$G$2:$G$1823,MATCH($C956,IF([1]Sheet1!$A$2:$A$1823=$A956,[1]Sheet1!$C$2:$C$1823),0))+INDEX([1]Sheet1!$J$2:$J$1823,MATCH($C956,IF([1]Sheet1!$A$2:$A$1823=$A956,[1]Sheet1!$C$2:$C$1823),0)))</f>
        <v>312920000</v>
      </c>
      <c r="K956" s="2">
        <f t="array" ref="K956">INDEX([5]Sheet1!$K$2:$K$2185,MATCH($C956,IF([5]Sheet1!$E$2:$E$2185=$A956,[5]Sheet1!$B$2:$B$2185),0))*10</f>
        <v>1787936040</v>
      </c>
      <c r="L956" s="2">
        <f t="array" ref="L956">INDEX([5]Sheet1!$J$2:$J$2185,MATCH($C956,IF([5]Sheet1!$E$2:$E$2185=$A956,[5]Sheet1!$B$2:$B$2185),0))</f>
        <v>100737</v>
      </c>
      <c r="M956" s="2">
        <f t="array" ref="M956">INDEX([5]Sheet1!$G$2:$G$2185,MATCH($C956,IF([5]Sheet1!$E$2:$E$2185=$A956,[5]Sheet1!$B$2:$B$2185),0))*10</f>
        <v>1397047950</v>
      </c>
      <c r="N956" s="2">
        <f t="array" ref="N956">INDEX([5]Sheet1!$F$2:$F$2185,MATCH($C956,IF([5]Sheet1!$E$2:$E$2185=$A956,[5]Sheet1!$B$2:$B$2185),0))</f>
        <v>68007</v>
      </c>
      <c r="O956" s="2">
        <f t="array" ref="O956">INDEX([5]Sheet1!$I$2:$I$2185,MATCH($C956,IF([5]Sheet1!$E$2:$E$2185=$A956,[5]Sheet1!$B$2:$B$2185),0))*10</f>
        <v>390888090</v>
      </c>
      <c r="P956" s="2">
        <f t="array" ref="P956">INDEX([5]Sheet1!$H$2:$H$2185,MATCH($C956,IF([5]Sheet1!$E$2:$E$2185=$A956,[5]Sheet1!$B$2:$B$2185),0))</f>
        <v>30751</v>
      </c>
    </row>
    <row r="957" spans="1:16" x14ac:dyDescent="0.25">
      <c r="A957" t="s">
        <v>42</v>
      </c>
      <c r="B957" t="s">
        <v>43</v>
      </c>
      <c r="C957">
        <v>1994</v>
      </c>
      <c r="D957" s="2">
        <f t="array" ref="D957">INDEX([2]data!$E$2:$E$2185,MATCH($C957,IF([2]data!$C$2:$C$2185=$A957,[2]data!$A$2:$A$2185),0))</f>
        <v>1242662</v>
      </c>
      <c r="H957" s="2">
        <f t="array" ref="H957">INDEX([1]Sheet1!$M$2:$M$1823,MATCH($C957,IF([1]Sheet1!$A$2:$A$1823=$A957,[1]Sheet1!$C$2:$C$1823),0))</f>
        <v>1237873024</v>
      </c>
      <c r="I957" s="2">
        <f t="array" ref="I957">INDEX([1]Sheet1!$D$2:$D$1823,MATCH($C957,IF([1]Sheet1!$A$2:$A$1823=$A957,[1]Sheet1!$C$2:$C$1823),0))</f>
        <v>1132063000</v>
      </c>
      <c r="J957" s="2">
        <f t="array" ref="J957">(INDEX([1]Sheet1!$G$2:$G$1823,MATCH($C957,IF([1]Sheet1!$A$2:$A$1823=$A957,[1]Sheet1!$C$2:$C$1823),0))+INDEX([1]Sheet1!$J$2:$J$1823,MATCH($C957,IF([1]Sheet1!$A$2:$A$1823=$A957,[1]Sheet1!$C$2:$C$1823),0)))</f>
        <v>105810000</v>
      </c>
      <c r="K957" s="2">
        <f t="array" ref="K957">INDEX([5]Sheet1!$K$2:$K$2185,MATCH($C957,IF([5]Sheet1!$E$2:$E$2185=$A957,[5]Sheet1!$B$2:$B$2185),0))*10</f>
        <v>705353640</v>
      </c>
      <c r="L957" s="2">
        <f t="array" ref="L957">INDEX([5]Sheet1!$J$2:$J$2185,MATCH($C957,IF([5]Sheet1!$E$2:$E$2185=$A957,[5]Sheet1!$B$2:$B$2185),0))</f>
        <v>31749</v>
      </c>
      <c r="M957" s="2">
        <f t="array" ref="M957">INDEX([5]Sheet1!$G$2:$G$2185,MATCH($C957,IF([5]Sheet1!$E$2:$E$2185=$A957,[5]Sheet1!$B$2:$B$2185),0))*10</f>
        <v>566401180</v>
      </c>
      <c r="N957" s="2">
        <f t="array" ref="N957">INDEX([5]Sheet1!$F$2:$F$2185,MATCH($C957,IF([5]Sheet1!$E$2:$E$2185=$A957,[5]Sheet1!$B$2:$B$2185),0))</f>
        <v>21458</v>
      </c>
      <c r="O957" s="2">
        <f t="array" ref="O957">INDEX([5]Sheet1!$I$2:$I$2185,MATCH($C957,IF([5]Sheet1!$E$2:$E$2185=$A957,[5]Sheet1!$B$2:$B$2185),0))*10</f>
        <v>138952460</v>
      </c>
      <c r="P957" s="2">
        <f t="array" ref="P957">INDEX([5]Sheet1!$H$2:$H$2185,MATCH($C957,IF([5]Sheet1!$E$2:$E$2185=$A957,[5]Sheet1!$B$2:$B$2185),0))</f>
        <v>8394</v>
      </c>
    </row>
    <row r="958" spans="1:16" x14ac:dyDescent="0.25">
      <c r="A958" t="s">
        <v>44</v>
      </c>
      <c r="B958" t="s">
        <v>45</v>
      </c>
      <c r="C958">
        <v>1994</v>
      </c>
      <c r="D958" s="2">
        <f t="array" ref="D958">INDEX([2]data!$E$2:$E$2185,MATCH($C958,IF([2]data!$C$2:$C$2185=$A958,[2]data!$A$2:$A$2185),0))</f>
        <v>5023060</v>
      </c>
      <c r="H958" s="2">
        <f t="array" ref="H958">INDEX([1]Sheet1!$M$2:$M$1823,MATCH($C958,IF([1]Sheet1!$A$2:$A$1823=$A958,[1]Sheet1!$C$2:$C$1823),0))</f>
        <v>5048083968</v>
      </c>
      <c r="I958" s="2">
        <f t="array" ref="I958">INDEX([1]Sheet1!$D$2:$D$1823,MATCH($C958,IF([1]Sheet1!$A$2:$A$1823=$A958,[1]Sheet1!$C$2:$C$1823),0))</f>
        <v>4392757000</v>
      </c>
      <c r="J958" s="2">
        <f t="array" ref="J958">(INDEX([1]Sheet1!$G$2:$G$1823,MATCH($C958,IF([1]Sheet1!$A$2:$A$1823=$A958,[1]Sheet1!$C$2:$C$1823),0))+INDEX([1]Sheet1!$J$2:$J$1823,MATCH($C958,IF([1]Sheet1!$A$2:$A$1823=$A958,[1]Sheet1!$C$2:$C$1823),0)))</f>
        <v>655327000</v>
      </c>
      <c r="K958" s="2">
        <f t="array" ref="K958">INDEX([5]Sheet1!$K$2:$K$2185,MATCH($C958,IF([5]Sheet1!$E$2:$E$2185=$A958,[5]Sheet1!$B$2:$B$2185),0))*10</f>
        <v>2875121920</v>
      </c>
      <c r="L958" s="2">
        <f t="array" ref="L958">INDEX([5]Sheet1!$J$2:$J$2185,MATCH($C958,IF([5]Sheet1!$E$2:$E$2185=$A958,[5]Sheet1!$B$2:$B$2185),0))</f>
        <v>93151</v>
      </c>
      <c r="M958" s="2">
        <f t="array" ref="M958">INDEX([5]Sheet1!$G$2:$G$2185,MATCH($C958,IF([5]Sheet1!$E$2:$E$2185=$A958,[5]Sheet1!$B$2:$B$2185),0))*10</f>
        <v>2283322210</v>
      </c>
      <c r="N958" s="2">
        <f t="array" ref="N958">INDEX([5]Sheet1!$F$2:$F$2185,MATCH($C958,IF([5]Sheet1!$E$2:$E$2185=$A958,[5]Sheet1!$B$2:$B$2185),0))</f>
        <v>57621</v>
      </c>
      <c r="O958" s="2">
        <f t="array" ref="O958">INDEX([5]Sheet1!$I$2:$I$2185,MATCH($C958,IF([5]Sheet1!$E$2:$E$2185=$A958,[5]Sheet1!$B$2:$B$2185),0))*10</f>
        <v>591799710</v>
      </c>
      <c r="P958" s="2">
        <f t="array" ref="P958">INDEX([5]Sheet1!$H$2:$H$2185,MATCH($C958,IF([5]Sheet1!$E$2:$E$2185=$A958,[5]Sheet1!$B$2:$B$2185),0))</f>
        <v>29252</v>
      </c>
    </row>
    <row r="959" spans="1:16" x14ac:dyDescent="0.25">
      <c r="A959" t="s">
        <v>46</v>
      </c>
      <c r="B959" t="s">
        <v>47</v>
      </c>
      <c r="C959">
        <v>1994</v>
      </c>
      <c r="D959" s="2">
        <f t="array" ref="D959">INDEX([2]data!$E$2:$E$2185,MATCH($C959,IF([2]data!$C$2:$C$2185=$A959,[2]data!$A$2:$A$2185),0))</f>
        <v>6095241</v>
      </c>
      <c r="H959" s="2">
        <f t="array" ref="H959">INDEX([1]Sheet1!$M$2:$M$1823,MATCH($C959,IF([1]Sheet1!$A$2:$A$1823=$A959,[1]Sheet1!$C$2:$C$1823),0))</f>
        <v>5886352896</v>
      </c>
      <c r="I959" s="2">
        <f t="array" ref="I959">INDEX([1]Sheet1!$D$2:$D$1823,MATCH($C959,IF([1]Sheet1!$A$2:$A$1823=$A959,[1]Sheet1!$C$2:$C$1823),0))</f>
        <v>5341666000</v>
      </c>
      <c r="J959" s="2">
        <f t="array" ref="J959">(INDEX([1]Sheet1!$G$2:$G$1823,MATCH($C959,IF([1]Sheet1!$A$2:$A$1823=$A959,[1]Sheet1!$C$2:$C$1823),0))+INDEX([1]Sheet1!$J$2:$J$1823,MATCH($C959,IF([1]Sheet1!$A$2:$A$1823=$A959,[1]Sheet1!$C$2:$C$1823),0)))</f>
        <v>544687000</v>
      </c>
      <c r="K959" s="2">
        <f t="array" ref="K959">INDEX([5]Sheet1!$K$2:$K$2185,MATCH($C959,IF([5]Sheet1!$E$2:$E$2185=$A959,[5]Sheet1!$B$2:$B$2185),0))*10</f>
        <v>3435785000</v>
      </c>
      <c r="L959" s="2">
        <f t="array" ref="L959">INDEX([5]Sheet1!$J$2:$J$2185,MATCH($C959,IF([5]Sheet1!$E$2:$E$2185=$A959,[5]Sheet1!$B$2:$B$2185),0))</f>
        <v>126384</v>
      </c>
      <c r="M959" s="2">
        <f t="array" ref="M959">INDEX([5]Sheet1!$G$2:$G$2185,MATCH($C959,IF([5]Sheet1!$E$2:$E$2185=$A959,[5]Sheet1!$B$2:$B$2185),0))*10</f>
        <v>2870629370</v>
      </c>
      <c r="N959" s="2">
        <f t="array" ref="N959">INDEX([5]Sheet1!$F$2:$F$2185,MATCH($C959,IF([5]Sheet1!$E$2:$E$2185=$A959,[5]Sheet1!$B$2:$B$2185),0))</f>
        <v>88864</v>
      </c>
      <c r="O959" s="2">
        <f t="array" ref="O959">INDEX([5]Sheet1!$I$2:$I$2185,MATCH($C959,IF([5]Sheet1!$E$2:$E$2185=$A959,[5]Sheet1!$B$2:$B$2185),0))*10</f>
        <v>565155630</v>
      </c>
      <c r="P959" s="2">
        <f t="array" ref="P959">INDEX([5]Sheet1!$H$2:$H$2185,MATCH($C959,IF([5]Sheet1!$E$2:$E$2185=$A959,[5]Sheet1!$B$2:$B$2185),0))</f>
        <v>30675</v>
      </c>
    </row>
    <row r="960" spans="1:16" x14ac:dyDescent="0.25">
      <c r="A960" t="s">
        <v>48</v>
      </c>
      <c r="B960" t="s">
        <v>49</v>
      </c>
      <c r="C960">
        <v>1994</v>
      </c>
      <c r="D960" s="2">
        <f t="array" ref="D960">INDEX([2]data!$E$2:$E$2185,MATCH($C960,IF([2]data!$C$2:$C$2185=$A960,[2]data!$A$2:$A$2185),0))</f>
        <v>9597737</v>
      </c>
      <c r="H960" s="2">
        <f t="array" ref="H960">INDEX([1]Sheet1!$M$2:$M$1823,MATCH($C960,IF([1]Sheet1!$A$2:$A$1823=$A960,[1]Sheet1!$C$2:$C$1823),0))</f>
        <v>10664469504</v>
      </c>
      <c r="I960" s="2">
        <f t="array" ref="I960">INDEX([1]Sheet1!$D$2:$D$1823,MATCH($C960,IF([1]Sheet1!$A$2:$A$1823=$A960,[1]Sheet1!$C$2:$C$1823),0))</f>
        <v>9413576000</v>
      </c>
      <c r="J960" s="2">
        <f t="array" ref="J960">(INDEX([1]Sheet1!$G$2:$G$1823,MATCH($C960,IF([1]Sheet1!$A$2:$A$1823=$A960,[1]Sheet1!$C$2:$C$1823),0))+INDEX([1]Sheet1!$J$2:$J$1823,MATCH($C960,IF([1]Sheet1!$A$2:$A$1823=$A960,[1]Sheet1!$C$2:$C$1823),0)))</f>
        <v>1250893000</v>
      </c>
      <c r="K960" s="2">
        <f t="array" ref="K960">INDEX([5]Sheet1!$K$2:$K$2185,MATCH($C960,IF([5]Sheet1!$E$2:$E$2185=$A960,[5]Sheet1!$B$2:$B$2185),0))*10</f>
        <v>5963239860</v>
      </c>
      <c r="L960" s="2">
        <f t="array" ref="L960">INDEX([5]Sheet1!$J$2:$J$2185,MATCH($C960,IF([5]Sheet1!$E$2:$E$2185=$A960,[5]Sheet1!$B$2:$B$2185),0))</f>
        <v>189069</v>
      </c>
      <c r="M960" s="2">
        <f t="array" ref="M960">INDEX([5]Sheet1!$G$2:$G$2185,MATCH($C960,IF([5]Sheet1!$E$2:$E$2185=$A960,[5]Sheet1!$B$2:$B$2185),0))*10</f>
        <v>4592393590</v>
      </c>
      <c r="N960" s="2">
        <f t="array" ref="N960">INDEX([5]Sheet1!$F$2:$F$2185,MATCH($C960,IF([5]Sheet1!$E$2:$E$2185=$A960,[5]Sheet1!$B$2:$B$2185),0))</f>
        <v>112747</v>
      </c>
      <c r="O960" s="2">
        <f t="array" ref="O960">INDEX([5]Sheet1!$I$2:$I$2185,MATCH($C960,IF([5]Sheet1!$E$2:$E$2185=$A960,[5]Sheet1!$B$2:$B$2185),0))*10</f>
        <v>1370846270</v>
      </c>
      <c r="P960" s="2">
        <f t="array" ref="P960">INDEX([5]Sheet1!$H$2:$H$2185,MATCH($C960,IF([5]Sheet1!$E$2:$E$2185=$A960,[5]Sheet1!$B$2:$B$2185),0))</f>
        <v>63673</v>
      </c>
    </row>
    <row r="961" spans="1:16" x14ac:dyDescent="0.25">
      <c r="A961" t="s">
        <v>50</v>
      </c>
      <c r="B961" t="s">
        <v>51</v>
      </c>
      <c r="C961">
        <v>1994</v>
      </c>
      <c r="D961" s="2">
        <f t="array" ref="D961">INDEX([2]data!$E$2:$E$2185,MATCH($C961,IF([2]data!$C$2:$C$2185=$A961,[2]data!$A$2:$A$2185),0))</f>
        <v>4610355</v>
      </c>
      <c r="H961" s="2">
        <f t="array" ref="H961">INDEX([1]Sheet1!$M$2:$M$1823,MATCH($C961,IF([1]Sheet1!$A$2:$A$1823=$A961,[1]Sheet1!$C$2:$C$1823),0))</f>
        <v>5563986944</v>
      </c>
      <c r="I961" s="2">
        <f t="array" ref="I961">INDEX([1]Sheet1!$D$2:$D$1823,MATCH($C961,IF([1]Sheet1!$A$2:$A$1823=$A961,[1]Sheet1!$C$2:$C$1823),0))</f>
        <v>4704460000</v>
      </c>
      <c r="J961" s="2">
        <f t="array" ref="J961">(INDEX([1]Sheet1!$G$2:$G$1823,MATCH($C961,IF([1]Sheet1!$A$2:$A$1823=$A961,[1]Sheet1!$C$2:$C$1823),0))+INDEX([1]Sheet1!$J$2:$J$1823,MATCH($C961,IF([1]Sheet1!$A$2:$A$1823=$A961,[1]Sheet1!$C$2:$C$1823),0)))</f>
        <v>859527000</v>
      </c>
      <c r="K961" s="2">
        <f t="array" ref="K961">INDEX([5]Sheet1!$K$2:$K$2185,MATCH($C961,IF([5]Sheet1!$E$2:$E$2185=$A961,[5]Sheet1!$B$2:$B$2185),0))*10</f>
        <v>2567147960</v>
      </c>
      <c r="L961" s="2">
        <f t="array" ref="L961">INDEX([5]Sheet1!$J$2:$J$2185,MATCH($C961,IF([5]Sheet1!$E$2:$E$2185=$A961,[5]Sheet1!$B$2:$B$2185),0))</f>
        <v>101044</v>
      </c>
      <c r="M961" s="2">
        <f t="array" ref="M961">INDEX([5]Sheet1!$G$2:$G$2185,MATCH($C961,IF([5]Sheet1!$E$2:$E$2185=$A961,[5]Sheet1!$B$2:$B$2185),0))*10</f>
        <v>2034171940</v>
      </c>
      <c r="N961" s="2">
        <f t="array" ref="N961">INDEX([5]Sheet1!$F$2:$F$2185,MATCH($C961,IF([5]Sheet1!$E$2:$E$2185=$A961,[5]Sheet1!$B$2:$B$2185),0))</f>
        <v>58468</v>
      </c>
      <c r="O961" s="2">
        <f t="array" ref="O961">INDEX([5]Sheet1!$I$2:$I$2185,MATCH($C961,IF([5]Sheet1!$E$2:$E$2185=$A961,[5]Sheet1!$B$2:$B$2185),0))*10</f>
        <v>532976020</v>
      </c>
      <c r="P961" s="2">
        <f t="array" ref="P961">INDEX([5]Sheet1!$H$2:$H$2185,MATCH($C961,IF([5]Sheet1!$E$2:$E$2185=$A961,[5]Sheet1!$B$2:$B$2185),0))</f>
        <v>28264</v>
      </c>
    </row>
    <row r="962" spans="1:16" x14ac:dyDescent="0.25">
      <c r="A962" t="s">
        <v>52</v>
      </c>
      <c r="B962" t="s">
        <v>53</v>
      </c>
      <c r="C962">
        <v>1994</v>
      </c>
      <c r="D962" s="2">
        <f t="array" ref="D962">INDEX([2]data!$E$2:$E$2185,MATCH($C962,IF([2]data!$C$2:$C$2185=$A962,[2]data!$A$2:$A$2185),0))</f>
        <v>2688992</v>
      </c>
      <c r="H962" s="2">
        <f t="array" ref="H962">INDEX([1]Sheet1!$M$2:$M$1823,MATCH($C962,IF([1]Sheet1!$A$2:$A$1823=$A962,[1]Sheet1!$C$2:$C$1823),0))</f>
        <v>1988647936</v>
      </c>
      <c r="I962" s="2">
        <f t="array" ref="I962">INDEX([1]Sheet1!$D$2:$D$1823,MATCH($C962,IF([1]Sheet1!$A$2:$A$1823=$A962,[1]Sheet1!$C$2:$C$1823),0))</f>
        <v>1731117000</v>
      </c>
      <c r="J962" s="2">
        <f t="array" ref="J962">(INDEX([1]Sheet1!$G$2:$G$1823,MATCH($C962,IF([1]Sheet1!$A$2:$A$1823=$A962,[1]Sheet1!$C$2:$C$1823),0))+INDEX([1]Sheet1!$J$2:$J$1823,MATCH($C962,IF([1]Sheet1!$A$2:$A$1823=$A962,[1]Sheet1!$C$2:$C$1823),0)))</f>
        <v>257531000</v>
      </c>
      <c r="K962" s="2">
        <f t="array" ref="K962">INDEX([5]Sheet1!$K$2:$K$2185,MATCH($C962,IF([5]Sheet1!$E$2:$E$2185=$A962,[5]Sheet1!$B$2:$B$2185),0))*10</f>
        <v>1084497460</v>
      </c>
      <c r="L962" s="2">
        <f t="array" ref="L962">INDEX([5]Sheet1!$J$2:$J$2185,MATCH($C962,IF([5]Sheet1!$E$2:$E$2185=$A962,[5]Sheet1!$B$2:$B$2185),0))</f>
        <v>65077</v>
      </c>
      <c r="M962" s="2">
        <f t="array" ref="M962">INDEX([5]Sheet1!$G$2:$G$2185,MATCH($C962,IF([5]Sheet1!$E$2:$E$2185=$A962,[5]Sheet1!$B$2:$B$2185),0))*10</f>
        <v>873253460</v>
      </c>
      <c r="N962" s="2">
        <f t="array" ref="N962">INDEX([5]Sheet1!$F$2:$F$2185,MATCH($C962,IF([5]Sheet1!$E$2:$E$2185=$A962,[5]Sheet1!$B$2:$B$2185),0))</f>
        <v>45322</v>
      </c>
      <c r="O962" s="2">
        <f t="array" ref="O962">INDEX([5]Sheet1!$I$2:$I$2185,MATCH($C962,IF([5]Sheet1!$E$2:$E$2185=$A962,[5]Sheet1!$B$2:$B$2185),0))*10</f>
        <v>211244000</v>
      </c>
      <c r="P962" s="2">
        <f t="array" ref="P962">INDEX([5]Sheet1!$H$2:$H$2185,MATCH($C962,IF([5]Sheet1!$E$2:$E$2185=$A962,[5]Sheet1!$B$2:$B$2185),0))</f>
        <v>18992</v>
      </c>
    </row>
    <row r="963" spans="1:16" x14ac:dyDescent="0.25">
      <c r="A963" t="s">
        <v>54</v>
      </c>
      <c r="B963" t="s">
        <v>55</v>
      </c>
      <c r="C963">
        <v>1994</v>
      </c>
      <c r="D963" s="2">
        <f t="array" ref="D963">INDEX([2]data!$E$2:$E$2185,MATCH($C963,IF([2]data!$C$2:$C$2185=$A963,[2]data!$A$2:$A$2185),0))</f>
        <v>5324497</v>
      </c>
      <c r="H963" s="2">
        <f t="array" ref="H963">INDEX([1]Sheet1!$M$2:$M$1823,MATCH($C963,IF([1]Sheet1!$A$2:$A$1823=$A963,[1]Sheet1!$C$2:$C$1823),0))</f>
        <v>4576589824</v>
      </c>
      <c r="I963" s="2">
        <f t="array" ref="I963">INDEX([1]Sheet1!$D$2:$D$1823,MATCH($C963,IF([1]Sheet1!$A$2:$A$1823=$A963,[1]Sheet1!$C$2:$C$1823),0))</f>
        <v>4005157000</v>
      </c>
      <c r="J963" s="2">
        <f t="array" ref="J963">(INDEX([1]Sheet1!$G$2:$G$1823,MATCH($C963,IF([1]Sheet1!$A$2:$A$1823=$A963,[1]Sheet1!$C$2:$C$1823),0))+INDEX([1]Sheet1!$J$2:$J$1823,MATCH($C963,IF([1]Sheet1!$A$2:$A$1823=$A963,[1]Sheet1!$C$2:$C$1823),0)))</f>
        <v>571433000</v>
      </c>
      <c r="K963" s="2">
        <f t="array" ref="K963">INDEX([5]Sheet1!$K$2:$K$2185,MATCH($C963,IF([5]Sheet1!$E$2:$E$2185=$A963,[5]Sheet1!$B$2:$B$2185),0))*10</f>
        <v>2348972820</v>
      </c>
      <c r="L963" s="2">
        <f t="array" ref="L963">INDEX([5]Sheet1!$J$2:$J$2185,MATCH($C963,IF([5]Sheet1!$E$2:$E$2185=$A963,[5]Sheet1!$B$2:$B$2185),0))</f>
        <v>109006</v>
      </c>
      <c r="M963" s="2">
        <f t="array" ref="M963">INDEX([5]Sheet1!$G$2:$G$2185,MATCH($C963,IF([5]Sheet1!$E$2:$E$2185=$A963,[5]Sheet1!$B$2:$B$2185),0))*10</f>
        <v>1858083830</v>
      </c>
      <c r="N963" s="2">
        <f t="array" ref="N963">INDEX([5]Sheet1!$F$2:$F$2185,MATCH($C963,IF([5]Sheet1!$E$2:$E$2185=$A963,[5]Sheet1!$B$2:$B$2185),0))</f>
        <v>72358</v>
      </c>
      <c r="O963" s="2">
        <f t="array" ref="O963">INDEX([5]Sheet1!$I$2:$I$2185,MATCH($C963,IF([5]Sheet1!$E$2:$E$2185=$A963,[5]Sheet1!$B$2:$B$2185),0))*10</f>
        <v>490888990</v>
      </c>
      <c r="P963" s="2">
        <f t="array" ref="P963">INDEX([5]Sheet1!$H$2:$H$2185,MATCH($C963,IF([5]Sheet1!$E$2:$E$2185=$A963,[5]Sheet1!$B$2:$B$2185),0))</f>
        <v>32791</v>
      </c>
    </row>
    <row r="964" spans="1:16" x14ac:dyDescent="0.25">
      <c r="A964" t="s">
        <v>56</v>
      </c>
      <c r="B964" t="s">
        <v>57</v>
      </c>
      <c r="C964">
        <v>1994</v>
      </c>
      <c r="D964" s="2">
        <f t="array" ref="D964">INDEX([2]data!$E$2:$E$2185,MATCH($C964,IF([2]data!$C$2:$C$2185=$A964,[2]data!$A$2:$A$2185),0))</f>
        <v>861306</v>
      </c>
      <c r="H964" s="2">
        <f t="array" ref="H964">INDEX([1]Sheet1!$M$2:$M$1823,MATCH($C964,IF([1]Sheet1!$A$2:$A$1823=$A964,[1]Sheet1!$C$2:$C$1823),0))</f>
        <v>921593024</v>
      </c>
      <c r="I964" s="2">
        <f t="array" ref="I964">INDEX([1]Sheet1!$D$2:$D$1823,MATCH($C964,IF([1]Sheet1!$A$2:$A$1823=$A964,[1]Sheet1!$C$2:$C$1823),0))</f>
        <v>857818000</v>
      </c>
      <c r="J964" s="2">
        <f t="array" ref="J964">(INDEX([1]Sheet1!$G$2:$G$1823,MATCH($C964,IF([1]Sheet1!$A$2:$A$1823=$A964,[1]Sheet1!$C$2:$C$1823),0))+INDEX([1]Sheet1!$J$2:$J$1823,MATCH($C964,IF([1]Sheet1!$A$2:$A$1823=$A964,[1]Sheet1!$C$2:$C$1823),0)))</f>
        <v>63775000</v>
      </c>
      <c r="K964" s="2">
        <f t="array" ref="K964">INDEX([5]Sheet1!$K$2:$K$2185,MATCH($C964,IF([5]Sheet1!$E$2:$E$2185=$A964,[5]Sheet1!$B$2:$B$2185),0))*10</f>
        <v>597355660</v>
      </c>
      <c r="L964" s="2">
        <f t="array" ref="L964">INDEX([5]Sheet1!$J$2:$J$2185,MATCH($C964,IF([5]Sheet1!$E$2:$E$2185=$A964,[5]Sheet1!$B$2:$B$2185),0))</f>
        <v>26722</v>
      </c>
      <c r="M964" s="2">
        <f t="array" ref="M964">INDEX([5]Sheet1!$G$2:$G$2185,MATCH($C964,IF([5]Sheet1!$E$2:$E$2185=$A964,[5]Sheet1!$B$2:$B$2185),0))*10</f>
        <v>472981300</v>
      </c>
      <c r="N964" s="2">
        <f t="array" ref="N964">INDEX([5]Sheet1!$F$2:$F$2185,MATCH($C964,IF([5]Sheet1!$E$2:$E$2185=$A964,[5]Sheet1!$B$2:$B$2185),0))</f>
        <v>17227</v>
      </c>
      <c r="O964" s="2">
        <f t="array" ref="O964">INDEX([5]Sheet1!$I$2:$I$2185,MATCH($C964,IF([5]Sheet1!$E$2:$E$2185=$A964,[5]Sheet1!$B$2:$B$2185),0))*10</f>
        <v>124374360</v>
      </c>
      <c r="P964" s="2">
        <f t="array" ref="P964">INDEX([5]Sheet1!$H$2:$H$2185,MATCH($C964,IF([5]Sheet1!$E$2:$E$2185=$A964,[5]Sheet1!$B$2:$B$2185),0))</f>
        <v>7179</v>
      </c>
    </row>
    <row r="965" spans="1:16" x14ac:dyDescent="0.25">
      <c r="A965" t="s">
        <v>58</v>
      </c>
      <c r="B965" t="s">
        <v>59</v>
      </c>
      <c r="C965">
        <v>1994</v>
      </c>
      <c r="D965" s="2">
        <f t="array" ref="D965">INDEX([2]data!$E$2:$E$2185,MATCH($C965,IF([2]data!$C$2:$C$2185=$A965,[2]data!$A$2:$A$2185),0))</f>
        <v>1639041</v>
      </c>
      <c r="H965" s="2">
        <f t="array" ref="H965">INDEX([1]Sheet1!$M$2:$M$1823,MATCH($C965,IF([1]Sheet1!$A$2:$A$1823=$A965,[1]Sheet1!$C$2:$C$1823),0))</f>
        <v>1824209024</v>
      </c>
      <c r="I965" s="2">
        <f t="array" ref="I965">INDEX([1]Sheet1!$D$2:$D$1823,MATCH($C965,IF([1]Sheet1!$A$2:$A$1823=$A965,[1]Sheet1!$C$2:$C$1823),0))</f>
        <v>1576627000</v>
      </c>
      <c r="J965" s="2">
        <f t="array" ref="J965">(INDEX([1]Sheet1!$G$2:$G$1823,MATCH($C965,IF([1]Sheet1!$A$2:$A$1823=$A965,[1]Sheet1!$C$2:$C$1823),0))+INDEX([1]Sheet1!$J$2:$J$1823,MATCH($C965,IF([1]Sheet1!$A$2:$A$1823=$A965,[1]Sheet1!$C$2:$C$1823),0)))</f>
        <v>247582000</v>
      </c>
      <c r="K965" s="2">
        <f t="array" ref="K965">INDEX([5]Sheet1!$K$2:$K$2185,MATCH($C965,IF([5]Sheet1!$E$2:$E$2185=$A965,[5]Sheet1!$B$2:$B$2185),0))*10</f>
        <v>868669690</v>
      </c>
      <c r="L965" s="2">
        <f t="array" ref="L965">INDEX([5]Sheet1!$J$2:$J$2185,MATCH($C965,IF([5]Sheet1!$E$2:$E$2185=$A965,[5]Sheet1!$B$2:$B$2185),0))</f>
        <v>40506</v>
      </c>
      <c r="M965" s="2">
        <f t="array" ref="M965">INDEX([5]Sheet1!$G$2:$G$2185,MATCH($C965,IF([5]Sheet1!$E$2:$E$2185=$A965,[5]Sheet1!$B$2:$B$2185),0))*10</f>
        <v>699161390</v>
      </c>
      <c r="N965" s="2">
        <f t="array" ref="N965">INDEX([5]Sheet1!$F$2:$F$2185,MATCH($C965,IF([5]Sheet1!$E$2:$E$2185=$A965,[5]Sheet1!$B$2:$B$2185),0))</f>
        <v>27008</v>
      </c>
      <c r="O965" s="2">
        <f t="array" ref="O965">INDEX([5]Sheet1!$I$2:$I$2185,MATCH($C965,IF([5]Sheet1!$E$2:$E$2185=$A965,[5]Sheet1!$B$2:$B$2185),0))*10</f>
        <v>169508300</v>
      </c>
      <c r="P965" s="2">
        <f t="array" ref="P965">INDEX([5]Sheet1!$H$2:$H$2185,MATCH($C965,IF([5]Sheet1!$E$2:$E$2185=$A965,[5]Sheet1!$B$2:$B$2185),0))</f>
        <v>10850</v>
      </c>
    </row>
    <row r="966" spans="1:16" x14ac:dyDescent="0.25">
      <c r="A966" t="s">
        <v>60</v>
      </c>
      <c r="B966" t="s">
        <v>61</v>
      </c>
      <c r="C966">
        <v>1994</v>
      </c>
      <c r="D966" s="2">
        <f t="array" ref="D966">INDEX([2]data!$E$2:$E$2185,MATCH($C966,IF([2]data!$C$2:$C$2185=$A966,[2]data!$A$2:$A$2185),0))</f>
        <v>1499298</v>
      </c>
      <c r="H966" s="2">
        <f t="array" ref="H966">INDEX([1]Sheet1!$M$2:$M$1823,MATCH($C966,IF([1]Sheet1!$A$2:$A$1823=$A966,[1]Sheet1!$C$2:$C$1823),0))</f>
        <v>1404813056</v>
      </c>
      <c r="I966" s="2">
        <f t="array" ref="I966">INDEX([1]Sheet1!$D$2:$D$1823,MATCH($C966,IF([1]Sheet1!$A$2:$A$1823=$A966,[1]Sheet1!$C$2:$C$1823),0))</f>
        <v>1089957000</v>
      </c>
      <c r="J966" s="2">
        <f t="array" ref="J966">(INDEX([1]Sheet1!$G$2:$G$1823,MATCH($C966,IF([1]Sheet1!$A$2:$A$1823=$A966,[1]Sheet1!$C$2:$C$1823),0))+INDEX([1]Sheet1!$J$2:$J$1823,MATCH($C966,IF([1]Sheet1!$A$2:$A$1823=$A966,[1]Sheet1!$C$2:$C$1823),0)))</f>
        <v>314856000</v>
      </c>
      <c r="K966" s="2">
        <f t="array" ref="K966">INDEX([5]Sheet1!$K$2:$K$2185,MATCH($C966,IF([5]Sheet1!$E$2:$E$2185=$A966,[5]Sheet1!$B$2:$B$2185),0))*10</f>
        <v>678712170</v>
      </c>
      <c r="L966" s="2">
        <f t="array" ref="L966">INDEX([5]Sheet1!$J$2:$J$2185,MATCH($C966,IF([5]Sheet1!$E$2:$E$2185=$A966,[5]Sheet1!$B$2:$B$2185),0))</f>
        <v>25275</v>
      </c>
      <c r="M966" s="2">
        <f t="array" ref="M966">INDEX([5]Sheet1!$G$2:$G$2185,MATCH($C966,IF([5]Sheet1!$E$2:$E$2185=$A966,[5]Sheet1!$B$2:$B$2185),0))*10</f>
        <v>541548270</v>
      </c>
      <c r="N966" s="2">
        <f t="array" ref="N966">INDEX([5]Sheet1!$F$2:$F$2185,MATCH($C966,IF([5]Sheet1!$E$2:$E$2185=$A966,[5]Sheet1!$B$2:$B$2185),0))</f>
        <v>18082</v>
      </c>
      <c r="O966" s="2">
        <f t="array" ref="O966">INDEX([5]Sheet1!$I$2:$I$2185,MATCH($C966,IF([5]Sheet1!$E$2:$E$2185=$A966,[5]Sheet1!$B$2:$B$2185),0))*10</f>
        <v>137163900</v>
      </c>
      <c r="P966" s="2">
        <f t="array" ref="P966">INDEX([5]Sheet1!$H$2:$H$2185,MATCH($C966,IF([5]Sheet1!$E$2:$E$2185=$A966,[5]Sheet1!$B$2:$B$2185),0))</f>
        <v>5893</v>
      </c>
    </row>
    <row r="967" spans="1:16" x14ac:dyDescent="0.25">
      <c r="A967" t="s">
        <v>62</v>
      </c>
      <c r="B967" t="s">
        <v>63</v>
      </c>
      <c r="C967">
        <v>1994</v>
      </c>
      <c r="D967" s="2">
        <f t="array" ref="D967">INDEX([2]data!$E$2:$E$2185,MATCH($C967,IF([2]data!$C$2:$C$2185=$A967,[2]data!$A$2:$A$2185),0))</f>
        <v>1142560</v>
      </c>
      <c r="H967" s="2">
        <f t="array" ref="H967">INDEX([1]Sheet1!$M$2:$M$1823,MATCH($C967,IF([1]Sheet1!$A$2:$A$1823=$A967,[1]Sheet1!$C$2:$C$1823),0))</f>
        <v>1053920000</v>
      </c>
      <c r="I967" s="2">
        <f t="array" ref="I967">INDEX([1]Sheet1!$D$2:$D$1823,MATCH($C967,IF([1]Sheet1!$A$2:$A$1823=$A967,[1]Sheet1!$C$2:$C$1823),0))</f>
        <v>1000716000</v>
      </c>
      <c r="J967" s="2">
        <f t="array" ref="J967">(INDEX([1]Sheet1!$G$2:$G$1823,MATCH($C967,IF([1]Sheet1!$A$2:$A$1823=$A967,[1]Sheet1!$C$2:$C$1823),0))+INDEX([1]Sheet1!$J$2:$J$1823,MATCH($C967,IF([1]Sheet1!$A$2:$A$1823=$A967,[1]Sheet1!$C$2:$C$1823),0)))</f>
        <v>53204000</v>
      </c>
      <c r="K967" s="2">
        <f t="array" ref="K967">INDEX([5]Sheet1!$K$2:$K$2185,MATCH($C967,IF([5]Sheet1!$E$2:$E$2185=$A967,[5]Sheet1!$B$2:$B$2185),0))*10</f>
        <v>587522270</v>
      </c>
      <c r="L967" s="2">
        <f t="array" ref="L967">INDEX([5]Sheet1!$J$2:$J$2185,MATCH($C967,IF([5]Sheet1!$E$2:$E$2185=$A967,[5]Sheet1!$B$2:$B$2185),0))</f>
        <v>23726</v>
      </c>
      <c r="M967" s="2">
        <f t="array" ref="M967">INDEX([5]Sheet1!$G$2:$G$2185,MATCH($C967,IF([5]Sheet1!$E$2:$E$2185=$A967,[5]Sheet1!$B$2:$B$2185),0))*10</f>
        <v>490488950</v>
      </c>
      <c r="N967" s="2">
        <f t="array" ref="N967">INDEX([5]Sheet1!$F$2:$F$2185,MATCH($C967,IF([5]Sheet1!$E$2:$E$2185=$A967,[5]Sheet1!$B$2:$B$2185),0))</f>
        <v>16492</v>
      </c>
      <c r="O967" s="2">
        <f t="array" ref="O967">INDEX([5]Sheet1!$I$2:$I$2185,MATCH($C967,IF([5]Sheet1!$E$2:$E$2185=$A967,[5]Sheet1!$B$2:$B$2185),0))*10</f>
        <v>97033320</v>
      </c>
      <c r="P967" s="2">
        <f t="array" ref="P967">INDEX([5]Sheet1!$H$2:$H$2185,MATCH($C967,IF([5]Sheet1!$E$2:$E$2185=$A967,[5]Sheet1!$B$2:$B$2185),0))</f>
        <v>5345</v>
      </c>
    </row>
    <row r="968" spans="1:16" x14ac:dyDescent="0.25">
      <c r="A968" t="s">
        <v>64</v>
      </c>
      <c r="B968" t="s">
        <v>65</v>
      </c>
      <c r="C968">
        <v>1994</v>
      </c>
      <c r="D968" s="2">
        <f t="array" ref="D968">INDEX([2]data!$E$2:$E$2185,MATCH($C968,IF([2]data!$C$2:$C$2185=$A968,[2]data!$A$2:$A$2185),0))</f>
        <v>8014306</v>
      </c>
      <c r="H968" s="2">
        <f t="array" ref="H968">INDEX([1]Sheet1!$M$2:$M$1823,MATCH($C968,IF([1]Sheet1!$A$2:$A$1823=$A968,[1]Sheet1!$C$2:$C$1823),0))</f>
        <v>10969601024</v>
      </c>
      <c r="I968" s="2">
        <f t="array" ref="I968">INDEX([1]Sheet1!$D$2:$D$1823,MATCH($C968,IF([1]Sheet1!$A$2:$A$1823=$A968,[1]Sheet1!$C$2:$C$1823),0))</f>
        <v>10113457000</v>
      </c>
      <c r="J968" s="2">
        <f t="array" ref="J968">(INDEX([1]Sheet1!$G$2:$G$1823,MATCH($C968,IF([1]Sheet1!$A$2:$A$1823=$A968,[1]Sheet1!$C$2:$C$1823),0))+INDEX([1]Sheet1!$J$2:$J$1823,MATCH($C968,IF([1]Sheet1!$A$2:$A$1823=$A968,[1]Sheet1!$C$2:$C$1823),0)))</f>
        <v>856144000</v>
      </c>
      <c r="K968" s="2">
        <f t="array" ref="K968">INDEX([5]Sheet1!$K$2:$K$2185,MATCH($C968,IF([5]Sheet1!$E$2:$E$2185=$A968,[5]Sheet1!$B$2:$B$2185),0))*10</f>
        <v>6170760860</v>
      </c>
      <c r="L968" s="2">
        <f t="array" ref="L968">INDEX([5]Sheet1!$J$2:$J$2185,MATCH($C968,IF([5]Sheet1!$E$2:$E$2185=$A968,[5]Sheet1!$B$2:$B$2185),0))</f>
        <v>175995</v>
      </c>
      <c r="M968" s="2">
        <f t="array" ref="M968">INDEX([5]Sheet1!$G$2:$G$2185,MATCH($C968,IF([5]Sheet1!$E$2:$E$2185=$A968,[5]Sheet1!$B$2:$B$2185),0))*10</f>
        <v>4997472650</v>
      </c>
      <c r="N968" s="2">
        <f t="array" ref="N968">INDEX([5]Sheet1!$F$2:$F$2185,MATCH($C968,IF([5]Sheet1!$E$2:$E$2185=$A968,[5]Sheet1!$B$2:$B$2185),0))</f>
        <v>117816</v>
      </c>
      <c r="O968" s="2">
        <f t="array" ref="O968">INDEX([5]Sheet1!$I$2:$I$2185,MATCH($C968,IF([5]Sheet1!$E$2:$E$2185=$A968,[5]Sheet1!$B$2:$B$2185),0))*10</f>
        <v>1173288210</v>
      </c>
      <c r="P968" s="2">
        <f t="array" ref="P968">INDEX([5]Sheet1!$H$2:$H$2185,MATCH($C968,IF([5]Sheet1!$E$2:$E$2185=$A968,[5]Sheet1!$B$2:$B$2185),0))</f>
        <v>52689</v>
      </c>
    </row>
    <row r="969" spans="1:16" x14ac:dyDescent="0.25">
      <c r="A969" t="s">
        <v>66</v>
      </c>
      <c r="B969" t="s">
        <v>67</v>
      </c>
      <c r="C969">
        <v>1994</v>
      </c>
      <c r="D969" s="2">
        <f t="array" ref="D969">INDEX([2]data!$E$2:$E$2185,MATCH($C969,IF([2]data!$C$2:$C$2185=$A969,[2]data!$A$2:$A$2185),0))</f>
        <v>1682398</v>
      </c>
      <c r="H969" s="2">
        <f t="array" ref="H969">INDEX([1]Sheet1!$M$2:$M$1823,MATCH($C969,IF([1]Sheet1!$A$2:$A$1823=$A969,[1]Sheet1!$C$2:$C$1823),0))</f>
        <v>1441763968</v>
      </c>
      <c r="I969" s="2">
        <f t="array" ref="I969">INDEX([1]Sheet1!$D$2:$D$1823,MATCH($C969,IF([1]Sheet1!$A$2:$A$1823=$A969,[1]Sheet1!$C$2:$C$1823),0))</f>
        <v>1215351000</v>
      </c>
      <c r="J969" s="2">
        <f t="array" ref="J969">(INDEX([1]Sheet1!$G$2:$G$1823,MATCH($C969,IF([1]Sheet1!$A$2:$A$1823=$A969,[1]Sheet1!$C$2:$C$1823),0))+INDEX([1]Sheet1!$J$2:$J$1823,MATCH($C969,IF([1]Sheet1!$A$2:$A$1823=$A969,[1]Sheet1!$C$2:$C$1823),0)))</f>
        <v>226413000</v>
      </c>
      <c r="K969" s="2">
        <f t="array" ref="K969">INDEX([5]Sheet1!$K$2:$K$2185,MATCH($C969,IF([5]Sheet1!$E$2:$E$2185=$A969,[5]Sheet1!$B$2:$B$2185),0))*10</f>
        <v>722021580</v>
      </c>
      <c r="L969" s="2">
        <f t="array" ref="L969">INDEX([5]Sheet1!$J$2:$J$2185,MATCH($C969,IF([5]Sheet1!$E$2:$E$2185=$A969,[5]Sheet1!$B$2:$B$2185),0))</f>
        <v>39609</v>
      </c>
      <c r="M969" s="2">
        <f t="array" ref="M969">INDEX([5]Sheet1!$G$2:$G$2185,MATCH($C969,IF([5]Sheet1!$E$2:$E$2185=$A969,[5]Sheet1!$B$2:$B$2185),0))*10</f>
        <v>576971010</v>
      </c>
      <c r="N969" s="2">
        <f t="array" ref="N969">INDEX([5]Sheet1!$F$2:$F$2185,MATCH($C969,IF([5]Sheet1!$E$2:$E$2185=$A969,[5]Sheet1!$B$2:$B$2185),0))</f>
        <v>27889</v>
      </c>
      <c r="O969" s="2">
        <f t="array" ref="O969">INDEX([5]Sheet1!$I$2:$I$2185,MATCH($C969,IF([5]Sheet1!$E$2:$E$2185=$A969,[5]Sheet1!$B$2:$B$2185),0))*10</f>
        <v>145050570</v>
      </c>
      <c r="P969" s="2">
        <f t="array" ref="P969">INDEX([5]Sheet1!$H$2:$H$2185,MATCH($C969,IF([5]Sheet1!$E$2:$E$2185=$A969,[5]Sheet1!$B$2:$B$2185),0))</f>
        <v>10532</v>
      </c>
    </row>
    <row r="970" spans="1:16" x14ac:dyDescent="0.25">
      <c r="A970" t="s">
        <v>68</v>
      </c>
      <c r="B970" t="s">
        <v>69</v>
      </c>
      <c r="C970">
        <v>1994</v>
      </c>
      <c r="D970" s="2">
        <f t="array" ref="D970">INDEX([2]data!$E$2:$E$2185,MATCH($C970,IF([2]data!$C$2:$C$2185=$A970,[2]data!$A$2:$A$2185),0))</f>
        <v>18459470</v>
      </c>
      <c r="H970" s="2">
        <f t="array" ref="H970">INDEX([1]Sheet1!$M$2:$M$1823,MATCH($C970,IF([1]Sheet1!$A$2:$A$1823=$A970,[1]Sheet1!$C$2:$C$1823),0))</f>
        <v>26002804736</v>
      </c>
      <c r="I970" s="2">
        <f t="array" ref="I970">INDEX([1]Sheet1!$D$2:$D$1823,MATCH($C970,IF([1]Sheet1!$A$2:$A$1823=$A970,[1]Sheet1!$C$2:$C$1823),0))</f>
        <v>22767640000</v>
      </c>
      <c r="J970" s="2">
        <f t="array" ref="J970">(INDEX([1]Sheet1!$G$2:$G$1823,MATCH($C970,IF([1]Sheet1!$A$2:$A$1823=$A970,[1]Sheet1!$C$2:$C$1823),0))+INDEX([1]Sheet1!$J$2:$J$1823,MATCH($C970,IF([1]Sheet1!$A$2:$A$1823=$A970,[1]Sheet1!$C$2:$C$1823),0)))</f>
        <v>3235164000</v>
      </c>
      <c r="K970" s="2">
        <f t="array" ref="K970">INDEX([5]Sheet1!$K$2:$K$2185,MATCH($C970,IF([5]Sheet1!$E$2:$E$2185=$A970,[5]Sheet1!$B$2:$B$2185),0))*10</f>
        <v>13093642210</v>
      </c>
      <c r="L970" s="2">
        <f t="array" ref="L970">INDEX([5]Sheet1!$J$2:$J$2185,MATCH($C970,IF([5]Sheet1!$E$2:$E$2185=$A970,[5]Sheet1!$B$2:$B$2185),0))</f>
        <v>392862</v>
      </c>
      <c r="M970" s="2">
        <f t="array" ref="M970">INDEX([5]Sheet1!$G$2:$G$2185,MATCH($C970,IF([5]Sheet1!$E$2:$E$2185=$A970,[5]Sheet1!$B$2:$B$2185),0))*10</f>
        <v>10271019410</v>
      </c>
      <c r="N970" s="2">
        <f t="array" ref="N970">INDEX([5]Sheet1!$F$2:$F$2185,MATCH($C970,IF([5]Sheet1!$E$2:$E$2185=$A970,[5]Sheet1!$B$2:$B$2185),0))</f>
        <v>243182</v>
      </c>
      <c r="O970" s="2">
        <f t="array" ref="O970">INDEX([5]Sheet1!$I$2:$I$2185,MATCH($C970,IF([5]Sheet1!$E$2:$E$2185=$A970,[5]Sheet1!$B$2:$B$2185),0))*10</f>
        <v>2822622800</v>
      </c>
      <c r="P970" s="2">
        <f t="array" ref="P970">INDEX([5]Sheet1!$H$2:$H$2185,MATCH($C970,IF([5]Sheet1!$E$2:$E$2185=$A970,[5]Sheet1!$B$2:$B$2185),0))</f>
        <v>131309</v>
      </c>
    </row>
    <row r="971" spans="1:16" x14ac:dyDescent="0.25">
      <c r="A971" t="s">
        <v>70</v>
      </c>
      <c r="B971" t="s">
        <v>71</v>
      </c>
      <c r="C971">
        <v>1994</v>
      </c>
      <c r="D971" s="2">
        <f t="array" ref="D971">INDEX([2]data!$E$2:$E$2185,MATCH($C971,IF([2]data!$C$2:$C$2185=$A971,[2]data!$A$2:$A$2185),0))</f>
        <v>7187398</v>
      </c>
      <c r="H971" s="2">
        <f t="array" ref="H971">INDEX([1]Sheet1!$M$2:$M$1823,MATCH($C971,IF([1]Sheet1!$A$2:$A$1823=$A971,[1]Sheet1!$C$2:$C$1823),0))</f>
        <v>6001637888</v>
      </c>
      <c r="I971" s="2">
        <f t="array" ref="I971">INDEX([1]Sheet1!$D$2:$D$1823,MATCH($C971,IF([1]Sheet1!$A$2:$A$1823=$A971,[1]Sheet1!$C$2:$C$1823),0))</f>
        <v>5160349000</v>
      </c>
      <c r="J971" s="2">
        <f t="array" ref="J971">(INDEX([1]Sheet1!$G$2:$G$1823,MATCH($C971,IF([1]Sheet1!$A$2:$A$1823=$A971,[1]Sheet1!$C$2:$C$1823),0))+INDEX([1]Sheet1!$J$2:$J$1823,MATCH($C971,IF([1]Sheet1!$A$2:$A$1823=$A971,[1]Sheet1!$C$2:$C$1823),0)))</f>
        <v>841289000</v>
      </c>
      <c r="K971" s="2">
        <f t="array" ref="K971">INDEX([5]Sheet1!$K$2:$K$2185,MATCH($C971,IF([5]Sheet1!$E$2:$E$2185=$A971,[5]Sheet1!$B$2:$B$2185),0))*10</f>
        <v>3348540890</v>
      </c>
      <c r="L971" s="2">
        <f t="array" ref="L971">INDEX([5]Sheet1!$J$2:$J$2185,MATCH($C971,IF([5]Sheet1!$E$2:$E$2185=$A971,[5]Sheet1!$B$2:$B$2185),0))</f>
        <v>147360</v>
      </c>
      <c r="M971" s="2">
        <f t="array" ref="M971">INDEX([5]Sheet1!$G$2:$G$2185,MATCH($C971,IF([5]Sheet1!$E$2:$E$2185=$A971,[5]Sheet1!$B$2:$B$2185),0))*10</f>
        <v>2712982130</v>
      </c>
      <c r="N971" s="2">
        <f t="array" ref="N971">INDEX([5]Sheet1!$F$2:$F$2185,MATCH($C971,IF([5]Sheet1!$E$2:$E$2185=$A971,[5]Sheet1!$B$2:$B$2185),0))</f>
        <v>102218</v>
      </c>
      <c r="O971" s="2">
        <f t="array" ref="O971">INDEX([5]Sheet1!$I$2:$I$2185,MATCH($C971,IF([5]Sheet1!$E$2:$E$2185=$A971,[5]Sheet1!$B$2:$B$2185),0))*10</f>
        <v>635558760</v>
      </c>
      <c r="P971" s="2">
        <f t="array" ref="P971">INDEX([5]Sheet1!$H$2:$H$2185,MATCH($C971,IF([5]Sheet1!$E$2:$E$2185=$A971,[5]Sheet1!$B$2:$B$2185),0))</f>
        <v>40465</v>
      </c>
    </row>
    <row r="972" spans="1:16" x14ac:dyDescent="0.25">
      <c r="A972" t="s">
        <v>72</v>
      </c>
      <c r="B972" t="s">
        <v>73</v>
      </c>
      <c r="C972">
        <v>1994</v>
      </c>
      <c r="D972" s="2">
        <f t="array" ref="D972">INDEX([2]data!$E$2:$E$2185,MATCH($C972,IF([2]data!$C$2:$C$2185=$A972,[2]data!$A$2:$A$2185),0))</f>
        <v>644804</v>
      </c>
      <c r="H972" s="2">
        <f t="array" ref="H972">INDEX([1]Sheet1!$M$2:$M$1823,MATCH($C972,IF([1]Sheet1!$A$2:$A$1823=$A972,[1]Sheet1!$C$2:$C$1823),0))</f>
        <v>582515968</v>
      </c>
      <c r="I972" s="2">
        <f t="array" ref="I972">INDEX([1]Sheet1!$D$2:$D$1823,MATCH($C972,IF([1]Sheet1!$A$2:$A$1823=$A972,[1]Sheet1!$C$2:$C$1823),0))</f>
        <v>508080000</v>
      </c>
      <c r="J972" s="2">
        <f t="array" ref="J972">(INDEX([1]Sheet1!$G$2:$G$1823,MATCH($C972,IF([1]Sheet1!$A$2:$A$1823=$A972,[1]Sheet1!$C$2:$C$1823),0))+INDEX([1]Sheet1!$J$2:$J$1823,MATCH($C972,IF([1]Sheet1!$A$2:$A$1823=$A972,[1]Sheet1!$C$2:$C$1823),0)))</f>
        <v>74436000</v>
      </c>
      <c r="K972" s="2">
        <f t="array" ref="K972">INDEX([5]Sheet1!$K$2:$K$2185,MATCH($C972,IF([5]Sheet1!$E$2:$E$2185=$A972,[5]Sheet1!$B$2:$B$2185),0))*10</f>
        <v>338694030</v>
      </c>
      <c r="L972" s="2">
        <f t="array" ref="L972">INDEX([5]Sheet1!$J$2:$J$2185,MATCH($C972,IF([5]Sheet1!$E$2:$E$2185=$A972,[5]Sheet1!$B$2:$B$2185),0))</f>
        <v>13940</v>
      </c>
      <c r="M972" s="2">
        <f t="array" ref="M972">INDEX([5]Sheet1!$G$2:$G$2185,MATCH($C972,IF([5]Sheet1!$E$2:$E$2185=$A972,[5]Sheet1!$B$2:$B$2185),0))*10</f>
        <v>279323210</v>
      </c>
      <c r="N972" s="2">
        <f t="array" ref="N972">INDEX([5]Sheet1!$F$2:$F$2185,MATCH($C972,IF([5]Sheet1!$E$2:$E$2185=$A972,[5]Sheet1!$B$2:$B$2185),0))</f>
        <v>9238</v>
      </c>
      <c r="O972" s="2">
        <f t="array" ref="O972">INDEX([5]Sheet1!$I$2:$I$2185,MATCH($C972,IF([5]Sheet1!$E$2:$E$2185=$A972,[5]Sheet1!$B$2:$B$2185),0))*10</f>
        <v>59370820</v>
      </c>
      <c r="P972" s="2">
        <f t="array" ref="P972">INDEX([5]Sheet1!$H$2:$H$2185,MATCH($C972,IF([5]Sheet1!$E$2:$E$2185=$A972,[5]Sheet1!$B$2:$B$2185),0))</f>
        <v>3559</v>
      </c>
    </row>
    <row r="973" spans="1:16" x14ac:dyDescent="0.25">
      <c r="A973" t="s">
        <v>74</v>
      </c>
      <c r="B973" t="s">
        <v>75</v>
      </c>
      <c r="C973">
        <v>1994</v>
      </c>
      <c r="D973" s="2">
        <f t="array" ref="D973">INDEX([2]data!$E$2:$E$2185,MATCH($C973,IF([2]data!$C$2:$C$2185=$A973,[2]data!$A$2:$A$2185),0))</f>
        <v>11152454</v>
      </c>
      <c r="H973" s="2">
        <f t="array" ref="H973">INDEX([1]Sheet1!$M$2:$M$1823,MATCH($C973,IF([1]Sheet1!$A$2:$A$1823=$A973,[1]Sheet1!$C$2:$C$1823),0))</f>
        <v>10567152640</v>
      </c>
      <c r="I973" s="2">
        <f t="array" ref="I973">INDEX([1]Sheet1!$D$2:$D$1823,MATCH($C973,IF([1]Sheet1!$A$2:$A$1823=$A973,[1]Sheet1!$C$2:$C$1823),0))</f>
        <v>9732059000</v>
      </c>
      <c r="J973" s="2">
        <f t="array" ref="J973">(INDEX([1]Sheet1!$G$2:$G$1823,MATCH($C973,IF([1]Sheet1!$A$2:$A$1823=$A973,[1]Sheet1!$C$2:$C$1823),0))+INDEX([1]Sheet1!$J$2:$J$1823,MATCH($C973,IF([1]Sheet1!$A$2:$A$1823=$A973,[1]Sheet1!$C$2:$C$1823),0)))</f>
        <v>835094000</v>
      </c>
      <c r="K973" s="2">
        <f t="array" ref="K973">INDEX([5]Sheet1!$K$2:$K$2185,MATCH($C973,IF([5]Sheet1!$E$2:$E$2185=$A973,[5]Sheet1!$B$2:$B$2185),0))*10</f>
        <v>5501276450</v>
      </c>
      <c r="L973" s="2">
        <f t="array" ref="L973">INDEX([5]Sheet1!$J$2:$J$2185,MATCH($C973,IF([5]Sheet1!$E$2:$E$2185=$A973,[5]Sheet1!$B$2:$B$2185),0))</f>
        <v>209033</v>
      </c>
      <c r="M973" s="2">
        <f t="array" ref="M973">INDEX([5]Sheet1!$G$2:$G$2185,MATCH($C973,IF([5]Sheet1!$E$2:$E$2185=$A973,[5]Sheet1!$B$2:$B$2185),0))*10</f>
        <v>4351044210</v>
      </c>
      <c r="N973" s="2">
        <f t="array" ref="N973">INDEX([5]Sheet1!$F$2:$F$2185,MATCH($C973,IF([5]Sheet1!$E$2:$E$2185=$A973,[5]Sheet1!$B$2:$B$2185),0))</f>
        <v>133762</v>
      </c>
      <c r="O973" s="2">
        <f t="array" ref="O973">INDEX([5]Sheet1!$I$2:$I$2185,MATCH($C973,IF([5]Sheet1!$E$2:$E$2185=$A973,[5]Sheet1!$B$2:$B$2185),0))*10</f>
        <v>1150232240</v>
      </c>
      <c r="P973" s="2">
        <f t="array" ref="P973">INDEX([5]Sheet1!$H$2:$H$2185,MATCH($C973,IF([5]Sheet1!$E$2:$E$2185=$A973,[5]Sheet1!$B$2:$B$2185),0))</f>
        <v>65644</v>
      </c>
    </row>
    <row r="974" spans="1:16" x14ac:dyDescent="0.25">
      <c r="A974" t="s">
        <v>76</v>
      </c>
      <c r="B974" t="s">
        <v>77</v>
      </c>
      <c r="C974">
        <v>1994</v>
      </c>
      <c r="D974" s="2">
        <f t="array" ref="D974">INDEX([2]data!$E$2:$E$2185,MATCH($C974,IF([2]data!$C$2:$C$2185=$A974,[2]data!$A$2:$A$2185),0))</f>
        <v>3280940</v>
      </c>
      <c r="H974" s="2">
        <f t="array" ref="H974">INDEX([1]Sheet1!$M$2:$M$1823,MATCH($C974,IF([1]Sheet1!$A$2:$A$1823=$A974,[1]Sheet1!$C$2:$C$1823),0))</f>
        <v>3042138112</v>
      </c>
      <c r="I974" s="2">
        <f t="array" ref="I974">INDEX([1]Sheet1!$D$2:$D$1823,MATCH($C974,IF([1]Sheet1!$A$2:$A$1823=$A974,[1]Sheet1!$C$2:$C$1823),0))</f>
        <v>2694547000</v>
      </c>
      <c r="J974" s="2">
        <f t="array" ref="J974">(INDEX([1]Sheet1!$G$2:$G$1823,MATCH($C974,IF([1]Sheet1!$A$2:$A$1823=$A974,[1]Sheet1!$C$2:$C$1823),0))+INDEX([1]Sheet1!$J$2:$J$1823,MATCH($C974,IF([1]Sheet1!$A$2:$A$1823=$A974,[1]Sheet1!$C$2:$C$1823),0)))</f>
        <v>347591000</v>
      </c>
      <c r="K974" s="2">
        <f t="array" ref="K974">INDEX([5]Sheet1!$K$2:$K$2185,MATCH($C974,IF([5]Sheet1!$E$2:$E$2185=$A974,[5]Sheet1!$B$2:$B$2185),0))*10</f>
        <v>1567252670</v>
      </c>
      <c r="L974" s="2">
        <f t="array" ref="L974">INDEX([5]Sheet1!$J$2:$J$2185,MATCH($C974,IF([5]Sheet1!$E$2:$E$2185=$A974,[5]Sheet1!$B$2:$B$2185),0))</f>
        <v>79011</v>
      </c>
      <c r="M974" s="2">
        <f t="array" ref="M974">INDEX([5]Sheet1!$G$2:$G$2185,MATCH($C974,IF([5]Sheet1!$E$2:$E$2185=$A974,[5]Sheet1!$B$2:$B$2185),0))*10</f>
        <v>1210018290</v>
      </c>
      <c r="N974" s="2">
        <f t="array" ref="N974">INDEX([5]Sheet1!$F$2:$F$2185,MATCH($C974,IF([5]Sheet1!$E$2:$E$2185=$A974,[5]Sheet1!$B$2:$B$2185),0))</f>
        <v>50825</v>
      </c>
      <c r="O974" s="2">
        <f t="array" ref="O974">INDEX([5]Sheet1!$I$2:$I$2185,MATCH($C974,IF([5]Sheet1!$E$2:$E$2185=$A974,[5]Sheet1!$B$2:$B$2185),0))*10</f>
        <v>357234380</v>
      </c>
      <c r="P974" s="2">
        <f t="array" ref="P974">INDEX([5]Sheet1!$H$2:$H$2185,MATCH($C974,IF([5]Sheet1!$E$2:$E$2185=$A974,[5]Sheet1!$B$2:$B$2185),0))</f>
        <v>25528</v>
      </c>
    </row>
    <row r="975" spans="1:16" x14ac:dyDescent="0.25">
      <c r="A975" t="s">
        <v>78</v>
      </c>
      <c r="B975" t="s">
        <v>79</v>
      </c>
      <c r="C975">
        <v>1994</v>
      </c>
      <c r="D975" s="2">
        <f t="array" ref="D975">INDEX([2]data!$E$2:$E$2185,MATCH($C975,IF([2]data!$C$2:$C$2185=$A975,[2]data!$A$2:$A$2185),0))</f>
        <v>3121264</v>
      </c>
      <c r="H975" s="2">
        <f t="array" ref="H975">INDEX([1]Sheet1!$M$2:$M$1823,MATCH($C975,IF([1]Sheet1!$A$2:$A$1823=$A975,[1]Sheet1!$C$2:$C$1823),0))</f>
        <v>3317513984</v>
      </c>
      <c r="I975" s="2">
        <f t="array" ref="I975">INDEX([1]Sheet1!$D$2:$D$1823,MATCH($C975,IF([1]Sheet1!$A$2:$A$1823=$A975,[1]Sheet1!$C$2:$C$1823),0))</f>
        <v>2930143000</v>
      </c>
      <c r="J975" s="2">
        <f t="array" ref="J975">(INDEX([1]Sheet1!$G$2:$G$1823,MATCH($C975,IF([1]Sheet1!$A$2:$A$1823=$A975,[1]Sheet1!$C$2:$C$1823),0))+INDEX([1]Sheet1!$J$2:$J$1823,MATCH($C975,IF([1]Sheet1!$A$2:$A$1823=$A975,[1]Sheet1!$C$2:$C$1823),0)))</f>
        <v>387371000</v>
      </c>
      <c r="K975" s="2">
        <f t="array" ref="K975">INDEX([5]Sheet1!$K$2:$K$2185,MATCH($C975,IF([5]Sheet1!$E$2:$E$2185=$A975,[5]Sheet1!$B$2:$B$2185),0))*10</f>
        <v>1451224260</v>
      </c>
      <c r="L975" s="2">
        <f t="array" ref="L975">INDEX([5]Sheet1!$J$2:$J$2185,MATCH($C975,IF([5]Sheet1!$E$2:$E$2185=$A975,[5]Sheet1!$B$2:$B$2185),0))</f>
        <v>58136</v>
      </c>
      <c r="M975" s="2">
        <f t="array" ref="M975">INDEX([5]Sheet1!$G$2:$G$2185,MATCH($C975,IF([5]Sheet1!$E$2:$E$2185=$A975,[5]Sheet1!$B$2:$B$2185),0))*10</f>
        <v>1124657260</v>
      </c>
      <c r="N975" s="2">
        <f t="array" ref="N975">INDEX([5]Sheet1!$F$2:$F$2185,MATCH($C975,IF([5]Sheet1!$E$2:$E$2185=$A975,[5]Sheet1!$B$2:$B$2185),0))</f>
        <v>35236</v>
      </c>
      <c r="O975" s="2">
        <f t="array" ref="O975">INDEX([5]Sheet1!$I$2:$I$2185,MATCH($C975,IF([5]Sheet1!$E$2:$E$2185=$A975,[5]Sheet1!$B$2:$B$2185),0))*10</f>
        <v>326567000</v>
      </c>
      <c r="P975" s="2">
        <f t="array" ref="P975">INDEX([5]Sheet1!$H$2:$H$2185,MATCH($C975,IF([5]Sheet1!$E$2:$E$2185=$A975,[5]Sheet1!$B$2:$B$2185),0))</f>
        <v>16405</v>
      </c>
    </row>
    <row r="976" spans="1:16" x14ac:dyDescent="0.25">
      <c r="A976" t="s">
        <v>80</v>
      </c>
      <c r="B976" t="s">
        <v>81</v>
      </c>
      <c r="C976">
        <v>1994</v>
      </c>
      <c r="D976" s="2">
        <f t="array" ref="D976">INDEX([2]data!$E$2:$E$2185,MATCH($C976,IF([2]data!$C$2:$C$2185=$A976,[2]data!$A$2:$A$2185),0))</f>
        <v>12166050</v>
      </c>
      <c r="H976" s="2">
        <f t="array" ref="H976">INDEX([1]Sheet1!$M$2:$M$1823,MATCH($C976,IF([1]Sheet1!$A$2:$A$1823=$A976,[1]Sheet1!$C$2:$C$1823),0))</f>
        <v>11812473856</v>
      </c>
      <c r="I976" s="2">
        <f t="array" ref="I976">INDEX([1]Sheet1!$D$2:$D$1823,MATCH($C976,IF([1]Sheet1!$A$2:$A$1823=$A976,[1]Sheet1!$C$2:$C$1823),0))</f>
        <v>10044591000</v>
      </c>
      <c r="J976" s="2">
        <f t="array" ref="J976">(INDEX([1]Sheet1!$G$2:$G$1823,MATCH($C976,IF([1]Sheet1!$A$2:$A$1823=$A976,[1]Sheet1!$C$2:$C$1823),0))+INDEX([1]Sheet1!$J$2:$J$1823,MATCH($C976,IF([1]Sheet1!$A$2:$A$1823=$A976,[1]Sheet1!$C$2:$C$1823),0)))</f>
        <v>1767883000</v>
      </c>
      <c r="K976" s="2">
        <f t="array" ref="K976">INDEX([5]Sheet1!$K$2:$K$2185,MATCH($C976,IF([5]Sheet1!$E$2:$E$2185=$A976,[5]Sheet1!$B$2:$B$2185),0))*10</f>
        <v>5918998110</v>
      </c>
      <c r="L976" s="2">
        <f t="array" ref="L976">INDEX([5]Sheet1!$J$2:$J$2185,MATCH($C976,IF([5]Sheet1!$E$2:$E$2185=$A976,[5]Sheet1!$B$2:$B$2185),0))</f>
        <v>205497</v>
      </c>
      <c r="M976" s="2">
        <f t="array" ref="M976">INDEX([5]Sheet1!$G$2:$G$2185,MATCH($C976,IF([5]Sheet1!$E$2:$E$2185=$A976,[5]Sheet1!$B$2:$B$2185),0))*10</f>
        <v>4719696710</v>
      </c>
      <c r="N976" s="2">
        <f t="array" ref="N976">INDEX([5]Sheet1!$F$2:$F$2185,MATCH($C976,IF([5]Sheet1!$E$2:$E$2185=$A976,[5]Sheet1!$B$2:$B$2185),0))</f>
        <v>134917</v>
      </c>
      <c r="O976" s="2">
        <f t="array" ref="O976">INDEX([5]Sheet1!$I$2:$I$2185,MATCH($C976,IF([5]Sheet1!$E$2:$E$2185=$A976,[5]Sheet1!$B$2:$B$2185),0))*10</f>
        <v>1199301400</v>
      </c>
      <c r="P976" s="2">
        <f t="array" ref="P976">INDEX([5]Sheet1!$H$2:$H$2185,MATCH($C976,IF([5]Sheet1!$E$2:$E$2185=$A976,[5]Sheet1!$B$2:$B$2185),0))</f>
        <v>61829</v>
      </c>
    </row>
    <row r="977" spans="1:16" x14ac:dyDescent="0.25">
      <c r="A977" t="s">
        <v>82</v>
      </c>
      <c r="B977" t="s">
        <v>83</v>
      </c>
      <c r="C977">
        <v>1994</v>
      </c>
      <c r="D977" s="2">
        <f t="array" ref="D977">INDEX([2]data!$E$2:$E$2185,MATCH($C977,IF([2]data!$C$2:$C$2185=$A977,[2]data!$A$2:$A$2185),0))</f>
        <v>1015960</v>
      </c>
      <c r="H977" s="2">
        <f t="array" ref="H977">INDEX([1]Sheet1!$M$2:$M$1823,MATCH($C977,IF([1]Sheet1!$A$2:$A$1823=$A977,[1]Sheet1!$C$2:$C$1823),0))</f>
        <v>1041702016</v>
      </c>
      <c r="I977" s="2">
        <f t="array" ref="I977">INDEX([1]Sheet1!$D$2:$D$1823,MATCH($C977,IF([1]Sheet1!$A$2:$A$1823=$A977,[1]Sheet1!$C$2:$C$1823),0))</f>
        <v>982323000</v>
      </c>
      <c r="J977" s="2">
        <f t="array" ref="J977">(INDEX([1]Sheet1!$G$2:$G$1823,MATCH($C977,IF([1]Sheet1!$A$2:$A$1823=$A977,[1]Sheet1!$C$2:$C$1823),0))+INDEX([1]Sheet1!$J$2:$J$1823,MATCH($C977,IF([1]Sheet1!$A$2:$A$1823=$A977,[1]Sheet1!$C$2:$C$1823),0)))</f>
        <v>59379000</v>
      </c>
      <c r="K977" s="2">
        <f t="array" ref="K977">INDEX([5]Sheet1!$K$2:$K$2185,MATCH($C977,IF([5]Sheet1!$E$2:$E$2185=$A977,[5]Sheet1!$B$2:$B$2185),0))*10</f>
        <v>596455980</v>
      </c>
      <c r="L977" s="2">
        <f t="array" ref="L977">INDEX([5]Sheet1!$J$2:$J$2185,MATCH($C977,IF([5]Sheet1!$E$2:$E$2185=$A977,[5]Sheet1!$B$2:$B$2185),0))</f>
        <v>18407</v>
      </c>
      <c r="M977" s="2">
        <f t="array" ref="M977">INDEX([5]Sheet1!$G$2:$G$2185,MATCH($C977,IF([5]Sheet1!$E$2:$E$2185=$A977,[5]Sheet1!$B$2:$B$2185),0))*10</f>
        <v>508077720</v>
      </c>
      <c r="N977" s="2">
        <f t="array" ref="N977">INDEX([5]Sheet1!$F$2:$F$2185,MATCH($C977,IF([5]Sheet1!$E$2:$E$2185=$A977,[5]Sheet1!$B$2:$B$2185),0))</f>
        <v>13303</v>
      </c>
      <c r="O977" s="2">
        <f t="array" ref="O977">INDEX([5]Sheet1!$I$2:$I$2185,MATCH($C977,IF([5]Sheet1!$E$2:$E$2185=$A977,[5]Sheet1!$B$2:$B$2185),0))*10</f>
        <v>88378260</v>
      </c>
      <c r="P977" s="2">
        <f t="array" ref="P977">INDEX([5]Sheet1!$H$2:$H$2185,MATCH($C977,IF([5]Sheet1!$E$2:$E$2185=$A977,[5]Sheet1!$B$2:$B$2185),0))</f>
        <v>4342</v>
      </c>
    </row>
    <row r="978" spans="1:16" x14ac:dyDescent="0.25">
      <c r="A978" t="s">
        <v>84</v>
      </c>
      <c r="B978" t="s">
        <v>85</v>
      </c>
      <c r="C978">
        <v>1994</v>
      </c>
      <c r="D978" s="2">
        <f t="array" ref="D978">INDEX([2]data!$E$2:$E$2185,MATCH($C978,IF([2]data!$C$2:$C$2185=$A978,[2]data!$A$2:$A$2185),0))</f>
        <v>3705397</v>
      </c>
      <c r="H978" s="2">
        <f t="array" ref="H978">INDEX([1]Sheet1!$M$2:$M$1823,MATCH($C978,IF([1]Sheet1!$A$2:$A$1823=$A978,[1]Sheet1!$C$2:$C$1823),0))</f>
        <v>3261545984</v>
      </c>
      <c r="I978" s="2">
        <f t="array" ref="I978">INDEX([1]Sheet1!$D$2:$D$1823,MATCH($C978,IF([1]Sheet1!$A$2:$A$1823=$A978,[1]Sheet1!$C$2:$C$1823),0))</f>
        <v>2824434000</v>
      </c>
      <c r="J978" s="2">
        <f t="array" ref="J978">(INDEX([1]Sheet1!$G$2:$G$1823,MATCH($C978,IF([1]Sheet1!$A$2:$A$1823=$A978,[1]Sheet1!$C$2:$C$1823),0))+INDEX([1]Sheet1!$J$2:$J$1823,MATCH($C978,IF([1]Sheet1!$A$2:$A$1823=$A978,[1]Sheet1!$C$2:$C$1823),0)))</f>
        <v>437112000</v>
      </c>
      <c r="K978" s="2">
        <f t="array" ref="K978">INDEX([5]Sheet1!$K$2:$K$2185,MATCH($C978,IF([5]Sheet1!$E$2:$E$2185=$A978,[5]Sheet1!$B$2:$B$2185),0))*10</f>
        <v>1614563050</v>
      </c>
      <c r="L978" s="2">
        <f t="array" ref="L978">INDEX([5]Sheet1!$J$2:$J$2185,MATCH($C978,IF([5]Sheet1!$E$2:$E$2185=$A978,[5]Sheet1!$B$2:$B$2185),0))</f>
        <v>78252</v>
      </c>
      <c r="M978" s="2">
        <f t="array" ref="M978">INDEX([5]Sheet1!$G$2:$G$2185,MATCH($C978,IF([5]Sheet1!$E$2:$E$2185=$A978,[5]Sheet1!$B$2:$B$2185),0))*10</f>
        <v>1290573080</v>
      </c>
      <c r="N978" s="2">
        <f t="array" ref="N978">INDEX([5]Sheet1!$F$2:$F$2185,MATCH($C978,IF([5]Sheet1!$E$2:$E$2185=$A978,[5]Sheet1!$B$2:$B$2185),0))</f>
        <v>53815</v>
      </c>
      <c r="O978" s="2">
        <f t="array" ref="O978">INDEX([5]Sheet1!$I$2:$I$2185,MATCH($C978,IF([5]Sheet1!$E$2:$E$2185=$A978,[5]Sheet1!$B$2:$B$2185),0))*10</f>
        <v>323989970</v>
      </c>
      <c r="P978" s="2">
        <f t="array" ref="P978">INDEX([5]Sheet1!$H$2:$H$2185,MATCH($C978,IF([5]Sheet1!$E$2:$E$2185=$A978,[5]Sheet1!$B$2:$B$2185),0))</f>
        <v>22495</v>
      </c>
    </row>
    <row r="979" spans="1:16" x14ac:dyDescent="0.25">
      <c r="A979" t="s">
        <v>86</v>
      </c>
      <c r="B979" t="s">
        <v>87</v>
      </c>
      <c r="C979">
        <v>1994</v>
      </c>
      <c r="D979" s="2">
        <f t="array" ref="D979">INDEX([2]data!$E$2:$E$2185,MATCH($C979,IF([2]data!$C$2:$C$2185=$A979,[2]data!$A$2:$A$2185),0))</f>
        <v>730790</v>
      </c>
      <c r="H979" s="2">
        <f t="array" ref="H979">INDEX([1]Sheet1!$M$2:$M$1823,MATCH($C979,IF([1]Sheet1!$A$2:$A$1823=$A979,[1]Sheet1!$C$2:$C$1823),0))</f>
        <v>654489024</v>
      </c>
      <c r="I979" s="2">
        <f t="array" ref="I979">INDEX([1]Sheet1!$D$2:$D$1823,MATCH($C979,IF([1]Sheet1!$A$2:$A$1823=$A979,[1]Sheet1!$C$2:$C$1823),0))</f>
        <v>583882000</v>
      </c>
      <c r="J979" s="2">
        <f t="array" ref="J979">(INDEX([1]Sheet1!$G$2:$G$1823,MATCH($C979,IF([1]Sheet1!$A$2:$A$1823=$A979,[1]Sheet1!$C$2:$C$1823),0))+INDEX([1]Sheet1!$J$2:$J$1823,MATCH($C979,IF([1]Sheet1!$A$2:$A$1823=$A979,[1]Sheet1!$C$2:$C$1823),0)))</f>
        <v>70607000</v>
      </c>
      <c r="K979" s="2">
        <f t="array" ref="K979">INDEX([5]Sheet1!$K$2:$K$2185,MATCH($C979,IF([5]Sheet1!$E$2:$E$2185=$A979,[5]Sheet1!$B$2:$B$2185),0))*10</f>
        <v>333738210</v>
      </c>
      <c r="L979" s="2">
        <f t="array" ref="L979">INDEX([5]Sheet1!$J$2:$J$2185,MATCH($C979,IF([5]Sheet1!$E$2:$E$2185=$A979,[5]Sheet1!$B$2:$B$2185),0))</f>
        <v>17455</v>
      </c>
      <c r="M979" s="2">
        <f t="array" ref="M979">INDEX([5]Sheet1!$G$2:$G$2185,MATCH($C979,IF([5]Sheet1!$E$2:$E$2185=$A979,[5]Sheet1!$B$2:$B$2185),0))*10</f>
        <v>270794170</v>
      </c>
      <c r="N979" s="2">
        <f t="array" ref="N979">INDEX([5]Sheet1!$F$2:$F$2185,MATCH($C979,IF([5]Sheet1!$E$2:$E$2185=$A979,[5]Sheet1!$B$2:$B$2185),0))</f>
        <v>12196</v>
      </c>
      <c r="O979" s="2">
        <f t="array" ref="O979">INDEX([5]Sheet1!$I$2:$I$2185,MATCH($C979,IF([5]Sheet1!$E$2:$E$2185=$A979,[5]Sheet1!$B$2:$B$2185),0))*10</f>
        <v>62944040</v>
      </c>
      <c r="P979" s="2">
        <f t="array" ref="P979">INDEX([5]Sheet1!$H$2:$H$2185,MATCH($C979,IF([5]Sheet1!$E$2:$E$2185=$A979,[5]Sheet1!$B$2:$B$2185),0))</f>
        <v>4544</v>
      </c>
    </row>
    <row r="980" spans="1:16" x14ac:dyDescent="0.25">
      <c r="A980" t="s">
        <v>88</v>
      </c>
      <c r="B980" t="s">
        <v>89</v>
      </c>
      <c r="C980">
        <v>1994</v>
      </c>
      <c r="D980" s="2">
        <f t="array" ref="D980">INDEX([2]data!$E$2:$E$2185,MATCH($C980,IF([2]data!$C$2:$C$2185=$A980,[2]data!$A$2:$A$2185),0))</f>
        <v>5231438</v>
      </c>
      <c r="H980" s="2">
        <f t="array" ref="H980">INDEX([1]Sheet1!$M$2:$M$1823,MATCH($C980,IF([1]Sheet1!$A$2:$A$1823=$A980,[1]Sheet1!$C$2:$C$1823),0))</f>
        <v>3812965888</v>
      </c>
      <c r="I980" s="2">
        <f t="array" ref="I980">INDEX([1]Sheet1!$D$2:$D$1823,MATCH($C980,IF([1]Sheet1!$A$2:$A$1823=$A980,[1]Sheet1!$C$2:$C$1823),0))</f>
        <v>3366039000</v>
      </c>
      <c r="J980" s="2">
        <f t="array" ref="J980">(INDEX([1]Sheet1!$G$2:$G$1823,MATCH($C980,IF([1]Sheet1!$A$2:$A$1823=$A980,[1]Sheet1!$C$2:$C$1823),0))+INDEX([1]Sheet1!$J$2:$J$1823,MATCH($C980,IF([1]Sheet1!$A$2:$A$1823=$A980,[1]Sheet1!$C$2:$C$1823),0)))</f>
        <v>446927000</v>
      </c>
      <c r="K980" s="2">
        <f t="array" ref="K980">INDEX([5]Sheet1!$K$2:$K$2185,MATCH($C980,IF([5]Sheet1!$E$2:$E$2185=$A980,[5]Sheet1!$B$2:$B$2185),0))*10</f>
        <v>2081775550</v>
      </c>
      <c r="L980" s="2">
        <f t="array" ref="L980">INDEX([5]Sheet1!$J$2:$J$2185,MATCH($C980,IF([5]Sheet1!$E$2:$E$2185=$A980,[5]Sheet1!$B$2:$B$2185),0))</f>
        <v>97728</v>
      </c>
      <c r="M980" s="2">
        <f t="array" ref="M980">INDEX([5]Sheet1!$G$2:$G$2185,MATCH($C980,IF([5]Sheet1!$E$2:$E$2185=$A980,[5]Sheet1!$B$2:$B$2185),0))*10</f>
        <v>1715724830</v>
      </c>
      <c r="N980" s="2">
        <f t="array" ref="N980">INDEX([5]Sheet1!$F$2:$F$2185,MATCH($C980,IF([5]Sheet1!$E$2:$E$2185=$A980,[5]Sheet1!$B$2:$B$2185),0))</f>
        <v>66865</v>
      </c>
      <c r="O980" s="2">
        <f t="array" ref="O980">INDEX([5]Sheet1!$I$2:$I$2185,MATCH($C980,IF([5]Sheet1!$E$2:$E$2185=$A980,[5]Sheet1!$B$2:$B$2185),0))*10</f>
        <v>366050720</v>
      </c>
      <c r="P980" s="2">
        <f t="array" ref="P980">INDEX([5]Sheet1!$H$2:$H$2185,MATCH($C980,IF([5]Sheet1!$E$2:$E$2185=$A980,[5]Sheet1!$B$2:$B$2185),0))</f>
        <v>28425</v>
      </c>
    </row>
    <row r="981" spans="1:16" x14ac:dyDescent="0.25">
      <c r="A981" t="s">
        <v>90</v>
      </c>
      <c r="B981" t="s">
        <v>91</v>
      </c>
      <c r="C981">
        <v>1994</v>
      </c>
      <c r="D981" s="2">
        <f t="array" ref="D981">INDEX([2]data!$E$2:$E$2185,MATCH($C981,IF([2]data!$C$2:$C$2185=$A981,[2]data!$A$2:$A$2185),0))</f>
        <v>18564062</v>
      </c>
      <c r="H981" s="2">
        <f t="array" ref="H981">INDEX([1]Sheet1!$M$2:$M$1823,MATCH($C981,IF([1]Sheet1!$A$2:$A$1823=$A981,[1]Sheet1!$C$2:$C$1823),0))</f>
        <v>18280310784</v>
      </c>
      <c r="I981" s="2">
        <f t="array" ref="I981">INDEX([1]Sheet1!$D$2:$D$1823,MATCH($C981,IF([1]Sheet1!$A$2:$A$1823=$A981,[1]Sheet1!$C$2:$C$1823),0))</f>
        <v>15912236000</v>
      </c>
      <c r="J981" s="2">
        <f t="array" ref="J981">(INDEX([1]Sheet1!$G$2:$G$1823,MATCH($C981,IF([1]Sheet1!$A$2:$A$1823=$A981,[1]Sheet1!$C$2:$C$1823),0))+INDEX([1]Sheet1!$J$2:$J$1823,MATCH($C981,IF([1]Sheet1!$A$2:$A$1823=$A981,[1]Sheet1!$C$2:$C$1823),0)))</f>
        <v>2368074000</v>
      </c>
      <c r="K981" s="2">
        <f t="array" ref="K981">INDEX([5]Sheet1!$K$2:$K$2185,MATCH($C981,IF([5]Sheet1!$E$2:$E$2185=$A981,[5]Sheet1!$B$2:$B$2185),0))*10</f>
        <v>10014099670</v>
      </c>
      <c r="L981" s="2">
        <f t="array" ref="L981">INDEX([5]Sheet1!$J$2:$J$2185,MATCH($C981,IF([5]Sheet1!$E$2:$E$2185=$A981,[5]Sheet1!$B$2:$B$2185),0))</f>
        <v>495849</v>
      </c>
      <c r="M981" s="2">
        <f t="array" ref="M981">INDEX([5]Sheet1!$G$2:$G$2185,MATCH($C981,IF([5]Sheet1!$E$2:$E$2185=$A981,[5]Sheet1!$B$2:$B$2185),0))*10</f>
        <v>7859465640</v>
      </c>
      <c r="N981" s="2">
        <f t="array" ref="N981">INDEX([5]Sheet1!$F$2:$F$2185,MATCH($C981,IF([5]Sheet1!$E$2:$E$2185=$A981,[5]Sheet1!$B$2:$B$2185),0))</f>
        <v>333973</v>
      </c>
      <c r="O981" s="2">
        <f t="array" ref="O981">INDEX([5]Sheet1!$I$2:$I$2185,MATCH($C981,IF([5]Sheet1!$E$2:$E$2185=$A981,[5]Sheet1!$B$2:$B$2185),0))*10</f>
        <v>2154634030</v>
      </c>
      <c r="P981" s="2">
        <f t="array" ref="P981">INDEX([5]Sheet1!$H$2:$H$2185,MATCH($C981,IF([5]Sheet1!$E$2:$E$2185=$A981,[5]Sheet1!$B$2:$B$2185),0))</f>
        <v>149297</v>
      </c>
    </row>
    <row r="982" spans="1:16" x14ac:dyDescent="0.25">
      <c r="A982" t="s">
        <v>2</v>
      </c>
      <c r="B982" t="s">
        <v>3</v>
      </c>
      <c r="C982">
        <v>1994</v>
      </c>
      <c r="D982" s="2">
        <f t="array" ref="D982">INDEX([2]data!$E$2:$E$2185,MATCH($C982,IF([2]data!$C$2:$C$2185=$A982,[2]data!$A$2:$A$2185),0))</f>
        <v>263125821</v>
      </c>
      <c r="H982" s="2">
        <f t="array" ref="H982">INDEX([1]Sheet1!$M$2:$M$1823,MATCH($C982,IF([1]Sheet1!$A$2:$A$1823=$A982,[1]Sheet1!$C$2:$C$1823),0))</f>
        <v>259799236608</v>
      </c>
      <c r="I982" s="2">
        <f t="array" ref="I982">INDEX([1]Sheet1!$D$2:$D$1823,MATCH($C982,IF([1]Sheet1!$A$2:$A$1823=$A982,[1]Sheet1!$C$2:$C$1823),0))</f>
        <v>227288557000</v>
      </c>
      <c r="J982" s="2">
        <f t="array" ref="J982">(INDEX([1]Sheet1!$G$2:$G$1823,MATCH($C982,IF([1]Sheet1!$A$2:$A$1823=$A982,[1]Sheet1!$C$2:$C$1823),0))+INDEX([1]Sheet1!$J$2:$J$1823,MATCH($C982,IF([1]Sheet1!$A$2:$A$1823=$A982,[1]Sheet1!$C$2:$C$1823),0)))</f>
        <v>32510681000</v>
      </c>
      <c r="K982" s="2">
        <f t="array" ref="K982">INDEX([5]Sheet1!$K$2:$K$2185,MATCH($C982,IF([5]Sheet1!$E$2:$E$2185=$A982,[5]Sheet1!$B$2:$B$2185),0))*10</f>
        <v>134785452100</v>
      </c>
      <c r="L982" s="2">
        <f t="array" ref="L982">INDEX([5]Sheet1!$J$2:$J$2185,MATCH($C982,IF([5]Sheet1!$E$2:$E$2185=$A982,[5]Sheet1!$B$2:$B$2185),0))</f>
        <v>5310339</v>
      </c>
      <c r="M982" s="2">
        <f t="array" ref="M982">INDEX([5]Sheet1!$G$2:$G$2185,MATCH($C982,IF([5]Sheet1!$E$2:$E$2185=$A982,[5]Sheet1!$B$2:$B$2185),0))*10</f>
        <v>106797948930</v>
      </c>
      <c r="N982" s="2">
        <f t="array" ref="N982">INDEX([5]Sheet1!$F$2:$F$2185,MATCH($C982,IF([5]Sheet1!$E$2:$E$2185=$A982,[5]Sheet1!$B$2:$B$2185),0))</f>
        <v>3409823</v>
      </c>
      <c r="O982" s="2">
        <f t="array" ref="O982">INDEX([5]Sheet1!$I$2:$I$2185,MATCH($C982,IF([5]Sheet1!$E$2:$E$2185=$A982,[5]Sheet1!$B$2:$B$2185),0))*10</f>
        <v>27987503170</v>
      </c>
      <c r="P982" s="2">
        <f t="array" ref="P982">INDEX([5]Sheet1!$H$2:$H$2185,MATCH($C982,IF([5]Sheet1!$E$2:$E$2185=$A982,[5]Sheet1!$B$2:$B$2185),0))</f>
        <v>1613657</v>
      </c>
    </row>
    <row r="983" spans="1:16" x14ac:dyDescent="0.25">
      <c r="A983" t="s">
        <v>92</v>
      </c>
      <c r="B983" t="s">
        <v>93</v>
      </c>
      <c r="C983">
        <v>1994</v>
      </c>
      <c r="D983" s="2">
        <f t="array" ref="D983">INDEX([2]data!$E$2:$E$2185,MATCH($C983,IF([2]data!$C$2:$C$2185=$A983,[2]data!$A$2:$A$2185),0))</f>
        <v>1960446</v>
      </c>
      <c r="H983" s="2">
        <f t="array" ref="H983">INDEX([1]Sheet1!$M$2:$M$1823,MATCH($C983,IF([1]Sheet1!$A$2:$A$1823=$A983,[1]Sheet1!$C$2:$C$1823),0))</f>
        <v>1971544064</v>
      </c>
      <c r="I983" s="2">
        <f t="array" ref="I983">INDEX([1]Sheet1!$D$2:$D$1823,MATCH($C983,IF([1]Sheet1!$A$2:$A$1823=$A983,[1]Sheet1!$C$2:$C$1823),0))</f>
        <v>1545704000</v>
      </c>
      <c r="J983" s="2">
        <f t="array" ref="J983">(INDEX([1]Sheet1!$G$2:$G$1823,MATCH($C983,IF([1]Sheet1!$A$2:$A$1823=$A983,[1]Sheet1!$C$2:$C$1823),0))+INDEX([1]Sheet1!$J$2:$J$1823,MATCH($C983,IF([1]Sheet1!$A$2:$A$1823=$A983,[1]Sheet1!$C$2:$C$1823),0)))</f>
        <v>425840000</v>
      </c>
      <c r="K983" s="2">
        <f t="array" ref="K983">INDEX([5]Sheet1!$K$2:$K$2185,MATCH($C983,IF([5]Sheet1!$E$2:$E$2185=$A983,[5]Sheet1!$B$2:$B$2185),0))*10</f>
        <v>813332070</v>
      </c>
      <c r="L983" s="2">
        <f t="array" ref="L983">INDEX([5]Sheet1!$J$2:$J$2185,MATCH($C983,IF([5]Sheet1!$E$2:$E$2185=$A983,[5]Sheet1!$B$2:$B$2185),0))</f>
        <v>38652</v>
      </c>
      <c r="M983" s="2">
        <f t="array" ref="M983">INDEX([5]Sheet1!$G$2:$G$2185,MATCH($C983,IF([5]Sheet1!$E$2:$E$2185=$A983,[5]Sheet1!$B$2:$B$2185),0))*10</f>
        <v>656488630</v>
      </c>
      <c r="N983" s="2">
        <f t="array" ref="N983">INDEX([5]Sheet1!$F$2:$F$2185,MATCH($C983,IF([5]Sheet1!$E$2:$E$2185=$A983,[5]Sheet1!$B$2:$B$2185),0))</f>
        <v>25161</v>
      </c>
      <c r="O983" s="2">
        <f t="array" ref="O983">INDEX([5]Sheet1!$I$2:$I$2185,MATCH($C983,IF([5]Sheet1!$E$2:$E$2185=$A983,[5]Sheet1!$B$2:$B$2185),0))*10</f>
        <v>156843440</v>
      </c>
      <c r="P983" s="2">
        <f t="array" ref="P983">INDEX([5]Sheet1!$H$2:$H$2185,MATCH($C983,IF([5]Sheet1!$E$2:$E$2185=$A983,[5]Sheet1!$B$2:$B$2185),0))</f>
        <v>9917</v>
      </c>
    </row>
    <row r="984" spans="1:16" x14ac:dyDescent="0.25">
      <c r="A984" t="s">
        <v>94</v>
      </c>
      <c r="B984" t="s">
        <v>95</v>
      </c>
      <c r="C984">
        <v>1994</v>
      </c>
      <c r="D984" s="2">
        <f t="array" ref="D984">INDEX([2]data!$E$2:$E$2185,MATCH($C984,IF([2]data!$C$2:$C$2185=$A984,[2]data!$A$2:$A$2185),0))</f>
        <v>583836</v>
      </c>
      <c r="H984" s="2">
        <f t="array" ref="H984">INDEX([1]Sheet1!$M$2:$M$1823,MATCH($C984,IF([1]Sheet1!$A$2:$A$1823=$A984,[1]Sheet1!$C$2:$C$1823),0))</f>
        <v>633160000</v>
      </c>
      <c r="I984" s="2">
        <f t="array" ref="I984">INDEX([1]Sheet1!$D$2:$D$1823,MATCH($C984,IF([1]Sheet1!$A$2:$A$1823=$A984,[1]Sheet1!$C$2:$C$1823),0))</f>
        <v>579652000</v>
      </c>
      <c r="J984" s="2">
        <f t="array" ref="J984">(INDEX([1]Sheet1!$G$2:$G$1823,MATCH($C984,IF([1]Sheet1!$A$2:$A$1823=$A984,[1]Sheet1!$C$2:$C$1823),0))+INDEX([1]Sheet1!$J$2:$J$1823,MATCH($C984,IF([1]Sheet1!$A$2:$A$1823=$A984,[1]Sheet1!$C$2:$C$1823),0)))</f>
        <v>53508000</v>
      </c>
      <c r="K984" s="2">
        <f t="array" ref="K984">INDEX([5]Sheet1!$K$2:$K$2185,MATCH($C984,IF([5]Sheet1!$E$2:$E$2185=$A984,[5]Sheet1!$B$2:$B$2185),0))*10</f>
        <v>395612880</v>
      </c>
      <c r="L984" s="2">
        <f t="array" ref="L984">INDEX([5]Sheet1!$J$2:$J$2185,MATCH($C984,IF([5]Sheet1!$E$2:$E$2185=$A984,[5]Sheet1!$B$2:$B$2185),0))</f>
        <v>17097</v>
      </c>
      <c r="M984" s="2">
        <f t="array" ref="M984">INDEX([5]Sheet1!$G$2:$G$2185,MATCH($C984,IF([5]Sheet1!$E$2:$E$2185=$A984,[5]Sheet1!$B$2:$B$2185),0))*10</f>
        <v>334947050</v>
      </c>
      <c r="N984" s="2">
        <f t="array" ref="N984">INDEX([5]Sheet1!$F$2:$F$2185,MATCH($C984,IF([5]Sheet1!$E$2:$E$2185=$A984,[5]Sheet1!$B$2:$B$2185),0))</f>
        <v>11621</v>
      </c>
      <c r="O984" s="2">
        <f t="array" ref="O984">INDEX([5]Sheet1!$I$2:$I$2185,MATCH($C984,IF([5]Sheet1!$E$2:$E$2185=$A984,[5]Sheet1!$B$2:$B$2185),0))*10</f>
        <v>60665830</v>
      </c>
      <c r="P984" s="2">
        <f t="array" ref="P984">INDEX([5]Sheet1!$H$2:$H$2185,MATCH($C984,IF([5]Sheet1!$E$2:$E$2185=$A984,[5]Sheet1!$B$2:$B$2185),0))</f>
        <v>3514</v>
      </c>
    </row>
    <row r="985" spans="1:16" x14ac:dyDescent="0.25">
      <c r="A985" t="s">
        <v>96</v>
      </c>
      <c r="B985" t="s">
        <v>97</v>
      </c>
      <c r="C985">
        <v>1994</v>
      </c>
      <c r="D985" s="2">
        <f t="array" ref="D985">INDEX([2]data!$E$2:$E$2185,MATCH($C985,IF([2]data!$C$2:$C$2185=$A985,[2]data!$A$2:$A$2185),0))</f>
        <v>6593139</v>
      </c>
      <c r="H985" s="2">
        <f t="array" ref="H985">INDEX([1]Sheet1!$M$2:$M$1823,MATCH($C985,IF([1]Sheet1!$A$2:$A$1823=$A985,[1]Sheet1!$C$2:$C$1823),0))</f>
        <v>6448125952</v>
      </c>
      <c r="I985" s="2">
        <f t="array" ref="I985">INDEX([1]Sheet1!$D$2:$D$1823,MATCH($C985,IF([1]Sheet1!$A$2:$A$1823=$A985,[1]Sheet1!$C$2:$C$1823),0))</f>
        <v>5434809000</v>
      </c>
      <c r="J985" s="2">
        <f t="array" ref="J985">(INDEX([1]Sheet1!$G$2:$G$1823,MATCH($C985,IF([1]Sheet1!$A$2:$A$1823=$A985,[1]Sheet1!$C$2:$C$1823),0))+INDEX([1]Sheet1!$J$2:$J$1823,MATCH($C985,IF([1]Sheet1!$A$2:$A$1823=$A985,[1]Sheet1!$C$2:$C$1823),0)))</f>
        <v>1013317000</v>
      </c>
      <c r="K985" s="2">
        <f t="array" ref="K985">INDEX([5]Sheet1!$K$2:$K$2185,MATCH($C985,IF([5]Sheet1!$E$2:$E$2185=$A985,[5]Sheet1!$B$2:$B$2185),0))*10</f>
        <v>3448505390</v>
      </c>
      <c r="L985" s="2">
        <f t="array" ref="L985">INDEX([5]Sheet1!$J$2:$J$2185,MATCH($C985,IF([5]Sheet1!$E$2:$E$2185=$A985,[5]Sheet1!$B$2:$B$2185),0))</f>
        <v>153296</v>
      </c>
      <c r="M985" s="2">
        <f t="array" ref="M985">INDEX([5]Sheet1!$G$2:$G$2185,MATCH($C985,IF([5]Sheet1!$E$2:$E$2185=$A985,[5]Sheet1!$B$2:$B$2185),0))*10</f>
        <v>2705146520</v>
      </c>
      <c r="N985" s="2">
        <f t="array" ref="N985">INDEX([5]Sheet1!$F$2:$F$2185,MATCH($C985,IF([5]Sheet1!$E$2:$E$2185=$A985,[5]Sheet1!$B$2:$B$2185),0))</f>
        <v>98737</v>
      </c>
      <c r="O985" s="2">
        <f t="array" ref="O985">INDEX([5]Sheet1!$I$2:$I$2185,MATCH($C985,IF([5]Sheet1!$E$2:$E$2185=$A985,[5]Sheet1!$B$2:$B$2185),0))*10</f>
        <v>743358870</v>
      </c>
      <c r="P985" s="2">
        <f t="array" ref="P985">INDEX([5]Sheet1!$H$2:$H$2185,MATCH($C985,IF([5]Sheet1!$E$2:$E$2185=$A985,[5]Sheet1!$B$2:$B$2185),0))</f>
        <v>47938</v>
      </c>
    </row>
    <row r="986" spans="1:16" x14ac:dyDescent="0.25">
      <c r="A986" t="s">
        <v>98</v>
      </c>
      <c r="B986" t="s">
        <v>99</v>
      </c>
      <c r="C986">
        <v>1994</v>
      </c>
      <c r="D986" s="2">
        <f t="array" ref="D986">INDEX([2]data!$E$2:$E$2185,MATCH($C986,IF([2]data!$C$2:$C$2185=$A986,[2]data!$A$2:$A$2185),0))</f>
        <v>5375161</v>
      </c>
      <c r="H986" s="2">
        <f t="array" ref="H986">INDEX([1]Sheet1!$M$2:$M$1823,MATCH($C986,IF([1]Sheet1!$A$2:$A$1823=$A986,[1]Sheet1!$C$2:$C$1823),0))</f>
        <v>6716639232</v>
      </c>
      <c r="I986" s="2">
        <f t="array" ref="I986">INDEX([1]Sheet1!$D$2:$D$1823,MATCH($C986,IF([1]Sheet1!$A$2:$A$1823=$A986,[1]Sheet1!$C$2:$C$1823),0))</f>
        <v>4843916000</v>
      </c>
      <c r="J986" s="2">
        <f t="array" ref="J986">(INDEX([1]Sheet1!$G$2:$G$1823,MATCH($C986,IF([1]Sheet1!$A$2:$A$1823=$A986,[1]Sheet1!$C$2:$C$1823),0))+INDEX([1]Sheet1!$J$2:$J$1823,MATCH($C986,IF([1]Sheet1!$A$2:$A$1823=$A986,[1]Sheet1!$C$2:$C$1823),0)))</f>
        <v>1872723000</v>
      </c>
      <c r="K986" s="2">
        <f t="array" ref="K986">INDEX([5]Sheet1!$K$2:$K$2185,MATCH($C986,IF([5]Sheet1!$E$2:$E$2185=$A986,[5]Sheet1!$B$2:$B$2185),0))*10</f>
        <v>2461492210</v>
      </c>
      <c r="L986" s="2">
        <f t="array" ref="L986">INDEX([5]Sheet1!$J$2:$J$2185,MATCH($C986,IF([5]Sheet1!$E$2:$E$2185=$A986,[5]Sheet1!$B$2:$B$2185),0))</f>
        <v>85352</v>
      </c>
      <c r="M986" s="2">
        <f t="array" ref="M986">INDEX([5]Sheet1!$G$2:$G$2185,MATCH($C986,IF([5]Sheet1!$E$2:$E$2185=$A986,[5]Sheet1!$B$2:$B$2185),0))*10</f>
        <v>1862222560</v>
      </c>
      <c r="N986" s="2">
        <f t="array" ref="N986">INDEX([5]Sheet1!$F$2:$F$2185,MATCH($C986,IF([5]Sheet1!$E$2:$E$2185=$A986,[5]Sheet1!$B$2:$B$2185),0))</f>
        <v>52108</v>
      </c>
      <c r="O986" s="2">
        <f t="array" ref="O986">INDEX([5]Sheet1!$I$2:$I$2185,MATCH($C986,IF([5]Sheet1!$E$2:$E$2185=$A986,[5]Sheet1!$B$2:$B$2185),0))*10</f>
        <v>599269650</v>
      </c>
      <c r="P986" s="2">
        <f t="array" ref="P986">INDEX([5]Sheet1!$H$2:$H$2185,MATCH($C986,IF([5]Sheet1!$E$2:$E$2185=$A986,[5]Sheet1!$B$2:$B$2185),0))</f>
        <v>29955</v>
      </c>
    </row>
    <row r="987" spans="1:16" x14ac:dyDescent="0.25">
      <c r="A987" t="s">
        <v>100</v>
      </c>
      <c r="B987" t="s">
        <v>101</v>
      </c>
      <c r="C987">
        <v>1994</v>
      </c>
      <c r="D987" s="2">
        <f t="array" ref="D987">INDEX([2]data!$E$2:$E$2185,MATCH($C987,IF([2]data!$C$2:$C$2185=$A987,[2]data!$A$2:$A$2185),0))</f>
        <v>1820421</v>
      </c>
      <c r="H987" s="2">
        <f t="array" ref="H987">INDEX([1]Sheet1!$M$2:$M$1823,MATCH($C987,IF([1]Sheet1!$A$2:$A$1823=$A987,[1]Sheet1!$C$2:$C$1823),0))</f>
        <v>1718590976</v>
      </c>
      <c r="I987" s="2">
        <f t="array" ref="I987">INDEX([1]Sheet1!$D$2:$D$1823,MATCH($C987,IF([1]Sheet1!$A$2:$A$1823=$A987,[1]Sheet1!$C$2:$C$1823),0))</f>
        <v>1543568000</v>
      </c>
      <c r="J987" s="2">
        <f t="array" ref="J987">(INDEX([1]Sheet1!$G$2:$G$1823,MATCH($C987,IF([1]Sheet1!$A$2:$A$1823=$A987,[1]Sheet1!$C$2:$C$1823),0))+INDEX([1]Sheet1!$J$2:$J$1823,MATCH($C987,IF([1]Sheet1!$A$2:$A$1823=$A987,[1]Sheet1!$C$2:$C$1823),0)))</f>
        <v>175023000</v>
      </c>
      <c r="K987" s="2">
        <f t="array" ref="K987">INDEX([5]Sheet1!$K$2:$K$2185,MATCH($C987,IF([5]Sheet1!$E$2:$E$2185=$A987,[5]Sheet1!$B$2:$B$2185),0))*10</f>
        <v>912378900</v>
      </c>
      <c r="L987" s="2">
        <f t="array" ref="L987">INDEX([5]Sheet1!$J$2:$J$2185,MATCH($C987,IF([5]Sheet1!$E$2:$E$2185=$A987,[5]Sheet1!$B$2:$B$2185),0))</f>
        <v>40298</v>
      </c>
      <c r="M987" s="2">
        <f t="array" ref="M987">INDEX([5]Sheet1!$G$2:$G$2185,MATCH($C987,IF([5]Sheet1!$E$2:$E$2185=$A987,[5]Sheet1!$B$2:$B$2185),0))*10</f>
        <v>699803940</v>
      </c>
      <c r="N987" s="2">
        <f t="array" ref="N987">INDEX([5]Sheet1!$F$2:$F$2185,MATCH($C987,IF([5]Sheet1!$E$2:$E$2185=$A987,[5]Sheet1!$B$2:$B$2185),0))</f>
        <v>26265</v>
      </c>
      <c r="O987" s="2">
        <f t="array" ref="O987">INDEX([5]Sheet1!$I$2:$I$2185,MATCH($C987,IF([5]Sheet1!$E$2:$E$2185=$A987,[5]Sheet1!$B$2:$B$2185),0))*10</f>
        <v>212574960</v>
      </c>
      <c r="P987" s="2">
        <f t="array" ref="P987">INDEX([5]Sheet1!$H$2:$H$2185,MATCH($C987,IF([5]Sheet1!$E$2:$E$2185=$A987,[5]Sheet1!$B$2:$B$2185),0))</f>
        <v>12896</v>
      </c>
    </row>
    <row r="988" spans="1:16" x14ac:dyDescent="0.25">
      <c r="A988" t="s">
        <v>102</v>
      </c>
      <c r="B988" t="s">
        <v>103</v>
      </c>
      <c r="C988">
        <v>1994</v>
      </c>
      <c r="D988" s="2">
        <f t="array" ref="D988">INDEX([2]data!$E$2:$E$2185,MATCH($C988,IF([2]data!$C$2:$C$2185=$A988,[2]data!$A$2:$A$2185),0))</f>
        <v>5133678</v>
      </c>
      <c r="H988" s="2">
        <f t="array" ref="H988">INDEX([1]Sheet1!$M$2:$M$1823,MATCH($C988,IF([1]Sheet1!$A$2:$A$1823=$A988,[1]Sheet1!$C$2:$C$1823),0))</f>
        <v>5850416128</v>
      </c>
      <c r="I988" s="2">
        <f t="array" ref="I988">INDEX([1]Sheet1!$D$2:$D$1823,MATCH($C988,IF([1]Sheet1!$A$2:$A$1823=$A988,[1]Sheet1!$C$2:$C$1823),0))</f>
        <v>5137769000</v>
      </c>
      <c r="J988" s="2">
        <f t="array" ref="J988">(INDEX([1]Sheet1!$G$2:$G$1823,MATCH($C988,IF([1]Sheet1!$A$2:$A$1823=$A988,[1]Sheet1!$C$2:$C$1823),0))+INDEX([1]Sheet1!$J$2:$J$1823,MATCH($C988,IF([1]Sheet1!$A$2:$A$1823=$A988,[1]Sheet1!$C$2:$C$1823),0)))</f>
        <v>712647000</v>
      </c>
      <c r="K988" s="2">
        <f t="array" ref="K988">INDEX([5]Sheet1!$K$2:$K$2185,MATCH($C988,IF([5]Sheet1!$E$2:$E$2185=$A988,[5]Sheet1!$B$2:$B$2185),0))*10</f>
        <v>2959346220</v>
      </c>
      <c r="L988" s="2">
        <f t="array" ref="L988">INDEX([5]Sheet1!$J$2:$J$2185,MATCH($C988,IF([5]Sheet1!$E$2:$E$2185=$A988,[5]Sheet1!$B$2:$B$2185),0))</f>
        <v>104947</v>
      </c>
      <c r="M988" s="2">
        <f t="array" ref="M988">INDEX([5]Sheet1!$G$2:$G$2185,MATCH($C988,IF([5]Sheet1!$E$2:$E$2185=$A988,[5]Sheet1!$B$2:$B$2185),0))*10</f>
        <v>2454198660</v>
      </c>
      <c r="N988" s="2">
        <f t="array" ref="N988">INDEX([5]Sheet1!$F$2:$F$2185,MATCH($C988,IF([5]Sheet1!$E$2:$E$2185=$A988,[5]Sheet1!$B$2:$B$2185),0))</f>
        <v>69479</v>
      </c>
      <c r="O988" s="2">
        <f t="array" ref="O988">INDEX([5]Sheet1!$I$2:$I$2185,MATCH($C988,IF([5]Sheet1!$E$2:$E$2185=$A988,[5]Sheet1!$B$2:$B$2185),0))*10</f>
        <v>505147560</v>
      </c>
      <c r="P988" s="2">
        <f t="array" ref="P988">INDEX([5]Sheet1!$H$2:$H$2185,MATCH($C988,IF([5]Sheet1!$E$2:$E$2185=$A988,[5]Sheet1!$B$2:$B$2185),0))</f>
        <v>24421</v>
      </c>
    </row>
    <row r="989" spans="1:16" x14ac:dyDescent="0.25">
      <c r="A989" t="s">
        <v>104</v>
      </c>
      <c r="B989" t="s">
        <v>105</v>
      </c>
      <c r="C989">
        <v>1994</v>
      </c>
      <c r="D989" s="2">
        <f t="array" ref="D989">INDEX([2]data!$E$2:$E$2185,MATCH($C989,IF([2]data!$C$2:$C$2185=$A989,[2]data!$A$2:$A$2185),0))</f>
        <v>480283</v>
      </c>
      <c r="H989" s="2">
        <f t="array" ref="H989">INDEX([1]Sheet1!$M$2:$M$1823,MATCH($C989,IF([1]Sheet1!$A$2:$A$1823=$A989,[1]Sheet1!$C$2:$C$1823),0))</f>
        <v>633280000</v>
      </c>
      <c r="I989" s="2">
        <f t="array" ref="I989">INDEX([1]Sheet1!$D$2:$D$1823,MATCH($C989,IF([1]Sheet1!$A$2:$A$1823=$A989,[1]Sheet1!$C$2:$C$1823),0))</f>
        <v>556915000</v>
      </c>
      <c r="J989" s="2">
        <f t="array" ref="J989">(INDEX([1]Sheet1!$G$2:$G$1823,MATCH($C989,IF([1]Sheet1!$A$2:$A$1823=$A989,[1]Sheet1!$C$2:$C$1823),0))+INDEX([1]Sheet1!$J$2:$J$1823,MATCH($C989,IF([1]Sheet1!$A$2:$A$1823=$A989,[1]Sheet1!$C$2:$C$1823),0)))</f>
        <v>76365000</v>
      </c>
      <c r="K989" s="2">
        <f t="array" ref="K989">INDEX([5]Sheet1!$K$2:$K$2185,MATCH($C989,IF([5]Sheet1!$E$2:$E$2185=$A989,[5]Sheet1!$B$2:$B$2185),0))*10</f>
        <v>319477150</v>
      </c>
      <c r="L989" s="2">
        <f t="array" ref="L989">INDEX([5]Sheet1!$J$2:$J$2185,MATCH($C989,IF([5]Sheet1!$E$2:$E$2185=$A989,[5]Sheet1!$B$2:$B$2185),0))</f>
        <v>14369</v>
      </c>
      <c r="M989" s="2">
        <f t="array" ref="M989">INDEX([5]Sheet1!$G$2:$G$2185,MATCH($C989,IF([5]Sheet1!$E$2:$E$2185=$A989,[5]Sheet1!$B$2:$B$2185),0))*10</f>
        <v>247329790</v>
      </c>
      <c r="N989" s="2">
        <f t="array" ref="N989">INDEX([5]Sheet1!$F$2:$F$2185,MATCH($C989,IF([5]Sheet1!$E$2:$E$2185=$A989,[5]Sheet1!$B$2:$B$2185),0))</f>
        <v>8787</v>
      </c>
      <c r="O989" s="2">
        <f t="array" ref="O989">INDEX([5]Sheet1!$I$2:$I$2185,MATCH($C989,IF([5]Sheet1!$E$2:$E$2185=$A989,[5]Sheet1!$B$2:$B$2185),0))*10</f>
        <v>72147360</v>
      </c>
      <c r="P989" s="2">
        <f t="array" ref="P989">INDEX([5]Sheet1!$H$2:$H$2185,MATCH($C989,IF([5]Sheet1!$E$2:$E$2185=$A989,[5]Sheet1!$B$2:$B$2185),0))</f>
        <v>4299</v>
      </c>
    </row>
    <row r="990" spans="1:16" x14ac:dyDescent="0.25">
      <c r="A990" t="s">
        <v>4</v>
      </c>
      <c r="B990" t="s">
        <v>5</v>
      </c>
      <c r="C990">
        <v>1995</v>
      </c>
      <c r="D990" s="2">
        <f t="array" ref="D990">INDEX([2]data!$E$2:$E$2185,MATCH($C990,IF([2]data!$C$2:$C$2185=$A990,[2]data!$A$2:$A$2185),0))</f>
        <v>4296800</v>
      </c>
      <c r="H990" s="2">
        <f t="array" ref="H990">INDEX([1]Sheet1!$M$2:$M$1823,MATCH($C990,IF([1]Sheet1!$A$2:$A$1823=$A990,[1]Sheet1!$C$2:$C$1823),0))</f>
        <v>3196495104</v>
      </c>
      <c r="I990" s="2">
        <f t="array" ref="I990">INDEX([1]Sheet1!$D$2:$D$1823,MATCH($C990,IF([1]Sheet1!$A$2:$A$1823=$A990,[1]Sheet1!$C$2:$C$1823),0))</f>
        <v>2773649000</v>
      </c>
      <c r="J990" s="2">
        <f t="array" ref="J990">(INDEX([1]Sheet1!$G$2:$G$1823,MATCH($C990,IF([1]Sheet1!$A$2:$A$1823=$A990,[1]Sheet1!$C$2:$C$1823),0))+INDEX([1]Sheet1!$J$2:$J$1823,MATCH($C990,IF([1]Sheet1!$A$2:$A$1823=$A990,[1]Sheet1!$C$2:$C$1823),0)))</f>
        <v>422846000</v>
      </c>
      <c r="K990" s="2">
        <f t="array" ref="K990">INDEX([5]Sheet1!$K$2:$K$2185,MATCH($C990,IF([5]Sheet1!$E$2:$E$2185=$A990,[5]Sheet1!$B$2:$B$2185),0))*10</f>
        <v>1670695100</v>
      </c>
      <c r="L990" s="2">
        <f t="array" ref="L990">INDEX([5]Sheet1!$J$2:$J$2185,MATCH($C990,IF([5]Sheet1!$E$2:$E$2185=$A990,[5]Sheet1!$B$2:$B$2185),0))</f>
        <v>86660</v>
      </c>
      <c r="M990" s="2">
        <f t="array" ref="M990">INDEX([5]Sheet1!$G$2:$G$2185,MATCH($C990,IF([5]Sheet1!$E$2:$E$2185=$A990,[5]Sheet1!$B$2:$B$2185),0))*10</f>
        <v>1353717870</v>
      </c>
      <c r="N990" s="2">
        <f t="array" ref="N990">INDEX([5]Sheet1!$F$2:$F$2185,MATCH($C990,IF([5]Sheet1!$E$2:$E$2185=$A990,[5]Sheet1!$B$2:$B$2185),0))</f>
        <v>59494</v>
      </c>
      <c r="O990" s="2">
        <f t="array" ref="O990">INDEX([5]Sheet1!$I$2:$I$2185,MATCH($C990,IF([5]Sheet1!$E$2:$E$2185=$A990,[5]Sheet1!$B$2:$B$2185),0))*10</f>
        <v>316977230</v>
      </c>
      <c r="P990" s="2">
        <f t="array" ref="P990">INDEX([5]Sheet1!$H$2:$H$2185,MATCH($C990,IF([5]Sheet1!$E$2:$E$2185=$A990,[5]Sheet1!$B$2:$B$2185),0))</f>
        <v>26068</v>
      </c>
    </row>
    <row r="991" spans="1:16" x14ac:dyDescent="0.25">
      <c r="A991" t="s">
        <v>6</v>
      </c>
      <c r="B991" t="s">
        <v>7</v>
      </c>
      <c r="C991">
        <v>1995</v>
      </c>
      <c r="D991" s="2">
        <f t="array" ref="D991">INDEX([2]data!$E$2:$E$2185,MATCH($C991,IF([2]data!$C$2:$C$2185=$A991,[2]data!$A$2:$A$2185),0))</f>
        <v>604412</v>
      </c>
      <c r="H991" s="2">
        <f t="array" ref="H991">INDEX([1]Sheet1!$M$2:$M$1823,MATCH($C991,IF([1]Sheet1!$A$2:$A$1823=$A991,[1]Sheet1!$C$2:$C$1823),0))</f>
        <v>1241081984</v>
      </c>
      <c r="I991" s="2">
        <f t="array" ref="I991">INDEX([1]Sheet1!$D$2:$D$1823,MATCH($C991,IF([1]Sheet1!$A$2:$A$1823=$A991,[1]Sheet1!$C$2:$C$1823),0))</f>
        <v>1006441000</v>
      </c>
      <c r="J991" s="2">
        <f t="array" ref="J991">(INDEX([1]Sheet1!$G$2:$G$1823,MATCH($C991,IF([1]Sheet1!$A$2:$A$1823=$A991,[1]Sheet1!$C$2:$C$1823),0))+INDEX([1]Sheet1!$J$2:$J$1823,MATCH($C991,IF([1]Sheet1!$A$2:$A$1823=$A991,[1]Sheet1!$C$2:$C$1823),0)))</f>
        <v>234641000</v>
      </c>
      <c r="K991" s="2">
        <f t="array" ref="K991">INDEX([5]Sheet1!$K$2:$K$2185,MATCH($C991,IF([5]Sheet1!$E$2:$E$2185=$A991,[5]Sheet1!$B$2:$B$2185),0))*10</f>
        <v>507573350</v>
      </c>
      <c r="L991" s="2">
        <f t="array" ref="L991">INDEX([5]Sheet1!$J$2:$J$2185,MATCH($C991,IF([5]Sheet1!$E$2:$E$2185=$A991,[5]Sheet1!$B$2:$B$2185),0))</f>
        <v>14314</v>
      </c>
      <c r="M991" s="2">
        <f t="array" ref="M991">INDEX([5]Sheet1!$G$2:$G$2185,MATCH($C991,IF([5]Sheet1!$E$2:$E$2185=$A991,[5]Sheet1!$B$2:$B$2185),0))*10</f>
        <v>398149610</v>
      </c>
      <c r="N991" s="2">
        <f t="array" ref="N991">INDEX([5]Sheet1!$F$2:$F$2185,MATCH($C991,IF([5]Sheet1!$E$2:$E$2185=$A991,[5]Sheet1!$B$2:$B$2185),0))</f>
        <v>9347</v>
      </c>
      <c r="O991" s="2">
        <f t="array" ref="O991">INDEX([5]Sheet1!$I$2:$I$2185,MATCH($C991,IF([5]Sheet1!$E$2:$E$2185=$A991,[5]Sheet1!$B$2:$B$2185),0))*10</f>
        <v>109423740</v>
      </c>
      <c r="P991" s="2">
        <f t="array" ref="P991">INDEX([5]Sheet1!$H$2:$H$2185,MATCH($C991,IF([5]Sheet1!$E$2:$E$2185=$A991,[5]Sheet1!$B$2:$B$2185),0))</f>
        <v>3882</v>
      </c>
    </row>
    <row r="992" spans="1:16" x14ac:dyDescent="0.25">
      <c r="A992" t="s">
        <v>8</v>
      </c>
      <c r="B992" t="s">
        <v>9</v>
      </c>
      <c r="C992">
        <v>1995</v>
      </c>
      <c r="D992" s="2">
        <f t="array" ref="D992">INDEX([2]data!$E$2:$E$2185,MATCH($C992,IF([2]data!$C$2:$C$2185=$A992,[2]data!$A$2:$A$2185),0))</f>
        <v>4432499</v>
      </c>
      <c r="H992" s="2">
        <f t="array" ref="H992">INDEX([1]Sheet1!$M$2:$M$1823,MATCH($C992,IF([1]Sheet1!$A$2:$A$1823=$A992,[1]Sheet1!$C$2:$C$1823),0))</f>
        <v>4238033920</v>
      </c>
      <c r="I992" s="2">
        <f t="array" ref="I992">INDEX([1]Sheet1!$D$2:$D$1823,MATCH($C992,IF([1]Sheet1!$A$2:$A$1823=$A992,[1]Sheet1!$C$2:$C$1823),0))</f>
        <v>3137175000</v>
      </c>
      <c r="J992" s="2">
        <f t="array" ref="J992">(INDEX([1]Sheet1!$G$2:$G$1823,MATCH($C992,IF([1]Sheet1!$A$2:$A$1823=$A992,[1]Sheet1!$C$2:$C$1823),0))+INDEX([1]Sheet1!$J$2:$J$1823,MATCH($C992,IF([1]Sheet1!$A$2:$A$1823=$A992,[1]Sheet1!$C$2:$C$1823),0)))</f>
        <v>1100859000</v>
      </c>
      <c r="K992" s="2">
        <f t="array" ref="K992">INDEX([5]Sheet1!$K$2:$K$2185,MATCH($C992,IF([5]Sheet1!$E$2:$E$2185=$A992,[5]Sheet1!$B$2:$B$2185),0))*10</f>
        <v>1967146700</v>
      </c>
      <c r="L992" s="2">
        <f t="array" ref="L992">INDEX([5]Sheet1!$J$2:$J$2185,MATCH($C992,IF([5]Sheet1!$E$2:$E$2185=$A992,[5]Sheet1!$B$2:$B$2185),0))</f>
        <v>83584</v>
      </c>
      <c r="M992" s="2">
        <f t="array" ref="M992">INDEX([5]Sheet1!$G$2:$G$2185,MATCH($C992,IF([5]Sheet1!$E$2:$E$2185=$A992,[5]Sheet1!$B$2:$B$2185),0))*10</f>
        <v>1505083610</v>
      </c>
      <c r="N992" s="2">
        <f t="array" ref="N992">INDEX([5]Sheet1!$F$2:$F$2185,MATCH($C992,IF([5]Sheet1!$E$2:$E$2185=$A992,[5]Sheet1!$B$2:$B$2185),0))</f>
        <v>50132</v>
      </c>
      <c r="O992" s="2">
        <f t="array" ref="O992">INDEX([5]Sheet1!$I$2:$I$2185,MATCH($C992,IF([5]Sheet1!$E$2:$E$2185=$A992,[5]Sheet1!$B$2:$B$2185),0))*10</f>
        <v>462063090</v>
      </c>
      <c r="P992" s="2">
        <f t="array" ref="P992">INDEX([5]Sheet1!$H$2:$H$2185,MATCH($C992,IF([5]Sheet1!$E$2:$E$2185=$A992,[5]Sheet1!$B$2:$B$2185),0))</f>
        <v>26407</v>
      </c>
    </row>
    <row r="993" spans="1:16" x14ac:dyDescent="0.25">
      <c r="A993" t="s">
        <v>10</v>
      </c>
      <c r="B993" t="s">
        <v>11</v>
      </c>
      <c r="C993">
        <v>1995</v>
      </c>
      <c r="D993" s="2">
        <f t="array" ref="D993">INDEX([2]data!$E$2:$E$2185,MATCH($C993,IF([2]data!$C$2:$C$2185=$A993,[2]data!$A$2:$A$2185),0))</f>
        <v>2535399</v>
      </c>
      <c r="H993" s="2">
        <f t="array" ref="H993">INDEX([1]Sheet1!$M$2:$M$1823,MATCH($C993,IF([1]Sheet1!$A$2:$A$1823=$A993,[1]Sheet1!$C$2:$C$1823),0))</f>
        <v>1992472064</v>
      </c>
      <c r="I993" s="2">
        <f t="array" ref="I993">INDEX([1]Sheet1!$D$2:$D$1823,MATCH($C993,IF([1]Sheet1!$A$2:$A$1823=$A993,[1]Sheet1!$C$2:$C$1823),0))</f>
        <v>1714337000</v>
      </c>
      <c r="J993" s="2">
        <f t="array" ref="J993">(INDEX([1]Sheet1!$G$2:$G$1823,MATCH($C993,IF([1]Sheet1!$A$2:$A$1823=$A993,[1]Sheet1!$C$2:$C$1823),0))+INDEX([1]Sheet1!$J$2:$J$1823,MATCH($C993,IF([1]Sheet1!$A$2:$A$1823=$A993,[1]Sheet1!$C$2:$C$1823),0)))</f>
        <v>278135000</v>
      </c>
      <c r="K993" s="2">
        <f t="array" ref="K993">INDEX([5]Sheet1!$K$2:$K$2185,MATCH($C993,IF([5]Sheet1!$E$2:$E$2185=$A993,[5]Sheet1!$B$2:$B$2185),0))*10</f>
        <v>1057806730</v>
      </c>
      <c r="L993" s="2">
        <f t="array" ref="L993">INDEX([5]Sheet1!$J$2:$J$2185,MATCH($C993,IF([5]Sheet1!$E$2:$E$2185=$A993,[5]Sheet1!$B$2:$B$2185),0))</f>
        <v>58160</v>
      </c>
      <c r="M993" s="2">
        <f t="array" ref="M993">INDEX([5]Sheet1!$G$2:$G$2185,MATCH($C993,IF([5]Sheet1!$E$2:$E$2185=$A993,[5]Sheet1!$B$2:$B$2185),0))*10</f>
        <v>847402450</v>
      </c>
      <c r="N993" s="2">
        <f t="array" ref="N993">INDEX([5]Sheet1!$F$2:$F$2185,MATCH($C993,IF([5]Sheet1!$E$2:$E$2185=$A993,[5]Sheet1!$B$2:$B$2185),0))</f>
        <v>38991</v>
      </c>
      <c r="O993" s="2">
        <f t="array" ref="O993">INDEX([5]Sheet1!$I$2:$I$2185,MATCH($C993,IF([5]Sheet1!$E$2:$E$2185=$A993,[5]Sheet1!$B$2:$B$2185),0))*10</f>
        <v>210404280</v>
      </c>
      <c r="P993" s="2">
        <f t="array" ref="P993">INDEX([5]Sheet1!$H$2:$H$2185,MATCH($C993,IF([5]Sheet1!$E$2:$E$2185=$A993,[5]Sheet1!$B$2:$B$2185),0))</f>
        <v>17768</v>
      </c>
    </row>
    <row r="994" spans="1:16" x14ac:dyDescent="0.25">
      <c r="A994" t="s">
        <v>12</v>
      </c>
      <c r="B994" t="s">
        <v>13</v>
      </c>
      <c r="C994">
        <v>1995</v>
      </c>
      <c r="D994" s="2">
        <f t="array" ref="D994">INDEX([2]data!$E$2:$E$2185,MATCH($C994,IF([2]data!$C$2:$C$2185=$A994,[2]data!$A$2:$A$2185),0))</f>
        <v>31696582</v>
      </c>
      <c r="H994" s="2">
        <f t="array" ref="H994">INDEX([1]Sheet1!$M$2:$M$1823,MATCH($C994,IF([1]Sheet1!$A$2:$A$1823=$A994,[1]Sheet1!$C$2:$C$1823),0))</f>
        <v>29595086848</v>
      </c>
      <c r="I994" s="2">
        <f t="array" ref="I994">INDEX([1]Sheet1!$D$2:$D$1823,MATCH($C994,IF([1]Sheet1!$A$2:$A$1823=$A994,[1]Sheet1!$C$2:$C$1823),0))</f>
        <v>26018918000</v>
      </c>
      <c r="J994" s="2">
        <f t="array" ref="J994">(INDEX([1]Sheet1!$G$2:$G$1823,MATCH($C994,IF([1]Sheet1!$A$2:$A$1823=$A994,[1]Sheet1!$C$2:$C$1823),0))+INDEX([1]Sheet1!$J$2:$J$1823,MATCH($C994,IF([1]Sheet1!$A$2:$A$1823=$A994,[1]Sheet1!$C$2:$C$1823),0)))</f>
        <v>3576169000</v>
      </c>
      <c r="K994" s="2">
        <f t="array" ref="K994">INDEX([5]Sheet1!$K$2:$K$2185,MATCH($C994,IF([5]Sheet1!$E$2:$E$2185=$A994,[5]Sheet1!$B$2:$B$2185),0))*10</f>
        <v>14289896610</v>
      </c>
      <c r="L994" s="2">
        <f t="array" ref="L994">INDEX([5]Sheet1!$J$2:$J$2185,MATCH($C994,IF([5]Sheet1!$E$2:$E$2185=$A994,[5]Sheet1!$B$2:$B$2185),0))</f>
        <v>490933</v>
      </c>
      <c r="M994" s="2">
        <f t="array" ref="M994">INDEX([5]Sheet1!$G$2:$G$2185,MATCH($C994,IF([5]Sheet1!$E$2:$E$2185=$A994,[5]Sheet1!$B$2:$B$2185),0))*10</f>
        <v>11501198690</v>
      </c>
      <c r="N994" s="2">
        <f t="array" ref="N994">INDEX([5]Sheet1!$F$2:$F$2185,MATCH($C994,IF([5]Sheet1!$E$2:$E$2185=$A994,[5]Sheet1!$B$2:$B$2185),0))</f>
        <v>274826</v>
      </c>
      <c r="O994" s="2">
        <f t="array" ref="O994">INDEX([5]Sheet1!$I$2:$I$2185,MATCH($C994,IF([5]Sheet1!$E$2:$E$2185=$A994,[5]Sheet1!$B$2:$B$2185),0))*10</f>
        <v>2788697920</v>
      </c>
      <c r="P994" s="2">
        <f t="array" ref="P994">INDEX([5]Sheet1!$H$2:$H$2185,MATCH($C994,IF([5]Sheet1!$E$2:$E$2185=$A994,[5]Sheet1!$B$2:$B$2185),0))</f>
        <v>138938</v>
      </c>
    </row>
    <row r="995" spans="1:16" x14ac:dyDescent="0.25">
      <c r="A995" t="s">
        <v>14</v>
      </c>
      <c r="B995" t="s">
        <v>15</v>
      </c>
      <c r="C995">
        <v>1995</v>
      </c>
      <c r="D995" s="2">
        <f t="array" ref="D995">INDEX([2]data!$E$2:$E$2185,MATCH($C995,IF([2]data!$C$2:$C$2185=$A995,[2]data!$A$2:$A$2185),0))</f>
        <v>3826653</v>
      </c>
      <c r="H995" s="2">
        <f t="array" ref="H995">INDEX([1]Sheet1!$M$2:$M$1823,MATCH($C995,IF([1]Sheet1!$A$2:$A$1823=$A995,[1]Sheet1!$C$2:$C$1823),0))</f>
        <v>4006636032</v>
      </c>
      <c r="I995" s="2">
        <f t="array" ref="I995">INDEX([1]Sheet1!$D$2:$D$1823,MATCH($C995,IF([1]Sheet1!$A$2:$A$1823=$A995,[1]Sheet1!$C$2:$C$1823),0))</f>
        <v>3170443000</v>
      </c>
      <c r="J995" s="2">
        <f t="array" ref="J995">(INDEX([1]Sheet1!$G$2:$G$1823,MATCH($C995,IF([1]Sheet1!$A$2:$A$1823=$A995,[1]Sheet1!$C$2:$C$1823),0))+INDEX([1]Sheet1!$J$2:$J$1823,MATCH($C995,IF([1]Sheet1!$A$2:$A$1823=$A995,[1]Sheet1!$C$2:$C$1823),0)))</f>
        <v>836193000</v>
      </c>
      <c r="K995" s="2">
        <f t="array" ref="K995">INDEX([5]Sheet1!$K$2:$K$2185,MATCH($C995,IF([5]Sheet1!$E$2:$E$2185=$A995,[5]Sheet1!$B$2:$B$2185),0))*10</f>
        <v>1765326880</v>
      </c>
      <c r="L995" s="2">
        <f t="array" ref="L995">INDEX([5]Sheet1!$J$2:$J$2185,MATCH($C995,IF([5]Sheet1!$E$2:$E$2185=$A995,[5]Sheet1!$B$2:$B$2185),0))</f>
        <v>76001</v>
      </c>
      <c r="M995" s="2">
        <f t="array" ref="M995">INDEX([5]Sheet1!$G$2:$G$2185,MATCH($C995,IF([5]Sheet1!$E$2:$E$2185=$A995,[5]Sheet1!$B$2:$B$2185),0))*10</f>
        <v>1359518310</v>
      </c>
      <c r="N995" s="2">
        <f t="array" ref="N995">INDEX([5]Sheet1!$F$2:$F$2185,MATCH($C995,IF([5]Sheet1!$E$2:$E$2185=$A995,[5]Sheet1!$B$2:$B$2185),0))</f>
        <v>45826</v>
      </c>
      <c r="O995" s="2">
        <f t="array" ref="O995">INDEX([5]Sheet1!$I$2:$I$2185,MATCH($C995,IF([5]Sheet1!$E$2:$E$2185=$A995,[5]Sheet1!$B$2:$B$2185),0))*10</f>
        <v>405808570</v>
      </c>
      <c r="P995" s="2">
        <f t="array" ref="P995">INDEX([5]Sheet1!$H$2:$H$2185,MATCH($C995,IF([5]Sheet1!$E$2:$E$2185=$A995,[5]Sheet1!$B$2:$B$2185),0))</f>
        <v>23368</v>
      </c>
    </row>
    <row r="996" spans="1:16" x14ac:dyDescent="0.25">
      <c r="A996" t="s">
        <v>16</v>
      </c>
      <c r="B996" t="s">
        <v>17</v>
      </c>
      <c r="C996">
        <v>1995</v>
      </c>
      <c r="D996" s="2">
        <f t="array" ref="D996">INDEX([2]data!$E$2:$E$2185,MATCH($C996,IF([2]data!$C$2:$C$2185=$A996,[2]data!$A$2:$A$2185),0))</f>
        <v>3324144</v>
      </c>
      <c r="H996" s="2">
        <f t="array" ref="H996">INDEX([1]Sheet1!$M$2:$M$1823,MATCH($C996,IF([1]Sheet1!$A$2:$A$1823=$A996,[1]Sheet1!$C$2:$C$1823),0))</f>
        <v>3969968896</v>
      </c>
      <c r="I996" s="2">
        <f t="array" ref="I996">INDEX([1]Sheet1!$D$2:$D$1823,MATCH($C996,IF([1]Sheet1!$A$2:$A$1823=$A996,[1]Sheet1!$C$2:$C$1823),0))</f>
        <v>3854044000</v>
      </c>
      <c r="J996" s="2">
        <f t="array" ref="J996">(INDEX([1]Sheet1!$G$2:$G$1823,MATCH($C996,IF([1]Sheet1!$A$2:$A$1823=$A996,[1]Sheet1!$C$2:$C$1823),0))+INDEX([1]Sheet1!$J$2:$J$1823,MATCH($C996,IF([1]Sheet1!$A$2:$A$1823=$A996,[1]Sheet1!$C$2:$C$1823),0)))</f>
        <v>115925000</v>
      </c>
      <c r="K996" s="2">
        <f t="array" ref="K996">INDEX([5]Sheet1!$K$2:$K$2185,MATCH($C996,IF([5]Sheet1!$E$2:$E$2185=$A996,[5]Sheet1!$B$2:$B$2185),0))*10</f>
        <v>2244029970</v>
      </c>
      <c r="L996" s="2">
        <f t="array" ref="L996">INDEX([5]Sheet1!$J$2:$J$2185,MATCH($C996,IF([5]Sheet1!$E$2:$E$2185=$A996,[5]Sheet1!$B$2:$B$2185),0))</f>
        <v>67036</v>
      </c>
      <c r="M996" s="2">
        <f t="array" ref="M996">INDEX([5]Sheet1!$G$2:$G$2185,MATCH($C996,IF([5]Sheet1!$E$2:$E$2185=$A996,[5]Sheet1!$B$2:$B$2185),0))*10</f>
        <v>1897259230</v>
      </c>
      <c r="N996" s="2">
        <f t="array" ref="N996">INDEX([5]Sheet1!$F$2:$F$2185,MATCH($C996,IF([5]Sheet1!$E$2:$E$2185=$A996,[5]Sheet1!$B$2:$B$2185),0))</f>
        <v>46753</v>
      </c>
      <c r="O996" s="2">
        <f t="array" ref="O996">INDEX([5]Sheet1!$I$2:$I$2185,MATCH($C996,IF([5]Sheet1!$E$2:$E$2185=$A996,[5]Sheet1!$B$2:$B$2185),0))*10</f>
        <v>346770740</v>
      </c>
      <c r="P996" s="2">
        <f t="array" ref="P996">INDEX([5]Sheet1!$H$2:$H$2185,MATCH($C996,IF([5]Sheet1!$E$2:$E$2185=$A996,[5]Sheet1!$B$2:$B$2185),0))</f>
        <v>16443</v>
      </c>
    </row>
    <row r="997" spans="1:16" x14ac:dyDescent="0.25">
      <c r="A997" t="s">
        <v>18</v>
      </c>
      <c r="B997" t="s">
        <v>19</v>
      </c>
      <c r="C997">
        <v>1995</v>
      </c>
      <c r="D997" s="2">
        <f t="array" ref="D997">INDEX([2]data!$E$2:$E$2185,MATCH($C997,IF([2]data!$C$2:$C$2185=$A997,[2]data!$A$2:$A$2185),0))</f>
        <v>729734</v>
      </c>
      <c r="H997" s="2">
        <f t="array" ref="H997">INDEX([1]Sheet1!$M$2:$M$1823,MATCH($C997,IF([1]Sheet1!$A$2:$A$1823=$A997,[1]Sheet1!$C$2:$C$1823),0))</f>
        <v>793124992</v>
      </c>
      <c r="I997" s="2">
        <f t="array" ref="I997">INDEX([1]Sheet1!$D$2:$D$1823,MATCH($C997,IF([1]Sheet1!$A$2:$A$1823=$A997,[1]Sheet1!$C$2:$C$1823),0))</f>
        <v>705445000</v>
      </c>
      <c r="J997" s="2">
        <f t="array" ref="J997">(INDEX([1]Sheet1!$G$2:$G$1823,MATCH($C997,IF([1]Sheet1!$A$2:$A$1823=$A997,[1]Sheet1!$C$2:$C$1823),0))+INDEX([1]Sheet1!$J$2:$J$1823,MATCH($C997,IF([1]Sheet1!$A$2:$A$1823=$A997,[1]Sheet1!$C$2:$C$1823),0)))</f>
        <v>87680000</v>
      </c>
      <c r="K997" s="2">
        <f t="array" ref="K997">INDEX([5]Sheet1!$K$2:$K$2185,MATCH($C997,IF([5]Sheet1!$E$2:$E$2185=$A997,[5]Sheet1!$B$2:$B$2185),0))*10</f>
        <v>361425060</v>
      </c>
      <c r="L997" s="2">
        <f t="array" ref="L997">INDEX([5]Sheet1!$J$2:$J$2185,MATCH($C997,IF([5]Sheet1!$E$2:$E$2185=$A997,[5]Sheet1!$B$2:$B$2185),0))</f>
        <v>13733</v>
      </c>
      <c r="M997" s="2">
        <f t="array" ref="M997">INDEX([5]Sheet1!$G$2:$G$2185,MATCH($C997,IF([5]Sheet1!$E$2:$E$2185=$A997,[5]Sheet1!$B$2:$B$2185),0))*10</f>
        <v>283361170</v>
      </c>
      <c r="N997" s="2">
        <f t="array" ref="N997">INDEX([5]Sheet1!$F$2:$F$2185,MATCH($C997,IF([5]Sheet1!$E$2:$E$2185=$A997,[5]Sheet1!$B$2:$B$2185),0))</f>
        <v>9686</v>
      </c>
      <c r="O997" s="2">
        <f t="array" ref="O997">INDEX([5]Sheet1!$I$2:$I$2185,MATCH($C997,IF([5]Sheet1!$E$2:$E$2185=$A997,[5]Sheet1!$B$2:$B$2185),0))*10</f>
        <v>78063890</v>
      </c>
      <c r="P997" s="2">
        <f t="array" ref="P997">INDEX([5]Sheet1!$H$2:$H$2185,MATCH($C997,IF([5]Sheet1!$E$2:$E$2185=$A997,[5]Sheet1!$B$2:$B$2185),0))</f>
        <v>3813</v>
      </c>
    </row>
    <row r="998" spans="1:16" x14ac:dyDescent="0.25">
      <c r="A998" t="s">
        <v>20</v>
      </c>
      <c r="B998" t="s">
        <v>21</v>
      </c>
      <c r="C998">
        <v>1995</v>
      </c>
      <c r="D998" s="2">
        <f t="array" ref="D998">INDEX([2]data!$E$2:$E$2185,MATCH($C998,IF([2]data!$C$2:$C$2185=$A998,[2]data!$A$2:$A$2185),0))</f>
        <v>580517</v>
      </c>
      <c r="H998" s="2">
        <f t="array" ref="H998">INDEX([1]Sheet1!$M$2:$M$1823,MATCH($C998,IF([1]Sheet1!$A$2:$A$1823=$A998,[1]Sheet1!$C$2:$C$1823),0))</f>
        <v>635913984</v>
      </c>
      <c r="I998" s="2">
        <f t="array" ref="I998">INDEX([1]Sheet1!$D$2:$D$1823,MATCH($C998,IF([1]Sheet1!$A$2:$A$1823=$A998,[1]Sheet1!$C$2:$C$1823),0))</f>
        <v>582947000</v>
      </c>
      <c r="J998" s="2">
        <f t="array" ref="J998">(INDEX([1]Sheet1!$G$2:$G$1823,MATCH($C998,IF([1]Sheet1!$A$2:$A$1823=$A998,[1]Sheet1!$C$2:$C$1823),0))+INDEX([1]Sheet1!$J$2:$J$1823,MATCH($C998,IF([1]Sheet1!$A$2:$A$1823=$A998,[1]Sheet1!$C$2:$C$1823),0)))</f>
        <v>52967000</v>
      </c>
      <c r="K998" s="2">
        <f t="array" ref="K998">INDEX([5]Sheet1!$K$2:$K$2185,MATCH($C998,IF([5]Sheet1!$E$2:$E$2185=$A998,[5]Sheet1!$B$2:$B$2185),0))*10</f>
        <v>247494540</v>
      </c>
      <c r="L998" s="2">
        <f t="array" ref="L998">INDEX([5]Sheet1!$J$2:$J$2185,MATCH($C998,IF([5]Sheet1!$E$2:$E$2185=$A998,[5]Sheet1!$B$2:$B$2185),0))</f>
        <v>8819</v>
      </c>
      <c r="M998" s="2">
        <f t="array" ref="M998">INDEX([5]Sheet1!$G$2:$G$2185,MATCH($C998,IF([5]Sheet1!$E$2:$E$2185=$A998,[5]Sheet1!$B$2:$B$2185),0))*10</f>
        <v>190376800</v>
      </c>
      <c r="N998" s="2">
        <f t="array" ref="N998">INDEX([5]Sheet1!$F$2:$F$2185,MATCH($C998,IF([5]Sheet1!$E$2:$E$2185=$A998,[5]Sheet1!$B$2:$B$2185),0))</f>
        <v>5620</v>
      </c>
      <c r="O998" s="2">
        <f t="array" ref="O998">INDEX([5]Sheet1!$I$2:$I$2185,MATCH($C998,IF([5]Sheet1!$E$2:$E$2185=$A998,[5]Sheet1!$B$2:$B$2185),0))*10</f>
        <v>57117740</v>
      </c>
      <c r="P998" s="2">
        <f t="array" ref="P998">INDEX([5]Sheet1!$H$2:$H$2185,MATCH($C998,IF([5]Sheet1!$E$2:$E$2185=$A998,[5]Sheet1!$B$2:$B$2185),0))</f>
        <v>3125</v>
      </c>
    </row>
    <row r="999" spans="1:16" x14ac:dyDescent="0.25">
      <c r="A999" t="s">
        <v>22</v>
      </c>
      <c r="B999" t="s">
        <v>23</v>
      </c>
      <c r="C999">
        <v>1995</v>
      </c>
      <c r="D999" s="2">
        <f t="array" ref="D999">INDEX([2]data!$E$2:$E$2185,MATCH($C999,IF([2]data!$C$2:$C$2185=$A999,[2]data!$A$2:$A$2185),0))</f>
        <v>14537875</v>
      </c>
      <c r="H999" s="2">
        <f t="array" ref="H999">INDEX([1]Sheet1!$M$2:$M$1823,MATCH($C999,IF([1]Sheet1!$A$2:$A$1823=$A999,[1]Sheet1!$C$2:$C$1823),0))</f>
        <v>14719545344</v>
      </c>
      <c r="I999" s="2">
        <f t="array" ref="I999">INDEX([1]Sheet1!$D$2:$D$1823,MATCH($C999,IF([1]Sheet1!$A$2:$A$1823=$A999,[1]Sheet1!$C$2:$C$1823),0))</f>
        <v>11135607000</v>
      </c>
      <c r="J999" s="2">
        <f t="array" ref="J999">(INDEX([1]Sheet1!$G$2:$G$1823,MATCH($C999,IF([1]Sheet1!$A$2:$A$1823=$A999,[1]Sheet1!$C$2:$C$1823),0))+INDEX([1]Sheet1!$J$2:$J$1823,MATCH($C999,IF([1]Sheet1!$A$2:$A$1823=$A999,[1]Sheet1!$C$2:$C$1823),0)))</f>
        <v>3583938000</v>
      </c>
      <c r="K999" s="2">
        <f t="array" ref="K999">INDEX([5]Sheet1!$K$2:$K$2185,MATCH($C999,IF([5]Sheet1!$E$2:$E$2185=$A999,[5]Sheet1!$B$2:$B$2185),0))*10</f>
        <v>5554690410</v>
      </c>
      <c r="L999" s="2">
        <f t="array" ref="L999">INDEX([5]Sheet1!$J$2:$J$2185,MATCH($C999,IF([5]Sheet1!$E$2:$E$2185=$A999,[5]Sheet1!$B$2:$B$2185),0))</f>
        <v>253038</v>
      </c>
      <c r="M999" s="2">
        <f t="array" ref="M999">INDEX([5]Sheet1!$G$2:$G$2185,MATCH($C999,IF([5]Sheet1!$E$2:$E$2185=$A999,[5]Sheet1!$B$2:$B$2185),0))*10</f>
        <v>3969935710</v>
      </c>
      <c r="N999" s="2">
        <f t="array" ref="N999">INDEX([5]Sheet1!$F$2:$F$2185,MATCH($C999,IF([5]Sheet1!$E$2:$E$2185=$A999,[5]Sheet1!$B$2:$B$2185),0))</f>
        <v>138041</v>
      </c>
      <c r="O999" s="2">
        <f t="array" ref="O999">INDEX([5]Sheet1!$I$2:$I$2185,MATCH($C999,IF([5]Sheet1!$E$2:$E$2185=$A999,[5]Sheet1!$B$2:$B$2185),0))*10</f>
        <v>1584754700</v>
      </c>
      <c r="P999" s="2">
        <f t="array" ref="P999">INDEX([5]Sheet1!$H$2:$H$2185,MATCH($C999,IF([5]Sheet1!$E$2:$E$2185=$A999,[5]Sheet1!$B$2:$B$2185),0))</f>
        <v>112280</v>
      </c>
    </row>
    <row r="1000" spans="1:16" x14ac:dyDescent="0.25">
      <c r="A1000" t="s">
        <v>24</v>
      </c>
      <c r="B1000" t="s">
        <v>25</v>
      </c>
      <c r="C1000">
        <v>1995</v>
      </c>
      <c r="D1000" s="2">
        <f t="array" ref="D1000">INDEX([2]data!$E$2:$E$2185,MATCH($C1000,IF([2]data!$C$2:$C$2185=$A1000,[2]data!$A$2:$A$2185),0))</f>
        <v>7328413</v>
      </c>
      <c r="H1000" s="2">
        <f t="array" ref="H1000">INDEX([1]Sheet1!$M$2:$M$1823,MATCH($C1000,IF([1]Sheet1!$A$2:$A$1823=$A1000,[1]Sheet1!$C$2:$C$1823),0))</f>
        <v>7711947776</v>
      </c>
      <c r="I1000" s="2">
        <f t="array" ref="I1000">INDEX([1]Sheet1!$D$2:$D$1823,MATCH($C1000,IF([1]Sheet1!$A$2:$A$1823=$A1000,[1]Sheet1!$C$2:$C$1823),0))</f>
        <v>6097854000</v>
      </c>
      <c r="J1000" s="2">
        <f t="array" ref="J1000">(INDEX([1]Sheet1!$G$2:$G$1823,MATCH($C1000,IF([1]Sheet1!$A$2:$A$1823=$A1000,[1]Sheet1!$C$2:$C$1823),0))+INDEX([1]Sheet1!$J$2:$J$1823,MATCH($C1000,IF([1]Sheet1!$A$2:$A$1823=$A1000,[1]Sheet1!$C$2:$C$1823),0)))</f>
        <v>1614094000</v>
      </c>
      <c r="K1000" s="2">
        <f t="array" ref="K1000">INDEX([5]Sheet1!$K$2:$K$2185,MATCH($C1000,IF([5]Sheet1!$E$2:$E$2185=$A1000,[5]Sheet1!$B$2:$B$2185),0))*10</f>
        <v>3707428220</v>
      </c>
      <c r="L1000" s="2">
        <f t="array" ref="L1000">INDEX([5]Sheet1!$J$2:$J$2185,MATCH($C1000,IF([5]Sheet1!$E$2:$E$2185=$A1000,[5]Sheet1!$B$2:$B$2185),0))</f>
        <v>180746</v>
      </c>
      <c r="M1000" s="2">
        <f t="array" ref="M1000">INDEX([5]Sheet1!$G$2:$G$2185,MATCH($C1000,IF([5]Sheet1!$E$2:$E$2185=$A1000,[5]Sheet1!$B$2:$B$2185),0))*10</f>
        <v>2991745070</v>
      </c>
      <c r="N1000" s="2">
        <f t="array" ref="N1000">INDEX([5]Sheet1!$F$2:$F$2185,MATCH($C1000,IF([5]Sheet1!$E$2:$E$2185=$A1000,[5]Sheet1!$B$2:$B$2185),0))</f>
        <v>120612</v>
      </c>
      <c r="O1000" s="2">
        <f t="array" ref="O1000">INDEX([5]Sheet1!$I$2:$I$2185,MATCH($C1000,IF([5]Sheet1!$E$2:$E$2185=$A1000,[5]Sheet1!$B$2:$B$2185),0))*10</f>
        <v>715683150</v>
      </c>
      <c r="P1000" s="2">
        <f t="array" ref="P1000">INDEX([5]Sheet1!$H$2:$H$2185,MATCH($C1000,IF([5]Sheet1!$E$2:$E$2185=$A1000,[5]Sheet1!$B$2:$B$2185),0))</f>
        <v>53278</v>
      </c>
    </row>
    <row r="1001" spans="1:16" x14ac:dyDescent="0.25">
      <c r="A1001" t="s">
        <v>26</v>
      </c>
      <c r="B1001" t="s">
        <v>27</v>
      </c>
      <c r="C1001">
        <v>1995</v>
      </c>
      <c r="D1001" s="2">
        <f t="array" ref="D1001">INDEX([2]data!$E$2:$E$2185,MATCH($C1001,IF([2]data!$C$2:$C$2185=$A1001,[2]data!$A$2:$A$2185),0))</f>
        <v>1196854</v>
      </c>
      <c r="H1001" s="2">
        <f t="array" ref="H1001">INDEX([1]Sheet1!$M$2:$M$1823,MATCH($C1001,IF([1]Sheet1!$A$2:$A$1823=$A1001,[1]Sheet1!$C$2:$C$1823),0))</f>
        <v>1084669952</v>
      </c>
      <c r="I1001" s="2">
        <f t="array" ref="I1001">INDEX([1]Sheet1!$D$2:$D$1823,MATCH($C1001,IF([1]Sheet1!$A$2:$A$1823=$A1001,[1]Sheet1!$C$2:$C$1823),0))</f>
        <v>798635000</v>
      </c>
      <c r="J1001" s="2">
        <f t="array" ref="J1001">(INDEX([1]Sheet1!$G$2:$G$1823,MATCH($C1001,IF([1]Sheet1!$A$2:$A$1823=$A1001,[1]Sheet1!$C$2:$C$1823),0))+INDEX([1]Sheet1!$J$2:$J$1823,MATCH($C1001,IF([1]Sheet1!$A$2:$A$1823=$A1001,[1]Sheet1!$C$2:$C$1823),0)))</f>
        <v>286035000</v>
      </c>
      <c r="K1001" s="2">
        <f t="array" ref="K1001">INDEX([5]Sheet1!$K$2:$K$2185,MATCH($C1001,IF([5]Sheet1!$E$2:$E$2185=$A1001,[5]Sheet1!$B$2:$B$2185),0))*10</f>
        <v>538534040</v>
      </c>
      <c r="L1001" s="2">
        <f t="array" ref="L1001">INDEX([5]Sheet1!$J$2:$J$2185,MATCH($C1001,IF([5]Sheet1!$E$2:$E$2185=$A1001,[5]Sheet1!$B$2:$B$2185),0))</f>
        <v>23230</v>
      </c>
      <c r="M1001" s="2">
        <f t="array" ref="M1001">INDEX([5]Sheet1!$G$2:$G$2185,MATCH($C1001,IF([5]Sheet1!$E$2:$E$2185=$A1001,[5]Sheet1!$B$2:$B$2185),0))*10</f>
        <v>405401360</v>
      </c>
      <c r="N1001" s="2">
        <f t="array" ref="N1001">INDEX([5]Sheet1!$F$2:$F$2185,MATCH($C1001,IF([5]Sheet1!$E$2:$E$2185=$A1001,[5]Sheet1!$B$2:$B$2185),0))</f>
        <v>13945</v>
      </c>
      <c r="O1001" s="2">
        <f t="array" ref="O1001">INDEX([5]Sheet1!$I$2:$I$2185,MATCH($C1001,IF([5]Sheet1!$E$2:$E$2185=$A1001,[5]Sheet1!$B$2:$B$2185),0))*10</f>
        <v>133132680</v>
      </c>
      <c r="P1001" s="2">
        <f t="array" ref="P1001">INDEX([5]Sheet1!$H$2:$H$2185,MATCH($C1001,IF([5]Sheet1!$E$2:$E$2185=$A1001,[5]Sheet1!$B$2:$B$2185),0))</f>
        <v>7251</v>
      </c>
    </row>
    <row r="1002" spans="1:16" x14ac:dyDescent="0.25">
      <c r="A1002" t="s">
        <v>28</v>
      </c>
      <c r="B1002" t="s">
        <v>29</v>
      </c>
      <c r="C1002">
        <v>1995</v>
      </c>
      <c r="D1002" s="2">
        <f t="array" ref="D1002">INDEX([2]data!$E$2:$E$2185,MATCH($C1002,IF([2]data!$C$2:$C$2185=$A1002,[2]data!$A$2:$A$2185),0))</f>
        <v>1177322</v>
      </c>
      <c r="H1002" s="2">
        <f t="array" ref="H1002">INDEX([1]Sheet1!$M$2:$M$1823,MATCH($C1002,IF([1]Sheet1!$A$2:$A$1823=$A1002,[1]Sheet1!$C$2:$C$1823),0))</f>
        <v>1200839936</v>
      </c>
      <c r="I1002" s="2">
        <f t="array" ref="I1002">INDEX([1]Sheet1!$D$2:$D$1823,MATCH($C1002,IF([1]Sheet1!$A$2:$A$1823=$A1002,[1]Sheet1!$C$2:$C$1823),0))</f>
        <v>952898000</v>
      </c>
      <c r="J1002" s="2">
        <f t="array" ref="J1002">(INDEX([1]Sheet1!$G$2:$G$1823,MATCH($C1002,IF([1]Sheet1!$A$2:$A$1823=$A1002,[1]Sheet1!$C$2:$C$1823),0))+INDEX([1]Sheet1!$J$2:$J$1823,MATCH($C1002,IF([1]Sheet1!$A$2:$A$1823=$A1002,[1]Sheet1!$C$2:$C$1823),0)))</f>
        <v>247942000</v>
      </c>
      <c r="K1002" s="2">
        <f t="array" ref="K1002">INDEX([5]Sheet1!$K$2:$K$2185,MATCH($C1002,IF([5]Sheet1!$E$2:$E$2185=$A1002,[5]Sheet1!$B$2:$B$2185),0))*10</f>
        <v>535727930</v>
      </c>
      <c r="L1002" s="2">
        <f t="array" ref="L1002">INDEX([5]Sheet1!$J$2:$J$2185,MATCH($C1002,IF([5]Sheet1!$E$2:$E$2185=$A1002,[5]Sheet1!$B$2:$B$2185),0))</f>
        <v>26181</v>
      </c>
      <c r="M1002" s="2">
        <f t="array" ref="M1002">INDEX([5]Sheet1!$G$2:$G$2185,MATCH($C1002,IF([5]Sheet1!$E$2:$E$2185=$A1002,[5]Sheet1!$B$2:$B$2185),0))*10</f>
        <v>436955730</v>
      </c>
      <c r="N1002" s="2">
        <f t="array" ref="N1002">INDEX([5]Sheet1!$F$2:$F$2185,MATCH($C1002,IF([5]Sheet1!$E$2:$E$2185=$A1002,[5]Sheet1!$B$2:$B$2185),0))</f>
        <v>17838</v>
      </c>
      <c r="O1002" s="2">
        <f t="array" ref="O1002">INDEX([5]Sheet1!$I$2:$I$2185,MATCH($C1002,IF([5]Sheet1!$E$2:$E$2185=$A1002,[5]Sheet1!$B$2:$B$2185),0))*10</f>
        <v>98772200</v>
      </c>
      <c r="P1002" s="2">
        <f t="array" ref="P1002">INDEX([5]Sheet1!$H$2:$H$2185,MATCH($C1002,IF([5]Sheet1!$E$2:$E$2185=$A1002,[5]Sheet1!$B$2:$B$2185),0))</f>
        <v>6798</v>
      </c>
    </row>
    <row r="1003" spans="1:16" x14ac:dyDescent="0.25">
      <c r="A1003" t="s">
        <v>30</v>
      </c>
      <c r="B1003" t="s">
        <v>31</v>
      </c>
      <c r="C1003">
        <v>1995</v>
      </c>
      <c r="D1003" s="2">
        <f t="array" ref="D1003">INDEX([2]data!$E$2:$E$2185,MATCH($C1003,IF([2]data!$C$2:$C$2185=$A1003,[2]data!$A$2:$A$2185),0))</f>
        <v>12008437</v>
      </c>
      <c r="H1003" s="2">
        <f t="array" ref="H1003">INDEX([1]Sheet1!$M$2:$M$1823,MATCH($C1003,IF([1]Sheet1!$A$2:$A$1823=$A1003,[1]Sheet1!$C$2:$C$1823),0))</f>
        <v>12185398272</v>
      </c>
      <c r="I1003" s="2">
        <f t="array" ref="I1003">INDEX([1]Sheet1!$D$2:$D$1823,MATCH($C1003,IF([1]Sheet1!$A$2:$A$1823=$A1003,[1]Sheet1!$C$2:$C$1823),0))</f>
        <v>9863177000</v>
      </c>
      <c r="J1003" s="2">
        <f t="array" ref="J1003">(INDEX([1]Sheet1!$G$2:$G$1823,MATCH($C1003,IF([1]Sheet1!$A$2:$A$1823=$A1003,[1]Sheet1!$C$2:$C$1823),0))+INDEX([1]Sheet1!$J$2:$J$1823,MATCH($C1003,IF([1]Sheet1!$A$2:$A$1823=$A1003,[1]Sheet1!$C$2:$C$1823),0)))</f>
        <v>2322221000</v>
      </c>
      <c r="K1003" s="2">
        <f t="array" ref="K1003">INDEX([5]Sheet1!$K$2:$K$2185,MATCH($C1003,IF([5]Sheet1!$E$2:$E$2185=$A1003,[5]Sheet1!$B$2:$B$2185),0))*10</f>
        <v>5971357130</v>
      </c>
      <c r="L1003" s="2">
        <f t="array" ref="L1003">INDEX([5]Sheet1!$J$2:$J$2185,MATCH($C1003,IF([5]Sheet1!$E$2:$E$2185=$A1003,[5]Sheet1!$B$2:$B$2185),0))</f>
        <v>212562</v>
      </c>
      <c r="M1003" s="2">
        <f t="array" ref="M1003">INDEX([5]Sheet1!$G$2:$G$2185,MATCH($C1003,IF([5]Sheet1!$E$2:$E$2185=$A1003,[5]Sheet1!$B$2:$B$2185),0))*10</f>
        <v>4825460120</v>
      </c>
      <c r="N1003" s="2">
        <f t="array" ref="N1003">INDEX([5]Sheet1!$F$2:$F$2185,MATCH($C1003,IF([5]Sheet1!$E$2:$E$2185=$A1003,[5]Sheet1!$B$2:$B$2185),0))</f>
        <v>148698</v>
      </c>
      <c r="O1003" s="2">
        <f t="array" ref="O1003">INDEX([5]Sheet1!$I$2:$I$2185,MATCH($C1003,IF([5]Sheet1!$E$2:$E$2185=$A1003,[5]Sheet1!$B$2:$B$2185),0))*10</f>
        <v>1145897010</v>
      </c>
      <c r="P1003" s="2">
        <f t="array" ref="P1003">INDEX([5]Sheet1!$H$2:$H$2185,MATCH($C1003,IF([5]Sheet1!$E$2:$E$2185=$A1003,[5]Sheet1!$B$2:$B$2185),0))</f>
        <v>54731</v>
      </c>
    </row>
    <row r="1004" spans="1:16" x14ac:dyDescent="0.25">
      <c r="A1004" t="s">
        <v>32</v>
      </c>
      <c r="B1004" t="s">
        <v>33</v>
      </c>
      <c r="C1004">
        <v>1995</v>
      </c>
      <c r="D1004" s="2">
        <f t="array" ref="D1004">INDEX([2]data!$E$2:$E$2185,MATCH($C1004,IF([2]data!$C$2:$C$2185=$A1004,[2]data!$A$2:$A$2185),0))</f>
        <v>5851459</v>
      </c>
      <c r="H1004" s="2">
        <f t="array" ref="H1004">INDEX([1]Sheet1!$M$2:$M$1823,MATCH($C1004,IF([1]Sheet1!$A$2:$A$1823=$A1004,[1]Sheet1!$C$2:$C$1823),0))</f>
        <v>6028882944</v>
      </c>
      <c r="I1004" s="2">
        <f t="array" ref="I1004">INDEX([1]Sheet1!$D$2:$D$1823,MATCH($C1004,IF([1]Sheet1!$A$2:$A$1823=$A1004,[1]Sheet1!$C$2:$C$1823),0))</f>
        <v>4999548000</v>
      </c>
      <c r="J1004" s="2">
        <f t="array" ref="J1004">(INDEX([1]Sheet1!$G$2:$G$1823,MATCH($C1004,IF([1]Sheet1!$A$2:$A$1823=$A1004,[1]Sheet1!$C$2:$C$1823),0))+INDEX([1]Sheet1!$J$2:$J$1823,MATCH($C1004,IF([1]Sheet1!$A$2:$A$1823=$A1004,[1]Sheet1!$C$2:$C$1823),0)))</f>
        <v>1029335000</v>
      </c>
      <c r="K1004" s="2">
        <f t="array" ref="K1004">INDEX([5]Sheet1!$K$2:$K$2185,MATCH($C1004,IF([5]Sheet1!$E$2:$E$2185=$A1004,[5]Sheet1!$B$2:$B$2185),0))*10</f>
        <v>3018106970</v>
      </c>
      <c r="L1004" s="2">
        <f t="array" ref="L1004">INDEX([5]Sheet1!$J$2:$J$2185,MATCH($C1004,IF([5]Sheet1!$E$2:$E$2185=$A1004,[5]Sheet1!$B$2:$B$2185),0))</f>
        <v>123046</v>
      </c>
      <c r="M1004" s="2">
        <f t="array" ref="M1004">INDEX([5]Sheet1!$G$2:$G$2185,MATCH($C1004,IF([5]Sheet1!$E$2:$E$2185=$A1004,[5]Sheet1!$B$2:$B$2185),0))*10</f>
        <v>2338288690</v>
      </c>
      <c r="N1004" s="2">
        <f t="array" ref="N1004">INDEX([5]Sheet1!$F$2:$F$2185,MATCH($C1004,IF([5]Sheet1!$E$2:$E$2185=$A1004,[5]Sheet1!$B$2:$B$2185),0))</f>
        <v>75010</v>
      </c>
      <c r="O1004" s="2">
        <f t="array" ref="O1004">INDEX([5]Sheet1!$I$2:$I$2185,MATCH($C1004,IF([5]Sheet1!$E$2:$E$2185=$A1004,[5]Sheet1!$B$2:$B$2185),0))*10</f>
        <v>679818280</v>
      </c>
      <c r="P1004" s="2">
        <f t="array" ref="P1004">INDEX([5]Sheet1!$H$2:$H$2185,MATCH($C1004,IF([5]Sheet1!$E$2:$E$2185=$A1004,[5]Sheet1!$B$2:$B$2185),0))</f>
        <v>40873</v>
      </c>
    </row>
    <row r="1005" spans="1:16" x14ac:dyDescent="0.25">
      <c r="A1005" t="s">
        <v>34</v>
      </c>
      <c r="B1005" t="s">
        <v>35</v>
      </c>
      <c r="C1005">
        <v>1995</v>
      </c>
      <c r="D1005" s="2">
        <f t="array" ref="D1005">INDEX([2]data!$E$2:$E$2185,MATCH($C1005,IF([2]data!$C$2:$C$2185=$A1005,[2]data!$A$2:$A$2185),0))</f>
        <v>2867373</v>
      </c>
      <c r="H1005" s="2">
        <f t="array" ref="H1005">INDEX([1]Sheet1!$M$2:$M$1823,MATCH($C1005,IF([1]Sheet1!$A$2:$A$1823=$A1005,[1]Sheet1!$C$2:$C$1823),0))</f>
        <v>2761488896</v>
      </c>
      <c r="I1005" s="2">
        <f t="array" ref="I1005">INDEX([1]Sheet1!$D$2:$D$1823,MATCH($C1005,IF([1]Sheet1!$A$2:$A$1823=$A1005,[1]Sheet1!$C$2:$C$1823),0))</f>
        <v>2510250000</v>
      </c>
      <c r="J1005" s="2">
        <f t="array" ref="J1005">(INDEX([1]Sheet1!$G$2:$G$1823,MATCH($C1005,IF([1]Sheet1!$A$2:$A$1823=$A1005,[1]Sheet1!$C$2:$C$1823),0))+INDEX([1]Sheet1!$J$2:$J$1823,MATCH($C1005,IF([1]Sheet1!$A$2:$A$1823=$A1005,[1]Sheet1!$C$2:$C$1823),0)))</f>
        <v>251239000</v>
      </c>
      <c r="K1005" s="2">
        <f t="array" ref="K1005">INDEX([5]Sheet1!$K$2:$K$2185,MATCH($C1005,IF([5]Sheet1!$E$2:$E$2185=$A1005,[5]Sheet1!$B$2:$B$2185),0))*10</f>
        <v>1462354600</v>
      </c>
      <c r="L1005" s="2">
        <f t="array" ref="L1005">INDEX([5]Sheet1!$J$2:$J$2185,MATCH($C1005,IF([5]Sheet1!$E$2:$E$2185=$A1005,[5]Sheet1!$B$2:$B$2185),0))</f>
        <v>66629</v>
      </c>
      <c r="M1005" s="2">
        <f t="array" ref="M1005">INDEX([5]Sheet1!$G$2:$G$2185,MATCH($C1005,IF([5]Sheet1!$E$2:$E$2185=$A1005,[5]Sheet1!$B$2:$B$2185),0))*10</f>
        <v>1138042840</v>
      </c>
      <c r="N1005" s="2">
        <f t="array" ref="N1005">INDEX([5]Sheet1!$F$2:$F$2185,MATCH($C1005,IF([5]Sheet1!$E$2:$E$2185=$A1005,[5]Sheet1!$B$2:$B$2185),0))</f>
        <v>42324</v>
      </c>
      <c r="O1005" s="2">
        <f t="array" ref="O1005">INDEX([5]Sheet1!$I$2:$I$2185,MATCH($C1005,IF([5]Sheet1!$E$2:$E$2185=$A1005,[5]Sheet1!$B$2:$B$2185),0))*10</f>
        <v>324311760</v>
      </c>
      <c r="P1005" s="2">
        <f t="array" ref="P1005">INDEX([5]Sheet1!$H$2:$H$2185,MATCH($C1005,IF([5]Sheet1!$E$2:$E$2185=$A1005,[5]Sheet1!$B$2:$B$2185),0))</f>
        <v>19399</v>
      </c>
    </row>
    <row r="1006" spans="1:16" x14ac:dyDescent="0.25">
      <c r="A1006" t="s">
        <v>36</v>
      </c>
      <c r="B1006" t="s">
        <v>37</v>
      </c>
      <c r="C1006">
        <v>1995</v>
      </c>
      <c r="D1006" s="2">
        <f t="array" ref="D1006">INDEX([2]data!$E$2:$E$2185,MATCH($C1006,IF([2]data!$C$2:$C$2185=$A1006,[2]data!$A$2:$A$2185),0))</f>
        <v>2601007</v>
      </c>
      <c r="H1006" s="2">
        <f t="array" ref="H1006">INDEX([1]Sheet1!$M$2:$M$1823,MATCH($C1006,IF([1]Sheet1!$A$2:$A$1823=$A1006,[1]Sheet1!$C$2:$C$1823),0))</f>
        <v>2629133056</v>
      </c>
      <c r="I1006" s="2">
        <f t="array" ref="I1006">INDEX([1]Sheet1!$D$2:$D$1823,MATCH($C1006,IF([1]Sheet1!$A$2:$A$1823=$A1006,[1]Sheet1!$C$2:$C$1823),0))</f>
        <v>2374739000</v>
      </c>
      <c r="J1006" s="2">
        <f t="array" ref="J1006">(INDEX([1]Sheet1!$G$2:$G$1823,MATCH($C1006,IF([1]Sheet1!$A$2:$A$1823=$A1006,[1]Sheet1!$C$2:$C$1823),0))+INDEX([1]Sheet1!$J$2:$J$1823,MATCH($C1006,IF([1]Sheet1!$A$2:$A$1823=$A1006,[1]Sheet1!$C$2:$C$1823),0)))</f>
        <v>254394000</v>
      </c>
      <c r="K1006" s="2">
        <f t="array" ref="K1006">INDEX([5]Sheet1!$K$2:$K$2185,MATCH($C1006,IF([5]Sheet1!$E$2:$E$2185=$A1006,[5]Sheet1!$B$2:$B$2185),0))*10</f>
        <v>1477602020</v>
      </c>
      <c r="L1006" s="2">
        <f t="array" ref="L1006">INDEX([5]Sheet1!$J$2:$J$2185,MATCH($C1006,IF([5]Sheet1!$E$2:$E$2185=$A1006,[5]Sheet1!$B$2:$B$2185),0))</f>
        <v>64854</v>
      </c>
      <c r="M1006" s="2">
        <f t="array" ref="M1006">INDEX([5]Sheet1!$G$2:$G$2185,MATCH($C1006,IF([5]Sheet1!$E$2:$E$2185=$A1006,[5]Sheet1!$B$2:$B$2185),0))*10</f>
        <v>1134643330</v>
      </c>
      <c r="N1006" s="2">
        <f t="array" ref="N1006">INDEX([5]Sheet1!$F$2:$F$2185,MATCH($C1006,IF([5]Sheet1!$E$2:$E$2185=$A1006,[5]Sheet1!$B$2:$B$2185),0))</f>
        <v>41257</v>
      </c>
      <c r="O1006" s="2">
        <f t="array" ref="O1006">INDEX([5]Sheet1!$I$2:$I$2185,MATCH($C1006,IF([5]Sheet1!$E$2:$E$2185=$A1006,[5]Sheet1!$B$2:$B$2185),0))*10</f>
        <v>342958690</v>
      </c>
      <c r="P1006" s="2">
        <f t="array" ref="P1006">INDEX([5]Sheet1!$H$2:$H$2185,MATCH($C1006,IF([5]Sheet1!$E$2:$E$2185=$A1006,[5]Sheet1!$B$2:$B$2185),0))</f>
        <v>20383</v>
      </c>
    </row>
    <row r="1007" spans="1:16" x14ac:dyDescent="0.25">
      <c r="A1007" t="s">
        <v>38</v>
      </c>
      <c r="B1007" t="s">
        <v>39</v>
      </c>
      <c r="C1007">
        <v>1995</v>
      </c>
      <c r="D1007" s="2">
        <f t="array" ref="D1007">INDEX([2]data!$E$2:$E$2185,MATCH($C1007,IF([2]data!$C$2:$C$2185=$A1007,[2]data!$A$2:$A$2185),0))</f>
        <v>3887427</v>
      </c>
      <c r="H1007" s="2">
        <f t="array" ref="H1007">INDEX([1]Sheet1!$M$2:$M$1823,MATCH($C1007,IF([1]Sheet1!$A$2:$A$1823=$A1007,[1]Sheet1!$C$2:$C$1823),0))</f>
        <v>3053903104</v>
      </c>
      <c r="I1007" s="2">
        <f t="array" ref="I1007">INDEX([1]Sheet1!$D$2:$D$1823,MATCH($C1007,IF([1]Sheet1!$A$2:$A$1823=$A1007,[1]Sheet1!$C$2:$C$1823),0))</f>
        <v>2865240000</v>
      </c>
      <c r="J1007" s="2">
        <f t="array" ref="J1007">(INDEX([1]Sheet1!$G$2:$G$1823,MATCH($C1007,IF([1]Sheet1!$A$2:$A$1823=$A1007,[1]Sheet1!$C$2:$C$1823),0))+INDEX([1]Sheet1!$J$2:$J$1823,MATCH($C1007,IF([1]Sheet1!$A$2:$A$1823=$A1007,[1]Sheet1!$C$2:$C$1823),0)))</f>
        <v>188663000</v>
      </c>
      <c r="K1007" s="2">
        <f t="array" ref="K1007">INDEX([5]Sheet1!$K$2:$K$2185,MATCH($C1007,IF([5]Sheet1!$E$2:$E$2185=$A1007,[5]Sheet1!$B$2:$B$2185),0))*10</f>
        <v>2356687000</v>
      </c>
      <c r="L1007" s="2">
        <f t="array" ref="L1007">INDEX([5]Sheet1!$J$2:$J$2185,MATCH($C1007,IF([5]Sheet1!$E$2:$E$2185=$A1007,[5]Sheet1!$B$2:$B$2185),0))</f>
        <v>90677</v>
      </c>
      <c r="M1007" s="2">
        <f t="array" ref="M1007">INDEX([5]Sheet1!$G$2:$G$2185,MATCH($C1007,IF([5]Sheet1!$E$2:$E$2185=$A1007,[5]Sheet1!$B$2:$B$2185),0))*10</f>
        <v>1874658680</v>
      </c>
      <c r="N1007" s="2">
        <f t="array" ref="N1007">INDEX([5]Sheet1!$F$2:$F$2185,MATCH($C1007,IF([5]Sheet1!$E$2:$E$2185=$A1007,[5]Sheet1!$B$2:$B$2185),0))</f>
        <v>55783</v>
      </c>
      <c r="O1007" s="2">
        <f t="array" ref="O1007">INDEX([5]Sheet1!$I$2:$I$2185,MATCH($C1007,IF([5]Sheet1!$E$2:$E$2185=$A1007,[5]Sheet1!$B$2:$B$2185),0))*10</f>
        <v>482028320</v>
      </c>
      <c r="P1007" s="2">
        <f t="array" ref="P1007">INDEX([5]Sheet1!$H$2:$H$2185,MATCH($C1007,IF([5]Sheet1!$E$2:$E$2185=$A1007,[5]Sheet1!$B$2:$B$2185),0))</f>
        <v>31397</v>
      </c>
    </row>
    <row r="1008" spans="1:16" x14ac:dyDescent="0.25">
      <c r="A1008" t="s">
        <v>40</v>
      </c>
      <c r="B1008" t="s">
        <v>41</v>
      </c>
      <c r="C1008">
        <v>1995</v>
      </c>
      <c r="D1008" s="2">
        <f t="array" ref="D1008">INDEX([2]data!$E$2:$E$2185,MATCH($C1008,IF([2]data!$C$2:$C$2185=$A1008,[2]data!$A$2:$A$2185),0))</f>
        <v>4378779</v>
      </c>
      <c r="H1008" s="2">
        <f t="array" ref="H1008">INDEX([1]Sheet1!$M$2:$M$1823,MATCH($C1008,IF([1]Sheet1!$A$2:$A$1823=$A1008,[1]Sheet1!$C$2:$C$1823),0))</f>
        <v>3782245888</v>
      </c>
      <c r="I1008" s="2">
        <f t="array" ref="I1008">INDEX([1]Sheet1!$D$2:$D$1823,MATCH($C1008,IF([1]Sheet1!$A$2:$A$1823=$A1008,[1]Sheet1!$C$2:$C$1823),0))</f>
        <v>3456913000</v>
      </c>
      <c r="J1008" s="2">
        <f t="array" ref="J1008">(INDEX([1]Sheet1!$G$2:$G$1823,MATCH($C1008,IF([1]Sheet1!$A$2:$A$1823=$A1008,[1]Sheet1!$C$2:$C$1823),0))+INDEX([1]Sheet1!$J$2:$J$1823,MATCH($C1008,IF([1]Sheet1!$A$2:$A$1823=$A1008,[1]Sheet1!$C$2:$C$1823),0)))</f>
        <v>325333000</v>
      </c>
      <c r="K1008" s="2">
        <f t="array" ref="K1008">INDEX([5]Sheet1!$K$2:$K$2185,MATCH($C1008,IF([5]Sheet1!$E$2:$E$2185=$A1008,[5]Sheet1!$B$2:$B$2185),0))*10</f>
        <v>1831472990</v>
      </c>
      <c r="L1008" s="2">
        <f t="array" ref="L1008">INDEX([5]Sheet1!$J$2:$J$2185,MATCH($C1008,IF([5]Sheet1!$E$2:$E$2185=$A1008,[5]Sheet1!$B$2:$B$2185),0))</f>
        <v>101972</v>
      </c>
      <c r="M1008" s="2">
        <f t="array" ref="M1008">INDEX([5]Sheet1!$G$2:$G$2185,MATCH($C1008,IF([5]Sheet1!$E$2:$E$2185=$A1008,[5]Sheet1!$B$2:$B$2185),0))*10</f>
        <v>1438065260</v>
      </c>
      <c r="N1008" s="2">
        <f t="array" ref="N1008">INDEX([5]Sheet1!$F$2:$F$2185,MATCH($C1008,IF([5]Sheet1!$E$2:$E$2185=$A1008,[5]Sheet1!$B$2:$B$2185),0))</f>
        <v>68469</v>
      </c>
      <c r="O1008" s="2">
        <f t="array" ref="O1008">INDEX([5]Sheet1!$I$2:$I$2185,MATCH($C1008,IF([5]Sheet1!$E$2:$E$2185=$A1008,[5]Sheet1!$B$2:$B$2185),0))*10</f>
        <v>393407730</v>
      </c>
      <c r="P1008" s="2">
        <f t="array" ref="P1008">INDEX([5]Sheet1!$H$2:$H$2185,MATCH($C1008,IF([5]Sheet1!$E$2:$E$2185=$A1008,[5]Sheet1!$B$2:$B$2185),0))</f>
        <v>31496</v>
      </c>
    </row>
    <row r="1009" spans="1:16" x14ac:dyDescent="0.25">
      <c r="A1009" t="s">
        <v>42</v>
      </c>
      <c r="B1009" t="s">
        <v>43</v>
      </c>
      <c r="C1009">
        <v>1995</v>
      </c>
      <c r="D1009" s="2">
        <f t="array" ref="D1009">INDEX([2]data!$E$2:$E$2185,MATCH($C1009,IF([2]data!$C$2:$C$2185=$A1009,[2]data!$A$2:$A$2185),0))</f>
        <v>1243480</v>
      </c>
      <c r="H1009" s="2">
        <f t="array" ref="H1009">INDEX([1]Sheet1!$M$2:$M$1823,MATCH($C1009,IF([1]Sheet1!$A$2:$A$1823=$A1009,[1]Sheet1!$C$2:$C$1823),0))</f>
        <v>1247997056</v>
      </c>
      <c r="I1009" s="2">
        <f t="array" ref="I1009">INDEX([1]Sheet1!$D$2:$D$1823,MATCH($C1009,IF([1]Sheet1!$A$2:$A$1823=$A1009,[1]Sheet1!$C$2:$C$1823),0))</f>
        <v>1154051000</v>
      </c>
      <c r="J1009" s="2">
        <f t="array" ref="J1009">(INDEX([1]Sheet1!$G$2:$G$1823,MATCH($C1009,IF([1]Sheet1!$A$2:$A$1823=$A1009,[1]Sheet1!$C$2:$C$1823),0))+INDEX([1]Sheet1!$J$2:$J$1823,MATCH($C1009,IF([1]Sheet1!$A$2:$A$1823=$A1009,[1]Sheet1!$C$2:$C$1823),0)))</f>
        <v>93946000</v>
      </c>
      <c r="K1009" s="2">
        <f t="array" ref="K1009">INDEX([5]Sheet1!$K$2:$K$2185,MATCH($C1009,IF([5]Sheet1!$E$2:$E$2185=$A1009,[5]Sheet1!$B$2:$B$2185),0))*10</f>
        <v>704883990</v>
      </c>
      <c r="L1009" s="2">
        <f t="array" ref="L1009">INDEX([5]Sheet1!$J$2:$J$2185,MATCH($C1009,IF([5]Sheet1!$E$2:$E$2185=$A1009,[5]Sheet1!$B$2:$B$2185),0))</f>
        <v>31159</v>
      </c>
      <c r="M1009" s="2">
        <f t="array" ref="M1009">INDEX([5]Sheet1!$G$2:$G$2185,MATCH($C1009,IF([5]Sheet1!$E$2:$E$2185=$A1009,[5]Sheet1!$B$2:$B$2185),0))*10</f>
        <v>563138860</v>
      </c>
      <c r="N1009" s="2">
        <f t="array" ref="N1009">INDEX([5]Sheet1!$F$2:$F$2185,MATCH($C1009,IF([5]Sheet1!$E$2:$E$2185=$A1009,[5]Sheet1!$B$2:$B$2185),0))</f>
        <v>20832</v>
      </c>
      <c r="O1009" s="2">
        <f t="array" ref="O1009">INDEX([5]Sheet1!$I$2:$I$2185,MATCH($C1009,IF([5]Sheet1!$E$2:$E$2185=$A1009,[5]Sheet1!$B$2:$B$2185),0))*10</f>
        <v>141745130</v>
      </c>
      <c r="P1009" s="2">
        <f t="array" ref="P1009">INDEX([5]Sheet1!$H$2:$H$2185,MATCH($C1009,IF([5]Sheet1!$E$2:$E$2185=$A1009,[5]Sheet1!$B$2:$B$2185),0))</f>
        <v>8183</v>
      </c>
    </row>
    <row r="1010" spans="1:16" x14ac:dyDescent="0.25">
      <c r="A1010" t="s">
        <v>44</v>
      </c>
      <c r="B1010" t="s">
        <v>45</v>
      </c>
      <c r="C1010">
        <v>1995</v>
      </c>
      <c r="D1010" s="2">
        <f t="array" ref="D1010">INDEX([2]data!$E$2:$E$2185,MATCH($C1010,IF([2]data!$C$2:$C$2185=$A1010,[2]data!$A$2:$A$2185),0))</f>
        <v>5070033</v>
      </c>
      <c r="H1010" s="2">
        <f t="array" ref="H1010">INDEX([1]Sheet1!$M$2:$M$1823,MATCH($C1010,IF([1]Sheet1!$A$2:$A$1823=$A1010,[1]Sheet1!$C$2:$C$1823),0))</f>
        <v>5476481024</v>
      </c>
      <c r="I1010" s="2">
        <f t="array" ref="I1010">INDEX([1]Sheet1!$D$2:$D$1823,MATCH($C1010,IF([1]Sheet1!$A$2:$A$1823=$A1010,[1]Sheet1!$C$2:$C$1823),0))</f>
        <v>4698108000</v>
      </c>
      <c r="J1010" s="2">
        <f t="array" ref="J1010">(INDEX([1]Sheet1!$G$2:$G$1823,MATCH($C1010,IF([1]Sheet1!$A$2:$A$1823=$A1010,[1]Sheet1!$C$2:$C$1823),0))+INDEX([1]Sheet1!$J$2:$J$1823,MATCH($C1010,IF([1]Sheet1!$A$2:$A$1823=$A1010,[1]Sheet1!$C$2:$C$1823),0)))</f>
        <v>778373000</v>
      </c>
      <c r="K1010" s="2">
        <f t="array" ref="K1010">INDEX([5]Sheet1!$K$2:$K$2185,MATCH($C1010,IF([5]Sheet1!$E$2:$E$2185=$A1010,[5]Sheet1!$B$2:$B$2185),0))*10</f>
        <v>3002474910</v>
      </c>
      <c r="L1010" s="2">
        <f t="array" ref="L1010">INDEX([5]Sheet1!$J$2:$J$2185,MATCH($C1010,IF([5]Sheet1!$E$2:$E$2185=$A1010,[5]Sheet1!$B$2:$B$2185),0))</f>
        <v>96019</v>
      </c>
      <c r="M1010" s="2">
        <f t="array" ref="M1010">INDEX([5]Sheet1!$G$2:$G$2185,MATCH($C1010,IF([5]Sheet1!$E$2:$E$2185=$A1010,[5]Sheet1!$B$2:$B$2185),0))*10</f>
        <v>2413980670</v>
      </c>
      <c r="N1010" s="2">
        <f t="array" ref="N1010">INDEX([5]Sheet1!$F$2:$F$2185,MATCH($C1010,IF([5]Sheet1!$E$2:$E$2185=$A1010,[5]Sheet1!$B$2:$B$2185),0))</f>
        <v>59629</v>
      </c>
      <c r="O1010" s="2">
        <f t="array" ref="O1010">INDEX([5]Sheet1!$I$2:$I$2185,MATCH($C1010,IF([5]Sheet1!$E$2:$E$2185=$A1010,[5]Sheet1!$B$2:$B$2185),0))*10</f>
        <v>588494240</v>
      </c>
      <c r="P1010" s="2">
        <f t="array" ref="P1010">INDEX([5]Sheet1!$H$2:$H$2185,MATCH($C1010,IF([5]Sheet1!$E$2:$E$2185=$A1010,[5]Sheet1!$B$2:$B$2185),0))</f>
        <v>29208</v>
      </c>
    </row>
    <row r="1011" spans="1:16" x14ac:dyDescent="0.25">
      <c r="A1011" t="s">
        <v>46</v>
      </c>
      <c r="B1011" t="s">
        <v>47</v>
      </c>
      <c r="C1011">
        <v>1995</v>
      </c>
      <c r="D1011" s="2">
        <f t="array" ref="D1011">INDEX([2]data!$E$2:$E$2185,MATCH($C1011,IF([2]data!$C$2:$C$2185=$A1011,[2]data!$A$2:$A$2185),0))</f>
        <v>6141445</v>
      </c>
      <c r="H1011" s="2">
        <f t="array" ref="H1011">INDEX([1]Sheet1!$M$2:$M$1823,MATCH($C1011,IF([1]Sheet1!$A$2:$A$1823=$A1011,[1]Sheet1!$C$2:$C$1823),0))</f>
        <v>6410222080</v>
      </c>
      <c r="I1011" s="2">
        <f t="array" ref="I1011">INDEX([1]Sheet1!$D$2:$D$1823,MATCH($C1011,IF([1]Sheet1!$A$2:$A$1823=$A1011,[1]Sheet1!$C$2:$C$1823),0))</f>
        <v>5657604000</v>
      </c>
      <c r="J1011" s="2">
        <f t="array" ref="J1011">(INDEX([1]Sheet1!$G$2:$G$1823,MATCH($C1011,IF([1]Sheet1!$A$2:$A$1823=$A1011,[1]Sheet1!$C$2:$C$1823),0))+INDEX([1]Sheet1!$J$2:$J$1823,MATCH($C1011,IF([1]Sheet1!$A$2:$A$1823=$A1011,[1]Sheet1!$C$2:$C$1823),0)))</f>
        <v>752618000</v>
      </c>
      <c r="K1011" s="2">
        <f t="array" ref="K1011">INDEX([5]Sheet1!$K$2:$K$2185,MATCH($C1011,IF([5]Sheet1!$E$2:$E$2185=$A1011,[5]Sheet1!$B$2:$B$2185),0))*10</f>
        <v>3631954420</v>
      </c>
      <c r="L1011" s="2">
        <f t="array" ref="L1011">INDEX([5]Sheet1!$J$2:$J$2185,MATCH($C1011,IF([5]Sheet1!$E$2:$E$2185=$A1011,[5]Sheet1!$B$2:$B$2185),0))</f>
        <v>129544</v>
      </c>
      <c r="M1011" s="2">
        <f t="array" ref="M1011">INDEX([5]Sheet1!$G$2:$G$2185,MATCH($C1011,IF([5]Sheet1!$E$2:$E$2185=$A1011,[5]Sheet1!$B$2:$B$2185),0))*10</f>
        <v>3039603390</v>
      </c>
      <c r="N1011" s="2">
        <f t="array" ref="N1011">INDEX([5]Sheet1!$F$2:$F$2185,MATCH($C1011,IF([5]Sheet1!$E$2:$E$2185=$A1011,[5]Sheet1!$B$2:$B$2185),0))</f>
        <v>90358</v>
      </c>
      <c r="O1011" s="2">
        <f t="array" ref="O1011">INDEX([5]Sheet1!$I$2:$I$2185,MATCH($C1011,IF([5]Sheet1!$E$2:$E$2185=$A1011,[5]Sheet1!$B$2:$B$2185),0))*10</f>
        <v>592351030</v>
      </c>
      <c r="P1011" s="2">
        <f t="array" ref="P1011">INDEX([5]Sheet1!$H$2:$H$2185,MATCH($C1011,IF([5]Sheet1!$E$2:$E$2185=$A1011,[5]Sheet1!$B$2:$B$2185),0))</f>
        <v>31870</v>
      </c>
    </row>
    <row r="1012" spans="1:16" x14ac:dyDescent="0.25">
      <c r="A1012" t="s">
        <v>48</v>
      </c>
      <c r="B1012" t="s">
        <v>49</v>
      </c>
      <c r="C1012">
        <v>1995</v>
      </c>
      <c r="D1012" s="2">
        <f t="array" ref="D1012">INDEX([2]data!$E$2:$E$2185,MATCH($C1012,IF([2]data!$C$2:$C$2185=$A1012,[2]data!$A$2:$A$2185),0))</f>
        <v>9676211</v>
      </c>
      <c r="H1012" s="2">
        <f t="array" ref="H1012">INDEX([1]Sheet1!$M$2:$M$1823,MATCH($C1012,IF([1]Sheet1!$A$2:$A$1823=$A1012,[1]Sheet1!$C$2:$C$1823),0))</f>
        <v>11420660736</v>
      </c>
      <c r="I1012" s="2">
        <f t="array" ref="I1012">INDEX([1]Sheet1!$D$2:$D$1823,MATCH($C1012,IF([1]Sheet1!$A$2:$A$1823=$A1012,[1]Sheet1!$C$2:$C$1823),0))</f>
        <v>10403623000</v>
      </c>
      <c r="J1012" s="2">
        <f t="array" ref="J1012">(INDEX([1]Sheet1!$G$2:$G$1823,MATCH($C1012,IF([1]Sheet1!$A$2:$A$1823=$A1012,[1]Sheet1!$C$2:$C$1823),0))+INDEX([1]Sheet1!$J$2:$J$1823,MATCH($C1012,IF([1]Sheet1!$A$2:$A$1823=$A1012,[1]Sheet1!$C$2:$C$1823),0)))</f>
        <v>1017038000</v>
      </c>
      <c r="K1012" s="2">
        <f t="array" ref="K1012">INDEX([5]Sheet1!$K$2:$K$2185,MATCH($C1012,IF([5]Sheet1!$E$2:$E$2185=$A1012,[5]Sheet1!$B$2:$B$2185),0))*10</f>
        <v>5997001320</v>
      </c>
      <c r="L1012" s="2">
        <f t="array" ref="L1012">INDEX([5]Sheet1!$J$2:$J$2185,MATCH($C1012,IF([5]Sheet1!$E$2:$E$2185=$A1012,[5]Sheet1!$B$2:$B$2185),0))</f>
        <v>184182</v>
      </c>
      <c r="M1012" s="2">
        <f t="array" ref="M1012">INDEX([5]Sheet1!$G$2:$G$2185,MATCH($C1012,IF([5]Sheet1!$E$2:$E$2185=$A1012,[5]Sheet1!$B$2:$B$2185),0))*10</f>
        <v>4650156890</v>
      </c>
      <c r="N1012" s="2">
        <f t="array" ref="N1012">INDEX([5]Sheet1!$F$2:$F$2185,MATCH($C1012,IF([5]Sheet1!$E$2:$E$2185=$A1012,[5]Sheet1!$B$2:$B$2185),0))</f>
        <v>111356</v>
      </c>
      <c r="O1012" s="2">
        <f t="array" ref="O1012">INDEX([5]Sheet1!$I$2:$I$2185,MATCH($C1012,IF([5]Sheet1!$E$2:$E$2185=$A1012,[5]Sheet1!$B$2:$B$2185),0))*10</f>
        <v>1346844430</v>
      </c>
      <c r="P1012" s="2">
        <f t="array" ref="P1012">INDEX([5]Sheet1!$H$2:$H$2185,MATCH($C1012,IF([5]Sheet1!$E$2:$E$2185=$A1012,[5]Sheet1!$B$2:$B$2185),0))</f>
        <v>61051</v>
      </c>
    </row>
    <row r="1013" spans="1:16" x14ac:dyDescent="0.25">
      <c r="A1013" t="s">
        <v>50</v>
      </c>
      <c r="B1013" t="s">
        <v>51</v>
      </c>
      <c r="C1013">
        <v>1995</v>
      </c>
      <c r="D1013" s="2">
        <f t="array" ref="D1013">INDEX([2]data!$E$2:$E$2185,MATCH($C1013,IF([2]data!$C$2:$C$2185=$A1013,[2]data!$A$2:$A$2185),0))</f>
        <v>4660180</v>
      </c>
      <c r="H1013" s="2">
        <f t="array" ref="H1013">INDEX([1]Sheet1!$M$2:$M$1823,MATCH($C1013,IF([1]Sheet1!$A$2:$A$1823=$A1013,[1]Sheet1!$C$2:$C$1823),0))</f>
        <v>6269268992</v>
      </c>
      <c r="I1013" s="2">
        <f t="array" ref="I1013">INDEX([1]Sheet1!$D$2:$D$1823,MATCH($C1013,IF([1]Sheet1!$A$2:$A$1823=$A1013,[1]Sheet1!$C$2:$C$1823),0))</f>
        <v>5143460000</v>
      </c>
      <c r="J1013" s="2">
        <f t="array" ref="J1013">(INDEX([1]Sheet1!$G$2:$G$1823,MATCH($C1013,IF([1]Sheet1!$A$2:$A$1823=$A1013,[1]Sheet1!$C$2:$C$1823),0))+INDEX([1]Sheet1!$J$2:$J$1823,MATCH($C1013,IF([1]Sheet1!$A$2:$A$1823=$A1013,[1]Sheet1!$C$2:$C$1823),0)))</f>
        <v>1125809000</v>
      </c>
      <c r="K1013" s="2">
        <f t="array" ref="K1013">INDEX([5]Sheet1!$K$2:$K$2185,MATCH($C1013,IF([5]Sheet1!$E$2:$E$2185=$A1013,[5]Sheet1!$B$2:$B$2185),0))*10</f>
        <v>2663206760</v>
      </c>
      <c r="L1013" s="2">
        <f t="array" ref="L1013">INDEX([5]Sheet1!$J$2:$J$2185,MATCH($C1013,IF([5]Sheet1!$E$2:$E$2185=$A1013,[5]Sheet1!$B$2:$B$2185),0))</f>
        <v>106119</v>
      </c>
      <c r="M1013" s="2">
        <f t="array" ref="M1013">INDEX([5]Sheet1!$G$2:$G$2185,MATCH($C1013,IF([5]Sheet1!$E$2:$E$2185=$A1013,[5]Sheet1!$B$2:$B$2185),0))*10</f>
        <v>2109971110</v>
      </c>
      <c r="N1013" s="2">
        <f t="array" ref="N1013">INDEX([5]Sheet1!$F$2:$F$2185,MATCH($C1013,IF([5]Sheet1!$E$2:$E$2185=$A1013,[5]Sheet1!$B$2:$B$2185),0))</f>
        <v>61290</v>
      </c>
      <c r="O1013" s="2">
        <f t="array" ref="O1013">INDEX([5]Sheet1!$I$2:$I$2185,MATCH($C1013,IF([5]Sheet1!$E$2:$E$2185=$A1013,[5]Sheet1!$B$2:$B$2185),0))*10</f>
        <v>553235650</v>
      </c>
      <c r="P1013" s="2">
        <f t="array" ref="P1013">INDEX([5]Sheet1!$H$2:$H$2185,MATCH($C1013,IF([5]Sheet1!$E$2:$E$2185=$A1013,[5]Sheet1!$B$2:$B$2185),0))</f>
        <v>29280</v>
      </c>
    </row>
    <row r="1014" spans="1:16" x14ac:dyDescent="0.25">
      <c r="A1014" t="s">
        <v>52</v>
      </c>
      <c r="B1014" t="s">
        <v>53</v>
      </c>
      <c r="C1014">
        <v>1995</v>
      </c>
      <c r="D1014" s="2">
        <f t="array" ref="D1014">INDEX([2]data!$E$2:$E$2185,MATCH($C1014,IF([2]data!$C$2:$C$2185=$A1014,[2]data!$A$2:$A$2185),0))</f>
        <v>2722659</v>
      </c>
      <c r="H1014" s="2">
        <f t="array" ref="H1014">INDEX([1]Sheet1!$M$2:$M$1823,MATCH($C1014,IF([1]Sheet1!$A$2:$A$1823=$A1014,[1]Sheet1!$C$2:$C$1823),0))</f>
        <v>2352948992</v>
      </c>
      <c r="I1014" s="2">
        <f t="array" ref="I1014">INDEX([1]Sheet1!$D$2:$D$1823,MATCH($C1014,IF([1]Sheet1!$A$2:$A$1823=$A1014,[1]Sheet1!$C$2:$C$1823),0))</f>
        <v>1962562000</v>
      </c>
      <c r="J1014" s="2">
        <f t="array" ref="J1014">(INDEX([1]Sheet1!$G$2:$G$1823,MATCH($C1014,IF([1]Sheet1!$A$2:$A$1823=$A1014,[1]Sheet1!$C$2:$C$1823),0))+INDEX([1]Sheet1!$J$2:$J$1823,MATCH($C1014,IF([1]Sheet1!$A$2:$A$1823=$A1014,[1]Sheet1!$C$2:$C$1823),0)))</f>
        <v>390387000</v>
      </c>
      <c r="K1014" s="2">
        <f t="array" ref="K1014">INDEX([5]Sheet1!$K$2:$K$2185,MATCH($C1014,IF([5]Sheet1!$E$2:$E$2185=$A1014,[5]Sheet1!$B$2:$B$2185),0))*10</f>
        <v>1105896750</v>
      </c>
      <c r="L1014" s="2">
        <f t="array" ref="L1014">INDEX([5]Sheet1!$J$2:$J$2185,MATCH($C1014,IF([5]Sheet1!$E$2:$E$2185=$A1014,[5]Sheet1!$B$2:$B$2185),0))</f>
        <v>63867</v>
      </c>
      <c r="M1014" s="2">
        <f t="array" ref="M1014">INDEX([5]Sheet1!$G$2:$G$2185,MATCH($C1014,IF([5]Sheet1!$E$2:$E$2185=$A1014,[5]Sheet1!$B$2:$B$2185),0))*10</f>
        <v>890749050</v>
      </c>
      <c r="N1014" s="2">
        <f t="array" ref="N1014">INDEX([5]Sheet1!$F$2:$F$2185,MATCH($C1014,IF([5]Sheet1!$E$2:$E$2185=$A1014,[5]Sheet1!$B$2:$B$2185),0))</f>
        <v>44397</v>
      </c>
      <c r="O1014" s="2">
        <f t="array" ref="O1014">INDEX([5]Sheet1!$I$2:$I$2185,MATCH($C1014,IF([5]Sheet1!$E$2:$E$2185=$A1014,[5]Sheet1!$B$2:$B$2185),0))*10</f>
        <v>215147700</v>
      </c>
      <c r="P1014" s="2">
        <f t="array" ref="P1014">INDEX([5]Sheet1!$H$2:$H$2185,MATCH($C1014,IF([5]Sheet1!$E$2:$E$2185=$A1014,[5]Sheet1!$B$2:$B$2185),0))</f>
        <v>18655</v>
      </c>
    </row>
    <row r="1015" spans="1:16" x14ac:dyDescent="0.25">
      <c r="A1015" t="s">
        <v>54</v>
      </c>
      <c r="B1015" t="s">
        <v>55</v>
      </c>
      <c r="C1015">
        <v>1995</v>
      </c>
      <c r="D1015" s="2">
        <f t="array" ref="D1015">INDEX([2]data!$E$2:$E$2185,MATCH($C1015,IF([2]data!$C$2:$C$2185=$A1015,[2]data!$A$2:$A$2185),0))</f>
        <v>5378247</v>
      </c>
      <c r="H1015" s="2">
        <f t="array" ref="H1015">INDEX([1]Sheet1!$M$2:$M$1823,MATCH($C1015,IF([1]Sheet1!$A$2:$A$1823=$A1015,[1]Sheet1!$C$2:$C$1823),0))</f>
        <v>5154394112</v>
      </c>
      <c r="I1015" s="2">
        <f t="array" ref="I1015">INDEX([1]Sheet1!$D$2:$D$1823,MATCH($C1015,IF([1]Sheet1!$A$2:$A$1823=$A1015,[1]Sheet1!$C$2:$C$1823),0))</f>
        <v>4262831000</v>
      </c>
      <c r="J1015" s="2">
        <f t="array" ref="J1015">(INDEX([1]Sheet1!$G$2:$G$1823,MATCH($C1015,IF([1]Sheet1!$A$2:$A$1823=$A1015,[1]Sheet1!$C$2:$C$1823),0))+INDEX([1]Sheet1!$J$2:$J$1823,MATCH($C1015,IF([1]Sheet1!$A$2:$A$1823=$A1015,[1]Sheet1!$C$2:$C$1823),0)))</f>
        <v>891563000</v>
      </c>
      <c r="K1015" s="2">
        <f t="array" ref="K1015">INDEX([5]Sheet1!$K$2:$K$2185,MATCH($C1015,IF([5]Sheet1!$E$2:$E$2185=$A1015,[5]Sheet1!$B$2:$B$2185),0))*10</f>
        <v>2472613780</v>
      </c>
      <c r="L1015" s="2">
        <f t="array" ref="L1015">INDEX([5]Sheet1!$J$2:$J$2185,MATCH($C1015,IF([5]Sheet1!$E$2:$E$2185=$A1015,[5]Sheet1!$B$2:$B$2185),0))</f>
        <v>113003</v>
      </c>
      <c r="M1015" s="2">
        <f t="array" ref="M1015">INDEX([5]Sheet1!$G$2:$G$2185,MATCH($C1015,IF([5]Sheet1!$E$2:$E$2185=$A1015,[5]Sheet1!$B$2:$B$2185),0))*10</f>
        <v>1952953130</v>
      </c>
      <c r="N1015" s="2">
        <f t="array" ref="N1015">INDEX([5]Sheet1!$F$2:$F$2185,MATCH($C1015,IF([5]Sheet1!$E$2:$E$2185=$A1015,[5]Sheet1!$B$2:$B$2185),0))</f>
        <v>75153</v>
      </c>
      <c r="O1015" s="2">
        <f t="array" ref="O1015">INDEX([5]Sheet1!$I$2:$I$2185,MATCH($C1015,IF([5]Sheet1!$E$2:$E$2185=$A1015,[5]Sheet1!$B$2:$B$2185),0))*10</f>
        <v>519660650</v>
      </c>
      <c r="P1015" s="2">
        <f t="array" ref="P1015">INDEX([5]Sheet1!$H$2:$H$2185,MATCH($C1015,IF([5]Sheet1!$E$2:$E$2185=$A1015,[5]Sheet1!$B$2:$B$2185),0))</f>
        <v>33587</v>
      </c>
    </row>
    <row r="1016" spans="1:16" x14ac:dyDescent="0.25">
      <c r="A1016" t="s">
        <v>56</v>
      </c>
      <c r="B1016" t="s">
        <v>57</v>
      </c>
      <c r="C1016">
        <v>1995</v>
      </c>
      <c r="D1016" s="2">
        <f t="array" ref="D1016">INDEX([2]data!$E$2:$E$2185,MATCH($C1016,IF([2]data!$C$2:$C$2185=$A1016,[2]data!$A$2:$A$2185),0))</f>
        <v>876553</v>
      </c>
      <c r="H1016" s="2">
        <f t="array" ref="H1016">INDEX([1]Sheet1!$M$2:$M$1823,MATCH($C1016,IF([1]Sheet1!$A$2:$A$1823=$A1016,[1]Sheet1!$C$2:$C$1823),0))</f>
        <v>968566016</v>
      </c>
      <c r="I1016" s="2">
        <f t="array" ref="I1016">INDEX([1]Sheet1!$D$2:$D$1823,MATCH($C1016,IF([1]Sheet1!$A$2:$A$1823=$A1016,[1]Sheet1!$C$2:$C$1823),0))</f>
        <v>904491000</v>
      </c>
      <c r="J1016" s="2">
        <f t="array" ref="J1016">(INDEX([1]Sheet1!$G$2:$G$1823,MATCH($C1016,IF([1]Sheet1!$A$2:$A$1823=$A1016,[1]Sheet1!$C$2:$C$1823),0))+INDEX([1]Sheet1!$J$2:$J$1823,MATCH($C1016,IF([1]Sheet1!$A$2:$A$1823=$A1016,[1]Sheet1!$C$2:$C$1823),0)))</f>
        <v>64075000</v>
      </c>
      <c r="K1016" s="2">
        <f t="array" ref="K1016">INDEX([5]Sheet1!$K$2:$K$2185,MATCH($C1016,IF([5]Sheet1!$E$2:$E$2185=$A1016,[5]Sheet1!$B$2:$B$2185),0))*10</f>
        <v>615699440</v>
      </c>
      <c r="L1016" s="2">
        <f t="array" ref="L1016">INDEX([5]Sheet1!$J$2:$J$2185,MATCH($C1016,IF([5]Sheet1!$E$2:$E$2185=$A1016,[5]Sheet1!$B$2:$B$2185),0))</f>
        <v>26530</v>
      </c>
      <c r="M1016" s="2">
        <f t="array" ref="M1016">INDEX([5]Sheet1!$G$2:$G$2185,MATCH($C1016,IF([5]Sheet1!$E$2:$E$2185=$A1016,[5]Sheet1!$B$2:$B$2185),0))*10</f>
        <v>489817510</v>
      </c>
      <c r="N1016" s="2">
        <f t="array" ref="N1016">INDEX([5]Sheet1!$F$2:$F$2185,MATCH($C1016,IF([5]Sheet1!$E$2:$E$2185=$A1016,[5]Sheet1!$B$2:$B$2185),0))</f>
        <v>17141</v>
      </c>
      <c r="O1016" s="2">
        <f t="array" ref="O1016">INDEX([5]Sheet1!$I$2:$I$2185,MATCH($C1016,IF([5]Sheet1!$E$2:$E$2185=$A1016,[5]Sheet1!$B$2:$B$2185),0))*10</f>
        <v>125881930</v>
      </c>
      <c r="P1016" s="2">
        <f t="array" ref="P1016">INDEX([5]Sheet1!$H$2:$H$2185,MATCH($C1016,IF([5]Sheet1!$E$2:$E$2185=$A1016,[5]Sheet1!$B$2:$B$2185),0))</f>
        <v>6895</v>
      </c>
    </row>
    <row r="1017" spans="1:16" x14ac:dyDescent="0.25">
      <c r="A1017" t="s">
        <v>58</v>
      </c>
      <c r="B1017" t="s">
        <v>59</v>
      </c>
      <c r="C1017">
        <v>1995</v>
      </c>
      <c r="D1017" s="2">
        <f t="array" ref="D1017">INDEX([2]data!$E$2:$E$2185,MATCH($C1017,IF([2]data!$C$2:$C$2185=$A1017,[2]data!$A$2:$A$2185),0))</f>
        <v>1656992</v>
      </c>
      <c r="H1017" s="2">
        <f t="array" ref="H1017">INDEX([1]Sheet1!$M$2:$M$1823,MATCH($C1017,IF([1]Sheet1!$A$2:$A$1823=$A1017,[1]Sheet1!$C$2:$C$1823),0))</f>
        <v>1977538944</v>
      </c>
      <c r="I1017" s="2">
        <f t="array" ref="I1017">INDEX([1]Sheet1!$D$2:$D$1823,MATCH($C1017,IF([1]Sheet1!$A$2:$A$1823=$A1017,[1]Sheet1!$C$2:$C$1823),0))</f>
        <v>1583488000</v>
      </c>
      <c r="J1017" s="2">
        <f t="array" ref="J1017">(INDEX([1]Sheet1!$G$2:$G$1823,MATCH($C1017,IF([1]Sheet1!$A$2:$A$1823=$A1017,[1]Sheet1!$C$2:$C$1823),0))+INDEX([1]Sheet1!$J$2:$J$1823,MATCH($C1017,IF([1]Sheet1!$A$2:$A$1823=$A1017,[1]Sheet1!$C$2:$C$1823),0)))</f>
        <v>394051000</v>
      </c>
      <c r="K1017" s="2">
        <f t="array" ref="K1017">INDEX([5]Sheet1!$K$2:$K$2185,MATCH($C1017,IF([5]Sheet1!$E$2:$E$2185=$A1017,[5]Sheet1!$B$2:$B$2185),0))*10</f>
        <v>897118470</v>
      </c>
      <c r="L1017" s="2">
        <f t="array" ref="L1017">INDEX([5]Sheet1!$J$2:$J$2185,MATCH($C1017,IF([5]Sheet1!$E$2:$E$2185=$A1017,[5]Sheet1!$B$2:$B$2185),0))</f>
        <v>41233</v>
      </c>
      <c r="M1017" s="2">
        <f t="array" ref="M1017">INDEX([5]Sheet1!$G$2:$G$2185,MATCH($C1017,IF([5]Sheet1!$E$2:$E$2185=$A1017,[5]Sheet1!$B$2:$B$2185),0))*10</f>
        <v>723028610</v>
      </c>
      <c r="N1017" s="2">
        <f t="array" ref="N1017">INDEX([5]Sheet1!$F$2:$F$2185,MATCH($C1017,IF([5]Sheet1!$E$2:$E$2185=$A1017,[5]Sheet1!$B$2:$B$2185),0))</f>
        <v>27543</v>
      </c>
      <c r="O1017" s="2">
        <f t="array" ref="O1017">INDEX([5]Sheet1!$I$2:$I$2185,MATCH($C1017,IF([5]Sheet1!$E$2:$E$2185=$A1017,[5]Sheet1!$B$2:$B$2185),0))*10</f>
        <v>174089860</v>
      </c>
      <c r="P1017" s="2">
        <f t="array" ref="P1017">INDEX([5]Sheet1!$H$2:$H$2185,MATCH($C1017,IF([5]Sheet1!$E$2:$E$2185=$A1017,[5]Sheet1!$B$2:$B$2185),0))</f>
        <v>10963</v>
      </c>
    </row>
    <row r="1018" spans="1:16" x14ac:dyDescent="0.25">
      <c r="A1018" t="s">
        <v>60</v>
      </c>
      <c r="B1018" t="s">
        <v>61</v>
      </c>
      <c r="C1018">
        <v>1995</v>
      </c>
      <c r="D1018" s="2">
        <f t="array" ref="D1018">INDEX([2]data!$E$2:$E$2185,MATCH($C1018,IF([2]data!$C$2:$C$2185=$A1018,[2]data!$A$2:$A$2185),0))</f>
        <v>1581578</v>
      </c>
      <c r="H1018" s="2">
        <f t="array" ref="H1018">INDEX([1]Sheet1!$M$2:$M$1823,MATCH($C1018,IF([1]Sheet1!$A$2:$A$1823=$A1018,[1]Sheet1!$C$2:$C$1823),0))</f>
        <v>1385970048</v>
      </c>
      <c r="I1018" s="2">
        <f t="array" ref="I1018">INDEX([1]Sheet1!$D$2:$D$1823,MATCH($C1018,IF([1]Sheet1!$A$2:$A$1823=$A1018,[1]Sheet1!$C$2:$C$1823),0))</f>
        <v>1176143000</v>
      </c>
      <c r="J1018" s="2">
        <f t="array" ref="J1018">(INDEX([1]Sheet1!$G$2:$G$1823,MATCH($C1018,IF([1]Sheet1!$A$2:$A$1823=$A1018,[1]Sheet1!$C$2:$C$1823),0))+INDEX([1]Sheet1!$J$2:$J$1823,MATCH($C1018,IF([1]Sheet1!$A$2:$A$1823=$A1018,[1]Sheet1!$C$2:$C$1823),0)))</f>
        <v>209827000</v>
      </c>
      <c r="K1018" s="2">
        <f t="array" ref="K1018">INDEX([5]Sheet1!$K$2:$K$2185,MATCH($C1018,IF([5]Sheet1!$E$2:$E$2185=$A1018,[5]Sheet1!$B$2:$B$2185),0))*10</f>
        <v>737231950</v>
      </c>
      <c r="L1018" s="2">
        <f t="array" ref="L1018">INDEX([5]Sheet1!$J$2:$J$2185,MATCH($C1018,IF([5]Sheet1!$E$2:$E$2185=$A1018,[5]Sheet1!$B$2:$B$2185),0))</f>
        <v>27324</v>
      </c>
      <c r="M1018" s="2">
        <f t="array" ref="M1018">INDEX([5]Sheet1!$G$2:$G$2185,MATCH($C1018,IF([5]Sheet1!$E$2:$E$2185=$A1018,[5]Sheet1!$B$2:$B$2185),0))*10</f>
        <v>577282930</v>
      </c>
      <c r="N1018" s="2">
        <f t="array" ref="N1018">INDEX([5]Sheet1!$F$2:$F$2185,MATCH($C1018,IF([5]Sheet1!$E$2:$E$2185=$A1018,[5]Sheet1!$B$2:$B$2185),0))</f>
        <v>19104</v>
      </c>
      <c r="O1018" s="2">
        <f t="array" ref="O1018">INDEX([5]Sheet1!$I$2:$I$2185,MATCH($C1018,IF([5]Sheet1!$E$2:$E$2185=$A1018,[5]Sheet1!$B$2:$B$2185),0))*10</f>
        <v>159949020</v>
      </c>
      <c r="P1018" s="2">
        <f t="array" ref="P1018">INDEX([5]Sheet1!$H$2:$H$2185,MATCH($C1018,IF([5]Sheet1!$E$2:$E$2185=$A1018,[5]Sheet1!$B$2:$B$2185),0))</f>
        <v>6793</v>
      </c>
    </row>
    <row r="1019" spans="1:16" x14ac:dyDescent="0.25">
      <c r="A1019" t="s">
        <v>62</v>
      </c>
      <c r="B1019" t="s">
        <v>63</v>
      </c>
      <c r="C1019">
        <v>1995</v>
      </c>
      <c r="D1019" s="2">
        <f t="array" ref="D1019">INDEX([2]data!$E$2:$E$2185,MATCH($C1019,IF([2]data!$C$2:$C$2185=$A1019,[2]data!$A$2:$A$2185),0))</f>
        <v>1157561</v>
      </c>
      <c r="H1019" s="2">
        <f t="array" ref="H1019">INDEX([1]Sheet1!$M$2:$M$1823,MATCH($C1019,IF([1]Sheet1!$A$2:$A$1823=$A1019,[1]Sheet1!$C$2:$C$1823),0))</f>
        <v>1181412992</v>
      </c>
      <c r="I1019" s="2">
        <f t="array" ref="I1019">INDEX([1]Sheet1!$D$2:$D$1823,MATCH($C1019,IF([1]Sheet1!$A$2:$A$1823=$A1019,[1]Sheet1!$C$2:$C$1823),0))</f>
        <v>1060259000</v>
      </c>
      <c r="J1019" s="2">
        <f t="array" ref="J1019">(INDEX([1]Sheet1!$G$2:$G$1823,MATCH($C1019,IF([1]Sheet1!$A$2:$A$1823=$A1019,[1]Sheet1!$C$2:$C$1823),0))+INDEX([1]Sheet1!$J$2:$J$1823,MATCH($C1019,IF([1]Sheet1!$A$2:$A$1823=$A1019,[1]Sheet1!$C$2:$C$1823),0)))</f>
        <v>121154000</v>
      </c>
      <c r="K1019" s="2">
        <f t="array" ref="K1019">INDEX([5]Sheet1!$K$2:$K$2185,MATCH($C1019,IF([5]Sheet1!$E$2:$E$2185=$A1019,[5]Sheet1!$B$2:$B$2185),0))*10</f>
        <v>614073130</v>
      </c>
      <c r="L1019" s="2">
        <f t="array" ref="L1019">INDEX([5]Sheet1!$J$2:$J$2185,MATCH($C1019,IF([5]Sheet1!$E$2:$E$2185=$A1019,[5]Sheet1!$B$2:$B$2185),0))</f>
        <v>24664</v>
      </c>
      <c r="M1019" s="2">
        <f t="array" ref="M1019">INDEX([5]Sheet1!$G$2:$G$2185,MATCH($C1019,IF([5]Sheet1!$E$2:$E$2185=$A1019,[5]Sheet1!$B$2:$B$2185),0))*10</f>
        <v>515062350</v>
      </c>
      <c r="N1019" s="2">
        <f t="array" ref="N1019">INDEX([5]Sheet1!$F$2:$F$2185,MATCH($C1019,IF([5]Sheet1!$E$2:$E$2185=$A1019,[5]Sheet1!$B$2:$B$2185),0))</f>
        <v>16889</v>
      </c>
      <c r="O1019" s="2">
        <f t="array" ref="O1019">INDEX([5]Sheet1!$I$2:$I$2185,MATCH($C1019,IF([5]Sheet1!$E$2:$E$2185=$A1019,[5]Sheet1!$B$2:$B$2185),0))*10</f>
        <v>99010780</v>
      </c>
      <c r="P1019" s="2">
        <f t="array" ref="P1019">INDEX([5]Sheet1!$H$2:$H$2185,MATCH($C1019,IF([5]Sheet1!$E$2:$E$2185=$A1019,[5]Sheet1!$B$2:$B$2185),0))</f>
        <v>5672</v>
      </c>
    </row>
    <row r="1020" spans="1:16" x14ac:dyDescent="0.25">
      <c r="A1020" t="s">
        <v>64</v>
      </c>
      <c r="B1020" t="s">
        <v>65</v>
      </c>
      <c r="C1020">
        <v>1995</v>
      </c>
      <c r="D1020" s="2">
        <f t="array" ref="D1020">INDEX([2]data!$E$2:$E$2185,MATCH($C1020,IF([2]data!$C$2:$C$2185=$A1020,[2]data!$A$2:$A$2185),0))</f>
        <v>8083242</v>
      </c>
      <c r="H1020" s="2">
        <f t="array" ref="H1020">INDEX([1]Sheet1!$M$2:$M$1823,MATCH($C1020,IF([1]Sheet1!$A$2:$A$1823=$A1020,[1]Sheet1!$C$2:$C$1823),0))</f>
        <v>11510924288</v>
      </c>
      <c r="I1020" s="2">
        <f t="array" ref="I1020">INDEX([1]Sheet1!$D$2:$D$1823,MATCH($C1020,IF([1]Sheet1!$A$2:$A$1823=$A1020,[1]Sheet1!$C$2:$C$1823),0))</f>
        <v>10364522000</v>
      </c>
      <c r="J1020" s="2">
        <f t="array" ref="J1020">(INDEX([1]Sheet1!$G$2:$G$1823,MATCH($C1020,IF([1]Sheet1!$A$2:$A$1823=$A1020,[1]Sheet1!$C$2:$C$1823),0))+INDEX([1]Sheet1!$J$2:$J$1823,MATCH($C1020,IF([1]Sheet1!$A$2:$A$1823=$A1020,[1]Sheet1!$C$2:$C$1823),0)))</f>
        <v>1146402000</v>
      </c>
      <c r="K1020" s="2">
        <f t="array" ref="K1020">INDEX([5]Sheet1!$K$2:$K$2185,MATCH($C1020,IF([5]Sheet1!$E$2:$E$2185=$A1020,[5]Sheet1!$B$2:$B$2185),0))*10</f>
        <v>6656145680</v>
      </c>
      <c r="L1020" s="2">
        <f t="array" ref="L1020">INDEX([5]Sheet1!$J$2:$J$2185,MATCH($C1020,IF([5]Sheet1!$E$2:$E$2185=$A1020,[5]Sheet1!$B$2:$B$2185),0))</f>
        <v>183904</v>
      </c>
      <c r="M1020" s="2">
        <f t="array" ref="M1020">INDEX([5]Sheet1!$G$2:$G$2185,MATCH($C1020,IF([5]Sheet1!$E$2:$E$2185=$A1020,[5]Sheet1!$B$2:$B$2185),0))*10</f>
        <v>5417846100</v>
      </c>
      <c r="N1020" s="2">
        <f t="array" ref="N1020">INDEX([5]Sheet1!$F$2:$F$2185,MATCH($C1020,IF([5]Sheet1!$E$2:$E$2185=$A1020,[5]Sheet1!$B$2:$B$2185),0))</f>
        <v>121265</v>
      </c>
      <c r="O1020" s="2">
        <f t="array" ref="O1020">INDEX([5]Sheet1!$I$2:$I$2185,MATCH($C1020,IF([5]Sheet1!$E$2:$E$2185=$A1020,[5]Sheet1!$B$2:$B$2185),0))*10</f>
        <v>1238299580</v>
      </c>
      <c r="P1020" s="2">
        <f t="array" ref="P1020">INDEX([5]Sheet1!$H$2:$H$2185,MATCH($C1020,IF([5]Sheet1!$E$2:$E$2185=$A1020,[5]Sheet1!$B$2:$B$2185),0))</f>
        <v>54857</v>
      </c>
    </row>
    <row r="1021" spans="1:16" x14ac:dyDescent="0.25">
      <c r="A1021" t="s">
        <v>66</v>
      </c>
      <c r="B1021" t="s">
        <v>67</v>
      </c>
      <c r="C1021">
        <v>1995</v>
      </c>
      <c r="D1021" s="2">
        <f t="array" ref="D1021">INDEX([2]data!$E$2:$E$2185,MATCH($C1021,IF([2]data!$C$2:$C$2185=$A1021,[2]data!$A$2:$A$2185),0))</f>
        <v>1720394</v>
      </c>
      <c r="H1021" s="2">
        <f t="array" ref="H1021">INDEX([1]Sheet1!$M$2:$M$1823,MATCH($C1021,IF([1]Sheet1!$A$2:$A$1823=$A1021,[1]Sheet1!$C$2:$C$1823),0))</f>
        <v>1579246976</v>
      </c>
      <c r="I1021" s="2">
        <f t="array" ref="I1021">INDEX([1]Sheet1!$D$2:$D$1823,MATCH($C1021,IF([1]Sheet1!$A$2:$A$1823=$A1021,[1]Sheet1!$C$2:$C$1823),0))</f>
        <v>1327179000</v>
      </c>
      <c r="J1021" s="2">
        <f t="array" ref="J1021">(INDEX([1]Sheet1!$G$2:$G$1823,MATCH($C1021,IF([1]Sheet1!$A$2:$A$1823=$A1021,[1]Sheet1!$C$2:$C$1823),0))+INDEX([1]Sheet1!$J$2:$J$1823,MATCH($C1021,IF([1]Sheet1!$A$2:$A$1823=$A1021,[1]Sheet1!$C$2:$C$1823),0)))</f>
        <v>252068000</v>
      </c>
      <c r="K1021" s="2">
        <f t="array" ref="K1021">INDEX([5]Sheet1!$K$2:$K$2185,MATCH($C1021,IF([5]Sheet1!$E$2:$E$2185=$A1021,[5]Sheet1!$B$2:$B$2185),0))*10</f>
        <v>810933370</v>
      </c>
      <c r="L1021" s="2">
        <f t="array" ref="L1021">INDEX([5]Sheet1!$J$2:$J$2185,MATCH($C1021,IF([5]Sheet1!$E$2:$E$2185=$A1021,[5]Sheet1!$B$2:$B$2185),0))</f>
        <v>40869</v>
      </c>
      <c r="M1021" s="2">
        <f t="array" ref="M1021">INDEX([5]Sheet1!$G$2:$G$2185,MATCH($C1021,IF([5]Sheet1!$E$2:$E$2185=$A1021,[5]Sheet1!$B$2:$B$2185),0))*10</f>
        <v>651475970</v>
      </c>
      <c r="N1021" s="2">
        <f t="array" ref="N1021">INDEX([5]Sheet1!$F$2:$F$2185,MATCH($C1021,IF([5]Sheet1!$E$2:$E$2185=$A1021,[5]Sheet1!$B$2:$B$2185),0))</f>
        <v>28961</v>
      </c>
      <c r="O1021" s="2">
        <f t="array" ref="O1021">INDEX([5]Sheet1!$I$2:$I$2185,MATCH($C1021,IF([5]Sheet1!$E$2:$E$2185=$A1021,[5]Sheet1!$B$2:$B$2185),0))*10</f>
        <v>159457400</v>
      </c>
      <c r="P1021" s="2">
        <f t="array" ref="P1021">INDEX([5]Sheet1!$H$2:$H$2185,MATCH($C1021,IF([5]Sheet1!$E$2:$E$2185=$A1021,[5]Sheet1!$B$2:$B$2185),0))</f>
        <v>10717</v>
      </c>
    </row>
    <row r="1022" spans="1:16" x14ac:dyDescent="0.25">
      <c r="A1022" t="s">
        <v>68</v>
      </c>
      <c r="B1022" t="s">
        <v>69</v>
      </c>
      <c r="C1022">
        <v>1995</v>
      </c>
      <c r="D1022" s="2">
        <f t="array" ref="D1022">INDEX([2]data!$E$2:$E$2185,MATCH($C1022,IF([2]data!$C$2:$C$2185=$A1022,[2]data!$A$2:$A$2185),0))</f>
        <v>18524104</v>
      </c>
      <c r="H1022" s="2">
        <f t="array" ref="H1022">INDEX([1]Sheet1!$M$2:$M$1823,MATCH($C1022,IF([1]Sheet1!$A$2:$A$1823=$A1022,[1]Sheet1!$C$2:$C$1823),0))</f>
        <v>27892582400</v>
      </c>
      <c r="I1022" s="2">
        <f t="array" ref="I1022">INDEX([1]Sheet1!$D$2:$D$1823,MATCH($C1022,IF([1]Sheet1!$A$2:$A$1823=$A1022,[1]Sheet1!$C$2:$C$1823),0))</f>
        <v>23887440000</v>
      </c>
      <c r="J1022" s="2">
        <f t="array" ref="J1022">(INDEX([1]Sheet1!$G$2:$G$1823,MATCH($C1022,IF([1]Sheet1!$A$2:$A$1823=$A1022,[1]Sheet1!$C$2:$C$1823),0))+INDEX([1]Sheet1!$J$2:$J$1823,MATCH($C1022,IF([1]Sheet1!$A$2:$A$1823=$A1022,[1]Sheet1!$C$2:$C$1823),0)))</f>
        <v>4005143000</v>
      </c>
      <c r="K1022" s="2">
        <f t="array" ref="K1022">INDEX([5]Sheet1!$K$2:$K$2185,MATCH($C1022,IF([5]Sheet1!$E$2:$E$2185=$A1022,[5]Sheet1!$B$2:$B$2185),0))*10</f>
        <v>13093256400</v>
      </c>
      <c r="L1022" s="2">
        <f t="array" ref="L1022">INDEX([5]Sheet1!$J$2:$J$2185,MATCH($C1022,IF([5]Sheet1!$E$2:$E$2185=$A1022,[5]Sheet1!$B$2:$B$2185),0))</f>
        <v>375296</v>
      </c>
      <c r="M1022" s="2">
        <f t="array" ref="M1022">INDEX([5]Sheet1!$G$2:$G$2185,MATCH($C1022,IF([5]Sheet1!$E$2:$E$2185=$A1022,[5]Sheet1!$B$2:$B$2185),0))*10</f>
        <v>10299155270</v>
      </c>
      <c r="N1022" s="2">
        <f t="array" ref="N1022">INDEX([5]Sheet1!$F$2:$F$2185,MATCH($C1022,IF([5]Sheet1!$E$2:$E$2185=$A1022,[5]Sheet1!$B$2:$B$2185),0))</f>
        <v>237775</v>
      </c>
      <c r="O1022" s="2">
        <f t="array" ref="O1022">INDEX([5]Sheet1!$I$2:$I$2185,MATCH($C1022,IF([5]Sheet1!$E$2:$E$2185=$A1022,[5]Sheet1!$B$2:$B$2185),0))*10</f>
        <v>2794101130</v>
      </c>
      <c r="P1022" s="2">
        <f t="array" ref="P1022">INDEX([5]Sheet1!$H$2:$H$2185,MATCH($C1022,IF([5]Sheet1!$E$2:$E$2185=$A1022,[5]Sheet1!$B$2:$B$2185),0))</f>
        <v>121342</v>
      </c>
    </row>
    <row r="1023" spans="1:16" x14ac:dyDescent="0.25">
      <c r="A1023" t="s">
        <v>70</v>
      </c>
      <c r="B1023" t="s">
        <v>71</v>
      </c>
      <c r="C1023">
        <v>1995</v>
      </c>
      <c r="D1023" s="2">
        <f t="array" ref="D1023">INDEX([2]data!$E$2:$E$2185,MATCH($C1023,IF([2]data!$C$2:$C$2185=$A1023,[2]data!$A$2:$A$2185),0))</f>
        <v>7344674</v>
      </c>
      <c r="H1023" s="2">
        <f t="array" ref="H1023">INDEX([1]Sheet1!$M$2:$M$1823,MATCH($C1023,IF([1]Sheet1!$A$2:$A$1823=$A1023,[1]Sheet1!$C$2:$C$1823),0))</f>
        <v>6466482176</v>
      </c>
      <c r="I1023" s="2">
        <f t="array" ref="I1023">INDEX([1]Sheet1!$D$2:$D$1823,MATCH($C1023,IF([1]Sheet1!$A$2:$A$1823=$A1023,[1]Sheet1!$C$2:$C$1823),0))</f>
        <v>5503772000</v>
      </c>
      <c r="J1023" s="2">
        <f t="array" ref="J1023">(INDEX([1]Sheet1!$G$2:$G$1823,MATCH($C1023,IF([1]Sheet1!$A$2:$A$1823=$A1023,[1]Sheet1!$C$2:$C$1823),0))+INDEX([1]Sheet1!$J$2:$J$1823,MATCH($C1023,IF([1]Sheet1!$A$2:$A$1823=$A1023,[1]Sheet1!$C$2:$C$1823),0)))</f>
        <v>962710000</v>
      </c>
      <c r="K1023" s="2">
        <f t="array" ref="K1023">INDEX([5]Sheet1!$K$2:$K$2185,MATCH($C1023,IF([5]Sheet1!$E$2:$E$2185=$A1023,[5]Sheet1!$B$2:$B$2185),0))*10</f>
        <v>3403007380</v>
      </c>
      <c r="L1023" s="2">
        <f t="array" ref="L1023">INDEX([5]Sheet1!$J$2:$J$2185,MATCH($C1023,IF([5]Sheet1!$E$2:$E$2185=$A1023,[5]Sheet1!$B$2:$B$2185),0))</f>
        <v>148986</v>
      </c>
      <c r="M1023" s="2">
        <f t="array" ref="M1023">INDEX([5]Sheet1!$G$2:$G$2185,MATCH($C1023,IF([5]Sheet1!$E$2:$E$2185=$A1023,[5]Sheet1!$B$2:$B$2185),0))*10</f>
        <v>2763531340</v>
      </c>
      <c r="N1023" s="2">
        <f t="array" ref="N1023">INDEX([5]Sheet1!$F$2:$F$2185,MATCH($C1023,IF([5]Sheet1!$E$2:$E$2185=$A1023,[5]Sheet1!$B$2:$B$2185),0))</f>
        <v>104859</v>
      </c>
      <c r="O1023" s="2">
        <f t="array" ref="O1023">INDEX([5]Sheet1!$I$2:$I$2185,MATCH($C1023,IF([5]Sheet1!$E$2:$E$2185=$A1023,[5]Sheet1!$B$2:$B$2185),0))*10</f>
        <v>639476040</v>
      </c>
      <c r="P1023" s="2">
        <f t="array" ref="P1023">INDEX([5]Sheet1!$H$2:$H$2185,MATCH($C1023,IF([5]Sheet1!$E$2:$E$2185=$A1023,[5]Sheet1!$B$2:$B$2185),0))</f>
        <v>39965</v>
      </c>
    </row>
    <row r="1024" spans="1:16" x14ac:dyDescent="0.25">
      <c r="A1024" t="s">
        <v>72</v>
      </c>
      <c r="B1024" t="s">
        <v>73</v>
      </c>
      <c r="C1024">
        <v>1995</v>
      </c>
      <c r="D1024" s="2">
        <f t="array" ref="D1024">INDEX([2]data!$E$2:$E$2185,MATCH($C1024,IF([2]data!$C$2:$C$2185=$A1024,[2]data!$A$2:$A$2185),0))</f>
        <v>647832</v>
      </c>
      <c r="H1024" s="2">
        <f t="array" ref="H1024">INDEX([1]Sheet1!$M$2:$M$1823,MATCH($C1024,IF([1]Sheet1!$A$2:$A$1823=$A1024,[1]Sheet1!$C$2:$C$1823),0))</f>
        <v>580009984</v>
      </c>
      <c r="I1024" s="2">
        <f t="array" ref="I1024">INDEX([1]Sheet1!$D$2:$D$1823,MATCH($C1024,IF([1]Sheet1!$A$2:$A$1823=$A1024,[1]Sheet1!$C$2:$C$1823),0))</f>
        <v>525549000</v>
      </c>
      <c r="J1024" s="2">
        <f t="array" ref="J1024">(INDEX([1]Sheet1!$G$2:$G$1823,MATCH($C1024,IF([1]Sheet1!$A$2:$A$1823=$A1024,[1]Sheet1!$C$2:$C$1823),0))+INDEX([1]Sheet1!$J$2:$J$1823,MATCH($C1024,IF([1]Sheet1!$A$2:$A$1823=$A1024,[1]Sheet1!$C$2:$C$1823),0)))</f>
        <v>54461000</v>
      </c>
      <c r="K1024" s="2">
        <f t="array" ref="K1024">INDEX([5]Sheet1!$K$2:$K$2185,MATCH($C1024,IF([5]Sheet1!$E$2:$E$2185=$A1024,[5]Sheet1!$B$2:$B$2185),0))*10</f>
        <v>335626740</v>
      </c>
      <c r="L1024" s="2">
        <f t="array" ref="L1024">INDEX([5]Sheet1!$J$2:$J$2185,MATCH($C1024,IF([5]Sheet1!$E$2:$E$2185=$A1024,[5]Sheet1!$B$2:$B$2185),0))</f>
        <v>13571</v>
      </c>
      <c r="M1024" s="2">
        <f t="array" ref="M1024">INDEX([5]Sheet1!$G$2:$G$2185,MATCH($C1024,IF([5]Sheet1!$E$2:$E$2185=$A1024,[5]Sheet1!$B$2:$B$2185),0))*10</f>
        <v>278924180</v>
      </c>
      <c r="N1024" s="2">
        <f t="array" ref="N1024">INDEX([5]Sheet1!$F$2:$F$2185,MATCH($C1024,IF([5]Sheet1!$E$2:$E$2185=$A1024,[5]Sheet1!$B$2:$B$2185),0))</f>
        <v>8972</v>
      </c>
      <c r="O1024" s="2">
        <f t="array" ref="O1024">INDEX([5]Sheet1!$I$2:$I$2185,MATCH($C1024,IF([5]Sheet1!$E$2:$E$2185=$A1024,[5]Sheet1!$B$2:$B$2185),0))*10</f>
        <v>56702560</v>
      </c>
      <c r="P1024" s="2">
        <f t="array" ref="P1024">INDEX([5]Sheet1!$H$2:$H$2185,MATCH($C1024,IF([5]Sheet1!$E$2:$E$2185=$A1024,[5]Sheet1!$B$2:$B$2185),0))</f>
        <v>3414</v>
      </c>
    </row>
    <row r="1025" spans="1:16" x14ac:dyDescent="0.25">
      <c r="A1025" t="s">
        <v>74</v>
      </c>
      <c r="B1025" t="s">
        <v>75</v>
      </c>
      <c r="C1025">
        <v>1995</v>
      </c>
      <c r="D1025" s="2">
        <f t="array" ref="D1025">INDEX([2]data!$E$2:$E$2185,MATCH($C1025,IF([2]data!$C$2:$C$2185=$A1025,[2]data!$A$2:$A$2185),0))</f>
        <v>11202751</v>
      </c>
      <c r="H1025" s="2">
        <f t="array" ref="H1025">INDEX([1]Sheet1!$M$2:$M$1823,MATCH($C1025,IF([1]Sheet1!$A$2:$A$1823=$A1025,[1]Sheet1!$C$2:$C$1823),0))</f>
        <v>11338611712</v>
      </c>
      <c r="I1025" s="2">
        <f t="array" ref="I1025">INDEX([1]Sheet1!$D$2:$D$1823,MATCH($C1025,IF([1]Sheet1!$A$2:$A$1823=$A1025,[1]Sheet1!$C$2:$C$1823),0))</f>
        <v>10244226000</v>
      </c>
      <c r="J1025" s="2">
        <f t="array" ref="J1025">(INDEX([1]Sheet1!$G$2:$G$1823,MATCH($C1025,IF([1]Sheet1!$A$2:$A$1823=$A1025,[1]Sheet1!$C$2:$C$1823),0))+INDEX([1]Sheet1!$J$2:$J$1823,MATCH($C1025,IF([1]Sheet1!$A$2:$A$1823=$A1025,[1]Sheet1!$C$2:$C$1823),0)))</f>
        <v>1094386000</v>
      </c>
      <c r="K1025" s="2">
        <f t="array" ref="K1025">INDEX([5]Sheet1!$K$2:$K$2185,MATCH($C1025,IF([5]Sheet1!$E$2:$E$2185=$A1025,[5]Sheet1!$B$2:$B$2185),0))*10</f>
        <v>5738050770</v>
      </c>
      <c r="L1025" s="2">
        <f t="array" ref="L1025">INDEX([5]Sheet1!$J$2:$J$2185,MATCH($C1025,IF([5]Sheet1!$E$2:$E$2185=$A1025,[5]Sheet1!$B$2:$B$2185),0))</f>
        <v>207526</v>
      </c>
      <c r="M1025" s="2">
        <f t="array" ref="M1025">INDEX([5]Sheet1!$G$2:$G$2185,MATCH($C1025,IF([5]Sheet1!$E$2:$E$2185=$A1025,[5]Sheet1!$B$2:$B$2185),0))*10</f>
        <v>4532923530</v>
      </c>
      <c r="N1025" s="2">
        <f t="array" ref="N1025">INDEX([5]Sheet1!$F$2:$F$2185,MATCH($C1025,IF([5]Sheet1!$E$2:$E$2185=$A1025,[5]Sheet1!$B$2:$B$2185),0))</f>
        <v>133278</v>
      </c>
      <c r="O1025" s="2">
        <f t="array" ref="O1025">INDEX([5]Sheet1!$I$2:$I$2185,MATCH($C1025,IF([5]Sheet1!$E$2:$E$2185=$A1025,[5]Sheet1!$B$2:$B$2185),0))*10</f>
        <v>1205127240</v>
      </c>
      <c r="P1025" s="2">
        <f t="array" ref="P1025">INDEX([5]Sheet1!$H$2:$H$2185,MATCH($C1025,IF([5]Sheet1!$E$2:$E$2185=$A1025,[5]Sheet1!$B$2:$B$2185),0))</f>
        <v>64677</v>
      </c>
    </row>
    <row r="1026" spans="1:16" x14ac:dyDescent="0.25">
      <c r="A1026" t="s">
        <v>76</v>
      </c>
      <c r="B1026" t="s">
        <v>77</v>
      </c>
      <c r="C1026">
        <v>1995</v>
      </c>
      <c r="D1026" s="2">
        <f t="array" ref="D1026">INDEX([2]data!$E$2:$E$2185,MATCH($C1026,IF([2]data!$C$2:$C$2185=$A1026,[2]data!$A$2:$A$2185),0))</f>
        <v>3308208</v>
      </c>
      <c r="H1026" s="2">
        <f t="array" ref="H1026">INDEX([1]Sheet1!$M$2:$M$1823,MATCH($C1026,IF([1]Sheet1!$A$2:$A$1823=$A1026,[1]Sheet1!$C$2:$C$1823),0))</f>
        <v>3231224064</v>
      </c>
      <c r="I1026" s="2">
        <f t="array" ref="I1026">INDEX([1]Sheet1!$D$2:$D$1823,MATCH($C1026,IF([1]Sheet1!$A$2:$A$1823=$A1026,[1]Sheet1!$C$2:$C$1823),0))</f>
        <v>2803959000</v>
      </c>
      <c r="J1026" s="2">
        <f t="array" ref="J1026">(INDEX([1]Sheet1!$G$2:$G$1823,MATCH($C1026,IF([1]Sheet1!$A$2:$A$1823=$A1026,[1]Sheet1!$C$2:$C$1823),0))+INDEX([1]Sheet1!$J$2:$J$1823,MATCH($C1026,IF([1]Sheet1!$A$2:$A$1823=$A1026,[1]Sheet1!$C$2:$C$1823),0)))</f>
        <v>427265000</v>
      </c>
      <c r="K1026" s="2">
        <f t="array" ref="K1026">INDEX([5]Sheet1!$K$2:$K$2185,MATCH($C1026,IF([5]Sheet1!$E$2:$E$2185=$A1026,[5]Sheet1!$B$2:$B$2185),0))*10</f>
        <v>1610930990</v>
      </c>
      <c r="L1026" s="2">
        <f t="array" ref="L1026">INDEX([5]Sheet1!$J$2:$J$2185,MATCH($C1026,IF([5]Sheet1!$E$2:$E$2185=$A1026,[5]Sheet1!$B$2:$B$2185),0))</f>
        <v>79634</v>
      </c>
      <c r="M1026" s="2">
        <f t="array" ref="M1026">INDEX([5]Sheet1!$G$2:$G$2185,MATCH($C1026,IF([5]Sheet1!$E$2:$E$2185=$A1026,[5]Sheet1!$B$2:$B$2185),0))*10</f>
        <v>1243662590</v>
      </c>
      <c r="N1026" s="2">
        <f t="array" ref="N1026">INDEX([5]Sheet1!$F$2:$F$2185,MATCH($C1026,IF([5]Sheet1!$E$2:$E$2185=$A1026,[5]Sheet1!$B$2:$B$2185),0))</f>
        <v>51239</v>
      </c>
      <c r="O1026" s="2">
        <f t="array" ref="O1026">INDEX([5]Sheet1!$I$2:$I$2185,MATCH($C1026,IF([5]Sheet1!$E$2:$E$2185=$A1026,[5]Sheet1!$B$2:$B$2185),0))*10</f>
        <v>367268400</v>
      </c>
      <c r="P1026" s="2">
        <f t="array" ref="P1026">INDEX([5]Sheet1!$H$2:$H$2185,MATCH($C1026,IF([5]Sheet1!$E$2:$E$2185=$A1026,[5]Sheet1!$B$2:$B$2185),0))</f>
        <v>26010</v>
      </c>
    </row>
    <row r="1027" spans="1:16" x14ac:dyDescent="0.25">
      <c r="A1027" t="s">
        <v>78</v>
      </c>
      <c r="B1027" t="s">
        <v>79</v>
      </c>
      <c r="C1027">
        <v>1995</v>
      </c>
      <c r="D1027" s="2">
        <f t="array" ref="D1027">INDEX([2]data!$E$2:$E$2185,MATCH($C1027,IF([2]data!$C$2:$C$2185=$A1027,[2]data!$A$2:$A$2185),0))</f>
        <v>3184369</v>
      </c>
      <c r="H1027" s="2">
        <f t="array" ref="H1027">INDEX([1]Sheet1!$M$2:$M$1823,MATCH($C1027,IF([1]Sheet1!$A$2:$A$1823=$A1027,[1]Sheet1!$C$2:$C$1823),0))</f>
        <v>3428196096</v>
      </c>
      <c r="I1027" s="2">
        <f t="array" ref="I1027">INDEX([1]Sheet1!$D$2:$D$1823,MATCH($C1027,IF([1]Sheet1!$A$2:$A$1823=$A1027,[1]Sheet1!$C$2:$C$1823),0))</f>
        <v>3064297000</v>
      </c>
      <c r="J1027" s="2">
        <f t="array" ref="J1027">(INDEX([1]Sheet1!$G$2:$G$1823,MATCH($C1027,IF([1]Sheet1!$A$2:$A$1823=$A1027,[1]Sheet1!$C$2:$C$1823),0))+INDEX([1]Sheet1!$J$2:$J$1823,MATCH($C1027,IF([1]Sheet1!$A$2:$A$1823=$A1027,[1]Sheet1!$C$2:$C$1823),0)))</f>
        <v>363899000</v>
      </c>
      <c r="K1027" s="2">
        <f t="array" ref="K1027">INDEX([5]Sheet1!$K$2:$K$2185,MATCH($C1027,IF([5]Sheet1!$E$2:$E$2185=$A1027,[5]Sheet1!$B$2:$B$2185),0))*10</f>
        <v>1596014650</v>
      </c>
      <c r="L1027" s="2">
        <f t="array" ref="L1027">INDEX([5]Sheet1!$J$2:$J$2185,MATCH($C1027,IF([5]Sheet1!$E$2:$E$2185=$A1027,[5]Sheet1!$B$2:$B$2185),0))</f>
        <v>60957</v>
      </c>
      <c r="M1027" s="2">
        <f t="array" ref="M1027">INDEX([5]Sheet1!$G$2:$G$2185,MATCH($C1027,IF([5]Sheet1!$E$2:$E$2185=$A1027,[5]Sheet1!$B$2:$B$2185),0))*10</f>
        <v>1248008340</v>
      </c>
      <c r="N1027" s="2">
        <f t="array" ref="N1027">INDEX([5]Sheet1!$F$2:$F$2185,MATCH($C1027,IF([5]Sheet1!$E$2:$E$2185=$A1027,[5]Sheet1!$B$2:$B$2185),0))</f>
        <v>37319</v>
      </c>
      <c r="O1027" s="2">
        <f t="array" ref="O1027">INDEX([5]Sheet1!$I$2:$I$2185,MATCH($C1027,IF([5]Sheet1!$E$2:$E$2185=$A1027,[5]Sheet1!$B$2:$B$2185),0))*10</f>
        <v>348006310</v>
      </c>
      <c r="P1027" s="2">
        <f t="array" ref="P1027">INDEX([5]Sheet1!$H$2:$H$2185,MATCH($C1027,IF([5]Sheet1!$E$2:$E$2185=$A1027,[5]Sheet1!$B$2:$B$2185),0))</f>
        <v>16643</v>
      </c>
    </row>
    <row r="1028" spans="1:16" x14ac:dyDescent="0.25">
      <c r="A1028" t="s">
        <v>80</v>
      </c>
      <c r="B1028" t="s">
        <v>81</v>
      </c>
      <c r="C1028">
        <v>1995</v>
      </c>
      <c r="D1028" s="2">
        <f t="array" ref="D1028">INDEX([2]data!$E$2:$E$2185,MATCH($C1028,IF([2]data!$C$2:$C$2185=$A1028,[2]data!$A$2:$A$2185),0))</f>
        <v>12198403</v>
      </c>
      <c r="H1028" s="2">
        <f t="array" ref="H1028">INDEX([1]Sheet1!$M$2:$M$1823,MATCH($C1028,IF([1]Sheet1!$A$2:$A$1823=$A1028,[1]Sheet1!$C$2:$C$1823),0))</f>
        <v>12121924608</v>
      </c>
      <c r="I1028" s="2">
        <f t="array" ref="I1028">INDEX([1]Sheet1!$D$2:$D$1823,MATCH($C1028,IF([1]Sheet1!$A$2:$A$1823=$A1028,[1]Sheet1!$C$2:$C$1823),0))</f>
        <v>10401947000</v>
      </c>
      <c r="J1028" s="2">
        <f t="array" ref="J1028">(INDEX([1]Sheet1!$G$2:$G$1823,MATCH($C1028,IF([1]Sheet1!$A$2:$A$1823=$A1028,[1]Sheet1!$C$2:$C$1823),0))+INDEX([1]Sheet1!$J$2:$J$1823,MATCH($C1028,IF([1]Sheet1!$A$2:$A$1823=$A1028,[1]Sheet1!$C$2:$C$1823),0)))</f>
        <v>1719978000</v>
      </c>
      <c r="K1028" s="2">
        <f t="array" ref="K1028">INDEX([5]Sheet1!$K$2:$K$2185,MATCH($C1028,IF([5]Sheet1!$E$2:$E$2185=$A1028,[5]Sheet1!$B$2:$B$2185),0))*10</f>
        <v>6008693930</v>
      </c>
      <c r="L1028" s="2">
        <f t="array" ref="L1028">INDEX([5]Sheet1!$J$2:$J$2185,MATCH($C1028,IF([5]Sheet1!$E$2:$E$2185=$A1028,[5]Sheet1!$B$2:$B$2185),0))</f>
        <v>200075</v>
      </c>
      <c r="M1028" s="2">
        <f t="array" ref="M1028">INDEX([5]Sheet1!$G$2:$G$2185,MATCH($C1028,IF([5]Sheet1!$E$2:$E$2185=$A1028,[5]Sheet1!$B$2:$B$2185),0))*10</f>
        <v>4810043740</v>
      </c>
      <c r="N1028" s="2">
        <f t="array" ref="N1028">INDEX([5]Sheet1!$F$2:$F$2185,MATCH($C1028,IF([5]Sheet1!$E$2:$E$2185=$A1028,[5]Sheet1!$B$2:$B$2185),0))</f>
        <v>132255</v>
      </c>
      <c r="O1028" s="2">
        <f t="array" ref="O1028">INDEX([5]Sheet1!$I$2:$I$2185,MATCH($C1028,IF([5]Sheet1!$E$2:$E$2185=$A1028,[5]Sheet1!$B$2:$B$2185),0))*10</f>
        <v>1198650190</v>
      </c>
      <c r="P1028" s="2">
        <f t="array" ref="P1028">INDEX([5]Sheet1!$H$2:$H$2185,MATCH($C1028,IF([5]Sheet1!$E$2:$E$2185=$A1028,[5]Sheet1!$B$2:$B$2185),0))</f>
        <v>59744</v>
      </c>
    </row>
    <row r="1029" spans="1:16" x14ac:dyDescent="0.25">
      <c r="A1029" t="s">
        <v>82</v>
      </c>
      <c r="B1029" t="s">
        <v>83</v>
      </c>
      <c r="C1029">
        <v>1995</v>
      </c>
      <c r="D1029" s="2">
        <f t="array" ref="D1029">INDEX([2]data!$E$2:$E$2185,MATCH($C1029,IF([2]data!$C$2:$C$2185=$A1029,[2]data!$A$2:$A$2185),0))</f>
        <v>1017002</v>
      </c>
      <c r="H1029" s="2">
        <f t="array" ref="H1029">INDEX([1]Sheet1!$M$2:$M$1823,MATCH($C1029,IF([1]Sheet1!$A$2:$A$1823=$A1029,[1]Sheet1!$C$2:$C$1823),0))</f>
        <v>1044667008</v>
      </c>
      <c r="I1029" s="2">
        <f t="array" ref="I1029">INDEX([1]Sheet1!$D$2:$D$1823,MATCH($C1029,IF([1]Sheet1!$A$2:$A$1823=$A1029,[1]Sheet1!$C$2:$C$1823),0))</f>
        <v>1019199000</v>
      </c>
      <c r="J1029" s="2">
        <f t="array" ref="J1029">(INDEX([1]Sheet1!$G$2:$G$1823,MATCH($C1029,IF([1]Sheet1!$A$2:$A$1823=$A1029,[1]Sheet1!$C$2:$C$1823),0))+INDEX([1]Sheet1!$J$2:$J$1823,MATCH($C1029,IF([1]Sheet1!$A$2:$A$1823=$A1029,[1]Sheet1!$C$2:$C$1823),0)))</f>
        <v>25468000</v>
      </c>
      <c r="K1029" s="2">
        <f t="array" ref="K1029">INDEX([5]Sheet1!$K$2:$K$2185,MATCH($C1029,IF([5]Sheet1!$E$2:$E$2185=$A1029,[5]Sheet1!$B$2:$B$2185),0))*10</f>
        <v>593440230</v>
      </c>
      <c r="L1029" s="2">
        <f t="array" ref="L1029">INDEX([5]Sheet1!$J$2:$J$2185,MATCH($C1029,IF([5]Sheet1!$E$2:$E$2185=$A1029,[5]Sheet1!$B$2:$B$2185),0))</f>
        <v>18513</v>
      </c>
      <c r="M1029" s="2">
        <f t="array" ref="M1029">INDEX([5]Sheet1!$G$2:$G$2185,MATCH($C1029,IF([5]Sheet1!$E$2:$E$2185=$A1029,[5]Sheet1!$B$2:$B$2185),0))*10</f>
        <v>512392330</v>
      </c>
      <c r="N1029" s="2">
        <f t="array" ref="N1029">INDEX([5]Sheet1!$F$2:$F$2185,MATCH($C1029,IF([5]Sheet1!$E$2:$E$2185=$A1029,[5]Sheet1!$B$2:$B$2185),0))</f>
        <v>13863</v>
      </c>
      <c r="O1029" s="2">
        <f t="array" ref="O1029">INDEX([5]Sheet1!$I$2:$I$2185,MATCH($C1029,IF([5]Sheet1!$E$2:$E$2185=$A1029,[5]Sheet1!$B$2:$B$2185),0))*10</f>
        <v>81047900</v>
      </c>
      <c r="P1029" s="2">
        <f t="array" ref="P1029">INDEX([5]Sheet1!$H$2:$H$2185,MATCH($C1029,IF([5]Sheet1!$E$2:$E$2185=$A1029,[5]Sheet1!$B$2:$B$2185),0))</f>
        <v>3812</v>
      </c>
    </row>
    <row r="1030" spans="1:16" x14ac:dyDescent="0.25">
      <c r="A1030" t="s">
        <v>84</v>
      </c>
      <c r="B1030" t="s">
        <v>85</v>
      </c>
      <c r="C1030">
        <v>1995</v>
      </c>
      <c r="D1030" s="2">
        <f t="array" ref="D1030">INDEX([2]data!$E$2:$E$2185,MATCH($C1030,IF([2]data!$C$2:$C$2185=$A1030,[2]data!$A$2:$A$2185),0))</f>
        <v>3748582</v>
      </c>
      <c r="H1030" s="2">
        <f t="array" ref="H1030">INDEX([1]Sheet1!$M$2:$M$1823,MATCH($C1030,IF([1]Sheet1!$A$2:$A$1823=$A1030,[1]Sheet1!$C$2:$C$1823),0))</f>
        <v>3409927936</v>
      </c>
      <c r="I1030" s="2">
        <f t="array" ref="I1030">INDEX([1]Sheet1!$D$2:$D$1823,MATCH($C1030,IF([1]Sheet1!$A$2:$A$1823=$A1030,[1]Sheet1!$C$2:$C$1823),0))</f>
        <v>2964919000</v>
      </c>
      <c r="J1030" s="2">
        <f t="array" ref="J1030">(INDEX([1]Sheet1!$G$2:$G$1823,MATCH($C1030,IF([1]Sheet1!$A$2:$A$1823=$A1030,[1]Sheet1!$C$2:$C$1823),0))+INDEX([1]Sheet1!$J$2:$J$1823,MATCH($C1030,IF([1]Sheet1!$A$2:$A$1823=$A1030,[1]Sheet1!$C$2:$C$1823),0)))</f>
        <v>445009000</v>
      </c>
      <c r="K1030" s="2">
        <f t="array" ref="K1030">INDEX([5]Sheet1!$K$2:$K$2185,MATCH($C1030,IF([5]Sheet1!$E$2:$E$2185=$A1030,[5]Sheet1!$B$2:$B$2185),0))*10</f>
        <v>1711286180</v>
      </c>
      <c r="L1030" s="2">
        <f t="array" ref="L1030">INDEX([5]Sheet1!$J$2:$J$2185,MATCH($C1030,IF([5]Sheet1!$E$2:$E$2185=$A1030,[5]Sheet1!$B$2:$B$2185),0))</f>
        <v>80353</v>
      </c>
      <c r="M1030" s="2">
        <f t="array" ref="M1030">INDEX([5]Sheet1!$G$2:$G$2185,MATCH($C1030,IF([5]Sheet1!$E$2:$E$2185=$A1030,[5]Sheet1!$B$2:$B$2185),0))*10</f>
        <v>1366088870</v>
      </c>
      <c r="N1030" s="2">
        <f t="array" ref="N1030">INDEX([5]Sheet1!$F$2:$F$2185,MATCH($C1030,IF([5]Sheet1!$E$2:$E$2185=$A1030,[5]Sheet1!$B$2:$B$2185),0))</f>
        <v>55503</v>
      </c>
      <c r="O1030" s="2">
        <f t="array" ref="O1030">INDEX([5]Sheet1!$I$2:$I$2185,MATCH($C1030,IF([5]Sheet1!$E$2:$E$2185=$A1030,[5]Sheet1!$B$2:$B$2185),0))*10</f>
        <v>345197310</v>
      </c>
      <c r="P1030" s="2">
        <f t="array" ref="P1030">INDEX([5]Sheet1!$H$2:$H$2185,MATCH($C1030,IF([5]Sheet1!$E$2:$E$2185=$A1030,[5]Sheet1!$B$2:$B$2185),0))</f>
        <v>22972</v>
      </c>
    </row>
    <row r="1031" spans="1:16" x14ac:dyDescent="0.25">
      <c r="A1031" t="s">
        <v>86</v>
      </c>
      <c r="B1031" t="s">
        <v>87</v>
      </c>
      <c r="C1031">
        <v>1995</v>
      </c>
      <c r="D1031" s="2">
        <f t="array" ref="D1031">INDEX([2]data!$E$2:$E$2185,MATCH($C1031,IF([2]data!$C$2:$C$2185=$A1031,[2]data!$A$2:$A$2185),0))</f>
        <v>737925</v>
      </c>
      <c r="H1031" s="2">
        <f t="array" ref="H1031">INDEX([1]Sheet1!$M$2:$M$1823,MATCH($C1031,IF([1]Sheet1!$A$2:$A$1823=$A1031,[1]Sheet1!$C$2:$C$1823),0))</f>
        <v>681320000</v>
      </c>
      <c r="I1031" s="2">
        <f t="array" ref="I1031">INDEX([1]Sheet1!$D$2:$D$1823,MATCH($C1031,IF([1]Sheet1!$A$2:$A$1823=$A1031,[1]Sheet1!$C$2:$C$1823),0))</f>
        <v>611331000</v>
      </c>
      <c r="J1031" s="2">
        <f t="array" ref="J1031">(INDEX([1]Sheet1!$G$2:$G$1823,MATCH($C1031,IF([1]Sheet1!$A$2:$A$1823=$A1031,[1]Sheet1!$C$2:$C$1823),0))+INDEX([1]Sheet1!$J$2:$J$1823,MATCH($C1031,IF([1]Sheet1!$A$2:$A$1823=$A1031,[1]Sheet1!$C$2:$C$1823),0)))</f>
        <v>69989000</v>
      </c>
      <c r="K1031" s="2">
        <f t="array" ref="K1031">INDEX([5]Sheet1!$K$2:$K$2185,MATCH($C1031,IF([5]Sheet1!$E$2:$E$2185=$A1031,[5]Sheet1!$B$2:$B$2185),0))*10</f>
        <v>321529620</v>
      </c>
      <c r="L1031" s="2">
        <f t="array" ref="L1031">INDEX([5]Sheet1!$J$2:$J$2185,MATCH($C1031,IF([5]Sheet1!$E$2:$E$2185=$A1031,[5]Sheet1!$B$2:$B$2185),0))</f>
        <v>16844</v>
      </c>
      <c r="M1031" s="2">
        <f t="array" ref="M1031">INDEX([5]Sheet1!$G$2:$G$2185,MATCH($C1031,IF([5]Sheet1!$E$2:$E$2185=$A1031,[5]Sheet1!$B$2:$B$2185),0))*10</f>
        <v>258732160</v>
      </c>
      <c r="N1031" s="2">
        <f t="array" ref="N1031">INDEX([5]Sheet1!$F$2:$F$2185,MATCH($C1031,IF([5]Sheet1!$E$2:$E$2185=$A1031,[5]Sheet1!$B$2:$B$2185),0))</f>
        <v>11640</v>
      </c>
      <c r="O1031" s="2">
        <f t="array" ref="O1031">INDEX([5]Sheet1!$I$2:$I$2185,MATCH($C1031,IF([5]Sheet1!$E$2:$E$2185=$A1031,[5]Sheet1!$B$2:$B$2185),0))*10</f>
        <v>62797460</v>
      </c>
      <c r="P1031" s="2">
        <f t="array" ref="P1031">INDEX([5]Sheet1!$H$2:$H$2185,MATCH($C1031,IF([5]Sheet1!$E$2:$E$2185=$A1031,[5]Sheet1!$B$2:$B$2185),0))</f>
        <v>4389</v>
      </c>
    </row>
    <row r="1032" spans="1:16" x14ac:dyDescent="0.25">
      <c r="A1032" t="s">
        <v>88</v>
      </c>
      <c r="B1032" t="s">
        <v>89</v>
      </c>
      <c r="C1032">
        <v>1995</v>
      </c>
      <c r="D1032" s="2">
        <f t="array" ref="D1032">INDEX([2]data!$E$2:$E$2185,MATCH($C1032,IF([2]data!$C$2:$C$2185=$A1032,[2]data!$A$2:$A$2185),0))</f>
        <v>5326936</v>
      </c>
      <c r="H1032" s="2">
        <f t="array" ref="H1032">INDEX([1]Sheet1!$M$2:$M$1823,MATCH($C1032,IF([1]Sheet1!$A$2:$A$1823=$A1032,[1]Sheet1!$C$2:$C$1823),0))</f>
        <v>4251407872</v>
      </c>
      <c r="I1032" s="2">
        <f t="array" ref="I1032">INDEX([1]Sheet1!$D$2:$D$1823,MATCH($C1032,IF([1]Sheet1!$A$2:$A$1823=$A1032,[1]Sheet1!$C$2:$C$1823),0))</f>
        <v>3546194000</v>
      </c>
      <c r="J1032" s="2">
        <f t="array" ref="J1032">(INDEX([1]Sheet1!$G$2:$G$1823,MATCH($C1032,IF([1]Sheet1!$A$2:$A$1823=$A1032,[1]Sheet1!$C$2:$C$1823),0))+INDEX([1]Sheet1!$J$2:$J$1823,MATCH($C1032,IF([1]Sheet1!$A$2:$A$1823=$A1032,[1]Sheet1!$C$2:$C$1823),0)))</f>
        <v>705214000</v>
      </c>
      <c r="K1032" s="2">
        <f t="array" ref="K1032">INDEX([5]Sheet1!$K$2:$K$2185,MATCH($C1032,IF([5]Sheet1!$E$2:$E$2185=$A1032,[5]Sheet1!$B$2:$B$2185),0))*10</f>
        <v>2156016570</v>
      </c>
      <c r="L1032" s="2">
        <f t="array" ref="L1032">INDEX([5]Sheet1!$J$2:$J$2185,MATCH($C1032,IF([5]Sheet1!$E$2:$E$2185=$A1032,[5]Sheet1!$B$2:$B$2185),0))</f>
        <v>100652</v>
      </c>
      <c r="M1032" s="2">
        <f t="array" ref="M1032">INDEX([5]Sheet1!$G$2:$G$2185,MATCH($C1032,IF([5]Sheet1!$E$2:$E$2185=$A1032,[5]Sheet1!$B$2:$B$2185),0))*10</f>
        <v>1783380920</v>
      </c>
      <c r="N1032" s="2">
        <f t="array" ref="N1032">INDEX([5]Sheet1!$F$2:$F$2185,MATCH($C1032,IF([5]Sheet1!$E$2:$E$2185=$A1032,[5]Sheet1!$B$2:$B$2185),0))</f>
        <v>69609</v>
      </c>
      <c r="O1032" s="2">
        <f t="array" ref="O1032">INDEX([5]Sheet1!$I$2:$I$2185,MATCH($C1032,IF([5]Sheet1!$E$2:$E$2185=$A1032,[5]Sheet1!$B$2:$B$2185),0))*10</f>
        <v>372635650</v>
      </c>
      <c r="P1032" s="2">
        <f t="array" ref="P1032">INDEX([5]Sheet1!$H$2:$H$2185,MATCH($C1032,IF([5]Sheet1!$E$2:$E$2185=$A1032,[5]Sheet1!$B$2:$B$2185),0))</f>
        <v>28463</v>
      </c>
    </row>
    <row r="1033" spans="1:16" x14ac:dyDescent="0.25">
      <c r="A1033" t="s">
        <v>90</v>
      </c>
      <c r="B1033" t="s">
        <v>91</v>
      </c>
      <c r="C1033">
        <v>1995</v>
      </c>
      <c r="D1033" s="2">
        <f t="array" ref="D1033">INDEX([2]data!$E$2:$E$2185,MATCH($C1033,IF([2]data!$C$2:$C$2185=$A1033,[2]data!$A$2:$A$2185),0))</f>
        <v>18958751</v>
      </c>
      <c r="H1033" s="2">
        <f t="array" ref="H1033">INDEX([1]Sheet1!$M$2:$M$1823,MATCH($C1033,IF([1]Sheet1!$A$2:$A$1823=$A1033,[1]Sheet1!$C$2:$C$1823),0))</f>
        <v>18302529536</v>
      </c>
      <c r="I1033" s="2">
        <f t="array" ref="I1033">INDEX([1]Sheet1!$D$2:$D$1823,MATCH($C1033,IF([1]Sheet1!$A$2:$A$1823=$A1033,[1]Sheet1!$C$2:$C$1823),0))</f>
        <v>16488150000</v>
      </c>
      <c r="J1033" s="2">
        <f t="array" ref="J1033">(INDEX([1]Sheet1!$G$2:$G$1823,MATCH($C1033,IF([1]Sheet1!$A$2:$A$1823=$A1033,[1]Sheet1!$C$2:$C$1823),0))+INDEX([1]Sheet1!$J$2:$J$1823,MATCH($C1033,IF([1]Sheet1!$A$2:$A$1823=$A1033,[1]Sheet1!$C$2:$C$1823),0)))</f>
        <v>1814380000</v>
      </c>
      <c r="K1033" s="2">
        <f t="array" ref="K1033">INDEX([5]Sheet1!$K$2:$K$2185,MATCH($C1033,IF([5]Sheet1!$E$2:$E$2185=$A1033,[5]Sheet1!$B$2:$B$2185),0))*10</f>
        <v>10736393770</v>
      </c>
      <c r="L1033" s="2">
        <f t="array" ref="L1033">INDEX([5]Sheet1!$J$2:$J$2185,MATCH($C1033,IF([5]Sheet1!$E$2:$E$2185=$A1033,[5]Sheet1!$B$2:$B$2185),0))</f>
        <v>517280</v>
      </c>
      <c r="M1033" s="2">
        <f t="array" ref="M1033">INDEX([5]Sheet1!$G$2:$G$2185,MATCH($C1033,IF([5]Sheet1!$E$2:$E$2185=$A1033,[5]Sheet1!$B$2:$B$2185),0))*10</f>
        <v>8556872250</v>
      </c>
      <c r="N1033" s="2">
        <f t="array" ref="N1033">INDEX([5]Sheet1!$F$2:$F$2185,MATCH($C1033,IF([5]Sheet1!$E$2:$E$2185=$A1033,[5]Sheet1!$B$2:$B$2185),0))</f>
        <v>343212</v>
      </c>
      <c r="O1033" s="2">
        <f t="array" ref="O1033">INDEX([5]Sheet1!$I$2:$I$2185,MATCH($C1033,IF([5]Sheet1!$E$2:$E$2185=$A1033,[5]Sheet1!$B$2:$B$2185),0))*10</f>
        <v>2179521520</v>
      </c>
      <c r="P1033" s="2">
        <f t="array" ref="P1033">INDEX([5]Sheet1!$H$2:$H$2185,MATCH($C1033,IF([5]Sheet1!$E$2:$E$2185=$A1033,[5]Sheet1!$B$2:$B$2185),0))</f>
        <v>150834</v>
      </c>
    </row>
    <row r="1034" spans="1:16" x14ac:dyDescent="0.25">
      <c r="A1034" t="s">
        <v>2</v>
      </c>
      <c r="B1034" t="s">
        <v>3</v>
      </c>
      <c r="C1034">
        <v>1995</v>
      </c>
      <c r="D1034" s="2">
        <f t="array" ref="D1034">INDEX([2]data!$E$2:$E$2185,MATCH($C1034,IF([2]data!$C$2:$C$2185=$A1034,[2]data!$A$2:$A$2185),0))</f>
        <v>266278393</v>
      </c>
      <c r="H1034" s="2">
        <f t="array" ref="H1034">INDEX([1]Sheet1!$M$2:$M$1823,MATCH($C1034,IF([1]Sheet1!$A$2:$A$1823=$A1034,[1]Sheet1!$C$2:$C$1823),0))</f>
        <v>279544168448</v>
      </c>
      <c r="I1034" s="2">
        <f t="array" ref="I1034">INDEX([1]Sheet1!$D$2:$D$1823,MATCH($C1034,IF([1]Sheet1!$A$2:$A$1823=$A1034,[1]Sheet1!$C$2:$C$1823),0))</f>
        <v>239432602000</v>
      </c>
      <c r="J1034" s="2">
        <f t="array" ref="J1034">(INDEX([1]Sheet1!$G$2:$G$1823,MATCH($C1034,IF([1]Sheet1!$A$2:$A$1823=$A1034,[1]Sheet1!$C$2:$C$1823),0))+INDEX([1]Sheet1!$J$2:$J$1823,MATCH($C1034,IF([1]Sheet1!$A$2:$A$1823=$A1034,[1]Sheet1!$C$2:$C$1823),0)))</f>
        <v>40111567000</v>
      </c>
      <c r="K1034" s="2">
        <f t="array" ref="K1034">INDEX([5]Sheet1!$K$2:$K$2185,MATCH($C1034,IF([5]Sheet1!$E$2:$E$2185=$A1034,[5]Sheet1!$B$2:$B$2185),0))*10</f>
        <v>139394596140</v>
      </c>
      <c r="L1034" s="2">
        <f t="array" ref="L1034">INDEX([5]Sheet1!$J$2:$J$2185,MATCH($C1034,IF([5]Sheet1!$E$2:$E$2185=$A1034,[5]Sheet1!$B$2:$B$2185),0))</f>
        <v>5382644</v>
      </c>
      <c r="M1034" s="2">
        <f t="array" ref="M1034">INDEX([5]Sheet1!$G$2:$G$2185,MATCH($C1034,IF([5]Sheet1!$E$2:$E$2185=$A1034,[5]Sheet1!$B$2:$B$2185),0))*10</f>
        <v>110795404900</v>
      </c>
      <c r="N1034" s="2">
        <f t="array" ref="N1034">INDEX([5]Sheet1!$F$2:$F$2185,MATCH($C1034,IF([5]Sheet1!$E$2:$E$2185=$A1034,[5]Sheet1!$B$2:$B$2185),0))</f>
        <v>3448378</v>
      </c>
      <c r="O1034" s="2">
        <f t="array" ref="O1034">INDEX([5]Sheet1!$I$2:$I$2185,MATCH($C1034,IF([5]Sheet1!$E$2:$E$2185=$A1034,[5]Sheet1!$B$2:$B$2185),0))*10</f>
        <v>28599191240</v>
      </c>
      <c r="P1034" s="2">
        <f t="array" ref="P1034">INDEX([5]Sheet1!$H$2:$H$2185,MATCH($C1034,IF([5]Sheet1!$E$2:$E$2185=$A1034,[5]Sheet1!$B$2:$B$2185),0))</f>
        <v>1619332</v>
      </c>
    </row>
    <row r="1035" spans="1:16" x14ac:dyDescent="0.25">
      <c r="A1035" t="s">
        <v>92</v>
      </c>
      <c r="B1035" t="s">
        <v>93</v>
      </c>
      <c r="C1035">
        <v>1995</v>
      </c>
      <c r="D1035" s="2">
        <f t="array" ref="D1035">INDEX([2]data!$E$2:$E$2185,MATCH($C1035,IF([2]data!$C$2:$C$2185=$A1035,[2]data!$A$2:$A$2185),0))</f>
        <v>2014177</v>
      </c>
      <c r="H1035" s="2">
        <f t="array" ref="H1035">INDEX([1]Sheet1!$M$2:$M$1823,MATCH($C1035,IF([1]Sheet1!$A$2:$A$1823=$A1035,[1]Sheet1!$C$2:$C$1823),0))</f>
        <v>2239126016</v>
      </c>
      <c r="I1035" s="2">
        <f t="array" ref="I1035">INDEX([1]Sheet1!$D$2:$D$1823,MATCH($C1035,IF([1]Sheet1!$A$2:$A$1823=$A1035,[1]Sheet1!$C$2:$C$1823),0))</f>
        <v>1648889000</v>
      </c>
      <c r="J1035" s="2">
        <f t="array" ref="J1035">(INDEX([1]Sheet1!$G$2:$G$1823,MATCH($C1035,IF([1]Sheet1!$A$2:$A$1823=$A1035,[1]Sheet1!$C$2:$C$1823),0))+INDEX([1]Sheet1!$J$2:$J$1823,MATCH($C1035,IF([1]Sheet1!$A$2:$A$1823=$A1035,[1]Sheet1!$C$2:$C$1823),0)))</f>
        <v>590237000</v>
      </c>
      <c r="K1035" s="2">
        <f t="array" ref="K1035">INDEX([5]Sheet1!$K$2:$K$2185,MATCH($C1035,IF([5]Sheet1!$E$2:$E$2185=$A1035,[5]Sheet1!$B$2:$B$2185),0))*10</f>
        <v>874582970</v>
      </c>
      <c r="L1035" s="2">
        <f t="array" ref="L1035">INDEX([5]Sheet1!$J$2:$J$2185,MATCH($C1035,IF([5]Sheet1!$E$2:$E$2185=$A1035,[5]Sheet1!$B$2:$B$2185),0))</f>
        <v>39021</v>
      </c>
      <c r="M1035" s="2">
        <f t="array" ref="M1035">INDEX([5]Sheet1!$G$2:$G$2185,MATCH($C1035,IF([5]Sheet1!$E$2:$E$2185=$A1035,[5]Sheet1!$B$2:$B$2185),0))*10</f>
        <v>708092180</v>
      </c>
      <c r="N1035" s="2">
        <f t="array" ref="N1035">INDEX([5]Sheet1!$F$2:$F$2185,MATCH($C1035,IF([5]Sheet1!$E$2:$E$2185=$A1035,[5]Sheet1!$B$2:$B$2185),0))</f>
        <v>25264</v>
      </c>
      <c r="O1035" s="2">
        <f t="array" ref="O1035">INDEX([5]Sheet1!$I$2:$I$2185,MATCH($C1035,IF([5]Sheet1!$E$2:$E$2185=$A1035,[5]Sheet1!$B$2:$B$2185),0))*10</f>
        <v>166490790</v>
      </c>
      <c r="P1035" s="2">
        <f t="array" ref="P1035">INDEX([5]Sheet1!$H$2:$H$2185,MATCH($C1035,IF([5]Sheet1!$E$2:$E$2185=$A1035,[5]Sheet1!$B$2:$B$2185),0))</f>
        <v>9906</v>
      </c>
    </row>
    <row r="1036" spans="1:16" x14ac:dyDescent="0.25">
      <c r="A1036" t="s">
        <v>94</v>
      </c>
      <c r="B1036" t="s">
        <v>95</v>
      </c>
      <c r="C1036">
        <v>1995</v>
      </c>
      <c r="D1036" s="2">
        <f t="array" ref="D1036">INDEX([2]data!$E$2:$E$2185,MATCH($C1036,IF([2]data!$C$2:$C$2185=$A1036,[2]data!$A$2:$A$2185),0))</f>
        <v>589002</v>
      </c>
      <c r="H1036" s="2">
        <f t="array" ref="H1036">INDEX([1]Sheet1!$M$2:$M$1823,MATCH($C1036,IF([1]Sheet1!$A$2:$A$1823=$A1036,[1]Sheet1!$C$2:$C$1823),0))</f>
        <v>637155008</v>
      </c>
      <c r="I1036" s="2">
        <f t="array" ref="I1036">INDEX([1]Sheet1!$D$2:$D$1823,MATCH($C1036,IF([1]Sheet1!$A$2:$A$1823=$A1036,[1]Sheet1!$C$2:$C$1823),0))</f>
        <v>586413000</v>
      </c>
      <c r="J1036" s="2">
        <f t="array" ref="J1036">(INDEX([1]Sheet1!$G$2:$G$1823,MATCH($C1036,IF([1]Sheet1!$A$2:$A$1823=$A1036,[1]Sheet1!$C$2:$C$1823),0))+INDEX([1]Sheet1!$J$2:$J$1823,MATCH($C1036,IF([1]Sheet1!$A$2:$A$1823=$A1036,[1]Sheet1!$C$2:$C$1823),0)))</f>
        <v>50742000</v>
      </c>
      <c r="K1036" s="2">
        <f t="array" ref="K1036">INDEX([5]Sheet1!$K$2:$K$2185,MATCH($C1036,IF([5]Sheet1!$E$2:$E$2185=$A1036,[5]Sheet1!$B$2:$B$2185),0))*10</f>
        <v>369133260</v>
      </c>
      <c r="L1036" s="2">
        <f t="array" ref="L1036">INDEX([5]Sheet1!$J$2:$J$2185,MATCH($C1036,IF([5]Sheet1!$E$2:$E$2185=$A1036,[5]Sheet1!$B$2:$B$2185),0))</f>
        <v>16583</v>
      </c>
      <c r="M1036" s="2">
        <f t="array" ref="M1036">INDEX([5]Sheet1!$G$2:$G$2185,MATCH($C1036,IF([5]Sheet1!$E$2:$E$2185=$A1036,[5]Sheet1!$B$2:$B$2185),0))*10</f>
        <v>310103850</v>
      </c>
      <c r="N1036" s="2">
        <f t="array" ref="N1036">INDEX([5]Sheet1!$F$2:$F$2185,MATCH($C1036,IF([5]Sheet1!$E$2:$E$2185=$A1036,[5]Sheet1!$B$2:$B$2185),0))</f>
        <v>10441</v>
      </c>
      <c r="O1036" s="2">
        <f t="array" ref="O1036">INDEX([5]Sheet1!$I$2:$I$2185,MATCH($C1036,IF([5]Sheet1!$E$2:$E$2185=$A1036,[5]Sheet1!$B$2:$B$2185),0))*10</f>
        <v>59029410</v>
      </c>
      <c r="P1036" s="2">
        <f t="array" ref="P1036">INDEX([5]Sheet1!$H$2:$H$2185,MATCH($C1036,IF([5]Sheet1!$E$2:$E$2185=$A1036,[5]Sheet1!$B$2:$B$2185),0))</f>
        <v>3521</v>
      </c>
    </row>
    <row r="1037" spans="1:16" x14ac:dyDescent="0.25">
      <c r="A1037" t="s">
        <v>96</v>
      </c>
      <c r="B1037" t="s">
        <v>97</v>
      </c>
      <c r="C1037">
        <v>1995</v>
      </c>
      <c r="D1037" s="2">
        <f t="array" ref="D1037">INDEX([2]data!$E$2:$E$2185,MATCH($C1037,IF([2]data!$C$2:$C$2185=$A1037,[2]data!$A$2:$A$2185),0))</f>
        <v>6670693</v>
      </c>
      <c r="H1037" s="2">
        <f t="array" ref="H1037">INDEX([1]Sheet1!$M$2:$M$1823,MATCH($C1037,IF([1]Sheet1!$A$2:$A$1823=$A1037,[1]Sheet1!$C$2:$C$1823),0))</f>
        <v>6749492224</v>
      </c>
      <c r="I1037" s="2">
        <f t="array" ref="I1037">INDEX([1]Sheet1!$D$2:$D$1823,MATCH($C1037,IF([1]Sheet1!$A$2:$A$1823=$A1037,[1]Sheet1!$C$2:$C$1823),0))</f>
        <v>5725373000</v>
      </c>
      <c r="J1037" s="2">
        <f t="array" ref="J1037">(INDEX([1]Sheet1!$G$2:$G$1823,MATCH($C1037,IF([1]Sheet1!$A$2:$A$1823=$A1037,[1]Sheet1!$C$2:$C$1823),0))+INDEX([1]Sheet1!$J$2:$J$1823,MATCH($C1037,IF([1]Sheet1!$A$2:$A$1823=$A1037,[1]Sheet1!$C$2:$C$1823),0)))</f>
        <v>1024119000</v>
      </c>
      <c r="K1037" s="2">
        <f t="array" ref="K1037">INDEX([5]Sheet1!$K$2:$K$2185,MATCH($C1037,IF([5]Sheet1!$E$2:$E$2185=$A1037,[5]Sheet1!$B$2:$B$2185),0))*10</f>
        <v>3474031040</v>
      </c>
      <c r="L1037" s="2">
        <f t="array" ref="L1037">INDEX([5]Sheet1!$J$2:$J$2185,MATCH($C1037,IF([5]Sheet1!$E$2:$E$2185=$A1037,[5]Sheet1!$B$2:$B$2185),0))</f>
        <v>149162</v>
      </c>
      <c r="M1037" s="2">
        <f t="array" ref="M1037">INDEX([5]Sheet1!$G$2:$G$2185,MATCH($C1037,IF([5]Sheet1!$E$2:$E$2185=$A1037,[5]Sheet1!$B$2:$B$2185),0))*10</f>
        <v>2756365330</v>
      </c>
      <c r="N1037" s="2">
        <f t="array" ref="N1037">INDEX([5]Sheet1!$F$2:$F$2185,MATCH($C1037,IF([5]Sheet1!$E$2:$E$2185=$A1037,[5]Sheet1!$B$2:$B$2185),0))</f>
        <v>97815</v>
      </c>
      <c r="O1037" s="2">
        <f t="array" ref="O1037">INDEX([5]Sheet1!$I$2:$I$2185,MATCH($C1037,IF([5]Sheet1!$E$2:$E$2185=$A1037,[5]Sheet1!$B$2:$B$2185),0))*10</f>
        <v>717665710</v>
      </c>
      <c r="P1037" s="2">
        <f t="array" ref="P1037">INDEX([5]Sheet1!$H$2:$H$2185,MATCH($C1037,IF([5]Sheet1!$E$2:$E$2185=$A1037,[5]Sheet1!$B$2:$B$2185),0))</f>
        <v>45857</v>
      </c>
    </row>
    <row r="1038" spans="1:16" x14ac:dyDescent="0.25">
      <c r="A1038" t="s">
        <v>98</v>
      </c>
      <c r="B1038" t="s">
        <v>99</v>
      </c>
      <c r="C1038">
        <v>1995</v>
      </c>
      <c r="D1038" s="2">
        <f t="array" ref="D1038">INDEX([2]data!$E$2:$E$2185,MATCH($C1038,IF([2]data!$C$2:$C$2185=$A1038,[2]data!$A$2:$A$2185),0))</f>
        <v>5481027</v>
      </c>
      <c r="H1038" s="2">
        <f t="array" ref="H1038">INDEX([1]Sheet1!$M$2:$M$1823,MATCH($C1038,IF([1]Sheet1!$A$2:$A$1823=$A1038,[1]Sheet1!$C$2:$C$1823),0))</f>
        <v>6822000128</v>
      </c>
      <c r="I1038" s="2">
        <f t="array" ref="I1038">INDEX([1]Sheet1!$D$2:$D$1823,MATCH($C1038,IF([1]Sheet1!$A$2:$A$1823=$A1038,[1]Sheet1!$C$2:$C$1823),0))</f>
        <v>5070244000</v>
      </c>
      <c r="J1038" s="2">
        <f t="array" ref="J1038">(INDEX([1]Sheet1!$G$2:$G$1823,MATCH($C1038,IF([1]Sheet1!$A$2:$A$1823=$A1038,[1]Sheet1!$C$2:$C$1823),0))+INDEX([1]Sheet1!$J$2:$J$1823,MATCH($C1038,IF([1]Sheet1!$A$2:$A$1823=$A1038,[1]Sheet1!$C$2:$C$1823),0)))</f>
        <v>1751756000</v>
      </c>
      <c r="K1038" s="2">
        <f t="array" ref="K1038">INDEX([5]Sheet1!$K$2:$K$2185,MATCH($C1038,IF([5]Sheet1!$E$2:$E$2185=$A1038,[5]Sheet1!$B$2:$B$2185),0))*10</f>
        <v>2623423780</v>
      </c>
      <c r="L1038" s="2">
        <f t="array" ref="L1038">INDEX([5]Sheet1!$J$2:$J$2185,MATCH($C1038,IF([5]Sheet1!$E$2:$E$2185=$A1038,[5]Sheet1!$B$2:$B$2185),0))</f>
        <v>87018</v>
      </c>
      <c r="M1038" s="2">
        <f t="array" ref="M1038">INDEX([5]Sheet1!$G$2:$G$2185,MATCH($C1038,IF([5]Sheet1!$E$2:$E$2185=$A1038,[5]Sheet1!$B$2:$B$2185),0))*10</f>
        <v>1993216290</v>
      </c>
      <c r="N1038" s="2">
        <f t="array" ref="N1038">INDEX([5]Sheet1!$F$2:$F$2185,MATCH($C1038,IF([5]Sheet1!$E$2:$E$2185=$A1038,[5]Sheet1!$B$2:$B$2185),0))</f>
        <v>53355</v>
      </c>
      <c r="O1038" s="2">
        <f t="array" ref="O1038">INDEX([5]Sheet1!$I$2:$I$2185,MATCH($C1038,IF([5]Sheet1!$E$2:$E$2185=$A1038,[5]Sheet1!$B$2:$B$2185),0))*10</f>
        <v>630207490</v>
      </c>
      <c r="P1038" s="2">
        <f t="array" ref="P1038">INDEX([5]Sheet1!$H$2:$H$2185,MATCH($C1038,IF([5]Sheet1!$E$2:$E$2185=$A1038,[5]Sheet1!$B$2:$B$2185),0))</f>
        <v>30319</v>
      </c>
    </row>
    <row r="1039" spans="1:16" x14ac:dyDescent="0.25">
      <c r="A1039" t="s">
        <v>100</v>
      </c>
      <c r="B1039" t="s">
        <v>101</v>
      </c>
      <c r="C1039">
        <v>1995</v>
      </c>
      <c r="D1039" s="2">
        <f t="array" ref="D1039">INDEX([2]data!$E$2:$E$2185,MATCH($C1039,IF([2]data!$C$2:$C$2185=$A1039,[2]data!$A$2:$A$2185),0))</f>
        <v>1823700</v>
      </c>
      <c r="H1039" s="2">
        <f t="array" ref="H1039">INDEX([1]Sheet1!$M$2:$M$1823,MATCH($C1039,IF([1]Sheet1!$A$2:$A$1823=$A1039,[1]Sheet1!$C$2:$C$1823),0))</f>
        <v>1808144000</v>
      </c>
      <c r="I1039" s="2">
        <f t="array" ref="I1039">INDEX([1]Sheet1!$D$2:$D$1823,MATCH($C1039,IF([1]Sheet1!$A$2:$A$1823=$A1039,[1]Sheet1!$C$2:$C$1823),0))</f>
        <v>1648500000</v>
      </c>
      <c r="J1039" s="2">
        <f t="array" ref="J1039">(INDEX([1]Sheet1!$G$2:$G$1823,MATCH($C1039,IF([1]Sheet1!$A$2:$A$1823=$A1039,[1]Sheet1!$C$2:$C$1823),0))+INDEX([1]Sheet1!$J$2:$J$1823,MATCH($C1039,IF([1]Sheet1!$A$2:$A$1823=$A1039,[1]Sheet1!$C$2:$C$1823),0)))</f>
        <v>159644000</v>
      </c>
      <c r="K1039" s="2">
        <f t="array" ref="K1039">INDEX([5]Sheet1!$K$2:$K$2185,MATCH($C1039,IF([5]Sheet1!$E$2:$E$2185=$A1039,[5]Sheet1!$B$2:$B$2185),0))*10</f>
        <v>945845800</v>
      </c>
      <c r="L1039" s="2">
        <f t="array" ref="L1039">INDEX([5]Sheet1!$J$2:$J$2185,MATCH($C1039,IF([5]Sheet1!$E$2:$E$2185=$A1039,[5]Sheet1!$B$2:$B$2185),0))</f>
        <v>40956</v>
      </c>
      <c r="M1039" s="2">
        <f t="array" ref="M1039">INDEX([5]Sheet1!$G$2:$G$2185,MATCH($C1039,IF([5]Sheet1!$E$2:$E$2185=$A1039,[5]Sheet1!$B$2:$B$2185),0))*10</f>
        <v>728601020</v>
      </c>
      <c r="N1039" s="2">
        <f t="array" ref="N1039">INDEX([5]Sheet1!$F$2:$F$2185,MATCH($C1039,IF([5]Sheet1!$E$2:$E$2185=$A1039,[5]Sheet1!$B$2:$B$2185),0))</f>
        <v>26822</v>
      </c>
      <c r="O1039" s="2">
        <f t="array" ref="O1039">INDEX([5]Sheet1!$I$2:$I$2185,MATCH($C1039,IF([5]Sheet1!$E$2:$E$2185=$A1039,[5]Sheet1!$B$2:$B$2185),0))*10</f>
        <v>217244780</v>
      </c>
      <c r="P1039" s="2">
        <f t="array" ref="P1039">INDEX([5]Sheet1!$H$2:$H$2185,MATCH($C1039,IF([5]Sheet1!$E$2:$E$2185=$A1039,[5]Sheet1!$B$2:$B$2185),0))</f>
        <v>13000</v>
      </c>
    </row>
    <row r="1040" spans="1:16" x14ac:dyDescent="0.25">
      <c r="A1040" t="s">
        <v>102</v>
      </c>
      <c r="B1040" t="s">
        <v>103</v>
      </c>
      <c r="C1040">
        <v>1995</v>
      </c>
      <c r="D1040" s="2">
        <f t="array" ref="D1040">INDEX([2]data!$E$2:$E$2185,MATCH($C1040,IF([2]data!$C$2:$C$2185=$A1040,[2]data!$A$2:$A$2185),0))</f>
        <v>5184836</v>
      </c>
      <c r="H1040" s="2">
        <f t="array" ref="H1040">INDEX([1]Sheet1!$M$2:$M$1823,MATCH($C1040,IF([1]Sheet1!$A$2:$A$1823=$A1040,[1]Sheet1!$C$2:$C$1823),0))</f>
        <v>6131798016</v>
      </c>
      <c r="I1040" s="2">
        <f t="array" ref="I1040">INDEX([1]Sheet1!$D$2:$D$1823,MATCH($C1040,IF([1]Sheet1!$A$2:$A$1823=$A1040,[1]Sheet1!$C$2:$C$1823),0))</f>
        <v>5398440000</v>
      </c>
      <c r="J1040" s="2">
        <f t="array" ref="J1040">(INDEX([1]Sheet1!$G$2:$G$1823,MATCH($C1040,IF([1]Sheet1!$A$2:$A$1823=$A1040,[1]Sheet1!$C$2:$C$1823),0))+INDEX([1]Sheet1!$J$2:$J$1823,MATCH($C1040,IF([1]Sheet1!$A$2:$A$1823=$A1040,[1]Sheet1!$C$2:$C$1823),0)))</f>
        <v>733358000</v>
      </c>
      <c r="K1040" s="2">
        <f t="array" ref="K1040">INDEX([5]Sheet1!$K$2:$K$2185,MATCH($C1040,IF([5]Sheet1!$E$2:$E$2185=$A1040,[5]Sheet1!$B$2:$B$2185),0))*10</f>
        <v>3016273040</v>
      </c>
      <c r="L1040" s="2">
        <f t="array" ref="L1040">INDEX([5]Sheet1!$J$2:$J$2185,MATCH($C1040,IF([5]Sheet1!$E$2:$E$2185=$A1040,[5]Sheet1!$B$2:$B$2185),0))</f>
        <v>105210</v>
      </c>
      <c r="M1040" s="2">
        <f t="array" ref="M1040">INDEX([5]Sheet1!$G$2:$G$2185,MATCH($C1040,IF([5]Sheet1!$E$2:$E$2185=$A1040,[5]Sheet1!$B$2:$B$2185),0))*10</f>
        <v>2517218410</v>
      </c>
      <c r="N1040" s="2">
        <f t="array" ref="N1040">INDEX([5]Sheet1!$F$2:$F$2185,MATCH($C1040,IF([5]Sheet1!$E$2:$E$2185=$A1040,[5]Sheet1!$B$2:$B$2185),0))</f>
        <v>69968</v>
      </c>
      <c r="O1040" s="2">
        <f t="array" ref="O1040">INDEX([5]Sheet1!$I$2:$I$2185,MATCH($C1040,IF([5]Sheet1!$E$2:$E$2185=$A1040,[5]Sheet1!$B$2:$B$2185),0))*10</f>
        <v>499054630</v>
      </c>
      <c r="P1040" s="2">
        <f t="array" ref="P1040">INDEX([5]Sheet1!$H$2:$H$2185,MATCH($C1040,IF([5]Sheet1!$E$2:$E$2185=$A1040,[5]Sheet1!$B$2:$B$2185),0))</f>
        <v>24671</v>
      </c>
    </row>
    <row r="1041" spans="1:16" x14ac:dyDescent="0.25">
      <c r="A1041" t="s">
        <v>104</v>
      </c>
      <c r="B1041" t="s">
        <v>105</v>
      </c>
      <c r="C1041">
        <v>1995</v>
      </c>
      <c r="D1041" s="2">
        <f t="array" ref="D1041">INDEX([2]data!$E$2:$E$2185,MATCH($C1041,IF([2]data!$C$2:$C$2185=$A1041,[2]data!$A$2:$A$2185),0))</f>
        <v>485160</v>
      </c>
      <c r="H1041" s="2">
        <f t="array" ref="H1041">INDEX([1]Sheet1!$M$2:$M$1823,MATCH($C1041,IF([1]Sheet1!$A$2:$A$1823=$A1041,[1]Sheet1!$C$2:$C$1823),0))</f>
        <v>645068032</v>
      </c>
      <c r="I1041" s="2">
        <f t="array" ref="I1041">INDEX([1]Sheet1!$D$2:$D$1823,MATCH($C1041,IF([1]Sheet1!$A$2:$A$1823=$A1041,[1]Sheet1!$C$2:$C$1823),0))</f>
        <v>577179000</v>
      </c>
      <c r="J1041" s="2">
        <f t="array" ref="J1041">(INDEX([1]Sheet1!$G$2:$G$1823,MATCH($C1041,IF([1]Sheet1!$A$2:$A$1823=$A1041,[1]Sheet1!$C$2:$C$1823),0))+INDEX([1]Sheet1!$J$2:$J$1823,MATCH($C1041,IF([1]Sheet1!$A$2:$A$1823=$A1041,[1]Sheet1!$C$2:$C$1823),0)))</f>
        <v>67889000</v>
      </c>
      <c r="K1041" s="2">
        <f t="array" ref="K1041">INDEX([5]Sheet1!$K$2:$K$2185,MATCH($C1041,IF([5]Sheet1!$E$2:$E$2185=$A1041,[5]Sheet1!$B$2:$B$2185),0))*10</f>
        <v>312469090</v>
      </c>
      <c r="L1041" s="2">
        <f t="array" ref="L1041">INDEX([5]Sheet1!$J$2:$J$2185,MATCH($C1041,IF([5]Sheet1!$E$2:$E$2185=$A1041,[5]Sheet1!$B$2:$B$2185),0))</f>
        <v>14415</v>
      </c>
      <c r="M1041" s="2">
        <f t="array" ref="M1041">INDEX([5]Sheet1!$G$2:$G$2185,MATCH($C1041,IF([5]Sheet1!$E$2:$E$2185=$A1041,[5]Sheet1!$B$2:$B$2185),0))*10</f>
        <v>243761440</v>
      </c>
      <c r="N1041" s="2">
        <f t="array" ref="N1041">INDEX([5]Sheet1!$F$2:$F$2185,MATCH($C1041,IF([5]Sheet1!$E$2:$E$2185=$A1041,[5]Sheet1!$B$2:$B$2185),0))</f>
        <v>8619</v>
      </c>
      <c r="O1041" s="2">
        <f t="array" ref="O1041">INDEX([5]Sheet1!$I$2:$I$2185,MATCH($C1041,IF([5]Sheet1!$E$2:$E$2185=$A1041,[5]Sheet1!$B$2:$B$2185),0))*10</f>
        <v>68707650</v>
      </c>
      <c r="P1041" s="2">
        <f t="array" ref="P1041">INDEX([5]Sheet1!$H$2:$H$2185,MATCH($C1041,IF([5]Sheet1!$E$2:$E$2185=$A1041,[5]Sheet1!$B$2:$B$2185),0))</f>
        <v>4364</v>
      </c>
    </row>
    <row r="1042" spans="1:16" x14ac:dyDescent="0.25">
      <c r="A1042" t="s">
        <v>4</v>
      </c>
      <c r="B1042" t="s">
        <v>5</v>
      </c>
      <c r="C1042">
        <v>1996</v>
      </c>
      <c r="D1042" s="2">
        <f t="array" ref="D1042">INDEX([2]data!$E$2:$E$2185,MATCH($C1042,IF([2]data!$C$2:$C$2185=$A1042,[2]data!$A$2:$A$2185),0))</f>
        <v>4331102</v>
      </c>
      <c r="H1042" s="2">
        <f t="array" ref="H1042">INDEX([1]Sheet1!$M$2:$M$1823,MATCH($C1042,IF([1]Sheet1!$A$2:$A$1823=$A1042,[1]Sheet1!$C$2:$C$1823),0))</f>
        <v>3760412928</v>
      </c>
      <c r="I1042" s="2">
        <f t="array" ref="I1042">INDEX([1]Sheet1!$D$2:$D$1823,MATCH($C1042,IF([1]Sheet1!$A$2:$A$1823=$A1042,[1]Sheet1!$C$2:$C$1823),0))</f>
        <v>3268702000</v>
      </c>
      <c r="J1042" s="2">
        <f t="array" ref="J1042">(INDEX([1]Sheet1!$G$2:$G$1823,MATCH($C1042,IF([1]Sheet1!$A$2:$A$1823=$A1042,[1]Sheet1!$C$2:$C$1823),0))+INDEX([1]Sheet1!$J$2:$J$1823,MATCH($C1042,IF([1]Sheet1!$A$2:$A$1823=$A1042,[1]Sheet1!$C$2:$C$1823),0)))</f>
        <v>491711000</v>
      </c>
      <c r="K1042" s="2" t="e">
        <f t="array" ref="K1042">INDEX([5]Sheet1!$K$2:$K$2185,MATCH($C1042,IF([5]Sheet1!$E$2:$E$2185=$A1042,[5]Sheet1!$B$2:$B$2185),0))*10</f>
        <v>#N/A</v>
      </c>
      <c r="L1042" s="2" t="e">
        <f t="array" ref="L1042">INDEX([5]Sheet1!$J$2:$J$2185,MATCH($C1042,IF([5]Sheet1!$E$2:$E$2185=$A1042,[5]Sheet1!$B$2:$B$2185),0))</f>
        <v>#N/A</v>
      </c>
      <c r="M1042" s="2" t="e">
        <f t="array" ref="M1042">INDEX([5]Sheet1!$G$2:$G$2185,MATCH($C1042,IF([5]Sheet1!$E$2:$E$2185=$A1042,[5]Sheet1!$B$2:$B$2185),0))*10</f>
        <v>#N/A</v>
      </c>
      <c r="N1042" s="2" t="e">
        <f t="array" ref="N1042">INDEX([5]Sheet1!$F$2:$F$2185,MATCH($C1042,IF([5]Sheet1!$E$2:$E$2185=$A1042,[5]Sheet1!$B$2:$B$2185),0))</f>
        <v>#N/A</v>
      </c>
      <c r="O1042" s="2" t="e">
        <f t="array" ref="O1042">INDEX([5]Sheet1!$I$2:$I$2185,MATCH($C1042,IF([5]Sheet1!$E$2:$E$2185=$A1042,[5]Sheet1!$B$2:$B$2185),0))*10</f>
        <v>#N/A</v>
      </c>
      <c r="P1042" s="2" t="e">
        <f t="array" ref="P1042">INDEX([5]Sheet1!$H$2:$H$2185,MATCH($C1042,IF([5]Sheet1!$E$2:$E$2185=$A1042,[5]Sheet1!$B$2:$B$2185),0))</f>
        <v>#N/A</v>
      </c>
    </row>
    <row r="1043" spans="1:16" x14ac:dyDescent="0.25">
      <c r="A1043" t="s">
        <v>6</v>
      </c>
      <c r="B1043" t="s">
        <v>7</v>
      </c>
      <c r="C1043">
        <v>1996</v>
      </c>
      <c r="D1043" s="2">
        <f t="array" ref="D1043">INDEX([2]data!$E$2:$E$2185,MATCH($C1043,IF([2]data!$C$2:$C$2185=$A1043,[2]data!$A$2:$A$2185),0))</f>
        <v>608569</v>
      </c>
      <c r="H1043" s="2">
        <f t="array" ref="H1043">INDEX([1]Sheet1!$M$2:$M$1823,MATCH($C1043,IF([1]Sheet1!$A$2:$A$1823=$A1043,[1]Sheet1!$C$2:$C$1823),0))</f>
        <v>1317592064</v>
      </c>
      <c r="I1043" s="2">
        <f t="array" ref="I1043">INDEX([1]Sheet1!$D$2:$D$1823,MATCH($C1043,IF([1]Sheet1!$A$2:$A$1823=$A1043,[1]Sheet1!$C$2:$C$1823),0))</f>
        <v>1016129000</v>
      </c>
      <c r="J1043" s="2">
        <f t="array" ref="J1043">(INDEX([1]Sheet1!$G$2:$G$1823,MATCH($C1043,IF([1]Sheet1!$A$2:$A$1823=$A1043,[1]Sheet1!$C$2:$C$1823),0))+INDEX([1]Sheet1!$J$2:$J$1823,MATCH($C1043,IF([1]Sheet1!$A$2:$A$1823=$A1043,[1]Sheet1!$C$2:$C$1823),0)))</f>
        <v>301463000</v>
      </c>
      <c r="K1043" s="2" t="e">
        <f t="array" ref="K1043">INDEX([5]Sheet1!$K$2:$K$2185,MATCH($C1043,IF([5]Sheet1!$E$2:$E$2185=$A1043,[5]Sheet1!$B$2:$B$2185),0))*10</f>
        <v>#N/A</v>
      </c>
      <c r="L1043" s="2" t="e">
        <f t="array" ref="L1043">INDEX([5]Sheet1!$J$2:$J$2185,MATCH($C1043,IF([5]Sheet1!$E$2:$E$2185=$A1043,[5]Sheet1!$B$2:$B$2185),0))</f>
        <v>#N/A</v>
      </c>
      <c r="M1043" s="2" t="e">
        <f t="array" ref="M1043">INDEX([5]Sheet1!$G$2:$G$2185,MATCH($C1043,IF([5]Sheet1!$E$2:$E$2185=$A1043,[5]Sheet1!$B$2:$B$2185),0))*10</f>
        <v>#N/A</v>
      </c>
      <c r="N1043" s="2" t="e">
        <f t="array" ref="N1043">INDEX([5]Sheet1!$F$2:$F$2185,MATCH($C1043,IF([5]Sheet1!$E$2:$E$2185=$A1043,[5]Sheet1!$B$2:$B$2185),0))</f>
        <v>#N/A</v>
      </c>
      <c r="O1043" s="2" t="e">
        <f t="array" ref="O1043">INDEX([5]Sheet1!$I$2:$I$2185,MATCH($C1043,IF([5]Sheet1!$E$2:$E$2185=$A1043,[5]Sheet1!$B$2:$B$2185),0))*10</f>
        <v>#N/A</v>
      </c>
      <c r="P1043" s="2" t="e">
        <f t="array" ref="P1043">INDEX([5]Sheet1!$H$2:$H$2185,MATCH($C1043,IF([5]Sheet1!$E$2:$E$2185=$A1043,[5]Sheet1!$B$2:$B$2185),0))</f>
        <v>#N/A</v>
      </c>
    </row>
    <row r="1044" spans="1:16" x14ac:dyDescent="0.25">
      <c r="A1044" t="s">
        <v>8</v>
      </c>
      <c r="B1044" t="s">
        <v>9</v>
      </c>
      <c r="C1044">
        <v>1996</v>
      </c>
      <c r="D1044" s="2">
        <f t="array" ref="D1044">INDEX([2]data!$E$2:$E$2185,MATCH($C1044,IF([2]data!$C$2:$C$2185=$A1044,[2]data!$A$2:$A$2185),0))</f>
        <v>4586940</v>
      </c>
      <c r="H1044" s="2">
        <f t="array" ref="H1044">INDEX([1]Sheet1!$M$2:$M$1823,MATCH($C1044,IF([1]Sheet1!$A$2:$A$1823=$A1044,[1]Sheet1!$C$2:$C$1823),0))</f>
        <v>4617162752</v>
      </c>
      <c r="I1044" s="2">
        <f t="array" ref="I1044">INDEX([1]Sheet1!$D$2:$D$1823,MATCH($C1044,IF([1]Sheet1!$A$2:$A$1823=$A1044,[1]Sheet1!$C$2:$C$1823),0))</f>
        <v>3273999000</v>
      </c>
      <c r="J1044" s="2">
        <f t="array" ref="J1044">(INDEX([1]Sheet1!$G$2:$G$1823,MATCH($C1044,IF([1]Sheet1!$A$2:$A$1823=$A1044,[1]Sheet1!$C$2:$C$1823),0))+INDEX([1]Sheet1!$J$2:$J$1823,MATCH($C1044,IF([1]Sheet1!$A$2:$A$1823=$A1044,[1]Sheet1!$C$2:$C$1823),0)))</f>
        <v>1343164000</v>
      </c>
      <c r="K1044" s="2" t="e">
        <f t="array" ref="K1044">INDEX([5]Sheet1!$K$2:$K$2185,MATCH($C1044,IF([5]Sheet1!$E$2:$E$2185=$A1044,[5]Sheet1!$B$2:$B$2185),0))*10</f>
        <v>#N/A</v>
      </c>
      <c r="L1044" s="2" t="e">
        <f t="array" ref="L1044">INDEX([5]Sheet1!$J$2:$J$2185,MATCH($C1044,IF([5]Sheet1!$E$2:$E$2185=$A1044,[5]Sheet1!$B$2:$B$2185),0))</f>
        <v>#N/A</v>
      </c>
      <c r="M1044" s="2" t="e">
        <f t="array" ref="M1044">INDEX([5]Sheet1!$G$2:$G$2185,MATCH($C1044,IF([5]Sheet1!$E$2:$E$2185=$A1044,[5]Sheet1!$B$2:$B$2185),0))*10</f>
        <v>#N/A</v>
      </c>
      <c r="N1044" s="2" t="e">
        <f t="array" ref="N1044">INDEX([5]Sheet1!$F$2:$F$2185,MATCH($C1044,IF([5]Sheet1!$E$2:$E$2185=$A1044,[5]Sheet1!$B$2:$B$2185),0))</f>
        <v>#N/A</v>
      </c>
      <c r="O1044" s="2" t="e">
        <f t="array" ref="O1044">INDEX([5]Sheet1!$I$2:$I$2185,MATCH($C1044,IF([5]Sheet1!$E$2:$E$2185=$A1044,[5]Sheet1!$B$2:$B$2185),0))*10</f>
        <v>#N/A</v>
      </c>
      <c r="P1044" s="2" t="e">
        <f t="array" ref="P1044">INDEX([5]Sheet1!$H$2:$H$2185,MATCH($C1044,IF([5]Sheet1!$E$2:$E$2185=$A1044,[5]Sheet1!$B$2:$B$2185),0))</f>
        <v>#N/A</v>
      </c>
    </row>
    <row r="1045" spans="1:16" x14ac:dyDescent="0.25">
      <c r="A1045" t="s">
        <v>10</v>
      </c>
      <c r="B1045" t="s">
        <v>11</v>
      </c>
      <c r="C1045">
        <v>1996</v>
      </c>
      <c r="D1045" s="2">
        <f t="array" ref="D1045">INDEX([2]data!$E$2:$E$2185,MATCH($C1045,IF([2]data!$C$2:$C$2185=$A1045,[2]data!$A$2:$A$2185),0))</f>
        <v>2572109</v>
      </c>
      <c r="H1045" s="2">
        <f t="array" ref="H1045">INDEX([1]Sheet1!$M$2:$M$1823,MATCH($C1045,IF([1]Sheet1!$A$2:$A$1823=$A1045,[1]Sheet1!$C$2:$C$1823),0))</f>
        <v>2124519040</v>
      </c>
      <c r="I1045" s="2">
        <f t="array" ref="I1045">INDEX([1]Sheet1!$D$2:$D$1823,MATCH($C1045,IF([1]Sheet1!$A$2:$A$1823=$A1045,[1]Sheet1!$C$2:$C$1823),0))</f>
        <v>1797761000</v>
      </c>
      <c r="J1045" s="2">
        <f t="array" ref="J1045">(INDEX([1]Sheet1!$G$2:$G$1823,MATCH($C1045,IF([1]Sheet1!$A$2:$A$1823=$A1045,[1]Sheet1!$C$2:$C$1823),0))+INDEX([1]Sheet1!$J$2:$J$1823,MATCH($C1045,IF([1]Sheet1!$A$2:$A$1823=$A1045,[1]Sheet1!$C$2:$C$1823),0)))</f>
        <v>326758000</v>
      </c>
      <c r="K1045" s="2" t="e">
        <f t="array" ref="K1045">INDEX([5]Sheet1!$K$2:$K$2185,MATCH($C1045,IF([5]Sheet1!$E$2:$E$2185=$A1045,[5]Sheet1!$B$2:$B$2185),0))*10</f>
        <v>#N/A</v>
      </c>
      <c r="L1045" s="2" t="e">
        <f t="array" ref="L1045">INDEX([5]Sheet1!$J$2:$J$2185,MATCH($C1045,IF([5]Sheet1!$E$2:$E$2185=$A1045,[5]Sheet1!$B$2:$B$2185),0))</f>
        <v>#N/A</v>
      </c>
      <c r="M1045" s="2" t="e">
        <f t="array" ref="M1045">INDEX([5]Sheet1!$G$2:$G$2185,MATCH($C1045,IF([5]Sheet1!$E$2:$E$2185=$A1045,[5]Sheet1!$B$2:$B$2185),0))*10</f>
        <v>#N/A</v>
      </c>
      <c r="N1045" s="2" t="e">
        <f t="array" ref="N1045">INDEX([5]Sheet1!$F$2:$F$2185,MATCH($C1045,IF([5]Sheet1!$E$2:$E$2185=$A1045,[5]Sheet1!$B$2:$B$2185),0))</f>
        <v>#N/A</v>
      </c>
      <c r="O1045" s="2" t="e">
        <f t="array" ref="O1045">INDEX([5]Sheet1!$I$2:$I$2185,MATCH($C1045,IF([5]Sheet1!$E$2:$E$2185=$A1045,[5]Sheet1!$B$2:$B$2185),0))*10</f>
        <v>#N/A</v>
      </c>
      <c r="P1045" s="2" t="e">
        <f t="array" ref="P1045">INDEX([5]Sheet1!$H$2:$H$2185,MATCH($C1045,IF([5]Sheet1!$E$2:$E$2185=$A1045,[5]Sheet1!$B$2:$B$2185),0))</f>
        <v>#N/A</v>
      </c>
    </row>
    <row r="1046" spans="1:16" x14ac:dyDescent="0.25">
      <c r="A1046" t="s">
        <v>12</v>
      </c>
      <c r="B1046" t="s">
        <v>13</v>
      </c>
      <c r="C1046">
        <v>1996</v>
      </c>
      <c r="D1046" s="2">
        <f t="array" ref="D1046">INDEX([2]data!$E$2:$E$2185,MATCH($C1046,IF([2]data!$C$2:$C$2185=$A1046,[2]data!$A$2:$A$2185),0))</f>
        <v>32018834</v>
      </c>
      <c r="H1046" s="2">
        <f t="array" ref="H1046">INDEX([1]Sheet1!$M$2:$M$1823,MATCH($C1046,IF([1]Sheet1!$A$2:$A$1823=$A1046,[1]Sheet1!$C$2:$C$1823),0))</f>
        <v>30938734592</v>
      </c>
      <c r="I1046" s="2">
        <f t="array" ref="I1046">INDEX([1]Sheet1!$D$2:$D$1823,MATCH($C1046,IF([1]Sheet1!$A$2:$A$1823=$A1046,[1]Sheet1!$C$2:$C$1823),0))</f>
        <v>27549605000</v>
      </c>
      <c r="J1046" s="2">
        <f t="array" ref="J1046">(INDEX([1]Sheet1!$G$2:$G$1823,MATCH($C1046,IF([1]Sheet1!$A$2:$A$1823=$A1046,[1]Sheet1!$C$2:$C$1823),0))+INDEX([1]Sheet1!$J$2:$J$1823,MATCH($C1046,IF([1]Sheet1!$A$2:$A$1823=$A1046,[1]Sheet1!$C$2:$C$1823),0)))</f>
        <v>3389129000</v>
      </c>
      <c r="K1046" s="2" t="e">
        <f t="array" ref="K1046">INDEX([5]Sheet1!$K$2:$K$2185,MATCH($C1046,IF([5]Sheet1!$E$2:$E$2185=$A1046,[5]Sheet1!$B$2:$B$2185),0))*10</f>
        <v>#N/A</v>
      </c>
      <c r="L1046" s="2" t="e">
        <f t="array" ref="L1046">INDEX([5]Sheet1!$J$2:$J$2185,MATCH($C1046,IF([5]Sheet1!$E$2:$E$2185=$A1046,[5]Sheet1!$B$2:$B$2185),0))</f>
        <v>#N/A</v>
      </c>
      <c r="M1046" s="2" t="e">
        <f t="array" ref="M1046">INDEX([5]Sheet1!$G$2:$G$2185,MATCH($C1046,IF([5]Sheet1!$E$2:$E$2185=$A1046,[5]Sheet1!$B$2:$B$2185),0))*10</f>
        <v>#N/A</v>
      </c>
      <c r="N1046" s="2" t="e">
        <f t="array" ref="N1046">INDEX([5]Sheet1!$F$2:$F$2185,MATCH($C1046,IF([5]Sheet1!$E$2:$E$2185=$A1046,[5]Sheet1!$B$2:$B$2185),0))</f>
        <v>#N/A</v>
      </c>
      <c r="O1046" s="2" t="e">
        <f t="array" ref="O1046">INDEX([5]Sheet1!$I$2:$I$2185,MATCH($C1046,IF([5]Sheet1!$E$2:$E$2185=$A1046,[5]Sheet1!$B$2:$B$2185),0))*10</f>
        <v>#N/A</v>
      </c>
      <c r="P1046" s="2" t="e">
        <f t="array" ref="P1046">INDEX([5]Sheet1!$H$2:$H$2185,MATCH($C1046,IF([5]Sheet1!$E$2:$E$2185=$A1046,[5]Sheet1!$B$2:$B$2185),0))</f>
        <v>#N/A</v>
      </c>
    </row>
    <row r="1047" spans="1:16" x14ac:dyDescent="0.25">
      <c r="A1047" t="s">
        <v>14</v>
      </c>
      <c r="B1047" t="s">
        <v>15</v>
      </c>
      <c r="C1047">
        <v>1996</v>
      </c>
      <c r="D1047" s="2">
        <f t="array" ref="D1047">INDEX([2]data!$E$2:$E$2185,MATCH($C1047,IF([2]data!$C$2:$C$2185=$A1047,[2]data!$A$2:$A$2185),0))</f>
        <v>3919972</v>
      </c>
      <c r="H1047" s="2">
        <f t="array" ref="H1047">INDEX([1]Sheet1!$M$2:$M$1823,MATCH($C1047,IF([1]Sheet1!$A$2:$A$1823=$A1047,[1]Sheet1!$C$2:$C$1823),0))</f>
        <v>4288488960</v>
      </c>
      <c r="I1047" s="2">
        <f t="array" ref="I1047">INDEX([1]Sheet1!$D$2:$D$1823,MATCH($C1047,IF([1]Sheet1!$A$2:$A$1823=$A1047,[1]Sheet1!$C$2:$C$1823),0))</f>
        <v>3259290000</v>
      </c>
      <c r="J1047" s="2">
        <f t="array" ref="J1047">(INDEX([1]Sheet1!$G$2:$G$1823,MATCH($C1047,IF([1]Sheet1!$A$2:$A$1823=$A1047,[1]Sheet1!$C$2:$C$1823),0))+INDEX([1]Sheet1!$J$2:$J$1823,MATCH($C1047,IF([1]Sheet1!$A$2:$A$1823=$A1047,[1]Sheet1!$C$2:$C$1823),0)))</f>
        <v>1029199000</v>
      </c>
      <c r="K1047" s="2" t="e">
        <f t="array" ref="K1047">INDEX([5]Sheet1!$K$2:$K$2185,MATCH($C1047,IF([5]Sheet1!$E$2:$E$2185=$A1047,[5]Sheet1!$B$2:$B$2185),0))*10</f>
        <v>#N/A</v>
      </c>
      <c r="L1047" s="2" t="e">
        <f t="array" ref="L1047">INDEX([5]Sheet1!$J$2:$J$2185,MATCH($C1047,IF([5]Sheet1!$E$2:$E$2185=$A1047,[5]Sheet1!$B$2:$B$2185),0))</f>
        <v>#N/A</v>
      </c>
      <c r="M1047" s="2" t="e">
        <f t="array" ref="M1047">INDEX([5]Sheet1!$G$2:$G$2185,MATCH($C1047,IF([5]Sheet1!$E$2:$E$2185=$A1047,[5]Sheet1!$B$2:$B$2185),0))*10</f>
        <v>#N/A</v>
      </c>
      <c r="N1047" s="2" t="e">
        <f t="array" ref="N1047">INDEX([5]Sheet1!$F$2:$F$2185,MATCH($C1047,IF([5]Sheet1!$E$2:$E$2185=$A1047,[5]Sheet1!$B$2:$B$2185),0))</f>
        <v>#N/A</v>
      </c>
      <c r="O1047" s="2" t="e">
        <f t="array" ref="O1047">INDEX([5]Sheet1!$I$2:$I$2185,MATCH($C1047,IF([5]Sheet1!$E$2:$E$2185=$A1047,[5]Sheet1!$B$2:$B$2185),0))*10</f>
        <v>#N/A</v>
      </c>
      <c r="P1047" s="2" t="e">
        <f t="array" ref="P1047">INDEX([5]Sheet1!$H$2:$H$2185,MATCH($C1047,IF([5]Sheet1!$E$2:$E$2185=$A1047,[5]Sheet1!$B$2:$B$2185),0))</f>
        <v>#N/A</v>
      </c>
    </row>
    <row r="1048" spans="1:16" x14ac:dyDescent="0.25">
      <c r="A1048" t="s">
        <v>16</v>
      </c>
      <c r="B1048" t="s">
        <v>17</v>
      </c>
      <c r="C1048">
        <v>1996</v>
      </c>
      <c r="D1048" s="2">
        <f t="array" ref="D1048">INDEX([2]data!$E$2:$E$2185,MATCH($C1048,IF([2]data!$C$2:$C$2185=$A1048,[2]data!$A$2:$A$2185),0))</f>
        <v>3336685</v>
      </c>
      <c r="H1048" s="2">
        <f t="array" ref="H1048">INDEX([1]Sheet1!$M$2:$M$1823,MATCH($C1048,IF([1]Sheet1!$A$2:$A$1823=$A1048,[1]Sheet1!$C$2:$C$1823),0))</f>
        <v>4300796928</v>
      </c>
      <c r="I1048" s="2">
        <f t="array" ref="I1048">INDEX([1]Sheet1!$D$2:$D$1823,MATCH($C1048,IF([1]Sheet1!$A$2:$A$1823=$A1048,[1]Sheet1!$C$2:$C$1823),0))</f>
        <v>4037548000</v>
      </c>
      <c r="J1048" s="2">
        <f t="array" ref="J1048">(INDEX([1]Sheet1!$G$2:$G$1823,MATCH($C1048,IF([1]Sheet1!$A$2:$A$1823=$A1048,[1]Sheet1!$C$2:$C$1823),0))+INDEX([1]Sheet1!$J$2:$J$1823,MATCH($C1048,IF([1]Sheet1!$A$2:$A$1823=$A1048,[1]Sheet1!$C$2:$C$1823),0)))</f>
        <v>263249000</v>
      </c>
      <c r="K1048" s="2" t="e">
        <f t="array" ref="K1048">INDEX([5]Sheet1!$K$2:$K$2185,MATCH($C1048,IF([5]Sheet1!$E$2:$E$2185=$A1048,[5]Sheet1!$B$2:$B$2185),0))*10</f>
        <v>#N/A</v>
      </c>
      <c r="L1048" s="2" t="e">
        <f t="array" ref="L1048">INDEX([5]Sheet1!$J$2:$J$2185,MATCH($C1048,IF([5]Sheet1!$E$2:$E$2185=$A1048,[5]Sheet1!$B$2:$B$2185),0))</f>
        <v>#N/A</v>
      </c>
      <c r="M1048" s="2" t="e">
        <f t="array" ref="M1048">INDEX([5]Sheet1!$G$2:$G$2185,MATCH($C1048,IF([5]Sheet1!$E$2:$E$2185=$A1048,[5]Sheet1!$B$2:$B$2185),0))*10</f>
        <v>#N/A</v>
      </c>
      <c r="N1048" s="2" t="e">
        <f t="array" ref="N1048">INDEX([5]Sheet1!$F$2:$F$2185,MATCH($C1048,IF([5]Sheet1!$E$2:$E$2185=$A1048,[5]Sheet1!$B$2:$B$2185),0))</f>
        <v>#N/A</v>
      </c>
      <c r="O1048" s="2" t="e">
        <f t="array" ref="O1048">INDEX([5]Sheet1!$I$2:$I$2185,MATCH($C1048,IF([5]Sheet1!$E$2:$E$2185=$A1048,[5]Sheet1!$B$2:$B$2185),0))*10</f>
        <v>#N/A</v>
      </c>
      <c r="P1048" s="2" t="e">
        <f t="array" ref="P1048">INDEX([5]Sheet1!$H$2:$H$2185,MATCH($C1048,IF([5]Sheet1!$E$2:$E$2185=$A1048,[5]Sheet1!$B$2:$B$2185),0))</f>
        <v>#N/A</v>
      </c>
    </row>
    <row r="1049" spans="1:16" x14ac:dyDescent="0.25">
      <c r="A1049" t="s">
        <v>18</v>
      </c>
      <c r="B1049" t="s">
        <v>19</v>
      </c>
      <c r="C1049">
        <v>1996</v>
      </c>
      <c r="D1049" s="2">
        <f t="array" ref="D1049">INDEX([2]data!$E$2:$E$2185,MATCH($C1049,IF([2]data!$C$2:$C$2185=$A1049,[2]data!$A$2:$A$2185),0))</f>
        <v>740977</v>
      </c>
      <c r="H1049" s="2">
        <f t="array" ref="H1049">INDEX([1]Sheet1!$M$2:$M$1823,MATCH($C1049,IF([1]Sheet1!$A$2:$A$1823=$A1049,[1]Sheet1!$C$2:$C$1823),0))</f>
        <v>854825024</v>
      </c>
      <c r="I1049" s="2">
        <f t="array" ref="I1049">INDEX([1]Sheet1!$D$2:$D$1823,MATCH($C1049,IF([1]Sheet1!$A$2:$A$1823=$A1049,[1]Sheet1!$C$2:$C$1823),0))</f>
        <v>730460000</v>
      </c>
      <c r="J1049" s="2">
        <f t="array" ref="J1049">(INDEX([1]Sheet1!$G$2:$G$1823,MATCH($C1049,IF([1]Sheet1!$A$2:$A$1823=$A1049,[1]Sheet1!$C$2:$C$1823),0))+INDEX([1]Sheet1!$J$2:$J$1823,MATCH($C1049,IF([1]Sheet1!$A$2:$A$1823=$A1049,[1]Sheet1!$C$2:$C$1823),0)))</f>
        <v>124365000</v>
      </c>
      <c r="K1049" s="2" t="e">
        <f t="array" ref="K1049">INDEX([5]Sheet1!$K$2:$K$2185,MATCH($C1049,IF([5]Sheet1!$E$2:$E$2185=$A1049,[5]Sheet1!$B$2:$B$2185),0))*10</f>
        <v>#N/A</v>
      </c>
      <c r="L1049" s="2" t="e">
        <f t="array" ref="L1049">INDEX([5]Sheet1!$J$2:$J$2185,MATCH($C1049,IF([5]Sheet1!$E$2:$E$2185=$A1049,[5]Sheet1!$B$2:$B$2185),0))</f>
        <v>#N/A</v>
      </c>
      <c r="M1049" s="2" t="e">
        <f t="array" ref="M1049">INDEX([5]Sheet1!$G$2:$G$2185,MATCH($C1049,IF([5]Sheet1!$E$2:$E$2185=$A1049,[5]Sheet1!$B$2:$B$2185),0))*10</f>
        <v>#N/A</v>
      </c>
      <c r="N1049" s="2" t="e">
        <f t="array" ref="N1049">INDEX([5]Sheet1!$F$2:$F$2185,MATCH($C1049,IF([5]Sheet1!$E$2:$E$2185=$A1049,[5]Sheet1!$B$2:$B$2185),0))</f>
        <v>#N/A</v>
      </c>
      <c r="O1049" s="2" t="e">
        <f t="array" ref="O1049">INDEX([5]Sheet1!$I$2:$I$2185,MATCH($C1049,IF([5]Sheet1!$E$2:$E$2185=$A1049,[5]Sheet1!$B$2:$B$2185),0))*10</f>
        <v>#N/A</v>
      </c>
      <c r="P1049" s="2" t="e">
        <f t="array" ref="P1049">INDEX([5]Sheet1!$H$2:$H$2185,MATCH($C1049,IF([5]Sheet1!$E$2:$E$2185=$A1049,[5]Sheet1!$B$2:$B$2185),0))</f>
        <v>#N/A</v>
      </c>
    </row>
    <row r="1050" spans="1:16" x14ac:dyDescent="0.25">
      <c r="A1050" t="s">
        <v>20</v>
      </c>
      <c r="B1050" t="s">
        <v>21</v>
      </c>
      <c r="C1050">
        <v>1996</v>
      </c>
      <c r="D1050" s="2">
        <f t="array" ref="D1050">INDEX([2]data!$E$2:$E$2185,MATCH($C1050,IF([2]data!$C$2:$C$2185=$A1050,[2]data!$A$2:$A$2185),0))</f>
        <v>572377</v>
      </c>
      <c r="H1050" s="2">
        <f t="array" ref="H1050">INDEX([1]Sheet1!$M$2:$M$1823,MATCH($C1050,IF([1]Sheet1!$A$2:$A$1823=$A1050,[1]Sheet1!$C$2:$C$1823),0))</f>
        <v>612057984</v>
      </c>
      <c r="I1050" s="2">
        <f t="array" ref="I1050">INDEX([1]Sheet1!$D$2:$D$1823,MATCH($C1050,IF([1]Sheet1!$A$2:$A$1823=$A1050,[1]Sheet1!$C$2:$C$1823),0))</f>
        <v>573856000</v>
      </c>
      <c r="J1050" s="2">
        <f t="array" ref="J1050">(INDEX([1]Sheet1!$G$2:$G$1823,MATCH($C1050,IF([1]Sheet1!$A$2:$A$1823=$A1050,[1]Sheet1!$C$2:$C$1823),0))+INDEX([1]Sheet1!$J$2:$J$1823,MATCH($C1050,IF([1]Sheet1!$A$2:$A$1823=$A1050,[1]Sheet1!$C$2:$C$1823),0)))</f>
        <v>38202000</v>
      </c>
      <c r="K1050" s="2" t="e">
        <f t="array" ref="K1050">INDEX([5]Sheet1!$K$2:$K$2185,MATCH($C1050,IF([5]Sheet1!$E$2:$E$2185=$A1050,[5]Sheet1!$B$2:$B$2185),0))*10</f>
        <v>#N/A</v>
      </c>
      <c r="L1050" s="2" t="e">
        <f t="array" ref="L1050">INDEX([5]Sheet1!$J$2:$J$2185,MATCH($C1050,IF([5]Sheet1!$E$2:$E$2185=$A1050,[5]Sheet1!$B$2:$B$2185),0))</f>
        <v>#N/A</v>
      </c>
      <c r="M1050" s="2" t="e">
        <f t="array" ref="M1050">INDEX([5]Sheet1!$G$2:$G$2185,MATCH($C1050,IF([5]Sheet1!$E$2:$E$2185=$A1050,[5]Sheet1!$B$2:$B$2185),0))*10</f>
        <v>#N/A</v>
      </c>
      <c r="N1050" s="2" t="e">
        <f t="array" ref="N1050">INDEX([5]Sheet1!$F$2:$F$2185,MATCH($C1050,IF([5]Sheet1!$E$2:$E$2185=$A1050,[5]Sheet1!$B$2:$B$2185),0))</f>
        <v>#N/A</v>
      </c>
      <c r="O1050" s="2" t="e">
        <f t="array" ref="O1050">INDEX([5]Sheet1!$I$2:$I$2185,MATCH($C1050,IF([5]Sheet1!$E$2:$E$2185=$A1050,[5]Sheet1!$B$2:$B$2185),0))*10</f>
        <v>#N/A</v>
      </c>
      <c r="P1050" s="2" t="e">
        <f t="array" ref="P1050">INDEX([5]Sheet1!$H$2:$H$2185,MATCH($C1050,IF([5]Sheet1!$E$2:$E$2185=$A1050,[5]Sheet1!$B$2:$B$2185),0))</f>
        <v>#N/A</v>
      </c>
    </row>
    <row r="1051" spans="1:16" x14ac:dyDescent="0.25">
      <c r="A1051" t="s">
        <v>22</v>
      </c>
      <c r="B1051" t="s">
        <v>23</v>
      </c>
      <c r="C1051">
        <v>1996</v>
      </c>
      <c r="D1051" s="2">
        <f t="array" ref="D1051">INDEX([2]data!$E$2:$E$2185,MATCH($C1051,IF([2]data!$C$2:$C$2185=$A1051,[2]data!$A$2:$A$2185),0))</f>
        <v>14853360</v>
      </c>
      <c r="H1051" s="2">
        <f t="array" ref="H1051">INDEX([1]Sheet1!$M$2:$M$1823,MATCH($C1051,IF([1]Sheet1!$A$2:$A$1823=$A1051,[1]Sheet1!$C$2:$C$1823),0))</f>
        <v>15206695936</v>
      </c>
      <c r="I1051" s="2">
        <f t="array" ref="I1051">INDEX([1]Sheet1!$D$2:$D$1823,MATCH($C1051,IF([1]Sheet1!$A$2:$A$1823=$A1051,[1]Sheet1!$C$2:$C$1823),0))</f>
        <v>11588990000</v>
      </c>
      <c r="J1051" s="2">
        <f t="array" ref="J1051">(INDEX([1]Sheet1!$G$2:$G$1823,MATCH($C1051,IF([1]Sheet1!$A$2:$A$1823=$A1051,[1]Sheet1!$C$2:$C$1823),0))+INDEX([1]Sheet1!$J$2:$J$1823,MATCH($C1051,IF([1]Sheet1!$A$2:$A$1823=$A1051,[1]Sheet1!$C$2:$C$1823),0)))</f>
        <v>3617706000</v>
      </c>
      <c r="K1051" s="2" t="e">
        <f t="array" ref="K1051">INDEX([5]Sheet1!$K$2:$K$2185,MATCH($C1051,IF([5]Sheet1!$E$2:$E$2185=$A1051,[5]Sheet1!$B$2:$B$2185),0))*10</f>
        <v>#N/A</v>
      </c>
      <c r="L1051" s="2" t="e">
        <f t="array" ref="L1051">INDEX([5]Sheet1!$J$2:$J$2185,MATCH($C1051,IF([5]Sheet1!$E$2:$E$2185=$A1051,[5]Sheet1!$B$2:$B$2185),0))</f>
        <v>#N/A</v>
      </c>
      <c r="M1051" s="2" t="e">
        <f t="array" ref="M1051">INDEX([5]Sheet1!$G$2:$G$2185,MATCH($C1051,IF([5]Sheet1!$E$2:$E$2185=$A1051,[5]Sheet1!$B$2:$B$2185),0))*10</f>
        <v>#N/A</v>
      </c>
      <c r="N1051" s="2" t="e">
        <f t="array" ref="N1051">INDEX([5]Sheet1!$F$2:$F$2185,MATCH($C1051,IF([5]Sheet1!$E$2:$E$2185=$A1051,[5]Sheet1!$B$2:$B$2185),0))</f>
        <v>#N/A</v>
      </c>
      <c r="O1051" s="2" t="e">
        <f t="array" ref="O1051">INDEX([5]Sheet1!$I$2:$I$2185,MATCH($C1051,IF([5]Sheet1!$E$2:$E$2185=$A1051,[5]Sheet1!$B$2:$B$2185),0))*10</f>
        <v>#N/A</v>
      </c>
      <c r="P1051" s="2" t="e">
        <f t="array" ref="P1051">INDEX([5]Sheet1!$H$2:$H$2185,MATCH($C1051,IF([5]Sheet1!$E$2:$E$2185=$A1051,[5]Sheet1!$B$2:$B$2185),0))</f>
        <v>#N/A</v>
      </c>
    </row>
    <row r="1052" spans="1:16" x14ac:dyDescent="0.25">
      <c r="A1052" t="s">
        <v>24</v>
      </c>
      <c r="B1052" t="s">
        <v>25</v>
      </c>
      <c r="C1052">
        <v>1996</v>
      </c>
      <c r="D1052" s="2">
        <f t="array" ref="D1052">INDEX([2]data!$E$2:$E$2185,MATCH($C1052,IF([2]data!$C$2:$C$2185=$A1052,[2]data!$A$2:$A$2185),0))</f>
        <v>7501069</v>
      </c>
      <c r="H1052" s="2">
        <f t="array" ref="H1052">INDEX([1]Sheet1!$M$2:$M$1823,MATCH($C1052,IF([1]Sheet1!$A$2:$A$1823=$A1052,[1]Sheet1!$C$2:$C$1823),0))</f>
        <v>8639696896</v>
      </c>
      <c r="I1052" s="2">
        <f t="array" ref="I1052">INDEX([1]Sheet1!$D$2:$D$1823,MATCH($C1052,IF([1]Sheet1!$A$2:$A$1823=$A1052,[1]Sheet1!$C$2:$C$1823),0))</f>
        <v>6790865000</v>
      </c>
      <c r="J1052" s="2">
        <f t="array" ref="J1052">(INDEX([1]Sheet1!$G$2:$G$1823,MATCH($C1052,IF([1]Sheet1!$A$2:$A$1823=$A1052,[1]Sheet1!$C$2:$C$1823),0))+INDEX([1]Sheet1!$J$2:$J$1823,MATCH($C1052,IF([1]Sheet1!$A$2:$A$1823=$A1052,[1]Sheet1!$C$2:$C$1823),0)))</f>
        <v>1848832000</v>
      </c>
      <c r="K1052" s="2" t="e">
        <f t="array" ref="K1052">INDEX([5]Sheet1!$K$2:$K$2185,MATCH($C1052,IF([5]Sheet1!$E$2:$E$2185=$A1052,[5]Sheet1!$B$2:$B$2185),0))*10</f>
        <v>#N/A</v>
      </c>
      <c r="L1052" s="2" t="e">
        <f t="array" ref="L1052">INDEX([5]Sheet1!$J$2:$J$2185,MATCH($C1052,IF([5]Sheet1!$E$2:$E$2185=$A1052,[5]Sheet1!$B$2:$B$2185),0))</f>
        <v>#N/A</v>
      </c>
      <c r="M1052" s="2" t="e">
        <f t="array" ref="M1052">INDEX([5]Sheet1!$G$2:$G$2185,MATCH($C1052,IF([5]Sheet1!$E$2:$E$2185=$A1052,[5]Sheet1!$B$2:$B$2185),0))*10</f>
        <v>#N/A</v>
      </c>
      <c r="N1052" s="2" t="e">
        <f t="array" ref="N1052">INDEX([5]Sheet1!$F$2:$F$2185,MATCH($C1052,IF([5]Sheet1!$E$2:$E$2185=$A1052,[5]Sheet1!$B$2:$B$2185),0))</f>
        <v>#N/A</v>
      </c>
      <c r="O1052" s="2" t="e">
        <f t="array" ref="O1052">INDEX([5]Sheet1!$I$2:$I$2185,MATCH($C1052,IF([5]Sheet1!$E$2:$E$2185=$A1052,[5]Sheet1!$B$2:$B$2185),0))*10</f>
        <v>#N/A</v>
      </c>
      <c r="P1052" s="2" t="e">
        <f t="array" ref="P1052">INDEX([5]Sheet1!$H$2:$H$2185,MATCH($C1052,IF([5]Sheet1!$E$2:$E$2185=$A1052,[5]Sheet1!$B$2:$B$2185),0))</f>
        <v>#N/A</v>
      </c>
    </row>
    <row r="1053" spans="1:16" x14ac:dyDescent="0.25">
      <c r="A1053" t="s">
        <v>26</v>
      </c>
      <c r="B1053" t="s">
        <v>27</v>
      </c>
      <c r="C1053">
        <v>1996</v>
      </c>
      <c r="D1053" s="2">
        <f t="array" ref="D1053">INDEX([2]data!$E$2:$E$2185,MATCH($C1053,IF([2]data!$C$2:$C$2185=$A1053,[2]data!$A$2:$A$2185),0))</f>
        <v>1203755</v>
      </c>
      <c r="H1053" s="2">
        <f t="array" ref="H1053">INDEX([1]Sheet1!$M$2:$M$1823,MATCH($C1053,IF([1]Sheet1!$A$2:$A$1823=$A1053,[1]Sheet1!$C$2:$C$1823),0))</f>
        <v>1094038016</v>
      </c>
      <c r="I1053" s="2">
        <f t="array" ref="I1053">INDEX([1]Sheet1!$D$2:$D$1823,MATCH($C1053,IF([1]Sheet1!$A$2:$A$1823=$A1053,[1]Sheet1!$C$2:$C$1823),0))</f>
        <v>769804000</v>
      </c>
      <c r="J1053" s="2">
        <f t="array" ref="J1053">(INDEX([1]Sheet1!$G$2:$G$1823,MATCH($C1053,IF([1]Sheet1!$A$2:$A$1823=$A1053,[1]Sheet1!$C$2:$C$1823),0))+INDEX([1]Sheet1!$J$2:$J$1823,MATCH($C1053,IF([1]Sheet1!$A$2:$A$1823=$A1053,[1]Sheet1!$C$2:$C$1823),0)))</f>
        <v>324234000</v>
      </c>
      <c r="K1053" s="2" t="e">
        <f t="array" ref="K1053">INDEX([5]Sheet1!$K$2:$K$2185,MATCH($C1053,IF([5]Sheet1!$E$2:$E$2185=$A1053,[5]Sheet1!$B$2:$B$2185),0))*10</f>
        <v>#N/A</v>
      </c>
      <c r="L1053" s="2" t="e">
        <f t="array" ref="L1053">INDEX([5]Sheet1!$J$2:$J$2185,MATCH($C1053,IF([5]Sheet1!$E$2:$E$2185=$A1053,[5]Sheet1!$B$2:$B$2185),0))</f>
        <v>#N/A</v>
      </c>
      <c r="M1053" s="2" t="e">
        <f t="array" ref="M1053">INDEX([5]Sheet1!$G$2:$G$2185,MATCH($C1053,IF([5]Sheet1!$E$2:$E$2185=$A1053,[5]Sheet1!$B$2:$B$2185),0))*10</f>
        <v>#N/A</v>
      </c>
      <c r="N1053" s="2" t="e">
        <f t="array" ref="N1053">INDEX([5]Sheet1!$F$2:$F$2185,MATCH($C1053,IF([5]Sheet1!$E$2:$E$2185=$A1053,[5]Sheet1!$B$2:$B$2185),0))</f>
        <v>#N/A</v>
      </c>
      <c r="O1053" s="2" t="e">
        <f t="array" ref="O1053">INDEX([5]Sheet1!$I$2:$I$2185,MATCH($C1053,IF([5]Sheet1!$E$2:$E$2185=$A1053,[5]Sheet1!$B$2:$B$2185),0))*10</f>
        <v>#N/A</v>
      </c>
      <c r="P1053" s="2" t="e">
        <f t="array" ref="P1053">INDEX([5]Sheet1!$H$2:$H$2185,MATCH($C1053,IF([5]Sheet1!$E$2:$E$2185=$A1053,[5]Sheet1!$B$2:$B$2185),0))</f>
        <v>#N/A</v>
      </c>
    </row>
    <row r="1054" spans="1:16" x14ac:dyDescent="0.25">
      <c r="A1054" t="s">
        <v>28</v>
      </c>
      <c r="B1054" t="s">
        <v>29</v>
      </c>
      <c r="C1054">
        <v>1996</v>
      </c>
      <c r="D1054" s="2">
        <f t="array" ref="D1054">INDEX([2]data!$E$2:$E$2185,MATCH($C1054,IF([2]data!$C$2:$C$2185=$A1054,[2]data!$A$2:$A$2185),0))</f>
        <v>1203083</v>
      </c>
      <c r="H1054" s="2">
        <f t="array" ref="H1054">INDEX([1]Sheet1!$M$2:$M$1823,MATCH($C1054,IF([1]Sheet1!$A$2:$A$1823=$A1054,[1]Sheet1!$C$2:$C$1823),0))</f>
        <v>1305111040</v>
      </c>
      <c r="I1054" s="2">
        <f t="array" ref="I1054">INDEX([1]Sheet1!$D$2:$D$1823,MATCH($C1054,IF([1]Sheet1!$A$2:$A$1823=$A1054,[1]Sheet1!$C$2:$C$1823),0))</f>
        <v>1020637000</v>
      </c>
      <c r="J1054" s="2">
        <f t="array" ref="J1054">(INDEX([1]Sheet1!$G$2:$G$1823,MATCH($C1054,IF([1]Sheet1!$A$2:$A$1823=$A1054,[1]Sheet1!$C$2:$C$1823),0))+INDEX([1]Sheet1!$J$2:$J$1823,MATCH($C1054,IF([1]Sheet1!$A$2:$A$1823=$A1054,[1]Sheet1!$C$2:$C$1823),0)))</f>
        <v>284474000</v>
      </c>
      <c r="K1054" s="2" t="e">
        <f t="array" ref="K1054">INDEX([5]Sheet1!$K$2:$K$2185,MATCH($C1054,IF([5]Sheet1!$E$2:$E$2185=$A1054,[5]Sheet1!$B$2:$B$2185),0))*10</f>
        <v>#N/A</v>
      </c>
      <c r="L1054" s="2" t="e">
        <f t="array" ref="L1054">INDEX([5]Sheet1!$J$2:$J$2185,MATCH($C1054,IF([5]Sheet1!$E$2:$E$2185=$A1054,[5]Sheet1!$B$2:$B$2185),0))</f>
        <v>#N/A</v>
      </c>
      <c r="M1054" s="2" t="e">
        <f t="array" ref="M1054">INDEX([5]Sheet1!$G$2:$G$2185,MATCH($C1054,IF([5]Sheet1!$E$2:$E$2185=$A1054,[5]Sheet1!$B$2:$B$2185),0))*10</f>
        <v>#N/A</v>
      </c>
      <c r="N1054" s="2" t="e">
        <f t="array" ref="N1054">INDEX([5]Sheet1!$F$2:$F$2185,MATCH($C1054,IF([5]Sheet1!$E$2:$E$2185=$A1054,[5]Sheet1!$B$2:$B$2185),0))</f>
        <v>#N/A</v>
      </c>
      <c r="O1054" s="2" t="e">
        <f t="array" ref="O1054">INDEX([5]Sheet1!$I$2:$I$2185,MATCH($C1054,IF([5]Sheet1!$E$2:$E$2185=$A1054,[5]Sheet1!$B$2:$B$2185),0))*10</f>
        <v>#N/A</v>
      </c>
      <c r="P1054" s="2" t="e">
        <f t="array" ref="P1054">INDEX([5]Sheet1!$H$2:$H$2185,MATCH($C1054,IF([5]Sheet1!$E$2:$E$2185=$A1054,[5]Sheet1!$B$2:$B$2185),0))</f>
        <v>#N/A</v>
      </c>
    </row>
    <row r="1055" spans="1:16" x14ac:dyDescent="0.25">
      <c r="A1055" t="s">
        <v>30</v>
      </c>
      <c r="B1055" t="s">
        <v>31</v>
      </c>
      <c r="C1055">
        <v>1996</v>
      </c>
      <c r="D1055" s="2">
        <f t="array" ref="D1055">INDEX([2]data!$E$2:$E$2185,MATCH($C1055,IF([2]data!$C$2:$C$2185=$A1055,[2]data!$A$2:$A$2185),0))</f>
        <v>12101997</v>
      </c>
      <c r="H1055" s="2">
        <f t="array" ref="H1055">INDEX([1]Sheet1!$M$2:$M$1823,MATCH($C1055,IF([1]Sheet1!$A$2:$A$1823=$A1055,[1]Sheet1!$C$2:$C$1823),0))</f>
        <v>12892390400</v>
      </c>
      <c r="I1055" s="2">
        <f t="array" ref="I1055">INDEX([1]Sheet1!$D$2:$D$1823,MATCH($C1055,IF([1]Sheet1!$A$2:$A$1823=$A1055,[1]Sheet1!$C$2:$C$1823),0))</f>
        <v>10491982000</v>
      </c>
      <c r="J1055" s="2">
        <f t="array" ref="J1055">(INDEX([1]Sheet1!$G$2:$G$1823,MATCH($C1055,IF([1]Sheet1!$A$2:$A$1823=$A1055,[1]Sheet1!$C$2:$C$1823),0))+INDEX([1]Sheet1!$J$2:$J$1823,MATCH($C1055,IF([1]Sheet1!$A$2:$A$1823=$A1055,[1]Sheet1!$C$2:$C$1823),0)))</f>
        <v>2400408000</v>
      </c>
      <c r="K1055" s="2" t="e">
        <f t="array" ref="K1055">INDEX([5]Sheet1!$K$2:$K$2185,MATCH($C1055,IF([5]Sheet1!$E$2:$E$2185=$A1055,[5]Sheet1!$B$2:$B$2185),0))*10</f>
        <v>#N/A</v>
      </c>
      <c r="L1055" s="2" t="e">
        <f t="array" ref="L1055">INDEX([5]Sheet1!$J$2:$J$2185,MATCH($C1055,IF([5]Sheet1!$E$2:$E$2185=$A1055,[5]Sheet1!$B$2:$B$2185),0))</f>
        <v>#N/A</v>
      </c>
      <c r="M1055" s="2" t="e">
        <f t="array" ref="M1055">INDEX([5]Sheet1!$G$2:$G$2185,MATCH($C1055,IF([5]Sheet1!$E$2:$E$2185=$A1055,[5]Sheet1!$B$2:$B$2185),0))*10</f>
        <v>#N/A</v>
      </c>
      <c r="N1055" s="2" t="e">
        <f t="array" ref="N1055">INDEX([5]Sheet1!$F$2:$F$2185,MATCH($C1055,IF([5]Sheet1!$E$2:$E$2185=$A1055,[5]Sheet1!$B$2:$B$2185),0))</f>
        <v>#N/A</v>
      </c>
      <c r="O1055" s="2" t="e">
        <f t="array" ref="O1055">INDEX([5]Sheet1!$I$2:$I$2185,MATCH($C1055,IF([5]Sheet1!$E$2:$E$2185=$A1055,[5]Sheet1!$B$2:$B$2185),0))*10</f>
        <v>#N/A</v>
      </c>
      <c r="P1055" s="2" t="e">
        <f t="array" ref="P1055">INDEX([5]Sheet1!$H$2:$H$2185,MATCH($C1055,IF([5]Sheet1!$E$2:$E$2185=$A1055,[5]Sheet1!$B$2:$B$2185),0))</f>
        <v>#N/A</v>
      </c>
    </row>
    <row r="1056" spans="1:16" x14ac:dyDescent="0.25">
      <c r="A1056" t="s">
        <v>32</v>
      </c>
      <c r="B1056" t="s">
        <v>33</v>
      </c>
      <c r="C1056">
        <v>1996</v>
      </c>
      <c r="D1056" s="2">
        <f t="array" ref="D1056">INDEX([2]data!$E$2:$E$2185,MATCH($C1056,IF([2]data!$C$2:$C$2185=$A1056,[2]data!$A$2:$A$2185),0))</f>
        <v>5906013</v>
      </c>
      <c r="H1056" s="2">
        <f t="array" ref="H1056">INDEX([1]Sheet1!$M$2:$M$1823,MATCH($C1056,IF([1]Sheet1!$A$2:$A$1823=$A1056,[1]Sheet1!$C$2:$C$1823),0))</f>
        <v>6359754240</v>
      </c>
      <c r="I1056" s="2">
        <f t="array" ref="I1056">INDEX([1]Sheet1!$D$2:$D$1823,MATCH($C1056,IF([1]Sheet1!$A$2:$A$1823=$A1056,[1]Sheet1!$C$2:$C$1823),0))</f>
        <v>5232097000</v>
      </c>
      <c r="J1056" s="2">
        <f t="array" ref="J1056">(INDEX([1]Sheet1!$G$2:$G$1823,MATCH($C1056,IF([1]Sheet1!$A$2:$A$1823=$A1056,[1]Sheet1!$C$2:$C$1823),0))+INDEX([1]Sheet1!$J$2:$J$1823,MATCH($C1056,IF([1]Sheet1!$A$2:$A$1823=$A1056,[1]Sheet1!$C$2:$C$1823),0)))</f>
        <v>1127657000</v>
      </c>
      <c r="K1056" s="2" t="e">
        <f t="array" ref="K1056">INDEX([5]Sheet1!$K$2:$K$2185,MATCH($C1056,IF([5]Sheet1!$E$2:$E$2185=$A1056,[5]Sheet1!$B$2:$B$2185),0))*10</f>
        <v>#N/A</v>
      </c>
      <c r="L1056" s="2" t="e">
        <f t="array" ref="L1056">INDEX([5]Sheet1!$J$2:$J$2185,MATCH($C1056,IF([5]Sheet1!$E$2:$E$2185=$A1056,[5]Sheet1!$B$2:$B$2185),0))</f>
        <v>#N/A</v>
      </c>
      <c r="M1056" s="2" t="e">
        <f t="array" ref="M1056">INDEX([5]Sheet1!$G$2:$G$2185,MATCH($C1056,IF([5]Sheet1!$E$2:$E$2185=$A1056,[5]Sheet1!$B$2:$B$2185),0))*10</f>
        <v>#N/A</v>
      </c>
      <c r="N1056" s="2" t="e">
        <f t="array" ref="N1056">INDEX([5]Sheet1!$F$2:$F$2185,MATCH($C1056,IF([5]Sheet1!$E$2:$E$2185=$A1056,[5]Sheet1!$B$2:$B$2185),0))</f>
        <v>#N/A</v>
      </c>
      <c r="O1056" s="2" t="e">
        <f t="array" ref="O1056">INDEX([5]Sheet1!$I$2:$I$2185,MATCH($C1056,IF([5]Sheet1!$E$2:$E$2185=$A1056,[5]Sheet1!$B$2:$B$2185),0))*10</f>
        <v>#N/A</v>
      </c>
      <c r="P1056" s="2" t="e">
        <f t="array" ref="P1056">INDEX([5]Sheet1!$H$2:$H$2185,MATCH($C1056,IF([5]Sheet1!$E$2:$E$2185=$A1056,[5]Sheet1!$B$2:$B$2185),0))</f>
        <v>#N/A</v>
      </c>
    </row>
    <row r="1057" spans="1:16" x14ac:dyDescent="0.25">
      <c r="A1057" t="s">
        <v>34</v>
      </c>
      <c r="B1057" t="s">
        <v>35</v>
      </c>
      <c r="C1057">
        <v>1996</v>
      </c>
      <c r="D1057" s="2">
        <f t="array" ref="D1057">INDEX([2]data!$E$2:$E$2185,MATCH($C1057,IF([2]data!$C$2:$C$2185=$A1057,[2]data!$A$2:$A$2185),0))</f>
        <v>2880000</v>
      </c>
      <c r="H1057" s="2">
        <f t="array" ref="H1057">INDEX([1]Sheet1!$M$2:$M$1823,MATCH($C1057,IF([1]Sheet1!$A$2:$A$1823=$A1057,[1]Sheet1!$C$2:$C$1823),0))</f>
        <v>2929073920</v>
      </c>
      <c r="I1057" s="2">
        <f t="array" ref="I1057">INDEX([1]Sheet1!$D$2:$D$1823,MATCH($C1057,IF([1]Sheet1!$A$2:$A$1823=$A1057,[1]Sheet1!$C$2:$C$1823),0))</f>
        <v>2648473000</v>
      </c>
      <c r="J1057" s="2">
        <f t="array" ref="J1057">(INDEX([1]Sheet1!$G$2:$G$1823,MATCH($C1057,IF([1]Sheet1!$A$2:$A$1823=$A1057,[1]Sheet1!$C$2:$C$1823),0))+INDEX([1]Sheet1!$J$2:$J$1823,MATCH($C1057,IF([1]Sheet1!$A$2:$A$1823=$A1057,[1]Sheet1!$C$2:$C$1823),0)))</f>
        <v>280601000</v>
      </c>
      <c r="K1057" s="2" t="e">
        <f t="array" ref="K1057">INDEX([5]Sheet1!$K$2:$K$2185,MATCH($C1057,IF([5]Sheet1!$E$2:$E$2185=$A1057,[5]Sheet1!$B$2:$B$2185),0))*10</f>
        <v>#N/A</v>
      </c>
      <c r="L1057" s="2" t="e">
        <f t="array" ref="L1057">INDEX([5]Sheet1!$J$2:$J$2185,MATCH($C1057,IF([5]Sheet1!$E$2:$E$2185=$A1057,[5]Sheet1!$B$2:$B$2185),0))</f>
        <v>#N/A</v>
      </c>
      <c r="M1057" s="2" t="e">
        <f t="array" ref="M1057">INDEX([5]Sheet1!$G$2:$G$2185,MATCH($C1057,IF([5]Sheet1!$E$2:$E$2185=$A1057,[5]Sheet1!$B$2:$B$2185),0))*10</f>
        <v>#N/A</v>
      </c>
      <c r="N1057" s="2" t="e">
        <f t="array" ref="N1057">INDEX([5]Sheet1!$F$2:$F$2185,MATCH($C1057,IF([5]Sheet1!$E$2:$E$2185=$A1057,[5]Sheet1!$B$2:$B$2185),0))</f>
        <v>#N/A</v>
      </c>
      <c r="O1057" s="2" t="e">
        <f t="array" ref="O1057">INDEX([5]Sheet1!$I$2:$I$2185,MATCH($C1057,IF([5]Sheet1!$E$2:$E$2185=$A1057,[5]Sheet1!$B$2:$B$2185),0))*10</f>
        <v>#N/A</v>
      </c>
      <c r="P1057" s="2" t="e">
        <f t="array" ref="P1057">INDEX([5]Sheet1!$H$2:$H$2185,MATCH($C1057,IF([5]Sheet1!$E$2:$E$2185=$A1057,[5]Sheet1!$B$2:$B$2185),0))</f>
        <v>#N/A</v>
      </c>
    </row>
    <row r="1058" spans="1:16" x14ac:dyDescent="0.25">
      <c r="A1058" t="s">
        <v>36</v>
      </c>
      <c r="B1058" t="s">
        <v>37</v>
      </c>
      <c r="C1058">
        <v>1996</v>
      </c>
      <c r="D1058" s="2">
        <f t="array" ref="D1058">INDEX([2]data!$E$2:$E$2185,MATCH($C1058,IF([2]data!$C$2:$C$2185=$A1058,[2]data!$A$2:$A$2185),0))</f>
        <v>2614554</v>
      </c>
      <c r="H1058" s="2">
        <f t="array" ref="H1058">INDEX([1]Sheet1!$M$2:$M$1823,MATCH($C1058,IF([1]Sheet1!$A$2:$A$1823=$A1058,[1]Sheet1!$C$2:$C$1823),0))</f>
        <v>3079452928</v>
      </c>
      <c r="I1058" s="2">
        <f t="array" ref="I1058">INDEX([1]Sheet1!$D$2:$D$1823,MATCH($C1058,IF([1]Sheet1!$A$2:$A$1823=$A1058,[1]Sheet1!$C$2:$C$1823),0))</f>
        <v>2456600000</v>
      </c>
      <c r="J1058" s="2">
        <f t="array" ref="J1058">(INDEX([1]Sheet1!$G$2:$G$1823,MATCH($C1058,IF([1]Sheet1!$A$2:$A$1823=$A1058,[1]Sheet1!$C$2:$C$1823),0))+INDEX([1]Sheet1!$J$2:$J$1823,MATCH($C1058,IF([1]Sheet1!$A$2:$A$1823=$A1058,[1]Sheet1!$C$2:$C$1823),0)))</f>
        <v>622853000</v>
      </c>
      <c r="K1058" s="2" t="e">
        <f t="array" ref="K1058">INDEX([5]Sheet1!$K$2:$K$2185,MATCH($C1058,IF([5]Sheet1!$E$2:$E$2185=$A1058,[5]Sheet1!$B$2:$B$2185),0))*10</f>
        <v>#N/A</v>
      </c>
      <c r="L1058" s="2" t="e">
        <f t="array" ref="L1058">INDEX([5]Sheet1!$J$2:$J$2185,MATCH($C1058,IF([5]Sheet1!$E$2:$E$2185=$A1058,[5]Sheet1!$B$2:$B$2185),0))</f>
        <v>#N/A</v>
      </c>
      <c r="M1058" s="2" t="e">
        <f t="array" ref="M1058">INDEX([5]Sheet1!$G$2:$G$2185,MATCH($C1058,IF([5]Sheet1!$E$2:$E$2185=$A1058,[5]Sheet1!$B$2:$B$2185),0))*10</f>
        <v>#N/A</v>
      </c>
      <c r="N1058" s="2" t="e">
        <f t="array" ref="N1058">INDEX([5]Sheet1!$F$2:$F$2185,MATCH($C1058,IF([5]Sheet1!$E$2:$E$2185=$A1058,[5]Sheet1!$B$2:$B$2185),0))</f>
        <v>#N/A</v>
      </c>
      <c r="O1058" s="2" t="e">
        <f t="array" ref="O1058">INDEX([5]Sheet1!$I$2:$I$2185,MATCH($C1058,IF([5]Sheet1!$E$2:$E$2185=$A1058,[5]Sheet1!$B$2:$B$2185),0))*10</f>
        <v>#N/A</v>
      </c>
      <c r="P1058" s="2" t="e">
        <f t="array" ref="P1058">INDEX([5]Sheet1!$H$2:$H$2185,MATCH($C1058,IF([5]Sheet1!$E$2:$E$2185=$A1058,[5]Sheet1!$B$2:$B$2185),0))</f>
        <v>#N/A</v>
      </c>
    </row>
    <row r="1059" spans="1:16" x14ac:dyDescent="0.25">
      <c r="A1059" t="s">
        <v>38</v>
      </c>
      <c r="B1059" t="s">
        <v>39</v>
      </c>
      <c r="C1059">
        <v>1996</v>
      </c>
      <c r="D1059" s="2">
        <f t="array" ref="D1059">INDEX([2]data!$E$2:$E$2185,MATCH($C1059,IF([2]data!$C$2:$C$2185=$A1059,[2]data!$A$2:$A$2185),0))</f>
        <v>3919535</v>
      </c>
      <c r="H1059" s="2">
        <f t="array" ref="H1059">INDEX([1]Sheet1!$M$2:$M$1823,MATCH($C1059,IF([1]Sheet1!$A$2:$A$1823=$A1059,[1]Sheet1!$C$2:$C$1823),0))</f>
        <v>3787037952</v>
      </c>
      <c r="I1059" s="2">
        <f t="array" ref="I1059">INDEX([1]Sheet1!$D$2:$D$1823,MATCH($C1059,IF([1]Sheet1!$A$2:$A$1823=$A1059,[1]Sheet1!$C$2:$C$1823),0))</f>
        <v>2955865000</v>
      </c>
      <c r="J1059" s="2">
        <f t="array" ref="J1059">(INDEX([1]Sheet1!$G$2:$G$1823,MATCH($C1059,IF([1]Sheet1!$A$2:$A$1823=$A1059,[1]Sheet1!$C$2:$C$1823),0))+INDEX([1]Sheet1!$J$2:$J$1823,MATCH($C1059,IF([1]Sheet1!$A$2:$A$1823=$A1059,[1]Sheet1!$C$2:$C$1823),0)))</f>
        <v>831173000</v>
      </c>
      <c r="K1059" s="2" t="e">
        <f t="array" ref="K1059">INDEX([5]Sheet1!$K$2:$K$2185,MATCH($C1059,IF([5]Sheet1!$E$2:$E$2185=$A1059,[5]Sheet1!$B$2:$B$2185),0))*10</f>
        <v>#N/A</v>
      </c>
      <c r="L1059" s="2" t="e">
        <f t="array" ref="L1059">INDEX([5]Sheet1!$J$2:$J$2185,MATCH($C1059,IF([5]Sheet1!$E$2:$E$2185=$A1059,[5]Sheet1!$B$2:$B$2185),0))</f>
        <v>#N/A</v>
      </c>
      <c r="M1059" s="2" t="e">
        <f t="array" ref="M1059">INDEX([5]Sheet1!$G$2:$G$2185,MATCH($C1059,IF([5]Sheet1!$E$2:$E$2185=$A1059,[5]Sheet1!$B$2:$B$2185),0))*10</f>
        <v>#N/A</v>
      </c>
      <c r="N1059" s="2" t="e">
        <f t="array" ref="N1059">INDEX([5]Sheet1!$F$2:$F$2185,MATCH($C1059,IF([5]Sheet1!$E$2:$E$2185=$A1059,[5]Sheet1!$B$2:$B$2185),0))</f>
        <v>#N/A</v>
      </c>
      <c r="O1059" s="2" t="e">
        <f t="array" ref="O1059">INDEX([5]Sheet1!$I$2:$I$2185,MATCH($C1059,IF([5]Sheet1!$E$2:$E$2185=$A1059,[5]Sheet1!$B$2:$B$2185),0))*10</f>
        <v>#N/A</v>
      </c>
      <c r="P1059" s="2" t="e">
        <f t="array" ref="P1059">INDEX([5]Sheet1!$H$2:$H$2185,MATCH($C1059,IF([5]Sheet1!$E$2:$E$2185=$A1059,[5]Sheet1!$B$2:$B$2185),0))</f>
        <v>#N/A</v>
      </c>
    </row>
    <row r="1060" spans="1:16" x14ac:dyDescent="0.25">
      <c r="A1060" t="s">
        <v>40</v>
      </c>
      <c r="B1060" t="s">
        <v>41</v>
      </c>
      <c r="C1060">
        <v>1996</v>
      </c>
      <c r="D1060" s="2">
        <f t="array" ref="D1060">INDEX([2]data!$E$2:$E$2185,MATCH($C1060,IF([2]data!$C$2:$C$2185=$A1060,[2]data!$A$2:$A$2185),0))</f>
        <v>4398877</v>
      </c>
      <c r="H1060" s="2">
        <f t="array" ref="H1060">INDEX([1]Sheet1!$M$2:$M$1823,MATCH($C1060,IF([1]Sheet1!$A$2:$A$1823=$A1060,[1]Sheet1!$C$2:$C$1823),0))</f>
        <v>3891734016</v>
      </c>
      <c r="I1060" s="2">
        <f t="array" ref="I1060">INDEX([1]Sheet1!$D$2:$D$1823,MATCH($C1060,IF([1]Sheet1!$A$2:$A$1823=$A1060,[1]Sheet1!$C$2:$C$1823),0))</f>
        <v>3536495000</v>
      </c>
      <c r="J1060" s="2">
        <f t="array" ref="J1060">(INDEX([1]Sheet1!$G$2:$G$1823,MATCH($C1060,IF([1]Sheet1!$A$2:$A$1823=$A1060,[1]Sheet1!$C$2:$C$1823),0))+INDEX([1]Sheet1!$J$2:$J$1823,MATCH($C1060,IF([1]Sheet1!$A$2:$A$1823=$A1060,[1]Sheet1!$C$2:$C$1823),0)))</f>
        <v>355239000</v>
      </c>
      <c r="K1060" s="2" t="e">
        <f t="array" ref="K1060">INDEX([5]Sheet1!$K$2:$K$2185,MATCH($C1060,IF([5]Sheet1!$E$2:$E$2185=$A1060,[5]Sheet1!$B$2:$B$2185),0))*10</f>
        <v>#N/A</v>
      </c>
      <c r="L1060" s="2" t="e">
        <f t="array" ref="L1060">INDEX([5]Sheet1!$J$2:$J$2185,MATCH($C1060,IF([5]Sheet1!$E$2:$E$2185=$A1060,[5]Sheet1!$B$2:$B$2185),0))</f>
        <v>#N/A</v>
      </c>
      <c r="M1060" s="2" t="e">
        <f t="array" ref="M1060">INDEX([5]Sheet1!$G$2:$G$2185,MATCH($C1060,IF([5]Sheet1!$E$2:$E$2185=$A1060,[5]Sheet1!$B$2:$B$2185),0))*10</f>
        <v>#N/A</v>
      </c>
      <c r="N1060" s="2" t="e">
        <f t="array" ref="N1060">INDEX([5]Sheet1!$F$2:$F$2185,MATCH($C1060,IF([5]Sheet1!$E$2:$E$2185=$A1060,[5]Sheet1!$B$2:$B$2185),0))</f>
        <v>#N/A</v>
      </c>
      <c r="O1060" s="2" t="e">
        <f t="array" ref="O1060">INDEX([5]Sheet1!$I$2:$I$2185,MATCH($C1060,IF([5]Sheet1!$E$2:$E$2185=$A1060,[5]Sheet1!$B$2:$B$2185),0))*10</f>
        <v>#N/A</v>
      </c>
      <c r="P1060" s="2" t="e">
        <f t="array" ref="P1060">INDEX([5]Sheet1!$H$2:$H$2185,MATCH($C1060,IF([5]Sheet1!$E$2:$E$2185=$A1060,[5]Sheet1!$B$2:$B$2185),0))</f>
        <v>#N/A</v>
      </c>
    </row>
    <row r="1061" spans="1:16" x14ac:dyDescent="0.25">
      <c r="A1061" t="s">
        <v>42</v>
      </c>
      <c r="B1061" t="s">
        <v>43</v>
      </c>
      <c r="C1061">
        <v>1996</v>
      </c>
      <c r="D1061" s="2">
        <f t="array" ref="D1061">INDEX([2]data!$E$2:$E$2185,MATCH($C1061,IF([2]data!$C$2:$C$2185=$A1061,[2]data!$A$2:$A$2185),0))</f>
        <v>1249060</v>
      </c>
      <c r="H1061" s="2">
        <f t="array" ref="H1061">INDEX([1]Sheet1!$M$2:$M$1823,MATCH($C1061,IF([1]Sheet1!$A$2:$A$1823=$A1061,[1]Sheet1!$C$2:$C$1823),0))</f>
        <v>1327281024</v>
      </c>
      <c r="I1061" s="2">
        <f t="array" ref="I1061">INDEX([1]Sheet1!$D$2:$D$1823,MATCH($C1061,IF([1]Sheet1!$A$2:$A$1823=$A1061,[1]Sheet1!$C$2:$C$1823),0))</f>
        <v>1244810000</v>
      </c>
      <c r="J1061" s="2">
        <f t="array" ref="J1061">(INDEX([1]Sheet1!$G$2:$G$1823,MATCH($C1061,IF([1]Sheet1!$A$2:$A$1823=$A1061,[1]Sheet1!$C$2:$C$1823),0))+INDEX([1]Sheet1!$J$2:$J$1823,MATCH($C1061,IF([1]Sheet1!$A$2:$A$1823=$A1061,[1]Sheet1!$C$2:$C$1823),0)))</f>
        <v>82471000</v>
      </c>
      <c r="K1061" s="2" t="e">
        <f t="array" ref="K1061">INDEX([5]Sheet1!$K$2:$K$2185,MATCH($C1061,IF([5]Sheet1!$E$2:$E$2185=$A1061,[5]Sheet1!$B$2:$B$2185),0))*10</f>
        <v>#N/A</v>
      </c>
      <c r="L1061" s="2" t="e">
        <f t="array" ref="L1061">INDEX([5]Sheet1!$J$2:$J$2185,MATCH($C1061,IF([5]Sheet1!$E$2:$E$2185=$A1061,[5]Sheet1!$B$2:$B$2185),0))</f>
        <v>#N/A</v>
      </c>
      <c r="M1061" s="2" t="e">
        <f t="array" ref="M1061">INDEX([5]Sheet1!$G$2:$G$2185,MATCH($C1061,IF([5]Sheet1!$E$2:$E$2185=$A1061,[5]Sheet1!$B$2:$B$2185),0))*10</f>
        <v>#N/A</v>
      </c>
      <c r="N1061" s="2" t="e">
        <f t="array" ref="N1061">INDEX([5]Sheet1!$F$2:$F$2185,MATCH($C1061,IF([5]Sheet1!$E$2:$E$2185=$A1061,[5]Sheet1!$B$2:$B$2185),0))</f>
        <v>#N/A</v>
      </c>
      <c r="O1061" s="2" t="e">
        <f t="array" ref="O1061">INDEX([5]Sheet1!$I$2:$I$2185,MATCH($C1061,IF([5]Sheet1!$E$2:$E$2185=$A1061,[5]Sheet1!$B$2:$B$2185),0))*10</f>
        <v>#N/A</v>
      </c>
      <c r="P1061" s="2" t="e">
        <f t="array" ref="P1061">INDEX([5]Sheet1!$H$2:$H$2185,MATCH($C1061,IF([5]Sheet1!$E$2:$E$2185=$A1061,[5]Sheet1!$B$2:$B$2185),0))</f>
        <v>#N/A</v>
      </c>
    </row>
    <row r="1062" spans="1:16" x14ac:dyDescent="0.25">
      <c r="A1062" t="s">
        <v>44</v>
      </c>
      <c r="B1062" t="s">
        <v>45</v>
      </c>
      <c r="C1062">
        <v>1996</v>
      </c>
      <c r="D1062" s="2">
        <f t="array" ref="D1062">INDEX([2]data!$E$2:$E$2185,MATCH($C1062,IF([2]data!$C$2:$C$2185=$A1062,[2]data!$A$2:$A$2185),0))</f>
        <v>5111986</v>
      </c>
      <c r="H1062" s="2">
        <f t="array" ref="H1062">INDEX([1]Sheet1!$M$2:$M$1823,MATCH($C1062,IF([1]Sheet1!$A$2:$A$1823=$A1062,[1]Sheet1!$C$2:$C$1823),0))</f>
        <v>5655471104</v>
      </c>
      <c r="I1062" s="2">
        <f t="array" ref="I1062">INDEX([1]Sheet1!$D$2:$D$1823,MATCH($C1062,IF([1]Sheet1!$A$2:$A$1823=$A1062,[1]Sheet1!$C$2:$C$1823),0))</f>
        <v>4881648000</v>
      </c>
      <c r="J1062" s="2">
        <f t="array" ref="J1062">(INDEX([1]Sheet1!$G$2:$G$1823,MATCH($C1062,IF([1]Sheet1!$A$2:$A$1823=$A1062,[1]Sheet1!$C$2:$C$1823),0))+INDEX([1]Sheet1!$J$2:$J$1823,MATCH($C1062,IF([1]Sheet1!$A$2:$A$1823=$A1062,[1]Sheet1!$C$2:$C$1823),0)))</f>
        <v>773823000</v>
      </c>
      <c r="K1062" s="2" t="e">
        <f t="array" ref="K1062">INDEX([5]Sheet1!$K$2:$K$2185,MATCH($C1062,IF([5]Sheet1!$E$2:$E$2185=$A1062,[5]Sheet1!$B$2:$B$2185),0))*10</f>
        <v>#N/A</v>
      </c>
      <c r="L1062" s="2" t="e">
        <f t="array" ref="L1062">INDEX([5]Sheet1!$J$2:$J$2185,MATCH($C1062,IF([5]Sheet1!$E$2:$E$2185=$A1062,[5]Sheet1!$B$2:$B$2185),0))</f>
        <v>#N/A</v>
      </c>
      <c r="M1062" s="2" t="e">
        <f t="array" ref="M1062">INDEX([5]Sheet1!$G$2:$G$2185,MATCH($C1062,IF([5]Sheet1!$E$2:$E$2185=$A1062,[5]Sheet1!$B$2:$B$2185),0))*10</f>
        <v>#N/A</v>
      </c>
      <c r="N1062" s="2" t="e">
        <f t="array" ref="N1062">INDEX([5]Sheet1!$F$2:$F$2185,MATCH($C1062,IF([5]Sheet1!$E$2:$E$2185=$A1062,[5]Sheet1!$B$2:$B$2185),0))</f>
        <v>#N/A</v>
      </c>
      <c r="O1062" s="2" t="e">
        <f t="array" ref="O1062">INDEX([5]Sheet1!$I$2:$I$2185,MATCH($C1062,IF([5]Sheet1!$E$2:$E$2185=$A1062,[5]Sheet1!$B$2:$B$2185),0))*10</f>
        <v>#N/A</v>
      </c>
      <c r="P1062" s="2" t="e">
        <f t="array" ref="P1062">INDEX([5]Sheet1!$H$2:$H$2185,MATCH($C1062,IF([5]Sheet1!$E$2:$E$2185=$A1062,[5]Sheet1!$B$2:$B$2185),0))</f>
        <v>#N/A</v>
      </c>
    </row>
    <row r="1063" spans="1:16" x14ac:dyDescent="0.25">
      <c r="A1063" t="s">
        <v>46</v>
      </c>
      <c r="B1063" t="s">
        <v>47</v>
      </c>
      <c r="C1063">
        <v>1996</v>
      </c>
      <c r="D1063" s="2">
        <f t="array" ref="D1063">INDEX([2]data!$E$2:$E$2185,MATCH($C1063,IF([2]data!$C$2:$C$2185=$A1063,[2]data!$A$2:$A$2185),0))</f>
        <v>6179756</v>
      </c>
      <c r="H1063" s="2">
        <f t="array" ref="H1063">INDEX([1]Sheet1!$M$2:$M$1823,MATCH($C1063,IF([1]Sheet1!$A$2:$A$1823=$A1063,[1]Sheet1!$C$2:$C$1823),0))</f>
        <v>6176288768</v>
      </c>
      <c r="I1063" s="2">
        <f t="array" ref="I1063">INDEX([1]Sheet1!$D$2:$D$1823,MATCH($C1063,IF([1]Sheet1!$A$2:$A$1823=$A1063,[1]Sheet1!$C$2:$C$1823),0))</f>
        <v>5900330000</v>
      </c>
      <c r="J1063" s="2">
        <f t="array" ref="J1063">(INDEX([1]Sheet1!$G$2:$G$1823,MATCH($C1063,IF([1]Sheet1!$A$2:$A$1823=$A1063,[1]Sheet1!$C$2:$C$1823),0))+INDEX([1]Sheet1!$J$2:$J$1823,MATCH($C1063,IF([1]Sheet1!$A$2:$A$1823=$A1063,[1]Sheet1!$C$2:$C$1823),0)))</f>
        <v>275959000</v>
      </c>
      <c r="K1063" s="2" t="e">
        <f t="array" ref="K1063">INDEX([5]Sheet1!$K$2:$K$2185,MATCH($C1063,IF([5]Sheet1!$E$2:$E$2185=$A1063,[5]Sheet1!$B$2:$B$2185),0))*10</f>
        <v>#N/A</v>
      </c>
      <c r="L1063" s="2" t="e">
        <f t="array" ref="L1063">INDEX([5]Sheet1!$J$2:$J$2185,MATCH($C1063,IF([5]Sheet1!$E$2:$E$2185=$A1063,[5]Sheet1!$B$2:$B$2185),0))</f>
        <v>#N/A</v>
      </c>
      <c r="M1063" s="2" t="e">
        <f t="array" ref="M1063">INDEX([5]Sheet1!$G$2:$G$2185,MATCH($C1063,IF([5]Sheet1!$E$2:$E$2185=$A1063,[5]Sheet1!$B$2:$B$2185),0))*10</f>
        <v>#N/A</v>
      </c>
      <c r="N1063" s="2" t="e">
        <f t="array" ref="N1063">INDEX([5]Sheet1!$F$2:$F$2185,MATCH($C1063,IF([5]Sheet1!$E$2:$E$2185=$A1063,[5]Sheet1!$B$2:$B$2185),0))</f>
        <v>#N/A</v>
      </c>
      <c r="O1063" s="2" t="e">
        <f t="array" ref="O1063">INDEX([5]Sheet1!$I$2:$I$2185,MATCH($C1063,IF([5]Sheet1!$E$2:$E$2185=$A1063,[5]Sheet1!$B$2:$B$2185),0))*10</f>
        <v>#N/A</v>
      </c>
      <c r="P1063" s="2" t="e">
        <f t="array" ref="P1063">INDEX([5]Sheet1!$H$2:$H$2185,MATCH($C1063,IF([5]Sheet1!$E$2:$E$2185=$A1063,[5]Sheet1!$B$2:$B$2185),0))</f>
        <v>#N/A</v>
      </c>
    </row>
    <row r="1064" spans="1:16" x14ac:dyDescent="0.25">
      <c r="A1064" t="s">
        <v>48</v>
      </c>
      <c r="B1064" t="s">
        <v>49</v>
      </c>
      <c r="C1064">
        <v>1996</v>
      </c>
      <c r="D1064" s="2">
        <f t="array" ref="D1064">INDEX([2]data!$E$2:$E$2185,MATCH($C1064,IF([2]data!$C$2:$C$2185=$A1064,[2]data!$A$2:$A$2185),0))</f>
        <v>9758645</v>
      </c>
      <c r="H1064" s="2">
        <f t="array" ref="H1064">INDEX([1]Sheet1!$M$2:$M$1823,MATCH($C1064,IF([1]Sheet1!$A$2:$A$1823=$A1064,[1]Sheet1!$C$2:$C$1823),0))</f>
        <v>11737882624</v>
      </c>
      <c r="I1064" s="2">
        <f t="array" ref="I1064">INDEX([1]Sheet1!$D$2:$D$1823,MATCH($C1064,IF([1]Sheet1!$A$2:$A$1823=$A1064,[1]Sheet1!$C$2:$C$1823),0))</f>
        <v>10693017000</v>
      </c>
      <c r="J1064" s="2">
        <f t="array" ref="J1064">(INDEX([1]Sheet1!$G$2:$G$1823,MATCH($C1064,IF([1]Sheet1!$A$2:$A$1823=$A1064,[1]Sheet1!$C$2:$C$1823),0))+INDEX([1]Sheet1!$J$2:$J$1823,MATCH($C1064,IF([1]Sheet1!$A$2:$A$1823=$A1064,[1]Sheet1!$C$2:$C$1823),0)))</f>
        <v>1044866000</v>
      </c>
      <c r="K1064" s="2" t="e">
        <f t="array" ref="K1064">INDEX([5]Sheet1!$K$2:$K$2185,MATCH($C1064,IF([5]Sheet1!$E$2:$E$2185=$A1064,[5]Sheet1!$B$2:$B$2185),0))*10</f>
        <v>#N/A</v>
      </c>
      <c r="L1064" s="2" t="e">
        <f t="array" ref="L1064">INDEX([5]Sheet1!$J$2:$J$2185,MATCH($C1064,IF([5]Sheet1!$E$2:$E$2185=$A1064,[5]Sheet1!$B$2:$B$2185),0))</f>
        <v>#N/A</v>
      </c>
      <c r="M1064" s="2" t="e">
        <f t="array" ref="M1064">INDEX([5]Sheet1!$G$2:$G$2185,MATCH($C1064,IF([5]Sheet1!$E$2:$E$2185=$A1064,[5]Sheet1!$B$2:$B$2185),0))*10</f>
        <v>#N/A</v>
      </c>
      <c r="N1064" s="2" t="e">
        <f t="array" ref="N1064">INDEX([5]Sheet1!$F$2:$F$2185,MATCH($C1064,IF([5]Sheet1!$E$2:$E$2185=$A1064,[5]Sheet1!$B$2:$B$2185),0))</f>
        <v>#N/A</v>
      </c>
      <c r="O1064" s="2" t="e">
        <f t="array" ref="O1064">INDEX([5]Sheet1!$I$2:$I$2185,MATCH($C1064,IF([5]Sheet1!$E$2:$E$2185=$A1064,[5]Sheet1!$B$2:$B$2185),0))*10</f>
        <v>#N/A</v>
      </c>
      <c r="P1064" s="2" t="e">
        <f t="array" ref="P1064">INDEX([5]Sheet1!$H$2:$H$2185,MATCH($C1064,IF([5]Sheet1!$E$2:$E$2185=$A1064,[5]Sheet1!$B$2:$B$2185),0))</f>
        <v>#N/A</v>
      </c>
    </row>
    <row r="1065" spans="1:16" x14ac:dyDescent="0.25">
      <c r="A1065" t="s">
        <v>50</v>
      </c>
      <c r="B1065" t="s">
        <v>51</v>
      </c>
      <c r="C1065">
        <v>1996</v>
      </c>
      <c r="D1065" s="2">
        <f t="array" ref="D1065">INDEX([2]data!$E$2:$E$2185,MATCH($C1065,IF([2]data!$C$2:$C$2185=$A1065,[2]data!$A$2:$A$2185),0))</f>
        <v>4712827</v>
      </c>
      <c r="H1065" s="2">
        <f t="array" ref="H1065">INDEX([1]Sheet1!$M$2:$M$1823,MATCH($C1065,IF([1]Sheet1!$A$2:$A$1823=$A1065,[1]Sheet1!$C$2:$C$1823),0))</f>
        <v>6599413248</v>
      </c>
      <c r="I1065" s="2">
        <f t="array" ref="I1065">INDEX([1]Sheet1!$D$2:$D$1823,MATCH($C1065,IF([1]Sheet1!$A$2:$A$1823=$A1065,[1]Sheet1!$C$2:$C$1823),0))</f>
        <v>5283025000</v>
      </c>
      <c r="J1065" s="2">
        <f t="array" ref="J1065">(INDEX([1]Sheet1!$G$2:$G$1823,MATCH($C1065,IF([1]Sheet1!$A$2:$A$1823=$A1065,[1]Sheet1!$C$2:$C$1823),0))+INDEX([1]Sheet1!$J$2:$J$1823,MATCH($C1065,IF([1]Sheet1!$A$2:$A$1823=$A1065,[1]Sheet1!$C$2:$C$1823),0)))</f>
        <v>1316388000</v>
      </c>
      <c r="K1065" s="2" t="e">
        <f t="array" ref="K1065">INDEX([5]Sheet1!$K$2:$K$2185,MATCH($C1065,IF([5]Sheet1!$E$2:$E$2185=$A1065,[5]Sheet1!$B$2:$B$2185),0))*10</f>
        <v>#N/A</v>
      </c>
      <c r="L1065" s="2" t="e">
        <f t="array" ref="L1065">INDEX([5]Sheet1!$J$2:$J$2185,MATCH($C1065,IF([5]Sheet1!$E$2:$E$2185=$A1065,[5]Sheet1!$B$2:$B$2185),0))</f>
        <v>#N/A</v>
      </c>
      <c r="M1065" s="2" t="e">
        <f t="array" ref="M1065">INDEX([5]Sheet1!$G$2:$G$2185,MATCH($C1065,IF([5]Sheet1!$E$2:$E$2185=$A1065,[5]Sheet1!$B$2:$B$2185),0))*10</f>
        <v>#N/A</v>
      </c>
      <c r="N1065" s="2" t="e">
        <f t="array" ref="N1065">INDEX([5]Sheet1!$F$2:$F$2185,MATCH($C1065,IF([5]Sheet1!$E$2:$E$2185=$A1065,[5]Sheet1!$B$2:$B$2185),0))</f>
        <v>#N/A</v>
      </c>
      <c r="O1065" s="2" t="e">
        <f t="array" ref="O1065">INDEX([5]Sheet1!$I$2:$I$2185,MATCH($C1065,IF([5]Sheet1!$E$2:$E$2185=$A1065,[5]Sheet1!$B$2:$B$2185),0))*10</f>
        <v>#N/A</v>
      </c>
      <c r="P1065" s="2" t="e">
        <f t="array" ref="P1065">INDEX([5]Sheet1!$H$2:$H$2185,MATCH($C1065,IF([5]Sheet1!$E$2:$E$2185=$A1065,[5]Sheet1!$B$2:$B$2185),0))</f>
        <v>#N/A</v>
      </c>
    </row>
    <row r="1066" spans="1:16" x14ac:dyDescent="0.25">
      <c r="A1066" t="s">
        <v>52</v>
      </c>
      <c r="B1066" t="s">
        <v>53</v>
      </c>
      <c r="C1066">
        <v>1996</v>
      </c>
      <c r="D1066" s="2">
        <f t="array" ref="D1066">INDEX([2]data!$E$2:$E$2185,MATCH($C1066,IF([2]data!$C$2:$C$2185=$A1066,[2]data!$A$2:$A$2185),0))</f>
        <v>2748085</v>
      </c>
      <c r="H1066" s="2">
        <f t="array" ref="H1066">INDEX([1]Sheet1!$M$2:$M$1823,MATCH($C1066,IF([1]Sheet1!$A$2:$A$1823=$A1066,[1]Sheet1!$C$2:$C$1823),0))</f>
        <v>2491289088</v>
      </c>
      <c r="I1066" s="2">
        <f t="array" ref="I1066">INDEX([1]Sheet1!$D$2:$D$1823,MATCH($C1066,IF([1]Sheet1!$A$2:$A$1823=$A1066,[1]Sheet1!$C$2:$C$1823),0))</f>
        <v>2048547000</v>
      </c>
      <c r="J1066" s="2">
        <f t="array" ref="J1066">(INDEX([1]Sheet1!$G$2:$G$1823,MATCH($C1066,IF([1]Sheet1!$A$2:$A$1823=$A1066,[1]Sheet1!$C$2:$C$1823),0))+INDEX([1]Sheet1!$J$2:$J$1823,MATCH($C1066,IF([1]Sheet1!$A$2:$A$1823=$A1066,[1]Sheet1!$C$2:$C$1823),0)))</f>
        <v>442742000</v>
      </c>
      <c r="K1066" s="2" t="e">
        <f t="array" ref="K1066">INDEX([5]Sheet1!$K$2:$K$2185,MATCH($C1066,IF([5]Sheet1!$E$2:$E$2185=$A1066,[5]Sheet1!$B$2:$B$2185),0))*10</f>
        <v>#N/A</v>
      </c>
      <c r="L1066" s="2" t="e">
        <f t="array" ref="L1066">INDEX([5]Sheet1!$J$2:$J$2185,MATCH($C1066,IF([5]Sheet1!$E$2:$E$2185=$A1066,[5]Sheet1!$B$2:$B$2185),0))</f>
        <v>#N/A</v>
      </c>
      <c r="M1066" s="2" t="e">
        <f t="array" ref="M1066">INDEX([5]Sheet1!$G$2:$G$2185,MATCH($C1066,IF([5]Sheet1!$E$2:$E$2185=$A1066,[5]Sheet1!$B$2:$B$2185),0))*10</f>
        <v>#N/A</v>
      </c>
      <c r="N1066" s="2" t="e">
        <f t="array" ref="N1066">INDEX([5]Sheet1!$F$2:$F$2185,MATCH($C1066,IF([5]Sheet1!$E$2:$E$2185=$A1066,[5]Sheet1!$B$2:$B$2185),0))</f>
        <v>#N/A</v>
      </c>
      <c r="O1066" s="2" t="e">
        <f t="array" ref="O1066">INDEX([5]Sheet1!$I$2:$I$2185,MATCH($C1066,IF([5]Sheet1!$E$2:$E$2185=$A1066,[5]Sheet1!$B$2:$B$2185),0))*10</f>
        <v>#N/A</v>
      </c>
      <c r="P1066" s="2" t="e">
        <f t="array" ref="P1066">INDEX([5]Sheet1!$H$2:$H$2185,MATCH($C1066,IF([5]Sheet1!$E$2:$E$2185=$A1066,[5]Sheet1!$B$2:$B$2185),0))</f>
        <v>#N/A</v>
      </c>
    </row>
    <row r="1067" spans="1:16" x14ac:dyDescent="0.25">
      <c r="A1067" t="s">
        <v>54</v>
      </c>
      <c r="B1067" t="s">
        <v>55</v>
      </c>
      <c r="C1067">
        <v>1996</v>
      </c>
      <c r="D1067" s="2">
        <f t="array" ref="D1067">INDEX([2]data!$E$2:$E$2185,MATCH($C1067,IF([2]data!$C$2:$C$2185=$A1067,[2]data!$A$2:$A$2185),0))</f>
        <v>5431553</v>
      </c>
      <c r="H1067" s="2">
        <f t="array" ref="H1067">INDEX([1]Sheet1!$M$2:$M$1823,MATCH($C1067,IF([1]Sheet1!$A$2:$A$1823=$A1067,[1]Sheet1!$C$2:$C$1823),0))</f>
        <v>5636556800</v>
      </c>
      <c r="I1067" s="2">
        <f t="array" ref="I1067">INDEX([1]Sheet1!$D$2:$D$1823,MATCH($C1067,IF([1]Sheet1!$A$2:$A$1823=$A1067,[1]Sheet1!$C$2:$C$1823),0))</f>
        <v>4525324000</v>
      </c>
      <c r="J1067" s="2">
        <f t="array" ref="J1067">(INDEX([1]Sheet1!$G$2:$G$1823,MATCH($C1067,IF([1]Sheet1!$A$2:$A$1823=$A1067,[1]Sheet1!$C$2:$C$1823),0))+INDEX([1]Sheet1!$J$2:$J$1823,MATCH($C1067,IF([1]Sheet1!$A$2:$A$1823=$A1067,[1]Sheet1!$C$2:$C$1823),0)))</f>
        <v>1111233000</v>
      </c>
      <c r="K1067" s="2" t="e">
        <f t="array" ref="K1067">INDEX([5]Sheet1!$K$2:$K$2185,MATCH($C1067,IF([5]Sheet1!$E$2:$E$2185=$A1067,[5]Sheet1!$B$2:$B$2185),0))*10</f>
        <v>#N/A</v>
      </c>
      <c r="L1067" s="2" t="e">
        <f t="array" ref="L1067">INDEX([5]Sheet1!$J$2:$J$2185,MATCH($C1067,IF([5]Sheet1!$E$2:$E$2185=$A1067,[5]Sheet1!$B$2:$B$2185),0))</f>
        <v>#N/A</v>
      </c>
      <c r="M1067" s="2" t="e">
        <f t="array" ref="M1067">INDEX([5]Sheet1!$G$2:$G$2185,MATCH($C1067,IF([5]Sheet1!$E$2:$E$2185=$A1067,[5]Sheet1!$B$2:$B$2185),0))*10</f>
        <v>#N/A</v>
      </c>
      <c r="N1067" s="2" t="e">
        <f t="array" ref="N1067">INDEX([5]Sheet1!$F$2:$F$2185,MATCH($C1067,IF([5]Sheet1!$E$2:$E$2185=$A1067,[5]Sheet1!$B$2:$B$2185),0))</f>
        <v>#N/A</v>
      </c>
      <c r="O1067" s="2" t="e">
        <f t="array" ref="O1067">INDEX([5]Sheet1!$I$2:$I$2185,MATCH($C1067,IF([5]Sheet1!$E$2:$E$2185=$A1067,[5]Sheet1!$B$2:$B$2185),0))*10</f>
        <v>#N/A</v>
      </c>
      <c r="P1067" s="2" t="e">
        <f t="array" ref="P1067">INDEX([5]Sheet1!$H$2:$H$2185,MATCH($C1067,IF([5]Sheet1!$E$2:$E$2185=$A1067,[5]Sheet1!$B$2:$B$2185),0))</f>
        <v>#N/A</v>
      </c>
    </row>
    <row r="1068" spans="1:16" x14ac:dyDescent="0.25">
      <c r="A1068" t="s">
        <v>56</v>
      </c>
      <c r="B1068" t="s">
        <v>57</v>
      </c>
      <c r="C1068">
        <v>1996</v>
      </c>
      <c r="D1068" s="2">
        <f t="array" ref="D1068">INDEX([2]data!$E$2:$E$2185,MATCH($C1068,IF([2]data!$C$2:$C$2185=$A1068,[2]data!$A$2:$A$2185),0))</f>
        <v>886254</v>
      </c>
      <c r="H1068" s="2">
        <f t="array" ref="H1068">INDEX([1]Sheet1!$M$2:$M$1823,MATCH($C1068,IF([1]Sheet1!$A$2:$A$1823=$A1068,[1]Sheet1!$C$2:$C$1823),0))</f>
        <v>1001683968</v>
      </c>
      <c r="I1068" s="2">
        <f t="array" ref="I1068">INDEX([1]Sheet1!$D$2:$D$1823,MATCH($C1068,IF([1]Sheet1!$A$2:$A$1823=$A1068,[1]Sheet1!$C$2:$C$1823),0))</f>
        <v>935459000</v>
      </c>
      <c r="J1068" s="2">
        <f t="array" ref="J1068">(INDEX([1]Sheet1!$G$2:$G$1823,MATCH($C1068,IF([1]Sheet1!$A$2:$A$1823=$A1068,[1]Sheet1!$C$2:$C$1823),0))+INDEX([1]Sheet1!$J$2:$J$1823,MATCH($C1068,IF([1]Sheet1!$A$2:$A$1823=$A1068,[1]Sheet1!$C$2:$C$1823),0)))</f>
        <v>66225000</v>
      </c>
      <c r="K1068" s="2" t="e">
        <f t="array" ref="K1068">INDEX([5]Sheet1!$K$2:$K$2185,MATCH($C1068,IF([5]Sheet1!$E$2:$E$2185=$A1068,[5]Sheet1!$B$2:$B$2185),0))*10</f>
        <v>#N/A</v>
      </c>
      <c r="L1068" s="2" t="e">
        <f t="array" ref="L1068">INDEX([5]Sheet1!$J$2:$J$2185,MATCH($C1068,IF([5]Sheet1!$E$2:$E$2185=$A1068,[5]Sheet1!$B$2:$B$2185),0))</f>
        <v>#N/A</v>
      </c>
      <c r="M1068" s="2" t="e">
        <f t="array" ref="M1068">INDEX([5]Sheet1!$G$2:$G$2185,MATCH($C1068,IF([5]Sheet1!$E$2:$E$2185=$A1068,[5]Sheet1!$B$2:$B$2185),0))*10</f>
        <v>#N/A</v>
      </c>
      <c r="N1068" s="2" t="e">
        <f t="array" ref="N1068">INDEX([5]Sheet1!$F$2:$F$2185,MATCH($C1068,IF([5]Sheet1!$E$2:$E$2185=$A1068,[5]Sheet1!$B$2:$B$2185),0))</f>
        <v>#N/A</v>
      </c>
      <c r="O1068" s="2" t="e">
        <f t="array" ref="O1068">INDEX([5]Sheet1!$I$2:$I$2185,MATCH($C1068,IF([5]Sheet1!$E$2:$E$2185=$A1068,[5]Sheet1!$B$2:$B$2185),0))*10</f>
        <v>#N/A</v>
      </c>
      <c r="P1068" s="2" t="e">
        <f t="array" ref="P1068">INDEX([5]Sheet1!$H$2:$H$2185,MATCH($C1068,IF([5]Sheet1!$E$2:$E$2185=$A1068,[5]Sheet1!$B$2:$B$2185),0))</f>
        <v>#N/A</v>
      </c>
    </row>
    <row r="1069" spans="1:16" x14ac:dyDescent="0.25">
      <c r="A1069" t="s">
        <v>58</v>
      </c>
      <c r="B1069" t="s">
        <v>59</v>
      </c>
      <c r="C1069">
        <v>1996</v>
      </c>
      <c r="D1069" s="2">
        <f t="array" ref="D1069">INDEX([2]data!$E$2:$E$2185,MATCH($C1069,IF([2]data!$C$2:$C$2185=$A1069,[2]data!$A$2:$A$2185),0))</f>
        <v>1673740</v>
      </c>
      <c r="H1069" s="2">
        <f t="array" ref="H1069">INDEX([1]Sheet1!$M$2:$M$1823,MATCH($C1069,IF([1]Sheet1!$A$2:$A$1823=$A1069,[1]Sheet1!$C$2:$C$1823),0))</f>
        <v>2048947968</v>
      </c>
      <c r="I1069" s="2">
        <f t="array" ref="I1069">INDEX([1]Sheet1!$D$2:$D$1823,MATCH($C1069,IF([1]Sheet1!$A$2:$A$1823=$A1069,[1]Sheet1!$C$2:$C$1823),0))</f>
        <v>1665304000</v>
      </c>
      <c r="J1069" s="2">
        <f t="array" ref="J1069">(INDEX([1]Sheet1!$G$2:$G$1823,MATCH($C1069,IF([1]Sheet1!$A$2:$A$1823=$A1069,[1]Sheet1!$C$2:$C$1823),0))+INDEX([1]Sheet1!$J$2:$J$1823,MATCH($C1069,IF([1]Sheet1!$A$2:$A$1823=$A1069,[1]Sheet1!$C$2:$C$1823),0)))</f>
        <v>383644000</v>
      </c>
      <c r="K1069" s="2" t="e">
        <f t="array" ref="K1069">INDEX([5]Sheet1!$K$2:$K$2185,MATCH($C1069,IF([5]Sheet1!$E$2:$E$2185=$A1069,[5]Sheet1!$B$2:$B$2185),0))*10</f>
        <v>#N/A</v>
      </c>
      <c r="L1069" s="2" t="e">
        <f t="array" ref="L1069">INDEX([5]Sheet1!$J$2:$J$2185,MATCH($C1069,IF([5]Sheet1!$E$2:$E$2185=$A1069,[5]Sheet1!$B$2:$B$2185),0))</f>
        <v>#N/A</v>
      </c>
      <c r="M1069" s="2" t="e">
        <f t="array" ref="M1069">INDEX([5]Sheet1!$G$2:$G$2185,MATCH($C1069,IF([5]Sheet1!$E$2:$E$2185=$A1069,[5]Sheet1!$B$2:$B$2185),0))*10</f>
        <v>#N/A</v>
      </c>
      <c r="N1069" s="2" t="e">
        <f t="array" ref="N1069">INDEX([5]Sheet1!$F$2:$F$2185,MATCH($C1069,IF([5]Sheet1!$E$2:$E$2185=$A1069,[5]Sheet1!$B$2:$B$2185),0))</f>
        <v>#N/A</v>
      </c>
      <c r="O1069" s="2" t="e">
        <f t="array" ref="O1069">INDEX([5]Sheet1!$I$2:$I$2185,MATCH($C1069,IF([5]Sheet1!$E$2:$E$2185=$A1069,[5]Sheet1!$B$2:$B$2185),0))*10</f>
        <v>#N/A</v>
      </c>
      <c r="P1069" s="2" t="e">
        <f t="array" ref="P1069">INDEX([5]Sheet1!$H$2:$H$2185,MATCH($C1069,IF([5]Sheet1!$E$2:$E$2185=$A1069,[5]Sheet1!$B$2:$B$2185),0))</f>
        <v>#N/A</v>
      </c>
    </row>
    <row r="1070" spans="1:16" x14ac:dyDescent="0.25">
      <c r="A1070" t="s">
        <v>60</v>
      </c>
      <c r="B1070" t="s">
        <v>61</v>
      </c>
      <c r="C1070">
        <v>1996</v>
      </c>
      <c r="D1070" s="2">
        <f t="array" ref="D1070">INDEX([2]data!$E$2:$E$2185,MATCH($C1070,IF([2]data!$C$2:$C$2185=$A1070,[2]data!$A$2:$A$2185),0))</f>
        <v>1666320</v>
      </c>
      <c r="H1070" s="2">
        <f t="array" ref="H1070">INDEX([1]Sheet1!$M$2:$M$1823,MATCH($C1070,IF([1]Sheet1!$A$2:$A$1823=$A1070,[1]Sheet1!$C$2:$C$1823),0))</f>
        <v>1671736064</v>
      </c>
      <c r="I1070" s="2">
        <f t="array" ref="I1070">INDEX([1]Sheet1!$D$2:$D$1823,MATCH($C1070,IF([1]Sheet1!$A$2:$A$1823=$A1070,[1]Sheet1!$C$2:$C$1823),0))</f>
        <v>1284288000</v>
      </c>
      <c r="J1070" s="2">
        <f t="array" ref="J1070">(INDEX([1]Sheet1!$G$2:$G$1823,MATCH($C1070,IF([1]Sheet1!$A$2:$A$1823=$A1070,[1]Sheet1!$C$2:$C$1823),0))+INDEX([1]Sheet1!$J$2:$J$1823,MATCH($C1070,IF([1]Sheet1!$A$2:$A$1823=$A1070,[1]Sheet1!$C$2:$C$1823),0)))</f>
        <v>387448000</v>
      </c>
      <c r="K1070" s="2" t="e">
        <f t="array" ref="K1070">INDEX([5]Sheet1!$K$2:$K$2185,MATCH($C1070,IF([5]Sheet1!$E$2:$E$2185=$A1070,[5]Sheet1!$B$2:$B$2185),0))*10</f>
        <v>#N/A</v>
      </c>
      <c r="L1070" s="2" t="e">
        <f t="array" ref="L1070">INDEX([5]Sheet1!$J$2:$J$2185,MATCH($C1070,IF([5]Sheet1!$E$2:$E$2185=$A1070,[5]Sheet1!$B$2:$B$2185),0))</f>
        <v>#N/A</v>
      </c>
      <c r="M1070" s="2" t="e">
        <f t="array" ref="M1070">INDEX([5]Sheet1!$G$2:$G$2185,MATCH($C1070,IF([5]Sheet1!$E$2:$E$2185=$A1070,[5]Sheet1!$B$2:$B$2185),0))*10</f>
        <v>#N/A</v>
      </c>
      <c r="N1070" s="2" t="e">
        <f t="array" ref="N1070">INDEX([5]Sheet1!$F$2:$F$2185,MATCH($C1070,IF([5]Sheet1!$E$2:$E$2185=$A1070,[5]Sheet1!$B$2:$B$2185),0))</f>
        <v>#N/A</v>
      </c>
      <c r="O1070" s="2" t="e">
        <f t="array" ref="O1070">INDEX([5]Sheet1!$I$2:$I$2185,MATCH($C1070,IF([5]Sheet1!$E$2:$E$2185=$A1070,[5]Sheet1!$B$2:$B$2185),0))*10</f>
        <v>#N/A</v>
      </c>
      <c r="P1070" s="2" t="e">
        <f t="array" ref="P1070">INDEX([5]Sheet1!$H$2:$H$2185,MATCH($C1070,IF([5]Sheet1!$E$2:$E$2185=$A1070,[5]Sheet1!$B$2:$B$2185),0))</f>
        <v>#N/A</v>
      </c>
    </row>
    <row r="1071" spans="1:16" x14ac:dyDescent="0.25">
      <c r="A1071" t="s">
        <v>62</v>
      </c>
      <c r="B1071" t="s">
        <v>63</v>
      </c>
      <c r="C1071">
        <v>1996</v>
      </c>
      <c r="D1071" s="2">
        <f t="array" ref="D1071">INDEX([2]data!$E$2:$E$2185,MATCH($C1071,IF([2]data!$C$2:$C$2185=$A1071,[2]data!$A$2:$A$2185),0))</f>
        <v>1174719</v>
      </c>
      <c r="H1071" s="2">
        <f t="array" ref="H1071">INDEX([1]Sheet1!$M$2:$M$1823,MATCH($C1071,IF([1]Sheet1!$A$2:$A$1823=$A1071,[1]Sheet1!$C$2:$C$1823),0))</f>
        <v>1278792960</v>
      </c>
      <c r="I1071" s="2">
        <f t="array" ref="I1071">INDEX([1]Sheet1!$D$2:$D$1823,MATCH($C1071,IF([1]Sheet1!$A$2:$A$1823=$A1071,[1]Sheet1!$C$2:$C$1823),0))</f>
        <v>1103974000</v>
      </c>
      <c r="J1071" s="2">
        <f t="array" ref="J1071">(INDEX([1]Sheet1!$G$2:$G$1823,MATCH($C1071,IF([1]Sheet1!$A$2:$A$1823=$A1071,[1]Sheet1!$C$2:$C$1823),0))+INDEX([1]Sheet1!$J$2:$J$1823,MATCH($C1071,IF([1]Sheet1!$A$2:$A$1823=$A1071,[1]Sheet1!$C$2:$C$1823),0)))</f>
        <v>174819000</v>
      </c>
      <c r="K1071" s="2" t="e">
        <f t="array" ref="K1071">INDEX([5]Sheet1!$K$2:$K$2185,MATCH($C1071,IF([5]Sheet1!$E$2:$E$2185=$A1071,[5]Sheet1!$B$2:$B$2185),0))*10</f>
        <v>#N/A</v>
      </c>
      <c r="L1071" s="2" t="e">
        <f t="array" ref="L1071">INDEX([5]Sheet1!$J$2:$J$2185,MATCH($C1071,IF([5]Sheet1!$E$2:$E$2185=$A1071,[5]Sheet1!$B$2:$B$2185),0))</f>
        <v>#N/A</v>
      </c>
      <c r="M1071" s="2" t="e">
        <f t="array" ref="M1071">INDEX([5]Sheet1!$G$2:$G$2185,MATCH($C1071,IF([5]Sheet1!$E$2:$E$2185=$A1071,[5]Sheet1!$B$2:$B$2185),0))*10</f>
        <v>#N/A</v>
      </c>
      <c r="N1071" s="2" t="e">
        <f t="array" ref="N1071">INDEX([5]Sheet1!$F$2:$F$2185,MATCH($C1071,IF([5]Sheet1!$E$2:$E$2185=$A1071,[5]Sheet1!$B$2:$B$2185),0))</f>
        <v>#N/A</v>
      </c>
      <c r="O1071" s="2" t="e">
        <f t="array" ref="O1071">INDEX([5]Sheet1!$I$2:$I$2185,MATCH($C1071,IF([5]Sheet1!$E$2:$E$2185=$A1071,[5]Sheet1!$B$2:$B$2185),0))*10</f>
        <v>#N/A</v>
      </c>
      <c r="P1071" s="2" t="e">
        <f t="array" ref="P1071">INDEX([5]Sheet1!$H$2:$H$2185,MATCH($C1071,IF([5]Sheet1!$E$2:$E$2185=$A1071,[5]Sheet1!$B$2:$B$2185),0))</f>
        <v>#N/A</v>
      </c>
    </row>
    <row r="1072" spans="1:16" x14ac:dyDescent="0.25">
      <c r="A1072" t="s">
        <v>64</v>
      </c>
      <c r="B1072" t="s">
        <v>65</v>
      </c>
      <c r="C1072">
        <v>1996</v>
      </c>
      <c r="D1072" s="2">
        <f t="array" ref="D1072">INDEX([2]data!$E$2:$E$2185,MATCH($C1072,IF([2]data!$C$2:$C$2185=$A1072,[2]data!$A$2:$A$2185),0))</f>
        <v>8149596</v>
      </c>
      <c r="H1072" s="2">
        <f t="array" ref="H1072">INDEX([1]Sheet1!$M$2:$M$1823,MATCH($C1072,IF([1]Sheet1!$A$2:$A$1823=$A1072,[1]Sheet1!$C$2:$C$1823),0))</f>
        <v>12045890560</v>
      </c>
      <c r="I1072" s="2">
        <f t="array" ref="I1072">INDEX([1]Sheet1!$D$2:$D$1823,MATCH($C1072,IF([1]Sheet1!$A$2:$A$1823=$A1072,[1]Sheet1!$C$2:$C$1823),0))</f>
        <v>10486829000</v>
      </c>
      <c r="J1072" s="2">
        <f t="array" ref="J1072">(INDEX([1]Sheet1!$G$2:$G$1823,MATCH($C1072,IF([1]Sheet1!$A$2:$A$1823=$A1072,[1]Sheet1!$C$2:$C$1823),0))+INDEX([1]Sheet1!$J$2:$J$1823,MATCH($C1072,IF([1]Sheet1!$A$2:$A$1823=$A1072,[1]Sheet1!$C$2:$C$1823),0)))</f>
        <v>1559062000</v>
      </c>
      <c r="K1072" s="2" t="e">
        <f t="array" ref="K1072">INDEX([5]Sheet1!$K$2:$K$2185,MATCH($C1072,IF([5]Sheet1!$E$2:$E$2185=$A1072,[5]Sheet1!$B$2:$B$2185),0))*10</f>
        <v>#N/A</v>
      </c>
      <c r="L1072" s="2" t="e">
        <f t="array" ref="L1072">INDEX([5]Sheet1!$J$2:$J$2185,MATCH($C1072,IF([5]Sheet1!$E$2:$E$2185=$A1072,[5]Sheet1!$B$2:$B$2185),0))</f>
        <v>#N/A</v>
      </c>
      <c r="M1072" s="2" t="e">
        <f t="array" ref="M1072">INDEX([5]Sheet1!$G$2:$G$2185,MATCH($C1072,IF([5]Sheet1!$E$2:$E$2185=$A1072,[5]Sheet1!$B$2:$B$2185),0))*10</f>
        <v>#N/A</v>
      </c>
      <c r="N1072" s="2" t="e">
        <f t="array" ref="N1072">INDEX([5]Sheet1!$F$2:$F$2185,MATCH($C1072,IF([5]Sheet1!$E$2:$E$2185=$A1072,[5]Sheet1!$B$2:$B$2185),0))</f>
        <v>#N/A</v>
      </c>
      <c r="O1072" s="2" t="e">
        <f t="array" ref="O1072">INDEX([5]Sheet1!$I$2:$I$2185,MATCH($C1072,IF([5]Sheet1!$E$2:$E$2185=$A1072,[5]Sheet1!$B$2:$B$2185),0))*10</f>
        <v>#N/A</v>
      </c>
      <c r="P1072" s="2" t="e">
        <f t="array" ref="P1072">INDEX([5]Sheet1!$H$2:$H$2185,MATCH($C1072,IF([5]Sheet1!$E$2:$E$2185=$A1072,[5]Sheet1!$B$2:$B$2185),0))</f>
        <v>#N/A</v>
      </c>
    </row>
    <row r="1073" spans="1:16" x14ac:dyDescent="0.25">
      <c r="A1073" t="s">
        <v>66</v>
      </c>
      <c r="B1073" t="s">
        <v>67</v>
      </c>
      <c r="C1073">
        <v>1996</v>
      </c>
      <c r="D1073" s="2">
        <f t="array" ref="D1073">INDEX([2]data!$E$2:$E$2185,MATCH($C1073,IF([2]data!$C$2:$C$2185=$A1073,[2]data!$A$2:$A$2185),0))</f>
        <v>1752326</v>
      </c>
      <c r="H1073" s="2">
        <f t="array" ref="H1073">INDEX([1]Sheet1!$M$2:$M$1823,MATCH($C1073,IF([1]Sheet1!$A$2:$A$1823=$A1073,[1]Sheet1!$C$2:$C$1823),0))</f>
        <v>1608514048</v>
      </c>
      <c r="I1073" s="2">
        <f t="array" ref="I1073">INDEX([1]Sheet1!$D$2:$D$1823,MATCH($C1073,IF([1]Sheet1!$A$2:$A$1823=$A1073,[1]Sheet1!$C$2:$C$1823),0))</f>
        <v>1318164000</v>
      </c>
      <c r="J1073" s="2">
        <f t="array" ref="J1073">(INDEX([1]Sheet1!$G$2:$G$1823,MATCH($C1073,IF([1]Sheet1!$A$2:$A$1823=$A1073,[1]Sheet1!$C$2:$C$1823),0))+INDEX([1]Sheet1!$J$2:$J$1823,MATCH($C1073,IF([1]Sheet1!$A$2:$A$1823=$A1073,[1]Sheet1!$C$2:$C$1823),0)))</f>
        <v>290350000</v>
      </c>
      <c r="K1073" s="2" t="e">
        <f t="array" ref="K1073">INDEX([5]Sheet1!$K$2:$K$2185,MATCH($C1073,IF([5]Sheet1!$E$2:$E$2185=$A1073,[5]Sheet1!$B$2:$B$2185),0))*10</f>
        <v>#N/A</v>
      </c>
      <c r="L1073" s="2" t="e">
        <f t="array" ref="L1073">INDEX([5]Sheet1!$J$2:$J$2185,MATCH($C1073,IF([5]Sheet1!$E$2:$E$2185=$A1073,[5]Sheet1!$B$2:$B$2185),0))</f>
        <v>#N/A</v>
      </c>
      <c r="M1073" s="2" t="e">
        <f t="array" ref="M1073">INDEX([5]Sheet1!$G$2:$G$2185,MATCH($C1073,IF([5]Sheet1!$E$2:$E$2185=$A1073,[5]Sheet1!$B$2:$B$2185),0))*10</f>
        <v>#N/A</v>
      </c>
      <c r="N1073" s="2" t="e">
        <f t="array" ref="N1073">INDEX([5]Sheet1!$F$2:$F$2185,MATCH($C1073,IF([5]Sheet1!$E$2:$E$2185=$A1073,[5]Sheet1!$B$2:$B$2185),0))</f>
        <v>#N/A</v>
      </c>
      <c r="O1073" s="2" t="e">
        <f t="array" ref="O1073">INDEX([5]Sheet1!$I$2:$I$2185,MATCH($C1073,IF([5]Sheet1!$E$2:$E$2185=$A1073,[5]Sheet1!$B$2:$B$2185),0))*10</f>
        <v>#N/A</v>
      </c>
      <c r="P1073" s="2" t="e">
        <f t="array" ref="P1073">INDEX([5]Sheet1!$H$2:$H$2185,MATCH($C1073,IF([5]Sheet1!$E$2:$E$2185=$A1073,[5]Sheet1!$B$2:$B$2185),0))</f>
        <v>#N/A</v>
      </c>
    </row>
    <row r="1074" spans="1:16" x14ac:dyDescent="0.25">
      <c r="A1074" t="s">
        <v>68</v>
      </c>
      <c r="B1074" t="s">
        <v>69</v>
      </c>
      <c r="C1074">
        <v>1996</v>
      </c>
      <c r="D1074" s="2">
        <f t="array" ref="D1074">INDEX([2]data!$E$2:$E$2185,MATCH($C1074,IF([2]data!$C$2:$C$2185=$A1074,[2]data!$A$2:$A$2185),0))</f>
        <v>18588460</v>
      </c>
      <c r="H1074" s="2">
        <f t="array" ref="H1074">INDEX([1]Sheet1!$M$2:$M$1823,MATCH($C1074,IF([1]Sheet1!$A$2:$A$1823=$A1074,[1]Sheet1!$C$2:$C$1823),0))</f>
        <v>28079671296</v>
      </c>
      <c r="I1074" s="2">
        <f t="array" ref="I1074">INDEX([1]Sheet1!$D$2:$D$1823,MATCH($C1074,IF([1]Sheet1!$A$2:$A$1823=$A1074,[1]Sheet1!$C$2:$C$1823),0))</f>
        <v>24065265000</v>
      </c>
      <c r="J1074" s="2">
        <f t="array" ref="J1074">(INDEX([1]Sheet1!$G$2:$G$1823,MATCH($C1074,IF([1]Sheet1!$A$2:$A$1823=$A1074,[1]Sheet1!$C$2:$C$1823),0))+INDEX([1]Sheet1!$J$2:$J$1823,MATCH($C1074,IF([1]Sheet1!$A$2:$A$1823=$A1074,[1]Sheet1!$C$2:$C$1823),0)))</f>
        <v>4014406000</v>
      </c>
      <c r="K1074" s="2" t="e">
        <f t="array" ref="K1074">INDEX([5]Sheet1!$K$2:$K$2185,MATCH($C1074,IF([5]Sheet1!$E$2:$E$2185=$A1074,[5]Sheet1!$B$2:$B$2185),0))*10</f>
        <v>#N/A</v>
      </c>
      <c r="L1074" s="2" t="e">
        <f t="array" ref="L1074">INDEX([5]Sheet1!$J$2:$J$2185,MATCH($C1074,IF([5]Sheet1!$E$2:$E$2185=$A1074,[5]Sheet1!$B$2:$B$2185),0))</f>
        <v>#N/A</v>
      </c>
      <c r="M1074" s="2" t="e">
        <f t="array" ref="M1074">INDEX([5]Sheet1!$G$2:$G$2185,MATCH($C1074,IF([5]Sheet1!$E$2:$E$2185=$A1074,[5]Sheet1!$B$2:$B$2185),0))*10</f>
        <v>#N/A</v>
      </c>
      <c r="N1074" s="2" t="e">
        <f t="array" ref="N1074">INDEX([5]Sheet1!$F$2:$F$2185,MATCH($C1074,IF([5]Sheet1!$E$2:$E$2185=$A1074,[5]Sheet1!$B$2:$B$2185),0))</f>
        <v>#N/A</v>
      </c>
      <c r="O1074" s="2" t="e">
        <f t="array" ref="O1074">INDEX([5]Sheet1!$I$2:$I$2185,MATCH($C1074,IF([5]Sheet1!$E$2:$E$2185=$A1074,[5]Sheet1!$B$2:$B$2185),0))*10</f>
        <v>#N/A</v>
      </c>
      <c r="P1074" s="2" t="e">
        <f t="array" ref="P1074">INDEX([5]Sheet1!$H$2:$H$2185,MATCH($C1074,IF([5]Sheet1!$E$2:$E$2185=$A1074,[5]Sheet1!$B$2:$B$2185),0))</f>
        <v>#N/A</v>
      </c>
    </row>
    <row r="1075" spans="1:16" x14ac:dyDescent="0.25">
      <c r="A1075" t="s">
        <v>70</v>
      </c>
      <c r="B1075" t="s">
        <v>71</v>
      </c>
      <c r="C1075">
        <v>1996</v>
      </c>
      <c r="D1075" s="2">
        <f t="array" ref="D1075">INDEX([2]data!$E$2:$E$2185,MATCH($C1075,IF([2]data!$C$2:$C$2185=$A1075,[2]data!$A$2:$A$2185),0))</f>
        <v>7500670</v>
      </c>
      <c r="H1075" s="2">
        <f t="array" ref="H1075">INDEX([1]Sheet1!$M$2:$M$1823,MATCH($C1075,IF([1]Sheet1!$A$2:$A$1823=$A1075,[1]Sheet1!$C$2:$C$1823),0))</f>
        <v>6850745856</v>
      </c>
      <c r="I1075" s="2">
        <f t="array" ref="I1075">INDEX([1]Sheet1!$D$2:$D$1823,MATCH($C1075,IF([1]Sheet1!$A$2:$A$1823=$A1075,[1]Sheet1!$C$2:$C$1823),0))</f>
        <v>5673935000</v>
      </c>
      <c r="J1075" s="2">
        <f t="array" ref="J1075">(INDEX([1]Sheet1!$G$2:$G$1823,MATCH($C1075,IF([1]Sheet1!$A$2:$A$1823=$A1075,[1]Sheet1!$C$2:$C$1823),0))+INDEX([1]Sheet1!$J$2:$J$1823,MATCH($C1075,IF([1]Sheet1!$A$2:$A$1823=$A1075,[1]Sheet1!$C$2:$C$1823),0)))</f>
        <v>1176811000</v>
      </c>
      <c r="K1075" s="2" t="e">
        <f t="array" ref="K1075">INDEX([5]Sheet1!$K$2:$K$2185,MATCH($C1075,IF([5]Sheet1!$E$2:$E$2185=$A1075,[5]Sheet1!$B$2:$B$2185),0))*10</f>
        <v>#N/A</v>
      </c>
      <c r="L1075" s="2" t="e">
        <f t="array" ref="L1075">INDEX([5]Sheet1!$J$2:$J$2185,MATCH($C1075,IF([5]Sheet1!$E$2:$E$2185=$A1075,[5]Sheet1!$B$2:$B$2185),0))</f>
        <v>#N/A</v>
      </c>
      <c r="M1075" s="2" t="e">
        <f t="array" ref="M1075">INDEX([5]Sheet1!$G$2:$G$2185,MATCH($C1075,IF([5]Sheet1!$E$2:$E$2185=$A1075,[5]Sheet1!$B$2:$B$2185),0))*10</f>
        <v>#N/A</v>
      </c>
      <c r="N1075" s="2" t="e">
        <f t="array" ref="N1075">INDEX([5]Sheet1!$F$2:$F$2185,MATCH($C1075,IF([5]Sheet1!$E$2:$E$2185=$A1075,[5]Sheet1!$B$2:$B$2185),0))</f>
        <v>#N/A</v>
      </c>
      <c r="O1075" s="2" t="e">
        <f t="array" ref="O1075">INDEX([5]Sheet1!$I$2:$I$2185,MATCH($C1075,IF([5]Sheet1!$E$2:$E$2185=$A1075,[5]Sheet1!$B$2:$B$2185),0))*10</f>
        <v>#N/A</v>
      </c>
      <c r="P1075" s="2" t="e">
        <f t="array" ref="P1075">INDEX([5]Sheet1!$H$2:$H$2185,MATCH($C1075,IF([5]Sheet1!$E$2:$E$2185=$A1075,[5]Sheet1!$B$2:$B$2185),0))</f>
        <v>#N/A</v>
      </c>
    </row>
    <row r="1076" spans="1:16" x14ac:dyDescent="0.25">
      <c r="A1076" t="s">
        <v>72</v>
      </c>
      <c r="B1076" t="s">
        <v>73</v>
      </c>
      <c r="C1076">
        <v>1996</v>
      </c>
      <c r="D1076" s="2">
        <f t="array" ref="D1076">INDEX([2]data!$E$2:$E$2185,MATCH($C1076,IF([2]data!$C$2:$C$2185=$A1076,[2]data!$A$2:$A$2185),0))</f>
        <v>650382</v>
      </c>
      <c r="H1076" s="2">
        <f t="array" ref="H1076">INDEX([1]Sheet1!$M$2:$M$1823,MATCH($C1076,IF([1]Sheet1!$A$2:$A$1823=$A1076,[1]Sheet1!$C$2:$C$1823),0))</f>
        <v>631171008</v>
      </c>
      <c r="I1076" s="2">
        <f t="array" ref="I1076">INDEX([1]Sheet1!$D$2:$D$1823,MATCH($C1076,IF([1]Sheet1!$A$2:$A$1823=$A1076,[1]Sheet1!$C$2:$C$1823),0))</f>
        <v>549087000</v>
      </c>
      <c r="J1076" s="2">
        <f t="array" ref="J1076">(INDEX([1]Sheet1!$G$2:$G$1823,MATCH($C1076,IF([1]Sheet1!$A$2:$A$1823=$A1076,[1]Sheet1!$C$2:$C$1823),0))+INDEX([1]Sheet1!$J$2:$J$1823,MATCH($C1076,IF([1]Sheet1!$A$2:$A$1823=$A1076,[1]Sheet1!$C$2:$C$1823),0)))</f>
        <v>82084000</v>
      </c>
      <c r="K1076" s="2" t="e">
        <f t="array" ref="K1076">INDEX([5]Sheet1!$K$2:$K$2185,MATCH($C1076,IF([5]Sheet1!$E$2:$E$2185=$A1076,[5]Sheet1!$B$2:$B$2185),0))*10</f>
        <v>#N/A</v>
      </c>
      <c r="L1076" s="2" t="e">
        <f t="array" ref="L1076">INDEX([5]Sheet1!$J$2:$J$2185,MATCH($C1076,IF([5]Sheet1!$E$2:$E$2185=$A1076,[5]Sheet1!$B$2:$B$2185),0))</f>
        <v>#N/A</v>
      </c>
      <c r="M1076" s="2" t="e">
        <f t="array" ref="M1076">INDEX([5]Sheet1!$G$2:$G$2185,MATCH($C1076,IF([5]Sheet1!$E$2:$E$2185=$A1076,[5]Sheet1!$B$2:$B$2185),0))*10</f>
        <v>#N/A</v>
      </c>
      <c r="N1076" s="2" t="e">
        <f t="array" ref="N1076">INDEX([5]Sheet1!$F$2:$F$2185,MATCH($C1076,IF([5]Sheet1!$E$2:$E$2185=$A1076,[5]Sheet1!$B$2:$B$2185),0))</f>
        <v>#N/A</v>
      </c>
      <c r="O1076" s="2" t="e">
        <f t="array" ref="O1076">INDEX([5]Sheet1!$I$2:$I$2185,MATCH($C1076,IF([5]Sheet1!$E$2:$E$2185=$A1076,[5]Sheet1!$B$2:$B$2185),0))*10</f>
        <v>#N/A</v>
      </c>
      <c r="P1076" s="2" t="e">
        <f t="array" ref="P1076">INDEX([5]Sheet1!$H$2:$H$2185,MATCH($C1076,IF([5]Sheet1!$E$2:$E$2185=$A1076,[5]Sheet1!$B$2:$B$2185),0))</f>
        <v>#N/A</v>
      </c>
    </row>
    <row r="1077" spans="1:16" x14ac:dyDescent="0.25">
      <c r="A1077" t="s">
        <v>74</v>
      </c>
      <c r="B1077" t="s">
        <v>75</v>
      </c>
      <c r="C1077">
        <v>1996</v>
      </c>
      <c r="D1077" s="2">
        <f t="array" ref="D1077">INDEX([2]data!$E$2:$E$2185,MATCH($C1077,IF([2]data!$C$2:$C$2185=$A1077,[2]data!$A$2:$A$2185),0))</f>
        <v>11242827</v>
      </c>
      <c r="H1077" s="2">
        <f t="array" ref="H1077">INDEX([1]Sheet1!$M$2:$M$1823,MATCH($C1077,IF([1]Sheet1!$A$2:$A$1823=$A1077,[1]Sheet1!$C$2:$C$1823),0))</f>
        <v>12719259648</v>
      </c>
      <c r="I1077" s="2">
        <f t="array" ref="I1077">INDEX([1]Sheet1!$D$2:$D$1823,MATCH($C1077,IF([1]Sheet1!$A$2:$A$1823=$A1077,[1]Sheet1!$C$2:$C$1823),0))</f>
        <v>10643865000</v>
      </c>
      <c r="J1077" s="2">
        <f t="array" ref="J1077">(INDEX([1]Sheet1!$G$2:$G$1823,MATCH($C1077,IF([1]Sheet1!$A$2:$A$1823=$A1077,[1]Sheet1!$C$2:$C$1823),0))+INDEX([1]Sheet1!$J$2:$J$1823,MATCH($C1077,IF([1]Sheet1!$A$2:$A$1823=$A1077,[1]Sheet1!$C$2:$C$1823),0)))</f>
        <v>2075395000</v>
      </c>
      <c r="K1077" s="2" t="e">
        <f t="array" ref="K1077">INDEX([5]Sheet1!$K$2:$K$2185,MATCH($C1077,IF([5]Sheet1!$E$2:$E$2185=$A1077,[5]Sheet1!$B$2:$B$2185),0))*10</f>
        <v>#N/A</v>
      </c>
      <c r="L1077" s="2" t="e">
        <f t="array" ref="L1077">INDEX([5]Sheet1!$J$2:$J$2185,MATCH($C1077,IF([5]Sheet1!$E$2:$E$2185=$A1077,[5]Sheet1!$B$2:$B$2185),0))</f>
        <v>#N/A</v>
      </c>
      <c r="M1077" s="2" t="e">
        <f t="array" ref="M1077">INDEX([5]Sheet1!$G$2:$G$2185,MATCH($C1077,IF([5]Sheet1!$E$2:$E$2185=$A1077,[5]Sheet1!$B$2:$B$2185),0))*10</f>
        <v>#N/A</v>
      </c>
      <c r="N1077" s="2" t="e">
        <f t="array" ref="N1077">INDEX([5]Sheet1!$F$2:$F$2185,MATCH($C1077,IF([5]Sheet1!$E$2:$E$2185=$A1077,[5]Sheet1!$B$2:$B$2185),0))</f>
        <v>#N/A</v>
      </c>
      <c r="O1077" s="2" t="e">
        <f t="array" ref="O1077">INDEX([5]Sheet1!$I$2:$I$2185,MATCH($C1077,IF([5]Sheet1!$E$2:$E$2185=$A1077,[5]Sheet1!$B$2:$B$2185),0))*10</f>
        <v>#N/A</v>
      </c>
      <c r="P1077" s="2" t="e">
        <f t="array" ref="P1077">INDEX([5]Sheet1!$H$2:$H$2185,MATCH($C1077,IF([5]Sheet1!$E$2:$E$2185=$A1077,[5]Sheet1!$B$2:$B$2185),0))</f>
        <v>#N/A</v>
      </c>
    </row>
    <row r="1078" spans="1:16" x14ac:dyDescent="0.25">
      <c r="A1078" t="s">
        <v>76</v>
      </c>
      <c r="B1078" t="s">
        <v>77</v>
      </c>
      <c r="C1078">
        <v>1996</v>
      </c>
      <c r="D1078" s="2">
        <f t="array" ref="D1078">INDEX([2]data!$E$2:$E$2185,MATCH($C1078,IF([2]data!$C$2:$C$2185=$A1078,[2]data!$A$2:$A$2185),0))</f>
        <v>3340129</v>
      </c>
      <c r="H1078" s="2">
        <f t="array" ref="H1078">INDEX([1]Sheet1!$M$2:$M$1823,MATCH($C1078,IF([1]Sheet1!$A$2:$A$1823=$A1078,[1]Sheet1!$C$2:$C$1823),0))</f>
        <v>3237494016</v>
      </c>
      <c r="I1078" s="2">
        <f t="array" ref="I1078">INDEX([1]Sheet1!$D$2:$D$1823,MATCH($C1078,IF([1]Sheet1!$A$2:$A$1823=$A1078,[1]Sheet1!$C$2:$C$1823),0))</f>
        <v>2842902000</v>
      </c>
      <c r="J1078" s="2">
        <f t="array" ref="J1078">(INDEX([1]Sheet1!$G$2:$G$1823,MATCH($C1078,IF([1]Sheet1!$A$2:$A$1823=$A1078,[1]Sheet1!$C$2:$C$1823),0))+INDEX([1]Sheet1!$J$2:$J$1823,MATCH($C1078,IF([1]Sheet1!$A$2:$A$1823=$A1078,[1]Sheet1!$C$2:$C$1823),0)))</f>
        <v>394592000</v>
      </c>
      <c r="K1078" s="2" t="e">
        <f t="array" ref="K1078">INDEX([5]Sheet1!$K$2:$K$2185,MATCH($C1078,IF([5]Sheet1!$E$2:$E$2185=$A1078,[5]Sheet1!$B$2:$B$2185),0))*10</f>
        <v>#N/A</v>
      </c>
      <c r="L1078" s="2" t="e">
        <f t="array" ref="L1078">INDEX([5]Sheet1!$J$2:$J$2185,MATCH($C1078,IF([5]Sheet1!$E$2:$E$2185=$A1078,[5]Sheet1!$B$2:$B$2185),0))</f>
        <v>#N/A</v>
      </c>
      <c r="M1078" s="2" t="e">
        <f t="array" ref="M1078">INDEX([5]Sheet1!$G$2:$G$2185,MATCH($C1078,IF([5]Sheet1!$E$2:$E$2185=$A1078,[5]Sheet1!$B$2:$B$2185),0))*10</f>
        <v>#N/A</v>
      </c>
      <c r="N1078" s="2" t="e">
        <f t="array" ref="N1078">INDEX([5]Sheet1!$F$2:$F$2185,MATCH($C1078,IF([5]Sheet1!$E$2:$E$2185=$A1078,[5]Sheet1!$B$2:$B$2185),0))</f>
        <v>#N/A</v>
      </c>
      <c r="O1078" s="2" t="e">
        <f t="array" ref="O1078">INDEX([5]Sheet1!$I$2:$I$2185,MATCH($C1078,IF([5]Sheet1!$E$2:$E$2185=$A1078,[5]Sheet1!$B$2:$B$2185),0))*10</f>
        <v>#N/A</v>
      </c>
      <c r="P1078" s="2" t="e">
        <f t="array" ref="P1078">INDEX([5]Sheet1!$H$2:$H$2185,MATCH($C1078,IF([5]Sheet1!$E$2:$E$2185=$A1078,[5]Sheet1!$B$2:$B$2185),0))</f>
        <v>#N/A</v>
      </c>
    </row>
    <row r="1079" spans="1:16" x14ac:dyDescent="0.25">
      <c r="A1079" t="s">
        <v>78</v>
      </c>
      <c r="B1079" t="s">
        <v>79</v>
      </c>
      <c r="C1079">
        <v>1996</v>
      </c>
      <c r="D1079" s="2">
        <f t="array" ref="D1079">INDEX([2]data!$E$2:$E$2185,MATCH($C1079,IF([2]data!$C$2:$C$2185=$A1079,[2]data!$A$2:$A$2185),0))</f>
        <v>3247111</v>
      </c>
      <c r="H1079" s="2">
        <f t="array" ref="H1079">INDEX([1]Sheet1!$M$2:$M$1823,MATCH($C1079,IF([1]Sheet1!$A$2:$A$1823=$A1079,[1]Sheet1!$C$2:$C$1823),0))</f>
        <v>3849501952</v>
      </c>
      <c r="I1079" s="2">
        <f t="array" ref="I1079">INDEX([1]Sheet1!$D$2:$D$1823,MATCH($C1079,IF([1]Sheet1!$A$2:$A$1823=$A1079,[1]Sheet1!$C$2:$C$1823),0))</f>
        <v>3269661000</v>
      </c>
      <c r="J1079" s="2">
        <f t="array" ref="J1079">(INDEX([1]Sheet1!$G$2:$G$1823,MATCH($C1079,IF([1]Sheet1!$A$2:$A$1823=$A1079,[1]Sheet1!$C$2:$C$1823),0))+INDEX([1]Sheet1!$J$2:$J$1823,MATCH($C1079,IF([1]Sheet1!$A$2:$A$1823=$A1079,[1]Sheet1!$C$2:$C$1823),0)))</f>
        <v>579841000</v>
      </c>
      <c r="K1079" s="2" t="e">
        <f t="array" ref="K1079">INDEX([5]Sheet1!$K$2:$K$2185,MATCH($C1079,IF([5]Sheet1!$E$2:$E$2185=$A1079,[5]Sheet1!$B$2:$B$2185),0))*10</f>
        <v>#N/A</v>
      </c>
      <c r="L1079" s="2" t="e">
        <f t="array" ref="L1079">INDEX([5]Sheet1!$J$2:$J$2185,MATCH($C1079,IF([5]Sheet1!$E$2:$E$2185=$A1079,[5]Sheet1!$B$2:$B$2185),0))</f>
        <v>#N/A</v>
      </c>
      <c r="M1079" s="2" t="e">
        <f t="array" ref="M1079">INDEX([5]Sheet1!$G$2:$G$2185,MATCH($C1079,IF([5]Sheet1!$E$2:$E$2185=$A1079,[5]Sheet1!$B$2:$B$2185),0))*10</f>
        <v>#N/A</v>
      </c>
      <c r="N1079" s="2" t="e">
        <f t="array" ref="N1079">INDEX([5]Sheet1!$F$2:$F$2185,MATCH($C1079,IF([5]Sheet1!$E$2:$E$2185=$A1079,[5]Sheet1!$B$2:$B$2185),0))</f>
        <v>#N/A</v>
      </c>
      <c r="O1079" s="2" t="e">
        <f t="array" ref="O1079">INDEX([5]Sheet1!$I$2:$I$2185,MATCH($C1079,IF([5]Sheet1!$E$2:$E$2185=$A1079,[5]Sheet1!$B$2:$B$2185),0))*10</f>
        <v>#N/A</v>
      </c>
      <c r="P1079" s="2" t="e">
        <f t="array" ref="P1079">INDEX([5]Sheet1!$H$2:$H$2185,MATCH($C1079,IF([5]Sheet1!$E$2:$E$2185=$A1079,[5]Sheet1!$B$2:$B$2185),0))</f>
        <v>#N/A</v>
      </c>
    </row>
    <row r="1080" spans="1:16" x14ac:dyDescent="0.25">
      <c r="A1080" t="s">
        <v>80</v>
      </c>
      <c r="B1080" t="s">
        <v>81</v>
      </c>
      <c r="C1080">
        <v>1996</v>
      </c>
      <c r="D1080" s="2">
        <f t="array" ref="D1080">INDEX([2]data!$E$2:$E$2185,MATCH($C1080,IF([2]data!$C$2:$C$2185=$A1080,[2]data!$A$2:$A$2185),0))</f>
        <v>12220464</v>
      </c>
      <c r="H1080" s="2">
        <f t="array" ref="H1080">INDEX([1]Sheet1!$M$2:$M$1823,MATCH($C1080,IF([1]Sheet1!$A$2:$A$1823=$A1080,[1]Sheet1!$C$2:$C$1823),0))</f>
        <v>13631776768</v>
      </c>
      <c r="I1080" s="2">
        <f t="array" ref="I1080">INDEX([1]Sheet1!$D$2:$D$1823,MATCH($C1080,IF([1]Sheet1!$A$2:$A$1823=$A1080,[1]Sheet1!$C$2:$C$1823),0))</f>
        <v>11301018000</v>
      </c>
      <c r="J1080" s="2">
        <f t="array" ref="J1080">(INDEX([1]Sheet1!$G$2:$G$1823,MATCH($C1080,IF([1]Sheet1!$A$2:$A$1823=$A1080,[1]Sheet1!$C$2:$C$1823),0))+INDEX([1]Sheet1!$J$2:$J$1823,MATCH($C1080,IF([1]Sheet1!$A$2:$A$1823=$A1080,[1]Sheet1!$C$2:$C$1823),0)))</f>
        <v>2330759000</v>
      </c>
      <c r="K1080" s="2" t="e">
        <f t="array" ref="K1080">INDEX([5]Sheet1!$K$2:$K$2185,MATCH($C1080,IF([5]Sheet1!$E$2:$E$2185=$A1080,[5]Sheet1!$B$2:$B$2185),0))*10</f>
        <v>#N/A</v>
      </c>
      <c r="L1080" s="2" t="e">
        <f t="array" ref="L1080">INDEX([5]Sheet1!$J$2:$J$2185,MATCH($C1080,IF([5]Sheet1!$E$2:$E$2185=$A1080,[5]Sheet1!$B$2:$B$2185),0))</f>
        <v>#N/A</v>
      </c>
      <c r="M1080" s="2" t="e">
        <f t="array" ref="M1080">INDEX([5]Sheet1!$G$2:$G$2185,MATCH($C1080,IF([5]Sheet1!$E$2:$E$2185=$A1080,[5]Sheet1!$B$2:$B$2185),0))*10</f>
        <v>#N/A</v>
      </c>
      <c r="N1080" s="2" t="e">
        <f t="array" ref="N1080">INDEX([5]Sheet1!$F$2:$F$2185,MATCH($C1080,IF([5]Sheet1!$E$2:$E$2185=$A1080,[5]Sheet1!$B$2:$B$2185),0))</f>
        <v>#N/A</v>
      </c>
      <c r="O1080" s="2" t="e">
        <f t="array" ref="O1080">INDEX([5]Sheet1!$I$2:$I$2185,MATCH($C1080,IF([5]Sheet1!$E$2:$E$2185=$A1080,[5]Sheet1!$B$2:$B$2185),0))*10</f>
        <v>#N/A</v>
      </c>
      <c r="P1080" s="2" t="e">
        <f t="array" ref="P1080">INDEX([5]Sheet1!$H$2:$H$2185,MATCH($C1080,IF([5]Sheet1!$E$2:$E$2185=$A1080,[5]Sheet1!$B$2:$B$2185),0))</f>
        <v>#N/A</v>
      </c>
    </row>
    <row r="1081" spans="1:16" x14ac:dyDescent="0.25">
      <c r="A1081" t="s">
        <v>82</v>
      </c>
      <c r="B1081" t="s">
        <v>83</v>
      </c>
      <c r="C1081">
        <v>1996</v>
      </c>
      <c r="D1081" s="2">
        <f t="array" ref="D1081">INDEX([2]data!$E$2:$E$2185,MATCH($C1081,IF([2]data!$C$2:$C$2185=$A1081,[2]data!$A$2:$A$2185),0))</f>
        <v>1020893</v>
      </c>
      <c r="H1081" s="2">
        <f t="array" ref="H1081">INDEX([1]Sheet1!$M$2:$M$1823,MATCH($C1081,IF([1]Sheet1!$A$2:$A$1823=$A1081,[1]Sheet1!$C$2:$C$1823),0))</f>
        <v>1078788992</v>
      </c>
      <c r="I1081" s="2">
        <f t="array" ref="I1081">INDEX([1]Sheet1!$D$2:$D$1823,MATCH($C1081,IF([1]Sheet1!$A$2:$A$1823=$A1081,[1]Sheet1!$C$2:$C$1823),0))</f>
        <v>1051657000</v>
      </c>
      <c r="J1081" s="2">
        <f t="array" ref="J1081">(INDEX([1]Sheet1!$G$2:$G$1823,MATCH($C1081,IF([1]Sheet1!$A$2:$A$1823=$A1081,[1]Sheet1!$C$2:$C$1823),0))+INDEX([1]Sheet1!$J$2:$J$1823,MATCH($C1081,IF([1]Sheet1!$A$2:$A$1823=$A1081,[1]Sheet1!$C$2:$C$1823),0)))</f>
        <v>27132000</v>
      </c>
      <c r="K1081" s="2" t="e">
        <f t="array" ref="K1081">INDEX([5]Sheet1!$K$2:$K$2185,MATCH($C1081,IF([5]Sheet1!$E$2:$E$2185=$A1081,[5]Sheet1!$B$2:$B$2185),0))*10</f>
        <v>#N/A</v>
      </c>
      <c r="L1081" s="2" t="e">
        <f t="array" ref="L1081">INDEX([5]Sheet1!$J$2:$J$2185,MATCH($C1081,IF([5]Sheet1!$E$2:$E$2185=$A1081,[5]Sheet1!$B$2:$B$2185),0))</f>
        <v>#N/A</v>
      </c>
      <c r="M1081" s="2" t="e">
        <f t="array" ref="M1081">INDEX([5]Sheet1!$G$2:$G$2185,MATCH($C1081,IF([5]Sheet1!$E$2:$E$2185=$A1081,[5]Sheet1!$B$2:$B$2185),0))*10</f>
        <v>#N/A</v>
      </c>
      <c r="N1081" s="2" t="e">
        <f t="array" ref="N1081">INDEX([5]Sheet1!$F$2:$F$2185,MATCH($C1081,IF([5]Sheet1!$E$2:$E$2185=$A1081,[5]Sheet1!$B$2:$B$2185),0))</f>
        <v>#N/A</v>
      </c>
      <c r="O1081" s="2" t="e">
        <f t="array" ref="O1081">INDEX([5]Sheet1!$I$2:$I$2185,MATCH($C1081,IF([5]Sheet1!$E$2:$E$2185=$A1081,[5]Sheet1!$B$2:$B$2185),0))*10</f>
        <v>#N/A</v>
      </c>
      <c r="P1081" s="2" t="e">
        <f t="array" ref="P1081">INDEX([5]Sheet1!$H$2:$H$2185,MATCH($C1081,IF([5]Sheet1!$E$2:$E$2185=$A1081,[5]Sheet1!$B$2:$B$2185),0))</f>
        <v>#N/A</v>
      </c>
    </row>
    <row r="1082" spans="1:16" x14ac:dyDescent="0.25">
      <c r="A1082" t="s">
        <v>84</v>
      </c>
      <c r="B1082" t="s">
        <v>85</v>
      </c>
      <c r="C1082">
        <v>1996</v>
      </c>
      <c r="D1082" s="2">
        <f t="array" ref="D1082">INDEX([2]data!$E$2:$E$2185,MATCH($C1082,IF([2]data!$C$2:$C$2185=$A1082,[2]data!$A$2:$A$2185),0))</f>
        <v>3796200</v>
      </c>
      <c r="H1082" s="2">
        <f t="array" ref="H1082">INDEX([1]Sheet1!$M$2:$M$1823,MATCH($C1082,IF([1]Sheet1!$A$2:$A$1823=$A1082,[1]Sheet1!$C$2:$C$1823),0))</f>
        <v>3703790080</v>
      </c>
      <c r="I1082" s="2">
        <f t="array" ref="I1082">INDEX([1]Sheet1!$D$2:$D$1823,MATCH($C1082,IF([1]Sheet1!$A$2:$A$1823=$A1082,[1]Sheet1!$C$2:$C$1823),0))</f>
        <v>3091572000</v>
      </c>
      <c r="J1082" s="2">
        <f t="array" ref="J1082">(INDEX([1]Sheet1!$G$2:$G$1823,MATCH($C1082,IF([1]Sheet1!$A$2:$A$1823=$A1082,[1]Sheet1!$C$2:$C$1823),0))+INDEX([1]Sheet1!$J$2:$J$1823,MATCH($C1082,IF([1]Sheet1!$A$2:$A$1823=$A1082,[1]Sheet1!$C$2:$C$1823),0)))</f>
        <v>612218000</v>
      </c>
      <c r="K1082" s="2" t="e">
        <f t="array" ref="K1082">INDEX([5]Sheet1!$K$2:$K$2185,MATCH($C1082,IF([5]Sheet1!$E$2:$E$2185=$A1082,[5]Sheet1!$B$2:$B$2185),0))*10</f>
        <v>#N/A</v>
      </c>
      <c r="L1082" s="2" t="e">
        <f t="array" ref="L1082">INDEX([5]Sheet1!$J$2:$J$2185,MATCH($C1082,IF([5]Sheet1!$E$2:$E$2185=$A1082,[5]Sheet1!$B$2:$B$2185),0))</f>
        <v>#N/A</v>
      </c>
      <c r="M1082" s="2" t="e">
        <f t="array" ref="M1082">INDEX([5]Sheet1!$G$2:$G$2185,MATCH($C1082,IF([5]Sheet1!$E$2:$E$2185=$A1082,[5]Sheet1!$B$2:$B$2185),0))*10</f>
        <v>#N/A</v>
      </c>
      <c r="N1082" s="2" t="e">
        <f t="array" ref="N1082">INDEX([5]Sheet1!$F$2:$F$2185,MATCH($C1082,IF([5]Sheet1!$E$2:$E$2185=$A1082,[5]Sheet1!$B$2:$B$2185),0))</f>
        <v>#N/A</v>
      </c>
      <c r="O1082" s="2" t="e">
        <f t="array" ref="O1082">INDEX([5]Sheet1!$I$2:$I$2185,MATCH($C1082,IF([5]Sheet1!$E$2:$E$2185=$A1082,[5]Sheet1!$B$2:$B$2185),0))*10</f>
        <v>#N/A</v>
      </c>
      <c r="P1082" s="2" t="e">
        <f t="array" ref="P1082">INDEX([5]Sheet1!$H$2:$H$2185,MATCH($C1082,IF([5]Sheet1!$E$2:$E$2185=$A1082,[5]Sheet1!$B$2:$B$2185),0))</f>
        <v>#N/A</v>
      </c>
    </row>
    <row r="1083" spans="1:16" x14ac:dyDescent="0.25">
      <c r="A1083" t="s">
        <v>86</v>
      </c>
      <c r="B1083" t="s">
        <v>87</v>
      </c>
      <c r="C1083">
        <v>1996</v>
      </c>
      <c r="D1083" s="2">
        <f t="array" ref="D1083">INDEX([2]data!$E$2:$E$2185,MATCH($C1083,IF([2]data!$C$2:$C$2185=$A1083,[2]data!$A$2:$A$2185),0))</f>
        <v>742213</v>
      </c>
      <c r="H1083" s="2">
        <f t="array" ref="H1083">INDEX([1]Sheet1!$M$2:$M$1823,MATCH($C1083,IF([1]Sheet1!$A$2:$A$1823=$A1083,[1]Sheet1!$C$2:$C$1823),0))</f>
        <v>676862976</v>
      </c>
      <c r="I1083" s="2">
        <f t="array" ref="I1083">INDEX([1]Sheet1!$D$2:$D$1823,MATCH($C1083,IF([1]Sheet1!$A$2:$A$1823=$A1083,[1]Sheet1!$C$2:$C$1823),0))</f>
        <v>615568000</v>
      </c>
      <c r="J1083" s="2">
        <f t="array" ref="J1083">(INDEX([1]Sheet1!$G$2:$G$1823,MATCH($C1083,IF([1]Sheet1!$A$2:$A$1823=$A1083,[1]Sheet1!$C$2:$C$1823),0))+INDEX([1]Sheet1!$J$2:$J$1823,MATCH($C1083,IF([1]Sheet1!$A$2:$A$1823=$A1083,[1]Sheet1!$C$2:$C$1823),0)))</f>
        <v>61295000</v>
      </c>
      <c r="K1083" s="2" t="e">
        <f t="array" ref="K1083">INDEX([5]Sheet1!$K$2:$K$2185,MATCH($C1083,IF([5]Sheet1!$E$2:$E$2185=$A1083,[5]Sheet1!$B$2:$B$2185),0))*10</f>
        <v>#N/A</v>
      </c>
      <c r="L1083" s="2" t="e">
        <f t="array" ref="L1083">INDEX([5]Sheet1!$J$2:$J$2185,MATCH($C1083,IF([5]Sheet1!$E$2:$E$2185=$A1083,[5]Sheet1!$B$2:$B$2185),0))</f>
        <v>#N/A</v>
      </c>
      <c r="M1083" s="2" t="e">
        <f t="array" ref="M1083">INDEX([5]Sheet1!$G$2:$G$2185,MATCH($C1083,IF([5]Sheet1!$E$2:$E$2185=$A1083,[5]Sheet1!$B$2:$B$2185),0))*10</f>
        <v>#N/A</v>
      </c>
      <c r="N1083" s="2" t="e">
        <f t="array" ref="N1083">INDEX([5]Sheet1!$F$2:$F$2185,MATCH($C1083,IF([5]Sheet1!$E$2:$E$2185=$A1083,[5]Sheet1!$B$2:$B$2185),0))</f>
        <v>#N/A</v>
      </c>
      <c r="O1083" s="2" t="e">
        <f t="array" ref="O1083">INDEX([5]Sheet1!$I$2:$I$2185,MATCH($C1083,IF([5]Sheet1!$E$2:$E$2185=$A1083,[5]Sheet1!$B$2:$B$2185),0))*10</f>
        <v>#N/A</v>
      </c>
      <c r="P1083" s="2" t="e">
        <f t="array" ref="P1083">INDEX([5]Sheet1!$H$2:$H$2185,MATCH($C1083,IF([5]Sheet1!$E$2:$E$2185=$A1083,[5]Sheet1!$B$2:$B$2185),0))</f>
        <v>#N/A</v>
      </c>
    </row>
    <row r="1084" spans="1:16" x14ac:dyDescent="0.25">
      <c r="A1084" t="s">
        <v>88</v>
      </c>
      <c r="B1084" t="s">
        <v>89</v>
      </c>
      <c r="C1084">
        <v>1996</v>
      </c>
      <c r="D1084" s="2">
        <f t="array" ref="D1084">INDEX([2]data!$E$2:$E$2185,MATCH($C1084,IF([2]data!$C$2:$C$2185=$A1084,[2]data!$A$2:$A$2185),0))</f>
        <v>5416643</v>
      </c>
      <c r="H1084" s="2">
        <f t="array" ref="H1084">INDEX([1]Sheet1!$M$2:$M$1823,MATCH($C1084,IF([1]Sheet1!$A$2:$A$1823=$A1084,[1]Sheet1!$C$2:$C$1823),0))</f>
        <v>4581723136</v>
      </c>
      <c r="I1084" s="2">
        <f t="array" ref="I1084">INDEX([1]Sheet1!$D$2:$D$1823,MATCH($C1084,IF([1]Sheet1!$A$2:$A$1823=$A1084,[1]Sheet1!$C$2:$C$1823),0))</f>
        <v>3788660000</v>
      </c>
      <c r="J1084" s="2">
        <f t="array" ref="J1084">(INDEX([1]Sheet1!$G$2:$G$1823,MATCH($C1084,IF([1]Sheet1!$A$2:$A$1823=$A1084,[1]Sheet1!$C$2:$C$1823),0))+INDEX([1]Sheet1!$J$2:$J$1823,MATCH($C1084,IF([1]Sheet1!$A$2:$A$1823=$A1084,[1]Sheet1!$C$2:$C$1823),0)))</f>
        <v>793063000</v>
      </c>
      <c r="K1084" s="2" t="e">
        <f t="array" ref="K1084">INDEX([5]Sheet1!$K$2:$K$2185,MATCH($C1084,IF([5]Sheet1!$E$2:$E$2185=$A1084,[5]Sheet1!$B$2:$B$2185),0))*10</f>
        <v>#N/A</v>
      </c>
      <c r="L1084" s="2" t="e">
        <f t="array" ref="L1084">INDEX([5]Sheet1!$J$2:$J$2185,MATCH($C1084,IF([5]Sheet1!$E$2:$E$2185=$A1084,[5]Sheet1!$B$2:$B$2185),0))</f>
        <v>#N/A</v>
      </c>
      <c r="M1084" s="2" t="e">
        <f t="array" ref="M1084">INDEX([5]Sheet1!$G$2:$G$2185,MATCH($C1084,IF([5]Sheet1!$E$2:$E$2185=$A1084,[5]Sheet1!$B$2:$B$2185),0))*10</f>
        <v>#N/A</v>
      </c>
      <c r="N1084" s="2" t="e">
        <f t="array" ref="N1084">INDEX([5]Sheet1!$F$2:$F$2185,MATCH($C1084,IF([5]Sheet1!$E$2:$E$2185=$A1084,[5]Sheet1!$B$2:$B$2185),0))</f>
        <v>#N/A</v>
      </c>
      <c r="O1084" s="2" t="e">
        <f t="array" ref="O1084">INDEX([5]Sheet1!$I$2:$I$2185,MATCH($C1084,IF([5]Sheet1!$E$2:$E$2185=$A1084,[5]Sheet1!$B$2:$B$2185),0))*10</f>
        <v>#N/A</v>
      </c>
      <c r="P1084" s="2" t="e">
        <f t="array" ref="P1084">INDEX([5]Sheet1!$H$2:$H$2185,MATCH($C1084,IF([5]Sheet1!$E$2:$E$2185=$A1084,[5]Sheet1!$B$2:$B$2185),0))</f>
        <v>#N/A</v>
      </c>
    </row>
    <row r="1085" spans="1:16" x14ac:dyDescent="0.25">
      <c r="A1085" t="s">
        <v>90</v>
      </c>
      <c r="B1085" t="s">
        <v>91</v>
      </c>
      <c r="C1085">
        <v>1996</v>
      </c>
      <c r="D1085" s="2">
        <f t="array" ref="D1085">INDEX([2]data!$E$2:$E$2185,MATCH($C1085,IF([2]data!$C$2:$C$2185=$A1085,[2]data!$A$2:$A$2185),0))</f>
        <v>19340342</v>
      </c>
      <c r="H1085" s="2">
        <f t="array" ref="H1085">INDEX([1]Sheet1!$M$2:$M$1823,MATCH($C1085,IF([1]Sheet1!$A$2:$A$1823=$A1085,[1]Sheet1!$C$2:$C$1823),0))</f>
        <v>21986353152</v>
      </c>
      <c r="I1085" s="2">
        <f t="array" ref="I1085">INDEX([1]Sheet1!$D$2:$D$1823,MATCH($C1085,IF([1]Sheet1!$A$2:$A$1823=$A1085,[1]Sheet1!$C$2:$C$1823),0))</f>
        <v>17643313000</v>
      </c>
      <c r="J1085" s="2">
        <f t="array" ref="J1085">(INDEX([1]Sheet1!$G$2:$G$1823,MATCH($C1085,IF([1]Sheet1!$A$2:$A$1823=$A1085,[1]Sheet1!$C$2:$C$1823),0))+INDEX([1]Sheet1!$J$2:$J$1823,MATCH($C1085,IF([1]Sheet1!$A$2:$A$1823=$A1085,[1]Sheet1!$C$2:$C$1823),0)))</f>
        <v>4343041000</v>
      </c>
      <c r="K1085" s="2" t="e">
        <f t="array" ref="K1085">INDEX([5]Sheet1!$K$2:$K$2185,MATCH($C1085,IF([5]Sheet1!$E$2:$E$2185=$A1085,[5]Sheet1!$B$2:$B$2185),0))*10</f>
        <v>#N/A</v>
      </c>
      <c r="L1085" s="2" t="e">
        <f t="array" ref="L1085">INDEX([5]Sheet1!$J$2:$J$2185,MATCH($C1085,IF([5]Sheet1!$E$2:$E$2185=$A1085,[5]Sheet1!$B$2:$B$2185),0))</f>
        <v>#N/A</v>
      </c>
      <c r="M1085" s="2" t="e">
        <f t="array" ref="M1085">INDEX([5]Sheet1!$G$2:$G$2185,MATCH($C1085,IF([5]Sheet1!$E$2:$E$2185=$A1085,[5]Sheet1!$B$2:$B$2185),0))*10</f>
        <v>#N/A</v>
      </c>
      <c r="N1085" s="2" t="e">
        <f t="array" ref="N1085">INDEX([5]Sheet1!$F$2:$F$2185,MATCH($C1085,IF([5]Sheet1!$E$2:$E$2185=$A1085,[5]Sheet1!$B$2:$B$2185),0))</f>
        <v>#N/A</v>
      </c>
      <c r="O1085" s="2" t="e">
        <f t="array" ref="O1085">INDEX([5]Sheet1!$I$2:$I$2185,MATCH($C1085,IF([5]Sheet1!$E$2:$E$2185=$A1085,[5]Sheet1!$B$2:$B$2185),0))*10</f>
        <v>#N/A</v>
      </c>
      <c r="P1085" s="2" t="e">
        <f t="array" ref="P1085">INDEX([5]Sheet1!$H$2:$H$2185,MATCH($C1085,IF([5]Sheet1!$E$2:$E$2185=$A1085,[5]Sheet1!$B$2:$B$2185),0))</f>
        <v>#N/A</v>
      </c>
    </row>
    <row r="1086" spans="1:16" x14ac:dyDescent="0.25">
      <c r="A1086" t="s">
        <v>2</v>
      </c>
      <c r="B1086" t="s">
        <v>3</v>
      </c>
      <c r="C1086">
        <v>1996</v>
      </c>
      <c r="D1086" s="2">
        <f t="array" ref="D1086">INDEX([2]data!$E$2:$E$2185,MATCH($C1086,IF([2]data!$C$2:$C$2185=$A1086,[2]data!$A$2:$A$2185),0))</f>
        <v>269394284</v>
      </c>
      <c r="H1086" s="2">
        <f t="array" ref="H1086">INDEX([1]Sheet1!$M$2:$M$1823,MATCH($C1086,IF([1]Sheet1!$A$2:$A$1823=$A1086,[1]Sheet1!$C$2:$C$1823),0))</f>
        <v>299122884608</v>
      </c>
      <c r="I1086" s="2">
        <f t="array" ref="I1086">INDEX([1]Sheet1!$D$2:$D$1823,MATCH($C1086,IF([1]Sheet1!$A$2:$A$1823=$A1086,[1]Sheet1!$C$2:$C$1823),0))</f>
        <v>250484928000</v>
      </c>
      <c r="J1086" s="2">
        <f t="array" ref="J1086">(INDEX([1]Sheet1!$G$2:$G$1823,MATCH($C1086,IF([1]Sheet1!$A$2:$A$1823=$A1086,[1]Sheet1!$C$2:$C$1823),0))+INDEX([1]Sheet1!$J$2:$J$1823,MATCH($C1086,IF([1]Sheet1!$A$2:$A$1823=$A1086,[1]Sheet1!$C$2:$C$1823),0)))</f>
        <v>48637954000</v>
      </c>
      <c r="K1086" s="2" t="e">
        <f t="array" ref="K1086">INDEX([5]Sheet1!$K$2:$K$2185,MATCH($C1086,IF([5]Sheet1!$E$2:$E$2185=$A1086,[5]Sheet1!$B$2:$B$2185),0))*10</f>
        <v>#N/A</v>
      </c>
      <c r="L1086" s="2" t="e">
        <f t="array" ref="L1086">INDEX([5]Sheet1!$J$2:$J$2185,MATCH($C1086,IF([5]Sheet1!$E$2:$E$2185=$A1086,[5]Sheet1!$B$2:$B$2185),0))</f>
        <v>#N/A</v>
      </c>
      <c r="M1086" s="2" t="e">
        <f t="array" ref="M1086">INDEX([5]Sheet1!$G$2:$G$2185,MATCH($C1086,IF([5]Sheet1!$E$2:$E$2185=$A1086,[5]Sheet1!$B$2:$B$2185),0))*10</f>
        <v>#N/A</v>
      </c>
      <c r="N1086" s="2" t="e">
        <f t="array" ref="N1086">INDEX([5]Sheet1!$F$2:$F$2185,MATCH($C1086,IF([5]Sheet1!$E$2:$E$2185=$A1086,[5]Sheet1!$B$2:$B$2185),0))</f>
        <v>#N/A</v>
      </c>
      <c r="O1086" s="2" t="e">
        <f t="array" ref="O1086">INDEX([5]Sheet1!$I$2:$I$2185,MATCH($C1086,IF([5]Sheet1!$E$2:$E$2185=$A1086,[5]Sheet1!$B$2:$B$2185),0))*10</f>
        <v>#N/A</v>
      </c>
      <c r="P1086" s="2" t="e">
        <f t="array" ref="P1086">INDEX([5]Sheet1!$H$2:$H$2185,MATCH($C1086,IF([5]Sheet1!$E$2:$E$2185=$A1086,[5]Sheet1!$B$2:$B$2185),0))</f>
        <v>#N/A</v>
      </c>
    </row>
    <row r="1087" spans="1:16" x14ac:dyDescent="0.25">
      <c r="A1087" t="s">
        <v>92</v>
      </c>
      <c r="B1087" t="s">
        <v>93</v>
      </c>
      <c r="C1087">
        <v>1996</v>
      </c>
      <c r="D1087" s="2">
        <f t="array" ref="D1087">INDEX([2]data!$E$2:$E$2185,MATCH($C1087,IF([2]data!$C$2:$C$2185=$A1087,[2]data!$A$2:$A$2185),0))</f>
        <v>2067976</v>
      </c>
      <c r="H1087" s="2">
        <f t="array" ref="H1087">INDEX([1]Sheet1!$M$2:$M$1823,MATCH($C1087,IF([1]Sheet1!$A$2:$A$1823=$A1087,[1]Sheet1!$C$2:$C$1823),0))</f>
        <v>2344090112</v>
      </c>
      <c r="I1087" s="2">
        <f t="array" ref="I1087">INDEX([1]Sheet1!$D$2:$D$1823,MATCH($C1087,IF([1]Sheet1!$A$2:$A$1823=$A1087,[1]Sheet1!$C$2:$C$1823),0))</f>
        <v>1756497000</v>
      </c>
      <c r="J1087" s="2">
        <f t="array" ref="J1087">(INDEX([1]Sheet1!$G$2:$G$1823,MATCH($C1087,IF([1]Sheet1!$A$2:$A$1823=$A1087,[1]Sheet1!$C$2:$C$1823),0))+INDEX([1]Sheet1!$J$2:$J$1823,MATCH($C1087,IF([1]Sheet1!$A$2:$A$1823=$A1087,[1]Sheet1!$C$2:$C$1823),0)))</f>
        <v>587593000</v>
      </c>
      <c r="K1087" s="2" t="e">
        <f t="array" ref="K1087">INDEX([5]Sheet1!$K$2:$K$2185,MATCH($C1087,IF([5]Sheet1!$E$2:$E$2185=$A1087,[5]Sheet1!$B$2:$B$2185),0))*10</f>
        <v>#N/A</v>
      </c>
      <c r="L1087" s="2" t="e">
        <f t="array" ref="L1087">INDEX([5]Sheet1!$J$2:$J$2185,MATCH($C1087,IF([5]Sheet1!$E$2:$E$2185=$A1087,[5]Sheet1!$B$2:$B$2185),0))</f>
        <v>#N/A</v>
      </c>
      <c r="M1087" s="2" t="e">
        <f t="array" ref="M1087">INDEX([5]Sheet1!$G$2:$G$2185,MATCH($C1087,IF([5]Sheet1!$E$2:$E$2185=$A1087,[5]Sheet1!$B$2:$B$2185),0))*10</f>
        <v>#N/A</v>
      </c>
      <c r="N1087" s="2" t="e">
        <f t="array" ref="N1087">INDEX([5]Sheet1!$F$2:$F$2185,MATCH($C1087,IF([5]Sheet1!$E$2:$E$2185=$A1087,[5]Sheet1!$B$2:$B$2185),0))</f>
        <v>#N/A</v>
      </c>
      <c r="O1087" s="2" t="e">
        <f t="array" ref="O1087">INDEX([5]Sheet1!$I$2:$I$2185,MATCH($C1087,IF([5]Sheet1!$E$2:$E$2185=$A1087,[5]Sheet1!$B$2:$B$2185),0))*10</f>
        <v>#N/A</v>
      </c>
      <c r="P1087" s="2" t="e">
        <f t="array" ref="P1087">INDEX([5]Sheet1!$H$2:$H$2185,MATCH($C1087,IF([5]Sheet1!$E$2:$E$2185=$A1087,[5]Sheet1!$B$2:$B$2185),0))</f>
        <v>#N/A</v>
      </c>
    </row>
    <row r="1088" spans="1:16" x14ac:dyDescent="0.25">
      <c r="A1088" t="s">
        <v>94</v>
      </c>
      <c r="B1088" t="s">
        <v>95</v>
      </c>
      <c r="C1088">
        <v>1996</v>
      </c>
      <c r="D1088" s="2">
        <f t="array" ref="D1088">INDEX([2]data!$E$2:$E$2185,MATCH($C1088,IF([2]data!$C$2:$C$2185=$A1088,[2]data!$A$2:$A$2185),0))</f>
        <v>593701</v>
      </c>
      <c r="H1088" s="2">
        <f t="array" ref="H1088">INDEX([1]Sheet1!$M$2:$M$1823,MATCH($C1088,IF([1]Sheet1!$A$2:$A$1823=$A1088,[1]Sheet1!$C$2:$C$1823),0))</f>
        <v>699332992</v>
      </c>
      <c r="I1088" s="2">
        <f t="array" ref="I1088">INDEX([1]Sheet1!$D$2:$D$1823,MATCH($C1088,IF([1]Sheet1!$A$2:$A$1823=$A1088,[1]Sheet1!$C$2:$C$1823),0))</f>
        <v>606991000</v>
      </c>
      <c r="J1088" s="2">
        <f t="array" ref="J1088">(INDEX([1]Sheet1!$G$2:$G$1823,MATCH($C1088,IF([1]Sheet1!$A$2:$A$1823=$A1088,[1]Sheet1!$C$2:$C$1823),0))+INDEX([1]Sheet1!$J$2:$J$1823,MATCH($C1088,IF([1]Sheet1!$A$2:$A$1823=$A1088,[1]Sheet1!$C$2:$C$1823),0)))</f>
        <v>92342000</v>
      </c>
      <c r="K1088" s="2" t="e">
        <f t="array" ref="K1088">INDEX([5]Sheet1!$K$2:$K$2185,MATCH($C1088,IF([5]Sheet1!$E$2:$E$2185=$A1088,[5]Sheet1!$B$2:$B$2185),0))*10</f>
        <v>#N/A</v>
      </c>
      <c r="L1088" s="2" t="e">
        <f t="array" ref="L1088">INDEX([5]Sheet1!$J$2:$J$2185,MATCH($C1088,IF([5]Sheet1!$E$2:$E$2185=$A1088,[5]Sheet1!$B$2:$B$2185),0))</f>
        <v>#N/A</v>
      </c>
      <c r="M1088" s="2" t="e">
        <f t="array" ref="M1088">INDEX([5]Sheet1!$G$2:$G$2185,MATCH($C1088,IF([5]Sheet1!$E$2:$E$2185=$A1088,[5]Sheet1!$B$2:$B$2185),0))*10</f>
        <v>#N/A</v>
      </c>
      <c r="N1088" s="2" t="e">
        <f t="array" ref="N1088">INDEX([5]Sheet1!$F$2:$F$2185,MATCH($C1088,IF([5]Sheet1!$E$2:$E$2185=$A1088,[5]Sheet1!$B$2:$B$2185),0))</f>
        <v>#N/A</v>
      </c>
      <c r="O1088" s="2" t="e">
        <f t="array" ref="O1088">INDEX([5]Sheet1!$I$2:$I$2185,MATCH($C1088,IF([5]Sheet1!$E$2:$E$2185=$A1088,[5]Sheet1!$B$2:$B$2185),0))*10</f>
        <v>#N/A</v>
      </c>
      <c r="P1088" s="2" t="e">
        <f t="array" ref="P1088">INDEX([5]Sheet1!$H$2:$H$2185,MATCH($C1088,IF([5]Sheet1!$E$2:$E$2185=$A1088,[5]Sheet1!$B$2:$B$2185),0))</f>
        <v>#N/A</v>
      </c>
    </row>
    <row r="1089" spans="1:16" x14ac:dyDescent="0.25">
      <c r="A1089" t="s">
        <v>96</v>
      </c>
      <c r="B1089" t="s">
        <v>97</v>
      </c>
      <c r="C1089">
        <v>1996</v>
      </c>
      <c r="D1089" s="2">
        <f t="array" ref="D1089">INDEX([2]data!$E$2:$E$2185,MATCH($C1089,IF([2]data!$C$2:$C$2185=$A1089,[2]data!$A$2:$A$2185),0))</f>
        <v>6750884</v>
      </c>
      <c r="H1089" s="2">
        <f t="array" ref="H1089">INDEX([1]Sheet1!$M$2:$M$1823,MATCH($C1089,IF([1]Sheet1!$A$2:$A$1823=$A1089,[1]Sheet1!$C$2:$C$1823),0))</f>
        <v>7205479936</v>
      </c>
      <c r="I1089" s="2">
        <f t="array" ref="I1089">INDEX([1]Sheet1!$D$2:$D$1823,MATCH($C1089,IF([1]Sheet1!$A$2:$A$1823=$A1089,[1]Sheet1!$C$2:$C$1823),0))</f>
        <v>5961916000</v>
      </c>
      <c r="J1089" s="2">
        <f t="array" ref="J1089">(INDEX([1]Sheet1!$G$2:$G$1823,MATCH($C1089,IF([1]Sheet1!$A$2:$A$1823=$A1089,[1]Sheet1!$C$2:$C$1823),0))+INDEX([1]Sheet1!$J$2:$J$1823,MATCH($C1089,IF([1]Sheet1!$A$2:$A$1823=$A1089,[1]Sheet1!$C$2:$C$1823),0)))</f>
        <v>1243564000</v>
      </c>
      <c r="K1089" s="2" t="e">
        <f t="array" ref="K1089">INDEX([5]Sheet1!$K$2:$K$2185,MATCH($C1089,IF([5]Sheet1!$E$2:$E$2185=$A1089,[5]Sheet1!$B$2:$B$2185),0))*10</f>
        <v>#N/A</v>
      </c>
      <c r="L1089" s="2" t="e">
        <f t="array" ref="L1089">INDEX([5]Sheet1!$J$2:$J$2185,MATCH($C1089,IF([5]Sheet1!$E$2:$E$2185=$A1089,[5]Sheet1!$B$2:$B$2185),0))</f>
        <v>#N/A</v>
      </c>
      <c r="M1089" s="2" t="e">
        <f t="array" ref="M1089">INDEX([5]Sheet1!$G$2:$G$2185,MATCH($C1089,IF([5]Sheet1!$E$2:$E$2185=$A1089,[5]Sheet1!$B$2:$B$2185),0))*10</f>
        <v>#N/A</v>
      </c>
      <c r="N1089" s="2" t="e">
        <f t="array" ref="N1089">INDEX([5]Sheet1!$F$2:$F$2185,MATCH($C1089,IF([5]Sheet1!$E$2:$E$2185=$A1089,[5]Sheet1!$B$2:$B$2185),0))</f>
        <v>#N/A</v>
      </c>
      <c r="O1089" s="2" t="e">
        <f t="array" ref="O1089">INDEX([5]Sheet1!$I$2:$I$2185,MATCH($C1089,IF([5]Sheet1!$E$2:$E$2185=$A1089,[5]Sheet1!$B$2:$B$2185),0))*10</f>
        <v>#N/A</v>
      </c>
      <c r="P1089" s="2" t="e">
        <f t="array" ref="P1089">INDEX([5]Sheet1!$H$2:$H$2185,MATCH($C1089,IF([5]Sheet1!$E$2:$E$2185=$A1089,[5]Sheet1!$B$2:$B$2185),0))</f>
        <v>#N/A</v>
      </c>
    </row>
    <row r="1090" spans="1:16" x14ac:dyDescent="0.25">
      <c r="A1090" t="s">
        <v>98</v>
      </c>
      <c r="B1090" t="s">
        <v>99</v>
      </c>
      <c r="C1090">
        <v>1996</v>
      </c>
      <c r="D1090" s="2">
        <f t="array" ref="D1090">INDEX([2]data!$E$2:$E$2185,MATCH($C1090,IF([2]data!$C$2:$C$2185=$A1090,[2]data!$A$2:$A$2185),0))</f>
        <v>5569753</v>
      </c>
      <c r="H1090" s="2">
        <f t="array" ref="H1090">INDEX([1]Sheet1!$M$2:$M$1823,MATCH($C1090,IF([1]Sheet1!$A$2:$A$1823=$A1090,[1]Sheet1!$C$2:$C$1823),0))</f>
        <v>7268895232</v>
      </c>
      <c r="I1090" s="2">
        <f t="array" ref="I1090">INDEX([1]Sheet1!$D$2:$D$1823,MATCH($C1090,IF([1]Sheet1!$A$2:$A$1823=$A1090,[1]Sheet1!$C$2:$C$1823),0))</f>
        <v>5319259000</v>
      </c>
      <c r="J1090" s="2">
        <f t="array" ref="J1090">(INDEX([1]Sheet1!$G$2:$G$1823,MATCH($C1090,IF([1]Sheet1!$A$2:$A$1823=$A1090,[1]Sheet1!$C$2:$C$1823),0))+INDEX([1]Sheet1!$J$2:$J$1823,MATCH($C1090,IF([1]Sheet1!$A$2:$A$1823=$A1090,[1]Sheet1!$C$2:$C$1823),0)))</f>
        <v>1949636000</v>
      </c>
      <c r="K1090" s="2" t="e">
        <f t="array" ref="K1090">INDEX([5]Sheet1!$K$2:$K$2185,MATCH($C1090,IF([5]Sheet1!$E$2:$E$2185=$A1090,[5]Sheet1!$B$2:$B$2185),0))*10</f>
        <v>#N/A</v>
      </c>
      <c r="L1090" s="2" t="e">
        <f t="array" ref="L1090">INDEX([5]Sheet1!$J$2:$J$2185,MATCH($C1090,IF([5]Sheet1!$E$2:$E$2185=$A1090,[5]Sheet1!$B$2:$B$2185),0))</f>
        <v>#N/A</v>
      </c>
      <c r="M1090" s="2" t="e">
        <f t="array" ref="M1090">INDEX([5]Sheet1!$G$2:$G$2185,MATCH($C1090,IF([5]Sheet1!$E$2:$E$2185=$A1090,[5]Sheet1!$B$2:$B$2185),0))*10</f>
        <v>#N/A</v>
      </c>
      <c r="N1090" s="2" t="e">
        <f t="array" ref="N1090">INDEX([5]Sheet1!$F$2:$F$2185,MATCH($C1090,IF([5]Sheet1!$E$2:$E$2185=$A1090,[5]Sheet1!$B$2:$B$2185),0))</f>
        <v>#N/A</v>
      </c>
      <c r="O1090" s="2" t="e">
        <f t="array" ref="O1090">INDEX([5]Sheet1!$I$2:$I$2185,MATCH($C1090,IF([5]Sheet1!$E$2:$E$2185=$A1090,[5]Sheet1!$B$2:$B$2185),0))*10</f>
        <v>#N/A</v>
      </c>
      <c r="P1090" s="2" t="e">
        <f t="array" ref="P1090">INDEX([5]Sheet1!$H$2:$H$2185,MATCH($C1090,IF([5]Sheet1!$E$2:$E$2185=$A1090,[5]Sheet1!$B$2:$B$2185),0))</f>
        <v>#N/A</v>
      </c>
    </row>
    <row r="1091" spans="1:16" x14ac:dyDescent="0.25">
      <c r="A1091" t="s">
        <v>100</v>
      </c>
      <c r="B1091" t="s">
        <v>101</v>
      </c>
      <c r="C1091">
        <v>1996</v>
      </c>
      <c r="D1091" s="2">
        <f t="array" ref="D1091">INDEX([2]data!$E$2:$E$2185,MATCH($C1091,IF([2]data!$C$2:$C$2185=$A1091,[2]data!$A$2:$A$2185),0))</f>
        <v>1822808</v>
      </c>
      <c r="H1091" s="2">
        <f t="array" ref="H1091">INDEX([1]Sheet1!$M$2:$M$1823,MATCH($C1091,IF([1]Sheet1!$A$2:$A$1823=$A1091,[1]Sheet1!$C$2:$C$1823),0))</f>
        <v>1828669952</v>
      </c>
      <c r="I1091" s="2">
        <f t="array" ref="I1091">INDEX([1]Sheet1!$D$2:$D$1823,MATCH($C1091,IF([1]Sheet1!$A$2:$A$1823=$A1091,[1]Sheet1!$C$2:$C$1823),0))</f>
        <v>1711877000</v>
      </c>
      <c r="J1091" s="2">
        <f t="array" ref="J1091">(INDEX([1]Sheet1!$G$2:$G$1823,MATCH($C1091,IF([1]Sheet1!$A$2:$A$1823=$A1091,[1]Sheet1!$C$2:$C$1823),0))+INDEX([1]Sheet1!$J$2:$J$1823,MATCH($C1091,IF([1]Sheet1!$A$2:$A$1823=$A1091,[1]Sheet1!$C$2:$C$1823),0)))</f>
        <v>116793000</v>
      </c>
      <c r="K1091" s="2" t="e">
        <f t="array" ref="K1091">INDEX([5]Sheet1!$K$2:$K$2185,MATCH($C1091,IF([5]Sheet1!$E$2:$E$2185=$A1091,[5]Sheet1!$B$2:$B$2185),0))*10</f>
        <v>#N/A</v>
      </c>
      <c r="L1091" s="2" t="e">
        <f t="array" ref="L1091">INDEX([5]Sheet1!$J$2:$J$2185,MATCH($C1091,IF([5]Sheet1!$E$2:$E$2185=$A1091,[5]Sheet1!$B$2:$B$2185),0))</f>
        <v>#N/A</v>
      </c>
      <c r="M1091" s="2" t="e">
        <f t="array" ref="M1091">INDEX([5]Sheet1!$G$2:$G$2185,MATCH($C1091,IF([5]Sheet1!$E$2:$E$2185=$A1091,[5]Sheet1!$B$2:$B$2185),0))*10</f>
        <v>#N/A</v>
      </c>
      <c r="N1091" s="2" t="e">
        <f t="array" ref="N1091">INDEX([5]Sheet1!$F$2:$F$2185,MATCH($C1091,IF([5]Sheet1!$E$2:$E$2185=$A1091,[5]Sheet1!$B$2:$B$2185),0))</f>
        <v>#N/A</v>
      </c>
      <c r="O1091" s="2" t="e">
        <f t="array" ref="O1091">INDEX([5]Sheet1!$I$2:$I$2185,MATCH($C1091,IF([5]Sheet1!$E$2:$E$2185=$A1091,[5]Sheet1!$B$2:$B$2185),0))*10</f>
        <v>#N/A</v>
      </c>
      <c r="P1091" s="2" t="e">
        <f t="array" ref="P1091">INDEX([5]Sheet1!$H$2:$H$2185,MATCH($C1091,IF([5]Sheet1!$E$2:$E$2185=$A1091,[5]Sheet1!$B$2:$B$2185),0))</f>
        <v>#N/A</v>
      </c>
    </row>
    <row r="1092" spans="1:16" x14ac:dyDescent="0.25">
      <c r="A1092" t="s">
        <v>102</v>
      </c>
      <c r="B1092" t="s">
        <v>103</v>
      </c>
      <c r="C1092">
        <v>1996</v>
      </c>
      <c r="D1092" s="2">
        <f t="array" ref="D1092">INDEX([2]data!$E$2:$E$2185,MATCH($C1092,IF([2]data!$C$2:$C$2185=$A1092,[2]data!$A$2:$A$2185),0))</f>
        <v>5229986</v>
      </c>
      <c r="H1092" s="2">
        <f t="array" ref="H1092">INDEX([1]Sheet1!$M$2:$M$1823,MATCH($C1092,IF([1]Sheet1!$A$2:$A$1823=$A1092,[1]Sheet1!$C$2:$C$1823),0))</f>
        <v>6775754240</v>
      </c>
      <c r="I1092" s="2">
        <f t="array" ref="I1092">INDEX([1]Sheet1!$D$2:$D$1823,MATCH($C1092,IF([1]Sheet1!$A$2:$A$1823=$A1092,[1]Sheet1!$C$2:$C$1823),0))</f>
        <v>5640570000</v>
      </c>
      <c r="J1092" s="2">
        <f t="array" ref="J1092">(INDEX([1]Sheet1!$G$2:$G$1823,MATCH($C1092,IF([1]Sheet1!$A$2:$A$1823=$A1092,[1]Sheet1!$C$2:$C$1823),0))+INDEX([1]Sheet1!$J$2:$J$1823,MATCH($C1092,IF([1]Sheet1!$A$2:$A$1823=$A1092,[1]Sheet1!$C$2:$C$1823),0)))</f>
        <v>1135184000</v>
      </c>
      <c r="K1092" s="2" t="e">
        <f t="array" ref="K1092">INDEX([5]Sheet1!$K$2:$K$2185,MATCH($C1092,IF([5]Sheet1!$E$2:$E$2185=$A1092,[5]Sheet1!$B$2:$B$2185),0))*10</f>
        <v>#N/A</v>
      </c>
      <c r="L1092" s="2" t="e">
        <f t="array" ref="L1092">INDEX([5]Sheet1!$J$2:$J$2185,MATCH($C1092,IF([5]Sheet1!$E$2:$E$2185=$A1092,[5]Sheet1!$B$2:$B$2185),0))</f>
        <v>#N/A</v>
      </c>
      <c r="M1092" s="2" t="e">
        <f t="array" ref="M1092">INDEX([5]Sheet1!$G$2:$G$2185,MATCH($C1092,IF([5]Sheet1!$E$2:$E$2185=$A1092,[5]Sheet1!$B$2:$B$2185),0))*10</f>
        <v>#N/A</v>
      </c>
      <c r="N1092" s="2" t="e">
        <f t="array" ref="N1092">INDEX([5]Sheet1!$F$2:$F$2185,MATCH($C1092,IF([5]Sheet1!$E$2:$E$2185=$A1092,[5]Sheet1!$B$2:$B$2185),0))</f>
        <v>#N/A</v>
      </c>
      <c r="O1092" s="2" t="e">
        <f t="array" ref="O1092">INDEX([5]Sheet1!$I$2:$I$2185,MATCH($C1092,IF([5]Sheet1!$E$2:$E$2185=$A1092,[5]Sheet1!$B$2:$B$2185),0))*10</f>
        <v>#N/A</v>
      </c>
      <c r="P1092" s="2" t="e">
        <f t="array" ref="P1092">INDEX([5]Sheet1!$H$2:$H$2185,MATCH($C1092,IF([5]Sheet1!$E$2:$E$2185=$A1092,[5]Sheet1!$B$2:$B$2185),0))</f>
        <v>#N/A</v>
      </c>
    </row>
    <row r="1093" spans="1:16" x14ac:dyDescent="0.25">
      <c r="A1093" t="s">
        <v>104</v>
      </c>
      <c r="B1093" t="s">
        <v>105</v>
      </c>
      <c r="C1093">
        <v>1996</v>
      </c>
      <c r="D1093" s="2">
        <f t="array" ref="D1093">INDEX([2]data!$E$2:$E$2185,MATCH($C1093,IF([2]data!$C$2:$C$2185=$A1093,[2]data!$A$2:$A$2185),0))</f>
        <v>488167</v>
      </c>
      <c r="H1093" s="2">
        <f t="array" ref="H1093">INDEX([1]Sheet1!$M$2:$M$1823,MATCH($C1093,IF([1]Sheet1!$A$2:$A$1823=$A1093,[1]Sheet1!$C$2:$C$1823),0))</f>
        <v>694195968</v>
      </c>
      <c r="I1093" s="2">
        <f t="array" ref="I1093">INDEX([1]Sheet1!$D$2:$D$1823,MATCH($C1093,IF([1]Sheet1!$A$2:$A$1823=$A1093,[1]Sheet1!$C$2:$C$1823),0))</f>
        <v>581438000</v>
      </c>
      <c r="J1093" s="2">
        <f t="array" ref="J1093">(INDEX([1]Sheet1!$G$2:$G$1823,MATCH($C1093,IF([1]Sheet1!$A$2:$A$1823=$A1093,[1]Sheet1!$C$2:$C$1823),0))+INDEX([1]Sheet1!$J$2:$J$1823,MATCH($C1093,IF([1]Sheet1!$A$2:$A$1823=$A1093,[1]Sheet1!$C$2:$C$1823),0)))</f>
        <v>112758000</v>
      </c>
      <c r="K1093" s="2" t="e">
        <f t="array" ref="K1093">INDEX([5]Sheet1!$K$2:$K$2185,MATCH($C1093,IF([5]Sheet1!$E$2:$E$2185=$A1093,[5]Sheet1!$B$2:$B$2185),0))*10</f>
        <v>#N/A</v>
      </c>
      <c r="L1093" s="2" t="e">
        <f t="array" ref="L1093">INDEX([5]Sheet1!$J$2:$J$2185,MATCH($C1093,IF([5]Sheet1!$E$2:$E$2185=$A1093,[5]Sheet1!$B$2:$B$2185),0))</f>
        <v>#N/A</v>
      </c>
      <c r="M1093" s="2" t="e">
        <f t="array" ref="M1093">INDEX([5]Sheet1!$G$2:$G$2185,MATCH($C1093,IF([5]Sheet1!$E$2:$E$2185=$A1093,[5]Sheet1!$B$2:$B$2185),0))*10</f>
        <v>#N/A</v>
      </c>
      <c r="N1093" s="2" t="e">
        <f t="array" ref="N1093">INDEX([5]Sheet1!$F$2:$F$2185,MATCH($C1093,IF([5]Sheet1!$E$2:$E$2185=$A1093,[5]Sheet1!$B$2:$B$2185),0))</f>
        <v>#N/A</v>
      </c>
      <c r="O1093" s="2" t="e">
        <f t="array" ref="O1093">INDEX([5]Sheet1!$I$2:$I$2185,MATCH($C1093,IF([5]Sheet1!$E$2:$E$2185=$A1093,[5]Sheet1!$B$2:$B$2185),0))*10</f>
        <v>#N/A</v>
      </c>
      <c r="P1093" s="2" t="e">
        <f t="array" ref="P1093">INDEX([5]Sheet1!$H$2:$H$2185,MATCH($C1093,IF([5]Sheet1!$E$2:$E$2185=$A1093,[5]Sheet1!$B$2:$B$2185),0))</f>
        <v>#N/A</v>
      </c>
    </row>
    <row r="1094" spans="1:16" x14ac:dyDescent="0.25">
      <c r="A1094" t="s">
        <v>4</v>
      </c>
      <c r="B1094" t="s">
        <v>5</v>
      </c>
      <c r="C1094">
        <v>1997</v>
      </c>
      <c r="D1094" s="2">
        <f t="array" ref="D1094">INDEX([2]data!$E$2:$E$2185,MATCH($C1094,IF([2]data!$C$2:$C$2185=$A1094,[2]data!$A$2:$A$2185),0))</f>
        <v>4367935</v>
      </c>
      <c r="H1094" s="2">
        <f t="array" ref="H1094">INDEX([1]Sheet1!$M$2:$M$1823,MATCH($C1094,IF([1]Sheet1!$A$2:$A$1823=$A1094,[1]Sheet1!$C$2:$C$1823),0))</f>
        <v>4185793024</v>
      </c>
      <c r="I1094" s="2">
        <f t="array" ref="I1094">INDEX([1]Sheet1!$D$2:$D$1823,MATCH($C1094,IF([1]Sheet1!$A$2:$A$1823=$A1094,[1]Sheet1!$C$2:$C$1823),0))</f>
        <v>3502404000</v>
      </c>
      <c r="J1094" s="2">
        <f t="array" ref="J1094">(INDEX([1]Sheet1!$G$2:$G$1823,MATCH($C1094,IF([1]Sheet1!$A$2:$A$1823=$A1094,[1]Sheet1!$C$2:$C$1823),0))+INDEX([1]Sheet1!$J$2:$J$1823,MATCH($C1094,IF([1]Sheet1!$A$2:$A$1823=$A1094,[1]Sheet1!$C$2:$C$1823),0)))</f>
        <v>683389000</v>
      </c>
      <c r="K1094" s="2">
        <f t="array" ref="K1094">INDEX([5]Sheet1!$K$2:$K$2185,MATCH($C1094,IF([5]Sheet1!$E$2:$E$2185=$A1094,[5]Sheet1!$B$2:$B$2185),0))*10</f>
        <v>1880623920</v>
      </c>
      <c r="L1094" s="2">
        <f t="array" ref="L1094">INDEX([5]Sheet1!$J$2:$J$2185,MATCH($C1094,IF([5]Sheet1!$E$2:$E$2185=$A1094,[5]Sheet1!$B$2:$B$2185),0))</f>
        <v>92029</v>
      </c>
      <c r="M1094" s="2">
        <f t="array" ref="M1094">INDEX([5]Sheet1!$G$2:$G$2185,MATCH($C1094,IF([5]Sheet1!$E$2:$E$2185=$A1094,[5]Sheet1!$B$2:$B$2185),0))*10</f>
        <v>1547288430</v>
      </c>
      <c r="N1094" s="2">
        <f t="array" ref="N1094">INDEX([5]Sheet1!$F$2:$F$2185,MATCH($C1094,IF([5]Sheet1!$E$2:$E$2185=$A1094,[5]Sheet1!$B$2:$B$2185),0))</f>
        <v>64528</v>
      </c>
      <c r="O1094" s="2">
        <f t="array" ref="O1094">INDEX([5]Sheet1!$I$2:$I$2185,MATCH($C1094,IF([5]Sheet1!$E$2:$E$2185=$A1094,[5]Sheet1!$B$2:$B$2185),0))*10</f>
        <v>333335490</v>
      </c>
      <c r="P1094" s="2">
        <f t="array" ref="P1094">INDEX([5]Sheet1!$H$2:$H$2185,MATCH($C1094,IF([5]Sheet1!$E$2:$E$2185=$A1094,[5]Sheet1!$B$2:$B$2185),0))</f>
        <v>26253</v>
      </c>
    </row>
    <row r="1095" spans="1:16" x14ac:dyDescent="0.25">
      <c r="A1095" t="s">
        <v>6</v>
      </c>
      <c r="B1095" t="s">
        <v>7</v>
      </c>
      <c r="C1095">
        <v>1997</v>
      </c>
      <c r="D1095" s="2">
        <f t="array" ref="D1095">INDEX([2]data!$E$2:$E$2185,MATCH($C1095,IF([2]data!$C$2:$C$2185=$A1095,[2]data!$A$2:$A$2185),0))</f>
        <v>612968</v>
      </c>
      <c r="H1095" s="2">
        <f t="array" ref="H1095">INDEX([1]Sheet1!$M$2:$M$1823,MATCH($C1095,IF([1]Sheet1!$A$2:$A$1823=$A1095,[1]Sheet1!$C$2:$C$1823),0))</f>
        <v>1344078976</v>
      </c>
      <c r="I1095" s="2">
        <f t="array" ref="I1095">INDEX([1]Sheet1!$D$2:$D$1823,MATCH($C1095,IF([1]Sheet1!$A$2:$A$1823=$A1095,[1]Sheet1!$C$2:$C$1823),0))</f>
        <v>1073453000</v>
      </c>
      <c r="J1095" s="2">
        <f t="array" ref="J1095">(INDEX([1]Sheet1!$G$2:$G$1823,MATCH($C1095,IF([1]Sheet1!$A$2:$A$1823=$A1095,[1]Sheet1!$C$2:$C$1823),0))+INDEX([1]Sheet1!$J$2:$J$1823,MATCH($C1095,IF([1]Sheet1!$A$2:$A$1823=$A1095,[1]Sheet1!$C$2:$C$1823),0)))</f>
        <v>270626000</v>
      </c>
      <c r="K1095" s="2">
        <f t="array" ref="K1095">INDEX([5]Sheet1!$K$2:$K$2185,MATCH($C1095,IF([5]Sheet1!$E$2:$E$2185=$A1095,[5]Sheet1!$B$2:$B$2185),0))*10</f>
        <v>577224910</v>
      </c>
      <c r="L1095" s="2">
        <f t="array" ref="L1095">INDEX([5]Sheet1!$J$2:$J$2185,MATCH($C1095,IF([5]Sheet1!$E$2:$E$2185=$A1095,[5]Sheet1!$B$2:$B$2185),0))</f>
        <v>16258</v>
      </c>
      <c r="M1095" s="2">
        <f t="array" ref="M1095">INDEX([5]Sheet1!$G$2:$G$2185,MATCH($C1095,IF([5]Sheet1!$E$2:$E$2185=$A1095,[5]Sheet1!$B$2:$B$2185),0))*10</f>
        <v>433526670</v>
      </c>
      <c r="N1095" s="2">
        <f t="array" ref="N1095">INDEX([5]Sheet1!$F$2:$F$2185,MATCH($C1095,IF([5]Sheet1!$E$2:$E$2185=$A1095,[5]Sheet1!$B$2:$B$2185),0))</f>
        <v>10413</v>
      </c>
      <c r="O1095" s="2">
        <f t="array" ref="O1095">INDEX([5]Sheet1!$I$2:$I$2185,MATCH($C1095,IF([5]Sheet1!$E$2:$E$2185=$A1095,[5]Sheet1!$B$2:$B$2185),0))*10</f>
        <v>143698240</v>
      </c>
      <c r="P1095" s="2">
        <f t="array" ref="P1095">INDEX([5]Sheet1!$H$2:$H$2185,MATCH($C1095,IF([5]Sheet1!$E$2:$E$2185=$A1095,[5]Sheet1!$B$2:$B$2185),0))</f>
        <v>4914</v>
      </c>
    </row>
    <row r="1096" spans="1:16" x14ac:dyDescent="0.25">
      <c r="A1096" t="s">
        <v>8</v>
      </c>
      <c r="B1096" t="s">
        <v>9</v>
      </c>
      <c r="C1096">
        <v>1997</v>
      </c>
      <c r="D1096" s="2">
        <f t="array" ref="D1096">INDEX([2]data!$E$2:$E$2185,MATCH($C1096,IF([2]data!$C$2:$C$2185=$A1096,[2]data!$A$2:$A$2185),0))</f>
        <v>4736990</v>
      </c>
      <c r="H1096" s="2">
        <f t="array" ref="H1096">INDEX([1]Sheet1!$M$2:$M$1823,MATCH($C1096,IF([1]Sheet1!$A$2:$A$1823=$A1096,[1]Sheet1!$C$2:$C$1823),0))</f>
        <v>4604207104</v>
      </c>
      <c r="I1096" s="2">
        <f t="array" ref="I1096">INDEX([1]Sheet1!$D$2:$D$1823,MATCH($C1096,IF([1]Sheet1!$A$2:$A$1823=$A1096,[1]Sheet1!$C$2:$C$1823),0))</f>
        <v>3506364000</v>
      </c>
      <c r="J1096" s="2">
        <f t="array" ref="J1096">(INDEX([1]Sheet1!$G$2:$G$1823,MATCH($C1096,IF([1]Sheet1!$A$2:$A$1823=$A1096,[1]Sheet1!$C$2:$C$1823),0))+INDEX([1]Sheet1!$J$2:$J$1823,MATCH($C1096,IF([1]Sheet1!$A$2:$A$1823=$A1096,[1]Sheet1!$C$2:$C$1823),0)))</f>
        <v>1097843000</v>
      </c>
      <c r="K1096" s="2">
        <f t="array" ref="K1096">INDEX([5]Sheet1!$K$2:$K$2185,MATCH($C1096,IF([5]Sheet1!$E$2:$E$2185=$A1096,[5]Sheet1!$B$2:$B$2185),0))*10</f>
        <v>2000567410</v>
      </c>
      <c r="L1096" s="2">
        <f t="array" ref="L1096">INDEX([5]Sheet1!$J$2:$J$2185,MATCH($C1096,IF([5]Sheet1!$E$2:$E$2185=$A1096,[5]Sheet1!$B$2:$B$2185),0))</f>
        <v>86702</v>
      </c>
      <c r="M1096" s="2">
        <f t="array" ref="M1096">INDEX([5]Sheet1!$G$2:$G$2185,MATCH($C1096,IF([5]Sheet1!$E$2:$E$2185=$A1096,[5]Sheet1!$B$2:$B$2185),0))*10</f>
        <v>1513822360</v>
      </c>
      <c r="N1096" s="2">
        <f t="array" ref="N1096">INDEX([5]Sheet1!$F$2:$F$2185,MATCH($C1096,IF([5]Sheet1!$E$2:$E$2185=$A1096,[5]Sheet1!$B$2:$B$2185),0))</f>
        <v>52035</v>
      </c>
      <c r="O1096" s="2">
        <f t="array" ref="O1096">INDEX([5]Sheet1!$I$2:$I$2185,MATCH($C1096,IF([5]Sheet1!$E$2:$E$2185=$A1096,[5]Sheet1!$B$2:$B$2185),0))*10</f>
        <v>486745050</v>
      </c>
      <c r="P1096" s="2">
        <f t="array" ref="P1096">INDEX([5]Sheet1!$H$2:$H$2185,MATCH($C1096,IF([5]Sheet1!$E$2:$E$2185=$A1096,[5]Sheet1!$B$2:$B$2185),0))</f>
        <v>28508</v>
      </c>
    </row>
    <row r="1097" spans="1:16" x14ac:dyDescent="0.25">
      <c r="A1097" t="s">
        <v>10</v>
      </c>
      <c r="B1097" t="s">
        <v>11</v>
      </c>
      <c r="C1097">
        <v>1997</v>
      </c>
      <c r="D1097" s="2">
        <f t="array" ref="D1097">INDEX([2]data!$E$2:$E$2185,MATCH($C1097,IF([2]data!$C$2:$C$2185=$A1097,[2]data!$A$2:$A$2185),0))</f>
        <v>2601090</v>
      </c>
      <c r="H1097" s="2">
        <f t="array" ref="H1097">INDEX([1]Sheet1!$M$2:$M$1823,MATCH($C1097,IF([1]Sheet1!$A$2:$A$1823=$A1097,[1]Sheet1!$C$2:$C$1823),0))</f>
        <v>2375118080</v>
      </c>
      <c r="I1097" s="2">
        <f t="array" ref="I1097">INDEX([1]Sheet1!$D$2:$D$1823,MATCH($C1097,IF([1]Sheet1!$A$2:$A$1823=$A1097,[1]Sheet1!$C$2:$C$1823),0))</f>
        <v>2077722000</v>
      </c>
      <c r="J1097" s="2">
        <f t="array" ref="J1097">(INDEX([1]Sheet1!$G$2:$G$1823,MATCH($C1097,IF([1]Sheet1!$A$2:$A$1823=$A1097,[1]Sheet1!$C$2:$C$1823),0))+INDEX([1]Sheet1!$J$2:$J$1823,MATCH($C1097,IF([1]Sheet1!$A$2:$A$1823=$A1097,[1]Sheet1!$C$2:$C$1823),0)))</f>
        <v>297396000</v>
      </c>
      <c r="K1097" s="2">
        <f t="array" ref="K1097">INDEX([5]Sheet1!$K$2:$K$2185,MATCH($C1097,IF([5]Sheet1!$E$2:$E$2185=$A1097,[5]Sheet1!$B$2:$B$2185),0))*10</f>
        <v>1130016520</v>
      </c>
      <c r="L1097" s="2">
        <f t="array" ref="L1097">INDEX([5]Sheet1!$J$2:$J$2185,MATCH($C1097,IF([5]Sheet1!$E$2:$E$2185=$A1097,[5]Sheet1!$B$2:$B$2185),0))</f>
        <v>58055</v>
      </c>
      <c r="M1097" s="2">
        <f t="array" ref="M1097">INDEX([5]Sheet1!$G$2:$G$2185,MATCH($C1097,IF([5]Sheet1!$E$2:$E$2185=$A1097,[5]Sheet1!$B$2:$B$2185),0))*10</f>
        <v>903364880</v>
      </c>
      <c r="N1097" s="2">
        <f t="array" ref="N1097">INDEX([5]Sheet1!$F$2:$F$2185,MATCH($C1097,IF([5]Sheet1!$E$2:$E$2185=$A1097,[5]Sheet1!$B$2:$B$2185),0))</f>
        <v>38735</v>
      </c>
      <c r="O1097" s="2">
        <f t="array" ref="O1097">INDEX([5]Sheet1!$I$2:$I$2185,MATCH($C1097,IF([5]Sheet1!$E$2:$E$2185=$A1097,[5]Sheet1!$B$2:$B$2185),0))*10</f>
        <v>226651640</v>
      </c>
      <c r="P1097" s="2">
        <f t="array" ref="P1097">INDEX([5]Sheet1!$H$2:$H$2185,MATCH($C1097,IF([5]Sheet1!$E$2:$E$2185=$A1097,[5]Sheet1!$B$2:$B$2185),0))</f>
        <v>18070</v>
      </c>
    </row>
    <row r="1098" spans="1:16" x14ac:dyDescent="0.25">
      <c r="A1098" t="s">
        <v>12</v>
      </c>
      <c r="B1098" t="s">
        <v>13</v>
      </c>
      <c r="C1098">
        <v>1997</v>
      </c>
      <c r="D1098" s="2">
        <f t="array" ref="D1098">INDEX([2]data!$E$2:$E$2185,MATCH($C1098,IF([2]data!$C$2:$C$2185=$A1098,[2]data!$A$2:$A$2185),0))</f>
        <v>32486010</v>
      </c>
      <c r="H1098" s="2">
        <f t="array" ref="H1098">INDEX([1]Sheet1!$M$2:$M$1823,MATCH($C1098,IF([1]Sheet1!$A$2:$A$1823=$A1098,[1]Sheet1!$C$2:$C$1823),0))</f>
        <v>34266372096</v>
      </c>
      <c r="I1098" s="2">
        <f t="array" ref="I1098">INDEX([1]Sheet1!$D$2:$D$1823,MATCH($C1098,IF([1]Sheet1!$A$2:$A$1823=$A1098,[1]Sheet1!$C$2:$C$1823),0))</f>
        <v>29219664000</v>
      </c>
      <c r="J1098" s="2">
        <f t="array" ref="J1098">(INDEX([1]Sheet1!$G$2:$G$1823,MATCH($C1098,IF([1]Sheet1!$A$2:$A$1823=$A1098,[1]Sheet1!$C$2:$C$1823),0))+INDEX([1]Sheet1!$J$2:$J$1823,MATCH($C1098,IF([1]Sheet1!$A$2:$A$1823=$A1098,[1]Sheet1!$C$2:$C$1823),0)))</f>
        <v>5046709000</v>
      </c>
      <c r="K1098" s="2">
        <f t="array" ref="K1098">INDEX([5]Sheet1!$K$2:$K$2185,MATCH($C1098,IF([5]Sheet1!$E$2:$E$2185=$A1098,[5]Sheet1!$B$2:$B$2185),0))*10</f>
        <v>16924812290</v>
      </c>
      <c r="L1098" s="2">
        <f t="array" ref="L1098">INDEX([5]Sheet1!$J$2:$J$2185,MATCH($C1098,IF([5]Sheet1!$E$2:$E$2185=$A1098,[5]Sheet1!$B$2:$B$2185),0))</f>
        <v>546911</v>
      </c>
      <c r="M1098" s="2">
        <f t="array" ref="M1098">INDEX([5]Sheet1!$G$2:$G$2185,MATCH($C1098,IF([5]Sheet1!$E$2:$E$2185=$A1098,[5]Sheet1!$B$2:$B$2185),0))*10</f>
        <v>13111424860</v>
      </c>
      <c r="N1098" s="2">
        <f t="array" ref="N1098">INDEX([5]Sheet1!$F$2:$F$2185,MATCH($C1098,IF([5]Sheet1!$E$2:$E$2185=$A1098,[5]Sheet1!$B$2:$B$2185),0))</f>
        <v>303819</v>
      </c>
      <c r="O1098" s="2">
        <f t="array" ref="O1098">INDEX([5]Sheet1!$I$2:$I$2185,MATCH($C1098,IF([5]Sheet1!$E$2:$E$2185=$A1098,[5]Sheet1!$B$2:$B$2185),0))*10</f>
        <v>3813387430</v>
      </c>
      <c r="P1098" s="2">
        <f t="array" ref="P1098">INDEX([5]Sheet1!$H$2:$H$2185,MATCH($C1098,IF([5]Sheet1!$E$2:$E$2185=$A1098,[5]Sheet1!$B$2:$B$2185),0))</f>
        <v>173676</v>
      </c>
    </row>
    <row r="1099" spans="1:16" x14ac:dyDescent="0.25">
      <c r="A1099" t="s">
        <v>14</v>
      </c>
      <c r="B1099" t="s">
        <v>15</v>
      </c>
      <c r="C1099">
        <v>1997</v>
      </c>
      <c r="D1099" s="2">
        <f t="array" ref="D1099">INDEX([2]data!$E$2:$E$2185,MATCH($C1099,IF([2]data!$C$2:$C$2185=$A1099,[2]data!$A$2:$A$2185),0))</f>
        <v>4018293</v>
      </c>
      <c r="H1099" s="2">
        <f t="array" ref="H1099">INDEX([1]Sheet1!$M$2:$M$1823,MATCH($C1099,IF([1]Sheet1!$A$2:$A$1823=$A1099,[1]Sheet1!$C$2:$C$1823),0))</f>
        <v>4578711040</v>
      </c>
      <c r="I1099" s="2">
        <f t="array" ref="I1099">INDEX([1]Sheet1!$D$2:$D$1823,MATCH($C1099,IF([1]Sheet1!$A$2:$A$1823=$A1099,[1]Sheet1!$C$2:$C$1823),0))</f>
        <v>3471128000</v>
      </c>
      <c r="J1099" s="2">
        <f t="array" ref="J1099">(INDEX([1]Sheet1!$G$2:$G$1823,MATCH($C1099,IF([1]Sheet1!$A$2:$A$1823=$A1099,[1]Sheet1!$C$2:$C$1823),0))+INDEX([1]Sheet1!$J$2:$J$1823,MATCH($C1099,IF([1]Sheet1!$A$2:$A$1823=$A1099,[1]Sheet1!$C$2:$C$1823),0)))</f>
        <v>1107583000</v>
      </c>
      <c r="K1099" s="2">
        <f t="array" ref="K1099">INDEX([5]Sheet1!$K$2:$K$2185,MATCH($C1099,IF([5]Sheet1!$E$2:$E$2185=$A1099,[5]Sheet1!$B$2:$B$2185),0))*10</f>
        <v>1948347020</v>
      </c>
      <c r="L1099" s="2">
        <f t="array" ref="L1099">INDEX([5]Sheet1!$J$2:$J$2185,MATCH($C1099,IF([5]Sheet1!$E$2:$E$2185=$A1099,[5]Sheet1!$B$2:$B$2185),0))</f>
        <v>78668</v>
      </c>
      <c r="M1099" s="2">
        <f t="array" ref="M1099">INDEX([5]Sheet1!$G$2:$G$2185,MATCH($C1099,IF([5]Sheet1!$E$2:$E$2185=$A1099,[5]Sheet1!$B$2:$B$2185),0))*10</f>
        <v>1509556670</v>
      </c>
      <c r="N1099" s="2">
        <f t="array" ref="N1099">INDEX([5]Sheet1!$F$2:$F$2185,MATCH($C1099,IF([5]Sheet1!$E$2:$E$2185=$A1099,[5]Sheet1!$B$2:$B$2185),0))</f>
        <v>49056</v>
      </c>
      <c r="O1099" s="2">
        <f t="array" ref="O1099">INDEX([5]Sheet1!$I$2:$I$2185,MATCH($C1099,IF([5]Sheet1!$E$2:$E$2185=$A1099,[5]Sheet1!$B$2:$B$2185),0))*10</f>
        <v>438790350</v>
      </c>
      <c r="P1099" s="2">
        <f t="array" ref="P1099">INDEX([5]Sheet1!$H$2:$H$2185,MATCH($C1099,IF([5]Sheet1!$E$2:$E$2185=$A1099,[5]Sheet1!$B$2:$B$2185),0))</f>
        <v>24119</v>
      </c>
    </row>
    <row r="1100" spans="1:16" x14ac:dyDescent="0.25">
      <c r="A1100" t="s">
        <v>16</v>
      </c>
      <c r="B1100" t="s">
        <v>17</v>
      </c>
      <c r="C1100">
        <v>1997</v>
      </c>
      <c r="D1100" s="2">
        <f t="array" ref="D1100">INDEX([2]data!$E$2:$E$2185,MATCH($C1100,IF([2]data!$C$2:$C$2185=$A1100,[2]data!$A$2:$A$2185),0))</f>
        <v>3349348</v>
      </c>
      <c r="H1100" s="2">
        <f t="array" ref="H1100">INDEX([1]Sheet1!$M$2:$M$1823,MATCH($C1100,IF([1]Sheet1!$A$2:$A$1823=$A1100,[1]Sheet1!$C$2:$C$1823),0))</f>
        <v>4407347200</v>
      </c>
      <c r="I1100" s="2">
        <f t="array" ref="I1100">INDEX([1]Sheet1!$D$2:$D$1823,MATCH($C1100,IF([1]Sheet1!$A$2:$A$1823=$A1100,[1]Sheet1!$C$2:$C$1823),0))</f>
        <v>4081964000</v>
      </c>
      <c r="J1100" s="2">
        <f t="array" ref="J1100">(INDEX([1]Sheet1!$G$2:$G$1823,MATCH($C1100,IF([1]Sheet1!$A$2:$A$1823=$A1100,[1]Sheet1!$C$2:$C$1823),0))+INDEX([1]Sheet1!$J$2:$J$1823,MATCH($C1100,IF([1]Sheet1!$A$2:$A$1823=$A1100,[1]Sheet1!$C$2:$C$1823),0)))</f>
        <v>325383000</v>
      </c>
      <c r="K1100" s="2">
        <f t="array" ref="K1100">INDEX([5]Sheet1!$K$2:$K$2185,MATCH($C1100,IF([5]Sheet1!$E$2:$E$2185=$A1100,[5]Sheet1!$B$2:$B$2185),0))*10</f>
        <v>2403964980</v>
      </c>
      <c r="L1100" s="2">
        <f t="array" ref="L1100">INDEX([5]Sheet1!$J$2:$J$2185,MATCH($C1100,IF([5]Sheet1!$E$2:$E$2185=$A1100,[5]Sheet1!$B$2:$B$2185),0))</f>
        <v>69299</v>
      </c>
      <c r="M1100" s="2">
        <f t="array" ref="M1100">INDEX([5]Sheet1!$G$2:$G$2185,MATCH($C1100,IF([5]Sheet1!$E$2:$E$2185=$A1100,[5]Sheet1!$B$2:$B$2185),0))*10</f>
        <v>2049605230</v>
      </c>
      <c r="N1100" s="2">
        <f t="array" ref="N1100">INDEX([5]Sheet1!$F$2:$F$2185,MATCH($C1100,IF([5]Sheet1!$E$2:$E$2185=$A1100,[5]Sheet1!$B$2:$B$2185),0))</f>
        <v>49306</v>
      </c>
      <c r="O1100" s="2">
        <f t="array" ref="O1100">INDEX([5]Sheet1!$I$2:$I$2185,MATCH($C1100,IF([5]Sheet1!$E$2:$E$2185=$A1100,[5]Sheet1!$B$2:$B$2185),0))*10</f>
        <v>354359750</v>
      </c>
      <c r="P1100" s="2">
        <f t="array" ref="P1100">INDEX([5]Sheet1!$H$2:$H$2185,MATCH($C1100,IF([5]Sheet1!$E$2:$E$2185=$A1100,[5]Sheet1!$B$2:$B$2185),0))</f>
        <v>16092</v>
      </c>
    </row>
    <row r="1101" spans="1:16" x14ac:dyDescent="0.25">
      <c r="A1101" t="s">
        <v>18</v>
      </c>
      <c r="B1101" t="s">
        <v>19</v>
      </c>
      <c r="C1101">
        <v>1997</v>
      </c>
      <c r="D1101" s="2">
        <f t="array" ref="D1101">INDEX([2]data!$E$2:$E$2185,MATCH($C1101,IF([2]data!$C$2:$C$2185=$A1101,[2]data!$A$2:$A$2185),0))</f>
        <v>751487</v>
      </c>
      <c r="H1101" s="2">
        <f t="array" ref="H1101">INDEX([1]Sheet1!$M$2:$M$1823,MATCH($C1101,IF([1]Sheet1!$A$2:$A$1823=$A1101,[1]Sheet1!$C$2:$C$1823),0))</f>
        <v>914684032</v>
      </c>
      <c r="I1101" s="2">
        <f t="array" ref="I1101">INDEX([1]Sheet1!$D$2:$D$1823,MATCH($C1101,IF([1]Sheet1!$A$2:$A$1823=$A1101,[1]Sheet1!$C$2:$C$1823),0))</f>
        <v>788235000</v>
      </c>
      <c r="J1101" s="2">
        <f t="array" ref="J1101">(INDEX([1]Sheet1!$G$2:$G$1823,MATCH($C1101,IF([1]Sheet1!$A$2:$A$1823=$A1101,[1]Sheet1!$C$2:$C$1823),0))+INDEX([1]Sheet1!$J$2:$J$1823,MATCH($C1101,IF([1]Sheet1!$A$2:$A$1823=$A1101,[1]Sheet1!$C$2:$C$1823),0)))</f>
        <v>126449000</v>
      </c>
      <c r="K1101" s="2">
        <f t="array" ref="K1101">INDEX([5]Sheet1!$K$2:$K$2185,MATCH($C1101,IF([5]Sheet1!$E$2:$E$2185=$A1101,[5]Sheet1!$B$2:$B$2185),0))*10</f>
        <v>367901660</v>
      </c>
      <c r="L1101" s="2">
        <f t="array" ref="L1101">INDEX([5]Sheet1!$J$2:$J$2185,MATCH($C1101,IF([5]Sheet1!$E$2:$E$2185=$A1101,[5]Sheet1!$B$2:$B$2185),0))</f>
        <v>13484</v>
      </c>
      <c r="M1101" s="2">
        <f t="array" ref="M1101">INDEX([5]Sheet1!$G$2:$G$2185,MATCH($C1101,IF([5]Sheet1!$E$2:$E$2185=$A1101,[5]Sheet1!$B$2:$B$2185),0))*10</f>
        <v>281546200</v>
      </c>
      <c r="N1101" s="2">
        <f t="array" ref="N1101">INDEX([5]Sheet1!$F$2:$F$2185,MATCH($C1101,IF([5]Sheet1!$E$2:$E$2185=$A1101,[5]Sheet1!$B$2:$B$2185),0))</f>
        <v>9058</v>
      </c>
      <c r="O1101" s="2">
        <f t="array" ref="O1101">INDEX([5]Sheet1!$I$2:$I$2185,MATCH($C1101,IF([5]Sheet1!$E$2:$E$2185=$A1101,[5]Sheet1!$B$2:$B$2185),0))*10</f>
        <v>86355460</v>
      </c>
      <c r="P1101" s="2">
        <f t="array" ref="P1101">INDEX([5]Sheet1!$H$2:$H$2185,MATCH($C1101,IF([5]Sheet1!$E$2:$E$2185=$A1101,[5]Sheet1!$B$2:$B$2185),0))</f>
        <v>4046</v>
      </c>
    </row>
    <row r="1102" spans="1:16" x14ac:dyDescent="0.25">
      <c r="A1102" t="s">
        <v>20</v>
      </c>
      <c r="B1102" t="s">
        <v>21</v>
      </c>
      <c r="C1102">
        <v>1997</v>
      </c>
      <c r="D1102" s="2">
        <f t="array" ref="D1102">INDEX([2]data!$E$2:$E$2185,MATCH($C1102,IF([2]data!$C$2:$C$2185=$A1102,[2]data!$A$2:$A$2185),0))</f>
        <v>567736</v>
      </c>
      <c r="H1102" s="2">
        <f t="array" ref="H1102">INDEX([1]Sheet1!$M$2:$M$1823,MATCH($C1102,IF([1]Sheet1!$A$2:$A$1823=$A1102,[1]Sheet1!$C$2:$C$1823),0))</f>
        <v>641689984</v>
      </c>
      <c r="I1102" s="2">
        <f t="array" ref="I1102">INDEX([1]Sheet1!$D$2:$D$1823,MATCH($C1102,IF([1]Sheet1!$A$2:$A$1823=$A1102,[1]Sheet1!$C$2:$C$1823),0))</f>
        <v>544894000</v>
      </c>
      <c r="J1102" s="2">
        <f t="array" ref="J1102">(INDEX([1]Sheet1!$G$2:$G$1823,MATCH($C1102,IF([1]Sheet1!$A$2:$A$1823=$A1102,[1]Sheet1!$C$2:$C$1823),0))+INDEX([1]Sheet1!$J$2:$J$1823,MATCH($C1102,IF([1]Sheet1!$A$2:$A$1823=$A1102,[1]Sheet1!$C$2:$C$1823),0)))</f>
        <v>96796000</v>
      </c>
      <c r="K1102" s="2">
        <f t="array" ref="K1102">INDEX([5]Sheet1!$K$2:$K$2185,MATCH($C1102,IF([5]Sheet1!$E$2:$E$2185=$A1102,[5]Sheet1!$B$2:$B$2185),0))*10</f>
        <v>350010480</v>
      </c>
      <c r="L1102" s="2">
        <f t="array" ref="L1102">INDEX([5]Sheet1!$J$2:$J$2185,MATCH($C1102,IF([5]Sheet1!$E$2:$E$2185=$A1102,[5]Sheet1!$B$2:$B$2185),0))</f>
        <v>10707</v>
      </c>
      <c r="M1102" s="2">
        <f t="array" ref="M1102">INDEX([5]Sheet1!$G$2:$G$2185,MATCH($C1102,IF([5]Sheet1!$E$2:$E$2185=$A1102,[5]Sheet1!$B$2:$B$2185),0))*10</f>
        <v>258219040</v>
      </c>
      <c r="N1102" s="2">
        <f t="array" ref="N1102">INDEX([5]Sheet1!$F$2:$F$2185,MATCH($C1102,IF([5]Sheet1!$E$2:$E$2185=$A1102,[5]Sheet1!$B$2:$B$2185),0))</f>
        <v>6118</v>
      </c>
      <c r="O1102" s="2">
        <f t="array" ref="O1102">INDEX([5]Sheet1!$I$2:$I$2185,MATCH($C1102,IF([5]Sheet1!$E$2:$E$2185=$A1102,[5]Sheet1!$B$2:$B$2185),0))*10</f>
        <v>91791440</v>
      </c>
      <c r="P1102" s="2">
        <f t="array" ref="P1102">INDEX([5]Sheet1!$H$2:$H$2185,MATCH($C1102,IF([5]Sheet1!$E$2:$E$2185=$A1102,[5]Sheet1!$B$2:$B$2185),0))</f>
        <v>4465</v>
      </c>
    </row>
    <row r="1103" spans="1:16" x14ac:dyDescent="0.25">
      <c r="A1103" t="s">
        <v>22</v>
      </c>
      <c r="B1103" t="s">
        <v>23</v>
      </c>
      <c r="C1103">
        <v>1997</v>
      </c>
      <c r="D1103" s="2">
        <f t="array" ref="D1103">INDEX([2]data!$E$2:$E$2185,MATCH($C1103,IF([2]data!$C$2:$C$2185=$A1103,[2]data!$A$2:$A$2185),0))</f>
        <v>15186304</v>
      </c>
      <c r="H1103" s="2">
        <f t="array" ref="H1103">INDEX([1]Sheet1!$M$2:$M$1823,MATCH($C1103,IF([1]Sheet1!$A$2:$A$1823=$A1103,[1]Sheet1!$C$2:$C$1823),0))</f>
        <v>15784585216</v>
      </c>
      <c r="I1103" s="2">
        <f t="array" ref="I1103">INDEX([1]Sheet1!$D$2:$D$1823,MATCH($C1103,IF([1]Sheet1!$A$2:$A$1823=$A1103,[1]Sheet1!$C$2:$C$1823),0))</f>
        <v>12136205000</v>
      </c>
      <c r="J1103" s="2">
        <f t="array" ref="J1103">(INDEX([1]Sheet1!$G$2:$G$1823,MATCH($C1103,IF([1]Sheet1!$A$2:$A$1823=$A1103,[1]Sheet1!$C$2:$C$1823),0))+INDEX([1]Sheet1!$J$2:$J$1823,MATCH($C1103,IF([1]Sheet1!$A$2:$A$1823=$A1103,[1]Sheet1!$C$2:$C$1823),0)))</f>
        <v>3648380000</v>
      </c>
      <c r="K1103" s="2">
        <f t="array" ref="K1103">INDEX([5]Sheet1!$K$2:$K$2185,MATCH($C1103,IF([5]Sheet1!$E$2:$E$2185=$A1103,[5]Sheet1!$B$2:$B$2185),0))*10</f>
        <v>5953811990</v>
      </c>
      <c r="L1103" s="2">
        <f t="array" ref="L1103">INDEX([5]Sheet1!$J$2:$J$2185,MATCH($C1103,IF([5]Sheet1!$E$2:$E$2185=$A1103,[5]Sheet1!$B$2:$B$2185),0))</f>
        <v>265839</v>
      </c>
      <c r="M1103" s="2">
        <f t="array" ref="M1103">INDEX([5]Sheet1!$G$2:$G$2185,MATCH($C1103,IF([5]Sheet1!$E$2:$E$2185=$A1103,[5]Sheet1!$B$2:$B$2185),0))*10</f>
        <v>4265841880</v>
      </c>
      <c r="N1103" s="2">
        <f t="array" ref="N1103">INDEX([5]Sheet1!$F$2:$F$2185,MATCH($C1103,IF([5]Sheet1!$E$2:$E$2185=$A1103,[5]Sheet1!$B$2:$B$2185),0))</f>
        <v>143465</v>
      </c>
      <c r="O1103" s="2">
        <f t="array" ref="O1103">INDEX([5]Sheet1!$I$2:$I$2185,MATCH($C1103,IF([5]Sheet1!$E$2:$E$2185=$A1103,[5]Sheet1!$B$2:$B$2185),0))*10</f>
        <v>1687970110</v>
      </c>
      <c r="P1103" s="2">
        <f t="array" ref="P1103">INDEX([5]Sheet1!$H$2:$H$2185,MATCH($C1103,IF([5]Sheet1!$E$2:$E$2185=$A1103,[5]Sheet1!$B$2:$B$2185),0))</f>
        <v>118379</v>
      </c>
    </row>
    <row r="1104" spans="1:16" x14ac:dyDescent="0.25">
      <c r="A1104" t="s">
        <v>24</v>
      </c>
      <c r="B1104" t="s">
        <v>25</v>
      </c>
      <c r="C1104">
        <v>1997</v>
      </c>
      <c r="D1104" s="2">
        <f t="array" ref="D1104">INDEX([2]data!$E$2:$E$2185,MATCH($C1104,IF([2]data!$C$2:$C$2185=$A1104,[2]data!$A$2:$A$2185),0))</f>
        <v>7685099</v>
      </c>
      <c r="H1104" s="2">
        <f t="array" ref="H1104">INDEX([1]Sheet1!$M$2:$M$1823,MATCH($C1104,IF([1]Sheet1!$A$2:$A$1823=$A1104,[1]Sheet1!$C$2:$C$1823),0))</f>
        <v>8949888000</v>
      </c>
      <c r="I1104" s="2">
        <f t="array" ref="I1104">INDEX([1]Sheet1!$D$2:$D$1823,MATCH($C1104,IF([1]Sheet1!$A$2:$A$1823=$A1104,[1]Sheet1!$C$2:$C$1823),0))</f>
        <v>7103891000</v>
      </c>
      <c r="J1104" s="2">
        <f t="array" ref="J1104">(INDEX([1]Sheet1!$G$2:$G$1823,MATCH($C1104,IF([1]Sheet1!$A$2:$A$1823=$A1104,[1]Sheet1!$C$2:$C$1823),0))+INDEX([1]Sheet1!$J$2:$J$1823,MATCH($C1104,IF([1]Sheet1!$A$2:$A$1823=$A1104,[1]Sheet1!$C$2:$C$1823),0)))</f>
        <v>1845997000</v>
      </c>
      <c r="K1104" s="2">
        <f t="array" ref="K1104">INDEX([5]Sheet1!$K$2:$K$2185,MATCH($C1104,IF([5]Sheet1!$E$2:$E$2185=$A1104,[5]Sheet1!$B$2:$B$2185),0))*10</f>
        <v>3876158330</v>
      </c>
      <c r="L1104" s="2">
        <f t="array" ref="L1104">INDEX([5]Sheet1!$J$2:$J$2185,MATCH($C1104,IF([5]Sheet1!$E$2:$E$2185=$A1104,[5]Sheet1!$B$2:$B$2185),0))</f>
        <v>176369</v>
      </c>
      <c r="M1104" s="2">
        <f t="array" ref="M1104">INDEX([5]Sheet1!$G$2:$G$2185,MATCH($C1104,IF([5]Sheet1!$E$2:$E$2185=$A1104,[5]Sheet1!$B$2:$B$2185),0))*10</f>
        <v>3157319620</v>
      </c>
      <c r="N1104" s="2">
        <f t="array" ref="N1104">INDEX([5]Sheet1!$F$2:$F$2185,MATCH($C1104,IF([5]Sheet1!$E$2:$E$2185=$A1104,[5]Sheet1!$B$2:$B$2185),0))</f>
        <v>122237</v>
      </c>
      <c r="O1104" s="2">
        <f t="array" ref="O1104">INDEX([5]Sheet1!$I$2:$I$2185,MATCH($C1104,IF([5]Sheet1!$E$2:$E$2185=$A1104,[5]Sheet1!$B$2:$B$2185),0))*10</f>
        <v>718838710</v>
      </c>
      <c r="P1104" s="2">
        <f t="array" ref="P1104">INDEX([5]Sheet1!$H$2:$H$2185,MATCH($C1104,IF([5]Sheet1!$E$2:$E$2185=$A1104,[5]Sheet1!$B$2:$B$2185),0))</f>
        <v>50307</v>
      </c>
    </row>
    <row r="1105" spans="1:16" x14ac:dyDescent="0.25">
      <c r="A1105" t="s">
        <v>26</v>
      </c>
      <c r="B1105" t="s">
        <v>27</v>
      </c>
      <c r="C1105">
        <v>1997</v>
      </c>
      <c r="D1105" s="2">
        <f t="array" ref="D1105">INDEX([2]data!$E$2:$E$2185,MATCH($C1105,IF([2]data!$C$2:$C$2185=$A1105,[2]data!$A$2:$A$2185),0))</f>
        <v>1211640</v>
      </c>
      <c r="H1105" s="2">
        <f t="array" ref="H1105">INDEX([1]Sheet1!$M$2:$M$1823,MATCH($C1105,IF([1]Sheet1!$A$2:$A$1823=$A1105,[1]Sheet1!$C$2:$C$1823),0))</f>
        <v>1100327936</v>
      </c>
      <c r="I1105" s="2">
        <f t="array" ref="I1105">INDEX([1]Sheet1!$D$2:$D$1823,MATCH($C1105,IF([1]Sheet1!$A$2:$A$1823=$A1105,[1]Sheet1!$C$2:$C$1823),0))</f>
        <v>763792000</v>
      </c>
      <c r="J1105" s="2">
        <f t="array" ref="J1105">(INDEX([1]Sheet1!$G$2:$G$1823,MATCH($C1105,IF([1]Sheet1!$A$2:$A$1823=$A1105,[1]Sheet1!$C$2:$C$1823),0))+INDEX([1]Sheet1!$J$2:$J$1823,MATCH($C1105,IF([1]Sheet1!$A$2:$A$1823=$A1105,[1]Sheet1!$C$2:$C$1823),0)))</f>
        <v>336536000</v>
      </c>
      <c r="K1105" s="2">
        <f t="array" ref="K1105">INDEX([5]Sheet1!$K$2:$K$2185,MATCH($C1105,IF([5]Sheet1!$E$2:$E$2185=$A1105,[5]Sheet1!$B$2:$B$2185),0))*10</f>
        <v>552742560</v>
      </c>
      <c r="L1105" s="2">
        <f t="array" ref="L1105">INDEX([5]Sheet1!$J$2:$J$2185,MATCH($C1105,IF([5]Sheet1!$E$2:$E$2185=$A1105,[5]Sheet1!$B$2:$B$2185),0))</f>
        <v>22900</v>
      </c>
      <c r="M1105" s="2">
        <f t="array" ref="M1105">INDEX([5]Sheet1!$G$2:$G$2185,MATCH($C1105,IF([5]Sheet1!$E$2:$E$2185=$A1105,[5]Sheet1!$B$2:$B$2185),0))*10</f>
        <v>459180880</v>
      </c>
      <c r="N1105" s="2">
        <f t="array" ref="N1105">INDEX([5]Sheet1!$F$2:$F$2185,MATCH($C1105,IF([5]Sheet1!$E$2:$E$2185=$A1105,[5]Sheet1!$B$2:$B$2185),0))</f>
        <v>16455</v>
      </c>
      <c r="O1105" s="2">
        <f t="array" ref="O1105">INDEX([5]Sheet1!$I$2:$I$2185,MATCH($C1105,IF([5]Sheet1!$E$2:$E$2185=$A1105,[5]Sheet1!$B$2:$B$2185),0))*10</f>
        <v>93561680</v>
      </c>
      <c r="P1105" s="2">
        <f t="array" ref="P1105">INDEX([5]Sheet1!$H$2:$H$2185,MATCH($C1105,IF([5]Sheet1!$E$2:$E$2185=$A1105,[5]Sheet1!$B$2:$B$2185),0))</f>
        <v>5026</v>
      </c>
    </row>
    <row r="1106" spans="1:16" x14ac:dyDescent="0.25">
      <c r="A1106" t="s">
        <v>28</v>
      </c>
      <c r="B1106" t="s">
        <v>29</v>
      </c>
      <c r="C1106">
        <v>1997</v>
      </c>
      <c r="D1106" s="2">
        <f t="array" ref="D1106">INDEX([2]data!$E$2:$E$2185,MATCH($C1106,IF([2]data!$C$2:$C$2185=$A1106,[2]data!$A$2:$A$2185),0))</f>
        <v>1228520</v>
      </c>
      <c r="H1106" s="2">
        <f t="array" ref="H1106">INDEX([1]Sheet1!$M$2:$M$1823,MATCH($C1106,IF([1]Sheet1!$A$2:$A$1823=$A1106,[1]Sheet1!$C$2:$C$1823),0))</f>
        <v>1409901056</v>
      </c>
      <c r="I1106" s="2">
        <f t="array" ref="I1106">INDEX([1]Sheet1!$D$2:$D$1823,MATCH($C1106,IF([1]Sheet1!$A$2:$A$1823=$A1106,[1]Sheet1!$C$2:$C$1823),0))</f>
        <v>1085118000</v>
      </c>
      <c r="J1106" s="2">
        <f t="array" ref="J1106">(INDEX([1]Sheet1!$G$2:$G$1823,MATCH($C1106,IF([1]Sheet1!$A$2:$A$1823=$A1106,[1]Sheet1!$C$2:$C$1823),0))+INDEX([1]Sheet1!$J$2:$J$1823,MATCH($C1106,IF([1]Sheet1!$A$2:$A$1823=$A1106,[1]Sheet1!$C$2:$C$1823),0)))</f>
        <v>324783000</v>
      </c>
      <c r="K1106" s="2">
        <f t="array" ref="K1106">INDEX([5]Sheet1!$K$2:$K$2185,MATCH($C1106,IF([5]Sheet1!$E$2:$E$2185=$A1106,[5]Sheet1!$B$2:$B$2185),0))*10</f>
        <v>574121230</v>
      </c>
      <c r="L1106" s="2">
        <f t="array" ref="L1106">INDEX([5]Sheet1!$J$2:$J$2185,MATCH($C1106,IF([5]Sheet1!$E$2:$E$2185=$A1106,[5]Sheet1!$B$2:$B$2185),0))</f>
        <v>27238</v>
      </c>
      <c r="M1106" s="2">
        <f t="array" ref="M1106">INDEX([5]Sheet1!$G$2:$G$2185,MATCH($C1106,IF([5]Sheet1!$E$2:$E$2185=$A1106,[5]Sheet1!$B$2:$B$2185),0))*10</f>
        <v>467327120</v>
      </c>
      <c r="N1106" s="2">
        <f t="array" ref="N1106">INDEX([5]Sheet1!$F$2:$F$2185,MATCH($C1106,IF([5]Sheet1!$E$2:$E$2185=$A1106,[5]Sheet1!$B$2:$B$2185),0))</f>
        <v>18365</v>
      </c>
      <c r="O1106" s="2">
        <f t="array" ref="O1106">INDEX([5]Sheet1!$I$2:$I$2185,MATCH($C1106,IF([5]Sheet1!$E$2:$E$2185=$A1106,[5]Sheet1!$B$2:$B$2185),0))*10</f>
        <v>106794110</v>
      </c>
      <c r="P1106" s="2">
        <f t="array" ref="P1106">INDEX([5]Sheet1!$H$2:$H$2185,MATCH($C1106,IF([5]Sheet1!$E$2:$E$2185=$A1106,[5]Sheet1!$B$2:$B$2185),0))</f>
        <v>6896</v>
      </c>
    </row>
    <row r="1107" spans="1:16" x14ac:dyDescent="0.25">
      <c r="A1107" t="s">
        <v>30</v>
      </c>
      <c r="B1107" t="s">
        <v>31</v>
      </c>
      <c r="C1107">
        <v>1997</v>
      </c>
      <c r="D1107" s="2">
        <f t="array" ref="D1107">INDEX([2]data!$E$2:$E$2185,MATCH($C1107,IF([2]data!$C$2:$C$2185=$A1107,[2]data!$A$2:$A$2185),0))</f>
        <v>12185715</v>
      </c>
      <c r="H1107" s="2">
        <f t="array" ref="H1107">INDEX([1]Sheet1!$M$2:$M$1823,MATCH($C1107,IF([1]Sheet1!$A$2:$A$1823=$A1107,[1]Sheet1!$C$2:$C$1823),0))</f>
        <v>13479747584</v>
      </c>
      <c r="I1107" s="2">
        <f t="array" ref="I1107">INDEX([1]Sheet1!$D$2:$D$1823,MATCH($C1107,IF([1]Sheet1!$A$2:$A$1823=$A1107,[1]Sheet1!$C$2:$C$1823),0))</f>
        <v>10864836000</v>
      </c>
      <c r="J1107" s="2">
        <f t="array" ref="J1107">(INDEX([1]Sheet1!$G$2:$G$1823,MATCH($C1107,IF([1]Sheet1!$A$2:$A$1823=$A1107,[1]Sheet1!$C$2:$C$1823),0))+INDEX([1]Sheet1!$J$2:$J$1823,MATCH($C1107,IF([1]Sheet1!$A$2:$A$1823=$A1107,[1]Sheet1!$C$2:$C$1823),0)))</f>
        <v>2614912000</v>
      </c>
      <c r="K1107" s="2">
        <f t="array" ref="K1107">INDEX([5]Sheet1!$K$2:$K$2185,MATCH($C1107,IF([5]Sheet1!$E$2:$E$2185=$A1107,[5]Sheet1!$B$2:$B$2185),0))*10</f>
        <v>6665835770</v>
      </c>
      <c r="L1107" s="2">
        <f t="array" ref="L1107">INDEX([5]Sheet1!$J$2:$J$2185,MATCH($C1107,IF([5]Sheet1!$E$2:$E$2185=$A1107,[5]Sheet1!$B$2:$B$2185),0))</f>
        <v>231046</v>
      </c>
      <c r="M1107" s="2">
        <f t="array" ref="M1107">INDEX([5]Sheet1!$G$2:$G$2185,MATCH($C1107,IF([5]Sheet1!$E$2:$E$2185=$A1107,[5]Sheet1!$B$2:$B$2185),0))*10</f>
        <v>5378812870</v>
      </c>
      <c r="N1107" s="2">
        <f t="array" ref="N1107">INDEX([5]Sheet1!$F$2:$F$2185,MATCH($C1107,IF([5]Sheet1!$E$2:$E$2185=$A1107,[5]Sheet1!$B$2:$B$2185),0))</f>
        <v>163046</v>
      </c>
      <c r="O1107" s="2">
        <f t="array" ref="O1107">INDEX([5]Sheet1!$I$2:$I$2185,MATCH($C1107,IF([5]Sheet1!$E$2:$E$2185=$A1107,[5]Sheet1!$B$2:$B$2185),0))*10</f>
        <v>1287022900</v>
      </c>
      <c r="P1107" s="2">
        <f t="array" ref="P1107">INDEX([5]Sheet1!$H$2:$H$2185,MATCH($C1107,IF([5]Sheet1!$E$2:$E$2185=$A1107,[5]Sheet1!$B$2:$B$2185),0))</f>
        <v>59207</v>
      </c>
    </row>
    <row r="1108" spans="1:16" x14ac:dyDescent="0.25">
      <c r="A1108" t="s">
        <v>32</v>
      </c>
      <c r="B1108" t="s">
        <v>33</v>
      </c>
      <c r="C1108">
        <v>1997</v>
      </c>
      <c r="D1108" s="2">
        <f t="array" ref="D1108">INDEX([2]data!$E$2:$E$2185,MATCH($C1108,IF([2]data!$C$2:$C$2185=$A1108,[2]data!$A$2:$A$2185),0))</f>
        <v>5955267</v>
      </c>
      <c r="H1108" s="2">
        <f t="array" ref="H1108">INDEX([1]Sheet1!$M$2:$M$1823,MATCH($C1108,IF([1]Sheet1!$A$2:$A$1823=$A1108,[1]Sheet1!$C$2:$C$1823),0))</f>
        <v>6741403136</v>
      </c>
      <c r="I1108" s="2">
        <f t="array" ref="I1108">INDEX([1]Sheet1!$D$2:$D$1823,MATCH($C1108,IF([1]Sheet1!$A$2:$A$1823=$A1108,[1]Sheet1!$C$2:$C$1823),0))</f>
        <v>5441334000</v>
      </c>
      <c r="J1108" s="2">
        <f t="array" ref="J1108">(INDEX([1]Sheet1!$G$2:$G$1823,MATCH($C1108,IF([1]Sheet1!$A$2:$A$1823=$A1108,[1]Sheet1!$C$2:$C$1823),0))+INDEX([1]Sheet1!$J$2:$J$1823,MATCH($C1108,IF([1]Sheet1!$A$2:$A$1823=$A1108,[1]Sheet1!$C$2:$C$1823),0)))</f>
        <v>1300069000</v>
      </c>
      <c r="K1108" s="2">
        <f t="array" ref="K1108">INDEX([5]Sheet1!$K$2:$K$2185,MATCH($C1108,IF([5]Sheet1!$E$2:$E$2185=$A1108,[5]Sheet1!$B$2:$B$2185),0))*10</f>
        <v>3184666190</v>
      </c>
      <c r="L1108" s="2">
        <f t="array" ref="L1108">INDEX([5]Sheet1!$J$2:$J$2185,MATCH($C1108,IF([5]Sheet1!$E$2:$E$2185=$A1108,[5]Sheet1!$B$2:$B$2185),0))</f>
        <v>126426</v>
      </c>
      <c r="M1108" s="2">
        <f t="array" ref="M1108">INDEX([5]Sheet1!$G$2:$G$2185,MATCH($C1108,IF([5]Sheet1!$E$2:$E$2185=$A1108,[5]Sheet1!$B$2:$B$2185),0))*10</f>
        <v>2465261110</v>
      </c>
      <c r="N1108" s="2">
        <f t="array" ref="N1108">INDEX([5]Sheet1!$F$2:$F$2185,MATCH($C1108,IF([5]Sheet1!$E$2:$E$2185=$A1108,[5]Sheet1!$B$2:$B$2185),0))</f>
        <v>78307</v>
      </c>
      <c r="O1108" s="2">
        <f t="array" ref="O1108">INDEX([5]Sheet1!$I$2:$I$2185,MATCH($C1108,IF([5]Sheet1!$E$2:$E$2185=$A1108,[5]Sheet1!$B$2:$B$2185),0))*10</f>
        <v>719405080</v>
      </c>
      <c r="P1108" s="2">
        <f t="array" ref="P1108">INDEX([5]Sheet1!$H$2:$H$2185,MATCH($C1108,IF([5]Sheet1!$E$2:$E$2185=$A1108,[5]Sheet1!$B$2:$B$2185),0))</f>
        <v>41603</v>
      </c>
    </row>
    <row r="1109" spans="1:16" x14ac:dyDescent="0.25">
      <c r="A1109" t="s">
        <v>34</v>
      </c>
      <c r="B1109" t="s">
        <v>35</v>
      </c>
      <c r="C1109">
        <v>1997</v>
      </c>
      <c r="D1109" s="2">
        <f t="array" ref="D1109">INDEX([2]data!$E$2:$E$2185,MATCH($C1109,IF([2]data!$C$2:$C$2185=$A1109,[2]data!$A$2:$A$2185),0))</f>
        <v>2891119</v>
      </c>
      <c r="H1109" s="2">
        <f t="array" ref="H1109">INDEX([1]Sheet1!$M$2:$M$1823,MATCH($C1109,IF([1]Sheet1!$A$2:$A$1823=$A1109,[1]Sheet1!$C$2:$C$1823),0))</f>
        <v>3127290880</v>
      </c>
      <c r="I1109" s="2">
        <f t="array" ref="I1109">INDEX([1]Sheet1!$D$2:$D$1823,MATCH($C1109,IF([1]Sheet1!$A$2:$A$1823=$A1109,[1]Sheet1!$C$2:$C$1823),0))</f>
        <v>2678430000</v>
      </c>
      <c r="J1109" s="2">
        <f t="array" ref="J1109">(INDEX([1]Sheet1!$G$2:$G$1823,MATCH($C1109,IF([1]Sheet1!$A$2:$A$1823=$A1109,[1]Sheet1!$C$2:$C$1823),0))+INDEX([1]Sheet1!$J$2:$J$1823,MATCH($C1109,IF([1]Sheet1!$A$2:$A$1823=$A1109,[1]Sheet1!$C$2:$C$1823),0)))</f>
        <v>448861000</v>
      </c>
      <c r="K1109" s="2">
        <f t="array" ref="K1109">INDEX([5]Sheet1!$K$2:$K$2185,MATCH($C1109,IF([5]Sheet1!$E$2:$E$2185=$A1109,[5]Sheet1!$B$2:$B$2185),0))*10</f>
        <v>1483580960</v>
      </c>
      <c r="L1109" s="2">
        <f t="array" ref="L1109">INDEX([5]Sheet1!$J$2:$J$2185,MATCH($C1109,IF([5]Sheet1!$E$2:$E$2185=$A1109,[5]Sheet1!$B$2:$B$2185),0))</f>
        <v>65441</v>
      </c>
      <c r="M1109" s="2">
        <f t="array" ref="M1109">INDEX([5]Sheet1!$G$2:$G$2185,MATCH($C1109,IF([5]Sheet1!$E$2:$E$2185=$A1109,[5]Sheet1!$B$2:$B$2185),0))*10</f>
        <v>1162902910</v>
      </c>
      <c r="N1109" s="2">
        <f t="array" ref="N1109">INDEX([5]Sheet1!$F$2:$F$2185,MATCH($C1109,IF([5]Sheet1!$E$2:$E$2185=$A1109,[5]Sheet1!$B$2:$B$2185),0))</f>
        <v>42151</v>
      </c>
      <c r="O1109" s="2">
        <f t="array" ref="O1109">INDEX([5]Sheet1!$I$2:$I$2185,MATCH($C1109,IF([5]Sheet1!$E$2:$E$2185=$A1109,[5]Sheet1!$B$2:$B$2185),0))*10</f>
        <v>320678050</v>
      </c>
      <c r="P1109" s="2">
        <f t="array" ref="P1109">INDEX([5]Sheet1!$H$2:$H$2185,MATCH($C1109,IF([5]Sheet1!$E$2:$E$2185=$A1109,[5]Sheet1!$B$2:$B$2185),0))</f>
        <v>18934</v>
      </c>
    </row>
    <row r="1110" spans="1:16" x14ac:dyDescent="0.25">
      <c r="A1110" t="s">
        <v>36</v>
      </c>
      <c r="B1110" t="s">
        <v>37</v>
      </c>
      <c r="C1110">
        <v>1997</v>
      </c>
      <c r="D1110" s="2">
        <f t="array" ref="D1110">INDEX([2]data!$E$2:$E$2185,MATCH($C1110,IF([2]data!$C$2:$C$2185=$A1110,[2]data!$A$2:$A$2185),0))</f>
        <v>2635292</v>
      </c>
      <c r="H1110" s="2">
        <f t="array" ref="H1110">INDEX([1]Sheet1!$M$2:$M$1823,MATCH($C1110,IF([1]Sheet1!$A$2:$A$1823=$A1110,[1]Sheet1!$C$2:$C$1823),0))</f>
        <v>2795023872</v>
      </c>
      <c r="I1110" s="2">
        <f t="array" ref="I1110">INDEX([1]Sheet1!$D$2:$D$1823,MATCH($C1110,IF([1]Sheet1!$A$2:$A$1823=$A1110,[1]Sheet1!$C$2:$C$1823),0))</f>
        <v>2547602000</v>
      </c>
      <c r="J1110" s="2">
        <f t="array" ref="J1110">(INDEX([1]Sheet1!$G$2:$G$1823,MATCH($C1110,IF([1]Sheet1!$A$2:$A$1823=$A1110,[1]Sheet1!$C$2:$C$1823),0))+INDEX([1]Sheet1!$J$2:$J$1823,MATCH($C1110,IF([1]Sheet1!$A$2:$A$1823=$A1110,[1]Sheet1!$C$2:$C$1823),0)))</f>
        <v>247422000</v>
      </c>
      <c r="K1110" s="2">
        <f t="array" ref="K1110">INDEX([5]Sheet1!$K$2:$K$2185,MATCH($C1110,IF([5]Sheet1!$E$2:$E$2185=$A1110,[5]Sheet1!$B$2:$B$2185),0))*10</f>
        <v>1482537000</v>
      </c>
      <c r="L1110" s="2">
        <f t="array" ref="L1110">INDEX([5]Sheet1!$J$2:$J$2185,MATCH($C1110,IF([5]Sheet1!$E$2:$E$2185=$A1110,[5]Sheet1!$B$2:$B$2185),0))</f>
        <v>67096</v>
      </c>
      <c r="M1110" s="2">
        <f t="array" ref="M1110">INDEX([5]Sheet1!$G$2:$G$2185,MATCH($C1110,IF([5]Sheet1!$E$2:$E$2185=$A1110,[5]Sheet1!$B$2:$B$2185),0))*10</f>
        <v>1164302760</v>
      </c>
      <c r="N1110" s="2">
        <f t="array" ref="N1110">INDEX([5]Sheet1!$F$2:$F$2185,MATCH($C1110,IF([5]Sheet1!$E$2:$E$2185=$A1110,[5]Sheet1!$B$2:$B$2185),0))</f>
        <v>43375</v>
      </c>
      <c r="O1110" s="2">
        <f t="array" ref="O1110">INDEX([5]Sheet1!$I$2:$I$2185,MATCH($C1110,IF([5]Sheet1!$E$2:$E$2185=$A1110,[5]Sheet1!$B$2:$B$2185),0))*10</f>
        <v>318234240</v>
      </c>
      <c r="P1110" s="2">
        <f t="array" ref="P1110">INDEX([5]Sheet1!$H$2:$H$2185,MATCH($C1110,IF([5]Sheet1!$E$2:$E$2185=$A1110,[5]Sheet1!$B$2:$B$2185),0))</f>
        <v>19862</v>
      </c>
    </row>
    <row r="1111" spans="1:16" x14ac:dyDescent="0.25">
      <c r="A1111" t="s">
        <v>38</v>
      </c>
      <c r="B1111" t="s">
        <v>39</v>
      </c>
      <c r="C1111">
        <v>1997</v>
      </c>
      <c r="D1111" s="2">
        <f t="array" ref="D1111">INDEX([2]data!$E$2:$E$2185,MATCH($C1111,IF([2]data!$C$2:$C$2185=$A1111,[2]data!$A$2:$A$2185),0))</f>
        <v>3952747</v>
      </c>
      <c r="H1111" s="2">
        <f t="array" ref="H1111">INDEX([1]Sheet1!$M$2:$M$1823,MATCH($C1111,IF([1]Sheet1!$A$2:$A$1823=$A1111,[1]Sheet1!$C$2:$C$1823),0))</f>
        <v>3610392064</v>
      </c>
      <c r="I1111" s="2">
        <f t="array" ref="I1111">INDEX([1]Sheet1!$D$2:$D$1823,MATCH($C1111,IF([1]Sheet1!$A$2:$A$1823=$A1111,[1]Sheet1!$C$2:$C$1823),0))</f>
        <v>3085651000</v>
      </c>
      <c r="J1111" s="2">
        <f t="array" ref="J1111">(INDEX([1]Sheet1!$G$2:$G$1823,MATCH($C1111,IF([1]Sheet1!$A$2:$A$1823=$A1111,[1]Sheet1!$C$2:$C$1823),0))+INDEX([1]Sheet1!$J$2:$J$1823,MATCH($C1111,IF([1]Sheet1!$A$2:$A$1823=$A1111,[1]Sheet1!$C$2:$C$1823),0)))</f>
        <v>524741000</v>
      </c>
      <c r="K1111" s="2">
        <f t="array" ref="K1111">INDEX([5]Sheet1!$K$2:$K$2185,MATCH($C1111,IF([5]Sheet1!$E$2:$E$2185=$A1111,[5]Sheet1!$B$2:$B$2185),0))*10</f>
        <v>1964581590</v>
      </c>
      <c r="L1111" s="2">
        <f t="array" ref="L1111">INDEX([5]Sheet1!$J$2:$J$2185,MATCH($C1111,IF([5]Sheet1!$E$2:$E$2185=$A1111,[5]Sheet1!$B$2:$B$2185),0))</f>
        <v>92416</v>
      </c>
      <c r="M1111" s="2">
        <f t="array" ref="M1111">INDEX([5]Sheet1!$G$2:$G$2185,MATCH($C1111,IF([5]Sheet1!$E$2:$E$2185=$A1111,[5]Sheet1!$B$2:$B$2185),0))*10</f>
        <v>1571972170</v>
      </c>
      <c r="N1111" s="2">
        <f t="array" ref="N1111">INDEX([5]Sheet1!$F$2:$F$2185,MATCH($C1111,IF([5]Sheet1!$E$2:$E$2185=$A1111,[5]Sheet1!$B$2:$B$2185),0))</f>
        <v>61118</v>
      </c>
      <c r="O1111" s="2">
        <f t="array" ref="O1111">INDEX([5]Sheet1!$I$2:$I$2185,MATCH($C1111,IF([5]Sheet1!$E$2:$E$2185=$A1111,[5]Sheet1!$B$2:$B$2185),0))*10</f>
        <v>392609420</v>
      </c>
      <c r="P1111" s="2">
        <f t="array" ref="P1111">INDEX([5]Sheet1!$H$2:$H$2185,MATCH($C1111,IF([5]Sheet1!$E$2:$E$2185=$A1111,[5]Sheet1!$B$2:$B$2185),0))</f>
        <v>29035</v>
      </c>
    </row>
    <row r="1112" spans="1:16" x14ac:dyDescent="0.25">
      <c r="A1112" t="s">
        <v>40</v>
      </c>
      <c r="B1112" t="s">
        <v>41</v>
      </c>
      <c r="C1112">
        <v>1997</v>
      </c>
      <c r="D1112" s="2">
        <f t="array" ref="D1112">INDEX([2]data!$E$2:$E$2185,MATCH($C1112,IF([2]data!$C$2:$C$2185=$A1112,[2]data!$A$2:$A$2185),0))</f>
        <v>4421071</v>
      </c>
      <c r="H1112" s="2">
        <f t="array" ref="H1112">INDEX([1]Sheet1!$M$2:$M$1823,MATCH($C1112,IF([1]Sheet1!$A$2:$A$1823=$A1112,[1]Sheet1!$C$2:$C$1823),0))</f>
        <v>4095792128</v>
      </c>
      <c r="I1112" s="2">
        <f t="array" ref="I1112">INDEX([1]Sheet1!$D$2:$D$1823,MATCH($C1112,IF([1]Sheet1!$A$2:$A$1823=$A1112,[1]Sheet1!$C$2:$C$1823),0))</f>
        <v>3723811000</v>
      </c>
      <c r="J1112" s="2">
        <f t="array" ref="J1112">(INDEX([1]Sheet1!$G$2:$G$1823,MATCH($C1112,IF([1]Sheet1!$A$2:$A$1823=$A1112,[1]Sheet1!$C$2:$C$1823),0))+INDEX([1]Sheet1!$J$2:$J$1823,MATCH($C1112,IF([1]Sheet1!$A$2:$A$1823=$A1112,[1]Sheet1!$C$2:$C$1823),0)))</f>
        <v>371981000</v>
      </c>
      <c r="K1112" s="2">
        <f t="array" ref="K1112">INDEX([5]Sheet1!$K$2:$K$2185,MATCH($C1112,IF([5]Sheet1!$E$2:$E$2185=$A1112,[5]Sheet1!$B$2:$B$2185),0))*10</f>
        <v>1913612750</v>
      </c>
      <c r="L1112" s="2">
        <f t="array" ref="L1112">INDEX([5]Sheet1!$J$2:$J$2185,MATCH($C1112,IF([5]Sheet1!$E$2:$E$2185=$A1112,[5]Sheet1!$B$2:$B$2185),0))</f>
        <v>100705</v>
      </c>
      <c r="M1112" s="2">
        <f t="array" ref="M1112">INDEX([5]Sheet1!$G$2:$G$2185,MATCH($C1112,IF([5]Sheet1!$E$2:$E$2185=$A1112,[5]Sheet1!$B$2:$B$2185),0))*10</f>
        <v>1501159700</v>
      </c>
      <c r="N1112" s="2">
        <f t="array" ref="N1112">INDEX([5]Sheet1!$F$2:$F$2185,MATCH($C1112,IF([5]Sheet1!$E$2:$E$2185=$A1112,[5]Sheet1!$B$2:$B$2185),0))</f>
        <v>67236</v>
      </c>
      <c r="O1112" s="2">
        <f t="array" ref="O1112">INDEX([5]Sheet1!$I$2:$I$2185,MATCH($C1112,IF([5]Sheet1!$E$2:$E$2185=$A1112,[5]Sheet1!$B$2:$B$2185),0))*10</f>
        <v>412453050</v>
      </c>
      <c r="P1112" s="2">
        <f t="array" ref="P1112">INDEX([5]Sheet1!$H$2:$H$2185,MATCH($C1112,IF([5]Sheet1!$E$2:$E$2185=$A1112,[5]Sheet1!$B$2:$B$2185),0))</f>
        <v>31543</v>
      </c>
    </row>
    <row r="1113" spans="1:16" x14ac:dyDescent="0.25">
      <c r="A1113" t="s">
        <v>42</v>
      </c>
      <c r="B1113" t="s">
        <v>43</v>
      </c>
      <c r="C1113">
        <v>1997</v>
      </c>
      <c r="D1113" s="2">
        <f t="array" ref="D1113">INDEX([2]data!$E$2:$E$2185,MATCH($C1113,IF([2]data!$C$2:$C$2185=$A1113,[2]data!$A$2:$A$2185),0))</f>
        <v>1254774</v>
      </c>
      <c r="H1113" s="2">
        <f t="array" ref="H1113">INDEX([1]Sheet1!$M$2:$M$1823,MATCH($C1113,IF([1]Sheet1!$A$2:$A$1823=$A1113,[1]Sheet1!$C$2:$C$1823),0))</f>
        <v>1454369024</v>
      </c>
      <c r="I1113" s="2">
        <f t="array" ref="I1113">INDEX([1]Sheet1!$D$2:$D$1823,MATCH($C1113,IF([1]Sheet1!$A$2:$A$1823=$A1113,[1]Sheet1!$C$2:$C$1823),0))</f>
        <v>1358090000</v>
      </c>
      <c r="J1113" s="2">
        <f t="array" ref="J1113">(INDEX([1]Sheet1!$G$2:$G$1823,MATCH($C1113,IF([1]Sheet1!$A$2:$A$1823=$A1113,[1]Sheet1!$C$2:$C$1823),0))+INDEX([1]Sheet1!$J$2:$J$1823,MATCH($C1113,IF([1]Sheet1!$A$2:$A$1823=$A1113,[1]Sheet1!$C$2:$C$1823),0)))</f>
        <v>96279000</v>
      </c>
      <c r="K1113" s="2">
        <f t="array" ref="K1113">INDEX([5]Sheet1!$K$2:$K$2185,MATCH($C1113,IF([5]Sheet1!$E$2:$E$2185=$A1113,[5]Sheet1!$B$2:$B$2185),0))*10</f>
        <v>733879250</v>
      </c>
      <c r="L1113" s="2">
        <f t="array" ref="L1113">INDEX([5]Sheet1!$J$2:$J$2185,MATCH($C1113,IF([5]Sheet1!$E$2:$E$2185=$A1113,[5]Sheet1!$B$2:$B$2185),0))</f>
        <v>32015</v>
      </c>
      <c r="M1113" s="2">
        <f t="array" ref="M1113">INDEX([5]Sheet1!$G$2:$G$2185,MATCH($C1113,IF([5]Sheet1!$E$2:$E$2185=$A1113,[5]Sheet1!$B$2:$B$2185),0))*10</f>
        <v>586638000</v>
      </c>
      <c r="N1113" s="2">
        <f t="array" ref="N1113">INDEX([5]Sheet1!$F$2:$F$2185,MATCH($C1113,IF([5]Sheet1!$E$2:$E$2185=$A1113,[5]Sheet1!$B$2:$B$2185),0))</f>
        <v>21664</v>
      </c>
      <c r="O1113" s="2">
        <f t="array" ref="O1113">INDEX([5]Sheet1!$I$2:$I$2185,MATCH($C1113,IF([5]Sheet1!$E$2:$E$2185=$A1113,[5]Sheet1!$B$2:$B$2185),0))*10</f>
        <v>147241250</v>
      </c>
      <c r="P1113" s="2">
        <f t="array" ref="P1113">INDEX([5]Sheet1!$H$2:$H$2185,MATCH($C1113,IF([5]Sheet1!$E$2:$E$2185=$A1113,[5]Sheet1!$B$2:$B$2185),0))</f>
        <v>8369</v>
      </c>
    </row>
    <row r="1114" spans="1:16" x14ac:dyDescent="0.25">
      <c r="A1114" t="s">
        <v>44</v>
      </c>
      <c r="B1114" t="s">
        <v>45</v>
      </c>
      <c r="C1114">
        <v>1997</v>
      </c>
      <c r="D1114" s="2">
        <f t="array" ref="D1114">INDEX([2]data!$E$2:$E$2185,MATCH($C1114,IF([2]data!$C$2:$C$2185=$A1114,[2]data!$A$2:$A$2185),0))</f>
        <v>5157328</v>
      </c>
      <c r="H1114" s="2">
        <f t="array" ref="H1114">INDEX([1]Sheet1!$M$2:$M$1823,MATCH($C1114,IF([1]Sheet1!$A$2:$A$1823=$A1114,[1]Sheet1!$C$2:$C$1823),0))</f>
        <v>6112160768</v>
      </c>
      <c r="I1114" s="2">
        <f t="array" ref="I1114">INDEX([1]Sheet1!$D$2:$D$1823,MATCH($C1114,IF([1]Sheet1!$A$2:$A$1823=$A1114,[1]Sheet1!$C$2:$C$1823),0))</f>
        <v>5094350000</v>
      </c>
      <c r="J1114" s="2">
        <f t="array" ref="J1114">(INDEX([1]Sheet1!$G$2:$G$1823,MATCH($C1114,IF([1]Sheet1!$A$2:$A$1823=$A1114,[1]Sheet1!$C$2:$C$1823),0))+INDEX([1]Sheet1!$J$2:$J$1823,MATCH($C1114,IF([1]Sheet1!$A$2:$A$1823=$A1114,[1]Sheet1!$C$2:$C$1823),0)))</f>
        <v>1017811000</v>
      </c>
      <c r="K1114" s="2">
        <f t="array" ref="K1114">INDEX([5]Sheet1!$K$2:$K$2185,MATCH($C1114,IF([5]Sheet1!$E$2:$E$2185=$A1114,[5]Sheet1!$B$2:$B$2185),0))*10</f>
        <v>3080542110</v>
      </c>
      <c r="L1114" s="2">
        <f t="array" ref="L1114">INDEX([5]Sheet1!$J$2:$J$2185,MATCH($C1114,IF([5]Sheet1!$E$2:$E$2185=$A1114,[5]Sheet1!$B$2:$B$2185),0))</f>
        <v>96042</v>
      </c>
      <c r="M1114" s="2">
        <f t="array" ref="M1114">INDEX([5]Sheet1!$G$2:$G$2185,MATCH($C1114,IF([5]Sheet1!$E$2:$E$2185=$A1114,[5]Sheet1!$B$2:$B$2185),0))*10</f>
        <v>2430156140</v>
      </c>
      <c r="N1114" s="2">
        <f t="array" ref="N1114">INDEX([5]Sheet1!$F$2:$F$2185,MATCH($C1114,IF([5]Sheet1!$E$2:$E$2185=$A1114,[5]Sheet1!$B$2:$B$2185),0))</f>
        <v>60698</v>
      </c>
      <c r="O1114" s="2">
        <f t="array" ref="O1114">INDEX([5]Sheet1!$I$2:$I$2185,MATCH($C1114,IF([5]Sheet1!$E$2:$E$2185=$A1114,[5]Sheet1!$B$2:$B$2185),0))*10</f>
        <v>650385970</v>
      </c>
      <c r="P1114" s="2">
        <f t="array" ref="P1114">INDEX([5]Sheet1!$H$2:$H$2185,MATCH($C1114,IF([5]Sheet1!$E$2:$E$2185=$A1114,[5]Sheet1!$B$2:$B$2185),0))</f>
        <v>28861</v>
      </c>
    </row>
    <row r="1115" spans="1:16" x14ac:dyDescent="0.25">
      <c r="A1115" t="s">
        <v>46</v>
      </c>
      <c r="B1115" t="s">
        <v>47</v>
      </c>
      <c r="C1115">
        <v>1997</v>
      </c>
      <c r="D1115" s="2">
        <f t="array" ref="D1115">INDEX([2]data!$E$2:$E$2185,MATCH($C1115,IF([2]data!$C$2:$C$2185=$A1115,[2]data!$A$2:$A$2185),0))</f>
        <v>6226058</v>
      </c>
      <c r="H1115" s="2">
        <f t="array" ref="H1115">INDEX([1]Sheet1!$M$2:$M$1823,MATCH($C1115,IF([1]Sheet1!$A$2:$A$1823=$A1115,[1]Sheet1!$C$2:$C$1823),0))</f>
        <v>7072693248</v>
      </c>
      <c r="I1115" s="2">
        <f t="array" ref="I1115">INDEX([1]Sheet1!$D$2:$D$1823,MATCH($C1115,IF([1]Sheet1!$A$2:$A$1823=$A1115,[1]Sheet1!$C$2:$C$1823),0))</f>
        <v>6148215000</v>
      </c>
      <c r="J1115" s="2">
        <f t="array" ref="J1115">(INDEX([1]Sheet1!$G$2:$G$1823,MATCH($C1115,IF([1]Sheet1!$A$2:$A$1823=$A1115,[1]Sheet1!$C$2:$C$1823),0))+INDEX([1]Sheet1!$J$2:$J$1823,MATCH($C1115,IF([1]Sheet1!$A$2:$A$1823=$A1115,[1]Sheet1!$C$2:$C$1823),0)))</f>
        <v>924478000</v>
      </c>
      <c r="K1115" s="2">
        <f t="array" ref="K1115">INDEX([5]Sheet1!$K$2:$K$2185,MATCH($C1115,IF([5]Sheet1!$E$2:$E$2185=$A1115,[5]Sheet1!$B$2:$B$2185),0))*10</f>
        <v>3678377420</v>
      </c>
      <c r="L1115" s="2">
        <f t="array" ref="L1115">INDEX([5]Sheet1!$J$2:$J$2185,MATCH($C1115,IF([5]Sheet1!$E$2:$E$2185=$A1115,[5]Sheet1!$B$2:$B$2185),0))</f>
        <v>125584</v>
      </c>
      <c r="M1115" s="2">
        <f t="array" ref="M1115">INDEX([5]Sheet1!$G$2:$G$2185,MATCH($C1115,IF([5]Sheet1!$E$2:$E$2185=$A1115,[5]Sheet1!$B$2:$B$2185),0))*10</f>
        <v>3076638910</v>
      </c>
      <c r="N1115" s="2">
        <f t="array" ref="N1115">INDEX([5]Sheet1!$F$2:$F$2185,MATCH($C1115,IF([5]Sheet1!$E$2:$E$2185=$A1115,[5]Sheet1!$B$2:$B$2185),0))</f>
        <v>89760</v>
      </c>
      <c r="O1115" s="2">
        <f t="array" ref="O1115">INDEX([5]Sheet1!$I$2:$I$2185,MATCH($C1115,IF([5]Sheet1!$E$2:$E$2185=$A1115,[5]Sheet1!$B$2:$B$2185),0))*10</f>
        <v>601738510</v>
      </c>
      <c r="P1115" s="2">
        <f t="array" ref="P1115">INDEX([5]Sheet1!$H$2:$H$2185,MATCH($C1115,IF([5]Sheet1!$E$2:$E$2185=$A1115,[5]Sheet1!$B$2:$B$2185),0))</f>
        <v>29802</v>
      </c>
    </row>
    <row r="1116" spans="1:16" x14ac:dyDescent="0.25">
      <c r="A1116" t="s">
        <v>48</v>
      </c>
      <c r="B1116" t="s">
        <v>49</v>
      </c>
      <c r="C1116">
        <v>1997</v>
      </c>
      <c r="D1116" s="2">
        <f t="array" ref="D1116">INDEX([2]data!$E$2:$E$2185,MATCH($C1116,IF([2]data!$C$2:$C$2185=$A1116,[2]data!$A$2:$A$2185),0))</f>
        <v>9809051</v>
      </c>
      <c r="H1116" s="2">
        <f t="array" ref="H1116">INDEX([1]Sheet1!$M$2:$M$1823,MATCH($C1116,IF([1]Sheet1!$A$2:$A$1823=$A1116,[1]Sheet1!$C$2:$C$1823),0))</f>
        <v>13400642560</v>
      </c>
      <c r="I1116" s="2">
        <f t="array" ref="I1116">INDEX([1]Sheet1!$D$2:$D$1823,MATCH($C1116,IF([1]Sheet1!$A$2:$A$1823=$A1116,[1]Sheet1!$C$2:$C$1823),0))</f>
        <v>11068728000</v>
      </c>
      <c r="J1116" s="2">
        <f t="array" ref="J1116">(INDEX([1]Sheet1!$G$2:$G$1823,MATCH($C1116,IF([1]Sheet1!$A$2:$A$1823=$A1116,[1]Sheet1!$C$2:$C$1823),0))+INDEX([1]Sheet1!$J$2:$J$1823,MATCH($C1116,IF([1]Sheet1!$A$2:$A$1823=$A1116,[1]Sheet1!$C$2:$C$1823),0)))</f>
        <v>2331915000</v>
      </c>
      <c r="K1116" s="2">
        <f t="array" ref="K1116">INDEX([5]Sheet1!$K$2:$K$2185,MATCH($C1116,IF([5]Sheet1!$E$2:$E$2185=$A1116,[5]Sheet1!$B$2:$B$2185),0))*10</f>
        <v>6284157020</v>
      </c>
      <c r="L1116" s="2">
        <f t="array" ref="L1116">INDEX([5]Sheet1!$J$2:$J$2185,MATCH($C1116,IF([5]Sheet1!$E$2:$E$2185=$A1116,[5]Sheet1!$B$2:$B$2185),0))</f>
        <v>196190</v>
      </c>
      <c r="M1116" s="2">
        <f t="array" ref="M1116">INDEX([5]Sheet1!$G$2:$G$2185,MATCH($C1116,IF([5]Sheet1!$E$2:$E$2185=$A1116,[5]Sheet1!$B$2:$B$2185),0))*10</f>
        <v>4711835430</v>
      </c>
      <c r="N1116" s="2">
        <f t="array" ref="N1116">INDEX([5]Sheet1!$F$2:$F$2185,MATCH($C1116,IF([5]Sheet1!$E$2:$E$2185=$A1116,[5]Sheet1!$B$2:$B$2185),0))</f>
        <v>114864</v>
      </c>
      <c r="O1116" s="2">
        <f t="array" ref="O1116">INDEX([5]Sheet1!$I$2:$I$2185,MATCH($C1116,IF([5]Sheet1!$E$2:$E$2185=$A1116,[5]Sheet1!$B$2:$B$2185),0))*10</f>
        <v>1572321590</v>
      </c>
      <c r="P1116" s="2">
        <f t="array" ref="P1116">INDEX([5]Sheet1!$H$2:$H$2185,MATCH($C1116,IF([5]Sheet1!$E$2:$E$2185=$A1116,[5]Sheet1!$B$2:$B$2185),0))</f>
        <v>69132</v>
      </c>
    </row>
    <row r="1117" spans="1:16" x14ac:dyDescent="0.25">
      <c r="A1117" t="s">
        <v>50</v>
      </c>
      <c r="B1117" t="s">
        <v>51</v>
      </c>
      <c r="C1117">
        <v>1997</v>
      </c>
      <c r="D1117" s="2">
        <f t="array" ref="D1117">INDEX([2]data!$E$2:$E$2185,MATCH($C1117,IF([2]data!$C$2:$C$2185=$A1117,[2]data!$A$2:$A$2185),0))</f>
        <v>4763390</v>
      </c>
      <c r="H1117" s="2">
        <f t="array" ref="H1117">INDEX([1]Sheet1!$M$2:$M$1823,MATCH($C1117,IF([1]Sheet1!$A$2:$A$1823=$A1117,[1]Sheet1!$C$2:$C$1823),0))</f>
        <v>6836839936</v>
      </c>
      <c r="I1117" s="2">
        <f t="array" ref="I1117">INDEX([1]Sheet1!$D$2:$D$1823,MATCH($C1117,IF([1]Sheet1!$A$2:$A$1823=$A1117,[1]Sheet1!$C$2:$C$1823),0))</f>
        <v>5439251000</v>
      </c>
      <c r="J1117" s="2">
        <f t="array" ref="J1117">(INDEX([1]Sheet1!$G$2:$G$1823,MATCH($C1117,IF([1]Sheet1!$A$2:$A$1823=$A1117,[1]Sheet1!$C$2:$C$1823),0))+INDEX([1]Sheet1!$J$2:$J$1823,MATCH($C1117,IF([1]Sheet1!$A$2:$A$1823=$A1117,[1]Sheet1!$C$2:$C$1823),0)))</f>
        <v>1397589000</v>
      </c>
      <c r="K1117" s="2">
        <f t="array" ref="K1117">INDEX([5]Sheet1!$K$2:$K$2185,MATCH($C1117,IF([5]Sheet1!$E$2:$E$2185=$A1117,[5]Sheet1!$B$2:$B$2185),0))*10</f>
        <v>2889853810</v>
      </c>
      <c r="L1117" s="2">
        <f t="array" ref="L1117">INDEX([5]Sheet1!$J$2:$J$2185,MATCH($C1117,IF([5]Sheet1!$E$2:$E$2185=$A1117,[5]Sheet1!$B$2:$B$2185),0))</f>
        <v>106536</v>
      </c>
      <c r="M1117" s="2">
        <f t="array" ref="M1117">INDEX([5]Sheet1!$G$2:$G$2185,MATCH($C1117,IF([5]Sheet1!$E$2:$E$2185=$A1117,[5]Sheet1!$B$2:$B$2185),0))*10</f>
        <v>2283575660</v>
      </c>
      <c r="N1117" s="2">
        <f t="array" ref="N1117">INDEX([5]Sheet1!$F$2:$F$2185,MATCH($C1117,IF([5]Sheet1!$E$2:$E$2185=$A1117,[5]Sheet1!$B$2:$B$2185),0))</f>
        <v>65924</v>
      </c>
      <c r="O1117" s="2">
        <f t="array" ref="O1117">INDEX([5]Sheet1!$I$2:$I$2185,MATCH($C1117,IF([5]Sheet1!$E$2:$E$2185=$A1117,[5]Sheet1!$B$2:$B$2185),0))*10</f>
        <v>606278150</v>
      </c>
      <c r="P1117" s="2">
        <f t="array" ref="P1117">INDEX([5]Sheet1!$H$2:$H$2185,MATCH($C1117,IF([5]Sheet1!$E$2:$E$2185=$A1117,[5]Sheet1!$B$2:$B$2185),0))</f>
        <v>29733</v>
      </c>
    </row>
    <row r="1118" spans="1:16" x14ac:dyDescent="0.25">
      <c r="A1118" t="s">
        <v>52</v>
      </c>
      <c r="B1118" t="s">
        <v>53</v>
      </c>
      <c r="C1118">
        <v>1997</v>
      </c>
      <c r="D1118" s="2">
        <f t="array" ref="D1118">INDEX([2]data!$E$2:$E$2185,MATCH($C1118,IF([2]data!$C$2:$C$2185=$A1118,[2]data!$A$2:$A$2185),0))</f>
        <v>2777004</v>
      </c>
      <c r="H1118" s="2">
        <f t="array" ref="H1118">INDEX([1]Sheet1!$M$2:$M$1823,MATCH($C1118,IF([1]Sheet1!$A$2:$A$1823=$A1118,[1]Sheet1!$C$2:$C$1823),0))</f>
        <v>2440145920</v>
      </c>
      <c r="I1118" s="2">
        <f t="array" ref="I1118">INDEX([1]Sheet1!$D$2:$D$1823,MATCH($C1118,IF([1]Sheet1!$A$2:$A$1823=$A1118,[1]Sheet1!$C$2:$C$1823),0))</f>
        <v>2039972000</v>
      </c>
      <c r="J1118" s="2">
        <f t="array" ref="J1118">(INDEX([1]Sheet1!$G$2:$G$1823,MATCH($C1118,IF([1]Sheet1!$A$2:$A$1823=$A1118,[1]Sheet1!$C$2:$C$1823),0))+INDEX([1]Sheet1!$J$2:$J$1823,MATCH($C1118,IF([1]Sheet1!$A$2:$A$1823=$A1118,[1]Sheet1!$C$2:$C$1823),0)))</f>
        <v>400174000</v>
      </c>
      <c r="K1118" s="2">
        <f t="array" ref="K1118">INDEX([5]Sheet1!$K$2:$K$2185,MATCH($C1118,IF([5]Sheet1!$E$2:$E$2185=$A1118,[5]Sheet1!$B$2:$B$2185),0))*10</f>
        <v>1082097900</v>
      </c>
      <c r="L1118" s="2">
        <f t="array" ref="L1118">INDEX([5]Sheet1!$J$2:$J$2185,MATCH($C1118,IF([5]Sheet1!$E$2:$E$2185=$A1118,[5]Sheet1!$B$2:$B$2185),0))</f>
        <v>62768</v>
      </c>
      <c r="M1118" s="2">
        <f t="array" ref="M1118">INDEX([5]Sheet1!$G$2:$G$2185,MATCH($C1118,IF([5]Sheet1!$E$2:$E$2185=$A1118,[5]Sheet1!$B$2:$B$2185),0))*10</f>
        <v>877647300</v>
      </c>
      <c r="N1118" s="2">
        <f t="array" ref="N1118">INDEX([5]Sheet1!$F$2:$F$2185,MATCH($C1118,IF([5]Sheet1!$E$2:$E$2185=$A1118,[5]Sheet1!$B$2:$B$2185),0))</f>
        <v>44604</v>
      </c>
      <c r="O1118" s="2">
        <f t="array" ref="O1118">INDEX([5]Sheet1!$I$2:$I$2185,MATCH($C1118,IF([5]Sheet1!$E$2:$E$2185=$A1118,[5]Sheet1!$B$2:$B$2185),0))*10</f>
        <v>204450600</v>
      </c>
      <c r="P1118" s="2">
        <f t="array" ref="P1118">INDEX([5]Sheet1!$H$2:$H$2185,MATCH($C1118,IF([5]Sheet1!$E$2:$E$2185=$A1118,[5]Sheet1!$B$2:$B$2185),0))</f>
        <v>17333</v>
      </c>
    </row>
    <row r="1119" spans="1:16" x14ac:dyDescent="0.25">
      <c r="A1119" t="s">
        <v>54</v>
      </c>
      <c r="B1119" t="s">
        <v>55</v>
      </c>
      <c r="C1119">
        <v>1997</v>
      </c>
      <c r="D1119" s="2">
        <f t="array" ref="D1119">INDEX([2]data!$E$2:$E$2185,MATCH($C1119,IF([2]data!$C$2:$C$2185=$A1119,[2]data!$A$2:$A$2185),0))</f>
        <v>5481193</v>
      </c>
      <c r="H1119" s="2">
        <f t="array" ref="H1119">INDEX([1]Sheet1!$M$2:$M$1823,MATCH($C1119,IF([1]Sheet1!$A$2:$A$1823=$A1119,[1]Sheet1!$C$2:$C$1823),0))</f>
        <v>5650359808</v>
      </c>
      <c r="I1119" s="2">
        <f t="array" ref="I1119">INDEX([1]Sheet1!$D$2:$D$1823,MATCH($C1119,IF([1]Sheet1!$A$2:$A$1823=$A1119,[1]Sheet1!$C$2:$C$1823),0))</f>
        <v>4784903000</v>
      </c>
      <c r="J1119" s="2">
        <f t="array" ref="J1119">(INDEX([1]Sheet1!$G$2:$G$1823,MATCH($C1119,IF([1]Sheet1!$A$2:$A$1823=$A1119,[1]Sheet1!$C$2:$C$1823),0))+INDEX([1]Sheet1!$J$2:$J$1823,MATCH($C1119,IF([1]Sheet1!$A$2:$A$1823=$A1119,[1]Sheet1!$C$2:$C$1823),0)))</f>
        <v>865457000</v>
      </c>
      <c r="K1119" s="2">
        <f t="array" ref="K1119">INDEX([5]Sheet1!$K$2:$K$2185,MATCH($C1119,IF([5]Sheet1!$E$2:$E$2185=$A1119,[5]Sheet1!$B$2:$B$2185),0))*10</f>
        <v>2665509930</v>
      </c>
      <c r="L1119" s="2">
        <f t="array" ref="L1119">INDEX([5]Sheet1!$J$2:$J$2185,MATCH($C1119,IF([5]Sheet1!$E$2:$E$2185=$A1119,[5]Sheet1!$B$2:$B$2185),0))</f>
        <v>117090</v>
      </c>
      <c r="M1119" s="2">
        <f t="array" ref="M1119">INDEX([5]Sheet1!$G$2:$G$2185,MATCH($C1119,IF([5]Sheet1!$E$2:$E$2185=$A1119,[5]Sheet1!$B$2:$B$2185),0))*10</f>
        <v>2094612840</v>
      </c>
      <c r="N1119" s="2">
        <f t="array" ref="N1119">INDEX([5]Sheet1!$F$2:$F$2185,MATCH($C1119,IF([5]Sheet1!$E$2:$E$2185=$A1119,[5]Sheet1!$B$2:$B$2185),0))</f>
        <v>78128</v>
      </c>
      <c r="O1119" s="2">
        <f t="array" ref="O1119">INDEX([5]Sheet1!$I$2:$I$2185,MATCH($C1119,IF([5]Sheet1!$E$2:$E$2185=$A1119,[5]Sheet1!$B$2:$B$2185),0))*10</f>
        <v>570897090</v>
      </c>
      <c r="P1119" s="2">
        <f t="array" ref="P1119">INDEX([5]Sheet1!$H$2:$H$2185,MATCH($C1119,IF([5]Sheet1!$E$2:$E$2185=$A1119,[5]Sheet1!$B$2:$B$2185),0))</f>
        <v>34832</v>
      </c>
    </row>
    <row r="1120" spans="1:16" x14ac:dyDescent="0.25">
      <c r="A1120" t="s">
        <v>56</v>
      </c>
      <c r="B1120" t="s">
        <v>57</v>
      </c>
      <c r="C1120">
        <v>1997</v>
      </c>
      <c r="D1120" s="2">
        <f t="array" ref="D1120">INDEX([2]data!$E$2:$E$2185,MATCH($C1120,IF([2]data!$C$2:$C$2185=$A1120,[2]data!$A$2:$A$2185),0))</f>
        <v>889865</v>
      </c>
      <c r="H1120" s="2">
        <f t="array" ref="H1120">INDEX([1]Sheet1!$M$2:$M$1823,MATCH($C1120,IF([1]Sheet1!$A$2:$A$1823=$A1120,[1]Sheet1!$C$2:$C$1823),0))</f>
        <v>987038976</v>
      </c>
      <c r="I1120" s="2">
        <f t="array" ref="I1120">INDEX([1]Sheet1!$D$2:$D$1823,MATCH($C1120,IF([1]Sheet1!$A$2:$A$1823=$A1120,[1]Sheet1!$C$2:$C$1823),0))</f>
        <v>894670000</v>
      </c>
      <c r="J1120" s="2">
        <f t="array" ref="J1120">(INDEX([1]Sheet1!$G$2:$G$1823,MATCH($C1120,IF([1]Sheet1!$A$2:$A$1823=$A1120,[1]Sheet1!$C$2:$C$1823),0))+INDEX([1]Sheet1!$J$2:$J$1823,MATCH($C1120,IF([1]Sheet1!$A$2:$A$1823=$A1120,[1]Sheet1!$C$2:$C$1823),0)))</f>
        <v>92369000</v>
      </c>
      <c r="K1120" s="2">
        <f t="array" ref="K1120">INDEX([5]Sheet1!$K$2:$K$2185,MATCH($C1120,IF([5]Sheet1!$E$2:$E$2185=$A1120,[5]Sheet1!$B$2:$B$2185),0))*10</f>
        <v>455892570</v>
      </c>
      <c r="L1120" s="2">
        <f t="array" ref="L1120">INDEX([5]Sheet1!$J$2:$J$2185,MATCH($C1120,IF([5]Sheet1!$E$2:$E$2185=$A1120,[5]Sheet1!$B$2:$B$2185),0))</f>
        <v>20699</v>
      </c>
      <c r="M1120" s="2">
        <f t="array" ref="M1120">INDEX([5]Sheet1!$G$2:$G$2185,MATCH($C1120,IF([5]Sheet1!$E$2:$E$2185=$A1120,[5]Sheet1!$B$2:$B$2185),0))*10</f>
        <v>365461570</v>
      </c>
      <c r="N1120" s="2">
        <f t="array" ref="N1120">INDEX([5]Sheet1!$F$2:$F$2185,MATCH($C1120,IF([5]Sheet1!$E$2:$E$2185=$A1120,[5]Sheet1!$B$2:$B$2185),0))</f>
        <v>13173</v>
      </c>
      <c r="O1120" s="2">
        <f t="array" ref="O1120">INDEX([5]Sheet1!$I$2:$I$2185,MATCH($C1120,IF([5]Sheet1!$E$2:$E$2185=$A1120,[5]Sheet1!$B$2:$B$2185),0))*10</f>
        <v>90431000</v>
      </c>
      <c r="P1120" s="2">
        <f t="array" ref="P1120">INDEX([5]Sheet1!$H$2:$H$2185,MATCH($C1120,IF([5]Sheet1!$E$2:$E$2185=$A1120,[5]Sheet1!$B$2:$B$2185),0))</f>
        <v>5338</v>
      </c>
    </row>
    <row r="1121" spans="1:16" x14ac:dyDescent="0.25">
      <c r="A1121" t="s">
        <v>58</v>
      </c>
      <c r="B1121" t="s">
        <v>59</v>
      </c>
      <c r="C1121">
        <v>1997</v>
      </c>
      <c r="D1121" s="2">
        <f t="array" ref="D1121">INDEX([2]data!$E$2:$E$2185,MATCH($C1121,IF([2]data!$C$2:$C$2185=$A1121,[2]data!$A$2:$A$2185),0))</f>
        <v>1686418</v>
      </c>
      <c r="H1121" s="2">
        <f t="array" ref="H1121">INDEX([1]Sheet1!$M$2:$M$1823,MATCH($C1121,IF([1]Sheet1!$A$2:$A$1823=$A1121,[1]Sheet1!$C$2:$C$1823),0))</f>
        <v>1965182976</v>
      </c>
      <c r="I1121" s="2">
        <f t="array" ref="I1121">INDEX([1]Sheet1!$D$2:$D$1823,MATCH($C1121,IF([1]Sheet1!$A$2:$A$1823=$A1121,[1]Sheet1!$C$2:$C$1823),0))</f>
        <v>1665836000</v>
      </c>
      <c r="J1121" s="2">
        <f t="array" ref="J1121">(INDEX([1]Sheet1!$G$2:$G$1823,MATCH($C1121,IF([1]Sheet1!$A$2:$A$1823=$A1121,[1]Sheet1!$C$2:$C$1823),0))+INDEX([1]Sheet1!$J$2:$J$1823,MATCH($C1121,IF([1]Sheet1!$A$2:$A$1823=$A1121,[1]Sheet1!$C$2:$C$1823),0)))</f>
        <v>299347000</v>
      </c>
      <c r="K1121" s="2">
        <f t="array" ref="K1121">INDEX([5]Sheet1!$K$2:$K$2185,MATCH($C1121,IF([5]Sheet1!$E$2:$E$2185=$A1121,[5]Sheet1!$B$2:$B$2185),0))*10</f>
        <v>890883540</v>
      </c>
      <c r="L1121" s="2">
        <f t="array" ref="L1121">INDEX([5]Sheet1!$J$2:$J$2185,MATCH($C1121,IF([5]Sheet1!$E$2:$E$2185=$A1121,[5]Sheet1!$B$2:$B$2185),0))</f>
        <v>39701</v>
      </c>
      <c r="M1121" s="2">
        <f t="array" ref="M1121">INDEX([5]Sheet1!$G$2:$G$2185,MATCH($C1121,IF([5]Sheet1!$E$2:$E$2185=$A1121,[5]Sheet1!$B$2:$B$2185),0))*10</f>
        <v>725349200</v>
      </c>
      <c r="N1121" s="2">
        <f t="array" ref="N1121">INDEX([5]Sheet1!$F$2:$F$2185,MATCH($C1121,IF([5]Sheet1!$E$2:$E$2185=$A1121,[5]Sheet1!$B$2:$B$2185),0))</f>
        <v>27111</v>
      </c>
      <c r="O1121" s="2">
        <f t="array" ref="O1121">INDEX([5]Sheet1!$I$2:$I$2185,MATCH($C1121,IF([5]Sheet1!$E$2:$E$2185=$A1121,[5]Sheet1!$B$2:$B$2185),0))*10</f>
        <v>165534340</v>
      </c>
      <c r="P1121" s="2">
        <f t="array" ref="P1121">INDEX([5]Sheet1!$H$2:$H$2185,MATCH($C1121,IF([5]Sheet1!$E$2:$E$2185=$A1121,[5]Sheet1!$B$2:$B$2185),0))</f>
        <v>10077</v>
      </c>
    </row>
    <row r="1122" spans="1:16" x14ac:dyDescent="0.25">
      <c r="A1122" t="s">
        <v>60</v>
      </c>
      <c r="B1122" t="s">
        <v>61</v>
      </c>
      <c r="C1122">
        <v>1997</v>
      </c>
      <c r="D1122" s="2">
        <f t="array" ref="D1122">INDEX([2]data!$E$2:$E$2185,MATCH($C1122,IF([2]data!$C$2:$C$2185=$A1122,[2]data!$A$2:$A$2185),0))</f>
        <v>1764104</v>
      </c>
      <c r="H1122" s="2">
        <f t="array" ref="H1122">INDEX([1]Sheet1!$M$2:$M$1823,MATCH($C1122,IF([1]Sheet1!$A$2:$A$1823=$A1122,[1]Sheet1!$C$2:$C$1823),0))</f>
        <v>2110828032</v>
      </c>
      <c r="I1122" s="2">
        <f t="array" ref="I1122">INDEX([1]Sheet1!$D$2:$D$1823,MATCH($C1122,IF([1]Sheet1!$A$2:$A$1823=$A1122,[1]Sheet1!$C$2:$C$1823),0))</f>
        <v>1441572000</v>
      </c>
      <c r="J1122" s="2">
        <f t="array" ref="J1122">(INDEX([1]Sheet1!$G$2:$G$1823,MATCH($C1122,IF([1]Sheet1!$A$2:$A$1823=$A1122,[1]Sheet1!$C$2:$C$1823),0))+INDEX([1]Sheet1!$J$2:$J$1823,MATCH($C1122,IF([1]Sheet1!$A$2:$A$1823=$A1122,[1]Sheet1!$C$2:$C$1823),0)))</f>
        <v>669256000</v>
      </c>
      <c r="K1122" s="2">
        <f t="array" ref="K1122">INDEX([5]Sheet1!$K$2:$K$2185,MATCH($C1122,IF([5]Sheet1!$E$2:$E$2185=$A1122,[5]Sheet1!$B$2:$B$2185),0))*10</f>
        <v>782064530</v>
      </c>
      <c r="L1122" s="2">
        <f t="array" ref="L1122">INDEX([5]Sheet1!$J$2:$J$2185,MATCH($C1122,IF([5]Sheet1!$E$2:$E$2185=$A1122,[5]Sheet1!$B$2:$B$2185),0))</f>
        <v>28448</v>
      </c>
      <c r="M1122" s="2">
        <f t="array" ref="M1122">INDEX([5]Sheet1!$G$2:$G$2185,MATCH($C1122,IF([5]Sheet1!$E$2:$E$2185=$A1122,[5]Sheet1!$B$2:$B$2185),0))*10</f>
        <v>603866500</v>
      </c>
      <c r="N1122" s="2">
        <f t="array" ref="N1122">INDEX([5]Sheet1!$F$2:$F$2185,MATCH($C1122,IF([5]Sheet1!$E$2:$E$2185=$A1122,[5]Sheet1!$B$2:$B$2185),0))</f>
        <v>18073</v>
      </c>
      <c r="O1122" s="2">
        <f t="array" ref="O1122">INDEX([5]Sheet1!$I$2:$I$2185,MATCH($C1122,IF([5]Sheet1!$E$2:$E$2185=$A1122,[5]Sheet1!$B$2:$B$2185),0))*10</f>
        <v>178198030</v>
      </c>
      <c r="P1122" s="2">
        <f t="array" ref="P1122">INDEX([5]Sheet1!$H$2:$H$2185,MATCH($C1122,IF([5]Sheet1!$E$2:$E$2185=$A1122,[5]Sheet1!$B$2:$B$2185),0))</f>
        <v>7880</v>
      </c>
    </row>
    <row r="1123" spans="1:16" x14ac:dyDescent="0.25">
      <c r="A1123" t="s">
        <v>62</v>
      </c>
      <c r="B1123" t="s">
        <v>63</v>
      </c>
      <c r="C1123">
        <v>1997</v>
      </c>
      <c r="D1123" s="2">
        <f t="array" ref="D1123">INDEX([2]data!$E$2:$E$2185,MATCH($C1123,IF([2]data!$C$2:$C$2185=$A1123,[2]data!$A$2:$A$2185),0))</f>
        <v>1189425</v>
      </c>
      <c r="H1123" s="2">
        <f t="array" ref="H1123">INDEX([1]Sheet1!$M$2:$M$1823,MATCH($C1123,IF([1]Sheet1!$A$2:$A$1823=$A1123,[1]Sheet1!$C$2:$C$1823),0))</f>
        <v>1437464960</v>
      </c>
      <c r="I1123" s="2">
        <f t="array" ref="I1123">INDEX([1]Sheet1!$D$2:$D$1823,MATCH($C1123,IF([1]Sheet1!$A$2:$A$1823=$A1123,[1]Sheet1!$C$2:$C$1823),0))</f>
        <v>1162877000</v>
      </c>
      <c r="J1123" s="2">
        <f t="array" ref="J1123">(INDEX([1]Sheet1!$G$2:$G$1823,MATCH($C1123,IF([1]Sheet1!$A$2:$A$1823=$A1123,[1]Sheet1!$C$2:$C$1823),0))+INDEX([1]Sheet1!$J$2:$J$1823,MATCH($C1123,IF([1]Sheet1!$A$2:$A$1823=$A1123,[1]Sheet1!$C$2:$C$1823),0)))</f>
        <v>274588000</v>
      </c>
      <c r="K1123" s="2">
        <f t="array" ref="K1123">INDEX([5]Sheet1!$K$2:$K$2185,MATCH($C1123,IF([5]Sheet1!$E$2:$E$2185=$A1123,[5]Sheet1!$B$2:$B$2185),0))*10</f>
        <v>638216740</v>
      </c>
      <c r="L1123" s="2">
        <f t="array" ref="L1123">INDEX([5]Sheet1!$J$2:$J$2185,MATCH($C1123,IF([5]Sheet1!$E$2:$E$2185=$A1123,[5]Sheet1!$B$2:$B$2185),0))</f>
        <v>24733</v>
      </c>
      <c r="M1123" s="2">
        <f t="array" ref="M1123">INDEX([5]Sheet1!$G$2:$G$2185,MATCH($C1123,IF([5]Sheet1!$E$2:$E$2185=$A1123,[5]Sheet1!$B$2:$B$2185),0))*10</f>
        <v>537303720</v>
      </c>
      <c r="N1123" s="2">
        <f t="array" ref="N1123">INDEX([5]Sheet1!$F$2:$F$2185,MATCH($C1123,IF([5]Sheet1!$E$2:$E$2185=$A1123,[5]Sheet1!$B$2:$B$2185),0))</f>
        <v>17463</v>
      </c>
      <c r="O1123" s="2">
        <f t="array" ref="O1123">INDEX([5]Sheet1!$I$2:$I$2185,MATCH($C1123,IF([5]Sheet1!$E$2:$E$2185=$A1123,[5]Sheet1!$B$2:$B$2185),0))*10</f>
        <v>100913020</v>
      </c>
      <c r="P1123" s="2">
        <f t="array" ref="P1123">INDEX([5]Sheet1!$H$2:$H$2185,MATCH($C1123,IF([5]Sheet1!$E$2:$E$2185=$A1123,[5]Sheet1!$B$2:$B$2185),0))</f>
        <v>5410</v>
      </c>
    </row>
    <row r="1124" spans="1:16" x14ac:dyDescent="0.25">
      <c r="A1124" t="s">
        <v>64</v>
      </c>
      <c r="B1124" t="s">
        <v>65</v>
      </c>
      <c r="C1124">
        <v>1997</v>
      </c>
      <c r="D1124" s="2">
        <f t="array" ref="D1124">INDEX([2]data!$E$2:$E$2185,MATCH($C1124,IF([2]data!$C$2:$C$2185=$A1124,[2]data!$A$2:$A$2185),0))</f>
        <v>8218808</v>
      </c>
      <c r="H1124" s="2">
        <f t="array" ref="H1124">INDEX([1]Sheet1!$M$2:$M$1823,MATCH($C1124,IF([1]Sheet1!$A$2:$A$1823=$A1124,[1]Sheet1!$C$2:$C$1823),0))</f>
        <v>12545575936</v>
      </c>
      <c r="I1124" s="2">
        <f t="array" ref="I1124">INDEX([1]Sheet1!$D$2:$D$1823,MATCH($C1124,IF([1]Sheet1!$A$2:$A$1823=$A1124,[1]Sheet1!$C$2:$C$1823),0))</f>
        <v>10959576000</v>
      </c>
      <c r="J1124" s="2">
        <f t="array" ref="J1124">(INDEX([1]Sheet1!$G$2:$G$1823,MATCH($C1124,IF([1]Sheet1!$A$2:$A$1823=$A1124,[1]Sheet1!$C$2:$C$1823),0))+INDEX([1]Sheet1!$J$2:$J$1823,MATCH($C1124,IF([1]Sheet1!$A$2:$A$1823=$A1124,[1]Sheet1!$C$2:$C$1823),0)))</f>
        <v>1586000000</v>
      </c>
      <c r="K1124" s="2">
        <f t="array" ref="K1124">INDEX([5]Sheet1!$K$2:$K$2185,MATCH($C1124,IF([5]Sheet1!$E$2:$E$2185=$A1124,[5]Sheet1!$B$2:$B$2185),0))*10</f>
        <v>6719661070</v>
      </c>
      <c r="L1124" s="2">
        <f t="array" ref="L1124">INDEX([5]Sheet1!$J$2:$J$2185,MATCH($C1124,IF([5]Sheet1!$E$2:$E$2185=$A1124,[5]Sheet1!$B$2:$B$2185),0))</f>
        <v>176443</v>
      </c>
      <c r="M1124" s="2">
        <f t="array" ref="M1124">INDEX([5]Sheet1!$G$2:$G$2185,MATCH($C1124,IF([5]Sheet1!$E$2:$E$2185=$A1124,[5]Sheet1!$B$2:$B$2185),0))*10</f>
        <v>5475533860</v>
      </c>
      <c r="N1124" s="2">
        <f t="array" ref="N1124">INDEX([5]Sheet1!$F$2:$F$2185,MATCH($C1124,IF([5]Sheet1!$E$2:$E$2185=$A1124,[5]Sheet1!$B$2:$B$2185),0))</f>
        <v>118355</v>
      </c>
      <c r="O1124" s="2">
        <f t="array" ref="O1124">INDEX([5]Sheet1!$I$2:$I$2185,MATCH($C1124,IF([5]Sheet1!$E$2:$E$2185=$A1124,[5]Sheet1!$B$2:$B$2185),0))*10</f>
        <v>1244127210</v>
      </c>
      <c r="P1124" s="2">
        <f t="array" ref="P1124">INDEX([5]Sheet1!$H$2:$H$2185,MATCH($C1124,IF([5]Sheet1!$E$2:$E$2185=$A1124,[5]Sheet1!$B$2:$B$2185),0))</f>
        <v>51432</v>
      </c>
    </row>
    <row r="1125" spans="1:16" x14ac:dyDescent="0.25">
      <c r="A1125" t="s">
        <v>66</v>
      </c>
      <c r="B1125" t="s">
        <v>67</v>
      </c>
      <c r="C1125">
        <v>1997</v>
      </c>
      <c r="D1125" s="2">
        <f t="array" ref="D1125">INDEX([2]data!$E$2:$E$2185,MATCH($C1125,IF([2]data!$C$2:$C$2185=$A1125,[2]data!$A$2:$A$2185),0))</f>
        <v>1774839</v>
      </c>
      <c r="H1125" s="2">
        <f t="array" ref="H1125">INDEX([1]Sheet1!$M$2:$M$1823,MATCH($C1125,IF([1]Sheet1!$A$2:$A$1823=$A1125,[1]Sheet1!$C$2:$C$1823),0))</f>
        <v>1942242944</v>
      </c>
      <c r="I1125" s="2">
        <f t="array" ref="I1125">INDEX([1]Sheet1!$D$2:$D$1823,MATCH($C1125,IF([1]Sheet1!$A$2:$A$1823=$A1125,[1]Sheet1!$C$2:$C$1823),0))</f>
        <v>1537889000</v>
      </c>
      <c r="J1125" s="2">
        <f t="array" ref="J1125">(INDEX([1]Sheet1!$G$2:$G$1823,MATCH($C1125,IF([1]Sheet1!$A$2:$A$1823=$A1125,[1]Sheet1!$C$2:$C$1823),0))+INDEX([1]Sheet1!$J$2:$J$1823,MATCH($C1125,IF([1]Sheet1!$A$2:$A$1823=$A1125,[1]Sheet1!$C$2:$C$1823),0)))</f>
        <v>404354000</v>
      </c>
      <c r="K1125" s="2">
        <f t="array" ref="K1125">INDEX([5]Sheet1!$K$2:$K$2185,MATCH($C1125,IF([5]Sheet1!$E$2:$E$2185=$A1125,[5]Sheet1!$B$2:$B$2185),0))*10</f>
        <v>826857630</v>
      </c>
      <c r="L1125" s="2">
        <f t="array" ref="L1125">INDEX([5]Sheet1!$J$2:$J$2185,MATCH($C1125,IF([5]Sheet1!$E$2:$E$2185=$A1125,[5]Sheet1!$B$2:$B$2185),0))</f>
        <v>41392</v>
      </c>
      <c r="M1125" s="2">
        <f t="array" ref="M1125">INDEX([5]Sheet1!$G$2:$G$2185,MATCH($C1125,IF([5]Sheet1!$E$2:$E$2185=$A1125,[5]Sheet1!$B$2:$B$2185),0))*10</f>
        <v>654449910</v>
      </c>
      <c r="N1125" s="2">
        <f t="array" ref="N1125">INDEX([5]Sheet1!$F$2:$F$2185,MATCH($C1125,IF([5]Sheet1!$E$2:$E$2185=$A1125,[5]Sheet1!$B$2:$B$2185),0))</f>
        <v>29820</v>
      </c>
      <c r="O1125" s="2">
        <f t="array" ref="O1125">INDEX([5]Sheet1!$I$2:$I$2185,MATCH($C1125,IF([5]Sheet1!$E$2:$E$2185=$A1125,[5]Sheet1!$B$2:$B$2185),0))*10</f>
        <v>172407720</v>
      </c>
      <c r="P1125" s="2">
        <f t="array" ref="P1125">INDEX([5]Sheet1!$H$2:$H$2185,MATCH($C1125,IF([5]Sheet1!$E$2:$E$2185=$A1125,[5]Sheet1!$B$2:$B$2185),0))</f>
        <v>10863</v>
      </c>
    </row>
    <row r="1126" spans="1:16" x14ac:dyDescent="0.25">
      <c r="A1126" t="s">
        <v>68</v>
      </c>
      <c r="B1126" t="s">
        <v>69</v>
      </c>
      <c r="C1126">
        <v>1997</v>
      </c>
      <c r="D1126" s="2">
        <f t="array" ref="D1126">INDEX([2]data!$E$2:$E$2185,MATCH($C1126,IF([2]data!$C$2:$C$2185=$A1126,[2]data!$A$2:$A$2185),0))</f>
        <v>18656546</v>
      </c>
      <c r="H1126" s="2">
        <f t="array" ref="H1126">INDEX([1]Sheet1!$M$2:$M$1823,MATCH($C1126,IF([1]Sheet1!$A$2:$A$1823=$A1126,[1]Sheet1!$C$2:$C$1823),0))</f>
        <v>28160204800</v>
      </c>
      <c r="I1126" s="2">
        <f t="array" ref="I1126">INDEX([1]Sheet1!$D$2:$D$1823,MATCH($C1126,IF([1]Sheet1!$A$2:$A$1823=$A1126,[1]Sheet1!$C$2:$C$1823),0))</f>
        <v>24556417000</v>
      </c>
      <c r="J1126" s="2">
        <f t="array" ref="J1126">(INDEX([1]Sheet1!$G$2:$G$1823,MATCH($C1126,IF([1]Sheet1!$A$2:$A$1823=$A1126,[1]Sheet1!$C$2:$C$1823),0))+INDEX([1]Sheet1!$J$2:$J$1823,MATCH($C1126,IF([1]Sheet1!$A$2:$A$1823=$A1126,[1]Sheet1!$C$2:$C$1823),0)))</f>
        <v>3603788000</v>
      </c>
      <c r="K1126" s="2">
        <f t="array" ref="K1126">INDEX([5]Sheet1!$K$2:$K$2185,MATCH($C1126,IF([5]Sheet1!$E$2:$E$2185=$A1126,[5]Sheet1!$B$2:$B$2185),0))*10</f>
        <v>13387952720</v>
      </c>
      <c r="L1126" s="2">
        <f t="array" ref="L1126">INDEX([5]Sheet1!$J$2:$J$2185,MATCH($C1126,IF([5]Sheet1!$E$2:$E$2185=$A1126,[5]Sheet1!$B$2:$B$2185),0))</f>
        <v>390299</v>
      </c>
      <c r="M1126" s="2">
        <f t="array" ref="M1126">INDEX([5]Sheet1!$G$2:$G$2185,MATCH($C1126,IF([5]Sheet1!$E$2:$E$2185=$A1126,[5]Sheet1!$B$2:$B$2185),0))*10</f>
        <v>10811681520</v>
      </c>
      <c r="N1126" s="2">
        <f t="array" ref="N1126">INDEX([5]Sheet1!$F$2:$F$2185,MATCH($C1126,IF([5]Sheet1!$E$2:$E$2185=$A1126,[5]Sheet1!$B$2:$B$2185),0))</f>
        <v>260912</v>
      </c>
      <c r="O1126" s="2">
        <f t="array" ref="O1126">INDEX([5]Sheet1!$I$2:$I$2185,MATCH($C1126,IF([5]Sheet1!$E$2:$E$2185=$A1126,[5]Sheet1!$B$2:$B$2185),0))*10</f>
        <v>2576271200</v>
      </c>
      <c r="P1126" s="2">
        <f t="array" ref="P1126">INDEX([5]Sheet1!$H$2:$H$2185,MATCH($C1126,IF([5]Sheet1!$E$2:$E$2185=$A1126,[5]Sheet1!$B$2:$B$2185),0))</f>
        <v>113152</v>
      </c>
    </row>
    <row r="1127" spans="1:16" x14ac:dyDescent="0.25">
      <c r="A1127" t="s">
        <v>70</v>
      </c>
      <c r="B1127" t="s">
        <v>71</v>
      </c>
      <c r="C1127">
        <v>1997</v>
      </c>
      <c r="D1127" s="2">
        <f t="array" ref="D1127">INDEX([2]data!$E$2:$E$2185,MATCH($C1127,IF([2]data!$C$2:$C$2185=$A1127,[2]data!$A$2:$A$2185),0))</f>
        <v>7656825</v>
      </c>
      <c r="H1127" s="2">
        <f t="array" ref="H1127">INDEX([1]Sheet1!$M$2:$M$1823,MATCH($C1127,IF([1]Sheet1!$A$2:$A$1823=$A1127,[1]Sheet1!$C$2:$C$1823),0))</f>
        <v>7498935808</v>
      </c>
      <c r="I1127" s="2">
        <f t="array" ref="I1127">INDEX([1]Sheet1!$D$2:$D$1823,MATCH($C1127,IF([1]Sheet1!$A$2:$A$1823=$A1127,[1]Sheet1!$C$2:$C$1823),0))</f>
        <v>6031205000</v>
      </c>
      <c r="J1127" s="2">
        <f t="array" ref="J1127">(INDEX([1]Sheet1!$G$2:$G$1823,MATCH($C1127,IF([1]Sheet1!$A$2:$A$1823=$A1127,[1]Sheet1!$C$2:$C$1823),0))+INDEX([1]Sheet1!$J$2:$J$1823,MATCH($C1127,IF([1]Sheet1!$A$2:$A$1823=$A1127,[1]Sheet1!$C$2:$C$1823),0)))</f>
        <v>1467731000</v>
      </c>
      <c r="K1127" s="2">
        <f t="array" ref="K1127">INDEX([5]Sheet1!$K$2:$K$2185,MATCH($C1127,IF([5]Sheet1!$E$2:$E$2185=$A1127,[5]Sheet1!$B$2:$B$2185),0))*10</f>
        <v>3763993930</v>
      </c>
      <c r="L1127" s="2">
        <f t="array" ref="L1127">INDEX([5]Sheet1!$J$2:$J$2185,MATCH($C1127,IF([5]Sheet1!$E$2:$E$2185=$A1127,[5]Sheet1!$B$2:$B$2185),0))</f>
        <v>158996</v>
      </c>
      <c r="M1127" s="2">
        <f t="array" ref="M1127">INDEX([5]Sheet1!$G$2:$G$2185,MATCH($C1127,IF([5]Sheet1!$E$2:$E$2185=$A1127,[5]Sheet1!$B$2:$B$2185),0))*10</f>
        <v>3091548300</v>
      </c>
      <c r="N1127" s="2">
        <f t="array" ref="N1127">INDEX([5]Sheet1!$F$2:$F$2185,MATCH($C1127,IF([5]Sheet1!$E$2:$E$2185=$A1127,[5]Sheet1!$B$2:$B$2185),0))</f>
        <v>112457</v>
      </c>
      <c r="O1127" s="2">
        <f t="array" ref="O1127">INDEX([5]Sheet1!$I$2:$I$2185,MATCH($C1127,IF([5]Sheet1!$E$2:$E$2185=$A1127,[5]Sheet1!$B$2:$B$2185),0))*10</f>
        <v>672445630</v>
      </c>
      <c r="P1127" s="2">
        <f t="array" ref="P1127">INDEX([5]Sheet1!$H$2:$H$2185,MATCH($C1127,IF([5]Sheet1!$E$2:$E$2185=$A1127,[5]Sheet1!$B$2:$B$2185),0))</f>
        <v>40708</v>
      </c>
    </row>
    <row r="1128" spans="1:16" x14ac:dyDescent="0.25">
      <c r="A1128" t="s">
        <v>72</v>
      </c>
      <c r="B1128" t="s">
        <v>73</v>
      </c>
      <c r="C1128">
        <v>1997</v>
      </c>
      <c r="D1128" s="2">
        <f t="array" ref="D1128">INDEX([2]data!$E$2:$E$2185,MATCH($C1128,IF([2]data!$C$2:$C$2185=$A1128,[2]data!$A$2:$A$2185),0))</f>
        <v>649716</v>
      </c>
      <c r="H1128" s="2">
        <f t="array" ref="H1128">INDEX([1]Sheet1!$M$2:$M$1823,MATCH($C1128,IF([1]Sheet1!$A$2:$A$1823=$A1128,[1]Sheet1!$C$2:$C$1823),0))</f>
        <v>628571008</v>
      </c>
      <c r="I1128" s="2">
        <f t="array" ref="I1128">INDEX([1]Sheet1!$D$2:$D$1823,MATCH($C1128,IF([1]Sheet1!$A$2:$A$1823=$A1128,[1]Sheet1!$C$2:$C$1823),0))</f>
        <v>558796000</v>
      </c>
      <c r="J1128" s="2">
        <f t="array" ref="J1128">(INDEX([1]Sheet1!$G$2:$G$1823,MATCH($C1128,IF([1]Sheet1!$A$2:$A$1823=$A1128,[1]Sheet1!$C$2:$C$1823),0))+INDEX([1]Sheet1!$J$2:$J$1823,MATCH($C1128,IF([1]Sheet1!$A$2:$A$1823=$A1128,[1]Sheet1!$C$2:$C$1823),0)))</f>
        <v>69775000</v>
      </c>
      <c r="K1128" s="2">
        <f t="array" ref="K1128">INDEX([5]Sheet1!$K$2:$K$2185,MATCH($C1128,IF([5]Sheet1!$E$2:$E$2185=$A1128,[5]Sheet1!$B$2:$B$2185),0))*10</f>
        <v>342195840</v>
      </c>
      <c r="L1128" s="2">
        <f t="array" ref="L1128">INDEX([5]Sheet1!$J$2:$J$2185,MATCH($C1128,IF([5]Sheet1!$E$2:$E$2185=$A1128,[5]Sheet1!$B$2:$B$2185),0))</f>
        <v>13289</v>
      </c>
      <c r="M1128" s="2">
        <f t="array" ref="M1128">INDEX([5]Sheet1!$G$2:$G$2185,MATCH($C1128,IF([5]Sheet1!$E$2:$E$2185=$A1128,[5]Sheet1!$B$2:$B$2185),0))*10</f>
        <v>283488100</v>
      </c>
      <c r="N1128" s="2">
        <f t="array" ref="N1128">INDEX([5]Sheet1!$F$2:$F$2185,MATCH($C1128,IF([5]Sheet1!$E$2:$E$2185=$A1128,[5]Sheet1!$B$2:$B$2185),0))</f>
        <v>8639</v>
      </c>
      <c r="O1128" s="2">
        <f t="array" ref="O1128">INDEX([5]Sheet1!$I$2:$I$2185,MATCH($C1128,IF([5]Sheet1!$E$2:$E$2185=$A1128,[5]Sheet1!$B$2:$B$2185),0))*10</f>
        <v>58707740</v>
      </c>
      <c r="P1128" s="2">
        <f t="array" ref="P1128">INDEX([5]Sheet1!$H$2:$H$2185,MATCH($C1128,IF([5]Sheet1!$E$2:$E$2185=$A1128,[5]Sheet1!$B$2:$B$2185),0))</f>
        <v>3421</v>
      </c>
    </row>
    <row r="1129" spans="1:16" x14ac:dyDescent="0.25">
      <c r="A1129" t="s">
        <v>74</v>
      </c>
      <c r="B1129" t="s">
        <v>75</v>
      </c>
      <c r="C1129">
        <v>1997</v>
      </c>
      <c r="D1129" s="2">
        <f t="array" ref="D1129">INDEX([2]data!$E$2:$E$2185,MATCH($C1129,IF([2]data!$C$2:$C$2185=$A1129,[2]data!$A$2:$A$2185),0))</f>
        <v>11277357</v>
      </c>
      <c r="H1129" s="2">
        <f t="array" ref="H1129">INDEX([1]Sheet1!$M$2:$M$1823,MATCH($C1129,IF([1]Sheet1!$A$2:$A$1823=$A1129,[1]Sheet1!$C$2:$C$1823),0))</f>
        <v>12457761792</v>
      </c>
      <c r="I1129" s="2">
        <f t="array" ref="I1129">INDEX([1]Sheet1!$D$2:$D$1823,MATCH($C1129,IF([1]Sheet1!$A$2:$A$1823=$A1129,[1]Sheet1!$C$2:$C$1823),0))</f>
        <v>10775867000</v>
      </c>
      <c r="J1129" s="2">
        <f t="array" ref="J1129">(INDEX([1]Sheet1!$G$2:$G$1823,MATCH($C1129,IF([1]Sheet1!$A$2:$A$1823=$A1129,[1]Sheet1!$C$2:$C$1823),0))+INDEX([1]Sheet1!$J$2:$J$1823,MATCH($C1129,IF([1]Sheet1!$A$2:$A$1823=$A1129,[1]Sheet1!$C$2:$C$1823),0)))</f>
        <v>1681895000</v>
      </c>
      <c r="K1129" s="2">
        <f t="array" ref="K1129">INDEX([5]Sheet1!$K$2:$K$2185,MATCH($C1129,IF([5]Sheet1!$E$2:$E$2185=$A1129,[5]Sheet1!$B$2:$B$2185),0))*10</f>
        <v>5851304210</v>
      </c>
      <c r="L1129" s="2">
        <f t="array" ref="L1129">INDEX([5]Sheet1!$J$2:$J$2185,MATCH($C1129,IF([5]Sheet1!$E$2:$E$2185=$A1129,[5]Sheet1!$B$2:$B$2185),0))</f>
        <v>210068</v>
      </c>
      <c r="M1129" s="2">
        <f t="array" ref="M1129">INDEX([5]Sheet1!$G$2:$G$2185,MATCH($C1129,IF([5]Sheet1!$E$2:$E$2185=$A1129,[5]Sheet1!$B$2:$B$2185),0))*10</f>
        <v>4609210640</v>
      </c>
      <c r="N1129" s="2">
        <f t="array" ref="N1129">INDEX([5]Sheet1!$F$2:$F$2185,MATCH($C1129,IF([5]Sheet1!$E$2:$E$2185=$A1129,[5]Sheet1!$B$2:$B$2185),0))</f>
        <v>135212</v>
      </c>
      <c r="O1129" s="2">
        <f t="array" ref="O1129">INDEX([5]Sheet1!$I$2:$I$2185,MATCH($C1129,IF([5]Sheet1!$E$2:$E$2185=$A1129,[5]Sheet1!$B$2:$B$2185),0))*10</f>
        <v>1242093570</v>
      </c>
      <c r="P1129" s="2">
        <f t="array" ref="P1129">INDEX([5]Sheet1!$H$2:$H$2185,MATCH($C1129,IF([5]Sheet1!$E$2:$E$2185=$A1129,[5]Sheet1!$B$2:$B$2185),0))</f>
        <v>66374</v>
      </c>
    </row>
    <row r="1130" spans="1:16" x14ac:dyDescent="0.25">
      <c r="A1130" t="s">
        <v>76</v>
      </c>
      <c r="B1130" t="s">
        <v>77</v>
      </c>
      <c r="C1130">
        <v>1997</v>
      </c>
      <c r="D1130" s="2">
        <f t="array" ref="D1130">INDEX([2]data!$E$2:$E$2185,MATCH($C1130,IF([2]data!$C$2:$C$2185=$A1130,[2]data!$A$2:$A$2185),0))</f>
        <v>3372917</v>
      </c>
      <c r="H1130" s="2">
        <f t="array" ref="H1130">INDEX([1]Sheet1!$M$2:$M$1823,MATCH($C1130,IF([1]Sheet1!$A$2:$A$1823=$A1130,[1]Sheet1!$C$2:$C$1823),0))</f>
        <v>3376419072</v>
      </c>
      <c r="I1130" s="2">
        <f t="array" ref="I1130">INDEX([1]Sheet1!$D$2:$D$1823,MATCH($C1130,IF([1]Sheet1!$A$2:$A$1823=$A1130,[1]Sheet1!$C$2:$C$1823),0))</f>
        <v>2951609000</v>
      </c>
      <c r="J1130" s="2">
        <f t="array" ref="J1130">(INDEX([1]Sheet1!$G$2:$G$1823,MATCH($C1130,IF([1]Sheet1!$A$2:$A$1823=$A1130,[1]Sheet1!$C$2:$C$1823),0))+INDEX([1]Sheet1!$J$2:$J$1823,MATCH($C1130,IF([1]Sheet1!$A$2:$A$1823=$A1130,[1]Sheet1!$C$2:$C$1823),0)))</f>
        <v>424810000</v>
      </c>
      <c r="K1130" s="2">
        <f t="array" ref="K1130">INDEX([5]Sheet1!$K$2:$K$2185,MATCH($C1130,IF([5]Sheet1!$E$2:$E$2185=$A1130,[5]Sheet1!$B$2:$B$2185),0))*10</f>
        <v>1627359710</v>
      </c>
      <c r="L1130" s="2">
        <f t="array" ref="L1130">INDEX([5]Sheet1!$J$2:$J$2185,MATCH($C1130,IF([5]Sheet1!$E$2:$E$2185=$A1130,[5]Sheet1!$B$2:$B$2185),0))</f>
        <v>80887</v>
      </c>
      <c r="M1130" s="2">
        <f t="array" ref="M1130">INDEX([5]Sheet1!$G$2:$G$2185,MATCH($C1130,IF([5]Sheet1!$E$2:$E$2185=$A1130,[5]Sheet1!$B$2:$B$2185),0))*10</f>
        <v>1270808260</v>
      </c>
      <c r="N1130" s="2">
        <f t="array" ref="N1130">INDEX([5]Sheet1!$F$2:$F$2185,MATCH($C1130,IF([5]Sheet1!$E$2:$E$2185=$A1130,[5]Sheet1!$B$2:$B$2185),0))</f>
        <v>53174</v>
      </c>
      <c r="O1130" s="2">
        <f t="array" ref="O1130">INDEX([5]Sheet1!$I$2:$I$2185,MATCH($C1130,IF([5]Sheet1!$E$2:$E$2185=$A1130,[5]Sheet1!$B$2:$B$2185),0))*10</f>
        <v>356551450</v>
      </c>
      <c r="P1130" s="2">
        <f t="array" ref="P1130">INDEX([5]Sheet1!$H$2:$H$2185,MATCH($C1130,IF([5]Sheet1!$E$2:$E$2185=$A1130,[5]Sheet1!$B$2:$B$2185),0))</f>
        <v>24892</v>
      </c>
    </row>
    <row r="1131" spans="1:16" x14ac:dyDescent="0.25">
      <c r="A1131" t="s">
        <v>78</v>
      </c>
      <c r="B1131" t="s">
        <v>79</v>
      </c>
      <c r="C1131">
        <v>1997</v>
      </c>
      <c r="D1131" s="2">
        <f t="array" ref="D1131">INDEX([2]data!$E$2:$E$2185,MATCH($C1131,IF([2]data!$C$2:$C$2185=$A1131,[2]data!$A$2:$A$2185),0))</f>
        <v>3304310</v>
      </c>
      <c r="H1131" s="2">
        <f t="array" ref="H1131">INDEX([1]Sheet1!$M$2:$M$1823,MATCH($C1131,IF([1]Sheet1!$A$2:$A$1823=$A1131,[1]Sheet1!$C$2:$C$1823),0))</f>
        <v>3950329088</v>
      </c>
      <c r="I1131" s="2">
        <f t="array" ref="I1131">INDEX([1]Sheet1!$D$2:$D$1823,MATCH($C1131,IF([1]Sheet1!$A$2:$A$1823=$A1131,[1]Sheet1!$C$2:$C$1823),0))</f>
        <v>3262760000</v>
      </c>
      <c r="J1131" s="2">
        <f t="array" ref="J1131">(INDEX([1]Sheet1!$G$2:$G$1823,MATCH($C1131,IF([1]Sheet1!$A$2:$A$1823=$A1131,[1]Sheet1!$C$2:$C$1823),0))+INDEX([1]Sheet1!$J$2:$J$1823,MATCH($C1131,IF([1]Sheet1!$A$2:$A$1823=$A1131,[1]Sheet1!$C$2:$C$1823),0)))</f>
        <v>687569000</v>
      </c>
      <c r="K1131" s="2">
        <f t="array" ref="K1131">INDEX([5]Sheet1!$K$2:$K$2185,MATCH($C1131,IF([5]Sheet1!$E$2:$E$2185=$A1131,[5]Sheet1!$B$2:$B$2185),0))*10</f>
        <v>1641221000</v>
      </c>
      <c r="L1131" s="2">
        <f t="array" ref="L1131">INDEX([5]Sheet1!$J$2:$J$2185,MATCH($C1131,IF([5]Sheet1!$E$2:$E$2185=$A1131,[5]Sheet1!$B$2:$B$2185),0))</f>
        <v>60849</v>
      </c>
      <c r="M1131" s="2">
        <f t="array" ref="M1131">INDEX([5]Sheet1!$G$2:$G$2185,MATCH($C1131,IF([5]Sheet1!$E$2:$E$2185=$A1131,[5]Sheet1!$B$2:$B$2185),0))*10</f>
        <v>1258776860</v>
      </c>
      <c r="N1131" s="2">
        <f t="array" ref="N1131">INDEX([5]Sheet1!$F$2:$F$2185,MATCH($C1131,IF([5]Sheet1!$E$2:$E$2185=$A1131,[5]Sheet1!$B$2:$B$2185),0))</f>
        <v>36038</v>
      </c>
      <c r="O1131" s="2">
        <f t="array" ref="O1131">INDEX([5]Sheet1!$I$2:$I$2185,MATCH($C1131,IF([5]Sheet1!$E$2:$E$2185=$A1131,[5]Sheet1!$B$2:$B$2185),0))*10</f>
        <v>382444140</v>
      </c>
      <c r="P1131" s="2">
        <f t="array" ref="P1131">INDEX([5]Sheet1!$H$2:$H$2185,MATCH($C1131,IF([5]Sheet1!$E$2:$E$2185=$A1131,[5]Sheet1!$B$2:$B$2185),0))</f>
        <v>18150</v>
      </c>
    </row>
    <row r="1132" spans="1:16" x14ac:dyDescent="0.25">
      <c r="A1132" t="s">
        <v>80</v>
      </c>
      <c r="B1132" t="s">
        <v>81</v>
      </c>
      <c r="C1132">
        <v>1997</v>
      </c>
      <c r="D1132" s="2">
        <f t="array" ref="D1132">INDEX([2]data!$E$2:$E$2185,MATCH($C1132,IF([2]data!$C$2:$C$2185=$A1132,[2]data!$A$2:$A$2185),0))</f>
        <v>12227814</v>
      </c>
      <c r="H1132" s="2">
        <f t="array" ref="H1132">INDEX([1]Sheet1!$M$2:$M$1823,MATCH($C1132,IF([1]Sheet1!$A$2:$A$1823=$A1132,[1]Sheet1!$C$2:$C$1823),0))</f>
        <v>14318802944</v>
      </c>
      <c r="I1132" s="2">
        <f t="array" ref="I1132">INDEX([1]Sheet1!$D$2:$D$1823,MATCH($C1132,IF([1]Sheet1!$A$2:$A$1823=$A1132,[1]Sheet1!$C$2:$C$1823),0))</f>
        <v>11712258000</v>
      </c>
      <c r="J1132" s="2">
        <f t="array" ref="J1132">(INDEX([1]Sheet1!$G$2:$G$1823,MATCH($C1132,IF([1]Sheet1!$A$2:$A$1823=$A1132,[1]Sheet1!$C$2:$C$1823),0))+INDEX([1]Sheet1!$J$2:$J$1823,MATCH($C1132,IF([1]Sheet1!$A$2:$A$1823=$A1132,[1]Sheet1!$C$2:$C$1823),0)))</f>
        <v>2606545000</v>
      </c>
      <c r="K1132" s="2">
        <f t="array" ref="K1132">INDEX([5]Sheet1!$K$2:$K$2185,MATCH($C1132,IF([5]Sheet1!$E$2:$E$2185=$A1132,[5]Sheet1!$B$2:$B$2185),0))*10</f>
        <v>6272024490</v>
      </c>
      <c r="L1132" s="2">
        <f t="array" ref="L1132">INDEX([5]Sheet1!$J$2:$J$2185,MATCH($C1132,IF([5]Sheet1!$E$2:$E$2185=$A1132,[5]Sheet1!$B$2:$B$2185),0))</f>
        <v>201147</v>
      </c>
      <c r="M1132" s="2">
        <f t="array" ref="M1132">INDEX([5]Sheet1!$G$2:$G$2185,MATCH($C1132,IF([5]Sheet1!$E$2:$E$2185=$A1132,[5]Sheet1!$B$2:$B$2185),0))*10</f>
        <v>5016585620</v>
      </c>
      <c r="N1132" s="2">
        <f t="array" ref="N1132">INDEX([5]Sheet1!$F$2:$F$2185,MATCH($C1132,IF([5]Sheet1!$E$2:$E$2185=$A1132,[5]Sheet1!$B$2:$B$2185),0))</f>
        <v>133532</v>
      </c>
      <c r="O1132" s="2">
        <f t="array" ref="O1132">INDEX([5]Sheet1!$I$2:$I$2185,MATCH($C1132,IF([5]Sheet1!$E$2:$E$2185=$A1132,[5]Sheet1!$B$2:$B$2185),0))*10</f>
        <v>1255438870</v>
      </c>
      <c r="P1132" s="2">
        <f t="array" ref="P1132">INDEX([5]Sheet1!$H$2:$H$2185,MATCH($C1132,IF([5]Sheet1!$E$2:$E$2185=$A1132,[5]Sheet1!$B$2:$B$2185),0))</f>
        <v>59554</v>
      </c>
    </row>
    <row r="1133" spans="1:16" x14ac:dyDescent="0.25">
      <c r="A1133" t="s">
        <v>82</v>
      </c>
      <c r="B1133" t="s">
        <v>83</v>
      </c>
      <c r="C1133">
        <v>1997</v>
      </c>
      <c r="D1133" s="2">
        <f t="array" ref="D1133">INDEX([2]data!$E$2:$E$2185,MATCH($C1133,IF([2]data!$C$2:$C$2185=$A1133,[2]data!$A$2:$A$2185),0))</f>
        <v>1025353</v>
      </c>
      <c r="H1133" s="2">
        <f t="array" ref="H1133">INDEX([1]Sheet1!$M$2:$M$1823,MATCH($C1133,IF([1]Sheet1!$A$2:$A$1823=$A1133,[1]Sheet1!$C$2:$C$1823),0))</f>
        <v>1135348992</v>
      </c>
      <c r="I1133" s="2">
        <f t="array" ref="I1133">INDEX([1]Sheet1!$D$2:$D$1823,MATCH($C1133,IF([1]Sheet1!$A$2:$A$1823=$A1133,[1]Sheet1!$C$2:$C$1823),0))</f>
        <v>1105336000</v>
      </c>
      <c r="J1133" s="2">
        <f t="array" ref="J1133">(INDEX([1]Sheet1!$G$2:$G$1823,MATCH($C1133,IF([1]Sheet1!$A$2:$A$1823=$A1133,[1]Sheet1!$C$2:$C$1823),0))+INDEX([1]Sheet1!$J$2:$J$1823,MATCH($C1133,IF([1]Sheet1!$A$2:$A$1823=$A1133,[1]Sheet1!$C$2:$C$1823),0)))</f>
        <v>30013000</v>
      </c>
      <c r="K1133" s="2">
        <f t="array" ref="K1133">INDEX([5]Sheet1!$K$2:$K$2185,MATCH($C1133,IF([5]Sheet1!$E$2:$E$2185=$A1133,[5]Sheet1!$B$2:$B$2185),0))*10</f>
        <v>640886050</v>
      </c>
      <c r="L1133" s="2">
        <f t="array" ref="L1133">INDEX([5]Sheet1!$J$2:$J$2185,MATCH($C1133,IF([5]Sheet1!$E$2:$E$2185=$A1133,[5]Sheet1!$B$2:$B$2185),0))</f>
        <v>19573</v>
      </c>
      <c r="M1133" s="2">
        <f t="array" ref="M1133">INDEX([5]Sheet1!$G$2:$G$2185,MATCH($C1133,IF([5]Sheet1!$E$2:$E$2185=$A1133,[5]Sheet1!$B$2:$B$2185),0))*10</f>
        <v>548052330</v>
      </c>
      <c r="N1133" s="2">
        <f t="array" ref="N1133">INDEX([5]Sheet1!$F$2:$F$2185,MATCH($C1133,IF([5]Sheet1!$E$2:$E$2185=$A1133,[5]Sheet1!$B$2:$B$2185),0))</f>
        <v>14891</v>
      </c>
      <c r="O1133" s="2">
        <f t="array" ref="O1133">INDEX([5]Sheet1!$I$2:$I$2185,MATCH($C1133,IF([5]Sheet1!$E$2:$E$2185=$A1133,[5]Sheet1!$B$2:$B$2185),0))*10</f>
        <v>92833720</v>
      </c>
      <c r="P1133" s="2">
        <f t="array" ref="P1133">INDEX([5]Sheet1!$H$2:$H$2185,MATCH($C1133,IF([5]Sheet1!$E$2:$E$2185=$A1133,[5]Sheet1!$B$2:$B$2185),0))</f>
        <v>3876</v>
      </c>
    </row>
    <row r="1134" spans="1:16" x14ac:dyDescent="0.25">
      <c r="A1134" t="s">
        <v>84</v>
      </c>
      <c r="B1134" t="s">
        <v>85</v>
      </c>
      <c r="C1134">
        <v>1997</v>
      </c>
      <c r="D1134" s="2">
        <f t="array" ref="D1134">INDEX([2]data!$E$2:$E$2185,MATCH($C1134,IF([2]data!$C$2:$C$2185=$A1134,[2]data!$A$2:$A$2185),0))</f>
        <v>3859696</v>
      </c>
      <c r="H1134" s="2">
        <f t="array" ref="H1134">INDEX([1]Sheet1!$M$2:$M$1823,MATCH($C1134,IF([1]Sheet1!$A$2:$A$1823=$A1134,[1]Sheet1!$C$2:$C$1823),0))</f>
        <v>4132879872</v>
      </c>
      <c r="I1134" s="2">
        <f t="array" ref="I1134">INDEX([1]Sheet1!$D$2:$D$1823,MATCH($C1134,IF([1]Sheet1!$A$2:$A$1823=$A1134,[1]Sheet1!$C$2:$C$1823),0))</f>
        <v>3282771000</v>
      </c>
      <c r="J1134" s="2">
        <f t="array" ref="J1134">(INDEX([1]Sheet1!$G$2:$G$1823,MATCH($C1134,IF([1]Sheet1!$A$2:$A$1823=$A1134,[1]Sheet1!$C$2:$C$1823),0))+INDEX([1]Sheet1!$J$2:$J$1823,MATCH($C1134,IF([1]Sheet1!$A$2:$A$1823=$A1134,[1]Sheet1!$C$2:$C$1823),0)))</f>
        <v>850109000</v>
      </c>
      <c r="K1134" s="2">
        <f t="array" ref="K1134">INDEX([5]Sheet1!$K$2:$K$2185,MATCH($C1134,IF([5]Sheet1!$E$2:$E$2185=$A1134,[5]Sheet1!$B$2:$B$2185),0))*10</f>
        <v>1902129300</v>
      </c>
      <c r="L1134" s="2">
        <f t="array" ref="L1134">INDEX([5]Sheet1!$J$2:$J$2185,MATCH($C1134,IF([5]Sheet1!$E$2:$E$2185=$A1134,[5]Sheet1!$B$2:$B$2185),0))</f>
        <v>82639</v>
      </c>
      <c r="M1134" s="2">
        <f t="array" ref="M1134">INDEX([5]Sheet1!$G$2:$G$2185,MATCH($C1134,IF([5]Sheet1!$E$2:$E$2185=$A1134,[5]Sheet1!$B$2:$B$2185),0))*10</f>
        <v>1533629160</v>
      </c>
      <c r="N1134" s="2">
        <f t="array" ref="N1134">INDEX([5]Sheet1!$F$2:$F$2185,MATCH($C1134,IF([5]Sheet1!$E$2:$E$2185=$A1134,[5]Sheet1!$B$2:$B$2185),0))</f>
        <v>58671</v>
      </c>
      <c r="O1134" s="2">
        <f t="array" ref="O1134">INDEX([5]Sheet1!$I$2:$I$2185,MATCH($C1134,IF([5]Sheet1!$E$2:$E$2185=$A1134,[5]Sheet1!$B$2:$B$2185),0))*10</f>
        <v>368500140</v>
      </c>
      <c r="P1134" s="2">
        <f t="array" ref="P1134">INDEX([5]Sheet1!$H$2:$H$2185,MATCH($C1134,IF([5]Sheet1!$E$2:$E$2185=$A1134,[5]Sheet1!$B$2:$B$2185),0))</f>
        <v>22506</v>
      </c>
    </row>
    <row r="1135" spans="1:16" x14ac:dyDescent="0.25">
      <c r="A1135" t="s">
        <v>86</v>
      </c>
      <c r="B1135" t="s">
        <v>87</v>
      </c>
      <c r="C1135">
        <v>1997</v>
      </c>
      <c r="D1135" s="2">
        <f t="array" ref="D1135">INDEX([2]data!$E$2:$E$2185,MATCH($C1135,IF([2]data!$C$2:$C$2185=$A1135,[2]data!$A$2:$A$2185),0))</f>
        <v>744223</v>
      </c>
      <c r="H1135" s="2">
        <f t="array" ref="H1135">INDEX([1]Sheet1!$M$2:$M$1823,MATCH($C1135,IF([1]Sheet1!$A$2:$A$1823=$A1135,[1]Sheet1!$C$2:$C$1823),0))</f>
        <v>698129024</v>
      </c>
      <c r="I1135" s="2">
        <f t="array" ref="I1135">INDEX([1]Sheet1!$D$2:$D$1823,MATCH($C1135,IF([1]Sheet1!$A$2:$A$1823=$A1135,[1]Sheet1!$C$2:$C$1823),0))</f>
        <v>630440000</v>
      </c>
      <c r="J1135" s="2">
        <f t="array" ref="J1135">(INDEX([1]Sheet1!$G$2:$G$1823,MATCH($C1135,IF([1]Sheet1!$A$2:$A$1823=$A1135,[1]Sheet1!$C$2:$C$1823),0))+INDEX([1]Sheet1!$J$2:$J$1823,MATCH($C1135,IF([1]Sheet1!$A$2:$A$1823=$A1135,[1]Sheet1!$C$2:$C$1823),0)))</f>
        <v>67689000</v>
      </c>
      <c r="K1135" s="2">
        <f t="array" ref="K1135">INDEX([5]Sheet1!$K$2:$K$2185,MATCH($C1135,IF([5]Sheet1!$E$2:$E$2185=$A1135,[5]Sheet1!$B$2:$B$2185),0))*10</f>
        <v>352542370</v>
      </c>
      <c r="L1135" s="2">
        <f t="array" ref="L1135">INDEX([5]Sheet1!$J$2:$J$2185,MATCH($C1135,IF([5]Sheet1!$E$2:$E$2185=$A1135,[5]Sheet1!$B$2:$B$2185),0))</f>
        <v>17042</v>
      </c>
      <c r="M1135" s="2">
        <f t="array" ref="M1135">INDEX([5]Sheet1!$G$2:$G$2185,MATCH($C1135,IF([5]Sheet1!$E$2:$E$2185=$A1135,[5]Sheet1!$B$2:$B$2185),0))*10</f>
        <v>280997640</v>
      </c>
      <c r="N1135" s="2">
        <f t="array" ref="N1135">INDEX([5]Sheet1!$F$2:$F$2185,MATCH($C1135,IF([5]Sheet1!$E$2:$E$2185=$A1135,[5]Sheet1!$B$2:$B$2185),0))</f>
        <v>11660</v>
      </c>
      <c r="O1135" s="2">
        <f t="array" ref="O1135">INDEX([5]Sheet1!$I$2:$I$2185,MATCH($C1135,IF([5]Sheet1!$E$2:$E$2185=$A1135,[5]Sheet1!$B$2:$B$2185),0))*10</f>
        <v>71544730</v>
      </c>
      <c r="P1135" s="2">
        <f t="array" ref="P1135">INDEX([5]Sheet1!$H$2:$H$2185,MATCH($C1135,IF([5]Sheet1!$E$2:$E$2185=$A1135,[5]Sheet1!$B$2:$B$2185),0))</f>
        <v>4558</v>
      </c>
    </row>
    <row r="1136" spans="1:16" x14ac:dyDescent="0.25">
      <c r="A1136" t="s">
        <v>88</v>
      </c>
      <c r="B1136" t="s">
        <v>89</v>
      </c>
      <c r="C1136">
        <v>1997</v>
      </c>
      <c r="D1136" s="2">
        <f t="array" ref="D1136">INDEX([2]data!$E$2:$E$2185,MATCH($C1136,IF([2]data!$C$2:$C$2185=$A1136,[2]data!$A$2:$A$2185),0))</f>
        <v>5499233</v>
      </c>
      <c r="H1136" s="2">
        <f t="array" ref="H1136">INDEX([1]Sheet1!$M$2:$M$1823,MATCH($C1136,IF([1]Sheet1!$A$2:$A$1823=$A1136,[1]Sheet1!$C$2:$C$1823),0))</f>
        <v>4956989952</v>
      </c>
      <c r="I1136" s="2">
        <f t="array" ref="I1136">INDEX([1]Sheet1!$D$2:$D$1823,MATCH($C1136,IF([1]Sheet1!$A$2:$A$1823=$A1136,[1]Sheet1!$C$2:$C$1823),0))</f>
        <v>4134268000</v>
      </c>
      <c r="J1136" s="2">
        <f t="array" ref="J1136">(INDEX([1]Sheet1!$G$2:$G$1823,MATCH($C1136,IF([1]Sheet1!$A$2:$A$1823=$A1136,[1]Sheet1!$C$2:$C$1823),0))+INDEX([1]Sheet1!$J$2:$J$1823,MATCH($C1136,IF([1]Sheet1!$A$2:$A$1823=$A1136,[1]Sheet1!$C$2:$C$1823),0)))</f>
        <v>822722000</v>
      </c>
      <c r="K1136" s="2">
        <f t="array" ref="K1136">INDEX([5]Sheet1!$K$2:$K$2185,MATCH($C1136,IF([5]Sheet1!$E$2:$E$2185=$A1136,[5]Sheet1!$B$2:$B$2185),0))*10</f>
        <v>2188015050</v>
      </c>
      <c r="L1136" s="2">
        <f t="array" ref="L1136">INDEX([5]Sheet1!$J$2:$J$2185,MATCH($C1136,IF([5]Sheet1!$E$2:$E$2185=$A1136,[5]Sheet1!$B$2:$B$2185),0))</f>
        <v>102304</v>
      </c>
      <c r="M1136" s="2">
        <f t="array" ref="M1136">INDEX([5]Sheet1!$G$2:$G$2185,MATCH($C1136,IF([5]Sheet1!$E$2:$E$2185=$A1136,[5]Sheet1!$B$2:$B$2185),0))*10</f>
        <v>1818248130</v>
      </c>
      <c r="N1136" s="2">
        <f t="array" ref="N1136">INDEX([5]Sheet1!$F$2:$F$2185,MATCH($C1136,IF([5]Sheet1!$E$2:$E$2185=$A1136,[5]Sheet1!$B$2:$B$2185),0))</f>
        <v>70855</v>
      </c>
      <c r="O1136" s="2">
        <f t="array" ref="O1136">INDEX([5]Sheet1!$I$2:$I$2185,MATCH($C1136,IF([5]Sheet1!$E$2:$E$2185=$A1136,[5]Sheet1!$B$2:$B$2185),0))*10</f>
        <v>369766920</v>
      </c>
      <c r="P1136" s="2">
        <f t="array" ref="P1136">INDEX([5]Sheet1!$H$2:$H$2185,MATCH($C1136,IF([5]Sheet1!$E$2:$E$2185=$A1136,[5]Sheet1!$B$2:$B$2185),0))</f>
        <v>28505</v>
      </c>
    </row>
    <row r="1137" spans="1:16" x14ac:dyDescent="0.25">
      <c r="A1137" t="s">
        <v>90</v>
      </c>
      <c r="B1137" t="s">
        <v>91</v>
      </c>
      <c r="C1137">
        <v>1997</v>
      </c>
      <c r="D1137" s="2">
        <f t="array" ref="D1137">INDEX([2]data!$E$2:$E$2185,MATCH($C1137,IF([2]data!$C$2:$C$2185=$A1137,[2]data!$A$2:$A$2185),0))</f>
        <v>19740317</v>
      </c>
      <c r="H1137" s="2">
        <f t="array" ref="H1137">INDEX([1]Sheet1!$M$2:$M$1823,MATCH($C1137,IF([1]Sheet1!$A$2:$A$1823=$A1137,[1]Sheet1!$C$2:$C$1823),0))</f>
        <v>24262938624</v>
      </c>
      <c r="I1137" s="2">
        <f t="array" ref="I1137">INDEX([1]Sheet1!$D$2:$D$1823,MATCH($C1137,IF([1]Sheet1!$A$2:$A$1823=$A1137,[1]Sheet1!$C$2:$C$1823),0))</f>
        <v>18768754000</v>
      </c>
      <c r="J1137" s="2">
        <f t="array" ref="J1137">(INDEX([1]Sheet1!$G$2:$G$1823,MATCH($C1137,IF([1]Sheet1!$A$2:$A$1823=$A1137,[1]Sheet1!$C$2:$C$1823),0))+INDEX([1]Sheet1!$J$2:$J$1823,MATCH($C1137,IF([1]Sheet1!$A$2:$A$1823=$A1137,[1]Sheet1!$C$2:$C$1823),0)))</f>
        <v>5494185000</v>
      </c>
      <c r="K1137" s="2">
        <f t="array" ref="K1137">INDEX([5]Sheet1!$K$2:$K$2185,MATCH($C1137,IF([5]Sheet1!$E$2:$E$2185=$A1137,[5]Sheet1!$B$2:$B$2185),0))*10</f>
        <v>11172044990</v>
      </c>
      <c r="L1137" s="2">
        <f t="array" ref="L1137">INDEX([5]Sheet1!$J$2:$J$2185,MATCH($C1137,IF([5]Sheet1!$E$2:$E$2185=$A1137,[5]Sheet1!$B$2:$B$2185),0))</f>
        <v>509047</v>
      </c>
      <c r="M1137" s="2">
        <f t="array" ref="M1137">INDEX([5]Sheet1!$G$2:$G$2185,MATCH($C1137,IF([5]Sheet1!$E$2:$E$2185=$A1137,[5]Sheet1!$B$2:$B$2185),0))*10</f>
        <v>8943111600</v>
      </c>
      <c r="N1137" s="2">
        <f t="array" ref="N1137">INDEX([5]Sheet1!$F$2:$F$2185,MATCH($C1137,IF([5]Sheet1!$E$2:$E$2185=$A1137,[5]Sheet1!$B$2:$B$2185),0))</f>
        <v>347638</v>
      </c>
      <c r="O1137" s="2">
        <f t="array" ref="O1137">INDEX([5]Sheet1!$I$2:$I$2185,MATCH($C1137,IF([5]Sheet1!$E$2:$E$2185=$A1137,[5]Sheet1!$B$2:$B$2185),0))*10</f>
        <v>2228933390</v>
      </c>
      <c r="P1137" s="2">
        <f t="array" ref="P1137">INDEX([5]Sheet1!$H$2:$H$2185,MATCH($C1137,IF([5]Sheet1!$E$2:$E$2185=$A1137,[5]Sheet1!$B$2:$B$2185),0))</f>
        <v>147863</v>
      </c>
    </row>
    <row r="1138" spans="1:16" x14ac:dyDescent="0.25">
      <c r="A1138" t="s">
        <v>2</v>
      </c>
      <c r="B1138" t="s">
        <v>3</v>
      </c>
      <c r="C1138">
        <v>1997</v>
      </c>
      <c r="D1138" s="2">
        <f t="array" ref="D1138">INDEX([2]data!$E$2:$E$2185,MATCH($C1138,IF([2]data!$C$2:$C$2185=$A1138,[2]data!$A$2:$A$2185),0))</f>
        <v>272646925</v>
      </c>
      <c r="H1138" s="2">
        <f t="array" ref="H1138">INDEX([1]Sheet1!$M$2:$M$1823,MATCH($C1138,IF([1]Sheet1!$A$2:$A$1823=$A1138,[1]Sheet1!$C$2:$C$1823),0))</f>
        <v>316271230976</v>
      </c>
      <c r="I1138" s="2">
        <f t="array" ref="I1138">INDEX([1]Sheet1!$D$2:$D$1823,MATCH($C1138,IF([1]Sheet1!$A$2:$A$1823=$A1138,[1]Sheet1!$C$2:$C$1823),0))</f>
        <v>261751052000</v>
      </c>
      <c r="J1138" s="2">
        <f t="array" ref="J1138">(INDEX([1]Sheet1!$G$2:$G$1823,MATCH($C1138,IF([1]Sheet1!$A$2:$A$1823=$A1138,[1]Sheet1!$C$2:$C$1823),0))+INDEX([1]Sheet1!$J$2:$J$1823,MATCH($C1138,IF([1]Sheet1!$A$2:$A$1823=$A1138,[1]Sheet1!$C$2:$C$1823),0)))</f>
        <v>54520188000</v>
      </c>
      <c r="K1138" s="2">
        <f t="array" ref="K1138">INDEX([5]Sheet1!$K$2:$K$2185,MATCH($C1138,IF([5]Sheet1!$E$2:$E$2185=$A1138,[5]Sheet1!$B$2:$B$2185),0))*10</f>
        <v>147129364580</v>
      </c>
      <c r="L1138" s="2">
        <f t="array" ref="L1138">INDEX([5]Sheet1!$J$2:$J$2185,MATCH($C1138,IF([5]Sheet1!$E$2:$E$2185=$A1138,[5]Sheet1!$B$2:$B$2185),0))</f>
        <v>5520902</v>
      </c>
      <c r="M1138" s="2">
        <f t="array" ref="M1138">INDEX([5]Sheet1!$G$2:$G$2185,MATCH($C1138,IF([5]Sheet1!$E$2:$E$2185=$A1138,[5]Sheet1!$B$2:$B$2185),0))*10</f>
        <v>116666640280</v>
      </c>
      <c r="N1138" s="2">
        <f t="array" ref="N1138">INDEX([5]Sheet1!$F$2:$F$2185,MATCH($C1138,IF([5]Sheet1!$E$2:$E$2185=$A1138,[5]Sheet1!$B$2:$B$2185),0))</f>
        <v>3582068</v>
      </c>
      <c r="O1138" s="2">
        <f t="array" ref="O1138">INDEX([5]Sheet1!$I$2:$I$2185,MATCH($C1138,IF([5]Sheet1!$E$2:$E$2185=$A1138,[5]Sheet1!$B$2:$B$2185),0))*10</f>
        <v>30462724300</v>
      </c>
      <c r="P1138" s="2">
        <f t="array" ref="P1138">INDEX([5]Sheet1!$H$2:$H$2185,MATCH($C1138,IF([5]Sheet1!$E$2:$E$2185=$A1138,[5]Sheet1!$B$2:$B$2185),0))</f>
        <v>1655408</v>
      </c>
    </row>
    <row r="1139" spans="1:16" x14ac:dyDescent="0.25">
      <c r="A1139" t="s">
        <v>92</v>
      </c>
      <c r="B1139" t="s">
        <v>93</v>
      </c>
      <c r="C1139">
        <v>1997</v>
      </c>
      <c r="D1139" s="2">
        <f t="array" ref="D1139">INDEX([2]data!$E$2:$E$2185,MATCH($C1139,IF([2]data!$C$2:$C$2185=$A1139,[2]data!$A$2:$A$2185),0))</f>
        <v>2119784</v>
      </c>
      <c r="H1139" s="2">
        <f t="array" ref="H1139">INDEX([1]Sheet1!$M$2:$M$1823,MATCH($C1139,IF([1]Sheet1!$A$2:$A$1823=$A1139,[1]Sheet1!$C$2:$C$1823),0))</f>
        <v>2297155072</v>
      </c>
      <c r="I1139" s="2">
        <f t="array" ref="I1139">INDEX([1]Sheet1!$D$2:$D$1823,MATCH($C1139,IF([1]Sheet1!$A$2:$A$1823=$A1139,[1]Sheet1!$C$2:$C$1823),0))</f>
        <v>1842358000</v>
      </c>
      <c r="J1139" s="2">
        <f t="array" ref="J1139">(INDEX([1]Sheet1!$G$2:$G$1823,MATCH($C1139,IF([1]Sheet1!$A$2:$A$1823=$A1139,[1]Sheet1!$C$2:$C$1823),0))+INDEX([1]Sheet1!$J$2:$J$1823,MATCH($C1139,IF([1]Sheet1!$A$2:$A$1823=$A1139,[1]Sheet1!$C$2:$C$1823),0)))</f>
        <v>454797000</v>
      </c>
      <c r="K1139" s="2">
        <f t="array" ref="K1139">INDEX([5]Sheet1!$K$2:$K$2185,MATCH($C1139,IF([5]Sheet1!$E$2:$E$2185=$A1139,[5]Sheet1!$B$2:$B$2185),0))*10</f>
        <v>927471920</v>
      </c>
      <c r="L1139" s="2">
        <f t="array" ref="L1139">INDEX([5]Sheet1!$J$2:$J$2185,MATCH($C1139,IF([5]Sheet1!$E$2:$E$2185=$A1139,[5]Sheet1!$B$2:$B$2185),0))</f>
        <v>40220</v>
      </c>
      <c r="M1139" s="2">
        <f t="array" ref="M1139">INDEX([5]Sheet1!$G$2:$G$2185,MATCH($C1139,IF([5]Sheet1!$E$2:$E$2185=$A1139,[5]Sheet1!$B$2:$B$2185),0))*10</f>
        <v>732504900</v>
      </c>
      <c r="N1139" s="2">
        <f t="array" ref="N1139">INDEX([5]Sheet1!$F$2:$F$2185,MATCH($C1139,IF([5]Sheet1!$E$2:$E$2185=$A1139,[5]Sheet1!$B$2:$B$2185),0))</f>
        <v>24994</v>
      </c>
      <c r="O1139" s="2">
        <f t="array" ref="O1139">INDEX([5]Sheet1!$I$2:$I$2185,MATCH($C1139,IF([5]Sheet1!$E$2:$E$2185=$A1139,[5]Sheet1!$B$2:$B$2185),0))*10</f>
        <v>194967020</v>
      </c>
      <c r="P1139" s="2">
        <f t="array" ref="P1139">INDEX([5]Sheet1!$H$2:$H$2185,MATCH($C1139,IF([5]Sheet1!$E$2:$E$2185=$A1139,[5]Sheet1!$B$2:$B$2185),0))</f>
        <v>11034</v>
      </c>
    </row>
    <row r="1140" spans="1:16" x14ac:dyDescent="0.25">
      <c r="A1140" t="s">
        <v>94</v>
      </c>
      <c r="B1140" t="s">
        <v>95</v>
      </c>
      <c r="C1140">
        <v>1997</v>
      </c>
      <c r="D1140" s="2">
        <f t="array" ref="D1140">INDEX([2]data!$E$2:$E$2185,MATCH($C1140,IF([2]data!$C$2:$C$2185=$A1140,[2]data!$A$2:$A$2185),0))</f>
        <v>597239</v>
      </c>
      <c r="H1140" s="2">
        <f t="array" ref="H1140">INDEX([1]Sheet1!$M$2:$M$1823,MATCH($C1140,IF([1]Sheet1!$A$2:$A$1823=$A1140,[1]Sheet1!$C$2:$C$1823),0))</f>
        <v>786268032</v>
      </c>
      <c r="I1140" s="2">
        <f t="array" ref="I1140">INDEX([1]Sheet1!$D$2:$D$1823,MATCH($C1140,IF([1]Sheet1!$A$2:$A$1823=$A1140,[1]Sheet1!$C$2:$C$1823),0))</f>
        <v>630089000</v>
      </c>
      <c r="J1140" s="2">
        <f t="array" ref="J1140">(INDEX([1]Sheet1!$G$2:$G$1823,MATCH($C1140,IF([1]Sheet1!$A$2:$A$1823=$A1140,[1]Sheet1!$C$2:$C$1823),0))+INDEX([1]Sheet1!$J$2:$J$1823,MATCH($C1140,IF([1]Sheet1!$A$2:$A$1823=$A1140,[1]Sheet1!$C$2:$C$1823),0)))</f>
        <v>156179000</v>
      </c>
      <c r="K1140" s="2">
        <f t="array" ref="K1140">INDEX([5]Sheet1!$K$2:$K$2185,MATCH($C1140,IF([5]Sheet1!$E$2:$E$2185=$A1140,[5]Sheet1!$B$2:$B$2185),0))*10</f>
        <v>305146270</v>
      </c>
      <c r="L1140" s="2">
        <f t="array" ref="L1140">INDEX([5]Sheet1!$J$2:$J$2185,MATCH($C1140,IF([5]Sheet1!$E$2:$E$2185=$A1140,[5]Sheet1!$B$2:$B$2185),0))</f>
        <v>13582</v>
      </c>
      <c r="M1140" s="2">
        <f t="array" ref="M1140">INDEX([5]Sheet1!$G$2:$G$2185,MATCH($C1140,IF([5]Sheet1!$E$2:$E$2185=$A1140,[5]Sheet1!$B$2:$B$2185),0))*10</f>
        <v>256225370</v>
      </c>
      <c r="N1140" s="2">
        <f t="array" ref="N1140">INDEX([5]Sheet1!$F$2:$F$2185,MATCH($C1140,IF([5]Sheet1!$E$2:$E$2185=$A1140,[5]Sheet1!$B$2:$B$2185),0))</f>
        <v>9212</v>
      </c>
      <c r="O1140" s="2">
        <f t="array" ref="O1140">INDEX([5]Sheet1!$I$2:$I$2185,MATCH($C1140,IF([5]Sheet1!$E$2:$E$2185=$A1140,[5]Sheet1!$B$2:$B$2185),0))*10</f>
        <v>48920900</v>
      </c>
      <c r="P1140" s="2">
        <f t="array" ref="P1140">INDEX([5]Sheet1!$H$2:$H$2185,MATCH($C1140,IF([5]Sheet1!$E$2:$E$2185=$A1140,[5]Sheet1!$B$2:$B$2185),0))</f>
        <v>2876</v>
      </c>
    </row>
    <row r="1141" spans="1:16" x14ac:dyDescent="0.25">
      <c r="A1141" t="s">
        <v>96</v>
      </c>
      <c r="B1141" t="s">
        <v>97</v>
      </c>
      <c r="C1141">
        <v>1997</v>
      </c>
      <c r="D1141" s="2">
        <f t="array" ref="D1141">INDEX([2]data!$E$2:$E$2185,MATCH($C1141,IF([2]data!$C$2:$C$2185=$A1141,[2]data!$A$2:$A$2185),0))</f>
        <v>6829183</v>
      </c>
      <c r="H1141" s="2">
        <f t="array" ref="H1141">INDEX([1]Sheet1!$M$2:$M$1823,MATCH($C1141,IF([1]Sheet1!$A$2:$A$1823=$A1141,[1]Sheet1!$C$2:$C$1823),0))</f>
        <v>7705922048</v>
      </c>
      <c r="I1141" s="2">
        <f t="array" ref="I1141">INDEX([1]Sheet1!$D$2:$D$1823,MATCH($C1141,IF([1]Sheet1!$A$2:$A$1823=$A1141,[1]Sheet1!$C$2:$C$1823),0))</f>
        <v>6341515000</v>
      </c>
      <c r="J1141" s="2">
        <f t="array" ref="J1141">(INDEX([1]Sheet1!$G$2:$G$1823,MATCH($C1141,IF([1]Sheet1!$A$2:$A$1823=$A1141,[1]Sheet1!$C$2:$C$1823),0))+INDEX([1]Sheet1!$J$2:$J$1823,MATCH($C1141,IF([1]Sheet1!$A$2:$A$1823=$A1141,[1]Sheet1!$C$2:$C$1823),0)))</f>
        <v>1364407000</v>
      </c>
      <c r="K1141" s="2">
        <f t="array" ref="K1141">INDEX([5]Sheet1!$K$2:$K$2185,MATCH($C1141,IF([5]Sheet1!$E$2:$E$2185=$A1141,[5]Sheet1!$B$2:$B$2185),0))*10</f>
        <v>3729074380</v>
      </c>
      <c r="L1141" s="2">
        <f t="array" ref="L1141">INDEX([5]Sheet1!$J$2:$J$2185,MATCH($C1141,IF([5]Sheet1!$E$2:$E$2185=$A1141,[5]Sheet1!$B$2:$B$2185),0))</f>
        <v>154078</v>
      </c>
      <c r="M1141" s="2">
        <f t="array" ref="M1141">INDEX([5]Sheet1!$G$2:$G$2185,MATCH($C1141,IF([5]Sheet1!$E$2:$E$2185=$A1141,[5]Sheet1!$B$2:$B$2185),0))*10</f>
        <v>2982914670</v>
      </c>
      <c r="N1141" s="2">
        <f t="array" ref="N1141">INDEX([5]Sheet1!$F$2:$F$2185,MATCH($C1141,IF([5]Sheet1!$E$2:$E$2185=$A1141,[5]Sheet1!$B$2:$B$2185),0))</f>
        <v>103137</v>
      </c>
      <c r="O1141" s="2">
        <f t="array" ref="O1141">INDEX([5]Sheet1!$I$2:$I$2185,MATCH($C1141,IF([5]Sheet1!$E$2:$E$2185=$A1141,[5]Sheet1!$B$2:$B$2185),0))*10</f>
        <v>746159710</v>
      </c>
      <c r="P1141" s="2">
        <f t="array" ref="P1141">INDEX([5]Sheet1!$H$2:$H$2185,MATCH($C1141,IF([5]Sheet1!$E$2:$E$2185=$A1141,[5]Sheet1!$B$2:$B$2185),0))</f>
        <v>44592</v>
      </c>
    </row>
    <row r="1142" spans="1:16" x14ac:dyDescent="0.25">
      <c r="A1142" t="s">
        <v>98</v>
      </c>
      <c r="B1142" t="s">
        <v>99</v>
      </c>
      <c r="C1142">
        <v>1997</v>
      </c>
      <c r="D1142" s="2">
        <f t="array" ref="D1142">INDEX([2]data!$E$2:$E$2185,MATCH($C1142,IF([2]data!$C$2:$C$2185=$A1142,[2]data!$A$2:$A$2185),0))</f>
        <v>5674747</v>
      </c>
      <c r="H1142" s="2">
        <f t="array" ref="H1142">INDEX([1]Sheet1!$M$2:$M$1823,MATCH($C1142,IF([1]Sheet1!$A$2:$A$1823=$A1142,[1]Sheet1!$C$2:$C$1823),0))</f>
        <v>7492569088</v>
      </c>
      <c r="I1142" s="2">
        <f t="array" ref="I1142">INDEX([1]Sheet1!$D$2:$D$1823,MATCH($C1142,IF([1]Sheet1!$A$2:$A$1823=$A1142,[1]Sheet1!$C$2:$C$1823),0))</f>
        <v>5534818000</v>
      </c>
      <c r="J1142" s="2">
        <f t="array" ref="J1142">(INDEX([1]Sheet1!$G$2:$G$1823,MATCH($C1142,IF([1]Sheet1!$A$2:$A$1823=$A1142,[1]Sheet1!$C$2:$C$1823),0))+INDEX([1]Sheet1!$J$2:$J$1823,MATCH($C1142,IF([1]Sheet1!$A$2:$A$1823=$A1142,[1]Sheet1!$C$2:$C$1823),0)))</f>
        <v>1957751000</v>
      </c>
      <c r="K1142" s="2">
        <f t="array" ref="K1142">INDEX([5]Sheet1!$K$2:$K$2185,MATCH($C1142,IF([5]Sheet1!$E$2:$E$2185=$A1142,[5]Sheet1!$B$2:$B$2185),0))*10</f>
        <v>2681015000</v>
      </c>
      <c r="L1142" s="2">
        <f t="array" ref="L1142">INDEX([5]Sheet1!$J$2:$J$2185,MATCH($C1142,IF([5]Sheet1!$E$2:$E$2185=$A1142,[5]Sheet1!$B$2:$B$2185),0))</f>
        <v>88381</v>
      </c>
      <c r="M1142" s="2">
        <f t="array" ref="M1142">INDEX([5]Sheet1!$G$2:$G$2185,MATCH($C1142,IF([5]Sheet1!$E$2:$E$2185=$A1142,[5]Sheet1!$B$2:$B$2185),0))*10</f>
        <v>2035826210</v>
      </c>
      <c r="N1142" s="2">
        <f t="array" ref="N1142">INDEX([5]Sheet1!$F$2:$F$2185,MATCH($C1142,IF([5]Sheet1!$E$2:$E$2185=$A1142,[5]Sheet1!$B$2:$B$2185),0))</f>
        <v>54225</v>
      </c>
      <c r="O1142" s="2">
        <f t="array" ref="O1142">INDEX([5]Sheet1!$I$2:$I$2185,MATCH($C1142,IF([5]Sheet1!$E$2:$E$2185=$A1142,[5]Sheet1!$B$2:$B$2185),0))*10</f>
        <v>645188790</v>
      </c>
      <c r="P1142" s="2">
        <f t="array" ref="P1142">INDEX([5]Sheet1!$H$2:$H$2185,MATCH($C1142,IF([5]Sheet1!$E$2:$E$2185=$A1142,[5]Sheet1!$B$2:$B$2185),0))</f>
        <v>30747</v>
      </c>
    </row>
    <row r="1143" spans="1:16" x14ac:dyDescent="0.25">
      <c r="A1143" t="s">
        <v>100</v>
      </c>
      <c r="B1143" t="s">
        <v>101</v>
      </c>
      <c r="C1143">
        <v>1997</v>
      </c>
      <c r="D1143" s="2">
        <f t="array" ref="D1143">INDEX([2]data!$E$2:$E$2185,MATCH($C1143,IF([2]data!$C$2:$C$2185=$A1143,[2]data!$A$2:$A$2185),0))</f>
        <v>1819113</v>
      </c>
      <c r="H1143" s="2">
        <f t="array" ref="H1143">INDEX([1]Sheet1!$M$2:$M$1823,MATCH($C1143,IF([1]Sheet1!$A$2:$A$1823=$A1143,[1]Sheet1!$C$2:$C$1823),0))</f>
        <v>1980754048</v>
      </c>
      <c r="I1143" s="2">
        <f t="array" ref="I1143">INDEX([1]Sheet1!$D$2:$D$1823,MATCH($C1143,IF([1]Sheet1!$A$2:$A$1823=$A1143,[1]Sheet1!$C$2:$C$1823),0))</f>
        <v>1773681000</v>
      </c>
      <c r="J1143" s="2">
        <f t="array" ref="J1143">(INDEX([1]Sheet1!$G$2:$G$1823,MATCH($C1143,IF([1]Sheet1!$A$2:$A$1823=$A1143,[1]Sheet1!$C$2:$C$1823),0))+INDEX([1]Sheet1!$J$2:$J$1823,MATCH($C1143,IF([1]Sheet1!$A$2:$A$1823=$A1143,[1]Sheet1!$C$2:$C$1823),0)))</f>
        <v>207073000</v>
      </c>
      <c r="K1143" s="2">
        <f t="array" ref="K1143">INDEX([5]Sheet1!$K$2:$K$2185,MATCH($C1143,IF([5]Sheet1!$E$2:$E$2185=$A1143,[5]Sheet1!$B$2:$B$2185),0))*10</f>
        <v>964016780</v>
      </c>
      <c r="L1143" s="2">
        <f t="array" ref="L1143">INDEX([5]Sheet1!$J$2:$J$2185,MATCH($C1143,IF([5]Sheet1!$E$2:$E$2185=$A1143,[5]Sheet1!$B$2:$B$2185),0))</f>
        <v>40658</v>
      </c>
      <c r="M1143" s="2">
        <f t="array" ref="M1143">INDEX([5]Sheet1!$G$2:$G$2185,MATCH($C1143,IF([5]Sheet1!$E$2:$E$2185=$A1143,[5]Sheet1!$B$2:$B$2185),0))*10</f>
        <v>737767890</v>
      </c>
      <c r="N1143" s="2">
        <f t="array" ref="N1143">INDEX([5]Sheet1!$F$2:$F$2185,MATCH($C1143,IF([5]Sheet1!$E$2:$E$2185=$A1143,[5]Sheet1!$B$2:$B$2185),0))</f>
        <v>26485</v>
      </c>
      <c r="O1143" s="2">
        <f t="array" ref="O1143">INDEX([5]Sheet1!$I$2:$I$2185,MATCH($C1143,IF([5]Sheet1!$E$2:$E$2185=$A1143,[5]Sheet1!$B$2:$B$2185),0))*10</f>
        <v>226248890</v>
      </c>
      <c r="P1143" s="2">
        <f t="array" ref="P1143">INDEX([5]Sheet1!$H$2:$H$2185,MATCH($C1143,IF([5]Sheet1!$E$2:$E$2185=$A1143,[5]Sheet1!$B$2:$B$2185),0))</f>
        <v>12852</v>
      </c>
    </row>
    <row r="1144" spans="1:16" x14ac:dyDescent="0.25">
      <c r="A1144" t="s">
        <v>102</v>
      </c>
      <c r="B1144" t="s">
        <v>103</v>
      </c>
      <c r="C1144">
        <v>1997</v>
      </c>
      <c r="D1144" s="2">
        <f t="array" ref="D1144">INDEX([2]data!$E$2:$E$2185,MATCH($C1144,IF([2]data!$C$2:$C$2185=$A1144,[2]data!$A$2:$A$2185),0))</f>
        <v>5266213</v>
      </c>
      <c r="H1144" s="2">
        <f t="array" ref="H1144">INDEX([1]Sheet1!$M$2:$M$1823,MATCH($C1144,IF([1]Sheet1!$A$2:$A$1823=$A1144,[1]Sheet1!$C$2:$C$1823),0))</f>
        <v>7333914112</v>
      </c>
      <c r="I1144" s="2">
        <f t="array" ref="I1144">INDEX([1]Sheet1!$D$2:$D$1823,MATCH($C1144,IF([1]Sheet1!$A$2:$A$1823=$A1144,[1]Sheet1!$C$2:$C$1823),0))</f>
        <v>5973135000</v>
      </c>
      <c r="J1144" s="2">
        <f t="array" ref="J1144">(INDEX([1]Sheet1!$G$2:$G$1823,MATCH($C1144,IF([1]Sheet1!$A$2:$A$1823=$A1144,[1]Sheet1!$C$2:$C$1823),0))+INDEX([1]Sheet1!$J$2:$J$1823,MATCH($C1144,IF([1]Sheet1!$A$2:$A$1823=$A1144,[1]Sheet1!$C$2:$C$1823),0)))</f>
        <v>1360779000</v>
      </c>
      <c r="K1144" s="2">
        <f t="array" ref="K1144">INDEX([5]Sheet1!$K$2:$K$2185,MATCH($C1144,IF([5]Sheet1!$E$2:$E$2185=$A1144,[5]Sheet1!$B$2:$B$2185),0))*10</f>
        <v>3082666200</v>
      </c>
      <c r="L1144" s="2">
        <f t="array" ref="L1144">INDEX([5]Sheet1!$J$2:$J$2185,MATCH($C1144,IF([5]Sheet1!$E$2:$E$2185=$A1144,[5]Sheet1!$B$2:$B$2185),0))</f>
        <v>107927</v>
      </c>
      <c r="M1144" s="2">
        <f t="array" ref="M1144">INDEX([5]Sheet1!$G$2:$G$2185,MATCH($C1144,IF([5]Sheet1!$E$2:$E$2185=$A1144,[5]Sheet1!$B$2:$B$2185),0))*10</f>
        <v>2571841070</v>
      </c>
      <c r="N1144" s="2">
        <f t="array" ref="N1144">INDEX([5]Sheet1!$F$2:$F$2185,MATCH($C1144,IF([5]Sheet1!$E$2:$E$2185=$A1144,[5]Sheet1!$B$2:$B$2185),0))</f>
        <v>73114</v>
      </c>
      <c r="O1144" s="2">
        <f t="array" ref="O1144">INDEX([5]Sheet1!$I$2:$I$2185,MATCH($C1144,IF([5]Sheet1!$E$2:$E$2185=$A1144,[5]Sheet1!$B$2:$B$2185),0))*10</f>
        <v>510825130</v>
      </c>
      <c r="P1144" s="2">
        <f t="array" ref="P1144">INDEX([5]Sheet1!$H$2:$H$2185,MATCH($C1144,IF([5]Sheet1!$E$2:$E$2185=$A1144,[5]Sheet1!$B$2:$B$2185),0))</f>
        <v>25207</v>
      </c>
    </row>
    <row r="1145" spans="1:16" x14ac:dyDescent="0.25">
      <c r="A1145" t="s">
        <v>104</v>
      </c>
      <c r="B1145" t="s">
        <v>105</v>
      </c>
      <c r="C1145">
        <v>1997</v>
      </c>
      <c r="D1145" s="2">
        <f t="array" ref="D1145">INDEX([2]data!$E$2:$E$2185,MATCH($C1145,IF([2]data!$C$2:$C$2185=$A1145,[2]data!$A$2:$A$2185),0))</f>
        <v>489451</v>
      </c>
      <c r="H1145" s="2">
        <f t="array" ref="H1145">INDEX([1]Sheet1!$M$2:$M$1823,MATCH($C1145,IF([1]Sheet1!$A$2:$A$1823=$A1145,[1]Sheet1!$C$2:$C$1823),0))</f>
        <v>729446016</v>
      </c>
      <c r="I1145" s="2">
        <f t="array" ref="I1145">INDEX([1]Sheet1!$D$2:$D$1823,MATCH($C1145,IF([1]Sheet1!$A$2:$A$1823=$A1145,[1]Sheet1!$C$2:$C$1823),0))</f>
        <v>592548000</v>
      </c>
      <c r="J1145" s="2">
        <f t="array" ref="J1145">(INDEX([1]Sheet1!$G$2:$G$1823,MATCH($C1145,IF([1]Sheet1!$A$2:$A$1823=$A1145,[1]Sheet1!$C$2:$C$1823),0))+INDEX([1]Sheet1!$J$2:$J$1823,MATCH($C1145,IF([1]Sheet1!$A$2:$A$1823=$A1145,[1]Sheet1!$C$2:$C$1823),0)))</f>
        <v>136898000</v>
      </c>
      <c r="K1145" s="2">
        <f t="array" ref="K1145">INDEX([5]Sheet1!$K$2:$K$2185,MATCH($C1145,IF([5]Sheet1!$E$2:$E$2185=$A1145,[5]Sheet1!$B$2:$B$2185),0))*10</f>
        <v>335193570</v>
      </c>
      <c r="L1145" s="2">
        <f t="array" ref="L1145">INDEX([5]Sheet1!$J$2:$J$2185,MATCH($C1145,IF([5]Sheet1!$E$2:$E$2185=$A1145,[5]Sheet1!$B$2:$B$2185),0))</f>
        <v>14686</v>
      </c>
      <c r="M1145" s="2">
        <f t="array" ref="M1145">INDEX([5]Sheet1!$G$2:$G$2185,MATCH($C1145,IF([5]Sheet1!$E$2:$E$2185=$A1145,[5]Sheet1!$B$2:$B$2185),0))*10</f>
        <v>257917870</v>
      </c>
      <c r="N1145" s="2">
        <f t="array" ref="N1145">INDEX([5]Sheet1!$F$2:$F$2185,MATCH($C1145,IF([5]Sheet1!$E$2:$E$2185=$A1145,[5]Sheet1!$B$2:$B$2185),0))</f>
        <v>8762</v>
      </c>
      <c r="O1145" s="2">
        <f t="array" ref="O1145">INDEX([5]Sheet1!$I$2:$I$2185,MATCH($C1145,IF([5]Sheet1!$E$2:$E$2185=$A1145,[5]Sheet1!$B$2:$B$2185),0))*10</f>
        <v>77275700</v>
      </c>
      <c r="P1145" s="2">
        <f t="array" ref="P1145">INDEX([5]Sheet1!$H$2:$H$2185,MATCH($C1145,IF([5]Sheet1!$E$2:$E$2185=$A1145,[5]Sheet1!$B$2:$B$2185),0))</f>
        <v>4544</v>
      </c>
    </row>
    <row r="1146" spans="1:16" x14ac:dyDescent="0.25">
      <c r="A1146" t="s">
        <v>4</v>
      </c>
      <c r="B1146" t="s">
        <v>5</v>
      </c>
      <c r="C1146">
        <v>1998</v>
      </c>
      <c r="D1146" s="2">
        <f t="array" ref="D1146">INDEX([2]data!$E$2:$E$2185,MATCH($C1146,IF([2]data!$C$2:$C$2185=$A1146,[2]data!$A$2:$A$2185),0))</f>
        <v>4404701</v>
      </c>
      <c r="H1146" s="2">
        <f t="array" ref="H1146">INDEX([1]Sheet1!$M$2:$M$1823,MATCH($C1146,IF([1]Sheet1!$A$2:$A$1823=$A1146,[1]Sheet1!$C$2:$C$1823),0))</f>
        <v>4542386176</v>
      </c>
      <c r="I1146" s="2">
        <f t="array" ref="I1146">INDEX([1]Sheet1!$D$2:$D$1823,MATCH($C1146,IF([1]Sheet1!$A$2:$A$1823=$A1146,[1]Sheet1!$C$2:$C$1823),0))</f>
        <v>3743041000</v>
      </c>
      <c r="J1146" s="2">
        <f t="array" ref="J1146">(INDEX([1]Sheet1!$G$2:$G$1823,MATCH($C1146,IF([1]Sheet1!$A$2:$A$1823=$A1146,[1]Sheet1!$C$2:$C$1823),0))+INDEX([1]Sheet1!$J$2:$J$1823,MATCH($C1146,IF([1]Sheet1!$A$2:$A$1823=$A1146,[1]Sheet1!$C$2:$C$1823),0)))</f>
        <v>799345000</v>
      </c>
      <c r="K1146" s="2">
        <f t="array" ref="K1146">INDEX([5]Sheet1!$K$2:$K$2185,MATCH($C1146,IF([5]Sheet1!$E$2:$E$2185=$A1146,[5]Sheet1!$B$2:$B$2185),0))*10</f>
        <v>1938754240</v>
      </c>
      <c r="L1146" s="2">
        <f t="array" ref="L1146">INDEX([5]Sheet1!$J$2:$J$2185,MATCH($C1146,IF([5]Sheet1!$E$2:$E$2185=$A1146,[5]Sheet1!$B$2:$B$2185),0))</f>
        <v>91065</v>
      </c>
      <c r="M1146" s="2">
        <f t="array" ref="M1146">INDEX([5]Sheet1!$G$2:$G$2185,MATCH($C1146,IF([5]Sheet1!$E$2:$E$2185=$A1146,[5]Sheet1!$B$2:$B$2185),0))*10</f>
        <v>1578959640</v>
      </c>
      <c r="N1146" s="2">
        <f t="array" ref="N1146">INDEX([5]Sheet1!$F$2:$F$2185,MATCH($C1146,IF([5]Sheet1!$E$2:$E$2185=$A1146,[5]Sheet1!$B$2:$B$2185),0))</f>
        <v>62167</v>
      </c>
      <c r="O1146" s="2">
        <f t="array" ref="O1146">INDEX([5]Sheet1!$I$2:$I$2185,MATCH($C1146,IF([5]Sheet1!$E$2:$E$2185=$A1146,[5]Sheet1!$B$2:$B$2185),0))*10</f>
        <v>359794600</v>
      </c>
      <c r="P1146" s="2">
        <f t="array" ref="P1146">INDEX([5]Sheet1!$H$2:$H$2185,MATCH($C1146,IF([5]Sheet1!$E$2:$E$2185=$A1146,[5]Sheet1!$B$2:$B$2185),0))</f>
        <v>27317</v>
      </c>
    </row>
    <row r="1147" spans="1:16" x14ac:dyDescent="0.25">
      <c r="A1147" t="s">
        <v>6</v>
      </c>
      <c r="B1147" t="s">
        <v>7</v>
      </c>
      <c r="C1147">
        <v>1998</v>
      </c>
      <c r="D1147" s="2">
        <f t="array" ref="D1147">INDEX([2]data!$E$2:$E$2185,MATCH($C1147,IF([2]data!$C$2:$C$2185=$A1147,[2]data!$A$2:$A$2185),0))</f>
        <v>619932</v>
      </c>
      <c r="H1147" s="2">
        <f t="array" ref="H1147">INDEX([1]Sheet1!$M$2:$M$1823,MATCH($C1147,IF([1]Sheet1!$A$2:$A$1823=$A1147,[1]Sheet1!$C$2:$C$1823),0))</f>
        <v>1240365952</v>
      </c>
      <c r="I1147" s="2">
        <f t="array" ref="I1147">INDEX([1]Sheet1!$D$2:$D$1823,MATCH($C1147,IF([1]Sheet1!$A$2:$A$1823=$A1147,[1]Sheet1!$C$2:$C$1823),0))</f>
        <v>1048328000</v>
      </c>
      <c r="J1147" s="2">
        <f t="array" ref="J1147">(INDEX([1]Sheet1!$G$2:$G$1823,MATCH($C1147,IF([1]Sheet1!$A$2:$A$1823=$A1147,[1]Sheet1!$C$2:$C$1823),0))+INDEX([1]Sheet1!$J$2:$J$1823,MATCH($C1147,IF([1]Sheet1!$A$2:$A$1823=$A1147,[1]Sheet1!$C$2:$C$1823),0)))</f>
        <v>192038000</v>
      </c>
      <c r="K1147" s="2">
        <f t="array" ref="K1147">INDEX([5]Sheet1!$K$2:$K$2185,MATCH($C1147,IF([5]Sheet1!$E$2:$E$2185=$A1147,[5]Sheet1!$B$2:$B$2185),0))*10</f>
        <v>555531090</v>
      </c>
      <c r="L1147" s="2">
        <f t="array" ref="L1147">INDEX([5]Sheet1!$J$2:$J$2185,MATCH($C1147,IF([5]Sheet1!$E$2:$E$2185=$A1147,[5]Sheet1!$B$2:$B$2185),0))</f>
        <v>15651</v>
      </c>
      <c r="M1147" s="2">
        <f t="array" ref="M1147">INDEX([5]Sheet1!$G$2:$G$2185,MATCH($C1147,IF([5]Sheet1!$E$2:$E$2185=$A1147,[5]Sheet1!$B$2:$B$2185),0))*10</f>
        <v>429090690</v>
      </c>
      <c r="N1147" s="2">
        <f t="array" ref="N1147">INDEX([5]Sheet1!$F$2:$F$2185,MATCH($C1147,IF([5]Sheet1!$E$2:$E$2185=$A1147,[5]Sheet1!$B$2:$B$2185),0))</f>
        <v>9906</v>
      </c>
      <c r="O1147" s="2">
        <f t="array" ref="O1147">INDEX([5]Sheet1!$I$2:$I$2185,MATCH($C1147,IF([5]Sheet1!$E$2:$E$2185=$A1147,[5]Sheet1!$B$2:$B$2185),0))*10</f>
        <v>126440400</v>
      </c>
      <c r="P1147" s="2">
        <f t="array" ref="P1147">INDEX([5]Sheet1!$H$2:$H$2185,MATCH($C1147,IF([5]Sheet1!$E$2:$E$2185=$A1147,[5]Sheet1!$B$2:$B$2185),0))</f>
        <v>4731</v>
      </c>
    </row>
    <row r="1148" spans="1:16" x14ac:dyDescent="0.25">
      <c r="A1148" t="s">
        <v>8</v>
      </c>
      <c r="B1148" t="s">
        <v>9</v>
      </c>
      <c r="C1148">
        <v>1998</v>
      </c>
      <c r="D1148" s="2">
        <f t="array" ref="D1148">INDEX([2]data!$E$2:$E$2185,MATCH($C1148,IF([2]data!$C$2:$C$2185=$A1148,[2]data!$A$2:$A$2185),0))</f>
        <v>4883342</v>
      </c>
      <c r="H1148" s="2">
        <f t="array" ref="H1148">INDEX([1]Sheet1!$M$2:$M$1823,MATCH($C1148,IF([1]Sheet1!$A$2:$A$1823=$A1148,[1]Sheet1!$C$2:$C$1823),0))</f>
        <v>4952841216</v>
      </c>
      <c r="I1148" s="2">
        <f t="array" ref="I1148">INDEX([1]Sheet1!$D$2:$D$1823,MATCH($C1148,IF([1]Sheet1!$A$2:$A$1823=$A1148,[1]Sheet1!$C$2:$C$1823),0))</f>
        <v>3705004000</v>
      </c>
      <c r="J1148" s="2">
        <f t="array" ref="J1148">(INDEX([1]Sheet1!$G$2:$G$1823,MATCH($C1148,IF([1]Sheet1!$A$2:$A$1823=$A1148,[1]Sheet1!$C$2:$C$1823),0))+INDEX([1]Sheet1!$J$2:$J$1823,MATCH($C1148,IF([1]Sheet1!$A$2:$A$1823=$A1148,[1]Sheet1!$C$2:$C$1823),0)))</f>
        <v>1247837000</v>
      </c>
      <c r="K1148" s="2">
        <f t="array" ref="K1148">INDEX([5]Sheet1!$K$2:$K$2185,MATCH($C1148,IF([5]Sheet1!$E$2:$E$2185=$A1148,[5]Sheet1!$B$2:$B$2185),0))*10</f>
        <v>2086875630</v>
      </c>
      <c r="L1148" s="2">
        <f t="array" ref="L1148">INDEX([5]Sheet1!$J$2:$J$2185,MATCH($C1148,IF([5]Sheet1!$E$2:$E$2185=$A1148,[5]Sheet1!$B$2:$B$2185),0))</f>
        <v>88720</v>
      </c>
      <c r="M1148" s="2">
        <f t="array" ref="M1148">INDEX([5]Sheet1!$G$2:$G$2185,MATCH($C1148,IF([5]Sheet1!$E$2:$E$2185=$A1148,[5]Sheet1!$B$2:$B$2185),0))*10</f>
        <v>1578263880</v>
      </c>
      <c r="N1148" s="2">
        <f t="array" ref="N1148">INDEX([5]Sheet1!$F$2:$F$2185,MATCH($C1148,IF([5]Sheet1!$E$2:$E$2185=$A1148,[5]Sheet1!$B$2:$B$2185),0))</f>
        <v>52526</v>
      </c>
      <c r="O1148" s="2">
        <f t="array" ref="O1148">INDEX([5]Sheet1!$I$2:$I$2185,MATCH($C1148,IF([5]Sheet1!$E$2:$E$2185=$A1148,[5]Sheet1!$B$2:$B$2185),0))*10</f>
        <v>508611750</v>
      </c>
      <c r="P1148" s="2">
        <f t="array" ref="P1148">INDEX([5]Sheet1!$H$2:$H$2185,MATCH($C1148,IF([5]Sheet1!$E$2:$E$2185=$A1148,[5]Sheet1!$B$2:$B$2185),0))</f>
        <v>29366</v>
      </c>
    </row>
    <row r="1149" spans="1:16" x14ac:dyDescent="0.25">
      <c r="A1149" t="s">
        <v>10</v>
      </c>
      <c r="B1149" t="s">
        <v>11</v>
      </c>
      <c r="C1149">
        <v>1998</v>
      </c>
      <c r="D1149" s="2">
        <f t="array" ref="D1149">INDEX([2]data!$E$2:$E$2185,MATCH($C1149,IF([2]data!$C$2:$C$2185=$A1149,[2]data!$A$2:$A$2185),0))</f>
        <v>2626289</v>
      </c>
      <c r="H1149" s="2">
        <f t="array" ref="H1149">INDEX([1]Sheet1!$M$2:$M$1823,MATCH($C1149,IF([1]Sheet1!$A$2:$A$1823=$A1149,[1]Sheet1!$C$2:$C$1823),0))</f>
        <v>2551820032</v>
      </c>
      <c r="I1149" s="2">
        <f t="array" ref="I1149">INDEX([1]Sheet1!$D$2:$D$1823,MATCH($C1149,IF([1]Sheet1!$A$2:$A$1823=$A1149,[1]Sheet1!$C$2:$C$1823),0))</f>
        <v>2249282000</v>
      </c>
      <c r="J1149" s="2">
        <f t="array" ref="J1149">(INDEX([1]Sheet1!$G$2:$G$1823,MATCH($C1149,IF([1]Sheet1!$A$2:$A$1823=$A1149,[1]Sheet1!$C$2:$C$1823),0))+INDEX([1]Sheet1!$J$2:$J$1823,MATCH($C1149,IF([1]Sheet1!$A$2:$A$1823=$A1149,[1]Sheet1!$C$2:$C$1823),0)))</f>
        <v>302538000</v>
      </c>
      <c r="K1149" s="2">
        <f t="array" ref="K1149">INDEX([5]Sheet1!$K$2:$K$2185,MATCH($C1149,IF([5]Sheet1!$E$2:$E$2185=$A1149,[5]Sheet1!$B$2:$B$2185),0))*10</f>
        <v>1206828200</v>
      </c>
      <c r="L1149" s="2">
        <f t="array" ref="L1149">INDEX([5]Sheet1!$J$2:$J$2185,MATCH($C1149,IF([5]Sheet1!$E$2:$E$2185=$A1149,[5]Sheet1!$B$2:$B$2185),0))</f>
        <v>60216</v>
      </c>
      <c r="M1149" s="2">
        <f t="array" ref="M1149">INDEX([5]Sheet1!$G$2:$G$2185,MATCH($C1149,IF([5]Sheet1!$E$2:$E$2185=$A1149,[5]Sheet1!$B$2:$B$2185),0))*10</f>
        <v>962220130</v>
      </c>
      <c r="N1149" s="2">
        <f t="array" ref="N1149">INDEX([5]Sheet1!$F$2:$F$2185,MATCH($C1149,IF([5]Sheet1!$E$2:$E$2185=$A1149,[5]Sheet1!$B$2:$B$2185),0))</f>
        <v>40188</v>
      </c>
      <c r="O1149" s="2">
        <f t="array" ref="O1149">INDEX([5]Sheet1!$I$2:$I$2185,MATCH($C1149,IF([5]Sheet1!$E$2:$E$2185=$A1149,[5]Sheet1!$B$2:$B$2185),0))*10</f>
        <v>244608070</v>
      </c>
      <c r="P1149" s="2">
        <f t="array" ref="P1149">INDEX([5]Sheet1!$H$2:$H$2185,MATCH($C1149,IF([5]Sheet1!$E$2:$E$2185=$A1149,[5]Sheet1!$B$2:$B$2185),0))</f>
        <v>18386</v>
      </c>
    </row>
    <row r="1150" spans="1:16" x14ac:dyDescent="0.25">
      <c r="A1150" t="s">
        <v>12</v>
      </c>
      <c r="B1150" t="s">
        <v>13</v>
      </c>
      <c r="C1150">
        <v>1998</v>
      </c>
      <c r="D1150" s="2">
        <f t="array" ref="D1150">INDEX([2]data!$E$2:$E$2185,MATCH($C1150,IF([2]data!$C$2:$C$2185=$A1150,[2]data!$A$2:$A$2185),0))</f>
        <v>32987675</v>
      </c>
      <c r="H1150" s="2">
        <f t="array" ref="H1150">INDEX([1]Sheet1!$M$2:$M$1823,MATCH($C1150,IF([1]Sheet1!$A$2:$A$1823=$A1150,[1]Sheet1!$C$2:$C$1823),0))</f>
        <v>39747158016</v>
      </c>
      <c r="I1150" s="2">
        <f t="array" ref="I1150">INDEX([1]Sheet1!$D$2:$D$1823,MATCH($C1150,IF([1]Sheet1!$A$2:$A$1823=$A1150,[1]Sheet1!$C$2:$C$1823),0))</f>
        <v>32323164000</v>
      </c>
      <c r="J1150" s="2">
        <f t="array" ref="J1150">(INDEX([1]Sheet1!$G$2:$G$1823,MATCH($C1150,IF([1]Sheet1!$A$2:$A$1823=$A1150,[1]Sheet1!$C$2:$C$1823),0))+INDEX([1]Sheet1!$J$2:$J$1823,MATCH($C1150,IF([1]Sheet1!$A$2:$A$1823=$A1150,[1]Sheet1!$C$2:$C$1823),0)))</f>
        <v>7423994000</v>
      </c>
      <c r="K1150" s="2">
        <f t="array" ref="K1150">INDEX([5]Sheet1!$K$2:$K$2185,MATCH($C1150,IF([5]Sheet1!$E$2:$E$2185=$A1150,[5]Sheet1!$B$2:$B$2185),0))*10</f>
        <v>18008015320</v>
      </c>
      <c r="L1150" s="2">
        <f t="array" ref="L1150">INDEX([5]Sheet1!$J$2:$J$2185,MATCH($C1150,IF([5]Sheet1!$E$2:$E$2185=$A1150,[5]Sheet1!$B$2:$B$2185),0))</f>
        <v>560065</v>
      </c>
      <c r="M1150" s="2">
        <f t="array" ref="M1150">INDEX([5]Sheet1!$G$2:$G$2185,MATCH($C1150,IF([5]Sheet1!$E$2:$E$2185=$A1150,[5]Sheet1!$B$2:$B$2185),0))*10</f>
        <v>13869783320</v>
      </c>
      <c r="N1150" s="2">
        <f t="array" ref="N1150">INDEX([5]Sheet1!$F$2:$F$2185,MATCH($C1150,IF([5]Sheet1!$E$2:$E$2185=$A1150,[5]Sheet1!$B$2:$B$2185),0))</f>
        <v>316030</v>
      </c>
      <c r="O1150" s="2">
        <f t="array" ref="O1150">INDEX([5]Sheet1!$I$2:$I$2185,MATCH($C1150,IF([5]Sheet1!$E$2:$E$2185=$A1150,[5]Sheet1!$B$2:$B$2185),0))*10</f>
        <v>4138232000</v>
      </c>
      <c r="P1150" s="2">
        <f t="array" ref="P1150">INDEX([5]Sheet1!$H$2:$H$2185,MATCH($C1150,IF([5]Sheet1!$E$2:$E$2185=$A1150,[5]Sheet1!$B$2:$B$2185),0))</f>
        <v>175582</v>
      </c>
    </row>
    <row r="1151" spans="1:16" x14ac:dyDescent="0.25">
      <c r="A1151" t="s">
        <v>14</v>
      </c>
      <c r="B1151" t="s">
        <v>15</v>
      </c>
      <c r="C1151">
        <v>1998</v>
      </c>
      <c r="D1151" s="2">
        <f t="array" ref="D1151">INDEX([2]data!$E$2:$E$2185,MATCH($C1151,IF([2]data!$C$2:$C$2185=$A1151,[2]data!$A$2:$A$2185),0))</f>
        <v>4116639</v>
      </c>
      <c r="H1151" s="2">
        <f t="array" ref="H1151">INDEX([1]Sheet1!$M$2:$M$1823,MATCH($C1151,IF([1]Sheet1!$A$2:$A$1823=$A1151,[1]Sheet1!$C$2:$C$1823),0))</f>
        <v>4922344960</v>
      </c>
      <c r="I1151" s="2">
        <f t="array" ref="I1151">INDEX([1]Sheet1!$D$2:$D$1823,MATCH($C1151,IF([1]Sheet1!$A$2:$A$1823=$A1151,[1]Sheet1!$C$2:$C$1823),0))</f>
        <v>3864530000</v>
      </c>
      <c r="J1151" s="2">
        <f t="array" ref="J1151">(INDEX([1]Sheet1!$G$2:$G$1823,MATCH($C1151,IF([1]Sheet1!$A$2:$A$1823=$A1151,[1]Sheet1!$C$2:$C$1823),0))+INDEX([1]Sheet1!$J$2:$J$1823,MATCH($C1151,IF([1]Sheet1!$A$2:$A$1823=$A1151,[1]Sheet1!$C$2:$C$1823),0)))</f>
        <v>1057815000</v>
      </c>
      <c r="K1151" s="2">
        <f t="array" ref="K1151">INDEX([5]Sheet1!$K$2:$K$2185,MATCH($C1151,IF([5]Sheet1!$E$2:$E$2185=$A1151,[5]Sheet1!$B$2:$B$2185),0))*10</f>
        <v>2162484990</v>
      </c>
      <c r="L1151" s="2">
        <f t="array" ref="L1151">INDEX([5]Sheet1!$J$2:$J$2185,MATCH($C1151,IF([5]Sheet1!$E$2:$E$2185=$A1151,[5]Sheet1!$B$2:$B$2185),0))</f>
        <v>82798</v>
      </c>
      <c r="M1151" s="2">
        <f t="array" ref="M1151">INDEX([5]Sheet1!$G$2:$G$2185,MATCH($C1151,IF([5]Sheet1!$E$2:$E$2185=$A1151,[5]Sheet1!$B$2:$B$2185),0))*10</f>
        <v>1658891580</v>
      </c>
      <c r="N1151" s="2">
        <f t="array" ref="N1151">INDEX([5]Sheet1!$F$2:$F$2185,MATCH($C1151,IF([5]Sheet1!$E$2:$E$2185=$A1151,[5]Sheet1!$B$2:$B$2185),0))</f>
        <v>49666</v>
      </c>
      <c r="O1151" s="2">
        <f t="array" ref="O1151">INDEX([5]Sheet1!$I$2:$I$2185,MATCH($C1151,IF([5]Sheet1!$E$2:$E$2185=$A1151,[5]Sheet1!$B$2:$B$2185),0))*10</f>
        <v>503593410</v>
      </c>
      <c r="P1151" s="2">
        <f t="array" ref="P1151">INDEX([5]Sheet1!$H$2:$H$2185,MATCH($C1151,IF([5]Sheet1!$E$2:$E$2185=$A1151,[5]Sheet1!$B$2:$B$2185),0))</f>
        <v>26135</v>
      </c>
    </row>
    <row r="1152" spans="1:16" x14ac:dyDescent="0.25">
      <c r="A1152" t="s">
        <v>16</v>
      </c>
      <c r="B1152" t="s">
        <v>17</v>
      </c>
      <c r="C1152">
        <v>1998</v>
      </c>
      <c r="D1152" s="2">
        <f t="array" ref="D1152">INDEX([2]data!$E$2:$E$2185,MATCH($C1152,IF([2]data!$C$2:$C$2185=$A1152,[2]data!$A$2:$A$2185),0))</f>
        <v>3365352</v>
      </c>
      <c r="H1152" s="2">
        <f t="array" ref="H1152">INDEX([1]Sheet1!$M$2:$M$1823,MATCH($C1152,IF([1]Sheet1!$A$2:$A$1823=$A1152,[1]Sheet1!$C$2:$C$1823),0))</f>
        <v>4279962880</v>
      </c>
      <c r="I1152" s="2">
        <f t="array" ref="I1152">INDEX([1]Sheet1!$D$2:$D$1823,MATCH($C1152,IF([1]Sheet1!$A$2:$A$1823=$A1152,[1]Sheet1!$C$2:$C$1823),0))</f>
        <v>3988669000</v>
      </c>
      <c r="J1152" s="2">
        <f t="array" ref="J1152">(INDEX([1]Sheet1!$G$2:$G$1823,MATCH($C1152,IF([1]Sheet1!$A$2:$A$1823=$A1152,[1]Sheet1!$C$2:$C$1823),0))+INDEX([1]Sheet1!$J$2:$J$1823,MATCH($C1152,IF([1]Sheet1!$A$2:$A$1823=$A1152,[1]Sheet1!$C$2:$C$1823),0)))</f>
        <v>291294000</v>
      </c>
      <c r="K1152" s="2">
        <f t="array" ref="K1152">INDEX([5]Sheet1!$K$2:$K$2185,MATCH($C1152,IF([5]Sheet1!$E$2:$E$2185=$A1152,[5]Sheet1!$B$2:$B$2185),0))*10</f>
        <v>2518319990</v>
      </c>
      <c r="L1152" s="2">
        <f t="array" ref="L1152">INDEX([5]Sheet1!$J$2:$J$2185,MATCH($C1152,IF([5]Sheet1!$E$2:$E$2185=$A1152,[5]Sheet1!$B$2:$B$2185),0))</f>
        <v>71470</v>
      </c>
      <c r="M1152" s="2">
        <f t="array" ref="M1152">INDEX([5]Sheet1!$G$2:$G$2185,MATCH($C1152,IF([5]Sheet1!$E$2:$E$2185=$A1152,[5]Sheet1!$B$2:$B$2185),0))*10</f>
        <v>2136299940</v>
      </c>
      <c r="N1152" s="2">
        <f t="array" ref="N1152">INDEX([5]Sheet1!$F$2:$F$2185,MATCH($C1152,IF([5]Sheet1!$E$2:$E$2185=$A1152,[5]Sheet1!$B$2:$B$2185),0))</f>
        <v>50096</v>
      </c>
      <c r="O1152" s="2">
        <f t="array" ref="O1152">INDEX([5]Sheet1!$I$2:$I$2185,MATCH($C1152,IF([5]Sheet1!$E$2:$E$2185=$A1152,[5]Sheet1!$B$2:$B$2185),0))*10</f>
        <v>382020050</v>
      </c>
      <c r="P1152" s="2">
        <f t="array" ref="P1152">INDEX([5]Sheet1!$H$2:$H$2185,MATCH($C1152,IF([5]Sheet1!$E$2:$E$2185=$A1152,[5]Sheet1!$B$2:$B$2185),0))</f>
        <v>16737</v>
      </c>
    </row>
    <row r="1153" spans="1:16" x14ac:dyDescent="0.25">
      <c r="A1153" t="s">
        <v>18</v>
      </c>
      <c r="B1153" t="s">
        <v>19</v>
      </c>
      <c r="C1153">
        <v>1998</v>
      </c>
      <c r="D1153" s="2">
        <f t="array" ref="D1153">INDEX([2]data!$E$2:$E$2185,MATCH($C1153,IF([2]data!$C$2:$C$2185=$A1153,[2]data!$A$2:$A$2185),0))</f>
        <v>763335</v>
      </c>
      <c r="H1153" s="2">
        <f t="array" ref="H1153">INDEX([1]Sheet1!$M$2:$M$1823,MATCH($C1153,IF([1]Sheet1!$A$2:$A$1823=$A1153,[1]Sheet1!$C$2:$C$1823),0))</f>
        <v>928332032</v>
      </c>
      <c r="I1153" s="2">
        <f t="array" ref="I1153">INDEX([1]Sheet1!$D$2:$D$1823,MATCH($C1153,IF([1]Sheet1!$A$2:$A$1823=$A1153,[1]Sheet1!$C$2:$C$1823),0))</f>
        <v>827707000</v>
      </c>
      <c r="J1153" s="2">
        <f t="array" ref="J1153">(INDEX([1]Sheet1!$G$2:$G$1823,MATCH($C1153,IF([1]Sheet1!$A$2:$A$1823=$A1153,[1]Sheet1!$C$2:$C$1823),0))+INDEX([1]Sheet1!$J$2:$J$1823,MATCH($C1153,IF([1]Sheet1!$A$2:$A$1823=$A1153,[1]Sheet1!$C$2:$C$1823),0)))</f>
        <v>100625000</v>
      </c>
      <c r="K1153" s="2">
        <f t="array" ref="K1153">INDEX([5]Sheet1!$K$2:$K$2185,MATCH($C1153,IF([5]Sheet1!$E$2:$E$2185=$A1153,[5]Sheet1!$B$2:$B$2185),0))*10</f>
        <v>413848080</v>
      </c>
      <c r="L1153" s="2">
        <f t="array" ref="L1153">INDEX([5]Sheet1!$J$2:$J$2185,MATCH($C1153,IF([5]Sheet1!$E$2:$E$2185=$A1153,[5]Sheet1!$B$2:$B$2185),0))</f>
        <v>13238</v>
      </c>
      <c r="M1153" s="2">
        <f t="array" ref="M1153">INDEX([5]Sheet1!$G$2:$G$2185,MATCH($C1153,IF([5]Sheet1!$E$2:$E$2185=$A1153,[5]Sheet1!$B$2:$B$2185),0))*10</f>
        <v>318935660</v>
      </c>
      <c r="N1153" s="2">
        <f t="array" ref="N1153">INDEX([5]Sheet1!$F$2:$F$2185,MATCH($C1153,IF([5]Sheet1!$E$2:$E$2185=$A1153,[5]Sheet1!$B$2:$B$2185),0))</f>
        <v>8823</v>
      </c>
      <c r="O1153" s="2">
        <f t="array" ref="O1153">INDEX([5]Sheet1!$I$2:$I$2185,MATCH($C1153,IF([5]Sheet1!$E$2:$E$2185=$A1153,[5]Sheet1!$B$2:$B$2185),0))*10</f>
        <v>94912420</v>
      </c>
      <c r="P1153" s="2">
        <f t="array" ref="P1153">INDEX([5]Sheet1!$H$2:$H$2185,MATCH($C1153,IF([5]Sheet1!$E$2:$E$2185=$A1153,[5]Sheet1!$B$2:$B$2185),0))</f>
        <v>4005</v>
      </c>
    </row>
    <row r="1154" spans="1:16" x14ac:dyDescent="0.25">
      <c r="A1154" t="s">
        <v>20</v>
      </c>
      <c r="B1154" t="s">
        <v>21</v>
      </c>
      <c r="C1154">
        <v>1998</v>
      </c>
      <c r="D1154" s="2">
        <f t="array" ref="D1154">INDEX([2]data!$E$2:$E$2185,MATCH($C1154,IF([2]data!$C$2:$C$2185=$A1154,[2]data!$A$2:$A$2185),0))</f>
        <v>565230</v>
      </c>
      <c r="H1154" s="2">
        <f t="array" ref="H1154">INDEX([1]Sheet1!$M$2:$M$1823,MATCH($C1154,IF([1]Sheet1!$A$2:$A$1823=$A1154,[1]Sheet1!$C$2:$C$1823),0))</f>
        <v>735854976</v>
      </c>
      <c r="I1154" s="2">
        <f t="array" ref="I1154">INDEX([1]Sheet1!$D$2:$D$1823,MATCH($C1154,IF([1]Sheet1!$A$2:$A$1823=$A1154,[1]Sheet1!$C$2:$C$1823),0))</f>
        <v>624756000</v>
      </c>
      <c r="J1154" s="2">
        <f t="array" ref="J1154">(INDEX([1]Sheet1!$G$2:$G$1823,MATCH($C1154,IF([1]Sheet1!$A$2:$A$1823=$A1154,[1]Sheet1!$C$2:$C$1823),0))+INDEX([1]Sheet1!$J$2:$J$1823,MATCH($C1154,IF([1]Sheet1!$A$2:$A$1823=$A1154,[1]Sheet1!$C$2:$C$1823),0)))</f>
        <v>111099000</v>
      </c>
      <c r="K1154" s="2">
        <f t="array" ref="K1154">INDEX([5]Sheet1!$K$2:$K$2185,MATCH($C1154,IF([5]Sheet1!$E$2:$E$2185=$A1154,[5]Sheet1!$B$2:$B$2185),0))*10</f>
        <v>311985300</v>
      </c>
      <c r="L1154" s="2">
        <f t="array" ref="L1154">INDEX([5]Sheet1!$J$2:$J$2185,MATCH($C1154,IF([5]Sheet1!$E$2:$E$2185=$A1154,[5]Sheet1!$B$2:$B$2185),0))</f>
        <v>9926</v>
      </c>
      <c r="M1154" s="2">
        <f t="array" ref="M1154">INDEX([5]Sheet1!$G$2:$G$2185,MATCH($C1154,IF([5]Sheet1!$E$2:$E$2185=$A1154,[5]Sheet1!$B$2:$B$2185),0))*10</f>
        <v>245924040</v>
      </c>
      <c r="N1154" s="2">
        <f t="array" ref="N1154">INDEX([5]Sheet1!$F$2:$F$2185,MATCH($C1154,IF([5]Sheet1!$E$2:$E$2185=$A1154,[5]Sheet1!$B$2:$B$2185),0))</f>
        <v>6189</v>
      </c>
      <c r="O1154" s="2">
        <f t="array" ref="O1154">INDEX([5]Sheet1!$I$2:$I$2185,MATCH($C1154,IF([5]Sheet1!$E$2:$E$2185=$A1154,[5]Sheet1!$B$2:$B$2185),0))*10</f>
        <v>66061260</v>
      </c>
      <c r="P1154" s="2">
        <f t="array" ref="P1154">INDEX([5]Sheet1!$H$2:$H$2185,MATCH($C1154,IF([5]Sheet1!$E$2:$E$2185=$A1154,[5]Sheet1!$B$2:$B$2185),0))</f>
        <v>3176</v>
      </c>
    </row>
    <row r="1155" spans="1:16" x14ac:dyDescent="0.25">
      <c r="A1155" t="s">
        <v>22</v>
      </c>
      <c r="B1155" t="s">
        <v>23</v>
      </c>
      <c r="C1155">
        <v>1998</v>
      </c>
      <c r="D1155" s="2">
        <f t="array" ref="D1155">INDEX([2]data!$E$2:$E$2185,MATCH($C1155,IF([2]data!$C$2:$C$2185=$A1155,[2]data!$A$2:$A$2185),0))</f>
        <v>15486559</v>
      </c>
      <c r="H1155" s="2">
        <f t="array" ref="H1155">INDEX([1]Sheet1!$M$2:$M$1823,MATCH($C1155,IF([1]Sheet1!$A$2:$A$1823=$A1155,[1]Sheet1!$C$2:$C$1823),0))</f>
        <v>16190485504</v>
      </c>
      <c r="I1155" s="2">
        <f t="array" ref="I1155">INDEX([1]Sheet1!$D$2:$D$1823,MATCH($C1155,IF([1]Sheet1!$A$2:$A$1823=$A1155,[1]Sheet1!$C$2:$C$1823),0))</f>
        <v>12839780000</v>
      </c>
      <c r="J1155" s="2">
        <f t="array" ref="J1155">(INDEX([1]Sheet1!$G$2:$G$1823,MATCH($C1155,IF([1]Sheet1!$A$2:$A$1823=$A1155,[1]Sheet1!$C$2:$C$1823),0))+INDEX([1]Sheet1!$J$2:$J$1823,MATCH($C1155,IF([1]Sheet1!$A$2:$A$1823=$A1155,[1]Sheet1!$C$2:$C$1823),0)))</f>
        <v>3350705000</v>
      </c>
      <c r="K1155" s="2">
        <f t="array" ref="K1155">INDEX([5]Sheet1!$K$2:$K$2185,MATCH($C1155,IF([5]Sheet1!$E$2:$E$2185=$A1155,[5]Sheet1!$B$2:$B$2185),0))*10</f>
        <v>6259183180</v>
      </c>
      <c r="L1155" s="2">
        <f t="array" ref="L1155">INDEX([5]Sheet1!$J$2:$J$2185,MATCH($C1155,IF([5]Sheet1!$E$2:$E$2185=$A1155,[5]Sheet1!$B$2:$B$2185),0))</f>
        <v>274880</v>
      </c>
      <c r="M1155" s="2">
        <f t="array" ref="M1155">INDEX([5]Sheet1!$G$2:$G$2185,MATCH($C1155,IF([5]Sheet1!$E$2:$E$2185=$A1155,[5]Sheet1!$B$2:$B$2185),0))*10</f>
        <v>4487231680</v>
      </c>
      <c r="N1155" s="2">
        <f t="array" ref="N1155">INDEX([5]Sheet1!$F$2:$F$2185,MATCH($C1155,IF([5]Sheet1!$E$2:$E$2185=$A1155,[5]Sheet1!$B$2:$B$2185),0))</f>
        <v>148740</v>
      </c>
      <c r="O1155" s="2">
        <f t="array" ref="O1155">INDEX([5]Sheet1!$I$2:$I$2185,MATCH($C1155,IF([5]Sheet1!$E$2:$E$2185=$A1155,[5]Sheet1!$B$2:$B$2185),0))*10</f>
        <v>1771951500</v>
      </c>
      <c r="P1155" s="2">
        <f t="array" ref="P1155">INDEX([5]Sheet1!$H$2:$H$2185,MATCH($C1155,IF([5]Sheet1!$E$2:$E$2185=$A1155,[5]Sheet1!$B$2:$B$2185),0))</f>
        <v>120796</v>
      </c>
    </row>
    <row r="1156" spans="1:16" x14ac:dyDescent="0.25">
      <c r="A1156" t="s">
        <v>24</v>
      </c>
      <c r="B1156" t="s">
        <v>25</v>
      </c>
      <c r="C1156">
        <v>1998</v>
      </c>
      <c r="D1156" s="2">
        <f t="array" ref="D1156">INDEX([2]data!$E$2:$E$2185,MATCH($C1156,IF([2]data!$C$2:$C$2185=$A1156,[2]data!$A$2:$A$2185),0))</f>
        <v>7863536</v>
      </c>
      <c r="H1156" s="2">
        <f t="array" ref="H1156">INDEX([1]Sheet1!$M$2:$M$1823,MATCH($C1156,IF([1]Sheet1!$A$2:$A$1823=$A1156,[1]Sheet1!$C$2:$C$1823),0))</f>
        <v>9414917120</v>
      </c>
      <c r="I1156" s="2">
        <f t="array" ref="I1156">INDEX([1]Sheet1!$D$2:$D$1823,MATCH($C1156,IF([1]Sheet1!$A$2:$A$1823=$A1156,[1]Sheet1!$C$2:$C$1823),0))</f>
        <v>7675855000</v>
      </c>
      <c r="J1156" s="2">
        <f t="array" ref="J1156">(INDEX([1]Sheet1!$G$2:$G$1823,MATCH($C1156,IF([1]Sheet1!$A$2:$A$1823=$A1156,[1]Sheet1!$C$2:$C$1823),0))+INDEX([1]Sheet1!$J$2:$J$1823,MATCH($C1156,IF([1]Sheet1!$A$2:$A$1823=$A1156,[1]Sheet1!$C$2:$C$1823),0)))</f>
        <v>1739062000</v>
      </c>
      <c r="K1156" s="2">
        <f t="array" ref="K1156">INDEX([5]Sheet1!$K$2:$K$2185,MATCH($C1156,IF([5]Sheet1!$E$2:$E$2185=$A1156,[5]Sheet1!$B$2:$B$2185),0))*10</f>
        <v>4182794860</v>
      </c>
      <c r="L1156" s="2">
        <f t="array" ref="L1156">INDEX([5]Sheet1!$J$2:$J$2185,MATCH($C1156,IF([5]Sheet1!$E$2:$E$2185=$A1156,[5]Sheet1!$B$2:$B$2185),0))</f>
        <v>180545</v>
      </c>
      <c r="M1156" s="2">
        <f t="array" ref="M1156">INDEX([5]Sheet1!$G$2:$G$2185,MATCH($C1156,IF([5]Sheet1!$E$2:$E$2185=$A1156,[5]Sheet1!$B$2:$B$2185),0))*10</f>
        <v>3410962450</v>
      </c>
      <c r="N1156" s="2">
        <f t="array" ref="N1156">INDEX([5]Sheet1!$F$2:$F$2185,MATCH($C1156,IF([5]Sheet1!$E$2:$E$2185=$A1156,[5]Sheet1!$B$2:$B$2185),0))</f>
        <v>124412</v>
      </c>
      <c r="O1156" s="2">
        <f t="array" ref="O1156">INDEX([5]Sheet1!$I$2:$I$2185,MATCH($C1156,IF([5]Sheet1!$E$2:$E$2185=$A1156,[5]Sheet1!$B$2:$B$2185),0))*10</f>
        <v>771832410</v>
      </c>
      <c r="P1156" s="2">
        <f t="array" ref="P1156">INDEX([5]Sheet1!$H$2:$H$2185,MATCH($C1156,IF([5]Sheet1!$E$2:$E$2185=$A1156,[5]Sheet1!$B$2:$B$2185),0))</f>
        <v>51335</v>
      </c>
    </row>
    <row r="1157" spans="1:16" x14ac:dyDescent="0.25">
      <c r="A1157" t="s">
        <v>26</v>
      </c>
      <c r="B1157" t="s">
        <v>27</v>
      </c>
      <c r="C1157">
        <v>1998</v>
      </c>
      <c r="D1157" s="2">
        <f t="array" ref="D1157">INDEX([2]data!$E$2:$E$2185,MATCH($C1157,IF([2]data!$C$2:$C$2185=$A1157,[2]data!$A$2:$A$2185),0))</f>
        <v>1215233</v>
      </c>
      <c r="H1157" s="2">
        <f t="array" ref="H1157">INDEX([1]Sheet1!$M$2:$M$1823,MATCH($C1157,IF([1]Sheet1!$A$2:$A$1823=$A1157,[1]Sheet1!$C$2:$C$1823),0))</f>
        <v>1100672000</v>
      </c>
      <c r="I1157" s="2">
        <f t="array" ref="I1157">INDEX([1]Sheet1!$D$2:$D$1823,MATCH($C1157,IF([1]Sheet1!$A$2:$A$1823=$A1157,[1]Sheet1!$C$2:$C$1823),0))</f>
        <v>812963000</v>
      </c>
      <c r="J1157" s="2">
        <f t="array" ref="J1157">(INDEX([1]Sheet1!$G$2:$G$1823,MATCH($C1157,IF([1]Sheet1!$A$2:$A$1823=$A1157,[1]Sheet1!$C$2:$C$1823),0))+INDEX([1]Sheet1!$J$2:$J$1823,MATCH($C1157,IF([1]Sheet1!$A$2:$A$1823=$A1157,[1]Sheet1!$C$2:$C$1823),0)))</f>
        <v>287709000</v>
      </c>
      <c r="K1157" s="2">
        <f t="array" ref="K1157">INDEX([5]Sheet1!$K$2:$K$2185,MATCH($C1157,IF([5]Sheet1!$E$2:$E$2185=$A1157,[5]Sheet1!$B$2:$B$2185),0))*10</f>
        <v>606357160</v>
      </c>
      <c r="L1157" s="2">
        <f t="array" ref="L1157">INDEX([5]Sheet1!$J$2:$J$2185,MATCH($C1157,IF([5]Sheet1!$E$2:$E$2185=$A1157,[5]Sheet1!$B$2:$B$2185),0))</f>
        <v>23544</v>
      </c>
      <c r="M1157" s="2">
        <f t="array" ref="M1157">INDEX([5]Sheet1!$G$2:$G$2185,MATCH($C1157,IF([5]Sheet1!$E$2:$E$2185=$A1157,[5]Sheet1!$B$2:$B$2185),0))*10</f>
        <v>505969740</v>
      </c>
      <c r="N1157" s="2">
        <f t="array" ref="N1157">INDEX([5]Sheet1!$F$2:$F$2185,MATCH($C1157,IF([5]Sheet1!$E$2:$E$2185=$A1157,[5]Sheet1!$B$2:$B$2185),0))</f>
        <v>16985</v>
      </c>
      <c r="O1157" s="2">
        <f t="array" ref="O1157">INDEX([5]Sheet1!$I$2:$I$2185,MATCH($C1157,IF([5]Sheet1!$E$2:$E$2185=$A1157,[5]Sheet1!$B$2:$B$2185),0))*10</f>
        <v>100387420</v>
      </c>
      <c r="P1157" s="2">
        <f t="array" ref="P1157">INDEX([5]Sheet1!$H$2:$H$2185,MATCH($C1157,IF([5]Sheet1!$E$2:$E$2185=$A1157,[5]Sheet1!$B$2:$B$2185),0))</f>
        <v>5273</v>
      </c>
    </row>
    <row r="1158" spans="1:16" x14ac:dyDescent="0.25">
      <c r="A1158" t="s">
        <v>28</v>
      </c>
      <c r="B1158" t="s">
        <v>29</v>
      </c>
      <c r="C1158">
        <v>1998</v>
      </c>
      <c r="D1158" s="2">
        <f t="array" ref="D1158">INDEX([2]data!$E$2:$E$2185,MATCH($C1158,IF([2]data!$C$2:$C$2185=$A1158,[2]data!$A$2:$A$2185),0))</f>
        <v>1252330</v>
      </c>
      <c r="H1158" s="2">
        <f t="array" ref="H1158">INDEX([1]Sheet1!$M$2:$M$1823,MATCH($C1158,IF([1]Sheet1!$A$2:$A$1823=$A1158,[1]Sheet1!$C$2:$C$1823),0))</f>
        <v>1444902016</v>
      </c>
      <c r="I1158" s="2">
        <f t="array" ref="I1158">INDEX([1]Sheet1!$D$2:$D$1823,MATCH($C1158,IF([1]Sheet1!$A$2:$A$1823=$A1158,[1]Sheet1!$C$2:$C$1823),0))</f>
        <v>1145155000</v>
      </c>
      <c r="J1158" s="2">
        <f t="array" ref="J1158">(INDEX([1]Sheet1!$G$2:$G$1823,MATCH($C1158,IF([1]Sheet1!$A$2:$A$1823=$A1158,[1]Sheet1!$C$2:$C$1823),0))+INDEX([1]Sheet1!$J$2:$J$1823,MATCH($C1158,IF([1]Sheet1!$A$2:$A$1823=$A1158,[1]Sheet1!$C$2:$C$1823),0)))</f>
        <v>299747000</v>
      </c>
      <c r="K1158" s="2">
        <f t="array" ref="K1158">INDEX([5]Sheet1!$K$2:$K$2185,MATCH($C1158,IF([5]Sheet1!$E$2:$E$2185=$A1158,[5]Sheet1!$B$2:$B$2185),0))*10</f>
        <v>616922970</v>
      </c>
      <c r="L1158" s="2">
        <f t="array" ref="L1158">INDEX([5]Sheet1!$J$2:$J$2185,MATCH($C1158,IF([5]Sheet1!$E$2:$E$2185=$A1158,[5]Sheet1!$B$2:$B$2185),0))</f>
        <v>29206</v>
      </c>
      <c r="M1158" s="2">
        <f t="array" ref="M1158">INDEX([5]Sheet1!$G$2:$G$2185,MATCH($C1158,IF([5]Sheet1!$E$2:$E$2185=$A1158,[5]Sheet1!$B$2:$B$2185),0))*10</f>
        <v>503366180</v>
      </c>
      <c r="N1158" s="2">
        <f t="array" ref="N1158">INDEX([5]Sheet1!$F$2:$F$2185,MATCH($C1158,IF([5]Sheet1!$E$2:$E$2185=$A1158,[5]Sheet1!$B$2:$B$2185),0))</f>
        <v>19997</v>
      </c>
      <c r="O1158" s="2">
        <f t="array" ref="O1158">INDEX([5]Sheet1!$I$2:$I$2185,MATCH($C1158,IF([5]Sheet1!$E$2:$E$2185=$A1158,[5]Sheet1!$B$2:$B$2185),0))*10</f>
        <v>113556790</v>
      </c>
      <c r="P1158" s="2">
        <f t="array" ref="P1158">INDEX([5]Sheet1!$H$2:$H$2185,MATCH($C1158,IF([5]Sheet1!$E$2:$E$2185=$A1158,[5]Sheet1!$B$2:$B$2185),0))</f>
        <v>7246</v>
      </c>
    </row>
    <row r="1159" spans="1:16" x14ac:dyDescent="0.25">
      <c r="A1159" t="s">
        <v>30</v>
      </c>
      <c r="B1159" t="s">
        <v>31</v>
      </c>
      <c r="C1159">
        <v>1998</v>
      </c>
      <c r="D1159" s="2">
        <f t="array" ref="D1159">INDEX([2]data!$E$2:$E$2185,MATCH($C1159,IF([2]data!$C$2:$C$2185=$A1159,[2]data!$A$2:$A$2185),0))</f>
        <v>12271847</v>
      </c>
      <c r="H1159" s="2">
        <f t="array" ref="H1159">INDEX([1]Sheet1!$M$2:$M$1823,MATCH($C1159,IF([1]Sheet1!$A$2:$A$1823=$A1159,[1]Sheet1!$C$2:$C$1823),0))</f>
        <v>15356003328</v>
      </c>
      <c r="I1159" s="2">
        <f t="array" ref="I1159">INDEX([1]Sheet1!$D$2:$D$1823,MATCH($C1159,IF([1]Sheet1!$A$2:$A$1823=$A1159,[1]Sheet1!$C$2:$C$1823),0))</f>
        <v>12182267000</v>
      </c>
      <c r="J1159" s="2">
        <f t="array" ref="J1159">(INDEX([1]Sheet1!$G$2:$G$1823,MATCH($C1159,IF([1]Sheet1!$A$2:$A$1823=$A1159,[1]Sheet1!$C$2:$C$1823),0))+INDEX([1]Sheet1!$J$2:$J$1823,MATCH($C1159,IF([1]Sheet1!$A$2:$A$1823=$A1159,[1]Sheet1!$C$2:$C$1823),0)))</f>
        <v>3173736000</v>
      </c>
      <c r="K1159" s="2">
        <f t="array" ref="K1159">INDEX([5]Sheet1!$K$2:$K$2185,MATCH($C1159,IF([5]Sheet1!$E$2:$E$2185=$A1159,[5]Sheet1!$B$2:$B$2185),0))*10</f>
        <v>7032374880</v>
      </c>
      <c r="L1159" s="2">
        <f t="array" ref="L1159">INDEX([5]Sheet1!$J$2:$J$2185,MATCH($C1159,IF([5]Sheet1!$E$2:$E$2185=$A1159,[5]Sheet1!$B$2:$B$2185),0))</f>
        <v>238995</v>
      </c>
      <c r="M1159" s="2">
        <f t="array" ref="M1159">INDEX([5]Sheet1!$G$2:$G$2185,MATCH($C1159,IF([5]Sheet1!$E$2:$E$2185=$A1159,[5]Sheet1!$B$2:$B$2185),0))*10</f>
        <v>5687944670</v>
      </c>
      <c r="N1159" s="2">
        <f t="array" ref="N1159">INDEX([5]Sheet1!$F$2:$F$2185,MATCH($C1159,IF([5]Sheet1!$E$2:$E$2185=$A1159,[5]Sheet1!$B$2:$B$2185),0))</f>
        <v>168172</v>
      </c>
      <c r="O1159" s="2">
        <f t="array" ref="O1159">INDEX([5]Sheet1!$I$2:$I$2185,MATCH($C1159,IF([5]Sheet1!$E$2:$E$2185=$A1159,[5]Sheet1!$B$2:$B$2185),0))*10</f>
        <v>1344430210</v>
      </c>
      <c r="P1159" s="2">
        <f t="array" ref="P1159">INDEX([5]Sheet1!$H$2:$H$2185,MATCH($C1159,IF([5]Sheet1!$E$2:$E$2185=$A1159,[5]Sheet1!$B$2:$B$2185),0))</f>
        <v>61432</v>
      </c>
    </row>
    <row r="1160" spans="1:16" x14ac:dyDescent="0.25">
      <c r="A1160" t="s">
        <v>32</v>
      </c>
      <c r="B1160" t="s">
        <v>33</v>
      </c>
      <c r="C1160">
        <v>1998</v>
      </c>
      <c r="D1160" s="2">
        <f t="array" ref="D1160">INDEX([2]data!$E$2:$E$2185,MATCH($C1160,IF([2]data!$C$2:$C$2185=$A1160,[2]data!$A$2:$A$2185),0))</f>
        <v>5998880</v>
      </c>
      <c r="H1160" s="2">
        <f t="array" ref="H1160">INDEX([1]Sheet1!$M$2:$M$1823,MATCH($C1160,IF([1]Sheet1!$A$2:$A$1823=$A1160,[1]Sheet1!$C$2:$C$1823),0))</f>
        <v>7091949056</v>
      </c>
      <c r="I1160" s="2">
        <f t="array" ref="I1160">INDEX([1]Sheet1!$D$2:$D$1823,MATCH($C1160,IF([1]Sheet1!$A$2:$A$1823=$A1160,[1]Sheet1!$C$2:$C$1823),0))</f>
        <v>5868615000</v>
      </c>
      <c r="J1160" s="2">
        <f t="array" ref="J1160">(INDEX([1]Sheet1!$G$2:$G$1823,MATCH($C1160,IF([1]Sheet1!$A$2:$A$1823=$A1160,[1]Sheet1!$C$2:$C$1823),0))+INDEX([1]Sheet1!$J$2:$J$1823,MATCH($C1160,IF([1]Sheet1!$A$2:$A$1823=$A1160,[1]Sheet1!$C$2:$C$1823),0)))</f>
        <v>1223334000</v>
      </c>
      <c r="K1160" s="2">
        <f t="array" ref="K1160">INDEX([5]Sheet1!$K$2:$K$2185,MATCH($C1160,IF([5]Sheet1!$E$2:$E$2185=$A1160,[5]Sheet1!$B$2:$B$2185),0))*10</f>
        <v>3313985110</v>
      </c>
      <c r="L1160" s="2">
        <f t="array" ref="L1160">INDEX([5]Sheet1!$J$2:$J$2185,MATCH($C1160,IF([5]Sheet1!$E$2:$E$2185=$A1160,[5]Sheet1!$B$2:$B$2185),0))</f>
        <v>130256</v>
      </c>
      <c r="M1160" s="2">
        <f t="array" ref="M1160">INDEX([5]Sheet1!$G$2:$G$2185,MATCH($C1160,IF([5]Sheet1!$E$2:$E$2185=$A1160,[5]Sheet1!$B$2:$B$2185),0))*10</f>
        <v>2552694080</v>
      </c>
      <c r="N1160" s="2">
        <f t="array" ref="N1160">INDEX([5]Sheet1!$F$2:$F$2185,MATCH($C1160,IF([5]Sheet1!$E$2:$E$2185=$A1160,[5]Sheet1!$B$2:$B$2185),0))</f>
        <v>80614</v>
      </c>
      <c r="O1160" s="2">
        <f t="array" ref="O1160">INDEX([5]Sheet1!$I$2:$I$2185,MATCH($C1160,IF([5]Sheet1!$E$2:$E$2185=$A1160,[5]Sheet1!$B$2:$B$2185),0))*10</f>
        <v>761291030</v>
      </c>
      <c r="P1160" s="2">
        <f t="array" ref="P1160">INDEX([5]Sheet1!$H$2:$H$2185,MATCH($C1160,IF([5]Sheet1!$E$2:$E$2185=$A1160,[5]Sheet1!$B$2:$B$2185),0))</f>
        <v>42788</v>
      </c>
    </row>
    <row r="1161" spans="1:16" x14ac:dyDescent="0.25">
      <c r="A1161" t="s">
        <v>34</v>
      </c>
      <c r="B1161" t="s">
        <v>35</v>
      </c>
      <c r="C1161">
        <v>1998</v>
      </c>
      <c r="D1161" s="2">
        <f t="array" ref="D1161">INDEX([2]data!$E$2:$E$2185,MATCH($C1161,IF([2]data!$C$2:$C$2185=$A1161,[2]data!$A$2:$A$2185),0))</f>
        <v>2902872</v>
      </c>
      <c r="H1161" s="2">
        <f t="array" ref="H1161">INDEX([1]Sheet1!$M$2:$M$1823,MATCH($C1161,IF([1]Sheet1!$A$2:$A$1823=$A1161,[1]Sheet1!$C$2:$C$1823),0))</f>
        <v>3519234048</v>
      </c>
      <c r="I1161" s="2">
        <f t="array" ref="I1161">INDEX([1]Sheet1!$D$2:$D$1823,MATCH($C1161,IF([1]Sheet1!$A$2:$A$1823=$A1161,[1]Sheet1!$C$2:$C$1823),0))</f>
        <v>2993519000</v>
      </c>
      <c r="J1161" s="2">
        <f t="array" ref="J1161">(INDEX([1]Sheet1!$G$2:$G$1823,MATCH($C1161,IF([1]Sheet1!$A$2:$A$1823=$A1161,[1]Sheet1!$C$2:$C$1823),0))+INDEX([1]Sheet1!$J$2:$J$1823,MATCH($C1161,IF([1]Sheet1!$A$2:$A$1823=$A1161,[1]Sheet1!$C$2:$C$1823),0)))</f>
        <v>525715000</v>
      </c>
      <c r="K1161" s="2">
        <f t="array" ref="K1161">INDEX([5]Sheet1!$K$2:$K$2185,MATCH($C1161,IF([5]Sheet1!$E$2:$E$2185=$A1161,[5]Sheet1!$B$2:$B$2185),0))*10</f>
        <v>1526445690</v>
      </c>
      <c r="L1161" s="2">
        <f t="array" ref="L1161">INDEX([5]Sheet1!$J$2:$J$2185,MATCH($C1161,IF([5]Sheet1!$E$2:$E$2185=$A1161,[5]Sheet1!$B$2:$B$2185),0))</f>
        <v>66509</v>
      </c>
      <c r="M1161" s="2">
        <f t="array" ref="M1161">INDEX([5]Sheet1!$G$2:$G$2185,MATCH($C1161,IF([5]Sheet1!$E$2:$E$2185=$A1161,[5]Sheet1!$B$2:$B$2185),0))*10</f>
        <v>1198514270</v>
      </c>
      <c r="N1161" s="2">
        <f t="array" ref="N1161">INDEX([5]Sheet1!$F$2:$F$2185,MATCH($C1161,IF([5]Sheet1!$E$2:$E$2185=$A1161,[5]Sheet1!$B$2:$B$2185),0))</f>
        <v>43209</v>
      </c>
      <c r="O1161" s="2">
        <f t="array" ref="O1161">INDEX([5]Sheet1!$I$2:$I$2185,MATCH($C1161,IF([5]Sheet1!$E$2:$E$2185=$A1161,[5]Sheet1!$B$2:$B$2185),0))*10</f>
        <v>327931420</v>
      </c>
      <c r="P1161" s="2">
        <f t="array" ref="P1161">INDEX([5]Sheet1!$H$2:$H$2185,MATCH($C1161,IF([5]Sheet1!$E$2:$E$2185=$A1161,[5]Sheet1!$B$2:$B$2185),0))</f>
        <v>18877</v>
      </c>
    </row>
    <row r="1162" spans="1:16" x14ac:dyDescent="0.25">
      <c r="A1162" t="s">
        <v>36</v>
      </c>
      <c r="B1162" t="s">
        <v>37</v>
      </c>
      <c r="C1162">
        <v>1998</v>
      </c>
      <c r="D1162" s="2">
        <f t="array" ref="D1162">INDEX([2]data!$E$2:$E$2185,MATCH($C1162,IF([2]data!$C$2:$C$2185=$A1162,[2]data!$A$2:$A$2185),0))</f>
        <v>2660598</v>
      </c>
      <c r="H1162" s="2">
        <f t="array" ref="H1162">INDEX([1]Sheet1!$M$2:$M$1823,MATCH($C1162,IF([1]Sheet1!$A$2:$A$1823=$A1162,[1]Sheet1!$C$2:$C$1823),0))</f>
        <v>2916548096</v>
      </c>
      <c r="I1162" s="2">
        <f t="array" ref="I1162">INDEX([1]Sheet1!$D$2:$D$1823,MATCH($C1162,IF([1]Sheet1!$A$2:$A$1823=$A1162,[1]Sheet1!$C$2:$C$1823),0))</f>
        <v>2667660000</v>
      </c>
      <c r="J1162" s="2">
        <f t="array" ref="J1162">(INDEX([1]Sheet1!$G$2:$G$1823,MATCH($C1162,IF([1]Sheet1!$A$2:$A$1823=$A1162,[1]Sheet1!$C$2:$C$1823),0))+INDEX([1]Sheet1!$J$2:$J$1823,MATCH($C1162,IF([1]Sheet1!$A$2:$A$1823=$A1162,[1]Sheet1!$C$2:$C$1823),0)))</f>
        <v>248888000</v>
      </c>
      <c r="K1162" s="2">
        <f t="array" ref="K1162">INDEX([5]Sheet1!$K$2:$K$2185,MATCH($C1162,IF([5]Sheet1!$E$2:$E$2185=$A1162,[5]Sheet1!$B$2:$B$2185),0))*10</f>
        <v>1574409200</v>
      </c>
      <c r="L1162" s="2">
        <f t="array" ref="L1162">INDEX([5]Sheet1!$J$2:$J$2185,MATCH($C1162,IF([5]Sheet1!$E$2:$E$2185=$A1162,[5]Sheet1!$B$2:$B$2185),0))</f>
        <v>69706</v>
      </c>
      <c r="M1162" s="2">
        <f t="array" ref="M1162">INDEX([5]Sheet1!$G$2:$G$2185,MATCH($C1162,IF([5]Sheet1!$E$2:$E$2185=$A1162,[5]Sheet1!$B$2:$B$2185),0))*10</f>
        <v>1241899480</v>
      </c>
      <c r="N1162" s="2">
        <f t="array" ref="N1162">INDEX([5]Sheet1!$F$2:$F$2185,MATCH($C1162,IF([5]Sheet1!$E$2:$E$2185=$A1162,[5]Sheet1!$B$2:$B$2185),0))</f>
        <v>44752</v>
      </c>
      <c r="O1162" s="2">
        <f t="array" ref="O1162">INDEX([5]Sheet1!$I$2:$I$2185,MATCH($C1162,IF([5]Sheet1!$E$2:$E$2185=$A1162,[5]Sheet1!$B$2:$B$2185),0))*10</f>
        <v>332509720</v>
      </c>
      <c r="P1162" s="2">
        <f t="array" ref="P1162">INDEX([5]Sheet1!$H$2:$H$2185,MATCH($C1162,IF([5]Sheet1!$E$2:$E$2185=$A1162,[5]Sheet1!$B$2:$B$2185),0))</f>
        <v>19981</v>
      </c>
    </row>
    <row r="1163" spans="1:16" x14ac:dyDescent="0.25">
      <c r="A1163" t="s">
        <v>38</v>
      </c>
      <c r="B1163" t="s">
        <v>39</v>
      </c>
      <c r="C1163">
        <v>1998</v>
      </c>
      <c r="D1163" s="2">
        <f t="array" ref="D1163">INDEX([2]data!$E$2:$E$2185,MATCH($C1163,IF([2]data!$C$2:$C$2185=$A1163,[2]data!$A$2:$A$2185),0))</f>
        <v>3985390</v>
      </c>
      <c r="H1163" s="2">
        <f t="array" ref="H1163">INDEX([1]Sheet1!$M$2:$M$1823,MATCH($C1163,IF([1]Sheet1!$A$2:$A$1823=$A1163,[1]Sheet1!$C$2:$C$1823),0))</f>
        <v>3793947904</v>
      </c>
      <c r="I1163" s="2">
        <f t="array" ref="I1163">INDEX([1]Sheet1!$D$2:$D$1823,MATCH($C1163,IF([1]Sheet1!$A$2:$A$1823=$A1163,[1]Sheet1!$C$2:$C$1823),0))</f>
        <v>3106955000</v>
      </c>
      <c r="J1163" s="2">
        <f t="array" ref="J1163">(INDEX([1]Sheet1!$G$2:$G$1823,MATCH($C1163,IF([1]Sheet1!$A$2:$A$1823=$A1163,[1]Sheet1!$C$2:$C$1823),0))+INDEX([1]Sheet1!$J$2:$J$1823,MATCH($C1163,IF([1]Sheet1!$A$2:$A$1823=$A1163,[1]Sheet1!$C$2:$C$1823),0)))</f>
        <v>686993000</v>
      </c>
      <c r="K1163" s="2">
        <f t="array" ref="K1163">INDEX([5]Sheet1!$K$2:$K$2185,MATCH($C1163,IF([5]Sheet1!$E$2:$E$2185=$A1163,[5]Sheet1!$B$2:$B$2185),0))*10</f>
        <v>1984857520</v>
      </c>
      <c r="L1163" s="2">
        <f t="array" ref="L1163">INDEX([5]Sheet1!$J$2:$J$2185,MATCH($C1163,IF([5]Sheet1!$E$2:$E$2185=$A1163,[5]Sheet1!$B$2:$B$2185),0))</f>
        <v>94843</v>
      </c>
      <c r="M1163" s="2">
        <f t="array" ref="M1163">INDEX([5]Sheet1!$G$2:$G$2185,MATCH($C1163,IF([5]Sheet1!$E$2:$E$2185=$A1163,[5]Sheet1!$B$2:$B$2185),0))*10</f>
        <v>1541808520</v>
      </c>
      <c r="N1163" s="2">
        <f t="array" ref="N1163">INDEX([5]Sheet1!$F$2:$F$2185,MATCH($C1163,IF([5]Sheet1!$E$2:$E$2185=$A1163,[5]Sheet1!$B$2:$B$2185),0))</f>
        <v>61555</v>
      </c>
      <c r="O1163" s="2">
        <f t="array" ref="O1163">INDEX([5]Sheet1!$I$2:$I$2185,MATCH($C1163,IF([5]Sheet1!$E$2:$E$2185=$A1163,[5]Sheet1!$B$2:$B$2185),0))*10</f>
        <v>443049000</v>
      </c>
      <c r="P1163" s="2">
        <f t="array" ref="P1163">INDEX([5]Sheet1!$H$2:$H$2185,MATCH($C1163,IF([5]Sheet1!$E$2:$E$2185=$A1163,[5]Sheet1!$B$2:$B$2185),0))</f>
        <v>31006</v>
      </c>
    </row>
    <row r="1164" spans="1:16" x14ac:dyDescent="0.25">
      <c r="A1164" t="s">
        <v>40</v>
      </c>
      <c r="B1164" t="s">
        <v>41</v>
      </c>
      <c r="C1164">
        <v>1998</v>
      </c>
      <c r="D1164" s="2">
        <f t="array" ref="D1164">INDEX([2]data!$E$2:$E$2185,MATCH($C1164,IF([2]data!$C$2:$C$2185=$A1164,[2]data!$A$2:$A$2185),0))</f>
        <v>4440344</v>
      </c>
      <c r="H1164" s="2">
        <f t="array" ref="H1164">INDEX([1]Sheet1!$M$2:$M$1823,MATCH($C1164,IF([1]Sheet1!$A$2:$A$1823=$A1164,[1]Sheet1!$C$2:$C$1823),0))</f>
        <v>4421867008</v>
      </c>
      <c r="I1164" s="2">
        <f t="array" ref="I1164">INDEX([1]Sheet1!$D$2:$D$1823,MATCH($C1164,IF([1]Sheet1!$A$2:$A$1823=$A1164,[1]Sheet1!$C$2:$C$1823),0))</f>
        <v>3976539000</v>
      </c>
      <c r="J1164" s="2">
        <f t="array" ref="J1164">(INDEX([1]Sheet1!$G$2:$G$1823,MATCH($C1164,IF([1]Sheet1!$A$2:$A$1823=$A1164,[1]Sheet1!$C$2:$C$1823),0))+INDEX([1]Sheet1!$J$2:$J$1823,MATCH($C1164,IF([1]Sheet1!$A$2:$A$1823=$A1164,[1]Sheet1!$C$2:$C$1823),0)))</f>
        <v>445328000</v>
      </c>
      <c r="K1164" s="2">
        <f t="array" ref="K1164">INDEX([5]Sheet1!$K$2:$K$2185,MATCH($C1164,IF([5]Sheet1!$E$2:$E$2185=$A1164,[5]Sheet1!$B$2:$B$2185),0))*10</f>
        <v>2124777930</v>
      </c>
      <c r="L1164" s="2">
        <f t="array" ref="L1164">INDEX([5]Sheet1!$J$2:$J$2185,MATCH($C1164,IF([5]Sheet1!$E$2:$E$2185=$A1164,[5]Sheet1!$B$2:$B$2185),0))</f>
        <v>100580</v>
      </c>
      <c r="M1164" s="2">
        <f t="array" ref="M1164">INDEX([5]Sheet1!$G$2:$G$2185,MATCH($C1164,IF([5]Sheet1!$E$2:$E$2185=$A1164,[5]Sheet1!$B$2:$B$2185),0))*10</f>
        <v>1680259680</v>
      </c>
      <c r="N1164" s="2">
        <f t="array" ref="N1164">INDEX([5]Sheet1!$F$2:$F$2185,MATCH($C1164,IF([5]Sheet1!$E$2:$E$2185=$A1164,[5]Sheet1!$B$2:$B$2185),0))</f>
        <v>67469</v>
      </c>
      <c r="O1164" s="2">
        <f t="array" ref="O1164">INDEX([5]Sheet1!$I$2:$I$2185,MATCH($C1164,IF([5]Sheet1!$E$2:$E$2185=$A1164,[5]Sheet1!$B$2:$B$2185),0))*10</f>
        <v>444518250</v>
      </c>
      <c r="P1164" s="2">
        <f t="array" ref="P1164">INDEX([5]Sheet1!$H$2:$H$2185,MATCH($C1164,IF([5]Sheet1!$E$2:$E$2185=$A1164,[5]Sheet1!$B$2:$B$2185),0))</f>
        <v>31313</v>
      </c>
    </row>
    <row r="1165" spans="1:16" x14ac:dyDescent="0.25">
      <c r="A1165" t="s">
        <v>42</v>
      </c>
      <c r="B1165" t="s">
        <v>43</v>
      </c>
      <c r="C1165">
        <v>1998</v>
      </c>
      <c r="D1165" s="2">
        <f t="array" ref="D1165">INDEX([2]data!$E$2:$E$2185,MATCH($C1165,IF([2]data!$C$2:$C$2185=$A1165,[2]data!$A$2:$A$2185),0))</f>
        <v>1259127</v>
      </c>
      <c r="H1165" s="2">
        <f t="array" ref="H1165">INDEX([1]Sheet1!$M$2:$M$1823,MATCH($C1165,IF([1]Sheet1!$A$2:$A$1823=$A1165,[1]Sheet1!$C$2:$C$1823),0))</f>
        <v>1576694016</v>
      </c>
      <c r="I1165" s="2">
        <f t="array" ref="I1165">INDEX([1]Sheet1!$D$2:$D$1823,MATCH($C1165,IF([1]Sheet1!$A$2:$A$1823=$A1165,[1]Sheet1!$C$2:$C$1823),0))</f>
        <v>1454985000</v>
      </c>
      <c r="J1165" s="2">
        <f t="array" ref="J1165">(INDEX([1]Sheet1!$G$2:$G$1823,MATCH($C1165,IF([1]Sheet1!$A$2:$A$1823=$A1165,[1]Sheet1!$C$2:$C$1823),0))+INDEX([1]Sheet1!$J$2:$J$1823,MATCH($C1165,IF([1]Sheet1!$A$2:$A$1823=$A1165,[1]Sheet1!$C$2:$C$1823),0)))</f>
        <v>121709000</v>
      </c>
      <c r="K1165" s="2">
        <f t="array" ref="K1165">INDEX([5]Sheet1!$K$2:$K$2185,MATCH($C1165,IF([5]Sheet1!$E$2:$E$2185=$A1165,[5]Sheet1!$B$2:$B$2185),0))*10</f>
        <v>767466180</v>
      </c>
      <c r="L1165" s="2">
        <f t="array" ref="L1165">INDEX([5]Sheet1!$J$2:$J$2185,MATCH($C1165,IF([5]Sheet1!$E$2:$E$2185=$A1165,[5]Sheet1!$B$2:$B$2185),0))</f>
        <v>33343</v>
      </c>
      <c r="M1165" s="2">
        <f t="array" ref="M1165">INDEX([5]Sheet1!$G$2:$G$2185,MATCH($C1165,IF([5]Sheet1!$E$2:$E$2185=$A1165,[5]Sheet1!$B$2:$B$2185),0))*10</f>
        <v>612907440</v>
      </c>
      <c r="N1165" s="2">
        <f t="array" ref="N1165">INDEX([5]Sheet1!$F$2:$F$2185,MATCH($C1165,IF([5]Sheet1!$E$2:$E$2185=$A1165,[5]Sheet1!$B$2:$B$2185),0))</f>
        <v>22430</v>
      </c>
      <c r="O1165" s="2">
        <f t="array" ref="O1165">INDEX([5]Sheet1!$I$2:$I$2185,MATCH($C1165,IF([5]Sheet1!$E$2:$E$2185=$A1165,[5]Sheet1!$B$2:$B$2185),0))*10</f>
        <v>154558740</v>
      </c>
      <c r="P1165" s="2">
        <f t="array" ref="P1165">INDEX([5]Sheet1!$H$2:$H$2185,MATCH($C1165,IF([5]Sheet1!$E$2:$E$2185=$A1165,[5]Sheet1!$B$2:$B$2185),0))</f>
        <v>8694</v>
      </c>
    </row>
    <row r="1166" spans="1:16" x14ac:dyDescent="0.25">
      <c r="A1166" t="s">
        <v>44</v>
      </c>
      <c r="B1166" t="s">
        <v>45</v>
      </c>
      <c r="C1166">
        <v>1998</v>
      </c>
      <c r="D1166" s="2">
        <f t="array" ref="D1166">INDEX([2]data!$E$2:$E$2185,MATCH($C1166,IF([2]data!$C$2:$C$2185=$A1166,[2]data!$A$2:$A$2185),0))</f>
        <v>5204464</v>
      </c>
      <c r="H1166" s="2">
        <f t="array" ref="H1166">INDEX([1]Sheet1!$M$2:$M$1823,MATCH($C1166,IF([1]Sheet1!$A$2:$A$1823=$A1166,[1]Sheet1!$C$2:$C$1823),0))</f>
        <v>6142243840</v>
      </c>
      <c r="I1166" s="2">
        <f t="array" ref="I1166">INDEX([1]Sheet1!$D$2:$D$1823,MATCH($C1166,IF([1]Sheet1!$A$2:$A$1823=$A1166,[1]Sheet1!$C$2:$C$1823),0))</f>
        <v>5292355000</v>
      </c>
      <c r="J1166" s="2">
        <f t="array" ref="J1166">(INDEX([1]Sheet1!$G$2:$G$1823,MATCH($C1166,IF([1]Sheet1!$A$2:$A$1823=$A1166,[1]Sheet1!$C$2:$C$1823),0))+INDEX([1]Sheet1!$J$2:$J$1823,MATCH($C1166,IF([1]Sheet1!$A$2:$A$1823=$A1166,[1]Sheet1!$C$2:$C$1823),0)))</f>
        <v>849889000</v>
      </c>
      <c r="K1166" s="2">
        <f t="array" ref="K1166">INDEX([5]Sheet1!$K$2:$K$2185,MATCH($C1166,IF([5]Sheet1!$E$2:$E$2185=$A1166,[5]Sheet1!$B$2:$B$2185),0))*10</f>
        <v>3290189910</v>
      </c>
      <c r="L1166" s="2">
        <f t="array" ref="L1166">INDEX([5]Sheet1!$J$2:$J$2185,MATCH($C1166,IF([5]Sheet1!$E$2:$E$2185=$A1166,[5]Sheet1!$B$2:$B$2185),0))</f>
        <v>100317</v>
      </c>
      <c r="M1166" s="2">
        <f t="array" ref="M1166">INDEX([5]Sheet1!$G$2:$G$2185,MATCH($C1166,IF([5]Sheet1!$E$2:$E$2185=$A1166,[5]Sheet1!$B$2:$B$2185),0))*10</f>
        <v>2616587480</v>
      </c>
      <c r="N1166" s="2">
        <f t="array" ref="N1166">INDEX([5]Sheet1!$F$2:$F$2185,MATCH($C1166,IF([5]Sheet1!$E$2:$E$2185=$A1166,[5]Sheet1!$B$2:$B$2185),0))</f>
        <v>63969</v>
      </c>
      <c r="O1166" s="2">
        <f t="array" ref="O1166">INDEX([5]Sheet1!$I$2:$I$2185,MATCH($C1166,IF([5]Sheet1!$E$2:$E$2185=$A1166,[5]Sheet1!$B$2:$B$2185),0))*10</f>
        <v>673602430</v>
      </c>
      <c r="P1166" s="2">
        <f t="array" ref="P1166">INDEX([5]Sheet1!$H$2:$H$2185,MATCH($C1166,IF([5]Sheet1!$E$2:$E$2185=$A1166,[5]Sheet1!$B$2:$B$2185),0))</f>
        <v>28875</v>
      </c>
    </row>
    <row r="1167" spans="1:16" x14ac:dyDescent="0.25">
      <c r="A1167" t="s">
        <v>46</v>
      </c>
      <c r="B1167" t="s">
        <v>47</v>
      </c>
      <c r="C1167">
        <v>1998</v>
      </c>
      <c r="D1167" s="2">
        <f t="array" ref="D1167">INDEX([2]data!$E$2:$E$2185,MATCH($C1167,IF([2]data!$C$2:$C$2185=$A1167,[2]data!$A$2:$A$2185),0))</f>
        <v>6271838</v>
      </c>
      <c r="H1167" s="2">
        <f t="array" ref="H1167">INDEX([1]Sheet1!$M$2:$M$1823,MATCH($C1167,IF([1]Sheet1!$A$2:$A$1823=$A1167,[1]Sheet1!$C$2:$C$1823),0))</f>
        <v>7964466176</v>
      </c>
      <c r="I1167" s="2">
        <f t="array" ref="I1167">INDEX([1]Sheet1!$D$2:$D$1823,MATCH($C1167,IF([1]Sheet1!$A$2:$A$1823=$A1167,[1]Sheet1!$C$2:$C$1823),0))</f>
        <v>6789826000</v>
      </c>
      <c r="J1167" s="2">
        <f t="array" ref="J1167">(INDEX([1]Sheet1!$G$2:$G$1823,MATCH($C1167,IF([1]Sheet1!$A$2:$A$1823=$A1167,[1]Sheet1!$C$2:$C$1823),0))+INDEX([1]Sheet1!$J$2:$J$1823,MATCH($C1167,IF([1]Sheet1!$A$2:$A$1823=$A1167,[1]Sheet1!$C$2:$C$1823),0)))</f>
        <v>1174640000</v>
      </c>
      <c r="K1167" s="2">
        <f t="array" ref="K1167">INDEX([5]Sheet1!$K$2:$K$2185,MATCH($C1167,IF([5]Sheet1!$E$2:$E$2185=$A1167,[5]Sheet1!$B$2:$B$2185),0))*10</f>
        <v>3985985690</v>
      </c>
      <c r="L1167" s="2">
        <f t="array" ref="L1167">INDEX([5]Sheet1!$J$2:$J$2185,MATCH($C1167,IF([5]Sheet1!$E$2:$E$2185=$A1167,[5]Sheet1!$B$2:$B$2185),0))</f>
        <v>132390</v>
      </c>
      <c r="M1167" s="2">
        <f t="array" ref="M1167">INDEX([5]Sheet1!$G$2:$G$2185,MATCH($C1167,IF([5]Sheet1!$E$2:$E$2185=$A1167,[5]Sheet1!$B$2:$B$2185),0))*10</f>
        <v>3319864870</v>
      </c>
      <c r="N1167" s="2">
        <f t="array" ref="N1167">INDEX([5]Sheet1!$F$2:$F$2185,MATCH($C1167,IF([5]Sheet1!$E$2:$E$2185=$A1167,[5]Sheet1!$B$2:$B$2185),0))</f>
        <v>94814</v>
      </c>
      <c r="O1167" s="2">
        <f t="array" ref="O1167">INDEX([5]Sheet1!$I$2:$I$2185,MATCH($C1167,IF([5]Sheet1!$E$2:$E$2185=$A1167,[5]Sheet1!$B$2:$B$2185),0))*10</f>
        <v>666120820</v>
      </c>
      <c r="P1167" s="2">
        <f t="array" ref="P1167">INDEX([5]Sheet1!$H$2:$H$2185,MATCH($C1167,IF([5]Sheet1!$E$2:$E$2185=$A1167,[5]Sheet1!$B$2:$B$2185),0))</f>
        <v>31482</v>
      </c>
    </row>
    <row r="1168" spans="1:16" x14ac:dyDescent="0.25">
      <c r="A1168" t="s">
        <v>48</v>
      </c>
      <c r="B1168" t="s">
        <v>49</v>
      </c>
      <c r="C1168">
        <v>1998</v>
      </c>
      <c r="D1168" s="2">
        <f t="array" ref="D1168">INDEX([2]data!$E$2:$E$2185,MATCH($C1168,IF([2]data!$C$2:$C$2185=$A1168,[2]data!$A$2:$A$2185),0))</f>
        <v>9847942</v>
      </c>
      <c r="H1168" s="2">
        <f t="array" ref="H1168">INDEX([1]Sheet1!$M$2:$M$1823,MATCH($C1168,IF([1]Sheet1!$A$2:$A$1823=$A1168,[1]Sheet1!$C$2:$C$1823),0))</f>
        <v>14726408192</v>
      </c>
      <c r="I1168" s="2">
        <f t="array" ref="I1168">INDEX([1]Sheet1!$D$2:$D$1823,MATCH($C1168,IF([1]Sheet1!$A$2:$A$1823=$A1168,[1]Sheet1!$C$2:$C$1823),0))</f>
        <v>11980656000</v>
      </c>
      <c r="J1168" s="2">
        <f t="array" ref="J1168">(INDEX([1]Sheet1!$G$2:$G$1823,MATCH($C1168,IF([1]Sheet1!$A$2:$A$1823=$A1168,[1]Sheet1!$C$2:$C$1823),0))+INDEX([1]Sheet1!$J$2:$J$1823,MATCH($C1168,IF([1]Sheet1!$A$2:$A$1823=$A1168,[1]Sheet1!$C$2:$C$1823),0)))</f>
        <v>2745752000</v>
      </c>
      <c r="K1168" s="2">
        <f t="array" ref="K1168">INDEX([5]Sheet1!$K$2:$K$2185,MATCH($C1168,IF([5]Sheet1!$E$2:$E$2185=$A1168,[5]Sheet1!$B$2:$B$2185),0))*10</f>
        <v>6464926020</v>
      </c>
      <c r="L1168" s="2">
        <f t="array" ref="L1168">INDEX([5]Sheet1!$J$2:$J$2185,MATCH($C1168,IF([5]Sheet1!$E$2:$E$2185=$A1168,[5]Sheet1!$B$2:$B$2185),0))</f>
        <v>201329</v>
      </c>
      <c r="M1168" s="2">
        <f t="array" ref="M1168">INDEX([5]Sheet1!$G$2:$G$2185,MATCH($C1168,IF([5]Sheet1!$E$2:$E$2185=$A1168,[5]Sheet1!$B$2:$B$2185),0))*10</f>
        <v>4841454990</v>
      </c>
      <c r="N1168" s="2">
        <f t="array" ref="N1168">INDEX([5]Sheet1!$F$2:$F$2185,MATCH($C1168,IF([5]Sheet1!$E$2:$E$2185=$A1168,[5]Sheet1!$B$2:$B$2185),0))</f>
        <v>115230</v>
      </c>
      <c r="O1168" s="2">
        <f t="array" ref="O1168">INDEX([5]Sheet1!$I$2:$I$2185,MATCH($C1168,IF([5]Sheet1!$E$2:$E$2185=$A1168,[5]Sheet1!$B$2:$B$2185),0))*10</f>
        <v>1623471030</v>
      </c>
      <c r="P1168" s="2">
        <f t="array" ref="P1168">INDEX([5]Sheet1!$H$2:$H$2185,MATCH($C1168,IF([5]Sheet1!$E$2:$E$2185=$A1168,[5]Sheet1!$B$2:$B$2185),0))</f>
        <v>71900</v>
      </c>
    </row>
    <row r="1169" spans="1:16" x14ac:dyDescent="0.25">
      <c r="A1169" t="s">
        <v>50</v>
      </c>
      <c r="B1169" t="s">
        <v>51</v>
      </c>
      <c r="C1169">
        <v>1998</v>
      </c>
      <c r="D1169" s="2">
        <f t="array" ref="D1169">INDEX([2]data!$E$2:$E$2185,MATCH($C1169,IF([2]data!$C$2:$C$2185=$A1169,[2]data!$A$2:$A$2185),0))</f>
        <v>4813412</v>
      </c>
      <c r="H1169" s="2">
        <f t="array" ref="H1169">INDEX([1]Sheet1!$M$2:$M$1823,MATCH($C1169,IF([1]Sheet1!$A$2:$A$1823=$A1169,[1]Sheet1!$C$2:$C$1823),0))</f>
        <v>6898158080</v>
      </c>
      <c r="I1169" s="2">
        <f t="array" ref="I1169">INDEX([1]Sheet1!$D$2:$D$1823,MATCH($C1169,IF([1]Sheet1!$A$2:$A$1823=$A1169,[1]Sheet1!$C$2:$C$1823),0))</f>
        <v>5535611000</v>
      </c>
      <c r="J1169" s="2">
        <f t="array" ref="J1169">(INDEX([1]Sheet1!$G$2:$G$1823,MATCH($C1169,IF([1]Sheet1!$A$2:$A$1823=$A1169,[1]Sheet1!$C$2:$C$1823),0))+INDEX([1]Sheet1!$J$2:$J$1823,MATCH($C1169,IF([1]Sheet1!$A$2:$A$1823=$A1169,[1]Sheet1!$C$2:$C$1823),0)))</f>
        <v>1362547000</v>
      </c>
      <c r="K1169" s="2">
        <f t="array" ref="K1169">INDEX([5]Sheet1!$K$2:$K$2185,MATCH($C1169,IF([5]Sheet1!$E$2:$E$2185=$A1169,[5]Sheet1!$B$2:$B$2185),0))*10</f>
        <v>3164229250</v>
      </c>
      <c r="L1169" s="2">
        <f t="array" ref="L1169">INDEX([5]Sheet1!$J$2:$J$2185,MATCH($C1169,IF([5]Sheet1!$E$2:$E$2185=$A1169,[5]Sheet1!$B$2:$B$2185),0))</f>
        <v>114906</v>
      </c>
      <c r="M1169" s="2">
        <f t="array" ref="M1169">INDEX([5]Sheet1!$G$2:$G$2185,MATCH($C1169,IF([5]Sheet1!$E$2:$E$2185=$A1169,[5]Sheet1!$B$2:$B$2185),0))*10</f>
        <v>2514193160</v>
      </c>
      <c r="N1169" s="2">
        <f t="array" ref="N1169">INDEX([5]Sheet1!$F$2:$F$2185,MATCH($C1169,IF([5]Sheet1!$E$2:$E$2185=$A1169,[5]Sheet1!$B$2:$B$2185),0))</f>
        <v>69078</v>
      </c>
      <c r="O1169" s="2">
        <f t="array" ref="O1169">INDEX([5]Sheet1!$I$2:$I$2185,MATCH($C1169,IF([5]Sheet1!$E$2:$E$2185=$A1169,[5]Sheet1!$B$2:$B$2185),0))*10</f>
        <v>650036090</v>
      </c>
      <c r="P1169" s="2">
        <f t="array" ref="P1169">INDEX([5]Sheet1!$H$2:$H$2185,MATCH($C1169,IF([5]Sheet1!$E$2:$E$2185=$A1169,[5]Sheet1!$B$2:$B$2185),0))</f>
        <v>31098</v>
      </c>
    </row>
    <row r="1170" spans="1:16" x14ac:dyDescent="0.25">
      <c r="A1170" t="s">
        <v>52</v>
      </c>
      <c r="B1170" t="s">
        <v>53</v>
      </c>
      <c r="C1170">
        <v>1998</v>
      </c>
      <c r="D1170" s="2">
        <f t="array" ref="D1170">INDEX([2]data!$E$2:$E$2185,MATCH($C1170,IF([2]data!$C$2:$C$2185=$A1170,[2]data!$A$2:$A$2185),0))</f>
        <v>2804834</v>
      </c>
      <c r="H1170" s="2">
        <f t="array" ref="H1170">INDEX([1]Sheet1!$M$2:$M$1823,MATCH($C1170,IF([1]Sheet1!$A$2:$A$1823=$A1170,[1]Sheet1!$C$2:$C$1823),0))</f>
        <v>2744109056</v>
      </c>
      <c r="I1170" s="2">
        <f t="array" ref="I1170">INDEX([1]Sheet1!$D$2:$D$1823,MATCH($C1170,IF([1]Sheet1!$A$2:$A$1823=$A1170,[1]Sheet1!$C$2:$C$1823),0))</f>
        <v>2175214000</v>
      </c>
      <c r="J1170" s="2">
        <f t="array" ref="J1170">(INDEX([1]Sheet1!$G$2:$G$1823,MATCH($C1170,IF([1]Sheet1!$A$2:$A$1823=$A1170,[1]Sheet1!$C$2:$C$1823),0))+INDEX([1]Sheet1!$J$2:$J$1823,MATCH($C1170,IF([1]Sheet1!$A$2:$A$1823=$A1170,[1]Sheet1!$C$2:$C$1823),0)))</f>
        <v>568895000</v>
      </c>
      <c r="K1170" s="2">
        <f t="array" ref="K1170">INDEX([5]Sheet1!$K$2:$K$2185,MATCH($C1170,IF([5]Sheet1!$E$2:$E$2185=$A1170,[5]Sheet1!$B$2:$B$2185),0))*10</f>
        <v>1128096380</v>
      </c>
      <c r="L1170" s="2">
        <f t="array" ref="L1170">INDEX([5]Sheet1!$J$2:$J$2185,MATCH($C1170,IF([5]Sheet1!$E$2:$E$2185=$A1170,[5]Sheet1!$B$2:$B$2185),0))</f>
        <v>62401</v>
      </c>
      <c r="M1170" s="2">
        <f t="array" ref="M1170">INDEX([5]Sheet1!$G$2:$G$2185,MATCH($C1170,IF([5]Sheet1!$E$2:$E$2185=$A1170,[5]Sheet1!$B$2:$B$2185),0))*10</f>
        <v>905141440</v>
      </c>
      <c r="N1170" s="2">
        <f t="array" ref="N1170">INDEX([5]Sheet1!$F$2:$F$2185,MATCH($C1170,IF([5]Sheet1!$E$2:$E$2185=$A1170,[5]Sheet1!$B$2:$B$2185),0))</f>
        <v>44390</v>
      </c>
      <c r="O1170" s="2">
        <f t="array" ref="O1170">INDEX([5]Sheet1!$I$2:$I$2185,MATCH($C1170,IF([5]Sheet1!$E$2:$E$2185=$A1170,[5]Sheet1!$B$2:$B$2185),0))*10</f>
        <v>222954940</v>
      </c>
      <c r="P1170" s="2">
        <f t="array" ref="P1170">INDEX([5]Sheet1!$H$2:$H$2185,MATCH($C1170,IF([5]Sheet1!$E$2:$E$2185=$A1170,[5]Sheet1!$B$2:$B$2185),0))</f>
        <v>17048</v>
      </c>
    </row>
    <row r="1171" spans="1:16" x14ac:dyDescent="0.25">
      <c r="A1171" t="s">
        <v>54</v>
      </c>
      <c r="B1171" t="s">
        <v>55</v>
      </c>
      <c r="C1171">
        <v>1998</v>
      </c>
      <c r="D1171" s="2">
        <f t="array" ref="D1171">INDEX([2]data!$E$2:$E$2185,MATCH($C1171,IF([2]data!$C$2:$C$2185=$A1171,[2]data!$A$2:$A$2185),0))</f>
        <v>5521765</v>
      </c>
      <c r="H1171" s="2">
        <f t="array" ref="H1171">INDEX([1]Sheet1!$M$2:$M$1823,MATCH($C1171,IF([1]Sheet1!$A$2:$A$1823=$A1171,[1]Sheet1!$C$2:$C$1823),0))</f>
        <v>5962527744</v>
      </c>
      <c r="I1171" s="2">
        <f t="array" ref="I1171">INDEX([1]Sheet1!$D$2:$D$1823,MATCH($C1171,IF([1]Sheet1!$A$2:$A$1823=$A1171,[1]Sheet1!$C$2:$C$1823),0))</f>
        <v>5079848000</v>
      </c>
      <c r="J1171" s="2">
        <f t="array" ref="J1171">(INDEX([1]Sheet1!$G$2:$G$1823,MATCH($C1171,IF([1]Sheet1!$A$2:$A$1823=$A1171,[1]Sheet1!$C$2:$C$1823),0))+INDEX([1]Sheet1!$J$2:$J$1823,MATCH($C1171,IF([1]Sheet1!$A$2:$A$1823=$A1171,[1]Sheet1!$C$2:$C$1823),0)))</f>
        <v>882680000</v>
      </c>
      <c r="K1171" s="2">
        <f t="array" ref="K1171">INDEX([5]Sheet1!$K$2:$K$2185,MATCH($C1171,IF([5]Sheet1!$E$2:$E$2185=$A1171,[5]Sheet1!$B$2:$B$2185),0))*10</f>
        <v>2850671180</v>
      </c>
      <c r="L1171" s="2">
        <f t="array" ref="L1171">INDEX([5]Sheet1!$J$2:$J$2185,MATCH($C1171,IF([5]Sheet1!$E$2:$E$2185=$A1171,[5]Sheet1!$B$2:$B$2185),0))</f>
        <v>122380</v>
      </c>
      <c r="M1171" s="2">
        <f t="array" ref="M1171">INDEX([5]Sheet1!$G$2:$G$2185,MATCH($C1171,IF([5]Sheet1!$E$2:$E$2185=$A1171,[5]Sheet1!$B$2:$B$2185),0))*10</f>
        <v>2222791210</v>
      </c>
      <c r="N1171" s="2">
        <f t="array" ref="N1171">INDEX([5]Sheet1!$F$2:$F$2185,MATCH($C1171,IF([5]Sheet1!$E$2:$E$2185=$A1171,[5]Sheet1!$B$2:$B$2185),0))</f>
        <v>80020</v>
      </c>
      <c r="O1171" s="2">
        <f t="array" ref="O1171">INDEX([5]Sheet1!$I$2:$I$2185,MATCH($C1171,IF([5]Sheet1!$E$2:$E$2185=$A1171,[5]Sheet1!$B$2:$B$2185),0))*10</f>
        <v>627879970</v>
      </c>
      <c r="P1171" s="2">
        <f t="array" ref="P1171">INDEX([5]Sheet1!$H$2:$H$2185,MATCH($C1171,IF([5]Sheet1!$E$2:$E$2185=$A1171,[5]Sheet1!$B$2:$B$2185),0))</f>
        <v>36815</v>
      </c>
    </row>
    <row r="1172" spans="1:16" x14ac:dyDescent="0.25">
      <c r="A1172" t="s">
        <v>56</v>
      </c>
      <c r="B1172" t="s">
        <v>57</v>
      </c>
      <c r="C1172">
        <v>1998</v>
      </c>
      <c r="D1172" s="2">
        <f t="array" ref="D1172">INDEX([2]data!$E$2:$E$2185,MATCH($C1172,IF([2]data!$C$2:$C$2185=$A1172,[2]data!$A$2:$A$2185),0))</f>
        <v>892431</v>
      </c>
      <c r="H1172" s="2">
        <f t="array" ref="H1172">INDEX([1]Sheet1!$M$2:$M$1823,MATCH($C1172,IF([1]Sheet1!$A$2:$A$1823=$A1172,[1]Sheet1!$C$2:$C$1823),0))</f>
        <v>1039571968</v>
      </c>
      <c r="I1172" s="2">
        <f t="array" ref="I1172">INDEX([1]Sheet1!$D$2:$D$1823,MATCH($C1172,IF([1]Sheet1!$A$2:$A$1823=$A1172,[1]Sheet1!$C$2:$C$1823),0))</f>
        <v>923069000</v>
      </c>
      <c r="J1172" s="2">
        <f t="array" ref="J1172">(INDEX([1]Sheet1!$G$2:$G$1823,MATCH($C1172,IF([1]Sheet1!$A$2:$A$1823=$A1172,[1]Sheet1!$C$2:$C$1823),0))+INDEX([1]Sheet1!$J$2:$J$1823,MATCH($C1172,IF([1]Sheet1!$A$2:$A$1823=$A1172,[1]Sheet1!$C$2:$C$1823),0)))</f>
        <v>116503000</v>
      </c>
      <c r="K1172" s="2">
        <f t="array" ref="K1172">INDEX([5]Sheet1!$K$2:$K$2185,MATCH($C1172,IF([5]Sheet1!$E$2:$E$2185=$A1172,[5]Sheet1!$B$2:$B$2185),0))*10</f>
        <v>464726890</v>
      </c>
      <c r="L1172" s="2">
        <f t="array" ref="L1172">INDEX([5]Sheet1!$J$2:$J$2185,MATCH($C1172,IF([5]Sheet1!$E$2:$E$2185=$A1172,[5]Sheet1!$B$2:$B$2185),0))</f>
        <v>21416</v>
      </c>
      <c r="M1172" s="2">
        <f t="array" ref="M1172">INDEX([5]Sheet1!$G$2:$G$2185,MATCH($C1172,IF([5]Sheet1!$E$2:$E$2185=$A1172,[5]Sheet1!$B$2:$B$2185),0))*10</f>
        <v>372040700</v>
      </c>
      <c r="N1172" s="2">
        <f t="array" ref="N1172">INDEX([5]Sheet1!$F$2:$F$2185,MATCH($C1172,IF([5]Sheet1!$E$2:$E$2185=$A1172,[5]Sheet1!$B$2:$B$2185),0))</f>
        <v>14154</v>
      </c>
      <c r="O1172" s="2">
        <f t="array" ref="O1172">INDEX([5]Sheet1!$I$2:$I$2185,MATCH($C1172,IF([5]Sheet1!$E$2:$E$2185=$A1172,[5]Sheet1!$B$2:$B$2185),0))*10</f>
        <v>92686190</v>
      </c>
      <c r="P1172" s="2">
        <f t="array" ref="P1172">INDEX([5]Sheet1!$H$2:$H$2185,MATCH($C1172,IF([5]Sheet1!$E$2:$E$2185=$A1172,[5]Sheet1!$B$2:$B$2185),0))</f>
        <v>5415</v>
      </c>
    </row>
    <row r="1173" spans="1:16" x14ac:dyDescent="0.25">
      <c r="A1173" t="s">
        <v>58</v>
      </c>
      <c r="B1173" t="s">
        <v>59</v>
      </c>
      <c r="C1173">
        <v>1998</v>
      </c>
      <c r="D1173" s="2">
        <f t="array" ref="D1173">INDEX([2]data!$E$2:$E$2185,MATCH($C1173,IF([2]data!$C$2:$C$2185=$A1173,[2]data!$A$2:$A$2185),0))</f>
        <v>1695816</v>
      </c>
      <c r="H1173" s="2">
        <f t="array" ref="H1173">INDEX([1]Sheet1!$M$2:$M$1823,MATCH($C1173,IF([1]Sheet1!$A$2:$A$1823=$A1173,[1]Sheet1!$C$2:$C$1823),0))</f>
        <v>1999958016</v>
      </c>
      <c r="I1173" s="2">
        <f t="array" ref="I1173">INDEX([1]Sheet1!$D$2:$D$1823,MATCH($C1173,IF([1]Sheet1!$A$2:$A$1823=$A1173,[1]Sheet1!$C$2:$C$1823),0))</f>
        <v>1694525000</v>
      </c>
      <c r="J1173" s="2">
        <f t="array" ref="J1173">(INDEX([1]Sheet1!$G$2:$G$1823,MATCH($C1173,IF([1]Sheet1!$A$2:$A$1823=$A1173,[1]Sheet1!$C$2:$C$1823),0))+INDEX([1]Sheet1!$J$2:$J$1823,MATCH($C1173,IF([1]Sheet1!$A$2:$A$1823=$A1173,[1]Sheet1!$C$2:$C$1823),0)))</f>
        <v>305433000</v>
      </c>
      <c r="K1173" s="2">
        <f t="array" ref="K1173">INDEX([5]Sheet1!$K$2:$K$2185,MATCH($C1173,IF([5]Sheet1!$E$2:$E$2185=$A1173,[5]Sheet1!$B$2:$B$2185),0))*10</f>
        <v>924897870</v>
      </c>
      <c r="L1173" s="2">
        <f t="array" ref="L1173">INDEX([5]Sheet1!$J$2:$J$2185,MATCH($C1173,IF([5]Sheet1!$E$2:$E$2185=$A1173,[5]Sheet1!$B$2:$B$2185),0))</f>
        <v>41879</v>
      </c>
      <c r="M1173" s="2">
        <f t="array" ref="M1173">INDEX([5]Sheet1!$G$2:$G$2185,MATCH($C1173,IF([5]Sheet1!$E$2:$E$2185=$A1173,[5]Sheet1!$B$2:$B$2185),0))*10</f>
        <v>747137470</v>
      </c>
      <c r="N1173" s="2">
        <f t="array" ref="N1173">INDEX([5]Sheet1!$F$2:$F$2185,MATCH($C1173,IF([5]Sheet1!$E$2:$E$2185=$A1173,[5]Sheet1!$B$2:$B$2185),0))</f>
        <v>27920</v>
      </c>
      <c r="O1173" s="2">
        <f t="array" ref="O1173">INDEX([5]Sheet1!$I$2:$I$2185,MATCH($C1173,IF([5]Sheet1!$E$2:$E$2185=$A1173,[5]Sheet1!$B$2:$B$2185),0))*10</f>
        <v>177760400</v>
      </c>
      <c r="P1173" s="2">
        <f t="array" ref="P1173">INDEX([5]Sheet1!$H$2:$H$2185,MATCH($C1173,IF([5]Sheet1!$E$2:$E$2185=$A1173,[5]Sheet1!$B$2:$B$2185),0))</f>
        <v>10954</v>
      </c>
    </row>
    <row r="1174" spans="1:16" x14ac:dyDescent="0.25">
      <c r="A1174" t="s">
        <v>60</v>
      </c>
      <c r="B1174" t="s">
        <v>61</v>
      </c>
      <c r="C1174">
        <v>1998</v>
      </c>
      <c r="D1174" s="2">
        <f t="array" ref="D1174">INDEX([2]data!$E$2:$E$2185,MATCH($C1174,IF([2]data!$C$2:$C$2185=$A1174,[2]data!$A$2:$A$2185),0))</f>
        <v>1853191</v>
      </c>
      <c r="H1174" s="2">
        <f t="array" ref="H1174">INDEX([1]Sheet1!$M$2:$M$1823,MATCH($C1174,IF([1]Sheet1!$A$2:$A$1823=$A1174,[1]Sheet1!$C$2:$C$1823),0))</f>
        <v>2198170112</v>
      </c>
      <c r="I1174" s="2">
        <f t="array" ref="I1174">INDEX([1]Sheet1!$D$2:$D$1823,MATCH($C1174,IF([1]Sheet1!$A$2:$A$1823=$A1174,[1]Sheet1!$C$2:$C$1823),0))</f>
        <v>1579053000</v>
      </c>
      <c r="J1174" s="2">
        <f t="array" ref="J1174">(INDEX([1]Sheet1!$G$2:$G$1823,MATCH($C1174,IF([1]Sheet1!$A$2:$A$1823=$A1174,[1]Sheet1!$C$2:$C$1823),0))+INDEX([1]Sheet1!$J$2:$J$1823,MATCH($C1174,IF([1]Sheet1!$A$2:$A$1823=$A1174,[1]Sheet1!$C$2:$C$1823),0)))</f>
        <v>619117000</v>
      </c>
      <c r="K1174" s="2">
        <f t="array" ref="K1174">INDEX([5]Sheet1!$K$2:$K$2185,MATCH($C1174,IF([5]Sheet1!$E$2:$E$2185=$A1174,[5]Sheet1!$B$2:$B$2185),0))*10</f>
        <v>867872250</v>
      </c>
      <c r="L1174" s="2">
        <f t="array" ref="L1174">INDEX([5]Sheet1!$J$2:$J$2185,MATCH($C1174,IF([5]Sheet1!$E$2:$E$2185=$A1174,[5]Sheet1!$B$2:$B$2185),0))</f>
        <v>29735</v>
      </c>
      <c r="M1174" s="2">
        <f t="array" ref="M1174">INDEX([5]Sheet1!$G$2:$G$2185,MATCH($C1174,IF([5]Sheet1!$E$2:$E$2185=$A1174,[5]Sheet1!$B$2:$B$2185),0))*10</f>
        <v>649056560</v>
      </c>
      <c r="N1174" s="2">
        <f t="array" ref="N1174">INDEX([5]Sheet1!$F$2:$F$2185,MATCH($C1174,IF([5]Sheet1!$E$2:$E$2185=$A1174,[5]Sheet1!$B$2:$B$2185),0))</f>
        <v>18743</v>
      </c>
      <c r="O1174" s="2">
        <f t="array" ref="O1174">INDEX([5]Sheet1!$I$2:$I$2185,MATCH($C1174,IF([5]Sheet1!$E$2:$E$2185=$A1174,[5]Sheet1!$B$2:$B$2185),0))*10</f>
        <v>218815690</v>
      </c>
      <c r="P1174" s="2">
        <f t="array" ref="P1174">INDEX([5]Sheet1!$H$2:$H$2185,MATCH($C1174,IF([5]Sheet1!$E$2:$E$2185=$A1174,[5]Sheet1!$B$2:$B$2185),0))</f>
        <v>8382</v>
      </c>
    </row>
    <row r="1175" spans="1:16" x14ac:dyDescent="0.25">
      <c r="A1175" t="s">
        <v>62</v>
      </c>
      <c r="B1175" t="s">
        <v>63</v>
      </c>
      <c r="C1175">
        <v>1998</v>
      </c>
      <c r="D1175" s="2">
        <f t="array" ref="D1175">INDEX([2]data!$E$2:$E$2185,MATCH($C1175,IF([2]data!$C$2:$C$2185=$A1175,[2]data!$A$2:$A$2185),0))</f>
        <v>1205940</v>
      </c>
      <c r="H1175" s="2">
        <f t="array" ref="H1175">INDEX([1]Sheet1!$M$2:$M$1823,MATCH($C1175,IF([1]Sheet1!$A$2:$A$1823=$A1175,[1]Sheet1!$C$2:$C$1823),0))</f>
        <v>1394530048</v>
      </c>
      <c r="I1175" s="2">
        <f t="array" ref="I1175">INDEX([1]Sheet1!$D$2:$D$1823,MATCH($C1175,IF([1]Sheet1!$A$2:$A$1823=$A1175,[1]Sheet1!$C$2:$C$1823),0))</f>
        <v>1231443000</v>
      </c>
      <c r="J1175" s="2">
        <f t="array" ref="J1175">(INDEX([1]Sheet1!$G$2:$G$1823,MATCH($C1175,IF([1]Sheet1!$A$2:$A$1823=$A1175,[1]Sheet1!$C$2:$C$1823),0))+INDEX([1]Sheet1!$J$2:$J$1823,MATCH($C1175,IF([1]Sheet1!$A$2:$A$1823=$A1175,[1]Sheet1!$C$2:$C$1823),0)))</f>
        <v>163087000</v>
      </c>
      <c r="K1175" s="2">
        <f t="array" ref="K1175">INDEX([5]Sheet1!$K$2:$K$2185,MATCH($C1175,IF([5]Sheet1!$E$2:$E$2185=$A1175,[5]Sheet1!$B$2:$B$2185),0))*10</f>
        <v>665995190</v>
      </c>
      <c r="L1175" s="2">
        <f t="array" ref="L1175">INDEX([5]Sheet1!$J$2:$J$2185,MATCH($C1175,IF([5]Sheet1!$E$2:$E$2185=$A1175,[5]Sheet1!$B$2:$B$2185),0))</f>
        <v>26300</v>
      </c>
      <c r="M1175" s="2">
        <f t="array" ref="M1175">INDEX([5]Sheet1!$G$2:$G$2185,MATCH($C1175,IF([5]Sheet1!$E$2:$E$2185=$A1175,[5]Sheet1!$B$2:$B$2185),0))*10</f>
        <v>560263170</v>
      </c>
      <c r="N1175" s="2">
        <f t="array" ref="N1175">INDEX([5]Sheet1!$F$2:$F$2185,MATCH($C1175,IF([5]Sheet1!$E$2:$E$2185=$A1175,[5]Sheet1!$B$2:$B$2185),0))</f>
        <v>18524</v>
      </c>
      <c r="O1175" s="2">
        <f t="array" ref="O1175">INDEX([5]Sheet1!$I$2:$I$2185,MATCH($C1175,IF([5]Sheet1!$E$2:$E$2185=$A1175,[5]Sheet1!$B$2:$B$2185),0))*10</f>
        <v>105732020</v>
      </c>
      <c r="P1175" s="2">
        <f t="array" ref="P1175">INDEX([5]Sheet1!$H$2:$H$2185,MATCH($C1175,IF([5]Sheet1!$E$2:$E$2185=$A1175,[5]Sheet1!$B$2:$B$2185),0))</f>
        <v>5676</v>
      </c>
    </row>
    <row r="1176" spans="1:16" x14ac:dyDescent="0.25">
      <c r="A1176" t="s">
        <v>64</v>
      </c>
      <c r="B1176" t="s">
        <v>65</v>
      </c>
      <c r="C1176">
        <v>1998</v>
      </c>
      <c r="D1176" s="2">
        <f t="array" ref="D1176">INDEX([2]data!$E$2:$E$2185,MATCH($C1176,IF([2]data!$C$2:$C$2185=$A1176,[2]data!$A$2:$A$2185),0))</f>
        <v>8287418</v>
      </c>
      <c r="H1176" s="2">
        <f t="array" ref="H1176">INDEX([1]Sheet1!$M$2:$M$1823,MATCH($C1176,IF([1]Sheet1!$A$2:$A$1823=$A1176,[1]Sheet1!$C$2:$C$1823),0))</f>
        <v>13487983616</v>
      </c>
      <c r="I1176" s="2">
        <f t="array" ref="I1176">INDEX([1]Sheet1!$D$2:$D$1823,MATCH($C1176,IF([1]Sheet1!$A$2:$A$1823=$A1176,[1]Sheet1!$C$2:$C$1823),0))</f>
        <v>11782481000</v>
      </c>
      <c r="J1176" s="2">
        <f t="array" ref="J1176">(INDEX([1]Sheet1!$G$2:$G$1823,MATCH($C1176,IF([1]Sheet1!$A$2:$A$1823=$A1176,[1]Sheet1!$C$2:$C$1823),0))+INDEX([1]Sheet1!$J$2:$J$1823,MATCH($C1176,IF([1]Sheet1!$A$2:$A$1823=$A1176,[1]Sheet1!$C$2:$C$1823),0)))</f>
        <v>1705503000</v>
      </c>
      <c r="K1176" s="2">
        <f t="array" ref="K1176">INDEX([5]Sheet1!$K$2:$K$2185,MATCH($C1176,IF([5]Sheet1!$E$2:$E$2185=$A1176,[5]Sheet1!$B$2:$B$2185),0))*10</f>
        <v>7363062770</v>
      </c>
      <c r="L1176" s="2">
        <f t="array" ref="L1176">INDEX([5]Sheet1!$J$2:$J$2185,MATCH($C1176,IF([5]Sheet1!$E$2:$E$2185=$A1176,[5]Sheet1!$B$2:$B$2185),0))</f>
        <v>189780</v>
      </c>
      <c r="M1176" s="2">
        <f t="array" ref="M1176">INDEX([5]Sheet1!$G$2:$G$2185,MATCH($C1176,IF([5]Sheet1!$E$2:$E$2185=$A1176,[5]Sheet1!$B$2:$B$2185),0))*10</f>
        <v>6034452490</v>
      </c>
      <c r="N1176" s="2">
        <f t="array" ref="N1176">INDEX([5]Sheet1!$F$2:$F$2185,MATCH($C1176,IF([5]Sheet1!$E$2:$E$2185=$A1176,[5]Sheet1!$B$2:$B$2185),0))</f>
        <v>127404</v>
      </c>
      <c r="O1176" s="2">
        <f t="array" ref="O1176">INDEX([5]Sheet1!$I$2:$I$2185,MATCH($C1176,IF([5]Sheet1!$E$2:$E$2185=$A1176,[5]Sheet1!$B$2:$B$2185),0))*10</f>
        <v>1328610280</v>
      </c>
      <c r="P1176" s="2">
        <f t="array" ref="P1176">INDEX([5]Sheet1!$H$2:$H$2185,MATCH($C1176,IF([5]Sheet1!$E$2:$E$2185=$A1176,[5]Sheet1!$B$2:$B$2185),0))</f>
        <v>53526</v>
      </c>
    </row>
    <row r="1177" spans="1:16" x14ac:dyDescent="0.25">
      <c r="A1177" t="s">
        <v>66</v>
      </c>
      <c r="B1177" t="s">
        <v>67</v>
      </c>
      <c r="C1177">
        <v>1998</v>
      </c>
      <c r="D1177" s="2">
        <f t="array" ref="D1177">INDEX([2]data!$E$2:$E$2185,MATCH($C1177,IF([2]data!$C$2:$C$2185=$A1177,[2]data!$A$2:$A$2185),0))</f>
        <v>1793484</v>
      </c>
      <c r="H1177" s="2">
        <f t="array" ref="H1177">INDEX([1]Sheet1!$M$2:$M$1823,MATCH($C1177,IF([1]Sheet1!$A$2:$A$1823=$A1177,[1]Sheet1!$C$2:$C$1823),0))</f>
        <v>2030567040</v>
      </c>
      <c r="I1177" s="2">
        <f t="array" ref="I1177">INDEX([1]Sheet1!$D$2:$D$1823,MATCH($C1177,IF([1]Sheet1!$A$2:$A$1823=$A1177,[1]Sheet1!$C$2:$C$1823),0))</f>
        <v>1638440000</v>
      </c>
      <c r="J1177" s="2">
        <f t="array" ref="J1177">(INDEX([1]Sheet1!$G$2:$G$1823,MATCH($C1177,IF([1]Sheet1!$A$2:$A$1823=$A1177,[1]Sheet1!$C$2:$C$1823),0))+INDEX([1]Sheet1!$J$2:$J$1823,MATCH($C1177,IF([1]Sheet1!$A$2:$A$1823=$A1177,[1]Sheet1!$C$2:$C$1823),0)))</f>
        <v>392127000</v>
      </c>
      <c r="K1177" s="2">
        <f t="array" ref="K1177">INDEX([5]Sheet1!$K$2:$K$2185,MATCH($C1177,IF([5]Sheet1!$E$2:$E$2185=$A1177,[5]Sheet1!$B$2:$B$2185),0))*10</f>
        <v>905508840</v>
      </c>
      <c r="L1177" s="2">
        <f t="array" ref="L1177">INDEX([5]Sheet1!$J$2:$J$2185,MATCH($C1177,IF([5]Sheet1!$E$2:$E$2185=$A1177,[5]Sheet1!$B$2:$B$2185),0))</f>
        <v>42005</v>
      </c>
      <c r="M1177" s="2">
        <f t="array" ref="M1177">INDEX([5]Sheet1!$G$2:$G$2185,MATCH($C1177,IF([5]Sheet1!$E$2:$E$2185=$A1177,[5]Sheet1!$B$2:$B$2185),0))*10</f>
        <v>717456460</v>
      </c>
      <c r="N1177" s="2">
        <f t="array" ref="N1177">INDEX([5]Sheet1!$F$2:$F$2185,MATCH($C1177,IF([5]Sheet1!$E$2:$E$2185=$A1177,[5]Sheet1!$B$2:$B$2185),0))</f>
        <v>29816</v>
      </c>
      <c r="O1177" s="2">
        <f t="array" ref="O1177">INDEX([5]Sheet1!$I$2:$I$2185,MATCH($C1177,IF([5]Sheet1!$E$2:$E$2185=$A1177,[5]Sheet1!$B$2:$B$2185),0))*10</f>
        <v>188052380</v>
      </c>
      <c r="P1177" s="2">
        <f t="array" ref="P1177">INDEX([5]Sheet1!$H$2:$H$2185,MATCH($C1177,IF([5]Sheet1!$E$2:$E$2185=$A1177,[5]Sheet1!$B$2:$B$2185),0))</f>
        <v>11131</v>
      </c>
    </row>
    <row r="1178" spans="1:16" x14ac:dyDescent="0.25">
      <c r="A1178" t="s">
        <v>68</v>
      </c>
      <c r="B1178" t="s">
        <v>69</v>
      </c>
      <c r="C1178">
        <v>1998</v>
      </c>
      <c r="D1178" s="2">
        <f t="array" ref="D1178">INDEX([2]data!$E$2:$E$2185,MATCH($C1178,IF([2]data!$C$2:$C$2185=$A1178,[2]data!$A$2:$A$2185),0))</f>
        <v>18755906</v>
      </c>
      <c r="H1178" s="2">
        <f t="array" ref="H1178">INDEX([1]Sheet1!$M$2:$M$1823,MATCH($C1178,IF([1]Sheet1!$A$2:$A$1823=$A1178,[1]Sheet1!$C$2:$C$1823),0))</f>
        <v>30875869184</v>
      </c>
      <c r="I1178" s="2">
        <f t="array" ref="I1178">INDEX([1]Sheet1!$D$2:$D$1823,MATCH($C1178,IF([1]Sheet1!$A$2:$A$1823=$A1178,[1]Sheet1!$C$2:$C$1823),0))</f>
        <v>25942531000</v>
      </c>
      <c r="J1178" s="2">
        <f t="array" ref="J1178">(INDEX([1]Sheet1!$G$2:$G$1823,MATCH($C1178,IF([1]Sheet1!$A$2:$A$1823=$A1178,[1]Sheet1!$C$2:$C$1823),0))+INDEX([1]Sheet1!$J$2:$J$1823,MATCH($C1178,IF([1]Sheet1!$A$2:$A$1823=$A1178,[1]Sheet1!$C$2:$C$1823),0)))</f>
        <v>4933339000</v>
      </c>
      <c r="K1178" s="2">
        <f t="array" ref="K1178">INDEX([5]Sheet1!$K$2:$K$2185,MATCH($C1178,IF([5]Sheet1!$E$2:$E$2185=$A1178,[5]Sheet1!$B$2:$B$2185),0))*10</f>
        <v>14229523760</v>
      </c>
      <c r="L1178" s="2">
        <f t="array" ref="L1178">INDEX([5]Sheet1!$J$2:$J$2185,MATCH($C1178,IF([5]Sheet1!$E$2:$E$2185=$A1178,[5]Sheet1!$B$2:$B$2185),0))</f>
        <v>415977</v>
      </c>
      <c r="M1178" s="2">
        <f t="array" ref="M1178">INDEX([5]Sheet1!$G$2:$G$2185,MATCH($C1178,IF([5]Sheet1!$E$2:$E$2185=$A1178,[5]Sheet1!$B$2:$B$2185),0))*10</f>
        <v>11444700010</v>
      </c>
      <c r="N1178" s="2">
        <f t="array" ref="N1178">INDEX([5]Sheet1!$F$2:$F$2185,MATCH($C1178,IF([5]Sheet1!$E$2:$E$2185=$A1178,[5]Sheet1!$B$2:$B$2185),0))</f>
        <v>274424</v>
      </c>
      <c r="O1178" s="2">
        <f t="array" ref="O1178">INDEX([5]Sheet1!$I$2:$I$2185,MATCH($C1178,IF([5]Sheet1!$E$2:$E$2185=$A1178,[5]Sheet1!$B$2:$B$2185),0))*10</f>
        <v>2784823750</v>
      </c>
      <c r="P1178" s="2">
        <f t="array" ref="P1178">INDEX([5]Sheet1!$H$2:$H$2185,MATCH($C1178,IF([5]Sheet1!$E$2:$E$2185=$A1178,[5]Sheet1!$B$2:$B$2185),0))</f>
        <v>122710</v>
      </c>
    </row>
    <row r="1179" spans="1:16" x14ac:dyDescent="0.25">
      <c r="A1179" t="s">
        <v>70</v>
      </c>
      <c r="B1179" t="s">
        <v>71</v>
      </c>
      <c r="C1179">
        <v>1998</v>
      </c>
      <c r="D1179" s="2">
        <f t="array" ref="D1179">INDEX([2]data!$E$2:$E$2185,MATCH($C1179,IF([2]data!$C$2:$C$2185=$A1179,[2]data!$A$2:$A$2185),0))</f>
        <v>7809121</v>
      </c>
      <c r="H1179" s="2">
        <f t="array" ref="H1179">INDEX([1]Sheet1!$M$2:$M$1823,MATCH($C1179,IF([1]Sheet1!$A$2:$A$1823=$A1179,[1]Sheet1!$C$2:$C$1823),0))</f>
        <v>8165633024</v>
      </c>
      <c r="I1179" s="2">
        <f t="array" ref="I1179">INDEX([1]Sheet1!$D$2:$D$1823,MATCH($C1179,IF([1]Sheet1!$A$2:$A$1823=$A1179,[1]Sheet1!$C$2:$C$1823),0))</f>
        <v>6518541000</v>
      </c>
      <c r="J1179" s="2">
        <f t="array" ref="J1179">(INDEX([1]Sheet1!$G$2:$G$1823,MATCH($C1179,IF([1]Sheet1!$A$2:$A$1823=$A1179,[1]Sheet1!$C$2:$C$1823),0))+INDEX([1]Sheet1!$J$2:$J$1823,MATCH($C1179,IF([1]Sheet1!$A$2:$A$1823=$A1179,[1]Sheet1!$C$2:$C$1823),0)))</f>
        <v>1647092000</v>
      </c>
      <c r="K1179" s="2">
        <f t="array" ref="K1179">INDEX([5]Sheet1!$K$2:$K$2185,MATCH($C1179,IF([5]Sheet1!$E$2:$E$2185=$A1179,[5]Sheet1!$B$2:$B$2185),0))*10</f>
        <v>4077756140</v>
      </c>
      <c r="L1179" s="2">
        <f t="array" ref="L1179">INDEX([5]Sheet1!$J$2:$J$2185,MATCH($C1179,IF([5]Sheet1!$E$2:$E$2185=$A1179,[5]Sheet1!$B$2:$B$2185),0))</f>
        <v>161177</v>
      </c>
      <c r="M1179" s="2">
        <f t="array" ref="M1179">INDEX([5]Sheet1!$G$2:$G$2185,MATCH($C1179,IF([5]Sheet1!$E$2:$E$2185=$A1179,[5]Sheet1!$B$2:$B$2185),0))*10</f>
        <v>3427499780</v>
      </c>
      <c r="N1179" s="2">
        <f t="array" ref="N1179">INDEX([5]Sheet1!$F$2:$F$2185,MATCH($C1179,IF([5]Sheet1!$E$2:$E$2185=$A1179,[5]Sheet1!$B$2:$B$2185),0))</f>
        <v>116327</v>
      </c>
      <c r="O1179" s="2">
        <f t="array" ref="O1179">INDEX([5]Sheet1!$I$2:$I$2185,MATCH($C1179,IF([5]Sheet1!$E$2:$E$2185=$A1179,[5]Sheet1!$B$2:$B$2185),0))*10</f>
        <v>650256360</v>
      </c>
      <c r="P1179" s="2">
        <f t="array" ref="P1179">INDEX([5]Sheet1!$H$2:$H$2185,MATCH($C1179,IF([5]Sheet1!$E$2:$E$2185=$A1179,[5]Sheet1!$B$2:$B$2185),0))</f>
        <v>38681</v>
      </c>
    </row>
    <row r="1180" spans="1:16" x14ac:dyDescent="0.25">
      <c r="A1180" t="s">
        <v>72</v>
      </c>
      <c r="B1180" t="s">
        <v>73</v>
      </c>
      <c r="C1180">
        <v>1998</v>
      </c>
      <c r="D1180" s="2">
        <f t="array" ref="D1180">INDEX([2]data!$E$2:$E$2185,MATCH($C1180,IF([2]data!$C$2:$C$2185=$A1180,[2]data!$A$2:$A$2185),0))</f>
        <v>647532</v>
      </c>
      <c r="H1180" s="2">
        <f t="array" ref="H1180">INDEX([1]Sheet1!$M$2:$M$1823,MATCH($C1180,IF([1]Sheet1!$A$2:$A$1823=$A1180,[1]Sheet1!$C$2:$C$1823),0))</f>
        <v>696214016</v>
      </c>
      <c r="I1180" s="2">
        <f t="array" ref="I1180">INDEX([1]Sheet1!$D$2:$D$1823,MATCH($C1180,IF([1]Sheet1!$A$2:$A$1823=$A1180,[1]Sheet1!$C$2:$C$1823),0))</f>
        <v>608397000</v>
      </c>
      <c r="J1180" s="2">
        <f t="array" ref="J1180">(INDEX([1]Sheet1!$G$2:$G$1823,MATCH($C1180,IF([1]Sheet1!$A$2:$A$1823=$A1180,[1]Sheet1!$C$2:$C$1823),0))+INDEX([1]Sheet1!$J$2:$J$1823,MATCH($C1180,IF([1]Sheet1!$A$2:$A$1823=$A1180,[1]Sheet1!$C$2:$C$1823),0)))</f>
        <v>87817000</v>
      </c>
      <c r="K1180" s="2">
        <f t="array" ref="K1180">INDEX([5]Sheet1!$K$2:$K$2185,MATCH($C1180,IF([5]Sheet1!$E$2:$E$2185=$A1180,[5]Sheet1!$B$2:$B$2185),0))*10</f>
        <v>336328900</v>
      </c>
      <c r="L1180" s="2">
        <f t="array" ref="L1180">INDEX([5]Sheet1!$J$2:$J$2185,MATCH($C1180,IF([5]Sheet1!$E$2:$E$2185=$A1180,[5]Sheet1!$B$2:$B$2185),0))</f>
        <v>12907</v>
      </c>
      <c r="M1180" s="2">
        <f t="array" ref="M1180">INDEX([5]Sheet1!$G$2:$G$2185,MATCH($C1180,IF([5]Sheet1!$E$2:$E$2185=$A1180,[5]Sheet1!$B$2:$B$2185),0))*10</f>
        <v>277068880</v>
      </c>
      <c r="N1180" s="2">
        <f t="array" ref="N1180">INDEX([5]Sheet1!$F$2:$F$2185,MATCH($C1180,IF([5]Sheet1!$E$2:$E$2185=$A1180,[5]Sheet1!$B$2:$B$2185),0))</f>
        <v>8415</v>
      </c>
      <c r="O1180" s="2">
        <f t="array" ref="O1180">INDEX([5]Sheet1!$I$2:$I$2185,MATCH($C1180,IF([5]Sheet1!$E$2:$E$2185=$A1180,[5]Sheet1!$B$2:$B$2185),0))*10</f>
        <v>59260020</v>
      </c>
      <c r="P1180" s="2">
        <f t="array" ref="P1180">INDEX([5]Sheet1!$H$2:$H$2185,MATCH($C1180,IF([5]Sheet1!$E$2:$E$2185=$A1180,[5]Sheet1!$B$2:$B$2185),0))</f>
        <v>3308</v>
      </c>
    </row>
    <row r="1181" spans="1:16" x14ac:dyDescent="0.25">
      <c r="A1181" t="s">
        <v>74</v>
      </c>
      <c r="B1181" t="s">
        <v>75</v>
      </c>
      <c r="C1181">
        <v>1998</v>
      </c>
      <c r="D1181" s="2">
        <f t="array" ref="D1181">INDEX([2]data!$E$2:$E$2185,MATCH($C1181,IF([2]data!$C$2:$C$2185=$A1181,[2]data!$A$2:$A$2185),0))</f>
        <v>11311536</v>
      </c>
      <c r="H1181" s="2">
        <f t="array" ref="H1181">INDEX([1]Sheet1!$M$2:$M$1823,MATCH($C1181,IF([1]Sheet1!$A$2:$A$1823=$A1181,[1]Sheet1!$C$2:$C$1823),0))</f>
        <v>13403033600</v>
      </c>
      <c r="I1181" s="2">
        <f t="array" ref="I1181">INDEX([1]Sheet1!$D$2:$D$1823,MATCH($C1181,IF([1]Sheet1!$A$2:$A$1823=$A1181,[1]Sheet1!$C$2:$C$1823),0))</f>
        <v>11656757000</v>
      </c>
      <c r="J1181" s="2">
        <f t="array" ref="J1181">(INDEX([1]Sheet1!$G$2:$G$1823,MATCH($C1181,IF([1]Sheet1!$A$2:$A$1823=$A1181,[1]Sheet1!$C$2:$C$1823),0))+INDEX([1]Sheet1!$J$2:$J$1823,MATCH($C1181,IF([1]Sheet1!$A$2:$A$1823=$A1181,[1]Sheet1!$C$2:$C$1823),0)))</f>
        <v>1746277000</v>
      </c>
      <c r="K1181" s="2">
        <f t="array" ref="K1181">INDEX([5]Sheet1!$K$2:$K$2185,MATCH($C1181,IF([5]Sheet1!$E$2:$E$2185=$A1181,[5]Sheet1!$B$2:$B$2185),0))*10</f>
        <v>6218448780</v>
      </c>
      <c r="L1181" s="2">
        <f t="array" ref="L1181">INDEX([5]Sheet1!$J$2:$J$2185,MATCH($C1181,IF([5]Sheet1!$E$2:$E$2185=$A1181,[5]Sheet1!$B$2:$B$2185),0))</f>
        <v>215725</v>
      </c>
      <c r="M1181" s="2">
        <f t="array" ref="M1181">INDEX([5]Sheet1!$G$2:$G$2185,MATCH($C1181,IF([5]Sheet1!$E$2:$E$2185=$A1181,[5]Sheet1!$B$2:$B$2185),0))*10</f>
        <v>4814930480</v>
      </c>
      <c r="N1181" s="2">
        <f t="array" ref="N1181">INDEX([5]Sheet1!$F$2:$F$2185,MATCH($C1181,IF([5]Sheet1!$E$2:$E$2185=$A1181,[5]Sheet1!$B$2:$B$2185),0))</f>
        <v>137386</v>
      </c>
      <c r="O1181" s="2">
        <f t="array" ref="O1181">INDEX([5]Sheet1!$I$2:$I$2185,MATCH($C1181,IF([5]Sheet1!$E$2:$E$2185=$A1181,[5]Sheet1!$B$2:$B$2185),0))*10</f>
        <v>1403518300</v>
      </c>
      <c r="P1181" s="2">
        <f t="array" ref="P1181">INDEX([5]Sheet1!$H$2:$H$2185,MATCH($C1181,IF([5]Sheet1!$E$2:$E$2185=$A1181,[5]Sheet1!$B$2:$B$2185),0))</f>
        <v>69142</v>
      </c>
    </row>
    <row r="1182" spans="1:16" x14ac:dyDescent="0.25">
      <c r="A1182" t="s">
        <v>76</v>
      </c>
      <c r="B1182" t="s">
        <v>77</v>
      </c>
      <c r="C1182">
        <v>1998</v>
      </c>
      <c r="D1182" s="2">
        <f t="array" ref="D1182">INDEX([2]data!$E$2:$E$2185,MATCH($C1182,IF([2]data!$C$2:$C$2185=$A1182,[2]data!$A$2:$A$2185),0))</f>
        <v>3405194</v>
      </c>
      <c r="H1182" s="2">
        <f t="array" ref="H1182">INDEX([1]Sheet1!$M$2:$M$1823,MATCH($C1182,IF([1]Sheet1!$A$2:$A$1823=$A1182,[1]Sheet1!$C$2:$C$1823),0))</f>
        <v>3646913024</v>
      </c>
      <c r="I1182" s="2">
        <f t="array" ref="I1182">INDEX([1]Sheet1!$D$2:$D$1823,MATCH($C1182,IF([1]Sheet1!$A$2:$A$1823=$A1182,[1]Sheet1!$C$2:$C$1823),0))</f>
        <v>3144065000</v>
      </c>
      <c r="J1182" s="2">
        <f t="array" ref="J1182">(INDEX([1]Sheet1!$G$2:$G$1823,MATCH($C1182,IF([1]Sheet1!$A$2:$A$1823=$A1182,[1]Sheet1!$C$2:$C$1823),0))+INDEX([1]Sheet1!$J$2:$J$1823,MATCH($C1182,IF([1]Sheet1!$A$2:$A$1823=$A1182,[1]Sheet1!$C$2:$C$1823),0)))</f>
        <v>502848000</v>
      </c>
      <c r="K1182" s="2">
        <f t="array" ref="K1182">INDEX([5]Sheet1!$K$2:$K$2185,MATCH($C1182,IF([5]Sheet1!$E$2:$E$2185=$A1182,[5]Sheet1!$B$2:$B$2185),0))*10</f>
        <v>1687321310</v>
      </c>
      <c r="L1182" s="2">
        <f t="array" ref="L1182">INDEX([5]Sheet1!$J$2:$J$2185,MATCH($C1182,IF([5]Sheet1!$E$2:$E$2185=$A1182,[5]Sheet1!$B$2:$B$2185),0))</f>
        <v>83676</v>
      </c>
      <c r="M1182" s="2">
        <f t="array" ref="M1182">INDEX([5]Sheet1!$G$2:$G$2185,MATCH($C1182,IF([5]Sheet1!$E$2:$E$2185=$A1182,[5]Sheet1!$B$2:$B$2185),0))*10</f>
        <v>1329921700</v>
      </c>
      <c r="N1182" s="2">
        <f t="array" ref="N1182">INDEX([5]Sheet1!$F$2:$F$2185,MATCH($C1182,IF([5]Sheet1!$E$2:$E$2185=$A1182,[5]Sheet1!$B$2:$B$2185),0))</f>
        <v>56019</v>
      </c>
      <c r="O1182" s="2">
        <f t="array" ref="O1182">INDEX([5]Sheet1!$I$2:$I$2185,MATCH($C1182,IF([5]Sheet1!$E$2:$E$2185=$A1182,[5]Sheet1!$B$2:$B$2185),0))*10</f>
        <v>357399610</v>
      </c>
      <c r="P1182" s="2">
        <f t="array" ref="P1182">INDEX([5]Sheet1!$H$2:$H$2185,MATCH($C1182,IF([5]Sheet1!$E$2:$E$2185=$A1182,[5]Sheet1!$B$2:$B$2185),0))</f>
        <v>25076</v>
      </c>
    </row>
    <row r="1183" spans="1:16" x14ac:dyDescent="0.25">
      <c r="A1183" t="s">
        <v>78</v>
      </c>
      <c r="B1183" t="s">
        <v>79</v>
      </c>
      <c r="C1183">
        <v>1998</v>
      </c>
      <c r="D1183" s="2">
        <f t="array" ref="D1183">INDEX([2]data!$E$2:$E$2185,MATCH($C1183,IF([2]data!$C$2:$C$2185=$A1183,[2]data!$A$2:$A$2185),0))</f>
        <v>3352449</v>
      </c>
      <c r="H1183" s="2">
        <f t="array" ref="H1183">INDEX([1]Sheet1!$M$2:$M$1823,MATCH($C1183,IF([1]Sheet1!$A$2:$A$1823=$A1183,[1]Sheet1!$C$2:$C$1823),0))</f>
        <v>4056088064</v>
      </c>
      <c r="I1183" s="2">
        <f t="array" ref="I1183">INDEX([1]Sheet1!$D$2:$D$1823,MATCH($C1183,IF([1]Sheet1!$A$2:$A$1823=$A1183,[1]Sheet1!$C$2:$C$1823),0))</f>
        <v>3525665000</v>
      </c>
      <c r="J1183" s="2">
        <f t="array" ref="J1183">(INDEX([1]Sheet1!$G$2:$G$1823,MATCH($C1183,IF([1]Sheet1!$A$2:$A$1823=$A1183,[1]Sheet1!$C$2:$C$1823),0))+INDEX([1]Sheet1!$J$2:$J$1823,MATCH($C1183,IF([1]Sheet1!$A$2:$A$1823=$A1183,[1]Sheet1!$C$2:$C$1823),0)))</f>
        <v>530423000</v>
      </c>
      <c r="K1183" s="2">
        <f t="array" ref="K1183">INDEX([5]Sheet1!$K$2:$K$2185,MATCH($C1183,IF([5]Sheet1!$E$2:$E$2185=$A1183,[5]Sheet1!$B$2:$B$2185),0))*10</f>
        <v>1715310290</v>
      </c>
      <c r="L1183" s="2">
        <f t="array" ref="L1183">INDEX([5]Sheet1!$J$2:$J$2185,MATCH($C1183,IF([5]Sheet1!$E$2:$E$2185=$A1183,[5]Sheet1!$B$2:$B$2185),0))</f>
        <v>62953</v>
      </c>
      <c r="M1183" s="2">
        <f t="array" ref="M1183">INDEX([5]Sheet1!$G$2:$G$2185,MATCH($C1183,IF([5]Sheet1!$E$2:$E$2185=$A1183,[5]Sheet1!$B$2:$B$2185),0))*10</f>
        <v>1299339790</v>
      </c>
      <c r="N1183" s="2">
        <f t="array" ref="N1183">INDEX([5]Sheet1!$F$2:$F$2185,MATCH($C1183,IF([5]Sheet1!$E$2:$E$2185=$A1183,[5]Sheet1!$B$2:$B$2185),0))</f>
        <v>36507</v>
      </c>
      <c r="O1183" s="2">
        <f t="array" ref="O1183">INDEX([5]Sheet1!$I$2:$I$2185,MATCH($C1183,IF([5]Sheet1!$E$2:$E$2185=$A1183,[5]Sheet1!$B$2:$B$2185),0))*10</f>
        <v>415970500</v>
      </c>
      <c r="P1183" s="2">
        <f t="array" ref="P1183">INDEX([5]Sheet1!$H$2:$H$2185,MATCH($C1183,IF([5]Sheet1!$E$2:$E$2185=$A1183,[5]Sheet1!$B$2:$B$2185),0))</f>
        <v>19342</v>
      </c>
    </row>
    <row r="1184" spans="1:16" x14ac:dyDescent="0.25">
      <c r="A1184" t="s">
        <v>80</v>
      </c>
      <c r="B1184" t="s">
        <v>81</v>
      </c>
      <c r="C1184">
        <v>1998</v>
      </c>
      <c r="D1184" s="2">
        <f t="array" ref="D1184">INDEX([2]data!$E$2:$E$2185,MATCH($C1184,IF([2]data!$C$2:$C$2185=$A1184,[2]data!$A$2:$A$2185),0))</f>
        <v>12245672</v>
      </c>
      <c r="H1184" s="2">
        <f t="array" ref="H1184">INDEX([1]Sheet1!$M$2:$M$1823,MATCH($C1184,IF([1]Sheet1!$A$2:$A$1823=$A1184,[1]Sheet1!$C$2:$C$1823),0))</f>
        <v>16551819264</v>
      </c>
      <c r="I1184" s="2">
        <f t="array" ref="I1184">INDEX([1]Sheet1!$D$2:$D$1823,MATCH($C1184,IF([1]Sheet1!$A$2:$A$1823=$A1184,[1]Sheet1!$C$2:$C$1823),0))</f>
        <v>13424948000</v>
      </c>
      <c r="J1184" s="2">
        <f t="array" ref="J1184">(INDEX([1]Sheet1!$G$2:$G$1823,MATCH($C1184,IF([1]Sheet1!$A$2:$A$1823=$A1184,[1]Sheet1!$C$2:$C$1823),0))+INDEX([1]Sheet1!$J$2:$J$1823,MATCH($C1184,IF([1]Sheet1!$A$2:$A$1823=$A1184,[1]Sheet1!$C$2:$C$1823),0)))</f>
        <v>3126871000</v>
      </c>
      <c r="K1184" s="2">
        <f t="array" ref="K1184">INDEX([5]Sheet1!$K$2:$K$2185,MATCH($C1184,IF([5]Sheet1!$E$2:$E$2185=$A1184,[5]Sheet1!$B$2:$B$2185),0))*10</f>
        <v>6985685440</v>
      </c>
      <c r="L1184" s="2">
        <f t="array" ref="L1184">INDEX([5]Sheet1!$J$2:$J$2185,MATCH($C1184,IF([5]Sheet1!$E$2:$E$2185=$A1184,[5]Sheet1!$B$2:$B$2185),0))</f>
        <v>215518</v>
      </c>
      <c r="M1184" s="2">
        <f t="array" ref="M1184">INDEX([5]Sheet1!$G$2:$G$2185,MATCH($C1184,IF([5]Sheet1!$E$2:$E$2185=$A1184,[5]Sheet1!$B$2:$B$2185),0))*10</f>
        <v>5368840630</v>
      </c>
      <c r="N1184" s="2">
        <f t="array" ref="N1184">INDEX([5]Sheet1!$F$2:$F$2185,MATCH($C1184,IF([5]Sheet1!$E$2:$E$2185=$A1184,[5]Sheet1!$B$2:$B$2185),0))</f>
        <v>138343</v>
      </c>
      <c r="O1184" s="2">
        <f t="array" ref="O1184">INDEX([5]Sheet1!$I$2:$I$2185,MATCH($C1184,IF([5]Sheet1!$E$2:$E$2185=$A1184,[5]Sheet1!$B$2:$B$2185),0))*10</f>
        <v>1616844810</v>
      </c>
      <c r="P1184" s="2">
        <f t="array" ref="P1184">INDEX([5]Sheet1!$H$2:$H$2185,MATCH($C1184,IF([5]Sheet1!$E$2:$E$2185=$A1184,[5]Sheet1!$B$2:$B$2185),0))</f>
        <v>67861</v>
      </c>
    </row>
    <row r="1185" spans="1:16" x14ac:dyDescent="0.25">
      <c r="A1185" t="s">
        <v>82</v>
      </c>
      <c r="B1185" t="s">
        <v>83</v>
      </c>
      <c r="C1185">
        <v>1998</v>
      </c>
      <c r="D1185" s="2">
        <f t="array" ref="D1185">INDEX([2]data!$E$2:$E$2185,MATCH($C1185,IF([2]data!$C$2:$C$2185=$A1185,[2]data!$A$2:$A$2185),0))</f>
        <v>1031155</v>
      </c>
      <c r="H1185" s="2">
        <f t="array" ref="H1185">INDEX([1]Sheet1!$M$2:$M$1823,MATCH($C1185,IF([1]Sheet1!$A$2:$A$1823=$A1185,[1]Sheet1!$C$2:$C$1823),0))</f>
        <v>1203902976</v>
      </c>
      <c r="I1185" s="2">
        <f t="array" ref="I1185">INDEX([1]Sheet1!$D$2:$D$1823,MATCH($C1185,IF([1]Sheet1!$A$2:$A$1823=$A1185,[1]Sheet1!$C$2:$C$1823),0))</f>
        <v>1172178000</v>
      </c>
      <c r="J1185" s="2">
        <f t="array" ref="J1185">(INDEX([1]Sheet1!$G$2:$G$1823,MATCH($C1185,IF([1]Sheet1!$A$2:$A$1823=$A1185,[1]Sheet1!$C$2:$C$1823),0))+INDEX([1]Sheet1!$J$2:$J$1823,MATCH($C1185,IF([1]Sheet1!$A$2:$A$1823=$A1185,[1]Sheet1!$C$2:$C$1823),0)))</f>
        <v>31725000</v>
      </c>
      <c r="K1185" s="2">
        <f t="array" ref="K1185">INDEX([5]Sheet1!$K$2:$K$2185,MATCH($C1185,IF([5]Sheet1!$E$2:$E$2185=$A1185,[5]Sheet1!$B$2:$B$2185),0))*10</f>
        <v>656094390</v>
      </c>
      <c r="L1185" s="2">
        <f t="array" ref="L1185">INDEX([5]Sheet1!$J$2:$J$2185,MATCH($C1185,IF([5]Sheet1!$E$2:$E$2185=$A1185,[5]Sheet1!$B$2:$B$2185),0))</f>
        <v>20151</v>
      </c>
      <c r="M1185" s="2">
        <f t="array" ref="M1185">INDEX([5]Sheet1!$G$2:$G$2185,MATCH($C1185,IF([5]Sheet1!$E$2:$E$2185=$A1185,[5]Sheet1!$B$2:$B$2185),0))*10</f>
        <v>569495330</v>
      </c>
      <c r="N1185" s="2">
        <f t="array" ref="N1185">INDEX([5]Sheet1!$F$2:$F$2185,MATCH($C1185,IF([5]Sheet1!$E$2:$E$2185=$A1185,[5]Sheet1!$B$2:$B$2185),0))</f>
        <v>15271</v>
      </c>
      <c r="O1185" s="2">
        <f t="array" ref="O1185">INDEX([5]Sheet1!$I$2:$I$2185,MATCH($C1185,IF([5]Sheet1!$E$2:$E$2185=$A1185,[5]Sheet1!$B$2:$B$2185),0))*10</f>
        <v>86599060</v>
      </c>
      <c r="P1185" s="2">
        <f t="array" ref="P1185">INDEX([5]Sheet1!$H$2:$H$2185,MATCH($C1185,IF([5]Sheet1!$E$2:$E$2185=$A1185,[5]Sheet1!$B$2:$B$2185),0))</f>
        <v>3864</v>
      </c>
    </row>
    <row r="1186" spans="1:16" x14ac:dyDescent="0.25">
      <c r="A1186" t="s">
        <v>84</v>
      </c>
      <c r="B1186" t="s">
        <v>85</v>
      </c>
      <c r="C1186">
        <v>1998</v>
      </c>
      <c r="D1186" s="2">
        <f t="array" ref="D1186">INDEX([2]data!$E$2:$E$2185,MATCH($C1186,IF([2]data!$C$2:$C$2185=$A1186,[2]data!$A$2:$A$2185),0))</f>
        <v>3919235</v>
      </c>
      <c r="H1186" s="2">
        <f t="array" ref="H1186">INDEX([1]Sheet1!$M$2:$M$1823,MATCH($C1186,IF([1]Sheet1!$A$2:$A$1823=$A1186,[1]Sheet1!$C$2:$C$1823),0))</f>
        <v>4595181056</v>
      </c>
      <c r="I1186" s="2">
        <f t="array" ref="I1186">INDEX([1]Sheet1!$D$2:$D$1823,MATCH($C1186,IF([1]Sheet1!$A$2:$A$1823=$A1186,[1]Sheet1!$C$2:$C$1823),0))</f>
        <v>3517044000</v>
      </c>
      <c r="J1186" s="2">
        <f t="array" ref="J1186">(INDEX([1]Sheet1!$G$2:$G$1823,MATCH($C1186,IF([1]Sheet1!$A$2:$A$1823=$A1186,[1]Sheet1!$C$2:$C$1823),0))+INDEX([1]Sheet1!$J$2:$J$1823,MATCH($C1186,IF([1]Sheet1!$A$2:$A$1823=$A1186,[1]Sheet1!$C$2:$C$1823),0)))</f>
        <v>1078137000</v>
      </c>
      <c r="K1186" s="2">
        <f t="array" ref="K1186">INDEX([5]Sheet1!$K$2:$K$2185,MATCH($C1186,IF([5]Sheet1!$E$2:$E$2185=$A1186,[5]Sheet1!$B$2:$B$2185),0))*10</f>
        <v>2078534940</v>
      </c>
      <c r="L1186" s="2">
        <f t="array" ref="L1186">INDEX([5]Sheet1!$J$2:$J$2185,MATCH($C1186,IF([5]Sheet1!$E$2:$E$2185=$A1186,[5]Sheet1!$B$2:$B$2185),0))</f>
        <v>92078</v>
      </c>
      <c r="M1186" s="2">
        <f t="array" ref="M1186">INDEX([5]Sheet1!$G$2:$G$2185,MATCH($C1186,IF([5]Sheet1!$E$2:$E$2185=$A1186,[5]Sheet1!$B$2:$B$2185),0))*10</f>
        <v>1671594730</v>
      </c>
      <c r="N1186" s="2">
        <f t="array" ref="N1186">INDEX([5]Sheet1!$F$2:$F$2185,MATCH($C1186,IF([5]Sheet1!$E$2:$E$2185=$A1186,[5]Sheet1!$B$2:$B$2185),0))</f>
        <v>63689</v>
      </c>
      <c r="O1186" s="2">
        <f t="array" ref="O1186">INDEX([5]Sheet1!$I$2:$I$2185,MATCH($C1186,IF([5]Sheet1!$E$2:$E$2185=$A1186,[5]Sheet1!$B$2:$B$2185),0))*10</f>
        <v>406940210</v>
      </c>
      <c r="P1186" s="2">
        <f t="array" ref="P1186">INDEX([5]Sheet1!$H$2:$H$2185,MATCH($C1186,IF([5]Sheet1!$E$2:$E$2185=$A1186,[5]Sheet1!$B$2:$B$2185),0))</f>
        <v>26070</v>
      </c>
    </row>
    <row r="1187" spans="1:16" x14ac:dyDescent="0.25">
      <c r="A1187" t="s">
        <v>86</v>
      </c>
      <c r="B1187" t="s">
        <v>87</v>
      </c>
      <c r="C1187">
        <v>1998</v>
      </c>
      <c r="D1187" s="2">
        <f t="array" ref="D1187">INDEX([2]data!$E$2:$E$2185,MATCH($C1187,IF([2]data!$C$2:$C$2185=$A1187,[2]data!$A$2:$A$2185),0))</f>
        <v>746058</v>
      </c>
      <c r="H1187" s="2">
        <f t="array" ref="H1187">INDEX([1]Sheet1!$M$2:$M$1823,MATCH($C1187,IF([1]Sheet1!$A$2:$A$1823=$A1187,[1]Sheet1!$C$2:$C$1823),0))</f>
        <v>829129984</v>
      </c>
      <c r="I1187" s="2">
        <f t="array" ref="I1187">INDEX([1]Sheet1!$D$2:$D$1823,MATCH($C1187,IF([1]Sheet1!$A$2:$A$1823=$A1187,[1]Sheet1!$C$2:$C$1823),0))</f>
        <v>649111000</v>
      </c>
      <c r="J1187" s="2">
        <f t="array" ref="J1187">(INDEX([1]Sheet1!$G$2:$G$1823,MATCH($C1187,IF([1]Sheet1!$A$2:$A$1823=$A1187,[1]Sheet1!$C$2:$C$1823),0))+INDEX([1]Sheet1!$J$2:$J$1823,MATCH($C1187,IF([1]Sheet1!$A$2:$A$1823=$A1187,[1]Sheet1!$C$2:$C$1823),0)))</f>
        <v>180019000</v>
      </c>
      <c r="K1187" s="2">
        <f t="array" ref="K1187">INDEX([5]Sheet1!$K$2:$K$2185,MATCH($C1187,IF([5]Sheet1!$E$2:$E$2185=$A1187,[5]Sheet1!$B$2:$B$2185),0))*10</f>
        <v>359515560</v>
      </c>
      <c r="L1187" s="2">
        <f t="array" ref="L1187">INDEX([5]Sheet1!$J$2:$J$2185,MATCH($C1187,IF([5]Sheet1!$E$2:$E$2185=$A1187,[5]Sheet1!$B$2:$B$2185),0))</f>
        <v>17343</v>
      </c>
      <c r="M1187" s="2">
        <f t="array" ref="M1187">INDEX([5]Sheet1!$G$2:$G$2185,MATCH($C1187,IF([5]Sheet1!$E$2:$E$2185=$A1187,[5]Sheet1!$B$2:$B$2185),0))*10</f>
        <v>284265580</v>
      </c>
      <c r="N1187" s="2">
        <f t="array" ref="N1187">INDEX([5]Sheet1!$F$2:$F$2185,MATCH($C1187,IF([5]Sheet1!$E$2:$E$2185=$A1187,[5]Sheet1!$B$2:$B$2185),0))</f>
        <v>11742</v>
      </c>
      <c r="O1187" s="2">
        <f t="array" ref="O1187">INDEX([5]Sheet1!$I$2:$I$2185,MATCH($C1187,IF([5]Sheet1!$E$2:$E$2185=$A1187,[5]Sheet1!$B$2:$B$2185),0))*10</f>
        <v>75249980</v>
      </c>
      <c r="P1187" s="2">
        <f t="array" ref="P1187">INDEX([5]Sheet1!$H$2:$H$2185,MATCH($C1187,IF([5]Sheet1!$E$2:$E$2185=$A1187,[5]Sheet1!$B$2:$B$2185),0))</f>
        <v>4663</v>
      </c>
    </row>
    <row r="1188" spans="1:16" x14ac:dyDescent="0.25">
      <c r="A1188" t="s">
        <v>88</v>
      </c>
      <c r="B1188" t="s">
        <v>89</v>
      </c>
      <c r="C1188">
        <v>1998</v>
      </c>
      <c r="D1188" s="2">
        <f t="array" ref="D1188">INDEX([2]data!$E$2:$E$2185,MATCH($C1188,IF([2]data!$C$2:$C$2185=$A1188,[2]data!$A$2:$A$2185),0))</f>
        <v>5570045</v>
      </c>
      <c r="H1188" s="2">
        <f t="array" ref="H1188">INDEX([1]Sheet1!$M$2:$M$1823,MATCH($C1188,IF([1]Sheet1!$A$2:$A$1823=$A1188,[1]Sheet1!$C$2:$C$1823),0))</f>
        <v>5420094976</v>
      </c>
      <c r="I1188" s="2">
        <f t="array" ref="I1188">INDEX([1]Sheet1!$D$2:$D$1823,MATCH($C1188,IF([1]Sheet1!$A$2:$A$1823=$A1188,[1]Sheet1!$C$2:$C$1823),0))</f>
        <v>4420240000</v>
      </c>
      <c r="J1188" s="2">
        <f t="array" ref="J1188">(INDEX([1]Sheet1!$G$2:$G$1823,MATCH($C1188,IF([1]Sheet1!$A$2:$A$1823=$A1188,[1]Sheet1!$C$2:$C$1823),0))+INDEX([1]Sheet1!$J$2:$J$1823,MATCH($C1188,IF([1]Sheet1!$A$2:$A$1823=$A1188,[1]Sheet1!$C$2:$C$1823),0)))</f>
        <v>999855000</v>
      </c>
      <c r="K1188" s="2">
        <f t="array" ref="K1188">INDEX([5]Sheet1!$K$2:$K$2185,MATCH($C1188,IF([5]Sheet1!$E$2:$E$2185=$A1188,[5]Sheet1!$B$2:$B$2185),0))*10</f>
        <v>2384243520</v>
      </c>
      <c r="L1188" s="2">
        <f t="array" ref="L1188">INDEX([5]Sheet1!$J$2:$J$2185,MATCH($C1188,IF([5]Sheet1!$E$2:$E$2185=$A1188,[5]Sheet1!$B$2:$B$2185),0))</f>
        <v>105244</v>
      </c>
      <c r="M1188" s="2">
        <f t="array" ref="M1188">INDEX([5]Sheet1!$G$2:$G$2185,MATCH($C1188,IF([5]Sheet1!$E$2:$E$2185=$A1188,[5]Sheet1!$B$2:$B$2185),0))*10</f>
        <v>1975088860</v>
      </c>
      <c r="N1188" s="2">
        <f t="array" ref="N1188">INDEX([5]Sheet1!$F$2:$F$2185,MATCH($C1188,IF([5]Sheet1!$E$2:$E$2185=$A1188,[5]Sheet1!$B$2:$B$2185),0))</f>
        <v>72295</v>
      </c>
      <c r="O1188" s="2">
        <f t="array" ref="O1188">INDEX([5]Sheet1!$I$2:$I$2185,MATCH($C1188,IF([5]Sheet1!$E$2:$E$2185=$A1188,[5]Sheet1!$B$2:$B$2185),0))*10</f>
        <v>409154660</v>
      </c>
      <c r="P1188" s="2">
        <f t="array" ref="P1188">INDEX([5]Sheet1!$H$2:$H$2185,MATCH($C1188,IF([5]Sheet1!$E$2:$E$2185=$A1188,[5]Sheet1!$B$2:$B$2185),0))</f>
        <v>29957</v>
      </c>
    </row>
    <row r="1189" spans="1:16" x14ac:dyDescent="0.25">
      <c r="A1189" t="s">
        <v>90</v>
      </c>
      <c r="B1189" t="s">
        <v>91</v>
      </c>
      <c r="C1189">
        <v>1998</v>
      </c>
      <c r="D1189" s="2">
        <f t="array" ref="D1189">INDEX([2]data!$E$2:$E$2185,MATCH($C1189,IF([2]data!$C$2:$C$2185=$A1189,[2]data!$A$2:$A$2185),0))</f>
        <v>20157531</v>
      </c>
      <c r="H1189" s="2">
        <f t="array" ref="H1189">INDEX([1]Sheet1!$M$2:$M$1823,MATCH($C1189,IF([1]Sheet1!$A$2:$A$1823=$A1189,[1]Sheet1!$C$2:$C$1823),0))</f>
        <v>26359580672</v>
      </c>
      <c r="I1189" s="2">
        <f t="array" ref="I1189">INDEX([1]Sheet1!$D$2:$D$1823,MATCH($C1189,IF([1]Sheet1!$A$2:$A$1823=$A1189,[1]Sheet1!$C$2:$C$1823),0))</f>
        <v>20185495000</v>
      </c>
      <c r="J1189" s="2">
        <f t="array" ref="J1189">(INDEX([1]Sheet1!$G$2:$G$1823,MATCH($C1189,IF([1]Sheet1!$A$2:$A$1823=$A1189,[1]Sheet1!$C$2:$C$1823),0))+INDEX([1]Sheet1!$J$2:$J$1823,MATCH($C1189,IF([1]Sheet1!$A$2:$A$1823=$A1189,[1]Sheet1!$C$2:$C$1823),0)))</f>
        <v>6174085000</v>
      </c>
      <c r="K1189" s="2">
        <f t="array" ref="K1189">INDEX([5]Sheet1!$K$2:$K$2185,MATCH($C1189,IF([5]Sheet1!$E$2:$E$2185=$A1189,[5]Sheet1!$B$2:$B$2185),0))*10</f>
        <v>11841688630</v>
      </c>
      <c r="L1189" s="2">
        <f t="array" ref="L1189">INDEX([5]Sheet1!$J$2:$J$2185,MATCH($C1189,IF([5]Sheet1!$E$2:$E$2185=$A1189,[5]Sheet1!$B$2:$B$2185),0))</f>
        <v>534548</v>
      </c>
      <c r="M1189" s="2">
        <f t="array" ref="M1189">INDEX([5]Sheet1!$G$2:$G$2185,MATCH($C1189,IF([5]Sheet1!$E$2:$E$2185=$A1189,[5]Sheet1!$B$2:$B$2185),0))*10</f>
        <v>9477650860</v>
      </c>
      <c r="N1189" s="2">
        <f t="array" ref="N1189">INDEX([5]Sheet1!$F$2:$F$2185,MATCH($C1189,IF([5]Sheet1!$E$2:$E$2185=$A1189,[5]Sheet1!$B$2:$B$2185),0))</f>
        <v>365401</v>
      </c>
      <c r="O1189" s="2">
        <f t="array" ref="O1189">INDEX([5]Sheet1!$I$2:$I$2185,MATCH($C1189,IF([5]Sheet1!$E$2:$E$2185=$A1189,[5]Sheet1!$B$2:$B$2185),0))*10</f>
        <v>2364037770</v>
      </c>
      <c r="P1189" s="2">
        <f t="array" ref="P1189">INDEX([5]Sheet1!$H$2:$H$2185,MATCH($C1189,IF([5]Sheet1!$E$2:$E$2185=$A1189,[5]Sheet1!$B$2:$B$2185),0))</f>
        <v>154441</v>
      </c>
    </row>
    <row r="1190" spans="1:16" x14ac:dyDescent="0.25">
      <c r="A1190" t="s">
        <v>2</v>
      </c>
      <c r="B1190" t="s">
        <v>3</v>
      </c>
      <c r="C1190">
        <v>1998</v>
      </c>
      <c r="D1190" s="2">
        <f t="array" ref="D1190">INDEX([2]data!$E$2:$E$2185,MATCH($C1190,IF([2]data!$C$2:$C$2185=$A1190,[2]data!$A$2:$A$2185),0))</f>
        <v>275854104</v>
      </c>
      <c r="H1190" s="2">
        <f t="array" ref="H1190">INDEX([1]Sheet1!$M$2:$M$1823,MATCH($C1190,IF([1]Sheet1!$A$2:$A$1823=$A1190,[1]Sheet1!$C$2:$C$1823),0))</f>
        <v>343095541760</v>
      </c>
      <c r="I1190" s="2">
        <f t="array" ref="I1190">INDEX([1]Sheet1!$D$2:$D$1823,MATCH($C1190,IF([1]Sheet1!$A$2:$A$1823=$A1190,[1]Sheet1!$C$2:$C$1823),0))</f>
        <v>281867494000</v>
      </c>
      <c r="J1190" s="2">
        <f t="array" ref="J1190">(INDEX([1]Sheet1!$G$2:$G$1823,MATCH($C1190,IF([1]Sheet1!$A$2:$A$1823=$A1190,[1]Sheet1!$C$2:$C$1823),0))+INDEX([1]Sheet1!$J$2:$J$1823,MATCH($C1190,IF([1]Sheet1!$A$2:$A$1823=$A1190,[1]Sheet1!$C$2:$C$1823),0)))</f>
        <v>61228051000</v>
      </c>
      <c r="K1190" s="2">
        <f t="array" ref="K1190">INDEX([5]Sheet1!$K$2:$K$2185,MATCH($C1190,IF([5]Sheet1!$E$2:$E$2185=$A1190,[5]Sheet1!$B$2:$B$2185),0))*10</f>
        <v>156478518120</v>
      </c>
      <c r="L1190" s="2">
        <f t="array" ref="L1190">INDEX([5]Sheet1!$J$2:$J$2185,MATCH($C1190,IF([5]Sheet1!$E$2:$E$2185=$A1190,[5]Sheet1!$B$2:$B$2185),0))</f>
        <v>5729442</v>
      </c>
      <c r="M1190" s="2">
        <f t="array" ref="M1190">INDEX([5]Sheet1!$G$2:$G$2185,MATCH($C1190,IF([5]Sheet1!$E$2:$E$2185=$A1190,[5]Sheet1!$B$2:$B$2185),0))*10</f>
        <v>123666051220</v>
      </c>
      <c r="N1190" s="2">
        <f t="array" ref="N1190">INDEX([5]Sheet1!$F$2:$F$2185,MATCH($C1190,IF([5]Sheet1!$E$2:$E$2185=$A1190,[5]Sheet1!$B$2:$B$2185),0))</f>
        <v>3696320</v>
      </c>
      <c r="O1190" s="2">
        <f t="array" ref="O1190">INDEX([5]Sheet1!$I$2:$I$2185,MATCH($C1190,IF([5]Sheet1!$E$2:$E$2185=$A1190,[5]Sheet1!$B$2:$B$2185),0))*10</f>
        <v>32812466900</v>
      </c>
      <c r="P1190" s="2">
        <f t="array" ref="P1190">INDEX([5]Sheet1!$H$2:$H$2185,MATCH($C1190,IF([5]Sheet1!$E$2:$E$2185=$A1190,[5]Sheet1!$B$2:$B$2185),0))</f>
        <v>1719129</v>
      </c>
    </row>
    <row r="1191" spans="1:16" x14ac:dyDescent="0.25">
      <c r="A1191" t="s">
        <v>92</v>
      </c>
      <c r="B1191" t="s">
        <v>93</v>
      </c>
      <c r="C1191">
        <v>1998</v>
      </c>
      <c r="D1191" s="2">
        <f t="array" ref="D1191">INDEX([2]data!$E$2:$E$2185,MATCH($C1191,IF([2]data!$C$2:$C$2185=$A1191,[2]data!$A$2:$A$2185),0))</f>
        <v>2165960</v>
      </c>
      <c r="H1191" s="2">
        <f t="array" ref="H1191">INDEX([1]Sheet1!$M$2:$M$1823,MATCH($C1191,IF([1]Sheet1!$A$2:$A$1823=$A1191,[1]Sheet1!$C$2:$C$1823),0))</f>
        <v>2465210112</v>
      </c>
      <c r="I1191" s="2">
        <f t="array" ref="I1191">INDEX([1]Sheet1!$D$2:$D$1823,MATCH($C1191,IF([1]Sheet1!$A$2:$A$1823=$A1191,[1]Sheet1!$C$2:$C$1823),0))</f>
        <v>1954221000</v>
      </c>
      <c r="J1191" s="2">
        <f t="array" ref="J1191">(INDEX([1]Sheet1!$G$2:$G$1823,MATCH($C1191,IF([1]Sheet1!$A$2:$A$1823=$A1191,[1]Sheet1!$C$2:$C$1823),0))+INDEX([1]Sheet1!$J$2:$J$1823,MATCH($C1191,IF([1]Sheet1!$A$2:$A$1823=$A1191,[1]Sheet1!$C$2:$C$1823),0)))</f>
        <v>510989000</v>
      </c>
      <c r="K1191" s="2">
        <f t="array" ref="K1191">INDEX([5]Sheet1!$K$2:$K$2185,MATCH($C1191,IF([5]Sheet1!$E$2:$E$2185=$A1191,[5]Sheet1!$B$2:$B$2185),0))*10</f>
        <v>987986470</v>
      </c>
      <c r="L1191" s="2">
        <f t="array" ref="L1191">INDEX([5]Sheet1!$J$2:$J$2185,MATCH($C1191,IF([5]Sheet1!$E$2:$E$2185=$A1191,[5]Sheet1!$B$2:$B$2185),0))</f>
        <v>41634</v>
      </c>
      <c r="M1191" s="2">
        <f t="array" ref="M1191">INDEX([5]Sheet1!$G$2:$G$2185,MATCH($C1191,IF([5]Sheet1!$E$2:$E$2185=$A1191,[5]Sheet1!$B$2:$B$2185),0))*10</f>
        <v>780981330</v>
      </c>
      <c r="N1191" s="2">
        <f t="array" ref="N1191">INDEX([5]Sheet1!$F$2:$F$2185,MATCH($C1191,IF([5]Sheet1!$E$2:$E$2185=$A1191,[5]Sheet1!$B$2:$B$2185),0))</f>
        <v>25239</v>
      </c>
      <c r="O1191" s="2">
        <f t="array" ref="O1191">INDEX([5]Sheet1!$I$2:$I$2185,MATCH($C1191,IF([5]Sheet1!$E$2:$E$2185=$A1191,[5]Sheet1!$B$2:$B$2185),0))*10</f>
        <v>207005140</v>
      </c>
      <c r="P1191" s="2">
        <f t="array" ref="P1191">INDEX([5]Sheet1!$H$2:$H$2185,MATCH($C1191,IF([5]Sheet1!$E$2:$E$2185=$A1191,[5]Sheet1!$B$2:$B$2185),0))</f>
        <v>11416</v>
      </c>
    </row>
    <row r="1192" spans="1:16" x14ac:dyDescent="0.25">
      <c r="A1192" t="s">
        <v>94</v>
      </c>
      <c r="B1192" t="s">
        <v>95</v>
      </c>
      <c r="C1192">
        <v>1998</v>
      </c>
      <c r="D1192" s="2">
        <f t="array" ref="D1192">INDEX([2]data!$E$2:$E$2185,MATCH($C1192,IF([2]data!$C$2:$C$2185=$A1192,[2]data!$A$2:$A$2185),0))</f>
        <v>600416</v>
      </c>
      <c r="H1192" s="2">
        <f t="array" ref="H1192">INDEX([1]Sheet1!$M$2:$M$1823,MATCH($C1192,IF([1]Sheet1!$A$2:$A$1823=$A1192,[1]Sheet1!$C$2:$C$1823),0))</f>
        <v>817907008</v>
      </c>
      <c r="I1192" s="2">
        <f t="array" ref="I1192">INDEX([1]Sheet1!$D$2:$D$1823,MATCH($C1192,IF([1]Sheet1!$A$2:$A$1823=$A1192,[1]Sheet1!$C$2:$C$1823),0))</f>
        <v>709375000</v>
      </c>
      <c r="J1192" s="2">
        <f t="array" ref="J1192">(INDEX([1]Sheet1!$G$2:$G$1823,MATCH($C1192,IF([1]Sheet1!$A$2:$A$1823=$A1192,[1]Sheet1!$C$2:$C$1823),0))+INDEX([1]Sheet1!$J$2:$J$1823,MATCH($C1192,IF([1]Sheet1!$A$2:$A$1823=$A1192,[1]Sheet1!$C$2:$C$1823),0)))</f>
        <v>108532000</v>
      </c>
      <c r="K1192" s="2">
        <f t="array" ref="K1192">INDEX([5]Sheet1!$K$2:$K$2185,MATCH($C1192,IF([5]Sheet1!$E$2:$E$2185=$A1192,[5]Sheet1!$B$2:$B$2185),0))*10</f>
        <v>333951800</v>
      </c>
      <c r="L1192" s="2">
        <f t="array" ref="L1192">INDEX([5]Sheet1!$J$2:$J$2185,MATCH($C1192,IF([5]Sheet1!$E$2:$E$2185=$A1192,[5]Sheet1!$B$2:$B$2185),0))</f>
        <v>14306</v>
      </c>
      <c r="M1192" s="2">
        <f t="array" ref="M1192">INDEX([5]Sheet1!$G$2:$G$2185,MATCH($C1192,IF([5]Sheet1!$E$2:$E$2185=$A1192,[5]Sheet1!$B$2:$B$2185),0))*10</f>
        <v>282005160</v>
      </c>
      <c r="N1192" s="2">
        <f t="array" ref="N1192">INDEX([5]Sheet1!$F$2:$F$2185,MATCH($C1192,IF([5]Sheet1!$E$2:$E$2185=$A1192,[5]Sheet1!$B$2:$B$2185),0))</f>
        <v>9248</v>
      </c>
      <c r="O1192" s="2">
        <f t="array" ref="O1192">INDEX([5]Sheet1!$I$2:$I$2185,MATCH($C1192,IF([5]Sheet1!$E$2:$E$2185=$A1192,[5]Sheet1!$B$2:$B$2185),0))*10</f>
        <v>51946640</v>
      </c>
      <c r="P1192" s="2">
        <f t="array" ref="P1192">INDEX([5]Sheet1!$H$2:$H$2185,MATCH($C1192,IF([5]Sheet1!$E$2:$E$2185=$A1192,[5]Sheet1!$B$2:$B$2185),0))</f>
        <v>2997</v>
      </c>
    </row>
    <row r="1193" spans="1:16" x14ac:dyDescent="0.25">
      <c r="A1193" t="s">
        <v>96</v>
      </c>
      <c r="B1193" t="s">
        <v>97</v>
      </c>
      <c r="C1193">
        <v>1998</v>
      </c>
      <c r="D1193" s="2">
        <f t="array" ref="D1193">INDEX([2]data!$E$2:$E$2185,MATCH($C1193,IF([2]data!$C$2:$C$2185=$A1193,[2]data!$A$2:$A$2185),0))</f>
        <v>6900918</v>
      </c>
      <c r="H1193" s="2">
        <f t="array" ref="H1193">INDEX([1]Sheet1!$M$2:$M$1823,MATCH($C1193,IF([1]Sheet1!$A$2:$A$1823=$A1193,[1]Sheet1!$C$2:$C$1823),0))</f>
        <v>8052035072</v>
      </c>
      <c r="I1193" s="2">
        <f t="array" ref="I1193">INDEX([1]Sheet1!$D$2:$D$1823,MATCH($C1193,IF([1]Sheet1!$A$2:$A$1823=$A1193,[1]Sheet1!$C$2:$C$1823),0))</f>
        <v>6998181000</v>
      </c>
      <c r="J1193" s="2">
        <f t="array" ref="J1193">(INDEX([1]Sheet1!$G$2:$G$1823,MATCH($C1193,IF([1]Sheet1!$A$2:$A$1823=$A1193,[1]Sheet1!$C$2:$C$1823),0))+INDEX([1]Sheet1!$J$2:$J$1823,MATCH($C1193,IF([1]Sheet1!$A$2:$A$1823=$A1193,[1]Sheet1!$C$2:$C$1823),0)))</f>
        <v>1053854000</v>
      </c>
      <c r="K1193" s="2">
        <f t="array" ref="K1193">INDEX([5]Sheet1!$K$2:$K$2185,MATCH($C1193,IF([5]Sheet1!$E$2:$E$2185=$A1193,[5]Sheet1!$B$2:$B$2185),0))*10</f>
        <v>3890855230</v>
      </c>
      <c r="L1193" s="2">
        <f t="array" ref="L1193">INDEX([5]Sheet1!$J$2:$J$2185,MATCH($C1193,IF([5]Sheet1!$E$2:$E$2185=$A1193,[5]Sheet1!$B$2:$B$2185),0))</f>
        <v>157391</v>
      </c>
      <c r="M1193" s="2">
        <f t="array" ref="M1193">INDEX([5]Sheet1!$G$2:$G$2185,MATCH($C1193,IF([5]Sheet1!$E$2:$E$2185=$A1193,[5]Sheet1!$B$2:$B$2185),0))*10</f>
        <v>3123487500</v>
      </c>
      <c r="N1193" s="2">
        <f t="array" ref="N1193">INDEX([5]Sheet1!$F$2:$F$2185,MATCH($C1193,IF([5]Sheet1!$E$2:$E$2185=$A1193,[5]Sheet1!$B$2:$B$2185),0))</f>
        <v>104384</v>
      </c>
      <c r="O1193" s="2">
        <f t="array" ref="O1193">INDEX([5]Sheet1!$I$2:$I$2185,MATCH($C1193,IF([5]Sheet1!$E$2:$E$2185=$A1193,[5]Sheet1!$B$2:$B$2185),0))*10</f>
        <v>767367730</v>
      </c>
      <c r="P1193" s="2">
        <f t="array" ref="P1193">INDEX([5]Sheet1!$H$2:$H$2185,MATCH($C1193,IF([5]Sheet1!$E$2:$E$2185=$A1193,[5]Sheet1!$B$2:$B$2185),0))</f>
        <v>45843</v>
      </c>
    </row>
    <row r="1194" spans="1:16" x14ac:dyDescent="0.25">
      <c r="A1194" t="s">
        <v>98</v>
      </c>
      <c r="B1194" t="s">
        <v>99</v>
      </c>
      <c r="C1194">
        <v>1998</v>
      </c>
      <c r="D1194" s="2">
        <f t="array" ref="D1194">INDEX([2]data!$E$2:$E$2185,MATCH($C1194,IF([2]data!$C$2:$C$2185=$A1194,[2]data!$A$2:$A$2185),0))</f>
        <v>5769562</v>
      </c>
      <c r="H1194" s="2">
        <f t="array" ref="H1194">INDEX([1]Sheet1!$M$2:$M$1823,MATCH($C1194,IF([1]Sheet1!$A$2:$A$1823=$A1194,[1]Sheet1!$C$2:$C$1823),0))</f>
        <v>7856627200</v>
      </c>
      <c r="I1194" s="2">
        <f t="array" ref="I1194">INDEX([1]Sheet1!$D$2:$D$1823,MATCH($C1194,IF([1]Sheet1!$A$2:$A$1823=$A1194,[1]Sheet1!$C$2:$C$1823),0))</f>
        <v>5931798000</v>
      </c>
      <c r="J1194" s="2">
        <f t="array" ref="J1194">(INDEX([1]Sheet1!$G$2:$G$1823,MATCH($C1194,IF([1]Sheet1!$A$2:$A$1823=$A1194,[1]Sheet1!$C$2:$C$1823),0))+INDEX([1]Sheet1!$J$2:$J$1823,MATCH($C1194,IF([1]Sheet1!$A$2:$A$1823=$A1194,[1]Sheet1!$C$2:$C$1823),0)))</f>
        <v>1924829000</v>
      </c>
      <c r="K1194" s="2">
        <f t="array" ref="K1194">INDEX([5]Sheet1!$K$2:$K$2185,MATCH($C1194,IF([5]Sheet1!$E$2:$E$2185=$A1194,[5]Sheet1!$B$2:$B$2185),0))*10</f>
        <v>2788712680</v>
      </c>
      <c r="L1194" s="2">
        <f t="array" ref="L1194">INDEX([5]Sheet1!$J$2:$J$2185,MATCH($C1194,IF([5]Sheet1!$E$2:$E$2185=$A1194,[5]Sheet1!$B$2:$B$2185),0))</f>
        <v>89404</v>
      </c>
      <c r="M1194" s="2">
        <f t="array" ref="M1194">INDEX([5]Sheet1!$G$2:$G$2185,MATCH($C1194,IF([5]Sheet1!$E$2:$E$2185=$A1194,[5]Sheet1!$B$2:$B$2185),0))*10</f>
        <v>2123225990</v>
      </c>
      <c r="N1194" s="2">
        <f t="array" ref="N1194">INDEX([5]Sheet1!$F$2:$F$2185,MATCH($C1194,IF([5]Sheet1!$E$2:$E$2185=$A1194,[5]Sheet1!$B$2:$B$2185),0))</f>
        <v>54968</v>
      </c>
      <c r="O1194" s="2">
        <f t="array" ref="O1194">INDEX([5]Sheet1!$I$2:$I$2185,MATCH($C1194,IF([5]Sheet1!$E$2:$E$2185=$A1194,[5]Sheet1!$B$2:$B$2185),0))*10</f>
        <v>665486690</v>
      </c>
      <c r="P1194" s="2">
        <f t="array" ref="P1194">INDEX([5]Sheet1!$H$2:$H$2185,MATCH($C1194,IF([5]Sheet1!$E$2:$E$2185=$A1194,[5]Sheet1!$B$2:$B$2185),0))</f>
        <v>30768</v>
      </c>
    </row>
    <row r="1195" spans="1:16" x14ac:dyDescent="0.25">
      <c r="A1195" t="s">
        <v>100</v>
      </c>
      <c r="B1195" t="s">
        <v>101</v>
      </c>
      <c r="C1195">
        <v>1998</v>
      </c>
      <c r="D1195" s="2">
        <f t="array" ref="D1195">INDEX([2]data!$E$2:$E$2185,MATCH($C1195,IF([2]data!$C$2:$C$2185=$A1195,[2]data!$A$2:$A$2185),0))</f>
        <v>1815609</v>
      </c>
      <c r="H1195" s="2">
        <f t="array" ref="H1195">INDEX([1]Sheet1!$M$2:$M$1823,MATCH($C1195,IF([1]Sheet1!$A$2:$A$1823=$A1195,[1]Sheet1!$C$2:$C$1823),0))</f>
        <v>2052504960</v>
      </c>
      <c r="I1195" s="2">
        <f t="array" ref="I1195">INDEX([1]Sheet1!$D$2:$D$1823,MATCH($C1195,IF([1]Sheet1!$A$2:$A$1823=$A1195,[1]Sheet1!$C$2:$C$1823),0))</f>
        <v>1808951000</v>
      </c>
      <c r="J1195" s="2">
        <f t="array" ref="J1195">(INDEX([1]Sheet1!$G$2:$G$1823,MATCH($C1195,IF([1]Sheet1!$A$2:$A$1823=$A1195,[1]Sheet1!$C$2:$C$1823),0))+INDEX([1]Sheet1!$J$2:$J$1823,MATCH($C1195,IF([1]Sheet1!$A$2:$A$1823=$A1195,[1]Sheet1!$C$2:$C$1823),0)))</f>
        <v>243554000</v>
      </c>
      <c r="K1195" s="2">
        <f t="array" ref="K1195">INDEX([5]Sheet1!$K$2:$K$2185,MATCH($C1195,IF([5]Sheet1!$E$2:$E$2185=$A1195,[5]Sheet1!$B$2:$B$2185),0))*10</f>
        <v>984959260</v>
      </c>
      <c r="L1195" s="2">
        <f t="array" ref="L1195">INDEX([5]Sheet1!$J$2:$J$2185,MATCH($C1195,IF([5]Sheet1!$E$2:$E$2185=$A1195,[5]Sheet1!$B$2:$B$2185),0))</f>
        <v>42298</v>
      </c>
      <c r="M1195" s="2">
        <f t="array" ref="M1195">INDEX([5]Sheet1!$G$2:$G$2185,MATCH($C1195,IF([5]Sheet1!$E$2:$E$2185=$A1195,[5]Sheet1!$B$2:$B$2185),0))*10</f>
        <v>733739880</v>
      </c>
      <c r="N1195" s="2">
        <f t="array" ref="N1195">INDEX([5]Sheet1!$F$2:$F$2185,MATCH($C1195,IF([5]Sheet1!$E$2:$E$2185=$A1195,[5]Sheet1!$B$2:$B$2185),0))</f>
        <v>26386</v>
      </c>
      <c r="O1195" s="2">
        <f t="array" ref="O1195">INDEX([5]Sheet1!$I$2:$I$2185,MATCH($C1195,IF([5]Sheet1!$E$2:$E$2185=$A1195,[5]Sheet1!$B$2:$B$2185),0))*10</f>
        <v>251219380</v>
      </c>
      <c r="P1195" s="2">
        <f t="array" ref="P1195">INDEX([5]Sheet1!$H$2:$H$2185,MATCH($C1195,IF([5]Sheet1!$E$2:$E$2185=$A1195,[5]Sheet1!$B$2:$B$2185),0))</f>
        <v>14306</v>
      </c>
    </row>
    <row r="1196" spans="1:16" x14ac:dyDescent="0.25">
      <c r="A1196" t="s">
        <v>102</v>
      </c>
      <c r="B1196" t="s">
        <v>103</v>
      </c>
      <c r="C1196">
        <v>1998</v>
      </c>
      <c r="D1196" s="2">
        <f t="array" ref="D1196">INDEX([2]data!$E$2:$E$2185,MATCH($C1196,IF([2]data!$C$2:$C$2185=$A1196,[2]data!$A$2:$A$2185),0))</f>
        <v>5297672</v>
      </c>
      <c r="H1196" s="2">
        <f t="array" ref="H1196">INDEX([1]Sheet1!$M$2:$M$1823,MATCH($C1196,IF([1]Sheet1!$A$2:$A$1823=$A1196,[1]Sheet1!$C$2:$C$1823),0))</f>
        <v>7994571776</v>
      </c>
      <c r="I1196" s="2">
        <f t="array" ref="I1196">INDEX([1]Sheet1!$D$2:$D$1823,MATCH($C1196,IF([1]Sheet1!$A$2:$A$1823=$A1196,[1]Sheet1!$C$2:$C$1823),0))</f>
        <v>6293859000</v>
      </c>
      <c r="J1196" s="2">
        <f t="array" ref="J1196">(INDEX([1]Sheet1!$G$2:$G$1823,MATCH($C1196,IF([1]Sheet1!$A$2:$A$1823=$A1196,[1]Sheet1!$C$2:$C$1823),0))+INDEX([1]Sheet1!$J$2:$J$1823,MATCH($C1196,IF([1]Sheet1!$A$2:$A$1823=$A1196,[1]Sheet1!$C$2:$C$1823),0)))</f>
        <v>1700713000</v>
      </c>
      <c r="K1196" s="2">
        <f t="array" ref="K1196">INDEX([5]Sheet1!$K$2:$K$2185,MATCH($C1196,IF([5]Sheet1!$E$2:$E$2185=$A1196,[5]Sheet1!$B$2:$B$2185),0))*10</f>
        <v>3299401210</v>
      </c>
      <c r="L1196" s="2">
        <f t="array" ref="L1196">INDEX([5]Sheet1!$J$2:$J$2185,MATCH($C1196,IF([5]Sheet1!$E$2:$E$2185=$A1196,[5]Sheet1!$B$2:$B$2185),0))</f>
        <v>112230</v>
      </c>
      <c r="M1196" s="2">
        <f t="array" ref="M1196">INDEX([5]Sheet1!$G$2:$G$2185,MATCH($C1196,IF([5]Sheet1!$E$2:$E$2185=$A1196,[5]Sheet1!$B$2:$B$2185),0))*10</f>
        <v>2706022540</v>
      </c>
      <c r="N1196" s="2">
        <f t="array" ref="N1196">INDEX([5]Sheet1!$F$2:$F$2185,MATCH($C1196,IF([5]Sheet1!$E$2:$E$2185=$A1196,[5]Sheet1!$B$2:$B$2185),0))</f>
        <v>73904</v>
      </c>
      <c r="O1196" s="2">
        <f t="array" ref="O1196">INDEX([5]Sheet1!$I$2:$I$2185,MATCH($C1196,IF([5]Sheet1!$E$2:$E$2185=$A1196,[5]Sheet1!$B$2:$B$2185),0))*10</f>
        <v>593378670</v>
      </c>
      <c r="P1196" s="2">
        <f t="array" ref="P1196">INDEX([5]Sheet1!$H$2:$H$2185,MATCH($C1196,IF([5]Sheet1!$E$2:$E$2185=$A1196,[5]Sheet1!$B$2:$B$2185),0))</f>
        <v>27688</v>
      </c>
    </row>
    <row r="1197" spans="1:16" x14ac:dyDescent="0.25">
      <c r="A1197" t="s">
        <v>104</v>
      </c>
      <c r="B1197" t="s">
        <v>105</v>
      </c>
      <c r="C1197">
        <v>1998</v>
      </c>
      <c r="D1197" s="2">
        <f t="array" ref="D1197">INDEX([2]data!$E$2:$E$2185,MATCH($C1197,IF([2]data!$C$2:$C$2185=$A1197,[2]data!$A$2:$A$2185),0))</f>
        <v>490787</v>
      </c>
      <c r="H1197" s="2">
        <f t="array" ref="H1197">INDEX([1]Sheet1!$M$2:$M$1823,MATCH($C1197,IF([1]Sheet1!$A$2:$A$1823=$A1197,[1]Sheet1!$C$2:$C$1823),0))</f>
        <v>736249984</v>
      </c>
      <c r="I1197" s="2">
        <f t="array" ref="I1197">INDEX([1]Sheet1!$D$2:$D$1823,MATCH($C1197,IF([1]Sheet1!$A$2:$A$1823=$A1197,[1]Sheet1!$C$2:$C$1823),0))</f>
        <v>604842000</v>
      </c>
      <c r="J1197" s="2">
        <f t="array" ref="J1197">(INDEX([1]Sheet1!$G$2:$G$1823,MATCH($C1197,IF([1]Sheet1!$A$2:$A$1823=$A1197,[1]Sheet1!$C$2:$C$1823),0))+INDEX([1]Sheet1!$J$2:$J$1823,MATCH($C1197,IF([1]Sheet1!$A$2:$A$1823=$A1197,[1]Sheet1!$C$2:$C$1823),0)))</f>
        <v>131408000</v>
      </c>
      <c r="K1197" s="2">
        <f t="array" ref="K1197">INDEX([5]Sheet1!$K$2:$K$2185,MATCH($C1197,IF([5]Sheet1!$E$2:$E$2185=$A1197,[5]Sheet1!$B$2:$B$2185),0))*10</f>
        <v>353820140</v>
      </c>
      <c r="L1197" s="2">
        <f t="array" ref="L1197">INDEX([5]Sheet1!$J$2:$J$2185,MATCH($C1197,IF([5]Sheet1!$E$2:$E$2185=$A1197,[5]Sheet1!$B$2:$B$2185),0))</f>
        <v>14488</v>
      </c>
      <c r="M1197" s="2">
        <f t="array" ref="M1197">INDEX([5]Sheet1!$G$2:$G$2185,MATCH($C1197,IF([5]Sheet1!$E$2:$E$2185=$A1197,[5]Sheet1!$B$2:$B$2185),0))*10</f>
        <v>273825180</v>
      </c>
      <c r="N1197" s="2">
        <f t="array" ref="N1197">INDEX([5]Sheet1!$F$2:$F$2185,MATCH($C1197,IF([5]Sheet1!$E$2:$E$2185=$A1197,[5]Sheet1!$B$2:$B$2185),0))</f>
        <v>8384</v>
      </c>
      <c r="O1197" s="2">
        <f t="array" ref="O1197">INDEX([5]Sheet1!$I$2:$I$2185,MATCH($C1197,IF([5]Sheet1!$E$2:$E$2185=$A1197,[5]Sheet1!$B$2:$B$2185),0))*10</f>
        <v>79994960</v>
      </c>
      <c r="P1197" s="2">
        <f t="array" ref="P1197">INDEX([5]Sheet1!$H$2:$H$2185,MATCH($C1197,IF([5]Sheet1!$E$2:$E$2185=$A1197,[5]Sheet1!$B$2:$B$2185),0))</f>
        <v>4518</v>
      </c>
    </row>
    <row r="1198" spans="1:16" x14ac:dyDescent="0.25">
      <c r="A1198" t="s">
        <v>4</v>
      </c>
      <c r="B1198" t="s">
        <v>5</v>
      </c>
      <c r="C1198">
        <v>1999</v>
      </c>
      <c r="D1198" s="2">
        <f t="array" ref="D1198">INDEX([2]data!$E$2:$E$2185,MATCH($C1198,IF([2]data!$C$2:$C$2185=$A1198,[2]data!$A$2:$A$2185),0))</f>
        <v>4430141</v>
      </c>
      <c r="H1198" s="2">
        <f t="array" ref="H1198">INDEX([1]Sheet1!$M$2:$M$1823,MATCH($C1198,IF([1]Sheet1!$A$2:$A$1823=$A1198,[1]Sheet1!$C$2:$C$1823),0))</f>
        <v>4939594752</v>
      </c>
      <c r="I1198" s="2">
        <f t="array" ref="I1198">INDEX([1]Sheet1!$D$2:$D$1823,MATCH($C1198,IF([1]Sheet1!$A$2:$A$1823=$A1198,[1]Sheet1!$C$2:$C$1823),0))</f>
        <v>4039499000</v>
      </c>
      <c r="J1198" s="2">
        <f t="array" ref="J1198">(INDEX([1]Sheet1!$G$2:$G$1823,MATCH($C1198,IF([1]Sheet1!$A$2:$A$1823=$A1198,[1]Sheet1!$C$2:$C$1823),0))+INDEX([1]Sheet1!$J$2:$J$1823,MATCH($C1198,IF([1]Sheet1!$A$2:$A$1823=$A1198,[1]Sheet1!$C$2:$C$1823),0)))</f>
        <v>900096000</v>
      </c>
      <c r="K1198" s="2">
        <f t="array" ref="K1198">INDEX([5]Sheet1!$K$2:$K$2185,MATCH($C1198,IF([5]Sheet1!$E$2:$E$2185=$A1198,[5]Sheet1!$B$2:$B$2185),0))*10</f>
        <v>2101686710</v>
      </c>
      <c r="L1198" s="2">
        <f t="array" ref="L1198">INDEX([5]Sheet1!$J$2:$J$2185,MATCH($C1198,IF([5]Sheet1!$E$2:$E$2185=$A1198,[5]Sheet1!$B$2:$B$2185),0))</f>
        <v>93145</v>
      </c>
      <c r="M1198" s="2">
        <f t="array" ref="M1198">INDEX([5]Sheet1!$G$2:$G$2185,MATCH($C1198,IF([5]Sheet1!$E$2:$E$2185=$A1198,[5]Sheet1!$B$2:$B$2185),0))*10</f>
        <v>1698462800</v>
      </c>
      <c r="N1198" s="2">
        <f t="array" ref="N1198">INDEX([5]Sheet1!$F$2:$F$2185,MATCH($C1198,IF([5]Sheet1!$E$2:$E$2185=$A1198,[5]Sheet1!$B$2:$B$2185),0))</f>
        <v>62417</v>
      </c>
      <c r="O1198" s="2">
        <f t="array" ref="O1198">INDEX([5]Sheet1!$I$2:$I$2185,MATCH($C1198,IF([5]Sheet1!$E$2:$E$2185=$A1198,[5]Sheet1!$B$2:$B$2185),0))*10</f>
        <v>403223910</v>
      </c>
      <c r="P1198" s="2">
        <f t="array" ref="P1198">INDEX([5]Sheet1!$H$2:$H$2185,MATCH($C1198,IF([5]Sheet1!$E$2:$E$2185=$A1198,[5]Sheet1!$B$2:$B$2185),0))</f>
        <v>28874</v>
      </c>
    </row>
    <row r="1199" spans="1:16" x14ac:dyDescent="0.25">
      <c r="A1199" t="s">
        <v>6</v>
      </c>
      <c r="B1199" t="s">
        <v>7</v>
      </c>
      <c r="C1199">
        <v>1999</v>
      </c>
      <c r="D1199" s="2">
        <f t="array" ref="D1199">INDEX([2]data!$E$2:$E$2185,MATCH($C1199,IF([2]data!$C$2:$C$2185=$A1199,[2]data!$A$2:$A$2185),0))</f>
        <v>624779</v>
      </c>
      <c r="H1199" s="2">
        <f t="array" ref="H1199">INDEX([1]Sheet1!$M$2:$M$1823,MATCH($C1199,IF([1]Sheet1!$A$2:$A$1823=$A1199,[1]Sheet1!$C$2:$C$1823),0))</f>
        <v>1438065024</v>
      </c>
      <c r="I1199" s="2">
        <f t="array" ref="I1199">INDEX([1]Sheet1!$D$2:$D$1823,MATCH($C1199,IF([1]Sheet1!$A$2:$A$1823=$A1199,[1]Sheet1!$C$2:$C$1823),0))</f>
        <v>1130271000</v>
      </c>
      <c r="J1199" s="2">
        <f t="array" ref="J1199">(INDEX([1]Sheet1!$G$2:$G$1823,MATCH($C1199,IF([1]Sheet1!$A$2:$A$1823=$A1199,[1]Sheet1!$C$2:$C$1823),0))+INDEX([1]Sheet1!$J$2:$J$1823,MATCH($C1199,IF([1]Sheet1!$A$2:$A$1823=$A1199,[1]Sheet1!$C$2:$C$1823),0)))</f>
        <v>307794000</v>
      </c>
      <c r="K1199" s="2">
        <f t="array" ref="K1199">INDEX([5]Sheet1!$K$2:$K$2185,MATCH($C1199,IF([5]Sheet1!$E$2:$E$2185=$A1199,[5]Sheet1!$B$2:$B$2185),0))*10</f>
        <v>590790990</v>
      </c>
      <c r="L1199" s="2">
        <f t="array" ref="L1199">INDEX([5]Sheet1!$J$2:$J$2185,MATCH($C1199,IF([5]Sheet1!$E$2:$E$2185=$A1199,[5]Sheet1!$B$2:$B$2185),0))</f>
        <v>18183</v>
      </c>
      <c r="M1199" s="2">
        <f t="array" ref="M1199">INDEX([5]Sheet1!$G$2:$G$2185,MATCH($C1199,IF([5]Sheet1!$E$2:$E$2185=$A1199,[5]Sheet1!$B$2:$B$2185),0))*10</f>
        <v>450186910</v>
      </c>
      <c r="N1199" s="2">
        <f t="array" ref="N1199">INDEX([5]Sheet1!$F$2:$F$2185,MATCH($C1199,IF([5]Sheet1!$E$2:$E$2185=$A1199,[5]Sheet1!$B$2:$B$2185),0))</f>
        <v>10993</v>
      </c>
      <c r="O1199" s="2">
        <f t="array" ref="O1199">INDEX([5]Sheet1!$I$2:$I$2185,MATCH($C1199,IF([5]Sheet1!$E$2:$E$2185=$A1199,[5]Sheet1!$B$2:$B$2185),0))*10</f>
        <v>140604080</v>
      </c>
      <c r="P1199" s="2">
        <f t="array" ref="P1199">INDEX([5]Sheet1!$H$2:$H$2185,MATCH($C1199,IF([5]Sheet1!$E$2:$E$2185=$A1199,[5]Sheet1!$B$2:$B$2185),0))</f>
        <v>6167</v>
      </c>
    </row>
    <row r="1200" spans="1:16" x14ac:dyDescent="0.25">
      <c r="A1200" t="s">
        <v>8</v>
      </c>
      <c r="B1200" t="s">
        <v>9</v>
      </c>
      <c r="C1200">
        <v>1999</v>
      </c>
      <c r="D1200" s="2">
        <f t="array" ref="D1200">INDEX([2]data!$E$2:$E$2185,MATCH($C1200,IF([2]data!$C$2:$C$2185=$A1200,[2]data!$A$2:$A$2185),0))</f>
        <v>5023823</v>
      </c>
      <c r="H1200" s="2">
        <f t="array" ref="H1200">INDEX([1]Sheet1!$M$2:$M$1823,MATCH($C1200,IF([1]Sheet1!$A$2:$A$1823=$A1200,[1]Sheet1!$C$2:$C$1823),0))</f>
        <v>5463443968</v>
      </c>
      <c r="I1200" s="2">
        <f t="array" ref="I1200">INDEX([1]Sheet1!$D$2:$D$1823,MATCH($C1200,IF([1]Sheet1!$A$2:$A$1823=$A1200,[1]Sheet1!$C$2:$C$1823),0))</f>
        <v>4002307000</v>
      </c>
      <c r="J1200" s="2">
        <f t="array" ref="J1200">(INDEX([1]Sheet1!$G$2:$G$1823,MATCH($C1200,IF([1]Sheet1!$A$2:$A$1823=$A1200,[1]Sheet1!$C$2:$C$1823),0))+INDEX([1]Sheet1!$J$2:$J$1823,MATCH($C1200,IF([1]Sheet1!$A$2:$A$1823=$A1200,[1]Sheet1!$C$2:$C$1823),0)))</f>
        <v>1461137000</v>
      </c>
      <c r="K1200" s="2">
        <f t="array" ref="K1200">INDEX([5]Sheet1!$K$2:$K$2185,MATCH($C1200,IF([5]Sheet1!$E$2:$E$2185=$A1200,[5]Sheet1!$B$2:$B$2185),0))*10</f>
        <v>2220040960</v>
      </c>
      <c r="L1200" s="2">
        <f t="array" ref="L1200">INDEX([5]Sheet1!$J$2:$J$2185,MATCH($C1200,IF([5]Sheet1!$E$2:$E$2185=$A1200,[5]Sheet1!$B$2:$B$2185),0))</f>
        <v>88425</v>
      </c>
      <c r="M1200" s="2">
        <f t="array" ref="M1200">INDEX([5]Sheet1!$G$2:$G$2185,MATCH($C1200,IF([5]Sheet1!$E$2:$E$2185=$A1200,[5]Sheet1!$B$2:$B$2185),0))*10</f>
        <v>1631738810</v>
      </c>
      <c r="N1200" s="2">
        <f t="array" ref="N1200">INDEX([5]Sheet1!$F$2:$F$2185,MATCH($C1200,IF([5]Sheet1!$E$2:$E$2185=$A1200,[5]Sheet1!$B$2:$B$2185),0))</f>
        <v>52744</v>
      </c>
      <c r="O1200" s="2">
        <f t="array" ref="O1200">INDEX([5]Sheet1!$I$2:$I$2185,MATCH($C1200,IF([5]Sheet1!$E$2:$E$2185=$A1200,[5]Sheet1!$B$2:$B$2185),0))*10</f>
        <v>588302150</v>
      </c>
      <c r="P1200" s="2">
        <f t="array" ref="P1200">INDEX([5]Sheet1!$H$2:$H$2185,MATCH($C1200,IF([5]Sheet1!$E$2:$E$2185=$A1200,[5]Sheet1!$B$2:$B$2185),0))</f>
        <v>29767</v>
      </c>
    </row>
    <row r="1201" spans="1:16" x14ac:dyDescent="0.25">
      <c r="A1201" t="s">
        <v>10</v>
      </c>
      <c r="B1201" t="s">
        <v>11</v>
      </c>
      <c r="C1201">
        <v>1999</v>
      </c>
      <c r="D1201" s="2">
        <f t="array" ref="D1201">INDEX([2]data!$E$2:$E$2185,MATCH($C1201,IF([2]data!$C$2:$C$2185=$A1201,[2]data!$A$2:$A$2185),0))</f>
        <v>2651860</v>
      </c>
      <c r="H1201" s="2">
        <f t="array" ref="H1201">INDEX([1]Sheet1!$M$2:$M$1823,MATCH($C1201,IF([1]Sheet1!$A$2:$A$1823=$A1201,[1]Sheet1!$C$2:$C$1823),0))</f>
        <v>2644284928</v>
      </c>
      <c r="I1201" s="2">
        <f t="array" ref="I1201">INDEX([1]Sheet1!$D$2:$D$1823,MATCH($C1201,IF([1]Sheet1!$A$2:$A$1823=$A1201,[1]Sheet1!$C$2:$C$1823),0))</f>
        <v>2352705000</v>
      </c>
      <c r="J1201" s="2">
        <f t="array" ref="J1201">(INDEX([1]Sheet1!$G$2:$G$1823,MATCH($C1201,IF([1]Sheet1!$A$2:$A$1823=$A1201,[1]Sheet1!$C$2:$C$1823),0))+INDEX([1]Sheet1!$J$2:$J$1823,MATCH($C1201,IF([1]Sheet1!$A$2:$A$1823=$A1201,[1]Sheet1!$C$2:$C$1823),0)))</f>
        <v>291580000</v>
      </c>
      <c r="K1201" s="2">
        <f t="array" ref="K1201">INDEX([5]Sheet1!$K$2:$K$2185,MATCH($C1201,IF([5]Sheet1!$E$2:$E$2185=$A1201,[5]Sheet1!$B$2:$B$2185),0))*10</f>
        <v>1226772970</v>
      </c>
      <c r="L1201" s="2">
        <f t="array" ref="L1201">INDEX([5]Sheet1!$J$2:$J$2185,MATCH($C1201,IF([5]Sheet1!$E$2:$E$2185=$A1201,[5]Sheet1!$B$2:$B$2185),0))</f>
        <v>59968</v>
      </c>
      <c r="M1201" s="2">
        <f t="array" ref="M1201">INDEX([5]Sheet1!$G$2:$G$2185,MATCH($C1201,IF([5]Sheet1!$E$2:$E$2185=$A1201,[5]Sheet1!$B$2:$B$2185),0))*10</f>
        <v>993913600</v>
      </c>
      <c r="N1201" s="2">
        <f t="array" ref="N1201">INDEX([5]Sheet1!$F$2:$F$2185,MATCH($C1201,IF([5]Sheet1!$E$2:$E$2185=$A1201,[5]Sheet1!$B$2:$B$2185),0))</f>
        <v>40577</v>
      </c>
      <c r="O1201" s="2">
        <f t="array" ref="O1201">INDEX([5]Sheet1!$I$2:$I$2185,MATCH($C1201,IF([5]Sheet1!$E$2:$E$2185=$A1201,[5]Sheet1!$B$2:$B$2185),0))*10</f>
        <v>232859370</v>
      </c>
      <c r="P1201" s="2">
        <f t="array" ref="P1201">INDEX([5]Sheet1!$H$2:$H$2185,MATCH($C1201,IF([5]Sheet1!$E$2:$E$2185=$A1201,[5]Sheet1!$B$2:$B$2185),0))</f>
        <v>17881</v>
      </c>
    </row>
    <row r="1202" spans="1:16" x14ac:dyDescent="0.25">
      <c r="A1202" t="s">
        <v>12</v>
      </c>
      <c r="B1202" t="s">
        <v>13</v>
      </c>
      <c r="C1202">
        <v>1999</v>
      </c>
      <c r="D1202" s="2">
        <f t="array" ref="D1202">INDEX([2]data!$E$2:$E$2185,MATCH($C1202,IF([2]data!$C$2:$C$2185=$A1202,[2]data!$A$2:$A$2185),0))</f>
        <v>33499204</v>
      </c>
      <c r="H1202" s="2">
        <f t="array" ref="H1202">INDEX([1]Sheet1!$M$2:$M$1823,MATCH($C1202,IF([1]Sheet1!$A$2:$A$1823=$A1202,[1]Sheet1!$C$2:$C$1823),0))</f>
        <v>41976811520</v>
      </c>
      <c r="I1202" s="2">
        <f t="array" ref="I1202">INDEX([1]Sheet1!$D$2:$D$1823,MATCH($C1202,IF([1]Sheet1!$A$2:$A$1823=$A1202,[1]Sheet1!$C$2:$C$1823),0))</f>
        <v>34351624000</v>
      </c>
      <c r="J1202" s="2">
        <f t="array" ref="J1202">(INDEX([1]Sheet1!$G$2:$G$1823,MATCH($C1202,IF([1]Sheet1!$A$2:$A$1823=$A1202,[1]Sheet1!$C$2:$C$1823),0))+INDEX([1]Sheet1!$J$2:$J$1823,MATCH($C1202,IF([1]Sheet1!$A$2:$A$1823=$A1202,[1]Sheet1!$C$2:$C$1823),0)))</f>
        <v>7625187000</v>
      </c>
      <c r="K1202" s="2">
        <f t="array" ref="K1202">INDEX([5]Sheet1!$K$2:$K$2185,MATCH($C1202,IF([5]Sheet1!$E$2:$E$2185=$A1202,[5]Sheet1!$B$2:$B$2185),0))*10</f>
        <v>20177001730</v>
      </c>
      <c r="L1202" s="2">
        <f t="array" ref="L1202">INDEX([5]Sheet1!$J$2:$J$2185,MATCH($C1202,IF([5]Sheet1!$E$2:$E$2185=$A1202,[5]Sheet1!$B$2:$B$2185),0))</f>
        <v>595528</v>
      </c>
      <c r="M1202" s="2">
        <f t="array" ref="M1202">INDEX([5]Sheet1!$G$2:$G$2185,MATCH($C1202,IF([5]Sheet1!$E$2:$E$2185=$A1202,[5]Sheet1!$B$2:$B$2185),0))*10</f>
        <v>15363936630</v>
      </c>
      <c r="N1202" s="2">
        <f t="array" ref="N1202">INDEX([5]Sheet1!$F$2:$F$2185,MATCH($C1202,IF([5]Sheet1!$E$2:$E$2185=$A1202,[5]Sheet1!$B$2:$B$2185),0))</f>
        <v>349550</v>
      </c>
      <c r="O1202" s="2">
        <f t="array" ref="O1202">INDEX([5]Sheet1!$I$2:$I$2185,MATCH($C1202,IF([5]Sheet1!$E$2:$E$2185=$A1202,[5]Sheet1!$B$2:$B$2185),0))*10</f>
        <v>4813065100</v>
      </c>
      <c r="P1202" s="2">
        <f t="array" ref="P1202">INDEX([5]Sheet1!$H$2:$H$2185,MATCH($C1202,IF([5]Sheet1!$E$2:$E$2185=$A1202,[5]Sheet1!$B$2:$B$2185),0))</f>
        <v>188658</v>
      </c>
    </row>
    <row r="1203" spans="1:16" x14ac:dyDescent="0.25">
      <c r="A1203" t="s">
        <v>14</v>
      </c>
      <c r="B1203" t="s">
        <v>15</v>
      </c>
      <c r="C1203">
        <v>1999</v>
      </c>
      <c r="D1203" s="2">
        <f t="array" ref="D1203">INDEX([2]data!$E$2:$E$2185,MATCH($C1203,IF([2]data!$C$2:$C$2185=$A1203,[2]data!$A$2:$A$2185),0))</f>
        <v>4226018</v>
      </c>
      <c r="H1203" s="2">
        <f t="array" ref="H1203">INDEX([1]Sheet1!$M$2:$M$1823,MATCH($C1203,IF([1]Sheet1!$A$2:$A$1823=$A1203,[1]Sheet1!$C$2:$C$1823),0))</f>
        <v>5214373888</v>
      </c>
      <c r="I1203" s="2">
        <f t="array" ref="I1203">INDEX([1]Sheet1!$D$2:$D$1823,MATCH($C1203,IF([1]Sheet1!$A$2:$A$1823=$A1203,[1]Sheet1!$C$2:$C$1823),0))</f>
        <v>4140782000</v>
      </c>
      <c r="J1203" s="2">
        <f t="array" ref="J1203">(INDEX([1]Sheet1!$G$2:$G$1823,MATCH($C1203,IF([1]Sheet1!$A$2:$A$1823=$A1203,[1]Sheet1!$C$2:$C$1823),0))+INDEX([1]Sheet1!$J$2:$J$1823,MATCH($C1203,IF([1]Sheet1!$A$2:$A$1823=$A1203,[1]Sheet1!$C$2:$C$1823),0)))</f>
        <v>1073592000</v>
      </c>
      <c r="K1203" s="2">
        <f t="array" ref="K1203">INDEX([5]Sheet1!$K$2:$K$2185,MATCH($C1203,IF([5]Sheet1!$E$2:$E$2185=$A1203,[5]Sheet1!$B$2:$B$2185),0))*10</f>
        <v>2178851980</v>
      </c>
      <c r="L1203" s="2">
        <f t="array" ref="L1203">INDEX([5]Sheet1!$J$2:$J$2185,MATCH($C1203,IF([5]Sheet1!$E$2:$E$2185=$A1203,[5]Sheet1!$B$2:$B$2185),0))</f>
        <v>82512</v>
      </c>
      <c r="M1203" s="2">
        <f t="array" ref="M1203">INDEX([5]Sheet1!$G$2:$G$2185,MATCH($C1203,IF([5]Sheet1!$E$2:$E$2185=$A1203,[5]Sheet1!$B$2:$B$2185),0))*10</f>
        <v>1684624990</v>
      </c>
      <c r="N1203" s="2">
        <f t="array" ref="N1203">INDEX([5]Sheet1!$F$2:$F$2185,MATCH($C1203,IF([5]Sheet1!$E$2:$E$2185=$A1203,[5]Sheet1!$B$2:$B$2185),0))</f>
        <v>49336</v>
      </c>
      <c r="O1203" s="2">
        <f t="array" ref="O1203">INDEX([5]Sheet1!$I$2:$I$2185,MATCH($C1203,IF([5]Sheet1!$E$2:$E$2185=$A1203,[5]Sheet1!$B$2:$B$2185),0))*10</f>
        <v>494226990</v>
      </c>
      <c r="P1203" s="2">
        <f t="array" ref="P1203">INDEX([5]Sheet1!$H$2:$H$2185,MATCH($C1203,IF([5]Sheet1!$E$2:$E$2185=$A1203,[5]Sheet1!$B$2:$B$2185),0))</f>
        <v>24660</v>
      </c>
    </row>
    <row r="1204" spans="1:16" x14ac:dyDescent="0.25">
      <c r="A1204" t="s">
        <v>16</v>
      </c>
      <c r="B1204" t="s">
        <v>17</v>
      </c>
      <c r="C1204">
        <v>1999</v>
      </c>
      <c r="D1204" s="2">
        <f t="array" ref="D1204">INDEX([2]data!$E$2:$E$2185,MATCH($C1204,IF([2]data!$C$2:$C$2185=$A1204,[2]data!$A$2:$A$2185),0))</f>
        <v>3386401</v>
      </c>
      <c r="H1204" s="2">
        <f t="array" ref="H1204">INDEX([1]Sheet1!$M$2:$M$1823,MATCH($C1204,IF([1]Sheet1!$A$2:$A$1823=$A1204,[1]Sheet1!$C$2:$C$1823),0))</f>
        <v>4955240960</v>
      </c>
      <c r="I1204" s="2">
        <f t="array" ref="I1204">INDEX([1]Sheet1!$D$2:$D$1823,MATCH($C1204,IF([1]Sheet1!$A$2:$A$1823=$A1204,[1]Sheet1!$C$2:$C$1823),0))</f>
        <v>4524286000</v>
      </c>
      <c r="J1204" s="2">
        <f t="array" ref="J1204">(INDEX([1]Sheet1!$G$2:$G$1823,MATCH($C1204,IF([1]Sheet1!$A$2:$A$1823=$A1204,[1]Sheet1!$C$2:$C$1823),0))+INDEX([1]Sheet1!$J$2:$J$1823,MATCH($C1204,IF([1]Sheet1!$A$2:$A$1823=$A1204,[1]Sheet1!$C$2:$C$1823),0)))</f>
        <v>430955000</v>
      </c>
      <c r="K1204" s="2">
        <f t="array" ref="K1204">INDEX([5]Sheet1!$K$2:$K$2185,MATCH($C1204,IF([5]Sheet1!$E$2:$E$2185=$A1204,[5]Sheet1!$B$2:$B$2185),0))*10</f>
        <v>2667297440</v>
      </c>
      <c r="L1204" s="2">
        <f t="array" ref="L1204">INDEX([5]Sheet1!$J$2:$J$2185,MATCH($C1204,IF([5]Sheet1!$E$2:$E$2185=$A1204,[5]Sheet1!$B$2:$B$2185),0))</f>
        <v>74053</v>
      </c>
      <c r="M1204" s="2">
        <f t="array" ref="M1204">INDEX([5]Sheet1!$G$2:$G$2185,MATCH($C1204,IF([5]Sheet1!$E$2:$E$2185=$A1204,[5]Sheet1!$B$2:$B$2185),0))*10</f>
        <v>2257588530</v>
      </c>
      <c r="N1204" s="2">
        <f t="array" ref="N1204">INDEX([5]Sheet1!$F$2:$F$2185,MATCH($C1204,IF([5]Sheet1!$E$2:$E$2185=$A1204,[5]Sheet1!$B$2:$B$2185),0))</f>
        <v>53120</v>
      </c>
      <c r="O1204" s="2">
        <f t="array" ref="O1204">INDEX([5]Sheet1!$I$2:$I$2185,MATCH($C1204,IF([5]Sheet1!$E$2:$E$2185=$A1204,[5]Sheet1!$B$2:$B$2185),0))*10</f>
        <v>409708910</v>
      </c>
      <c r="P1204" s="2">
        <f t="array" ref="P1204">INDEX([5]Sheet1!$H$2:$H$2185,MATCH($C1204,IF([5]Sheet1!$E$2:$E$2185=$A1204,[5]Sheet1!$B$2:$B$2185),0))</f>
        <v>17293</v>
      </c>
    </row>
    <row r="1205" spans="1:16" x14ac:dyDescent="0.25">
      <c r="A1205" t="s">
        <v>18</v>
      </c>
      <c r="B1205" t="s">
        <v>19</v>
      </c>
      <c r="C1205">
        <v>1999</v>
      </c>
      <c r="D1205" s="2">
        <f t="array" ref="D1205">INDEX([2]data!$E$2:$E$2185,MATCH($C1205,IF([2]data!$C$2:$C$2185=$A1205,[2]data!$A$2:$A$2185),0))</f>
        <v>774990</v>
      </c>
      <c r="H1205" s="2">
        <f t="array" ref="H1205">INDEX([1]Sheet1!$M$2:$M$1823,MATCH($C1205,IF([1]Sheet1!$A$2:$A$1823=$A1205,[1]Sheet1!$C$2:$C$1823),0))</f>
        <v>981705024</v>
      </c>
      <c r="I1205" s="2">
        <f t="array" ref="I1205">INDEX([1]Sheet1!$D$2:$D$1823,MATCH($C1205,IF([1]Sheet1!$A$2:$A$1823=$A1205,[1]Sheet1!$C$2:$C$1823),0))</f>
        <v>860829000</v>
      </c>
      <c r="J1205" s="2">
        <f t="array" ref="J1205">(INDEX([1]Sheet1!$G$2:$G$1823,MATCH($C1205,IF([1]Sheet1!$A$2:$A$1823=$A1205,[1]Sheet1!$C$2:$C$1823),0))+INDEX([1]Sheet1!$J$2:$J$1823,MATCH($C1205,IF([1]Sheet1!$A$2:$A$1823=$A1205,[1]Sheet1!$C$2:$C$1823),0)))</f>
        <v>120876000</v>
      </c>
      <c r="K1205" s="2">
        <f t="array" ref="K1205">INDEX([5]Sheet1!$K$2:$K$2185,MATCH($C1205,IF([5]Sheet1!$E$2:$E$2185=$A1205,[5]Sheet1!$B$2:$B$2185),0))*10</f>
        <v>455193530</v>
      </c>
      <c r="L1205" s="2">
        <f t="array" ref="L1205">INDEX([5]Sheet1!$J$2:$J$2185,MATCH($C1205,IF([5]Sheet1!$E$2:$E$2185=$A1205,[5]Sheet1!$B$2:$B$2185),0))</f>
        <v>14677</v>
      </c>
      <c r="M1205" s="2">
        <f t="array" ref="M1205">INDEX([5]Sheet1!$G$2:$G$2185,MATCH($C1205,IF([5]Sheet1!$E$2:$E$2185=$A1205,[5]Sheet1!$B$2:$B$2185),0))*10</f>
        <v>340976090</v>
      </c>
      <c r="N1205" s="2">
        <f t="array" ref="N1205">INDEX([5]Sheet1!$F$2:$F$2185,MATCH($C1205,IF([5]Sheet1!$E$2:$E$2185=$A1205,[5]Sheet1!$B$2:$B$2185),0))</f>
        <v>9924</v>
      </c>
      <c r="O1205" s="2">
        <f t="array" ref="O1205">INDEX([5]Sheet1!$I$2:$I$2185,MATCH($C1205,IF([5]Sheet1!$E$2:$E$2185=$A1205,[5]Sheet1!$B$2:$B$2185),0))*10</f>
        <v>114217440</v>
      </c>
      <c r="P1205" s="2">
        <f t="array" ref="P1205">INDEX([5]Sheet1!$H$2:$H$2185,MATCH($C1205,IF([5]Sheet1!$E$2:$E$2185=$A1205,[5]Sheet1!$B$2:$B$2185),0))</f>
        <v>4450</v>
      </c>
    </row>
    <row r="1206" spans="1:16" x14ac:dyDescent="0.25">
      <c r="A1206" t="s">
        <v>20</v>
      </c>
      <c r="B1206" t="s">
        <v>21</v>
      </c>
      <c r="C1206">
        <v>1999</v>
      </c>
      <c r="D1206" s="2">
        <f t="array" ref="D1206">INDEX([2]data!$E$2:$E$2185,MATCH($C1206,IF([2]data!$C$2:$C$2185=$A1206,[2]data!$A$2:$A$2185),0))</f>
        <v>570213</v>
      </c>
      <c r="H1206" s="2">
        <f t="array" ref="H1206">INDEX([1]Sheet1!$M$2:$M$1823,MATCH($C1206,IF([1]Sheet1!$A$2:$A$1823=$A1206,[1]Sheet1!$C$2:$C$1823),0))</f>
        <v>697443008</v>
      </c>
      <c r="I1206" s="2">
        <f t="array" ref="I1206">INDEX([1]Sheet1!$D$2:$D$1823,MATCH($C1206,IF([1]Sheet1!$A$2:$A$1823=$A1206,[1]Sheet1!$C$2:$C$1823),0))</f>
        <v>687268000</v>
      </c>
      <c r="J1206" s="2">
        <f t="array" ref="J1206">(INDEX([1]Sheet1!$G$2:$G$1823,MATCH($C1206,IF([1]Sheet1!$A$2:$A$1823=$A1206,[1]Sheet1!$C$2:$C$1823),0))+INDEX([1]Sheet1!$J$2:$J$1823,MATCH($C1206,IF([1]Sheet1!$A$2:$A$1823=$A1206,[1]Sheet1!$C$2:$C$1823),0)))</f>
        <v>10175000</v>
      </c>
      <c r="K1206" s="2">
        <f t="array" ref="K1206">INDEX([5]Sheet1!$K$2:$K$2185,MATCH($C1206,IF([5]Sheet1!$E$2:$E$2185=$A1206,[5]Sheet1!$B$2:$B$2185),0))*10</f>
        <v>315029260</v>
      </c>
      <c r="L1206" s="2">
        <f t="array" ref="L1206">INDEX([5]Sheet1!$J$2:$J$2185,MATCH($C1206,IF([5]Sheet1!$E$2:$E$2185=$A1206,[5]Sheet1!$B$2:$B$2185),0))</f>
        <v>9417</v>
      </c>
      <c r="M1206" s="2">
        <f t="array" ref="M1206">INDEX([5]Sheet1!$G$2:$G$2185,MATCH($C1206,IF([5]Sheet1!$E$2:$E$2185=$A1206,[5]Sheet1!$B$2:$B$2185),0))*10</f>
        <v>248383280</v>
      </c>
      <c r="N1206" s="2">
        <f t="array" ref="N1206">INDEX([5]Sheet1!$F$2:$F$2185,MATCH($C1206,IF([5]Sheet1!$E$2:$E$2185=$A1206,[5]Sheet1!$B$2:$B$2185),0))</f>
        <v>5892</v>
      </c>
      <c r="O1206" s="2">
        <f t="array" ref="O1206">INDEX([5]Sheet1!$I$2:$I$2185,MATCH($C1206,IF([5]Sheet1!$E$2:$E$2185=$A1206,[5]Sheet1!$B$2:$B$2185),0))*10</f>
        <v>66645980</v>
      </c>
      <c r="P1206" s="2">
        <f t="array" ref="P1206">INDEX([5]Sheet1!$H$2:$H$2185,MATCH($C1206,IF([5]Sheet1!$E$2:$E$2185=$A1206,[5]Sheet1!$B$2:$B$2185),0))</f>
        <v>3002</v>
      </c>
    </row>
    <row r="1207" spans="1:16" x14ac:dyDescent="0.25">
      <c r="A1207" t="s">
        <v>22</v>
      </c>
      <c r="B1207" t="s">
        <v>23</v>
      </c>
      <c r="C1207">
        <v>1999</v>
      </c>
      <c r="D1207" s="2">
        <f t="array" ref="D1207">INDEX([2]data!$E$2:$E$2185,MATCH($C1207,IF([2]data!$C$2:$C$2185=$A1207,[2]data!$A$2:$A$2185),0))</f>
        <v>15759421</v>
      </c>
      <c r="H1207" s="2">
        <f t="array" ref="H1207">INDEX([1]Sheet1!$M$2:$M$1823,MATCH($C1207,IF([1]Sheet1!$A$2:$A$1823=$A1207,[1]Sheet1!$C$2:$C$1823),0))</f>
        <v>17252319232</v>
      </c>
      <c r="I1207" s="2">
        <f t="array" ref="I1207">INDEX([1]Sheet1!$D$2:$D$1823,MATCH($C1207,IF([1]Sheet1!$A$2:$A$1823=$A1207,[1]Sheet1!$C$2:$C$1823),0))</f>
        <v>13678313000</v>
      </c>
      <c r="J1207" s="2">
        <f t="array" ref="J1207">(INDEX([1]Sheet1!$G$2:$G$1823,MATCH($C1207,IF([1]Sheet1!$A$2:$A$1823=$A1207,[1]Sheet1!$C$2:$C$1823),0))+INDEX([1]Sheet1!$J$2:$J$1823,MATCH($C1207,IF([1]Sheet1!$A$2:$A$1823=$A1207,[1]Sheet1!$C$2:$C$1823),0)))</f>
        <v>3574007000</v>
      </c>
      <c r="K1207" s="2">
        <f t="array" ref="K1207">INDEX([5]Sheet1!$K$2:$K$2185,MATCH($C1207,IF([5]Sheet1!$E$2:$E$2185=$A1207,[5]Sheet1!$B$2:$B$2185),0))*10</f>
        <v>6521551070</v>
      </c>
      <c r="L1207" s="2">
        <f t="array" ref="L1207">INDEX([5]Sheet1!$J$2:$J$2185,MATCH($C1207,IF([5]Sheet1!$E$2:$E$2185=$A1207,[5]Sheet1!$B$2:$B$2185),0))</f>
        <v>274754</v>
      </c>
      <c r="M1207" s="2">
        <f t="array" ref="M1207">INDEX([5]Sheet1!$G$2:$G$2185,MATCH($C1207,IF([5]Sheet1!$E$2:$E$2185=$A1207,[5]Sheet1!$B$2:$B$2185),0))*10</f>
        <v>4684447820</v>
      </c>
      <c r="N1207" s="2">
        <f t="array" ref="N1207">INDEX([5]Sheet1!$F$2:$F$2185,MATCH($C1207,IF([5]Sheet1!$E$2:$E$2185=$A1207,[5]Sheet1!$B$2:$B$2185),0))</f>
        <v>150445</v>
      </c>
      <c r="O1207" s="2">
        <f t="array" ref="O1207">INDEX([5]Sheet1!$I$2:$I$2185,MATCH($C1207,IF([5]Sheet1!$E$2:$E$2185=$A1207,[5]Sheet1!$B$2:$B$2185),0))*10</f>
        <v>1837103250</v>
      </c>
      <c r="P1207" s="2">
        <f t="array" ref="P1207">INDEX([5]Sheet1!$H$2:$H$2185,MATCH($C1207,IF([5]Sheet1!$E$2:$E$2185=$A1207,[5]Sheet1!$B$2:$B$2185),0))</f>
        <v>120507</v>
      </c>
    </row>
    <row r="1208" spans="1:16" x14ac:dyDescent="0.25">
      <c r="A1208" t="s">
        <v>24</v>
      </c>
      <c r="B1208" t="s">
        <v>25</v>
      </c>
      <c r="C1208">
        <v>1999</v>
      </c>
      <c r="D1208" s="2">
        <f t="array" ref="D1208">INDEX([2]data!$E$2:$E$2185,MATCH($C1208,IF([2]data!$C$2:$C$2185=$A1208,[2]data!$A$2:$A$2185),0))</f>
        <v>8045965</v>
      </c>
      <c r="H1208" s="2">
        <f t="array" ref="H1208">INDEX([1]Sheet1!$M$2:$M$1823,MATCH($C1208,IF([1]Sheet1!$A$2:$A$1823=$A1208,[1]Sheet1!$C$2:$C$1823),0))</f>
        <v>10774785024</v>
      </c>
      <c r="I1208" s="2">
        <f t="array" ref="I1208">INDEX([1]Sheet1!$D$2:$D$1823,MATCH($C1208,IF([1]Sheet1!$A$2:$A$1823=$A1208,[1]Sheet1!$C$2:$C$1823),0))</f>
        <v>8441267000</v>
      </c>
      <c r="J1208" s="2">
        <f t="array" ref="J1208">(INDEX([1]Sheet1!$G$2:$G$1823,MATCH($C1208,IF([1]Sheet1!$A$2:$A$1823=$A1208,[1]Sheet1!$C$2:$C$1823),0))+INDEX([1]Sheet1!$J$2:$J$1823,MATCH($C1208,IF([1]Sheet1!$A$2:$A$1823=$A1208,[1]Sheet1!$C$2:$C$1823),0)))</f>
        <v>2333518000</v>
      </c>
      <c r="K1208" s="2">
        <f t="array" ref="K1208">INDEX([5]Sheet1!$K$2:$K$2185,MATCH($C1208,IF([5]Sheet1!$E$2:$E$2185=$A1208,[5]Sheet1!$B$2:$B$2185),0))*10</f>
        <v>4671119850</v>
      </c>
      <c r="L1208" s="2">
        <f t="array" ref="L1208">INDEX([5]Sheet1!$J$2:$J$2185,MATCH($C1208,IF([5]Sheet1!$E$2:$E$2185=$A1208,[5]Sheet1!$B$2:$B$2185),0))</f>
        <v>186688</v>
      </c>
      <c r="M1208" s="2">
        <f t="array" ref="M1208">INDEX([5]Sheet1!$G$2:$G$2185,MATCH($C1208,IF([5]Sheet1!$E$2:$E$2185=$A1208,[5]Sheet1!$B$2:$B$2185),0))*10</f>
        <v>3787663500</v>
      </c>
      <c r="N1208" s="2">
        <f t="array" ref="N1208">INDEX([5]Sheet1!$F$2:$F$2185,MATCH($C1208,IF([5]Sheet1!$E$2:$E$2185=$A1208,[5]Sheet1!$B$2:$B$2185),0))</f>
        <v>130347</v>
      </c>
      <c r="O1208" s="2">
        <f t="array" ref="O1208">INDEX([5]Sheet1!$I$2:$I$2185,MATCH($C1208,IF([5]Sheet1!$E$2:$E$2185=$A1208,[5]Sheet1!$B$2:$B$2185),0))*10</f>
        <v>883456350</v>
      </c>
      <c r="P1208" s="2">
        <f t="array" ref="P1208">INDEX([5]Sheet1!$H$2:$H$2185,MATCH($C1208,IF([5]Sheet1!$E$2:$E$2185=$A1208,[5]Sheet1!$B$2:$B$2185),0))</f>
        <v>51600</v>
      </c>
    </row>
    <row r="1209" spans="1:16" x14ac:dyDescent="0.25">
      <c r="A1209" t="s">
        <v>26</v>
      </c>
      <c r="B1209" t="s">
        <v>27</v>
      </c>
      <c r="C1209">
        <v>1999</v>
      </c>
      <c r="D1209" s="2">
        <f t="array" ref="D1209">INDEX([2]data!$E$2:$E$2185,MATCH($C1209,IF([2]data!$C$2:$C$2185=$A1209,[2]data!$A$2:$A$2185),0))</f>
        <v>1210300</v>
      </c>
      <c r="H1209" s="2">
        <f t="array" ref="H1209">INDEX([1]Sheet1!$M$2:$M$1823,MATCH($C1209,IF([1]Sheet1!$A$2:$A$1823=$A1209,[1]Sheet1!$C$2:$C$1823),0))</f>
        <v>1206820992</v>
      </c>
      <c r="I1209" s="2">
        <f t="array" ref="I1209">INDEX([1]Sheet1!$D$2:$D$1823,MATCH($C1209,IF([1]Sheet1!$A$2:$A$1823=$A1209,[1]Sheet1!$C$2:$C$1823),0))</f>
        <v>904658000</v>
      </c>
      <c r="J1209" s="2">
        <f t="array" ref="J1209">(INDEX([1]Sheet1!$G$2:$G$1823,MATCH($C1209,IF([1]Sheet1!$A$2:$A$1823=$A1209,[1]Sheet1!$C$2:$C$1823),0))+INDEX([1]Sheet1!$J$2:$J$1823,MATCH($C1209,IF([1]Sheet1!$A$2:$A$1823=$A1209,[1]Sheet1!$C$2:$C$1823),0)))</f>
        <v>302163000</v>
      </c>
      <c r="K1209" s="2">
        <f t="array" ref="K1209">INDEX([5]Sheet1!$K$2:$K$2185,MATCH($C1209,IF([5]Sheet1!$E$2:$E$2185=$A1209,[5]Sheet1!$B$2:$B$2185),0))*10</f>
        <v>646622340</v>
      </c>
      <c r="L1209" s="2">
        <f t="array" ref="L1209">INDEX([5]Sheet1!$J$2:$J$2185,MATCH($C1209,IF([5]Sheet1!$E$2:$E$2185=$A1209,[5]Sheet1!$B$2:$B$2185),0))</f>
        <v>24187</v>
      </c>
      <c r="M1209" s="2">
        <f t="array" ref="M1209">INDEX([5]Sheet1!$G$2:$G$2185,MATCH($C1209,IF([5]Sheet1!$E$2:$E$2185=$A1209,[5]Sheet1!$B$2:$B$2185),0))*10</f>
        <v>536630780</v>
      </c>
      <c r="N1209" s="2">
        <f t="array" ref="N1209">INDEX([5]Sheet1!$F$2:$F$2185,MATCH($C1209,IF([5]Sheet1!$E$2:$E$2185=$A1209,[5]Sheet1!$B$2:$B$2185),0))</f>
        <v>17152</v>
      </c>
      <c r="O1209" s="2">
        <f t="array" ref="O1209">INDEX([5]Sheet1!$I$2:$I$2185,MATCH($C1209,IF([5]Sheet1!$E$2:$E$2185=$A1209,[5]Sheet1!$B$2:$B$2185),0))*10</f>
        <v>109991560</v>
      </c>
      <c r="P1209" s="2">
        <f t="array" ref="P1209">INDEX([5]Sheet1!$H$2:$H$2185,MATCH($C1209,IF([5]Sheet1!$E$2:$E$2185=$A1209,[5]Sheet1!$B$2:$B$2185),0))</f>
        <v>5639</v>
      </c>
    </row>
    <row r="1210" spans="1:16" x14ac:dyDescent="0.25">
      <c r="A1210" t="s">
        <v>28</v>
      </c>
      <c r="B1210" t="s">
        <v>29</v>
      </c>
      <c r="C1210">
        <v>1999</v>
      </c>
      <c r="D1210" s="2">
        <f t="array" ref="D1210">INDEX([2]data!$E$2:$E$2185,MATCH($C1210,IF([2]data!$C$2:$C$2185=$A1210,[2]data!$A$2:$A$2185),0))</f>
        <v>1275674</v>
      </c>
      <c r="H1210" s="2">
        <f t="array" ref="H1210">INDEX([1]Sheet1!$M$2:$M$1823,MATCH($C1210,IF([1]Sheet1!$A$2:$A$1823=$A1210,[1]Sheet1!$C$2:$C$1823),0))</f>
        <v>1491355008</v>
      </c>
      <c r="I1210" s="2">
        <f t="array" ref="I1210">INDEX([1]Sheet1!$D$2:$D$1823,MATCH($C1210,IF([1]Sheet1!$A$2:$A$1823=$A1210,[1]Sheet1!$C$2:$C$1823),0))</f>
        <v>1228524000</v>
      </c>
      <c r="J1210" s="2">
        <f t="array" ref="J1210">(INDEX([1]Sheet1!$G$2:$G$1823,MATCH($C1210,IF([1]Sheet1!$A$2:$A$1823=$A1210,[1]Sheet1!$C$2:$C$1823),0))+INDEX([1]Sheet1!$J$2:$J$1823,MATCH($C1210,IF([1]Sheet1!$A$2:$A$1823=$A1210,[1]Sheet1!$C$2:$C$1823),0)))</f>
        <v>262831000</v>
      </c>
      <c r="K1210" s="2">
        <f t="array" ref="K1210">INDEX([5]Sheet1!$K$2:$K$2185,MATCH($C1210,IF([5]Sheet1!$E$2:$E$2185=$A1210,[5]Sheet1!$B$2:$B$2185),0))*10</f>
        <v>617866900</v>
      </c>
      <c r="L1210" s="2">
        <f t="array" ref="L1210">INDEX([5]Sheet1!$J$2:$J$2185,MATCH($C1210,IF([5]Sheet1!$E$2:$E$2185=$A1210,[5]Sheet1!$B$2:$B$2185),0))</f>
        <v>29336</v>
      </c>
      <c r="M1210" s="2">
        <f t="array" ref="M1210">INDEX([5]Sheet1!$G$2:$G$2185,MATCH($C1210,IF([5]Sheet1!$E$2:$E$2185=$A1210,[5]Sheet1!$B$2:$B$2185),0))*10</f>
        <v>503912040</v>
      </c>
      <c r="N1210" s="2">
        <f t="array" ref="N1210">INDEX([5]Sheet1!$F$2:$F$2185,MATCH($C1210,IF([5]Sheet1!$E$2:$E$2185=$A1210,[5]Sheet1!$B$2:$B$2185),0))</f>
        <v>20794</v>
      </c>
      <c r="O1210" s="2">
        <f t="array" ref="O1210">INDEX([5]Sheet1!$I$2:$I$2185,MATCH($C1210,IF([5]Sheet1!$E$2:$E$2185=$A1210,[5]Sheet1!$B$2:$B$2185),0))*10</f>
        <v>113954860</v>
      </c>
      <c r="P1210" s="2">
        <f t="array" ref="P1210">INDEX([5]Sheet1!$H$2:$H$2185,MATCH($C1210,IF([5]Sheet1!$E$2:$E$2185=$A1210,[5]Sheet1!$B$2:$B$2185),0))</f>
        <v>7446</v>
      </c>
    </row>
    <row r="1211" spans="1:16" x14ac:dyDescent="0.25">
      <c r="A1211" t="s">
        <v>30</v>
      </c>
      <c r="B1211" t="s">
        <v>31</v>
      </c>
      <c r="C1211">
        <v>1999</v>
      </c>
      <c r="D1211" s="2">
        <f t="array" ref="D1211">INDEX([2]data!$E$2:$E$2185,MATCH($C1211,IF([2]data!$C$2:$C$2185=$A1211,[2]data!$A$2:$A$2185),0))</f>
        <v>12359020</v>
      </c>
      <c r="H1211" s="2">
        <f t="array" ref="H1211">INDEX([1]Sheet1!$M$2:$M$1823,MATCH($C1211,IF([1]Sheet1!$A$2:$A$1823=$A1211,[1]Sheet1!$C$2:$C$1823),0))</f>
        <v>17113790464</v>
      </c>
      <c r="I1211" s="2">
        <f t="array" ref="I1211">INDEX([1]Sheet1!$D$2:$D$1823,MATCH($C1211,IF([1]Sheet1!$A$2:$A$1823=$A1211,[1]Sheet1!$C$2:$C$1823),0))</f>
        <v>13166790000</v>
      </c>
      <c r="J1211" s="2">
        <f t="array" ref="J1211">(INDEX([1]Sheet1!$G$2:$G$1823,MATCH($C1211,IF([1]Sheet1!$A$2:$A$1823=$A1211,[1]Sheet1!$C$2:$C$1823),0))+INDEX([1]Sheet1!$J$2:$J$1823,MATCH($C1211,IF([1]Sheet1!$A$2:$A$1823=$A1211,[1]Sheet1!$C$2:$C$1823),0)))</f>
        <v>3947000000</v>
      </c>
      <c r="K1211" s="2">
        <f t="array" ref="K1211">INDEX([5]Sheet1!$K$2:$K$2185,MATCH($C1211,IF([5]Sheet1!$E$2:$E$2185=$A1211,[5]Sheet1!$B$2:$B$2185),0))*10</f>
        <v>7427163150</v>
      </c>
      <c r="L1211" s="2">
        <f t="array" ref="L1211">INDEX([5]Sheet1!$J$2:$J$2185,MATCH($C1211,IF([5]Sheet1!$E$2:$E$2185=$A1211,[5]Sheet1!$B$2:$B$2185),0))</f>
        <v>240566</v>
      </c>
      <c r="M1211" s="2">
        <f t="array" ref="M1211">INDEX([5]Sheet1!$G$2:$G$2185,MATCH($C1211,IF([5]Sheet1!$E$2:$E$2185=$A1211,[5]Sheet1!$B$2:$B$2185),0))*10</f>
        <v>6058327930</v>
      </c>
      <c r="N1211" s="2">
        <f t="array" ref="N1211">INDEX([5]Sheet1!$F$2:$F$2185,MATCH($C1211,IF([5]Sheet1!$E$2:$E$2185=$A1211,[5]Sheet1!$B$2:$B$2185),0))</f>
        <v>169596</v>
      </c>
      <c r="O1211" s="2">
        <f t="array" ref="O1211">INDEX([5]Sheet1!$I$2:$I$2185,MATCH($C1211,IF([5]Sheet1!$E$2:$E$2185=$A1211,[5]Sheet1!$B$2:$B$2185),0))*10</f>
        <v>1368835220</v>
      </c>
      <c r="P1211" s="2">
        <f t="array" ref="P1211">INDEX([5]Sheet1!$H$2:$H$2185,MATCH($C1211,IF([5]Sheet1!$E$2:$E$2185=$A1211,[5]Sheet1!$B$2:$B$2185),0))</f>
        <v>59257</v>
      </c>
    </row>
    <row r="1212" spans="1:16" x14ac:dyDescent="0.25">
      <c r="A1212" t="s">
        <v>32</v>
      </c>
      <c r="B1212" t="s">
        <v>33</v>
      </c>
      <c r="C1212">
        <v>1999</v>
      </c>
      <c r="D1212" s="2">
        <f t="array" ref="D1212">INDEX([2]data!$E$2:$E$2185,MATCH($C1212,IF([2]data!$C$2:$C$2185=$A1212,[2]data!$A$2:$A$2185),0))</f>
        <v>6044969</v>
      </c>
      <c r="H1212" s="2">
        <f t="array" ref="H1212">INDEX([1]Sheet1!$M$2:$M$1823,MATCH($C1212,IF([1]Sheet1!$A$2:$A$1823=$A1212,[1]Sheet1!$C$2:$C$1823),0))</f>
        <v>7444695040</v>
      </c>
      <c r="I1212" s="2">
        <f t="array" ref="I1212">INDEX([1]Sheet1!$D$2:$D$1823,MATCH($C1212,IF([1]Sheet1!$A$2:$A$1823=$A1212,[1]Sheet1!$C$2:$C$1823),0))</f>
        <v>6127371000</v>
      </c>
      <c r="J1212" s="2">
        <f t="array" ref="J1212">(INDEX([1]Sheet1!$G$2:$G$1823,MATCH($C1212,IF([1]Sheet1!$A$2:$A$1823=$A1212,[1]Sheet1!$C$2:$C$1823),0))+INDEX([1]Sheet1!$J$2:$J$1823,MATCH($C1212,IF([1]Sheet1!$A$2:$A$1823=$A1212,[1]Sheet1!$C$2:$C$1823),0)))</f>
        <v>1317324000</v>
      </c>
      <c r="K1212" s="2">
        <f t="array" ref="K1212">INDEX([5]Sheet1!$K$2:$K$2185,MATCH($C1212,IF([5]Sheet1!$E$2:$E$2185=$A1212,[5]Sheet1!$B$2:$B$2185),0))*10</f>
        <v>3486498550</v>
      </c>
      <c r="L1212" s="2">
        <f t="array" ref="L1212">INDEX([5]Sheet1!$J$2:$J$2185,MATCH($C1212,IF([5]Sheet1!$E$2:$E$2185=$A1212,[5]Sheet1!$B$2:$B$2185),0))</f>
        <v>130011</v>
      </c>
      <c r="M1212" s="2">
        <f t="array" ref="M1212">INDEX([5]Sheet1!$G$2:$G$2185,MATCH($C1212,IF([5]Sheet1!$E$2:$E$2185=$A1212,[5]Sheet1!$B$2:$B$2185),0))*10</f>
        <v>2681042280</v>
      </c>
      <c r="N1212" s="2">
        <f t="array" ref="N1212">INDEX([5]Sheet1!$F$2:$F$2185,MATCH($C1212,IF([5]Sheet1!$E$2:$E$2185=$A1212,[5]Sheet1!$B$2:$B$2185),0))</f>
        <v>81177</v>
      </c>
      <c r="O1212" s="2">
        <f t="array" ref="O1212">INDEX([5]Sheet1!$I$2:$I$2185,MATCH($C1212,IF([5]Sheet1!$E$2:$E$2185=$A1212,[5]Sheet1!$B$2:$B$2185),0))*10</f>
        <v>805456270</v>
      </c>
      <c r="P1212" s="2">
        <f t="array" ref="P1212">INDEX([5]Sheet1!$H$2:$H$2185,MATCH($C1212,IF([5]Sheet1!$E$2:$E$2185=$A1212,[5]Sheet1!$B$2:$B$2185),0))</f>
        <v>43229</v>
      </c>
    </row>
    <row r="1213" spans="1:16" x14ac:dyDescent="0.25">
      <c r="A1213" t="s">
        <v>34</v>
      </c>
      <c r="B1213" t="s">
        <v>35</v>
      </c>
      <c r="C1213">
        <v>1999</v>
      </c>
      <c r="D1213" s="2">
        <f t="array" ref="D1213">INDEX([2]data!$E$2:$E$2185,MATCH($C1213,IF([2]data!$C$2:$C$2185=$A1213,[2]data!$A$2:$A$2185),0))</f>
        <v>2917634</v>
      </c>
      <c r="H1213" s="2">
        <f t="array" ref="H1213">INDEX([1]Sheet1!$M$2:$M$1823,MATCH($C1213,IF([1]Sheet1!$A$2:$A$1823=$A1213,[1]Sheet1!$C$2:$C$1823),0))</f>
        <v>3658185984</v>
      </c>
      <c r="I1213" s="2">
        <f t="array" ref="I1213">INDEX([1]Sheet1!$D$2:$D$1823,MATCH($C1213,IF([1]Sheet1!$A$2:$A$1823=$A1213,[1]Sheet1!$C$2:$C$1823),0))</f>
        <v>3113395000</v>
      </c>
      <c r="J1213" s="2">
        <f t="array" ref="J1213">(INDEX([1]Sheet1!$G$2:$G$1823,MATCH($C1213,IF([1]Sheet1!$A$2:$A$1823=$A1213,[1]Sheet1!$C$2:$C$1823),0))+INDEX([1]Sheet1!$J$2:$J$1823,MATCH($C1213,IF([1]Sheet1!$A$2:$A$1823=$A1213,[1]Sheet1!$C$2:$C$1823),0)))</f>
        <v>544791000</v>
      </c>
      <c r="K1213" s="2">
        <f t="array" ref="K1213">INDEX([5]Sheet1!$K$2:$K$2185,MATCH($C1213,IF([5]Sheet1!$E$2:$E$2185=$A1213,[5]Sheet1!$B$2:$B$2185),0))*10</f>
        <v>1569049590</v>
      </c>
      <c r="L1213" s="2">
        <f t="array" ref="L1213">INDEX([5]Sheet1!$J$2:$J$2185,MATCH($C1213,IF([5]Sheet1!$E$2:$E$2185=$A1213,[5]Sheet1!$B$2:$B$2185),0))</f>
        <v>66114</v>
      </c>
      <c r="M1213" s="2">
        <f t="array" ref="M1213">INDEX([5]Sheet1!$G$2:$G$2185,MATCH($C1213,IF([5]Sheet1!$E$2:$E$2185=$A1213,[5]Sheet1!$B$2:$B$2185),0))*10</f>
        <v>1248602880</v>
      </c>
      <c r="N1213" s="2">
        <f t="array" ref="N1213">INDEX([5]Sheet1!$F$2:$F$2185,MATCH($C1213,IF([5]Sheet1!$E$2:$E$2185=$A1213,[5]Sheet1!$B$2:$B$2185),0))</f>
        <v>43512</v>
      </c>
      <c r="O1213" s="2">
        <f t="array" ref="O1213">INDEX([5]Sheet1!$I$2:$I$2185,MATCH($C1213,IF([5]Sheet1!$E$2:$E$2185=$A1213,[5]Sheet1!$B$2:$B$2185),0))*10</f>
        <v>320446710</v>
      </c>
      <c r="P1213" s="2">
        <f t="array" ref="P1213">INDEX([5]Sheet1!$H$2:$H$2185,MATCH($C1213,IF([5]Sheet1!$E$2:$E$2185=$A1213,[5]Sheet1!$B$2:$B$2185),0))</f>
        <v>17979</v>
      </c>
    </row>
    <row r="1214" spans="1:16" x14ac:dyDescent="0.25">
      <c r="A1214" t="s">
        <v>36</v>
      </c>
      <c r="B1214" t="s">
        <v>37</v>
      </c>
      <c r="C1214">
        <v>1999</v>
      </c>
      <c r="D1214" s="2">
        <f t="array" ref="D1214">INDEX([2]data!$E$2:$E$2185,MATCH($C1214,IF([2]data!$C$2:$C$2185=$A1214,[2]data!$A$2:$A$2185),0))</f>
        <v>2678338</v>
      </c>
      <c r="H1214" s="2">
        <f t="array" ref="H1214">INDEX([1]Sheet1!$M$2:$M$1823,MATCH($C1214,IF([1]Sheet1!$A$2:$A$1823=$A1214,[1]Sheet1!$C$2:$C$1823),0))</f>
        <v>3026138112</v>
      </c>
      <c r="I1214" s="2">
        <f t="array" ref="I1214">INDEX([1]Sheet1!$D$2:$D$1823,MATCH($C1214,IF([1]Sheet1!$A$2:$A$1823=$A1214,[1]Sheet1!$C$2:$C$1823),0))</f>
        <v>2742656000</v>
      </c>
      <c r="J1214" s="2">
        <f t="array" ref="J1214">(INDEX([1]Sheet1!$G$2:$G$1823,MATCH($C1214,IF([1]Sheet1!$A$2:$A$1823=$A1214,[1]Sheet1!$C$2:$C$1823),0))+INDEX([1]Sheet1!$J$2:$J$1823,MATCH($C1214,IF([1]Sheet1!$A$2:$A$1823=$A1214,[1]Sheet1!$C$2:$C$1823),0)))</f>
        <v>283482000</v>
      </c>
      <c r="K1214" s="2">
        <f t="array" ref="K1214">INDEX([5]Sheet1!$K$2:$K$2185,MATCH($C1214,IF([5]Sheet1!$E$2:$E$2185=$A1214,[5]Sheet1!$B$2:$B$2185),0))*10</f>
        <v>1592618870</v>
      </c>
      <c r="L1214" s="2">
        <f t="array" ref="L1214">INDEX([5]Sheet1!$J$2:$J$2185,MATCH($C1214,IF([5]Sheet1!$E$2:$E$2185=$A1214,[5]Sheet1!$B$2:$B$2185),0))</f>
        <v>70825</v>
      </c>
      <c r="M1214" s="2">
        <f t="array" ref="M1214">INDEX([5]Sheet1!$G$2:$G$2185,MATCH($C1214,IF([5]Sheet1!$E$2:$E$2185=$A1214,[5]Sheet1!$B$2:$B$2185),0))*10</f>
        <v>1238328110</v>
      </c>
      <c r="N1214" s="2">
        <f t="array" ref="N1214">INDEX([5]Sheet1!$F$2:$F$2185,MATCH($C1214,IF([5]Sheet1!$E$2:$E$2185=$A1214,[5]Sheet1!$B$2:$B$2185),0))</f>
        <v>46021</v>
      </c>
      <c r="O1214" s="2">
        <f t="array" ref="O1214">INDEX([5]Sheet1!$I$2:$I$2185,MATCH($C1214,IF([5]Sheet1!$E$2:$E$2185=$A1214,[5]Sheet1!$B$2:$B$2185),0))*10</f>
        <v>354290760</v>
      </c>
      <c r="P1214" s="2">
        <f t="array" ref="P1214">INDEX([5]Sheet1!$H$2:$H$2185,MATCH($C1214,IF([5]Sheet1!$E$2:$E$2185=$A1214,[5]Sheet1!$B$2:$B$2185),0))</f>
        <v>19773</v>
      </c>
    </row>
    <row r="1215" spans="1:16" x14ac:dyDescent="0.25">
      <c r="A1215" t="s">
        <v>38</v>
      </c>
      <c r="B1215" t="s">
        <v>39</v>
      </c>
      <c r="C1215">
        <v>1999</v>
      </c>
      <c r="D1215" s="2">
        <f t="array" ref="D1215">INDEX([2]data!$E$2:$E$2185,MATCH($C1215,IF([2]data!$C$2:$C$2185=$A1215,[2]data!$A$2:$A$2185),0))</f>
        <v>4018053</v>
      </c>
      <c r="H1215" s="2">
        <f t="array" ref="H1215">INDEX([1]Sheet1!$M$2:$M$1823,MATCH($C1215,IF([1]Sheet1!$A$2:$A$1823=$A1215,[1]Sheet1!$C$2:$C$1823),0))</f>
        <v>4100100096</v>
      </c>
      <c r="I1215" s="2">
        <f t="array" ref="I1215">INDEX([1]Sheet1!$D$2:$D$1823,MATCH($C1215,IF([1]Sheet1!$A$2:$A$1823=$A1215,[1]Sheet1!$C$2:$C$1823),0))</f>
        <v>3289433000</v>
      </c>
      <c r="J1215" s="2">
        <f t="array" ref="J1215">(INDEX([1]Sheet1!$G$2:$G$1823,MATCH($C1215,IF([1]Sheet1!$A$2:$A$1823=$A1215,[1]Sheet1!$C$2:$C$1823),0))+INDEX([1]Sheet1!$J$2:$J$1823,MATCH($C1215,IF([1]Sheet1!$A$2:$A$1823=$A1215,[1]Sheet1!$C$2:$C$1823),0)))</f>
        <v>810667000</v>
      </c>
      <c r="K1215" s="2">
        <f t="array" ref="K1215">INDEX([5]Sheet1!$K$2:$K$2185,MATCH($C1215,IF([5]Sheet1!$E$2:$E$2185=$A1215,[5]Sheet1!$B$2:$B$2185),0))*10</f>
        <v>2047890830</v>
      </c>
      <c r="L1215" s="2">
        <f t="array" ref="L1215">INDEX([5]Sheet1!$J$2:$J$2185,MATCH($C1215,IF([5]Sheet1!$E$2:$E$2185=$A1215,[5]Sheet1!$B$2:$B$2185),0))</f>
        <v>95125</v>
      </c>
      <c r="M1215" s="2">
        <f t="array" ref="M1215">INDEX([5]Sheet1!$G$2:$G$2185,MATCH($C1215,IF([5]Sheet1!$E$2:$E$2185=$A1215,[5]Sheet1!$B$2:$B$2185),0))*10</f>
        <v>1567413890</v>
      </c>
      <c r="N1215" s="2">
        <f t="array" ref="N1215">INDEX([5]Sheet1!$F$2:$F$2185,MATCH($C1215,IF([5]Sheet1!$E$2:$E$2185=$A1215,[5]Sheet1!$B$2:$B$2185),0))</f>
        <v>60731</v>
      </c>
      <c r="O1215" s="2">
        <f t="array" ref="O1215">INDEX([5]Sheet1!$I$2:$I$2185,MATCH($C1215,IF([5]Sheet1!$E$2:$E$2185=$A1215,[5]Sheet1!$B$2:$B$2185),0))*10</f>
        <v>480476940</v>
      </c>
      <c r="P1215" s="2">
        <f t="array" ref="P1215">INDEX([5]Sheet1!$H$2:$H$2185,MATCH($C1215,IF([5]Sheet1!$E$2:$E$2185=$A1215,[5]Sheet1!$B$2:$B$2185),0))</f>
        <v>32441</v>
      </c>
    </row>
    <row r="1216" spans="1:16" x14ac:dyDescent="0.25">
      <c r="A1216" t="s">
        <v>40</v>
      </c>
      <c r="B1216" t="s">
        <v>41</v>
      </c>
      <c r="C1216">
        <v>1999</v>
      </c>
      <c r="D1216" s="2">
        <f t="array" ref="D1216">INDEX([2]data!$E$2:$E$2185,MATCH($C1216,IF([2]data!$C$2:$C$2185=$A1216,[2]data!$A$2:$A$2185),0))</f>
        <v>4460811</v>
      </c>
      <c r="H1216" s="2">
        <f t="array" ref="H1216">INDEX([1]Sheet1!$M$2:$M$1823,MATCH($C1216,IF([1]Sheet1!$A$2:$A$1823=$A1216,[1]Sheet1!$C$2:$C$1823),0))</f>
        <v>4863753216</v>
      </c>
      <c r="I1216" s="2">
        <f t="array" ref="I1216">INDEX([1]Sheet1!$D$2:$D$1823,MATCH($C1216,IF([1]Sheet1!$A$2:$A$1823=$A1216,[1]Sheet1!$C$2:$C$1823),0))</f>
        <v>4193159000</v>
      </c>
      <c r="J1216" s="2">
        <f t="array" ref="J1216">(INDEX([1]Sheet1!$G$2:$G$1823,MATCH($C1216,IF([1]Sheet1!$A$2:$A$1823=$A1216,[1]Sheet1!$C$2:$C$1823),0))+INDEX([1]Sheet1!$J$2:$J$1823,MATCH($C1216,IF([1]Sheet1!$A$2:$A$1823=$A1216,[1]Sheet1!$C$2:$C$1823),0)))</f>
        <v>670594000</v>
      </c>
      <c r="K1216" s="2">
        <f t="array" ref="K1216">INDEX([5]Sheet1!$K$2:$K$2185,MATCH($C1216,IF([5]Sheet1!$E$2:$E$2185=$A1216,[5]Sheet1!$B$2:$B$2185),0))*10</f>
        <v>2247081890</v>
      </c>
      <c r="L1216" s="2">
        <f t="array" ref="L1216">INDEX([5]Sheet1!$J$2:$J$2185,MATCH($C1216,IF([5]Sheet1!$E$2:$E$2185=$A1216,[5]Sheet1!$B$2:$B$2185),0))</f>
        <v>104460</v>
      </c>
      <c r="M1216" s="2">
        <f t="array" ref="M1216">INDEX([5]Sheet1!$G$2:$G$2185,MATCH($C1216,IF([5]Sheet1!$E$2:$E$2185=$A1216,[5]Sheet1!$B$2:$B$2185),0))*10</f>
        <v>1783633820</v>
      </c>
      <c r="N1216" s="2">
        <f t="array" ref="N1216">INDEX([5]Sheet1!$F$2:$F$2185,MATCH($C1216,IF([5]Sheet1!$E$2:$E$2185=$A1216,[5]Sheet1!$B$2:$B$2185),0))</f>
        <v>70211</v>
      </c>
      <c r="O1216" s="2">
        <f t="array" ref="O1216">INDEX([5]Sheet1!$I$2:$I$2185,MATCH($C1216,IF([5]Sheet1!$E$2:$E$2185=$A1216,[5]Sheet1!$B$2:$B$2185),0))*10</f>
        <v>463448070</v>
      </c>
      <c r="P1216" s="2">
        <f t="array" ref="P1216">INDEX([5]Sheet1!$H$2:$H$2185,MATCH($C1216,IF([5]Sheet1!$E$2:$E$2185=$A1216,[5]Sheet1!$B$2:$B$2185),0))</f>
        <v>31749</v>
      </c>
    </row>
    <row r="1217" spans="1:16" x14ac:dyDescent="0.25">
      <c r="A1217" t="s">
        <v>42</v>
      </c>
      <c r="B1217" t="s">
        <v>43</v>
      </c>
      <c r="C1217">
        <v>1999</v>
      </c>
      <c r="D1217" s="2">
        <f t="array" ref="D1217">INDEX([2]data!$E$2:$E$2185,MATCH($C1217,IF([2]data!$C$2:$C$2185=$A1217,[2]data!$A$2:$A$2185),0))</f>
        <v>1266808</v>
      </c>
      <c r="H1217" s="2">
        <f t="array" ref="H1217">INDEX([1]Sheet1!$M$2:$M$1823,MATCH($C1217,IF([1]Sheet1!$A$2:$A$1823=$A1217,[1]Sheet1!$C$2:$C$1823),0))</f>
        <v>1567105024</v>
      </c>
      <c r="I1217" s="2">
        <f t="array" ref="I1217">INDEX([1]Sheet1!$D$2:$D$1823,MATCH($C1217,IF([1]Sheet1!$A$2:$A$1823=$A1217,[1]Sheet1!$C$2:$C$1823),0))</f>
        <v>1431432000</v>
      </c>
      <c r="J1217" s="2">
        <f t="array" ref="J1217">(INDEX([1]Sheet1!$G$2:$G$1823,MATCH($C1217,IF([1]Sheet1!$A$2:$A$1823=$A1217,[1]Sheet1!$C$2:$C$1823),0))+INDEX([1]Sheet1!$J$2:$J$1823,MATCH($C1217,IF([1]Sheet1!$A$2:$A$1823=$A1217,[1]Sheet1!$C$2:$C$1823),0)))</f>
        <v>135673000</v>
      </c>
      <c r="K1217" s="2">
        <f t="array" ref="K1217">INDEX([5]Sheet1!$K$2:$K$2185,MATCH($C1217,IF([5]Sheet1!$E$2:$E$2185=$A1217,[5]Sheet1!$B$2:$B$2185),0))*10</f>
        <v>791332700</v>
      </c>
      <c r="L1217" s="2">
        <f t="array" ref="L1217">INDEX([5]Sheet1!$J$2:$J$2185,MATCH($C1217,IF([5]Sheet1!$E$2:$E$2185=$A1217,[5]Sheet1!$B$2:$B$2185),0))</f>
        <v>33408</v>
      </c>
      <c r="M1217" s="2">
        <f t="array" ref="M1217">INDEX([5]Sheet1!$G$2:$G$2185,MATCH($C1217,IF([5]Sheet1!$E$2:$E$2185=$A1217,[5]Sheet1!$B$2:$B$2185),0))*10</f>
        <v>634571770</v>
      </c>
      <c r="N1217" s="2">
        <f t="array" ref="N1217">INDEX([5]Sheet1!$F$2:$F$2185,MATCH($C1217,IF([5]Sheet1!$E$2:$E$2185=$A1217,[5]Sheet1!$B$2:$B$2185),0))</f>
        <v>22698</v>
      </c>
      <c r="O1217" s="2">
        <f t="array" ref="O1217">INDEX([5]Sheet1!$I$2:$I$2185,MATCH($C1217,IF([5]Sheet1!$E$2:$E$2185=$A1217,[5]Sheet1!$B$2:$B$2185),0))*10</f>
        <v>156760930</v>
      </c>
      <c r="P1217" s="2">
        <f t="array" ref="P1217">INDEX([5]Sheet1!$H$2:$H$2185,MATCH($C1217,IF([5]Sheet1!$E$2:$E$2185=$A1217,[5]Sheet1!$B$2:$B$2185),0))</f>
        <v>8522</v>
      </c>
    </row>
    <row r="1218" spans="1:16" x14ac:dyDescent="0.25">
      <c r="A1218" t="s">
        <v>44</v>
      </c>
      <c r="B1218" t="s">
        <v>45</v>
      </c>
      <c r="C1218">
        <v>1999</v>
      </c>
      <c r="D1218" s="2">
        <f t="array" ref="D1218">INDEX([2]data!$E$2:$E$2185,MATCH($C1218,IF([2]data!$C$2:$C$2185=$A1218,[2]data!$A$2:$A$2185),0))</f>
        <v>5254509</v>
      </c>
      <c r="H1218" s="2">
        <f t="array" ref="H1218">INDEX([1]Sheet1!$M$2:$M$1823,MATCH($C1218,IF([1]Sheet1!$A$2:$A$1823=$A1218,[1]Sheet1!$C$2:$C$1823),0))</f>
        <v>6700205056</v>
      </c>
      <c r="I1218" s="2">
        <f t="array" ref="I1218">INDEX([1]Sheet1!$D$2:$D$1823,MATCH($C1218,IF([1]Sheet1!$A$2:$A$1823=$A1218,[1]Sheet1!$C$2:$C$1823),0))</f>
        <v>5646618000</v>
      </c>
      <c r="J1218" s="2">
        <f t="array" ref="J1218">(INDEX([1]Sheet1!$G$2:$G$1823,MATCH($C1218,IF([1]Sheet1!$A$2:$A$1823=$A1218,[1]Sheet1!$C$2:$C$1823),0))+INDEX([1]Sheet1!$J$2:$J$1823,MATCH($C1218,IF([1]Sheet1!$A$2:$A$1823=$A1218,[1]Sheet1!$C$2:$C$1823),0)))</f>
        <v>1053587000</v>
      </c>
      <c r="K1218" s="2">
        <f t="array" ref="K1218">INDEX([5]Sheet1!$K$2:$K$2185,MATCH($C1218,IF([5]Sheet1!$E$2:$E$2185=$A1218,[5]Sheet1!$B$2:$B$2185),0))*10</f>
        <v>3339291550</v>
      </c>
      <c r="L1218" s="2">
        <f t="array" ref="L1218">INDEX([5]Sheet1!$J$2:$J$2185,MATCH($C1218,IF([5]Sheet1!$E$2:$E$2185=$A1218,[5]Sheet1!$B$2:$B$2185),0))</f>
        <v>100999</v>
      </c>
      <c r="M1218" s="2">
        <f t="array" ref="M1218">INDEX([5]Sheet1!$G$2:$G$2185,MATCH($C1218,IF([5]Sheet1!$E$2:$E$2185=$A1218,[5]Sheet1!$B$2:$B$2185),0))*10</f>
        <v>2630531600</v>
      </c>
      <c r="N1218" s="2">
        <f t="array" ref="N1218">INDEX([5]Sheet1!$F$2:$F$2185,MATCH($C1218,IF([5]Sheet1!$E$2:$E$2185=$A1218,[5]Sheet1!$B$2:$B$2185),0))</f>
        <v>65218</v>
      </c>
      <c r="O1218" s="2">
        <f t="array" ref="O1218">INDEX([5]Sheet1!$I$2:$I$2185,MATCH($C1218,IF([5]Sheet1!$E$2:$E$2185=$A1218,[5]Sheet1!$B$2:$B$2185),0))*10</f>
        <v>708759950</v>
      </c>
      <c r="P1218" s="2">
        <f t="array" ref="P1218">INDEX([5]Sheet1!$H$2:$H$2185,MATCH($C1218,IF([5]Sheet1!$E$2:$E$2185=$A1218,[5]Sheet1!$B$2:$B$2185),0))</f>
        <v>30058</v>
      </c>
    </row>
    <row r="1219" spans="1:16" x14ac:dyDescent="0.25">
      <c r="A1219" t="s">
        <v>46</v>
      </c>
      <c r="B1219" t="s">
        <v>47</v>
      </c>
      <c r="C1219">
        <v>1999</v>
      </c>
      <c r="D1219" s="2">
        <f t="array" ref="D1219">INDEX([2]data!$E$2:$E$2185,MATCH($C1219,IF([2]data!$C$2:$C$2185=$A1219,[2]data!$A$2:$A$2185),0))</f>
        <v>6317345</v>
      </c>
      <c r="H1219" s="2">
        <f t="array" ref="H1219">INDEX([1]Sheet1!$M$2:$M$1823,MATCH($C1219,IF([1]Sheet1!$A$2:$A$1823=$A1219,[1]Sheet1!$C$2:$C$1823),0))</f>
        <v>8460008960</v>
      </c>
      <c r="I1219" s="2">
        <f t="array" ref="I1219">INDEX([1]Sheet1!$D$2:$D$1823,MATCH($C1219,IF([1]Sheet1!$A$2:$A$1823=$A1219,[1]Sheet1!$C$2:$C$1823),0))</f>
        <v>7289220000</v>
      </c>
      <c r="J1219" s="2">
        <f t="array" ref="J1219">(INDEX([1]Sheet1!$G$2:$G$1823,MATCH($C1219,IF([1]Sheet1!$A$2:$A$1823=$A1219,[1]Sheet1!$C$2:$C$1823),0))+INDEX([1]Sheet1!$J$2:$J$1823,MATCH($C1219,IF([1]Sheet1!$A$2:$A$1823=$A1219,[1]Sheet1!$C$2:$C$1823),0)))</f>
        <v>1170789000</v>
      </c>
      <c r="K1219" s="2">
        <f t="array" ref="K1219">INDEX([5]Sheet1!$K$2:$K$2185,MATCH($C1219,IF([5]Sheet1!$E$2:$E$2185=$A1219,[5]Sheet1!$B$2:$B$2185),0))*10</f>
        <v>4203722550</v>
      </c>
      <c r="L1219" s="2">
        <f t="array" ref="L1219">INDEX([5]Sheet1!$J$2:$J$2185,MATCH($C1219,IF([5]Sheet1!$E$2:$E$2185=$A1219,[5]Sheet1!$B$2:$B$2185),0))</f>
        <v>138706</v>
      </c>
      <c r="M1219" s="2">
        <f t="array" ref="M1219">INDEX([5]Sheet1!$G$2:$G$2185,MATCH($C1219,IF([5]Sheet1!$E$2:$E$2185=$A1219,[5]Sheet1!$B$2:$B$2185),0))*10</f>
        <v>3441571790</v>
      </c>
      <c r="N1219" s="2">
        <f t="array" ref="N1219">INDEX([5]Sheet1!$F$2:$F$2185,MATCH($C1219,IF([5]Sheet1!$E$2:$E$2185=$A1219,[5]Sheet1!$B$2:$B$2185),0))</f>
        <v>99859</v>
      </c>
      <c r="O1219" s="2">
        <f t="array" ref="O1219">INDEX([5]Sheet1!$I$2:$I$2185,MATCH($C1219,IF([5]Sheet1!$E$2:$E$2185=$A1219,[5]Sheet1!$B$2:$B$2185),0))*10</f>
        <v>762150760</v>
      </c>
      <c r="P1219" s="2">
        <f t="array" ref="P1219">INDEX([5]Sheet1!$H$2:$H$2185,MATCH($C1219,IF([5]Sheet1!$E$2:$E$2185=$A1219,[5]Sheet1!$B$2:$B$2185),0))</f>
        <v>33586</v>
      </c>
    </row>
    <row r="1220" spans="1:16" x14ac:dyDescent="0.25">
      <c r="A1220" t="s">
        <v>48</v>
      </c>
      <c r="B1220" t="s">
        <v>49</v>
      </c>
      <c r="C1220">
        <v>1999</v>
      </c>
      <c r="D1220" s="2">
        <f t="array" ref="D1220">INDEX([2]data!$E$2:$E$2185,MATCH($C1220,IF([2]data!$C$2:$C$2185=$A1220,[2]data!$A$2:$A$2185),0))</f>
        <v>9897116</v>
      </c>
      <c r="H1220" s="2">
        <f t="array" ref="H1220">INDEX([1]Sheet1!$M$2:$M$1823,MATCH($C1220,IF([1]Sheet1!$A$2:$A$1823=$A1220,[1]Sheet1!$C$2:$C$1823),0))</f>
        <v>15553025024</v>
      </c>
      <c r="I1220" s="2">
        <f t="array" ref="I1220">INDEX([1]Sheet1!$D$2:$D$1823,MATCH($C1220,IF([1]Sheet1!$A$2:$A$1823=$A1220,[1]Sheet1!$C$2:$C$1823),0))</f>
        <v>12589556000</v>
      </c>
      <c r="J1220" s="2">
        <f t="array" ref="J1220">(INDEX([1]Sheet1!$G$2:$G$1823,MATCH($C1220,IF([1]Sheet1!$A$2:$A$1823=$A1220,[1]Sheet1!$C$2:$C$1823),0))+INDEX([1]Sheet1!$J$2:$J$1823,MATCH($C1220,IF([1]Sheet1!$A$2:$A$1823=$A1220,[1]Sheet1!$C$2:$C$1823),0)))</f>
        <v>2963469000</v>
      </c>
      <c r="K1220" s="2">
        <f t="array" ref="K1220">INDEX([5]Sheet1!$K$2:$K$2185,MATCH($C1220,IF([5]Sheet1!$E$2:$E$2185=$A1220,[5]Sheet1!$B$2:$B$2185),0))*10</f>
        <v>6707016660</v>
      </c>
      <c r="L1220" s="2">
        <f t="array" ref="L1220">INDEX([5]Sheet1!$J$2:$J$2185,MATCH($C1220,IF([5]Sheet1!$E$2:$E$2185=$A1220,[5]Sheet1!$B$2:$B$2185),0))</f>
        <v>205922</v>
      </c>
      <c r="M1220" s="2">
        <f t="array" ref="M1220">INDEX([5]Sheet1!$G$2:$G$2185,MATCH($C1220,IF([5]Sheet1!$E$2:$E$2185=$A1220,[5]Sheet1!$B$2:$B$2185),0))*10</f>
        <v>5033321450</v>
      </c>
      <c r="N1220" s="2">
        <f t="array" ref="N1220">INDEX([5]Sheet1!$F$2:$F$2185,MATCH($C1220,IF([5]Sheet1!$E$2:$E$2185=$A1220,[5]Sheet1!$B$2:$B$2185),0))</f>
        <v>117355</v>
      </c>
      <c r="O1220" s="2">
        <f t="array" ref="O1220">INDEX([5]Sheet1!$I$2:$I$2185,MATCH($C1220,IF([5]Sheet1!$E$2:$E$2185=$A1220,[5]Sheet1!$B$2:$B$2185),0))*10</f>
        <v>1673695210</v>
      </c>
      <c r="P1220" s="2">
        <f t="array" ref="P1220">INDEX([5]Sheet1!$H$2:$H$2185,MATCH($C1220,IF([5]Sheet1!$E$2:$E$2185=$A1220,[5]Sheet1!$B$2:$B$2185),0))</f>
        <v>73759</v>
      </c>
    </row>
    <row r="1221" spans="1:16" x14ac:dyDescent="0.25">
      <c r="A1221" t="s">
        <v>50</v>
      </c>
      <c r="B1221" t="s">
        <v>51</v>
      </c>
      <c r="C1221">
        <v>1999</v>
      </c>
      <c r="D1221" s="2">
        <f t="array" ref="D1221">INDEX([2]data!$E$2:$E$2185,MATCH($C1221,IF([2]data!$C$2:$C$2185=$A1221,[2]data!$A$2:$A$2185),0))</f>
        <v>4873481</v>
      </c>
      <c r="H1221" s="2">
        <f t="array" ref="H1221">INDEX([1]Sheet1!$M$2:$M$1823,MATCH($C1221,IF([1]Sheet1!$A$2:$A$1823=$A1221,[1]Sheet1!$C$2:$C$1823),0))</f>
        <v>7006261760</v>
      </c>
      <c r="I1221" s="2">
        <f t="array" ref="I1221">INDEX([1]Sheet1!$D$2:$D$1823,MATCH($C1221,IF([1]Sheet1!$A$2:$A$1823=$A1221,[1]Sheet1!$C$2:$C$1823),0))</f>
        <v>5891782000</v>
      </c>
      <c r="J1221" s="2">
        <f t="array" ref="J1221">(INDEX([1]Sheet1!$G$2:$G$1823,MATCH($C1221,IF([1]Sheet1!$A$2:$A$1823=$A1221,[1]Sheet1!$C$2:$C$1823),0))+INDEX([1]Sheet1!$J$2:$J$1823,MATCH($C1221,IF([1]Sheet1!$A$2:$A$1823=$A1221,[1]Sheet1!$C$2:$C$1823),0)))</f>
        <v>1114480000</v>
      </c>
      <c r="K1221" s="2">
        <f t="array" ref="K1221">INDEX([5]Sheet1!$K$2:$K$2185,MATCH($C1221,IF([5]Sheet1!$E$2:$E$2185=$A1221,[5]Sheet1!$B$2:$B$2185),0))*10</f>
        <v>3174226950</v>
      </c>
      <c r="L1221" s="2">
        <f t="array" ref="L1221">INDEX([5]Sheet1!$J$2:$J$2185,MATCH($C1221,IF([5]Sheet1!$E$2:$E$2185=$A1221,[5]Sheet1!$B$2:$B$2185),0))</f>
        <v>114521</v>
      </c>
      <c r="M1221" s="2">
        <f t="array" ref="M1221">INDEX([5]Sheet1!$G$2:$G$2185,MATCH($C1221,IF([5]Sheet1!$E$2:$E$2185=$A1221,[5]Sheet1!$B$2:$B$2185),0))*10</f>
        <v>2509013100</v>
      </c>
      <c r="N1221" s="2">
        <f t="array" ref="N1221">INDEX([5]Sheet1!$F$2:$F$2185,MATCH($C1221,IF([5]Sheet1!$E$2:$E$2185=$A1221,[5]Sheet1!$B$2:$B$2185),0))</f>
        <v>69792</v>
      </c>
      <c r="O1221" s="2">
        <f t="array" ref="O1221">INDEX([5]Sheet1!$I$2:$I$2185,MATCH($C1221,IF([5]Sheet1!$E$2:$E$2185=$A1221,[5]Sheet1!$B$2:$B$2185),0))*10</f>
        <v>665213850</v>
      </c>
      <c r="P1221" s="2">
        <f t="array" ref="P1221">INDEX([5]Sheet1!$H$2:$H$2185,MATCH($C1221,IF([5]Sheet1!$E$2:$E$2185=$A1221,[5]Sheet1!$B$2:$B$2185),0))</f>
        <v>31179</v>
      </c>
    </row>
    <row r="1222" spans="1:16" x14ac:dyDescent="0.25">
      <c r="A1222" t="s">
        <v>52</v>
      </c>
      <c r="B1222" t="s">
        <v>53</v>
      </c>
      <c r="C1222">
        <v>1999</v>
      </c>
      <c r="D1222" s="2">
        <f t="array" ref="D1222">INDEX([2]data!$E$2:$E$2185,MATCH($C1222,IF([2]data!$C$2:$C$2185=$A1222,[2]data!$A$2:$A$2185),0))</f>
        <v>2828408</v>
      </c>
      <c r="H1222" s="2">
        <f t="array" ref="H1222">INDEX([1]Sheet1!$M$2:$M$1823,MATCH($C1222,IF([1]Sheet1!$A$2:$A$1823=$A1222,[1]Sheet1!$C$2:$C$1823),0))</f>
        <v>3069082112</v>
      </c>
      <c r="I1222" s="2">
        <f t="array" ref="I1222">INDEX([1]Sheet1!$D$2:$D$1823,MATCH($C1222,IF([1]Sheet1!$A$2:$A$1823=$A1222,[1]Sheet1!$C$2:$C$1823),0))</f>
        <v>2290123000</v>
      </c>
      <c r="J1222" s="2">
        <f t="array" ref="J1222">(INDEX([1]Sheet1!$G$2:$G$1823,MATCH($C1222,IF([1]Sheet1!$A$2:$A$1823=$A1222,[1]Sheet1!$C$2:$C$1823),0))+INDEX([1]Sheet1!$J$2:$J$1823,MATCH($C1222,IF([1]Sheet1!$A$2:$A$1823=$A1222,[1]Sheet1!$C$2:$C$1823),0)))</f>
        <v>778959000</v>
      </c>
      <c r="K1222" s="2">
        <f t="array" ref="K1222">INDEX([5]Sheet1!$K$2:$K$2185,MATCH($C1222,IF([5]Sheet1!$E$2:$E$2185=$A1222,[5]Sheet1!$B$2:$B$2185),0))*10</f>
        <v>1317512410</v>
      </c>
      <c r="L1222" s="2">
        <f t="array" ref="L1222">INDEX([5]Sheet1!$J$2:$J$2185,MATCH($C1222,IF([5]Sheet1!$E$2:$E$2185=$A1222,[5]Sheet1!$B$2:$B$2185),0))</f>
        <v>71831</v>
      </c>
      <c r="M1222" s="2">
        <f t="array" ref="M1222">INDEX([5]Sheet1!$G$2:$G$2185,MATCH($C1222,IF([5]Sheet1!$E$2:$E$2185=$A1222,[5]Sheet1!$B$2:$B$2185),0))*10</f>
        <v>1061751500</v>
      </c>
      <c r="N1222" s="2">
        <f t="array" ref="N1222">INDEX([5]Sheet1!$F$2:$F$2185,MATCH($C1222,IF([5]Sheet1!$E$2:$E$2185=$A1222,[5]Sheet1!$B$2:$B$2185),0))</f>
        <v>52157</v>
      </c>
      <c r="O1222" s="2">
        <f t="array" ref="O1222">INDEX([5]Sheet1!$I$2:$I$2185,MATCH($C1222,IF([5]Sheet1!$E$2:$E$2185=$A1222,[5]Sheet1!$B$2:$B$2185),0))*10</f>
        <v>255760910</v>
      </c>
      <c r="P1222" s="2">
        <f t="array" ref="P1222">INDEX([5]Sheet1!$H$2:$H$2185,MATCH($C1222,IF([5]Sheet1!$E$2:$E$2185=$A1222,[5]Sheet1!$B$2:$B$2185),0))</f>
        <v>19156</v>
      </c>
    </row>
    <row r="1223" spans="1:16" x14ac:dyDescent="0.25">
      <c r="A1223" t="s">
        <v>54</v>
      </c>
      <c r="B1223" t="s">
        <v>55</v>
      </c>
      <c r="C1223">
        <v>1999</v>
      </c>
      <c r="D1223" s="2">
        <f t="array" ref="D1223">INDEX([2]data!$E$2:$E$2185,MATCH($C1223,IF([2]data!$C$2:$C$2185=$A1223,[2]data!$A$2:$A$2185),0))</f>
        <v>5561948</v>
      </c>
      <c r="H1223" s="2">
        <f t="array" ref="H1223">INDEX([1]Sheet1!$M$2:$M$1823,MATCH($C1223,IF([1]Sheet1!$A$2:$A$1823=$A1223,[1]Sheet1!$C$2:$C$1823),0))</f>
        <v>6386707968</v>
      </c>
      <c r="I1223" s="2">
        <f t="array" ref="I1223">INDEX([1]Sheet1!$D$2:$D$1823,MATCH($C1223,IF([1]Sheet1!$A$2:$A$1823=$A1223,[1]Sheet1!$C$2:$C$1823),0))</f>
        <v>5401906000</v>
      </c>
      <c r="J1223" s="2">
        <f t="array" ref="J1223">(INDEX([1]Sheet1!$G$2:$G$1823,MATCH($C1223,IF([1]Sheet1!$A$2:$A$1823=$A1223,[1]Sheet1!$C$2:$C$1823),0))+INDEX([1]Sheet1!$J$2:$J$1823,MATCH($C1223,IF([1]Sheet1!$A$2:$A$1823=$A1223,[1]Sheet1!$C$2:$C$1823),0)))</f>
        <v>984802000</v>
      </c>
      <c r="K1223" s="2">
        <f t="array" ref="K1223">INDEX([5]Sheet1!$K$2:$K$2185,MATCH($C1223,IF([5]Sheet1!$E$2:$E$2185=$A1223,[5]Sheet1!$B$2:$B$2185),0))*10</f>
        <v>2966547120</v>
      </c>
      <c r="L1223" s="2">
        <f t="array" ref="L1223">INDEX([5]Sheet1!$J$2:$J$2185,MATCH($C1223,IF([5]Sheet1!$E$2:$E$2185=$A1223,[5]Sheet1!$B$2:$B$2185),0))</f>
        <v>118379</v>
      </c>
      <c r="M1223" s="2">
        <f t="array" ref="M1223">INDEX([5]Sheet1!$G$2:$G$2185,MATCH($C1223,IF([5]Sheet1!$E$2:$E$2185=$A1223,[5]Sheet1!$B$2:$B$2185),0))*10</f>
        <v>2358936400</v>
      </c>
      <c r="N1223" s="2">
        <f t="array" ref="N1223">INDEX([5]Sheet1!$F$2:$F$2185,MATCH($C1223,IF([5]Sheet1!$E$2:$E$2185=$A1223,[5]Sheet1!$B$2:$B$2185),0))</f>
        <v>80214</v>
      </c>
      <c r="O1223" s="2">
        <f t="array" ref="O1223">INDEX([5]Sheet1!$I$2:$I$2185,MATCH($C1223,IF([5]Sheet1!$E$2:$E$2185=$A1223,[5]Sheet1!$B$2:$B$2185),0))*10</f>
        <v>607610720</v>
      </c>
      <c r="P1223" s="2">
        <f t="array" ref="P1223">INDEX([5]Sheet1!$H$2:$H$2185,MATCH($C1223,IF([5]Sheet1!$E$2:$E$2185=$A1223,[5]Sheet1!$B$2:$B$2185),0))</f>
        <v>34285</v>
      </c>
    </row>
    <row r="1224" spans="1:16" x14ac:dyDescent="0.25">
      <c r="A1224" t="s">
        <v>56</v>
      </c>
      <c r="B1224" t="s">
        <v>57</v>
      </c>
      <c r="C1224">
        <v>1999</v>
      </c>
      <c r="D1224" s="2">
        <f t="array" ref="D1224">INDEX([2]data!$E$2:$E$2185,MATCH($C1224,IF([2]data!$C$2:$C$2185=$A1224,[2]data!$A$2:$A$2185),0))</f>
        <v>897507</v>
      </c>
      <c r="H1224" s="2">
        <f t="array" ref="H1224">INDEX([1]Sheet1!$M$2:$M$1823,MATCH($C1224,IF([1]Sheet1!$A$2:$A$1823=$A1224,[1]Sheet1!$C$2:$C$1823),0))</f>
        <v>1060334976</v>
      </c>
      <c r="I1224" s="2">
        <f t="array" ref="I1224">INDEX([1]Sheet1!$D$2:$D$1823,MATCH($C1224,IF([1]Sheet1!$A$2:$A$1823=$A1224,[1]Sheet1!$C$2:$C$1823),0))</f>
        <v>946622000</v>
      </c>
      <c r="J1224" s="2">
        <f t="array" ref="J1224">(INDEX([1]Sheet1!$G$2:$G$1823,MATCH($C1224,IF([1]Sheet1!$A$2:$A$1823=$A1224,[1]Sheet1!$C$2:$C$1823),0))+INDEX([1]Sheet1!$J$2:$J$1823,MATCH($C1224,IF([1]Sheet1!$A$2:$A$1823=$A1224,[1]Sheet1!$C$2:$C$1823),0)))</f>
        <v>113713000</v>
      </c>
      <c r="K1224" s="2">
        <f t="array" ref="K1224">INDEX([5]Sheet1!$K$2:$K$2185,MATCH($C1224,IF([5]Sheet1!$E$2:$E$2185=$A1224,[5]Sheet1!$B$2:$B$2185),0))*10</f>
        <v>497437480</v>
      </c>
      <c r="L1224" s="2">
        <f t="array" ref="L1224">INDEX([5]Sheet1!$J$2:$J$2185,MATCH($C1224,IF([5]Sheet1!$E$2:$E$2185=$A1224,[5]Sheet1!$B$2:$B$2185),0))</f>
        <v>20882</v>
      </c>
      <c r="M1224" s="2">
        <f t="array" ref="M1224">INDEX([5]Sheet1!$G$2:$G$2185,MATCH($C1224,IF([5]Sheet1!$E$2:$E$2185=$A1224,[5]Sheet1!$B$2:$B$2185),0))*10</f>
        <v>405765700</v>
      </c>
      <c r="N1224" s="2">
        <f t="array" ref="N1224">INDEX([5]Sheet1!$F$2:$F$2185,MATCH($C1224,IF([5]Sheet1!$E$2:$E$2185=$A1224,[5]Sheet1!$B$2:$B$2185),0))</f>
        <v>14055</v>
      </c>
      <c r="O1224" s="2">
        <f t="array" ref="O1224">INDEX([5]Sheet1!$I$2:$I$2185,MATCH($C1224,IF([5]Sheet1!$E$2:$E$2185=$A1224,[5]Sheet1!$B$2:$B$2185),0))*10</f>
        <v>91671780</v>
      </c>
      <c r="P1224" s="2">
        <f t="array" ref="P1224">INDEX([5]Sheet1!$H$2:$H$2185,MATCH($C1224,IF([5]Sheet1!$E$2:$E$2185=$A1224,[5]Sheet1!$B$2:$B$2185),0))</f>
        <v>5108</v>
      </c>
    </row>
    <row r="1225" spans="1:16" x14ac:dyDescent="0.25">
      <c r="A1225" t="s">
        <v>58</v>
      </c>
      <c r="B1225" t="s">
        <v>59</v>
      </c>
      <c r="C1225">
        <v>1999</v>
      </c>
      <c r="D1225" s="2">
        <f t="array" ref="D1225">INDEX([2]data!$E$2:$E$2185,MATCH($C1225,IF([2]data!$C$2:$C$2185=$A1225,[2]data!$A$2:$A$2185),0))</f>
        <v>1704764</v>
      </c>
      <c r="H1225" s="2">
        <f t="array" ref="H1225">INDEX([1]Sheet1!$M$2:$M$1823,MATCH($C1225,IF([1]Sheet1!$A$2:$A$1823=$A1225,[1]Sheet1!$C$2:$C$1823),0))</f>
        <v>2057988992</v>
      </c>
      <c r="I1225" s="2">
        <f t="array" ref="I1225">INDEX([1]Sheet1!$D$2:$D$1823,MATCH($C1225,IF([1]Sheet1!$A$2:$A$1823=$A1225,[1]Sheet1!$C$2:$C$1823),0))</f>
        <v>1725615000</v>
      </c>
      <c r="J1225" s="2">
        <f t="array" ref="J1225">(INDEX([1]Sheet1!$G$2:$G$1823,MATCH($C1225,IF([1]Sheet1!$A$2:$A$1823=$A1225,[1]Sheet1!$C$2:$C$1823),0))+INDEX([1]Sheet1!$J$2:$J$1823,MATCH($C1225,IF([1]Sheet1!$A$2:$A$1823=$A1225,[1]Sheet1!$C$2:$C$1823),0)))</f>
        <v>332374000</v>
      </c>
      <c r="K1225" s="2">
        <f t="array" ref="K1225">INDEX([5]Sheet1!$K$2:$K$2185,MATCH($C1225,IF([5]Sheet1!$E$2:$E$2185=$A1225,[5]Sheet1!$B$2:$B$2185),0))*10</f>
        <v>924172180</v>
      </c>
      <c r="L1225" s="2">
        <f t="array" ref="L1225">INDEX([5]Sheet1!$J$2:$J$2185,MATCH($C1225,IF([5]Sheet1!$E$2:$E$2185=$A1225,[5]Sheet1!$B$2:$B$2185),0))</f>
        <v>39684</v>
      </c>
      <c r="M1225" s="2">
        <f t="array" ref="M1225">INDEX([5]Sheet1!$G$2:$G$2185,MATCH($C1225,IF([5]Sheet1!$E$2:$E$2185=$A1225,[5]Sheet1!$B$2:$B$2185),0))*10</f>
        <v>745153070</v>
      </c>
      <c r="N1225" s="2">
        <f t="array" ref="N1225">INDEX([5]Sheet1!$F$2:$F$2185,MATCH($C1225,IF([5]Sheet1!$E$2:$E$2185=$A1225,[5]Sheet1!$B$2:$B$2185),0))</f>
        <v>26829</v>
      </c>
      <c r="O1225" s="2">
        <f t="array" ref="O1225">INDEX([5]Sheet1!$I$2:$I$2185,MATCH($C1225,IF([5]Sheet1!$E$2:$E$2185=$A1225,[5]Sheet1!$B$2:$B$2185),0))*10</f>
        <v>179019110</v>
      </c>
      <c r="P1225" s="2">
        <f t="array" ref="P1225">INDEX([5]Sheet1!$H$2:$H$2185,MATCH($C1225,IF([5]Sheet1!$E$2:$E$2185=$A1225,[5]Sheet1!$B$2:$B$2185),0))</f>
        <v>10064</v>
      </c>
    </row>
    <row r="1226" spans="1:16" x14ac:dyDescent="0.25">
      <c r="A1226" t="s">
        <v>60</v>
      </c>
      <c r="B1226" t="s">
        <v>61</v>
      </c>
      <c r="C1226">
        <v>1999</v>
      </c>
      <c r="D1226" s="2">
        <f t="array" ref="D1226">INDEX([2]data!$E$2:$E$2185,MATCH($C1226,IF([2]data!$C$2:$C$2185=$A1226,[2]data!$A$2:$A$2185),0))</f>
        <v>1934718</v>
      </c>
      <c r="H1226" s="2">
        <f t="array" ref="H1226">INDEX([1]Sheet1!$M$2:$M$1823,MATCH($C1226,IF([1]Sheet1!$A$2:$A$1823=$A1226,[1]Sheet1!$C$2:$C$1823),0))</f>
        <v>2556737024</v>
      </c>
      <c r="I1226" s="2">
        <f t="array" ref="I1226">INDEX([1]Sheet1!$D$2:$D$1823,MATCH($C1226,IF([1]Sheet1!$A$2:$A$1823=$A1226,[1]Sheet1!$C$2:$C$1823),0))</f>
        <v>1746171000</v>
      </c>
      <c r="J1226" s="2">
        <f t="array" ref="J1226">(INDEX([1]Sheet1!$G$2:$G$1823,MATCH($C1226,IF([1]Sheet1!$A$2:$A$1823=$A1226,[1]Sheet1!$C$2:$C$1823),0))+INDEX([1]Sheet1!$J$2:$J$1823,MATCH($C1226,IF([1]Sheet1!$A$2:$A$1823=$A1226,[1]Sheet1!$C$2:$C$1823),0)))</f>
        <v>810566000</v>
      </c>
      <c r="K1226" s="2">
        <f t="array" ref="K1226">INDEX([5]Sheet1!$K$2:$K$2185,MATCH($C1226,IF([5]Sheet1!$E$2:$E$2185=$A1226,[5]Sheet1!$B$2:$B$2185),0))*10</f>
        <v>918070610</v>
      </c>
      <c r="L1226" s="2">
        <f t="array" ref="L1226">INDEX([5]Sheet1!$J$2:$J$2185,MATCH($C1226,IF([5]Sheet1!$E$2:$E$2185=$A1226,[5]Sheet1!$B$2:$B$2185),0))</f>
        <v>29487</v>
      </c>
      <c r="M1226" s="2">
        <f t="array" ref="M1226">INDEX([5]Sheet1!$G$2:$G$2185,MATCH($C1226,IF([5]Sheet1!$E$2:$E$2185=$A1226,[5]Sheet1!$B$2:$B$2185),0))*10</f>
        <v>689318800</v>
      </c>
      <c r="N1226" s="2">
        <f t="array" ref="N1226">INDEX([5]Sheet1!$F$2:$F$2185,MATCH($C1226,IF([5]Sheet1!$E$2:$E$2185=$A1226,[5]Sheet1!$B$2:$B$2185),0))</f>
        <v>17950</v>
      </c>
      <c r="O1226" s="2">
        <f t="array" ref="O1226">INDEX([5]Sheet1!$I$2:$I$2185,MATCH($C1226,IF([5]Sheet1!$E$2:$E$2185=$A1226,[5]Sheet1!$B$2:$B$2185),0))*10</f>
        <v>228751810</v>
      </c>
      <c r="P1226" s="2">
        <f t="array" ref="P1226">INDEX([5]Sheet1!$H$2:$H$2185,MATCH($C1226,IF([5]Sheet1!$E$2:$E$2185=$A1226,[5]Sheet1!$B$2:$B$2185),0))</f>
        <v>7901</v>
      </c>
    </row>
    <row r="1227" spans="1:16" x14ac:dyDescent="0.25">
      <c r="A1227" t="s">
        <v>62</v>
      </c>
      <c r="B1227" t="s">
        <v>63</v>
      </c>
      <c r="C1227">
        <v>1999</v>
      </c>
      <c r="D1227" s="2">
        <f t="array" ref="D1227">INDEX([2]data!$E$2:$E$2185,MATCH($C1227,IF([2]data!$C$2:$C$2185=$A1227,[2]data!$A$2:$A$2185),0))</f>
        <v>1222014</v>
      </c>
      <c r="H1227" s="2">
        <f t="array" ref="H1227">INDEX([1]Sheet1!$M$2:$M$1823,MATCH($C1227,IF([1]Sheet1!$A$2:$A$1823=$A1227,[1]Sheet1!$C$2:$C$1823),0))</f>
        <v>1422502016</v>
      </c>
      <c r="I1227" s="2">
        <f t="array" ref="I1227">INDEX([1]Sheet1!$D$2:$D$1823,MATCH($C1227,IF([1]Sheet1!$A$2:$A$1823=$A1227,[1]Sheet1!$C$2:$C$1823),0))</f>
        <v>1288354000</v>
      </c>
      <c r="J1227" s="2">
        <f t="array" ref="J1227">(INDEX([1]Sheet1!$G$2:$G$1823,MATCH($C1227,IF([1]Sheet1!$A$2:$A$1823=$A1227,[1]Sheet1!$C$2:$C$1823),0))+INDEX([1]Sheet1!$J$2:$J$1823,MATCH($C1227,IF([1]Sheet1!$A$2:$A$1823=$A1227,[1]Sheet1!$C$2:$C$1823),0)))</f>
        <v>134148000</v>
      </c>
      <c r="K1227" s="2">
        <f t="array" ref="K1227">INDEX([5]Sheet1!$K$2:$K$2185,MATCH($C1227,IF([5]Sheet1!$E$2:$E$2185=$A1227,[5]Sheet1!$B$2:$B$2185),0))*10</f>
        <v>742260850</v>
      </c>
      <c r="L1227" s="2">
        <f t="array" ref="L1227">INDEX([5]Sheet1!$J$2:$J$2185,MATCH($C1227,IF([5]Sheet1!$E$2:$E$2185=$A1227,[5]Sheet1!$B$2:$B$2185),0))</f>
        <v>28148</v>
      </c>
      <c r="M1227" s="2">
        <f t="array" ref="M1227">INDEX([5]Sheet1!$G$2:$G$2185,MATCH($C1227,IF([5]Sheet1!$E$2:$E$2185=$A1227,[5]Sheet1!$B$2:$B$2185),0))*10</f>
        <v>614701040</v>
      </c>
      <c r="N1227" s="2">
        <f t="array" ref="N1227">INDEX([5]Sheet1!$F$2:$F$2185,MATCH($C1227,IF([5]Sheet1!$E$2:$E$2185=$A1227,[5]Sheet1!$B$2:$B$2185),0))</f>
        <v>19080</v>
      </c>
      <c r="O1227" s="2">
        <f t="array" ref="O1227">INDEX([5]Sheet1!$I$2:$I$2185,MATCH($C1227,IF([5]Sheet1!$E$2:$E$2185=$A1227,[5]Sheet1!$B$2:$B$2185),0))*10</f>
        <v>127559810</v>
      </c>
      <c r="P1227" s="2">
        <f t="array" ref="P1227">INDEX([5]Sheet1!$H$2:$H$2185,MATCH($C1227,IF([5]Sheet1!$E$2:$E$2185=$A1227,[5]Sheet1!$B$2:$B$2185),0))</f>
        <v>6765</v>
      </c>
    </row>
    <row r="1228" spans="1:16" x14ac:dyDescent="0.25">
      <c r="A1228" t="s">
        <v>64</v>
      </c>
      <c r="B1228" t="s">
        <v>65</v>
      </c>
      <c r="C1228">
        <v>1999</v>
      </c>
      <c r="D1228" s="2">
        <f t="array" ref="D1228">INDEX([2]data!$E$2:$E$2185,MATCH($C1228,IF([2]data!$C$2:$C$2185=$A1228,[2]data!$A$2:$A$2185),0))</f>
        <v>8359592</v>
      </c>
      <c r="H1228" s="2">
        <f t="array" ref="H1228">INDEX([1]Sheet1!$M$2:$M$1823,MATCH($C1228,IF([1]Sheet1!$A$2:$A$1823=$A1228,[1]Sheet1!$C$2:$C$1823),0))</f>
        <v>14146037760</v>
      </c>
      <c r="I1228" s="2">
        <f t="array" ref="I1228">INDEX([1]Sheet1!$D$2:$D$1823,MATCH($C1228,IF([1]Sheet1!$A$2:$A$1823=$A1228,[1]Sheet1!$C$2:$C$1823),0))</f>
        <v>12226055000</v>
      </c>
      <c r="J1228" s="2">
        <f t="array" ref="J1228">(INDEX([1]Sheet1!$G$2:$G$1823,MATCH($C1228,IF([1]Sheet1!$A$2:$A$1823=$A1228,[1]Sheet1!$C$2:$C$1823),0))+INDEX([1]Sheet1!$J$2:$J$1823,MATCH($C1228,IF([1]Sheet1!$A$2:$A$1823=$A1228,[1]Sheet1!$C$2:$C$1823),0)))</f>
        <v>1919983000</v>
      </c>
      <c r="K1228" s="2">
        <f t="array" ref="K1228">INDEX([5]Sheet1!$K$2:$K$2185,MATCH($C1228,IF([5]Sheet1!$E$2:$E$2185=$A1228,[5]Sheet1!$B$2:$B$2185),0))*10</f>
        <v>7524891470</v>
      </c>
      <c r="L1228" s="2">
        <f t="array" ref="L1228">INDEX([5]Sheet1!$J$2:$J$2185,MATCH($C1228,IF([5]Sheet1!$E$2:$E$2185=$A1228,[5]Sheet1!$B$2:$B$2185),0))</f>
        <v>193735</v>
      </c>
      <c r="M1228" s="2">
        <f t="array" ref="M1228">INDEX([5]Sheet1!$G$2:$G$2185,MATCH($C1228,IF([5]Sheet1!$E$2:$E$2185=$A1228,[5]Sheet1!$B$2:$B$2185),0))*10</f>
        <v>6170982030</v>
      </c>
      <c r="N1228" s="2">
        <f t="array" ref="N1228">INDEX([5]Sheet1!$F$2:$F$2185,MATCH($C1228,IF([5]Sheet1!$E$2:$E$2185=$A1228,[5]Sheet1!$B$2:$B$2185),0))</f>
        <v>132220</v>
      </c>
      <c r="O1228" s="2">
        <f t="array" ref="O1228">INDEX([5]Sheet1!$I$2:$I$2185,MATCH($C1228,IF([5]Sheet1!$E$2:$E$2185=$A1228,[5]Sheet1!$B$2:$B$2185),0))*10</f>
        <v>1353909440</v>
      </c>
      <c r="P1228" s="2">
        <f t="array" ref="P1228">INDEX([5]Sheet1!$H$2:$H$2185,MATCH($C1228,IF([5]Sheet1!$E$2:$E$2185=$A1228,[5]Sheet1!$B$2:$B$2185),0))</f>
        <v>52381</v>
      </c>
    </row>
    <row r="1229" spans="1:16" x14ac:dyDescent="0.25">
      <c r="A1229" t="s">
        <v>66</v>
      </c>
      <c r="B1229" t="s">
        <v>67</v>
      </c>
      <c r="C1229">
        <v>1999</v>
      </c>
      <c r="D1229" s="2">
        <f t="array" ref="D1229">INDEX([2]data!$E$2:$E$2185,MATCH($C1229,IF([2]data!$C$2:$C$2185=$A1229,[2]data!$A$2:$A$2185),0))</f>
        <v>1808082</v>
      </c>
      <c r="H1229" s="2">
        <f t="array" ref="H1229">INDEX([1]Sheet1!$M$2:$M$1823,MATCH($C1229,IF([1]Sheet1!$A$2:$A$1823=$A1229,[1]Sheet1!$C$2:$C$1823),0))</f>
        <v>2208765952</v>
      </c>
      <c r="I1229" s="2">
        <f t="array" ref="I1229">INDEX([1]Sheet1!$D$2:$D$1823,MATCH($C1229,IF([1]Sheet1!$A$2:$A$1823=$A1229,[1]Sheet1!$C$2:$C$1823),0))</f>
        <v>1773155000</v>
      </c>
      <c r="J1229" s="2">
        <f t="array" ref="J1229">(INDEX([1]Sheet1!$G$2:$G$1823,MATCH($C1229,IF([1]Sheet1!$A$2:$A$1823=$A1229,[1]Sheet1!$C$2:$C$1823),0))+INDEX([1]Sheet1!$J$2:$J$1823,MATCH($C1229,IF([1]Sheet1!$A$2:$A$1823=$A1229,[1]Sheet1!$C$2:$C$1823),0)))</f>
        <v>435611000</v>
      </c>
      <c r="K1229" s="2">
        <f t="array" ref="K1229">INDEX([5]Sheet1!$K$2:$K$2185,MATCH($C1229,IF([5]Sheet1!$E$2:$E$2185=$A1229,[5]Sheet1!$B$2:$B$2185),0))*10</f>
        <v>917617170</v>
      </c>
      <c r="L1229" s="2">
        <f t="array" ref="L1229">INDEX([5]Sheet1!$J$2:$J$2185,MATCH($C1229,IF([5]Sheet1!$E$2:$E$2185=$A1229,[5]Sheet1!$B$2:$B$2185),0))</f>
        <v>41420</v>
      </c>
      <c r="M1229" s="2">
        <f t="array" ref="M1229">INDEX([5]Sheet1!$G$2:$G$2185,MATCH($C1229,IF([5]Sheet1!$E$2:$E$2185=$A1229,[5]Sheet1!$B$2:$B$2185),0))*10</f>
        <v>726824360</v>
      </c>
      <c r="N1229" s="2">
        <f t="array" ref="N1229">INDEX([5]Sheet1!$F$2:$F$2185,MATCH($C1229,IF([5]Sheet1!$E$2:$E$2185=$A1229,[5]Sheet1!$B$2:$B$2185),0))</f>
        <v>29942</v>
      </c>
      <c r="O1229" s="2">
        <f t="array" ref="O1229">INDEX([5]Sheet1!$I$2:$I$2185,MATCH($C1229,IF([5]Sheet1!$E$2:$E$2185=$A1229,[5]Sheet1!$B$2:$B$2185),0))*10</f>
        <v>190792810</v>
      </c>
      <c r="P1229" s="2">
        <f t="array" ref="P1229">INDEX([5]Sheet1!$H$2:$H$2185,MATCH($C1229,IF([5]Sheet1!$E$2:$E$2185=$A1229,[5]Sheet1!$B$2:$B$2185),0))</f>
        <v>10860</v>
      </c>
    </row>
    <row r="1230" spans="1:16" x14ac:dyDescent="0.25">
      <c r="A1230" t="s">
        <v>68</v>
      </c>
      <c r="B1230" t="s">
        <v>69</v>
      </c>
      <c r="C1230">
        <v>1999</v>
      </c>
      <c r="D1230" s="2">
        <f t="array" ref="D1230">INDEX([2]data!$E$2:$E$2185,MATCH($C1230,IF([2]data!$C$2:$C$2185=$A1230,[2]data!$A$2:$A$2185),0))</f>
        <v>18882725</v>
      </c>
      <c r="H1230" s="2">
        <f t="array" ref="H1230">INDEX([1]Sheet1!$M$2:$M$1823,MATCH($C1230,IF([1]Sheet1!$A$2:$A$1823=$A1230,[1]Sheet1!$C$2:$C$1823),0))</f>
        <v>33480339456</v>
      </c>
      <c r="I1230" s="2">
        <f t="array" ref="I1230">INDEX([1]Sheet1!$D$2:$D$1823,MATCH($C1230,IF([1]Sheet1!$A$2:$A$1823=$A1230,[1]Sheet1!$C$2:$C$1823),0))</f>
        <v>27542783000</v>
      </c>
      <c r="J1230" s="2">
        <f t="array" ref="J1230">(INDEX([1]Sheet1!$G$2:$G$1823,MATCH($C1230,IF([1]Sheet1!$A$2:$A$1823=$A1230,[1]Sheet1!$C$2:$C$1823),0))+INDEX([1]Sheet1!$J$2:$J$1823,MATCH($C1230,IF([1]Sheet1!$A$2:$A$1823=$A1230,[1]Sheet1!$C$2:$C$1823),0)))</f>
        <v>5937556000</v>
      </c>
      <c r="K1230" s="2">
        <f t="array" ref="K1230">INDEX([5]Sheet1!$K$2:$K$2185,MATCH($C1230,IF([5]Sheet1!$E$2:$E$2185=$A1230,[5]Sheet1!$B$2:$B$2185),0))*10</f>
        <v>14984181390</v>
      </c>
      <c r="L1230" s="2">
        <f t="array" ref="L1230">INDEX([5]Sheet1!$J$2:$J$2185,MATCH($C1230,IF([5]Sheet1!$E$2:$E$2185=$A1230,[5]Sheet1!$B$2:$B$2185),0))</f>
        <v>421252</v>
      </c>
      <c r="M1230" s="2">
        <f t="array" ref="M1230">INDEX([5]Sheet1!$G$2:$G$2185,MATCH($C1230,IF([5]Sheet1!$E$2:$E$2185=$A1230,[5]Sheet1!$B$2:$B$2185),0))*10</f>
        <v>12093288610</v>
      </c>
      <c r="N1230" s="2">
        <f t="array" ref="N1230">INDEX([5]Sheet1!$F$2:$F$2185,MATCH($C1230,IF([5]Sheet1!$E$2:$E$2185=$A1230,[5]Sheet1!$B$2:$B$2185),0))</f>
        <v>291294</v>
      </c>
      <c r="O1230" s="2">
        <f t="array" ref="O1230">INDEX([5]Sheet1!$I$2:$I$2185,MATCH($C1230,IF([5]Sheet1!$E$2:$E$2185=$A1230,[5]Sheet1!$B$2:$B$2185),0))*10</f>
        <v>2890892780</v>
      </c>
      <c r="P1230" s="2">
        <f t="array" ref="P1230">INDEX([5]Sheet1!$H$2:$H$2185,MATCH($C1230,IF([5]Sheet1!$E$2:$E$2185=$A1230,[5]Sheet1!$B$2:$B$2185),0))</f>
        <v>116228</v>
      </c>
    </row>
    <row r="1231" spans="1:16" x14ac:dyDescent="0.25">
      <c r="A1231" t="s">
        <v>70</v>
      </c>
      <c r="B1231" t="s">
        <v>71</v>
      </c>
      <c r="C1231">
        <v>1999</v>
      </c>
      <c r="D1231" s="2">
        <f t="array" ref="D1231">INDEX([2]data!$E$2:$E$2185,MATCH($C1231,IF([2]data!$C$2:$C$2185=$A1231,[2]data!$A$2:$A$2185),0))</f>
        <v>7949361</v>
      </c>
      <c r="H1231" s="2">
        <f t="array" ref="H1231">INDEX([1]Sheet1!$M$2:$M$1823,MATCH($C1231,IF([1]Sheet1!$A$2:$A$1823=$A1231,[1]Sheet1!$C$2:$C$1823),0))</f>
        <v>9268639744</v>
      </c>
      <c r="I1231" s="2">
        <f t="array" ref="I1231">INDEX([1]Sheet1!$D$2:$D$1823,MATCH($C1231,IF([1]Sheet1!$A$2:$A$1823=$A1231,[1]Sheet1!$C$2:$C$1823),0))</f>
        <v>7001276000</v>
      </c>
      <c r="J1231" s="2">
        <f t="array" ref="J1231">(INDEX([1]Sheet1!$G$2:$G$1823,MATCH($C1231,IF([1]Sheet1!$A$2:$A$1823=$A1231,[1]Sheet1!$C$2:$C$1823),0))+INDEX([1]Sheet1!$J$2:$J$1823,MATCH($C1231,IF([1]Sheet1!$A$2:$A$1823=$A1231,[1]Sheet1!$C$2:$C$1823),0)))</f>
        <v>2267364000</v>
      </c>
      <c r="K1231" s="2">
        <f t="array" ref="K1231">INDEX([5]Sheet1!$K$2:$K$2185,MATCH($C1231,IF([5]Sheet1!$E$2:$E$2185=$A1231,[5]Sheet1!$B$2:$B$2185),0))*10</f>
        <v>4249205830</v>
      </c>
      <c r="L1231" s="2">
        <f t="array" ref="L1231">INDEX([5]Sheet1!$J$2:$J$2185,MATCH($C1231,IF([5]Sheet1!$E$2:$E$2185=$A1231,[5]Sheet1!$B$2:$B$2185),0))</f>
        <v>165273</v>
      </c>
      <c r="M1231" s="2">
        <f t="array" ref="M1231">INDEX([5]Sheet1!$G$2:$G$2185,MATCH($C1231,IF([5]Sheet1!$E$2:$E$2185=$A1231,[5]Sheet1!$B$2:$B$2185),0))*10</f>
        <v>3499719820</v>
      </c>
      <c r="N1231" s="2">
        <f t="array" ref="N1231">INDEX([5]Sheet1!$F$2:$F$2185,MATCH($C1231,IF([5]Sheet1!$E$2:$E$2185=$A1231,[5]Sheet1!$B$2:$B$2185),0))</f>
        <v>116614</v>
      </c>
      <c r="O1231" s="2">
        <f t="array" ref="O1231">INDEX([5]Sheet1!$I$2:$I$2185,MATCH($C1231,IF([5]Sheet1!$E$2:$E$2185=$A1231,[5]Sheet1!$B$2:$B$2185),0))*10</f>
        <v>749486010</v>
      </c>
      <c r="P1231" s="2">
        <f t="array" ref="P1231">INDEX([5]Sheet1!$H$2:$H$2185,MATCH($C1231,IF([5]Sheet1!$E$2:$E$2185=$A1231,[5]Sheet1!$B$2:$B$2185),0))</f>
        <v>42579</v>
      </c>
    </row>
    <row r="1232" spans="1:16" x14ac:dyDescent="0.25">
      <c r="A1232" t="s">
        <v>72</v>
      </c>
      <c r="B1232" t="s">
        <v>73</v>
      </c>
      <c r="C1232">
        <v>1999</v>
      </c>
      <c r="D1232" s="2">
        <f t="array" ref="D1232">INDEX([2]data!$E$2:$E$2185,MATCH($C1232,IF([2]data!$C$2:$C$2185=$A1232,[2]data!$A$2:$A$2185),0))</f>
        <v>644259</v>
      </c>
      <c r="H1232" s="2">
        <f t="array" ref="H1232">INDEX([1]Sheet1!$M$2:$M$1823,MATCH($C1232,IF([1]Sheet1!$A$2:$A$1823=$A1232,[1]Sheet1!$C$2:$C$1823),0))</f>
        <v>749638976</v>
      </c>
      <c r="I1232" s="2">
        <f t="array" ref="I1232">INDEX([1]Sheet1!$D$2:$D$1823,MATCH($C1232,IF([1]Sheet1!$A$2:$A$1823=$A1232,[1]Sheet1!$C$2:$C$1823),0))</f>
        <v>628703000</v>
      </c>
      <c r="J1232" s="2">
        <f t="array" ref="J1232">(INDEX([1]Sheet1!$G$2:$G$1823,MATCH($C1232,IF([1]Sheet1!$A$2:$A$1823=$A1232,[1]Sheet1!$C$2:$C$1823),0))+INDEX([1]Sheet1!$J$2:$J$1823,MATCH($C1232,IF([1]Sheet1!$A$2:$A$1823=$A1232,[1]Sheet1!$C$2:$C$1823),0)))</f>
        <v>120936000</v>
      </c>
      <c r="K1232" s="2">
        <f t="array" ref="K1232">INDEX([5]Sheet1!$K$2:$K$2185,MATCH($C1232,IF([5]Sheet1!$E$2:$E$2185=$A1232,[5]Sheet1!$B$2:$B$2185),0))*10</f>
        <v>361643790</v>
      </c>
      <c r="L1232" s="2">
        <f t="array" ref="L1232">INDEX([5]Sheet1!$J$2:$J$2185,MATCH($C1232,IF([5]Sheet1!$E$2:$E$2185=$A1232,[5]Sheet1!$B$2:$B$2185),0))</f>
        <v>13564</v>
      </c>
      <c r="M1232" s="2">
        <f t="array" ref="M1232">INDEX([5]Sheet1!$G$2:$G$2185,MATCH($C1232,IF([5]Sheet1!$E$2:$E$2185=$A1232,[5]Sheet1!$B$2:$B$2185),0))*10</f>
        <v>298084890</v>
      </c>
      <c r="N1232" s="2">
        <f t="array" ref="N1232">INDEX([5]Sheet1!$F$2:$F$2185,MATCH($C1232,IF([5]Sheet1!$E$2:$E$2185=$A1232,[5]Sheet1!$B$2:$B$2185),0))</f>
        <v>8799</v>
      </c>
      <c r="O1232" s="2">
        <f t="array" ref="O1232">INDEX([5]Sheet1!$I$2:$I$2185,MATCH($C1232,IF([5]Sheet1!$E$2:$E$2185=$A1232,[5]Sheet1!$B$2:$B$2185),0))*10</f>
        <v>63558900</v>
      </c>
      <c r="P1232" s="2">
        <f t="array" ref="P1232">INDEX([5]Sheet1!$H$2:$H$2185,MATCH($C1232,IF([5]Sheet1!$E$2:$E$2185=$A1232,[5]Sheet1!$B$2:$B$2185),0))</f>
        <v>3497</v>
      </c>
    </row>
    <row r="1233" spans="1:16" x14ac:dyDescent="0.25">
      <c r="A1233" t="s">
        <v>74</v>
      </c>
      <c r="B1233" t="s">
        <v>75</v>
      </c>
      <c r="C1233">
        <v>1999</v>
      </c>
      <c r="D1233" s="2">
        <f t="array" ref="D1233">INDEX([2]data!$E$2:$E$2185,MATCH($C1233,IF([2]data!$C$2:$C$2185=$A1233,[2]data!$A$2:$A$2185),0))</f>
        <v>11335454</v>
      </c>
      <c r="H1233" s="2">
        <f t="array" ref="H1233">INDEX([1]Sheet1!$M$2:$M$1823,MATCH($C1233,IF([1]Sheet1!$A$2:$A$1823=$A1233,[1]Sheet1!$C$2:$C$1823),0))</f>
        <v>14276434944</v>
      </c>
      <c r="I1233" s="2">
        <f t="array" ref="I1233">INDEX([1]Sheet1!$D$2:$D$1823,MATCH($C1233,IF([1]Sheet1!$A$2:$A$1823=$A1233,[1]Sheet1!$C$2:$C$1823),0))</f>
        <v>12355678000</v>
      </c>
      <c r="J1233" s="2">
        <f t="array" ref="J1233">(INDEX([1]Sheet1!$G$2:$G$1823,MATCH($C1233,IF([1]Sheet1!$A$2:$A$1823=$A1233,[1]Sheet1!$C$2:$C$1823),0))+INDEX([1]Sheet1!$J$2:$J$1823,MATCH($C1233,IF([1]Sheet1!$A$2:$A$1823=$A1233,[1]Sheet1!$C$2:$C$1823),0)))</f>
        <v>1920757000</v>
      </c>
      <c r="K1233" s="2">
        <f t="array" ref="K1233">INDEX([5]Sheet1!$K$2:$K$2185,MATCH($C1233,IF([5]Sheet1!$E$2:$E$2185=$A1233,[5]Sheet1!$B$2:$B$2185),0))*10</f>
        <v>6916487850</v>
      </c>
      <c r="L1233" s="2">
        <f t="array" ref="L1233">INDEX([5]Sheet1!$J$2:$J$2185,MATCH($C1233,IF([5]Sheet1!$E$2:$E$2185=$A1233,[5]Sheet1!$B$2:$B$2185),0))</f>
        <v>229982</v>
      </c>
      <c r="M1233" s="2">
        <f t="array" ref="M1233">INDEX([5]Sheet1!$G$2:$G$2185,MATCH($C1233,IF([5]Sheet1!$E$2:$E$2185=$A1233,[5]Sheet1!$B$2:$B$2185),0))*10</f>
        <v>5298616600</v>
      </c>
      <c r="N1233" s="2">
        <f t="array" ref="N1233">INDEX([5]Sheet1!$F$2:$F$2185,MATCH($C1233,IF([5]Sheet1!$E$2:$E$2185=$A1233,[5]Sheet1!$B$2:$B$2185),0))</f>
        <v>146454</v>
      </c>
      <c r="O1233" s="2">
        <f t="array" ref="O1233">INDEX([5]Sheet1!$I$2:$I$2185,MATCH($C1233,IF([5]Sheet1!$E$2:$E$2185=$A1233,[5]Sheet1!$B$2:$B$2185),0))*10</f>
        <v>1617871250</v>
      </c>
      <c r="P1233" s="2">
        <f t="array" ref="P1233">INDEX([5]Sheet1!$H$2:$H$2185,MATCH($C1233,IF([5]Sheet1!$E$2:$E$2185=$A1233,[5]Sheet1!$B$2:$B$2185),0))</f>
        <v>76283</v>
      </c>
    </row>
    <row r="1234" spans="1:16" x14ac:dyDescent="0.25">
      <c r="A1234" t="s">
        <v>76</v>
      </c>
      <c r="B1234" t="s">
        <v>77</v>
      </c>
      <c r="C1234">
        <v>1999</v>
      </c>
      <c r="D1234" s="2">
        <f t="array" ref="D1234">INDEX([2]data!$E$2:$E$2185,MATCH($C1234,IF([2]data!$C$2:$C$2185=$A1234,[2]data!$A$2:$A$2185),0))</f>
        <v>3437147</v>
      </c>
      <c r="H1234" s="2">
        <f t="array" ref="H1234">INDEX([1]Sheet1!$M$2:$M$1823,MATCH($C1234,IF([1]Sheet1!$A$2:$A$1823=$A1234,[1]Sheet1!$C$2:$C$1823),0))</f>
        <v>3838694912</v>
      </c>
      <c r="I1234" s="2">
        <f t="array" ref="I1234">INDEX([1]Sheet1!$D$2:$D$1823,MATCH($C1234,IF([1]Sheet1!$A$2:$A$1823=$A1234,[1]Sheet1!$C$2:$C$1823),0))</f>
        <v>3363906000</v>
      </c>
      <c r="J1234" s="2">
        <f t="array" ref="J1234">(INDEX([1]Sheet1!$G$2:$G$1823,MATCH($C1234,IF([1]Sheet1!$A$2:$A$1823=$A1234,[1]Sheet1!$C$2:$C$1823),0))+INDEX([1]Sheet1!$J$2:$J$1823,MATCH($C1234,IF([1]Sheet1!$A$2:$A$1823=$A1234,[1]Sheet1!$C$2:$C$1823),0)))</f>
        <v>474789000</v>
      </c>
      <c r="K1234" s="2">
        <f t="array" ref="K1234">INDEX([5]Sheet1!$K$2:$K$2185,MATCH($C1234,IF([5]Sheet1!$E$2:$E$2185=$A1234,[5]Sheet1!$B$2:$B$2185),0))*10</f>
        <v>1728945720</v>
      </c>
      <c r="L1234" s="2">
        <f t="array" ref="L1234">INDEX([5]Sheet1!$J$2:$J$2185,MATCH($C1234,IF([5]Sheet1!$E$2:$E$2185=$A1234,[5]Sheet1!$B$2:$B$2185),0))</f>
        <v>79093</v>
      </c>
      <c r="M1234" s="2">
        <f t="array" ref="M1234">INDEX([5]Sheet1!$G$2:$G$2185,MATCH($C1234,IF([5]Sheet1!$E$2:$E$2185=$A1234,[5]Sheet1!$B$2:$B$2185),0))*10</f>
        <v>1339145560</v>
      </c>
      <c r="N1234" s="2">
        <f t="array" ref="N1234">INDEX([5]Sheet1!$F$2:$F$2185,MATCH($C1234,IF([5]Sheet1!$E$2:$E$2185=$A1234,[5]Sheet1!$B$2:$B$2185),0))</f>
        <v>52136</v>
      </c>
      <c r="O1234" s="2">
        <f t="array" ref="O1234">INDEX([5]Sheet1!$I$2:$I$2185,MATCH($C1234,IF([5]Sheet1!$E$2:$E$2185=$A1234,[5]Sheet1!$B$2:$B$2185),0))*10</f>
        <v>389800160</v>
      </c>
      <c r="P1234" s="2">
        <f t="array" ref="P1234">INDEX([5]Sheet1!$H$2:$H$2185,MATCH($C1234,IF([5]Sheet1!$E$2:$E$2185=$A1234,[5]Sheet1!$B$2:$B$2185),0))</f>
        <v>24066</v>
      </c>
    </row>
    <row r="1235" spans="1:16" x14ac:dyDescent="0.25">
      <c r="A1235" t="s">
        <v>78</v>
      </c>
      <c r="B1235" t="s">
        <v>79</v>
      </c>
      <c r="C1235">
        <v>1999</v>
      </c>
      <c r="D1235" s="2">
        <f t="array" ref="D1235">INDEX([2]data!$E$2:$E$2185,MATCH($C1235,IF([2]data!$C$2:$C$2185=$A1235,[2]data!$A$2:$A$2185),0))</f>
        <v>3393941</v>
      </c>
      <c r="H1235" s="2">
        <f t="array" ref="H1235">INDEX([1]Sheet1!$M$2:$M$1823,MATCH($C1235,IF([1]Sheet1!$A$2:$A$1823=$A1235,[1]Sheet1!$C$2:$C$1823),0))</f>
        <v>4260769024</v>
      </c>
      <c r="I1235" s="2">
        <f t="array" ref="I1235">INDEX([1]Sheet1!$D$2:$D$1823,MATCH($C1235,IF([1]Sheet1!$A$2:$A$1823=$A1235,[1]Sheet1!$C$2:$C$1823),0))</f>
        <v>3716035000</v>
      </c>
      <c r="J1235" s="2">
        <f t="array" ref="J1235">(INDEX([1]Sheet1!$G$2:$G$1823,MATCH($C1235,IF([1]Sheet1!$A$2:$A$1823=$A1235,[1]Sheet1!$C$2:$C$1823),0))+INDEX([1]Sheet1!$J$2:$J$1823,MATCH($C1235,IF([1]Sheet1!$A$2:$A$1823=$A1235,[1]Sheet1!$C$2:$C$1823),0)))</f>
        <v>544734000</v>
      </c>
      <c r="K1235" s="2">
        <f t="array" ref="K1235">INDEX([5]Sheet1!$K$2:$K$2185,MATCH($C1235,IF([5]Sheet1!$E$2:$E$2185=$A1235,[5]Sheet1!$B$2:$B$2185),0))*10</f>
        <v>1793804800</v>
      </c>
      <c r="L1235" s="2">
        <f t="array" ref="L1235">INDEX([5]Sheet1!$J$2:$J$2185,MATCH($C1235,IF([5]Sheet1!$E$2:$E$2185=$A1235,[5]Sheet1!$B$2:$B$2185),0))</f>
        <v>62099</v>
      </c>
      <c r="M1235" s="2">
        <f t="array" ref="M1235">INDEX([5]Sheet1!$G$2:$G$2185,MATCH($C1235,IF([5]Sheet1!$E$2:$E$2185=$A1235,[5]Sheet1!$B$2:$B$2185),0))*10</f>
        <v>1366565140</v>
      </c>
      <c r="N1235" s="2">
        <f t="array" ref="N1235">INDEX([5]Sheet1!$F$2:$F$2185,MATCH($C1235,IF([5]Sheet1!$E$2:$E$2185=$A1235,[5]Sheet1!$B$2:$B$2185),0))</f>
        <v>36069</v>
      </c>
      <c r="O1235" s="2">
        <f t="array" ref="O1235">INDEX([5]Sheet1!$I$2:$I$2185,MATCH($C1235,IF([5]Sheet1!$E$2:$E$2185=$A1235,[5]Sheet1!$B$2:$B$2185),0))*10</f>
        <v>427239660</v>
      </c>
      <c r="P1235" s="2">
        <f t="array" ref="P1235">INDEX([5]Sheet1!$H$2:$H$2185,MATCH($C1235,IF([5]Sheet1!$E$2:$E$2185=$A1235,[5]Sheet1!$B$2:$B$2185),0))</f>
        <v>18615</v>
      </c>
    </row>
    <row r="1236" spans="1:16" x14ac:dyDescent="0.25">
      <c r="A1236" t="s">
        <v>80</v>
      </c>
      <c r="B1236" t="s">
        <v>81</v>
      </c>
      <c r="C1236">
        <v>1999</v>
      </c>
      <c r="D1236" s="2">
        <f t="array" ref="D1236">INDEX([2]data!$E$2:$E$2185,MATCH($C1236,IF([2]data!$C$2:$C$2185=$A1236,[2]data!$A$2:$A$2185),0))</f>
        <v>12263805</v>
      </c>
      <c r="H1236" s="2">
        <f t="array" ref="H1236">INDEX([1]Sheet1!$M$2:$M$1823,MATCH($C1236,IF([1]Sheet1!$A$2:$A$1823=$A1236,[1]Sheet1!$C$2:$C$1823),0))</f>
        <v>17639065600</v>
      </c>
      <c r="I1236" s="2">
        <f t="array" ref="I1236">INDEX([1]Sheet1!$D$2:$D$1823,MATCH($C1236,IF([1]Sheet1!$A$2:$A$1823=$A1236,[1]Sheet1!$C$2:$C$1823),0))</f>
        <v>14059393000</v>
      </c>
      <c r="J1236" s="2">
        <f t="array" ref="J1236">(INDEX([1]Sheet1!$G$2:$G$1823,MATCH($C1236,IF([1]Sheet1!$A$2:$A$1823=$A1236,[1]Sheet1!$C$2:$C$1823),0))+INDEX([1]Sheet1!$J$2:$J$1823,MATCH($C1236,IF([1]Sheet1!$A$2:$A$1823=$A1236,[1]Sheet1!$C$2:$C$1823),0)))</f>
        <v>3579672000</v>
      </c>
      <c r="K1236" s="2">
        <f t="array" ref="K1236">INDEX([5]Sheet1!$K$2:$K$2185,MATCH($C1236,IF([5]Sheet1!$E$2:$E$2185=$A1236,[5]Sheet1!$B$2:$B$2185),0))*10</f>
        <v>6950476610</v>
      </c>
      <c r="L1236" s="2">
        <f t="array" ref="L1236">INDEX([5]Sheet1!$J$2:$J$2185,MATCH($C1236,IF([5]Sheet1!$E$2:$E$2185=$A1236,[5]Sheet1!$B$2:$B$2185),0))</f>
        <v>212317</v>
      </c>
      <c r="M1236" s="2">
        <f t="array" ref="M1236">INDEX([5]Sheet1!$G$2:$G$2185,MATCH($C1236,IF([5]Sheet1!$E$2:$E$2185=$A1236,[5]Sheet1!$B$2:$B$2185),0))*10</f>
        <v>5208269640</v>
      </c>
      <c r="N1236" s="2">
        <f t="array" ref="N1236">INDEX([5]Sheet1!$F$2:$F$2185,MATCH($C1236,IF([5]Sheet1!$E$2:$E$2185=$A1236,[5]Sheet1!$B$2:$B$2185),0))</f>
        <v>135246</v>
      </c>
      <c r="O1236" s="2">
        <f t="array" ref="O1236">INDEX([5]Sheet1!$I$2:$I$2185,MATCH($C1236,IF([5]Sheet1!$E$2:$E$2185=$A1236,[5]Sheet1!$B$2:$B$2185),0))*10</f>
        <v>1742206970</v>
      </c>
      <c r="P1236" s="2">
        <f t="array" ref="P1236">INDEX([5]Sheet1!$H$2:$H$2185,MATCH($C1236,IF([5]Sheet1!$E$2:$E$2185=$A1236,[5]Sheet1!$B$2:$B$2185),0))</f>
        <v>69367</v>
      </c>
    </row>
    <row r="1237" spans="1:16" x14ac:dyDescent="0.25">
      <c r="A1237" t="s">
        <v>82</v>
      </c>
      <c r="B1237" t="s">
        <v>83</v>
      </c>
      <c r="C1237">
        <v>1999</v>
      </c>
      <c r="D1237" s="2">
        <f t="array" ref="D1237">INDEX([2]data!$E$2:$E$2185,MATCH($C1237,IF([2]data!$C$2:$C$2185=$A1237,[2]data!$A$2:$A$2185),0))</f>
        <v>1040402</v>
      </c>
      <c r="H1237" s="2">
        <f t="array" ref="H1237">INDEX([1]Sheet1!$M$2:$M$1823,MATCH($C1237,IF([1]Sheet1!$A$2:$A$1823=$A1237,[1]Sheet1!$C$2:$C$1823),0))</f>
        <v>1288574976</v>
      </c>
      <c r="I1237" s="2">
        <f t="array" ref="I1237">INDEX([1]Sheet1!$D$2:$D$1823,MATCH($C1237,IF([1]Sheet1!$A$2:$A$1823=$A1237,[1]Sheet1!$C$2:$C$1823),0))</f>
        <v>1241477000</v>
      </c>
      <c r="J1237" s="2">
        <f t="array" ref="J1237">(INDEX([1]Sheet1!$G$2:$G$1823,MATCH($C1237,IF([1]Sheet1!$A$2:$A$1823=$A1237,[1]Sheet1!$C$2:$C$1823),0))+INDEX([1]Sheet1!$J$2:$J$1823,MATCH($C1237,IF([1]Sheet1!$A$2:$A$1823=$A1237,[1]Sheet1!$C$2:$C$1823),0)))</f>
        <v>47098000</v>
      </c>
      <c r="K1237" s="2">
        <f t="array" ref="K1237">INDEX([5]Sheet1!$K$2:$K$2185,MATCH($C1237,IF([5]Sheet1!$E$2:$E$2185=$A1237,[5]Sheet1!$B$2:$B$2185),0))*10</f>
        <v>820503270</v>
      </c>
      <c r="L1237" s="2">
        <f t="array" ref="L1237">INDEX([5]Sheet1!$J$2:$J$2185,MATCH($C1237,IF([5]Sheet1!$E$2:$E$2185=$A1237,[5]Sheet1!$B$2:$B$2185),0))</f>
        <v>23289</v>
      </c>
      <c r="M1237" s="2">
        <f t="array" ref="M1237">INDEX([5]Sheet1!$G$2:$G$2185,MATCH($C1237,IF([5]Sheet1!$E$2:$E$2185=$A1237,[5]Sheet1!$B$2:$B$2185),0))*10</f>
        <v>711852180</v>
      </c>
      <c r="N1237" s="2">
        <f t="array" ref="N1237">INDEX([5]Sheet1!$F$2:$F$2185,MATCH($C1237,IF([5]Sheet1!$E$2:$E$2185=$A1237,[5]Sheet1!$B$2:$B$2185),0))</f>
        <v>17535</v>
      </c>
      <c r="O1237" s="2">
        <f t="array" ref="O1237">INDEX([5]Sheet1!$I$2:$I$2185,MATCH($C1237,IF([5]Sheet1!$E$2:$E$2185=$A1237,[5]Sheet1!$B$2:$B$2185),0))*10</f>
        <v>108651090</v>
      </c>
      <c r="P1237" s="2">
        <f t="array" ref="P1237">INDEX([5]Sheet1!$H$2:$H$2185,MATCH($C1237,IF([5]Sheet1!$E$2:$E$2185=$A1237,[5]Sheet1!$B$2:$B$2185),0))</f>
        <v>4685</v>
      </c>
    </row>
    <row r="1238" spans="1:16" x14ac:dyDescent="0.25">
      <c r="A1238" t="s">
        <v>84</v>
      </c>
      <c r="B1238" t="s">
        <v>85</v>
      </c>
      <c r="C1238">
        <v>1999</v>
      </c>
      <c r="D1238" s="2">
        <f t="array" ref="D1238">INDEX([2]data!$E$2:$E$2185,MATCH($C1238,IF([2]data!$C$2:$C$2185=$A1238,[2]data!$A$2:$A$2185),0))</f>
        <v>3974682</v>
      </c>
      <c r="H1238" s="2">
        <f t="array" ref="H1238">INDEX([1]Sheet1!$M$2:$M$1823,MATCH($C1238,IF([1]Sheet1!$A$2:$A$1823=$A1238,[1]Sheet1!$C$2:$C$1823),0))</f>
        <v>5000398848</v>
      </c>
      <c r="I1238" s="2">
        <f t="array" ref="I1238">INDEX([1]Sheet1!$D$2:$D$1823,MATCH($C1238,IF([1]Sheet1!$A$2:$A$1823=$A1238,[1]Sheet1!$C$2:$C$1823),0))</f>
        <v>3774354000</v>
      </c>
      <c r="J1238" s="2">
        <f t="array" ref="J1238">(INDEX([1]Sheet1!$G$2:$G$1823,MATCH($C1238,IF([1]Sheet1!$A$2:$A$1823=$A1238,[1]Sheet1!$C$2:$C$1823),0))+INDEX([1]Sheet1!$J$2:$J$1823,MATCH($C1238,IF([1]Sheet1!$A$2:$A$1823=$A1238,[1]Sheet1!$C$2:$C$1823),0)))</f>
        <v>1226045000</v>
      </c>
      <c r="K1238" s="2">
        <f t="array" ref="K1238">INDEX([5]Sheet1!$K$2:$K$2185,MATCH($C1238,IF([5]Sheet1!$E$2:$E$2185=$A1238,[5]Sheet1!$B$2:$B$2185),0))*10</f>
        <v>1892453430</v>
      </c>
      <c r="L1238" s="2">
        <f t="array" ref="L1238">INDEX([5]Sheet1!$J$2:$J$2185,MATCH($C1238,IF([5]Sheet1!$E$2:$E$2185=$A1238,[5]Sheet1!$B$2:$B$2185),0))</f>
        <v>86909</v>
      </c>
      <c r="M1238" s="2">
        <f t="array" ref="M1238">INDEX([5]Sheet1!$G$2:$G$2185,MATCH($C1238,IF([5]Sheet1!$E$2:$E$2185=$A1238,[5]Sheet1!$B$2:$B$2185),0))*10</f>
        <v>1512598850</v>
      </c>
      <c r="N1238" s="2">
        <f t="array" ref="N1238">INDEX([5]Sheet1!$F$2:$F$2185,MATCH($C1238,IF([5]Sheet1!$E$2:$E$2185=$A1238,[5]Sheet1!$B$2:$B$2185),0))</f>
        <v>61409</v>
      </c>
      <c r="O1238" s="2">
        <f t="array" ref="O1238">INDEX([5]Sheet1!$I$2:$I$2185,MATCH($C1238,IF([5]Sheet1!$E$2:$E$2185=$A1238,[5]Sheet1!$B$2:$B$2185),0))*10</f>
        <v>379854580</v>
      </c>
      <c r="P1238" s="2">
        <f t="array" ref="P1238">INDEX([5]Sheet1!$H$2:$H$2185,MATCH($C1238,IF([5]Sheet1!$E$2:$E$2185=$A1238,[5]Sheet1!$B$2:$B$2185),0))</f>
        <v>24173</v>
      </c>
    </row>
    <row r="1239" spans="1:16" x14ac:dyDescent="0.25">
      <c r="A1239" t="s">
        <v>86</v>
      </c>
      <c r="B1239" t="s">
        <v>87</v>
      </c>
      <c r="C1239">
        <v>1999</v>
      </c>
      <c r="D1239" s="2">
        <f t="array" ref="D1239">INDEX([2]data!$E$2:$E$2185,MATCH($C1239,IF([2]data!$C$2:$C$2185=$A1239,[2]data!$A$2:$A$2185),0))</f>
        <v>750412</v>
      </c>
      <c r="H1239" s="2">
        <f t="array" ref="H1239">INDEX([1]Sheet1!$M$2:$M$1823,MATCH($C1239,IF([1]Sheet1!$A$2:$A$1823=$A1239,[1]Sheet1!$C$2:$C$1823),0))</f>
        <v>829192000</v>
      </c>
      <c r="I1239" s="2">
        <f t="array" ref="I1239">INDEX([1]Sheet1!$D$2:$D$1823,MATCH($C1239,IF([1]Sheet1!$A$2:$A$1823=$A1239,[1]Sheet1!$C$2:$C$1823),0))</f>
        <v>684893000</v>
      </c>
      <c r="J1239" s="2">
        <f t="array" ref="J1239">(INDEX([1]Sheet1!$G$2:$G$1823,MATCH($C1239,IF([1]Sheet1!$A$2:$A$1823=$A1239,[1]Sheet1!$C$2:$C$1823),0))+INDEX([1]Sheet1!$J$2:$J$1823,MATCH($C1239,IF([1]Sheet1!$A$2:$A$1823=$A1239,[1]Sheet1!$C$2:$C$1823),0)))</f>
        <v>144299000</v>
      </c>
      <c r="K1239" s="2">
        <f t="array" ref="K1239">INDEX([5]Sheet1!$K$2:$K$2185,MATCH($C1239,IF([5]Sheet1!$E$2:$E$2185=$A1239,[5]Sheet1!$B$2:$B$2185),0))*10</f>
        <v>347881470</v>
      </c>
      <c r="L1239" s="2">
        <f t="array" ref="L1239">INDEX([5]Sheet1!$J$2:$J$2185,MATCH($C1239,IF([5]Sheet1!$E$2:$E$2185=$A1239,[5]Sheet1!$B$2:$B$2185),0))</f>
        <v>17030</v>
      </c>
      <c r="M1239" s="2">
        <f t="array" ref="M1239">INDEX([5]Sheet1!$G$2:$G$2185,MATCH($C1239,IF([5]Sheet1!$E$2:$E$2185=$A1239,[5]Sheet1!$B$2:$B$2185),0))*10</f>
        <v>275278090</v>
      </c>
      <c r="N1239" s="2">
        <f t="array" ref="N1239">INDEX([5]Sheet1!$F$2:$F$2185,MATCH($C1239,IF([5]Sheet1!$E$2:$E$2185=$A1239,[5]Sheet1!$B$2:$B$2185),0))</f>
        <v>11730</v>
      </c>
      <c r="O1239" s="2">
        <f t="array" ref="O1239">INDEX([5]Sheet1!$I$2:$I$2185,MATCH($C1239,IF([5]Sheet1!$E$2:$E$2185=$A1239,[5]Sheet1!$B$2:$B$2185),0))*10</f>
        <v>72603380</v>
      </c>
      <c r="P1239" s="2">
        <f t="array" ref="P1239">INDEX([5]Sheet1!$H$2:$H$2185,MATCH($C1239,IF([5]Sheet1!$E$2:$E$2185=$A1239,[5]Sheet1!$B$2:$B$2185),0))</f>
        <v>4662</v>
      </c>
    </row>
    <row r="1240" spans="1:16" x14ac:dyDescent="0.25">
      <c r="A1240" t="s">
        <v>88</v>
      </c>
      <c r="B1240" t="s">
        <v>89</v>
      </c>
      <c r="C1240">
        <v>1999</v>
      </c>
      <c r="D1240" s="2">
        <f t="array" ref="D1240">INDEX([2]data!$E$2:$E$2185,MATCH($C1240,IF([2]data!$C$2:$C$2185=$A1240,[2]data!$A$2:$A$2185),0))</f>
        <v>5638706</v>
      </c>
      <c r="H1240" s="2">
        <f t="array" ref="H1240">INDEX([1]Sheet1!$M$2:$M$1823,MATCH($C1240,IF([1]Sheet1!$A$2:$A$1823=$A1240,[1]Sheet1!$C$2:$C$1823),0))</f>
        <v>6231836160</v>
      </c>
      <c r="I1240" s="2">
        <f t="array" ref="I1240">INDEX([1]Sheet1!$D$2:$D$1823,MATCH($C1240,IF([1]Sheet1!$A$2:$A$1823=$A1240,[1]Sheet1!$C$2:$C$1823),0))</f>
        <v>4662455000</v>
      </c>
      <c r="J1240" s="2">
        <f t="array" ref="J1240">(INDEX([1]Sheet1!$G$2:$G$1823,MATCH($C1240,IF([1]Sheet1!$A$2:$A$1823=$A1240,[1]Sheet1!$C$2:$C$1823),0))+INDEX([1]Sheet1!$J$2:$J$1823,MATCH($C1240,IF([1]Sheet1!$A$2:$A$1823=$A1240,[1]Sheet1!$C$2:$C$1823),0)))</f>
        <v>1569381000</v>
      </c>
      <c r="K1240" s="2">
        <f t="array" ref="K1240">INDEX([5]Sheet1!$K$2:$K$2185,MATCH($C1240,IF([5]Sheet1!$E$2:$E$2185=$A1240,[5]Sheet1!$B$2:$B$2185),0))*10</f>
        <v>2565200190</v>
      </c>
      <c r="L1240" s="2">
        <f t="array" ref="L1240">INDEX([5]Sheet1!$J$2:$J$2185,MATCH($C1240,IF([5]Sheet1!$E$2:$E$2185=$A1240,[5]Sheet1!$B$2:$B$2185),0))</f>
        <v>111405</v>
      </c>
      <c r="M1240" s="2">
        <f t="array" ref="M1240">INDEX([5]Sheet1!$G$2:$G$2185,MATCH($C1240,IF([5]Sheet1!$E$2:$E$2185=$A1240,[5]Sheet1!$B$2:$B$2185),0))*10</f>
        <v>2122729390</v>
      </c>
      <c r="N1240" s="2">
        <f t="array" ref="N1240">INDEX([5]Sheet1!$F$2:$F$2185,MATCH($C1240,IF([5]Sheet1!$E$2:$E$2185=$A1240,[5]Sheet1!$B$2:$B$2185),0))</f>
        <v>76884</v>
      </c>
      <c r="O1240" s="2">
        <f t="array" ref="O1240">INDEX([5]Sheet1!$I$2:$I$2185,MATCH($C1240,IF([5]Sheet1!$E$2:$E$2185=$A1240,[5]Sheet1!$B$2:$B$2185),0))*10</f>
        <v>442470800</v>
      </c>
      <c r="P1240" s="2">
        <f t="array" ref="P1240">INDEX([5]Sheet1!$H$2:$H$2185,MATCH($C1240,IF([5]Sheet1!$E$2:$E$2185=$A1240,[5]Sheet1!$B$2:$B$2185),0))</f>
        <v>31238</v>
      </c>
    </row>
    <row r="1241" spans="1:16" x14ac:dyDescent="0.25">
      <c r="A1241" t="s">
        <v>90</v>
      </c>
      <c r="B1241" t="s">
        <v>91</v>
      </c>
      <c r="C1241">
        <v>1999</v>
      </c>
      <c r="D1241" s="2">
        <f t="array" ref="D1241">INDEX([2]data!$E$2:$E$2185,MATCH($C1241,IF([2]data!$C$2:$C$2185=$A1241,[2]data!$A$2:$A$2185),0))</f>
        <v>20558220</v>
      </c>
      <c r="H1241" s="2">
        <f t="array" ref="H1241">INDEX([1]Sheet1!$M$2:$M$1823,MATCH($C1241,IF([1]Sheet1!$A$2:$A$1823=$A1241,[1]Sheet1!$C$2:$C$1823),0))</f>
        <v>28369227776</v>
      </c>
      <c r="I1241" s="2">
        <f t="array" ref="I1241">INDEX([1]Sheet1!$D$2:$D$1823,MATCH($C1241,IF([1]Sheet1!$A$2:$A$1823=$A1241,[1]Sheet1!$C$2:$C$1823),0))</f>
        <v>21434394000</v>
      </c>
      <c r="J1241" s="2">
        <f t="array" ref="J1241">(INDEX([1]Sheet1!$G$2:$G$1823,MATCH($C1241,IF([1]Sheet1!$A$2:$A$1823=$A1241,[1]Sheet1!$C$2:$C$1823),0))+INDEX([1]Sheet1!$J$2:$J$1823,MATCH($C1241,IF([1]Sheet1!$A$2:$A$1823=$A1241,[1]Sheet1!$C$2:$C$1823),0)))</f>
        <v>6934834000</v>
      </c>
      <c r="K1241" s="2">
        <f t="array" ref="K1241">INDEX([5]Sheet1!$K$2:$K$2185,MATCH($C1241,IF([5]Sheet1!$E$2:$E$2185=$A1241,[5]Sheet1!$B$2:$B$2185),0))*10</f>
        <v>12163025350</v>
      </c>
      <c r="L1241" s="2">
        <f t="array" ref="L1241">INDEX([5]Sheet1!$J$2:$J$2185,MATCH($C1241,IF([5]Sheet1!$E$2:$E$2185=$A1241,[5]Sheet1!$B$2:$B$2185),0))</f>
        <v>531018</v>
      </c>
      <c r="M1241" s="2">
        <f t="array" ref="M1241">INDEX([5]Sheet1!$G$2:$G$2185,MATCH($C1241,IF([5]Sheet1!$E$2:$E$2185=$A1241,[5]Sheet1!$B$2:$B$2185),0))*10</f>
        <v>9679351590</v>
      </c>
      <c r="N1241" s="2">
        <f t="array" ref="N1241">INDEX([5]Sheet1!$F$2:$F$2185,MATCH($C1241,IF([5]Sheet1!$E$2:$E$2185=$A1241,[5]Sheet1!$B$2:$B$2185),0))</f>
        <v>366016</v>
      </c>
      <c r="O1241" s="2">
        <f t="array" ref="O1241">INDEX([5]Sheet1!$I$2:$I$2185,MATCH($C1241,IF([5]Sheet1!$E$2:$E$2185=$A1241,[5]Sheet1!$B$2:$B$2185),0))*10</f>
        <v>2483673760</v>
      </c>
      <c r="P1241" s="2">
        <f t="array" ref="P1241">INDEX([5]Sheet1!$H$2:$H$2185,MATCH($C1241,IF([5]Sheet1!$E$2:$E$2185=$A1241,[5]Sheet1!$B$2:$B$2185),0))</f>
        <v>150616</v>
      </c>
    </row>
    <row r="1242" spans="1:16" x14ac:dyDescent="0.25">
      <c r="A1242" t="s">
        <v>2</v>
      </c>
      <c r="B1242" t="s">
        <v>3</v>
      </c>
      <c r="C1242">
        <v>1999</v>
      </c>
      <c r="D1242" s="2">
        <f t="array" ref="D1242">INDEX([2]data!$E$2:$E$2185,MATCH($C1242,IF([2]data!$C$2:$C$2185=$A1242,[2]data!$A$2:$A$2185),0))</f>
        <v>279040168</v>
      </c>
      <c r="H1242" s="2">
        <f t="array" ref="H1242">INDEX([1]Sheet1!$M$2:$M$1823,MATCH($C1242,IF([1]Sheet1!$A$2:$A$1823=$A1242,[1]Sheet1!$C$2:$C$1823),0))</f>
        <v>368209133568</v>
      </c>
      <c r="I1242" s="2">
        <f t="array" ref="I1242">INDEX([1]Sheet1!$D$2:$D$1823,MATCH($C1242,IF([1]Sheet1!$A$2:$A$1823=$A1242,[1]Sheet1!$C$2:$C$1823),0))</f>
        <v>299103507000</v>
      </c>
      <c r="J1242" s="2">
        <f t="array" ref="J1242">(INDEX([1]Sheet1!$G$2:$G$1823,MATCH($C1242,IF([1]Sheet1!$A$2:$A$1823=$A1242,[1]Sheet1!$C$2:$C$1823),0))+INDEX([1]Sheet1!$J$2:$J$1823,MATCH($C1242,IF([1]Sheet1!$A$2:$A$1823=$A1242,[1]Sheet1!$C$2:$C$1823),0)))</f>
        <v>69105615000</v>
      </c>
      <c r="K1242" s="2">
        <f t="array" ref="K1242">INDEX([5]Sheet1!$K$2:$K$2185,MATCH($C1242,IF([5]Sheet1!$E$2:$E$2185=$A1242,[5]Sheet1!$B$2:$B$2185),0))*10</f>
        <v>164675475060</v>
      </c>
      <c r="L1242" s="2">
        <f t="array" ref="L1242">INDEX([5]Sheet1!$J$2:$J$2185,MATCH($C1242,IF([5]Sheet1!$E$2:$E$2185=$A1242,[5]Sheet1!$B$2:$B$2185),0))</f>
        <v>5826456</v>
      </c>
      <c r="M1242" s="2">
        <f t="array" ref="M1242">INDEX([5]Sheet1!$G$2:$G$2185,MATCH($C1242,IF([5]Sheet1!$E$2:$E$2185=$A1242,[5]Sheet1!$B$2:$B$2185),0))*10</f>
        <v>129691555440</v>
      </c>
      <c r="N1242" s="2">
        <f t="array" ref="N1242">INDEX([5]Sheet1!$F$2:$F$2185,MATCH($C1242,IF([5]Sheet1!$E$2:$E$2185=$A1242,[5]Sheet1!$B$2:$B$2185),0))</f>
        <v>3801790</v>
      </c>
      <c r="O1242" s="2">
        <f t="array" ref="O1242">INDEX([5]Sheet1!$I$2:$I$2185,MATCH($C1242,IF([5]Sheet1!$E$2:$E$2185=$A1242,[5]Sheet1!$B$2:$B$2185),0))*10</f>
        <v>34983919620</v>
      </c>
      <c r="P1242" s="2">
        <f t="array" ref="P1242">INDEX([5]Sheet1!$H$2:$H$2185,MATCH($C1242,IF([5]Sheet1!$E$2:$E$2185=$A1242,[5]Sheet1!$B$2:$B$2185),0))</f>
        <v>1734360</v>
      </c>
    </row>
    <row r="1243" spans="1:16" x14ac:dyDescent="0.25">
      <c r="A1243" t="s">
        <v>92</v>
      </c>
      <c r="B1243" t="s">
        <v>93</v>
      </c>
      <c r="C1243">
        <v>1999</v>
      </c>
      <c r="D1243" s="2">
        <f t="array" ref="D1243">INDEX([2]data!$E$2:$E$2185,MATCH($C1243,IF([2]data!$C$2:$C$2185=$A1243,[2]data!$A$2:$A$2185),0))</f>
        <v>2203482</v>
      </c>
      <c r="H1243" s="2">
        <f t="array" ref="H1243">INDEX([1]Sheet1!$M$2:$M$1823,MATCH($C1243,IF([1]Sheet1!$A$2:$A$1823=$A1243,[1]Sheet1!$C$2:$C$1823),0))</f>
        <v>2582203904</v>
      </c>
      <c r="I1243" s="2">
        <f t="array" ref="I1243">INDEX([1]Sheet1!$D$2:$D$1823,MATCH($C1243,IF([1]Sheet1!$A$2:$A$1823=$A1243,[1]Sheet1!$C$2:$C$1823),0))</f>
        <v>2071122000</v>
      </c>
      <c r="J1243" s="2">
        <f t="array" ref="J1243">(INDEX([1]Sheet1!$G$2:$G$1823,MATCH($C1243,IF([1]Sheet1!$A$2:$A$1823=$A1243,[1]Sheet1!$C$2:$C$1823),0))+INDEX([1]Sheet1!$J$2:$J$1823,MATCH($C1243,IF([1]Sheet1!$A$2:$A$1823=$A1243,[1]Sheet1!$C$2:$C$1823),0)))</f>
        <v>511082000</v>
      </c>
      <c r="K1243" s="2">
        <f t="array" ref="K1243">INDEX([5]Sheet1!$K$2:$K$2185,MATCH($C1243,IF([5]Sheet1!$E$2:$E$2185=$A1243,[5]Sheet1!$B$2:$B$2185),0))*10</f>
        <v>1066891310</v>
      </c>
      <c r="L1243" s="2">
        <f t="array" ref="L1243">INDEX([5]Sheet1!$J$2:$J$2185,MATCH($C1243,IF([5]Sheet1!$E$2:$E$2185=$A1243,[5]Sheet1!$B$2:$B$2185),0))</f>
        <v>44556</v>
      </c>
      <c r="M1243" s="2">
        <f t="array" ref="M1243">INDEX([5]Sheet1!$G$2:$G$2185,MATCH($C1243,IF([5]Sheet1!$E$2:$E$2185=$A1243,[5]Sheet1!$B$2:$B$2185),0))*10</f>
        <v>855710430</v>
      </c>
      <c r="N1243" s="2">
        <f t="array" ref="N1243">INDEX([5]Sheet1!$F$2:$F$2185,MATCH($C1243,IF([5]Sheet1!$E$2:$E$2185=$A1243,[5]Sheet1!$B$2:$B$2185),0))</f>
        <v>27220</v>
      </c>
      <c r="O1243" s="2">
        <f t="array" ref="O1243">INDEX([5]Sheet1!$I$2:$I$2185,MATCH($C1243,IF([5]Sheet1!$E$2:$E$2185=$A1243,[5]Sheet1!$B$2:$B$2185),0))*10</f>
        <v>211180880</v>
      </c>
      <c r="P1243" s="2">
        <f t="array" ref="P1243">INDEX([5]Sheet1!$H$2:$H$2185,MATCH($C1243,IF([5]Sheet1!$E$2:$E$2185=$A1243,[5]Sheet1!$B$2:$B$2185),0))</f>
        <v>11853</v>
      </c>
    </row>
    <row r="1244" spans="1:16" x14ac:dyDescent="0.25">
      <c r="A1244" t="s">
        <v>94</v>
      </c>
      <c r="B1244" t="s">
        <v>95</v>
      </c>
      <c r="C1244">
        <v>1999</v>
      </c>
      <c r="D1244" s="2">
        <f t="array" ref="D1244">INDEX([2]data!$E$2:$E$2185,MATCH($C1244,IF([2]data!$C$2:$C$2185=$A1244,[2]data!$A$2:$A$2185),0))</f>
        <v>604683</v>
      </c>
      <c r="H1244" s="2">
        <f t="array" ref="H1244">INDEX([1]Sheet1!$M$2:$M$1823,MATCH($C1244,IF([1]Sheet1!$A$2:$A$1823=$A1244,[1]Sheet1!$C$2:$C$1823),0))</f>
        <v>847510976</v>
      </c>
      <c r="I1244" s="2">
        <f t="array" ref="I1244">INDEX([1]Sheet1!$D$2:$D$1823,MATCH($C1244,IF([1]Sheet1!$A$2:$A$1823=$A1244,[1]Sheet1!$C$2:$C$1823),0))</f>
        <v>776904000</v>
      </c>
      <c r="J1244" s="2">
        <f t="array" ref="J1244">(INDEX([1]Sheet1!$G$2:$G$1823,MATCH($C1244,IF([1]Sheet1!$A$2:$A$1823=$A1244,[1]Sheet1!$C$2:$C$1823),0))+INDEX([1]Sheet1!$J$2:$J$1823,MATCH($C1244,IF([1]Sheet1!$A$2:$A$1823=$A1244,[1]Sheet1!$C$2:$C$1823),0)))</f>
        <v>70607000</v>
      </c>
      <c r="K1244" s="2">
        <f t="array" ref="K1244">INDEX([5]Sheet1!$K$2:$K$2185,MATCH($C1244,IF([5]Sheet1!$E$2:$E$2185=$A1244,[5]Sheet1!$B$2:$B$2185),0))*10</f>
        <v>397384490</v>
      </c>
      <c r="L1244" s="2">
        <f t="array" ref="L1244">INDEX([5]Sheet1!$J$2:$J$2185,MATCH($C1244,IF([5]Sheet1!$E$2:$E$2185=$A1244,[5]Sheet1!$B$2:$B$2185),0))</f>
        <v>16799</v>
      </c>
      <c r="M1244" s="2">
        <f t="array" ref="M1244">INDEX([5]Sheet1!$G$2:$G$2185,MATCH($C1244,IF([5]Sheet1!$E$2:$E$2185=$A1244,[5]Sheet1!$B$2:$B$2185),0))*10</f>
        <v>335961270</v>
      </c>
      <c r="N1244" s="2">
        <f t="array" ref="N1244">INDEX([5]Sheet1!$F$2:$F$2185,MATCH($C1244,IF([5]Sheet1!$E$2:$E$2185=$A1244,[5]Sheet1!$B$2:$B$2185),0))</f>
        <v>11341</v>
      </c>
      <c r="O1244" s="2">
        <f t="array" ref="O1244">INDEX([5]Sheet1!$I$2:$I$2185,MATCH($C1244,IF([5]Sheet1!$E$2:$E$2185=$A1244,[5]Sheet1!$B$2:$B$2185),0))*10</f>
        <v>61423220</v>
      </c>
      <c r="P1244" s="2">
        <f t="array" ref="P1244">INDEX([5]Sheet1!$H$2:$H$2185,MATCH($C1244,IF([5]Sheet1!$E$2:$E$2185=$A1244,[5]Sheet1!$B$2:$B$2185),0))</f>
        <v>3374</v>
      </c>
    </row>
    <row r="1245" spans="1:16" x14ac:dyDescent="0.25">
      <c r="A1245" t="s">
        <v>96</v>
      </c>
      <c r="B1245" t="s">
        <v>97</v>
      </c>
      <c r="C1245">
        <v>1999</v>
      </c>
      <c r="D1245" s="2">
        <f t="array" ref="D1245">INDEX([2]data!$E$2:$E$2185,MATCH($C1245,IF([2]data!$C$2:$C$2185=$A1245,[2]data!$A$2:$A$2185),0))</f>
        <v>7000174</v>
      </c>
      <c r="H1245" s="2">
        <f t="array" ref="H1245">INDEX([1]Sheet1!$M$2:$M$1823,MATCH($C1245,IF([1]Sheet1!$A$2:$A$1823=$A1245,[1]Sheet1!$C$2:$C$1823),0))</f>
        <v>8775761920</v>
      </c>
      <c r="I1245" s="2">
        <f t="array" ref="I1245">INDEX([1]Sheet1!$D$2:$D$1823,MATCH($C1245,IF([1]Sheet1!$A$2:$A$1823=$A1245,[1]Sheet1!$C$2:$C$1823),0))</f>
        <v>7283193000</v>
      </c>
      <c r="J1245" s="2">
        <f t="array" ref="J1245">(INDEX([1]Sheet1!$G$2:$G$1823,MATCH($C1245,IF([1]Sheet1!$A$2:$A$1823=$A1245,[1]Sheet1!$C$2:$C$1823),0))+INDEX([1]Sheet1!$J$2:$J$1823,MATCH($C1245,IF([1]Sheet1!$A$2:$A$1823=$A1245,[1]Sheet1!$C$2:$C$1823),0)))</f>
        <v>1492569000</v>
      </c>
      <c r="K1245" s="2">
        <f t="array" ref="K1245">INDEX([5]Sheet1!$K$2:$K$2185,MATCH($C1245,IF([5]Sheet1!$E$2:$E$2185=$A1245,[5]Sheet1!$B$2:$B$2185),0))*10</f>
        <v>4080192850</v>
      </c>
      <c r="L1245" s="2">
        <f t="array" ref="L1245">INDEX([5]Sheet1!$J$2:$J$2185,MATCH($C1245,IF([5]Sheet1!$E$2:$E$2185=$A1245,[5]Sheet1!$B$2:$B$2185),0))</f>
        <v>157887</v>
      </c>
      <c r="M1245" s="2">
        <f t="array" ref="M1245">INDEX([5]Sheet1!$G$2:$G$2185,MATCH($C1245,IF([5]Sheet1!$E$2:$E$2185=$A1245,[5]Sheet1!$B$2:$B$2185),0))*10</f>
        <v>3291022490</v>
      </c>
      <c r="N1245" s="2">
        <f t="array" ref="N1245">INDEX([5]Sheet1!$F$2:$F$2185,MATCH($C1245,IF([5]Sheet1!$E$2:$E$2185=$A1245,[5]Sheet1!$B$2:$B$2185),0))</f>
        <v>107107</v>
      </c>
      <c r="O1245" s="2">
        <f t="array" ref="O1245">INDEX([5]Sheet1!$I$2:$I$2185,MATCH($C1245,IF([5]Sheet1!$E$2:$E$2185=$A1245,[5]Sheet1!$B$2:$B$2185),0))*10</f>
        <v>789170360</v>
      </c>
      <c r="P1245" s="2">
        <f t="array" ref="P1245">INDEX([5]Sheet1!$H$2:$H$2185,MATCH($C1245,IF([5]Sheet1!$E$2:$E$2185=$A1245,[5]Sheet1!$B$2:$B$2185),0))</f>
        <v>44161</v>
      </c>
    </row>
    <row r="1246" spans="1:16" x14ac:dyDescent="0.25">
      <c r="A1246" t="s">
        <v>98</v>
      </c>
      <c r="B1246" t="s">
        <v>99</v>
      </c>
      <c r="C1246">
        <v>1999</v>
      </c>
      <c r="D1246" s="2">
        <f t="array" ref="D1246">INDEX([2]data!$E$2:$E$2185,MATCH($C1246,IF([2]data!$C$2:$C$2185=$A1246,[2]data!$A$2:$A$2185),0))</f>
        <v>5842564</v>
      </c>
      <c r="H1246" s="2">
        <f t="array" ref="H1246">INDEX([1]Sheet1!$M$2:$M$1823,MATCH($C1246,IF([1]Sheet1!$A$2:$A$1823=$A1246,[1]Sheet1!$C$2:$C$1823),0))</f>
        <v>8261075968</v>
      </c>
      <c r="I1246" s="2">
        <f t="array" ref="I1246">INDEX([1]Sheet1!$D$2:$D$1823,MATCH($C1246,IF([1]Sheet1!$A$2:$A$1823=$A1246,[1]Sheet1!$C$2:$C$1823),0))</f>
        <v>6139743000</v>
      </c>
      <c r="J1246" s="2">
        <f t="array" ref="J1246">(INDEX([1]Sheet1!$G$2:$G$1823,MATCH($C1246,IF([1]Sheet1!$A$2:$A$1823=$A1246,[1]Sheet1!$C$2:$C$1823),0))+INDEX([1]Sheet1!$J$2:$J$1823,MATCH($C1246,IF([1]Sheet1!$A$2:$A$1823=$A1246,[1]Sheet1!$C$2:$C$1823),0)))</f>
        <v>2121333000</v>
      </c>
      <c r="K1246" s="2">
        <f t="array" ref="K1246">INDEX([5]Sheet1!$K$2:$K$2185,MATCH($C1246,IF([5]Sheet1!$E$2:$E$2185=$A1246,[5]Sheet1!$B$2:$B$2185),0))*10</f>
        <v>2803122970</v>
      </c>
      <c r="L1246" s="2">
        <f t="array" ref="L1246">INDEX([5]Sheet1!$J$2:$J$2185,MATCH($C1246,IF([5]Sheet1!$E$2:$E$2185=$A1246,[5]Sheet1!$B$2:$B$2185),0))</f>
        <v>88796</v>
      </c>
      <c r="M1246" s="2">
        <f t="array" ref="M1246">INDEX([5]Sheet1!$G$2:$G$2185,MATCH($C1246,IF([5]Sheet1!$E$2:$E$2185=$A1246,[5]Sheet1!$B$2:$B$2185),0))*10</f>
        <v>2148422250</v>
      </c>
      <c r="N1246" s="2">
        <f t="array" ref="N1246">INDEX([5]Sheet1!$F$2:$F$2185,MATCH($C1246,IF([5]Sheet1!$E$2:$E$2185=$A1246,[5]Sheet1!$B$2:$B$2185),0))</f>
        <v>54867</v>
      </c>
      <c r="O1246" s="2">
        <f t="array" ref="O1246">INDEX([5]Sheet1!$I$2:$I$2185,MATCH($C1246,IF([5]Sheet1!$E$2:$E$2185=$A1246,[5]Sheet1!$B$2:$B$2185),0))*10</f>
        <v>654700720</v>
      </c>
      <c r="P1246" s="2">
        <f t="array" ref="P1246">INDEX([5]Sheet1!$H$2:$H$2185,MATCH($C1246,IF([5]Sheet1!$E$2:$E$2185=$A1246,[5]Sheet1!$B$2:$B$2185),0))</f>
        <v>29909</v>
      </c>
    </row>
    <row r="1247" spans="1:16" x14ac:dyDescent="0.25">
      <c r="A1247" t="s">
        <v>100</v>
      </c>
      <c r="B1247" t="s">
        <v>101</v>
      </c>
      <c r="C1247">
        <v>1999</v>
      </c>
      <c r="D1247" s="2">
        <f t="array" ref="D1247">INDEX([2]data!$E$2:$E$2185,MATCH($C1247,IF([2]data!$C$2:$C$2185=$A1247,[2]data!$A$2:$A$2185),0))</f>
        <v>1811799</v>
      </c>
      <c r="H1247" s="2">
        <f t="array" ref="H1247">INDEX([1]Sheet1!$M$2:$M$1823,MATCH($C1247,IF([1]Sheet1!$A$2:$A$1823=$A1247,[1]Sheet1!$C$2:$C$1823),0))</f>
        <v>2126297984</v>
      </c>
      <c r="I1247" s="2">
        <f t="array" ref="I1247">INDEX([1]Sheet1!$D$2:$D$1823,MATCH($C1247,IF([1]Sheet1!$A$2:$A$1823=$A1247,[1]Sheet1!$C$2:$C$1823),0))</f>
        <v>1918191000</v>
      </c>
      <c r="J1247" s="2">
        <f t="array" ref="J1247">(INDEX([1]Sheet1!$G$2:$G$1823,MATCH($C1247,IF([1]Sheet1!$A$2:$A$1823=$A1247,[1]Sheet1!$C$2:$C$1823),0))+INDEX([1]Sheet1!$J$2:$J$1823,MATCH($C1247,IF([1]Sheet1!$A$2:$A$1823=$A1247,[1]Sheet1!$C$2:$C$1823),0)))</f>
        <v>208107000</v>
      </c>
      <c r="K1247" s="2">
        <f t="array" ref="K1247">INDEX([5]Sheet1!$K$2:$K$2185,MATCH($C1247,IF([5]Sheet1!$E$2:$E$2185=$A1247,[5]Sheet1!$B$2:$B$2185),0))*10</f>
        <v>1003592730</v>
      </c>
      <c r="L1247" s="2">
        <f t="array" ref="L1247">INDEX([5]Sheet1!$J$2:$J$2185,MATCH($C1247,IF([5]Sheet1!$E$2:$E$2185=$A1247,[5]Sheet1!$B$2:$B$2185),0))</f>
        <v>40505</v>
      </c>
      <c r="M1247" s="2">
        <f t="array" ref="M1247">INDEX([5]Sheet1!$G$2:$G$2185,MATCH($C1247,IF([5]Sheet1!$E$2:$E$2185=$A1247,[5]Sheet1!$B$2:$B$2185),0))*10</f>
        <v>777233260</v>
      </c>
      <c r="N1247" s="2">
        <f t="array" ref="N1247">INDEX([5]Sheet1!$F$2:$F$2185,MATCH($C1247,IF([5]Sheet1!$E$2:$E$2185=$A1247,[5]Sheet1!$B$2:$B$2185),0))</f>
        <v>26179</v>
      </c>
      <c r="O1247" s="2">
        <f t="array" ref="O1247">INDEX([5]Sheet1!$I$2:$I$2185,MATCH($C1247,IF([5]Sheet1!$E$2:$E$2185=$A1247,[5]Sheet1!$B$2:$B$2185),0))*10</f>
        <v>226359470</v>
      </c>
      <c r="P1247" s="2">
        <f t="array" ref="P1247">INDEX([5]Sheet1!$H$2:$H$2185,MATCH($C1247,IF([5]Sheet1!$E$2:$E$2185=$A1247,[5]Sheet1!$B$2:$B$2185),0))</f>
        <v>13147</v>
      </c>
    </row>
    <row r="1248" spans="1:16" x14ac:dyDescent="0.25">
      <c r="A1248" t="s">
        <v>102</v>
      </c>
      <c r="B1248" t="s">
        <v>103</v>
      </c>
      <c r="C1248">
        <v>1999</v>
      </c>
      <c r="D1248" s="2">
        <f t="array" ref="D1248">INDEX([2]data!$E$2:$E$2185,MATCH($C1248,IF([2]data!$C$2:$C$2185=$A1248,[2]data!$A$2:$A$2185),0))</f>
        <v>5332666</v>
      </c>
      <c r="H1248" s="2">
        <f t="array" ref="H1248">INDEX([1]Sheet1!$M$2:$M$1823,MATCH($C1248,IF([1]Sheet1!$A$2:$A$1823=$A1248,[1]Sheet1!$C$2:$C$1823),0))</f>
        <v>8192457216</v>
      </c>
      <c r="I1248" s="2">
        <f t="array" ref="I1248">INDEX([1]Sheet1!$D$2:$D$1823,MATCH($C1248,IF([1]Sheet1!$A$2:$A$1823=$A1248,[1]Sheet1!$C$2:$C$1823),0))</f>
        <v>6574406000</v>
      </c>
      <c r="J1248" s="2">
        <f t="array" ref="J1248">(INDEX([1]Sheet1!$G$2:$G$1823,MATCH($C1248,IF([1]Sheet1!$A$2:$A$1823=$A1248,[1]Sheet1!$C$2:$C$1823),0))+INDEX([1]Sheet1!$J$2:$J$1823,MATCH($C1248,IF([1]Sheet1!$A$2:$A$1823=$A1248,[1]Sheet1!$C$2:$C$1823),0)))</f>
        <v>1618051000</v>
      </c>
      <c r="K1248" s="2">
        <f t="array" ref="K1248">INDEX([5]Sheet1!$K$2:$K$2185,MATCH($C1248,IF([5]Sheet1!$E$2:$E$2185=$A1248,[5]Sheet1!$B$2:$B$2185),0))*10</f>
        <v>3396911990</v>
      </c>
      <c r="L1248" s="2">
        <f t="array" ref="L1248">INDEX([5]Sheet1!$J$2:$J$2185,MATCH($C1248,IF([5]Sheet1!$E$2:$E$2185=$A1248,[5]Sheet1!$B$2:$B$2185),0))</f>
        <v>114604</v>
      </c>
      <c r="M1248" s="2">
        <f t="array" ref="M1248">INDEX([5]Sheet1!$G$2:$G$2185,MATCH($C1248,IF([5]Sheet1!$E$2:$E$2185=$A1248,[5]Sheet1!$B$2:$B$2185),0))*10</f>
        <v>2815916400</v>
      </c>
      <c r="N1248" s="2">
        <f t="array" ref="N1248">INDEX([5]Sheet1!$F$2:$F$2185,MATCH($C1248,IF([5]Sheet1!$E$2:$E$2185=$A1248,[5]Sheet1!$B$2:$B$2185),0))</f>
        <v>74445</v>
      </c>
      <c r="O1248" s="2">
        <f t="array" ref="O1248">INDEX([5]Sheet1!$I$2:$I$2185,MATCH($C1248,IF([5]Sheet1!$E$2:$E$2185=$A1248,[5]Sheet1!$B$2:$B$2185),0))*10</f>
        <v>580995590</v>
      </c>
      <c r="P1248" s="2">
        <f t="array" ref="P1248">INDEX([5]Sheet1!$H$2:$H$2185,MATCH($C1248,IF([5]Sheet1!$E$2:$E$2185=$A1248,[5]Sheet1!$B$2:$B$2185),0))</f>
        <v>26960</v>
      </c>
    </row>
    <row r="1249" spans="1:16" x14ac:dyDescent="0.25">
      <c r="A1249" t="s">
        <v>104</v>
      </c>
      <c r="B1249" t="s">
        <v>105</v>
      </c>
      <c r="C1249">
        <v>1999</v>
      </c>
      <c r="D1249" s="2">
        <f t="array" ref="D1249">INDEX([2]data!$E$2:$E$2185,MATCH($C1249,IF([2]data!$C$2:$C$2185=$A1249,[2]data!$A$2:$A$2185),0))</f>
        <v>491780</v>
      </c>
      <c r="H1249" s="2">
        <f t="array" ref="H1249">INDEX([1]Sheet1!$M$2:$M$1823,MATCH($C1249,IF([1]Sheet1!$A$2:$A$1823=$A1249,[1]Sheet1!$C$2:$C$1823),0))</f>
        <v>753332992</v>
      </c>
      <c r="I1249" s="2">
        <f t="array" ref="I1249">INDEX([1]Sheet1!$D$2:$D$1823,MATCH($C1249,IF([1]Sheet1!$A$2:$A$1823=$A1249,[1]Sheet1!$C$2:$C$1823),0))</f>
        <v>652855000</v>
      </c>
      <c r="J1249" s="2">
        <f t="array" ref="J1249">(INDEX([1]Sheet1!$G$2:$G$1823,MATCH($C1249,IF([1]Sheet1!$A$2:$A$1823=$A1249,[1]Sheet1!$C$2:$C$1823),0))+INDEX([1]Sheet1!$J$2:$J$1823,MATCH($C1249,IF([1]Sheet1!$A$2:$A$1823=$A1249,[1]Sheet1!$C$2:$C$1823),0)))</f>
        <v>100478000</v>
      </c>
      <c r="K1249" s="2">
        <f t="array" ref="K1249">INDEX([5]Sheet1!$K$2:$K$2185,MATCH($C1249,IF([5]Sheet1!$E$2:$E$2185=$A1249,[5]Sheet1!$B$2:$B$2185),0))*10</f>
        <v>369340710</v>
      </c>
      <c r="L1249" s="2">
        <f t="array" ref="L1249">INDEX([5]Sheet1!$J$2:$J$2185,MATCH($C1249,IF([5]Sheet1!$E$2:$E$2185=$A1249,[5]Sheet1!$B$2:$B$2185),0))</f>
        <v>14982</v>
      </c>
      <c r="M1249" s="2">
        <f t="array" ref="M1249">INDEX([5]Sheet1!$G$2:$G$2185,MATCH($C1249,IF([5]Sheet1!$E$2:$E$2185=$A1249,[5]Sheet1!$B$2:$B$2185),0))*10</f>
        <v>279531680</v>
      </c>
      <c r="N1249" s="2">
        <f t="array" ref="N1249">INDEX([5]Sheet1!$F$2:$F$2185,MATCH($C1249,IF([5]Sheet1!$E$2:$E$2185=$A1249,[5]Sheet1!$B$2:$B$2185),0))</f>
        <v>8537</v>
      </c>
      <c r="O1249" s="2">
        <f t="array" ref="O1249">INDEX([5]Sheet1!$I$2:$I$2185,MATCH($C1249,IF([5]Sheet1!$E$2:$E$2185=$A1249,[5]Sheet1!$B$2:$B$2185),0))*10</f>
        <v>89809030</v>
      </c>
      <c r="P1249" s="2">
        <f t="array" ref="P1249">INDEX([5]Sheet1!$H$2:$H$2185,MATCH($C1249,IF([5]Sheet1!$E$2:$E$2185=$A1249,[5]Sheet1!$B$2:$B$2185),0))</f>
        <v>4951</v>
      </c>
    </row>
    <row r="1250" spans="1:16" x14ac:dyDescent="0.25">
      <c r="A1250" t="s">
        <v>4</v>
      </c>
      <c r="B1250" t="s">
        <v>5</v>
      </c>
      <c r="C1250">
        <v>2000</v>
      </c>
      <c r="D1250" s="2">
        <f t="array" ref="D1250">INDEX([2]data!$E$2:$E$2185,MATCH($C1250,IF([2]data!$C$2:$C$2185=$A1250,[2]data!$A$2:$A$2185),0))</f>
        <v>4452173</v>
      </c>
      <c r="H1250" s="2">
        <f t="array" ref="H1250">INDEX([1]Sheet1!$M$2:$M$1823,MATCH($C1250,IF([1]Sheet1!$A$2:$A$1823=$A1250,[1]Sheet1!$C$2:$C$1823),0))</f>
        <v>5494496256</v>
      </c>
      <c r="I1250" s="2">
        <f t="array" ref="I1250">INDEX([1]Sheet1!$D$2:$D$1823,MATCH($C1250,IF([1]Sheet1!$A$2:$A$1823=$A1250,[1]Sheet1!$C$2:$C$1823),0))</f>
        <v>4272275000</v>
      </c>
      <c r="J1250" s="2">
        <f t="array" ref="J1250">(INDEX([1]Sheet1!$G$2:$G$1823,MATCH($C1250,IF([1]Sheet1!$A$2:$A$1823=$A1250,[1]Sheet1!$C$2:$C$1823),0))+INDEX([1]Sheet1!$J$2:$J$1823,MATCH($C1250,IF([1]Sheet1!$A$2:$A$1823=$A1250,[1]Sheet1!$C$2:$C$1823),0)))</f>
        <v>1222221000</v>
      </c>
      <c r="K1250" s="2">
        <f t="array" ref="K1250">INDEX([5]Sheet1!$K$2:$K$2185,MATCH($C1250,IF([5]Sheet1!$E$2:$E$2185=$A1250,[5]Sheet1!$B$2:$B$2185),0))*10</f>
        <v>2215030030</v>
      </c>
      <c r="L1250" s="2">
        <f t="array" ref="L1250">INDEX([5]Sheet1!$J$2:$J$2185,MATCH($C1250,IF([5]Sheet1!$E$2:$E$2185=$A1250,[5]Sheet1!$B$2:$B$2185),0))</f>
        <v>93048</v>
      </c>
      <c r="M1250" s="2">
        <f t="array" ref="M1250">INDEX([5]Sheet1!$G$2:$G$2185,MATCH($C1250,IF([5]Sheet1!$E$2:$E$2185=$A1250,[5]Sheet1!$B$2:$B$2185),0))*10</f>
        <v>1781551260</v>
      </c>
      <c r="N1250" s="2">
        <f t="array" ref="N1250">INDEX([5]Sheet1!$F$2:$F$2185,MATCH($C1250,IF([5]Sheet1!$E$2:$E$2185=$A1250,[5]Sheet1!$B$2:$B$2185),0))</f>
        <v>62135</v>
      </c>
      <c r="O1250" s="2">
        <f t="array" ref="O1250">INDEX([5]Sheet1!$I$2:$I$2185,MATCH($C1250,IF([5]Sheet1!$E$2:$E$2185=$A1250,[5]Sheet1!$B$2:$B$2185),0))*10</f>
        <v>433478770</v>
      </c>
      <c r="P1250" s="2">
        <f t="array" ref="P1250">INDEX([5]Sheet1!$H$2:$H$2185,MATCH($C1250,IF([5]Sheet1!$E$2:$E$2185=$A1250,[5]Sheet1!$B$2:$B$2185),0))</f>
        <v>29044</v>
      </c>
    </row>
    <row r="1251" spans="1:16" x14ac:dyDescent="0.25">
      <c r="A1251" t="s">
        <v>6</v>
      </c>
      <c r="B1251" t="s">
        <v>7</v>
      </c>
      <c r="C1251">
        <v>2000</v>
      </c>
      <c r="D1251" s="2">
        <f t="array" ref="D1251">INDEX([2]data!$E$2:$E$2185,MATCH($C1251,IF([2]data!$C$2:$C$2185=$A1251,[2]data!$A$2:$A$2185),0))</f>
        <v>627963</v>
      </c>
      <c r="H1251" s="2">
        <f t="array" ref="H1251">INDEX([1]Sheet1!$M$2:$M$1823,MATCH($C1251,IF([1]Sheet1!$A$2:$A$1823=$A1251,[1]Sheet1!$C$2:$C$1823),0))</f>
        <v>1451938048</v>
      </c>
      <c r="I1251" s="2">
        <f t="array" ref="I1251">INDEX([1]Sheet1!$D$2:$D$1823,MATCH($C1251,IF([1]Sheet1!$A$2:$A$1823=$A1251,[1]Sheet1!$C$2:$C$1823),0))</f>
        <v>1169232000</v>
      </c>
      <c r="J1251" s="2">
        <f t="array" ref="J1251">(INDEX([1]Sheet1!$G$2:$G$1823,MATCH($C1251,IF([1]Sheet1!$A$2:$A$1823=$A1251,[1]Sheet1!$C$2:$C$1823),0))+INDEX([1]Sheet1!$J$2:$J$1823,MATCH($C1251,IF([1]Sheet1!$A$2:$A$1823=$A1251,[1]Sheet1!$C$2:$C$1823),0)))</f>
        <v>282706000</v>
      </c>
      <c r="K1251" s="2">
        <f t="array" ref="K1251">INDEX([5]Sheet1!$K$2:$K$2185,MATCH($C1251,IF([5]Sheet1!$E$2:$E$2185=$A1251,[5]Sheet1!$B$2:$B$2185),0))*10</f>
        <v>642705560</v>
      </c>
      <c r="L1251" s="2">
        <f t="array" ref="L1251">INDEX([5]Sheet1!$J$2:$J$2185,MATCH($C1251,IF([5]Sheet1!$E$2:$E$2185=$A1251,[5]Sheet1!$B$2:$B$2185),0))</f>
        <v>18342</v>
      </c>
      <c r="M1251" s="2">
        <f t="array" ref="M1251">INDEX([5]Sheet1!$G$2:$G$2185,MATCH($C1251,IF([5]Sheet1!$E$2:$E$2185=$A1251,[5]Sheet1!$B$2:$B$2185),0))*10</f>
        <v>456405570</v>
      </c>
      <c r="N1251" s="2">
        <f t="array" ref="N1251">INDEX([5]Sheet1!$F$2:$F$2185,MATCH($C1251,IF([5]Sheet1!$E$2:$E$2185=$A1251,[5]Sheet1!$B$2:$B$2185),0))</f>
        <v>10754</v>
      </c>
      <c r="O1251" s="2">
        <f t="array" ref="O1251">INDEX([5]Sheet1!$I$2:$I$2185,MATCH($C1251,IF([5]Sheet1!$E$2:$E$2185=$A1251,[5]Sheet1!$B$2:$B$2185),0))*10</f>
        <v>186299990</v>
      </c>
      <c r="P1251" s="2">
        <f t="array" ref="P1251">INDEX([5]Sheet1!$H$2:$H$2185,MATCH($C1251,IF([5]Sheet1!$E$2:$E$2185=$A1251,[5]Sheet1!$B$2:$B$2185),0))</f>
        <v>6469</v>
      </c>
    </row>
    <row r="1252" spans="1:16" x14ac:dyDescent="0.25">
      <c r="A1252" t="s">
        <v>8</v>
      </c>
      <c r="B1252" t="s">
        <v>9</v>
      </c>
      <c r="C1252">
        <v>2000</v>
      </c>
      <c r="D1252" s="2">
        <f t="array" ref="D1252">INDEX([2]data!$E$2:$E$2185,MATCH($C1252,IF([2]data!$C$2:$C$2185=$A1252,[2]data!$A$2:$A$2185),0))</f>
        <v>5160586</v>
      </c>
      <c r="H1252" s="2">
        <f t="array" ref="H1252">INDEX([1]Sheet1!$M$2:$M$1823,MATCH($C1252,IF([1]Sheet1!$A$2:$A$1823=$A1252,[1]Sheet1!$C$2:$C$1823),0))</f>
        <v>5664692224</v>
      </c>
      <c r="I1252" s="2">
        <f t="array" ref="I1252">INDEX([1]Sheet1!$D$2:$D$1823,MATCH($C1252,IF([1]Sheet1!$A$2:$A$1823=$A1252,[1]Sheet1!$C$2:$C$1823),0))</f>
        <v>4346077000</v>
      </c>
      <c r="J1252" s="2">
        <f t="array" ref="J1252">(INDEX([1]Sheet1!$G$2:$G$1823,MATCH($C1252,IF([1]Sheet1!$A$2:$A$1823=$A1252,[1]Sheet1!$C$2:$C$1823),0))+INDEX([1]Sheet1!$J$2:$J$1823,MATCH($C1252,IF([1]Sheet1!$A$2:$A$1823=$A1252,[1]Sheet1!$C$2:$C$1823),0)))</f>
        <v>1318615000</v>
      </c>
      <c r="K1252" s="2">
        <f t="array" ref="K1252">INDEX([5]Sheet1!$K$2:$K$2185,MATCH($C1252,IF([5]Sheet1!$E$2:$E$2185=$A1252,[5]Sheet1!$B$2:$B$2185),0))*10</f>
        <v>2380289610</v>
      </c>
      <c r="L1252" s="2">
        <f t="array" ref="L1252">INDEX([5]Sheet1!$J$2:$J$2185,MATCH($C1252,IF([5]Sheet1!$E$2:$E$2185=$A1252,[5]Sheet1!$B$2:$B$2185),0))</f>
        <v>94622</v>
      </c>
      <c r="M1252" s="2">
        <f t="array" ref="M1252">INDEX([5]Sheet1!$G$2:$G$2185,MATCH($C1252,IF([5]Sheet1!$E$2:$E$2185=$A1252,[5]Sheet1!$B$2:$B$2185),0))*10</f>
        <v>1728959710</v>
      </c>
      <c r="N1252" s="2">
        <f t="array" ref="N1252">INDEX([5]Sheet1!$F$2:$F$2185,MATCH($C1252,IF([5]Sheet1!$E$2:$E$2185=$A1252,[5]Sheet1!$B$2:$B$2185),0))</f>
        <v>58607</v>
      </c>
      <c r="O1252" s="2">
        <f t="array" ref="O1252">INDEX([5]Sheet1!$I$2:$I$2185,MATCH($C1252,IF([5]Sheet1!$E$2:$E$2185=$A1252,[5]Sheet1!$B$2:$B$2185),0))*10</f>
        <v>651329900</v>
      </c>
      <c r="P1252" s="2">
        <f t="array" ref="P1252">INDEX([5]Sheet1!$H$2:$H$2185,MATCH($C1252,IF([5]Sheet1!$E$2:$E$2185=$A1252,[5]Sheet1!$B$2:$B$2185),0))</f>
        <v>32036</v>
      </c>
    </row>
    <row r="1253" spans="1:16" x14ac:dyDescent="0.25">
      <c r="A1253" t="s">
        <v>10</v>
      </c>
      <c r="B1253" t="s">
        <v>11</v>
      </c>
      <c r="C1253">
        <v>2000</v>
      </c>
      <c r="D1253" s="2">
        <f t="array" ref="D1253">INDEX([2]data!$E$2:$E$2185,MATCH($C1253,IF([2]data!$C$2:$C$2185=$A1253,[2]data!$A$2:$A$2185),0))</f>
        <v>2678588</v>
      </c>
      <c r="H1253" s="2">
        <f t="array" ref="H1253">INDEX([1]Sheet1!$M$2:$M$1823,MATCH($C1253,IF([1]Sheet1!$A$2:$A$1823=$A1253,[1]Sheet1!$C$2:$C$1823),0))</f>
        <v>2654156032</v>
      </c>
      <c r="I1253" s="2">
        <f t="array" ref="I1253">INDEX([1]Sheet1!$D$2:$D$1823,MATCH($C1253,IF([1]Sheet1!$A$2:$A$1823=$A1253,[1]Sheet1!$C$2:$C$1823),0))</f>
        <v>2458733000</v>
      </c>
      <c r="J1253" s="2">
        <f t="array" ref="J1253">(INDEX([1]Sheet1!$G$2:$G$1823,MATCH($C1253,IF([1]Sheet1!$A$2:$A$1823=$A1253,[1]Sheet1!$C$2:$C$1823),0))+INDEX([1]Sheet1!$J$2:$J$1823,MATCH($C1253,IF([1]Sheet1!$A$2:$A$1823=$A1253,[1]Sheet1!$C$2:$C$1823),0)))</f>
        <v>195423000</v>
      </c>
      <c r="K1253" s="2">
        <f t="array" ref="K1253">INDEX([5]Sheet1!$K$2:$K$2185,MATCH($C1253,IF([5]Sheet1!$E$2:$E$2185=$A1253,[5]Sheet1!$B$2:$B$2185),0))*10</f>
        <v>1318698800</v>
      </c>
      <c r="L1253" s="2">
        <f t="array" ref="L1253">INDEX([5]Sheet1!$J$2:$J$2185,MATCH($C1253,IF([5]Sheet1!$E$2:$E$2185=$A1253,[5]Sheet1!$B$2:$B$2185),0))</f>
        <v>61229</v>
      </c>
      <c r="M1253" s="2">
        <f t="array" ref="M1253">INDEX([5]Sheet1!$G$2:$G$2185,MATCH($C1253,IF([5]Sheet1!$E$2:$E$2185=$A1253,[5]Sheet1!$B$2:$B$2185),0))*10</f>
        <v>1044675440</v>
      </c>
      <c r="N1253" s="2">
        <f t="array" ref="N1253">INDEX([5]Sheet1!$F$2:$F$2185,MATCH($C1253,IF([5]Sheet1!$E$2:$E$2185=$A1253,[5]Sheet1!$B$2:$B$2185),0))</f>
        <v>41138</v>
      </c>
      <c r="O1253" s="2">
        <f t="array" ref="O1253">INDEX([5]Sheet1!$I$2:$I$2185,MATCH($C1253,IF([5]Sheet1!$E$2:$E$2185=$A1253,[5]Sheet1!$B$2:$B$2185),0))*10</f>
        <v>274023360</v>
      </c>
      <c r="P1253" s="2">
        <f t="array" ref="P1253">INDEX([5]Sheet1!$H$2:$H$2185,MATCH($C1253,IF([5]Sheet1!$E$2:$E$2185=$A1253,[5]Sheet1!$B$2:$B$2185),0))</f>
        <v>18505</v>
      </c>
    </row>
    <row r="1254" spans="1:16" x14ac:dyDescent="0.25">
      <c r="A1254" t="s">
        <v>12</v>
      </c>
      <c r="B1254" t="s">
        <v>13</v>
      </c>
      <c r="C1254">
        <v>2000</v>
      </c>
      <c r="D1254" s="2">
        <f t="array" ref="D1254">INDEX([2]data!$E$2:$E$2185,MATCH($C1254,IF([2]data!$C$2:$C$2185=$A1254,[2]data!$A$2:$A$2185),0))</f>
        <v>33987977</v>
      </c>
      <c r="H1254" s="2">
        <f t="array" ref="H1254">INDEX([1]Sheet1!$M$2:$M$1823,MATCH($C1254,IF([1]Sheet1!$A$2:$A$1823=$A1254,[1]Sheet1!$C$2:$C$1823),0))</f>
        <v>46951714816</v>
      </c>
      <c r="I1254" s="2">
        <f t="array" ref="I1254">INDEX([1]Sheet1!$D$2:$D$1823,MATCH($C1254,IF([1]Sheet1!$A$2:$A$1823=$A1254,[1]Sheet1!$C$2:$C$1823),0))</f>
        <v>37339771000</v>
      </c>
      <c r="J1254" s="2">
        <f t="array" ref="J1254">(INDEX([1]Sheet1!$G$2:$G$1823,MATCH($C1254,IF([1]Sheet1!$A$2:$A$1823=$A1254,[1]Sheet1!$C$2:$C$1823),0))+INDEX([1]Sheet1!$J$2:$J$1823,MATCH($C1254,IF([1]Sheet1!$A$2:$A$1823=$A1254,[1]Sheet1!$C$2:$C$1823),0)))</f>
        <v>9611943000</v>
      </c>
      <c r="K1254" s="2">
        <f t="array" ref="K1254">INDEX([5]Sheet1!$K$2:$K$2185,MATCH($C1254,IF([5]Sheet1!$E$2:$E$2185=$A1254,[5]Sheet1!$B$2:$B$2185),0))*10</f>
        <v>22602812480</v>
      </c>
      <c r="L1254" s="2">
        <f t="array" ref="L1254">INDEX([5]Sheet1!$J$2:$J$2185,MATCH($C1254,IF([5]Sheet1!$E$2:$E$2185=$A1254,[5]Sheet1!$B$2:$B$2185),0))</f>
        <v>628205</v>
      </c>
      <c r="M1254" s="2">
        <f t="array" ref="M1254">INDEX([5]Sheet1!$G$2:$G$2185,MATCH($C1254,IF([5]Sheet1!$E$2:$E$2185=$A1254,[5]Sheet1!$B$2:$B$2185),0))*10</f>
        <v>17139561370</v>
      </c>
      <c r="N1254" s="2">
        <f t="array" ref="N1254">INDEX([5]Sheet1!$F$2:$F$2185,MATCH($C1254,IF([5]Sheet1!$E$2:$E$2185=$A1254,[5]Sheet1!$B$2:$B$2185),0))</f>
        <v>354265</v>
      </c>
      <c r="O1254" s="2">
        <f t="array" ref="O1254">INDEX([5]Sheet1!$I$2:$I$2185,MATCH($C1254,IF([5]Sheet1!$E$2:$E$2185=$A1254,[5]Sheet1!$B$2:$B$2185),0))*10</f>
        <v>5463251110</v>
      </c>
      <c r="P1254" s="2">
        <f t="array" ref="P1254">INDEX([5]Sheet1!$H$2:$H$2185,MATCH($C1254,IF([5]Sheet1!$E$2:$E$2185=$A1254,[5]Sheet1!$B$2:$B$2185),0))</f>
        <v>206612</v>
      </c>
    </row>
    <row r="1255" spans="1:16" x14ac:dyDescent="0.25">
      <c r="A1255" t="s">
        <v>14</v>
      </c>
      <c r="B1255" t="s">
        <v>15</v>
      </c>
      <c r="C1255">
        <v>2000</v>
      </c>
      <c r="D1255" s="2">
        <f t="array" ref="D1255">INDEX([2]data!$E$2:$E$2185,MATCH($C1255,IF([2]data!$C$2:$C$2185=$A1255,[2]data!$A$2:$A$2185),0))</f>
        <v>4326921</v>
      </c>
      <c r="H1255" s="2">
        <f t="array" ref="H1255">INDEX([1]Sheet1!$M$2:$M$1823,MATCH($C1255,IF([1]Sheet1!$A$2:$A$1823=$A1255,[1]Sheet1!$C$2:$C$1823),0))</f>
        <v>5768986112</v>
      </c>
      <c r="I1255" s="2">
        <f t="array" ref="I1255">INDEX([1]Sheet1!$D$2:$D$1823,MATCH($C1255,IF([1]Sheet1!$A$2:$A$1823=$A1255,[1]Sheet1!$C$2:$C$1823),0))</f>
        <v>4400434000</v>
      </c>
      <c r="J1255" s="2">
        <f t="array" ref="J1255">(INDEX([1]Sheet1!$G$2:$G$1823,MATCH($C1255,IF([1]Sheet1!$A$2:$A$1823=$A1255,[1]Sheet1!$C$2:$C$1823),0))+INDEX([1]Sheet1!$J$2:$J$1823,MATCH($C1255,IF([1]Sheet1!$A$2:$A$1823=$A1255,[1]Sheet1!$C$2:$C$1823),0)))</f>
        <v>1368552000</v>
      </c>
      <c r="K1255" s="2">
        <f t="array" ref="K1255">INDEX([5]Sheet1!$K$2:$K$2185,MATCH($C1255,IF([5]Sheet1!$E$2:$E$2185=$A1255,[5]Sheet1!$B$2:$B$2185),0))*10</f>
        <v>2161151890</v>
      </c>
      <c r="L1255" s="2">
        <f t="array" ref="L1255">INDEX([5]Sheet1!$J$2:$J$2185,MATCH($C1255,IF([5]Sheet1!$E$2:$E$2185=$A1255,[5]Sheet1!$B$2:$B$2185),0))</f>
        <v>83927</v>
      </c>
      <c r="M1255" s="2">
        <f t="array" ref="M1255">INDEX([5]Sheet1!$G$2:$G$2185,MATCH($C1255,IF([5]Sheet1!$E$2:$E$2185=$A1255,[5]Sheet1!$B$2:$B$2185),0))*10</f>
        <v>1692970480</v>
      </c>
      <c r="N1255" s="2">
        <f t="array" ref="N1255">INDEX([5]Sheet1!$F$2:$F$2185,MATCH($C1255,IF([5]Sheet1!$E$2:$E$2185=$A1255,[5]Sheet1!$B$2:$B$2185),0))</f>
        <v>50879</v>
      </c>
      <c r="O1255" s="2">
        <f t="array" ref="O1255">INDEX([5]Sheet1!$I$2:$I$2185,MATCH($C1255,IF([5]Sheet1!$E$2:$E$2185=$A1255,[5]Sheet1!$B$2:$B$2185),0))*10</f>
        <v>468181410</v>
      </c>
      <c r="P1255" s="2">
        <f t="array" ref="P1255">INDEX([5]Sheet1!$H$2:$H$2185,MATCH($C1255,IF([5]Sheet1!$E$2:$E$2185=$A1255,[5]Sheet1!$B$2:$B$2185),0))</f>
        <v>23653</v>
      </c>
    </row>
    <row r="1256" spans="1:16" x14ac:dyDescent="0.25">
      <c r="A1256" t="s">
        <v>16</v>
      </c>
      <c r="B1256" t="s">
        <v>17</v>
      </c>
      <c r="C1256">
        <v>2000</v>
      </c>
      <c r="D1256" s="2">
        <f t="array" ref="D1256">INDEX([2]data!$E$2:$E$2185,MATCH($C1256,IF([2]data!$C$2:$C$2185=$A1256,[2]data!$A$2:$A$2185),0))</f>
        <v>3411777</v>
      </c>
      <c r="H1256" s="2">
        <f t="array" ref="H1256">INDEX([1]Sheet1!$M$2:$M$1823,MATCH($C1256,IF([1]Sheet1!$A$2:$A$1823=$A1256,[1]Sheet1!$C$2:$C$1823),0))</f>
        <v>5357230080</v>
      </c>
      <c r="I1256" s="2">
        <f t="array" ref="I1256">INDEX([1]Sheet1!$D$2:$D$1823,MATCH($C1256,IF([1]Sheet1!$A$2:$A$1823=$A1256,[1]Sheet1!$C$2:$C$1823),0))</f>
        <v>4790072000</v>
      </c>
      <c r="J1256" s="2">
        <f t="array" ref="J1256">(INDEX([1]Sheet1!$G$2:$G$1823,MATCH($C1256,IF([1]Sheet1!$A$2:$A$1823=$A1256,[1]Sheet1!$C$2:$C$1823),0))+INDEX([1]Sheet1!$J$2:$J$1823,MATCH($C1256,IF([1]Sheet1!$A$2:$A$1823=$A1256,[1]Sheet1!$C$2:$C$1823),0)))</f>
        <v>567158000</v>
      </c>
      <c r="K1256" s="2">
        <f t="array" ref="K1256">INDEX([5]Sheet1!$K$2:$K$2185,MATCH($C1256,IF([5]Sheet1!$E$2:$E$2185=$A1256,[5]Sheet1!$B$2:$B$2185),0))*10</f>
        <v>2841227690</v>
      </c>
      <c r="L1256" s="2">
        <f t="array" ref="L1256">INDEX([5]Sheet1!$J$2:$J$2185,MATCH($C1256,IF([5]Sheet1!$E$2:$E$2185=$A1256,[5]Sheet1!$B$2:$B$2185),0))</f>
        <v>76011</v>
      </c>
      <c r="M1256" s="2">
        <f t="array" ref="M1256">INDEX([5]Sheet1!$G$2:$G$2185,MATCH($C1256,IF([5]Sheet1!$E$2:$E$2185=$A1256,[5]Sheet1!$B$2:$B$2185),0))*10</f>
        <v>2404136330</v>
      </c>
      <c r="N1256" s="2">
        <f t="array" ref="N1256">INDEX([5]Sheet1!$F$2:$F$2185,MATCH($C1256,IF([5]Sheet1!$E$2:$E$2185=$A1256,[5]Sheet1!$B$2:$B$2185),0))</f>
        <v>53325</v>
      </c>
      <c r="O1256" s="2">
        <f t="array" ref="O1256">INDEX([5]Sheet1!$I$2:$I$2185,MATCH($C1256,IF([5]Sheet1!$E$2:$E$2185=$A1256,[5]Sheet1!$B$2:$B$2185),0))*10</f>
        <v>437091360</v>
      </c>
      <c r="P1256" s="2">
        <f t="array" ref="P1256">INDEX([5]Sheet1!$H$2:$H$2185,MATCH($C1256,IF([5]Sheet1!$E$2:$E$2185=$A1256,[5]Sheet1!$B$2:$B$2185),0))</f>
        <v>17602</v>
      </c>
    </row>
    <row r="1257" spans="1:16" x14ac:dyDescent="0.25">
      <c r="A1257" t="s">
        <v>18</v>
      </c>
      <c r="B1257" t="s">
        <v>19</v>
      </c>
      <c r="C1257">
        <v>2000</v>
      </c>
      <c r="D1257" s="2">
        <f t="array" ref="D1257">INDEX([2]data!$E$2:$E$2185,MATCH($C1257,IF([2]data!$C$2:$C$2185=$A1257,[2]data!$A$2:$A$2185),0))</f>
        <v>786373</v>
      </c>
      <c r="H1257" s="2">
        <f t="array" ref="H1257">INDEX([1]Sheet1!$M$2:$M$1823,MATCH($C1257,IF([1]Sheet1!$A$2:$A$1823=$A1257,[1]Sheet1!$C$2:$C$1823),0))</f>
        <v>1061974976</v>
      </c>
      <c r="I1257" s="2">
        <f t="array" ref="I1257">INDEX([1]Sheet1!$D$2:$D$1823,MATCH($C1257,IF([1]Sheet1!$A$2:$A$1823=$A1257,[1]Sheet1!$C$2:$C$1823),0))</f>
        <v>928022000</v>
      </c>
      <c r="J1257" s="2">
        <f t="array" ref="J1257">(INDEX([1]Sheet1!$G$2:$G$1823,MATCH($C1257,IF([1]Sheet1!$A$2:$A$1823=$A1257,[1]Sheet1!$C$2:$C$1823),0))+INDEX([1]Sheet1!$J$2:$J$1823,MATCH($C1257,IF([1]Sheet1!$A$2:$A$1823=$A1257,[1]Sheet1!$C$2:$C$1823),0)))</f>
        <v>133953000</v>
      </c>
      <c r="K1257" s="2">
        <f t="array" ref="K1257">INDEX([5]Sheet1!$K$2:$K$2185,MATCH($C1257,IF([5]Sheet1!$E$2:$E$2185=$A1257,[5]Sheet1!$B$2:$B$2185),0))*10</f>
        <v>471476580</v>
      </c>
      <c r="L1257" s="2">
        <f t="array" ref="L1257">INDEX([5]Sheet1!$J$2:$J$2185,MATCH($C1257,IF([5]Sheet1!$E$2:$E$2185=$A1257,[5]Sheet1!$B$2:$B$2185),0))</f>
        <v>15290</v>
      </c>
      <c r="M1257" s="2">
        <f t="array" ref="M1257">INDEX([5]Sheet1!$G$2:$G$2185,MATCH($C1257,IF([5]Sheet1!$E$2:$E$2185=$A1257,[5]Sheet1!$B$2:$B$2185),0))*10</f>
        <v>369960050</v>
      </c>
      <c r="N1257" s="2">
        <f t="array" ref="N1257">INDEX([5]Sheet1!$F$2:$F$2185,MATCH($C1257,IF([5]Sheet1!$E$2:$E$2185=$A1257,[5]Sheet1!$B$2:$B$2185),0))</f>
        <v>10453</v>
      </c>
      <c r="O1257" s="2">
        <f t="array" ref="O1257">INDEX([5]Sheet1!$I$2:$I$2185,MATCH($C1257,IF([5]Sheet1!$E$2:$E$2185=$A1257,[5]Sheet1!$B$2:$B$2185),0))*10</f>
        <v>101516530</v>
      </c>
      <c r="P1257" s="2">
        <f t="array" ref="P1257">INDEX([5]Sheet1!$H$2:$H$2185,MATCH($C1257,IF([5]Sheet1!$E$2:$E$2185=$A1257,[5]Sheet1!$B$2:$B$2185),0))</f>
        <v>4416</v>
      </c>
    </row>
    <row r="1258" spans="1:16" x14ac:dyDescent="0.25">
      <c r="A1258" t="s">
        <v>20</v>
      </c>
      <c r="B1258" t="s">
        <v>21</v>
      </c>
      <c r="C1258">
        <v>2000</v>
      </c>
      <c r="D1258" s="2">
        <f t="array" ref="D1258">INDEX([2]data!$E$2:$E$2185,MATCH($C1258,IF([2]data!$C$2:$C$2185=$A1258,[2]data!$A$2:$A$2185),0))</f>
        <v>572046</v>
      </c>
      <c r="H1258" s="2">
        <f t="array" ref="H1258">INDEX([1]Sheet1!$M$2:$M$1823,MATCH($C1258,IF([1]Sheet1!$A$2:$A$1823=$A1258,[1]Sheet1!$C$2:$C$1823),0))</f>
        <v>956150016</v>
      </c>
      <c r="I1258" s="2">
        <f t="array" ref="I1258">INDEX([1]Sheet1!$D$2:$D$1823,MATCH($C1258,IF([1]Sheet1!$A$2:$A$1823=$A1258,[1]Sheet1!$C$2:$C$1823),0))</f>
        <v>816781000</v>
      </c>
      <c r="J1258" s="2">
        <f t="array" ref="J1258">(INDEX([1]Sheet1!$G$2:$G$1823,MATCH($C1258,IF([1]Sheet1!$A$2:$A$1823=$A1258,[1]Sheet1!$C$2:$C$1823),0))+INDEX([1]Sheet1!$J$2:$J$1823,MATCH($C1258,IF([1]Sheet1!$A$2:$A$1823=$A1258,[1]Sheet1!$C$2:$C$1823),0)))</f>
        <v>139369000</v>
      </c>
      <c r="K1258" s="2">
        <f t="array" ref="K1258">INDEX([5]Sheet1!$K$2:$K$2185,MATCH($C1258,IF([5]Sheet1!$E$2:$E$2185=$A1258,[5]Sheet1!$B$2:$B$2185),0))*10</f>
        <v>364071640</v>
      </c>
      <c r="L1258" s="2">
        <f t="array" ref="L1258">INDEX([5]Sheet1!$J$2:$J$2185,MATCH($C1258,IF([5]Sheet1!$E$2:$E$2185=$A1258,[5]Sheet1!$B$2:$B$2185),0))</f>
        <v>10534</v>
      </c>
      <c r="M1258" s="2">
        <f t="array" ref="M1258">INDEX([5]Sheet1!$G$2:$G$2185,MATCH($C1258,IF([5]Sheet1!$E$2:$E$2185=$A1258,[5]Sheet1!$B$2:$B$2185),0))*10</f>
        <v>263083460</v>
      </c>
      <c r="N1258" s="2">
        <f t="array" ref="N1258">INDEX([5]Sheet1!$F$2:$F$2185,MATCH($C1258,IF([5]Sheet1!$E$2:$E$2185=$A1258,[5]Sheet1!$B$2:$B$2185),0))</f>
        <v>6032</v>
      </c>
      <c r="O1258" s="2">
        <f t="array" ref="O1258">INDEX([5]Sheet1!$I$2:$I$2185,MATCH($C1258,IF([5]Sheet1!$E$2:$E$2185=$A1258,[5]Sheet1!$B$2:$B$2185),0))*10</f>
        <v>100988180</v>
      </c>
      <c r="P1258" s="2">
        <f t="array" ref="P1258">INDEX([5]Sheet1!$H$2:$H$2185,MATCH($C1258,IF([5]Sheet1!$E$2:$E$2185=$A1258,[5]Sheet1!$B$2:$B$2185),0))</f>
        <v>3856</v>
      </c>
    </row>
    <row r="1259" spans="1:16" x14ac:dyDescent="0.25">
      <c r="A1259" t="s">
        <v>22</v>
      </c>
      <c r="B1259" t="s">
        <v>23</v>
      </c>
      <c r="C1259">
        <v>2000</v>
      </c>
      <c r="D1259" s="2">
        <f t="array" ref="D1259">INDEX([2]data!$E$2:$E$2185,MATCH($C1259,IF([2]data!$C$2:$C$2185=$A1259,[2]data!$A$2:$A$2185),0))</f>
        <v>16047515</v>
      </c>
      <c r="H1259" s="2">
        <f t="array" ref="H1259">INDEX([1]Sheet1!$M$2:$M$1823,MATCH($C1259,IF([1]Sheet1!$A$2:$A$1823=$A1259,[1]Sheet1!$C$2:$C$1823),0))</f>
        <v>18864240640</v>
      </c>
      <c r="I1259" s="2">
        <f t="array" ref="I1259">INDEX([1]Sheet1!$D$2:$D$1823,MATCH($C1259,IF([1]Sheet1!$A$2:$A$1823=$A1259,[1]Sheet1!$C$2:$C$1823),0))</f>
        <v>14015699000</v>
      </c>
      <c r="J1259" s="2">
        <f t="array" ref="J1259">(INDEX([1]Sheet1!$G$2:$G$1823,MATCH($C1259,IF([1]Sheet1!$A$2:$A$1823=$A1259,[1]Sheet1!$C$2:$C$1823),0))+INDEX([1]Sheet1!$J$2:$J$1823,MATCH($C1259,IF([1]Sheet1!$A$2:$A$1823=$A1259,[1]Sheet1!$C$2:$C$1823),0)))</f>
        <v>4848542000</v>
      </c>
      <c r="K1259" s="2">
        <f t="array" ref="K1259">INDEX([5]Sheet1!$K$2:$K$2185,MATCH($C1259,IF([5]Sheet1!$E$2:$E$2185=$A1259,[5]Sheet1!$B$2:$B$2185),0))*10</f>
        <v>7051194830</v>
      </c>
      <c r="L1259" s="2">
        <f t="array" ref="L1259">INDEX([5]Sheet1!$J$2:$J$2185,MATCH($C1259,IF([5]Sheet1!$E$2:$E$2185=$A1259,[5]Sheet1!$B$2:$B$2185),0))</f>
        <v>284317</v>
      </c>
      <c r="M1259" s="2">
        <f t="array" ref="M1259">INDEX([5]Sheet1!$G$2:$G$2185,MATCH($C1259,IF([5]Sheet1!$E$2:$E$2185=$A1259,[5]Sheet1!$B$2:$B$2185),0))*10</f>
        <v>4870987870</v>
      </c>
      <c r="N1259" s="2">
        <f t="array" ref="N1259">INDEX([5]Sheet1!$F$2:$F$2185,MATCH($C1259,IF([5]Sheet1!$E$2:$E$2185=$A1259,[5]Sheet1!$B$2:$B$2185),0))</f>
        <v>154030</v>
      </c>
      <c r="O1259" s="2">
        <f t="array" ref="O1259">INDEX([5]Sheet1!$I$2:$I$2185,MATCH($C1259,IF([5]Sheet1!$E$2:$E$2185=$A1259,[5]Sheet1!$B$2:$B$2185),0))*10</f>
        <v>2180206960</v>
      </c>
      <c r="P1259" s="2">
        <f t="array" ref="P1259">INDEX([5]Sheet1!$H$2:$H$2185,MATCH($C1259,IF([5]Sheet1!$E$2:$E$2185=$A1259,[5]Sheet1!$B$2:$B$2185),0))</f>
        <v>127557</v>
      </c>
    </row>
    <row r="1260" spans="1:16" x14ac:dyDescent="0.25">
      <c r="A1260" t="s">
        <v>24</v>
      </c>
      <c r="B1260" t="s">
        <v>25</v>
      </c>
      <c r="C1260">
        <v>2000</v>
      </c>
      <c r="D1260" s="2">
        <f t="array" ref="D1260">INDEX([2]data!$E$2:$E$2185,MATCH($C1260,IF([2]data!$C$2:$C$2185=$A1260,[2]data!$A$2:$A$2185),0))</f>
        <v>8227303</v>
      </c>
      <c r="H1260" s="2">
        <f t="array" ref="H1260">INDEX([1]Sheet1!$M$2:$M$1823,MATCH($C1260,IF([1]Sheet1!$A$2:$A$1823=$A1260,[1]Sheet1!$C$2:$C$1823),0))</f>
        <v>11759280128</v>
      </c>
      <c r="I1260" s="2">
        <f t="array" ref="I1260">INDEX([1]Sheet1!$D$2:$D$1823,MATCH($C1260,IF([1]Sheet1!$A$2:$A$1823=$A1260,[1]Sheet1!$C$2:$C$1823),0))</f>
        <v>9073828000</v>
      </c>
      <c r="J1260" s="2">
        <f t="array" ref="J1260">(INDEX([1]Sheet1!$G$2:$G$1823,MATCH($C1260,IF([1]Sheet1!$A$2:$A$1823=$A1260,[1]Sheet1!$C$2:$C$1823),0))+INDEX([1]Sheet1!$J$2:$J$1823,MATCH($C1260,IF([1]Sheet1!$A$2:$A$1823=$A1260,[1]Sheet1!$C$2:$C$1823),0)))</f>
        <v>2685452000</v>
      </c>
      <c r="K1260" s="2">
        <f t="array" ref="K1260">INDEX([5]Sheet1!$K$2:$K$2185,MATCH($C1260,IF([5]Sheet1!$E$2:$E$2185=$A1260,[5]Sheet1!$B$2:$B$2185),0))*10</f>
        <v>5086369530</v>
      </c>
      <c r="L1260" s="2">
        <f t="array" ref="L1260">INDEX([5]Sheet1!$J$2:$J$2185,MATCH($C1260,IF([5]Sheet1!$E$2:$E$2185=$A1260,[5]Sheet1!$B$2:$B$2185),0))</f>
        <v>193254</v>
      </c>
      <c r="M1260" s="2">
        <f t="array" ref="M1260">INDEX([5]Sheet1!$G$2:$G$2185,MATCH($C1260,IF([5]Sheet1!$E$2:$E$2185=$A1260,[5]Sheet1!$B$2:$B$2185),0))*10</f>
        <v>4087785510</v>
      </c>
      <c r="N1260" s="2">
        <f t="array" ref="N1260">INDEX([5]Sheet1!$F$2:$F$2185,MATCH($C1260,IF([5]Sheet1!$E$2:$E$2185=$A1260,[5]Sheet1!$B$2:$B$2185),0))</f>
        <v>134019</v>
      </c>
      <c r="O1260" s="2">
        <f t="array" ref="O1260">INDEX([5]Sheet1!$I$2:$I$2185,MATCH($C1260,IF([5]Sheet1!$E$2:$E$2185=$A1260,[5]Sheet1!$B$2:$B$2185),0))*10</f>
        <v>998584020</v>
      </c>
      <c r="P1260" s="2">
        <f t="array" ref="P1260">INDEX([5]Sheet1!$H$2:$H$2185,MATCH($C1260,IF([5]Sheet1!$E$2:$E$2185=$A1260,[5]Sheet1!$B$2:$B$2185),0))</f>
        <v>53576</v>
      </c>
    </row>
    <row r="1261" spans="1:16" x14ac:dyDescent="0.25">
      <c r="A1261" t="s">
        <v>26</v>
      </c>
      <c r="B1261" t="s">
        <v>27</v>
      </c>
      <c r="C1261">
        <v>2000</v>
      </c>
      <c r="D1261" s="2">
        <f t="array" ref="D1261">INDEX([2]data!$E$2:$E$2185,MATCH($C1261,IF([2]data!$C$2:$C$2185=$A1261,[2]data!$A$2:$A$2185),0))</f>
        <v>1213519</v>
      </c>
      <c r="H1261" s="2">
        <f t="array" ref="H1261">INDEX([1]Sheet1!$M$2:$M$1823,MATCH($C1261,IF([1]Sheet1!$A$2:$A$1823=$A1261,[1]Sheet1!$C$2:$C$1823),0))</f>
        <v>1275624960</v>
      </c>
      <c r="I1261" s="2">
        <f t="array" ref="I1261">INDEX([1]Sheet1!$D$2:$D$1823,MATCH($C1261,IF([1]Sheet1!$A$2:$A$1823=$A1261,[1]Sheet1!$C$2:$C$1823),0))</f>
        <v>981717000</v>
      </c>
      <c r="J1261" s="2">
        <f t="array" ref="J1261">(INDEX([1]Sheet1!$G$2:$G$1823,MATCH($C1261,IF([1]Sheet1!$A$2:$A$1823=$A1261,[1]Sheet1!$C$2:$C$1823),0))+INDEX([1]Sheet1!$J$2:$J$1823,MATCH($C1261,IF([1]Sheet1!$A$2:$A$1823=$A1261,[1]Sheet1!$C$2:$C$1823),0)))</f>
        <v>293908000</v>
      </c>
      <c r="K1261" s="2">
        <f t="array" ref="K1261">INDEX([5]Sheet1!$K$2:$K$2185,MATCH($C1261,IF([5]Sheet1!$E$2:$E$2185=$A1261,[5]Sheet1!$B$2:$B$2185),0))*10</f>
        <v>670064480</v>
      </c>
      <c r="L1261" s="2">
        <f t="array" ref="L1261">INDEX([5]Sheet1!$J$2:$J$2185,MATCH($C1261,IF([5]Sheet1!$E$2:$E$2185=$A1261,[5]Sheet1!$B$2:$B$2185),0))</f>
        <v>24787</v>
      </c>
      <c r="M1261" s="2">
        <f t="array" ref="M1261">INDEX([5]Sheet1!$G$2:$G$2185,MATCH($C1261,IF([5]Sheet1!$E$2:$E$2185=$A1261,[5]Sheet1!$B$2:$B$2185),0))*10</f>
        <v>554038740</v>
      </c>
      <c r="N1261" s="2">
        <f t="array" ref="N1261">INDEX([5]Sheet1!$F$2:$F$2185,MATCH($C1261,IF([5]Sheet1!$E$2:$E$2185=$A1261,[5]Sheet1!$B$2:$B$2185),0))</f>
        <v>17924</v>
      </c>
      <c r="O1261" s="2">
        <f t="array" ref="O1261">INDEX([5]Sheet1!$I$2:$I$2185,MATCH($C1261,IF([5]Sheet1!$E$2:$E$2185=$A1261,[5]Sheet1!$B$2:$B$2185),0))*10</f>
        <v>116025740</v>
      </c>
      <c r="P1261" s="2">
        <f t="array" ref="P1261">INDEX([5]Sheet1!$H$2:$H$2185,MATCH($C1261,IF([5]Sheet1!$E$2:$E$2185=$A1261,[5]Sheet1!$B$2:$B$2185),0))</f>
        <v>5435</v>
      </c>
    </row>
    <row r="1262" spans="1:16" x14ac:dyDescent="0.25">
      <c r="A1262" t="s">
        <v>28</v>
      </c>
      <c r="B1262" t="s">
        <v>29</v>
      </c>
      <c r="C1262">
        <v>2000</v>
      </c>
      <c r="D1262" s="2">
        <f t="array" ref="D1262">INDEX([2]data!$E$2:$E$2185,MATCH($C1262,IF([2]data!$C$2:$C$2185=$A1262,[2]data!$A$2:$A$2185),0))</f>
        <v>1299430</v>
      </c>
      <c r="H1262" s="2">
        <f t="array" ref="H1262">INDEX([1]Sheet1!$M$2:$M$1823,MATCH($C1262,IF([1]Sheet1!$A$2:$A$1823=$A1262,[1]Sheet1!$C$2:$C$1823),0))</f>
        <v>1520775040</v>
      </c>
      <c r="I1262" s="2">
        <f t="array" ref="I1262">INDEX([1]Sheet1!$D$2:$D$1823,MATCH($C1262,IF([1]Sheet1!$A$2:$A$1823=$A1262,[1]Sheet1!$C$2:$C$1823),0))</f>
        <v>1253677000</v>
      </c>
      <c r="J1262" s="2">
        <f t="array" ref="J1262">(INDEX([1]Sheet1!$G$2:$G$1823,MATCH($C1262,IF([1]Sheet1!$A$2:$A$1823=$A1262,[1]Sheet1!$C$2:$C$1823),0))+INDEX([1]Sheet1!$J$2:$J$1823,MATCH($C1262,IF([1]Sheet1!$A$2:$A$1823=$A1262,[1]Sheet1!$C$2:$C$1823),0)))</f>
        <v>267098000</v>
      </c>
      <c r="K1262" s="2">
        <f t="array" ref="K1262">INDEX([5]Sheet1!$K$2:$K$2185,MATCH($C1262,IF([5]Sheet1!$E$2:$E$2185=$A1262,[5]Sheet1!$B$2:$B$2185),0))*10</f>
        <v>672952160</v>
      </c>
      <c r="L1262" s="2">
        <f t="array" ref="L1262">INDEX([5]Sheet1!$J$2:$J$2185,MATCH($C1262,IF([5]Sheet1!$E$2:$E$2185=$A1262,[5]Sheet1!$B$2:$B$2185),0))</f>
        <v>29613</v>
      </c>
      <c r="M1262" s="2">
        <f t="array" ref="M1262">INDEX([5]Sheet1!$G$2:$G$2185,MATCH($C1262,IF([5]Sheet1!$E$2:$E$2185=$A1262,[5]Sheet1!$B$2:$B$2185),0))*10</f>
        <v>552914090</v>
      </c>
      <c r="N1262" s="2">
        <f t="array" ref="N1262">INDEX([5]Sheet1!$F$2:$F$2185,MATCH($C1262,IF([5]Sheet1!$E$2:$E$2185=$A1262,[5]Sheet1!$B$2:$B$2185),0))</f>
        <v>20848</v>
      </c>
      <c r="O1262" s="2">
        <f t="array" ref="O1262">INDEX([5]Sheet1!$I$2:$I$2185,MATCH($C1262,IF([5]Sheet1!$E$2:$E$2185=$A1262,[5]Sheet1!$B$2:$B$2185),0))*10</f>
        <v>120038070</v>
      </c>
      <c r="P1262" s="2">
        <f t="array" ref="P1262">INDEX([5]Sheet1!$H$2:$H$2185,MATCH($C1262,IF([5]Sheet1!$E$2:$E$2185=$A1262,[5]Sheet1!$B$2:$B$2185),0))</f>
        <v>7432</v>
      </c>
    </row>
    <row r="1263" spans="1:16" x14ac:dyDescent="0.25">
      <c r="A1263" t="s">
        <v>30</v>
      </c>
      <c r="B1263" t="s">
        <v>31</v>
      </c>
      <c r="C1263">
        <v>2000</v>
      </c>
      <c r="D1263" s="2">
        <f t="array" ref="D1263">INDEX([2]data!$E$2:$E$2185,MATCH($C1263,IF([2]data!$C$2:$C$2185=$A1263,[2]data!$A$2:$A$2185),0))</f>
        <v>12434161</v>
      </c>
      <c r="H1263" s="2">
        <f t="array" ref="H1263">INDEX([1]Sheet1!$M$2:$M$1823,MATCH($C1263,IF([1]Sheet1!$A$2:$A$1823=$A1263,[1]Sheet1!$C$2:$C$1823),0))</f>
        <v>18381365248</v>
      </c>
      <c r="I1263" s="2">
        <f t="array" ref="I1263">INDEX([1]Sheet1!$D$2:$D$1823,MATCH($C1263,IF([1]Sheet1!$A$2:$A$1823=$A1263,[1]Sheet1!$C$2:$C$1823),0))</f>
        <v>13998602000</v>
      </c>
      <c r="J1263" s="2">
        <f t="array" ref="J1263">(INDEX([1]Sheet1!$G$2:$G$1823,MATCH($C1263,IF([1]Sheet1!$A$2:$A$1823=$A1263,[1]Sheet1!$C$2:$C$1823),0))+INDEX([1]Sheet1!$J$2:$J$1823,MATCH($C1263,IF([1]Sheet1!$A$2:$A$1823=$A1263,[1]Sheet1!$C$2:$C$1823),0)))</f>
        <v>4382763000</v>
      </c>
      <c r="K1263" s="2">
        <f t="array" ref="K1263">INDEX([5]Sheet1!$K$2:$K$2185,MATCH($C1263,IF([5]Sheet1!$E$2:$E$2185=$A1263,[5]Sheet1!$B$2:$B$2185),0))*10</f>
        <v>7692982170</v>
      </c>
      <c r="L1263" s="2">
        <f t="array" ref="L1263">INDEX([5]Sheet1!$J$2:$J$2185,MATCH($C1263,IF([5]Sheet1!$E$2:$E$2185=$A1263,[5]Sheet1!$B$2:$B$2185),0))</f>
        <v>255548</v>
      </c>
      <c r="M1263" s="2">
        <f t="array" ref="M1263">INDEX([5]Sheet1!$G$2:$G$2185,MATCH($C1263,IF([5]Sheet1!$E$2:$E$2185=$A1263,[5]Sheet1!$B$2:$B$2185),0))*10</f>
        <v>6288566430</v>
      </c>
      <c r="N1263" s="2">
        <f t="array" ref="N1263">INDEX([5]Sheet1!$F$2:$F$2185,MATCH($C1263,IF([5]Sheet1!$E$2:$E$2185=$A1263,[5]Sheet1!$B$2:$B$2185),0))</f>
        <v>180646</v>
      </c>
      <c r="O1263" s="2">
        <f t="array" ref="O1263">INDEX([5]Sheet1!$I$2:$I$2185,MATCH($C1263,IF([5]Sheet1!$E$2:$E$2185=$A1263,[5]Sheet1!$B$2:$B$2185),0))*10</f>
        <v>1404415740</v>
      </c>
      <c r="P1263" s="2">
        <f t="array" ref="P1263">INDEX([5]Sheet1!$H$2:$H$2185,MATCH($C1263,IF([5]Sheet1!$E$2:$E$2185=$A1263,[5]Sheet1!$B$2:$B$2185),0))</f>
        <v>62721</v>
      </c>
    </row>
    <row r="1264" spans="1:16" x14ac:dyDescent="0.25">
      <c r="A1264" t="s">
        <v>32</v>
      </c>
      <c r="B1264" t="s">
        <v>33</v>
      </c>
      <c r="C1264">
        <v>2000</v>
      </c>
      <c r="D1264" s="2">
        <f t="array" ref="D1264">INDEX([2]data!$E$2:$E$2185,MATCH($C1264,IF([2]data!$C$2:$C$2185=$A1264,[2]data!$A$2:$A$2185),0))</f>
        <v>6091866</v>
      </c>
      <c r="H1264" s="2">
        <f t="array" ref="H1264">INDEX([1]Sheet1!$M$2:$M$1823,MATCH($C1264,IF([1]Sheet1!$A$2:$A$1823=$A1264,[1]Sheet1!$C$2:$C$1823),0))</f>
        <v>7945153024</v>
      </c>
      <c r="I1264" s="2">
        <f t="array" ref="I1264">INDEX([1]Sheet1!$D$2:$D$1823,MATCH($C1264,IF([1]Sheet1!$A$2:$A$1823=$A1264,[1]Sheet1!$C$2:$C$1823),0))</f>
        <v>6370325000</v>
      </c>
      <c r="J1264" s="2">
        <f t="array" ref="J1264">(INDEX([1]Sheet1!$G$2:$G$1823,MATCH($C1264,IF([1]Sheet1!$A$2:$A$1823=$A1264,[1]Sheet1!$C$2:$C$1823),0))+INDEX([1]Sheet1!$J$2:$J$1823,MATCH($C1264,IF([1]Sheet1!$A$2:$A$1823=$A1264,[1]Sheet1!$C$2:$C$1823),0)))</f>
        <v>1574828000</v>
      </c>
      <c r="K1264" s="2">
        <f t="array" ref="K1264">INDEX([5]Sheet1!$K$2:$K$2185,MATCH($C1264,IF([5]Sheet1!$E$2:$E$2185=$A1264,[5]Sheet1!$B$2:$B$2185),0))*10</f>
        <v>3536861160</v>
      </c>
      <c r="L1264" s="2">
        <f t="array" ref="L1264">INDEX([5]Sheet1!$J$2:$J$2185,MATCH($C1264,IF([5]Sheet1!$E$2:$E$2185=$A1264,[5]Sheet1!$B$2:$B$2185),0))</f>
        <v>130947</v>
      </c>
      <c r="M1264" s="2">
        <f t="array" ref="M1264">INDEX([5]Sheet1!$G$2:$G$2185,MATCH($C1264,IF([5]Sheet1!$E$2:$E$2185=$A1264,[5]Sheet1!$B$2:$B$2185),0))*10</f>
        <v>2698908530</v>
      </c>
      <c r="N1264" s="2">
        <f t="array" ref="N1264">INDEX([5]Sheet1!$F$2:$F$2185,MATCH($C1264,IF([5]Sheet1!$E$2:$E$2185=$A1264,[5]Sheet1!$B$2:$B$2185),0))</f>
        <v>80750</v>
      </c>
      <c r="O1264" s="2">
        <f t="array" ref="O1264">INDEX([5]Sheet1!$I$2:$I$2185,MATCH($C1264,IF([5]Sheet1!$E$2:$E$2185=$A1264,[5]Sheet1!$B$2:$B$2185),0))*10</f>
        <v>837952630</v>
      </c>
      <c r="P1264" s="2">
        <f t="array" ref="P1264">INDEX([5]Sheet1!$H$2:$H$2185,MATCH($C1264,IF([5]Sheet1!$E$2:$E$2185=$A1264,[5]Sheet1!$B$2:$B$2185),0))</f>
        <v>45152</v>
      </c>
    </row>
    <row r="1265" spans="1:16" x14ac:dyDescent="0.25">
      <c r="A1265" t="s">
        <v>34</v>
      </c>
      <c r="B1265" t="s">
        <v>35</v>
      </c>
      <c r="C1265">
        <v>2000</v>
      </c>
      <c r="D1265" s="2">
        <f t="array" ref="D1265">INDEX([2]data!$E$2:$E$2185,MATCH($C1265,IF([2]data!$C$2:$C$2185=$A1265,[2]data!$A$2:$A$2185),0))</f>
        <v>2929067</v>
      </c>
      <c r="H1265" s="2">
        <f t="array" ref="H1265">INDEX([1]Sheet1!$M$2:$M$1823,MATCH($C1265,IF([1]Sheet1!$A$2:$A$1823=$A1265,[1]Sheet1!$C$2:$C$1823),0))</f>
        <v>3842877952</v>
      </c>
      <c r="I1265" s="2">
        <f t="array" ref="I1265">INDEX([1]Sheet1!$D$2:$D$1823,MATCH($C1265,IF([1]Sheet1!$A$2:$A$1823=$A1265,[1]Sheet1!$C$2:$C$1823),0))</f>
        <v>3267769000</v>
      </c>
      <c r="J1265" s="2">
        <f t="array" ref="J1265">(INDEX([1]Sheet1!$G$2:$G$1823,MATCH($C1265,IF([1]Sheet1!$A$2:$A$1823=$A1265,[1]Sheet1!$C$2:$C$1823),0))+INDEX([1]Sheet1!$J$2:$J$1823,MATCH($C1265,IF([1]Sheet1!$A$2:$A$1823=$A1265,[1]Sheet1!$C$2:$C$1823),0)))</f>
        <v>575109000</v>
      </c>
      <c r="K1265" s="2">
        <f t="array" ref="K1265">INDEX([5]Sheet1!$K$2:$K$2185,MATCH($C1265,IF([5]Sheet1!$E$2:$E$2185=$A1265,[5]Sheet1!$B$2:$B$2185),0))*10</f>
        <v>1688520950</v>
      </c>
      <c r="L1265" s="2">
        <f t="array" ref="L1265">INDEX([5]Sheet1!$J$2:$J$2185,MATCH($C1265,IF([5]Sheet1!$E$2:$E$2185=$A1265,[5]Sheet1!$B$2:$B$2185),0))</f>
        <v>68363</v>
      </c>
      <c r="M1265" s="2">
        <f t="array" ref="M1265">INDEX([5]Sheet1!$G$2:$G$2185,MATCH($C1265,IF([5]Sheet1!$E$2:$E$2185=$A1265,[5]Sheet1!$B$2:$B$2185),0))*10</f>
        <v>1331346170</v>
      </c>
      <c r="N1265" s="2">
        <f t="array" ref="N1265">INDEX([5]Sheet1!$F$2:$F$2185,MATCH($C1265,IF([5]Sheet1!$E$2:$E$2185=$A1265,[5]Sheet1!$B$2:$B$2185),0))</f>
        <v>43701</v>
      </c>
      <c r="O1265" s="2">
        <f t="array" ref="O1265">INDEX([5]Sheet1!$I$2:$I$2185,MATCH($C1265,IF([5]Sheet1!$E$2:$E$2185=$A1265,[5]Sheet1!$B$2:$B$2185),0))*10</f>
        <v>357174780</v>
      </c>
      <c r="P1265" s="2">
        <f t="array" ref="P1265">INDEX([5]Sheet1!$H$2:$H$2185,MATCH($C1265,IF([5]Sheet1!$E$2:$E$2185=$A1265,[5]Sheet1!$B$2:$B$2185),0))</f>
        <v>19162</v>
      </c>
    </row>
    <row r="1266" spans="1:16" x14ac:dyDescent="0.25">
      <c r="A1266" t="s">
        <v>36</v>
      </c>
      <c r="B1266" t="s">
        <v>37</v>
      </c>
      <c r="C1266">
        <v>2000</v>
      </c>
      <c r="D1266" s="2">
        <f t="array" ref="D1266">INDEX([2]data!$E$2:$E$2185,MATCH($C1266,IF([2]data!$C$2:$C$2185=$A1266,[2]data!$A$2:$A$2185),0))</f>
        <v>2693681</v>
      </c>
      <c r="H1266" s="2">
        <f t="array" ref="H1266">INDEX([1]Sheet1!$M$2:$M$1823,MATCH($C1266,IF([1]Sheet1!$A$2:$A$1823=$A1266,[1]Sheet1!$C$2:$C$1823),0))</f>
        <v>3148907008</v>
      </c>
      <c r="I1266" s="2">
        <f t="array" ref="I1266">INDEX([1]Sheet1!$D$2:$D$1823,MATCH($C1266,IF([1]Sheet1!$A$2:$A$1823=$A1266,[1]Sheet1!$C$2:$C$1823),0))</f>
        <v>2875506000</v>
      </c>
      <c r="J1266" s="2">
        <f t="array" ref="J1266">(INDEX([1]Sheet1!$G$2:$G$1823,MATCH($C1266,IF([1]Sheet1!$A$2:$A$1823=$A1266,[1]Sheet1!$C$2:$C$1823),0))+INDEX([1]Sheet1!$J$2:$J$1823,MATCH($C1266,IF([1]Sheet1!$A$2:$A$1823=$A1266,[1]Sheet1!$C$2:$C$1823),0)))</f>
        <v>273401000</v>
      </c>
      <c r="K1266" s="2">
        <f t="array" ref="K1266">INDEX([5]Sheet1!$K$2:$K$2185,MATCH($C1266,IF([5]Sheet1!$E$2:$E$2185=$A1266,[5]Sheet1!$B$2:$B$2185),0))*10</f>
        <v>1616322500</v>
      </c>
      <c r="L1266" s="2">
        <f t="array" ref="L1266">INDEX([5]Sheet1!$J$2:$J$2185,MATCH($C1266,IF([5]Sheet1!$E$2:$E$2185=$A1266,[5]Sheet1!$B$2:$B$2185),0))</f>
        <v>72205</v>
      </c>
      <c r="M1266" s="2">
        <f t="array" ref="M1266">INDEX([5]Sheet1!$G$2:$G$2185,MATCH($C1266,IF([5]Sheet1!$E$2:$E$2185=$A1266,[5]Sheet1!$B$2:$B$2185),0))*10</f>
        <v>1211193070</v>
      </c>
      <c r="N1266" s="2">
        <f t="array" ref="N1266">INDEX([5]Sheet1!$F$2:$F$2185,MATCH($C1266,IF([5]Sheet1!$E$2:$E$2185=$A1266,[5]Sheet1!$B$2:$B$2185),0))</f>
        <v>48068</v>
      </c>
      <c r="O1266" s="2">
        <f t="array" ref="O1266">INDEX([5]Sheet1!$I$2:$I$2185,MATCH($C1266,IF([5]Sheet1!$E$2:$E$2185=$A1266,[5]Sheet1!$B$2:$B$2185),0))*10</f>
        <v>405129430</v>
      </c>
      <c r="P1266" s="2">
        <f t="array" ref="P1266">INDEX([5]Sheet1!$H$2:$H$2185,MATCH($C1266,IF([5]Sheet1!$E$2:$E$2185=$A1266,[5]Sheet1!$B$2:$B$2185),0))</f>
        <v>21043</v>
      </c>
    </row>
    <row r="1267" spans="1:16" x14ac:dyDescent="0.25">
      <c r="A1267" t="s">
        <v>38</v>
      </c>
      <c r="B1267" t="s">
        <v>39</v>
      </c>
      <c r="C1267">
        <v>2000</v>
      </c>
      <c r="D1267" s="2">
        <f t="array" ref="D1267">INDEX([2]data!$E$2:$E$2185,MATCH($C1267,IF([2]data!$C$2:$C$2185=$A1267,[2]data!$A$2:$A$2185),0))</f>
        <v>4049021</v>
      </c>
      <c r="H1267" s="2">
        <f t="array" ref="H1267">INDEX([1]Sheet1!$M$2:$M$1823,MATCH($C1267,IF([1]Sheet1!$A$2:$A$1823=$A1267,[1]Sheet1!$C$2:$C$1823),0))</f>
        <v>4326616064</v>
      </c>
      <c r="I1267" s="2">
        <f t="array" ref="I1267">INDEX([1]Sheet1!$D$2:$D$1823,MATCH($C1267,IF([1]Sheet1!$A$2:$A$1823=$A1267,[1]Sheet1!$C$2:$C$1823),0))</f>
        <v>3433158000</v>
      </c>
      <c r="J1267" s="2">
        <f t="array" ref="J1267">(INDEX([1]Sheet1!$G$2:$G$1823,MATCH($C1267,IF([1]Sheet1!$A$2:$A$1823=$A1267,[1]Sheet1!$C$2:$C$1823),0))+INDEX([1]Sheet1!$J$2:$J$1823,MATCH($C1267,IF([1]Sheet1!$A$2:$A$1823=$A1267,[1]Sheet1!$C$2:$C$1823),0)))</f>
        <v>893458000</v>
      </c>
      <c r="K1267" s="2">
        <f t="array" ref="K1267">INDEX([5]Sheet1!$K$2:$K$2185,MATCH($C1267,IF([5]Sheet1!$E$2:$E$2185=$A1267,[5]Sheet1!$B$2:$B$2185),0))*10</f>
        <v>2170559560</v>
      </c>
      <c r="L1267" s="2">
        <f t="array" ref="L1267">INDEX([5]Sheet1!$J$2:$J$2185,MATCH($C1267,IF([5]Sheet1!$E$2:$E$2185=$A1267,[5]Sheet1!$B$2:$B$2185),0))</f>
        <v>98398</v>
      </c>
      <c r="M1267" s="2">
        <f t="array" ref="M1267">INDEX([5]Sheet1!$G$2:$G$2185,MATCH($C1267,IF([5]Sheet1!$E$2:$E$2185=$A1267,[5]Sheet1!$B$2:$B$2185),0))*10</f>
        <v>1653016920</v>
      </c>
      <c r="N1267" s="2">
        <f t="array" ref="N1267">INDEX([5]Sheet1!$F$2:$F$2185,MATCH($C1267,IF([5]Sheet1!$E$2:$E$2185=$A1267,[5]Sheet1!$B$2:$B$2185),0))</f>
        <v>64043</v>
      </c>
      <c r="O1267" s="2">
        <f t="array" ref="O1267">INDEX([5]Sheet1!$I$2:$I$2185,MATCH($C1267,IF([5]Sheet1!$E$2:$E$2185=$A1267,[5]Sheet1!$B$2:$B$2185),0))*10</f>
        <v>517542640</v>
      </c>
      <c r="P1267" s="2">
        <f t="array" ref="P1267">INDEX([5]Sheet1!$H$2:$H$2185,MATCH($C1267,IF([5]Sheet1!$E$2:$E$2185=$A1267,[5]Sheet1!$B$2:$B$2185),0))</f>
        <v>31763</v>
      </c>
    </row>
    <row r="1268" spans="1:16" x14ac:dyDescent="0.25">
      <c r="A1268" t="s">
        <v>40</v>
      </c>
      <c r="B1268" t="s">
        <v>41</v>
      </c>
      <c r="C1268">
        <v>2000</v>
      </c>
      <c r="D1268" s="2">
        <f t="array" ref="D1268">INDEX([2]data!$E$2:$E$2185,MATCH($C1268,IF([2]data!$C$2:$C$2185=$A1268,[2]data!$A$2:$A$2185),0))</f>
        <v>4471885</v>
      </c>
      <c r="H1268" s="2">
        <f t="array" ref="H1268">INDEX([1]Sheet1!$M$2:$M$1823,MATCH($C1268,IF([1]Sheet1!$A$2:$A$1823=$A1268,[1]Sheet1!$C$2:$C$1823),0))</f>
        <v>4981826048</v>
      </c>
      <c r="I1268" s="2">
        <f t="array" ref="I1268">INDEX([1]Sheet1!$D$2:$D$1823,MATCH($C1268,IF([1]Sheet1!$A$2:$A$1823=$A1268,[1]Sheet1!$C$2:$C$1823),0))</f>
        <v>4308835000</v>
      </c>
      <c r="J1268" s="2">
        <f t="array" ref="J1268">(INDEX([1]Sheet1!$G$2:$G$1823,MATCH($C1268,IF([1]Sheet1!$A$2:$A$1823=$A1268,[1]Sheet1!$C$2:$C$1823),0))+INDEX([1]Sheet1!$J$2:$J$1823,MATCH($C1268,IF([1]Sheet1!$A$2:$A$1823=$A1268,[1]Sheet1!$C$2:$C$1823),0)))</f>
        <v>672991000</v>
      </c>
      <c r="K1268" s="2">
        <f t="array" ref="K1268">INDEX([5]Sheet1!$K$2:$K$2185,MATCH($C1268,IF([5]Sheet1!$E$2:$E$2185=$A1268,[5]Sheet1!$B$2:$B$2185),0))*10</f>
        <v>2282853130</v>
      </c>
      <c r="L1268" s="2">
        <f t="array" ref="L1268">INDEX([5]Sheet1!$J$2:$J$2185,MATCH($C1268,IF([5]Sheet1!$E$2:$E$2185=$A1268,[5]Sheet1!$B$2:$B$2185),0))</f>
        <v>103870</v>
      </c>
      <c r="M1268" s="2">
        <f t="array" ref="M1268">INDEX([5]Sheet1!$G$2:$G$2185,MATCH($C1268,IF([5]Sheet1!$E$2:$E$2185=$A1268,[5]Sheet1!$B$2:$B$2185),0))*10</f>
        <v>1834102490</v>
      </c>
      <c r="N1268" s="2">
        <f t="array" ref="N1268">INDEX([5]Sheet1!$F$2:$F$2185,MATCH($C1268,IF([5]Sheet1!$E$2:$E$2185=$A1268,[5]Sheet1!$B$2:$B$2185),0))</f>
        <v>71306</v>
      </c>
      <c r="O1268" s="2">
        <f t="array" ref="O1268">INDEX([5]Sheet1!$I$2:$I$2185,MATCH($C1268,IF([5]Sheet1!$E$2:$E$2185=$A1268,[5]Sheet1!$B$2:$B$2185),0))*10</f>
        <v>448750640</v>
      </c>
      <c r="P1268" s="2">
        <f t="array" ref="P1268">INDEX([5]Sheet1!$H$2:$H$2185,MATCH($C1268,IF([5]Sheet1!$E$2:$E$2185=$A1268,[5]Sheet1!$B$2:$B$2185),0))</f>
        <v>30254</v>
      </c>
    </row>
    <row r="1269" spans="1:16" x14ac:dyDescent="0.25">
      <c r="A1269" t="s">
        <v>42</v>
      </c>
      <c r="B1269" t="s">
        <v>43</v>
      </c>
      <c r="C1269">
        <v>2000</v>
      </c>
      <c r="D1269" s="2">
        <f t="array" ref="D1269">INDEX([2]data!$E$2:$E$2185,MATCH($C1269,IF([2]data!$C$2:$C$2185=$A1269,[2]data!$A$2:$A$2185),0))</f>
        <v>1277072</v>
      </c>
      <c r="H1269" s="2">
        <f t="array" ref="H1269">INDEX([1]Sheet1!$M$2:$M$1823,MATCH($C1269,IF([1]Sheet1!$A$2:$A$1823=$A1269,[1]Sheet1!$C$2:$C$1823),0))</f>
        <v>1724371968</v>
      </c>
      <c r="I1269" s="2">
        <f t="array" ref="I1269">INDEX([1]Sheet1!$D$2:$D$1823,MATCH($C1269,IF([1]Sheet1!$A$2:$A$1823=$A1269,[1]Sheet1!$C$2:$C$1823),0))</f>
        <v>1537377000</v>
      </c>
      <c r="J1269" s="2">
        <f t="array" ref="J1269">(INDEX([1]Sheet1!$G$2:$G$1823,MATCH($C1269,IF([1]Sheet1!$A$2:$A$1823=$A1269,[1]Sheet1!$C$2:$C$1823),0))+INDEX([1]Sheet1!$J$2:$J$1823,MATCH($C1269,IF([1]Sheet1!$A$2:$A$1823=$A1269,[1]Sheet1!$C$2:$C$1823),0)))</f>
        <v>186995000</v>
      </c>
      <c r="K1269" s="2">
        <f t="array" ref="K1269">INDEX([5]Sheet1!$K$2:$K$2185,MATCH($C1269,IF([5]Sheet1!$E$2:$E$2185=$A1269,[5]Sheet1!$B$2:$B$2185),0))*10</f>
        <v>854422730</v>
      </c>
      <c r="L1269" s="2">
        <f t="array" ref="L1269">INDEX([5]Sheet1!$J$2:$J$2185,MATCH($C1269,IF([5]Sheet1!$E$2:$E$2185=$A1269,[5]Sheet1!$B$2:$B$2185),0))</f>
        <v>34301</v>
      </c>
      <c r="M1269" s="2">
        <f t="array" ref="M1269">INDEX([5]Sheet1!$G$2:$G$2185,MATCH($C1269,IF([5]Sheet1!$E$2:$E$2185=$A1269,[5]Sheet1!$B$2:$B$2185),0))*10</f>
        <v>680559030</v>
      </c>
      <c r="N1269" s="2">
        <f t="array" ref="N1269">INDEX([5]Sheet1!$F$2:$F$2185,MATCH($C1269,IF([5]Sheet1!$E$2:$E$2185=$A1269,[5]Sheet1!$B$2:$B$2185),0))</f>
        <v>22849</v>
      </c>
      <c r="O1269" s="2">
        <f t="array" ref="O1269">INDEX([5]Sheet1!$I$2:$I$2185,MATCH($C1269,IF([5]Sheet1!$E$2:$E$2185=$A1269,[5]Sheet1!$B$2:$B$2185),0))*10</f>
        <v>173863700</v>
      </c>
      <c r="P1269" s="2">
        <f t="array" ref="P1269">INDEX([5]Sheet1!$H$2:$H$2185,MATCH($C1269,IF([5]Sheet1!$E$2:$E$2185=$A1269,[5]Sheet1!$B$2:$B$2185),0))</f>
        <v>8930</v>
      </c>
    </row>
    <row r="1270" spans="1:16" x14ac:dyDescent="0.25">
      <c r="A1270" t="s">
        <v>44</v>
      </c>
      <c r="B1270" t="s">
        <v>45</v>
      </c>
      <c r="C1270">
        <v>2000</v>
      </c>
      <c r="D1270" s="2">
        <f t="array" ref="D1270">INDEX([2]data!$E$2:$E$2185,MATCH($C1270,IF([2]data!$C$2:$C$2185=$A1270,[2]data!$A$2:$A$2185),0))</f>
        <v>5311034</v>
      </c>
      <c r="H1270" s="2">
        <f t="array" ref="H1270">INDEX([1]Sheet1!$M$2:$M$1823,MATCH($C1270,IF([1]Sheet1!$A$2:$A$1823=$A1270,[1]Sheet1!$C$2:$C$1823),0))</f>
        <v>7318746112</v>
      </c>
      <c r="I1270" s="2">
        <f t="array" ref="I1270">INDEX([1]Sheet1!$D$2:$D$1823,MATCH($C1270,IF([1]Sheet1!$A$2:$A$1823=$A1270,[1]Sheet1!$C$2:$C$1823),0))</f>
        <v>5927772000</v>
      </c>
      <c r="J1270" s="2">
        <f t="array" ref="J1270">(INDEX([1]Sheet1!$G$2:$G$1823,MATCH($C1270,IF([1]Sheet1!$A$2:$A$1823=$A1270,[1]Sheet1!$C$2:$C$1823),0))+INDEX([1]Sheet1!$J$2:$J$1823,MATCH($C1270,IF([1]Sheet1!$A$2:$A$1823=$A1270,[1]Sheet1!$C$2:$C$1823),0)))</f>
        <v>1390974000</v>
      </c>
      <c r="K1270" s="2">
        <f t="array" ref="K1270">INDEX([5]Sheet1!$K$2:$K$2185,MATCH($C1270,IF([5]Sheet1!$E$2:$E$2185=$A1270,[5]Sheet1!$B$2:$B$2185),0))*10</f>
        <v>3683216040</v>
      </c>
      <c r="L1270" s="2">
        <f t="array" ref="L1270">INDEX([5]Sheet1!$J$2:$J$2185,MATCH($C1270,IF([5]Sheet1!$E$2:$E$2185=$A1270,[5]Sheet1!$B$2:$B$2185),0))</f>
        <v>104818</v>
      </c>
      <c r="M1270" s="2">
        <f t="array" ref="M1270">INDEX([5]Sheet1!$G$2:$G$2185,MATCH($C1270,IF([5]Sheet1!$E$2:$E$2185=$A1270,[5]Sheet1!$B$2:$B$2185),0))*10</f>
        <v>2914621860</v>
      </c>
      <c r="N1270" s="2">
        <f t="array" ref="N1270">INDEX([5]Sheet1!$F$2:$F$2185,MATCH($C1270,IF([5]Sheet1!$E$2:$E$2185=$A1270,[5]Sheet1!$B$2:$B$2185),0))</f>
        <v>67706</v>
      </c>
      <c r="O1270" s="2">
        <f t="array" ref="O1270">INDEX([5]Sheet1!$I$2:$I$2185,MATCH($C1270,IF([5]Sheet1!$E$2:$E$2185=$A1270,[5]Sheet1!$B$2:$B$2185),0))*10</f>
        <v>768594180</v>
      </c>
      <c r="P1270" s="2">
        <f t="array" ref="P1270">INDEX([5]Sheet1!$H$2:$H$2185,MATCH($C1270,IF([5]Sheet1!$E$2:$E$2185=$A1270,[5]Sheet1!$B$2:$B$2185),0))</f>
        <v>30649</v>
      </c>
    </row>
    <row r="1271" spans="1:16" x14ac:dyDescent="0.25">
      <c r="A1271" t="s">
        <v>46</v>
      </c>
      <c r="B1271" t="s">
        <v>47</v>
      </c>
      <c r="C1271">
        <v>2000</v>
      </c>
      <c r="D1271" s="2">
        <f t="array" ref="D1271">INDEX([2]data!$E$2:$E$2185,MATCH($C1271,IF([2]data!$C$2:$C$2185=$A1271,[2]data!$A$2:$A$2185),0))</f>
        <v>6361104</v>
      </c>
      <c r="H1271" s="2">
        <f t="array" ref="H1271">INDEX([1]Sheet1!$M$2:$M$1823,MATCH($C1271,IF([1]Sheet1!$A$2:$A$1823=$A1271,[1]Sheet1!$C$2:$C$1823),0))</f>
        <v>9387772928</v>
      </c>
      <c r="I1271" s="2">
        <f t="array" ref="I1271">INDEX([1]Sheet1!$D$2:$D$1823,MATCH($C1271,IF([1]Sheet1!$A$2:$A$1823=$A1271,[1]Sheet1!$C$2:$C$1823),0))</f>
        <v>7864539000</v>
      </c>
      <c r="J1271" s="2">
        <f t="array" ref="J1271">(INDEX([1]Sheet1!$G$2:$G$1823,MATCH($C1271,IF([1]Sheet1!$A$2:$A$1823=$A1271,[1]Sheet1!$C$2:$C$1823),0))+INDEX([1]Sheet1!$J$2:$J$1823,MATCH($C1271,IF([1]Sheet1!$A$2:$A$1823=$A1271,[1]Sheet1!$C$2:$C$1823),0)))</f>
        <v>1523234000</v>
      </c>
      <c r="K1271" s="2">
        <f t="array" ref="K1271">INDEX([5]Sheet1!$K$2:$K$2185,MATCH($C1271,IF([5]Sheet1!$E$2:$E$2185=$A1271,[5]Sheet1!$B$2:$B$2185),0))*10</f>
        <v>4483745660</v>
      </c>
      <c r="L1271" s="2">
        <f t="array" ref="L1271">INDEX([5]Sheet1!$J$2:$J$2185,MATCH($C1271,IF([5]Sheet1!$E$2:$E$2185=$A1271,[5]Sheet1!$B$2:$B$2185),0))</f>
        <v>142514</v>
      </c>
      <c r="M1271" s="2">
        <f t="array" ref="M1271">INDEX([5]Sheet1!$G$2:$G$2185,MATCH($C1271,IF([5]Sheet1!$E$2:$E$2185=$A1271,[5]Sheet1!$B$2:$B$2185),0))*10</f>
        <v>3674958360</v>
      </c>
      <c r="N1271" s="2">
        <f t="array" ref="N1271">INDEX([5]Sheet1!$F$2:$F$2185,MATCH($C1271,IF([5]Sheet1!$E$2:$E$2185=$A1271,[5]Sheet1!$B$2:$B$2185),0))</f>
        <v>101982</v>
      </c>
      <c r="O1271" s="2">
        <f t="array" ref="O1271">INDEX([5]Sheet1!$I$2:$I$2185,MATCH($C1271,IF([5]Sheet1!$E$2:$E$2185=$A1271,[5]Sheet1!$B$2:$B$2185),0))*10</f>
        <v>808787300</v>
      </c>
      <c r="P1271" s="2">
        <f t="array" ref="P1271">INDEX([5]Sheet1!$H$2:$H$2185,MATCH($C1271,IF([5]Sheet1!$E$2:$E$2185=$A1271,[5]Sheet1!$B$2:$B$2185),0))</f>
        <v>34637</v>
      </c>
    </row>
    <row r="1272" spans="1:16" x14ac:dyDescent="0.25">
      <c r="A1272" t="s">
        <v>48</v>
      </c>
      <c r="B1272" t="s">
        <v>49</v>
      </c>
      <c r="C1272">
        <v>2000</v>
      </c>
      <c r="D1272" s="2">
        <f t="array" ref="D1272">INDEX([2]data!$E$2:$E$2185,MATCH($C1272,IF([2]data!$C$2:$C$2185=$A1272,[2]data!$A$2:$A$2185),0))</f>
        <v>9952450</v>
      </c>
      <c r="H1272" s="2">
        <f t="array" ref="H1272">INDEX([1]Sheet1!$M$2:$M$1823,MATCH($C1272,IF([1]Sheet1!$A$2:$A$1823=$A1272,[1]Sheet1!$C$2:$C$1823),0))</f>
        <v>16110685184</v>
      </c>
      <c r="I1272" s="2">
        <f t="array" ref="I1272">INDEX([1]Sheet1!$D$2:$D$1823,MATCH($C1272,IF([1]Sheet1!$A$2:$A$1823=$A1272,[1]Sheet1!$C$2:$C$1823),0))</f>
        <v>13289455000</v>
      </c>
      <c r="J1272" s="2">
        <f t="array" ref="J1272">(INDEX([1]Sheet1!$G$2:$G$1823,MATCH($C1272,IF([1]Sheet1!$A$2:$A$1823=$A1272,[1]Sheet1!$C$2:$C$1823),0))+INDEX([1]Sheet1!$J$2:$J$1823,MATCH($C1272,IF([1]Sheet1!$A$2:$A$1823=$A1272,[1]Sheet1!$C$2:$C$1823),0)))</f>
        <v>2821230000</v>
      </c>
      <c r="K1272" s="2">
        <f t="array" ref="K1272">INDEX([5]Sheet1!$K$2:$K$2185,MATCH($C1272,IF([5]Sheet1!$E$2:$E$2185=$A1272,[5]Sheet1!$B$2:$B$2185),0))*10</f>
        <v>6832561790</v>
      </c>
      <c r="L1272" s="2">
        <f t="array" ref="L1272">INDEX([5]Sheet1!$J$2:$J$2185,MATCH($C1272,IF([5]Sheet1!$E$2:$E$2185=$A1272,[5]Sheet1!$B$2:$B$2185),0))</f>
        <v>207184</v>
      </c>
      <c r="M1272" s="2">
        <f t="array" ref="M1272">INDEX([5]Sheet1!$G$2:$G$2185,MATCH($C1272,IF([5]Sheet1!$E$2:$E$2185=$A1272,[5]Sheet1!$B$2:$B$2185),0))*10</f>
        <v>5063382780</v>
      </c>
      <c r="N1272" s="2">
        <f t="array" ref="N1272">INDEX([5]Sheet1!$F$2:$F$2185,MATCH($C1272,IF([5]Sheet1!$E$2:$E$2185=$A1272,[5]Sheet1!$B$2:$B$2185),0))</f>
        <v>114558</v>
      </c>
      <c r="O1272" s="2">
        <f t="array" ref="O1272">INDEX([5]Sheet1!$I$2:$I$2185,MATCH($C1272,IF([5]Sheet1!$E$2:$E$2185=$A1272,[5]Sheet1!$B$2:$B$2185),0))*10</f>
        <v>1769179010</v>
      </c>
      <c r="P1272" s="2">
        <f t="array" ref="P1272">INDEX([5]Sheet1!$H$2:$H$2185,MATCH($C1272,IF([5]Sheet1!$E$2:$E$2185=$A1272,[5]Sheet1!$B$2:$B$2185),0))</f>
        <v>75542</v>
      </c>
    </row>
    <row r="1273" spans="1:16" x14ac:dyDescent="0.25">
      <c r="A1273" t="s">
        <v>50</v>
      </c>
      <c r="B1273" t="s">
        <v>51</v>
      </c>
      <c r="C1273">
        <v>2000</v>
      </c>
      <c r="D1273" s="2">
        <f t="array" ref="D1273">INDEX([2]data!$E$2:$E$2185,MATCH($C1273,IF([2]data!$C$2:$C$2185=$A1273,[2]data!$A$2:$A$2185),0))</f>
        <v>4933692</v>
      </c>
      <c r="H1273" s="2">
        <f t="array" ref="H1273">INDEX([1]Sheet1!$M$2:$M$1823,MATCH($C1273,IF([1]Sheet1!$A$2:$A$1823=$A1273,[1]Sheet1!$C$2:$C$1823),0))</f>
        <v>7887878144</v>
      </c>
      <c r="I1273" s="2">
        <f t="array" ref="I1273">INDEX([1]Sheet1!$D$2:$D$1823,MATCH($C1273,IF([1]Sheet1!$A$2:$A$1823=$A1273,[1]Sheet1!$C$2:$C$1823),0))</f>
        <v>6271883000</v>
      </c>
      <c r="J1273" s="2">
        <f t="array" ref="J1273">(INDEX([1]Sheet1!$G$2:$G$1823,MATCH($C1273,IF([1]Sheet1!$A$2:$A$1823=$A1273,[1]Sheet1!$C$2:$C$1823),0))+INDEX([1]Sheet1!$J$2:$J$1823,MATCH($C1273,IF([1]Sheet1!$A$2:$A$1823=$A1273,[1]Sheet1!$C$2:$C$1823),0)))</f>
        <v>1615995000</v>
      </c>
      <c r="K1273" s="2">
        <f t="array" ref="K1273">INDEX([5]Sheet1!$K$2:$K$2185,MATCH($C1273,IF([5]Sheet1!$E$2:$E$2185=$A1273,[5]Sheet1!$B$2:$B$2185),0))*10</f>
        <v>3348593340</v>
      </c>
      <c r="L1273" s="2">
        <f t="array" ref="L1273">INDEX([5]Sheet1!$J$2:$J$2185,MATCH($C1273,IF([5]Sheet1!$E$2:$E$2185=$A1273,[5]Sheet1!$B$2:$B$2185),0))</f>
        <v>119060</v>
      </c>
      <c r="M1273" s="2">
        <f t="array" ref="M1273">INDEX([5]Sheet1!$G$2:$G$2185,MATCH($C1273,IF([5]Sheet1!$E$2:$E$2185=$A1273,[5]Sheet1!$B$2:$B$2185),0))*10</f>
        <v>2649731810</v>
      </c>
      <c r="N1273" s="2">
        <f t="array" ref="N1273">INDEX([5]Sheet1!$F$2:$F$2185,MATCH($C1273,IF([5]Sheet1!$E$2:$E$2185=$A1273,[5]Sheet1!$B$2:$B$2185),0))</f>
        <v>69949</v>
      </c>
      <c r="O1273" s="2">
        <f t="array" ref="O1273">INDEX([5]Sheet1!$I$2:$I$2185,MATCH($C1273,IF([5]Sheet1!$E$2:$E$2185=$A1273,[5]Sheet1!$B$2:$B$2185),0))*10</f>
        <v>698861530</v>
      </c>
      <c r="P1273" s="2">
        <f t="array" ref="P1273">INDEX([5]Sheet1!$H$2:$H$2185,MATCH($C1273,IF([5]Sheet1!$E$2:$E$2185=$A1273,[5]Sheet1!$B$2:$B$2185),0))</f>
        <v>31763</v>
      </c>
    </row>
    <row r="1274" spans="1:16" x14ac:dyDescent="0.25">
      <c r="A1274" t="s">
        <v>52</v>
      </c>
      <c r="B1274" t="s">
        <v>53</v>
      </c>
      <c r="C1274">
        <v>2000</v>
      </c>
      <c r="D1274" s="2">
        <f t="array" ref="D1274">INDEX([2]data!$E$2:$E$2185,MATCH($C1274,IF([2]data!$C$2:$C$2185=$A1274,[2]data!$A$2:$A$2185),0))</f>
        <v>2848353</v>
      </c>
      <c r="H1274" s="2">
        <f t="array" ref="H1274">INDEX([1]Sheet1!$M$2:$M$1823,MATCH($C1274,IF([1]Sheet1!$A$2:$A$1823=$A1274,[1]Sheet1!$C$2:$C$1823),0))</f>
        <v>3243164928</v>
      </c>
      <c r="I1274" s="2">
        <f t="array" ref="I1274">INDEX([1]Sheet1!$D$2:$D$1823,MATCH($C1274,IF([1]Sheet1!$A$2:$A$1823=$A1274,[1]Sheet1!$C$2:$C$1823),0))</f>
        <v>2518615000</v>
      </c>
      <c r="J1274" s="2">
        <f t="array" ref="J1274">(INDEX([1]Sheet1!$G$2:$G$1823,MATCH($C1274,IF([1]Sheet1!$A$2:$A$1823=$A1274,[1]Sheet1!$C$2:$C$1823),0))+INDEX([1]Sheet1!$J$2:$J$1823,MATCH($C1274,IF([1]Sheet1!$A$2:$A$1823=$A1274,[1]Sheet1!$C$2:$C$1823),0)))</f>
        <v>724550000</v>
      </c>
      <c r="K1274" s="2">
        <f t="array" ref="K1274">INDEX([5]Sheet1!$K$2:$K$2185,MATCH($C1274,IF([5]Sheet1!$E$2:$E$2185=$A1274,[5]Sheet1!$B$2:$B$2185),0))*10</f>
        <v>1392265560</v>
      </c>
      <c r="L1274" s="2">
        <f t="array" ref="L1274">INDEX([5]Sheet1!$J$2:$J$2185,MATCH($C1274,IF([5]Sheet1!$E$2:$E$2185=$A1274,[5]Sheet1!$B$2:$B$2185),0))</f>
        <v>71267</v>
      </c>
      <c r="M1274" s="2">
        <f t="array" ref="M1274">INDEX([5]Sheet1!$G$2:$G$2185,MATCH($C1274,IF([5]Sheet1!$E$2:$E$2185=$A1274,[5]Sheet1!$B$2:$B$2185),0))*10</f>
        <v>1135174710</v>
      </c>
      <c r="N1274" s="2">
        <f t="array" ref="N1274">INDEX([5]Sheet1!$F$2:$F$2185,MATCH($C1274,IF([5]Sheet1!$E$2:$E$2185=$A1274,[5]Sheet1!$B$2:$B$2185),0))</f>
        <v>52707</v>
      </c>
      <c r="O1274" s="2">
        <f t="array" ref="O1274">INDEX([5]Sheet1!$I$2:$I$2185,MATCH($C1274,IF([5]Sheet1!$E$2:$E$2185=$A1274,[5]Sheet1!$B$2:$B$2185),0))*10</f>
        <v>257090850</v>
      </c>
      <c r="P1274" s="2">
        <f t="array" ref="P1274">INDEX([5]Sheet1!$H$2:$H$2185,MATCH($C1274,IF([5]Sheet1!$E$2:$E$2185=$A1274,[5]Sheet1!$B$2:$B$2185),0))</f>
        <v>17705</v>
      </c>
    </row>
    <row r="1275" spans="1:16" x14ac:dyDescent="0.25">
      <c r="A1275" t="s">
        <v>54</v>
      </c>
      <c r="B1275" t="s">
        <v>55</v>
      </c>
      <c r="C1275">
        <v>2000</v>
      </c>
      <c r="D1275" s="2">
        <f t="array" ref="D1275">INDEX([2]data!$E$2:$E$2185,MATCH($C1275,IF([2]data!$C$2:$C$2185=$A1275,[2]data!$A$2:$A$2185),0))</f>
        <v>5607285</v>
      </c>
      <c r="H1275" s="2">
        <f t="array" ref="H1275">INDEX([1]Sheet1!$M$2:$M$1823,MATCH($C1275,IF([1]Sheet1!$A$2:$A$1823=$A1275,[1]Sheet1!$C$2:$C$1823),0))</f>
        <v>6966231040</v>
      </c>
      <c r="I1275" s="2">
        <f t="array" ref="I1275">INDEX([1]Sheet1!$D$2:$D$1823,MATCH($C1275,IF([1]Sheet1!$A$2:$A$1823=$A1275,[1]Sheet1!$C$2:$C$1823),0))</f>
        <v>5718218000</v>
      </c>
      <c r="J1275" s="2">
        <f t="array" ref="J1275">(INDEX([1]Sheet1!$G$2:$G$1823,MATCH($C1275,IF([1]Sheet1!$A$2:$A$1823=$A1275,[1]Sheet1!$C$2:$C$1823),0))+INDEX([1]Sheet1!$J$2:$J$1823,MATCH($C1275,IF([1]Sheet1!$A$2:$A$1823=$A1275,[1]Sheet1!$C$2:$C$1823),0)))</f>
        <v>1248013000</v>
      </c>
      <c r="K1275" s="2">
        <f t="array" ref="K1275">INDEX([5]Sheet1!$K$2:$K$2185,MATCH($C1275,IF([5]Sheet1!$E$2:$E$2185=$A1275,[5]Sheet1!$B$2:$B$2185),0))*10</f>
        <v>3027468770</v>
      </c>
      <c r="L1275" s="2">
        <f t="array" ref="L1275">INDEX([5]Sheet1!$J$2:$J$2185,MATCH($C1275,IF([5]Sheet1!$E$2:$E$2185=$A1275,[5]Sheet1!$B$2:$B$2185),0))</f>
        <v>120516</v>
      </c>
      <c r="M1275" s="2">
        <f t="array" ref="M1275">INDEX([5]Sheet1!$G$2:$G$2185,MATCH($C1275,IF([5]Sheet1!$E$2:$E$2185=$A1275,[5]Sheet1!$B$2:$B$2185),0))*10</f>
        <v>2379350600</v>
      </c>
      <c r="N1275" s="2">
        <f t="array" ref="N1275">INDEX([5]Sheet1!$F$2:$F$2185,MATCH($C1275,IF([5]Sheet1!$E$2:$E$2185=$A1275,[5]Sheet1!$B$2:$B$2185),0))</f>
        <v>79190</v>
      </c>
      <c r="O1275" s="2">
        <f t="array" ref="O1275">INDEX([5]Sheet1!$I$2:$I$2185,MATCH($C1275,IF([5]Sheet1!$E$2:$E$2185=$A1275,[5]Sheet1!$B$2:$B$2185),0))*10</f>
        <v>648118170</v>
      </c>
      <c r="P1275" s="2">
        <f t="array" ref="P1275">INDEX([5]Sheet1!$H$2:$H$2185,MATCH($C1275,IF([5]Sheet1!$E$2:$E$2185=$A1275,[5]Sheet1!$B$2:$B$2185),0))</f>
        <v>35442</v>
      </c>
    </row>
    <row r="1276" spans="1:16" x14ac:dyDescent="0.25">
      <c r="A1276" t="s">
        <v>56</v>
      </c>
      <c r="B1276" t="s">
        <v>57</v>
      </c>
      <c r="C1276">
        <v>2000</v>
      </c>
      <c r="D1276" s="2">
        <f t="array" ref="D1276">INDEX([2]data!$E$2:$E$2185,MATCH($C1276,IF([2]data!$C$2:$C$2185=$A1276,[2]data!$A$2:$A$2185),0))</f>
        <v>903773</v>
      </c>
      <c r="H1276" s="2">
        <f t="array" ref="H1276">INDEX([1]Sheet1!$M$2:$M$1823,MATCH($C1276,IF([1]Sheet1!$A$2:$A$1823=$A1276,[1]Sheet1!$C$2:$C$1823),0))</f>
        <v>1071025024</v>
      </c>
      <c r="I1276" s="2">
        <f t="array" ref="I1276">INDEX([1]Sheet1!$D$2:$D$1823,MATCH($C1276,IF([1]Sheet1!$A$2:$A$1823=$A1276,[1]Sheet1!$C$2:$C$1823),0))</f>
        <v>979558000</v>
      </c>
      <c r="J1276" s="2">
        <f t="array" ref="J1276">(INDEX([1]Sheet1!$G$2:$G$1823,MATCH($C1276,IF([1]Sheet1!$A$2:$A$1823=$A1276,[1]Sheet1!$C$2:$C$1823),0))+INDEX([1]Sheet1!$J$2:$J$1823,MATCH($C1276,IF([1]Sheet1!$A$2:$A$1823=$A1276,[1]Sheet1!$C$2:$C$1823),0)))</f>
        <v>91467000</v>
      </c>
      <c r="K1276" s="2">
        <f t="array" ref="K1276">INDEX([5]Sheet1!$K$2:$K$2185,MATCH($C1276,IF([5]Sheet1!$E$2:$E$2185=$A1276,[5]Sheet1!$B$2:$B$2185),0))*10</f>
        <v>527905050</v>
      </c>
      <c r="L1276" s="2">
        <f t="array" ref="L1276">INDEX([5]Sheet1!$J$2:$J$2185,MATCH($C1276,IF([5]Sheet1!$E$2:$E$2185=$A1276,[5]Sheet1!$B$2:$B$2185),0))</f>
        <v>21477</v>
      </c>
      <c r="M1276" s="2">
        <f t="array" ref="M1276">INDEX([5]Sheet1!$G$2:$G$2185,MATCH($C1276,IF([5]Sheet1!$E$2:$E$2185=$A1276,[5]Sheet1!$B$2:$B$2185),0))*10</f>
        <v>425833350</v>
      </c>
      <c r="N1276" s="2">
        <f t="array" ref="N1276">INDEX([5]Sheet1!$F$2:$F$2185,MATCH($C1276,IF([5]Sheet1!$E$2:$E$2185=$A1276,[5]Sheet1!$B$2:$B$2185),0))</f>
        <v>14252</v>
      </c>
      <c r="O1276" s="2">
        <f t="array" ref="O1276">INDEX([5]Sheet1!$I$2:$I$2185,MATCH($C1276,IF([5]Sheet1!$E$2:$E$2185=$A1276,[5]Sheet1!$B$2:$B$2185),0))*10</f>
        <v>102071700</v>
      </c>
      <c r="P1276" s="2">
        <f t="array" ref="P1276">INDEX([5]Sheet1!$H$2:$H$2185,MATCH($C1276,IF([5]Sheet1!$E$2:$E$2185=$A1276,[5]Sheet1!$B$2:$B$2185),0))</f>
        <v>5159</v>
      </c>
    </row>
    <row r="1277" spans="1:16" x14ac:dyDescent="0.25">
      <c r="A1277" t="s">
        <v>58</v>
      </c>
      <c r="B1277" t="s">
        <v>59</v>
      </c>
      <c r="C1277">
        <v>2000</v>
      </c>
      <c r="D1277" s="2">
        <f t="array" ref="D1277">INDEX([2]data!$E$2:$E$2185,MATCH($C1277,IF([2]data!$C$2:$C$2185=$A1277,[2]data!$A$2:$A$2185),0))</f>
        <v>1713820</v>
      </c>
      <c r="H1277" s="2">
        <f t="array" ref="H1277">INDEX([1]Sheet1!$M$2:$M$1823,MATCH($C1277,IF([1]Sheet1!$A$2:$A$1823=$A1277,[1]Sheet1!$C$2:$C$1823),0))</f>
        <v>2170259968</v>
      </c>
      <c r="I1277" s="2">
        <f t="array" ref="I1277">INDEX([1]Sheet1!$D$2:$D$1823,MATCH($C1277,IF([1]Sheet1!$A$2:$A$1823=$A1277,[1]Sheet1!$C$2:$C$1823),0))</f>
        <v>1825971000</v>
      </c>
      <c r="J1277" s="2">
        <f t="array" ref="J1277">(INDEX([1]Sheet1!$G$2:$G$1823,MATCH($C1277,IF([1]Sheet1!$A$2:$A$1823=$A1277,[1]Sheet1!$C$2:$C$1823),0))+INDEX([1]Sheet1!$J$2:$J$1823,MATCH($C1277,IF([1]Sheet1!$A$2:$A$1823=$A1277,[1]Sheet1!$C$2:$C$1823),0)))</f>
        <v>344289000</v>
      </c>
      <c r="K1277" s="2">
        <f t="array" ref="K1277">INDEX([5]Sheet1!$K$2:$K$2185,MATCH($C1277,IF([5]Sheet1!$E$2:$E$2185=$A1277,[5]Sheet1!$B$2:$B$2185),0))*10</f>
        <v>975573740</v>
      </c>
      <c r="L1277" s="2">
        <f t="array" ref="L1277">INDEX([5]Sheet1!$J$2:$J$2185,MATCH($C1277,IF([5]Sheet1!$E$2:$E$2185=$A1277,[5]Sheet1!$B$2:$B$2185),0))</f>
        <v>40624</v>
      </c>
      <c r="M1277" s="2">
        <f t="array" ref="M1277">INDEX([5]Sheet1!$G$2:$G$2185,MATCH($C1277,IF([5]Sheet1!$E$2:$E$2185=$A1277,[5]Sheet1!$B$2:$B$2185),0))*10</f>
        <v>782524710</v>
      </c>
      <c r="N1277" s="2">
        <f t="array" ref="N1277">INDEX([5]Sheet1!$F$2:$F$2185,MATCH($C1277,IF([5]Sheet1!$E$2:$E$2185=$A1277,[5]Sheet1!$B$2:$B$2185),0))</f>
        <v>27478</v>
      </c>
      <c r="O1277" s="2">
        <f t="array" ref="O1277">INDEX([5]Sheet1!$I$2:$I$2185,MATCH($C1277,IF([5]Sheet1!$E$2:$E$2185=$A1277,[5]Sheet1!$B$2:$B$2185),0))*10</f>
        <v>193049030</v>
      </c>
      <c r="P1277" s="2">
        <f t="array" ref="P1277">INDEX([5]Sheet1!$H$2:$H$2185,MATCH($C1277,IF([5]Sheet1!$E$2:$E$2185=$A1277,[5]Sheet1!$B$2:$B$2185),0))</f>
        <v>9906</v>
      </c>
    </row>
    <row r="1278" spans="1:16" x14ac:dyDescent="0.25">
      <c r="A1278" t="s">
        <v>60</v>
      </c>
      <c r="B1278" t="s">
        <v>61</v>
      </c>
      <c r="C1278">
        <v>2000</v>
      </c>
      <c r="D1278" s="2">
        <f t="array" ref="D1278">INDEX([2]data!$E$2:$E$2185,MATCH($C1278,IF([2]data!$C$2:$C$2185=$A1278,[2]data!$A$2:$A$2185),0))</f>
        <v>2018741</v>
      </c>
      <c r="H1278" s="2">
        <f t="array" ref="H1278">INDEX([1]Sheet1!$M$2:$M$1823,MATCH($C1278,IF([1]Sheet1!$A$2:$A$1823=$A1278,[1]Sheet1!$C$2:$C$1823),0))</f>
        <v>2644599040</v>
      </c>
      <c r="I1278" s="2">
        <f t="array" ref="I1278">INDEX([1]Sheet1!$D$2:$D$1823,MATCH($C1278,IF([1]Sheet1!$A$2:$A$1823=$A1278,[1]Sheet1!$C$2:$C$1823),0))</f>
        <v>1880148000</v>
      </c>
      <c r="J1278" s="2">
        <f t="array" ref="J1278">(INDEX([1]Sheet1!$G$2:$G$1823,MATCH($C1278,IF([1]Sheet1!$A$2:$A$1823=$A1278,[1]Sheet1!$C$2:$C$1823),0))+INDEX([1]Sheet1!$J$2:$J$1823,MATCH($C1278,IF([1]Sheet1!$A$2:$A$1823=$A1278,[1]Sheet1!$C$2:$C$1823),0)))</f>
        <v>764451000</v>
      </c>
      <c r="K1278" s="2">
        <f t="array" ref="K1278">INDEX([5]Sheet1!$K$2:$K$2185,MATCH($C1278,IF([5]Sheet1!$E$2:$E$2185=$A1278,[5]Sheet1!$B$2:$B$2185),0))*10</f>
        <v>950980680</v>
      </c>
      <c r="L1278" s="2">
        <f t="array" ref="L1278">INDEX([5]Sheet1!$J$2:$J$2185,MATCH($C1278,IF([5]Sheet1!$E$2:$E$2185=$A1278,[5]Sheet1!$B$2:$B$2185),0))</f>
        <v>27692</v>
      </c>
      <c r="M1278" s="2">
        <f t="array" ref="M1278">INDEX([5]Sheet1!$G$2:$G$2185,MATCH($C1278,IF([5]Sheet1!$E$2:$E$2185=$A1278,[5]Sheet1!$B$2:$B$2185),0))*10</f>
        <v>701004120</v>
      </c>
      <c r="N1278" s="2">
        <f t="array" ref="N1278">INDEX([5]Sheet1!$F$2:$F$2185,MATCH($C1278,IF([5]Sheet1!$E$2:$E$2185=$A1278,[5]Sheet1!$B$2:$B$2185),0))</f>
        <v>17521</v>
      </c>
      <c r="O1278" s="2">
        <f t="array" ref="O1278">INDEX([5]Sheet1!$I$2:$I$2185,MATCH($C1278,IF([5]Sheet1!$E$2:$E$2185=$A1278,[5]Sheet1!$B$2:$B$2185),0))*10</f>
        <v>249976560</v>
      </c>
      <c r="P1278" s="2">
        <f t="array" ref="P1278">INDEX([5]Sheet1!$H$2:$H$2185,MATCH($C1278,IF([5]Sheet1!$E$2:$E$2185=$A1278,[5]Sheet1!$B$2:$B$2185),0))</f>
        <v>7462</v>
      </c>
    </row>
    <row r="1279" spans="1:16" x14ac:dyDescent="0.25">
      <c r="A1279" t="s">
        <v>62</v>
      </c>
      <c r="B1279" t="s">
        <v>63</v>
      </c>
      <c r="C1279">
        <v>2000</v>
      </c>
      <c r="D1279" s="2">
        <f t="array" ref="D1279">INDEX([2]data!$E$2:$E$2185,MATCH($C1279,IF([2]data!$C$2:$C$2185=$A1279,[2]data!$A$2:$A$2185),0))</f>
        <v>1239882</v>
      </c>
      <c r="H1279" s="2">
        <f t="array" ref="H1279">INDEX([1]Sheet1!$M$2:$M$1823,MATCH($C1279,IF([1]Sheet1!$A$2:$A$1823=$A1279,[1]Sheet1!$C$2:$C$1823),0))</f>
        <v>1616371968</v>
      </c>
      <c r="I1279" s="2">
        <f t="array" ref="I1279">INDEX([1]Sheet1!$D$2:$D$1823,MATCH($C1279,IF([1]Sheet1!$A$2:$A$1823=$A1279,[1]Sheet1!$C$2:$C$1823),0))</f>
        <v>1398010000</v>
      </c>
      <c r="J1279" s="2">
        <f t="array" ref="J1279">(INDEX([1]Sheet1!$G$2:$G$1823,MATCH($C1279,IF([1]Sheet1!$A$2:$A$1823=$A1279,[1]Sheet1!$C$2:$C$1823),0))+INDEX([1]Sheet1!$J$2:$J$1823,MATCH($C1279,IF([1]Sheet1!$A$2:$A$1823=$A1279,[1]Sheet1!$C$2:$C$1823),0)))</f>
        <v>218362000</v>
      </c>
      <c r="K1279" s="2">
        <f t="array" ref="K1279">INDEX([5]Sheet1!$K$2:$K$2185,MATCH($C1279,IF([5]Sheet1!$E$2:$E$2185=$A1279,[5]Sheet1!$B$2:$B$2185),0))*10</f>
        <v>782418240</v>
      </c>
      <c r="L1279" s="2">
        <f t="array" ref="L1279">INDEX([5]Sheet1!$J$2:$J$2185,MATCH($C1279,IF([5]Sheet1!$E$2:$E$2185=$A1279,[5]Sheet1!$B$2:$B$2185),0))</f>
        <v>28974</v>
      </c>
      <c r="M1279" s="2">
        <f t="array" ref="M1279">INDEX([5]Sheet1!$G$2:$G$2185,MATCH($C1279,IF([5]Sheet1!$E$2:$E$2185=$A1279,[5]Sheet1!$B$2:$B$2185),0))*10</f>
        <v>649849330</v>
      </c>
      <c r="N1279" s="2">
        <f t="array" ref="N1279">INDEX([5]Sheet1!$F$2:$F$2185,MATCH($C1279,IF([5]Sheet1!$E$2:$E$2185=$A1279,[5]Sheet1!$B$2:$B$2185),0))</f>
        <v>20159</v>
      </c>
      <c r="O1279" s="2">
        <f t="array" ref="O1279">INDEX([5]Sheet1!$I$2:$I$2185,MATCH($C1279,IF([5]Sheet1!$E$2:$E$2185=$A1279,[5]Sheet1!$B$2:$B$2185),0))*10</f>
        <v>132568910</v>
      </c>
      <c r="P1279" s="2">
        <f t="array" ref="P1279">INDEX([5]Sheet1!$H$2:$H$2185,MATCH($C1279,IF([5]Sheet1!$E$2:$E$2185=$A1279,[5]Sheet1!$B$2:$B$2185),0))</f>
        <v>6923</v>
      </c>
    </row>
    <row r="1280" spans="1:16" x14ac:dyDescent="0.25">
      <c r="A1280" t="s">
        <v>64</v>
      </c>
      <c r="B1280" t="s">
        <v>65</v>
      </c>
      <c r="C1280">
        <v>2000</v>
      </c>
      <c r="D1280" s="2">
        <f t="array" ref="D1280">INDEX([2]data!$E$2:$E$2185,MATCH($C1280,IF([2]data!$C$2:$C$2185=$A1280,[2]data!$A$2:$A$2185),0))</f>
        <v>8430621</v>
      </c>
      <c r="H1280" s="2">
        <f t="array" ref="H1280">INDEX([1]Sheet1!$M$2:$M$1823,MATCH($C1280,IF([1]Sheet1!$A$2:$A$1823=$A1280,[1]Sheet1!$C$2:$C$1823),0))</f>
        <v>15779596288</v>
      </c>
      <c r="I1280" s="2">
        <f t="array" ref="I1280">INDEX([1]Sheet1!$D$2:$D$1823,MATCH($C1280,IF([1]Sheet1!$A$2:$A$1823=$A1280,[1]Sheet1!$C$2:$C$1823),0))</f>
        <v>13546350000</v>
      </c>
      <c r="J1280" s="2">
        <f t="array" ref="J1280">(INDEX([1]Sheet1!$G$2:$G$1823,MATCH($C1280,IF([1]Sheet1!$A$2:$A$1823=$A1280,[1]Sheet1!$C$2:$C$1823),0))+INDEX([1]Sheet1!$J$2:$J$1823,MATCH($C1280,IF([1]Sheet1!$A$2:$A$1823=$A1280,[1]Sheet1!$C$2:$C$1823),0)))</f>
        <v>2233246000</v>
      </c>
      <c r="K1280" s="2">
        <f t="array" ref="K1280">INDEX([5]Sheet1!$K$2:$K$2185,MATCH($C1280,IF([5]Sheet1!$E$2:$E$2185=$A1280,[5]Sheet1!$B$2:$B$2185),0))*10</f>
        <v>7583073710</v>
      </c>
      <c r="L1280" s="2">
        <f t="array" ref="L1280">INDEX([5]Sheet1!$J$2:$J$2185,MATCH($C1280,IF([5]Sheet1!$E$2:$E$2185=$A1280,[5]Sheet1!$B$2:$B$2185),0))</f>
        <v>194857</v>
      </c>
      <c r="M1280" s="2">
        <f t="array" ref="M1280">INDEX([5]Sheet1!$G$2:$G$2185,MATCH($C1280,IF([5]Sheet1!$E$2:$E$2185=$A1280,[5]Sheet1!$B$2:$B$2185),0))*10</f>
        <v>6186343790</v>
      </c>
      <c r="N1280" s="2">
        <f t="array" ref="N1280">INDEX([5]Sheet1!$F$2:$F$2185,MATCH($C1280,IF([5]Sheet1!$E$2:$E$2185=$A1280,[5]Sheet1!$B$2:$B$2185),0))</f>
        <v>132333</v>
      </c>
      <c r="O1280" s="2">
        <f t="array" ref="O1280">INDEX([5]Sheet1!$I$2:$I$2185,MATCH($C1280,IF([5]Sheet1!$E$2:$E$2185=$A1280,[5]Sheet1!$B$2:$B$2185),0))*10</f>
        <v>1396729920</v>
      </c>
      <c r="P1280" s="2">
        <f t="array" ref="P1280">INDEX([5]Sheet1!$H$2:$H$2185,MATCH($C1280,IF([5]Sheet1!$E$2:$E$2185=$A1280,[5]Sheet1!$B$2:$B$2185),0))</f>
        <v>51666</v>
      </c>
    </row>
    <row r="1281" spans="1:16" x14ac:dyDescent="0.25">
      <c r="A1281" t="s">
        <v>66</v>
      </c>
      <c r="B1281" t="s">
        <v>67</v>
      </c>
      <c r="C1281">
        <v>2000</v>
      </c>
      <c r="D1281" s="2">
        <f t="array" ref="D1281">INDEX([2]data!$E$2:$E$2185,MATCH($C1281,IF([2]data!$C$2:$C$2185=$A1281,[2]data!$A$2:$A$2185),0))</f>
        <v>1821204</v>
      </c>
      <c r="H1281" s="2">
        <f t="array" ref="H1281">INDEX([1]Sheet1!$M$2:$M$1823,MATCH($C1281,IF([1]Sheet1!$A$2:$A$1823=$A1281,[1]Sheet1!$C$2:$C$1823),0))</f>
        <v>2286051072</v>
      </c>
      <c r="I1281" s="2">
        <f t="array" ref="I1281">INDEX([1]Sheet1!$D$2:$D$1823,MATCH($C1281,IF([1]Sheet1!$A$2:$A$1823=$A1281,[1]Sheet1!$C$2:$C$1823),0))</f>
        <v>1877690000</v>
      </c>
      <c r="J1281" s="2">
        <f t="array" ref="J1281">(INDEX([1]Sheet1!$G$2:$G$1823,MATCH($C1281,IF([1]Sheet1!$A$2:$A$1823=$A1281,[1]Sheet1!$C$2:$C$1823),0))+INDEX([1]Sheet1!$J$2:$J$1823,MATCH($C1281,IF([1]Sheet1!$A$2:$A$1823=$A1281,[1]Sheet1!$C$2:$C$1823),0)))</f>
        <v>408361000</v>
      </c>
      <c r="K1281" s="2">
        <f t="array" ref="K1281">INDEX([5]Sheet1!$K$2:$K$2185,MATCH($C1281,IF([5]Sheet1!$E$2:$E$2185=$A1281,[5]Sheet1!$B$2:$B$2185),0))*10</f>
        <v>991628820</v>
      </c>
      <c r="L1281" s="2">
        <f t="array" ref="L1281">INDEX([5]Sheet1!$J$2:$J$2185,MATCH($C1281,IF([5]Sheet1!$E$2:$E$2185=$A1281,[5]Sheet1!$B$2:$B$2185),0))</f>
        <v>41051</v>
      </c>
      <c r="M1281" s="2">
        <f t="array" ref="M1281">INDEX([5]Sheet1!$G$2:$G$2185,MATCH($C1281,IF([5]Sheet1!$E$2:$E$2185=$A1281,[5]Sheet1!$B$2:$B$2185),0))*10</f>
        <v>803443300</v>
      </c>
      <c r="N1281" s="2">
        <f t="array" ref="N1281">INDEX([5]Sheet1!$F$2:$F$2185,MATCH($C1281,IF([5]Sheet1!$E$2:$E$2185=$A1281,[5]Sheet1!$B$2:$B$2185),0))</f>
        <v>29498</v>
      </c>
      <c r="O1281" s="2">
        <f t="array" ref="O1281">INDEX([5]Sheet1!$I$2:$I$2185,MATCH($C1281,IF([5]Sheet1!$E$2:$E$2185=$A1281,[5]Sheet1!$B$2:$B$2185),0))*10</f>
        <v>188185520</v>
      </c>
      <c r="P1281" s="2">
        <f t="array" ref="P1281">INDEX([5]Sheet1!$H$2:$H$2185,MATCH($C1281,IF([5]Sheet1!$E$2:$E$2185=$A1281,[5]Sheet1!$B$2:$B$2185),0))</f>
        <v>10644</v>
      </c>
    </row>
    <row r="1282" spans="1:16" x14ac:dyDescent="0.25">
      <c r="A1282" t="s">
        <v>68</v>
      </c>
      <c r="B1282" t="s">
        <v>69</v>
      </c>
      <c r="C1282">
        <v>2000</v>
      </c>
      <c r="D1282" s="2">
        <f t="array" ref="D1282">INDEX([2]data!$E$2:$E$2185,MATCH($C1282,IF([2]data!$C$2:$C$2185=$A1282,[2]data!$A$2:$A$2185),0))</f>
        <v>19001780</v>
      </c>
      <c r="H1282" s="2">
        <f t="array" ref="H1282">INDEX([1]Sheet1!$M$2:$M$1823,MATCH($C1282,IF([1]Sheet1!$A$2:$A$1823=$A1282,[1]Sheet1!$C$2:$C$1823),0))</f>
        <v>35885191168</v>
      </c>
      <c r="I1282" s="2">
        <f t="array" ref="I1282">INDEX([1]Sheet1!$D$2:$D$1823,MATCH($C1282,IF([1]Sheet1!$A$2:$A$1823=$A1282,[1]Sheet1!$C$2:$C$1823),0))</f>
        <v>29982910000</v>
      </c>
      <c r="J1282" s="2">
        <f t="array" ref="J1282">(INDEX([1]Sheet1!$G$2:$G$1823,MATCH($C1282,IF([1]Sheet1!$A$2:$A$1823=$A1282,[1]Sheet1!$C$2:$C$1823),0))+INDEX([1]Sheet1!$J$2:$J$1823,MATCH($C1282,IF([1]Sheet1!$A$2:$A$1823=$A1282,[1]Sheet1!$C$2:$C$1823),0)))</f>
        <v>5902283000</v>
      </c>
      <c r="K1282" s="2">
        <f t="array" ref="K1282">INDEX([5]Sheet1!$K$2:$K$2185,MATCH($C1282,IF([5]Sheet1!$E$2:$E$2185=$A1282,[5]Sheet1!$B$2:$B$2185),0))*10</f>
        <v>15934417030</v>
      </c>
      <c r="L1282" s="2">
        <f t="array" ref="L1282">INDEX([5]Sheet1!$J$2:$J$2185,MATCH($C1282,IF([5]Sheet1!$E$2:$E$2185=$A1282,[5]Sheet1!$B$2:$B$2185),0))</f>
        <v>439574</v>
      </c>
      <c r="M1282" s="2">
        <f t="array" ref="M1282">INDEX([5]Sheet1!$G$2:$G$2185,MATCH($C1282,IF([5]Sheet1!$E$2:$E$2185=$A1282,[5]Sheet1!$B$2:$B$2185),0))*10</f>
        <v>12949704730</v>
      </c>
      <c r="N1282" s="2">
        <f t="array" ref="N1282">INDEX([5]Sheet1!$F$2:$F$2185,MATCH($C1282,IF([5]Sheet1!$E$2:$E$2185=$A1282,[5]Sheet1!$B$2:$B$2185),0))</f>
        <v>303485</v>
      </c>
      <c r="O1282" s="2">
        <f t="array" ref="O1282">INDEX([5]Sheet1!$I$2:$I$2185,MATCH($C1282,IF([5]Sheet1!$E$2:$E$2185=$A1282,[5]Sheet1!$B$2:$B$2185),0))*10</f>
        <v>2984712300</v>
      </c>
      <c r="P1282" s="2">
        <f t="array" ref="P1282">INDEX([5]Sheet1!$H$2:$H$2185,MATCH($C1282,IF([5]Sheet1!$E$2:$E$2185=$A1282,[5]Sheet1!$B$2:$B$2185),0))</f>
        <v>117683</v>
      </c>
    </row>
    <row r="1283" spans="1:16" x14ac:dyDescent="0.25">
      <c r="A1283" t="s">
        <v>70</v>
      </c>
      <c r="B1283" t="s">
        <v>71</v>
      </c>
      <c r="C1283">
        <v>2000</v>
      </c>
      <c r="D1283" s="2">
        <f t="array" ref="D1283">INDEX([2]data!$E$2:$E$2185,MATCH($C1283,IF([2]data!$C$2:$C$2185=$A1283,[2]data!$A$2:$A$2185),0))</f>
        <v>8081614</v>
      </c>
      <c r="H1283" s="2">
        <f t="array" ref="H1283">INDEX([1]Sheet1!$M$2:$M$1823,MATCH($C1283,IF([1]Sheet1!$A$2:$A$1823=$A1283,[1]Sheet1!$C$2:$C$1823),0))</f>
        <v>10122455040</v>
      </c>
      <c r="I1283" s="2">
        <f t="array" ref="I1283">INDEX([1]Sheet1!$D$2:$D$1823,MATCH($C1283,IF([1]Sheet1!$A$2:$A$1823=$A1283,[1]Sheet1!$C$2:$C$1823),0))</f>
        <v>7720447000</v>
      </c>
      <c r="J1283" s="2">
        <f t="array" ref="J1283">(INDEX([1]Sheet1!$G$2:$G$1823,MATCH($C1283,IF([1]Sheet1!$A$2:$A$1823=$A1283,[1]Sheet1!$C$2:$C$1823),0))+INDEX([1]Sheet1!$J$2:$J$1823,MATCH($C1283,IF([1]Sheet1!$A$2:$A$1823=$A1283,[1]Sheet1!$C$2:$C$1823),0)))</f>
        <v>2402008000</v>
      </c>
      <c r="K1283" s="2">
        <f t="array" ref="K1283">INDEX([5]Sheet1!$K$2:$K$2185,MATCH($C1283,IF([5]Sheet1!$E$2:$E$2185=$A1283,[5]Sheet1!$B$2:$B$2185),0))*10</f>
        <v>4626357210</v>
      </c>
      <c r="L1283" s="2">
        <f t="array" ref="L1283">INDEX([5]Sheet1!$J$2:$J$2185,MATCH($C1283,IF([5]Sheet1!$E$2:$E$2185=$A1283,[5]Sheet1!$B$2:$B$2185),0))</f>
        <v>172913</v>
      </c>
      <c r="M1283" s="2">
        <f t="array" ref="M1283">INDEX([5]Sheet1!$G$2:$G$2185,MATCH($C1283,IF([5]Sheet1!$E$2:$E$2185=$A1283,[5]Sheet1!$B$2:$B$2185),0))*10</f>
        <v>3796684750</v>
      </c>
      <c r="N1283" s="2">
        <f t="array" ref="N1283">INDEX([5]Sheet1!$F$2:$F$2185,MATCH($C1283,IF([5]Sheet1!$E$2:$E$2185=$A1283,[5]Sheet1!$B$2:$B$2185),0))</f>
        <v>120092</v>
      </c>
      <c r="O1283" s="2">
        <f t="array" ref="O1283">INDEX([5]Sheet1!$I$2:$I$2185,MATCH($C1283,IF([5]Sheet1!$E$2:$E$2185=$A1283,[5]Sheet1!$B$2:$B$2185),0))*10</f>
        <v>829672460</v>
      </c>
      <c r="P1283" s="2">
        <f t="array" ref="P1283">INDEX([5]Sheet1!$H$2:$H$2185,MATCH($C1283,IF([5]Sheet1!$E$2:$E$2185=$A1283,[5]Sheet1!$B$2:$B$2185),0))</f>
        <v>45249</v>
      </c>
    </row>
    <row r="1284" spans="1:16" x14ac:dyDescent="0.25">
      <c r="A1284" t="s">
        <v>72</v>
      </c>
      <c r="B1284" t="s">
        <v>73</v>
      </c>
      <c r="C1284">
        <v>2000</v>
      </c>
      <c r="D1284" s="2">
        <f t="array" ref="D1284">INDEX([2]data!$E$2:$E$2185,MATCH($C1284,IF([2]data!$C$2:$C$2185=$A1284,[2]data!$A$2:$A$2185),0))</f>
        <v>642023</v>
      </c>
      <c r="H1284" s="2">
        <f t="array" ref="H1284">INDEX([1]Sheet1!$M$2:$M$1823,MATCH($C1284,IF([1]Sheet1!$A$2:$A$1823=$A1284,[1]Sheet1!$C$2:$C$1823),0))</f>
        <v>788512000</v>
      </c>
      <c r="I1284" s="2">
        <f t="array" ref="I1284">INDEX([1]Sheet1!$D$2:$D$1823,MATCH($C1284,IF([1]Sheet1!$A$2:$A$1823=$A1284,[1]Sheet1!$C$2:$C$1823),0))</f>
        <v>661197000</v>
      </c>
      <c r="J1284" s="2">
        <f t="array" ref="J1284">(INDEX([1]Sheet1!$G$2:$G$1823,MATCH($C1284,IF([1]Sheet1!$A$2:$A$1823=$A1284,[1]Sheet1!$C$2:$C$1823),0))+INDEX([1]Sheet1!$J$2:$J$1823,MATCH($C1284,IF([1]Sheet1!$A$2:$A$1823=$A1284,[1]Sheet1!$C$2:$C$1823),0)))</f>
        <v>127315000</v>
      </c>
      <c r="K1284" s="2">
        <f t="array" ref="K1284">INDEX([5]Sheet1!$K$2:$K$2185,MATCH($C1284,IF([5]Sheet1!$E$2:$E$2185=$A1284,[5]Sheet1!$B$2:$B$2185),0))*10</f>
        <v>386636630</v>
      </c>
      <c r="L1284" s="2">
        <f t="array" ref="L1284">INDEX([5]Sheet1!$J$2:$J$2185,MATCH($C1284,IF([5]Sheet1!$E$2:$E$2185=$A1284,[5]Sheet1!$B$2:$B$2185),0))</f>
        <v>14074</v>
      </c>
      <c r="M1284" s="2">
        <f t="array" ref="M1284">INDEX([5]Sheet1!$G$2:$G$2185,MATCH($C1284,IF([5]Sheet1!$E$2:$E$2185=$A1284,[5]Sheet1!$B$2:$B$2185),0))*10</f>
        <v>316539860</v>
      </c>
      <c r="N1284" s="2">
        <f t="array" ref="N1284">INDEX([5]Sheet1!$F$2:$F$2185,MATCH($C1284,IF([5]Sheet1!$E$2:$E$2185=$A1284,[5]Sheet1!$B$2:$B$2185),0))</f>
        <v>9057</v>
      </c>
      <c r="O1284" s="2">
        <f t="array" ref="O1284">INDEX([5]Sheet1!$I$2:$I$2185,MATCH($C1284,IF([5]Sheet1!$E$2:$E$2185=$A1284,[5]Sheet1!$B$2:$B$2185),0))*10</f>
        <v>70096770</v>
      </c>
      <c r="P1284" s="2">
        <f t="array" ref="P1284">INDEX([5]Sheet1!$H$2:$H$2185,MATCH($C1284,IF([5]Sheet1!$E$2:$E$2185=$A1284,[5]Sheet1!$B$2:$B$2185),0))</f>
        <v>3692</v>
      </c>
    </row>
    <row r="1285" spans="1:16" x14ac:dyDescent="0.25">
      <c r="A1285" t="s">
        <v>74</v>
      </c>
      <c r="B1285" t="s">
        <v>75</v>
      </c>
      <c r="C1285">
        <v>2000</v>
      </c>
      <c r="D1285" s="2">
        <f t="array" ref="D1285">INDEX([2]data!$E$2:$E$2185,MATCH($C1285,IF([2]data!$C$2:$C$2185=$A1285,[2]data!$A$2:$A$2185),0))</f>
        <v>11363543</v>
      </c>
      <c r="H1285" s="2">
        <f t="array" ref="H1285">INDEX([1]Sheet1!$M$2:$M$1823,MATCH($C1285,IF([1]Sheet1!$A$2:$A$1823=$A1285,[1]Sheet1!$C$2:$C$1823),0))</f>
        <v>15396042752</v>
      </c>
      <c r="I1285" s="2">
        <f t="array" ref="I1285">INDEX([1]Sheet1!$D$2:$D$1823,MATCH($C1285,IF([1]Sheet1!$A$2:$A$1823=$A1285,[1]Sheet1!$C$2:$C$1823),0))</f>
        <v>13116389000</v>
      </c>
      <c r="J1285" s="2">
        <f t="array" ref="J1285">(INDEX([1]Sheet1!$G$2:$G$1823,MATCH($C1285,IF([1]Sheet1!$A$2:$A$1823=$A1285,[1]Sheet1!$C$2:$C$1823),0))+INDEX([1]Sheet1!$J$2:$J$1823,MATCH($C1285,IF([1]Sheet1!$A$2:$A$1823=$A1285,[1]Sheet1!$C$2:$C$1823),0)))</f>
        <v>2279654000</v>
      </c>
      <c r="K1285" s="2">
        <f t="array" ref="K1285">INDEX([5]Sheet1!$K$2:$K$2185,MATCH($C1285,IF([5]Sheet1!$E$2:$E$2185=$A1285,[5]Sheet1!$B$2:$B$2185),0))*10</f>
        <v>7149347520</v>
      </c>
      <c r="L1285" s="2">
        <f t="array" ref="L1285">INDEX([5]Sheet1!$J$2:$J$2185,MATCH($C1285,IF([5]Sheet1!$E$2:$E$2185=$A1285,[5]Sheet1!$B$2:$B$2185),0))</f>
        <v>235434</v>
      </c>
      <c r="M1285" s="2">
        <f t="array" ref="M1285">INDEX([5]Sheet1!$G$2:$G$2185,MATCH($C1285,IF([5]Sheet1!$E$2:$E$2185=$A1285,[5]Sheet1!$B$2:$B$2185),0))*10</f>
        <v>5558535610</v>
      </c>
      <c r="N1285" s="2">
        <f t="array" ref="N1285">INDEX([5]Sheet1!$F$2:$F$2185,MATCH($C1285,IF([5]Sheet1!$E$2:$E$2185=$A1285,[5]Sheet1!$B$2:$B$2185),0))</f>
        <v>152569</v>
      </c>
      <c r="O1285" s="2">
        <f t="array" ref="O1285">INDEX([5]Sheet1!$I$2:$I$2185,MATCH($C1285,IF([5]Sheet1!$E$2:$E$2185=$A1285,[5]Sheet1!$B$2:$B$2185),0))*10</f>
        <v>1590811910</v>
      </c>
      <c r="P1285" s="2">
        <f t="array" ref="P1285">INDEX([5]Sheet1!$H$2:$H$2185,MATCH($C1285,IF([5]Sheet1!$E$2:$E$2185=$A1285,[5]Sheet1!$B$2:$B$2185),0))</f>
        <v>73861</v>
      </c>
    </row>
    <row r="1286" spans="1:16" x14ac:dyDescent="0.25">
      <c r="A1286" t="s">
        <v>76</v>
      </c>
      <c r="B1286" t="s">
        <v>77</v>
      </c>
      <c r="C1286">
        <v>2000</v>
      </c>
      <c r="D1286" s="2">
        <f t="array" ref="D1286">INDEX([2]data!$E$2:$E$2185,MATCH($C1286,IF([2]data!$C$2:$C$2185=$A1286,[2]data!$A$2:$A$2185),0))</f>
        <v>3454365</v>
      </c>
      <c r="H1286" s="2">
        <f t="array" ref="H1286">INDEX([1]Sheet1!$M$2:$M$1823,MATCH($C1286,IF([1]Sheet1!$A$2:$A$1823=$A1286,[1]Sheet1!$C$2:$C$1823),0))</f>
        <v>3969485056</v>
      </c>
      <c r="I1286" s="2">
        <f t="array" ref="I1286">INDEX([1]Sheet1!$D$2:$D$1823,MATCH($C1286,IF([1]Sheet1!$A$2:$A$1823=$A1286,[1]Sheet1!$C$2:$C$1823),0))</f>
        <v>3525477000</v>
      </c>
      <c r="J1286" s="2">
        <f t="array" ref="J1286">(INDEX([1]Sheet1!$G$2:$G$1823,MATCH($C1286,IF([1]Sheet1!$A$2:$A$1823=$A1286,[1]Sheet1!$C$2:$C$1823),0))+INDEX([1]Sheet1!$J$2:$J$1823,MATCH($C1286,IF([1]Sheet1!$A$2:$A$1823=$A1286,[1]Sheet1!$C$2:$C$1823),0)))</f>
        <v>444008000</v>
      </c>
      <c r="K1286" s="2">
        <f t="array" ref="K1286">INDEX([5]Sheet1!$K$2:$K$2185,MATCH($C1286,IF([5]Sheet1!$E$2:$E$2185=$A1286,[5]Sheet1!$B$2:$B$2185),0))*10</f>
        <v>1824529070</v>
      </c>
      <c r="L1286" s="2">
        <f t="array" ref="L1286">INDEX([5]Sheet1!$J$2:$J$2185,MATCH($C1286,IF([5]Sheet1!$E$2:$E$2185=$A1286,[5]Sheet1!$B$2:$B$2185),0))</f>
        <v>81734</v>
      </c>
      <c r="M1286" s="2">
        <f t="array" ref="M1286">INDEX([5]Sheet1!$G$2:$G$2185,MATCH($C1286,IF([5]Sheet1!$E$2:$E$2185=$A1286,[5]Sheet1!$B$2:$B$2185),0))*10</f>
        <v>1409013630</v>
      </c>
      <c r="N1286" s="2">
        <f t="array" ref="N1286">INDEX([5]Sheet1!$F$2:$F$2185,MATCH($C1286,IF([5]Sheet1!$E$2:$E$2185=$A1286,[5]Sheet1!$B$2:$B$2185),0))</f>
        <v>54656</v>
      </c>
      <c r="O1286" s="2">
        <f t="array" ref="O1286">INDEX([5]Sheet1!$I$2:$I$2185,MATCH($C1286,IF([5]Sheet1!$E$2:$E$2185=$A1286,[5]Sheet1!$B$2:$B$2185),0))*10</f>
        <v>415515440</v>
      </c>
      <c r="P1286" s="2">
        <f t="array" ref="P1286">INDEX([5]Sheet1!$H$2:$H$2185,MATCH($C1286,IF([5]Sheet1!$E$2:$E$2185=$A1286,[5]Sheet1!$B$2:$B$2185),0))</f>
        <v>23622</v>
      </c>
    </row>
    <row r="1287" spans="1:16" x14ac:dyDescent="0.25">
      <c r="A1287" t="s">
        <v>78</v>
      </c>
      <c r="B1287" t="s">
        <v>79</v>
      </c>
      <c r="C1287">
        <v>2000</v>
      </c>
      <c r="D1287" s="2">
        <f t="array" ref="D1287">INDEX([2]data!$E$2:$E$2185,MATCH($C1287,IF([2]data!$C$2:$C$2185=$A1287,[2]data!$A$2:$A$2185),0))</f>
        <v>3429708</v>
      </c>
      <c r="H1287" s="2">
        <f t="array" ref="H1287">INDEX([1]Sheet1!$M$2:$M$1823,MATCH($C1287,IF([1]Sheet1!$A$2:$A$1823=$A1287,[1]Sheet1!$C$2:$C$1823),0))</f>
        <v>4548746752</v>
      </c>
      <c r="I1287" s="2">
        <f t="array" ref="I1287">INDEX([1]Sheet1!$D$2:$D$1823,MATCH($C1287,IF([1]Sheet1!$A$2:$A$1823=$A1287,[1]Sheet1!$C$2:$C$1823),0))</f>
        <v>3833661000</v>
      </c>
      <c r="J1287" s="2">
        <f t="array" ref="J1287">(INDEX([1]Sheet1!$G$2:$G$1823,MATCH($C1287,IF([1]Sheet1!$A$2:$A$1823=$A1287,[1]Sheet1!$C$2:$C$1823),0))+INDEX([1]Sheet1!$J$2:$J$1823,MATCH($C1287,IF([1]Sheet1!$A$2:$A$1823=$A1287,[1]Sheet1!$C$2:$C$1823),0)))</f>
        <v>715086000</v>
      </c>
      <c r="K1287" s="2">
        <f t="array" ref="K1287">INDEX([5]Sheet1!$K$2:$K$2185,MATCH($C1287,IF([5]Sheet1!$E$2:$E$2185=$A1287,[5]Sheet1!$B$2:$B$2185),0))*10</f>
        <v>1877202580</v>
      </c>
      <c r="L1287" s="2">
        <f t="array" ref="L1287">INDEX([5]Sheet1!$J$2:$J$2185,MATCH($C1287,IF([5]Sheet1!$E$2:$E$2185=$A1287,[5]Sheet1!$B$2:$B$2185),0))</f>
        <v>63854</v>
      </c>
      <c r="M1287" s="2">
        <f t="array" ref="M1287">INDEX([5]Sheet1!$G$2:$G$2185,MATCH($C1287,IF([5]Sheet1!$E$2:$E$2185=$A1287,[5]Sheet1!$B$2:$B$2185),0))*10</f>
        <v>1436660350</v>
      </c>
      <c r="N1287" s="2">
        <f t="array" ref="N1287">INDEX([5]Sheet1!$F$2:$F$2185,MATCH($C1287,IF([5]Sheet1!$E$2:$E$2185=$A1287,[5]Sheet1!$B$2:$B$2185),0))</f>
        <v>35949</v>
      </c>
      <c r="O1287" s="2">
        <f t="array" ref="O1287">INDEX([5]Sheet1!$I$2:$I$2185,MATCH($C1287,IF([5]Sheet1!$E$2:$E$2185=$A1287,[5]Sheet1!$B$2:$B$2185),0))*10</f>
        <v>440542230</v>
      </c>
      <c r="P1287" s="2">
        <f t="array" ref="P1287">INDEX([5]Sheet1!$H$2:$H$2185,MATCH($C1287,IF([5]Sheet1!$E$2:$E$2185=$A1287,[5]Sheet1!$B$2:$B$2185),0))</f>
        <v>19085</v>
      </c>
    </row>
    <row r="1288" spans="1:16" x14ac:dyDescent="0.25">
      <c r="A1288" t="s">
        <v>80</v>
      </c>
      <c r="B1288" t="s">
        <v>81</v>
      </c>
      <c r="C1288">
        <v>2000</v>
      </c>
      <c r="D1288" s="2">
        <f t="array" ref="D1288">INDEX([2]data!$E$2:$E$2185,MATCH($C1288,IF([2]data!$C$2:$C$2185=$A1288,[2]data!$A$2:$A$2185),0))</f>
        <v>12284173</v>
      </c>
      <c r="H1288" s="2">
        <f t="array" ref="H1288">INDEX([1]Sheet1!$M$2:$M$1823,MATCH($C1288,IF([1]Sheet1!$A$2:$A$1823=$A1288,[1]Sheet1!$C$2:$C$1823),0))</f>
        <v>18035183616</v>
      </c>
      <c r="I1288" s="2">
        <f t="array" ref="I1288">INDEX([1]Sheet1!$D$2:$D$1823,MATCH($C1288,IF([1]Sheet1!$A$2:$A$1823=$A1288,[1]Sheet1!$C$2:$C$1823),0))</f>
        <v>14412056000</v>
      </c>
      <c r="J1288" s="2">
        <f t="array" ref="J1288">(INDEX([1]Sheet1!$G$2:$G$1823,MATCH($C1288,IF([1]Sheet1!$A$2:$A$1823=$A1288,[1]Sheet1!$C$2:$C$1823),0))+INDEX([1]Sheet1!$J$2:$J$1823,MATCH($C1288,IF([1]Sheet1!$A$2:$A$1823=$A1288,[1]Sheet1!$C$2:$C$1823),0)))</f>
        <v>3623127000</v>
      </c>
      <c r="K1288" s="2">
        <f t="array" ref="K1288">INDEX([5]Sheet1!$K$2:$K$2185,MATCH($C1288,IF([5]Sheet1!$E$2:$E$2185=$A1288,[5]Sheet1!$B$2:$B$2185),0))*10</f>
        <v>7267861250</v>
      </c>
      <c r="L1288" s="2">
        <f t="array" ref="L1288">INDEX([5]Sheet1!$J$2:$J$2185,MATCH($C1288,IF([5]Sheet1!$E$2:$E$2185=$A1288,[5]Sheet1!$B$2:$B$2185),0))</f>
        <v>219007</v>
      </c>
      <c r="M1288" s="2">
        <f t="array" ref="M1288">INDEX([5]Sheet1!$G$2:$G$2185,MATCH($C1288,IF([5]Sheet1!$E$2:$E$2185=$A1288,[5]Sheet1!$B$2:$B$2185),0))*10</f>
        <v>5471759620</v>
      </c>
      <c r="N1288" s="2">
        <f t="array" ref="N1288">INDEX([5]Sheet1!$F$2:$F$2185,MATCH($C1288,IF([5]Sheet1!$E$2:$E$2185=$A1288,[5]Sheet1!$B$2:$B$2185),0))</f>
        <v>140551</v>
      </c>
      <c r="O1288" s="2">
        <f t="array" ref="O1288">INDEX([5]Sheet1!$I$2:$I$2185,MATCH($C1288,IF([5]Sheet1!$E$2:$E$2185=$A1288,[5]Sheet1!$B$2:$B$2185),0))*10</f>
        <v>1796101630</v>
      </c>
      <c r="P1288" s="2">
        <f t="array" ref="P1288">INDEX([5]Sheet1!$H$2:$H$2185,MATCH($C1288,IF([5]Sheet1!$E$2:$E$2185=$A1288,[5]Sheet1!$B$2:$B$2185),0))</f>
        <v>70517</v>
      </c>
    </row>
    <row r="1289" spans="1:16" x14ac:dyDescent="0.25">
      <c r="A1289" t="s">
        <v>82</v>
      </c>
      <c r="B1289" t="s">
        <v>83</v>
      </c>
      <c r="C1289">
        <v>2000</v>
      </c>
      <c r="D1289" s="2">
        <f t="array" ref="D1289">INDEX([2]data!$E$2:$E$2185,MATCH($C1289,IF([2]data!$C$2:$C$2185=$A1289,[2]data!$A$2:$A$2185),0))</f>
        <v>1050268</v>
      </c>
      <c r="H1289" s="2">
        <f t="array" ref="H1289">INDEX([1]Sheet1!$M$2:$M$1823,MATCH($C1289,IF([1]Sheet1!$A$2:$A$1823=$A1289,[1]Sheet1!$C$2:$C$1823),0))</f>
        <v>1372120064</v>
      </c>
      <c r="I1289" s="2">
        <f t="array" ref="I1289">INDEX([1]Sheet1!$D$2:$D$1823,MATCH($C1289,IF([1]Sheet1!$A$2:$A$1823=$A1289,[1]Sheet1!$C$2:$C$1823),0))</f>
        <v>1311749000</v>
      </c>
      <c r="J1289" s="2">
        <f t="array" ref="J1289">(INDEX([1]Sheet1!$G$2:$G$1823,MATCH($C1289,IF([1]Sheet1!$A$2:$A$1823=$A1289,[1]Sheet1!$C$2:$C$1823),0))+INDEX([1]Sheet1!$J$2:$J$1823,MATCH($C1289,IF([1]Sheet1!$A$2:$A$1823=$A1289,[1]Sheet1!$C$2:$C$1823),0)))</f>
        <v>60371000</v>
      </c>
      <c r="K1289" s="2">
        <f t="array" ref="K1289">INDEX([5]Sheet1!$K$2:$K$2185,MATCH($C1289,IF([5]Sheet1!$E$2:$E$2185=$A1289,[5]Sheet1!$B$2:$B$2185),0))*10</f>
        <v>847669860</v>
      </c>
      <c r="L1289" s="2">
        <f t="array" ref="L1289">INDEX([5]Sheet1!$J$2:$J$2185,MATCH($C1289,IF([5]Sheet1!$E$2:$E$2185=$A1289,[5]Sheet1!$B$2:$B$2185),0))</f>
        <v>24708</v>
      </c>
      <c r="M1289" s="2">
        <f t="array" ref="M1289">INDEX([5]Sheet1!$G$2:$G$2185,MATCH($C1289,IF([5]Sheet1!$E$2:$E$2185=$A1289,[5]Sheet1!$B$2:$B$2185),0))*10</f>
        <v>727834180</v>
      </c>
      <c r="N1289" s="2">
        <f t="array" ref="N1289">INDEX([5]Sheet1!$F$2:$F$2185,MATCH($C1289,IF([5]Sheet1!$E$2:$E$2185=$A1289,[5]Sheet1!$B$2:$B$2185),0))</f>
        <v>18406</v>
      </c>
      <c r="O1289" s="2">
        <f t="array" ref="O1289">INDEX([5]Sheet1!$I$2:$I$2185,MATCH($C1289,IF([5]Sheet1!$E$2:$E$2185=$A1289,[5]Sheet1!$B$2:$B$2185),0))*10</f>
        <v>119835680</v>
      </c>
      <c r="P1289" s="2">
        <f t="array" ref="P1289">INDEX([5]Sheet1!$H$2:$H$2185,MATCH($C1289,IF([5]Sheet1!$E$2:$E$2185=$A1289,[5]Sheet1!$B$2:$B$2185),0))</f>
        <v>5001</v>
      </c>
    </row>
    <row r="1290" spans="1:16" x14ac:dyDescent="0.25">
      <c r="A1290" t="s">
        <v>84</v>
      </c>
      <c r="B1290" t="s">
        <v>85</v>
      </c>
      <c r="C1290">
        <v>2000</v>
      </c>
      <c r="D1290" s="2">
        <f t="array" ref="D1290">INDEX([2]data!$E$2:$E$2185,MATCH($C1290,IF([2]data!$C$2:$C$2185=$A1290,[2]data!$A$2:$A$2185),0))</f>
        <v>4024223</v>
      </c>
      <c r="H1290" s="2">
        <f t="array" ref="H1290">INDEX([1]Sheet1!$M$2:$M$1823,MATCH($C1290,IF([1]Sheet1!$A$2:$A$1823=$A1290,[1]Sheet1!$C$2:$C$1823),0))</f>
        <v>5337961984</v>
      </c>
      <c r="I1290" s="2">
        <f t="array" ref="I1290">INDEX([1]Sheet1!$D$2:$D$1823,MATCH($C1290,IF([1]Sheet1!$A$2:$A$1823=$A1290,[1]Sheet1!$C$2:$C$1823),0))</f>
        <v>4109875000</v>
      </c>
      <c r="J1290" s="2">
        <f t="array" ref="J1290">(INDEX([1]Sheet1!$G$2:$G$1823,MATCH($C1290,IF([1]Sheet1!$A$2:$A$1823=$A1290,[1]Sheet1!$C$2:$C$1823),0))+INDEX([1]Sheet1!$J$2:$J$1823,MATCH($C1290,IF([1]Sheet1!$A$2:$A$1823=$A1290,[1]Sheet1!$C$2:$C$1823),0)))</f>
        <v>1228087000</v>
      </c>
      <c r="K1290" s="2">
        <f t="array" ref="K1290">INDEX([5]Sheet1!$K$2:$K$2185,MATCH($C1290,IF([5]Sheet1!$E$2:$E$2185=$A1290,[5]Sheet1!$B$2:$B$2185),0))*10</f>
        <v>2023930180</v>
      </c>
      <c r="L1290" s="2">
        <f t="array" ref="L1290">INDEX([5]Sheet1!$J$2:$J$2185,MATCH($C1290,IF([5]Sheet1!$E$2:$E$2185=$A1290,[5]Sheet1!$B$2:$B$2185),0))</f>
        <v>87358</v>
      </c>
      <c r="M1290" s="2">
        <f t="array" ref="M1290">INDEX([5]Sheet1!$G$2:$G$2185,MATCH($C1290,IF([5]Sheet1!$E$2:$E$2185=$A1290,[5]Sheet1!$B$2:$B$2185),0))*10</f>
        <v>1605101020</v>
      </c>
      <c r="N1290" s="2">
        <f t="array" ref="N1290">INDEX([5]Sheet1!$F$2:$F$2185,MATCH($C1290,IF([5]Sheet1!$E$2:$E$2185=$A1290,[5]Sheet1!$B$2:$B$2185),0))</f>
        <v>59231</v>
      </c>
      <c r="O1290" s="2">
        <f t="array" ref="O1290">INDEX([5]Sheet1!$I$2:$I$2185,MATCH($C1290,IF([5]Sheet1!$E$2:$E$2185=$A1290,[5]Sheet1!$B$2:$B$2185),0))*10</f>
        <v>418829160</v>
      </c>
      <c r="P1290" s="2">
        <f t="array" ref="P1290">INDEX([5]Sheet1!$H$2:$H$2185,MATCH($C1290,IF([5]Sheet1!$E$2:$E$2185=$A1290,[5]Sheet1!$B$2:$B$2185),0))</f>
        <v>26208</v>
      </c>
    </row>
    <row r="1291" spans="1:16" x14ac:dyDescent="0.25">
      <c r="A1291" t="s">
        <v>86</v>
      </c>
      <c r="B1291" t="s">
        <v>87</v>
      </c>
      <c r="C1291">
        <v>2000</v>
      </c>
      <c r="D1291" s="2">
        <f t="array" ref="D1291">INDEX([2]data!$E$2:$E$2185,MATCH($C1291,IF([2]data!$C$2:$C$2185=$A1291,[2]data!$A$2:$A$2185),0))</f>
        <v>755844</v>
      </c>
      <c r="H1291" s="2">
        <f t="array" ref="H1291">INDEX([1]Sheet1!$M$2:$M$1823,MATCH($C1291,IF([1]Sheet1!$A$2:$A$1823=$A1291,[1]Sheet1!$C$2:$C$1823),0))</f>
        <v>964972032</v>
      </c>
      <c r="I1291" s="2">
        <f t="array" ref="I1291">INDEX([1]Sheet1!$D$2:$D$1823,MATCH($C1291,IF([1]Sheet1!$A$2:$A$1823=$A1291,[1]Sheet1!$C$2:$C$1823),0))</f>
        <v>724669000</v>
      </c>
      <c r="J1291" s="2">
        <f t="array" ref="J1291">(INDEX([1]Sheet1!$G$2:$G$1823,MATCH($C1291,IF([1]Sheet1!$A$2:$A$1823=$A1291,[1]Sheet1!$C$2:$C$1823),0))+INDEX([1]Sheet1!$J$2:$J$1823,MATCH($C1291,IF([1]Sheet1!$A$2:$A$1823=$A1291,[1]Sheet1!$C$2:$C$1823),0)))</f>
        <v>240303000</v>
      </c>
      <c r="K1291" s="2">
        <f t="array" ref="K1291">INDEX([5]Sheet1!$K$2:$K$2185,MATCH($C1291,IF([5]Sheet1!$E$2:$E$2185=$A1291,[5]Sheet1!$B$2:$B$2185),0))*10</f>
        <v>394101810</v>
      </c>
      <c r="L1291" s="2">
        <f t="array" ref="L1291">INDEX([5]Sheet1!$J$2:$J$2185,MATCH($C1291,IF([5]Sheet1!$E$2:$E$2185=$A1291,[5]Sheet1!$B$2:$B$2185),0))</f>
        <v>18053</v>
      </c>
      <c r="M1291" s="2">
        <f t="array" ref="M1291">INDEX([5]Sheet1!$G$2:$G$2185,MATCH($C1291,IF([5]Sheet1!$E$2:$E$2185=$A1291,[5]Sheet1!$B$2:$B$2185),0))*10</f>
        <v>308564170</v>
      </c>
      <c r="N1291" s="2">
        <f t="array" ref="N1291">INDEX([5]Sheet1!$F$2:$F$2185,MATCH($C1291,IF([5]Sheet1!$E$2:$E$2185=$A1291,[5]Sheet1!$B$2:$B$2185),0))</f>
        <v>11951</v>
      </c>
      <c r="O1291" s="2">
        <f t="array" ref="O1291">INDEX([5]Sheet1!$I$2:$I$2185,MATCH($C1291,IF([5]Sheet1!$E$2:$E$2185=$A1291,[5]Sheet1!$B$2:$B$2185),0))*10</f>
        <v>85537640</v>
      </c>
      <c r="P1291" s="2">
        <f t="array" ref="P1291">INDEX([5]Sheet1!$H$2:$H$2185,MATCH($C1291,IF([5]Sheet1!$E$2:$E$2185=$A1291,[5]Sheet1!$B$2:$B$2185),0))</f>
        <v>4939</v>
      </c>
    </row>
    <row r="1292" spans="1:16" x14ac:dyDescent="0.25">
      <c r="A1292" t="s">
        <v>88</v>
      </c>
      <c r="B1292" t="s">
        <v>89</v>
      </c>
      <c r="C1292">
        <v>2000</v>
      </c>
      <c r="D1292" s="2">
        <f t="array" ref="D1292">INDEX([2]data!$E$2:$E$2185,MATCH($C1292,IF([2]data!$C$2:$C$2185=$A1292,[2]data!$A$2:$A$2185),0))</f>
        <v>5703719</v>
      </c>
      <c r="H1292" s="2">
        <f t="array" ref="H1292">INDEX([1]Sheet1!$M$2:$M$1823,MATCH($C1292,IF([1]Sheet1!$A$2:$A$1823=$A1292,[1]Sheet1!$C$2:$C$1823),0))</f>
        <v>6231323136</v>
      </c>
      <c r="I1292" s="2">
        <f t="array" ref="I1292">INDEX([1]Sheet1!$D$2:$D$1823,MATCH($C1292,IF([1]Sheet1!$A$2:$A$1823=$A1292,[1]Sheet1!$C$2:$C$1823),0))</f>
        <v>4988594000</v>
      </c>
      <c r="J1292" s="2">
        <f t="array" ref="J1292">(INDEX([1]Sheet1!$G$2:$G$1823,MATCH($C1292,IF([1]Sheet1!$A$2:$A$1823=$A1292,[1]Sheet1!$C$2:$C$1823),0))+INDEX([1]Sheet1!$J$2:$J$1823,MATCH($C1292,IF([1]Sheet1!$A$2:$A$1823=$A1292,[1]Sheet1!$C$2:$C$1823),0)))</f>
        <v>1242729000</v>
      </c>
      <c r="K1292" s="2">
        <f t="array" ref="K1292">INDEX([5]Sheet1!$K$2:$K$2185,MATCH($C1292,IF([5]Sheet1!$E$2:$E$2185=$A1292,[5]Sheet1!$B$2:$B$2185),0))*10</f>
        <v>2844960930</v>
      </c>
      <c r="L1292" s="2">
        <f t="array" ref="L1292">INDEX([5]Sheet1!$J$2:$J$2185,MATCH($C1292,IF([5]Sheet1!$E$2:$E$2185=$A1292,[5]Sheet1!$B$2:$B$2185),0))</f>
        <v>113711</v>
      </c>
      <c r="M1292" s="2">
        <f t="array" ref="M1292">INDEX([5]Sheet1!$G$2:$G$2185,MATCH($C1292,IF([5]Sheet1!$E$2:$E$2185=$A1292,[5]Sheet1!$B$2:$B$2185),0))*10</f>
        <v>2359044500</v>
      </c>
      <c r="N1292" s="2">
        <f t="array" ref="N1292">INDEX([5]Sheet1!$F$2:$F$2185,MATCH($C1292,IF([5]Sheet1!$E$2:$E$2185=$A1292,[5]Sheet1!$B$2:$B$2185),0))</f>
        <v>78320</v>
      </c>
      <c r="O1292" s="2">
        <f t="array" ref="O1292">INDEX([5]Sheet1!$I$2:$I$2185,MATCH($C1292,IF([5]Sheet1!$E$2:$E$2185=$A1292,[5]Sheet1!$B$2:$B$2185),0))*10</f>
        <v>485916430</v>
      </c>
      <c r="P1292" s="2">
        <f t="array" ref="P1292">INDEX([5]Sheet1!$H$2:$H$2185,MATCH($C1292,IF([5]Sheet1!$E$2:$E$2185=$A1292,[5]Sheet1!$B$2:$B$2185),0))</f>
        <v>31007</v>
      </c>
    </row>
    <row r="1293" spans="1:16" x14ac:dyDescent="0.25">
      <c r="A1293" t="s">
        <v>90</v>
      </c>
      <c r="B1293" t="s">
        <v>91</v>
      </c>
      <c r="C1293">
        <v>2000</v>
      </c>
      <c r="D1293" s="2">
        <f t="array" ref="D1293">INDEX([2]data!$E$2:$E$2185,MATCH($C1293,IF([2]data!$C$2:$C$2185=$A1293,[2]data!$A$2:$A$2185),0))</f>
        <v>20944499</v>
      </c>
      <c r="H1293" s="2">
        <f t="array" ref="H1293">INDEX([1]Sheet1!$M$2:$M$1823,MATCH($C1293,IF([1]Sheet1!$A$2:$A$1823=$A1293,[1]Sheet1!$C$2:$C$1823),0))</f>
        <v>32027811840</v>
      </c>
      <c r="I1293" s="2">
        <f t="array" ref="I1293">INDEX([1]Sheet1!$D$2:$D$1823,MATCH($C1293,IF([1]Sheet1!$A$2:$A$1823=$A1293,[1]Sheet1!$C$2:$C$1823),0))</f>
        <v>23691124000</v>
      </c>
      <c r="J1293" s="2">
        <f t="array" ref="J1293">(INDEX([1]Sheet1!$G$2:$G$1823,MATCH($C1293,IF([1]Sheet1!$A$2:$A$1823=$A1293,[1]Sheet1!$C$2:$C$1823),0))+INDEX([1]Sheet1!$J$2:$J$1823,MATCH($C1293,IF([1]Sheet1!$A$2:$A$1823=$A1293,[1]Sheet1!$C$2:$C$1823),0)))</f>
        <v>8336688000</v>
      </c>
      <c r="K1293" s="2">
        <f t="array" ref="K1293">INDEX([5]Sheet1!$K$2:$K$2185,MATCH($C1293,IF([5]Sheet1!$E$2:$E$2185=$A1293,[5]Sheet1!$B$2:$B$2185),0))*10</f>
        <v>13766628840</v>
      </c>
      <c r="L1293" s="2">
        <f t="array" ref="L1293">INDEX([5]Sheet1!$J$2:$J$2185,MATCH($C1293,IF([5]Sheet1!$E$2:$E$2185=$A1293,[5]Sheet1!$B$2:$B$2185),0))</f>
        <v>553609</v>
      </c>
      <c r="M1293" s="2">
        <f t="array" ref="M1293">INDEX([5]Sheet1!$G$2:$G$2185,MATCH($C1293,IF([5]Sheet1!$E$2:$E$2185=$A1293,[5]Sheet1!$B$2:$B$2185),0))*10</f>
        <v>10973541010</v>
      </c>
      <c r="N1293" s="2">
        <f t="array" ref="N1293">INDEX([5]Sheet1!$F$2:$F$2185,MATCH($C1293,IF([5]Sheet1!$E$2:$E$2185=$A1293,[5]Sheet1!$B$2:$B$2185),0))</f>
        <v>378846</v>
      </c>
      <c r="O1293" s="2">
        <f t="array" ref="O1293">INDEX([5]Sheet1!$I$2:$I$2185,MATCH($C1293,IF([5]Sheet1!$E$2:$E$2185=$A1293,[5]Sheet1!$B$2:$B$2185),0))*10</f>
        <v>2793087830</v>
      </c>
      <c r="P1293" s="2">
        <f t="array" ref="P1293">INDEX([5]Sheet1!$H$2:$H$2185,MATCH($C1293,IF([5]Sheet1!$E$2:$E$2185=$A1293,[5]Sheet1!$B$2:$B$2185),0))</f>
        <v>159828</v>
      </c>
    </row>
    <row r="1294" spans="1:16" x14ac:dyDescent="0.25">
      <c r="A1294" t="s">
        <v>2</v>
      </c>
      <c r="B1294" t="s">
        <v>3</v>
      </c>
      <c r="C1294">
        <v>2000</v>
      </c>
      <c r="D1294" s="2">
        <f t="array" ref="D1294">INDEX([2]data!$E$2:$E$2185,MATCH($C1294,IF([2]data!$C$2:$C$2185=$A1294,[2]data!$A$2:$A$2185),0))</f>
        <v>282162411</v>
      </c>
      <c r="H1294" s="2">
        <f t="array" ref="H1294">INDEX([1]Sheet1!$M$2:$M$1823,MATCH($C1294,IF([1]Sheet1!$A$2:$A$1823=$A1294,[1]Sheet1!$C$2:$C$1823),0))</f>
        <v>397570310144</v>
      </c>
      <c r="I1294" s="2">
        <f t="array" ref="I1294">INDEX([1]Sheet1!$D$2:$D$1823,MATCH($C1294,IF([1]Sheet1!$A$2:$A$1823=$A1294,[1]Sheet1!$C$2:$C$1823),0))</f>
        <v>320031116000</v>
      </c>
      <c r="J1294" s="2">
        <f t="array" ref="J1294">(INDEX([1]Sheet1!$G$2:$G$1823,MATCH($C1294,IF([1]Sheet1!$A$2:$A$1823=$A1294,[1]Sheet1!$C$2:$C$1823),0))+INDEX([1]Sheet1!$J$2:$J$1823,MATCH($C1294,IF([1]Sheet1!$A$2:$A$1823=$A1294,[1]Sheet1!$C$2:$C$1823),0)))</f>
        <v>77539203000</v>
      </c>
      <c r="K1294" s="2">
        <f t="array" ref="K1294">INDEX([5]Sheet1!$K$2:$K$2185,MATCH($C1294,IF([5]Sheet1!$E$2:$E$2185=$A1294,[5]Sheet1!$B$2:$B$2185),0))*10</f>
        <v>175896919260</v>
      </c>
      <c r="L1294" s="2">
        <f t="array" ref="L1294">INDEX([5]Sheet1!$J$2:$J$2185,MATCH($C1294,IF([5]Sheet1!$E$2:$E$2185=$A1294,[5]Sheet1!$B$2:$B$2185),0))</f>
        <v>6014636</v>
      </c>
      <c r="M1294" s="2">
        <f t="array" ref="M1294">INDEX([5]Sheet1!$G$2:$G$2185,MATCH($C1294,IF([5]Sheet1!$E$2:$E$2185=$A1294,[5]Sheet1!$B$2:$B$2185),0))*10</f>
        <v>138148941950</v>
      </c>
      <c r="N1294" s="2">
        <f t="array" ref="N1294">INDEX([5]Sheet1!$F$2:$F$2185,MATCH($C1294,IF([5]Sheet1!$E$2:$E$2185=$A1294,[5]Sheet1!$B$2:$B$2185),0))</f>
        <v>3896427</v>
      </c>
      <c r="O1294" s="2">
        <f t="array" ref="O1294">INDEX([5]Sheet1!$I$2:$I$2185,MATCH($C1294,IF([5]Sheet1!$E$2:$E$2185=$A1294,[5]Sheet1!$B$2:$B$2185),0))*10</f>
        <v>37747977310</v>
      </c>
      <c r="P1294" s="2">
        <f t="array" ref="P1294">INDEX([5]Sheet1!$H$2:$H$2185,MATCH($C1294,IF([5]Sheet1!$E$2:$E$2185=$A1294,[5]Sheet1!$B$2:$B$2185),0))</f>
        <v>1792810</v>
      </c>
    </row>
    <row r="1295" spans="1:16" x14ac:dyDescent="0.25">
      <c r="A1295" t="s">
        <v>92</v>
      </c>
      <c r="B1295" t="s">
        <v>93</v>
      </c>
      <c r="C1295">
        <v>2000</v>
      </c>
      <c r="D1295" s="2">
        <f t="array" ref="D1295">INDEX([2]data!$E$2:$E$2185,MATCH($C1295,IF([2]data!$C$2:$C$2185=$A1295,[2]data!$A$2:$A$2185),0))</f>
        <v>2244502</v>
      </c>
      <c r="H1295" s="2">
        <f t="array" ref="H1295">INDEX([1]Sheet1!$M$2:$M$1823,MATCH($C1295,IF([1]Sheet1!$A$2:$A$1823=$A1295,[1]Sheet1!$C$2:$C$1823),0))</f>
        <v>2559933952</v>
      </c>
      <c r="I1295" s="2">
        <f t="array" ref="I1295">INDEX([1]Sheet1!$D$2:$D$1823,MATCH($C1295,IF([1]Sheet1!$A$2:$A$1823=$A1295,[1]Sheet1!$C$2:$C$1823),0))</f>
        <v>2144123000</v>
      </c>
      <c r="J1295" s="2">
        <f t="array" ref="J1295">(INDEX([1]Sheet1!$G$2:$G$1823,MATCH($C1295,IF([1]Sheet1!$A$2:$A$1823=$A1295,[1]Sheet1!$C$2:$C$1823),0))+INDEX([1]Sheet1!$J$2:$J$1823,MATCH($C1295,IF([1]Sheet1!$A$2:$A$1823=$A1295,[1]Sheet1!$C$2:$C$1823),0)))</f>
        <v>415811000</v>
      </c>
      <c r="K1295" s="2">
        <f t="array" ref="K1295">INDEX([5]Sheet1!$K$2:$K$2185,MATCH($C1295,IF([5]Sheet1!$E$2:$E$2185=$A1295,[5]Sheet1!$B$2:$B$2185),0))*10</f>
        <v>1105312200</v>
      </c>
      <c r="L1295" s="2">
        <f t="array" ref="L1295">INDEX([5]Sheet1!$J$2:$J$2185,MATCH($C1295,IF([5]Sheet1!$E$2:$E$2185=$A1295,[5]Sheet1!$B$2:$B$2185),0))</f>
        <v>45073</v>
      </c>
      <c r="M1295" s="2">
        <f t="array" ref="M1295">INDEX([5]Sheet1!$G$2:$G$2185,MATCH($C1295,IF([5]Sheet1!$E$2:$E$2185=$A1295,[5]Sheet1!$B$2:$B$2185),0))*10</f>
        <v>890172440</v>
      </c>
      <c r="N1295" s="2">
        <f t="array" ref="N1295">INDEX([5]Sheet1!$F$2:$F$2185,MATCH($C1295,IF([5]Sheet1!$E$2:$E$2185=$A1295,[5]Sheet1!$B$2:$B$2185),0))</f>
        <v>27588</v>
      </c>
      <c r="O1295" s="2">
        <f t="array" ref="O1295">INDEX([5]Sheet1!$I$2:$I$2185,MATCH($C1295,IF([5]Sheet1!$E$2:$E$2185=$A1295,[5]Sheet1!$B$2:$B$2185),0))*10</f>
        <v>215139760</v>
      </c>
      <c r="P1295" s="2">
        <f t="array" ref="P1295">INDEX([5]Sheet1!$H$2:$H$2185,MATCH($C1295,IF([5]Sheet1!$E$2:$E$2185=$A1295,[5]Sheet1!$B$2:$B$2185),0))</f>
        <v>11791</v>
      </c>
    </row>
    <row r="1296" spans="1:16" x14ac:dyDescent="0.25">
      <c r="A1296" t="s">
        <v>94</v>
      </c>
      <c r="B1296" t="s">
        <v>95</v>
      </c>
      <c r="C1296">
        <v>2000</v>
      </c>
      <c r="D1296" s="2">
        <f t="array" ref="D1296">INDEX([2]data!$E$2:$E$2185,MATCH($C1296,IF([2]data!$C$2:$C$2185=$A1296,[2]data!$A$2:$A$2185),0))</f>
        <v>609618</v>
      </c>
      <c r="H1296" s="2">
        <f t="array" ref="H1296">INDEX([1]Sheet1!$M$2:$M$1823,MATCH($C1296,IF([1]Sheet1!$A$2:$A$1823=$A1296,[1]Sheet1!$C$2:$C$1823),0))</f>
        <v>899009984</v>
      </c>
      <c r="I1296" s="2">
        <f t="array" ref="I1296">INDEX([1]Sheet1!$D$2:$D$1823,MATCH($C1296,IF([1]Sheet1!$A$2:$A$1823=$A1296,[1]Sheet1!$C$2:$C$1823),0))</f>
        <v>843647000</v>
      </c>
      <c r="J1296" s="2">
        <f t="array" ref="J1296">(INDEX([1]Sheet1!$G$2:$G$1823,MATCH($C1296,IF([1]Sheet1!$A$2:$A$1823=$A1296,[1]Sheet1!$C$2:$C$1823),0))+INDEX([1]Sheet1!$J$2:$J$1823,MATCH($C1296,IF([1]Sheet1!$A$2:$A$1823=$A1296,[1]Sheet1!$C$2:$C$1823),0)))</f>
        <v>55363000</v>
      </c>
      <c r="K1296" s="2">
        <f t="array" ref="K1296">INDEX([5]Sheet1!$K$2:$K$2185,MATCH($C1296,IF([5]Sheet1!$E$2:$E$2185=$A1296,[5]Sheet1!$B$2:$B$2185),0))*10</f>
        <v>419263710</v>
      </c>
      <c r="L1296" s="2">
        <f t="array" ref="L1296">INDEX([5]Sheet1!$J$2:$J$2185,MATCH($C1296,IF([5]Sheet1!$E$2:$E$2185=$A1296,[5]Sheet1!$B$2:$B$2185),0))</f>
        <v>17559</v>
      </c>
      <c r="M1296" s="2">
        <f t="array" ref="M1296">INDEX([5]Sheet1!$G$2:$G$2185,MATCH($C1296,IF([5]Sheet1!$E$2:$E$2185=$A1296,[5]Sheet1!$B$2:$B$2185),0))*10</f>
        <v>352919470</v>
      </c>
      <c r="N1296" s="2">
        <f t="array" ref="N1296">INDEX([5]Sheet1!$F$2:$F$2185,MATCH($C1296,IF([5]Sheet1!$E$2:$E$2185=$A1296,[5]Sheet1!$B$2:$B$2185),0))</f>
        <v>11585</v>
      </c>
      <c r="O1296" s="2">
        <f t="array" ref="O1296">INDEX([5]Sheet1!$I$2:$I$2185,MATCH($C1296,IF([5]Sheet1!$E$2:$E$2185=$A1296,[5]Sheet1!$B$2:$B$2185),0))*10</f>
        <v>66344240</v>
      </c>
      <c r="P1296" s="2">
        <f t="array" ref="P1296">INDEX([5]Sheet1!$H$2:$H$2185,MATCH($C1296,IF([5]Sheet1!$E$2:$E$2185=$A1296,[5]Sheet1!$B$2:$B$2185),0))</f>
        <v>3567</v>
      </c>
    </row>
    <row r="1297" spans="1:16" x14ac:dyDescent="0.25">
      <c r="A1297" t="s">
        <v>96</v>
      </c>
      <c r="B1297" t="s">
        <v>97</v>
      </c>
      <c r="C1297">
        <v>2000</v>
      </c>
      <c r="D1297" s="2">
        <f t="array" ref="D1297">INDEX([2]data!$E$2:$E$2185,MATCH($C1297,IF([2]data!$C$2:$C$2185=$A1297,[2]data!$A$2:$A$2185),0))</f>
        <v>7105817</v>
      </c>
      <c r="H1297" s="2">
        <f t="array" ref="H1297">INDEX([1]Sheet1!$M$2:$M$1823,MATCH($C1297,IF([1]Sheet1!$A$2:$A$1823=$A1297,[1]Sheet1!$C$2:$C$1823),0))</f>
        <v>9776655360</v>
      </c>
      <c r="I1297" s="2">
        <f t="array" ref="I1297">INDEX([1]Sheet1!$D$2:$D$1823,MATCH($C1297,IF([1]Sheet1!$A$2:$A$1823=$A1297,[1]Sheet1!$C$2:$C$1823),0))</f>
        <v>8240909000</v>
      </c>
      <c r="J1297" s="2">
        <f t="array" ref="J1297">(INDEX([1]Sheet1!$G$2:$G$1823,MATCH($C1297,IF([1]Sheet1!$A$2:$A$1823=$A1297,[1]Sheet1!$C$2:$C$1823),0))+INDEX([1]Sheet1!$J$2:$J$1823,MATCH($C1297,IF([1]Sheet1!$A$2:$A$1823=$A1297,[1]Sheet1!$C$2:$C$1823),0)))</f>
        <v>1535746000</v>
      </c>
      <c r="K1297" s="2">
        <f t="array" ref="K1297">INDEX([5]Sheet1!$K$2:$K$2185,MATCH($C1297,IF([5]Sheet1!$E$2:$E$2185=$A1297,[5]Sheet1!$B$2:$B$2185),0))*10</f>
        <v>4482906550</v>
      </c>
      <c r="L1297" s="2">
        <f t="array" ref="L1297">INDEX([5]Sheet1!$J$2:$J$2185,MATCH($C1297,IF([5]Sheet1!$E$2:$E$2185=$A1297,[5]Sheet1!$B$2:$B$2185),0))</f>
        <v>164598</v>
      </c>
      <c r="M1297" s="2">
        <f t="array" ref="M1297">INDEX([5]Sheet1!$G$2:$G$2185,MATCH($C1297,IF([5]Sheet1!$E$2:$E$2185=$A1297,[5]Sheet1!$B$2:$B$2185),0))*10</f>
        <v>3595603380</v>
      </c>
      <c r="N1297" s="2">
        <f t="array" ref="N1297">INDEX([5]Sheet1!$F$2:$F$2185,MATCH($C1297,IF([5]Sheet1!$E$2:$E$2185=$A1297,[5]Sheet1!$B$2:$B$2185),0))</f>
        <v>109645</v>
      </c>
      <c r="O1297" s="2">
        <f t="array" ref="O1297">INDEX([5]Sheet1!$I$2:$I$2185,MATCH($C1297,IF([5]Sheet1!$E$2:$E$2185=$A1297,[5]Sheet1!$B$2:$B$2185),0))*10</f>
        <v>887303170</v>
      </c>
      <c r="P1297" s="2">
        <f t="array" ref="P1297">INDEX([5]Sheet1!$H$2:$H$2185,MATCH($C1297,IF([5]Sheet1!$E$2:$E$2185=$A1297,[5]Sheet1!$B$2:$B$2185),0))</f>
        <v>47059</v>
      </c>
    </row>
    <row r="1298" spans="1:16" x14ac:dyDescent="0.25">
      <c r="A1298" t="s">
        <v>98</v>
      </c>
      <c r="B1298" t="s">
        <v>99</v>
      </c>
      <c r="C1298">
        <v>2000</v>
      </c>
      <c r="D1298" s="2">
        <f t="array" ref="D1298">INDEX([2]data!$E$2:$E$2185,MATCH($C1298,IF([2]data!$C$2:$C$2185=$A1298,[2]data!$A$2:$A$2185),0))</f>
        <v>5910512</v>
      </c>
      <c r="H1298" s="2">
        <f t="array" ref="H1298">INDEX([1]Sheet1!$M$2:$M$1823,MATCH($C1298,IF([1]Sheet1!$A$2:$A$1823=$A1298,[1]Sheet1!$C$2:$C$1823),0))</f>
        <v>8612512768</v>
      </c>
      <c r="I1298" s="2">
        <f t="array" ref="I1298">INDEX([1]Sheet1!$D$2:$D$1823,MATCH($C1298,IF([1]Sheet1!$A$2:$A$1823=$A1298,[1]Sheet1!$C$2:$C$1823),0))</f>
        <v>6456919000</v>
      </c>
      <c r="J1298" s="2">
        <f t="array" ref="J1298">(INDEX([1]Sheet1!$G$2:$G$1823,MATCH($C1298,IF([1]Sheet1!$A$2:$A$1823=$A1298,[1]Sheet1!$C$2:$C$1823),0))+INDEX([1]Sheet1!$J$2:$J$1823,MATCH($C1298,IF([1]Sheet1!$A$2:$A$1823=$A1298,[1]Sheet1!$C$2:$C$1823),0)))</f>
        <v>2155594000</v>
      </c>
      <c r="K1298" s="2">
        <f t="array" ref="K1298">INDEX([5]Sheet1!$K$2:$K$2185,MATCH($C1298,IF([5]Sheet1!$E$2:$E$2185=$A1298,[5]Sheet1!$B$2:$B$2185),0))*10</f>
        <v>2982461830</v>
      </c>
      <c r="L1298" s="2">
        <f t="array" ref="L1298">INDEX([5]Sheet1!$J$2:$J$2185,MATCH($C1298,IF([5]Sheet1!$E$2:$E$2185=$A1298,[5]Sheet1!$B$2:$B$2185),0))</f>
        <v>89605</v>
      </c>
      <c r="M1298" s="2">
        <f t="array" ref="M1298">INDEX([5]Sheet1!$G$2:$G$2185,MATCH($C1298,IF([5]Sheet1!$E$2:$E$2185=$A1298,[5]Sheet1!$B$2:$B$2185),0))*10</f>
        <v>2291939560</v>
      </c>
      <c r="N1298" s="2">
        <f t="array" ref="N1298">INDEX([5]Sheet1!$F$2:$F$2185,MATCH($C1298,IF([5]Sheet1!$E$2:$E$2185=$A1298,[5]Sheet1!$B$2:$B$2185),0))</f>
        <v>55407</v>
      </c>
      <c r="O1298" s="2">
        <f t="array" ref="O1298">INDEX([5]Sheet1!$I$2:$I$2185,MATCH($C1298,IF([5]Sheet1!$E$2:$E$2185=$A1298,[5]Sheet1!$B$2:$B$2185),0))*10</f>
        <v>690522270</v>
      </c>
      <c r="P1298" s="2">
        <f t="array" ref="P1298">INDEX([5]Sheet1!$H$2:$H$2185,MATCH($C1298,IF([5]Sheet1!$E$2:$E$2185=$A1298,[5]Sheet1!$B$2:$B$2185),0))</f>
        <v>30296</v>
      </c>
    </row>
    <row r="1299" spans="1:16" x14ac:dyDescent="0.25">
      <c r="A1299" t="s">
        <v>100</v>
      </c>
      <c r="B1299" t="s">
        <v>101</v>
      </c>
      <c r="C1299">
        <v>2000</v>
      </c>
      <c r="D1299" s="2">
        <f t="array" ref="D1299">INDEX([2]data!$E$2:$E$2185,MATCH($C1299,IF([2]data!$C$2:$C$2185=$A1299,[2]data!$A$2:$A$2185),0))</f>
        <v>1807021</v>
      </c>
      <c r="H1299" s="2">
        <f t="array" ref="H1299">INDEX([1]Sheet1!$M$2:$M$1823,MATCH($C1299,IF([1]Sheet1!$A$2:$A$1823=$A1299,[1]Sheet1!$C$2:$C$1823),0))</f>
        <v>2183911936</v>
      </c>
      <c r="I1299" s="2">
        <f t="array" ref="I1299">INDEX([1]Sheet1!$D$2:$D$1823,MATCH($C1299,IF([1]Sheet1!$A$2:$A$1823=$A1299,[1]Sheet1!$C$2:$C$1823),0))</f>
        <v>2018019000</v>
      </c>
      <c r="J1299" s="2">
        <f t="array" ref="J1299">(INDEX([1]Sheet1!$G$2:$G$1823,MATCH($C1299,IF([1]Sheet1!$A$2:$A$1823=$A1299,[1]Sheet1!$C$2:$C$1823),0))+INDEX([1]Sheet1!$J$2:$J$1823,MATCH($C1299,IF([1]Sheet1!$A$2:$A$1823=$A1299,[1]Sheet1!$C$2:$C$1823),0)))</f>
        <v>165893000</v>
      </c>
      <c r="K1299" s="2">
        <f t="array" ref="K1299">INDEX([5]Sheet1!$K$2:$K$2185,MATCH($C1299,IF([5]Sheet1!$E$2:$E$2185=$A1299,[5]Sheet1!$B$2:$B$2185),0))*10</f>
        <v>1118001200</v>
      </c>
      <c r="L1299" s="2">
        <f t="array" ref="L1299">INDEX([5]Sheet1!$J$2:$J$2185,MATCH($C1299,IF([5]Sheet1!$E$2:$E$2185=$A1299,[5]Sheet1!$B$2:$B$2185),0))</f>
        <v>41369</v>
      </c>
      <c r="M1299" s="2">
        <f t="array" ref="M1299">INDEX([5]Sheet1!$G$2:$G$2185,MATCH($C1299,IF([5]Sheet1!$E$2:$E$2185=$A1299,[5]Sheet1!$B$2:$B$2185),0))*10</f>
        <v>869476180</v>
      </c>
      <c r="N1299" s="2">
        <f t="array" ref="N1299">INDEX([5]Sheet1!$F$2:$F$2185,MATCH($C1299,IF([5]Sheet1!$E$2:$E$2185=$A1299,[5]Sheet1!$B$2:$B$2185),0))</f>
        <v>26710</v>
      </c>
      <c r="O1299" s="2">
        <f t="array" ref="O1299">INDEX([5]Sheet1!$I$2:$I$2185,MATCH($C1299,IF([5]Sheet1!$E$2:$E$2185=$A1299,[5]Sheet1!$B$2:$B$2185),0))*10</f>
        <v>248525020</v>
      </c>
      <c r="P1299" s="2">
        <f t="array" ref="P1299">INDEX([5]Sheet1!$H$2:$H$2185,MATCH($C1299,IF([5]Sheet1!$E$2:$E$2185=$A1299,[5]Sheet1!$B$2:$B$2185),0))</f>
        <v>13364</v>
      </c>
    </row>
    <row r="1300" spans="1:16" x14ac:dyDescent="0.25">
      <c r="A1300" t="s">
        <v>102</v>
      </c>
      <c r="B1300" t="s">
        <v>103</v>
      </c>
      <c r="C1300">
        <v>2000</v>
      </c>
      <c r="D1300" s="2">
        <f t="array" ref="D1300">INDEX([2]data!$E$2:$E$2185,MATCH($C1300,IF([2]data!$C$2:$C$2185=$A1300,[2]data!$A$2:$A$2185),0))</f>
        <v>5373999</v>
      </c>
      <c r="H1300" s="2">
        <f t="array" ref="H1300">INDEX([1]Sheet1!$M$2:$M$1823,MATCH($C1300,IF([1]Sheet1!$A$2:$A$1823=$A1300,[1]Sheet1!$C$2:$C$1823),0))</f>
        <v>8451160064</v>
      </c>
      <c r="I1300" s="2">
        <f t="array" ref="I1300">INDEX([1]Sheet1!$D$2:$D$1823,MATCH($C1300,IF([1]Sheet1!$A$2:$A$1823=$A1300,[1]Sheet1!$C$2:$C$1823),0))</f>
        <v>6828097000</v>
      </c>
      <c r="J1300" s="2">
        <f t="array" ref="J1300">(INDEX([1]Sheet1!$G$2:$G$1823,MATCH($C1300,IF([1]Sheet1!$A$2:$A$1823=$A1300,[1]Sheet1!$C$2:$C$1823),0))+INDEX([1]Sheet1!$J$2:$J$1823,MATCH($C1300,IF([1]Sheet1!$A$2:$A$1823=$A1300,[1]Sheet1!$C$2:$C$1823),0)))</f>
        <v>1623063000</v>
      </c>
      <c r="K1300" s="2">
        <f t="array" ref="K1300">INDEX([5]Sheet1!$K$2:$K$2185,MATCH($C1300,IF([5]Sheet1!$E$2:$E$2185=$A1300,[5]Sheet1!$B$2:$B$2185),0))*10</f>
        <v>3569896270</v>
      </c>
      <c r="L1300" s="2">
        <f t="array" ref="L1300">INDEX([5]Sheet1!$J$2:$J$2185,MATCH($C1300,IF([5]Sheet1!$E$2:$E$2185=$A1300,[5]Sheet1!$B$2:$B$2185),0))</f>
        <v>120628</v>
      </c>
      <c r="M1300" s="2">
        <f t="array" ref="M1300">INDEX([5]Sheet1!$G$2:$G$2185,MATCH($C1300,IF([5]Sheet1!$E$2:$E$2185=$A1300,[5]Sheet1!$B$2:$B$2185),0))*10</f>
        <v>2938679540</v>
      </c>
      <c r="N1300" s="2">
        <f t="array" ref="N1300">INDEX([5]Sheet1!$F$2:$F$2185,MATCH($C1300,IF([5]Sheet1!$E$2:$E$2185=$A1300,[5]Sheet1!$B$2:$B$2185),0))</f>
        <v>80626</v>
      </c>
      <c r="O1300" s="2">
        <f t="array" ref="O1300">INDEX([5]Sheet1!$I$2:$I$2185,MATCH($C1300,IF([5]Sheet1!$E$2:$E$2185=$A1300,[5]Sheet1!$B$2:$B$2185),0))*10</f>
        <v>631216730</v>
      </c>
      <c r="P1300" s="2">
        <f t="array" ref="P1300">INDEX([5]Sheet1!$H$2:$H$2185,MATCH($C1300,IF([5]Sheet1!$E$2:$E$2185=$A1300,[5]Sheet1!$B$2:$B$2185),0))</f>
        <v>28484</v>
      </c>
    </row>
    <row r="1301" spans="1:16" x14ac:dyDescent="0.25">
      <c r="A1301" t="s">
        <v>104</v>
      </c>
      <c r="B1301" t="s">
        <v>105</v>
      </c>
      <c r="C1301">
        <v>2000</v>
      </c>
      <c r="D1301" s="2">
        <f t="array" ref="D1301">INDEX([2]data!$E$2:$E$2185,MATCH($C1301,IF([2]data!$C$2:$C$2185=$A1301,[2]data!$A$2:$A$2185),0))</f>
        <v>494300</v>
      </c>
      <c r="H1301" s="2">
        <f t="array" ref="H1301">INDEX([1]Sheet1!$M$2:$M$1823,MATCH($C1301,IF([1]Sheet1!$A$2:$A$1823=$A1301,[1]Sheet1!$C$2:$C$1823),0))</f>
        <v>792572032</v>
      </c>
      <c r="I1301" s="2">
        <f t="array" ref="I1301">INDEX([1]Sheet1!$D$2:$D$1823,MATCH($C1301,IF([1]Sheet1!$A$2:$A$1823=$A1301,[1]Sheet1!$C$2:$C$1823),0))</f>
        <v>685155000</v>
      </c>
      <c r="J1301" s="2">
        <f t="array" ref="J1301">(INDEX([1]Sheet1!$G$2:$G$1823,MATCH($C1301,IF([1]Sheet1!$A$2:$A$1823=$A1301,[1]Sheet1!$C$2:$C$1823),0))+INDEX([1]Sheet1!$J$2:$J$1823,MATCH($C1301,IF([1]Sheet1!$A$2:$A$1823=$A1301,[1]Sheet1!$C$2:$C$1823),0)))</f>
        <v>107417000</v>
      </c>
      <c r="K1301" s="2">
        <f t="array" ref="K1301">INDEX([5]Sheet1!$K$2:$K$2185,MATCH($C1301,IF([5]Sheet1!$E$2:$E$2185=$A1301,[5]Sheet1!$B$2:$B$2185),0))*10</f>
        <v>375435710</v>
      </c>
      <c r="L1301" s="2">
        <f t="array" ref="L1301">INDEX([5]Sheet1!$J$2:$J$2185,MATCH($C1301,IF([5]Sheet1!$E$2:$E$2185=$A1301,[5]Sheet1!$B$2:$B$2185),0))</f>
        <v>14930</v>
      </c>
      <c r="M1301" s="2">
        <f t="array" ref="M1301">INDEX([5]Sheet1!$G$2:$G$2185,MATCH($C1301,IF([5]Sheet1!$E$2:$E$2185=$A1301,[5]Sheet1!$B$2:$B$2185),0))*10</f>
        <v>286226710</v>
      </c>
      <c r="N1301" s="2">
        <f t="array" ref="N1301">INDEX([5]Sheet1!$F$2:$F$2185,MATCH($C1301,IF([5]Sheet1!$E$2:$E$2185=$A1301,[5]Sheet1!$B$2:$B$2185),0))</f>
        <v>8648</v>
      </c>
      <c r="O1301" s="2">
        <f t="array" ref="O1301">INDEX([5]Sheet1!$I$2:$I$2185,MATCH($C1301,IF([5]Sheet1!$E$2:$E$2185=$A1301,[5]Sheet1!$B$2:$B$2185),0))*10</f>
        <v>89209000</v>
      </c>
      <c r="P1301" s="2">
        <f t="array" ref="P1301">INDEX([5]Sheet1!$H$2:$H$2185,MATCH($C1301,IF([5]Sheet1!$E$2:$E$2185=$A1301,[5]Sheet1!$B$2:$B$2185),0))</f>
        <v>4841</v>
      </c>
    </row>
    <row r="1302" spans="1:16" x14ac:dyDescent="0.25">
      <c r="A1302" t="s">
        <v>2</v>
      </c>
      <c r="B1302" t="s">
        <v>3</v>
      </c>
      <c r="C1302">
        <v>2001</v>
      </c>
      <c r="D1302" s="2">
        <f t="array" ref="D1302">INDEX([2]data!$E$2:$E$2185,MATCH($C1302,IF([2]data!$C$2:$C$2185=$A1302,[2]data!$A$2:$A$2185),0))</f>
        <v>284968955</v>
      </c>
      <c r="H1302" s="2">
        <f t="array" ref="H1302">INDEX([1]Sheet1!$M$2:$M$1823,MATCH($C1302,IF([1]Sheet1!$A$2:$A$1823=$A1302,[1]Sheet1!$C$2:$C$1823),0))</f>
        <v>427817435136</v>
      </c>
      <c r="I1302" s="2">
        <f t="array" ref="I1302">INDEX([1]Sheet1!$D$2:$D$1823,MATCH($C1302,IF([1]Sheet1!$A$2:$A$1823=$A1302,[1]Sheet1!$C$2:$C$1823),0))</f>
        <v>343874030000</v>
      </c>
      <c r="J1302" s="2">
        <f t="array" ref="J1302">(INDEX([1]Sheet1!$G$2:$G$1823,MATCH($C1302,IF([1]Sheet1!$A$2:$A$1823=$A1302,[1]Sheet1!$C$2:$C$1823),0))+INDEX([1]Sheet1!$J$2:$J$1823,MATCH($C1302,IF([1]Sheet1!$A$2:$A$1823=$A1302,[1]Sheet1!$C$2:$C$1823),0)))</f>
        <v>83943411000</v>
      </c>
      <c r="K1302" s="2">
        <f t="array" ref="K1302">INDEX([5]Sheet1!$K$2:$K$2185,MATCH($C1302,IF([5]Sheet1!$E$2:$E$2185=$A1302,[5]Sheet1!$B$2:$B$2185),0))*10</f>
        <v>184281906040</v>
      </c>
      <c r="L1302" s="2">
        <f t="array" ref="L1302">INDEX([5]Sheet1!$J$2:$J$2185,MATCH($C1302,IF([5]Sheet1!$E$2:$E$2185=$A1302,[5]Sheet1!$B$2:$B$2185),0))</f>
        <v>6144086</v>
      </c>
      <c r="M1302" s="2">
        <f t="array" ref="M1302">INDEX([5]Sheet1!$G$2:$G$2185,MATCH($C1302,IF([5]Sheet1!$E$2:$E$2185=$A1302,[5]Sheet1!$B$2:$B$2185),0))*10</f>
        <v>144915826470</v>
      </c>
      <c r="N1302" s="2">
        <f t="array" ref="N1302">INDEX([5]Sheet1!$F$2:$F$2185,MATCH($C1302,IF([5]Sheet1!$E$2:$E$2185=$A1302,[5]Sheet1!$B$2:$B$2185),0))</f>
        <v>3983239</v>
      </c>
      <c r="O1302" s="2">
        <f t="array" ref="O1302">INDEX([5]Sheet1!$I$2:$I$2185,MATCH($C1302,IF([5]Sheet1!$E$2:$E$2185=$A1302,[5]Sheet1!$B$2:$B$2185),0))*10</f>
        <v>39366079570</v>
      </c>
      <c r="P1302" s="2">
        <f t="array" ref="P1302">INDEX([5]Sheet1!$H$2:$H$2185,MATCH($C1302,IF([5]Sheet1!$E$2:$E$2185=$A1302,[5]Sheet1!$B$2:$B$2185),0))</f>
        <v>1837945</v>
      </c>
    </row>
    <row r="1303" spans="1:16" x14ac:dyDescent="0.25">
      <c r="A1303" t="s">
        <v>4</v>
      </c>
      <c r="B1303" t="s">
        <v>5</v>
      </c>
      <c r="C1303">
        <v>2002</v>
      </c>
      <c r="D1303" s="2">
        <f t="array" ref="D1303">INDEX([2]data!$E$2:$E$2185,MATCH($C1303,IF([2]data!$C$2:$C$2185=$A1303,[2]data!$A$2:$A$2185),0))</f>
        <v>4480089</v>
      </c>
      <c r="H1303" s="2">
        <f t="array" ref="H1303">INDEX([1]Sheet1!$M$2:$M$1823,MATCH($C1303,IF([1]Sheet1!$A$2:$A$1823=$A1303,[1]Sheet1!$C$2:$C$1823),0))</f>
        <v>5564908032</v>
      </c>
      <c r="I1303" s="2">
        <f t="array" ref="I1303">INDEX([1]Sheet1!$D$2:$D$1823,MATCH($C1303,IF([1]Sheet1!$A$2:$A$1823=$A1303,[1]Sheet1!$C$2:$C$1823),0))</f>
        <v>4560253000</v>
      </c>
      <c r="J1303" s="2">
        <f t="array" ref="J1303">(INDEX([1]Sheet1!$G$2:$G$1823,MATCH($C1303,IF([1]Sheet1!$A$2:$A$1823=$A1303,[1]Sheet1!$C$2:$C$1823),0))+INDEX([1]Sheet1!$J$2:$J$1823,MATCH($C1303,IF([1]Sheet1!$A$2:$A$1823=$A1303,[1]Sheet1!$C$2:$C$1823),0)))</f>
        <v>1004655000</v>
      </c>
      <c r="K1303" s="2">
        <f t="array" ref="K1303">INDEX([5]Sheet1!$K$2:$K$2185,MATCH($C1303,IF([5]Sheet1!$E$2:$E$2185=$A1303,[5]Sheet1!$B$2:$B$2185),0))*10</f>
        <v>2298742240</v>
      </c>
      <c r="L1303" s="2">
        <f t="array" ref="L1303">INDEX([5]Sheet1!$J$2:$J$2185,MATCH($C1303,IF([5]Sheet1!$E$2:$E$2185=$A1303,[5]Sheet1!$B$2:$B$2185),0))</f>
        <v>93668</v>
      </c>
      <c r="M1303" s="2">
        <f t="array" ref="M1303">INDEX([5]Sheet1!$G$2:$G$2185,MATCH($C1303,IF([5]Sheet1!$E$2:$E$2185=$A1303,[5]Sheet1!$B$2:$B$2185),0))*10</f>
        <v>1863317630</v>
      </c>
      <c r="N1303" s="2">
        <f t="array" ref="N1303">INDEX([5]Sheet1!$F$2:$F$2185,MATCH($C1303,IF([5]Sheet1!$E$2:$E$2185=$A1303,[5]Sheet1!$B$2:$B$2185),0))</f>
        <v>63028</v>
      </c>
      <c r="O1303" s="2">
        <f t="array" ref="O1303">INDEX([5]Sheet1!$I$2:$I$2185,MATCH($C1303,IF([5]Sheet1!$E$2:$E$2185=$A1303,[5]Sheet1!$B$2:$B$2185),0))*10</f>
        <v>435424610</v>
      </c>
      <c r="P1303" s="2">
        <f t="array" ref="P1303">INDEX([5]Sheet1!$H$2:$H$2185,MATCH($C1303,IF([5]Sheet1!$E$2:$E$2185=$A1303,[5]Sheet1!$B$2:$B$2185),0))</f>
        <v>28597</v>
      </c>
    </row>
    <row r="1304" spans="1:16" x14ac:dyDescent="0.25">
      <c r="A1304" t="s">
        <v>6</v>
      </c>
      <c r="B1304" t="s">
        <v>7</v>
      </c>
      <c r="C1304">
        <v>2002</v>
      </c>
      <c r="D1304" s="2">
        <f t="array" ref="D1304">INDEX([2]data!$E$2:$E$2185,MATCH($C1304,IF([2]data!$C$2:$C$2185=$A1304,[2]data!$A$2:$A$2185),0))</f>
        <v>642337</v>
      </c>
      <c r="H1304" s="2">
        <f t="array" ref="H1304">INDEX([1]Sheet1!$M$2:$M$1823,MATCH($C1304,IF([1]Sheet1!$A$2:$A$1823=$A1304,[1]Sheet1!$C$2:$C$1823),0))</f>
        <v>1675681024</v>
      </c>
      <c r="I1304" s="2">
        <f t="array" ref="I1304">INDEX([1]Sheet1!$D$2:$D$1823,MATCH($C1304,IF([1]Sheet1!$A$2:$A$1823=$A1304,[1]Sheet1!$C$2:$C$1823),0))</f>
        <v>1283052000</v>
      </c>
      <c r="J1304" s="2">
        <f t="array" ref="J1304">(INDEX([1]Sheet1!$G$2:$G$1823,MATCH($C1304,IF([1]Sheet1!$A$2:$A$1823=$A1304,[1]Sheet1!$C$2:$C$1823),0))+INDEX([1]Sheet1!$J$2:$J$1823,MATCH($C1304,IF([1]Sheet1!$A$2:$A$1823=$A1304,[1]Sheet1!$C$2:$C$1823),0)))</f>
        <v>392629000</v>
      </c>
      <c r="K1304" s="2">
        <f t="array" ref="K1304">INDEX([5]Sheet1!$K$2:$K$2185,MATCH($C1304,IF([5]Sheet1!$E$2:$E$2185=$A1304,[5]Sheet1!$B$2:$B$2185),0))*10</f>
        <v>670732800</v>
      </c>
      <c r="L1304" s="2">
        <f t="array" ref="L1304">INDEX([5]Sheet1!$J$2:$J$2185,MATCH($C1304,IF([5]Sheet1!$E$2:$E$2185=$A1304,[5]Sheet1!$B$2:$B$2185),0))</f>
        <v>19413</v>
      </c>
      <c r="M1304" s="2">
        <f t="array" ref="M1304">INDEX([5]Sheet1!$G$2:$G$2185,MATCH($C1304,IF([5]Sheet1!$E$2:$E$2185=$A1304,[5]Sheet1!$B$2:$B$2185),0))*10</f>
        <v>472873280</v>
      </c>
      <c r="N1304" s="2">
        <f t="array" ref="N1304">INDEX([5]Sheet1!$F$2:$F$2185,MATCH($C1304,IF([5]Sheet1!$E$2:$E$2185=$A1304,[5]Sheet1!$B$2:$B$2185),0))</f>
        <v>11278</v>
      </c>
      <c r="O1304" s="2">
        <f t="array" ref="O1304">INDEX([5]Sheet1!$I$2:$I$2185,MATCH($C1304,IF([5]Sheet1!$E$2:$E$2185=$A1304,[5]Sheet1!$B$2:$B$2185),0))*10</f>
        <v>197859520</v>
      </c>
      <c r="P1304" s="2">
        <f t="array" ref="P1304">INDEX([5]Sheet1!$H$2:$H$2185,MATCH($C1304,IF([5]Sheet1!$E$2:$E$2185=$A1304,[5]Sheet1!$B$2:$B$2185),0))</f>
        <v>7024</v>
      </c>
    </row>
    <row r="1305" spans="1:16" x14ac:dyDescent="0.25">
      <c r="A1305" t="s">
        <v>8</v>
      </c>
      <c r="B1305" t="s">
        <v>9</v>
      </c>
      <c r="C1305">
        <v>2002</v>
      </c>
      <c r="D1305" s="2">
        <f t="array" ref="D1305">INDEX([2]data!$E$2:$E$2185,MATCH($C1305,IF([2]data!$C$2:$C$2185=$A1305,[2]data!$A$2:$A$2185),0))</f>
        <v>5396255</v>
      </c>
      <c r="H1305" s="2">
        <f t="array" ref="H1305">INDEX([1]Sheet1!$M$2:$M$1823,MATCH($C1305,IF([1]Sheet1!$A$2:$A$1823=$A1305,[1]Sheet1!$C$2:$C$1823),0))</f>
        <v>6510808064</v>
      </c>
      <c r="I1305" s="2">
        <f t="array" ref="I1305">INDEX([1]Sheet1!$D$2:$D$1823,MATCH($C1305,IF([1]Sheet1!$A$2:$A$1823=$A1305,[1]Sheet1!$C$2:$C$1823),0))</f>
        <v>4803373000</v>
      </c>
      <c r="J1305" s="2">
        <f t="array" ref="J1305">(INDEX([1]Sheet1!$G$2:$G$1823,MATCH($C1305,IF([1]Sheet1!$A$2:$A$1823=$A1305,[1]Sheet1!$C$2:$C$1823),0))+INDEX([1]Sheet1!$J$2:$J$1823,MATCH($C1305,IF([1]Sheet1!$A$2:$A$1823=$A1305,[1]Sheet1!$C$2:$C$1823),0)))</f>
        <v>1707435000</v>
      </c>
      <c r="K1305" s="2">
        <f t="array" ref="K1305">INDEX([5]Sheet1!$K$2:$K$2185,MATCH($C1305,IF([5]Sheet1!$E$2:$E$2185=$A1305,[5]Sheet1!$B$2:$B$2185),0))*10</f>
        <v>2837473400</v>
      </c>
      <c r="L1305" s="2">
        <f t="array" ref="L1305">INDEX([5]Sheet1!$J$2:$J$2185,MATCH($C1305,IF([5]Sheet1!$E$2:$E$2185=$A1305,[5]Sheet1!$B$2:$B$2185),0))</f>
        <v>101913</v>
      </c>
      <c r="M1305" s="2">
        <f t="array" ref="M1305">INDEX([5]Sheet1!$G$2:$G$2185,MATCH($C1305,IF([5]Sheet1!$E$2:$E$2185=$A1305,[5]Sheet1!$B$2:$B$2185),0))*10</f>
        <v>2087805210</v>
      </c>
      <c r="N1305" s="2">
        <f t="array" ref="N1305">INDEX([5]Sheet1!$F$2:$F$2185,MATCH($C1305,IF([5]Sheet1!$E$2:$E$2185=$A1305,[5]Sheet1!$B$2:$B$2185),0))</f>
        <v>61384</v>
      </c>
      <c r="O1305" s="2">
        <f t="array" ref="O1305">INDEX([5]Sheet1!$I$2:$I$2185,MATCH($C1305,IF([5]Sheet1!$E$2:$E$2185=$A1305,[5]Sheet1!$B$2:$B$2185),0))*10</f>
        <v>749668190</v>
      </c>
      <c r="P1305" s="2">
        <f t="array" ref="P1305">INDEX([5]Sheet1!$H$2:$H$2185,MATCH($C1305,IF([5]Sheet1!$E$2:$E$2185=$A1305,[5]Sheet1!$B$2:$B$2185),0))</f>
        <v>34430</v>
      </c>
    </row>
    <row r="1306" spans="1:16" x14ac:dyDescent="0.25">
      <c r="A1306" t="s">
        <v>10</v>
      </c>
      <c r="B1306" t="s">
        <v>11</v>
      </c>
      <c r="C1306">
        <v>2002</v>
      </c>
      <c r="D1306" s="2">
        <f t="array" ref="D1306">INDEX([2]data!$E$2:$E$2185,MATCH($C1306,IF([2]data!$C$2:$C$2185=$A1306,[2]data!$A$2:$A$2185),0))</f>
        <v>2705927</v>
      </c>
      <c r="H1306" s="2">
        <f t="array" ref="H1306">INDEX([1]Sheet1!$M$2:$M$1823,MATCH($C1306,IF([1]Sheet1!$A$2:$A$1823=$A1306,[1]Sheet1!$C$2:$C$1823),0))</f>
        <v>3006946048</v>
      </c>
      <c r="I1306" s="2">
        <f t="array" ref="I1306">INDEX([1]Sheet1!$D$2:$D$1823,MATCH($C1306,IF([1]Sheet1!$A$2:$A$1823=$A1306,[1]Sheet1!$C$2:$C$1823),0))</f>
        <v>2716145000</v>
      </c>
      <c r="J1306" s="2">
        <f t="array" ref="J1306">(INDEX([1]Sheet1!$G$2:$G$1823,MATCH($C1306,IF([1]Sheet1!$A$2:$A$1823=$A1306,[1]Sheet1!$C$2:$C$1823),0))+INDEX([1]Sheet1!$J$2:$J$1823,MATCH($C1306,IF([1]Sheet1!$A$2:$A$1823=$A1306,[1]Sheet1!$C$2:$C$1823),0)))</f>
        <v>290801000</v>
      </c>
      <c r="K1306" s="2">
        <f t="array" ref="K1306">INDEX([5]Sheet1!$K$2:$K$2185,MATCH($C1306,IF([5]Sheet1!$E$2:$E$2185=$A1306,[5]Sheet1!$B$2:$B$2185),0))*10</f>
        <v>1469069040</v>
      </c>
      <c r="L1306" s="2">
        <f t="array" ref="L1306">INDEX([5]Sheet1!$J$2:$J$2185,MATCH($C1306,IF([5]Sheet1!$E$2:$E$2185=$A1306,[5]Sheet1!$B$2:$B$2185),0))</f>
        <v>64325</v>
      </c>
      <c r="M1306" s="2">
        <f t="array" ref="M1306">INDEX([5]Sheet1!$G$2:$G$2185,MATCH($C1306,IF([5]Sheet1!$E$2:$E$2185=$A1306,[5]Sheet1!$B$2:$B$2185),0))*10</f>
        <v>1157188440</v>
      </c>
      <c r="N1306" s="2">
        <f t="array" ref="N1306">INDEX([5]Sheet1!$F$2:$F$2185,MATCH($C1306,IF([5]Sheet1!$E$2:$E$2185=$A1306,[5]Sheet1!$B$2:$B$2185),0))</f>
        <v>41835</v>
      </c>
      <c r="O1306" s="2">
        <f t="array" ref="O1306">INDEX([5]Sheet1!$I$2:$I$2185,MATCH($C1306,IF([5]Sheet1!$E$2:$E$2185=$A1306,[5]Sheet1!$B$2:$B$2185),0))*10</f>
        <v>311880600</v>
      </c>
      <c r="P1306" s="2">
        <f t="array" ref="P1306">INDEX([5]Sheet1!$H$2:$H$2185,MATCH($C1306,IF([5]Sheet1!$E$2:$E$2185=$A1306,[5]Sheet1!$B$2:$B$2185),0))</f>
        <v>20976</v>
      </c>
    </row>
    <row r="1307" spans="1:16" x14ac:dyDescent="0.25">
      <c r="A1307" t="s">
        <v>12</v>
      </c>
      <c r="B1307" t="s">
        <v>13</v>
      </c>
      <c r="C1307">
        <v>2002</v>
      </c>
      <c r="D1307" s="2">
        <f t="array" ref="D1307">INDEX([2]data!$E$2:$E$2185,MATCH($C1307,IF([2]data!$C$2:$C$2185=$A1307,[2]data!$A$2:$A$2185),0))</f>
        <v>34871843</v>
      </c>
      <c r="H1307" s="2">
        <f t="array" ref="H1307">INDEX([1]Sheet1!$M$2:$M$1823,MATCH($C1307,IF([1]Sheet1!$A$2:$A$1823=$A1307,[1]Sheet1!$C$2:$C$1823),0))</f>
        <v>58315980800</v>
      </c>
      <c r="I1307" s="2">
        <f t="array" ref="I1307">INDEX([1]Sheet1!$D$2:$D$1823,MATCH($C1307,IF([1]Sheet1!$A$2:$A$1823=$A1307,[1]Sheet1!$C$2:$C$1823),0))</f>
        <v>46181453000</v>
      </c>
      <c r="J1307" s="2">
        <f t="array" ref="J1307">(INDEX([1]Sheet1!$G$2:$G$1823,MATCH($C1307,IF([1]Sheet1!$A$2:$A$1823=$A1307,[1]Sheet1!$C$2:$C$1823),0))+INDEX([1]Sheet1!$J$2:$J$1823,MATCH($C1307,IF([1]Sheet1!$A$2:$A$1823=$A1307,[1]Sheet1!$C$2:$C$1823),0)))</f>
        <v>12134529000</v>
      </c>
      <c r="K1307" s="2">
        <f t="array" ref="K1307">INDEX([5]Sheet1!$K$2:$K$2185,MATCH($C1307,IF([5]Sheet1!$E$2:$E$2185=$A1307,[5]Sheet1!$B$2:$B$2185),0))*10</f>
        <v>25559253220</v>
      </c>
      <c r="L1307" s="2">
        <f t="array" ref="L1307">INDEX([5]Sheet1!$J$2:$J$2185,MATCH($C1307,IF([5]Sheet1!$E$2:$E$2185=$A1307,[5]Sheet1!$B$2:$B$2185),0))</f>
        <v>667427</v>
      </c>
      <c r="M1307" s="2">
        <f t="array" ref="M1307">INDEX([5]Sheet1!$G$2:$G$2185,MATCH($C1307,IF([5]Sheet1!$E$2:$E$2185=$A1307,[5]Sheet1!$B$2:$B$2185),0))*10</f>
        <v>19419776850</v>
      </c>
      <c r="N1307" s="2">
        <f t="array" ref="N1307">INDEX([5]Sheet1!$F$2:$F$2185,MATCH($C1307,IF([5]Sheet1!$E$2:$E$2185=$A1307,[5]Sheet1!$B$2:$B$2185),0))</f>
        <v>365477</v>
      </c>
      <c r="O1307" s="2">
        <f t="array" ref="O1307">INDEX([5]Sheet1!$I$2:$I$2185,MATCH($C1307,IF([5]Sheet1!$E$2:$E$2185=$A1307,[5]Sheet1!$B$2:$B$2185),0))*10</f>
        <v>6139476370</v>
      </c>
      <c r="P1307" s="2">
        <f t="array" ref="P1307">INDEX([5]Sheet1!$H$2:$H$2185,MATCH($C1307,IF([5]Sheet1!$E$2:$E$2185=$A1307,[5]Sheet1!$B$2:$B$2185),0))</f>
        <v>231936</v>
      </c>
    </row>
    <row r="1308" spans="1:16" x14ac:dyDescent="0.25">
      <c r="A1308" t="s">
        <v>14</v>
      </c>
      <c r="B1308" t="s">
        <v>15</v>
      </c>
      <c r="C1308">
        <v>2002</v>
      </c>
      <c r="D1308" s="2">
        <f t="array" ref="D1308">INDEX([2]data!$E$2:$E$2185,MATCH($C1308,IF([2]data!$C$2:$C$2185=$A1308,[2]data!$A$2:$A$2185),0))</f>
        <v>4490406</v>
      </c>
      <c r="H1308" s="2">
        <f t="array" ref="H1308">INDEX([1]Sheet1!$M$2:$M$1823,MATCH($C1308,IF([1]Sheet1!$A$2:$A$1823=$A1308,[1]Sheet1!$C$2:$C$1823),0))</f>
        <v>6422707200</v>
      </c>
      <c r="I1308" s="2">
        <f t="array" ref="I1308">INDEX([1]Sheet1!$D$2:$D$1823,MATCH($C1308,IF([1]Sheet1!$A$2:$A$1823=$A1308,[1]Sheet1!$C$2:$C$1823),0))</f>
        <v>5101727000</v>
      </c>
      <c r="J1308" s="2">
        <f t="array" ref="J1308">(INDEX([1]Sheet1!$G$2:$G$1823,MATCH($C1308,IF([1]Sheet1!$A$2:$A$1823=$A1308,[1]Sheet1!$C$2:$C$1823),0))+INDEX([1]Sheet1!$J$2:$J$1823,MATCH($C1308,IF([1]Sheet1!$A$2:$A$1823=$A1308,[1]Sheet1!$C$2:$C$1823),0)))</f>
        <v>1320980000</v>
      </c>
      <c r="K1308" s="2">
        <f t="array" ref="K1308">INDEX([5]Sheet1!$K$2:$K$2185,MATCH($C1308,IF([5]Sheet1!$E$2:$E$2185=$A1308,[5]Sheet1!$B$2:$B$2185),0))*10</f>
        <v>2568834380</v>
      </c>
      <c r="L1308" s="2">
        <f t="array" ref="L1308">INDEX([5]Sheet1!$J$2:$J$2185,MATCH($C1308,IF([5]Sheet1!$E$2:$E$2185=$A1308,[5]Sheet1!$B$2:$B$2185),0))</f>
        <v>89971</v>
      </c>
      <c r="M1308" s="2">
        <f t="array" ref="M1308">INDEX([5]Sheet1!$G$2:$G$2185,MATCH($C1308,IF([5]Sheet1!$E$2:$E$2185=$A1308,[5]Sheet1!$B$2:$B$2185),0))*10</f>
        <v>1958471720</v>
      </c>
      <c r="N1308" s="2">
        <f t="array" ref="N1308">INDEX([5]Sheet1!$F$2:$F$2185,MATCH($C1308,IF([5]Sheet1!$E$2:$E$2185=$A1308,[5]Sheet1!$B$2:$B$2185),0))</f>
        <v>55550</v>
      </c>
      <c r="O1308" s="2">
        <f t="array" ref="O1308">INDEX([5]Sheet1!$I$2:$I$2185,MATCH($C1308,IF([5]Sheet1!$E$2:$E$2185=$A1308,[5]Sheet1!$B$2:$B$2185),0))*10</f>
        <v>610362660</v>
      </c>
      <c r="P1308" s="2">
        <f t="array" ref="P1308">INDEX([5]Sheet1!$H$2:$H$2185,MATCH($C1308,IF([5]Sheet1!$E$2:$E$2185=$A1308,[5]Sheet1!$B$2:$B$2185),0))</f>
        <v>28601</v>
      </c>
    </row>
    <row r="1309" spans="1:16" x14ac:dyDescent="0.25">
      <c r="A1309" t="s">
        <v>16</v>
      </c>
      <c r="B1309" t="s">
        <v>17</v>
      </c>
      <c r="C1309">
        <v>2002</v>
      </c>
      <c r="D1309" s="2">
        <f t="array" ref="D1309">INDEX([2]data!$E$2:$E$2185,MATCH($C1309,IF([2]data!$C$2:$C$2185=$A1309,[2]data!$A$2:$A$2185),0))</f>
        <v>3458749</v>
      </c>
      <c r="H1309" s="2">
        <f t="array" ref="H1309">INDEX([1]Sheet1!$M$2:$M$1823,MATCH($C1309,IF([1]Sheet1!$A$2:$A$1823=$A1309,[1]Sheet1!$C$2:$C$1823),0))</f>
        <v>6399906816</v>
      </c>
      <c r="I1309" s="2">
        <f t="array" ref="I1309">INDEX([1]Sheet1!$D$2:$D$1823,MATCH($C1309,IF([1]Sheet1!$A$2:$A$1823=$A1309,[1]Sheet1!$C$2:$C$1823),0))</f>
        <v>5439801000</v>
      </c>
      <c r="J1309" s="2">
        <f t="array" ref="J1309">(INDEX([1]Sheet1!$G$2:$G$1823,MATCH($C1309,IF([1]Sheet1!$A$2:$A$1823=$A1309,[1]Sheet1!$C$2:$C$1823),0))+INDEX([1]Sheet1!$J$2:$J$1823,MATCH($C1309,IF([1]Sheet1!$A$2:$A$1823=$A1309,[1]Sheet1!$C$2:$C$1823),0)))</f>
        <v>960106000</v>
      </c>
      <c r="K1309" s="2">
        <f t="array" ref="K1309">INDEX([5]Sheet1!$K$2:$K$2185,MATCH($C1309,IF([5]Sheet1!$E$2:$E$2185=$A1309,[5]Sheet1!$B$2:$B$2185),0))*10</f>
        <v>3031357740</v>
      </c>
      <c r="L1309" s="2">
        <f t="array" ref="L1309">INDEX([5]Sheet1!$J$2:$J$2185,MATCH($C1309,IF([5]Sheet1!$E$2:$E$2185=$A1309,[5]Sheet1!$B$2:$B$2185),0))</f>
        <v>80393</v>
      </c>
      <c r="M1309" s="2">
        <f t="array" ref="M1309">INDEX([5]Sheet1!$G$2:$G$2185,MATCH($C1309,IF([5]Sheet1!$E$2:$E$2185=$A1309,[5]Sheet1!$B$2:$B$2185),0))*10</f>
        <v>2569356120</v>
      </c>
      <c r="N1309" s="2">
        <f t="array" ref="N1309">INDEX([5]Sheet1!$F$2:$F$2185,MATCH($C1309,IF([5]Sheet1!$E$2:$E$2185=$A1309,[5]Sheet1!$B$2:$B$2185),0))</f>
        <v>56347</v>
      </c>
      <c r="O1309" s="2">
        <f t="array" ref="O1309">INDEX([5]Sheet1!$I$2:$I$2185,MATCH($C1309,IF([5]Sheet1!$E$2:$E$2185=$A1309,[5]Sheet1!$B$2:$B$2185),0))*10</f>
        <v>462001620</v>
      </c>
      <c r="P1309" s="2">
        <f t="array" ref="P1309">INDEX([5]Sheet1!$H$2:$H$2185,MATCH($C1309,IF([5]Sheet1!$E$2:$E$2185=$A1309,[5]Sheet1!$B$2:$B$2185),0))</f>
        <v>19383</v>
      </c>
    </row>
    <row r="1310" spans="1:16" x14ac:dyDescent="0.25">
      <c r="A1310" t="s">
        <v>18</v>
      </c>
      <c r="B1310" t="s">
        <v>19</v>
      </c>
      <c r="C1310">
        <v>2002</v>
      </c>
      <c r="D1310" s="2">
        <f t="array" ref="D1310">INDEX([2]data!$E$2:$E$2185,MATCH($C1310,IF([2]data!$C$2:$C$2185=$A1310,[2]data!$A$2:$A$2185),0))</f>
        <v>806169</v>
      </c>
      <c r="H1310" s="2">
        <f t="array" ref="H1310">INDEX([1]Sheet1!$M$2:$M$1823,MATCH($C1310,IF([1]Sheet1!$A$2:$A$1823=$A1310,[1]Sheet1!$C$2:$C$1823),0))</f>
        <v>1334904960</v>
      </c>
      <c r="I1310" s="2">
        <f t="array" ref="I1310">INDEX([1]Sheet1!$D$2:$D$1823,MATCH($C1310,IF([1]Sheet1!$A$2:$A$1823=$A1310,[1]Sheet1!$C$2:$C$1823),0))</f>
        <v>1049506000</v>
      </c>
      <c r="J1310" s="2">
        <f t="array" ref="J1310">(INDEX([1]Sheet1!$G$2:$G$1823,MATCH($C1310,IF([1]Sheet1!$A$2:$A$1823=$A1310,[1]Sheet1!$C$2:$C$1823),0))+INDEX([1]Sheet1!$J$2:$J$1823,MATCH($C1310,IF([1]Sheet1!$A$2:$A$1823=$A1310,[1]Sheet1!$C$2:$C$1823),0)))</f>
        <v>285399000</v>
      </c>
      <c r="K1310" s="2">
        <f t="array" ref="K1310">INDEX([5]Sheet1!$K$2:$K$2185,MATCH($C1310,IF([5]Sheet1!$E$2:$E$2185=$A1310,[5]Sheet1!$B$2:$B$2185),0))*10</f>
        <v>521154160</v>
      </c>
      <c r="L1310" s="2">
        <f t="array" ref="L1310">INDEX([5]Sheet1!$J$2:$J$2185,MATCH($C1310,IF([5]Sheet1!$E$2:$E$2185=$A1310,[5]Sheet1!$B$2:$B$2185),0))</f>
        <v>15400</v>
      </c>
      <c r="M1310" s="2">
        <f t="array" ref="M1310">INDEX([5]Sheet1!$G$2:$G$2185,MATCH($C1310,IF([5]Sheet1!$E$2:$E$2185=$A1310,[5]Sheet1!$B$2:$B$2185),0))*10</f>
        <v>402776430</v>
      </c>
      <c r="N1310" s="2">
        <f t="array" ref="N1310">INDEX([5]Sheet1!$F$2:$F$2185,MATCH($C1310,IF([5]Sheet1!$E$2:$E$2185=$A1310,[5]Sheet1!$B$2:$B$2185),0))</f>
        <v>10162</v>
      </c>
      <c r="O1310" s="2">
        <f t="array" ref="O1310">INDEX([5]Sheet1!$I$2:$I$2185,MATCH($C1310,IF([5]Sheet1!$E$2:$E$2185=$A1310,[5]Sheet1!$B$2:$B$2185),0))*10</f>
        <v>118377730</v>
      </c>
      <c r="P1310" s="2">
        <f t="array" ref="P1310">INDEX([5]Sheet1!$H$2:$H$2185,MATCH($C1310,IF([5]Sheet1!$E$2:$E$2185=$A1310,[5]Sheet1!$B$2:$B$2185),0))</f>
        <v>4709</v>
      </c>
    </row>
    <row r="1311" spans="1:16" x14ac:dyDescent="0.25">
      <c r="A1311" t="s">
        <v>20</v>
      </c>
      <c r="B1311" t="s">
        <v>21</v>
      </c>
      <c r="C1311">
        <v>2002</v>
      </c>
      <c r="D1311" s="2">
        <f t="array" ref="D1311">INDEX([2]data!$E$2:$E$2185,MATCH($C1311,IF([2]data!$C$2:$C$2185=$A1311,[2]data!$A$2:$A$2185),0))</f>
        <v>573158</v>
      </c>
      <c r="H1311" s="2">
        <f t="array" ref="H1311">INDEX([1]Sheet1!$M$2:$M$1823,MATCH($C1311,IF([1]Sheet1!$A$2:$A$1823=$A1311,[1]Sheet1!$C$2:$C$1823),0))</f>
        <v>1175657984</v>
      </c>
      <c r="I1311" s="2">
        <f t="array" ref="I1311">INDEX([1]Sheet1!$D$2:$D$1823,MATCH($C1311,IF([1]Sheet1!$A$2:$A$1823=$A1311,[1]Sheet1!$C$2:$C$1823),0))</f>
        <v>1008058000</v>
      </c>
      <c r="J1311" s="2">
        <f t="array" ref="J1311">(INDEX([1]Sheet1!$G$2:$G$1823,MATCH($C1311,IF([1]Sheet1!$A$2:$A$1823=$A1311,[1]Sheet1!$C$2:$C$1823),0))+INDEX([1]Sheet1!$J$2:$J$1823,MATCH($C1311,IF([1]Sheet1!$A$2:$A$1823=$A1311,[1]Sheet1!$C$2:$C$1823),0)))</f>
        <v>167600000</v>
      </c>
      <c r="K1311" s="2">
        <f t="array" ref="K1311">INDEX([5]Sheet1!$K$2:$K$2185,MATCH($C1311,IF([5]Sheet1!$E$2:$E$2185=$A1311,[5]Sheet1!$B$2:$B$2185),0))*10</f>
        <v>394066160</v>
      </c>
      <c r="L1311" s="2">
        <f t="array" ref="L1311">INDEX([5]Sheet1!$J$2:$J$2185,MATCH($C1311,IF([5]Sheet1!$E$2:$E$2185=$A1311,[5]Sheet1!$B$2:$B$2185),0))</f>
        <v>11569</v>
      </c>
      <c r="M1311" s="2">
        <f t="array" ref="M1311">INDEX([5]Sheet1!$G$2:$G$2185,MATCH($C1311,IF([5]Sheet1!$E$2:$E$2185=$A1311,[5]Sheet1!$B$2:$B$2185),0))*10</f>
        <v>275924600</v>
      </c>
      <c r="N1311" s="2">
        <f t="array" ref="N1311">INDEX([5]Sheet1!$F$2:$F$2185,MATCH($C1311,IF([5]Sheet1!$E$2:$E$2185=$A1311,[5]Sheet1!$B$2:$B$2185),0))</f>
        <v>6041</v>
      </c>
      <c r="O1311" s="2">
        <f t="array" ref="O1311">INDEX([5]Sheet1!$I$2:$I$2185,MATCH($C1311,IF([5]Sheet1!$E$2:$E$2185=$A1311,[5]Sheet1!$B$2:$B$2185),0))*10</f>
        <v>118141560</v>
      </c>
      <c r="P1311" s="2">
        <f t="array" ref="P1311">INDEX([5]Sheet1!$H$2:$H$2185,MATCH($C1311,IF([5]Sheet1!$E$2:$E$2185=$A1311,[5]Sheet1!$B$2:$B$2185),0))</f>
        <v>4636</v>
      </c>
    </row>
    <row r="1312" spans="1:16" x14ac:dyDescent="0.25">
      <c r="A1312" t="s">
        <v>22</v>
      </c>
      <c r="B1312" t="s">
        <v>23</v>
      </c>
      <c r="C1312">
        <v>2002</v>
      </c>
      <c r="D1312" s="2">
        <f t="array" ref="D1312">INDEX([2]data!$E$2:$E$2185,MATCH($C1312,IF([2]data!$C$2:$C$2185=$A1312,[2]data!$A$2:$A$2185),0))</f>
        <v>16689370</v>
      </c>
      <c r="H1312" s="2">
        <f t="array" ref="H1312">INDEX([1]Sheet1!$M$2:$M$1823,MATCH($C1312,IF([1]Sheet1!$A$2:$A$1823=$A1312,[1]Sheet1!$C$2:$C$1823),0))</f>
        <v>20882034688</v>
      </c>
      <c r="I1312" s="2">
        <f t="array" ref="I1312">INDEX([1]Sheet1!$D$2:$D$1823,MATCH($C1312,IF([1]Sheet1!$A$2:$A$1823=$A1312,[1]Sheet1!$C$2:$C$1823),0))</f>
        <v>15616112000</v>
      </c>
      <c r="J1312" s="2">
        <f t="array" ref="J1312">(INDEX([1]Sheet1!$G$2:$G$1823,MATCH($C1312,IF([1]Sheet1!$A$2:$A$1823=$A1312,[1]Sheet1!$C$2:$C$1823),0))+INDEX([1]Sheet1!$J$2:$J$1823,MATCH($C1312,IF([1]Sheet1!$A$2:$A$1823=$A1312,[1]Sheet1!$C$2:$C$1823),0)))</f>
        <v>5265922000</v>
      </c>
      <c r="K1312" s="2">
        <f t="array" ref="K1312">INDEX([5]Sheet1!$K$2:$K$2185,MATCH($C1312,IF([5]Sheet1!$E$2:$E$2185=$A1312,[5]Sheet1!$B$2:$B$2185),0))*10</f>
        <v>7703589630</v>
      </c>
      <c r="L1312" s="2">
        <f t="array" ref="L1312">INDEX([5]Sheet1!$J$2:$J$2185,MATCH($C1312,IF([5]Sheet1!$E$2:$E$2185=$A1312,[5]Sheet1!$B$2:$B$2185),0))</f>
        <v>281309</v>
      </c>
      <c r="M1312" s="2">
        <f t="array" ref="M1312">INDEX([5]Sheet1!$G$2:$G$2185,MATCH($C1312,IF([5]Sheet1!$E$2:$E$2185=$A1312,[5]Sheet1!$B$2:$B$2185),0))*10</f>
        <v>5932088570</v>
      </c>
      <c r="N1312" s="2">
        <f t="array" ref="N1312">INDEX([5]Sheet1!$F$2:$F$2185,MATCH($C1312,IF([5]Sheet1!$E$2:$E$2185=$A1312,[5]Sheet1!$B$2:$B$2185),0))</f>
        <v>162509</v>
      </c>
      <c r="O1312" s="2">
        <f t="array" ref="O1312">INDEX([5]Sheet1!$I$2:$I$2185,MATCH($C1312,IF([5]Sheet1!$E$2:$E$2185=$A1312,[5]Sheet1!$B$2:$B$2185),0))*10</f>
        <v>1771501060</v>
      </c>
      <c r="P1312" s="2">
        <f t="array" ref="P1312">INDEX([5]Sheet1!$H$2:$H$2185,MATCH($C1312,IF([5]Sheet1!$E$2:$E$2185=$A1312,[5]Sheet1!$B$2:$B$2185),0))</f>
        <v>95373</v>
      </c>
    </row>
    <row r="1313" spans="1:16" x14ac:dyDescent="0.25">
      <c r="A1313" t="s">
        <v>24</v>
      </c>
      <c r="B1313" t="s">
        <v>25</v>
      </c>
      <c r="C1313">
        <v>2002</v>
      </c>
      <c r="D1313" s="2">
        <f t="array" ref="D1313">INDEX([2]data!$E$2:$E$2185,MATCH($C1313,IF([2]data!$C$2:$C$2185=$A1313,[2]data!$A$2:$A$2185),0))</f>
        <v>8508256</v>
      </c>
      <c r="H1313" s="2">
        <f t="array" ref="H1313">INDEX([1]Sheet1!$M$2:$M$1823,MATCH($C1313,IF([1]Sheet1!$A$2:$A$1823=$A1313,[1]Sheet1!$C$2:$C$1823),0))</f>
        <v>13599481856</v>
      </c>
      <c r="I1313" s="2">
        <f t="array" ref="I1313">INDEX([1]Sheet1!$D$2:$D$1823,MATCH($C1313,IF([1]Sheet1!$A$2:$A$1823=$A1313,[1]Sheet1!$C$2:$C$1823),0))</f>
        <v>10664242000</v>
      </c>
      <c r="J1313" s="2">
        <f t="array" ref="J1313">(INDEX([1]Sheet1!$G$2:$G$1823,MATCH($C1313,IF([1]Sheet1!$A$2:$A$1823=$A1313,[1]Sheet1!$C$2:$C$1823),0))+INDEX([1]Sheet1!$J$2:$J$1823,MATCH($C1313,IF([1]Sheet1!$A$2:$A$1823=$A1313,[1]Sheet1!$C$2:$C$1823),0)))</f>
        <v>2935240000</v>
      </c>
      <c r="K1313" s="2">
        <f t="array" ref="K1313">INDEX([5]Sheet1!$K$2:$K$2185,MATCH($C1313,IF([5]Sheet1!$E$2:$E$2185=$A1313,[5]Sheet1!$B$2:$B$2185),0))*10</f>
        <v>5781446730</v>
      </c>
      <c r="L1313" s="2">
        <f t="array" ref="L1313">INDEX([5]Sheet1!$J$2:$J$2185,MATCH($C1313,IF([5]Sheet1!$E$2:$E$2185=$A1313,[5]Sheet1!$B$2:$B$2185),0))</f>
        <v>207756</v>
      </c>
      <c r="M1313" s="2">
        <f t="array" ref="M1313">INDEX([5]Sheet1!$G$2:$G$2185,MATCH($C1313,IF([5]Sheet1!$E$2:$E$2185=$A1313,[5]Sheet1!$B$2:$B$2185),0))*10</f>
        <v>4644354750</v>
      </c>
      <c r="N1313" s="2">
        <f t="array" ref="N1313">INDEX([5]Sheet1!$F$2:$F$2185,MATCH($C1313,IF([5]Sheet1!$E$2:$E$2185=$A1313,[5]Sheet1!$B$2:$B$2185),0))</f>
        <v>137901</v>
      </c>
      <c r="O1313" s="2">
        <f t="array" ref="O1313">INDEX([5]Sheet1!$I$2:$I$2185,MATCH($C1313,IF([5]Sheet1!$E$2:$E$2185=$A1313,[5]Sheet1!$B$2:$B$2185),0))*10</f>
        <v>1137091980</v>
      </c>
      <c r="P1313" s="2">
        <f t="array" ref="P1313">INDEX([5]Sheet1!$H$2:$H$2185,MATCH($C1313,IF([5]Sheet1!$E$2:$E$2185=$A1313,[5]Sheet1!$B$2:$B$2185),0))</f>
        <v>61006</v>
      </c>
    </row>
    <row r="1314" spans="1:16" x14ac:dyDescent="0.25">
      <c r="A1314" t="s">
        <v>26</v>
      </c>
      <c r="B1314" t="s">
        <v>27</v>
      </c>
      <c r="C1314">
        <v>2002</v>
      </c>
      <c r="D1314" s="2">
        <f t="array" ref="D1314">INDEX([2]data!$E$2:$E$2185,MATCH($C1314,IF([2]data!$C$2:$C$2185=$A1314,[2]data!$A$2:$A$2185),0))</f>
        <v>1239613</v>
      </c>
      <c r="H1314" s="2">
        <f t="array" ref="H1314">INDEX([1]Sheet1!$M$2:$M$1823,MATCH($C1314,IF([1]Sheet1!$A$2:$A$1823=$A1314,[1]Sheet1!$C$2:$C$1823),0))</f>
        <v>1507841024</v>
      </c>
      <c r="I1314" s="2">
        <f t="array" ref="I1314">INDEX([1]Sheet1!$D$2:$D$1823,MATCH($C1314,IF([1]Sheet1!$A$2:$A$1823=$A1314,[1]Sheet1!$C$2:$C$1823),0))</f>
        <v>1337567000</v>
      </c>
      <c r="J1314" s="2">
        <f t="array" ref="J1314">(INDEX([1]Sheet1!$G$2:$G$1823,MATCH($C1314,IF([1]Sheet1!$A$2:$A$1823=$A1314,[1]Sheet1!$C$2:$C$1823),0))+INDEX([1]Sheet1!$J$2:$J$1823,MATCH($C1314,IF([1]Sheet1!$A$2:$A$1823=$A1314,[1]Sheet1!$C$2:$C$1823),0)))</f>
        <v>170274000</v>
      </c>
      <c r="K1314" s="2">
        <f t="array" ref="K1314">INDEX([5]Sheet1!$K$2:$K$2185,MATCH($C1314,IF([5]Sheet1!$E$2:$E$2185=$A1314,[5]Sheet1!$B$2:$B$2185),0))*10</f>
        <v>725917180</v>
      </c>
      <c r="L1314" s="2">
        <f t="array" ref="L1314">INDEX([5]Sheet1!$J$2:$J$2185,MATCH($C1314,IF([5]Sheet1!$E$2:$E$2185=$A1314,[5]Sheet1!$B$2:$B$2185),0))</f>
        <v>26074</v>
      </c>
      <c r="M1314" s="2">
        <f t="array" ref="M1314">INDEX([5]Sheet1!$G$2:$G$2185,MATCH($C1314,IF([5]Sheet1!$E$2:$E$2185=$A1314,[5]Sheet1!$B$2:$B$2185),0))*10</f>
        <v>603897050</v>
      </c>
      <c r="N1314" s="2">
        <f t="array" ref="N1314">INDEX([5]Sheet1!$F$2:$F$2185,MATCH($C1314,IF([5]Sheet1!$E$2:$E$2185=$A1314,[5]Sheet1!$B$2:$B$2185),0))</f>
        <v>20144</v>
      </c>
      <c r="O1314" s="2">
        <f t="array" ref="O1314">INDEX([5]Sheet1!$I$2:$I$2185,MATCH($C1314,IF([5]Sheet1!$E$2:$E$2185=$A1314,[5]Sheet1!$B$2:$B$2185),0))*10</f>
        <v>122020130</v>
      </c>
      <c r="P1314" s="2">
        <f t="array" ref="P1314">INDEX([5]Sheet1!$H$2:$H$2185,MATCH($C1314,IF([5]Sheet1!$E$2:$E$2185=$A1314,[5]Sheet1!$B$2:$B$2185),0))</f>
        <v>5244</v>
      </c>
    </row>
    <row r="1315" spans="1:16" x14ac:dyDescent="0.25">
      <c r="A1315" t="s">
        <v>28</v>
      </c>
      <c r="B1315" t="s">
        <v>29</v>
      </c>
      <c r="C1315">
        <v>2002</v>
      </c>
      <c r="D1315" s="2">
        <f t="array" ref="D1315">INDEX([2]data!$E$2:$E$2185,MATCH($C1315,IF([2]data!$C$2:$C$2185=$A1315,[2]data!$A$2:$A$2185),0))</f>
        <v>1340372</v>
      </c>
      <c r="H1315" s="2">
        <f t="array" ref="H1315">INDEX([1]Sheet1!$M$2:$M$1823,MATCH($C1315,IF([1]Sheet1!$A$2:$A$1823=$A1315,[1]Sheet1!$C$2:$C$1823),0))</f>
        <v>1766920960</v>
      </c>
      <c r="I1315" s="2">
        <f t="array" ref="I1315">INDEX([1]Sheet1!$D$2:$D$1823,MATCH($C1315,IF([1]Sheet1!$A$2:$A$1823=$A1315,[1]Sheet1!$C$2:$C$1823),0))</f>
        <v>1462667000</v>
      </c>
      <c r="J1315" s="2">
        <f t="array" ref="J1315">(INDEX([1]Sheet1!$G$2:$G$1823,MATCH($C1315,IF([1]Sheet1!$A$2:$A$1823=$A1315,[1]Sheet1!$C$2:$C$1823),0))+INDEX([1]Sheet1!$J$2:$J$1823,MATCH($C1315,IF([1]Sheet1!$A$2:$A$1823=$A1315,[1]Sheet1!$C$2:$C$1823),0)))</f>
        <v>304254000</v>
      </c>
      <c r="K1315" s="2">
        <f t="array" ref="K1315">INDEX([5]Sheet1!$K$2:$K$2185,MATCH($C1315,IF([5]Sheet1!$E$2:$E$2185=$A1315,[5]Sheet1!$B$2:$B$2185),0))*10</f>
        <v>777881920</v>
      </c>
      <c r="L1315" s="2">
        <f t="array" ref="L1315">INDEX([5]Sheet1!$J$2:$J$2185,MATCH($C1315,IF([5]Sheet1!$E$2:$E$2185=$A1315,[5]Sheet1!$B$2:$B$2185),0))</f>
        <v>30669</v>
      </c>
      <c r="M1315" s="2">
        <f t="array" ref="M1315">INDEX([5]Sheet1!$G$2:$G$2185,MATCH($C1315,IF([5]Sheet1!$E$2:$E$2185=$A1315,[5]Sheet1!$B$2:$B$2185),0))*10</f>
        <v>635361140</v>
      </c>
      <c r="N1315" s="2">
        <f t="array" ref="N1315">INDEX([5]Sheet1!$F$2:$F$2185,MATCH($C1315,IF([5]Sheet1!$E$2:$E$2185=$A1315,[5]Sheet1!$B$2:$B$2185),0))</f>
        <v>20309</v>
      </c>
      <c r="O1315" s="2">
        <f t="array" ref="O1315">INDEX([5]Sheet1!$I$2:$I$2185,MATCH($C1315,IF([5]Sheet1!$E$2:$E$2185=$A1315,[5]Sheet1!$B$2:$B$2185),0))*10</f>
        <v>142520780</v>
      </c>
      <c r="P1315" s="2">
        <f t="array" ref="P1315">INDEX([5]Sheet1!$H$2:$H$2185,MATCH($C1315,IF([5]Sheet1!$E$2:$E$2185=$A1315,[5]Sheet1!$B$2:$B$2185),0))</f>
        <v>8205</v>
      </c>
    </row>
    <row r="1316" spans="1:16" x14ac:dyDescent="0.25">
      <c r="A1316" t="s">
        <v>30</v>
      </c>
      <c r="B1316" t="s">
        <v>31</v>
      </c>
      <c r="C1316">
        <v>2002</v>
      </c>
      <c r="D1316" s="2">
        <f t="array" ref="D1316">INDEX([2]data!$E$2:$E$2185,MATCH($C1316,IF([2]data!$C$2:$C$2185=$A1316,[2]data!$A$2:$A$2185),0))</f>
        <v>12525556</v>
      </c>
      <c r="H1316" s="2">
        <f t="array" ref="H1316">INDEX([1]Sheet1!$M$2:$M$1823,MATCH($C1316,IF([1]Sheet1!$A$2:$A$1823=$A1316,[1]Sheet1!$C$2:$C$1823),0))</f>
        <v>20302319616</v>
      </c>
      <c r="I1316" s="2">
        <f t="array" ref="I1316">INDEX([1]Sheet1!$D$2:$D$1823,MATCH($C1316,IF([1]Sheet1!$A$2:$A$1823=$A1316,[1]Sheet1!$C$2:$C$1823),0))</f>
        <v>15060398000</v>
      </c>
      <c r="J1316" s="2">
        <f t="array" ref="J1316">(INDEX([1]Sheet1!$G$2:$G$1823,MATCH($C1316,IF([1]Sheet1!$A$2:$A$1823=$A1316,[1]Sheet1!$C$2:$C$1823),0))+INDEX([1]Sheet1!$J$2:$J$1823,MATCH($C1316,IF([1]Sheet1!$A$2:$A$1823=$A1316,[1]Sheet1!$C$2:$C$1823),0)))</f>
        <v>5241921000</v>
      </c>
      <c r="K1316" s="2">
        <f t="array" ref="K1316">INDEX([5]Sheet1!$K$2:$K$2185,MATCH($C1316,IF([5]Sheet1!$E$2:$E$2185=$A1316,[5]Sheet1!$B$2:$B$2185),0))*10</f>
        <v>8560917240</v>
      </c>
      <c r="L1316" s="2">
        <f t="array" ref="L1316">INDEX([5]Sheet1!$J$2:$J$2185,MATCH($C1316,IF([5]Sheet1!$E$2:$E$2185=$A1316,[5]Sheet1!$B$2:$B$2185),0))</f>
        <v>258441</v>
      </c>
      <c r="M1316" s="2">
        <f t="array" ref="M1316">INDEX([5]Sheet1!$G$2:$G$2185,MATCH($C1316,IF([5]Sheet1!$E$2:$E$2185=$A1316,[5]Sheet1!$B$2:$B$2185),0))*10</f>
        <v>6807738060</v>
      </c>
      <c r="N1316" s="2">
        <f t="array" ref="N1316">INDEX([5]Sheet1!$F$2:$F$2185,MATCH($C1316,IF([5]Sheet1!$E$2:$E$2185=$A1316,[5]Sheet1!$B$2:$B$2185),0))</f>
        <v>172613</v>
      </c>
      <c r="O1316" s="2">
        <f t="array" ref="O1316">INDEX([5]Sheet1!$I$2:$I$2185,MATCH($C1316,IF([5]Sheet1!$E$2:$E$2185=$A1316,[5]Sheet1!$B$2:$B$2185),0))*10</f>
        <v>1753179180</v>
      </c>
      <c r="P1316" s="2">
        <f t="array" ref="P1316">INDEX([5]Sheet1!$H$2:$H$2185,MATCH($C1316,IF([5]Sheet1!$E$2:$E$2185=$A1316,[5]Sheet1!$B$2:$B$2185),0))</f>
        <v>75006</v>
      </c>
    </row>
    <row r="1317" spans="1:16" x14ac:dyDescent="0.25">
      <c r="A1317" t="s">
        <v>32</v>
      </c>
      <c r="B1317" t="s">
        <v>33</v>
      </c>
      <c r="C1317">
        <v>2002</v>
      </c>
      <c r="D1317" s="2">
        <f t="array" ref="D1317">INDEX([2]data!$E$2:$E$2185,MATCH($C1317,IF([2]data!$C$2:$C$2185=$A1317,[2]data!$A$2:$A$2185),0))</f>
        <v>6155967</v>
      </c>
      <c r="H1317" s="2">
        <f t="array" ref="H1317">INDEX([1]Sheet1!$M$2:$M$1823,MATCH($C1317,IF([1]Sheet1!$A$2:$A$1823=$A1317,[1]Sheet1!$C$2:$C$1823),0))</f>
        <v>8603604992</v>
      </c>
      <c r="I1317" s="2">
        <f t="array" ref="I1317">INDEX([1]Sheet1!$D$2:$D$1823,MATCH($C1317,IF([1]Sheet1!$A$2:$A$1823=$A1317,[1]Sheet1!$C$2:$C$1823),0))</f>
        <v>7025854000</v>
      </c>
      <c r="J1317" s="2">
        <f t="array" ref="J1317">(INDEX([1]Sheet1!$G$2:$G$1823,MATCH($C1317,IF([1]Sheet1!$A$2:$A$1823=$A1317,[1]Sheet1!$C$2:$C$1823),0))+INDEX([1]Sheet1!$J$2:$J$1823,MATCH($C1317,IF([1]Sheet1!$A$2:$A$1823=$A1317,[1]Sheet1!$C$2:$C$1823),0)))</f>
        <v>1577751000</v>
      </c>
      <c r="K1317" s="2">
        <f t="array" ref="K1317">INDEX([5]Sheet1!$K$2:$K$2185,MATCH($C1317,IF([5]Sheet1!$E$2:$E$2185=$A1317,[5]Sheet1!$B$2:$B$2185),0))*10</f>
        <v>3991782790</v>
      </c>
      <c r="L1317" s="2">
        <f t="array" ref="L1317">INDEX([5]Sheet1!$J$2:$J$2185,MATCH($C1317,IF([5]Sheet1!$E$2:$E$2185=$A1317,[5]Sheet1!$B$2:$B$2185),0))</f>
        <v>135920</v>
      </c>
      <c r="M1317" s="2">
        <f t="array" ref="M1317">INDEX([5]Sheet1!$G$2:$G$2185,MATCH($C1317,IF([5]Sheet1!$E$2:$E$2185=$A1317,[5]Sheet1!$B$2:$B$2185),0))*10</f>
        <v>3048575760</v>
      </c>
      <c r="N1317" s="2">
        <f t="array" ref="N1317">INDEX([5]Sheet1!$F$2:$F$2185,MATCH($C1317,IF([5]Sheet1!$E$2:$E$2185=$A1317,[5]Sheet1!$B$2:$B$2185),0))</f>
        <v>82039</v>
      </c>
      <c r="O1317" s="2">
        <f t="array" ref="O1317">INDEX([5]Sheet1!$I$2:$I$2185,MATCH($C1317,IF([5]Sheet1!$E$2:$E$2185=$A1317,[5]Sheet1!$B$2:$B$2185),0))*10</f>
        <v>943207030</v>
      </c>
      <c r="P1317" s="2">
        <f t="array" ref="P1317">INDEX([5]Sheet1!$H$2:$H$2185,MATCH($C1317,IF([5]Sheet1!$E$2:$E$2185=$A1317,[5]Sheet1!$B$2:$B$2185),0))</f>
        <v>47466</v>
      </c>
    </row>
    <row r="1318" spans="1:16" x14ac:dyDescent="0.25">
      <c r="A1318" t="s">
        <v>34</v>
      </c>
      <c r="B1318" t="s">
        <v>35</v>
      </c>
      <c r="C1318">
        <v>2002</v>
      </c>
      <c r="D1318" s="2">
        <f t="array" ref="D1318">INDEX([2]data!$E$2:$E$2185,MATCH($C1318,IF([2]data!$C$2:$C$2185=$A1318,[2]data!$A$2:$A$2185),0))</f>
        <v>2934234</v>
      </c>
      <c r="H1318" s="2">
        <f t="array" ref="H1318">INDEX([1]Sheet1!$M$2:$M$1823,MATCH($C1318,IF([1]Sheet1!$A$2:$A$1823=$A1318,[1]Sheet1!$C$2:$C$1823),0))</f>
        <v>4142113024</v>
      </c>
      <c r="I1318" s="2">
        <f t="array" ref="I1318">INDEX([1]Sheet1!$D$2:$D$1823,MATCH($C1318,IF([1]Sheet1!$A$2:$A$1823=$A1318,[1]Sheet1!$C$2:$C$1823),0))</f>
        <v>3350966000</v>
      </c>
      <c r="J1318" s="2">
        <f t="array" ref="J1318">(INDEX([1]Sheet1!$G$2:$G$1823,MATCH($C1318,IF([1]Sheet1!$A$2:$A$1823=$A1318,[1]Sheet1!$C$2:$C$1823),0))+INDEX([1]Sheet1!$J$2:$J$1823,MATCH($C1318,IF([1]Sheet1!$A$2:$A$1823=$A1318,[1]Sheet1!$C$2:$C$1823),0)))</f>
        <v>791147000</v>
      </c>
      <c r="K1318" s="2">
        <f t="array" ref="K1318">INDEX([5]Sheet1!$K$2:$K$2185,MATCH($C1318,IF([5]Sheet1!$E$2:$E$2185=$A1318,[5]Sheet1!$B$2:$B$2185),0))*10</f>
        <v>1832668550</v>
      </c>
      <c r="L1318" s="2">
        <f t="array" ref="L1318">INDEX([5]Sheet1!$J$2:$J$2185,MATCH($C1318,IF([5]Sheet1!$E$2:$E$2185=$A1318,[5]Sheet1!$B$2:$B$2185),0))</f>
        <v>70333</v>
      </c>
      <c r="M1318" s="2">
        <f t="array" ref="M1318">INDEX([5]Sheet1!$G$2:$G$2185,MATCH($C1318,IF([5]Sheet1!$E$2:$E$2185=$A1318,[5]Sheet1!$B$2:$B$2185),0))*10</f>
        <v>1444991890</v>
      </c>
      <c r="N1318" s="2">
        <f t="array" ref="N1318">INDEX([5]Sheet1!$F$2:$F$2185,MATCH($C1318,IF([5]Sheet1!$E$2:$E$2185=$A1318,[5]Sheet1!$B$2:$B$2185),0))</f>
        <v>45270</v>
      </c>
      <c r="O1318" s="2">
        <f t="array" ref="O1318">INDEX([5]Sheet1!$I$2:$I$2185,MATCH($C1318,IF([5]Sheet1!$E$2:$E$2185=$A1318,[5]Sheet1!$B$2:$B$2185),0))*10</f>
        <v>387676660</v>
      </c>
      <c r="P1318" s="2">
        <f t="array" ref="P1318">INDEX([5]Sheet1!$H$2:$H$2185,MATCH($C1318,IF([5]Sheet1!$E$2:$E$2185=$A1318,[5]Sheet1!$B$2:$B$2185),0))</f>
        <v>19815</v>
      </c>
    </row>
    <row r="1319" spans="1:16" x14ac:dyDescent="0.25">
      <c r="A1319" t="s">
        <v>36</v>
      </c>
      <c r="B1319" t="s">
        <v>37</v>
      </c>
      <c r="C1319">
        <v>2002</v>
      </c>
      <c r="D1319" s="2">
        <f t="array" ref="D1319">INDEX([2]data!$E$2:$E$2185,MATCH($C1319,IF([2]data!$C$2:$C$2185=$A1319,[2]data!$A$2:$A$2185),0))</f>
        <v>2713535</v>
      </c>
      <c r="H1319" s="2">
        <f t="array" ref="H1319">INDEX([1]Sheet1!$M$2:$M$1823,MATCH($C1319,IF([1]Sheet1!$A$2:$A$1823=$A1319,[1]Sheet1!$C$2:$C$1823),0))</f>
        <v>3532487936</v>
      </c>
      <c r="I1319" s="2">
        <f t="array" ref="I1319">INDEX([1]Sheet1!$D$2:$D$1823,MATCH($C1319,IF([1]Sheet1!$A$2:$A$1823=$A1319,[1]Sheet1!$C$2:$C$1823),0))</f>
        <v>3222357000</v>
      </c>
      <c r="J1319" s="2">
        <f t="array" ref="J1319">(INDEX([1]Sheet1!$G$2:$G$1823,MATCH($C1319,IF([1]Sheet1!$A$2:$A$1823=$A1319,[1]Sheet1!$C$2:$C$1823),0))+INDEX([1]Sheet1!$J$2:$J$1823,MATCH($C1319,IF([1]Sheet1!$A$2:$A$1823=$A1319,[1]Sheet1!$C$2:$C$1823),0)))</f>
        <v>310131000</v>
      </c>
      <c r="K1319" s="2">
        <f t="array" ref="K1319">INDEX([5]Sheet1!$K$2:$K$2185,MATCH($C1319,IF([5]Sheet1!$E$2:$E$2185=$A1319,[5]Sheet1!$B$2:$B$2185),0))*10</f>
        <v>1871954500</v>
      </c>
      <c r="L1319" s="2">
        <f t="array" ref="L1319">INDEX([5]Sheet1!$J$2:$J$2185,MATCH($C1319,IF([5]Sheet1!$E$2:$E$2185=$A1319,[5]Sheet1!$B$2:$B$2185),0))</f>
        <v>72931</v>
      </c>
      <c r="M1319" s="2">
        <f t="array" ref="M1319">INDEX([5]Sheet1!$G$2:$G$2185,MATCH($C1319,IF([5]Sheet1!$E$2:$E$2185=$A1319,[5]Sheet1!$B$2:$B$2185),0))*10</f>
        <v>1439072850</v>
      </c>
      <c r="N1319" s="2">
        <f t="array" ref="N1319">INDEX([5]Sheet1!$F$2:$F$2185,MATCH($C1319,IF([5]Sheet1!$E$2:$E$2185=$A1319,[5]Sheet1!$B$2:$B$2185),0))</f>
        <v>45440</v>
      </c>
      <c r="O1319" s="2">
        <f t="array" ref="O1319">INDEX([5]Sheet1!$I$2:$I$2185,MATCH($C1319,IF([5]Sheet1!$E$2:$E$2185=$A1319,[5]Sheet1!$B$2:$B$2185),0))*10</f>
        <v>432881650</v>
      </c>
      <c r="P1319" s="2">
        <f t="array" ref="P1319">INDEX([5]Sheet1!$H$2:$H$2185,MATCH($C1319,IF([5]Sheet1!$E$2:$E$2185=$A1319,[5]Sheet1!$B$2:$B$2185),0))</f>
        <v>22686</v>
      </c>
    </row>
    <row r="1320" spans="1:16" x14ac:dyDescent="0.25">
      <c r="A1320" t="s">
        <v>38</v>
      </c>
      <c r="B1320" t="s">
        <v>39</v>
      </c>
      <c r="C1320">
        <v>2002</v>
      </c>
      <c r="D1320" s="2">
        <f t="array" ref="D1320">INDEX([2]data!$E$2:$E$2185,MATCH($C1320,IF([2]data!$C$2:$C$2185=$A1320,[2]data!$A$2:$A$2185),0))</f>
        <v>4089875</v>
      </c>
      <c r="H1320" s="2">
        <f t="array" ref="H1320">INDEX([1]Sheet1!$M$2:$M$1823,MATCH($C1320,IF([1]Sheet1!$A$2:$A$1823=$A1320,[1]Sheet1!$C$2:$C$1823),0))</f>
        <v>3915656960</v>
      </c>
      <c r="I1320" s="2">
        <f t="array" ref="I1320">INDEX([1]Sheet1!$D$2:$D$1823,MATCH($C1320,IF([1]Sheet1!$A$2:$A$1823=$A1320,[1]Sheet1!$C$2:$C$1823),0))</f>
        <v>3750160000</v>
      </c>
      <c r="J1320" s="2">
        <f t="array" ref="J1320">(INDEX([1]Sheet1!$G$2:$G$1823,MATCH($C1320,IF([1]Sheet1!$A$2:$A$1823=$A1320,[1]Sheet1!$C$2:$C$1823),0))+INDEX([1]Sheet1!$J$2:$J$1823,MATCH($C1320,IF([1]Sheet1!$A$2:$A$1823=$A1320,[1]Sheet1!$C$2:$C$1823),0)))</f>
        <v>165497000</v>
      </c>
      <c r="K1320" s="2">
        <f t="array" ref="K1320">INDEX([5]Sheet1!$K$2:$K$2185,MATCH($C1320,IF([5]Sheet1!$E$2:$E$2185=$A1320,[5]Sheet1!$B$2:$B$2185),0))*10</f>
        <v>2417753280</v>
      </c>
      <c r="L1320" s="2">
        <f t="array" ref="L1320">INDEX([5]Sheet1!$J$2:$J$2185,MATCH($C1320,IF([5]Sheet1!$E$2:$E$2185=$A1320,[5]Sheet1!$B$2:$B$2185),0))</f>
        <v>104663</v>
      </c>
      <c r="M1320" s="2">
        <f t="array" ref="M1320">INDEX([5]Sheet1!$G$2:$G$2185,MATCH($C1320,IF([5]Sheet1!$E$2:$E$2185=$A1320,[5]Sheet1!$B$2:$B$2185),0))*10</f>
        <v>1817242530</v>
      </c>
      <c r="N1320" s="2">
        <f t="array" ref="N1320">INDEX([5]Sheet1!$F$2:$F$2185,MATCH($C1320,IF([5]Sheet1!$E$2:$E$2185=$A1320,[5]Sheet1!$B$2:$B$2185),0))</f>
        <v>65275</v>
      </c>
      <c r="O1320" s="2">
        <f t="array" ref="O1320">INDEX([5]Sheet1!$I$2:$I$2185,MATCH($C1320,IF([5]Sheet1!$E$2:$E$2185=$A1320,[5]Sheet1!$B$2:$B$2185),0))*10</f>
        <v>600510750</v>
      </c>
      <c r="P1320" s="2">
        <f t="array" ref="P1320">INDEX([5]Sheet1!$H$2:$H$2185,MATCH($C1320,IF([5]Sheet1!$E$2:$E$2185=$A1320,[5]Sheet1!$B$2:$B$2185),0))</f>
        <v>36930</v>
      </c>
    </row>
    <row r="1321" spans="1:16" x14ac:dyDescent="0.25">
      <c r="A1321" t="s">
        <v>40</v>
      </c>
      <c r="B1321" t="s">
        <v>41</v>
      </c>
      <c r="C1321">
        <v>2002</v>
      </c>
      <c r="D1321" s="2">
        <f t="array" ref="D1321">INDEX([2]data!$E$2:$E$2185,MATCH($C1321,IF([2]data!$C$2:$C$2185=$A1321,[2]data!$A$2:$A$2185),0))</f>
        <v>4497267</v>
      </c>
      <c r="H1321" s="2">
        <f t="array" ref="H1321">INDEX([1]Sheet1!$M$2:$M$1823,MATCH($C1321,IF([1]Sheet1!$A$2:$A$1823=$A1321,[1]Sheet1!$C$2:$C$1823),0))</f>
        <v>5491440128</v>
      </c>
      <c r="I1321" s="2">
        <f t="array" ref="I1321">INDEX([1]Sheet1!$D$2:$D$1823,MATCH($C1321,IF([1]Sheet1!$A$2:$A$1823=$A1321,[1]Sheet1!$C$2:$C$1823),0))</f>
        <v>4779991000</v>
      </c>
      <c r="J1321" s="2">
        <f t="array" ref="J1321">(INDEX([1]Sheet1!$G$2:$G$1823,MATCH($C1321,IF([1]Sheet1!$A$2:$A$1823=$A1321,[1]Sheet1!$C$2:$C$1823),0))+INDEX([1]Sheet1!$J$2:$J$1823,MATCH($C1321,IF([1]Sheet1!$A$2:$A$1823=$A1321,[1]Sheet1!$C$2:$C$1823),0)))</f>
        <v>711449000</v>
      </c>
      <c r="K1321" s="2">
        <f t="array" ref="K1321">INDEX([5]Sheet1!$K$2:$K$2185,MATCH($C1321,IF([5]Sheet1!$E$2:$E$2185=$A1321,[5]Sheet1!$B$2:$B$2185),0))*10</f>
        <v>2522814040</v>
      </c>
      <c r="L1321" s="2">
        <f t="array" ref="L1321">INDEX([5]Sheet1!$J$2:$J$2185,MATCH($C1321,IF([5]Sheet1!$E$2:$E$2185=$A1321,[5]Sheet1!$B$2:$B$2185),0))</f>
        <v>105396</v>
      </c>
      <c r="M1321" s="2">
        <f t="array" ref="M1321">INDEX([5]Sheet1!$G$2:$G$2185,MATCH($C1321,IF([5]Sheet1!$E$2:$E$2185=$A1321,[5]Sheet1!$B$2:$B$2185),0))*10</f>
        <v>2002100100</v>
      </c>
      <c r="N1321" s="2">
        <f t="array" ref="N1321">INDEX([5]Sheet1!$F$2:$F$2185,MATCH($C1321,IF([5]Sheet1!$E$2:$E$2185=$A1321,[5]Sheet1!$B$2:$B$2185),0))</f>
        <v>69923</v>
      </c>
      <c r="O1321" s="2">
        <f t="array" ref="O1321">INDEX([5]Sheet1!$I$2:$I$2185,MATCH($C1321,IF([5]Sheet1!$E$2:$E$2185=$A1321,[5]Sheet1!$B$2:$B$2185),0))*10</f>
        <v>520713940</v>
      </c>
      <c r="P1321" s="2">
        <f t="array" ref="P1321">INDEX([5]Sheet1!$H$2:$H$2185,MATCH($C1321,IF([5]Sheet1!$E$2:$E$2185=$A1321,[5]Sheet1!$B$2:$B$2185),0))</f>
        <v>32488</v>
      </c>
    </row>
    <row r="1322" spans="1:16" x14ac:dyDescent="0.25">
      <c r="A1322" t="s">
        <v>42</v>
      </c>
      <c r="B1322" t="s">
        <v>43</v>
      </c>
      <c r="C1322">
        <v>2002</v>
      </c>
      <c r="D1322" s="2">
        <f t="array" ref="D1322">INDEX([2]data!$E$2:$E$2185,MATCH($C1322,IF([2]data!$C$2:$C$2185=$A1322,[2]data!$A$2:$A$2185),0))</f>
        <v>1295960</v>
      </c>
      <c r="H1322" s="2">
        <f t="array" ref="H1322">INDEX([1]Sheet1!$M$2:$M$1823,MATCH($C1322,IF([1]Sheet1!$A$2:$A$1823=$A1322,[1]Sheet1!$C$2:$C$1823),0))</f>
        <v>1856732032</v>
      </c>
      <c r="I1322" s="2">
        <f t="array" ref="I1322">INDEX([1]Sheet1!$D$2:$D$1823,MATCH($C1322,IF([1]Sheet1!$A$2:$A$1823=$A1322,[1]Sheet1!$C$2:$C$1823),0))</f>
        <v>1668799000</v>
      </c>
      <c r="J1322" s="2">
        <f t="array" ref="J1322">(INDEX([1]Sheet1!$G$2:$G$1823,MATCH($C1322,IF([1]Sheet1!$A$2:$A$1823=$A1322,[1]Sheet1!$C$2:$C$1823),0))+INDEX([1]Sheet1!$J$2:$J$1823,MATCH($C1322,IF([1]Sheet1!$A$2:$A$1823=$A1322,[1]Sheet1!$C$2:$C$1823),0)))</f>
        <v>187933000</v>
      </c>
      <c r="K1322" s="2">
        <f t="array" ref="K1322">INDEX([5]Sheet1!$K$2:$K$2185,MATCH($C1322,IF([5]Sheet1!$E$2:$E$2185=$A1322,[5]Sheet1!$B$2:$B$2185),0))*10</f>
        <v>940754310</v>
      </c>
      <c r="L1322" s="2">
        <f t="array" ref="L1322">INDEX([5]Sheet1!$J$2:$J$2185,MATCH($C1322,IF([5]Sheet1!$E$2:$E$2185=$A1322,[5]Sheet1!$B$2:$B$2185),0))</f>
        <v>37277</v>
      </c>
      <c r="M1322" s="2">
        <f t="array" ref="M1322">INDEX([5]Sheet1!$G$2:$G$2185,MATCH($C1322,IF([5]Sheet1!$E$2:$E$2185=$A1322,[5]Sheet1!$B$2:$B$2185),0))*10</f>
        <v>750800000</v>
      </c>
      <c r="N1322" s="2">
        <f t="array" ref="N1322">INDEX([5]Sheet1!$F$2:$F$2185,MATCH($C1322,IF([5]Sheet1!$E$2:$E$2185=$A1322,[5]Sheet1!$B$2:$B$2185),0))</f>
        <v>25180</v>
      </c>
      <c r="O1322" s="2">
        <f t="array" ref="O1322">INDEX([5]Sheet1!$I$2:$I$2185,MATCH($C1322,IF([5]Sheet1!$E$2:$E$2185=$A1322,[5]Sheet1!$B$2:$B$2185),0))*10</f>
        <v>189954310</v>
      </c>
      <c r="P1322" s="2">
        <f t="array" ref="P1322">INDEX([5]Sheet1!$H$2:$H$2185,MATCH($C1322,IF([5]Sheet1!$E$2:$E$2185=$A1322,[5]Sheet1!$B$2:$B$2185),0))</f>
        <v>9811</v>
      </c>
    </row>
    <row r="1323" spans="1:16" x14ac:dyDescent="0.25">
      <c r="A1323" t="s">
        <v>44</v>
      </c>
      <c r="B1323" t="s">
        <v>45</v>
      </c>
      <c r="C1323">
        <v>2002</v>
      </c>
      <c r="D1323" s="2">
        <f t="array" ref="D1323">INDEX([2]data!$E$2:$E$2185,MATCH($C1323,IF([2]data!$C$2:$C$2185=$A1323,[2]data!$A$2:$A$2185),0))</f>
        <v>5440389</v>
      </c>
      <c r="H1323" s="2">
        <f t="array" ref="H1323">INDEX([1]Sheet1!$M$2:$M$1823,MATCH($C1323,IF([1]Sheet1!$A$2:$A$1823=$A1323,[1]Sheet1!$C$2:$C$1823),0))</f>
        <v>9038731264</v>
      </c>
      <c r="I1323" s="2">
        <f t="array" ref="I1323">INDEX([1]Sheet1!$D$2:$D$1823,MATCH($C1323,IF([1]Sheet1!$A$2:$A$1823=$A1323,[1]Sheet1!$C$2:$C$1823),0))</f>
        <v>7018283000</v>
      </c>
      <c r="J1323" s="2">
        <f t="array" ref="J1323">(INDEX([1]Sheet1!$G$2:$G$1823,MATCH($C1323,IF([1]Sheet1!$A$2:$A$1823=$A1323,[1]Sheet1!$C$2:$C$1823),0))+INDEX([1]Sheet1!$J$2:$J$1823,MATCH($C1323,IF([1]Sheet1!$A$2:$A$1823=$A1323,[1]Sheet1!$C$2:$C$1823),0)))</f>
        <v>2020448000</v>
      </c>
      <c r="K1323" s="2">
        <f t="array" ref="K1323">INDEX([5]Sheet1!$K$2:$K$2185,MATCH($C1323,IF([5]Sheet1!$E$2:$E$2185=$A1323,[5]Sheet1!$B$2:$B$2185),0))*10</f>
        <v>4191258140</v>
      </c>
      <c r="L1323" s="2">
        <f t="array" ref="L1323">INDEX([5]Sheet1!$J$2:$J$2185,MATCH($C1323,IF([5]Sheet1!$E$2:$E$2185=$A1323,[5]Sheet1!$B$2:$B$2185),0))</f>
        <v>111839</v>
      </c>
      <c r="M1323" s="2">
        <f t="array" ref="M1323">INDEX([5]Sheet1!$G$2:$G$2185,MATCH($C1323,IF([5]Sheet1!$E$2:$E$2185=$A1323,[5]Sheet1!$B$2:$B$2185),0))*10</f>
        <v>3332920090</v>
      </c>
      <c r="N1323" s="2">
        <f t="array" ref="N1323">INDEX([5]Sheet1!$F$2:$F$2185,MATCH($C1323,IF([5]Sheet1!$E$2:$E$2185=$A1323,[5]Sheet1!$B$2:$B$2185),0))</f>
        <v>71707</v>
      </c>
      <c r="O1323" s="2">
        <f t="array" ref="O1323">INDEX([5]Sheet1!$I$2:$I$2185,MATCH($C1323,IF([5]Sheet1!$E$2:$E$2185=$A1323,[5]Sheet1!$B$2:$B$2185),0))*10</f>
        <v>858338050</v>
      </c>
      <c r="P1323" s="2">
        <f t="array" ref="P1323">INDEX([5]Sheet1!$H$2:$H$2185,MATCH($C1323,IF([5]Sheet1!$E$2:$E$2185=$A1323,[5]Sheet1!$B$2:$B$2185),0))</f>
        <v>32891</v>
      </c>
    </row>
    <row r="1324" spans="1:16" x14ac:dyDescent="0.25">
      <c r="A1324" t="s">
        <v>46</v>
      </c>
      <c r="B1324" t="s">
        <v>47</v>
      </c>
      <c r="C1324">
        <v>2002</v>
      </c>
      <c r="D1324" s="2">
        <f t="array" ref="D1324">INDEX([2]data!$E$2:$E$2185,MATCH($C1324,IF([2]data!$C$2:$C$2185=$A1324,[2]data!$A$2:$A$2185),0))</f>
        <v>6417206</v>
      </c>
      <c r="H1324" s="2">
        <f t="array" ref="H1324">INDEX([1]Sheet1!$M$2:$M$1823,MATCH($C1324,IF([1]Sheet1!$A$2:$A$1823=$A1324,[1]Sheet1!$C$2:$C$1823),0))</f>
        <v>11249795072</v>
      </c>
      <c r="I1324" s="2">
        <f t="array" ref="I1324">INDEX([1]Sheet1!$D$2:$D$1823,MATCH($C1324,IF([1]Sheet1!$A$2:$A$1823=$A1324,[1]Sheet1!$C$2:$C$1823),0))</f>
        <v>9073388000</v>
      </c>
      <c r="J1324" s="2">
        <f t="array" ref="J1324">(INDEX([1]Sheet1!$G$2:$G$1823,MATCH($C1324,IF([1]Sheet1!$A$2:$A$1823=$A1324,[1]Sheet1!$C$2:$C$1823),0))+INDEX([1]Sheet1!$J$2:$J$1823,MATCH($C1324,IF([1]Sheet1!$A$2:$A$1823=$A1324,[1]Sheet1!$C$2:$C$1823),0)))</f>
        <v>2176407000</v>
      </c>
      <c r="K1324" s="2">
        <f t="array" ref="K1324">INDEX([5]Sheet1!$K$2:$K$2185,MATCH($C1324,IF([5]Sheet1!$E$2:$E$2185=$A1324,[5]Sheet1!$B$2:$B$2185),0))*10</f>
        <v>5135617940</v>
      </c>
      <c r="L1324" s="2">
        <f t="array" ref="L1324">INDEX([5]Sheet1!$J$2:$J$2185,MATCH($C1324,IF([5]Sheet1!$E$2:$E$2185=$A1324,[5]Sheet1!$B$2:$B$2185),0))</f>
        <v>145228</v>
      </c>
      <c r="M1324" s="2">
        <f t="array" ref="M1324">INDEX([5]Sheet1!$G$2:$G$2185,MATCH($C1324,IF([5]Sheet1!$E$2:$E$2185=$A1324,[5]Sheet1!$B$2:$B$2185),0))*10</f>
        <v>4285694340</v>
      </c>
      <c r="N1324" s="2">
        <f t="array" ref="N1324">INDEX([5]Sheet1!$F$2:$F$2185,MATCH($C1324,IF([5]Sheet1!$E$2:$E$2185=$A1324,[5]Sheet1!$B$2:$B$2185),0))</f>
        <v>104926</v>
      </c>
      <c r="O1324" s="2">
        <f t="array" ref="O1324">INDEX([5]Sheet1!$I$2:$I$2185,MATCH($C1324,IF([5]Sheet1!$E$2:$E$2185=$A1324,[5]Sheet1!$B$2:$B$2185),0))*10</f>
        <v>849923600</v>
      </c>
      <c r="P1324" s="2">
        <f t="array" ref="P1324">INDEX([5]Sheet1!$H$2:$H$2185,MATCH($C1324,IF([5]Sheet1!$E$2:$E$2185=$A1324,[5]Sheet1!$B$2:$B$2185),0))</f>
        <v>33430</v>
      </c>
    </row>
    <row r="1325" spans="1:16" x14ac:dyDescent="0.25">
      <c r="A1325" t="s">
        <v>48</v>
      </c>
      <c r="B1325" t="s">
        <v>49</v>
      </c>
      <c r="C1325">
        <v>2002</v>
      </c>
      <c r="D1325" s="2">
        <f t="array" ref="D1325">INDEX([2]data!$E$2:$E$2185,MATCH($C1325,IF([2]data!$C$2:$C$2185=$A1325,[2]data!$A$2:$A$2185),0))</f>
        <v>10015710</v>
      </c>
      <c r="H1325" s="2">
        <f t="array" ref="H1325">INDEX([1]Sheet1!$M$2:$M$1823,MATCH($C1325,IF([1]Sheet1!$A$2:$A$1823=$A1325,[1]Sheet1!$C$2:$C$1823),0))</f>
        <v>17307777024</v>
      </c>
      <c r="I1325" s="2">
        <f t="array" ref="I1325">INDEX([1]Sheet1!$D$2:$D$1823,MATCH($C1325,IF([1]Sheet1!$A$2:$A$1823=$A1325,[1]Sheet1!$C$2:$C$1823),0))</f>
        <v>13644979000</v>
      </c>
      <c r="J1325" s="2">
        <f t="array" ref="J1325">(INDEX([1]Sheet1!$G$2:$G$1823,MATCH($C1325,IF([1]Sheet1!$A$2:$A$1823=$A1325,[1]Sheet1!$C$2:$C$1823),0))+INDEX([1]Sheet1!$J$2:$J$1823,MATCH($C1325,IF([1]Sheet1!$A$2:$A$1823=$A1325,[1]Sheet1!$C$2:$C$1823),0)))</f>
        <v>3662798000</v>
      </c>
      <c r="K1325" s="2">
        <f t="array" ref="K1325">INDEX([5]Sheet1!$K$2:$K$2185,MATCH($C1325,IF([5]Sheet1!$E$2:$E$2185=$A1325,[5]Sheet1!$B$2:$B$2185),0))*10</f>
        <v>7491895250</v>
      </c>
      <c r="L1325" s="2">
        <f t="array" ref="L1325">INDEX([5]Sheet1!$J$2:$J$2185,MATCH($C1325,IF([5]Sheet1!$E$2:$E$2185=$A1325,[5]Sheet1!$B$2:$B$2185),0))</f>
        <v>217373</v>
      </c>
      <c r="M1325" s="2">
        <f t="array" ref="M1325">INDEX([5]Sheet1!$G$2:$G$2185,MATCH($C1325,IF([5]Sheet1!$E$2:$E$2185=$A1325,[5]Sheet1!$B$2:$B$2185),0))*10</f>
        <v>5576294510</v>
      </c>
      <c r="N1325" s="2">
        <f t="array" ref="N1325">INDEX([5]Sheet1!$F$2:$F$2185,MATCH($C1325,IF([5]Sheet1!$E$2:$E$2185=$A1325,[5]Sheet1!$B$2:$B$2185),0))</f>
        <v>122783</v>
      </c>
      <c r="O1325" s="2">
        <f t="array" ref="O1325">INDEX([5]Sheet1!$I$2:$I$2185,MATCH($C1325,IF([5]Sheet1!$E$2:$E$2185=$A1325,[5]Sheet1!$B$2:$B$2185),0))*10</f>
        <v>1915600740</v>
      </c>
      <c r="P1325" s="2">
        <f t="array" ref="P1325">INDEX([5]Sheet1!$H$2:$H$2185,MATCH($C1325,IF([5]Sheet1!$E$2:$E$2185=$A1325,[5]Sheet1!$B$2:$B$2185),0))</f>
        <v>78665</v>
      </c>
    </row>
    <row r="1326" spans="1:16" x14ac:dyDescent="0.25">
      <c r="A1326" t="s">
        <v>50</v>
      </c>
      <c r="B1326" t="s">
        <v>51</v>
      </c>
      <c r="C1326">
        <v>2002</v>
      </c>
      <c r="D1326" s="2">
        <f t="array" ref="D1326">INDEX([2]data!$E$2:$E$2185,MATCH($C1326,IF([2]data!$C$2:$C$2185=$A1326,[2]data!$A$2:$A$2185),0))</f>
        <v>5018935</v>
      </c>
      <c r="H1326" s="2">
        <f t="array" ref="H1326">INDEX([1]Sheet1!$M$2:$M$1823,MATCH($C1326,IF([1]Sheet1!$A$2:$A$1823=$A1326,[1]Sheet1!$C$2:$C$1823),0))</f>
        <v>8827667456</v>
      </c>
      <c r="I1326" s="2">
        <f t="array" ref="I1326">INDEX([1]Sheet1!$D$2:$D$1823,MATCH($C1326,IF([1]Sheet1!$A$2:$A$1823=$A1326,[1]Sheet1!$C$2:$C$1823),0))</f>
        <v>6504258000</v>
      </c>
      <c r="J1326" s="2">
        <f t="array" ref="J1326">(INDEX([1]Sheet1!$G$2:$G$1823,MATCH($C1326,IF([1]Sheet1!$A$2:$A$1823=$A1326,[1]Sheet1!$C$2:$C$1823),0))+INDEX([1]Sheet1!$J$2:$J$1823,MATCH($C1326,IF([1]Sheet1!$A$2:$A$1823=$A1326,[1]Sheet1!$C$2:$C$1823),0)))</f>
        <v>2323409000</v>
      </c>
      <c r="K1326" s="2">
        <f t="array" ref="K1326">INDEX([5]Sheet1!$K$2:$K$2185,MATCH($C1326,IF([5]Sheet1!$E$2:$E$2185=$A1326,[5]Sheet1!$B$2:$B$2185),0))*10</f>
        <v>3676293680</v>
      </c>
      <c r="L1326" s="2">
        <f t="array" ref="L1326">INDEX([5]Sheet1!$J$2:$J$2185,MATCH($C1326,IF([5]Sheet1!$E$2:$E$2185=$A1326,[5]Sheet1!$B$2:$B$2185),0))</f>
        <v>118982</v>
      </c>
      <c r="M1326" s="2">
        <f t="array" ref="M1326">INDEX([5]Sheet1!$G$2:$G$2185,MATCH($C1326,IF([5]Sheet1!$E$2:$E$2185=$A1326,[5]Sheet1!$B$2:$B$2185),0))*10</f>
        <v>2865408540</v>
      </c>
      <c r="N1326" s="2">
        <f t="array" ref="N1326">INDEX([5]Sheet1!$F$2:$F$2185,MATCH($C1326,IF([5]Sheet1!$E$2:$E$2185=$A1326,[5]Sheet1!$B$2:$B$2185),0))</f>
        <v>71030</v>
      </c>
      <c r="O1326" s="2">
        <f t="array" ref="O1326">INDEX([5]Sheet1!$I$2:$I$2185,MATCH($C1326,IF([5]Sheet1!$E$2:$E$2185=$A1326,[5]Sheet1!$B$2:$B$2185),0))*10</f>
        <v>810885140</v>
      </c>
      <c r="P1326" s="2">
        <f t="array" ref="P1326">INDEX([5]Sheet1!$H$2:$H$2185,MATCH($C1326,IF([5]Sheet1!$E$2:$E$2185=$A1326,[5]Sheet1!$B$2:$B$2185),0))</f>
        <v>33847</v>
      </c>
    </row>
    <row r="1327" spans="1:16" x14ac:dyDescent="0.25">
      <c r="A1327" t="s">
        <v>52</v>
      </c>
      <c r="B1327" t="s">
        <v>53</v>
      </c>
      <c r="C1327">
        <v>2002</v>
      </c>
      <c r="D1327" s="2">
        <f t="array" ref="D1327">INDEX([2]data!$E$2:$E$2185,MATCH($C1327,IF([2]data!$C$2:$C$2185=$A1327,[2]data!$A$2:$A$2185),0))</f>
        <v>2858681</v>
      </c>
      <c r="H1327" s="2">
        <f t="array" ref="H1327">INDEX([1]Sheet1!$M$2:$M$1823,MATCH($C1327,IF([1]Sheet1!$A$2:$A$1823=$A1327,[1]Sheet1!$C$2:$C$1823),0))</f>
        <v>3156009984</v>
      </c>
      <c r="I1327" s="2">
        <f t="array" ref="I1327">INDEX([1]Sheet1!$D$2:$D$1823,MATCH($C1327,IF([1]Sheet1!$A$2:$A$1823=$A1327,[1]Sheet1!$C$2:$C$1823),0))</f>
        <v>2651435000</v>
      </c>
      <c r="J1327" s="2">
        <f t="array" ref="J1327">(INDEX([1]Sheet1!$G$2:$G$1823,MATCH($C1327,IF([1]Sheet1!$A$2:$A$1823=$A1327,[1]Sheet1!$C$2:$C$1823),0))+INDEX([1]Sheet1!$J$2:$J$1823,MATCH($C1327,IF([1]Sheet1!$A$2:$A$1823=$A1327,[1]Sheet1!$C$2:$C$1823),0)))</f>
        <v>504575000</v>
      </c>
      <c r="K1327" s="2">
        <f t="array" ref="K1327">INDEX([5]Sheet1!$K$2:$K$2185,MATCH($C1327,IF([5]Sheet1!$E$2:$E$2185=$A1327,[5]Sheet1!$B$2:$B$2185),0))*10</f>
        <v>1411111450</v>
      </c>
      <c r="L1327" s="2">
        <f t="array" ref="L1327">INDEX([5]Sheet1!$J$2:$J$2185,MATCH($C1327,IF([5]Sheet1!$E$2:$E$2185=$A1327,[5]Sheet1!$B$2:$B$2185),0))</f>
        <v>68815</v>
      </c>
      <c r="M1327" s="2">
        <f t="array" ref="M1327">INDEX([5]Sheet1!$G$2:$G$2185,MATCH($C1327,IF([5]Sheet1!$E$2:$E$2185=$A1327,[5]Sheet1!$B$2:$B$2185),0))*10</f>
        <v>1115979430</v>
      </c>
      <c r="N1327" s="2">
        <f t="array" ref="N1327">INDEX([5]Sheet1!$F$2:$F$2185,MATCH($C1327,IF([5]Sheet1!$E$2:$E$2185=$A1327,[5]Sheet1!$B$2:$B$2185),0))</f>
        <v>46786</v>
      </c>
      <c r="O1327" s="2">
        <f t="array" ref="O1327">INDEX([5]Sheet1!$I$2:$I$2185,MATCH($C1327,IF([5]Sheet1!$E$2:$E$2185=$A1327,[5]Sheet1!$B$2:$B$2185),0))*10</f>
        <v>295132020</v>
      </c>
      <c r="P1327" s="2">
        <f t="array" ref="P1327">INDEX([5]Sheet1!$H$2:$H$2185,MATCH($C1327,IF([5]Sheet1!$E$2:$E$2185=$A1327,[5]Sheet1!$B$2:$B$2185),0))</f>
        <v>20748</v>
      </c>
    </row>
    <row r="1328" spans="1:16" x14ac:dyDescent="0.25">
      <c r="A1328" t="s">
        <v>54</v>
      </c>
      <c r="B1328" t="s">
        <v>55</v>
      </c>
      <c r="C1328">
        <v>2002</v>
      </c>
      <c r="D1328" s="2">
        <f t="array" ref="D1328">INDEX([2]data!$E$2:$E$2185,MATCH($C1328,IF([2]data!$C$2:$C$2185=$A1328,[2]data!$A$2:$A$2185),0))</f>
        <v>5674825</v>
      </c>
      <c r="H1328" s="2">
        <f t="array" ref="H1328">INDEX([1]Sheet1!$M$2:$M$1823,MATCH($C1328,IF([1]Sheet1!$A$2:$A$1823=$A1328,[1]Sheet1!$C$2:$C$1823),0))</f>
        <v>7968893952</v>
      </c>
      <c r="I1328" s="2">
        <f t="array" ref="I1328">INDEX([1]Sheet1!$D$2:$D$1823,MATCH($C1328,IF([1]Sheet1!$A$2:$A$1823=$A1328,[1]Sheet1!$C$2:$C$1823),0))</f>
        <v>6559378000</v>
      </c>
      <c r="J1328" s="2">
        <f t="array" ref="J1328">(INDEX([1]Sheet1!$G$2:$G$1823,MATCH($C1328,IF([1]Sheet1!$A$2:$A$1823=$A1328,[1]Sheet1!$C$2:$C$1823),0))+INDEX([1]Sheet1!$J$2:$J$1823,MATCH($C1328,IF([1]Sheet1!$A$2:$A$1823=$A1328,[1]Sheet1!$C$2:$C$1823),0)))</f>
        <v>1409516000</v>
      </c>
      <c r="K1328" s="2">
        <f t="array" ref="K1328">INDEX([5]Sheet1!$K$2:$K$2185,MATCH($C1328,IF([5]Sheet1!$E$2:$E$2185=$A1328,[5]Sheet1!$B$2:$B$2185),0))*10</f>
        <v>3328459630</v>
      </c>
      <c r="L1328" s="2">
        <f t="array" ref="L1328">INDEX([5]Sheet1!$J$2:$J$2185,MATCH($C1328,IF([5]Sheet1!$E$2:$E$2185=$A1328,[5]Sheet1!$B$2:$B$2185),0))</f>
        <v>129204</v>
      </c>
      <c r="M1328" s="2">
        <f t="array" ref="M1328">INDEX([5]Sheet1!$G$2:$G$2185,MATCH($C1328,IF([5]Sheet1!$E$2:$E$2185=$A1328,[5]Sheet1!$B$2:$B$2185),0))*10</f>
        <v>2562975890</v>
      </c>
      <c r="N1328" s="2">
        <f t="array" ref="N1328">INDEX([5]Sheet1!$F$2:$F$2185,MATCH($C1328,IF([5]Sheet1!$E$2:$E$2185=$A1328,[5]Sheet1!$B$2:$B$2185),0))</f>
        <v>82976</v>
      </c>
      <c r="O1328" s="2">
        <f t="array" ref="O1328">INDEX([5]Sheet1!$I$2:$I$2185,MATCH($C1328,IF([5]Sheet1!$E$2:$E$2185=$A1328,[5]Sheet1!$B$2:$B$2185),0))*10</f>
        <v>765483740</v>
      </c>
      <c r="P1328" s="2">
        <f t="array" ref="P1328">INDEX([5]Sheet1!$H$2:$H$2185,MATCH($C1328,IF([5]Sheet1!$E$2:$E$2185=$A1328,[5]Sheet1!$B$2:$B$2185),0))</f>
        <v>41784</v>
      </c>
    </row>
    <row r="1329" spans="1:16" x14ac:dyDescent="0.25">
      <c r="A1329" t="s">
        <v>56</v>
      </c>
      <c r="B1329" t="s">
        <v>57</v>
      </c>
      <c r="C1329">
        <v>2002</v>
      </c>
      <c r="D1329" s="2">
        <f t="array" ref="D1329">INDEX([2]data!$E$2:$E$2185,MATCH($C1329,IF([2]data!$C$2:$C$2185=$A1329,[2]data!$A$2:$A$2185),0))</f>
        <v>911667</v>
      </c>
      <c r="H1329" s="2">
        <f t="array" ref="H1329">INDEX([1]Sheet1!$M$2:$M$1823,MATCH($C1329,IF([1]Sheet1!$A$2:$A$1823=$A1329,[1]Sheet1!$C$2:$C$1823),0))</f>
        <v>1180692992</v>
      </c>
      <c r="I1329" s="2">
        <f t="array" ref="I1329">INDEX([1]Sheet1!$D$2:$D$1823,MATCH($C1329,IF([1]Sheet1!$A$2:$A$1823=$A1329,[1]Sheet1!$C$2:$C$1823),0))</f>
        <v>1062115000</v>
      </c>
      <c r="J1329" s="2">
        <f t="array" ref="J1329">(INDEX([1]Sheet1!$G$2:$G$1823,MATCH($C1329,IF([1]Sheet1!$A$2:$A$1823=$A1329,[1]Sheet1!$C$2:$C$1823),0))+INDEX([1]Sheet1!$J$2:$J$1823,MATCH($C1329,IF([1]Sheet1!$A$2:$A$1823=$A1329,[1]Sheet1!$C$2:$C$1823),0)))</f>
        <v>118578000</v>
      </c>
      <c r="K1329" s="2">
        <f t="array" ref="K1329">INDEX([5]Sheet1!$K$2:$K$2185,MATCH($C1329,IF([5]Sheet1!$E$2:$E$2185=$A1329,[5]Sheet1!$B$2:$B$2185),0))*10</f>
        <v>548764250</v>
      </c>
      <c r="L1329" s="2">
        <f t="array" ref="L1329">INDEX([5]Sheet1!$J$2:$J$2185,MATCH($C1329,IF([5]Sheet1!$E$2:$E$2185=$A1329,[5]Sheet1!$B$2:$B$2185),0))</f>
        <v>22049</v>
      </c>
      <c r="M1329" s="2">
        <f t="array" ref="M1329">INDEX([5]Sheet1!$G$2:$G$2185,MATCH($C1329,IF([5]Sheet1!$E$2:$E$2185=$A1329,[5]Sheet1!$B$2:$B$2185),0))*10</f>
        <v>443632740</v>
      </c>
      <c r="N1329" s="2">
        <f t="array" ref="N1329">INDEX([5]Sheet1!$F$2:$F$2185,MATCH($C1329,IF([5]Sheet1!$E$2:$E$2185=$A1329,[5]Sheet1!$B$2:$B$2185),0))</f>
        <v>14124</v>
      </c>
      <c r="O1329" s="2">
        <f t="array" ref="O1329">INDEX([5]Sheet1!$I$2:$I$2185,MATCH($C1329,IF([5]Sheet1!$E$2:$E$2185=$A1329,[5]Sheet1!$B$2:$B$2185),0))*10</f>
        <v>105131510</v>
      </c>
      <c r="P1329" s="2">
        <f t="array" ref="P1329">INDEX([5]Sheet1!$H$2:$H$2185,MATCH($C1329,IF([5]Sheet1!$E$2:$E$2185=$A1329,[5]Sheet1!$B$2:$B$2185),0))</f>
        <v>5596</v>
      </c>
    </row>
    <row r="1330" spans="1:16" x14ac:dyDescent="0.25">
      <c r="A1330" t="s">
        <v>58</v>
      </c>
      <c r="B1330" t="s">
        <v>59</v>
      </c>
      <c r="C1330">
        <v>2002</v>
      </c>
      <c r="D1330" s="2">
        <f t="array" ref="D1330">INDEX([2]data!$E$2:$E$2185,MATCH($C1330,IF([2]data!$C$2:$C$2185=$A1330,[2]data!$A$2:$A$2185),0))</f>
        <v>1728292</v>
      </c>
      <c r="H1330" s="2">
        <f t="array" ref="H1330">INDEX([1]Sheet1!$M$2:$M$1823,MATCH($C1330,IF([1]Sheet1!$A$2:$A$1823=$A1330,[1]Sheet1!$C$2:$C$1823),0))</f>
        <v>2699104000</v>
      </c>
      <c r="I1330" s="2">
        <f t="array" ref="I1330">INDEX([1]Sheet1!$D$2:$D$1823,MATCH($C1330,IF([1]Sheet1!$A$2:$A$1823=$A1330,[1]Sheet1!$C$2:$C$1823),0))</f>
        <v>2114054000</v>
      </c>
      <c r="J1330" s="2">
        <f t="array" ref="J1330">(INDEX([1]Sheet1!$G$2:$G$1823,MATCH($C1330,IF([1]Sheet1!$A$2:$A$1823=$A1330,[1]Sheet1!$C$2:$C$1823),0))+INDEX([1]Sheet1!$J$2:$J$1823,MATCH($C1330,IF([1]Sheet1!$A$2:$A$1823=$A1330,[1]Sheet1!$C$2:$C$1823),0)))</f>
        <v>585050000</v>
      </c>
      <c r="K1330" s="2">
        <f t="array" ref="K1330">INDEX([5]Sheet1!$K$2:$K$2185,MATCH($C1330,IF([5]Sheet1!$E$2:$E$2185=$A1330,[5]Sheet1!$B$2:$B$2185),0))*10</f>
        <v>1126852880</v>
      </c>
      <c r="L1330" s="2">
        <f t="array" ref="L1330">INDEX([5]Sheet1!$J$2:$J$2185,MATCH($C1330,IF([5]Sheet1!$E$2:$E$2185=$A1330,[5]Sheet1!$B$2:$B$2185),0))</f>
        <v>44139</v>
      </c>
      <c r="M1330" s="2">
        <f t="array" ref="M1330">INDEX([5]Sheet1!$G$2:$G$2185,MATCH($C1330,IF([5]Sheet1!$E$2:$E$2185=$A1330,[5]Sheet1!$B$2:$B$2185),0))*10</f>
        <v>898415150</v>
      </c>
      <c r="N1330" s="2">
        <f t="array" ref="N1330">INDEX([5]Sheet1!$F$2:$F$2185,MATCH($C1330,IF([5]Sheet1!$E$2:$E$2185=$A1330,[5]Sheet1!$B$2:$B$2185),0))</f>
        <v>28217</v>
      </c>
      <c r="O1330" s="2">
        <f t="array" ref="O1330">INDEX([5]Sheet1!$I$2:$I$2185,MATCH($C1330,IF([5]Sheet1!$E$2:$E$2185=$A1330,[5]Sheet1!$B$2:$B$2185),0))*10</f>
        <v>228437730</v>
      </c>
      <c r="P1330" s="2">
        <f t="array" ref="P1330">INDEX([5]Sheet1!$H$2:$H$2185,MATCH($C1330,IF([5]Sheet1!$E$2:$E$2185=$A1330,[5]Sheet1!$B$2:$B$2185),0))</f>
        <v>11921</v>
      </c>
    </row>
    <row r="1331" spans="1:16" x14ac:dyDescent="0.25">
      <c r="A1331" t="s">
        <v>60</v>
      </c>
      <c r="B1331" t="s">
        <v>61</v>
      </c>
      <c r="C1331">
        <v>2002</v>
      </c>
      <c r="D1331" s="2">
        <f t="array" ref="D1331">INDEX([2]data!$E$2:$E$2185,MATCH($C1331,IF([2]data!$C$2:$C$2185=$A1331,[2]data!$A$2:$A$2185),0))</f>
        <v>2173791</v>
      </c>
      <c r="H1331" s="2">
        <f t="array" ref="H1331">INDEX([1]Sheet1!$M$2:$M$1823,MATCH($C1331,IF([1]Sheet1!$A$2:$A$1823=$A1331,[1]Sheet1!$C$2:$C$1823),0))</f>
        <v>3243499008</v>
      </c>
      <c r="I1331" s="2">
        <f t="array" ref="I1331">INDEX([1]Sheet1!$D$2:$D$1823,MATCH($C1331,IF([1]Sheet1!$A$2:$A$1823=$A1331,[1]Sheet1!$C$2:$C$1823),0))</f>
        <v>2169974000</v>
      </c>
      <c r="J1331" s="2">
        <f t="array" ref="J1331">(INDEX([1]Sheet1!$G$2:$G$1823,MATCH($C1331,IF([1]Sheet1!$A$2:$A$1823=$A1331,[1]Sheet1!$C$2:$C$1823),0))+INDEX([1]Sheet1!$J$2:$J$1823,MATCH($C1331,IF([1]Sheet1!$A$2:$A$1823=$A1331,[1]Sheet1!$C$2:$C$1823),0)))</f>
        <v>1073525000</v>
      </c>
      <c r="K1331" s="2">
        <f t="array" ref="K1331">INDEX([5]Sheet1!$K$2:$K$2185,MATCH($C1331,IF([5]Sheet1!$E$2:$E$2185=$A1331,[5]Sheet1!$B$2:$B$2185),0))*10</f>
        <v>1126439580</v>
      </c>
      <c r="L1331" s="2">
        <f t="array" ref="L1331">INDEX([5]Sheet1!$J$2:$J$2185,MATCH($C1331,IF([5]Sheet1!$E$2:$E$2185=$A1331,[5]Sheet1!$B$2:$B$2185),0))</f>
        <v>33723</v>
      </c>
      <c r="M1331" s="2">
        <f t="array" ref="M1331">INDEX([5]Sheet1!$G$2:$G$2185,MATCH($C1331,IF([5]Sheet1!$E$2:$E$2185=$A1331,[5]Sheet1!$B$2:$B$2185),0))*10</f>
        <v>795103810</v>
      </c>
      <c r="N1331" s="2">
        <f t="array" ref="N1331">INDEX([5]Sheet1!$F$2:$F$2185,MATCH($C1331,IF([5]Sheet1!$E$2:$E$2185=$A1331,[5]Sheet1!$B$2:$B$2185),0))</f>
        <v>20175</v>
      </c>
      <c r="O1331" s="2">
        <f t="array" ref="O1331">INDEX([5]Sheet1!$I$2:$I$2185,MATCH($C1331,IF([5]Sheet1!$E$2:$E$2185=$A1331,[5]Sheet1!$B$2:$B$2185),0))*10</f>
        <v>331335770</v>
      </c>
      <c r="P1331" s="2">
        <f t="array" ref="P1331">INDEX([5]Sheet1!$H$2:$H$2185,MATCH($C1331,IF([5]Sheet1!$E$2:$E$2185=$A1331,[5]Sheet1!$B$2:$B$2185),0))</f>
        <v>11748</v>
      </c>
    </row>
    <row r="1332" spans="1:16" x14ac:dyDescent="0.25">
      <c r="A1332" t="s">
        <v>62</v>
      </c>
      <c r="B1332" t="s">
        <v>63</v>
      </c>
      <c r="C1332">
        <v>2002</v>
      </c>
      <c r="D1332" s="2">
        <f t="array" ref="D1332">INDEX([2]data!$E$2:$E$2185,MATCH($C1332,IF([2]data!$C$2:$C$2185=$A1332,[2]data!$A$2:$A$2185),0))</f>
        <v>1269089</v>
      </c>
      <c r="H1332" s="2">
        <f t="array" ref="H1332">INDEX([1]Sheet1!$M$2:$M$1823,MATCH($C1332,IF([1]Sheet1!$A$2:$A$1823=$A1332,[1]Sheet1!$C$2:$C$1823),0))</f>
        <v>1939613952</v>
      </c>
      <c r="I1332" s="2">
        <f t="array" ref="I1332">INDEX([1]Sheet1!$D$2:$D$1823,MATCH($C1332,IF([1]Sheet1!$A$2:$A$1823=$A1332,[1]Sheet1!$C$2:$C$1823),0))</f>
        <v>1622215000</v>
      </c>
      <c r="J1332" s="2">
        <f t="array" ref="J1332">(INDEX([1]Sheet1!$G$2:$G$1823,MATCH($C1332,IF([1]Sheet1!$A$2:$A$1823=$A1332,[1]Sheet1!$C$2:$C$1823),0))+INDEX([1]Sheet1!$J$2:$J$1823,MATCH($C1332,IF([1]Sheet1!$A$2:$A$1823=$A1332,[1]Sheet1!$C$2:$C$1823),0)))</f>
        <v>317399000</v>
      </c>
      <c r="K1332" s="2">
        <f t="array" ref="K1332">INDEX([5]Sheet1!$K$2:$K$2185,MATCH($C1332,IF([5]Sheet1!$E$2:$E$2185=$A1332,[5]Sheet1!$B$2:$B$2185),0))*10</f>
        <v>855933120</v>
      </c>
      <c r="L1332" s="2">
        <f t="array" ref="L1332">INDEX([5]Sheet1!$J$2:$J$2185,MATCH($C1332,IF([5]Sheet1!$E$2:$E$2185=$A1332,[5]Sheet1!$B$2:$B$2185),0))</f>
        <v>31090</v>
      </c>
      <c r="M1332" s="2">
        <f t="array" ref="M1332">INDEX([5]Sheet1!$G$2:$G$2185,MATCH($C1332,IF([5]Sheet1!$E$2:$E$2185=$A1332,[5]Sheet1!$B$2:$B$2185),0))*10</f>
        <v>723332750</v>
      </c>
      <c r="N1332" s="2">
        <f t="array" ref="N1332">INDEX([5]Sheet1!$F$2:$F$2185,MATCH($C1332,IF([5]Sheet1!$E$2:$E$2185=$A1332,[5]Sheet1!$B$2:$B$2185),0))</f>
        <v>22278</v>
      </c>
      <c r="O1332" s="2">
        <f t="array" ref="O1332">INDEX([5]Sheet1!$I$2:$I$2185,MATCH($C1332,IF([5]Sheet1!$E$2:$E$2185=$A1332,[5]Sheet1!$B$2:$B$2185),0))*10</f>
        <v>132600370</v>
      </c>
      <c r="P1332" s="2">
        <f t="array" ref="P1332">INDEX([5]Sheet1!$H$2:$H$2185,MATCH($C1332,IF([5]Sheet1!$E$2:$E$2185=$A1332,[5]Sheet1!$B$2:$B$2185),0))</f>
        <v>6423</v>
      </c>
    </row>
    <row r="1333" spans="1:16" x14ac:dyDescent="0.25">
      <c r="A1333" t="s">
        <v>64</v>
      </c>
      <c r="B1333" t="s">
        <v>65</v>
      </c>
      <c r="C1333">
        <v>2002</v>
      </c>
      <c r="D1333" s="2">
        <f t="array" ref="D1333">INDEX([2]data!$E$2:$E$2185,MATCH($C1333,IF([2]data!$C$2:$C$2185=$A1333,[2]data!$A$2:$A$2185),0))</f>
        <v>8552643</v>
      </c>
      <c r="H1333" s="2">
        <f t="array" ref="H1333">INDEX([1]Sheet1!$M$2:$M$1823,MATCH($C1333,IF([1]Sheet1!$A$2:$A$1823=$A1333,[1]Sheet1!$C$2:$C$1823),0))</f>
        <v>17035395072</v>
      </c>
      <c r="I1333" s="2">
        <f t="array" ref="I1333">INDEX([1]Sheet1!$D$2:$D$1823,MATCH($C1333,IF([1]Sheet1!$A$2:$A$1823=$A1333,[1]Sheet1!$C$2:$C$1823),0))</f>
        <v>14602718000</v>
      </c>
      <c r="J1333" s="2">
        <f t="array" ref="J1333">(INDEX([1]Sheet1!$G$2:$G$1823,MATCH($C1333,IF([1]Sheet1!$A$2:$A$1823=$A1333,[1]Sheet1!$C$2:$C$1823),0))+INDEX([1]Sheet1!$J$2:$J$1823,MATCH($C1333,IF([1]Sheet1!$A$2:$A$1823=$A1333,[1]Sheet1!$C$2:$C$1823),0)))</f>
        <v>2432677000</v>
      </c>
      <c r="K1333" s="2">
        <f t="array" ref="K1333">INDEX([5]Sheet1!$K$2:$K$2185,MATCH($C1333,IF([5]Sheet1!$E$2:$E$2185=$A1333,[5]Sheet1!$B$2:$B$2185),0))*10</f>
        <v>9039402560</v>
      </c>
      <c r="L1333" s="2">
        <f t="array" ref="L1333">INDEX([5]Sheet1!$J$2:$J$2185,MATCH($C1333,IF([5]Sheet1!$E$2:$E$2185=$A1333,[5]Sheet1!$B$2:$B$2185),0))</f>
        <v>215964</v>
      </c>
      <c r="M1333" s="2">
        <f t="array" ref="M1333">INDEX([5]Sheet1!$G$2:$G$2185,MATCH($C1333,IF([5]Sheet1!$E$2:$E$2185=$A1333,[5]Sheet1!$B$2:$B$2185),0))*10</f>
        <v>7371086300</v>
      </c>
      <c r="N1333" s="2">
        <f t="array" ref="N1333">INDEX([5]Sheet1!$F$2:$F$2185,MATCH($C1333,IF([5]Sheet1!$E$2:$E$2185=$A1333,[5]Sheet1!$B$2:$B$2185),0))</f>
        <v>146497</v>
      </c>
      <c r="O1333" s="2">
        <f t="array" ref="O1333">INDEX([5]Sheet1!$I$2:$I$2185,MATCH($C1333,IF([5]Sheet1!$E$2:$E$2185=$A1333,[5]Sheet1!$B$2:$B$2185),0))*10</f>
        <v>1668316260</v>
      </c>
      <c r="P1333" s="2">
        <f t="array" ref="P1333">INDEX([5]Sheet1!$H$2:$H$2185,MATCH($C1333,IF([5]Sheet1!$E$2:$E$2185=$A1333,[5]Sheet1!$B$2:$B$2185),0))</f>
        <v>59696</v>
      </c>
    </row>
    <row r="1334" spans="1:16" x14ac:dyDescent="0.25">
      <c r="A1334" t="s">
        <v>66</v>
      </c>
      <c r="B1334" t="s">
        <v>67</v>
      </c>
      <c r="C1334">
        <v>2002</v>
      </c>
      <c r="D1334" s="2">
        <f t="array" ref="D1334">INDEX([2]data!$E$2:$E$2185,MATCH($C1334,IF([2]data!$C$2:$C$2185=$A1334,[2]data!$A$2:$A$2185),0))</f>
        <v>1855309</v>
      </c>
      <c r="H1334" s="2">
        <f t="array" ref="H1334">INDEX([1]Sheet1!$M$2:$M$1823,MATCH($C1334,IF([1]Sheet1!$A$2:$A$1823=$A1334,[1]Sheet1!$C$2:$C$1823),0))</f>
        <v>2728322048</v>
      </c>
      <c r="I1334" s="2">
        <f t="array" ref="I1334">INDEX([1]Sheet1!$D$2:$D$1823,MATCH($C1334,IF([1]Sheet1!$A$2:$A$1823=$A1334,[1]Sheet1!$C$2:$C$1823),0))</f>
        <v>2133576000</v>
      </c>
      <c r="J1334" s="2">
        <f t="array" ref="J1334">(INDEX([1]Sheet1!$G$2:$G$1823,MATCH($C1334,IF([1]Sheet1!$A$2:$A$1823=$A1334,[1]Sheet1!$C$2:$C$1823),0))+INDEX([1]Sheet1!$J$2:$J$1823,MATCH($C1334,IF([1]Sheet1!$A$2:$A$1823=$A1334,[1]Sheet1!$C$2:$C$1823),0)))</f>
        <v>594746000</v>
      </c>
      <c r="K1334" s="2">
        <f t="array" ref="K1334">INDEX([5]Sheet1!$K$2:$K$2185,MATCH($C1334,IF([5]Sheet1!$E$2:$E$2185=$A1334,[5]Sheet1!$B$2:$B$2185),0))*10</f>
        <v>1173751310</v>
      </c>
      <c r="L1334" s="2">
        <f t="array" ref="L1334">INDEX([5]Sheet1!$J$2:$J$2185,MATCH($C1334,IF([5]Sheet1!$E$2:$E$2185=$A1334,[5]Sheet1!$B$2:$B$2185),0))</f>
        <v>44221</v>
      </c>
      <c r="M1334" s="2">
        <f t="array" ref="M1334">INDEX([5]Sheet1!$G$2:$G$2185,MATCH($C1334,IF([5]Sheet1!$E$2:$E$2185=$A1334,[5]Sheet1!$B$2:$B$2185),0))*10</f>
        <v>944507590</v>
      </c>
      <c r="N1334" s="2">
        <f t="array" ref="N1334">INDEX([5]Sheet1!$F$2:$F$2185,MATCH($C1334,IF([5]Sheet1!$E$2:$E$2185=$A1334,[5]Sheet1!$B$2:$B$2185),0))</f>
        <v>31741</v>
      </c>
      <c r="O1334" s="2">
        <f t="array" ref="O1334">INDEX([5]Sheet1!$I$2:$I$2185,MATCH($C1334,IF([5]Sheet1!$E$2:$E$2185=$A1334,[5]Sheet1!$B$2:$B$2185),0))*10</f>
        <v>229243720</v>
      </c>
      <c r="P1334" s="2">
        <f t="array" ref="P1334">INDEX([5]Sheet1!$H$2:$H$2185,MATCH($C1334,IF([5]Sheet1!$E$2:$E$2185=$A1334,[5]Sheet1!$B$2:$B$2185),0))</f>
        <v>11307</v>
      </c>
    </row>
    <row r="1335" spans="1:16" x14ac:dyDescent="0.25">
      <c r="A1335" t="s">
        <v>68</v>
      </c>
      <c r="B1335" t="s">
        <v>69</v>
      </c>
      <c r="C1335">
        <v>2002</v>
      </c>
      <c r="D1335" s="2">
        <f t="array" ref="D1335">INDEX([2]data!$E$2:$E$2185,MATCH($C1335,IF([2]data!$C$2:$C$2185=$A1335,[2]data!$A$2:$A$2185),0))</f>
        <v>19137800</v>
      </c>
      <c r="H1335" s="2">
        <f t="array" ref="H1335">INDEX([1]Sheet1!$M$2:$M$1823,MATCH($C1335,IF([1]Sheet1!$A$2:$A$1823=$A1335,[1]Sheet1!$C$2:$C$1823),0))</f>
        <v>42487623680</v>
      </c>
      <c r="I1335" s="2">
        <f t="array" ref="I1335">INDEX([1]Sheet1!$D$2:$D$1823,MATCH($C1335,IF([1]Sheet1!$A$2:$A$1823=$A1335,[1]Sheet1!$C$2:$C$1823),0))</f>
        <v>33468043000</v>
      </c>
      <c r="J1335" s="2">
        <f t="array" ref="J1335">(INDEX([1]Sheet1!$G$2:$G$1823,MATCH($C1335,IF([1]Sheet1!$A$2:$A$1823=$A1335,[1]Sheet1!$C$2:$C$1823),0))+INDEX([1]Sheet1!$J$2:$J$1823,MATCH($C1335,IF([1]Sheet1!$A$2:$A$1823=$A1335,[1]Sheet1!$C$2:$C$1823),0)))</f>
        <v>9019581000</v>
      </c>
      <c r="K1335" s="2">
        <f t="array" ref="K1335">INDEX([5]Sheet1!$K$2:$K$2185,MATCH($C1335,IF([5]Sheet1!$E$2:$E$2185=$A1335,[5]Sheet1!$B$2:$B$2185),0))*10</f>
        <v>17153631550</v>
      </c>
      <c r="L1335" s="2">
        <f t="array" ref="L1335">INDEX([5]Sheet1!$J$2:$J$2185,MATCH($C1335,IF([5]Sheet1!$E$2:$E$2185=$A1335,[5]Sheet1!$B$2:$B$2185),0))</f>
        <v>450744</v>
      </c>
      <c r="M1335" s="2">
        <f t="array" ref="M1335">INDEX([5]Sheet1!$G$2:$G$2185,MATCH($C1335,IF([5]Sheet1!$E$2:$E$2185=$A1335,[5]Sheet1!$B$2:$B$2185),0))*10</f>
        <v>13656029090</v>
      </c>
      <c r="N1335" s="2">
        <f t="array" ref="N1335">INDEX([5]Sheet1!$F$2:$F$2185,MATCH($C1335,IF([5]Sheet1!$E$2:$E$2185=$A1335,[5]Sheet1!$B$2:$B$2185),0))</f>
        <v>299199</v>
      </c>
      <c r="O1335" s="2">
        <f t="array" ref="O1335">INDEX([5]Sheet1!$I$2:$I$2185,MATCH($C1335,IF([5]Sheet1!$E$2:$E$2185=$A1335,[5]Sheet1!$B$2:$B$2185),0))*10</f>
        <v>3497602460</v>
      </c>
      <c r="P1335" s="2">
        <f t="array" ref="P1335">INDEX([5]Sheet1!$H$2:$H$2185,MATCH($C1335,IF([5]Sheet1!$E$2:$E$2185=$A1335,[5]Sheet1!$B$2:$B$2185),0))</f>
        <v>130135</v>
      </c>
    </row>
    <row r="1336" spans="1:16" x14ac:dyDescent="0.25">
      <c r="A1336" t="s">
        <v>70</v>
      </c>
      <c r="B1336" t="s">
        <v>71</v>
      </c>
      <c r="C1336">
        <v>2002</v>
      </c>
      <c r="D1336" s="2">
        <f t="array" ref="D1336">INDEX([2]data!$E$2:$E$2185,MATCH($C1336,IF([2]data!$C$2:$C$2185=$A1336,[2]data!$A$2:$A$2185),0))</f>
        <v>8326201</v>
      </c>
      <c r="H1336" s="2">
        <f t="array" ref="H1336">INDEX([1]Sheet1!$M$2:$M$1823,MATCH($C1336,IF([1]Sheet1!$A$2:$A$1823=$A1336,[1]Sheet1!$C$2:$C$1823),0))</f>
        <v>10613311488</v>
      </c>
      <c r="I1336" s="2">
        <f t="array" ref="I1336">INDEX([1]Sheet1!$D$2:$D$1823,MATCH($C1336,IF([1]Sheet1!$A$2:$A$1823=$A1336,[1]Sheet1!$C$2:$C$1823),0))</f>
        <v>8476279000</v>
      </c>
      <c r="J1336" s="2">
        <f t="array" ref="J1336">(INDEX([1]Sheet1!$G$2:$G$1823,MATCH($C1336,IF([1]Sheet1!$A$2:$A$1823=$A1336,[1]Sheet1!$C$2:$C$1823),0))+INDEX([1]Sheet1!$J$2:$J$1823,MATCH($C1336,IF([1]Sheet1!$A$2:$A$1823=$A1336,[1]Sheet1!$C$2:$C$1823),0)))</f>
        <v>2137032000</v>
      </c>
      <c r="K1336" s="2">
        <f t="array" ref="K1336">INDEX([5]Sheet1!$K$2:$K$2185,MATCH($C1336,IF([5]Sheet1!$E$2:$E$2185=$A1336,[5]Sheet1!$B$2:$B$2185),0))*10</f>
        <v>5126574270</v>
      </c>
      <c r="L1336" s="2">
        <f t="array" ref="L1336">INDEX([5]Sheet1!$J$2:$J$2185,MATCH($C1336,IF([5]Sheet1!$E$2:$E$2185=$A1336,[5]Sheet1!$B$2:$B$2185),0))</f>
        <v>177291</v>
      </c>
      <c r="M1336" s="2">
        <f t="array" ref="M1336">INDEX([5]Sheet1!$G$2:$G$2185,MATCH($C1336,IF([5]Sheet1!$E$2:$E$2185=$A1336,[5]Sheet1!$B$2:$B$2185),0))*10</f>
        <v>4213469830</v>
      </c>
      <c r="N1336" s="2">
        <f t="array" ref="N1336">INDEX([5]Sheet1!$F$2:$F$2185,MATCH($C1336,IF([5]Sheet1!$E$2:$E$2185=$A1336,[5]Sheet1!$B$2:$B$2185),0))</f>
        <v>124473</v>
      </c>
      <c r="O1336" s="2">
        <f t="array" ref="O1336">INDEX([5]Sheet1!$I$2:$I$2185,MATCH($C1336,IF([5]Sheet1!$E$2:$E$2185=$A1336,[5]Sheet1!$B$2:$B$2185),0))*10</f>
        <v>913104440</v>
      </c>
      <c r="P1336" s="2">
        <f t="array" ref="P1336">INDEX([5]Sheet1!$H$2:$H$2185,MATCH($C1336,IF([5]Sheet1!$E$2:$E$2185=$A1336,[5]Sheet1!$B$2:$B$2185),0))</f>
        <v>45098</v>
      </c>
    </row>
    <row r="1337" spans="1:16" x14ac:dyDescent="0.25">
      <c r="A1337" t="s">
        <v>72</v>
      </c>
      <c r="B1337" t="s">
        <v>73</v>
      </c>
      <c r="C1337">
        <v>2002</v>
      </c>
      <c r="D1337" s="2">
        <f t="array" ref="D1337">INDEX([2]data!$E$2:$E$2185,MATCH($C1337,IF([2]data!$C$2:$C$2185=$A1337,[2]data!$A$2:$A$2185),0))</f>
        <v>638168</v>
      </c>
      <c r="H1337" s="2">
        <f t="array" ref="H1337">INDEX([1]Sheet1!$M$2:$M$1823,MATCH($C1337,IF([1]Sheet1!$A$2:$A$1823=$A1337,[1]Sheet1!$C$2:$C$1823),0))</f>
        <v>779211008</v>
      </c>
      <c r="I1337" s="2">
        <f t="array" ref="I1337">INDEX([1]Sheet1!$D$2:$D$1823,MATCH($C1337,IF([1]Sheet1!$A$2:$A$1823=$A1337,[1]Sheet1!$C$2:$C$1823),0))</f>
        <v>692270000</v>
      </c>
      <c r="J1337" s="2">
        <f t="array" ref="J1337">(INDEX([1]Sheet1!$G$2:$G$1823,MATCH($C1337,IF([1]Sheet1!$A$2:$A$1823=$A1337,[1]Sheet1!$C$2:$C$1823),0))+INDEX([1]Sheet1!$J$2:$J$1823,MATCH($C1337,IF([1]Sheet1!$A$2:$A$1823=$A1337,[1]Sheet1!$C$2:$C$1823),0)))</f>
        <v>86941000</v>
      </c>
      <c r="K1337" s="2">
        <f t="array" ref="K1337">INDEX([5]Sheet1!$K$2:$K$2185,MATCH($C1337,IF([5]Sheet1!$E$2:$E$2185=$A1337,[5]Sheet1!$B$2:$B$2185),0))*10</f>
        <v>410070660</v>
      </c>
      <c r="L1337" s="2">
        <f t="array" ref="L1337">INDEX([5]Sheet1!$J$2:$J$2185,MATCH($C1337,IF([5]Sheet1!$E$2:$E$2185=$A1337,[5]Sheet1!$B$2:$B$2185),0))</f>
        <v>13835</v>
      </c>
      <c r="M1337" s="2">
        <f t="array" ref="M1337">INDEX([5]Sheet1!$G$2:$G$2185,MATCH($C1337,IF([5]Sheet1!$E$2:$E$2185=$A1337,[5]Sheet1!$B$2:$B$2185),0))*10</f>
        <v>336770200</v>
      </c>
      <c r="N1337" s="2">
        <f t="array" ref="N1337">INDEX([5]Sheet1!$F$2:$F$2185,MATCH($C1337,IF([5]Sheet1!$E$2:$E$2185=$A1337,[5]Sheet1!$B$2:$B$2185),0))</f>
        <v>8959</v>
      </c>
      <c r="O1337" s="2">
        <f t="array" ref="O1337">INDEX([5]Sheet1!$I$2:$I$2185,MATCH($C1337,IF([5]Sheet1!$E$2:$E$2185=$A1337,[5]Sheet1!$B$2:$B$2185),0))*10</f>
        <v>73300460</v>
      </c>
      <c r="P1337" s="2">
        <f t="array" ref="P1337">INDEX([5]Sheet1!$H$2:$H$2185,MATCH($C1337,IF([5]Sheet1!$E$2:$E$2185=$A1337,[5]Sheet1!$B$2:$B$2185),0))</f>
        <v>3549</v>
      </c>
    </row>
    <row r="1338" spans="1:16" x14ac:dyDescent="0.25">
      <c r="A1338" t="s">
        <v>74</v>
      </c>
      <c r="B1338" t="s">
        <v>75</v>
      </c>
      <c r="C1338">
        <v>2002</v>
      </c>
      <c r="D1338" s="2">
        <f t="array" ref="D1338">INDEX([2]data!$E$2:$E$2185,MATCH($C1338,IF([2]data!$C$2:$C$2185=$A1338,[2]data!$A$2:$A$2185),0))</f>
        <v>11407889</v>
      </c>
      <c r="H1338" s="2">
        <f t="array" ref="H1338">INDEX([1]Sheet1!$M$2:$M$1823,MATCH($C1338,IF([1]Sheet1!$A$2:$A$1823=$A1338,[1]Sheet1!$C$2:$C$1823),0))</f>
        <v>18079006720</v>
      </c>
      <c r="I1338" s="2">
        <f t="array" ref="I1338">INDEX([1]Sheet1!$D$2:$D$1823,MATCH($C1338,IF([1]Sheet1!$A$2:$A$1823=$A1338,[1]Sheet1!$C$2:$C$1823),0))</f>
        <v>14383071000</v>
      </c>
      <c r="J1338" s="2">
        <f t="array" ref="J1338">(INDEX([1]Sheet1!$G$2:$G$1823,MATCH($C1338,IF([1]Sheet1!$A$2:$A$1823=$A1338,[1]Sheet1!$C$2:$C$1823),0))+INDEX([1]Sheet1!$J$2:$J$1823,MATCH($C1338,IF([1]Sheet1!$A$2:$A$1823=$A1338,[1]Sheet1!$C$2:$C$1823),0)))</f>
        <v>3695935000</v>
      </c>
      <c r="K1338" s="2">
        <f t="array" ref="K1338">INDEX([5]Sheet1!$K$2:$K$2185,MATCH($C1338,IF([5]Sheet1!$E$2:$E$2185=$A1338,[5]Sheet1!$B$2:$B$2185),0))*10</f>
        <v>7724310890</v>
      </c>
      <c r="L1338" s="2">
        <f t="array" ref="L1338">INDEX([5]Sheet1!$J$2:$J$2185,MATCH($C1338,IF([5]Sheet1!$E$2:$E$2185=$A1338,[5]Sheet1!$B$2:$B$2185),0))</f>
        <v>243469</v>
      </c>
      <c r="M1338" s="2">
        <f t="array" ref="M1338">INDEX([5]Sheet1!$G$2:$G$2185,MATCH($C1338,IF([5]Sheet1!$E$2:$E$2185=$A1338,[5]Sheet1!$B$2:$B$2185),0))*10</f>
        <v>5974716520</v>
      </c>
      <c r="N1338" s="2">
        <f t="array" ref="N1338">INDEX([5]Sheet1!$F$2:$F$2185,MATCH($C1338,IF([5]Sheet1!$E$2:$E$2185=$A1338,[5]Sheet1!$B$2:$B$2185),0))</f>
        <v>152171</v>
      </c>
      <c r="O1338" s="2">
        <f t="array" ref="O1338">INDEX([5]Sheet1!$I$2:$I$2185,MATCH($C1338,IF([5]Sheet1!$E$2:$E$2185=$A1338,[5]Sheet1!$B$2:$B$2185),0))*10</f>
        <v>1749594370</v>
      </c>
      <c r="P1338" s="2">
        <f t="array" ref="P1338">INDEX([5]Sheet1!$H$2:$H$2185,MATCH($C1338,IF([5]Sheet1!$E$2:$E$2185=$A1338,[5]Sheet1!$B$2:$B$2185),0))</f>
        <v>79893</v>
      </c>
    </row>
    <row r="1339" spans="1:16" x14ac:dyDescent="0.25">
      <c r="A1339" t="s">
        <v>76</v>
      </c>
      <c r="B1339" t="s">
        <v>77</v>
      </c>
      <c r="C1339">
        <v>2002</v>
      </c>
      <c r="D1339" s="2">
        <f t="array" ref="D1339">INDEX([2]data!$E$2:$E$2185,MATCH($C1339,IF([2]data!$C$2:$C$2185=$A1339,[2]data!$A$2:$A$2185),0))</f>
        <v>3489080</v>
      </c>
      <c r="H1339" s="2">
        <f t="array" ref="H1339">INDEX([1]Sheet1!$M$2:$M$1823,MATCH($C1339,IF([1]Sheet1!$A$2:$A$1823=$A1339,[1]Sheet1!$C$2:$C$1823),0))</f>
        <v>4566887936</v>
      </c>
      <c r="I1339" s="2">
        <f t="array" ref="I1339">INDEX([1]Sheet1!$D$2:$D$1823,MATCH($C1339,IF([1]Sheet1!$A$2:$A$1823=$A1339,[1]Sheet1!$C$2:$C$1823),0))</f>
        <v>4042618000</v>
      </c>
      <c r="J1339" s="2">
        <f t="array" ref="J1339">(INDEX([1]Sheet1!$G$2:$G$1823,MATCH($C1339,IF([1]Sheet1!$A$2:$A$1823=$A1339,[1]Sheet1!$C$2:$C$1823),0))+INDEX([1]Sheet1!$J$2:$J$1823,MATCH($C1339,IF([1]Sheet1!$A$2:$A$1823=$A1339,[1]Sheet1!$C$2:$C$1823),0)))</f>
        <v>524270000</v>
      </c>
      <c r="K1339" s="2">
        <f t="array" ref="K1339">INDEX([5]Sheet1!$K$2:$K$2185,MATCH($C1339,IF([5]Sheet1!$E$2:$E$2185=$A1339,[5]Sheet1!$B$2:$B$2185),0))*10</f>
        <v>2070620090</v>
      </c>
      <c r="L1339" s="2">
        <f t="array" ref="L1339">INDEX([5]Sheet1!$J$2:$J$2185,MATCH($C1339,IF([5]Sheet1!$E$2:$E$2185=$A1339,[5]Sheet1!$B$2:$B$2185),0))</f>
        <v>86282</v>
      </c>
      <c r="M1339" s="2">
        <f t="array" ref="M1339">INDEX([5]Sheet1!$G$2:$G$2185,MATCH($C1339,IF([5]Sheet1!$E$2:$E$2185=$A1339,[5]Sheet1!$B$2:$B$2185),0))*10</f>
        <v>1599403600</v>
      </c>
      <c r="N1339" s="2">
        <f t="array" ref="N1339">INDEX([5]Sheet1!$F$2:$F$2185,MATCH($C1339,IF([5]Sheet1!$E$2:$E$2185=$A1339,[5]Sheet1!$B$2:$B$2185),0))</f>
        <v>56111</v>
      </c>
      <c r="O1339" s="2">
        <f t="array" ref="O1339">INDEX([5]Sheet1!$I$2:$I$2185,MATCH($C1339,IF([5]Sheet1!$E$2:$E$2185=$A1339,[5]Sheet1!$B$2:$B$2185),0))*10</f>
        <v>471216490</v>
      </c>
      <c r="P1339" s="2">
        <f t="array" ref="P1339">INDEX([5]Sheet1!$H$2:$H$2185,MATCH($C1339,IF([5]Sheet1!$E$2:$E$2185=$A1339,[5]Sheet1!$B$2:$B$2185),0))</f>
        <v>27460</v>
      </c>
    </row>
    <row r="1340" spans="1:16" x14ac:dyDescent="0.25">
      <c r="A1340" t="s">
        <v>78</v>
      </c>
      <c r="B1340" t="s">
        <v>79</v>
      </c>
      <c r="C1340">
        <v>2002</v>
      </c>
      <c r="D1340" s="2">
        <f t="array" ref="D1340">INDEX([2]data!$E$2:$E$2185,MATCH($C1340,IF([2]data!$C$2:$C$2185=$A1340,[2]data!$A$2:$A$2185),0))</f>
        <v>3513424</v>
      </c>
      <c r="H1340" s="2">
        <f t="array" ref="H1340">INDEX([1]Sheet1!$M$2:$M$1823,MATCH($C1340,IF([1]Sheet1!$A$2:$A$1823=$A1340,[1]Sheet1!$C$2:$C$1823),0))</f>
        <v>5284542976</v>
      </c>
      <c r="I1340" s="2">
        <f t="array" ref="I1340">INDEX([1]Sheet1!$D$2:$D$1823,MATCH($C1340,IF([1]Sheet1!$A$2:$A$1823=$A1340,[1]Sheet1!$C$2:$C$1823),0))</f>
        <v>4248873000</v>
      </c>
      <c r="J1340" s="2">
        <f t="array" ref="J1340">(INDEX([1]Sheet1!$G$2:$G$1823,MATCH($C1340,IF([1]Sheet1!$A$2:$A$1823=$A1340,[1]Sheet1!$C$2:$C$1823),0))+INDEX([1]Sheet1!$J$2:$J$1823,MATCH($C1340,IF([1]Sheet1!$A$2:$A$1823=$A1340,[1]Sheet1!$C$2:$C$1823),0)))</f>
        <v>1035670000</v>
      </c>
      <c r="K1340" s="2">
        <f t="array" ref="K1340">INDEX([5]Sheet1!$K$2:$K$2185,MATCH($C1340,IF([5]Sheet1!$E$2:$E$2185=$A1340,[5]Sheet1!$B$2:$B$2185),0))*10</f>
        <v>2012204970</v>
      </c>
      <c r="L1340" s="2">
        <f t="array" ref="L1340">INDEX([5]Sheet1!$J$2:$J$2185,MATCH($C1340,IF([5]Sheet1!$E$2:$E$2185=$A1340,[5]Sheet1!$B$2:$B$2185),0))</f>
        <v>66528</v>
      </c>
      <c r="M1340" s="2">
        <f t="array" ref="M1340">INDEX([5]Sheet1!$G$2:$G$2185,MATCH($C1340,IF([5]Sheet1!$E$2:$E$2185=$A1340,[5]Sheet1!$B$2:$B$2185),0))*10</f>
        <v>1521789440</v>
      </c>
      <c r="N1340" s="2">
        <f t="array" ref="N1340">INDEX([5]Sheet1!$F$2:$F$2185,MATCH($C1340,IF([5]Sheet1!$E$2:$E$2185=$A1340,[5]Sheet1!$B$2:$B$2185),0))</f>
        <v>38220</v>
      </c>
      <c r="O1340" s="2">
        <f t="array" ref="O1340">INDEX([5]Sheet1!$I$2:$I$2185,MATCH($C1340,IF([5]Sheet1!$E$2:$E$2185=$A1340,[5]Sheet1!$B$2:$B$2185),0))*10</f>
        <v>490415530</v>
      </c>
      <c r="P1340" s="2">
        <f t="array" ref="P1340">INDEX([5]Sheet1!$H$2:$H$2185,MATCH($C1340,IF([5]Sheet1!$E$2:$E$2185=$A1340,[5]Sheet1!$B$2:$B$2185),0))</f>
        <v>20996</v>
      </c>
    </row>
    <row r="1341" spans="1:16" x14ac:dyDescent="0.25">
      <c r="A1341" t="s">
        <v>80</v>
      </c>
      <c r="B1341" t="s">
        <v>81</v>
      </c>
      <c r="C1341">
        <v>2002</v>
      </c>
      <c r="D1341" s="2">
        <f t="array" ref="D1341">INDEX([2]data!$E$2:$E$2185,MATCH($C1341,IF([2]data!$C$2:$C$2185=$A1341,[2]data!$A$2:$A$2185),0))</f>
        <v>12331031</v>
      </c>
      <c r="H1341" s="2">
        <f t="array" ref="H1341">INDEX([1]Sheet1!$M$2:$M$1823,MATCH($C1341,IF([1]Sheet1!$A$2:$A$1823=$A1341,[1]Sheet1!$C$2:$C$1823),0))</f>
        <v>18572406784</v>
      </c>
      <c r="I1341" s="2">
        <f t="array" ref="I1341">INDEX([1]Sheet1!$D$2:$D$1823,MATCH($C1341,IF([1]Sheet1!$A$2:$A$1823=$A1341,[1]Sheet1!$C$2:$C$1823),0))</f>
        <v>14101753000</v>
      </c>
      <c r="J1341" s="2">
        <f t="array" ref="J1341">(INDEX([1]Sheet1!$G$2:$G$1823,MATCH($C1341,IF([1]Sheet1!$A$2:$A$1823=$A1341,[1]Sheet1!$C$2:$C$1823),0))+INDEX([1]Sheet1!$J$2:$J$1823,MATCH($C1341,IF([1]Sheet1!$A$2:$A$1823=$A1341,[1]Sheet1!$C$2:$C$1823),0)))</f>
        <v>4470653000</v>
      </c>
      <c r="K1341" s="2">
        <f t="array" ref="K1341">INDEX([5]Sheet1!$K$2:$K$2185,MATCH($C1341,IF([5]Sheet1!$E$2:$E$2185=$A1341,[5]Sheet1!$B$2:$B$2185),0))*10</f>
        <v>7895567210</v>
      </c>
      <c r="L1341" s="2">
        <f t="array" ref="L1341">INDEX([5]Sheet1!$J$2:$J$2185,MATCH($C1341,IF([5]Sheet1!$E$2:$E$2185=$A1341,[5]Sheet1!$B$2:$B$2185),0))</f>
        <v>223441</v>
      </c>
      <c r="M1341" s="2">
        <f t="array" ref="M1341">INDEX([5]Sheet1!$G$2:$G$2185,MATCH($C1341,IF([5]Sheet1!$E$2:$E$2185=$A1341,[5]Sheet1!$B$2:$B$2185),0))*10</f>
        <v>6096224860</v>
      </c>
      <c r="N1341" s="2">
        <f t="array" ref="N1341">INDEX([5]Sheet1!$F$2:$F$2185,MATCH($C1341,IF([5]Sheet1!$E$2:$E$2185=$A1341,[5]Sheet1!$B$2:$B$2185),0))</f>
        <v>143807</v>
      </c>
      <c r="O1341" s="2">
        <f t="array" ref="O1341">INDEX([5]Sheet1!$I$2:$I$2185,MATCH($C1341,IF([5]Sheet1!$E$2:$E$2185=$A1341,[5]Sheet1!$B$2:$B$2185),0))*10</f>
        <v>1799342350</v>
      </c>
      <c r="P1341" s="2">
        <f t="array" ref="P1341">INDEX([5]Sheet1!$H$2:$H$2185,MATCH($C1341,IF([5]Sheet1!$E$2:$E$2185=$A1341,[5]Sheet1!$B$2:$B$2185),0))</f>
        <v>69289</v>
      </c>
    </row>
    <row r="1342" spans="1:16" x14ac:dyDescent="0.25">
      <c r="A1342" t="s">
        <v>82</v>
      </c>
      <c r="B1342" t="s">
        <v>83</v>
      </c>
      <c r="C1342">
        <v>2002</v>
      </c>
      <c r="D1342" s="2">
        <f t="array" ref="D1342">INDEX([2]data!$E$2:$E$2185,MATCH($C1342,IF([2]data!$C$2:$C$2185=$A1342,[2]data!$A$2:$A$2185),0))</f>
        <v>1065995</v>
      </c>
      <c r="H1342" s="2">
        <f t="array" ref="H1342">INDEX([1]Sheet1!$M$2:$M$1823,MATCH($C1342,IF([1]Sheet1!$A$2:$A$1823=$A1342,[1]Sheet1!$C$2:$C$1823),0))</f>
        <v>1598092032</v>
      </c>
      <c r="I1342" s="2">
        <f t="array" ref="I1342">INDEX([1]Sheet1!$D$2:$D$1823,MATCH($C1342,IF([1]Sheet1!$A$2:$A$1823=$A1342,[1]Sheet1!$C$2:$C$1823),0))</f>
        <v>1530785000</v>
      </c>
      <c r="J1342" s="2">
        <f t="array" ref="J1342">(INDEX([1]Sheet1!$G$2:$G$1823,MATCH($C1342,IF([1]Sheet1!$A$2:$A$1823=$A1342,[1]Sheet1!$C$2:$C$1823),0))+INDEX([1]Sheet1!$J$2:$J$1823,MATCH($C1342,IF([1]Sheet1!$A$2:$A$1823=$A1342,[1]Sheet1!$C$2:$C$1823),0)))</f>
        <v>67307000</v>
      </c>
      <c r="K1342" s="2">
        <f t="array" ref="K1342">INDEX([5]Sheet1!$K$2:$K$2185,MATCH($C1342,IF([5]Sheet1!$E$2:$E$2185=$A1342,[5]Sheet1!$B$2:$B$2185),0))*10</f>
        <v>856266600</v>
      </c>
      <c r="L1342" s="2">
        <f t="array" ref="L1342">INDEX([5]Sheet1!$J$2:$J$2185,MATCH($C1342,IF([5]Sheet1!$E$2:$E$2185=$A1342,[5]Sheet1!$B$2:$B$2185),0))</f>
        <v>21593</v>
      </c>
      <c r="M1342" s="2">
        <f t="array" ref="M1342">INDEX([5]Sheet1!$G$2:$G$2185,MATCH($C1342,IF([5]Sheet1!$E$2:$E$2185=$A1342,[5]Sheet1!$B$2:$B$2185),0))*10</f>
        <v>749328270</v>
      </c>
      <c r="N1342" s="2">
        <f t="array" ref="N1342">INDEX([5]Sheet1!$F$2:$F$2185,MATCH($C1342,IF([5]Sheet1!$E$2:$E$2185=$A1342,[5]Sheet1!$B$2:$B$2185),0))</f>
        <v>16196</v>
      </c>
      <c r="O1342" s="2">
        <f t="array" ref="O1342">INDEX([5]Sheet1!$I$2:$I$2185,MATCH($C1342,IF([5]Sheet1!$E$2:$E$2185=$A1342,[5]Sheet1!$B$2:$B$2185),0))*10</f>
        <v>106938330</v>
      </c>
      <c r="P1342" s="2">
        <f t="array" ref="P1342">INDEX([5]Sheet1!$H$2:$H$2185,MATCH($C1342,IF([5]Sheet1!$E$2:$E$2185=$A1342,[5]Sheet1!$B$2:$B$2185),0))</f>
        <v>3995</v>
      </c>
    </row>
    <row r="1343" spans="1:16" x14ac:dyDescent="0.25">
      <c r="A1343" t="s">
        <v>84</v>
      </c>
      <c r="B1343" t="s">
        <v>85</v>
      </c>
      <c r="C1343">
        <v>2002</v>
      </c>
      <c r="D1343" s="2">
        <f t="array" ref="D1343">INDEX([2]data!$E$2:$E$2185,MATCH($C1343,IF([2]data!$C$2:$C$2185=$A1343,[2]data!$A$2:$A$2185),0))</f>
        <v>4107795</v>
      </c>
      <c r="H1343" s="2">
        <f t="array" ref="H1343">INDEX([1]Sheet1!$M$2:$M$1823,MATCH($C1343,IF([1]Sheet1!$A$2:$A$1823=$A1343,[1]Sheet1!$C$2:$C$1823),0))</f>
        <v>6365785088</v>
      </c>
      <c r="I1343" s="2">
        <f t="array" ref="I1343">INDEX([1]Sheet1!$D$2:$D$1823,MATCH($C1343,IF([1]Sheet1!$A$2:$A$1823=$A1343,[1]Sheet1!$C$2:$C$1823),0))</f>
        <v>4791830000</v>
      </c>
      <c r="J1343" s="2">
        <f t="array" ref="J1343">(INDEX([1]Sheet1!$G$2:$G$1823,MATCH($C1343,IF([1]Sheet1!$A$2:$A$1823=$A1343,[1]Sheet1!$C$2:$C$1823),0))+INDEX([1]Sheet1!$J$2:$J$1823,MATCH($C1343,IF([1]Sheet1!$A$2:$A$1823=$A1343,[1]Sheet1!$C$2:$C$1823),0)))</f>
        <v>1573955000</v>
      </c>
      <c r="K1343" s="2">
        <f t="array" ref="K1343">INDEX([5]Sheet1!$K$2:$K$2185,MATCH($C1343,IF([5]Sheet1!$E$2:$E$2185=$A1343,[5]Sheet1!$B$2:$B$2185),0))*10</f>
        <v>2474966100</v>
      </c>
      <c r="L1343" s="2">
        <f t="array" ref="L1343">INDEX([5]Sheet1!$J$2:$J$2185,MATCH($C1343,IF([5]Sheet1!$E$2:$E$2185=$A1343,[5]Sheet1!$B$2:$B$2185),0))</f>
        <v>96309</v>
      </c>
      <c r="M1343" s="2">
        <f t="array" ref="M1343">INDEX([5]Sheet1!$G$2:$G$2185,MATCH($C1343,IF([5]Sheet1!$E$2:$E$2185=$A1343,[5]Sheet1!$B$2:$B$2185),0))*10</f>
        <v>1969191540</v>
      </c>
      <c r="N1343" s="2">
        <f t="array" ref="N1343">INDEX([5]Sheet1!$F$2:$F$2185,MATCH($C1343,IF([5]Sheet1!$E$2:$E$2185=$A1343,[5]Sheet1!$B$2:$B$2185),0))</f>
        <v>66570</v>
      </c>
      <c r="O1343" s="2">
        <f t="array" ref="O1343">INDEX([5]Sheet1!$I$2:$I$2185,MATCH($C1343,IF([5]Sheet1!$E$2:$E$2185=$A1343,[5]Sheet1!$B$2:$B$2185),0))*10</f>
        <v>505774560</v>
      </c>
      <c r="P1343" s="2">
        <f t="array" ref="P1343">INDEX([5]Sheet1!$H$2:$H$2185,MATCH($C1343,IF([5]Sheet1!$E$2:$E$2185=$A1343,[5]Sheet1!$B$2:$B$2185),0))</f>
        <v>27431</v>
      </c>
    </row>
    <row r="1344" spans="1:16" x14ac:dyDescent="0.25">
      <c r="A1344" t="s">
        <v>86</v>
      </c>
      <c r="B1344" t="s">
        <v>87</v>
      </c>
      <c r="C1344">
        <v>2002</v>
      </c>
      <c r="D1344" s="2">
        <f t="array" ref="D1344">INDEX([2]data!$E$2:$E$2185,MATCH($C1344,IF([2]data!$C$2:$C$2185=$A1344,[2]data!$A$2:$A$2185),0))</f>
        <v>760020</v>
      </c>
      <c r="H1344" s="2">
        <f t="array" ref="H1344">INDEX([1]Sheet1!$M$2:$M$1823,MATCH($C1344,IF([1]Sheet1!$A$2:$A$1823=$A1344,[1]Sheet1!$C$2:$C$1823),0))</f>
        <v>1050561984</v>
      </c>
      <c r="I1344" s="2">
        <f t="array" ref="I1344">INDEX([1]Sheet1!$D$2:$D$1823,MATCH($C1344,IF([1]Sheet1!$A$2:$A$1823=$A1344,[1]Sheet1!$C$2:$C$1823),0))</f>
        <v>800076000</v>
      </c>
      <c r="J1344" s="2">
        <f t="array" ref="J1344">(INDEX([1]Sheet1!$G$2:$G$1823,MATCH($C1344,IF([1]Sheet1!$A$2:$A$1823=$A1344,[1]Sheet1!$C$2:$C$1823),0))+INDEX([1]Sheet1!$J$2:$J$1823,MATCH($C1344,IF([1]Sheet1!$A$2:$A$1823=$A1344,[1]Sheet1!$C$2:$C$1823),0)))</f>
        <v>250486000</v>
      </c>
      <c r="K1344" s="2">
        <f t="array" ref="K1344">INDEX([5]Sheet1!$K$2:$K$2185,MATCH($C1344,IF([5]Sheet1!$E$2:$E$2185=$A1344,[5]Sheet1!$B$2:$B$2185),0))*10</f>
        <v>445584730</v>
      </c>
      <c r="L1344" s="2">
        <f t="array" ref="L1344">INDEX([5]Sheet1!$J$2:$J$2185,MATCH($C1344,IF([5]Sheet1!$E$2:$E$2185=$A1344,[5]Sheet1!$B$2:$B$2185),0))</f>
        <v>18861</v>
      </c>
      <c r="M1344" s="2">
        <f t="array" ref="M1344">INDEX([5]Sheet1!$G$2:$G$2185,MATCH($C1344,IF([5]Sheet1!$E$2:$E$2185=$A1344,[5]Sheet1!$B$2:$B$2185),0))*10</f>
        <v>350769840</v>
      </c>
      <c r="N1344" s="2">
        <f t="array" ref="N1344">INDEX([5]Sheet1!$F$2:$F$2185,MATCH($C1344,IF([5]Sheet1!$E$2:$E$2185=$A1344,[5]Sheet1!$B$2:$B$2185),0))</f>
        <v>12501</v>
      </c>
      <c r="O1344" s="2">
        <f t="array" ref="O1344">INDEX([5]Sheet1!$I$2:$I$2185,MATCH($C1344,IF([5]Sheet1!$E$2:$E$2185=$A1344,[5]Sheet1!$B$2:$B$2185),0))*10</f>
        <v>94814890</v>
      </c>
      <c r="P1344" s="2">
        <f t="array" ref="P1344">INDEX([5]Sheet1!$H$2:$H$2185,MATCH($C1344,IF([5]Sheet1!$E$2:$E$2185=$A1344,[5]Sheet1!$B$2:$B$2185),0))</f>
        <v>5088</v>
      </c>
    </row>
    <row r="1345" spans="1:16" x14ac:dyDescent="0.25">
      <c r="A1345" t="s">
        <v>88</v>
      </c>
      <c r="B1345" t="s">
        <v>89</v>
      </c>
      <c r="C1345">
        <v>2002</v>
      </c>
      <c r="D1345" s="2">
        <f t="array" ref="D1345">INDEX([2]data!$E$2:$E$2185,MATCH($C1345,IF([2]data!$C$2:$C$2185=$A1345,[2]data!$A$2:$A$2185),0))</f>
        <v>5795918</v>
      </c>
      <c r="H1345" s="2">
        <f t="array" ref="H1345">INDEX([1]Sheet1!$M$2:$M$1823,MATCH($C1345,IF([1]Sheet1!$A$2:$A$1823=$A1345,[1]Sheet1!$C$2:$C$1823),0))</f>
        <v>6673335808</v>
      </c>
      <c r="I1345" s="2">
        <f t="array" ref="I1345">INDEX([1]Sheet1!$D$2:$D$1823,MATCH($C1345,IF([1]Sheet1!$A$2:$A$1823=$A1345,[1]Sheet1!$C$2:$C$1823),0))</f>
        <v>5447478000</v>
      </c>
      <c r="J1345" s="2">
        <f t="array" ref="J1345">(INDEX([1]Sheet1!$G$2:$G$1823,MATCH($C1345,IF([1]Sheet1!$A$2:$A$1823=$A1345,[1]Sheet1!$C$2:$C$1823),0))+INDEX([1]Sheet1!$J$2:$J$1823,MATCH($C1345,IF([1]Sheet1!$A$2:$A$1823=$A1345,[1]Sheet1!$C$2:$C$1823),0)))</f>
        <v>1225858000</v>
      </c>
      <c r="K1345" s="2">
        <f t="array" ref="K1345">INDEX([5]Sheet1!$K$2:$K$2185,MATCH($C1345,IF([5]Sheet1!$E$2:$E$2185=$A1345,[5]Sheet1!$B$2:$B$2185),0))*10</f>
        <v>3049018270</v>
      </c>
      <c r="L1345" s="2">
        <f t="array" ref="L1345">INDEX([5]Sheet1!$J$2:$J$2185,MATCH($C1345,IF([5]Sheet1!$E$2:$E$2185=$A1345,[5]Sheet1!$B$2:$B$2185),0))</f>
        <v>116894</v>
      </c>
      <c r="M1345" s="2">
        <f t="array" ref="M1345">INDEX([5]Sheet1!$G$2:$G$2185,MATCH($C1345,IF([5]Sheet1!$E$2:$E$2185=$A1345,[5]Sheet1!$B$2:$B$2185),0))*10</f>
        <v>2494521340</v>
      </c>
      <c r="N1345" s="2">
        <f t="array" ref="N1345">INDEX([5]Sheet1!$F$2:$F$2185,MATCH($C1345,IF([5]Sheet1!$E$2:$E$2185=$A1345,[5]Sheet1!$B$2:$B$2185),0))</f>
        <v>78620</v>
      </c>
      <c r="O1345" s="2">
        <f t="array" ref="O1345">INDEX([5]Sheet1!$I$2:$I$2185,MATCH($C1345,IF([5]Sheet1!$E$2:$E$2185=$A1345,[5]Sheet1!$B$2:$B$2185),0))*10</f>
        <v>554496930</v>
      </c>
      <c r="P1345" s="2">
        <f t="array" ref="P1345">INDEX([5]Sheet1!$H$2:$H$2185,MATCH($C1345,IF([5]Sheet1!$E$2:$E$2185=$A1345,[5]Sheet1!$B$2:$B$2185),0))</f>
        <v>34905</v>
      </c>
    </row>
    <row r="1346" spans="1:16" x14ac:dyDescent="0.25">
      <c r="A1346" t="s">
        <v>90</v>
      </c>
      <c r="B1346" t="s">
        <v>91</v>
      </c>
      <c r="C1346">
        <v>2002</v>
      </c>
      <c r="D1346" s="2">
        <f t="array" ref="D1346">INDEX([2]data!$E$2:$E$2185,MATCH($C1346,IF([2]data!$C$2:$C$2185=$A1346,[2]data!$A$2:$A$2185),0))</f>
        <v>21690325</v>
      </c>
      <c r="H1346" s="2">
        <f t="array" ref="H1346">INDEX([1]Sheet1!$M$2:$M$1823,MATCH($C1346,IF([1]Sheet1!$A$2:$A$1823=$A1346,[1]Sheet1!$C$2:$C$1823),0))</f>
        <v>36527857664</v>
      </c>
      <c r="I1346" s="2">
        <f t="array" ref="I1346">INDEX([1]Sheet1!$D$2:$D$1823,MATCH($C1346,IF([1]Sheet1!$A$2:$A$1823=$A1346,[1]Sheet1!$C$2:$C$1823),0))</f>
        <v>26697561000</v>
      </c>
      <c r="J1346" s="2">
        <f t="array" ref="J1346">(INDEX([1]Sheet1!$G$2:$G$1823,MATCH($C1346,IF([1]Sheet1!$A$2:$A$1823=$A1346,[1]Sheet1!$C$2:$C$1823),0))+INDEX([1]Sheet1!$J$2:$J$1823,MATCH($C1346,IF([1]Sheet1!$A$2:$A$1823=$A1346,[1]Sheet1!$C$2:$C$1823),0)))</f>
        <v>9830295000</v>
      </c>
      <c r="K1346" s="2">
        <f t="array" ref="K1346">INDEX([5]Sheet1!$K$2:$K$2185,MATCH($C1346,IF([5]Sheet1!$E$2:$E$2185=$A1346,[5]Sheet1!$B$2:$B$2185),0))*10</f>
        <v>15593050120</v>
      </c>
      <c r="L1346" s="2">
        <f t="array" ref="L1346">INDEX([5]Sheet1!$J$2:$J$2185,MATCH($C1346,IF([5]Sheet1!$E$2:$E$2185=$A1346,[5]Sheet1!$B$2:$B$2185),0))</f>
        <v>599237</v>
      </c>
      <c r="M1346" s="2">
        <f t="array" ref="M1346">INDEX([5]Sheet1!$G$2:$G$2185,MATCH($C1346,IF([5]Sheet1!$E$2:$E$2185=$A1346,[5]Sheet1!$B$2:$B$2185),0))*10</f>
        <v>12296936810</v>
      </c>
      <c r="N1346" s="2">
        <f t="array" ref="N1346">INDEX([5]Sheet1!$F$2:$F$2185,MATCH($C1346,IF([5]Sheet1!$E$2:$E$2185=$A1346,[5]Sheet1!$B$2:$B$2185),0))</f>
        <v>402019</v>
      </c>
      <c r="O1346" s="2">
        <f t="array" ref="O1346">INDEX([5]Sheet1!$I$2:$I$2185,MATCH($C1346,IF([5]Sheet1!$E$2:$E$2185=$A1346,[5]Sheet1!$B$2:$B$2185),0))*10</f>
        <v>3296113310</v>
      </c>
      <c r="P1346" s="2">
        <f t="array" ref="P1346">INDEX([5]Sheet1!$H$2:$H$2185,MATCH($C1346,IF([5]Sheet1!$E$2:$E$2185=$A1346,[5]Sheet1!$B$2:$B$2185),0))</f>
        <v>179570</v>
      </c>
    </row>
    <row r="1347" spans="1:16" x14ac:dyDescent="0.25">
      <c r="A1347" t="s">
        <v>2</v>
      </c>
      <c r="B1347" t="s">
        <v>3</v>
      </c>
      <c r="C1347">
        <v>2002</v>
      </c>
      <c r="D1347" s="2">
        <f t="array" ref="D1347">INDEX([2]data!$E$2:$E$2185,MATCH($C1347,IF([2]data!$C$2:$C$2185=$A1347,[2]data!$A$2:$A$2185),0))</f>
        <v>287625193</v>
      </c>
      <c r="H1347" s="2">
        <f t="array" ref="H1347">INDEX([1]Sheet1!$M$2:$M$1823,MATCH($C1347,IF([1]Sheet1!$A$2:$A$1823=$A1347,[1]Sheet1!$C$2:$C$1823),0))</f>
        <v>451771596800</v>
      </c>
      <c r="I1347" s="2">
        <f t="array" ref="I1347">INDEX([1]Sheet1!$D$2:$D$1823,MATCH($C1347,IF([1]Sheet1!$A$2:$A$1823=$A1347,[1]Sheet1!$C$2:$C$1823),0))</f>
        <v>357922110000</v>
      </c>
      <c r="J1347" s="2">
        <f t="array" ref="J1347">(INDEX([1]Sheet1!$G$2:$G$1823,MATCH($C1347,IF([1]Sheet1!$A$2:$A$1823=$A1347,[1]Sheet1!$C$2:$C$1823),0))+INDEX([1]Sheet1!$J$2:$J$1823,MATCH($C1347,IF([1]Sheet1!$A$2:$A$1823=$A1347,[1]Sheet1!$C$2:$C$1823),0)))</f>
        <v>93849471000</v>
      </c>
      <c r="K1347" s="2">
        <f t="array" ref="K1347">INDEX([5]Sheet1!$K$2:$K$2185,MATCH($C1347,IF([5]Sheet1!$E$2:$E$2185=$A1347,[5]Sheet1!$B$2:$B$2185),0))*10</f>
        <v>196225545540</v>
      </c>
      <c r="L1347" s="2">
        <f t="array" ref="L1347">INDEX([5]Sheet1!$J$2:$J$2185,MATCH($C1347,IF([5]Sheet1!$E$2:$E$2185=$A1347,[5]Sheet1!$B$2:$B$2185),0))</f>
        <v>6288018</v>
      </c>
      <c r="M1347" s="2">
        <f t="array" ref="M1347">INDEX([5]Sheet1!$G$2:$G$2185,MATCH($C1347,IF([5]Sheet1!$E$2:$E$2185=$A1347,[5]Sheet1!$B$2:$B$2185),0))*10</f>
        <v>154060958660</v>
      </c>
      <c r="N1347" s="2">
        <f t="array" ref="N1347">INDEX([5]Sheet1!$F$2:$F$2185,MATCH($C1347,IF([5]Sheet1!$E$2:$E$2185=$A1347,[5]Sheet1!$B$2:$B$2185),0))</f>
        <v>4013917</v>
      </c>
      <c r="O1347" s="2">
        <f t="array" ref="O1347">INDEX([5]Sheet1!$I$2:$I$2185,MATCH($C1347,IF([5]Sheet1!$E$2:$E$2185=$A1347,[5]Sheet1!$B$2:$B$2185),0))*10</f>
        <v>42164586880</v>
      </c>
      <c r="P1347" s="2">
        <f t="array" ref="P1347">INDEX([5]Sheet1!$H$2:$H$2185,MATCH($C1347,IF([5]Sheet1!$E$2:$E$2185=$A1347,[5]Sheet1!$B$2:$B$2185),0))</f>
        <v>1912881</v>
      </c>
    </row>
    <row r="1348" spans="1:16" x14ac:dyDescent="0.25">
      <c r="A1348" t="s">
        <v>92</v>
      </c>
      <c r="B1348" t="s">
        <v>93</v>
      </c>
      <c r="C1348">
        <v>2002</v>
      </c>
      <c r="D1348" s="2">
        <f t="array" ref="D1348">INDEX([2]data!$E$2:$E$2185,MATCH($C1348,IF([2]data!$C$2:$C$2185=$A1348,[2]data!$A$2:$A$2185),0))</f>
        <v>2324815</v>
      </c>
      <c r="H1348" s="2">
        <f t="array" ref="H1348">INDEX([1]Sheet1!$M$2:$M$1823,MATCH($C1348,IF([1]Sheet1!$A$2:$A$1823=$A1348,[1]Sheet1!$C$2:$C$1823),0))</f>
        <v>3038716928</v>
      </c>
      <c r="I1348" s="2">
        <f t="array" ref="I1348">INDEX([1]Sheet1!$D$2:$D$1823,MATCH($C1348,IF([1]Sheet1!$A$2:$A$1823=$A1348,[1]Sheet1!$C$2:$C$1823),0))</f>
        <v>2419051000</v>
      </c>
      <c r="J1348" s="2">
        <f t="array" ref="J1348">(INDEX([1]Sheet1!$G$2:$G$1823,MATCH($C1348,IF([1]Sheet1!$A$2:$A$1823=$A1348,[1]Sheet1!$C$2:$C$1823),0))+INDEX([1]Sheet1!$J$2:$J$1823,MATCH($C1348,IF([1]Sheet1!$A$2:$A$1823=$A1348,[1]Sheet1!$C$2:$C$1823),0)))</f>
        <v>619666000</v>
      </c>
      <c r="K1348" s="2">
        <f t="array" ref="K1348">INDEX([5]Sheet1!$K$2:$K$2185,MATCH($C1348,IF([5]Sheet1!$E$2:$E$2185=$A1348,[5]Sheet1!$B$2:$B$2185),0))*10</f>
        <v>1233469660</v>
      </c>
      <c r="L1348" s="2">
        <f t="array" ref="L1348">INDEX([5]Sheet1!$J$2:$J$2185,MATCH($C1348,IF([5]Sheet1!$E$2:$E$2185=$A1348,[5]Sheet1!$B$2:$B$2185),0))</f>
        <v>45958</v>
      </c>
      <c r="M1348" s="2">
        <f t="array" ref="M1348">INDEX([5]Sheet1!$G$2:$G$2185,MATCH($C1348,IF([5]Sheet1!$E$2:$E$2185=$A1348,[5]Sheet1!$B$2:$B$2185),0))*10</f>
        <v>950387640</v>
      </c>
      <c r="N1348" s="2">
        <f t="array" ref="N1348">INDEX([5]Sheet1!$F$2:$F$2185,MATCH($C1348,IF([5]Sheet1!$E$2:$E$2185=$A1348,[5]Sheet1!$B$2:$B$2185),0))</f>
        <v>28936</v>
      </c>
      <c r="O1348" s="2">
        <f t="array" ref="O1348">INDEX([5]Sheet1!$I$2:$I$2185,MATCH($C1348,IF([5]Sheet1!$E$2:$E$2185=$A1348,[5]Sheet1!$B$2:$B$2185),0))*10</f>
        <v>283082020</v>
      </c>
      <c r="P1348" s="2">
        <f t="array" ref="P1348">INDEX([5]Sheet1!$H$2:$H$2185,MATCH($C1348,IF([5]Sheet1!$E$2:$E$2185=$A1348,[5]Sheet1!$B$2:$B$2185),0))</f>
        <v>12690</v>
      </c>
    </row>
    <row r="1349" spans="1:16" x14ac:dyDescent="0.25">
      <c r="A1349" t="s">
        <v>94</v>
      </c>
      <c r="B1349" t="s">
        <v>95</v>
      </c>
      <c r="C1349">
        <v>2002</v>
      </c>
      <c r="D1349" s="2">
        <f t="array" ref="D1349">INDEX([2]data!$E$2:$E$2185,MATCH($C1349,IF([2]data!$C$2:$C$2185=$A1349,[2]data!$A$2:$A$2185),0))</f>
        <v>615442</v>
      </c>
      <c r="H1349" s="2">
        <f t="array" ref="H1349">INDEX([1]Sheet1!$M$2:$M$1823,MATCH($C1349,IF([1]Sheet1!$A$2:$A$1823=$A1349,[1]Sheet1!$C$2:$C$1823),0))</f>
        <v>982899008</v>
      </c>
      <c r="I1349" s="2">
        <f t="array" ref="I1349">INDEX([1]Sheet1!$D$2:$D$1823,MATCH($C1349,IF([1]Sheet1!$A$2:$A$1823=$A1349,[1]Sheet1!$C$2:$C$1823),0))</f>
        <v>872829000</v>
      </c>
      <c r="J1349" s="2">
        <f t="array" ref="J1349">(INDEX([1]Sheet1!$G$2:$G$1823,MATCH($C1349,IF([1]Sheet1!$A$2:$A$1823=$A1349,[1]Sheet1!$C$2:$C$1823),0))+INDEX([1]Sheet1!$J$2:$J$1823,MATCH($C1349,IF([1]Sheet1!$A$2:$A$1823=$A1349,[1]Sheet1!$C$2:$C$1823),0)))</f>
        <v>110070000</v>
      </c>
      <c r="K1349" s="2">
        <f t="array" ref="K1349">INDEX([5]Sheet1!$K$2:$K$2185,MATCH($C1349,IF([5]Sheet1!$E$2:$E$2185=$A1349,[5]Sheet1!$B$2:$B$2185),0))*10</f>
        <v>482419930</v>
      </c>
      <c r="L1349" s="2">
        <f t="array" ref="L1349">INDEX([5]Sheet1!$J$2:$J$2185,MATCH($C1349,IF([5]Sheet1!$E$2:$E$2185=$A1349,[5]Sheet1!$B$2:$B$2185),0))</f>
        <v>18296</v>
      </c>
      <c r="M1349" s="2">
        <f t="array" ref="M1349">INDEX([5]Sheet1!$G$2:$G$2185,MATCH($C1349,IF([5]Sheet1!$E$2:$E$2185=$A1349,[5]Sheet1!$B$2:$B$2185),0))*10</f>
        <v>402606780</v>
      </c>
      <c r="N1349" s="2">
        <f t="array" ref="N1349">INDEX([5]Sheet1!$F$2:$F$2185,MATCH($C1349,IF([5]Sheet1!$E$2:$E$2185=$A1349,[5]Sheet1!$B$2:$B$2185),0))</f>
        <v>12582</v>
      </c>
      <c r="O1349" s="2">
        <f t="array" ref="O1349">INDEX([5]Sheet1!$I$2:$I$2185,MATCH($C1349,IF([5]Sheet1!$E$2:$E$2185=$A1349,[5]Sheet1!$B$2:$B$2185),0))*10</f>
        <v>79813150</v>
      </c>
      <c r="P1349" s="2">
        <f t="array" ref="P1349">INDEX([5]Sheet1!$H$2:$H$2185,MATCH($C1349,IF([5]Sheet1!$E$2:$E$2185=$A1349,[5]Sheet1!$B$2:$B$2185),0))</f>
        <v>3684</v>
      </c>
    </row>
    <row r="1350" spans="1:16" x14ac:dyDescent="0.25">
      <c r="A1350" t="s">
        <v>96</v>
      </c>
      <c r="B1350" t="s">
        <v>97</v>
      </c>
      <c r="C1350">
        <v>2002</v>
      </c>
      <c r="D1350" s="2">
        <f t="array" ref="D1350">INDEX([2]data!$E$2:$E$2185,MATCH($C1350,IF([2]data!$C$2:$C$2185=$A1350,[2]data!$A$2:$A$2185),0))</f>
        <v>7286873</v>
      </c>
      <c r="H1350" s="2">
        <f t="array" ref="H1350">INDEX([1]Sheet1!$M$2:$M$1823,MATCH($C1350,IF([1]Sheet1!$A$2:$A$1823=$A1350,[1]Sheet1!$C$2:$C$1823),0))</f>
        <v>11328123904</v>
      </c>
      <c r="I1350" s="2">
        <f t="array" ref="I1350">INDEX([1]Sheet1!$D$2:$D$1823,MATCH($C1350,IF([1]Sheet1!$A$2:$A$1823=$A1350,[1]Sheet1!$C$2:$C$1823),0))</f>
        <v>9250714000</v>
      </c>
      <c r="J1350" s="2">
        <f t="array" ref="J1350">(INDEX([1]Sheet1!$G$2:$G$1823,MATCH($C1350,IF([1]Sheet1!$A$2:$A$1823=$A1350,[1]Sheet1!$C$2:$C$1823),0))+INDEX([1]Sheet1!$J$2:$J$1823,MATCH($C1350,IF([1]Sheet1!$A$2:$A$1823=$A1350,[1]Sheet1!$C$2:$C$1823),0)))</f>
        <v>2077410000</v>
      </c>
      <c r="K1350" s="2">
        <f t="array" ref="K1350">INDEX([5]Sheet1!$K$2:$K$2185,MATCH($C1350,IF([5]Sheet1!$E$2:$E$2185=$A1350,[5]Sheet1!$B$2:$B$2185),0))*10</f>
        <v>5037133870</v>
      </c>
      <c r="L1350" s="2">
        <f t="array" ref="L1350">INDEX([5]Sheet1!$J$2:$J$2185,MATCH($C1350,IF([5]Sheet1!$E$2:$E$2185=$A1350,[5]Sheet1!$B$2:$B$2185),0))</f>
        <v>178696</v>
      </c>
      <c r="M1350" s="2">
        <f t="array" ref="M1350">INDEX([5]Sheet1!$G$2:$G$2185,MATCH($C1350,IF([5]Sheet1!$E$2:$E$2185=$A1350,[5]Sheet1!$B$2:$B$2185),0))*10</f>
        <v>3994297710</v>
      </c>
      <c r="N1350" s="2">
        <f t="array" ref="N1350">INDEX([5]Sheet1!$F$2:$F$2185,MATCH($C1350,IF([5]Sheet1!$E$2:$E$2185=$A1350,[5]Sheet1!$B$2:$B$2185),0))</f>
        <v>118339</v>
      </c>
      <c r="O1350" s="2">
        <f t="array" ref="O1350">INDEX([5]Sheet1!$I$2:$I$2185,MATCH($C1350,IF([5]Sheet1!$E$2:$E$2185=$A1350,[5]Sheet1!$B$2:$B$2185),0))*10</f>
        <v>1042836160</v>
      </c>
      <c r="P1350" s="2">
        <f t="array" ref="P1350">INDEX([5]Sheet1!$H$2:$H$2185,MATCH($C1350,IF([5]Sheet1!$E$2:$E$2185=$A1350,[5]Sheet1!$B$2:$B$2185),0))</f>
        <v>52585</v>
      </c>
    </row>
    <row r="1351" spans="1:16" x14ac:dyDescent="0.25">
      <c r="A1351" t="s">
        <v>98</v>
      </c>
      <c r="B1351" t="s">
        <v>99</v>
      </c>
      <c r="C1351">
        <v>2002</v>
      </c>
      <c r="D1351" s="2">
        <f t="array" ref="D1351">INDEX([2]data!$E$2:$E$2185,MATCH($C1351,IF([2]data!$C$2:$C$2185=$A1351,[2]data!$A$2:$A$2185),0))</f>
        <v>6052349</v>
      </c>
      <c r="H1351" s="2">
        <f t="array" ref="H1351">INDEX([1]Sheet1!$M$2:$M$1823,MATCH($C1351,IF([1]Sheet1!$A$2:$A$1823=$A1351,[1]Sheet1!$C$2:$C$1823),0))</f>
        <v>9111550976</v>
      </c>
      <c r="I1351" s="2">
        <f t="array" ref="I1351">INDEX([1]Sheet1!$D$2:$D$1823,MATCH($C1351,IF([1]Sheet1!$A$2:$A$1823=$A1351,[1]Sheet1!$C$2:$C$1823),0))</f>
        <v>7001097000</v>
      </c>
      <c r="J1351" s="2">
        <f t="array" ref="J1351">(INDEX([1]Sheet1!$G$2:$G$1823,MATCH($C1351,IF([1]Sheet1!$A$2:$A$1823=$A1351,[1]Sheet1!$C$2:$C$1823),0))+INDEX([1]Sheet1!$J$2:$J$1823,MATCH($C1351,IF([1]Sheet1!$A$2:$A$1823=$A1351,[1]Sheet1!$C$2:$C$1823),0)))</f>
        <v>2110454000</v>
      </c>
      <c r="K1351" s="2">
        <f t="array" ref="K1351">INDEX([5]Sheet1!$K$2:$K$2185,MATCH($C1351,IF([5]Sheet1!$E$2:$E$2185=$A1351,[5]Sheet1!$B$2:$B$2185),0))*10</f>
        <v>3616734890</v>
      </c>
      <c r="L1351" s="2">
        <f t="array" ref="L1351">INDEX([5]Sheet1!$J$2:$J$2185,MATCH($C1351,IF([5]Sheet1!$E$2:$E$2185=$A1351,[5]Sheet1!$B$2:$B$2185),0))</f>
        <v>96326</v>
      </c>
      <c r="M1351" s="2">
        <f t="array" ref="M1351">INDEX([5]Sheet1!$G$2:$G$2185,MATCH($C1351,IF([5]Sheet1!$E$2:$E$2185=$A1351,[5]Sheet1!$B$2:$B$2185),0))*10</f>
        <v>2835566080</v>
      </c>
      <c r="N1351" s="2">
        <f t="array" ref="N1351">INDEX([5]Sheet1!$F$2:$F$2185,MATCH($C1351,IF([5]Sheet1!$E$2:$E$2185=$A1351,[5]Sheet1!$B$2:$B$2185),0))</f>
        <v>56469</v>
      </c>
      <c r="O1351" s="2">
        <f t="array" ref="O1351">INDEX([5]Sheet1!$I$2:$I$2185,MATCH($C1351,IF([5]Sheet1!$E$2:$E$2185=$A1351,[5]Sheet1!$B$2:$B$2185),0))*10</f>
        <v>781168810</v>
      </c>
      <c r="P1351" s="2">
        <f t="array" ref="P1351">INDEX([5]Sheet1!$H$2:$H$2185,MATCH($C1351,IF([5]Sheet1!$E$2:$E$2185=$A1351,[5]Sheet1!$B$2:$B$2185),0))</f>
        <v>25422</v>
      </c>
    </row>
    <row r="1352" spans="1:16" x14ac:dyDescent="0.25">
      <c r="A1352" t="s">
        <v>100</v>
      </c>
      <c r="B1352" t="s">
        <v>101</v>
      </c>
      <c r="C1352">
        <v>2002</v>
      </c>
      <c r="D1352" s="2">
        <f t="array" ref="D1352">INDEX([2]data!$E$2:$E$2185,MATCH($C1352,IF([2]data!$C$2:$C$2185=$A1352,[2]data!$A$2:$A$2185),0))</f>
        <v>1805414</v>
      </c>
      <c r="H1352" s="2">
        <f t="array" ref="H1352">INDEX([1]Sheet1!$M$2:$M$1823,MATCH($C1352,IF([1]Sheet1!$A$2:$A$1823=$A1352,[1]Sheet1!$C$2:$C$1823),0))</f>
        <v>2348008960</v>
      </c>
      <c r="I1352" s="2">
        <f t="array" ref="I1352">INDEX([1]Sheet1!$D$2:$D$1823,MATCH($C1352,IF([1]Sheet1!$A$2:$A$1823=$A1352,[1]Sheet1!$C$2:$C$1823),0))</f>
        <v>2098992000</v>
      </c>
      <c r="J1352" s="2">
        <f t="array" ref="J1352">(INDEX([1]Sheet1!$G$2:$G$1823,MATCH($C1352,IF([1]Sheet1!$A$2:$A$1823=$A1352,[1]Sheet1!$C$2:$C$1823),0))+INDEX([1]Sheet1!$J$2:$J$1823,MATCH($C1352,IF([1]Sheet1!$A$2:$A$1823=$A1352,[1]Sheet1!$C$2:$C$1823),0)))</f>
        <v>249017000</v>
      </c>
      <c r="K1352" s="2">
        <f t="array" ref="K1352">INDEX([5]Sheet1!$K$2:$K$2185,MATCH($C1352,IF([5]Sheet1!$E$2:$E$2185=$A1352,[5]Sheet1!$B$2:$B$2185),0))*10</f>
        <v>1166616540</v>
      </c>
      <c r="L1352" s="2">
        <f t="array" ref="L1352">INDEX([5]Sheet1!$J$2:$J$2185,MATCH($C1352,IF([5]Sheet1!$E$2:$E$2185=$A1352,[5]Sheet1!$B$2:$B$2185),0))</f>
        <v>40624</v>
      </c>
      <c r="M1352" s="2">
        <f t="array" ref="M1352">INDEX([5]Sheet1!$G$2:$G$2185,MATCH($C1352,IF([5]Sheet1!$E$2:$E$2185=$A1352,[5]Sheet1!$B$2:$B$2185),0))*10</f>
        <v>880665390</v>
      </c>
      <c r="N1352" s="2">
        <f t="array" ref="N1352">INDEX([5]Sheet1!$F$2:$F$2185,MATCH($C1352,IF([5]Sheet1!$E$2:$E$2185=$A1352,[5]Sheet1!$B$2:$B$2185),0))</f>
        <v>25774</v>
      </c>
      <c r="O1352" s="2">
        <f t="array" ref="O1352">INDEX([5]Sheet1!$I$2:$I$2185,MATCH($C1352,IF([5]Sheet1!$E$2:$E$2185=$A1352,[5]Sheet1!$B$2:$B$2185),0))*10</f>
        <v>285951150</v>
      </c>
      <c r="P1352" s="2">
        <f t="array" ref="P1352">INDEX([5]Sheet1!$H$2:$H$2185,MATCH($C1352,IF([5]Sheet1!$E$2:$E$2185=$A1352,[5]Sheet1!$B$2:$B$2185),0))</f>
        <v>13941</v>
      </c>
    </row>
    <row r="1353" spans="1:16" x14ac:dyDescent="0.25">
      <c r="A1353" t="s">
        <v>102</v>
      </c>
      <c r="B1353" t="s">
        <v>103</v>
      </c>
      <c r="C1353">
        <v>2002</v>
      </c>
      <c r="D1353" s="2">
        <f t="array" ref="D1353">INDEX([2]data!$E$2:$E$2185,MATCH($C1353,IF([2]data!$C$2:$C$2185=$A1353,[2]data!$A$2:$A$2185),0))</f>
        <v>5445162</v>
      </c>
      <c r="H1353" s="2">
        <f t="array" ref="H1353">INDEX([1]Sheet1!$M$2:$M$1823,MATCH($C1353,IF([1]Sheet1!$A$2:$A$1823=$A1353,[1]Sheet1!$C$2:$C$1823),0))</f>
        <v>9067670528</v>
      </c>
      <c r="I1353" s="2">
        <f t="array" ref="I1353">INDEX([1]Sheet1!$D$2:$D$1823,MATCH($C1353,IF([1]Sheet1!$A$2:$A$1823=$A1353,[1]Sheet1!$C$2:$C$1823),0))</f>
        <v>7595773000</v>
      </c>
      <c r="J1353" s="2">
        <f t="array" ref="J1353">(INDEX([1]Sheet1!$G$2:$G$1823,MATCH($C1353,IF([1]Sheet1!$A$2:$A$1823=$A1353,[1]Sheet1!$C$2:$C$1823),0))+INDEX([1]Sheet1!$J$2:$J$1823,MATCH($C1353,IF([1]Sheet1!$A$2:$A$1823=$A1353,[1]Sheet1!$C$2:$C$1823),0)))</f>
        <v>1471898000</v>
      </c>
      <c r="K1353" s="2">
        <f t="array" ref="K1353">INDEX([5]Sheet1!$K$2:$K$2185,MATCH($C1353,IF([5]Sheet1!$E$2:$E$2185=$A1353,[5]Sheet1!$B$2:$B$2185),0))*10</f>
        <v>3889359640</v>
      </c>
      <c r="L1353" s="2">
        <f t="array" ref="L1353">INDEX([5]Sheet1!$J$2:$J$2185,MATCH($C1353,IF([5]Sheet1!$E$2:$E$2185=$A1353,[5]Sheet1!$B$2:$B$2185),0))</f>
        <v>120620</v>
      </c>
      <c r="M1353" s="2">
        <f t="array" ref="M1353">INDEX([5]Sheet1!$G$2:$G$2185,MATCH($C1353,IF([5]Sheet1!$E$2:$E$2185=$A1353,[5]Sheet1!$B$2:$B$2185),0))*10</f>
        <v>3177034630</v>
      </c>
      <c r="N1353" s="2">
        <f t="array" ref="N1353">INDEX([5]Sheet1!$F$2:$F$2185,MATCH($C1353,IF([5]Sheet1!$E$2:$E$2185=$A1353,[5]Sheet1!$B$2:$B$2185),0))</f>
        <v>82922</v>
      </c>
      <c r="O1353" s="2">
        <f t="array" ref="O1353">INDEX([5]Sheet1!$I$2:$I$2185,MATCH($C1353,IF([5]Sheet1!$E$2:$E$2185=$A1353,[5]Sheet1!$B$2:$B$2185),0))*10</f>
        <v>712325010</v>
      </c>
      <c r="P1353" s="2">
        <f t="array" ref="P1353">INDEX([5]Sheet1!$H$2:$H$2185,MATCH($C1353,IF([5]Sheet1!$E$2:$E$2185=$A1353,[5]Sheet1!$B$2:$B$2185),0))</f>
        <v>29809</v>
      </c>
    </row>
    <row r="1354" spans="1:16" x14ac:dyDescent="0.25">
      <c r="A1354" t="s">
        <v>104</v>
      </c>
      <c r="B1354" t="s">
        <v>105</v>
      </c>
      <c r="C1354">
        <v>2002</v>
      </c>
      <c r="D1354" s="2">
        <f t="array" ref="D1354">INDEX([2]data!$E$2:$E$2185,MATCH($C1354,IF([2]data!$C$2:$C$2185=$A1354,[2]data!$A$2:$A$2185),0))</f>
        <v>500017</v>
      </c>
      <c r="H1354" s="2">
        <f t="array" ref="H1354">INDEX([1]Sheet1!$M$2:$M$1823,MATCH($C1354,IF([1]Sheet1!$A$2:$A$1823=$A1354,[1]Sheet1!$C$2:$C$1823),0))</f>
        <v>912355008</v>
      </c>
      <c r="I1354" s="2">
        <f t="array" ref="I1354">INDEX([1]Sheet1!$D$2:$D$1823,MATCH($C1354,IF([1]Sheet1!$A$2:$A$1823=$A1354,[1]Sheet1!$C$2:$C$1823),0))</f>
        <v>764163000</v>
      </c>
      <c r="J1354" s="2">
        <f t="array" ref="J1354">(INDEX([1]Sheet1!$G$2:$G$1823,MATCH($C1354,IF([1]Sheet1!$A$2:$A$1823=$A1354,[1]Sheet1!$C$2:$C$1823),0))+INDEX([1]Sheet1!$J$2:$J$1823,MATCH($C1354,IF([1]Sheet1!$A$2:$A$1823=$A1354,[1]Sheet1!$C$2:$C$1823),0)))</f>
        <v>148192000</v>
      </c>
      <c r="K1354" s="2">
        <f t="array" ref="K1354">INDEX([5]Sheet1!$K$2:$K$2185,MATCH($C1354,IF([5]Sheet1!$E$2:$E$2185=$A1354,[5]Sheet1!$B$2:$B$2185),0))*10</f>
        <v>404002450</v>
      </c>
      <c r="L1354" s="2">
        <f t="array" ref="L1354">INDEX([5]Sheet1!$J$2:$J$2185,MATCH($C1354,IF([5]Sheet1!$E$2:$E$2185=$A1354,[5]Sheet1!$B$2:$B$2185),0))</f>
        <v>15539</v>
      </c>
      <c r="M1354" s="2">
        <f t="array" ref="M1354">INDEX([5]Sheet1!$G$2:$G$2185,MATCH($C1354,IF([5]Sheet1!$E$2:$E$2185=$A1354,[5]Sheet1!$B$2:$B$2185),0))*10</f>
        <v>312184970</v>
      </c>
      <c r="N1354" s="2">
        <f t="array" ref="N1354">INDEX([5]Sheet1!$F$2:$F$2185,MATCH($C1354,IF([5]Sheet1!$E$2:$E$2185=$A1354,[5]Sheet1!$B$2:$B$2185),0))</f>
        <v>9104</v>
      </c>
      <c r="O1354" s="2">
        <f t="array" ref="O1354">INDEX([5]Sheet1!$I$2:$I$2185,MATCH($C1354,IF([5]Sheet1!$E$2:$E$2185=$A1354,[5]Sheet1!$B$2:$B$2185),0))*10</f>
        <v>91817480</v>
      </c>
      <c r="P1354" s="2">
        <f t="array" ref="P1354">INDEX([5]Sheet1!$H$2:$H$2185,MATCH($C1354,IF([5]Sheet1!$E$2:$E$2185=$A1354,[5]Sheet1!$B$2:$B$2185),0))</f>
        <v>4963</v>
      </c>
    </row>
    <row r="1355" spans="1:16" x14ac:dyDescent="0.25">
      <c r="A1355" t="s">
        <v>2</v>
      </c>
      <c r="B1355" t="s">
        <v>3</v>
      </c>
      <c r="C1355">
        <v>2003</v>
      </c>
      <c r="D1355" s="2">
        <f t="array" ref="D1355">INDEX([2]data!$E$2:$E$2185,MATCH($C1355,IF([2]data!$C$2:$C$2185=$A1355,[2]data!$A$2:$A$2185),0))</f>
        <v>290107933</v>
      </c>
      <c r="H1355" s="2">
        <f t="array" ref="H1355">INDEX([1]Sheet1!$M$2:$M$1823,MATCH($C1355,IF([1]Sheet1!$A$2:$A$1823=$A1355,[1]Sheet1!$C$2:$C$1823),0))</f>
        <v>467700056064</v>
      </c>
      <c r="I1355" s="2">
        <f t="array" ref="I1355">INDEX([1]Sheet1!$D$2:$D$1823,MATCH($C1355,IF([1]Sheet1!$A$2:$A$1823=$A1355,[1]Sheet1!$C$2:$C$1823),0))</f>
        <v>377385312000</v>
      </c>
      <c r="J1355" s="2">
        <f t="array" ref="J1355">(INDEX([1]Sheet1!$G$2:$G$1823,MATCH($C1355,IF([1]Sheet1!$A$2:$A$1823=$A1355,[1]Sheet1!$C$2:$C$1823),0))+INDEX([1]Sheet1!$J$2:$J$1823,MATCH($C1355,IF([1]Sheet1!$A$2:$A$1823=$A1355,[1]Sheet1!$C$2:$C$1823),0)))</f>
        <v>90314729000</v>
      </c>
      <c r="K1355" s="2">
        <f t="array" ref="K1355">INDEX([5]Sheet1!$K$2:$K$2185,MATCH($C1355,IF([5]Sheet1!$E$2:$E$2185=$A1355,[5]Sheet1!$B$2:$B$2185),0))*10</f>
        <v>207423434380</v>
      </c>
      <c r="L1355" s="2">
        <f t="array" ref="L1355">INDEX([5]Sheet1!$J$2:$J$2185,MATCH($C1355,IF([5]Sheet1!$E$2:$E$2185=$A1355,[5]Sheet1!$B$2:$B$2185),0))</f>
        <v>6447430</v>
      </c>
      <c r="M1355" s="2">
        <f t="array" ref="M1355">INDEX([5]Sheet1!$G$2:$G$2185,MATCH($C1355,IF([5]Sheet1!$E$2:$E$2185=$A1355,[5]Sheet1!$B$2:$B$2185),0))*10</f>
        <v>163136729800</v>
      </c>
      <c r="N1355" s="2">
        <f t="array" ref="N1355">INDEX([5]Sheet1!$F$2:$F$2185,MATCH($C1355,IF([5]Sheet1!$E$2:$E$2185=$A1355,[5]Sheet1!$B$2:$B$2185),0))</f>
        <v>4119689</v>
      </c>
      <c r="O1355" s="2">
        <f t="array" ref="O1355">INDEX([5]Sheet1!$I$2:$I$2185,MATCH($C1355,IF([5]Sheet1!$E$2:$E$2185=$A1355,[5]Sheet1!$B$2:$B$2185),0))*10</f>
        <v>44286704580</v>
      </c>
      <c r="P1355" s="2">
        <f t="array" ref="P1355">INDEX([5]Sheet1!$H$2:$H$2185,MATCH($C1355,IF([5]Sheet1!$E$2:$E$2185=$A1355,[5]Sheet1!$B$2:$B$2185),0))</f>
        <v>1963264</v>
      </c>
    </row>
    <row r="1356" spans="1:16" x14ac:dyDescent="0.25">
      <c r="A1356" t="s">
        <v>4</v>
      </c>
      <c r="B1356" t="s">
        <v>5</v>
      </c>
      <c r="C1356">
        <v>2004</v>
      </c>
      <c r="D1356" s="2">
        <f t="array" ref="D1356">INDEX([2]data!$E$2:$E$2185,MATCH($C1356,IF([2]data!$C$2:$C$2185=$A1356,[2]data!$A$2:$A$2185),0))</f>
        <v>4530729</v>
      </c>
      <c r="H1356" s="2">
        <f t="array" ref="H1356">INDEX([1]Sheet1!$M$2:$M$1823,MATCH($C1356,IF([1]Sheet1!$A$2:$A$1823=$A1356,[1]Sheet1!$C$2:$C$1823),0))</f>
        <v>5879567872</v>
      </c>
      <c r="I1356" s="2">
        <f t="array" ref="I1356">INDEX([1]Sheet1!$D$2:$D$1823,MATCH($C1356,IF([1]Sheet1!$A$2:$A$1823=$A1356,[1]Sheet1!$C$2:$C$1823),0))</f>
        <v>4889854000</v>
      </c>
      <c r="J1356" s="2">
        <f t="array" ref="J1356">(INDEX([1]Sheet1!$G$2:$G$1823,MATCH($C1356,IF([1]Sheet1!$A$2:$A$1823=$A1356,[1]Sheet1!$C$2:$C$1823),0))+INDEX([1]Sheet1!$J$2:$J$1823,MATCH($C1356,IF([1]Sheet1!$A$2:$A$1823=$A1356,[1]Sheet1!$C$2:$C$1823),0)))</f>
        <v>989714000</v>
      </c>
      <c r="K1356" s="2">
        <f t="array" ref="K1356">INDEX([5]Sheet1!$K$2:$K$2185,MATCH($C1356,IF([5]Sheet1!$E$2:$E$2185=$A1356,[5]Sheet1!$B$2:$B$2185),0))*10</f>
        <v>2502663090</v>
      </c>
      <c r="L1356" s="2">
        <f t="array" ref="L1356">INDEX([5]Sheet1!$J$2:$J$2185,MATCH($C1356,IF([5]Sheet1!$E$2:$E$2185=$A1356,[5]Sheet1!$B$2:$B$2185),0))</f>
        <v>96669</v>
      </c>
      <c r="M1356" s="2">
        <f t="array" ref="M1356">INDEX([5]Sheet1!$G$2:$G$2185,MATCH($C1356,IF([5]Sheet1!$E$2:$E$2185=$A1356,[5]Sheet1!$B$2:$B$2185),0))*10</f>
        <v>2026513580</v>
      </c>
      <c r="N1356" s="2">
        <f t="array" ref="N1356">INDEX([5]Sheet1!$F$2:$F$2185,MATCH($C1356,IF([5]Sheet1!$E$2:$E$2185=$A1356,[5]Sheet1!$B$2:$B$2185),0))</f>
        <v>63342</v>
      </c>
      <c r="O1356" s="2">
        <f t="array" ref="O1356">INDEX([5]Sheet1!$I$2:$I$2185,MATCH($C1356,IF([5]Sheet1!$E$2:$E$2185=$A1356,[5]Sheet1!$B$2:$B$2185),0))*10</f>
        <v>476149510</v>
      </c>
      <c r="P1356" s="2">
        <f t="array" ref="P1356">INDEX([5]Sheet1!$H$2:$H$2185,MATCH($C1356,IF([5]Sheet1!$E$2:$E$2185=$A1356,[5]Sheet1!$B$2:$B$2185),0))</f>
        <v>30206</v>
      </c>
    </row>
    <row r="1357" spans="1:16" x14ac:dyDescent="0.25">
      <c r="A1357" t="s">
        <v>6</v>
      </c>
      <c r="B1357" t="s">
        <v>7</v>
      </c>
      <c r="C1357">
        <v>2004</v>
      </c>
      <c r="D1357" s="2">
        <f t="array" ref="D1357">INDEX([2]data!$E$2:$E$2185,MATCH($C1357,IF([2]data!$C$2:$C$2185=$A1357,[2]data!$A$2:$A$2185),0))</f>
        <v>659286</v>
      </c>
      <c r="H1357" s="2">
        <f t="array" ref="H1357">INDEX([1]Sheet1!$M$2:$M$1823,MATCH($C1357,IF([1]Sheet1!$A$2:$A$1823=$A1357,[1]Sheet1!$C$2:$C$1823),0))</f>
        <v>1823454976</v>
      </c>
      <c r="I1357" s="2">
        <f t="array" ref="I1357">INDEX([1]Sheet1!$D$2:$D$1823,MATCH($C1357,IF([1]Sheet1!$A$2:$A$1823=$A1357,[1]Sheet1!$C$2:$C$1823),0))</f>
        <v>1369167000</v>
      </c>
      <c r="J1357" s="2">
        <f t="array" ref="J1357">(INDEX([1]Sheet1!$G$2:$G$1823,MATCH($C1357,IF([1]Sheet1!$A$2:$A$1823=$A1357,[1]Sheet1!$C$2:$C$1823),0))+INDEX([1]Sheet1!$J$2:$J$1823,MATCH($C1357,IF([1]Sheet1!$A$2:$A$1823=$A1357,[1]Sheet1!$C$2:$C$1823),0)))</f>
        <v>454288000</v>
      </c>
      <c r="K1357" s="2">
        <f t="array" ref="K1357">INDEX([5]Sheet1!$K$2:$K$2185,MATCH($C1357,IF([5]Sheet1!$E$2:$E$2185=$A1357,[5]Sheet1!$B$2:$B$2185),0))*10</f>
        <v>716423040</v>
      </c>
      <c r="L1357" s="2">
        <f t="array" ref="L1357">INDEX([5]Sheet1!$J$2:$J$2185,MATCH($C1357,IF([5]Sheet1!$E$2:$E$2185=$A1357,[5]Sheet1!$B$2:$B$2185),0))</f>
        <v>19713</v>
      </c>
      <c r="M1357" s="2">
        <f t="array" ref="M1357">INDEX([5]Sheet1!$G$2:$G$2185,MATCH($C1357,IF([5]Sheet1!$E$2:$E$2185=$A1357,[5]Sheet1!$B$2:$B$2185),0))*10</f>
        <v>502150490</v>
      </c>
      <c r="N1357" s="2">
        <f t="array" ref="N1357">INDEX([5]Sheet1!$F$2:$F$2185,MATCH($C1357,IF([5]Sheet1!$E$2:$E$2185=$A1357,[5]Sheet1!$B$2:$B$2185),0))</f>
        <v>11530</v>
      </c>
      <c r="O1357" s="2">
        <f t="array" ref="O1357">INDEX([5]Sheet1!$I$2:$I$2185,MATCH($C1357,IF([5]Sheet1!$E$2:$E$2185=$A1357,[5]Sheet1!$B$2:$B$2185),0))*10</f>
        <v>214272550</v>
      </c>
      <c r="P1357" s="2">
        <f t="array" ref="P1357">INDEX([5]Sheet1!$H$2:$H$2185,MATCH($C1357,IF([5]Sheet1!$E$2:$E$2185=$A1357,[5]Sheet1!$B$2:$B$2185),0))</f>
        <v>7072</v>
      </c>
    </row>
    <row r="1358" spans="1:16" x14ac:dyDescent="0.25">
      <c r="A1358" t="s">
        <v>8</v>
      </c>
      <c r="B1358" t="s">
        <v>9</v>
      </c>
      <c r="C1358">
        <v>2004</v>
      </c>
      <c r="D1358" s="2">
        <f t="array" ref="D1358">INDEX([2]data!$E$2:$E$2185,MATCH($C1358,IF([2]data!$C$2:$C$2185=$A1358,[2]data!$A$2:$A$2185),0))</f>
        <v>5652404</v>
      </c>
      <c r="H1358" s="2">
        <f t="array" ref="H1358">INDEX([1]Sheet1!$M$2:$M$1823,MATCH($C1358,IF([1]Sheet1!$A$2:$A$1823=$A1358,[1]Sheet1!$C$2:$C$1823),0))</f>
        <v>7144407040</v>
      </c>
      <c r="I1358" s="2">
        <f t="array" ref="I1358">INDEX([1]Sheet1!$D$2:$D$1823,MATCH($C1358,IF([1]Sheet1!$A$2:$A$1823=$A1358,[1]Sheet1!$C$2:$C$1823),0))</f>
        <v>5700099000</v>
      </c>
      <c r="J1358" s="2">
        <f t="array" ref="J1358">(INDEX([1]Sheet1!$G$2:$G$1823,MATCH($C1358,IF([1]Sheet1!$A$2:$A$1823=$A1358,[1]Sheet1!$C$2:$C$1823),0))+INDEX([1]Sheet1!$J$2:$J$1823,MATCH($C1358,IF([1]Sheet1!$A$2:$A$1823=$A1358,[1]Sheet1!$C$2:$C$1823),0)))</f>
        <v>1444308000</v>
      </c>
      <c r="K1358" s="2">
        <f t="array" ref="K1358">INDEX([5]Sheet1!$K$2:$K$2185,MATCH($C1358,IF([5]Sheet1!$E$2:$E$2185=$A1358,[5]Sheet1!$B$2:$B$2185),0))*10</f>
        <v>3145240670</v>
      </c>
      <c r="L1358" s="2">
        <f t="array" ref="L1358">INDEX([5]Sheet1!$J$2:$J$2185,MATCH($C1358,IF([5]Sheet1!$E$2:$E$2185=$A1358,[5]Sheet1!$B$2:$B$2185),0))</f>
        <v>105770</v>
      </c>
      <c r="M1358" s="2">
        <f t="array" ref="M1358">INDEX([5]Sheet1!$G$2:$G$2185,MATCH($C1358,IF([5]Sheet1!$E$2:$E$2185=$A1358,[5]Sheet1!$B$2:$B$2185),0))*10</f>
        <v>2326008230</v>
      </c>
      <c r="N1358" s="2">
        <f t="array" ref="N1358">INDEX([5]Sheet1!$F$2:$F$2185,MATCH($C1358,IF([5]Sheet1!$E$2:$E$2185=$A1358,[5]Sheet1!$B$2:$B$2185),0))</f>
        <v>63810</v>
      </c>
      <c r="O1358" s="2">
        <f t="array" ref="O1358">INDEX([5]Sheet1!$I$2:$I$2185,MATCH($C1358,IF([5]Sheet1!$E$2:$E$2185=$A1358,[5]Sheet1!$B$2:$B$2185),0))*10</f>
        <v>819232440</v>
      </c>
      <c r="P1358" s="2">
        <f t="array" ref="P1358">INDEX([5]Sheet1!$H$2:$H$2185,MATCH($C1358,IF([5]Sheet1!$E$2:$E$2185=$A1358,[5]Sheet1!$B$2:$B$2185),0))</f>
        <v>35496</v>
      </c>
    </row>
    <row r="1359" spans="1:16" x14ac:dyDescent="0.25">
      <c r="A1359" t="s">
        <v>10</v>
      </c>
      <c r="B1359" t="s">
        <v>11</v>
      </c>
      <c r="C1359">
        <v>2004</v>
      </c>
      <c r="D1359" s="2">
        <f t="array" ref="D1359">INDEX([2]data!$E$2:$E$2185,MATCH($C1359,IF([2]data!$C$2:$C$2185=$A1359,[2]data!$A$2:$A$2185),0))</f>
        <v>2749686</v>
      </c>
      <c r="H1359" s="2">
        <f t="array" ref="H1359">INDEX([1]Sheet1!$M$2:$M$1823,MATCH($C1359,IF([1]Sheet1!$A$2:$A$1823=$A1359,[1]Sheet1!$C$2:$C$1823),0))</f>
        <v>3487756032</v>
      </c>
      <c r="I1359" s="2">
        <f t="array" ref="I1359">INDEX([1]Sheet1!$D$2:$D$1823,MATCH($C1359,IF([1]Sheet1!$A$2:$A$1823=$A1359,[1]Sheet1!$C$2:$C$1823),0))</f>
        <v>3055157000</v>
      </c>
      <c r="J1359" s="2">
        <f t="array" ref="J1359">(INDEX([1]Sheet1!$G$2:$G$1823,MATCH($C1359,IF([1]Sheet1!$A$2:$A$1823=$A1359,[1]Sheet1!$C$2:$C$1823),0))+INDEX([1]Sheet1!$J$2:$J$1823,MATCH($C1359,IF([1]Sheet1!$A$2:$A$1823=$A1359,[1]Sheet1!$C$2:$C$1823),0)))</f>
        <v>432599000</v>
      </c>
      <c r="K1359" s="2">
        <f t="array" ref="K1359">INDEX([5]Sheet1!$K$2:$K$2185,MATCH($C1359,IF([5]Sheet1!$E$2:$E$2185=$A1359,[5]Sheet1!$B$2:$B$2185),0))*10</f>
        <v>1592007980</v>
      </c>
      <c r="L1359" s="2">
        <f t="array" ref="L1359">INDEX([5]Sheet1!$J$2:$J$2185,MATCH($C1359,IF([5]Sheet1!$E$2:$E$2185=$A1359,[5]Sheet1!$B$2:$B$2185),0))</f>
        <v>64903</v>
      </c>
      <c r="M1359" s="2">
        <f t="array" ref="M1359">INDEX([5]Sheet1!$G$2:$G$2185,MATCH($C1359,IF([5]Sheet1!$E$2:$E$2185=$A1359,[5]Sheet1!$B$2:$B$2185),0))*10</f>
        <v>1270219130</v>
      </c>
      <c r="N1359" s="2">
        <f t="array" ref="N1359">INDEX([5]Sheet1!$F$2:$F$2185,MATCH($C1359,IF([5]Sheet1!$E$2:$E$2185=$A1359,[5]Sheet1!$B$2:$B$2185),0))</f>
        <v>42977</v>
      </c>
      <c r="O1359" s="2">
        <f t="array" ref="O1359">INDEX([5]Sheet1!$I$2:$I$2185,MATCH($C1359,IF([5]Sheet1!$E$2:$E$2185=$A1359,[5]Sheet1!$B$2:$B$2185),0))*10</f>
        <v>321788850</v>
      </c>
      <c r="P1359" s="2">
        <f t="array" ref="P1359">INDEX([5]Sheet1!$H$2:$H$2185,MATCH($C1359,IF([5]Sheet1!$E$2:$E$2185=$A1359,[5]Sheet1!$B$2:$B$2185),0))</f>
        <v>20538</v>
      </c>
    </row>
    <row r="1360" spans="1:16" x14ac:dyDescent="0.25">
      <c r="A1360" t="s">
        <v>12</v>
      </c>
      <c r="B1360" t="s">
        <v>13</v>
      </c>
      <c r="C1360">
        <v>2004</v>
      </c>
      <c r="D1360" s="2">
        <f t="array" ref="D1360">INDEX([2]data!$E$2:$E$2185,MATCH($C1360,IF([2]data!$C$2:$C$2185=$A1360,[2]data!$A$2:$A$2185),0))</f>
        <v>35574576</v>
      </c>
      <c r="H1360" s="2">
        <f t="array" ref="H1360">INDEX([1]Sheet1!$M$2:$M$1823,MATCH($C1360,IF([1]Sheet1!$A$2:$A$1823=$A1360,[1]Sheet1!$C$2:$C$1823),0))</f>
        <v>66737754112</v>
      </c>
      <c r="I1360" s="2">
        <f t="array" ref="I1360">INDEX([1]Sheet1!$D$2:$D$1823,MATCH($C1360,IF([1]Sheet1!$A$2:$A$1823=$A1360,[1]Sheet1!$C$2:$C$1823),0))</f>
        <v>49693128000</v>
      </c>
      <c r="J1360" s="2">
        <f t="array" ref="J1360">(INDEX([1]Sheet1!$G$2:$G$1823,MATCH($C1360,IF([1]Sheet1!$A$2:$A$1823=$A1360,[1]Sheet1!$C$2:$C$1823),0))+INDEX([1]Sheet1!$J$2:$J$1823,MATCH($C1360,IF([1]Sheet1!$A$2:$A$1823=$A1360,[1]Sheet1!$C$2:$C$1823),0)))</f>
        <v>17044628000</v>
      </c>
      <c r="K1360" s="2">
        <f t="array" ref="K1360">INDEX([5]Sheet1!$K$2:$K$2185,MATCH($C1360,IF([5]Sheet1!$E$2:$E$2185=$A1360,[5]Sheet1!$B$2:$B$2185),0))*10</f>
        <v>28323018330</v>
      </c>
      <c r="L1360" s="2">
        <f t="array" ref="L1360">INDEX([5]Sheet1!$J$2:$J$2185,MATCH($C1360,IF([5]Sheet1!$E$2:$E$2185=$A1360,[5]Sheet1!$B$2:$B$2185),0))</f>
        <v>663781</v>
      </c>
      <c r="M1360" s="2">
        <f t="array" ref="M1360">INDEX([5]Sheet1!$G$2:$G$2185,MATCH($C1360,IF([5]Sheet1!$E$2:$E$2185=$A1360,[5]Sheet1!$B$2:$B$2185),0))*10</f>
        <v>21518375170</v>
      </c>
      <c r="N1360" s="2">
        <f t="array" ref="N1360">INDEX([5]Sheet1!$F$2:$F$2185,MATCH($C1360,IF([5]Sheet1!$E$2:$E$2185=$A1360,[5]Sheet1!$B$2:$B$2185),0))</f>
        <v>362426</v>
      </c>
      <c r="O1360" s="2">
        <f t="array" ref="O1360">INDEX([5]Sheet1!$I$2:$I$2185,MATCH($C1360,IF([5]Sheet1!$E$2:$E$2185=$A1360,[5]Sheet1!$B$2:$B$2185),0))*10</f>
        <v>6804643160</v>
      </c>
      <c r="P1360" s="2">
        <f t="array" ref="P1360">INDEX([5]Sheet1!$H$2:$H$2185,MATCH($C1360,IF([5]Sheet1!$E$2:$E$2185=$A1360,[5]Sheet1!$B$2:$B$2185),0))</f>
        <v>236457</v>
      </c>
    </row>
    <row r="1361" spans="1:16" x14ac:dyDescent="0.25">
      <c r="A1361" t="s">
        <v>14</v>
      </c>
      <c r="B1361" t="s">
        <v>15</v>
      </c>
      <c r="C1361">
        <v>2004</v>
      </c>
      <c r="D1361" s="2">
        <f t="array" ref="D1361">INDEX([2]data!$E$2:$E$2185,MATCH($C1361,IF([2]data!$C$2:$C$2185=$A1361,[2]data!$A$2:$A$2185),0))</f>
        <v>4575013</v>
      </c>
      <c r="H1361" s="2">
        <f t="array" ref="H1361">INDEX([1]Sheet1!$M$2:$M$1823,MATCH($C1361,IF([1]Sheet1!$A$2:$A$1823=$A1361,[1]Sheet1!$C$2:$C$1823),0))</f>
        <v>7194676224</v>
      </c>
      <c r="I1361" s="2">
        <f t="array" ref="I1361">INDEX([1]Sheet1!$D$2:$D$1823,MATCH($C1361,IF([1]Sheet1!$A$2:$A$1823=$A1361,[1]Sheet1!$C$2:$C$1823),0))</f>
        <v>5681933000</v>
      </c>
      <c r="J1361" s="2">
        <f t="array" ref="J1361">(INDEX([1]Sheet1!$G$2:$G$1823,MATCH($C1361,IF([1]Sheet1!$A$2:$A$1823=$A1361,[1]Sheet1!$C$2:$C$1823),0))+INDEX([1]Sheet1!$J$2:$J$1823,MATCH($C1361,IF([1]Sheet1!$A$2:$A$1823=$A1361,[1]Sheet1!$C$2:$C$1823),0)))</f>
        <v>1512743000</v>
      </c>
      <c r="K1361" s="2">
        <f t="array" ref="K1361">INDEX([5]Sheet1!$K$2:$K$2185,MATCH($C1361,IF([5]Sheet1!$E$2:$E$2185=$A1361,[5]Sheet1!$B$2:$B$2185),0))*10</f>
        <v>3008038860</v>
      </c>
      <c r="L1361" s="2">
        <f t="array" ref="L1361">INDEX([5]Sheet1!$J$2:$J$2185,MATCH($C1361,IF([5]Sheet1!$E$2:$E$2185=$A1361,[5]Sheet1!$B$2:$B$2185),0))</f>
        <v>95566</v>
      </c>
      <c r="M1361" s="2">
        <f t="array" ref="M1361">INDEX([5]Sheet1!$G$2:$G$2185,MATCH($C1361,IF([5]Sheet1!$E$2:$E$2185=$A1361,[5]Sheet1!$B$2:$B$2185),0))*10</f>
        <v>2260473340</v>
      </c>
      <c r="N1361" s="2">
        <f t="array" ref="N1361">INDEX([5]Sheet1!$F$2:$F$2185,MATCH($C1361,IF([5]Sheet1!$E$2:$E$2185=$A1361,[5]Sheet1!$B$2:$B$2185),0))</f>
        <v>57602</v>
      </c>
      <c r="O1361" s="2">
        <f t="array" ref="O1361">INDEX([5]Sheet1!$I$2:$I$2185,MATCH($C1361,IF([5]Sheet1!$E$2:$E$2185=$A1361,[5]Sheet1!$B$2:$B$2185),0))*10</f>
        <v>747565520</v>
      </c>
      <c r="P1361" s="2">
        <f t="array" ref="P1361">INDEX([5]Sheet1!$H$2:$H$2185,MATCH($C1361,IF([5]Sheet1!$E$2:$E$2185=$A1361,[5]Sheet1!$B$2:$B$2185),0))</f>
        <v>31405</v>
      </c>
    </row>
    <row r="1362" spans="1:16" x14ac:dyDescent="0.25">
      <c r="A1362" t="s">
        <v>16</v>
      </c>
      <c r="B1362" t="s">
        <v>17</v>
      </c>
      <c r="C1362">
        <v>2004</v>
      </c>
      <c r="D1362" s="2">
        <f t="array" ref="D1362">INDEX([2]data!$E$2:$E$2185,MATCH($C1362,IF([2]data!$C$2:$C$2185=$A1362,[2]data!$A$2:$A$2185),0))</f>
        <v>3496094</v>
      </c>
      <c r="H1362" s="2">
        <f t="array" ref="H1362">INDEX([1]Sheet1!$M$2:$M$1823,MATCH($C1362,IF([1]Sheet1!$A$2:$A$1823=$A1362,[1]Sheet1!$C$2:$C$1823),0))</f>
        <v>7096604160</v>
      </c>
      <c r="I1362" s="2">
        <f t="array" ref="I1362">INDEX([1]Sheet1!$D$2:$D$1823,MATCH($C1362,IF([1]Sheet1!$A$2:$A$1823=$A1362,[1]Sheet1!$C$2:$C$1823),0))</f>
        <v>6008046000</v>
      </c>
      <c r="J1362" s="2">
        <f t="array" ref="J1362">(INDEX([1]Sheet1!$G$2:$G$1823,MATCH($C1362,IF([1]Sheet1!$A$2:$A$1823=$A1362,[1]Sheet1!$C$2:$C$1823),0))+INDEX([1]Sheet1!$J$2:$J$1823,MATCH($C1362,IF([1]Sheet1!$A$2:$A$1823=$A1362,[1]Sheet1!$C$2:$C$1823),0)))</f>
        <v>1088558000</v>
      </c>
      <c r="K1362" s="2">
        <f t="array" ref="K1362">INDEX([5]Sheet1!$K$2:$K$2185,MATCH($C1362,IF([5]Sheet1!$E$2:$E$2185=$A1362,[5]Sheet1!$B$2:$B$2185),0))*10</f>
        <v>3446076350</v>
      </c>
      <c r="L1362" s="2">
        <f t="array" ref="L1362">INDEX([5]Sheet1!$J$2:$J$2185,MATCH($C1362,IF([5]Sheet1!$E$2:$E$2185=$A1362,[5]Sheet1!$B$2:$B$2185),0))</f>
        <v>85451</v>
      </c>
      <c r="M1362" s="2">
        <f t="array" ref="M1362">INDEX([5]Sheet1!$G$2:$G$2185,MATCH($C1362,IF([5]Sheet1!$E$2:$E$2185=$A1362,[5]Sheet1!$B$2:$B$2185),0))*10</f>
        <v>2919351860</v>
      </c>
      <c r="N1362" s="2">
        <f t="array" ref="N1362">INDEX([5]Sheet1!$F$2:$F$2185,MATCH($C1362,IF([5]Sheet1!$E$2:$E$2185=$A1362,[5]Sheet1!$B$2:$B$2185),0))</f>
        <v>59590</v>
      </c>
      <c r="O1362" s="2">
        <f t="array" ref="O1362">INDEX([5]Sheet1!$I$2:$I$2185,MATCH($C1362,IF([5]Sheet1!$E$2:$E$2185=$A1362,[5]Sheet1!$B$2:$B$2185),0))*10</f>
        <v>526724490</v>
      </c>
      <c r="P1362" s="2">
        <f t="array" ref="P1362">INDEX([5]Sheet1!$H$2:$H$2185,MATCH($C1362,IF([5]Sheet1!$E$2:$E$2185=$A1362,[5]Sheet1!$B$2:$B$2185),0))</f>
        <v>19742</v>
      </c>
    </row>
    <row r="1363" spans="1:16" x14ac:dyDescent="0.25">
      <c r="A1363" t="s">
        <v>18</v>
      </c>
      <c r="B1363" t="s">
        <v>19</v>
      </c>
      <c r="C1363">
        <v>2004</v>
      </c>
      <c r="D1363" s="2">
        <f t="array" ref="D1363">INDEX([2]data!$E$2:$E$2185,MATCH($C1363,IF([2]data!$C$2:$C$2185=$A1363,[2]data!$A$2:$A$2185),0))</f>
        <v>830803</v>
      </c>
      <c r="H1363" s="2">
        <f t="array" ref="H1363">INDEX([1]Sheet1!$M$2:$M$1823,MATCH($C1363,IF([1]Sheet1!$A$2:$A$1823=$A1363,[1]Sheet1!$C$2:$C$1823),0))</f>
        <v>1499462016</v>
      </c>
      <c r="I1363" s="2">
        <f t="array" ref="I1363">INDEX([1]Sheet1!$D$2:$D$1823,MATCH($C1363,IF([1]Sheet1!$A$2:$A$1823=$A1363,[1]Sheet1!$C$2:$C$1823),0))</f>
        <v>1190474000</v>
      </c>
      <c r="J1363" s="2">
        <f t="array" ref="J1363">(INDEX([1]Sheet1!$G$2:$G$1823,MATCH($C1363,IF([1]Sheet1!$A$2:$A$1823=$A1363,[1]Sheet1!$C$2:$C$1823),0))+INDEX([1]Sheet1!$J$2:$J$1823,MATCH($C1363,IF([1]Sheet1!$A$2:$A$1823=$A1363,[1]Sheet1!$C$2:$C$1823),0)))</f>
        <v>308988000</v>
      </c>
      <c r="K1363" s="2">
        <f t="array" ref="K1363">INDEX([5]Sheet1!$K$2:$K$2185,MATCH($C1363,IF([5]Sheet1!$E$2:$E$2185=$A1363,[5]Sheet1!$B$2:$B$2185),0))*10</f>
        <v>593051760</v>
      </c>
      <c r="L1363" s="2">
        <f t="array" ref="L1363">INDEX([5]Sheet1!$J$2:$J$2185,MATCH($C1363,IF([5]Sheet1!$E$2:$E$2185=$A1363,[5]Sheet1!$B$2:$B$2185),0))</f>
        <v>17179</v>
      </c>
      <c r="M1363" s="2">
        <f t="array" ref="M1363">INDEX([5]Sheet1!$G$2:$G$2185,MATCH($C1363,IF([5]Sheet1!$E$2:$E$2185=$A1363,[5]Sheet1!$B$2:$B$2185),0))*10</f>
        <v>479129560</v>
      </c>
      <c r="N1363" s="2">
        <f t="array" ref="N1363">INDEX([5]Sheet1!$F$2:$F$2185,MATCH($C1363,IF([5]Sheet1!$E$2:$E$2185=$A1363,[5]Sheet1!$B$2:$B$2185),0))</f>
        <v>11733</v>
      </c>
      <c r="O1363" s="2">
        <f t="array" ref="O1363">INDEX([5]Sheet1!$I$2:$I$2185,MATCH($C1363,IF([5]Sheet1!$E$2:$E$2185=$A1363,[5]Sheet1!$B$2:$B$2185),0))*10</f>
        <v>113922200</v>
      </c>
      <c r="P1363" s="2">
        <f t="array" ref="P1363">INDEX([5]Sheet1!$H$2:$H$2185,MATCH($C1363,IF([5]Sheet1!$E$2:$E$2185=$A1363,[5]Sheet1!$B$2:$B$2185),0))</f>
        <v>4797</v>
      </c>
    </row>
    <row r="1364" spans="1:16" x14ac:dyDescent="0.25">
      <c r="A1364" t="s">
        <v>20</v>
      </c>
      <c r="B1364" t="s">
        <v>21</v>
      </c>
      <c r="C1364">
        <v>2004</v>
      </c>
      <c r="D1364" s="2">
        <f t="array" ref="D1364">INDEX([2]data!$E$2:$E$2185,MATCH($C1364,IF([2]data!$C$2:$C$2185=$A1364,[2]data!$A$2:$A$2185),0))</f>
        <v>567754</v>
      </c>
      <c r="H1364" s="2">
        <f t="array" ref="H1364">INDEX([1]Sheet1!$M$2:$M$1823,MATCH($C1364,IF([1]Sheet1!$A$2:$A$1823=$A1364,[1]Sheet1!$C$2:$C$1823),0))</f>
        <v>1317400960</v>
      </c>
      <c r="I1364" s="2">
        <f t="array" ref="I1364">INDEX([1]Sheet1!$D$2:$D$1823,MATCH($C1364,IF([1]Sheet1!$A$2:$A$1823=$A1364,[1]Sheet1!$C$2:$C$1823),0))</f>
        <v>1145590000</v>
      </c>
      <c r="J1364" s="2">
        <f t="array" ref="J1364">(INDEX([1]Sheet1!$G$2:$G$1823,MATCH($C1364,IF([1]Sheet1!$A$2:$A$1823=$A1364,[1]Sheet1!$C$2:$C$1823),0))+INDEX([1]Sheet1!$J$2:$J$1823,MATCH($C1364,IF([1]Sheet1!$A$2:$A$1823=$A1364,[1]Sheet1!$C$2:$C$1823),0)))</f>
        <v>171811000</v>
      </c>
      <c r="K1364" s="2">
        <f t="array" ref="K1364">INDEX([5]Sheet1!$K$2:$K$2185,MATCH($C1364,IF([5]Sheet1!$E$2:$E$2185=$A1364,[5]Sheet1!$B$2:$B$2185),0))*10</f>
        <v>445747270</v>
      </c>
      <c r="L1364" s="2">
        <f t="array" ref="L1364">INDEX([5]Sheet1!$J$2:$J$2185,MATCH($C1364,IF([5]Sheet1!$E$2:$E$2185=$A1364,[5]Sheet1!$B$2:$B$2185),0))</f>
        <v>11132</v>
      </c>
      <c r="M1364" s="2">
        <f t="array" ref="M1364">INDEX([5]Sheet1!$G$2:$G$2185,MATCH($C1364,IF([5]Sheet1!$E$2:$E$2185=$A1364,[5]Sheet1!$B$2:$B$2185),0))*10</f>
        <v>312314450</v>
      </c>
      <c r="N1364" s="2">
        <f t="array" ref="N1364">INDEX([5]Sheet1!$F$2:$F$2185,MATCH($C1364,IF([5]Sheet1!$E$2:$E$2185=$A1364,[5]Sheet1!$B$2:$B$2185),0))</f>
        <v>5457</v>
      </c>
      <c r="O1364" s="2">
        <f t="array" ref="O1364">INDEX([5]Sheet1!$I$2:$I$2185,MATCH($C1364,IF([5]Sheet1!$E$2:$E$2185=$A1364,[5]Sheet1!$B$2:$B$2185),0))*10</f>
        <v>133432820</v>
      </c>
      <c r="P1364" s="2">
        <f t="array" ref="P1364">INDEX([5]Sheet1!$H$2:$H$2185,MATCH($C1364,IF([5]Sheet1!$E$2:$E$2185=$A1364,[5]Sheet1!$B$2:$B$2185),0))</f>
        <v>4492</v>
      </c>
    </row>
    <row r="1365" spans="1:16" x14ac:dyDescent="0.25">
      <c r="A1365" t="s">
        <v>22</v>
      </c>
      <c r="B1365" t="s">
        <v>23</v>
      </c>
      <c r="C1365">
        <v>2004</v>
      </c>
      <c r="D1365" s="2">
        <f t="array" ref="D1365">INDEX([2]data!$E$2:$E$2185,MATCH($C1365,IF([2]data!$C$2:$C$2185=$A1365,[2]data!$A$2:$A$2185),0))</f>
        <v>17415318</v>
      </c>
      <c r="H1365" s="2">
        <f t="array" ref="H1365">INDEX([1]Sheet1!$M$2:$M$1823,MATCH($C1365,IF([1]Sheet1!$A$2:$A$1823=$A1365,[1]Sheet1!$C$2:$C$1823),0))</f>
        <v>23869593600</v>
      </c>
      <c r="I1365" s="2">
        <f t="array" ref="I1365">INDEX([1]Sheet1!$D$2:$D$1823,MATCH($C1365,IF([1]Sheet1!$A$2:$A$1823=$A1365,[1]Sheet1!$C$2:$C$1823),0))</f>
        <v>18026663000</v>
      </c>
      <c r="J1365" s="2">
        <f t="array" ref="J1365">(INDEX([1]Sheet1!$G$2:$G$1823,MATCH($C1365,IF([1]Sheet1!$A$2:$A$1823=$A1365,[1]Sheet1!$C$2:$C$1823),0))+INDEX([1]Sheet1!$J$2:$J$1823,MATCH($C1365,IF([1]Sheet1!$A$2:$A$1823=$A1365,[1]Sheet1!$C$2:$C$1823),0)))</f>
        <v>5842931000</v>
      </c>
      <c r="K1365" s="2">
        <f t="array" ref="K1365">INDEX([5]Sheet1!$K$2:$K$2185,MATCH($C1365,IF([5]Sheet1!$E$2:$E$2185=$A1365,[5]Sheet1!$B$2:$B$2185),0))*10</f>
        <v>8585016940</v>
      </c>
      <c r="L1365" s="2">
        <f t="array" ref="L1365">INDEX([5]Sheet1!$J$2:$J$2185,MATCH($C1365,IF([5]Sheet1!$E$2:$E$2185=$A1365,[5]Sheet1!$B$2:$B$2185),0))</f>
        <v>301089</v>
      </c>
      <c r="M1365" s="2">
        <f t="array" ref="M1365">INDEX([5]Sheet1!$G$2:$G$2185,MATCH($C1365,IF([5]Sheet1!$E$2:$E$2185=$A1365,[5]Sheet1!$B$2:$B$2185),0))*10</f>
        <v>6607958870</v>
      </c>
      <c r="N1365" s="2">
        <f t="array" ref="N1365">INDEX([5]Sheet1!$F$2:$F$2185,MATCH($C1365,IF([5]Sheet1!$E$2:$E$2185=$A1365,[5]Sheet1!$B$2:$B$2185),0))</f>
        <v>175183</v>
      </c>
      <c r="O1365" s="2">
        <f t="array" ref="O1365">INDEX([5]Sheet1!$I$2:$I$2185,MATCH($C1365,IF([5]Sheet1!$E$2:$E$2185=$A1365,[5]Sheet1!$B$2:$B$2185),0))*10</f>
        <v>1977058070</v>
      </c>
      <c r="P1365" s="2">
        <f t="array" ref="P1365">INDEX([5]Sheet1!$H$2:$H$2185,MATCH($C1365,IF([5]Sheet1!$E$2:$E$2185=$A1365,[5]Sheet1!$B$2:$B$2185),0))</f>
        <v>100829</v>
      </c>
    </row>
    <row r="1366" spans="1:16" x14ac:dyDescent="0.25">
      <c r="A1366" t="s">
        <v>24</v>
      </c>
      <c r="B1366" t="s">
        <v>25</v>
      </c>
      <c r="C1366">
        <v>2004</v>
      </c>
      <c r="D1366" s="2">
        <f t="array" ref="D1366">INDEX([2]data!$E$2:$E$2185,MATCH($C1366,IF([2]data!$C$2:$C$2185=$A1366,[2]data!$A$2:$A$2185),0))</f>
        <v>8769252</v>
      </c>
      <c r="H1366" s="2">
        <f t="array" ref="H1366">INDEX([1]Sheet1!$M$2:$M$1823,MATCH($C1366,IF([1]Sheet1!$A$2:$A$1823=$A1366,[1]Sheet1!$C$2:$C$1823),0))</f>
        <v>14957224960</v>
      </c>
      <c r="I1366" s="2">
        <f t="array" ref="I1366">INDEX([1]Sheet1!$D$2:$D$1823,MATCH($C1366,IF([1]Sheet1!$A$2:$A$1823=$A1366,[1]Sheet1!$C$2:$C$1823),0))</f>
        <v>11713397000</v>
      </c>
      <c r="J1366" s="2">
        <f t="array" ref="J1366">(INDEX([1]Sheet1!$G$2:$G$1823,MATCH($C1366,IF([1]Sheet1!$A$2:$A$1823=$A1366,[1]Sheet1!$C$2:$C$1823),0))+INDEX([1]Sheet1!$J$2:$J$1823,MATCH($C1366,IF([1]Sheet1!$A$2:$A$1823=$A1366,[1]Sheet1!$C$2:$C$1823),0)))</f>
        <v>3243828000</v>
      </c>
      <c r="K1366" s="2">
        <f t="array" ref="K1366">INDEX([5]Sheet1!$K$2:$K$2185,MATCH($C1366,IF([5]Sheet1!$E$2:$E$2185=$A1366,[5]Sheet1!$B$2:$B$2185),0))*10</f>
        <v>6733955340</v>
      </c>
      <c r="L1366" s="2">
        <f t="array" ref="L1366">INDEX([5]Sheet1!$J$2:$J$2185,MATCH($C1366,IF([5]Sheet1!$E$2:$E$2185=$A1366,[5]Sheet1!$B$2:$B$2185),0))</f>
        <v>231616</v>
      </c>
      <c r="M1366" s="2">
        <f t="array" ref="M1366">INDEX([5]Sheet1!$G$2:$G$2185,MATCH($C1366,IF([5]Sheet1!$E$2:$E$2185=$A1366,[5]Sheet1!$B$2:$B$2185),0))*10</f>
        <v>5320366390</v>
      </c>
      <c r="N1366" s="2">
        <f t="array" ref="N1366">INDEX([5]Sheet1!$F$2:$F$2185,MATCH($C1366,IF([5]Sheet1!$E$2:$E$2185=$A1366,[5]Sheet1!$B$2:$B$2185),0))</f>
        <v>147485</v>
      </c>
      <c r="O1366" s="2">
        <f t="array" ref="O1366">INDEX([5]Sheet1!$I$2:$I$2185,MATCH($C1366,IF([5]Sheet1!$E$2:$E$2185=$A1366,[5]Sheet1!$B$2:$B$2185),0))*10</f>
        <v>1413588950</v>
      </c>
      <c r="P1366" s="2">
        <f t="array" ref="P1366">INDEX([5]Sheet1!$H$2:$H$2185,MATCH($C1366,IF([5]Sheet1!$E$2:$E$2185=$A1366,[5]Sheet1!$B$2:$B$2185),0))</f>
        <v>75827</v>
      </c>
    </row>
    <row r="1367" spans="1:16" x14ac:dyDescent="0.25">
      <c r="A1367" t="s">
        <v>26</v>
      </c>
      <c r="B1367" t="s">
        <v>27</v>
      </c>
      <c r="C1367">
        <v>2004</v>
      </c>
      <c r="D1367" s="2">
        <f t="array" ref="D1367">INDEX([2]data!$E$2:$E$2185,MATCH($C1367,IF([2]data!$C$2:$C$2185=$A1367,[2]data!$A$2:$A$2185),0))</f>
        <v>1273569</v>
      </c>
      <c r="H1367" s="2">
        <f t="array" ref="H1367">INDEX([1]Sheet1!$M$2:$M$1823,MATCH($C1367,IF([1]Sheet1!$A$2:$A$1823=$A1367,[1]Sheet1!$C$2:$C$1823),0))</f>
        <v>1718905984</v>
      </c>
      <c r="I1367" s="2">
        <f t="array" ref="I1367">INDEX([1]Sheet1!$D$2:$D$1823,MATCH($C1367,IF([1]Sheet1!$A$2:$A$1823=$A1367,[1]Sheet1!$C$2:$C$1823),0))</f>
        <v>1597413000</v>
      </c>
      <c r="J1367" s="2">
        <f t="array" ref="J1367">(INDEX([1]Sheet1!$G$2:$G$1823,MATCH($C1367,IF([1]Sheet1!$A$2:$A$1823=$A1367,[1]Sheet1!$C$2:$C$1823),0))+INDEX([1]Sheet1!$J$2:$J$1823,MATCH($C1367,IF([1]Sheet1!$A$2:$A$1823=$A1367,[1]Sheet1!$C$2:$C$1823),0)))</f>
        <v>121493000</v>
      </c>
      <c r="K1367" s="2">
        <f t="array" ref="K1367">INDEX([5]Sheet1!$K$2:$K$2185,MATCH($C1367,IF([5]Sheet1!$E$2:$E$2185=$A1367,[5]Sheet1!$B$2:$B$2185),0))*10</f>
        <v>823811960</v>
      </c>
      <c r="L1367" s="2">
        <f t="array" ref="L1367">INDEX([5]Sheet1!$J$2:$J$2185,MATCH($C1367,IF([5]Sheet1!$E$2:$E$2185=$A1367,[5]Sheet1!$B$2:$B$2185),0))</f>
        <v>26604</v>
      </c>
      <c r="M1367" s="2">
        <f t="array" ref="M1367">INDEX([5]Sheet1!$G$2:$G$2185,MATCH($C1367,IF([5]Sheet1!$E$2:$E$2185=$A1367,[5]Sheet1!$B$2:$B$2185),0))*10</f>
        <v>674456940</v>
      </c>
      <c r="N1367" s="2">
        <f t="array" ref="N1367">INDEX([5]Sheet1!$F$2:$F$2185,MATCH($C1367,IF([5]Sheet1!$E$2:$E$2185=$A1367,[5]Sheet1!$B$2:$B$2185),0))</f>
        <v>18689</v>
      </c>
      <c r="O1367" s="2">
        <f t="array" ref="O1367">INDEX([5]Sheet1!$I$2:$I$2185,MATCH($C1367,IF([5]Sheet1!$E$2:$E$2185=$A1367,[5]Sheet1!$B$2:$B$2185),0))*10</f>
        <v>149355020</v>
      </c>
      <c r="P1367" s="2">
        <f t="array" ref="P1367">INDEX([5]Sheet1!$H$2:$H$2185,MATCH($C1367,IF([5]Sheet1!$E$2:$E$2185=$A1367,[5]Sheet1!$B$2:$B$2185),0))</f>
        <v>5809</v>
      </c>
    </row>
    <row r="1368" spans="1:16" x14ac:dyDescent="0.25">
      <c r="A1368" t="s">
        <v>28</v>
      </c>
      <c r="B1368" t="s">
        <v>29</v>
      </c>
      <c r="C1368">
        <v>2004</v>
      </c>
      <c r="D1368" s="2">
        <f t="array" ref="D1368">INDEX([2]data!$E$2:$E$2185,MATCH($C1368,IF([2]data!$C$2:$C$2185=$A1368,[2]data!$A$2:$A$2185),0))</f>
        <v>1391802</v>
      </c>
      <c r="H1368" s="2">
        <f t="array" ref="H1368">INDEX([1]Sheet1!$M$2:$M$1823,MATCH($C1368,IF([1]Sheet1!$A$2:$A$1823=$A1368,[1]Sheet1!$C$2:$C$1823),0))</f>
        <v>1860944000</v>
      </c>
      <c r="I1368" s="2">
        <f t="array" ref="I1368">INDEX([1]Sheet1!$D$2:$D$1823,MATCH($C1368,IF([1]Sheet1!$A$2:$A$1823=$A1368,[1]Sheet1!$C$2:$C$1823),0))</f>
        <v>1522295000</v>
      </c>
      <c r="J1368" s="2">
        <f t="array" ref="J1368">(INDEX([1]Sheet1!$G$2:$G$1823,MATCH($C1368,IF([1]Sheet1!$A$2:$A$1823=$A1368,[1]Sheet1!$C$2:$C$1823),0))+INDEX([1]Sheet1!$J$2:$J$1823,MATCH($C1368,IF([1]Sheet1!$A$2:$A$1823=$A1368,[1]Sheet1!$C$2:$C$1823),0)))</f>
        <v>338649000</v>
      </c>
      <c r="K1368" s="2">
        <f t="array" ref="K1368">INDEX([5]Sheet1!$K$2:$K$2185,MATCH($C1368,IF([5]Sheet1!$E$2:$E$2185=$A1368,[5]Sheet1!$B$2:$B$2185),0))*10</f>
        <v>824185100</v>
      </c>
      <c r="L1368" s="2">
        <f t="array" ref="L1368">INDEX([5]Sheet1!$J$2:$J$2185,MATCH($C1368,IF([5]Sheet1!$E$2:$E$2185=$A1368,[5]Sheet1!$B$2:$B$2185),0))</f>
        <v>31491</v>
      </c>
      <c r="M1368" s="2">
        <f t="array" ref="M1368">INDEX([5]Sheet1!$G$2:$G$2185,MATCH($C1368,IF([5]Sheet1!$E$2:$E$2185=$A1368,[5]Sheet1!$B$2:$B$2185),0))*10</f>
        <v>666884900</v>
      </c>
      <c r="N1368" s="2">
        <f t="array" ref="N1368">INDEX([5]Sheet1!$F$2:$F$2185,MATCH($C1368,IF([5]Sheet1!$E$2:$E$2185=$A1368,[5]Sheet1!$B$2:$B$2185),0))</f>
        <v>20553</v>
      </c>
      <c r="O1368" s="2">
        <f t="array" ref="O1368">INDEX([5]Sheet1!$I$2:$I$2185,MATCH($C1368,IF([5]Sheet1!$E$2:$E$2185=$A1368,[5]Sheet1!$B$2:$B$2185),0))*10</f>
        <v>157300200</v>
      </c>
      <c r="P1368" s="2">
        <f t="array" ref="P1368">INDEX([5]Sheet1!$H$2:$H$2185,MATCH($C1368,IF([5]Sheet1!$E$2:$E$2185=$A1368,[5]Sheet1!$B$2:$B$2185),0))</f>
        <v>8924</v>
      </c>
    </row>
    <row r="1369" spans="1:16" x14ac:dyDescent="0.25">
      <c r="A1369" t="s">
        <v>30</v>
      </c>
      <c r="B1369" t="s">
        <v>31</v>
      </c>
      <c r="C1369">
        <v>2004</v>
      </c>
      <c r="D1369" s="2">
        <f t="array" ref="D1369">INDEX([2]data!$E$2:$E$2185,MATCH($C1369,IF([2]data!$C$2:$C$2185=$A1369,[2]data!$A$2:$A$2185),0))</f>
        <v>12589773</v>
      </c>
      <c r="H1369" s="2">
        <f t="array" ref="H1369">INDEX([1]Sheet1!$M$2:$M$1823,MATCH($C1369,IF([1]Sheet1!$A$2:$A$1823=$A1369,[1]Sheet1!$C$2:$C$1823),0))</f>
        <v>21316323328</v>
      </c>
      <c r="I1369" s="2">
        <f t="array" ref="I1369">INDEX([1]Sheet1!$D$2:$D$1823,MATCH($C1369,IF([1]Sheet1!$A$2:$A$1823=$A1369,[1]Sheet1!$C$2:$C$1823),0))</f>
        <v>17074320000</v>
      </c>
      <c r="J1369" s="2">
        <f t="array" ref="J1369">(INDEX([1]Sheet1!$G$2:$G$1823,MATCH($C1369,IF([1]Sheet1!$A$2:$A$1823=$A1369,[1]Sheet1!$C$2:$C$1823),0))+INDEX([1]Sheet1!$J$2:$J$1823,MATCH($C1369,IF([1]Sheet1!$A$2:$A$1823=$A1369,[1]Sheet1!$C$2:$C$1823),0)))</f>
        <v>4242003000</v>
      </c>
      <c r="K1369" s="2">
        <f t="array" ref="K1369">INDEX([5]Sheet1!$K$2:$K$2185,MATCH($C1369,IF([5]Sheet1!$E$2:$E$2185=$A1369,[5]Sheet1!$B$2:$B$2185),0))*10</f>
        <v>9152438780</v>
      </c>
      <c r="L1369" s="2">
        <f t="array" ref="L1369">INDEX([5]Sheet1!$J$2:$J$2185,MATCH($C1369,IF([5]Sheet1!$E$2:$E$2185=$A1369,[5]Sheet1!$B$2:$B$2185),0))</f>
        <v>268005</v>
      </c>
      <c r="M1369" s="2">
        <f t="array" ref="M1369">INDEX([5]Sheet1!$G$2:$G$2185,MATCH($C1369,IF([5]Sheet1!$E$2:$E$2185=$A1369,[5]Sheet1!$B$2:$B$2185),0))*10</f>
        <v>7448940600</v>
      </c>
      <c r="N1369" s="2">
        <f t="array" ref="N1369">INDEX([5]Sheet1!$F$2:$F$2185,MATCH($C1369,IF([5]Sheet1!$E$2:$E$2185=$A1369,[5]Sheet1!$B$2:$B$2185),0))</f>
        <v>181681</v>
      </c>
      <c r="O1369" s="2">
        <f t="array" ref="O1369">INDEX([5]Sheet1!$I$2:$I$2185,MATCH($C1369,IF([5]Sheet1!$E$2:$E$2185=$A1369,[5]Sheet1!$B$2:$B$2185),0))*10</f>
        <v>1703498180</v>
      </c>
      <c r="P1369" s="2">
        <f t="array" ref="P1369">INDEX([5]Sheet1!$H$2:$H$2185,MATCH($C1369,IF([5]Sheet1!$E$2:$E$2185=$A1369,[5]Sheet1!$B$2:$B$2185),0))</f>
        <v>72972</v>
      </c>
    </row>
    <row r="1370" spans="1:16" x14ac:dyDescent="0.25">
      <c r="A1370" t="s">
        <v>32</v>
      </c>
      <c r="B1370" t="s">
        <v>33</v>
      </c>
      <c r="C1370">
        <v>2004</v>
      </c>
      <c r="D1370" s="2">
        <f t="array" ref="D1370">INDEX([2]data!$E$2:$E$2185,MATCH($C1370,IF([2]data!$C$2:$C$2185=$A1370,[2]data!$A$2:$A$2185),0))</f>
        <v>6233007</v>
      </c>
      <c r="H1370" s="2">
        <f t="array" ref="H1370">INDEX([1]Sheet1!$M$2:$M$1823,MATCH($C1370,IF([1]Sheet1!$A$2:$A$1823=$A1370,[1]Sheet1!$C$2:$C$1823),0))</f>
        <v>9488590848</v>
      </c>
      <c r="I1370" s="2">
        <f t="array" ref="I1370">INDEX([1]Sheet1!$D$2:$D$1823,MATCH($C1370,IF([1]Sheet1!$A$2:$A$1823=$A1370,[1]Sheet1!$C$2:$C$1823),0))</f>
        <v>7936873000</v>
      </c>
      <c r="J1370" s="2">
        <f t="array" ref="J1370">(INDEX([1]Sheet1!$G$2:$G$1823,MATCH($C1370,IF([1]Sheet1!$A$2:$A$1823=$A1370,[1]Sheet1!$C$2:$C$1823),0))+INDEX([1]Sheet1!$J$2:$J$1823,MATCH($C1370,IF([1]Sheet1!$A$2:$A$1823=$A1370,[1]Sheet1!$C$2:$C$1823),0)))</f>
        <v>1551718000</v>
      </c>
      <c r="K1370" s="2">
        <f t="array" ref="K1370">INDEX([5]Sheet1!$K$2:$K$2185,MATCH($C1370,IF([5]Sheet1!$E$2:$E$2185=$A1370,[5]Sheet1!$B$2:$B$2185),0))*10</f>
        <v>4156406540</v>
      </c>
      <c r="L1370" s="2">
        <f t="array" ref="L1370">INDEX([5]Sheet1!$J$2:$J$2185,MATCH($C1370,IF([5]Sheet1!$E$2:$E$2185=$A1370,[5]Sheet1!$B$2:$B$2185),0))</f>
        <v>134451</v>
      </c>
      <c r="M1370" s="2">
        <f t="array" ref="M1370">INDEX([5]Sheet1!$G$2:$G$2185,MATCH($C1370,IF([5]Sheet1!$E$2:$E$2185=$A1370,[5]Sheet1!$B$2:$B$2185),0))*10</f>
        <v>3187880110</v>
      </c>
      <c r="N1370" s="2">
        <f t="array" ref="N1370">INDEX([5]Sheet1!$F$2:$F$2185,MATCH($C1370,IF([5]Sheet1!$E$2:$E$2185=$A1370,[5]Sheet1!$B$2:$B$2185),0))</f>
        <v>80276</v>
      </c>
      <c r="O1370" s="2">
        <f t="array" ref="O1370">INDEX([5]Sheet1!$I$2:$I$2185,MATCH($C1370,IF([5]Sheet1!$E$2:$E$2185=$A1370,[5]Sheet1!$B$2:$B$2185),0))*10</f>
        <v>968526430</v>
      </c>
      <c r="P1370" s="2">
        <f t="array" ref="P1370">INDEX([5]Sheet1!$H$2:$H$2185,MATCH($C1370,IF([5]Sheet1!$E$2:$E$2185=$A1370,[5]Sheet1!$B$2:$B$2185),0))</f>
        <v>46799</v>
      </c>
    </row>
    <row r="1371" spans="1:16" x14ac:dyDescent="0.25">
      <c r="A1371" t="s">
        <v>34</v>
      </c>
      <c r="B1371" t="s">
        <v>35</v>
      </c>
      <c r="C1371">
        <v>2004</v>
      </c>
      <c r="D1371" s="2">
        <f t="array" ref="D1371">INDEX([2]data!$E$2:$E$2185,MATCH($C1371,IF([2]data!$C$2:$C$2185=$A1371,[2]data!$A$2:$A$2185),0))</f>
        <v>2953635</v>
      </c>
      <c r="H1371" s="2">
        <f t="array" ref="H1371">INDEX([1]Sheet1!$M$2:$M$1823,MATCH($C1371,IF([1]Sheet1!$A$2:$A$1823=$A1371,[1]Sheet1!$C$2:$C$1823),0))</f>
        <v>4625458176</v>
      </c>
      <c r="I1371" s="2">
        <f t="array" ref="I1371">INDEX([1]Sheet1!$D$2:$D$1823,MATCH($C1371,IF([1]Sheet1!$A$2:$A$1823=$A1371,[1]Sheet1!$C$2:$C$1823),0))</f>
        <v>3692933000</v>
      </c>
      <c r="J1371" s="2">
        <f t="array" ref="J1371">(INDEX([1]Sheet1!$G$2:$G$1823,MATCH($C1371,IF([1]Sheet1!$A$2:$A$1823=$A1371,[1]Sheet1!$C$2:$C$1823),0))+INDEX([1]Sheet1!$J$2:$J$1823,MATCH($C1371,IF([1]Sheet1!$A$2:$A$1823=$A1371,[1]Sheet1!$C$2:$C$1823),0)))</f>
        <v>932525000</v>
      </c>
      <c r="K1371" s="2">
        <f t="array" ref="K1371">INDEX([5]Sheet1!$K$2:$K$2185,MATCH($C1371,IF([5]Sheet1!$E$2:$E$2185=$A1371,[5]Sheet1!$B$2:$B$2185),0))*10</f>
        <v>1963696340</v>
      </c>
      <c r="L1371" s="2">
        <f t="array" ref="L1371">INDEX([5]Sheet1!$J$2:$J$2185,MATCH($C1371,IF([5]Sheet1!$E$2:$E$2185=$A1371,[5]Sheet1!$B$2:$B$2185),0))</f>
        <v>74625</v>
      </c>
      <c r="M1371" s="2">
        <f t="array" ref="M1371">INDEX([5]Sheet1!$G$2:$G$2185,MATCH($C1371,IF([5]Sheet1!$E$2:$E$2185=$A1371,[5]Sheet1!$B$2:$B$2185),0))*10</f>
        <v>1574044170</v>
      </c>
      <c r="N1371" s="2">
        <f t="array" ref="N1371">INDEX([5]Sheet1!$F$2:$F$2185,MATCH($C1371,IF([5]Sheet1!$E$2:$E$2185=$A1371,[5]Sheet1!$B$2:$B$2185),0))</f>
        <v>48935</v>
      </c>
      <c r="O1371" s="2">
        <f t="array" ref="O1371">INDEX([5]Sheet1!$I$2:$I$2185,MATCH($C1371,IF([5]Sheet1!$E$2:$E$2185=$A1371,[5]Sheet1!$B$2:$B$2185),0))*10</f>
        <v>389652170</v>
      </c>
      <c r="P1371" s="2">
        <f t="array" ref="P1371">INDEX([5]Sheet1!$H$2:$H$2185,MATCH($C1371,IF([5]Sheet1!$E$2:$E$2185=$A1371,[5]Sheet1!$B$2:$B$2185),0))</f>
        <v>20280</v>
      </c>
    </row>
    <row r="1372" spans="1:16" x14ac:dyDescent="0.25">
      <c r="A1372" t="s">
        <v>36</v>
      </c>
      <c r="B1372" t="s">
        <v>37</v>
      </c>
      <c r="C1372">
        <v>2004</v>
      </c>
      <c r="D1372" s="2">
        <f t="array" ref="D1372">INDEX([2]data!$E$2:$E$2185,MATCH($C1372,IF([2]data!$C$2:$C$2185=$A1372,[2]data!$A$2:$A$2185),0))</f>
        <v>2734373</v>
      </c>
      <c r="H1372" s="2">
        <f t="array" ref="H1372">INDEX([1]Sheet1!$M$2:$M$1823,MATCH($C1372,IF([1]Sheet1!$A$2:$A$1823=$A1372,[1]Sheet1!$C$2:$C$1823),0))</f>
        <v>3787484928</v>
      </c>
      <c r="I1372" s="2">
        <f t="array" ref="I1372">INDEX([1]Sheet1!$D$2:$D$1823,MATCH($C1372,IF([1]Sheet1!$A$2:$A$1823=$A1372,[1]Sheet1!$C$2:$C$1823),0))</f>
        <v>3408157000</v>
      </c>
      <c r="J1372" s="2">
        <f t="array" ref="J1372">(INDEX([1]Sheet1!$G$2:$G$1823,MATCH($C1372,IF([1]Sheet1!$A$2:$A$1823=$A1372,[1]Sheet1!$C$2:$C$1823),0))+INDEX([1]Sheet1!$J$2:$J$1823,MATCH($C1372,IF([1]Sheet1!$A$2:$A$1823=$A1372,[1]Sheet1!$C$2:$C$1823),0)))</f>
        <v>379328000</v>
      </c>
      <c r="K1372" s="2">
        <f t="array" ref="K1372">INDEX([5]Sheet1!$K$2:$K$2185,MATCH($C1372,IF([5]Sheet1!$E$2:$E$2185=$A1372,[5]Sheet1!$B$2:$B$2185),0))*10</f>
        <v>2085377740</v>
      </c>
      <c r="L1372" s="2">
        <f t="array" ref="L1372">INDEX([5]Sheet1!$J$2:$J$2185,MATCH($C1372,IF([5]Sheet1!$E$2:$E$2185=$A1372,[5]Sheet1!$B$2:$B$2185),0))</f>
        <v>77624</v>
      </c>
      <c r="M1372" s="2">
        <f t="array" ref="M1372">INDEX([5]Sheet1!$G$2:$G$2185,MATCH($C1372,IF([5]Sheet1!$E$2:$E$2185=$A1372,[5]Sheet1!$B$2:$B$2185),0))*10</f>
        <v>1667659800</v>
      </c>
      <c r="N1372" s="2">
        <f t="array" ref="N1372">INDEX([5]Sheet1!$F$2:$F$2185,MATCH($C1372,IF([5]Sheet1!$E$2:$E$2185=$A1372,[5]Sheet1!$B$2:$B$2185),0))</f>
        <v>51480</v>
      </c>
      <c r="O1372" s="2">
        <f t="array" ref="O1372">INDEX([5]Sheet1!$I$2:$I$2185,MATCH($C1372,IF([5]Sheet1!$E$2:$E$2185=$A1372,[5]Sheet1!$B$2:$B$2185),0))*10</f>
        <v>417717940</v>
      </c>
      <c r="P1372" s="2">
        <f t="array" ref="P1372">INDEX([5]Sheet1!$H$2:$H$2185,MATCH($C1372,IF([5]Sheet1!$E$2:$E$2185=$A1372,[5]Sheet1!$B$2:$B$2185),0))</f>
        <v>21807</v>
      </c>
    </row>
    <row r="1373" spans="1:16" x14ac:dyDescent="0.25">
      <c r="A1373" t="s">
        <v>38</v>
      </c>
      <c r="B1373" t="s">
        <v>39</v>
      </c>
      <c r="C1373">
        <v>2004</v>
      </c>
      <c r="D1373" s="2">
        <f t="array" ref="D1373">INDEX([2]data!$E$2:$E$2185,MATCH($C1373,IF([2]data!$C$2:$C$2185=$A1373,[2]data!$A$2:$A$2185),0))</f>
        <v>4146101</v>
      </c>
      <c r="H1373" s="2">
        <f t="array" ref="H1373">INDEX([1]Sheet1!$M$2:$M$1823,MATCH($C1373,IF([1]Sheet1!$A$2:$A$1823=$A1373,[1]Sheet1!$C$2:$C$1823),0))</f>
        <v>4927397888</v>
      </c>
      <c r="I1373" s="2">
        <f t="array" ref="I1373">INDEX([1]Sheet1!$D$2:$D$1823,MATCH($C1373,IF([1]Sheet1!$A$2:$A$1823=$A1373,[1]Sheet1!$C$2:$C$1823),0))</f>
        <v>4061844000</v>
      </c>
      <c r="J1373" s="2">
        <f t="array" ref="J1373">(INDEX([1]Sheet1!$G$2:$G$1823,MATCH($C1373,IF([1]Sheet1!$A$2:$A$1823=$A1373,[1]Sheet1!$C$2:$C$1823),0))+INDEX([1]Sheet1!$J$2:$J$1823,MATCH($C1373,IF([1]Sheet1!$A$2:$A$1823=$A1373,[1]Sheet1!$C$2:$C$1823),0)))</f>
        <v>865554000</v>
      </c>
      <c r="K1373" s="2">
        <f t="array" ref="K1373">INDEX([5]Sheet1!$K$2:$K$2185,MATCH($C1373,IF([5]Sheet1!$E$2:$E$2185=$A1373,[5]Sheet1!$B$2:$B$2185),0))*10</f>
        <v>2742485190</v>
      </c>
      <c r="L1373" s="2">
        <f t="array" ref="L1373">INDEX([5]Sheet1!$J$2:$J$2185,MATCH($C1373,IF([5]Sheet1!$E$2:$E$2185=$A1373,[5]Sheet1!$B$2:$B$2185),0))</f>
        <v>106140</v>
      </c>
      <c r="M1373" s="2">
        <f t="array" ref="M1373">INDEX([5]Sheet1!$G$2:$G$2185,MATCH($C1373,IF([5]Sheet1!$E$2:$E$2185=$A1373,[5]Sheet1!$B$2:$B$2185),0))*10</f>
        <v>2064951470</v>
      </c>
      <c r="N1373" s="2">
        <f t="array" ref="N1373">INDEX([5]Sheet1!$F$2:$F$2185,MATCH($C1373,IF([5]Sheet1!$E$2:$E$2185=$A1373,[5]Sheet1!$B$2:$B$2185),0))</f>
        <v>63178</v>
      </c>
      <c r="O1373" s="2">
        <f t="array" ref="O1373">INDEX([5]Sheet1!$I$2:$I$2185,MATCH($C1373,IF([5]Sheet1!$E$2:$E$2185=$A1373,[5]Sheet1!$B$2:$B$2185),0))*10</f>
        <v>677533720</v>
      </c>
      <c r="P1373" s="2">
        <f t="array" ref="P1373">INDEX([5]Sheet1!$H$2:$H$2185,MATCH($C1373,IF([5]Sheet1!$E$2:$E$2185=$A1373,[5]Sheet1!$B$2:$B$2185),0))</f>
        <v>39688</v>
      </c>
    </row>
    <row r="1374" spans="1:16" x14ac:dyDescent="0.25">
      <c r="A1374" t="s">
        <v>40</v>
      </c>
      <c r="B1374" t="s">
        <v>41</v>
      </c>
      <c r="C1374">
        <v>2004</v>
      </c>
      <c r="D1374" s="2">
        <f t="array" ref="D1374">INDEX([2]data!$E$2:$E$2185,MATCH($C1374,IF([2]data!$C$2:$C$2185=$A1374,[2]data!$A$2:$A$2185),0))</f>
        <v>4552238</v>
      </c>
      <c r="H1374" s="2">
        <f t="array" ref="H1374">INDEX([1]Sheet1!$M$2:$M$1823,MATCH($C1374,IF([1]Sheet1!$A$2:$A$1823=$A1374,[1]Sheet1!$C$2:$C$1823),0))</f>
        <v>5867076096</v>
      </c>
      <c r="I1374" s="2">
        <f t="array" ref="I1374">INDEX([1]Sheet1!$D$2:$D$1823,MATCH($C1374,IF([1]Sheet1!$A$2:$A$1823=$A1374,[1]Sheet1!$C$2:$C$1823),0))</f>
        <v>5262330000</v>
      </c>
      <c r="J1374" s="2">
        <f t="array" ref="J1374">(INDEX([1]Sheet1!$G$2:$G$1823,MATCH($C1374,IF([1]Sheet1!$A$2:$A$1823=$A1374,[1]Sheet1!$C$2:$C$1823),0))+INDEX([1]Sheet1!$J$2:$J$1823,MATCH($C1374,IF([1]Sheet1!$A$2:$A$1823=$A1374,[1]Sheet1!$C$2:$C$1823),0)))</f>
        <v>604746000</v>
      </c>
      <c r="K1374" s="2">
        <f t="array" ref="K1374">INDEX([5]Sheet1!$K$2:$K$2185,MATCH($C1374,IF([5]Sheet1!$E$2:$E$2185=$A1374,[5]Sheet1!$B$2:$B$2185),0))*10</f>
        <v>2638784390</v>
      </c>
      <c r="L1374" s="2">
        <f t="array" ref="L1374">INDEX([5]Sheet1!$J$2:$J$2185,MATCH($C1374,IF([5]Sheet1!$E$2:$E$2185=$A1374,[5]Sheet1!$B$2:$B$2185),0))</f>
        <v>109276</v>
      </c>
      <c r="M1374" s="2">
        <f t="array" ref="M1374">INDEX([5]Sheet1!$G$2:$G$2185,MATCH($C1374,IF([5]Sheet1!$E$2:$E$2185=$A1374,[5]Sheet1!$B$2:$B$2185),0))*10</f>
        <v>2111177510</v>
      </c>
      <c r="N1374" s="2">
        <f t="array" ref="N1374">INDEX([5]Sheet1!$F$2:$F$2185,MATCH($C1374,IF([5]Sheet1!$E$2:$E$2185=$A1374,[5]Sheet1!$B$2:$B$2185),0))</f>
        <v>71003</v>
      </c>
      <c r="O1374" s="2">
        <f t="array" ref="O1374">INDEX([5]Sheet1!$I$2:$I$2185,MATCH($C1374,IF([5]Sheet1!$E$2:$E$2185=$A1374,[5]Sheet1!$B$2:$B$2185),0))*10</f>
        <v>527606880</v>
      </c>
      <c r="P1374" s="2">
        <f t="array" ref="P1374">INDEX([5]Sheet1!$H$2:$H$2185,MATCH($C1374,IF([5]Sheet1!$E$2:$E$2185=$A1374,[5]Sheet1!$B$2:$B$2185),0))</f>
        <v>34397</v>
      </c>
    </row>
    <row r="1375" spans="1:16" x14ac:dyDescent="0.25">
      <c r="A1375" t="s">
        <v>42</v>
      </c>
      <c r="B1375" t="s">
        <v>43</v>
      </c>
      <c r="C1375">
        <v>2004</v>
      </c>
      <c r="D1375" s="2">
        <f t="array" ref="D1375">INDEX([2]data!$E$2:$E$2185,MATCH($C1375,IF([2]data!$C$2:$C$2185=$A1375,[2]data!$A$2:$A$2185),0))</f>
        <v>1313688</v>
      </c>
      <c r="H1375" s="2">
        <f t="array" ref="H1375">INDEX([1]Sheet1!$M$2:$M$1823,MATCH($C1375,IF([1]Sheet1!$A$2:$A$1823=$A1375,[1]Sheet1!$C$2:$C$1823),0))</f>
        <v>2220391936</v>
      </c>
      <c r="I1375" s="2">
        <f t="array" ref="I1375">INDEX([1]Sheet1!$D$2:$D$1823,MATCH($C1375,IF([1]Sheet1!$A$2:$A$1823=$A1375,[1]Sheet1!$C$2:$C$1823),0))</f>
        <v>1850733000</v>
      </c>
      <c r="J1375" s="2">
        <f t="array" ref="J1375">(INDEX([1]Sheet1!$G$2:$G$1823,MATCH($C1375,IF([1]Sheet1!$A$2:$A$1823=$A1375,[1]Sheet1!$C$2:$C$1823),0))+INDEX([1]Sheet1!$J$2:$J$1823,MATCH($C1375,IF([1]Sheet1!$A$2:$A$1823=$A1375,[1]Sheet1!$C$2:$C$1823),0)))</f>
        <v>369659000</v>
      </c>
      <c r="K1375" s="2">
        <f t="array" ref="K1375">INDEX([5]Sheet1!$K$2:$K$2185,MATCH($C1375,IF([5]Sheet1!$E$2:$E$2185=$A1375,[5]Sheet1!$B$2:$B$2185),0))*10</f>
        <v>1012602130</v>
      </c>
      <c r="L1375" s="2">
        <f t="array" ref="L1375">INDEX([5]Sheet1!$J$2:$J$2185,MATCH($C1375,IF([5]Sheet1!$E$2:$E$2185=$A1375,[5]Sheet1!$B$2:$B$2185),0))</f>
        <v>37924</v>
      </c>
      <c r="M1375" s="2">
        <f t="array" ref="M1375">INDEX([5]Sheet1!$G$2:$G$2185,MATCH($C1375,IF([5]Sheet1!$E$2:$E$2185=$A1375,[5]Sheet1!$B$2:$B$2185),0))*10</f>
        <v>800028080</v>
      </c>
      <c r="N1375" s="2">
        <f t="array" ref="N1375">INDEX([5]Sheet1!$F$2:$F$2185,MATCH($C1375,IF([5]Sheet1!$E$2:$E$2185=$A1375,[5]Sheet1!$B$2:$B$2185),0))</f>
        <v>25626</v>
      </c>
      <c r="O1375" s="2">
        <f t="array" ref="O1375">INDEX([5]Sheet1!$I$2:$I$2185,MATCH($C1375,IF([5]Sheet1!$E$2:$E$2185=$A1375,[5]Sheet1!$B$2:$B$2185),0))*10</f>
        <v>212574050</v>
      </c>
      <c r="P1375" s="2">
        <f t="array" ref="P1375">INDEX([5]Sheet1!$H$2:$H$2185,MATCH($C1375,IF([5]Sheet1!$E$2:$E$2185=$A1375,[5]Sheet1!$B$2:$B$2185),0))</f>
        <v>10056</v>
      </c>
    </row>
    <row r="1376" spans="1:16" x14ac:dyDescent="0.25">
      <c r="A1376" t="s">
        <v>44</v>
      </c>
      <c r="B1376" t="s">
        <v>45</v>
      </c>
      <c r="C1376">
        <v>2004</v>
      </c>
      <c r="D1376" s="2">
        <f t="array" ref="D1376">INDEX([2]data!$E$2:$E$2185,MATCH($C1376,IF([2]data!$C$2:$C$2185=$A1376,[2]data!$A$2:$A$2185),0))</f>
        <v>5546935</v>
      </c>
      <c r="H1376" s="2">
        <f t="array" ref="H1376">INDEX([1]Sheet1!$M$2:$M$1823,MATCH($C1376,IF([1]Sheet1!$A$2:$A$1823=$A1376,[1]Sheet1!$C$2:$C$1823),0))</f>
        <v>8607370240</v>
      </c>
      <c r="I1376" s="2">
        <f t="array" ref="I1376">INDEX([1]Sheet1!$D$2:$D$1823,MATCH($C1376,IF([1]Sheet1!$A$2:$A$1823=$A1376,[1]Sheet1!$C$2:$C$1823),0))</f>
        <v>7573171000</v>
      </c>
      <c r="J1376" s="2">
        <f t="array" ref="J1376">(INDEX([1]Sheet1!$G$2:$G$1823,MATCH($C1376,IF([1]Sheet1!$A$2:$A$1823=$A1376,[1]Sheet1!$C$2:$C$1823),0))+INDEX([1]Sheet1!$J$2:$J$1823,MATCH($C1376,IF([1]Sheet1!$A$2:$A$1823=$A1376,[1]Sheet1!$C$2:$C$1823),0)))</f>
        <v>1034199000</v>
      </c>
      <c r="K1376" s="2">
        <f t="array" ref="K1376">INDEX([5]Sheet1!$K$2:$K$2185,MATCH($C1376,IF([5]Sheet1!$E$2:$E$2185=$A1376,[5]Sheet1!$B$2:$B$2185),0))*10</f>
        <v>4551592340</v>
      </c>
      <c r="L1376" s="2">
        <f t="array" ref="L1376">INDEX([5]Sheet1!$J$2:$J$2185,MATCH($C1376,IF([5]Sheet1!$E$2:$E$2185=$A1376,[5]Sheet1!$B$2:$B$2185),0))</f>
        <v>111684</v>
      </c>
      <c r="M1376" s="2">
        <f t="array" ref="M1376">INDEX([5]Sheet1!$G$2:$G$2185,MATCH($C1376,IF([5]Sheet1!$E$2:$E$2185=$A1376,[5]Sheet1!$B$2:$B$2185),0))*10</f>
        <v>3597674390</v>
      </c>
      <c r="N1376" s="2">
        <f t="array" ref="N1376">INDEX([5]Sheet1!$F$2:$F$2185,MATCH($C1376,IF([5]Sheet1!$E$2:$E$2185=$A1376,[5]Sheet1!$B$2:$B$2185),0))</f>
        <v>72418</v>
      </c>
      <c r="O1376" s="2">
        <f t="array" ref="O1376">INDEX([5]Sheet1!$I$2:$I$2185,MATCH($C1376,IF([5]Sheet1!$E$2:$E$2185=$A1376,[5]Sheet1!$B$2:$B$2185),0))*10</f>
        <v>953917950</v>
      </c>
      <c r="P1376" s="2">
        <f t="array" ref="P1376">INDEX([5]Sheet1!$H$2:$H$2185,MATCH($C1376,IF([5]Sheet1!$E$2:$E$2185=$A1376,[5]Sheet1!$B$2:$B$2185),0))</f>
        <v>33132</v>
      </c>
    </row>
    <row r="1377" spans="1:16" x14ac:dyDescent="0.25">
      <c r="A1377" t="s">
        <v>46</v>
      </c>
      <c r="B1377" t="s">
        <v>47</v>
      </c>
      <c r="C1377">
        <v>2004</v>
      </c>
      <c r="D1377" s="2">
        <f t="array" ref="D1377">INDEX([2]data!$E$2:$E$2185,MATCH($C1377,IF([2]data!$C$2:$C$2185=$A1377,[2]data!$A$2:$A$2185),0))</f>
        <v>6412281</v>
      </c>
      <c r="H1377" s="2">
        <f t="array" ref="H1377">INDEX([1]Sheet1!$M$2:$M$1823,MATCH($C1377,IF([1]Sheet1!$A$2:$A$1823=$A1377,[1]Sheet1!$C$2:$C$1823),0))</f>
        <v>10796224512</v>
      </c>
      <c r="I1377" s="2">
        <f t="array" ref="I1377">INDEX([1]Sheet1!$D$2:$D$1823,MATCH($C1377,IF([1]Sheet1!$A$2:$A$1823=$A1377,[1]Sheet1!$C$2:$C$1823),0))</f>
        <v>9783840000</v>
      </c>
      <c r="J1377" s="2">
        <f t="array" ref="J1377">(INDEX([1]Sheet1!$G$2:$G$1823,MATCH($C1377,IF([1]Sheet1!$A$2:$A$1823=$A1377,[1]Sheet1!$C$2:$C$1823),0))+INDEX([1]Sheet1!$J$2:$J$1823,MATCH($C1377,IF([1]Sheet1!$A$2:$A$1823=$A1377,[1]Sheet1!$C$2:$C$1823),0)))</f>
        <v>1012385000</v>
      </c>
      <c r="K1377" s="2">
        <f t="array" ref="K1377">INDEX([5]Sheet1!$K$2:$K$2185,MATCH($C1377,IF([5]Sheet1!$E$2:$E$2185=$A1377,[5]Sheet1!$B$2:$B$2185),0))*10</f>
        <v>5737099120</v>
      </c>
      <c r="L1377" s="2">
        <f t="array" ref="L1377">INDEX([5]Sheet1!$J$2:$J$2185,MATCH($C1377,IF([5]Sheet1!$E$2:$E$2185=$A1377,[5]Sheet1!$B$2:$B$2185),0))</f>
        <v>151769</v>
      </c>
      <c r="M1377" s="2">
        <f t="array" ref="M1377">INDEX([5]Sheet1!$G$2:$G$2185,MATCH($C1377,IF([5]Sheet1!$E$2:$E$2185=$A1377,[5]Sheet1!$B$2:$B$2185),0))*10</f>
        <v>4793601830</v>
      </c>
      <c r="N1377" s="2">
        <f t="array" ref="N1377">INDEX([5]Sheet1!$F$2:$F$2185,MATCH($C1377,IF([5]Sheet1!$E$2:$E$2185=$A1377,[5]Sheet1!$B$2:$B$2185),0))</f>
        <v>109314</v>
      </c>
      <c r="O1377" s="2">
        <f t="array" ref="O1377">INDEX([5]Sheet1!$I$2:$I$2185,MATCH($C1377,IF([5]Sheet1!$E$2:$E$2185=$A1377,[5]Sheet1!$B$2:$B$2185),0))*10</f>
        <v>943497290</v>
      </c>
      <c r="P1377" s="2">
        <f t="array" ref="P1377">INDEX([5]Sheet1!$H$2:$H$2185,MATCH($C1377,IF([5]Sheet1!$E$2:$E$2185=$A1377,[5]Sheet1!$B$2:$B$2185),0))</f>
        <v>34610</v>
      </c>
    </row>
    <row r="1378" spans="1:16" x14ac:dyDescent="0.25">
      <c r="A1378" t="s">
        <v>48</v>
      </c>
      <c r="B1378" t="s">
        <v>49</v>
      </c>
      <c r="C1378">
        <v>2004</v>
      </c>
      <c r="D1378" s="2">
        <f t="array" ref="D1378">INDEX([2]data!$E$2:$E$2185,MATCH($C1378,IF([2]data!$C$2:$C$2185=$A1378,[2]data!$A$2:$A$2185),0))</f>
        <v>10055315</v>
      </c>
      <c r="H1378" s="2">
        <f t="array" ref="H1378">INDEX([1]Sheet1!$M$2:$M$1823,MATCH($C1378,IF([1]Sheet1!$A$2:$A$1823=$A1378,[1]Sheet1!$C$2:$C$1823),0))</f>
        <v>20128481280</v>
      </c>
      <c r="I1378" s="2">
        <f t="array" ref="I1378">INDEX([1]Sheet1!$D$2:$D$1823,MATCH($C1378,IF([1]Sheet1!$A$2:$A$1823=$A1378,[1]Sheet1!$C$2:$C$1823),0))</f>
        <v>16248806000</v>
      </c>
      <c r="J1378" s="2">
        <f t="array" ref="J1378">(INDEX([1]Sheet1!$G$2:$G$1823,MATCH($C1378,IF([1]Sheet1!$A$2:$A$1823=$A1378,[1]Sheet1!$C$2:$C$1823),0))+INDEX([1]Sheet1!$J$2:$J$1823,MATCH($C1378,IF([1]Sheet1!$A$2:$A$1823=$A1378,[1]Sheet1!$C$2:$C$1823),0)))</f>
        <v>3879675000</v>
      </c>
      <c r="K1378" s="2">
        <f t="array" ref="K1378">INDEX([5]Sheet1!$K$2:$K$2185,MATCH($C1378,IF([5]Sheet1!$E$2:$E$2185=$A1378,[5]Sheet1!$B$2:$B$2185),0))*10</f>
        <v>8142168490</v>
      </c>
      <c r="L1378" s="2">
        <f t="array" ref="L1378">INDEX([5]Sheet1!$J$2:$J$2185,MATCH($C1378,IF([5]Sheet1!$E$2:$E$2185=$A1378,[5]Sheet1!$B$2:$B$2185),0))</f>
        <v>229561</v>
      </c>
      <c r="M1378" s="2">
        <f t="array" ref="M1378">INDEX([5]Sheet1!$G$2:$G$2185,MATCH($C1378,IF([5]Sheet1!$E$2:$E$2185=$A1378,[5]Sheet1!$B$2:$B$2185),0))*10</f>
        <v>6075847610</v>
      </c>
      <c r="N1378" s="2">
        <f t="array" ref="N1378">INDEX([5]Sheet1!$F$2:$F$2185,MATCH($C1378,IF([5]Sheet1!$E$2:$E$2185=$A1378,[5]Sheet1!$B$2:$B$2185),0))</f>
        <v>130317</v>
      </c>
      <c r="O1378" s="2">
        <f t="array" ref="O1378">INDEX([5]Sheet1!$I$2:$I$2185,MATCH($C1378,IF([5]Sheet1!$E$2:$E$2185=$A1378,[5]Sheet1!$B$2:$B$2185),0))*10</f>
        <v>2066320880</v>
      </c>
      <c r="P1378" s="2">
        <f t="array" ref="P1378">INDEX([5]Sheet1!$H$2:$H$2185,MATCH($C1378,IF([5]Sheet1!$E$2:$E$2185=$A1378,[5]Sheet1!$B$2:$B$2185),0))</f>
        <v>79355</v>
      </c>
    </row>
    <row r="1379" spans="1:16" x14ac:dyDescent="0.25">
      <c r="A1379" t="s">
        <v>50</v>
      </c>
      <c r="B1379" t="s">
        <v>51</v>
      </c>
      <c r="C1379">
        <v>2004</v>
      </c>
      <c r="D1379" s="2">
        <f t="array" ref="D1379">INDEX([2]data!$E$2:$E$2185,MATCH($C1379,IF([2]data!$C$2:$C$2185=$A1379,[2]data!$A$2:$A$2185),0))</f>
        <v>5087713</v>
      </c>
      <c r="H1379" s="2">
        <f t="array" ref="H1379">INDEX([1]Sheet1!$M$2:$M$1823,MATCH($C1379,IF([1]Sheet1!$A$2:$A$1823=$A1379,[1]Sheet1!$C$2:$C$1823),0))</f>
        <v>9092833280</v>
      </c>
      <c r="I1379" s="2">
        <f t="array" ref="I1379">INDEX([1]Sheet1!$D$2:$D$1823,MATCH($C1379,IF([1]Sheet1!$A$2:$A$1823=$A1379,[1]Sheet1!$C$2:$C$1823),0))</f>
        <v>7220511000</v>
      </c>
      <c r="J1379" s="2">
        <f t="array" ref="J1379">(INDEX([1]Sheet1!$G$2:$G$1823,MATCH($C1379,IF([1]Sheet1!$A$2:$A$1823=$A1379,[1]Sheet1!$C$2:$C$1823),0))+INDEX([1]Sheet1!$J$2:$J$1823,MATCH($C1379,IF([1]Sheet1!$A$2:$A$1823=$A1379,[1]Sheet1!$C$2:$C$1823),0)))</f>
        <v>1872322000</v>
      </c>
      <c r="K1379" s="2">
        <f t="array" ref="K1379">INDEX([5]Sheet1!$K$2:$K$2185,MATCH($C1379,IF([5]Sheet1!$E$2:$E$2185=$A1379,[5]Sheet1!$B$2:$B$2185),0))*10</f>
        <v>3992819450</v>
      </c>
      <c r="L1379" s="2">
        <f t="array" ref="L1379">INDEX([5]Sheet1!$J$2:$J$2185,MATCH($C1379,IF([5]Sheet1!$E$2:$E$2185=$A1379,[5]Sheet1!$B$2:$B$2185),0))</f>
        <v>119330</v>
      </c>
      <c r="M1379" s="2">
        <f t="array" ref="M1379">INDEX([5]Sheet1!$G$2:$G$2185,MATCH($C1379,IF([5]Sheet1!$E$2:$E$2185=$A1379,[5]Sheet1!$B$2:$B$2185),0))*10</f>
        <v>3172134810</v>
      </c>
      <c r="N1379" s="2">
        <f t="array" ref="N1379">INDEX([5]Sheet1!$F$2:$F$2185,MATCH($C1379,IF([5]Sheet1!$E$2:$E$2185=$A1379,[5]Sheet1!$B$2:$B$2185),0))</f>
        <v>72653</v>
      </c>
      <c r="O1379" s="2">
        <f t="array" ref="O1379">INDEX([5]Sheet1!$I$2:$I$2185,MATCH($C1379,IF([5]Sheet1!$E$2:$E$2185=$A1379,[5]Sheet1!$B$2:$B$2185),0))*10</f>
        <v>820684640</v>
      </c>
      <c r="P1379" s="2">
        <f t="array" ref="P1379">INDEX([5]Sheet1!$H$2:$H$2185,MATCH($C1379,IF([5]Sheet1!$E$2:$E$2185=$A1379,[5]Sheet1!$B$2:$B$2185),0))</f>
        <v>32851</v>
      </c>
    </row>
    <row r="1380" spans="1:16" x14ac:dyDescent="0.25">
      <c r="A1380" t="s">
        <v>52</v>
      </c>
      <c r="B1380" t="s">
        <v>53</v>
      </c>
      <c r="C1380">
        <v>2004</v>
      </c>
      <c r="D1380" s="2">
        <f t="array" ref="D1380">INDEX([2]data!$E$2:$E$2185,MATCH($C1380,IF([2]data!$C$2:$C$2185=$A1380,[2]data!$A$2:$A$2185),0))</f>
        <v>2889010</v>
      </c>
      <c r="H1380" s="2">
        <f t="array" ref="H1380">INDEX([1]Sheet1!$M$2:$M$1823,MATCH($C1380,IF([1]Sheet1!$A$2:$A$1823=$A1380,[1]Sheet1!$C$2:$C$1823),0))</f>
        <v>3627382016</v>
      </c>
      <c r="I1380" s="2">
        <f t="array" ref="I1380">INDEX([1]Sheet1!$D$2:$D$1823,MATCH($C1380,IF([1]Sheet1!$A$2:$A$1823=$A1380,[1]Sheet1!$C$2:$C$1823),0))</f>
        <v>3084040000</v>
      </c>
      <c r="J1380" s="2">
        <f t="array" ref="J1380">(INDEX([1]Sheet1!$G$2:$G$1823,MATCH($C1380,IF([1]Sheet1!$A$2:$A$1823=$A1380,[1]Sheet1!$C$2:$C$1823),0))+INDEX([1]Sheet1!$J$2:$J$1823,MATCH($C1380,IF([1]Sheet1!$A$2:$A$1823=$A1380,[1]Sheet1!$C$2:$C$1823),0)))</f>
        <v>543342000</v>
      </c>
      <c r="K1380" s="2">
        <f t="array" ref="K1380">INDEX([5]Sheet1!$K$2:$K$2185,MATCH($C1380,IF([5]Sheet1!$E$2:$E$2185=$A1380,[5]Sheet1!$B$2:$B$2185),0))*10</f>
        <v>1718880420</v>
      </c>
      <c r="L1380" s="2">
        <f t="array" ref="L1380">INDEX([5]Sheet1!$J$2:$J$2185,MATCH($C1380,IF([5]Sheet1!$E$2:$E$2185=$A1380,[5]Sheet1!$B$2:$B$2185),0))</f>
        <v>73779</v>
      </c>
      <c r="M1380" s="2">
        <f t="array" ref="M1380">INDEX([5]Sheet1!$G$2:$G$2185,MATCH($C1380,IF([5]Sheet1!$E$2:$E$2185=$A1380,[5]Sheet1!$B$2:$B$2185),0))*10</f>
        <v>1376285170</v>
      </c>
      <c r="N1380" s="2">
        <f t="array" ref="N1380">INDEX([5]Sheet1!$F$2:$F$2185,MATCH($C1380,IF([5]Sheet1!$E$2:$E$2185=$A1380,[5]Sheet1!$B$2:$B$2185),0))</f>
        <v>49217</v>
      </c>
      <c r="O1380" s="2">
        <f t="array" ref="O1380">INDEX([5]Sheet1!$I$2:$I$2185,MATCH($C1380,IF([5]Sheet1!$E$2:$E$2185=$A1380,[5]Sheet1!$B$2:$B$2185),0))*10</f>
        <v>342595250</v>
      </c>
      <c r="P1380" s="2">
        <f t="array" ref="P1380">INDEX([5]Sheet1!$H$2:$H$2185,MATCH($C1380,IF([5]Sheet1!$E$2:$E$2185=$A1380,[5]Sheet1!$B$2:$B$2185),0))</f>
        <v>22975</v>
      </c>
    </row>
    <row r="1381" spans="1:16" x14ac:dyDescent="0.25">
      <c r="A1381" t="s">
        <v>54</v>
      </c>
      <c r="B1381" t="s">
        <v>55</v>
      </c>
      <c r="C1381">
        <v>2004</v>
      </c>
      <c r="D1381" s="2">
        <f t="array" ref="D1381">INDEX([2]data!$E$2:$E$2185,MATCH($C1381,IF([2]data!$C$2:$C$2185=$A1381,[2]data!$A$2:$A$2185),0))</f>
        <v>5747741</v>
      </c>
      <c r="H1381" s="2">
        <f t="array" ref="H1381">INDEX([1]Sheet1!$M$2:$M$1823,MATCH($C1381,IF([1]Sheet1!$A$2:$A$1823=$A1381,[1]Sheet1!$C$2:$C$1823),0))</f>
        <v>8113594880</v>
      </c>
      <c r="I1381" s="2">
        <f t="array" ref="I1381">INDEX([1]Sheet1!$D$2:$D$1823,MATCH($C1381,IF([1]Sheet1!$A$2:$A$1823=$A1381,[1]Sheet1!$C$2:$C$1823),0))</f>
        <v>6869062000</v>
      </c>
      <c r="J1381" s="2">
        <f t="array" ref="J1381">(INDEX([1]Sheet1!$G$2:$G$1823,MATCH($C1381,IF([1]Sheet1!$A$2:$A$1823=$A1381,[1]Sheet1!$C$2:$C$1823),0))+INDEX([1]Sheet1!$J$2:$J$1823,MATCH($C1381,IF([1]Sheet1!$A$2:$A$1823=$A1381,[1]Sheet1!$C$2:$C$1823),0)))</f>
        <v>1244533000</v>
      </c>
      <c r="K1381" s="2">
        <f t="array" ref="K1381">INDEX([5]Sheet1!$K$2:$K$2185,MATCH($C1381,IF([5]Sheet1!$E$2:$E$2185=$A1381,[5]Sheet1!$B$2:$B$2185),0))*10</f>
        <v>3467120120</v>
      </c>
      <c r="L1381" s="2">
        <f t="array" ref="L1381">INDEX([5]Sheet1!$J$2:$J$2185,MATCH($C1381,IF([5]Sheet1!$E$2:$E$2185=$A1381,[5]Sheet1!$B$2:$B$2185),0))</f>
        <v>127220</v>
      </c>
      <c r="M1381" s="2">
        <f t="array" ref="M1381">INDEX([5]Sheet1!$G$2:$G$2185,MATCH($C1381,IF([5]Sheet1!$E$2:$E$2185=$A1381,[5]Sheet1!$B$2:$B$2185),0))*10</f>
        <v>2729490890</v>
      </c>
      <c r="N1381" s="2">
        <f t="array" ref="N1381">INDEX([5]Sheet1!$F$2:$F$2185,MATCH($C1381,IF([5]Sheet1!$E$2:$E$2185=$A1381,[5]Sheet1!$B$2:$B$2185),0))</f>
        <v>84259</v>
      </c>
      <c r="O1381" s="2">
        <f t="array" ref="O1381">INDEX([5]Sheet1!$I$2:$I$2185,MATCH($C1381,IF([5]Sheet1!$E$2:$E$2185=$A1381,[5]Sheet1!$B$2:$B$2185),0))*10</f>
        <v>737629230</v>
      </c>
      <c r="P1381" s="2">
        <f t="array" ref="P1381">INDEX([5]Sheet1!$H$2:$H$2185,MATCH($C1381,IF([5]Sheet1!$E$2:$E$2185=$A1381,[5]Sheet1!$B$2:$B$2185),0))</f>
        <v>38725</v>
      </c>
    </row>
    <row r="1382" spans="1:16" x14ac:dyDescent="0.25">
      <c r="A1382" t="s">
        <v>56</v>
      </c>
      <c r="B1382" t="s">
        <v>57</v>
      </c>
      <c r="C1382">
        <v>2004</v>
      </c>
      <c r="D1382" s="2">
        <f t="array" ref="D1382">INDEX([2]data!$E$2:$E$2185,MATCH($C1382,IF([2]data!$C$2:$C$2185=$A1382,[2]data!$A$2:$A$2185),0))</f>
        <v>930009</v>
      </c>
      <c r="H1382" s="2">
        <f t="array" ref="H1382">INDEX([1]Sheet1!$M$2:$M$1823,MATCH($C1382,IF([1]Sheet1!$A$2:$A$1823=$A1382,[1]Sheet1!$C$2:$C$1823),0))</f>
        <v>1266332032</v>
      </c>
      <c r="I1382" s="2">
        <f t="array" ref="I1382">INDEX([1]Sheet1!$D$2:$D$1823,MATCH($C1382,IF([1]Sheet1!$A$2:$A$1823=$A1382,[1]Sheet1!$C$2:$C$1823),0))</f>
        <v>1157900000</v>
      </c>
      <c r="J1382" s="2">
        <f t="array" ref="J1382">(INDEX([1]Sheet1!$G$2:$G$1823,MATCH($C1382,IF([1]Sheet1!$A$2:$A$1823=$A1382,[1]Sheet1!$C$2:$C$1823),0))+INDEX([1]Sheet1!$J$2:$J$1823,MATCH($C1382,IF([1]Sheet1!$A$2:$A$1823=$A1382,[1]Sheet1!$C$2:$C$1823),0)))</f>
        <v>108432000</v>
      </c>
      <c r="K1382" s="2">
        <f t="array" ref="K1382">INDEX([5]Sheet1!$K$2:$K$2185,MATCH($C1382,IF([5]Sheet1!$E$2:$E$2185=$A1382,[5]Sheet1!$B$2:$B$2185),0))*10</f>
        <v>577484830</v>
      </c>
      <c r="L1382" s="2">
        <f t="array" ref="L1382">INDEX([5]Sheet1!$J$2:$J$2185,MATCH($C1382,IF([5]Sheet1!$E$2:$E$2185=$A1382,[5]Sheet1!$B$2:$B$2185),0))</f>
        <v>22729</v>
      </c>
      <c r="M1382" s="2">
        <f t="array" ref="M1382">INDEX([5]Sheet1!$G$2:$G$2185,MATCH($C1382,IF([5]Sheet1!$E$2:$E$2185=$A1382,[5]Sheet1!$B$2:$B$2185),0))*10</f>
        <v>464925180</v>
      </c>
      <c r="N1382" s="2">
        <f t="array" ref="N1382">INDEX([5]Sheet1!$F$2:$F$2185,MATCH($C1382,IF([5]Sheet1!$E$2:$E$2185=$A1382,[5]Sheet1!$B$2:$B$2185),0))</f>
        <v>15414</v>
      </c>
      <c r="O1382" s="2">
        <f t="array" ref="O1382">INDEX([5]Sheet1!$I$2:$I$2185,MATCH($C1382,IF([5]Sheet1!$E$2:$E$2185=$A1382,[5]Sheet1!$B$2:$B$2185),0))*10</f>
        <v>112559650</v>
      </c>
      <c r="P1382" s="2">
        <f t="array" ref="P1382">INDEX([5]Sheet1!$H$2:$H$2185,MATCH($C1382,IF([5]Sheet1!$E$2:$E$2185=$A1382,[5]Sheet1!$B$2:$B$2185),0))</f>
        <v>5443</v>
      </c>
    </row>
    <row r="1383" spans="1:16" x14ac:dyDescent="0.25">
      <c r="A1383" t="s">
        <v>58</v>
      </c>
      <c r="B1383" t="s">
        <v>59</v>
      </c>
      <c r="C1383">
        <v>2004</v>
      </c>
      <c r="D1383" s="2">
        <f t="array" ref="D1383">INDEX([2]data!$E$2:$E$2185,MATCH($C1383,IF([2]data!$C$2:$C$2185=$A1383,[2]data!$A$2:$A$2185),0))</f>
        <v>1749370</v>
      </c>
      <c r="H1383" s="2">
        <f t="array" ref="H1383">INDEX([1]Sheet1!$M$2:$M$1823,MATCH($C1383,IF([1]Sheet1!$A$2:$A$1823=$A1383,[1]Sheet1!$C$2:$C$1823),0))</f>
        <v>2750884096</v>
      </c>
      <c r="I1383" s="2">
        <f t="array" ref="I1383">INDEX([1]Sheet1!$D$2:$D$1823,MATCH($C1383,IF([1]Sheet1!$A$2:$A$1823=$A1383,[1]Sheet1!$C$2:$C$1823),0))</f>
        <v>2294934000</v>
      </c>
      <c r="J1383" s="2">
        <f t="array" ref="J1383">(INDEX([1]Sheet1!$G$2:$G$1823,MATCH($C1383,IF([1]Sheet1!$A$2:$A$1823=$A1383,[1]Sheet1!$C$2:$C$1823),0))+INDEX([1]Sheet1!$J$2:$J$1823,MATCH($C1383,IF([1]Sheet1!$A$2:$A$1823=$A1383,[1]Sheet1!$C$2:$C$1823),0)))</f>
        <v>455950000</v>
      </c>
      <c r="K1383" s="2">
        <f t="array" ref="K1383">INDEX([5]Sheet1!$K$2:$K$2185,MATCH($C1383,IF([5]Sheet1!$E$2:$E$2185=$A1383,[5]Sheet1!$B$2:$B$2185),0))*10</f>
        <v>1277469540</v>
      </c>
      <c r="L1383" s="2">
        <f t="array" ref="L1383">INDEX([5]Sheet1!$J$2:$J$2185,MATCH($C1383,IF([5]Sheet1!$E$2:$E$2185=$A1383,[5]Sheet1!$B$2:$B$2185),0))</f>
        <v>43733</v>
      </c>
      <c r="M1383" s="2">
        <f t="array" ref="M1383">INDEX([5]Sheet1!$G$2:$G$2185,MATCH($C1383,IF([5]Sheet1!$E$2:$E$2185=$A1383,[5]Sheet1!$B$2:$B$2185),0))*10</f>
        <v>1038622590</v>
      </c>
      <c r="N1383" s="2">
        <f t="array" ref="N1383">INDEX([5]Sheet1!$F$2:$F$2185,MATCH($C1383,IF([5]Sheet1!$E$2:$E$2185=$A1383,[5]Sheet1!$B$2:$B$2185),0))</f>
        <v>29764</v>
      </c>
      <c r="O1383" s="2">
        <f t="array" ref="O1383">INDEX([5]Sheet1!$I$2:$I$2185,MATCH($C1383,IF([5]Sheet1!$E$2:$E$2185=$A1383,[5]Sheet1!$B$2:$B$2185),0))*10</f>
        <v>238846950</v>
      </c>
      <c r="P1383" s="2">
        <f t="array" ref="P1383">INDEX([5]Sheet1!$H$2:$H$2185,MATCH($C1383,IF([5]Sheet1!$E$2:$E$2185=$A1383,[5]Sheet1!$B$2:$B$2185),0))</f>
        <v>11128</v>
      </c>
    </row>
    <row r="1384" spans="1:16" x14ac:dyDescent="0.25">
      <c r="A1384" t="s">
        <v>60</v>
      </c>
      <c r="B1384" t="s">
        <v>61</v>
      </c>
      <c r="C1384">
        <v>2004</v>
      </c>
      <c r="D1384" s="2">
        <f t="array" ref="D1384">INDEX([2]data!$E$2:$E$2185,MATCH($C1384,IF([2]data!$C$2:$C$2185=$A1384,[2]data!$A$2:$A$2185),0))</f>
        <v>2346222</v>
      </c>
      <c r="H1384" s="2">
        <f t="array" ref="H1384">INDEX([1]Sheet1!$M$2:$M$1823,MATCH($C1384,IF([1]Sheet1!$A$2:$A$1823=$A1384,[1]Sheet1!$C$2:$C$1823),0))</f>
        <v>3552178944</v>
      </c>
      <c r="I1384" s="2">
        <f t="array" ref="I1384">INDEX([1]Sheet1!$D$2:$D$1823,MATCH($C1384,IF([1]Sheet1!$A$2:$A$1823=$A1384,[1]Sheet1!$C$2:$C$1823),0))</f>
        <v>2483851000</v>
      </c>
      <c r="J1384" s="2">
        <f t="array" ref="J1384">(INDEX([1]Sheet1!$G$2:$G$1823,MATCH($C1384,IF([1]Sheet1!$A$2:$A$1823=$A1384,[1]Sheet1!$C$2:$C$1823),0))+INDEX([1]Sheet1!$J$2:$J$1823,MATCH($C1384,IF([1]Sheet1!$A$2:$A$1823=$A1384,[1]Sheet1!$C$2:$C$1823),0)))</f>
        <v>1068328000</v>
      </c>
      <c r="K1384" s="2">
        <f t="array" ref="K1384">INDEX([5]Sheet1!$K$2:$K$2185,MATCH($C1384,IF([5]Sheet1!$E$2:$E$2185=$A1384,[5]Sheet1!$B$2:$B$2185),0))*10</f>
        <v>1215404600</v>
      </c>
      <c r="L1384" s="2">
        <f t="array" ref="L1384">INDEX([5]Sheet1!$J$2:$J$2185,MATCH($C1384,IF([5]Sheet1!$E$2:$E$2185=$A1384,[5]Sheet1!$B$2:$B$2185),0))</f>
        <v>36628</v>
      </c>
      <c r="M1384" s="2">
        <f t="array" ref="M1384">INDEX([5]Sheet1!$G$2:$G$2185,MATCH($C1384,IF([5]Sheet1!$E$2:$E$2185=$A1384,[5]Sheet1!$B$2:$B$2185),0))*10</f>
        <v>928071610</v>
      </c>
      <c r="N1384" s="2">
        <f t="array" ref="N1384">INDEX([5]Sheet1!$F$2:$F$2185,MATCH($C1384,IF([5]Sheet1!$E$2:$E$2185=$A1384,[5]Sheet1!$B$2:$B$2185),0))</f>
        <v>24290</v>
      </c>
      <c r="O1384" s="2">
        <f t="array" ref="O1384">INDEX([5]Sheet1!$I$2:$I$2185,MATCH($C1384,IF([5]Sheet1!$E$2:$E$2185=$A1384,[5]Sheet1!$B$2:$B$2185),0))*10</f>
        <v>287332990</v>
      </c>
      <c r="P1384" s="2">
        <f t="array" ref="P1384">INDEX([5]Sheet1!$H$2:$H$2185,MATCH($C1384,IF([5]Sheet1!$E$2:$E$2185=$A1384,[5]Sheet1!$B$2:$B$2185),0))</f>
        <v>9565</v>
      </c>
    </row>
    <row r="1385" spans="1:16" x14ac:dyDescent="0.25">
      <c r="A1385" t="s">
        <v>62</v>
      </c>
      <c r="B1385" t="s">
        <v>63</v>
      </c>
      <c r="C1385">
        <v>2004</v>
      </c>
      <c r="D1385" s="2">
        <f t="array" ref="D1385">INDEX([2]data!$E$2:$E$2185,MATCH($C1385,IF([2]data!$C$2:$C$2185=$A1385,[2]data!$A$2:$A$2185),0))</f>
        <v>1290121</v>
      </c>
      <c r="H1385" s="2">
        <f t="array" ref="H1385">INDEX([1]Sheet1!$M$2:$M$1823,MATCH($C1385,IF([1]Sheet1!$A$2:$A$1823=$A1385,[1]Sheet1!$C$2:$C$1823),0))</f>
        <v>2197075968</v>
      </c>
      <c r="I1385" s="2">
        <f t="array" ref="I1385">INDEX([1]Sheet1!$D$2:$D$1823,MATCH($C1385,IF([1]Sheet1!$A$2:$A$1823=$A1385,[1]Sheet1!$C$2:$C$1823),0))</f>
        <v>1859775000</v>
      </c>
      <c r="J1385" s="2">
        <f t="array" ref="J1385">(INDEX([1]Sheet1!$G$2:$G$1823,MATCH($C1385,IF([1]Sheet1!$A$2:$A$1823=$A1385,[1]Sheet1!$C$2:$C$1823),0))+INDEX([1]Sheet1!$J$2:$J$1823,MATCH($C1385,IF([1]Sheet1!$A$2:$A$1823=$A1385,[1]Sheet1!$C$2:$C$1823),0)))</f>
        <v>337301000</v>
      </c>
      <c r="K1385" s="2">
        <f t="array" ref="K1385">INDEX([5]Sheet1!$K$2:$K$2185,MATCH($C1385,IF([5]Sheet1!$E$2:$E$2185=$A1385,[5]Sheet1!$B$2:$B$2185),0))*10</f>
        <v>962073710</v>
      </c>
      <c r="L1385" s="2">
        <f t="array" ref="L1385">INDEX([5]Sheet1!$J$2:$J$2185,MATCH($C1385,IF([5]Sheet1!$E$2:$E$2185=$A1385,[5]Sheet1!$B$2:$B$2185),0))</f>
        <v>33191</v>
      </c>
      <c r="M1385" s="2">
        <f t="array" ref="M1385">INDEX([5]Sheet1!$G$2:$G$2185,MATCH($C1385,IF([5]Sheet1!$E$2:$E$2185=$A1385,[5]Sheet1!$B$2:$B$2185),0))*10</f>
        <v>781679160</v>
      </c>
      <c r="N1385" s="2">
        <f t="array" ref="N1385">INDEX([5]Sheet1!$F$2:$F$2185,MATCH($C1385,IF([5]Sheet1!$E$2:$E$2185=$A1385,[5]Sheet1!$B$2:$B$2185),0))</f>
        <v>23296</v>
      </c>
      <c r="O1385" s="2">
        <f t="array" ref="O1385">INDEX([5]Sheet1!$I$2:$I$2185,MATCH($C1385,IF([5]Sheet1!$E$2:$E$2185=$A1385,[5]Sheet1!$B$2:$B$2185),0))*10</f>
        <v>180394550</v>
      </c>
      <c r="P1385" s="2">
        <f t="array" ref="P1385">INDEX([5]Sheet1!$H$2:$H$2185,MATCH($C1385,IF([5]Sheet1!$E$2:$E$2185=$A1385,[5]Sheet1!$B$2:$B$2185),0))</f>
        <v>7179</v>
      </c>
    </row>
    <row r="1386" spans="1:16" x14ac:dyDescent="0.25">
      <c r="A1386" t="s">
        <v>64</v>
      </c>
      <c r="B1386" t="s">
        <v>65</v>
      </c>
      <c r="C1386">
        <v>2004</v>
      </c>
      <c r="D1386" s="2">
        <f t="array" ref="D1386">INDEX([2]data!$E$2:$E$2185,MATCH($C1386,IF([2]data!$C$2:$C$2185=$A1386,[2]data!$A$2:$A$2185),0))</f>
        <v>8634561</v>
      </c>
      <c r="H1386" s="2">
        <f t="array" ref="H1386">INDEX([1]Sheet1!$M$2:$M$1823,MATCH($C1386,IF([1]Sheet1!$A$2:$A$1823=$A1386,[1]Sheet1!$C$2:$C$1823),0))</f>
        <v>21086121984</v>
      </c>
      <c r="I1386" s="2">
        <f t="array" ref="I1386">INDEX([1]Sheet1!$D$2:$D$1823,MATCH($C1386,IF([1]Sheet1!$A$2:$A$1823=$A1386,[1]Sheet1!$C$2:$C$1823),0))</f>
        <v>17549465000</v>
      </c>
      <c r="J1386" s="2">
        <f t="array" ref="J1386">(INDEX([1]Sheet1!$G$2:$G$1823,MATCH($C1386,IF([1]Sheet1!$A$2:$A$1823=$A1386,[1]Sheet1!$C$2:$C$1823),0))+INDEX([1]Sheet1!$J$2:$J$1823,MATCH($C1386,IF([1]Sheet1!$A$2:$A$1823=$A1386,[1]Sheet1!$C$2:$C$1823),0)))</f>
        <v>3536658000</v>
      </c>
      <c r="K1386" s="2">
        <f t="array" ref="K1386">INDEX([5]Sheet1!$K$2:$K$2185,MATCH($C1386,IF([5]Sheet1!$E$2:$E$2185=$A1386,[5]Sheet1!$B$2:$B$2185),0))*10</f>
        <v>9861536860</v>
      </c>
      <c r="L1386" s="2">
        <f t="array" ref="L1386">INDEX([5]Sheet1!$J$2:$J$2185,MATCH($C1386,IF([5]Sheet1!$E$2:$E$2185=$A1386,[5]Sheet1!$B$2:$B$2185),0))</f>
        <v>220742</v>
      </c>
      <c r="M1386" s="2">
        <f t="array" ref="M1386">INDEX([5]Sheet1!$G$2:$G$2185,MATCH($C1386,IF([5]Sheet1!$E$2:$E$2185=$A1386,[5]Sheet1!$B$2:$B$2185),0))*10</f>
        <v>8090869600</v>
      </c>
      <c r="N1386" s="2">
        <f t="array" ref="N1386">INDEX([5]Sheet1!$F$2:$F$2185,MATCH($C1386,IF([5]Sheet1!$E$2:$E$2185=$A1386,[5]Sheet1!$B$2:$B$2185),0))</f>
        <v>151627</v>
      </c>
      <c r="O1386" s="2">
        <f t="array" ref="O1386">INDEX([5]Sheet1!$I$2:$I$2185,MATCH($C1386,IF([5]Sheet1!$E$2:$E$2185=$A1386,[5]Sheet1!$B$2:$B$2185),0))*10</f>
        <v>1770667260</v>
      </c>
      <c r="P1386" s="2">
        <f t="array" ref="P1386">INDEX([5]Sheet1!$H$2:$H$2185,MATCH($C1386,IF([5]Sheet1!$E$2:$E$2185=$A1386,[5]Sheet1!$B$2:$B$2185),0))</f>
        <v>59876</v>
      </c>
    </row>
    <row r="1387" spans="1:16" x14ac:dyDescent="0.25">
      <c r="A1387" t="s">
        <v>66</v>
      </c>
      <c r="B1387" t="s">
        <v>67</v>
      </c>
      <c r="C1387">
        <v>2004</v>
      </c>
      <c r="D1387" s="2">
        <f t="array" ref="D1387">INDEX([2]data!$E$2:$E$2185,MATCH($C1387,IF([2]data!$C$2:$C$2185=$A1387,[2]data!$A$2:$A$2185),0))</f>
        <v>1903808</v>
      </c>
      <c r="H1387" s="2">
        <f t="array" ref="H1387">INDEX([1]Sheet1!$M$2:$M$1823,MATCH($C1387,IF([1]Sheet1!$A$2:$A$1823=$A1387,[1]Sheet1!$C$2:$C$1823),0))</f>
        <v>3110415104</v>
      </c>
      <c r="I1387" s="2">
        <f t="array" ref="I1387">INDEX([1]Sheet1!$D$2:$D$1823,MATCH($C1387,IF([1]Sheet1!$A$2:$A$1823=$A1387,[1]Sheet1!$C$2:$C$1823),0))</f>
        <v>2394394000</v>
      </c>
      <c r="J1387" s="2">
        <f t="array" ref="J1387">(INDEX([1]Sheet1!$G$2:$G$1823,MATCH($C1387,IF([1]Sheet1!$A$2:$A$1823=$A1387,[1]Sheet1!$C$2:$C$1823),0))+INDEX([1]Sheet1!$J$2:$J$1823,MATCH($C1387,IF([1]Sheet1!$A$2:$A$1823=$A1387,[1]Sheet1!$C$2:$C$1823),0)))</f>
        <v>716021000</v>
      </c>
      <c r="K1387" s="2">
        <f t="array" ref="K1387">INDEX([5]Sheet1!$K$2:$K$2185,MATCH($C1387,IF([5]Sheet1!$E$2:$E$2185=$A1387,[5]Sheet1!$B$2:$B$2185),0))*10</f>
        <v>1181363220</v>
      </c>
      <c r="L1387" s="2">
        <f t="array" ref="L1387">INDEX([5]Sheet1!$J$2:$J$2185,MATCH($C1387,IF([5]Sheet1!$E$2:$E$2185=$A1387,[5]Sheet1!$B$2:$B$2185),0))</f>
        <v>45714</v>
      </c>
      <c r="M1387" s="2">
        <f t="array" ref="M1387">INDEX([5]Sheet1!$G$2:$G$2185,MATCH($C1387,IF([5]Sheet1!$E$2:$E$2185=$A1387,[5]Sheet1!$B$2:$B$2185),0))*10</f>
        <v>941200120</v>
      </c>
      <c r="N1387" s="2">
        <f t="array" ref="N1387">INDEX([5]Sheet1!$F$2:$F$2185,MATCH($C1387,IF([5]Sheet1!$E$2:$E$2185=$A1387,[5]Sheet1!$B$2:$B$2185),0))</f>
        <v>32288</v>
      </c>
      <c r="O1387" s="2">
        <f t="array" ref="O1387">INDEX([5]Sheet1!$I$2:$I$2185,MATCH($C1387,IF([5]Sheet1!$E$2:$E$2185=$A1387,[5]Sheet1!$B$2:$B$2185),0))*10</f>
        <v>240163100</v>
      </c>
      <c r="P1387" s="2">
        <f t="array" ref="P1387">INDEX([5]Sheet1!$H$2:$H$2185,MATCH($C1387,IF([5]Sheet1!$E$2:$E$2185=$A1387,[5]Sheet1!$B$2:$B$2185),0))</f>
        <v>12401</v>
      </c>
    </row>
    <row r="1388" spans="1:16" x14ac:dyDescent="0.25">
      <c r="A1388" t="s">
        <v>68</v>
      </c>
      <c r="B1388" t="s">
        <v>69</v>
      </c>
      <c r="C1388">
        <v>2004</v>
      </c>
      <c r="D1388" s="2">
        <f t="array" ref="D1388">INDEX([2]data!$E$2:$E$2185,MATCH($C1388,IF([2]data!$C$2:$C$2185=$A1388,[2]data!$A$2:$A$2185),0))</f>
        <v>19171567</v>
      </c>
      <c r="H1388" s="2">
        <f t="array" ref="H1388">INDEX([1]Sheet1!$M$2:$M$1823,MATCH($C1388,IF([1]Sheet1!$A$2:$A$1823=$A1388,[1]Sheet1!$C$2:$C$1823),0))</f>
        <v>44287545344</v>
      </c>
      <c r="I1388" s="2">
        <f t="array" ref="I1388">INDEX([1]Sheet1!$D$2:$D$1823,MATCH($C1388,IF([1]Sheet1!$A$2:$A$1823=$A1388,[1]Sheet1!$C$2:$C$1823),0))</f>
        <v>37119898000</v>
      </c>
      <c r="J1388" s="2">
        <f t="array" ref="J1388">(INDEX([1]Sheet1!$G$2:$G$1823,MATCH($C1388,IF([1]Sheet1!$A$2:$A$1823=$A1388,[1]Sheet1!$C$2:$C$1823),0))+INDEX([1]Sheet1!$J$2:$J$1823,MATCH($C1388,IF([1]Sheet1!$A$2:$A$1823=$A1388,[1]Sheet1!$C$2:$C$1823),0)))</f>
        <v>7167649000</v>
      </c>
      <c r="K1388" s="2">
        <f t="array" ref="K1388">INDEX([5]Sheet1!$K$2:$K$2185,MATCH($C1388,IF([5]Sheet1!$E$2:$E$2185=$A1388,[5]Sheet1!$B$2:$B$2185),0))*10</f>
        <v>19183855950</v>
      </c>
      <c r="L1388" s="2">
        <f t="array" ref="L1388">INDEX([5]Sheet1!$J$2:$J$2185,MATCH($C1388,IF([5]Sheet1!$E$2:$E$2185=$A1388,[5]Sheet1!$B$2:$B$2185),0))</f>
        <v>466584</v>
      </c>
      <c r="M1388" s="2">
        <f t="array" ref="M1388">INDEX([5]Sheet1!$G$2:$G$2185,MATCH($C1388,IF([5]Sheet1!$E$2:$E$2185=$A1388,[5]Sheet1!$B$2:$B$2185),0))*10</f>
        <v>15237540770</v>
      </c>
      <c r="N1388" s="2">
        <f t="array" ref="N1388">INDEX([5]Sheet1!$F$2:$F$2185,MATCH($C1388,IF([5]Sheet1!$E$2:$E$2185=$A1388,[5]Sheet1!$B$2:$B$2185),0))</f>
        <v>308872</v>
      </c>
      <c r="O1388" s="2">
        <f t="array" ref="O1388">INDEX([5]Sheet1!$I$2:$I$2185,MATCH($C1388,IF([5]Sheet1!$E$2:$E$2185=$A1388,[5]Sheet1!$B$2:$B$2185),0))*10</f>
        <v>3946315180</v>
      </c>
      <c r="P1388" s="2">
        <f t="array" ref="P1388">INDEX([5]Sheet1!$H$2:$H$2185,MATCH($C1388,IF([5]Sheet1!$E$2:$E$2185=$A1388,[5]Sheet1!$B$2:$B$2185),0))</f>
        <v>136677</v>
      </c>
    </row>
    <row r="1389" spans="1:16" x14ac:dyDescent="0.25">
      <c r="A1389" t="s">
        <v>70</v>
      </c>
      <c r="B1389" t="s">
        <v>71</v>
      </c>
      <c r="C1389">
        <v>2004</v>
      </c>
      <c r="D1389" s="2">
        <f t="array" ref="D1389">INDEX([2]data!$E$2:$E$2185,MATCH($C1389,IF([2]data!$C$2:$C$2185=$A1389,[2]data!$A$2:$A$2185),0))</f>
        <v>8553152</v>
      </c>
      <c r="H1389" s="2">
        <f t="array" ref="H1389">INDEX([1]Sheet1!$M$2:$M$1823,MATCH($C1389,IF([1]Sheet1!$A$2:$A$1823=$A1389,[1]Sheet1!$C$2:$C$1823),0))</f>
        <v>10834897920</v>
      </c>
      <c r="I1389" s="2">
        <f t="array" ref="I1389">INDEX([1]Sheet1!$D$2:$D$1823,MATCH($C1389,IF([1]Sheet1!$A$2:$A$1823=$A1389,[1]Sheet1!$C$2:$C$1823),0))</f>
        <v>9103819000</v>
      </c>
      <c r="J1389" s="2">
        <f t="array" ref="J1389">(INDEX([1]Sheet1!$G$2:$G$1823,MATCH($C1389,IF([1]Sheet1!$A$2:$A$1823=$A1389,[1]Sheet1!$C$2:$C$1823),0))+INDEX([1]Sheet1!$J$2:$J$1823,MATCH($C1389,IF([1]Sheet1!$A$2:$A$1823=$A1389,[1]Sheet1!$C$2:$C$1823),0)))</f>
        <v>1731079000</v>
      </c>
      <c r="K1389" s="2">
        <f t="array" ref="K1389">INDEX([5]Sheet1!$K$2:$K$2185,MATCH($C1389,IF([5]Sheet1!$E$2:$E$2185=$A1389,[5]Sheet1!$B$2:$B$2185),0))*10</f>
        <v>4994258680</v>
      </c>
      <c r="L1389" s="2">
        <f t="array" ref="L1389">INDEX([5]Sheet1!$J$2:$J$2185,MATCH($C1389,IF([5]Sheet1!$E$2:$E$2185=$A1389,[5]Sheet1!$B$2:$B$2185),0))</f>
        <v>159901</v>
      </c>
      <c r="M1389" s="2">
        <f t="array" ref="M1389">INDEX([5]Sheet1!$G$2:$G$2185,MATCH($C1389,IF([5]Sheet1!$E$2:$E$2185=$A1389,[5]Sheet1!$B$2:$B$2185),0))*10</f>
        <v>4116370420</v>
      </c>
      <c r="N1389" s="2">
        <f t="array" ref="N1389">INDEX([5]Sheet1!$F$2:$F$2185,MATCH($C1389,IF([5]Sheet1!$E$2:$E$2185=$A1389,[5]Sheet1!$B$2:$B$2185),0))</f>
        <v>113156</v>
      </c>
      <c r="O1389" s="2">
        <f t="array" ref="O1389">INDEX([5]Sheet1!$I$2:$I$2185,MATCH($C1389,IF([5]Sheet1!$E$2:$E$2185=$A1389,[5]Sheet1!$B$2:$B$2185),0))*10</f>
        <v>877888260</v>
      </c>
      <c r="P1389" s="2">
        <f t="array" ref="P1389">INDEX([5]Sheet1!$H$2:$H$2185,MATCH($C1389,IF([5]Sheet1!$E$2:$E$2185=$A1389,[5]Sheet1!$B$2:$B$2185),0))</f>
        <v>42877</v>
      </c>
    </row>
    <row r="1390" spans="1:16" x14ac:dyDescent="0.25">
      <c r="A1390" t="s">
        <v>72</v>
      </c>
      <c r="B1390" t="s">
        <v>73</v>
      </c>
      <c r="C1390">
        <v>2004</v>
      </c>
      <c r="D1390" s="2">
        <f t="array" ref="D1390">INDEX([2]data!$E$2:$E$2185,MATCH($C1390,IF([2]data!$C$2:$C$2185=$A1390,[2]data!$A$2:$A$2185),0))</f>
        <v>644705</v>
      </c>
      <c r="H1390" s="2">
        <f t="array" ref="H1390">INDEX([1]Sheet1!$M$2:$M$1823,MATCH($C1390,IF([1]Sheet1!$A$2:$A$1823=$A1390,[1]Sheet1!$C$2:$C$1823),0))</f>
        <v>957822976</v>
      </c>
      <c r="I1390" s="2">
        <f t="array" ref="I1390">INDEX([1]Sheet1!$D$2:$D$1823,MATCH($C1390,IF([1]Sheet1!$A$2:$A$1823=$A1390,[1]Sheet1!$C$2:$C$1823),0))</f>
        <v>793700000</v>
      </c>
      <c r="J1390" s="2">
        <f t="array" ref="J1390">(INDEX([1]Sheet1!$G$2:$G$1823,MATCH($C1390,IF([1]Sheet1!$A$2:$A$1823=$A1390,[1]Sheet1!$C$2:$C$1823),0))+INDEX([1]Sheet1!$J$2:$J$1823,MATCH($C1390,IF([1]Sheet1!$A$2:$A$1823=$A1390,[1]Sheet1!$C$2:$C$1823),0)))</f>
        <v>164123000</v>
      </c>
      <c r="K1390" s="2">
        <f t="array" ref="K1390">INDEX([5]Sheet1!$K$2:$K$2185,MATCH($C1390,IF([5]Sheet1!$E$2:$E$2185=$A1390,[5]Sheet1!$B$2:$B$2185),0))*10</f>
        <v>470811830</v>
      </c>
      <c r="L1390" s="2">
        <f t="array" ref="L1390">INDEX([5]Sheet1!$J$2:$J$2185,MATCH($C1390,IF([5]Sheet1!$E$2:$E$2185=$A1390,[5]Sheet1!$B$2:$B$2185),0))</f>
        <v>14556</v>
      </c>
      <c r="M1390" s="2">
        <f t="array" ref="M1390">INDEX([5]Sheet1!$G$2:$G$2185,MATCH($C1390,IF([5]Sheet1!$E$2:$E$2185=$A1390,[5]Sheet1!$B$2:$B$2185),0))*10</f>
        <v>381237050</v>
      </c>
      <c r="N1390" s="2">
        <f t="array" ref="N1390">INDEX([5]Sheet1!$F$2:$F$2185,MATCH($C1390,IF([5]Sheet1!$E$2:$E$2185=$A1390,[5]Sheet1!$B$2:$B$2185),0))</f>
        <v>9209</v>
      </c>
      <c r="O1390" s="2">
        <f t="array" ref="O1390">INDEX([5]Sheet1!$I$2:$I$2185,MATCH($C1390,IF([5]Sheet1!$E$2:$E$2185=$A1390,[5]Sheet1!$B$2:$B$2185),0))*10</f>
        <v>89574780</v>
      </c>
      <c r="P1390" s="2">
        <f t="array" ref="P1390">INDEX([5]Sheet1!$H$2:$H$2185,MATCH($C1390,IF([5]Sheet1!$E$2:$E$2185=$A1390,[5]Sheet1!$B$2:$B$2185),0))</f>
        <v>3934</v>
      </c>
    </row>
    <row r="1391" spans="1:16" x14ac:dyDescent="0.25">
      <c r="A1391" t="s">
        <v>74</v>
      </c>
      <c r="B1391" t="s">
        <v>75</v>
      </c>
      <c r="C1391">
        <v>2004</v>
      </c>
      <c r="D1391" s="2">
        <f t="array" ref="D1391">INDEX([2]data!$E$2:$E$2185,MATCH($C1391,IF([2]data!$C$2:$C$2185=$A1391,[2]data!$A$2:$A$2185),0))</f>
        <v>11452251</v>
      </c>
      <c r="H1391" s="2">
        <f t="array" ref="H1391">INDEX([1]Sheet1!$M$2:$M$1823,MATCH($C1391,IF([1]Sheet1!$A$2:$A$1823=$A1391,[1]Sheet1!$C$2:$C$1823),0))</f>
        <v>20417472512</v>
      </c>
      <c r="I1391" s="2">
        <f t="array" ref="I1391">INDEX([1]Sheet1!$D$2:$D$1823,MATCH($C1391,IF([1]Sheet1!$A$2:$A$1823=$A1391,[1]Sheet1!$C$2:$C$1823),0))</f>
        <v>16602525000</v>
      </c>
      <c r="J1391" s="2">
        <f t="array" ref="J1391">(INDEX([1]Sheet1!$G$2:$G$1823,MATCH($C1391,IF([1]Sheet1!$A$2:$A$1823=$A1391,[1]Sheet1!$C$2:$C$1823),0))+INDEX([1]Sheet1!$J$2:$J$1823,MATCH($C1391,IF([1]Sheet1!$A$2:$A$1823=$A1391,[1]Sheet1!$C$2:$C$1823),0)))</f>
        <v>3814947000</v>
      </c>
      <c r="K1391" s="2">
        <f t="array" ref="K1391">INDEX([5]Sheet1!$K$2:$K$2185,MATCH($C1391,IF([5]Sheet1!$E$2:$E$2185=$A1391,[5]Sheet1!$B$2:$B$2185),0))*10</f>
        <v>8617347790</v>
      </c>
      <c r="L1391" s="2">
        <f t="array" ref="L1391">INDEX([5]Sheet1!$J$2:$J$2185,MATCH($C1391,IF([5]Sheet1!$E$2:$E$2185=$A1391,[5]Sheet1!$B$2:$B$2185),0))</f>
        <v>260784</v>
      </c>
      <c r="M1391" s="2">
        <f t="array" ref="M1391">INDEX([5]Sheet1!$G$2:$G$2185,MATCH($C1391,IF([5]Sheet1!$E$2:$E$2185=$A1391,[5]Sheet1!$B$2:$B$2185),0))*10</f>
        <v>6660828330</v>
      </c>
      <c r="N1391" s="2">
        <f t="array" ref="N1391">INDEX([5]Sheet1!$F$2:$F$2185,MATCH($C1391,IF([5]Sheet1!$E$2:$E$2185=$A1391,[5]Sheet1!$B$2:$B$2185),0))</f>
        <v>161282</v>
      </c>
      <c r="O1391" s="2">
        <f t="array" ref="O1391">INDEX([5]Sheet1!$I$2:$I$2185,MATCH($C1391,IF([5]Sheet1!$E$2:$E$2185=$A1391,[5]Sheet1!$B$2:$B$2185),0))*10</f>
        <v>1956519460</v>
      </c>
      <c r="P1391" s="2">
        <f t="array" ref="P1391">INDEX([5]Sheet1!$H$2:$H$2185,MATCH($C1391,IF([5]Sheet1!$E$2:$E$2185=$A1391,[5]Sheet1!$B$2:$B$2185),0))</f>
        <v>87525</v>
      </c>
    </row>
    <row r="1392" spans="1:16" x14ac:dyDescent="0.25">
      <c r="A1392" t="s">
        <v>76</v>
      </c>
      <c r="B1392" t="s">
        <v>77</v>
      </c>
      <c r="C1392">
        <v>2004</v>
      </c>
      <c r="D1392" s="2">
        <f t="array" ref="D1392">INDEX([2]data!$E$2:$E$2185,MATCH($C1392,IF([2]data!$C$2:$C$2185=$A1392,[2]data!$A$2:$A$2185),0))</f>
        <v>3525233</v>
      </c>
      <c r="H1392" s="2">
        <f t="array" ref="H1392">INDEX([1]Sheet1!$M$2:$M$1823,MATCH($C1392,IF([1]Sheet1!$A$2:$A$1823=$A1392,[1]Sheet1!$C$2:$C$1823),0))</f>
        <v>4507132928</v>
      </c>
      <c r="I1392" s="2">
        <f t="array" ref="I1392">INDEX([1]Sheet1!$D$2:$D$1823,MATCH($C1392,IF([1]Sheet1!$A$2:$A$1823=$A1392,[1]Sheet1!$C$2:$C$1823),0))</f>
        <v>3995922000</v>
      </c>
      <c r="J1392" s="2">
        <f t="array" ref="J1392">(INDEX([1]Sheet1!$G$2:$G$1823,MATCH($C1392,IF([1]Sheet1!$A$2:$A$1823=$A1392,[1]Sheet1!$C$2:$C$1823),0))+INDEX([1]Sheet1!$J$2:$J$1823,MATCH($C1392,IF([1]Sheet1!$A$2:$A$1823=$A1392,[1]Sheet1!$C$2:$C$1823),0)))</f>
        <v>511211000</v>
      </c>
      <c r="K1392" s="2">
        <f t="array" ref="K1392">INDEX([5]Sheet1!$K$2:$K$2185,MATCH($C1392,IF([5]Sheet1!$E$2:$E$2185=$A1392,[5]Sheet1!$B$2:$B$2185),0))*10</f>
        <v>1971004210</v>
      </c>
      <c r="L1392" s="2">
        <f t="array" ref="L1392">INDEX([5]Sheet1!$J$2:$J$2185,MATCH($C1392,IF([5]Sheet1!$E$2:$E$2185=$A1392,[5]Sheet1!$B$2:$B$2185),0))</f>
        <v>84190</v>
      </c>
      <c r="M1392" s="2">
        <f t="array" ref="M1392">INDEX([5]Sheet1!$G$2:$G$2185,MATCH($C1392,IF([5]Sheet1!$E$2:$E$2185=$A1392,[5]Sheet1!$B$2:$B$2185),0))*10</f>
        <v>1579117680</v>
      </c>
      <c r="N1392" s="2">
        <f t="array" ref="N1392">INDEX([5]Sheet1!$F$2:$F$2185,MATCH($C1392,IF([5]Sheet1!$E$2:$E$2185=$A1392,[5]Sheet1!$B$2:$B$2185),0))</f>
        <v>55667</v>
      </c>
      <c r="O1392" s="2">
        <f t="array" ref="O1392">INDEX([5]Sheet1!$I$2:$I$2185,MATCH($C1392,IF([5]Sheet1!$E$2:$E$2185=$A1392,[5]Sheet1!$B$2:$B$2185),0))*10</f>
        <v>391886530</v>
      </c>
      <c r="P1392" s="2">
        <f t="array" ref="P1392">INDEX([5]Sheet1!$H$2:$H$2185,MATCH($C1392,IF([5]Sheet1!$E$2:$E$2185=$A1392,[5]Sheet1!$B$2:$B$2185),0))</f>
        <v>26324</v>
      </c>
    </row>
    <row r="1393" spans="1:16" x14ac:dyDescent="0.25">
      <c r="A1393" t="s">
        <v>78</v>
      </c>
      <c r="B1393" t="s">
        <v>79</v>
      </c>
      <c r="C1393">
        <v>2004</v>
      </c>
      <c r="D1393" s="2">
        <f t="array" ref="D1393">INDEX([2]data!$E$2:$E$2185,MATCH($C1393,IF([2]data!$C$2:$C$2185=$A1393,[2]data!$A$2:$A$2185),0))</f>
        <v>3569463</v>
      </c>
      <c r="H1393" s="2">
        <f t="array" ref="H1393">INDEX([1]Sheet1!$M$2:$M$1823,MATCH($C1393,IF([1]Sheet1!$A$2:$A$1823=$A1393,[1]Sheet1!$C$2:$C$1823),0))</f>
        <v>5145035776</v>
      </c>
      <c r="I1393" s="2">
        <f t="array" ref="I1393">INDEX([1]Sheet1!$D$2:$D$1823,MATCH($C1393,IF([1]Sheet1!$A$2:$A$1823=$A1393,[1]Sheet1!$C$2:$C$1823),0))</f>
        <v>4224892000</v>
      </c>
      <c r="J1393" s="2">
        <f t="array" ref="J1393">(INDEX([1]Sheet1!$G$2:$G$1823,MATCH($C1393,IF([1]Sheet1!$A$2:$A$1823=$A1393,[1]Sheet1!$C$2:$C$1823),0))+INDEX([1]Sheet1!$J$2:$J$1823,MATCH($C1393,IF([1]Sheet1!$A$2:$A$1823=$A1393,[1]Sheet1!$C$2:$C$1823),0)))</f>
        <v>920144000</v>
      </c>
      <c r="K1393" s="2">
        <f t="array" ref="K1393">INDEX([5]Sheet1!$K$2:$K$2185,MATCH($C1393,IF([5]Sheet1!$E$2:$E$2185=$A1393,[5]Sheet1!$B$2:$B$2185),0))*10</f>
        <v>1959045870</v>
      </c>
      <c r="L1393" s="2">
        <f t="array" ref="L1393">INDEX([5]Sheet1!$J$2:$J$2185,MATCH($C1393,IF([5]Sheet1!$E$2:$E$2185=$A1393,[5]Sheet1!$B$2:$B$2185),0))</f>
        <v>61770</v>
      </c>
      <c r="M1393" s="2">
        <f t="array" ref="M1393">INDEX([5]Sheet1!$G$2:$G$2185,MATCH($C1393,IF([5]Sheet1!$E$2:$E$2185=$A1393,[5]Sheet1!$B$2:$B$2185),0))*10</f>
        <v>1518181730</v>
      </c>
      <c r="N1393" s="2">
        <f t="array" ref="N1393">INDEX([5]Sheet1!$F$2:$F$2185,MATCH($C1393,IF([5]Sheet1!$E$2:$E$2185=$A1393,[5]Sheet1!$B$2:$B$2185),0))</f>
        <v>36086</v>
      </c>
      <c r="O1393" s="2">
        <f t="array" ref="O1393">INDEX([5]Sheet1!$I$2:$I$2185,MATCH($C1393,IF([5]Sheet1!$E$2:$E$2185=$A1393,[5]Sheet1!$B$2:$B$2185),0))*10</f>
        <v>440864140</v>
      </c>
      <c r="P1393" s="2">
        <f t="array" ref="P1393">INDEX([5]Sheet1!$H$2:$H$2185,MATCH($C1393,IF([5]Sheet1!$E$2:$E$2185=$A1393,[5]Sheet1!$B$2:$B$2185),0))</f>
        <v>18611</v>
      </c>
    </row>
    <row r="1394" spans="1:16" x14ac:dyDescent="0.25">
      <c r="A1394" t="s">
        <v>80</v>
      </c>
      <c r="B1394" t="s">
        <v>81</v>
      </c>
      <c r="C1394">
        <v>2004</v>
      </c>
      <c r="D1394" s="2">
        <f t="array" ref="D1394">INDEX([2]data!$E$2:$E$2185,MATCH($C1394,IF([2]data!$C$2:$C$2185=$A1394,[2]data!$A$2:$A$2185),0))</f>
        <v>12410722</v>
      </c>
      <c r="H1394" s="2">
        <f t="array" ref="H1394">INDEX([1]Sheet1!$M$2:$M$1823,MATCH($C1394,IF([1]Sheet1!$A$2:$A$1823=$A1394,[1]Sheet1!$C$2:$C$1823),0))</f>
        <v>21555830784</v>
      </c>
      <c r="I1394" s="2">
        <f t="array" ref="I1394">INDEX([1]Sheet1!$D$2:$D$1823,MATCH($C1394,IF([1]Sheet1!$A$2:$A$1823=$A1394,[1]Sheet1!$C$2:$C$1823),0))</f>
        <v>17846036000</v>
      </c>
      <c r="J1394" s="2">
        <f t="array" ref="J1394">(INDEX([1]Sheet1!$G$2:$G$1823,MATCH($C1394,IF([1]Sheet1!$A$2:$A$1823=$A1394,[1]Sheet1!$C$2:$C$1823),0))+INDEX([1]Sheet1!$J$2:$J$1823,MATCH($C1394,IF([1]Sheet1!$A$2:$A$1823=$A1394,[1]Sheet1!$C$2:$C$1823),0)))</f>
        <v>3709795000</v>
      </c>
      <c r="K1394" s="2">
        <f t="array" ref="K1394">INDEX([5]Sheet1!$K$2:$K$2185,MATCH($C1394,IF([5]Sheet1!$E$2:$E$2185=$A1394,[5]Sheet1!$B$2:$B$2185),0))*10</f>
        <v>8987350350</v>
      </c>
      <c r="L1394" s="2">
        <f t="array" ref="L1394">INDEX([5]Sheet1!$J$2:$J$2185,MATCH($C1394,IF([5]Sheet1!$E$2:$E$2185=$A1394,[5]Sheet1!$B$2:$B$2185),0))</f>
        <v>241291</v>
      </c>
      <c r="M1394" s="2">
        <f t="array" ref="M1394">INDEX([5]Sheet1!$G$2:$G$2185,MATCH($C1394,IF([5]Sheet1!$E$2:$E$2185=$A1394,[5]Sheet1!$B$2:$B$2185),0))*10</f>
        <v>7004630740</v>
      </c>
      <c r="N1394" s="2">
        <f t="array" ref="N1394">INDEX([5]Sheet1!$F$2:$F$2185,MATCH($C1394,IF([5]Sheet1!$E$2:$E$2185=$A1394,[5]Sheet1!$B$2:$B$2185),0))</f>
        <v>157126</v>
      </c>
      <c r="O1394" s="2">
        <f t="array" ref="O1394">INDEX([5]Sheet1!$I$2:$I$2185,MATCH($C1394,IF([5]Sheet1!$E$2:$E$2185=$A1394,[5]Sheet1!$B$2:$B$2185),0))*10</f>
        <v>1982719610</v>
      </c>
      <c r="P1394" s="2">
        <f t="array" ref="P1394">INDEX([5]Sheet1!$H$2:$H$2185,MATCH($C1394,IF([5]Sheet1!$E$2:$E$2185=$A1394,[5]Sheet1!$B$2:$B$2185),0))</f>
        <v>74267</v>
      </c>
    </row>
    <row r="1395" spans="1:16" x14ac:dyDescent="0.25">
      <c r="A1395" t="s">
        <v>82</v>
      </c>
      <c r="B1395" t="s">
        <v>83</v>
      </c>
      <c r="C1395">
        <v>2004</v>
      </c>
      <c r="D1395" s="2">
        <f t="array" ref="D1395">INDEX([2]data!$E$2:$E$2185,MATCH($C1395,IF([2]data!$C$2:$C$2185=$A1395,[2]data!$A$2:$A$2185),0))</f>
        <v>1074579</v>
      </c>
      <c r="H1395" s="2">
        <f t="array" ref="H1395">INDEX([1]Sheet1!$M$2:$M$1823,MATCH($C1395,IF([1]Sheet1!$A$2:$A$1823=$A1395,[1]Sheet1!$C$2:$C$1823),0))</f>
        <v>1832194048</v>
      </c>
      <c r="I1395" s="2">
        <f t="array" ref="I1395">INDEX([1]Sheet1!$D$2:$D$1823,MATCH($C1395,IF([1]Sheet1!$A$2:$A$1823=$A1395,[1]Sheet1!$C$2:$C$1823),0))</f>
        <v>1765533000</v>
      </c>
      <c r="J1395" s="2">
        <f t="array" ref="J1395">(INDEX([1]Sheet1!$G$2:$G$1823,MATCH($C1395,IF([1]Sheet1!$A$2:$A$1823=$A1395,[1]Sheet1!$C$2:$C$1823),0))+INDEX([1]Sheet1!$J$2:$J$1823,MATCH($C1395,IF([1]Sheet1!$A$2:$A$1823=$A1395,[1]Sheet1!$C$2:$C$1823),0)))</f>
        <v>66661000</v>
      </c>
      <c r="K1395" s="2">
        <f t="array" ref="K1395">INDEX([5]Sheet1!$K$2:$K$2185,MATCH($C1395,IF([5]Sheet1!$E$2:$E$2185=$A1395,[5]Sheet1!$B$2:$B$2185),0))*10</f>
        <v>883975780</v>
      </c>
      <c r="L1395" s="2">
        <f t="array" ref="L1395">INDEX([5]Sheet1!$J$2:$J$2185,MATCH($C1395,IF([5]Sheet1!$E$2:$E$2185=$A1395,[5]Sheet1!$B$2:$B$2185),0))</f>
        <v>21153</v>
      </c>
      <c r="M1395" s="2">
        <f t="array" ref="M1395">INDEX([5]Sheet1!$G$2:$G$2185,MATCH($C1395,IF([5]Sheet1!$E$2:$E$2185=$A1395,[5]Sheet1!$B$2:$B$2185),0))*10</f>
        <v>776376130</v>
      </c>
      <c r="N1395" s="2">
        <f t="array" ref="N1395">INDEX([5]Sheet1!$F$2:$F$2185,MATCH($C1395,IF([5]Sheet1!$E$2:$E$2185=$A1395,[5]Sheet1!$B$2:$B$2185),0))</f>
        <v>15771</v>
      </c>
      <c r="O1395" s="2">
        <f t="array" ref="O1395">INDEX([5]Sheet1!$I$2:$I$2185,MATCH($C1395,IF([5]Sheet1!$E$2:$E$2185=$A1395,[5]Sheet1!$B$2:$B$2185),0))*10</f>
        <v>107599650</v>
      </c>
      <c r="P1395" s="2">
        <f t="array" ref="P1395">INDEX([5]Sheet1!$H$2:$H$2185,MATCH($C1395,IF([5]Sheet1!$E$2:$E$2185=$A1395,[5]Sheet1!$B$2:$B$2185),0))</f>
        <v>4300</v>
      </c>
    </row>
    <row r="1396" spans="1:16" x14ac:dyDescent="0.25">
      <c r="A1396" t="s">
        <v>84</v>
      </c>
      <c r="B1396" t="s">
        <v>85</v>
      </c>
      <c r="C1396">
        <v>2004</v>
      </c>
      <c r="D1396" s="2">
        <f t="array" ref="D1396">INDEX([2]data!$E$2:$E$2185,MATCH($C1396,IF([2]data!$C$2:$C$2185=$A1396,[2]data!$A$2:$A$2185),0))</f>
        <v>4210921</v>
      </c>
      <c r="H1396" s="2">
        <f t="array" ref="H1396">INDEX([1]Sheet1!$M$2:$M$1823,MATCH($C1396,IF([1]Sheet1!$A$2:$A$1823=$A1396,[1]Sheet1!$C$2:$C$1823),0))</f>
        <v>6524234240</v>
      </c>
      <c r="I1396" s="2">
        <f t="array" ref="I1396">INDEX([1]Sheet1!$D$2:$D$1823,MATCH($C1396,IF([1]Sheet1!$A$2:$A$1823=$A1396,[1]Sheet1!$C$2:$C$1823),0))</f>
        <v>5116439000</v>
      </c>
      <c r="J1396" s="2">
        <f t="array" ref="J1396">(INDEX([1]Sheet1!$G$2:$G$1823,MATCH($C1396,IF([1]Sheet1!$A$2:$A$1823=$A1396,[1]Sheet1!$C$2:$C$1823),0))+INDEX([1]Sheet1!$J$2:$J$1823,MATCH($C1396,IF([1]Sheet1!$A$2:$A$1823=$A1396,[1]Sheet1!$C$2:$C$1823),0)))</f>
        <v>1407795000</v>
      </c>
      <c r="K1396" s="2">
        <f t="array" ref="K1396">INDEX([5]Sheet1!$K$2:$K$2185,MATCH($C1396,IF([5]Sheet1!$E$2:$E$2185=$A1396,[5]Sheet1!$B$2:$B$2185),0))*10</f>
        <v>2636271130</v>
      </c>
      <c r="L1396" s="2">
        <f t="array" ref="L1396">INDEX([5]Sheet1!$J$2:$J$2185,MATCH($C1396,IF([5]Sheet1!$E$2:$E$2185=$A1396,[5]Sheet1!$B$2:$B$2185),0))</f>
        <v>97428</v>
      </c>
      <c r="M1396" s="2">
        <f t="array" ref="M1396">INDEX([5]Sheet1!$G$2:$G$2185,MATCH($C1396,IF([5]Sheet1!$E$2:$E$2185=$A1396,[5]Sheet1!$B$2:$B$2185),0))*10</f>
        <v>2039875020</v>
      </c>
      <c r="N1396" s="2">
        <f t="array" ref="N1396">INDEX([5]Sheet1!$F$2:$F$2185,MATCH($C1396,IF([5]Sheet1!$E$2:$E$2185=$A1396,[5]Sheet1!$B$2:$B$2185),0))</f>
        <v>66104</v>
      </c>
      <c r="O1396" s="2">
        <f t="array" ref="O1396">INDEX([5]Sheet1!$I$2:$I$2185,MATCH($C1396,IF([5]Sheet1!$E$2:$E$2185=$A1396,[5]Sheet1!$B$2:$B$2185),0))*10</f>
        <v>596396110</v>
      </c>
      <c r="P1396" s="2">
        <f t="array" ref="P1396">INDEX([5]Sheet1!$H$2:$H$2185,MATCH($C1396,IF([5]Sheet1!$E$2:$E$2185=$A1396,[5]Sheet1!$B$2:$B$2185),0))</f>
        <v>29289</v>
      </c>
    </row>
    <row r="1397" spans="1:16" x14ac:dyDescent="0.25">
      <c r="A1397" t="s">
        <v>86</v>
      </c>
      <c r="B1397" t="s">
        <v>87</v>
      </c>
      <c r="C1397">
        <v>2004</v>
      </c>
      <c r="D1397" s="2">
        <f t="array" ref="D1397">INDEX([2]data!$E$2:$E$2185,MATCH($C1397,IF([2]data!$C$2:$C$2185=$A1397,[2]data!$A$2:$A$2185),0))</f>
        <v>770396</v>
      </c>
      <c r="H1397" s="2">
        <f t="array" ref="H1397">INDEX([1]Sheet1!$M$2:$M$1823,MATCH($C1397,IF([1]Sheet1!$A$2:$A$1823=$A1397,[1]Sheet1!$C$2:$C$1823),0))</f>
        <v>1048796032</v>
      </c>
      <c r="I1397" s="2">
        <f t="array" ref="I1397">INDEX([1]Sheet1!$D$2:$D$1823,MATCH($C1397,IF([1]Sheet1!$A$2:$A$1823=$A1397,[1]Sheet1!$C$2:$C$1823),0))</f>
        <v>861762000</v>
      </c>
      <c r="J1397" s="2">
        <f t="array" ref="J1397">(INDEX([1]Sheet1!$G$2:$G$1823,MATCH($C1397,IF([1]Sheet1!$A$2:$A$1823=$A1397,[1]Sheet1!$C$2:$C$1823),0))+INDEX([1]Sheet1!$J$2:$J$1823,MATCH($C1397,IF([1]Sheet1!$A$2:$A$1823=$A1397,[1]Sheet1!$C$2:$C$1823),0)))</f>
        <v>187034000</v>
      </c>
      <c r="K1397" s="2">
        <f t="array" ref="K1397">INDEX([5]Sheet1!$K$2:$K$2185,MATCH($C1397,IF([5]Sheet1!$E$2:$E$2185=$A1397,[5]Sheet1!$B$2:$B$2185),0))*10</f>
        <v>518632180</v>
      </c>
      <c r="L1397" s="2">
        <f t="array" ref="L1397">INDEX([5]Sheet1!$J$2:$J$2185,MATCH($C1397,IF([5]Sheet1!$E$2:$E$2185=$A1397,[5]Sheet1!$B$2:$B$2185),0))</f>
        <v>19904</v>
      </c>
      <c r="M1397" s="2">
        <f t="array" ref="M1397">INDEX([5]Sheet1!$G$2:$G$2185,MATCH($C1397,IF([5]Sheet1!$E$2:$E$2185=$A1397,[5]Sheet1!$B$2:$B$2185),0))*10</f>
        <v>415878270</v>
      </c>
      <c r="N1397" s="2">
        <f t="array" ref="N1397">INDEX([5]Sheet1!$F$2:$F$2185,MATCH($C1397,IF([5]Sheet1!$E$2:$E$2185=$A1397,[5]Sheet1!$B$2:$B$2185),0))</f>
        <v>14160</v>
      </c>
      <c r="O1397" s="2">
        <f t="array" ref="O1397">INDEX([5]Sheet1!$I$2:$I$2185,MATCH($C1397,IF([5]Sheet1!$E$2:$E$2185=$A1397,[5]Sheet1!$B$2:$B$2185),0))*10</f>
        <v>102753910</v>
      </c>
      <c r="P1397" s="2">
        <f t="array" ref="P1397">INDEX([5]Sheet1!$H$2:$H$2185,MATCH($C1397,IF([5]Sheet1!$E$2:$E$2185=$A1397,[5]Sheet1!$B$2:$B$2185),0))</f>
        <v>4998</v>
      </c>
    </row>
    <row r="1398" spans="1:16" x14ac:dyDescent="0.25">
      <c r="A1398" t="s">
        <v>88</v>
      </c>
      <c r="B1398" t="s">
        <v>89</v>
      </c>
      <c r="C1398">
        <v>2004</v>
      </c>
      <c r="D1398" s="2">
        <f t="array" ref="D1398">INDEX([2]data!$E$2:$E$2185,MATCH($C1398,IF([2]data!$C$2:$C$2185=$A1398,[2]data!$A$2:$A$2185),0))</f>
        <v>5910809</v>
      </c>
      <c r="H1398" s="2">
        <f t="array" ref="H1398">INDEX([1]Sheet1!$M$2:$M$1823,MATCH($C1398,IF([1]Sheet1!$A$2:$A$1823=$A1398,[1]Sheet1!$C$2:$C$1823),0))</f>
        <v>7212417024</v>
      </c>
      <c r="I1398" s="2">
        <f t="array" ref="I1398">INDEX([1]Sheet1!$D$2:$D$1823,MATCH($C1398,IF([1]Sheet1!$A$2:$A$1823=$A1398,[1]Sheet1!$C$2:$C$1823),0))</f>
        <v>6067874000</v>
      </c>
      <c r="J1398" s="2">
        <f t="array" ref="J1398">(INDEX([1]Sheet1!$G$2:$G$1823,MATCH($C1398,IF([1]Sheet1!$A$2:$A$1823=$A1398,[1]Sheet1!$C$2:$C$1823),0))+INDEX([1]Sheet1!$J$2:$J$1823,MATCH($C1398,IF([1]Sheet1!$A$2:$A$1823=$A1398,[1]Sheet1!$C$2:$C$1823),0)))</f>
        <v>1144543000</v>
      </c>
      <c r="K1398" s="2">
        <f t="array" ref="K1398">INDEX([5]Sheet1!$K$2:$K$2185,MATCH($C1398,IF([5]Sheet1!$E$2:$E$2185=$A1398,[5]Sheet1!$B$2:$B$2185),0))*10</f>
        <v>3437071130</v>
      </c>
      <c r="L1398" s="2">
        <f t="array" ref="L1398">INDEX([5]Sheet1!$J$2:$J$2185,MATCH($C1398,IF([5]Sheet1!$E$2:$E$2185=$A1398,[5]Sheet1!$B$2:$B$2185),0))</f>
        <v>125828</v>
      </c>
      <c r="M1398" s="2">
        <f t="array" ref="M1398">INDEX([5]Sheet1!$G$2:$G$2185,MATCH($C1398,IF([5]Sheet1!$E$2:$E$2185=$A1398,[5]Sheet1!$B$2:$B$2185),0))*10</f>
        <v>2803746330</v>
      </c>
      <c r="N1398" s="2">
        <f t="array" ref="N1398">INDEX([5]Sheet1!$F$2:$F$2185,MATCH($C1398,IF([5]Sheet1!$E$2:$E$2185=$A1398,[5]Sheet1!$B$2:$B$2185),0))</f>
        <v>83040</v>
      </c>
      <c r="O1398" s="2">
        <f t="array" ref="O1398">INDEX([5]Sheet1!$I$2:$I$2185,MATCH($C1398,IF([5]Sheet1!$E$2:$E$2185=$A1398,[5]Sheet1!$B$2:$B$2185),0))*10</f>
        <v>633324800</v>
      </c>
      <c r="P1398" s="2">
        <f t="array" ref="P1398">INDEX([5]Sheet1!$H$2:$H$2185,MATCH($C1398,IF([5]Sheet1!$E$2:$E$2185=$A1398,[5]Sheet1!$B$2:$B$2185),0))</f>
        <v>37939</v>
      </c>
    </row>
    <row r="1399" spans="1:16" x14ac:dyDescent="0.25">
      <c r="A1399" t="s">
        <v>90</v>
      </c>
      <c r="B1399" t="s">
        <v>91</v>
      </c>
      <c r="C1399">
        <v>2004</v>
      </c>
      <c r="D1399" s="2">
        <f t="array" ref="D1399">INDEX([2]data!$E$2:$E$2185,MATCH($C1399,IF([2]data!$C$2:$C$2185=$A1399,[2]data!$A$2:$A$2185),0))</f>
        <v>22394023</v>
      </c>
      <c r="H1399" s="2">
        <f t="array" ref="H1399">INDEX([1]Sheet1!$M$2:$M$1823,MATCH($C1399,IF([1]Sheet1!$A$2:$A$1823=$A1399,[1]Sheet1!$C$2:$C$1823),0))</f>
        <v>38637420544</v>
      </c>
      <c r="I1399" s="2">
        <f t="array" ref="I1399">INDEX([1]Sheet1!$D$2:$D$1823,MATCH($C1399,IF([1]Sheet1!$A$2:$A$1823=$A1399,[1]Sheet1!$C$2:$C$1823),0))</f>
        <v>29811512000</v>
      </c>
      <c r="J1399" s="2">
        <f t="array" ref="J1399">(INDEX([1]Sheet1!$G$2:$G$1823,MATCH($C1399,IF([1]Sheet1!$A$2:$A$1823=$A1399,[1]Sheet1!$C$2:$C$1823),0))+INDEX([1]Sheet1!$J$2:$J$1823,MATCH($C1399,IF([1]Sheet1!$A$2:$A$1823=$A1399,[1]Sheet1!$C$2:$C$1823),0)))</f>
        <v>8825908000</v>
      </c>
      <c r="K1399" s="2">
        <f t="array" ref="K1399">INDEX([5]Sheet1!$K$2:$K$2185,MATCH($C1399,IF([5]Sheet1!$E$2:$E$2185=$A1399,[5]Sheet1!$B$2:$B$2185),0))*10</f>
        <v>16989866190</v>
      </c>
      <c r="L1399" s="2">
        <f t="array" ref="L1399">INDEX([5]Sheet1!$J$2:$J$2185,MATCH($C1399,IF([5]Sheet1!$E$2:$E$2185=$A1399,[5]Sheet1!$B$2:$B$2185),0))</f>
        <v>621170</v>
      </c>
      <c r="M1399" s="2">
        <f t="array" ref="M1399">INDEX([5]Sheet1!$G$2:$G$2185,MATCH($C1399,IF([5]Sheet1!$E$2:$E$2185=$A1399,[5]Sheet1!$B$2:$B$2185),0))*10</f>
        <v>13290709480</v>
      </c>
      <c r="N1399" s="2">
        <f t="array" ref="N1399">INDEX([5]Sheet1!$F$2:$F$2185,MATCH($C1399,IF([5]Sheet1!$E$2:$E$2185=$A1399,[5]Sheet1!$B$2:$B$2185),0))</f>
        <v>408118</v>
      </c>
      <c r="O1399" s="2">
        <f t="array" ref="O1399">INDEX([5]Sheet1!$I$2:$I$2185,MATCH($C1399,IF([5]Sheet1!$E$2:$E$2185=$A1399,[5]Sheet1!$B$2:$B$2185),0))*10</f>
        <v>3699156710</v>
      </c>
      <c r="P1399" s="2">
        <f t="array" ref="P1399">INDEX([5]Sheet1!$H$2:$H$2185,MATCH($C1399,IF([5]Sheet1!$E$2:$E$2185=$A1399,[5]Sheet1!$B$2:$B$2185),0))</f>
        <v>196130</v>
      </c>
    </row>
    <row r="1400" spans="1:16" x14ac:dyDescent="0.25">
      <c r="A1400" t="s">
        <v>2</v>
      </c>
      <c r="B1400" t="s">
        <v>3</v>
      </c>
      <c r="C1400">
        <v>2004</v>
      </c>
      <c r="D1400" s="2">
        <f t="array" ref="D1400">INDEX([2]data!$E$2:$E$2185,MATCH($C1400,IF([2]data!$C$2:$C$2185=$A1400,[2]data!$A$2:$A$2185),0))</f>
        <v>292805298</v>
      </c>
      <c r="H1400" s="2">
        <f t="array" ref="H1400">INDEX([1]Sheet1!$M$2:$M$1823,MATCH($C1400,IF([1]Sheet1!$A$2:$A$1823=$A1400,[1]Sheet1!$C$2:$C$1823),0))</f>
        <v>493118128128</v>
      </c>
      <c r="I1400" s="2">
        <f t="array" ref="I1400">INDEX([1]Sheet1!$D$2:$D$1823,MATCH($C1400,IF([1]Sheet1!$A$2:$A$1823=$A1400,[1]Sheet1!$C$2:$C$1823),0))</f>
        <v>398899709000</v>
      </c>
      <c r="J1400" s="2">
        <f t="array" ref="J1400">(INDEX([1]Sheet1!$G$2:$G$1823,MATCH($C1400,IF([1]Sheet1!$A$2:$A$1823=$A1400,[1]Sheet1!$C$2:$C$1823),0))+INDEX([1]Sheet1!$J$2:$J$1823,MATCH($C1400,IF([1]Sheet1!$A$2:$A$1823=$A1400,[1]Sheet1!$C$2:$C$1823),0)))</f>
        <v>94218431000</v>
      </c>
      <c r="K1400" s="2">
        <f t="array" ref="K1400">INDEX([5]Sheet1!$K$2:$K$2185,MATCH($C1400,IF([5]Sheet1!$E$2:$E$2185=$A1400,[5]Sheet1!$B$2:$B$2185),0))*10</f>
        <v>214561876610</v>
      </c>
      <c r="L1400" s="2">
        <f t="array" ref="L1400">INDEX([5]Sheet1!$J$2:$J$2185,MATCH($C1400,IF([5]Sheet1!$E$2:$E$2185=$A1400,[5]Sheet1!$B$2:$B$2185),0))</f>
        <v>6473425</v>
      </c>
      <c r="M1400" s="2">
        <f t="array" ref="M1400">INDEX([5]Sheet1!$G$2:$G$2185,MATCH($C1400,IF([5]Sheet1!$E$2:$E$2185=$A1400,[5]Sheet1!$B$2:$B$2185),0))*10</f>
        <v>168646163650</v>
      </c>
      <c r="N1400" s="2">
        <f t="array" ref="N1400">INDEX([5]Sheet1!$F$2:$F$2185,MATCH($C1400,IF([5]Sheet1!$E$2:$E$2185=$A1400,[5]Sheet1!$B$2:$B$2185),0))</f>
        <v>4118520</v>
      </c>
      <c r="O1400" s="2">
        <f t="array" ref="O1400">INDEX([5]Sheet1!$I$2:$I$2185,MATCH($C1400,IF([5]Sheet1!$E$2:$E$2185=$A1400,[5]Sheet1!$B$2:$B$2185),0))*10</f>
        <v>45915712960</v>
      </c>
      <c r="P1400" s="2">
        <f t="array" ref="P1400">INDEX([5]Sheet1!$H$2:$H$2185,MATCH($C1400,IF([5]Sheet1!$E$2:$E$2185=$A1400,[5]Sheet1!$B$2:$B$2185),0))</f>
        <v>1986185</v>
      </c>
    </row>
    <row r="1401" spans="1:16" x14ac:dyDescent="0.25">
      <c r="A1401" t="s">
        <v>92</v>
      </c>
      <c r="B1401" t="s">
        <v>93</v>
      </c>
      <c r="C1401">
        <v>2004</v>
      </c>
      <c r="D1401" s="2">
        <f t="array" ref="D1401">INDEX([2]data!$E$2:$E$2185,MATCH($C1401,IF([2]data!$C$2:$C$2185=$A1401,[2]data!$A$2:$A$2185),0))</f>
        <v>2401580</v>
      </c>
      <c r="H1401" s="2">
        <f t="array" ref="H1401">INDEX([1]Sheet1!$M$2:$M$1823,MATCH($C1401,IF([1]Sheet1!$A$2:$A$1823=$A1401,[1]Sheet1!$C$2:$C$1823),0))</f>
        <v>3224011008</v>
      </c>
      <c r="I1401" s="2">
        <f t="array" ref="I1401">INDEX([1]Sheet1!$D$2:$D$1823,MATCH($C1401,IF([1]Sheet1!$A$2:$A$1823=$A1401,[1]Sheet1!$C$2:$C$1823),0))</f>
        <v>2516642000</v>
      </c>
      <c r="J1401" s="2">
        <f t="array" ref="J1401">(INDEX([1]Sheet1!$G$2:$G$1823,MATCH($C1401,IF([1]Sheet1!$A$2:$A$1823=$A1401,[1]Sheet1!$C$2:$C$1823),0))+INDEX([1]Sheet1!$J$2:$J$1823,MATCH($C1401,IF([1]Sheet1!$A$2:$A$1823=$A1401,[1]Sheet1!$C$2:$C$1823),0)))</f>
        <v>707369000</v>
      </c>
      <c r="K1401" s="2">
        <f t="array" ref="K1401">INDEX([5]Sheet1!$K$2:$K$2185,MATCH($C1401,IF([5]Sheet1!$E$2:$E$2185=$A1401,[5]Sheet1!$B$2:$B$2185),0))*10</f>
        <v>1304795200</v>
      </c>
      <c r="L1401" s="2">
        <f t="array" ref="L1401">INDEX([5]Sheet1!$J$2:$J$2185,MATCH($C1401,IF([5]Sheet1!$E$2:$E$2185=$A1401,[5]Sheet1!$B$2:$B$2185),0))</f>
        <v>48350</v>
      </c>
      <c r="M1401" s="2">
        <f t="array" ref="M1401">INDEX([5]Sheet1!$G$2:$G$2185,MATCH($C1401,IF([5]Sheet1!$E$2:$E$2185=$A1401,[5]Sheet1!$B$2:$B$2185),0))*10</f>
        <v>992670710</v>
      </c>
      <c r="N1401" s="2">
        <f t="array" ref="N1401">INDEX([5]Sheet1!$F$2:$F$2185,MATCH($C1401,IF([5]Sheet1!$E$2:$E$2185=$A1401,[5]Sheet1!$B$2:$B$2185),0))</f>
        <v>29598</v>
      </c>
      <c r="O1401" s="2">
        <f t="array" ref="O1401">INDEX([5]Sheet1!$I$2:$I$2185,MATCH($C1401,IF([5]Sheet1!$E$2:$E$2185=$A1401,[5]Sheet1!$B$2:$B$2185),0))*10</f>
        <v>312124490</v>
      </c>
      <c r="P1401" s="2">
        <f t="array" ref="P1401">INDEX([5]Sheet1!$H$2:$H$2185,MATCH($C1401,IF([5]Sheet1!$E$2:$E$2185=$A1401,[5]Sheet1!$B$2:$B$2185),0))</f>
        <v>12961</v>
      </c>
    </row>
    <row r="1402" spans="1:16" x14ac:dyDescent="0.25">
      <c r="A1402" t="s">
        <v>94</v>
      </c>
      <c r="B1402" t="s">
        <v>95</v>
      </c>
      <c r="C1402">
        <v>2004</v>
      </c>
      <c r="D1402" s="2">
        <f t="array" ref="D1402">INDEX([2]data!$E$2:$E$2185,MATCH($C1402,IF([2]data!$C$2:$C$2185=$A1402,[2]data!$A$2:$A$2185),0))</f>
        <v>619920</v>
      </c>
      <c r="H1402" s="2">
        <f t="array" ref="H1402">INDEX([1]Sheet1!$M$2:$M$1823,MATCH($C1402,IF([1]Sheet1!$A$2:$A$1823=$A1402,[1]Sheet1!$C$2:$C$1823),0))</f>
        <v>1213085056</v>
      </c>
      <c r="I1402" s="2">
        <f t="array" ref="I1402">INDEX([1]Sheet1!$D$2:$D$1823,MATCH($C1402,IF([1]Sheet1!$A$2:$A$1823=$A1402,[1]Sheet1!$C$2:$C$1823),0))</f>
        <v>1077401000</v>
      </c>
      <c r="J1402" s="2">
        <f t="array" ref="J1402">(INDEX([1]Sheet1!$G$2:$G$1823,MATCH($C1402,IF([1]Sheet1!$A$2:$A$1823=$A1402,[1]Sheet1!$C$2:$C$1823),0))+INDEX([1]Sheet1!$J$2:$J$1823,MATCH($C1402,IF([1]Sheet1!$A$2:$A$1823=$A1402,[1]Sheet1!$C$2:$C$1823),0)))</f>
        <v>135684000</v>
      </c>
      <c r="K1402" s="2">
        <f t="array" ref="K1402">INDEX([5]Sheet1!$K$2:$K$2185,MATCH($C1402,IF([5]Sheet1!$E$2:$E$2185=$A1402,[5]Sheet1!$B$2:$B$2185),0))*10</f>
        <v>554479200</v>
      </c>
      <c r="L1402" s="2">
        <f t="array" ref="L1402">INDEX([5]Sheet1!$J$2:$J$2185,MATCH($C1402,IF([5]Sheet1!$E$2:$E$2185=$A1402,[5]Sheet1!$B$2:$B$2185),0))</f>
        <v>19064</v>
      </c>
      <c r="M1402" s="2">
        <f t="array" ref="M1402">INDEX([5]Sheet1!$G$2:$G$2185,MATCH($C1402,IF([5]Sheet1!$E$2:$E$2185=$A1402,[5]Sheet1!$B$2:$B$2185),0))*10</f>
        <v>457520970</v>
      </c>
      <c r="N1402" s="2">
        <f t="array" ref="N1402">INDEX([5]Sheet1!$F$2:$F$2185,MATCH($C1402,IF([5]Sheet1!$E$2:$E$2185=$A1402,[5]Sheet1!$B$2:$B$2185),0))</f>
        <v>13432</v>
      </c>
      <c r="O1402" s="2">
        <f t="array" ref="O1402">INDEX([5]Sheet1!$I$2:$I$2185,MATCH($C1402,IF([5]Sheet1!$E$2:$E$2185=$A1402,[5]Sheet1!$B$2:$B$2185),0))*10</f>
        <v>96958230</v>
      </c>
      <c r="P1402" s="2">
        <f t="array" ref="P1402">INDEX([5]Sheet1!$H$2:$H$2185,MATCH($C1402,IF([5]Sheet1!$E$2:$E$2185=$A1402,[5]Sheet1!$B$2:$B$2185),0))</f>
        <v>3900</v>
      </c>
    </row>
    <row r="1403" spans="1:16" x14ac:dyDescent="0.25">
      <c r="A1403" t="s">
        <v>96</v>
      </c>
      <c r="B1403" t="s">
        <v>97</v>
      </c>
      <c r="C1403">
        <v>2004</v>
      </c>
      <c r="D1403" s="2">
        <f t="array" ref="D1403">INDEX([2]data!$E$2:$E$2185,MATCH($C1403,IF([2]data!$C$2:$C$2185=$A1403,[2]data!$A$2:$A$2185),0))</f>
        <v>7475575</v>
      </c>
      <c r="H1403" s="2">
        <f t="array" ref="H1403">INDEX([1]Sheet1!$M$2:$M$1823,MATCH($C1403,IF([1]Sheet1!$A$2:$A$1823=$A1403,[1]Sheet1!$C$2:$C$1823),0))</f>
        <v>11832696832</v>
      </c>
      <c r="I1403" s="2">
        <f t="array" ref="I1403">INDEX([1]Sheet1!$D$2:$D$1823,MATCH($C1403,IF([1]Sheet1!$A$2:$A$1823=$A1403,[1]Sheet1!$C$2:$C$1823),0))</f>
        <v>9942193000</v>
      </c>
      <c r="J1403" s="2">
        <f t="array" ref="J1403">(INDEX([1]Sheet1!$G$2:$G$1823,MATCH($C1403,IF([1]Sheet1!$A$2:$A$1823=$A1403,[1]Sheet1!$C$2:$C$1823),0))+INDEX([1]Sheet1!$J$2:$J$1823,MATCH($C1403,IF([1]Sheet1!$A$2:$A$1823=$A1403,[1]Sheet1!$C$2:$C$1823),0)))</f>
        <v>1890504000</v>
      </c>
      <c r="K1403" s="2">
        <f t="array" ref="K1403">INDEX([5]Sheet1!$K$2:$K$2185,MATCH($C1403,IF([5]Sheet1!$E$2:$E$2185=$A1403,[5]Sheet1!$B$2:$B$2185),0))*10</f>
        <v>5457665800</v>
      </c>
      <c r="L1403" s="2">
        <f t="array" ref="L1403">INDEX([5]Sheet1!$J$2:$J$2185,MATCH($C1403,IF([5]Sheet1!$E$2:$E$2185=$A1403,[5]Sheet1!$B$2:$B$2185),0))</f>
        <v>181669</v>
      </c>
      <c r="M1403" s="2">
        <f t="array" ref="M1403">INDEX([5]Sheet1!$G$2:$G$2185,MATCH($C1403,IF([5]Sheet1!$E$2:$E$2185=$A1403,[5]Sheet1!$B$2:$B$2185),0))*10</f>
        <v>4301682820</v>
      </c>
      <c r="N1403" s="2">
        <f t="array" ref="N1403">INDEX([5]Sheet1!$F$2:$F$2185,MATCH($C1403,IF([5]Sheet1!$E$2:$E$2185=$A1403,[5]Sheet1!$B$2:$B$2185),0))</f>
        <v>118726</v>
      </c>
      <c r="O1403" s="2">
        <f t="array" ref="O1403">INDEX([5]Sheet1!$I$2:$I$2185,MATCH($C1403,IF([5]Sheet1!$E$2:$E$2185=$A1403,[5]Sheet1!$B$2:$B$2185),0))*10</f>
        <v>1155982980</v>
      </c>
      <c r="P1403" s="2">
        <f t="array" ref="P1403">INDEX([5]Sheet1!$H$2:$H$2185,MATCH($C1403,IF([5]Sheet1!$E$2:$E$2185=$A1403,[5]Sheet1!$B$2:$B$2185),0))</f>
        <v>54178</v>
      </c>
    </row>
    <row r="1404" spans="1:16" x14ac:dyDescent="0.25">
      <c r="A1404" t="s">
        <v>98</v>
      </c>
      <c r="B1404" t="s">
        <v>99</v>
      </c>
      <c r="C1404">
        <v>2004</v>
      </c>
      <c r="D1404" s="2">
        <f t="array" ref="D1404">INDEX([2]data!$E$2:$E$2185,MATCH($C1404,IF([2]data!$C$2:$C$2185=$A1404,[2]data!$A$2:$A$2185),0))</f>
        <v>6178645</v>
      </c>
      <c r="H1404" s="2">
        <f t="array" ref="H1404">INDEX([1]Sheet1!$M$2:$M$1823,MATCH($C1404,IF([1]Sheet1!$A$2:$A$1823=$A1404,[1]Sheet1!$C$2:$C$1823),0))</f>
        <v>10137786368</v>
      </c>
      <c r="I1404" s="2">
        <f t="array" ref="I1404">INDEX([1]Sheet1!$D$2:$D$1823,MATCH($C1404,IF([1]Sheet1!$A$2:$A$1823=$A1404,[1]Sheet1!$C$2:$C$1823),0))</f>
        <v>7435169000</v>
      </c>
      <c r="J1404" s="2">
        <f t="array" ref="J1404">(INDEX([1]Sheet1!$G$2:$G$1823,MATCH($C1404,IF([1]Sheet1!$A$2:$A$1823=$A1404,[1]Sheet1!$C$2:$C$1823),0))+INDEX([1]Sheet1!$J$2:$J$1823,MATCH($C1404,IF([1]Sheet1!$A$2:$A$1823=$A1404,[1]Sheet1!$C$2:$C$1823),0)))</f>
        <v>2702617000</v>
      </c>
      <c r="K1404" s="2">
        <f t="array" ref="K1404">INDEX([5]Sheet1!$K$2:$K$2185,MATCH($C1404,IF([5]Sheet1!$E$2:$E$2185=$A1404,[5]Sheet1!$B$2:$B$2185),0))*10</f>
        <v>3769002300</v>
      </c>
      <c r="L1404" s="2">
        <f t="array" ref="L1404">INDEX([5]Sheet1!$J$2:$J$2185,MATCH($C1404,IF([5]Sheet1!$E$2:$E$2185=$A1404,[5]Sheet1!$B$2:$B$2185),0))</f>
        <v>97751</v>
      </c>
      <c r="M1404" s="2">
        <f t="array" ref="M1404">INDEX([5]Sheet1!$G$2:$G$2185,MATCH($C1404,IF([5]Sheet1!$E$2:$E$2185=$A1404,[5]Sheet1!$B$2:$B$2185),0))*10</f>
        <v>2886481500</v>
      </c>
      <c r="N1404" s="2">
        <f t="array" ref="N1404">INDEX([5]Sheet1!$F$2:$F$2185,MATCH($C1404,IF([5]Sheet1!$E$2:$E$2185=$A1404,[5]Sheet1!$B$2:$B$2185),0))</f>
        <v>55735</v>
      </c>
      <c r="O1404" s="2">
        <f t="array" ref="O1404">INDEX([5]Sheet1!$I$2:$I$2185,MATCH($C1404,IF([5]Sheet1!$E$2:$E$2185=$A1404,[5]Sheet1!$B$2:$B$2185),0))*10</f>
        <v>882520800</v>
      </c>
      <c r="P1404" s="2">
        <f t="array" ref="P1404">INDEX([5]Sheet1!$H$2:$H$2185,MATCH($C1404,IF([5]Sheet1!$E$2:$E$2185=$A1404,[5]Sheet1!$B$2:$B$2185),0))</f>
        <v>27427</v>
      </c>
    </row>
    <row r="1405" spans="1:16" x14ac:dyDescent="0.25">
      <c r="A1405" t="s">
        <v>100</v>
      </c>
      <c r="B1405" t="s">
        <v>101</v>
      </c>
      <c r="C1405">
        <v>2004</v>
      </c>
      <c r="D1405" s="2">
        <f t="array" ref="D1405">INDEX([2]data!$E$2:$E$2185,MATCH($C1405,IF([2]data!$C$2:$C$2185=$A1405,[2]data!$A$2:$A$2185),0))</f>
        <v>1816438</v>
      </c>
      <c r="H1405" s="2">
        <f t="array" ref="H1405">INDEX([1]Sheet1!$M$2:$M$1823,MATCH($C1405,IF([1]Sheet1!$A$2:$A$1823=$A1405,[1]Sheet1!$C$2:$C$1823),0))</f>
        <v>2491783936</v>
      </c>
      <c r="I1405" s="2">
        <f t="array" ref="I1405">INDEX([1]Sheet1!$D$2:$D$1823,MATCH($C1405,IF([1]Sheet1!$A$2:$A$1823=$A1405,[1]Sheet1!$C$2:$C$1823),0))</f>
        <v>2226537000</v>
      </c>
      <c r="J1405" s="2">
        <f t="array" ref="J1405">(INDEX([1]Sheet1!$G$2:$G$1823,MATCH($C1405,IF([1]Sheet1!$A$2:$A$1823=$A1405,[1]Sheet1!$C$2:$C$1823),0))+INDEX([1]Sheet1!$J$2:$J$1823,MATCH($C1405,IF([1]Sheet1!$A$2:$A$1823=$A1405,[1]Sheet1!$C$2:$C$1823),0)))</f>
        <v>265247000</v>
      </c>
      <c r="K1405" s="2">
        <f t="array" ref="K1405">INDEX([5]Sheet1!$K$2:$K$2185,MATCH($C1405,IF([5]Sheet1!$E$2:$E$2185=$A1405,[5]Sheet1!$B$2:$B$2185),0))*10</f>
        <v>1183779960</v>
      </c>
      <c r="L1405" s="2">
        <f t="array" ref="L1405">INDEX([5]Sheet1!$J$2:$J$2185,MATCH($C1405,IF([5]Sheet1!$E$2:$E$2185=$A1405,[5]Sheet1!$B$2:$B$2185),0))</f>
        <v>40717</v>
      </c>
      <c r="M1405" s="2">
        <f t="array" ref="M1405">INDEX([5]Sheet1!$G$2:$G$2185,MATCH($C1405,IF([5]Sheet1!$E$2:$E$2185=$A1405,[5]Sheet1!$B$2:$B$2185),0))*10</f>
        <v>881769310</v>
      </c>
      <c r="N1405" s="2">
        <f t="array" ref="N1405">INDEX([5]Sheet1!$F$2:$F$2185,MATCH($C1405,IF([5]Sheet1!$E$2:$E$2185=$A1405,[5]Sheet1!$B$2:$B$2185),0))</f>
        <v>25797</v>
      </c>
      <c r="O1405" s="2">
        <f t="array" ref="O1405">INDEX([5]Sheet1!$I$2:$I$2185,MATCH($C1405,IF([5]Sheet1!$E$2:$E$2185=$A1405,[5]Sheet1!$B$2:$B$2185),0))*10</f>
        <v>302010650</v>
      </c>
      <c r="P1405" s="2">
        <f t="array" ref="P1405">INDEX([5]Sheet1!$H$2:$H$2185,MATCH($C1405,IF([5]Sheet1!$E$2:$E$2185=$A1405,[5]Sheet1!$B$2:$B$2185),0))</f>
        <v>13912</v>
      </c>
    </row>
    <row r="1406" spans="1:16" x14ac:dyDescent="0.25">
      <c r="A1406" t="s">
        <v>102</v>
      </c>
      <c r="B1406" t="s">
        <v>103</v>
      </c>
      <c r="C1406">
        <v>2004</v>
      </c>
      <c r="D1406" s="2">
        <f t="array" ref="D1406">INDEX([2]data!$E$2:$E$2185,MATCH($C1406,IF([2]data!$C$2:$C$2185=$A1406,[2]data!$A$2:$A$2185),0))</f>
        <v>5514026</v>
      </c>
      <c r="H1406" s="2">
        <f t="array" ref="H1406">INDEX([1]Sheet1!$M$2:$M$1823,MATCH($C1406,IF([1]Sheet1!$A$2:$A$1823=$A1406,[1]Sheet1!$C$2:$C$1823),0))</f>
        <v>9079201792</v>
      </c>
      <c r="I1406" s="2">
        <f t="array" ref="I1406">INDEX([1]Sheet1!$D$2:$D$1823,MATCH($C1406,IF([1]Sheet1!$A$2:$A$1823=$A1406,[1]Sheet1!$C$2:$C$1823),0))</f>
        <v>8175478000</v>
      </c>
      <c r="J1406" s="2">
        <f t="array" ref="J1406">(INDEX([1]Sheet1!$G$2:$G$1823,MATCH($C1406,IF([1]Sheet1!$A$2:$A$1823=$A1406,[1]Sheet1!$C$2:$C$1823),0))+INDEX([1]Sheet1!$J$2:$J$1823,MATCH($C1406,IF([1]Sheet1!$A$2:$A$1823=$A1406,[1]Sheet1!$C$2:$C$1823),0)))</f>
        <v>903724000</v>
      </c>
      <c r="K1406" s="2">
        <f t="array" ref="K1406">INDEX([5]Sheet1!$K$2:$K$2185,MATCH($C1406,IF([5]Sheet1!$E$2:$E$2185=$A1406,[5]Sheet1!$B$2:$B$2185),0))*10</f>
        <v>4009041450</v>
      </c>
      <c r="L1406" s="2">
        <f t="array" ref="L1406">INDEX([5]Sheet1!$J$2:$J$2185,MATCH($C1406,IF([5]Sheet1!$E$2:$E$2185=$A1406,[5]Sheet1!$B$2:$B$2185),0))</f>
        <v>119718</v>
      </c>
      <c r="M1406" s="2">
        <f t="array" ref="M1406">INDEX([5]Sheet1!$G$2:$G$2185,MATCH($C1406,IF([5]Sheet1!$E$2:$E$2185=$A1406,[5]Sheet1!$B$2:$B$2185),0))*10</f>
        <v>3219195690</v>
      </c>
      <c r="N1406" s="2">
        <f t="array" ref="N1406">INDEX([5]Sheet1!$F$2:$F$2185,MATCH($C1406,IF([5]Sheet1!$E$2:$E$2185=$A1406,[5]Sheet1!$B$2:$B$2185),0))</f>
        <v>79864</v>
      </c>
      <c r="O1406" s="2">
        <f t="array" ref="O1406">INDEX([5]Sheet1!$I$2:$I$2185,MATCH($C1406,IF([5]Sheet1!$E$2:$E$2185=$A1406,[5]Sheet1!$B$2:$B$2185),0))*10</f>
        <v>789845760</v>
      </c>
      <c r="P1406" s="2">
        <f t="array" ref="P1406">INDEX([5]Sheet1!$H$2:$H$2185,MATCH($C1406,IF([5]Sheet1!$E$2:$E$2185=$A1406,[5]Sheet1!$B$2:$B$2185),0))</f>
        <v>30690</v>
      </c>
    </row>
    <row r="1407" spans="1:16" x14ac:dyDescent="0.25">
      <c r="A1407" t="s">
        <v>104</v>
      </c>
      <c r="B1407" t="s">
        <v>105</v>
      </c>
      <c r="C1407">
        <v>2004</v>
      </c>
      <c r="D1407" s="2">
        <f t="array" ref="D1407">INDEX([2]data!$E$2:$E$2185,MATCH($C1407,IF([2]data!$C$2:$C$2185=$A1407,[2]data!$A$2:$A$2185),0))</f>
        <v>509106</v>
      </c>
      <c r="H1407" s="2">
        <f t="array" ref="H1407">INDEX([1]Sheet1!$M$2:$M$1823,MATCH($C1407,IF([1]Sheet1!$A$2:$A$1823=$A1407,[1]Sheet1!$C$2:$C$1823),0))</f>
        <v>1029401984</v>
      </c>
      <c r="I1407" s="2">
        <f t="array" ref="I1407">INDEX([1]Sheet1!$D$2:$D$1823,MATCH($C1407,IF([1]Sheet1!$A$2:$A$1823=$A1407,[1]Sheet1!$C$2:$C$1823),0))</f>
        <v>816222000</v>
      </c>
      <c r="J1407" s="2">
        <f t="array" ref="J1407">(INDEX([1]Sheet1!$G$2:$G$1823,MATCH($C1407,IF([1]Sheet1!$A$2:$A$1823=$A1407,[1]Sheet1!$C$2:$C$1823),0))+INDEX([1]Sheet1!$J$2:$J$1823,MATCH($C1407,IF([1]Sheet1!$A$2:$A$1823=$A1407,[1]Sheet1!$C$2:$C$1823),0)))</f>
        <v>213180000</v>
      </c>
      <c r="K1407" s="2">
        <f t="array" ref="K1407">INDEX([5]Sheet1!$K$2:$K$2185,MATCH($C1407,IF([5]Sheet1!$E$2:$E$2185=$A1407,[5]Sheet1!$B$2:$B$2185),0))*10</f>
        <v>457581110</v>
      </c>
      <c r="L1407" s="2">
        <f t="array" ref="L1407">INDEX([5]Sheet1!$J$2:$J$2185,MATCH($C1407,IF([5]Sheet1!$E$2:$E$2185=$A1407,[5]Sheet1!$B$2:$B$2185),0))</f>
        <v>16508</v>
      </c>
      <c r="M1407" s="2">
        <f t="array" ref="M1407">INDEX([5]Sheet1!$G$2:$G$2185,MATCH($C1407,IF([5]Sheet1!$E$2:$E$2185=$A1407,[5]Sheet1!$B$2:$B$2185),0))*10</f>
        <v>353063090</v>
      </c>
      <c r="N1407" s="2">
        <f t="array" ref="N1407">INDEX([5]Sheet1!$F$2:$F$2185,MATCH($C1407,IF([5]Sheet1!$E$2:$E$2185=$A1407,[5]Sheet1!$B$2:$B$2185),0))</f>
        <v>9364</v>
      </c>
      <c r="O1407" s="2">
        <f t="array" ref="O1407">INDEX([5]Sheet1!$I$2:$I$2185,MATCH($C1407,IF([5]Sheet1!$E$2:$E$2185=$A1407,[5]Sheet1!$B$2:$B$2185),0))*10</f>
        <v>104518020</v>
      </c>
      <c r="P1407" s="2">
        <f t="array" ref="P1407">INDEX([5]Sheet1!$H$2:$H$2185,MATCH($C1407,IF([5]Sheet1!$E$2:$E$2185=$A1407,[5]Sheet1!$B$2:$B$2185),0))</f>
        <v>5413</v>
      </c>
    </row>
    <row r="1408" spans="1:16" x14ac:dyDescent="0.25">
      <c r="A1408" t="s">
        <v>4</v>
      </c>
      <c r="B1408" t="s">
        <v>5</v>
      </c>
      <c r="C1408">
        <v>2005</v>
      </c>
      <c r="D1408" s="2">
        <f t="array" ref="D1408">INDEX([2]data!$E$2:$E$2185,MATCH($C1408,IF([2]data!$C$2:$C$2185=$A1408,[2]data!$A$2:$A$2185),0))</f>
        <v>4569805</v>
      </c>
      <c r="H1408" s="2">
        <f t="array" ref="H1408">INDEX([1]Sheet1!$M$2:$M$1823,MATCH($C1408,IF([1]Sheet1!$A$2:$A$1823=$A1408,[1]Sheet1!$C$2:$C$1823),0))</f>
        <v>6296287232</v>
      </c>
      <c r="I1408" s="2">
        <f t="array" ref="I1408">INDEX([1]Sheet1!$D$2:$D$1823,MATCH($C1408,IF([1]Sheet1!$A$2:$A$1823=$A1408,[1]Sheet1!$C$2:$C$1823),0))</f>
        <v>5241838000</v>
      </c>
      <c r="J1408" s="2">
        <f t="array" ref="J1408">(INDEX([1]Sheet1!$G$2:$G$1823,MATCH($C1408,IF([1]Sheet1!$A$2:$A$1823=$A1408,[1]Sheet1!$C$2:$C$1823),0))+INDEX([1]Sheet1!$J$2:$J$1823,MATCH($C1408,IF([1]Sheet1!$A$2:$A$1823=$A1408,[1]Sheet1!$C$2:$C$1823),0)))</f>
        <v>1054449000</v>
      </c>
      <c r="K1408" s="2">
        <f t="array" ref="K1408">INDEX([5]Sheet1!$K$2:$K$2185,MATCH($C1408,IF([5]Sheet1!$E$2:$E$2185=$A1408,[5]Sheet1!$B$2:$B$2185),0))*10</f>
        <v>2497312780</v>
      </c>
      <c r="L1408" s="2">
        <f t="array" ref="L1408">INDEX([5]Sheet1!$J$2:$J$2185,MATCH($C1408,IF([5]Sheet1!$E$2:$E$2185=$A1408,[5]Sheet1!$B$2:$B$2185),0))</f>
        <v>99897</v>
      </c>
      <c r="M1408" s="2">
        <f t="array" ref="M1408">INDEX([5]Sheet1!$G$2:$G$2185,MATCH($C1408,IF([5]Sheet1!$E$2:$E$2185=$A1408,[5]Sheet1!$B$2:$B$2185),0))*10</f>
        <v>2032956010</v>
      </c>
      <c r="N1408" s="2">
        <f t="array" ref="N1408">INDEX([5]Sheet1!$F$2:$F$2185,MATCH($C1408,IF([5]Sheet1!$E$2:$E$2185=$A1408,[5]Sheet1!$B$2:$B$2185),0))</f>
        <v>66831</v>
      </c>
      <c r="O1408" s="2">
        <f t="array" ref="O1408">INDEX([5]Sheet1!$I$2:$I$2185,MATCH($C1408,IF([5]Sheet1!$E$2:$E$2185=$A1408,[5]Sheet1!$B$2:$B$2185),0))*10</f>
        <v>464356770</v>
      </c>
      <c r="P1408" s="2">
        <f t="array" ref="P1408">INDEX([5]Sheet1!$H$2:$H$2185,MATCH($C1408,IF([5]Sheet1!$E$2:$E$2185=$A1408,[5]Sheet1!$B$2:$B$2185),0))</f>
        <v>30660</v>
      </c>
    </row>
    <row r="1409" spans="1:16" x14ac:dyDescent="0.25">
      <c r="A1409" t="s">
        <v>6</v>
      </c>
      <c r="B1409" t="s">
        <v>7</v>
      </c>
      <c r="C1409">
        <v>2005</v>
      </c>
      <c r="D1409" s="2">
        <f t="array" ref="D1409">INDEX([2]data!$E$2:$E$2185,MATCH($C1409,IF([2]data!$C$2:$C$2185=$A1409,[2]data!$A$2:$A$2185),0))</f>
        <v>666946</v>
      </c>
      <c r="H1409" s="2">
        <f t="array" ref="H1409">INDEX([1]Sheet1!$M$2:$M$1823,MATCH($C1409,IF([1]Sheet1!$A$2:$A$1823=$A1409,[1]Sheet1!$C$2:$C$1823),0))</f>
        <v>1957638016</v>
      </c>
      <c r="I1409" s="2">
        <f t="array" ref="I1409">INDEX([1]Sheet1!$D$2:$D$1823,MATCH($C1409,IF([1]Sheet1!$A$2:$A$1823=$A1409,[1]Sheet1!$C$2:$C$1823),0))</f>
        <v>1457652000</v>
      </c>
      <c r="J1409" s="2">
        <f t="array" ref="J1409">(INDEX([1]Sheet1!$G$2:$G$1823,MATCH($C1409,IF([1]Sheet1!$A$2:$A$1823=$A1409,[1]Sheet1!$C$2:$C$1823),0))+INDEX([1]Sheet1!$J$2:$J$1823,MATCH($C1409,IF([1]Sheet1!$A$2:$A$1823=$A1409,[1]Sheet1!$C$2:$C$1823),0)))</f>
        <v>499986000</v>
      </c>
      <c r="K1409" s="2">
        <f t="array" ref="K1409">INDEX([5]Sheet1!$K$2:$K$2185,MATCH($C1409,IF([5]Sheet1!$E$2:$E$2185=$A1409,[5]Sheet1!$B$2:$B$2185),0))*10</f>
        <v>737286170</v>
      </c>
      <c r="L1409" s="2">
        <f t="array" ref="L1409">INDEX([5]Sheet1!$J$2:$J$2185,MATCH($C1409,IF([5]Sheet1!$E$2:$E$2185=$A1409,[5]Sheet1!$B$2:$B$2185),0))</f>
        <v>20252</v>
      </c>
      <c r="M1409" s="2">
        <f t="array" ref="M1409">INDEX([5]Sheet1!$G$2:$G$2185,MATCH($C1409,IF([5]Sheet1!$E$2:$E$2185=$A1409,[5]Sheet1!$B$2:$B$2185),0))*10</f>
        <v>523245600</v>
      </c>
      <c r="N1409" s="2">
        <f t="array" ref="N1409">INDEX([5]Sheet1!$F$2:$F$2185,MATCH($C1409,IF([5]Sheet1!$E$2:$E$2185=$A1409,[5]Sheet1!$B$2:$B$2185),0))</f>
        <v>11742</v>
      </c>
      <c r="O1409" s="2">
        <f t="array" ref="O1409">INDEX([5]Sheet1!$I$2:$I$2185,MATCH($C1409,IF([5]Sheet1!$E$2:$E$2185=$A1409,[5]Sheet1!$B$2:$B$2185),0))*10</f>
        <v>214040570</v>
      </c>
      <c r="P1409" s="2">
        <f t="array" ref="P1409">INDEX([5]Sheet1!$H$2:$H$2185,MATCH($C1409,IF([5]Sheet1!$E$2:$E$2185=$A1409,[5]Sheet1!$B$2:$B$2185),0))</f>
        <v>7217</v>
      </c>
    </row>
    <row r="1410" spans="1:16" x14ac:dyDescent="0.25">
      <c r="A1410" t="s">
        <v>8</v>
      </c>
      <c r="B1410" t="s">
        <v>9</v>
      </c>
      <c r="C1410">
        <v>2005</v>
      </c>
      <c r="D1410" s="2">
        <f t="array" ref="D1410">INDEX([2]data!$E$2:$E$2185,MATCH($C1410,IF([2]data!$C$2:$C$2185=$A1410,[2]data!$A$2:$A$2185),0))</f>
        <v>5839077</v>
      </c>
      <c r="H1410" s="2">
        <f t="array" ref="H1410">INDEX([1]Sheet1!$M$2:$M$1823,MATCH($C1410,IF([1]Sheet1!$A$2:$A$1823=$A1410,[1]Sheet1!$C$2:$C$1823),0))</f>
        <v>7561939968</v>
      </c>
      <c r="I1410" s="2">
        <f t="array" ref="I1410">INDEX([1]Sheet1!$D$2:$D$1823,MATCH($C1410,IF([1]Sheet1!$A$2:$A$1823=$A1410,[1]Sheet1!$C$2:$C$1823),0))</f>
        <v>6080209000</v>
      </c>
      <c r="J1410" s="2">
        <f t="array" ref="J1410">(INDEX([1]Sheet1!$G$2:$G$1823,MATCH($C1410,IF([1]Sheet1!$A$2:$A$1823=$A1410,[1]Sheet1!$C$2:$C$1823),0))+INDEX([1]Sheet1!$J$2:$J$1823,MATCH($C1410,IF([1]Sheet1!$A$2:$A$1823=$A1410,[1]Sheet1!$C$2:$C$1823),0)))</f>
        <v>1481731000</v>
      </c>
      <c r="K1410" s="2">
        <f t="array" ref="K1410">INDEX([5]Sheet1!$K$2:$K$2185,MATCH($C1410,IF([5]Sheet1!$E$2:$E$2185=$A1410,[5]Sheet1!$B$2:$B$2185),0))*10</f>
        <v>3358752540</v>
      </c>
      <c r="L1410" s="2">
        <f t="array" ref="L1410">INDEX([5]Sheet1!$J$2:$J$2185,MATCH($C1410,IF([5]Sheet1!$E$2:$E$2185=$A1410,[5]Sheet1!$B$2:$B$2185),0))</f>
        <v>107469</v>
      </c>
      <c r="M1410" s="2">
        <f t="array" ref="M1410">INDEX([5]Sheet1!$G$2:$G$2185,MATCH($C1410,IF([5]Sheet1!$E$2:$E$2185=$A1410,[5]Sheet1!$B$2:$B$2185),0))*10</f>
        <v>2480961650</v>
      </c>
      <c r="N1410" s="2">
        <f t="array" ref="N1410">INDEX([5]Sheet1!$F$2:$F$2185,MATCH($C1410,IF([5]Sheet1!$E$2:$E$2185=$A1410,[5]Sheet1!$B$2:$B$2185),0))</f>
        <v>64106</v>
      </c>
      <c r="O1410" s="2">
        <f t="array" ref="O1410">INDEX([5]Sheet1!$I$2:$I$2185,MATCH($C1410,IF([5]Sheet1!$E$2:$E$2185=$A1410,[5]Sheet1!$B$2:$B$2185),0))*10</f>
        <v>877790890</v>
      </c>
      <c r="P1410" s="2">
        <f t="array" ref="P1410">INDEX([5]Sheet1!$H$2:$H$2185,MATCH($C1410,IF([5]Sheet1!$E$2:$E$2185=$A1410,[5]Sheet1!$B$2:$B$2185),0))</f>
        <v>36966</v>
      </c>
    </row>
    <row r="1411" spans="1:16" x14ac:dyDescent="0.25">
      <c r="A1411" t="s">
        <v>10</v>
      </c>
      <c r="B1411" t="s">
        <v>11</v>
      </c>
      <c r="C1411">
        <v>2005</v>
      </c>
      <c r="D1411" s="2">
        <f t="array" ref="D1411">INDEX([2]data!$E$2:$E$2185,MATCH($C1411,IF([2]data!$C$2:$C$2185=$A1411,[2]data!$A$2:$A$2185),0))</f>
        <v>2781097</v>
      </c>
      <c r="H1411" s="2">
        <f t="array" ref="H1411">INDEX([1]Sheet1!$M$2:$M$1823,MATCH($C1411,IF([1]Sheet1!$A$2:$A$1823=$A1411,[1]Sheet1!$C$2:$C$1823),0))</f>
        <v>3929882112</v>
      </c>
      <c r="I1411" s="2">
        <f t="array" ref="I1411">INDEX([1]Sheet1!$D$2:$D$1823,MATCH($C1411,IF([1]Sheet1!$A$2:$A$1823=$A1411,[1]Sheet1!$C$2:$C$1823),0))</f>
        <v>3450965000</v>
      </c>
      <c r="J1411" s="2">
        <f t="array" ref="J1411">(INDEX([1]Sheet1!$G$2:$G$1823,MATCH($C1411,IF([1]Sheet1!$A$2:$A$1823=$A1411,[1]Sheet1!$C$2:$C$1823),0))+INDEX([1]Sheet1!$J$2:$J$1823,MATCH($C1411,IF([1]Sheet1!$A$2:$A$1823=$A1411,[1]Sheet1!$C$2:$C$1823),0)))</f>
        <v>478917000</v>
      </c>
      <c r="K1411" s="2">
        <f t="array" ref="K1411">INDEX([5]Sheet1!$K$2:$K$2185,MATCH($C1411,IF([5]Sheet1!$E$2:$E$2185=$A1411,[5]Sheet1!$B$2:$B$2185),0))*10</f>
        <v>1795247910</v>
      </c>
      <c r="L1411" s="2">
        <f t="array" ref="L1411">INDEX([5]Sheet1!$J$2:$J$2185,MATCH($C1411,IF([5]Sheet1!$E$2:$E$2185=$A1411,[5]Sheet1!$B$2:$B$2185),0))</f>
        <v>71034</v>
      </c>
      <c r="M1411" s="2">
        <f t="array" ref="M1411">INDEX([5]Sheet1!$G$2:$G$2185,MATCH($C1411,IF([5]Sheet1!$E$2:$E$2185=$A1411,[5]Sheet1!$B$2:$B$2185),0))*10</f>
        <v>1430340770</v>
      </c>
      <c r="N1411" s="2">
        <f t="array" ref="N1411">INDEX([5]Sheet1!$F$2:$F$2185,MATCH($C1411,IF([5]Sheet1!$E$2:$E$2185=$A1411,[5]Sheet1!$B$2:$B$2185),0))</f>
        <v>44965</v>
      </c>
      <c r="O1411" s="2">
        <f t="array" ref="O1411">INDEX([5]Sheet1!$I$2:$I$2185,MATCH($C1411,IF([5]Sheet1!$E$2:$E$2185=$A1411,[5]Sheet1!$B$2:$B$2185),0))*10</f>
        <v>364907140</v>
      </c>
      <c r="P1411" s="2">
        <f t="array" ref="P1411">INDEX([5]Sheet1!$H$2:$H$2185,MATCH($C1411,IF([5]Sheet1!$E$2:$E$2185=$A1411,[5]Sheet1!$B$2:$B$2185),0))</f>
        <v>24508</v>
      </c>
    </row>
    <row r="1412" spans="1:16" x14ac:dyDescent="0.25">
      <c r="A1412" t="s">
        <v>12</v>
      </c>
      <c r="B1412" t="s">
        <v>13</v>
      </c>
      <c r="C1412">
        <v>2005</v>
      </c>
      <c r="D1412" s="2">
        <f t="array" ref="D1412">INDEX([2]data!$E$2:$E$2185,MATCH($C1412,IF([2]data!$C$2:$C$2185=$A1412,[2]data!$A$2:$A$2185),0))</f>
        <v>35827943</v>
      </c>
      <c r="H1412" s="2">
        <f t="array" ref="H1412">INDEX([1]Sheet1!$M$2:$M$1823,MATCH($C1412,IF([1]Sheet1!$A$2:$A$1823=$A1412,[1]Sheet1!$C$2:$C$1823),0))</f>
        <v>70455238656</v>
      </c>
      <c r="I1412" s="2">
        <f t="array" ref="I1412">INDEX([1]Sheet1!$D$2:$D$1823,MATCH($C1412,IF([1]Sheet1!$A$2:$A$1823=$A1412,[1]Sheet1!$C$2:$C$1823),0))</f>
        <v>51548134000</v>
      </c>
      <c r="J1412" s="2">
        <f t="array" ref="J1412">(INDEX([1]Sheet1!$G$2:$G$1823,MATCH($C1412,IF([1]Sheet1!$A$2:$A$1823=$A1412,[1]Sheet1!$C$2:$C$1823),0))+INDEX([1]Sheet1!$J$2:$J$1823,MATCH($C1412,IF([1]Sheet1!$A$2:$A$1823=$A1412,[1]Sheet1!$C$2:$C$1823),0)))</f>
        <v>18907104000</v>
      </c>
      <c r="K1412" s="2">
        <f t="array" ref="K1412">INDEX([5]Sheet1!$K$2:$K$2185,MATCH($C1412,IF([5]Sheet1!$E$2:$E$2185=$A1412,[5]Sheet1!$B$2:$B$2185),0))*10</f>
        <v>28925220770</v>
      </c>
      <c r="L1412" s="2">
        <f t="array" ref="L1412">INDEX([5]Sheet1!$J$2:$J$2185,MATCH($C1412,IF([5]Sheet1!$E$2:$E$2185=$A1412,[5]Sheet1!$B$2:$B$2185),0))</f>
        <v>667711</v>
      </c>
      <c r="M1412" s="2">
        <f t="array" ref="M1412">INDEX([5]Sheet1!$G$2:$G$2185,MATCH($C1412,IF([5]Sheet1!$E$2:$E$2185=$A1412,[5]Sheet1!$B$2:$B$2185),0))*10</f>
        <v>22042109150</v>
      </c>
      <c r="N1412" s="2">
        <f t="array" ref="N1412">INDEX([5]Sheet1!$F$2:$F$2185,MATCH($C1412,IF([5]Sheet1!$E$2:$E$2185=$A1412,[5]Sheet1!$B$2:$B$2185),0))</f>
        <v>367130</v>
      </c>
      <c r="O1412" s="2">
        <f t="array" ref="O1412">INDEX([5]Sheet1!$I$2:$I$2185,MATCH($C1412,IF([5]Sheet1!$E$2:$E$2185=$A1412,[5]Sheet1!$B$2:$B$2185),0))*10</f>
        <v>6883111620</v>
      </c>
      <c r="P1412" s="2">
        <f t="array" ref="P1412">INDEX([5]Sheet1!$H$2:$H$2185,MATCH($C1412,IF([5]Sheet1!$E$2:$E$2185=$A1412,[5]Sheet1!$B$2:$B$2185),0))</f>
        <v>235731</v>
      </c>
    </row>
    <row r="1413" spans="1:16" x14ac:dyDescent="0.25">
      <c r="A1413" t="s">
        <v>14</v>
      </c>
      <c r="B1413" t="s">
        <v>15</v>
      </c>
      <c r="C1413">
        <v>2005</v>
      </c>
      <c r="D1413" s="2">
        <f t="array" ref="D1413">INDEX([2]data!$E$2:$E$2185,MATCH($C1413,IF([2]data!$C$2:$C$2185=$A1413,[2]data!$A$2:$A$2185),0))</f>
        <v>4631888</v>
      </c>
      <c r="H1413" s="2">
        <f t="array" ref="H1413">INDEX([1]Sheet1!$M$2:$M$1823,MATCH($C1413,IF([1]Sheet1!$A$2:$A$1823=$A1413,[1]Sheet1!$C$2:$C$1823),0))</f>
        <v>7621760000</v>
      </c>
      <c r="I1413" s="2">
        <f t="array" ref="I1413">INDEX([1]Sheet1!$D$2:$D$1823,MATCH($C1413,IF([1]Sheet1!$A$2:$A$1823=$A1413,[1]Sheet1!$C$2:$C$1823),0))</f>
        <v>5997509000</v>
      </c>
      <c r="J1413" s="2">
        <f t="array" ref="J1413">(INDEX([1]Sheet1!$G$2:$G$1823,MATCH($C1413,IF([1]Sheet1!$A$2:$A$1823=$A1413,[1]Sheet1!$C$2:$C$1823),0))+INDEX([1]Sheet1!$J$2:$J$1823,MATCH($C1413,IF([1]Sheet1!$A$2:$A$1823=$A1413,[1]Sheet1!$C$2:$C$1823),0)))</f>
        <v>1624251000</v>
      </c>
      <c r="K1413" s="2">
        <f t="array" ref="K1413">INDEX([5]Sheet1!$K$2:$K$2185,MATCH($C1413,IF([5]Sheet1!$E$2:$E$2185=$A1413,[5]Sheet1!$B$2:$B$2185),0))*10</f>
        <v>3168993580</v>
      </c>
      <c r="L1413" s="2">
        <f t="array" ref="L1413">INDEX([5]Sheet1!$J$2:$J$2185,MATCH($C1413,IF([5]Sheet1!$E$2:$E$2185=$A1413,[5]Sheet1!$B$2:$B$2185),0))</f>
        <v>97164</v>
      </c>
      <c r="M1413" s="2">
        <f t="array" ref="M1413">INDEX([5]Sheet1!$G$2:$G$2185,MATCH($C1413,IF([5]Sheet1!$E$2:$E$2185=$A1413,[5]Sheet1!$B$2:$B$2185),0))*10</f>
        <v>2371701160</v>
      </c>
      <c r="N1413" s="2">
        <f t="array" ref="N1413">INDEX([5]Sheet1!$F$2:$F$2185,MATCH($C1413,IF([5]Sheet1!$E$2:$E$2185=$A1413,[5]Sheet1!$B$2:$B$2185),0))</f>
        <v>58278</v>
      </c>
      <c r="O1413" s="2">
        <f t="array" ref="O1413">INDEX([5]Sheet1!$I$2:$I$2185,MATCH($C1413,IF([5]Sheet1!$E$2:$E$2185=$A1413,[5]Sheet1!$B$2:$B$2185),0))*10</f>
        <v>797292420</v>
      </c>
      <c r="P1413" s="2">
        <f t="array" ref="P1413">INDEX([5]Sheet1!$H$2:$H$2185,MATCH($C1413,IF([5]Sheet1!$E$2:$E$2185=$A1413,[5]Sheet1!$B$2:$B$2185),0))</f>
        <v>31859</v>
      </c>
    </row>
    <row r="1414" spans="1:16" x14ac:dyDescent="0.25">
      <c r="A1414" t="s">
        <v>16</v>
      </c>
      <c r="B1414" t="s">
        <v>17</v>
      </c>
      <c r="C1414">
        <v>2005</v>
      </c>
      <c r="D1414" s="2">
        <f t="array" ref="D1414">INDEX([2]data!$E$2:$E$2185,MATCH($C1414,IF([2]data!$C$2:$C$2185=$A1414,[2]data!$A$2:$A$2185),0))</f>
        <v>3506956</v>
      </c>
      <c r="H1414" s="2">
        <f t="array" ref="H1414">INDEX([1]Sheet1!$M$2:$M$1823,MATCH($C1414,IF([1]Sheet1!$A$2:$A$1823=$A1414,[1]Sheet1!$C$2:$C$1823),0))</f>
        <v>7232630784</v>
      </c>
      <c r="I1414" s="2">
        <f t="array" ref="I1414">INDEX([1]Sheet1!$D$2:$D$1823,MATCH($C1414,IF([1]Sheet1!$A$2:$A$1823=$A1414,[1]Sheet1!$C$2:$C$1823),0))</f>
        <v>6253159000</v>
      </c>
      <c r="J1414" s="2">
        <f t="array" ref="J1414">(INDEX([1]Sheet1!$G$2:$G$1823,MATCH($C1414,IF([1]Sheet1!$A$2:$A$1823=$A1414,[1]Sheet1!$C$2:$C$1823),0))+INDEX([1]Sheet1!$J$2:$J$1823,MATCH($C1414,IF([1]Sheet1!$A$2:$A$1823=$A1414,[1]Sheet1!$C$2:$C$1823),0)))</f>
        <v>979472000</v>
      </c>
      <c r="K1414" s="2">
        <f t="array" ref="K1414">INDEX([5]Sheet1!$K$2:$K$2185,MATCH($C1414,IF([5]Sheet1!$E$2:$E$2185=$A1414,[5]Sheet1!$B$2:$B$2185),0))*10</f>
        <v>3696183070</v>
      </c>
      <c r="L1414" s="2">
        <f t="array" ref="L1414">INDEX([5]Sheet1!$J$2:$J$2185,MATCH($C1414,IF([5]Sheet1!$E$2:$E$2185=$A1414,[5]Sheet1!$B$2:$B$2185),0))</f>
        <v>87833</v>
      </c>
      <c r="M1414" s="2">
        <f t="array" ref="M1414">INDEX([5]Sheet1!$G$2:$G$2185,MATCH($C1414,IF([5]Sheet1!$E$2:$E$2185=$A1414,[5]Sheet1!$B$2:$B$2185),0))*10</f>
        <v>3123962030</v>
      </c>
      <c r="N1414" s="2">
        <f t="array" ref="N1414">INDEX([5]Sheet1!$F$2:$F$2185,MATCH($C1414,IF([5]Sheet1!$E$2:$E$2185=$A1414,[5]Sheet1!$B$2:$B$2185),0))</f>
        <v>61995</v>
      </c>
      <c r="O1414" s="2">
        <f t="array" ref="O1414">INDEX([5]Sheet1!$I$2:$I$2185,MATCH($C1414,IF([5]Sheet1!$E$2:$E$2185=$A1414,[5]Sheet1!$B$2:$B$2185),0))*10</f>
        <v>572221040</v>
      </c>
      <c r="P1414" s="2">
        <f t="array" ref="P1414">INDEX([5]Sheet1!$H$2:$H$2185,MATCH($C1414,IF([5]Sheet1!$E$2:$E$2185=$A1414,[5]Sheet1!$B$2:$B$2185),0))</f>
        <v>20352</v>
      </c>
    </row>
    <row r="1415" spans="1:16" x14ac:dyDescent="0.25">
      <c r="A1415" t="s">
        <v>18</v>
      </c>
      <c r="B1415" t="s">
        <v>19</v>
      </c>
      <c r="C1415">
        <v>2005</v>
      </c>
      <c r="D1415" s="2">
        <f t="array" ref="D1415">INDEX([2]data!$E$2:$E$2185,MATCH($C1415,IF([2]data!$C$2:$C$2185=$A1415,[2]data!$A$2:$A$2185),0))</f>
        <v>845150</v>
      </c>
      <c r="H1415" s="2">
        <f t="array" ref="H1415">INDEX([1]Sheet1!$M$2:$M$1823,MATCH($C1415,IF([1]Sheet1!$A$2:$A$1823=$A1415,[1]Sheet1!$C$2:$C$1823),0))</f>
        <v>1621860992</v>
      </c>
      <c r="I1415" s="2">
        <f t="array" ref="I1415">INDEX([1]Sheet1!$D$2:$D$1823,MATCH($C1415,IF([1]Sheet1!$A$2:$A$1823=$A1415,[1]Sheet1!$C$2:$C$1823),0))</f>
        <v>1282244000</v>
      </c>
      <c r="J1415" s="2">
        <f t="array" ref="J1415">(INDEX([1]Sheet1!$G$2:$G$1823,MATCH($C1415,IF([1]Sheet1!$A$2:$A$1823=$A1415,[1]Sheet1!$C$2:$C$1823),0))+INDEX([1]Sheet1!$J$2:$J$1823,MATCH($C1415,IF([1]Sheet1!$A$2:$A$1823=$A1415,[1]Sheet1!$C$2:$C$1823),0)))</f>
        <v>339617000</v>
      </c>
      <c r="K1415" s="2">
        <f t="array" ref="K1415">INDEX([5]Sheet1!$K$2:$K$2185,MATCH($C1415,IF([5]Sheet1!$E$2:$E$2185=$A1415,[5]Sheet1!$B$2:$B$2185),0))*10</f>
        <v>581605950</v>
      </c>
      <c r="L1415" s="2">
        <f t="array" ref="L1415">INDEX([5]Sheet1!$J$2:$J$2185,MATCH($C1415,IF([5]Sheet1!$E$2:$E$2185=$A1415,[5]Sheet1!$B$2:$B$2185),0))</f>
        <v>15898</v>
      </c>
      <c r="M1415" s="2">
        <f t="array" ref="M1415">INDEX([5]Sheet1!$G$2:$G$2185,MATCH($C1415,IF([5]Sheet1!$E$2:$E$2185=$A1415,[5]Sheet1!$B$2:$B$2185),0))*10</f>
        <v>476598420</v>
      </c>
      <c r="N1415" s="2">
        <f t="array" ref="N1415">INDEX([5]Sheet1!$F$2:$F$2185,MATCH($C1415,IF([5]Sheet1!$E$2:$E$2185=$A1415,[5]Sheet1!$B$2:$B$2185),0))</f>
        <v>11060</v>
      </c>
      <c r="O1415" s="2">
        <f t="array" ref="O1415">INDEX([5]Sheet1!$I$2:$I$2185,MATCH($C1415,IF([5]Sheet1!$E$2:$E$2185=$A1415,[5]Sheet1!$B$2:$B$2185),0))*10</f>
        <v>105007530</v>
      </c>
      <c r="P1415" s="2">
        <f t="array" ref="P1415">INDEX([5]Sheet1!$H$2:$H$2185,MATCH($C1415,IF([5]Sheet1!$E$2:$E$2185=$A1415,[5]Sheet1!$B$2:$B$2185),0))</f>
        <v>4245</v>
      </c>
    </row>
    <row r="1416" spans="1:16" x14ac:dyDescent="0.25">
      <c r="A1416" t="s">
        <v>20</v>
      </c>
      <c r="B1416" t="s">
        <v>21</v>
      </c>
      <c r="C1416">
        <v>2005</v>
      </c>
      <c r="D1416" s="2">
        <f t="array" ref="D1416">INDEX([2]data!$E$2:$E$2185,MATCH($C1416,IF([2]data!$C$2:$C$2185=$A1416,[2]data!$A$2:$A$2185),0))</f>
        <v>567136</v>
      </c>
      <c r="H1416" s="2">
        <f t="array" ref="H1416">INDEX([1]Sheet1!$M$2:$M$1823,MATCH($C1416,IF([1]Sheet1!$A$2:$A$1823=$A1416,[1]Sheet1!$C$2:$C$1823),0))</f>
        <v>1535705984</v>
      </c>
      <c r="I1416" s="2">
        <f t="array" ref="I1416">INDEX([1]Sheet1!$D$2:$D$1823,MATCH($C1416,IF([1]Sheet1!$A$2:$A$1823=$A1416,[1]Sheet1!$C$2:$C$1823),0))</f>
        <v>1224557000</v>
      </c>
      <c r="J1416" s="2">
        <f t="array" ref="J1416">(INDEX([1]Sheet1!$G$2:$G$1823,MATCH($C1416,IF([1]Sheet1!$A$2:$A$1823=$A1416,[1]Sheet1!$C$2:$C$1823),0))+INDEX([1]Sheet1!$J$2:$J$1823,MATCH($C1416,IF([1]Sheet1!$A$2:$A$1823=$A1416,[1]Sheet1!$C$2:$C$1823),0)))</f>
        <v>311149000</v>
      </c>
      <c r="K1416" s="2">
        <f t="array" ref="K1416">INDEX([5]Sheet1!$K$2:$K$2185,MATCH($C1416,IF([5]Sheet1!$E$2:$E$2185=$A1416,[5]Sheet1!$B$2:$B$2185),0))*10</f>
        <v>450484370</v>
      </c>
      <c r="L1416" s="2">
        <f t="array" ref="L1416">INDEX([5]Sheet1!$J$2:$J$2185,MATCH($C1416,IF([5]Sheet1!$E$2:$E$2185=$A1416,[5]Sheet1!$B$2:$B$2185),0))</f>
        <v>11862</v>
      </c>
      <c r="M1416" s="2">
        <f t="array" ref="M1416">INDEX([5]Sheet1!$G$2:$G$2185,MATCH($C1416,IF([5]Sheet1!$E$2:$E$2185=$A1416,[5]Sheet1!$B$2:$B$2185),0))*10</f>
        <v>299179130</v>
      </c>
      <c r="N1416" s="2">
        <f t="array" ref="N1416">INDEX([5]Sheet1!$F$2:$F$2185,MATCH($C1416,IF([5]Sheet1!$E$2:$E$2185=$A1416,[5]Sheet1!$B$2:$B$2185),0))</f>
        <v>6025</v>
      </c>
      <c r="O1416" s="2">
        <f t="array" ref="O1416">INDEX([5]Sheet1!$I$2:$I$2185,MATCH($C1416,IF([5]Sheet1!$E$2:$E$2185=$A1416,[5]Sheet1!$B$2:$B$2185),0))*10</f>
        <v>151305240</v>
      </c>
      <c r="P1416" s="2">
        <f t="array" ref="P1416">INDEX([5]Sheet1!$H$2:$H$2185,MATCH($C1416,IF([5]Sheet1!$E$2:$E$2185=$A1416,[5]Sheet1!$B$2:$B$2185),0))</f>
        <v>4685</v>
      </c>
    </row>
    <row r="1417" spans="1:16" x14ac:dyDescent="0.25">
      <c r="A1417" t="s">
        <v>22</v>
      </c>
      <c r="B1417" t="s">
        <v>23</v>
      </c>
      <c r="C1417">
        <v>2005</v>
      </c>
      <c r="D1417" s="2">
        <f t="array" ref="D1417">INDEX([2]data!$E$2:$E$2185,MATCH($C1417,IF([2]data!$C$2:$C$2185=$A1417,[2]data!$A$2:$A$2185),0))</f>
        <v>17842038</v>
      </c>
      <c r="H1417" s="2">
        <f t="array" ref="H1417">INDEX([1]Sheet1!$M$2:$M$1823,MATCH($C1417,IF([1]Sheet1!$A$2:$A$1823=$A1417,[1]Sheet1!$C$2:$C$1823),0))</f>
        <v>26171127808</v>
      </c>
      <c r="I1417" s="2">
        <f t="array" ref="I1417">INDEX([1]Sheet1!$D$2:$D$1823,MATCH($C1417,IF([1]Sheet1!$A$2:$A$1823=$A1417,[1]Sheet1!$C$2:$C$1823),0))</f>
        <v>19510420000</v>
      </c>
      <c r="J1417" s="2">
        <f t="array" ref="J1417">(INDEX([1]Sheet1!$G$2:$G$1823,MATCH($C1417,IF([1]Sheet1!$A$2:$A$1823=$A1417,[1]Sheet1!$C$2:$C$1823),0))+INDEX([1]Sheet1!$J$2:$J$1823,MATCH($C1417,IF([1]Sheet1!$A$2:$A$1823=$A1417,[1]Sheet1!$C$2:$C$1823),0)))</f>
        <v>6660707000</v>
      </c>
      <c r="K1417" s="2">
        <f t="array" ref="K1417">INDEX([5]Sheet1!$K$2:$K$2185,MATCH($C1417,IF([5]Sheet1!$E$2:$E$2185=$A1417,[5]Sheet1!$B$2:$B$2185),0))*10</f>
        <v>9195110440</v>
      </c>
      <c r="L1417" s="2">
        <f t="array" ref="L1417">INDEX([5]Sheet1!$J$2:$J$2185,MATCH($C1417,IF([5]Sheet1!$E$2:$E$2185=$A1417,[5]Sheet1!$B$2:$B$2185),0))</f>
        <v>313029</v>
      </c>
      <c r="M1417" s="2">
        <f t="array" ref="M1417">INDEX([5]Sheet1!$G$2:$G$2185,MATCH($C1417,IF([5]Sheet1!$E$2:$E$2185=$A1417,[5]Sheet1!$B$2:$B$2185),0))*10</f>
        <v>7122198880</v>
      </c>
      <c r="N1417" s="2">
        <f t="array" ref="N1417">INDEX([5]Sheet1!$F$2:$F$2185,MATCH($C1417,IF([5]Sheet1!$E$2:$E$2185=$A1417,[5]Sheet1!$B$2:$B$2185),0))</f>
        <v>185652</v>
      </c>
      <c r="O1417" s="2">
        <f t="array" ref="O1417">INDEX([5]Sheet1!$I$2:$I$2185,MATCH($C1417,IF([5]Sheet1!$E$2:$E$2185=$A1417,[5]Sheet1!$B$2:$B$2185),0))*10</f>
        <v>2072911560</v>
      </c>
      <c r="P1417" s="2">
        <f t="array" ref="P1417">INDEX([5]Sheet1!$H$2:$H$2185,MATCH($C1417,IF([5]Sheet1!$E$2:$E$2185=$A1417,[5]Sheet1!$B$2:$B$2185),0))</f>
        <v>102873</v>
      </c>
    </row>
    <row r="1418" spans="1:16" x14ac:dyDescent="0.25">
      <c r="A1418" t="s">
        <v>24</v>
      </c>
      <c r="B1418" t="s">
        <v>25</v>
      </c>
      <c r="C1418">
        <v>2005</v>
      </c>
      <c r="D1418" s="2">
        <f t="array" ref="D1418">INDEX([2]data!$E$2:$E$2185,MATCH($C1418,IF([2]data!$C$2:$C$2185=$A1418,[2]data!$A$2:$A$2185),0))</f>
        <v>8925922</v>
      </c>
      <c r="H1418" s="2">
        <f t="array" ref="H1418">INDEX([1]Sheet1!$M$2:$M$1823,MATCH($C1418,IF([1]Sheet1!$A$2:$A$1823=$A1418,[1]Sheet1!$C$2:$C$1823),0))</f>
        <v>15641248768</v>
      </c>
      <c r="I1418" s="2">
        <f t="array" ref="I1418">INDEX([1]Sheet1!$D$2:$D$1823,MATCH($C1418,IF([1]Sheet1!$A$2:$A$1823=$A1418,[1]Sheet1!$C$2:$C$1823),0))</f>
        <v>12384294000</v>
      </c>
      <c r="J1418" s="2">
        <f t="array" ref="J1418">(INDEX([1]Sheet1!$G$2:$G$1823,MATCH($C1418,IF([1]Sheet1!$A$2:$A$1823=$A1418,[1]Sheet1!$C$2:$C$1823),0))+INDEX([1]Sheet1!$J$2:$J$1823,MATCH($C1418,IF([1]Sheet1!$A$2:$A$1823=$A1418,[1]Sheet1!$C$2:$C$1823),0)))</f>
        <v>3256955000</v>
      </c>
      <c r="K1418" s="2">
        <f t="array" ref="K1418">INDEX([5]Sheet1!$K$2:$K$2185,MATCH($C1418,IF([5]Sheet1!$E$2:$E$2185=$A1418,[5]Sheet1!$B$2:$B$2185),0))*10</f>
        <v>6842473380</v>
      </c>
      <c r="L1418" s="2">
        <f t="array" ref="L1418">INDEX([5]Sheet1!$J$2:$J$2185,MATCH($C1418,IF([5]Sheet1!$E$2:$E$2185=$A1418,[5]Sheet1!$B$2:$B$2185),0))</f>
        <v>227964</v>
      </c>
      <c r="M1418" s="2">
        <f t="array" ref="M1418">INDEX([5]Sheet1!$G$2:$G$2185,MATCH($C1418,IF([5]Sheet1!$E$2:$E$2185=$A1418,[5]Sheet1!$B$2:$B$2185),0))*10</f>
        <v>5458505960</v>
      </c>
      <c r="N1418" s="2">
        <f t="array" ref="N1418">INDEX([5]Sheet1!$F$2:$F$2185,MATCH($C1418,IF([5]Sheet1!$E$2:$E$2185=$A1418,[5]Sheet1!$B$2:$B$2185),0))</f>
        <v>145380</v>
      </c>
      <c r="O1418" s="2">
        <f t="array" ref="O1418">INDEX([5]Sheet1!$I$2:$I$2185,MATCH($C1418,IF([5]Sheet1!$E$2:$E$2185=$A1418,[5]Sheet1!$B$2:$B$2185),0))*10</f>
        <v>1383967420</v>
      </c>
      <c r="P1418" s="2">
        <f t="array" ref="P1418">INDEX([5]Sheet1!$H$2:$H$2185,MATCH($C1418,IF([5]Sheet1!$E$2:$E$2185=$A1418,[5]Sheet1!$B$2:$B$2185),0))</f>
        <v>73790</v>
      </c>
    </row>
    <row r="1419" spans="1:16" x14ac:dyDescent="0.25">
      <c r="A1419" t="s">
        <v>26</v>
      </c>
      <c r="B1419" t="s">
        <v>27</v>
      </c>
      <c r="C1419">
        <v>2005</v>
      </c>
      <c r="D1419" s="2">
        <f t="array" ref="D1419">INDEX([2]data!$E$2:$E$2185,MATCH($C1419,IF([2]data!$C$2:$C$2185=$A1419,[2]data!$A$2:$A$2185),0))</f>
        <v>1292729</v>
      </c>
      <c r="H1419" s="2">
        <f t="array" ref="H1419">INDEX([1]Sheet1!$M$2:$M$1823,MATCH($C1419,IF([1]Sheet1!$A$2:$A$1823=$A1419,[1]Sheet1!$C$2:$C$1823),0))</f>
        <v>1784022016</v>
      </c>
      <c r="I1419" s="2">
        <f t="array" ref="I1419">INDEX([1]Sheet1!$D$2:$D$1823,MATCH($C1419,IF([1]Sheet1!$A$2:$A$1823=$A1419,[1]Sheet1!$C$2:$C$1823),0))</f>
        <v>1634960000</v>
      </c>
      <c r="J1419" s="2">
        <f t="array" ref="J1419">(INDEX([1]Sheet1!$G$2:$G$1823,MATCH($C1419,IF([1]Sheet1!$A$2:$A$1823=$A1419,[1]Sheet1!$C$2:$C$1823),0))+INDEX([1]Sheet1!$J$2:$J$1823,MATCH($C1419,IF([1]Sheet1!$A$2:$A$1823=$A1419,[1]Sheet1!$C$2:$C$1823),0)))</f>
        <v>149062000</v>
      </c>
      <c r="K1419" s="2">
        <f t="array" ref="K1419">INDEX([5]Sheet1!$K$2:$K$2185,MATCH($C1419,IF([5]Sheet1!$E$2:$E$2185=$A1419,[5]Sheet1!$B$2:$B$2185),0))*10</f>
        <v>858112480</v>
      </c>
      <c r="L1419" s="2">
        <f t="array" ref="L1419">INDEX([5]Sheet1!$J$2:$J$2185,MATCH($C1419,IF([5]Sheet1!$E$2:$E$2185=$A1419,[5]Sheet1!$B$2:$B$2185),0))</f>
        <v>24797</v>
      </c>
      <c r="M1419" s="2">
        <f t="array" ref="M1419">INDEX([5]Sheet1!$G$2:$G$2185,MATCH($C1419,IF([5]Sheet1!$E$2:$E$2185=$A1419,[5]Sheet1!$B$2:$B$2185),0))*10</f>
        <v>725337940</v>
      </c>
      <c r="N1419" s="2">
        <f t="array" ref="N1419">INDEX([5]Sheet1!$F$2:$F$2185,MATCH($C1419,IF([5]Sheet1!$E$2:$E$2185=$A1419,[5]Sheet1!$B$2:$B$2185),0))</f>
        <v>17447</v>
      </c>
      <c r="O1419" s="2">
        <f t="array" ref="O1419">INDEX([5]Sheet1!$I$2:$I$2185,MATCH($C1419,IF([5]Sheet1!$E$2:$E$2185=$A1419,[5]Sheet1!$B$2:$B$2185),0))*10</f>
        <v>132774540</v>
      </c>
      <c r="P1419" s="2">
        <f t="array" ref="P1419">INDEX([5]Sheet1!$H$2:$H$2185,MATCH($C1419,IF([5]Sheet1!$E$2:$E$2185=$A1419,[5]Sheet1!$B$2:$B$2185),0))</f>
        <v>5645</v>
      </c>
    </row>
    <row r="1420" spans="1:16" x14ac:dyDescent="0.25">
      <c r="A1420" t="s">
        <v>28</v>
      </c>
      <c r="B1420" t="s">
        <v>29</v>
      </c>
      <c r="C1420">
        <v>2005</v>
      </c>
      <c r="D1420" s="2">
        <f t="array" ref="D1420">INDEX([2]data!$E$2:$E$2185,MATCH($C1420,IF([2]data!$C$2:$C$2185=$A1420,[2]data!$A$2:$A$2185),0))</f>
        <v>1428241</v>
      </c>
      <c r="H1420" s="2">
        <f t="array" ref="H1420">INDEX([1]Sheet1!$M$2:$M$1823,MATCH($C1420,IF([1]Sheet1!$A$2:$A$1823=$A1420,[1]Sheet1!$C$2:$C$1823),0))</f>
        <v>1930142976</v>
      </c>
      <c r="I1420" s="2">
        <f t="array" ref="I1420">INDEX([1]Sheet1!$D$2:$D$1823,MATCH($C1420,IF([1]Sheet1!$A$2:$A$1823=$A1420,[1]Sheet1!$C$2:$C$1823),0))</f>
        <v>1597763000</v>
      </c>
      <c r="J1420" s="2">
        <f t="array" ref="J1420">(INDEX([1]Sheet1!$G$2:$G$1823,MATCH($C1420,IF([1]Sheet1!$A$2:$A$1823=$A1420,[1]Sheet1!$C$2:$C$1823),0))+INDEX([1]Sheet1!$J$2:$J$1823,MATCH($C1420,IF([1]Sheet1!$A$2:$A$1823=$A1420,[1]Sheet1!$C$2:$C$1823),0)))</f>
        <v>332380000</v>
      </c>
      <c r="K1420" s="2">
        <f t="array" ref="K1420">INDEX([5]Sheet1!$K$2:$K$2185,MATCH($C1420,IF([5]Sheet1!$E$2:$E$2185=$A1420,[5]Sheet1!$B$2:$B$2185),0))*10</f>
        <v>817857750</v>
      </c>
      <c r="L1420" s="2">
        <f t="array" ref="L1420">INDEX([5]Sheet1!$J$2:$J$2185,MATCH($C1420,IF([5]Sheet1!$E$2:$E$2185=$A1420,[5]Sheet1!$B$2:$B$2185),0))</f>
        <v>30439</v>
      </c>
      <c r="M1420" s="2">
        <f t="array" ref="M1420">INDEX([5]Sheet1!$G$2:$G$2185,MATCH($C1420,IF([5]Sheet1!$E$2:$E$2185=$A1420,[5]Sheet1!$B$2:$B$2185),0))*10</f>
        <v>660744040</v>
      </c>
      <c r="N1420" s="2">
        <f t="array" ref="N1420">INDEX([5]Sheet1!$F$2:$F$2185,MATCH($C1420,IF([5]Sheet1!$E$2:$E$2185=$A1420,[5]Sheet1!$B$2:$B$2185),0))</f>
        <v>19808</v>
      </c>
      <c r="O1420" s="2">
        <f t="array" ref="O1420">INDEX([5]Sheet1!$I$2:$I$2185,MATCH($C1420,IF([5]Sheet1!$E$2:$E$2185=$A1420,[5]Sheet1!$B$2:$B$2185),0))*10</f>
        <v>157113710</v>
      </c>
      <c r="P1420" s="2">
        <f t="array" ref="P1420">INDEX([5]Sheet1!$H$2:$H$2185,MATCH($C1420,IF([5]Sheet1!$E$2:$E$2185=$A1420,[5]Sheet1!$B$2:$B$2185),0))</f>
        <v>8985</v>
      </c>
    </row>
    <row r="1421" spans="1:16" x14ac:dyDescent="0.25">
      <c r="A1421" t="s">
        <v>30</v>
      </c>
      <c r="B1421" t="s">
        <v>31</v>
      </c>
      <c r="C1421">
        <v>2005</v>
      </c>
      <c r="D1421" s="2">
        <f t="array" ref="D1421">INDEX([2]data!$E$2:$E$2185,MATCH($C1421,IF([2]data!$C$2:$C$2185=$A1421,[2]data!$A$2:$A$2185),0))</f>
        <v>12609903</v>
      </c>
      <c r="H1421" s="2">
        <f t="array" ref="H1421">INDEX([1]Sheet1!$M$2:$M$1823,MATCH($C1421,IF([1]Sheet1!$A$2:$A$1823=$A1421,[1]Sheet1!$C$2:$C$1823),0))</f>
        <v>21550303232</v>
      </c>
      <c r="I1421" s="2">
        <f t="array" ref="I1421">INDEX([1]Sheet1!$D$2:$D$1823,MATCH($C1421,IF([1]Sheet1!$A$2:$A$1823=$A1421,[1]Sheet1!$C$2:$C$1823),0))</f>
        <v>17711473000</v>
      </c>
      <c r="J1421" s="2">
        <f t="array" ref="J1421">(INDEX([1]Sheet1!$G$2:$G$1823,MATCH($C1421,IF([1]Sheet1!$A$2:$A$1823=$A1421,[1]Sheet1!$C$2:$C$1823),0))+INDEX([1]Sheet1!$J$2:$J$1823,MATCH($C1421,IF([1]Sheet1!$A$2:$A$1823=$A1421,[1]Sheet1!$C$2:$C$1823),0)))</f>
        <v>3838830000</v>
      </c>
      <c r="K1421" s="2">
        <f t="array" ref="K1421">INDEX([5]Sheet1!$K$2:$K$2185,MATCH($C1421,IF([5]Sheet1!$E$2:$E$2185=$A1421,[5]Sheet1!$B$2:$B$2185),0))*10</f>
        <v>9390243640</v>
      </c>
      <c r="L1421" s="2">
        <f t="array" ref="L1421">INDEX([5]Sheet1!$J$2:$J$2185,MATCH($C1421,IF([5]Sheet1!$E$2:$E$2185=$A1421,[5]Sheet1!$B$2:$B$2185),0))</f>
        <v>268746</v>
      </c>
      <c r="M1421" s="2">
        <f t="array" ref="M1421">INDEX([5]Sheet1!$G$2:$G$2185,MATCH($C1421,IF([5]Sheet1!$E$2:$E$2185=$A1421,[5]Sheet1!$B$2:$B$2185),0))*10</f>
        <v>7674838980</v>
      </c>
      <c r="N1421" s="2">
        <f t="array" ref="N1421">INDEX([5]Sheet1!$F$2:$F$2185,MATCH($C1421,IF([5]Sheet1!$E$2:$E$2185=$A1421,[5]Sheet1!$B$2:$B$2185),0))</f>
        <v>187551</v>
      </c>
      <c r="O1421" s="2">
        <f t="array" ref="O1421">INDEX([5]Sheet1!$I$2:$I$2185,MATCH($C1421,IF([5]Sheet1!$E$2:$E$2185=$A1421,[5]Sheet1!$B$2:$B$2185),0))*10</f>
        <v>1715404660</v>
      </c>
      <c r="P1421" s="2">
        <f t="array" ref="P1421">INDEX([5]Sheet1!$H$2:$H$2185,MATCH($C1421,IF([5]Sheet1!$E$2:$E$2185=$A1421,[5]Sheet1!$B$2:$B$2185),0))</f>
        <v>71175</v>
      </c>
    </row>
    <row r="1422" spans="1:16" x14ac:dyDescent="0.25">
      <c r="A1422" t="s">
        <v>32</v>
      </c>
      <c r="B1422" t="s">
        <v>33</v>
      </c>
      <c r="C1422">
        <v>2005</v>
      </c>
      <c r="D1422" s="2">
        <f t="array" ref="D1422">INDEX([2]data!$E$2:$E$2185,MATCH($C1422,IF([2]data!$C$2:$C$2185=$A1422,[2]data!$A$2:$A$2185),0))</f>
        <v>6278616</v>
      </c>
      <c r="H1422" s="2">
        <f t="array" ref="H1422">INDEX([1]Sheet1!$M$2:$M$1823,MATCH($C1422,IF([1]Sheet1!$A$2:$A$1823=$A1422,[1]Sheet1!$C$2:$C$1823),0))</f>
        <v>10227167232</v>
      </c>
      <c r="I1422" s="2">
        <f t="array" ref="I1422">INDEX([1]Sheet1!$D$2:$D$1823,MATCH($C1422,IF([1]Sheet1!$A$2:$A$1823=$A1422,[1]Sheet1!$C$2:$C$1823),0))</f>
        <v>8584282000</v>
      </c>
      <c r="J1422" s="2">
        <f t="array" ref="J1422">(INDEX([1]Sheet1!$G$2:$G$1823,MATCH($C1422,IF([1]Sheet1!$A$2:$A$1823=$A1422,[1]Sheet1!$C$2:$C$1823),0))+INDEX([1]Sheet1!$J$2:$J$1823,MATCH($C1422,IF([1]Sheet1!$A$2:$A$1823=$A1422,[1]Sheet1!$C$2:$C$1823),0)))</f>
        <v>1642885000</v>
      </c>
      <c r="K1422" s="2">
        <f t="array" ref="K1422">INDEX([5]Sheet1!$K$2:$K$2185,MATCH($C1422,IF([5]Sheet1!$E$2:$E$2185=$A1422,[5]Sheet1!$B$2:$B$2185),0))*10</f>
        <v>4306224770</v>
      </c>
      <c r="L1422" s="2">
        <f t="array" ref="L1422">INDEX([5]Sheet1!$J$2:$J$2185,MATCH($C1422,IF([5]Sheet1!$E$2:$E$2185=$A1422,[5]Sheet1!$B$2:$B$2185),0))</f>
        <v>135401</v>
      </c>
      <c r="M1422" s="2">
        <f t="array" ref="M1422">INDEX([5]Sheet1!$G$2:$G$2185,MATCH($C1422,IF([5]Sheet1!$E$2:$E$2185=$A1422,[5]Sheet1!$B$2:$B$2185),0))*10</f>
        <v>3348500830</v>
      </c>
      <c r="N1422" s="2">
        <f t="array" ref="N1422">INDEX([5]Sheet1!$F$2:$F$2185,MATCH($C1422,IF([5]Sheet1!$E$2:$E$2185=$A1422,[5]Sheet1!$B$2:$B$2185),0))</f>
        <v>82862</v>
      </c>
      <c r="O1422" s="2">
        <f t="array" ref="O1422">INDEX([5]Sheet1!$I$2:$I$2185,MATCH($C1422,IF([5]Sheet1!$E$2:$E$2185=$A1422,[5]Sheet1!$B$2:$B$2185),0))*10</f>
        <v>957723940</v>
      </c>
      <c r="P1422" s="2">
        <f t="array" ref="P1422">INDEX([5]Sheet1!$H$2:$H$2185,MATCH($C1422,IF([5]Sheet1!$E$2:$E$2185=$A1422,[5]Sheet1!$B$2:$B$2185),0))</f>
        <v>46923</v>
      </c>
    </row>
    <row r="1423" spans="1:16" x14ac:dyDescent="0.25">
      <c r="A1423" t="s">
        <v>34</v>
      </c>
      <c r="B1423" t="s">
        <v>35</v>
      </c>
      <c r="C1423">
        <v>2005</v>
      </c>
      <c r="D1423" s="2">
        <f t="array" ref="D1423">INDEX([2]data!$E$2:$E$2185,MATCH($C1423,IF([2]data!$C$2:$C$2185=$A1423,[2]data!$A$2:$A$2185),0))</f>
        <v>2964454</v>
      </c>
      <c r="H1423" s="2">
        <f t="array" ref="H1423">INDEX([1]Sheet1!$M$2:$M$1823,MATCH($C1423,IF([1]Sheet1!$A$2:$A$1823=$A1423,[1]Sheet1!$C$2:$C$1823),0))</f>
        <v>4778632192</v>
      </c>
      <c r="I1423" s="2">
        <f t="array" ref="I1423">INDEX([1]Sheet1!$D$2:$D$1823,MATCH($C1423,IF([1]Sheet1!$A$2:$A$1823=$A1423,[1]Sheet1!$C$2:$C$1823),0))</f>
        <v>3839444000</v>
      </c>
      <c r="J1423" s="2">
        <f t="array" ref="J1423">(INDEX([1]Sheet1!$G$2:$G$1823,MATCH($C1423,IF([1]Sheet1!$A$2:$A$1823=$A1423,[1]Sheet1!$C$2:$C$1823),0))+INDEX([1]Sheet1!$J$2:$J$1823,MATCH($C1423,IF([1]Sheet1!$A$2:$A$1823=$A1423,[1]Sheet1!$C$2:$C$1823),0)))</f>
        <v>939188000</v>
      </c>
      <c r="K1423" s="2">
        <f t="array" ref="K1423">INDEX([5]Sheet1!$K$2:$K$2185,MATCH($C1423,IF([5]Sheet1!$E$2:$E$2185=$A1423,[5]Sheet1!$B$2:$B$2185),0))*10</f>
        <v>1977090780</v>
      </c>
      <c r="L1423" s="2">
        <f t="array" ref="L1423">INDEX([5]Sheet1!$J$2:$J$2185,MATCH($C1423,IF([5]Sheet1!$E$2:$E$2185=$A1423,[5]Sheet1!$B$2:$B$2185),0))</f>
        <v>76589</v>
      </c>
      <c r="M1423" s="2">
        <f t="array" ref="M1423">INDEX([5]Sheet1!$G$2:$G$2185,MATCH($C1423,IF([5]Sheet1!$E$2:$E$2185=$A1423,[5]Sheet1!$B$2:$B$2185),0))*10</f>
        <v>1587839820</v>
      </c>
      <c r="N1423" s="2">
        <f t="array" ref="N1423">INDEX([5]Sheet1!$F$2:$F$2185,MATCH($C1423,IF([5]Sheet1!$E$2:$E$2185=$A1423,[5]Sheet1!$B$2:$B$2185),0))</f>
        <v>50078</v>
      </c>
      <c r="O1423" s="2">
        <f t="array" ref="O1423">INDEX([5]Sheet1!$I$2:$I$2185,MATCH($C1423,IF([5]Sheet1!$E$2:$E$2185=$A1423,[5]Sheet1!$B$2:$B$2185),0))*10</f>
        <v>389250960</v>
      </c>
      <c r="P1423" s="2">
        <f t="array" ref="P1423">INDEX([5]Sheet1!$H$2:$H$2185,MATCH($C1423,IF([5]Sheet1!$E$2:$E$2185=$A1423,[5]Sheet1!$B$2:$B$2185),0))</f>
        <v>21513</v>
      </c>
    </row>
    <row r="1424" spans="1:16" x14ac:dyDescent="0.25">
      <c r="A1424" t="s">
        <v>36</v>
      </c>
      <c r="B1424" t="s">
        <v>37</v>
      </c>
      <c r="C1424">
        <v>2005</v>
      </c>
      <c r="D1424" s="2">
        <f t="array" ref="D1424">INDEX([2]data!$E$2:$E$2185,MATCH($C1424,IF([2]data!$C$2:$C$2185=$A1424,[2]data!$A$2:$A$2185),0))</f>
        <v>2745299</v>
      </c>
      <c r="H1424" s="2">
        <f t="array" ref="H1424">INDEX([1]Sheet1!$M$2:$M$1823,MATCH($C1424,IF([1]Sheet1!$A$2:$A$1823=$A1424,[1]Sheet1!$C$2:$C$1823),0))</f>
        <v>3905776896</v>
      </c>
      <c r="I1424" s="2">
        <f t="array" ref="I1424">INDEX([1]Sheet1!$D$2:$D$1823,MATCH($C1424,IF([1]Sheet1!$A$2:$A$1823=$A1424,[1]Sheet1!$C$2:$C$1823),0))</f>
        <v>3495621000</v>
      </c>
      <c r="J1424" s="2">
        <f t="array" ref="J1424">(INDEX([1]Sheet1!$G$2:$G$1823,MATCH($C1424,IF([1]Sheet1!$A$2:$A$1823=$A1424,[1]Sheet1!$C$2:$C$1823),0))+INDEX([1]Sheet1!$J$2:$J$1823,MATCH($C1424,IF([1]Sheet1!$A$2:$A$1823=$A1424,[1]Sheet1!$C$2:$C$1823),0)))</f>
        <v>410156000</v>
      </c>
      <c r="K1424" s="2">
        <f t="array" ref="K1424">INDEX([5]Sheet1!$K$2:$K$2185,MATCH($C1424,IF([5]Sheet1!$E$2:$E$2185=$A1424,[5]Sheet1!$B$2:$B$2185),0))*10</f>
        <v>2077795430</v>
      </c>
      <c r="L1424" s="2">
        <f t="array" ref="L1424">INDEX([5]Sheet1!$J$2:$J$2185,MATCH($C1424,IF([5]Sheet1!$E$2:$E$2185=$A1424,[5]Sheet1!$B$2:$B$2185),0))</f>
        <v>77080</v>
      </c>
      <c r="M1424" s="2">
        <f t="array" ref="M1424">INDEX([5]Sheet1!$G$2:$G$2185,MATCH($C1424,IF([5]Sheet1!$E$2:$E$2185=$A1424,[5]Sheet1!$B$2:$B$2185),0))*10</f>
        <v>1638886510</v>
      </c>
      <c r="N1424" s="2">
        <f t="array" ref="N1424">INDEX([5]Sheet1!$F$2:$F$2185,MATCH($C1424,IF([5]Sheet1!$E$2:$E$2185=$A1424,[5]Sheet1!$B$2:$B$2185),0))</f>
        <v>49897</v>
      </c>
      <c r="O1424" s="2">
        <f t="array" ref="O1424">INDEX([5]Sheet1!$I$2:$I$2185,MATCH($C1424,IF([5]Sheet1!$E$2:$E$2185=$A1424,[5]Sheet1!$B$2:$B$2185),0))*10</f>
        <v>438908920</v>
      </c>
      <c r="P1424" s="2">
        <f t="array" ref="P1424">INDEX([5]Sheet1!$H$2:$H$2185,MATCH($C1424,IF([5]Sheet1!$E$2:$E$2185=$A1424,[5]Sheet1!$B$2:$B$2185),0))</f>
        <v>22640</v>
      </c>
    </row>
    <row r="1425" spans="1:16" x14ac:dyDescent="0.25">
      <c r="A1425" t="s">
        <v>38</v>
      </c>
      <c r="B1425" t="s">
        <v>39</v>
      </c>
      <c r="C1425">
        <v>2005</v>
      </c>
      <c r="D1425" s="2">
        <f t="array" ref="D1425">INDEX([2]data!$E$2:$E$2185,MATCH($C1425,IF([2]data!$C$2:$C$2185=$A1425,[2]data!$A$2:$A$2185),0))</f>
        <v>4182742</v>
      </c>
      <c r="H1425" s="2">
        <f t="array" ref="H1425">INDEX([1]Sheet1!$M$2:$M$1823,MATCH($C1425,IF([1]Sheet1!$A$2:$A$1823=$A1425,[1]Sheet1!$C$2:$C$1823),0))</f>
        <v>5842508800</v>
      </c>
      <c r="I1425" s="2">
        <f t="array" ref="I1425">INDEX([1]Sheet1!$D$2:$D$1823,MATCH($C1425,IF([1]Sheet1!$A$2:$A$1823=$A1425,[1]Sheet1!$C$2:$C$1823),0))</f>
        <v>4557799000</v>
      </c>
      <c r="J1425" s="2">
        <f t="array" ref="J1425">(INDEX([1]Sheet1!$G$2:$G$1823,MATCH($C1425,IF([1]Sheet1!$A$2:$A$1823=$A1425,[1]Sheet1!$C$2:$C$1823),0))+INDEX([1]Sheet1!$J$2:$J$1823,MATCH($C1425,IF([1]Sheet1!$A$2:$A$1823=$A1425,[1]Sheet1!$C$2:$C$1823),0)))</f>
        <v>1284710000</v>
      </c>
      <c r="K1425" s="2">
        <f t="array" ref="K1425">INDEX([5]Sheet1!$K$2:$K$2185,MATCH($C1425,IF([5]Sheet1!$E$2:$E$2185=$A1425,[5]Sheet1!$B$2:$B$2185),0))*10</f>
        <v>2811194010</v>
      </c>
      <c r="L1425" s="2">
        <f t="array" ref="L1425">INDEX([5]Sheet1!$J$2:$J$2185,MATCH($C1425,IF([5]Sheet1!$E$2:$E$2185=$A1425,[5]Sheet1!$B$2:$B$2185),0))</f>
        <v>106505</v>
      </c>
      <c r="M1425" s="2">
        <f t="array" ref="M1425">INDEX([5]Sheet1!$G$2:$G$2185,MATCH($C1425,IF([5]Sheet1!$E$2:$E$2185=$A1425,[5]Sheet1!$B$2:$B$2185),0))*10</f>
        <v>2118232600</v>
      </c>
      <c r="N1425" s="2">
        <f t="array" ref="N1425">INDEX([5]Sheet1!$F$2:$F$2185,MATCH($C1425,IF([5]Sheet1!$E$2:$E$2185=$A1425,[5]Sheet1!$B$2:$B$2185),0))</f>
        <v>63894</v>
      </c>
      <c r="O1425" s="2">
        <f t="array" ref="O1425">INDEX([5]Sheet1!$I$2:$I$2185,MATCH($C1425,IF([5]Sheet1!$E$2:$E$2185=$A1425,[5]Sheet1!$B$2:$B$2185),0))*10</f>
        <v>692961410</v>
      </c>
      <c r="P1425" s="2">
        <f t="array" ref="P1425">INDEX([5]Sheet1!$H$2:$H$2185,MATCH($C1425,IF([5]Sheet1!$E$2:$E$2185=$A1425,[5]Sheet1!$B$2:$B$2185),0))</f>
        <v>39417</v>
      </c>
    </row>
    <row r="1426" spans="1:16" x14ac:dyDescent="0.25">
      <c r="A1426" t="s">
        <v>40</v>
      </c>
      <c r="B1426" t="s">
        <v>41</v>
      </c>
      <c r="C1426">
        <v>2005</v>
      </c>
      <c r="D1426" s="2">
        <f t="array" ref="D1426">INDEX([2]data!$E$2:$E$2185,MATCH($C1426,IF([2]data!$C$2:$C$2185=$A1426,[2]data!$A$2:$A$2185),0))</f>
        <v>4576628</v>
      </c>
      <c r="H1426" s="2">
        <f t="array" ref="H1426">INDEX([1]Sheet1!$M$2:$M$1823,MATCH($C1426,IF([1]Sheet1!$A$2:$A$1823=$A1426,[1]Sheet1!$C$2:$C$1823),0))</f>
        <v>6095347200</v>
      </c>
      <c r="I1426" s="2">
        <f t="array" ref="I1426">INDEX([1]Sheet1!$D$2:$D$1823,MATCH($C1426,IF([1]Sheet1!$A$2:$A$1823=$A1426,[1]Sheet1!$C$2:$C$1823),0))</f>
        <v>5520904000</v>
      </c>
      <c r="J1426" s="2">
        <f t="array" ref="J1426">(INDEX([1]Sheet1!$G$2:$G$1823,MATCH($C1426,IF([1]Sheet1!$A$2:$A$1823=$A1426,[1]Sheet1!$C$2:$C$1823),0))+INDEX([1]Sheet1!$J$2:$J$1823,MATCH($C1426,IF([1]Sheet1!$A$2:$A$1823=$A1426,[1]Sheet1!$C$2:$C$1823),0)))</f>
        <v>574443000</v>
      </c>
      <c r="K1426" s="2">
        <f t="array" ref="K1426">INDEX([5]Sheet1!$K$2:$K$2185,MATCH($C1426,IF([5]Sheet1!$E$2:$E$2185=$A1426,[5]Sheet1!$B$2:$B$2185),0))*10</f>
        <v>2711710850</v>
      </c>
      <c r="L1426" s="2">
        <f t="array" ref="L1426">INDEX([5]Sheet1!$J$2:$J$2185,MATCH($C1426,IF([5]Sheet1!$E$2:$E$2185=$A1426,[5]Sheet1!$B$2:$B$2185),0))</f>
        <v>107579</v>
      </c>
      <c r="M1426" s="2">
        <f t="array" ref="M1426">INDEX([5]Sheet1!$G$2:$G$2185,MATCH($C1426,IF([5]Sheet1!$E$2:$E$2185=$A1426,[5]Sheet1!$B$2:$B$2185),0))*10</f>
        <v>2188349840</v>
      </c>
      <c r="N1426" s="2">
        <f t="array" ref="N1426">INDEX([5]Sheet1!$F$2:$F$2185,MATCH($C1426,IF([5]Sheet1!$E$2:$E$2185=$A1426,[5]Sheet1!$B$2:$B$2185),0))</f>
        <v>71286</v>
      </c>
      <c r="O1426" s="2">
        <f t="array" ref="O1426">INDEX([5]Sheet1!$I$2:$I$2185,MATCH($C1426,IF([5]Sheet1!$E$2:$E$2185=$A1426,[5]Sheet1!$B$2:$B$2185),0))*10</f>
        <v>523361010</v>
      </c>
      <c r="P1426" s="2">
        <f t="array" ref="P1426">INDEX([5]Sheet1!$H$2:$H$2185,MATCH($C1426,IF([5]Sheet1!$E$2:$E$2185=$A1426,[5]Sheet1!$B$2:$B$2185),0))</f>
        <v>32592</v>
      </c>
    </row>
    <row r="1427" spans="1:16" x14ac:dyDescent="0.25">
      <c r="A1427" t="s">
        <v>42</v>
      </c>
      <c r="B1427" t="s">
        <v>43</v>
      </c>
      <c r="C1427">
        <v>2005</v>
      </c>
      <c r="D1427" s="2">
        <f t="array" ref="D1427">INDEX([2]data!$E$2:$E$2185,MATCH($C1427,IF([2]data!$C$2:$C$2185=$A1427,[2]data!$A$2:$A$2185),0))</f>
        <v>1318787</v>
      </c>
      <c r="H1427" s="2">
        <f t="array" ref="H1427">INDEX([1]Sheet1!$M$2:$M$1823,MATCH($C1427,IF([1]Sheet1!$A$2:$A$1823=$A1427,[1]Sheet1!$C$2:$C$1823),0))</f>
        <v>2118690944</v>
      </c>
      <c r="I1427" s="2">
        <f t="array" ref="I1427">INDEX([1]Sheet1!$D$2:$D$1823,MATCH($C1427,IF([1]Sheet1!$A$2:$A$1823=$A1427,[1]Sheet1!$C$2:$C$1823),0))</f>
        <v>1921277000</v>
      </c>
      <c r="J1427" s="2">
        <f t="array" ref="J1427">(INDEX([1]Sheet1!$G$2:$G$1823,MATCH($C1427,IF([1]Sheet1!$A$2:$A$1823=$A1427,[1]Sheet1!$C$2:$C$1823),0))+INDEX([1]Sheet1!$J$2:$J$1823,MATCH($C1427,IF([1]Sheet1!$A$2:$A$1823=$A1427,[1]Sheet1!$C$2:$C$1823),0)))</f>
        <v>197414000</v>
      </c>
      <c r="K1427" s="2">
        <f t="array" ref="K1427">INDEX([5]Sheet1!$K$2:$K$2185,MATCH($C1427,IF([5]Sheet1!$E$2:$E$2185=$A1427,[5]Sheet1!$B$2:$B$2185),0))*10</f>
        <v>1037260850</v>
      </c>
      <c r="L1427" s="2">
        <f t="array" ref="L1427">INDEX([5]Sheet1!$J$2:$J$2185,MATCH($C1427,IF([5]Sheet1!$E$2:$E$2185=$A1427,[5]Sheet1!$B$2:$B$2185),0))</f>
        <v>37595</v>
      </c>
      <c r="M1427" s="2">
        <f t="array" ref="M1427">INDEX([5]Sheet1!$G$2:$G$2185,MATCH($C1427,IF([5]Sheet1!$E$2:$E$2185=$A1427,[5]Sheet1!$B$2:$B$2185),0))*10</f>
        <v>816546640</v>
      </c>
      <c r="N1427" s="2">
        <f t="array" ref="N1427">INDEX([5]Sheet1!$F$2:$F$2185,MATCH($C1427,IF([5]Sheet1!$E$2:$E$2185=$A1427,[5]Sheet1!$B$2:$B$2185),0))</f>
        <v>25560</v>
      </c>
      <c r="O1427" s="2">
        <f t="array" ref="O1427">INDEX([5]Sheet1!$I$2:$I$2185,MATCH($C1427,IF([5]Sheet1!$E$2:$E$2185=$A1427,[5]Sheet1!$B$2:$B$2185),0))*10</f>
        <v>220714210</v>
      </c>
      <c r="P1427" s="2">
        <f t="array" ref="P1427">INDEX([5]Sheet1!$H$2:$H$2185,MATCH($C1427,IF([5]Sheet1!$E$2:$E$2185=$A1427,[5]Sheet1!$B$2:$B$2185),0))</f>
        <v>9879</v>
      </c>
    </row>
    <row r="1428" spans="1:16" x14ac:dyDescent="0.25">
      <c r="A1428" t="s">
        <v>44</v>
      </c>
      <c r="B1428" t="s">
        <v>45</v>
      </c>
      <c r="C1428">
        <v>2005</v>
      </c>
      <c r="D1428" s="2">
        <f t="array" ref="D1428">INDEX([2]data!$E$2:$E$2185,MATCH($C1428,IF([2]data!$C$2:$C$2185=$A1428,[2]data!$A$2:$A$2185),0))</f>
        <v>5592379</v>
      </c>
      <c r="H1428" s="2">
        <f t="array" ref="H1428">INDEX([1]Sheet1!$M$2:$M$1823,MATCH($C1428,IF([1]Sheet1!$A$2:$A$1823=$A1428,[1]Sheet1!$C$2:$C$1823),0))</f>
        <v>9698566144</v>
      </c>
      <c r="I1428" s="2">
        <f t="array" ref="I1428">INDEX([1]Sheet1!$D$2:$D$1823,MATCH($C1428,IF([1]Sheet1!$A$2:$A$1823=$A1428,[1]Sheet1!$C$2:$C$1823),0))</f>
        <v>8016568000</v>
      </c>
      <c r="J1428" s="2">
        <f t="array" ref="J1428">(INDEX([1]Sheet1!$G$2:$G$1823,MATCH($C1428,IF([1]Sheet1!$A$2:$A$1823=$A1428,[1]Sheet1!$C$2:$C$1823),0))+INDEX([1]Sheet1!$J$2:$J$1823,MATCH($C1428,IF([1]Sheet1!$A$2:$A$1823=$A1428,[1]Sheet1!$C$2:$C$1823),0)))</f>
        <v>1681998000</v>
      </c>
      <c r="K1428" s="2">
        <f t="array" ref="K1428">INDEX([5]Sheet1!$K$2:$K$2185,MATCH($C1428,IF([5]Sheet1!$E$2:$E$2185=$A1428,[5]Sheet1!$B$2:$B$2185),0))*10</f>
        <v>4770627770</v>
      </c>
      <c r="L1428" s="2">
        <f t="array" ref="L1428">INDEX([5]Sheet1!$J$2:$J$2185,MATCH($C1428,IF([5]Sheet1!$E$2:$E$2185=$A1428,[5]Sheet1!$B$2:$B$2185),0))</f>
        <v>109028</v>
      </c>
      <c r="M1428" s="2">
        <f t="array" ref="M1428">INDEX([5]Sheet1!$G$2:$G$2185,MATCH($C1428,IF([5]Sheet1!$E$2:$E$2185=$A1428,[5]Sheet1!$B$2:$B$2185),0))*10</f>
        <v>3785314480</v>
      </c>
      <c r="N1428" s="2">
        <f t="array" ref="N1428">INDEX([5]Sheet1!$F$2:$F$2185,MATCH($C1428,IF([5]Sheet1!$E$2:$E$2185=$A1428,[5]Sheet1!$B$2:$B$2185),0))</f>
        <v>72838</v>
      </c>
      <c r="O1428" s="2">
        <f t="array" ref="O1428">INDEX([5]Sheet1!$I$2:$I$2185,MATCH($C1428,IF([5]Sheet1!$E$2:$E$2185=$A1428,[5]Sheet1!$B$2:$B$2185),0))*10</f>
        <v>985313290</v>
      </c>
      <c r="P1428" s="2">
        <f t="array" ref="P1428">INDEX([5]Sheet1!$H$2:$H$2185,MATCH($C1428,IF([5]Sheet1!$E$2:$E$2185=$A1428,[5]Sheet1!$B$2:$B$2185),0))</f>
        <v>30818</v>
      </c>
    </row>
    <row r="1429" spans="1:16" x14ac:dyDescent="0.25">
      <c r="A1429" t="s">
        <v>46</v>
      </c>
      <c r="B1429" t="s">
        <v>47</v>
      </c>
      <c r="C1429">
        <v>2005</v>
      </c>
      <c r="D1429" s="2">
        <f t="array" ref="D1429">INDEX([2]data!$E$2:$E$2185,MATCH($C1429,IF([2]data!$C$2:$C$2185=$A1429,[2]data!$A$2:$A$2185),0))</f>
        <v>6403290</v>
      </c>
      <c r="H1429" s="2">
        <f t="array" ref="H1429">INDEX([1]Sheet1!$M$2:$M$1823,MATCH($C1429,IF([1]Sheet1!$A$2:$A$1823=$A1429,[1]Sheet1!$C$2:$C$1823),0))</f>
        <v>11499490304</v>
      </c>
      <c r="I1429" s="2">
        <f t="array" ref="I1429">INDEX([1]Sheet1!$D$2:$D$1823,MATCH($C1429,IF([1]Sheet1!$A$2:$A$1823=$A1429,[1]Sheet1!$C$2:$C$1823),0))</f>
        <v>10219757000</v>
      </c>
      <c r="J1429" s="2">
        <f t="array" ref="J1429">(INDEX([1]Sheet1!$G$2:$G$1823,MATCH($C1429,IF([1]Sheet1!$A$2:$A$1823=$A1429,[1]Sheet1!$C$2:$C$1823),0))+INDEX([1]Sheet1!$J$2:$J$1823,MATCH($C1429,IF([1]Sheet1!$A$2:$A$1823=$A1429,[1]Sheet1!$C$2:$C$1823),0)))</f>
        <v>1279733000</v>
      </c>
      <c r="K1429" s="2">
        <f t="array" ref="K1429">INDEX([5]Sheet1!$K$2:$K$2185,MATCH($C1429,IF([5]Sheet1!$E$2:$E$2185=$A1429,[5]Sheet1!$B$2:$B$2185),0))*10</f>
        <v>5769669250</v>
      </c>
      <c r="L1429" s="2">
        <f t="array" ref="L1429">INDEX([5]Sheet1!$J$2:$J$2185,MATCH($C1429,IF([5]Sheet1!$E$2:$E$2185=$A1429,[5]Sheet1!$B$2:$B$2185),0))</f>
        <v>149025</v>
      </c>
      <c r="M1429" s="2">
        <f t="array" ref="M1429">INDEX([5]Sheet1!$G$2:$G$2185,MATCH($C1429,IF([5]Sheet1!$E$2:$E$2185=$A1429,[5]Sheet1!$B$2:$B$2185),0))*10</f>
        <v>4878732920</v>
      </c>
      <c r="N1429" s="2">
        <f t="array" ref="N1429">INDEX([5]Sheet1!$F$2:$F$2185,MATCH($C1429,IF([5]Sheet1!$E$2:$E$2185=$A1429,[5]Sheet1!$B$2:$B$2185),0))</f>
        <v>109884</v>
      </c>
      <c r="O1429" s="2">
        <f t="array" ref="O1429">INDEX([5]Sheet1!$I$2:$I$2185,MATCH($C1429,IF([5]Sheet1!$E$2:$E$2185=$A1429,[5]Sheet1!$B$2:$B$2185),0))*10</f>
        <v>890936330</v>
      </c>
      <c r="P1429" s="2">
        <f t="array" ref="P1429">INDEX([5]Sheet1!$H$2:$H$2185,MATCH($C1429,IF([5]Sheet1!$E$2:$E$2185=$A1429,[5]Sheet1!$B$2:$B$2185),0))</f>
        <v>31673</v>
      </c>
    </row>
    <row r="1430" spans="1:16" x14ac:dyDescent="0.25">
      <c r="A1430" t="s">
        <v>48</v>
      </c>
      <c r="B1430" t="s">
        <v>49</v>
      </c>
      <c r="C1430">
        <v>2005</v>
      </c>
      <c r="D1430" s="2">
        <f t="array" ref="D1430">INDEX([2]data!$E$2:$E$2185,MATCH($C1430,IF([2]data!$C$2:$C$2185=$A1430,[2]data!$A$2:$A$2185),0))</f>
        <v>10051137</v>
      </c>
      <c r="H1430" s="2">
        <f t="array" ref="H1430">INDEX([1]Sheet1!$M$2:$M$1823,MATCH($C1430,IF([1]Sheet1!$A$2:$A$1823=$A1430,[1]Sheet1!$C$2:$C$1823),0))</f>
        <v>19985244160</v>
      </c>
      <c r="I1430" s="2">
        <f t="array" ref="I1430">INDEX([1]Sheet1!$D$2:$D$1823,MATCH($C1430,IF([1]Sheet1!$A$2:$A$1823=$A1430,[1]Sheet1!$C$2:$C$1823),0))</f>
        <v>16597175000</v>
      </c>
      <c r="J1430" s="2">
        <f t="array" ref="J1430">(INDEX([1]Sheet1!$G$2:$G$1823,MATCH($C1430,IF([1]Sheet1!$A$2:$A$1823=$A1430,[1]Sheet1!$C$2:$C$1823),0))+INDEX([1]Sheet1!$J$2:$J$1823,MATCH($C1430,IF([1]Sheet1!$A$2:$A$1823=$A1430,[1]Sheet1!$C$2:$C$1823),0)))</f>
        <v>3388070000</v>
      </c>
      <c r="K1430" s="2">
        <f t="array" ref="K1430">INDEX([5]Sheet1!$K$2:$K$2185,MATCH($C1430,IF([5]Sheet1!$E$2:$E$2185=$A1430,[5]Sheet1!$B$2:$B$2185),0))*10</f>
        <v>8030703770</v>
      </c>
      <c r="L1430" s="2">
        <f t="array" ref="L1430">INDEX([5]Sheet1!$J$2:$J$2185,MATCH($C1430,IF([5]Sheet1!$E$2:$E$2185=$A1430,[5]Sheet1!$B$2:$B$2185),0))</f>
        <v>222456</v>
      </c>
      <c r="M1430" s="2">
        <f t="array" ref="M1430">INDEX([5]Sheet1!$G$2:$G$2185,MATCH($C1430,IF([5]Sheet1!$E$2:$E$2185=$A1430,[5]Sheet1!$B$2:$B$2185),0))*10</f>
        <v>6048317710</v>
      </c>
      <c r="N1430" s="2">
        <f t="array" ref="N1430">INDEX([5]Sheet1!$F$2:$F$2185,MATCH($C1430,IF([5]Sheet1!$E$2:$E$2185=$A1430,[5]Sheet1!$B$2:$B$2185),0))</f>
        <v>126204</v>
      </c>
      <c r="O1430" s="2">
        <f t="array" ref="O1430">INDEX([5]Sheet1!$I$2:$I$2185,MATCH($C1430,IF([5]Sheet1!$E$2:$E$2185=$A1430,[5]Sheet1!$B$2:$B$2185),0))*10</f>
        <v>1982386060</v>
      </c>
      <c r="P1430" s="2">
        <f t="array" ref="P1430">INDEX([5]Sheet1!$H$2:$H$2185,MATCH($C1430,IF([5]Sheet1!$E$2:$E$2185=$A1430,[5]Sheet1!$B$2:$B$2185),0))</f>
        <v>76439</v>
      </c>
    </row>
    <row r="1431" spans="1:16" x14ac:dyDescent="0.25">
      <c r="A1431" t="s">
        <v>50</v>
      </c>
      <c r="B1431" t="s">
        <v>51</v>
      </c>
      <c r="C1431">
        <v>2005</v>
      </c>
      <c r="D1431" s="2">
        <f t="array" ref="D1431">INDEX([2]data!$E$2:$E$2185,MATCH($C1431,IF([2]data!$C$2:$C$2185=$A1431,[2]data!$A$2:$A$2185),0))</f>
        <v>5119598</v>
      </c>
      <c r="H1431" s="2">
        <f t="array" ref="H1431">INDEX([1]Sheet1!$M$2:$M$1823,MATCH($C1431,IF([1]Sheet1!$A$2:$A$1823=$A1431,[1]Sheet1!$C$2:$C$1823),0))</f>
        <v>9107092480</v>
      </c>
      <c r="I1431" s="2">
        <f t="array" ref="I1431">INDEX([1]Sheet1!$D$2:$D$1823,MATCH($C1431,IF([1]Sheet1!$A$2:$A$1823=$A1431,[1]Sheet1!$C$2:$C$1823),0))</f>
        <v>7444126000</v>
      </c>
      <c r="J1431" s="2">
        <f t="array" ref="J1431">(INDEX([1]Sheet1!$G$2:$G$1823,MATCH($C1431,IF([1]Sheet1!$A$2:$A$1823=$A1431,[1]Sheet1!$C$2:$C$1823),0))+INDEX([1]Sheet1!$J$2:$J$1823,MATCH($C1431,IF([1]Sheet1!$A$2:$A$1823=$A1431,[1]Sheet1!$C$2:$C$1823),0)))</f>
        <v>1662966000</v>
      </c>
      <c r="K1431" s="2">
        <f t="array" ref="K1431">INDEX([5]Sheet1!$K$2:$K$2185,MATCH($C1431,IF([5]Sheet1!$E$2:$E$2185=$A1431,[5]Sheet1!$B$2:$B$2185),0))*10</f>
        <v>3807279040</v>
      </c>
      <c r="L1431" s="2">
        <f t="array" ref="L1431">INDEX([5]Sheet1!$J$2:$J$2185,MATCH($C1431,IF([5]Sheet1!$E$2:$E$2185=$A1431,[5]Sheet1!$B$2:$B$2185),0))</f>
        <v>112228</v>
      </c>
      <c r="M1431" s="2">
        <f t="array" ref="M1431">INDEX([5]Sheet1!$G$2:$G$2185,MATCH($C1431,IF([5]Sheet1!$E$2:$E$2185=$A1431,[5]Sheet1!$B$2:$B$2185),0))*10</f>
        <v>3028573080</v>
      </c>
      <c r="N1431" s="2">
        <f t="array" ref="N1431">INDEX([5]Sheet1!$F$2:$F$2185,MATCH($C1431,IF([5]Sheet1!$E$2:$E$2185=$A1431,[5]Sheet1!$B$2:$B$2185),0))</f>
        <v>67657</v>
      </c>
      <c r="O1431" s="2">
        <f t="array" ref="O1431">INDEX([5]Sheet1!$I$2:$I$2185,MATCH($C1431,IF([5]Sheet1!$E$2:$E$2185=$A1431,[5]Sheet1!$B$2:$B$2185),0))*10</f>
        <v>778705960</v>
      </c>
      <c r="P1431" s="2">
        <f t="array" ref="P1431">INDEX([5]Sheet1!$H$2:$H$2185,MATCH($C1431,IF([5]Sheet1!$E$2:$E$2185=$A1431,[5]Sheet1!$B$2:$B$2185),0))</f>
        <v>30925</v>
      </c>
    </row>
    <row r="1432" spans="1:16" x14ac:dyDescent="0.25">
      <c r="A1432" t="s">
        <v>52</v>
      </c>
      <c r="B1432" t="s">
        <v>53</v>
      </c>
      <c r="C1432">
        <v>2005</v>
      </c>
      <c r="D1432" s="2">
        <f t="array" ref="D1432">INDEX([2]data!$E$2:$E$2185,MATCH($C1432,IF([2]data!$C$2:$C$2185=$A1432,[2]data!$A$2:$A$2185),0))</f>
        <v>2905943</v>
      </c>
      <c r="H1432" s="2">
        <f t="array" ref="H1432">INDEX([1]Sheet1!$M$2:$M$1823,MATCH($C1432,IF([1]Sheet1!$A$2:$A$1823=$A1432,[1]Sheet1!$C$2:$C$1823),0))</f>
        <v>3728652032</v>
      </c>
      <c r="I1432" s="2">
        <f t="array" ref="I1432">INDEX([1]Sheet1!$D$2:$D$1823,MATCH($C1432,IF([1]Sheet1!$A$2:$A$1823=$A1432,[1]Sheet1!$C$2:$C$1823),0))</f>
        <v>3263497000</v>
      </c>
      <c r="J1432" s="2">
        <f t="array" ref="J1432">(INDEX([1]Sheet1!$G$2:$G$1823,MATCH($C1432,IF([1]Sheet1!$A$2:$A$1823=$A1432,[1]Sheet1!$C$2:$C$1823),0))+INDEX([1]Sheet1!$J$2:$J$1823,MATCH($C1432,IF([1]Sheet1!$A$2:$A$1823=$A1432,[1]Sheet1!$C$2:$C$1823),0)))</f>
        <v>465155000</v>
      </c>
      <c r="K1432" s="2">
        <f t="array" ref="K1432">INDEX([5]Sheet1!$K$2:$K$2185,MATCH($C1432,IF([5]Sheet1!$E$2:$E$2185=$A1432,[5]Sheet1!$B$2:$B$2185),0))*10</f>
        <v>1858818740</v>
      </c>
      <c r="L1432" s="2">
        <f t="array" ref="L1432">INDEX([5]Sheet1!$J$2:$J$2185,MATCH($C1432,IF([5]Sheet1!$E$2:$E$2185=$A1432,[5]Sheet1!$B$2:$B$2185),0))</f>
        <v>73332</v>
      </c>
      <c r="M1432" s="2">
        <f t="array" ref="M1432">INDEX([5]Sheet1!$G$2:$G$2185,MATCH($C1432,IF([5]Sheet1!$E$2:$E$2185=$A1432,[5]Sheet1!$B$2:$B$2185),0))*10</f>
        <v>1461732240</v>
      </c>
      <c r="N1432" s="2">
        <f t="array" ref="N1432">INDEX([5]Sheet1!$F$2:$F$2185,MATCH($C1432,IF([5]Sheet1!$E$2:$E$2185=$A1432,[5]Sheet1!$B$2:$B$2185),0))</f>
        <v>47543</v>
      </c>
      <c r="O1432" s="2">
        <f t="array" ref="O1432">INDEX([5]Sheet1!$I$2:$I$2185,MATCH($C1432,IF([5]Sheet1!$E$2:$E$2185=$A1432,[5]Sheet1!$B$2:$B$2185),0))*10</f>
        <v>397086500</v>
      </c>
      <c r="P1432" s="2">
        <f t="array" ref="P1432">INDEX([5]Sheet1!$H$2:$H$2185,MATCH($C1432,IF([5]Sheet1!$E$2:$E$2185=$A1432,[5]Sheet1!$B$2:$B$2185),0))</f>
        <v>24313</v>
      </c>
    </row>
    <row r="1433" spans="1:16" x14ac:dyDescent="0.25">
      <c r="A1433" t="s">
        <v>54</v>
      </c>
      <c r="B1433" t="s">
        <v>55</v>
      </c>
      <c r="C1433">
        <v>2005</v>
      </c>
      <c r="D1433" s="2">
        <f t="array" ref="D1433">INDEX([2]data!$E$2:$E$2185,MATCH($C1433,IF([2]data!$C$2:$C$2185=$A1433,[2]data!$A$2:$A$2185),0))</f>
        <v>5790300</v>
      </c>
      <c r="H1433" s="2">
        <f t="array" ref="H1433">INDEX([1]Sheet1!$M$2:$M$1823,MATCH($C1433,IF([1]Sheet1!$A$2:$A$1823=$A1433,[1]Sheet1!$C$2:$C$1823),0))</f>
        <v>8296456192</v>
      </c>
      <c r="I1433" s="2">
        <f t="array" ref="I1433">INDEX([1]Sheet1!$D$2:$D$1823,MATCH($C1433,IF([1]Sheet1!$A$2:$A$1823=$A1433,[1]Sheet1!$C$2:$C$1823),0))</f>
        <v>7134916000</v>
      </c>
      <c r="J1433" s="2">
        <f t="array" ref="J1433">(INDEX([1]Sheet1!$G$2:$G$1823,MATCH($C1433,IF([1]Sheet1!$A$2:$A$1823=$A1433,[1]Sheet1!$C$2:$C$1823),0))+INDEX([1]Sheet1!$J$2:$J$1823,MATCH($C1433,IF([1]Sheet1!$A$2:$A$1823=$A1433,[1]Sheet1!$C$2:$C$1823),0)))</f>
        <v>1161540000</v>
      </c>
      <c r="K1433" s="2">
        <f t="array" ref="K1433">INDEX([5]Sheet1!$K$2:$K$2185,MATCH($C1433,IF([5]Sheet1!$E$2:$E$2185=$A1433,[5]Sheet1!$B$2:$B$2185),0))*10</f>
        <v>3639142420</v>
      </c>
      <c r="L1433" s="2">
        <f t="array" ref="L1433">INDEX([5]Sheet1!$J$2:$J$2185,MATCH($C1433,IF([5]Sheet1!$E$2:$E$2185=$A1433,[5]Sheet1!$B$2:$B$2185),0))</f>
        <v>132249</v>
      </c>
      <c r="M1433" s="2">
        <f t="array" ref="M1433">INDEX([5]Sheet1!$G$2:$G$2185,MATCH($C1433,IF([5]Sheet1!$E$2:$E$2185=$A1433,[5]Sheet1!$B$2:$B$2185),0))*10</f>
        <v>2835919000</v>
      </c>
      <c r="N1433" s="2">
        <f t="array" ref="N1433">INDEX([5]Sheet1!$F$2:$F$2185,MATCH($C1433,IF([5]Sheet1!$E$2:$E$2185=$A1433,[5]Sheet1!$B$2:$B$2185),0))</f>
        <v>86063</v>
      </c>
      <c r="O1433" s="2">
        <f t="array" ref="O1433">INDEX([5]Sheet1!$I$2:$I$2185,MATCH($C1433,IF([5]Sheet1!$E$2:$E$2185=$A1433,[5]Sheet1!$B$2:$B$2185),0))*10</f>
        <v>803223420</v>
      </c>
      <c r="P1433" s="2">
        <f t="array" ref="P1433">INDEX([5]Sheet1!$H$2:$H$2185,MATCH($C1433,IF([5]Sheet1!$E$2:$E$2185=$A1433,[5]Sheet1!$B$2:$B$2185),0))</f>
        <v>41508</v>
      </c>
    </row>
    <row r="1434" spans="1:16" x14ac:dyDescent="0.25">
      <c r="A1434" t="s">
        <v>56</v>
      </c>
      <c r="B1434" t="s">
        <v>57</v>
      </c>
      <c r="C1434">
        <v>2005</v>
      </c>
      <c r="D1434" s="2">
        <f t="array" ref="D1434">INDEX([2]data!$E$2:$E$2185,MATCH($C1434,IF([2]data!$C$2:$C$2185=$A1434,[2]data!$A$2:$A$2185),0))</f>
        <v>940102</v>
      </c>
      <c r="H1434" s="2">
        <f t="array" ref="H1434">INDEX([1]Sheet1!$M$2:$M$1823,MATCH($C1434,IF([1]Sheet1!$A$2:$A$1823=$A1434,[1]Sheet1!$C$2:$C$1823),0))</f>
        <v>1285405952</v>
      </c>
      <c r="I1434" s="2">
        <f t="array" ref="I1434">INDEX([1]Sheet1!$D$2:$D$1823,MATCH($C1434,IF([1]Sheet1!$A$2:$A$1823=$A1434,[1]Sheet1!$C$2:$C$1823),0))</f>
        <v>1189125000</v>
      </c>
      <c r="J1434" s="2">
        <f t="array" ref="J1434">(INDEX([1]Sheet1!$G$2:$G$1823,MATCH($C1434,IF([1]Sheet1!$A$2:$A$1823=$A1434,[1]Sheet1!$C$2:$C$1823),0))+INDEX([1]Sheet1!$J$2:$J$1823,MATCH($C1434,IF([1]Sheet1!$A$2:$A$1823=$A1434,[1]Sheet1!$C$2:$C$1823),0)))</f>
        <v>96281000</v>
      </c>
      <c r="K1434" s="2">
        <f t="array" ref="K1434">INDEX([5]Sheet1!$K$2:$K$2185,MATCH($C1434,IF([5]Sheet1!$E$2:$E$2185=$A1434,[5]Sheet1!$B$2:$B$2185),0))*10</f>
        <v>612492760</v>
      </c>
      <c r="L1434" s="2">
        <f t="array" ref="L1434">INDEX([5]Sheet1!$J$2:$J$2185,MATCH($C1434,IF([5]Sheet1!$E$2:$E$2185=$A1434,[5]Sheet1!$B$2:$B$2185),0))</f>
        <v>22790</v>
      </c>
      <c r="M1434" s="2">
        <f t="array" ref="M1434">INDEX([5]Sheet1!$G$2:$G$2185,MATCH($C1434,IF([5]Sheet1!$E$2:$E$2185=$A1434,[5]Sheet1!$B$2:$B$2185),0))*10</f>
        <v>498712940</v>
      </c>
      <c r="N1434" s="2">
        <f t="array" ref="N1434">INDEX([5]Sheet1!$F$2:$F$2185,MATCH($C1434,IF([5]Sheet1!$E$2:$E$2185=$A1434,[5]Sheet1!$B$2:$B$2185),0))</f>
        <v>15822</v>
      </c>
      <c r="O1434" s="2">
        <f t="array" ref="O1434">INDEX([5]Sheet1!$I$2:$I$2185,MATCH($C1434,IF([5]Sheet1!$E$2:$E$2185=$A1434,[5]Sheet1!$B$2:$B$2185),0))*10</f>
        <v>113779820</v>
      </c>
      <c r="P1434" s="2">
        <f t="array" ref="P1434">INDEX([5]Sheet1!$H$2:$H$2185,MATCH($C1434,IF([5]Sheet1!$E$2:$E$2185=$A1434,[5]Sheet1!$B$2:$B$2185),0))</f>
        <v>5260</v>
      </c>
    </row>
    <row r="1435" spans="1:16" x14ac:dyDescent="0.25">
      <c r="A1435" t="s">
        <v>58</v>
      </c>
      <c r="B1435" t="s">
        <v>59</v>
      </c>
      <c r="C1435">
        <v>2005</v>
      </c>
      <c r="D1435" s="2">
        <f t="array" ref="D1435">INDEX([2]data!$E$2:$E$2185,MATCH($C1435,IF([2]data!$C$2:$C$2185=$A1435,[2]data!$A$2:$A$2185),0))</f>
        <v>1761497</v>
      </c>
      <c r="H1435" s="2">
        <f t="array" ref="H1435">INDEX([1]Sheet1!$M$2:$M$1823,MATCH($C1435,IF([1]Sheet1!$A$2:$A$1823=$A1435,[1]Sheet1!$C$2:$C$1823),0))</f>
        <v>2708037120</v>
      </c>
      <c r="I1435" s="2">
        <f t="array" ref="I1435">INDEX([1]Sheet1!$D$2:$D$1823,MATCH($C1435,IF([1]Sheet1!$A$2:$A$1823=$A1435,[1]Sheet1!$C$2:$C$1823),0))</f>
        <v>2340402000</v>
      </c>
      <c r="J1435" s="2">
        <f t="array" ref="J1435">(INDEX([1]Sheet1!$G$2:$G$1823,MATCH($C1435,IF([1]Sheet1!$A$2:$A$1823=$A1435,[1]Sheet1!$C$2:$C$1823),0))+INDEX([1]Sheet1!$J$2:$J$1823,MATCH($C1435,IF([1]Sheet1!$A$2:$A$1823=$A1435,[1]Sheet1!$C$2:$C$1823),0)))</f>
        <v>367635000</v>
      </c>
      <c r="K1435" s="2">
        <f t="array" ref="K1435">INDEX([5]Sheet1!$K$2:$K$2185,MATCH($C1435,IF([5]Sheet1!$E$2:$E$2185=$A1435,[5]Sheet1!$B$2:$B$2185),0))*10</f>
        <v>1254859560</v>
      </c>
      <c r="L1435" s="2">
        <f t="array" ref="L1435">INDEX([5]Sheet1!$J$2:$J$2185,MATCH($C1435,IF([5]Sheet1!$E$2:$E$2185=$A1435,[5]Sheet1!$B$2:$B$2185),0))</f>
        <v>40855</v>
      </c>
      <c r="M1435" s="2">
        <f t="array" ref="M1435">INDEX([5]Sheet1!$G$2:$G$2185,MATCH($C1435,IF([5]Sheet1!$E$2:$E$2185=$A1435,[5]Sheet1!$B$2:$B$2185),0))*10</f>
        <v>995928210</v>
      </c>
      <c r="N1435" s="2">
        <f t="array" ref="N1435">INDEX([5]Sheet1!$F$2:$F$2185,MATCH($C1435,IF([5]Sheet1!$E$2:$E$2185=$A1435,[5]Sheet1!$B$2:$B$2185),0))</f>
        <v>26271</v>
      </c>
      <c r="O1435" s="2">
        <f t="array" ref="O1435">INDEX([5]Sheet1!$I$2:$I$2185,MATCH($C1435,IF([5]Sheet1!$E$2:$E$2185=$A1435,[5]Sheet1!$B$2:$B$2185),0))*10</f>
        <v>258931350</v>
      </c>
      <c r="P1435" s="2">
        <f t="array" ref="P1435">INDEX([5]Sheet1!$H$2:$H$2185,MATCH($C1435,IF([5]Sheet1!$E$2:$E$2185=$A1435,[5]Sheet1!$B$2:$B$2185),0))</f>
        <v>11640</v>
      </c>
    </row>
    <row r="1436" spans="1:16" x14ac:dyDescent="0.25">
      <c r="A1436" t="s">
        <v>60</v>
      </c>
      <c r="B1436" t="s">
        <v>61</v>
      </c>
      <c r="C1436">
        <v>2005</v>
      </c>
      <c r="D1436" s="2">
        <f t="array" ref="D1436">INDEX([2]data!$E$2:$E$2185,MATCH($C1436,IF([2]data!$C$2:$C$2185=$A1436,[2]data!$A$2:$A$2185),0))</f>
        <v>2432143</v>
      </c>
      <c r="H1436" s="2">
        <f t="array" ref="H1436">INDEX([1]Sheet1!$M$2:$M$1823,MATCH($C1436,IF([1]Sheet1!$A$2:$A$1823=$A1436,[1]Sheet1!$C$2:$C$1823),0))</f>
        <v>3710530048</v>
      </c>
      <c r="I1436" s="2">
        <f t="array" ref="I1436">INDEX([1]Sheet1!$D$2:$D$1823,MATCH($C1436,IF([1]Sheet1!$A$2:$A$1823=$A1436,[1]Sheet1!$C$2:$C$1823),0))</f>
        <v>2707402000</v>
      </c>
      <c r="J1436" s="2">
        <f t="array" ref="J1436">(INDEX([1]Sheet1!$G$2:$G$1823,MATCH($C1436,IF([1]Sheet1!$A$2:$A$1823=$A1436,[1]Sheet1!$C$2:$C$1823),0))+INDEX([1]Sheet1!$J$2:$J$1823,MATCH($C1436,IF([1]Sheet1!$A$2:$A$1823=$A1436,[1]Sheet1!$C$2:$C$1823),0)))</f>
        <v>1003128000</v>
      </c>
      <c r="K1436" s="2">
        <f t="array" ref="K1436">INDEX([5]Sheet1!$K$2:$K$2185,MATCH($C1436,IF([5]Sheet1!$E$2:$E$2185=$A1436,[5]Sheet1!$B$2:$B$2185),0))*10</f>
        <v>1343737950</v>
      </c>
      <c r="L1436" s="2">
        <f t="array" ref="L1436">INDEX([5]Sheet1!$J$2:$J$2185,MATCH($C1436,IF([5]Sheet1!$E$2:$E$2185=$A1436,[5]Sheet1!$B$2:$B$2185),0))</f>
        <v>39090</v>
      </c>
      <c r="M1436" s="2">
        <f t="array" ref="M1436">INDEX([5]Sheet1!$G$2:$G$2185,MATCH($C1436,IF([5]Sheet1!$E$2:$E$2185=$A1436,[5]Sheet1!$B$2:$B$2185),0))*10</f>
        <v>1022234580</v>
      </c>
      <c r="N1436" s="2">
        <f t="array" ref="N1436">INDEX([5]Sheet1!$F$2:$F$2185,MATCH($C1436,IF([5]Sheet1!$E$2:$E$2185=$A1436,[5]Sheet1!$B$2:$B$2185),0))</f>
        <v>24847</v>
      </c>
      <c r="O1436" s="2">
        <f t="array" ref="O1436">INDEX([5]Sheet1!$I$2:$I$2185,MATCH($C1436,IF([5]Sheet1!$E$2:$E$2185=$A1436,[5]Sheet1!$B$2:$B$2185),0))*10</f>
        <v>321503370</v>
      </c>
      <c r="P1436" s="2">
        <f t="array" ref="P1436">INDEX([5]Sheet1!$H$2:$H$2185,MATCH($C1436,IF([5]Sheet1!$E$2:$E$2185=$A1436,[5]Sheet1!$B$2:$B$2185),0))</f>
        <v>10813</v>
      </c>
    </row>
    <row r="1437" spans="1:16" x14ac:dyDescent="0.25">
      <c r="A1437" t="s">
        <v>62</v>
      </c>
      <c r="B1437" t="s">
        <v>63</v>
      </c>
      <c r="C1437">
        <v>2005</v>
      </c>
      <c r="D1437" s="2">
        <f t="array" ref="D1437">INDEX([2]data!$E$2:$E$2185,MATCH($C1437,IF([2]data!$C$2:$C$2185=$A1437,[2]data!$A$2:$A$2185),0))</f>
        <v>1298492</v>
      </c>
      <c r="H1437" s="2">
        <f t="array" ref="H1437">INDEX([1]Sheet1!$M$2:$M$1823,MATCH($C1437,IF([1]Sheet1!$A$2:$A$1823=$A1437,[1]Sheet1!$C$2:$C$1823),0))</f>
        <v>2246617088</v>
      </c>
      <c r="I1437" s="2">
        <f t="array" ref="I1437">INDEX([1]Sheet1!$D$2:$D$1823,MATCH($C1437,IF([1]Sheet1!$A$2:$A$1823=$A1437,[1]Sheet1!$C$2:$C$1823),0))</f>
        <v>1969566000</v>
      </c>
      <c r="J1437" s="2">
        <f t="array" ref="J1437">(INDEX([1]Sheet1!$G$2:$G$1823,MATCH($C1437,IF([1]Sheet1!$A$2:$A$1823=$A1437,[1]Sheet1!$C$2:$C$1823),0))+INDEX([1]Sheet1!$J$2:$J$1823,MATCH($C1437,IF([1]Sheet1!$A$2:$A$1823=$A1437,[1]Sheet1!$C$2:$C$1823),0)))</f>
        <v>277051000</v>
      </c>
      <c r="K1437" s="2">
        <f t="array" ref="K1437">INDEX([5]Sheet1!$K$2:$K$2185,MATCH($C1437,IF([5]Sheet1!$E$2:$E$2185=$A1437,[5]Sheet1!$B$2:$B$2185),0))*10</f>
        <v>994175960</v>
      </c>
      <c r="L1437" s="2">
        <f t="array" ref="L1437">INDEX([5]Sheet1!$J$2:$J$2185,MATCH($C1437,IF([5]Sheet1!$E$2:$E$2185=$A1437,[5]Sheet1!$B$2:$B$2185),0))</f>
        <v>34307</v>
      </c>
      <c r="M1437" s="2">
        <f t="array" ref="M1437">INDEX([5]Sheet1!$G$2:$G$2185,MATCH($C1437,IF([5]Sheet1!$E$2:$E$2185=$A1437,[5]Sheet1!$B$2:$B$2185),0))*10</f>
        <v>802869580</v>
      </c>
      <c r="N1437" s="2">
        <f t="array" ref="N1437">INDEX([5]Sheet1!$F$2:$F$2185,MATCH($C1437,IF([5]Sheet1!$E$2:$E$2185=$A1437,[5]Sheet1!$B$2:$B$2185),0))</f>
        <v>24181</v>
      </c>
      <c r="O1437" s="2">
        <f t="array" ref="O1437">INDEX([5]Sheet1!$I$2:$I$2185,MATCH($C1437,IF([5]Sheet1!$E$2:$E$2185=$A1437,[5]Sheet1!$B$2:$B$2185),0))*10</f>
        <v>191306380</v>
      </c>
      <c r="P1437" s="2">
        <f t="array" ref="P1437">INDEX([5]Sheet1!$H$2:$H$2185,MATCH($C1437,IF([5]Sheet1!$E$2:$E$2185=$A1437,[5]Sheet1!$B$2:$B$2185),0))</f>
        <v>7641</v>
      </c>
    </row>
    <row r="1438" spans="1:16" x14ac:dyDescent="0.25">
      <c r="A1438" t="s">
        <v>64</v>
      </c>
      <c r="B1438" t="s">
        <v>65</v>
      </c>
      <c r="C1438">
        <v>2005</v>
      </c>
      <c r="D1438" s="2">
        <f t="array" ref="D1438">INDEX([2]data!$E$2:$E$2185,MATCH($C1438,IF([2]data!$C$2:$C$2185=$A1438,[2]data!$A$2:$A$2185),0))</f>
        <v>8651974</v>
      </c>
      <c r="H1438" s="2">
        <f t="array" ref="H1438">INDEX([1]Sheet1!$M$2:$M$1823,MATCH($C1438,IF([1]Sheet1!$A$2:$A$1823=$A1438,[1]Sheet1!$C$2:$C$1823),0))</f>
        <v>22889910272</v>
      </c>
      <c r="I1438" s="2">
        <f t="array" ref="I1438">INDEX([1]Sheet1!$D$2:$D$1823,MATCH($C1438,IF([1]Sheet1!$A$2:$A$1823=$A1438,[1]Sheet1!$C$2:$C$1823),0))</f>
        <v>18764862000</v>
      </c>
      <c r="J1438" s="2">
        <f t="array" ref="J1438">(INDEX([1]Sheet1!$G$2:$G$1823,MATCH($C1438,IF([1]Sheet1!$A$2:$A$1823=$A1438,[1]Sheet1!$C$2:$C$1823),0))+INDEX([1]Sheet1!$J$2:$J$1823,MATCH($C1438,IF([1]Sheet1!$A$2:$A$1823=$A1438,[1]Sheet1!$C$2:$C$1823),0)))</f>
        <v>4125049000</v>
      </c>
      <c r="K1438" s="2">
        <f t="array" ref="K1438">INDEX([5]Sheet1!$K$2:$K$2185,MATCH($C1438,IF([5]Sheet1!$E$2:$E$2185=$A1438,[5]Sheet1!$B$2:$B$2185),0))*10</f>
        <v>10123261990</v>
      </c>
      <c r="L1438" s="2">
        <f t="array" ref="L1438">INDEX([5]Sheet1!$J$2:$J$2185,MATCH($C1438,IF([5]Sheet1!$E$2:$E$2185=$A1438,[5]Sheet1!$B$2:$B$2185),0))</f>
        <v>222143</v>
      </c>
      <c r="M1438" s="2">
        <f t="array" ref="M1438">INDEX([5]Sheet1!$G$2:$G$2185,MATCH($C1438,IF([5]Sheet1!$E$2:$E$2185=$A1438,[5]Sheet1!$B$2:$B$2185),0))*10</f>
        <v>8436798970</v>
      </c>
      <c r="N1438" s="2">
        <f t="array" ref="N1438">INDEX([5]Sheet1!$F$2:$F$2185,MATCH($C1438,IF([5]Sheet1!$E$2:$E$2185=$A1438,[5]Sheet1!$B$2:$B$2185),0))</f>
        <v>155194</v>
      </c>
      <c r="O1438" s="2">
        <f t="array" ref="O1438">INDEX([5]Sheet1!$I$2:$I$2185,MATCH($C1438,IF([5]Sheet1!$E$2:$E$2185=$A1438,[5]Sheet1!$B$2:$B$2185),0))*10</f>
        <v>1686463020</v>
      </c>
      <c r="P1438" s="2">
        <f t="array" ref="P1438">INDEX([5]Sheet1!$H$2:$H$2185,MATCH($C1438,IF([5]Sheet1!$E$2:$E$2185=$A1438,[5]Sheet1!$B$2:$B$2185),0))</f>
        <v>57658</v>
      </c>
    </row>
    <row r="1439" spans="1:16" x14ac:dyDescent="0.25">
      <c r="A1439" t="s">
        <v>66</v>
      </c>
      <c r="B1439" t="s">
        <v>67</v>
      </c>
      <c r="C1439">
        <v>2005</v>
      </c>
      <c r="D1439" s="2">
        <f t="array" ref="D1439">INDEX([2]data!$E$2:$E$2185,MATCH($C1439,IF([2]data!$C$2:$C$2185=$A1439,[2]data!$A$2:$A$2185),0))</f>
        <v>1932274</v>
      </c>
      <c r="H1439" s="2">
        <f t="array" ref="H1439">INDEX([1]Sheet1!$M$2:$M$1823,MATCH($C1439,IF([1]Sheet1!$A$2:$A$1823=$A1439,[1]Sheet1!$C$2:$C$1823),0))</f>
        <v>3224141056</v>
      </c>
      <c r="I1439" s="2">
        <f t="array" ref="I1439">INDEX([1]Sheet1!$D$2:$D$1823,MATCH($C1439,IF([1]Sheet1!$A$2:$A$1823=$A1439,[1]Sheet1!$C$2:$C$1823),0))</f>
        <v>2500312000</v>
      </c>
      <c r="J1439" s="2">
        <f t="array" ref="J1439">(INDEX([1]Sheet1!$G$2:$G$1823,MATCH($C1439,IF([1]Sheet1!$A$2:$A$1823=$A1439,[1]Sheet1!$C$2:$C$1823),0))+INDEX([1]Sheet1!$J$2:$J$1823,MATCH($C1439,IF([1]Sheet1!$A$2:$A$1823=$A1439,[1]Sheet1!$C$2:$C$1823),0)))</f>
        <v>723829000</v>
      </c>
      <c r="K1439" s="2">
        <f t="array" ref="K1439">INDEX([5]Sheet1!$K$2:$K$2185,MATCH($C1439,IF([5]Sheet1!$E$2:$E$2185=$A1439,[5]Sheet1!$B$2:$B$2185),0))*10</f>
        <v>1245003930</v>
      </c>
      <c r="L1439" s="2">
        <f t="array" ref="L1439">INDEX([5]Sheet1!$J$2:$J$2185,MATCH($C1439,IF([5]Sheet1!$E$2:$E$2185=$A1439,[5]Sheet1!$B$2:$B$2185),0))</f>
        <v>47147</v>
      </c>
      <c r="M1439" s="2">
        <f t="array" ref="M1439">INDEX([5]Sheet1!$G$2:$G$2185,MATCH($C1439,IF([5]Sheet1!$E$2:$E$2185=$A1439,[5]Sheet1!$B$2:$B$2185),0))*10</f>
        <v>1007166580</v>
      </c>
      <c r="N1439" s="2">
        <f t="array" ref="N1439">INDEX([5]Sheet1!$F$2:$F$2185,MATCH($C1439,IF([5]Sheet1!$E$2:$E$2185=$A1439,[5]Sheet1!$B$2:$B$2185),0))</f>
        <v>33897</v>
      </c>
      <c r="O1439" s="2">
        <f t="array" ref="O1439">INDEX([5]Sheet1!$I$2:$I$2185,MATCH($C1439,IF([5]Sheet1!$E$2:$E$2185=$A1439,[5]Sheet1!$B$2:$B$2185),0))*10</f>
        <v>237837350</v>
      </c>
      <c r="P1439" s="2">
        <f t="array" ref="P1439">INDEX([5]Sheet1!$H$2:$H$2185,MATCH($C1439,IF([5]Sheet1!$E$2:$E$2185=$A1439,[5]Sheet1!$B$2:$B$2185),0))</f>
        <v>12317</v>
      </c>
    </row>
    <row r="1440" spans="1:16" x14ac:dyDescent="0.25">
      <c r="A1440" t="s">
        <v>68</v>
      </c>
      <c r="B1440" t="s">
        <v>69</v>
      </c>
      <c r="C1440">
        <v>2005</v>
      </c>
      <c r="D1440" s="2">
        <f t="array" ref="D1440">INDEX([2]data!$E$2:$E$2185,MATCH($C1440,IF([2]data!$C$2:$C$2185=$A1440,[2]data!$A$2:$A$2185),0))</f>
        <v>19132610</v>
      </c>
      <c r="H1440" s="2">
        <f t="array" ref="H1440">INDEX([1]Sheet1!$M$2:$M$1823,MATCH($C1440,IF([1]Sheet1!$A$2:$A$1823=$A1440,[1]Sheet1!$C$2:$C$1823),0))</f>
        <v>45150842880</v>
      </c>
      <c r="I1440" s="2">
        <f t="array" ref="I1440">INDEX([1]Sheet1!$D$2:$D$1823,MATCH($C1440,IF([1]Sheet1!$A$2:$A$1823=$A1440,[1]Sheet1!$C$2:$C$1823),0))</f>
        <v>39058578000</v>
      </c>
      <c r="J1440" s="2">
        <f t="array" ref="J1440">(INDEX([1]Sheet1!$G$2:$G$1823,MATCH($C1440,IF([1]Sheet1!$A$2:$A$1823=$A1440,[1]Sheet1!$C$2:$C$1823),0))+INDEX([1]Sheet1!$J$2:$J$1823,MATCH($C1440,IF([1]Sheet1!$A$2:$A$1823=$A1440,[1]Sheet1!$C$2:$C$1823),0)))</f>
        <v>6092264000</v>
      </c>
      <c r="K1440" s="2">
        <f t="array" ref="K1440">INDEX([5]Sheet1!$K$2:$K$2185,MATCH($C1440,IF([5]Sheet1!$E$2:$E$2185=$A1440,[5]Sheet1!$B$2:$B$2185),0))*10</f>
        <v>19659022700</v>
      </c>
      <c r="L1440" s="2">
        <f t="array" ref="L1440">INDEX([5]Sheet1!$J$2:$J$2185,MATCH($C1440,IF([5]Sheet1!$E$2:$E$2185=$A1440,[5]Sheet1!$B$2:$B$2185),0))</f>
        <v>468135</v>
      </c>
      <c r="M1440" s="2">
        <f t="array" ref="M1440">INDEX([5]Sheet1!$G$2:$G$2185,MATCH($C1440,IF([5]Sheet1!$E$2:$E$2185=$A1440,[5]Sheet1!$B$2:$B$2185),0))*10</f>
        <v>15676806770</v>
      </c>
      <c r="N1440" s="2">
        <f t="array" ref="N1440">INDEX([5]Sheet1!$F$2:$F$2185,MATCH($C1440,IF([5]Sheet1!$E$2:$E$2185=$A1440,[5]Sheet1!$B$2:$B$2185),0))</f>
        <v>309779</v>
      </c>
      <c r="O1440" s="2">
        <f t="array" ref="O1440">INDEX([5]Sheet1!$I$2:$I$2185,MATCH($C1440,IF([5]Sheet1!$E$2:$E$2185=$A1440,[5]Sheet1!$B$2:$B$2185),0))*10</f>
        <v>3982215930</v>
      </c>
      <c r="P1440" s="2">
        <f t="array" ref="P1440">INDEX([5]Sheet1!$H$2:$H$2185,MATCH($C1440,IF([5]Sheet1!$E$2:$E$2185=$A1440,[5]Sheet1!$B$2:$B$2185),0))</f>
        <v>136879</v>
      </c>
    </row>
    <row r="1441" spans="1:16" x14ac:dyDescent="0.25">
      <c r="A1441" t="s">
        <v>70</v>
      </c>
      <c r="B1441" t="s">
        <v>71</v>
      </c>
      <c r="C1441">
        <v>2005</v>
      </c>
      <c r="D1441" s="2">
        <f t="array" ref="D1441">INDEX([2]data!$E$2:$E$2185,MATCH($C1441,IF([2]data!$C$2:$C$2185=$A1441,[2]data!$A$2:$A$2185),0))</f>
        <v>8705407</v>
      </c>
      <c r="H1441" s="2">
        <f t="array" ref="H1441">INDEX([1]Sheet1!$M$2:$M$1823,MATCH($C1441,IF([1]Sheet1!$A$2:$A$1823=$A1441,[1]Sheet1!$C$2:$C$1823),0))</f>
        <v>11423115264</v>
      </c>
      <c r="I1441" s="2">
        <f t="array" ref="I1441">INDEX([1]Sheet1!$D$2:$D$1823,MATCH($C1441,IF([1]Sheet1!$A$2:$A$1823=$A1441,[1]Sheet1!$C$2:$C$1823),0))</f>
        <v>9911533000</v>
      </c>
      <c r="J1441" s="2">
        <f t="array" ref="J1441">(INDEX([1]Sheet1!$G$2:$G$1823,MATCH($C1441,IF([1]Sheet1!$A$2:$A$1823=$A1441,[1]Sheet1!$C$2:$C$1823),0))+INDEX([1]Sheet1!$J$2:$J$1823,MATCH($C1441,IF([1]Sheet1!$A$2:$A$1823=$A1441,[1]Sheet1!$C$2:$C$1823),0)))</f>
        <v>1511582000</v>
      </c>
      <c r="K1441" s="2">
        <f t="array" ref="K1441">INDEX([5]Sheet1!$K$2:$K$2185,MATCH($C1441,IF([5]Sheet1!$E$2:$E$2185=$A1441,[5]Sheet1!$B$2:$B$2185),0))*10</f>
        <v>5807731110</v>
      </c>
      <c r="L1441" s="2">
        <f t="array" ref="L1441">INDEX([5]Sheet1!$J$2:$J$2185,MATCH($C1441,IF([5]Sheet1!$E$2:$E$2185=$A1441,[5]Sheet1!$B$2:$B$2185),0))</f>
        <v>183060</v>
      </c>
      <c r="M1441" s="2">
        <f t="array" ref="M1441">INDEX([5]Sheet1!$G$2:$G$2185,MATCH($C1441,IF([5]Sheet1!$E$2:$E$2185=$A1441,[5]Sheet1!$B$2:$B$2185),0))*10</f>
        <v>4771738580</v>
      </c>
      <c r="N1441" s="2">
        <f t="array" ref="N1441">INDEX([5]Sheet1!$F$2:$F$2185,MATCH($C1441,IF([5]Sheet1!$E$2:$E$2185=$A1441,[5]Sheet1!$B$2:$B$2185),0))</f>
        <v>129454</v>
      </c>
      <c r="O1441" s="2">
        <f t="array" ref="O1441">INDEX([5]Sheet1!$I$2:$I$2185,MATCH($C1441,IF([5]Sheet1!$E$2:$E$2185=$A1441,[5]Sheet1!$B$2:$B$2185),0))*10</f>
        <v>1035992530</v>
      </c>
      <c r="P1441" s="2">
        <f t="array" ref="P1441">INDEX([5]Sheet1!$H$2:$H$2185,MATCH($C1441,IF([5]Sheet1!$E$2:$E$2185=$A1441,[5]Sheet1!$B$2:$B$2185),0))</f>
        <v>48894</v>
      </c>
    </row>
    <row r="1442" spans="1:16" x14ac:dyDescent="0.25">
      <c r="A1442" t="s">
        <v>72</v>
      </c>
      <c r="B1442" t="s">
        <v>73</v>
      </c>
      <c r="C1442">
        <v>2005</v>
      </c>
      <c r="D1442" s="2">
        <f t="array" ref="D1442">INDEX([2]data!$E$2:$E$2185,MATCH($C1442,IF([2]data!$C$2:$C$2185=$A1442,[2]data!$A$2:$A$2185),0))</f>
        <v>646089</v>
      </c>
      <c r="H1442" s="2">
        <f t="array" ref="H1442">INDEX([1]Sheet1!$M$2:$M$1823,MATCH($C1442,IF([1]Sheet1!$A$2:$A$1823=$A1442,[1]Sheet1!$C$2:$C$1823),0))</f>
        <v>971286976</v>
      </c>
      <c r="I1442" s="2">
        <f t="array" ref="I1442">INDEX([1]Sheet1!$D$2:$D$1823,MATCH($C1442,IF([1]Sheet1!$A$2:$A$1823=$A1442,[1]Sheet1!$C$2:$C$1823),0))</f>
        <v>826879000</v>
      </c>
      <c r="J1442" s="2">
        <f t="array" ref="J1442">(INDEX([1]Sheet1!$G$2:$G$1823,MATCH($C1442,IF([1]Sheet1!$A$2:$A$1823=$A1442,[1]Sheet1!$C$2:$C$1823),0))+INDEX([1]Sheet1!$J$2:$J$1823,MATCH($C1442,IF([1]Sheet1!$A$2:$A$1823=$A1442,[1]Sheet1!$C$2:$C$1823),0)))</f>
        <v>144408000</v>
      </c>
      <c r="K1442" s="2">
        <f t="array" ref="K1442">INDEX([5]Sheet1!$K$2:$K$2185,MATCH($C1442,IF([5]Sheet1!$E$2:$E$2185=$A1442,[5]Sheet1!$B$2:$B$2185),0))*10</f>
        <v>487281240</v>
      </c>
      <c r="L1442" s="2">
        <f t="array" ref="L1442">INDEX([5]Sheet1!$J$2:$J$2185,MATCH($C1442,IF([5]Sheet1!$E$2:$E$2185=$A1442,[5]Sheet1!$B$2:$B$2185),0))</f>
        <v>14552</v>
      </c>
      <c r="M1442" s="2">
        <f t="array" ref="M1442">INDEX([5]Sheet1!$G$2:$G$2185,MATCH($C1442,IF([5]Sheet1!$E$2:$E$2185=$A1442,[5]Sheet1!$B$2:$B$2185),0))*10</f>
        <v>394191310</v>
      </c>
      <c r="N1442" s="2">
        <f t="array" ref="N1442">INDEX([5]Sheet1!$F$2:$F$2185,MATCH($C1442,IF([5]Sheet1!$E$2:$E$2185=$A1442,[5]Sheet1!$B$2:$B$2185),0))</f>
        <v>9275</v>
      </c>
      <c r="O1442" s="2">
        <f t="array" ref="O1442">INDEX([5]Sheet1!$I$2:$I$2185,MATCH($C1442,IF([5]Sheet1!$E$2:$E$2185=$A1442,[5]Sheet1!$B$2:$B$2185),0))*10</f>
        <v>93089930</v>
      </c>
      <c r="P1442" s="2">
        <f t="array" ref="P1442">INDEX([5]Sheet1!$H$2:$H$2185,MATCH($C1442,IF([5]Sheet1!$E$2:$E$2185=$A1442,[5]Sheet1!$B$2:$B$2185),0))</f>
        <v>3881</v>
      </c>
    </row>
    <row r="1443" spans="1:16" x14ac:dyDescent="0.25">
      <c r="A1443" t="s">
        <v>74</v>
      </c>
      <c r="B1443" t="s">
        <v>75</v>
      </c>
      <c r="C1443">
        <v>2005</v>
      </c>
      <c r="D1443" s="2">
        <f t="array" ref="D1443">INDEX([2]data!$E$2:$E$2185,MATCH($C1443,IF([2]data!$C$2:$C$2185=$A1443,[2]data!$A$2:$A$2185),0))</f>
        <v>11463320</v>
      </c>
      <c r="H1443" s="2">
        <f t="array" ref="H1443">INDEX([1]Sheet1!$M$2:$M$1823,MATCH($C1443,IF([1]Sheet1!$A$2:$A$1823=$A1443,[1]Sheet1!$C$2:$C$1823),0))</f>
        <v>20723335168</v>
      </c>
      <c r="I1443" s="2">
        <f t="array" ref="I1443">INDEX([1]Sheet1!$D$2:$D$1823,MATCH($C1443,IF([1]Sheet1!$A$2:$A$1823=$A1443,[1]Sheet1!$C$2:$C$1823),0))</f>
        <v>17058450000</v>
      </c>
      <c r="J1443" s="2">
        <f t="array" ref="J1443">(INDEX([1]Sheet1!$G$2:$G$1823,MATCH($C1443,IF([1]Sheet1!$A$2:$A$1823=$A1443,[1]Sheet1!$C$2:$C$1823),0))+INDEX([1]Sheet1!$J$2:$J$1823,MATCH($C1443,IF([1]Sheet1!$A$2:$A$1823=$A1443,[1]Sheet1!$C$2:$C$1823),0)))</f>
        <v>3664885000</v>
      </c>
      <c r="K1443" s="2">
        <f t="array" ref="K1443">INDEX([5]Sheet1!$K$2:$K$2185,MATCH($C1443,IF([5]Sheet1!$E$2:$E$2185=$A1443,[5]Sheet1!$B$2:$B$2185),0))*10</f>
        <v>8646602410</v>
      </c>
      <c r="L1443" s="2">
        <f t="array" ref="L1443">INDEX([5]Sheet1!$J$2:$J$2185,MATCH($C1443,IF([5]Sheet1!$E$2:$E$2185=$A1443,[5]Sheet1!$B$2:$B$2185),0))</f>
        <v>256718</v>
      </c>
      <c r="M1443" s="2">
        <f t="array" ref="M1443">INDEX([5]Sheet1!$G$2:$G$2185,MATCH($C1443,IF([5]Sheet1!$E$2:$E$2185=$A1443,[5]Sheet1!$B$2:$B$2185),0))*10</f>
        <v>6640723310</v>
      </c>
      <c r="N1443" s="2">
        <f t="array" ref="N1443">INDEX([5]Sheet1!$F$2:$F$2185,MATCH($C1443,IF([5]Sheet1!$E$2:$E$2185=$A1443,[5]Sheet1!$B$2:$B$2185),0))</f>
        <v>159904</v>
      </c>
      <c r="O1443" s="2">
        <f t="array" ref="O1443">INDEX([5]Sheet1!$I$2:$I$2185,MATCH($C1443,IF([5]Sheet1!$E$2:$E$2185=$A1443,[5]Sheet1!$B$2:$B$2185),0))*10</f>
        <v>2005879100</v>
      </c>
      <c r="P1443" s="2">
        <f t="array" ref="P1443">INDEX([5]Sheet1!$H$2:$H$2185,MATCH($C1443,IF([5]Sheet1!$E$2:$E$2185=$A1443,[5]Sheet1!$B$2:$B$2185),0))</f>
        <v>84709</v>
      </c>
    </row>
    <row r="1444" spans="1:16" x14ac:dyDescent="0.25">
      <c r="A1444" t="s">
        <v>76</v>
      </c>
      <c r="B1444" t="s">
        <v>77</v>
      </c>
      <c r="C1444">
        <v>2005</v>
      </c>
      <c r="D1444" s="2">
        <f t="array" ref="D1444">INDEX([2]data!$E$2:$E$2185,MATCH($C1444,IF([2]data!$C$2:$C$2185=$A1444,[2]data!$A$2:$A$2185),0))</f>
        <v>3548597</v>
      </c>
      <c r="H1444" s="2">
        <f t="array" ref="H1444">INDEX([1]Sheet1!$M$2:$M$1823,MATCH($C1444,IF([1]Sheet1!$A$2:$A$1823=$A1444,[1]Sheet1!$C$2:$C$1823),0))</f>
        <v>4967117824</v>
      </c>
      <c r="I1444" s="2">
        <f t="array" ref="I1444">INDEX([1]Sheet1!$D$2:$D$1823,MATCH($C1444,IF([1]Sheet1!$A$2:$A$1823=$A1444,[1]Sheet1!$C$2:$C$1823),0))</f>
        <v>4312963000</v>
      </c>
      <c r="J1444" s="2">
        <f t="array" ref="J1444">(INDEX([1]Sheet1!$G$2:$G$1823,MATCH($C1444,IF([1]Sheet1!$A$2:$A$1823=$A1444,[1]Sheet1!$C$2:$C$1823),0))+INDEX([1]Sheet1!$J$2:$J$1823,MATCH($C1444,IF([1]Sheet1!$A$2:$A$1823=$A1444,[1]Sheet1!$C$2:$C$1823),0)))</f>
        <v>654155000</v>
      </c>
      <c r="K1444" s="2">
        <f t="array" ref="K1444">INDEX([5]Sheet1!$K$2:$K$2185,MATCH($C1444,IF([5]Sheet1!$E$2:$E$2185=$A1444,[5]Sheet1!$B$2:$B$2185),0))*10</f>
        <v>2105132280</v>
      </c>
      <c r="L1444" s="2">
        <f t="array" ref="L1444">INDEX([5]Sheet1!$J$2:$J$2185,MATCH($C1444,IF([5]Sheet1!$E$2:$E$2185=$A1444,[5]Sheet1!$B$2:$B$2185),0))</f>
        <v>88990</v>
      </c>
      <c r="M1444" s="2">
        <f t="array" ref="M1444">INDEX([5]Sheet1!$G$2:$G$2185,MATCH($C1444,IF([5]Sheet1!$E$2:$E$2185=$A1444,[5]Sheet1!$B$2:$B$2185),0))*10</f>
        <v>1694207810</v>
      </c>
      <c r="N1444" s="2">
        <f t="array" ref="N1444">INDEX([5]Sheet1!$F$2:$F$2185,MATCH($C1444,IF([5]Sheet1!$E$2:$E$2185=$A1444,[5]Sheet1!$B$2:$B$2185),0))</f>
        <v>58337</v>
      </c>
      <c r="O1444" s="2">
        <f t="array" ref="O1444">INDEX([5]Sheet1!$I$2:$I$2185,MATCH($C1444,IF([5]Sheet1!$E$2:$E$2185=$A1444,[5]Sheet1!$B$2:$B$2185),0))*10</f>
        <v>410924470</v>
      </c>
      <c r="P1444" s="2">
        <f t="array" ref="P1444">INDEX([5]Sheet1!$H$2:$H$2185,MATCH($C1444,IF([5]Sheet1!$E$2:$E$2185=$A1444,[5]Sheet1!$B$2:$B$2185),0))</f>
        <v>27670</v>
      </c>
    </row>
    <row r="1445" spans="1:16" x14ac:dyDescent="0.25">
      <c r="A1445" t="s">
        <v>78</v>
      </c>
      <c r="B1445" t="s">
        <v>79</v>
      </c>
      <c r="C1445">
        <v>2005</v>
      </c>
      <c r="D1445" s="2">
        <f t="array" ref="D1445">INDEX([2]data!$E$2:$E$2185,MATCH($C1445,IF([2]data!$C$2:$C$2185=$A1445,[2]data!$A$2:$A$2185),0))</f>
        <v>3613202</v>
      </c>
      <c r="H1445" s="2">
        <f t="array" ref="H1445">INDEX([1]Sheet1!$M$2:$M$1823,MATCH($C1445,IF([1]Sheet1!$A$2:$A$1823=$A1445,[1]Sheet1!$C$2:$C$1823),0))</f>
        <v>5211292160</v>
      </c>
      <c r="I1445" s="2">
        <f t="array" ref="I1445">INDEX([1]Sheet1!$D$2:$D$1823,MATCH($C1445,IF([1]Sheet1!$A$2:$A$1823=$A1445,[1]Sheet1!$C$2:$C$1823),0))</f>
        <v>4532366000</v>
      </c>
      <c r="J1445" s="2">
        <f t="array" ref="J1445">(INDEX([1]Sheet1!$G$2:$G$1823,MATCH($C1445,IF([1]Sheet1!$A$2:$A$1823=$A1445,[1]Sheet1!$C$2:$C$1823),0))+INDEX([1]Sheet1!$J$2:$J$1823,MATCH($C1445,IF([1]Sheet1!$A$2:$A$1823=$A1445,[1]Sheet1!$C$2:$C$1823),0)))</f>
        <v>678926000</v>
      </c>
      <c r="K1445" s="2">
        <f t="array" ref="K1445">INDEX([5]Sheet1!$K$2:$K$2185,MATCH($C1445,IF([5]Sheet1!$E$2:$E$2185=$A1445,[5]Sheet1!$B$2:$B$2185),0))*10</f>
        <v>2032215000</v>
      </c>
      <c r="L1445" s="2">
        <f t="array" ref="L1445">INDEX([5]Sheet1!$J$2:$J$2185,MATCH($C1445,IF([5]Sheet1!$E$2:$E$2185=$A1445,[5]Sheet1!$B$2:$B$2185),0))</f>
        <v>63266</v>
      </c>
      <c r="M1445" s="2">
        <f t="array" ref="M1445">INDEX([5]Sheet1!$G$2:$G$2185,MATCH($C1445,IF([5]Sheet1!$E$2:$E$2185=$A1445,[5]Sheet1!$B$2:$B$2185),0))*10</f>
        <v>1598731410</v>
      </c>
      <c r="N1445" s="2">
        <f t="array" ref="N1445">INDEX([5]Sheet1!$F$2:$F$2185,MATCH($C1445,IF([5]Sheet1!$E$2:$E$2185=$A1445,[5]Sheet1!$B$2:$B$2185),0))</f>
        <v>36834</v>
      </c>
      <c r="O1445" s="2">
        <f t="array" ref="O1445">INDEX([5]Sheet1!$I$2:$I$2185,MATCH($C1445,IF([5]Sheet1!$E$2:$E$2185=$A1445,[5]Sheet1!$B$2:$B$2185),0))*10</f>
        <v>433483590</v>
      </c>
      <c r="P1445" s="2">
        <f t="array" ref="P1445">INDEX([5]Sheet1!$H$2:$H$2185,MATCH($C1445,IF([5]Sheet1!$E$2:$E$2185=$A1445,[5]Sheet1!$B$2:$B$2185),0))</f>
        <v>18793</v>
      </c>
    </row>
    <row r="1446" spans="1:16" x14ac:dyDescent="0.25">
      <c r="A1446" t="s">
        <v>80</v>
      </c>
      <c r="B1446" t="s">
        <v>81</v>
      </c>
      <c r="C1446">
        <v>2005</v>
      </c>
      <c r="D1446" s="2">
        <f t="array" ref="D1446">INDEX([2]data!$E$2:$E$2185,MATCH($C1446,IF([2]data!$C$2:$C$2185=$A1446,[2]data!$A$2:$A$2185),0))</f>
        <v>12449990</v>
      </c>
      <c r="H1446" s="2">
        <f t="array" ref="H1446">INDEX([1]Sheet1!$M$2:$M$1823,MATCH($C1446,IF([1]Sheet1!$A$2:$A$1823=$A1446,[1]Sheet1!$C$2:$C$1823),0))</f>
        <v>22452381696</v>
      </c>
      <c r="I1446" s="2">
        <f t="array" ref="I1446">INDEX([1]Sheet1!$D$2:$D$1823,MATCH($C1446,IF([1]Sheet1!$A$2:$A$1823=$A1446,[1]Sheet1!$C$2:$C$1823),0))</f>
        <v>18852776000</v>
      </c>
      <c r="J1446" s="2">
        <f t="array" ref="J1446">(INDEX([1]Sheet1!$G$2:$G$1823,MATCH($C1446,IF([1]Sheet1!$A$2:$A$1823=$A1446,[1]Sheet1!$C$2:$C$1823),0))+INDEX([1]Sheet1!$J$2:$J$1823,MATCH($C1446,IF([1]Sheet1!$A$2:$A$1823=$A1446,[1]Sheet1!$C$2:$C$1823),0)))</f>
        <v>3599605000</v>
      </c>
      <c r="K1446" s="2">
        <f t="array" ref="K1446">INDEX([5]Sheet1!$K$2:$K$2185,MATCH($C1446,IF([5]Sheet1!$E$2:$E$2185=$A1446,[5]Sheet1!$B$2:$B$2185),0))*10</f>
        <v>9259333950</v>
      </c>
      <c r="L1446" s="2">
        <f t="array" ref="L1446">INDEX([5]Sheet1!$J$2:$J$2185,MATCH($C1446,IF([5]Sheet1!$E$2:$E$2185=$A1446,[5]Sheet1!$B$2:$B$2185),0))</f>
        <v>246327</v>
      </c>
      <c r="M1446" s="2">
        <f t="array" ref="M1446">INDEX([5]Sheet1!$G$2:$G$2185,MATCH($C1446,IF([5]Sheet1!$E$2:$E$2185=$A1446,[5]Sheet1!$B$2:$B$2185),0))*10</f>
        <v>7313848470</v>
      </c>
      <c r="N1446" s="2">
        <f t="array" ref="N1446">INDEX([5]Sheet1!$F$2:$F$2185,MATCH($C1446,IF([5]Sheet1!$E$2:$E$2185=$A1446,[5]Sheet1!$B$2:$B$2185),0))</f>
        <v>162572</v>
      </c>
      <c r="O1446" s="2">
        <f t="array" ref="O1446">INDEX([5]Sheet1!$I$2:$I$2185,MATCH($C1446,IF([5]Sheet1!$E$2:$E$2185=$A1446,[5]Sheet1!$B$2:$B$2185),0))*10</f>
        <v>1945485480</v>
      </c>
      <c r="P1446" s="2">
        <f t="array" ref="P1446">INDEX([5]Sheet1!$H$2:$H$2185,MATCH($C1446,IF([5]Sheet1!$E$2:$E$2185=$A1446,[5]Sheet1!$B$2:$B$2185),0))</f>
        <v>73145</v>
      </c>
    </row>
    <row r="1447" spans="1:16" x14ac:dyDescent="0.25">
      <c r="A1447" t="s">
        <v>82</v>
      </c>
      <c r="B1447" t="s">
        <v>83</v>
      </c>
      <c r="C1447">
        <v>2005</v>
      </c>
      <c r="D1447" s="2">
        <f t="array" ref="D1447">INDEX([2]data!$E$2:$E$2185,MATCH($C1447,IF([2]data!$C$2:$C$2185=$A1447,[2]data!$A$2:$A$2185),0))</f>
        <v>1067916</v>
      </c>
      <c r="H1447" s="2">
        <f t="array" ref="H1447">INDEX([1]Sheet1!$M$2:$M$1823,MATCH($C1447,IF([1]Sheet1!$A$2:$A$1823=$A1447,[1]Sheet1!$C$2:$C$1823),0))</f>
        <v>1854823936</v>
      </c>
      <c r="I1447" s="2">
        <f t="array" ref="I1447">INDEX([1]Sheet1!$D$2:$D$1823,MATCH($C1447,IF([1]Sheet1!$A$2:$A$1823=$A1447,[1]Sheet1!$C$2:$C$1823),0))</f>
        <v>1818478000</v>
      </c>
      <c r="J1447" s="2">
        <f t="array" ref="J1447">(INDEX([1]Sheet1!$G$2:$G$1823,MATCH($C1447,IF([1]Sheet1!$A$2:$A$1823=$A1447,[1]Sheet1!$C$2:$C$1823),0))+INDEX([1]Sheet1!$J$2:$J$1823,MATCH($C1447,IF([1]Sheet1!$A$2:$A$1823=$A1447,[1]Sheet1!$C$2:$C$1823),0)))</f>
        <v>36346000</v>
      </c>
      <c r="K1447" s="2">
        <f t="array" ref="K1447">INDEX([5]Sheet1!$K$2:$K$2185,MATCH($C1447,IF([5]Sheet1!$E$2:$E$2185=$A1447,[5]Sheet1!$B$2:$B$2185),0))*10</f>
        <v>903211320</v>
      </c>
      <c r="L1447" s="2">
        <f t="array" ref="L1447">INDEX([5]Sheet1!$J$2:$J$2185,MATCH($C1447,IF([5]Sheet1!$E$2:$E$2185=$A1447,[5]Sheet1!$B$2:$B$2185),0))</f>
        <v>20663</v>
      </c>
      <c r="M1447" s="2">
        <f t="array" ref="M1447">INDEX([5]Sheet1!$G$2:$G$2185,MATCH($C1447,IF([5]Sheet1!$E$2:$E$2185=$A1447,[5]Sheet1!$B$2:$B$2185),0))*10</f>
        <v>787995200</v>
      </c>
      <c r="N1447" s="2">
        <f t="array" ref="N1447">INDEX([5]Sheet1!$F$2:$F$2185,MATCH($C1447,IF([5]Sheet1!$E$2:$E$2185=$A1447,[5]Sheet1!$B$2:$B$2185),0))</f>
        <v>15140</v>
      </c>
      <c r="O1447" s="2">
        <f t="array" ref="O1447">INDEX([5]Sheet1!$I$2:$I$2185,MATCH($C1447,IF([5]Sheet1!$E$2:$E$2185=$A1447,[5]Sheet1!$B$2:$B$2185),0))*10</f>
        <v>115216120</v>
      </c>
      <c r="P1447" s="2">
        <f t="array" ref="P1447">INDEX([5]Sheet1!$H$2:$H$2185,MATCH($C1447,IF([5]Sheet1!$E$2:$E$2185=$A1447,[5]Sheet1!$B$2:$B$2185),0))</f>
        <v>4506</v>
      </c>
    </row>
    <row r="1448" spans="1:16" x14ac:dyDescent="0.25">
      <c r="A1448" t="s">
        <v>84</v>
      </c>
      <c r="B1448" t="s">
        <v>85</v>
      </c>
      <c r="C1448">
        <v>2005</v>
      </c>
      <c r="D1448" s="2">
        <f t="array" ref="D1448">INDEX([2]data!$E$2:$E$2185,MATCH($C1448,IF([2]data!$C$2:$C$2185=$A1448,[2]data!$A$2:$A$2185),0))</f>
        <v>4270150</v>
      </c>
      <c r="H1448" s="2">
        <f t="array" ref="H1448">INDEX([1]Sheet1!$M$2:$M$1823,MATCH($C1448,IF([1]Sheet1!$A$2:$A$1823=$A1448,[1]Sheet1!$C$2:$C$1823),0))</f>
        <v>7149261824</v>
      </c>
      <c r="I1448" s="2">
        <f t="array" ref="I1448">INDEX([1]Sheet1!$D$2:$D$1823,MATCH($C1448,IF([1]Sheet1!$A$2:$A$1823=$A1448,[1]Sheet1!$C$2:$C$1823),0))</f>
        <v>5444300000</v>
      </c>
      <c r="J1448" s="2">
        <f t="array" ref="J1448">(INDEX([1]Sheet1!$G$2:$G$1823,MATCH($C1448,IF([1]Sheet1!$A$2:$A$1823=$A1448,[1]Sheet1!$C$2:$C$1823),0))+INDEX([1]Sheet1!$J$2:$J$1823,MATCH($C1448,IF([1]Sheet1!$A$2:$A$1823=$A1448,[1]Sheet1!$C$2:$C$1823),0)))</f>
        <v>1704962000</v>
      </c>
      <c r="K1448" s="2">
        <f t="array" ref="K1448">INDEX([5]Sheet1!$K$2:$K$2185,MATCH($C1448,IF([5]Sheet1!$E$2:$E$2185=$A1448,[5]Sheet1!$B$2:$B$2185),0))*10</f>
        <v>2671529770</v>
      </c>
      <c r="L1448" s="2">
        <f t="array" ref="L1448">INDEX([5]Sheet1!$J$2:$J$2185,MATCH($C1448,IF([5]Sheet1!$E$2:$E$2185=$A1448,[5]Sheet1!$B$2:$B$2185),0))</f>
        <v>97360</v>
      </c>
      <c r="M1448" s="2">
        <f t="array" ref="M1448">INDEX([5]Sheet1!$G$2:$G$2185,MATCH($C1448,IF([5]Sheet1!$E$2:$E$2185=$A1448,[5]Sheet1!$B$2:$B$2185),0))*10</f>
        <v>2137097960</v>
      </c>
      <c r="N1448" s="2">
        <f t="array" ref="N1448">INDEX([5]Sheet1!$F$2:$F$2185,MATCH($C1448,IF([5]Sheet1!$E$2:$E$2185=$A1448,[5]Sheet1!$B$2:$B$2185),0))</f>
        <v>66230</v>
      </c>
      <c r="O1448" s="2">
        <f t="array" ref="O1448">INDEX([5]Sheet1!$I$2:$I$2185,MATCH($C1448,IF([5]Sheet1!$E$2:$E$2185=$A1448,[5]Sheet1!$B$2:$B$2185),0))*10</f>
        <v>534431810</v>
      </c>
      <c r="P1448" s="2">
        <f t="array" ref="P1448">INDEX([5]Sheet1!$H$2:$H$2185,MATCH($C1448,IF([5]Sheet1!$E$2:$E$2185=$A1448,[5]Sheet1!$B$2:$B$2185),0))</f>
        <v>28306</v>
      </c>
    </row>
    <row r="1449" spans="1:16" x14ac:dyDescent="0.25">
      <c r="A1449" t="s">
        <v>86</v>
      </c>
      <c r="B1449" t="s">
        <v>87</v>
      </c>
      <c r="C1449">
        <v>2005</v>
      </c>
      <c r="D1449" s="2">
        <f t="array" ref="D1449">INDEX([2]data!$E$2:$E$2185,MATCH($C1449,IF([2]data!$C$2:$C$2185=$A1449,[2]data!$A$2:$A$2185),0))</f>
        <v>775493</v>
      </c>
      <c r="H1449" s="2">
        <f t="array" ref="H1449">INDEX([1]Sheet1!$M$2:$M$1823,MATCH($C1449,IF([1]Sheet1!$A$2:$A$1823=$A1449,[1]Sheet1!$C$2:$C$1823),0))</f>
        <v>1120587008</v>
      </c>
      <c r="I1449" s="2">
        <f t="array" ref="I1449">INDEX([1]Sheet1!$D$2:$D$1823,MATCH($C1449,IF([1]Sheet1!$A$2:$A$1823=$A1449,[1]Sheet1!$C$2:$C$1823),0))</f>
        <v>896117000</v>
      </c>
      <c r="J1449" s="2">
        <f t="array" ref="J1449">(INDEX([1]Sheet1!$G$2:$G$1823,MATCH($C1449,IF([1]Sheet1!$A$2:$A$1823=$A1449,[1]Sheet1!$C$2:$C$1823),0))+INDEX([1]Sheet1!$J$2:$J$1823,MATCH($C1449,IF([1]Sheet1!$A$2:$A$1823=$A1449,[1]Sheet1!$C$2:$C$1823),0)))</f>
        <v>224470000</v>
      </c>
      <c r="K1449" s="2">
        <f t="array" ref="K1449">INDEX([5]Sheet1!$K$2:$K$2185,MATCH($C1449,IF([5]Sheet1!$E$2:$E$2185=$A1449,[5]Sheet1!$B$2:$B$2185),0))*10</f>
        <v>542702380</v>
      </c>
      <c r="L1449" s="2">
        <f t="array" ref="L1449">INDEX([5]Sheet1!$J$2:$J$2185,MATCH($C1449,IF([5]Sheet1!$E$2:$E$2185=$A1449,[5]Sheet1!$B$2:$B$2185),0))</f>
        <v>19562</v>
      </c>
      <c r="M1449" s="2">
        <f t="array" ref="M1449">INDEX([5]Sheet1!$G$2:$G$2185,MATCH($C1449,IF([5]Sheet1!$E$2:$E$2185=$A1449,[5]Sheet1!$B$2:$B$2185),0))*10</f>
        <v>438663510</v>
      </c>
      <c r="N1449" s="2">
        <f t="array" ref="N1449">INDEX([5]Sheet1!$F$2:$F$2185,MATCH($C1449,IF([5]Sheet1!$E$2:$E$2185=$A1449,[5]Sheet1!$B$2:$B$2185),0))</f>
        <v>14345</v>
      </c>
      <c r="O1449" s="2">
        <f t="array" ref="O1449">INDEX([5]Sheet1!$I$2:$I$2185,MATCH($C1449,IF([5]Sheet1!$E$2:$E$2185=$A1449,[5]Sheet1!$B$2:$B$2185),0))*10</f>
        <v>104038870</v>
      </c>
      <c r="P1449" s="2">
        <f t="array" ref="P1449">INDEX([5]Sheet1!$H$2:$H$2185,MATCH($C1449,IF([5]Sheet1!$E$2:$E$2185=$A1449,[5]Sheet1!$B$2:$B$2185),0))</f>
        <v>4665</v>
      </c>
    </row>
    <row r="1450" spans="1:16" x14ac:dyDescent="0.25">
      <c r="A1450" t="s">
        <v>88</v>
      </c>
      <c r="B1450" t="s">
        <v>89</v>
      </c>
      <c r="C1450">
        <v>2005</v>
      </c>
      <c r="D1450" s="2">
        <f t="array" ref="D1450">INDEX([2]data!$E$2:$E$2185,MATCH($C1450,IF([2]data!$C$2:$C$2185=$A1450,[2]data!$A$2:$A$2185),0))</f>
        <v>5991057</v>
      </c>
      <c r="H1450" s="2">
        <f t="array" ref="H1450">INDEX([1]Sheet1!$M$2:$M$1823,MATCH($C1450,IF([1]Sheet1!$A$2:$A$1823=$A1450,[1]Sheet1!$C$2:$C$1823),0))</f>
        <v>7327524864</v>
      </c>
      <c r="I1450" s="2">
        <f t="array" ref="I1450">INDEX([1]Sheet1!$D$2:$D$1823,MATCH($C1450,IF([1]Sheet1!$A$2:$A$1823=$A1450,[1]Sheet1!$C$2:$C$1823),0))</f>
        <v>6476681000</v>
      </c>
      <c r="J1450" s="2">
        <f t="array" ref="J1450">(INDEX([1]Sheet1!$G$2:$G$1823,MATCH($C1450,IF([1]Sheet1!$A$2:$A$1823=$A1450,[1]Sheet1!$C$2:$C$1823),0))+INDEX([1]Sheet1!$J$2:$J$1823,MATCH($C1450,IF([1]Sheet1!$A$2:$A$1823=$A1450,[1]Sheet1!$C$2:$C$1823),0)))</f>
        <v>850844000</v>
      </c>
      <c r="K1450" s="2">
        <f t="array" ref="K1450">INDEX([5]Sheet1!$K$2:$K$2185,MATCH($C1450,IF([5]Sheet1!$E$2:$E$2185=$A1450,[5]Sheet1!$B$2:$B$2185),0))*10</f>
        <v>3669673050</v>
      </c>
      <c r="L1450" s="2">
        <f t="array" ref="L1450">INDEX([5]Sheet1!$J$2:$J$2185,MATCH($C1450,IF([5]Sheet1!$E$2:$E$2185=$A1450,[5]Sheet1!$B$2:$B$2185),0))</f>
        <v>129950</v>
      </c>
      <c r="M1450" s="2">
        <f t="array" ref="M1450">INDEX([5]Sheet1!$G$2:$G$2185,MATCH($C1450,IF([5]Sheet1!$E$2:$E$2185=$A1450,[5]Sheet1!$B$2:$B$2185),0))*10</f>
        <v>2983431820</v>
      </c>
      <c r="N1450" s="2">
        <f t="array" ref="N1450">INDEX([5]Sheet1!$F$2:$F$2185,MATCH($C1450,IF([5]Sheet1!$E$2:$E$2185=$A1450,[5]Sheet1!$B$2:$B$2185),0))</f>
        <v>84705</v>
      </c>
      <c r="O1450" s="2">
        <f t="array" ref="O1450">INDEX([5]Sheet1!$I$2:$I$2185,MATCH($C1450,IF([5]Sheet1!$E$2:$E$2185=$A1450,[5]Sheet1!$B$2:$B$2185),0))*10</f>
        <v>686241230</v>
      </c>
      <c r="P1450" s="2">
        <f t="array" ref="P1450">INDEX([5]Sheet1!$H$2:$H$2185,MATCH($C1450,IF([5]Sheet1!$E$2:$E$2185=$A1450,[5]Sheet1!$B$2:$B$2185),0))</f>
        <v>39384</v>
      </c>
    </row>
    <row r="1451" spans="1:16" x14ac:dyDescent="0.25">
      <c r="A1451" t="s">
        <v>90</v>
      </c>
      <c r="B1451" t="s">
        <v>91</v>
      </c>
      <c r="C1451">
        <v>2005</v>
      </c>
      <c r="D1451" s="2">
        <f t="array" ref="D1451">INDEX([2]data!$E$2:$E$2185,MATCH($C1451,IF([2]data!$C$2:$C$2185=$A1451,[2]data!$A$2:$A$2185),0))</f>
        <v>22778123</v>
      </c>
      <c r="H1451" s="2">
        <f t="array" ref="H1451">INDEX([1]Sheet1!$M$2:$M$1823,MATCH($C1451,IF([1]Sheet1!$A$2:$A$1823=$A1451,[1]Sheet1!$C$2:$C$1823),0))</f>
        <v>40859680768</v>
      </c>
      <c r="I1451" s="2">
        <f t="array" ref="I1451">INDEX([1]Sheet1!$D$2:$D$1823,MATCH($C1451,IF([1]Sheet1!$A$2:$A$1823=$A1451,[1]Sheet1!$C$2:$C$1823),0))</f>
        <v>30616635000</v>
      </c>
      <c r="J1451" s="2">
        <f t="array" ref="J1451">(INDEX([1]Sheet1!$G$2:$G$1823,MATCH($C1451,IF([1]Sheet1!$A$2:$A$1823=$A1451,[1]Sheet1!$C$2:$C$1823),0))+INDEX([1]Sheet1!$J$2:$J$1823,MATCH($C1451,IF([1]Sheet1!$A$2:$A$1823=$A1451,[1]Sheet1!$C$2:$C$1823),0)))</f>
        <v>10243047000</v>
      </c>
      <c r="K1451" s="2">
        <f t="array" ref="K1451">INDEX([5]Sheet1!$K$2:$K$2185,MATCH($C1451,IF([5]Sheet1!$E$2:$E$2185=$A1451,[5]Sheet1!$B$2:$B$2185),0))*10</f>
        <v>17472164860</v>
      </c>
      <c r="L1451" s="2">
        <f t="array" ref="L1451">INDEX([5]Sheet1!$J$2:$J$2185,MATCH($C1451,IF([5]Sheet1!$E$2:$E$2185=$A1451,[5]Sheet1!$B$2:$B$2185),0))</f>
        <v>629259</v>
      </c>
      <c r="M1451" s="2">
        <f t="array" ref="M1451">INDEX([5]Sheet1!$G$2:$G$2185,MATCH($C1451,IF([5]Sheet1!$E$2:$E$2185=$A1451,[5]Sheet1!$B$2:$B$2185),0))*10</f>
        <v>13654612790</v>
      </c>
      <c r="N1451" s="2">
        <f t="array" ref="N1451">INDEX([5]Sheet1!$F$2:$F$2185,MATCH($C1451,IF([5]Sheet1!$E$2:$E$2185=$A1451,[5]Sheet1!$B$2:$B$2185),0))</f>
        <v>410234</v>
      </c>
      <c r="O1451" s="2">
        <f t="array" ref="O1451">INDEX([5]Sheet1!$I$2:$I$2185,MATCH($C1451,IF([5]Sheet1!$E$2:$E$2185=$A1451,[5]Sheet1!$B$2:$B$2185),0))*10</f>
        <v>3817552070</v>
      </c>
      <c r="P1451" s="2">
        <f t="array" ref="P1451">INDEX([5]Sheet1!$H$2:$H$2185,MATCH($C1451,IF([5]Sheet1!$E$2:$E$2185=$A1451,[5]Sheet1!$B$2:$B$2185),0))</f>
        <v>199533</v>
      </c>
    </row>
    <row r="1452" spans="1:16" x14ac:dyDescent="0.25">
      <c r="A1452" t="s">
        <v>2</v>
      </c>
      <c r="B1452" t="s">
        <v>3</v>
      </c>
      <c r="C1452">
        <v>2005</v>
      </c>
      <c r="D1452" s="2">
        <f t="array" ref="D1452">INDEX([2]data!$E$2:$E$2185,MATCH($C1452,IF([2]data!$C$2:$C$2185=$A1452,[2]data!$A$2:$A$2185),0))</f>
        <v>295516599</v>
      </c>
      <c r="H1452" s="2">
        <f t="array" ref="H1452">INDEX([1]Sheet1!$M$2:$M$1823,MATCH($C1452,IF([1]Sheet1!$A$2:$A$1823=$A1452,[1]Sheet1!$C$2:$C$1823),0))</f>
        <v>516087545856</v>
      </c>
      <c r="I1452" s="2">
        <f t="array" ref="I1452">INDEX([1]Sheet1!$D$2:$D$1823,MATCH($C1452,IF([1]Sheet1!$A$2:$A$1823=$A1452,[1]Sheet1!$C$2:$C$1823),0))</f>
        <v>419279908000</v>
      </c>
      <c r="J1452" s="2">
        <f t="array" ref="J1452">(INDEX([1]Sheet1!$G$2:$G$1823,MATCH($C1452,IF([1]Sheet1!$A$2:$A$1823=$A1452,[1]Sheet1!$C$2:$C$1823),0))+INDEX([1]Sheet1!$J$2:$J$1823,MATCH($C1452,IF([1]Sheet1!$A$2:$A$1823=$A1452,[1]Sheet1!$C$2:$C$1823),0)))</f>
        <v>96807652000</v>
      </c>
      <c r="K1452" s="2">
        <f t="array" ref="K1452">INDEX([5]Sheet1!$K$2:$K$2185,MATCH($C1452,IF([5]Sheet1!$E$2:$E$2185=$A1452,[5]Sheet1!$B$2:$B$2185),0))*10</f>
        <v>221581035580</v>
      </c>
      <c r="L1452" s="2">
        <f t="array" ref="L1452">INDEX([5]Sheet1!$J$2:$J$2185,MATCH($C1452,IF([5]Sheet1!$E$2:$E$2185=$A1452,[5]Sheet1!$B$2:$B$2185),0))</f>
        <v>6539603</v>
      </c>
      <c r="M1452" s="2">
        <f t="array" ref="M1452">INDEX([5]Sheet1!$G$2:$G$2185,MATCH($C1452,IF([5]Sheet1!$E$2:$E$2185=$A1452,[5]Sheet1!$B$2:$B$2185),0))*10</f>
        <v>174918084510</v>
      </c>
      <c r="N1452" s="2">
        <f t="array" ref="N1452">INDEX([5]Sheet1!$F$2:$F$2185,MATCH($C1452,IF([5]Sheet1!$E$2:$E$2185=$A1452,[5]Sheet1!$B$2:$B$2185),0))</f>
        <v>4176994</v>
      </c>
      <c r="O1452" s="2">
        <f t="array" ref="O1452">INDEX([5]Sheet1!$I$2:$I$2185,MATCH($C1452,IF([5]Sheet1!$E$2:$E$2185=$A1452,[5]Sheet1!$B$2:$B$2185),0))*10</f>
        <v>46662951070</v>
      </c>
      <c r="P1452" s="2">
        <f t="array" ref="P1452">INDEX([5]Sheet1!$H$2:$H$2185,MATCH($C1452,IF([5]Sheet1!$E$2:$E$2185=$A1452,[5]Sheet1!$B$2:$B$2185),0))</f>
        <v>1994693</v>
      </c>
    </row>
    <row r="1453" spans="1:16" x14ac:dyDescent="0.25">
      <c r="A1453" t="s">
        <v>92</v>
      </c>
      <c r="B1453" t="s">
        <v>93</v>
      </c>
      <c r="C1453">
        <v>2005</v>
      </c>
      <c r="D1453" s="2">
        <f t="array" ref="D1453">INDEX([2]data!$E$2:$E$2185,MATCH($C1453,IF([2]data!$C$2:$C$2185=$A1453,[2]data!$A$2:$A$2185),0))</f>
        <v>2457719</v>
      </c>
      <c r="H1453" s="2">
        <f t="array" ref="H1453">INDEX([1]Sheet1!$M$2:$M$1823,MATCH($C1453,IF([1]Sheet1!$A$2:$A$1823=$A1453,[1]Sheet1!$C$2:$C$1823),0))</f>
        <v>3329986048</v>
      </c>
      <c r="I1453" s="2">
        <f t="array" ref="I1453">INDEX([1]Sheet1!$D$2:$D$1823,MATCH($C1453,IF([1]Sheet1!$A$2:$A$1823=$A1453,[1]Sheet1!$C$2:$C$1823),0))</f>
        <v>2645843000</v>
      </c>
      <c r="J1453" s="2">
        <f t="array" ref="J1453">(INDEX([1]Sheet1!$G$2:$G$1823,MATCH($C1453,IF([1]Sheet1!$A$2:$A$1823=$A1453,[1]Sheet1!$C$2:$C$1823),0))+INDEX([1]Sheet1!$J$2:$J$1823,MATCH($C1453,IF([1]Sheet1!$A$2:$A$1823=$A1453,[1]Sheet1!$C$2:$C$1823),0)))</f>
        <v>684143000</v>
      </c>
      <c r="K1453" s="2">
        <f t="array" ref="K1453">INDEX([5]Sheet1!$K$2:$K$2185,MATCH($C1453,IF([5]Sheet1!$E$2:$E$2185=$A1453,[5]Sheet1!$B$2:$B$2185),0))*10</f>
        <v>1365415010</v>
      </c>
      <c r="L1453" s="2">
        <f t="array" ref="L1453">INDEX([5]Sheet1!$J$2:$J$2185,MATCH($C1453,IF([5]Sheet1!$E$2:$E$2185=$A1453,[5]Sheet1!$B$2:$B$2185),0))</f>
        <v>48310</v>
      </c>
      <c r="M1453" s="2">
        <f t="array" ref="M1453">INDEX([5]Sheet1!$G$2:$G$2185,MATCH($C1453,IF([5]Sheet1!$E$2:$E$2185=$A1453,[5]Sheet1!$B$2:$B$2185),0))*10</f>
        <v>1077237500</v>
      </c>
      <c r="N1453" s="2">
        <f t="array" ref="N1453">INDEX([5]Sheet1!$F$2:$F$2185,MATCH($C1453,IF([5]Sheet1!$E$2:$E$2185=$A1453,[5]Sheet1!$B$2:$B$2185),0))</f>
        <v>29570</v>
      </c>
      <c r="O1453" s="2">
        <f t="array" ref="O1453">INDEX([5]Sheet1!$I$2:$I$2185,MATCH($C1453,IF([5]Sheet1!$E$2:$E$2185=$A1453,[5]Sheet1!$B$2:$B$2185),0))*10</f>
        <v>288177510</v>
      </c>
      <c r="P1453" s="2">
        <f t="array" ref="P1453">INDEX([5]Sheet1!$H$2:$H$2185,MATCH($C1453,IF([5]Sheet1!$E$2:$E$2185=$A1453,[5]Sheet1!$B$2:$B$2185),0))</f>
        <v>13072</v>
      </c>
    </row>
    <row r="1454" spans="1:16" x14ac:dyDescent="0.25">
      <c r="A1454" t="s">
        <v>94</v>
      </c>
      <c r="B1454" t="s">
        <v>95</v>
      </c>
      <c r="C1454">
        <v>2005</v>
      </c>
      <c r="D1454" s="2">
        <f t="array" ref="D1454">INDEX([2]data!$E$2:$E$2185,MATCH($C1454,IF([2]data!$C$2:$C$2185=$A1454,[2]data!$A$2:$A$2185),0))</f>
        <v>621215</v>
      </c>
      <c r="H1454" s="2">
        <f t="array" ref="H1454">INDEX([1]Sheet1!$M$2:$M$1823,MATCH($C1454,IF([1]Sheet1!$A$2:$A$1823=$A1454,[1]Sheet1!$C$2:$C$1823),0))</f>
        <v>1245415936</v>
      </c>
      <c r="I1454" s="2">
        <f t="array" ref="I1454">INDEX([1]Sheet1!$D$2:$D$1823,MATCH($C1454,IF([1]Sheet1!$A$2:$A$1823=$A1454,[1]Sheet1!$C$2:$C$1823),0))</f>
        <v>1140331000</v>
      </c>
      <c r="J1454" s="2">
        <f t="array" ref="J1454">(INDEX([1]Sheet1!$G$2:$G$1823,MATCH($C1454,IF([1]Sheet1!$A$2:$A$1823=$A1454,[1]Sheet1!$C$2:$C$1823),0))+INDEX([1]Sheet1!$J$2:$J$1823,MATCH($C1454,IF([1]Sheet1!$A$2:$A$1823=$A1454,[1]Sheet1!$C$2:$C$1823),0)))</f>
        <v>105085000</v>
      </c>
      <c r="K1454" s="2">
        <f t="array" ref="K1454">INDEX([5]Sheet1!$K$2:$K$2185,MATCH($C1454,IF([5]Sheet1!$E$2:$E$2185=$A1454,[5]Sheet1!$B$2:$B$2185),0))*10</f>
        <v>570759570</v>
      </c>
      <c r="L1454" s="2">
        <f t="array" ref="L1454">INDEX([5]Sheet1!$J$2:$J$2185,MATCH($C1454,IF([5]Sheet1!$E$2:$E$2185=$A1454,[5]Sheet1!$B$2:$B$2185),0))</f>
        <v>19869</v>
      </c>
      <c r="M1454" s="2">
        <f t="array" ref="M1454">INDEX([5]Sheet1!$G$2:$G$2185,MATCH($C1454,IF([5]Sheet1!$E$2:$E$2185=$A1454,[5]Sheet1!$B$2:$B$2185),0))*10</f>
        <v>472388750</v>
      </c>
      <c r="N1454" s="2">
        <f t="array" ref="N1454">INDEX([5]Sheet1!$F$2:$F$2185,MATCH($C1454,IF([5]Sheet1!$E$2:$E$2185=$A1454,[5]Sheet1!$B$2:$B$2185),0))</f>
        <v>14421</v>
      </c>
      <c r="O1454" s="2">
        <f t="array" ref="O1454">INDEX([5]Sheet1!$I$2:$I$2185,MATCH($C1454,IF([5]Sheet1!$E$2:$E$2185=$A1454,[5]Sheet1!$B$2:$B$2185),0))*10</f>
        <v>98370820</v>
      </c>
      <c r="P1454" s="2">
        <f t="array" ref="P1454">INDEX([5]Sheet1!$H$2:$H$2185,MATCH($C1454,IF([5]Sheet1!$E$2:$E$2185=$A1454,[5]Sheet1!$B$2:$B$2185),0))</f>
        <v>4022</v>
      </c>
    </row>
    <row r="1455" spans="1:16" x14ac:dyDescent="0.25">
      <c r="A1455" t="s">
        <v>96</v>
      </c>
      <c r="B1455" t="s">
        <v>97</v>
      </c>
      <c r="C1455">
        <v>2005</v>
      </c>
      <c r="D1455" s="2">
        <f t="array" ref="D1455">INDEX([2]data!$E$2:$E$2185,MATCH($C1455,IF([2]data!$C$2:$C$2185=$A1455,[2]data!$A$2:$A$2185),0))</f>
        <v>7577105</v>
      </c>
      <c r="H1455" s="2">
        <f t="array" ref="H1455">INDEX([1]Sheet1!$M$2:$M$1823,MATCH($C1455,IF([1]Sheet1!$A$2:$A$1823=$A1455,[1]Sheet1!$C$2:$C$1823),0))</f>
        <v>12698626048</v>
      </c>
      <c r="I1455" s="2">
        <f t="array" ref="I1455">INDEX([1]Sheet1!$D$2:$D$1823,MATCH($C1455,IF([1]Sheet1!$A$2:$A$1823=$A1455,[1]Sheet1!$C$2:$C$1823),0))</f>
        <v>10836009000</v>
      </c>
      <c r="J1455" s="2">
        <f t="array" ref="J1455">(INDEX([1]Sheet1!$G$2:$G$1823,MATCH($C1455,IF([1]Sheet1!$A$2:$A$1823=$A1455,[1]Sheet1!$C$2:$C$1823),0))+INDEX([1]Sheet1!$J$2:$J$1823,MATCH($C1455,IF([1]Sheet1!$A$2:$A$1823=$A1455,[1]Sheet1!$C$2:$C$1823),0)))</f>
        <v>1862617000</v>
      </c>
      <c r="K1455" s="2">
        <f t="array" ref="K1455">INDEX([5]Sheet1!$K$2:$K$2185,MATCH($C1455,IF([5]Sheet1!$E$2:$E$2185=$A1455,[5]Sheet1!$B$2:$B$2185),0))*10</f>
        <v>5799783200</v>
      </c>
      <c r="L1455" s="2">
        <f t="array" ref="L1455">INDEX([5]Sheet1!$J$2:$J$2185,MATCH($C1455,IF([5]Sheet1!$E$2:$E$2185=$A1455,[5]Sheet1!$B$2:$B$2185),0))</f>
        <v>185949</v>
      </c>
      <c r="M1455" s="2">
        <f t="array" ref="M1455">INDEX([5]Sheet1!$G$2:$G$2185,MATCH($C1455,IF([5]Sheet1!$E$2:$E$2185=$A1455,[5]Sheet1!$B$2:$B$2185),0))*10</f>
        <v>4562444770</v>
      </c>
      <c r="N1455" s="2">
        <f t="array" ref="N1455">INDEX([5]Sheet1!$F$2:$F$2185,MATCH($C1455,IF([5]Sheet1!$E$2:$E$2185=$A1455,[5]Sheet1!$B$2:$B$2185),0))</f>
        <v>120820</v>
      </c>
      <c r="O1455" s="2">
        <f t="array" ref="O1455">INDEX([5]Sheet1!$I$2:$I$2185,MATCH($C1455,IF([5]Sheet1!$E$2:$E$2185=$A1455,[5]Sheet1!$B$2:$B$2185),0))*10</f>
        <v>1237338430</v>
      </c>
      <c r="P1455" s="2">
        <f t="array" ref="P1455">INDEX([5]Sheet1!$H$2:$H$2185,MATCH($C1455,IF([5]Sheet1!$E$2:$E$2185=$A1455,[5]Sheet1!$B$2:$B$2185),0))</f>
        <v>57035</v>
      </c>
    </row>
    <row r="1456" spans="1:16" x14ac:dyDescent="0.25">
      <c r="A1456" t="s">
        <v>98</v>
      </c>
      <c r="B1456" t="s">
        <v>99</v>
      </c>
      <c r="C1456">
        <v>2005</v>
      </c>
      <c r="D1456" s="2">
        <f t="array" ref="D1456">INDEX([2]data!$E$2:$E$2185,MATCH($C1456,IF([2]data!$C$2:$C$2185=$A1456,[2]data!$A$2:$A$2185),0))</f>
        <v>6257305</v>
      </c>
      <c r="H1456" s="2">
        <f t="array" ref="H1456">INDEX([1]Sheet1!$M$2:$M$1823,MATCH($C1456,IF([1]Sheet1!$A$2:$A$1823=$A1456,[1]Sheet1!$C$2:$C$1823),0))</f>
        <v>10045521920</v>
      </c>
      <c r="I1456" s="2">
        <f t="array" ref="I1456">INDEX([1]Sheet1!$D$2:$D$1823,MATCH($C1456,IF([1]Sheet1!$A$2:$A$1823=$A1456,[1]Sheet1!$C$2:$C$1823),0))</f>
        <v>7752249000</v>
      </c>
      <c r="J1456" s="2">
        <f t="array" ref="J1456">(INDEX([1]Sheet1!$G$2:$G$1823,MATCH($C1456,IF([1]Sheet1!$A$2:$A$1823=$A1456,[1]Sheet1!$C$2:$C$1823),0))+INDEX([1]Sheet1!$J$2:$J$1823,MATCH($C1456,IF([1]Sheet1!$A$2:$A$1823=$A1456,[1]Sheet1!$C$2:$C$1823),0)))</f>
        <v>2293273000</v>
      </c>
      <c r="K1456" s="2">
        <f t="array" ref="K1456">INDEX([5]Sheet1!$K$2:$K$2185,MATCH($C1456,IF([5]Sheet1!$E$2:$E$2185=$A1456,[5]Sheet1!$B$2:$B$2185),0))*10</f>
        <v>3860270080</v>
      </c>
      <c r="L1456" s="2">
        <f t="array" ref="L1456">INDEX([5]Sheet1!$J$2:$J$2185,MATCH($C1456,IF([5]Sheet1!$E$2:$E$2185=$A1456,[5]Sheet1!$B$2:$B$2185),0))</f>
        <v>98251</v>
      </c>
      <c r="M1456" s="2">
        <f t="array" ref="M1456">INDEX([5]Sheet1!$G$2:$G$2185,MATCH($C1456,IF([5]Sheet1!$E$2:$E$2185=$A1456,[5]Sheet1!$B$2:$B$2185),0))*10</f>
        <v>2942735810</v>
      </c>
      <c r="N1456" s="2">
        <f t="array" ref="N1456">INDEX([5]Sheet1!$F$2:$F$2185,MATCH($C1456,IF([5]Sheet1!$E$2:$E$2185=$A1456,[5]Sheet1!$B$2:$B$2185),0))</f>
        <v>56333</v>
      </c>
      <c r="O1456" s="2">
        <f t="array" ref="O1456">INDEX([5]Sheet1!$I$2:$I$2185,MATCH($C1456,IF([5]Sheet1!$E$2:$E$2185=$A1456,[5]Sheet1!$B$2:$B$2185),0))*10</f>
        <v>917534270</v>
      </c>
      <c r="P1456" s="2">
        <f t="array" ref="P1456">INDEX([5]Sheet1!$H$2:$H$2185,MATCH($C1456,IF([5]Sheet1!$E$2:$E$2185=$A1456,[5]Sheet1!$B$2:$B$2185),0))</f>
        <v>27524</v>
      </c>
    </row>
    <row r="1457" spans="1:16" x14ac:dyDescent="0.25">
      <c r="A1457" t="s">
        <v>100</v>
      </c>
      <c r="B1457" t="s">
        <v>101</v>
      </c>
      <c r="C1457">
        <v>2005</v>
      </c>
      <c r="D1457" s="2">
        <f t="array" ref="D1457">INDEX([2]data!$E$2:$E$2185,MATCH($C1457,IF([2]data!$C$2:$C$2185=$A1457,[2]data!$A$2:$A$2185),0))</f>
        <v>1820492</v>
      </c>
      <c r="H1457" s="2">
        <f t="array" ref="H1457">INDEX([1]Sheet1!$M$2:$M$1823,MATCH($C1457,IF([1]Sheet1!$A$2:$A$1823=$A1457,[1]Sheet1!$C$2:$C$1823),0))</f>
        <v>2527211008</v>
      </c>
      <c r="I1457" s="2">
        <f t="array" ref="I1457">INDEX([1]Sheet1!$D$2:$D$1823,MATCH($C1457,IF([1]Sheet1!$A$2:$A$1823=$A1457,[1]Sheet1!$C$2:$C$1823),0))</f>
        <v>2306455000</v>
      </c>
      <c r="J1457" s="2">
        <f t="array" ref="J1457">(INDEX([1]Sheet1!$G$2:$G$1823,MATCH($C1457,IF([1]Sheet1!$A$2:$A$1823=$A1457,[1]Sheet1!$C$2:$C$1823),0))+INDEX([1]Sheet1!$J$2:$J$1823,MATCH($C1457,IF([1]Sheet1!$A$2:$A$1823=$A1457,[1]Sheet1!$C$2:$C$1823),0)))</f>
        <v>220756000</v>
      </c>
      <c r="K1457" s="2">
        <f t="array" ref="K1457">INDEX([5]Sheet1!$K$2:$K$2185,MATCH($C1457,IF([5]Sheet1!$E$2:$E$2185=$A1457,[5]Sheet1!$B$2:$B$2185),0))*10</f>
        <v>1165390690</v>
      </c>
      <c r="L1457" s="2">
        <f t="array" ref="L1457">INDEX([5]Sheet1!$J$2:$J$2185,MATCH($C1457,IF([5]Sheet1!$E$2:$E$2185=$A1457,[5]Sheet1!$B$2:$B$2185),0))</f>
        <v>40507</v>
      </c>
      <c r="M1457" s="2">
        <f t="array" ref="M1457">INDEX([5]Sheet1!$G$2:$G$2185,MATCH($C1457,IF([5]Sheet1!$E$2:$E$2185=$A1457,[5]Sheet1!$B$2:$B$2185),0))*10</f>
        <v>859252350</v>
      </c>
      <c r="N1457" s="2">
        <f t="array" ref="N1457">INDEX([5]Sheet1!$F$2:$F$2185,MATCH($C1457,IF([5]Sheet1!$E$2:$E$2185=$A1457,[5]Sheet1!$B$2:$B$2185),0))</f>
        <v>24811</v>
      </c>
      <c r="O1457" s="2">
        <f t="array" ref="O1457">INDEX([5]Sheet1!$I$2:$I$2185,MATCH($C1457,IF([5]Sheet1!$E$2:$E$2185=$A1457,[5]Sheet1!$B$2:$B$2185),0))*10</f>
        <v>306138340</v>
      </c>
      <c r="P1457" s="2">
        <f t="array" ref="P1457">INDEX([5]Sheet1!$H$2:$H$2185,MATCH($C1457,IF([5]Sheet1!$E$2:$E$2185=$A1457,[5]Sheet1!$B$2:$B$2185),0))</f>
        <v>14484</v>
      </c>
    </row>
    <row r="1458" spans="1:16" x14ac:dyDescent="0.25">
      <c r="A1458" t="s">
        <v>102</v>
      </c>
      <c r="B1458" t="s">
        <v>103</v>
      </c>
      <c r="C1458">
        <v>2005</v>
      </c>
      <c r="D1458" s="2">
        <f t="array" ref="D1458">INDEX([2]data!$E$2:$E$2185,MATCH($C1458,IF([2]data!$C$2:$C$2185=$A1458,[2]data!$A$2:$A$2185),0))</f>
        <v>5546166</v>
      </c>
      <c r="H1458" s="2">
        <f t="array" ref="H1458">INDEX([1]Sheet1!$M$2:$M$1823,MATCH($C1458,IF([1]Sheet1!$A$2:$A$1823=$A1458,[1]Sheet1!$C$2:$C$1823),0))</f>
        <v>9253484544</v>
      </c>
      <c r="I1458" s="2">
        <f t="array" ref="I1458">INDEX([1]Sheet1!$D$2:$D$1823,MATCH($C1458,IF([1]Sheet1!$A$2:$A$1823=$A1458,[1]Sheet1!$C$2:$C$1823),0))</f>
        <v>8486146000</v>
      </c>
      <c r="J1458" s="2">
        <f t="array" ref="J1458">(INDEX([1]Sheet1!$G$2:$G$1823,MATCH($C1458,IF([1]Sheet1!$A$2:$A$1823=$A1458,[1]Sheet1!$C$2:$C$1823),0))+INDEX([1]Sheet1!$J$2:$J$1823,MATCH($C1458,IF([1]Sheet1!$A$2:$A$1823=$A1458,[1]Sheet1!$C$2:$C$1823),0)))</f>
        <v>767339000</v>
      </c>
      <c r="K1458" s="2">
        <f t="array" ref="K1458">INDEX([5]Sheet1!$K$2:$K$2185,MATCH($C1458,IF([5]Sheet1!$E$2:$E$2185=$A1458,[5]Sheet1!$B$2:$B$2185),0))*10</f>
        <v>4414777090</v>
      </c>
      <c r="L1458" s="2">
        <f t="array" ref="L1458">INDEX([5]Sheet1!$J$2:$J$2185,MATCH($C1458,IF([5]Sheet1!$E$2:$E$2185=$A1458,[5]Sheet1!$B$2:$B$2185),0))</f>
        <v>123178</v>
      </c>
      <c r="M1458" s="2">
        <f t="array" ref="M1458">INDEX([5]Sheet1!$G$2:$G$2185,MATCH($C1458,IF([5]Sheet1!$E$2:$E$2185=$A1458,[5]Sheet1!$B$2:$B$2185),0))*10</f>
        <v>3636881100</v>
      </c>
      <c r="N1458" s="2">
        <f t="array" ref="N1458">INDEX([5]Sheet1!$F$2:$F$2185,MATCH($C1458,IF([5]Sheet1!$E$2:$E$2185=$A1458,[5]Sheet1!$B$2:$B$2185),0))</f>
        <v>83222</v>
      </c>
      <c r="O1458" s="2">
        <f t="array" ref="O1458">INDEX([5]Sheet1!$I$2:$I$2185,MATCH($C1458,IF([5]Sheet1!$E$2:$E$2185=$A1458,[5]Sheet1!$B$2:$B$2185),0))*10</f>
        <v>777895990</v>
      </c>
      <c r="P1458" s="2">
        <f t="array" ref="P1458">INDEX([5]Sheet1!$H$2:$H$2185,MATCH($C1458,IF([5]Sheet1!$E$2:$E$2185=$A1458,[5]Sheet1!$B$2:$B$2185),0))</f>
        <v>30102</v>
      </c>
    </row>
    <row r="1459" spans="1:16" x14ac:dyDescent="0.25">
      <c r="A1459" t="s">
        <v>104</v>
      </c>
      <c r="B1459" t="s">
        <v>105</v>
      </c>
      <c r="C1459">
        <v>2005</v>
      </c>
      <c r="D1459" s="2">
        <f t="array" ref="D1459">INDEX([2]data!$E$2:$E$2185,MATCH($C1459,IF([2]data!$C$2:$C$2185=$A1459,[2]data!$A$2:$A$2185),0))</f>
        <v>514157</v>
      </c>
      <c r="H1459" s="2">
        <f t="array" ref="H1459">INDEX([1]Sheet1!$M$2:$M$1823,MATCH($C1459,IF([1]Sheet1!$A$2:$A$1823=$A1459,[1]Sheet1!$C$2:$C$1823),0))</f>
        <v>1138011008</v>
      </c>
      <c r="I1459" s="2">
        <f t="array" ref="I1459">INDEX([1]Sheet1!$D$2:$D$1823,MATCH($C1459,IF([1]Sheet1!$A$2:$A$1823=$A1459,[1]Sheet1!$C$2:$C$1823),0))</f>
        <v>864907000</v>
      </c>
      <c r="J1459" s="2">
        <f t="array" ref="J1459">(INDEX([1]Sheet1!$G$2:$G$1823,MATCH($C1459,IF([1]Sheet1!$A$2:$A$1823=$A1459,[1]Sheet1!$C$2:$C$1823),0))+INDEX([1]Sheet1!$J$2:$J$1823,MATCH($C1459,IF([1]Sheet1!$A$2:$A$1823=$A1459,[1]Sheet1!$C$2:$C$1823),0)))</f>
        <v>273104000</v>
      </c>
      <c r="K1459" s="2">
        <f t="array" ref="K1459">INDEX([5]Sheet1!$K$2:$K$2185,MATCH($C1459,IF([5]Sheet1!$E$2:$E$2185=$A1459,[5]Sheet1!$B$2:$B$2185),0))*10</f>
        <v>462105210</v>
      </c>
      <c r="L1459" s="2">
        <f t="array" ref="L1459">INDEX([5]Sheet1!$J$2:$J$2185,MATCH($C1459,IF([5]Sheet1!$E$2:$E$2185=$A1459,[5]Sheet1!$B$2:$B$2185),0))</f>
        <v>16203</v>
      </c>
      <c r="M1459" s="2">
        <f t="array" ref="M1459">INDEX([5]Sheet1!$G$2:$G$2185,MATCH($C1459,IF([5]Sheet1!$E$2:$E$2185=$A1459,[5]Sheet1!$B$2:$B$2185),0))*10</f>
        <v>351759040</v>
      </c>
      <c r="N1459" s="2">
        <f t="array" ref="N1459">INDEX([5]Sheet1!$F$2:$F$2185,MATCH($C1459,IF([5]Sheet1!$E$2:$E$2185=$A1459,[5]Sheet1!$B$2:$B$2185),0))</f>
        <v>9060</v>
      </c>
      <c r="O1459" s="2">
        <f t="array" ref="O1459">INDEX([5]Sheet1!$I$2:$I$2185,MATCH($C1459,IF([5]Sheet1!$E$2:$E$2185=$A1459,[5]Sheet1!$B$2:$B$2185),0))*10</f>
        <v>110346170</v>
      </c>
      <c r="P1459" s="2">
        <f t="array" ref="P1459">INDEX([5]Sheet1!$H$2:$H$2185,MATCH($C1459,IF([5]Sheet1!$E$2:$E$2185=$A1459,[5]Sheet1!$B$2:$B$2185),0))</f>
        <v>5429</v>
      </c>
    </row>
    <row r="1460" spans="1:16" x14ac:dyDescent="0.25">
      <c r="A1460" t="s">
        <v>4</v>
      </c>
      <c r="B1460" t="s">
        <v>5</v>
      </c>
      <c r="C1460">
        <v>2006</v>
      </c>
      <c r="D1460" s="2">
        <f t="array" ref="D1460">INDEX([2]data!$E$2:$E$2185,MATCH($C1460,IF([2]data!$C$2:$C$2185=$A1460,[2]data!$A$2:$A$2185),0))</f>
        <v>4628981</v>
      </c>
      <c r="H1460" s="2">
        <f t="array" ref="H1460">INDEX([1]Sheet1!$M$2:$M$1823,MATCH($C1460,IF([1]Sheet1!$A$2:$A$1823=$A1460,[1]Sheet1!$C$2:$C$1823),0))</f>
        <v>7215577088</v>
      </c>
      <c r="I1460" s="2">
        <f t="array" ref="I1460">INDEX([1]Sheet1!$D$2:$D$1823,MATCH($C1460,IF([1]Sheet1!$A$2:$A$1823=$A1460,[1]Sheet1!$C$2:$C$1823),0))</f>
        <v>5808675000</v>
      </c>
      <c r="J1460" s="2">
        <f t="array" ref="J1460">(INDEX([1]Sheet1!$G$2:$G$1823,MATCH($C1460,IF([1]Sheet1!$A$2:$A$1823=$A1460,[1]Sheet1!$C$2:$C$1823),0))+INDEX([1]Sheet1!$J$2:$J$1823,MATCH($C1460,IF([1]Sheet1!$A$2:$A$1823=$A1460,[1]Sheet1!$C$2:$C$1823),0)))</f>
        <v>1406902000</v>
      </c>
      <c r="K1460" s="2">
        <f t="array" ref="K1460">INDEX([5]Sheet1!$K$2:$K$2185,MATCH($C1460,IF([5]Sheet1!$E$2:$E$2185=$A1460,[5]Sheet1!$B$2:$B$2185),0))*10</f>
        <v>2607761840</v>
      </c>
      <c r="L1460" s="2">
        <f t="array" ref="L1460">INDEX([5]Sheet1!$J$2:$J$2185,MATCH($C1460,IF([5]Sheet1!$E$2:$E$2185=$A1460,[5]Sheet1!$B$2:$B$2185),0))</f>
        <v>97148</v>
      </c>
      <c r="M1460" s="2">
        <f t="array" ref="M1460">INDEX([5]Sheet1!$G$2:$G$2185,MATCH($C1460,IF([5]Sheet1!$E$2:$E$2185=$A1460,[5]Sheet1!$B$2:$B$2185),0))*10</f>
        <v>2120695470</v>
      </c>
      <c r="N1460" s="2">
        <f t="array" ref="N1460">INDEX([5]Sheet1!$F$2:$F$2185,MATCH($C1460,IF([5]Sheet1!$E$2:$E$2185=$A1460,[5]Sheet1!$B$2:$B$2185),0))</f>
        <v>65265</v>
      </c>
      <c r="O1460" s="2">
        <f t="array" ref="O1460">INDEX([5]Sheet1!$I$2:$I$2185,MATCH($C1460,IF([5]Sheet1!$E$2:$E$2185=$A1460,[5]Sheet1!$B$2:$B$2185),0))*10</f>
        <v>487066370</v>
      </c>
      <c r="P1460" s="2">
        <f t="array" ref="P1460">INDEX([5]Sheet1!$H$2:$H$2185,MATCH($C1460,IF([5]Sheet1!$E$2:$E$2185=$A1460,[5]Sheet1!$B$2:$B$2185),0))</f>
        <v>29714</v>
      </c>
    </row>
    <row r="1461" spans="1:16" x14ac:dyDescent="0.25">
      <c r="A1461" t="s">
        <v>6</v>
      </c>
      <c r="B1461" t="s">
        <v>7</v>
      </c>
      <c r="C1461">
        <v>2006</v>
      </c>
      <c r="D1461" s="2">
        <f t="array" ref="D1461">INDEX([2]data!$E$2:$E$2185,MATCH($C1461,IF([2]data!$C$2:$C$2185=$A1461,[2]data!$A$2:$A$2185),0))</f>
        <v>675302</v>
      </c>
      <c r="H1461" s="2">
        <f t="array" ref="H1461">INDEX([1]Sheet1!$M$2:$M$1823,MATCH($C1461,IF([1]Sheet1!$A$2:$A$1823=$A1461,[1]Sheet1!$C$2:$C$1823),0))</f>
        <v>2008088064</v>
      </c>
      <c r="I1461" s="2">
        <f t="array" ref="I1461">INDEX([1]Sheet1!$D$2:$D$1823,MATCH($C1461,IF([1]Sheet1!$A$2:$A$1823=$A1461,[1]Sheet1!$C$2:$C$1823),0))</f>
        <v>1540194000</v>
      </c>
      <c r="J1461" s="2">
        <f t="array" ref="J1461">(INDEX([1]Sheet1!$G$2:$G$1823,MATCH($C1461,IF([1]Sheet1!$A$2:$A$1823=$A1461,[1]Sheet1!$C$2:$C$1823),0))+INDEX([1]Sheet1!$J$2:$J$1823,MATCH($C1461,IF([1]Sheet1!$A$2:$A$1823=$A1461,[1]Sheet1!$C$2:$C$1823),0)))</f>
        <v>467894000</v>
      </c>
      <c r="K1461" s="2">
        <f t="array" ref="K1461">INDEX([5]Sheet1!$K$2:$K$2185,MATCH($C1461,IF([5]Sheet1!$E$2:$E$2185=$A1461,[5]Sheet1!$B$2:$B$2185),0))*10</f>
        <v>754697260</v>
      </c>
      <c r="L1461" s="2">
        <f t="array" ref="L1461">INDEX([5]Sheet1!$J$2:$J$2185,MATCH($C1461,IF([5]Sheet1!$E$2:$E$2185=$A1461,[5]Sheet1!$B$2:$B$2185),0))</f>
        <v>20660</v>
      </c>
      <c r="M1461" s="2">
        <f t="array" ref="M1461">INDEX([5]Sheet1!$G$2:$G$2185,MATCH($C1461,IF([5]Sheet1!$E$2:$E$2185=$A1461,[5]Sheet1!$B$2:$B$2185),0))*10</f>
        <v>543760640</v>
      </c>
      <c r="N1461" s="2">
        <f t="array" ref="N1461">INDEX([5]Sheet1!$F$2:$F$2185,MATCH($C1461,IF([5]Sheet1!$E$2:$E$2185=$A1461,[5]Sheet1!$B$2:$B$2185),0))</f>
        <v>12267</v>
      </c>
      <c r="O1461" s="2">
        <f t="array" ref="O1461">INDEX([5]Sheet1!$I$2:$I$2185,MATCH($C1461,IF([5]Sheet1!$E$2:$E$2185=$A1461,[5]Sheet1!$B$2:$B$2185),0))*10</f>
        <v>210936620</v>
      </c>
      <c r="P1461" s="2">
        <f t="array" ref="P1461">INDEX([5]Sheet1!$H$2:$H$2185,MATCH($C1461,IF([5]Sheet1!$E$2:$E$2185=$A1461,[5]Sheet1!$B$2:$B$2185),0))</f>
        <v>7277</v>
      </c>
    </row>
    <row r="1462" spans="1:16" x14ac:dyDescent="0.25">
      <c r="A1462" t="s">
        <v>8</v>
      </c>
      <c r="B1462" t="s">
        <v>9</v>
      </c>
      <c r="C1462">
        <v>2006</v>
      </c>
      <c r="D1462" s="2">
        <f t="array" ref="D1462">INDEX([2]data!$E$2:$E$2185,MATCH($C1462,IF([2]data!$C$2:$C$2185=$A1462,[2]data!$A$2:$A$2185),0))</f>
        <v>6029141</v>
      </c>
      <c r="H1462" s="2">
        <f t="array" ref="H1462">INDEX([1]Sheet1!$M$2:$M$1823,MATCH($C1462,IF([1]Sheet1!$A$2:$A$1823=$A1462,[1]Sheet1!$C$2:$C$1823),0))</f>
        <v>8589973504</v>
      </c>
      <c r="I1462" s="2">
        <f t="array" ref="I1462">INDEX([1]Sheet1!$D$2:$D$1823,MATCH($C1462,IF([1]Sheet1!$A$2:$A$1823=$A1462,[1]Sheet1!$C$2:$C$1823),0))</f>
        <v>6594062000</v>
      </c>
      <c r="J1462" s="2">
        <f t="array" ref="J1462">(INDEX([1]Sheet1!$G$2:$G$1823,MATCH($C1462,IF([1]Sheet1!$A$2:$A$1823=$A1462,[1]Sheet1!$C$2:$C$1823),0))+INDEX([1]Sheet1!$J$2:$J$1823,MATCH($C1462,IF([1]Sheet1!$A$2:$A$1823=$A1462,[1]Sheet1!$C$2:$C$1823),0)))</f>
        <v>1995912000</v>
      </c>
      <c r="K1462" s="2">
        <f t="array" ref="K1462">INDEX([5]Sheet1!$K$2:$K$2185,MATCH($C1462,IF([5]Sheet1!$E$2:$E$2185=$A1462,[5]Sheet1!$B$2:$B$2185),0))*10</f>
        <v>3604389910</v>
      </c>
      <c r="L1462" s="2">
        <f t="array" ref="L1462">INDEX([5]Sheet1!$J$2:$J$2185,MATCH($C1462,IF([5]Sheet1!$E$2:$E$2185=$A1462,[5]Sheet1!$B$2:$B$2185),0))</f>
        <v>109189</v>
      </c>
      <c r="M1462" s="2">
        <f t="array" ref="M1462">INDEX([5]Sheet1!$G$2:$G$2185,MATCH($C1462,IF([5]Sheet1!$E$2:$E$2185=$A1462,[5]Sheet1!$B$2:$B$2185),0))*10</f>
        <v>2642701500</v>
      </c>
      <c r="N1462" s="2">
        <f t="array" ref="N1462">INDEX([5]Sheet1!$F$2:$F$2185,MATCH($C1462,IF([5]Sheet1!$E$2:$E$2185=$A1462,[5]Sheet1!$B$2:$B$2185),0))</f>
        <v>66187</v>
      </c>
      <c r="O1462" s="2">
        <f t="array" ref="O1462">INDEX([5]Sheet1!$I$2:$I$2185,MATCH($C1462,IF([5]Sheet1!$E$2:$E$2185=$A1462,[5]Sheet1!$B$2:$B$2185),0))*10</f>
        <v>961688410</v>
      </c>
      <c r="P1462" s="2">
        <f t="array" ref="P1462">INDEX([5]Sheet1!$H$2:$H$2185,MATCH($C1462,IF([5]Sheet1!$E$2:$E$2185=$A1462,[5]Sheet1!$B$2:$B$2185),0))</f>
        <v>37778</v>
      </c>
    </row>
    <row r="1463" spans="1:16" x14ac:dyDescent="0.25">
      <c r="A1463" t="s">
        <v>10</v>
      </c>
      <c r="B1463" t="s">
        <v>11</v>
      </c>
      <c r="C1463">
        <v>2006</v>
      </c>
      <c r="D1463" s="2">
        <f t="array" ref="D1463">INDEX([2]data!$E$2:$E$2185,MATCH($C1463,IF([2]data!$C$2:$C$2185=$A1463,[2]data!$A$2:$A$2185),0))</f>
        <v>2821761</v>
      </c>
      <c r="H1463" s="2">
        <f t="array" ref="H1463">INDEX([1]Sheet1!$M$2:$M$1823,MATCH($C1463,IF([1]Sheet1!$A$2:$A$1823=$A1463,[1]Sheet1!$C$2:$C$1823),0))</f>
        <v>4247282944</v>
      </c>
      <c r="I1463" s="2">
        <f t="array" ref="I1463">INDEX([1]Sheet1!$D$2:$D$1823,MATCH($C1463,IF([1]Sheet1!$A$2:$A$1823=$A1463,[1]Sheet1!$C$2:$C$1823),0))</f>
        <v>3681251000</v>
      </c>
      <c r="J1463" s="2">
        <f t="array" ref="J1463">(INDEX([1]Sheet1!$G$2:$G$1823,MATCH($C1463,IF([1]Sheet1!$A$2:$A$1823=$A1463,[1]Sheet1!$C$2:$C$1823),0))+INDEX([1]Sheet1!$J$2:$J$1823,MATCH($C1463,IF([1]Sheet1!$A$2:$A$1823=$A1463,[1]Sheet1!$C$2:$C$1823),0)))</f>
        <v>566032000</v>
      </c>
      <c r="K1463" s="2">
        <f t="array" ref="K1463">INDEX([5]Sheet1!$K$2:$K$2185,MATCH($C1463,IF([5]Sheet1!$E$2:$E$2185=$A1463,[5]Sheet1!$B$2:$B$2185),0))*10</f>
        <v>1842585640</v>
      </c>
      <c r="L1463" s="2">
        <f t="array" ref="L1463">INDEX([5]Sheet1!$J$2:$J$2185,MATCH($C1463,IF([5]Sheet1!$E$2:$E$2185=$A1463,[5]Sheet1!$B$2:$B$2185),0))</f>
        <v>68084</v>
      </c>
      <c r="M1463" s="2">
        <f t="array" ref="M1463">INDEX([5]Sheet1!$G$2:$G$2185,MATCH($C1463,IF([5]Sheet1!$E$2:$E$2185=$A1463,[5]Sheet1!$B$2:$B$2185),0))*10</f>
        <v>1474620860</v>
      </c>
      <c r="N1463" s="2">
        <f t="array" ref="N1463">INDEX([5]Sheet1!$F$2:$F$2185,MATCH($C1463,IF([5]Sheet1!$E$2:$E$2185=$A1463,[5]Sheet1!$B$2:$B$2185),0))</f>
        <v>42993</v>
      </c>
      <c r="O1463" s="2">
        <f t="array" ref="O1463">INDEX([5]Sheet1!$I$2:$I$2185,MATCH($C1463,IF([5]Sheet1!$E$2:$E$2185=$A1463,[5]Sheet1!$B$2:$B$2185),0))*10</f>
        <v>367964780</v>
      </c>
      <c r="P1463" s="2">
        <f t="array" ref="P1463">INDEX([5]Sheet1!$H$2:$H$2185,MATCH($C1463,IF([5]Sheet1!$E$2:$E$2185=$A1463,[5]Sheet1!$B$2:$B$2185),0))</f>
        <v>22664</v>
      </c>
    </row>
    <row r="1464" spans="1:16" x14ac:dyDescent="0.25">
      <c r="A1464" t="s">
        <v>12</v>
      </c>
      <c r="B1464" t="s">
        <v>13</v>
      </c>
      <c r="C1464">
        <v>2006</v>
      </c>
      <c r="D1464" s="2">
        <f t="array" ref="D1464">INDEX([2]data!$E$2:$E$2185,MATCH($C1464,IF([2]data!$C$2:$C$2185=$A1464,[2]data!$A$2:$A$2185),0))</f>
        <v>36021202</v>
      </c>
      <c r="H1464" s="2">
        <f t="array" ref="H1464">INDEX([1]Sheet1!$M$2:$M$1823,MATCH($C1464,IF([1]Sheet1!$A$2:$A$1823=$A1464,[1]Sheet1!$C$2:$C$1823),0))</f>
        <v>72691621888</v>
      </c>
      <c r="I1464" s="2">
        <f t="array" ref="I1464">INDEX([1]Sheet1!$D$2:$D$1823,MATCH($C1464,IF([1]Sheet1!$A$2:$A$1823=$A1464,[1]Sheet1!$C$2:$C$1823),0))</f>
        <v>54075826000</v>
      </c>
      <c r="J1464" s="2">
        <f t="array" ref="J1464">(INDEX([1]Sheet1!$G$2:$G$1823,MATCH($C1464,IF([1]Sheet1!$A$2:$A$1823=$A1464,[1]Sheet1!$C$2:$C$1823),0))+INDEX([1]Sheet1!$J$2:$J$1823,MATCH($C1464,IF([1]Sheet1!$A$2:$A$1823=$A1464,[1]Sheet1!$C$2:$C$1823),0)))</f>
        <v>18615797000</v>
      </c>
      <c r="K1464" s="2">
        <f t="array" ref="K1464">INDEX([5]Sheet1!$K$2:$K$2185,MATCH($C1464,IF([5]Sheet1!$E$2:$E$2185=$A1464,[5]Sheet1!$B$2:$B$2185),0))*10</f>
        <v>31194064650</v>
      </c>
      <c r="L1464" s="2">
        <f t="array" ref="L1464">INDEX([5]Sheet1!$J$2:$J$2185,MATCH($C1464,IF([5]Sheet1!$E$2:$E$2185=$A1464,[5]Sheet1!$B$2:$B$2185),0))</f>
        <v>703602</v>
      </c>
      <c r="M1464" s="2">
        <f t="array" ref="M1464">INDEX([5]Sheet1!$G$2:$G$2185,MATCH($C1464,IF([5]Sheet1!$E$2:$E$2185=$A1464,[5]Sheet1!$B$2:$B$2185),0))*10</f>
        <v>23503552080</v>
      </c>
      <c r="N1464" s="2">
        <f t="array" ref="N1464">INDEX([5]Sheet1!$F$2:$F$2185,MATCH($C1464,IF([5]Sheet1!$E$2:$E$2185=$A1464,[5]Sheet1!$B$2:$B$2185),0))</f>
        <v>377687</v>
      </c>
      <c r="O1464" s="2">
        <f t="array" ref="O1464">INDEX([5]Sheet1!$I$2:$I$2185,MATCH($C1464,IF([5]Sheet1!$E$2:$E$2185=$A1464,[5]Sheet1!$B$2:$B$2185),0))*10</f>
        <v>7690512570</v>
      </c>
      <c r="P1464" s="2">
        <f t="array" ref="P1464">INDEX([5]Sheet1!$H$2:$H$2185,MATCH($C1464,IF([5]Sheet1!$E$2:$E$2185=$A1464,[5]Sheet1!$B$2:$B$2185),0))</f>
        <v>257100</v>
      </c>
    </row>
    <row r="1465" spans="1:16" x14ac:dyDescent="0.25">
      <c r="A1465" t="s">
        <v>14</v>
      </c>
      <c r="B1465" t="s">
        <v>15</v>
      </c>
      <c r="C1465">
        <v>2006</v>
      </c>
      <c r="D1465" s="2">
        <f t="array" ref="D1465">INDEX([2]data!$E$2:$E$2185,MATCH($C1465,IF([2]data!$C$2:$C$2185=$A1465,[2]data!$A$2:$A$2185),0))</f>
        <v>4720423</v>
      </c>
      <c r="H1465" s="2">
        <f t="array" ref="H1465">INDEX([1]Sheet1!$M$2:$M$1823,MATCH($C1465,IF([1]Sheet1!$A$2:$A$1823=$A1465,[1]Sheet1!$C$2:$C$1823),0))</f>
        <v>8220632064</v>
      </c>
      <c r="I1465" s="2">
        <f t="array" ref="I1465">INDEX([1]Sheet1!$D$2:$D$1823,MATCH($C1465,IF([1]Sheet1!$A$2:$A$1823=$A1465,[1]Sheet1!$C$2:$C$1823),0))</f>
        <v>6393899000</v>
      </c>
      <c r="J1465" s="2">
        <f t="array" ref="J1465">(INDEX([1]Sheet1!$G$2:$G$1823,MATCH($C1465,IF([1]Sheet1!$A$2:$A$1823=$A1465,[1]Sheet1!$C$2:$C$1823),0))+INDEX([1]Sheet1!$J$2:$J$1823,MATCH($C1465,IF([1]Sheet1!$A$2:$A$1823=$A1465,[1]Sheet1!$C$2:$C$1823),0)))</f>
        <v>1826733000</v>
      </c>
      <c r="K1465" s="2">
        <f t="array" ref="K1465">INDEX([5]Sheet1!$K$2:$K$2185,MATCH($C1465,IF([5]Sheet1!$E$2:$E$2185=$A1465,[5]Sheet1!$B$2:$B$2185),0))*10</f>
        <v>3220732140</v>
      </c>
      <c r="L1465" s="2">
        <f t="array" ref="L1465">INDEX([5]Sheet1!$J$2:$J$2185,MATCH($C1465,IF([5]Sheet1!$E$2:$E$2185=$A1465,[5]Sheet1!$B$2:$B$2185),0))</f>
        <v>96299</v>
      </c>
      <c r="M1465" s="2">
        <f t="array" ref="M1465">INDEX([5]Sheet1!$G$2:$G$2185,MATCH($C1465,IF([5]Sheet1!$E$2:$E$2185=$A1465,[5]Sheet1!$B$2:$B$2185),0))*10</f>
        <v>2376500380</v>
      </c>
      <c r="N1465" s="2">
        <f t="array" ref="N1465">INDEX([5]Sheet1!$F$2:$F$2185,MATCH($C1465,IF([5]Sheet1!$E$2:$E$2185=$A1465,[5]Sheet1!$B$2:$B$2185),0))</f>
        <v>57425</v>
      </c>
      <c r="O1465" s="2">
        <f t="array" ref="O1465">INDEX([5]Sheet1!$I$2:$I$2185,MATCH($C1465,IF([5]Sheet1!$E$2:$E$2185=$A1465,[5]Sheet1!$B$2:$B$2185),0))*10</f>
        <v>844231760</v>
      </c>
      <c r="P1465" s="2">
        <f t="array" ref="P1465">INDEX([5]Sheet1!$H$2:$H$2185,MATCH($C1465,IF([5]Sheet1!$E$2:$E$2185=$A1465,[5]Sheet1!$B$2:$B$2185),0))</f>
        <v>31731</v>
      </c>
    </row>
    <row r="1466" spans="1:16" x14ac:dyDescent="0.25">
      <c r="A1466" t="s">
        <v>16</v>
      </c>
      <c r="B1466" t="s">
        <v>17</v>
      </c>
      <c r="C1466">
        <v>2006</v>
      </c>
      <c r="D1466" s="2">
        <f t="array" ref="D1466">INDEX([2]data!$E$2:$E$2185,MATCH($C1466,IF([2]data!$C$2:$C$2185=$A1466,[2]data!$A$2:$A$2185),0))</f>
        <v>3517460</v>
      </c>
      <c r="H1466" s="2">
        <f t="array" ref="H1466">INDEX([1]Sheet1!$M$2:$M$1823,MATCH($C1466,IF([1]Sheet1!$A$2:$A$1823=$A1466,[1]Sheet1!$C$2:$C$1823),0))</f>
        <v>7873734144</v>
      </c>
      <c r="I1466" s="2">
        <f t="array" ref="I1466">INDEX([1]Sheet1!$D$2:$D$1823,MATCH($C1466,IF([1]Sheet1!$A$2:$A$1823=$A1466,[1]Sheet1!$C$2:$C$1823),0))</f>
        <v>6660848000</v>
      </c>
      <c r="J1466" s="2">
        <f t="array" ref="J1466">(INDEX([1]Sheet1!$G$2:$G$1823,MATCH($C1466,IF([1]Sheet1!$A$2:$A$1823=$A1466,[1]Sheet1!$C$2:$C$1823),0))+INDEX([1]Sheet1!$J$2:$J$1823,MATCH($C1466,IF([1]Sheet1!$A$2:$A$1823=$A1466,[1]Sheet1!$C$2:$C$1823),0)))</f>
        <v>1212886000</v>
      </c>
      <c r="K1466" s="2">
        <f t="array" ref="K1466">INDEX([5]Sheet1!$K$2:$K$2185,MATCH($C1466,IF([5]Sheet1!$E$2:$E$2185=$A1466,[5]Sheet1!$B$2:$B$2185),0))*10</f>
        <v>3867305170</v>
      </c>
      <c r="L1466" s="2">
        <f t="array" ref="L1466">INDEX([5]Sheet1!$J$2:$J$2185,MATCH($C1466,IF([5]Sheet1!$E$2:$E$2185=$A1466,[5]Sheet1!$B$2:$B$2185),0))</f>
        <v>89418</v>
      </c>
      <c r="M1466" s="2">
        <f t="array" ref="M1466">INDEX([5]Sheet1!$G$2:$G$2185,MATCH($C1466,IF([5]Sheet1!$E$2:$E$2185=$A1466,[5]Sheet1!$B$2:$B$2185),0))*10</f>
        <v>3257266660</v>
      </c>
      <c r="N1466" s="2">
        <f t="array" ref="N1466">INDEX([5]Sheet1!$F$2:$F$2185,MATCH($C1466,IF([5]Sheet1!$E$2:$E$2185=$A1466,[5]Sheet1!$B$2:$B$2185),0))</f>
        <v>62237</v>
      </c>
      <c r="O1466" s="2">
        <f t="array" ref="O1466">INDEX([5]Sheet1!$I$2:$I$2185,MATCH($C1466,IF([5]Sheet1!$E$2:$E$2185=$A1466,[5]Sheet1!$B$2:$B$2185),0))*10</f>
        <v>610038510</v>
      </c>
      <c r="P1466" s="2">
        <f t="array" ref="P1466">INDEX([5]Sheet1!$H$2:$H$2185,MATCH($C1466,IF([5]Sheet1!$E$2:$E$2185=$A1466,[5]Sheet1!$B$2:$B$2185),0))</f>
        <v>20631</v>
      </c>
    </row>
    <row r="1467" spans="1:16" x14ac:dyDescent="0.25">
      <c r="A1467" t="s">
        <v>18</v>
      </c>
      <c r="B1467" t="s">
        <v>19</v>
      </c>
      <c r="C1467">
        <v>2006</v>
      </c>
      <c r="D1467" s="2">
        <f t="array" ref="D1467">INDEX([2]data!$E$2:$E$2185,MATCH($C1467,IF([2]data!$C$2:$C$2185=$A1467,[2]data!$A$2:$A$2185),0))</f>
        <v>859268</v>
      </c>
      <c r="H1467" s="2">
        <f t="array" ref="H1467">INDEX([1]Sheet1!$M$2:$M$1823,MATCH($C1467,IF([1]Sheet1!$A$2:$A$1823=$A1467,[1]Sheet1!$C$2:$C$1823),0))</f>
        <v>1836226048</v>
      </c>
      <c r="I1467" s="2">
        <f t="array" ref="I1467">INDEX([1]Sheet1!$D$2:$D$1823,MATCH($C1467,IF([1]Sheet1!$A$2:$A$1823=$A1467,[1]Sheet1!$C$2:$C$1823),0))</f>
        <v>1388499000</v>
      </c>
      <c r="J1467" s="2">
        <f t="array" ref="J1467">(INDEX([1]Sheet1!$G$2:$G$1823,MATCH($C1467,IF([1]Sheet1!$A$2:$A$1823=$A1467,[1]Sheet1!$C$2:$C$1823),0))+INDEX([1]Sheet1!$J$2:$J$1823,MATCH($C1467,IF([1]Sheet1!$A$2:$A$1823=$A1467,[1]Sheet1!$C$2:$C$1823),0)))</f>
        <v>447727000</v>
      </c>
      <c r="K1467" s="2">
        <f t="array" ref="K1467">INDEX([5]Sheet1!$K$2:$K$2185,MATCH($C1467,IF([5]Sheet1!$E$2:$E$2185=$A1467,[5]Sheet1!$B$2:$B$2185),0))*10</f>
        <v>670762230</v>
      </c>
      <c r="L1467" s="2">
        <f t="array" ref="L1467">INDEX([5]Sheet1!$J$2:$J$2185,MATCH($C1467,IF([5]Sheet1!$E$2:$E$2185=$A1467,[5]Sheet1!$B$2:$B$2185),0))</f>
        <v>17274</v>
      </c>
      <c r="M1467" s="2">
        <f t="array" ref="M1467">INDEX([5]Sheet1!$G$2:$G$2185,MATCH($C1467,IF([5]Sheet1!$E$2:$E$2185=$A1467,[5]Sheet1!$B$2:$B$2185),0))*10</f>
        <v>503627920</v>
      </c>
      <c r="N1467" s="2">
        <f t="array" ref="N1467">INDEX([5]Sheet1!$F$2:$F$2185,MATCH($C1467,IF([5]Sheet1!$E$2:$E$2185=$A1467,[5]Sheet1!$B$2:$B$2185),0))</f>
        <v>11000</v>
      </c>
      <c r="O1467" s="2">
        <f t="array" ref="O1467">INDEX([5]Sheet1!$I$2:$I$2185,MATCH($C1467,IF([5]Sheet1!$E$2:$E$2185=$A1467,[5]Sheet1!$B$2:$B$2185),0))*10</f>
        <v>167134310</v>
      </c>
      <c r="P1467" s="2">
        <f t="array" ref="P1467">INDEX([5]Sheet1!$H$2:$H$2185,MATCH($C1467,IF([5]Sheet1!$E$2:$E$2185=$A1467,[5]Sheet1!$B$2:$B$2185),0))</f>
        <v>5003</v>
      </c>
    </row>
    <row r="1468" spans="1:16" x14ac:dyDescent="0.25">
      <c r="A1468" t="s">
        <v>20</v>
      </c>
      <c r="B1468" t="s">
        <v>21</v>
      </c>
      <c r="C1468">
        <v>2006</v>
      </c>
      <c r="D1468" s="2">
        <f t="array" ref="D1468">INDEX([2]data!$E$2:$E$2185,MATCH($C1468,IF([2]data!$C$2:$C$2185=$A1468,[2]data!$A$2:$A$2185),0))</f>
        <v>570681</v>
      </c>
      <c r="H1468" s="2">
        <f t="array" ref="H1468">INDEX([1]Sheet1!$M$2:$M$1823,MATCH($C1468,IF([1]Sheet1!$A$2:$A$1823=$A1468,[1]Sheet1!$C$2:$C$1823),0))</f>
        <v>1485688960</v>
      </c>
      <c r="I1468" s="2">
        <f t="array" ref="I1468">INDEX([1]Sheet1!$D$2:$D$1823,MATCH($C1468,IF([1]Sheet1!$A$2:$A$1823=$A1468,[1]Sheet1!$C$2:$C$1823),0))</f>
        <v>1263521000</v>
      </c>
      <c r="J1468" s="2">
        <f t="array" ref="J1468">(INDEX([1]Sheet1!$G$2:$G$1823,MATCH($C1468,IF([1]Sheet1!$A$2:$A$1823=$A1468,[1]Sheet1!$C$2:$C$1823),0))+INDEX([1]Sheet1!$J$2:$J$1823,MATCH($C1468,IF([1]Sheet1!$A$2:$A$1823=$A1468,[1]Sheet1!$C$2:$C$1823),0)))</f>
        <v>222168000</v>
      </c>
      <c r="K1468" s="2">
        <f t="array" ref="K1468">INDEX([5]Sheet1!$K$2:$K$2185,MATCH($C1468,IF([5]Sheet1!$E$2:$E$2185=$A1468,[5]Sheet1!$B$2:$B$2185),0))*10</f>
        <v>447905250</v>
      </c>
      <c r="L1468" s="2">
        <f t="array" ref="L1468">INDEX([5]Sheet1!$J$2:$J$2185,MATCH($C1468,IF([5]Sheet1!$E$2:$E$2185=$A1468,[5]Sheet1!$B$2:$B$2185),0))</f>
        <v>11678</v>
      </c>
      <c r="M1468" s="2">
        <f t="array" ref="M1468">INDEX([5]Sheet1!$G$2:$G$2185,MATCH($C1468,IF([5]Sheet1!$E$2:$E$2185=$A1468,[5]Sheet1!$B$2:$B$2185),0))*10</f>
        <v>298497460</v>
      </c>
      <c r="N1468" s="2">
        <f t="array" ref="N1468">INDEX([5]Sheet1!$F$2:$F$2185,MATCH($C1468,IF([5]Sheet1!$E$2:$E$2185=$A1468,[5]Sheet1!$B$2:$B$2185),0))</f>
        <v>5987</v>
      </c>
      <c r="O1468" s="2">
        <f t="array" ref="O1468">INDEX([5]Sheet1!$I$2:$I$2185,MATCH($C1468,IF([5]Sheet1!$E$2:$E$2185=$A1468,[5]Sheet1!$B$2:$B$2185),0))*10</f>
        <v>149407790</v>
      </c>
      <c r="P1468" s="2">
        <f t="array" ref="P1468">INDEX([5]Sheet1!$H$2:$H$2185,MATCH($C1468,IF([5]Sheet1!$E$2:$E$2185=$A1468,[5]Sheet1!$B$2:$B$2185),0))</f>
        <v>4549</v>
      </c>
    </row>
    <row r="1469" spans="1:16" x14ac:dyDescent="0.25">
      <c r="A1469" t="s">
        <v>22</v>
      </c>
      <c r="B1469" t="s">
        <v>23</v>
      </c>
      <c r="C1469">
        <v>2006</v>
      </c>
      <c r="D1469" s="2">
        <f t="array" ref="D1469">INDEX([2]data!$E$2:$E$2185,MATCH($C1469,IF([2]data!$C$2:$C$2185=$A1469,[2]data!$A$2:$A$2185),0))</f>
        <v>18166990</v>
      </c>
      <c r="H1469" s="2">
        <f t="array" ref="H1469">INDEX([1]Sheet1!$M$2:$M$1823,MATCH($C1469,IF([1]Sheet1!$A$2:$A$1823=$A1469,[1]Sheet1!$C$2:$C$1823),0))</f>
        <v>29658978304</v>
      </c>
      <c r="I1469" s="2">
        <f t="array" ref="I1469">INDEX([1]Sheet1!$D$2:$D$1823,MATCH($C1469,IF([1]Sheet1!$A$2:$A$1823=$A1469,[1]Sheet1!$C$2:$C$1823),0))</f>
        <v>21150836000</v>
      </c>
      <c r="J1469" s="2">
        <f t="array" ref="J1469">(INDEX([1]Sheet1!$G$2:$G$1823,MATCH($C1469,IF([1]Sheet1!$A$2:$A$1823=$A1469,[1]Sheet1!$C$2:$C$1823),0))+INDEX([1]Sheet1!$J$2:$J$1823,MATCH($C1469,IF([1]Sheet1!$A$2:$A$1823=$A1469,[1]Sheet1!$C$2:$C$1823),0)))</f>
        <v>8508143000</v>
      </c>
      <c r="K1469" s="2">
        <f t="array" ref="K1469">INDEX([5]Sheet1!$K$2:$K$2185,MATCH($C1469,IF([5]Sheet1!$E$2:$E$2185=$A1469,[5]Sheet1!$B$2:$B$2185),0))*10</f>
        <v>9678011420</v>
      </c>
      <c r="L1469" s="2">
        <f t="array" ref="L1469">INDEX([5]Sheet1!$J$2:$J$2185,MATCH($C1469,IF([5]Sheet1!$E$2:$E$2185=$A1469,[5]Sheet1!$B$2:$B$2185),0))</f>
        <v>323078</v>
      </c>
      <c r="M1469" s="2">
        <f t="array" ref="M1469">INDEX([5]Sheet1!$G$2:$G$2185,MATCH($C1469,IF([5]Sheet1!$E$2:$E$2185=$A1469,[5]Sheet1!$B$2:$B$2185),0))*10</f>
        <v>7562604350</v>
      </c>
      <c r="N1469" s="2">
        <f t="array" ref="N1469">INDEX([5]Sheet1!$F$2:$F$2185,MATCH($C1469,IF([5]Sheet1!$E$2:$E$2185=$A1469,[5]Sheet1!$B$2:$B$2185),0))</f>
        <v>191880</v>
      </c>
      <c r="O1469" s="2">
        <f t="array" ref="O1469">INDEX([5]Sheet1!$I$2:$I$2185,MATCH($C1469,IF([5]Sheet1!$E$2:$E$2185=$A1469,[5]Sheet1!$B$2:$B$2185),0))*10</f>
        <v>2115407070</v>
      </c>
      <c r="P1469" s="2">
        <f t="array" ref="P1469">INDEX([5]Sheet1!$H$2:$H$2185,MATCH($C1469,IF([5]Sheet1!$E$2:$E$2185=$A1469,[5]Sheet1!$B$2:$B$2185),0))</f>
        <v>104991</v>
      </c>
    </row>
    <row r="1470" spans="1:16" x14ac:dyDescent="0.25">
      <c r="A1470" t="s">
        <v>24</v>
      </c>
      <c r="B1470" t="s">
        <v>25</v>
      </c>
      <c r="C1470">
        <v>2006</v>
      </c>
      <c r="D1470" s="2">
        <f t="array" ref="D1470">INDEX([2]data!$E$2:$E$2185,MATCH($C1470,IF([2]data!$C$2:$C$2185=$A1470,[2]data!$A$2:$A$2185),0))</f>
        <v>9155813</v>
      </c>
      <c r="H1470" s="2">
        <f t="array" ref="H1470">INDEX([1]Sheet1!$M$2:$M$1823,MATCH($C1470,IF([1]Sheet1!$A$2:$A$1823=$A1470,[1]Sheet1!$C$2:$C$1823),0))</f>
        <v>16863529984</v>
      </c>
      <c r="I1470" s="2">
        <f t="array" ref="I1470">INDEX([1]Sheet1!$D$2:$D$1823,MATCH($C1470,IF([1]Sheet1!$A$2:$A$1823=$A1470,[1]Sheet1!$C$2:$C$1823),0))</f>
        <v>13474487000</v>
      </c>
      <c r="J1470" s="2">
        <f t="array" ref="J1470">(INDEX([1]Sheet1!$G$2:$G$1823,MATCH($C1470,IF([1]Sheet1!$A$2:$A$1823=$A1470,[1]Sheet1!$C$2:$C$1823),0))+INDEX([1]Sheet1!$J$2:$J$1823,MATCH($C1470,IF([1]Sheet1!$A$2:$A$1823=$A1470,[1]Sheet1!$C$2:$C$1823),0)))</f>
        <v>3389043000</v>
      </c>
      <c r="K1470" s="2">
        <f t="array" ref="K1470">INDEX([5]Sheet1!$K$2:$K$2185,MATCH($C1470,IF([5]Sheet1!$E$2:$E$2185=$A1470,[5]Sheet1!$B$2:$B$2185),0))*10</f>
        <v>7371883050</v>
      </c>
      <c r="L1470" s="2">
        <f t="array" ref="L1470">INDEX([5]Sheet1!$J$2:$J$2185,MATCH($C1470,IF([5]Sheet1!$E$2:$E$2185=$A1470,[5]Sheet1!$B$2:$B$2185),0))</f>
        <v>232654</v>
      </c>
      <c r="M1470" s="2">
        <f t="array" ref="M1470">INDEX([5]Sheet1!$G$2:$G$2185,MATCH($C1470,IF([5]Sheet1!$E$2:$E$2185=$A1470,[5]Sheet1!$B$2:$B$2185),0))*10</f>
        <v>5878631050</v>
      </c>
      <c r="N1470" s="2">
        <f t="array" ref="N1470">INDEX([5]Sheet1!$F$2:$F$2185,MATCH($C1470,IF([5]Sheet1!$E$2:$E$2185=$A1470,[5]Sheet1!$B$2:$B$2185),0))</f>
        <v>155812</v>
      </c>
      <c r="O1470" s="2">
        <f t="array" ref="O1470">INDEX([5]Sheet1!$I$2:$I$2185,MATCH($C1470,IF([5]Sheet1!$E$2:$E$2185=$A1470,[5]Sheet1!$B$2:$B$2185),0))*10</f>
        <v>1493252000</v>
      </c>
      <c r="P1470" s="2">
        <f t="array" ref="P1470">INDEX([5]Sheet1!$H$2:$H$2185,MATCH($C1470,IF([5]Sheet1!$E$2:$E$2185=$A1470,[5]Sheet1!$B$2:$B$2185),0))</f>
        <v>69162</v>
      </c>
    </row>
    <row r="1471" spans="1:16" x14ac:dyDescent="0.25">
      <c r="A1471" t="s">
        <v>26</v>
      </c>
      <c r="B1471" t="s">
        <v>27</v>
      </c>
      <c r="C1471">
        <v>2006</v>
      </c>
      <c r="D1471" s="2">
        <f t="array" ref="D1471">INDEX([2]data!$E$2:$E$2185,MATCH($C1471,IF([2]data!$C$2:$C$2185=$A1471,[2]data!$A$2:$A$2185),0))</f>
        <v>1309731</v>
      </c>
      <c r="H1471" s="2">
        <f t="array" ref="H1471">INDEX([1]Sheet1!$M$2:$M$1823,MATCH($C1471,IF([1]Sheet1!$A$2:$A$1823=$A1471,[1]Sheet1!$C$2:$C$1823),0))</f>
        <v>2065106944</v>
      </c>
      <c r="I1471" s="2">
        <f t="array" ref="I1471">INDEX([1]Sheet1!$D$2:$D$1823,MATCH($C1471,IF([1]Sheet1!$A$2:$A$1823=$A1471,[1]Sheet1!$C$2:$C$1823),0))</f>
        <v>1776082000</v>
      </c>
      <c r="J1471" s="2">
        <f t="array" ref="J1471">(INDEX([1]Sheet1!$G$2:$G$1823,MATCH($C1471,IF([1]Sheet1!$A$2:$A$1823=$A1471,[1]Sheet1!$C$2:$C$1823),0))+INDEX([1]Sheet1!$J$2:$J$1823,MATCH($C1471,IF([1]Sheet1!$A$2:$A$1823=$A1471,[1]Sheet1!$C$2:$C$1823),0)))</f>
        <v>289025000</v>
      </c>
      <c r="K1471" s="2">
        <f t="array" ref="K1471">INDEX([5]Sheet1!$K$2:$K$2185,MATCH($C1471,IF([5]Sheet1!$E$2:$E$2185=$A1471,[5]Sheet1!$B$2:$B$2185),0))*10</f>
        <v>879307840</v>
      </c>
      <c r="L1471" s="2">
        <f t="array" ref="L1471">INDEX([5]Sheet1!$J$2:$J$2185,MATCH($C1471,IF([5]Sheet1!$E$2:$E$2185=$A1471,[5]Sheet1!$B$2:$B$2185),0))</f>
        <v>24797</v>
      </c>
      <c r="M1471" s="2">
        <f t="array" ref="M1471">INDEX([5]Sheet1!$G$2:$G$2185,MATCH($C1471,IF([5]Sheet1!$E$2:$E$2185=$A1471,[5]Sheet1!$B$2:$B$2185),0))*10</f>
        <v>743253780</v>
      </c>
      <c r="N1471" s="2">
        <f t="array" ref="N1471">INDEX([5]Sheet1!$F$2:$F$2185,MATCH($C1471,IF([5]Sheet1!$E$2:$E$2185=$A1471,[5]Sheet1!$B$2:$B$2185),0))</f>
        <v>17447</v>
      </c>
      <c r="O1471" s="2">
        <f t="array" ref="O1471">INDEX([5]Sheet1!$I$2:$I$2185,MATCH($C1471,IF([5]Sheet1!$E$2:$E$2185=$A1471,[5]Sheet1!$B$2:$B$2185),0))*10</f>
        <v>136054060</v>
      </c>
      <c r="P1471" s="2">
        <f t="array" ref="P1471">INDEX([5]Sheet1!$H$2:$H$2185,MATCH($C1471,IF([5]Sheet1!$E$2:$E$2185=$A1471,[5]Sheet1!$B$2:$B$2185),0))</f>
        <v>5645</v>
      </c>
    </row>
    <row r="1472" spans="1:16" x14ac:dyDescent="0.25">
      <c r="A1472" t="s">
        <v>28</v>
      </c>
      <c r="B1472" t="s">
        <v>29</v>
      </c>
      <c r="C1472">
        <v>2006</v>
      </c>
      <c r="D1472" s="2">
        <f t="array" ref="D1472">INDEX([2]data!$E$2:$E$2185,MATCH($C1472,IF([2]data!$C$2:$C$2185=$A1472,[2]data!$A$2:$A$2185),0))</f>
        <v>1468669</v>
      </c>
      <c r="H1472" s="2">
        <f t="array" ref="H1472">INDEX([1]Sheet1!$M$2:$M$1823,MATCH($C1472,IF([1]Sheet1!$A$2:$A$1823=$A1472,[1]Sheet1!$C$2:$C$1823),0))</f>
        <v>2016606976</v>
      </c>
      <c r="I1472" s="2">
        <f t="array" ref="I1472">INDEX([1]Sheet1!$D$2:$D$1823,MATCH($C1472,IF([1]Sheet1!$A$2:$A$1823=$A1472,[1]Sheet1!$C$2:$C$1823),0))</f>
        <v>1667086000</v>
      </c>
      <c r="J1472" s="2">
        <f t="array" ref="J1472">(INDEX([1]Sheet1!$G$2:$G$1823,MATCH($C1472,IF([1]Sheet1!$A$2:$A$1823=$A1472,[1]Sheet1!$C$2:$C$1823),0))+INDEX([1]Sheet1!$J$2:$J$1823,MATCH($C1472,IF([1]Sheet1!$A$2:$A$1823=$A1472,[1]Sheet1!$C$2:$C$1823),0)))</f>
        <v>349521000</v>
      </c>
      <c r="K1472" s="2">
        <f t="array" ref="K1472">INDEX([5]Sheet1!$K$2:$K$2185,MATCH($C1472,IF([5]Sheet1!$E$2:$E$2185=$A1472,[5]Sheet1!$B$2:$B$2185),0))*10</f>
        <v>833290150</v>
      </c>
      <c r="L1472" s="2">
        <f t="array" ref="L1472">INDEX([5]Sheet1!$J$2:$J$2185,MATCH($C1472,IF([5]Sheet1!$E$2:$E$2185=$A1472,[5]Sheet1!$B$2:$B$2185),0))</f>
        <v>32591</v>
      </c>
      <c r="M1472" s="2">
        <f t="array" ref="M1472">INDEX([5]Sheet1!$G$2:$G$2185,MATCH($C1472,IF([5]Sheet1!$E$2:$E$2185=$A1472,[5]Sheet1!$B$2:$B$2185),0))*10</f>
        <v>681255920</v>
      </c>
      <c r="N1472" s="2">
        <f t="array" ref="N1472">INDEX([5]Sheet1!$F$2:$F$2185,MATCH($C1472,IF([5]Sheet1!$E$2:$E$2185=$A1472,[5]Sheet1!$B$2:$B$2185),0))</f>
        <v>21071</v>
      </c>
      <c r="O1472" s="2">
        <f t="array" ref="O1472">INDEX([5]Sheet1!$I$2:$I$2185,MATCH($C1472,IF([5]Sheet1!$E$2:$E$2185=$A1472,[5]Sheet1!$B$2:$B$2185),0))*10</f>
        <v>152034230</v>
      </c>
      <c r="P1472" s="2">
        <f t="array" ref="P1472">INDEX([5]Sheet1!$H$2:$H$2185,MATCH($C1472,IF([5]Sheet1!$E$2:$E$2185=$A1472,[5]Sheet1!$B$2:$B$2185),0))</f>
        <v>9016</v>
      </c>
    </row>
    <row r="1473" spans="1:16" x14ac:dyDescent="0.25">
      <c r="A1473" t="s">
        <v>30</v>
      </c>
      <c r="B1473" t="s">
        <v>31</v>
      </c>
      <c r="C1473">
        <v>2006</v>
      </c>
      <c r="D1473" s="2">
        <f t="array" ref="D1473">INDEX([2]data!$E$2:$E$2185,MATCH($C1473,IF([2]data!$C$2:$C$2185=$A1473,[2]data!$A$2:$A$2185),0))</f>
        <v>12643955</v>
      </c>
      <c r="H1473" s="2">
        <f t="array" ref="H1473">INDEX([1]Sheet1!$M$2:$M$1823,MATCH($C1473,IF([1]Sheet1!$A$2:$A$1823=$A1473,[1]Sheet1!$C$2:$C$1823),0))</f>
        <v>22244390912</v>
      </c>
      <c r="I1473" s="2">
        <f t="array" ref="I1473">INDEX([1]Sheet1!$D$2:$D$1823,MATCH($C1473,IF([1]Sheet1!$A$2:$A$1823=$A1473,[1]Sheet1!$C$2:$C$1823),0))</f>
        <v>18668507000</v>
      </c>
      <c r="J1473" s="2">
        <f t="array" ref="J1473">(INDEX([1]Sheet1!$G$2:$G$1823,MATCH($C1473,IF([1]Sheet1!$A$2:$A$1823=$A1473,[1]Sheet1!$C$2:$C$1823),0))+INDEX([1]Sheet1!$J$2:$J$1823,MATCH($C1473,IF([1]Sheet1!$A$2:$A$1823=$A1473,[1]Sheet1!$C$2:$C$1823),0)))</f>
        <v>3575884000</v>
      </c>
      <c r="K1473" s="2">
        <f t="array" ref="K1473">INDEX([5]Sheet1!$K$2:$K$2185,MATCH($C1473,IF([5]Sheet1!$E$2:$E$2185=$A1473,[5]Sheet1!$B$2:$B$2185),0))*10</f>
        <v>9789855880</v>
      </c>
      <c r="L1473" s="2">
        <f t="array" ref="L1473">INDEX([5]Sheet1!$J$2:$J$2185,MATCH($C1473,IF([5]Sheet1!$E$2:$E$2185=$A1473,[5]Sheet1!$B$2:$B$2185),0))</f>
        <v>270047</v>
      </c>
      <c r="M1473" s="2">
        <f t="array" ref="M1473">INDEX([5]Sheet1!$G$2:$G$2185,MATCH($C1473,IF([5]Sheet1!$E$2:$E$2185=$A1473,[5]Sheet1!$B$2:$B$2185),0))*10</f>
        <v>7942461020</v>
      </c>
      <c r="N1473" s="2">
        <f t="array" ref="N1473">INDEX([5]Sheet1!$F$2:$F$2185,MATCH($C1473,IF([5]Sheet1!$E$2:$E$2185=$A1473,[5]Sheet1!$B$2:$B$2185),0))</f>
        <v>187566</v>
      </c>
      <c r="O1473" s="2">
        <f t="array" ref="O1473">INDEX([5]Sheet1!$I$2:$I$2185,MATCH($C1473,IF([5]Sheet1!$E$2:$E$2185=$A1473,[5]Sheet1!$B$2:$B$2185),0))*10</f>
        <v>1847394860</v>
      </c>
      <c r="P1473" s="2">
        <f t="array" ref="P1473">INDEX([5]Sheet1!$H$2:$H$2185,MATCH($C1473,IF([5]Sheet1!$E$2:$E$2185=$A1473,[5]Sheet1!$B$2:$B$2185),0))</f>
        <v>72366</v>
      </c>
    </row>
    <row r="1474" spans="1:16" x14ac:dyDescent="0.25">
      <c r="A1474" t="s">
        <v>32</v>
      </c>
      <c r="B1474" t="s">
        <v>33</v>
      </c>
      <c r="C1474">
        <v>2006</v>
      </c>
      <c r="D1474" s="2">
        <f t="array" ref="D1474">INDEX([2]data!$E$2:$E$2185,MATCH($C1474,IF([2]data!$C$2:$C$2185=$A1474,[2]data!$A$2:$A$2185),0))</f>
        <v>6332669</v>
      </c>
      <c r="H1474" s="2">
        <f t="array" ref="H1474">INDEX([1]Sheet1!$M$2:$M$1823,MATCH($C1474,IF([1]Sheet1!$A$2:$A$1823=$A1474,[1]Sheet1!$C$2:$C$1823),0))</f>
        <v>10474559488</v>
      </c>
      <c r="I1474" s="2">
        <f t="array" ref="I1474">INDEX([1]Sheet1!$D$2:$D$1823,MATCH($C1474,IF([1]Sheet1!$A$2:$A$1823=$A1474,[1]Sheet1!$C$2:$C$1823),0))</f>
        <v>8656093000</v>
      </c>
      <c r="J1474" s="2">
        <f t="array" ref="J1474">(INDEX([1]Sheet1!$G$2:$G$1823,MATCH($C1474,IF([1]Sheet1!$A$2:$A$1823=$A1474,[1]Sheet1!$C$2:$C$1823),0))+INDEX([1]Sheet1!$J$2:$J$1823,MATCH($C1474,IF([1]Sheet1!$A$2:$A$1823=$A1474,[1]Sheet1!$C$2:$C$1823),0)))</f>
        <v>1818467000</v>
      </c>
      <c r="K1474" s="2">
        <f t="array" ref="K1474">INDEX([5]Sheet1!$K$2:$K$2185,MATCH($C1474,IF([5]Sheet1!$E$2:$E$2185=$A1474,[5]Sheet1!$B$2:$B$2185),0))*10</f>
        <v>4462679870</v>
      </c>
      <c r="L1474" s="2">
        <f t="array" ref="L1474">INDEX([5]Sheet1!$J$2:$J$2185,MATCH($C1474,IF([5]Sheet1!$E$2:$E$2185=$A1474,[5]Sheet1!$B$2:$B$2185),0))</f>
        <v>135791</v>
      </c>
      <c r="M1474" s="2">
        <f t="array" ref="M1474">INDEX([5]Sheet1!$G$2:$G$2185,MATCH($C1474,IF([5]Sheet1!$E$2:$E$2185=$A1474,[5]Sheet1!$B$2:$B$2185),0))*10</f>
        <v>3412356110</v>
      </c>
      <c r="N1474" s="2">
        <f t="array" ref="N1474">INDEX([5]Sheet1!$F$2:$F$2185,MATCH($C1474,IF([5]Sheet1!$E$2:$E$2185=$A1474,[5]Sheet1!$B$2:$B$2185),0))</f>
        <v>79946</v>
      </c>
      <c r="O1474" s="2">
        <f t="array" ref="O1474">INDEX([5]Sheet1!$I$2:$I$2185,MATCH($C1474,IF([5]Sheet1!$E$2:$E$2185=$A1474,[5]Sheet1!$B$2:$B$2185),0))*10</f>
        <v>1050323760</v>
      </c>
      <c r="P1474" s="2">
        <f t="array" ref="P1474">INDEX([5]Sheet1!$H$2:$H$2185,MATCH($C1474,IF([5]Sheet1!$E$2:$E$2185=$A1474,[5]Sheet1!$B$2:$B$2185),0))</f>
        <v>49532</v>
      </c>
    </row>
    <row r="1475" spans="1:16" x14ac:dyDescent="0.25">
      <c r="A1475" t="s">
        <v>34</v>
      </c>
      <c r="B1475" t="s">
        <v>35</v>
      </c>
      <c r="C1475">
        <v>2006</v>
      </c>
      <c r="D1475" s="2">
        <f t="array" ref="D1475">INDEX([2]data!$E$2:$E$2185,MATCH($C1475,IF([2]data!$C$2:$C$2185=$A1475,[2]data!$A$2:$A$2185),0))</f>
        <v>2982644</v>
      </c>
      <c r="H1475" s="2">
        <f t="array" ref="H1475">INDEX([1]Sheet1!$M$2:$M$1823,MATCH($C1475,IF([1]Sheet1!$A$2:$A$1823=$A1475,[1]Sheet1!$C$2:$C$1823),0))</f>
        <v>5134110208</v>
      </c>
      <c r="I1475" s="2">
        <f t="array" ref="I1475">INDEX([1]Sheet1!$D$2:$D$1823,MATCH($C1475,IF([1]Sheet1!$A$2:$A$1823=$A1475,[1]Sheet1!$C$2:$C$1823),0))</f>
        <v>4069022000</v>
      </c>
      <c r="J1475" s="2">
        <f t="array" ref="J1475">(INDEX([1]Sheet1!$G$2:$G$1823,MATCH($C1475,IF([1]Sheet1!$A$2:$A$1823=$A1475,[1]Sheet1!$C$2:$C$1823),0))+INDEX([1]Sheet1!$J$2:$J$1823,MATCH($C1475,IF([1]Sheet1!$A$2:$A$1823=$A1475,[1]Sheet1!$C$2:$C$1823),0)))</f>
        <v>1065088000</v>
      </c>
      <c r="K1475" s="2">
        <f t="array" ref="K1475">INDEX([5]Sheet1!$K$2:$K$2185,MATCH($C1475,IF([5]Sheet1!$E$2:$E$2185=$A1475,[5]Sheet1!$B$2:$B$2185),0))*10</f>
        <v>2079893480</v>
      </c>
      <c r="L1475" s="2">
        <f t="array" ref="L1475">INDEX([5]Sheet1!$J$2:$J$2185,MATCH($C1475,IF([5]Sheet1!$E$2:$E$2185=$A1475,[5]Sheet1!$B$2:$B$2185),0))</f>
        <v>75481</v>
      </c>
      <c r="M1475" s="2">
        <f t="array" ref="M1475">INDEX([5]Sheet1!$G$2:$G$2185,MATCH($C1475,IF([5]Sheet1!$E$2:$E$2185=$A1475,[5]Sheet1!$B$2:$B$2185),0))*10</f>
        <v>1688150760</v>
      </c>
      <c r="N1475" s="2">
        <f t="array" ref="N1475">INDEX([5]Sheet1!$F$2:$F$2185,MATCH($C1475,IF([5]Sheet1!$E$2:$E$2185=$A1475,[5]Sheet1!$B$2:$B$2185),0))</f>
        <v>48997</v>
      </c>
      <c r="O1475" s="2">
        <f t="array" ref="O1475">INDEX([5]Sheet1!$I$2:$I$2185,MATCH($C1475,IF([5]Sheet1!$E$2:$E$2185=$A1475,[5]Sheet1!$B$2:$B$2185),0))*10</f>
        <v>391742720</v>
      </c>
      <c r="P1475" s="2">
        <f t="array" ref="P1475">INDEX([5]Sheet1!$H$2:$H$2185,MATCH($C1475,IF([5]Sheet1!$E$2:$E$2185=$A1475,[5]Sheet1!$B$2:$B$2185),0))</f>
        <v>20796</v>
      </c>
    </row>
    <row r="1476" spans="1:16" x14ac:dyDescent="0.25">
      <c r="A1476" t="s">
        <v>36</v>
      </c>
      <c r="B1476" t="s">
        <v>37</v>
      </c>
      <c r="C1476">
        <v>2006</v>
      </c>
      <c r="D1476" s="2">
        <f t="array" ref="D1476">INDEX([2]data!$E$2:$E$2185,MATCH($C1476,IF([2]data!$C$2:$C$2185=$A1476,[2]data!$A$2:$A$2185),0))</f>
        <v>2762931</v>
      </c>
      <c r="H1476" s="2">
        <f t="array" ref="H1476">INDEX([1]Sheet1!$M$2:$M$1823,MATCH($C1476,IF([1]Sheet1!$A$2:$A$1823=$A1476,[1]Sheet1!$C$2:$C$1823),0))</f>
        <v>4244716032</v>
      </c>
      <c r="I1476" s="2">
        <f t="array" ref="I1476">INDEX([1]Sheet1!$D$2:$D$1823,MATCH($C1476,IF([1]Sheet1!$A$2:$A$1823=$A1476,[1]Sheet1!$C$2:$C$1823),0))</f>
        <v>3759395000</v>
      </c>
      <c r="J1476" s="2">
        <f t="array" ref="J1476">(INDEX([1]Sheet1!$G$2:$G$1823,MATCH($C1476,IF([1]Sheet1!$A$2:$A$1823=$A1476,[1]Sheet1!$C$2:$C$1823),0))+INDEX([1]Sheet1!$J$2:$J$1823,MATCH($C1476,IF([1]Sheet1!$A$2:$A$1823=$A1476,[1]Sheet1!$C$2:$C$1823),0)))</f>
        <v>485321000</v>
      </c>
      <c r="K1476" s="2">
        <f t="array" ref="K1476">INDEX([5]Sheet1!$K$2:$K$2185,MATCH($C1476,IF([5]Sheet1!$E$2:$E$2185=$A1476,[5]Sheet1!$B$2:$B$2185),0))*10</f>
        <v>2195264580</v>
      </c>
      <c r="L1476" s="2">
        <f t="array" ref="L1476">INDEX([5]Sheet1!$J$2:$J$2185,MATCH($C1476,IF([5]Sheet1!$E$2:$E$2185=$A1476,[5]Sheet1!$B$2:$B$2185),0))</f>
        <v>80135</v>
      </c>
      <c r="M1476" s="2">
        <f t="array" ref="M1476">INDEX([5]Sheet1!$G$2:$G$2185,MATCH($C1476,IF([5]Sheet1!$E$2:$E$2185=$A1476,[5]Sheet1!$B$2:$B$2185),0))*10</f>
        <v>1741518730</v>
      </c>
      <c r="N1476" s="2">
        <f t="array" ref="N1476">INDEX([5]Sheet1!$F$2:$F$2185,MATCH($C1476,IF([5]Sheet1!$E$2:$E$2185=$A1476,[5]Sheet1!$B$2:$B$2185),0))</f>
        <v>52245</v>
      </c>
      <c r="O1476" s="2">
        <f t="array" ref="O1476">INDEX([5]Sheet1!$I$2:$I$2185,MATCH($C1476,IF([5]Sheet1!$E$2:$E$2185=$A1476,[5]Sheet1!$B$2:$B$2185),0))*10</f>
        <v>453745850</v>
      </c>
      <c r="P1476" s="2">
        <f t="array" ref="P1476">INDEX([5]Sheet1!$H$2:$H$2185,MATCH($C1476,IF([5]Sheet1!$E$2:$E$2185=$A1476,[5]Sheet1!$B$2:$B$2185),0))</f>
        <v>23803</v>
      </c>
    </row>
    <row r="1477" spans="1:16" x14ac:dyDescent="0.25">
      <c r="A1477" t="s">
        <v>38</v>
      </c>
      <c r="B1477" t="s">
        <v>39</v>
      </c>
      <c r="C1477">
        <v>2006</v>
      </c>
      <c r="D1477" s="2">
        <f t="array" ref="D1477">INDEX([2]data!$E$2:$E$2185,MATCH($C1477,IF([2]data!$C$2:$C$2185=$A1477,[2]data!$A$2:$A$2185),0))</f>
        <v>4219239</v>
      </c>
      <c r="H1477" s="2">
        <f t="array" ref="H1477">INDEX([1]Sheet1!$M$2:$M$1823,MATCH($C1477,IF([1]Sheet1!$A$2:$A$1823=$A1477,[1]Sheet1!$C$2:$C$1823),0))</f>
        <v>6130732032</v>
      </c>
      <c r="I1477" s="2">
        <f t="array" ref="I1477">INDEX([1]Sheet1!$D$2:$D$1823,MATCH($C1477,IF([1]Sheet1!$A$2:$A$1823=$A1477,[1]Sheet1!$C$2:$C$1823),0))</f>
        <v>4951965000</v>
      </c>
      <c r="J1477" s="2">
        <f t="array" ref="J1477">(INDEX([1]Sheet1!$G$2:$G$1823,MATCH($C1477,IF([1]Sheet1!$A$2:$A$1823=$A1477,[1]Sheet1!$C$2:$C$1823),0))+INDEX([1]Sheet1!$J$2:$J$1823,MATCH($C1477,IF([1]Sheet1!$A$2:$A$1823=$A1477,[1]Sheet1!$C$2:$C$1823),0)))</f>
        <v>1178767000</v>
      </c>
      <c r="K1477" s="2">
        <f t="array" ref="K1477">INDEX([5]Sheet1!$K$2:$K$2185,MATCH($C1477,IF([5]Sheet1!$E$2:$E$2185=$A1477,[5]Sheet1!$B$2:$B$2185),0))*10</f>
        <v>2900650970</v>
      </c>
      <c r="L1477" s="2">
        <f t="array" ref="L1477">INDEX([5]Sheet1!$J$2:$J$2185,MATCH($C1477,IF([5]Sheet1!$E$2:$E$2185=$A1477,[5]Sheet1!$B$2:$B$2185),0))</f>
        <v>110896</v>
      </c>
      <c r="M1477" s="2">
        <f t="array" ref="M1477">INDEX([5]Sheet1!$G$2:$G$2185,MATCH($C1477,IF([5]Sheet1!$E$2:$E$2185=$A1477,[5]Sheet1!$B$2:$B$2185),0))*10</f>
        <v>2210116070</v>
      </c>
      <c r="N1477" s="2">
        <f t="array" ref="N1477">INDEX([5]Sheet1!$F$2:$F$2185,MATCH($C1477,IF([5]Sheet1!$E$2:$E$2185=$A1477,[5]Sheet1!$B$2:$B$2185),0))</f>
        <v>66991</v>
      </c>
      <c r="O1477" s="2">
        <f t="array" ref="O1477">INDEX([5]Sheet1!$I$2:$I$2185,MATCH($C1477,IF([5]Sheet1!$E$2:$E$2185=$A1477,[5]Sheet1!$B$2:$B$2185),0))*10</f>
        <v>690534900</v>
      </c>
      <c r="P1477" s="2">
        <f t="array" ref="P1477">INDEX([5]Sheet1!$H$2:$H$2185,MATCH($C1477,IF([5]Sheet1!$E$2:$E$2185=$A1477,[5]Sheet1!$B$2:$B$2185),0))</f>
        <v>40488</v>
      </c>
    </row>
    <row r="1478" spans="1:16" x14ac:dyDescent="0.25">
      <c r="A1478" t="s">
        <v>40</v>
      </c>
      <c r="B1478" t="s">
        <v>41</v>
      </c>
      <c r="C1478">
        <v>2006</v>
      </c>
      <c r="D1478" s="2">
        <f t="array" ref="D1478">INDEX([2]data!$E$2:$E$2185,MATCH($C1478,IF([2]data!$C$2:$C$2185=$A1478,[2]data!$A$2:$A$2185),0))</f>
        <v>4302665</v>
      </c>
      <c r="H1478" s="2">
        <f t="array" ref="H1478">INDEX([1]Sheet1!$M$2:$M$1823,MATCH($C1478,IF([1]Sheet1!$A$2:$A$1823=$A1478,[1]Sheet1!$C$2:$C$1823),0))</f>
        <v>6248643072</v>
      </c>
      <c r="I1478" s="2">
        <f t="array" ref="I1478">INDEX([1]Sheet1!$D$2:$D$1823,MATCH($C1478,IF([1]Sheet1!$A$2:$A$1823=$A1478,[1]Sheet1!$C$2:$C$1823),0))</f>
        <v>5507834000</v>
      </c>
      <c r="J1478" s="2">
        <f t="array" ref="J1478">(INDEX([1]Sheet1!$G$2:$G$1823,MATCH($C1478,IF([1]Sheet1!$A$2:$A$1823=$A1478,[1]Sheet1!$C$2:$C$1823),0))+INDEX([1]Sheet1!$J$2:$J$1823,MATCH($C1478,IF([1]Sheet1!$A$2:$A$1823=$A1478,[1]Sheet1!$C$2:$C$1823),0)))</f>
        <v>740809000</v>
      </c>
      <c r="K1478" s="2">
        <f t="array" ref="K1478">INDEX([5]Sheet1!$K$2:$K$2185,MATCH($C1478,IF([5]Sheet1!$E$2:$E$2185=$A1478,[5]Sheet1!$B$2:$B$2185),0))*10</f>
        <v>2849806270</v>
      </c>
      <c r="L1478" s="2">
        <f t="array" ref="L1478">INDEX([5]Sheet1!$J$2:$J$2185,MATCH($C1478,IF([5]Sheet1!$E$2:$E$2185=$A1478,[5]Sheet1!$B$2:$B$2185),0))</f>
        <v>107753</v>
      </c>
      <c r="M1478" s="2">
        <f t="array" ref="M1478">INDEX([5]Sheet1!$G$2:$G$2185,MATCH($C1478,IF([5]Sheet1!$E$2:$E$2185=$A1478,[5]Sheet1!$B$2:$B$2185),0))*10</f>
        <v>2306289890</v>
      </c>
      <c r="N1478" s="2">
        <f t="array" ref="N1478">INDEX([5]Sheet1!$F$2:$F$2185,MATCH($C1478,IF([5]Sheet1!$E$2:$E$2185=$A1478,[5]Sheet1!$B$2:$B$2185),0))</f>
        <v>70558</v>
      </c>
      <c r="O1478" s="2">
        <f t="array" ref="O1478">INDEX([5]Sheet1!$I$2:$I$2185,MATCH($C1478,IF([5]Sheet1!$E$2:$E$2185=$A1478,[5]Sheet1!$B$2:$B$2185),0))*10</f>
        <v>543516380</v>
      </c>
      <c r="P1478" s="2">
        <f t="array" ref="P1478">INDEX([5]Sheet1!$H$2:$H$2185,MATCH($C1478,IF([5]Sheet1!$E$2:$E$2185=$A1478,[5]Sheet1!$B$2:$B$2185),0))</f>
        <v>33157</v>
      </c>
    </row>
    <row r="1479" spans="1:16" x14ac:dyDescent="0.25">
      <c r="A1479" t="s">
        <v>42</v>
      </c>
      <c r="B1479" t="s">
        <v>43</v>
      </c>
      <c r="C1479">
        <v>2006</v>
      </c>
      <c r="D1479" s="2">
        <f t="array" ref="D1479">INDEX([2]data!$E$2:$E$2185,MATCH($C1479,IF([2]data!$C$2:$C$2185=$A1479,[2]data!$A$2:$A$2185),0))</f>
        <v>1323619</v>
      </c>
      <c r="H1479" s="2">
        <f t="array" ref="H1479">INDEX([1]Sheet1!$M$2:$M$1823,MATCH($C1479,IF([1]Sheet1!$A$2:$A$1823=$A1479,[1]Sheet1!$C$2:$C$1823),0))</f>
        <v>2177251072</v>
      </c>
      <c r="I1479" s="2">
        <f t="array" ref="I1479">INDEX([1]Sheet1!$D$2:$D$1823,MATCH($C1479,IF([1]Sheet1!$A$2:$A$1823=$A1479,[1]Sheet1!$C$2:$C$1823),0))</f>
        <v>2012862000</v>
      </c>
      <c r="J1479" s="2">
        <f t="array" ref="J1479">(INDEX([1]Sheet1!$G$2:$G$1823,MATCH($C1479,IF([1]Sheet1!$A$2:$A$1823=$A1479,[1]Sheet1!$C$2:$C$1823),0))+INDEX([1]Sheet1!$J$2:$J$1823,MATCH($C1479,IF([1]Sheet1!$A$2:$A$1823=$A1479,[1]Sheet1!$C$2:$C$1823),0)))</f>
        <v>164389000</v>
      </c>
      <c r="K1479" s="2">
        <f t="array" ref="K1479">INDEX([5]Sheet1!$K$2:$K$2185,MATCH($C1479,IF([5]Sheet1!$E$2:$E$2185=$A1479,[5]Sheet1!$B$2:$B$2185),0))*10</f>
        <v>1130297620</v>
      </c>
      <c r="L1479" s="2">
        <f t="array" ref="L1479">INDEX([5]Sheet1!$J$2:$J$2185,MATCH($C1479,IF([5]Sheet1!$E$2:$E$2185=$A1479,[5]Sheet1!$B$2:$B$2185),0))</f>
        <v>38876</v>
      </c>
      <c r="M1479" s="2">
        <f t="array" ref="M1479">INDEX([5]Sheet1!$G$2:$G$2185,MATCH($C1479,IF([5]Sheet1!$E$2:$E$2185=$A1479,[5]Sheet1!$B$2:$B$2185),0))*10</f>
        <v>894976010</v>
      </c>
      <c r="N1479" s="2">
        <f t="array" ref="N1479">INDEX([5]Sheet1!$F$2:$F$2185,MATCH($C1479,IF([5]Sheet1!$E$2:$E$2185=$A1479,[5]Sheet1!$B$2:$B$2185),0))</f>
        <v>26109</v>
      </c>
      <c r="O1479" s="2">
        <f t="array" ref="O1479">INDEX([5]Sheet1!$I$2:$I$2185,MATCH($C1479,IF([5]Sheet1!$E$2:$E$2185=$A1479,[5]Sheet1!$B$2:$B$2185),0))*10</f>
        <v>235321610</v>
      </c>
      <c r="P1479" s="2">
        <f t="array" ref="P1479">INDEX([5]Sheet1!$H$2:$H$2185,MATCH($C1479,IF([5]Sheet1!$E$2:$E$2185=$A1479,[5]Sheet1!$B$2:$B$2185),0))</f>
        <v>10322</v>
      </c>
    </row>
    <row r="1480" spans="1:16" x14ac:dyDescent="0.25">
      <c r="A1480" t="s">
        <v>44</v>
      </c>
      <c r="B1480" t="s">
        <v>45</v>
      </c>
      <c r="C1480">
        <v>2006</v>
      </c>
      <c r="D1480" s="2">
        <f t="array" ref="D1480">INDEX([2]data!$E$2:$E$2185,MATCH($C1480,IF([2]data!$C$2:$C$2185=$A1480,[2]data!$A$2:$A$2185),0))</f>
        <v>5627367</v>
      </c>
      <c r="H1480" s="2">
        <f t="array" ref="H1480">INDEX([1]Sheet1!$M$2:$M$1823,MATCH($C1480,IF([1]Sheet1!$A$2:$A$1823=$A1480,[1]Sheet1!$C$2:$C$1823),0))</f>
        <v>10548837376</v>
      </c>
      <c r="I1480" s="2">
        <f t="array" ref="I1480">INDEX([1]Sheet1!$D$2:$D$1823,MATCH($C1480,IF([1]Sheet1!$A$2:$A$1823=$A1480,[1]Sheet1!$C$2:$C$1823),0))</f>
        <v>8699643000</v>
      </c>
      <c r="J1480" s="2">
        <f t="array" ref="J1480">(INDEX([1]Sheet1!$G$2:$G$1823,MATCH($C1480,IF([1]Sheet1!$A$2:$A$1823=$A1480,[1]Sheet1!$C$2:$C$1823),0))+INDEX([1]Sheet1!$J$2:$J$1823,MATCH($C1480,IF([1]Sheet1!$A$2:$A$1823=$A1480,[1]Sheet1!$C$2:$C$1823),0)))</f>
        <v>1849194000</v>
      </c>
      <c r="K1480" s="2">
        <f t="array" ref="K1480">INDEX([5]Sheet1!$K$2:$K$2185,MATCH($C1480,IF([5]Sheet1!$E$2:$E$2185=$A1480,[5]Sheet1!$B$2:$B$2185),0))*10</f>
        <v>5163272950</v>
      </c>
      <c r="L1480" s="2">
        <f t="array" ref="L1480">INDEX([5]Sheet1!$J$2:$J$2185,MATCH($C1480,IF([5]Sheet1!$E$2:$E$2185=$A1480,[5]Sheet1!$B$2:$B$2185),0))</f>
        <v>118834</v>
      </c>
      <c r="M1480" s="2">
        <f t="array" ref="M1480">INDEX([5]Sheet1!$G$2:$G$2185,MATCH($C1480,IF([5]Sheet1!$E$2:$E$2185=$A1480,[5]Sheet1!$B$2:$B$2185),0))*10</f>
        <v>4091997870</v>
      </c>
      <c r="N1480" s="2">
        <f t="array" ref="N1480">INDEX([5]Sheet1!$F$2:$F$2185,MATCH($C1480,IF([5]Sheet1!$E$2:$E$2185=$A1480,[5]Sheet1!$B$2:$B$2185),0))</f>
        <v>77505</v>
      </c>
      <c r="O1480" s="2">
        <f t="array" ref="O1480">INDEX([5]Sheet1!$I$2:$I$2185,MATCH($C1480,IF([5]Sheet1!$E$2:$E$2185=$A1480,[5]Sheet1!$B$2:$B$2185),0))*10</f>
        <v>1071275080</v>
      </c>
      <c r="P1480" s="2">
        <f t="array" ref="P1480">INDEX([5]Sheet1!$H$2:$H$2185,MATCH($C1480,IF([5]Sheet1!$E$2:$E$2185=$A1480,[5]Sheet1!$B$2:$B$2185),0))</f>
        <v>33656</v>
      </c>
    </row>
    <row r="1481" spans="1:16" x14ac:dyDescent="0.25">
      <c r="A1481" t="s">
        <v>46</v>
      </c>
      <c r="B1481" t="s">
        <v>47</v>
      </c>
      <c r="C1481">
        <v>2006</v>
      </c>
      <c r="D1481" s="2">
        <f t="array" ref="D1481">INDEX([2]data!$E$2:$E$2185,MATCH($C1481,IF([2]data!$C$2:$C$2185=$A1481,[2]data!$A$2:$A$2185),0))</f>
        <v>6410084</v>
      </c>
      <c r="H1481" s="2">
        <f t="array" ref="H1481">INDEX([1]Sheet1!$M$2:$M$1823,MATCH($C1481,IF([1]Sheet1!$A$2:$A$1823=$A1481,[1]Sheet1!$C$2:$C$1823),0))</f>
        <v>12061188096</v>
      </c>
      <c r="I1481" s="2">
        <f t="array" ref="I1481">INDEX([1]Sheet1!$D$2:$D$1823,MATCH($C1481,IF([1]Sheet1!$A$2:$A$1823=$A1481,[1]Sheet1!$C$2:$C$1823),0))</f>
        <v>10708651000</v>
      </c>
      <c r="J1481" s="2">
        <f t="array" ref="J1481">(INDEX([1]Sheet1!$G$2:$G$1823,MATCH($C1481,IF([1]Sheet1!$A$2:$A$1823=$A1481,[1]Sheet1!$C$2:$C$1823),0))+INDEX([1]Sheet1!$J$2:$J$1823,MATCH($C1481,IF([1]Sheet1!$A$2:$A$1823=$A1481,[1]Sheet1!$C$2:$C$1823),0)))</f>
        <v>1352537000</v>
      </c>
      <c r="K1481" s="2">
        <f t="array" ref="K1481">INDEX([5]Sheet1!$K$2:$K$2185,MATCH($C1481,IF([5]Sheet1!$E$2:$E$2185=$A1481,[5]Sheet1!$B$2:$B$2185),0))*10</f>
        <v>5916076270</v>
      </c>
      <c r="L1481" s="2">
        <f t="array" ref="L1481">INDEX([5]Sheet1!$J$2:$J$2185,MATCH($C1481,IF([5]Sheet1!$E$2:$E$2185=$A1481,[5]Sheet1!$B$2:$B$2185),0))</f>
        <v>149738</v>
      </c>
      <c r="M1481" s="2">
        <f t="array" ref="M1481">INDEX([5]Sheet1!$G$2:$G$2185,MATCH($C1481,IF([5]Sheet1!$E$2:$E$2185=$A1481,[5]Sheet1!$B$2:$B$2185),0))*10</f>
        <v>4970774200</v>
      </c>
      <c r="N1481" s="2">
        <f t="array" ref="N1481">INDEX([5]Sheet1!$F$2:$F$2185,MATCH($C1481,IF([5]Sheet1!$E$2:$E$2185=$A1481,[5]Sheet1!$B$2:$B$2185),0))</f>
        <v>107941</v>
      </c>
      <c r="O1481" s="2">
        <f t="array" ref="O1481">INDEX([5]Sheet1!$I$2:$I$2185,MATCH($C1481,IF([5]Sheet1!$E$2:$E$2185=$A1481,[5]Sheet1!$B$2:$B$2185),0))*10</f>
        <v>945302070</v>
      </c>
      <c r="P1481" s="2">
        <f t="array" ref="P1481">INDEX([5]Sheet1!$H$2:$H$2185,MATCH($C1481,IF([5]Sheet1!$E$2:$E$2185=$A1481,[5]Sheet1!$B$2:$B$2185),0))</f>
        <v>32935</v>
      </c>
    </row>
    <row r="1482" spans="1:16" x14ac:dyDescent="0.25">
      <c r="A1482" t="s">
        <v>48</v>
      </c>
      <c r="B1482" t="s">
        <v>49</v>
      </c>
      <c r="C1482">
        <v>2006</v>
      </c>
      <c r="D1482" s="2">
        <f t="array" ref="D1482">INDEX([2]data!$E$2:$E$2185,MATCH($C1482,IF([2]data!$C$2:$C$2185=$A1482,[2]data!$A$2:$A$2185),0))</f>
        <v>10036081</v>
      </c>
      <c r="H1482" s="2">
        <f t="array" ref="H1482">INDEX([1]Sheet1!$M$2:$M$1823,MATCH($C1482,IF([1]Sheet1!$A$2:$A$1823=$A1482,[1]Sheet1!$C$2:$C$1823),0))</f>
        <v>18513068032</v>
      </c>
      <c r="I1482" s="2">
        <f t="array" ref="I1482">INDEX([1]Sheet1!$D$2:$D$1823,MATCH($C1482,IF([1]Sheet1!$A$2:$A$1823=$A1482,[1]Sheet1!$C$2:$C$1823),0))</f>
        <v>15500928000</v>
      </c>
      <c r="J1482" s="2">
        <f t="array" ref="J1482">(INDEX([1]Sheet1!$G$2:$G$1823,MATCH($C1482,IF([1]Sheet1!$A$2:$A$1823=$A1482,[1]Sheet1!$C$2:$C$1823),0))+INDEX([1]Sheet1!$J$2:$J$1823,MATCH($C1482,IF([1]Sheet1!$A$2:$A$1823=$A1482,[1]Sheet1!$C$2:$C$1823),0)))</f>
        <v>3012140000</v>
      </c>
      <c r="K1482" s="2">
        <f t="array" ref="K1482">INDEX([5]Sheet1!$K$2:$K$2185,MATCH($C1482,IF([5]Sheet1!$E$2:$E$2185=$A1482,[5]Sheet1!$B$2:$B$2185),0))*10</f>
        <v>7850491530</v>
      </c>
      <c r="L1482" s="2">
        <f t="array" ref="L1482">INDEX([5]Sheet1!$J$2:$J$2185,MATCH($C1482,IF([5]Sheet1!$E$2:$E$2185=$A1482,[5]Sheet1!$B$2:$B$2185),0))</f>
        <v>210539</v>
      </c>
      <c r="M1482" s="2">
        <f t="array" ref="M1482">INDEX([5]Sheet1!$G$2:$G$2185,MATCH($C1482,IF([5]Sheet1!$E$2:$E$2185=$A1482,[5]Sheet1!$B$2:$B$2185),0))*10</f>
        <v>5951418480</v>
      </c>
      <c r="N1482" s="2">
        <f t="array" ref="N1482">INDEX([5]Sheet1!$F$2:$F$2185,MATCH($C1482,IF([5]Sheet1!$E$2:$E$2185=$A1482,[5]Sheet1!$B$2:$B$2185),0))</f>
        <v>122916</v>
      </c>
      <c r="O1482" s="2">
        <f t="array" ref="O1482">INDEX([5]Sheet1!$I$2:$I$2185,MATCH($C1482,IF([5]Sheet1!$E$2:$E$2185=$A1482,[5]Sheet1!$B$2:$B$2185),0))*10</f>
        <v>1899073050</v>
      </c>
      <c r="P1482" s="2">
        <f t="array" ref="P1482">INDEX([5]Sheet1!$H$2:$H$2185,MATCH($C1482,IF([5]Sheet1!$E$2:$E$2185=$A1482,[5]Sheet1!$B$2:$B$2185),0))</f>
        <v>72195</v>
      </c>
    </row>
    <row r="1483" spans="1:16" x14ac:dyDescent="0.25">
      <c r="A1483" t="s">
        <v>50</v>
      </c>
      <c r="B1483" t="s">
        <v>51</v>
      </c>
      <c r="C1483">
        <v>2006</v>
      </c>
      <c r="D1483" s="2">
        <f t="array" ref="D1483">INDEX([2]data!$E$2:$E$2185,MATCH($C1483,IF([2]data!$C$2:$C$2185=$A1483,[2]data!$A$2:$A$2185),0))</f>
        <v>5163555</v>
      </c>
      <c r="H1483" s="2">
        <f t="array" ref="H1483">INDEX([1]Sheet1!$M$2:$M$1823,MATCH($C1483,IF([1]Sheet1!$A$2:$A$1823=$A1483,[1]Sheet1!$C$2:$C$1823),0))</f>
        <v>9733113856</v>
      </c>
      <c r="I1483" s="2">
        <f t="array" ref="I1483">INDEX([1]Sheet1!$D$2:$D$1823,MATCH($C1483,IF([1]Sheet1!$A$2:$A$1823=$A1483,[1]Sheet1!$C$2:$C$1823),0))</f>
        <v>7835240000</v>
      </c>
      <c r="J1483" s="2">
        <f t="array" ref="J1483">(INDEX([1]Sheet1!$G$2:$G$1823,MATCH($C1483,IF([1]Sheet1!$A$2:$A$1823=$A1483,[1]Sheet1!$C$2:$C$1823),0))+INDEX([1]Sheet1!$J$2:$J$1823,MATCH($C1483,IF([1]Sheet1!$A$2:$A$1823=$A1483,[1]Sheet1!$C$2:$C$1823),0)))</f>
        <v>1897874000</v>
      </c>
      <c r="K1483" s="2">
        <f t="array" ref="K1483">INDEX([5]Sheet1!$K$2:$K$2185,MATCH($C1483,IF([5]Sheet1!$E$2:$E$2185=$A1483,[5]Sheet1!$B$2:$B$2185),0))*10</f>
        <v>3913590380</v>
      </c>
      <c r="L1483" s="2">
        <f t="array" ref="L1483">INDEX([5]Sheet1!$J$2:$J$2185,MATCH($C1483,IF([5]Sheet1!$E$2:$E$2185=$A1483,[5]Sheet1!$B$2:$B$2185),0))</f>
        <v>111342</v>
      </c>
      <c r="M1483" s="2">
        <f t="array" ref="M1483">INDEX([5]Sheet1!$G$2:$G$2185,MATCH($C1483,IF([5]Sheet1!$E$2:$E$2185=$A1483,[5]Sheet1!$B$2:$B$2185),0))*10</f>
        <v>3059985430</v>
      </c>
      <c r="N1483" s="2">
        <f t="array" ref="N1483">INDEX([5]Sheet1!$F$2:$F$2185,MATCH($C1483,IF([5]Sheet1!$E$2:$E$2185=$A1483,[5]Sheet1!$B$2:$B$2185),0))</f>
        <v>65222</v>
      </c>
      <c r="O1483" s="2">
        <f t="array" ref="O1483">INDEX([5]Sheet1!$I$2:$I$2185,MATCH($C1483,IF([5]Sheet1!$E$2:$E$2185=$A1483,[5]Sheet1!$B$2:$B$2185),0))*10</f>
        <v>853604950</v>
      </c>
      <c r="P1483" s="2">
        <f t="array" ref="P1483">INDEX([5]Sheet1!$H$2:$H$2185,MATCH($C1483,IF([5]Sheet1!$E$2:$E$2185=$A1483,[5]Sheet1!$B$2:$B$2185),0))</f>
        <v>31591</v>
      </c>
    </row>
    <row r="1484" spans="1:16" x14ac:dyDescent="0.25">
      <c r="A1484" t="s">
        <v>52</v>
      </c>
      <c r="B1484" t="s">
        <v>53</v>
      </c>
      <c r="C1484">
        <v>2006</v>
      </c>
      <c r="D1484" s="2">
        <f t="array" ref="D1484">INDEX([2]data!$E$2:$E$2185,MATCH($C1484,IF([2]data!$C$2:$C$2185=$A1484,[2]data!$A$2:$A$2185),0))</f>
        <v>2904978</v>
      </c>
      <c r="H1484" s="2">
        <f t="array" ref="H1484">INDEX([1]Sheet1!$M$2:$M$1823,MATCH($C1484,IF([1]Sheet1!$A$2:$A$1823=$A1484,[1]Sheet1!$C$2:$C$1823),0))</f>
        <v>4287568896</v>
      </c>
      <c r="I1484" s="2">
        <f t="array" ref="I1484">INDEX([1]Sheet1!$D$2:$D$1823,MATCH($C1484,IF([1]Sheet1!$A$2:$A$1823=$A1484,[1]Sheet1!$C$2:$C$1823),0))</f>
        <v>3583286000</v>
      </c>
      <c r="J1484" s="2">
        <f t="array" ref="J1484">(INDEX([1]Sheet1!$G$2:$G$1823,MATCH($C1484,IF([1]Sheet1!$A$2:$A$1823=$A1484,[1]Sheet1!$C$2:$C$1823),0))+INDEX([1]Sheet1!$J$2:$J$1823,MATCH($C1484,IF([1]Sheet1!$A$2:$A$1823=$A1484,[1]Sheet1!$C$2:$C$1823),0)))</f>
        <v>704283000</v>
      </c>
      <c r="K1484" s="2">
        <f t="array" ref="K1484">INDEX([5]Sheet1!$K$2:$K$2185,MATCH($C1484,IF([5]Sheet1!$E$2:$E$2185=$A1484,[5]Sheet1!$B$2:$B$2185),0))*10</f>
        <v>1952403000</v>
      </c>
      <c r="L1484" s="2">
        <f t="array" ref="L1484">INDEX([5]Sheet1!$J$2:$J$2185,MATCH($C1484,IF([5]Sheet1!$E$2:$E$2185=$A1484,[5]Sheet1!$B$2:$B$2185),0))</f>
        <v>73265</v>
      </c>
      <c r="M1484" s="2">
        <f t="array" ref="M1484">INDEX([5]Sheet1!$G$2:$G$2185,MATCH($C1484,IF([5]Sheet1!$E$2:$E$2185=$A1484,[5]Sheet1!$B$2:$B$2185),0))*10</f>
        <v>1542007080</v>
      </c>
      <c r="N1484" s="2">
        <f t="array" ref="N1484">INDEX([5]Sheet1!$F$2:$F$2185,MATCH($C1484,IF([5]Sheet1!$E$2:$E$2185=$A1484,[5]Sheet1!$B$2:$B$2185),0))</f>
        <v>48867</v>
      </c>
      <c r="O1484" s="2">
        <f t="array" ref="O1484">INDEX([5]Sheet1!$I$2:$I$2185,MATCH($C1484,IF([5]Sheet1!$E$2:$E$2185=$A1484,[5]Sheet1!$B$2:$B$2185),0))*10</f>
        <v>410395920</v>
      </c>
      <c r="P1484" s="2">
        <f t="array" ref="P1484">INDEX([5]Sheet1!$H$2:$H$2185,MATCH($C1484,IF([5]Sheet1!$E$2:$E$2185=$A1484,[5]Sheet1!$B$2:$B$2185),0))</f>
        <v>23323</v>
      </c>
    </row>
    <row r="1485" spans="1:16" x14ac:dyDescent="0.25">
      <c r="A1485" t="s">
        <v>54</v>
      </c>
      <c r="B1485" t="s">
        <v>55</v>
      </c>
      <c r="C1485">
        <v>2006</v>
      </c>
      <c r="D1485" s="2">
        <f t="array" ref="D1485">INDEX([2]data!$E$2:$E$2185,MATCH($C1485,IF([2]data!$C$2:$C$2185=$A1485,[2]data!$A$2:$A$2185),0))</f>
        <v>5842704</v>
      </c>
      <c r="H1485" s="2">
        <f t="array" ref="H1485">INDEX([1]Sheet1!$M$2:$M$1823,MATCH($C1485,IF([1]Sheet1!$A$2:$A$1823=$A1485,[1]Sheet1!$C$2:$C$1823),0))</f>
        <v>8800100352</v>
      </c>
      <c r="I1485" s="2">
        <f t="array" ref="I1485">INDEX([1]Sheet1!$D$2:$D$1823,MATCH($C1485,IF([1]Sheet1!$A$2:$A$1823=$A1485,[1]Sheet1!$C$2:$C$1823),0))</f>
        <v>7572272000</v>
      </c>
      <c r="J1485" s="2">
        <f t="array" ref="J1485">(INDEX([1]Sheet1!$G$2:$G$1823,MATCH($C1485,IF([1]Sheet1!$A$2:$A$1823=$A1485,[1]Sheet1!$C$2:$C$1823),0))+INDEX([1]Sheet1!$J$2:$J$1823,MATCH($C1485,IF([1]Sheet1!$A$2:$A$1823=$A1485,[1]Sheet1!$C$2:$C$1823),0)))</f>
        <v>1227828000</v>
      </c>
      <c r="K1485" s="2">
        <f t="array" ref="K1485">INDEX([5]Sheet1!$K$2:$K$2185,MATCH($C1485,IF([5]Sheet1!$E$2:$E$2185=$A1485,[5]Sheet1!$B$2:$B$2185),0))*10</f>
        <v>3772888730</v>
      </c>
      <c r="L1485" s="2">
        <f t="array" ref="L1485">INDEX([5]Sheet1!$J$2:$J$2185,MATCH($C1485,IF([5]Sheet1!$E$2:$E$2185=$A1485,[5]Sheet1!$B$2:$B$2185),0))</f>
        <v>134293</v>
      </c>
      <c r="M1485" s="2">
        <f t="array" ref="M1485">INDEX([5]Sheet1!$G$2:$G$2185,MATCH($C1485,IF([5]Sheet1!$E$2:$E$2185=$A1485,[5]Sheet1!$B$2:$B$2185),0))*10</f>
        <v>2924881140</v>
      </c>
      <c r="N1485" s="2">
        <f t="array" ref="N1485">INDEX([5]Sheet1!$F$2:$F$2185,MATCH($C1485,IF([5]Sheet1!$E$2:$E$2185=$A1485,[5]Sheet1!$B$2:$B$2185),0))</f>
        <v>87020</v>
      </c>
      <c r="O1485" s="2">
        <f t="array" ref="O1485">INDEX([5]Sheet1!$I$2:$I$2185,MATCH($C1485,IF([5]Sheet1!$E$2:$E$2185=$A1485,[5]Sheet1!$B$2:$B$2185),0))*10</f>
        <v>848007590</v>
      </c>
      <c r="P1485" s="2">
        <f t="array" ref="P1485">INDEX([5]Sheet1!$H$2:$H$2185,MATCH($C1485,IF([5]Sheet1!$E$2:$E$2185=$A1485,[5]Sheet1!$B$2:$B$2185),0))</f>
        <v>42681</v>
      </c>
    </row>
    <row r="1486" spans="1:16" x14ac:dyDescent="0.25">
      <c r="A1486" t="s">
        <v>56</v>
      </c>
      <c r="B1486" t="s">
        <v>57</v>
      </c>
      <c r="C1486">
        <v>2006</v>
      </c>
      <c r="D1486" s="2">
        <f t="array" ref="D1486">INDEX([2]data!$E$2:$E$2185,MATCH($C1486,IF([2]data!$C$2:$C$2185=$A1486,[2]data!$A$2:$A$2185),0))</f>
        <v>952692</v>
      </c>
      <c r="H1486" s="2">
        <f t="array" ref="H1486">INDEX([1]Sheet1!$M$2:$M$1823,MATCH($C1486,IF([1]Sheet1!$A$2:$A$1823=$A1486,[1]Sheet1!$C$2:$C$1823),0))</f>
        <v>1422653952</v>
      </c>
      <c r="I1486" s="2">
        <f t="array" ref="I1486">INDEX([1]Sheet1!$D$2:$D$1823,MATCH($C1486,IF([1]Sheet1!$A$2:$A$1823=$A1486,[1]Sheet1!$C$2:$C$1823),0))</f>
        <v>1253093000</v>
      </c>
      <c r="J1486" s="2">
        <f t="array" ref="J1486">(INDEX([1]Sheet1!$G$2:$G$1823,MATCH($C1486,IF([1]Sheet1!$A$2:$A$1823=$A1486,[1]Sheet1!$C$2:$C$1823),0))+INDEX([1]Sheet1!$J$2:$J$1823,MATCH($C1486,IF([1]Sheet1!$A$2:$A$1823=$A1486,[1]Sheet1!$C$2:$C$1823),0)))</f>
        <v>169561000</v>
      </c>
      <c r="K1486" s="2">
        <f t="array" ref="K1486">INDEX([5]Sheet1!$K$2:$K$2185,MATCH($C1486,IF([5]Sheet1!$E$2:$E$2185=$A1486,[5]Sheet1!$B$2:$B$2185),0))*10</f>
        <v>618238530</v>
      </c>
      <c r="L1486" s="2">
        <f t="array" ref="L1486">INDEX([5]Sheet1!$J$2:$J$2185,MATCH($C1486,IF([5]Sheet1!$E$2:$E$2185=$A1486,[5]Sheet1!$B$2:$B$2185),0))</f>
        <v>21933</v>
      </c>
      <c r="M1486" s="2">
        <f t="array" ref="M1486">INDEX([5]Sheet1!$G$2:$G$2185,MATCH($C1486,IF([5]Sheet1!$E$2:$E$2185=$A1486,[5]Sheet1!$B$2:$B$2185),0))*10</f>
        <v>500471800</v>
      </c>
      <c r="N1486" s="2">
        <f t="array" ref="N1486">INDEX([5]Sheet1!$F$2:$F$2185,MATCH($C1486,IF([5]Sheet1!$E$2:$E$2185=$A1486,[5]Sheet1!$B$2:$B$2185),0))</f>
        <v>15057</v>
      </c>
      <c r="O1486" s="2">
        <f t="array" ref="O1486">INDEX([5]Sheet1!$I$2:$I$2185,MATCH($C1486,IF([5]Sheet1!$E$2:$E$2185=$A1486,[5]Sheet1!$B$2:$B$2185),0))*10</f>
        <v>117766730</v>
      </c>
      <c r="P1486" s="2">
        <f t="array" ref="P1486">INDEX([5]Sheet1!$H$2:$H$2185,MATCH($C1486,IF([5]Sheet1!$E$2:$E$2185=$A1486,[5]Sheet1!$B$2:$B$2185),0))</f>
        <v>5004</v>
      </c>
    </row>
    <row r="1487" spans="1:16" x14ac:dyDescent="0.25">
      <c r="A1487" t="s">
        <v>58</v>
      </c>
      <c r="B1487" t="s">
        <v>59</v>
      </c>
      <c r="C1487">
        <v>2006</v>
      </c>
      <c r="D1487" s="2">
        <f t="array" ref="D1487">INDEX([2]data!$E$2:$E$2185,MATCH($C1487,IF([2]data!$C$2:$C$2185=$A1487,[2]data!$A$2:$A$2185),0))</f>
        <v>1772693</v>
      </c>
      <c r="H1487" s="2">
        <f t="array" ref="H1487">INDEX([1]Sheet1!$M$2:$M$1823,MATCH($C1487,IF([1]Sheet1!$A$2:$A$1823=$A1487,[1]Sheet1!$C$2:$C$1823),0))</f>
        <v>2841255936</v>
      </c>
      <c r="I1487" s="2">
        <f t="array" ref="I1487">INDEX([1]Sheet1!$D$2:$D$1823,MATCH($C1487,IF([1]Sheet1!$A$2:$A$1823=$A1487,[1]Sheet1!$C$2:$C$1823),0))</f>
        <v>2441758000</v>
      </c>
      <c r="J1487" s="2">
        <f t="array" ref="J1487">(INDEX([1]Sheet1!$G$2:$G$1823,MATCH($C1487,IF([1]Sheet1!$A$2:$A$1823=$A1487,[1]Sheet1!$C$2:$C$1823),0))+INDEX([1]Sheet1!$J$2:$J$1823,MATCH($C1487,IF([1]Sheet1!$A$2:$A$1823=$A1487,[1]Sheet1!$C$2:$C$1823),0)))</f>
        <v>399498000</v>
      </c>
      <c r="K1487" s="2">
        <f t="array" ref="K1487">INDEX([5]Sheet1!$K$2:$K$2185,MATCH($C1487,IF([5]Sheet1!$E$2:$E$2185=$A1487,[5]Sheet1!$B$2:$B$2185),0))*10</f>
        <v>1458336930</v>
      </c>
      <c r="L1487" s="2">
        <f t="array" ref="L1487">INDEX([5]Sheet1!$J$2:$J$2185,MATCH($C1487,IF([5]Sheet1!$E$2:$E$2185=$A1487,[5]Sheet1!$B$2:$B$2185),0))</f>
        <v>46521</v>
      </c>
      <c r="M1487" s="2">
        <f t="array" ref="M1487">INDEX([5]Sheet1!$G$2:$G$2185,MATCH($C1487,IF([5]Sheet1!$E$2:$E$2185=$A1487,[5]Sheet1!$B$2:$B$2185),0))*10</f>
        <v>1166624910</v>
      </c>
      <c r="N1487" s="2">
        <f t="array" ref="N1487">INDEX([5]Sheet1!$F$2:$F$2185,MATCH($C1487,IF([5]Sheet1!$E$2:$E$2185=$A1487,[5]Sheet1!$B$2:$B$2185),0))</f>
        <v>31082</v>
      </c>
      <c r="O1487" s="2">
        <f t="array" ref="O1487">INDEX([5]Sheet1!$I$2:$I$2185,MATCH($C1487,IF([5]Sheet1!$E$2:$E$2185=$A1487,[5]Sheet1!$B$2:$B$2185),0))*10</f>
        <v>291712020</v>
      </c>
      <c r="P1487" s="2">
        <f t="array" ref="P1487">INDEX([5]Sheet1!$H$2:$H$2185,MATCH($C1487,IF([5]Sheet1!$E$2:$E$2185=$A1487,[5]Sheet1!$B$2:$B$2185),0))</f>
        <v>12231</v>
      </c>
    </row>
    <row r="1488" spans="1:16" x14ac:dyDescent="0.25">
      <c r="A1488" t="s">
        <v>60</v>
      </c>
      <c r="B1488" t="s">
        <v>61</v>
      </c>
      <c r="C1488">
        <v>2006</v>
      </c>
      <c r="D1488" s="2">
        <f t="array" ref="D1488">INDEX([2]data!$E$2:$E$2185,MATCH($C1488,IF([2]data!$C$2:$C$2185=$A1488,[2]data!$A$2:$A$2185),0))</f>
        <v>2522658</v>
      </c>
      <c r="H1488" s="2">
        <f t="array" ref="H1488">INDEX([1]Sheet1!$M$2:$M$1823,MATCH($C1488,IF([1]Sheet1!$A$2:$A$1823=$A1488,[1]Sheet1!$C$2:$C$1823),0))</f>
        <v>4376994816</v>
      </c>
      <c r="I1488" s="2">
        <f t="array" ref="I1488">INDEX([1]Sheet1!$D$2:$D$1823,MATCH($C1488,IF([1]Sheet1!$A$2:$A$1823=$A1488,[1]Sheet1!$C$2:$C$1823),0))</f>
        <v>3048568000</v>
      </c>
      <c r="J1488" s="2">
        <f t="array" ref="J1488">(INDEX([1]Sheet1!$G$2:$G$1823,MATCH($C1488,IF([1]Sheet1!$A$2:$A$1823=$A1488,[1]Sheet1!$C$2:$C$1823),0))+INDEX([1]Sheet1!$J$2:$J$1823,MATCH($C1488,IF([1]Sheet1!$A$2:$A$1823=$A1488,[1]Sheet1!$C$2:$C$1823),0)))</f>
        <v>1328427000</v>
      </c>
      <c r="K1488" s="2">
        <f t="array" ref="K1488">INDEX([5]Sheet1!$K$2:$K$2185,MATCH($C1488,IF([5]Sheet1!$E$2:$E$2185=$A1488,[5]Sheet1!$B$2:$B$2185),0))*10</f>
        <v>1454873590</v>
      </c>
      <c r="L1488" s="2">
        <f t="array" ref="L1488">INDEX([5]Sheet1!$J$2:$J$2185,MATCH($C1488,IF([5]Sheet1!$E$2:$E$2185=$A1488,[5]Sheet1!$B$2:$B$2185),0))</f>
        <v>41459</v>
      </c>
      <c r="M1488" s="2">
        <f t="array" ref="M1488">INDEX([5]Sheet1!$G$2:$G$2185,MATCH($C1488,IF([5]Sheet1!$E$2:$E$2185=$A1488,[5]Sheet1!$B$2:$B$2185),0))*10</f>
        <v>1099988720</v>
      </c>
      <c r="N1488" s="2">
        <f t="array" ref="N1488">INDEX([5]Sheet1!$F$2:$F$2185,MATCH($C1488,IF([5]Sheet1!$E$2:$E$2185=$A1488,[5]Sheet1!$B$2:$B$2185),0))</f>
        <v>26009</v>
      </c>
      <c r="O1488" s="2">
        <f t="array" ref="O1488">INDEX([5]Sheet1!$I$2:$I$2185,MATCH($C1488,IF([5]Sheet1!$E$2:$E$2185=$A1488,[5]Sheet1!$B$2:$B$2185),0))*10</f>
        <v>354884870</v>
      </c>
      <c r="P1488" s="2">
        <f t="array" ref="P1488">INDEX([5]Sheet1!$H$2:$H$2185,MATCH($C1488,IF([5]Sheet1!$E$2:$E$2185=$A1488,[5]Sheet1!$B$2:$B$2185),0))</f>
        <v>11699</v>
      </c>
    </row>
    <row r="1489" spans="1:16" x14ac:dyDescent="0.25">
      <c r="A1489" t="s">
        <v>62</v>
      </c>
      <c r="B1489" t="s">
        <v>63</v>
      </c>
      <c r="C1489">
        <v>2006</v>
      </c>
      <c r="D1489" s="2">
        <f t="array" ref="D1489">INDEX([2]data!$E$2:$E$2185,MATCH($C1489,IF([2]data!$C$2:$C$2185=$A1489,[2]data!$A$2:$A$2185),0))</f>
        <v>1308389</v>
      </c>
      <c r="H1489" s="2">
        <f t="array" ref="H1489">INDEX([1]Sheet1!$M$2:$M$1823,MATCH($C1489,IF([1]Sheet1!$A$2:$A$1823=$A1489,[1]Sheet1!$C$2:$C$1823),0))</f>
        <v>2418633984</v>
      </c>
      <c r="I1489" s="2">
        <f t="array" ref="I1489">INDEX([1]Sheet1!$D$2:$D$1823,MATCH($C1489,IF([1]Sheet1!$A$2:$A$1823=$A1489,[1]Sheet1!$C$2:$C$1823),0))</f>
        <v>2085218000</v>
      </c>
      <c r="J1489" s="2">
        <f t="array" ref="J1489">(INDEX([1]Sheet1!$G$2:$G$1823,MATCH($C1489,IF([1]Sheet1!$A$2:$A$1823=$A1489,[1]Sheet1!$C$2:$C$1823),0))+INDEX([1]Sheet1!$J$2:$J$1823,MATCH($C1489,IF([1]Sheet1!$A$2:$A$1823=$A1489,[1]Sheet1!$C$2:$C$1823),0)))</f>
        <v>333416000</v>
      </c>
      <c r="K1489" s="2">
        <f t="array" ref="K1489">INDEX([5]Sheet1!$K$2:$K$2185,MATCH($C1489,IF([5]Sheet1!$E$2:$E$2185=$A1489,[5]Sheet1!$B$2:$B$2185),0))*10</f>
        <v>1059123170</v>
      </c>
      <c r="L1489" s="2">
        <f t="array" ref="L1489">INDEX([5]Sheet1!$J$2:$J$2185,MATCH($C1489,IF([5]Sheet1!$E$2:$E$2185=$A1489,[5]Sheet1!$B$2:$B$2185),0))</f>
        <v>34643</v>
      </c>
      <c r="M1489" s="2">
        <f t="array" ref="M1489">INDEX([5]Sheet1!$G$2:$G$2185,MATCH($C1489,IF([5]Sheet1!$E$2:$E$2185=$A1489,[5]Sheet1!$B$2:$B$2185),0))*10</f>
        <v>844555090</v>
      </c>
      <c r="N1489" s="2">
        <f t="array" ref="N1489">INDEX([5]Sheet1!$F$2:$F$2185,MATCH($C1489,IF([5]Sheet1!$E$2:$E$2185=$A1489,[5]Sheet1!$B$2:$B$2185),0))</f>
        <v>23938</v>
      </c>
      <c r="O1489" s="2">
        <f t="array" ref="O1489">INDEX([5]Sheet1!$I$2:$I$2185,MATCH($C1489,IF([5]Sheet1!$E$2:$E$2185=$A1489,[5]Sheet1!$B$2:$B$2185),0))*10</f>
        <v>214568080</v>
      </c>
      <c r="P1489" s="2">
        <f t="array" ref="P1489">INDEX([5]Sheet1!$H$2:$H$2185,MATCH($C1489,IF([5]Sheet1!$E$2:$E$2185=$A1489,[5]Sheet1!$B$2:$B$2185),0))</f>
        <v>7988</v>
      </c>
    </row>
    <row r="1490" spans="1:16" x14ac:dyDescent="0.25">
      <c r="A1490" t="s">
        <v>64</v>
      </c>
      <c r="B1490" t="s">
        <v>65</v>
      </c>
      <c r="C1490">
        <v>2006</v>
      </c>
      <c r="D1490" s="2">
        <f t="array" ref="D1490">INDEX([2]data!$E$2:$E$2185,MATCH($C1490,IF([2]data!$C$2:$C$2185=$A1490,[2]data!$A$2:$A$2185),0))</f>
        <v>8661679</v>
      </c>
      <c r="H1490" s="2">
        <f t="array" ref="H1490">INDEX([1]Sheet1!$M$2:$M$1823,MATCH($C1490,IF([1]Sheet1!$A$2:$A$1823=$A1490,[1]Sheet1!$C$2:$C$1823),0))</f>
        <v>26496856064</v>
      </c>
      <c r="I1490" s="2">
        <f t="array" ref="I1490">INDEX([1]Sheet1!$D$2:$D$1823,MATCH($C1490,IF([1]Sheet1!$A$2:$A$1823=$A1490,[1]Sheet1!$C$2:$C$1823),0))</f>
        <v>19871589000</v>
      </c>
      <c r="J1490" s="2">
        <f t="array" ref="J1490">(INDEX([1]Sheet1!$G$2:$G$1823,MATCH($C1490,IF([1]Sheet1!$A$2:$A$1823=$A1490,[1]Sheet1!$C$2:$C$1823),0))+INDEX([1]Sheet1!$J$2:$J$1823,MATCH($C1490,IF([1]Sheet1!$A$2:$A$1823=$A1490,[1]Sheet1!$C$2:$C$1823),0)))</f>
        <v>6625267000</v>
      </c>
      <c r="K1490" s="2">
        <f t="array" ref="K1490">INDEX([5]Sheet1!$K$2:$K$2185,MATCH($C1490,IF([5]Sheet1!$E$2:$E$2185=$A1490,[5]Sheet1!$B$2:$B$2185),0))*10</f>
        <v>10409288170</v>
      </c>
      <c r="L1490" s="2">
        <f t="array" ref="L1490">INDEX([5]Sheet1!$J$2:$J$2185,MATCH($C1490,IF([5]Sheet1!$E$2:$E$2185=$A1490,[5]Sheet1!$B$2:$B$2185),0))</f>
        <v>227470</v>
      </c>
      <c r="M1490" s="2">
        <f t="array" ref="M1490">INDEX([5]Sheet1!$G$2:$G$2185,MATCH($C1490,IF([5]Sheet1!$E$2:$E$2185=$A1490,[5]Sheet1!$B$2:$B$2185),0))*10</f>
        <v>8699761110</v>
      </c>
      <c r="N1490" s="2">
        <f t="array" ref="N1490">INDEX([5]Sheet1!$F$2:$F$2185,MATCH($C1490,IF([5]Sheet1!$E$2:$E$2185=$A1490,[5]Sheet1!$B$2:$B$2185),0))</f>
        <v>162228</v>
      </c>
      <c r="O1490" s="2">
        <f t="array" ref="O1490">INDEX([5]Sheet1!$I$2:$I$2185,MATCH($C1490,IF([5]Sheet1!$E$2:$E$2185=$A1490,[5]Sheet1!$B$2:$B$2185),0))*10</f>
        <v>1709527060</v>
      </c>
      <c r="P1490" s="2">
        <f t="array" ref="P1490">INDEX([5]Sheet1!$H$2:$H$2185,MATCH($C1490,IF([5]Sheet1!$E$2:$E$2185=$A1490,[5]Sheet1!$B$2:$B$2185),0))</f>
        <v>56828</v>
      </c>
    </row>
    <row r="1491" spans="1:16" x14ac:dyDescent="0.25">
      <c r="A1491" t="s">
        <v>66</v>
      </c>
      <c r="B1491" t="s">
        <v>67</v>
      </c>
      <c r="C1491">
        <v>2006</v>
      </c>
      <c r="D1491" s="2">
        <f t="array" ref="D1491">INDEX([2]data!$E$2:$E$2185,MATCH($C1491,IF([2]data!$C$2:$C$2185=$A1491,[2]data!$A$2:$A$2185),0))</f>
        <v>1962137</v>
      </c>
      <c r="H1491" s="2">
        <f t="array" ref="H1491">INDEX([1]Sheet1!$M$2:$M$1823,MATCH($C1491,IF([1]Sheet1!$A$2:$A$1823=$A1491,[1]Sheet1!$C$2:$C$1823),0))</f>
        <v>3288666112</v>
      </c>
      <c r="I1491" s="2">
        <f t="array" ref="I1491">INDEX([1]Sheet1!$D$2:$D$1823,MATCH($C1491,IF([1]Sheet1!$A$2:$A$1823=$A1491,[1]Sheet1!$C$2:$C$1823),0))</f>
        <v>2670509000</v>
      </c>
      <c r="J1491" s="2">
        <f t="array" ref="J1491">(INDEX([1]Sheet1!$G$2:$G$1823,MATCH($C1491,IF([1]Sheet1!$A$2:$A$1823=$A1491,[1]Sheet1!$C$2:$C$1823),0))+INDEX([1]Sheet1!$J$2:$J$1823,MATCH($C1491,IF([1]Sheet1!$A$2:$A$1823=$A1491,[1]Sheet1!$C$2:$C$1823),0)))</f>
        <v>618157000</v>
      </c>
      <c r="K1491" s="2">
        <f t="array" ref="K1491">INDEX([5]Sheet1!$K$2:$K$2185,MATCH($C1491,IF([5]Sheet1!$E$2:$E$2185=$A1491,[5]Sheet1!$B$2:$B$2185),0))*10</f>
        <v>1298003680</v>
      </c>
      <c r="L1491" s="2">
        <f t="array" ref="L1491">INDEX([5]Sheet1!$J$2:$J$2185,MATCH($C1491,IF([5]Sheet1!$E$2:$E$2185=$A1491,[5]Sheet1!$B$2:$B$2185),0))</f>
        <v>45942</v>
      </c>
      <c r="M1491" s="2">
        <f t="array" ref="M1491">INDEX([5]Sheet1!$G$2:$G$2185,MATCH($C1491,IF([5]Sheet1!$E$2:$E$2185=$A1491,[5]Sheet1!$B$2:$B$2185),0))*10</f>
        <v>1038078150</v>
      </c>
      <c r="N1491" s="2">
        <f t="array" ref="N1491">INDEX([5]Sheet1!$F$2:$F$2185,MATCH($C1491,IF([5]Sheet1!$E$2:$E$2185=$A1491,[5]Sheet1!$B$2:$B$2185),0))</f>
        <v>32666</v>
      </c>
      <c r="O1491" s="2">
        <f t="array" ref="O1491">INDEX([5]Sheet1!$I$2:$I$2185,MATCH($C1491,IF([5]Sheet1!$E$2:$E$2185=$A1491,[5]Sheet1!$B$2:$B$2185),0))*10</f>
        <v>259925530</v>
      </c>
      <c r="P1491" s="2">
        <f t="array" ref="P1491">INDEX([5]Sheet1!$H$2:$H$2185,MATCH($C1491,IF([5]Sheet1!$E$2:$E$2185=$A1491,[5]Sheet1!$B$2:$B$2185),0))</f>
        <v>12258</v>
      </c>
    </row>
    <row r="1492" spans="1:16" x14ac:dyDescent="0.25">
      <c r="A1492" t="s">
        <v>68</v>
      </c>
      <c r="B1492" t="s">
        <v>69</v>
      </c>
      <c r="C1492">
        <v>2006</v>
      </c>
      <c r="D1492" s="2">
        <f t="array" ref="D1492">INDEX([2]data!$E$2:$E$2185,MATCH($C1492,IF([2]data!$C$2:$C$2185=$A1492,[2]data!$A$2:$A$2185),0))</f>
        <v>19104631</v>
      </c>
      <c r="H1492" s="2">
        <f t="array" ref="H1492">INDEX([1]Sheet1!$M$2:$M$1823,MATCH($C1492,IF([1]Sheet1!$A$2:$A$1823=$A1492,[1]Sheet1!$C$2:$C$1823),0))</f>
        <v>48830787584</v>
      </c>
      <c r="I1492" s="2">
        <f t="array" ref="I1492">INDEX([1]Sheet1!$D$2:$D$1823,MATCH($C1492,IF([1]Sheet1!$A$2:$A$1823=$A1492,[1]Sheet1!$C$2:$C$1823),0))</f>
        <v>41506127000</v>
      </c>
      <c r="J1492" s="2">
        <f t="array" ref="J1492">(INDEX([1]Sheet1!$G$2:$G$1823,MATCH($C1492,IF([1]Sheet1!$A$2:$A$1823=$A1492,[1]Sheet1!$C$2:$C$1823),0))+INDEX([1]Sheet1!$J$2:$J$1823,MATCH($C1492,IF([1]Sheet1!$A$2:$A$1823=$A1492,[1]Sheet1!$C$2:$C$1823),0)))</f>
        <v>7324660000</v>
      </c>
      <c r="K1492" s="2">
        <f t="array" ref="K1492">INDEX([5]Sheet1!$K$2:$K$2185,MATCH($C1492,IF([5]Sheet1!$E$2:$E$2185=$A1492,[5]Sheet1!$B$2:$B$2185),0))*10</f>
        <v>20171777180</v>
      </c>
      <c r="L1492" s="2">
        <f t="array" ref="L1492">INDEX([5]Sheet1!$J$2:$J$2185,MATCH($C1492,IF([5]Sheet1!$E$2:$E$2185=$A1492,[5]Sheet1!$B$2:$B$2185),0))</f>
        <v>463304</v>
      </c>
      <c r="M1492" s="2">
        <f t="array" ref="M1492">INDEX([5]Sheet1!$G$2:$G$2185,MATCH($C1492,IF([5]Sheet1!$E$2:$E$2185=$A1492,[5]Sheet1!$B$2:$B$2185),0))*10</f>
        <v>16159747370</v>
      </c>
      <c r="N1492" s="2">
        <f t="array" ref="N1492">INDEX([5]Sheet1!$F$2:$F$2185,MATCH($C1492,IF([5]Sheet1!$E$2:$E$2185=$A1492,[5]Sheet1!$B$2:$B$2185),0))</f>
        <v>306760</v>
      </c>
      <c r="O1492" s="2">
        <f t="array" ref="O1492">INDEX([5]Sheet1!$I$2:$I$2185,MATCH($C1492,IF([5]Sheet1!$E$2:$E$2185=$A1492,[5]Sheet1!$B$2:$B$2185),0))*10</f>
        <v>4012029810</v>
      </c>
      <c r="P1492" s="2">
        <f t="array" ref="P1492">INDEX([5]Sheet1!$H$2:$H$2185,MATCH($C1492,IF([5]Sheet1!$E$2:$E$2185=$A1492,[5]Sheet1!$B$2:$B$2185),0))</f>
        <v>135747</v>
      </c>
    </row>
    <row r="1493" spans="1:16" x14ac:dyDescent="0.25">
      <c r="A1493" t="s">
        <v>70</v>
      </c>
      <c r="B1493" t="s">
        <v>71</v>
      </c>
      <c r="C1493">
        <v>2006</v>
      </c>
      <c r="D1493" s="2">
        <f t="array" ref="D1493">INDEX([2]data!$E$2:$E$2185,MATCH($C1493,IF([2]data!$C$2:$C$2185=$A1493,[2]data!$A$2:$A$2185),0))</f>
        <v>8917270</v>
      </c>
      <c r="H1493" s="2">
        <f t="array" ref="H1493">INDEX([1]Sheet1!$M$2:$M$1823,MATCH($C1493,IF([1]Sheet1!$A$2:$A$1823=$A1493,[1]Sheet1!$C$2:$C$1823),0))</f>
        <v>12445256704</v>
      </c>
      <c r="I1493" s="2">
        <f t="array" ref="I1493">INDEX([1]Sheet1!$D$2:$D$1823,MATCH($C1493,IF([1]Sheet1!$A$2:$A$1823=$A1493,[1]Sheet1!$C$2:$C$1823),0))</f>
        <v>10443381000</v>
      </c>
      <c r="J1493" s="2">
        <f t="array" ref="J1493">(INDEX([1]Sheet1!$G$2:$G$1823,MATCH($C1493,IF([1]Sheet1!$A$2:$A$1823=$A1493,[1]Sheet1!$C$2:$C$1823),0))+INDEX([1]Sheet1!$J$2:$J$1823,MATCH($C1493,IF([1]Sheet1!$A$2:$A$1823=$A1493,[1]Sheet1!$C$2:$C$1823),0)))</f>
        <v>2001876000</v>
      </c>
      <c r="K1493" s="2">
        <f t="array" ref="K1493">INDEX([5]Sheet1!$K$2:$K$2185,MATCH($C1493,IF([5]Sheet1!$E$2:$E$2185=$A1493,[5]Sheet1!$B$2:$B$2185),0))*10</f>
        <v>6130107770</v>
      </c>
      <c r="L1493" s="2">
        <f t="array" ref="L1493">INDEX([5]Sheet1!$J$2:$J$2185,MATCH($C1493,IF([5]Sheet1!$E$2:$E$2185=$A1493,[5]Sheet1!$B$2:$B$2185),0))</f>
        <v>203455</v>
      </c>
      <c r="M1493" s="2">
        <f t="array" ref="M1493">INDEX([5]Sheet1!$G$2:$G$2185,MATCH($C1493,IF([5]Sheet1!$E$2:$E$2185=$A1493,[5]Sheet1!$B$2:$B$2185),0))*10</f>
        <v>4922484940</v>
      </c>
      <c r="N1493" s="2">
        <f t="array" ref="N1493">INDEX([5]Sheet1!$F$2:$F$2185,MATCH($C1493,IF([5]Sheet1!$E$2:$E$2185=$A1493,[5]Sheet1!$B$2:$B$2185),0))</f>
        <v>139758</v>
      </c>
      <c r="O1493" s="2">
        <f t="array" ref="O1493">INDEX([5]Sheet1!$I$2:$I$2185,MATCH($C1493,IF([5]Sheet1!$E$2:$E$2185=$A1493,[5]Sheet1!$B$2:$B$2185),0))*10</f>
        <v>1207622830</v>
      </c>
      <c r="P1493" s="2">
        <f t="array" ref="P1493">INDEX([5]Sheet1!$H$2:$H$2185,MATCH($C1493,IF([5]Sheet1!$E$2:$E$2185=$A1493,[5]Sheet1!$B$2:$B$2185),0))</f>
        <v>57116</v>
      </c>
    </row>
    <row r="1494" spans="1:16" x14ac:dyDescent="0.25">
      <c r="A1494" t="s">
        <v>72</v>
      </c>
      <c r="B1494" t="s">
        <v>73</v>
      </c>
      <c r="C1494">
        <v>2006</v>
      </c>
      <c r="D1494" s="2">
        <f t="array" ref="D1494">INDEX([2]data!$E$2:$E$2185,MATCH($C1494,IF([2]data!$C$2:$C$2185=$A1494,[2]data!$A$2:$A$2185),0))</f>
        <v>649422</v>
      </c>
      <c r="H1494" s="2">
        <f t="array" ref="H1494">INDEX([1]Sheet1!$M$2:$M$1823,MATCH($C1494,IF([1]Sheet1!$A$2:$A$1823=$A1494,[1]Sheet1!$C$2:$C$1823),0))</f>
        <v>1005420992</v>
      </c>
      <c r="I1494" s="2">
        <f t="array" ref="I1494">INDEX([1]Sheet1!$D$2:$D$1823,MATCH($C1494,IF([1]Sheet1!$A$2:$A$1823=$A1494,[1]Sheet1!$C$2:$C$1823),0))</f>
        <v>856029000</v>
      </c>
      <c r="J1494" s="2">
        <f t="array" ref="J1494">(INDEX([1]Sheet1!$G$2:$G$1823,MATCH($C1494,IF([1]Sheet1!$A$2:$A$1823=$A1494,[1]Sheet1!$C$2:$C$1823),0))+INDEX([1]Sheet1!$J$2:$J$1823,MATCH($C1494,IF([1]Sheet1!$A$2:$A$1823=$A1494,[1]Sheet1!$C$2:$C$1823),0)))</f>
        <v>149392000</v>
      </c>
      <c r="K1494" s="2">
        <f t="array" ref="K1494">INDEX([5]Sheet1!$K$2:$K$2185,MATCH($C1494,IF([5]Sheet1!$E$2:$E$2185=$A1494,[5]Sheet1!$B$2:$B$2185),0))*10</f>
        <v>496857360</v>
      </c>
      <c r="L1494" s="2">
        <f t="array" ref="L1494">INDEX([5]Sheet1!$J$2:$J$2185,MATCH($C1494,IF([5]Sheet1!$E$2:$E$2185=$A1494,[5]Sheet1!$B$2:$B$2185),0))</f>
        <v>14407</v>
      </c>
      <c r="M1494" s="2">
        <f t="array" ref="M1494">INDEX([5]Sheet1!$G$2:$G$2185,MATCH($C1494,IF([5]Sheet1!$E$2:$E$2185=$A1494,[5]Sheet1!$B$2:$B$2185),0))*10</f>
        <v>402028590</v>
      </c>
      <c r="N1494" s="2">
        <f t="array" ref="N1494">INDEX([5]Sheet1!$F$2:$F$2185,MATCH($C1494,IF([5]Sheet1!$E$2:$E$2185=$A1494,[5]Sheet1!$B$2:$B$2185),0))</f>
        <v>9252</v>
      </c>
      <c r="O1494" s="2">
        <f t="array" ref="O1494">INDEX([5]Sheet1!$I$2:$I$2185,MATCH($C1494,IF([5]Sheet1!$E$2:$E$2185=$A1494,[5]Sheet1!$B$2:$B$2185),0))*10</f>
        <v>94828770</v>
      </c>
      <c r="P1494" s="2">
        <f t="array" ref="P1494">INDEX([5]Sheet1!$H$2:$H$2185,MATCH($C1494,IF([5]Sheet1!$E$2:$E$2185=$A1494,[5]Sheet1!$B$2:$B$2185),0))</f>
        <v>3840</v>
      </c>
    </row>
    <row r="1495" spans="1:16" x14ac:dyDescent="0.25">
      <c r="A1495" t="s">
        <v>74</v>
      </c>
      <c r="B1495" t="s">
        <v>75</v>
      </c>
      <c r="C1495">
        <v>2006</v>
      </c>
      <c r="D1495" s="2">
        <f t="array" ref="D1495">INDEX([2]data!$E$2:$E$2185,MATCH($C1495,IF([2]data!$C$2:$C$2185=$A1495,[2]data!$A$2:$A$2185),0))</f>
        <v>11481213</v>
      </c>
      <c r="H1495" s="2">
        <f t="array" ref="H1495">INDEX([1]Sheet1!$M$2:$M$1823,MATCH($C1495,IF([1]Sheet1!$A$2:$A$1823=$A1495,[1]Sheet1!$C$2:$C$1823),0))</f>
        <v>21644814336</v>
      </c>
      <c r="I1495" s="2">
        <f t="array" ref="I1495">INDEX([1]Sheet1!$D$2:$D$1823,MATCH($C1495,IF([1]Sheet1!$A$2:$A$1823=$A1495,[1]Sheet1!$C$2:$C$1823),0))</f>
        <v>17698325000</v>
      </c>
      <c r="J1495" s="2">
        <f t="array" ref="J1495">(INDEX([1]Sheet1!$G$2:$G$1823,MATCH($C1495,IF([1]Sheet1!$A$2:$A$1823=$A1495,[1]Sheet1!$C$2:$C$1823),0))+INDEX([1]Sheet1!$J$2:$J$1823,MATCH($C1495,IF([1]Sheet1!$A$2:$A$1823=$A1495,[1]Sheet1!$C$2:$C$1823),0)))</f>
        <v>3946489000</v>
      </c>
      <c r="K1495" s="2">
        <f t="array" ref="K1495">INDEX([5]Sheet1!$K$2:$K$2185,MATCH($C1495,IF([5]Sheet1!$E$2:$E$2185=$A1495,[5]Sheet1!$B$2:$B$2185),0))*10</f>
        <v>8808252020</v>
      </c>
      <c r="L1495" s="2">
        <f t="array" ref="L1495">INDEX([5]Sheet1!$J$2:$J$2185,MATCH($C1495,IF([5]Sheet1!$E$2:$E$2185=$A1495,[5]Sheet1!$B$2:$B$2185),0))</f>
        <v>255285</v>
      </c>
      <c r="M1495" s="2">
        <f t="array" ref="M1495">INDEX([5]Sheet1!$G$2:$G$2185,MATCH($C1495,IF([5]Sheet1!$E$2:$E$2185=$A1495,[5]Sheet1!$B$2:$B$2185),0))*10</f>
        <v>6725710480</v>
      </c>
      <c r="N1495" s="2">
        <f t="array" ref="N1495">INDEX([5]Sheet1!$F$2:$F$2185,MATCH($C1495,IF([5]Sheet1!$E$2:$E$2185=$A1495,[5]Sheet1!$B$2:$B$2185),0))</f>
        <v>155420</v>
      </c>
      <c r="O1495" s="2">
        <f t="array" ref="O1495">INDEX([5]Sheet1!$I$2:$I$2185,MATCH($C1495,IF([5]Sheet1!$E$2:$E$2185=$A1495,[5]Sheet1!$B$2:$B$2185),0))*10</f>
        <v>2082541540</v>
      </c>
      <c r="P1495" s="2">
        <f t="array" ref="P1495">INDEX([5]Sheet1!$H$2:$H$2185,MATCH($C1495,IF([5]Sheet1!$E$2:$E$2185=$A1495,[5]Sheet1!$B$2:$B$2185),0))</f>
        <v>83977</v>
      </c>
    </row>
    <row r="1496" spans="1:16" x14ac:dyDescent="0.25">
      <c r="A1496" t="s">
        <v>76</v>
      </c>
      <c r="B1496" t="s">
        <v>77</v>
      </c>
      <c r="C1496">
        <v>2006</v>
      </c>
      <c r="D1496" s="2">
        <f t="array" ref="D1496">INDEX([2]data!$E$2:$E$2185,MATCH($C1496,IF([2]data!$C$2:$C$2185=$A1496,[2]data!$A$2:$A$2185),0))</f>
        <v>3594090</v>
      </c>
      <c r="H1496" s="2">
        <f t="array" ref="H1496">INDEX([1]Sheet1!$M$2:$M$1823,MATCH($C1496,IF([1]Sheet1!$A$2:$A$1823=$A1496,[1]Sheet1!$C$2:$C$1823),0))</f>
        <v>5311600128</v>
      </c>
      <c r="I1496" s="2">
        <f t="array" ref="I1496">INDEX([1]Sheet1!$D$2:$D$1823,MATCH($C1496,IF([1]Sheet1!$A$2:$A$1823=$A1496,[1]Sheet1!$C$2:$C$1823),0))</f>
        <v>4581010000</v>
      </c>
      <c r="J1496" s="2">
        <f t="array" ref="J1496">(INDEX([1]Sheet1!$G$2:$G$1823,MATCH($C1496,IF([1]Sheet1!$A$2:$A$1823=$A1496,[1]Sheet1!$C$2:$C$1823),0))+INDEX([1]Sheet1!$J$2:$J$1823,MATCH($C1496,IF([1]Sheet1!$A$2:$A$1823=$A1496,[1]Sheet1!$C$2:$C$1823),0)))</f>
        <v>730590000</v>
      </c>
      <c r="K1496" s="2">
        <f t="array" ref="K1496">INDEX([5]Sheet1!$K$2:$K$2185,MATCH($C1496,IF([5]Sheet1!$E$2:$E$2185=$A1496,[5]Sheet1!$B$2:$B$2185),0))*10</f>
        <v>2335357990</v>
      </c>
      <c r="L1496" s="2">
        <f t="array" ref="L1496">INDEX([5]Sheet1!$J$2:$J$2185,MATCH($C1496,IF([5]Sheet1!$E$2:$E$2185=$A1496,[5]Sheet1!$B$2:$B$2185),0))</f>
        <v>93577</v>
      </c>
      <c r="M1496" s="2">
        <f t="array" ref="M1496">INDEX([5]Sheet1!$G$2:$G$2185,MATCH($C1496,IF([5]Sheet1!$E$2:$E$2185=$A1496,[5]Sheet1!$B$2:$B$2185),0))*10</f>
        <v>1880135170</v>
      </c>
      <c r="N1496" s="2">
        <f t="array" ref="N1496">INDEX([5]Sheet1!$F$2:$F$2185,MATCH($C1496,IF([5]Sheet1!$E$2:$E$2185=$A1496,[5]Sheet1!$B$2:$B$2185),0))</f>
        <v>61042</v>
      </c>
      <c r="O1496" s="2">
        <f t="array" ref="O1496">INDEX([5]Sheet1!$I$2:$I$2185,MATCH($C1496,IF([5]Sheet1!$E$2:$E$2185=$A1496,[5]Sheet1!$B$2:$B$2185),0))*10</f>
        <v>455222820</v>
      </c>
      <c r="P1496" s="2">
        <f t="array" ref="P1496">INDEX([5]Sheet1!$H$2:$H$2185,MATCH($C1496,IF([5]Sheet1!$E$2:$E$2185=$A1496,[5]Sheet1!$B$2:$B$2185),0))</f>
        <v>29561</v>
      </c>
    </row>
    <row r="1497" spans="1:16" x14ac:dyDescent="0.25">
      <c r="A1497" t="s">
        <v>78</v>
      </c>
      <c r="B1497" t="s">
        <v>79</v>
      </c>
      <c r="C1497">
        <v>2006</v>
      </c>
      <c r="D1497" s="2">
        <f t="array" ref="D1497">INDEX([2]data!$E$2:$E$2185,MATCH($C1497,IF([2]data!$C$2:$C$2185=$A1497,[2]data!$A$2:$A$2185),0))</f>
        <v>3670883</v>
      </c>
      <c r="H1497" s="2">
        <f t="array" ref="H1497">INDEX([1]Sheet1!$M$2:$M$1823,MATCH($C1497,IF([1]Sheet1!$A$2:$A$1823=$A1497,[1]Sheet1!$C$2:$C$1823),0))</f>
        <v>5401798144</v>
      </c>
      <c r="I1497" s="2">
        <f t="array" ref="I1497">INDEX([1]Sheet1!$D$2:$D$1823,MATCH($C1497,IF([1]Sheet1!$A$2:$A$1823=$A1497,[1]Sheet1!$C$2:$C$1823),0))</f>
        <v>4827479000</v>
      </c>
      <c r="J1497" s="2">
        <f t="array" ref="J1497">(INDEX([1]Sheet1!$G$2:$G$1823,MATCH($C1497,IF([1]Sheet1!$A$2:$A$1823=$A1497,[1]Sheet1!$C$2:$C$1823),0))+INDEX([1]Sheet1!$J$2:$J$1823,MATCH($C1497,IF([1]Sheet1!$A$2:$A$1823=$A1497,[1]Sheet1!$C$2:$C$1823),0)))</f>
        <v>574319000</v>
      </c>
      <c r="K1497" s="2">
        <f t="array" ref="K1497">INDEX([5]Sheet1!$K$2:$K$2185,MATCH($C1497,IF([5]Sheet1!$E$2:$E$2185=$A1497,[5]Sheet1!$B$2:$B$2185),0))*10</f>
        <v>2064582510</v>
      </c>
      <c r="L1497" s="2">
        <f t="array" ref="L1497">INDEX([5]Sheet1!$J$2:$J$2185,MATCH($C1497,IF([5]Sheet1!$E$2:$E$2185=$A1497,[5]Sheet1!$B$2:$B$2185),0))</f>
        <v>62560</v>
      </c>
      <c r="M1497" s="2">
        <f t="array" ref="M1497">INDEX([5]Sheet1!$G$2:$G$2185,MATCH($C1497,IF([5]Sheet1!$E$2:$E$2185=$A1497,[5]Sheet1!$B$2:$B$2185),0))*10</f>
        <v>1612626880</v>
      </c>
      <c r="N1497" s="2">
        <f t="array" ref="N1497">INDEX([5]Sheet1!$F$2:$F$2185,MATCH($C1497,IF([5]Sheet1!$E$2:$E$2185=$A1497,[5]Sheet1!$B$2:$B$2185),0))</f>
        <v>36989</v>
      </c>
      <c r="O1497" s="2">
        <f t="array" ref="O1497">INDEX([5]Sheet1!$I$2:$I$2185,MATCH($C1497,IF([5]Sheet1!$E$2:$E$2185=$A1497,[5]Sheet1!$B$2:$B$2185),0))*10</f>
        <v>451955630</v>
      </c>
      <c r="P1497" s="2">
        <f t="array" ref="P1497">INDEX([5]Sheet1!$H$2:$H$2185,MATCH($C1497,IF([5]Sheet1!$E$2:$E$2185=$A1497,[5]Sheet1!$B$2:$B$2185),0))</f>
        <v>18693</v>
      </c>
    </row>
    <row r="1498" spans="1:16" x14ac:dyDescent="0.25">
      <c r="A1498" t="s">
        <v>80</v>
      </c>
      <c r="B1498" t="s">
        <v>81</v>
      </c>
      <c r="C1498">
        <v>2006</v>
      </c>
      <c r="D1498" s="2">
        <f t="array" ref="D1498">INDEX([2]data!$E$2:$E$2185,MATCH($C1498,IF([2]data!$C$2:$C$2185=$A1498,[2]data!$A$2:$A$2185),0))</f>
        <v>12510809</v>
      </c>
      <c r="H1498" s="2">
        <f t="array" ref="H1498">INDEX([1]Sheet1!$M$2:$M$1823,MATCH($C1498,IF([1]Sheet1!$A$2:$A$1823=$A1498,[1]Sheet1!$C$2:$C$1823),0))</f>
        <v>23464579072</v>
      </c>
      <c r="I1498" s="2">
        <f t="array" ref="I1498">INDEX([1]Sheet1!$D$2:$D$1823,MATCH($C1498,IF([1]Sheet1!$A$2:$A$1823=$A1498,[1]Sheet1!$C$2:$C$1823),0))</f>
        <v>19682183000</v>
      </c>
      <c r="J1498" s="2">
        <f t="array" ref="J1498">(INDEX([1]Sheet1!$G$2:$G$1823,MATCH($C1498,IF([1]Sheet1!$A$2:$A$1823=$A1498,[1]Sheet1!$C$2:$C$1823),0))+INDEX([1]Sheet1!$J$2:$J$1823,MATCH($C1498,IF([1]Sheet1!$A$2:$A$1823=$A1498,[1]Sheet1!$C$2:$C$1823),0)))</f>
        <v>3782396000</v>
      </c>
      <c r="K1498" s="2">
        <f t="array" ref="K1498">INDEX([5]Sheet1!$K$2:$K$2185,MATCH($C1498,IF([5]Sheet1!$E$2:$E$2185=$A1498,[5]Sheet1!$B$2:$B$2185),0))*10</f>
        <v>9321248300</v>
      </c>
      <c r="L1498" s="2">
        <f t="array" ref="L1498">INDEX([5]Sheet1!$J$2:$J$2185,MATCH($C1498,IF([5]Sheet1!$E$2:$E$2185=$A1498,[5]Sheet1!$B$2:$B$2185),0))</f>
        <v>237754</v>
      </c>
      <c r="M1498" s="2">
        <f t="array" ref="M1498">INDEX([5]Sheet1!$G$2:$G$2185,MATCH($C1498,IF([5]Sheet1!$E$2:$E$2185=$A1498,[5]Sheet1!$B$2:$B$2185),0))*10</f>
        <v>7406227270</v>
      </c>
      <c r="N1498" s="2">
        <f t="array" ref="N1498">INDEX([5]Sheet1!$F$2:$F$2185,MATCH($C1498,IF([5]Sheet1!$E$2:$E$2185=$A1498,[5]Sheet1!$B$2:$B$2185),0))</f>
        <v>157418</v>
      </c>
      <c r="O1498" s="2">
        <f t="array" ref="O1498">INDEX([5]Sheet1!$I$2:$I$2185,MATCH($C1498,IF([5]Sheet1!$E$2:$E$2185=$A1498,[5]Sheet1!$B$2:$B$2185),0))*10</f>
        <v>1915021030</v>
      </c>
      <c r="P1498" s="2">
        <f t="array" ref="P1498">INDEX([5]Sheet1!$H$2:$H$2185,MATCH($C1498,IF([5]Sheet1!$E$2:$E$2185=$A1498,[5]Sheet1!$B$2:$B$2185),0))</f>
        <v>67850</v>
      </c>
    </row>
    <row r="1499" spans="1:16" x14ac:dyDescent="0.25">
      <c r="A1499" t="s">
        <v>82</v>
      </c>
      <c r="B1499" t="s">
        <v>83</v>
      </c>
      <c r="C1499">
        <v>2006</v>
      </c>
      <c r="D1499" s="2">
        <f t="array" ref="D1499">INDEX([2]data!$E$2:$E$2185,MATCH($C1499,IF([2]data!$C$2:$C$2185=$A1499,[2]data!$A$2:$A$2185),0))</f>
        <v>1063096</v>
      </c>
      <c r="H1499" s="2">
        <f t="array" ref="H1499">INDEX([1]Sheet1!$M$2:$M$1823,MATCH($C1499,IF([1]Sheet1!$A$2:$A$1823=$A1499,[1]Sheet1!$C$2:$C$1823),0))</f>
        <v>1997452032</v>
      </c>
      <c r="I1499" s="2">
        <f t="array" ref="I1499">INDEX([1]Sheet1!$D$2:$D$1823,MATCH($C1499,IF([1]Sheet1!$A$2:$A$1823=$A1499,[1]Sheet1!$C$2:$C$1823),0))</f>
        <v>1892340000</v>
      </c>
      <c r="J1499" s="2">
        <f t="array" ref="J1499">(INDEX([1]Sheet1!$G$2:$G$1823,MATCH($C1499,IF([1]Sheet1!$A$2:$A$1823=$A1499,[1]Sheet1!$C$2:$C$1823),0))+INDEX([1]Sheet1!$J$2:$J$1823,MATCH($C1499,IF([1]Sheet1!$A$2:$A$1823=$A1499,[1]Sheet1!$C$2:$C$1823),0)))</f>
        <v>105112000</v>
      </c>
      <c r="K1499" s="2">
        <f t="array" ref="K1499">INDEX([5]Sheet1!$K$2:$K$2185,MATCH($C1499,IF([5]Sheet1!$E$2:$E$2185=$A1499,[5]Sheet1!$B$2:$B$2185),0))*10</f>
        <v>949189220</v>
      </c>
      <c r="L1499" s="2">
        <f t="array" ref="L1499">INDEX([5]Sheet1!$J$2:$J$2185,MATCH($C1499,IF([5]Sheet1!$E$2:$E$2185=$A1499,[5]Sheet1!$B$2:$B$2185),0))</f>
        <v>21315</v>
      </c>
      <c r="M1499" s="2">
        <f t="array" ref="M1499">INDEX([5]Sheet1!$G$2:$G$2185,MATCH($C1499,IF([5]Sheet1!$E$2:$E$2185=$A1499,[5]Sheet1!$B$2:$B$2185),0))*10</f>
        <v>826634840</v>
      </c>
      <c r="N1499" s="2">
        <f t="array" ref="N1499">INDEX([5]Sheet1!$F$2:$F$2185,MATCH($C1499,IF([5]Sheet1!$E$2:$E$2185=$A1499,[5]Sheet1!$B$2:$B$2185),0))</f>
        <v>15546</v>
      </c>
      <c r="O1499" s="2">
        <f t="array" ref="O1499">INDEX([5]Sheet1!$I$2:$I$2185,MATCH($C1499,IF([5]Sheet1!$E$2:$E$2185=$A1499,[5]Sheet1!$B$2:$B$2185),0))*10</f>
        <v>122554380</v>
      </c>
      <c r="P1499" s="2">
        <f t="array" ref="P1499">INDEX([5]Sheet1!$H$2:$H$2185,MATCH($C1499,IF([5]Sheet1!$E$2:$E$2185=$A1499,[5]Sheet1!$B$2:$B$2185),0))</f>
        <v>4855</v>
      </c>
    </row>
    <row r="1500" spans="1:16" x14ac:dyDescent="0.25">
      <c r="A1500" t="s">
        <v>84</v>
      </c>
      <c r="B1500" t="s">
        <v>85</v>
      </c>
      <c r="C1500">
        <v>2006</v>
      </c>
      <c r="D1500" s="2">
        <f t="array" ref="D1500">INDEX([2]data!$E$2:$E$2185,MATCH($C1500,IF([2]data!$C$2:$C$2185=$A1500,[2]data!$A$2:$A$2185),0))</f>
        <v>4357847</v>
      </c>
      <c r="H1500" s="2">
        <f t="array" ref="H1500">INDEX([1]Sheet1!$M$2:$M$1823,MATCH($C1500,IF([1]Sheet1!$A$2:$A$1823=$A1500,[1]Sheet1!$C$2:$C$1823),0))</f>
        <v>7743110144</v>
      </c>
      <c r="I1500" s="2">
        <f t="array" ref="I1500">INDEX([1]Sheet1!$D$2:$D$1823,MATCH($C1500,IF([1]Sheet1!$A$2:$A$1823=$A1500,[1]Sheet1!$C$2:$C$1823),0))</f>
        <v>5809672000</v>
      </c>
      <c r="J1500" s="2">
        <f t="array" ref="J1500">(INDEX([1]Sheet1!$G$2:$G$1823,MATCH($C1500,IF([1]Sheet1!$A$2:$A$1823=$A1500,[1]Sheet1!$C$2:$C$1823),0))+INDEX([1]Sheet1!$J$2:$J$1823,MATCH($C1500,IF([1]Sheet1!$A$2:$A$1823=$A1500,[1]Sheet1!$C$2:$C$1823),0)))</f>
        <v>1933438000</v>
      </c>
      <c r="K1500" s="2">
        <f t="array" ref="K1500">INDEX([5]Sheet1!$K$2:$K$2185,MATCH($C1500,IF([5]Sheet1!$E$2:$E$2185=$A1500,[5]Sheet1!$B$2:$B$2185),0))*10</f>
        <v>2880584850</v>
      </c>
      <c r="L1500" s="2">
        <f t="array" ref="L1500">INDEX([5]Sheet1!$J$2:$J$2185,MATCH($C1500,IF([5]Sheet1!$E$2:$E$2185=$A1500,[5]Sheet1!$B$2:$B$2185),0))</f>
        <v>100014</v>
      </c>
      <c r="M1500" s="2">
        <f t="array" ref="M1500">INDEX([5]Sheet1!$G$2:$G$2185,MATCH($C1500,IF([5]Sheet1!$E$2:$E$2185=$A1500,[5]Sheet1!$B$2:$B$2185),0))*10</f>
        <v>2275407990</v>
      </c>
      <c r="N1500" s="2">
        <f t="array" ref="N1500">INDEX([5]Sheet1!$F$2:$F$2185,MATCH($C1500,IF([5]Sheet1!$E$2:$E$2185=$A1500,[5]Sheet1!$B$2:$B$2185),0))</f>
        <v>66695</v>
      </c>
      <c r="O1500" s="2">
        <f t="array" ref="O1500">INDEX([5]Sheet1!$I$2:$I$2185,MATCH($C1500,IF([5]Sheet1!$E$2:$E$2185=$A1500,[5]Sheet1!$B$2:$B$2185),0))*10</f>
        <v>605176860</v>
      </c>
      <c r="P1500" s="2">
        <f t="array" ref="P1500">INDEX([5]Sheet1!$H$2:$H$2185,MATCH($C1500,IF([5]Sheet1!$E$2:$E$2185=$A1500,[5]Sheet1!$B$2:$B$2185),0))</f>
        <v>30097</v>
      </c>
    </row>
    <row r="1501" spans="1:16" x14ac:dyDescent="0.25">
      <c r="A1501" t="s">
        <v>86</v>
      </c>
      <c r="B1501" t="s">
        <v>87</v>
      </c>
      <c r="C1501">
        <v>2006</v>
      </c>
      <c r="D1501" s="2">
        <f t="array" ref="D1501">INDEX([2]data!$E$2:$E$2185,MATCH($C1501,IF([2]data!$C$2:$C$2185=$A1501,[2]data!$A$2:$A$2185),0))</f>
        <v>783033</v>
      </c>
      <c r="H1501" s="2">
        <f t="array" ref="H1501">INDEX([1]Sheet1!$M$2:$M$1823,MATCH($C1501,IF([1]Sheet1!$A$2:$A$1823=$A1501,[1]Sheet1!$C$2:$C$1823),0))</f>
        <v>1071124992</v>
      </c>
      <c r="I1501" s="2">
        <f t="array" ref="I1501">INDEX([1]Sheet1!$D$2:$D$1823,MATCH($C1501,IF([1]Sheet1!$A$2:$A$1823=$A1501,[1]Sheet1!$C$2:$C$1823),0))</f>
        <v>929472000</v>
      </c>
      <c r="J1501" s="2">
        <f t="array" ref="J1501">(INDEX([1]Sheet1!$G$2:$G$1823,MATCH($C1501,IF([1]Sheet1!$A$2:$A$1823=$A1501,[1]Sheet1!$C$2:$C$1823),0))+INDEX([1]Sheet1!$J$2:$J$1823,MATCH($C1501,IF([1]Sheet1!$A$2:$A$1823=$A1501,[1]Sheet1!$C$2:$C$1823),0)))</f>
        <v>141653000</v>
      </c>
      <c r="K1501" s="2">
        <f t="array" ref="K1501">INDEX([5]Sheet1!$K$2:$K$2185,MATCH($C1501,IF([5]Sheet1!$E$2:$E$2185=$A1501,[5]Sheet1!$B$2:$B$2185),0))*10</f>
        <v>589304960</v>
      </c>
      <c r="L1501" s="2">
        <f t="array" ref="L1501">INDEX([5]Sheet1!$J$2:$J$2185,MATCH($C1501,IF([5]Sheet1!$E$2:$E$2185=$A1501,[5]Sheet1!$B$2:$B$2185),0))</f>
        <v>20707</v>
      </c>
      <c r="M1501" s="2">
        <f t="array" ref="M1501">INDEX([5]Sheet1!$G$2:$G$2185,MATCH($C1501,IF([5]Sheet1!$E$2:$E$2185=$A1501,[5]Sheet1!$B$2:$B$2185),0))*10</f>
        <v>479157940</v>
      </c>
      <c r="N1501" s="2">
        <f t="array" ref="N1501">INDEX([5]Sheet1!$F$2:$F$2185,MATCH($C1501,IF([5]Sheet1!$E$2:$E$2185=$A1501,[5]Sheet1!$B$2:$B$2185),0))</f>
        <v>14892</v>
      </c>
      <c r="O1501" s="2">
        <f t="array" ref="O1501">INDEX([5]Sheet1!$I$2:$I$2185,MATCH($C1501,IF([5]Sheet1!$E$2:$E$2185=$A1501,[5]Sheet1!$B$2:$B$2185),0))*10</f>
        <v>110147020</v>
      </c>
      <c r="P1501" s="2">
        <f t="array" ref="P1501">INDEX([5]Sheet1!$H$2:$H$2185,MATCH($C1501,IF([5]Sheet1!$E$2:$E$2185=$A1501,[5]Sheet1!$B$2:$B$2185),0))</f>
        <v>5107</v>
      </c>
    </row>
    <row r="1502" spans="1:16" x14ac:dyDescent="0.25">
      <c r="A1502" t="s">
        <v>88</v>
      </c>
      <c r="B1502" t="s">
        <v>89</v>
      </c>
      <c r="C1502">
        <v>2006</v>
      </c>
      <c r="D1502" s="2">
        <f t="array" ref="D1502">INDEX([2]data!$E$2:$E$2185,MATCH($C1502,IF([2]data!$C$2:$C$2185=$A1502,[2]data!$A$2:$A$2185),0))</f>
        <v>6088766</v>
      </c>
      <c r="H1502" s="2">
        <f t="array" ref="H1502">INDEX([1]Sheet1!$M$2:$M$1823,MATCH($C1502,IF([1]Sheet1!$A$2:$A$1823=$A1502,[1]Sheet1!$C$2:$C$1823),0))</f>
        <v>7909556224</v>
      </c>
      <c r="I1502" s="2">
        <f t="array" ref="I1502">INDEX([1]Sheet1!$D$2:$D$1823,MATCH($C1502,IF([1]Sheet1!$A$2:$A$1823=$A1502,[1]Sheet1!$C$2:$C$1823),0))</f>
        <v>6717234000</v>
      </c>
      <c r="J1502" s="2">
        <f t="array" ref="J1502">(INDEX([1]Sheet1!$G$2:$G$1823,MATCH($C1502,IF([1]Sheet1!$A$2:$A$1823=$A1502,[1]Sheet1!$C$2:$C$1823),0))+INDEX([1]Sheet1!$J$2:$J$1823,MATCH($C1502,IF([1]Sheet1!$A$2:$A$1823=$A1502,[1]Sheet1!$C$2:$C$1823),0)))</f>
        <v>1192322000</v>
      </c>
      <c r="K1502" s="2">
        <f t="array" ref="K1502">INDEX([5]Sheet1!$K$2:$K$2185,MATCH($C1502,IF([5]Sheet1!$E$2:$E$2185=$A1502,[5]Sheet1!$B$2:$B$2185),0))*10</f>
        <v>3836172020</v>
      </c>
      <c r="L1502" s="2">
        <f t="array" ref="L1502">INDEX([5]Sheet1!$J$2:$J$2185,MATCH($C1502,IF([5]Sheet1!$E$2:$E$2185=$A1502,[5]Sheet1!$B$2:$B$2185),0))</f>
        <v>129584</v>
      </c>
      <c r="M1502" s="2">
        <f t="array" ref="M1502">INDEX([5]Sheet1!$G$2:$G$2185,MATCH($C1502,IF([5]Sheet1!$E$2:$E$2185=$A1502,[5]Sheet1!$B$2:$B$2185),0))*10</f>
        <v>3097315960</v>
      </c>
      <c r="N1502" s="2">
        <f t="array" ref="N1502">INDEX([5]Sheet1!$F$2:$F$2185,MATCH($C1502,IF([5]Sheet1!$E$2:$E$2185=$A1502,[5]Sheet1!$B$2:$B$2185),0))</f>
        <v>83172</v>
      </c>
      <c r="O1502" s="2">
        <f t="array" ref="O1502">INDEX([5]Sheet1!$I$2:$I$2185,MATCH($C1502,IF([5]Sheet1!$E$2:$E$2185=$A1502,[5]Sheet1!$B$2:$B$2185),0))*10</f>
        <v>738856060</v>
      </c>
      <c r="P1502" s="2">
        <f t="array" ref="P1502">INDEX([5]Sheet1!$H$2:$H$2185,MATCH($C1502,IF([5]Sheet1!$E$2:$E$2185=$A1502,[5]Sheet1!$B$2:$B$2185),0))</f>
        <v>40781</v>
      </c>
    </row>
    <row r="1503" spans="1:16" x14ac:dyDescent="0.25">
      <c r="A1503" t="s">
        <v>90</v>
      </c>
      <c r="B1503" t="s">
        <v>91</v>
      </c>
      <c r="C1503">
        <v>2006</v>
      </c>
      <c r="D1503" s="2">
        <f t="array" ref="D1503">INDEX([2]data!$E$2:$E$2185,MATCH($C1503,IF([2]data!$C$2:$C$2185=$A1503,[2]data!$A$2:$A$2185),0))</f>
        <v>23359580</v>
      </c>
      <c r="H1503" s="2">
        <f t="array" ref="H1503">INDEX([1]Sheet1!$M$2:$M$1823,MATCH($C1503,IF([1]Sheet1!$A$2:$A$1823=$A1503,[1]Sheet1!$C$2:$C$1823),0))</f>
        <v>43731935232</v>
      </c>
      <c r="I1503" s="2">
        <f t="array" ref="I1503">INDEX([1]Sheet1!$D$2:$D$1823,MATCH($C1503,IF([1]Sheet1!$A$2:$A$1823=$A1503,[1]Sheet1!$C$2:$C$1823),0))</f>
        <v>32394234000</v>
      </c>
      <c r="J1503" s="2">
        <f t="array" ref="J1503">(INDEX([1]Sheet1!$G$2:$G$1823,MATCH($C1503,IF([1]Sheet1!$A$2:$A$1823=$A1503,[1]Sheet1!$C$2:$C$1823),0))+INDEX([1]Sheet1!$J$2:$J$1823,MATCH($C1503,IF([1]Sheet1!$A$2:$A$1823=$A1503,[1]Sheet1!$C$2:$C$1823),0)))</f>
        <v>11337703000</v>
      </c>
      <c r="K1503" s="2">
        <f t="array" ref="K1503">INDEX([5]Sheet1!$K$2:$K$2185,MATCH($C1503,IF([5]Sheet1!$E$2:$E$2185=$A1503,[5]Sheet1!$B$2:$B$2185),0))*10</f>
        <v>18484209830</v>
      </c>
      <c r="L1503" s="2">
        <f t="array" ref="L1503">INDEX([5]Sheet1!$J$2:$J$2185,MATCH($C1503,IF([5]Sheet1!$E$2:$E$2185=$A1503,[5]Sheet1!$B$2:$B$2185),0))</f>
        <v>641657</v>
      </c>
      <c r="M1503" s="2">
        <f t="array" ref="M1503">INDEX([5]Sheet1!$G$2:$G$2185,MATCH($C1503,IF([5]Sheet1!$E$2:$E$2185=$A1503,[5]Sheet1!$B$2:$B$2185),0))*10</f>
        <v>14604041060</v>
      </c>
      <c r="N1503" s="2">
        <f t="array" ref="N1503">INDEX([5]Sheet1!$F$2:$F$2185,MATCH($C1503,IF([5]Sheet1!$E$2:$E$2185=$A1503,[5]Sheet1!$B$2:$B$2185),0))</f>
        <v>423695</v>
      </c>
      <c r="O1503" s="2">
        <f t="array" ref="O1503">INDEX([5]Sheet1!$I$2:$I$2185,MATCH($C1503,IF([5]Sheet1!$E$2:$E$2185=$A1503,[5]Sheet1!$B$2:$B$2185),0))*10</f>
        <v>3880168770</v>
      </c>
      <c r="P1503" s="2">
        <f t="array" ref="P1503">INDEX([5]Sheet1!$H$2:$H$2185,MATCH($C1503,IF([5]Sheet1!$E$2:$E$2185=$A1503,[5]Sheet1!$B$2:$B$2185),0))</f>
        <v>199012</v>
      </c>
    </row>
    <row r="1504" spans="1:16" x14ac:dyDescent="0.25">
      <c r="A1504" t="s">
        <v>2</v>
      </c>
      <c r="B1504" t="s">
        <v>3</v>
      </c>
      <c r="C1504">
        <v>2006</v>
      </c>
      <c r="D1504" s="2">
        <f t="array" ref="D1504">INDEX([2]data!$E$2:$E$2185,MATCH($C1504,IF([2]data!$C$2:$C$2185=$A1504,[2]data!$A$2:$A$2185),0))</f>
        <v>298379912</v>
      </c>
      <c r="H1504" s="2">
        <f t="array" ref="H1504">INDEX([1]Sheet1!$M$2:$M$1823,MATCH($C1504,IF([1]Sheet1!$A$2:$A$1823=$A1504,[1]Sheet1!$C$2:$C$1823),0))</f>
        <v>550027460608</v>
      </c>
      <c r="I1504" s="2">
        <f t="array" ref="I1504">INDEX([1]Sheet1!$D$2:$D$1823,MATCH($C1504,IF([1]Sheet1!$A$2:$A$1823=$A1504,[1]Sheet1!$C$2:$C$1823),0))</f>
        <v>441767985000</v>
      </c>
      <c r="J1504" s="2">
        <f t="array" ref="J1504">(INDEX([1]Sheet1!$G$2:$G$1823,MATCH($C1504,IF([1]Sheet1!$A$2:$A$1823=$A1504,[1]Sheet1!$C$2:$C$1823),0))+INDEX([1]Sheet1!$J$2:$J$1823,MATCH($C1504,IF([1]Sheet1!$A$2:$A$1823=$A1504,[1]Sheet1!$C$2:$C$1823),0)))</f>
        <v>108259443000</v>
      </c>
      <c r="K1504" s="2">
        <f t="array" ref="K1504">INDEX([5]Sheet1!$K$2:$K$2185,MATCH($C1504,IF([5]Sheet1!$E$2:$E$2185=$A1504,[5]Sheet1!$B$2:$B$2185),0))*10</f>
        <v>231865436410</v>
      </c>
      <c r="L1504" s="2">
        <f t="array" ref="L1504">INDEX([5]Sheet1!$J$2:$J$2185,MATCH($C1504,IF([5]Sheet1!$E$2:$E$2185=$A1504,[5]Sheet1!$B$2:$B$2185),0))</f>
        <v>6645323</v>
      </c>
      <c r="M1504" s="2">
        <f t="array" ref="M1504">INDEX([5]Sheet1!$G$2:$G$2185,MATCH($C1504,IF([5]Sheet1!$E$2:$E$2185=$A1504,[5]Sheet1!$B$2:$B$2185),0))*10</f>
        <v>182556539330</v>
      </c>
      <c r="N1504" s="2">
        <f t="array" ref="N1504">INDEX([5]Sheet1!$F$2:$F$2185,MATCH($C1504,IF([5]Sheet1!$E$2:$E$2185=$A1504,[5]Sheet1!$B$2:$B$2185),0))</f>
        <v>4231954</v>
      </c>
      <c r="O1504" s="2">
        <f t="array" ref="O1504">INDEX([5]Sheet1!$I$2:$I$2185,MATCH($C1504,IF([5]Sheet1!$E$2:$E$2185=$A1504,[5]Sheet1!$B$2:$B$2185),0))*10</f>
        <v>49308897080</v>
      </c>
      <c r="P1504" s="2">
        <f t="array" ref="P1504">INDEX([5]Sheet1!$H$2:$H$2185,MATCH($C1504,IF([5]Sheet1!$E$2:$E$2185=$A1504,[5]Sheet1!$B$2:$B$2185),0))</f>
        <v>2029651</v>
      </c>
    </row>
    <row r="1505" spans="1:16" x14ac:dyDescent="0.25">
      <c r="A1505" t="s">
        <v>92</v>
      </c>
      <c r="B1505" t="s">
        <v>93</v>
      </c>
      <c r="C1505">
        <v>2006</v>
      </c>
      <c r="D1505" s="2">
        <f t="array" ref="D1505">INDEX([2]data!$E$2:$E$2185,MATCH($C1505,IF([2]data!$C$2:$C$2185=$A1505,[2]data!$A$2:$A$2185),0))</f>
        <v>2525507</v>
      </c>
      <c r="H1505" s="2">
        <f t="array" ref="H1505">INDEX([1]Sheet1!$M$2:$M$1823,MATCH($C1505,IF([1]Sheet1!$A$2:$A$1823=$A1505,[1]Sheet1!$C$2:$C$1823),0))</f>
        <v>3536046080</v>
      </c>
      <c r="I1505" s="2">
        <f t="array" ref="I1505">INDEX([1]Sheet1!$D$2:$D$1823,MATCH($C1505,IF([1]Sheet1!$A$2:$A$1823=$A1505,[1]Sheet1!$C$2:$C$1823),0))</f>
        <v>2785974000</v>
      </c>
      <c r="J1505" s="2">
        <f t="array" ref="J1505">(INDEX([1]Sheet1!$G$2:$G$1823,MATCH($C1505,IF([1]Sheet1!$A$2:$A$1823=$A1505,[1]Sheet1!$C$2:$C$1823),0))+INDEX([1]Sheet1!$J$2:$J$1823,MATCH($C1505,IF([1]Sheet1!$A$2:$A$1823=$A1505,[1]Sheet1!$C$2:$C$1823),0)))</f>
        <v>750072000</v>
      </c>
      <c r="K1505" s="2">
        <f t="array" ref="K1505">INDEX([5]Sheet1!$K$2:$K$2185,MATCH($C1505,IF([5]Sheet1!$E$2:$E$2185=$A1505,[5]Sheet1!$B$2:$B$2185),0))*10</f>
        <v>1441768600</v>
      </c>
      <c r="L1505" s="2">
        <f t="array" ref="L1505">INDEX([5]Sheet1!$J$2:$J$2185,MATCH($C1505,IF([5]Sheet1!$E$2:$E$2185=$A1505,[5]Sheet1!$B$2:$B$2185),0))</f>
        <v>48685</v>
      </c>
      <c r="M1505" s="2">
        <f t="array" ref="M1505">INDEX([5]Sheet1!$G$2:$G$2185,MATCH($C1505,IF([5]Sheet1!$E$2:$E$2185=$A1505,[5]Sheet1!$B$2:$B$2185),0))*10</f>
        <v>1136345120</v>
      </c>
      <c r="N1505" s="2">
        <f t="array" ref="N1505">INDEX([5]Sheet1!$F$2:$F$2185,MATCH($C1505,IF([5]Sheet1!$E$2:$E$2185=$A1505,[5]Sheet1!$B$2:$B$2185),0))</f>
        <v>30300</v>
      </c>
      <c r="O1505" s="2">
        <f t="array" ref="O1505">INDEX([5]Sheet1!$I$2:$I$2185,MATCH($C1505,IF([5]Sheet1!$E$2:$E$2185=$A1505,[5]Sheet1!$B$2:$B$2185),0))*10</f>
        <v>305423480</v>
      </c>
      <c r="P1505" s="2">
        <f t="array" ref="P1505">INDEX([5]Sheet1!$H$2:$H$2185,MATCH($C1505,IF([5]Sheet1!$E$2:$E$2185=$A1505,[5]Sheet1!$B$2:$B$2185),0))</f>
        <v>13480</v>
      </c>
    </row>
    <row r="1506" spans="1:16" x14ac:dyDescent="0.25">
      <c r="A1506" t="s">
        <v>94</v>
      </c>
      <c r="B1506" t="s">
        <v>95</v>
      </c>
      <c r="C1506">
        <v>2006</v>
      </c>
      <c r="D1506" s="2">
        <f t="array" ref="D1506">INDEX([2]data!$E$2:$E$2185,MATCH($C1506,IF([2]data!$C$2:$C$2185=$A1506,[2]data!$A$2:$A$2185),0))</f>
        <v>622892</v>
      </c>
      <c r="H1506" s="2">
        <f t="array" ref="H1506">INDEX([1]Sheet1!$M$2:$M$1823,MATCH($C1506,IF([1]Sheet1!$A$2:$A$1823=$A1506,[1]Sheet1!$C$2:$C$1823),0))</f>
        <v>1282748032</v>
      </c>
      <c r="I1506" s="2">
        <f t="array" ref="I1506">INDEX([1]Sheet1!$D$2:$D$1823,MATCH($C1506,IF([1]Sheet1!$A$2:$A$1823=$A1506,[1]Sheet1!$C$2:$C$1823),0))</f>
        <v>1185385000</v>
      </c>
      <c r="J1506" s="2">
        <f t="array" ref="J1506">(INDEX([1]Sheet1!$G$2:$G$1823,MATCH($C1506,IF([1]Sheet1!$A$2:$A$1823=$A1506,[1]Sheet1!$C$2:$C$1823),0))+INDEX([1]Sheet1!$J$2:$J$1823,MATCH($C1506,IF([1]Sheet1!$A$2:$A$1823=$A1506,[1]Sheet1!$C$2:$C$1823),0)))</f>
        <v>97363000</v>
      </c>
      <c r="K1506" s="2">
        <f t="array" ref="K1506">INDEX([5]Sheet1!$K$2:$K$2185,MATCH($C1506,IF([5]Sheet1!$E$2:$E$2185=$A1506,[5]Sheet1!$B$2:$B$2185),0))*10</f>
        <v>596158880</v>
      </c>
      <c r="L1506" s="2">
        <f t="array" ref="L1506">INDEX([5]Sheet1!$J$2:$J$2185,MATCH($C1506,IF([5]Sheet1!$E$2:$E$2185=$A1506,[5]Sheet1!$B$2:$B$2185),0))</f>
        <v>19963</v>
      </c>
      <c r="M1506" s="2">
        <f t="array" ref="M1506">INDEX([5]Sheet1!$G$2:$G$2185,MATCH($C1506,IF([5]Sheet1!$E$2:$E$2185=$A1506,[5]Sheet1!$B$2:$B$2185),0))*10</f>
        <v>490229380</v>
      </c>
      <c r="N1506" s="2">
        <f t="array" ref="N1506">INDEX([5]Sheet1!$F$2:$F$2185,MATCH($C1506,IF([5]Sheet1!$E$2:$E$2185=$A1506,[5]Sheet1!$B$2:$B$2185),0))</f>
        <v>14383</v>
      </c>
      <c r="O1506" s="2">
        <f t="array" ref="O1506">INDEX([5]Sheet1!$I$2:$I$2185,MATCH($C1506,IF([5]Sheet1!$E$2:$E$2185=$A1506,[5]Sheet1!$B$2:$B$2185),0))*10</f>
        <v>105929500</v>
      </c>
      <c r="P1506" s="2">
        <f t="array" ref="P1506">INDEX([5]Sheet1!$H$2:$H$2185,MATCH($C1506,IF([5]Sheet1!$E$2:$E$2185=$A1506,[5]Sheet1!$B$2:$B$2185),0))</f>
        <v>3925</v>
      </c>
    </row>
    <row r="1507" spans="1:16" x14ac:dyDescent="0.25">
      <c r="A1507" t="s">
        <v>96</v>
      </c>
      <c r="B1507" t="s">
        <v>97</v>
      </c>
      <c r="C1507">
        <v>2006</v>
      </c>
      <c r="D1507" s="2">
        <f t="array" ref="D1507">INDEX([2]data!$E$2:$E$2185,MATCH($C1507,IF([2]data!$C$2:$C$2185=$A1507,[2]data!$A$2:$A$2185),0))</f>
        <v>7673725</v>
      </c>
      <c r="H1507" s="2">
        <f t="array" ref="H1507">INDEX([1]Sheet1!$M$2:$M$1823,MATCH($C1507,IF([1]Sheet1!$A$2:$A$1823=$A1507,[1]Sheet1!$C$2:$C$1823),0))</f>
        <v>14093104128</v>
      </c>
      <c r="I1507" s="2">
        <f t="array" ref="I1507">INDEX([1]Sheet1!$D$2:$D$1823,MATCH($C1507,IF([1]Sheet1!$A$2:$A$1823=$A1507,[1]Sheet1!$C$2:$C$1823),0))</f>
        <v>11790942000</v>
      </c>
      <c r="J1507" s="2">
        <f t="array" ref="J1507">(INDEX([1]Sheet1!$G$2:$G$1823,MATCH($C1507,IF([1]Sheet1!$A$2:$A$1823=$A1507,[1]Sheet1!$C$2:$C$1823),0))+INDEX([1]Sheet1!$J$2:$J$1823,MATCH($C1507,IF([1]Sheet1!$A$2:$A$1823=$A1507,[1]Sheet1!$C$2:$C$1823),0)))</f>
        <v>2302162000</v>
      </c>
      <c r="K1507" s="2">
        <f t="array" ref="K1507">INDEX([5]Sheet1!$K$2:$K$2185,MATCH($C1507,IF([5]Sheet1!$E$2:$E$2185=$A1507,[5]Sheet1!$B$2:$B$2185),0))*10</f>
        <v>6387222070</v>
      </c>
      <c r="L1507" s="2">
        <f t="array" ref="L1507">INDEX([5]Sheet1!$J$2:$J$2185,MATCH($C1507,IF([5]Sheet1!$E$2:$E$2185=$A1507,[5]Sheet1!$B$2:$B$2185),0))</f>
        <v>192470</v>
      </c>
      <c r="M1507" s="2">
        <f t="array" ref="M1507">INDEX([5]Sheet1!$G$2:$G$2185,MATCH($C1507,IF([5]Sheet1!$E$2:$E$2185=$A1507,[5]Sheet1!$B$2:$B$2185),0))*10</f>
        <v>4913621350</v>
      </c>
      <c r="N1507" s="2">
        <f t="array" ref="N1507">INDEX([5]Sheet1!$F$2:$F$2185,MATCH($C1507,IF([5]Sheet1!$E$2:$E$2185=$A1507,[5]Sheet1!$B$2:$B$2185),0))</f>
        <v>122078</v>
      </c>
      <c r="O1507" s="2">
        <f t="array" ref="O1507">INDEX([5]Sheet1!$I$2:$I$2185,MATCH($C1507,IF([5]Sheet1!$E$2:$E$2185=$A1507,[5]Sheet1!$B$2:$B$2185),0))*10</f>
        <v>1473600720</v>
      </c>
      <c r="P1507" s="2">
        <f t="array" ref="P1507">INDEX([5]Sheet1!$H$2:$H$2185,MATCH($C1507,IF([5]Sheet1!$E$2:$E$2185=$A1507,[5]Sheet1!$B$2:$B$2185),0))</f>
        <v>61206</v>
      </c>
    </row>
    <row r="1508" spans="1:16" x14ac:dyDescent="0.25">
      <c r="A1508" t="s">
        <v>98</v>
      </c>
      <c r="B1508" t="s">
        <v>99</v>
      </c>
      <c r="C1508">
        <v>2006</v>
      </c>
      <c r="D1508" s="2">
        <f t="array" ref="D1508">INDEX([2]data!$E$2:$E$2185,MATCH($C1508,IF([2]data!$C$2:$C$2185=$A1508,[2]data!$A$2:$A$2185),0))</f>
        <v>6370753</v>
      </c>
      <c r="H1508" s="2">
        <f t="array" ref="H1508">INDEX([1]Sheet1!$M$2:$M$1823,MATCH($C1508,IF([1]Sheet1!$A$2:$A$1823=$A1508,[1]Sheet1!$C$2:$C$1823),0))</f>
        <v>10670992384</v>
      </c>
      <c r="I1508" s="2">
        <f t="array" ref="I1508">INDEX([1]Sheet1!$D$2:$D$1823,MATCH($C1508,IF([1]Sheet1!$A$2:$A$1823=$A1508,[1]Sheet1!$C$2:$C$1823),0))</f>
        <v>8121791000</v>
      </c>
      <c r="J1508" s="2">
        <f t="array" ref="J1508">(INDEX([1]Sheet1!$G$2:$G$1823,MATCH($C1508,IF([1]Sheet1!$A$2:$A$1823=$A1508,[1]Sheet1!$C$2:$C$1823),0))+INDEX([1]Sheet1!$J$2:$J$1823,MATCH($C1508,IF([1]Sheet1!$A$2:$A$1823=$A1508,[1]Sheet1!$C$2:$C$1823),0)))</f>
        <v>2549201000</v>
      </c>
      <c r="K1508" s="2">
        <f t="array" ref="K1508">INDEX([5]Sheet1!$K$2:$K$2185,MATCH($C1508,IF([5]Sheet1!$E$2:$E$2185=$A1508,[5]Sheet1!$B$2:$B$2185),0))*10</f>
        <v>3962544870</v>
      </c>
      <c r="L1508" s="2">
        <f t="array" ref="L1508">INDEX([5]Sheet1!$J$2:$J$2185,MATCH($C1508,IF([5]Sheet1!$E$2:$E$2185=$A1508,[5]Sheet1!$B$2:$B$2185),0))</f>
        <v>98762</v>
      </c>
      <c r="M1508" s="2">
        <f t="array" ref="M1508">INDEX([5]Sheet1!$G$2:$G$2185,MATCH($C1508,IF([5]Sheet1!$E$2:$E$2185=$A1508,[5]Sheet1!$B$2:$B$2185),0))*10</f>
        <v>3023491700</v>
      </c>
      <c r="N1508" s="2">
        <f t="array" ref="N1508">INDEX([5]Sheet1!$F$2:$F$2185,MATCH($C1508,IF([5]Sheet1!$E$2:$E$2185=$A1508,[5]Sheet1!$B$2:$B$2185),0))</f>
        <v>56764</v>
      </c>
      <c r="O1508" s="2">
        <f t="array" ref="O1508">INDEX([5]Sheet1!$I$2:$I$2185,MATCH($C1508,IF([5]Sheet1!$E$2:$E$2185=$A1508,[5]Sheet1!$B$2:$B$2185),0))*10</f>
        <v>939053170</v>
      </c>
      <c r="P1508" s="2">
        <f t="array" ref="P1508">INDEX([5]Sheet1!$H$2:$H$2185,MATCH($C1508,IF([5]Sheet1!$E$2:$E$2185=$A1508,[5]Sheet1!$B$2:$B$2185),0))</f>
        <v>27640</v>
      </c>
    </row>
    <row r="1509" spans="1:16" x14ac:dyDescent="0.25">
      <c r="A1509" t="s">
        <v>100</v>
      </c>
      <c r="B1509" t="s">
        <v>101</v>
      </c>
      <c r="C1509">
        <v>2006</v>
      </c>
      <c r="D1509" s="2">
        <f t="array" ref="D1509">INDEX([2]data!$E$2:$E$2185,MATCH($C1509,IF([2]data!$C$2:$C$2185=$A1509,[2]data!$A$2:$A$2185),0))</f>
        <v>1827912</v>
      </c>
      <c r="H1509" s="2">
        <f t="array" ref="H1509">INDEX([1]Sheet1!$M$2:$M$1823,MATCH($C1509,IF([1]Sheet1!$A$2:$A$1823=$A1509,[1]Sheet1!$C$2:$C$1823),0))</f>
        <v>2733032960</v>
      </c>
      <c r="I1509" s="2">
        <f t="array" ref="I1509">INDEX([1]Sheet1!$D$2:$D$1823,MATCH($C1509,IF([1]Sheet1!$A$2:$A$1823=$A1509,[1]Sheet1!$C$2:$C$1823),0))</f>
        <v>2416245000</v>
      </c>
      <c r="J1509" s="2">
        <f t="array" ref="J1509">(INDEX([1]Sheet1!$G$2:$G$1823,MATCH($C1509,IF([1]Sheet1!$A$2:$A$1823=$A1509,[1]Sheet1!$C$2:$C$1823),0))+INDEX([1]Sheet1!$J$2:$J$1823,MATCH($C1509,IF([1]Sheet1!$A$2:$A$1823=$A1509,[1]Sheet1!$C$2:$C$1823),0)))</f>
        <v>316788000</v>
      </c>
      <c r="K1509" s="2">
        <f t="array" ref="K1509">INDEX([5]Sheet1!$K$2:$K$2185,MATCH($C1509,IF([5]Sheet1!$E$2:$E$2185=$A1509,[5]Sheet1!$B$2:$B$2185),0))*10</f>
        <v>1190812130</v>
      </c>
      <c r="L1509" s="2">
        <f t="array" ref="L1509">INDEX([5]Sheet1!$J$2:$J$2185,MATCH($C1509,IF([5]Sheet1!$E$2:$E$2185=$A1509,[5]Sheet1!$B$2:$B$2185),0))</f>
        <v>40569</v>
      </c>
      <c r="M1509" s="2">
        <f t="array" ref="M1509">INDEX([5]Sheet1!$G$2:$G$2185,MATCH($C1509,IF([5]Sheet1!$E$2:$E$2185=$A1509,[5]Sheet1!$B$2:$B$2185),0))*10</f>
        <v>876947730</v>
      </c>
      <c r="N1509" s="2">
        <f t="array" ref="N1509">INDEX([5]Sheet1!$F$2:$F$2185,MATCH($C1509,IF([5]Sheet1!$E$2:$E$2185=$A1509,[5]Sheet1!$B$2:$B$2185),0))</f>
        <v>25360</v>
      </c>
      <c r="O1509" s="2">
        <f t="array" ref="O1509">INDEX([5]Sheet1!$I$2:$I$2185,MATCH($C1509,IF([5]Sheet1!$E$2:$E$2185=$A1509,[5]Sheet1!$B$2:$B$2185),0))*10</f>
        <v>313864400</v>
      </c>
      <c r="P1509" s="2">
        <f t="array" ref="P1509">INDEX([5]Sheet1!$H$2:$H$2185,MATCH($C1509,IF([5]Sheet1!$E$2:$E$2185=$A1509,[5]Sheet1!$B$2:$B$2185),0))</f>
        <v>13934</v>
      </c>
    </row>
    <row r="1510" spans="1:16" x14ac:dyDescent="0.25">
      <c r="A1510" t="s">
        <v>102</v>
      </c>
      <c r="B1510" t="s">
        <v>103</v>
      </c>
      <c r="C1510">
        <v>2006</v>
      </c>
      <c r="D1510" s="2">
        <f t="array" ref="D1510">INDEX([2]data!$E$2:$E$2185,MATCH($C1510,IF([2]data!$C$2:$C$2185=$A1510,[2]data!$A$2:$A$2185),0))</f>
        <v>5577655</v>
      </c>
      <c r="H1510" s="2">
        <f t="array" ref="H1510">INDEX([1]Sheet1!$M$2:$M$1823,MATCH($C1510,IF([1]Sheet1!$A$2:$A$1823=$A1510,[1]Sheet1!$C$2:$C$1823),0))</f>
        <v>9687764992</v>
      </c>
      <c r="I1510" s="2">
        <f t="array" ref="I1510">INDEX([1]Sheet1!$D$2:$D$1823,MATCH($C1510,IF([1]Sheet1!$A$2:$A$1823=$A1510,[1]Sheet1!$C$2:$C$1823),0))</f>
        <v>8790219000</v>
      </c>
      <c r="J1510" s="2">
        <f t="array" ref="J1510">(INDEX([1]Sheet1!$G$2:$G$1823,MATCH($C1510,IF([1]Sheet1!$A$2:$A$1823=$A1510,[1]Sheet1!$C$2:$C$1823),0))+INDEX([1]Sheet1!$J$2:$J$1823,MATCH($C1510,IF([1]Sheet1!$A$2:$A$1823=$A1510,[1]Sheet1!$C$2:$C$1823),0)))</f>
        <v>897546000</v>
      </c>
      <c r="K1510" s="2">
        <f t="array" ref="K1510">INDEX([5]Sheet1!$K$2:$K$2185,MATCH($C1510,IF([5]Sheet1!$E$2:$E$2185=$A1510,[5]Sheet1!$B$2:$B$2185),0))*10</f>
        <v>4469426660</v>
      </c>
      <c r="L1510" s="2">
        <f t="array" ref="L1510">INDEX([5]Sheet1!$J$2:$J$2185,MATCH($C1510,IF([5]Sheet1!$E$2:$E$2185=$A1510,[5]Sheet1!$B$2:$B$2185),0))</f>
        <v>123109</v>
      </c>
      <c r="M1510" s="2">
        <f t="array" ref="M1510">INDEX([5]Sheet1!$G$2:$G$2185,MATCH($C1510,IF([5]Sheet1!$E$2:$E$2185=$A1510,[5]Sheet1!$B$2:$B$2185),0))*10</f>
        <v>3667842040</v>
      </c>
      <c r="N1510" s="2">
        <f t="array" ref="N1510">INDEX([5]Sheet1!$F$2:$F$2185,MATCH($C1510,IF([5]Sheet1!$E$2:$E$2185=$A1510,[5]Sheet1!$B$2:$B$2185),0))</f>
        <v>82835</v>
      </c>
      <c r="O1510" s="2">
        <f t="array" ref="O1510">INDEX([5]Sheet1!$I$2:$I$2185,MATCH($C1510,IF([5]Sheet1!$E$2:$E$2185=$A1510,[5]Sheet1!$B$2:$B$2185),0))*10</f>
        <v>801584620</v>
      </c>
      <c r="P1510" s="2">
        <f t="array" ref="P1510">INDEX([5]Sheet1!$H$2:$H$2185,MATCH($C1510,IF([5]Sheet1!$E$2:$E$2185=$A1510,[5]Sheet1!$B$2:$B$2185),0))</f>
        <v>29207</v>
      </c>
    </row>
    <row r="1511" spans="1:16" x14ac:dyDescent="0.25">
      <c r="A1511" t="s">
        <v>104</v>
      </c>
      <c r="B1511" t="s">
        <v>105</v>
      </c>
      <c r="C1511">
        <v>2006</v>
      </c>
      <c r="D1511" s="2">
        <f t="array" ref="D1511">INDEX([2]data!$E$2:$E$2185,MATCH($C1511,IF([2]data!$C$2:$C$2185=$A1511,[2]data!$A$2:$A$2185),0))</f>
        <v>522667</v>
      </c>
      <c r="H1511" s="2">
        <f t="array" ref="H1511">INDEX([1]Sheet1!$M$2:$M$1823,MATCH($C1511,IF([1]Sheet1!$A$2:$A$1823=$A1511,[1]Sheet1!$C$2:$C$1823),0))</f>
        <v>1249915008</v>
      </c>
      <c r="I1511" s="2">
        <f t="array" ref="I1511">INDEX([1]Sheet1!$D$2:$D$1823,MATCH($C1511,IF([1]Sheet1!$A$2:$A$1823=$A1511,[1]Sheet1!$C$2:$C$1823),0))</f>
        <v>968244000</v>
      </c>
      <c r="J1511" s="2">
        <f t="array" ref="J1511">(INDEX([1]Sheet1!$G$2:$G$1823,MATCH($C1511,IF([1]Sheet1!$A$2:$A$1823=$A1511,[1]Sheet1!$C$2:$C$1823),0))+INDEX([1]Sheet1!$J$2:$J$1823,MATCH($C1511,IF([1]Sheet1!$A$2:$A$1823=$A1511,[1]Sheet1!$C$2:$C$1823),0)))</f>
        <v>281671000</v>
      </c>
      <c r="K1511" s="2">
        <f t="array" ref="K1511">INDEX([5]Sheet1!$K$2:$K$2185,MATCH($C1511,IF([5]Sheet1!$E$2:$E$2185=$A1511,[5]Sheet1!$B$2:$B$2185),0))*10</f>
        <v>502127040</v>
      </c>
      <c r="L1511" s="2">
        <f t="array" ref="L1511">INDEX([5]Sheet1!$J$2:$J$2185,MATCH($C1511,IF([5]Sheet1!$E$2:$E$2185=$A1511,[5]Sheet1!$B$2:$B$2185),0))</f>
        <v>16716</v>
      </c>
      <c r="M1511" s="2">
        <f t="array" ref="M1511">INDEX([5]Sheet1!$G$2:$G$2185,MATCH($C1511,IF([5]Sheet1!$E$2:$E$2185=$A1511,[5]Sheet1!$B$2:$B$2185),0))*10</f>
        <v>383162880</v>
      </c>
      <c r="N1511" s="2">
        <f t="array" ref="N1511">INDEX([5]Sheet1!$F$2:$F$2185,MATCH($C1511,IF([5]Sheet1!$E$2:$E$2185=$A1511,[5]Sheet1!$B$2:$B$2185),0))</f>
        <v>9474</v>
      </c>
      <c r="O1511" s="2">
        <f t="array" ref="O1511">INDEX([5]Sheet1!$I$2:$I$2185,MATCH($C1511,IF([5]Sheet1!$E$2:$E$2185=$A1511,[5]Sheet1!$B$2:$B$2185),0))*10</f>
        <v>118964160</v>
      </c>
      <c r="P1511" s="2">
        <f t="array" ref="P1511">INDEX([5]Sheet1!$H$2:$H$2185,MATCH($C1511,IF([5]Sheet1!$E$2:$E$2185=$A1511,[5]Sheet1!$B$2:$B$2185),0))</f>
        <v>5509</v>
      </c>
    </row>
    <row r="1512" spans="1:16" x14ac:dyDescent="0.25">
      <c r="A1512" t="s">
        <v>4</v>
      </c>
      <c r="B1512" t="s">
        <v>5</v>
      </c>
      <c r="C1512">
        <v>2007</v>
      </c>
      <c r="D1512" s="2">
        <f t="array" ref="D1512">INDEX([2]data!$E$2:$E$2185,MATCH($C1512,IF([2]data!$C$2:$C$2185=$A1512,[2]data!$A$2:$A$2185),0))</f>
        <v>4672840</v>
      </c>
      <c r="H1512" s="2">
        <f t="array" ref="H1512">INDEX([1]Sheet1!$M$2:$M$1823,MATCH($C1512,IF([1]Sheet1!$A$2:$A$1823=$A1512,[1]Sheet1!$C$2:$C$1823),0))</f>
        <v>7676030976</v>
      </c>
      <c r="I1512" s="2">
        <f t="array" ref="I1512">INDEX([1]Sheet1!$D$2:$D$1823,MATCH($C1512,IF([1]Sheet1!$A$2:$A$1823=$A1512,[1]Sheet1!$C$2:$C$1823),0))</f>
        <v>6432828000</v>
      </c>
      <c r="J1512" s="2">
        <f t="array" ref="J1512">(INDEX([1]Sheet1!$G$2:$G$1823,MATCH($C1512,IF([1]Sheet1!$A$2:$A$1823=$A1512,[1]Sheet1!$C$2:$C$1823),0))+INDEX([1]Sheet1!$J$2:$J$1823,MATCH($C1512,IF([1]Sheet1!$A$2:$A$1823=$A1512,[1]Sheet1!$C$2:$C$1823),0)))</f>
        <v>1243203000</v>
      </c>
      <c r="K1512" s="2">
        <f t="array" ref="K1512">INDEX([5]Sheet1!$K$2:$K$2185,MATCH($C1512,IF([5]Sheet1!$E$2:$E$2185=$A1512,[5]Sheet1!$B$2:$B$2185),0))*10</f>
        <v>2968223080</v>
      </c>
      <c r="L1512" s="2">
        <f t="array" ref="L1512">INDEX([5]Sheet1!$J$2:$J$2185,MATCH($C1512,IF([5]Sheet1!$E$2:$E$2185=$A1512,[5]Sheet1!$B$2:$B$2185),0))</f>
        <v>102767</v>
      </c>
      <c r="M1512" s="2">
        <f t="array" ref="M1512">INDEX([5]Sheet1!$G$2:$G$2185,MATCH($C1512,IF([5]Sheet1!$E$2:$E$2185=$A1512,[5]Sheet1!$B$2:$B$2185),0))*10</f>
        <v>2392799830</v>
      </c>
      <c r="N1512" s="2">
        <f t="array" ref="N1512">INDEX([5]Sheet1!$F$2:$F$2185,MATCH($C1512,IF([5]Sheet1!$E$2:$E$2185=$A1512,[5]Sheet1!$B$2:$B$2185),0))</f>
        <v>69198</v>
      </c>
      <c r="O1512" s="2">
        <f t="array" ref="O1512">INDEX([5]Sheet1!$I$2:$I$2185,MATCH($C1512,IF([5]Sheet1!$E$2:$E$2185=$A1512,[5]Sheet1!$B$2:$B$2185),0))*10</f>
        <v>575423250</v>
      </c>
      <c r="P1512" s="2">
        <f t="array" ref="P1512">INDEX([5]Sheet1!$H$2:$H$2185,MATCH($C1512,IF([5]Sheet1!$E$2:$E$2185=$A1512,[5]Sheet1!$B$2:$B$2185),0))</f>
        <v>31868</v>
      </c>
    </row>
    <row r="1513" spans="1:16" x14ac:dyDescent="0.25">
      <c r="A1513" t="s">
        <v>6</v>
      </c>
      <c r="B1513" t="s">
        <v>7</v>
      </c>
      <c r="C1513">
        <v>2007</v>
      </c>
      <c r="D1513" s="2">
        <f t="array" ref="D1513">INDEX([2]data!$E$2:$E$2185,MATCH($C1513,IF([2]data!$C$2:$C$2185=$A1513,[2]data!$A$2:$A$2185),0))</f>
        <v>680300</v>
      </c>
      <c r="H1513" s="2">
        <f t="array" ref="H1513">INDEX([1]Sheet1!$M$2:$M$1823,MATCH($C1513,IF([1]Sheet1!$A$2:$A$1823=$A1513,[1]Sheet1!$C$2:$C$1823),0))</f>
        <v>2080859008</v>
      </c>
      <c r="I1513" s="2">
        <f t="array" ref="I1513">INDEX([1]Sheet1!$D$2:$D$1823,MATCH($C1513,IF([1]Sheet1!$A$2:$A$1823=$A1513,[1]Sheet1!$C$2:$C$1823),0))</f>
        <v>1637774000</v>
      </c>
      <c r="J1513" s="2">
        <f t="array" ref="J1513">(INDEX([1]Sheet1!$G$2:$G$1823,MATCH($C1513,IF([1]Sheet1!$A$2:$A$1823=$A1513,[1]Sheet1!$C$2:$C$1823),0))+INDEX([1]Sheet1!$J$2:$J$1823,MATCH($C1513,IF([1]Sheet1!$A$2:$A$1823=$A1513,[1]Sheet1!$C$2:$C$1823),0)))</f>
        <v>443085000</v>
      </c>
      <c r="K1513" s="2">
        <f t="array" ref="K1513">INDEX([5]Sheet1!$K$2:$K$2185,MATCH($C1513,IF([5]Sheet1!$E$2:$E$2185=$A1513,[5]Sheet1!$B$2:$B$2185),0))*10</f>
        <v>760091830</v>
      </c>
      <c r="L1513" s="2">
        <f t="array" ref="L1513">INDEX([5]Sheet1!$J$2:$J$2185,MATCH($C1513,IF([5]Sheet1!$E$2:$E$2185=$A1513,[5]Sheet1!$B$2:$B$2185),0))</f>
        <v>19497</v>
      </c>
      <c r="M1513" s="2">
        <f t="array" ref="M1513">INDEX([5]Sheet1!$G$2:$G$2185,MATCH($C1513,IF([5]Sheet1!$E$2:$E$2185=$A1513,[5]Sheet1!$B$2:$B$2185),0))*10</f>
        <v>545226110</v>
      </c>
      <c r="N1513" s="2">
        <f t="array" ref="N1513">INDEX([5]Sheet1!$F$2:$F$2185,MATCH($C1513,IF([5]Sheet1!$E$2:$E$2185=$A1513,[5]Sheet1!$B$2:$B$2185),0))</f>
        <v>11596</v>
      </c>
      <c r="O1513" s="2">
        <f t="array" ref="O1513">INDEX([5]Sheet1!$I$2:$I$2185,MATCH($C1513,IF([5]Sheet1!$E$2:$E$2185=$A1513,[5]Sheet1!$B$2:$B$2185),0))*10</f>
        <v>214865720</v>
      </c>
      <c r="P1513" s="2">
        <f t="array" ref="P1513">INDEX([5]Sheet1!$H$2:$H$2185,MATCH($C1513,IF([5]Sheet1!$E$2:$E$2185=$A1513,[5]Sheet1!$B$2:$B$2185),0))</f>
        <v>6637</v>
      </c>
    </row>
    <row r="1514" spans="1:16" x14ac:dyDescent="0.25">
      <c r="A1514" t="s">
        <v>8</v>
      </c>
      <c r="B1514" t="s">
        <v>9</v>
      </c>
      <c r="C1514">
        <v>2007</v>
      </c>
      <c r="D1514" s="2">
        <f t="array" ref="D1514">INDEX([2]data!$E$2:$E$2185,MATCH($C1514,IF([2]data!$C$2:$C$2185=$A1514,[2]data!$A$2:$A$2185),0))</f>
        <v>6167681</v>
      </c>
      <c r="H1514" s="2">
        <f t="array" ref="H1514">INDEX([1]Sheet1!$M$2:$M$1823,MATCH($C1514,IF([1]Sheet1!$A$2:$A$1823=$A1514,[1]Sheet1!$C$2:$C$1823),0))</f>
        <v>9626217472</v>
      </c>
      <c r="I1514" s="2">
        <f t="array" ref="I1514">INDEX([1]Sheet1!$D$2:$D$1823,MATCH($C1514,IF([1]Sheet1!$A$2:$A$1823=$A1514,[1]Sheet1!$C$2:$C$1823),0))</f>
        <v>7072193000</v>
      </c>
      <c r="J1514" s="2">
        <f t="array" ref="J1514">(INDEX([1]Sheet1!$G$2:$G$1823,MATCH($C1514,IF([1]Sheet1!$A$2:$A$1823=$A1514,[1]Sheet1!$C$2:$C$1823),0))+INDEX([1]Sheet1!$J$2:$J$1823,MATCH($C1514,IF([1]Sheet1!$A$2:$A$1823=$A1514,[1]Sheet1!$C$2:$C$1823),0)))</f>
        <v>2554024000</v>
      </c>
      <c r="K1514" s="2">
        <f t="array" ref="K1514">INDEX([5]Sheet1!$K$2:$K$2185,MATCH($C1514,IF([5]Sheet1!$E$2:$E$2185=$A1514,[5]Sheet1!$B$2:$B$2185),0))*10</f>
        <v>3956886870</v>
      </c>
      <c r="L1514" s="2">
        <f t="array" ref="L1514">INDEX([5]Sheet1!$J$2:$J$2185,MATCH($C1514,IF([5]Sheet1!$E$2:$E$2185=$A1514,[5]Sheet1!$B$2:$B$2185),0))</f>
        <v>122196</v>
      </c>
      <c r="M1514" s="2">
        <f t="array" ref="M1514">INDEX([5]Sheet1!$G$2:$G$2185,MATCH($C1514,IF([5]Sheet1!$E$2:$E$2185=$A1514,[5]Sheet1!$B$2:$B$2185),0))*10</f>
        <v>2951878550</v>
      </c>
      <c r="N1514" s="2">
        <f t="array" ref="N1514">INDEX([5]Sheet1!$F$2:$F$2185,MATCH($C1514,IF([5]Sheet1!$E$2:$E$2185=$A1514,[5]Sheet1!$B$2:$B$2185),0))</f>
        <v>74370</v>
      </c>
      <c r="O1514" s="2">
        <f t="array" ref="O1514">INDEX([5]Sheet1!$I$2:$I$2185,MATCH($C1514,IF([5]Sheet1!$E$2:$E$2185=$A1514,[5]Sheet1!$B$2:$B$2185),0))*10</f>
        <v>1005008320</v>
      </c>
      <c r="P1514" s="2">
        <f t="array" ref="P1514">INDEX([5]Sheet1!$H$2:$H$2185,MATCH($C1514,IF([5]Sheet1!$E$2:$E$2185=$A1514,[5]Sheet1!$B$2:$B$2185),0))</f>
        <v>41397</v>
      </c>
    </row>
    <row r="1515" spans="1:16" x14ac:dyDescent="0.25">
      <c r="A1515" t="s">
        <v>10</v>
      </c>
      <c r="B1515" t="s">
        <v>11</v>
      </c>
      <c r="C1515">
        <v>2007</v>
      </c>
      <c r="D1515" s="2">
        <f t="array" ref="D1515">INDEX([2]data!$E$2:$E$2185,MATCH($C1515,IF([2]data!$C$2:$C$2185=$A1515,[2]data!$A$2:$A$2185),0))</f>
        <v>2848650</v>
      </c>
      <c r="H1515" s="2">
        <f t="array" ref="H1515">INDEX([1]Sheet1!$M$2:$M$1823,MATCH($C1515,IF([1]Sheet1!$A$2:$A$1823=$A1515,[1]Sheet1!$C$2:$C$1823),0))</f>
        <v>4609084928</v>
      </c>
      <c r="I1515" s="2">
        <f t="array" ref="I1515">INDEX([1]Sheet1!$D$2:$D$1823,MATCH($C1515,IF([1]Sheet1!$A$2:$A$1823=$A1515,[1]Sheet1!$C$2:$C$1823),0))</f>
        <v>3865301000</v>
      </c>
      <c r="J1515" s="2">
        <f t="array" ref="J1515">(INDEX([1]Sheet1!$G$2:$G$1823,MATCH($C1515,IF([1]Sheet1!$A$2:$A$1823=$A1515,[1]Sheet1!$C$2:$C$1823),0))+INDEX([1]Sheet1!$J$2:$J$1823,MATCH($C1515,IF([1]Sheet1!$A$2:$A$1823=$A1515,[1]Sheet1!$C$2:$C$1823),0)))</f>
        <v>743784000</v>
      </c>
      <c r="K1515" s="2">
        <f t="array" ref="K1515">INDEX([5]Sheet1!$K$2:$K$2185,MATCH($C1515,IF([5]Sheet1!$E$2:$E$2185=$A1515,[5]Sheet1!$B$2:$B$2185),0))*10</f>
        <v>1986598740</v>
      </c>
      <c r="L1515" s="2">
        <f t="array" ref="L1515">INDEX([5]Sheet1!$J$2:$J$2185,MATCH($C1515,IF([5]Sheet1!$E$2:$E$2185=$A1515,[5]Sheet1!$B$2:$B$2185),0))</f>
        <v>71649</v>
      </c>
      <c r="M1515" s="2">
        <f t="array" ref="M1515">INDEX([5]Sheet1!$G$2:$G$2185,MATCH($C1515,IF([5]Sheet1!$E$2:$E$2185=$A1515,[5]Sheet1!$B$2:$B$2185),0))*10</f>
        <v>1560553030</v>
      </c>
      <c r="N1515" s="2">
        <f t="array" ref="N1515">INDEX([5]Sheet1!$F$2:$F$2185,MATCH($C1515,IF([5]Sheet1!$E$2:$E$2185=$A1515,[5]Sheet1!$B$2:$B$2185),0))</f>
        <v>46045</v>
      </c>
      <c r="O1515" s="2">
        <f t="array" ref="O1515">INDEX([5]Sheet1!$I$2:$I$2185,MATCH($C1515,IF([5]Sheet1!$E$2:$E$2185=$A1515,[5]Sheet1!$B$2:$B$2185),0))*10</f>
        <v>426045710</v>
      </c>
      <c r="P1515" s="2">
        <f t="array" ref="P1515">INDEX([5]Sheet1!$H$2:$H$2185,MATCH($C1515,IF([5]Sheet1!$E$2:$E$2185=$A1515,[5]Sheet1!$B$2:$B$2185),0))</f>
        <v>23647</v>
      </c>
    </row>
    <row r="1516" spans="1:16" x14ac:dyDescent="0.25">
      <c r="A1516" t="s">
        <v>12</v>
      </c>
      <c r="B1516" t="s">
        <v>13</v>
      </c>
      <c r="C1516">
        <v>2007</v>
      </c>
      <c r="D1516" s="2">
        <f t="array" ref="D1516">INDEX([2]data!$E$2:$E$2185,MATCH($C1516,IF([2]data!$C$2:$C$2185=$A1516,[2]data!$A$2:$A$2185),0))</f>
        <v>36250311</v>
      </c>
      <c r="H1516" s="2">
        <f t="array" ref="H1516">INDEX([1]Sheet1!$M$2:$M$1823,MATCH($C1516,IF([1]Sheet1!$A$2:$A$1823=$A1516,[1]Sheet1!$C$2:$C$1823),0))</f>
        <v>77024632832</v>
      </c>
      <c r="I1516" s="2">
        <f t="array" ref="I1516">INDEX([1]Sheet1!$D$2:$D$1823,MATCH($C1516,IF([1]Sheet1!$A$2:$A$1823=$A1516,[1]Sheet1!$C$2:$C$1823),0))</f>
        <v>58369306000</v>
      </c>
      <c r="J1516" s="2">
        <f t="array" ref="J1516">(INDEX([1]Sheet1!$G$2:$G$1823,MATCH($C1516,IF([1]Sheet1!$A$2:$A$1823=$A1516,[1]Sheet1!$C$2:$C$1823),0))+INDEX([1]Sheet1!$J$2:$J$1823,MATCH($C1516,IF([1]Sheet1!$A$2:$A$1823=$A1516,[1]Sheet1!$C$2:$C$1823),0)))</f>
        <v>18655323000</v>
      </c>
      <c r="K1516" s="2">
        <f t="array" ref="K1516">INDEX([5]Sheet1!$K$2:$K$2185,MATCH($C1516,IF([5]Sheet1!$E$2:$E$2185=$A1516,[5]Sheet1!$B$2:$B$2185),0))*10</f>
        <v>32774488700</v>
      </c>
      <c r="L1516" s="2">
        <f t="array" ref="L1516">INDEX([5]Sheet1!$J$2:$J$2185,MATCH($C1516,IF([5]Sheet1!$E$2:$E$2185=$A1516,[5]Sheet1!$B$2:$B$2185),0))</f>
        <v>700423</v>
      </c>
      <c r="M1516" s="2">
        <f t="array" ref="M1516">INDEX([5]Sheet1!$G$2:$G$2185,MATCH($C1516,IF([5]Sheet1!$E$2:$E$2185=$A1516,[5]Sheet1!$B$2:$B$2185),0))*10</f>
        <v>24894288370</v>
      </c>
      <c r="N1516" s="2">
        <f t="array" ref="N1516">INDEX([5]Sheet1!$F$2:$F$2185,MATCH($C1516,IF([5]Sheet1!$E$2:$E$2185=$A1516,[5]Sheet1!$B$2:$B$2185),0))</f>
        <v>379234</v>
      </c>
      <c r="O1516" s="2">
        <f t="array" ref="O1516">INDEX([5]Sheet1!$I$2:$I$2185,MATCH($C1516,IF([5]Sheet1!$E$2:$E$2185=$A1516,[5]Sheet1!$B$2:$B$2185),0))*10</f>
        <v>7880200330</v>
      </c>
      <c r="P1516" s="2">
        <f t="array" ref="P1516">INDEX([5]Sheet1!$H$2:$H$2185,MATCH($C1516,IF([5]Sheet1!$E$2:$E$2185=$A1516,[5]Sheet1!$B$2:$B$2185),0))</f>
        <v>245716</v>
      </c>
    </row>
    <row r="1517" spans="1:16" x14ac:dyDescent="0.25">
      <c r="A1517" t="s">
        <v>14</v>
      </c>
      <c r="B1517" t="s">
        <v>15</v>
      </c>
      <c r="C1517">
        <v>2007</v>
      </c>
      <c r="D1517" s="2">
        <f t="array" ref="D1517">INDEX([2]data!$E$2:$E$2185,MATCH($C1517,IF([2]data!$C$2:$C$2185=$A1517,[2]data!$A$2:$A$2185),0))</f>
        <v>4803868</v>
      </c>
      <c r="H1517" s="2">
        <f t="array" ref="H1517">INDEX([1]Sheet1!$M$2:$M$1823,MATCH($C1517,IF([1]Sheet1!$A$2:$A$1823=$A1517,[1]Sheet1!$C$2:$C$1823),0))</f>
        <v>8451521024</v>
      </c>
      <c r="I1517" s="2">
        <f t="array" ref="I1517">INDEX([1]Sheet1!$D$2:$D$1823,MATCH($C1517,IF([1]Sheet1!$A$2:$A$1823=$A1517,[1]Sheet1!$C$2:$C$1823),0))</f>
        <v>6567254000</v>
      </c>
      <c r="J1517" s="2">
        <f t="array" ref="J1517">(INDEX([1]Sheet1!$G$2:$G$1823,MATCH($C1517,IF([1]Sheet1!$A$2:$A$1823=$A1517,[1]Sheet1!$C$2:$C$1823),0))+INDEX([1]Sheet1!$J$2:$J$1823,MATCH($C1517,IF([1]Sheet1!$A$2:$A$1823=$A1517,[1]Sheet1!$C$2:$C$1823),0)))</f>
        <v>1884267000</v>
      </c>
      <c r="K1517" s="2">
        <f t="array" ref="K1517">INDEX([5]Sheet1!$K$2:$K$2185,MATCH($C1517,IF([5]Sheet1!$E$2:$E$2185=$A1517,[5]Sheet1!$B$2:$B$2185),0))*10</f>
        <v>3480782370</v>
      </c>
      <c r="L1517" s="2">
        <f t="array" ref="L1517">INDEX([5]Sheet1!$J$2:$J$2185,MATCH($C1517,IF([5]Sheet1!$E$2:$E$2185=$A1517,[5]Sheet1!$B$2:$B$2185),0))</f>
        <v>103869</v>
      </c>
      <c r="M1517" s="2">
        <f t="array" ref="M1517">INDEX([5]Sheet1!$G$2:$G$2185,MATCH($C1517,IF([5]Sheet1!$E$2:$E$2185=$A1517,[5]Sheet1!$B$2:$B$2185),0))*10</f>
        <v>2531826170</v>
      </c>
      <c r="N1517" s="2">
        <f t="array" ref="N1517">INDEX([5]Sheet1!$F$2:$F$2185,MATCH($C1517,IF([5]Sheet1!$E$2:$E$2185=$A1517,[5]Sheet1!$B$2:$B$2185),0))</f>
        <v>61955</v>
      </c>
      <c r="O1517" s="2">
        <f t="array" ref="O1517">INDEX([5]Sheet1!$I$2:$I$2185,MATCH($C1517,IF([5]Sheet1!$E$2:$E$2185=$A1517,[5]Sheet1!$B$2:$B$2185),0))*10</f>
        <v>948956200</v>
      </c>
      <c r="P1517" s="2">
        <f t="array" ref="P1517">INDEX([5]Sheet1!$H$2:$H$2185,MATCH($C1517,IF([5]Sheet1!$E$2:$E$2185=$A1517,[5]Sheet1!$B$2:$B$2185),0))</f>
        <v>35611</v>
      </c>
    </row>
    <row r="1518" spans="1:16" x14ac:dyDescent="0.25">
      <c r="A1518" t="s">
        <v>16</v>
      </c>
      <c r="B1518" t="s">
        <v>17</v>
      </c>
      <c r="C1518">
        <v>2007</v>
      </c>
      <c r="D1518" s="2">
        <f t="array" ref="D1518">INDEX([2]data!$E$2:$E$2185,MATCH($C1518,IF([2]data!$C$2:$C$2185=$A1518,[2]data!$A$2:$A$2185),0))</f>
        <v>3527270</v>
      </c>
      <c r="H1518" s="2">
        <f t="array" ref="H1518">INDEX([1]Sheet1!$M$2:$M$1823,MATCH($C1518,IF([1]Sheet1!$A$2:$A$1823=$A1518,[1]Sheet1!$C$2:$C$1823),0))</f>
        <v>8789585920</v>
      </c>
      <c r="I1518" s="2">
        <f t="array" ref="I1518">INDEX([1]Sheet1!$D$2:$D$1823,MATCH($C1518,IF([1]Sheet1!$A$2:$A$1823=$A1518,[1]Sheet1!$C$2:$C$1823),0))</f>
        <v>7029807000</v>
      </c>
      <c r="J1518" s="2">
        <f t="array" ref="J1518">(INDEX([1]Sheet1!$G$2:$G$1823,MATCH($C1518,IF([1]Sheet1!$A$2:$A$1823=$A1518,[1]Sheet1!$C$2:$C$1823),0))+INDEX([1]Sheet1!$J$2:$J$1823,MATCH($C1518,IF([1]Sheet1!$A$2:$A$1823=$A1518,[1]Sheet1!$C$2:$C$1823),0)))</f>
        <v>1759779000</v>
      </c>
      <c r="K1518" s="2">
        <f t="array" ref="K1518">INDEX([5]Sheet1!$K$2:$K$2185,MATCH($C1518,IF([5]Sheet1!$E$2:$E$2185=$A1518,[5]Sheet1!$B$2:$B$2185),0))*10</f>
        <v>3823497410</v>
      </c>
      <c r="L1518" s="2">
        <f t="array" ref="L1518">INDEX([5]Sheet1!$J$2:$J$2185,MATCH($C1518,IF([5]Sheet1!$E$2:$E$2185=$A1518,[5]Sheet1!$B$2:$B$2185),0))</f>
        <v>90089</v>
      </c>
      <c r="M1518" s="2">
        <f t="array" ref="M1518">INDEX([5]Sheet1!$G$2:$G$2185,MATCH($C1518,IF([5]Sheet1!$E$2:$E$2185=$A1518,[5]Sheet1!$B$2:$B$2185),0))*10</f>
        <v>3215622690</v>
      </c>
      <c r="N1518" s="2">
        <f t="array" ref="N1518">INDEX([5]Sheet1!$F$2:$F$2185,MATCH($C1518,IF([5]Sheet1!$E$2:$E$2185=$A1518,[5]Sheet1!$B$2:$B$2185),0))</f>
        <v>63513</v>
      </c>
      <c r="O1518" s="2">
        <f t="array" ref="O1518">INDEX([5]Sheet1!$I$2:$I$2185,MATCH($C1518,IF([5]Sheet1!$E$2:$E$2185=$A1518,[5]Sheet1!$B$2:$B$2185),0))*10</f>
        <v>607874720</v>
      </c>
      <c r="P1518" s="2">
        <f t="array" ref="P1518">INDEX([5]Sheet1!$H$2:$H$2185,MATCH($C1518,IF([5]Sheet1!$E$2:$E$2185=$A1518,[5]Sheet1!$B$2:$B$2185),0))</f>
        <v>21209</v>
      </c>
    </row>
    <row r="1519" spans="1:16" x14ac:dyDescent="0.25">
      <c r="A1519" t="s">
        <v>18</v>
      </c>
      <c r="B1519" t="s">
        <v>19</v>
      </c>
      <c r="C1519">
        <v>2007</v>
      </c>
      <c r="D1519" s="2">
        <f t="array" ref="D1519">INDEX([2]data!$E$2:$E$2185,MATCH($C1519,IF([2]data!$C$2:$C$2185=$A1519,[2]data!$A$2:$A$2185),0))</f>
        <v>871749</v>
      </c>
      <c r="H1519" s="2">
        <f t="array" ref="H1519">INDEX([1]Sheet1!$M$2:$M$1823,MATCH($C1519,IF([1]Sheet1!$A$2:$A$1823=$A1519,[1]Sheet1!$C$2:$C$1823),0))</f>
        <v>1908163968</v>
      </c>
      <c r="I1519" s="2">
        <f t="array" ref="I1519">INDEX([1]Sheet1!$D$2:$D$1823,MATCH($C1519,IF([1]Sheet1!$A$2:$A$1823=$A1519,[1]Sheet1!$C$2:$C$1823),0))</f>
        <v>1423584000</v>
      </c>
      <c r="J1519" s="2">
        <f t="array" ref="J1519">(INDEX([1]Sheet1!$G$2:$G$1823,MATCH($C1519,IF([1]Sheet1!$A$2:$A$1823=$A1519,[1]Sheet1!$C$2:$C$1823),0))+INDEX([1]Sheet1!$J$2:$J$1823,MATCH($C1519,IF([1]Sheet1!$A$2:$A$1823=$A1519,[1]Sheet1!$C$2:$C$1823),0)))</f>
        <v>484580000</v>
      </c>
      <c r="K1519" s="2">
        <f t="array" ref="K1519">INDEX([5]Sheet1!$K$2:$K$2185,MATCH($C1519,IF([5]Sheet1!$E$2:$E$2185=$A1519,[5]Sheet1!$B$2:$B$2185),0))*10</f>
        <v>626954710</v>
      </c>
      <c r="L1519" s="2">
        <f t="array" ref="L1519">INDEX([5]Sheet1!$J$2:$J$2185,MATCH($C1519,IF([5]Sheet1!$E$2:$E$2185=$A1519,[5]Sheet1!$B$2:$B$2185),0))</f>
        <v>15596</v>
      </c>
      <c r="M1519" s="2">
        <f t="array" ref="M1519">INDEX([5]Sheet1!$G$2:$G$2185,MATCH($C1519,IF([5]Sheet1!$E$2:$E$2185=$A1519,[5]Sheet1!$B$2:$B$2185),0))*10</f>
        <v>490271090</v>
      </c>
      <c r="N1519" s="2">
        <f t="array" ref="N1519">INDEX([5]Sheet1!$F$2:$F$2185,MATCH($C1519,IF([5]Sheet1!$E$2:$E$2185=$A1519,[5]Sheet1!$B$2:$B$2185),0))</f>
        <v>10454</v>
      </c>
      <c r="O1519" s="2">
        <f t="array" ref="O1519">INDEX([5]Sheet1!$I$2:$I$2185,MATCH($C1519,IF([5]Sheet1!$E$2:$E$2185=$A1519,[5]Sheet1!$B$2:$B$2185),0))*10</f>
        <v>136683620</v>
      </c>
      <c r="P1519" s="2">
        <f t="array" ref="P1519">INDEX([5]Sheet1!$H$2:$H$2185,MATCH($C1519,IF([5]Sheet1!$E$2:$E$2185=$A1519,[5]Sheet1!$B$2:$B$2185),0))</f>
        <v>4476</v>
      </c>
    </row>
    <row r="1520" spans="1:16" x14ac:dyDescent="0.25">
      <c r="A1520" t="s">
        <v>20</v>
      </c>
      <c r="B1520" t="s">
        <v>21</v>
      </c>
      <c r="C1520">
        <v>2007</v>
      </c>
      <c r="D1520" s="2">
        <f t="array" ref="D1520">INDEX([2]data!$E$2:$E$2185,MATCH($C1520,IF([2]data!$C$2:$C$2185=$A1520,[2]data!$A$2:$A$2185),0))</f>
        <v>574404</v>
      </c>
      <c r="H1520" s="2">
        <f t="array" ref="H1520">INDEX([1]Sheet1!$M$2:$M$1823,MATCH($C1520,IF([1]Sheet1!$A$2:$A$1823=$A1520,[1]Sheet1!$C$2:$C$1823),0))</f>
        <v>1568029056</v>
      </c>
      <c r="I1520" s="2">
        <f t="array" ref="I1520">INDEX([1]Sheet1!$D$2:$D$1823,MATCH($C1520,IF([1]Sheet1!$A$2:$A$1823=$A1520,[1]Sheet1!$C$2:$C$1823),0))</f>
        <v>1247626000</v>
      </c>
      <c r="J1520" s="2">
        <f t="array" ref="J1520">(INDEX([1]Sheet1!$G$2:$G$1823,MATCH($C1520,IF([1]Sheet1!$A$2:$A$1823=$A1520,[1]Sheet1!$C$2:$C$1823),0))+INDEX([1]Sheet1!$J$2:$J$1823,MATCH($C1520,IF([1]Sheet1!$A$2:$A$1823=$A1520,[1]Sheet1!$C$2:$C$1823),0)))</f>
        <v>320403000</v>
      </c>
      <c r="K1520" s="2">
        <f t="array" ref="K1520">INDEX([5]Sheet1!$K$2:$K$2185,MATCH($C1520,IF([5]Sheet1!$E$2:$E$2185=$A1520,[5]Sheet1!$B$2:$B$2185),0))*10</f>
        <v>464704770</v>
      </c>
      <c r="L1520" s="2">
        <f t="array" ref="L1520">INDEX([5]Sheet1!$J$2:$J$2185,MATCH($C1520,IF([5]Sheet1!$E$2:$E$2185=$A1520,[5]Sheet1!$B$2:$B$2185),0))</f>
        <v>11166</v>
      </c>
      <c r="M1520" s="2">
        <f t="array" ref="M1520">INDEX([5]Sheet1!$G$2:$G$2185,MATCH($C1520,IF([5]Sheet1!$E$2:$E$2185=$A1520,[5]Sheet1!$B$2:$B$2185),0))*10</f>
        <v>314189500</v>
      </c>
      <c r="N1520" s="2">
        <f t="array" ref="N1520">INDEX([5]Sheet1!$F$2:$F$2185,MATCH($C1520,IF([5]Sheet1!$E$2:$E$2185=$A1520,[5]Sheet1!$B$2:$B$2185),0))</f>
        <v>5934</v>
      </c>
      <c r="O1520" s="2">
        <f t="array" ref="O1520">INDEX([5]Sheet1!$I$2:$I$2185,MATCH($C1520,IF([5]Sheet1!$E$2:$E$2185=$A1520,[5]Sheet1!$B$2:$B$2185),0))*10</f>
        <v>150515270</v>
      </c>
      <c r="P1520" s="2">
        <f t="array" ref="P1520">INDEX([5]Sheet1!$H$2:$H$2185,MATCH($C1520,IF([5]Sheet1!$E$2:$E$2185=$A1520,[5]Sheet1!$B$2:$B$2185),0))</f>
        <v>4092</v>
      </c>
    </row>
    <row r="1521" spans="1:16" x14ac:dyDescent="0.25">
      <c r="A1521" t="s">
        <v>22</v>
      </c>
      <c r="B1521" t="s">
        <v>23</v>
      </c>
      <c r="C1521">
        <v>2007</v>
      </c>
      <c r="D1521" s="2">
        <f t="array" ref="D1521">INDEX([2]data!$E$2:$E$2185,MATCH($C1521,IF([2]data!$C$2:$C$2185=$A1521,[2]data!$A$2:$A$2185),0))</f>
        <v>18367842</v>
      </c>
      <c r="H1521" s="2">
        <f t="array" ref="H1521">INDEX([1]Sheet1!$M$2:$M$1823,MATCH($C1521,IF([1]Sheet1!$A$2:$A$1823=$A1521,[1]Sheet1!$C$2:$C$1823),0))</f>
        <v>33930614784</v>
      </c>
      <c r="I1521" s="2">
        <f t="array" ref="I1521">INDEX([1]Sheet1!$D$2:$D$1823,MATCH($C1521,IF([1]Sheet1!$A$2:$A$1823=$A1521,[1]Sheet1!$C$2:$C$1823),0))</f>
        <v>23202453000</v>
      </c>
      <c r="J1521" s="2">
        <f t="array" ref="J1521">(INDEX([1]Sheet1!$G$2:$G$1823,MATCH($C1521,IF([1]Sheet1!$A$2:$A$1823=$A1521,[1]Sheet1!$C$2:$C$1823),0))+INDEX([1]Sheet1!$J$2:$J$1823,MATCH($C1521,IF([1]Sheet1!$A$2:$A$1823=$A1521,[1]Sheet1!$C$2:$C$1823),0)))</f>
        <v>10728162000</v>
      </c>
      <c r="K1521" s="2">
        <f t="array" ref="K1521">INDEX([5]Sheet1!$K$2:$K$2185,MATCH($C1521,IF([5]Sheet1!$E$2:$E$2185=$A1521,[5]Sheet1!$B$2:$B$2185),0))*10</f>
        <v>10703907830</v>
      </c>
      <c r="L1521" s="2">
        <f t="array" ref="L1521">INDEX([5]Sheet1!$J$2:$J$2185,MATCH($C1521,IF([5]Sheet1!$E$2:$E$2185=$A1521,[5]Sheet1!$B$2:$B$2185),0))</f>
        <v>335374</v>
      </c>
      <c r="M1521" s="2">
        <f t="array" ref="M1521">INDEX([5]Sheet1!$G$2:$G$2185,MATCH($C1521,IF([5]Sheet1!$E$2:$E$2185=$A1521,[5]Sheet1!$B$2:$B$2185),0))*10</f>
        <v>8288010910</v>
      </c>
      <c r="N1521" s="2">
        <f t="array" ref="N1521">INDEX([5]Sheet1!$F$2:$F$2185,MATCH($C1521,IF([5]Sheet1!$E$2:$E$2185=$A1521,[5]Sheet1!$B$2:$B$2185),0))</f>
        <v>198309</v>
      </c>
      <c r="O1521" s="2">
        <f t="array" ref="O1521">INDEX([5]Sheet1!$I$2:$I$2185,MATCH($C1521,IF([5]Sheet1!$E$2:$E$2185=$A1521,[5]Sheet1!$B$2:$B$2185),0))*10</f>
        <v>2415896920</v>
      </c>
      <c r="P1521" s="2">
        <f t="array" ref="P1521">INDEX([5]Sheet1!$H$2:$H$2185,MATCH($C1521,IF([5]Sheet1!$E$2:$E$2185=$A1521,[5]Sheet1!$B$2:$B$2185),0))</f>
        <v>109683</v>
      </c>
    </row>
    <row r="1522" spans="1:16" x14ac:dyDescent="0.25">
      <c r="A1522" t="s">
        <v>24</v>
      </c>
      <c r="B1522" t="s">
        <v>25</v>
      </c>
      <c r="C1522">
        <v>2007</v>
      </c>
      <c r="D1522" s="2">
        <f t="array" ref="D1522">INDEX([2]data!$E$2:$E$2185,MATCH($C1522,IF([2]data!$C$2:$C$2185=$A1522,[2]data!$A$2:$A$2185),0))</f>
        <v>9349988</v>
      </c>
      <c r="H1522" s="2">
        <f t="array" ref="H1522">INDEX([1]Sheet1!$M$2:$M$1823,MATCH($C1522,IF([1]Sheet1!$A$2:$A$1823=$A1522,[1]Sheet1!$C$2:$C$1823),0))</f>
        <v>18747807744</v>
      </c>
      <c r="I1522" s="2">
        <f t="array" ref="I1522">INDEX([1]Sheet1!$D$2:$D$1823,MATCH($C1522,IF([1]Sheet1!$A$2:$A$1823=$A1522,[1]Sheet1!$C$2:$C$1823),0))</f>
        <v>14698773000</v>
      </c>
      <c r="J1522" s="2">
        <f t="array" ref="J1522">(INDEX([1]Sheet1!$G$2:$G$1823,MATCH($C1522,IF([1]Sheet1!$A$2:$A$1823=$A1522,[1]Sheet1!$C$2:$C$1823),0))+INDEX([1]Sheet1!$J$2:$J$1823,MATCH($C1522,IF([1]Sheet1!$A$2:$A$1823=$A1522,[1]Sheet1!$C$2:$C$1823),0)))</f>
        <v>4049035000</v>
      </c>
      <c r="K1522" s="2">
        <f t="array" ref="K1522">INDEX([5]Sheet1!$K$2:$K$2185,MATCH($C1522,IF([5]Sheet1!$E$2:$E$2185=$A1522,[5]Sheet1!$B$2:$B$2185),0))*10</f>
        <v>7692243430</v>
      </c>
      <c r="L1522" s="2">
        <f t="array" ref="L1522">INDEX([5]Sheet1!$J$2:$J$2185,MATCH($C1522,IF([5]Sheet1!$E$2:$E$2185=$A1522,[5]Sheet1!$B$2:$B$2185),0))</f>
        <v>240638</v>
      </c>
      <c r="M1522" s="2">
        <f t="array" ref="M1522">INDEX([5]Sheet1!$G$2:$G$2185,MATCH($C1522,IF([5]Sheet1!$E$2:$E$2185=$A1522,[5]Sheet1!$B$2:$B$2185),0))*10</f>
        <v>6126871880</v>
      </c>
      <c r="N1522" s="2">
        <f t="array" ref="N1522">INDEX([5]Sheet1!$F$2:$F$2185,MATCH($C1522,IF([5]Sheet1!$E$2:$E$2185=$A1522,[5]Sheet1!$B$2:$B$2185),0))</f>
        <v>157035</v>
      </c>
      <c r="O1522" s="2">
        <f t="array" ref="O1522">INDEX([5]Sheet1!$I$2:$I$2185,MATCH($C1522,IF([5]Sheet1!$E$2:$E$2185=$A1522,[5]Sheet1!$B$2:$B$2185),0))*10</f>
        <v>1565371550</v>
      </c>
      <c r="P1522" s="2">
        <f t="array" ref="P1522">INDEX([5]Sheet1!$H$2:$H$2185,MATCH($C1522,IF([5]Sheet1!$E$2:$E$2185=$A1522,[5]Sheet1!$B$2:$B$2185),0))</f>
        <v>76011</v>
      </c>
    </row>
    <row r="1523" spans="1:16" x14ac:dyDescent="0.25">
      <c r="A1523" t="s">
        <v>26</v>
      </c>
      <c r="B1523" t="s">
        <v>27</v>
      </c>
      <c r="C1523">
        <v>2007</v>
      </c>
      <c r="D1523" s="2">
        <f t="array" ref="D1523">INDEX([2]data!$E$2:$E$2185,MATCH($C1523,IF([2]data!$C$2:$C$2185=$A1523,[2]data!$A$2:$A$2185),0))</f>
        <v>1315675</v>
      </c>
      <c r="H1523" s="2">
        <f t="array" ref="H1523">INDEX([1]Sheet1!$M$2:$M$1823,MATCH($C1523,IF([1]Sheet1!$A$2:$A$1823=$A1523,[1]Sheet1!$C$2:$C$1823),0))</f>
        <v>2304843008</v>
      </c>
      <c r="I1523" s="2">
        <f t="array" ref="I1523">INDEX([1]Sheet1!$D$2:$D$1823,MATCH($C1523,IF([1]Sheet1!$A$2:$A$1823=$A1523,[1]Sheet1!$C$2:$C$1823),0))</f>
        <v>1970072000</v>
      </c>
      <c r="J1523" s="2">
        <f t="array" ref="J1523">(INDEX([1]Sheet1!$G$2:$G$1823,MATCH($C1523,IF([1]Sheet1!$A$2:$A$1823=$A1523,[1]Sheet1!$C$2:$C$1823),0))+INDEX([1]Sheet1!$J$2:$J$1823,MATCH($C1523,IF([1]Sheet1!$A$2:$A$1823=$A1523,[1]Sheet1!$C$2:$C$1823),0)))</f>
        <v>334771000</v>
      </c>
      <c r="K1523" s="2">
        <f t="array" ref="K1523">INDEX([5]Sheet1!$K$2:$K$2185,MATCH($C1523,IF([5]Sheet1!$E$2:$E$2185=$A1523,[5]Sheet1!$B$2:$B$2185),0))*10</f>
        <v>959410760</v>
      </c>
      <c r="L1523" s="2">
        <f t="array" ref="L1523">INDEX([5]Sheet1!$J$2:$J$2185,MATCH($C1523,IF([5]Sheet1!$E$2:$E$2185=$A1523,[5]Sheet1!$B$2:$B$2185),0))</f>
        <v>26584</v>
      </c>
      <c r="M1523" s="2">
        <f t="array" ref="M1523">INDEX([5]Sheet1!$G$2:$G$2185,MATCH($C1523,IF([5]Sheet1!$E$2:$E$2185=$A1523,[5]Sheet1!$B$2:$B$2185),0))*10</f>
        <v>809320380</v>
      </c>
      <c r="N1523" s="2">
        <f t="array" ref="N1523">INDEX([5]Sheet1!$F$2:$F$2185,MATCH($C1523,IF([5]Sheet1!$E$2:$E$2185=$A1523,[5]Sheet1!$B$2:$B$2185),0))</f>
        <v>19140</v>
      </c>
      <c r="O1523" s="2">
        <f t="array" ref="O1523">INDEX([5]Sheet1!$I$2:$I$2185,MATCH($C1523,IF([5]Sheet1!$E$2:$E$2185=$A1523,[5]Sheet1!$B$2:$B$2185),0))*10</f>
        <v>150090380</v>
      </c>
      <c r="P1523" s="2">
        <f t="array" ref="P1523">INDEX([5]Sheet1!$H$2:$H$2185,MATCH($C1523,IF([5]Sheet1!$E$2:$E$2185=$A1523,[5]Sheet1!$B$2:$B$2185),0))</f>
        <v>5754</v>
      </c>
    </row>
    <row r="1524" spans="1:16" x14ac:dyDescent="0.25">
      <c r="A1524" t="s">
        <v>28</v>
      </c>
      <c r="B1524" t="s">
        <v>29</v>
      </c>
      <c r="C1524">
        <v>2007</v>
      </c>
      <c r="D1524" s="2">
        <f t="array" ref="D1524">INDEX([2]data!$E$2:$E$2185,MATCH($C1524,IF([2]data!$C$2:$C$2185=$A1524,[2]data!$A$2:$A$2185),0))</f>
        <v>1505105</v>
      </c>
      <c r="H1524" s="2">
        <f t="array" ref="H1524">INDEX([1]Sheet1!$M$2:$M$1823,MATCH($C1524,IF([1]Sheet1!$A$2:$A$1823=$A1524,[1]Sheet1!$C$2:$C$1823),0))</f>
        <v>2044848000</v>
      </c>
      <c r="I1524" s="2">
        <f t="array" ref="I1524">INDEX([1]Sheet1!$D$2:$D$1823,MATCH($C1524,IF([1]Sheet1!$A$2:$A$1823=$A1524,[1]Sheet1!$C$2:$C$1823),0))</f>
        <v>1745401000</v>
      </c>
      <c r="J1524" s="2">
        <f t="array" ref="J1524">(INDEX([1]Sheet1!$G$2:$G$1823,MATCH($C1524,IF([1]Sheet1!$A$2:$A$1823=$A1524,[1]Sheet1!$C$2:$C$1823),0))+INDEX([1]Sheet1!$J$2:$J$1823,MATCH($C1524,IF([1]Sheet1!$A$2:$A$1823=$A1524,[1]Sheet1!$C$2:$C$1823),0)))</f>
        <v>299447000</v>
      </c>
      <c r="K1524" s="2">
        <f t="array" ref="K1524">INDEX([5]Sheet1!$K$2:$K$2185,MATCH($C1524,IF([5]Sheet1!$E$2:$E$2185=$A1524,[5]Sheet1!$B$2:$B$2185),0))*10</f>
        <v>891235390</v>
      </c>
      <c r="L1524" s="2">
        <f t="array" ref="L1524">INDEX([5]Sheet1!$J$2:$J$2185,MATCH($C1524,IF([5]Sheet1!$E$2:$E$2185=$A1524,[5]Sheet1!$B$2:$B$2185),0))</f>
        <v>32555</v>
      </c>
      <c r="M1524" s="2">
        <f t="array" ref="M1524">INDEX([5]Sheet1!$G$2:$G$2185,MATCH($C1524,IF([5]Sheet1!$E$2:$E$2185=$A1524,[5]Sheet1!$B$2:$B$2185),0))*10</f>
        <v>726127560</v>
      </c>
      <c r="N1524" s="2">
        <f t="array" ref="N1524">INDEX([5]Sheet1!$F$2:$F$2185,MATCH($C1524,IF([5]Sheet1!$E$2:$E$2185=$A1524,[5]Sheet1!$B$2:$B$2185),0))</f>
        <v>21502</v>
      </c>
      <c r="O1524" s="2">
        <f t="array" ref="O1524">INDEX([5]Sheet1!$I$2:$I$2185,MATCH($C1524,IF([5]Sheet1!$E$2:$E$2185=$A1524,[5]Sheet1!$B$2:$B$2185),0))*10</f>
        <v>165107830</v>
      </c>
      <c r="P1524" s="2">
        <f t="array" ref="P1524">INDEX([5]Sheet1!$H$2:$H$2185,MATCH($C1524,IF([5]Sheet1!$E$2:$E$2185=$A1524,[5]Sheet1!$B$2:$B$2185),0))</f>
        <v>9544</v>
      </c>
    </row>
    <row r="1525" spans="1:16" x14ac:dyDescent="0.25">
      <c r="A1525" t="s">
        <v>30</v>
      </c>
      <c r="B1525" t="s">
        <v>31</v>
      </c>
      <c r="C1525">
        <v>2007</v>
      </c>
      <c r="D1525" s="2">
        <f t="array" ref="D1525">INDEX([2]data!$E$2:$E$2185,MATCH($C1525,IF([2]data!$C$2:$C$2185=$A1525,[2]data!$A$2:$A$2185),0))</f>
        <v>12695866</v>
      </c>
      <c r="H1525" s="2">
        <f t="array" ref="H1525">INDEX([1]Sheet1!$M$2:$M$1823,MATCH($C1525,IF([1]Sheet1!$A$2:$A$1823=$A1525,[1]Sheet1!$C$2:$C$1823),0))</f>
        <v>23076589568</v>
      </c>
      <c r="I1525" s="2">
        <f t="array" ref="I1525">INDEX([1]Sheet1!$D$2:$D$1823,MATCH($C1525,IF([1]Sheet1!$A$2:$A$1823=$A1525,[1]Sheet1!$C$2:$C$1823),0))</f>
        <v>19417632000</v>
      </c>
      <c r="J1525" s="2">
        <f t="array" ref="J1525">(INDEX([1]Sheet1!$G$2:$G$1823,MATCH($C1525,IF([1]Sheet1!$A$2:$A$1823=$A1525,[1]Sheet1!$C$2:$C$1823),0))+INDEX([1]Sheet1!$J$2:$J$1823,MATCH($C1525,IF([1]Sheet1!$A$2:$A$1823=$A1525,[1]Sheet1!$C$2:$C$1823),0)))</f>
        <v>3658958000</v>
      </c>
      <c r="K1525" s="2">
        <f t="array" ref="K1525">INDEX([5]Sheet1!$K$2:$K$2185,MATCH($C1525,IF([5]Sheet1!$E$2:$E$2185=$A1525,[5]Sheet1!$B$2:$B$2185),0))*10</f>
        <v>10537049540</v>
      </c>
      <c r="L1525" s="2">
        <f t="array" ref="L1525">INDEX([5]Sheet1!$J$2:$J$2185,MATCH($C1525,IF([5]Sheet1!$E$2:$E$2185=$A1525,[5]Sheet1!$B$2:$B$2185),0))</f>
        <v>282308</v>
      </c>
      <c r="M1525" s="2">
        <f t="array" ref="M1525">INDEX([5]Sheet1!$G$2:$G$2185,MATCH($C1525,IF([5]Sheet1!$E$2:$E$2185=$A1525,[5]Sheet1!$B$2:$B$2185),0))*10</f>
        <v>8403662350</v>
      </c>
      <c r="N1525" s="2">
        <f t="array" ref="N1525">INDEX([5]Sheet1!$F$2:$F$2185,MATCH($C1525,IF([5]Sheet1!$E$2:$E$2185=$A1525,[5]Sheet1!$B$2:$B$2185),0))</f>
        <v>190164</v>
      </c>
      <c r="O1525" s="2">
        <f t="array" ref="O1525">INDEX([5]Sheet1!$I$2:$I$2185,MATCH($C1525,IF([5]Sheet1!$E$2:$E$2185=$A1525,[5]Sheet1!$B$2:$B$2185),0))*10</f>
        <v>2133387190</v>
      </c>
      <c r="P1525" s="2">
        <f t="array" ref="P1525">INDEX([5]Sheet1!$H$2:$H$2185,MATCH($C1525,IF([5]Sheet1!$E$2:$E$2185=$A1525,[5]Sheet1!$B$2:$B$2185),0))</f>
        <v>81358</v>
      </c>
    </row>
    <row r="1526" spans="1:16" x14ac:dyDescent="0.25">
      <c r="A1526" t="s">
        <v>32</v>
      </c>
      <c r="B1526" t="s">
        <v>33</v>
      </c>
      <c r="C1526">
        <v>2007</v>
      </c>
      <c r="D1526" s="2">
        <f t="array" ref="D1526">INDEX([2]data!$E$2:$E$2185,MATCH($C1526,IF([2]data!$C$2:$C$2185=$A1526,[2]data!$A$2:$A$2185),0))</f>
        <v>6379599</v>
      </c>
      <c r="H1526" s="2">
        <f t="array" ref="H1526">INDEX([1]Sheet1!$M$2:$M$1823,MATCH($C1526,IF([1]Sheet1!$A$2:$A$1823=$A1526,[1]Sheet1!$C$2:$C$1823),0))</f>
        <v>10668465152</v>
      </c>
      <c r="I1526" s="2">
        <f t="array" ref="I1526">INDEX([1]Sheet1!$D$2:$D$1823,MATCH($C1526,IF([1]Sheet1!$A$2:$A$1823=$A1526,[1]Sheet1!$C$2:$C$1823),0))</f>
        <v>8942272000</v>
      </c>
      <c r="J1526" s="2">
        <f t="array" ref="J1526">(INDEX([1]Sheet1!$G$2:$G$1823,MATCH($C1526,IF([1]Sheet1!$A$2:$A$1823=$A1526,[1]Sheet1!$C$2:$C$1823),0))+INDEX([1]Sheet1!$J$2:$J$1823,MATCH($C1526,IF([1]Sheet1!$A$2:$A$1823=$A1526,[1]Sheet1!$C$2:$C$1823),0)))</f>
        <v>1726193000</v>
      </c>
      <c r="K1526" s="2">
        <f t="array" ref="K1526">INDEX([5]Sheet1!$K$2:$K$2185,MATCH($C1526,IF([5]Sheet1!$E$2:$E$2185=$A1526,[5]Sheet1!$B$2:$B$2185),0))*10</f>
        <v>4592438560</v>
      </c>
      <c r="L1526" s="2">
        <f t="array" ref="L1526">INDEX([5]Sheet1!$J$2:$J$2185,MATCH($C1526,IF([5]Sheet1!$E$2:$E$2185=$A1526,[5]Sheet1!$B$2:$B$2185),0))</f>
        <v>143072</v>
      </c>
      <c r="M1526" s="2">
        <f t="array" ref="M1526">INDEX([5]Sheet1!$G$2:$G$2185,MATCH($C1526,IF([5]Sheet1!$E$2:$E$2185=$A1526,[5]Sheet1!$B$2:$B$2185),0))*10</f>
        <v>3526128140</v>
      </c>
      <c r="N1526" s="2">
        <f t="array" ref="N1526">INDEX([5]Sheet1!$F$2:$F$2185,MATCH($C1526,IF([5]Sheet1!$E$2:$E$2185=$A1526,[5]Sheet1!$B$2:$B$2185),0))</f>
        <v>86327</v>
      </c>
      <c r="O1526" s="2">
        <f t="array" ref="O1526">INDEX([5]Sheet1!$I$2:$I$2185,MATCH($C1526,IF([5]Sheet1!$E$2:$E$2185=$A1526,[5]Sheet1!$B$2:$B$2185),0))*10</f>
        <v>1066310420</v>
      </c>
      <c r="P1526" s="2">
        <f t="array" ref="P1526">INDEX([5]Sheet1!$H$2:$H$2185,MATCH($C1526,IF([5]Sheet1!$E$2:$E$2185=$A1526,[5]Sheet1!$B$2:$B$2185),0))</f>
        <v>50135</v>
      </c>
    </row>
    <row r="1527" spans="1:16" x14ac:dyDescent="0.25">
      <c r="A1527" t="s">
        <v>34</v>
      </c>
      <c r="B1527" t="s">
        <v>35</v>
      </c>
      <c r="C1527">
        <v>2007</v>
      </c>
      <c r="D1527" s="2">
        <f t="array" ref="D1527">INDEX([2]data!$E$2:$E$2185,MATCH($C1527,IF([2]data!$C$2:$C$2185=$A1527,[2]data!$A$2:$A$2185),0))</f>
        <v>2999212</v>
      </c>
      <c r="H1527" s="2">
        <f t="array" ref="H1527">INDEX([1]Sheet1!$M$2:$M$1823,MATCH($C1527,IF([1]Sheet1!$A$2:$A$1823=$A1527,[1]Sheet1!$C$2:$C$1823),0))</f>
        <v>5418039808</v>
      </c>
      <c r="I1527" s="2">
        <f t="array" ref="I1527">INDEX([1]Sheet1!$D$2:$D$1823,MATCH($C1527,IF([1]Sheet1!$A$2:$A$1823=$A1527,[1]Sheet1!$C$2:$C$1823),0))</f>
        <v>4258857000</v>
      </c>
      <c r="J1527" s="2">
        <f t="array" ref="J1527">(INDEX([1]Sheet1!$G$2:$G$1823,MATCH($C1527,IF([1]Sheet1!$A$2:$A$1823=$A1527,[1]Sheet1!$C$2:$C$1823),0))+INDEX([1]Sheet1!$J$2:$J$1823,MATCH($C1527,IF([1]Sheet1!$A$2:$A$1823=$A1527,[1]Sheet1!$C$2:$C$1823),0)))</f>
        <v>1159183000</v>
      </c>
      <c r="K1527" s="2">
        <f t="array" ref="K1527">INDEX([5]Sheet1!$K$2:$K$2185,MATCH($C1527,IF([5]Sheet1!$E$2:$E$2185=$A1527,[5]Sheet1!$B$2:$B$2185),0))*10</f>
        <v>2194594620</v>
      </c>
      <c r="L1527" s="2">
        <f t="array" ref="L1527">INDEX([5]Sheet1!$J$2:$J$2185,MATCH($C1527,IF([5]Sheet1!$E$2:$E$2185=$A1527,[5]Sheet1!$B$2:$B$2185),0))</f>
        <v>74457</v>
      </c>
      <c r="M1527" s="2">
        <f t="array" ref="M1527">INDEX([5]Sheet1!$G$2:$G$2185,MATCH($C1527,IF([5]Sheet1!$E$2:$E$2185=$A1527,[5]Sheet1!$B$2:$B$2185),0))*10</f>
        <v>1733766120</v>
      </c>
      <c r="N1527" s="2">
        <f t="array" ref="N1527">INDEX([5]Sheet1!$F$2:$F$2185,MATCH($C1527,IF([5]Sheet1!$E$2:$E$2185=$A1527,[5]Sheet1!$B$2:$B$2185),0))</f>
        <v>47865</v>
      </c>
      <c r="O1527" s="2">
        <f t="array" ref="O1527">INDEX([5]Sheet1!$I$2:$I$2185,MATCH($C1527,IF([5]Sheet1!$E$2:$E$2185=$A1527,[5]Sheet1!$B$2:$B$2185),0))*10</f>
        <v>460828500</v>
      </c>
      <c r="P1527" s="2">
        <f t="array" ref="P1527">INDEX([5]Sheet1!$H$2:$H$2185,MATCH($C1527,IF([5]Sheet1!$E$2:$E$2185=$A1527,[5]Sheet1!$B$2:$B$2185),0))</f>
        <v>22020</v>
      </c>
    </row>
    <row r="1528" spans="1:16" x14ac:dyDescent="0.25">
      <c r="A1528" t="s">
        <v>36</v>
      </c>
      <c r="B1528" t="s">
        <v>37</v>
      </c>
      <c r="C1528">
        <v>2007</v>
      </c>
      <c r="D1528" s="2">
        <f t="array" ref="D1528">INDEX([2]data!$E$2:$E$2185,MATCH($C1528,IF([2]data!$C$2:$C$2185=$A1528,[2]data!$A$2:$A$2185),0))</f>
        <v>2783785</v>
      </c>
      <c r="H1528" s="2">
        <f t="array" ref="H1528">INDEX([1]Sheet1!$M$2:$M$1823,MATCH($C1528,IF([1]Sheet1!$A$2:$A$1823=$A1528,[1]Sheet1!$C$2:$C$1823),0))</f>
        <v>4651195904</v>
      </c>
      <c r="I1528" s="2">
        <f t="array" ref="I1528">INDEX([1]Sheet1!$D$2:$D$1823,MATCH($C1528,IF([1]Sheet1!$A$2:$A$1823=$A1528,[1]Sheet1!$C$2:$C$1823),0))</f>
        <v>4052365000</v>
      </c>
      <c r="J1528" s="2">
        <f t="array" ref="J1528">(INDEX([1]Sheet1!$G$2:$G$1823,MATCH($C1528,IF([1]Sheet1!$A$2:$A$1823=$A1528,[1]Sheet1!$C$2:$C$1823),0))+INDEX([1]Sheet1!$J$2:$J$1823,MATCH($C1528,IF([1]Sheet1!$A$2:$A$1823=$A1528,[1]Sheet1!$C$2:$C$1823),0)))</f>
        <v>598831000</v>
      </c>
      <c r="K1528" s="2">
        <f t="array" ref="K1528">INDEX([5]Sheet1!$K$2:$K$2185,MATCH($C1528,IF([5]Sheet1!$E$2:$E$2185=$A1528,[5]Sheet1!$B$2:$B$2185),0))*10</f>
        <v>2372872110</v>
      </c>
      <c r="L1528" s="2">
        <f t="array" ref="L1528">INDEX([5]Sheet1!$J$2:$J$2185,MATCH($C1528,IF([5]Sheet1!$E$2:$E$2185=$A1528,[5]Sheet1!$B$2:$B$2185),0))</f>
        <v>82565</v>
      </c>
      <c r="M1528" s="2">
        <f t="array" ref="M1528">INDEX([5]Sheet1!$G$2:$G$2185,MATCH($C1528,IF([5]Sheet1!$E$2:$E$2185=$A1528,[5]Sheet1!$B$2:$B$2185),0))*10</f>
        <v>1858761030</v>
      </c>
      <c r="N1528" s="2">
        <f t="array" ref="N1528">INDEX([5]Sheet1!$F$2:$F$2185,MATCH($C1528,IF([5]Sheet1!$E$2:$E$2185=$A1528,[5]Sheet1!$B$2:$B$2185),0))</f>
        <v>53226</v>
      </c>
      <c r="O1528" s="2">
        <f t="array" ref="O1528">INDEX([5]Sheet1!$I$2:$I$2185,MATCH($C1528,IF([5]Sheet1!$E$2:$E$2185=$A1528,[5]Sheet1!$B$2:$B$2185),0))*10</f>
        <v>514111080</v>
      </c>
      <c r="P1528" s="2">
        <f t="array" ref="P1528">INDEX([5]Sheet1!$H$2:$H$2185,MATCH($C1528,IF([5]Sheet1!$E$2:$E$2185=$A1528,[5]Sheet1!$B$2:$B$2185),0))</f>
        <v>24961</v>
      </c>
    </row>
    <row r="1529" spans="1:16" x14ac:dyDescent="0.25">
      <c r="A1529" t="s">
        <v>38</v>
      </c>
      <c r="B1529" t="s">
        <v>39</v>
      </c>
      <c r="C1529">
        <v>2007</v>
      </c>
      <c r="D1529" s="2">
        <f t="array" ref="D1529">INDEX([2]data!$E$2:$E$2185,MATCH($C1529,IF([2]data!$C$2:$C$2185=$A1529,[2]data!$A$2:$A$2185),0))</f>
        <v>4256672</v>
      </c>
      <c r="H1529" s="2">
        <f t="array" ref="H1529">INDEX([1]Sheet1!$M$2:$M$1823,MATCH($C1529,IF([1]Sheet1!$A$2:$A$1823=$A1529,[1]Sheet1!$C$2:$C$1823),0))</f>
        <v>6437451776</v>
      </c>
      <c r="I1529" s="2">
        <f t="array" ref="I1529">INDEX([1]Sheet1!$D$2:$D$1823,MATCH($C1529,IF([1]Sheet1!$A$2:$A$1823=$A1529,[1]Sheet1!$C$2:$C$1823),0))</f>
        <v>5119304000</v>
      </c>
      <c r="J1529" s="2">
        <f t="array" ref="J1529">(INDEX([1]Sheet1!$G$2:$G$1823,MATCH($C1529,IF([1]Sheet1!$A$2:$A$1823=$A1529,[1]Sheet1!$C$2:$C$1823),0))+INDEX([1]Sheet1!$J$2:$J$1823,MATCH($C1529,IF([1]Sheet1!$A$2:$A$1823=$A1529,[1]Sheet1!$C$2:$C$1823),0)))</f>
        <v>1318148000</v>
      </c>
      <c r="K1529" s="2">
        <f t="array" ref="K1529">INDEX([5]Sheet1!$K$2:$K$2185,MATCH($C1529,IF([5]Sheet1!$E$2:$E$2185=$A1529,[5]Sheet1!$B$2:$B$2185),0))*10</f>
        <v>2993005180</v>
      </c>
      <c r="L1529" s="2">
        <f t="array" ref="L1529">INDEX([5]Sheet1!$J$2:$J$2185,MATCH($C1529,IF([5]Sheet1!$E$2:$E$2185=$A1529,[5]Sheet1!$B$2:$B$2185),0))</f>
        <v>116357</v>
      </c>
      <c r="M1529" s="2">
        <f t="array" ref="M1529">INDEX([5]Sheet1!$G$2:$G$2185,MATCH($C1529,IF([5]Sheet1!$E$2:$E$2185=$A1529,[5]Sheet1!$B$2:$B$2185),0))*10</f>
        <v>2249593270</v>
      </c>
      <c r="N1529" s="2">
        <f t="array" ref="N1529">INDEX([5]Sheet1!$F$2:$F$2185,MATCH($C1529,IF([5]Sheet1!$E$2:$E$2185=$A1529,[5]Sheet1!$B$2:$B$2185),0))</f>
        <v>69944</v>
      </c>
      <c r="O1529" s="2">
        <f t="array" ref="O1529">INDEX([5]Sheet1!$I$2:$I$2185,MATCH($C1529,IF([5]Sheet1!$E$2:$E$2185=$A1529,[5]Sheet1!$B$2:$B$2185),0))*10</f>
        <v>743411910</v>
      </c>
      <c r="P1529" s="2">
        <f t="array" ref="P1529">INDEX([5]Sheet1!$H$2:$H$2185,MATCH($C1529,IF([5]Sheet1!$E$2:$E$2185=$A1529,[5]Sheet1!$B$2:$B$2185),0))</f>
        <v>43164</v>
      </c>
    </row>
    <row r="1530" spans="1:16" x14ac:dyDescent="0.25">
      <c r="A1530" t="s">
        <v>40</v>
      </c>
      <c r="B1530" t="s">
        <v>41</v>
      </c>
      <c r="C1530">
        <v>2007</v>
      </c>
      <c r="D1530" s="2">
        <f t="array" ref="D1530">INDEX([2]data!$E$2:$E$2185,MATCH($C1530,IF([2]data!$C$2:$C$2185=$A1530,[2]data!$A$2:$A$2185),0))</f>
        <v>4375581</v>
      </c>
      <c r="H1530" s="2">
        <f t="array" ref="H1530">INDEX([1]Sheet1!$M$2:$M$1823,MATCH($C1530,IF([1]Sheet1!$A$2:$A$1823=$A1530,[1]Sheet1!$C$2:$C$1823),0))</f>
        <v>7070672896</v>
      </c>
      <c r="I1530" s="2">
        <f t="array" ref="I1530">INDEX([1]Sheet1!$D$2:$D$1823,MATCH($C1530,IF([1]Sheet1!$A$2:$A$1823=$A1530,[1]Sheet1!$C$2:$C$1823),0))</f>
        <v>6013021000</v>
      </c>
      <c r="J1530" s="2">
        <f t="array" ref="J1530">(INDEX([1]Sheet1!$G$2:$G$1823,MATCH($C1530,IF([1]Sheet1!$A$2:$A$1823=$A1530,[1]Sheet1!$C$2:$C$1823),0))+INDEX([1]Sheet1!$J$2:$J$1823,MATCH($C1530,IF([1]Sheet1!$A$2:$A$1823=$A1530,[1]Sheet1!$C$2:$C$1823),0)))</f>
        <v>1057652000</v>
      </c>
      <c r="K1530" s="2">
        <f t="array" ref="K1530">INDEX([5]Sheet1!$K$2:$K$2185,MATCH($C1530,IF([5]Sheet1!$E$2:$E$2185=$A1530,[5]Sheet1!$B$2:$B$2185),0))*10</f>
        <v>2685189470</v>
      </c>
      <c r="L1530" s="2">
        <f t="array" ref="L1530">INDEX([5]Sheet1!$J$2:$J$2185,MATCH($C1530,IF([5]Sheet1!$E$2:$E$2185=$A1530,[5]Sheet1!$B$2:$B$2185),0))</f>
        <v>99506</v>
      </c>
      <c r="M1530" s="2">
        <f t="array" ref="M1530">INDEX([5]Sheet1!$G$2:$G$2185,MATCH($C1530,IF([5]Sheet1!$E$2:$E$2185=$A1530,[5]Sheet1!$B$2:$B$2185),0))*10</f>
        <v>2125700160</v>
      </c>
      <c r="N1530" s="2">
        <f t="array" ref="N1530">INDEX([5]Sheet1!$F$2:$F$2185,MATCH($C1530,IF([5]Sheet1!$E$2:$E$2185=$A1530,[5]Sheet1!$B$2:$B$2185),0))</f>
        <v>65469</v>
      </c>
      <c r="O1530" s="2">
        <f t="array" ref="O1530">INDEX([5]Sheet1!$I$2:$I$2185,MATCH($C1530,IF([5]Sheet1!$E$2:$E$2185=$A1530,[5]Sheet1!$B$2:$B$2185),0))*10</f>
        <v>559489310</v>
      </c>
      <c r="P1530" s="2">
        <f t="array" ref="P1530">INDEX([5]Sheet1!$H$2:$H$2185,MATCH($C1530,IF([5]Sheet1!$E$2:$E$2185=$A1530,[5]Sheet1!$B$2:$B$2185),0))</f>
        <v>31247</v>
      </c>
    </row>
    <row r="1531" spans="1:16" x14ac:dyDescent="0.25">
      <c r="A1531" t="s">
        <v>42</v>
      </c>
      <c r="B1531" t="s">
        <v>43</v>
      </c>
      <c r="C1531">
        <v>2007</v>
      </c>
      <c r="D1531" s="2">
        <f t="array" ref="D1531">INDEX([2]data!$E$2:$E$2185,MATCH($C1531,IF([2]data!$C$2:$C$2185=$A1531,[2]data!$A$2:$A$2185),0))</f>
        <v>1327040</v>
      </c>
      <c r="H1531" s="2">
        <f t="array" ref="H1531">INDEX([1]Sheet1!$M$2:$M$1823,MATCH($C1531,IF([1]Sheet1!$A$2:$A$1823=$A1531,[1]Sheet1!$C$2:$C$1823),0))</f>
        <v>2241219072</v>
      </c>
      <c r="I1531" s="2">
        <f t="array" ref="I1531">INDEX([1]Sheet1!$D$2:$D$1823,MATCH($C1531,IF([1]Sheet1!$A$2:$A$1823=$A1531,[1]Sheet1!$C$2:$C$1823),0))</f>
        <v>2095609000</v>
      </c>
      <c r="J1531" s="2">
        <f t="array" ref="J1531">(INDEX([1]Sheet1!$G$2:$G$1823,MATCH($C1531,IF([1]Sheet1!$A$2:$A$1823=$A1531,[1]Sheet1!$C$2:$C$1823),0))+INDEX([1]Sheet1!$J$2:$J$1823,MATCH($C1531,IF([1]Sheet1!$A$2:$A$1823=$A1531,[1]Sheet1!$C$2:$C$1823),0)))</f>
        <v>145610000</v>
      </c>
      <c r="K1531" s="2">
        <f t="array" ref="K1531">INDEX([5]Sheet1!$K$2:$K$2185,MATCH($C1531,IF([5]Sheet1!$E$2:$E$2185=$A1531,[5]Sheet1!$B$2:$B$2185),0))*10</f>
        <v>1137663750</v>
      </c>
      <c r="L1531" s="2">
        <f t="array" ref="L1531">INDEX([5]Sheet1!$J$2:$J$2185,MATCH($C1531,IF([5]Sheet1!$E$2:$E$2185=$A1531,[5]Sheet1!$B$2:$B$2185),0))</f>
        <v>37855</v>
      </c>
      <c r="M1531" s="2">
        <f t="array" ref="M1531">INDEX([5]Sheet1!$G$2:$G$2185,MATCH($C1531,IF([5]Sheet1!$E$2:$E$2185=$A1531,[5]Sheet1!$B$2:$B$2185),0))*10</f>
        <v>899719970</v>
      </c>
      <c r="N1531" s="2">
        <f t="array" ref="N1531">INDEX([5]Sheet1!$F$2:$F$2185,MATCH($C1531,IF([5]Sheet1!$E$2:$E$2185=$A1531,[5]Sheet1!$B$2:$B$2185),0))</f>
        <v>25620</v>
      </c>
      <c r="O1531" s="2">
        <f t="array" ref="O1531">INDEX([5]Sheet1!$I$2:$I$2185,MATCH($C1531,IF([5]Sheet1!$E$2:$E$2185=$A1531,[5]Sheet1!$B$2:$B$2185),0))*10</f>
        <v>237943780</v>
      </c>
      <c r="P1531" s="2">
        <f t="array" ref="P1531">INDEX([5]Sheet1!$H$2:$H$2185,MATCH($C1531,IF([5]Sheet1!$E$2:$E$2185=$A1531,[5]Sheet1!$B$2:$B$2185),0))</f>
        <v>9805</v>
      </c>
    </row>
    <row r="1532" spans="1:16" x14ac:dyDescent="0.25">
      <c r="A1532" t="s">
        <v>44</v>
      </c>
      <c r="B1532" t="s">
        <v>45</v>
      </c>
      <c r="C1532">
        <v>2007</v>
      </c>
      <c r="D1532" s="2">
        <f t="array" ref="D1532">INDEX([2]data!$E$2:$E$2185,MATCH($C1532,IF([2]data!$C$2:$C$2185=$A1532,[2]data!$A$2:$A$2185),0))</f>
        <v>5653408</v>
      </c>
      <c r="H1532" s="2">
        <f t="array" ref="H1532">INDEX([1]Sheet1!$M$2:$M$1823,MATCH($C1532,IF([1]Sheet1!$A$2:$A$1823=$A1532,[1]Sheet1!$C$2:$C$1823),0))</f>
        <v>11515303936</v>
      </c>
      <c r="I1532" s="2">
        <f t="array" ref="I1532">INDEX([1]Sheet1!$D$2:$D$1823,MATCH($C1532,IF([1]Sheet1!$A$2:$A$1823=$A1532,[1]Sheet1!$C$2:$C$1823),0))</f>
        <v>9563504000</v>
      </c>
      <c r="J1532" s="2">
        <f t="array" ref="J1532">(INDEX([1]Sheet1!$G$2:$G$1823,MATCH($C1532,IF([1]Sheet1!$A$2:$A$1823=$A1532,[1]Sheet1!$C$2:$C$1823),0))+INDEX([1]Sheet1!$J$2:$J$1823,MATCH($C1532,IF([1]Sheet1!$A$2:$A$1823=$A1532,[1]Sheet1!$C$2:$C$1823),0)))</f>
        <v>1951800000</v>
      </c>
      <c r="K1532" s="2">
        <f t="array" ref="K1532">INDEX([5]Sheet1!$K$2:$K$2185,MATCH($C1532,IF([5]Sheet1!$E$2:$E$2185=$A1532,[5]Sheet1!$B$2:$B$2185),0))*10</f>
        <v>5437928380</v>
      </c>
      <c r="L1532" s="2">
        <f t="array" ref="L1532">INDEX([5]Sheet1!$J$2:$J$2185,MATCH($C1532,IF([5]Sheet1!$E$2:$E$2185=$A1532,[5]Sheet1!$B$2:$B$2185),0))</f>
        <v>122023</v>
      </c>
      <c r="M1532" s="2">
        <f t="array" ref="M1532">INDEX([5]Sheet1!$G$2:$G$2185,MATCH($C1532,IF([5]Sheet1!$E$2:$E$2185=$A1532,[5]Sheet1!$B$2:$B$2185),0))*10</f>
        <v>4315701060</v>
      </c>
      <c r="N1532" s="2">
        <f t="array" ref="N1532">INDEX([5]Sheet1!$F$2:$F$2185,MATCH($C1532,IF([5]Sheet1!$E$2:$E$2185=$A1532,[5]Sheet1!$B$2:$B$2185),0))</f>
        <v>79712</v>
      </c>
      <c r="O1532" s="2">
        <f t="array" ref="O1532">INDEX([5]Sheet1!$I$2:$I$2185,MATCH($C1532,IF([5]Sheet1!$E$2:$E$2185=$A1532,[5]Sheet1!$B$2:$B$2185),0))*10</f>
        <v>1122227320</v>
      </c>
      <c r="P1532" s="2">
        <f t="array" ref="P1532">INDEX([5]Sheet1!$H$2:$H$2185,MATCH($C1532,IF([5]Sheet1!$E$2:$E$2185=$A1532,[5]Sheet1!$B$2:$B$2185),0))</f>
        <v>35011</v>
      </c>
    </row>
    <row r="1533" spans="1:16" x14ac:dyDescent="0.25">
      <c r="A1533" t="s">
        <v>46</v>
      </c>
      <c r="B1533" t="s">
        <v>47</v>
      </c>
      <c r="C1533">
        <v>2007</v>
      </c>
      <c r="D1533" s="2">
        <f t="array" ref="D1533">INDEX([2]data!$E$2:$E$2185,MATCH($C1533,IF([2]data!$C$2:$C$2185=$A1533,[2]data!$A$2:$A$2185),0))</f>
        <v>6431559</v>
      </c>
      <c r="H1533" s="2">
        <f t="array" ref="H1533">INDEX([1]Sheet1!$M$2:$M$1823,MATCH($C1533,IF([1]Sheet1!$A$2:$A$1823=$A1533,[1]Sheet1!$C$2:$C$1823),0))</f>
        <v>12588328960</v>
      </c>
      <c r="I1533" s="2">
        <f t="array" ref="I1533">INDEX([1]Sheet1!$D$2:$D$1823,MATCH($C1533,IF([1]Sheet1!$A$2:$A$1823=$A1533,[1]Sheet1!$C$2:$C$1823),0))</f>
        <v>11163200000</v>
      </c>
      <c r="J1533" s="2">
        <f t="array" ref="J1533">(INDEX([1]Sheet1!$G$2:$G$1823,MATCH($C1533,IF([1]Sheet1!$A$2:$A$1823=$A1533,[1]Sheet1!$C$2:$C$1823),0))+INDEX([1]Sheet1!$J$2:$J$1823,MATCH($C1533,IF([1]Sheet1!$A$2:$A$1823=$A1533,[1]Sheet1!$C$2:$C$1823),0)))</f>
        <v>1425129000</v>
      </c>
      <c r="K1533" s="2">
        <f t="array" ref="K1533">INDEX([5]Sheet1!$K$2:$K$2185,MATCH($C1533,IF([5]Sheet1!$E$2:$E$2185=$A1533,[5]Sheet1!$B$2:$B$2185),0))*10</f>
        <v>6109698000</v>
      </c>
      <c r="L1533" s="2">
        <f t="array" ref="L1533">INDEX([5]Sheet1!$J$2:$J$2185,MATCH($C1533,IF([5]Sheet1!$E$2:$E$2185=$A1533,[5]Sheet1!$B$2:$B$2185),0))</f>
        <v>151111</v>
      </c>
      <c r="M1533" s="2">
        <f t="array" ref="M1533">INDEX([5]Sheet1!$G$2:$G$2185,MATCH($C1533,IF([5]Sheet1!$E$2:$E$2185=$A1533,[5]Sheet1!$B$2:$B$2185),0))*10</f>
        <v>5092301060</v>
      </c>
      <c r="N1533" s="2">
        <f t="array" ref="N1533">INDEX([5]Sheet1!$F$2:$F$2185,MATCH($C1533,IF([5]Sheet1!$E$2:$E$2185=$A1533,[5]Sheet1!$B$2:$B$2185),0))</f>
        <v>107110</v>
      </c>
      <c r="O1533" s="2">
        <f t="array" ref="O1533">INDEX([5]Sheet1!$I$2:$I$2185,MATCH($C1533,IF([5]Sheet1!$E$2:$E$2185=$A1533,[5]Sheet1!$B$2:$B$2185),0))*10</f>
        <v>1017396940</v>
      </c>
      <c r="P1533" s="2">
        <f t="array" ref="P1533">INDEX([5]Sheet1!$H$2:$H$2185,MATCH($C1533,IF([5]Sheet1!$E$2:$E$2185=$A1533,[5]Sheet1!$B$2:$B$2185),0))</f>
        <v>35178</v>
      </c>
    </row>
    <row r="1534" spans="1:16" x14ac:dyDescent="0.25">
      <c r="A1534" t="s">
        <v>48</v>
      </c>
      <c r="B1534" t="s">
        <v>49</v>
      </c>
      <c r="C1534">
        <v>2007</v>
      </c>
      <c r="D1534" s="2">
        <f t="array" ref="D1534">INDEX([2]data!$E$2:$E$2185,MATCH($C1534,IF([2]data!$C$2:$C$2185=$A1534,[2]data!$A$2:$A$2185),0))</f>
        <v>10001284</v>
      </c>
      <c r="H1534" s="2">
        <f t="array" ref="H1534">INDEX([1]Sheet1!$M$2:$M$1823,MATCH($C1534,IF([1]Sheet1!$A$2:$A$1823=$A1534,[1]Sheet1!$C$2:$C$1823),0))</f>
        <v>20109414400</v>
      </c>
      <c r="I1534" s="2">
        <f t="array" ref="I1534">INDEX([1]Sheet1!$D$2:$D$1823,MATCH($C1534,IF([1]Sheet1!$A$2:$A$1823=$A1534,[1]Sheet1!$C$2:$C$1823),0))</f>
        <v>17301797000</v>
      </c>
      <c r="J1534" s="2">
        <f t="array" ref="J1534">(INDEX([1]Sheet1!$G$2:$G$1823,MATCH($C1534,IF([1]Sheet1!$A$2:$A$1823=$A1534,[1]Sheet1!$C$2:$C$1823),0))+INDEX([1]Sheet1!$J$2:$J$1823,MATCH($C1534,IF([1]Sheet1!$A$2:$A$1823=$A1534,[1]Sheet1!$C$2:$C$1823),0)))</f>
        <v>2807617000</v>
      </c>
      <c r="K1534" s="2">
        <f t="array" ref="K1534">INDEX([5]Sheet1!$K$2:$K$2185,MATCH($C1534,IF([5]Sheet1!$E$2:$E$2185=$A1534,[5]Sheet1!$B$2:$B$2185),0))*10</f>
        <v>8155922660</v>
      </c>
      <c r="L1534" s="2">
        <f t="array" ref="L1534">INDEX([5]Sheet1!$J$2:$J$2185,MATCH($C1534,IF([5]Sheet1!$E$2:$E$2185=$A1534,[5]Sheet1!$B$2:$B$2185),0))</f>
        <v>210534</v>
      </c>
      <c r="M1534" s="2">
        <f t="array" ref="M1534">INDEX([5]Sheet1!$G$2:$G$2185,MATCH($C1534,IF([5]Sheet1!$E$2:$E$2185=$A1534,[5]Sheet1!$B$2:$B$2185),0))*10</f>
        <v>6136019360</v>
      </c>
      <c r="N1534" s="2">
        <f t="array" ref="N1534">INDEX([5]Sheet1!$F$2:$F$2185,MATCH($C1534,IF([5]Sheet1!$E$2:$E$2185=$A1534,[5]Sheet1!$B$2:$B$2185),0))</f>
        <v>121744</v>
      </c>
      <c r="O1534" s="2">
        <f t="array" ref="O1534">INDEX([5]Sheet1!$I$2:$I$2185,MATCH($C1534,IF([5]Sheet1!$E$2:$E$2185=$A1534,[5]Sheet1!$B$2:$B$2185),0))*10</f>
        <v>2019903300</v>
      </c>
      <c r="P1534" s="2">
        <f t="array" ref="P1534">INDEX([5]Sheet1!$H$2:$H$2185,MATCH($C1534,IF([5]Sheet1!$E$2:$E$2185=$A1534,[5]Sheet1!$B$2:$B$2185),0))</f>
        <v>73754</v>
      </c>
    </row>
    <row r="1535" spans="1:16" x14ac:dyDescent="0.25">
      <c r="A1535" t="s">
        <v>50</v>
      </c>
      <c r="B1535" t="s">
        <v>51</v>
      </c>
      <c r="C1535">
        <v>2007</v>
      </c>
      <c r="D1535" s="2">
        <f t="array" ref="D1535">INDEX([2]data!$E$2:$E$2185,MATCH($C1535,IF([2]data!$C$2:$C$2185=$A1535,[2]data!$A$2:$A$2185),0))</f>
        <v>5207203</v>
      </c>
      <c r="H1535" s="2">
        <f t="array" ref="H1535">INDEX([1]Sheet1!$M$2:$M$1823,MATCH($C1535,IF([1]Sheet1!$A$2:$A$1823=$A1535,[1]Sheet1!$C$2:$C$1823),0))</f>
        <v>10109759488</v>
      </c>
      <c r="I1535" s="2">
        <f t="array" ref="I1535">INDEX([1]Sheet1!$D$2:$D$1823,MATCH($C1535,IF([1]Sheet1!$A$2:$A$1823=$A1535,[1]Sheet1!$C$2:$C$1823),0))</f>
        <v>8186187000</v>
      </c>
      <c r="J1535" s="2">
        <f t="array" ref="J1535">(INDEX([1]Sheet1!$G$2:$G$1823,MATCH($C1535,IF([1]Sheet1!$A$2:$A$1823=$A1535,[1]Sheet1!$C$2:$C$1823),0))+INDEX([1]Sheet1!$J$2:$J$1823,MATCH($C1535,IF([1]Sheet1!$A$2:$A$1823=$A1535,[1]Sheet1!$C$2:$C$1823),0)))</f>
        <v>1923572000</v>
      </c>
      <c r="K1535" s="2">
        <f t="array" ref="K1535">INDEX([5]Sheet1!$K$2:$K$2185,MATCH($C1535,IF([5]Sheet1!$E$2:$E$2185=$A1535,[5]Sheet1!$B$2:$B$2185),0))*10</f>
        <v>4275715450</v>
      </c>
      <c r="L1535" s="2">
        <f t="array" ref="L1535">INDEX([5]Sheet1!$J$2:$J$2185,MATCH($C1535,IF([5]Sheet1!$E$2:$E$2185=$A1535,[5]Sheet1!$B$2:$B$2185),0))</f>
        <v>118835</v>
      </c>
      <c r="M1535" s="2">
        <f t="array" ref="M1535">INDEX([5]Sheet1!$G$2:$G$2185,MATCH($C1535,IF([5]Sheet1!$E$2:$E$2185=$A1535,[5]Sheet1!$B$2:$B$2185),0))*10</f>
        <v>3318770810</v>
      </c>
      <c r="N1535" s="2">
        <f t="array" ref="N1535">INDEX([5]Sheet1!$F$2:$F$2185,MATCH($C1535,IF([5]Sheet1!$E$2:$E$2185=$A1535,[5]Sheet1!$B$2:$B$2185),0))</f>
        <v>71155</v>
      </c>
      <c r="O1535" s="2">
        <f t="array" ref="O1535">INDEX([5]Sheet1!$I$2:$I$2185,MATCH($C1535,IF([5]Sheet1!$E$2:$E$2185=$A1535,[5]Sheet1!$B$2:$B$2185),0))*10</f>
        <v>956944640</v>
      </c>
      <c r="P1535" s="2">
        <f t="array" ref="P1535">INDEX([5]Sheet1!$H$2:$H$2185,MATCH($C1535,IF([5]Sheet1!$E$2:$E$2185=$A1535,[5]Sheet1!$B$2:$B$2185),0))</f>
        <v>36283</v>
      </c>
    </row>
    <row r="1536" spans="1:16" x14ac:dyDescent="0.25">
      <c r="A1536" t="s">
        <v>52</v>
      </c>
      <c r="B1536" t="s">
        <v>53</v>
      </c>
      <c r="C1536">
        <v>2007</v>
      </c>
      <c r="D1536" s="2">
        <f t="array" ref="D1536">INDEX([2]data!$E$2:$E$2185,MATCH($C1536,IF([2]data!$C$2:$C$2185=$A1536,[2]data!$A$2:$A$2185),0))</f>
        <v>2928350</v>
      </c>
      <c r="H1536" s="2">
        <f t="array" ref="H1536">INDEX([1]Sheet1!$M$2:$M$1823,MATCH($C1536,IF([1]Sheet1!$A$2:$A$1823=$A1536,[1]Sheet1!$C$2:$C$1823),0))</f>
        <v>4323166208</v>
      </c>
      <c r="I1536" s="2">
        <f t="array" ref="I1536">INDEX([1]Sheet1!$D$2:$D$1823,MATCH($C1536,IF([1]Sheet1!$A$2:$A$1823=$A1536,[1]Sheet1!$C$2:$C$1823),0))</f>
        <v>3708664000</v>
      </c>
      <c r="J1536" s="2">
        <f t="array" ref="J1536">(INDEX([1]Sheet1!$G$2:$G$1823,MATCH($C1536,IF([1]Sheet1!$A$2:$A$1823=$A1536,[1]Sheet1!$C$2:$C$1823),0))+INDEX([1]Sheet1!$J$2:$J$1823,MATCH($C1536,IF([1]Sheet1!$A$2:$A$1823=$A1536,[1]Sheet1!$C$2:$C$1823),0)))</f>
        <v>614502000</v>
      </c>
      <c r="K1536" s="2">
        <f t="array" ref="K1536">INDEX([5]Sheet1!$K$2:$K$2185,MATCH($C1536,IF([5]Sheet1!$E$2:$E$2185=$A1536,[5]Sheet1!$B$2:$B$2185),0))*10</f>
        <v>1867007770</v>
      </c>
      <c r="L1536" s="2">
        <f t="array" ref="L1536">INDEX([5]Sheet1!$J$2:$J$2185,MATCH($C1536,IF([5]Sheet1!$E$2:$E$2185=$A1536,[5]Sheet1!$B$2:$B$2185),0))</f>
        <v>73733</v>
      </c>
      <c r="M1536" s="2">
        <f t="array" ref="M1536">INDEX([5]Sheet1!$G$2:$G$2185,MATCH($C1536,IF([5]Sheet1!$E$2:$E$2185=$A1536,[5]Sheet1!$B$2:$B$2185),0))*10</f>
        <v>1511234980</v>
      </c>
      <c r="N1536" s="2">
        <f t="array" ref="N1536">INDEX([5]Sheet1!$F$2:$F$2185,MATCH($C1536,IF([5]Sheet1!$E$2:$E$2185=$A1536,[5]Sheet1!$B$2:$B$2185),0))</f>
        <v>49474</v>
      </c>
      <c r="O1536" s="2">
        <f t="array" ref="O1536">INDEX([5]Sheet1!$I$2:$I$2185,MATCH($C1536,IF([5]Sheet1!$E$2:$E$2185=$A1536,[5]Sheet1!$B$2:$B$2185),0))*10</f>
        <v>355772790</v>
      </c>
      <c r="P1536" s="2">
        <f t="array" ref="P1536">INDEX([5]Sheet1!$H$2:$H$2185,MATCH($C1536,IF([5]Sheet1!$E$2:$E$2185=$A1536,[5]Sheet1!$B$2:$B$2185),0))</f>
        <v>23046</v>
      </c>
    </row>
    <row r="1537" spans="1:16" x14ac:dyDescent="0.25">
      <c r="A1537" t="s">
        <v>54</v>
      </c>
      <c r="B1537" t="s">
        <v>55</v>
      </c>
      <c r="C1537">
        <v>2007</v>
      </c>
      <c r="D1537" s="2">
        <f t="array" ref="D1537">INDEX([2]data!$E$2:$E$2185,MATCH($C1537,IF([2]data!$C$2:$C$2185=$A1537,[2]data!$A$2:$A$2185),0))</f>
        <v>5887612</v>
      </c>
      <c r="H1537" s="2">
        <f t="array" ref="H1537">INDEX([1]Sheet1!$M$2:$M$1823,MATCH($C1537,IF([1]Sheet1!$A$2:$A$1823=$A1537,[1]Sheet1!$C$2:$C$1823),0))</f>
        <v>9554108416</v>
      </c>
      <c r="I1537" s="2">
        <f t="array" ref="I1537">INDEX([1]Sheet1!$D$2:$D$1823,MATCH($C1537,IF([1]Sheet1!$A$2:$A$1823=$A1537,[1]Sheet1!$C$2:$C$1823),0))</f>
        <v>8004863000</v>
      </c>
      <c r="J1537" s="2">
        <f t="array" ref="J1537">(INDEX([1]Sheet1!$G$2:$G$1823,MATCH($C1537,IF([1]Sheet1!$A$2:$A$1823=$A1537,[1]Sheet1!$C$2:$C$1823),0))+INDEX([1]Sheet1!$J$2:$J$1823,MATCH($C1537,IF([1]Sheet1!$A$2:$A$1823=$A1537,[1]Sheet1!$C$2:$C$1823),0)))</f>
        <v>1549245000</v>
      </c>
      <c r="K1537" s="2">
        <f t="array" ref="K1537">INDEX([5]Sheet1!$K$2:$K$2185,MATCH($C1537,IF([5]Sheet1!$E$2:$E$2185=$A1537,[5]Sheet1!$B$2:$B$2185),0))*10</f>
        <v>4146181890</v>
      </c>
      <c r="L1537" s="2">
        <f t="array" ref="L1537">INDEX([5]Sheet1!$J$2:$J$2185,MATCH($C1537,IF([5]Sheet1!$E$2:$E$2185=$A1537,[5]Sheet1!$B$2:$B$2185),0))</f>
        <v>142129</v>
      </c>
      <c r="M1537" s="2">
        <f t="array" ref="M1537">INDEX([5]Sheet1!$G$2:$G$2185,MATCH($C1537,IF([5]Sheet1!$E$2:$E$2185=$A1537,[5]Sheet1!$B$2:$B$2185),0))*10</f>
        <v>3147548410</v>
      </c>
      <c r="N1537" s="2">
        <f t="array" ref="N1537">INDEX([5]Sheet1!$F$2:$F$2185,MATCH($C1537,IF([5]Sheet1!$E$2:$E$2185=$A1537,[5]Sheet1!$B$2:$B$2185),0))</f>
        <v>90245</v>
      </c>
      <c r="O1537" s="2">
        <f t="array" ref="O1537">INDEX([5]Sheet1!$I$2:$I$2185,MATCH($C1537,IF([5]Sheet1!$E$2:$E$2185=$A1537,[5]Sheet1!$B$2:$B$2185),0))*10</f>
        <v>998633480</v>
      </c>
      <c r="P1537" s="2">
        <f t="array" ref="P1537">INDEX([5]Sheet1!$H$2:$H$2185,MATCH($C1537,IF([5]Sheet1!$E$2:$E$2185=$A1537,[5]Sheet1!$B$2:$B$2185),0))</f>
        <v>47098</v>
      </c>
    </row>
    <row r="1538" spans="1:16" x14ac:dyDescent="0.25">
      <c r="A1538" t="s">
        <v>56</v>
      </c>
      <c r="B1538" t="s">
        <v>57</v>
      </c>
      <c r="C1538">
        <v>2007</v>
      </c>
      <c r="D1538" s="2">
        <f t="array" ref="D1538">INDEX([2]data!$E$2:$E$2185,MATCH($C1538,IF([2]data!$C$2:$C$2185=$A1538,[2]data!$A$2:$A$2185),0))</f>
        <v>964706</v>
      </c>
      <c r="H1538" s="2">
        <f t="array" ref="H1538">INDEX([1]Sheet1!$M$2:$M$1823,MATCH($C1538,IF([1]Sheet1!$A$2:$A$1823=$A1538,[1]Sheet1!$C$2:$C$1823),0))</f>
        <v>1502507008</v>
      </c>
      <c r="I1538" s="2">
        <f t="array" ref="I1538">INDEX([1]Sheet1!$D$2:$D$1823,MATCH($C1538,IF([1]Sheet1!$A$2:$A$1823=$A1538,[1]Sheet1!$C$2:$C$1823),0))</f>
        <v>1328835000</v>
      </c>
      <c r="J1538" s="2">
        <f t="array" ref="J1538">(INDEX([1]Sheet1!$G$2:$G$1823,MATCH($C1538,IF([1]Sheet1!$A$2:$A$1823=$A1538,[1]Sheet1!$C$2:$C$1823),0))+INDEX([1]Sheet1!$J$2:$J$1823,MATCH($C1538,IF([1]Sheet1!$A$2:$A$1823=$A1538,[1]Sheet1!$C$2:$C$1823),0)))</f>
        <v>173672000</v>
      </c>
      <c r="K1538" s="2">
        <f t="array" ref="K1538">INDEX([5]Sheet1!$K$2:$K$2185,MATCH($C1538,IF([5]Sheet1!$E$2:$E$2185=$A1538,[5]Sheet1!$B$2:$B$2185),0))*10</f>
        <v>643601040</v>
      </c>
      <c r="L1538" s="2">
        <f t="array" ref="L1538">INDEX([5]Sheet1!$J$2:$J$2185,MATCH($C1538,IF([5]Sheet1!$E$2:$E$2185=$A1538,[5]Sheet1!$B$2:$B$2185),0))</f>
        <v>22642</v>
      </c>
      <c r="M1538" s="2">
        <f t="array" ref="M1538">INDEX([5]Sheet1!$G$2:$G$2185,MATCH($C1538,IF([5]Sheet1!$E$2:$E$2185=$A1538,[5]Sheet1!$B$2:$B$2185),0))*10</f>
        <v>511251250</v>
      </c>
      <c r="N1538" s="2">
        <f t="array" ref="N1538">INDEX([5]Sheet1!$F$2:$F$2185,MATCH($C1538,IF([5]Sheet1!$E$2:$E$2185=$A1538,[5]Sheet1!$B$2:$B$2185),0))</f>
        <v>14713</v>
      </c>
      <c r="O1538" s="2">
        <f t="array" ref="O1538">INDEX([5]Sheet1!$I$2:$I$2185,MATCH($C1538,IF([5]Sheet1!$E$2:$E$2185=$A1538,[5]Sheet1!$B$2:$B$2185),0))*10</f>
        <v>132349790</v>
      </c>
      <c r="P1538" s="2">
        <f t="array" ref="P1538">INDEX([5]Sheet1!$H$2:$H$2185,MATCH($C1538,IF([5]Sheet1!$E$2:$E$2185=$A1538,[5]Sheet1!$B$2:$B$2185),0))</f>
        <v>5875</v>
      </c>
    </row>
    <row r="1539" spans="1:16" x14ac:dyDescent="0.25">
      <c r="A1539" t="s">
        <v>58</v>
      </c>
      <c r="B1539" t="s">
        <v>59</v>
      </c>
      <c r="C1539">
        <v>2007</v>
      </c>
      <c r="D1539" s="2">
        <f t="array" ref="D1539">INDEX([2]data!$E$2:$E$2185,MATCH($C1539,IF([2]data!$C$2:$C$2185=$A1539,[2]data!$A$2:$A$2185),0))</f>
        <v>1783440</v>
      </c>
      <c r="H1539" s="2">
        <f t="array" ref="H1539">INDEX([1]Sheet1!$M$2:$M$1823,MATCH($C1539,IF([1]Sheet1!$A$2:$A$1823=$A1539,[1]Sheet1!$C$2:$C$1823),0))</f>
        <v>3231568896</v>
      </c>
      <c r="I1539" s="2">
        <f t="array" ref="I1539">INDEX([1]Sheet1!$D$2:$D$1823,MATCH($C1539,IF([1]Sheet1!$A$2:$A$1823=$A1539,[1]Sheet1!$C$2:$C$1823),0))</f>
        <v>2651097000</v>
      </c>
      <c r="J1539" s="2">
        <f t="array" ref="J1539">(INDEX([1]Sheet1!$G$2:$G$1823,MATCH($C1539,IF([1]Sheet1!$A$2:$A$1823=$A1539,[1]Sheet1!$C$2:$C$1823),0))+INDEX([1]Sheet1!$J$2:$J$1823,MATCH($C1539,IF([1]Sheet1!$A$2:$A$1823=$A1539,[1]Sheet1!$C$2:$C$1823),0)))</f>
        <v>580472000</v>
      </c>
      <c r="K1539" s="2">
        <f t="array" ref="K1539">INDEX([5]Sheet1!$K$2:$K$2185,MATCH($C1539,IF([5]Sheet1!$E$2:$E$2185=$A1539,[5]Sheet1!$B$2:$B$2185),0))*10</f>
        <v>1390969620</v>
      </c>
      <c r="L1539" s="2">
        <f t="array" ref="L1539">INDEX([5]Sheet1!$J$2:$J$2185,MATCH($C1539,IF([5]Sheet1!$E$2:$E$2185=$A1539,[5]Sheet1!$B$2:$B$2185),0))</f>
        <v>44490</v>
      </c>
      <c r="M1539" s="2">
        <f t="array" ref="M1539">INDEX([5]Sheet1!$G$2:$G$2185,MATCH($C1539,IF([5]Sheet1!$E$2:$E$2185=$A1539,[5]Sheet1!$B$2:$B$2185),0))*10</f>
        <v>1115053540</v>
      </c>
      <c r="N1539" s="2">
        <f t="array" ref="N1539">INDEX([5]Sheet1!$F$2:$F$2185,MATCH($C1539,IF([5]Sheet1!$E$2:$E$2185=$A1539,[5]Sheet1!$B$2:$B$2185),0))</f>
        <v>30556</v>
      </c>
      <c r="O1539" s="2">
        <f t="array" ref="O1539">INDEX([5]Sheet1!$I$2:$I$2185,MATCH($C1539,IF([5]Sheet1!$E$2:$E$2185=$A1539,[5]Sheet1!$B$2:$B$2185),0))*10</f>
        <v>275916080</v>
      </c>
      <c r="P1539" s="2">
        <f t="array" ref="P1539">INDEX([5]Sheet1!$H$2:$H$2185,MATCH($C1539,IF([5]Sheet1!$E$2:$E$2185=$A1539,[5]Sheet1!$B$2:$B$2185),0))</f>
        <v>11370</v>
      </c>
    </row>
    <row r="1540" spans="1:16" x14ac:dyDescent="0.25">
      <c r="A1540" t="s">
        <v>60</v>
      </c>
      <c r="B1540" t="s">
        <v>61</v>
      </c>
      <c r="C1540">
        <v>2007</v>
      </c>
      <c r="D1540" s="2">
        <f t="array" ref="D1540">INDEX([2]data!$E$2:$E$2185,MATCH($C1540,IF([2]data!$C$2:$C$2185=$A1540,[2]data!$A$2:$A$2185),0))</f>
        <v>2601072</v>
      </c>
      <c r="H1540" s="2">
        <f t="array" ref="H1540">INDEX([1]Sheet1!$M$2:$M$1823,MATCH($C1540,IF([1]Sheet1!$A$2:$A$1823=$A1540,[1]Sheet1!$C$2:$C$1823),0))</f>
        <v>4744562176</v>
      </c>
      <c r="I1540" s="2">
        <f t="array" ref="I1540">INDEX([1]Sheet1!$D$2:$D$1823,MATCH($C1540,IF([1]Sheet1!$A$2:$A$1823=$A1540,[1]Sheet1!$C$2:$C$1823),0))</f>
        <v>3403085000</v>
      </c>
      <c r="J1540" s="2">
        <f t="array" ref="J1540">(INDEX([1]Sheet1!$G$2:$G$1823,MATCH($C1540,IF([1]Sheet1!$A$2:$A$1823=$A1540,[1]Sheet1!$C$2:$C$1823),0))+INDEX([1]Sheet1!$J$2:$J$1823,MATCH($C1540,IF([1]Sheet1!$A$2:$A$1823=$A1540,[1]Sheet1!$C$2:$C$1823),0)))</f>
        <v>1341477000</v>
      </c>
      <c r="K1540" s="2">
        <f t="array" ref="K1540">INDEX([5]Sheet1!$K$2:$K$2185,MATCH($C1540,IF([5]Sheet1!$E$2:$E$2185=$A1540,[5]Sheet1!$B$2:$B$2185),0))*10</f>
        <v>1570057130</v>
      </c>
      <c r="L1540" s="2">
        <f t="array" ref="L1540">INDEX([5]Sheet1!$J$2:$J$2185,MATCH($C1540,IF([5]Sheet1!$E$2:$E$2185=$A1540,[5]Sheet1!$B$2:$B$2185),0))</f>
        <v>42576</v>
      </c>
      <c r="M1540" s="2">
        <f t="array" ref="M1540">INDEX([5]Sheet1!$G$2:$G$2185,MATCH($C1540,IF([5]Sheet1!$E$2:$E$2185=$A1540,[5]Sheet1!$B$2:$B$2185),0))*10</f>
        <v>1205360310</v>
      </c>
      <c r="N1540" s="2">
        <f t="array" ref="N1540">INDEX([5]Sheet1!$F$2:$F$2185,MATCH($C1540,IF([5]Sheet1!$E$2:$E$2185=$A1540,[5]Sheet1!$B$2:$B$2185),0))</f>
        <v>27794</v>
      </c>
      <c r="O1540" s="2">
        <f t="array" ref="O1540">INDEX([5]Sheet1!$I$2:$I$2185,MATCH($C1540,IF([5]Sheet1!$E$2:$E$2185=$A1540,[5]Sheet1!$B$2:$B$2185),0))*10</f>
        <v>364696820</v>
      </c>
      <c r="P1540" s="2">
        <f t="array" ref="P1540">INDEX([5]Sheet1!$H$2:$H$2185,MATCH($C1540,IF([5]Sheet1!$E$2:$E$2185=$A1540,[5]Sheet1!$B$2:$B$2185),0))</f>
        <v>11626</v>
      </c>
    </row>
    <row r="1541" spans="1:16" x14ac:dyDescent="0.25">
      <c r="A1541" t="s">
        <v>62</v>
      </c>
      <c r="B1541" t="s">
        <v>63</v>
      </c>
      <c r="C1541">
        <v>2007</v>
      </c>
      <c r="D1541" s="2">
        <f t="array" ref="D1541">INDEX([2]data!$E$2:$E$2185,MATCH($C1541,IF([2]data!$C$2:$C$2185=$A1541,[2]data!$A$2:$A$2185),0))</f>
        <v>1312540</v>
      </c>
      <c r="H1541" s="2">
        <f t="array" ref="H1541">INDEX([1]Sheet1!$M$2:$M$1823,MATCH($C1541,IF([1]Sheet1!$A$2:$A$1823=$A1541,[1]Sheet1!$C$2:$C$1823),0))</f>
        <v>2544555008</v>
      </c>
      <c r="I1541" s="2">
        <f t="array" ref="I1541">INDEX([1]Sheet1!$D$2:$D$1823,MATCH($C1541,IF([1]Sheet1!$A$2:$A$1823=$A1541,[1]Sheet1!$C$2:$C$1823),0))</f>
        <v>2187599000</v>
      </c>
      <c r="J1541" s="2">
        <f t="array" ref="J1541">(INDEX([1]Sheet1!$G$2:$G$1823,MATCH($C1541,IF([1]Sheet1!$A$2:$A$1823=$A1541,[1]Sheet1!$C$2:$C$1823),0))+INDEX([1]Sheet1!$J$2:$J$1823,MATCH($C1541,IF([1]Sheet1!$A$2:$A$1823=$A1541,[1]Sheet1!$C$2:$C$1823),0)))</f>
        <v>356956000</v>
      </c>
      <c r="K1541" s="2">
        <f t="array" ref="K1541">INDEX([5]Sheet1!$K$2:$K$2185,MATCH($C1541,IF([5]Sheet1!$E$2:$E$2185=$A1541,[5]Sheet1!$B$2:$B$2185),0))*10</f>
        <v>1163534980</v>
      </c>
      <c r="L1541" s="2">
        <f t="array" ref="L1541">INDEX([5]Sheet1!$J$2:$J$2185,MATCH($C1541,IF([5]Sheet1!$E$2:$E$2185=$A1541,[5]Sheet1!$B$2:$B$2185),0))</f>
        <v>36267</v>
      </c>
      <c r="M1541" s="2">
        <f t="array" ref="M1541">INDEX([5]Sheet1!$G$2:$G$2185,MATCH($C1541,IF([5]Sheet1!$E$2:$E$2185=$A1541,[5]Sheet1!$B$2:$B$2185),0))*10</f>
        <v>982785270</v>
      </c>
      <c r="N1541" s="2">
        <f t="array" ref="N1541">INDEX([5]Sheet1!$F$2:$F$2185,MATCH($C1541,IF([5]Sheet1!$E$2:$E$2185=$A1541,[5]Sheet1!$B$2:$B$2185),0))</f>
        <v>26087</v>
      </c>
      <c r="O1541" s="2">
        <f t="array" ref="O1541">INDEX([5]Sheet1!$I$2:$I$2185,MATCH($C1541,IF([5]Sheet1!$E$2:$E$2185=$A1541,[5]Sheet1!$B$2:$B$2185),0))*10</f>
        <v>180749710</v>
      </c>
      <c r="P1541" s="2">
        <f t="array" ref="P1541">INDEX([5]Sheet1!$H$2:$H$2185,MATCH($C1541,IF([5]Sheet1!$E$2:$E$2185=$A1541,[5]Sheet1!$B$2:$B$2185),0))</f>
        <v>7395</v>
      </c>
    </row>
    <row r="1542" spans="1:16" x14ac:dyDescent="0.25">
      <c r="A1542" t="s">
        <v>64</v>
      </c>
      <c r="B1542" t="s">
        <v>65</v>
      </c>
      <c r="C1542">
        <v>2007</v>
      </c>
      <c r="D1542" s="2">
        <f t="array" ref="D1542">INDEX([2]data!$E$2:$E$2185,MATCH($C1542,IF([2]data!$C$2:$C$2185=$A1542,[2]data!$A$2:$A$2185),0))</f>
        <v>8677885</v>
      </c>
      <c r="H1542" s="2">
        <f t="array" ref="H1542">INDEX([1]Sheet1!$M$2:$M$1823,MATCH($C1542,IF([1]Sheet1!$A$2:$A$1823=$A1542,[1]Sheet1!$C$2:$C$1823),0))</f>
        <v>26381053952</v>
      </c>
      <c r="I1542" s="2">
        <f t="array" ref="I1542">INDEX([1]Sheet1!$D$2:$D$1823,MATCH($C1542,IF([1]Sheet1!$A$2:$A$1823=$A1542,[1]Sheet1!$C$2:$C$1823),0))</f>
        <v>20595451000</v>
      </c>
      <c r="J1542" s="2">
        <f t="array" ref="J1542">(INDEX([1]Sheet1!$G$2:$G$1823,MATCH($C1542,IF([1]Sheet1!$A$2:$A$1823=$A1542,[1]Sheet1!$C$2:$C$1823),0))+INDEX([1]Sheet1!$J$2:$J$1823,MATCH($C1542,IF([1]Sheet1!$A$2:$A$1823=$A1542,[1]Sheet1!$C$2:$C$1823),0)))</f>
        <v>5785603000</v>
      </c>
      <c r="K1542" s="2">
        <f t="array" ref="K1542">INDEX([5]Sheet1!$K$2:$K$2185,MATCH($C1542,IF([5]Sheet1!$E$2:$E$2185=$A1542,[5]Sheet1!$B$2:$B$2185),0))*10</f>
        <v>11245473820</v>
      </c>
      <c r="L1542" s="2">
        <f t="array" ref="L1542">INDEX([5]Sheet1!$J$2:$J$2185,MATCH($C1542,IF([5]Sheet1!$E$2:$E$2185=$A1542,[5]Sheet1!$B$2:$B$2185),0))</f>
        <v>230073</v>
      </c>
      <c r="M1542" s="2">
        <f t="array" ref="M1542">INDEX([5]Sheet1!$G$2:$G$2185,MATCH($C1542,IF([5]Sheet1!$E$2:$E$2185=$A1542,[5]Sheet1!$B$2:$B$2185),0))*10</f>
        <v>9300538990</v>
      </c>
      <c r="N1542" s="2">
        <f t="array" ref="N1542">INDEX([5]Sheet1!$F$2:$F$2185,MATCH($C1542,IF([5]Sheet1!$E$2:$E$2185=$A1542,[5]Sheet1!$B$2:$B$2185),0))</f>
        <v>161603</v>
      </c>
      <c r="O1542" s="2">
        <f t="array" ref="O1542">INDEX([5]Sheet1!$I$2:$I$2185,MATCH($C1542,IF([5]Sheet1!$E$2:$E$2185=$A1542,[5]Sheet1!$B$2:$B$2185),0))*10</f>
        <v>1944934830</v>
      </c>
      <c r="P1542" s="2">
        <f t="array" ref="P1542">INDEX([5]Sheet1!$H$2:$H$2185,MATCH($C1542,IF([5]Sheet1!$E$2:$E$2185=$A1542,[5]Sheet1!$B$2:$B$2185),0))</f>
        <v>60515</v>
      </c>
    </row>
    <row r="1543" spans="1:16" x14ac:dyDescent="0.25">
      <c r="A1543" t="s">
        <v>66</v>
      </c>
      <c r="B1543" t="s">
        <v>67</v>
      </c>
      <c r="C1543">
        <v>2007</v>
      </c>
      <c r="D1543" s="2">
        <f t="array" ref="D1543">INDEX([2]data!$E$2:$E$2185,MATCH($C1543,IF([2]data!$C$2:$C$2185=$A1543,[2]data!$A$2:$A$2185),0))</f>
        <v>1990070</v>
      </c>
      <c r="H1543" s="2">
        <f t="array" ref="H1543">INDEX([1]Sheet1!$M$2:$M$1823,MATCH($C1543,IF([1]Sheet1!$A$2:$A$1823=$A1543,[1]Sheet1!$C$2:$C$1823),0))</f>
        <v>3539891968</v>
      </c>
      <c r="I1543" s="2">
        <f t="array" ref="I1543">INDEX([1]Sheet1!$D$2:$D$1823,MATCH($C1543,IF([1]Sheet1!$A$2:$A$1823=$A1543,[1]Sheet1!$C$2:$C$1823),0))</f>
        <v>2833372000</v>
      </c>
      <c r="J1543" s="2">
        <f t="array" ref="J1543">(INDEX([1]Sheet1!$G$2:$G$1823,MATCH($C1543,IF([1]Sheet1!$A$2:$A$1823=$A1543,[1]Sheet1!$C$2:$C$1823),0))+INDEX([1]Sheet1!$J$2:$J$1823,MATCH($C1543,IF([1]Sheet1!$A$2:$A$1823=$A1543,[1]Sheet1!$C$2:$C$1823),0)))</f>
        <v>706520000</v>
      </c>
      <c r="K1543" s="2">
        <f t="array" ref="K1543">INDEX([5]Sheet1!$K$2:$K$2185,MATCH($C1543,IF([5]Sheet1!$E$2:$E$2185=$A1543,[5]Sheet1!$B$2:$B$2185),0))*10</f>
        <v>1394996850</v>
      </c>
      <c r="L1543" s="2">
        <f t="array" ref="L1543">INDEX([5]Sheet1!$J$2:$J$2185,MATCH($C1543,IF([5]Sheet1!$E$2:$E$2185=$A1543,[5]Sheet1!$B$2:$B$2185),0))</f>
        <v>48531</v>
      </c>
      <c r="M1543" s="2">
        <f t="array" ref="M1543">INDEX([5]Sheet1!$G$2:$G$2185,MATCH($C1543,IF([5]Sheet1!$E$2:$E$2185=$A1543,[5]Sheet1!$B$2:$B$2185),0))*10</f>
        <v>1118062910</v>
      </c>
      <c r="N1543" s="2">
        <f t="array" ref="N1543">INDEX([5]Sheet1!$F$2:$F$2185,MATCH($C1543,IF([5]Sheet1!$E$2:$E$2185=$A1543,[5]Sheet1!$B$2:$B$2185),0))</f>
        <v>33779</v>
      </c>
      <c r="O1543" s="2">
        <f t="array" ref="O1543">INDEX([5]Sheet1!$I$2:$I$2185,MATCH($C1543,IF([5]Sheet1!$E$2:$E$2185=$A1543,[5]Sheet1!$B$2:$B$2185),0))*10</f>
        <v>276933940</v>
      </c>
      <c r="P1543" s="2">
        <f t="array" ref="P1543">INDEX([5]Sheet1!$H$2:$H$2185,MATCH($C1543,IF([5]Sheet1!$E$2:$E$2185=$A1543,[5]Sheet1!$B$2:$B$2185),0))</f>
        <v>13200</v>
      </c>
    </row>
    <row r="1544" spans="1:16" x14ac:dyDescent="0.25">
      <c r="A1544" t="s">
        <v>68</v>
      </c>
      <c r="B1544" t="s">
        <v>69</v>
      </c>
      <c r="C1544">
        <v>2007</v>
      </c>
      <c r="D1544" s="2">
        <f t="array" ref="D1544">INDEX([2]data!$E$2:$E$2185,MATCH($C1544,IF([2]data!$C$2:$C$2185=$A1544,[2]data!$A$2:$A$2185),0))</f>
        <v>19132335</v>
      </c>
      <c r="H1544" s="2">
        <f t="array" ref="H1544">INDEX([1]Sheet1!$M$2:$M$1823,MATCH($C1544,IF([1]Sheet1!$A$2:$A$1823=$A1544,[1]Sheet1!$C$2:$C$1823),0))</f>
        <v>51664228352</v>
      </c>
      <c r="I1544" s="2">
        <f t="array" ref="I1544">INDEX([1]Sheet1!$D$2:$D$1823,MATCH($C1544,IF([1]Sheet1!$A$2:$A$1823=$A1544,[1]Sheet1!$C$2:$C$1823),0))</f>
        <v>43743457000</v>
      </c>
      <c r="J1544" s="2">
        <f t="array" ref="J1544">(INDEX([1]Sheet1!$G$2:$G$1823,MATCH($C1544,IF([1]Sheet1!$A$2:$A$1823=$A1544,[1]Sheet1!$C$2:$C$1823),0))+INDEX([1]Sheet1!$J$2:$J$1823,MATCH($C1544,IF([1]Sheet1!$A$2:$A$1823=$A1544,[1]Sheet1!$C$2:$C$1823),0)))</f>
        <v>7920773000</v>
      </c>
      <c r="K1544" s="2">
        <f t="array" ref="K1544">INDEX([5]Sheet1!$K$2:$K$2185,MATCH($C1544,IF([5]Sheet1!$E$2:$E$2185=$A1544,[5]Sheet1!$B$2:$B$2185),0))*10</f>
        <v>21749304320</v>
      </c>
      <c r="L1544" s="2">
        <f t="array" ref="L1544">INDEX([5]Sheet1!$J$2:$J$2185,MATCH($C1544,IF([5]Sheet1!$E$2:$E$2185=$A1544,[5]Sheet1!$B$2:$B$2185),0))</f>
        <v>489757</v>
      </c>
      <c r="M1544" s="2">
        <f t="array" ref="M1544">INDEX([5]Sheet1!$G$2:$G$2185,MATCH($C1544,IF([5]Sheet1!$E$2:$E$2185=$A1544,[5]Sheet1!$B$2:$B$2185),0))*10</f>
        <v>17368068900</v>
      </c>
      <c r="N1544" s="2">
        <f t="array" ref="N1544">INDEX([5]Sheet1!$F$2:$F$2185,MATCH($C1544,IF([5]Sheet1!$E$2:$E$2185=$A1544,[5]Sheet1!$B$2:$B$2185),0))</f>
        <v>324925</v>
      </c>
      <c r="O1544" s="2">
        <f t="array" ref="O1544">INDEX([5]Sheet1!$I$2:$I$2185,MATCH($C1544,IF([5]Sheet1!$E$2:$E$2185=$A1544,[5]Sheet1!$B$2:$B$2185),0))*10</f>
        <v>4381235420</v>
      </c>
      <c r="P1544" s="2">
        <f t="array" ref="P1544">INDEX([5]Sheet1!$H$2:$H$2185,MATCH($C1544,IF([5]Sheet1!$E$2:$E$2185=$A1544,[5]Sheet1!$B$2:$B$2185),0))</f>
        <v>140819</v>
      </c>
    </row>
    <row r="1545" spans="1:16" x14ac:dyDescent="0.25">
      <c r="A1545" t="s">
        <v>70</v>
      </c>
      <c r="B1545" t="s">
        <v>71</v>
      </c>
      <c r="C1545">
        <v>2007</v>
      </c>
      <c r="D1545" s="2">
        <f t="array" ref="D1545">INDEX([2]data!$E$2:$E$2185,MATCH($C1545,IF([2]data!$C$2:$C$2185=$A1545,[2]data!$A$2:$A$2185),0))</f>
        <v>9118037</v>
      </c>
      <c r="H1545" s="2">
        <f t="array" ref="H1545">INDEX([1]Sheet1!$M$2:$M$1823,MATCH($C1545,IF([1]Sheet1!$A$2:$A$1823=$A1545,[1]Sheet1!$C$2:$C$1823),0))</f>
        <v>13685101568</v>
      </c>
      <c r="I1545" s="2">
        <f t="array" ref="I1545">INDEX([1]Sheet1!$D$2:$D$1823,MATCH($C1545,IF([1]Sheet1!$A$2:$A$1823=$A1545,[1]Sheet1!$C$2:$C$1823),0))</f>
        <v>11404645000</v>
      </c>
      <c r="J1545" s="2">
        <f t="array" ref="J1545">(INDEX([1]Sheet1!$G$2:$G$1823,MATCH($C1545,IF([1]Sheet1!$A$2:$A$1823=$A1545,[1]Sheet1!$C$2:$C$1823),0))+INDEX([1]Sheet1!$J$2:$J$1823,MATCH($C1545,IF([1]Sheet1!$A$2:$A$1823=$A1545,[1]Sheet1!$C$2:$C$1823),0)))</f>
        <v>2280457000</v>
      </c>
      <c r="K1545" s="2">
        <f t="array" ref="K1545">INDEX([5]Sheet1!$K$2:$K$2185,MATCH($C1545,IF([5]Sheet1!$E$2:$E$2185=$A1545,[5]Sheet1!$B$2:$B$2185),0))*10</f>
        <v>6677942620</v>
      </c>
      <c r="L1545" s="2">
        <f t="array" ref="L1545">INDEX([5]Sheet1!$J$2:$J$2185,MATCH($C1545,IF([5]Sheet1!$E$2:$E$2185=$A1545,[5]Sheet1!$B$2:$B$2185),0))</f>
        <v>217610</v>
      </c>
      <c r="M1545" s="2">
        <f t="array" ref="M1545">INDEX([5]Sheet1!$G$2:$G$2185,MATCH($C1545,IF([5]Sheet1!$E$2:$E$2185=$A1545,[5]Sheet1!$B$2:$B$2185),0))*10</f>
        <v>5337855650</v>
      </c>
      <c r="N1545" s="2">
        <f t="array" ref="N1545">INDEX([5]Sheet1!$F$2:$F$2185,MATCH($C1545,IF([5]Sheet1!$E$2:$E$2185=$A1545,[5]Sheet1!$B$2:$B$2185),0))</f>
        <v>147738</v>
      </c>
      <c r="O1545" s="2">
        <f t="array" ref="O1545">INDEX([5]Sheet1!$I$2:$I$2185,MATCH($C1545,IF([5]Sheet1!$E$2:$E$2185=$A1545,[5]Sheet1!$B$2:$B$2185),0))*10</f>
        <v>1340086970</v>
      </c>
      <c r="P1545" s="2">
        <f t="array" ref="P1545">INDEX([5]Sheet1!$H$2:$H$2185,MATCH($C1545,IF([5]Sheet1!$E$2:$E$2185=$A1545,[5]Sheet1!$B$2:$B$2185),0))</f>
        <v>59882</v>
      </c>
    </row>
    <row r="1546" spans="1:16" x14ac:dyDescent="0.25">
      <c r="A1546" t="s">
        <v>72</v>
      </c>
      <c r="B1546" t="s">
        <v>73</v>
      </c>
      <c r="C1546">
        <v>2007</v>
      </c>
      <c r="D1546" s="2">
        <f t="array" ref="D1546">INDEX([2]data!$E$2:$E$2185,MATCH($C1546,IF([2]data!$C$2:$C$2185=$A1546,[2]data!$A$2:$A$2185),0))</f>
        <v>652822</v>
      </c>
      <c r="H1546" s="2">
        <f t="array" ref="H1546">INDEX([1]Sheet1!$M$2:$M$1823,MATCH($C1546,IF([1]Sheet1!$A$2:$A$1823=$A1546,[1]Sheet1!$C$2:$C$1823),0))</f>
        <v>1031534016</v>
      </c>
      <c r="I1546" s="2">
        <f t="array" ref="I1546">INDEX([1]Sheet1!$D$2:$D$1823,MATCH($C1546,IF([1]Sheet1!$A$2:$A$1823=$A1546,[1]Sheet1!$C$2:$C$1823),0))</f>
        <v>880852000</v>
      </c>
      <c r="J1546" s="2">
        <f t="array" ref="J1546">(INDEX([1]Sheet1!$G$2:$G$1823,MATCH($C1546,IF([1]Sheet1!$A$2:$A$1823=$A1546,[1]Sheet1!$C$2:$C$1823),0))+INDEX([1]Sheet1!$J$2:$J$1823,MATCH($C1546,IF([1]Sheet1!$A$2:$A$1823=$A1546,[1]Sheet1!$C$2:$C$1823),0)))</f>
        <v>150682000</v>
      </c>
      <c r="K1546" s="2">
        <f t="array" ref="K1546">INDEX([5]Sheet1!$K$2:$K$2185,MATCH($C1546,IF([5]Sheet1!$E$2:$E$2185=$A1546,[5]Sheet1!$B$2:$B$2185),0))*10</f>
        <v>519219100</v>
      </c>
      <c r="L1546" s="2">
        <f t="array" ref="L1546">INDEX([5]Sheet1!$J$2:$J$2185,MATCH($C1546,IF([5]Sheet1!$E$2:$E$2185=$A1546,[5]Sheet1!$B$2:$B$2185),0))</f>
        <v>14798</v>
      </c>
      <c r="M1546" s="2">
        <f t="array" ref="M1546">INDEX([5]Sheet1!$G$2:$G$2185,MATCH($C1546,IF([5]Sheet1!$E$2:$E$2185=$A1546,[5]Sheet1!$B$2:$B$2185),0))*10</f>
        <v>415851920</v>
      </c>
      <c r="N1546" s="2">
        <f t="array" ref="N1546">INDEX([5]Sheet1!$F$2:$F$2185,MATCH($C1546,IF([5]Sheet1!$E$2:$E$2185=$A1546,[5]Sheet1!$B$2:$B$2185),0))</f>
        <v>9307</v>
      </c>
      <c r="O1546" s="2">
        <f t="array" ref="O1546">INDEX([5]Sheet1!$I$2:$I$2185,MATCH($C1546,IF([5]Sheet1!$E$2:$E$2185=$A1546,[5]Sheet1!$B$2:$B$2185),0))*10</f>
        <v>103367180</v>
      </c>
      <c r="P1546" s="2">
        <f t="array" ref="P1546">INDEX([5]Sheet1!$H$2:$H$2185,MATCH($C1546,IF([5]Sheet1!$E$2:$E$2185=$A1546,[5]Sheet1!$B$2:$B$2185),0))</f>
        <v>4016</v>
      </c>
    </row>
    <row r="1547" spans="1:16" x14ac:dyDescent="0.25">
      <c r="A1547" t="s">
        <v>74</v>
      </c>
      <c r="B1547" t="s">
        <v>75</v>
      </c>
      <c r="C1547">
        <v>2007</v>
      </c>
      <c r="D1547" s="2">
        <f t="array" ref="D1547">INDEX([2]data!$E$2:$E$2185,MATCH($C1547,IF([2]data!$C$2:$C$2185=$A1547,[2]data!$A$2:$A$2185),0))</f>
        <v>11500468</v>
      </c>
      <c r="H1547" s="2">
        <f t="array" ref="H1547">INDEX([1]Sheet1!$M$2:$M$1823,MATCH($C1547,IF([1]Sheet1!$A$2:$A$1823=$A1547,[1]Sheet1!$C$2:$C$1823),0))</f>
        <v>22784923648</v>
      </c>
      <c r="I1547" s="2">
        <f t="array" ref="I1547">INDEX([1]Sheet1!$D$2:$D$1823,MATCH($C1547,IF([1]Sheet1!$A$2:$A$1823=$A1547,[1]Sheet1!$C$2:$C$1823),0))</f>
        <v>18024937000</v>
      </c>
      <c r="J1547" s="2">
        <f t="array" ref="J1547">(INDEX([1]Sheet1!$G$2:$G$1823,MATCH($C1547,IF([1]Sheet1!$A$2:$A$1823=$A1547,[1]Sheet1!$C$2:$C$1823),0))+INDEX([1]Sheet1!$J$2:$J$1823,MATCH($C1547,IF([1]Sheet1!$A$2:$A$1823=$A1547,[1]Sheet1!$C$2:$C$1823),0)))</f>
        <v>4759987000</v>
      </c>
      <c r="K1547" s="2">
        <f t="array" ref="K1547">INDEX([5]Sheet1!$K$2:$K$2185,MATCH($C1547,IF([5]Sheet1!$E$2:$E$2185=$A1547,[5]Sheet1!$B$2:$B$2185),0))*10</f>
        <v>8870017900</v>
      </c>
      <c r="L1547" s="2">
        <f t="array" ref="L1547">INDEX([5]Sheet1!$J$2:$J$2185,MATCH($C1547,IF([5]Sheet1!$E$2:$E$2185=$A1547,[5]Sheet1!$B$2:$B$2185),0))</f>
        <v>248783</v>
      </c>
      <c r="M1547" s="2">
        <f t="array" ref="M1547">INDEX([5]Sheet1!$G$2:$G$2185,MATCH($C1547,IF([5]Sheet1!$E$2:$E$2185=$A1547,[5]Sheet1!$B$2:$B$2185),0))*10</f>
        <v>6814481480</v>
      </c>
      <c r="N1547" s="2">
        <f t="array" ref="N1547">INDEX([5]Sheet1!$F$2:$F$2185,MATCH($C1547,IF([5]Sheet1!$E$2:$E$2185=$A1547,[5]Sheet1!$B$2:$B$2185),0))</f>
        <v>154525</v>
      </c>
      <c r="O1547" s="2">
        <f t="array" ref="O1547">INDEX([5]Sheet1!$I$2:$I$2185,MATCH($C1547,IF([5]Sheet1!$E$2:$E$2185=$A1547,[5]Sheet1!$B$2:$B$2185),0))*10</f>
        <v>2055536420</v>
      </c>
      <c r="P1547" s="2">
        <f t="array" ref="P1547">INDEX([5]Sheet1!$H$2:$H$2185,MATCH($C1547,IF([5]Sheet1!$E$2:$E$2185=$A1547,[5]Sheet1!$B$2:$B$2185),0))</f>
        <v>84054</v>
      </c>
    </row>
    <row r="1548" spans="1:16" x14ac:dyDescent="0.25">
      <c r="A1548" t="s">
        <v>76</v>
      </c>
      <c r="B1548" t="s">
        <v>77</v>
      </c>
      <c r="C1548">
        <v>2007</v>
      </c>
      <c r="D1548" s="2">
        <f t="array" ref="D1548">INDEX([2]data!$E$2:$E$2185,MATCH($C1548,IF([2]data!$C$2:$C$2185=$A1548,[2]data!$A$2:$A$2185),0))</f>
        <v>3634349</v>
      </c>
      <c r="H1548" s="2">
        <f t="array" ref="H1548">INDEX([1]Sheet1!$M$2:$M$1823,MATCH($C1548,IF([1]Sheet1!$A$2:$A$1823=$A1548,[1]Sheet1!$C$2:$C$1823),0))</f>
        <v>5781919232</v>
      </c>
      <c r="I1548" s="2">
        <f t="array" ref="I1548">INDEX([1]Sheet1!$D$2:$D$1823,MATCH($C1548,IF([1]Sheet1!$A$2:$A$1823=$A1548,[1]Sheet1!$C$2:$C$1823),0))</f>
        <v>4920870000</v>
      </c>
      <c r="J1548" s="2">
        <f t="array" ref="J1548">(INDEX([1]Sheet1!$G$2:$G$1823,MATCH($C1548,IF([1]Sheet1!$A$2:$A$1823=$A1548,[1]Sheet1!$C$2:$C$1823),0))+INDEX([1]Sheet1!$J$2:$J$1823,MATCH($C1548,IF([1]Sheet1!$A$2:$A$1823=$A1548,[1]Sheet1!$C$2:$C$1823),0)))</f>
        <v>861049000</v>
      </c>
      <c r="K1548" s="2">
        <f t="array" ref="K1548">INDEX([5]Sheet1!$K$2:$K$2185,MATCH($C1548,IF([5]Sheet1!$E$2:$E$2185=$A1548,[5]Sheet1!$B$2:$B$2185),0))*10</f>
        <v>2414462920</v>
      </c>
      <c r="L1548" s="2">
        <f t="array" ref="L1548">INDEX([5]Sheet1!$J$2:$J$2185,MATCH($C1548,IF([5]Sheet1!$E$2:$E$2185=$A1548,[5]Sheet1!$B$2:$B$2185),0))</f>
        <v>91820</v>
      </c>
      <c r="M1548" s="2">
        <f t="array" ref="M1548">INDEX([5]Sheet1!$G$2:$G$2185,MATCH($C1548,IF([5]Sheet1!$E$2:$E$2185=$A1548,[5]Sheet1!$B$2:$B$2185),0))*10</f>
        <v>1910460020</v>
      </c>
      <c r="N1548" s="2">
        <f t="array" ref="N1548">INDEX([5]Sheet1!$F$2:$F$2185,MATCH($C1548,IF([5]Sheet1!$E$2:$E$2185=$A1548,[5]Sheet1!$B$2:$B$2185),0))</f>
        <v>60647</v>
      </c>
      <c r="O1548" s="2">
        <f t="array" ref="O1548">INDEX([5]Sheet1!$I$2:$I$2185,MATCH($C1548,IF([5]Sheet1!$E$2:$E$2185=$A1548,[5]Sheet1!$B$2:$B$2185),0))*10</f>
        <v>504002900</v>
      </c>
      <c r="P1548" s="2">
        <f t="array" ref="P1548">INDEX([5]Sheet1!$H$2:$H$2185,MATCH($C1548,IF([5]Sheet1!$E$2:$E$2185=$A1548,[5]Sheet1!$B$2:$B$2185),0))</f>
        <v>28922</v>
      </c>
    </row>
    <row r="1549" spans="1:16" x14ac:dyDescent="0.25">
      <c r="A1549" t="s">
        <v>78</v>
      </c>
      <c r="B1549" t="s">
        <v>79</v>
      </c>
      <c r="C1549">
        <v>2007</v>
      </c>
      <c r="D1549" s="2">
        <f t="array" ref="D1549">INDEX([2]data!$E$2:$E$2185,MATCH($C1549,IF([2]data!$C$2:$C$2185=$A1549,[2]data!$A$2:$A$2185),0))</f>
        <v>3722417</v>
      </c>
      <c r="H1549" s="2">
        <f t="array" ref="H1549">INDEX([1]Sheet1!$M$2:$M$1823,MATCH($C1549,IF([1]Sheet1!$A$2:$A$1823=$A1549,[1]Sheet1!$C$2:$C$1823),0))</f>
        <v>5601389056</v>
      </c>
      <c r="I1549" s="2">
        <f t="array" ref="I1549">INDEX([1]Sheet1!$D$2:$D$1823,MATCH($C1549,IF([1]Sheet1!$A$2:$A$1823=$A1549,[1]Sheet1!$C$2:$C$1823),0))</f>
        <v>5107118000</v>
      </c>
      <c r="J1549" s="2">
        <f t="array" ref="J1549">(INDEX([1]Sheet1!$G$2:$G$1823,MATCH($C1549,IF([1]Sheet1!$A$2:$A$1823=$A1549,[1]Sheet1!$C$2:$C$1823),0))+INDEX([1]Sheet1!$J$2:$J$1823,MATCH($C1549,IF([1]Sheet1!$A$2:$A$1823=$A1549,[1]Sheet1!$C$2:$C$1823),0)))</f>
        <v>494271000</v>
      </c>
      <c r="K1549" s="2">
        <f t="array" ref="K1549">INDEX([5]Sheet1!$K$2:$K$2185,MATCH($C1549,IF([5]Sheet1!$E$2:$E$2185=$A1549,[5]Sheet1!$B$2:$B$2185),0))*10</f>
        <v>2304978270</v>
      </c>
      <c r="L1549" s="2">
        <f t="array" ref="L1549">INDEX([5]Sheet1!$J$2:$J$2185,MATCH($C1549,IF([5]Sheet1!$E$2:$E$2185=$A1549,[5]Sheet1!$B$2:$B$2185),0))</f>
        <v>68948</v>
      </c>
      <c r="M1549" s="2">
        <f t="array" ref="M1549">INDEX([5]Sheet1!$G$2:$G$2185,MATCH($C1549,IF([5]Sheet1!$E$2:$E$2185=$A1549,[5]Sheet1!$B$2:$B$2185),0))*10</f>
        <v>1763647380</v>
      </c>
      <c r="N1549" s="2">
        <f t="array" ref="N1549">INDEX([5]Sheet1!$F$2:$F$2185,MATCH($C1549,IF([5]Sheet1!$E$2:$E$2185=$A1549,[5]Sheet1!$B$2:$B$2185),0))</f>
        <v>39123</v>
      </c>
      <c r="O1549" s="2">
        <f t="array" ref="O1549">INDEX([5]Sheet1!$I$2:$I$2185,MATCH($C1549,IF([5]Sheet1!$E$2:$E$2185=$A1549,[5]Sheet1!$B$2:$B$2185),0))*10</f>
        <v>541330890</v>
      </c>
      <c r="P1549" s="2">
        <f t="array" ref="P1549">INDEX([5]Sheet1!$H$2:$H$2185,MATCH($C1549,IF([5]Sheet1!$E$2:$E$2185=$A1549,[5]Sheet1!$B$2:$B$2185),0))</f>
        <v>21289</v>
      </c>
    </row>
    <row r="1550" spans="1:16" x14ac:dyDescent="0.25">
      <c r="A1550" t="s">
        <v>80</v>
      </c>
      <c r="B1550" t="s">
        <v>81</v>
      </c>
      <c r="C1550">
        <v>2007</v>
      </c>
      <c r="D1550" s="2">
        <f t="array" ref="D1550">INDEX([2]data!$E$2:$E$2185,MATCH($C1550,IF([2]data!$C$2:$C$2185=$A1550,[2]data!$A$2:$A$2185),0))</f>
        <v>12563937</v>
      </c>
      <c r="H1550" s="2">
        <f t="array" ref="H1550">INDEX([1]Sheet1!$M$2:$M$1823,MATCH($C1550,IF([1]Sheet1!$A$2:$A$1823=$A1550,[1]Sheet1!$C$2:$C$1823),0))</f>
        <v>25193816064</v>
      </c>
      <c r="I1550" s="2">
        <f t="array" ref="I1550">INDEX([1]Sheet1!$D$2:$D$1823,MATCH($C1550,IF([1]Sheet1!$A$2:$A$1823=$A1550,[1]Sheet1!$C$2:$C$1823),0))</f>
        <v>20371438000</v>
      </c>
      <c r="J1550" s="2">
        <f t="array" ref="J1550">(INDEX([1]Sheet1!$G$2:$G$1823,MATCH($C1550,IF([1]Sheet1!$A$2:$A$1823=$A1550,[1]Sheet1!$C$2:$C$1823),0))+INDEX([1]Sheet1!$J$2:$J$1823,MATCH($C1550,IF([1]Sheet1!$A$2:$A$1823=$A1550,[1]Sheet1!$C$2:$C$1823),0)))</f>
        <v>4822378000</v>
      </c>
      <c r="K1550" s="2">
        <f t="array" ref="K1550">INDEX([5]Sheet1!$K$2:$K$2185,MATCH($C1550,IF([5]Sheet1!$E$2:$E$2185=$A1550,[5]Sheet1!$B$2:$B$2185),0))*10</f>
        <v>9750118170</v>
      </c>
      <c r="L1550" s="2">
        <f t="array" ref="L1550">INDEX([5]Sheet1!$J$2:$J$2185,MATCH($C1550,IF([5]Sheet1!$E$2:$E$2185=$A1550,[5]Sheet1!$B$2:$B$2185),0))</f>
        <v>258253</v>
      </c>
      <c r="M1550" s="2">
        <f t="array" ref="M1550">INDEX([5]Sheet1!$G$2:$G$2185,MATCH($C1550,IF([5]Sheet1!$E$2:$E$2185=$A1550,[5]Sheet1!$B$2:$B$2185),0))*10</f>
        <v>7591103380</v>
      </c>
      <c r="N1550" s="2">
        <f t="array" ref="N1550">INDEX([5]Sheet1!$F$2:$F$2185,MATCH($C1550,IF([5]Sheet1!$E$2:$E$2185=$A1550,[5]Sheet1!$B$2:$B$2185),0))</f>
        <v>165428</v>
      </c>
      <c r="O1550" s="2">
        <f t="array" ref="O1550">INDEX([5]Sheet1!$I$2:$I$2185,MATCH($C1550,IF([5]Sheet1!$E$2:$E$2185=$A1550,[5]Sheet1!$B$2:$B$2185),0))*10</f>
        <v>2159014790</v>
      </c>
      <c r="P1550" s="2">
        <f t="array" ref="P1550">INDEX([5]Sheet1!$H$2:$H$2185,MATCH($C1550,IF([5]Sheet1!$E$2:$E$2185=$A1550,[5]Sheet1!$B$2:$B$2185),0))</f>
        <v>79020</v>
      </c>
    </row>
    <row r="1551" spans="1:16" x14ac:dyDescent="0.25">
      <c r="A1551" t="s">
        <v>82</v>
      </c>
      <c r="B1551" t="s">
        <v>83</v>
      </c>
      <c r="C1551">
        <v>2007</v>
      </c>
      <c r="D1551" s="2">
        <f t="array" ref="D1551">INDEX([2]data!$E$2:$E$2185,MATCH($C1551,IF([2]data!$C$2:$C$2185=$A1551,[2]data!$A$2:$A$2185),0))</f>
        <v>1057315</v>
      </c>
      <c r="H1551" s="2">
        <f t="array" ref="H1551">INDEX([1]Sheet1!$M$2:$M$1823,MATCH($C1551,IF([1]Sheet1!$A$2:$A$1823=$A1551,[1]Sheet1!$C$2:$C$1823),0))</f>
        <v>2102002944</v>
      </c>
      <c r="I1551" s="2">
        <f t="array" ref="I1551">INDEX([1]Sheet1!$D$2:$D$1823,MATCH($C1551,IF([1]Sheet1!$A$2:$A$1823=$A1551,[1]Sheet1!$C$2:$C$1823),0))</f>
        <v>2027492000</v>
      </c>
      <c r="J1551" s="2">
        <f t="array" ref="J1551">(INDEX([1]Sheet1!$G$2:$G$1823,MATCH($C1551,IF([1]Sheet1!$A$2:$A$1823=$A1551,[1]Sheet1!$C$2:$C$1823),0))+INDEX([1]Sheet1!$J$2:$J$1823,MATCH($C1551,IF([1]Sheet1!$A$2:$A$1823=$A1551,[1]Sheet1!$C$2:$C$1823),0)))</f>
        <v>74511000</v>
      </c>
      <c r="K1551" s="2">
        <f t="array" ref="K1551">INDEX([5]Sheet1!$K$2:$K$2185,MATCH($C1551,IF([5]Sheet1!$E$2:$E$2185=$A1551,[5]Sheet1!$B$2:$B$2185),0))*10</f>
        <v>1001535560</v>
      </c>
      <c r="L1551" s="2">
        <f t="array" ref="L1551">INDEX([5]Sheet1!$J$2:$J$2185,MATCH($C1551,IF([5]Sheet1!$E$2:$E$2185=$A1551,[5]Sheet1!$B$2:$B$2185),0))</f>
        <v>22138</v>
      </c>
      <c r="M1551" s="2">
        <f t="array" ref="M1551">INDEX([5]Sheet1!$G$2:$G$2185,MATCH($C1551,IF([5]Sheet1!$E$2:$E$2185=$A1551,[5]Sheet1!$B$2:$B$2185),0))*10</f>
        <v>872570710</v>
      </c>
      <c r="N1551" s="2">
        <f t="array" ref="N1551">INDEX([5]Sheet1!$F$2:$F$2185,MATCH($C1551,IF([5]Sheet1!$E$2:$E$2185=$A1551,[5]Sheet1!$B$2:$B$2185),0))</f>
        <v>16258</v>
      </c>
      <c r="O1551" s="2">
        <f t="array" ref="O1551">INDEX([5]Sheet1!$I$2:$I$2185,MATCH($C1551,IF([5]Sheet1!$E$2:$E$2185=$A1551,[5]Sheet1!$B$2:$B$2185),0))*10</f>
        <v>128964850</v>
      </c>
      <c r="P1551" s="2">
        <f t="array" ref="P1551">INDEX([5]Sheet1!$H$2:$H$2185,MATCH($C1551,IF([5]Sheet1!$E$2:$E$2185=$A1551,[5]Sheet1!$B$2:$B$2185),0))</f>
        <v>4830</v>
      </c>
    </row>
    <row r="1552" spans="1:16" x14ac:dyDescent="0.25">
      <c r="A1552" t="s">
        <v>84</v>
      </c>
      <c r="B1552" t="s">
        <v>85</v>
      </c>
      <c r="C1552">
        <v>2007</v>
      </c>
      <c r="D1552" s="2">
        <f t="array" ref="D1552">INDEX([2]data!$E$2:$E$2185,MATCH($C1552,IF([2]data!$C$2:$C$2185=$A1552,[2]data!$A$2:$A$2185),0))</f>
        <v>4444110</v>
      </c>
      <c r="H1552" s="2">
        <f t="array" ref="H1552">INDEX([1]Sheet1!$M$2:$M$1823,MATCH($C1552,IF([1]Sheet1!$A$2:$A$1823=$A1552,[1]Sheet1!$C$2:$C$1823),0))</f>
        <v>8528850944</v>
      </c>
      <c r="I1552" s="2">
        <f t="array" ref="I1552">INDEX([1]Sheet1!$D$2:$D$1823,MATCH($C1552,IF([1]Sheet1!$A$2:$A$1823=$A1552,[1]Sheet1!$C$2:$C$1823),0))</f>
        <v>6205223000</v>
      </c>
      <c r="J1552" s="2">
        <f t="array" ref="J1552">(INDEX([1]Sheet1!$G$2:$G$1823,MATCH($C1552,IF([1]Sheet1!$A$2:$A$1823=$A1552,[1]Sheet1!$C$2:$C$1823),0))+INDEX([1]Sheet1!$J$2:$J$1823,MATCH($C1552,IF([1]Sheet1!$A$2:$A$1823=$A1552,[1]Sheet1!$C$2:$C$1823),0)))</f>
        <v>2323628000</v>
      </c>
      <c r="K1552" s="2">
        <f t="array" ref="K1552">INDEX([5]Sheet1!$K$2:$K$2185,MATCH($C1552,IF([5]Sheet1!$E$2:$E$2185=$A1552,[5]Sheet1!$B$2:$B$2185),0))*10</f>
        <v>3064734420</v>
      </c>
      <c r="L1552" s="2">
        <f t="array" ref="L1552">INDEX([5]Sheet1!$J$2:$J$2185,MATCH($C1552,IF([5]Sheet1!$E$2:$E$2185=$A1552,[5]Sheet1!$B$2:$B$2185),0))</f>
        <v>104255</v>
      </c>
      <c r="M1552" s="2">
        <f t="array" ref="M1552">INDEX([5]Sheet1!$G$2:$G$2185,MATCH($C1552,IF([5]Sheet1!$E$2:$E$2185=$A1552,[5]Sheet1!$B$2:$B$2185),0))*10</f>
        <v>2428875940</v>
      </c>
      <c r="N1552" s="2">
        <f t="array" ref="N1552">INDEX([5]Sheet1!$F$2:$F$2185,MATCH($C1552,IF([5]Sheet1!$E$2:$E$2185=$A1552,[5]Sheet1!$B$2:$B$2185),0))</f>
        <v>70284</v>
      </c>
      <c r="O1552" s="2">
        <f t="array" ref="O1552">INDEX([5]Sheet1!$I$2:$I$2185,MATCH($C1552,IF([5]Sheet1!$E$2:$E$2185=$A1552,[5]Sheet1!$B$2:$B$2185),0))*10</f>
        <v>635858480</v>
      </c>
      <c r="P1552" s="2">
        <f t="array" ref="P1552">INDEX([5]Sheet1!$H$2:$H$2185,MATCH($C1552,IF([5]Sheet1!$E$2:$E$2185=$A1552,[5]Sheet1!$B$2:$B$2185),0))</f>
        <v>31522</v>
      </c>
    </row>
    <row r="1553" spans="1:16" x14ac:dyDescent="0.25">
      <c r="A1553" t="s">
        <v>86</v>
      </c>
      <c r="B1553" t="s">
        <v>87</v>
      </c>
      <c r="C1553">
        <v>2007</v>
      </c>
      <c r="D1553" s="2">
        <f t="array" ref="D1553">INDEX([2]data!$E$2:$E$2185,MATCH($C1553,IF([2]data!$C$2:$C$2185=$A1553,[2]data!$A$2:$A$2185),0))</f>
        <v>791623</v>
      </c>
      <c r="H1553" s="2">
        <f t="array" ref="H1553">INDEX([1]Sheet1!$M$2:$M$1823,MATCH($C1553,IF([1]Sheet1!$A$2:$A$1823=$A1553,[1]Sheet1!$C$2:$C$1823),0))</f>
        <v>1140391040</v>
      </c>
      <c r="I1553" s="2">
        <f t="array" ref="I1553">INDEX([1]Sheet1!$D$2:$D$1823,MATCH($C1553,IF([1]Sheet1!$A$2:$A$1823=$A1553,[1]Sheet1!$C$2:$C$1823),0))</f>
        <v>957019000</v>
      </c>
      <c r="J1553" s="2">
        <f t="array" ref="J1553">(INDEX([1]Sheet1!$G$2:$G$1823,MATCH($C1553,IF([1]Sheet1!$A$2:$A$1823=$A1553,[1]Sheet1!$C$2:$C$1823),0))+INDEX([1]Sheet1!$J$2:$J$1823,MATCH($C1553,IF([1]Sheet1!$A$2:$A$1823=$A1553,[1]Sheet1!$C$2:$C$1823),0)))</f>
        <v>183372000</v>
      </c>
      <c r="K1553" s="2">
        <f t="array" ref="K1553">INDEX([5]Sheet1!$K$2:$K$2185,MATCH($C1553,IF([5]Sheet1!$E$2:$E$2185=$A1553,[5]Sheet1!$B$2:$B$2185),0))*10</f>
        <v>519053970</v>
      </c>
      <c r="L1553" s="2">
        <f t="array" ref="L1553">INDEX([5]Sheet1!$J$2:$J$2185,MATCH($C1553,IF([5]Sheet1!$E$2:$E$2185=$A1553,[5]Sheet1!$B$2:$B$2185),0))</f>
        <v>19181</v>
      </c>
      <c r="M1553" s="2">
        <f t="array" ref="M1553">INDEX([5]Sheet1!$G$2:$G$2185,MATCH($C1553,IF([5]Sheet1!$E$2:$E$2185=$A1553,[5]Sheet1!$B$2:$B$2185),0))*10</f>
        <v>409755630</v>
      </c>
      <c r="N1553" s="2">
        <f t="array" ref="N1553">INDEX([5]Sheet1!$F$2:$F$2185,MATCH($C1553,IF([5]Sheet1!$E$2:$E$2185=$A1553,[5]Sheet1!$B$2:$B$2185),0))</f>
        <v>12926</v>
      </c>
      <c r="O1553" s="2">
        <f t="array" ref="O1553">INDEX([5]Sheet1!$I$2:$I$2185,MATCH($C1553,IF([5]Sheet1!$E$2:$E$2185=$A1553,[5]Sheet1!$B$2:$B$2185),0))*10</f>
        <v>109298340</v>
      </c>
      <c r="P1553" s="2">
        <f t="array" ref="P1553">INDEX([5]Sheet1!$H$2:$H$2185,MATCH($C1553,IF([5]Sheet1!$E$2:$E$2185=$A1553,[5]Sheet1!$B$2:$B$2185),0))</f>
        <v>5215</v>
      </c>
    </row>
    <row r="1554" spans="1:16" x14ac:dyDescent="0.25">
      <c r="A1554" t="s">
        <v>88</v>
      </c>
      <c r="B1554" t="s">
        <v>89</v>
      </c>
      <c r="C1554">
        <v>2007</v>
      </c>
      <c r="D1554" s="2">
        <f t="array" ref="D1554">INDEX([2]data!$E$2:$E$2185,MATCH($C1554,IF([2]data!$C$2:$C$2185=$A1554,[2]data!$A$2:$A$2185),0))</f>
        <v>6175727</v>
      </c>
      <c r="H1554" s="2">
        <f t="array" ref="H1554">INDEX([1]Sheet1!$M$2:$M$1823,MATCH($C1554,IF([1]Sheet1!$A$2:$A$1823=$A1554,[1]Sheet1!$C$2:$C$1823),0))</f>
        <v>8058997760</v>
      </c>
      <c r="I1554" s="2">
        <f t="array" ref="I1554">INDEX([1]Sheet1!$D$2:$D$1823,MATCH($C1554,IF([1]Sheet1!$A$2:$A$1823=$A1554,[1]Sheet1!$C$2:$C$1823),0))</f>
        <v>7061242000</v>
      </c>
      <c r="J1554" s="2">
        <f t="array" ref="J1554">(INDEX([1]Sheet1!$G$2:$G$1823,MATCH($C1554,IF([1]Sheet1!$A$2:$A$1823=$A1554,[1]Sheet1!$C$2:$C$1823),0))+INDEX([1]Sheet1!$J$2:$J$1823,MATCH($C1554,IF([1]Sheet1!$A$2:$A$1823=$A1554,[1]Sheet1!$C$2:$C$1823),0)))</f>
        <v>997756000</v>
      </c>
      <c r="K1554" s="2">
        <f t="array" ref="K1554">INDEX([5]Sheet1!$K$2:$K$2185,MATCH($C1554,IF([5]Sheet1!$E$2:$E$2185=$A1554,[5]Sheet1!$B$2:$B$2185),0))*10</f>
        <v>3824352040</v>
      </c>
      <c r="L1554" s="2">
        <f t="array" ref="L1554">INDEX([5]Sheet1!$J$2:$J$2185,MATCH($C1554,IF([5]Sheet1!$E$2:$E$2185=$A1554,[5]Sheet1!$B$2:$B$2185),0))</f>
        <v>128242</v>
      </c>
      <c r="M1554" s="2">
        <f t="array" ref="M1554">INDEX([5]Sheet1!$G$2:$G$2185,MATCH($C1554,IF([5]Sheet1!$E$2:$E$2185=$A1554,[5]Sheet1!$B$2:$B$2185),0))*10</f>
        <v>3163881130</v>
      </c>
      <c r="N1554" s="2">
        <f t="array" ref="N1554">INDEX([5]Sheet1!$F$2:$F$2185,MATCH($C1554,IF([5]Sheet1!$E$2:$E$2185=$A1554,[5]Sheet1!$B$2:$B$2185),0))</f>
        <v>86671</v>
      </c>
      <c r="O1554" s="2">
        <f t="array" ref="O1554">INDEX([5]Sheet1!$I$2:$I$2185,MATCH($C1554,IF([5]Sheet1!$E$2:$E$2185=$A1554,[5]Sheet1!$B$2:$B$2185),0))*10</f>
        <v>660470910</v>
      </c>
      <c r="P1554" s="2">
        <f t="array" ref="P1554">INDEX([5]Sheet1!$H$2:$H$2185,MATCH($C1554,IF([5]Sheet1!$E$2:$E$2185=$A1554,[5]Sheet1!$B$2:$B$2185),0))</f>
        <v>37295</v>
      </c>
    </row>
    <row r="1555" spans="1:16" x14ac:dyDescent="0.25">
      <c r="A1555" t="s">
        <v>90</v>
      </c>
      <c r="B1555" t="s">
        <v>91</v>
      </c>
      <c r="C1555">
        <v>2007</v>
      </c>
      <c r="D1555" s="2">
        <f t="array" ref="D1555">INDEX([2]data!$E$2:$E$2185,MATCH($C1555,IF([2]data!$C$2:$C$2185=$A1555,[2]data!$A$2:$A$2185),0))</f>
        <v>23831983</v>
      </c>
      <c r="H1555" s="2">
        <f t="array" ref="H1555">INDEX([1]Sheet1!$M$2:$M$1823,MATCH($C1555,IF([1]Sheet1!$A$2:$A$1823=$A1555,[1]Sheet1!$C$2:$C$1823),0))</f>
        <v>46595129344</v>
      </c>
      <c r="I1555" s="2">
        <f t="array" ref="I1555">INDEX([1]Sheet1!$D$2:$D$1823,MATCH($C1555,IF([1]Sheet1!$A$2:$A$1823=$A1555,[1]Sheet1!$C$2:$C$1823),0))</f>
        <v>34416871000</v>
      </c>
      <c r="J1555" s="2">
        <f t="array" ref="J1555">(INDEX([1]Sheet1!$G$2:$G$1823,MATCH($C1555,IF([1]Sheet1!$A$2:$A$1823=$A1555,[1]Sheet1!$C$2:$C$1823),0))+INDEX([1]Sheet1!$J$2:$J$1823,MATCH($C1555,IF([1]Sheet1!$A$2:$A$1823=$A1555,[1]Sheet1!$C$2:$C$1823),0)))</f>
        <v>12178260000</v>
      </c>
      <c r="K1555" s="2">
        <f t="array" ref="K1555">INDEX([5]Sheet1!$K$2:$K$2185,MATCH($C1555,IF([5]Sheet1!$E$2:$E$2185=$A1555,[5]Sheet1!$B$2:$B$2185),0))*10</f>
        <v>19818763760</v>
      </c>
      <c r="L1555" s="2">
        <f t="array" ref="L1555">INDEX([5]Sheet1!$J$2:$J$2185,MATCH($C1555,IF([5]Sheet1!$E$2:$E$2185=$A1555,[5]Sheet1!$B$2:$B$2185),0))</f>
        <v>650666</v>
      </c>
      <c r="M1555" s="2">
        <f t="array" ref="M1555">INDEX([5]Sheet1!$G$2:$G$2185,MATCH($C1555,IF([5]Sheet1!$E$2:$E$2185=$A1555,[5]Sheet1!$B$2:$B$2185),0))*10</f>
        <v>15382918380</v>
      </c>
      <c r="N1555" s="2">
        <f t="array" ref="N1555">INDEX([5]Sheet1!$F$2:$F$2185,MATCH($C1555,IF([5]Sheet1!$E$2:$E$2185=$A1555,[5]Sheet1!$B$2:$B$2185),0))</f>
        <v>431550</v>
      </c>
      <c r="O1555" s="2">
        <f t="array" ref="O1555">INDEX([5]Sheet1!$I$2:$I$2185,MATCH($C1555,IF([5]Sheet1!$E$2:$E$2185=$A1555,[5]Sheet1!$B$2:$B$2185),0))*10</f>
        <v>4435845380</v>
      </c>
      <c r="P1555" s="2">
        <f t="array" ref="P1555">INDEX([5]Sheet1!$H$2:$H$2185,MATCH($C1555,IF([5]Sheet1!$E$2:$E$2185=$A1555,[5]Sheet1!$B$2:$B$2185),0))</f>
        <v>201401</v>
      </c>
    </row>
    <row r="1556" spans="1:16" x14ac:dyDescent="0.25">
      <c r="A1556" t="s">
        <v>2</v>
      </c>
      <c r="B1556" t="s">
        <v>3</v>
      </c>
      <c r="C1556">
        <v>2007</v>
      </c>
      <c r="D1556" s="2">
        <f t="array" ref="D1556">INDEX([2]data!$E$2:$E$2185,MATCH($C1556,IF([2]data!$C$2:$C$2185=$A1556,[2]data!$A$2:$A$2185),0))</f>
        <v>301231207</v>
      </c>
      <c r="H1556" s="2">
        <f t="array" ref="H1556">INDEX([1]Sheet1!$M$2:$M$1823,MATCH($C1556,IF([1]Sheet1!$A$2:$A$1823=$A1556,[1]Sheet1!$C$2:$C$1823),0))</f>
        <v>586736795648</v>
      </c>
      <c r="I1556" s="2">
        <f t="array" ref="I1556">INDEX([1]Sheet1!$D$2:$D$1823,MATCH($C1556,IF([1]Sheet1!$A$2:$A$1823=$A1556,[1]Sheet1!$C$2:$C$1823),0))</f>
        <v>469438483000</v>
      </c>
      <c r="J1556" s="2">
        <f t="array" ref="J1556">(INDEX([1]Sheet1!$G$2:$G$1823,MATCH($C1556,IF([1]Sheet1!$A$2:$A$1823=$A1556,[1]Sheet1!$C$2:$C$1823),0))+INDEX([1]Sheet1!$J$2:$J$1823,MATCH($C1556,IF([1]Sheet1!$A$2:$A$1823=$A1556,[1]Sheet1!$C$2:$C$1823),0)))</f>
        <v>117298309000</v>
      </c>
      <c r="K1556" s="2">
        <f t="array" ref="K1556">INDEX([5]Sheet1!$K$2:$K$2185,MATCH($C1556,IF([5]Sheet1!$E$2:$E$2185=$A1556,[5]Sheet1!$B$2:$B$2185),0))*10</f>
        <v>244939254670</v>
      </c>
      <c r="L1556" s="2">
        <f t="array" ref="L1556">INDEX([5]Sheet1!$J$2:$J$2185,MATCH($C1556,IF([5]Sheet1!$E$2:$E$2185=$A1556,[5]Sheet1!$B$2:$B$2185),0))</f>
        <v>6814396</v>
      </c>
      <c r="M1556" s="2">
        <f t="array" ref="M1556">INDEX([5]Sheet1!$G$2:$G$2185,MATCH($C1556,IF([5]Sheet1!$E$2:$E$2185=$A1556,[5]Sheet1!$B$2:$B$2185),0))*10</f>
        <v>192181098430</v>
      </c>
      <c r="N1556" s="2">
        <f t="array" ref="N1556">INDEX([5]Sheet1!$F$2:$F$2185,MATCH($C1556,IF([5]Sheet1!$E$2:$E$2185=$A1556,[5]Sheet1!$B$2:$B$2185),0))</f>
        <v>4337467</v>
      </c>
      <c r="O1556" s="2">
        <f t="array" ref="O1556">INDEX([5]Sheet1!$I$2:$I$2185,MATCH($C1556,IF([5]Sheet1!$E$2:$E$2185=$A1556,[5]Sheet1!$B$2:$B$2185),0))*10</f>
        <v>52758156240</v>
      </c>
      <c r="P1556" s="2">
        <f t="array" ref="P1556">INDEX([5]Sheet1!$H$2:$H$2185,MATCH($C1556,IF([5]Sheet1!$E$2:$E$2185=$A1556,[5]Sheet1!$B$2:$B$2185),0))</f>
        <v>2095373</v>
      </c>
    </row>
    <row r="1557" spans="1:16" x14ac:dyDescent="0.25">
      <c r="A1557" t="s">
        <v>92</v>
      </c>
      <c r="B1557" t="s">
        <v>93</v>
      </c>
      <c r="C1557">
        <v>2007</v>
      </c>
      <c r="D1557" s="2">
        <f t="array" ref="D1557">INDEX([2]data!$E$2:$E$2185,MATCH($C1557,IF([2]data!$C$2:$C$2185=$A1557,[2]data!$A$2:$A$2185),0))</f>
        <v>2597746</v>
      </c>
      <c r="H1557" s="2">
        <f t="array" ref="H1557">INDEX([1]Sheet1!$M$2:$M$1823,MATCH($C1557,IF([1]Sheet1!$A$2:$A$1823=$A1557,[1]Sheet1!$C$2:$C$1823),0))</f>
        <v>3804296960</v>
      </c>
      <c r="I1557" s="2">
        <f t="array" ref="I1557">INDEX([1]Sheet1!$D$2:$D$1823,MATCH($C1557,IF([1]Sheet1!$A$2:$A$1823=$A1557,[1]Sheet1!$C$2:$C$1823),0))</f>
        <v>2954550000</v>
      </c>
      <c r="J1557" s="2">
        <f t="array" ref="J1557">(INDEX([1]Sheet1!$G$2:$G$1823,MATCH($C1557,IF([1]Sheet1!$A$2:$A$1823=$A1557,[1]Sheet1!$C$2:$C$1823),0))+INDEX([1]Sheet1!$J$2:$J$1823,MATCH($C1557,IF([1]Sheet1!$A$2:$A$1823=$A1557,[1]Sheet1!$C$2:$C$1823),0)))</f>
        <v>849747000</v>
      </c>
      <c r="K1557" s="2">
        <f t="array" ref="K1557">INDEX([5]Sheet1!$K$2:$K$2185,MATCH($C1557,IF([5]Sheet1!$E$2:$E$2185=$A1557,[5]Sheet1!$B$2:$B$2185),0))*10</f>
        <v>1596842940</v>
      </c>
      <c r="L1557" s="2">
        <f t="array" ref="L1557">INDEX([5]Sheet1!$J$2:$J$2185,MATCH($C1557,IF([5]Sheet1!$E$2:$E$2185=$A1557,[5]Sheet1!$B$2:$B$2185),0))</f>
        <v>50164</v>
      </c>
      <c r="M1557" s="2">
        <f t="array" ref="M1557">INDEX([5]Sheet1!$G$2:$G$2185,MATCH($C1557,IF([5]Sheet1!$E$2:$E$2185=$A1557,[5]Sheet1!$B$2:$B$2185),0))*10</f>
        <v>1249979500</v>
      </c>
      <c r="N1557" s="2">
        <f t="array" ref="N1557">INDEX([5]Sheet1!$F$2:$F$2185,MATCH($C1557,IF([5]Sheet1!$E$2:$E$2185=$A1557,[5]Sheet1!$B$2:$B$2185),0))</f>
        <v>30815</v>
      </c>
      <c r="O1557" s="2">
        <f t="array" ref="O1557">INDEX([5]Sheet1!$I$2:$I$2185,MATCH($C1557,IF([5]Sheet1!$E$2:$E$2185=$A1557,[5]Sheet1!$B$2:$B$2185),0))*10</f>
        <v>346863440</v>
      </c>
      <c r="P1557" s="2">
        <f t="array" ref="P1557">INDEX([5]Sheet1!$H$2:$H$2185,MATCH($C1557,IF([5]Sheet1!$E$2:$E$2185=$A1557,[5]Sheet1!$B$2:$B$2185),0))</f>
        <v>14297</v>
      </c>
    </row>
    <row r="1558" spans="1:16" x14ac:dyDescent="0.25">
      <c r="A1558" t="s">
        <v>94</v>
      </c>
      <c r="B1558" t="s">
        <v>95</v>
      </c>
      <c r="C1558">
        <v>2007</v>
      </c>
      <c r="D1558" s="2">
        <f t="array" ref="D1558">INDEX([2]data!$E$2:$E$2185,MATCH($C1558,IF([2]data!$C$2:$C$2185=$A1558,[2]data!$A$2:$A$2185),0))</f>
        <v>623481</v>
      </c>
      <c r="H1558" s="2">
        <f t="array" ref="H1558">INDEX([1]Sheet1!$M$2:$M$1823,MATCH($C1558,IF([1]Sheet1!$A$2:$A$1823=$A1558,[1]Sheet1!$C$2:$C$1823),0))</f>
        <v>1358220032</v>
      </c>
      <c r="I1558" s="2">
        <f t="array" ref="I1558">INDEX([1]Sheet1!$D$2:$D$1823,MATCH($C1558,IF([1]Sheet1!$A$2:$A$1823=$A1558,[1]Sheet1!$C$2:$C$1823),0))</f>
        <v>1243476000</v>
      </c>
      <c r="J1558" s="2">
        <f t="array" ref="J1558">(INDEX([1]Sheet1!$G$2:$G$1823,MATCH($C1558,IF([1]Sheet1!$A$2:$A$1823=$A1558,[1]Sheet1!$C$2:$C$1823),0))+INDEX([1]Sheet1!$J$2:$J$1823,MATCH($C1558,IF([1]Sheet1!$A$2:$A$1823=$A1558,[1]Sheet1!$C$2:$C$1823),0)))</f>
        <v>114744000</v>
      </c>
      <c r="K1558" s="2">
        <f t="array" ref="K1558">INDEX([5]Sheet1!$K$2:$K$2185,MATCH($C1558,IF([5]Sheet1!$E$2:$E$2185=$A1558,[5]Sheet1!$B$2:$B$2185),0))*10</f>
        <v>628725360</v>
      </c>
      <c r="L1558" s="2">
        <f t="array" ref="L1558">INDEX([5]Sheet1!$J$2:$J$2185,MATCH($C1558,IF([5]Sheet1!$E$2:$E$2185=$A1558,[5]Sheet1!$B$2:$B$2185),0))</f>
        <v>19813</v>
      </c>
      <c r="M1558" s="2">
        <f t="array" ref="M1558">INDEX([5]Sheet1!$G$2:$G$2185,MATCH($C1558,IF([5]Sheet1!$E$2:$E$2185=$A1558,[5]Sheet1!$B$2:$B$2185),0))*10</f>
        <v>521269450</v>
      </c>
      <c r="N1558" s="2">
        <f t="array" ref="N1558">INDEX([5]Sheet1!$F$2:$F$2185,MATCH($C1558,IF([5]Sheet1!$E$2:$E$2185=$A1558,[5]Sheet1!$B$2:$B$2185),0))</f>
        <v>13670</v>
      </c>
      <c r="O1558" s="2">
        <f t="array" ref="O1558">INDEX([5]Sheet1!$I$2:$I$2185,MATCH($C1558,IF([5]Sheet1!$E$2:$E$2185=$A1558,[5]Sheet1!$B$2:$B$2185),0))*10</f>
        <v>107455910</v>
      </c>
      <c r="P1558" s="2">
        <f t="array" ref="P1558">INDEX([5]Sheet1!$H$2:$H$2185,MATCH($C1558,IF([5]Sheet1!$E$2:$E$2185=$A1558,[5]Sheet1!$B$2:$B$2185),0))</f>
        <v>4285</v>
      </c>
    </row>
    <row r="1559" spans="1:16" x14ac:dyDescent="0.25">
      <c r="A1559" t="s">
        <v>96</v>
      </c>
      <c r="B1559" t="s">
        <v>97</v>
      </c>
      <c r="C1559">
        <v>2007</v>
      </c>
      <c r="D1559" s="2">
        <f t="array" ref="D1559">INDEX([2]data!$E$2:$E$2185,MATCH($C1559,IF([2]data!$C$2:$C$2185=$A1559,[2]data!$A$2:$A$2185),0))</f>
        <v>7751000</v>
      </c>
      <c r="H1559" s="2">
        <f t="array" ref="H1559">INDEX([1]Sheet1!$M$2:$M$1823,MATCH($C1559,IF([1]Sheet1!$A$2:$A$1823=$A1559,[1]Sheet1!$C$2:$C$1823),0))</f>
        <v>15085967360</v>
      </c>
      <c r="I1559" s="2">
        <f t="array" ref="I1559">INDEX([1]Sheet1!$D$2:$D$1823,MATCH($C1559,IF([1]Sheet1!$A$2:$A$1823=$A1559,[1]Sheet1!$C$2:$C$1823),0))</f>
        <v>12685810000</v>
      </c>
      <c r="J1559" s="2">
        <f t="array" ref="J1559">(INDEX([1]Sheet1!$G$2:$G$1823,MATCH($C1559,IF([1]Sheet1!$A$2:$A$1823=$A1559,[1]Sheet1!$C$2:$C$1823),0))+INDEX([1]Sheet1!$J$2:$J$1823,MATCH($C1559,IF([1]Sheet1!$A$2:$A$1823=$A1559,[1]Sheet1!$C$2:$C$1823),0)))</f>
        <v>2400157000</v>
      </c>
      <c r="K1559" s="2">
        <f t="array" ref="K1559">INDEX([5]Sheet1!$K$2:$K$2185,MATCH($C1559,IF([5]Sheet1!$E$2:$E$2185=$A1559,[5]Sheet1!$B$2:$B$2185),0))*10</f>
        <v>6787754870</v>
      </c>
      <c r="L1559" s="2">
        <f t="array" ref="L1559">INDEX([5]Sheet1!$J$2:$J$2185,MATCH($C1559,IF([5]Sheet1!$E$2:$E$2185=$A1559,[5]Sheet1!$B$2:$B$2185),0))</f>
        <v>197150</v>
      </c>
      <c r="M1559" s="2">
        <f t="array" ref="M1559">INDEX([5]Sheet1!$G$2:$G$2185,MATCH($C1559,IF([5]Sheet1!$E$2:$E$2185=$A1559,[5]Sheet1!$B$2:$B$2185),0))*10</f>
        <v>5429065440</v>
      </c>
      <c r="N1559" s="2">
        <f t="array" ref="N1559">INDEX([5]Sheet1!$F$2:$F$2185,MATCH($C1559,IF([5]Sheet1!$E$2:$E$2185=$A1559,[5]Sheet1!$B$2:$B$2185),0))</f>
        <v>128070</v>
      </c>
      <c r="O1559" s="2">
        <f t="array" ref="O1559">INDEX([5]Sheet1!$I$2:$I$2185,MATCH($C1559,IF([5]Sheet1!$E$2:$E$2185=$A1559,[5]Sheet1!$B$2:$B$2185),0))*10</f>
        <v>1358689430</v>
      </c>
      <c r="P1559" s="2">
        <f t="array" ref="P1559">INDEX([5]Sheet1!$H$2:$H$2185,MATCH($C1559,IF([5]Sheet1!$E$2:$E$2185=$A1559,[5]Sheet1!$B$2:$B$2185),0))</f>
        <v>60124</v>
      </c>
    </row>
    <row r="1560" spans="1:16" x14ac:dyDescent="0.25">
      <c r="A1560" t="s">
        <v>98</v>
      </c>
      <c r="B1560" t="s">
        <v>99</v>
      </c>
      <c r="C1560">
        <v>2007</v>
      </c>
      <c r="D1560" s="2">
        <f t="array" ref="D1560">INDEX([2]data!$E$2:$E$2185,MATCH($C1560,IF([2]data!$C$2:$C$2185=$A1560,[2]data!$A$2:$A$2185),0))</f>
        <v>6461587</v>
      </c>
      <c r="H1560" s="2">
        <f t="array" ref="H1560">INDEX([1]Sheet1!$M$2:$M$1823,MATCH($C1560,IF([1]Sheet1!$A$2:$A$1823=$A1560,[1]Sheet1!$C$2:$C$1823),0))</f>
        <v>11567666176</v>
      </c>
      <c r="I1560" s="2">
        <f t="array" ref="I1560">INDEX([1]Sheet1!$D$2:$D$1823,MATCH($C1560,IF([1]Sheet1!$A$2:$A$1823=$A1560,[1]Sheet1!$C$2:$C$1823),0))</f>
        <v>8642745000</v>
      </c>
      <c r="J1560" s="2">
        <f t="array" ref="J1560">(INDEX([1]Sheet1!$G$2:$G$1823,MATCH($C1560,IF([1]Sheet1!$A$2:$A$1823=$A1560,[1]Sheet1!$C$2:$C$1823),0))+INDEX([1]Sheet1!$J$2:$J$1823,MATCH($C1560,IF([1]Sheet1!$A$2:$A$1823=$A1560,[1]Sheet1!$C$2:$C$1823),0)))</f>
        <v>2924921000</v>
      </c>
      <c r="K1560" s="2">
        <f t="array" ref="K1560">INDEX([5]Sheet1!$K$2:$K$2185,MATCH($C1560,IF([5]Sheet1!$E$2:$E$2185=$A1560,[5]Sheet1!$B$2:$B$2185),0))*10</f>
        <v>4243825320</v>
      </c>
      <c r="L1560" s="2">
        <f t="array" ref="L1560">INDEX([5]Sheet1!$J$2:$J$2185,MATCH($C1560,IF([5]Sheet1!$E$2:$E$2185=$A1560,[5]Sheet1!$B$2:$B$2185),0))</f>
        <v>101335</v>
      </c>
      <c r="M1560" s="2">
        <f t="array" ref="M1560">INDEX([5]Sheet1!$G$2:$G$2185,MATCH($C1560,IF([5]Sheet1!$E$2:$E$2185=$A1560,[5]Sheet1!$B$2:$B$2185),0))*10</f>
        <v>3236543570</v>
      </c>
      <c r="N1560" s="2">
        <f t="array" ref="N1560">INDEX([5]Sheet1!$F$2:$F$2185,MATCH($C1560,IF([5]Sheet1!$E$2:$E$2185=$A1560,[5]Sheet1!$B$2:$B$2185),0))</f>
        <v>57863</v>
      </c>
      <c r="O1560" s="2">
        <f t="array" ref="O1560">INDEX([5]Sheet1!$I$2:$I$2185,MATCH($C1560,IF([5]Sheet1!$E$2:$E$2185=$A1560,[5]Sheet1!$B$2:$B$2185),0))*10</f>
        <v>1007281750</v>
      </c>
      <c r="P1560" s="2">
        <f t="array" ref="P1560">INDEX([5]Sheet1!$H$2:$H$2185,MATCH($C1560,IF([5]Sheet1!$E$2:$E$2185=$A1560,[5]Sheet1!$B$2:$B$2185),0))</f>
        <v>28284</v>
      </c>
    </row>
    <row r="1561" spans="1:16" x14ac:dyDescent="0.25">
      <c r="A1561" t="s">
        <v>100</v>
      </c>
      <c r="B1561" t="s">
        <v>101</v>
      </c>
      <c r="C1561">
        <v>2007</v>
      </c>
      <c r="D1561" s="2">
        <f t="array" ref="D1561">INDEX([2]data!$E$2:$E$2185,MATCH($C1561,IF([2]data!$C$2:$C$2185=$A1561,[2]data!$A$2:$A$2185),0))</f>
        <v>1834052</v>
      </c>
      <c r="H1561" s="2">
        <f t="array" ref="H1561">INDEX([1]Sheet1!$M$2:$M$1823,MATCH($C1561,IF([1]Sheet1!$A$2:$A$1823=$A1561,[1]Sheet1!$C$2:$C$1823),0))</f>
        <v>2896634880</v>
      </c>
      <c r="I1561" s="2">
        <f t="array" ref="I1561">INDEX([1]Sheet1!$D$2:$D$1823,MATCH($C1561,IF([1]Sheet1!$A$2:$A$1823=$A1561,[1]Sheet1!$C$2:$C$1823),0))</f>
        <v>2500205000</v>
      </c>
      <c r="J1561" s="2">
        <f t="array" ref="J1561">(INDEX([1]Sheet1!$G$2:$G$1823,MATCH($C1561,IF([1]Sheet1!$A$2:$A$1823=$A1561,[1]Sheet1!$C$2:$C$1823),0))+INDEX([1]Sheet1!$J$2:$J$1823,MATCH($C1561,IF([1]Sheet1!$A$2:$A$1823=$A1561,[1]Sheet1!$C$2:$C$1823),0)))</f>
        <v>396430000</v>
      </c>
      <c r="K1561" s="2">
        <f t="array" ref="K1561">INDEX([5]Sheet1!$K$2:$K$2185,MATCH($C1561,IF([5]Sheet1!$E$2:$E$2185=$A1561,[5]Sheet1!$B$2:$B$2185),0))*10</f>
        <v>1320422470</v>
      </c>
      <c r="L1561" s="2">
        <f t="array" ref="L1561">INDEX([5]Sheet1!$J$2:$J$2185,MATCH($C1561,IF([5]Sheet1!$E$2:$E$2185=$A1561,[5]Sheet1!$B$2:$B$2185),0))</f>
        <v>42972</v>
      </c>
      <c r="M1561" s="2">
        <f t="array" ref="M1561">INDEX([5]Sheet1!$G$2:$G$2185,MATCH($C1561,IF([5]Sheet1!$E$2:$E$2185=$A1561,[5]Sheet1!$B$2:$B$2185),0))*10</f>
        <v>994078720</v>
      </c>
      <c r="N1561" s="2">
        <f t="array" ref="N1561">INDEX([5]Sheet1!$F$2:$F$2185,MATCH($C1561,IF([5]Sheet1!$E$2:$E$2185=$A1561,[5]Sheet1!$B$2:$B$2185),0))</f>
        <v>26939</v>
      </c>
      <c r="O1561" s="2">
        <f t="array" ref="O1561">INDEX([5]Sheet1!$I$2:$I$2185,MATCH($C1561,IF([5]Sheet1!$E$2:$E$2185=$A1561,[5]Sheet1!$B$2:$B$2185),0))*10</f>
        <v>326343750</v>
      </c>
      <c r="P1561" s="2">
        <f t="array" ref="P1561">INDEX([5]Sheet1!$H$2:$H$2185,MATCH($C1561,IF([5]Sheet1!$E$2:$E$2185=$A1561,[5]Sheet1!$B$2:$B$2185),0))</f>
        <v>14799</v>
      </c>
    </row>
    <row r="1562" spans="1:16" x14ac:dyDescent="0.25">
      <c r="A1562" t="s">
        <v>102</v>
      </c>
      <c r="B1562" t="s">
        <v>103</v>
      </c>
      <c r="C1562">
        <v>2007</v>
      </c>
      <c r="D1562" s="2">
        <f t="array" ref="D1562">INDEX([2]data!$E$2:$E$2185,MATCH($C1562,IF([2]data!$C$2:$C$2185=$A1562,[2]data!$A$2:$A$2185),0))</f>
        <v>5610775</v>
      </c>
      <c r="H1562" s="2">
        <f t="array" ref="H1562">INDEX([1]Sheet1!$M$2:$M$1823,MATCH($C1562,IF([1]Sheet1!$A$2:$A$1823=$A1562,[1]Sheet1!$C$2:$C$1823),0))</f>
        <v>9818376192</v>
      </c>
      <c r="I1562" s="2">
        <f t="array" ref="I1562">INDEX([1]Sheet1!$D$2:$D$1823,MATCH($C1562,IF([1]Sheet1!$A$2:$A$1823=$A1562,[1]Sheet1!$C$2:$C$1823),0))</f>
        <v>9068768000</v>
      </c>
      <c r="J1562" s="2">
        <f t="array" ref="J1562">(INDEX([1]Sheet1!$G$2:$G$1823,MATCH($C1562,IF([1]Sheet1!$A$2:$A$1823=$A1562,[1]Sheet1!$C$2:$C$1823),0))+INDEX([1]Sheet1!$J$2:$J$1823,MATCH($C1562,IF([1]Sheet1!$A$2:$A$1823=$A1562,[1]Sheet1!$C$2:$C$1823),0)))</f>
        <v>749608000</v>
      </c>
      <c r="K1562" s="2">
        <f t="array" ref="K1562">INDEX([5]Sheet1!$K$2:$K$2185,MATCH($C1562,IF([5]Sheet1!$E$2:$E$2185=$A1562,[5]Sheet1!$B$2:$B$2185),0))*10</f>
        <v>4260573980</v>
      </c>
      <c r="L1562" s="2">
        <f t="array" ref="L1562">INDEX([5]Sheet1!$J$2:$J$2185,MATCH($C1562,IF([5]Sheet1!$E$2:$E$2185=$A1562,[5]Sheet1!$B$2:$B$2185),0))</f>
        <v>119559</v>
      </c>
      <c r="M1562" s="2">
        <f t="array" ref="M1562">INDEX([5]Sheet1!$G$2:$G$2185,MATCH($C1562,IF([5]Sheet1!$E$2:$E$2185=$A1562,[5]Sheet1!$B$2:$B$2185),0))*10</f>
        <v>3441801920</v>
      </c>
      <c r="N1562" s="2">
        <f t="array" ref="N1562">INDEX([5]Sheet1!$F$2:$F$2185,MATCH($C1562,IF([5]Sheet1!$E$2:$E$2185=$A1562,[5]Sheet1!$B$2:$B$2185),0))</f>
        <v>79487</v>
      </c>
      <c r="O1562" s="2">
        <f t="array" ref="O1562">INDEX([5]Sheet1!$I$2:$I$2185,MATCH($C1562,IF([5]Sheet1!$E$2:$E$2185=$A1562,[5]Sheet1!$B$2:$B$2185),0))*10</f>
        <v>818772060</v>
      </c>
      <c r="P1562" s="2">
        <f t="array" ref="P1562">INDEX([5]Sheet1!$H$2:$H$2185,MATCH($C1562,IF([5]Sheet1!$E$2:$E$2185=$A1562,[5]Sheet1!$B$2:$B$2185),0))</f>
        <v>30910</v>
      </c>
    </row>
    <row r="1563" spans="1:16" x14ac:dyDescent="0.25">
      <c r="A1563" t="s">
        <v>104</v>
      </c>
      <c r="B1563" t="s">
        <v>105</v>
      </c>
      <c r="C1563">
        <v>2007</v>
      </c>
      <c r="D1563" s="2">
        <f t="array" ref="D1563">INDEX([2]data!$E$2:$E$2185,MATCH($C1563,IF([2]data!$C$2:$C$2185=$A1563,[2]data!$A$2:$A$2185),0))</f>
        <v>534876</v>
      </c>
      <c r="H1563" s="2">
        <f t="array" ref="H1563">INDEX([1]Sheet1!$M$2:$M$1823,MATCH($C1563,IF([1]Sheet1!$A$2:$A$1823=$A1563,[1]Sheet1!$C$2:$C$1823),0))</f>
        <v>1567254016</v>
      </c>
      <c r="I1563" s="2">
        <f t="array" ref="I1563">INDEX([1]Sheet1!$D$2:$D$1823,MATCH($C1563,IF([1]Sheet1!$A$2:$A$1823=$A1563,[1]Sheet1!$C$2:$C$1823),0))</f>
        <v>1132679000</v>
      </c>
      <c r="J1563" s="2">
        <f t="array" ref="J1563">(INDEX([1]Sheet1!$G$2:$G$1823,MATCH($C1563,IF([1]Sheet1!$A$2:$A$1823=$A1563,[1]Sheet1!$C$2:$C$1823),0))+INDEX([1]Sheet1!$J$2:$J$1823,MATCH($C1563,IF([1]Sheet1!$A$2:$A$1823=$A1563,[1]Sheet1!$C$2:$C$1823),0)))</f>
        <v>434575000</v>
      </c>
      <c r="K1563" s="2">
        <f t="array" ref="K1563">INDEX([5]Sheet1!$K$2:$K$2185,MATCH($C1563,IF([5]Sheet1!$E$2:$E$2185=$A1563,[5]Sheet1!$B$2:$B$2185),0))*10</f>
        <v>583699970</v>
      </c>
      <c r="L1563" s="2">
        <f t="array" ref="L1563">INDEX([5]Sheet1!$J$2:$J$2185,MATCH($C1563,IF([5]Sheet1!$E$2:$E$2185=$A1563,[5]Sheet1!$B$2:$B$2185),0))</f>
        <v>17485</v>
      </c>
      <c r="M1563" s="2">
        <f t="array" ref="M1563">INDEX([5]Sheet1!$G$2:$G$2185,MATCH($C1563,IF([5]Sheet1!$E$2:$E$2185=$A1563,[5]Sheet1!$B$2:$B$2185),0))*10</f>
        <v>449944250</v>
      </c>
      <c r="N1563" s="2">
        <f t="array" ref="N1563">INDEX([5]Sheet1!$F$2:$F$2185,MATCH($C1563,IF([5]Sheet1!$E$2:$E$2185=$A1563,[5]Sheet1!$B$2:$B$2185),0))</f>
        <v>10369</v>
      </c>
      <c r="O1563" s="2">
        <f t="array" ref="O1563">INDEX([5]Sheet1!$I$2:$I$2185,MATCH($C1563,IF([5]Sheet1!$E$2:$E$2185=$A1563,[5]Sheet1!$B$2:$B$2185),0))*10</f>
        <v>133755720</v>
      </c>
      <c r="P1563" s="2">
        <f t="array" ref="P1563">INDEX([5]Sheet1!$H$2:$H$2185,MATCH($C1563,IF([5]Sheet1!$E$2:$E$2185=$A1563,[5]Sheet1!$B$2:$B$2185),0))</f>
        <v>5723</v>
      </c>
    </row>
    <row r="1564" spans="1:16" x14ac:dyDescent="0.25">
      <c r="A1564" t="s">
        <v>4</v>
      </c>
      <c r="B1564" t="s">
        <v>5</v>
      </c>
      <c r="C1564">
        <v>2008</v>
      </c>
      <c r="D1564" s="2">
        <f t="array" ref="D1564">INDEX([2]data!$E$2:$E$2185,MATCH($C1564,IF([2]data!$C$2:$C$2185=$A1564,[2]data!$A$2:$A$2185),0))</f>
        <v>4718206</v>
      </c>
      <c r="H1564" s="2">
        <f t="array" ref="H1564">INDEX([1]Sheet1!$M$2:$M$1823,MATCH($C1564,IF([1]Sheet1!$A$2:$A$1823=$A1564,[1]Sheet1!$C$2:$C$1823),0))</f>
        <v>8413425152</v>
      </c>
      <c r="I1564" s="2">
        <f t="array" ref="I1564">INDEX([1]Sheet1!$D$2:$D$1823,MATCH($C1564,IF([1]Sheet1!$A$2:$A$1823=$A1564,[1]Sheet1!$C$2:$C$1823),0))</f>
        <v>6923254000</v>
      </c>
      <c r="J1564" s="2">
        <f t="array" ref="J1564">(INDEX([1]Sheet1!$G$2:$G$1823,MATCH($C1564,IF([1]Sheet1!$A$2:$A$1823=$A1564,[1]Sheet1!$C$2:$C$1823),0))+INDEX([1]Sheet1!$J$2:$J$1823,MATCH($C1564,IF([1]Sheet1!$A$2:$A$1823=$A1564,[1]Sheet1!$C$2:$C$1823),0)))</f>
        <v>1490171000</v>
      </c>
      <c r="K1564" s="2">
        <f t="array" ref="K1564">INDEX([5]Sheet1!$K$2:$K$2185,MATCH($C1564,IF([5]Sheet1!$E$2:$E$2185=$A1564,[5]Sheet1!$B$2:$B$2185),0))*10</f>
        <v>3172298010</v>
      </c>
      <c r="L1564" s="2">
        <f t="array" ref="L1564">INDEX([5]Sheet1!$J$2:$J$2185,MATCH($C1564,IF([5]Sheet1!$E$2:$E$2185=$A1564,[5]Sheet1!$B$2:$B$2185),0))</f>
        <v>104587</v>
      </c>
      <c r="M1564" s="2">
        <f t="array" ref="M1564">INDEX([5]Sheet1!$G$2:$G$2185,MATCH($C1564,IF([5]Sheet1!$E$2:$E$2185=$A1564,[5]Sheet1!$B$2:$B$2185),0))*10</f>
        <v>2537946680</v>
      </c>
      <c r="N1564" s="2">
        <f t="array" ref="N1564">INDEX([5]Sheet1!$F$2:$F$2185,MATCH($C1564,IF([5]Sheet1!$E$2:$E$2185=$A1564,[5]Sheet1!$B$2:$B$2185),0))</f>
        <v>68817</v>
      </c>
      <c r="O1564" s="2">
        <f t="array" ref="O1564">INDEX([5]Sheet1!$I$2:$I$2185,MATCH($C1564,IF([5]Sheet1!$E$2:$E$2185=$A1564,[5]Sheet1!$B$2:$B$2185),0))*10</f>
        <v>634351330</v>
      </c>
      <c r="P1564" s="2">
        <f t="array" ref="P1564">INDEX([5]Sheet1!$H$2:$H$2185,MATCH($C1564,IF([5]Sheet1!$E$2:$E$2185=$A1564,[5]Sheet1!$B$2:$B$2185),0))</f>
        <v>33907</v>
      </c>
    </row>
    <row r="1565" spans="1:16" x14ac:dyDescent="0.25">
      <c r="A1565" t="s">
        <v>6</v>
      </c>
      <c r="B1565" t="s">
        <v>7</v>
      </c>
      <c r="C1565">
        <v>2008</v>
      </c>
      <c r="D1565" s="2">
        <f t="array" ref="D1565">INDEX([2]data!$E$2:$E$2185,MATCH($C1565,IF([2]data!$C$2:$C$2185=$A1565,[2]data!$A$2:$A$2185),0))</f>
        <v>687455</v>
      </c>
      <c r="H1565" s="2">
        <f t="array" ref="H1565">INDEX([1]Sheet1!$M$2:$M$1823,MATCH($C1565,IF([1]Sheet1!$A$2:$A$1823=$A1565,[1]Sheet1!$C$2:$C$1823),0))</f>
        <v>2419867904</v>
      </c>
      <c r="I1565" s="2">
        <f t="array" ref="I1565">INDEX([1]Sheet1!$D$2:$D$1823,MATCH($C1565,IF([1]Sheet1!$A$2:$A$1823=$A1565,[1]Sheet1!$C$2:$C$1823),0))</f>
        <v>1929509000</v>
      </c>
      <c r="J1565" s="2">
        <f t="array" ref="J1565">(INDEX([1]Sheet1!$G$2:$G$1823,MATCH($C1565,IF([1]Sheet1!$A$2:$A$1823=$A1565,[1]Sheet1!$C$2:$C$1823),0))+INDEX([1]Sheet1!$J$2:$J$1823,MATCH($C1565,IF([1]Sheet1!$A$2:$A$1823=$A1565,[1]Sheet1!$C$2:$C$1823),0)))</f>
        <v>490359000</v>
      </c>
      <c r="K1565" s="2">
        <f t="array" ref="K1565">INDEX([5]Sheet1!$K$2:$K$2185,MATCH($C1565,IF([5]Sheet1!$E$2:$E$2185=$A1565,[5]Sheet1!$B$2:$B$2185),0))*10</f>
        <v>817629090</v>
      </c>
      <c r="L1565" s="2">
        <f t="array" ref="L1565">INDEX([5]Sheet1!$J$2:$J$2185,MATCH($C1565,IF([5]Sheet1!$E$2:$E$2185=$A1565,[5]Sheet1!$B$2:$B$2185),0))</f>
        <v>19833</v>
      </c>
      <c r="M1565" s="2">
        <f t="array" ref="M1565">INDEX([5]Sheet1!$G$2:$G$2185,MATCH($C1565,IF([5]Sheet1!$E$2:$E$2185=$A1565,[5]Sheet1!$B$2:$B$2185),0))*10</f>
        <v>579016370</v>
      </c>
      <c r="N1565" s="2">
        <f t="array" ref="N1565">INDEX([5]Sheet1!$F$2:$F$2185,MATCH($C1565,IF([5]Sheet1!$E$2:$E$2185=$A1565,[5]Sheet1!$B$2:$B$2185),0))</f>
        <v>11801</v>
      </c>
      <c r="O1565" s="2">
        <f t="array" ref="O1565">INDEX([5]Sheet1!$I$2:$I$2185,MATCH($C1565,IF([5]Sheet1!$E$2:$E$2185=$A1565,[5]Sheet1!$B$2:$B$2185),0))*10</f>
        <v>238612720</v>
      </c>
      <c r="P1565" s="2">
        <f t="array" ref="P1565">INDEX([5]Sheet1!$H$2:$H$2185,MATCH($C1565,IF([5]Sheet1!$E$2:$E$2185=$A1565,[5]Sheet1!$B$2:$B$2185),0))</f>
        <v>7010</v>
      </c>
    </row>
    <row r="1566" spans="1:16" x14ac:dyDescent="0.25">
      <c r="A1566" t="s">
        <v>8</v>
      </c>
      <c r="B1566" t="s">
        <v>9</v>
      </c>
      <c r="C1566">
        <v>2008</v>
      </c>
      <c r="D1566" s="2">
        <f t="array" ref="D1566">INDEX([2]data!$E$2:$E$2185,MATCH($C1566,IF([2]data!$C$2:$C$2185=$A1566,[2]data!$A$2:$A$2185),0))</f>
        <v>6280362</v>
      </c>
      <c r="H1566" s="2">
        <f t="array" ref="H1566">INDEX([1]Sheet1!$M$2:$M$1823,MATCH($C1566,IF([1]Sheet1!$A$2:$A$1823=$A1566,[1]Sheet1!$C$2:$C$1823),0))</f>
        <v>10419477504</v>
      </c>
      <c r="I1566" s="2">
        <f t="array" ref="I1566">INDEX([1]Sheet1!$D$2:$D$1823,MATCH($C1566,IF([1]Sheet1!$A$2:$A$1823=$A1566,[1]Sheet1!$C$2:$C$1823),0))</f>
        <v>7614303000</v>
      </c>
      <c r="J1566" s="2">
        <f t="array" ref="J1566">(INDEX([1]Sheet1!$G$2:$G$1823,MATCH($C1566,IF([1]Sheet1!$A$2:$A$1823=$A1566,[1]Sheet1!$C$2:$C$1823),0))+INDEX([1]Sheet1!$J$2:$J$1823,MATCH($C1566,IF([1]Sheet1!$A$2:$A$1823=$A1566,[1]Sheet1!$C$2:$C$1823),0)))</f>
        <v>2805175000</v>
      </c>
      <c r="K1566" s="2">
        <f t="array" ref="K1566">INDEX([5]Sheet1!$K$2:$K$2185,MATCH($C1566,IF([5]Sheet1!$E$2:$E$2185=$A1566,[5]Sheet1!$B$2:$B$2185),0))*10</f>
        <v>4621842820</v>
      </c>
      <c r="L1566" s="2">
        <f t="array" ref="L1566">INDEX([5]Sheet1!$J$2:$J$2185,MATCH($C1566,IF([5]Sheet1!$E$2:$E$2185=$A1566,[5]Sheet1!$B$2:$B$2185),0))</f>
        <v>136616</v>
      </c>
      <c r="M1566" s="2">
        <f t="array" ref="M1566">INDEX([5]Sheet1!$G$2:$G$2185,MATCH($C1566,IF([5]Sheet1!$E$2:$E$2185=$A1566,[5]Sheet1!$B$2:$B$2185),0))*10</f>
        <v>3463227880</v>
      </c>
      <c r="N1566" s="2">
        <f t="array" ref="N1566">INDEX([5]Sheet1!$F$2:$F$2185,MATCH($C1566,IF([5]Sheet1!$E$2:$E$2185=$A1566,[5]Sheet1!$B$2:$B$2185),0))</f>
        <v>83255</v>
      </c>
      <c r="O1566" s="2">
        <f t="array" ref="O1566">INDEX([5]Sheet1!$I$2:$I$2185,MATCH($C1566,IF([5]Sheet1!$E$2:$E$2185=$A1566,[5]Sheet1!$B$2:$B$2185),0))*10</f>
        <v>1158614940</v>
      </c>
      <c r="P1566" s="2">
        <f t="array" ref="P1566">INDEX([5]Sheet1!$H$2:$H$2185,MATCH($C1566,IF([5]Sheet1!$E$2:$E$2185=$A1566,[5]Sheet1!$B$2:$B$2185),0))</f>
        <v>46426</v>
      </c>
    </row>
    <row r="1567" spans="1:16" x14ac:dyDescent="0.25">
      <c r="A1567" t="s">
        <v>10</v>
      </c>
      <c r="B1567" t="s">
        <v>11</v>
      </c>
      <c r="C1567">
        <v>2008</v>
      </c>
      <c r="D1567" s="2">
        <f t="array" ref="D1567">INDEX([2]data!$E$2:$E$2185,MATCH($C1567,IF([2]data!$C$2:$C$2185=$A1567,[2]data!$A$2:$A$2185),0))</f>
        <v>2874554</v>
      </c>
      <c r="H1567" s="2">
        <f t="array" ref="H1567">INDEX([1]Sheet1!$M$2:$M$1823,MATCH($C1567,IF([1]Sheet1!$A$2:$A$1823=$A1567,[1]Sheet1!$C$2:$C$1823),0))</f>
        <v>4677048832</v>
      </c>
      <c r="I1567" s="2">
        <f t="array" ref="I1567">INDEX([1]Sheet1!$D$2:$D$1823,MATCH($C1567,IF([1]Sheet1!$A$2:$A$1823=$A1567,[1]Sheet1!$C$2:$C$1823),0))</f>
        <v>3993273000</v>
      </c>
      <c r="J1567" s="2">
        <f t="array" ref="J1567">(INDEX([1]Sheet1!$G$2:$G$1823,MATCH($C1567,IF([1]Sheet1!$A$2:$A$1823=$A1567,[1]Sheet1!$C$2:$C$1823),0))+INDEX([1]Sheet1!$J$2:$J$1823,MATCH($C1567,IF([1]Sheet1!$A$2:$A$1823=$A1567,[1]Sheet1!$C$2:$C$1823),0)))</f>
        <v>683776000</v>
      </c>
      <c r="K1567" s="2">
        <f t="array" ref="K1567">INDEX([5]Sheet1!$K$2:$K$2185,MATCH($C1567,IF([5]Sheet1!$E$2:$E$2185=$A1567,[5]Sheet1!$B$2:$B$2185),0))*10</f>
        <v>2002815750</v>
      </c>
      <c r="L1567" s="2">
        <f t="array" ref="L1567">INDEX([5]Sheet1!$J$2:$J$2185,MATCH($C1567,IF([5]Sheet1!$E$2:$E$2185=$A1567,[5]Sheet1!$B$2:$B$2185),0))</f>
        <v>69731</v>
      </c>
      <c r="M1567" s="2">
        <f t="array" ref="M1567">INDEX([5]Sheet1!$G$2:$G$2185,MATCH($C1567,IF([5]Sheet1!$E$2:$E$2185=$A1567,[5]Sheet1!$B$2:$B$2185),0))*10</f>
        <v>1586057660</v>
      </c>
      <c r="N1567" s="2">
        <f t="array" ref="N1567">INDEX([5]Sheet1!$F$2:$F$2185,MATCH($C1567,IF([5]Sheet1!$E$2:$E$2185=$A1567,[5]Sheet1!$B$2:$B$2185),0))</f>
        <v>46826</v>
      </c>
      <c r="O1567" s="2">
        <f t="array" ref="O1567">INDEX([5]Sheet1!$I$2:$I$2185,MATCH($C1567,IF([5]Sheet1!$E$2:$E$2185=$A1567,[5]Sheet1!$B$2:$B$2185),0))*10</f>
        <v>416758090</v>
      </c>
      <c r="P1567" s="2">
        <f t="array" ref="P1567">INDEX([5]Sheet1!$H$2:$H$2185,MATCH($C1567,IF([5]Sheet1!$E$2:$E$2185=$A1567,[5]Sheet1!$B$2:$B$2185),0))</f>
        <v>21051</v>
      </c>
    </row>
    <row r="1568" spans="1:16" x14ac:dyDescent="0.25">
      <c r="A1568" t="s">
        <v>12</v>
      </c>
      <c r="B1568" t="s">
        <v>13</v>
      </c>
      <c r="C1568">
        <v>2008</v>
      </c>
      <c r="D1568" s="2">
        <f t="array" ref="D1568">INDEX([2]data!$E$2:$E$2185,MATCH($C1568,IF([2]data!$C$2:$C$2185=$A1568,[2]data!$A$2:$A$2185),0))</f>
        <v>36604337</v>
      </c>
      <c r="H1568" s="2">
        <f t="array" ref="H1568">INDEX([1]Sheet1!$M$2:$M$1823,MATCH($C1568,IF([1]Sheet1!$A$2:$A$1823=$A1568,[1]Sheet1!$C$2:$C$1823),0))</f>
        <v>78939054080</v>
      </c>
      <c r="I1568" s="2">
        <f t="array" ref="I1568">INDEX([1]Sheet1!$D$2:$D$1823,MATCH($C1568,IF([1]Sheet1!$A$2:$A$1823=$A1568,[1]Sheet1!$C$2:$C$1823),0))</f>
        <v>61320896000</v>
      </c>
      <c r="J1568" s="2">
        <f t="array" ref="J1568">(INDEX([1]Sheet1!$G$2:$G$1823,MATCH($C1568,IF([1]Sheet1!$A$2:$A$1823=$A1568,[1]Sheet1!$C$2:$C$1823),0))+INDEX([1]Sheet1!$J$2:$J$1823,MATCH($C1568,IF([1]Sheet1!$A$2:$A$1823=$A1568,[1]Sheet1!$C$2:$C$1823),0)))</f>
        <v>17618162000</v>
      </c>
      <c r="K1568" s="2">
        <f t="array" ref="K1568">INDEX([5]Sheet1!$K$2:$K$2185,MATCH($C1568,IF([5]Sheet1!$E$2:$E$2185=$A1568,[5]Sheet1!$B$2:$B$2185),0))*10</f>
        <v>33702382030</v>
      </c>
      <c r="L1568" s="2">
        <f t="array" ref="L1568">INDEX([5]Sheet1!$J$2:$J$2185,MATCH($C1568,IF([5]Sheet1!$E$2:$E$2185=$A1568,[5]Sheet1!$B$2:$B$2185),0))</f>
        <v>692509</v>
      </c>
      <c r="M1568" s="2">
        <f t="array" ref="M1568">INDEX([5]Sheet1!$G$2:$G$2185,MATCH($C1568,IF([5]Sheet1!$E$2:$E$2185=$A1568,[5]Sheet1!$B$2:$B$2185),0))*10</f>
        <v>26052175270</v>
      </c>
      <c r="N1568" s="2">
        <f t="array" ref="N1568">INDEX([5]Sheet1!$F$2:$F$2185,MATCH($C1568,IF([5]Sheet1!$E$2:$E$2185=$A1568,[5]Sheet1!$B$2:$B$2185),0))</f>
        <v>386025</v>
      </c>
      <c r="O1568" s="2">
        <f t="array" ref="O1568">INDEX([5]Sheet1!$I$2:$I$2185,MATCH($C1568,IF([5]Sheet1!$E$2:$E$2185=$A1568,[5]Sheet1!$B$2:$B$2185),0))*10</f>
        <v>7650206760</v>
      </c>
      <c r="P1568" s="2">
        <f t="array" ref="P1568">INDEX([5]Sheet1!$H$2:$H$2185,MATCH($C1568,IF([5]Sheet1!$E$2:$E$2185=$A1568,[5]Sheet1!$B$2:$B$2185),0))</f>
        <v>233050</v>
      </c>
    </row>
    <row r="1569" spans="1:16" x14ac:dyDescent="0.25">
      <c r="A1569" t="s">
        <v>14</v>
      </c>
      <c r="B1569" t="s">
        <v>15</v>
      </c>
      <c r="C1569">
        <v>2008</v>
      </c>
      <c r="D1569" s="2">
        <f t="array" ref="D1569">INDEX([2]data!$E$2:$E$2185,MATCH($C1569,IF([2]data!$C$2:$C$2185=$A1569,[2]data!$A$2:$A$2185),0))</f>
        <v>4889730</v>
      </c>
      <c r="H1569" s="2">
        <f t="array" ref="H1569">INDEX([1]Sheet1!$M$2:$M$1823,MATCH($C1569,IF([1]Sheet1!$A$2:$A$1823=$A1569,[1]Sheet1!$C$2:$C$1823),0))</f>
        <v>9293340672</v>
      </c>
      <c r="I1569" s="2">
        <f t="array" ref="I1569">INDEX([1]Sheet1!$D$2:$D$1823,MATCH($C1569,IF([1]Sheet1!$A$2:$A$1823=$A1569,[1]Sheet1!$C$2:$C$1823),0))</f>
        <v>7287197000</v>
      </c>
      <c r="J1569" s="2">
        <f t="array" ref="J1569">(INDEX([1]Sheet1!$G$2:$G$1823,MATCH($C1569,IF([1]Sheet1!$A$2:$A$1823=$A1569,[1]Sheet1!$C$2:$C$1823),0))+INDEX([1]Sheet1!$J$2:$J$1823,MATCH($C1569,IF([1]Sheet1!$A$2:$A$1823=$A1569,[1]Sheet1!$C$2:$C$1823),0)))</f>
        <v>2006144000</v>
      </c>
      <c r="K1569" s="2">
        <f t="array" ref="K1569">INDEX([5]Sheet1!$K$2:$K$2185,MATCH($C1569,IF([5]Sheet1!$E$2:$E$2185=$A1569,[5]Sheet1!$B$2:$B$2185),0))*10</f>
        <v>3487249210</v>
      </c>
      <c r="L1569" s="2">
        <f t="array" ref="L1569">INDEX([5]Sheet1!$J$2:$J$2185,MATCH($C1569,IF([5]Sheet1!$E$2:$E$2185=$A1569,[5]Sheet1!$B$2:$B$2185),0))</f>
        <v>101827</v>
      </c>
      <c r="M1569" s="2">
        <f t="array" ref="M1569">INDEX([5]Sheet1!$G$2:$G$2185,MATCH($C1569,IF([5]Sheet1!$E$2:$E$2185=$A1569,[5]Sheet1!$B$2:$B$2185),0))*10</f>
        <v>2666349480</v>
      </c>
      <c r="N1569" s="2">
        <f t="array" ref="N1569">INDEX([5]Sheet1!$F$2:$F$2185,MATCH($C1569,IF([5]Sheet1!$E$2:$E$2185=$A1569,[5]Sheet1!$B$2:$B$2185),0))</f>
        <v>63732</v>
      </c>
      <c r="O1569" s="2">
        <f t="array" ref="O1569">INDEX([5]Sheet1!$I$2:$I$2185,MATCH($C1569,IF([5]Sheet1!$E$2:$E$2185=$A1569,[5]Sheet1!$B$2:$B$2185),0))*10</f>
        <v>820899730</v>
      </c>
      <c r="P1569" s="2">
        <f t="array" ref="P1569">INDEX([5]Sheet1!$H$2:$H$2185,MATCH($C1569,IF([5]Sheet1!$E$2:$E$2185=$A1569,[5]Sheet1!$B$2:$B$2185),0))</f>
        <v>30674</v>
      </c>
    </row>
    <row r="1570" spans="1:16" x14ac:dyDescent="0.25">
      <c r="A1570" t="s">
        <v>16</v>
      </c>
      <c r="B1570" t="s">
        <v>17</v>
      </c>
      <c r="C1570">
        <v>2008</v>
      </c>
      <c r="D1570" s="2">
        <f t="array" ref="D1570">INDEX([2]data!$E$2:$E$2185,MATCH($C1570,IF([2]data!$C$2:$C$2185=$A1570,[2]data!$A$2:$A$2185),0))</f>
        <v>3545579</v>
      </c>
      <c r="H1570" s="2">
        <f t="array" ref="H1570">INDEX([1]Sheet1!$M$2:$M$1823,MATCH($C1570,IF([1]Sheet1!$A$2:$A$1823=$A1570,[1]Sheet1!$C$2:$C$1823),0))</f>
        <v>8860247040</v>
      </c>
      <c r="I1570" s="2">
        <f t="array" ref="I1570">INDEX([1]Sheet1!$D$2:$D$1823,MATCH($C1570,IF([1]Sheet1!$A$2:$A$1823=$A1570,[1]Sheet1!$C$2:$C$1823),0))</f>
        <v>7408035000</v>
      </c>
      <c r="J1570" s="2">
        <f t="array" ref="J1570">(INDEX([1]Sheet1!$G$2:$G$1823,MATCH($C1570,IF([1]Sheet1!$A$2:$A$1823=$A1570,[1]Sheet1!$C$2:$C$1823),0))+INDEX([1]Sheet1!$J$2:$J$1823,MATCH($C1570,IF([1]Sheet1!$A$2:$A$1823=$A1570,[1]Sheet1!$C$2:$C$1823),0)))</f>
        <v>1452212000</v>
      </c>
      <c r="K1570" s="2">
        <f t="array" ref="K1570">INDEX([5]Sheet1!$K$2:$K$2185,MATCH($C1570,IF([5]Sheet1!$E$2:$E$2185=$A1570,[5]Sheet1!$B$2:$B$2185),0))*10</f>
        <v>4050326440</v>
      </c>
      <c r="L1570" s="2">
        <f t="array" ref="L1570">INDEX([5]Sheet1!$J$2:$J$2185,MATCH($C1570,IF([5]Sheet1!$E$2:$E$2185=$A1570,[5]Sheet1!$B$2:$B$2185),0))</f>
        <v>88898</v>
      </c>
      <c r="M1570" s="2">
        <f t="array" ref="M1570">INDEX([5]Sheet1!$G$2:$G$2185,MATCH($C1570,IF([5]Sheet1!$E$2:$E$2185=$A1570,[5]Sheet1!$B$2:$B$2185),0))*10</f>
        <v>3402457490</v>
      </c>
      <c r="N1570" s="2">
        <f t="array" ref="N1570">INDEX([5]Sheet1!$F$2:$F$2185,MATCH($C1570,IF([5]Sheet1!$E$2:$E$2185=$A1570,[5]Sheet1!$B$2:$B$2185),0))</f>
        <v>62504</v>
      </c>
      <c r="O1570" s="2">
        <f t="array" ref="O1570">INDEX([5]Sheet1!$I$2:$I$2185,MATCH($C1570,IF([5]Sheet1!$E$2:$E$2185=$A1570,[5]Sheet1!$B$2:$B$2185),0))*10</f>
        <v>647868950</v>
      </c>
      <c r="P1570" s="2">
        <f t="array" ref="P1570">INDEX([5]Sheet1!$H$2:$H$2185,MATCH($C1570,IF([5]Sheet1!$E$2:$E$2185=$A1570,[5]Sheet1!$B$2:$B$2185),0))</f>
        <v>21341</v>
      </c>
    </row>
    <row r="1571" spans="1:16" x14ac:dyDescent="0.25">
      <c r="A1571" t="s">
        <v>18</v>
      </c>
      <c r="B1571" t="s">
        <v>19</v>
      </c>
      <c r="C1571">
        <v>2008</v>
      </c>
      <c r="D1571" s="2">
        <f t="array" ref="D1571">INDEX([2]data!$E$2:$E$2185,MATCH($C1571,IF([2]data!$C$2:$C$2185=$A1571,[2]data!$A$2:$A$2185),0))</f>
        <v>883874</v>
      </c>
      <c r="H1571" s="2">
        <f t="array" ref="H1571">INDEX([1]Sheet1!$M$2:$M$1823,MATCH($C1571,IF([1]Sheet1!$A$2:$A$1823=$A1571,[1]Sheet1!$C$2:$C$1823),0))</f>
        <v>1951041024</v>
      </c>
      <c r="I1571" s="2">
        <f t="array" ref="I1571">INDEX([1]Sheet1!$D$2:$D$1823,MATCH($C1571,IF([1]Sheet1!$A$2:$A$1823=$A1571,[1]Sheet1!$C$2:$C$1823),0))</f>
        <v>1477585000</v>
      </c>
      <c r="J1571" s="2">
        <f t="array" ref="J1571">(INDEX([1]Sheet1!$G$2:$G$1823,MATCH($C1571,IF([1]Sheet1!$A$2:$A$1823=$A1571,[1]Sheet1!$C$2:$C$1823),0))+INDEX([1]Sheet1!$J$2:$J$1823,MATCH($C1571,IF([1]Sheet1!$A$2:$A$1823=$A1571,[1]Sheet1!$C$2:$C$1823),0)))</f>
        <v>473456000</v>
      </c>
      <c r="K1571" s="2">
        <f t="array" ref="K1571">INDEX([5]Sheet1!$K$2:$K$2185,MATCH($C1571,IF([5]Sheet1!$E$2:$E$2185=$A1571,[5]Sheet1!$B$2:$B$2185),0))*10</f>
        <v>737190120</v>
      </c>
      <c r="L1571" s="2">
        <f t="array" ref="L1571">INDEX([5]Sheet1!$J$2:$J$2185,MATCH($C1571,IF([5]Sheet1!$E$2:$E$2185=$A1571,[5]Sheet1!$B$2:$B$2185),0))</f>
        <v>17671</v>
      </c>
      <c r="M1571" s="2">
        <f t="array" ref="M1571">INDEX([5]Sheet1!$G$2:$G$2185,MATCH($C1571,IF([5]Sheet1!$E$2:$E$2185=$A1571,[5]Sheet1!$B$2:$B$2185),0))*10</f>
        <v>557716130</v>
      </c>
      <c r="N1571" s="2">
        <f t="array" ref="N1571">INDEX([5]Sheet1!$F$2:$F$2185,MATCH($C1571,IF([5]Sheet1!$E$2:$E$2185=$A1571,[5]Sheet1!$B$2:$B$2185),0))</f>
        <v>11203</v>
      </c>
      <c r="O1571" s="2">
        <f t="array" ref="O1571">INDEX([5]Sheet1!$I$2:$I$2185,MATCH($C1571,IF([5]Sheet1!$E$2:$E$2185=$A1571,[5]Sheet1!$B$2:$B$2185),0))*10</f>
        <v>179473990</v>
      </c>
      <c r="P1571" s="2">
        <f t="array" ref="P1571">INDEX([5]Sheet1!$H$2:$H$2185,MATCH($C1571,IF([5]Sheet1!$E$2:$E$2185=$A1571,[5]Sheet1!$B$2:$B$2185),0))</f>
        <v>5167</v>
      </c>
    </row>
    <row r="1572" spans="1:16" x14ac:dyDescent="0.25">
      <c r="A1572" t="s">
        <v>20</v>
      </c>
      <c r="B1572" t="s">
        <v>21</v>
      </c>
      <c r="C1572">
        <v>2008</v>
      </c>
      <c r="D1572" s="2">
        <f t="array" ref="D1572">INDEX([2]data!$E$2:$E$2185,MATCH($C1572,IF([2]data!$C$2:$C$2185=$A1572,[2]data!$A$2:$A$2185),0))</f>
        <v>580236</v>
      </c>
      <c r="H1572" s="2">
        <f t="array" ref="H1572">INDEX([1]Sheet1!$M$2:$M$1823,MATCH($C1572,IF([1]Sheet1!$A$2:$A$1823=$A1572,[1]Sheet1!$C$2:$C$1823),0))</f>
        <v>2549552128</v>
      </c>
      <c r="I1572" s="2">
        <f t="array" ref="I1572">INDEX([1]Sheet1!$D$2:$D$1823,MATCH($C1572,IF([1]Sheet1!$A$2:$A$1823=$A1572,[1]Sheet1!$C$2:$C$1823),0))</f>
        <v>1632859000</v>
      </c>
      <c r="J1572" s="2">
        <f t="array" ref="J1572">(INDEX([1]Sheet1!$G$2:$G$1823,MATCH($C1572,IF([1]Sheet1!$A$2:$A$1823=$A1572,[1]Sheet1!$C$2:$C$1823),0))+INDEX([1]Sheet1!$J$2:$J$1823,MATCH($C1572,IF([1]Sheet1!$A$2:$A$1823=$A1572,[1]Sheet1!$C$2:$C$1823),0)))</f>
        <v>916693000</v>
      </c>
      <c r="K1572" s="2">
        <f t="array" ref="K1572">INDEX([5]Sheet1!$K$2:$K$2185,MATCH($C1572,IF([5]Sheet1!$E$2:$E$2185=$A1572,[5]Sheet1!$B$2:$B$2185),0))*10</f>
        <v>474206140</v>
      </c>
      <c r="L1572" s="2">
        <f t="array" ref="L1572">INDEX([5]Sheet1!$J$2:$J$2185,MATCH($C1572,IF([5]Sheet1!$E$2:$E$2185=$A1572,[5]Sheet1!$B$2:$B$2185),0))</f>
        <v>11081</v>
      </c>
      <c r="M1572" s="2">
        <f t="array" ref="M1572">INDEX([5]Sheet1!$G$2:$G$2185,MATCH($C1572,IF([5]Sheet1!$E$2:$E$2185=$A1572,[5]Sheet1!$B$2:$B$2185),0))*10</f>
        <v>317629850</v>
      </c>
      <c r="N1572" s="2">
        <f t="array" ref="N1572">INDEX([5]Sheet1!$F$2:$F$2185,MATCH($C1572,IF([5]Sheet1!$E$2:$E$2185=$A1572,[5]Sheet1!$B$2:$B$2185),0))</f>
        <v>5985</v>
      </c>
      <c r="O1572" s="2">
        <f t="array" ref="O1572">INDEX([5]Sheet1!$I$2:$I$2185,MATCH($C1572,IF([5]Sheet1!$E$2:$E$2185=$A1572,[5]Sheet1!$B$2:$B$2185),0))*10</f>
        <v>156576290</v>
      </c>
      <c r="P1572" s="2">
        <f t="array" ref="P1572">INDEX([5]Sheet1!$H$2:$H$2185,MATCH($C1572,IF([5]Sheet1!$E$2:$E$2185=$A1572,[5]Sheet1!$B$2:$B$2185),0))</f>
        <v>3939</v>
      </c>
    </row>
    <row r="1573" spans="1:16" x14ac:dyDescent="0.25">
      <c r="A1573" t="s">
        <v>22</v>
      </c>
      <c r="B1573" t="s">
        <v>23</v>
      </c>
      <c r="C1573">
        <v>2008</v>
      </c>
      <c r="D1573" s="2">
        <f t="array" ref="D1573">INDEX([2]data!$E$2:$E$2185,MATCH($C1573,IF([2]data!$C$2:$C$2185=$A1573,[2]data!$A$2:$A$2185),0))</f>
        <v>18527305</v>
      </c>
      <c r="H1573" s="2">
        <f t="array" ref="H1573">INDEX([1]Sheet1!$M$2:$M$1823,MATCH($C1573,IF([1]Sheet1!$A$2:$A$1823=$A1573,[1]Sheet1!$C$2:$C$1823),0))</f>
        <v>35213230080</v>
      </c>
      <c r="I1573" s="2">
        <f t="array" ref="I1573">INDEX([1]Sheet1!$D$2:$D$1823,MATCH($C1573,IF([1]Sheet1!$A$2:$A$1823=$A1573,[1]Sheet1!$C$2:$C$1823),0))</f>
        <v>24499112000</v>
      </c>
      <c r="J1573" s="2">
        <f t="array" ref="J1573">(INDEX([1]Sheet1!$G$2:$G$1823,MATCH($C1573,IF([1]Sheet1!$A$2:$A$1823=$A1573,[1]Sheet1!$C$2:$C$1823),0))+INDEX([1]Sheet1!$J$2:$J$1823,MATCH($C1573,IF([1]Sheet1!$A$2:$A$1823=$A1573,[1]Sheet1!$C$2:$C$1823),0)))</f>
        <v>10714120000</v>
      </c>
      <c r="K1573" s="2">
        <f t="array" ref="K1573">INDEX([5]Sheet1!$K$2:$K$2185,MATCH($C1573,IF([5]Sheet1!$E$2:$E$2185=$A1573,[5]Sheet1!$B$2:$B$2185),0))*10</f>
        <v>11196846160</v>
      </c>
      <c r="L1573" s="2">
        <f t="array" ref="L1573">INDEX([5]Sheet1!$J$2:$J$2185,MATCH($C1573,IF([5]Sheet1!$E$2:$E$2185=$A1573,[5]Sheet1!$B$2:$B$2185),0))</f>
        <v>337002</v>
      </c>
      <c r="M1573" s="2">
        <f t="array" ref="M1573">INDEX([5]Sheet1!$G$2:$G$2185,MATCH($C1573,IF([5]Sheet1!$E$2:$E$2185=$A1573,[5]Sheet1!$B$2:$B$2185),0))*10</f>
        <v>8672850830</v>
      </c>
      <c r="N1573" s="2">
        <f t="array" ref="N1573">INDEX([5]Sheet1!$F$2:$F$2185,MATCH($C1573,IF([5]Sheet1!$E$2:$E$2185=$A1573,[5]Sheet1!$B$2:$B$2185),0))</f>
        <v>200774</v>
      </c>
      <c r="O1573" s="2">
        <f t="array" ref="O1573">INDEX([5]Sheet1!$I$2:$I$2185,MATCH($C1573,IF([5]Sheet1!$E$2:$E$2185=$A1573,[5]Sheet1!$B$2:$B$2185),0))*10</f>
        <v>2523995330</v>
      </c>
      <c r="P1573" s="2">
        <f t="array" ref="P1573">INDEX([5]Sheet1!$H$2:$H$2185,MATCH($C1573,IF([5]Sheet1!$E$2:$E$2185=$A1573,[5]Sheet1!$B$2:$B$2185),0))</f>
        <v>109983</v>
      </c>
    </row>
    <row r="1574" spans="1:16" x14ac:dyDescent="0.25">
      <c r="A1574" t="s">
        <v>24</v>
      </c>
      <c r="B1574" t="s">
        <v>25</v>
      </c>
      <c r="C1574">
        <v>2008</v>
      </c>
      <c r="D1574" s="2">
        <f t="array" ref="D1574">INDEX([2]data!$E$2:$E$2185,MATCH($C1574,IF([2]data!$C$2:$C$2185=$A1574,[2]data!$A$2:$A$2185),0))</f>
        <v>9504843</v>
      </c>
      <c r="H1574" s="2">
        <f t="array" ref="H1574">INDEX([1]Sheet1!$M$2:$M$1823,MATCH($C1574,IF([1]Sheet1!$A$2:$A$1823=$A1574,[1]Sheet1!$C$2:$C$1823),0))</f>
        <v>20884217856</v>
      </c>
      <c r="I1574" s="2">
        <f t="array" ref="I1574">INDEX([1]Sheet1!$D$2:$D$1823,MATCH($C1574,IF([1]Sheet1!$A$2:$A$1823=$A1574,[1]Sheet1!$C$2:$C$1823),0))</f>
        <v>15912078000</v>
      </c>
      <c r="J1574" s="2">
        <f t="array" ref="J1574">(INDEX([1]Sheet1!$G$2:$G$1823,MATCH($C1574,IF([1]Sheet1!$A$2:$A$1823=$A1574,[1]Sheet1!$C$2:$C$1823),0))+INDEX([1]Sheet1!$J$2:$J$1823,MATCH($C1574,IF([1]Sheet1!$A$2:$A$1823=$A1574,[1]Sheet1!$C$2:$C$1823),0)))</f>
        <v>4972139000</v>
      </c>
      <c r="K1574" s="2">
        <f t="array" ref="K1574">INDEX([5]Sheet1!$K$2:$K$2185,MATCH($C1574,IF([5]Sheet1!$E$2:$E$2185=$A1574,[5]Sheet1!$B$2:$B$2185),0))*10</f>
        <v>8447590290</v>
      </c>
      <c r="L1574" s="2">
        <f t="array" ref="L1574">INDEX([5]Sheet1!$J$2:$J$2185,MATCH($C1574,IF([5]Sheet1!$E$2:$E$2185=$A1574,[5]Sheet1!$B$2:$B$2185),0))</f>
        <v>252658</v>
      </c>
      <c r="M1574" s="2">
        <f t="array" ref="M1574">INDEX([5]Sheet1!$G$2:$G$2185,MATCH($C1574,IF([5]Sheet1!$E$2:$E$2185=$A1574,[5]Sheet1!$B$2:$B$2185),0))*10</f>
        <v>6635391420</v>
      </c>
      <c r="N1574" s="2">
        <f t="array" ref="N1574">INDEX([5]Sheet1!$F$2:$F$2185,MATCH($C1574,IF([5]Sheet1!$E$2:$E$2185=$A1574,[5]Sheet1!$B$2:$B$2185),0))</f>
        <v>163990</v>
      </c>
      <c r="O1574" s="2">
        <f t="array" ref="O1574">INDEX([5]Sheet1!$I$2:$I$2185,MATCH($C1574,IF([5]Sheet1!$E$2:$E$2185=$A1574,[5]Sheet1!$B$2:$B$2185),0))*10</f>
        <v>1812198870</v>
      </c>
      <c r="P1574" s="2">
        <f t="array" ref="P1574">INDEX([5]Sheet1!$H$2:$H$2185,MATCH($C1574,IF([5]Sheet1!$E$2:$E$2185=$A1574,[5]Sheet1!$B$2:$B$2185),0))</f>
        <v>80413</v>
      </c>
    </row>
    <row r="1575" spans="1:16" x14ac:dyDescent="0.25">
      <c r="A1575" t="s">
        <v>26</v>
      </c>
      <c r="B1575" t="s">
        <v>27</v>
      </c>
      <c r="C1575">
        <v>2008</v>
      </c>
      <c r="D1575" s="2">
        <f t="array" ref="D1575">INDEX([2]data!$E$2:$E$2185,MATCH($C1575,IF([2]data!$C$2:$C$2185=$A1575,[2]data!$A$2:$A$2185),0))</f>
        <v>1332213</v>
      </c>
      <c r="H1575" s="2">
        <f t="array" ref="H1575">INDEX([1]Sheet1!$M$2:$M$1823,MATCH($C1575,IF([1]Sheet1!$A$2:$A$1823=$A1575,[1]Sheet1!$C$2:$C$1823),0))</f>
        <v>2378174976</v>
      </c>
      <c r="I1575" s="2">
        <f t="array" ref="I1575">INDEX([1]Sheet1!$D$2:$D$1823,MATCH($C1575,IF([1]Sheet1!$A$2:$A$1823=$A1575,[1]Sheet1!$C$2:$C$1823),0))</f>
        <v>2063707000</v>
      </c>
      <c r="J1575" s="2">
        <f t="array" ref="J1575">(INDEX([1]Sheet1!$G$2:$G$1823,MATCH($C1575,IF([1]Sheet1!$A$2:$A$1823=$A1575,[1]Sheet1!$C$2:$C$1823),0))+INDEX([1]Sheet1!$J$2:$J$1823,MATCH($C1575,IF([1]Sheet1!$A$2:$A$1823=$A1575,[1]Sheet1!$C$2:$C$1823),0)))</f>
        <v>314468000</v>
      </c>
      <c r="K1575" s="2">
        <f t="array" ref="K1575">INDEX([5]Sheet1!$K$2:$K$2185,MATCH($C1575,IF([5]Sheet1!$E$2:$E$2185=$A1575,[5]Sheet1!$B$2:$B$2185),0))*10</f>
        <v>1020432920</v>
      </c>
      <c r="L1575" s="2">
        <f t="array" ref="L1575">INDEX([5]Sheet1!$J$2:$J$2185,MATCH($C1575,IF([5]Sheet1!$E$2:$E$2185=$A1575,[5]Sheet1!$B$2:$B$2185),0))</f>
        <v>28352</v>
      </c>
      <c r="M1575" s="2">
        <f t="array" ref="M1575">INDEX([5]Sheet1!$G$2:$G$2185,MATCH($C1575,IF([5]Sheet1!$E$2:$E$2185=$A1575,[5]Sheet1!$B$2:$B$2185),0))*10</f>
        <v>847439240</v>
      </c>
      <c r="N1575" s="2">
        <f t="array" ref="N1575">INDEX([5]Sheet1!$F$2:$F$2185,MATCH($C1575,IF([5]Sheet1!$E$2:$E$2185=$A1575,[5]Sheet1!$B$2:$B$2185),0))</f>
        <v>19905</v>
      </c>
      <c r="O1575" s="2">
        <f t="array" ref="O1575">INDEX([5]Sheet1!$I$2:$I$2185,MATCH($C1575,IF([5]Sheet1!$E$2:$E$2185=$A1575,[5]Sheet1!$B$2:$B$2185),0))*10</f>
        <v>172993680</v>
      </c>
      <c r="P1575" s="2">
        <f t="array" ref="P1575">INDEX([5]Sheet1!$H$2:$H$2185,MATCH($C1575,IF([5]Sheet1!$E$2:$E$2185=$A1575,[5]Sheet1!$B$2:$B$2185),0))</f>
        <v>6662</v>
      </c>
    </row>
    <row r="1576" spans="1:16" x14ac:dyDescent="0.25">
      <c r="A1576" t="s">
        <v>28</v>
      </c>
      <c r="B1576" t="s">
        <v>29</v>
      </c>
      <c r="C1576">
        <v>2008</v>
      </c>
      <c r="D1576" s="2">
        <f t="array" ref="D1576">INDEX([2]data!$E$2:$E$2185,MATCH($C1576,IF([2]data!$C$2:$C$2185=$A1576,[2]data!$A$2:$A$2185),0))</f>
        <v>1534320</v>
      </c>
      <c r="H1576" s="2">
        <f t="array" ref="H1576">INDEX([1]Sheet1!$M$2:$M$1823,MATCH($C1576,IF([1]Sheet1!$A$2:$A$1823=$A1576,[1]Sheet1!$C$2:$C$1823),0))</f>
        <v>1990413952</v>
      </c>
      <c r="I1576" s="2">
        <f t="array" ref="I1576">INDEX([1]Sheet1!$D$2:$D$1823,MATCH($C1576,IF([1]Sheet1!$A$2:$A$1823=$A1576,[1]Sheet1!$C$2:$C$1823),0))</f>
        <v>1834585000</v>
      </c>
      <c r="J1576" s="2">
        <f t="array" ref="J1576">(INDEX([1]Sheet1!$G$2:$G$1823,MATCH($C1576,IF([1]Sheet1!$A$2:$A$1823=$A1576,[1]Sheet1!$C$2:$C$1823),0))+INDEX([1]Sheet1!$J$2:$J$1823,MATCH($C1576,IF([1]Sheet1!$A$2:$A$1823=$A1576,[1]Sheet1!$C$2:$C$1823),0)))</f>
        <v>155829000</v>
      </c>
      <c r="K1576" s="2">
        <f t="array" ref="K1576">INDEX([5]Sheet1!$K$2:$K$2185,MATCH($C1576,IF([5]Sheet1!$E$2:$E$2185=$A1576,[5]Sheet1!$B$2:$B$2185),0))*10</f>
        <v>919261340</v>
      </c>
      <c r="L1576" s="2">
        <f t="array" ref="L1576">INDEX([5]Sheet1!$J$2:$J$2185,MATCH($C1576,IF([5]Sheet1!$E$2:$E$2185=$A1576,[5]Sheet1!$B$2:$B$2185),0))</f>
        <v>31299</v>
      </c>
      <c r="M1576" s="2">
        <f t="array" ref="M1576">INDEX([5]Sheet1!$G$2:$G$2185,MATCH($C1576,IF([5]Sheet1!$E$2:$E$2185=$A1576,[5]Sheet1!$B$2:$B$2185),0))*10</f>
        <v>744139170</v>
      </c>
      <c r="N1576" s="2">
        <f t="array" ref="N1576">INDEX([5]Sheet1!$F$2:$F$2185,MATCH($C1576,IF([5]Sheet1!$E$2:$E$2185=$A1576,[5]Sheet1!$B$2:$B$2185),0))</f>
        <v>20701</v>
      </c>
      <c r="O1576" s="2">
        <f t="array" ref="O1576">INDEX([5]Sheet1!$I$2:$I$2185,MATCH($C1576,IF([5]Sheet1!$E$2:$E$2185=$A1576,[5]Sheet1!$B$2:$B$2185),0))*10</f>
        <v>175122170</v>
      </c>
      <c r="P1576" s="2">
        <f t="array" ref="P1576">INDEX([5]Sheet1!$H$2:$H$2185,MATCH($C1576,IF([5]Sheet1!$E$2:$E$2185=$A1576,[5]Sheet1!$B$2:$B$2185),0))</f>
        <v>9041</v>
      </c>
    </row>
    <row r="1577" spans="1:16" x14ac:dyDescent="0.25">
      <c r="A1577" t="s">
        <v>30</v>
      </c>
      <c r="B1577" t="s">
        <v>31</v>
      </c>
      <c r="C1577">
        <v>2008</v>
      </c>
      <c r="D1577" s="2">
        <f t="array" ref="D1577">INDEX([2]data!$E$2:$E$2185,MATCH($C1577,IF([2]data!$C$2:$C$2185=$A1577,[2]data!$A$2:$A$2185),0))</f>
        <v>12747038</v>
      </c>
      <c r="H1577" s="2">
        <f t="array" ref="H1577">INDEX([1]Sheet1!$M$2:$M$1823,MATCH($C1577,IF([1]Sheet1!$A$2:$A$1823=$A1577,[1]Sheet1!$C$2:$C$1823),0))</f>
        <v>24985665536</v>
      </c>
      <c r="I1577" s="2">
        <f t="array" ref="I1577">INDEX([1]Sheet1!$D$2:$D$1823,MATCH($C1577,IF([1]Sheet1!$A$2:$A$1823=$A1577,[1]Sheet1!$C$2:$C$1823),0))</f>
        <v>20426699000</v>
      </c>
      <c r="J1577" s="2">
        <f t="array" ref="J1577">(INDEX([1]Sheet1!$G$2:$G$1823,MATCH($C1577,IF([1]Sheet1!$A$2:$A$1823=$A1577,[1]Sheet1!$C$2:$C$1823),0))+INDEX([1]Sheet1!$J$2:$J$1823,MATCH($C1577,IF([1]Sheet1!$A$2:$A$1823=$A1577,[1]Sheet1!$C$2:$C$1823),0)))</f>
        <v>4558967000</v>
      </c>
      <c r="K1577" s="2">
        <f t="array" ref="K1577">INDEX([5]Sheet1!$K$2:$K$2185,MATCH($C1577,IF([5]Sheet1!$E$2:$E$2185=$A1577,[5]Sheet1!$B$2:$B$2185),0))*10</f>
        <v>10813138580</v>
      </c>
      <c r="L1577" s="2">
        <f t="array" ref="L1577">INDEX([5]Sheet1!$J$2:$J$2185,MATCH($C1577,IF([5]Sheet1!$E$2:$E$2185=$A1577,[5]Sheet1!$B$2:$B$2185),0))</f>
        <v>284958</v>
      </c>
      <c r="M1577" s="2">
        <f t="array" ref="M1577">INDEX([5]Sheet1!$G$2:$G$2185,MATCH($C1577,IF([5]Sheet1!$E$2:$E$2185=$A1577,[5]Sheet1!$B$2:$B$2185),0))*10</f>
        <v>8696089350</v>
      </c>
      <c r="N1577" s="2">
        <f t="array" ref="N1577">INDEX([5]Sheet1!$F$2:$F$2185,MATCH($C1577,IF([5]Sheet1!$E$2:$E$2185=$A1577,[5]Sheet1!$B$2:$B$2185),0))</f>
        <v>187955</v>
      </c>
      <c r="O1577" s="2">
        <f t="array" ref="O1577">INDEX([5]Sheet1!$I$2:$I$2185,MATCH($C1577,IF([5]Sheet1!$E$2:$E$2185=$A1577,[5]Sheet1!$B$2:$B$2185),0))*10</f>
        <v>2117049230</v>
      </c>
      <c r="P1577" s="2">
        <f t="array" ref="P1577">INDEX([5]Sheet1!$H$2:$H$2185,MATCH($C1577,IF([5]Sheet1!$E$2:$E$2185=$A1577,[5]Sheet1!$B$2:$B$2185),0))</f>
        <v>82513</v>
      </c>
    </row>
    <row r="1578" spans="1:16" x14ac:dyDescent="0.25">
      <c r="A1578" t="s">
        <v>32</v>
      </c>
      <c r="B1578" t="s">
        <v>33</v>
      </c>
      <c r="C1578">
        <v>2008</v>
      </c>
      <c r="D1578" s="2">
        <f t="array" ref="D1578">INDEX([2]data!$E$2:$E$2185,MATCH($C1578,IF([2]data!$C$2:$C$2185=$A1578,[2]data!$A$2:$A$2185),0))</f>
        <v>6424806</v>
      </c>
      <c r="H1578" s="2">
        <f t="array" ref="H1578">INDEX([1]Sheet1!$M$2:$M$1823,MATCH($C1578,IF([1]Sheet1!$A$2:$A$1823=$A1578,[1]Sheet1!$C$2:$C$1823),0))</f>
        <v>9917756416</v>
      </c>
      <c r="I1578" s="2">
        <f t="array" ref="I1578">INDEX([1]Sheet1!$D$2:$D$1823,MATCH($C1578,IF([1]Sheet1!$A$2:$A$1823=$A1578,[1]Sheet1!$C$2:$C$1823),0))</f>
        <v>8742157000</v>
      </c>
      <c r="J1578" s="2">
        <f t="array" ref="J1578">(INDEX([1]Sheet1!$G$2:$G$1823,MATCH($C1578,IF([1]Sheet1!$A$2:$A$1823=$A1578,[1]Sheet1!$C$2:$C$1823),0))+INDEX([1]Sheet1!$J$2:$J$1823,MATCH($C1578,IF([1]Sheet1!$A$2:$A$1823=$A1578,[1]Sheet1!$C$2:$C$1823),0)))</f>
        <v>1175599000</v>
      </c>
      <c r="K1578" s="2">
        <f t="array" ref="K1578">INDEX([5]Sheet1!$K$2:$K$2185,MATCH($C1578,IF([5]Sheet1!$E$2:$E$2185=$A1578,[5]Sheet1!$B$2:$B$2185),0))*10</f>
        <v>4812434640</v>
      </c>
      <c r="L1578" s="2">
        <f t="array" ref="L1578">INDEX([5]Sheet1!$J$2:$J$2185,MATCH($C1578,IF([5]Sheet1!$E$2:$E$2185=$A1578,[5]Sheet1!$B$2:$B$2185),0))</f>
        <v>149065</v>
      </c>
      <c r="M1578" s="2">
        <f t="array" ref="M1578">INDEX([5]Sheet1!$G$2:$G$2185,MATCH($C1578,IF([5]Sheet1!$E$2:$E$2185=$A1578,[5]Sheet1!$B$2:$B$2185),0))*10</f>
        <v>3738486170</v>
      </c>
      <c r="N1578" s="2">
        <f t="array" ref="N1578">INDEX([5]Sheet1!$F$2:$F$2185,MATCH($C1578,IF([5]Sheet1!$E$2:$E$2185=$A1578,[5]Sheet1!$B$2:$B$2185),0))</f>
        <v>91098</v>
      </c>
      <c r="O1578" s="2">
        <f t="array" ref="O1578">INDEX([5]Sheet1!$I$2:$I$2185,MATCH($C1578,IF([5]Sheet1!$E$2:$E$2185=$A1578,[5]Sheet1!$B$2:$B$2185),0))*10</f>
        <v>1073948470</v>
      </c>
      <c r="P1578" s="2">
        <f t="array" ref="P1578">INDEX([5]Sheet1!$H$2:$H$2185,MATCH($C1578,IF([5]Sheet1!$E$2:$E$2185=$A1578,[5]Sheet1!$B$2:$B$2185),0))</f>
        <v>49566</v>
      </c>
    </row>
    <row r="1579" spans="1:16" x14ac:dyDescent="0.25">
      <c r="A1579" t="s">
        <v>34</v>
      </c>
      <c r="B1579" t="s">
        <v>35</v>
      </c>
      <c r="C1579">
        <v>2008</v>
      </c>
      <c r="D1579" s="2">
        <f t="array" ref="D1579">INDEX([2]data!$E$2:$E$2185,MATCH($C1579,IF([2]data!$C$2:$C$2185=$A1579,[2]data!$A$2:$A$2185),0))</f>
        <v>3016734</v>
      </c>
      <c r="H1579" s="2">
        <f t="array" ref="H1579">INDEX([1]Sheet1!$M$2:$M$1823,MATCH($C1579,IF([1]Sheet1!$A$2:$A$1823=$A1579,[1]Sheet1!$C$2:$C$1823),0))</f>
        <v>5718358016</v>
      </c>
      <c r="I1579" s="2">
        <f t="array" ref="I1579">INDEX([1]Sheet1!$D$2:$D$1823,MATCH($C1579,IF([1]Sheet1!$A$2:$A$1823=$A1579,[1]Sheet1!$C$2:$C$1823),0))</f>
        <v>4518749000</v>
      </c>
      <c r="J1579" s="2">
        <f t="array" ref="J1579">(INDEX([1]Sheet1!$G$2:$G$1823,MATCH($C1579,IF([1]Sheet1!$A$2:$A$1823=$A1579,[1]Sheet1!$C$2:$C$1823),0))+INDEX([1]Sheet1!$J$2:$J$1823,MATCH($C1579,IF([1]Sheet1!$A$2:$A$1823=$A1579,[1]Sheet1!$C$2:$C$1823),0)))</f>
        <v>1199609000</v>
      </c>
      <c r="K1579" s="2">
        <f t="array" ref="K1579">INDEX([5]Sheet1!$K$2:$K$2185,MATCH($C1579,IF([5]Sheet1!$E$2:$E$2185=$A1579,[5]Sheet1!$B$2:$B$2185),0))*10</f>
        <v>2295856790</v>
      </c>
      <c r="L1579" s="2">
        <f t="array" ref="L1579">INDEX([5]Sheet1!$J$2:$J$2185,MATCH($C1579,IF([5]Sheet1!$E$2:$E$2185=$A1579,[5]Sheet1!$B$2:$B$2185),0))</f>
        <v>72856</v>
      </c>
      <c r="M1579" s="2">
        <f t="array" ref="M1579">INDEX([5]Sheet1!$G$2:$G$2185,MATCH($C1579,IF([5]Sheet1!$E$2:$E$2185=$A1579,[5]Sheet1!$B$2:$B$2185),0))*10</f>
        <v>1794030180</v>
      </c>
      <c r="N1579" s="2">
        <f t="array" ref="N1579">INDEX([5]Sheet1!$F$2:$F$2185,MATCH($C1579,IF([5]Sheet1!$E$2:$E$2185=$A1579,[5]Sheet1!$B$2:$B$2185),0))</f>
        <v>46740</v>
      </c>
      <c r="O1579" s="2">
        <f t="array" ref="O1579">INDEX([5]Sheet1!$I$2:$I$2185,MATCH($C1579,IF([5]Sheet1!$E$2:$E$2185=$A1579,[5]Sheet1!$B$2:$B$2185),0))*10</f>
        <v>501826610</v>
      </c>
      <c r="P1579" s="2">
        <f t="array" ref="P1579">INDEX([5]Sheet1!$H$2:$H$2185,MATCH($C1579,IF([5]Sheet1!$E$2:$E$2185=$A1579,[5]Sheet1!$B$2:$B$2185),0))</f>
        <v>22030</v>
      </c>
    </row>
    <row r="1580" spans="1:16" x14ac:dyDescent="0.25">
      <c r="A1580" t="s">
        <v>36</v>
      </c>
      <c r="B1580" t="s">
        <v>37</v>
      </c>
      <c r="C1580">
        <v>2008</v>
      </c>
      <c r="D1580" s="2">
        <f t="array" ref="D1580">INDEX([2]data!$E$2:$E$2185,MATCH($C1580,IF([2]data!$C$2:$C$2185=$A1580,[2]data!$A$2:$A$2185),0))</f>
        <v>2808076</v>
      </c>
      <c r="H1580" s="2">
        <f t="array" ref="H1580">INDEX([1]Sheet1!$M$2:$M$1823,MATCH($C1580,IF([1]Sheet1!$A$2:$A$1823=$A1580,[1]Sheet1!$C$2:$C$1823),0))</f>
        <v>4904284160</v>
      </c>
      <c r="I1580" s="2">
        <f t="array" ref="I1580">INDEX([1]Sheet1!$D$2:$D$1823,MATCH($C1580,IF([1]Sheet1!$A$2:$A$1823=$A1580,[1]Sheet1!$C$2:$C$1823),0))</f>
        <v>4330014000</v>
      </c>
      <c r="J1580" s="2">
        <f t="array" ref="J1580">(INDEX([1]Sheet1!$G$2:$G$1823,MATCH($C1580,IF([1]Sheet1!$A$2:$A$1823=$A1580,[1]Sheet1!$C$2:$C$1823),0))+INDEX([1]Sheet1!$J$2:$J$1823,MATCH($C1580,IF([1]Sheet1!$A$2:$A$1823=$A1580,[1]Sheet1!$C$2:$C$1823),0)))</f>
        <v>574270000</v>
      </c>
      <c r="K1580" s="2">
        <f t="array" ref="K1580">INDEX([5]Sheet1!$K$2:$K$2185,MATCH($C1580,IF([5]Sheet1!$E$2:$E$2185=$A1580,[5]Sheet1!$B$2:$B$2185),0))*10</f>
        <v>2505628190</v>
      </c>
      <c r="L1580" s="2">
        <f t="array" ref="L1580">INDEX([5]Sheet1!$J$2:$J$2185,MATCH($C1580,IF([5]Sheet1!$E$2:$E$2185=$A1580,[5]Sheet1!$B$2:$B$2185),0))</f>
        <v>86771</v>
      </c>
      <c r="M1580" s="2">
        <f t="array" ref="M1580">INDEX([5]Sheet1!$G$2:$G$2185,MATCH($C1580,IF([5]Sheet1!$E$2:$E$2185=$A1580,[5]Sheet1!$B$2:$B$2185),0))*10</f>
        <v>1980569250</v>
      </c>
      <c r="N1580" s="2">
        <f t="array" ref="N1580">INDEX([5]Sheet1!$F$2:$F$2185,MATCH($C1580,IF([5]Sheet1!$E$2:$E$2185=$A1580,[5]Sheet1!$B$2:$B$2185),0))</f>
        <v>57537</v>
      </c>
      <c r="O1580" s="2">
        <f t="array" ref="O1580">INDEX([5]Sheet1!$I$2:$I$2185,MATCH($C1580,IF([5]Sheet1!$E$2:$E$2185=$A1580,[5]Sheet1!$B$2:$B$2185),0))*10</f>
        <v>525058940</v>
      </c>
      <c r="P1580" s="2">
        <f t="array" ref="P1580">INDEX([5]Sheet1!$H$2:$H$2185,MATCH($C1580,IF([5]Sheet1!$E$2:$E$2185=$A1580,[5]Sheet1!$B$2:$B$2185),0))</f>
        <v>23925</v>
      </c>
    </row>
    <row r="1581" spans="1:16" x14ac:dyDescent="0.25">
      <c r="A1581" t="s">
        <v>38</v>
      </c>
      <c r="B1581" t="s">
        <v>39</v>
      </c>
      <c r="C1581">
        <v>2008</v>
      </c>
      <c r="D1581" s="2">
        <f t="array" ref="D1581">INDEX([2]data!$E$2:$E$2185,MATCH($C1581,IF([2]data!$C$2:$C$2185=$A1581,[2]data!$A$2:$A$2185),0))</f>
        <v>4289878</v>
      </c>
      <c r="H1581" s="2">
        <f t="array" ref="H1581">INDEX([1]Sheet1!$M$2:$M$1823,MATCH($C1581,IF([1]Sheet1!$A$2:$A$1823=$A1581,[1]Sheet1!$C$2:$C$1823),0))</f>
        <v>6930610176</v>
      </c>
      <c r="I1581" s="2">
        <f t="array" ref="I1581">INDEX([1]Sheet1!$D$2:$D$1823,MATCH($C1581,IF([1]Sheet1!$A$2:$A$1823=$A1581,[1]Sheet1!$C$2:$C$1823),0))</f>
        <v>5566012000</v>
      </c>
      <c r="J1581" s="2">
        <f t="array" ref="J1581">(INDEX([1]Sheet1!$G$2:$G$1823,MATCH($C1581,IF([1]Sheet1!$A$2:$A$1823=$A1581,[1]Sheet1!$C$2:$C$1823),0))+INDEX([1]Sheet1!$J$2:$J$1823,MATCH($C1581,IF([1]Sheet1!$A$2:$A$1823=$A1581,[1]Sheet1!$C$2:$C$1823),0)))</f>
        <v>1364598000</v>
      </c>
      <c r="K1581" s="2">
        <f t="array" ref="K1581">INDEX([5]Sheet1!$K$2:$K$2185,MATCH($C1581,IF([5]Sheet1!$E$2:$E$2185=$A1581,[5]Sheet1!$B$2:$B$2185),0))*10</f>
        <v>3160813010</v>
      </c>
      <c r="L1581" s="2">
        <f t="array" ref="L1581">INDEX([5]Sheet1!$J$2:$J$2185,MATCH($C1581,IF([5]Sheet1!$E$2:$E$2185=$A1581,[5]Sheet1!$B$2:$B$2185),0))</f>
        <v>112092</v>
      </c>
      <c r="M1581" s="2">
        <f t="array" ref="M1581">INDEX([5]Sheet1!$G$2:$G$2185,MATCH($C1581,IF([5]Sheet1!$E$2:$E$2185=$A1581,[5]Sheet1!$B$2:$B$2185),0))*10</f>
        <v>2344487850</v>
      </c>
      <c r="N1581" s="2">
        <f t="array" ref="N1581">INDEX([5]Sheet1!$F$2:$F$2185,MATCH($C1581,IF([5]Sheet1!$E$2:$E$2185=$A1581,[5]Sheet1!$B$2:$B$2185),0))</f>
        <v>66096</v>
      </c>
      <c r="O1581" s="2">
        <f t="array" ref="O1581">INDEX([5]Sheet1!$I$2:$I$2185,MATCH($C1581,IF([5]Sheet1!$E$2:$E$2185=$A1581,[5]Sheet1!$B$2:$B$2185),0))*10</f>
        <v>816325160</v>
      </c>
      <c r="P1581" s="2">
        <f t="array" ref="P1581">INDEX([5]Sheet1!$H$2:$H$2185,MATCH($C1581,IF([5]Sheet1!$E$2:$E$2185=$A1581,[5]Sheet1!$B$2:$B$2185),0))</f>
        <v>42893</v>
      </c>
    </row>
    <row r="1582" spans="1:16" x14ac:dyDescent="0.25">
      <c r="A1582" t="s">
        <v>40</v>
      </c>
      <c r="B1582" t="s">
        <v>41</v>
      </c>
      <c r="C1582">
        <v>2008</v>
      </c>
      <c r="D1582" s="2">
        <f t="array" ref="D1582">INDEX([2]data!$E$2:$E$2185,MATCH($C1582,IF([2]data!$C$2:$C$2185=$A1582,[2]data!$A$2:$A$2185),0))</f>
        <v>4435586</v>
      </c>
      <c r="H1582" s="2">
        <f t="array" ref="H1582">INDEX([1]Sheet1!$M$2:$M$1823,MATCH($C1582,IF([1]Sheet1!$A$2:$A$1823=$A1582,[1]Sheet1!$C$2:$C$1823),0))</f>
        <v>8082166784</v>
      </c>
      <c r="I1582" s="2">
        <f t="array" ref="I1582">INDEX([1]Sheet1!$D$2:$D$1823,MATCH($C1582,IF([1]Sheet1!$A$2:$A$1823=$A1582,[1]Sheet1!$C$2:$C$1823),0))</f>
        <v>6731570000</v>
      </c>
      <c r="J1582" s="2">
        <f t="array" ref="J1582">(INDEX([1]Sheet1!$G$2:$G$1823,MATCH($C1582,IF([1]Sheet1!$A$2:$A$1823=$A1582,[1]Sheet1!$C$2:$C$1823),0))+INDEX([1]Sheet1!$J$2:$J$1823,MATCH($C1582,IF([1]Sheet1!$A$2:$A$1823=$A1582,[1]Sheet1!$C$2:$C$1823),0)))</f>
        <v>1350597000</v>
      </c>
      <c r="K1582" s="2">
        <f t="array" ref="K1582">INDEX([5]Sheet1!$K$2:$K$2185,MATCH($C1582,IF([5]Sheet1!$E$2:$E$2185=$A1582,[5]Sheet1!$B$2:$B$2185),0))*10</f>
        <v>3112145480</v>
      </c>
      <c r="L1582" s="2">
        <f t="array" ref="L1582">INDEX([5]Sheet1!$J$2:$J$2185,MATCH($C1582,IF([5]Sheet1!$E$2:$E$2185=$A1582,[5]Sheet1!$B$2:$B$2185),0))</f>
        <v>104721</v>
      </c>
      <c r="M1582" s="2">
        <f t="array" ref="M1582">INDEX([5]Sheet1!$G$2:$G$2185,MATCH($C1582,IF([5]Sheet1!$E$2:$E$2185=$A1582,[5]Sheet1!$B$2:$B$2185),0))*10</f>
        <v>2452270600</v>
      </c>
      <c r="N1582" s="2">
        <f t="array" ref="N1582">INDEX([5]Sheet1!$F$2:$F$2185,MATCH($C1582,IF([5]Sheet1!$E$2:$E$2185=$A1582,[5]Sheet1!$B$2:$B$2185),0))</f>
        <v>69713</v>
      </c>
      <c r="O1582" s="2">
        <f t="array" ref="O1582">INDEX([5]Sheet1!$I$2:$I$2185,MATCH($C1582,IF([5]Sheet1!$E$2:$E$2185=$A1582,[5]Sheet1!$B$2:$B$2185),0))*10</f>
        <v>659874880</v>
      </c>
      <c r="P1582" s="2">
        <f t="array" ref="P1582">INDEX([5]Sheet1!$H$2:$H$2185,MATCH($C1582,IF([5]Sheet1!$E$2:$E$2185=$A1582,[5]Sheet1!$B$2:$B$2185),0))</f>
        <v>31779</v>
      </c>
    </row>
    <row r="1583" spans="1:16" x14ac:dyDescent="0.25">
      <c r="A1583" t="s">
        <v>42</v>
      </c>
      <c r="B1583" t="s">
        <v>43</v>
      </c>
      <c r="C1583">
        <v>2008</v>
      </c>
      <c r="D1583" s="2">
        <f t="array" ref="D1583">INDEX([2]data!$E$2:$E$2185,MATCH($C1583,IF([2]data!$C$2:$C$2185=$A1583,[2]data!$A$2:$A$2185),0))</f>
        <v>1330509</v>
      </c>
      <c r="H1583" s="2">
        <f t="array" ref="H1583">INDEX([1]Sheet1!$M$2:$M$1823,MATCH($C1583,IF([1]Sheet1!$A$2:$A$1823=$A1583,[1]Sheet1!$C$2:$C$1823),0))</f>
        <v>2346842880</v>
      </c>
      <c r="I1583" s="2">
        <f t="array" ref="I1583">INDEX([1]Sheet1!$D$2:$D$1823,MATCH($C1583,IF([1]Sheet1!$A$2:$A$1823=$A1583,[1]Sheet1!$C$2:$C$1823),0))</f>
        <v>2163436000</v>
      </c>
      <c r="J1583" s="2">
        <f t="array" ref="J1583">(INDEX([1]Sheet1!$G$2:$G$1823,MATCH($C1583,IF([1]Sheet1!$A$2:$A$1823=$A1583,[1]Sheet1!$C$2:$C$1823),0))+INDEX([1]Sheet1!$J$2:$J$1823,MATCH($C1583,IF([1]Sheet1!$A$2:$A$1823=$A1583,[1]Sheet1!$C$2:$C$1823),0)))</f>
        <v>183407000</v>
      </c>
      <c r="K1583" s="2">
        <f t="array" ref="K1583">INDEX([5]Sheet1!$K$2:$K$2185,MATCH($C1583,IF([5]Sheet1!$E$2:$E$2185=$A1583,[5]Sheet1!$B$2:$B$2185),0))*10</f>
        <v>1181741580</v>
      </c>
      <c r="L1583" s="2">
        <f t="array" ref="L1583">INDEX([5]Sheet1!$J$2:$J$2185,MATCH($C1583,IF([5]Sheet1!$E$2:$E$2185=$A1583,[5]Sheet1!$B$2:$B$2185),0))</f>
        <v>38247</v>
      </c>
      <c r="M1583" s="2">
        <f t="array" ref="M1583">INDEX([5]Sheet1!$G$2:$G$2185,MATCH($C1583,IF([5]Sheet1!$E$2:$E$2185=$A1583,[5]Sheet1!$B$2:$B$2185),0))*10</f>
        <v>936603020</v>
      </c>
      <c r="N1583" s="2">
        <f t="array" ref="N1583">INDEX([5]Sheet1!$F$2:$F$2185,MATCH($C1583,IF([5]Sheet1!$E$2:$E$2185=$A1583,[5]Sheet1!$B$2:$B$2185),0))</f>
        <v>26095</v>
      </c>
      <c r="O1583" s="2">
        <f t="array" ref="O1583">INDEX([5]Sheet1!$I$2:$I$2185,MATCH($C1583,IF([5]Sheet1!$E$2:$E$2185=$A1583,[5]Sheet1!$B$2:$B$2185),0))*10</f>
        <v>245138560</v>
      </c>
      <c r="P1583" s="2">
        <f t="array" ref="P1583">INDEX([5]Sheet1!$H$2:$H$2185,MATCH($C1583,IF([5]Sheet1!$E$2:$E$2185=$A1583,[5]Sheet1!$B$2:$B$2185),0))</f>
        <v>9769</v>
      </c>
    </row>
    <row r="1584" spans="1:16" x14ac:dyDescent="0.25">
      <c r="A1584" t="s">
        <v>44</v>
      </c>
      <c r="B1584" t="s">
        <v>45</v>
      </c>
      <c r="C1584">
        <v>2008</v>
      </c>
      <c r="D1584" s="2">
        <f t="array" ref="D1584">INDEX([2]data!$E$2:$E$2185,MATCH($C1584,IF([2]data!$C$2:$C$2185=$A1584,[2]data!$A$2:$A$2185),0))</f>
        <v>5684965</v>
      </c>
      <c r="H1584" s="2">
        <f t="array" ref="H1584">INDEX([1]Sheet1!$M$2:$M$1823,MATCH($C1584,IF([1]Sheet1!$A$2:$A$1823=$A1584,[1]Sheet1!$C$2:$C$1823),0))</f>
        <v>12766125056</v>
      </c>
      <c r="I1584" s="2">
        <f t="array" ref="I1584">INDEX([1]Sheet1!$D$2:$D$1823,MATCH($C1584,IF([1]Sheet1!$A$2:$A$1823=$A1584,[1]Sheet1!$C$2:$C$1823),0))</f>
        <v>10328931000</v>
      </c>
      <c r="J1584" s="2">
        <f t="array" ref="J1584">(INDEX([1]Sheet1!$G$2:$G$1823,MATCH($C1584,IF([1]Sheet1!$A$2:$A$1823=$A1584,[1]Sheet1!$C$2:$C$1823),0))+INDEX([1]Sheet1!$J$2:$J$1823,MATCH($C1584,IF([1]Sheet1!$A$2:$A$1823=$A1584,[1]Sheet1!$C$2:$C$1823),0)))</f>
        <v>2437194000</v>
      </c>
      <c r="K1584" s="2">
        <f t="array" ref="K1584">INDEX([5]Sheet1!$K$2:$K$2185,MATCH($C1584,IF([5]Sheet1!$E$2:$E$2185=$A1584,[5]Sheet1!$B$2:$B$2185),0))*10</f>
        <v>6015558810</v>
      </c>
      <c r="L1584" s="2">
        <f t="array" ref="L1584">INDEX([5]Sheet1!$J$2:$J$2185,MATCH($C1584,IF([5]Sheet1!$E$2:$E$2185=$A1584,[5]Sheet1!$B$2:$B$2185),0))</f>
        <v>125454</v>
      </c>
      <c r="M1584" s="2">
        <f t="array" ref="M1584">INDEX([5]Sheet1!$G$2:$G$2185,MATCH($C1584,IF([5]Sheet1!$E$2:$E$2185=$A1584,[5]Sheet1!$B$2:$B$2185),0))*10</f>
        <v>4772701650</v>
      </c>
      <c r="N1584" s="2">
        <f t="array" ref="N1584">INDEX([5]Sheet1!$F$2:$F$2185,MATCH($C1584,IF([5]Sheet1!$E$2:$E$2185=$A1584,[5]Sheet1!$B$2:$B$2185),0))</f>
        <v>82498</v>
      </c>
      <c r="O1584" s="2">
        <f t="array" ref="O1584">INDEX([5]Sheet1!$I$2:$I$2185,MATCH($C1584,IF([5]Sheet1!$E$2:$E$2185=$A1584,[5]Sheet1!$B$2:$B$2185),0))*10</f>
        <v>1242857160</v>
      </c>
      <c r="P1584" s="2">
        <f t="array" ref="P1584">INDEX([5]Sheet1!$H$2:$H$2185,MATCH($C1584,IF([5]Sheet1!$E$2:$E$2185=$A1584,[5]Sheet1!$B$2:$B$2185),0))</f>
        <v>36314</v>
      </c>
    </row>
    <row r="1585" spans="1:16" x14ac:dyDescent="0.25">
      <c r="A1585" t="s">
        <v>46</v>
      </c>
      <c r="B1585" t="s">
        <v>47</v>
      </c>
      <c r="C1585">
        <v>2008</v>
      </c>
      <c r="D1585" s="2">
        <f t="array" ref="D1585">INDEX([2]data!$E$2:$E$2185,MATCH($C1585,IF([2]data!$C$2:$C$2185=$A1585,[2]data!$A$2:$A$2185),0))</f>
        <v>6468967</v>
      </c>
      <c r="H1585" s="2">
        <f t="array" ref="H1585">INDEX([1]Sheet1!$M$2:$M$1823,MATCH($C1585,IF([1]Sheet1!$A$2:$A$1823=$A1585,[1]Sheet1!$C$2:$C$1823),0))</f>
        <v>12844828672</v>
      </c>
      <c r="I1585" s="2">
        <f t="array" ref="I1585">INDEX([1]Sheet1!$D$2:$D$1823,MATCH($C1585,IF([1]Sheet1!$A$2:$A$1823=$A1585,[1]Sheet1!$C$2:$C$1823),0))</f>
        <v>11825813000</v>
      </c>
      <c r="J1585" s="2">
        <f t="array" ref="J1585">(INDEX([1]Sheet1!$G$2:$G$1823,MATCH($C1585,IF([1]Sheet1!$A$2:$A$1823=$A1585,[1]Sheet1!$C$2:$C$1823),0))+INDEX([1]Sheet1!$J$2:$J$1823,MATCH($C1585,IF([1]Sheet1!$A$2:$A$1823=$A1585,[1]Sheet1!$C$2:$C$1823),0)))</f>
        <v>1019016000</v>
      </c>
      <c r="K1585" s="2">
        <f t="array" ref="K1585">INDEX([5]Sheet1!$K$2:$K$2185,MATCH($C1585,IF([5]Sheet1!$E$2:$E$2185=$A1585,[5]Sheet1!$B$2:$B$2185),0))*10</f>
        <v>6220247190</v>
      </c>
      <c r="L1585" s="2">
        <f t="array" ref="L1585">INDEX([5]Sheet1!$J$2:$J$2185,MATCH($C1585,IF([5]Sheet1!$E$2:$E$2185=$A1585,[5]Sheet1!$B$2:$B$2185),0))</f>
        <v>149528</v>
      </c>
      <c r="M1585" s="2">
        <f t="array" ref="M1585">INDEX([5]Sheet1!$G$2:$G$2185,MATCH($C1585,IF([5]Sheet1!$E$2:$E$2185=$A1585,[5]Sheet1!$B$2:$B$2185),0))*10</f>
        <v>5196395570</v>
      </c>
      <c r="N1585" s="2">
        <f t="array" ref="N1585">INDEX([5]Sheet1!$F$2:$F$2185,MATCH($C1585,IF([5]Sheet1!$E$2:$E$2185=$A1585,[5]Sheet1!$B$2:$B$2185),0))</f>
        <v>106916</v>
      </c>
      <c r="O1585" s="2">
        <f t="array" ref="O1585">INDEX([5]Sheet1!$I$2:$I$2185,MATCH($C1585,IF([5]Sheet1!$E$2:$E$2185=$A1585,[5]Sheet1!$B$2:$B$2185),0))*10</f>
        <v>1023851620</v>
      </c>
      <c r="P1585" s="2">
        <f t="array" ref="P1585">INDEX([5]Sheet1!$H$2:$H$2185,MATCH($C1585,IF([5]Sheet1!$E$2:$E$2185=$A1585,[5]Sheet1!$B$2:$B$2185),0))</f>
        <v>33782</v>
      </c>
    </row>
    <row r="1586" spans="1:16" x14ac:dyDescent="0.25">
      <c r="A1586" t="s">
        <v>48</v>
      </c>
      <c r="B1586" t="s">
        <v>49</v>
      </c>
      <c r="C1586">
        <v>2008</v>
      </c>
      <c r="D1586" s="2">
        <f t="array" ref="D1586">INDEX([2]data!$E$2:$E$2185,MATCH($C1586,IF([2]data!$C$2:$C$2185=$A1586,[2]data!$A$2:$A$2185),0))</f>
        <v>9946889</v>
      </c>
      <c r="H1586" s="2">
        <f t="array" ref="H1586">INDEX([1]Sheet1!$M$2:$M$1823,MATCH($C1586,IF([1]Sheet1!$A$2:$A$1823=$A1586,[1]Sheet1!$C$2:$C$1823),0))</f>
        <v>18933936128</v>
      </c>
      <c r="I1586" s="2">
        <f t="array" ref="I1586">INDEX([1]Sheet1!$D$2:$D$1823,MATCH($C1586,IF([1]Sheet1!$A$2:$A$1823=$A1586,[1]Sheet1!$C$2:$C$1823),0))</f>
        <v>16670314000</v>
      </c>
      <c r="J1586" s="2">
        <f t="array" ref="J1586">(INDEX([1]Sheet1!$G$2:$G$1823,MATCH($C1586,IF([1]Sheet1!$A$2:$A$1823=$A1586,[1]Sheet1!$C$2:$C$1823),0))+INDEX([1]Sheet1!$J$2:$J$1823,MATCH($C1586,IF([1]Sheet1!$A$2:$A$1823=$A1586,[1]Sheet1!$C$2:$C$1823),0)))</f>
        <v>2263622000</v>
      </c>
      <c r="K1586" s="2">
        <f t="array" ref="K1586">INDEX([5]Sheet1!$K$2:$K$2185,MATCH($C1586,IF([5]Sheet1!$E$2:$E$2185=$A1586,[5]Sheet1!$B$2:$B$2185),0))*10</f>
        <v>8147792270</v>
      </c>
      <c r="L1586" s="2">
        <f t="array" ref="L1586">INDEX([5]Sheet1!$J$2:$J$2185,MATCH($C1586,IF([5]Sheet1!$E$2:$E$2185=$A1586,[5]Sheet1!$B$2:$B$2185),0))</f>
        <v>197673</v>
      </c>
      <c r="M1586" s="2">
        <f t="array" ref="M1586">INDEX([5]Sheet1!$G$2:$G$2185,MATCH($C1586,IF([5]Sheet1!$E$2:$E$2185=$A1586,[5]Sheet1!$B$2:$B$2185),0))*10</f>
        <v>6143658170</v>
      </c>
      <c r="N1586" s="2">
        <f t="array" ref="N1586">INDEX([5]Sheet1!$F$2:$F$2185,MATCH($C1586,IF([5]Sheet1!$E$2:$E$2185=$A1586,[5]Sheet1!$B$2:$B$2185),0))</f>
        <v>115401</v>
      </c>
      <c r="O1586" s="2">
        <f t="array" ref="O1586">INDEX([5]Sheet1!$I$2:$I$2185,MATCH($C1586,IF([5]Sheet1!$E$2:$E$2185=$A1586,[5]Sheet1!$B$2:$B$2185),0))*10</f>
        <v>2004134100</v>
      </c>
      <c r="P1586" s="2">
        <f t="array" ref="P1586">INDEX([5]Sheet1!$H$2:$H$2185,MATCH($C1586,IF([5]Sheet1!$E$2:$E$2185=$A1586,[5]Sheet1!$B$2:$B$2185),0))</f>
        <v>68423</v>
      </c>
    </row>
    <row r="1587" spans="1:16" x14ac:dyDescent="0.25">
      <c r="A1587" t="s">
        <v>50</v>
      </c>
      <c r="B1587" t="s">
        <v>51</v>
      </c>
      <c r="C1587">
        <v>2008</v>
      </c>
      <c r="D1587" s="2">
        <f t="array" ref="D1587">INDEX([2]data!$E$2:$E$2185,MATCH($C1587,IF([2]data!$C$2:$C$2185=$A1587,[2]data!$A$2:$A$2185),0))</f>
        <v>5247018</v>
      </c>
      <c r="H1587" s="2">
        <f t="array" ref="H1587">INDEX([1]Sheet1!$M$2:$M$1823,MATCH($C1587,IF([1]Sheet1!$A$2:$A$1823=$A1587,[1]Sheet1!$C$2:$C$1823),0))</f>
        <v>10611146752</v>
      </c>
      <c r="I1587" s="2">
        <f t="array" ref="I1587">INDEX([1]Sheet1!$D$2:$D$1823,MATCH($C1587,IF([1]Sheet1!$A$2:$A$1823=$A1587,[1]Sheet1!$C$2:$C$1823),0))</f>
        <v>8577566000</v>
      </c>
      <c r="J1587" s="2">
        <f t="array" ref="J1587">(INDEX([1]Sheet1!$G$2:$G$1823,MATCH($C1587,IF([1]Sheet1!$A$2:$A$1823=$A1587,[1]Sheet1!$C$2:$C$1823),0))+INDEX([1]Sheet1!$J$2:$J$1823,MATCH($C1587,IF([1]Sheet1!$A$2:$A$1823=$A1587,[1]Sheet1!$C$2:$C$1823),0)))</f>
        <v>2033581000</v>
      </c>
      <c r="K1587" s="2">
        <f t="array" ref="K1587">INDEX([5]Sheet1!$K$2:$K$2185,MATCH($C1587,IF([5]Sheet1!$E$2:$E$2185=$A1587,[5]Sheet1!$B$2:$B$2185),0))*10</f>
        <v>4522626940</v>
      </c>
      <c r="L1587" s="2">
        <f t="array" ref="L1587">INDEX([5]Sheet1!$J$2:$J$2185,MATCH($C1587,IF([5]Sheet1!$E$2:$E$2185=$A1587,[5]Sheet1!$B$2:$B$2185),0))</f>
        <v>118874</v>
      </c>
      <c r="M1587" s="2">
        <f t="array" ref="M1587">INDEX([5]Sheet1!$G$2:$G$2185,MATCH($C1587,IF([5]Sheet1!$E$2:$E$2185=$A1587,[5]Sheet1!$B$2:$B$2185),0))*10</f>
        <v>3486963460</v>
      </c>
      <c r="N1587" s="2">
        <f t="array" ref="N1587">INDEX([5]Sheet1!$F$2:$F$2185,MATCH($C1587,IF([5]Sheet1!$E$2:$E$2185=$A1587,[5]Sheet1!$B$2:$B$2185),0))</f>
        <v>71375</v>
      </c>
      <c r="O1587" s="2">
        <f t="array" ref="O1587">INDEX([5]Sheet1!$I$2:$I$2185,MATCH($C1587,IF([5]Sheet1!$E$2:$E$2185=$A1587,[5]Sheet1!$B$2:$B$2185),0))*10</f>
        <v>1035663480</v>
      </c>
      <c r="P1587" s="2">
        <f t="array" ref="P1587">INDEX([5]Sheet1!$H$2:$H$2185,MATCH($C1587,IF([5]Sheet1!$E$2:$E$2185=$A1587,[5]Sheet1!$B$2:$B$2185),0))</f>
        <v>36560</v>
      </c>
    </row>
    <row r="1588" spans="1:16" x14ac:dyDescent="0.25">
      <c r="A1588" t="s">
        <v>52</v>
      </c>
      <c r="B1588" t="s">
        <v>53</v>
      </c>
      <c r="C1588">
        <v>2008</v>
      </c>
      <c r="D1588" s="2">
        <f t="array" ref="D1588">INDEX([2]data!$E$2:$E$2185,MATCH($C1588,IF([2]data!$C$2:$C$2185=$A1588,[2]data!$A$2:$A$2185),0))</f>
        <v>2947806</v>
      </c>
      <c r="H1588" s="2">
        <f t="array" ref="H1588">INDEX([1]Sheet1!$M$2:$M$1823,MATCH($C1588,IF([1]Sheet1!$A$2:$A$1823=$A1588,[1]Sheet1!$C$2:$C$1823),0))</f>
        <v>4533868032</v>
      </c>
      <c r="I1588" s="2">
        <f t="array" ref="I1588">INDEX([1]Sheet1!$D$2:$D$1823,MATCH($C1588,IF([1]Sheet1!$A$2:$A$1823=$A1588,[1]Sheet1!$C$2:$C$1823),0))</f>
        <v>3915783000</v>
      </c>
      <c r="J1588" s="2">
        <f t="array" ref="J1588">(INDEX([1]Sheet1!$G$2:$G$1823,MATCH($C1588,IF([1]Sheet1!$A$2:$A$1823=$A1588,[1]Sheet1!$C$2:$C$1823),0))+INDEX([1]Sheet1!$J$2:$J$1823,MATCH($C1588,IF([1]Sheet1!$A$2:$A$1823=$A1588,[1]Sheet1!$C$2:$C$1823),0)))</f>
        <v>618085000</v>
      </c>
      <c r="K1588" s="2">
        <f t="array" ref="K1588">INDEX([5]Sheet1!$K$2:$K$2185,MATCH($C1588,IF([5]Sheet1!$E$2:$E$2185=$A1588,[5]Sheet1!$B$2:$B$2185),0))*10</f>
        <v>1979993620</v>
      </c>
      <c r="L1588" s="2">
        <f t="array" ref="L1588">INDEX([5]Sheet1!$J$2:$J$2185,MATCH($C1588,IF([5]Sheet1!$E$2:$E$2185=$A1588,[5]Sheet1!$B$2:$B$2185),0))</f>
        <v>75383</v>
      </c>
      <c r="M1588" s="2">
        <f t="array" ref="M1588">INDEX([5]Sheet1!$G$2:$G$2185,MATCH($C1588,IF([5]Sheet1!$E$2:$E$2185=$A1588,[5]Sheet1!$B$2:$B$2185),0))*10</f>
        <v>1605996660</v>
      </c>
      <c r="N1588" s="2">
        <f t="array" ref="N1588">INDEX([5]Sheet1!$F$2:$F$2185,MATCH($C1588,IF([5]Sheet1!$E$2:$E$2185=$A1588,[5]Sheet1!$B$2:$B$2185),0))</f>
        <v>51432</v>
      </c>
      <c r="O1588" s="2">
        <f t="array" ref="O1588">INDEX([5]Sheet1!$I$2:$I$2185,MATCH($C1588,IF([5]Sheet1!$E$2:$E$2185=$A1588,[5]Sheet1!$B$2:$B$2185),0))*10</f>
        <v>373996960</v>
      </c>
      <c r="P1588" s="2">
        <f t="array" ref="P1588">INDEX([5]Sheet1!$H$2:$H$2185,MATCH($C1588,IF([5]Sheet1!$E$2:$E$2185=$A1588,[5]Sheet1!$B$2:$B$2185),0))</f>
        <v>22547</v>
      </c>
    </row>
    <row r="1589" spans="1:16" x14ac:dyDescent="0.25">
      <c r="A1589" t="s">
        <v>54</v>
      </c>
      <c r="B1589" t="s">
        <v>55</v>
      </c>
      <c r="C1589">
        <v>2008</v>
      </c>
      <c r="D1589" s="2">
        <f t="array" ref="D1589">INDEX([2]data!$E$2:$E$2185,MATCH($C1589,IF([2]data!$C$2:$C$2185=$A1589,[2]data!$A$2:$A$2185),0))</f>
        <v>5923916</v>
      </c>
      <c r="H1589" s="2">
        <f t="array" ref="H1589">INDEX([1]Sheet1!$M$2:$M$1823,MATCH($C1589,IF([1]Sheet1!$A$2:$A$1823=$A1589,[1]Sheet1!$C$2:$C$1823),0))</f>
        <v>10280182784</v>
      </c>
      <c r="I1589" s="2">
        <f t="array" ref="I1589">INDEX([1]Sheet1!$D$2:$D$1823,MATCH($C1589,IF([1]Sheet1!$A$2:$A$1823=$A1589,[1]Sheet1!$C$2:$C$1823),0))</f>
        <v>8465593000</v>
      </c>
      <c r="J1589" s="2">
        <f t="array" ref="J1589">(INDEX([1]Sheet1!$G$2:$G$1823,MATCH($C1589,IF([1]Sheet1!$A$2:$A$1823=$A1589,[1]Sheet1!$C$2:$C$1823),0))+INDEX([1]Sheet1!$J$2:$J$1823,MATCH($C1589,IF([1]Sheet1!$A$2:$A$1823=$A1589,[1]Sheet1!$C$2:$C$1823),0)))</f>
        <v>1814590000</v>
      </c>
      <c r="K1589" s="2">
        <f t="array" ref="K1589">INDEX([5]Sheet1!$K$2:$K$2185,MATCH($C1589,IF([5]Sheet1!$E$2:$E$2185=$A1589,[5]Sheet1!$B$2:$B$2185),0))*10</f>
        <v>4275383550</v>
      </c>
      <c r="L1589" s="2">
        <f t="array" ref="L1589">INDEX([5]Sheet1!$J$2:$J$2185,MATCH($C1589,IF([5]Sheet1!$E$2:$E$2185=$A1589,[5]Sheet1!$B$2:$B$2185),0))</f>
        <v>141627</v>
      </c>
      <c r="M1589" s="2">
        <f t="array" ref="M1589">INDEX([5]Sheet1!$G$2:$G$2185,MATCH($C1589,IF([5]Sheet1!$E$2:$E$2185=$A1589,[5]Sheet1!$B$2:$B$2185),0))*10</f>
        <v>3290100320</v>
      </c>
      <c r="N1589" s="2">
        <f t="array" ref="N1589">INDEX([5]Sheet1!$F$2:$F$2185,MATCH($C1589,IF([5]Sheet1!$E$2:$E$2185=$A1589,[5]Sheet1!$B$2:$B$2185),0))</f>
        <v>90712</v>
      </c>
      <c r="O1589" s="2">
        <f t="array" ref="O1589">INDEX([5]Sheet1!$I$2:$I$2185,MATCH($C1589,IF([5]Sheet1!$E$2:$E$2185=$A1589,[5]Sheet1!$B$2:$B$2185),0))*10</f>
        <v>985283230</v>
      </c>
      <c r="P1589" s="2">
        <f t="array" ref="P1589">INDEX([5]Sheet1!$H$2:$H$2185,MATCH($C1589,IF([5]Sheet1!$E$2:$E$2185=$A1589,[5]Sheet1!$B$2:$B$2185),0))</f>
        <v>45198</v>
      </c>
    </row>
    <row r="1590" spans="1:16" x14ac:dyDescent="0.25">
      <c r="A1590" t="s">
        <v>56</v>
      </c>
      <c r="B1590" t="s">
        <v>57</v>
      </c>
      <c r="C1590">
        <v>2008</v>
      </c>
      <c r="D1590" s="2">
        <f t="array" ref="D1590">INDEX([2]data!$E$2:$E$2185,MATCH($C1590,IF([2]data!$C$2:$C$2185=$A1590,[2]data!$A$2:$A$2185),0))</f>
        <v>976415</v>
      </c>
      <c r="H1590" s="2">
        <f t="array" ref="H1590">INDEX([1]Sheet1!$M$2:$M$1823,MATCH($C1590,IF([1]Sheet1!$A$2:$A$1823=$A1590,[1]Sheet1!$C$2:$C$1823),0))</f>
        <v>1644043008</v>
      </c>
      <c r="I1590" s="2">
        <f t="array" ref="I1590">INDEX([1]Sheet1!$D$2:$D$1823,MATCH($C1590,IF([1]Sheet1!$A$2:$A$1823=$A1590,[1]Sheet1!$C$2:$C$1823),0))</f>
        <v>1393534000</v>
      </c>
      <c r="J1590" s="2">
        <f t="array" ref="J1590">(INDEX([1]Sheet1!$G$2:$G$1823,MATCH($C1590,IF([1]Sheet1!$A$2:$A$1823=$A1590,[1]Sheet1!$C$2:$C$1823),0))+INDEX([1]Sheet1!$J$2:$J$1823,MATCH($C1590,IF([1]Sheet1!$A$2:$A$1823=$A1590,[1]Sheet1!$C$2:$C$1823),0)))</f>
        <v>250509000</v>
      </c>
      <c r="K1590" s="2">
        <f t="array" ref="K1590">INDEX([5]Sheet1!$K$2:$K$2185,MATCH($C1590,IF([5]Sheet1!$E$2:$E$2185=$A1590,[5]Sheet1!$B$2:$B$2185),0))*10</f>
        <v>646184030</v>
      </c>
      <c r="L1590" s="2">
        <f t="array" ref="L1590">INDEX([5]Sheet1!$J$2:$J$2185,MATCH($C1590,IF([5]Sheet1!$E$2:$E$2185=$A1590,[5]Sheet1!$B$2:$B$2185),0))</f>
        <v>21270</v>
      </c>
      <c r="M1590" s="2">
        <f t="array" ref="M1590">INDEX([5]Sheet1!$G$2:$G$2185,MATCH($C1590,IF([5]Sheet1!$E$2:$E$2185=$A1590,[5]Sheet1!$B$2:$B$2185),0))*10</f>
        <v>496770430</v>
      </c>
      <c r="N1590" s="2">
        <f t="array" ref="N1590">INDEX([5]Sheet1!$F$2:$F$2185,MATCH($C1590,IF([5]Sheet1!$E$2:$E$2185=$A1590,[5]Sheet1!$B$2:$B$2185),0))</f>
        <v>13441</v>
      </c>
      <c r="O1590" s="2">
        <f t="array" ref="O1590">INDEX([5]Sheet1!$I$2:$I$2185,MATCH($C1590,IF([5]Sheet1!$E$2:$E$2185=$A1590,[5]Sheet1!$B$2:$B$2185),0))*10</f>
        <v>149413600</v>
      </c>
      <c r="P1590" s="2">
        <f t="array" ref="P1590">INDEX([5]Sheet1!$H$2:$H$2185,MATCH($C1590,IF([5]Sheet1!$E$2:$E$2185=$A1590,[5]Sheet1!$B$2:$B$2185),0))</f>
        <v>6381</v>
      </c>
    </row>
    <row r="1591" spans="1:16" x14ac:dyDescent="0.25">
      <c r="A1591" t="s">
        <v>58</v>
      </c>
      <c r="B1591" t="s">
        <v>59</v>
      </c>
      <c r="C1591">
        <v>2008</v>
      </c>
      <c r="D1591" s="2">
        <f t="array" ref="D1591">INDEX([2]data!$E$2:$E$2185,MATCH($C1591,IF([2]data!$C$2:$C$2185=$A1591,[2]data!$A$2:$A$2185),0))</f>
        <v>1796378</v>
      </c>
      <c r="H1591" s="2">
        <f t="array" ref="H1591">INDEX([1]Sheet1!$M$2:$M$1823,MATCH($C1591,IF([1]Sheet1!$A$2:$A$1823=$A1591,[1]Sheet1!$C$2:$C$1823),0))</f>
        <v>3479217920</v>
      </c>
      <c r="I1591" s="2">
        <f t="array" ref="I1591">INDEX([1]Sheet1!$D$2:$D$1823,MATCH($C1591,IF([1]Sheet1!$A$2:$A$1823=$A1591,[1]Sheet1!$C$2:$C$1823),0))</f>
        <v>2764514000</v>
      </c>
      <c r="J1591" s="2">
        <f t="array" ref="J1591">(INDEX([1]Sheet1!$G$2:$G$1823,MATCH($C1591,IF([1]Sheet1!$A$2:$A$1823=$A1591,[1]Sheet1!$C$2:$C$1823),0))+INDEX([1]Sheet1!$J$2:$J$1823,MATCH($C1591,IF([1]Sheet1!$A$2:$A$1823=$A1591,[1]Sheet1!$C$2:$C$1823),0)))</f>
        <v>714704000</v>
      </c>
      <c r="K1591" s="2">
        <f t="array" ref="K1591">INDEX([5]Sheet1!$K$2:$K$2185,MATCH($C1591,IF([5]Sheet1!$E$2:$E$2185=$A1591,[5]Sheet1!$B$2:$B$2185),0))*10</f>
        <v>1557210810</v>
      </c>
      <c r="L1591" s="2">
        <f t="array" ref="L1591">INDEX([5]Sheet1!$J$2:$J$2185,MATCH($C1591,IF([5]Sheet1!$E$2:$E$2185=$A1591,[5]Sheet1!$B$2:$B$2185),0))</f>
        <v>47599</v>
      </c>
      <c r="M1591" s="2">
        <f t="array" ref="M1591">INDEX([5]Sheet1!$G$2:$G$2185,MATCH($C1591,IF([5]Sheet1!$E$2:$E$2185=$A1591,[5]Sheet1!$B$2:$B$2185),0))*10</f>
        <v>1285930590</v>
      </c>
      <c r="N1591" s="2">
        <f t="array" ref="N1591">INDEX([5]Sheet1!$F$2:$F$2185,MATCH($C1591,IF([5]Sheet1!$E$2:$E$2185=$A1591,[5]Sheet1!$B$2:$B$2185),0))</f>
        <v>32124</v>
      </c>
      <c r="O1591" s="2">
        <f t="array" ref="O1591">INDEX([5]Sheet1!$I$2:$I$2185,MATCH($C1591,IF([5]Sheet1!$E$2:$E$2185=$A1591,[5]Sheet1!$B$2:$B$2185),0))*10</f>
        <v>271280220</v>
      </c>
      <c r="P1591" s="2">
        <f t="array" ref="P1591">INDEX([5]Sheet1!$H$2:$H$2185,MATCH($C1591,IF([5]Sheet1!$E$2:$E$2185=$A1591,[5]Sheet1!$B$2:$B$2185),0))</f>
        <v>12122</v>
      </c>
    </row>
    <row r="1592" spans="1:16" x14ac:dyDescent="0.25">
      <c r="A1592" t="s">
        <v>60</v>
      </c>
      <c r="B1592" t="s">
        <v>61</v>
      </c>
      <c r="C1592">
        <v>2008</v>
      </c>
      <c r="D1592" s="2">
        <f t="array" ref="D1592">INDEX([2]data!$E$2:$E$2185,MATCH($C1592,IF([2]data!$C$2:$C$2185=$A1592,[2]data!$A$2:$A$2185),0))</f>
        <v>2653630</v>
      </c>
      <c r="H1592" s="2">
        <f t="array" ref="H1592">INDEX([1]Sheet1!$M$2:$M$1823,MATCH($C1592,IF([1]Sheet1!$A$2:$A$1823=$A1592,[1]Sheet1!$C$2:$C$1823),0))</f>
        <v>5154574848</v>
      </c>
      <c r="I1592" s="2">
        <f t="array" ref="I1592">INDEX([1]Sheet1!$D$2:$D$1823,MATCH($C1592,IF([1]Sheet1!$A$2:$A$1823=$A1592,[1]Sheet1!$C$2:$C$1823),0))</f>
        <v>3574548000</v>
      </c>
      <c r="J1592" s="2">
        <f t="array" ref="J1592">(INDEX([1]Sheet1!$G$2:$G$1823,MATCH($C1592,IF([1]Sheet1!$A$2:$A$1823=$A1592,[1]Sheet1!$C$2:$C$1823),0))+INDEX([1]Sheet1!$J$2:$J$1823,MATCH($C1592,IF([1]Sheet1!$A$2:$A$1823=$A1592,[1]Sheet1!$C$2:$C$1823),0)))</f>
        <v>1580027000</v>
      </c>
      <c r="K1592" s="2">
        <f t="array" ref="K1592">INDEX([5]Sheet1!$K$2:$K$2185,MATCH($C1592,IF([5]Sheet1!$E$2:$E$2185=$A1592,[5]Sheet1!$B$2:$B$2185),0))*10</f>
        <v>1735638310</v>
      </c>
      <c r="L1592" s="2">
        <f t="array" ref="L1592">INDEX([5]Sheet1!$J$2:$J$2185,MATCH($C1592,IF([5]Sheet1!$E$2:$E$2185=$A1592,[5]Sheet1!$B$2:$B$2185),0))</f>
        <v>45218</v>
      </c>
      <c r="M1592" s="2">
        <f t="array" ref="M1592">INDEX([5]Sheet1!$G$2:$G$2185,MATCH($C1592,IF([5]Sheet1!$E$2:$E$2185=$A1592,[5]Sheet1!$B$2:$B$2185),0))*10</f>
        <v>1310742590</v>
      </c>
      <c r="N1592" s="2">
        <f t="array" ref="N1592">INDEX([5]Sheet1!$F$2:$F$2185,MATCH($C1592,IF([5]Sheet1!$E$2:$E$2185=$A1592,[5]Sheet1!$B$2:$B$2185),0))</f>
        <v>28243</v>
      </c>
      <c r="O1592" s="2">
        <f t="array" ref="O1592">INDEX([5]Sheet1!$I$2:$I$2185,MATCH($C1592,IF([5]Sheet1!$E$2:$E$2185=$A1592,[5]Sheet1!$B$2:$B$2185),0))*10</f>
        <v>424895720</v>
      </c>
      <c r="P1592" s="2">
        <f t="array" ref="P1592">INDEX([5]Sheet1!$H$2:$H$2185,MATCH($C1592,IF([5]Sheet1!$E$2:$E$2185=$A1592,[5]Sheet1!$B$2:$B$2185),0))</f>
        <v>12624</v>
      </c>
    </row>
    <row r="1593" spans="1:16" x14ac:dyDescent="0.25">
      <c r="A1593" t="s">
        <v>62</v>
      </c>
      <c r="B1593" t="s">
        <v>63</v>
      </c>
      <c r="C1593">
        <v>2008</v>
      </c>
      <c r="D1593" s="2">
        <f t="array" ref="D1593">INDEX([2]data!$E$2:$E$2185,MATCH($C1593,IF([2]data!$C$2:$C$2185=$A1593,[2]data!$A$2:$A$2185),0))</f>
        <v>1315906</v>
      </c>
      <c r="H1593" s="2">
        <f t="array" ref="H1593">INDEX([1]Sheet1!$M$2:$M$1823,MATCH($C1593,IF([1]Sheet1!$A$2:$A$1823=$A1593,[1]Sheet1!$C$2:$C$1823),0))</f>
        <v>2608032000</v>
      </c>
      <c r="I1593" s="2">
        <f t="array" ref="I1593">INDEX([1]Sheet1!$D$2:$D$1823,MATCH($C1593,IF([1]Sheet1!$A$2:$A$1823=$A1593,[1]Sheet1!$C$2:$C$1823),0))</f>
        <v>2329730000</v>
      </c>
      <c r="J1593" s="2">
        <f t="array" ref="J1593">(INDEX([1]Sheet1!$G$2:$G$1823,MATCH($C1593,IF([1]Sheet1!$A$2:$A$1823=$A1593,[1]Sheet1!$C$2:$C$1823),0))+INDEX([1]Sheet1!$J$2:$J$1823,MATCH($C1593,IF([1]Sheet1!$A$2:$A$1823=$A1593,[1]Sheet1!$C$2:$C$1823),0)))</f>
        <v>278302000</v>
      </c>
      <c r="K1593" s="2">
        <f t="array" ref="K1593">INDEX([5]Sheet1!$K$2:$K$2185,MATCH($C1593,IF([5]Sheet1!$E$2:$E$2185=$A1593,[5]Sheet1!$B$2:$B$2185),0))*10</f>
        <v>1242992090</v>
      </c>
      <c r="L1593" s="2">
        <f t="array" ref="L1593">INDEX([5]Sheet1!$J$2:$J$2185,MATCH($C1593,IF([5]Sheet1!$E$2:$E$2185=$A1593,[5]Sheet1!$B$2:$B$2185),0))</f>
        <v>35676</v>
      </c>
      <c r="M1593" s="2">
        <f t="array" ref="M1593">INDEX([5]Sheet1!$G$2:$G$2185,MATCH($C1593,IF([5]Sheet1!$E$2:$E$2185=$A1593,[5]Sheet1!$B$2:$B$2185),0))*10</f>
        <v>1058666050</v>
      </c>
      <c r="N1593" s="2">
        <f t="array" ref="N1593">INDEX([5]Sheet1!$F$2:$F$2185,MATCH($C1593,IF([5]Sheet1!$E$2:$E$2185=$A1593,[5]Sheet1!$B$2:$B$2185),0))</f>
        <v>24956</v>
      </c>
      <c r="O1593" s="2">
        <f t="array" ref="O1593">INDEX([5]Sheet1!$I$2:$I$2185,MATCH($C1593,IF([5]Sheet1!$E$2:$E$2185=$A1593,[5]Sheet1!$B$2:$B$2185),0))*10</f>
        <v>184326040</v>
      </c>
      <c r="P1593" s="2">
        <f t="array" ref="P1593">INDEX([5]Sheet1!$H$2:$H$2185,MATCH($C1593,IF([5]Sheet1!$E$2:$E$2185=$A1593,[5]Sheet1!$B$2:$B$2185),0))</f>
        <v>7334</v>
      </c>
    </row>
    <row r="1594" spans="1:16" x14ac:dyDescent="0.25">
      <c r="A1594" t="s">
        <v>64</v>
      </c>
      <c r="B1594" t="s">
        <v>65</v>
      </c>
      <c r="C1594">
        <v>2008</v>
      </c>
      <c r="D1594" s="2">
        <f t="array" ref="D1594">INDEX([2]data!$E$2:$E$2185,MATCH($C1594,IF([2]data!$C$2:$C$2185=$A1594,[2]data!$A$2:$A$2185),0))</f>
        <v>8711090</v>
      </c>
      <c r="H1594" s="2">
        <f t="array" ref="H1594">INDEX([1]Sheet1!$M$2:$M$1823,MATCH($C1594,IF([1]Sheet1!$A$2:$A$1823=$A1594,[1]Sheet1!$C$2:$C$1823),0))</f>
        <v>26336761856</v>
      </c>
      <c r="I1594" s="2">
        <f t="array" ref="I1594">INDEX([1]Sheet1!$D$2:$D$1823,MATCH($C1594,IF([1]Sheet1!$A$2:$A$1823=$A1594,[1]Sheet1!$C$2:$C$1823),0))</f>
        <v>21481595000</v>
      </c>
      <c r="J1594" s="2">
        <f t="array" ref="J1594">(INDEX([1]Sheet1!$G$2:$G$1823,MATCH($C1594,IF([1]Sheet1!$A$2:$A$1823=$A1594,[1]Sheet1!$C$2:$C$1823),0))+INDEX([1]Sheet1!$J$2:$J$1823,MATCH($C1594,IF([1]Sheet1!$A$2:$A$1823=$A1594,[1]Sheet1!$C$2:$C$1823),0)))</f>
        <v>4855167000</v>
      </c>
      <c r="K1594" s="2">
        <f t="array" ref="K1594">INDEX([5]Sheet1!$K$2:$K$2185,MATCH($C1594,IF([5]Sheet1!$E$2:$E$2185=$A1594,[5]Sheet1!$B$2:$B$2185),0))*10</f>
        <v>11487353330</v>
      </c>
      <c r="L1594" s="2">
        <f t="array" ref="L1594">INDEX([5]Sheet1!$J$2:$J$2185,MATCH($C1594,IF([5]Sheet1!$E$2:$E$2185=$A1594,[5]Sheet1!$B$2:$B$2185),0))</f>
        <v>225880</v>
      </c>
      <c r="M1594" s="2">
        <f t="array" ref="M1594">INDEX([5]Sheet1!$G$2:$G$2185,MATCH($C1594,IF([5]Sheet1!$E$2:$E$2185=$A1594,[5]Sheet1!$B$2:$B$2185),0))*10</f>
        <v>9461484990</v>
      </c>
      <c r="N1594" s="2">
        <f t="array" ref="N1594">INDEX([5]Sheet1!$F$2:$F$2185,MATCH($C1594,IF([5]Sheet1!$E$2:$E$2185=$A1594,[5]Sheet1!$B$2:$B$2185),0))</f>
        <v>157712</v>
      </c>
      <c r="O1594" s="2">
        <f t="array" ref="O1594">INDEX([5]Sheet1!$I$2:$I$2185,MATCH($C1594,IF([5]Sheet1!$E$2:$E$2185=$A1594,[5]Sheet1!$B$2:$B$2185),0))*10</f>
        <v>2025868340</v>
      </c>
      <c r="P1594" s="2">
        <f t="array" ref="P1594">INDEX([5]Sheet1!$H$2:$H$2185,MATCH($C1594,IF([5]Sheet1!$E$2:$E$2185=$A1594,[5]Sheet1!$B$2:$B$2185),0))</f>
        <v>60339</v>
      </c>
    </row>
    <row r="1595" spans="1:16" x14ac:dyDescent="0.25">
      <c r="A1595" t="s">
        <v>66</v>
      </c>
      <c r="B1595" t="s">
        <v>67</v>
      </c>
      <c r="C1595">
        <v>2008</v>
      </c>
      <c r="D1595" s="2">
        <f t="array" ref="D1595">INDEX([2]data!$E$2:$E$2185,MATCH($C1595,IF([2]data!$C$2:$C$2185=$A1595,[2]data!$A$2:$A$2185),0))</f>
        <v>2010662</v>
      </c>
      <c r="H1595" s="2">
        <f t="array" ref="H1595">INDEX([1]Sheet1!$M$2:$M$1823,MATCH($C1595,IF([1]Sheet1!$A$2:$A$1823=$A1595,[1]Sheet1!$C$2:$C$1823),0))</f>
        <v>4027700992</v>
      </c>
      <c r="I1595" s="2">
        <f t="array" ref="I1595">INDEX([1]Sheet1!$D$2:$D$1823,MATCH($C1595,IF([1]Sheet1!$A$2:$A$1823=$A1595,[1]Sheet1!$C$2:$C$1823),0))</f>
        <v>2987548000</v>
      </c>
      <c r="J1595" s="2">
        <f t="array" ref="J1595">(INDEX([1]Sheet1!$G$2:$G$1823,MATCH($C1595,IF([1]Sheet1!$A$2:$A$1823=$A1595,[1]Sheet1!$C$2:$C$1823),0))+INDEX([1]Sheet1!$J$2:$J$1823,MATCH($C1595,IF([1]Sheet1!$A$2:$A$1823=$A1595,[1]Sheet1!$C$2:$C$1823),0)))</f>
        <v>1040153000</v>
      </c>
      <c r="K1595" s="2">
        <f t="array" ref="K1595">INDEX([5]Sheet1!$K$2:$K$2185,MATCH($C1595,IF([5]Sheet1!$E$2:$E$2185=$A1595,[5]Sheet1!$B$2:$B$2185),0))*10</f>
        <v>1461278960</v>
      </c>
      <c r="L1595" s="2">
        <f t="array" ref="L1595">INDEX([5]Sheet1!$J$2:$J$2185,MATCH($C1595,IF([5]Sheet1!$E$2:$E$2185=$A1595,[5]Sheet1!$B$2:$B$2185),0))</f>
        <v>48071</v>
      </c>
      <c r="M1595" s="2">
        <f t="array" ref="M1595">INDEX([5]Sheet1!$G$2:$G$2185,MATCH($C1595,IF([5]Sheet1!$E$2:$E$2185=$A1595,[5]Sheet1!$B$2:$B$2185),0))*10</f>
        <v>1171201280</v>
      </c>
      <c r="N1595" s="2">
        <f t="array" ref="N1595">INDEX([5]Sheet1!$F$2:$F$2185,MATCH($C1595,IF([5]Sheet1!$E$2:$E$2185=$A1595,[5]Sheet1!$B$2:$B$2185),0))</f>
        <v>33434</v>
      </c>
      <c r="O1595" s="2">
        <f t="array" ref="O1595">INDEX([5]Sheet1!$I$2:$I$2185,MATCH($C1595,IF([5]Sheet1!$E$2:$E$2185=$A1595,[5]Sheet1!$B$2:$B$2185),0))*10</f>
        <v>290077680</v>
      </c>
      <c r="P1595" s="2">
        <f t="array" ref="P1595">INDEX([5]Sheet1!$H$2:$H$2185,MATCH($C1595,IF([5]Sheet1!$E$2:$E$2185=$A1595,[5]Sheet1!$B$2:$B$2185),0))</f>
        <v>13208</v>
      </c>
    </row>
    <row r="1596" spans="1:16" x14ac:dyDescent="0.25">
      <c r="A1596" t="s">
        <v>68</v>
      </c>
      <c r="B1596" t="s">
        <v>69</v>
      </c>
      <c r="C1596">
        <v>2008</v>
      </c>
      <c r="D1596" s="2">
        <f t="array" ref="D1596">INDEX([2]data!$E$2:$E$2185,MATCH($C1596,IF([2]data!$C$2:$C$2185=$A1596,[2]data!$A$2:$A$2185),0))</f>
        <v>19212436</v>
      </c>
      <c r="H1596" s="2">
        <f t="array" ref="H1596">INDEX([1]Sheet1!$M$2:$M$1823,MATCH($C1596,IF([1]Sheet1!$A$2:$A$1823=$A1596,[1]Sheet1!$C$2:$C$1823),0))</f>
        <v>55347040256</v>
      </c>
      <c r="I1596" s="2">
        <f t="array" ref="I1596">INDEX([1]Sheet1!$D$2:$D$1823,MATCH($C1596,IF([1]Sheet1!$A$2:$A$1823=$A1596,[1]Sheet1!$C$2:$C$1823),0))</f>
        <v>46384138000</v>
      </c>
      <c r="J1596" s="2">
        <f t="array" ref="J1596">(INDEX([1]Sheet1!$G$2:$G$1823,MATCH($C1596,IF([1]Sheet1!$A$2:$A$1823=$A1596,[1]Sheet1!$C$2:$C$1823),0))+INDEX([1]Sheet1!$J$2:$J$1823,MATCH($C1596,IF([1]Sheet1!$A$2:$A$1823=$A1596,[1]Sheet1!$C$2:$C$1823),0)))</f>
        <v>8962903000</v>
      </c>
      <c r="K1596" s="2">
        <f t="array" ref="K1596">INDEX([5]Sheet1!$K$2:$K$2185,MATCH($C1596,IF([5]Sheet1!$E$2:$E$2185=$A1596,[5]Sheet1!$B$2:$B$2185),0))*10</f>
        <v>22315015740</v>
      </c>
      <c r="L1596" s="2">
        <f t="array" ref="L1596">INDEX([5]Sheet1!$J$2:$J$2185,MATCH($C1596,IF([5]Sheet1!$E$2:$E$2185=$A1596,[5]Sheet1!$B$2:$B$2185),0))</f>
        <v>475635</v>
      </c>
      <c r="M1596" s="2">
        <f t="array" ref="M1596">INDEX([5]Sheet1!$G$2:$G$2185,MATCH($C1596,IF([5]Sheet1!$E$2:$E$2185=$A1596,[5]Sheet1!$B$2:$B$2185),0))*10</f>
        <v>17848406450</v>
      </c>
      <c r="N1596" s="2">
        <f t="array" ref="N1596">INDEX([5]Sheet1!$F$2:$F$2185,MATCH($C1596,IF([5]Sheet1!$E$2:$E$2185=$A1596,[5]Sheet1!$B$2:$B$2185),0))</f>
        <v>321248</v>
      </c>
      <c r="O1596" s="2">
        <f t="array" ref="O1596">INDEX([5]Sheet1!$I$2:$I$2185,MATCH($C1596,IF([5]Sheet1!$E$2:$E$2185=$A1596,[5]Sheet1!$B$2:$B$2185),0))*10</f>
        <v>4466609290</v>
      </c>
      <c r="P1596" s="2">
        <f t="array" ref="P1596">INDEX([5]Sheet1!$H$2:$H$2185,MATCH($C1596,IF([5]Sheet1!$E$2:$E$2185=$A1596,[5]Sheet1!$B$2:$B$2185),0))</f>
        <v>131282</v>
      </c>
    </row>
    <row r="1597" spans="1:16" x14ac:dyDescent="0.25">
      <c r="A1597" t="s">
        <v>70</v>
      </c>
      <c r="B1597" t="s">
        <v>71</v>
      </c>
      <c r="C1597">
        <v>2008</v>
      </c>
      <c r="D1597" s="2">
        <f t="array" ref="D1597">INDEX([2]data!$E$2:$E$2185,MATCH($C1597,IF([2]data!$C$2:$C$2185=$A1597,[2]data!$A$2:$A$2185),0))</f>
        <v>9309449</v>
      </c>
      <c r="H1597" s="2">
        <f t="array" ref="H1597">INDEX([1]Sheet1!$M$2:$M$1823,MATCH($C1597,IF([1]Sheet1!$A$2:$A$1823=$A1597,[1]Sheet1!$C$2:$C$1823),0))</f>
        <v>14777473024</v>
      </c>
      <c r="I1597" s="2">
        <f t="array" ref="I1597">INDEX([1]Sheet1!$D$2:$D$1823,MATCH($C1597,IF([1]Sheet1!$A$2:$A$1823=$A1597,[1]Sheet1!$C$2:$C$1823),0))</f>
        <v>11710950000</v>
      </c>
      <c r="J1597" s="2">
        <f t="array" ref="J1597">(INDEX([1]Sheet1!$G$2:$G$1823,MATCH($C1597,IF([1]Sheet1!$A$2:$A$1823=$A1597,[1]Sheet1!$C$2:$C$1823),0))+INDEX([1]Sheet1!$J$2:$J$1823,MATCH($C1597,IF([1]Sheet1!$A$2:$A$1823=$A1597,[1]Sheet1!$C$2:$C$1823),0)))</f>
        <v>3066523000</v>
      </c>
      <c r="K1597" s="2">
        <f t="array" ref="K1597">INDEX([5]Sheet1!$K$2:$K$2185,MATCH($C1597,IF([5]Sheet1!$E$2:$E$2185=$A1597,[5]Sheet1!$B$2:$B$2185),0))*10</f>
        <v>7280160550</v>
      </c>
      <c r="L1597" s="2">
        <f t="array" ref="L1597">INDEX([5]Sheet1!$J$2:$J$2185,MATCH($C1597,IF([5]Sheet1!$E$2:$E$2185=$A1597,[5]Sheet1!$B$2:$B$2185),0))</f>
        <v>230607</v>
      </c>
      <c r="M1597" s="2">
        <f t="array" ref="M1597">INDEX([5]Sheet1!$G$2:$G$2185,MATCH($C1597,IF([5]Sheet1!$E$2:$E$2185=$A1597,[5]Sheet1!$B$2:$B$2185),0))*10</f>
        <v>5866658810</v>
      </c>
      <c r="N1597" s="2">
        <f t="array" ref="N1597">INDEX([5]Sheet1!$F$2:$F$2185,MATCH($C1597,IF([5]Sheet1!$E$2:$E$2185=$A1597,[5]Sheet1!$B$2:$B$2185),0))</f>
        <v>155133</v>
      </c>
      <c r="O1597" s="2">
        <f t="array" ref="O1597">INDEX([5]Sheet1!$I$2:$I$2185,MATCH($C1597,IF([5]Sheet1!$E$2:$E$2185=$A1597,[5]Sheet1!$B$2:$B$2185),0))*10</f>
        <v>1413501740</v>
      </c>
      <c r="P1597" s="2">
        <f t="array" ref="P1597">INDEX([5]Sheet1!$H$2:$H$2185,MATCH($C1597,IF([5]Sheet1!$E$2:$E$2185=$A1597,[5]Sheet1!$B$2:$B$2185),0))</f>
        <v>63851</v>
      </c>
    </row>
    <row r="1598" spans="1:16" x14ac:dyDescent="0.25">
      <c r="A1598" t="s">
        <v>72</v>
      </c>
      <c r="B1598" t="s">
        <v>73</v>
      </c>
      <c r="C1598">
        <v>2008</v>
      </c>
      <c r="D1598" s="2">
        <f t="array" ref="D1598">INDEX([2]data!$E$2:$E$2185,MATCH($C1598,IF([2]data!$C$2:$C$2185=$A1598,[2]data!$A$2:$A$2185),0))</f>
        <v>657569</v>
      </c>
      <c r="H1598" s="2">
        <f t="array" ref="H1598">INDEX([1]Sheet1!$M$2:$M$1823,MATCH($C1598,IF([1]Sheet1!$A$2:$A$1823=$A1598,[1]Sheet1!$C$2:$C$1823),0))</f>
        <v>1073337024</v>
      </c>
      <c r="I1598" s="2">
        <f t="array" ref="I1598">INDEX([1]Sheet1!$D$2:$D$1823,MATCH($C1598,IF([1]Sheet1!$A$2:$A$1823=$A1598,[1]Sheet1!$C$2:$C$1823),0))</f>
        <v>932614000</v>
      </c>
      <c r="J1598" s="2">
        <f t="array" ref="J1598">(INDEX([1]Sheet1!$G$2:$G$1823,MATCH($C1598,IF([1]Sheet1!$A$2:$A$1823=$A1598,[1]Sheet1!$C$2:$C$1823),0))+INDEX([1]Sheet1!$J$2:$J$1823,MATCH($C1598,IF([1]Sheet1!$A$2:$A$1823=$A1598,[1]Sheet1!$C$2:$C$1823),0)))</f>
        <v>140723000</v>
      </c>
      <c r="K1598" s="2">
        <f t="array" ref="K1598">INDEX([5]Sheet1!$K$2:$K$2185,MATCH($C1598,IF([5]Sheet1!$E$2:$E$2185=$A1598,[5]Sheet1!$B$2:$B$2185),0))*10</f>
        <v>530244060</v>
      </c>
      <c r="L1598" s="2">
        <f t="array" ref="L1598">INDEX([5]Sheet1!$J$2:$J$2185,MATCH($C1598,IF([5]Sheet1!$E$2:$E$2185=$A1598,[5]Sheet1!$B$2:$B$2185),0))</f>
        <v>14549</v>
      </c>
      <c r="M1598" s="2">
        <f t="array" ref="M1598">INDEX([5]Sheet1!$G$2:$G$2185,MATCH($C1598,IF([5]Sheet1!$E$2:$E$2185=$A1598,[5]Sheet1!$B$2:$B$2185),0))*10</f>
        <v>425244500</v>
      </c>
      <c r="N1598" s="2">
        <f t="array" ref="N1598">INDEX([5]Sheet1!$F$2:$F$2185,MATCH($C1598,IF([5]Sheet1!$E$2:$E$2185=$A1598,[5]Sheet1!$B$2:$B$2185),0))</f>
        <v>9262</v>
      </c>
      <c r="O1598" s="2">
        <f t="array" ref="O1598">INDEX([5]Sheet1!$I$2:$I$2185,MATCH($C1598,IF([5]Sheet1!$E$2:$E$2185=$A1598,[5]Sheet1!$B$2:$B$2185),0))*10</f>
        <v>104999560</v>
      </c>
      <c r="P1598" s="2">
        <f t="array" ref="P1598">INDEX([5]Sheet1!$H$2:$H$2185,MATCH($C1598,IF([5]Sheet1!$E$2:$E$2185=$A1598,[5]Sheet1!$B$2:$B$2185),0))</f>
        <v>3878</v>
      </c>
    </row>
    <row r="1599" spans="1:16" x14ac:dyDescent="0.25">
      <c r="A1599" t="s">
        <v>74</v>
      </c>
      <c r="B1599" t="s">
        <v>75</v>
      </c>
      <c r="C1599">
        <v>2008</v>
      </c>
      <c r="D1599" s="2">
        <f t="array" ref="D1599">INDEX([2]data!$E$2:$E$2185,MATCH($C1599,IF([2]data!$C$2:$C$2185=$A1599,[2]data!$A$2:$A$2185),0))</f>
        <v>11515391</v>
      </c>
      <c r="H1599" s="2">
        <f t="array" ref="H1599">INDEX([1]Sheet1!$M$2:$M$1823,MATCH($C1599,IF([1]Sheet1!$A$2:$A$1823=$A1599,[1]Sheet1!$C$2:$C$1823),0))</f>
        <v>23128320000</v>
      </c>
      <c r="I1599" s="2">
        <f t="array" ref="I1599">INDEX([1]Sheet1!$D$2:$D$1823,MATCH($C1599,IF([1]Sheet1!$A$2:$A$1823=$A1599,[1]Sheet1!$C$2:$C$1823),0))</f>
        <v>18567031000</v>
      </c>
      <c r="J1599" s="2">
        <f t="array" ref="J1599">(INDEX([1]Sheet1!$G$2:$G$1823,MATCH($C1599,IF([1]Sheet1!$A$2:$A$1823=$A1599,[1]Sheet1!$C$2:$C$1823),0))+INDEX([1]Sheet1!$J$2:$J$1823,MATCH($C1599,IF([1]Sheet1!$A$2:$A$1823=$A1599,[1]Sheet1!$C$2:$C$1823),0)))</f>
        <v>4561288000</v>
      </c>
      <c r="K1599" s="2">
        <f t="array" ref="K1599">INDEX([5]Sheet1!$K$2:$K$2185,MATCH($C1599,IF([5]Sheet1!$E$2:$E$2185=$A1599,[5]Sheet1!$B$2:$B$2185),0))*10</f>
        <v>9205764940</v>
      </c>
      <c r="L1599" s="2">
        <f t="array" ref="L1599">INDEX([5]Sheet1!$J$2:$J$2185,MATCH($C1599,IF([5]Sheet1!$E$2:$E$2185=$A1599,[5]Sheet1!$B$2:$B$2185),0))</f>
        <v>252016</v>
      </c>
      <c r="M1599" s="2">
        <f t="array" ref="M1599">INDEX([5]Sheet1!$G$2:$G$2185,MATCH($C1599,IF([5]Sheet1!$E$2:$E$2185=$A1599,[5]Sheet1!$B$2:$B$2185),0))*10</f>
        <v>7066947000</v>
      </c>
      <c r="N1599" s="2">
        <f t="array" ref="N1599">INDEX([5]Sheet1!$F$2:$F$2185,MATCH($C1599,IF([5]Sheet1!$E$2:$E$2185=$A1599,[5]Sheet1!$B$2:$B$2185),0))</f>
        <v>150503</v>
      </c>
      <c r="O1599" s="2">
        <f t="array" ref="O1599">INDEX([5]Sheet1!$I$2:$I$2185,MATCH($C1599,IF([5]Sheet1!$E$2:$E$2185=$A1599,[5]Sheet1!$B$2:$B$2185),0))*10</f>
        <v>2138817940</v>
      </c>
      <c r="P1599" s="2">
        <f t="array" ref="P1599">INDEX([5]Sheet1!$H$2:$H$2185,MATCH($C1599,IF([5]Sheet1!$E$2:$E$2185=$A1599,[5]Sheet1!$B$2:$B$2185),0))</f>
        <v>88915</v>
      </c>
    </row>
    <row r="1600" spans="1:16" x14ac:dyDescent="0.25">
      <c r="A1600" t="s">
        <v>76</v>
      </c>
      <c r="B1600" t="s">
        <v>77</v>
      </c>
      <c r="C1600">
        <v>2008</v>
      </c>
      <c r="D1600" s="2">
        <f t="array" ref="D1600">INDEX([2]data!$E$2:$E$2185,MATCH($C1600,IF([2]data!$C$2:$C$2185=$A1600,[2]data!$A$2:$A$2185),0))</f>
        <v>3668976</v>
      </c>
      <c r="H1600" s="2">
        <f t="array" ref="H1600">INDEX([1]Sheet1!$M$2:$M$1823,MATCH($C1600,IF([1]Sheet1!$A$2:$A$1823=$A1600,[1]Sheet1!$C$2:$C$1823),0))</f>
        <v>5888442880</v>
      </c>
      <c r="I1600" s="2">
        <f t="array" ref="I1600">INDEX([1]Sheet1!$D$2:$D$1823,MATCH($C1600,IF([1]Sheet1!$A$2:$A$1823=$A1600,[1]Sheet1!$C$2:$C$1823),0))</f>
        <v>5124669000</v>
      </c>
      <c r="J1600" s="2">
        <f t="array" ref="J1600">(INDEX([1]Sheet1!$G$2:$G$1823,MATCH($C1600,IF([1]Sheet1!$A$2:$A$1823=$A1600,[1]Sheet1!$C$2:$C$1823),0))+INDEX([1]Sheet1!$J$2:$J$1823,MATCH($C1600,IF([1]Sheet1!$A$2:$A$1823=$A1600,[1]Sheet1!$C$2:$C$1823),0)))</f>
        <v>763774000</v>
      </c>
      <c r="K1600" s="2">
        <f t="array" ref="K1600">INDEX([5]Sheet1!$K$2:$K$2185,MATCH($C1600,IF([5]Sheet1!$E$2:$E$2185=$A1600,[5]Sheet1!$B$2:$B$2185),0))*10</f>
        <v>2409419920</v>
      </c>
      <c r="L1600" s="2">
        <f t="array" ref="L1600">INDEX([5]Sheet1!$J$2:$J$2185,MATCH($C1600,IF([5]Sheet1!$E$2:$E$2185=$A1600,[5]Sheet1!$B$2:$B$2185),0))</f>
        <v>91276</v>
      </c>
      <c r="M1600" s="2">
        <f t="array" ref="M1600">INDEX([5]Sheet1!$G$2:$G$2185,MATCH($C1600,IF([5]Sheet1!$E$2:$E$2185=$A1600,[5]Sheet1!$B$2:$B$2185),0))*10</f>
        <v>1904933000</v>
      </c>
      <c r="N1600" s="2">
        <f t="array" ref="N1600">INDEX([5]Sheet1!$F$2:$F$2185,MATCH($C1600,IF([5]Sheet1!$E$2:$E$2185=$A1600,[5]Sheet1!$B$2:$B$2185),0))</f>
        <v>59874</v>
      </c>
      <c r="O1600" s="2">
        <f t="array" ref="O1600">INDEX([5]Sheet1!$I$2:$I$2185,MATCH($C1600,IF([5]Sheet1!$E$2:$E$2185=$A1600,[5]Sheet1!$B$2:$B$2185),0))*10</f>
        <v>504486920</v>
      </c>
      <c r="P1600" s="2">
        <f t="array" ref="P1600">INDEX([5]Sheet1!$H$2:$H$2185,MATCH($C1600,IF([5]Sheet1!$E$2:$E$2185=$A1600,[5]Sheet1!$B$2:$B$2185),0))</f>
        <v>28712</v>
      </c>
    </row>
    <row r="1601" spans="1:16" x14ac:dyDescent="0.25">
      <c r="A1601" t="s">
        <v>78</v>
      </c>
      <c r="B1601" t="s">
        <v>79</v>
      </c>
      <c r="C1601">
        <v>2008</v>
      </c>
      <c r="D1601" s="2">
        <f t="array" ref="D1601">INDEX([2]data!$E$2:$E$2185,MATCH($C1601,IF([2]data!$C$2:$C$2185=$A1601,[2]data!$A$2:$A$2185),0))</f>
        <v>3768748</v>
      </c>
      <c r="H1601" s="2">
        <f t="array" ref="H1601">INDEX([1]Sheet1!$M$2:$M$1823,MATCH($C1601,IF([1]Sheet1!$A$2:$A$1823=$A1601,[1]Sheet1!$C$2:$C$1823),0))</f>
        <v>6618980864</v>
      </c>
      <c r="I1601" s="2">
        <f t="array" ref="I1601">INDEX([1]Sheet1!$D$2:$D$1823,MATCH($C1601,IF([1]Sheet1!$A$2:$A$1823=$A1601,[1]Sheet1!$C$2:$C$1823),0))</f>
        <v>5491351000</v>
      </c>
      <c r="J1601" s="2">
        <f t="array" ref="J1601">(INDEX([1]Sheet1!$G$2:$G$1823,MATCH($C1601,IF([1]Sheet1!$A$2:$A$1823=$A1601,[1]Sheet1!$C$2:$C$1823),0))+INDEX([1]Sheet1!$J$2:$J$1823,MATCH($C1601,IF([1]Sheet1!$A$2:$A$1823=$A1601,[1]Sheet1!$C$2:$C$1823),0)))</f>
        <v>1127630000</v>
      </c>
      <c r="K1601" s="2">
        <f t="array" ref="K1601">INDEX([5]Sheet1!$K$2:$K$2185,MATCH($C1601,IF([5]Sheet1!$E$2:$E$2185=$A1601,[5]Sheet1!$B$2:$B$2185),0))*10</f>
        <v>2422878890</v>
      </c>
      <c r="L1601" s="2">
        <f t="array" ref="L1601">INDEX([5]Sheet1!$J$2:$J$2185,MATCH($C1601,IF([5]Sheet1!$E$2:$E$2185=$A1601,[5]Sheet1!$B$2:$B$2185),0))</f>
        <v>67334</v>
      </c>
      <c r="M1601" s="2">
        <f t="array" ref="M1601">INDEX([5]Sheet1!$G$2:$G$2185,MATCH($C1601,IF([5]Sheet1!$E$2:$E$2185=$A1601,[5]Sheet1!$B$2:$B$2185),0))*10</f>
        <v>1884199010</v>
      </c>
      <c r="N1601" s="2">
        <f t="array" ref="N1601">INDEX([5]Sheet1!$F$2:$F$2185,MATCH($C1601,IF([5]Sheet1!$E$2:$E$2185=$A1601,[5]Sheet1!$B$2:$B$2185),0))</f>
        <v>39723</v>
      </c>
      <c r="O1601" s="2">
        <f t="array" ref="O1601">INDEX([5]Sheet1!$I$2:$I$2185,MATCH($C1601,IF([5]Sheet1!$E$2:$E$2185=$A1601,[5]Sheet1!$B$2:$B$2185),0))*10</f>
        <v>538679880</v>
      </c>
      <c r="P1601" s="2">
        <f t="array" ref="P1601">INDEX([5]Sheet1!$H$2:$H$2185,MATCH($C1601,IF([5]Sheet1!$E$2:$E$2185=$A1601,[5]Sheet1!$B$2:$B$2185),0))</f>
        <v>19298</v>
      </c>
    </row>
    <row r="1602" spans="1:16" x14ac:dyDescent="0.25">
      <c r="A1602" t="s">
        <v>80</v>
      </c>
      <c r="B1602" t="s">
        <v>81</v>
      </c>
      <c r="C1602">
        <v>2008</v>
      </c>
      <c r="D1602" s="2">
        <f t="array" ref="D1602">INDEX([2]data!$E$2:$E$2185,MATCH($C1602,IF([2]data!$C$2:$C$2185=$A1602,[2]data!$A$2:$A$2185),0))</f>
        <v>12612285</v>
      </c>
      <c r="H1602" s="2">
        <f t="array" ref="H1602">INDEX([1]Sheet1!$M$2:$M$1823,MATCH($C1602,IF([1]Sheet1!$A$2:$A$1823=$A1602,[1]Sheet1!$C$2:$C$1823),0))</f>
        <v>25906483200</v>
      </c>
      <c r="I1602" s="2">
        <f t="array" ref="I1602">INDEX([1]Sheet1!$D$2:$D$1823,MATCH($C1602,IF([1]Sheet1!$A$2:$A$1823=$A1602,[1]Sheet1!$C$2:$C$1823),0))</f>
        <v>21145970000</v>
      </c>
      <c r="J1602" s="2">
        <f t="array" ref="J1602">(INDEX([1]Sheet1!$G$2:$G$1823,MATCH($C1602,IF([1]Sheet1!$A$2:$A$1823=$A1602,[1]Sheet1!$C$2:$C$1823),0))+INDEX([1]Sheet1!$J$2:$J$1823,MATCH($C1602,IF([1]Sheet1!$A$2:$A$1823=$A1602,[1]Sheet1!$C$2:$C$1823),0)))</f>
        <v>4760513000</v>
      </c>
      <c r="K1602" s="2">
        <f t="array" ref="K1602">INDEX([5]Sheet1!$K$2:$K$2185,MATCH($C1602,IF([5]Sheet1!$E$2:$E$2185=$A1602,[5]Sheet1!$B$2:$B$2185),0))*10</f>
        <v>9808995780</v>
      </c>
      <c r="L1602" s="2">
        <f t="array" ref="L1602">INDEX([5]Sheet1!$J$2:$J$2185,MATCH($C1602,IF([5]Sheet1!$E$2:$E$2185=$A1602,[5]Sheet1!$B$2:$B$2185),0))</f>
        <v>255848</v>
      </c>
      <c r="M1602" s="2">
        <f t="array" ref="M1602">INDEX([5]Sheet1!$G$2:$G$2185,MATCH($C1602,IF([5]Sheet1!$E$2:$E$2185=$A1602,[5]Sheet1!$B$2:$B$2185),0))*10</f>
        <v>7710519460</v>
      </c>
      <c r="N1602" s="2">
        <f t="array" ref="N1602">INDEX([5]Sheet1!$F$2:$F$2185,MATCH($C1602,IF([5]Sheet1!$E$2:$E$2185=$A1602,[5]Sheet1!$B$2:$B$2185),0))</f>
        <v>167748</v>
      </c>
      <c r="O1602" s="2">
        <f t="array" ref="O1602">INDEX([5]Sheet1!$I$2:$I$2185,MATCH($C1602,IF([5]Sheet1!$E$2:$E$2185=$A1602,[5]Sheet1!$B$2:$B$2185),0))*10</f>
        <v>2098476320</v>
      </c>
      <c r="P1602" s="2">
        <f t="array" ref="P1602">INDEX([5]Sheet1!$H$2:$H$2185,MATCH($C1602,IF([5]Sheet1!$E$2:$E$2185=$A1602,[5]Sheet1!$B$2:$B$2185),0))</f>
        <v>73880</v>
      </c>
    </row>
    <row r="1603" spans="1:16" x14ac:dyDescent="0.25">
      <c r="A1603" t="s">
        <v>82</v>
      </c>
      <c r="B1603" t="s">
        <v>83</v>
      </c>
      <c r="C1603">
        <v>2008</v>
      </c>
      <c r="D1603" s="2">
        <f t="array" ref="D1603">INDEX([2]data!$E$2:$E$2185,MATCH($C1603,IF([2]data!$C$2:$C$2185=$A1603,[2]data!$A$2:$A$2185),0))</f>
        <v>1055003</v>
      </c>
      <c r="H1603" s="2">
        <f t="array" ref="H1603">INDEX([1]Sheet1!$M$2:$M$1823,MATCH($C1603,IF([1]Sheet1!$A$2:$A$1823=$A1603,[1]Sheet1!$C$2:$C$1823),0))</f>
        <v>2218913024</v>
      </c>
      <c r="I1603" s="2">
        <f t="array" ref="I1603">INDEX([1]Sheet1!$D$2:$D$1823,MATCH($C1603,IF([1]Sheet1!$A$2:$A$1823=$A1603,[1]Sheet1!$C$2:$C$1823),0))</f>
        <v>2089768000</v>
      </c>
      <c r="J1603" s="2">
        <f t="array" ref="J1603">(INDEX([1]Sheet1!$G$2:$G$1823,MATCH($C1603,IF([1]Sheet1!$A$2:$A$1823=$A1603,[1]Sheet1!$C$2:$C$1823),0))+INDEX([1]Sheet1!$J$2:$J$1823,MATCH($C1603,IF([1]Sheet1!$A$2:$A$1823=$A1603,[1]Sheet1!$C$2:$C$1823),0)))</f>
        <v>129145000</v>
      </c>
      <c r="K1603" s="2">
        <f t="array" ref="K1603">INDEX([5]Sheet1!$K$2:$K$2185,MATCH($C1603,IF([5]Sheet1!$E$2:$E$2185=$A1603,[5]Sheet1!$B$2:$B$2185),0))*10</f>
        <v>976899990</v>
      </c>
      <c r="L1603" s="2">
        <f t="array" ref="L1603">INDEX([5]Sheet1!$J$2:$J$2185,MATCH($C1603,IF([5]Sheet1!$E$2:$E$2185=$A1603,[5]Sheet1!$B$2:$B$2185),0))</f>
        <v>20777</v>
      </c>
      <c r="M1603" s="2">
        <f t="array" ref="M1603">INDEX([5]Sheet1!$G$2:$G$2185,MATCH($C1603,IF([5]Sheet1!$E$2:$E$2185=$A1603,[5]Sheet1!$B$2:$B$2185),0))*10</f>
        <v>850318950</v>
      </c>
      <c r="N1603" s="2">
        <f t="array" ref="N1603">INDEX([5]Sheet1!$F$2:$F$2185,MATCH($C1603,IF([5]Sheet1!$E$2:$E$2185=$A1603,[5]Sheet1!$B$2:$B$2185),0))</f>
        <v>15214</v>
      </c>
      <c r="O1603" s="2">
        <f t="array" ref="O1603">INDEX([5]Sheet1!$I$2:$I$2185,MATCH($C1603,IF([5]Sheet1!$E$2:$E$2185=$A1603,[5]Sheet1!$B$2:$B$2185),0))*10</f>
        <v>126581040</v>
      </c>
      <c r="P1603" s="2">
        <f t="array" ref="P1603">INDEX([5]Sheet1!$H$2:$H$2185,MATCH($C1603,IF([5]Sheet1!$E$2:$E$2185=$A1603,[5]Sheet1!$B$2:$B$2185),0))</f>
        <v>4414</v>
      </c>
    </row>
    <row r="1604" spans="1:16" x14ac:dyDescent="0.25">
      <c r="A1604" t="s">
        <v>84</v>
      </c>
      <c r="B1604" t="s">
        <v>85</v>
      </c>
      <c r="C1604">
        <v>2008</v>
      </c>
      <c r="D1604" s="2">
        <f t="array" ref="D1604">INDEX([2]data!$E$2:$E$2185,MATCH($C1604,IF([2]data!$C$2:$C$2185=$A1604,[2]data!$A$2:$A$2185),0))</f>
        <v>4528996</v>
      </c>
      <c r="H1604" s="2">
        <f t="array" ref="H1604">INDEX([1]Sheet1!$M$2:$M$1823,MATCH($C1604,IF([1]Sheet1!$A$2:$A$1823=$A1604,[1]Sheet1!$C$2:$C$1823),0))</f>
        <v>8729853952</v>
      </c>
      <c r="I1604" s="2">
        <f t="array" ref="I1604">INDEX([1]Sheet1!$D$2:$D$1823,MATCH($C1604,IF([1]Sheet1!$A$2:$A$1823=$A1604,[1]Sheet1!$C$2:$C$1823),0))</f>
        <v>6737885000</v>
      </c>
      <c r="J1604" s="2">
        <f t="array" ref="J1604">(INDEX([1]Sheet1!$G$2:$G$1823,MATCH($C1604,IF([1]Sheet1!$A$2:$A$1823=$A1604,[1]Sheet1!$C$2:$C$1823),0))+INDEX([1]Sheet1!$J$2:$J$1823,MATCH($C1604,IF([1]Sheet1!$A$2:$A$1823=$A1604,[1]Sheet1!$C$2:$C$1823),0)))</f>
        <v>1991969000</v>
      </c>
      <c r="K1604" s="2">
        <f t="array" ref="K1604">INDEX([5]Sheet1!$K$2:$K$2185,MATCH($C1604,IF([5]Sheet1!$E$2:$E$2185=$A1604,[5]Sheet1!$B$2:$B$2185),0))*10</f>
        <v>3439508260</v>
      </c>
      <c r="L1604" s="2">
        <f t="array" ref="L1604">INDEX([5]Sheet1!$J$2:$J$2185,MATCH($C1604,IF([5]Sheet1!$E$2:$E$2185=$A1604,[5]Sheet1!$B$2:$B$2185),0))</f>
        <v>107368</v>
      </c>
      <c r="M1604" s="2">
        <f t="array" ref="M1604">INDEX([5]Sheet1!$G$2:$G$2185,MATCH($C1604,IF([5]Sheet1!$E$2:$E$2185=$A1604,[5]Sheet1!$B$2:$B$2185),0))*10</f>
        <v>2659158540</v>
      </c>
      <c r="N1604" s="2">
        <f t="array" ref="N1604">INDEX([5]Sheet1!$F$2:$F$2185,MATCH($C1604,IF([5]Sheet1!$E$2:$E$2185=$A1604,[5]Sheet1!$B$2:$B$2185),0))</f>
        <v>71486</v>
      </c>
      <c r="O1604" s="2">
        <f t="array" ref="O1604">INDEX([5]Sheet1!$I$2:$I$2185,MATCH($C1604,IF([5]Sheet1!$E$2:$E$2185=$A1604,[5]Sheet1!$B$2:$B$2185),0))*10</f>
        <v>780349720</v>
      </c>
      <c r="P1604" s="2">
        <f t="array" ref="P1604">INDEX([5]Sheet1!$H$2:$H$2185,MATCH($C1604,IF([5]Sheet1!$E$2:$E$2185=$A1604,[5]Sheet1!$B$2:$B$2185),0))</f>
        <v>32867</v>
      </c>
    </row>
    <row r="1605" spans="1:16" x14ac:dyDescent="0.25">
      <c r="A1605" t="s">
        <v>86</v>
      </c>
      <c r="B1605" t="s">
        <v>87</v>
      </c>
      <c r="C1605">
        <v>2008</v>
      </c>
      <c r="D1605" s="2">
        <f t="array" ref="D1605">INDEX([2]data!$E$2:$E$2185,MATCH($C1605,IF([2]data!$C$2:$C$2185=$A1605,[2]data!$A$2:$A$2185),0))</f>
        <v>799124</v>
      </c>
      <c r="H1605" s="2">
        <f t="array" ref="H1605">INDEX([1]Sheet1!$M$2:$M$1823,MATCH($C1605,IF([1]Sheet1!$A$2:$A$1823=$A1605,[1]Sheet1!$C$2:$C$1823),0))</f>
        <v>1219047040</v>
      </c>
      <c r="I1605" s="2">
        <f t="array" ref="I1605">INDEX([1]Sheet1!$D$2:$D$1823,MATCH($C1605,IF([1]Sheet1!$A$2:$A$1823=$A1605,[1]Sheet1!$C$2:$C$1823),0))</f>
        <v>1015103000</v>
      </c>
      <c r="J1605" s="2">
        <f t="array" ref="J1605">(INDEX([1]Sheet1!$G$2:$G$1823,MATCH($C1605,IF([1]Sheet1!$A$2:$A$1823=$A1605,[1]Sheet1!$C$2:$C$1823),0))+INDEX([1]Sheet1!$J$2:$J$1823,MATCH($C1605,IF([1]Sheet1!$A$2:$A$1823=$A1605,[1]Sheet1!$C$2:$C$1823),0)))</f>
        <v>203944000</v>
      </c>
      <c r="K1605" s="2">
        <f t="array" ref="K1605">INDEX([5]Sheet1!$K$2:$K$2185,MATCH($C1605,IF([5]Sheet1!$E$2:$E$2185=$A1605,[5]Sheet1!$B$2:$B$2185),0))*10</f>
        <v>557320620</v>
      </c>
      <c r="L1605" s="2">
        <f t="array" ref="L1605">INDEX([5]Sheet1!$J$2:$J$2185,MATCH($C1605,IF([5]Sheet1!$E$2:$E$2185=$A1605,[5]Sheet1!$B$2:$B$2185),0))</f>
        <v>19215</v>
      </c>
      <c r="M1605" s="2">
        <f t="array" ref="M1605">INDEX([5]Sheet1!$G$2:$G$2185,MATCH($C1605,IF([5]Sheet1!$E$2:$E$2185=$A1605,[5]Sheet1!$B$2:$B$2185),0))*10</f>
        <v>447956150</v>
      </c>
      <c r="N1605" s="2">
        <f t="array" ref="N1605">INDEX([5]Sheet1!$F$2:$F$2185,MATCH($C1605,IF([5]Sheet1!$E$2:$E$2185=$A1605,[5]Sheet1!$B$2:$B$2185),0))</f>
        <v>13146</v>
      </c>
      <c r="O1605" s="2">
        <f t="array" ref="O1605">INDEX([5]Sheet1!$I$2:$I$2185,MATCH($C1605,IF([5]Sheet1!$E$2:$E$2185=$A1605,[5]Sheet1!$B$2:$B$2185),0))*10</f>
        <v>109364470</v>
      </c>
      <c r="P1605" s="2">
        <f t="array" ref="P1605">INDEX([5]Sheet1!$H$2:$H$2185,MATCH($C1605,IF([5]Sheet1!$E$2:$E$2185=$A1605,[5]Sheet1!$B$2:$B$2185),0))</f>
        <v>5189</v>
      </c>
    </row>
    <row r="1606" spans="1:16" x14ac:dyDescent="0.25">
      <c r="A1606" t="s">
        <v>88</v>
      </c>
      <c r="B1606" t="s">
        <v>89</v>
      </c>
      <c r="C1606">
        <v>2008</v>
      </c>
      <c r="D1606" s="2">
        <f t="array" ref="D1606">INDEX([2]data!$E$2:$E$2185,MATCH($C1606,IF([2]data!$C$2:$C$2185=$A1606,[2]data!$A$2:$A$2185),0))</f>
        <v>6247411</v>
      </c>
      <c r="H1606" s="2">
        <f t="array" ref="H1606">INDEX([1]Sheet1!$M$2:$M$1823,MATCH($C1606,IF([1]Sheet1!$A$2:$A$1823=$A1606,[1]Sheet1!$C$2:$C$1823),0))</f>
        <v>8857733120</v>
      </c>
      <c r="I1606" s="2">
        <f t="array" ref="I1606">INDEX([1]Sheet1!$D$2:$D$1823,MATCH($C1606,IF([1]Sheet1!$A$2:$A$1823=$A1606,[1]Sheet1!$C$2:$C$1823),0))</f>
        <v>7572223000</v>
      </c>
      <c r="J1606" s="2">
        <f t="array" ref="J1606">(INDEX([1]Sheet1!$G$2:$G$1823,MATCH($C1606,IF([1]Sheet1!$A$2:$A$1823=$A1606,[1]Sheet1!$C$2:$C$1823),0))+INDEX([1]Sheet1!$J$2:$J$1823,MATCH($C1606,IF([1]Sheet1!$A$2:$A$1823=$A1606,[1]Sheet1!$C$2:$C$1823),0)))</f>
        <v>1285510000</v>
      </c>
      <c r="K1606" s="2">
        <f t="array" ref="K1606">INDEX([5]Sheet1!$K$2:$K$2185,MATCH($C1606,IF([5]Sheet1!$E$2:$E$2185=$A1606,[5]Sheet1!$B$2:$B$2185),0))*10</f>
        <v>3876610290</v>
      </c>
      <c r="L1606" s="2">
        <f t="array" ref="L1606">INDEX([5]Sheet1!$J$2:$J$2185,MATCH($C1606,IF([5]Sheet1!$E$2:$E$2185=$A1606,[5]Sheet1!$B$2:$B$2185),0))</f>
        <v>128148</v>
      </c>
      <c r="M1606" s="2">
        <f t="array" ref="M1606">INDEX([5]Sheet1!$G$2:$G$2185,MATCH($C1606,IF([5]Sheet1!$E$2:$E$2185=$A1606,[5]Sheet1!$B$2:$B$2185),0))*10</f>
        <v>3193269780</v>
      </c>
      <c r="N1606" s="2">
        <f t="array" ref="N1606">INDEX([5]Sheet1!$F$2:$F$2185,MATCH($C1606,IF([5]Sheet1!$E$2:$E$2185=$A1606,[5]Sheet1!$B$2:$B$2185),0))</f>
        <v>87719</v>
      </c>
      <c r="O1606" s="2">
        <f t="array" ref="O1606">INDEX([5]Sheet1!$I$2:$I$2185,MATCH($C1606,IF([5]Sheet1!$E$2:$E$2185=$A1606,[5]Sheet1!$B$2:$B$2185),0))*10</f>
        <v>683340510</v>
      </c>
      <c r="P1606" s="2">
        <f t="array" ref="P1606">INDEX([5]Sheet1!$H$2:$H$2185,MATCH($C1606,IF([5]Sheet1!$E$2:$E$2185=$A1606,[5]Sheet1!$B$2:$B$2185),0))</f>
        <v>36844</v>
      </c>
    </row>
    <row r="1607" spans="1:16" x14ac:dyDescent="0.25">
      <c r="A1607" t="s">
        <v>90</v>
      </c>
      <c r="B1607" t="s">
        <v>91</v>
      </c>
      <c r="C1607">
        <v>2008</v>
      </c>
      <c r="D1607" s="2">
        <f t="array" ref="D1607">INDEX([2]data!$E$2:$E$2185,MATCH($C1607,IF([2]data!$C$2:$C$2185=$A1607,[2]data!$A$2:$A$2185),0))</f>
        <v>24309039</v>
      </c>
      <c r="H1607" s="2">
        <f t="array" ref="H1607">INDEX([1]Sheet1!$M$2:$M$1823,MATCH($C1607,IF([1]Sheet1!$A$2:$A$1823=$A1607,[1]Sheet1!$C$2:$C$1823),0))</f>
        <v>52388069376</v>
      </c>
      <c r="I1607" s="2">
        <f t="array" ref="I1607">INDEX([1]Sheet1!$D$2:$D$1823,MATCH($C1607,IF([1]Sheet1!$A$2:$A$1823=$A1607,[1]Sheet1!$C$2:$C$1823),0))</f>
        <v>37306403000</v>
      </c>
      <c r="J1607" s="2">
        <f t="array" ref="J1607">(INDEX([1]Sheet1!$G$2:$G$1823,MATCH($C1607,IF([1]Sheet1!$A$2:$A$1823=$A1607,[1]Sheet1!$C$2:$C$1823),0))+INDEX([1]Sheet1!$J$2:$J$1823,MATCH($C1607,IF([1]Sheet1!$A$2:$A$1823=$A1607,[1]Sheet1!$C$2:$C$1823),0)))</f>
        <v>15081666000</v>
      </c>
      <c r="K1607" s="2">
        <f t="array" ref="K1607">INDEX([5]Sheet1!$K$2:$K$2185,MATCH($C1607,IF([5]Sheet1!$E$2:$E$2185=$A1607,[5]Sheet1!$B$2:$B$2185),0))*10</f>
        <v>21449850640</v>
      </c>
      <c r="L1607" s="2">
        <f t="array" ref="L1607">INDEX([5]Sheet1!$J$2:$J$2185,MATCH($C1607,IF([5]Sheet1!$E$2:$E$2185=$A1607,[5]Sheet1!$B$2:$B$2185),0))</f>
        <v>669856</v>
      </c>
      <c r="M1607" s="2">
        <f t="array" ref="M1607">INDEX([5]Sheet1!$G$2:$G$2185,MATCH($C1607,IF([5]Sheet1!$E$2:$E$2185=$A1607,[5]Sheet1!$B$2:$B$2185),0))*10</f>
        <v>16747279980</v>
      </c>
      <c r="N1607" s="2">
        <f t="array" ref="N1607">INDEX([5]Sheet1!$F$2:$F$2185,MATCH($C1607,IF([5]Sheet1!$E$2:$E$2185=$A1607,[5]Sheet1!$B$2:$B$2185),0))</f>
        <v>446870</v>
      </c>
      <c r="O1607" s="2">
        <f t="array" ref="O1607">INDEX([5]Sheet1!$I$2:$I$2185,MATCH($C1607,IF([5]Sheet1!$E$2:$E$2185=$A1607,[5]Sheet1!$B$2:$B$2185),0))*10</f>
        <v>4702570660</v>
      </c>
      <c r="P1607" s="2">
        <f t="array" ref="P1607">INDEX([5]Sheet1!$H$2:$H$2185,MATCH($C1607,IF([5]Sheet1!$E$2:$E$2185=$A1607,[5]Sheet1!$B$2:$B$2185),0))</f>
        <v>202547</v>
      </c>
    </row>
    <row r="1608" spans="1:16" x14ac:dyDescent="0.25">
      <c r="A1608" t="s">
        <v>2</v>
      </c>
      <c r="B1608" t="s">
        <v>3</v>
      </c>
      <c r="C1608">
        <v>2008</v>
      </c>
      <c r="D1608" s="2">
        <f t="array" ref="D1608">INDEX([2]data!$E$2:$E$2185,MATCH($C1608,IF([2]data!$C$2:$C$2185=$A1608,[2]data!$A$2:$A$2185),0))</f>
        <v>304093966</v>
      </c>
      <c r="H1608" s="2">
        <f t="array" ref="H1608">INDEX([1]Sheet1!$M$2:$M$1823,MATCH($C1608,IF([1]Sheet1!$A$2:$A$1823=$A1608,[1]Sheet1!$C$2:$C$1823),0))</f>
        <v>620762234880</v>
      </c>
      <c r="I1608" s="2">
        <f t="array" ref="I1608">INDEX([1]Sheet1!$D$2:$D$1823,MATCH($C1608,IF([1]Sheet1!$A$2:$A$1823=$A1608,[1]Sheet1!$C$2:$C$1823),0))</f>
        <v>495348703000</v>
      </c>
      <c r="J1608" s="2">
        <f t="array" ref="J1608">(INDEX([1]Sheet1!$G$2:$G$1823,MATCH($C1608,IF([1]Sheet1!$A$2:$A$1823=$A1608,[1]Sheet1!$C$2:$C$1823),0))+INDEX([1]Sheet1!$J$2:$J$1823,MATCH($C1608,IF([1]Sheet1!$A$2:$A$1823=$A1608,[1]Sheet1!$C$2:$C$1823),0)))</f>
        <v>125413504000</v>
      </c>
      <c r="K1608" s="2">
        <f t="array" ref="K1608">INDEX([5]Sheet1!$K$2:$K$2185,MATCH($C1608,IF([5]Sheet1!$E$2:$E$2185=$A1608,[5]Sheet1!$B$2:$B$2185),0))*10</f>
        <v>256234033120</v>
      </c>
      <c r="L1608" s="2">
        <f t="array" ref="L1608">INDEX([5]Sheet1!$J$2:$J$2185,MATCH($C1608,IF([5]Sheet1!$E$2:$E$2185=$A1608,[5]Sheet1!$B$2:$B$2185),0))</f>
        <v>6857828</v>
      </c>
      <c r="M1608" s="2">
        <f t="array" ref="M1608">INDEX([5]Sheet1!$G$2:$G$2185,MATCH($C1608,IF([5]Sheet1!$E$2:$E$2185=$A1608,[5]Sheet1!$B$2:$B$2185),0))*10</f>
        <v>201749426420</v>
      </c>
      <c r="N1608" s="2">
        <f t="array" ref="N1608">INDEX([5]Sheet1!$F$2:$F$2185,MATCH($C1608,IF([5]Sheet1!$E$2:$E$2185=$A1608,[5]Sheet1!$B$2:$B$2185),0))</f>
        <v>4384542</v>
      </c>
      <c r="O1608" s="2">
        <f t="array" ref="O1608">INDEX([5]Sheet1!$I$2:$I$2185,MATCH($C1608,IF([5]Sheet1!$E$2:$E$2185=$A1608,[5]Sheet1!$B$2:$B$2185),0))*10</f>
        <v>54484606700</v>
      </c>
      <c r="P1608" s="2">
        <f t="array" ref="P1608">INDEX([5]Sheet1!$H$2:$H$2185,MATCH($C1608,IF([5]Sheet1!$E$2:$E$2185=$A1608,[5]Sheet1!$B$2:$B$2185),0))</f>
        <v>2080037</v>
      </c>
    </row>
    <row r="1609" spans="1:16" x14ac:dyDescent="0.25">
      <c r="A1609" t="s">
        <v>92</v>
      </c>
      <c r="B1609" t="s">
        <v>93</v>
      </c>
      <c r="C1609">
        <v>2008</v>
      </c>
      <c r="D1609" s="2">
        <f t="array" ref="D1609">INDEX([2]data!$E$2:$E$2185,MATCH($C1609,IF([2]data!$C$2:$C$2185=$A1609,[2]data!$A$2:$A$2185),0))</f>
        <v>2663029</v>
      </c>
      <c r="H1609" s="2">
        <f t="array" ref="H1609">INDEX([1]Sheet1!$M$2:$M$1823,MATCH($C1609,IF([1]Sheet1!$A$2:$A$1823=$A1609,[1]Sheet1!$C$2:$C$1823),0))</f>
        <v>4653198848</v>
      </c>
      <c r="I1609" s="2">
        <f t="array" ref="I1609">INDEX([1]Sheet1!$D$2:$D$1823,MATCH($C1609,IF([1]Sheet1!$A$2:$A$1823=$A1609,[1]Sheet1!$C$2:$C$1823),0))</f>
        <v>3306470000</v>
      </c>
      <c r="J1609" s="2">
        <f t="array" ref="J1609">(INDEX([1]Sheet1!$G$2:$G$1823,MATCH($C1609,IF([1]Sheet1!$A$2:$A$1823=$A1609,[1]Sheet1!$C$2:$C$1823),0))+INDEX([1]Sheet1!$J$2:$J$1823,MATCH($C1609,IF([1]Sheet1!$A$2:$A$1823=$A1609,[1]Sheet1!$C$2:$C$1823),0)))</f>
        <v>1346729000</v>
      </c>
      <c r="K1609" s="2">
        <f t="array" ref="K1609">INDEX([5]Sheet1!$K$2:$K$2185,MATCH($C1609,IF([5]Sheet1!$E$2:$E$2185=$A1609,[5]Sheet1!$B$2:$B$2185),0))*10</f>
        <v>1816775440</v>
      </c>
      <c r="L1609" s="2">
        <f t="array" ref="L1609">INDEX([5]Sheet1!$J$2:$J$2185,MATCH($C1609,IF([5]Sheet1!$E$2:$E$2185=$A1609,[5]Sheet1!$B$2:$B$2185),0))</f>
        <v>51931</v>
      </c>
      <c r="M1609" s="2">
        <f t="array" ref="M1609">INDEX([5]Sheet1!$G$2:$G$2185,MATCH($C1609,IF([5]Sheet1!$E$2:$E$2185=$A1609,[5]Sheet1!$B$2:$B$2185),0))*10</f>
        <v>1338041220</v>
      </c>
      <c r="N1609" s="2">
        <f t="array" ref="N1609">INDEX([5]Sheet1!$F$2:$F$2185,MATCH($C1609,IF([5]Sheet1!$E$2:$E$2185=$A1609,[5]Sheet1!$B$2:$B$2185),0))</f>
        <v>29521</v>
      </c>
      <c r="O1609" s="2">
        <f t="array" ref="O1609">INDEX([5]Sheet1!$I$2:$I$2185,MATCH($C1609,IF([5]Sheet1!$E$2:$E$2185=$A1609,[5]Sheet1!$B$2:$B$2185),0))*10</f>
        <v>478734220</v>
      </c>
      <c r="P1609" s="2">
        <f t="array" ref="P1609">INDEX([5]Sheet1!$H$2:$H$2185,MATCH($C1609,IF([5]Sheet1!$E$2:$E$2185=$A1609,[5]Sheet1!$B$2:$B$2185),0))</f>
        <v>17586</v>
      </c>
    </row>
    <row r="1610" spans="1:16" x14ac:dyDescent="0.25">
      <c r="A1610" t="s">
        <v>94</v>
      </c>
      <c r="B1610" t="s">
        <v>95</v>
      </c>
      <c r="C1610">
        <v>2008</v>
      </c>
      <c r="D1610" s="2">
        <f t="array" ref="D1610">INDEX([2]data!$E$2:$E$2185,MATCH($C1610,IF([2]data!$C$2:$C$2185=$A1610,[2]data!$A$2:$A$2185),0))</f>
        <v>624151</v>
      </c>
      <c r="H1610" s="2">
        <f t="array" ref="H1610">INDEX([1]Sheet1!$M$2:$M$1823,MATCH($C1610,IF([1]Sheet1!$A$2:$A$1823=$A1610,[1]Sheet1!$C$2:$C$1823),0))</f>
        <v>1439406976</v>
      </c>
      <c r="I1610" s="2">
        <f t="array" ref="I1610">INDEX([1]Sheet1!$D$2:$D$1823,MATCH($C1610,IF([1]Sheet1!$A$2:$A$1823=$A1610,[1]Sheet1!$C$2:$C$1823),0))</f>
        <v>1299330000</v>
      </c>
      <c r="J1610" s="2">
        <f t="array" ref="J1610">(INDEX([1]Sheet1!$G$2:$G$1823,MATCH($C1610,IF([1]Sheet1!$A$2:$A$1823=$A1610,[1]Sheet1!$C$2:$C$1823),0))+INDEX([1]Sheet1!$J$2:$J$1823,MATCH($C1610,IF([1]Sheet1!$A$2:$A$1823=$A1610,[1]Sheet1!$C$2:$C$1823),0)))</f>
        <v>140077000</v>
      </c>
      <c r="K1610" s="2">
        <f t="array" ref="K1610">INDEX([5]Sheet1!$K$2:$K$2185,MATCH($C1610,IF([5]Sheet1!$E$2:$E$2185=$A1610,[5]Sheet1!$B$2:$B$2185),0))*10</f>
        <v>641433720</v>
      </c>
      <c r="L1610" s="2">
        <f t="array" ref="L1610">INDEX([5]Sheet1!$J$2:$J$2185,MATCH($C1610,IF([5]Sheet1!$E$2:$E$2185=$A1610,[5]Sheet1!$B$2:$B$2185),0))</f>
        <v>19344</v>
      </c>
      <c r="M1610" s="2">
        <f t="array" ref="M1610">INDEX([5]Sheet1!$G$2:$G$2185,MATCH($C1610,IF([5]Sheet1!$E$2:$E$2185=$A1610,[5]Sheet1!$B$2:$B$2185),0))*10</f>
        <v>530904290</v>
      </c>
      <c r="N1610" s="2">
        <f t="array" ref="N1610">INDEX([5]Sheet1!$F$2:$F$2185,MATCH($C1610,IF([5]Sheet1!$E$2:$E$2185=$A1610,[5]Sheet1!$B$2:$B$2185),0))</f>
        <v>13544</v>
      </c>
      <c r="O1610" s="2">
        <f t="array" ref="O1610">INDEX([5]Sheet1!$I$2:$I$2185,MATCH($C1610,IF([5]Sheet1!$E$2:$E$2185=$A1610,[5]Sheet1!$B$2:$B$2185),0))*10</f>
        <v>110529430</v>
      </c>
      <c r="P1610" s="2">
        <f t="array" ref="P1610">INDEX([5]Sheet1!$H$2:$H$2185,MATCH($C1610,IF([5]Sheet1!$E$2:$E$2185=$A1610,[5]Sheet1!$B$2:$B$2185),0))</f>
        <v>4328</v>
      </c>
    </row>
    <row r="1611" spans="1:16" x14ac:dyDescent="0.25">
      <c r="A1611" t="s">
        <v>96</v>
      </c>
      <c r="B1611" t="s">
        <v>97</v>
      </c>
      <c r="C1611">
        <v>2008</v>
      </c>
      <c r="D1611" s="2">
        <f t="array" ref="D1611">INDEX([2]data!$E$2:$E$2185,MATCH($C1611,IF([2]data!$C$2:$C$2185=$A1611,[2]data!$A$2:$A$2185),0))</f>
        <v>7833496</v>
      </c>
      <c r="H1611" s="2">
        <f t="array" ref="H1611">INDEX([1]Sheet1!$M$2:$M$1823,MATCH($C1611,IF([1]Sheet1!$A$2:$A$1823=$A1611,[1]Sheet1!$C$2:$C$1823),0))</f>
        <v>16421220352</v>
      </c>
      <c r="I1611" s="2">
        <f t="array" ref="I1611">INDEX([1]Sheet1!$D$2:$D$1823,MATCH($C1611,IF([1]Sheet1!$A$2:$A$1823=$A1611,[1]Sheet1!$C$2:$C$1823),0))</f>
        <v>13373136000</v>
      </c>
      <c r="J1611" s="2">
        <f t="array" ref="J1611">(INDEX([1]Sheet1!$G$2:$G$1823,MATCH($C1611,IF([1]Sheet1!$A$2:$A$1823=$A1611,[1]Sheet1!$C$2:$C$1823),0))+INDEX([1]Sheet1!$J$2:$J$1823,MATCH($C1611,IF([1]Sheet1!$A$2:$A$1823=$A1611,[1]Sheet1!$C$2:$C$1823),0)))</f>
        <v>3048084000</v>
      </c>
      <c r="K1611" s="2">
        <f t="array" ref="K1611">INDEX([5]Sheet1!$K$2:$K$2185,MATCH($C1611,IF([5]Sheet1!$E$2:$E$2185=$A1611,[5]Sheet1!$B$2:$B$2185),0))*10</f>
        <v>6968527540</v>
      </c>
      <c r="L1611" s="2">
        <f t="array" ref="L1611">INDEX([5]Sheet1!$J$2:$J$2185,MATCH($C1611,IF([5]Sheet1!$E$2:$E$2185=$A1611,[5]Sheet1!$B$2:$B$2185),0))</f>
        <v>196640</v>
      </c>
      <c r="M1611" s="2">
        <f t="array" ref="M1611">INDEX([5]Sheet1!$G$2:$G$2185,MATCH($C1611,IF([5]Sheet1!$E$2:$E$2185=$A1611,[5]Sheet1!$B$2:$B$2185),0))*10</f>
        <v>5676934640</v>
      </c>
      <c r="N1611" s="2">
        <f t="array" ref="N1611">INDEX([5]Sheet1!$F$2:$F$2185,MATCH($C1611,IF([5]Sheet1!$E$2:$E$2185=$A1611,[5]Sheet1!$B$2:$B$2185),0))</f>
        <v>128461</v>
      </c>
      <c r="O1611" s="2">
        <f t="array" ref="O1611">INDEX([5]Sheet1!$I$2:$I$2185,MATCH($C1611,IF([5]Sheet1!$E$2:$E$2185=$A1611,[5]Sheet1!$B$2:$B$2185),0))*10</f>
        <v>1291592900</v>
      </c>
      <c r="P1611" s="2">
        <f t="array" ref="P1611">INDEX([5]Sheet1!$H$2:$H$2185,MATCH($C1611,IF([5]Sheet1!$E$2:$E$2185=$A1611,[5]Sheet1!$B$2:$B$2185),0))</f>
        <v>58792</v>
      </c>
    </row>
    <row r="1612" spans="1:16" x14ac:dyDescent="0.25">
      <c r="A1612" t="s">
        <v>98</v>
      </c>
      <c r="B1612" t="s">
        <v>99</v>
      </c>
      <c r="C1612">
        <v>2008</v>
      </c>
      <c r="D1612" s="2">
        <f t="array" ref="D1612">INDEX([2]data!$E$2:$E$2185,MATCH($C1612,IF([2]data!$C$2:$C$2185=$A1612,[2]data!$A$2:$A$2185),0))</f>
        <v>6562231</v>
      </c>
      <c r="H1612" s="2">
        <f t="array" ref="H1612">INDEX([1]Sheet1!$M$2:$M$1823,MATCH($C1612,IF([1]Sheet1!$A$2:$A$1823=$A1612,[1]Sheet1!$C$2:$C$1823),0))</f>
        <v>12677439488</v>
      </c>
      <c r="I1612" s="2">
        <f t="array" ref="I1612">INDEX([1]Sheet1!$D$2:$D$1823,MATCH($C1612,IF([1]Sheet1!$A$2:$A$1823=$A1612,[1]Sheet1!$C$2:$C$1823),0))</f>
        <v>9439672000</v>
      </c>
      <c r="J1612" s="2">
        <f t="array" ref="J1612">(INDEX([1]Sheet1!$G$2:$G$1823,MATCH($C1612,IF([1]Sheet1!$A$2:$A$1823=$A1612,[1]Sheet1!$C$2:$C$1823),0))+INDEX([1]Sheet1!$J$2:$J$1823,MATCH($C1612,IF([1]Sheet1!$A$2:$A$1823=$A1612,[1]Sheet1!$C$2:$C$1823),0)))</f>
        <v>3237767000</v>
      </c>
      <c r="K1612" s="2">
        <f t="array" ref="K1612">INDEX([5]Sheet1!$K$2:$K$2185,MATCH($C1612,IF([5]Sheet1!$E$2:$E$2185=$A1612,[5]Sheet1!$B$2:$B$2185),0))*10</f>
        <v>4505527820</v>
      </c>
      <c r="L1612" s="2">
        <f t="array" ref="L1612">INDEX([5]Sheet1!$J$2:$J$2185,MATCH($C1612,IF([5]Sheet1!$E$2:$E$2185=$A1612,[5]Sheet1!$B$2:$B$2185),0))</f>
        <v>102755</v>
      </c>
      <c r="M1612" s="2">
        <f t="array" ref="M1612">INDEX([5]Sheet1!$G$2:$G$2185,MATCH($C1612,IF([5]Sheet1!$E$2:$E$2185=$A1612,[5]Sheet1!$B$2:$B$2185),0))*10</f>
        <v>3432526390</v>
      </c>
      <c r="N1612" s="2">
        <f t="array" ref="N1612">INDEX([5]Sheet1!$F$2:$F$2185,MATCH($C1612,IF([5]Sheet1!$E$2:$E$2185=$A1612,[5]Sheet1!$B$2:$B$2185),0))</f>
        <v>58588</v>
      </c>
      <c r="O1612" s="2">
        <f t="array" ref="O1612">INDEX([5]Sheet1!$I$2:$I$2185,MATCH($C1612,IF([5]Sheet1!$E$2:$E$2185=$A1612,[5]Sheet1!$B$2:$B$2185),0))*10</f>
        <v>1073001430</v>
      </c>
      <c r="P1612" s="2">
        <f t="array" ref="P1612">INDEX([5]Sheet1!$H$2:$H$2185,MATCH($C1612,IF([5]Sheet1!$E$2:$E$2185=$A1612,[5]Sheet1!$B$2:$B$2185),0))</f>
        <v>28847</v>
      </c>
    </row>
    <row r="1613" spans="1:16" x14ac:dyDescent="0.25">
      <c r="A1613" t="s">
        <v>100</v>
      </c>
      <c r="B1613" t="s">
        <v>101</v>
      </c>
      <c r="C1613">
        <v>2008</v>
      </c>
      <c r="D1613" s="2">
        <f t="array" ref="D1613">INDEX([2]data!$E$2:$E$2185,MATCH($C1613,IF([2]data!$C$2:$C$2185=$A1613,[2]data!$A$2:$A$2185),0))</f>
        <v>1840310</v>
      </c>
      <c r="H1613" s="2">
        <f t="array" ref="H1613">INDEX([1]Sheet1!$M$2:$M$1823,MATCH($C1613,IF([1]Sheet1!$A$2:$A$1823=$A1613,[1]Sheet1!$C$2:$C$1823),0))</f>
        <v>3002251008</v>
      </c>
      <c r="I1613" s="2">
        <f t="array" ref="I1613">INDEX([1]Sheet1!$D$2:$D$1823,MATCH($C1613,IF([1]Sheet1!$A$2:$A$1823=$A1613,[1]Sheet1!$C$2:$C$1823),0))</f>
        <v>2564082000</v>
      </c>
      <c r="J1613" s="2">
        <f t="array" ref="J1613">(INDEX([1]Sheet1!$G$2:$G$1823,MATCH($C1613,IF([1]Sheet1!$A$2:$A$1823=$A1613,[1]Sheet1!$C$2:$C$1823),0))+INDEX([1]Sheet1!$J$2:$J$1823,MATCH($C1613,IF([1]Sheet1!$A$2:$A$1823=$A1613,[1]Sheet1!$C$2:$C$1823),0)))</f>
        <v>438169000</v>
      </c>
      <c r="K1613" s="2">
        <f t="array" ref="K1613">INDEX([5]Sheet1!$K$2:$K$2185,MATCH($C1613,IF([5]Sheet1!$E$2:$E$2185=$A1613,[5]Sheet1!$B$2:$B$2185),0))*10</f>
        <v>1291106880</v>
      </c>
      <c r="L1613" s="2">
        <f t="array" ref="L1613">INDEX([5]Sheet1!$J$2:$J$2185,MATCH($C1613,IF([5]Sheet1!$E$2:$E$2185=$A1613,[5]Sheet1!$B$2:$B$2185),0))</f>
        <v>42434</v>
      </c>
      <c r="M1613" s="2">
        <f t="array" ref="M1613">INDEX([5]Sheet1!$G$2:$G$2185,MATCH($C1613,IF([5]Sheet1!$E$2:$E$2185=$A1613,[5]Sheet1!$B$2:$B$2185),0))*10</f>
        <v>968878310</v>
      </c>
      <c r="N1613" s="2">
        <f t="array" ref="N1613">INDEX([5]Sheet1!$F$2:$F$2185,MATCH($C1613,IF([5]Sheet1!$E$2:$E$2185=$A1613,[5]Sheet1!$B$2:$B$2185),0))</f>
        <v>26437</v>
      </c>
      <c r="O1613" s="2">
        <f t="array" ref="O1613">INDEX([5]Sheet1!$I$2:$I$2185,MATCH($C1613,IF([5]Sheet1!$E$2:$E$2185=$A1613,[5]Sheet1!$B$2:$B$2185),0))*10</f>
        <v>322228570</v>
      </c>
      <c r="P1613" s="2">
        <f t="array" ref="P1613">INDEX([5]Sheet1!$H$2:$H$2185,MATCH($C1613,IF([5]Sheet1!$E$2:$E$2185=$A1613,[5]Sheet1!$B$2:$B$2185),0))</f>
        <v>14687</v>
      </c>
    </row>
    <row r="1614" spans="1:16" x14ac:dyDescent="0.25">
      <c r="A1614" t="s">
        <v>102</v>
      </c>
      <c r="B1614" t="s">
        <v>103</v>
      </c>
      <c r="C1614">
        <v>2008</v>
      </c>
      <c r="D1614" s="2">
        <f t="array" ref="D1614">INDEX([2]data!$E$2:$E$2185,MATCH($C1614,IF([2]data!$C$2:$C$2185=$A1614,[2]data!$A$2:$A$2185),0))</f>
        <v>5640996</v>
      </c>
      <c r="H1614" s="2">
        <f t="array" ref="H1614">INDEX([1]Sheet1!$M$2:$M$1823,MATCH($C1614,IF([1]Sheet1!$A$2:$A$1823=$A1614,[1]Sheet1!$C$2:$C$1823),0))</f>
        <v>10567382016</v>
      </c>
      <c r="I1614" s="2">
        <f t="array" ref="I1614">INDEX([1]Sheet1!$D$2:$D$1823,MATCH($C1614,IF([1]Sheet1!$A$2:$A$1823=$A1614,[1]Sheet1!$C$2:$C$1823),0))</f>
        <v>9400237000</v>
      </c>
      <c r="J1614" s="2">
        <f t="array" ref="J1614">(INDEX([1]Sheet1!$G$2:$G$1823,MATCH($C1614,IF([1]Sheet1!$A$2:$A$1823=$A1614,[1]Sheet1!$C$2:$C$1823),0))+INDEX([1]Sheet1!$J$2:$J$1823,MATCH($C1614,IF([1]Sheet1!$A$2:$A$1823=$A1614,[1]Sheet1!$C$2:$C$1823),0)))</f>
        <v>1167145000</v>
      </c>
      <c r="K1614" s="2">
        <f t="array" ref="K1614">INDEX([5]Sheet1!$K$2:$K$2185,MATCH($C1614,IF([5]Sheet1!$E$2:$E$2185=$A1614,[5]Sheet1!$B$2:$B$2185),0))*10</f>
        <v>4279996180</v>
      </c>
      <c r="L1614" s="2">
        <f t="array" ref="L1614">INDEX([5]Sheet1!$J$2:$J$2185,MATCH($C1614,IF([5]Sheet1!$E$2:$E$2185=$A1614,[5]Sheet1!$B$2:$B$2185),0))</f>
        <v>120516</v>
      </c>
      <c r="M1614" s="2">
        <f t="array" ref="M1614">INDEX([5]Sheet1!$G$2:$G$2185,MATCH($C1614,IF([5]Sheet1!$E$2:$E$2185=$A1614,[5]Sheet1!$B$2:$B$2185),0))*10</f>
        <v>3418634620</v>
      </c>
      <c r="N1614" s="2">
        <f t="array" ref="N1614">INDEX([5]Sheet1!$F$2:$F$2185,MATCH($C1614,IF([5]Sheet1!$E$2:$E$2185=$A1614,[5]Sheet1!$B$2:$B$2185),0))</f>
        <v>80044</v>
      </c>
      <c r="O1614" s="2">
        <f t="array" ref="O1614">INDEX([5]Sheet1!$I$2:$I$2185,MATCH($C1614,IF([5]Sheet1!$E$2:$E$2185=$A1614,[5]Sheet1!$B$2:$B$2185),0))*10</f>
        <v>861361560</v>
      </c>
      <c r="P1614" s="2">
        <f t="array" ref="P1614">INDEX([5]Sheet1!$H$2:$H$2185,MATCH($C1614,IF([5]Sheet1!$E$2:$E$2185=$A1614,[5]Sheet1!$B$2:$B$2185),0))</f>
        <v>32479</v>
      </c>
    </row>
    <row r="1615" spans="1:16" x14ac:dyDescent="0.25">
      <c r="A1615" t="s">
        <v>104</v>
      </c>
      <c r="B1615" t="s">
        <v>105</v>
      </c>
      <c r="C1615">
        <v>2008</v>
      </c>
      <c r="D1615" s="2">
        <f t="array" ref="D1615">INDEX([2]data!$E$2:$E$2185,MATCH($C1615,IF([2]data!$C$2:$C$2185=$A1615,[2]data!$A$2:$A$2185),0))</f>
        <v>546043</v>
      </c>
      <c r="H1615" s="2">
        <f t="array" ref="H1615">INDEX([1]Sheet1!$M$2:$M$1823,MATCH($C1615,IF([1]Sheet1!$A$2:$A$1823=$A1615,[1]Sheet1!$C$2:$C$1823),0))</f>
        <v>1752416000</v>
      </c>
      <c r="I1615" s="2">
        <f t="array" ref="I1615">INDEX([1]Sheet1!$D$2:$D$1823,MATCH($C1615,IF([1]Sheet1!$A$2:$A$1823=$A1615,[1]Sheet1!$C$2:$C$1823),0))</f>
        <v>1197172000</v>
      </c>
      <c r="J1615" s="2">
        <f t="array" ref="J1615">(INDEX([1]Sheet1!$G$2:$G$1823,MATCH($C1615,IF([1]Sheet1!$A$2:$A$1823=$A1615,[1]Sheet1!$C$2:$C$1823),0))+INDEX([1]Sheet1!$J$2:$J$1823,MATCH($C1615,IF([1]Sheet1!$A$2:$A$1823=$A1615,[1]Sheet1!$C$2:$C$1823),0)))</f>
        <v>555244000</v>
      </c>
      <c r="K1615" s="2">
        <f t="array" ref="K1615">INDEX([5]Sheet1!$K$2:$K$2185,MATCH($C1615,IF([5]Sheet1!$E$2:$E$2185=$A1615,[5]Sheet1!$B$2:$B$2185),0))*10</f>
        <v>633907360</v>
      </c>
      <c r="L1615" s="2">
        <f t="array" ref="L1615">INDEX([5]Sheet1!$J$2:$J$2185,MATCH($C1615,IF([5]Sheet1!$E$2:$E$2185=$A1615,[5]Sheet1!$B$2:$B$2185),0))</f>
        <v>18552</v>
      </c>
      <c r="M1615" s="2">
        <f t="array" ref="M1615">INDEX([5]Sheet1!$G$2:$G$2185,MATCH($C1615,IF([5]Sheet1!$E$2:$E$2185=$A1615,[5]Sheet1!$B$2:$B$2185),0))*10</f>
        <v>493069670</v>
      </c>
      <c r="N1615" s="2">
        <f t="array" ref="N1615">INDEX([5]Sheet1!$F$2:$F$2185,MATCH($C1615,IF([5]Sheet1!$E$2:$E$2185=$A1615,[5]Sheet1!$B$2:$B$2185),0))</f>
        <v>11025</v>
      </c>
      <c r="O1615" s="2">
        <f t="array" ref="O1615">INDEX([5]Sheet1!$I$2:$I$2185,MATCH($C1615,IF([5]Sheet1!$E$2:$E$2185=$A1615,[5]Sheet1!$B$2:$B$2185),0))*10</f>
        <v>140837690</v>
      </c>
      <c r="P1615" s="2">
        <f t="array" ref="P1615">INDEX([5]Sheet1!$H$2:$H$2185,MATCH($C1615,IF([5]Sheet1!$E$2:$E$2185=$A1615,[5]Sheet1!$B$2:$B$2185),0))</f>
        <v>5670</v>
      </c>
    </row>
    <row r="1616" spans="1:16" x14ac:dyDescent="0.25">
      <c r="A1616" t="s">
        <v>4</v>
      </c>
      <c r="B1616" t="s">
        <v>5</v>
      </c>
      <c r="C1616">
        <v>2009</v>
      </c>
      <c r="D1616" s="2">
        <f t="array" ref="D1616">INDEX([2]data!$E$2:$E$2185,MATCH($C1616,IF([2]data!$C$2:$C$2185=$A1616,[2]data!$A$2:$A$2185),0))</f>
        <v>4757938</v>
      </c>
      <c r="H1616" s="2">
        <f t="array" ref="H1616">INDEX([1]Sheet1!$M$2:$M$1823,MATCH($C1616,IF([1]Sheet1!$A$2:$A$1823=$A1616,[1]Sheet1!$C$2:$C$1823),0))</f>
        <v>7889849856</v>
      </c>
      <c r="I1616" s="2">
        <f t="array" ref="I1616">INDEX([1]Sheet1!$D$2:$D$1823,MATCH($C1616,IF([1]Sheet1!$A$2:$A$1823=$A1616,[1]Sheet1!$C$2:$C$1823),0))</f>
        <v>6960933000</v>
      </c>
      <c r="J1616" s="2">
        <f t="array" ref="J1616">(INDEX([1]Sheet1!$G$2:$G$1823,MATCH($C1616,IF([1]Sheet1!$A$2:$A$1823=$A1616,[1]Sheet1!$C$2:$C$1823),0))+INDEX([1]Sheet1!$J$2:$J$1823,MATCH($C1616,IF([1]Sheet1!$A$2:$A$1823=$A1616,[1]Sheet1!$C$2:$C$1823),0)))</f>
        <v>928917000</v>
      </c>
      <c r="K1616" s="2">
        <f t="array" ref="K1616">INDEX([5]Sheet1!$K$2:$K$2185,MATCH($C1616,IF([5]Sheet1!$E$2:$E$2185=$A1616,[5]Sheet1!$B$2:$B$2185),0))*10</f>
        <v>3183148640</v>
      </c>
      <c r="L1616" s="2">
        <f t="array" ref="L1616">INDEX([5]Sheet1!$J$2:$J$2185,MATCH($C1616,IF([5]Sheet1!$E$2:$E$2185=$A1616,[5]Sheet1!$B$2:$B$2185),0))</f>
        <v>104579</v>
      </c>
      <c r="M1616" s="2">
        <f t="array" ref="M1616">INDEX([5]Sheet1!$G$2:$G$2185,MATCH($C1616,IF([5]Sheet1!$E$2:$E$2185=$A1616,[5]Sheet1!$B$2:$B$2185),0))*10</f>
        <v>2557151490</v>
      </c>
      <c r="N1616" s="2">
        <f t="array" ref="N1616">INDEX([5]Sheet1!$F$2:$F$2185,MATCH($C1616,IF([5]Sheet1!$E$2:$E$2185=$A1616,[5]Sheet1!$B$2:$B$2185),0))</f>
        <v>69725</v>
      </c>
      <c r="O1616" s="2">
        <f t="array" ref="O1616">INDEX([5]Sheet1!$I$2:$I$2185,MATCH($C1616,IF([5]Sheet1!$E$2:$E$2185=$A1616,[5]Sheet1!$B$2:$B$2185),0))*10</f>
        <v>625997150</v>
      </c>
      <c r="P1616" s="2">
        <f t="array" ref="P1616">INDEX([5]Sheet1!$H$2:$H$2185,MATCH($C1616,IF([5]Sheet1!$E$2:$E$2185=$A1616,[5]Sheet1!$B$2:$B$2185),0))</f>
        <v>33032</v>
      </c>
    </row>
    <row r="1617" spans="1:16" x14ac:dyDescent="0.25">
      <c r="A1617" t="s">
        <v>6</v>
      </c>
      <c r="B1617" t="s">
        <v>7</v>
      </c>
      <c r="C1617">
        <v>2009</v>
      </c>
      <c r="D1617" s="2">
        <f t="array" ref="D1617">INDEX([2]data!$E$2:$E$2185,MATCH($C1617,IF([2]data!$C$2:$C$2185=$A1617,[2]data!$A$2:$A$2185),0))</f>
        <v>698895</v>
      </c>
      <c r="H1617" s="2">
        <f t="array" ref="H1617">INDEX([1]Sheet1!$M$2:$M$1823,MATCH($C1617,IF([1]Sheet1!$A$2:$A$1823=$A1617,[1]Sheet1!$C$2:$C$1823),0))</f>
        <v>2417807104</v>
      </c>
      <c r="I1617" s="2">
        <f t="array" ref="I1617">INDEX([1]Sheet1!$D$2:$D$1823,MATCH($C1617,IF([1]Sheet1!$A$2:$A$1823=$A1617,[1]Sheet1!$C$2:$C$1823),0))</f>
        <v>2114333000</v>
      </c>
      <c r="J1617" s="2">
        <f t="array" ref="J1617">(INDEX([1]Sheet1!$G$2:$G$1823,MATCH($C1617,IF([1]Sheet1!$A$2:$A$1823=$A1617,[1]Sheet1!$C$2:$C$1823),0))+INDEX([1]Sheet1!$J$2:$J$1823,MATCH($C1617,IF([1]Sheet1!$A$2:$A$1823=$A1617,[1]Sheet1!$C$2:$C$1823),0)))</f>
        <v>303474000</v>
      </c>
      <c r="K1617" s="2">
        <f t="array" ref="K1617">INDEX([5]Sheet1!$K$2:$K$2185,MATCH($C1617,IF([5]Sheet1!$E$2:$E$2185=$A1617,[5]Sheet1!$B$2:$B$2185),0))*10</f>
        <v>854571210</v>
      </c>
      <c r="L1617" s="2">
        <f t="array" ref="L1617">INDEX([5]Sheet1!$J$2:$J$2185,MATCH($C1617,IF([5]Sheet1!$E$2:$E$2185=$A1617,[5]Sheet1!$B$2:$B$2185),0))</f>
        <v>20128</v>
      </c>
      <c r="M1617" s="2">
        <f t="array" ref="M1617">INDEX([5]Sheet1!$G$2:$G$2185,MATCH($C1617,IF([5]Sheet1!$E$2:$E$2185=$A1617,[5]Sheet1!$B$2:$B$2185),0))*10</f>
        <v>613961100</v>
      </c>
      <c r="N1617" s="2">
        <f t="array" ref="N1617">INDEX([5]Sheet1!$F$2:$F$2185,MATCH($C1617,IF([5]Sheet1!$E$2:$E$2185=$A1617,[5]Sheet1!$B$2:$B$2185),0))</f>
        <v>12005</v>
      </c>
      <c r="O1617" s="2">
        <f t="array" ref="O1617">INDEX([5]Sheet1!$I$2:$I$2185,MATCH($C1617,IF([5]Sheet1!$E$2:$E$2185=$A1617,[5]Sheet1!$B$2:$B$2185),0))*10</f>
        <v>240610110</v>
      </c>
      <c r="P1617" s="2">
        <f t="array" ref="P1617">INDEX([5]Sheet1!$H$2:$H$2185,MATCH($C1617,IF([5]Sheet1!$E$2:$E$2185=$A1617,[5]Sheet1!$B$2:$B$2185),0))</f>
        <v>6951</v>
      </c>
    </row>
    <row r="1618" spans="1:16" x14ac:dyDescent="0.25">
      <c r="A1618" t="s">
        <v>8</v>
      </c>
      <c r="B1618" t="s">
        <v>9</v>
      </c>
      <c r="C1618">
        <v>2009</v>
      </c>
      <c r="D1618" s="2">
        <f t="array" ref="D1618">INDEX([2]data!$E$2:$E$2185,MATCH($C1618,IF([2]data!$C$2:$C$2185=$A1618,[2]data!$A$2:$A$2185),0))</f>
        <v>6343154</v>
      </c>
      <c r="H1618" s="2">
        <f t="array" ref="H1618">INDEX([1]Sheet1!$M$2:$M$1823,MATCH($C1618,IF([1]Sheet1!$A$2:$A$1823=$A1618,[1]Sheet1!$C$2:$C$1823),0))</f>
        <v>9091247104</v>
      </c>
      <c r="I1618" s="2">
        <f t="array" ref="I1618">INDEX([1]Sheet1!$D$2:$D$1823,MATCH($C1618,IF([1]Sheet1!$A$2:$A$1823=$A1618,[1]Sheet1!$C$2:$C$1823),0))</f>
        <v>7778481000</v>
      </c>
      <c r="J1618" s="2">
        <f t="array" ref="J1618">(INDEX([1]Sheet1!$G$2:$G$1823,MATCH($C1618,IF([1]Sheet1!$A$2:$A$1823=$A1618,[1]Sheet1!$C$2:$C$1823),0))+INDEX([1]Sheet1!$J$2:$J$1823,MATCH($C1618,IF([1]Sheet1!$A$2:$A$1823=$A1618,[1]Sheet1!$C$2:$C$1823),0)))</f>
        <v>1312766000</v>
      </c>
      <c r="K1618" s="2">
        <f t="array" ref="K1618">INDEX([5]Sheet1!$K$2:$K$2185,MATCH($C1618,IF([5]Sheet1!$E$2:$E$2185=$A1618,[5]Sheet1!$B$2:$B$2185),0))*10</f>
        <v>4287795290</v>
      </c>
      <c r="L1618" s="2">
        <f t="array" ref="L1618">INDEX([5]Sheet1!$J$2:$J$2185,MATCH($C1618,IF([5]Sheet1!$E$2:$E$2185=$A1618,[5]Sheet1!$B$2:$B$2185),0))</f>
        <v>129972</v>
      </c>
      <c r="M1618" s="2">
        <f t="array" ref="M1618">INDEX([5]Sheet1!$G$2:$G$2185,MATCH($C1618,IF([5]Sheet1!$E$2:$E$2185=$A1618,[5]Sheet1!$B$2:$B$2185),0))*10</f>
        <v>3187081680</v>
      </c>
      <c r="N1618" s="2">
        <f t="array" ref="N1618">INDEX([5]Sheet1!$F$2:$F$2185,MATCH($C1618,IF([5]Sheet1!$E$2:$E$2185=$A1618,[5]Sheet1!$B$2:$B$2185),0))</f>
        <v>78545</v>
      </c>
      <c r="O1618" s="2">
        <f t="array" ref="O1618">INDEX([5]Sheet1!$I$2:$I$2185,MATCH($C1618,IF([5]Sheet1!$E$2:$E$2185=$A1618,[5]Sheet1!$B$2:$B$2185),0))*10</f>
        <v>1100713610</v>
      </c>
      <c r="P1618" s="2">
        <f t="array" ref="P1618">INDEX([5]Sheet1!$H$2:$H$2185,MATCH($C1618,IF([5]Sheet1!$E$2:$E$2185=$A1618,[5]Sheet1!$B$2:$B$2185),0))</f>
        <v>44004</v>
      </c>
    </row>
    <row r="1619" spans="1:16" x14ac:dyDescent="0.25">
      <c r="A1619" t="s">
        <v>10</v>
      </c>
      <c r="B1619" t="s">
        <v>11</v>
      </c>
      <c r="C1619">
        <v>2009</v>
      </c>
      <c r="D1619" s="2">
        <f t="array" ref="D1619">INDEX([2]data!$E$2:$E$2185,MATCH($C1619,IF([2]data!$C$2:$C$2185=$A1619,[2]data!$A$2:$A$2185),0))</f>
        <v>2896843</v>
      </c>
      <c r="H1619" s="2">
        <f t="array" ref="H1619">INDEX([1]Sheet1!$M$2:$M$1823,MATCH($C1619,IF([1]Sheet1!$A$2:$A$1823=$A1619,[1]Sheet1!$C$2:$C$1823),0))</f>
        <v>4747259904</v>
      </c>
      <c r="I1619" s="2">
        <f t="array" ref="I1619">INDEX([1]Sheet1!$D$2:$D$1823,MATCH($C1619,IF([1]Sheet1!$A$2:$A$1823=$A1619,[1]Sheet1!$C$2:$C$1823),0))</f>
        <v>4337497000</v>
      </c>
      <c r="J1619" s="2">
        <f t="array" ref="J1619">(INDEX([1]Sheet1!$G$2:$G$1823,MATCH($C1619,IF([1]Sheet1!$A$2:$A$1823=$A1619,[1]Sheet1!$C$2:$C$1823),0))+INDEX([1]Sheet1!$J$2:$J$1823,MATCH($C1619,IF([1]Sheet1!$A$2:$A$1823=$A1619,[1]Sheet1!$C$2:$C$1823),0)))</f>
        <v>409763000</v>
      </c>
      <c r="K1619" s="2">
        <f t="array" ref="K1619">INDEX([5]Sheet1!$K$2:$K$2185,MATCH($C1619,IF([5]Sheet1!$E$2:$E$2185=$A1619,[5]Sheet1!$B$2:$B$2185),0))*10</f>
        <v>2195919540</v>
      </c>
      <c r="L1619" s="2">
        <f t="array" ref="L1619">INDEX([5]Sheet1!$J$2:$J$2185,MATCH($C1619,IF([5]Sheet1!$E$2:$E$2185=$A1619,[5]Sheet1!$B$2:$B$2185),0))</f>
        <v>71404</v>
      </c>
      <c r="M1619" s="2">
        <f t="array" ref="M1619">INDEX([5]Sheet1!$G$2:$G$2185,MATCH($C1619,IF([5]Sheet1!$E$2:$E$2185=$A1619,[5]Sheet1!$B$2:$B$2185),0))*10</f>
        <v>1719009780</v>
      </c>
      <c r="N1619" s="2">
        <f t="array" ref="N1619">INDEX([5]Sheet1!$F$2:$F$2185,MATCH($C1619,IF([5]Sheet1!$E$2:$E$2185=$A1619,[5]Sheet1!$B$2:$B$2185),0))</f>
        <v>45429</v>
      </c>
      <c r="O1619" s="2">
        <f t="array" ref="O1619">INDEX([5]Sheet1!$I$2:$I$2185,MATCH($C1619,IF([5]Sheet1!$E$2:$E$2185=$A1619,[5]Sheet1!$B$2:$B$2185),0))*10</f>
        <v>476909760</v>
      </c>
      <c r="P1619" s="2">
        <f t="array" ref="P1619">INDEX([5]Sheet1!$H$2:$H$2185,MATCH($C1619,IF([5]Sheet1!$E$2:$E$2185=$A1619,[5]Sheet1!$B$2:$B$2185),0))</f>
        <v>23929</v>
      </c>
    </row>
    <row r="1620" spans="1:16" x14ac:dyDescent="0.25">
      <c r="A1620" t="s">
        <v>12</v>
      </c>
      <c r="B1620" t="s">
        <v>13</v>
      </c>
      <c r="C1620">
        <v>2009</v>
      </c>
      <c r="D1620" s="2">
        <f t="array" ref="D1620">INDEX([2]data!$E$2:$E$2185,MATCH($C1620,IF([2]data!$C$2:$C$2185=$A1620,[2]data!$A$2:$A$2185),0))</f>
        <v>36961229</v>
      </c>
      <c r="H1620" s="2">
        <f t="array" ref="H1620">INDEX([1]Sheet1!$M$2:$M$1823,MATCH($C1620,IF([1]Sheet1!$A$2:$A$1823=$A1620,[1]Sheet1!$C$2:$C$1823),0))</f>
        <v>69232271360</v>
      </c>
      <c r="I1620" s="2">
        <f t="array" ref="I1620">INDEX([1]Sheet1!$D$2:$D$1823,MATCH($C1620,IF([1]Sheet1!$A$2:$A$1823=$A1620,[1]Sheet1!$C$2:$C$1823),0))</f>
        <v>60350825000</v>
      </c>
      <c r="J1620" s="2">
        <f t="array" ref="J1620">(INDEX([1]Sheet1!$G$2:$G$1823,MATCH($C1620,IF([1]Sheet1!$A$2:$A$1823=$A1620,[1]Sheet1!$C$2:$C$1823),0))+INDEX([1]Sheet1!$J$2:$J$1823,MATCH($C1620,IF([1]Sheet1!$A$2:$A$1823=$A1620,[1]Sheet1!$C$2:$C$1823),0)))</f>
        <v>8881449000</v>
      </c>
      <c r="K1620" s="2">
        <f t="array" ref="K1620">INDEX([5]Sheet1!$K$2:$K$2185,MATCH($C1620,IF([5]Sheet1!$E$2:$E$2185=$A1620,[5]Sheet1!$B$2:$B$2185),0))*10</f>
        <v>34092717510</v>
      </c>
      <c r="L1620" s="2">
        <f t="array" ref="L1620">INDEX([5]Sheet1!$J$2:$J$2185,MATCH($C1620,IF([5]Sheet1!$E$2:$E$2185=$A1620,[5]Sheet1!$B$2:$B$2185),0))</f>
        <v>687380</v>
      </c>
      <c r="M1620" s="2">
        <f t="array" ref="M1620">INDEX([5]Sheet1!$G$2:$G$2185,MATCH($C1620,IF([5]Sheet1!$E$2:$E$2185=$A1620,[5]Sheet1!$B$2:$B$2185),0))*10</f>
        <v>25961770420</v>
      </c>
      <c r="N1620" s="2">
        <f t="array" ref="N1620">INDEX([5]Sheet1!$F$2:$F$2185,MATCH($C1620,IF([5]Sheet1!$E$2:$E$2185=$A1620,[5]Sheet1!$B$2:$B$2185),0))</f>
        <v>371292</v>
      </c>
      <c r="O1620" s="2">
        <f t="array" ref="O1620">INDEX([5]Sheet1!$I$2:$I$2185,MATCH($C1620,IF([5]Sheet1!$E$2:$E$2185=$A1620,[5]Sheet1!$B$2:$B$2185),0))*10</f>
        <v>8130947090</v>
      </c>
      <c r="P1620" s="2">
        <f t="array" ref="P1620">INDEX([5]Sheet1!$H$2:$H$2185,MATCH($C1620,IF([5]Sheet1!$E$2:$E$2185=$A1620,[5]Sheet1!$B$2:$B$2185),0))</f>
        <v>241530</v>
      </c>
    </row>
    <row r="1621" spans="1:16" x14ac:dyDescent="0.25">
      <c r="A1621" t="s">
        <v>14</v>
      </c>
      <c r="B1621" t="s">
        <v>15</v>
      </c>
      <c r="C1621">
        <v>2009</v>
      </c>
      <c r="D1621" s="2">
        <f t="array" ref="D1621">INDEX([2]data!$E$2:$E$2185,MATCH($C1621,IF([2]data!$C$2:$C$2185=$A1621,[2]data!$A$2:$A$2185),0))</f>
        <v>4972195</v>
      </c>
      <c r="H1621" s="2">
        <f t="array" ref="H1621">INDEX([1]Sheet1!$M$2:$M$1823,MATCH($C1621,IF([1]Sheet1!$A$2:$A$1823=$A1621,[1]Sheet1!$C$2:$C$1823),0))</f>
        <v>8214829056</v>
      </c>
      <c r="I1621" s="2">
        <f t="array" ref="I1621">INDEX([1]Sheet1!$D$2:$D$1823,MATCH($C1621,IF([1]Sheet1!$A$2:$A$1823=$A1621,[1]Sheet1!$C$2:$C$1823),0))</f>
        <v>7177188000</v>
      </c>
      <c r="J1621" s="2">
        <f t="array" ref="J1621">(INDEX([1]Sheet1!$G$2:$G$1823,MATCH($C1621,IF([1]Sheet1!$A$2:$A$1823=$A1621,[1]Sheet1!$C$2:$C$1823),0))+INDEX([1]Sheet1!$J$2:$J$1823,MATCH($C1621,IF([1]Sheet1!$A$2:$A$1823=$A1621,[1]Sheet1!$C$2:$C$1823),0)))</f>
        <v>1037641000</v>
      </c>
      <c r="K1621" s="2">
        <f t="array" ref="K1621">INDEX([5]Sheet1!$K$2:$K$2185,MATCH($C1621,IF([5]Sheet1!$E$2:$E$2185=$A1621,[5]Sheet1!$B$2:$B$2185),0))*10</f>
        <v>3754523500</v>
      </c>
      <c r="L1621" s="2">
        <f t="array" ref="L1621">INDEX([5]Sheet1!$J$2:$J$2185,MATCH($C1621,IF([5]Sheet1!$E$2:$E$2185=$A1621,[5]Sheet1!$B$2:$B$2185),0))</f>
        <v>106490</v>
      </c>
      <c r="M1621" s="2">
        <f t="array" ref="M1621">INDEX([5]Sheet1!$G$2:$G$2185,MATCH($C1621,IF([5]Sheet1!$E$2:$E$2185=$A1621,[5]Sheet1!$B$2:$B$2185),0))*10</f>
        <v>2838918300</v>
      </c>
      <c r="N1621" s="2">
        <f t="array" ref="N1621">INDEX([5]Sheet1!$F$2:$F$2185,MATCH($C1621,IF([5]Sheet1!$E$2:$E$2185=$A1621,[5]Sheet1!$B$2:$B$2185),0))</f>
        <v>65729</v>
      </c>
      <c r="O1621" s="2">
        <f t="array" ref="O1621">INDEX([5]Sheet1!$I$2:$I$2185,MATCH($C1621,IF([5]Sheet1!$E$2:$E$2185=$A1621,[5]Sheet1!$B$2:$B$2185),0))*10</f>
        <v>915605200</v>
      </c>
      <c r="P1621" s="2">
        <f t="array" ref="P1621">INDEX([5]Sheet1!$H$2:$H$2185,MATCH($C1621,IF([5]Sheet1!$E$2:$E$2185=$A1621,[5]Sheet1!$B$2:$B$2185),0))</f>
        <v>34044</v>
      </c>
    </row>
    <row r="1622" spans="1:16" x14ac:dyDescent="0.25">
      <c r="A1622" t="s">
        <v>16</v>
      </c>
      <c r="B1622" t="s">
        <v>17</v>
      </c>
      <c r="C1622">
        <v>2009</v>
      </c>
      <c r="D1622" s="2">
        <f t="array" ref="D1622">INDEX([2]data!$E$2:$E$2185,MATCH($C1622,IF([2]data!$C$2:$C$2185=$A1622,[2]data!$A$2:$A$2185),0))</f>
        <v>3561807</v>
      </c>
      <c r="H1622" s="2">
        <f t="array" ref="H1622">INDEX([1]Sheet1!$M$2:$M$1823,MATCH($C1622,IF([1]Sheet1!$A$2:$A$1823=$A1622,[1]Sheet1!$C$2:$C$1823),0))</f>
        <v>8559325184</v>
      </c>
      <c r="I1622" s="2">
        <f t="array" ref="I1622">INDEX([1]Sheet1!$D$2:$D$1823,MATCH($C1622,IF([1]Sheet1!$A$2:$A$1823=$A1622,[1]Sheet1!$C$2:$C$1823),0))</f>
        <v>7893267000</v>
      </c>
      <c r="J1622" s="2">
        <f t="array" ref="J1622">(INDEX([1]Sheet1!$G$2:$G$1823,MATCH($C1622,IF([1]Sheet1!$A$2:$A$1823=$A1622,[1]Sheet1!$C$2:$C$1823),0))+INDEX([1]Sheet1!$J$2:$J$1823,MATCH($C1622,IF([1]Sheet1!$A$2:$A$1823=$A1622,[1]Sheet1!$C$2:$C$1823),0)))</f>
        <v>666058000</v>
      </c>
      <c r="K1622" s="2">
        <f t="array" ref="K1622">INDEX([5]Sheet1!$K$2:$K$2185,MATCH($C1622,IF([5]Sheet1!$E$2:$E$2185=$A1622,[5]Sheet1!$B$2:$B$2185),0))*10</f>
        <v>4093977380</v>
      </c>
      <c r="L1622" s="2">
        <f t="array" ref="L1622">INDEX([5]Sheet1!$J$2:$J$2185,MATCH($C1622,IF([5]Sheet1!$E$2:$E$2185=$A1622,[5]Sheet1!$B$2:$B$2185),0))</f>
        <v>91987</v>
      </c>
      <c r="M1622" s="2">
        <f t="array" ref="M1622">INDEX([5]Sheet1!$G$2:$G$2185,MATCH($C1622,IF([5]Sheet1!$E$2:$E$2185=$A1622,[5]Sheet1!$B$2:$B$2185),0))*10</f>
        <v>3431063610</v>
      </c>
      <c r="N1622" s="2">
        <f t="array" ref="N1622">INDEX([5]Sheet1!$F$2:$F$2185,MATCH($C1622,IF([5]Sheet1!$E$2:$E$2185=$A1622,[5]Sheet1!$B$2:$B$2185),0))</f>
        <v>65301</v>
      </c>
      <c r="O1622" s="2">
        <f t="array" ref="O1622">INDEX([5]Sheet1!$I$2:$I$2185,MATCH($C1622,IF([5]Sheet1!$E$2:$E$2185=$A1622,[5]Sheet1!$B$2:$B$2185),0))*10</f>
        <v>662913770</v>
      </c>
      <c r="P1622" s="2">
        <f t="array" ref="P1622">INDEX([5]Sheet1!$H$2:$H$2185,MATCH($C1622,IF([5]Sheet1!$E$2:$E$2185=$A1622,[5]Sheet1!$B$2:$B$2185),0))</f>
        <v>21709</v>
      </c>
    </row>
    <row r="1623" spans="1:16" x14ac:dyDescent="0.25">
      <c r="A1623" t="s">
        <v>18</v>
      </c>
      <c r="B1623" t="s">
        <v>19</v>
      </c>
      <c r="C1623">
        <v>2009</v>
      </c>
      <c r="D1623" s="2">
        <f t="array" ref="D1623">INDEX([2]data!$E$2:$E$2185,MATCH($C1623,IF([2]data!$C$2:$C$2185=$A1623,[2]data!$A$2:$A$2185),0))</f>
        <v>891730</v>
      </c>
      <c r="H1623" s="2">
        <f t="array" ref="H1623">INDEX([1]Sheet1!$M$2:$M$1823,MATCH($C1623,IF([1]Sheet1!$A$2:$A$1823=$A1623,[1]Sheet1!$C$2:$C$1823),0))</f>
        <v>1709332992</v>
      </c>
      <c r="I1623" s="2">
        <f t="array" ref="I1623">INDEX([1]Sheet1!$D$2:$D$1823,MATCH($C1623,IF([1]Sheet1!$A$2:$A$1823=$A1623,[1]Sheet1!$C$2:$C$1823),0))</f>
        <v>1454873000</v>
      </c>
      <c r="J1623" s="2">
        <f t="array" ref="J1623">(INDEX([1]Sheet1!$G$2:$G$1823,MATCH($C1623,IF([1]Sheet1!$A$2:$A$1823=$A1623,[1]Sheet1!$C$2:$C$1823),0))+INDEX([1]Sheet1!$J$2:$J$1823,MATCH($C1623,IF([1]Sheet1!$A$2:$A$1823=$A1623,[1]Sheet1!$C$2:$C$1823),0)))</f>
        <v>254460000</v>
      </c>
      <c r="K1623" s="2">
        <f t="array" ref="K1623">INDEX([5]Sheet1!$K$2:$K$2185,MATCH($C1623,IF([5]Sheet1!$E$2:$E$2185=$A1623,[5]Sheet1!$B$2:$B$2185),0))*10</f>
        <v>665908700</v>
      </c>
      <c r="L1623" s="2">
        <f t="array" ref="L1623">INDEX([5]Sheet1!$J$2:$J$2185,MATCH($C1623,IF([5]Sheet1!$E$2:$E$2185=$A1623,[5]Sheet1!$B$2:$B$2185),0))</f>
        <v>15218</v>
      </c>
      <c r="M1623" s="2">
        <f t="array" ref="M1623">INDEX([5]Sheet1!$G$2:$G$2185,MATCH($C1623,IF([5]Sheet1!$E$2:$E$2185=$A1623,[5]Sheet1!$B$2:$B$2185),0))*10</f>
        <v>510052200</v>
      </c>
      <c r="N1623" s="2">
        <f t="array" ref="N1623">INDEX([5]Sheet1!$F$2:$F$2185,MATCH($C1623,IF([5]Sheet1!$E$2:$E$2185=$A1623,[5]Sheet1!$B$2:$B$2185),0))</f>
        <v>9864</v>
      </c>
      <c r="O1623" s="2">
        <f t="array" ref="O1623">INDEX([5]Sheet1!$I$2:$I$2185,MATCH($C1623,IF([5]Sheet1!$E$2:$E$2185=$A1623,[5]Sheet1!$B$2:$B$2185),0))*10</f>
        <v>155856500</v>
      </c>
      <c r="P1623" s="2">
        <f t="array" ref="P1623">INDEX([5]Sheet1!$H$2:$H$2185,MATCH($C1623,IF([5]Sheet1!$E$2:$E$2185=$A1623,[5]Sheet1!$B$2:$B$2185),0))</f>
        <v>4528</v>
      </c>
    </row>
    <row r="1624" spans="1:16" x14ac:dyDescent="0.25">
      <c r="A1624" t="s">
        <v>20</v>
      </c>
      <c r="B1624" t="s">
        <v>21</v>
      </c>
      <c r="C1624">
        <v>2009</v>
      </c>
      <c r="D1624" s="2">
        <f t="array" ref="D1624">INDEX([2]data!$E$2:$E$2185,MATCH($C1624,IF([2]data!$C$2:$C$2185=$A1624,[2]data!$A$2:$A$2185),0))</f>
        <v>592228</v>
      </c>
      <c r="H1624" s="2">
        <f t="array" ref="H1624">INDEX([1]Sheet1!$M$2:$M$1823,MATCH($C1624,IF([1]Sheet1!$A$2:$A$1823=$A1624,[1]Sheet1!$C$2:$C$1823),0))</f>
        <v>2084348032</v>
      </c>
      <c r="I1624" s="2">
        <f t="array" ref="I1624">INDEX([1]Sheet1!$D$2:$D$1823,MATCH($C1624,IF([1]Sheet1!$A$2:$A$1823=$A1624,[1]Sheet1!$C$2:$C$1823),0))</f>
        <v>1746749000</v>
      </c>
      <c r="J1624" s="2">
        <f t="array" ref="J1624">(INDEX([1]Sheet1!$G$2:$G$1823,MATCH($C1624,IF([1]Sheet1!$A$2:$A$1823=$A1624,[1]Sheet1!$C$2:$C$1823),0))+INDEX([1]Sheet1!$J$2:$J$1823,MATCH($C1624,IF([1]Sheet1!$A$2:$A$1823=$A1624,[1]Sheet1!$C$2:$C$1823),0)))</f>
        <v>337599000</v>
      </c>
      <c r="K1624" s="2">
        <f t="array" ref="K1624">INDEX([5]Sheet1!$K$2:$K$2185,MATCH($C1624,IF([5]Sheet1!$E$2:$E$2185=$A1624,[5]Sheet1!$B$2:$B$2185),0))*10</f>
        <v>409866060</v>
      </c>
      <c r="L1624" s="2">
        <f t="array" ref="L1624">INDEX([5]Sheet1!$J$2:$J$2185,MATCH($C1624,IF([5]Sheet1!$E$2:$E$2185=$A1624,[5]Sheet1!$B$2:$B$2185),0))</f>
        <v>7943</v>
      </c>
      <c r="M1624" s="2">
        <f t="array" ref="M1624">INDEX([5]Sheet1!$G$2:$G$2185,MATCH($C1624,IF([5]Sheet1!$E$2:$E$2185=$A1624,[5]Sheet1!$B$2:$B$2185),0))*10</f>
        <v>320783250</v>
      </c>
      <c r="N1624" s="2">
        <f t="array" ref="N1624">INDEX([5]Sheet1!$F$2:$F$2185,MATCH($C1624,IF([5]Sheet1!$E$2:$E$2185=$A1624,[5]Sheet1!$B$2:$B$2185),0))</f>
        <v>4771</v>
      </c>
      <c r="O1624" s="2">
        <f t="array" ref="O1624">INDEX([5]Sheet1!$I$2:$I$2185,MATCH($C1624,IF([5]Sheet1!$E$2:$E$2185=$A1624,[5]Sheet1!$B$2:$B$2185),0))*10</f>
        <v>89082810</v>
      </c>
      <c r="P1624" s="2">
        <f t="array" ref="P1624">INDEX([5]Sheet1!$H$2:$H$2185,MATCH($C1624,IF([5]Sheet1!$E$2:$E$2185=$A1624,[5]Sheet1!$B$2:$B$2185),0))</f>
        <v>2307</v>
      </c>
    </row>
    <row r="1625" spans="1:16" x14ac:dyDescent="0.25">
      <c r="A1625" t="s">
        <v>22</v>
      </c>
      <c r="B1625" t="s">
        <v>23</v>
      </c>
      <c r="C1625">
        <v>2009</v>
      </c>
      <c r="D1625" s="2">
        <f t="array" ref="D1625">INDEX([2]data!$E$2:$E$2185,MATCH($C1625,IF([2]data!$C$2:$C$2185=$A1625,[2]data!$A$2:$A$2185),0))</f>
        <v>18652644</v>
      </c>
      <c r="H1625" s="2">
        <f t="array" ref="H1625">INDEX([1]Sheet1!$M$2:$M$1823,MATCH($C1625,IF([1]Sheet1!$A$2:$A$1823=$A1625,[1]Sheet1!$C$2:$C$1823),0))</f>
        <v>28108189696</v>
      </c>
      <c r="I1625" s="2">
        <f t="array" ref="I1625">INDEX([1]Sheet1!$D$2:$D$1823,MATCH($C1625,IF([1]Sheet1!$A$2:$A$1823=$A1625,[1]Sheet1!$C$2:$C$1823),0))</f>
        <v>23574172000</v>
      </c>
      <c r="J1625" s="2">
        <f t="array" ref="J1625">(INDEX([1]Sheet1!$G$2:$G$1823,MATCH($C1625,IF([1]Sheet1!$A$2:$A$1823=$A1625,[1]Sheet1!$C$2:$C$1823),0))+INDEX([1]Sheet1!$J$2:$J$1823,MATCH($C1625,IF([1]Sheet1!$A$2:$A$1823=$A1625,[1]Sheet1!$C$2:$C$1823),0)))</f>
        <v>4534018000</v>
      </c>
      <c r="K1625" s="2">
        <f t="array" ref="K1625">INDEX([5]Sheet1!$K$2:$K$2185,MATCH($C1625,IF([5]Sheet1!$E$2:$E$2185=$A1625,[5]Sheet1!$B$2:$B$2185),0))*10</f>
        <v>11165248090</v>
      </c>
      <c r="L1625" s="2">
        <f t="array" ref="L1625">INDEX([5]Sheet1!$J$2:$J$2185,MATCH($C1625,IF([5]Sheet1!$E$2:$E$2185=$A1625,[5]Sheet1!$B$2:$B$2185),0))</f>
        <v>332852</v>
      </c>
      <c r="M1625" s="2">
        <f t="array" ref="M1625">INDEX([5]Sheet1!$G$2:$G$2185,MATCH($C1625,IF([5]Sheet1!$E$2:$E$2185=$A1625,[5]Sheet1!$B$2:$B$2185),0))*10</f>
        <v>8671057970</v>
      </c>
      <c r="N1625" s="2">
        <f t="array" ref="N1625">INDEX([5]Sheet1!$F$2:$F$2185,MATCH($C1625,IF([5]Sheet1!$E$2:$E$2185=$A1625,[5]Sheet1!$B$2:$B$2185),0))</f>
        <v>199817</v>
      </c>
      <c r="O1625" s="2">
        <f t="array" ref="O1625">INDEX([5]Sheet1!$I$2:$I$2185,MATCH($C1625,IF([5]Sheet1!$E$2:$E$2185=$A1625,[5]Sheet1!$B$2:$B$2185),0))*10</f>
        <v>2494190120</v>
      </c>
      <c r="P1625" s="2">
        <f t="array" ref="P1625">INDEX([5]Sheet1!$H$2:$H$2185,MATCH($C1625,IF([5]Sheet1!$E$2:$E$2185=$A1625,[5]Sheet1!$B$2:$B$2185),0))</f>
        <v>108611</v>
      </c>
    </row>
    <row r="1626" spans="1:16" x14ac:dyDescent="0.25">
      <c r="A1626" t="s">
        <v>24</v>
      </c>
      <c r="B1626" t="s">
        <v>25</v>
      </c>
      <c r="C1626">
        <v>2009</v>
      </c>
      <c r="D1626" s="2">
        <f t="array" ref="D1626">INDEX([2]data!$E$2:$E$2185,MATCH($C1626,IF([2]data!$C$2:$C$2185=$A1626,[2]data!$A$2:$A$2185),0))</f>
        <v>9620846</v>
      </c>
      <c r="H1626" s="2">
        <f t="array" ref="H1626">INDEX([1]Sheet1!$M$2:$M$1823,MATCH($C1626,IF([1]Sheet1!$A$2:$A$1823=$A1626,[1]Sheet1!$C$2:$C$1823),0))</f>
        <v>18621456384</v>
      </c>
      <c r="I1626" s="2">
        <f t="array" ref="I1626">INDEX([1]Sheet1!$D$2:$D$1823,MATCH($C1626,IF([1]Sheet1!$A$2:$A$1823=$A1626,[1]Sheet1!$C$2:$C$1823),0))</f>
        <v>15907442000</v>
      </c>
      <c r="J1626" s="2">
        <f t="array" ref="J1626">(INDEX([1]Sheet1!$G$2:$G$1823,MATCH($C1626,IF([1]Sheet1!$A$2:$A$1823=$A1626,[1]Sheet1!$C$2:$C$1823),0))+INDEX([1]Sheet1!$J$2:$J$1823,MATCH($C1626,IF([1]Sheet1!$A$2:$A$1823=$A1626,[1]Sheet1!$C$2:$C$1823),0)))</f>
        <v>2714014000</v>
      </c>
      <c r="K1626" s="2">
        <f t="array" ref="K1626">INDEX([5]Sheet1!$K$2:$K$2185,MATCH($C1626,IF([5]Sheet1!$E$2:$E$2185=$A1626,[5]Sheet1!$B$2:$B$2185),0))*10</f>
        <v>8665253240</v>
      </c>
      <c r="L1626" s="2">
        <f t="array" ref="L1626">INDEX([5]Sheet1!$J$2:$J$2185,MATCH($C1626,IF([5]Sheet1!$E$2:$E$2185=$A1626,[5]Sheet1!$B$2:$B$2185),0))</f>
        <v>254973</v>
      </c>
      <c r="M1626" s="2">
        <f t="array" ref="M1626">INDEX([5]Sheet1!$G$2:$G$2185,MATCH($C1626,IF([5]Sheet1!$E$2:$E$2185=$A1626,[5]Sheet1!$B$2:$B$2185),0))*10</f>
        <v>6838097620</v>
      </c>
      <c r="N1626" s="2">
        <f t="array" ref="N1626">INDEX([5]Sheet1!$F$2:$F$2185,MATCH($C1626,IF([5]Sheet1!$E$2:$E$2185=$A1626,[5]Sheet1!$B$2:$B$2185),0))</f>
        <v>163872</v>
      </c>
      <c r="O1626" s="2">
        <f t="array" ref="O1626">INDEX([5]Sheet1!$I$2:$I$2185,MATCH($C1626,IF([5]Sheet1!$E$2:$E$2185=$A1626,[5]Sheet1!$B$2:$B$2185),0))*10</f>
        <v>1827155620</v>
      </c>
      <c r="P1626" s="2">
        <f t="array" ref="P1626">INDEX([5]Sheet1!$H$2:$H$2185,MATCH($C1626,IF([5]Sheet1!$E$2:$E$2185=$A1626,[5]Sheet1!$B$2:$B$2185),0))</f>
        <v>82430</v>
      </c>
    </row>
    <row r="1627" spans="1:16" x14ac:dyDescent="0.25">
      <c r="A1627" t="s">
        <v>26</v>
      </c>
      <c r="B1627" t="s">
        <v>27</v>
      </c>
      <c r="C1627">
        <v>2009</v>
      </c>
      <c r="D1627" s="2">
        <f t="array" ref="D1627">INDEX([2]data!$E$2:$E$2185,MATCH($C1627,IF([2]data!$C$2:$C$2185=$A1627,[2]data!$A$2:$A$2185),0))</f>
        <v>1346717</v>
      </c>
      <c r="H1627" s="2">
        <f t="array" ref="H1627">INDEX([1]Sheet1!$M$2:$M$1823,MATCH($C1627,IF([1]Sheet1!$A$2:$A$1823=$A1627,[1]Sheet1!$C$2:$C$1823),0))</f>
        <v>2349501952</v>
      </c>
      <c r="I1627" s="2">
        <f t="array" ref="I1627">INDEX([1]Sheet1!$D$2:$D$1823,MATCH($C1627,IF([1]Sheet1!$A$2:$A$1823=$A1627,[1]Sheet1!$C$2:$C$1823),0))</f>
        <v>2177023000</v>
      </c>
      <c r="J1627" s="2">
        <f t="array" ref="J1627">(INDEX([1]Sheet1!$G$2:$G$1823,MATCH($C1627,IF([1]Sheet1!$A$2:$A$1823=$A1627,[1]Sheet1!$C$2:$C$1823),0))+INDEX([1]Sheet1!$J$2:$J$1823,MATCH($C1627,IF([1]Sheet1!$A$2:$A$1823=$A1627,[1]Sheet1!$C$2:$C$1823),0)))</f>
        <v>172479000</v>
      </c>
      <c r="K1627" s="2">
        <f t="array" ref="K1627">INDEX([5]Sheet1!$K$2:$K$2185,MATCH($C1627,IF([5]Sheet1!$E$2:$E$2185=$A1627,[5]Sheet1!$B$2:$B$2185),0))*10</f>
        <v>1069244120</v>
      </c>
      <c r="L1627" s="2">
        <f t="array" ref="L1627">INDEX([5]Sheet1!$J$2:$J$2185,MATCH($C1627,IF([5]Sheet1!$E$2:$E$2185=$A1627,[5]Sheet1!$B$2:$B$2185),0))</f>
        <v>28215</v>
      </c>
      <c r="M1627" s="2">
        <f t="array" ref="M1627">INDEX([5]Sheet1!$G$2:$G$2185,MATCH($C1627,IF([5]Sheet1!$E$2:$E$2185=$A1627,[5]Sheet1!$B$2:$B$2185),0))*10</f>
        <v>884711360</v>
      </c>
      <c r="N1627" s="2">
        <f t="array" ref="N1627">INDEX([5]Sheet1!$F$2:$F$2185,MATCH($C1627,IF([5]Sheet1!$E$2:$E$2185=$A1627,[5]Sheet1!$B$2:$B$2185),0))</f>
        <v>18018</v>
      </c>
      <c r="O1627" s="2">
        <f t="array" ref="O1627">INDEX([5]Sheet1!$I$2:$I$2185,MATCH($C1627,IF([5]Sheet1!$E$2:$E$2185=$A1627,[5]Sheet1!$B$2:$B$2185),0))*10</f>
        <v>184532760</v>
      </c>
      <c r="P1627" s="2">
        <f t="array" ref="P1627">INDEX([5]Sheet1!$H$2:$H$2185,MATCH($C1627,IF([5]Sheet1!$E$2:$E$2185=$A1627,[5]Sheet1!$B$2:$B$2185),0))</f>
        <v>8200</v>
      </c>
    </row>
    <row r="1628" spans="1:16" x14ac:dyDescent="0.25">
      <c r="A1628" t="s">
        <v>28</v>
      </c>
      <c r="B1628" t="s">
        <v>29</v>
      </c>
      <c r="C1628">
        <v>2009</v>
      </c>
      <c r="D1628" s="2">
        <f t="array" ref="D1628">INDEX([2]data!$E$2:$E$2185,MATCH($C1628,IF([2]data!$C$2:$C$2185=$A1628,[2]data!$A$2:$A$2185),0))</f>
        <v>1554439</v>
      </c>
      <c r="H1628" s="2">
        <f t="array" ref="H1628">INDEX([1]Sheet1!$M$2:$M$1823,MATCH($C1628,IF([1]Sheet1!$A$2:$A$1823=$A1628,[1]Sheet1!$C$2:$C$1823),0))</f>
        <v>2014455040</v>
      </c>
      <c r="I1628" s="2">
        <f t="array" ref="I1628">INDEX([1]Sheet1!$D$2:$D$1823,MATCH($C1628,IF([1]Sheet1!$A$2:$A$1823=$A1628,[1]Sheet1!$C$2:$C$1823),0))</f>
        <v>1903257000</v>
      </c>
      <c r="J1628" s="2">
        <f t="array" ref="J1628">(INDEX([1]Sheet1!$G$2:$G$1823,MATCH($C1628,IF([1]Sheet1!$A$2:$A$1823=$A1628,[1]Sheet1!$C$2:$C$1823),0))+INDEX([1]Sheet1!$J$2:$J$1823,MATCH($C1628,IF([1]Sheet1!$A$2:$A$1823=$A1628,[1]Sheet1!$C$2:$C$1823),0)))</f>
        <v>111198000</v>
      </c>
      <c r="K1628" s="2">
        <f t="array" ref="K1628">INDEX([5]Sheet1!$K$2:$K$2185,MATCH($C1628,IF([5]Sheet1!$E$2:$E$2185=$A1628,[5]Sheet1!$B$2:$B$2185),0))*10</f>
        <v>915476490</v>
      </c>
      <c r="L1628" s="2">
        <f t="array" ref="L1628">INDEX([5]Sheet1!$J$2:$J$2185,MATCH($C1628,IF([5]Sheet1!$E$2:$E$2185=$A1628,[5]Sheet1!$B$2:$B$2185),0))</f>
        <v>31366</v>
      </c>
      <c r="M1628" s="2">
        <f t="array" ref="M1628">INDEX([5]Sheet1!$G$2:$G$2185,MATCH($C1628,IF([5]Sheet1!$E$2:$E$2185=$A1628,[5]Sheet1!$B$2:$B$2185),0))*10</f>
        <v>745067210</v>
      </c>
      <c r="N1628" s="2">
        <f t="array" ref="N1628">INDEX([5]Sheet1!$F$2:$F$2185,MATCH($C1628,IF([5]Sheet1!$E$2:$E$2185=$A1628,[5]Sheet1!$B$2:$B$2185),0))</f>
        <v>20663</v>
      </c>
      <c r="O1628" s="2">
        <f t="array" ref="O1628">INDEX([5]Sheet1!$I$2:$I$2185,MATCH($C1628,IF([5]Sheet1!$E$2:$E$2185=$A1628,[5]Sheet1!$B$2:$B$2185),0))*10</f>
        <v>170409280</v>
      </c>
      <c r="P1628" s="2">
        <f t="array" ref="P1628">INDEX([5]Sheet1!$H$2:$H$2185,MATCH($C1628,IF([5]Sheet1!$E$2:$E$2185=$A1628,[5]Sheet1!$B$2:$B$2185),0))</f>
        <v>9172</v>
      </c>
    </row>
    <row r="1629" spans="1:16" x14ac:dyDescent="0.25">
      <c r="A1629" t="s">
        <v>30</v>
      </c>
      <c r="B1629" t="s">
        <v>31</v>
      </c>
      <c r="C1629">
        <v>2009</v>
      </c>
      <c r="D1629" s="2">
        <f t="array" ref="D1629">INDEX([2]data!$E$2:$E$2185,MATCH($C1629,IF([2]data!$C$2:$C$2185=$A1629,[2]data!$A$2:$A$2185),0))</f>
        <v>12796778</v>
      </c>
      <c r="H1629" s="2">
        <f t="array" ref="H1629">INDEX([1]Sheet1!$M$2:$M$1823,MATCH($C1629,IF([1]Sheet1!$A$2:$A$1823=$A1629,[1]Sheet1!$C$2:$C$1823),0))</f>
        <v>24792832000</v>
      </c>
      <c r="I1629" s="2">
        <f t="array" ref="I1629">INDEX([1]Sheet1!$D$2:$D$1823,MATCH($C1629,IF([1]Sheet1!$A$2:$A$1823=$A1629,[1]Sheet1!$C$2:$C$1823),0))</f>
        <v>21908104000</v>
      </c>
      <c r="J1629" s="2">
        <f t="array" ref="J1629">(INDEX([1]Sheet1!$G$2:$G$1823,MATCH($C1629,IF([1]Sheet1!$A$2:$A$1823=$A1629,[1]Sheet1!$C$2:$C$1823),0))+INDEX([1]Sheet1!$J$2:$J$1823,MATCH($C1629,IF([1]Sheet1!$A$2:$A$1823=$A1629,[1]Sheet1!$C$2:$C$1823),0)))</f>
        <v>2884728000</v>
      </c>
      <c r="K1629" s="2">
        <f t="array" ref="K1629">INDEX([5]Sheet1!$K$2:$K$2185,MATCH($C1629,IF([5]Sheet1!$E$2:$E$2185=$A1629,[5]Sheet1!$B$2:$B$2185),0))*10</f>
        <v>11577964080</v>
      </c>
      <c r="L1629" s="2">
        <f t="array" ref="L1629">INDEX([5]Sheet1!$J$2:$J$2185,MATCH($C1629,IF([5]Sheet1!$E$2:$E$2185=$A1629,[5]Sheet1!$B$2:$B$2185),0))</f>
        <v>281203</v>
      </c>
      <c r="M1629" s="2">
        <f t="array" ref="M1629">INDEX([5]Sheet1!$G$2:$G$2185,MATCH($C1629,IF([5]Sheet1!$E$2:$E$2185=$A1629,[5]Sheet1!$B$2:$B$2185),0))*10</f>
        <v>9275594950</v>
      </c>
      <c r="N1629" s="2">
        <f t="array" ref="N1629">INDEX([5]Sheet1!$F$2:$F$2185,MATCH($C1629,IF([5]Sheet1!$E$2:$E$2185=$A1629,[5]Sheet1!$B$2:$B$2185),0))</f>
        <v>187596</v>
      </c>
      <c r="O1629" s="2">
        <f t="array" ref="O1629">INDEX([5]Sheet1!$I$2:$I$2185,MATCH($C1629,IF([5]Sheet1!$E$2:$E$2185=$A1629,[5]Sheet1!$B$2:$B$2185),0))*10</f>
        <v>2302369130</v>
      </c>
      <c r="P1629" s="2">
        <f t="array" ref="P1629">INDEX([5]Sheet1!$H$2:$H$2185,MATCH($C1629,IF([5]Sheet1!$E$2:$E$2185=$A1629,[5]Sheet1!$B$2:$B$2185),0))</f>
        <v>81290</v>
      </c>
    </row>
    <row r="1630" spans="1:16" x14ac:dyDescent="0.25">
      <c r="A1630" t="s">
        <v>32</v>
      </c>
      <c r="B1630" t="s">
        <v>33</v>
      </c>
      <c r="C1630">
        <v>2009</v>
      </c>
      <c r="D1630" s="2">
        <f t="array" ref="D1630">INDEX([2]data!$E$2:$E$2185,MATCH($C1630,IF([2]data!$C$2:$C$2185=$A1630,[2]data!$A$2:$A$2185),0))</f>
        <v>6459325</v>
      </c>
      <c r="H1630" s="2">
        <f t="array" ref="H1630">INDEX([1]Sheet1!$M$2:$M$1823,MATCH($C1630,IF([1]Sheet1!$A$2:$A$1823=$A1630,[1]Sheet1!$C$2:$C$1823),0))</f>
        <v>9886851072</v>
      </c>
      <c r="I1630" s="2">
        <f t="array" ref="I1630">INDEX([1]Sheet1!$D$2:$D$1823,MATCH($C1630,IF([1]Sheet1!$A$2:$A$1823=$A1630,[1]Sheet1!$C$2:$C$1823),0))</f>
        <v>8987389000</v>
      </c>
      <c r="J1630" s="2">
        <f t="array" ref="J1630">(INDEX([1]Sheet1!$G$2:$G$1823,MATCH($C1630,IF([1]Sheet1!$A$2:$A$1823=$A1630,[1]Sheet1!$C$2:$C$1823),0))+INDEX([1]Sheet1!$J$2:$J$1823,MATCH($C1630,IF([1]Sheet1!$A$2:$A$1823=$A1630,[1]Sheet1!$C$2:$C$1823),0)))</f>
        <v>899462000</v>
      </c>
      <c r="K1630" s="2">
        <f t="array" ref="K1630">INDEX([5]Sheet1!$K$2:$K$2185,MATCH($C1630,IF([5]Sheet1!$E$2:$E$2185=$A1630,[5]Sheet1!$B$2:$B$2185),0))*10</f>
        <v>4968603870</v>
      </c>
      <c r="L1630" s="2">
        <f t="array" ref="L1630">INDEX([5]Sheet1!$J$2:$J$2185,MATCH($C1630,IF([5]Sheet1!$E$2:$E$2185=$A1630,[5]Sheet1!$B$2:$B$2185),0))</f>
        <v>147217</v>
      </c>
      <c r="M1630" s="2">
        <f t="array" ref="M1630">INDEX([5]Sheet1!$G$2:$G$2185,MATCH($C1630,IF([5]Sheet1!$E$2:$E$2185=$A1630,[5]Sheet1!$B$2:$B$2185),0))*10</f>
        <v>3781906530</v>
      </c>
      <c r="N1630" s="2">
        <f t="array" ref="N1630">INDEX([5]Sheet1!$F$2:$F$2185,MATCH($C1630,IF([5]Sheet1!$E$2:$E$2185=$A1630,[5]Sheet1!$B$2:$B$2185),0))</f>
        <v>88745</v>
      </c>
      <c r="O1630" s="2">
        <f t="array" ref="O1630">INDEX([5]Sheet1!$I$2:$I$2185,MATCH($C1630,IF([5]Sheet1!$E$2:$E$2185=$A1630,[5]Sheet1!$B$2:$B$2185),0))*10</f>
        <v>1186697340</v>
      </c>
      <c r="P1630" s="2">
        <f t="array" ref="P1630">INDEX([5]Sheet1!$H$2:$H$2185,MATCH($C1630,IF([5]Sheet1!$E$2:$E$2185=$A1630,[5]Sheet1!$B$2:$B$2185),0))</f>
        <v>51990</v>
      </c>
    </row>
    <row r="1631" spans="1:16" x14ac:dyDescent="0.25">
      <c r="A1631" t="s">
        <v>34</v>
      </c>
      <c r="B1631" t="s">
        <v>35</v>
      </c>
      <c r="C1631">
        <v>2009</v>
      </c>
      <c r="D1631" s="2">
        <f t="array" ref="D1631">INDEX([2]data!$E$2:$E$2185,MATCH($C1631,IF([2]data!$C$2:$C$2185=$A1631,[2]data!$A$2:$A$2185),0))</f>
        <v>3032870</v>
      </c>
      <c r="H1631" s="2">
        <f t="array" ref="H1631">INDEX([1]Sheet1!$M$2:$M$1823,MATCH($C1631,IF([1]Sheet1!$A$2:$A$1823=$A1631,[1]Sheet1!$C$2:$C$1823),0))</f>
        <v>5427696128</v>
      </c>
      <c r="I1631" s="2">
        <f t="array" ref="I1631">INDEX([1]Sheet1!$D$2:$D$1823,MATCH($C1631,IF([1]Sheet1!$A$2:$A$1823=$A1631,[1]Sheet1!$C$2:$C$1823),0))</f>
        <v>4755357000</v>
      </c>
      <c r="J1631" s="2">
        <f t="array" ref="J1631">(INDEX([1]Sheet1!$G$2:$G$1823,MATCH($C1631,IF([1]Sheet1!$A$2:$A$1823=$A1631,[1]Sheet1!$C$2:$C$1823),0))+INDEX([1]Sheet1!$J$2:$J$1823,MATCH($C1631,IF([1]Sheet1!$A$2:$A$1823=$A1631,[1]Sheet1!$C$2:$C$1823),0)))</f>
        <v>672339000</v>
      </c>
      <c r="K1631" s="2">
        <f t="array" ref="K1631">INDEX([5]Sheet1!$K$2:$K$2185,MATCH($C1631,IF([5]Sheet1!$E$2:$E$2185=$A1631,[5]Sheet1!$B$2:$B$2185),0))*10</f>
        <v>2424626070</v>
      </c>
      <c r="L1631" s="2">
        <f t="array" ref="L1631">INDEX([5]Sheet1!$J$2:$J$2185,MATCH($C1631,IF([5]Sheet1!$E$2:$E$2185=$A1631,[5]Sheet1!$B$2:$B$2185),0))</f>
        <v>73295</v>
      </c>
      <c r="M1631" s="2">
        <f t="array" ref="M1631">INDEX([5]Sheet1!$G$2:$G$2185,MATCH($C1631,IF([5]Sheet1!$E$2:$E$2185=$A1631,[5]Sheet1!$B$2:$B$2185),0))*10</f>
        <v>1923530900</v>
      </c>
      <c r="N1631" s="2">
        <f t="array" ref="N1631">INDEX([5]Sheet1!$F$2:$F$2185,MATCH($C1631,IF([5]Sheet1!$E$2:$E$2185=$A1631,[5]Sheet1!$B$2:$B$2185),0))</f>
        <v>45866</v>
      </c>
      <c r="O1631" s="2">
        <f t="array" ref="O1631">INDEX([5]Sheet1!$I$2:$I$2185,MATCH($C1631,IF([5]Sheet1!$E$2:$E$2185=$A1631,[5]Sheet1!$B$2:$B$2185),0))*10</f>
        <v>501095170</v>
      </c>
      <c r="P1631" s="2">
        <f t="array" ref="P1631">INDEX([5]Sheet1!$H$2:$H$2185,MATCH($C1631,IF([5]Sheet1!$E$2:$E$2185=$A1631,[5]Sheet1!$B$2:$B$2185),0))</f>
        <v>21862</v>
      </c>
    </row>
    <row r="1632" spans="1:16" x14ac:dyDescent="0.25">
      <c r="A1632" t="s">
        <v>36</v>
      </c>
      <c r="B1632" t="s">
        <v>37</v>
      </c>
      <c r="C1632">
        <v>2009</v>
      </c>
      <c r="D1632" s="2">
        <f t="array" ref="D1632">INDEX([2]data!$E$2:$E$2185,MATCH($C1632,IF([2]data!$C$2:$C$2185=$A1632,[2]data!$A$2:$A$2185),0))</f>
        <v>2832704</v>
      </c>
      <c r="H1632" s="2">
        <f t="array" ref="H1632">INDEX([1]Sheet1!$M$2:$M$1823,MATCH($C1632,IF([1]Sheet1!$A$2:$A$1823=$A1632,[1]Sheet1!$C$2:$C$1823),0))</f>
        <v>5431374848</v>
      </c>
      <c r="I1632" s="2">
        <f t="array" ref="I1632">INDEX([1]Sheet1!$D$2:$D$1823,MATCH($C1632,IF([1]Sheet1!$A$2:$A$1823=$A1632,[1]Sheet1!$C$2:$C$1823),0))</f>
        <v>4472414000</v>
      </c>
      <c r="J1632" s="2">
        <f t="array" ref="J1632">(INDEX([1]Sheet1!$G$2:$G$1823,MATCH($C1632,IF([1]Sheet1!$A$2:$A$1823=$A1632,[1]Sheet1!$C$2:$C$1823),0))+INDEX([1]Sheet1!$J$2:$J$1823,MATCH($C1632,IF([1]Sheet1!$A$2:$A$1823=$A1632,[1]Sheet1!$C$2:$C$1823),0)))</f>
        <v>958961000</v>
      </c>
      <c r="K1632" s="2">
        <f t="array" ref="K1632">INDEX([5]Sheet1!$K$2:$K$2185,MATCH($C1632,IF([5]Sheet1!$E$2:$E$2185=$A1632,[5]Sheet1!$B$2:$B$2185),0))*10</f>
        <v>2752723440</v>
      </c>
      <c r="L1632" s="2">
        <f t="array" ref="L1632">INDEX([5]Sheet1!$J$2:$J$2185,MATCH($C1632,IF([5]Sheet1!$E$2:$E$2185=$A1632,[5]Sheet1!$B$2:$B$2185),0))</f>
        <v>92844</v>
      </c>
      <c r="M1632" s="2">
        <f t="array" ref="M1632">INDEX([5]Sheet1!$G$2:$G$2185,MATCH($C1632,IF([5]Sheet1!$E$2:$E$2185=$A1632,[5]Sheet1!$B$2:$B$2185),0))*10</f>
        <v>2140504010</v>
      </c>
      <c r="N1632" s="2">
        <f t="array" ref="N1632">INDEX([5]Sheet1!$F$2:$F$2185,MATCH($C1632,IF([5]Sheet1!$E$2:$E$2185=$A1632,[5]Sheet1!$B$2:$B$2185),0))</f>
        <v>57389</v>
      </c>
      <c r="O1632" s="2">
        <f t="array" ref="O1632">INDEX([5]Sheet1!$I$2:$I$2185,MATCH($C1632,IF([5]Sheet1!$E$2:$E$2185=$A1632,[5]Sheet1!$B$2:$B$2185),0))*10</f>
        <v>612219430</v>
      </c>
      <c r="P1632" s="2">
        <f t="array" ref="P1632">INDEX([5]Sheet1!$H$2:$H$2185,MATCH($C1632,IF([5]Sheet1!$E$2:$E$2185=$A1632,[5]Sheet1!$B$2:$B$2185),0))</f>
        <v>28851</v>
      </c>
    </row>
    <row r="1633" spans="1:16" x14ac:dyDescent="0.25">
      <c r="A1633" t="s">
        <v>38</v>
      </c>
      <c r="B1633" t="s">
        <v>39</v>
      </c>
      <c r="C1633">
        <v>2009</v>
      </c>
      <c r="D1633" s="2">
        <f t="array" ref="D1633">INDEX([2]data!$E$2:$E$2185,MATCH($C1633,IF([2]data!$C$2:$C$2185=$A1633,[2]data!$A$2:$A$2185),0))</f>
        <v>4317074</v>
      </c>
      <c r="H1633" s="2">
        <f t="array" ref="H1633">INDEX([1]Sheet1!$M$2:$M$1823,MATCH($C1633,IF([1]Sheet1!$A$2:$A$1823=$A1633,[1]Sheet1!$C$2:$C$1823),0))</f>
        <v>6305190912</v>
      </c>
      <c r="I1633" s="2">
        <f t="array" ref="I1633">INDEX([1]Sheet1!$D$2:$D$1823,MATCH($C1633,IF([1]Sheet1!$A$2:$A$1823=$A1633,[1]Sheet1!$C$2:$C$1823),0))</f>
        <v>5575937000</v>
      </c>
      <c r="J1633" s="2">
        <f t="array" ref="J1633">(INDEX([1]Sheet1!$G$2:$G$1823,MATCH($C1633,IF([1]Sheet1!$A$2:$A$1823=$A1633,[1]Sheet1!$C$2:$C$1823),0))+INDEX([1]Sheet1!$J$2:$J$1823,MATCH($C1633,IF([1]Sheet1!$A$2:$A$1823=$A1633,[1]Sheet1!$C$2:$C$1823),0)))</f>
        <v>729254000</v>
      </c>
      <c r="K1633" s="2">
        <f t="array" ref="K1633">INDEX([5]Sheet1!$K$2:$K$2185,MATCH($C1633,IF([5]Sheet1!$E$2:$E$2185=$A1633,[5]Sheet1!$B$2:$B$2185),0))*10</f>
        <v>3137608630</v>
      </c>
      <c r="L1633" s="2">
        <f t="array" ref="L1633">INDEX([5]Sheet1!$J$2:$J$2185,MATCH($C1633,IF([5]Sheet1!$E$2:$E$2185=$A1633,[5]Sheet1!$B$2:$B$2185),0))</f>
        <v>113040</v>
      </c>
      <c r="M1633" s="2">
        <f t="array" ref="M1633">INDEX([5]Sheet1!$G$2:$G$2185,MATCH($C1633,IF([5]Sheet1!$E$2:$E$2185=$A1633,[5]Sheet1!$B$2:$B$2185),0))*10</f>
        <v>2322103910</v>
      </c>
      <c r="N1633" s="2">
        <f t="array" ref="N1633">INDEX([5]Sheet1!$F$2:$F$2185,MATCH($C1633,IF([5]Sheet1!$E$2:$E$2185=$A1633,[5]Sheet1!$B$2:$B$2185),0))</f>
        <v>67410</v>
      </c>
      <c r="O1633" s="2">
        <f t="array" ref="O1633">INDEX([5]Sheet1!$I$2:$I$2185,MATCH($C1633,IF([5]Sheet1!$E$2:$E$2185=$A1633,[5]Sheet1!$B$2:$B$2185),0))*10</f>
        <v>815504720</v>
      </c>
      <c r="P1633" s="2">
        <f t="array" ref="P1633">INDEX([5]Sheet1!$H$2:$H$2185,MATCH($C1633,IF([5]Sheet1!$E$2:$E$2185=$A1633,[5]Sheet1!$B$2:$B$2185),0))</f>
        <v>42887</v>
      </c>
    </row>
    <row r="1634" spans="1:16" x14ac:dyDescent="0.25">
      <c r="A1634" t="s">
        <v>40</v>
      </c>
      <c r="B1634" t="s">
        <v>41</v>
      </c>
      <c r="C1634">
        <v>2009</v>
      </c>
      <c r="D1634" s="2">
        <f t="array" ref="D1634">INDEX([2]data!$E$2:$E$2185,MATCH($C1634,IF([2]data!$C$2:$C$2185=$A1634,[2]data!$A$2:$A$2185),0))</f>
        <v>4491648</v>
      </c>
      <c r="H1634" s="2">
        <f t="array" ref="H1634">INDEX([1]Sheet1!$M$2:$M$1823,MATCH($C1634,IF([1]Sheet1!$A$2:$A$1823=$A1634,[1]Sheet1!$C$2:$C$1823),0))</f>
        <v>7959545856</v>
      </c>
      <c r="I1634" s="2">
        <f t="array" ref="I1634">INDEX([1]Sheet1!$D$2:$D$1823,MATCH($C1634,IF([1]Sheet1!$A$2:$A$1823=$A1634,[1]Sheet1!$C$2:$C$1823),0))</f>
        <v>7165186000</v>
      </c>
      <c r="J1634" s="2">
        <f t="array" ref="J1634">(INDEX([1]Sheet1!$G$2:$G$1823,MATCH($C1634,IF([1]Sheet1!$A$2:$A$1823=$A1634,[1]Sheet1!$C$2:$C$1823),0))+INDEX([1]Sheet1!$J$2:$J$1823,MATCH($C1634,IF([1]Sheet1!$A$2:$A$1823=$A1634,[1]Sheet1!$C$2:$C$1823),0)))</f>
        <v>794360000</v>
      </c>
      <c r="K1634" s="2">
        <f t="array" ref="K1634">INDEX([5]Sheet1!$K$2:$K$2185,MATCH($C1634,IF([5]Sheet1!$E$2:$E$2185=$A1634,[5]Sheet1!$B$2:$B$2185),0))*10</f>
        <v>3240844730</v>
      </c>
      <c r="L1634" s="2">
        <f t="array" ref="L1634">INDEX([5]Sheet1!$J$2:$J$2185,MATCH($C1634,IF([5]Sheet1!$E$2:$E$2185=$A1634,[5]Sheet1!$B$2:$B$2185),0))</f>
        <v>101928</v>
      </c>
      <c r="M1634" s="2">
        <f t="array" ref="M1634">INDEX([5]Sheet1!$G$2:$G$2185,MATCH($C1634,IF([5]Sheet1!$E$2:$E$2185=$A1634,[5]Sheet1!$B$2:$B$2185),0))*10</f>
        <v>2570344870</v>
      </c>
      <c r="N1634" s="2">
        <f t="array" ref="N1634">INDEX([5]Sheet1!$F$2:$F$2185,MATCH($C1634,IF([5]Sheet1!$E$2:$E$2185=$A1634,[5]Sheet1!$B$2:$B$2185),0))</f>
        <v>66462</v>
      </c>
      <c r="O1634" s="2">
        <f t="array" ref="O1634">INDEX([5]Sheet1!$I$2:$I$2185,MATCH($C1634,IF([5]Sheet1!$E$2:$E$2185=$A1634,[5]Sheet1!$B$2:$B$2185),0))*10</f>
        <v>670499860</v>
      </c>
      <c r="P1634" s="2">
        <f t="array" ref="P1634">INDEX([5]Sheet1!$H$2:$H$2185,MATCH($C1634,IF([5]Sheet1!$E$2:$E$2185=$A1634,[5]Sheet1!$B$2:$B$2185),0))</f>
        <v>32006</v>
      </c>
    </row>
    <row r="1635" spans="1:16" x14ac:dyDescent="0.25">
      <c r="A1635" t="s">
        <v>42</v>
      </c>
      <c r="B1635" t="s">
        <v>43</v>
      </c>
      <c r="C1635">
        <v>2009</v>
      </c>
      <c r="D1635" s="2">
        <f t="array" ref="D1635">INDEX([2]data!$E$2:$E$2185,MATCH($C1635,IF([2]data!$C$2:$C$2185=$A1635,[2]data!$A$2:$A$2185),0))</f>
        <v>1329590</v>
      </c>
      <c r="H1635" s="2">
        <f t="array" ref="H1635">INDEX([1]Sheet1!$M$2:$M$1823,MATCH($C1635,IF([1]Sheet1!$A$2:$A$1823=$A1635,[1]Sheet1!$C$2:$C$1823),0))</f>
        <v>2355878912</v>
      </c>
      <c r="I1635" s="2">
        <f t="array" ref="I1635">INDEX([1]Sheet1!$D$2:$D$1823,MATCH($C1635,IF([1]Sheet1!$A$2:$A$1823=$A1635,[1]Sheet1!$C$2:$C$1823),0))</f>
        <v>2243105000</v>
      </c>
      <c r="J1635" s="2">
        <f t="array" ref="J1635">(INDEX([1]Sheet1!$G$2:$G$1823,MATCH($C1635,IF([1]Sheet1!$A$2:$A$1823=$A1635,[1]Sheet1!$C$2:$C$1823),0))+INDEX([1]Sheet1!$J$2:$J$1823,MATCH($C1635,IF([1]Sheet1!$A$2:$A$1823=$A1635,[1]Sheet1!$C$2:$C$1823),0)))</f>
        <v>112774000</v>
      </c>
      <c r="K1635" s="2">
        <f t="array" ref="K1635">INDEX([5]Sheet1!$K$2:$K$2185,MATCH($C1635,IF([5]Sheet1!$E$2:$E$2185=$A1635,[5]Sheet1!$B$2:$B$2185),0))*10</f>
        <v>1183266350</v>
      </c>
      <c r="L1635" s="2">
        <f t="array" ref="L1635">INDEX([5]Sheet1!$J$2:$J$2185,MATCH($C1635,IF([5]Sheet1!$E$2:$E$2185=$A1635,[5]Sheet1!$B$2:$B$2185),0))</f>
        <v>36940</v>
      </c>
      <c r="M1635" s="2">
        <f t="array" ref="M1635">INDEX([5]Sheet1!$G$2:$G$2185,MATCH($C1635,IF([5]Sheet1!$E$2:$E$2185=$A1635,[5]Sheet1!$B$2:$B$2185),0))*10</f>
        <v>934380430</v>
      </c>
      <c r="N1635" s="2">
        <f t="array" ref="N1635">INDEX([5]Sheet1!$F$2:$F$2185,MATCH($C1635,IF([5]Sheet1!$E$2:$E$2185=$A1635,[5]Sheet1!$B$2:$B$2185),0))</f>
        <v>25072</v>
      </c>
      <c r="O1635" s="2">
        <f t="array" ref="O1635">INDEX([5]Sheet1!$I$2:$I$2185,MATCH($C1635,IF([5]Sheet1!$E$2:$E$2185=$A1635,[5]Sheet1!$B$2:$B$2185),0))*10</f>
        <v>248885920</v>
      </c>
      <c r="P1635" s="2">
        <f t="array" ref="P1635">INDEX([5]Sheet1!$H$2:$H$2185,MATCH($C1635,IF([5]Sheet1!$E$2:$E$2185=$A1635,[5]Sheet1!$B$2:$B$2185),0))</f>
        <v>9676</v>
      </c>
    </row>
    <row r="1636" spans="1:16" x14ac:dyDescent="0.25">
      <c r="A1636" t="s">
        <v>44</v>
      </c>
      <c r="B1636" t="s">
        <v>45</v>
      </c>
      <c r="C1636">
        <v>2009</v>
      </c>
      <c r="D1636" s="2">
        <f t="array" ref="D1636">INDEX([2]data!$E$2:$E$2185,MATCH($C1636,IF([2]data!$C$2:$C$2185=$A1636,[2]data!$A$2:$A$2185),0))</f>
        <v>5730388</v>
      </c>
      <c r="H1636" s="2">
        <f t="array" ref="H1636">INDEX([1]Sheet1!$M$2:$M$1823,MATCH($C1636,IF([1]Sheet1!$A$2:$A$1823=$A1636,[1]Sheet1!$C$2:$C$1823),0))</f>
        <v>11773804544</v>
      </c>
      <c r="I1636" s="2">
        <f t="array" ref="I1636">INDEX([1]Sheet1!$D$2:$D$1823,MATCH($C1636,IF([1]Sheet1!$A$2:$A$1823=$A1636,[1]Sheet1!$C$2:$C$1823),0))</f>
        <v>10751985000</v>
      </c>
      <c r="J1636" s="2">
        <f t="array" ref="J1636">(INDEX([1]Sheet1!$G$2:$G$1823,MATCH($C1636,IF([1]Sheet1!$A$2:$A$1823=$A1636,[1]Sheet1!$C$2:$C$1823),0))+INDEX([1]Sheet1!$J$2:$J$1823,MATCH($C1636,IF([1]Sheet1!$A$2:$A$1823=$A1636,[1]Sheet1!$C$2:$C$1823),0)))</f>
        <v>1021820000</v>
      </c>
      <c r="K1636" s="2">
        <f t="array" ref="K1636">INDEX([5]Sheet1!$K$2:$K$2185,MATCH($C1636,IF([5]Sheet1!$E$2:$E$2185=$A1636,[5]Sheet1!$B$2:$B$2185),0))*10</f>
        <v>6263294620</v>
      </c>
      <c r="L1636" s="2">
        <f t="array" ref="L1636">INDEX([5]Sheet1!$J$2:$J$2185,MATCH($C1636,IF([5]Sheet1!$E$2:$E$2185=$A1636,[5]Sheet1!$B$2:$B$2185),0))</f>
        <v>123249</v>
      </c>
      <c r="M1636" s="2">
        <f t="array" ref="M1636">INDEX([5]Sheet1!$G$2:$G$2185,MATCH($C1636,IF([5]Sheet1!$E$2:$E$2185=$A1636,[5]Sheet1!$B$2:$B$2185),0))*10</f>
        <v>4941943820</v>
      </c>
      <c r="N1636" s="2">
        <f t="array" ref="N1636">INDEX([5]Sheet1!$F$2:$F$2185,MATCH($C1636,IF([5]Sheet1!$E$2:$E$2185=$A1636,[5]Sheet1!$B$2:$B$2185),0))</f>
        <v>80182</v>
      </c>
      <c r="O1636" s="2">
        <f t="array" ref="O1636">INDEX([5]Sheet1!$I$2:$I$2185,MATCH($C1636,IF([5]Sheet1!$E$2:$E$2185=$A1636,[5]Sheet1!$B$2:$B$2185),0))*10</f>
        <v>1321350800</v>
      </c>
      <c r="P1636" s="2">
        <f t="array" ref="P1636">INDEX([5]Sheet1!$H$2:$H$2185,MATCH($C1636,IF([5]Sheet1!$E$2:$E$2185=$A1636,[5]Sheet1!$B$2:$B$2185),0))</f>
        <v>36127</v>
      </c>
    </row>
    <row r="1637" spans="1:16" x14ac:dyDescent="0.25">
      <c r="A1637" t="s">
        <v>46</v>
      </c>
      <c r="B1637" t="s">
        <v>47</v>
      </c>
      <c r="C1637">
        <v>2009</v>
      </c>
      <c r="D1637" s="2">
        <f t="array" ref="D1637">INDEX([2]data!$E$2:$E$2185,MATCH($C1637,IF([2]data!$C$2:$C$2185=$A1637,[2]data!$A$2:$A$2185),0))</f>
        <v>6517613</v>
      </c>
      <c r="H1637" s="2">
        <f t="array" ref="H1637">INDEX([1]Sheet1!$M$2:$M$1823,MATCH($C1637,IF([1]Sheet1!$A$2:$A$1823=$A1637,[1]Sheet1!$C$2:$C$1823),0))</f>
        <v>13085364224</v>
      </c>
      <c r="I1637" s="2">
        <f t="array" ref="I1637">INDEX([1]Sheet1!$D$2:$D$1823,MATCH($C1637,IF([1]Sheet1!$A$2:$A$1823=$A1637,[1]Sheet1!$C$2:$C$1823),0))</f>
        <v>12517349000</v>
      </c>
      <c r="J1637" s="2">
        <f t="array" ref="J1637">(INDEX([1]Sheet1!$G$2:$G$1823,MATCH($C1637,IF([1]Sheet1!$A$2:$A$1823=$A1637,[1]Sheet1!$C$2:$C$1823),0))+INDEX([1]Sheet1!$J$2:$J$1823,MATCH($C1637,IF([1]Sheet1!$A$2:$A$1823=$A1637,[1]Sheet1!$C$2:$C$1823),0)))</f>
        <v>568015000</v>
      </c>
      <c r="K1637" s="2">
        <f t="array" ref="K1637">INDEX([5]Sheet1!$K$2:$K$2185,MATCH($C1637,IF([5]Sheet1!$E$2:$E$2185=$A1637,[5]Sheet1!$B$2:$B$2185),0))*10</f>
        <v>6774584030</v>
      </c>
      <c r="L1637" s="2">
        <f t="array" ref="L1637">INDEX([5]Sheet1!$J$2:$J$2185,MATCH($C1637,IF([5]Sheet1!$E$2:$E$2185=$A1637,[5]Sheet1!$B$2:$B$2185),0))</f>
        <v>154018</v>
      </c>
      <c r="M1637" s="2">
        <f t="array" ref="M1637">INDEX([5]Sheet1!$G$2:$G$2185,MATCH($C1637,IF([5]Sheet1!$E$2:$E$2185=$A1637,[5]Sheet1!$B$2:$B$2185),0))*10</f>
        <v>5656334030</v>
      </c>
      <c r="N1637" s="2">
        <f t="array" ref="N1637">INDEX([5]Sheet1!$F$2:$F$2185,MATCH($C1637,IF([5]Sheet1!$E$2:$E$2185=$A1637,[5]Sheet1!$B$2:$B$2185),0))</f>
        <v>108301</v>
      </c>
      <c r="O1637" s="2">
        <f t="array" ref="O1637">INDEX([5]Sheet1!$I$2:$I$2185,MATCH($C1637,IF([5]Sheet1!$E$2:$E$2185=$A1637,[5]Sheet1!$B$2:$B$2185),0))*10</f>
        <v>1118250000</v>
      </c>
      <c r="P1637" s="2">
        <f t="array" ref="P1637">INDEX([5]Sheet1!$H$2:$H$2185,MATCH($C1637,IF([5]Sheet1!$E$2:$E$2185=$A1637,[5]Sheet1!$B$2:$B$2185),0))</f>
        <v>36021</v>
      </c>
    </row>
    <row r="1638" spans="1:16" x14ac:dyDescent="0.25">
      <c r="A1638" t="s">
        <v>48</v>
      </c>
      <c r="B1638" t="s">
        <v>49</v>
      </c>
      <c r="C1638">
        <v>2009</v>
      </c>
      <c r="D1638" s="2">
        <f t="array" ref="D1638">INDEX([2]data!$E$2:$E$2185,MATCH($C1638,IF([2]data!$C$2:$C$2185=$A1638,[2]data!$A$2:$A$2185),0))</f>
        <v>9901591</v>
      </c>
      <c r="H1638" s="2">
        <f t="array" ref="H1638">INDEX([1]Sheet1!$M$2:$M$1823,MATCH($C1638,IF([1]Sheet1!$A$2:$A$1823=$A1638,[1]Sheet1!$C$2:$C$1823),0))</f>
        <v>18053490688</v>
      </c>
      <c r="I1638" s="2">
        <f t="array" ref="I1638">INDEX([1]Sheet1!$D$2:$D$1823,MATCH($C1638,IF([1]Sheet1!$A$2:$A$1823=$A1638,[1]Sheet1!$C$2:$C$1823),0))</f>
        <v>16772831000</v>
      </c>
      <c r="J1638" s="2">
        <f t="array" ref="J1638">(INDEX([1]Sheet1!$G$2:$G$1823,MATCH($C1638,IF([1]Sheet1!$A$2:$A$1823=$A1638,[1]Sheet1!$C$2:$C$1823),0))+INDEX([1]Sheet1!$J$2:$J$1823,MATCH($C1638,IF([1]Sheet1!$A$2:$A$1823=$A1638,[1]Sheet1!$C$2:$C$1823),0)))</f>
        <v>1280659000</v>
      </c>
      <c r="K1638" s="2">
        <f t="array" ref="K1638">INDEX([5]Sheet1!$K$2:$K$2185,MATCH($C1638,IF([5]Sheet1!$E$2:$E$2185=$A1638,[5]Sheet1!$B$2:$B$2185),0))*10</f>
        <v>8461120660</v>
      </c>
      <c r="L1638" s="2">
        <f t="array" ref="L1638">INDEX([5]Sheet1!$J$2:$J$2185,MATCH($C1638,IF([5]Sheet1!$E$2:$E$2185=$A1638,[5]Sheet1!$B$2:$B$2185),0))</f>
        <v>199659</v>
      </c>
      <c r="M1638" s="2">
        <f t="array" ref="M1638">INDEX([5]Sheet1!$G$2:$G$2185,MATCH($C1638,IF([5]Sheet1!$E$2:$E$2185=$A1638,[5]Sheet1!$B$2:$B$2185),0))*10</f>
        <v>6336545300</v>
      </c>
      <c r="N1638" s="2">
        <f t="array" ref="N1638">INDEX([5]Sheet1!$F$2:$F$2185,MATCH($C1638,IF([5]Sheet1!$E$2:$E$2185=$A1638,[5]Sheet1!$B$2:$B$2185),0))</f>
        <v>114479</v>
      </c>
      <c r="O1638" s="2">
        <f t="array" ref="O1638">INDEX([5]Sheet1!$I$2:$I$2185,MATCH($C1638,IF([5]Sheet1!$E$2:$E$2185=$A1638,[5]Sheet1!$B$2:$B$2185),0))*10</f>
        <v>2124575360</v>
      </c>
      <c r="P1638" s="2">
        <f t="array" ref="P1638">INDEX([5]Sheet1!$H$2:$H$2185,MATCH($C1638,IF([5]Sheet1!$E$2:$E$2185=$A1638,[5]Sheet1!$B$2:$B$2185),0))</f>
        <v>70883</v>
      </c>
    </row>
    <row r="1639" spans="1:16" x14ac:dyDescent="0.25">
      <c r="A1639" t="s">
        <v>50</v>
      </c>
      <c r="B1639" t="s">
        <v>51</v>
      </c>
      <c r="C1639">
        <v>2009</v>
      </c>
      <c r="D1639" s="2">
        <f t="array" ref="D1639">INDEX([2]data!$E$2:$E$2185,MATCH($C1639,IF([2]data!$C$2:$C$2185=$A1639,[2]data!$A$2:$A$2185),0))</f>
        <v>5281203</v>
      </c>
      <c r="H1639" s="2">
        <f t="array" ref="H1639">INDEX([1]Sheet1!$M$2:$M$1823,MATCH($C1639,IF([1]Sheet1!$A$2:$A$1823=$A1639,[1]Sheet1!$C$2:$C$1823),0))</f>
        <v>10520514560</v>
      </c>
      <c r="I1639" s="2">
        <f t="array" ref="I1639">INDEX([1]Sheet1!$D$2:$D$1823,MATCH($C1639,IF([1]Sheet1!$A$2:$A$1823=$A1639,[1]Sheet1!$C$2:$C$1823),0))</f>
        <v>9333507000</v>
      </c>
      <c r="J1639" s="2">
        <f t="array" ref="J1639">(INDEX([1]Sheet1!$G$2:$G$1823,MATCH($C1639,IF([1]Sheet1!$A$2:$A$1823=$A1639,[1]Sheet1!$C$2:$C$1823),0))+INDEX([1]Sheet1!$J$2:$J$1823,MATCH($C1639,IF([1]Sheet1!$A$2:$A$1823=$A1639,[1]Sheet1!$C$2:$C$1823),0)))</f>
        <v>1187008000</v>
      </c>
      <c r="K1639" s="2">
        <f t="array" ref="K1639">INDEX([5]Sheet1!$K$2:$K$2185,MATCH($C1639,IF([5]Sheet1!$E$2:$E$2185=$A1639,[5]Sheet1!$B$2:$B$2185),0))*10</f>
        <v>4622563820</v>
      </c>
      <c r="L1639" s="2">
        <f t="array" ref="L1639">INDEX([5]Sheet1!$J$2:$J$2185,MATCH($C1639,IF([5]Sheet1!$E$2:$E$2185=$A1639,[5]Sheet1!$B$2:$B$2185),0))</f>
        <v>120165</v>
      </c>
      <c r="M1639" s="2">
        <f t="array" ref="M1639">INDEX([5]Sheet1!$G$2:$G$2185,MATCH($C1639,IF([5]Sheet1!$E$2:$E$2185=$A1639,[5]Sheet1!$B$2:$B$2185),0))*10</f>
        <v>3608222990</v>
      </c>
      <c r="N1639" s="2">
        <f t="array" ref="N1639">INDEX([5]Sheet1!$F$2:$F$2185,MATCH($C1639,IF([5]Sheet1!$E$2:$E$2185=$A1639,[5]Sheet1!$B$2:$B$2185),0))</f>
        <v>73598</v>
      </c>
      <c r="O1639" s="2">
        <f t="array" ref="O1639">INDEX([5]Sheet1!$I$2:$I$2185,MATCH($C1639,IF([5]Sheet1!$E$2:$E$2185=$A1639,[5]Sheet1!$B$2:$B$2185),0))*10</f>
        <v>1014340830</v>
      </c>
      <c r="P1639" s="2">
        <f t="array" ref="P1639">INDEX([5]Sheet1!$H$2:$H$2185,MATCH($C1639,IF([5]Sheet1!$E$2:$E$2185=$A1639,[5]Sheet1!$B$2:$B$2185),0))</f>
        <v>35560</v>
      </c>
    </row>
    <row r="1640" spans="1:16" x14ac:dyDescent="0.25">
      <c r="A1640" t="s">
        <v>52</v>
      </c>
      <c r="B1640" t="s">
        <v>53</v>
      </c>
      <c r="C1640">
        <v>2009</v>
      </c>
      <c r="D1640" s="2">
        <f t="array" ref="D1640">INDEX([2]data!$E$2:$E$2185,MATCH($C1640,IF([2]data!$C$2:$C$2185=$A1640,[2]data!$A$2:$A$2185),0))</f>
        <v>2958774</v>
      </c>
      <c r="H1640" s="2">
        <f t="array" ref="H1640">INDEX([1]Sheet1!$M$2:$M$1823,MATCH($C1640,IF([1]Sheet1!$A$2:$A$1823=$A1640,[1]Sheet1!$C$2:$C$1823),0))</f>
        <v>4481031168</v>
      </c>
      <c r="I1640" s="2">
        <f t="array" ref="I1640">INDEX([1]Sheet1!$D$2:$D$1823,MATCH($C1640,IF([1]Sheet1!$A$2:$A$1823=$A1640,[1]Sheet1!$C$2:$C$1823),0))</f>
        <v>3987232000</v>
      </c>
      <c r="J1640" s="2">
        <f t="array" ref="J1640">(INDEX([1]Sheet1!$G$2:$G$1823,MATCH($C1640,IF([1]Sheet1!$A$2:$A$1823=$A1640,[1]Sheet1!$C$2:$C$1823),0))+INDEX([1]Sheet1!$J$2:$J$1823,MATCH($C1640,IF([1]Sheet1!$A$2:$A$1823=$A1640,[1]Sheet1!$C$2:$C$1823),0)))</f>
        <v>493799000</v>
      </c>
      <c r="K1640" s="2">
        <f t="array" ref="K1640">INDEX([5]Sheet1!$K$2:$K$2185,MATCH($C1640,IF([5]Sheet1!$E$2:$E$2185=$A1640,[5]Sheet1!$B$2:$B$2185),0))*10</f>
        <v>2090407260</v>
      </c>
      <c r="L1640" s="2">
        <f t="array" ref="L1640">INDEX([5]Sheet1!$J$2:$J$2185,MATCH($C1640,IF([5]Sheet1!$E$2:$E$2185=$A1640,[5]Sheet1!$B$2:$B$2185),0))</f>
        <v>76004</v>
      </c>
      <c r="M1640" s="2">
        <f t="array" ref="M1640">INDEX([5]Sheet1!$G$2:$G$2185,MATCH($C1640,IF([5]Sheet1!$E$2:$E$2185=$A1640,[5]Sheet1!$B$2:$B$2185),0))*10</f>
        <v>1692220340</v>
      </c>
      <c r="N1640" s="2">
        <f t="array" ref="N1640">INDEX([5]Sheet1!$F$2:$F$2185,MATCH($C1640,IF([5]Sheet1!$E$2:$E$2185=$A1640,[5]Sheet1!$B$2:$B$2185),0))</f>
        <v>51578</v>
      </c>
      <c r="O1640" s="2">
        <f t="array" ref="O1640">INDEX([5]Sheet1!$I$2:$I$2185,MATCH($C1640,IF([5]Sheet1!$E$2:$E$2185=$A1640,[5]Sheet1!$B$2:$B$2185),0))*10</f>
        <v>398186920</v>
      </c>
      <c r="P1640" s="2">
        <f t="array" ref="P1640">INDEX([5]Sheet1!$H$2:$H$2185,MATCH($C1640,IF([5]Sheet1!$E$2:$E$2185=$A1640,[5]Sheet1!$B$2:$B$2185),0))</f>
        <v>22944</v>
      </c>
    </row>
    <row r="1641" spans="1:16" x14ac:dyDescent="0.25">
      <c r="A1641" t="s">
        <v>54</v>
      </c>
      <c r="B1641" t="s">
        <v>55</v>
      </c>
      <c r="C1641">
        <v>2009</v>
      </c>
      <c r="D1641" s="2">
        <f t="array" ref="D1641">INDEX([2]data!$E$2:$E$2185,MATCH($C1641,IF([2]data!$C$2:$C$2185=$A1641,[2]data!$A$2:$A$2185),0))</f>
        <v>5961088</v>
      </c>
      <c r="H1641" s="2">
        <f t="array" ref="H1641">INDEX([1]Sheet1!$M$2:$M$1823,MATCH($C1641,IF([1]Sheet1!$A$2:$A$1823=$A1641,[1]Sheet1!$C$2:$C$1823),0))</f>
        <v>9855373312</v>
      </c>
      <c r="I1641" s="2">
        <f t="array" ref="I1641">INDEX([1]Sheet1!$D$2:$D$1823,MATCH($C1641,IF([1]Sheet1!$A$2:$A$1823=$A1641,[1]Sheet1!$C$2:$C$1823),0))</f>
        <v>8734311000</v>
      </c>
      <c r="J1641" s="2">
        <f t="array" ref="J1641">(INDEX([1]Sheet1!$G$2:$G$1823,MATCH($C1641,IF([1]Sheet1!$A$2:$A$1823=$A1641,[1]Sheet1!$C$2:$C$1823),0))+INDEX([1]Sheet1!$J$2:$J$1823,MATCH($C1641,IF([1]Sheet1!$A$2:$A$1823=$A1641,[1]Sheet1!$C$2:$C$1823),0)))</f>
        <v>1121062000</v>
      </c>
      <c r="K1641" s="2">
        <f t="array" ref="K1641">INDEX([5]Sheet1!$K$2:$K$2185,MATCH($C1641,IF([5]Sheet1!$E$2:$E$2185=$A1641,[5]Sheet1!$B$2:$B$2185),0))*10</f>
        <v>4458693730</v>
      </c>
      <c r="L1641" s="2">
        <f t="array" ref="L1641">INDEX([5]Sheet1!$J$2:$J$2185,MATCH($C1641,IF([5]Sheet1!$E$2:$E$2185=$A1641,[5]Sheet1!$B$2:$B$2185),0))</f>
        <v>139859</v>
      </c>
      <c r="M1641" s="2">
        <f t="array" ref="M1641">INDEX([5]Sheet1!$G$2:$G$2185,MATCH($C1641,IF([5]Sheet1!$E$2:$E$2185=$A1641,[5]Sheet1!$B$2:$B$2185),0))*10</f>
        <v>3453892240</v>
      </c>
      <c r="N1641" s="2">
        <f t="array" ref="N1641">INDEX([5]Sheet1!$F$2:$F$2185,MATCH($C1641,IF([5]Sheet1!$E$2:$E$2185=$A1641,[5]Sheet1!$B$2:$B$2185),0))</f>
        <v>90332</v>
      </c>
      <c r="O1641" s="2">
        <f t="array" ref="O1641">INDEX([5]Sheet1!$I$2:$I$2185,MATCH($C1641,IF([5]Sheet1!$E$2:$E$2185=$A1641,[5]Sheet1!$B$2:$B$2185),0))*10</f>
        <v>1004801490</v>
      </c>
      <c r="P1641" s="2">
        <f t="array" ref="P1641">INDEX([5]Sheet1!$H$2:$H$2185,MATCH($C1641,IF([5]Sheet1!$E$2:$E$2185=$A1641,[5]Sheet1!$B$2:$B$2185),0))</f>
        <v>44636</v>
      </c>
    </row>
    <row r="1642" spans="1:16" x14ac:dyDescent="0.25">
      <c r="A1642" t="s">
        <v>56</v>
      </c>
      <c r="B1642" t="s">
        <v>57</v>
      </c>
      <c r="C1642">
        <v>2009</v>
      </c>
      <c r="D1642" s="2">
        <f t="array" ref="D1642">INDEX([2]data!$E$2:$E$2185,MATCH($C1642,IF([2]data!$C$2:$C$2185=$A1642,[2]data!$A$2:$A$2185),0))</f>
        <v>983982</v>
      </c>
      <c r="H1642" s="2">
        <f t="array" ref="H1642">INDEX([1]Sheet1!$M$2:$M$1823,MATCH($C1642,IF([1]Sheet1!$A$2:$A$1823=$A1642,[1]Sheet1!$C$2:$C$1823),0))</f>
        <v>1593965056</v>
      </c>
      <c r="I1642" s="2">
        <f t="array" ref="I1642">INDEX([1]Sheet1!$D$2:$D$1823,MATCH($C1642,IF([1]Sheet1!$A$2:$A$1823=$A1642,[1]Sheet1!$C$2:$C$1823),0))</f>
        <v>1435814000</v>
      </c>
      <c r="J1642" s="2">
        <f t="array" ref="J1642">(INDEX([1]Sheet1!$G$2:$G$1823,MATCH($C1642,IF([1]Sheet1!$A$2:$A$1823=$A1642,[1]Sheet1!$C$2:$C$1823),0))+INDEX([1]Sheet1!$J$2:$J$1823,MATCH($C1642,IF([1]Sheet1!$A$2:$A$1823=$A1642,[1]Sheet1!$C$2:$C$1823),0)))</f>
        <v>158151000</v>
      </c>
      <c r="K1642" s="2">
        <f t="array" ref="K1642">INDEX([5]Sheet1!$K$2:$K$2185,MATCH($C1642,IF([5]Sheet1!$E$2:$E$2185=$A1642,[5]Sheet1!$B$2:$B$2185),0))*10</f>
        <v>737428540</v>
      </c>
      <c r="L1642" s="2">
        <f t="array" ref="L1642">INDEX([5]Sheet1!$J$2:$J$2185,MATCH($C1642,IF([5]Sheet1!$E$2:$E$2185=$A1642,[5]Sheet1!$B$2:$B$2185),0))</f>
        <v>22566</v>
      </c>
      <c r="M1642" s="2">
        <f t="array" ref="M1642">INDEX([5]Sheet1!$G$2:$G$2185,MATCH($C1642,IF([5]Sheet1!$E$2:$E$2185=$A1642,[5]Sheet1!$B$2:$B$2185),0))*10</f>
        <v>584941280</v>
      </c>
      <c r="N1642" s="2">
        <f t="array" ref="N1642">INDEX([5]Sheet1!$F$2:$F$2185,MATCH($C1642,IF([5]Sheet1!$E$2:$E$2185=$A1642,[5]Sheet1!$B$2:$B$2185),0))</f>
        <v>14415</v>
      </c>
      <c r="O1642" s="2">
        <f t="array" ref="O1642">INDEX([5]Sheet1!$I$2:$I$2185,MATCH($C1642,IF([5]Sheet1!$E$2:$E$2185=$A1642,[5]Sheet1!$B$2:$B$2185),0))*10</f>
        <v>152487260</v>
      </c>
      <c r="P1642" s="2">
        <f t="array" ref="P1642">INDEX([5]Sheet1!$H$2:$H$2185,MATCH($C1642,IF([5]Sheet1!$E$2:$E$2185=$A1642,[5]Sheet1!$B$2:$B$2185),0))</f>
        <v>6075</v>
      </c>
    </row>
    <row r="1643" spans="1:16" x14ac:dyDescent="0.25">
      <c r="A1643" t="s">
        <v>58</v>
      </c>
      <c r="B1643" t="s">
        <v>59</v>
      </c>
      <c r="C1643">
        <v>2009</v>
      </c>
      <c r="D1643" s="2">
        <f t="array" ref="D1643">INDEX([2]data!$E$2:$E$2185,MATCH($C1643,IF([2]data!$C$2:$C$2185=$A1643,[2]data!$A$2:$A$2185),0))</f>
        <v>1812683</v>
      </c>
      <c r="H1643" s="2">
        <f t="array" ref="H1643">INDEX([1]Sheet1!$M$2:$M$1823,MATCH($C1643,IF([1]Sheet1!$A$2:$A$1823=$A1643,[1]Sheet1!$C$2:$C$1823),0))</f>
        <v>3426420992</v>
      </c>
      <c r="I1643" s="2">
        <f t="array" ref="I1643">INDEX([1]Sheet1!$D$2:$D$1823,MATCH($C1643,IF([1]Sheet1!$A$2:$A$1823=$A1643,[1]Sheet1!$C$2:$C$1823),0))</f>
        <v>2938128000</v>
      </c>
      <c r="J1643" s="2">
        <f t="array" ref="J1643">(INDEX([1]Sheet1!$G$2:$G$1823,MATCH($C1643,IF([1]Sheet1!$A$2:$A$1823=$A1643,[1]Sheet1!$C$2:$C$1823),0))+INDEX([1]Sheet1!$J$2:$J$1823,MATCH($C1643,IF([1]Sheet1!$A$2:$A$1823=$A1643,[1]Sheet1!$C$2:$C$1823),0)))</f>
        <v>488293000</v>
      </c>
      <c r="K1643" s="2">
        <f t="array" ref="K1643">INDEX([5]Sheet1!$K$2:$K$2185,MATCH($C1643,IF([5]Sheet1!$E$2:$E$2185=$A1643,[5]Sheet1!$B$2:$B$2185),0))*10</f>
        <v>1558103260</v>
      </c>
      <c r="L1643" s="2">
        <f t="array" ref="L1643">INDEX([5]Sheet1!$J$2:$J$2185,MATCH($C1643,IF([5]Sheet1!$E$2:$E$2185=$A1643,[5]Sheet1!$B$2:$B$2185),0))</f>
        <v>47245</v>
      </c>
      <c r="M1643" s="2">
        <f t="array" ref="M1643">INDEX([5]Sheet1!$G$2:$G$2185,MATCH($C1643,IF([5]Sheet1!$E$2:$E$2185=$A1643,[5]Sheet1!$B$2:$B$2185),0))*10</f>
        <v>1257278690</v>
      </c>
      <c r="N1643" s="2">
        <f t="array" ref="N1643">INDEX([5]Sheet1!$F$2:$F$2185,MATCH($C1643,IF([5]Sheet1!$E$2:$E$2185=$A1643,[5]Sheet1!$B$2:$B$2185),0))</f>
        <v>31898</v>
      </c>
      <c r="O1643" s="2">
        <f t="array" ref="O1643">INDEX([5]Sheet1!$I$2:$I$2185,MATCH($C1643,IF([5]Sheet1!$E$2:$E$2185=$A1643,[5]Sheet1!$B$2:$B$2185),0))*10</f>
        <v>300824570</v>
      </c>
      <c r="P1643" s="2">
        <f t="array" ref="P1643">INDEX([5]Sheet1!$H$2:$H$2185,MATCH($C1643,IF([5]Sheet1!$E$2:$E$2185=$A1643,[5]Sheet1!$B$2:$B$2185),0))</f>
        <v>12251</v>
      </c>
    </row>
    <row r="1644" spans="1:16" x14ac:dyDescent="0.25">
      <c r="A1644" t="s">
        <v>60</v>
      </c>
      <c r="B1644" t="s">
        <v>61</v>
      </c>
      <c r="C1644">
        <v>2009</v>
      </c>
      <c r="D1644" s="2">
        <f t="array" ref="D1644">INDEX([2]data!$E$2:$E$2185,MATCH($C1644,IF([2]data!$C$2:$C$2185=$A1644,[2]data!$A$2:$A$2185),0))</f>
        <v>2684665</v>
      </c>
      <c r="H1644" s="2">
        <f t="array" ref="H1644">INDEX([1]Sheet1!$M$2:$M$1823,MATCH($C1644,IF([1]Sheet1!$A$2:$A$1823=$A1644,[1]Sheet1!$C$2:$C$1823),0))</f>
        <v>4285601024</v>
      </c>
      <c r="I1644" s="2">
        <f t="array" ref="I1644">INDEX([1]Sheet1!$D$2:$D$1823,MATCH($C1644,IF([1]Sheet1!$A$2:$A$1823=$A1644,[1]Sheet1!$C$2:$C$1823),0))</f>
        <v>3652056000</v>
      </c>
      <c r="J1644" s="2">
        <f t="array" ref="J1644">(INDEX([1]Sheet1!$G$2:$G$1823,MATCH($C1644,IF([1]Sheet1!$A$2:$A$1823=$A1644,[1]Sheet1!$C$2:$C$1823),0))+INDEX([1]Sheet1!$J$2:$J$1823,MATCH($C1644,IF([1]Sheet1!$A$2:$A$1823=$A1644,[1]Sheet1!$C$2:$C$1823),0)))</f>
        <v>633545000</v>
      </c>
      <c r="K1644" s="2">
        <f t="array" ref="K1644">INDEX([5]Sheet1!$K$2:$K$2185,MATCH($C1644,IF([5]Sheet1!$E$2:$E$2185=$A1644,[5]Sheet1!$B$2:$B$2185),0))*10</f>
        <v>1796361450</v>
      </c>
      <c r="L1644" s="2">
        <f t="array" ref="L1644">INDEX([5]Sheet1!$J$2:$J$2185,MATCH($C1644,IF([5]Sheet1!$E$2:$E$2185=$A1644,[5]Sheet1!$B$2:$B$2185),0))</f>
        <v>45742</v>
      </c>
      <c r="M1644" s="2">
        <f t="array" ref="M1644">INDEX([5]Sheet1!$G$2:$G$2185,MATCH($C1644,IF([5]Sheet1!$E$2:$E$2185=$A1644,[5]Sheet1!$B$2:$B$2185),0))*10</f>
        <v>1377993700</v>
      </c>
      <c r="N1644" s="2">
        <f t="array" ref="N1644">INDEX([5]Sheet1!$F$2:$F$2185,MATCH($C1644,IF([5]Sheet1!$E$2:$E$2185=$A1644,[5]Sheet1!$B$2:$B$2185),0))</f>
        <v>28708</v>
      </c>
      <c r="O1644" s="2">
        <f t="array" ref="O1644">INDEX([5]Sheet1!$I$2:$I$2185,MATCH($C1644,IF([5]Sheet1!$E$2:$E$2185=$A1644,[5]Sheet1!$B$2:$B$2185),0))*10</f>
        <v>418367750</v>
      </c>
      <c r="P1644" s="2">
        <f t="array" ref="P1644">INDEX([5]Sheet1!$H$2:$H$2185,MATCH($C1644,IF([5]Sheet1!$E$2:$E$2185=$A1644,[5]Sheet1!$B$2:$B$2185),0))</f>
        <v>12672</v>
      </c>
    </row>
    <row r="1645" spans="1:16" x14ac:dyDescent="0.25">
      <c r="A1645" t="s">
        <v>62</v>
      </c>
      <c r="B1645" t="s">
        <v>63</v>
      </c>
      <c r="C1645">
        <v>2009</v>
      </c>
      <c r="D1645" s="2">
        <f t="array" ref="D1645">INDEX([2]data!$E$2:$E$2185,MATCH($C1645,IF([2]data!$C$2:$C$2185=$A1645,[2]data!$A$2:$A$2185),0))</f>
        <v>1316102</v>
      </c>
      <c r="H1645" s="2">
        <f t="array" ref="H1645">INDEX([1]Sheet1!$M$2:$M$1823,MATCH($C1645,IF([1]Sheet1!$A$2:$A$1823=$A1645,[1]Sheet1!$C$2:$C$1823),0))</f>
        <v>2532193024</v>
      </c>
      <c r="I1645" s="2">
        <f t="array" ref="I1645">INDEX([1]Sheet1!$D$2:$D$1823,MATCH($C1645,IF([1]Sheet1!$A$2:$A$1823=$A1645,[1]Sheet1!$C$2:$C$1823),0))</f>
        <v>2419964000</v>
      </c>
      <c r="J1645" s="2">
        <f t="array" ref="J1645">(INDEX([1]Sheet1!$G$2:$G$1823,MATCH($C1645,IF([1]Sheet1!$A$2:$A$1823=$A1645,[1]Sheet1!$C$2:$C$1823),0))+INDEX([1]Sheet1!$J$2:$J$1823,MATCH($C1645,IF([1]Sheet1!$A$2:$A$1823=$A1645,[1]Sheet1!$C$2:$C$1823),0)))</f>
        <v>112229000</v>
      </c>
      <c r="K1645" s="2">
        <f t="array" ref="K1645">INDEX([5]Sheet1!$K$2:$K$2185,MATCH($C1645,IF([5]Sheet1!$E$2:$E$2185=$A1645,[5]Sheet1!$B$2:$B$2185),0))*10</f>
        <v>1258051960</v>
      </c>
      <c r="L1645" s="2">
        <f t="array" ref="L1645">INDEX([5]Sheet1!$J$2:$J$2185,MATCH($C1645,IF([5]Sheet1!$E$2:$E$2185=$A1645,[5]Sheet1!$B$2:$B$2185),0))</f>
        <v>36616</v>
      </c>
      <c r="M1645" s="2">
        <f t="array" ref="M1645">INDEX([5]Sheet1!$G$2:$G$2185,MATCH($C1645,IF([5]Sheet1!$E$2:$E$2185=$A1645,[5]Sheet1!$B$2:$B$2185),0))*10</f>
        <v>1055930020</v>
      </c>
      <c r="N1645" s="2">
        <f t="array" ref="N1645">INDEX([5]Sheet1!$F$2:$F$2185,MATCH($C1645,IF([5]Sheet1!$E$2:$E$2185=$A1645,[5]Sheet1!$B$2:$B$2185),0))</f>
        <v>26249</v>
      </c>
      <c r="O1645" s="2">
        <f t="array" ref="O1645">INDEX([5]Sheet1!$I$2:$I$2185,MATCH($C1645,IF([5]Sheet1!$E$2:$E$2185=$A1645,[5]Sheet1!$B$2:$B$2185),0))*10</f>
        <v>202121940</v>
      </c>
      <c r="P1645" s="2">
        <f t="array" ref="P1645">INDEX([5]Sheet1!$H$2:$H$2185,MATCH($C1645,IF([5]Sheet1!$E$2:$E$2185=$A1645,[5]Sheet1!$B$2:$B$2185),0))</f>
        <v>7904</v>
      </c>
    </row>
    <row r="1646" spans="1:16" x14ac:dyDescent="0.25">
      <c r="A1646" t="s">
        <v>64</v>
      </c>
      <c r="B1646" t="s">
        <v>65</v>
      </c>
      <c r="C1646">
        <v>2009</v>
      </c>
      <c r="D1646" s="2">
        <f t="array" ref="D1646">INDEX([2]data!$E$2:$E$2185,MATCH($C1646,IF([2]data!$C$2:$C$2185=$A1646,[2]data!$A$2:$A$2185),0))</f>
        <v>8755602</v>
      </c>
      <c r="H1646" s="2">
        <f t="array" ref="H1646">INDEX([1]Sheet1!$M$2:$M$1823,MATCH($C1646,IF([1]Sheet1!$A$2:$A$1823=$A1646,[1]Sheet1!$C$2:$C$1823),0))</f>
        <v>24574081024</v>
      </c>
      <c r="I1646" s="2">
        <f t="array" ref="I1646">INDEX([1]Sheet1!$D$2:$D$1823,MATCH($C1646,IF([1]Sheet1!$A$2:$A$1823=$A1646,[1]Sheet1!$C$2:$C$1823),0))</f>
        <v>22096090000</v>
      </c>
      <c r="J1646" s="2">
        <f t="array" ref="J1646">(INDEX([1]Sheet1!$G$2:$G$1823,MATCH($C1646,IF([1]Sheet1!$A$2:$A$1823=$A1646,[1]Sheet1!$C$2:$C$1823),0))+INDEX([1]Sheet1!$J$2:$J$1823,MATCH($C1646,IF([1]Sheet1!$A$2:$A$1823=$A1646,[1]Sheet1!$C$2:$C$1823),0)))</f>
        <v>2477991000</v>
      </c>
      <c r="K1646" s="2">
        <f t="array" ref="K1646">INDEX([5]Sheet1!$K$2:$K$2185,MATCH($C1646,IF([5]Sheet1!$E$2:$E$2185=$A1646,[5]Sheet1!$B$2:$B$2185),0))*10</f>
        <v>11897362970</v>
      </c>
      <c r="L1646" s="2">
        <f t="array" ref="L1646">INDEX([5]Sheet1!$J$2:$J$2185,MATCH($C1646,IF([5]Sheet1!$E$2:$E$2185=$A1646,[5]Sheet1!$B$2:$B$2185),0))</f>
        <v>234428</v>
      </c>
      <c r="M1646" s="2">
        <f t="array" ref="M1646">INDEX([5]Sheet1!$G$2:$G$2185,MATCH($C1646,IF([5]Sheet1!$E$2:$E$2185=$A1646,[5]Sheet1!$B$2:$B$2185),0))*10</f>
        <v>9789616250</v>
      </c>
      <c r="N1646" s="2">
        <f t="array" ref="N1646">INDEX([5]Sheet1!$F$2:$F$2185,MATCH($C1646,IF([5]Sheet1!$E$2:$E$2185=$A1646,[5]Sheet1!$B$2:$B$2185),0))</f>
        <v>164132</v>
      </c>
      <c r="O1646" s="2">
        <f t="array" ref="O1646">INDEX([5]Sheet1!$I$2:$I$2185,MATCH($C1646,IF([5]Sheet1!$E$2:$E$2185=$A1646,[5]Sheet1!$B$2:$B$2185),0))*10</f>
        <v>2107746720</v>
      </c>
      <c r="P1646" s="2">
        <f t="array" ref="P1646">INDEX([5]Sheet1!$H$2:$H$2185,MATCH($C1646,IF([5]Sheet1!$E$2:$E$2185=$A1646,[5]Sheet1!$B$2:$B$2185),0))</f>
        <v>61736</v>
      </c>
    </row>
    <row r="1647" spans="1:16" x14ac:dyDescent="0.25">
      <c r="A1647" t="s">
        <v>66</v>
      </c>
      <c r="B1647" t="s">
        <v>67</v>
      </c>
      <c r="C1647">
        <v>2009</v>
      </c>
      <c r="D1647" s="2">
        <f t="array" ref="D1647">INDEX([2]data!$E$2:$E$2185,MATCH($C1647,IF([2]data!$C$2:$C$2185=$A1647,[2]data!$A$2:$A$2185),0))</f>
        <v>2036802</v>
      </c>
      <c r="H1647" s="2">
        <f t="array" ref="H1647">INDEX([1]Sheet1!$M$2:$M$1823,MATCH($C1647,IF([1]Sheet1!$A$2:$A$1823=$A1647,[1]Sheet1!$C$2:$C$1823),0))</f>
        <v>3892005888</v>
      </c>
      <c r="I1647" s="2">
        <f t="array" ref="I1647">INDEX([1]Sheet1!$D$2:$D$1823,MATCH($C1647,IF([1]Sheet1!$A$2:$A$1823=$A1647,[1]Sheet1!$C$2:$C$1823),0))</f>
        <v>3107151000</v>
      </c>
      <c r="J1647" s="2">
        <f t="array" ref="J1647">(INDEX([1]Sheet1!$G$2:$G$1823,MATCH($C1647,IF([1]Sheet1!$A$2:$A$1823=$A1647,[1]Sheet1!$C$2:$C$1823),0))+INDEX([1]Sheet1!$J$2:$J$1823,MATCH($C1647,IF([1]Sheet1!$A$2:$A$1823=$A1647,[1]Sheet1!$C$2:$C$1823),0)))</f>
        <v>784855000</v>
      </c>
      <c r="K1647" s="2">
        <f t="array" ref="K1647">INDEX([5]Sheet1!$K$2:$K$2185,MATCH($C1647,IF([5]Sheet1!$E$2:$E$2185=$A1647,[5]Sheet1!$B$2:$B$2185),0))*10</f>
        <v>1633275600</v>
      </c>
      <c r="L1647" s="2">
        <f t="array" ref="L1647">INDEX([5]Sheet1!$J$2:$J$2185,MATCH($C1647,IF([5]Sheet1!$E$2:$E$2185=$A1647,[5]Sheet1!$B$2:$B$2185),0))</f>
        <v>48919</v>
      </c>
      <c r="M1647" s="2">
        <f t="array" ref="M1647">INDEX([5]Sheet1!$G$2:$G$2185,MATCH($C1647,IF([5]Sheet1!$E$2:$E$2185=$A1647,[5]Sheet1!$B$2:$B$2185),0))*10</f>
        <v>1312396820</v>
      </c>
      <c r="N1647" s="2">
        <f t="array" ref="N1647">INDEX([5]Sheet1!$F$2:$F$2185,MATCH($C1647,IF([5]Sheet1!$E$2:$E$2185=$A1647,[5]Sheet1!$B$2:$B$2185),0))</f>
        <v>34273</v>
      </c>
      <c r="O1647" s="2">
        <f t="array" ref="O1647">INDEX([5]Sheet1!$I$2:$I$2185,MATCH($C1647,IF([5]Sheet1!$E$2:$E$2185=$A1647,[5]Sheet1!$B$2:$B$2185),0))*10</f>
        <v>320878780</v>
      </c>
      <c r="P1647" s="2">
        <f t="array" ref="P1647">INDEX([5]Sheet1!$H$2:$H$2185,MATCH($C1647,IF([5]Sheet1!$E$2:$E$2185=$A1647,[5]Sheet1!$B$2:$B$2185),0))</f>
        <v>13206</v>
      </c>
    </row>
    <row r="1648" spans="1:16" x14ac:dyDescent="0.25">
      <c r="A1648" t="s">
        <v>68</v>
      </c>
      <c r="B1648" t="s">
        <v>69</v>
      </c>
      <c r="C1648">
        <v>2009</v>
      </c>
      <c r="D1648" s="2">
        <f t="array" ref="D1648">INDEX([2]data!$E$2:$E$2185,MATCH($C1648,IF([2]data!$C$2:$C$2185=$A1648,[2]data!$A$2:$A$2185),0))</f>
        <v>19307066</v>
      </c>
      <c r="H1648" s="2">
        <f t="array" ref="H1648">INDEX([1]Sheet1!$M$2:$M$1823,MATCH($C1648,IF([1]Sheet1!$A$2:$A$1823=$A1648,[1]Sheet1!$C$2:$C$1823),0))</f>
        <v>53808857088</v>
      </c>
      <c r="I1648" s="2">
        <f t="array" ref="I1648">INDEX([1]Sheet1!$D$2:$D$1823,MATCH($C1648,IF([1]Sheet1!$A$2:$A$1823=$A1648,[1]Sheet1!$C$2:$C$1823),0))</f>
        <v>48367708000</v>
      </c>
      <c r="J1648" s="2">
        <f t="array" ref="J1648">(INDEX([1]Sheet1!$G$2:$G$1823,MATCH($C1648,IF([1]Sheet1!$A$2:$A$1823=$A1648,[1]Sheet1!$C$2:$C$1823),0))+INDEX([1]Sheet1!$J$2:$J$1823,MATCH($C1648,IF([1]Sheet1!$A$2:$A$1823=$A1648,[1]Sheet1!$C$2:$C$1823),0)))</f>
        <v>5441148000</v>
      </c>
      <c r="K1648" s="2">
        <f t="array" ref="K1648">INDEX([5]Sheet1!$K$2:$K$2185,MATCH($C1648,IF([5]Sheet1!$E$2:$E$2185=$A1648,[5]Sheet1!$B$2:$B$2185),0))*10</f>
        <v>23667949960</v>
      </c>
      <c r="L1648" s="2">
        <f t="array" ref="L1648">INDEX([5]Sheet1!$J$2:$J$2185,MATCH($C1648,IF([5]Sheet1!$E$2:$E$2185=$A1648,[5]Sheet1!$B$2:$B$2185),0))</f>
        <v>499890</v>
      </c>
      <c r="M1648" s="2">
        <f t="array" ref="M1648">INDEX([5]Sheet1!$G$2:$G$2185,MATCH($C1648,IF([5]Sheet1!$E$2:$E$2185=$A1648,[5]Sheet1!$B$2:$B$2185),0))*10</f>
        <v>19083338120</v>
      </c>
      <c r="N1648" s="2">
        <f t="array" ref="N1648">INDEX([5]Sheet1!$F$2:$F$2185,MATCH($C1648,IF([5]Sheet1!$E$2:$E$2185=$A1648,[5]Sheet1!$B$2:$B$2185),0))</f>
        <v>338349</v>
      </c>
      <c r="O1648" s="2">
        <f t="array" ref="O1648">INDEX([5]Sheet1!$I$2:$I$2185,MATCH($C1648,IF([5]Sheet1!$E$2:$E$2185=$A1648,[5]Sheet1!$B$2:$B$2185),0))*10</f>
        <v>4584611840</v>
      </c>
      <c r="P1648" s="2">
        <f t="array" ref="P1648">INDEX([5]Sheet1!$H$2:$H$2185,MATCH($C1648,IF([5]Sheet1!$E$2:$E$2185=$A1648,[5]Sheet1!$B$2:$B$2185),0))</f>
        <v>136075</v>
      </c>
    </row>
    <row r="1649" spans="1:16" x14ac:dyDescent="0.25">
      <c r="A1649" t="s">
        <v>70</v>
      </c>
      <c r="B1649" t="s">
        <v>71</v>
      </c>
      <c r="C1649">
        <v>2009</v>
      </c>
      <c r="D1649" s="2">
        <f t="array" ref="D1649">INDEX([2]data!$E$2:$E$2185,MATCH($C1649,IF([2]data!$C$2:$C$2185=$A1649,[2]data!$A$2:$A$2185),0))</f>
        <v>9449566</v>
      </c>
      <c r="H1649" s="2">
        <f t="array" ref="H1649">INDEX([1]Sheet1!$M$2:$M$1823,MATCH($C1649,IF([1]Sheet1!$A$2:$A$1823=$A1649,[1]Sheet1!$C$2:$C$1823),0))</f>
        <v>14427128832</v>
      </c>
      <c r="I1649" s="2">
        <f t="array" ref="I1649">INDEX([1]Sheet1!$D$2:$D$1823,MATCH($C1649,IF([1]Sheet1!$A$2:$A$1823=$A1649,[1]Sheet1!$C$2:$C$1823),0))</f>
        <v>12708373000</v>
      </c>
      <c r="J1649" s="2">
        <f t="array" ref="J1649">(INDEX([1]Sheet1!$G$2:$G$1823,MATCH($C1649,IF([1]Sheet1!$A$2:$A$1823=$A1649,[1]Sheet1!$C$2:$C$1823),0))+INDEX([1]Sheet1!$J$2:$J$1823,MATCH($C1649,IF([1]Sheet1!$A$2:$A$1823=$A1649,[1]Sheet1!$C$2:$C$1823),0)))</f>
        <v>1718756000</v>
      </c>
      <c r="K1649" s="2">
        <f t="array" ref="K1649">INDEX([5]Sheet1!$K$2:$K$2185,MATCH($C1649,IF([5]Sheet1!$E$2:$E$2185=$A1649,[5]Sheet1!$B$2:$B$2185),0))*10</f>
        <v>7093068780</v>
      </c>
      <c r="L1649" s="2">
        <f t="array" ref="L1649">INDEX([5]Sheet1!$J$2:$J$2185,MATCH($C1649,IF([5]Sheet1!$E$2:$E$2185=$A1649,[5]Sheet1!$B$2:$B$2185),0))</f>
        <v>222886</v>
      </c>
      <c r="M1649" s="2">
        <f t="array" ref="M1649">INDEX([5]Sheet1!$G$2:$G$2185,MATCH($C1649,IF([5]Sheet1!$E$2:$E$2185=$A1649,[5]Sheet1!$B$2:$B$2185),0))*10</f>
        <v>5689080590</v>
      </c>
      <c r="N1649" s="2">
        <f t="array" ref="N1649">INDEX([5]Sheet1!$F$2:$F$2185,MATCH($C1649,IF([5]Sheet1!$E$2:$E$2185=$A1649,[5]Sheet1!$B$2:$B$2185),0))</f>
        <v>152448</v>
      </c>
      <c r="O1649" s="2">
        <f t="array" ref="O1649">INDEX([5]Sheet1!$I$2:$I$2185,MATCH($C1649,IF([5]Sheet1!$E$2:$E$2185=$A1649,[5]Sheet1!$B$2:$B$2185),0))*10</f>
        <v>1403988190</v>
      </c>
      <c r="P1649" s="2">
        <f t="array" ref="P1649">INDEX([5]Sheet1!$H$2:$H$2185,MATCH($C1649,IF([5]Sheet1!$E$2:$E$2185=$A1649,[5]Sheet1!$B$2:$B$2185),0))</f>
        <v>60981</v>
      </c>
    </row>
    <row r="1650" spans="1:16" x14ac:dyDescent="0.25">
      <c r="A1650" t="s">
        <v>72</v>
      </c>
      <c r="B1650" t="s">
        <v>73</v>
      </c>
      <c r="C1650">
        <v>2009</v>
      </c>
      <c r="D1650" s="2">
        <f t="array" ref="D1650">INDEX([2]data!$E$2:$E$2185,MATCH($C1650,IF([2]data!$C$2:$C$2185=$A1650,[2]data!$A$2:$A$2185),0))</f>
        <v>664968</v>
      </c>
      <c r="H1650" s="2">
        <f t="array" ref="H1650">INDEX([1]Sheet1!$M$2:$M$1823,MATCH($C1650,IF([1]Sheet1!$A$2:$A$1823=$A1650,[1]Sheet1!$C$2:$C$1823),0))</f>
        <v>1071116992</v>
      </c>
      <c r="I1650" s="2">
        <f t="array" ref="I1650">INDEX([1]Sheet1!$D$2:$D$1823,MATCH($C1650,IF([1]Sheet1!$A$2:$A$1823=$A1650,[1]Sheet1!$C$2:$C$1823),0))</f>
        <v>975518000</v>
      </c>
      <c r="J1650" s="2">
        <f t="array" ref="J1650">(INDEX([1]Sheet1!$G$2:$G$1823,MATCH($C1650,IF([1]Sheet1!$A$2:$A$1823=$A1650,[1]Sheet1!$C$2:$C$1823),0))+INDEX([1]Sheet1!$J$2:$J$1823,MATCH($C1650,IF([1]Sheet1!$A$2:$A$1823=$A1650,[1]Sheet1!$C$2:$C$1823),0)))</f>
        <v>95599000</v>
      </c>
      <c r="K1650" s="2">
        <f t="array" ref="K1650">INDEX([5]Sheet1!$K$2:$K$2185,MATCH($C1650,IF([5]Sheet1!$E$2:$E$2185=$A1650,[5]Sheet1!$B$2:$B$2185),0))*10</f>
        <v>510324200</v>
      </c>
      <c r="L1650" s="2">
        <f t="array" ref="L1650">INDEX([5]Sheet1!$J$2:$J$2185,MATCH($C1650,IF([5]Sheet1!$E$2:$E$2185=$A1650,[5]Sheet1!$B$2:$B$2185),0))</f>
        <v>15396</v>
      </c>
      <c r="M1650" s="2">
        <f t="array" ref="M1650">INDEX([5]Sheet1!$G$2:$G$2185,MATCH($C1650,IF([5]Sheet1!$E$2:$E$2185=$A1650,[5]Sheet1!$B$2:$B$2185),0))*10</f>
        <v>408195300</v>
      </c>
      <c r="N1650" s="2">
        <f t="array" ref="N1650">INDEX([5]Sheet1!$F$2:$F$2185,MATCH($C1650,IF([5]Sheet1!$E$2:$E$2185=$A1650,[5]Sheet1!$B$2:$B$2185),0))</f>
        <v>9808</v>
      </c>
      <c r="O1650" s="2">
        <f t="array" ref="O1650">INDEX([5]Sheet1!$I$2:$I$2185,MATCH($C1650,IF([5]Sheet1!$E$2:$E$2185=$A1650,[5]Sheet1!$B$2:$B$2185),0))*10</f>
        <v>102128900</v>
      </c>
      <c r="P1650" s="2">
        <f t="array" ref="P1650">INDEX([5]Sheet1!$H$2:$H$2185,MATCH($C1650,IF([5]Sheet1!$E$2:$E$2185=$A1650,[5]Sheet1!$B$2:$B$2185),0))</f>
        <v>3951</v>
      </c>
    </row>
    <row r="1651" spans="1:16" x14ac:dyDescent="0.25">
      <c r="A1651" t="s">
        <v>74</v>
      </c>
      <c r="B1651" t="s">
        <v>75</v>
      </c>
      <c r="C1651">
        <v>2009</v>
      </c>
      <c r="D1651" s="2">
        <f t="array" ref="D1651">INDEX([2]data!$E$2:$E$2185,MATCH($C1651,IF([2]data!$C$2:$C$2185=$A1651,[2]data!$A$2:$A$2185),0))</f>
        <v>11528896</v>
      </c>
      <c r="H1651" s="2">
        <f t="array" ref="H1651">INDEX([1]Sheet1!$M$2:$M$1823,MATCH($C1651,IF([1]Sheet1!$A$2:$A$1823=$A1651,[1]Sheet1!$C$2:$C$1823),0))</f>
        <v>21577582592</v>
      </c>
      <c r="I1651" s="2">
        <f t="array" ref="I1651">INDEX([1]Sheet1!$D$2:$D$1823,MATCH($C1651,IF([1]Sheet1!$A$2:$A$1823=$A1651,[1]Sheet1!$C$2:$C$1823),0))</f>
        <v>19025410000</v>
      </c>
      <c r="J1651" s="2">
        <f t="array" ref="J1651">(INDEX([1]Sheet1!$G$2:$G$1823,MATCH($C1651,IF([1]Sheet1!$A$2:$A$1823=$A1651,[1]Sheet1!$C$2:$C$1823),0))+INDEX([1]Sheet1!$J$2:$J$1823,MATCH($C1651,IF([1]Sheet1!$A$2:$A$1823=$A1651,[1]Sheet1!$C$2:$C$1823),0)))</f>
        <v>2552173000</v>
      </c>
      <c r="K1651" s="2">
        <f t="array" ref="K1651">INDEX([5]Sheet1!$K$2:$K$2185,MATCH($C1651,IF([5]Sheet1!$E$2:$E$2185=$A1651,[5]Sheet1!$B$2:$B$2185),0))*10</f>
        <v>9688235260</v>
      </c>
      <c r="L1651" s="2">
        <f t="array" ref="L1651">INDEX([5]Sheet1!$J$2:$J$2185,MATCH($C1651,IF([5]Sheet1!$E$2:$E$2185=$A1651,[5]Sheet1!$B$2:$B$2185),0))</f>
        <v>252679</v>
      </c>
      <c r="M1651" s="2">
        <f t="array" ref="M1651">INDEX([5]Sheet1!$G$2:$G$2185,MATCH($C1651,IF([5]Sheet1!$E$2:$E$2185=$A1651,[5]Sheet1!$B$2:$B$2185),0))*10</f>
        <v>7480673590</v>
      </c>
      <c r="N1651" s="2">
        <f t="array" ref="N1651">INDEX([5]Sheet1!$F$2:$F$2185,MATCH($C1651,IF([5]Sheet1!$E$2:$E$2185=$A1651,[5]Sheet1!$B$2:$B$2185),0))</f>
        <v>156391</v>
      </c>
      <c r="O1651" s="2">
        <f t="array" ref="O1651">INDEX([5]Sheet1!$I$2:$I$2185,MATCH($C1651,IF([5]Sheet1!$E$2:$E$2185=$A1651,[5]Sheet1!$B$2:$B$2185),0))*10</f>
        <v>2207561670</v>
      </c>
      <c r="P1651" s="2">
        <f t="array" ref="P1651">INDEX([5]Sheet1!$H$2:$H$2185,MATCH($C1651,IF([5]Sheet1!$E$2:$E$2185=$A1651,[5]Sheet1!$B$2:$B$2185),0))</f>
        <v>85078</v>
      </c>
    </row>
    <row r="1652" spans="1:16" x14ac:dyDescent="0.25">
      <c r="A1652" t="s">
        <v>76</v>
      </c>
      <c r="B1652" t="s">
        <v>77</v>
      </c>
      <c r="C1652">
        <v>2009</v>
      </c>
      <c r="D1652" s="2">
        <f t="array" ref="D1652">INDEX([2]data!$E$2:$E$2185,MATCH($C1652,IF([2]data!$C$2:$C$2185=$A1652,[2]data!$A$2:$A$2185),0))</f>
        <v>3717572</v>
      </c>
      <c r="H1652" s="2">
        <f t="array" ref="H1652">INDEX([1]Sheet1!$M$2:$M$1823,MATCH($C1652,IF([1]Sheet1!$A$2:$A$1823=$A1652,[1]Sheet1!$C$2:$C$1823),0))</f>
        <v>5855888896</v>
      </c>
      <c r="I1652" s="2">
        <f t="array" ref="I1652">INDEX([1]Sheet1!$D$2:$D$1823,MATCH($C1652,IF([1]Sheet1!$A$2:$A$1823=$A1652,[1]Sheet1!$C$2:$C$1823),0))</f>
        <v>5287026000</v>
      </c>
      <c r="J1652" s="2">
        <f t="array" ref="J1652">(INDEX([1]Sheet1!$G$2:$G$1823,MATCH($C1652,IF([1]Sheet1!$A$2:$A$1823=$A1652,[1]Sheet1!$C$2:$C$1823),0))+INDEX([1]Sheet1!$J$2:$J$1823,MATCH($C1652,IF([1]Sheet1!$A$2:$A$1823=$A1652,[1]Sheet1!$C$2:$C$1823),0)))</f>
        <v>568863000</v>
      </c>
      <c r="K1652" s="2">
        <f t="array" ref="K1652">INDEX([5]Sheet1!$K$2:$K$2185,MATCH($C1652,IF([5]Sheet1!$E$2:$E$2185=$A1652,[5]Sheet1!$B$2:$B$2185),0))*10</f>
        <v>2698930470</v>
      </c>
      <c r="L1652" s="2">
        <f t="array" ref="L1652">INDEX([5]Sheet1!$J$2:$J$2185,MATCH($C1652,IF([5]Sheet1!$E$2:$E$2185=$A1652,[5]Sheet1!$B$2:$B$2185),0))</f>
        <v>93771</v>
      </c>
      <c r="M1652" s="2">
        <f t="array" ref="M1652">INDEX([5]Sheet1!$G$2:$G$2185,MATCH($C1652,IF([5]Sheet1!$E$2:$E$2185=$A1652,[5]Sheet1!$B$2:$B$2185),0))*10</f>
        <v>2143788310</v>
      </c>
      <c r="N1652" s="2">
        <f t="array" ref="N1652">INDEX([5]Sheet1!$F$2:$F$2185,MATCH($C1652,IF([5]Sheet1!$E$2:$E$2185=$A1652,[5]Sheet1!$B$2:$B$2185),0))</f>
        <v>62365</v>
      </c>
      <c r="O1652" s="2">
        <f t="array" ref="O1652">INDEX([5]Sheet1!$I$2:$I$2185,MATCH($C1652,IF([5]Sheet1!$E$2:$E$2185=$A1652,[5]Sheet1!$B$2:$B$2185),0))*10</f>
        <v>555142160</v>
      </c>
      <c r="P1652" s="2">
        <f t="array" ref="P1652">INDEX([5]Sheet1!$H$2:$H$2185,MATCH($C1652,IF([5]Sheet1!$E$2:$E$2185=$A1652,[5]Sheet1!$B$2:$B$2185),0))</f>
        <v>28670</v>
      </c>
    </row>
    <row r="1653" spans="1:16" x14ac:dyDescent="0.25">
      <c r="A1653" t="s">
        <v>78</v>
      </c>
      <c r="B1653" t="s">
        <v>79</v>
      </c>
      <c r="C1653">
        <v>2009</v>
      </c>
      <c r="D1653" s="2">
        <f t="array" ref="D1653">INDEX([2]data!$E$2:$E$2185,MATCH($C1653,IF([2]data!$C$2:$C$2185=$A1653,[2]data!$A$2:$A$2185),0))</f>
        <v>3808600</v>
      </c>
      <c r="H1653" s="2">
        <f t="array" ref="H1653">INDEX([1]Sheet1!$M$2:$M$1823,MATCH($C1653,IF([1]Sheet1!$A$2:$A$1823=$A1653,[1]Sheet1!$C$2:$C$1823),0))</f>
        <v>6430482944</v>
      </c>
      <c r="I1653" s="2">
        <f t="array" ref="I1653">INDEX([1]Sheet1!$D$2:$D$1823,MATCH($C1653,IF([1]Sheet1!$A$2:$A$1823=$A1653,[1]Sheet1!$C$2:$C$1823),0))</f>
        <v>5627387000</v>
      </c>
      <c r="J1653" s="2">
        <f t="array" ref="J1653">(INDEX([1]Sheet1!$G$2:$G$1823,MATCH($C1653,IF([1]Sheet1!$A$2:$A$1823=$A1653,[1]Sheet1!$C$2:$C$1823),0))+INDEX([1]Sheet1!$J$2:$J$1823,MATCH($C1653,IF([1]Sheet1!$A$2:$A$1823=$A1653,[1]Sheet1!$C$2:$C$1823),0)))</f>
        <v>803096000</v>
      </c>
      <c r="K1653" s="2">
        <f t="array" ref="K1653">INDEX([5]Sheet1!$K$2:$K$2185,MATCH($C1653,IF([5]Sheet1!$E$2:$E$2185=$A1653,[5]Sheet1!$B$2:$B$2185),0))*10</f>
        <v>2541843780</v>
      </c>
      <c r="L1653" s="2">
        <f t="array" ref="L1653">INDEX([5]Sheet1!$J$2:$J$2185,MATCH($C1653,IF([5]Sheet1!$E$2:$E$2185=$A1653,[5]Sheet1!$B$2:$B$2185),0))</f>
        <v>71515</v>
      </c>
      <c r="M1653" s="2">
        <f t="array" ref="M1653">INDEX([5]Sheet1!$G$2:$G$2185,MATCH($C1653,IF([5]Sheet1!$E$2:$E$2185=$A1653,[5]Sheet1!$B$2:$B$2185),0))*10</f>
        <v>1973822360</v>
      </c>
      <c r="N1653" s="2">
        <f t="array" ref="N1653">INDEX([5]Sheet1!$F$2:$F$2185,MATCH($C1653,IF([5]Sheet1!$E$2:$E$2185=$A1653,[5]Sheet1!$B$2:$B$2185),0))</f>
        <v>42635</v>
      </c>
      <c r="O1653" s="2">
        <f t="array" ref="O1653">INDEX([5]Sheet1!$I$2:$I$2185,MATCH($C1653,IF([5]Sheet1!$E$2:$E$2185=$A1653,[5]Sheet1!$B$2:$B$2185),0))*10</f>
        <v>568021420</v>
      </c>
      <c r="P1653" s="2">
        <f t="array" ref="P1653">INDEX([5]Sheet1!$H$2:$H$2185,MATCH($C1653,IF([5]Sheet1!$E$2:$E$2185=$A1653,[5]Sheet1!$B$2:$B$2185),0))</f>
        <v>21065</v>
      </c>
    </row>
    <row r="1654" spans="1:16" x14ac:dyDescent="0.25">
      <c r="A1654" t="s">
        <v>80</v>
      </c>
      <c r="B1654" t="s">
        <v>81</v>
      </c>
      <c r="C1654">
        <v>2009</v>
      </c>
      <c r="D1654" s="2">
        <f t="array" ref="D1654">INDEX([2]data!$E$2:$E$2185,MATCH($C1654,IF([2]data!$C$2:$C$2185=$A1654,[2]data!$A$2:$A$2185),0))</f>
        <v>12666858</v>
      </c>
      <c r="H1654" s="2">
        <f t="array" ref="H1654">INDEX([1]Sheet1!$M$2:$M$1823,MATCH($C1654,IF([1]Sheet1!$A$2:$A$1823=$A1654,[1]Sheet1!$C$2:$C$1823),0))</f>
        <v>24078514176</v>
      </c>
      <c r="I1654" s="2">
        <f t="array" ref="I1654">INDEX([1]Sheet1!$D$2:$D$1823,MATCH($C1654,IF([1]Sheet1!$A$2:$A$1823=$A1654,[1]Sheet1!$C$2:$C$1823),0))</f>
        <v>21651714000</v>
      </c>
      <c r="J1654" s="2">
        <f t="array" ref="J1654">(INDEX([1]Sheet1!$G$2:$G$1823,MATCH($C1654,IF([1]Sheet1!$A$2:$A$1823=$A1654,[1]Sheet1!$C$2:$C$1823),0))+INDEX([1]Sheet1!$J$2:$J$1823,MATCH($C1654,IF([1]Sheet1!$A$2:$A$1823=$A1654,[1]Sheet1!$C$2:$C$1823),0)))</f>
        <v>2426801000</v>
      </c>
      <c r="K1654" s="2">
        <f t="array" ref="K1654">INDEX([5]Sheet1!$K$2:$K$2185,MATCH($C1654,IF([5]Sheet1!$E$2:$E$2185=$A1654,[5]Sheet1!$B$2:$B$2185),0))*10</f>
        <v>10456736370</v>
      </c>
      <c r="L1654" s="2">
        <f t="array" ref="L1654">INDEX([5]Sheet1!$J$2:$J$2185,MATCH($C1654,IF([5]Sheet1!$E$2:$E$2185=$A1654,[5]Sheet1!$B$2:$B$2185),0))</f>
        <v>264700</v>
      </c>
      <c r="M1654" s="2">
        <f t="array" ref="M1654">INDEX([5]Sheet1!$G$2:$G$2185,MATCH($C1654,IF([5]Sheet1!$E$2:$E$2185=$A1654,[5]Sheet1!$B$2:$B$2185),0))*10</f>
        <v>8222967730</v>
      </c>
      <c r="N1654" s="2">
        <f t="array" ref="N1654">INDEX([5]Sheet1!$F$2:$F$2185,MATCH($C1654,IF([5]Sheet1!$E$2:$E$2185=$A1654,[5]Sheet1!$B$2:$B$2185),0))</f>
        <v>171619</v>
      </c>
      <c r="O1654" s="2">
        <f t="array" ref="O1654">INDEX([5]Sheet1!$I$2:$I$2185,MATCH($C1654,IF([5]Sheet1!$E$2:$E$2185=$A1654,[5]Sheet1!$B$2:$B$2185),0))*10</f>
        <v>2233768640</v>
      </c>
      <c r="P1654" s="2">
        <f t="array" ref="P1654">INDEX([5]Sheet1!$H$2:$H$2185,MATCH($C1654,IF([5]Sheet1!$E$2:$E$2185=$A1654,[5]Sheet1!$B$2:$B$2185),0))</f>
        <v>79190</v>
      </c>
    </row>
    <row r="1655" spans="1:16" x14ac:dyDescent="0.25">
      <c r="A1655" t="s">
        <v>82</v>
      </c>
      <c r="B1655" t="s">
        <v>83</v>
      </c>
      <c r="C1655">
        <v>2009</v>
      </c>
      <c r="D1655" s="2">
        <f t="array" ref="D1655">INDEX([2]data!$E$2:$E$2185,MATCH($C1655,IF([2]data!$C$2:$C$2185=$A1655,[2]data!$A$2:$A$2185),0))</f>
        <v>1053646</v>
      </c>
      <c r="H1655" s="2">
        <f t="array" ref="H1655">INDEX([1]Sheet1!$M$2:$M$1823,MATCH($C1655,IF([1]Sheet1!$A$2:$A$1823=$A1655,[1]Sheet1!$C$2:$C$1823),0))</f>
        <v>2168189952</v>
      </c>
      <c r="I1655" s="2">
        <f t="array" ref="I1655">INDEX([1]Sheet1!$D$2:$D$1823,MATCH($C1655,IF([1]Sheet1!$A$2:$A$1823=$A1655,[1]Sheet1!$C$2:$C$1823),0))</f>
        <v>2116171000</v>
      </c>
      <c r="J1655" s="2">
        <f t="array" ref="J1655">(INDEX([1]Sheet1!$G$2:$G$1823,MATCH($C1655,IF([1]Sheet1!$A$2:$A$1823=$A1655,[1]Sheet1!$C$2:$C$1823),0))+INDEX([1]Sheet1!$J$2:$J$1823,MATCH($C1655,IF([1]Sheet1!$A$2:$A$1823=$A1655,[1]Sheet1!$C$2:$C$1823),0)))</f>
        <v>52019000</v>
      </c>
      <c r="K1655" s="2">
        <f t="array" ref="K1655">INDEX([5]Sheet1!$K$2:$K$2185,MATCH($C1655,IF([5]Sheet1!$E$2:$E$2185=$A1655,[5]Sheet1!$B$2:$B$2185),0))*10</f>
        <v>1016872380</v>
      </c>
      <c r="L1655" s="2">
        <f t="array" ref="L1655">INDEX([5]Sheet1!$J$2:$J$2185,MATCH($C1655,IF([5]Sheet1!$E$2:$E$2185=$A1655,[5]Sheet1!$B$2:$B$2185),0))</f>
        <v>21206</v>
      </c>
      <c r="M1655" s="2">
        <f t="array" ref="M1655">INDEX([5]Sheet1!$G$2:$G$2185,MATCH($C1655,IF([5]Sheet1!$E$2:$E$2185=$A1655,[5]Sheet1!$B$2:$B$2185),0))*10</f>
        <v>877910550</v>
      </c>
      <c r="N1655" s="2">
        <f t="array" ref="N1655">INDEX([5]Sheet1!$F$2:$F$2185,MATCH($C1655,IF([5]Sheet1!$E$2:$E$2185=$A1655,[5]Sheet1!$B$2:$B$2185),0))</f>
        <v>15579</v>
      </c>
      <c r="O1655" s="2">
        <f t="array" ref="O1655">INDEX([5]Sheet1!$I$2:$I$2185,MATCH($C1655,IF([5]Sheet1!$E$2:$E$2185=$A1655,[5]Sheet1!$B$2:$B$2185),0))*10</f>
        <v>138961830</v>
      </c>
      <c r="P1655" s="2">
        <f t="array" ref="P1655">INDEX([5]Sheet1!$H$2:$H$2185,MATCH($C1655,IF([5]Sheet1!$E$2:$E$2185=$A1655,[5]Sheet1!$B$2:$B$2185),0))</f>
        <v>4698</v>
      </c>
    </row>
    <row r="1656" spans="1:16" x14ac:dyDescent="0.25">
      <c r="A1656" t="s">
        <v>84</v>
      </c>
      <c r="B1656" t="s">
        <v>85</v>
      </c>
      <c r="C1656">
        <v>2009</v>
      </c>
      <c r="D1656" s="2">
        <f t="array" ref="D1656">INDEX([2]data!$E$2:$E$2185,MATCH($C1656,IF([2]data!$C$2:$C$2185=$A1656,[2]data!$A$2:$A$2185),0))</f>
        <v>4589872</v>
      </c>
      <c r="H1656" s="2">
        <f t="array" ref="H1656">INDEX([1]Sheet1!$M$2:$M$1823,MATCH($C1656,IF([1]Sheet1!$A$2:$A$1823=$A1656,[1]Sheet1!$C$2:$C$1823),0))</f>
        <v>8186369024</v>
      </c>
      <c r="I1656" s="2">
        <f t="array" ref="I1656">INDEX([1]Sheet1!$D$2:$D$1823,MATCH($C1656,IF([1]Sheet1!$A$2:$A$1823=$A1656,[1]Sheet1!$C$2:$C$1823),0))</f>
        <v>6862597000</v>
      </c>
      <c r="J1656" s="2">
        <f t="array" ref="J1656">(INDEX([1]Sheet1!$G$2:$G$1823,MATCH($C1656,IF([1]Sheet1!$A$2:$A$1823=$A1656,[1]Sheet1!$C$2:$C$1823),0))+INDEX([1]Sheet1!$J$2:$J$1823,MATCH($C1656,IF([1]Sheet1!$A$2:$A$1823=$A1656,[1]Sheet1!$C$2:$C$1823),0)))</f>
        <v>1323772000</v>
      </c>
      <c r="K1656" s="2">
        <f t="array" ref="K1656">INDEX([5]Sheet1!$K$2:$K$2185,MATCH($C1656,IF([5]Sheet1!$E$2:$E$2185=$A1656,[5]Sheet1!$B$2:$B$2185),0))*10</f>
        <v>3452869400</v>
      </c>
      <c r="L1656" s="2">
        <f t="array" ref="L1656">INDEX([5]Sheet1!$J$2:$J$2185,MATCH($C1656,IF([5]Sheet1!$E$2:$E$2185=$A1656,[5]Sheet1!$B$2:$B$2185),0))</f>
        <v>103432</v>
      </c>
      <c r="M1656" s="2">
        <f t="array" ref="M1656">INDEX([5]Sheet1!$G$2:$G$2185,MATCH($C1656,IF([5]Sheet1!$E$2:$E$2185=$A1656,[5]Sheet1!$B$2:$B$2185),0))*10</f>
        <v>2712702130</v>
      </c>
      <c r="N1656" s="2">
        <f t="array" ref="N1656">INDEX([5]Sheet1!$F$2:$F$2185,MATCH($C1656,IF([5]Sheet1!$E$2:$E$2185=$A1656,[5]Sheet1!$B$2:$B$2185),0))</f>
        <v>69836</v>
      </c>
      <c r="O1656" s="2">
        <f t="array" ref="O1656">INDEX([5]Sheet1!$I$2:$I$2185,MATCH($C1656,IF([5]Sheet1!$E$2:$E$2185=$A1656,[5]Sheet1!$B$2:$B$2185),0))*10</f>
        <v>740167270</v>
      </c>
      <c r="P1656" s="2">
        <f t="array" ref="P1656">INDEX([5]Sheet1!$H$2:$H$2185,MATCH($C1656,IF([5]Sheet1!$E$2:$E$2185=$A1656,[5]Sheet1!$B$2:$B$2185),0))</f>
        <v>30430</v>
      </c>
    </row>
    <row r="1657" spans="1:16" x14ac:dyDescent="0.25">
      <c r="A1657" t="s">
        <v>86</v>
      </c>
      <c r="B1657" t="s">
        <v>87</v>
      </c>
      <c r="C1657">
        <v>2009</v>
      </c>
      <c r="D1657" s="2">
        <f t="array" ref="D1657">INDEX([2]data!$E$2:$E$2185,MATCH($C1657,IF([2]data!$C$2:$C$2185=$A1657,[2]data!$A$2:$A$2185),0))</f>
        <v>807067</v>
      </c>
      <c r="H1657" s="2">
        <f t="array" ref="H1657">INDEX([1]Sheet1!$M$2:$M$1823,MATCH($C1657,IF([1]Sheet1!$A$2:$A$1823=$A1657,[1]Sheet1!$C$2:$C$1823),0))</f>
        <v>1208462976</v>
      </c>
      <c r="I1657" s="2">
        <f t="array" ref="I1657">INDEX([1]Sheet1!$D$2:$D$1823,MATCH($C1657,IF([1]Sheet1!$A$2:$A$1823=$A1657,[1]Sheet1!$C$2:$C$1823),0))</f>
        <v>1055199000</v>
      </c>
      <c r="J1657" s="2">
        <f t="array" ref="J1657">(INDEX([1]Sheet1!$G$2:$G$1823,MATCH($C1657,IF([1]Sheet1!$A$2:$A$1823=$A1657,[1]Sheet1!$C$2:$C$1823),0))+INDEX([1]Sheet1!$J$2:$J$1823,MATCH($C1657,IF([1]Sheet1!$A$2:$A$1823=$A1657,[1]Sheet1!$C$2:$C$1823),0)))</f>
        <v>153264000</v>
      </c>
      <c r="K1657" s="2">
        <f t="array" ref="K1657">INDEX([5]Sheet1!$K$2:$K$2185,MATCH($C1657,IF([5]Sheet1!$E$2:$E$2185=$A1657,[5]Sheet1!$B$2:$B$2185),0))*10</f>
        <v>627543070</v>
      </c>
      <c r="L1657" s="2">
        <f t="array" ref="L1657">INDEX([5]Sheet1!$J$2:$J$2185,MATCH($C1657,IF([5]Sheet1!$E$2:$E$2185=$A1657,[5]Sheet1!$B$2:$B$2185),0))</f>
        <v>21307</v>
      </c>
      <c r="M1657" s="2">
        <f t="array" ref="M1657">INDEX([5]Sheet1!$G$2:$G$2185,MATCH($C1657,IF([5]Sheet1!$E$2:$E$2185=$A1657,[5]Sheet1!$B$2:$B$2185),0))*10</f>
        <v>497164740</v>
      </c>
      <c r="N1657" s="2">
        <f t="array" ref="N1657">INDEX([5]Sheet1!$F$2:$F$2185,MATCH($C1657,IF([5]Sheet1!$E$2:$E$2185=$A1657,[5]Sheet1!$B$2:$B$2185),0))</f>
        <v>14183</v>
      </c>
      <c r="O1657" s="2">
        <f t="array" ref="O1657">INDEX([5]Sheet1!$I$2:$I$2185,MATCH($C1657,IF([5]Sheet1!$E$2:$E$2185=$A1657,[5]Sheet1!$B$2:$B$2185),0))*10</f>
        <v>130378330</v>
      </c>
      <c r="P1657" s="2">
        <f t="array" ref="P1657">INDEX([5]Sheet1!$H$2:$H$2185,MATCH($C1657,IF([5]Sheet1!$E$2:$E$2185=$A1657,[5]Sheet1!$B$2:$B$2185),0))</f>
        <v>5888</v>
      </c>
    </row>
    <row r="1658" spans="1:16" x14ac:dyDescent="0.25">
      <c r="A1658" t="s">
        <v>88</v>
      </c>
      <c r="B1658" t="s">
        <v>89</v>
      </c>
      <c r="C1658">
        <v>2009</v>
      </c>
      <c r="D1658" s="2">
        <f t="array" ref="D1658">INDEX([2]data!$E$2:$E$2185,MATCH($C1658,IF([2]data!$C$2:$C$2185=$A1658,[2]data!$A$2:$A$2185),0))</f>
        <v>6306019</v>
      </c>
      <c r="H1658" s="2">
        <f t="array" ref="H1658">INDEX([1]Sheet1!$M$2:$M$1823,MATCH($C1658,IF([1]Sheet1!$A$2:$A$1823=$A1658,[1]Sheet1!$C$2:$C$1823),0))</f>
        <v>8653870080</v>
      </c>
      <c r="I1658" s="2">
        <f t="array" ref="I1658">INDEX([1]Sheet1!$D$2:$D$1823,MATCH($C1658,IF([1]Sheet1!$A$2:$A$1823=$A1658,[1]Sheet1!$C$2:$C$1823),0))</f>
        <v>7858020000</v>
      </c>
      <c r="J1658" s="2">
        <f t="array" ref="J1658">(INDEX([1]Sheet1!$G$2:$G$1823,MATCH($C1658,IF([1]Sheet1!$A$2:$A$1823=$A1658,[1]Sheet1!$C$2:$C$1823),0))+INDEX([1]Sheet1!$J$2:$J$1823,MATCH($C1658,IF([1]Sheet1!$A$2:$A$1823=$A1658,[1]Sheet1!$C$2:$C$1823),0)))</f>
        <v>795850000</v>
      </c>
      <c r="K1658" s="2">
        <f t="array" ref="K1658">INDEX([5]Sheet1!$K$2:$K$2185,MATCH($C1658,IF([5]Sheet1!$E$2:$E$2185=$A1658,[5]Sheet1!$B$2:$B$2185),0))*10</f>
        <v>4115549670</v>
      </c>
      <c r="L1658" s="2">
        <f t="array" ref="L1658">INDEX([5]Sheet1!$J$2:$J$2185,MATCH($C1658,IF([5]Sheet1!$E$2:$E$2185=$A1658,[5]Sheet1!$B$2:$B$2185),0))</f>
        <v>131970</v>
      </c>
      <c r="M1658" s="2">
        <f t="array" ref="M1658">INDEX([5]Sheet1!$G$2:$G$2185,MATCH($C1658,IF([5]Sheet1!$E$2:$E$2185=$A1658,[5]Sheet1!$B$2:$B$2185),0))*10</f>
        <v>3379274280</v>
      </c>
      <c r="N1658" s="2">
        <f t="array" ref="N1658">INDEX([5]Sheet1!$F$2:$F$2185,MATCH($C1658,IF([5]Sheet1!$E$2:$E$2185=$A1658,[5]Sheet1!$B$2:$B$2185),0))</f>
        <v>88278</v>
      </c>
      <c r="O1658" s="2">
        <f t="array" ref="O1658">INDEX([5]Sheet1!$I$2:$I$2185,MATCH($C1658,IF([5]Sheet1!$E$2:$E$2185=$A1658,[5]Sheet1!$B$2:$B$2185),0))*10</f>
        <v>736275390</v>
      </c>
      <c r="P1658" s="2">
        <f t="array" ref="P1658">INDEX([5]Sheet1!$H$2:$H$2185,MATCH($C1658,IF([5]Sheet1!$E$2:$E$2185=$A1658,[5]Sheet1!$B$2:$B$2185),0))</f>
        <v>39616</v>
      </c>
    </row>
    <row r="1659" spans="1:16" x14ac:dyDescent="0.25">
      <c r="A1659" t="s">
        <v>90</v>
      </c>
      <c r="B1659" t="s">
        <v>91</v>
      </c>
      <c r="C1659">
        <v>2009</v>
      </c>
      <c r="D1659" s="2">
        <f t="array" ref="D1659">INDEX([2]data!$E$2:$E$2185,MATCH($C1659,IF([2]data!$C$2:$C$2185=$A1659,[2]data!$A$2:$A$2185),0))</f>
        <v>24801761</v>
      </c>
      <c r="H1659" s="2">
        <f t="array" ref="H1659">INDEX([1]Sheet1!$M$2:$M$1823,MATCH($C1659,IF([1]Sheet1!$A$2:$A$1823=$A1659,[1]Sheet1!$C$2:$C$1823),0))</f>
        <v>47973326848</v>
      </c>
      <c r="I1659" s="2">
        <f t="array" ref="I1659">INDEX([1]Sheet1!$D$2:$D$1823,MATCH($C1659,IF([1]Sheet1!$A$2:$A$1823=$A1659,[1]Sheet1!$C$2:$C$1823),0))</f>
        <v>38674353000</v>
      </c>
      <c r="J1659" s="2">
        <f t="array" ref="J1659">(INDEX([1]Sheet1!$G$2:$G$1823,MATCH($C1659,IF([1]Sheet1!$A$2:$A$1823=$A1659,[1]Sheet1!$C$2:$C$1823),0))+INDEX([1]Sheet1!$J$2:$J$1823,MATCH($C1659,IF([1]Sheet1!$A$2:$A$1823=$A1659,[1]Sheet1!$C$2:$C$1823),0)))</f>
        <v>9298974000</v>
      </c>
      <c r="K1659" s="2">
        <f t="array" ref="K1659">INDEX([5]Sheet1!$K$2:$K$2185,MATCH($C1659,IF([5]Sheet1!$E$2:$E$2185=$A1659,[5]Sheet1!$B$2:$B$2185),0))*10</f>
        <v>22756929440</v>
      </c>
      <c r="L1659" s="2">
        <f t="array" ref="L1659">INDEX([5]Sheet1!$J$2:$J$2185,MATCH($C1659,IF([5]Sheet1!$E$2:$E$2185=$A1659,[5]Sheet1!$B$2:$B$2185),0))</f>
        <v>696506</v>
      </c>
      <c r="M1659" s="2">
        <f t="array" ref="M1659">INDEX([5]Sheet1!$G$2:$G$2185,MATCH($C1659,IF([5]Sheet1!$E$2:$E$2185=$A1659,[5]Sheet1!$B$2:$B$2185),0))*10</f>
        <v>17741648500</v>
      </c>
      <c r="N1659" s="2">
        <f t="array" ref="N1659">INDEX([5]Sheet1!$F$2:$F$2185,MATCH($C1659,IF([5]Sheet1!$E$2:$E$2185=$A1659,[5]Sheet1!$B$2:$B$2185),0))</f>
        <v>461793</v>
      </c>
      <c r="O1659" s="2">
        <f t="array" ref="O1659">INDEX([5]Sheet1!$I$2:$I$2185,MATCH($C1659,IF([5]Sheet1!$E$2:$E$2185=$A1659,[5]Sheet1!$B$2:$B$2185),0))*10</f>
        <v>5015280940</v>
      </c>
      <c r="P1659" s="2">
        <f t="array" ref="P1659">INDEX([5]Sheet1!$H$2:$H$2185,MATCH($C1659,IF([5]Sheet1!$E$2:$E$2185=$A1659,[5]Sheet1!$B$2:$B$2185),0))</f>
        <v>215381</v>
      </c>
    </row>
    <row r="1660" spans="1:16" x14ac:dyDescent="0.25">
      <c r="A1660" t="s">
        <v>2</v>
      </c>
      <c r="B1660" t="s">
        <v>3</v>
      </c>
      <c r="C1660">
        <v>2009</v>
      </c>
      <c r="D1660" s="2">
        <f t="array" ref="D1660">INDEX([2]data!$E$2:$E$2185,MATCH($C1660,IF([2]data!$C$2:$C$2185=$A1660,[2]data!$A$2:$A$2185),0))</f>
        <v>306771529</v>
      </c>
      <c r="H1660" s="2">
        <f t="array" ref="H1660">INDEX([1]Sheet1!$M$2:$M$1823,MATCH($C1660,IF([1]Sheet1!$A$2:$A$1823=$A1660,[1]Sheet1!$C$2:$C$1823),0))</f>
        <v>577866891264</v>
      </c>
      <c r="I1660" s="2">
        <f t="array" ref="I1660">INDEX([1]Sheet1!$D$2:$D$1823,MATCH($C1660,IF([1]Sheet1!$A$2:$A$1823=$A1660,[1]Sheet1!$C$2:$C$1823),0))</f>
        <v>508608147000</v>
      </c>
      <c r="J1660" s="2">
        <f t="array" ref="J1660">(INDEX([1]Sheet1!$G$2:$G$1823,MATCH($C1660,IF([1]Sheet1!$A$2:$A$1823=$A1660,[1]Sheet1!$C$2:$C$1823),0))+INDEX([1]Sheet1!$J$2:$J$1823,MATCH($C1660,IF([1]Sheet1!$A$2:$A$1823=$A1660,[1]Sheet1!$C$2:$C$1823),0)))</f>
        <v>69258740000</v>
      </c>
      <c r="K1660" s="2">
        <f t="array" ref="K1660">INDEX([5]Sheet1!$K$2:$K$2185,MATCH($C1660,IF([5]Sheet1!$E$2:$E$2185=$A1660,[5]Sheet1!$B$2:$B$2185),0))*10</f>
        <v>266706979490</v>
      </c>
      <c r="L1660" s="2">
        <f t="array" ref="L1660">INDEX([5]Sheet1!$J$2:$J$2185,MATCH($C1660,IF([5]Sheet1!$E$2:$E$2185=$A1660,[5]Sheet1!$B$2:$B$2185),0))</f>
        <v>6940233</v>
      </c>
      <c r="M1660" s="2">
        <f t="array" ref="M1660">INDEX([5]Sheet1!$G$2:$G$2185,MATCH($C1660,IF([5]Sheet1!$E$2:$E$2185=$A1660,[5]Sheet1!$B$2:$B$2185),0))*10</f>
        <v>209711989200</v>
      </c>
      <c r="N1660" s="2">
        <f t="array" ref="N1660">INDEX([5]Sheet1!$F$2:$F$2185,MATCH($C1660,IF([5]Sheet1!$E$2:$E$2185=$A1660,[5]Sheet1!$B$2:$B$2185),0))</f>
        <v>4425393</v>
      </c>
      <c r="O1660" s="2">
        <f t="array" ref="O1660">INDEX([5]Sheet1!$I$2:$I$2185,MATCH($C1660,IF([5]Sheet1!$E$2:$E$2185=$A1660,[5]Sheet1!$B$2:$B$2185),0))*10</f>
        <v>56994990290</v>
      </c>
      <c r="P1660" s="2">
        <f t="array" ref="P1660">INDEX([5]Sheet1!$H$2:$H$2185,MATCH($C1660,IF([5]Sheet1!$E$2:$E$2185=$A1660,[5]Sheet1!$B$2:$B$2185),0))</f>
        <v>2123636</v>
      </c>
    </row>
    <row r="1661" spans="1:16" x14ac:dyDescent="0.25">
      <c r="A1661" t="s">
        <v>92</v>
      </c>
      <c r="B1661" t="s">
        <v>93</v>
      </c>
      <c r="C1661">
        <v>2009</v>
      </c>
      <c r="D1661" s="2">
        <f t="array" ref="D1661">INDEX([2]data!$E$2:$E$2185,MATCH($C1661,IF([2]data!$C$2:$C$2185=$A1661,[2]data!$A$2:$A$2185),0))</f>
        <v>2723421</v>
      </c>
      <c r="H1661" s="2">
        <f t="array" ref="H1661">INDEX([1]Sheet1!$M$2:$M$1823,MATCH($C1661,IF([1]Sheet1!$A$2:$A$1823=$A1661,[1]Sheet1!$C$2:$C$1823),0))</f>
        <v>4309987840</v>
      </c>
      <c r="I1661" s="2">
        <f t="array" ref="I1661">INDEX([1]Sheet1!$D$2:$D$1823,MATCH($C1661,IF([1]Sheet1!$A$2:$A$1823=$A1661,[1]Sheet1!$C$2:$C$1823),0))</f>
        <v>3488395000</v>
      </c>
      <c r="J1661" s="2">
        <f t="array" ref="J1661">(INDEX([1]Sheet1!$G$2:$G$1823,MATCH($C1661,IF([1]Sheet1!$A$2:$A$1823=$A1661,[1]Sheet1!$C$2:$C$1823),0))+INDEX([1]Sheet1!$J$2:$J$1823,MATCH($C1661,IF([1]Sheet1!$A$2:$A$1823=$A1661,[1]Sheet1!$C$2:$C$1823),0)))</f>
        <v>821593000</v>
      </c>
      <c r="K1661" s="2">
        <f t="array" ref="K1661">INDEX([5]Sheet1!$K$2:$K$2185,MATCH($C1661,IF([5]Sheet1!$E$2:$E$2185=$A1661,[5]Sheet1!$B$2:$B$2185),0))*10</f>
        <v>1868120130</v>
      </c>
      <c r="L1661" s="2">
        <f t="array" ref="L1661">INDEX([5]Sheet1!$J$2:$J$2185,MATCH($C1661,IF([5]Sheet1!$E$2:$E$2185=$A1661,[5]Sheet1!$B$2:$B$2185),0))</f>
        <v>55094</v>
      </c>
      <c r="M1661" s="2">
        <f t="array" ref="M1661">INDEX([5]Sheet1!$G$2:$G$2185,MATCH($C1661,IF([5]Sheet1!$E$2:$E$2185=$A1661,[5]Sheet1!$B$2:$B$2185),0))*10</f>
        <v>1412261690</v>
      </c>
      <c r="N1661" s="2">
        <f t="array" ref="N1661">INDEX([5]Sheet1!$F$2:$F$2185,MATCH($C1661,IF([5]Sheet1!$E$2:$E$2185=$A1661,[5]Sheet1!$B$2:$B$2185),0))</f>
        <v>33770</v>
      </c>
      <c r="O1661" s="2">
        <f t="array" ref="O1661">INDEX([5]Sheet1!$I$2:$I$2185,MATCH($C1661,IF([5]Sheet1!$E$2:$E$2185=$A1661,[5]Sheet1!$B$2:$B$2185),0))*10</f>
        <v>455858440</v>
      </c>
      <c r="P1661" s="2">
        <f t="array" ref="P1661">INDEX([5]Sheet1!$H$2:$H$2185,MATCH($C1661,IF([5]Sheet1!$E$2:$E$2185=$A1661,[5]Sheet1!$B$2:$B$2185),0))</f>
        <v>15877</v>
      </c>
    </row>
    <row r="1662" spans="1:16" x14ac:dyDescent="0.25">
      <c r="A1662" t="s">
        <v>94</v>
      </c>
      <c r="B1662" t="s">
        <v>95</v>
      </c>
      <c r="C1662">
        <v>2009</v>
      </c>
      <c r="D1662" s="2">
        <f t="array" ref="D1662">INDEX([2]data!$E$2:$E$2185,MATCH($C1662,IF([2]data!$C$2:$C$2185=$A1662,[2]data!$A$2:$A$2185),0))</f>
        <v>624817</v>
      </c>
      <c r="H1662" s="2">
        <f t="array" ref="H1662">INDEX([1]Sheet1!$M$2:$M$1823,MATCH($C1662,IF([1]Sheet1!$A$2:$A$1823=$A1662,[1]Sheet1!$C$2:$C$1823),0))</f>
        <v>1426937984</v>
      </c>
      <c r="I1662" s="2">
        <f t="array" ref="I1662">INDEX([1]Sheet1!$D$2:$D$1823,MATCH($C1662,IF([1]Sheet1!$A$2:$A$1823=$A1662,[1]Sheet1!$C$2:$C$1823),0))</f>
        <v>1362581000</v>
      </c>
      <c r="J1662" s="2">
        <f t="array" ref="J1662">(INDEX([1]Sheet1!$G$2:$G$1823,MATCH($C1662,IF([1]Sheet1!$A$2:$A$1823=$A1662,[1]Sheet1!$C$2:$C$1823),0))+INDEX([1]Sheet1!$J$2:$J$1823,MATCH($C1662,IF([1]Sheet1!$A$2:$A$1823=$A1662,[1]Sheet1!$C$2:$C$1823),0)))</f>
        <v>64357000</v>
      </c>
      <c r="K1662" s="2">
        <f t="array" ref="K1662">INDEX([5]Sheet1!$K$2:$K$2185,MATCH($C1662,IF([5]Sheet1!$E$2:$E$2185=$A1662,[5]Sheet1!$B$2:$B$2185),0))*10</f>
        <v>656480170</v>
      </c>
      <c r="L1662" s="2">
        <f t="array" ref="L1662">INDEX([5]Sheet1!$J$2:$J$2185,MATCH($C1662,IF([5]Sheet1!$E$2:$E$2185=$A1662,[5]Sheet1!$B$2:$B$2185),0))</f>
        <v>19495</v>
      </c>
      <c r="M1662" s="2">
        <f t="array" ref="M1662">INDEX([5]Sheet1!$G$2:$G$2185,MATCH($C1662,IF([5]Sheet1!$E$2:$E$2185=$A1662,[5]Sheet1!$B$2:$B$2185),0))*10</f>
        <v>540951070</v>
      </c>
      <c r="N1662" s="2">
        <f t="array" ref="N1662">INDEX([5]Sheet1!$F$2:$F$2185,MATCH($C1662,IF([5]Sheet1!$E$2:$E$2185=$A1662,[5]Sheet1!$B$2:$B$2185),0))</f>
        <v>13431</v>
      </c>
      <c r="O1662" s="2">
        <f t="array" ref="O1662">INDEX([5]Sheet1!$I$2:$I$2185,MATCH($C1662,IF([5]Sheet1!$E$2:$E$2185=$A1662,[5]Sheet1!$B$2:$B$2185),0))*10</f>
        <v>115529100</v>
      </c>
      <c r="P1662" s="2">
        <f t="array" ref="P1662">INDEX([5]Sheet1!$H$2:$H$2185,MATCH($C1662,IF([5]Sheet1!$E$2:$E$2185=$A1662,[5]Sheet1!$B$2:$B$2185),0))</f>
        <v>4236</v>
      </c>
    </row>
    <row r="1663" spans="1:16" x14ac:dyDescent="0.25">
      <c r="A1663" t="s">
        <v>96</v>
      </c>
      <c r="B1663" t="s">
        <v>97</v>
      </c>
      <c r="C1663">
        <v>2009</v>
      </c>
      <c r="D1663" s="2">
        <f t="array" ref="D1663">INDEX([2]data!$E$2:$E$2185,MATCH($C1663,IF([2]data!$C$2:$C$2185=$A1663,[2]data!$A$2:$A$2185),0))</f>
        <v>7925937</v>
      </c>
      <c r="H1663" s="2">
        <f t="array" ref="H1663">INDEX([1]Sheet1!$M$2:$M$1823,MATCH($C1663,IF([1]Sheet1!$A$2:$A$1823=$A1663,[1]Sheet1!$C$2:$C$1823),0))</f>
        <v>14671699968</v>
      </c>
      <c r="I1663" s="2">
        <f t="array" ref="I1663">INDEX([1]Sheet1!$D$2:$D$1823,MATCH($C1663,IF([1]Sheet1!$A$2:$A$1823=$A1663,[1]Sheet1!$C$2:$C$1823),0))</f>
        <v>13591142000</v>
      </c>
      <c r="J1663" s="2">
        <f t="array" ref="J1663">(INDEX([1]Sheet1!$G$2:$G$1823,MATCH($C1663,IF([1]Sheet1!$A$2:$A$1823=$A1663,[1]Sheet1!$C$2:$C$1823),0))+INDEX([1]Sheet1!$J$2:$J$1823,MATCH($C1663,IF([1]Sheet1!$A$2:$A$1823=$A1663,[1]Sheet1!$C$2:$C$1823),0)))</f>
        <v>1080558000</v>
      </c>
      <c r="K1663" s="2">
        <f t="array" ref="K1663">INDEX([5]Sheet1!$K$2:$K$2185,MATCH($C1663,IF([5]Sheet1!$E$2:$E$2185=$A1663,[5]Sheet1!$B$2:$B$2185),0))*10</f>
        <v>7292151730</v>
      </c>
      <c r="L1663" s="2">
        <f t="array" ref="L1663">INDEX([5]Sheet1!$J$2:$J$2185,MATCH($C1663,IF([5]Sheet1!$E$2:$E$2185=$A1663,[5]Sheet1!$B$2:$B$2185),0))</f>
        <v>200785</v>
      </c>
      <c r="M1663" s="2">
        <f t="array" ref="M1663">INDEX([5]Sheet1!$G$2:$G$2185,MATCH($C1663,IF([5]Sheet1!$E$2:$E$2185=$A1663,[5]Sheet1!$B$2:$B$2185),0))*10</f>
        <v>5836247360</v>
      </c>
      <c r="N1663" s="2">
        <f t="array" ref="N1663">INDEX([5]Sheet1!$F$2:$F$2185,MATCH($C1663,IF([5]Sheet1!$E$2:$E$2185=$A1663,[5]Sheet1!$B$2:$B$2185),0))</f>
        <v>131607</v>
      </c>
      <c r="O1663" s="2">
        <f t="array" ref="O1663">INDEX([5]Sheet1!$I$2:$I$2185,MATCH($C1663,IF([5]Sheet1!$E$2:$E$2185=$A1663,[5]Sheet1!$B$2:$B$2185),0))*10</f>
        <v>1455904370</v>
      </c>
      <c r="P1663" s="2">
        <f t="array" ref="P1663">INDEX([5]Sheet1!$H$2:$H$2185,MATCH($C1663,IF([5]Sheet1!$E$2:$E$2185=$A1663,[5]Sheet1!$B$2:$B$2185),0))</f>
        <v>60926</v>
      </c>
    </row>
    <row r="1664" spans="1:16" x14ac:dyDescent="0.25">
      <c r="A1664" t="s">
        <v>98</v>
      </c>
      <c r="B1664" t="s">
        <v>99</v>
      </c>
      <c r="C1664">
        <v>2009</v>
      </c>
      <c r="D1664" s="2">
        <f t="array" ref="D1664">INDEX([2]data!$E$2:$E$2185,MATCH($C1664,IF([2]data!$C$2:$C$2185=$A1664,[2]data!$A$2:$A$2185),0))</f>
        <v>6667426</v>
      </c>
      <c r="H1664" s="2">
        <f t="array" ref="H1664">INDEX([1]Sheet1!$M$2:$M$1823,MATCH($C1664,IF([1]Sheet1!$A$2:$A$1823=$A1664,[1]Sheet1!$C$2:$C$1823),0))</f>
        <v>11781934080</v>
      </c>
      <c r="I1664" s="2">
        <f t="array" ref="I1664">INDEX([1]Sheet1!$D$2:$D$1823,MATCH($C1664,IF([1]Sheet1!$A$2:$A$1823=$A1664,[1]Sheet1!$C$2:$C$1823),0))</f>
        <v>9962718000</v>
      </c>
      <c r="J1664" s="2">
        <f t="array" ref="J1664">(INDEX([1]Sheet1!$G$2:$G$1823,MATCH($C1664,IF([1]Sheet1!$A$2:$A$1823=$A1664,[1]Sheet1!$C$2:$C$1823),0))+INDEX([1]Sheet1!$J$2:$J$1823,MATCH($C1664,IF([1]Sheet1!$A$2:$A$1823=$A1664,[1]Sheet1!$C$2:$C$1823),0)))</f>
        <v>1819216000</v>
      </c>
      <c r="K1664" s="2">
        <f t="array" ref="K1664">INDEX([5]Sheet1!$K$2:$K$2185,MATCH($C1664,IF([5]Sheet1!$E$2:$E$2185=$A1664,[5]Sheet1!$B$2:$B$2185),0))*10</f>
        <v>5395260360</v>
      </c>
      <c r="L1664" s="2">
        <f t="array" ref="L1664">INDEX([5]Sheet1!$J$2:$J$2185,MATCH($C1664,IF([5]Sheet1!$E$2:$E$2185=$A1664,[5]Sheet1!$B$2:$B$2185),0))</f>
        <v>111845</v>
      </c>
      <c r="M1664" s="2">
        <f t="array" ref="M1664">INDEX([5]Sheet1!$G$2:$G$2185,MATCH($C1664,IF([5]Sheet1!$E$2:$E$2185=$A1664,[5]Sheet1!$B$2:$B$2185),0))*10</f>
        <v>4156525710</v>
      </c>
      <c r="N1664" s="2">
        <f t="array" ref="N1664">INDEX([5]Sheet1!$F$2:$F$2185,MATCH($C1664,IF([5]Sheet1!$E$2:$E$2185=$A1664,[5]Sheet1!$B$2:$B$2185),0))</f>
        <v>65701</v>
      </c>
      <c r="O1664" s="2">
        <f t="array" ref="O1664">INDEX([5]Sheet1!$I$2:$I$2185,MATCH($C1664,IF([5]Sheet1!$E$2:$E$2185=$A1664,[5]Sheet1!$B$2:$B$2185),0))*10</f>
        <v>1238734650</v>
      </c>
      <c r="P1664" s="2">
        <f t="array" ref="P1664">INDEX([5]Sheet1!$H$2:$H$2185,MATCH($C1664,IF([5]Sheet1!$E$2:$E$2185=$A1664,[5]Sheet1!$B$2:$B$2185),0))</f>
        <v>30238</v>
      </c>
    </row>
    <row r="1665" spans="1:16" x14ac:dyDescent="0.25">
      <c r="A1665" t="s">
        <v>100</v>
      </c>
      <c r="B1665" t="s">
        <v>101</v>
      </c>
      <c r="C1665">
        <v>2009</v>
      </c>
      <c r="D1665" s="2">
        <f t="array" ref="D1665">INDEX([2]data!$E$2:$E$2185,MATCH($C1665,IF([2]data!$C$2:$C$2185=$A1665,[2]data!$A$2:$A$2185),0))</f>
        <v>1847775</v>
      </c>
      <c r="H1665" s="2">
        <f t="array" ref="H1665">INDEX([1]Sheet1!$M$2:$M$1823,MATCH($C1665,IF([1]Sheet1!$A$2:$A$1823=$A1665,[1]Sheet1!$C$2:$C$1823),0))</f>
        <v>2899379968</v>
      </c>
      <c r="I1665" s="2">
        <f t="array" ref="I1665">INDEX([1]Sheet1!$D$2:$D$1823,MATCH($C1665,IF([1]Sheet1!$A$2:$A$1823=$A1665,[1]Sheet1!$C$2:$C$1823),0))</f>
        <v>2742286000</v>
      </c>
      <c r="J1665" s="2">
        <f t="array" ref="J1665">(INDEX([1]Sheet1!$G$2:$G$1823,MATCH($C1665,IF([1]Sheet1!$A$2:$A$1823=$A1665,[1]Sheet1!$C$2:$C$1823),0))+INDEX([1]Sheet1!$J$2:$J$1823,MATCH($C1665,IF([1]Sheet1!$A$2:$A$1823=$A1665,[1]Sheet1!$C$2:$C$1823),0)))</f>
        <v>157094000</v>
      </c>
      <c r="K1665" s="2">
        <f t="array" ref="K1665">INDEX([5]Sheet1!$K$2:$K$2185,MATCH($C1665,IF([5]Sheet1!$E$2:$E$2185=$A1665,[5]Sheet1!$B$2:$B$2185),0))*10</f>
        <v>1399482610</v>
      </c>
      <c r="L1665" s="2">
        <f t="array" ref="L1665">INDEX([5]Sheet1!$J$2:$J$2185,MATCH($C1665,IF([5]Sheet1!$E$2:$E$2185=$A1665,[5]Sheet1!$B$2:$B$2185),0))</f>
        <v>43040</v>
      </c>
      <c r="M1665" s="2">
        <f t="array" ref="M1665">INDEX([5]Sheet1!$G$2:$G$2185,MATCH($C1665,IF([5]Sheet1!$E$2:$E$2185=$A1665,[5]Sheet1!$B$2:$B$2185),0))*10</f>
        <v>1054034000</v>
      </c>
      <c r="N1665" s="2">
        <f t="array" ref="N1665">INDEX([5]Sheet1!$F$2:$F$2185,MATCH($C1665,IF([5]Sheet1!$E$2:$E$2185=$A1665,[5]Sheet1!$B$2:$B$2185),0))</f>
        <v>26734</v>
      </c>
      <c r="O1665" s="2">
        <f t="array" ref="O1665">INDEX([5]Sheet1!$I$2:$I$2185,MATCH($C1665,IF([5]Sheet1!$E$2:$E$2185=$A1665,[5]Sheet1!$B$2:$B$2185),0))*10</f>
        <v>345448610</v>
      </c>
      <c r="P1665" s="2">
        <f t="array" ref="P1665">INDEX([5]Sheet1!$H$2:$H$2185,MATCH($C1665,IF([5]Sheet1!$E$2:$E$2185=$A1665,[5]Sheet1!$B$2:$B$2185),0))</f>
        <v>15002</v>
      </c>
    </row>
    <row r="1666" spans="1:16" x14ac:dyDescent="0.25">
      <c r="A1666" t="s">
        <v>102</v>
      </c>
      <c r="B1666" t="s">
        <v>103</v>
      </c>
      <c r="C1666">
        <v>2009</v>
      </c>
      <c r="D1666" s="2">
        <f t="array" ref="D1666">INDEX([2]data!$E$2:$E$2185,MATCH($C1666,IF([2]data!$C$2:$C$2185=$A1666,[2]data!$A$2:$A$2185),0))</f>
        <v>5669264</v>
      </c>
      <c r="H1666" s="2">
        <f t="array" ref="H1666">INDEX([1]Sheet1!$M$2:$M$1823,MATCH($C1666,IF([1]Sheet1!$A$2:$A$1823=$A1666,[1]Sheet1!$C$2:$C$1823),0))</f>
        <v>10416869376</v>
      </c>
      <c r="I1666" s="2">
        <f t="array" ref="I1666">INDEX([1]Sheet1!$D$2:$D$1823,MATCH($C1666,IF([1]Sheet1!$A$2:$A$1823=$A1666,[1]Sheet1!$C$2:$C$1823),0))</f>
        <v>9746916000</v>
      </c>
      <c r="J1666" s="2">
        <f t="array" ref="J1666">(INDEX([1]Sheet1!$G$2:$G$1823,MATCH($C1666,IF([1]Sheet1!$A$2:$A$1823=$A1666,[1]Sheet1!$C$2:$C$1823),0))+INDEX([1]Sheet1!$J$2:$J$1823,MATCH($C1666,IF([1]Sheet1!$A$2:$A$1823=$A1666,[1]Sheet1!$C$2:$C$1823),0)))</f>
        <v>669953000</v>
      </c>
      <c r="K1666" s="2">
        <f t="array" ref="K1666">INDEX([5]Sheet1!$K$2:$K$2185,MATCH($C1666,IF([5]Sheet1!$E$2:$E$2185=$A1666,[5]Sheet1!$B$2:$B$2185),0))*10</f>
        <v>4532186180</v>
      </c>
      <c r="L1666" s="2">
        <f t="array" ref="L1666">INDEX([5]Sheet1!$J$2:$J$2185,MATCH($C1666,IF([5]Sheet1!$E$2:$E$2185=$A1666,[5]Sheet1!$B$2:$B$2185),0))</f>
        <v>117845</v>
      </c>
      <c r="M1666" s="2">
        <f t="array" ref="M1666">INDEX([5]Sheet1!$G$2:$G$2185,MATCH($C1666,IF([5]Sheet1!$E$2:$E$2185=$A1666,[5]Sheet1!$B$2:$B$2185),0))*10</f>
        <v>3655826180</v>
      </c>
      <c r="N1666" s="2">
        <f t="array" ref="N1666">INDEX([5]Sheet1!$F$2:$F$2185,MATCH($C1666,IF([5]Sheet1!$E$2:$E$2185=$A1666,[5]Sheet1!$B$2:$B$2185),0))</f>
        <v>77882</v>
      </c>
      <c r="O1666" s="2">
        <f t="array" ref="O1666">INDEX([5]Sheet1!$I$2:$I$2185,MATCH($C1666,IF([5]Sheet1!$E$2:$E$2185=$A1666,[5]Sheet1!$B$2:$B$2185),0))*10</f>
        <v>876360000</v>
      </c>
      <c r="P1666" s="2">
        <f t="array" ref="P1666">INDEX([5]Sheet1!$H$2:$H$2185,MATCH($C1666,IF([5]Sheet1!$E$2:$E$2185=$A1666,[5]Sheet1!$B$2:$B$2185),0))</f>
        <v>30569</v>
      </c>
    </row>
    <row r="1667" spans="1:16" x14ac:dyDescent="0.25">
      <c r="A1667" t="s">
        <v>104</v>
      </c>
      <c r="B1667" t="s">
        <v>105</v>
      </c>
      <c r="C1667">
        <v>2009</v>
      </c>
      <c r="D1667" s="2">
        <f t="array" ref="D1667">INDEX([2]data!$E$2:$E$2185,MATCH($C1667,IF([2]data!$C$2:$C$2185=$A1667,[2]data!$A$2:$A$2185),0))</f>
        <v>559851</v>
      </c>
      <c r="H1667" s="2">
        <f t="array" ref="H1667">INDEX([1]Sheet1!$M$2:$M$1823,MATCH($C1667,IF([1]Sheet1!$A$2:$A$1823=$A1667,[1]Sheet1!$C$2:$C$1823),0))</f>
        <v>1647196032</v>
      </c>
      <c r="I1667" s="2">
        <f t="array" ref="I1667">INDEX([1]Sheet1!$D$2:$D$1823,MATCH($C1667,IF([1]Sheet1!$A$2:$A$1823=$A1667,[1]Sheet1!$C$2:$C$1823),0))</f>
        <v>1274683000</v>
      </c>
      <c r="J1667" s="2">
        <f t="array" ref="J1667">(INDEX([1]Sheet1!$G$2:$G$1823,MATCH($C1667,IF([1]Sheet1!$A$2:$A$1823=$A1667,[1]Sheet1!$C$2:$C$1823),0))+INDEX([1]Sheet1!$J$2:$J$1823,MATCH($C1667,IF([1]Sheet1!$A$2:$A$1823=$A1667,[1]Sheet1!$C$2:$C$1823),0)))</f>
        <v>372513000</v>
      </c>
      <c r="K1667" s="2">
        <f t="array" ref="K1667">INDEX([5]Sheet1!$K$2:$K$2185,MATCH($C1667,IF([5]Sheet1!$E$2:$E$2185=$A1667,[5]Sheet1!$B$2:$B$2185),0))*10</f>
        <v>745910690</v>
      </c>
      <c r="L1667" s="2">
        <f t="array" ref="L1667">INDEX([5]Sheet1!$J$2:$J$2185,MATCH($C1667,IF([5]Sheet1!$E$2:$E$2185=$A1667,[5]Sheet1!$B$2:$B$2185),0))</f>
        <v>19427</v>
      </c>
      <c r="M1667" s="2">
        <f t="array" ref="M1667">INDEX([5]Sheet1!$G$2:$G$2185,MATCH($C1667,IF([5]Sheet1!$E$2:$E$2185=$A1667,[5]Sheet1!$B$2:$B$2185),0))*10</f>
        <v>551169920</v>
      </c>
      <c r="N1667" s="2">
        <f t="array" ref="N1667">INDEX([5]Sheet1!$F$2:$F$2185,MATCH($C1667,IF([5]Sheet1!$E$2:$E$2185=$A1667,[5]Sheet1!$B$2:$B$2185),0))</f>
        <v>11268</v>
      </c>
      <c r="O1667" s="2">
        <f t="array" ref="O1667">INDEX([5]Sheet1!$I$2:$I$2185,MATCH($C1667,IF([5]Sheet1!$E$2:$E$2185=$A1667,[5]Sheet1!$B$2:$B$2185),0))*10</f>
        <v>194740770</v>
      </c>
      <c r="P1667" s="2">
        <f t="array" ref="P1667">INDEX([5]Sheet1!$H$2:$H$2185,MATCH($C1667,IF([5]Sheet1!$E$2:$E$2185=$A1667,[5]Sheet1!$B$2:$B$2185),0))</f>
        <v>6741</v>
      </c>
    </row>
    <row r="1668" spans="1:16" x14ac:dyDescent="0.25">
      <c r="A1668" t="s">
        <v>4</v>
      </c>
      <c r="B1668" t="s">
        <v>5</v>
      </c>
      <c r="C1668">
        <v>2010</v>
      </c>
      <c r="D1668" s="2">
        <f t="array" ref="D1668">INDEX([2]data!$E$2:$E$2185,MATCH($C1668,IF([2]data!$C$2:$C$2185=$A1668,[2]data!$A$2:$A$2185),0))</f>
        <v>4785570</v>
      </c>
      <c r="H1668" s="2">
        <f t="array" ref="H1668">INDEX([1]Sheet1!$M$2:$M$1823,MATCH($C1668,IF([1]Sheet1!$A$2:$A$1823=$A1668,[1]Sheet1!$C$2:$C$1823),0))</f>
        <v>7697364992</v>
      </c>
      <c r="I1668" s="2">
        <f t="array" ref="I1668">INDEX([1]Sheet1!$D$2:$D$1823,MATCH($C1668,IF([1]Sheet1!$A$2:$A$1823=$A1668,[1]Sheet1!$C$2:$C$1823),0))</f>
        <v>6911799000</v>
      </c>
      <c r="J1668" s="2">
        <f t="array" ref="J1668">(INDEX([1]Sheet1!$G$2:$G$1823,MATCH($C1668,IF([1]Sheet1!$A$2:$A$1823=$A1668,[1]Sheet1!$C$2:$C$1823),0))+INDEX([1]Sheet1!$J$2:$J$1823,MATCH($C1668,IF([1]Sheet1!$A$2:$A$1823=$A1668,[1]Sheet1!$C$2:$C$1823),0)))</f>
        <v>785566000</v>
      </c>
      <c r="K1668" s="2">
        <f t="array" ref="K1668">INDEX([5]Sheet1!$K$2:$K$2185,MATCH($C1668,IF([5]Sheet1!$E$2:$E$2185=$A1668,[5]Sheet1!$B$2:$B$2185),0))*10</f>
        <v>3172683720</v>
      </c>
      <c r="L1668" s="2">
        <f t="array" ref="L1668">INDEX([5]Sheet1!$J$2:$J$2185,MATCH($C1668,IF([5]Sheet1!$E$2:$E$2185=$A1668,[5]Sheet1!$B$2:$B$2185),0))</f>
        <v>103670</v>
      </c>
      <c r="M1668" s="2">
        <f t="array" ref="M1668">INDEX([5]Sheet1!$G$2:$G$2185,MATCH($C1668,IF([5]Sheet1!$E$2:$E$2185=$A1668,[5]Sheet1!$B$2:$B$2185),0))*10</f>
        <v>2549985760</v>
      </c>
      <c r="N1668" s="2">
        <f t="array" ref="N1668">INDEX([5]Sheet1!$F$2:$F$2185,MATCH($C1668,IF([5]Sheet1!$E$2:$E$2185=$A1668,[5]Sheet1!$B$2:$B$2185),0))</f>
        <v>69455</v>
      </c>
      <c r="O1668" s="2">
        <f t="array" ref="O1668">INDEX([5]Sheet1!$I$2:$I$2185,MATCH($C1668,IF([5]Sheet1!$E$2:$E$2185=$A1668,[5]Sheet1!$B$2:$B$2185),0))*10</f>
        <v>622697960</v>
      </c>
      <c r="P1668" s="2">
        <f t="array" ref="P1668">INDEX([5]Sheet1!$H$2:$H$2185,MATCH($C1668,IF([5]Sheet1!$E$2:$E$2185=$A1668,[5]Sheet1!$B$2:$B$2185),0))</f>
        <v>32620</v>
      </c>
    </row>
    <row r="1669" spans="1:16" x14ac:dyDescent="0.25">
      <c r="A1669" t="s">
        <v>6</v>
      </c>
      <c r="B1669" t="s">
        <v>7</v>
      </c>
      <c r="C1669">
        <v>2010</v>
      </c>
      <c r="D1669" s="2">
        <f t="array" ref="D1669">INDEX([2]data!$E$2:$E$2185,MATCH($C1669,IF([2]data!$C$2:$C$2185=$A1669,[2]data!$A$2:$A$2185),0))</f>
        <v>713868</v>
      </c>
      <c r="H1669" s="2">
        <f t="array" ref="H1669">INDEX([1]Sheet1!$M$2:$M$1823,MATCH($C1669,IF([1]Sheet1!$A$2:$A$1823=$A1669,[1]Sheet1!$C$2:$C$1823),0))</f>
        <v>2425733120</v>
      </c>
      <c r="I1669" s="2">
        <f t="array" ref="I1669">INDEX([1]Sheet1!$D$2:$D$1823,MATCH($C1669,IF([1]Sheet1!$A$2:$A$1823=$A1669,[1]Sheet1!$C$2:$C$1823),0))</f>
        <v>2187881000</v>
      </c>
      <c r="J1669" s="2">
        <f t="array" ref="J1669">(INDEX([1]Sheet1!$G$2:$G$1823,MATCH($C1669,IF([1]Sheet1!$A$2:$A$1823=$A1669,[1]Sheet1!$C$2:$C$1823),0))+INDEX([1]Sheet1!$J$2:$J$1823,MATCH($C1669,IF([1]Sheet1!$A$2:$A$1823=$A1669,[1]Sheet1!$C$2:$C$1823),0)))</f>
        <v>237852000</v>
      </c>
      <c r="K1669" s="2">
        <f t="array" ref="K1669">INDEX([5]Sheet1!$K$2:$K$2185,MATCH($C1669,IF([5]Sheet1!$E$2:$E$2185=$A1669,[5]Sheet1!$B$2:$B$2185),0))*10</f>
        <v>896376340</v>
      </c>
      <c r="L1669" s="2">
        <f t="array" ref="L1669">INDEX([5]Sheet1!$J$2:$J$2185,MATCH($C1669,IF([5]Sheet1!$E$2:$E$2185=$A1669,[5]Sheet1!$B$2:$B$2185),0))</f>
        <v>20356</v>
      </c>
      <c r="M1669" s="2">
        <f t="array" ref="M1669">INDEX([5]Sheet1!$G$2:$G$2185,MATCH($C1669,IF([5]Sheet1!$E$2:$E$2185=$A1669,[5]Sheet1!$B$2:$B$2185),0))*10</f>
        <v>638134910</v>
      </c>
      <c r="N1669" s="2">
        <f t="array" ref="N1669">INDEX([5]Sheet1!$F$2:$F$2185,MATCH($C1669,IF([5]Sheet1!$E$2:$E$2185=$A1669,[5]Sheet1!$B$2:$B$2185),0))</f>
        <v>12181</v>
      </c>
      <c r="O1669" s="2">
        <f t="array" ref="O1669">INDEX([5]Sheet1!$I$2:$I$2185,MATCH($C1669,IF([5]Sheet1!$E$2:$E$2185=$A1669,[5]Sheet1!$B$2:$B$2185),0))*10</f>
        <v>258241430</v>
      </c>
      <c r="P1669" s="2">
        <f t="array" ref="P1669">INDEX([5]Sheet1!$H$2:$H$2185,MATCH($C1669,IF([5]Sheet1!$E$2:$E$2185=$A1669,[5]Sheet1!$B$2:$B$2185),0))</f>
        <v>7069</v>
      </c>
    </row>
    <row r="1670" spans="1:16" x14ac:dyDescent="0.25">
      <c r="A1670" t="s">
        <v>8</v>
      </c>
      <c r="B1670" t="s">
        <v>9</v>
      </c>
      <c r="C1670">
        <v>2010</v>
      </c>
      <c r="D1670" s="2">
        <f t="array" ref="D1670">INDEX([2]data!$E$2:$E$2185,MATCH($C1670,IF([2]data!$C$2:$C$2185=$A1670,[2]data!$A$2:$A$2185),0))</f>
        <v>6408790</v>
      </c>
      <c r="H1670" s="2">
        <f t="array" ref="H1670">INDEX([1]Sheet1!$M$2:$M$1823,MATCH($C1670,IF([1]Sheet1!$A$2:$A$1823=$A1670,[1]Sheet1!$C$2:$C$1823),0))</f>
        <v>8332339200</v>
      </c>
      <c r="I1670" s="2">
        <f t="array" ref="I1670">INDEX([1]Sheet1!$D$2:$D$1823,MATCH($C1670,IF([1]Sheet1!$A$2:$A$1823=$A1670,[1]Sheet1!$C$2:$C$1823),0))</f>
        <v>7618047000</v>
      </c>
      <c r="J1670" s="2">
        <f t="array" ref="J1670">(INDEX([1]Sheet1!$G$2:$G$1823,MATCH($C1670,IF([1]Sheet1!$A$2:$A$1823=$A1670,[1]Sheet1!$C$2:$C$1823),0))+INDEX([1]Sheet1!$J$2:$J$1823,MATCH($C1670,IF([1]Sheet1!$A$2:$A$1823=$A1670,[1]Sheet1!$C$2:$C$1823),0)))</f>
        <v>714292000</v>
      </c>
      <c r="K1670" s="2">
        <f t="array" ref="K1670">INDEX([5]Sheet1!$K$2:$K$2185,MATCH($C1670,IF([5]Sheet1!$E$2:$E$2185=$A1670,[5]Sheet1!$B$2:$B$2185),0))*10</f>
        <v>4011162030</v>
      </c>
      <c r="L1670" s="2">
        <f t="array" ref="L1670">INDEX([5]Sheet1!$J$2:$J$2185,MATCH($C1670,IF([5]Sheet1!$E$2:$E$2185=$A1670,[5]Sheet1!$B$2:$B$2185),0))</f>
        <v>121276</v>
      </c>
      <c r="M1670" s="2">
        <f t="array" ref="M1670">INDEX([5]Sheet1!$G$2:$G$2185,MATCH($C1670,IF([5]Sheet1!$E$2:$E$2185=$A1670,[5]Sheet1!$B$2:$B$2185),0))*10</f>
        <v>2970346590</v>
      </c>
      <c r="N1670" s="2">
        <f t="array" ref="N1670">INDEX([5]Sheet1!$F$2:$F$2185,MATCH($C1670,IF([5]Sheet1!$E$2:$E$2185=$A1670,[5]Sheet1!$B$2:$B$2185),0))</f>
        <v>74574</v>
      </c>
      <c r="O1670" s="2">
        <f t="array" ref="O1670">INDEX([5]Sheet1!$I$2:$I$2185,MATCH($C1670,IF([5]Sheet1!$E$2:$E$2185=$A1670,[5]Sheet1!$B$2:$B$2185),0))*10</f>
        <v>1040815440</v>
      </c>
      <c r="P1670" s="2">
        <f t="array" ref="P1670">INDEX([5]Sheet1!$H$2:$H$2185,MATCH($C1670,IF([5]Sheet1!$E$2:$E$2185=$A1670,[5]Sheet1!$B$2:$B$2185),0))</f>
        <v>40510</v>
      </c>
    </row>
    <row r="1671" spans="1:16" x14ac:dyDescent="0.25">
      <c r="A1671" t="s">
        <v>10</v>
      </c>
      <c r="B1671" t="s">
        <v>11</v>
      </c>
      <c r="C1671">
        <v>2010</v>
      </c>
      <c r="D1671" s="2">
        <f t="array" ref="D1671">INDEX([2]data!$E$2:$E$2185,MATCH($C1671,IF([2]data!$C$2:$C$2185=$A1671,[2]data!$A$2:$A$2185),0))</f>
        <v>2922280</v>
      </c>
      <c r="H1671" s="2">
        <f t="array" ref="H1671">INDEX([1]Sheet1!$M$2:$M$1823,MATCH($C1671,IF([1]Sheet1!$A$2:$A$1823=$A1671,[1]Sheet1!$C$2:$C$1823),0))</f>
        <v>5221427200</v>
      </c>
      <c r="I1671" s="2">
        <f t="array" ref="I1671">INDEX([1]Sheet1!$D$2:$D$1823,MATCH($C1671,IF([1]Sheet1!$A$2:$A$1823=$A1671,[1]Sheet1!$C$2:$C$1823),0))</f>
        <v>4625971000</v>
      </c>
      <c r="J1671" s="2">
        <f t="array" ref="J1671">(INDEX([1]Sheet1!$G$2:$G$1823,MATCH($C1671,IF([1]Sheet1!$A$2:$A$1823=$A1671,[1]Sheet1!$C$2:$C$1823),0))+INDEX([1]Sheet1!$J$2:$J$1823,MATCH($C1671,IF([1]Sheet1!$A$2:$A$1823=$A1671,[1]Sheet1!$C$2:$C$1823),0)))</f>
        <v>595456000</v>
      </c>
      <c r="K1671" s="2">
        <f t="array" ref="K1671">INDEX([5]Sheet1!$K$2:$K$2185,MATCH($C1671,IF([5]Sheet1!$E$2:$E$2185=$A1671,[5]Sheet1!$B$2:$B$2185),0))*10</f>
        <v>2259884350</v>
      </c>
      <c r="L1671" s="2">
        <f t="array" ref="L1671">INDEX([5]Sheet1!$J$2:$J$2185,MATCH($C1671,IF([5]Sheet1!$E$2:$E$2185=$A1671,[5]Sheet1!$B$2:$B$2185),0))</f>
        <v>74651</v>
      </c>
      <c r="M1671" s="2">
        <f t="array" ref="M1671">INDEX([5]Sheet1!$G$2:$G$2185,MATCH($C1671,IF([5]Sheet1!$E$2:$E$2185=$A1671,[5]Sheet1!$B$2:$B$2185),0))*10</f>
        <v>1786362530</v>
      </c>
      <c r="N1671" s="2">
        <f t="array" ref="N1671">INDEX([5]Sheet1!$F$2:$F$2185,MATCH($C1671,IF([5]Sheet1!$E$2:$E$2185=$A1671,[5]Sheet1!$B$2:$B$2185),0))</f>
        <v>48066</v>
      </c>
      <c r="O1671" s="2">
        <f t="array" ref="O1671">INDEX([5]Sheet1!$I$2:$I$2185,MATCH($C1671,IF([5]Sheet1!$E$2:$E$2185=$A1671,[5]Sheet1!$B$2:$B$2185),0))*10</f>
        <v>473521820</v>
      </c>
      <c r="P1671" s="2">
        <f t="array" ref="P1671">INDEX([5]Sheet1!$H$2:$H$2185,MATCH($C1671,IF([5]Sheet1!$E$2:$E$2185=$A1671,[5]Sheet1!$B$2:$B$2185),0))</f>
        <v>24474</v>
      </c>
    </row>
    <row r="1672" spans="1:16" x14ac:dyDescent="0.25">
      <c r="A1672" t="s">
        <v>12</v>
      </c>
      <c r="B1672" t="s">
        <v>13</v>
      </c>
      <c r="C1672">
        <v>2010</v>
      </c>
      <c r="D1672" s="2">
        <f t="array" ref="D1672">INDEX([2]data!$E$2:$E$2185,MATCH($C1672,IF([2]data!$C$2:$C$2185=$A1672,[2]data!$A$2:$A$2185),0))</f>
        <v>37333601</v>
      </c>
      <c r="H1672" s="2">
        <f t="array" ref="H1672">INDEX([1]Sheet1!$M$2:$M$1823,MATCH($C1672,IF([1]Sheet1!$A$2:$A$1823=$A1672,[1]Sheet1!$C$2:$C$1823),0))</f>
        <v>65315733504</v>
      </c>
      <c r="I1672" s="2">
        <f t="array" ref="I1672">INDEX([1]Sheet1!$D$2:$D$1823,MATCH($C1672,IF([1]Sheet1!$A$2:$A$1823=$A1672,[1]Sheet1!$C$2:$C$1823),0))</f>
        <v>58168678000</v>
      </c>
      <c r="J1672" s="2">
        <f t="array" ref="J1672">(INDEX([1]Sheet1!$G$2:$G$1823,MATCH($C1672,IF([1]Sheet1!$A$2:$A$1823=$A1672,[1]Sheet1!$C$2:$C$1823),0))+INDEX([1]Sheet1!$J$2:$J$1823,MATCH($C1672,IF([1]Sheet1!$A$2:$A$1823=$A1672,[1]Sheet1!$C$2:$C$1823),0)))</f>
        <v>7147056000</v>
      </c>
      <c r="K1672" s="2">
        <f t="array" ref="K1672">INDEX([5]Sheet1!$K$2:$K$2185,MATCH($C1672,IF([5]Sheet1!$E$2:$E$2185=$A1672,[5]Sheet1!$B$2:$B$2185),0))*10</f>
        <v>31569519420</v>
      </c>
      <c r="L1672" s="2">
        <f t="array" ref="L1672">INDEX([5]Sheet1!$J$2:$J$2185,MATCH($C1672,IF([5]Sheet1!$E$2:$E$2185=$A1672,[5]Sheet1!$B$2:$B$2185),0))</f>
        <v>653285</v>
      </c>
      <c r="M1672" s="2">
        <f t="array" ref="M1672">INDEX([5]Sheet1!$G$2:$G$2185,MATCH($C1672,IF([5]Sheet1!$E$2:$E$2185=$A1672,[5]Sheet1!$B$2:$B$2185),0))*10</f>
        <v>23857592040</v>
      </c>
      <c r="N1672" s="2">
        <f t="array" ref="N1672">INDEX([5]Sheet1!$F$2:$F$2185,MATCH($C1672,IF([5]Sheet1!$E$2:$E$2185=$A1672,[5]Sheet1!$B$2:$B$2185),0))</f>
        <v>358854</v>
      </c>
      <c r="O1672" s="2">
        <f t="array" ref="O1672">INDEX([5]Sheet1!$I$2:$I$2185,MATCH($C1672,IF([5]Sheet1!$E$2:$E$2185=$A1672,[5]Sheet1!$B$2:$B$2185),0))*10</f>
        <v>7711927380</v>
      </c>
      <c r="P1672" s="2">
        <f t="array" ref="P1672">INDEX([5]Sheet1!$H$2:$H$2185,MATCH($C1672,IF([5]Sheet1!$E$2:$E$2185=$A1672,[5]Sheet1!$B$2:$B$2185),0))</f>
        <v>232719</v>
      </c>
    </row>
    <row r="1673" spans="1:16" x14ac:dyDescent="0.25">
      <c r="A1673" t="s">
        <v>14</v>
      </c>
      <c r="B1673" t="s">
        <v>15</v>
      </c>
      <c r="C1673">
        <v>2010</v>
      </c>
      <c r="D1673" s="2">
        <f t="array" ref="D1673">INDEX([2]data!$E$2:$E$2185,MATCH($C1673,IF([2]data!$C$2:$C$2185=$A1673,[2]data!$A$2:$A$2185),0))</f>
        <v>5048196</v>
      </c>
      <c r="H1673" s="2">
        <f t="array" ref="H1673">INDEX([1]Sheet1!$M$2:$M$1823,MATCH($C1673,IF([1]Sheet1!$A$2:$A$1823=$A1673,[1]Sheet1!$C$2:$C$1823),0))</f>
        <v>8400538112</v>
      </c>
      <c r="I1673" s="2">
        <f t="array" ref="I1673">INDEX([1]Sheet1!$D$2:$D$1823,MATCH($C1673,IF([1]Sheet1!$A$2:$A$1823=$A1673,[1]Sheet1!$C$2:$C$1823),0))</f>
        <v>7388550000</v>
      </c>
      <c r="J1673" s="2">
        <f t="array" ref="J1673">(INDEX([1]Sheet1!$G$2:$G$1823,MATCH($C1673,IF([1]Sheet1!$A$2:$A$1823=$A1673,[1]Sheet1!$C$2:$C$1823),0))+INDEX([1]Sheet1!$J$2:$J$1823,MATCH($C1673,IF([1]Sheet1!$A$2:$A$1823=$A1673,[1]Sheet1!$C$2:$C$1823),0)))</f>
        <v>1011988000</v>
      </c>
      <c r="K1673" s="2">
        <f t="array" ref="K1673">INDEX([5]Sheet1!$K$2:$K$2185,MATCH($C1673,IF([5]Sheet1!$E$2:$E$2185=$A1673,[5]Sheet1!$B$2:$B$2185),0))*10</f>
        <v>3803047880</v>
      </c>
      <c r="L1673" s="2">
        <f t="array" ref="L1673">INDEX([5]Sheet1!$J$2:$J$2185,MATCH($C1673,IF([5]Sheet1!$E$2:$E$2185=$A1673,[5]Sheet1!$B$2:$B$2185),0))</f>
        <v>105605</v>
      </c>
      <c r="M1673" s="2">
        <f t="array" ref="M1673">INDEX([5]Sheet1!$G$2:$G$2185,MATCH($C1673,IF([5]Sheet1!$E$2:$E$2185=$A1673,[5]Sheet1!$B$2:$B$2185),0))*10</f>
        <v>2896038890</v>
      </c>
      <c r="N1673" s="2">
        <f t="array" ref="N1673">INDEX([5]Sheet1!$F$2:$F$2185,MATCH($C1673,IF([5]Sheet1!$E$2:$E$2185=$A1673,[5]Sheet1!$B$2:$B$2185),0))</f>
        <v>63926</v>
      </c>
      <c r="O1673" s="2">
        <f t="array" ref="O1673">INDEX([5]Sheet1!$I$2:$I$2185,MATCH($C1673,IF([5]Sheet1!$E$2:$E$2185=$A1673,[5]Sheet1!$B$2:$B$2185),0))*10</f>
        <v>907008990</v>
      </c>
      <c r="P1673" s="2">
        <f t="array" ref="P1673">INDEX([5]Sheet1!$H$2:$H$2185,MATCH($C1673,IF([5]Sheet1!$E$2:$E$2185=$A1673,[5]Sheet1!$B$2:$B$2185),0))</f>
        <v>32905</v>
      </c>
    </row>
    <row r="1674" spans="1:16" x14ac:dyDescent="0.25">
      <c r="A1674" t="s">
        <v>16</v>
      </c>
      <c r="B1674" t="s">
        <v>17</v>
      </c>
      <c r="C1674">
        <v>2010</v>
      </c>
      <c r="D1674" s="2">
        <f t="array" ref="D1674">INDEX([2]data!$E$2:$E$2185,MATCH($C1674,IF([2]data!$C$2:$C$2185=$A1674,[2]data!$A$2:$A$2185),0))</f>
        <v>3579210</v>
      </c>
      <c r="H1674" s="2">
        <f t="array" ref="H1674">INDEX([1]Sheet1!$M$2:$M$1823,MATCH($C1674,IF([1]Sheet1!$A$2:$A$1823=$A1674,[1]Sheet1!$C$2:$C$1823),0))</f>
        <v>8581719040</v>
      </c>
      <c r="I1674" s="2">
        <f t="array" ref="I1674">INDEX([1]Sheet1!$D$2:$D$1823,MATCH($C1674,IF([1]Sheet1!$A$2:$A$1823=$A1674,[1]Sheet1!$C$2:$C$1823),0))</f>
        <v>8044157000</v>
      </c>
      <c r="J1674" s="2">
        <f t="array" ref="J1674">(INDEX([1]Sheet1!$G$2:$G$1823,MATCH($C1674,IF([1]Sheet1!$A$2:$A$1823=$A1674,[1]Sheet1!$C$2:$C$1823),0))+INDEX([1]Sheet1!$J$2:$J$1823,MATCH($C1674,IF([1]Sheet1!$A$2:$A$1823=$A1674,[1]Sheet1!$C$2:$C$1823),0)))</f>
        <v>537562000</v>
      </c>
      <c r="K1674" s="2">
        <f t="array" ref="K1674">INDEX([5]Sheet1!$K$2:$K$2185,MATCH($C1674,IF([5]Sheet1!$E$2:$E$2185=$A1674,[5]Sheet1!$B$2:$B$2185),0))*10</f>
        <v>4166266330</v>
      </c>
      <c r="L1674" s="2">
        <f t="array" ref="L1674">INDEX([5]Sheet1!$J$2:$J$2185,MATCH($C1674,IF([5]Sheet1!$E$2:$E$2185=$A1674,[5]Sheet1!$B$2:$B$2185),0))</f>
        <v>88556</v>
      </c>
      <c r="M1674" s="2">
        <f t="array" ref="M1674">INDEX([5]Sheet1!$G$2:$G$2185,MATCH($C1674,IF([5]Sheet1!$E$2:$E$2185=$A1674,[5]Sheet1!$B$2:$B$2185),0))*10</f>
        <v>3498723060</v>
      </c>
      <c r="N1674" s="2">
        <f t="array" ref="N1674">INDEX([5]Sheet1!$F$2:$F$2185,MATCH($C1674,IF([5]Sheet1!$E$2:$E$2185=$A1674,[5]Sheet1!$B$2:$B$2185),0))</f>
        <v>62254</v>
      </c>
      <c r="O1674" s="2">
        <f t="array" ref="O1674">INDEX([5]Sheet1!$I$2:$I$2185,MATCH($C1674,IF([5]Sheet1!$E$2:$E$2185=$A1674,[5]Sheet1!$B$2:$B$2185),0))*10</f>
        <v>667543270</v>
      </c>
      <c r="P1674" s="2">
        <f t="array" ref="P1674">INDEX([5]Sheet1!$H$2:$H$2185,MATCH($C1674,IF([5]Sheet1!$E$2:$E$2185=$A1674,[5]Sheet1!$B$2:$B$2185),0))</f>
        <v>20982</v>
      </c>
    </row>
    <row r="1675" spans="1:16" x14ac:dyDescent="0.25">
      <c r="A1675" t="s">
        <v>18</v>
      </c>
      <c r="B1675" t="s">
        <v>19</v>
      </c>
      <c r="C1675">
        <v>2010</v>
      </c>
      <c r="D1675" s="2">
        <f t="array" ref="D1675">INDEX([2]data!$E$2:$E$2185,MATCH($C1675,IF([2]data!$C$2:$C$2185=$A1675,[2]data!$A$2:$A$2185),0))</f>
        <v>899711</v>
      </c>
      <c r="H1675" s="2">
        <f t="array" ref="H1675">INDEX([1]Sheet1!$M$2:$M$1823,MATCH($C1675,IF([1]Sheet1!$A$2:$A$1823=$A1675,[1]Sheet1!$C$2:$C$1823),0))</f>
        <v>1672940032</v>
      </c>
      <c r="I1675" s="2">
        <f t="array" ref="I1675">INDEX([1]Sheet1!$D$2:$D$1823,MATCH($C1675,IF([1]Sheet1!$A$2:$A$1823=$A1675,[1]Sheet1!$C$2:$C$1823),0))</f>
        <v>1480114000</v>
      </c>
      <c r="J1675" s="2">
        <f t="array" ref="J1675">(INDEX([1]Sheet1!$G$2:$G$1823,MATCH($C1675,IF([1]Sheet1!$A$2:$A$1823=$A1675,[1]Sheet1!$C$2:$C$1823),0))+INDEX([1]Sheet1!$J$2:$J$1823,MATCH($C1675,IF([1]Sheet1!$A$2:$A$1823=$A1675,[1]Sheet1!$C$2:$C$1823),0)))</f>
        <v>192826000</v>
      </c>
      <c r="K1675" s="2">
        <f t="array" ref="K1675">INDEX([5]Sheet1!$K$2:$K$2185,MATCH($C1675,IF([5]Sheet1!$E$2:$E$2185=$A1675,[5]Sheet1!$B$2:$B$2185),0))*10</f>
        <v>676210280</v>
      </c>
      <c r="L1675" s="2">
        <f t="array" ref="L1675">INDEX([5]Sheet1!$J$2:$J$2185,MATCH($C1675,IF([5]Sheet1!$E$2:$E$2185=$A1675,[5]Sheet1!$B$2:$B$2185),0))</f>
        <v>15622</v>
      </c>
      <c r="M1675" s="2">
        <f t="array" ref="M1675">INDEX([5]Sheet1!$G$2:$G$2185,MATCH($C1675,IF([5]Sheet1!$E$2:$E$2185=$A1675,[5]Sheet1!$B$2:$B$2185),0))*10</f>
        <v>517874310</v>
      </c>
      <c r="N1675" s="2">
        <f t="array" ref="N1675">INDEX([5]Sheet1!$F$2:$F$2185,MATCH($C1675,IF([5]Sheet1!$E$2:$E$2185=$A1675,[5]Sheet1!$B$2:$B$2185),0))</f>
        <v>10109</v>
      </c>
      <c r="O1675" s="2">
        <f t="array" ref="O1675">INDEX([5]Sheet1!$I$2:$I$2185,MATCH($C1675,IF([5]Sheet1!$E$2:$E$2185=$A1675,[5]Sheet1!$B$2:$B$2185),0))*10</f>
        <v>158335970</v>
      </c>
      <c r="P1675" s="2">
        <f t="array" ref="P1675">INDEX([5]Sheet1!$H$2:$H$2185,MATCH($C1675,IF([5]Sheet1!$E$2:$E$2185=$A1675,[5]Sheet1!$B$2:$B$2185),0))</f>
        <v>4648</v>
      </c>
    </row>
    <row r="1676" spans="1:16" x14ac:dyDescent="0.25">
      <c r="A1676" t="s">
        <v>20</v>
      </c>
      <c r="B1676" t="s">
        <v>21</v>
      </c>
      <c r="C1676">
        <v>2010</v>
      </c>
      <c r="D1676" s="2">
        <f t="array" ref="D1676">INDEX([2]data!$E$2:$E$2185,MATCH($C1676,IF([2]data!$C$2:$C$2185=$A1676,[2]data!$A$2:$A$2185),0))</f>
        <v>605125</v>
      </c>
      <c r="H1676" s="2">
        <f t="array" ref="H1676">INDEX([1]Sheet1!$M$2:$M$1823,MATCH($C1676,IF([1]Sheet1!$A$2:$A$1823=$A1676,[1]Sheet1!$C$2:$C$1823),0))</f>
        <v>2224037120</v>
      </c>
      <c r="I1676" s="2">
        <f t="array" ref="I1676">INDEX([1]Sheet1!$D$2:$D$1823,MATCH($C1676,IF([1]Sheet1!$A$2:$A$1823=$A1676,[1]Sheet1!$C$2:$C$1823),0))</f>
        <v>1897795000</v>
      </c>
      <c r="J1676" s="2">
        <f t="array" ref="J1676">(INDEX([1]Sheet1!$G$2:$G$1823,MATCH($C1676,IF([1]Sheet1!$A$2:$A$1823=$A1676,[1]Sheet1!$C$2:$C$1823),0))+INDEX([1]Sheet1!$J$2:$J$1823,MATCH($C1676,IF([1]Sheet1!$A$2:$A$1823=$A1676,[1]Sheet1!$C$2:$C$1823),0)))</f>
        <v>326242000</v>
      </c>
      <c r="K1676" s="2">
        <f t="array" ref="K1676">INDEX([5]Sheet1!$K$2:$K$2185,MATCH($C1676,IF([5]Sheet1!$E$2:$E$2185=$A1676,[5]Sheet1!$B$2:$B$2185),0))*10</f>
        <v>419597600</v>
      </c>
      <c r="L1676" s="2">
        <f t="array" ref="L1676">INDEX([5]Sheet1!$J$2:$J$2185,MATCH($C1676,IF([5]Sheet1!$E$2:$E$2185=$A1676,[5]Sheet1!$B$2:$B$2185),0))</f>
        <v>8219</v>
      </c>
      <c r="M1676" s="2">
        <f t="array" ref="M1676">INDEX([5]Sheet1!$G$2:$G$2185,MATCH($C1676,IF([5]Sheet1!$E$2:$E$2185=$A1676,[5]Sheet1!$B$2:$B$2185),0))*10</f>
        <v>340232070</v>
      </c>
      <c r="N1676" s="2">
        <f t="array" ref="N1676">INDEX([5]Sheet1!$F$2:$F$2185,MATCH($C1676,IF([5]Sheet1!$E$2:$E$2185=$A1676,[5]Sheet1!$B$2:$B$2185),0))</f>
        <v>5736</v>
      </c>
      <c r="O1676" s="2">
        <f t="array" ref="O1676">INDEX([5]Sheet1!$I$2:$I$2185,MATCH($C1676,IF([5]Sheet1!$E$2:$E$2185=$A1676,[5]Sheet1!$B$2:$B$2185),0))*10</f>
        <v>79365530</v>
      </c>
      <c r="P1676" s="2">
        <f t="array" ref="P1676">INDEX([5]Sheet1!$H$2:$H$2185,MATCH($C1676,IF([5]Sheet1!$E$2:$E$2185=$A1676,[5]Sheet1!$B$2:$B$2185),0))</f>
        <v>1835</v>
      </c>
    </row>
    <row r="1677" spans="1:16" x14ac:dyDescent="0.25">
      <c r="A1677" t="s">
        <v>22</v>
      </c>
      <c r="B1677" t="s">
        <v>23</v>
      </c>
      <c r="C1677">
        <v>2010</v>
      </c>
      <c r="D1677" s="2">
        <f t="array" ref="D1677">INDEX([2]data!$E$2:$E$2185,MATCH($C1677,IF([2]data!$C$2:$C$2185=$A1677,[2]data!$A$2:$A$2185),0))</f>
        <v>18846054</v>
      </c>
      <c r="H1677" s="2">
        <f t="array" ref="H1677">INDEX([1]Sheet1!$M$2:$M$1823,MATCH($C1677,IF([1]Sheet1!$A$2:$A$1823=$A1677,[1]Sheet1!$C$2:$C$1823),0))</f>
        <v>26540689408</v>
      </c>
      <c r="I1677" s="2">
        <f t="array" ref="I1677">INDEX([1]Sheet1!$D$2:$D$1823,MATCH($C1677,IF([1]Sheet1!$A$2:$A$1823=$A1677,[1]Sheet1!$C$2:$C$1823),0))</f>
        <v>23588799000</v>
      </c>
      <c r="J1677" s="2">
        <f t="array" ref="J1677">(INDEX([1]Sheet1!$G$2:$G$1823,MATCH($C1677,IF([1]Sheet1!$A$2:$A$1823=$A1677,[1]Sheet1!$C$2:$C$1823),0))+INDEX([1]Sheet1!$J$2:$J$1823,MATCH($C1677,IF([1]Sheet1!$A$2:$A$1823=$A1677,[1]Sheet1!$C$2:$C$1823),0)))</f>
        <v>2951891000</v>
      </c>
      <c r="K1677" s="2">
        <f t="array" ref="K1677">INDEX([5]Sheet1!$K$2:$K$2185,MATCH($C1677,IF([5]Sheet1!$E$2:$E$2185=$A1677,[5]Sheet1!$B$2:$B$2185),0))*10</f>
        <v>11254539770</v>
      </c>
      <c r="L1677" s="2">
        <f t="array" ref="L1677">INDEX([5]Sheet1!$J$2:$J$2185,MATCH($C1677,IF([5]Sheet1!$E$2:$E$2185=$A1677,[5]Sheet1!$B$2:$B$2185),0))</f>
        <v>360210</v>
      </c>
      <c r="M1677" s="2">
        <f t="array" ref="M1677">INDEX([5]Sheet1!$G$2:$G$2185,MATCH($C1677,IF([5]Sheet1!$E$2:$E$2185=$A1677,[5]Sheet1!$B$2:$B$2185),0))*10</f>
        <v>8784350410</v>
      </c>
      <c r="N1677" s="2">
        <f t="array" ref="N1677">INDEX([5]Sheet1!$F$2:$F$2185,MATCH($C1677,IF([5]Sheet1!$E$2:$E$2185=$A1677,[5]Sheet1!$B$2:$B$2185),0))</f>
        <v>225261</v>
      </c>
      <c r="O1677" s="2">
        <f t="array" ref="O1677">INDEX([5]Sheet1!$I$2:$I$2185,MATCH($C1677,IF([5]Sheet1!$E$2:$E$2185=$A1677,[5]Sheet1!$B$2:$B$2185),0))*10</f>
        <v>2470189360</v>
      </c>
      <c r="P1677" s="2">
        <f t="array" ref="P1677">INDEX([5]Sheet1!$H$2:$H$2185,MATCH($C1677,IF([5]Sheet1!$E$2:$E$2185=$A1677,[5]Sheet1!$B$2:$B$2185),0))</f>
        <v>107629</v>
      </c>
    </row>
    <row r="1678" spans="1:16" x14ac:dyDescent="0.25">
      <c r="A1678" t="s">
        <v>24</v>
      </c>
      <c r="B1678" t="s">
        <v>25</v>
      </c>
      <c r="C1678">
        <v>2010</v>
      </c>
      <c r="D1678" s="2">
        <f t="array" ref="D1678">INDEX([2]data!$E$2:$E$2185,MATCH($C1678,IF([2]data!$C$2:$C$2185=$A1678,[2]data!$A$2:$A$2185),0))</f>
        <v>9713248</v>
      </c>
      <c r="H1678" s="2">
        <f t="array" ref="H1678">INDEX([1]Sheet1!$M$2:$M$1823,MATCH($C1678,IF([1]Sheet1!$A$2:$A$1823=$A1678,[1]Sheet1!$C$2:$C$1823),0))</f>
        <v>17505290240</v>
      </c>
      <c r="I1678" s="2">
        <f t="array" ref="I1678">INDEX([1]Sheet1!$D$2:$D$1823,MATCH($C1678,IF([1]Sheet1!$A$2:$A$1823=$A1678,[1]Sheet1!$C$2:$C$1823),0))</f>
        <v>15691063000</v>
      </c>
      <c r="J1678" s="2">
        <f t="array" ref="J1678">(INDEX([1]Sheet1!$G$2:$G$1823,MATCH($C1678,IF([1]Sheet1!$A$2:$A$1823=$A1678,[1]Sheet1!$C$2:$C$1823),0))+INDEX([1]Sheet1!$J$2:$J$1823,MATCH($C1678,IF([1]Sheet1!$A$2:$A$1823=$A1678,[1]Sheet1!$C$2:$C$1823),0)))</f>
        <v>1814227000</v>
      </c>
      <c r="K1678" s="2">
        <f t="array" ref="K1678">INDEX([5]Sheet1!$K$2:$K$2185,MATCH($C1678,IF([5]Sheet1!$E$2:$E$2185=$A1678,[5]Sheet1!$B$2:$B$2185),0))*10</f>
        <v>8231608870</v>
      </c>
      <c r="L1678" s="2">
        <f t="array" ref="L1678">INDEX([5]Sheet1!$J$2:$J$2185,MATCH($C1678,IF([5]Sheet1!$E$2:$E$2185=$A1678,[5]Sheet1!$B$2:$B$2185),0))</f>
        <v>243715</v>
      </c>
      <c r="M1678" s="2">
        <f t="array" ref="M1678">INDEX([5]Sheet1!$G$2:$G$2185,MATCH($C1678,IF([5]Sheet1!$E$2:$E$2185=$A1678,[5]Sheet1!$B$2:$B$2185),0))*10</f>
        <v>6596420150</v>
      </c>
      <c r="N1678" s="2">
        <f t="array" ref="N1678">INDEX([5]Sheet1!$F$2:$F$2185,MATCH($C1678,IF([5]Sheet1!$E$2:$E$2185=$A1678,[5]Sheet1!$B$2:$B$2185),0))</f>
        <v>160704</v>
      </c>
      <c r="O1678" s="2">
        <f t="array" ref="O1678">INDEX([5]Sheet1!$I$2:$I$2185,MATCH($C1678,IF([5]Sheet1!$E$2:$E$2185=$A1678,[5]Sheet1!$B$2:$B$2185),0))*10</f>
        <v>1635188720</v>
      </c>
      <c r="P1678" s="2">
        <f t="array" ref="P1678">INDEX([5]Sheet1!$H$2:$H$2185,MATCH($C1678,IF([5]Sheet1!$E$2:$E$2185=$A1678,[5]Sheet1!$B$2:$B$2185),0))</f>
        <v>75809</v>
      </c>
    </row>
    <row r="1679" spans="1:16" x14ac:dyDescent="0.25">
      <c r="A1679" t="s">
        <v>26</v>
      </c>
      <c r="B1679" t="s">
        <v>27</v>
      </c>
      <c r="C1679">
        <v>2010</v>
      </c>
      <c r="D1679" s="2">
        <f t="array" ref="D1679">INDEX([2]data!$E$2:$E$2185,MATCH($C1679,IF([2]data!$C$2:$C$2185=$A1679,[2]data!$A$2:$A$2185),0))</f>
        <v>1363731</v>
      </c>
      <c r="H1679" s="2">
        <f t="array" ref="H1679">INDEX([1]Sheet1!$M$2:$M$1823,MATCH($C1679,IF([1]Sheet1!$A$2:$A$1823=$A1679,[1]Sheet1!$C$2:$C$1823),0))</f>
        <v>2094712064</v>
      </c>
      <c r="I1679" s="2">
        <f t="array" ref="I1679">INDEX([1]Sheet1!$D$2:$D$1823,MATCH($C1679,IF([1]Sheet1!$A$2:$A$1823=$A1679,[1]Sheet1!$C$2:$C$1823),0))</f>
        <v>1888733000</v>
      </c>
      <c r="J1679" s="2">
        <f t="array" ref="J1679">(INDEX([1]Sheet1!$G$2:$G$1823,MATCH($C1679,IF([1]Sheet1!$A$2:$A$1823=$A1679,[1]Sheet1!$C$2:$C$1823),0))+INDEX([1]Sheet1!$J$2:$J$1823,MATCH($C1679,IF([1]Sheet1!$A$2:$A$1823=$A1679,[1]Sheet1!$C$2:$C$1823),0)))</f>
        <v>205979000</v>
      </c>
      <c r="K1679" s="2">
        <f t="array" ref="K1679">INDEX([5]Sheet1!$K$2:$K$2185,MATCH($C1679,IF([5]Sheet1!$E$2:$E$2185=$A1679,[5]Sheet1!$B$2:$B$2185),0))*10</f>
        <v>944152500</v>
      </c>
      <c r="L1679" s="2">
        <f t="array" ref="L1679">INDEX([5]Sheet1!$J$2:$J$2185,MATCH($C1679,IF([5]Sheet1!$E$2:$E$2185=$A1679,[5]Sheet1!$B$2:$B$2185),0))</f>
        <v>27399</v>
      </c>
      <c r="M1679" s="2">
        <f t="array" ref="M1679">INDEX([5]Sheet1!$G$2:$G$2185,MATCH($C1679,IF([5]Sheet1!$E$2:$E$2185=$A1679,[5]Sheet1!$B$2:$B$2185),0))*10</f>
        <v>779619600</v>
      </c>
      <c r="N1679" s="2">
        <f t="array" ref="N1679">INDEX([5]Sheet1!$F$2:$F$2185,MATCH($C1679,IF([5]Sheet1!$E$2:$E$2185=$A1679,[5]Sheet1!$B$2:$B$2185),0))</f>
        <v>17762</v>
      </c>
      <c r="O1679" s="2">
        <f t="array" ref="O1679">INDEX([5]Sheet1!$I$2:$I$2185,MATCH($C1679,IF([5]Sheet1!$E$2:$E$2185=$A1679,[5]Sheet1!$B$2:$B$2185),0))*10</f>
        <v>164532900</v>
      </c>
      <c r="P1679" s="2">
        <f t="array" ref="P1679">INDEX([5]Sheet1!$H$2:$H$2185,MATCH($C1679,IF([5]Sheet1!$E$2:$E$2185=$A1679,[5]Sheet1!$B$2:$B$2185),0))</f>
        <v>7748</v>
      </c>
    </row>
    <row r="1680" spans="1:16" x14ac:dyDescent="0.25">
      <c r="A1680" t="s">
        <v>28</v>
      </c>
      <c r="B1680" t="s">
        <v>29</v>
      </c>
      <c r="C1680">
        <v>2010</v>
      </c>
      <c r="D1680" s="2">
        <f t="array" ref="D1680">INDEX([2]data!$E$2:$E$2185,MATCH($C1680,IF([2]data!$C$2:$C$2185=$A1680,[2]data!$A$2:$A$2185),0))</f>
        <v>1570718</v>
      </c>
      <c r="H1680" s="2">
        <f t="array" ref="H1680">INDEX([1]Sheet1!$M$2:$M$1823,MATCH($C1680,IF([1]Sheet1!$A$2:$A$1823=$A1680,[1]Sheet1!$C$2:$C$1823),0))</f>
        <v>2032150016</v>
      </c>
      <c r="I1680" s="2">
        <f t="array" ref="I1680">INDEX([1]Sheet1!$D$2:$D$1823,MATCH($C1680,IF([1]Sheet1!$A$2:$A$1823=$A1680,[1]Sheet1!$C$2:$C$1823),0))</f>
        <v>1896957000</v>
      </c>
      <c r="J1680" s="2">
        <f t="array" ref="J1680">(INDEX([1]Sheet1!$G$2:$G$1823,MATCH($C1680,IF([1]Sheet1!$A$2:$A$1823=$A1680,[1]Sheet1!$C$2:$C$1823),0))+INDEX([1]Sheet1!$J$2:$J$1823,MATCH($C1680,IF([1]Sheet1!$A$2:$A$1823=$A1680,[1]Sheet1!$C$2:$C$1823),0)))</f>
        <v>135193000</v>
      </c>
      <c r="K1680" s="2">
        <f t="array" ref="K1680">INDEX([5]Sheet1!$K$2:$K$2185,MATCH($C1680,IF([5]Sheet1!$E$2:$E$2185=$A1680,[5]Sheet1!$B$2:$B$2185),0))*10</f>
        <v>927922360</v>
      </c>
      <c r="L1680" s="2">
        <f t="array" ref="L1680">INDEX([5]Sheet1!$J$2:$J$2185,MATCH($C1680,IF([5]Sheet1!$E$2:$E$2185=$A1680,[5]Sheet1!$B$2:$B$2185),0))</f>
        <v>31560</v>
      </c>
      <c r="M1680" s="2">
        <f t="array" ref="M1680">INDEX([5]Sheet1!$G$2:$G$2185,MATCH($C1680,IF([5]Sheet1!$E$2:$E$2185=$A1680,[5]Sheet1!$B$2:$B$2185),0))*10</f>
        <v>758077290</v>
      </c>
      <c r="N1680" s="2">
        <f t="array" ref="N1680">INDEX([5]Sheet1!$F$2:$F$2185,MATCH($C1680,IF([5]Sheet1!$E$2:$E$2185=$A1680,[5]Sheet1!$B$2:$B$2185),0))</f>
        <v>20658</v>
      </c>
      <c r="O1680" s="2">
        <f t="array" ref="O1680">INDEX([5]Sheet1!$I$2:$I$2185,MATCH($C1680,IF([5]Sheet1!$E$2:$E$2185=$A1680,[5]Sheet1!$B$2:$B$2185),0))*10</f>
        <v>169845070</v>
      </c>
      <c r="P1680" s="2">
        <f t="array" ref="P1680">INDEX([5]Sheet1!$H$2:$H$2185,MATCH($C1680,IF([5]Sheet1!$E$2:$E$2185=$A1680,[5]Sheet1!$B$2:$B$2185),0))</f>
        <v>8564</v>
      </c>
    </row>
    <row r="1681" spans="1:16" x14ac:dyDescent="0.25">
      <c r="A1681" t="s">
        <v>30</v>
      </c>
      <c r="B1681" t="s">
        <v>31</v>
      </c>
      <c r="C1681">
        <v>2010</v>
      </c>
      <c r="D1681" s="2">
        <f t="array" ref="D1681">INDEX([2]data!$E$2:$E$2185,MATCH($C1681,IF([2]data!$C$2:$C$2185=$A1681,[2]data!$A$2:$A$2185),0))</f>
        <v>12839695</v>
      </c>
      <c r="H1681" s="2">
        <f t="array" ref="H1681">INDEX([1]Sheet1!$M$2:$M$1823,MATCH($C1681,IF([1]Sheet1!$A$2:$A$1823=$A1681,[1]Sheet1!$C$2:$C$1823),0))</f>
        <v>24499367936</v>
      </c>
      <c r="I1681" s="2">
        <f t="array" ref="I1681">INDEX([1]Sheet1!$D$2:$D$1823,MATCH($C1681,IF([1]Sheet1!$A$2:$A$1823=$A1681,[1]Sheet1!$C$2:$C$1823),0))</f>
        <v>22555288000</v>
      </c>
      <c r="J1681" s="2">
        <f t="array" ref="J1681">(INDEX([1]Sheet1!$G$2:$G$1823,MATCH($C1681,IF([1]Sheet1!$A$2:$A$1823=$A1681,[1]Sheet1!$C$2:$C$1823),0))+INDEX([1]Sheet1!$J$2:$J$1823,MATCH($C1681,IF([1]Sheet1!$A$2:$A$1823=$A1681,[1]Sheet1!$C$2:$C$1823),0)))</f>
        <v>1944080000</v>
      </c>
      <c r="K1681" s="2">
        <f t="array" ref="K1681">INDEX([5]Sheet1!$K$2:$K$2185,MATCH($C1681,IF([5]Sheet1!$E$2:$E$2185=$A1681,[5]Sheet1!$B$2:$B$2185),0))*10</f>
        <v>12004598560</v>
      </c>
      <c r="L1681" s="2">
        <f t="array" ref="L1681">INDEX([5]Sheet1!$J$2:$J$2185,MATCH($C1681,IF([5]Sheet1!$E$2:$E$2185=$A1681,[5]Sheet1!$B$2:$B$2185),0))</f>
        <v>276783</v>
      </c>
      <c r="M1681" s="2">
        <f t="array" ref="M1681">INDEX([5]Sheet1!$G$2:$G$2185,MATCH($C1681,IF([5]Sheet1!$E$2:$E$2185=$A1681,[5]Sheet1!$B$2:$B$2185),0))*10</f>
        <v>9599123480</v>
      </c>
      <c r="N1681" s="2">
        <f t="array" ref="N1681">INDEX([5]Sheet1!$F$2:$F$2185,MATCH($C1681,IF([5]Sheet1!$E$2:$E$2185=$A1681,[5]Sheet1!$B$2:$B$2185),0))</f>
        <v>186122</v>
      </c>
      <c r="O1681" s="2">
        <f t="array" ref="O1681">INDEX([5]Sheet1!$I$2:$I$2185,MATCH($C1681,IF([5]Sheet1!$E$2:$E$2185=$A1681,[5]Sheet1!$B$2:$B$2185),0))*10</f>
        <v>2405475080</v>
      </c>
      <c r="P1681" s="2">
        <f t="array" ref="P1681">INDEX([5]Sheet1!$H$2:$H$2185,MATCH($C1681,IF([5]Sheet1!$E$2:$E$2185=$A1681,[5]Sheet1!$B$2:$B$2185),0))</f>
        <v>79889</v>
      </c>
    </row>
    <row r="1682" spans="1:16" x14ac:dyDescent="0.25">
      <c r="A1682" t="s">
        <v>32</v>
      </c>
      <c r="B1682" t="s">
        <v>33</v>
      </c>
      <c r="C1682">
        <v>2010</v>
      </c>
      <c r="D1682" s="2">
        <f t="array" ref="D1682">INDEX([2]data!$E$2:$E$2185,MATCH($C1682,IF([2]data!$C$2:$C$2185=$A1682,[2]data!$A$2:$A$2185),0))</f>
        <v>6489965</v>
      </c>
      <c r="H1682" s="2">
        <f t="array" ref="H1682">INDEX([1]Sheet1!$M$2:$M$1823,MATCH($C1682,IF([1]Sheet1!$A$2:$A$1823=$A1682,[1]Sheet1!$C$2:$C$1823),0))</f>
        <v>10114737152</v>
      </c>
      <c r="I1682" s="2">
        <f t="array" ref="I1682">INDEX([1]Sheet1!$D$2:$D$1823,MATCH($C1682,IF([1]Sheet1!$A$2:$A$1823=$A1682,[1]Sheet1!$C$2:$C$1823),0))</f>
        <v>9187305000</v>
      </c>
      <c r="J1682" s="2">
        <f t="array" ref="J1682">(INDEX([1]Sheet1!$G$2:$G$1823,MATCH($C1682,IF([1]Sheet1!$A$2:$A$1823=$A1682,[1]Sheet1!$C$2:$C$1823),0))+INDEX([1]Sheet1!$J$2:$J$1823,MATCH($C1682,IF([1]Sheet1!$A$2:$A$1823=$A1682,[1]Sheet1!$C$2:$C$1823),0)))</f>
        <v>927432000</v>
      </c>
      <c r="K1682" s="2">
        <f t="array" ref="K1682">INDEX([5]Sheet1!$K$2:$K$2185,MATCH($C1682,IF([5]Sheet1!$E$2:$E$2185=$A1682,[5]Sheet1!$B$2:$B$2185),0))*10</f>
        <v>4996046950</v>
      </c>
      <c r="L1682" s="2">
        <f t="array" ref="L1682">INDEX([5]Sheet1!$J$2:$J$2185,MATCH($C1682,IF([5]Sheet1!$E$2:$E$2185=$A1682,[5]Sheet1!$B$2:$B$2185),0))</f>
        <v>147419</v>
      </c>
      <c r="M1682" s="2">
        <f t="array" ref="M1682">INDEX([5]Sheet1!$G$2:$G$2185,MATCH($C1682,IF([5]Sheet1!$E$2:$E$2185=$A1682,[5]Sheet1!$B$2:$B$2185),0))*10</f>
        <v>3804987540</v>
      </c>
      <c r="N1682" s="2">
        <f t="array" ref="N1682">INDEX([5]Sheet1!$F$2:$F$2185,MATCH($C1682,IF([5]Sheet1!$E$2:$E$2185=$A1682,[5]Sheet1!$B$2:$B$2185),0))</f>
        <v>88023</v>
      </c>
      <c r="O1682" s="2">
        <f t="array" ref="O1682">INDEX([5]Sheet1!$I$2:$I$2185,MATCH($C1682,IF([5]Sheet1!$E$2:$E$2185=$A1682,[5]Sheet1!$B$2:$B$2185),0))*10</f>
        <v>1191059410</v>
      </c>
      <c r="P1682" s="2">
        <f t="array" ref="P1682">INDEX([5]Sheet1!$H$2:$H$2185,MATCH($C1682,IF([5]Sheet1!$E$2:$E$2185=$A1682,[5]Sheet1!$B$2:$B$2185),0))</f>
        <v>53092</v>
      </c>
    </row>
    <row r="1683" spans="1:16" x14ac:dyDescent="0.25">
      <c r="A1683" t="s">
        <v>34</v>
      </c>
      <c r="B1683" t="s">
        <v>35</v>
      </c>
      <c r="C1683">
        <v>2010</v>
      </c>
      <c r="D1683" s="2">
        <f t="array" ref="D1683">INDEX([2]data!$E$2:$E$2185,MATCH($C1683,IF([2]data!$C$2:$C$2185=$A1683,[2]data!$A$2:$A$2185),0))</f>
        <v>3050314</v>
      </c>
      <c r="H1683" s="2">
        <f t="array" ref="H1683">INDEX([1]Sheet1!$M$2:$M$1823,MATCH($C1683,IF([1]Sheet1!$A$2:$A$1823=$A1683,[1]Sheet1!$C$2:$C$1823),0))</f>
        <v>5630286848</v>
      </c>
      <c r="I1683" s="2">
        <f t="array" ref="I1683">INDEX([1]Sheet1!$D$2:$D$1823,MATCH($C1683,IF([1]Sheet1!$A$2:$A$1823=$A1683,[1]Sheet1!$C$2:$C$1823),0))</f>
        <v>4818811000</v>
      </c>
      <c r="J1683" s="2">
        <f t="array" ref="J1683">(INDEX([1]Sheet1!$G$2:$G$1823,MATCH($C1683,IF([1]Sheet1!$A$2:$A$1823=$A1683,[1]Sheet1!$C$2:$C$1823),0))+INDEX([1]Sheet1!$J$2:$J$1823,MATCH($C1683,IF([1]Sheet1!$A$2:$A$1823=$A1683,[1]Sheet1!$C$2:$C$1823),0)))</f>
        <v>811476000</v>
      </c>
      <c r="K1683" s="2">
        <f t="array" ref="K1683">INDEX([5]Sheet1!$K$2:$K$2185,MATCH($C1683,IF([5]Sheet1!$E$2:$E$2185=$A1683,[5]Sheet1!$B$2:$B$2185),0))*10</f>
        <v>2445349910</v>
      </c>
      <c r="L1683" s="2">
        <f t="array" ref="L1683">INDEX([5]Sheet1!$J$2:$J$2185,MATCH($C1683,IF([5]Sheet1!$E$2:$E$2185=$A1683,[5]Sheet1!$B$2:$B$2185),0))</f>
        <v>71131</v>
      </c>
      <c r="M1683" s="2">
        <f t="array" ref="M1683">INDEX([5]Sheet1!$G$2:$G$2185,MATCH($C1683,IF([5]Sheet1!$E$2:$E$2185=$A1683,[5]Sheet1!$B$2:$B$2185),0))*10</f>
        <v>1955079100</v>
      </c>
      <c r="N1683" s="2">
        <f t="array" ref="N1683">INDEX([5]Sheet1!$F$2:$F$2185,MATCH($C1683,IF([5]Sheet1!$E$2:$E$2185=$A1683,[5]Sheet1!$B$2:$B$2185),0))</f>
        <v>45808</v>
      </c>
      <c r="O1683" s="2">
        <f t="array" ref="O1683">INDEX([5]Sheet1!$I$2:$I$2185,MATCH($C1683,IF([5]Sheet1!$E$2:$E$2185=$A1683,[5]Sheet1!$B$2:$B$2185),0))*10</f>
        <v>490270810</v>
      </c>
      <c r="P1683" s="2">
        <f t="array" ref="P1683">INDEX([5]Sheet1!$H$2:$H$2185,MATCH($C1683,IF([5]Sheet1!$E$2:$E$2185=$A1683,[5]Sheet1!$B$2:$B$2185),0))</f>
        <v>20373</v>
      </c>
    </row>
    <row r="1684" spans="1:16" x14ac:dyDescent="0.25">
      <c r="A1684" t="s">
        <v>36</v>
      </c>
      <c r="B1684" t="s">
        <v>37</v>
      </c>
      <c r="C1684">
        <v>2010</v>
      </c>
      <c r="D1684" s="2">
        <f t="array" ref="D1684">INDEX([2]data!$E$2:$E$2185,MATCH($C1684,IF([2]data!$C$2:$C$2185=$A1684,[2]data!$A$2:$A$2185),0))</f>
        <v>2858910</v>
      </c>
      <c r="H1684" s="2">
        <f t="array" ref="H1684">INDEX([1]Sheet1!$M$2:$M$1823,MATCH($C1684,IF([1]Sheet1!$A$2:$A$1823=$A1684,[1]Sheet1!$C$2:$C$1823),0))</f>
        <v>5554327040</v>
      </c>
      <c r="I1684" s="2">
        <f t="array" ref="I1684">INDEX([1]Sheet1!$D$2:$D$1823,MATCH($C1684,IF([1]Sheet1!$A$2:$A$1823=$A1684,[1]Sheet1!$C$2:$C$1823),0))</f>
        <v>4372160000</v>
      </c>
      <c r="J1684" s="2">
        <f t="array" ref="J1684">(INDEX([1]Sheet1!$G$2:$G$1823,MATCH($C1684,IF([1]Sheet1!$A$2:$A$1823=$A1684,[1]Sheet1!$C$2:$C$1823),0))+INDEX([1]Sheet1!$J$2:$J$1823,MATCH($C1684,IF([1]Sheet1!$A$2:$A$1823=$A1684,[1]Sheet1!$C$2:$C$1823),0)))</f>
        <v>1182167000</v>
      </c>
      <c r="K1684" s="2">
        <f t="array" ref="K1684">INDEX([5]Sheet1!$K$2:$K$2185,MATCH($C1684,IF([5]Sheet1!$E$2:$E$2185=$A1684,[5]Sheet1!$B$2:$B$2185),0))*10</f>
        <v>2825719690</v>
      </c>
      <c r="L1684" s="2">
        <f t="array" ref="L1684">INDEX([5]Sheet1!$J$2:$J$2185,MATCH($C1684,IF([5]Sheet1!$E$2:$E$2185=$A1684,[5]Sheet1!$B$2:$B$2185),0))</f>
        <v>93111</v>
      </c>
      <c r="M1684" s="2">
        <f t="array" ref="M1684">INDEX([5]Sheet1!$G$2:$G$2185,MATCH($C1684,IF([5]Sheet1!$E$2:$E$2185=$A1684,[5]Sheet1!$B$2:$B$2185),0))*10</f>
        <v>2204905930</v>
      </c>
      <c r="N1684" s="2">
        <f t="array" ref="N1684">INDEX([5]Sheet1!$F$2:$F$2185,MATCH($C1684,IF([5]Sheet1!$E$2:$E$2185=$A1684,[5]Sheet1!$B$2:$B$2185),0))</f>
        <v>58908</v>
      </c>
      <c r="O1684" s="2">
        <f t="array" ref="O1684">INDEX([5]Sheet1!$I$2:$I$2185,MATCH($C1684,IF([5]Sheet1!$E$2:$E$2185=$A1684,[5]Sheet1!$B$2:$B$2185),0))*10</f>
        <v>620813760</v>
      </c>
      <c r="P1684" s="2">
        <f t="array" ref="P1684">INDEX([5]Sheet1!$H$2:$H$2185,MATCH($C1684,IF([5]Sheet1!$E$2:$E$2185=$A1684,[5]Sheet1!$B$2:$B$2185),0))</f>
        <v>28382</v>
      </c>
    </row>
    <row r="1685" spans="1:16" x14ac:dyDescent="0.25">
      <c r="A1685" t="s">
        <v>38</v>
      </c>
      <c r="B1685" t="s">
        <v>39</v>
      </c>
      <c r="C1685">
        <v>2010</v>
      </c>
      <c r="D1685" s="2">
        <f t="array" ref="D1685">INDEX([2]data!$E$2:$E$2185,MATCH($C1685,IF([2]data!$C$2:$C$2185=$A1685,[2]data!$A$2:$A$2185),0))</f>
        <v>4347698</v>
      </c>
      <c r="H1685" s="2">
        <f t="array" ref="H1685">INDEX([1]Sheet1!$M$2:$M$1823,MATCH($C1685,IF([1]Sheet1!$A$2:$A$1823=$A1685,[1]Sheet1!$C$2:$C$1823),0))</f>
        <v>6600826880</v>
      </c>
      <c r="I1685" s="2">
        <f t="array" ref="I1685">INDEX([1]Sheet1!$D$2:$D$1823,MATCH($C1685,IF([1]Sheet1!$A$2:$A$1823=$A1685,[1]Sheet1!$C$2:$C$1823),0))</f>
        <v>5831077000</v>
      </c>
      <c r="J1685" s="2">
        <f t="array" ref="J1685">(INDEX([1]Sheet1!$G$2:$G$1823,MATCH($C1685,IF([1]Sheet1!$A$2:$A$1823=$A1685,[1]Sheet1!$C$2:$C$1823),0))+INDEX([1]Sheet1!$J$2:$J$1823,MATCH($C1685,IF([1]Sheet1!$A$2:$A$1823=$A1685,[1]Sheet1!$C$2:$C$1823),0)))</f>
        <v>769750000</v>
      </c>
      <c r="K1685" s="2">
        <f t="array" ref="K1685">INDEX([5]Sheet1!$K$2:$K$2185,MATCH($C1685,IF([5]Sheet1!$E$2:$E$2185=$A1685,[5]Sheet1!$B$2:$B$2185),0))*10</f>
        <v>3215638020</v>
      </c>
      <c r="L1685" s="2">
        <f t="array" ref="L1685">INDEX([5]Sheet1!$J$2:$J$2185,MATCH($C1685,IF([5]Sheet1!$E$2:$E$2185=$A1685,[5]Sheet1!$B$2:$B$2185),0))</f>
        <v>112110</v>
      </c>
      <c r="M1685" s="2">
        <f t="array" ref="M1685">INDEX([5]Sheet1!$G$2:$G$2185,MATCH($C1685,IF([5]Sheet1!$E$2:$E$2185=$A1685,[5]Sheet1!$B$2:$B$2185),0))*10</f>
        <v>2404344380</v>
      </c>
      <c r="N1685" s="2">
        <f t="array" ref="N1685">INDEX([5]Sheet1!$F$2:$F$2185,MATCH($C1685,IF([5]Sheet1!$E$2:$E$2185=$A1685,[5]Sheet1!$B$2:$B$2185),0))</f>
        <v>67701</v>
      </c>
      <c r="O1685" s="2">
        <f t="array" ref="O1685">INDEX([5]Sheet1!$I$2:$I$2185,MATCH($C1685,IF([5]Sheet1!$E$2:$E$2185=$A1685,[5]Sheet1!$B$2:$B$2185),0))*10</f>
        <v>811293640</v>
      </c>
      <c r="P1685" s="2">
        <f t="array" ref="P1685">INDEX([5]Sheet1!$H$2:$H$2185,MATCH($C1685,IF([5]Sheet1!$E$2:$E$2185=$A1685,[5]Sheet1!$B$2:$B$2185),0))</f>
        <v>41254</v>
      </c>
    </row>
    <row r="1686" spans="1:16" x14ac:dyDescent="0.25">
      <c r="A1686" t="s">
        <v>40</v>
      </c>
      <c r="B1686" t="s">
        <v>41</v>
      </c>
      <c r="C1686">
        <v>2010</v>
      </c>
      <c r="D1686" s="2">
        <f t="array" ref="D1686">INDEX([2]data!$E$2:$E$2185,MATCH($C1686,IF([2]data!$C$2:$C$2185=$A1686,[2]data!$A$2:$A$2185),0))</f>
        <v>4545392</v>
      </c>
      <c r="H1686" s="2">
        <f t="array" ref="H1686">INDEX([1]Sheet1!$M$2:$M$1823,MATCH($C1686,IF([1]Sheet1!$A$2:$A$1823=$A1686,[1]Sheet1!$C$2:$C$1823),0))</f>
        <v>8031244800</v>
      </c>
      <c r="I1686" s="2">
        <f t="array" ref="I1686">INDEX([1]Sheet1!$D$2:$D$1823,MATCH($C1686,IF([1]Sheet1!$A$2:$A$1823=$A1686,[1]Sheet1!$C$2:$C$1823),0))</f>
        <v>7264651000</v>
      </c>
      <c r="J1686" s="2">
        <f t="array" ref="J1686">(INDEX([1]Sheet1!$G$2:$G$1823,MATCH($C1686,IF([1]Sheet1!$A$2:$A$1823=$A1686,[1]Sheet1!$C$2:$C$1823),0))+INDEX([1]Sheet1!$J$2:$J$1823,MATCH($C1686,IF([1]Sheet1!$A$2:$A$1823=$A1686,[1]Sheet1!$C$2:$C$1823),0)))</f>
        <v>766594000</v>
      </c>
      <c r="K1686" s="2">
        <f t="array" ref="K1686">INDEX([5]Sheet1!$K$2:$K$2185,MATCH($C1686,IF([5]Sheet1!$E$2:$E$2185=$A1686,[5]Sheet1!$B$2:$B$2185),0))*10</f>
        <v>3269053260</v>
      </c>
      <c r="L1686" s="2">
        <f t="array" ref="L1686">INDEX([5]Sheet1!$J$2:$J$2185,MATCH($C1686,IF([5]Sheet1!$E$2:$E$2185=$A1686,[5]Sheet1!$B$2:$B$2185),0))</f>
        <v>102734</v>
      </c>
      <c r="M1686" s="2">
        <f t="array" ref="M1686">INDEX([5]Sheet1!$G$2:$G$2185,MATCH($C1686,IF([5]Sheet1!$E$2:$E$2185=$A1686,[5]Sheet1!$B$2:$B$2185),0))*10</f>
        <v>2604242450</v>
      </c>
      <c r="N1686" s="2">
        <f t="array" ref="N1686">INDEX([5]Sheet1!$F$2:$F$2185,MATCH($C1686,IF([5]Sheet1!$E$2:$E$2185=$A1686,[5]Sheet1!$B$2:$B$2185),0))</f>
        <v>67292</v>
      </c>
      <c r="O1686" s="2">
        <f t="array" ref="O1686">INDEX([5]Sheet1!$I$2:$I$2185,MATCH($C1686,IF([5]Sheet1!$E$2:$E$2185=$A1686,[5]Sheet1!$B$2:$B$2185),0))*10</f>
        <v>664810810</v>
      </c>
      <c r="P1686" s="2">
        <f t="array" ref="P1686">INDEX([5]Sheet1!$H$2:$H$2185,MATCH($C1686,IF([5]Sheet1!$E$2:$E$2185=$A1686,[5]Sheet1!$B$2:$B$2185),0))</f>
        <v>32038</v>
      </c>
    </row>
    <row r="1687" spans="1:16" x14ac:dyDescent="0.25">
      <c r="A1687" t="s">
        <v>42</v>
      </c>
      <c r="B1687" t="s">
        <v>43</v>
      </c>
      <c r="C1687">
        <v>2010</v>
      </c>
      <c r="D1687" s="2">
        <f t="array" ref="D1687">INDEX([2]data!$E$2:$E$2185,MATCH($C1687,IF([2]data!$C$2:$C$2185=$A1687,[2]data!$A$2:$A$2185),0))</f>
        <v>1327366</v>
      </c>
      <c r="H1687" s="2">
        <f t="array" ref="H1687">INDEX([1]Sheet1!$M$2:$M$1823,MATCH($C1687,IF([1]Sheet1!$A$2:$A$1823=$A1687,[1]Sheet1!$C$2:$C$1823),0))</f>
        <v>2396741888</v>
      </c>
      <c r="I1687" s="2">
        <f t="array" ref="I1687">INDEX([1]Sheet1!$D$2:$D$1823,MATCH($C1687,IF([1]Sheet1!$A$2:$A$1823=$A1687,[1]Sheet1!$C$2:$C$1823),0))</f>
        <v>2255446000</v>
      </c>
      <c r="J1687" s="2">
        <f t="array" ref="J1687">(INDEX([1]Sheet1!$G$2:$G$1823,MATCH($C1687,IF([1]Sheet1!$A$2:$A$1823=$A1687,[1]Sheet1!$C$2:$C$1823),0))+INDEX([1]Sheet1!$J$2:$J$1823,MATCH($C1687,IF([1]Sheet1!$A$2:$A$1823=$A1687,[1]Sheet1!$C$2:$C$1823),0)))</f>
        <v>141296000</v>
      </c>
      <c r="K1687" s="2">
        <f t="array" ref="K1687">INDEX([5]Sheet1!$K$2:$K$2185,MATCH($C1687,IF([5]Sheet1!$E$2:$E$2185=$A1687,[5]Sheet1!$B$2:$B$2185),0))*10</f>
        <v>1205867350</v>
      </c>
      <c r="L1687" s="2">
        <f t="array" ref="L1687">INDEX([5]Sheet1!$J$2:$J$2185,MATCH($C1687,IF([5]Sheet1!$E$2:$E$2185=$A1687,[5]Sheet1!$B$2:$B$2185),0))</f>
        <v>36163</v>
      </c>
      <c r="M1687" s="2">
        <f t="array" ref="M1687">INDEX([5]Sheet1!$G$2:$G$2185,MATCH($C1687,IF([5]Sheet1!$E$2:$E$2185=$A1687,[5]Sheet1!$B$2:$B$2185),0))*10</f>
        <v>964112050</v>
      </c>
      <c r="N1687" s="2">
        <f t="array" ref="N1687">INDEX([5]Sheet1!$F$2:$F$2185,MATCH($C1687,IF([5]Sheet1!$E$2:$E$2185=$A1687,[5]Sheet1!$B$2:$B$2185),0))</f>
        <v>24577</v>
      </c>
      <c r="O1687" s="2">
        <f t="array" ref="O1687">INDEX([5]Sheet1!$I$2:$I$2185,MATCH($C1687,IF([5]Sheet1!$E$2:$E$2185=$A1687,[5]Sheet1!$B$2:$B$2185),0))*10</f>
        <v>241755300</v>
      </c>
      <c r="P1687" s="2">
        <f t="array" ref="P1687">INDEX([5]Sheet1!$H$2:$H$2185,MATCH($C1687,IF([5]Sheet1!$E$2:$E$2185=$A1687,[5]Sheet1!$B$2:$B$2185),0))</f>
        <v>9222</v>
      </c>
    </row>
    <row r="1688" spans="1:16" x14ac:dyDescent="0.25">
      <c r="A1688" t="s">
        <v>44</v>
      </c>
      <c r="B1688" t="s">
        <v>45</v>
      </c>
      <c r="C1688">
        <v>2010</v>
      </c>
      <c r="D1688" s="2">
        <f t="array" ref="D1688">INDEX([2]data!$E$2:$E$2185,MATCH($C1688,IF([2]data!$C$2:$C$2185=$A1688,[2]data!$A$2:$A$2185),0))</f>
        <v>5787193</v>
      </c>
      <c r="H1688" s="2">
        <f t="array" ref="H1688">INDEX([1]Sheet1!$M$2:$M$1823,MATCH($C1688,IF([1]Sheet1!$A$2:$A$1823=$A1688,[1]Sheet1!$C$2:$C$1823),0))</f>
        <v>12136476672</v>
      </c>
      <c r="I1688" s="2">
        <f t="array" ref="I1688">INDEX([1]Sheet1!$D$2:$D$1823,MATCH($C1688,IF([1]Sheet1!$A$2:$A$1823=$A1688,[1]Sheet1!$C$2:$C$1823),0))</f>
        <v>10955549000</v>
      </c>
      <c r="J1688" s="2">
        <f t="array" ref="J1688">(INDEX([1]Sheet1!$G$2:$G$1823,MATCH($C1688,IF([1]Sheet1!$A$2:$A$1823=$A1688,[1]Sheet1!$C$2:$C$1823),0))+INDEX([1]Sheet1!$J$2:$J$1823,MATCH($C1688,IF([1]Sheet1!$A$2:$A$1823=$A1688,[1]Sheet1!$C$2:$C$1823),0)))</f>
        <v>1180928000</v>
      </c>
      <c r="K1688" s="2">
        <f t="array" ref="K1688">INDEX([5]Sheet1!$K$2:$K$2185,MATCH($C1688,IF([5]Sheet1!$E$2:$E$2185=$A1688,[5]Sheet1!$B$2:$B$2185),0))*10</f>
        <v>6438318460</v>
      </c>
      <c r="L1688" s="2">
        <f t="array" ref="L1688">INDEX([5]Sheet1!$J$2:$J$2185,MATCH($C1688,IF([5]Sheet1!$E$2:$E$2185=$A1688,[5]Sheet1!$B$2:$B$2185),0))</f>
        <v>123799</v>
      </c>
      <c r="M1688" s="2">
        <f t="array" ref="M1688">INDEX([5]Sheet1!$G$2:$G$2185,MATCH($C1688,IF([5]Sheet1!$E$2:$E$2185=$A1688,[5]Sheet1!$B$2:$B$2185),0))*10</f>
        <v>5173844650</v>
      </c>
      <c r="N1688" s="2">
        <f t="array" ref="N1688">INDEX([5]Sheet1!$F$2:$F$2185,MATCH($C1688,IF([5]Sheet1!$E$2:$E$2185=$A1688,[5]Sheet1!$B$2:$B$2185),0))</f>
        <v>83125</v>
      </c>
      <c r="O1688" s="2">
        <f t="array" ref="O1688">INDEX([5]Sheet1!$I$2:$I$2185,MATCH($C1688,IF([5]Sheet1!$E$2:$E$2185=$A1688,[5]Sheet1!$B$2:$B$2185),0))*10</f>
        <v>1264473810</v>
      </c>
      <c r="P1688" s="2">
        <f t="array" ref="P1688">INDEX([5]Sheet1!$H$2:$H$2185,MATCH($C1688,IF([5]Sheet1!$E$2:$E$2185=$A1688,[5]Sheet1!$B$2:$B$2185),0))</f>
        <v>34024</v>
      </c>
    </row>
    <row r="1689" spans="1:16" x14ac:dyDescent="0.25">
      <c r="A1689" t="s">
        <v>46</v>
      </c>
      <c r="B1689" t="s">
        <v>47</v>
      </c>
      <c r="C1689">
        <v>2010</v>
      </c>
      <c r="D1689" s="2">
        <f t="array" ref="D1689">INDEX([2]data!$E$2:$E$2185,MATCH($C1689,IF([2]data!$C$2:$C$2185=$A1689,[2]data!$A$2:$A$2185),0))</f>
        <v>6563263</v>
      </c>
      <c r="H1689" s="2">
        <f t="array" ref="H1689">INDEX([1]Sheet1!$M$2:$M$1823,MATCH($C1689,IF([1]Sheet1!$A$2:$A$1823=$A1689,[1]Sheet1!$C$2:$C$1823),0))</f>
        <v>13114539008</v>
      </c>
      <c r="I1689" s="2">
        <f t="array" ref="I1689">INDEX([1]Sheet1!$D$2:$D$1823,MATCH($C1689,IF([1]Sheet1!$A$2:$A$1823=$A1689,[1]Sheet1!$C$2:$C$1823),0))</f>
        <v>12357628000</v>
      </c>
      <c r="J1689" s="2">
        <f t="array" ref="J1689">(INDEX([1]Sheet1!$G$2:$G$1823,MATCH($C1689,IF([1]Sheet1!$A$2:$A$1823=$A1689,[1]Sheet1!$C$2:$C$1823),0))+INDEX([1]Sheet1!$J$2:$J$1823,MATCH($C1689,IF([1]Sheet1!$A$2:$A$1823=$A1689,[1]Sheet1!$C$2:$C$1823),0)))</f>
        <v>756911000</v>
      </c>
      <c r="K1689" s="2">
        <f t="array" ref="K1689">INDEX([5]Sheet1!$K$2:$K$2185,MATCH($C1689,IF([5]Sheet1!$E$2:$E$2185=$A1689,[5]Sheet1!$B$2:$B$2185),0))*10</f>
        <v>6657059570</v>
      </c>
      <c r="L1689" s="2">
        <f t="array" ref="L1689">INDEX([5]Sheet1!$J$2:$J$2185,MATCH($C1689,IF([5]Sheet1!$E$2:$E$2185=$A1689,[5]Sheet1!$B$2:$B$2185),0))</f>
        <v>149044</v>
      </c>
      <c r="M1689" s="2">
        <f t="array" ref="M1689">INDEX([5]Sheet1!$G$2:$G$2185,MATCH($C1689,IF([5]Sheet1!$E$2:$E$2185=$A1689,[5]Sheet1!$B$2:$B$2185),0))*10</f>
        <v>5585917850</v>
      </c>
      <c r="N1689" s="2">
        <f t="array" ref="N1689">INDEX([5]Sheet1!$F$2:$F$2185,MATCH($C1689,IF([5]Sheet1!$E$2:$E$2185=$A1689,[5]Sheet1!$B$2:$B$2185),0))</f>
        <v>105839</v>
      </c>
      <c r="O1689" s="2">
        <f t="array" ref="O1689">INDEX([5]Sheet1!$I$2:$I$2185,MATCH($C1689,IF([5]Sheet1!$E$2:$E$2185=$A1689,[5]Sheet1!$B$2:$B$2185),0))*10</f>
        <v>1071141720</v>
      </c>
      <c r="P1689" s="2">
        <f t="array" ref="P1689">INDEX([5]Sheet1!$H$2:$H$2185,MATCH($C1689,IF([5]Sheet1!$E$2:$E$2185=$A1689,[5]Sheet1!$B$2:$B$2185),0))</f>
        <v>34442</v>
      </c>
    </row>
    <row r="1690" spans="1:16" x14ac:dyDescent="0.25">
      <c r="A1690" t="s">
        <v>48</v>
      </c>
      <c r="B1690" t="s">
        <v>49</v>
      </c>
      <c r="C1690">
        <v>2010</v>
      </c>
      <c r="D1690" s="2">
        <f t="array" ref="D1690">INDEX([2]data!$E$2:$E$2185,MATCH($C1690,IF([2]data!$C$2:$C$2185=$A1690,[2]data!$A$2:$A$2185),0))</f>
        <v>9876149</v>
      </c>
      <c r="H1690" s="2">
        <f t="array" ref="H1690">INDEX([1]Sheet1!$M$2:$M$1823,MATCH($C1690,IF([1]Sheet1!$A$2:$A$1823=$A1690,[1]Sheet1!$C$2:$C$1823),0))</f>
        <v>17923446784</v>
      </c>
      <c r="I1690" s="2">
        <f t="array" ref="I1690">INDEX([1]Sheet1!$D$2:$D$1823,MATCH($C1690,IF([1]Sheet1!$A$2:$A$1823=$A1690,[1]Sheet1!$C$2:$C$1823),0))</f>
        <v>16721717000</v>
      </c>
      <c r="J1690" s="2">
        <f t="array" ref="J1690">(INDEX([1]Sheet1!$G$2:$G$1823,MATCH($C1690,IF([1]Sheet1!$A$2:$A$1823=$A1690,[1]Sheet1!$C$2:$C$1823),0))+INDEX([1]Sheet1!$J$2:$J$1823,MATCH($C1690,IF([1]Sheet1!$A$2:$A$1823=$A1690,[1]Sheet1!$C$2:$C$1823),0)))</f>
        <v>1201729000</v>
      </c>
      <c r="K1690" s="2">
        <f t="array" ref="K1690">INDEX([5]Sheet1!$K$2:$K$2185,MATCH($C1690,IF([5]Sheet1!$E$2:$E$2185=$A1690,[5]Sheet1!$B$2:$B$2185),0))*10</f>
        <v>8446500950</v>
      </c>
      <c r="L1690" s="2">
        <f t="array" ref="L1690">INDEX([5]Sheet1!$J$2:$J$2185,MATCH($C1690,IF([5]Sheet1!$E$2:$E$2185=$A1690,[5]Sheet1!$B$2:$B$2185),0))</f>
        <v>195553</v>
      </c>
      <c r="M1690" s="2">
        <f t="array" ref="M1690">INDEX([5]Sheet1!$G$2:$G$2185,MATCH($C1690,IF([5]Sheet1!$E$2:$E$2185=$A1690,[5]Sheet1!$B$2:$B$2185),0))*10</f>
        <v>6380362660</v>
      </c>
      <c r="N1690" s="2">
        <f t="array" ref="N1690">INDEX([5]Sheet1!$F$2:$F$2185,MATCH($C1690,IF([5]Sheet1!$E$2:$E$2185=$A1690,[5]Sheet1!$B$2:$B$2185),0))</f>
        <v>113013</v>
      </c>
      <c r="O1690" s="2">
        <f t="array" ref="O1690">INDEX([5]Sheet1!$I$2:$I$2185,MATCH($C1690,IF([5]Sheet1!$E$2:$E$2185=$A1690,[5]Sheet1!$B$2:$B$2185),0))*10</f>
        <v>2066138290</v>
      </c>
      <c r="P1690" s="2">
        <f t="array" ref="P1690">INDEX([5]Sheet1!$H$2:$H$2185,MATCH($C1690,IF([5]Sheet1!$E$2:$E$2185=$A1690,[5]Sheet1!$B$2:$B$2185),0))</f>
        <v>68367</v>
      </c>
    </row>
    <row r="1691" spans="1:16" x14ac:dyDescent="0.25">
      <c r="A1691" t="s">
        <v>50</v>
      </c>
      <c r="B1691" t="s">
        <v>51</v>
      </c>
      <c r="C1691">
        <v>2010</v>
      </c>
      <c r="D1691" s="2">
        <f t="array" ref="D1691">INDEX([2]data!$E$2:$E$2185,MATCH($C1691,IF([2]data!$C$2:$C$2185=$A1691,[2]data!$A$2:$A$2185),0))</f>
        <v>5310337</v>
      </c>
      <c r="H1691" s="2">
        <f t="array" ref="H1691">INDEX([1]Sheet1!$M$2:$M$1823,MATCH($C1691,IF([1]Sheet1!$A$2:$A$1823=$A1691,[1]Sheet1!$C$2:$C$1823),0))</f>
        <v>9919559680</v>
      </c>
      <c r="I1691" s="2">
        <f t="array" ref="I1691">INDEX([1]Sheet1!$D$2:$D$1823,MATCH($C1691,IF([1]Sheet1!$A$2:$A$1823=$A1691,[1]Sheet1!$C$2:$C$1823),0))</f>
        <v>8969677000</v>
      </c>
      <c r="J1691" s="2">
        <f t="array" ref="J1691">(INDEX([1]Sheet1!$G$2:$G$1823,MATCH($C1691,IF([1]Sheet1!$A$2:$A$1823=$A1691,[1]Sheet1!$C$2:$C$1823),0))+INDEX([1]Sheet1!$J$2:$J$1823,MATCH($C1691,IF([1]Sheet1!$A$2:$A$1823=$A1691,[1]Sheet1!$C$2:$C$1823),0)))</f>
        <v>949883000</v>
      </c>
      <c r="K1691" s="2">
        <f t="array" ref="K1691">INDEX([5]Sheet1!$K$2:$K$2185,MATCH($C1691,IF([5]Sheet1!$E$2:$E$2185=$A1691,[5]Sheet1!$B$2:$B$2185),0))*10</f>
        <v>4627328710</v>
      </c>
      <c r="L1691" s="2">
        <f t="array" ref="L1691">INDEX([5]Sheet1!$J$2:$J$2185,MATCH($C1691,IF([5]Sheet1!$E$2:$E$2185=$A1691,[5]Sheet1!$B$2:$B$2185),0))</f>
        <v>117691</v>
      </c>
      <c r="M1691" s="2">
        <f t="array" ref="M1691">INDEX([5]Sheet1!$G$2:$G$2185,MATCH($C1691,IF([5]Sheet1!$E$2:$E$2185=$A1691,[5]Sheet1!$B$2:$B$2185),0))*10</f>
        <v>3595555880</v>
      </c>
      <c r="N1691" s="2">
        <f t="array" ref="N1691">INDEX([5]Sheet1!$F$2:$F$2185,MATCH($C1691,IF([5]Sheet1!$E$2:$E$2185=$A1691,[5]Sheet1!$B$2:$B$2185),0))</f>
        <v>70758</v>
      </c>
      <c r="O1691" s="2">
        <f t="array" ref="O1691">INDEX([5]Sheet1!$I$2:$I$2185,MATCH($C1691,IF([5]Sheet1!$E$2:$E$2185=$A1691,[5]Sheet1!$B$2:$B$2185),0))*10</f>
        <v>1031772830</v>
      </c>
      <c r="P1691" s="2">
        <f t="array" ref="P1691">INDEX([5]Sheet1!$H$2:$H$2185,MATCH($C1691,IF([5]Sheet1!$E$2:$E$2185=$A1691,[5]Sheet1!$B$2:$B$2185),0))</f>
        <v>35974</v>
      </c>
    </row>
    <row r="1692" spans="1:16" x14ac:dyDescent="0.25">
      <c r="A1692" t="s">
        <v>52</v>
      </c>
      <c r="B1692" t="s">
        <v>53</v>
      </c>
      <c r="C1692">
        <v>2010</v>
      </c>
      <c r="D1692" s="2">
        <f t="array" ref="D1692">INDEX([2]data!$E$2:$E$2185,MATCH($C1692,IF([2]data!$C$2:$C$2185=$A1692,[2]data!$A$2:$A$2185),0))</f>
        <v>2970047</v>
      </c>
      <c r="H1692" s="2">
        <f t="array" ref="H1692">INDEX([1]Sheet1!$M$2:$M$1823,MATCH($C1692,IF([1]Sheet1!$A$2:$A$1823=$A1692,[1]Sheet1!$C$2:$C$1823),0))</f>
        <v>4433113088</v>
      </c>
      <c r="I1692" s="2">
        <f t="array" ref="I1692">INDEX([1]Sheet1!$D$2:$D$1823,MATCH($C1692,IF([1]Sheet1!$A$2:$A$1823=$A1692,[1]Sheet1!$C$2:$C$1823),0))</f>
        <v>4011115000</v>
      </c>
      <c r="J1692" s="2">
        <f t="array" ref="J1692">(INDEX([1]Sheet1!$G$2:$G$1823,MATCH($C1692,IF([1]Sheet1!$A$2:$A$1823=$A1692,[1]Sheet1!$C$2:$C$1823),0))+INDEX([1]Sheet1!$J$2:$J$1823,MATCH($C1692,IF([1]Sheet1!$A$2:$A$1823=$A1692,[1]Sheet1!$C$2:$C$1823),0)))</f>
        <v>421998000</v>
      </c>
      <c r="K1692" s="2">
        <f t="array" ref="K1692">INDEX([5]Sheet1!$K$2:$K$2185,MATCH($C1692,IF([5]Sheet1!$E$2:$E$2185=$A1692,[5]Sheet1!$B$2:$B$2185),0))*10</f>
        <v>2080265920</v>
      </c>
      <c r="L1692" s="2">
        <f t="array" ref="L1692">INDEX([5]Sheet1!$J$2:$J$2185,MATCH($C1692,IF([5]Sheet1!$E$2:$E$2185=$A1692,[5]Sheet1!$B$2:$B$2185),0))</f>
        <v>75173</v>
      </c>
      <c r="M1692" s="2">
        <f t="array" ref="M1692">INDEX([5]Sheet1!$G$2:$G$2185,MATCH($C1692,IF([5]Sheet1!$E$2:$E$2185=$A1692,[5]Sheet1!$B$2:$B$2185),0))*10</f>
        <v>1679375190</v>
      </c>
      <c r="N1692" s="2">
        <f t="array" ref="N1692">INDEX([5]Sheet1!$F$2:$F$2185,MATCH($C1692,IF([5]Sheet1!$E$2:$E$2185=$A1692,[5]Sheet1!$B$2:$B$2185),0))</f>
        <v>50502</v>
      </c>
      <c r="O1692" s="2">
        <f t="array" ref="O1692">INDEX([5]Sheet1!$I$2:$I$2185,MATCH($C1692,IF([5]Sheet1!$E$2:$E$2185=$A1692,[5]Sheet1!$B$2:$B$2185),0))*10</f>
        <v>400890730</v>
      </c>
      <c r="P1692" s="2">
        <f t="array" ref="P1692">INDEX([5]Sheet1!$H$2:$H$2185,MATCH($C1692,IF([5]Sheet1!$E$2:$E$2185=$A1692,[5]Sheet1!$B$2:$B$2185),0))</f>
        <v>23099</v>
      </c>
    </row>
    <row r="1693" spans="1:16" x14ac:dyDescent="0.25">
      <c r="A1693" t="s">
        <v>54</v>
      </c>
      <c r="B1693" t="s">
        <v>55</v>
      </c>
      <c r="C1693">
        <v>2010</v>
      </c>
      <c r="D1693" s="2">
        <f t="array" ref="D1693">INDEX([2]data!$E$2:$E$2185,MATCH($C1693,IF([2]data!$C$2:$C$2185=$A1693,[2]data!$A$2:$A$2185),0))</f>
        <v>5996063</v>
      </c>
      <c r="H1693" s="2">
        <f t="array" ref="H1693">INDEX([1]Sheet1!$M$2:$M$1823,MATCH($C1693,IF([1]Sheet1!$A$2:$A$1823=$A1693,[1]Sheet1!$C$2:$C$1823),0))</f>
        <v>9757031424</v>
      </c>
      <c r="I1693" s="2">
        <f t="array" ref="I1693">INDEX([1]Sheet1!$D$2:$D$1823,MATCH($C1693,IF([1]Sheet1!$A$2:$A$1823=$A1693,[1]Sheet1!$C$2:$C$1823),0))</f>
        <v>8830446000</v>
      </c>
      <c r="J1693" s="2">
        <f t="array" ref="J1693">(INDEX([1]Sheet1!$G$2:$G$1823,MATCH($C1693,IF([1]Sheet1!$A$2:$A$1823=$A1693,[1]Sheet1!$C$2:$C$1823),0))+INDEX([1]Sheet1!$J$2:$J$1823,MATCH($C1693,IF([1]Sheet1!$A$2:$A$1823=$A1693,[1]Sheet1!$C$2:$C$1823),0)))</f>
        <v>926585000</v>
      </c>
      <c r="K1693" s="2">
        <f t="array" ref="K1693">INDEX([5]Sheet1!$K$2:$K$2185,MATCH($C1693,IF([5]Sheet1!$E$2:$E$2185=$A1693,[5]Sheet1!$B$2:$B$2185),0))*10</f>
        <v>4524408570</v>
      </c>
      <c r="L1693" s="2">
        <f t="array" ref="L1693">INDEX([5]Sheet1!$J$2:$J$2185,MATCH($C1693,IF([5]Sheet1!$E$2:$E$2185=$A1693,[5]Sheet1!$B$2:$B$2185),0))</f>
        <v>137936</v>
      </c>
      <c r="M1693" s="2">
        <f t="array" ref="M1693">INDEX([5]Sheet1!$G$2:$G$2185,MATCH($C1693,IF([5]Sheet1!$E$2:$E$2185=$A1693,[5]Sheet1!$B$2:$B$2185),0))*10</f>
        <v>3505674150</v>
      </c>
      <c r="N1693" s="2">
        <f t="array" ref="N1693">INDEX([5]Sheet1!$F$2:$F$2185,MATCH($C1693,IF([5]Sheet1!$E$2:$E$2185=$A1693,[5]Sheet1!$B$2:$B$2185),0))</f>
        <v>88599</v>
      </c>
      <c r="O1693" s="2">
        <f t="array" ref="O1693">INDEX([5]Sheet1!$I$2:$I$2185,MATCH($C1693,IF([5]Sheet1!$E$2:$E$2185=$A1693,[5]Sheet1!$B$2:$B$2185),0))*10</f>
        <v>1018734420</v>
      </c>
      <c r="P1693" s="2">
        <f t="array" ref="P1693">INDEX([5]Sheet1!$H$2:$H$2185,MATCH($C1693,IF([5]Sheet1!$E$2:$E$2185=$A1693,[5]Sheet1!$B$2:$B$2185),0))</f>
        <v>43606</v>
      </c>
    </row>
    <row r="1694" spans="1:16" x14ac:dyDescent="0.25">
      <c r="A1694" t="s">
        <v>56</v>
      </c>
      <c r="B1694" t="s">
        <v>57</v>
      </c>
      <c r="C1694">
        <v>2010</v>
      </c>
      <c r="D1694" s="2">
        <f t="array" ref="D1694">INDEX([2]data!$E$2:$E$2185,MATCH($C1694,IF([2]data!$C$2:$C$2185=$A1694,[2]data!$A$2:$A$2185),0))</f>
        <v>990527</v>
      </c>
      <c r="H1694" s="2">
        <f t="array" ref="H1694">INDEX([1]Sheet1!$M$2:$M$1823,MATCH($C1694,IF([1]Sheet1!$A$2:$A$1823=$A1694,[1]Sheet1!$C$2:$C$1823),0))</f>
        <v>1611335040</v>
      </c>
      <c r="I1694" s="2">
        <f t="array" ref="I1694">INDEX([1]Sheet1!$D$2:$D$1823,MATCH($C1694,IF([1]Sheet1!$A$2:$A$1823=$A1694,[1]Sheet1!$C$2:$C$1823),0))</f>
        <v>1501077000</v>
      </c>
      <c r="J1694" s="2">
        <f t="array" ref="J1694">(INDEX([1]Sheet1!$G$2:$G$1823,MATCH($C1694,IF([1]Sheet1!$A$2:$A$1823=$A1694,[1]Sheet1!$C$2:$C$1823),0))+INDEX([1]Sheet1!$J$2:$J$1823,MATCH($C1694,IF([1]Sheet1!$A$2:$A$1823=$A1694,[1]Sheet1!$C$2:$C$1823),0)))</f>
        <v>110258000</v>
      </c>
      <c r="K1694" s="2">
        <f t="array" ref="K1694">INDEX([5]Sheet1!$K$2:$K$2185,MATCH($C1694,IF([5]Sheet1!$E$2:$E$2185=$A1694,[5]Sheet1!$B$2:$B$2185),0))*10</f>
        <v>763799950</v>
      </c>
      <c r="L1694" s="2">
        <f t="array" ref="L1694">INDEX([5]Sheet1!$J$2:$J$2185,MATCH($C1694,IF([5]Sheet1!$E$2:$E$2185=$A1694,[5]Sheet1!$B$2:$B$2185),0))</f>
        <v>23969</v>
      </c>
      <c r="M1694" s="2">
        <f t="array" ref="M1694">INDEX([5]Sheet1!$G$2:$G$2185,MATCH($C1694,IF([5]Sheet1!$E$2:$E$2185=$A1694,[5]Sheet1!$B$2:$B$2185),0))*10</f>
        <v>596649370</v>
      </c>
      <c r="N1694" s="2">
        <f t="array" ref="N1694">INDEX([5]Sheet1!$F$2:$F$2185,MATCH($C1694,IF([5]Sheet1!$E$2:$E$2185=$A1694,[5]Sheet1!$B$2:$B$2185),0))</f>
        <v>15300</v>
      </c>
      <c r="O1694" s="2">
        <f t="array" ref="O1694">INDEX([5]Sheet1!$I$2:$I$2185,MATCH($C1694,IF([5]Sheet1!$E$2:$E$2185=$A1694,[5]Sheet1!$B$2:$B$2185),0))*10</f>
        <v>167150580</v>
      </c>
      <c r="P1694" s="2">
        <f t="array" ref="P1694">INDEX([5]Sheet1!$H$2:$H$2185,MATCH($C1694,IF([5]Sheet1!$E$2:$E$2185=$A1694,[5]Sheet1!$B$2:$B$2185),0))</f>
        <v>6793</v>
      </c>
    </row>
    <row r="1695" spans="1:16" x14ac:dyDescent="0.25">
      <c r="A1695" t="s">
        <v>58</v>
      </c>
      <c r="B1695" t="s">
        <v>59</v>
      </c>
      <c r="C1695">
        <v>2010</v>
      </c>
      <c r="D1695" s="2">
        <f t="array" ref="D1695">INDEX([2]data!$E$2:$E$2185,MATCH($C1695,IF([2]data!$C$2:$C$2185=$A1695,[2]data!$A$2:$A$2185),0))</f>
        <v>1829838</v>
      </c>
      <c r="H1695" s="2">
        <f t="array" ref="H1695">INDEX([1]Sheet1!$M$2:$M$1823,MATCH($C1695,IF([1]Sheet1!$A$2:$A$1823=$A1695,[1]Sheet1!$C$2:$C$1823),0))</f>
        <v>3540450048</v>
      </c>
      <c r="I1695" s="2">
        <f t="array" ref="I1695">INDEX([1]Sheet1!$D$2:$D$1823,MATCH($C1695,IF([1]Sheet1!$A$2:$A$1823=$A1695,[1]Sheet1!$C$2:$C$1823),0))</f>
        <v>3169102000</v>
      </c>
      <c r="J1695" s="2">
        <f t="array" ref="J1695">(INDEX([1]Sheet1!$G$2:$G$1823,MATCH($C1695,IF([1]Sheet1!$A$2:$A$1823=$A1695,[1]Sheet1!$C$2:$C$1823),0))+INDEX([1]Sheet1!$J$2:$J$1823,MATCH($C1695,IF([1]Sheet1!$A$2:$A$1823=$A1695,[1]Sheet1!$C$2:$C$1823),0)))</f>
        <v>371348000</v>
      </c>
      <c r="K1695" s="2">
        <f t="array" ref="K1695">INDEX([5]Sheet1!$K$2:$K$2185,MATCH($C1695,IF([5]Sheet1!$E$2:$E$2185=$A1695,[5]Sheet1!$B$2:$B$2185),0))*10</f>
        <v>1636481040</v>
      </c>
      <c r="L1695" s="2">
        <f t="array" ref="L1695">INDEX([5]Sheet1!$J$2:$J$2185,MATCH($C1695,IF([5]Sheet1!$E$2:$E$2185=$A1695,[5]Sheet1!$B$2:$B$2185),0))</f>
        <v>48877</v>
      </c>
      <c r="M1695" s="2">
        <f t="array" ref="M1695">INDEX([5]Sheet1!$G$2:$G$2185,MATCH($C1695,IF([5]Sheet1!$E$2:$E$2185=$A1695,[5]Sheet1!$B$2:$B$2185),0))*10</f>
        <v>1329068100</v>
      </c>
      <c r="N1695" s="2">
        <f t="array" ref="N1695">INDEX([5]Sheet1!$F$2:$F$2185,MATCH($C1695,IF([5]Sheet1!$E$2:$E$2185=$A1695,[5]Sheet1!$B$2:$B$2185),0))</f>
        <v>33298</v>
      </c>
      <c r="O1695" s="2">
        <f t="array" ref="O1695">INDEX([5]Sheet1!$I$2:$I$2185,MATCH($C1695,IF([5]Sheet1!$E$2:$E$2185=$A1695,[5]Sheet1!$B$2:$B$2185),0))*10</f>
        <v>307412940</v>
      </c>
      <c r="P1695" s="2">
        <f t="array" ref="P1695">INDEX([5]Sheet1!$H$2:$H$2185,MATCH($C1695,IF([5]Sheet1!$E$2:$E$2185=$A1695,[5]Sheet1!$B$2:$B$2185),0))</f>
        <v>12433</v>
      </c>
    </row>
    <row r="1696" spans="1:16" x14ac:dyDescent="0.25">
      <c r="A1696" t="s">
        <v>60</v>
      </c>
      <c r="B1696" t="s">
        <v>61</v>
      </c>
      <c r="C1696">
        <v>2010</v>
      </c>
      <c r="D1696" s="2">
        <f t="array" ref="D1696">INDEX([2]data!$E$2:$E$2185,MATCH($C1696,IF([2]data!$C$2:$C$2185=$A1696,[2]data!$A$2:$A$2185),0))</f>
        <v>2703230</v>
      </c>
      <c r="H1696" s="2">
        <f t="array" ref="H1696">INDEX([1]Sheet1!$M$2:$M$1823,MATCH($C1696,IF([1]Sheet1!$A$2:$A$1823=$A1696,[1]Sheet1!$C$2:$C$1823),0))</f>
        <v>4000238080</v>
      </c>
      <c r="I1696" s="2">
        <f t="array" ref="I1696">INDEX([1]Sheet1!$D$2:$D$1823,MATCH($C1696,IF([1]Sheet1!$A$2:$A$1823=$A1696,[1]Sheet1!$C$2:$C$1823),0))</f>
        <v>3619144000</v>
      </c>
      <c r="J1696" s="2">
        <f t="array" ref="J1696">(INDEX([1]Sheet1!$G$2:$G$1823,MATCH($C1696,IF([1]Sheet1!$A$2:$A$1823=$A1696,[1]Sheet1!$C$2:$C$1823),0))+INDEX([1]Sheet1!$J$2:$J$1823,MATCH($C1696,IF([1]Sheet1!$A$2:$A$1823=$A1696,[1]Sheet1!$C$2:$C$1823),0)))</f>
        <v>381094000</v>
      </c>
      <c r="K1696" s="2">
        <f t="array" ref="K1696">INDEX([5]Sheet1!$K$2:$K$2185,MATCH($C1696,IF([5]Sheet1!$E$2:$E$2185=$A1696,[5]Sheet1!$B$2:$B$2185),0))*10</f>
        <v>1880742820</v>
      </c>
      <c r="L1696" s="2">
        <f t="array" ref="L1696">INDEX([5]Sheet1!$J$2:$J$2185,MATCH($C1696,IF([5]Sheet1!$E$2:$E$2185=$A1696,[5]Sheet1!$B$2:$B$2185),0))</f>
        <v>45230</v>
      </c>
      <c r="M1696" s="2">
        <f t="array" ref="M1696">INDEX([5]Sheet1!$G$2:$G$2185,MATCH($C1696,IF([5]Sheet1!$E$2:$E$2185=$A1696,[5]Sheet1!$B$2:$B$2185),0))*10</f>
        <v>1447165020</v>
      </c>
      <c r="N1696" s="2">
        <f t="array" ref="N1696">INDEX([5]Sheet1!$F$2:$F$2185,MATCH($C1696,IF([5]Sheet1!$E$2:$E$2185=$A1696,[5]Sheet1!$B$2:$B$2185),0))</f>
        <v>28232</v>
      </c>
      <c r="O1696" s="2">
        <f t="array" ref="O1696">INDEX([5]Sheet1!$I$2:$I$2185,MATCH($C1696,IF([5]Sheet1!$E$2:$E$2185=$A1696,[5]Sheet1!$B$2:$B$2185),0))*10</f>
        <v>433577800</v>
      </c>
      <c r="P1696" s="2">
        <f t="array" ref="P1696">INDEX([5]Sheet1!$H$2:$H$2185,MATCH($C1696,IF([5]Sheet1!$E$2:$E$2185=$A1696,[5]Sheet1!$B$2:$B$2185),0))</f>
        <v>12227</v>
      </c>
    </row>
    <row r="1697" spans="1:16" x14ac:dyDescent="0.25">
      <c r="A1697" t="s">
        <v>62</v>
      </c>
      <c r="B1697" t="s">
        <v>63</v>
      </c>
      <c r="C1697">
        <v>2010</v>
      </c>
      <c r="D1697" s="2">
        <f t="array" ref="D1697">INDEX([2]data!$E$2:$E$2185,MATCH($C1697,IF([2]data!$C$2:$C$2185=$A1697,[2]data!$A$2:$A$2185),0))</f>
        <v>1316614</v>
      </c>
      <c r="H1697" s="2">
        <f t="array" ref="H1697">INDEX([1]Sheet1!$M$2:$M$1823,MATCH($C1697,IF([1]Sheet1!$A$2:$A$1823=$A1697,[1]Sheet1!$C$2:$C$1823),0))</f>
        <v>2621646080</v>
      </c>
      <c r="I1697" s="2">
        <f t="array" ref="I1697">INDEX([1]Sheet1!$D$2:$D$1823,MATCH($C1697,IF([1]Sheet1!$A$2:$A$1823=$A1697,[1]Sheet1!$C$2:$C$1823),0))</f>
        <v>2495559000</v>
      </c>
      <c r="J1697" s="2">
        <f t="array" ref="J1697">(INDEX([1]Sheet1!$G$2:$G$1823,MATCH($C1697,IF([1]Sheet1!$A$2:$A$1823=$A1697,[1]Sheet1!$C$2:$C$1823),0))+INDEX([1]Sheet1!$J$2:$J$1823,MATCH($C1697,IF([1]Sheet1!$A$2:$A$1823=$A1697,[1]Sheet1!$C$2:$C$1823),0)))</f>
        <v>126087000</v>
      </c>
      <c r="K1697" s="2">
        <f t="array" ref="K1697">INDEX([5]Sheet1!$K$2:$K$2185,MATCH($C1697,IF([5]Sheet1!$E$2:$E$2185=$A1697,[5]Sheet1!$B$2:$B$2185),0))*10</f>
        <v>1273630390</v>
      </c>
      <c r="L1697" s="2">
        <f t="array" ref="L1697">INDEX([5]Sheet1!$J$2:$J$2185,MATCH($C1697,IF([5]Sheet1!$E$2:$E$2185=$A1697,[5]Sheet1!$B$2:$B$2185),0))</f>
        <v>36584</v>
      </c>
      <c r="M1697" s="2">
        <f t="array" ref="M1697">INDEX([5]Sheet1!$G$2:$G$2185,MATCH($C1697,IF([5]Sheet1!$E$2:$E$2185=$A1697,[5]Sheet1!$B$2:$B$2185),0))*10</f>
        <v>1070923530</v>
      </c>
      <c r="N1697" s="2">
        <f t="array" ref="N1697">INDEX([5]Sheet1!$F$2:$F$2185,MATCH($C1697,IF([5]Sheet1!$E$2:$E$2185=$A1697,[5]Sheet1!$B$2:$B$2185),0))</f>
        <v>25815</v>
      </c>
      <c r="O1697" s="2">
        <f t="array" ref="O1697">INDEX([5]Sheet1!$I$2:$I$2185,MATCH($C1697,IF([5]Sheet1!$E$2:$E$2185=$A1697,[5]Sheet1!$B$2:$B$2185),0))*10</f>
        <v>202706860</v>
      </c>
      <c r="P1697" s="2">
        <f t="array" ref="P1697">INDEX([5]Sheet1!$H$2:$H$2185,MATCH($C1697,IF([5]Sheet1!$E$2:$E$2185=$A1697,[5]Sheet1!$B$2:$B$2185),0))</f>
        <v>7635</v>
      </c>
    </row>
    <row r="1698" spans="1:16" x14ac:dyDescent="0.25">
      <c r="A1698" t="s">
        <v>64</v>
      </c>
      <c r="B1698" t="s">
        <v>65</v>
      </c>
      <c r="C1698">
        <v>2010</v>
      </c>
      <c r="D1698" s="2">
        <f t="array" ref="D1698">INDEX([2]data!$E$2:$E$2185,MATCH($C1698,IF([2]data!$C$2:$C$2185=$A1698,[2]data!$A$2:$A$2185),0))</f>
        <v>8802707</v>
      </c>
      <c r="H1698" s="2">
        <f t="array" ref="H1698">INDEX([1]Sheet1!$M$2:$M$1823,MATCH($C1698,IF([1]Sheet1!$A$2:$A$1823=$A1698,[1]Sheet1!$C$2:$C$1823),0))</f>
        <v>24722724864</v>
      </c>
      <c r="I1698" s="2">
        <f t="array" ref="I1698">INDEX([1]Sheet1!$D$2:$D$1823,MATCH($C1698,IF([1]Sheet1!$A$2:$A$1823=$A1698,[1]Sheet1!$C$2:$C$1823),0))</f>
        <v>23017096000</v>
      </c>
      <c r="J1698" s="2">
        <f t="array" ref="J1698">(INDEX([1]Sheet1!$G$2:$G$1823,MATCH($C1698,IF([1]Sheet1!$A$2:$A$1823=$A1698,[1]Sheet1!$C$2:$C$1823),0))+INDEX([1]Sheet1!$J$2:$J$1823,MATCH($C1698,IF([1]Sheet1!$A$2:$A$1823=$A1698,[1]Sheet1!$C$2:$C$1823),0)))</f>
        <v>1705628000</v>
      </c>
      <c r="K1698" s="2">
        <f t="array" ref="K1698">INDEX([5]Sheet1!$K$2:$K$2185,MATCH($C1698,IF([5]Sheet1!$E$2:$E$2185=$A1698,[5]Sheet1!$B$2:$B$2185),0))*10</f>
        <v>12377925680</v>
      </c>
      <c r="L1698" s="2">
        <f t="array" ref="L1698">INDEX([5]Sheet1!$J$2:$J$2185,MATCH($C1698,IF([5]Sheet1!$E$2:$E$2185=$A1698,[5]Sheet1!$B$2:$B$2185),0))</f>
        <v>232717</v>
      </c>
      <c r="M1698" s="2">
        <f t="array" ref="M1698">INDEX([5]Sheet1!$G$2:$G$2185,MATCH($C1698,IF([5]Sheet1!$E$2:$E$2185=$A1698,[5]Sheet1!$B$2:$B$2185),0))*10</f>
        <v>10231776700</v>
      </c>
      <c r="N1698" s="2">
        <f t="array" ref="N1698">INDEX([5]Sheet1!$F$2:$F$2185,MATCH($C1698,IF([5]Sheet1!$E$2:$E$2185=$A1698,[5]Sheet1!$B$2:$B$2185),0))</f>
        <v>163039</v>
      </c>
      <c r="O1698" s="2">
        <f t="array" ref="O1698">INDEX([5]Sheet1!$I$2:$I$2185,MATCH($C1698,IF([5]Sheet1!$E$2:$E$2185=$A1698,[5]Sheet1!$B$2:$B$2185),0))*10</f>
        <v>2146148980</v>
      </c>
      <c r="P1698" s="2">
        <f t="array" ref="P1698">INDEX([5]Sheet1!$H$2:$H$2185,MATCH($C1698,IF([5]Sheet1!$E$2:$E$2185=$A1698,[5]Sheet1!$B$2:$B$2185),0))</f>
        <v>61102</v>
      </c>
    </row>
    <row r="1699" spans="1:16" x14ac:dyDescent="0.25">
      <c r="A1699" t="s">
        <v>66</v>
      </c>
      <c r="B1699" t="s">
        <v>67</v>
      </c>
      <c r="C1699">
        <v>2010</v>
      </c>
      <c r="D1699" s="2">
        <f t="array" ref="D1699">INDEX([2]data!$E$2:$E$2185,MATCH($C1699,IF([2]data!$C$2:$C$2185=$A1699,[2]data!$A$2:$A$2185),0))</f>
        <v>2064982</v>
      </c>
      <c r="H1699" s="2">
        <f t="array" ref="H1699">INDEX([1]Sheet1!$M$2:$M$1823,MATCH($C1699,IF([1]Sheet1!$A$2:$A$1823=$A1699,[1]Sheet1!$C$2:$C$1823),0))</f>
        <v>3748368896</v>
      </c>
      <c r="I1699" s="2">
        <f t="array" ref="I1699">INDEX([1]Sheet1!$D$2:$D$1823,MATCH($C1699,IF([1]Sheet1!$A$2:$A$1823=$A1699,[1]Sheet1!$C$2:$C$1823),0))</f>
        <v>3114071000</v>
      </c>
      <c r="J1699" s="2">
        <f t="array" ref="J1699">(INDEX([1]Sheet1!$G$2:$G$1823,MATCH($C1699,IF([1]Sheet1!$A$2:$A$1823=$A1699,[1]Sheet1!$C$2:$C$1823),0))+INDEX([1]Sheet1!$J$2:$J$1823,MATCH($C1699,IF([1]Sheet1!$A$2:$A$1823=$A1699,[1]Sheet1!$C$2:$C$1823),0)))</f>
        <v>634298000</v>
      </c>
      <c r="K1699" s="2">
        <f t="array" ref="K1699">INDEX([5]Sheet1!$K$2:$K$2185,MATCH($C1699,IF([5]Sheet1!$E$2:$E$2185=$A1699,[5]Sheet1!$B$2:$B$2185),0))*10</f>
        <v>1595986090</v>
      </c>
      <c r="L1699" s="2">
        <f t="array" ref="L1699">INDEX([5]Sheet1!$J$2:$J$2185,MATCH($C1699,IF([5]Sheet1!$E$2:$E$2185=$A1699,[5]Sheet1!$B$2:$B$2185),0))</f>
        <v>47808</v>
      </c>
      <c r="M1699" s="2">
        <f t="array" ref="M1699">INDEX([5]Sheet1!$G$2:$G$2185,MATCH($C1699,IF([5]Sheet1!$E$2:$E$2185=$A1699,[5]Sheet1!$B$2:$B$2185),0))*10</f>
        <v>1317397540</v>
      </c>
      <c r="N1699" s="2">
        <f t="array" ref="N1699">INDEX([5]Sheet1!$F$2:$F$2185,MATCH($C1699,IF([5]Sheet1!$E$2:$E$2185=$A1699,[5]Sheet1!$B$2:$B$2185),0))</f>
        <v>34147</v>
      </c>
      <c r="O1699" s="2">
        <f t="array" ref="O1699">INDEX([5]Sheet1!$I$2:$I$2185,MATCH($C1699,IF([5]Sheet1!$E$2:$E$2185=$A1699,[5]Sheet1!$B$2:$B$2185),0))*10</f>
        <v>278588550</v>
      </c>
      <c r="P1699" s="2">
        <f t="array" ref="P1699">INDEX([5]Sheet1!$H$2:$H$2185,MATCH($C1699,IF([5]Sheet1!$E$2:$E$2185=$A1699,[5]Sheet1!$B$2:$B$2185),0))</f>
        <v>11431</v>
      </c>
    </row>
    <row r="1700" spans="1:16" x14ac:dyDescent="0.25">
      <c r="A1700" t="s">
        <v>68</v>
      </c>
      <c r="B1700" t="s">
        <v>69</v>
      </c>
      <c r="C1700">
        <v>2010</v>
      </c>
      <c r="D1700" s="2">
        <f t="array" ref="D1700">INDEX([2]data!$E$2:$E$2185,MATCH($C1700,IF([2]data!$C$2:$C$2185=$A1700,[2]data!$A$2:$A$2185),0))</f>
        <v>19398228</v>
      </c>
      <c r="H1700" s="2">
        <f t="array" ref="H1700">INDEX([1]Sheet1!$M$2:$M$1823,MATCH($C1700,IF([1]Sheet1!$A$2:$A$1823=$A1700,[1]Sheet1!$C$2:$C$1823),0))</f>
        <v>55807217664</v>
      </c>
      <c r="I1700" s="2">
        <f t="array" ref="I1700">INDEX([1]Sheet1!$D$2:$D$1823,MATCH($C1700,IF([1]Sheet1!$A$2:$A$1823=$A1700,[1]Sheet1!$C$2:$C$1823),0))</f>
        <v>49695080000</v>
      </c>
      <c r="J1700" s="2">
        <f t="array" ref="J1700">(INDEX([1]Sheet1!$G$2:$G$1823,MATCH($C1700,IF([1]Sheet1!$A$2:$A$1823=$A1700,[1]Sheet1!$C$2:$C$1823),0))+INDEX([1]Sheet1!$J$2:$J$1823,MATCH($C1700,IF([1]Sheet1!$A$2:$A$1823=$A1700,[1]Sheet1!$C$2:$C$1823),0)))</f>
        <v>6112137000</v>
      </c>
      <c r="K1700" s="2">
        <f t="array" ref="K1700">INDEX([5]Sheet1!$K$2:$K$2185,MATCH($C1700,IF([5]Sheet1!$E$2:$E$2185=$A1700,[5]Sheet1!$B$2:$B$2185),0))*10</f>
        <v>24162475030</v>
      </c>
      <c r="L1700" s="2">
        <f t="array" ref="L1700">INDEX([5]Sheet1!$J$2:$J$2185,MATCH($C1700,IF([5]Sheet1!$E$2:$E$2185=$A1700,[5]Sheet1!$B$2:$B$2185),0))</f>
        <v>489351</v>
      </c>
      <c r="M1700" s="2">
        <f t="array" ref="M1700">INDEX([5]Sheet1!$G$2:$G$2185,MATCH($C1700,IF([5]Sheet1!$E$2:$E$2185=$A1700,[5]Sheet1!$B$2:$B$2185),0))*10</f>
        <v>19501652180</v>
      </c>
      <c r="N1700" s="2">
        <f t="array" ref="N1700">INDEX([5]Sheet1!$F$2:$F$2185,MATCH($C1700,IF([5]Sheet1!$E$2:$E$2185=$A1700,[5]Sheet1!$B$2:$B$2185),0))</f>
        <v>333341</v>
      </c>
      <c r="O1700" s="2">
        <f t="array" ref="O1700">INDEX([5]Sheet1!$I$2:$I$2185,MATCH($C1700,IF([5]Sheet1!$E$2:$E$2185=$A1700,[5]Sheet1!$B$2:$B$2185),0))*10</f>
        <v>4660822850</v>
      </c>
      <c r="P1700" s="2">
        <f t="array" ref="P1700">INDEX([5]Sheet1!$H$2:$H$2185,MATCH($C1700,IF([5]Sheet1!$E$2:$E$2185=$A1700,[5]Sheet1!$B$2:$B$2185),0))</f>
        <v>132019</v>
      </c>
    </row>
    <row r="1701" spans="1:16" x14ac:dyDescent="0.25">
      <c r="A1701" t="s">
        <v>70</v>
      </c>
      <c r="B1701" t="s">
        <v>71</v>
      </c>
      <c r="C1701">
        <v>2010</v>
      </c>
      <c r="D1701" s="2">
        <f t="array" ref="D1701">INDEX([2]data!$E$2:$E$2185,MATCH($C1701,IF([2]data!$C$2:$C$2185=$A1701,[2]data!$A$2:$A$2185),0))</f>
        <v>9559533</v>
      </c>
      <c r="H1701" s="2">
        <f t="array" ref="H1701">INDEX([1]Sheet1!$M$2:$M$1823,MATCH($C1701,IF([1]Sheet1!$A$2:$A$1823=$A1701,[1]Sheet1!$C$2:$C$1823),0))</f>
        <v>13650262016</v>
      </c>
      <c r="I1701" s="2">
        <f t="array" ref="I1701">INDEX([1]Sheet1!$D$2:$D$1823,MATCH($C1701,IF([1]Sheet1!$A$2:$A$1823=$A1701,[1]Sheet1!$C$2:$C$1823),0))</f>
        <v>12430939000</v>
      </c>
      <c r="J1701" s="2">
        <f t="array" ref="J1701">(INDEX([1]Sheet1!$G$2:$G$1823,MATCH($C1701,IF([1]Sheet1!$A$2:$A$1823=$A1701,[1]Sheet1!$C$2:$C$1823),0))+INDEX([1]Sheet1!$J$2:$J$1823,MATCH($C1701,IF([1]Sheet1!$A$2:$A$1823=$A1701,[1]Sheet1!$C$2:$C$1823),0)))</f>
        <v>1219323000</v>
      </c>
      <c r="K1701" s="2">
        <f t="array" ref="K1701">INDEX([5]Sheet1!$K$2:$K$2185,MATCH($C1701,IF([5]Sheet1!$E$2:$E$2185=$A1701,[5]Sheet1!$B$2:$B$2185),0))*10</f>
        <v>6907515090</v>
      </c>
      <c r="L1701" s="2">
        <f t="array" ref="L1701">INDEX([5]Sheet1!$J$2:$J$2185,MATCH($C1701,IF([5]Sheet1!$E$2:$E$2185=$A1701,[5]Sheet1!$B$2:$B$2185),0))</f>
        <v>210199</v>
      </c>
      <c r="M1701" s="2">
        <f t="array" ref="M1701">INDEX([5]Sheet1!$G$2:$G$2185,MATCH($C1701,IF([5]Sheet1!$E$2:$E$2185=$A1701,[5]Sheet1!$B$2:$B$2185),0))*10</f>
        <v>5592496290</v>
      </c>
      <c r="N1701" s="2">
        <f t="array" ref="N1701">INDEX([5]Sheet1!$F$2:$F$2185,MATCH($C1701,IF([5]Sheet1!$E$2:$E$2185=$A1701,[5]Sheet1!$B$2:$B$2185),0))</f>
        <v>145299</v>
      </c>
      <c r="O1701" s="2">
        <f t="array" ref="O1701">INDEX([5]Sheet1!$I$2:$I$2185,MATCH($C1701,IF([5]Sheet1!$E$2:$E$2185=$A1701,[5]Sheet1!$B$2:$B$2185),0))*10</f>
        <v>1315018800</v>
      </c>
      <c r="P1701" s="2">
        <f t="array" ref="P1701">INDEX([5]Sheet1!$H$2:$H$2185,MATCH($C1701,IF([5]Sheet1!$E$2:$E$2185=$A1701,[5]Sheet1!$B$2:$B$2185),0))</f>
        <v>57049</v>
      </c>
    </row>
    <row r="1702" spans="1:16" x14ac:dyDescent="0.25">
      <c r="A1702" t="s">
        <v>72</v>
      </c>
      <c r="B1702" t="s">
        <v>73</v>
      </c>
      <c r="C1702">
        <v>2010</v>
      </c>
      <c r="D1702" s="2">
        <f t="array" ref="D1702">INDEX([2]data!$E$2:$E$2185,MATCH($C1702,IF([2]data!$C$2:$C$2185=$A1702,[2]data!$A$2:$A$2185),0))</f>
        <v>674344</v>
      </c>
      <c r="H1702" s="2">
        <f t="array" ref="H1702">INDEX([1]Sheet1!$M$2:$M$1823,MATCH($C1702,IF([1]Sheet1!$A$2:$A$1823=$A1702,[1]Sheet1!$C$2:$C$1823),0))</f>
        <v>1193113984</v>
      </c>
      <c r="I1702" s="2">
        <f t="array" ref="I1702">INDEX([1]Sheet1!$D$2:$D$1823,MATCH($C1702,IF([1]Sheet1!$A$2:$A$1823=$A1702,[1]Sheet1!$C$2:$C$1823),0))</f>
        <v>1050313000</v>
      </c>
      <c r="J1702" s="2">
        <f t="array" ref="J1702">(INDEX([1]Sheet1!$G$2:$G$1823,MATCH($C1702,IF([1]Sheet1!$A$2:$A$1823=$A1702,[1]Sheet1!$C$2:$C$1823),0))+INDEX([1]Sheet1!$J$2:$J$1823,MATCH($C1702,IF([1]Sheet1!$A$2:$A$1823=$A1702,[1]Sheet1!$C$2:$C$1823),0)))</f>
        <v>142801000</v>
      </c>
      <c r="K1702" s="2">
        <f t="array" ref="K1702">INDEX([5]Sheet1!$K$2:$K$2185,MATCH($C1702,IF([5]Sheet1!$E$2:$E$2185=$A1702,[5]Sheet1!$B$2:$B$2185),0))*10</f>
        <v>604646860</v>
      </c>
      <c r="L1702" s="2">
        <f t="array" ref="L1702">INDEX([5]Sheet1!$J$2:$J$2185,MATCH($C1702,IF([5]Sheet1!$E$2:$E$2185=$A1702,[5]Sheet1!$B$2:$B$2185),0))</f>
        <v>16731</v>
      </c>
      <c r="M1702" s="2">
        <f t="array" ref="M1702">INDEX([5]Sheet1!$G$2:$G$2185,MATCH($C1702,IF([5]Sheet1!$E$2:$E$2185=$A1702,[5]Sheet1!$B$2:$B$2185),0))*10</f>
        <v>483546070</v>
      </c>
      <c r="N1702" s="2">
        <f t="array" ref="N1702">INDEX([5]Sheet1!$F$2:$F$2185,MATCH($C1702,IF([5]Sheet1!$E$2:$E$2185=$A1702,[5]Sheet1!$B$2:$B$2185),0))</f>
        <v>11435</v>
      </c>
      <c r="O1702" s="2">
        <f t="array" ref="O1702">INDEX([5]Sheet1!$I$2:$I$2185,MATCH($C1702,IF([5]Sheet1!$E$2:$E$2185=$A1702,[5]Sheet1!$B$2:$B$2185),0))*10</f>
        <v>121100790</v>
      </c>
      <c r="P1702" s="2">
        <f t="array" ref="P1702">INDEX([5]Sheet1!$H$2:$H$2185,MATCH($C1702,IF([5]Sheet1!$E$2:$E$2185=$A1702,[5]Sheet1!$B$2:$B$2185),0))</f>
        <v>4027</v>
      </c>
    </row>
    <row r="1703" spans="1:16" x14ac:dyDescent="0.25">
      <c r="A1703" t="s">
        <v>74</v>
      </c>
      <c r="B1703" t="s">
        <v>75</v>
      </c>
      <c r="C1703">
        <v>2010</v>
      </c>
      <c r="D1703" s="2">
        <f t="array" ref="D1703">INDEX([2]data!$E$2:$E$2185,MATCH($C1703,IF([2]data!$C$2:$C$2185=$A1703,[2]data!$A$2:$A$2185),0))</f>
        <v>11545435</v>
      </c>
      <c r="H1703" s="2">
        <f t="array" ref="H1703">INDEX([1]Sheet1!$M$2:$M$1823,MATCH($C1703,IF([1]Sheet1!$A$2:$A$1823=$A1703,[1]Sheet1!$C$2:$C$1823),0))</f>
        <v>21830012928</v>
      </c>
      <c r="I1703" s="2">
        <f t="array" ref="I1703">INDEX([1]Sheet1!$D$2:$D$1823,MATCH($C1703,IF([1]Sheet1!$A$2:$A$1823=$A1703,[1]Sheet1!$C$2:$C$1823),0))</f>
        <v>19378627000</v>
      </c>
      <c r="J1703" s="2">
        <f t="array" ref="J1703">(INDEX([1]Sheet1!$G$2:$G$1823,MATCH($C1703,IF([1]Sheet1!$A$2:$A$1823=$A1703,[1]Sheet1!$C$2:$C$1823),0))+INDEX([1]Sheet1!$J$2:$J$1823,MATCH($C1703,IF([1]Sheet1!$A$2:$A$1823=$A1703,[1]Sheet1!$C$2:$C$1823),0)))</f>
        <v>2451386000</v>
      </c>
      <c r="K1703" s="2">
        <f t="array" ref="K1703">INDEX([5]Sheet1!$K$2:$K$2185,MATCH($C1703,IF([5]Sheet1!$E$2:$E$2185=$A1703,[5]Sheet1!$B$2:$B$2185),0))*10</f>
        <v>9835666970</v>
      </c>
      <c r="L1703" s="2">
        <f t="array" ref="L1703">INDEX([5]Sheet1!$J$2:$J$2185,MATCH($C1703,IF([5]Sheet1!$E$2:$E$2185=$A1703,[5]Sheet1!$B$2:$B$2185),0))</f>
        <v>250746</v>
      </c>
      <c r="M1703" s="2">
        <f t="array" ref="M1703">INDEX([5]Sheet1!$G$2:$G$2185,MATCH($C1703,IF([5]Sheet1!$E$2:$E$2185=$A1703,[5]Sheet1!$B$2:$B$2185),0))*10</f>
        <v>7534991660</v>
      </c>
      <c r="N1703" s="2">
        <f t="array" ref="N1703">INDEX([5]Sheet1!$F$2:$F$2185,MATCH($C1703,IF([5]Sheet1!$E$2:$E$2185=$A1703,[5]Sheet1!$B$2:$B$2185),0))</f>
        <v>153566</v>
      </c>
      <c r="O1703" s="2">
        <f t="array" ref="O1703">INDEX([5]Sheet1!$I$2:$I$2185,MATCH($C1703,IF([5]Sheet1!$E$2:$E$2185=$A1703,[5]Sheet1!$B$2:$B$2185),0))*10</f>
        <v>2300675310</v>
      </c>
      <c r="P1703" s="2">
        <f t="array" ref="P1703">INDEX([5]Sheet1!$H$2:$H$2185,MATCH($C1703,IF([5]Sheet1!$E$2:$E$2185=$A1703,[5]Sheet1!$B$2:$B$2185),0))</f>
        <v>84897</v>
      </c>
    </row>
    <row r="1704" spans="1:16" x14ac:dyDescent="0.25">
      <c r="A1704" t="s">
        <v>76</v>
      </c>
      <c r="B1704" t="s">
        <v>77</v>
      </c>
      <c r="C1704">
        <v>2010</v>
      </c>
      <c r="D1704" s="2">
        <f t="array" ref="D1704">INDEX([2]data!$E$2:$E$2185,MATCH($C1704,IF([2]data!$C$2:$C$2185=$A1704,[2]data!$A$2:$A$2185),0))</f>
        <v>3759263</v>
      </c>
      <c r="H1704" s="2">
        <f t="array" ref="H1704">INDEX([1]Sheet1!$M$2:$M$1823,MATCH($C1704,IF([1]Sheet1!$A$2:$A$1823=$A1704,[1]Sheet1!$C$2:$C$1823),0))</f>
        <v>5905692160</v>
      </c>
      <c r="I1704" s="2">
        <f t="array" ref="I1704">INDEX([1]Sheet1!$D$2:$D$1823,MATCH($C1704,IF([1]Sheet1!$A$2:$A$1823=$A1704,[1]Sheet1!$C$2:$C$1823),0))</f>
        <v>5433683000</v>
      </c>
      <c r="J1704" s="2">
        <f t="array" ref="J1704">(INDEX([1]Sheet1!$G$2:$G$1823,MATCH($C1704,IF([1]Sheet1!$A$2:$A$1823=$A1704,[1]Sheet1!$C$2:$C$1823),0))+INDEX([1]Sheet1!$J$2:$J$1823,MATCH($C1704,IF([1]Sheet1!$A$2:$A$1823=$A1704,[1]Sheet1!$C$2:$C$1823),0)))</f>
        <v>472009000</v>
      </c>
      <c r="K1704" s="2">
        <f t="array" ref="K1704">INDEX([5]Sheet1!$K$2:$K$2185,MATCH($C1704,IF([5]Sheet1!$E$2:$E$2185=$A1704,[5]Sheet1!$B$2:$B$2185),0))*10</f>
        <v>2665816910</v>
      </c>
      <c r="L1704" s="2">
        <f t="array" ref="L1704">INDEX([5]Sheet1!$J$2:$J$2185,MATCH($C1704,IF([5]Sheet1!$E$2:$E$2185=$A1704,[5]Sheet1!$B$2:$B$2185),0))</f>
        <v>92308</v>
      </c>
      <c r="M1704" s="2">
        <f t="array" ref="M1704">INDEX([5]Sheet1!$G$2:$G$2185,MATCH($C1704,IF([5]Sheet1!$E$2:$E$2185=$A1704,[5]Sheet1!$B$2:$B$2185),0))*10</f>
        <v>2122754900</v>
      </c>
      <c r="N1704" s="2">
        <f t="array" ref="N1704">INDEX([5]Sheet1!$F$2:$F$2185,MATCH($C1704,IF([5]Sheet1!$E$2:$E$2185=$A1704,[5]Sheet1!$B$2:$B$2185),0))</f>
        <v>62163</v>
      </c>
      <c r="O1704" s="2">
        <f t="array" ref="O1704">INDEX([5]Sheet1!$I$2:$I$2185,MATCH($C1704,IF([5]Sheet1!$E$2:$E$2185=$A1704,[5]Sheet1!$B$2:$B$2185),0))*10</f>
        <v>543062010</v>
      </c>
      <c r="P1704" s="2">
        <f t="array" ref="P1704">INDEX([5]Sheet1!$H$2:$H$2185,MATCH($C1704,IF([5]Sheet1!$E$2:$E$2185=$A1704,[5]Sheet1!$B$2:$B$2185),0))</f>
        <v>28204</v>
      </c>
    </row>
    <row r="1705" spans="1:16" x14ac:dyDescent="0.25">
      <c r="A1705" t="s">
        <v>78</v>
      </c>
      <c r="B1705" t="s">
        <v>79</v>
      </c>
      <c r="C1705">
        <v>2010</v>
      </c>
      <c r="D1705" s="2">
        <f t="array" ref="D1705">INDEX([2]data!$E$2:$E$2185,MATCH($C1705,IF([2]data!$C$2:$C$2185=$A1705,[2]data!$A$2:$A$2185),0))</f>
        <v>3837208</v>
      </c>
      <c r="H1705" s="2">
        <f t="array" ref="H1705">INDEX([1]Sheet1!$M$2:$M$1823,MATCH($C1705,IF([1]Sheet1!$A$2:$A$1823=$A1705,[1]Sheet1!$C$2:$C$1823),0))</f>
        <v>6093670912</v>
      </c>
      <c r="I1705" s="2">
        <f t="array" ref="I1705">INDEX([1]Sheet1!$D$2:$D$1823,MATCH($C1705,IF([1]Sheet1!$A$2:$A$1823=$A1705,[1]Sheet1!$C$2:$C$1823),0))</f>
        <v>5519853000</v>
      </c>
      <c r="J1705" s="2">
        <f t="array" ref="J1705">(INDEX([1]Sheet1!$G$2:$G$1823,MATCH($C1705,IF([1]Sheet1!$A$2:$A$1823=$A1705,[1]Sheet1!$C$2:$C$1823),0))+INDEX([1]Sheet1!$J$2:$J$1823,MATCH($C1705,IF([1]Sheet1!$A$2:$A$1823=$A1705,[1]Sheet1!$C$2:$C$1823),0)))</f>
        <v>573818000</v>
      </c>
      <c r="K1705" s="2">
        <f t="array" ref="K1705">INDEX([5]Sheet1!$K$2:$K$2185,MATCH($C1705,IF([5]Sheet1!$E$2:$E$2185=$A1705,[5]Sheet1!$B$2:$B$2185),0))*10</f>
        <v>2577866590</v>
      </c>
      <c r="L1705" s="2">
        <f t="array" ref="L1705">INDEX([5]Sheet1!$J$2:$J$2185,MATCH($C1705,IF([5]Sheet1!$E$2:$E$2185=$A1705,[5]Sheet1!$B$2:$B$2185),0))</f>
        <v>70138</v>
      </c>
      <c r="M1705" s="2">
        <f t="array" ref="M1705">INDEX([5]Sheet1!$G$2:$G$2185,MATCH($C1705,IF([5]Sheet1!$E$2:$E$2185=$A1705,[5]Sheet1!$B$2:$B$2185),0))*10</f>
        <v>1962242980</v>
      </c>
      <c r="N1705" s="2">
        <f t="array" ref="N1705">INDEX([5]Sheet1!$F$2:$F$2185,MATCH($C1705,IF([5]Sheet1!$E$2:$E$2185=$A1705,[5]Sheet1!$B$2:$B$2185),0))</f>
        <v>40256</v>
      </c>
      <c r="O1705" s="2">
        <f t="array" ref="O1705">INDEX([5]Sheet1!$I$2:$I$2185,MATCH($C1705,IF([5]Sheet1!$E$2:$E$2185=$A1705,[5]Sheet1!$B$2:$B$2185),0))*10</f>
        <v>615623610</v>
      </c>
      <c r="P1705" s="2">
        <f t="array" ref="P1705">INDEX([5]Sheet1!$H$2:$H$2185,MATCH($C1705,IF([5]Sheet1!$E$2:$E$2185=$A1705,[5]Sheet1!$B$2:$B$2185),0))</f>
        <v>21762</v>
      </c>
    </row>
    <row r="1706" spans="1:16" x14ac:dyDescent="0.25">
      <c r="A1706" t="s">
        <v>80</v>
      </c>
      <c r="B1706" t="s">
        <v>81</v>
      </c>
      <c r="C1706">
        <v>2010</v>
      </c>
      <c r="D1706" s="2">
        <f t="array" ref="D1706">INDEX([2]data!$E$2:$E$2185,MATCH($C1706,IF([2]data!$C$2:$C$2185=$A1706,[2]data!$A$2:$A$2185),0))</f>
        <v>12710472</v>
      </c>
      <c r="H1706" s="2">
        <f t="array" ref="H1706">INDEX([1]Sheet1!$M$2:$M$1823,MATCH($C1706,IF([1]Sheet1!$A$2:$A$1823=$A1706,[1]Sheet1!$C$2:$C$1823),0))</f>
        <v>24624771072</v>
      </c>
      <c r="I1706" s="2">
        <f t="array" ref="I1706">INDEX([1]Sheet1!$D$2:$D$1823,MATCH($C1706,IF([1]Sheet1!$A$2:$A$1823=$A1706,[1]Sheet1!$C$2:$C$1823),0))</f>
        <v>22416323000</v>
      </c>
      <c r="J1706" s="2">
        <f t="array" ref="J1706">(INDEX([1]Sheet1!$G$2:$G$1823,MATCH($C1706,IF([1]Sheet1!$A$2:$A$1823=$A1706,[1]Sheet1!$C$2:$C$1823),0))+INDEX([1]Sheet1!$J$2:$J$1823,MATCH($C1706,IF([1]Sheet1!$A$2:$A$1823=$A1706,[1]Sheet1!$C$2:$C$1823),0)))</f>
        <v>2208448000</v>
      </c>
      <c r="K1706" s="2">
        <f t="array" ref="K1706">INDEX([5]Sheet1!$K$2:$K$2185,MATCH($C1706,IF([5]Sheet1!$E$2:$E$2185=$A1706,[5]Sheet1!$B$2:$B$2185),0))*10</f>
        <v>10835746310</v>
      </c>
      <c r="L1706" s="2">
        <f t="array" ref="L1706">INDEX([5]Sheet1!$J$2:$J$2185,MATCH($C1706,IF([5]Sheet1!$E$2:$E$2185=$A1706,[5]Sheet1!$B$2:$B$2185),0))</f>
        <v>262418</v>
      </c>
      <c r="M1706" s="2">
        <f t="array" ref="M1706">INDEX([5]Sheet1!$G$2:$G$2185,MATCH($C1706,IF([5]Sheet1!$E$2:$E$2185=$A1706,[5]Sheet1!$B$2:$B$2185),0))*10</f>
        <v>8592262170</v>
      </c>
      <c r="N1706" s="2">
        <f t="array" ref="N1706">INDEX([5]Sheet1!$F$2:$F$2185,MATCH($C1706,IF([5]Sheet1!$E$2:$E$2185=$A1706,[5]Sheet1!$B$2:$B$2185),0))</f>
        <v>170611</v>
      </c>
      <c r="O1706" s="2">
        <f t="array" ref="O1706">INDEX([5]Sheet1!$I$2:$I$2185,MATCH($C1706,IF([5]Sheet1!$E$2:$E$2185=$A1706,[5]Sheet1!$B$2:$B$2185),0))*10</f>
        <v>2243484140</v>
      </c>
      <c r="P1706" s="2">
        <f t="array" ref="P1706">INDEX([5]Sheet1!$H$2:$H$2185,MATCH($C1706,IF([5]Sheet1!$E$2:$E$2185=$A1706,[5]Sheet1!$B$2:$B$2185),0))</f>
        <v>77557</v>
      </c>
    </row>
    <row r="1707" spans="1:16" x14ac:dyDescent="0.25">
      <c r="A1707" t="s">
        <v>82</v>
      </c>
      <c r="B1707" t="s">
        <v>83</v>
      </c>
      <c r="C1707">
        <v>2010</v>
      </c>
      <c r="D1707" s="2">
        <f t="array" ref="D1707">INDEX([2]data!$E$2:$E$2185,MATCH($C1707,IF([2]data!$C$2:$C$2185=$A1707,[2]data!$A$2:$A$2185),0))</f>
        <v>1052669</v>
      </c>
      <c r="H1707" s="2">
        <f t="array" ref="H1707">INDEX([1]Sheet1!$M$2:$M$1823,MATCH($C1707,IF([1]Sheet1!$A$2:$A$1823=$A1707,[1]Sheet1!$C$2:$C$1823),0))</f>
        <v>2185053952</v>
      </c>
      <c r="I1707" s="2">
        <f t="array" ref="I1707">INDEX([1]Sheet1!$D$2:$D$1823,MATCH($C1707,IF([1]Sheet1!$A$2:$A$1823=$A1707,[1]Sheet1!$C$2:$C$1823),0))</f>
        <v>2125861000</v>
      </c>
      <c r="J1707" s="2">
        <f t="array" ref="J1707">(INDEX([1]Sheet1!$G$2:$G$1823,MATCH($C1707,IF([1]Sheet1!$A$2:$A$1823=$A1707,[1]Sheet1!$C$2:$C$1823),0))+INDEX([1]Sheet1!$J$2:$J$1823,MATCH($C1707,IF([1]Sheet1!$A$2:$A$1823=$A1707,[1]Sheet1!$C$2:$C$1823),0)))</f>
        <v>59193000</v>
      </c>
      <c r="K1707" s="2">
        <f t="array" ref="K1707">INDEX([5]Sheet1!$K$2:$K$2185,MATCH($C1707,IF([5]Sheet1!$E$2:$E$2185=$A1707,[5]Sheet1!$B$2:$B$2185),0))*10</f>
        <v>1014687040</v>
      </c>
      <c r="L1707" s="2">
        <f t="array" ref="L1707">INDEX([5]Sheet1!$J$2:$J$2185,MATCH($C1707,IF([5]Sheet1!$E$2:$E$2185=$A1707,[5]Sheet1!$B$2:$B$2185),0))</f>
        <v>20388</v>
      </c>
      <c r="M1707" s="2">
        <f t="array" ref="M1707">INDEX([5]Sheet1!$G$2:$G$2185,MATCH($C1707,IF([5]Sheet1!$E$2:$E$2185=$A1707,[5]Sheet1!$B$2:$B$2185),0))*10</f>
        <v>874390480</v>
      </c>
      <c r="N1707" s="2">
        <f t="array" ref="N1707">INDEX([5]Sheet1!$F$2:$F$2185,MATCH($C1707,IF([5]Sheet1!$E$2:$E$2185=$A1707,[5]Sheet1!$B$2:$B$2185),0))</f>
        <v>14855</v>
      </c>
      <c r="O1707" s="2">
        <f t="array" ref="O1707">INDEX([5]Sheet1!$I$2:$I$2185,MATCH($C1707,IF([5]Sheet1!$E$2:$E$2185=$A1707,[5]Sheet1!$B$2:$B$2185),0))*10</f>
        <v>140296560</v>
      </c>
      <c r="P1707" s="2">
        <f t="array" ref="P1707">INDEX([5]Sheet1!$H$2:$H$2185,MATCH($C1707,IF([5]Sheet1!$E$2:$E$2185=$A1707,[5]Sheet1!$B$2:$B$2185),0))</f>
        <v>4575</v>
      </c>
    </row>
    <row r="1708" spans="1:16" x14ac:dyDescent="0.25">
      <c r="A1708" t="s">
        <v>84</v>
      </c>
      <c r="B1708" t="s">
        <v>85</v>
      </c>
      <c r="C1708">
        <v>2010</v>
      </c>
      <c r="D1708" s="2">
        <f t="array" ref="D1708">INDEX([2]data!$E$2:$E$2185,MATCH($C1708,IF([2]data!$C$2:$C$2185=$A1708,[2]data!$A$2:$A$2185),0))</f>
        <v>4636361</v>
      </c>
      <c r="H1708" s="2">
        <f t="array" ref="H1708">INDEX([1]Sheet1!$M$2:$M$1823,MATCH($C1708,IF([1]Sheet1!$A$2:$A$1823=$A1708,[1]Sheet1!$C$2:$C$1823),0))</f>
        <v>7927659008</v>
      </c>
      <c r="I1708" s="2">
        <f t="array" ref="I1708">INDEX([1]Sheet1!$D$2:$D$1823,MATCH($C1708,IF([1]Sheet1!$A$2:$A$1823=$A1708,[1]Sheet1!$C$2:$C$1823),0))</f>
        <v>6719203000</v>
      </c>
      <c r="J1708" s="2">
        <f t="array" ref="J1708">(INDEX([1]Sheet1!$G$2:$G$1823,MATCH($C1708,IF([1]Sheet1!$A$2:$A$1823=$A1708,[1]Sheet1!$C$2:$C$1823),0))+INDEX([1]Sheet1!$J$2:$J$1823,MATCH($C1708,IF([1]Sheet1!$A$2:$A$1823=$A1708,[1]Sheet1!$C$2:$C$1823),0)))</f>
        <v>1208456000</v>
      </c>
      <c r="K1708" s="2">
        <f t="array" ref="K1708">INDEX([5]Sheet1!$K$2:$K$2185,MATCH($C1708,IF([5]Sheet1!$E$2:$E$2185=$A1708,[5]Sheet1!$B$2:$B$2185),0))*10</f>
        <v>3350486110</v>
      </c>
      <c r="L1708" s="2">
        <f t="array" ref="L1708">INDEX([5]Sheet1!$J$2:$J$2185,MATCH($C1708,IF([5]Sheet1!$E$2:$E$2185=$A1708,[5]Sheet1!$B$2:$B$2185),0))</f>
        <v>100574</v>
      </c>
      <c r="M1708" s="2">
        <f t="array" ref="M1708">INDEX([5]Sheet1!$G$2:$G$2185,MATCH($C1708,IF([5]Sheet1!$E$2:$E$2185=$A1708,[5]Sheet1!$B$2:$B$2185),0))*10</f>
        <v>2676473920</v>
      </c>
      <c r="N1708" s="2">
        <f t="array" ref="N1708">INDEX([5]Sheet1!$F$2:$F$2185,MATCH($C1708,IF([5]Sheet1!$E$2:$E$2185=$A1708,[5]Sheet1!$B$2:$B$2185),0))</f>
        <v>68470</v>
      </c>
      <c r="O1708" s="2">
        <f t="array" ref="O1708">INDEX([5]Sheet1!$I$2:$I$2185,MATCH($C1708,IF([5]Sheet1!$E$2:$E$2185=$A1708,[5]Sheet1!$B$2:$B$2185),0))*10</f>
        <v>674012190</v>
      </c>
      <c r="P1708" s="2">
        <f t="array" ref="P1708">INDEX([5]Sheet1!$H$2:$H$2185,MATCH($C1708,IF([5]Sheet1!$E$2:$E$2185=$A1708,[5]Sheet1!$B$2:$B$2185),0))</f>
        <v>29668</v>
      </c>
    </row>
    <row r="1709" spans="1:16" x14ac:dyDescent="0.25">
      <c r="A1709" t="s">
        <v>86</v>
      </c>
      <c r="B1709" t="s">
        <v>87</v>
      </c>
      <c r="C1709">
        <v>2010</v>
      </c>
      <c r="D1709" s="2">
        <f t="array" ref="D1709">INDEX([2]data!$E$2:$E$2185,MATCH($C1709,IF([2]data!$C$2:$C$2185=$A1709,[2]data!$A$2:$A$2185),0))</f>
        <v>816211</v>
      </c>
      <c r="H1709" s="2">
        <f t="array" ref="H1709">INDEX([1]Sheet1!$M$2:$M$1823,MATCH($C1709,IF([1]Sheet1!$A$2:$A$1823=$A1709,[1]Sheet1!$C$2:$C$1823),0))</f>
        <v>1238013056</v>
      </c>
      <c r="I1709" s="2">
        <f t="array" ref="I1709">INDEX([1]Sheet1!$D$2:$D$1823,MATCH($C1709,IF([1]Sheet1!$A$2:$A$1823=$A1709,[1]Sheet1!$C$2:$C$1823),0))</f>
        <v>1092038000</v>
      </c>
      <c r="J1709" s="2">
        <f t="array" ref="J1709">(INDEX([1]Sheet1!$G$2:$G$1823,MATCH($C1709,IF([1]Sheet1!$A$2:$A$1823=$A1709,[1]Sheet1!$C$2:$C$1823),0))+INDEX([1]Sheet1!$J$2:$J$1823,MATCH($C1709,IF([1]Sheet1!$A$2:$A$1823=$A1709,[1]Sheet1!$C$2:$C$1823),0)))</f>
        <v>145975000</v>
      </c>
      <c r="K1709" s="2">
        <f t="array" ref="K1709">INDEX([5]Sheet1!$K$2:$K$2185,MATCH($C1709,IF([5]Sheet1!$E$2:$E$2185=$A1709,[5]Sheet1!$B$2:$B$2185),0))*10</f>
        <v>576518620</v>
      </c>
      <c r="L1709" s="2">
        <f t="array" ref="L1709">INDEX([5]Sheet1!$J$2:$J$2185,MATCH($C1709,IF([5]Sheet1!$E$2:$E$2185=$A1709,[5]Sheet1!$B$2:$B$2185),0))</f>
        <v>20123</v>
      </c>
      <c r="M1709" s="2">
        <f t="array" ref="M1709">INDEX([5]Sheet1!$G$2:$G$2185,MATCH($C1709,IF([5]Sheet1!$E$2:$E$2185=$A1709,[5]Sheet1!$B$2:$B$2185),0))*10</f>
        <v>451086190</v>
      </c>
      <c r="N1709" s="2">
        <f t="array" ref="N1709">INDEX([5]Sheet1!$F$2:$F$2185,MATCH($C1709,IF([5]Sheet1!$E$2:$E$2185=$A1709,[5]Sheet1!$B$2:$B$2185),0))</f>
        <v>12908</v>
      </c>
      <c r="O1709" s="2">
        <f t="array" ref="O1709">INDEX([5]Sheet1!$I$2:$I$2185,MATCH($C1709,IF([5]Sheet1!$E$2:$E$2185=$A1709,[5]Sheet1!$B$2:$B$2185),0))*10</f>
        <v>125432430</v>
      </c>
      <c r="P1709" s="2">
        <f t="array" ref="P1709">INDEX([5]Sheet1!$H$2:$H$2185,MATCH($C1709,IF([5]Sheet1!$E$2:$E$2185=$A1709,[5]Sheet1!$B$2:$B$2185),0))</f>
        <v>5876</v>
      </c>
    </row>
    <row r="1710" spans="1:16" x14ac:dyDescent="0.25">
      <c r="A1710" t="s">
        <v>88</v>
      </c>
      <c r="B1710" t="s">
        <v>89</v>
      </c>
      <c r="C1710">
        <v>2010</v>
      </c>
      <c r="D1710" s="2">
        <f t="array" ref="D1710">INDEX([2]data!$E$2:$E$2185,MATCH($C1710,IF([2]data!$C$2:$C$2185=$A1710,[2]data!$A$2:$A$2185),0))</f>
        <v>6356683</v>
      </c>
      <c r="H1710" s="2">
        <f t="array" ref="H1710">INDEX([1]Sheet1!$M$2:$M$1823,MATCH($C1710,IF([1]Sheet1!$A$2:$A$1823=$A1710,[1]Sheet1!$C$2:$C$1823),0))</f>
        <v>8819178496</v>
      </c>
      <c r="I1710" s="2">
        <f t="array" ref="I1710">INDEX([1]Sheet1!$D$2:$D$1823,MATCH($C1710,IF([1]Sheet1!$A$2:$A$1823=$A1710,[1]Sheet1!$C$2:$C$1823),0))</f>
        <v>8059914000</v>
      </c>
      <c r="J1710" s="2">
        <f t="array" ref="J1710">(INDEX([1]Sheet1!$G$2:$G$1823,MATCH($C1710,IF([1]Sheet1!$A$2:$A$1823=$A1710,[1]Sheet1!$C$2:$C$1823),0))+INDEX([1]Sheet1!$J$2:$J$1823,MATCH($C1710,IF([1]Sheet1!$A$2:$A$1823=$A1710,[1]Sheet1!$C$2:$C$1823),0)))</f>
        <v>759265000</v>
      </c>
      <c r="K1710" s="2">
        <f t="array" ref="K1710">INDEX([5]Sheet1!$K$2:$K$2185,MATCH($C1710,IF([5]Sheet1!$E$2:$E$2185=$A1710,[5]Sheet1!$B$2:$B$2185),0))*10</f>
        <v>4150588540</v>
      </c>
      <c r="L1710" s="2">
        <f t="array" ref="L1710">INDEX([5]Sheet1!$J$2:$J$2185,MATCH($C1710,IF([5]Sheet1!$E$2:$E$2185=$A1710,[5]Sheet1!$B$2:$B$2185),0))</f>
        <v>133985</v>
      </c>
      <c r="M1710" s="2">
        <f t="array" ref="M1710">INDEX([5]Sheet1!$G$2:$G$2185,MATCH($C1710,IF([5]Sheet1!$E$2:$E$2185=$A1710,[5]Sheet1!$B$2:$B$2185),0))*10</f>
        <v>3391203890</v>
      </c>
      <c r="N1710" s="2">
        <f t="array" ref="N1710">INDEX([5]Sheet1!$F$2:$F$2185,MATCH($C1710,IF([5]Sheet1!$E$2:$E$2185=$A1710,[5]Sheet1!$B$2:$B$2185),0))</f>
        <v>89950</v>
      </c>
      <c r="O1710" s="2">
        <f t="array" ref="O1710">INDEX([5]Sheet1!$I$2:$I$2185,MATCH($C1710,IF([5]Sheet1!$E$2:$E$2185=$A1710,[5]Sheet1!$B$2:$B$2185),0))*10</f>
        <v>759384650</v>
      </c>
      <c r="P1710" s="2">
        <f t="array" ref="P1710">INDEX([5]Sheet1!$H$2:$H$2185,MATCH($C1710,IF([5]Sheet1!$E$2:$E$2185=$A1710,[5]Sheet1!$B$2:$B$2185),0))</f>
        <v>40185</v>
      </c>
    </row>
    <row r="1711" spans="1:16" x14ac:dyDescent="0.25">
      <c r="A1711" t="s">
        <v>90</v>
      </c>
      <c r="B1711" t="s">
        <v>91</v>
      </c>
      <c r="C1711">
        <v>2010</v>
      </c>
      <c r="D1711" s="2">
        <f t="array" ref="D1711">INDEX([2]data!$E$2:$E$2185,MATCH($C1711,IF([2]data!$C$2:$C$2185=$A1711,[2]data!$A$2:$A$2185),0))</f>
        <v>25245178</v>
      </c>
      <c r="H1711" s="2">
        <f t="array" ref="H1711">INDEX([1]Sheet1!$M$2:$M$1823,MATCH($C1711,IF([1]Sheet1!$A$2:$A$1823=$A1711,[1]Sheet1!$C$2:$C$1823),0))</f>
        <v>48667656192</v>
      </c>
      <c r="I1711" s="2">
        <f t="array" ref="I1711">INDEX([1]Sheet1!$D$2:$D$1823,MATCH($C1711,IF([1]Sheet1!$A$2:$A$1823=$A1711,[1]Sheet1!$C$2:$C$1823),0))</f>
        <v>40611706000</v>
      </c>
      <c r="J1711" s="2">
        <f t="array" ref="J1711">(INDEX([1]Sheet1!$G$2:$G$1823,MATCH($C1711,IF([1]Sheet1!$A$2:$A$1823=$A1711,[1]Sheet1!$C$2:$C$1823),0))+INDEX([1]Sheet1!$J$2:$J$1823,MATCH($C1711,IF([1]Sheet1!$A$2:$A$1823=$A1711,[1]Sheet1!$C$2:$C$1823),0)))</f>
        <v>8055951000</v>
      </c>
      <c r="K1711" s="2">
        <f t="array" ref="K1711">INDEX([5]Sheet1!$K$2:$K$2185,MATCH($C1711,IF([5]Sheet1!$E$2:$E$2185=$A1711,[5]Sheet1!$B$2:$B$2185),0))*10</f>
        <v>23328666320</v>
      </c>
      <c r="L1711" s="2">
        <f t="array" ref="L1711">INDEX([5]Sheet1!$J$2:$J$2185,MATCH($C1711,IF([5]Sheet1!$E$2:$E$2185=$A1711,[5]Sheet1!$B$2:$B$2185),0))</f>
        <v>701844</v>
      </c>
      <c r="M1711" s="2">
        <f t="array" ref="M1711">INDEX([5]Sheet1!$G$2:$G$2185,MATCH($C1711,IF([5]Sheet1!$E$2:$E$2185=$A1711,[5]Sheet1!$B$2:$B$2185),0))*10</f>
        <v>18198867710</v>
      </c>
      <c r="N1711" s="2">
        <f t="array" ref="N1711">INDEX([5]Sheet1!$F$2:$F$2185,MATCH($C1711,IF([5]Sheet1!$E$2:$E$2185=$A1711,[5]Sheet1!$B$2:$B$2185),0))</f>
        <v>468742</v>
      </c>
      <c r="O1711" s="2">
        <f t="array" ref="O1711">INDEX([5]Sheet1!$I$2:$I$2185,MATCH($C1711,IF([5]Sheet1!$E$2:$E$2185=$A1711,[5]Sheet1!$B$2:$B$2185),0))*10</f>
        <v>5129798610</v>
      </c>
      <c r="P1711" s="2">
        <f t="array" ref="P1711">INDEX([5]Sheet1!$H$2:$H$2185,MATCH($C1711,IF([5]Sheet1!$E$2:$E$2185=$A1711,[5]Sheet1!$B$2:$B$2185),0))</f>
        <v>214789</v>
      </c>
    </row>
    <row r="1712" spans="1:16" x14ac:dyDescent="0.25">
      <c r="A1712" t="s">
        <v>2</v>
      </c>
      <c r="B1712" t="s">
        <v>3</v>
      </c>
      <c r="C1712">
        <v>2010</v>
      </c>
      <c r="D1712" s="2">
        <f t="array" ref="D1712">INDEX([2]data!$E$2:$E$2185,MATCH($C1712,IF([2]data!$C$2:$C$2185=$A1712,[2]data!$A$2:$A$2185),0))</f>
        <v>309326295</v>
      </c>
      <c r="H1712" s="2">
        <f t="array" ref="H1712">INDEX([1]Sheet1!$M$2:$M$1823,MATCH($C1712,IF([1]Sheet1!$A$2:$A$1823=$A1712,[1]Sheet1!$C$2:$C$1823),0))</f>
        <v>573640933376</v>
      </c>
      <c r="I1712" s="2">
        <f t="array" ref="I1712">INDEX([1]Sheet1!$D$2:$D$1823,MATCH($C1712,IF([1]Sheet1!$A$2:$A$1823=$A1712,[1]Sheet1!$C$2:$C$1823),0))</f>
        <v>513400993000</v>
      </c>
      <c r="J1712" s="2">
        <f t="array" ref="J1712">(INDEX([1]Sheet1!$G$2:$G$1823,MATCH($C1712,IF([1]Sheet1!$A$2:$A$1823=$A1712,[1]Sheet1!$C$2:$C$1823),0))+INDEX([1]Sheet1!$J$2:$J$1823,MATCH($C1712,IF([1]Sheet1!$A$2:$A$1823=$A1712,[1]Sheet1!$C$2:$C$1823),0)))</f>
        <v>60239916000</v>
      </c>
      <c r="K1712" s="2">
        <f t="array" ref="K1712">INDEX([5]Sheet1!$K$2:$K$2185,MATCH($C1712,IF([5]Sheet1!$E$2:$E$2185=$A1712,[5]Sheet1!$B$2:$B$2185),0))*10</f>
        <v>266012682750</v>
      </c>
      <c r="L1712" s="2">
        <f t="array" ref="L1712">INDEX([5]Sheet1!$J$2:$J$2185,MATCH($C1712,IF([5]Sheet1!$E$2:$E$2185=$A1712,[5]Sheet1!$B$2:$B$2185),0))</f>
        <v>6853745</v>
      </c>
      <c r="M1712" s="2">
        <f t="array" ref="M1712">INDEX([5]Sheet1!$G$2:$G$2185,MATCH($C1712,IF([5]Sheet1!$E$2:$E$2185=$A1712,[5]Sheet1!$B$2:$B$2185),0))*10</f>
        <v>209688242800</v>
      </c>
      <c r="N1712" s="2">
        <f t="array" ref="N1712">INDEX([5]Sheet1!$F$2:$F$2185,MATCH($C1712,IF([5]Sheet1!$E$2:$E$2185=$A1712,[5]Sheet1!$B$2:$B$2185),0))</f>
        <v>4402466</v>
      </c>
      <c r="O1712" s="2">
        <f t="array" ref="O1712">INDEX([5]Sheet1!$I$2:$I$2185,MATCH($C1712,IF([5]Sheet1!$E$2:$E$2185=$A1712,[5]Sheet1!$B$2:$B$2185),0))*10</f>
        <v>56324439950</v>
      </c>
      <c r="P1712" s="2">
        <f t="array" ref="P1712">INDEX([5]Sheet1!$H$2:$H$2185,MATCH($C1712,IF([5]Sheet1!$E$2:$E$2185=$A1712,[5]Sheet1!$B$2:$B$2185),0))</f>
        <v>2075238</v>
      </c>
    </row>
    <row r="1713" spans="1:16" x14ac:dyDescent="0.25">
      <c r="A1713" t="s">
        <v>92</v>
      </c>
      <c r="B1713" t="s">
        <v>93</v>
      </c>
      <c r="C1713">
        <v>2010</v>
      </c>
      <c r="D1713" s="2">
        <f t="array" ref="D1713">INDEX([2]data!$E$2:$E$2185,MATCH($C1713,IF([2]data!$C$2:$C$2185=$A1713,[2]data!$A$2:$A$2185),0))</f>
        <v>2774424</v>
      </c>
      <c r="H1713" s="2">
        <f t="array" ref="H1713">INDEX([1]Sheet1!$M$2:$M$1823,MATCH($C1713,IF([1]Sheet1!$A$2:$A$1823=$A1713,[1]Sheet1!$C$2:$C$1823),0))</f>
        <v>3990745088</v>
      </c>
      <c r="I1713" s="2">
        <f t="array" ref="I1713">INDEX([1]Sheet1!$D$2:$D$1823,MATCH($C1713,IF([1]Sheet1!$A$2:$A$1823=$A1713,[1]Sheet1!$C$2:$C$1823),0))</f>
        <v>3222504000</v>
      </c>
      <c r="J1713" s="2">
        <f t="array" ref="J1713">(INDEX([1]Sheet1!$G$2:$G$1823,MATCH($C1713,IF([1]Sheet1!$A$2:$A$1823=$A1713,[1]Sheet1!$C$2:$C$1823),0))+INDEX([1]Sheet1!$J$2:$J$1823,MATCH($C1713,IF([1]Sheet1!$A$2:$A$1823=$A1713,[1]Sheet1!$C$2:$C$1823),0)))</f>
        <v>768241000</v>
      </c>
      <c r="K1713" s="2">
        <f t="array" ref="K1713">INDEX([5]Sheet1!$K$2:$K$2185,MATCH($C1713,IF([5]Sheet1!$E$2:$E$2185=$A1713,[5]Sheet1!$B$2:$B$2185),0))*10</f>
        <v>1806162610</v>
      </c>
      <c r="L1713" s="2">
        <f t="array" ref="L1713">INDEX([5]Sheet1!$J$2:$J$2185,MATCH($C1713,IF([5]Sheet1!$E$2:$E$2185=$A1713,[5]Sheet1!$B$2:$B$2185),0))</f>
        <v>54916</v>
      </c>
      <c r="M1713" s="2">
        <f t="array" ref="M1713">INDEX([5]Sheet1!$G$2:$G$2185,MATCH($C1713,IF([5]Sheet1!$E$2:$E$2185=$A1713,[5]Sheet1!$B$2:$B$2185),0))*10</f>
        <v>1374920440</v>
      </c>
      <c r="N1713" s="2">
        <f t="array" ref="N1713">INDEX([5]Sheet1!$F$2:$F$2185,MATCH($C1713,IF([5]Sheet1!$E$2:$E$2185=$A1713,[5]Sheet1!$B$2:$B$2185),0))</f>
        <v>31943</v>
      </c>
      <c r="O1713" s="2">
        <f t="array" ref="O1713">INDEX([5]Sheet1!$I$2:$I$2185,MATCH($C1713,IF([5]Sheet1!$E$2:$E$2185=$A1713,[5]Sheet1!$B$2:$B$2185),0))*10</f>
        <v>431242170</v>
      </c>
      <c r="P1713" s="2">
        <f t="array" ref="P1713">INDEX([5]Sheet1!$H$2:$H$2185,MATCH($C1713,IF([5]Sheet1!$E$2:$E$2185=$A1713,[5]Sheet1!$B$2:$B$2185),0))</f>
        <v>17095</v>
      </c>
    </row>
    <row r="1714" spans="1:16" x14ac:dyDescent="0.25">
      <c r="A1714" t="s">
        <v>94</v>
      </c>
      <c r="B1714" t="s">
        <v>95</v>
      </c>
      <c r="C1714">
        <v>2010</v>
      </c>
      <c r="D1714" s="2">
        <f t="array" ref="D1714">INDEX([2]data!$E$2:$E$2185,MATCH($C1714,IF([2]data!$C$2:$C$2185=$A1714,[2]data!$A$2:$A$2185),0))</f>
        <v>625793</v>
      </c>
      <c r="H1714" s="2">
        <f t="array" ref="H1714">INDEX([1]Sheet1!$M$2:$M$1823,MATCH($C1714,IF([1]Sheet1!$A$2:$A$1823=$A1714,[1]Sheet1!$C$2:$C$1823),0))</f>
        <v>1474114048</v>
      </c>
      <c r="I1714" s="2">
        <f t="array" ref="I1714">INDEX([1]Sheet1!$D$2:$D$1823,MATCH($C1714,IF([1]Sheet1!$A$2:$A$1823=$A1714,[1]Sheet1!$C$2:$C$1823),0))</f>
        <v>1408363000</v>
      </c>
      <c r="J1714" s="2">
        <f t="array" ref="J1714">(INDEX([1]Sheet1!$G$2:$G$1823,MATCH($C1714,IF([1]Sheet1!$A$2:$A$1823=$A1714,[1]Sheet1!$C$2:$C$1823),0))+INDEX([1]Sheet1!$J$2:$J$1823,MATCH($C1714,IF([1]Sheet1!$A$2:$A$1823=$A1714,[1]Sheet1!$C$2:$C$1823),0)))</f>
        <v>65751000</v>
      </c>
      <c r="K1714" s="2">
        <f t="array" ref="K1714">INDEX([5]Sheet1!$K$2:$K$2185,MATCH($C1714,IF([5]Sheet1!$E$2:$E$2185=$A1714,[5]Sheet1!$B$2:$B$2185),0))*10</f>
        <v>691457740</v>
      </c>
      <c r="L1714" s="2">
        <f t="array" ref="L1714">INDEX([5]Sheet1!$J$2:$J$2185,MATCH($C1714,IF([5]Sheet1!$E$2:$E$2185=$A1714,[5]Sheet1!$B$2:$B$2185),0))</f>
        <v>20561</v>
      </c>
      <c r="M1714" s="2">
        <f t="array" ref="M1714">INDEX([5]Sheet1!$G$2:$G$2185,MATCH($C1714,IF([5]Sheet1!$E$2:$E$2185=$A1714,[5]Sheet1!$B$2:$B$2185),0))*10</f>
        <v>571627430</v>
      </c>
      <c r="N1714" s="2">
        <f t="array" ref="N1714">INDEX([5]Sheet1!$F$2:$F$2185,MATCH($C1714,IF([5]Sheet1!$E$2:$E$2185=$A1714,[5]Sheet1!$B$2:$B$2185),0))</f>
        <v>14111</v>
      </c>
      <c r="O1714" s="2">
        <f t="array" ref="O1714">INDEX([5]Sheet1!$I$2:$I$2185,MATCH($C1714,IF([5]Sheet1!$E$2:$E$2185=$A1714,[5]Sheet1!$B$2:$B$2185),0))*10</f>
        <v>119830310</v>
      </c>
      <c r="P1714" s="2">
        <f t="array" ref="P1714">INDEX([5]Sheet1!$H$2:$H$2185,MATCH($C1714,IF([5]Sheet1!$E$2:$E$2185=$A1714,[5]Sheet1!$B$2:$B$2185),0))</f>
        <v>4385</v>
      </c>
    </row>
    <row r="1715" spans="1:16" x14ac:dyDescent="0.25">
      <c r="A1715" t="s">
        <v>96</v>
      </c>
      <c r="B1715" t="s">
        <v>97</v>
      </c>
      <c r="C1715">
        <v>2010</v>
      </c>
      <c r="D1715" s="2">
        <f t="array" ref="D1715">INDEX([2]data!$E$2:$E$2185,MATCH($C1715,IF([2]data!$C$2:$C$2185=$A1715,[2]data!$A$2:$A$2185),0))</f>
        <v>8024417</v>
      </c>
      <c r="H1715" s="2">
        <f t="array" ref="H1715">INDEX([1]Sheet1!$M$2:$M$1823,MATCH($C1715,IF([1]Sheet1!$A$2:$A$1823=$A1715,[1]Sheet1!$C$2:$C$1823),0))</f>
        <v>14984240128</v>
      </c>
      <c r="I1715" s="2">
        <f t="array" ref="I1715">INDEX([1]Sheet1!$D$2:$D$1823,MATCH($C1715,IF([1]Sheet1!$A$2:$A$1823=$A1715,[1]Sheet1!$C$2:$C$1823),0))</f>
        <v>13626535000</v>
      </c>
      <c r="J1715" s="2">
        <f t="array" ref="J1715">(INDEX([1]Sheet1!$G$2:$G$1823,MATCH($C1715,IF([1]Sheet1!$A$2:$A$1823=$A1715,[1]Sheet1!$C$2:$C$1823),0))+INDEX([1]Sheet1!$J$2:$J$1823,MATCH($C1715,IF([1]Sheet1!$A$2:$A$1823=$A1715,[1]Sheet1!$C$2:$C$1823),0)))</f>
        <v>1357705000</v>
      </c>
      <c r="K1715" s="2">
        <f t="array" ref="K1715">INDEX([5]Sheet1!$K$2:$K$2185,MATCH($C1715,IF([5]Sheet1!$E$2:$E$2185=$A1715,[5]Sheet1!$B$2:$B$2185),0))*10</f>
        <v>7195525230</v>
      </c>
      <c r="L1715" s="2">
        <f t="array" ref="L1715">INDEX([5]Sheet1!$J$2:$J$2185,MATCH($C1715,IF([5]Sheet1!$E$2:$E$2185=$A1715,[5]Sheet1!$B$2:$B$2185),0))</f>
        <v>198054</v>
      </c>
      <c r="M1715" s="2">
        <f t="array" ref="M1715">INDEX([5]Sheet1!$G$2:$G$2185,MATCH($C1715,IF([5]Sheet1!$E$2:$E$2185=$A1715,[5]Sheet1!$B$2:$B$2185),0))*10</f>
        <v>5761696840</v>
      </c>
      <c r="N1715" s="2">
        <f t="array" ref="N1715">INDEX([5]Sheet1!$F$2:$F$2185,MATCH($C1715,IF([5]Sheet1!$E$2:$E$2185=$A1715,[5]Sheet1!$B$2:$B$2185),0))</f>
        <v>129566</v>
      </c>
      <c r="O1715" s="2">
        <f t="array" ref="O1715">INDEX([5]Sheet1!$I$2:$I$2185,MATCH($C1715,IF([5]Sheet1!$E$2:$E$2185=$A1715,[5]Sheet1!$B$2:$B$2185),0))*10</f>
        <v>1433828390</v>
      </c>
      <c r="P1715" s="2">
        <f t="array" ref="P1715">INDEX([5]Sheet1!$H$2:$H$2185,MATCH($C1715,IF([5]Sheet1!$E$2:$E$2185=$A1715,[5]Sheet1!$B$2:$B$2185),0))</f>
        <v>60363</v>
      </c>
    </row>
    <row r="1716" spans="1:16" x14ac:dyDescent="0.25">
      <c r="A1716" t="s">
        <v>98</v>
      </c>
      <c r="B1716" t="s">
        <v>99</v>
      </c>
      <c r="C1716">
        <v>2010</v>
      </c>
      <c r="D1716" s="2">
        <f t="array" ref="D1716">INDEX([2]data!$E$2:$E$2185,MATCH($C1716,IF([2]data!$C$2:$C$2185=$A1716,[2]data!$A$2:$A$2185),0))</f>
        <v>6742256</v>
      </c>
      <c r="H1716" s="2">
        <f t="array" ref="H1716">INDEX([1]Sheet1!$M$2:$M$1823,MATCH($C1716,IF([1]Sheet1!$A$2:$A$1823=$A1716,[1]Sheet1!$C$2:$C$1823),0))</f>
        <v>11362166784</v>
      </c>
      <c r="I1716" s="2">
        <f t="array" ref="I1716">INDEX([1]Sheet1!$D$2:$D$1823,MATCH($C1716,IF([1]Sheet1!$A$2:$A$1823=$A1716,[1]Sheet1!$C$2:$C$1823),0))</f>
        <v>9845730000</v>
      </c>
      <c r="J1716" s="2">
        <f t="array" ref="J1716">(INDEX([1]Sheet1!$G$2:$G$1823,MATCH($C1716,IF([1]Sheet1!$A$2:$A$1823=$A1716,[1]Sheet1!$C$2:$C$1823),0))+INDEX([1]Sheet1!$J$2:$J$1823,MATCH($C1716,IF([1]Sheet1!$A$2:$A$1823=$A1716,[1]Sheet1!$C$2:$C$1823),0)))</f>
        <v>1516437000</v>
      </c>
      <c r="K1716" s="2">
        <f t="array" ref="K1716">INDEX([5]Sheet1!$K$2:$K$2185,MATCH($C1716,IF([5]Sheet1!$E$2:$E$2185=$A1716,[5]Sheet1!$B$2:$B$2185),0))*10</f>
        <v>4984982530</v>
      </c>
      <c r="L1716" s="2">
        <f t="array" ref="L1716">INDEX([5]Sheet1!$J$2:$J$2185,MATCH($C1716,IF([5]Sheet1!$E$2:$E$2185=$A1716,[5]Sheet1!$B$2:$B$2185),0))</f>
        <v>104049</v>
      </c>
      <c r="M1716" s="2">
        <f t="array" ref="M1716">INDEX([5]Sheet1!$G$2:$G$2185,MATCH($C1716,IF([5]Sheet1!$E$2:$E$2185=$A1716,[5]Sheet1!$B$2:$B$2185),0))*10</f>
        <v>3823662220</v>
      </c>
      <c r="N1716" s="2">
        <f t="array" ref="N1716">INDEX([5]Sheet1!$F$2:$F$2185,MATCH($C1716,IF([5]Sheet1!$E$2:$E$2185=$A1716,[5]Sheet1!$B$2:$B$2185),0))</f>
        <v>59050</v>
      </c>
      <c r="O1716" s="2">
        <f t="array" ref="O1716">INDEX([5]Sheet1!$I$2:$I$2185,MATCH($C1716,IF([5]Sheet1!$E$2:$E$2185=$A1716,[5]Sheet1!$B$2:$B$2185),0))*10</f>
        <v>1161320310</v>
      </c>
      <c r="P1716" s="2">
        <f t="array" ref="P1716">INDEX([5]Sheet1!$H$2:$H$2185,MATCH($C1716,IF([5]Sheet1!$E$2:$E$2185=$A1716,[5]Sheet1!$B$2:$B$2185),0))</f>
        <v>28879</v>
      </c>
    </row>
    <row r="1717" spans="1:16" x14ac:dyDescent="0.25">
      <c r="A1717" t="s">
        <v>100</v>
      </c>
      <c r="B1717" t="s">
        <v>101</v>
      </c>
      <c r="C1717">
        <v>2010</v>
      </c>
      <c r="D1717" s="2">
        <f t="array" ref="D1717">INDEX([2]data!$E$2:$E$2185,MATCH($C1717,IF([2]data!$C$2:$C$2185=$A1717,[2]data!$A$2:$A$2185),0))</f>
        <v>1854146</v>
      </c>
      <c r="H1717" s="2">
        <f t="array" ref="H1717">INDEX([1]Sheet1!$M$2:$M$1823,MATCH($C1717,IF([1]Sheet1!$A$2:$A$1823=$A1717,[1]Sheet1!$C$2:$C$1823),0))</f>
        <v>3212645120</v>
      </c>
      <c r="I1717" s="2">
        <f t="array" ref="I1717">INDEX([1]Sheet1!$D$2:$D$1823,MATCH($C1717,IF([1]Sheet1!$A$2:$A$1823=$A1717,[1]Sheet1!$C$2:$C$1823),0))</f>
        <v>3020983000</v>
      </c>
      <c r="J1717" s="2">
        <f t="array" ref="J1717">(INDEX([1]Sheet1!$G$2:$G$1823,MATCH($C1717,IF([1]Sheet1!$A$2:$A$1823=$A1717,[1]Sheet1!$C$2:$C$1823),0))+INDEX([1]Sheet1!$J$2:$J$1823,MATCH($C1717,IF([1]Sheet1!$A$2:$A$1823=$A1717,[1]Sheet1!$C$2:$C$1823),0)))</f>
        <v>191662000</v>
      </c>
      <c r="K1717" s="2">
        <f t="array" ref="K1717">INDEX([5]Sheet1!$K$2:$K$2185,MATCH($C1717,IF([5]Sheet1!$E$2:$E$2185=$A1717,[5]Sheet1!$B$2:$B$2185),0))*10</f>
        <v>1420727270</v>
      </c>
      <c r="L1717" s="2">
        <f t="array" ref="L1717">INDEX([5]Sheet1!$J$2:$J$2185,MATCH($C1717,IF([5]Sheet1!$E$2:$E$2185=$A1717,[5]Sheet1!$B$2:$B$2185),0))</f>
        <v>42505</v>
      </c>
      <c r="M1717" s="2">
        <f t="array" ref="M1717">INDEX([5]Sheet1!$G$2:$G$2185,MATCH($C1717,IF([5]Sheet1!$E$2:$E$2185=$A1717,[5]Sheet1!$B$2:$B$2185),0))*10</f>
        <v>1070334520</v>
      </c>
      <c r="N1717" s="2">
        <f t="array" ref="N1717">INDEX([5]Sheet1!$F$2:$F$2185,MATCH($C1717,IF([5]Sheet1!$E$2:$E$2185=$A1717,[5]Sheet1!$B$2:$B$2185),0))</f>
        <v>26401</v>
      </c>
      <c r="O1717" s="2">
        <f t="array" ref="O1717">INDEX([5]Sheet1!$I$2:$I$2185,MATCH($C1717,IF([5]Sheet1!$E$2:$E$2185=$A1717,[5]Sheet1!$B$2:$B$2185),0))*10</f>
        <v>350392750</v>
      </c>
      <c r="P1717" s="2">
        <f t="array" ref="P1717">INDEX([5]Sheet1!$H$2:$H$2185,MATCH($C1717,IF([5]Sheet1!$E$2:$E$2185=$A1717,[5]Sheet1!$B$2:$B$2185),0))</f>
        <v>14897</v>
      </c>
    </row>
    <row r="1718" spans="1:16" x14ac:dyDescent="0.25">
      <c r="A1718" t="s">
        <v>102</v>
      </c>
      <c r="B1718" t="s">
        <v>103</v>
      </c>
      <c r="C1718">
        <v>2010</v>
      </c>
      <c r="D1718" s="2">
        <f t="array" ref="D1718">INDEX([2]data!$E$2:$E$2185,MATCH($C1718,IF([2]data!$C$2:$C$2185=$A1718,[2]data!$A$2:$A$2185),0))</f>
        <v>5689060</v>
      </c>
      <c r="H1718" s="2">
        <f t="array" ref="H1718">INDEX([1]Sheet1!$M$2:$M$1823,MATCH($C1718,IF([1]Sheet1!$A$2:$A$1823=$A1718,[1]Sheet1!$C$2:$C$1823),0))</f>
        <v>10591097856</v>
      </c>
      <c r="I1718" s="2">
        <f t="array" ref="I1718">INDEX([1]Sheet1!$D$2:$D$1823,MATCH($C1718,IF([1]Sheet1!$A$2:$A$1823=$A1718,[1]Sheet1!$C$2:$C$1823),0))</f>
        <v>9966121000</v>
      </c>
      <c r="J1718" s="2">
        <f t="array" ref="J1718">(INDEX([1]Sheet1!$G$2:$G$1823,MATCH($C1718,IF([1]Sheet1!$A$2:$A$1823=$A1718,[1]Sheet1!$C$2:$C$1823),0))+INDEX([1]Sheet1!$J$2:$J$1823,MATCH($C1718,IF([1]Sheet1!$A$2:$A$1823=$A1718,[1]Sheet1!$C$2:$C$1823),0)))</f>
        <v>624977000</v>
      </c>
      <c r="K1718" s="2">
        <f t="array" ref="K1718">INDEX([5]Sheet1!$K$2:$K$2185,MATCH($C1718,IF([5]Sheet1!$E$2:$E$2185=$A1718,[5]Sheet1!$B$2:$B$2185),0))*10</f>
        <v>4583761190</v>
      </c>
      <c r="L1718" s="2">
        <f t="array" ref="L1718">INDEX([5]Sheet1!$J$2:$J$2185,MATCH($C1718,IF([5]Sheet1!$E$2:$E$2185=$A1718,[5]Sheet1!$B$2:$B$2185),0))</f>
        <v>118182</v>
      </c>
      <c r="M1718" s="2">
        <f t="array" ref="M1718">INDEX([5]Sheet1!$G$2:$G$2185,MATCH($C1718,IF([5]Sheet1!$E$2:$E$2185=$A1718,[5]Sheet1!$B$2:$B$2185),0))*10</f>
        <v>3728685310</v>
      </c>
      <c r="N1718" s="2">
        <f t="array" ref="N1718">INDEX([5]Sheet1!$F$2:$F$2185,MATCH($C1718,IF([5]Sheet1!$E$2:$E$2185=$A1718,[5]Sheet1!$B$2:$B$2185),0))</f>
        <v>79099</v>
      </c>
      <c r="O1718" s="2">
        <f t="array" ref="O1718">INDEX([5]Sheet1!$I$2:$I$2185,MATCH($C1718,IF([5]Sheet1!$E$2:$E$2185=$A1718,[5]Sheet1!$B$2:$B$2185),0))*10</f>
        <v>855075880</v>
      </c>
      <c r="P1718" s="2">
        <f t="array" ref="P1718">INDEX([5]Sheet1!$H$2:$H$2185,MATCH($C1718,IF([5]Sheet1!$E$2:$E$2185=$A1718,[5]Sheet1!$B$2:$B$2185),0))</f>
        <v>29726</v>
      </c>
    </row>
    <row r="1719" spans="1:16" x14ac:dyDescent="0.25">
      <c r="A1719" t="s">
        <v>104</v>
      </c>
      <c r="B1719" t="s">
        <v>105</v>
      </c>
      <c r="C1719">
        <v>2010</v>
      </c>
      <c r="D1719" s="2">
        <f t="array" ref="D1719">INDEX([2]data!$E$2:$E$2185,MATCH($C1719,IF([2]data!$C$2:$C$2185=$A1719,[2]data!$A$2:$A$2185),0))</f>
        <v>564222</v>
      </c>
      <c r="H1719" s="2">
        <f t="array" ref="H1719">INDEX([1]Sheet1!$M$2:$M$1823,MATCH($C1719,IF([1]Sheet1!$A$2:$A$1823=$A1719,[1]Sheet1!$C$2:$C$1823),0))</f>
        <v>1682462976</v>
      </c>
      <c r="I1719" s="2">
        <f t="array" ref="I1719">INDEX([1]Sheet1!$D$2:$D$1823,MATCH($C1719,IF([1]Sheet1!$A$2:$A$1823=$A1719,[1]Sheet1!$C$2:$C$1823),0))</f>
        <v>1341754000</v>
      </c>
      <c r="J1719" s="2">
        <f t="array" ref="J1719">(INDEX([1]Sheet1!$G$2:$G$1823,MATCH($C1719,IF([1]Sheet1!$A$2:$A$1823=$A1719,[1]Sheet1!$C$2:$C$1823),0))+INDEX([1]Sheet1!$J$2:$J$1823,MATCH($C1719,IF([1]Sheet1!$A$2:$A$1823=$A1719,[1]Sheet1!$C$2:$C$1823),0)))</f>
        <v>340709000</v>
      </c>
      <c r="K1719" s="2">
        <f t="array" ref="K1719">INDEX([5]Sheet1!$K$2:$K$2185,MATCH($C1719,IF([5]Sheet1!$E$2:$E$2185=$A1719,[5]Sheet1!$B$2:$B$2185),0))*10</f>
        <v>721692450</v>
      </c>
      <c r="L1719" s="2">
        <f t="array" ref="L1719">INDEX([5]Sheet1!$J$2:$J$2185,MATCH($C1719,IF([5]Sheet1!$E$2:$E$2185=$A1719,[5]Sheet1!$B$2:$B$2185),0))</f>
        <v>18717</v>
      </c>
      <c r="M1719" s="2">
        <f t="array" ref="M1719">INDEX([5]Sheet1!$G$2:$G$2185,MATCH($C1719,IF([5]Sheet1!$E$2:$E$2185=$A1719,[5]Sheet1!$B$2:$B$2185),0))*10</f>
        <v>551084420</v>
      </c>
      <c r="N1719" s="2">
        <f t="array" ref="N1719">INDEX([5]Sheet1!$F$2:$F$2185,MATCH($C1719,IF([5]Sheet1!$E$2:$E$2185=$A1719,[5]Sheet1!$B$2:$B$2185),0))</f>
        <v>11062</v>
      </c>
      <c r="O1719" s="2">
        <f t="array" ref="O1719">INDEX([5]Sheet1!$I$2:$I$2185,MATCH($C1719,IF([5]Sheet1!$E$2:$E$2185=$A1719,[5]Sheet1!$B$2:$B$2185),0))*10</f>
        <v>170608030</v>
      </c>
      <c r="P1719" s="2">
        <f t="array" ref="P1719">INDEX([5]Sheet1!$H$2:$H$2185,MATCH($C1719,IF([5]Sheet1!$E$2:$E$2185=$A1719,[5]Sheet1!$B$2:$B$2185),0))</f>
        <v>6390</v>
      </c>
    </row>
    <row r="1720" spans="1:16" x14ac:dyDescent="0.25">
      <c r="A1720" t="s">
        <v>4</v>
      </c>
      <c r="B1720" t="s">
        <v>5</v>
      </c>
      <c r="C1720">
        <v>2011</v>
      </c>
      <c r="D1720" s="2">
        <f t="array" ref="D1720">INDEX([2]data!$E$2:$E$2185,MATCH($C1720,IF([2]data!$C$2:$C$2185=$A1720,[2]data!$A$2:$A$2185),0))</f>
        <v>4801627</v>
      </c>
      <c r="H1720" s="2">
        <f t="array" ref="H1720">INDEX([1]Sheet1!$M$2:$M$1823,MATCH($C1720,IF([1]Sheet1!$A$2:$A$1823=$A1720,[1]Sheet1!$C$2:$C$1823),0))</f>
        <v>7554395136</v>
      </c>
      <c r="I1720" s="2">
        <f t="array" ref="I1720">INDEX([1]Sheet1!$D$2:$D$1823,MATCH($C1720,IF([1]Sheet1!$A$2:$A$1823=$A1720,[1]Sheet1!$C$2:$C$1823),0))</f>
        <v>6922295000</v>
      </c>
      <c r="J1720" s="2">
        <f t="array" ref="J1720">(INDEX([1]Sheet1!$G$2:$G$1823,MATCH($C1720,IF([1]Sheet1!$A$2:$A$1823=$A1720,[1]Sheet1!$C$2:$C$1823),0))+INDEX([1]Sheet1!$J$2:$J$1823,MATCH($C1720,IF([1]Sheet1!$A$2:$A$1823=$A1720,[1]Sheet1!$C$2:$C$1823),0)))</f>
        <v>632100000</v>
      </c>
      <c r="K1720" s="2">
        <f t="array" ref="K1720">INDEX([5]Sheet1!$K$2:$K$2185,MATCH($C1720,IF([5]Sheet1!$E$2:$E$2185=$A1720,[5]Sheet1!$B$2:$B$2185),0))*10</f>
        <v>3097517490</v>
      </c>
      <c r="L1720" s="2">
        <f t="array" ref="L1720">INDEX([5]Sheet1!$J$2:$J$2185,MATCH($C1720,IF([5]Sheet1!$E$2:$E$2185=$A1720,[5]Sheet1!$B$2:$B$2185),0))</f>
        <v>102416</v>
      </c>
      <c r="M1720" s="2">
        <f t="array" ref="M1720">INDEX([5]Sheet1!$G$2:$G$2185,MATCH($C1720,IF([5]Sheet1!$E$2:$E$2185=$A1720,[5]Sheet1!$B$2:$B$2185),0))*10</f>
        <v>2514306170</v>
      </c>
      <c r="N1720" s="2">
        <f t="array" ref="N1720">INDEX([5]Sheet1!$F$2:$F$2185,MATCH($C1720,IF([5]Sheet1!$E$2:$E$2185=$A1720,[5]Sheet1!$B$2:$B$2185),0))</f>
        <v>69629</v>
      </c>
      <c r="O1720" s="2">
        <f t="array" ref="O1720">INDEX([5]Sheet1!$I$2:$I$2185,MATCH($C1720,IF([5]Sheet1!$E$2:$E$2185=$A1720,[5]Sheet1!$B$2:$B$2185),0))*10</f>
        <v>583211320</v>
      </c>
      <c r="P1720" s="2">
        <f t="array" ref="P1720">INDEX([5]Sheet1!$H$2:$H$2185,MATCH($C1720,IF([5]Sheet1!$E$2:$E$2185=$A1720,[5]Sheet1!$B$2:$B$2185),0))</f>
        <v>32787</v>
      </c>
    </row>
    <row r="1721" spans="1:16" x14ac:dyDescent="0.25">
      <c r="A1721" t="s">
        <v>6</v>
      </c>
      <c r="B1721" t="s">
        <v>7</v>
      </c>
      <c r="C1721">
        <v>2011</v>
      </c>
      <c r="D1721" s="2">
        <f t="array" ref="D1721">INDEX([2]data!$E$2:$E$2185,MATCH($C1721,IF([2]data!$C$2:$C$2185=$A1721,[2]data!$A$2:$A$2185),0))</f>
        <v>723375</v>
      </c>
      <c r="H1721" s="2">
        <f t="array" ref="H1721">INDEX([1]Sheet1!$M$2:$M$1823,MATCH($C1721,IF([1]Sheet1!$A$2:$A$1823=$A1721,[1]Sheet1!$C$2:$C$1823),0))</f>
        <v>2450475008</v>
      </c>
      <c r="I1721" s="2">
        <f t="array" ref="I1721">INDEX([1]Sheet1!$D$2:$D$1823,MATCH($C1721,IF([1]Sheet1!$A$2:$A$1823=$A1721,[1]Sheet1!$C$2:$C$1823),0))</f>
        <v>2227362000</v>
      </c>
      <c r="J1721" s="2">
        <f t="array" ref="J1721">(INDEX([1]Sheet1!$G$2:$G$1823,MATCH($C1721,IF([1]Sheet1!$A$2:$A$1823=$A1721,[1]Sheet1!$C$2:$C$1823),0))+INDEX([1]Sheet1!$J$2:$J$1823,MATCH($C1721,IF([1]Sheet1!$A$2:$A$1823=$A1721,[1]Sheet1!$C$2:$C$1823),0)))</f>
        <v>223113000</v>
      </c>
      <c r="K1721" s="2">
        <f t="array" ref="K1721">INDEX([5]Sheet1!$K$2:$K$2185,MATCH($C1721,IF([5]Sheet1!$E$2:$E$2185=$A1721,[5]Sheet1!$B$2:$B$2185),0))*10</f>
        <v>924318750</v>
      </c>
      <c r="L1721" s="2">
        <f t="array" ref="L1721">INDEX([5]Sheet1!$J$2:$J$2185,MATCH($C1721,IF([5]Sheet1!$E$2:$E$2185=$A1721,[5]Sheet1!$B$2:$B$2185),0))</f>
        <v>20508</v>
      </c>
      <c r="M1721" s="2">
        <f t="array" ref="M1721">INDEX([5]Sheet1!$G$2:$G$2185,MATCH($C1721,IF([5]Sheet1!$E$2:$E$2185=$A1721,[5]Sheet1!$B$2:$B$2185),0))*10</f>
        <v>661655430</v>
      </c>
      <c r="N1721" s="2">
        <f t="array" ref="N1721">INDEX([5]Sheet1!$F$2:$F$2185,MATCH($C1721,IF([5]Sheet1!$E$2:$E$2185=$A1721,[5]Sheet1!$B$2:$B$2185),0))</f>
        <v>13329</v>
      </c>
      <c r="O1721" s="2">
        <f t="array" ref="O1721">INDEX([5]Sheet1!$I$2:$I$2185,MATCH($C1721,IF([5]Sheet1!$E$2:$E$2185=$A1721,[5]Sheet1!$B$2:$B$2185),0))*10</f>
        <v>262663320</v>
      </c>
      <c r="P1721" s="2">
        <f t="array" ref="P1721">INDEX([5]Sheet1!$H$2:$H$2185,MATCH($C1721,IF([5]Sheet1!$E$2:$E$2185=$A1721,[5]Sheet1!$B$2:$B$2185),0))</f>
        <v>7179</v>
      </c>
    </row>
    <row r="1722" spans="1:16" x14ac:dyDescent="0.25">
      <c r="A1722" t="s">
        <v>8</v>
      </c>
      <c r="B1722" t="s">
        <v>9</v>
      </c>
      <c r="C1722">
        <v>2011</v>
      </c>
      <c r="D1722" s="2">
        <f t="array" ref="D1722">INDEX([2]data!$E$2:$E$2185,MATCH($C1722,IF([2]data!$C$2:$C$2185=$A1722,[2]data!$A$2:$A$2185),0))</f>
        <v>6468796</v>
      </c>
      <c r="H1722" s="2">
        <f t="array" ref="H1722">INDEX([1]Sheet1!$M$2:$M$1823,MATCH($C1722,IF([1]Sheet1!$A$2:$A$1823=$A1722,[1]Sheet1!$C$2:$C$1823),0))</f>
        <v>8066254848</v>
      </c>
      <c r="I1722" s="2">
        <f t="array" ref="I1722">INDEX([1]Sheet1!$D$2:$D$1823,MATCH($C1722,IF([1]Sheet1!$A$2:$A$1823=$A1722,[1]Sheet1!$C$2:$C$1823),0))</f>
        <v>7324615000</v>
      </c>
      <c r="J1722" s="2">
        <f t="array" ref="J1722">(INDEX([1]Sheet1!$G$2:$G$1823,MATCH($C1722,IF([1]Sheet1!$A$2:$A$1823=$A1722,[1]Sheet1!$C$2:$C$1823),0))+INDEX([1]Sheet1!$J$2:$J$1823,MATCH($C1722,IF([1]Sheet1!$A$2:$A$1823=$A1722,[1]Sheet1!$C$2:$C$1823),0)))</f>
        <v>741640000</v>
      </c>
      <c r="K1722" s="2">
        <f t="array" ref="K1722">INDEX([5]Sheet1!$K$2:$K$2185,MATCH($C1722,IF([5]Sheet1!$E$2:$E$2185=$A1722,[5]Sheet1!$B$2:$B$2185),0))*10</f>
        <v>3551502430</v>
      </c>
      <c r="L1722" s="2">
        <f t="array" ref="L1722">INDEX([5]Sheet1!$J$2:$J$2185,MATCH($C1722,IF([5]Sheet1!$E$2:$E$2185=$A1722,[5]Sheet1!$B$2:$B$2185),0))</f>
        <v>108617</v>
      </c>
      <c r="M1722" s="2">
        <f t="array" ref="M1722">INDEX([5]Sheet1!$G$2:$G$2185,MATCH($C1722,IF([5]Sheet1!$E$2:$E$2185=$A1722,[5]Sheet1!$B$2:$B$2185),0))*10</f>
        <v>2551302980</v>
      </c>
      <c r="N1722" s="2">
        <f t="array" ref="N1722">INDEX([5]Sheet1!$F$2:$F$2185,MATCH($C1722,IF([5]Sheet1!$E$2:$E$2185=$A1722,[5]Sheet1!$B$2:$B$2185),0))</f>
        <v>69662</v>
      </c>
      <c r="O1722" s="2">
        <f t="array" ref="O1722">INDEX([5]Sheet1!$I$2:$I$2185,MATCH($C1722,IF([5]Sheet1!$E$2:$E$2185=$A1722,[5]Sheet1!$B$2:$B$2185),0))*10</f>
        <v>1000199450</v>
      </c>
      <c r="P1722" s="2">
        <f t="array" ref="P1722">INDEX([5]Sheet1!$H$2:$H$2185,MATCH($C1722,IF([5]Sheet1!$E$2:$E$2185=$A1722,[5]Sheet1!$B$2:$B$2185),0))</f>
        <v>38955</v>
      </c>
    </row>
    <row r="1723" spans="1:16" x14ac:dyDescent="0.25">
      <c r="A1723" t="s">
        <v>10</v>
      </c>
      <c r="B1723" t="s">
        <v>11</v>
      </c>
      <c r="C1723">
        <v>2011</v>
      </c>
      <c r="D1723" s="2">
        <f t="array" ref="D1723">INDEX([2]data!$E$2:$E$2185,MATCH($C1723,IF([2]data!$C$2:$C$2185=$A1723,[2]data!$A$2:$A$2185),0))</f>
        <v>2938506</v>
      </c>
      <c r="H1723" s="2">
        <f t="array" ref="H1723">INDEX([1]Sheet1!$M$2:$M$1823,MATCH($C1723,IF([1]Sheet1!$A$2:$A$1823=$A1723,[1]Sheet1!$C$2:$C$1823),0))</f>
        <v>5361912832</v>
      </c>
      <c r="I1723" s="2">
        <f t="array" ref="I1723">INDEX([1]Sheet1!$D$2:$D$1823,MATCH($C1723,IF([1]Sheet1!$A$2:$A$1823=$A1723,[1]Sheet1!$C$2:$C$1823),0))</f>
        <v>4756056000</v>
      </c>
      <c r="J1723" s="2">
        <f t="array" ref="J1723">(INDEX([1]Sheet1!$G$2:$G$1823,MATCH($C1723,IF([1]Sheet1!$A$2:$A$1823=$A1723,[1]Sheet1!$C$2:$C$1823),0))+INDEX([1]Sheet1!$J$2:$J$1823,MATCH($C1723,IF([1]Sheet1!$A$2:$A$1823=$A1723,[1]Sheet1!$C$2:$C$1823),0)))</f>
        <v>605857000</v>
      </c>
      <c r="K1723" s="2">
        <f t="array" ref="K1723">INDEX([5]Sheet1!$K$2:$K$2185,MATCH($C1723,IF([5]Sheet1!$E$2:$E$2185=$A1723,[5]Sheet1!$B$2:$B$2185),0))*10</f>
        <v>2368082300</v>
      </c>
      <c r="L1723" s="2">
        <f t="array" ref="L1723">INDEX([5]Sheet1!$J$2:$J$2185,MATCH($C1723,IF([5]Sheet1!$E$2:$E$2185=$A1723,[5]Sheet1!$B$2:$B$2185),0))</f>
        <v>74411</v>
      </c>
      <c r="M1723" s="2">
        <f t="array" ref="M1723">INDEX([5]Sheet1!$G$2:$G$2185,MATCH($C1723,IF([5]Sheet1!$E$2:$E$2185=$A1723,[5]Sheet1!$B$2:$B$2185),0))*10</f>
        <v>1863123990</v>
      </c>
      <c r="N1723" s="2">
        <f t="array" ref="N1723">INDEX([5]Sheet1!$F$2:$F$2185,MATCH($C1723,IF([5]Sheet1!$E$2:$E$2185=$A1723,[5]Sheet1!$B$2:$B$2185),0))</f>
        <v>45584</v>
      </c>
      <c r="O1723" s="2">
        <f t="array" ref="O1723">INDEX([5]Sheet1!$I$2:$I$2185,MATCH($C1723,IF([5]Sheet1!$E$2:$E$2185=$A1723,[5]Sheet1!$B$2:$B$2185),0))*10</f>
        <v>504958310</v>
      </c>
      <c r="P1723" s="2">
        <f t="array" ref="P1723">INDEX([5]Sheet1!$H$2:$H$2185,MATCH($C1723,IF([5]Sheet1!$E$2:$E$2185=$A1723,[5]Sheet1!$B$2:$B$2185),0))</f>
        <v>28827</v>
      </c>
    </row>
    <row r="1724" spans="1:16" x14ac:dyDescent="0.25">
      <c r="A1724" t="s">
        <v>12</v>
      </c>
      <c r="B1724" t="s">
        <v>13</v>
      </c>
      <c r="C1724">
        <v>2011</v>
      </c>
      <c r="D1724" s="2">
        <f t="array" ref="D1724">INDEX([2]data!$E$2:$E$2185,MATCH($C1724,IF([2]data!$C$2:$C$2185=$A1724,[2]data!$A$2:$A$2185),0))</f>
        <v>37668681</v>
      </c>
      <c r="H1724" s="2">
        <f t="array" ref="H1724">INDEX([1]Sheet1!$M$2:$M$1823,MATCH($C1724,IF([1]Sheet1!$A$2:$A$1823=$A1724,[1]Sheet1!$C$2:$C$1823),0))</f>
        <v>63571378176</v>
      </c>
      <c r="I1724" s="2">
        <f t="array" ref="I1724">INDEX([1]Sheet1!$D$2:$D$1823,MATCH($C1724,IF([1]Sheet1!$A$2:$A$1823=$A1724,[1]Sheet1!$C$2:$C$1823),0))</f>
        <v>57059916000</v>
      </c>
      <c r="J1724" s="2">
        <f t="array" ref="J1724">(INDEX([1]Sheet1!$G$2:$G$1823,MATCH($C1724,IF([1]Sheet1!$A$2:$A$1823=$A1724,[1]Sheet1!$C$2:$C$1823),0))+INDEX([1]Sheet1!$J$2:$J$1823,MATCH($C1724,IF([1]Sheet1!$A$2:$A$1823=$A1724,[1]Sheet1!$C$2:$C$1823),0)))</f>
        <v>6511464000</v>
      </c>
      <c r="K1724" s="2">
        <f t="array" ref="K1724">INDEX([5]Sheet1!$K$2:$K$2185,MATCH($C1724,IF([5]Sheet1!$E$2:$E$2185=$A1724,[5]Sheet1!$B$2:$B$2185),0))*10</f>
        <v>30573184130</v>
      </c>
      <c r="L1724" s="2">
        <f t="array" ref="L1724">INDEX([5]Sheet1!$J$2:$J$2185,MATCH($C1724,IF([5]Sheet1!$E$2:$E$2185=$A1724,[5]Sheet1!$B$2:$B$2185),0))</f>
        <v>631297</v>
      </c>
      <c r="M1724" s="2">
        <f t="array" ref="M1724">INDEX([5]Sheet1!$G$2:$G$2185,MATCH($C1724,IF([5]Sheet1!$E$2:$E$2185=$A1724,[5]Sheet1!$B$2:$B$2185),0))*10</f>
        <v>23200199150</v>
      </c>
      <c r="N1724" s="2">
        <f t="array" ref="N1724">INDEX([5]Sheet1!$F$2:$F$2185,MATCH($C1724,IF([5]Sheet1!$E$2:$E$2185=$A1724,[5]Sheet1!$B$2:$B$2185),0))</f>
        <v>407606</v>
      </c>
      <c r="O1724" s="2">
        <f t="array" ref="O1724">INDEX([5]Sheet1!$I$2:$I$2185,MATCH($C1724,IF([5]Sheet1!$E$2:$E$2185=$A1724,[5]Sheet1!$B$2:$B$2185),0))*10</f>
        <v>7372984980</v>
      </c>
      <c r="P1724" s="2">
        <f t="array" ref="P1724">INDEX([5]Sheet1!$H$2:$H$2185,MATCH($C1724,IF([5]Sheet1!$E$2:$E$2185=$A1724,[5]Sheet1!$B$2:$B$2185),0))</f>
        <v>223691</v>
      </c>
    </row>
    <row r="1725" spans="1:16" x14ac:dyDescent="0.25">
      <c r="A1725" t="s">
        <v>14</v>
      </c>
      <c r="B1725" t="s">
        <v>15</v>
      </c>
      <c r="C1725">
        <v>2011</v>
      </c>
      <c r="D1725" s="2">
        <f t="array" ref="D1725">INDEX([2]data!$E$2:$E$2185,MATCH($C1725,IF([2]data!$C$2:$C$2185=$A1725,[2]data!$A$2:$A$2185),0))</f>
        <v>5118400</v>
      </c>
      <c r="H1725" s="2">
        <f t="array" ref="H1725">INDEX([1]Sheet1!$M$2:$M$1823,MATCH($C1725,IF([1]Sheet1!$A$2:$A$1823=$A1725,[1]Sheet1!$C$2:$C$1823),0))</f>
        <v>8185315840</v>
      </c>
      <c r="I1725" s="2">
        <f t="array" ref="I1725">INDEX([1]Sheet1!$D$2:$D$1823,MATCH($C1725,IF([1]Sheet1!$A$2:$A$1823=$A1725,[1]Sheet1!$C$2:$C$1823),0))</f>
        <v>7357660000</v>
      </c>
      <c r="J1725" s="2">
        <f t="array" ref="J1725">(INDEX([1]Sheet1!$G$2:$G$1823,MATCH($C1725,IF([1]Sheet1!$A$2:$A$1823=$A1725,[1]Sheet1!$C$2:$C$1823),0))+INDEX([1]Sheet1!$J$2:$J$1823,MATCH($C1725,IF([1]Sheet1!$A$2:$A$1823=$A1725,[1]Sheet1!$C$2:$C$1823),0)))</f>
        <v>827656000</v>
      </c>
      <c r="K1725" s="2">
        <f t="array" ref="K1725">INDEX([5]Sheet1!$K$2:$K$2185,MATCH($C1725,IF([5]Sheet1!$E$2:$E$2185=$A1725,[5]Sheet1!$B$2:$B$2185),0))*10</f>
        <v>3686230740</v>
      </c>
      <c r="L1725" s="2">
        <f t="array" ref="L1725">INDEX([5]Sheet1!$J$2:$J$2185,MATCH($C1725,IF([5]Sheet1!$E$2:$E$2185=$A1725,[5]Sheet1!$B$2:$B$2185),0))</f>
        <v>102348</v>
      </c>
      <c r="M1725" s="2">
        <f t="array" ref="M1725">INDEX([5]Sheet1!$G$2:$G$2185,MATCH($C1725,IF([5]Sheet1!$E$2:$E$2185=$A1725,[5]Sheet1!$B$2:$B$2185),0))*10</f>
        <v>2908669320</v>
      </c>
      <c r="N1725" s="2">
        <f t="array" ref="N1725">INDEX([5]Sheet1!$F$2:$F$2185,MATCH($C1725,IF([5]Sheet1!$E$2:$E$2185=$A1725,[5]Sheet1!$B$2:$B$2185),0))</f>
        <v>73678</v>
      </c>
      <c r="O1725" s="2">
        <f t="array" ref="O1725">INDEX([5]Sheet1!$I$2:$I$2185,MATCH($C1725,IF([5]Sheet1!$E$2:$E$2185=$A1725,[5]Sheet1!$B$2:$B$2185),0))*10</f>
        <v>777561420</v>
      </c>
      <c r="P1725" s="2">
        <f t="array" ref="P1725">INDEX([5]Sheet1!$H$2:$H$2185,MATCH($C1725,IF([5]Sheet1!$E$2:$E$2185=$A1725,[5]Sheet1!$B$2:$B$2185),0))</f>
        <v>28670</v>
      </c>
    </row>
    <row r="1726" spans="1:16" x14ac:dyDescent="0.25">
      <c r="A1726" t="s">
        <v>16</v>
      </c>
      <c r="B1726" t="s">
        <v>17</v>
      </c>
      <c r="C1726">
        <v>2011</v>
      </c>
      <c r="D1726" s="2">
        <f t="array" ref="D1726">INDEX([2]data!$E$2:$E$2185,MATCH($C1726,IF([2]data!$C$2:$C$2185=$A1726,[2]data!$A$2:$A$2185),0))</f>
        <v>3588948</v>
      </c>
      <c r="H1726" s="2">
        <f t="array" ref="H1726">INDEX([1]Sheet1!$M$2:$M$1823,MATCH($C1726,IF([1]Sheet1!$A$2:$A$1823=$A1726,[1]Sheet1!$C$2:$C$1823),0))</f>
        <v>8399391744</v>
      </c>
      <c r="I1726" s="2">
        <f t="array" ref="I1726">INDEX([1]Sheet1!$D$2:$D$1823,MATCH($C1726,IF([1]Sheet1!$A$2:$A$1823=$A1726,[1]Sheet1!$C$2:$C$1823),0))</f>
        <v>7920572000</v>
      </c>
      <c r="J1726" s="2">
        <f t="array" ref="J1726">(INDEX([1]Sheet1!$G$2:$G$1823,MATCH($C1726,IF([1]Sheet1!$A$2:$A$1823=$A1726,[1]Sheet1!$C$2:$C$1823),0))+INDEX([1]Sheet1!$J$2:$J$1823,MATCH($C1726,IF([1]Sheet1!$A$2:$A$1823=$A1726,[1]Sheet1!$C$2:$C$1823),0)))</f>
        <v>478820000</v>
      </c>
      <c r="K1726" s="2">
        <f t="array" ref="K1726">INDEX([5]Sheet1!$K$2:$K$2185,MATCH($C1726,IF([5]Sheet1!$E$2:$E$2185=$A1726,[5]Sheet1!$B$2:$B$2185),0))*10</f>
        <v>4294987740</v>
      </c>
      <c r="L1726" s="2">
        <f t="array" ref="L1726">INDEX([5]Sheet1!$J$2:$J$2185,MATCH($C1726,IF([5]Sheet1!$E$2:$E$2185=$A1726,[5]Sheet1!$B$2:$B$2185),0))</f>
        <v>86979</v>
      </c>
      <c r="M1726" s="2">
        <f t="array" ref="M1726">INDEX([5]Sheet1!$G$2:$G$2185,MATCH($C1726,IF([5]Sheet1!$E$2:$E$2185=$A1726,[5]Sheet1!$B$2:$B$2185),0))*10</f>
        <v>3578713920</v>
      </c>
      <c r="N1726" s="2">
        <f t="array" ref="N1726">INDEX([5]Sheet1!$F$2:$F$2185,MATCH($C1726,IF([5]Sheet1!$E$2:$E$2185=$A1726,[5]Sheet1!$B$2:$B$2185),0))</f>
        <v>66247</v>
      </c>
      <c r="O1726" s="2">
        <f t="array" ref="O1726">INDEX([5]Sheet1!$I$2:$I$2185,MATCH($C1726,IF([5]Sheet1!$E$2:$E$2185=$A1726,[5]Sheet1!$B$2:$B$2185),0))*10</f>
        <v>716273820</v>
      </c>
      <c r="P1726" s="2">
        <f t="array" ref="P1726">INDEX([5]Sheet1!$H$2:$H$2185,MATCH($C1726,IF([5]Sheet1!$E$2:$E$2185=$A1726,[5]Sheet1!$B$2:$B$2185),0))</f>
        <v>20732</v>
      </c>
    </row>
    <row r="1727" spans="1:16" x14ac:dyDescent="0.25">
      <c r="A1727" t="s">
        <v>18</v>
      </c>
      <c r="B1727" t="s">
        <v>19</v>
      </c>
      <c r="C1727">
        <v>2011</v>
      </c>
      <c r="D1727" s="2">
        <f t="array" ref="D1727">INDEX([2]data!$E$2:$E$2185,MATCH($C1727,IF([2]data!$C$2:$C$2185=$A1727,[2]data!$A$2:$A$2185),0))</f>
        <v>907985</v>
      </c>
      <c r="H1727" s="2">
        <f t="array" ref="H1727">INDEX([1]Sheet1!$M$2:$M$1823,MATCH($C1727,IF([1]Sheet1!$A$2:$A$1823=$A1727,[1]Sheet1!$C$2:$C$1823),0))</f>
        <v>1733515008</v>
      </c>
      <c r="I1727" s="2">
        <f t="array" ref="I1727">INDEX([1]Sheet1!$D$2:$D$1823,MATCH($C1727,IF([1]Sheet1!$A$2:$A$1823=$A1727,[1]Sheet1!$C$2:$C$1823),0))</f>
        <v>1551018000</v>
      </c>
      <c r="J1727" s="2">
        <f t="array" ref="J1727">(INDEX([1]Sheet1!$G$2:$G$1823,MATCH($C1727,IF([1]Sheet1!$A$2:$A$1823=$A1727,[1]Sheet1!$C$2:$C$1823),0))+INDEX([1]Sheet1!$J$2:$J$1823,MATCH($C1727,IF([1]Sheet1!$A$2:$A$1823=$A1727,[1]Sheet1!$C$2:$C$1823),0)))</f>
        <v>182497000</v>
      </c>
      <c r="K1727" s="2">
        <f t="array" ref="K1727">INDEX([5]Sheet1!$K$2:$K$2185,MATCH($C1727,IF([5]Sheet1!$E$2:$E$2185=$A1727,[5]Sheet1!$B$2:$B$2185),0))*10</f>
        <v>729733780</v>
      </c>
      <c r="L1727" s="2">
        <f t="array" ref="L1727">INDEX([5]Sheet1!$J$2:$J$2185,MATCH($C1727,IF([5]Sheet1!$E$2:$E$2185=$A1727,[5]Sheet1!$B$2:$B$2185),0))</f>
        <v>17179</v>
      </c>
      <c r="M1727" s="2">
        <f t="array" ref="M1727">INDEX([5]Sheet1!$G$2:$G$2185,MATCH($C1727,IF([5]Sheet1!$E$2:$E$2185=$A1727,[5]Sheet1!$B$2:$B$2185),0))*10</f>
        <v>562180530</v>
      </c>
      <c r="N1727" s="2">
        <f t="array" ref="N1727">INDEX([5]Sheet1!$F$2:$F$2185,MATCH($C1727,IF([5]Sheet1!$E$2:$E$2185=$A1727,[5]Sheet1!$B$2:$B$2185),0))</f>
        <v>12129</v>
      </c>
      <c r="O1727" s="2">
        <f t="array" ref="O1727">INDEX([5]Sheet1!$I$2:$I$2185,MATCH($C1727,IF([5]Sheet1!$E$2:$E$2185=$A1727,[5]Sheet1!$B$2:$B$2185),0))*10</f>
        <v>167553250</v>
      </c>
      <c r="P1727" s="2">
        <f t="array" ref="P1727">INDEX([5]Sheet1!$H$2:$H$2185,MATCH($C1727,IF([5]Sheet1!$E$2:$E$2185=$A1727,[5]Sheet1!$B$2:$B$2185),0))</f>
        <v>5050</v>
      </c>
    </row>
    <row r="1728" spans="1:16" x14ac:dyDescent="0.25">
      <c r="A1728" t="s">
        <v>20</v>
      </c>
      <c r="B1728" t="s">
        <v>21</v>
      </c>
      <c r="C1728">
        <v>2011</v>
      </c>
      <c r="D1728" s="2">
        <f t="array" ref="D1728">INDEX([2]data!$E$2:$E$2185,MATCH($C1728,IF([2]data!$C$2:$C$2185=$A1728,[2]data!$A$2:$A$2185),0))</f>
        <v>619624</v>
      </c>
      <c r="H1728" s="2">
        <f t="array" ref="H1728">INDEX([1]Sheet1!$M$2:$M$1823,MATCH($C1728,IF([1]Sheet1!$A$2:$A$1823=$A1728,[1]Sheet1!$C$2:$C$1823),0))</f>
        <v>2174626048</v>
      </c>
      <c r="I1728" s="2">
        <f t="array" ref="I1728">INDEX([1]Sheet1!$D$2:$D$1823,MATCH($C1728,IF([1]Sheet1!$A$2:$A$1823=$A1728,[1]Sheet1!$C$2:$C$1823),0))</f>
        <v>1860464000</v>
      </c>
      <c r="J1728" s="2">
        <f t="array" ref="J1728">(INDEX([1]Sheet1!$G$2:$G$1823,MATCH($C1728,IF([1]Sheet1!$A$2:$A$1823=$A1728,[1]Sheet1!$C$2:$C$1823),0))+INDEX([1]Sheet1!$J$2:$J$1823,MATCH($C1728,IF([1]Sheet1!$A$2:$A$1823=$A1728,[1]Sheet1!$C$2:$C$1823),0)))</f>
        <v>314162000</v>
      </c>
      <c r="K1728" s="2">
        <f t="array" ref="K1728">INDEX([5]Sheet1!$K$2:$K$2185,MATCH($C1728,IF([5]Sheet1!$E$2:$E$2185=$A1728,[5]Sheet1!$B$2:$B$2185),0))*10</f>
        <v>423059900</v>
      </c>
      <c r="L1728" s="2">
        <f t="array" ref="L1728">INDEX([5]Sheet1!$J$2:$J$2185,MATCH($C1728,IF([5]Sheet1!$E$2:$E$2185=$A1728,[5]Sheet1!$B$2:$B$2185),0))</f>
        <v>7742</v>
      </c>
      <c r="M1728" s="2">
        <f t="array" ref="M1728">INDEX([5]Sheet1!$G$2:$G$2185,MATCH($C1728,IF([5]Sheet1!$E$2:$E$2185=$A1728,[5]Sheet1!$B$2:$B$2185),0))*10</f>
        <v>384840830</v>
      </c>
      <c r="N1728" s="2">
        <f t="array" ref="N1728">INDEX([5]Sheet1!$F$2:$F$2185,MATCH($C1728,IF([5]Sheet1!$E$2:$E$2185=$A1728,[5]Sheet1!$B$2:$B$2185),0))</f>
        <v>6809</v>
      </c>
      <c r="O1728" s="2">
        <f t="array" ref="O1728">INDEX([5]Sheet1!$I$2:$I$2185,MATCH($C1728,IF([5]Sheet1!$E$2:$E$2185=$A1728,[5]Sheet1!$B$2:$B$2185),0))*10</f>
        <v>38219070</v>
      </c>
      <c r="P1728" s="2">
        <f t="array" ref="P1728">INDEX([5]Sheet1!$H$2:$H$2185,MATCH($C1728,IF([5]Sheet1!$E$2:$E$2185=$A1728,[5]Sheet1!$B$2:$B$2185),0))</f>
        <v>933</v>
      </c>
    </row>
    <row r="1729" spans="1:16" x14ac:dyDescent="0.25">
      <c r="A1729" t="s">
        <v>22</v>
      </c>
      <c r="B1729" t="s">
        <v>23</v>
      </c>
      <c r="C1729">
        <v>2011</v>
      </c>
      <c r="D1729" s="2">
        <f t="array" ref="D1729">INDEX([2]data!$E$2:$E$2185,MATCH($C1729,IF([2]data!$C$2:$C$2185=$A1729,[2]data!$A$2:$A$2185),0))</f>
        <v>19083482</v>
      </c>
      <c r="H1729" s="2">
        <f t="array" ref="H1729">INDEX([1]Sheet1!$M$2:$M$1823,MATCH($C1729,IF([1]Sheet1!$A$2:$A$1823=$A1729,[1]Sheet1!$C$2:$C$1823),0))</f>
        <v>26304057344</v>
      </c>
      <c r="I1729" s="2">
        <f t="array" ref="I1729">INDEX([1]Sheet1!$D$2:$D$1823,MATCH($C1729,IF([1]Sheet1!$A$2:$A$1823=$A1729,[1]Sheet1!$C$2:$C$1823),0))</f>
        <v>24086929000</v>
      </c>
      <c r="J1729" s="2">
        <f t="array" ref="J1729">(INDEX([1]Sheet1!$G$2:$G$1823,MATCH($C1729,IF([1]Sheet1!$A$2:$A$1823=$A1729,[1]Sheet1!$C$2:$C$1823),0))+INDEX([1]Sheet1!$J$2:$J$1823,MATCH($C1729,IF([1]Sheet1!$A$2:$A$1823=$A1729,[1]Sheet1!$C$2:$C$1823),0)))</f>
        <v>2217129000</v>
      </c>
      <c r="K1729" s="2">
        <f t="array" ref="K1729">INDEX([5]Sheet1!$K$2:$K$2185,MATCH($C1729,IF([5]Sheet1!$E$2:$E$2185=$A1729,[5]Sheet1!$B$2:$B$2185),0))*10</f>
        <v>10975924570</v>
      </c>
      <c r="L1729" s="2">
        <f t="array" ref="L1729">INDEX([5]Sheet1!$J$2:$J$2185,MATCH($C1729,IF([5]Sheet1!$E$2:$E$2185=$A1729,[5]Sheet1!$B$2:$B$2185),0))</f>
        <v>351452</v>
      </c>
      <c r="M1729" s="2">
        <f t="array" ref="M1729">INDEX([5]Sheet1!$G$2:$G$2185,MATCH($C1729,IF([5]Sheet1!$E$2:$E$2185=$A1729,[5]Sheet1!$B$2:$B$2185),0))*10</f>
        <v>8605002800</v>
      </c>
      <c r="N1729" s="2">
        <f t="array" ref="N1729">INDEX([5]Sheet1!$F$2:$F$2185,MATCH($C1729,IF([5]Sheet1!$E$2:$E$2185=$A1729,[5]Sheet1!$B$2:$B$2185),0))</f>
        <v>247393</v>
      </c>
      <c r="O1729" s="2">
        <f t="array" ref="O1729">INDEX([5]Sheet1!$I$2:$I$2185,MATCH($C1729,IF([5]Sheet1!$E$2:$E$2185=$A1729,[5]Sheet1!$B$2:$B$2185),0))*10</f>
        <v>2370921770</v>
      </c>
      <c r="P1729" s="2">
        <f t="array" ref="P1729">INDEX([5]Sheet1!$H$2:$H$2185,MATCH($C1729,IF([5]Sheet1!$E$2:$E$2185=$A1729,[5]Sheet1!$B$2:$B$2185),0))</f>
        <v>104059</v>
      </c>
    </row>
    <row r="1730" spans="1:16" x14ac:dyDescent="0.25">
      <c r="A1730" t="s">
        <v>24</v>
      </c>
      <c r="B1730" t="s">
        <v>25</v>
      </c>
      <c r="C1730">
        <v>2011</v>
      </c>
      <c r="D1730" s="2">
        <f t="array" ref="D1730">INDEX([2]data!$E$2:$E$2185,MATCH($C1730,IF([2]data!$C$2:$C$2185=$A1730,[2]data!$A$2:$A$2185),0))</f>
        <v>9810181</v>
      </c>
      <c r="H1730" s="2">
        <f t="array" ref="H1730">INDEX([1]Sheet1!$M$2:$M$1823,MATCH($C1730,IF([1]Sheet1!$A$2:$A$1823=$A1730,[1]Sheet1!$C$2:$C$1823),0))</f>
        <v>16881041408</v>
      </c>
      <c r="I1730" s="2">
        <f t="array" ref="I1730">INDEX([1]Sheet1!$D$2:$D$1823,MATCH($C1730,IF([1]Sheet1!$A$2:$A$1823=$A1730,[1]Sheet1!$C$2:$C$1823),0))</f>
        <v>15512646000</v>
      </c>
      <c r="J1730" s="2">
        <f t="array" ref="J1730">(INDEX([1]Sheet1!$G$2:$G$1823,MATCH($C1730,IF([1]Sheet1!$A$2:$A$1823=$A1730,[1]Sheet1!$C$2:$C$1823),0))+INDEX([1]Sheet1!$J$2:$J$1823,MATCH($C1730,IF([1]Sheet1!$A$2:$A$1823=$A1730,[1]Sheet1!$C$2:$C$1823),0)))</f>
        <v>1368395000</v>
      </c>
      <c r="K1730" s="2">
        <f t="array" ref="K1730">INDEX([5]Sheet1!$K$2:$K$2185,MATCH($C1730,IF([5]Sheet1!$E$2:$E$2185=$A1730,[5]Sheet1!$B$2:$B$2185),0))*10</f>
        <v>8193354220</v>
      </c>
      <c r="L1730" s="2">
        <f t="array" ref="L1730">INDEX([5]Sheet1!$J$2:$J$2185,MATCH($C1730,IF([5]Sheet1!$E$2:$E$2185=$A1730,[5]Sheet1!$B$2:$B$2185),0))</f>
        <v>239730</v>
      </c>
      <c r="M1730" s="2">
        <f t="array" ref="M1730">INDEX([5]Sheet1!$G$2:$G$2185,MATCH($C1730,IF([5]Sheet1!$E$2:$E$2185=$A1730,[5]Sheet1!$B$2:$B$2185),0))*10</f>
        <v>6434104390</v>
      </c>
      <c r="N1730" s="2">
        <f t="array" ref="N1730">INDEX([5]Sheet1!$F$2:$F$2185,MATCH($C1730,IF([5]Sheet1!$E$2:$E$2185=$A1730,[5]Sheet1!$B$2:$B$2185),0))</f>
        <v>161552</v>
      </c>
      <c r="O1730" s="2">
        <f t="array" ref="O1730">INDEX([5]Sheet1!$I$2:$I$2185,MATCH($C1730,IF([5]Sheet1!$E$2:$E$2185=$A1730,[5]Sheet1!$B$2:$B$2185),0))*10</f>
        <v>1759249830</v>
      </c>
      <c r="P1730" s="2">
        <f t="array" ref="P1730">INDEX([5]Sheet1!$H$2:$H$2185,MATCH($C1730,IF([5]Sheet1!$E$2:$E$2185=$A1730,[5]Sheet1!$B$2:$B$2185),0))</f>
        <v>78178</v>
      </c>
    </row>
    <row r="1731" spans="1:16" x14ac:dyDescent="0.25">
      <c r="A1731" t="s">
        <v>26</v>
      </c>
      <c r="B1731" t="s">
        <v>27</v>
      </c>
      <c r="C1731">
        <v>2011</v>
      </c>
      <c r="D1731" s="2">
        <f t="array" ref="D1731">INDEX([2]data!$E$2:$E$2185,MATCH($C1731,IF([2]data!$C$2:$C$2185=$A1731,[2]data!$A$2:$A$2185),0))</f>
        <v>1376897</v>
      </c>
      <c r="H1731" s="2">
        <f t="array" ref="H1731">INDEX([1]Sheet1!$M$2:$M$1823,MATCH($C1731,IF([1]Sheet1!$A$2:$A$1823=$A1731,[1]Sheet1!$C$2:$C$1823),0))</f>
        <v>1938690944</v>
      </c>
      <c r="I1731" s="2">
        <f t="array" ref="I1731">INDEX([1]Sheet1!$D$2:$D$1823,MATCH($C1731,IF([1]Sheet1!$A$2:$A$1823=$A1731,[1]Sheet1!$C$2:$C$1823),0))</f>
        <v>1772787000</v>
      </c>
      <c r="J1731" s="2">
        <f t="array" ref="J1731">(INDEX([1]Sheet1!$G$2:$G$1823,MATCH($C1731,IF([1]Sheet1!$A$2:$A$1823=$A1731,[1]Sheet1!$C$2:$C$1823),0))+INDEX([1]Sheet1!$J$2:$J$1823,MATCH($C1731,IF([1]Sheet1!$A$2:$A$1823=$A1731,[1]Sheet1!$C$2:$C$1823),0)))</f>
        <v>165904000</v>
      </c>
      <c r="K1731" s="2">
        <f t="array" ref="K1731">INDEX([5]Sheet1!$K$2:$K$2185,MATCH($C1731,IF([5]Sheet1!$E$2:$E$2185=$A1731,[5]Sheet1!$B$2:$B$2185),0))*10</f>
        <v>990993020</v>
      </c>
      <c r="L1731" s="2">
        <f t="array" ref="L1731">INDEX([5]Sheet1!$J$2:$J$2185,MATCH($C1731,IF([5]Sheet1!$E$2:$E$2185=$A1731,[5]Sheet1!$B$2:$B$2185),0))</f>
        <v>27419</v>
      </c>
      <c r="M1731" s="2">
        <f t="array" ref="M1731">INDEX([5]Sheet1!$G$2:$G$2185,MATCH($C1731,IF([5]Sheet1!$E$2:$E$2185=$A1731,[5]Sheet1!$B$2:$B$2185),0))*10</f>
        <v>829843800</v>
      </c>
      <c r="N1731" s="2">
        <f t="array" ref="N1731">INDEX([5]Sheet1!$F$2:$F$2185,MATCH($C1731,IF([5]Sheet1!$E$2:$E$2185=$A1731,[5]Sheet1!$B$2:$B$2185),0))</f>
        <v>19711</v>
      </c>
      <c r="O1731" s="2">
        <f t="array" ref="O1731">INDEX([5]Sheet1!$I$2:$I$2185,MATCH($C1731,IF([5]Sheet1!$E$2:$E$2185=$A1731,[5]Sheet1!$B$2:$B$2185),0))*10</f>
        <v>161149220</v>
      </c>
      <c r="P1731" s="2">
        <f t="array" ref="P1731">INDEX([5]Sheet1!$H$2:$H$2185,MATCH($C1731,IF([5]Sheet1!$E$2:$E$2185=$A1731,[5]Sheet1!$B$2:$B$2185),0))</f>
        <v>7708</v>
      </c>
    </row>
    <row r="1732" spans="1:16" x14ac:dyDescent="0.25">
      <c r="A1732" t="s">
        <v>28</v>
      </c>
      <c r="B1732" t="s">
        <v>29</v>
      </c>
      <c r="C1732">
        <v>2011</v>
      </c>
      <c r="D1732" s="2">
        <f t="array" ref="D1732">INDEX([2]data!$E$2:$E$2185,MATCH($C1732,IF([2]data!$C$2:$C$2185=$A1732,[2]data!$A$2:$A$2185),0))</f>
        <v>1583930</v>
      </c>
      <c r="H1732" s="2">
        <f t="array" ref="H1732">INDEX([1]Sheet1!$M$2:$M$1823,MATCH($C1732,IF([1]Sheet1!$A$2:$A$1823=$A1732,[1]Sheet1!$C$2:$C$1823),0))</f>
        <v>1898594048</v>
      </c>
      <c r="I1732" s="2">
        <f t="array" ref="I1732">INDEX([1]Sheet1!$D$2:$D$1823,MATCH($C1732,IF([1]Sheet1!$A$2:$A$1823=$A1732,[1]Sheet1!$C$2:$C$1823),0))</f>
        <v>1815070000</v>
      </c>
      <c r="J1732" s="2">
        <f t="array" ref="J1732">(INDEX([1]Sheet1!$G$2:$G$1823,MATCH($C1732,IF([1]Sheet1!$A$2:$A$1823=$A1732,[1]Sheet1!$C$2:$C$1823),0))+INDEX([1]Sheet1!$J$2:$J$1823,MATCH($C1732,IF([1]Sheet1!$A$2:$A$1823=$A1732,[1]Sheet1!$C$2:$C$1823),0)))</f>
        <v>83524000</v>
      </c>
      <c r="K1732" s="2">
        <f t="array" ref="K1732">INDEX([5]Sheet1!$K$2:$K$2185,MATCH($C1732,IF([5]Sheet1!$E$2:$E$2185=$A1732,[5]Sheet1!$B$2:$B$2185),0))*10</f>
        <v>919949030</v>
      </c>
      <c r="L1732" s="2">
        <f t="array" ref="L1732">INDEX([5]Sheet1!$J$2:$J$2185,MATCH($C1732,IF([5]Sheet1!$E$2:$E$2185=$A1732,[5]Sheet1!$B$2:$B$2185),0))</f>
        <v>32170</v>
      </c>
      <c r="M1732" s="2">
        <f t="array" ref="M1732">INDEX([5]Sheet1!$G$2:$G$2185,MATCH($C1732,IF([5]Sheet1!$E$2:$E$2185=$A1732,[5]Sheet1!$B$2:$B$2185),0))*10</f>
        <v>748488720</v>
      </c>
      <c r="N1732" s="2">
        <f t="array" ref="N1732">INDEX([5]Sheet1!$F$2:$F$2185,MATCH($C1732,IF([5]Sheet1!$E$2:$E$2185=$A1732,[5]Sheet1!$B$2:$B$2185),0))</f>
        <v>23510</v>
      </c>
      <c r="O1732" s="2">
        <f t="array" ref="O1732">INDEX([5]Sheet1!$I$2:$I$2185,MATCH($C1732,IF([5]Sheet1!$E$2:$E$2185=$A1732,[5]Sheet1!$B$2:$B$2185),0))*10</f>
        <v>171460310</v>
      </c>
      <c r="P1732" s="2">
        <f t="array" ref="P1732">INDEX([5]Sheet1!$H$2:$H$2185,MATCH($C1732,IF([5]Sheet1!$E$2:$E$2185=$A1732,[5]Sheet1!$B$2:$B$2185),0))</f>
        <v>8660</v>
      </c>
    </row>
    <row r="1733" spans="1:16" x14ac:dyDescent="0.25">
      <c r="A1733" t="s">
        <v>30</v>
      </c>
      <c r="B1733" t="s">
        <v>31</v>
      </c>
      <c r="C1733">
        <v>2011</v>
      </c>
      <c r="D1733" s="2">
        <f t="array" ref="D1733">INDEX([2]data!$E$2:$E$2185,MATCH($C1733,IF([2]data!$C$2:$C$2185=$A1733,[2]data!$A$2:$A$2185),0))</f>
        <v>12855970</v>
      </c>
      <c r="H1733" s="2">
        <f t="array" ref="H1733">INDEX([1]Sheet1!$M$2:$M$1823,MATCH($C1733,IF([1]Sheet1!$A$2:$A$1823=$A1733,[1]Sheet1!$C$2:$C$1823),0))</f>
        <v>24526772224</v>
      </c>
      <c r="I1733" s="2">
        <f t="array" ref="I1733">INDEX([1]Sheet1!$D$2:$D$1823,MATCH($C1733,IF([1]Sheet1!$A$2:$A$1823=$A1733,[1]Sheet1!$C$2:$C$1823),0))</f>
        <v>22641712000</v>
      </c>
      <c r="J1733" s="2">
        <f t="array" ref="J1733">(INDEX([1]Sheet1!$G$2:$G$1823,MATCH($C1733,IF([1]Sheet1!$A$2:$A$1823=$A1733,[1]Sheet1!$C$2:$C$1823),0))+INDEX([1]Sheet1!$J$2:$J$1823,MATCH($C1733,IF([1]Sheet1!$A$2:$A$1823=$A1733,[1]Sheet1!$C$2:$C$1823),0)))</f>
        <v>1885061000</v>
      </c>
      <c r="K1733" s="2">
        <f t="array" ref="K1733">INDEX([5]Sheet1!$K$2:$K$2185,MATCH($C1733,IF([5]Sheet1!$E$2:$E$2185=$A1733,[5]Sheet1!$B$2:$B$2185),0))*10</f>
        <v>12021205940</v>
      </c>
      <c r="L1733" s="2">
        <f t="array" ref="L1733">INDEX([5]Sheet1!$J$2:$J$2185,MATCH($C1733,IF([5]Sheet1!$E$2:$E$2185=$A1733,[5]Sheet1!$B$2:$B$2185),0))</f>
        <v>266363</v>
      </c>
      <c r="M1733" s="2">
        <f t="array" ref="M1733">INDEX([5]Sheet1!$G$2:$G$2185,MATCH($C1733,IF([5]Sheet1!$E$2:$E$2185=$A1733,[5]Sheet1!$B$2:$B$2185),0))*10</f>
        <v>9616124030</v>
      </c>
      <c r="N1733" s="2">
        <f t="array" ref="N1733">INDEX([5]Sheet1!$F$2:$F$2185,MATCH($C1733,IF([5]Sheet1!$E$2:$E$2185=$A1733,[5]Sheet1!$B$2:$B$2185),0))</f>
        <v>190764</v>
      </c>
      <c r="O1733" s="2">
        <f t="array" ref="O1733">INDEX([5]Sheet1!$I$2:$I$2185,MATCH($C1733,IF([5]Sheet1!$E$2:$E$2185=$A1733,[5]Sheet1!$B$2:$B$2185),0))*10</f>
        <v>2405081910</v>
      </c>
      <c r="P1733" s="2">
        <f t="array" ref="P1733">INDEX([5]Sheet1!$H$2:$H$2185,MATCH($C1733,IF([5]Sheet1!$E$2:$E$2185=$A1733,[5]Sheet1!$B$2:$B$2185),0))</f>
        <v>75599</v>
      </c>
    </row>
    <row r="1734" spans="1:16" x14ac:dyDescent="0.25">
      <c r="A1734" t="s">
        <v>32</v>
      </c>
      <c r="B1734" t="s">
        <v>33</v>
      </c>
      <c r="C1734">
        <v>2011</v>
      </c>
      <c r="D1734" s="2">
        <f t="array" ref="D1734">INDEX([2]data!$E$2:$E$2185,MATCH($C1734,IF([2]data!$C$2:$C$2185=$A1734,[2]data!$A$2:$A$2185),0))</f>
        <v>6516336</v>
      </c>
      <c r="H1734" s="2">
        <f t="array" ref="H1734">INDEX([1]Sheet1!$M$2:$M$1823,MATCH($C1734,IF([1]Sheet1!$A$2:$A$1823=$A1734,[1]Sheet1!$C$2:$C$1823),0))</f>
        <v>9737967616</v>
      </c>
      <c r="I1734" s="2">
        <f t="array" ref="I1734">INDEX([1]Sheet1!$D$2:$D$1823,MATCH($C1734,IF([1]Sheet1!$A$2:$A$1823=$A1734,[1]Sheet1!$C$2:$C$1823),0))</f>
        <v>8894792000</v>
      </c>
      <c r="J1734" s="2">
        <f t="array" ref="J1734">(INDEX([1]Sheet1!$G$2:$G$1823,MATCH($C1734,IF([1]Sheet1!$A$2:$A$1823=$A1734,[1]Sheet1!$C$2:$C$1823),0))+INDEX([1]Sheet1!$J$2:$J$1823,MATCH($C1734,IF([1]Sheet1!$A$2:$A$1823=$A1734,[1]Sheet1!$C$2:$C$1823),0)))</f>
        <v>843176000</v>
      </c>
      <c r="K1734" s="2">
        <f t="array" ref="K1734">INDEX([5]Sheet1!$K$2:$K$2185,MATCH($C1734,IF([5]Sheet1!$E$2:$E$2185=$A1734,[5]Sheet1!$B$2:$B$2185),0))*10</f>
        <v>4737331260</v>
      </c>
      <c r="L1734" s="2">
        <f t="array" ref="L1734">INDEX([5]Sheet1!$J$2:$J$2185,MATCH($C1734,IF([5]Sheet1!$E$2:$E$2185=$A1734,[5]Sheet1!$B$2:$B$2185),0))</f>
        <v>137830</v>
      </c>
      <c r="M1734" s="2">
        <f t="array" ref="M1734">INDEX([5]Sheet1!$G$2:$G$2185,MATCH($C1734,IF([5]Sheet1!$E$2:$E$2185=$A1734,[5]Sheet1!$B$2:$B$2185),0))*10</f>
        <v>3594184470</v>
      </c>
      <c r="N1734" s="2">
        <f t="array" ref="N1734">INDEX([5]Sheet1!$F$2:$F$2185,MATCH($C1734,IF([5]Sheet1!$E$2:$E$2185=$A1734,[5]Sheet1!$B$2:$B$2185),0))</f>
        <v>88925</v>
      </c>
      <c r="O1734" s="2">
        <f t="array" ref="O1734">INDEX([5]Sheet1!$I$2:$I$2185,MATCH($C1734,IF([5]Sheet1!$E$2:$E$2185=$A1734,[5]Sheet1!$B$2:$B$2185),0))*10</f>
        <v>1143146790</v>
      </c>
      <c r="P1734" s="2">
        <f t="array" ref="P1734">INDEX([5]Sheet1!$H$2:$H$2185,MATCH($C1734,IF([5]Sheet1!$E$2:$E$2185=$A1734,[5]Sheet1!$B$2:$B$2185),0))</f>
        <v>48905</v>
      </c>
    </row>
    <row r="1735" spans="1:16" x14ac:dyDescent="0.25">
      <c r="A1735" t="s">
        <v>34</v>
      </c>
      <c r="B1735" t="s">
        <v>35</v>
      </c>
      <c r="C1735">
        <v>2011</v>
      </c>
      <c r="D1735" s="2">
        <f t="array" ref="D1735">INDEX([2]data!$E$2:$E$2185,MATCH($C1735,IF([2]data!$C$2:$C$2185=$A1735,[2]data!$A$2:$A$2185),0))</f>
        <v>3064102</v>
      </c>
      <c r="H1735" s="2">
        <f t="array" ref="H1735">INDEX([1]Sheet1!$M$2:$M$1823,MATCH($C1735,IF([1]Sheet1!$A$2:$A$1823=$A1735,[1]Sheet1!$C$2:$C$1823),0))</f>
        <v>5749910016</v>
      </c>
      <c r="I1735" s="2">
        <f t="array" ref="I1735">INDEX([1]Sheet1!$D$2:$D$1823,MATCH($C1735,IF([1]Sheet1!$A$2:$A$1823=$A1735,[1]Sheet1!$C$2:$C$1823),0))</f>
        <v>4884432000</v>
      </c>
      <c r="J1735" s="2">
        <f t="array" ref="J1735">(INDEX([1]Sheet1!$G$2:$G$1823,MATCH($C1735,IF([1]Sheet1!$A$2:$A$1823=$A1735,[1]Sheet1!$C$2:$C$1823),0))+INDEX([1]Sheet1!$J$2:$J$1823,MATCH($C1735,IF([1]Sheet1!$A$2:$A$1823=$A1735,[1]Sheet1!$C$2:$C$1823),0)))</f>
        <v>865478000</v>
      </c>
      <c r="K1735" s="2">
        <f t="array" ref="K1735">INDEX([5]Sheet1!$K$2:$K$2185,MATCH($C1735,IF([5]Sheet1!$E$2:$E$2185=$A1735,[5]Sheet1!$B$2:$B$2185),0))*10</f>
        <v>2411129460</v>
      </c>
      <c r="L1735" s="2">
        <f t="array" ref="L1735">INDEX([5]Sheet1!$J$2:$J$2185,MATCH($C1735,IF([5]Sheet1!$E$2:$E$2185=$A1735,[5]Sheet1!$B$2:$B$2185),0))</f>
        <v>68247</v>
      </c>
      <c r="M1735" s="2">
        <f t="array" ref="M1735">INDEX([5]Sheet1!$G$2:$G$2185,MATCH($C1735,IF([5]Sheet1!$E$2:$E$2185=$A1735,[5]Sheet1!$B$2:$B$2185),0))*10</f>
        <v>1949615500</v>
      </c>
      <c r="N1735" s="2">
        <f t="array" ref="N1735">INDEX([5]Sheet1!$F$2:$F$2185,MATCH($C1735,IF([5]Sheet1!$E$2:$E$2185=$A1735,[5]Sheet1!$B$2:$B$2185),0))</f>
        <v>49153</v>
      </c>
      <c r="O1735" s="2">
        <f t="array" ref="O1735">INDEX([5]Sheet1!$I$2:$I$2185,MATCH($C1735,IF([5]Sheet1!$E$2:$E$2185=$A1735,[5]Sheet1!$B$2:$B$2185),0))*10</f>
        <v>461513960</v>
      </c>
      <c r="P1735" s="2">
        <f t="array" ref="P1735">INDEX([5]Sheet1!$H$2:$H$2185,MATCH($C1735,IF([5]Sheet1!$E$2:$E$2185=$A1735,[5]Sheet1!$B$2:$B$2185),0))</f>
        <v>19094</v>
      </c>
    </row>
    <row r="1736" spans="1:16" x14ac:dyDescent="0.25">
      <c r="A1736" t="s">
        <v>36</v>
      </c>
      <c r="B1736" t="s">
        <v>37</v>
      </c>
      <c r="C1736">
        <v>2011</v>
      </c>
      <c r="D1736" s="2">
        <f t="array" ref="D1736">INDEX([2]data!$E$2:$E$2185,MATCH($C1736,IF([2]data!$C$2:$C$2185=$A1736,[2]data!$A$2:$A$2185),0))</f>
        <v>2869548</v>
      </c>
      <c r="H1736" s="2">
        <f t="array" ref="H1736">INDEX([1]Sheet1!$M$2:$M$1823,MATCH($C1736,IF([1]Sheet1!$A$2:$A$1823=$A1736,[1]Sheet1!$C$2:$C$1823),0))</f>
        <v>5258251776</v>
      </c>
      <c r="I1736" s="2">
        <f t="array" ref="I1736">INDEX([1]Sheet1!$D$2:$D$1823,MATCH($C1736,IF([1]Sheet1!$A$2:$A$1823=$A1736,[1]Sheet1!$C$2:$C$1823),0))</f>
        <v>4406475000</v>
      </c>
      <c r="J1736" s="2">
        <f t="array" ref="J1736">(INDEX([1]Sheet1!$G$2:$G$1823,MATCH($C1736,IF([1]Sheet1!$A$2:$A$1823=$A1736,[1]Sheet1!$C$2:$C$1823),0))+INDEX([1]Sheet1!$J$2:$J$1823,MATCH($C1736,IF([1]Sheet1!$A$2:$A$1823=$A1736,[1]Sheet1!$C$2:$C$1823),0)))</f>
        <v>851777000</v>
      </c>
      <c r="K1736" s="2">
        <f t="array" ref="K1736">INDEX([5]Sheet1!$K$2:$K$2185,MATCH($C1736,IF([5]Sheet1!$E$2:$E$2185=$A1736,[5]Sheet1!$B$2:$B$2185),0))*10</f>
        <v>2772926880</v>
      </c>
      <c r="L1736" s="2">
        <f t="array" ref="L1736">INDEX([5]Sheet1!$J$2:$J$2185,MATCH($C1736,IF([5]Sheet1!$E$2:$E$2185=$A1736,[5]Sheet1!$B$2:$B$2185),0))</f>
        <v>90916</v>
      </c>
      <c r="M1736" s="2">
        <f t="array" ref="M1736">INDEX([5]Sheet1!$G$2:$G$2185,MATCH($C1736,IF([5]Sheet1!$E$2:$E$2185=$A1736,[5]Sheet1!$B$2:$B$2185),0))*10</f>
        <v>2188756150</v>
      </c>
      <c r="N1736" s="2">
        <f t="array" ref="N1736">INDEX([5]Sheet1!$F$2:$F$2185,MATCH($C1736,IF([5]Sheet1!$E$2:$E$2185=$A1736,[5]Sheet1!$B$2:$B$2185),0))</f>
        <v>64738</v>
      </c>
      <c r="O1736" s="2">
        <f t="array" ref="O1736">INDEX([5]Sheet1!$I$2:$I$2185,MATCH($C1736,IF([5]Sheet1!$E$2:$E$2185=$A1736,[5]Sheet1!$B$2:$B$2185),0))*10</f>
        <v>584170730</v>
      </c>
      <c r="P1736" s="2">
        <f t="array" ref="P1736">INDEX([5]Sheet1!$H$2:$H$2185,MATCH($C1736,IF([5]Sheet1!$E$2:$E$2185=$A1736,[5]Sheet1!$B$2:$B$2185),0))</f>
        <v>26178</v>
      </c>
    </row>
    <row r="1737" spans="1:16" x14ac:dyDescent="0.25">
      <c r="A1737" t="s">
        <v>38</v>
      </c>
      <c r="B1737" t="s">
        <v>39</v>
      </c>
      <c r="C1737">
        <v>2011</v>
      </c>
      <c r="D1737" s="2">
        <f t="array" ref="D1737">INDEX([2]data!$E$2:$E$2185,MATCH($C1737,IF([2]data!$C$2:$C$2185=$A1737,[2]data!$A$2:$A$2185),0))</f>
        <v>4366869</v>
      </c>
      <c r="H1737" s="2">
        <f t="array" ref="H1737">INDEX([1]Sheet1!$M$2:$M$1823,MATCH($C1737,IF([1]Sheet1!$A$2:$A$1823=$A1737,[1]Sheet1!$C$2:$C$1823),0))</f>
        <v>6754700800</v>
      </c>
      <c r="I1737" s="2">
        <f t="array" ref="I1737">INDEX([1]Sheet1!$D$2:$D$1823,MATCH($C1737,IF([1]Sheet1!$A$2:$A$1823=$A1737,[1]Sheet1!$C$2:$C$1823),0))</f>
        <v>6021344000</v>
      </c>
      <c r="J1737" s="2">
        <f t="array" ref="J1737">(INDEX([1]Sheet1!$G$2:$G$1823,MATCH($C1737,IF([1]Sheet1!$A$2:$A$1823=$A1737,[1]Sheet1!$C$2:$C$1823),0))+INDEX([1]Sheet1!$J$2:$J$1823,MATCH($C1737,IF([1]Sheet1!$A$2:$A$1823=$A1737,[1]Sheet1!$C$2:$C$1823),0)))</f>
        <v>733357000</v>
      </c>
      <c r="K1737" s="2">
        <f t="array" ref="K1737">INDEX([5]Sheet1!$K$2:$K$2185,MATCH($C1737,IF([5]Sheet1!$E$2:$E$2185=$A1737,[5]Sheet1!$B$2:$B$2185),0))*10</f>
        <v>3300106090</v>
      </c>
      <c r="L1737" s="2">
        <f t="array" ref="L1737">INDEX([5]Sheet1!$J$2:$J$2185,MATCH($C1737,IF([5]Sheet1!$E$2:$E$2185=$A1737,[5]Sheet1!$B$2:$B$2185),0))</f>
        <v>114646</v>
      </c>
      <c r="M1737" s="2">
        <f t="array" ref="M1737">INDEX([5]Sheet1!$G$2:$G$2185,MATCH($C1737,IF([5]Sheet1!$E$2:$E$2185=$A1737,[5]Sheet1!$B$2:$B$2185),0))*10</f>
        <v>2475751310</v>
      </c>
      <c r="N1737" s="2">
        <f t="array" ref="N1737">INDEX([5]Sheet1!$F$2:$F$2185,MATCH($C1737,IF([5]Sheet1!$E$2:$E$2185=$A1737,[5]Sheet1!$B$2:$B$2185),0))</f>
        <v>72012</v>
      </c>
      <c r="O1737" s="2">
        <f t="array" ref="O1737">INDEX([5]Sheet1!$I$2:$I$2185,MATCH($C1737,IF([5]Sheet1!$E$2:$E$2185=$A1737,[5]Sheet1!$B$2:$B$2185),0))*10</f>
        <v>824354780</v>
      </c>
      <c r="P1737" s="2">
        <f t="array" ref="P1737">INDEX([5]Sheet1!$H$2:$H$2185,MATCH($C1737,IF([5]Sheet1!$E$2:$E$2185=$A1737,[5]Sheet1!$B$2:$B$2185),0))</f>
        <v>42634</v>
      </c>
    </row>
    <row r="1738" spans="1:16" x14ac:dyDescent="0.25">
      <c r="A1738" t="s">
        <v>40</v>
      </c>
      <c r="B1738" t="s">
        <v>41</v>
      </c>
      <c r="C1738">
        <v>2011</v>
      </c>
      <c r="D1738" s="2">
        <f t="array" ref="D1738">INDEX([2]data!$E$2:$E$2185,MATCH($C1738,IF([2]data!$C$2:$C$2185=$A1738,[2]data!$A$2:$A$2185),0))</f>
        <v>4575197</v>
      </c>
      <c r="H1738" s="2">
        <f t="array" ref="H1738">INDEX([1]Sheet1!$M$2:$M$1823,MATCH($C1738,IF([1]Sheet1!$A$2:$A$1823=$A1738,[1]Sheet1!$C$2:$C$1823),0))</f>
        <v>8173740032</v>
      </c>
      <c r="I1738" s="2">
        <f t="array" ref="I1738">INDEX([1]Sheet1!$D$2:$D$1823,MATCH($C1738,IF([1]Sheet1!$A$2:$A$1823=$A1738,[1]Sheet1!$C$2:$C$1823),0))</f>
        <v>7380051000</v>
      </c>
      <c r="J1738" s="2">
        <f t="array" ref="J1738">(INDEX([1]Sheet1!$G$2:$G$1823,MATCH($C1738,IF([1]Sheet1!$A$2:$A$1823=$A1738,[1]Sheet1!$C$2:$C$1823),0))+INDEX([1]Sheet1!$J$2:$J$1823,MATCH($C1738,IF([1]Sheet1!$A$2:$A$1823=$A1738,[1]Sheet1!$C$2:$C$1823),0)))</f>
        <v>793689000</v>
      </c>
      <c r="K1738" s="2">
        <f t="array" ref="K1738">INDEX([5]Sheet1!$K$2:$K$2185,MATCH($C1738,IF([5]Sheet1!$E$2:$E$2185=$A1738,[5]Sheet1!$B$2:$B$2185),0))*10</f>
        <v>3235245770</v>
      </c>
      <c r="L1738" s="2">
        <f t="array" ref="L1738">INDEX([5]Sheet1!$J$2:$J$2185,MATCH($C1738,IF([5]Sheet1!$E$2:$E$2185=$A1738,[5]Sheet1!$B$2:$B$2185),0))</f>
        <v>98784</v>
      </c>
      <c r="M1738" s="2">
        <f t="array" ref="M1738">INDEX([5]Sheet1!$G$2:$G$2185,MATCH($C1738,IF([5]Sheet1!$E$2:$E$2185=$A1738,[5]Sheet1!$B$2:$B$2185),0))*10</f>
        <v>2522308590</v>
      </c>
      <c r="N1738" s="2">
        <f t="array" ref="N1738">INDEX([5]Sheet1!$F$2:$F$2185,MATCH($C1738,IF([5]Sheet1!$E$2:$E$2185=$A1738,[5]Sheet1!$B$2:$B$2185),0))</f>
        <v>67817</v>
      </c>
      <c r="O1738" s="2">
        <f t="array" ref="O1738">INDEX([5]Sheet1!$I$2:$I$2185,MATCH($C1738,IF([5]Sheet1!$E$2:$E$2185=$A1738,[5]Sheet1!$B$2:$B$2185),0))*10</f>
        <v>712937180</v>
      </c>
      <c r="P1738" s="2">
        <f t="array" ref="P1738">INDEX([5]Sheet1!$H$2:$H$2185,MATCH($C1738,IF([5]Sheet1!$E$2:$E$2185=$A1738,[5]Sheet1!$B$2:$B$2185),0))</f>
        <v>30967</v>
      </c>
    </row>
    <row r="1739" spans="1:16" x14ac:dyDescent="0.25">
      <c r="A1739" t="s">
        <v>42</v>
      </c>
      <c r="B1739" t="s">
        <v>43</v>
      </c>
      <c r="C1739">
        <v>2011</v>
      </c>
      <c r="D1739" s="2">
        <f t="array" ref="D1739">INDEX([2]data!$E$2:$E$2185,MATCH($C1739,IF([2]data!$C$2:$C$2185=$A1739,[2]data!$A$2:$A$2185),0))</f>
        <v>1327844</v>
      </c>
      <c r="H1739" s="2">
        <f t="array" ref="H1739">INDEX([1]Sheet1!$M$2:$M$1823,MATCH($C1739,IF([1]Sheet1!$A$2:$A$1823=$A1739,[1]Sheet1!$C$2:$C$1823),0))</f>
        <v>2421726976</v>
      </c>
      <c r="I1739" s="2">
        <f t="array" ref="I1739">INDEX([1]Sheet1!$D$2:$D$1823,MATCH($C1739,IF([1]Sheet1!$A$2:$A$1823=$A1739,[1]Sheet1!$C$2:$C$1823),0))</f>
        <v>2265847000</v>
      </c>
      <c r="J1739" s="2">
        <f t="array" ref="J1739">(INDEX([1]Sheet1!$G$2:$G$1823,MATCH($C1739,IF([1]Sheet1!$A$2:$A$1823=$A1739,[1]Sheet1!$C$2:$C$1823),0))+INDEX([1]Sheet1!$J$2:$J$1823,MATCH($C1739,IF([1]Sheet1!$A$2:$A$1823=$A1739,[1]Sheet1!$C$2:$C$1823),0)))</f>
        <v>155880000</v>
      </c>
      <c r="K1739" s="2">
        <f t="array" ref="K1739">INDEX([5]Sheet1!$K$2:$K$2185,MATCH($C1739,IF([5]Sheet1!$E$2:$E$2185=$A1739,[5]Sheet1!$B$2:$B$2185),0))*10</f>
        <v>1345222410</v>
      </c>
      <c r="L1739" s="2">
        <f t="array" ref="L1739">INDEX([5]Sheet1!$J$2:$J$2185,MATCH($C1739,IF([5]Sheet1!$E$2:$E$2185=$A1739,[5]Sheet1!$B$2:$B$2185),0))</f>
        <v>41214</v>
      </c>
      <c r="M1739" s="2">
        <f t="array" ref="M1739">INDEX([5]Sheet1!$G$2:$G$2185,MATCH($C1739,IF([5]Sheet1!$E$2:$E$2185=$A1739,[5]Sheet1!$B$2:$B$2185),0))*10</f>
        <v>1085371400</v>
      </c>
      <c r="N1739" s="2">
        <f t="array" ref="N1739">INDEX([5]Sheet1!$F$2:$F$2185,MATCH($C1739,IF([5]Sheet1!$E$2:$E$2185=$A1739,[5]Sheet1!$B$2:$B$2185),0))</f>
        <v>30459</v>
      </c>
      <c r="O1739" s="2">
        <f t="array" ref="O1739">INDEX([5]Sheet1!$I$2:$I$2185,MATCH($C1739,IF([5]Sheet1!$E$2:$E$2185=$A1739,[5]Sheet1!$B$2:$B$2185),0))*10</f>
        <v>259851010</v>
      </c>
      <c r="P1739" s="2">
        <f t="array" ref="P1739">INDEX([5]Sheet1!$H$2:$H$2185,MATCH($C1739,IF([5]Sheet1!$E$2:$E$2185=$A1739,[5]Sheet1!$B$2:$B$2185),0))</f>
        <v>10755</v>
      </c>
    </row>
    <row r="1740" spans="1:16" x14ac:dyDescent="0.25">
      <c r="A1740" t="s">
        <v>44</v>
      </c>
      <c r="B1740" t="s">
        <v>45</v>
      </c>
      <c r="C1740">
        <v>2011</v>
      </c>
      <c r="D1740" s="2">
        <f t="array" ref="D1740">INDEX([2]data!$E$2:$E$2185,MATCH($C1740,IF([2]data!$C$2:$C$2185=$A1740,[2]data!$A$2:$A$2185),0))</f>
        <v>5840241</v>
      </c>
      <c r="H1740" s="2">
        <f t="array" ref="H1740">INDEX([1]Sheet1!$M$2:$M$1823,MATCH($C1740,IF([1]Sheet1!$A$2:$A$1823=$A1740,[1]Sheet1!$C$2:$C$1823),0))</f>
        <v>12026838016</v>
      </c>
      <c r="I1740" s="2">
        <f t="array" ref="I1740">INDEX([1]Sheet1!$D$2:$D$1823,MATCH($C1740,IF([1]Sheet1!$A$2:$A$1823=$A1740,[1]Sheet1!$C$2:$C$1823),0))</f>
        <v>11029082000</v>
      </c>
      <c r="J1740" s="2">
        <f t="array" ref="J1740">(INDEX([1]Sheet1!$G$2:$G$1823,MATCH($C1740,IF([1]Sheet1!$A$2:$A$1823=$A1740,[1]Sheet1!$C$2:$C$1823),0))+INDEX([1]Sheet1!$J$2:$J$1823,MATCH($C1740,IF([1]Sheet1!$A$2:$A$1823=$A1740,[1]Sheet1!$C$2:$C$1823),0)))</f>
        <v>997756000</v>
      </c>
      <c r="K1740" s="2">
        <f t="array" ref="K1740">INDEX([5]Sheet1!$K$2:$K$2185,MATCH($C1740,IF([5]Sheet1!$E$2:$E$2185=$A1740,[5]Sheet1!$B$2:$B$2185),0))*10</f>
        <v>6608140030</v>
      </c>
      <c r="L1740" s="2">
        <f t="array" ref="L1740">INDEX([5]Sheet1!$J$2:$J$2185,MATCH($C1740,IF([5]Sheet1!$E$2:$E$2185=$A1740,[5]Sheet1!$B$2:$B$2185),0))</f>
        <v>130140</v>
      </c>
      <c r="M1740" s="2">
        <f t="array" ref="M1740">INDEX([5]Sheet1!$G$2:$G$2185,MATCH($C1740,IF([5]Sheet1!$E$2:$E$2185=$A1740,[5]Sheet1!$B$2:$B$2185),0))*10</f>
        <v>5353146590</v>
      </c>
      <c r="N1740" s="2">
        <f t="array" ref="N1740">INDEX([5]Sheet1!$F$2:$F$2185,MATCH($C1740,IF([5]Sheet1!$E$2:$E$2185=$A1740,[5]Sheet1!$B$2:$B$2185),0))</f>
        <v>96259</v>
      </c>
      <c r="O1740" s="2">
        <f t="array" ref="O1740">INDEX([5]Sheet1!$I$2:$I$2185,MATCH($C1740,IF([5]Sheet1!$E$2:$E$2185=$A1740,[5]Sheet1!$B$2:$B$2185),0))*10</f>
        <v>1254993440</v>
      </c>
      <c r="P1740" s="2">
        <f t="array" ref="P1740">INDEX([5]Sheet1!$H$2:$H$2185,MATCH($C1740,IF([5]Sheet1!$E$2:$E$2185=$A1740,[5]Sheet1!$B$2:$B$2185),0))</f>
        <v>33881</v>
      </c>
    </row>
    <row r="1741" spans="1:16" x14ac:dyDescent="0.25">
      <c r="A1741" t="s">
        <v>46</v>
      </c>
      <c r="B1741" t="s">
        <v>47</v>
      </c>
      <c r="C1741">
        <v>2011</v>
      </c>
      <c r="D1741" s="2">
        <f t="array" ref="D1741">INDEX([2]data!$E$2:$E$2185,MATCH($C1741,IF([2]data!$C$2:$C$2185=$A1741,[2]data!$A$2:$A$2185),0))</f>
        <v>6606285</v>
      </c>
      <c r="H1741" s="2">
        <f t="array" ref="H1741">INDEX([1]Sheet1!$M$2:$M$1823,MATCH($C1741,IF([1]Sheet1!$A$2:$A$1823=$A1741,[1]Sheet1!$C$2:$C$1823),0))</f>
        <v>13296988160</v>
      </c>
      <c r="I1741" s="2">
        <f t="array" ref="I1741">INDEX([1]Sheet1!$D$2:$D$1823,MATCH($C1741,IF([1]Sheet1!$A$2:$A$1823=$A1741,[1]Sheet1!$C$2:$C$1823),0))</f>
        <v>12383785000</v>
      </c>
      <c r="J1741" s="2">
        <f t="array" ref="J1741">(INDEX([1]Sheet1!$G$2:$G$1823,MATCH($C1741,IF([1]Sheet1!$A$2:$A$1823=$A1741,[1]Sheet1!$C$2:$C$1823),0))+INDEX([1]Sheet1!$J$2:$J$1823,MATCH($C1741,IF([1]Sheet1!$A$2:$A$1823=$A1741,[1]Sheet1!$C$2:$C$1823),0)))</f>
        <v>913203000</v>
      </c>
      <c r="K1741" s="2">
        <f t="array" ref="K1741">INDEX([5]Sheet1!$K$2:$K$2185,MATCH($C1741,IF([5]Sheet1!$E$2:$E$2185=$A1741,[5]Sheet1!$B$2:$B$2185),0))*10</f>
        <v>6704075750</v>
      </c>
      <c r="L1741" s="2">
        <f t="array" ref="L1741">INDEX([5]Sheet1!$J$2:$J$2185,MATCH($C1741,IF([5]Sheet1!$E$2:$E$2185=$A1741,[5]Sheet1!$B$2:$B$2185),0))</f>
        <v>145683</v>
      </c>
      <c r="M1741" s="2">
        <f t="array" ref="M1741">INDEX([5]Sheet1!$G$2:$G$2185,MATCH($C1741,IF([5]Sheet1!$E$2:$E$2185=$A1741,[5]Sheet1!$B$2:$B$2185),0))*10</f>
        <v>5668934090</v>
      </c>
      <c r="N1741" s="2">
        <f t="array" ref="N1741">INDEX([5]Sheet1!$F$2:$F$2185,MATCH($C1741,IF([5]Sheet1!$E$2:$E$2185=$A1741,[5]Sheet1!$B$2:$B$2185),0))</f>
        <v>113351</v>
      </c>
      <c r="O1741" s="2">
        <f t="array" ref="O1741">INDEX([5]Sheet1!$I$2:$I$2185,MATCH($C1741,IF([5]Sheet1!$E$2:$E$2185=$A1741,[5]Sheet1!$B$2:$B$2185),0))*10</f>
        <v>1035141660</v>
      </c>
      <c r="P1741" s="2">
        <f t="array" ref="P1741">INDEX([5]Sheet1!$H$2:$H$2185,MATCH($C1741,IF([5]Sheet1!$E$2:$E$2185=$A1741,[5]Sheet1!$B$2:$B$2185),0))</f>
        <v>32332</v>
      </c>
    </row>
    <row r="1742" spans="1:16" x14ac:dyDescent="0.25">
      <c r="A1742" t="s">
        <v>48</v>
      </c>
      <c r="B1742" t="s">
        <v>49</v>
      </c>
      <c r="C1742">
        <v>2011</v>
      </c>
      <c r="D1742" s="2">
        <f t="array" ref="D1742">INDEX([2]data!$E$2:$E$2185,MATCH($C1742,IF([2]data!$C$2:$C$2185=$A1742,[2]data!$A$2:$A$2185),0))</f>
        <v>9874589</v>
      </c>
      <c r="H1742" s="2">
        <f t="array" ref="H1742">INDEX([1]Sheet1!$M$2:$M$1823,MATCH($C1742,IF([1]Sheet1!$A$2:$A$1823=$A1742,[1]Sheet1!$C$2:$C$1823),0))</f>
        <v>17511550976</v>
      </c>
      <c r="I1742" s="2">
        <f t="array" ref="I1742">INDEX([1]Sheet1!$D$2:$D$1823,MATCH($C1742,IF([1]Sheet1!$A$2:$A$1823=$A1742,[1]Sheet1!$C$2:$C$1823),0))</f>
        <v>16233765000</v>
      </c>
      <c r="J1742" s="2">
        <f t="array" ref="J1742">(INDEX([1]Sheet1!$G$2:$G$1823,MATCH($C1742,IF([1]Sheet1!$A$2:$A$1823=$A1742,[1]Sheet1!$C$2:$C$1823),0))+INDEX([1]Sheet1!$J$2:$J$1823,MATCH($C1742,IF([1]Sheet1!$A$2:$A$1823=$A1742,[1]Sheet1!$C$2:$C$1823),0)))</f>
        <v>1277787000</v>
      </c>
      <c r="K1742" s="2">
        <f t="array" ref="K1742">INDEX([5]Sheet1!$K$2:$K$2185,MATCH($C1742,IF([5]Sheet1!$E$2:$E$2185=$A1742,[5]Sheet1!$B$2:$B$2185),0))*10</f>
        <v>7810922440</v>
      </c>
      <c r="L1742" s="2">
        <f t="array" ref="L1742">INDEX([5]Sheet1!$J$2:$J$2185,MATCH($C1742,IF([5]Sheet1!$E$2:$E$2185=$A1742,[5]Sheet1!$B$2:$B$2185),0))</f>
        <v>178282</v>
      </c>
      <c r="M1742" s="2">
        <f t="array" ref="M1742">INDEX([5]Sheet1!$G$2:$G$2185,MATCH($C1742,IF([5]Sheet1!$E$2:$E$2185=$A1742,[5]Sheet1!$B$2:$B$2185),0))*10</f>
        <v>5985584840</v>
      </c>
      <c r="N1742" s="2">
        <f t="array" ref="N1742">INDEX([5]Sheet1!$F$2:$F$2185,MATCH($C1742,IF([5]Sheet1!$E$2:$E$2185=$A1742,[5]Sheet1!$B$2:$B$2185),0))</f>
        <v>118009</v>
      </c>
      <c r="O1742" s="2">
        <f t="array" ref="O1742">INDEX([5]Sheet1!$I$2:$I$2185,MATCH($C1742,IF([5]Sheet1!$E$2:$E$2185=$A1742,[5]Sheet1!$B$2:$B$2185),0))*10</f>
        <v>1825337600</v>
      </c>
      <c r="P1742" s="2">
        <f t="array" ref="P1742">INDEX([5]Sheet1!$H$2:$H$2185,MATCH($C1742,IF([5]Sheet1!$E$2:$E$2185=$A1742,[5]Sheet1!$B$2:$B$2185),0))</f>
        <v>60273</v>
      </c>
    </row>
    <row r="1743" spans="1:16" x14ac:dyDescent="0.25">
      <c r="A1743" t="s">
        <v>50</v>
      </c>
      <c r="B1743" t="s">
        <v>51</v>
      </c>
      <c r="C1743">
        <v>2011</v>
      </c>
      <c r="D1743" s="2">
        <f t="array" ref="D1743">INDEX([2]data!$E$2:$E$2185,MATCH($C1743,IF([2]data!$C$2:$C$2185=$A1743,[2]data!$A$2:$A$2185),0))</f>
        <v>5347108</v>
      </c>
      <c r="H1743" s="2">
        <f t="array" ref="H1743">INDEX([1]Sheet1!$M$2:$M$1823,MATCH($C1743,IF([1]Sheet1!$A$2:$A$1823=$A1743,[1]Sheet1!$C$2:$C$1823),0))</f>
        <v>9987091456</v>
      </c>
      <c r="I1743" s="2">
        <f t="array" ref="I1743">INDEX([1]Sheet1!$D$2:$D$1823,MATCH($C1743,IF([1]Sheet1!$A$2:$A$1823=$A1743,[1]Sheet1!$C$2:$C$1823),0))</f>
        <v>8970186000</v>
      </c>
      <c r="J1743" s="2">
        <f t="array" ref="J1743">(INDEX([1]Sheet1!$G$2:$G$1823,MATCH($C1743,IF([1]Sheet1!$A$2:$A$1823=$A1743,[1]Sheet1!$C$2:$C$1823),0))+INDEX([1]Sheet1!$J$2:$J$1823,MATCH($C1743,IF([1]Sheet1!$A$2:$A$1823=$A1743,[1]Sheet1!$C$2:$C$1823),0)))</f>
        <v>1016905000</v>
      </c>
      <c r="K1743" s="2">
        <f t="array" ref="K1743">INDEX([5]Sheet1!$K$2:$K$2185,MATCH($C1743,IF([5]Sheet1!$E$2:$E$2185=$A1743,[5]Sheet1!$B$2:$B$2185),0))*10</f>
        <v>4728461660</v>
      </c>
      <c r="L1743" s="2">
        <f t="array" ref="L1743">INDEX([5]Sheet1!$J$2:$J$2185,MATCH($C1743,IF([5]Sheet1!$E$2:$E$2185=$A1743,[5]Sheet1!$B$2:$B$2185),0))</f>
        <v>117772</v>
      </c>
      <c r="M1743" s="2">
        <f t="array" ref="M1743">INDEX([5]Sheet1!$G$2:$G$2185,MATCH($C1743,IF([5]Sheet1!$E$2:$E$2185=$A1743,[5]Sheet1!$B$2:$B$2185),0))*10</f>
        <v>3677772130</v>
      </c>
      <c r="N1743" s="2">
        <f t="array" ref="N1743">INDEX([5]Sheet1!$F$2:$F$2185,MATCH($C1743,IF([5]Sheet1!$E$2:$E$2185=$A1743,[5]Sheet1!$B$2:$B$2185),0))</f>
        <v>82797</v>
      </c>
      <c r="O1743" s="2">
        <f t="array" ref="O1743">INDEX([5]Sheet1!$I$2:$I$2185,MATCH($C1743,IF([5]Sheet1!$E$2:$E$2185=$A1743,[5]Sheet1!$B$2:$B$2185),0))*10</f>
        <v>1050689530</v>
      </c>
      <c r="P1743" s="2">
        <f t="array" ref="P1743">INDEX([5]Sheet1!$H$2:$H$2185,MATCH($C1743,IF([5]Sheet1!$E$2:$E$2185=$A1743,[5]Sheet1!$B$2:$B$2185),0))</f>
        <v>34975</v>
      </c>
    </row>
    <row r="1744" spans="1:16" x14ac:dyDescent="0.25">
      <c r="A1744" t="s">
        <v>52</v>
      </c>
      <c r="B1744" t="s">
        <v>53</v>
      </c>
      <c r="C1744">
        <v>2011</v>
      </c>
      <c r="D1744" s="2">
        <f t="array" ref="D1744">INDEX([2]data!$E$2:$E$2185,MATCH($C1744,IF([2]data!$C$2:$C$2185=$A1744,[2]data!$A$2:$A$2185),0))</f>
        <v>2977886</v>
      </c>
      <c r="H1744" s="2">
        <f t="array" ref="H1744">INDEX([1]Sheet1!$M$2:$M$1823,MATCH($C1744,IF([1]Sheet1!$A$2:$A$1823=$A1744,[1]Sheet1!$C$2:$C$1823),0))</f>
        <v>4275855872</v>
      </c>
      <c r="I1744" s="2">
        <f t="array" ref="I1744">INDEX([1]Sheet1!$D$2:$D$1823,MATCH($C1744,IF([1]Sheet1!$A$2:$A$1823=$A1744,[1]Sheet1!$C$2:$C$1823),0))</f>
        <v>3906946000</v>
      </c>
      <c r="J1744" s="2">
        <f t="array" ref="J1744">(INDEX([1]Sheet1!$G$2:$G$1823,MATCH($C1744,IF([1]Sheet1!$A$2:$A$1823=$A1744,[1]Sheet1!$C$2:$C$1823),0))+INDEX([1]Sheet1!$J$2:$J$1823,MATCH($C1744,IF([1]Sheet1!$A$2:$A$1823=$A1744,[1]Sheet1!$C$2:$C$1823),0)))</f>
        <v>368910000</v>
      </c>
      <c r="K1744" s="2">
        <f t="array" ref="K1744">INDEX([5]Sheet1!$K$2:$K$2185,MATCH($C1744,IF([5]Sheet1!$E$2:$E$2185=$A1744,[5]Sheet1!$B$2:$B$2185),0))*10</f>
        <v>2015517330</v>
      </c>
      <c r="L1744" s="2">
        <f t="array" ref="L1744">INDEX([5]Sheet1!$J$2:$J$2185,MATCH($C1744,IF([5]Sheet1!$E$2:$E$2185=$A1744,[5]Sheet1!$B$2:$B$2185),0))</f>
        <v>73278</v>
      </c>
      <c r="M1744" s="2">
        <f t="array" ref="M1744">INDEX([5]Sheet1!$G$2:$G$2185,MATCH($C1744,IF([5]Sheet1!$E$2:$E$2185=$A1744,[5]Sheet1!$B$2:$B$2185),0))*10</f>
        <v>1623279820</v>
      </c>
      <c r="N1744" s="2">
        <f t="array" ref="N1744">INDEX([5]Sheet1!$F$2:$F$2185,MATCH($C1744,IF([5]Sheet1!$E$2:$E$2185=$A1744,[5]Sheet1!$B$2:$B$2185),0))</f>
        <v>51541</v>
      </c>
      <c r="O1744" s="2">
        <f t="array" ref="O1744">INDEX([5]Sheet1!$I$2:$I$2185,MATCH($C1744,IF([5]Sheet1!$E$2:$E$2185=$A1744,[5]Sheet1!$B$2:$B$2185),0))*10</f>
        <v>392237510</v>
      </c>
      <c r="P1744" s="2">
        <f t="array" ref="P1744">INDEX([5]Sheet1!$H$2:$H$2185,MATCH($C1744,IF([5]Sheet1!$E$2:$E$2185=$A1744,[5]Sheet1!$B$2:$B$2185),0))</f>
        <v>21737</v>
      </c>
    </row>
    <row r="1745" spans="1:16" x14ac:dyDescent="0.25">
      <c r="A1745" t="s">
        <v>54</v>
      </c>
      <c r="B1745" t="s">
        <v>55</v>
      </c>
      <c r="C1745">
        <v>2011</v>
      </c>
      <c r="D1745" s="2">
        <f t="array" ref="D1745">INDEX([2]data!$E$2:$E$2185,MATCH($C1745,IF([2]data!$C$2:$C$2185=$A1745,[2]data!$A$2:$A$2185),0))</f>
        <v>6010065</v>
      </c>
      <c r="H1745" s="2">
        <f t="array" ref="H1745">INDEX([1]Sheet1!$M$2:$M$1823,MATCH($C1745,IF([1]Sheet1!$A$2:$A$1823=$A1745,[1]Sheet1!$C$2:$C$1823),0))</f>
        <v>9457756160</v>
      </c>
      <c r="I1745" s="2">
        <f t="array" ref="I1745">INDEX([1]Sheet1!$D$2:$D$1823,MATCH($C1745,IF([1]Sheet1!$A$2:$A$1823=$A1745,[1]Sheet1!$C$2:$C$1823),0))</f>
        <v>8607937000</v>
      </c>
      <c r="J1745" s="2">
        <f t="array" ref="J1745">(INDEX([1]Sheet1!$G$2:$G$1823,MATCH($C1745,IF([1]Sheet1!$A$2:$A$1823=$A1745,[1]Sheet1!$C$2:$C$1823),0))+INDEX([1]Sheet1!$J$2:$J$1823,MATCH($C1745,IF([1]Sheet1!$A$2:$A$1823=$A1745,[1]Sheet1!$C$2:$C$1823),0)))</f>
        <v>849819000</v>
      </c>
      <c r="K1745" s="2">
        <f t="array" ref="K1745">INDEX([5]Sheet1!$K$2:$K$2185,MATCH($C1745,IF([5]Sheet1!$E$2:$E$2185=$A1745,[5]Sheet1!$B$2:$B$2185),0))*10</f>
        <v>4333715730</v>
      </c>
      <c r="L1745" s="2">
        <f t="array" ref="L1745">INDEX([5]Sheet1!$J$2:$J$2185,MATCH($C1745,IF([5]Sheet1!$E$2:$E$2185=$A1745,[5]Sheet1!$B$2:$B$2185),0))</f>
        <v>130641</v>
      </c>
      <c r="M1745" s="2">
        <f t="array" ref="M1745">INDEX([5]Sheet1!$G$2:$G$2185,MATCH($C1745,IF([5]Sheet1!$E$2:$E$2185=$A1745,[5]Sheet1!$B$2:$B$2185),0))*10</f>
        <v>3394049800</v>
      </c>
      <c r="N1745" s="2">
        <f t="array" ref="N1745">INDEX([5]Sheet1!$F$2:$F$2185,MATCH($C1745,IF([5]Sheet1!$E$2:$E$2185=$A1745,[5]Sheet1!$B$2:$B$2185),0))</f>
        <v>90362</v>
      </c>
      <c r="O1745" s="2">
        <f t="array" ref="O1745">INDEX([5]Sheet1!$I$2:$I$2185,MATCH($C1745,IF([5]Sheet1!$E$2:$E$2185=$A1745,[5]Sheet1!$B$2:$B$2185),0))*10</f>
        <v>939665930</v>
      </c>
      <c r="P1745" s="2">
        <f t="array" ref="P1745">INDEX([5]Sheet1!$H$2:$H$2185,MATCH($C1745,IF([5]Sheet1!$E$2:$E$2185=$A1745,[5]Sheet1!$B$2:$B$2185),0))</f>
        <v>40279</v>
      </c>
    </row>
    <row r="1746" spans="1:16" x14ac:dyDescent="0.25">
      <c r="A1746" t="s">
        <v>56</v>
      </c>
      <c r="B1746" t="s">
        <v>57</v>
      </c>
      <c r="C1746">
        <v>2011</v>
      </c>
      <c r="D1746" s="2">
        <f t="array" ref="D1746">INDEX([2]data!$E$2:$E$2185,MATCH($C1746,IF([2]data!$C$2:$C$2185=$A1746,[2]data!$A$2:$A$2185),0))</f>
        <v>997600</v>
      </c>
      <c r="H1746" s="2">
        <f t="array" ref="H1746">INDEX([1]Sheet1!$M$2:$M$1823,MATCH($C1746,IF([1]Sheet1!$A$2:$A$1823=$A1746,[1]Sheet1!$C$2:$C$1823),0))</f>
        <v>1621406976</v>
      </c>
      <c r="I1746" s="2">
        <f t="array" ref="I1746">INDEX([1]Sheet1!$D$2:$D$1823,MATCH($C1746,IF([1]Sheet1!$A$2:$A$1823=$A1746,[1]Sheet1!$C$2:$C$1823),0))</f>
        <v>1517630000</v>
      </c>
      <c r="J1746" s="2">
        <f t="array" ref="J1746">(INDEX([1]Sheet1!$G$2:$G$1823,MATCH($C1746,IF([1]Sheet1!$A$2:$A$1823=$A1746,[1]Sheet1!$C$2:$C$1823),0))+INDEX([1]Sheet1!$J$2:$J$1823,MATCH($C1746,IF([1]Sheet1!$A$2:$A$1823=$A1746,[1]Sheet1!$C$2:$C$1823),0)))</f>
        <v>103777000</v>
      </c>
      <c r="K1746" s="2">
        <f t="array" ref="K1746">INDEX([5]Sheet1!$K$2:$K$2185,MATCH($C1746,IF([5]Sheet1!$E$2:$E$2185=$A1746,[5]Sheet1!$B$2:$B$2185),0))*10</f>
        <v>766232640</v>
      </c>
      <c r="L1746" s="2">
        <f t="array" ref="L1746">INDEX([5]Sheet1!$J$2:$J$2185,MATCH($C1746,IF([5]Sheet1!$E$2:$E$2185=$A1746,[5]Sheet1!$B$2:$B$2185),0))</f>
        <v>22679</v>
      </c>
      <c r="M1746" s="2">
        <f t="array" ref="M1746">INDEX([5]Sheet1!$G$2:$G$2185,MATCH($C1746,IF([5]Sheet1!$E$2:$E$2185=$A1746,[5]Sheet1!$B$2:$B$2185),0))*10</f>
        <v>596902300</v>
      </c>
      <c r="N1746" s="2">
        <f t="array" ref="N1746">INDEX([5]Sheet1!$F$2:$F$2185,MATCH($C1746,IF([5]Sheet1!$E$2:$E$2185=$A1746,[5]Sheet1!$B$2:$B$2185),0))</f>
        <v>15962</v>
      </c>
      <c r="O1746" s="2">
        <f t="array" ref="O1746">INDEX([5]Sheet1!$I$2:$I$2185,MATCH($C1746,IF([5]Sheet1!$E$2:$E$2185=$A1746,[5]Sheet1!$B$2:$B$2185),0))*10</f>
        <v>169330340</v>
      </c>
      <c r="P1746" s="2">
        <f t="array" ref="P1746">INDEX([5]Sheet1!$H$2:$H$2185,MATCH($C1746,IF([5]Sheet1!$E$2:$E$2185=$A1746,[5]Sheet1!$B$2:$B$2185),0))</f>
        <v>6717</v>
      </c>
    </row>
    <row r="1747" spans="1:16" x14ac:dyDescent="0.25">
      <c r="A1747" t="s">
        <v>58</v>
      </c>
      <c r="B1747" t="s">
        <v>59</v>
      </c>
      <c r="C1747">
        <v>2011</v>
      </c>
      <c r="D1747" s="2">
        <f t="array" ref="D1747">INDEX([2]data!$E$2:$E$2185,MATCH($C1747,IF([2]data!$C$2:$C$2185=$A1747,[2]data!$A$2:$A$2185),0))</f>
        <v>1841749</v>
      </c>
      <c r="H1747" s="2">
        <f t="array" ref="H1747">INDEX([1]Sheet1!$M$2:$M$1823,MATCH($C1747,IF([1]Sheet1!$A$2:$A$1823=$A1747,[1]Sheet1!$C$2:$C$1823),0))</f>
        <v>3580214016</v>
      </c>
      <c r="I1747" s="2">
        <f t="array" ref="I1747">INDEX([1]Sheet1!$D$2:$D$1823,MATCH($C1747,IF([1]Sheet1!$A$2:$A$1823=$A1747,[1]Sheet1!$C$2:$C$1823),0))</f>
        <v>3229707000</v>
      </c>
      <c r="J1747" s="2">
        <f t="array" ref="J1747">(INDEX([1]Sheet1!$G$2:$G$1823,MATCH($C1747,IF([1]Sheet1!$A$2:$A$1823=$A1747,[1]Sheet1!$C$2:$C$1823),0))+INDEX([1]Sheet1!$J$2:$J$1823,MATCH($C1747,IF([1]Sheet1!$A$2:$A$1823=$A1747,[1]Sheet1!$C$2:$C$1823),0)))</f>
        <v>350507000</v>
      </c>
      <c r="K1747" s="2">
        <f t="array" ref="K1747">INDEX([5]Sheet1!$K$2:$K$2185,MATCH($C1747,IF([5]Sheet1!$E$2:$E$2185=$A1747,[5]Sheet1!$B$2:$B$2185),0))*10</f>
        <v>1762538700</v>
      </c>
      <c r="L1747" s="2">
        <f t="array" ref="L1747">INDEX([5]Sheet1!$J$2:$J$2185,MATCH($C1747,IF([5]Sheet1!$E$2:$E$2185=$A1747,[5]Sheet1!$B$2:$B$2185),0))</f>
        <v>49632</v>
      </c>
      <c r="M1747" s="2">
        <f t="array" ref="M1747">INDEX([5]Sheet1!$G$2:$G$2185,MATCH($C1747,IF([5]Sheet1!$E$2:$E$2185=$A1747,[5]Sheet1!$B$2:$B$2185),0))*10</f>
        <v>1448516240</v>
      </c>
      <c r="N1747" s="2">
        <f t="array" ref="N1747">INDEX([5]Sheet1!$F$2:$F$2185,MATCH($C1747,IF([5]Sheet1!$E$2:$E$2185=$A1747,[5]Sheet1!$B$2:$B$2185),0))</f>
        <v>37081</v>
      </c>
      <c r="O1747" s="2">
        <f t="array" ref="O1747">INDEX([5]Sheet1!$I$2:$I$2185,MATCH($C1747,IF([5]Sheet1!$E$2:$E$2185=$A1747,[5]Sheet1!$B$2:$B$2185),0))*10</f>
        <v>314022460</v>
      </c>
      <c r="P1747" s="2">
        <f t="array" ref="P1747">INDEX([5]Sheet1!$H$2:$H$2185,MATCH($C1747,IF([5]Sheet1!$E$2:$E$2185=$A1747,[5]Sheet1!$B$2:$B$2185),0))</f>
        <v>12551</v>
      </c>
    </row>
    <row r="1748" spans="1:16" x14ac:dyDescent="0.25">
      <c r="A1748" t="s">
        <v>60</v>
      </c>
      <c r="B1748" t="s">
        <v>61</v>
      </c>
      <c r="C1748">
        <v>2011</v>
      </c>
      <c r="D1748" s="2">
        <f t="array" ref="D1748">INDEX([2]data!$E$2:$E$2185,MATCH($C1748,IF([2]data!$C$2:$C$2185=$A1748,[2]data!$A$2:$A$2185),0))</f>
        <v>2717951</v>
      </c>
      <c r="H1748" s="2">
        <f t="array" ref="H1748">INDEX([1]Sheet1!$M$2:$M$1823,MATCH($C1748,IF([1]Sheet1!$A$2:$A$1823=$A1748,[1]Sheet1!$C$2:$C$1823),0))</f>
        <v>4012360960</v>
      </c>
      <c r="I1748" s="2">
        <f t="array" ref="I1748">INDEX([1]Sheet1!$D$2:$D$1823,MATCH($C1748,IF([1]Sheet1!$A$2:$A$1823=$A1748,[1]Sheet1!$C$2:$C$1823),0))</f>
        <v>3688615000</v>
      </c>
      <c r="J1748" s="2">
        <f t="array" ref="J1748">(INDEX([1]Sheet1!$G$2:$G$1823,MATCH($C1748,IF([1]Sheet1!$A$2:$A$1823=$A1748,[1]Sheet1!$C$2:$C$1823),0))+INDEX([1]Sheet1!$J$2:$J$1823,MATCH($C1748,IF([1]Sheet1!$A$2:$A$1823=$A1748,[1]Sheet1!$C$2:$C$1823),0)))</f>
        <v>323746000</v>
      </c>
      <c r="K1748" s="2">
        <f t="array" ref="K1748">INDEX([5]Sheet1!$K$2:$K$2185,MATCH($C1748,IF([5]Sheet1!$E$2:$E$2185=$A1748,[5]Sheet1!$B$2:$B$2185),0))*10</f>
        <v>1864227410</v>
      </c>
      <c r="L1748" s="2">
        <f t="array" ref="L1748">INDEX([5]Sheet1!$J$2:$J$2185,MATCH($C1748,IF([5]Sheet1!$E$2:$E$2185=$A1748,[5]Sheet1!$B$2:$B$2185),0))</f>
        <v>47382</v>
      </c>
      <c r="M1748" s="2">
        <f t="array" ref="M1748">INDEX([5]Sheet1!$G$2:$G$2185,MATCH($C1748,IF([5]Sheet1!$E$2:$E$2185=$A1748,[5]Sheet1!$B$2:$B$2185),0))*10</f>
        <v>1429052070</v>
      </c>
      <c r="N1748" s="2">
        <f t="array" ref="N1748">INDEX([5]Sheet1!$F$2:$F$2185,MATCH($C1748,IF([5]Sheet1!$E$2:$E$2185=$A1748,[5]Sheet1!$B$2:$B$2185),0))</f>
        <v>34465</v>
      </c>
      <c r="O1748" s="2">
        <f t="array" ref="O1748">INDEX([5]Sheet1!$I$2:$I$2185,MATCH($C1748,IF([5]Sheet1!$E$2:$E$2185=$A1748,[5]Sheet1!$B$2:$B$2185),0))*10</f>
        <v>435175340</v>
      </c>
      <c r="P1748" s="2">
        <f t="array" ref="P1748">INDEX([5]Sheet1!$H$2:$H$2185,MATCH($C1748,IF([5]Sheet1!$E$2:$E$2185=$A1748,[5]Sheet1!$B$2:$B$2185),0))</f>
        <v>12917</v>
      </c>
    </row>
    <row r="1749" spans="1:16" x14ac:dyDescent="0.25">
      <c r="A1749" t="s">
        <v>62</v>
      </c>
      <c r="B1749" t="s">
        <v>63</v>
      </c>
      <c r="C1749">
        <v>2011</v>
      </c>
      <c r="D1749" s="2">
        <f t="array" ref="D1749">INDEX([2]data!$E$2:$E$2185,MATCH($C1749,IF([2]data!$C$2:$C$2185=$A1749,[2]data!$A$2:$A$2185),0))</f>
        <v>1318075</v>
      </c>
      <c r="H1749" s="2">
        <f t="array" ref="H1749">INDEX([1]Sheet1!$M$2:$M$1823,MATCH($C1749,IF([1]Sheet1!$A$2:$A$1823=$A1749,[1]Sheet1!$C$2:$C$1823),0))</f>
        <v>2768396032</v>
      </c>
      <c r="I1749" s="2">
        <f t="array" ref="I1749">INDEX([1]Sheet1!$D$2:$D$1823,MATCH($C1749,IF([1]Sheet1!$A$2:$A$1823=$A1749,[1]Sheet1!$C$2:$C$1823),0))</f>
        <v>2562155000</v>
      </c>
      <c r="J1749" s="2">
        <f t="array" ref="J1749">(INDEX([1]Sheet1!$G$2:$G$1823,MATCH($C1749,IF([1]Sheet1!$A$2:$A$1823=$A1749,[1]Sheet1!$C$2:$C$1823),0))+INDEX([1]Sheet1!$J$2:$J$1823,MATCH($C1749,IF([1]Sheet1!$A$2:$A$1823=$A1749,[1]Sheet1!$C$2:$C$1823),0)))</f>
        <v>206241000</v>
      </c>
      <c r="K1749" s="2">
        <f t="array" ref="K1749">INDEX([5]Sheet1!$K$2:$K$2185,MATCH($C1749,IF([5]Sheet1!$E$2:$E$2185=$A1749,[5]Sheet1!$B$2:$B$2185),0))*10</f>
        <v>1262496470</v>
      </c>
      <c r="L1749" s="2">
        <f t="array" ref="L1749">INDEX([5]Sheet1!$J$2:$J$2185,MATCH($C1749,IF([5]Sheet1!$E$2:$E$2185=$A1749,[5]Sheet1!$B$2:$B$2185),0))</f>
        <v>36102</v>
      </c>
      <c r="M1749" s="2">
        <f t="array" ref="M1749">INDEX([5]Sheet1!$G$2:$G$2185,MATCH($C1749,IF([5]Sheet1!$E$2:$E$2185=$A1749,[5]Sheet1!$B$2:$B$2185),0))*10</f>
        <v>1066131910</v>
      </c>
      <c r="N1749" s="2">
        <f t="array" ref="N1749">INDEX([5]Sheet1!$F$2:$F$2185,MATCH($C1749,IF([5]Sheet1!$E$2:$E$2185=$A1749,[5]Sheet1!$B$2:$B$2185),0))</f>
        <v>28731</v>
      </c>
      <c r="O1749" s="2">
        <f t="array" ref="O1749">INDEX([5]Sheet1!$I$2:$I$2185,MATCH($C1749,IF([5]Sheet1!$E$2:$E$2185=$A1749,[5]Sheet1!$B$2:$B$2185),0))*10</f>
        <v>196364560</v>
      </c>
      <c r="P1749" s="2">
        <f t="array" ref="P1749">INDEX([5]Sheet1!$H$2:$H$2185,MATCH($C1749,IF([5]Sheet1!$E$2:$E$2185=$A1749,[5]Sheet1!$B$2:$B$2185),0))</f>
        <v>7371</v>
      </c>
    </row>
    <row r="1750" spans="1:16" x14ac:dyDescent="0.25">
      <c r="A1750" t="s">
        <v>64</v>
      </c>
      <c r="B1750" t="s">
        <v>65</v>
      </c>
      <c r="C1750">
        <v>2011</v>
      </c>
      <c r="D1750" s="2">
        <f t="array" ref="D1750">INDEX([2]data!$E$2:$E$2185,MATCH($C1750,IF([2]data!$C$2:$C$2185=$A1750,[2]data!$A$2:$A$2185),0))</f>
        <v>8836639</v>
      </c>
      <c r="H1750" s="2">
        <f t="array" ref="H1750">INDEX([1]Sheet1!$M$2:$M$1823,MATCH($C1750,IF([1]Sheet1!$A$2:$A$1823=$A1750,[1]Sheet1!$C$2:$C$1823),0))</f>
        <v>23429838848</v>
      </c>
      <c r="I1750" s="2">
        <f t="array" ref="I1750">INDEX([1]Sheet1!$D$2:$D$1823,MATCH($C1750,IF([1]Sheet1!$A$2:$A$1823=$A1750,[1]Sheet1!$C$2:$C$1823),0))</f>
        <v>22225042000</v>
      </c>
      <c r="J1750" s="2">
        <f t="array" ref="J1750">(INDEX([1]Sheet1!$G$2:$G$1823,MATCH($C1750,IF([1]Sheet1!$A$2:$A$1823=$A1750,[1]Sheet1!$C$2:$C$1823),0))+INDEX([1]Sheet1!$J$2:$J$1823,MATCH($C1750,IF([1]Sheet1!$A$2:$A$1823=$A1750,[1]Sheet1!$C$2:$C$1823),0)))</f>
        <v>1204797000</v>
      </c>
      <c r="K1750" s="2">
        <f t="array" ref="K1750">INDEX([5]Sheet1!$K$2:$K$2185,MATCH($C1750,IF([5]Sheet1!$E$2:$E$2185=$A1750,[5]Sheet1!$B$2:$B$2185),0))*10</f>
        <v>11720085210</v>
      </c>
      <c r="L1750" s="2">
        <f t="array" ref="L1750">INDEX([5]Sheet1!$J$2:$J$2185,MATCH($C1750,IF([5]Sheet1!$E$2:$E$2185=$A1750,[5]Sheet1!$B$2:$B$2185),0))</f>
        <v>219604</v>
      </c>
      <c r="M1750" s="2">
        <f t="array" ref="M1750">INDEX([5]Sheet1!$G$2:$G$2185,MATCH($C1750,IF([5]Sheet1!$E$2:$E$2185=$A1750,[5]Sheet1!$B$2:$B$2185),0))*10</f>
        <v>9727661940</v>
      </c>
      <c r="N1750" s="2">
        <f t="array" ref="N1750">INDEX([5]Sheet1!$F$2:$F$2185,MATCH($C1750,IF([5]Sheet1!$E$2:$E$2185=$A1750,[5]Sheet1!$B$2:$B$2185),0))</f>
        <v>163690</v>
      </c>
      <c r="O1750" s="2">
        <f t="array" ref="O1750">INDEX([5]Sheet1!$I$2:$I$2185,MATCH($C1750,IF([5]Sheet1!$E$2:$E$2185=$A1750,[5]Sheet1!$B$2:$B$2185),0))*10</f>
        <v>1992423270</v>
      </c>
      <c r="P1750" s="2">
        <f t="array" ref="P1750">INDEX([5]Sheet1!$H$2:$H$2185,MATCH($C1750,IF([5]Sheet1!$E$2:$E$2185=$A1750,[5]Sheet1!$B$2:$B$2185),0))</f>
        <v>55914</v>
      </c>
    </row>
    <row r="1751" spans="1:16" x14ac:dyDescent="0.25">
      <c r="A1751" t="s">
        <v>66</v>
      </c>
      <c r="B1751" t="s">
        <v>67</v>
      </c>
      <c r="C1751">
        <v>2011</v>
      </c>
      <c r="D1751" s="2">
        <f t="array" ref="D1751">INDEX([2]data!$E$2:$E$2185,MATCH($C1751,IF([2]data!$C$2:$C$2185=$A1751,[2]data!$A$2:$A$2185),0))</f>
        <v>2077919</v>
      </c>
      <c r="H1751" s="2">
        <f t="array" ref="H1751">INDEX([1]Sheet1!$M$2:$M$1823,MATCH($C1751,IF([1]Sheet1!$A$2:$A$1823=$A1751,[1]Sheet1!$C$2:$C$1823),0))</f>
        <v>3625774080</v>
      </c>
      <c r="I1751" s="2">
        <f t="array" ref="I1751">INDEX([1]Sheet1!$D$2:$D$1823,MATCH($C1751,IF([1]Sheet1!$A$2:$A$1823=$A1751,[1]Sheet1!$C$2:$C$1823),0))</f>
        <v>3009236000</v>
      </c>
      <c r="J1751" s="2">
        <f t="array" ref="J1751">(INDEX([1]Sheet1!$G$2:$G$1823,MATCH($C1751,IF([1]Sheet1!$A$2:$A$1823=$A1751,[1]Sheet1!$C$2:$C$1823),0))+INDEX([1]Sheet1!$J$2:$J$1823,MATCH($C1751,IF([1]Sheet1!$A$2:$A$1823=$A1751,[1]Sheet1!$C$2:$C$1823),0)))</f>
        <v>616538000</v>
      </c>
      <c r="K1751" s="2">
        <f t="array" ref="K1751">INDEX([5]Sheet1!$K$2:$K$2185,MATCH($C1751,IF([5]Sheet1!$E$2:$E$2185=$A1751,[5]Sheet1!$B$2:$B$2185),0))*10</f>
        <v>1460438420</v>
      </c>
      <c r="L1751" s="2">
        <f t="array" ref="L1751">INDEX([5]Sheet1!$J$2:$J$2185,MATCH($C1751,IF([5]Sheet1!$E$2:$E$2185=$A1751,[5]Sheet1!$B$2:$B$2185),0))</f>
        <v>46816</v>
      </c>
      <c r="M1751" s="2">
        <f t="array" ref="M1751">INDEX([5]Sheet1!$G$2:$G$2185,MATCH($C1751,IF([5]Sheet1!$E$2:$E$2185=$A1751,[5]Sheet1!$B$2:$B$2185),0))*10</f>
        <v>1234672020</v>
      </c>
      <c r="N1751" s="2">
        <f t="array" ref="N1751">INDEX([5]Sheet1!$F$2:$F$2185,MATCH($C1751,IF([5]Sheet1!$E$2:$E$2185=$A1751,[5]Sheet1!$B$2:$B$2185),0))</f>
        <v>36660</v>
      </c>
      <c r="O1751" s="2">
        <f t="array" ref="O1751">INDEX([5]Sheet1!$I$2:$I$2185,MATCH($C1751,IF([5]Sheet1!$E$2:$E$2185=$A1751,[5]Sheet1!$B$2:$B$2185),0))*10</f>
        <v>225766400</v>
      </c>
      <c r="P1751" s="2">
        <f t="array" ref="P1751">INDEX([5]Sheet1!$H$2:$H$2185,MATCH($C1751,IF([5]Sheet1!$E$2:$E$2185=$A1751,[5]Sheet1!$B$2:$B$2185),0))</f>
        <v>10156</v>
      </c>
    </row>
    <row r="1752" spans="1:16" x14ac:dyDescent="0.25">
      <c r="A1752" t="s">
        <v>68</v>
      </c>
      <c r="B1752" t="s">
        <v>69</v>
      </c>
      <c r="C1752">
        <v>2011</v>
      </c>
      <c r="D1752" s="2">
        <f t="array" ref="D1752">INDEX([2]data!$E$2:$E$2185,MATCH($C1752,IF([2]data!$C$2:$C$2185=$A1752,[2]data!$A$2:$A$2185),0))</f>
        <v>19502728</v>
      </c>
      <c r="H1752" s="2">
        <f t="array" ref="H1752">INDEX([1]Sheet1!$M$2:$M$1823,MATCH($C1752,IF([1]Sheet1!$A$2:$A$1823=$A1752,[1]Sheet1!$C$2:$C$1823),0))</f>
        <v>55420280832</v>
      </c>
      <c r="I1752" s="2">
        <f t="array" ref="I1752">INDEX([1]Sheet1!$D$2:$D$1823,MATCH($C1752,IF([1]Sheet1!$A$2:$A$1823=$A1752,[1]Sheet1!$C$2:$C$1823),0))</f>
        <v>50776161000</v>
      </c>
      <c r="J1752" s="2">
        <f t="array" ref="J1752">(INDEX([1]Sheet1!$G$2:$G$1823,MATCH($C1752,IF([1]Sheet1!$A$2:$A$1823=$A1752,[1]Sheet1!$C$2:$C$1823),0))+INDEX([1]Sheet1!$J$2:$J$1823,MATCH($C1752,IF([1]Sheet1!$A$2:$A$1823=$A1752,[1]Sheet1!$C$2:$C$1823),0)))</f>
        <v>4644121000</v>
      </c>
      <c r="K1752" s="2">
        <f t="array" ref="K1752">INDEX([5]Sheet1!$K$2:$K$2185,MATCH($C1752,IF([5]Sheet1!$E$2:$E$2185=$A1752,[5]Sheet1!$B$2:$B$2185),0))*10</f>
        <v>23543979580</v>
      </c>
      <c r="L1752" s="2">
        <f t="array" ref="L1752">INDEX([5]Sheet1!$J$2:$J$2185,MATCH($C1752,IF([5]Sheet1!$E$2:$E$2185=$A1752,[5]Sheet1!$B$2:$B$2185),0))</f>
        <v>473272</v>
      </c>
      <c r="M1752" s="2">
        <f t="array" ref="M1752">INDEX([5]Sheet1!$G$2:$G$2185,MATCH($C1752,IF([5]Sheet1!$E$2:$E$2185=$A1752,[5]Sheet1!$B$2:$B$2185),0))*10</f>
        <v>19361310330</v>
      </c>
      <c r="N1752" s="2">
        <f t="array" ref="N1752">INDEX([5]Sheet1!$F$2:$F$2185,MATCH($C1752,IF([5]Sheet1!$E$2:$E$2185=$A1752,[5]Sheet1!$B$2:$B$2185),0))</f>
        <v>351886</v>
      </c>
      <c r="O1752" s="2">
        <f t="array" ref="O1752">INDEX([5]Sheet1!$I$2:$I$2185,MATCH($C1752,IF([5]Sheet1!$E$2:$E$2185=$A1752,[5]Sheet1!$B$2:$B$2185),0))*10</f>
        <v>4182669250</v>
      </c>
      <c r="P1752" s="2">
        <f t="array" ref="P1752">INDEX([5]Sheet1!$H$2:$H$2185,MATCH($C1752,IF([5]Sheet1!$E$2:$E$2185=$A1752,[5]Sheet1!$B$2:$B$2185),0))</f>
        <v>121386</v>
      </c>
    </row>
    <row r="1753" spans="1:16" x14ac:dyDescent="0.25">
      <c r="A1753" t="s">
        <v>70</v>
      </c>
      <c r="B1753" t="s">
        <v>71</v>
      </c>
      <c r="C1753">
        <v>2011</v>
      </c>
      <c r="D1753" s="2">
        <f t="array" ref="D1753">INDEX([2]data!$E$2:$E$2185,MATCH($C1753,IF([2]data!$C$2:$C$2185=$A1753,[2]data!$A$2:$A$2185),0))</f>
        <v>9651377</v>
      </c>
      <c r="H1753" s="2">
        <f t="array" ref="H1753">INDEX([1]Sheet1!$M$2:$M$1823,MATCH($C1753,IF([1]Sheet1!$A$2:$A$1823=$A1753,[1]Sheet1!$C$2:$C$1823),0))</f>
        <v>13133835264</v>
      </c>
      <c r="I1753" s="2">
        <f t="array" ref="I1753">INDEX([1]Sheet1!$D$2:$D$1823,MATCH($C1753,IF([1]Sheet1!$A$2:$A$1823=$A1753,[1]Sheet1!$C$2:$C$1823),0))</f>
        <v>12098852000</v>
      </c>
      <c r="J1753" s="2">
        <f t="array" ref="J1753">(INDEX([1]Sheet1!$G$2:$G$1823,MATCH($C1753,IF([1]Sheet1!$A$2:$A$1823=$A1753,[1]Sheet1!$C$2:$C$1823),0))+INDEX([1]Sheet1!$J$2:$J$1823,MATCH($C1753,IF([1]Sheet1!$A$2:$A$1823=$A1753,[1]Sheet1!$C$2:$C$1823),0)))</f>
        <v>1034983000</v>
      </c>
      <c r="K1753" s="2">
        <f t="array" ref="K1753">INDEX([5]Sheet1!$K$2:$K$2185,MATCH($C1753,IF([5]Sheet1!$E$2:$E$2185=$A1753,[5]Sheet1!$B$2:$B$2185),0))*10</f>
        <v>6581777550</v>
      </c>
      <c r="L1753" s="2">
        <f t="array" ref="L1753">INDEX([5]Sheet1!$J$2:$J$2185,MATCH($C1753,IF([5]Sheet1!$E$2:$E$2185=$A1753,[5]Sheet1!$B$2:$B$2185),0))</f>
        <v>205619</v>
      </c>
      <c r="M1753" s="2">
        <f t="array" ref="M1753">INDEX([5]Sheet1!$G$2:$G$2185,MATCH($C1753,IF([5]Sheet1!$E$2:$E$2185=$A1753,[5]Sheet1!$B$2:$B$2185),0))*10</f>
        <v>5358843620</v>
      </c>
      <c r="N1753" s="2">
        <f t="array" ref="N1753">INDEX([5]Sheet1!$F$2:$F$2185,MATCH($C1753,IF([5]Sheet1!$E$2:$E$2185=$A1753,[5]Sheet1!$B$2:$B$2185),0))</f>
        <v>152447</v>
      </c>
      <c r="O1753" s="2">
        <f t="array" ref="O1753">INDEX([5]Sheet1!$I$2:$I$2185,MATCH($C1753,IF([5]Sheet1!$E$2:$E$2185=$A1753,[5]Sheet1!$B$2:$B$2185),0))*10</f>
        <v>1222933930</v>
      </c>
      <c r="P1753" s="2">
        <f t="array" ref="P1753">INDEX([5]Sheet1!$H$2:$H$2185,MATCH($C1753,IF([5]Sheet1!$E$2:$E$2185=$A1753,[5]Sheet1!$B$2:$B$2185),0))</f>
        <v>53172</v>
      </c>
    </row>
    <row r="1754" spans="1:16" x14ac:dyDescent="0.25">
      <c r="A1754" t="s">
        <v>72</v>
      </c>
      <c r="B1754" t="s">
        <v>73</v>
      </c>
      <c r="C1754">
        <v>2011</v>
      </c>
      <c r="D1754" s="2">
        <f t="array" ref="D1754">INDEX([2]data!$E$2:$E$2185,MATCH($C1754,IF([2]data!$C$2:$C$2185=$A1754,[2]data!$A$2:$A$2185),0))</f>
        <v>684867</v>
      </c>
      <c r="H1754" s="2">
        <f t="array" ref="H1754">INDEX([1]Sheet1!$M$2:$M$1823,MATCH($C1754,IF([1]Sheet1!$A$2:$A$1823=$A1754,[1]Sheet1!$C$2:$C$1823),0))</f>
        <v>1233636992</v>
      </c>
      <c r="I1754" s="2">
        <f t="array" ref="I1754">INDEX([1]Sheet1!$D$2:$D$1823,MATCH($C1754,IF([1]Sheet1!$A$2:$A$1823=$A1754,[1]Sheet1!$C$2:$C$1823),0))</f>
        <v>1108670000</v>
      </c>
      <c r="J1754" s="2">
        <f t="array" ref="J1754">(INDEX([1]Sheet1!$G$2:$G$1823,MATCH($C1754,IF([1]Sheet1!$A$2:$A$1823=$A1754,[1]Sheet1!$C$2:$C$1823),0))+INDEX([1]Sheet1!$J$2:$J$1823,MATCH($C1754,IF([1]Sheet1!$A$2:$A$1823=$A1754,[1]Sheet1!$C$2:$C$1823),0)))</f>
        <v>124967000</v>
      </c>
      <c r="K1754" s="2">
        <f t="array" ref="K1754">INDEX([5]Sheet1!$K$2:$K$2185,MATCH($C1754,IF([5]Sheet1!$E$2:$E$2185=$A1754,[5]Sheet1!$B$2:$B$2185),0))*10</f>
        <v>576931740</v>
      </c>
      <c r="L1754" s="2">
        <f t="array" ref="L1754">INDEX([5]Sheet1!$J$2:$J$2185,MATCH($C1754,IF([5]Sheet1!$E$2:$E$2185=$A1754,[5]Sheet1!$B$2:$B$2185),0))</f>
        <v>16864</v>
      </c>
      <c r="M1754" s="2">
        <f t="array" ref="M1754">INDEX([5]Sheet1!$G$2:$G$2185,MATCH($C1754,IF([5]Sheet1!$E$2:$E$2185=$A1754,[5]Sheet1!$B$2:$B$2185),0))*10</f>
        <v>454602690</v>
      </c>
      <c r="N1754" s="2">
        <f t="array" ref="N1754">INDEX([5]Sheet1!$F$2:$F$2185,MATCH($C1754,IF([5]Sheet1!$E$2:$E$2185=$A1754,[5]Sheet1!$B$2:$B$2185),0))</f>
        <v>12779</v>
      </c>
      <c r="O1754" s="2">
        <f t="array" ref="O1754">INDEX([5]Sheet1!$I$2:$I$2185,MATCH($C1754,IF([5]Sheet1!$E$2:$E$2185=$A1754,[5]Sheet1!$B$2:$B$2185),0))*10</f>
        <v>122329050</v>
      </c>
      <c r="P1754" s="2">
        <f t="array" ref="P1754">INDEX([5]Sheet1!$H$2:$H$2185,MATCH($C1754,IF([5]Sheet1!$E$2:$E$2185=$A1754,[5]Sheet1!$B$2:$B$2185),0))</f>
        <v>4085</v>
      </c>
    </row>
    <row r="1755" spans="1:16" x14ac:dyDescent="0.25">
      <c r="A1755" t="s">
        <v>74</v>
      </c>
      <c r="B1755" t="s">
        <v>75</v>
      </c>
      <c r="C1755">
        <v>2011</v>
      </c>
      <c r="D1755" s="2">
        <f t="array" ref="D1755">INDEX([2]data!$E$2:$E$2185,MATCH($C1755,IF([2]data!$C$2:$C$2185=$A1755,[2]data!$A$2:$A$2185),0))</f>
        <v>11549772</v>
      </c>
      <c r="H1755" s="2">
        <f t="array" ref="H1755">INDEX([1]Sheet1!$M$2:$M$1823,MATCH($C1755,IF([1]Sheet1!$A$2:$A$1823=$A1755,[1]Sheet1!$C$2:$C$1823),0))</f>
        <v>22089312256</v>
      </c>
      <c r="I1755" s="2">
        <f t="array" ref="I1755">INDEX([1]Sheet1!$D$2:$D$1823,MATCH($C1755,IF([1]Sheet1!$A$2:$A$1823=$A1755,[1]Sheet1!$C$2:$C$1823),0))</f>
        <v>19585222000</v>
      </c>
      <c r="J1755" s="2">
        <f t="array" ref="J1755">(INDEX([1]Sheet1!$G$2:$G$1823,MATCH($C1755,IF([1]Sheet1!$A$2:$A$1823=$A1755,[1]Sheet1!$C$2:$C$1823),0))+INDEX([1]Sheet1!$J$2:$J$1823,MATCH($C1755,IF([1]Sheet1!$A$2:$A$1823=$A1755,[1]Sheet1!$C$2:$C$1823),0)))</f>
        <v>2504090000</v>
      </c>
      <c r="K1755" s="2">
        <f t="array" ref="K1755">INDEX([5]Sheet1!$K$2:$K$2185,MATCH($C1755,IF([5]Sheet1!$E$2:$E$2185=$A1755,[5]Sheet1!$B$2:$B$2185),0))*10</f>
        <v>9855927590</v>
      </c>
      <c r="L1755" s="2">
        <f t="array" ref="L1755">INDEX([5]Sheet1!$J$2:$J$2185,MATCH($C1755,IF([5]Sheet1!$E$2:$E$2185=$A1755,[5]Sheet1!$B$2:$B$2185),0))</f>
        <v>249246</v>
      </c>
      <c r="M1755" s="2">
        <f t="array" ref="M1755">INDEX([5]Sheet1!$G$2:$G$2185,MATCH($C1755,IF([5]Sheet1!$E$2:$E$2185=$A1755,[5]Sheet1!$B$2:$B$2185),0))*10</f>
        <v>7619921250</v>
      </c>
      <c r="N1755" s="2">
        <f t="array" ref="N1755">INDEX([5]Sheet1!$F$2:$F$2185,MATCH($C1755,IF([5]Sheet1!$E$2:$E$2185=$A1755,[5]Sheet1!$B$2:$B$2185),0))</f>
        <v>166901</v>
      </c>
      <c r="O1755" s="2">
        <f t="array" ref="O1755">INDEX([5]Sheet1!$I$2:$I$2185,MATCH($C1755,IF([5]Sheet1!$E$2:$E$2185=$A1755,[5]Sheet1!$B$2:$B$2185),0))*10</f>
        <v>2236006340</v>
      </c>
      <c r="P1755" s="2">
        <f t="array" ref="P1755">INDEX([5]Sheet1!$H$2:$H$2185,MATCH($C1755,IF([5]Sheet1!$E$2:$E$2185=$A1755,[5]Sheet1!$B$2:$B$2185),0))</f>
        <v>82345</v>
      </c>
    </row>
    <row r="1756" spans="1:16" x14ac:dyDescent="0.25">
      <c r="A1756" t="s">
        <v>76</v>
      </c>
      <c r="B1756" t="s">
        <v>77</v>
      </c>
      <c r="C1756">
        <v>2011</v>
      </c>
      <c r="D1756" s="2">
        <f t="array" ref="D1756">INDEX([2]data!$E$2:$E$2185,MATCH($C1756,IF([2]data!$C$2:$C$2185=$A1756,[2]data!$A$2:$A$2185),0))</f>
        <v>3785534</v>
      </c>
      <c r="H1756" s="2">
        <f t="array" ref="H1756">INDEX([1]Sheet1!$M$2:$M$1823,MATCH($C1756,IF([1]Sheet1!$A$2:$A$1823=$A1756,[1]Sheet1!$C$2:$C$1823),0))</f>
        <v>5409660928</v>
      </c>
      <c r="I1756" s="2">
        <f t="array" ref="I1756">INDEX([1]Sheet1!$D$2:$D$1823,MATCH($C1756,IF([1]Sheet1!$A$2:$A$1823=$A1756,[1]Sheet1!$C$2:$C$1823),0))</f>
        <v>4897238000</v>
      </c>
      <c r="J1756" s="2">
        <f t="array" ref="J1756">(INDEX([1]Sheet1!$G$2:$G$1823,MATCH($C1756,IF([1]Sheet1!$A$2:$A$1823=$A1756,[1]Sheet1!$C$2:$C$1823),0))+INDEX([1]Sheet1!$J$2:$J$1823,MATCH($C1756,IF([1]Sheet1!$A$2:$A$1823=$A1756,[1]Sheet1!$C$2:$C$1823),0)))</f>
        <v>512423000</v>
      </c>
      <c r="K1756" s="2">
        <f t="array" ref="K1756">INDEX([5]Sheet1!$K$2:$K$2185,MATCH($C1756,IF([5]Sheet1!$E$2:$E$2185=$A1756,[5]Sheet1!$B$2:$B$2185),0))*10</f>
        <v>2587767600</v>
      </c>
      <c r="L1756" s="2">
        <f t="array" ref="L1756">INDEX([5]Sheet1!$J$2:$J$2185,MATCH($C1756,IF([5]Sheet1!$E$2:$E$2185=$A1756,[5]Sheet1!$B$2:$B$2185),0))</f>
        <v>93044</v>
      </c>
      <c r="M1756" s="2">
        <f t="array" ref="M1756">INDEX([5]Sheet1!$G$2:$G$2185,MATCH($C1756,IF([5]Sheet1!$E$2:$E$2185=$A1756,[5]Sheet1!$B$2:$B$2185),0))*10</f>
        <v>2023590050</v>
      </c>
      <c r="N1756" s="2">
        <f t="array" ref="N1756">INDEX([5]Sheet1!$F$2:$F$2185,MATCH($C1756,IF([5]Sheet1!$E$2:$E$2185=$A1756,[5]Sheet1!$B$2:$B$2185),0))</f>
        <v>65031</v>
      </c>
      <c r="O1756" s="2">
        <f t="array" ref="O1756">INDEX([5]Sheet1!$I$2:$I$2185,MATCH($C1756,IF([5]Sheet1!$E$2:$E$2185=$A1756,[5]Sheet1!$B$2:$B$2185),0))*10</f>
        <v>564177550</v>
      </c>
      <c r="P1756" s="2">
        <f t="array" ref="P1756">INDEX([5]Sheet1!$H$2:$H$2185,MATCH($C1756,IF([5]Sheet1!$E$2:$E$2185=$A1756,[5]Sheet1!$B$2:$B$2185),0))</f>
        <v>28013</v>
      </c>
    </row>
    <row r="1757" spans="1:16" x14ac:dyDescent="0.25">
      <c r="A1757" t="s">
        <v>78</v>
      </c>
      <c r="B1757" t="s">
        <v>79</v>
      </c>
      <c r="C1757">
        <v>2011</v>
      </c>
      <c r="D1757" s="2">
        <f t="array" ref="D1757">INDEX([2]data!$E$2:$E$2185,MATCH($C1757,IF([2]data!$C$2:$C$2185=$A1757,[2]data!$A$2:$A$2185),0))</f>
        <v>3867937</v>
      </c>
      <c r="H1757" s="2">
        <f t="array" ref="H1757">INDEX([1]Sheet1!$M$2:$M$1823,MATCH($C1757,IF([1]Sheet1!$A$2:$A$1823=$A1757,[1]Sheet1!$C$2:$C$1823),0))</f>
        <v>6019375104</v>
      </c>
      <c r="I1757" s="2">
        <f t="array" ref="I1757">INDEX([1]Sheet1!$D$2:$D$1823,MATCH($C1757,IF([1]Sheet1!$A$2:$A$1823=$A1757,[1]Sheet1!$C$2:$C$1823),0))</f>
        <v>5557396000</v>
      </c>
      <c r="J1757" s="2">
        <f t="array" ref="J1757">(INDEX([1]Sheet1!$G$2:$G$1823,MATCH($C1757,IF([1]Sheet1!$A$2:$A$1823=$A1757,[1]Sheet1!$C$2:$C$1823),0))+INDEX([1]Sheet1!$J$2:$J$1823,MATCH($C1757,IF([1]Sheet1!$A$2:$A$1823=$A1757,[1]Sheet1!$C$2:$C$1823),0)))</f>
        <v>461979000</v>
      </c>
      <c r="K1757" s="2">
        <f t="array" ref="K1757">INDEX([5]Sheet1!$K$2:$K$2185,MATCH($C1757,IF([5]Sheet1!$E$2:$E$2185=$A1757,[5]Sheet1!$B$2:$B$2185),0))*10</f>
        <v>2559538960</v>
      </c>
      <c r="L1757" s="2">
        <f t="array" ref="L1757">INDEX([5]Sheet1!$J$2:$J$2185,MATCH($C1757,IF([5]Sheet1!$E$2:$E$2185=$A1757,[5]Sheet1!$B$2:$B$2185),0))</f>
        <v>68777</v>
      </c>
      <c r="M1757" s="2">
        <f t="array" ref="M1757">INDEX([5]Sheet1!$G$2:$G$2185,MATCH($C1757,IF([5]Sheet1!$E$2:$E$2185=$A1757,[5]Sheet1!$B$2:$B$2185),0))*10</f>
        <v>1987031360</v>
      </c>
      <c r="N1757" s="2">
        <f t="array" ref="N1757">INDEX([5]Sheet1!$F$2:$F$2185,MATCH($C1757,IF([5]Sheet1!$E$2:$E$2185=$A1757,[5]Sheet1!$B$2:$B$2185),0))</f>
        <v>48145</v>
      </c>
      <c r="O1757" s="2">
        <f t="array" ref="O1757">INDEX([5]Sheet1!$I$2:$I$2185,MATCH($C1757,IF([5]Sheet1!$E$2:$E$2185=$A1757,[5]Sheet1!$B$2:$B$2185),0))*10</f>
        <v>572507600</v>
      </c>
      <c r="P1757" s="2">
        <f t="array" ref="P1757">INDEX([5]Sheet1!$H$2:$H$2185,MATCH($C1757,IF([5]Sheet1!$E$2:$E$2185=$A1757,[5]Sheet1!$B$2:$B$2185),0))</f>
        <v>20632</v>
      </c>
    </row>
    <row r="1758" spans="1:16" x14ac:dyDescent="0.25">
      <c r="A1758" t="s">
        <v>80</v>
      </c>
      <c r="B1758" t="s">
        <v>81</v>
      </c>
      <c r="C1758">
        <v>2011</v>
      </c>
      <c r="D1758" s="2">
        <f t="array" ref="D1758">INDEX([2]data!$E$2:$E$2185,MATCH($C1758,IF([2]data!$C$2:$C$2185=$A1758,[2]data!$A$2:$A$2185),0))</f>
        <v>12741310</v>
      </c>
      <c r="H1758" s="2">
        <f t="array" ref="H1758">INDEX([1]Sheet1!$M$2:$M$1823,MATCH($C1758,IF([1]Sheet1!$A$2:$A$1823=$A1758,[1]Sheet1!$C$2:$C$1823),0))</f>
        <v>24682100736</v>
      </c>
      <c r="I1758" s="2">
        <f t="array" ref="I1758">INDEX([1]Sheet1!$D$2:$D$1823,MATCH($C1758,IF([1]Sheet1!$A$2:$A$1823=$A1758,[1]Sheet1!$C$2:$C$1823),0))</f>
        <v>22496271000</v>
      </c>
      <c r="J1758" s="2">
        <f t="array" ref="J1758">(INDEX([1]Sheet1!$G$2:$G$1823,MATCH($C1758,IF([1]Sheet1!$A$2:$A$1823=$A1758,[1]Sheet1!$C$2:$C$1823),0))+INDEX([1]Sheet1!$J$2:$J$1823,MATCH($C1758,IF([1]Sheet1!$A$2:$A$1823=$A1758,[1]Sheet1!$C$2:$C$1823),0)))</f>
        <v>2185829000</v>
      </c>
      <c r="K1758" s="2">
        <f t="array" ref="K1758">INDEX([5]Sheet1!$K$2:$K$2185,MATCH($C1758,IF([5]Sheet1!$E$2:$E$2185=$A1758,[5]Sheet1!$B$2:$B$2185),0))*10</f>
        <v>11165841840</v>
      </c>
      <c r="L1758" s="2">
        <f t="array" ref="L1758">INDEX([5]Sheet1!$J$2:$J$2185,MATCH($C1758,IF([5]Sheet1!$E$2:$E$2185=$A1758,[5]Sheet1!$B$2:$B$2185),0))</f>
        <v>267172</v>
      </c>
      <c r="M1758" s="2">
        <f t="array" ref="M1758">INDEX([5]Sheet1!$G$2:$G$2185,MATCH($C1758,IF([5]Sheet1!$E$2:$E$2185=$A1758,[5]Sheet1!$B$2:$B$2185),0))*10</f>
        <v>8942255120</v>
      </c>
      <c r="N1758" s="2">
        <f t="array" ref="N1758">INDEX([5]Sheet1!$F$2:$F$2185,MATCH($C1758,IF([5]Sheet1!$E$2:$E$2185=$A1758,[5]Sheet1!$B$2:$B$2185),0))</f>
        <v>188714</v>
      </c>
      <c r="O1758" s="2">
        <f t="array" ref="O1758">INDEX([5]Sheet1!$I$2:$I$2185,MATCH($C1758,IF([5]Sheet1!$E$2:$E$2185=$A1758,[5]Sheet1!$B$2:$B$2185),0))*10</f>
        <v>2223586720</v>
      </c>
      <c r="P1758" s="2">
        <f t="array" ref="P1758">INDEX([5]Sheet1!$H$2:$H$2185,MATCH($C1758,IF([5]Sheet1!$E$2:$E$2185=$A1758,[5]Sheet1!$B$2:$B$2185),0))</f>
        <v>78458</v>
      </c>
    </row>
    <row r="1759" spans="1:16" x14ac:dyDescent="0.25">
      <c r="A1759" t="s">
        <v>82</v>
      </c>
      <c r="B1759" t="s">
        <v>83</v>
      </c>
      <c r="C1759">
        <v>2011</v>
      </c>
      <c r="D1759" s="2">
        <f t="array" ref="D1759">INDEX([2]data!$E$2:$E$2185,MATCH($C1759,IF([2]data!$C$2:$C$2185=$A1759,[2]data!$A$2:$A$2185),0))</f>
        <v>1050350</v>
      </c>
      <c r="H1759" s="2">
        <f t="array" ref="H1759">INDEX([1]Sheet1!$M$2:$M$1823,MATCH($C1759,IF([1]Sheet1!$A$2:$A$1823=$A1759,[1]Sheet1!$C$2:$C$1823),0))</f>
        <v>2201659904</v>
      </c>
      <c r="I1759" s="2">
        <f t="array" ref="I1759">INDEX([1]Sheet1!$D$2:$D$1823,MATCH($C1759,IF([1]Sheet1!$A$2:$A$1823=$A1759,[1]Sheet1!$C$2:$C$1823),0))</f>
        <v>2137675000</v>
      </c>
      <c r="J1759" s="2">
        <f t="array" ref="J1759">(INDEX([1]Sheet1!$G$2:$G$1823,MATCH($C1759,IF([1]Sheet1!$A$2:$A$1823=$A1759,[1]Sheet1!$C$2:$C$1823),0))+INDEX([1]Sheet1!$J$2:$J$1823,MATCH($C1759,IF([1]Sheet1!$A$2:$A$1823=$A1759,[1]Sheet1!$C$2:$C$1823),0)))</f>
        <v>63985000</v>
      </c>
      <c r="K1759" s="2">
        <f t="array" ref="K1759">INDEX([5]Sheet1!$K$2:$K$2185,MATCH($C1759,IF([5]Sheet1!$E$2:$E$2185=$A1759,[5]Sheet1!$B$2:$B$2185),0))*10</f>
        <v>1012323640</v>
      </c>
      <c r="L1759" s="2">
        <f t="array" ref="L1759">INDEX([5]Sheet1!$J$2:$J$2185,MATCH($C1759,IF([5]Sheet1!$E$2:$E$2185=$A1759,[5]Sheet1!$B$2:$B$2185),0))</f>
        <v>20081</v>
      </c>
      <c r="M1759" s="2">
        <f t="array" ref="M1759">INDEX([5]Sheet1!$G$2:$G$2185,MATCH($C1759,IF([5]Sheet1!$E$2:$E$2185=$A1759,[5]Sheet1!$B$2:$B$2185),0))*10</f>
        <v>880372200</v>
      </c>
      <c r="N1759" s="2">
        <f t="array" ref="N1759">INDEX([5]Sheet1!$F$2:$F$2185,MATCH($C1759,IF([5]Sheet1!$E$2:$E$2185=$A1759,[5]Sheet1!$B$2:$B$2185),0))</f>
        <v>15788</v>
      </c>
      <c r="O1759" s="2">
        <f t="array" ref="O1759">INDEX([5]Sheet1!$I$2:$I$2185,MATCH($C1759,IF([5]Sheet1!$E$2:$E$2185=$A1759,[5]Sheet1!$B$2:$B$2185),0))*10</f>
        <v>131951440</v>
      </c>
      <c r="P1759" s="2">
        <f t="array" ref="P1759">INDEX([5]Sheet1!$H$2:$H$2185,MATCH($C1759,IF([5]Sheet1!$E$2:$E$2185=$A1759,[5]Sheet1!$B$2:$B$2185),0))</f>
        <v>4293</v>
      </c>
    </row>
    <row r="1760" spans="1:16" x14ac:dyDescent="0.25">
      <c r="A1760" t="s">
        <v>84</v>
      </c>
      <c r="B1760" t="s">
        <v>85</v>
      </c>
      <c r="C1760">
        <v>2011</v>
      </c>
      <c r="D1760" s="2">
        <f t="array" ref="D1760">INDEX([2]data!$E$2:$E$2185,MATCH($C1760,IF([2]data!$C$2:$C$2185=$A1760,[2]data!$A$2:$A$2185),0))</f>
        <v>4673509</v>
      </c>
      <c r="H1760" s="2">
        <f t="array" ref="H1760">INDEX([1]Sheet1!$M$2:$M$1823,MATCH($C1760,IF([1]Sheet1!$A$2:$A$1823=$A1760,[1]Sheet1!$C$2:$C$1823),0))</f>
        <v>7590661120</v>
      </c>
      <c r="I1760" s="2">
        <f t="array" ref="I1760">INDEX([1]Sheet1!$D$2:$D$1823,MATCH($C1760,IF([1]Sheet1!$A$2:$A$1823=$A1760,[1]Sheet1!$C$2:$C$1823),0))</f>
        <v>6592390000</v>
      </c>
      <c r="J1760" s="2">
        <f t="array" ref="J1760">(INDEX([1]Sheet1!$G$2:$G$1823,MATCH($C1760,IF([1]Sheet1!$A$2:$A$1823=$A1760,[1]Sheet1!$C$2:$C$1823),0))+INDEX([1]Sheet1!$J$2:$J$1823,MATCH($C1760,IF([1]Sheet1!$A$2:$A$1823=$A1760,[1]Sheet1!$C$2:$C$1823),0)))</f>
        <v>998271000</v>
      </c>
      <c r="K1760" s="2">
        <f t="array" ref="K1760">INDEX([5]Sheet1!$K$2:$K$2185,MATCH($C1760,IF([5]Sheet1!$E$2:$E$2185=$A1760,[5]Sheet1!$B$2:$B$2185),0))*10</f>
        <v>3183117670</v>
      </c>
      <c r="L1760" s="2">
        <f t="array" ref="L1760">INDEX([5]Sheet1!$J$2:$J$2185,MATCH($C1760,IF([5]Sheet1!$E$2:$E$2185=$A1760,[5]Sheet1!$B$2:$B$2185),0))</f>
        <v>98897</v>
      </c>
      <c r="M1760" s="2">
        <f t="array" ref="M1760">INDEX([5]Sheet1!$G$2:$G$2185,MATCH($C1760,IF([5]Sheet1!$E$2:$E$2185=$A1760,[5]Sheet1!$B$2:$B$2185),0))*10</f>
        <v>2553131050</v>
      </c>
      <c r="N1760" s="2">
        <f t="array" ref="N1760">INDEX([5]Sheet1!$F$2:$F$2185,MATCH($C1760,IF([5]Sheet1!$E$2:$E$2185=$A1760,[5]Sheet1!$B$2:$B$2185),0))</f>
        <v>70418</v>
      </c>
      <c r="O1760" s="2">
        <f t="array" ref="O1760">INDEX([5]Sheet1!$I$2:$I$2185,MATCH($C1760,IF([5]Sheet1!$E$2:$E$2185=$A1760,[5]Sheet1!$B$2:$B$2185),0))*10</f>
        <v>629986620</v>
      </c>
      <c r="P1760" s="2">
        <f t="array" ref="P1760">INDEX([5]Sheet1!$H$2:$H$2185,MATCH($C1760,IF([5]Sheet1!$E$2:$E$2185=$A1760,[5]Sheet1!$B$2:$B$2185),0))</f>
        <v>28479</v>
      </c>
    </row>
    <row r="1761" spans="1:16" x14ac:dyDescent="0.25">
      <c r="A1761" t="s">
        <v>86</v>
      </c>
      <c r="B1761" t="s">
        <v>87</v>
      </c>
      <c r="C1761">
        <v>2011</v>
      </c>
      <c r="D1761" s="2">
        <f t="array" ref="D1761">INDEX([2]data!$E$2:$E$2185,MATCH($C1761,IF([2]data!$C$2:$C$2185=$A1761,[2]data!$A$2:$A$2185),0))</f>
        <v>823772</v>
      </c>
      <c r="H1761" s="2">
        <f t="array" ref="H1761">INDEX([1]Sheet1!$M$2:$M$1823,MATCH($C1761,IF([1]Sheet1!$A$2:$A$1823=$A1761,[1]Sheet1!$C$2:$C$1823),0))</f>
        <v>1304301952</v>
      </c>
      <c r="I1761" s="2">
        <f t="array" ref="I1761">INDEX([1]Sheet1!$D$2:$D$1823,MATCH($C1761,IF([1]Sheet1!$A$2:$A$1823=$A1761,[1]Sheet1!$C$2:$C$1823),0))</f>
        <v>1104803000</v>
      </c>
      <c r="J1761" s="2">
        <f t="array" ref="J1761">(INDEX([1]Sheet1!$G$2:$G$1823,MATCH($C1761,IF([1]Sheet1!$A$2:$A$1823=$A1761,[1]Sheet1!$C$2:$C$1823),0))+INDEX([1]Sheet1!$J$2:$J$1823,MATCH($C1761,IF([1]Sheet1!$A$2:$A$1823=$A1761,[1]Sheet1!$C$2:$C$1823),0)))</f>
        <v>199499000</v>
      </c>
      <c r="K1761" s="2">
        <f t="array" ref="K1761">INDEX([5]Sheet1!$K$2:$K$2185,MATCH($C1761,IF([5]Sheet1!$E$2:$E$2185=$A1761,[5]Sheet1!$B$2:$B$2185),0))*10</f>
        <v>573871360</v>
      </c>
      <c r="L1761" s="2">
        <f t="array" ref="L1761">INDEX([5]Sheet1!$J$2:$J$2185,MATCH($C1761,IF([5]Sheet1!$E$2:$E$2185=$A1761,[5]Sheet1!$B$2:$B$2185),0))</f>
        <v>19366</v>
      </c>
      <c r="M1761" s="2">
        <f t="array" ref="M1761">INDEX([5]Sheet1!$G$2:$G$2185,MATCH($C1761,IF([5]Sheet1!$E$2:$E$2185=$A1761,[5]Sheet1!$B$2:$B$2185),0))*10</f>
        <v>461517740</v>
      </c>
      <c r="N1761" s="2">
        <f t="array" ref="N1761">INDEX([5]Sheet1!$F$2:$F$2185,MATCH($C1761,IF([5]Sheet1!$E$2:$E$2185=$A1761,[5]Sheet1!$B$2:$B$2185),0))</f>
        <v>14939</v>
      </c>
      <c r="O1761" s="2">
        <f t="array" ref="O1761">INDEX([5]Sheet1!$I$2:$I$2185,MATCH($C1761,IF([5]Sheet1!$E$2:$E$2185=$A1761,[5]Sheet1!$B$2:$B$2185),0))*10</f>
        <v>112353620</v>
      </c>
      <c r="P1761" s="2">
        <f t="array" ref="P1761">INDEX([5]Sheet1!$H$2:$H$2185,MATCH($C1761,IF([5]Sheet1!$E$2:$E$2185=$A1761,[5]Sheet1!$B$2:$B$2185),0))</f>
        <v>4427</v>
      </c>
    </row>
    <row r="1762" spans="1:16" x14ac:dyDescent="0.25">
      <c r="A1762" t="s">
        <v>88</v>
      </c>
      <c r="B1762" t="s">
        <v>89</v>
      </c>
      <c r="C1762">
        <v>2011</v>
      </c>
      <c r="D1762" s="2">
        <f t="array" ref="D1762">INDEX([2]data!$E$2:$E$2185,MATCH($C1762,IF([2]data!$C$2:$C$2185=$A1762,[2]data!$A$2:$A$2185),0))</f>
        <v>6398361</v>
      </c>
      <c r="H1762" s="2">
        <f t="array" ref="H1762">INDEX([1]Sheet1!$M$2:$M$1823,MATCH($C1762,IF([1]Sheet1!$A$2:$A$1823=$A1762,[1]Sheet1!$C$2:$C$1823),0))</f>
        <v>8975382528</v>
      </c>
      <c r="I1762" s="2">
        <f t="array" ref="I1762">INDEX([1]Sheet1!$D$2:$D$1823,MATCH($C1762,IF([1]Sheet1!$A$2:$A$1823=$A1762,[1]Sheet1!$C$2:$C$1823),0))</f>
        <v>8315898000</v>
      </c>
      <c r="J1762" s="2">
        <f t="array" ref="J1762">(INDEX([1]Sheet1!$G$2:$G$1823,MATCH($C1762,IF([1]Sheet1!$A$2:$A$1823=$A1762,[1]Sheet1!$C$2:$C$1823),0))+INDEX([1]Sheet1!$J$2:$J$1823,MATCH($C1762,IF([1]Sheet1!$A$2:$A$1823=$A1762,[1]Sheet1!$C$2:$C$1823),0)))</f>
        <v>659485000</v>
      </c>
      <c r="K1762" s="2">
        <f t="array" ref="K1762">INDEX([5]Sheet1!$K$2:$K$2185,MATCH($C1762,IF([5]Sheet1!$E$2:$E$2185=$A1762,[5]Sheet1!$B$2:$B$2185),0))*10</f>
        <v>4019497710</v>
      </c>
      <c r="L1762" s="2">
        <f t="array" ref="L1762">INDEX([5]Sheet1!$J$2:$J$2185,MATCH($C1762,IF([5]Sheet1!$E$2:$E$2185=$A1762,[5]Sheet1!$B$2:$B$2185),0))</f>
        <v>136448</v>
      </c>
      <c r="M1762" s="2">
        <f t="array" ref="M1762">INDEX([5]Sheet1!$G$2:$G$2185,MATCH($C1762,IF([5]Sheet1!$E$2:$E$2185=$A1762,[5]Sheet1!$B$2:$B$2185),0))*10</f>
        <v>3264637140</v>
      </c>
      <c r="N1762" s="2">
        <f t="array" ref="N1762">INDEX([5]Sheet1!$F$2:$F$2185,MATCH($C1762,IF([5]Sheet1!$E$2:$E$2185=$A1762,[5]Sheet1!$B$2:$B$2185),0))</f>
        <v>96195</v>
      </c>
      <c r="O1762" s="2">
        <f t="array" ref="O1762">INDEX([5]Sheet1!$I$2:$I$2185,MATCH($C1762,IF([5]Sheet1!$E$2:$E$2185=$A1762,[5]Sheet1!$B$2:$B$2185),0))*10</f>
        <v>754860570</v>
      </c>
      <c r="P1762" s="2">
        <f t="array" ref="P1762">INDEX([5]Sheet1!$H$2:$H$2185,MATCH($C1762,IF([5]Sheet1!$E$2:$E$2185=$A1762,[5]Sheet1!$B$2:$B$2185),0))</f>
        <v>40253</v>
      </c>
    </row>
    <row r="1763" spans="1:16" x14ac:dyDescent="0.25">
      <c r="A1763" t="s">
        <v>90</v>
      </c>
      <c r="B1763" t="s">
        <v>91</v>
      </c>
      <c r="C1763">
        <v>2011</v>
      </c>
      <c r="D1763" s="2">
        <f t="array" ref="D1763">INDEX([2]data!$E$2:$E$2185,MATCH($C1763,IF([2]data!$C$2:$C$2185=$A1763,[2]data!$A$2:$A$2185),0))</f>
        <v>25640909</v>
      </c>
      <c r="H1763" s="2">
        <f t="array" ref="H1763">INDEX([1]Sheet1!$M$2:$M$1823,MATCH($C1763,IF([1]Sheet1!$A$2:$A$1823=$A1763,[1]Sheet1!$C$2:$C$1823),0))</f>
        <v>47014113280</v>
      </c>
      <c r="I1763" s="2">
        <f t="array" ref="I1763">INDEX([1]Sheet1!$D$2:$D$1823,MATCH($C1763,IF([1]Sheet1!$A$2:$A$1823=$A1763,[1]Sheet1!$C$2:$C$1823),0))</f>
        <v>40457676000</v>
      </c>
      <c r="J1763" s="2">
        <f t="array" ref="J1763">(INDEX([1]Sheet1!$G$2:$G$1823,MATCH($C1763,IF([1]Sheet1!$A$2:$A$1823=$A1763,[1]Sheet1!$C$2:$C$1823),0))+INDEX([1]Sheet1!$J$2:$J$1823,MATCH($C1763,IF([1]Sheet1!$A$2:$A$1823=$A1763,[1]Sheet1!$C$2:$C$1823),0)))</f>
        <v>6556437000</v>
      </c>
      <c r="K1763" s="2">
        <f t="array" ref="K1763">INDEX([5]Sheet1!$K$2:$K$2185,MATCH($C1763,IF([5]Sheet1!$E$2:$E$2185=$A1763,[5]Sheet1!$B$2:$B$2185),0))*10</f>
        <v>23669204530</v>
      </c>
      <c r="L1763" s="2">
        <f t="array" ref="L1763">INDEX([5]Sheet1!$J$2:$J$2185,MATCH($C1763,IF([5]Sheet1!$E$2:$E$2185=$A1763,[5]Sheet1!$B$2:$B$2185),0))</f>
        <v>704142</v>
      </c>
      <c r="M1763" s="2">
        <f t="array" ref="M1763">INDEX([5]Sheet1!$G$2:$G$2185,MATCH($C1763,IF([5]Sheet1!$E$2:$E$2185=$A1763,[5]Sheet1!$B$2:$B$2185),0))*10</f>
        <v>18418303590</v>
      </c>
      <c r="N1763" s="2">
        <f t="array" ref="N1763">INDEX([5]Sheet1!$F$2:$F$2185,MATCH($C1763,IF([5]Sheet1!$E$2:$E$2185=$A1763,[5]Sheet1!$B$2:$B$2185),0))</f>
        <v>483885</v>
      </c>
      <c r="O1763" s="2">
        <f t="array" ref="O1763">INDEX([5]Sheet1!$I$2:$I$2185,MATCH($C1763,IF([5]Sheet1!$E$2:$E$2185=$A1763,[5]Sheet1!$B$2:$B$2185),0))*10</f>
        <v>5250900940</v>
      </c>
      <c r="P1763" s="2">
        <f t="array" ref="P1763">INDEX([5]Sheet1!$H$2:$H$2185,MATCH($C1763,IF([5]Sheet1!$E$2:$E$2185=$A1763,[5]Sheet1!$B$2:$B$2185),0))</f>
        <v>220257</v>
      </c>
    </row>
    <row r="1764" spans="1:16" x14ac:dyDescent="0.25">
      <c r="A1764" t="s">
        <v>2</v>
      </c>
      <c r="B1764" t="s">
        <v>3</v>
      </c>
      <c r="C1764">
        <v>2011</v>
      </c>
      <c r="D1764" s="2">
        <f t="array" ref="D1764">INDEX([2]data!$E$2:$E$2185,MATCH($C1764,IF([2]data!$C$2:$C$2185=$A1764,[2]data!$A$2:$A$2185),0))</f>
        <v>311582564</v>
      </c>
      <c r="H1764" s="2">
        <f t="array" ref="H1764">INDEX([1]Sheet1!$M$2:$M$1823,MATCH($C1764,IF([1]Sheet1!$A$2:$A$1823=$A1764,[1]Sheet1!$C$2:$C$1823),0))</f>
        <v>565283913728</v>
      </c>
      <c r="I1764" s="2">
        <f t="array" ref="I1764">INDEX([1]Sheet1!$D$2:$D$1823,MATCH($C1764,IF([1]Sheet1!$A$2:$A$1823=$A1764,[1]Sheet1!$C$2:$C$1823),0))</f>
        <v>512295116000</v>
      </c>
      <c r="J1764" s="2">
        <f t="array" ref="J1764">(INDEX([1]Sheet1!$G$2:$G$1823,MATCH($C1764,IF([1]Sheet1!$A$2:$A$1823=$A1764,[1]Sheet1!$C$2:$C$1823),0))+INDEX([1]Sheet1!$J$2:$J$1823,MATCH($C1764,IF([1]Sheet1!$A$2:$A$1823=$A1764,[1]Sheet1!$C$2:$C$1823),0)))</f>
        <v>52988780000</v>
      </c>
      <c r="K1764" s="2">
        <f t="array" ref="K1764">INDEX([5]Sheet1!$K$2:$K$2185,MATCH($C1764,IF([5]Sheet1!$E$2:$E$2185=$A1764,[5]Sheet1!$B$2:$B$2185),0))*10</f>
        <v>262205839910</v>
      </c>
      <c r="L1764" s="2">
        <f t="array" ref="L1764">INDEX([5]Sheet1!$J$2:$J$2185,MATCH($C1764,IF([5]Sheet1!$E$2:$E$2185=$A1764,[5]Sheet1!$B$2:$B$2185),0))</f>
        <v>6723533</v>
      </c>
      <c r="M1764" s="2">
        <f t="array" ref="M1764">INDEX([5]Sheet1!$G$2:$G$2185,MATCH($C1764,IF([5]Sheet1!$E$2:$E$2185=$A1764,[5]Sheet1!$B$2:$B$2185),0))*10</f>
        <v>207568665000</v>
      </c>
      <c r="N1764" s="2">
        <f t="array" ref="N1764">INDEX([5]Sheet1!$F$2:$F$2185,MATCH($C1764,IF([5]Sheet1!$E$2:$E$2185=$A1764,[5]Sheet1!$B$2:$B$2185),0))</f>
        <v>4707470</v>
      </c>
      <c r="O1764" s="2">
        <f t="array" ref="O1764">INDEX([5]Sheet1!$I$2:$I$2185,MATCH($C1764,IF([5]Sheet1!$E$2:$E$2185=$A1764,[5]Sheet1!$B$2:$B$2185),0))*10</f>
        <v>54637174910</v>
      </c>
      <c r="P1764" s="2">
        <f t="array" ref="P1764">INDEX([5]Sheet1!$H$2:$H$2185,MATCH($C1764,IF([5]Sheet1!$E$2:$E$2185=$A1764,[5]Sheet1!$B$2:$B$2185),0))</f>
        <v>2016063</v>
      </c>
    </row>
    <row r="1765" spans="1:16" x14ac:dyDescent="0.25">
      <c r="A1765" t="s">
        <v>92</v>
      </c>
      <c r="B1765" t="s">
        <v>93</v>
      </c>
      <c r="C1765">
        <v>2011</v>
      </c>
      <c r="D1765" s="2">
        <f t="array" ref="D1765">INDEX([2]data!$E$2:$E$2185,MATCH($C1765,IF([2]data!$C$2:$C$2185=$A1765,[2]data!$A$2:$A$2185),0))</f>
        <v>2814784</v>
      </c>
      <c r="H1765" s="2">
        <f t="array" ref="H1765">INDEX([1]Sheet1!$M$2:$M$1823,MATCH($C1765,IF([1]Sheet1!$A$2:$A$1823=$A1765,[1]Sheet1!$C$2:$C$1823),0))</f>
        <v>4084497920</v>
      </c>
      <c r="I1765" s="2">
        <f t="array" ref="I1765">INDEX([1]Sheet1!$D$2:$D$1823,MATCH($C1765,IF([1]Sheet1!$A$2:$A$1823=$A1765,[1]Sheet1!$C$2:$C$1823),0))</f>
        <v>3491549000</v>
      </c>
      <c r="J1765" s="2">
        <f t="array" ref="J1765">(INDEX([1]Sheet1!$G$2:$G$1823,MATCH($C1765,IF([1]Sheet1!$A$2:$A$1823=$A1765,[1]Sheet1!$C$2:$C$1823),0))+INDEX([1]Sheet1!$J$2:$J$1823,MATCH($C1765,IF([1]Sheet1!$A$2:$A$1823=$A1765,[1]Sheet1!$C$2:$C$1823),0)))</f>
        <v>592949000</v>
      </c>
      <c r="K1765" s="2">
        <f t="array" ref="K1765">INDEX([5]Sheet1!$K$2:$K$2185,MATCH($C1765,IF([5]Sheet1!$E$2:$E$2185=$A1765,[5]Sheet1!$B$2:$B$2185),0))*10</f>
        <v>1812680860</v>
      </c>
      <c r="L1765" s="2">
        <f t="array" ref="L1765">INDEX([5]Sheet1!$J$2:$J$2185,MATCH($C1765,IF([5]Sheet1!$E$2:$E$2185=$A1765,[5]Sheet1!$B$2:$B$2185),0))</f>
        <v>56044</v>
      </c>
      <c r="M1765" s="2">
        <f t="array" ref="M1765">INDEX([5]Sheet1!$G$2:$G$2185,MATCH($C1765,IF([5]Sheet1!$E$2:$E$2185=$A1765,[5]Sheet1!$B$2:$B$2185),0))*10</f>
        <v>1324419040</v>
      </c>
      <c r="N1765" s="2">
        <f t="array" ref="N1765">INDEX([5]Sheet1!$F$2:$F$2185,MATCH($C1765,IF([5]Sheet1!$E$2:$E$2185=$A1765,[5]Sheet1!$B$2:$B$2185),0))</f>
        <v>37119</v>
      </c>
      <c r="O1765" s="2">
        <f t="array" ref="O1765">INDEX([5]Sheet1!$I$2:$I$2185,MATCH($C1765,IF([5]Sheet1!$E$2:$E$2185=$A1765,[5]Sheet1!$B$2:$B$2185),0))*10</f>
        <v>488261820</v>
      </c>
      <c r="P1765" s="2">
        <f t="array" ref="P1765">INDEX([5]Sheet1!$H$2:$H$2185,MATCH($C1765,IF([5]Sheet1!$E$2:$E$2185=$A1765,[5]Sheet1!$B$2:$B$2185),0))</f>
        <v>18925</v>
      </c>
    </row>
    <row r="1766" spans="1:16" x14ac:dyDescent="0.25">
      <c r="A1766" t="s">
        <v>94</v>
      </c>
      <c r="B1766" t="s">
        <v>95</v>
      </c>
      <c r="C1766">
        <v>2011</v>
      </c>
      <c r="D1766" s="2">
        <f t="array" ref="D1766">INDEX([2]data!$E$2:$E$2185,MATCH($C1766,IF([2]data!$C$2:$C$2185=$A1766,[2]data!$A$2:$A$2185),0))</f>
        <v>626320</v>
      </c>
      <c r="H1766" s="2">
        <f t="array" ref="H1766">INDEX([1]Sheet1!$M$2:$M$1823,MATCH($C1766,IF([1]Sheet1!$A$2:$A$1823=$A1766,[1]Sheet1!$C$2:$C$1823),0))</f>
        <v>1471329024</v>
      </c>
      <c r="I1766" s="2">
        <f t="array" ref="I1766">INDEX([1]Sheet1!$D$2:$D$1823,MATCH($C1766,IF([1]Sheet1!$A$2:$A$1823=$A1766,[1]Sheet1!$C$2:$C$1823),0))</f>
        <v>1407674000</v>
      </c>
      <c r="J1766" s="2">
        <f t="array" ref="J1766">(INDEX([1]Sheet1!$G$2:$G$1823,MATCH($C1766,IF([1]Sheet1!$A$2:$A$1823=$A1766,[1]Sheet1!$C$2:$C$1823),0))+INDEX([1]Sheet1!$J$2:$J$1823,MATCH($C1766,IF([1]Sheet1!$A$2:$A$1823=$A1766,[1]Sheet1!$C$2:$C$1823),0)))</f>
        <v>63655000</v>
      </c>
      <c r="K1766" s="2">
        <f t="array" ref="K1766">INDEX([5]Sheet1!$K$2:$K$2185,MATCH($C1766,IF([5]Sheet1!$E$2:$E$2185=$A1766,[5]Sheet1!$B$2:$B$2185),0))*10</f>
        <v>687162440</v>
      </c>
      <c r="L1766" s="2">
        <f t="array" ref="L1766">INDEX([5]Sheet1!$J$2:$J$2185,MATCH($C1766,IF([5]Sheet1!$E$2:$E$2185=$A1766,[5]Sheet1!$B$2:$B$2185),0))</f>
        <v>19873</v>
      </c>
      <c r="M1766" s="2">
        <f t="array" ref="M1766">INDEX([5]Sheet1!$G$2:$G$2185,MATCH($C1766,IF([5]Sheet1!$E$2:$E$2185=$A1766,[5]Sheet1!$B$2:$B$2185),0))*10</f>
        <v>568492970</v>
      </c>
      <c r="N1766" s="2">
        <f t="array" ref="N1766">INDEX([5]Sheet1!$F$2:$F$2185,MATCH($C1766,IF([5]Sheet1!$E$2:$E$2185=$A1766,[5]Sheet1!$B$2:$B$2185),0))</f>
        <v>15874</v>
      </c>
      <c r="O1766" s="2">
        <f t="array" ref="O1766">INDEX([5]Sheet1!$I$2:$I$2185,MATCH($C1766,IF([5]Sheet1!$E$2:$E$2185=$A1766,[5]Sheet1!$B$2:$B$2185),0))*10</f>
        <v>118669470</v>
      </c>
      <c r="P1766" s="2">
        <f t="array" ref="P1766">INDEX([5]Sheet1!$H$2:$H$2185,MATCH($C1766,IF([5]Sheet1!$E$2:$E$2185=$A1766,[5]Sheet1!$B$2:$B$2185),0))</f>
        <v>3999</v>
      </c>
    </row>
    <row r="1767" spans="1:16" x14ac:dyDescent="0.25">
      <c r="A1767" t="s">
        <v>96</v>
      </c>
      <c r="B1767" t="s">
        <v>97</v>
      </c>
      <c r="C1767">
        <v>2011</v>
      </c>
      <c r="D1767" s="2">
        <f t="array" ref="D1767">INDEX([2]data!$E$2:$E$2185,MATCH($C1767,IF([2]data!$C$2:$C$2185=$A1767,[2]data!$A$2:$A$2185),0))</f>
        <v>8105850</v>
      </c>
      <c r="H1767" s="2">
        <f t="array" ref="H1767">INDEX([1]Sheet1!$M$2:$M$1823,MATCH($C1767,IF([1]Sheet1!$A$2:$A$1823=$A1767,[1]Sheet1!$C$2:$C$1823),0))</f>
        <v>14677954560</v>
      </c>
      <c r="I1767" s="2">
        <f t="array" ref="I1767">INDEX([1]Sheet1!$D$2:$D$1823,MATCH($C1767,IF([1]Sheet1!$A$2:$A$1823=$A1767,[1]Sheet1!$C$2:$C$1823),0))</f>
        <v>13520490000</v>
      </c>
      <c r="J1767" s="2">
        <f t="array" ref="J1767">(INDEX([1]Sheet1!$G$2:$G$1823,MATCH($C1767,IF([1]Sheet1!$A$2:$A$1823=$A1767,[1]Sheet1!$C$2:$C$1823),0))+INDEX([1]Sheet1!$J$2:$J$1823,MATCH($C1767,IF([1]Sheet1!$A$2:$A$1823=$A1767,[1]Sheet1!$C$2:$C$1823),0)))</f>
        <v>1157465000</v>
      </c>
      <c r="K1767" s="2">
        <f t="array" ref="K1767">INDEX([5]Sheet1!$K$2:$K$2185,MATCH($C1767,IF([5]Sheet1!$E$2:$E$2185=$A1767,[5]Sheet1!$B$2:$B$2185),0))*10</f>
        <v>7020126630</v>
      </c>
      <c r="L1767" s="2">
        <f t="array" ref="L1767">INDEX([5]Sheet1!$J$2:$J$2185,MATCH($C1767,IF([5]Sheet1!$E$2:$E$2185=$A1767,[5]Sheet1!$B$2:$B$2185),0))</f>
        <v>196535</v>
      </c>
      <c r="M1767" s="2">
        <f t="array" ref="M1767">INDEX([5]Sheet1!$G$2:$G$2185,MATCH($C1767,IF([5]Sheet1!$E$2:$E$2185=$A1767,[5]Sheet1!$B$2:$B$2185),0))*10</f>
        <v>5592599620</v>
      </c>
      <c r="N1767" s="2">
        <f t="array" ref="N1767">INDEX([5]Sheet1!$F$2:$F$2185,MATCH($C1767,IF([5]Sheet1!$E$2:$E$2185=$A1767,[5]Sheet1!$B$2:$B$2185),0))</f>
        <v>135397</v>
      </c>
      <c r="O1767" s="2">
        <f t="array" ref="O1767">INDEX([5]Sheet1!$I$2:$I$2185,MATCH($C1767,IF([5]Sheet1!$E$2:$E$2185=$A1767,[5]Sheet1!$B$2:$B$2185),0))*10</f>
        <v>1427527010</v>
      </c>
      <c r="P1767" s="2">
        <f t="array" ref="P1767">INDEX([5]Sheet1!$H$2:$H$2185,MATCH($C1767,IF([5]Sheet1!$E$2:$E$2185=$A1767,[5]Sheet1!$B$2:$B$2185),0))</f>
        <v>61138</v>
      </c>
    </row>
    <row r="1768" spans="1:16" x14ac:dyDescent="0.25">
      <c r="A1768" t="s">
        <v>98</v>
      </c>
      <c r="B1768" t="s">
        <v>99</v>
      </c>
      <c r="C1768">
        <v>2011</v>
      </c>
      <c r="D1768" s="2">
        <f t="array" ref="D1768">INDEX([2]data!$E$2:$E$2185,MATCH($C1768,IF([2]data!$C$2:$C$2185=$A1768,[2]data!$A$2:$A$2185),0))</f>
        <v>6821481</v>
      </c>
      <c r="H1768" s="2">
        <f t="array" ref="H1768">INDEX([1]Sheet1!$M$2:$M$1823,MATCH($C1768,IF([1]Sheet1!$A$2:$A$1823=$A1768,[1]Sheet1!$C$2:$C$1823),0))</f>
        <v>11421314048</v>
      </c>
      <c r="I1768" s="2">
        <f t="array" ref="I1768">INDEX([1]Sheet1!$D$2:$D$1823,MATCH($C1768,IF([1]Sheet1!$A$2:$A$1823=$A1768,[1]Sheet1!$C$2:$C$1823),0))</f>
        <v>9953980000</v>
      </c>
      <c r="J1768" s="2">
        <f t="array" ref="J1768">(INDEX([1]Sheet1!$G$2:$G$1823,MATCH($C1768,IF([1]Sheet1!$A$2:$A$1823=$A1768,[1]Sheet1!$C$2:$C$1823),0))+INDEX([1]Sheet1!$J$2:$J$1823,MATCH($C1768,IF([1]Sheet1!$A$2:$A$1823=$A1768,[1]Sheet1!$C$2:$C$1823),0)))</f>
        <v>1467334000</v>
      </c>
      <c r="K1768" s="2">
        <f t="array" ref="K1768">INDEX([5]Sheet1!$K$2:$K$2185,MATCH($C1768,IF([5]Sheet1!$E$2:$E$2185=$A1768,[5]Sheet1!$B$2:$B$2185),0))*10</f>
        <v>5015705020</v>
      </c>
      <c r="L1768" s="2">
        <f t="array" ref="L1768">INDEX([5]Sheet1!$J$2:$J$2185,MATCH($C1768,IF([5]Sheet1!$E$2:$E$2185=$A1768,[5]Sheet1!$B$2:$B$2185),0))</f>
        <v>100368</v>
      </c>
      <c r="M1768" s="2">
        <f t="array" ref="M1768">INDEX([5]Sheet1!$G$2:$G$2185,MATCH($C1768,IF([5]Sheet1!$E$2:$E$2185=$A1768,[5]Sheet1!$B$2:$B$2185),0))*10</f>
        <v>3878496430</v>
      </c>
      <c r="N1768" s="2">
        <f t="array" ref="N1768">INDEX([5]Sheet1!$F$2:$F$2185,MATCH($C1768,IF([5]Sheet1!$E$2:$E$2185=$A1768,[5]Sheet1!$B$2:$B$2185),0))</f>
        <v>72725</v>
      </c>
      <c r="O1768" s="2">
        <f t="array" ref="O1768">INDEX([5]Sheet1!$I$2:$I$2185,MATCH($C1768,IF([5]Sheet1!$E$2:$E$2185=$A1768,[5]Sheet1!$B$2:$B$2185),0))*10</f>
        <v>1137208590</v>
      </c>
      <c r="P1768" s="2">
        <f t="array" ref="P1768">INDEX([5]Sheet1!$H$2:$H$2185,MATCH($C1768,IF([5]Sheet1!$E$2:$E$2185=$A1768,[5]Sheet1!$B$2:$B$2185),0))</f>
        <v>27643</v>
      </c>
    </row>
    <row r="1769" spans="1:16" x14ac:dyDescent="0.25">
      <c r="A1769" t="s">
        <v>100</v>
      </c>
      <c r="B1769" t="s">
        <v>101</v>
      </c>
      <c r="C1769">
        <v>2011</v>
      </c>
      <c r="D1769" s="2">
        <f t="array" ref="D1769">INDEX([2]data!$E$2:$E$2185,MATCH($C1769,IF([2]data!$C$2:$C$2185=$A1769,[2]data!$A$2:$A$2185),0))</f>
        <v>1855184</v>
      </c>
      <c r="H1769" s="2">
        <f t="array" ref="H1769">INDEX([1]Sheet1!$M$2:$M$1823,MATCH($C1769,IF([1]Sheet1!$A$2:$A$1823=$A1769,[1]Sheet1!$C$2:$C$1823),0))</f>
        <v>3314897920</v>
      </c>
      <c r="I1769" s="2">
        <f t="array" ref="I1769">INDEX([1]Sheet1!$D$2:$D$1823,MATCH($C1769,IF([1]Sheet1!$A$2:$A$1823=$A1769,[1]Sheet1!$C$2:$C$1823),0))</f>
        <v>3045656000</v>
      </c>
      <c r="J1769" s="2">
        <f t="array" ref="J1769">(INDEX([1]Sheet1!$G$2:$G$1823,MATCH($C1769,IF([1]Sheet1!$A$2:$A$1823=$A1769,[1]Sheet1!$C$2:$C$1823),0))+INDEX([1]Sheet1!$J$2:$J$1823,MATCH($C1769,IF([1]Sheet1!$A$2:$A$1823=$A1769,[1]Sheet1!$C$2:$C$1823),0)))</f>
        <v>269242000</v>
      </c>
      <c r="K1769" s="2">
        <f t="array" ref="K1769">INDEX([5]Sheet1!$K$2:$K$2185,MATCH($C1769,IF([5]Sheet1!$E$2:$E$2185=$A1769,[5]Sheet1!$B$2:$B$2185),0))*10</f>
        <v>1434402110</v>
      </c>
      <c r="L1769" s="2">
        <f t="array" ref="L1769">INDEX([5]Sheet1!$J$2:$J$2185,MATCH($C1769,IF([5]Sheet1!$E$2:$E$2185=$A1769,[5]Sheet1!$B$2:$B$2185),0))</f>
        <v>43642</v>
      </c>
      <c r="M1769" s="2">
        <f t="array" ref="M1769">INDEX([5]Sheet1!$G$2:$G$2185,MATCH($C1769,IF([5]Sheet1!$E$2:$E$2185=$A1769,[5]Sheet1!$B$2:$B$2185),0))*10</f>
        <v>1061265760</v>
      </c>
      <c r="N1769" s="2">
        <f t="array" ref="N1769">INDEX([5]Sheet1!$F$2:$F$2185,MATCH($C1769,IF([5]Sheet1!$E$2:$E$2185=$A1769,[5]Sheet1!$B$2:$B$2185),0))</f>
        <v>27871</v>
      </c>
      <c r="O1769" s="2">
        <f t="array" ref="O1769">INDEX([5]Sheet1!$I$2:$I$2185,MATCH($C1769,IF([5]Sheet1!$E$2:$E$2185=$A1769,[5]Sheet1!$B$2:$B$2185),0))*10</f>
        <v>373136350</v>
      </c>
      <c r="P1769" s="2">
        <f t="array" ref="P1769">INDEX([5]Sheet1!$H$2:$H$2185,MATCH($C1769,IF([5]Sheet1!$E$2:$E$2185=$A1769,[5]Sheet1!$B$2:$B$2185),0))</f>
        <v>15771</v>
      </c>
    </row>
    <row r="1770" spans="1:16" x14ac:dyDescent="0.25">
      <c r="A1770" t="s">
        <v>102</v>
      </c>
      <c r="B1770" t="s">
        <v>103</v>
      </c>
      <c r="C1770">
        <v>2011</v>
      </c>
      <c r="D1770" s="2">
        <f t="array" ref="D1770">INDEX([2]data!$E$2:$E$2185,MATCH($C1770,IF([2]data!$C$2:$C$2185=$A1770,[2]data!$A$2:$A$2185),0))</f>
        <v>5708785</v>
      </c>
      <c r="H1770" s="2">
        <f t="array" ref="H1770">INDEX([1]Sheet1!$M$2:$M$1823,MATCH($C1770,IF([1]Sheet1!$A$2:$A$1823=$A1770,[1]Sheet1!$C$2:$C$1823),0))</f>
        <v>10862163968</v>
      </c>
      <c r="I1770" s="2">
        <f t="array" ref="I1770">INDEX([1]Sheet1!$D$2:$D$1823,MATCH($C1770,IF([1]Sheet1!$A$2:$A$1823=$A1770,[1]Sheet1!$C$2:$C$1823),0))</f>
        <v>10315205000</v>
      </c>
      <c r="J1770" s="2">
        <f t="array" ref="J1770">(INDEX([1]Sheet1!$G$2:$G$1823,MATCH($C1770,IF([1]Sheet1!$A$2:$A$1823=$A1770,[1]Sheet1!$C$2:$C$1823),0))+INDEX([1]Sheet1!$J$2:$J$1823,MATCH($C1770,IF([1]Sheet1!$A$2:$A$1823=$A1770,[1]Sheet1!$C$2:$C$1823),0)))</f>
        <v>546959000</v>
      </c>
      <c r="K1770" s="2">
        <f t="array" ref="K1770">INDEX([5]Sheet1!$K$2:$K$2185,MATCH($C1770,IF([5]Sheet1!$E$2:$E$2185=$A1770,[5]Sheet1!$B$2:$B$2185),0))*10</f>
        <v>4569859100</v>
      </c>
      <c r="L1770" s="2">
        <f t="array" ref="L1770">INDEX([5]Sheet1!$J$2:$J$2185,MATCH($C1770,IF([5]Sheet1!$E$2:$E$2185=$A1770,[5]Sheet1!$B$2:$B$2185),0))</f>
        <v>115717</v>
      </c>
      <c r="M1770" s="2">
        <f t="array" ref="M1770">INDEX([5]Sheet1!$G$2:$G$2185,MATCH($C1770,IF([5]Sheet1!$E$2:$E$2185=$A1770,[5]Sheet1!$B$2:$B$2185),0))*10</f>
        <v>3757125420</v>
      </c>
      <c r="N1770" s="2">
        <f t="array" ref="N1770">INDEX([5]Sheet1!$F$2:$F$2185,MATCH($C1770,IF([5]Sheet1!$E$2:$E$2185=$A1770,[5]Sheet1!$B$2:$B$2185),0))</f>
        <v>87957</v>
      </c>
      <c r="O1770" s="2">
        <f t="array" ref="O1770">INDEX([5]Sheet1!$I$2:$I$2185,MATCH($C1770,IF([5]Sheet1!$E$2:$E$2185=$A1770,[5]Sheet1!$B$2:$B$2185),0))*10</f>
        <v>812733680</v>
      </c>
      <c r="P1770" s="2">
        <f t="array" ref="P1770">INDEX([5]Sheet1!$H$2:$H$2185,MATCH($C1770,IF([5]Sheet1!$E$2:$E$2185=$A1770,[5]Sheet1!$B$2:$B$2185),0))</f>
        <v>27760</v>
      </c>
    </row>
    <row r="1771" spans="1:16" x14ac:dyDescent="0.25">
      <c r="A1771" t="s">
        <v>104</v>
      </c>
      <c r="B1771" t="s">
        <v>105</v>
      </c>
      <c r="C1771">
        <v>2011</v>
      </c>
      <c r="D1771" s="2">
        <f t="array" ref="D1771">INDEX([2]data!$E$2:$E$2185,MATCH($C1771,IF([2]data!$C$2:$C$2185=$A1771,[2]data!$A$2:$A$2185),0))</f>
        <v>567329</v>
      </c>
      <c r="H1771" s="2">
        <f t="array" ref="H1771">INDEX([1]Sheet1!$M$2:$M$1823,MATCH($C1771,IF([1]Sheet1!$A$2:$A$1823=$A1771,[1]Sheet1!$C$2:$C$1823),0))</f>
        <v>1640622976</v>
      </c>
      <c r="I1771" s="2">
        <f t="array" ref="I1771">INDEX([1]Sheet1!$D$2:$D$1823,MATCH($C1771,IF([1]Sheet1!$A$2:$A$1823=$A1771,[1]Sheet1!$C$2:$C$1823),0))</f>
        <v>1406181000</v>
      </c>
      <c r="J1771" s="2">
        <f t="array" ref="J1771">(INDEX([1]Sheet1!$G$2:$G$1823,MATCH($C1771,IF([1]Sheet1!$A$2:$A$1823=$A1771,[1]Sheet1!$C$2:$C$1823),0))+INDEX([1]Sheet1!$J$2:$J$1823,MATCH($C1771,IF([1]Sheet1!$A$2:$A$1823=$A1771,[1]Sheet1!$C$2:$C$1823),0)))</f>
        <v>234442000</v>
      </c>
      <c r="K1771" s="2">
        <f t="array" ref="K1771">INDEX([5]Sheet1!$K$2:$K$2185,MATCH($C1771,IF([5]Sheet1!$E$2:$E$2185=$A1771,[5]Sheet1!$B$2:$B$2185),0))*10</f>
        <v>747266280</v>
      </c>
      <c r="L1771" s="2">
        <f t="array" ref="L1771">INDEX([5]Sheet1!$J$2:$J$2185,MATCH($C1771,IF([5]Sheet1!$E$2:$E$2185=$A1771,[5]Sheet1!$B$2:$B$2185),0))</f>
        <v>20147</v>
      </c>
      <c r="M1771" s="2">
        <f t="array" ref="M1771">INDEX([5]Sheet1!$G$2:$G$2185,MATCH($C1771,IF([5]Sheet1!$E$2:$E$2185=$A1771,[5]Sheet1!$B$2:$B$2185),0))*10</f>
        <v>580502390</v>
      </c>
      <c r="N1771" s="2">
        <f t="array" ref="N1771">INDEX([5]Sheet1!$F$2:$F$2185,MATCH($C1771,IF([5]Sheet1!$E$2:$E$2185=$A1771,[5]Sheet1!$B$2:$B$2185),0))</f>
        <v>13784</v>
      </c>
      <c r="O1771" s="2">
        <f t="array" ref="O1771">INDEX([5]Sheet1!$I$2:$I$2185,MATCH($C1771,IF([5]Sheet1!$E$2:$E$2185=$A1771,[5]Sheet1!$B$2:$B$2185),0))*10</f>
        <v>166763890</v>
      </c>
      <c r="P1771" s="2">
        <f t="array" ref="P1771">INDEX([5]Sheet1!$H$2:$H$2185,MATCH($C1771,IF([5]Sheet1!$E$2:$E$2185=$A1771,[5]Sheet1!$B$2:$B$2185),0))</f>
        <v>6363</v>
      </c>
    </row>
    <row r="1772" spans="1:16" x14ac:dyDescent="0.25">
      <c r="A1772" t="s">
        <v>4</v>
      </c>
      <c r="B1772" t="s">
        <v>5</v>
      </c>
      <c r="C1772">
        <v>2012</v>
      </c>
      <c r="D1772" s="2">
        <f t="array" ref="D1772">INDEX([2]data!$E$2:$E$2185,MATCH($C1772,IF([2]data!$C$2:$C$2185=$A1772,[2]data!$A$2:$A$2185),0))</f>
        <v>4817528</v>
      </c>
      <c r="E1772" s="2">
        <f>INDEX([3]Data!$E$2:$E$53,MATCH($B2,[3]Data!$B$2:$B$53,0))+INDEX([4]Data!$E$2:$E$53,MATCH($B2,[4]Data!$B$2:$B$53,0))</f>
        <v>838384</v>
      </c>
      <c r="F1772" s="2">
        <f>INDEX([3]Data!$E$2:$E$53,MATCH($B2,[3]Data!$B$2:$B$53,0))+INDEX([4]Data!$E$2:$E$53,MATCH($B2,[4]Data!$B$2:$B$53,0))</f>
        <v>838384</v>
      </c>
      <c r="G1772" s="2">
        <f>INDEX([3]Data!$C$2:$C$53,MATCH($B2,[3]Data!$B$2:$B$53,0))</f>
        <v>735932</v>
      </c>
      <c r="H1772" s="2">
        <f t="array" ref="H1772">INDEX([1]Sheet1!$M$2:$M$1823,MATCH($C1772,IF([1]Sheet1!$A$2:$A$1823=$A1772,[1]Sheet1!$C$2:$C$1823),0))</f>
        <v>7257750016</v>
      </c>
      <c r="I1772" s="2">
        <f t="array" ref="I1772">INDEX([1]Sheet1!$D$2:$D$1823,MATCH($C1772,IF([1]Sheet1!$A$2:$A$1823=$A1772,[1]Sheet1!$C$2:$C$1823),0))</f>
        <v>6676294000</v>
      </c>
      <c r="J1772" s="2">
        <f t="array" ref="J1772">(INDEX([1]Sheet1!$G$2:$G$1823,MATCH($C1772,IF([1]Sheet1!$A$2:$A$1823=$A1772,[1]Sheet1!$C$2:$C$1823),0))+INDEX([1]Sheet1!$J$2:$J$1823,MATCH($C1772,IF([1]Sheet1!$A$2:$A$1823=$A1772,[1]Sheet1!$C$2:$C$1823),0)))</f>
        <v>581456000</v>
      </c>
      <c r="K1772" s="2">
        <f t="array" ref="K1772">INDEX([5]Sheet1!$K$2:$K$2185,MATCH($C1772,IF([5]Sheet1!$E$2:$E$2185=$A1772,[5]Sheet1!$B$2:$B$2185),0))*10</f>
        <v>3103280830</v>
      </c>
      <c r="L1772" s="2">
        <f t="array" ref="L1772">INDEX([5]Sheet1!$J$2:$J$2185,MATCH($C1772,IF([5]Sheet1!$E$2:$E$2185=$A1772,[5]Sheet1!$B$2:$B$2185),0))</f>
        <v>99451</v>
      </c>
      <c r="M1772" s="2">
        <f t="array" ref="M1772">INDEX([5]Sheet1!$G$2:$G$2185,MATCH($C1772,IF([5]Sheet1!$E$2:$E$2185=$A1772,[5]Sheet1!$B$2:$B$2185),0))*10</f>
        <v>2488276310</v>
      </c>
      <c r="N1772" s="2">
        <f t="array" ref="N1772">INDEX([5]Sheet1!$F$2:$F$2185,MATCH($C1772,IF([5]Sheet1!$E$2:$E$2185=$A1772,[5]Sheet1!$B$2:$B$2185),0))</f>
        <v>66439</v>
      </c>
      <c r="O1772" s="2">
        <f t="array" ref="O1772">INDEX([5]Sheet1!$I$2:$I$2185,MATCH($C1772,IF([5]Sheet1!$E$2:$E$2185=$A1772,[5]Sheet1!$B$2:$B$2185),0))*10</f>
        <v>615004520</v>
      </c>
      <c r="P1772" s="2">
        <f t="array" ref="P1772">INDEX([5]Sheet1!$H$2:$H$2185,MATCH($C1772,IF([5]Sheet1!$E$2:$E$2185=$A1772,[5]Sheet1!$B$2:$B$2185),0))</f>
        <v>33012</v>
      </c>
    </row>
    <row r="1773" spans="1:16" x14ac:dyDescent="0.25">
      <c r="A1773" t="s">
        <v>6</v>
      </c>
      <c r="B1773" t="s">
        <v>7</v>
      </c>
      <c r="C1773">
        <v>2012</v>
      </c>
      <c r="D1773" s="2">
        <f t="array" ref="D1773">INDEX([2]data!$E$2:$E$2185,MATCH($C1773,IF([2]data!$C$2:$C$2185=$A1773,[2]data!$A$2:$A$2185),0))</f>
        <v>730307</v>
      </c>
      <c r="E1773" s="2">
        <f>INDEX([3]Data!$E$2:$E$53,MATCH($B3,[3]Data!$B$2:$B$53,0))+INDEX([4]Data!$E$2:$E$53,MATCH($B3,[4]Data!$B$2:$B$53,0))</f>
        <v>135178</v>
      </c>
      <c r="F1773" s="2">
        <f>INDEX([3]Data!$E$2:$E$53,MATCH($B3,[3]Data!$B$2:$B$53,0))+INDEX([4]Data!$E$2:$E$53,MATCH($B3,[4]Data!$B$2:$B$53,0))</f>
        <v>135178</v>
      </c>
      <c r="G1773" s="2">
        <f>INDEX([3]Data!$C$2:$C$53,MATCH($B3,[3]Data!$B$2:$B$53,0))</f>
        <v>120108</v>
      </c>
      <c r="H1773" s="2">
        <f t="array" ref="H1773">INDEX([1]Sheet1!$M$2:$M$1823,MATCH($C1773,IF([1]Sheet1!$A$2:$A$1823=$A1773,[1]Sheet1!$C$2:$C$1823),0))</f>
        <v>2290021888</v>
      </c>
      <c r="I1773" s="2">
        <f t="array" ref="I1773">INDEX([1]Sheet1!$D$2:$D$1823,MATCH($C1773,IF([1]Sheet1!$A$2:$A$1823=$A1773,[1]Sheet1!$C$2:$C$1823),0))</f>
        <v>2143566000</v>
      </c>
      <c r="J1773" s="2">
        <f t="array" ref="J1773">(INDEX([1]Sheet1!$G$2:$G$1823,MATCH($C1773,IF([1]Sheet1!$A$2:$A$1823=$A1773,[1]Sheet1!$C$2:$C$1823),0))+INDEX([1]Sheet1!$J$2:$J$1823,MATCH($C1773,IF([1]Sheet1!$A$2:$A$1823=$A1773,[1]Sheet1!$C$2:$C$1823),0)))</f>
        <v>146456000</v>
      </c>
      <c r="K1773" s="2">
        <f t="array" ref="K1773">INDEX([5]Sheet1!$K$2:$K$2185,MATCH($C1773,IF([5]Sheet1!$E$2:$E$2185=$A1773,[5]Sheet1!$B$2:$B$2185),0))*10</f>
        <v>906879090</v>
      </c>
      <c r="L1773" s="2">
        <f t="array" ref="L1773">INDEX([5]Sheet1!$J$2:$J$2185,MATCH($C1773,IF([5]Sheet1!$E$2:$E$2185=$A1773,[5]Sheet1!$B$2:$B$2185),0))</f>
        <v>20578</v>
      </c>
      <c r="M1773" s="2">
        <f t="array" ref="M1773">INDEX([5]Sheet1!$G$2:$G$2185,MATCH($C1773,IF([5]Sheet1!$E$2:$E$2185=$A1773,[5]Sheet1!$B$2:$B$2185),0))*10</f>
        <v>683266890</v>
      </c>
      <c r="N1773" s="2">
        <f t="array" ref="N1773">INDEX([5]Sheet1!$F$2:$F$2185,MATCH($C1773,IF([5]Sheet1!$E$2:$E$2185=$A1773,[5]Sheet1!$B$2:$B$2185),0))</f>
        <v>13315</v>
      </c>
      <c r="O1773" s="2">
        <f t="array" ref="O1773">INDEX([5]Sheet1!$I$2:$I$2185,MATCH($C1773,IF([5]Sheet1!$E$2:$E$2185=$A1773,[5]Sheet1!$B$2:$B$2185),0))*10</f>
        <v>223612200</v>
      </c>
      <c r="P1773" s="2">
        <f t="array" ref="P1773">INDEX([5]Sheet1!$H$2:$H$2185,MATCH($C1773,IF([5]Sheet1!$E$2:$E$2185=$A1773,[5]Sheet1!$B$2:$B$2185),0))</f>
        <v>7263</v>
      </c>
    </row>
    <row r="1774" spans="1:16" x14ac:dyDescent="0.25">
      <c r="A1774" t="s">
        <v>8</v>
      </c>
      <c r="B1774" t="s">
        <v>9</v>
      </c>
      <c r="C1774">
        <v>2012</v>
      </c>
      <c r="D1774" s="2">
        <f t="array" ref="D1774">INDEX([2]data!$E$2:$E$2185,MATCH($C1774,IF([2]data!$C$2:$C$2185=$A1774,[2]data!$A$2:$A$2185),0))</f>
        <v>6551149</v>
      </c>
      <c r="E1774" s="2">
        <f>INDEX([3]Data!$E$2:$E$53,MATCH($B4,[3]Data!$B$2:$B$53,0))+INDEX([4]Data!$E$2:$E$53,MATCH($B4,[4]Data!$B$2:$B$53,0))</f>
        <v>1202921</v>
      </c>
      <c r="F1774" s="2">
        <f>INDEX([3]Data!$E$2:$E$53,MATCH($B4,[3]Data!$B$2:$B$53,0))+INDEX([4]Data!$E$2:$E$53,MATCH($B4,[4]Data!$B$2:$B$53,0))</f>
        <v>1202921</v>
      </c>
      <c r="G1774" s="2">
        <f>INDEX([3]Data!$C$2:$C$53,MATCH($B4,[3]Data!$B$2:$B$53,0))</f>
        <v>1105666</v>
      </c>
      <c r="H1774" s="2">
        <f t="array" ref="H1774">INDEX([1]Sheet1!$M$2:$M$1823,MATCH($C1774,IF([1]Sheet1!$A$2:$A$1823=$A1774,[1]Sheet1!$C$2:$C$1823),0))</f>
        <v>7896970240</v>
      </c>
      <c r="I1774" s="2">
        <f t="array" ref="I1774">INDEX([1]Sheet1!$D$2:$D$1823,MATCH($C1774,IF([1]Sheet1!$A$2:$A$1823=$A1774,[1]Sheet1!$C$2:$C$1823),0))</f>
        <v>7199266000</v>
      </c>
      <c r="J1774" s="2">
        <f t="array" ref="J1774">(INDEX([1]Sheet1!$G$2:$G$1823,MATCH($C1774,IF([1]Sheet1!$A$2:$A$1823=$A1774,[1]Sheet1!$C$2:$C$1823),0))+INDEX([1]Sheet1!$J$2:$J$1823,MATCH($C1774,IF([1]Sheet1!$A$2:$A$1823=$A1774,[1]Sheet1!$C$2:$C$1823),0)))</f>
        <v>697704000</v>
      </c>
      <c r="K1774" s="2">
        <f t="array" ref="K1774">INDEX([5]Sheet1!$K$2:$K$2185,MATCH($C1774,IF([5]Sheet1!$E$2:$E$2185=$A1774,[5]Sheet1!$B$2:$B$2185),0))*10</f>
        <v>3765350270</v>
      </c>
      <c r="L1774" s="2">
        <f t="array" ref="L1774">INDEX([5]Sheet1!$J$2:$J$2185,MATCH($C1774,IF([5]Sheet1!$E$2:$E$2185=$A1774,[5]Sheet1!$B$2:$B$2185),0))</f>
        <v>115141</v>
      </c>
      <c r="M1774" s="2">
        <f t="array" ref="M1774">INDEX([5]Sheet1!$G$2:$G$2185,MATCH($C1774,IF([5]Sheet1!$E$2:$E$2185=$A1774,[5]Sheet1!$B$2:$B$2185),0))*10</f>
        <v>2754608430</v>
      </c>
      <c r="N1774" s="2">
        <f t="array" ref="N1774">INDEX([5]Sheet1!$F$2:$F$2185,MATCH($C1774,IF([5]Sheet1!$E$2:$E$2185=$A1774,[5]Sheet1!$B$2:$B$2185),0))</f>
        <v>75813</v>
      </c>
      <c r="O1774" s="2">
        <f t="array" ref="O1774">INDEX([5]Sheet1!$I$2:$I$2185,MATCH($C1774,IF([5]Sheet1!$E$2:$E$2185=$A1774,[5]Sheet1!$B$2:$B$2185),0))*10</f>
        <v>1010741840</v>
      </c>
      <c r="P1774" s="2">
        <f t="array" ref="P1774">INDEX([5]Sheet1!$H$2:$H$2185,MATCH($C1774,IF([5]Sheet1!$E$2:$E$2185=$A1774,[5]Sheet1!$B$2:$B$2185),0))</f>
        <v>39328</v>
      </c>
    </row>
    <row r="1775" spans="1:16" x14ac:dyDescent="0.25">
      <c r="A1775" t="s">
        <v>10</v>
      </c>
      <c r="B1775" t="s">
        <v>11</v>
      </c>
      <c r="C1775">
        <v>2012</v>
      </c>
      <c r="D1775" s="2">
        <f t="array" ref="D1775">INDEX([2]data!$E$2:$E$2185,MATCH($C1775,IF([2]data!$C$2:$C$2185=$A1775,[2]data!$A$2:$A$2185),0))</f>
        <v>2949828</v>
      </c>
      <c r="E1775" s="2">
        <f>INDEX([3]Data!$E$2:$E$53,MATCH($B5,[3]Data!$B$2:$B$53,0))+INDEX([4]Data!$E$2:$E$53,MATCH($B5,[4]Data!$B$2:$B$53,0))</f>
        <v>517272</v>
      </c>
      <c r="F1775" s="2">
        <f>INDEX([3]Data!$E$2:$E$53,MATCH($B5,[3]Data!$B$2:$B$53,0))+INDEX([4]Data!$E$2:$E$53,MATCH($B5,[4]Data!$B$2:$B$53,0))</f>
        <v>517272</v>
      </c>
      <c r="G1775" s="2">
        <f>INDEX([3]Data!$C$2:$C$53,MATCH($B5,[3]Data!$B$2:$B$53,0))</f>
        <v>467605</v>
      </c>
      <c r="H1775" s="2">
        <f t="array" ref="H1775">INDEX([1]Sheet1!$M$2:$M$1823,MATCH($C1775,IF([1]Sheet1!$A$2:$A$1823=$A1775,[1]Sheet1!$C$2:$C$1823),0))</f>
        <v>4985046016</v>
      </c>
      <c r="I1775" s="2">
        <f t="array" ref="I1775">INDEX([1]Sheet1!$D$2:$D$1823,MATCH($C1775,IF([1]Sheet1!$A$2:$A$1823=$A1775,[1]Sheet1!$C$2:$C$1823),0))</f>
        <v>4372626000</v>
      </c>
      <c r="J1775" s="2">
        <f t="array" ref="J1775">(INDEX([1]Sheet1!$G$2:$G$1823,MATCH($C1775,IF([1]Sheet1!$A$2:$A$1823=$A1775,[1]Sheet1!$C$2:$C$1823),0))+INDEX([1]Sheet1!$J$2:$J$1823,MATCH($C1775,IF([1]Sheet1!$A$2:$A$1823=$A1775,[1]Sheet1!$C$2:$C$1823),0)))</f>
        <v>612420000</v>
      </c>
      <c r="K1775" s="2">
        <f t="array" ref="K1775">INDEX([5]Sheet1!$K$2:$K$2185,MATCH($C1775,IF([5]Sheet1!$E$2:$E$2185=$A1775,[5]Sheet1!$B$2:$B$2185),0))*10</f>
        <v>2220952630</v>
      </c>
      <c r="L1775" s="2">
        <f t="array" ref="L1775">INDEX([5]Sheet1!$J$2:$J$2185,MATCH($C1775,IF([5]Sheet1!$E$2:$E$2185=$A1775,[5]Sheet1!$B$2:$B$2185),0))</f>
        <v>72483</v>
      </c>
      <c r="M1775" s="2">
        <f t="array" ref="M1775">INDEX([5]Sheet1!$G$2:$G$2185,MATCH($C1775,IF([5]Sheet1!$E$2:$E$2185=$A1775,[5]Sheet1!$B$2:$B$2185),0))*10</f>
        <v>1737074510</v>
      </c>
      <c r="N1775" s="2">
        <f t="array" ref="N1775">INDEX([5]Sheet1!$F$2:$F$2185,MATCH($C1775,IF([5]Sheet1!$E$2:$E$2185=$A1775,[5]Sheet1!$B$2:$B$2185),0))</f>
        <v>48094</v>
      </c>
      <c r="O1775" s="2">
        <f t="array" ref="O1775">INDEX([5]Sheet1!$I$2:$I$2185,MATCH($C1775,IF([5]Sheet1!$E$2:$E$2185=$A1775,[5]Sheet1!$B$2:$B$2185),0))*10</f>
        <v>483878120</v>
      </c>
      <c r="P1775" s="2">
        <f t="array" ref="P1775">INDEX([5]Sheet1!$H$2:$H$2185,MATCH($C1775,IF([5]Sheet1!$E$2:$E$2185=$A1775,[5]Sheet1!$B$2:$B$2185),0))</f>
        <v>24389</v>
      </c>
    </row>
    <row r="1776" spans="1:16" x14ac:dyDescent="0.25">
      <c r="A1776" t="s">
        <v>12</v>
      </c>
      <c r="B1776" t="s">
        <v>13</v>
      </c>
      <c r="C1776">
        <v>2012</v>
      </c>
      <c r="D1776" s="2">
        <f t="array" ref="D1776">INDEX([2]data!$E$2:$E$2185,MATCH($C1776,IF([2]data!$C$2:$C$2185=$A1776,[2]data!$A$2:$A$2185),0))</f>
        <v>37999878</v>
      </c>
      <c r="E1776" s="2">
        <f>INDEX([3]Data!$E$2:$E$53,MATCH($B6,[3]Data!$B$2:$B$53,0))+INDEX([4]Data!$E$2:$E$53,MATCH($B6,[4]Data!$B$2:$B$53,0))</f>
        <v>6913747</v>
      </c>
      <c r="F1776" s="2">
        <f>INDEX([3]Data!$E$2:$E$53,MATCH($B6,[3]Data!$B$2:$B$53,0))+INDEX([4]Data!$E$2:$E$53,MATCH($B6,[4]Data!$B$2:$B$53,0))</f>
        <v>6913747</v>
      </c>
      <c r="G1776" s="2">
        <f>INDEX([3]Data!$C$2:$C$53,MATCH($B6,[3]Data!$B$2:$B$53,0))</f>
        <v>6271263</v>
      </c>
      <c r="H1776" s="2">
        <f t="array" ref="H1776">INDEX([1]Sheet1!$M$2:$M$1823,MATCH($C1776,IF([1]Sheet1!$A$2:$A$1823=$A1776,[1]Sheet1!$C$2:$C$1823),0))</f>
        <v>66954178560</v>
      </c>
      <c r="I1776" s="2">
        <f t="array" ref="I1776">INDEX([1]Sheet1!$D$2:$D$1823,MATCH($C1776,IF([1]Sheet1!$A$2:$A$1823=$A1776,[1]Sheet1!$C$2:$C$1823),0))</f>
        <v>60240170000</v>
      </c>
      <c r="J1776" s="2">
        <f t="array" ref="J1776">(INDEX([1]Sheet1!$G$2:$G$1823,MATCH($C1776,IF([1]Sheet1!$A$2:$A$1823=$A1776,[1]Sheet1!$C$2:$C$1823),0))+INDEX([1]Sheet1!$J$2:$J$1823,MATCH($C1776,IF([1]Sheet1!$A$2:$A$1823=$A1776,[1]Sheet1!$C$2:$C$1823),0)))</f>
        <v>6714010000</v>
      </c>
      <c r="K1776" s="2">
        <f t="array" ref="K1776">INDEX([5]Sheet1!$K$2:$K$2185,MATCH($C1776,IF([5]Sheet1!$E$2:$E$2185=$A1776,[5]Sheet1!$B$2:$B$2185),0))*10</f>
        <v>31229616610</v>
      </c>
      <c r="L1776" s="2">
        <f t="array" ref="L1776">INDEX([5]Sheet1!$J$2:$J$2185,MATCH($C1776,IF([5]Sheet1!$E$2:$E$2185=$A1776,[5]Sheet1!$B$2:$B$2185),0))</f>
        <v>637032</v>
      </c>
      <c r="M1776" s="2">
        <f t="array" ref="M1776">INDEX([5]Sheet1!$G$2:$G$2185,MATCH($C1776,IF([5]Sheet1!$E$2:$E$2185=$A1776,[5]Sheet1!$B$2:$B$2185),0))*10</f>
        <v>23616040150</v>
      </c>
      <c r="N1776" s="2">
        <f t="array" ref="N1776">INDEX([5]Sheet1!$F$2:$F$2185,MATCH($C1776,IF([5]Sheet1!$E$2:$E$2185=$A1776,[5]Sheet1!$B$2:$B$2185),0))</f>
        <v>407847</v>
      </c>
      <c r="O1776" s="2">
        <f t="array" ref="O1776">INDEX([5]Sheet1!$I$2:$I$2185,MATCH($C1776,IF([5]Sheet1!$E$2:$E$2185=$A1776,[5]Sheet1!$B$2:$B$2185),0))*10</f>
        <v>7613576460</v>
      </c>
      <c r="P1776" s="2">
        <f t="array" ref="P1776">INDEX([5]Sheet1!$H$2:$H$2185,MATCH($C1776,IF([5]Sheet1!$E$2:$E$2185=$A1776,[5]Sheet1!$B$2:$B$2185),0))</f>
        <v>229185</v>
      </c>
    </row>
    <row r="1777" spans="1:16" x14ac:dyDescent="0.25">
      <c r="A1777" t="s">
        <v>14</v>
      </c>
      <c r="B1777" t="s">
        <v>15</v>
      </c>
      <c r="C1777">
        <v>2012</v>
      </c>
      <c r="D1777" s="2">
        <f t="array" ref="D1777">INDEX([2]data!$E$2:$E$2185,MATCH($C1777,IF([2]data!$C$2:$C$2185=$A1777,[2]data!$A$2:$A$2185),0))</f>
        <v>5189458</v>
      </c>
      <c r="E1777" s="2">
        <f>INDEX([3]Data!$E$2:$E$53,MATCH($B7,[3]Data!$B$2:$B$53,0))+INDEX([4]Data!$E$2:$E$53,MATCH($B7,[4]Data!$B$2:$B$53,0))</f>
        <v>906986</v>
      </c>
      <c r="F1777" s="2">
        <f>INDEX([3]Data!$E$2:$E$53,MATCH($B7,[3]Data!$B$2:$B$53,0))+INDEX([4]Data!$E$2:$E$53,MATCH($B7,[4]Data!$B$2:$B$53,0))</f>
        <v>906986</v>
      </c>
      <c r="G1777" s="2">
        <f>INDEX([3]Data!$C$2:$C$53,MATCH($B7,[3]Data!$B$2:$B$53,0))</f>
        <v>820876</v>
      </c>
      <c r="H1777" s="2">
        <f t="array" ref="H1777">INDEX([1]Sheet1!$M$2:$M$1823,MATCH($C1777,IF([1]Sheet1!$A$2:$A$1823=$A1777,[1]Sheet1!$C$2:$C$1823),0))</f>
        <v>7989054976</v>
      </c>
      <c r="I1777" s="2">
        <f t="array" ref="I1777">INDEX([1]Sheet1!$D$2:$D$1823,MATCH($C1777,IF([1]Sheet1!$A$2:$A$1823=$A1777,[1]Sheet1!$C$2:$C$1823),0))</f>
        <v>7291621000</v>
      </c>
      <c r="J1777" s="2">
        <f t="array" ref="J1777">(INDEX([1]Sheet1!$G$2:$G$1823,MATCH($C1777,IF([1]Sheet1!$A$2:$A$1823=$A1777,[1]Sheet1!$C$2:$C$1823),0))+INDEX([1]Sheet1!$J$2:$J$1823,MATCH($C1777,IF([1]Sheet1!$A$2:$A$1823=$A1777,[1]Sheet1!$C$2:$C$1823),0)))</f>
        <v>697434000</v>
      </c>
      <c r="K1777" s="2">
        <f t="array" ref="K1777">INDEX([5]Sheet1!$K$2:$K$2185,MATCH($C1777,IF([5]Sheet1!$E$2:$E$2185=$A1777,[5]Sheet1!$B$2:$B$2185),0))*10</f>
        <v>3682055670</v>
      </c>
      <c r="L1777" s="2">
        <f t="array" ref="L1777">INDEX([5]Sheet1!$J$2:$J$2185,MATCH($C1777,IF([5]Sheet1!$E$2:$E$2185=$A1777,[5]Sheet1!$B$2:$B$2185),0))</f>
        <v>103716</v>
      </c>
      <c r="M1777" s="2">
        <f t="array" ref="M1777">INDEX([5]Sheet1!$G$2:$G$2185,MATCH($C1777,IF([5]Sheet1!$E$2:$E$2185=$A1777,[5]Sheet1!$B$2:$B$2185),0))*10</f>
        <v>2775703050</v>
      </c>
      <c r="N1777" s="2">
        <f t="array" ref="N1777">INDEX([5]Sheet1!$F$2:$F$2185,MATCH($C1777,IF([5]Sheet1!$E$2:$E$2185=$A1777,[5]Sheet1!$B$2:$B$2185),0))</f>
        <v>71179</v>
      </c>
      <c r="O1777" s="2">
        <f t="array" ref="O1777">INDEX([5]Sheet1!$I$2:$I$2185,MATCH($C1777,IF([5]Sheet1!$E$2:$E$2185=$A1777,[5]Sheet1!$B$2:$B$2185),0))*10</f>
        <v>906352620</v>
      </c>
      <c r="P1777" s="2">
        <f t="array" ref="P1777">INDEX([5]Sheet1!$H$2:$H$2185,MATCH($C1777,IF([5]Sheet1!$E$2:$E$2185=$A1777,[5]Sheet1!$B$2:$B$2185),0))</f>
        <v>32537</v>
      </c>
    </row>
    <row r="1778" spans="1:16" x14ac:dyDescent="0.25">
      <c r="A1778" t="s">
        <v>16</v>
      </c>
      <c r="B1778" t="s">
        <v>17</v>
      </c>
      <c r="C1778">
        <v>2012</v>
      </c>
      <c r="D1778" s="2">
        <f t="array" ref="D1778">INDEX([2]data!$E$2:$E$2185,MATCH($C1778,IF([2]data!$C$2:$C$2185=$A1778,[2]data!$A$2:$A$2185),0))</f>
        <v>3591765</v>
      </c>
      <c r="E1778" s="2">
        <f>INDEX([3]Data!$E$2:$E$53,MATCH($B8,[3]Data!$B$2:$B$53,0))+INDEX([4]Data!$E$2:$E$53,MATCH($B8,[4]Data!$B$2:$B$53,0))</f>
        <v>617840</v>
      </c>
      <c r="F1778" s="2">
        <f>INDEX([3]Data!$E$2:$E$53,MATCH($B8,[3]Data!$B$2:$B$53,0))+INDEX([4]Data!$E$2:$E$53,MATCH($B8,[4]Data!$B$2:$B$53,0))</f>
        <v>617840</v>
      </c>
      <c r="G1778" s="2">
        <f>INDEX([3]Data!$C$2:$C$53,MATCH($B8,[3]Data!$B$2:$B$53,0))</f>
        <v>552977</v>
      </c>
      <c r="H1778" s="2">
        <f t="array" ref="H1778">INDEX([1]Sheet1!$M$2:$M$1823,MATCH($C1778,IF([1]Sheet1!$A$2:$A$1823=$A1778,[1]Sheet1!$C$2:$C$1823),0))</f>
        <v>8990804992</v>
      </c>
      <c r="I1778" s="2">
        <f t="array" ref="I1778">INDEX([1]Sheet1!$D$2:$D$1823,MATCH($C1778,IF([1]Sheet1!$A$2:$A$1823=$A1778,[1]Sheet1!$C$2:$C$1823),0))</f>
        <v>8025065000</v>
      </c>
      <c r="J1778" s="2">
        <f t="array" ref="J1778">(INDEX([1]Sheet1!$G$2:$G$1823,MATCH($C1778,IF([1]Sheet1!$A$2:$A$1823=$A1778,[1]Sheet1!$C$2:$C$1823),0))+INDEX([1]Sheet1!$J$2:$J$1823,MATCH($C1778,IF([1]Sheet1!$A$2:$A$1823=$A1778,[1]Sheet1!$C$2:$C$1823),0)))</f>
        <v>965740000</v>
      </c>
      <c r="K1778" s="2">
        <f t="array" ref="K1778">INDEX([5]Sheet1!$K$2:$K$2185,MATCH($C1778,IF([5]Sheet1!$E$2:$E$2185=$A1778,[5]Sheet1!$B$2:$B$2185),0))*10</f>
        <v>4505757720</v>
      </c>
      <c r="L1778" s="2">
        <f t="array" ref="L1778">INDEX([5]Sheet1!$J$2:$J$2185,MATCH($C1778,IF([5]Sheet1!$E$2:$E$2185=$A1778,[5]Sheet1!$B$2:$B$2185),0))</f>
        <v>90154</v>
      </c>
      <c r="M1778" s="2">
        <f t="array" ref="M1778">INDEX([5]Sheet1!$G$2:$G$2185,MATCH($C1778,IF([5]Sheet1!$E$2:$E$2185=$A1778,[5]Sheet1!$B$2:$B$2185),0))*10</f>
        <v>3717775510</v>
      </c>
      <c r="N1778" s="2">
        <f t="array" ref="N1778">INDEX([5]Sheet1!$F$2:$F$2185,MATCH($C1778,IF([5]Sheet1!$E$2:$E$2185=$A1778,[5]Sheet1!$B$2:$B$2185),0))</f>
        <v>67418</v>
      </c>
      <c r="O1778" s="2">
        <f t="array" ref="O1778">INDEX([5]Sheet1!$I$2:$I$2185,MATCH($C1778,IF([5]Sheet1!$E$2:$E$2185=$A1778,[5]Sheet1!$B$2:$B$2185),0))*10</f>
        <v>787982210</v>
      </c>
      <c r="P1778" s="2">
        <f t="array" ref="P1778">INDEX([5]Sheet1!$H$2:$H$2185,MATCH($C1778,IF([5]Sheet1!$E$2:$E$2185=$A1778,[5]Sheet1!$B$2:$B$2185),0))</f>
        <v>22736</v>
      </c>
    </row>
    <row r="1779" spans="1:16" x14ac:dyDescent="0.25">
      <c r="A1779" t="s">
        <v>18</v>
      </c>
      <c r="B1779" t="s">
        <v>19</v>
      </c>
      <c r="C1779">
        <v>2012</v>
      </c>
      <c r="D1779" s="2">
        <f t="array" ref="D1779">INDEX([2]data!$E$2:$E$2185,MATCH($C1779,IF([2]data!$C$2:$C$2185=$A1779,[2]data!$A$2:$A$2185),0))</f>
        <v>917053</v>
      </c>
      <c r="E1779" s="2">
        <f>INDEX([3]Data!$E$2:$E$53,MATCH($B9,[3]Data!$B$2:$B$53,0))+INDEX([4]Data!$E$2:$E$53,MATCH($B9,[4]Data!$B$2:$B$53,0))</f>
        <v>152298</v>
      </c>
      <c r="F1779" s="2">
        <f>INDEX([3]Data!$E$2:$E$53,MATCH($B9,[3]Data!$B$2:$B$53,0))+INDEX([4]Data!$E$2:$E$53,MATCH($B9,[4]Data!$B$2:$B$53,0))</f>
        <v>152298</v>
      </c>
      <c r="G1779" s="2">
        <f>INDEX([3]Data!$C$2:$C$53,MATCH($B9,[3]Data!$B$2:$B$53,0))</f>
        <v>128618</v>
      </c>
      <c r="H1779" s="2">
        <f t="array" ref="H1779">INDEX([1]Sheet1!$M$2:$M$1823,MATCH($C1779,IF([1]Sheet1!$A$2:$A$1823=$A1779,[1]Sheet1!$C$2:$C$1823),0))</f>
        <v>1839096960</v>
      </c>
      <c r="I1779" s="2">
        <f t="array" ref="I1779">INDEX([1]Sheet1!$D$2:$D$1823,MATCH($C1779,IF([1]Sheet1!$A$2:$A$1823=$A1779,[1]Sheet1!$C$2:$C$1823),0))</f>
        <v>1689513000</v>
      </c>
      <c r="J1779" s="2">
        <f t="array" ref="J1779">(INDEX([1]Sheet1!$G$2:$G$1823,MATCH($C1779,IF([1]Sheet1!$A$2:$A$1823=$A1779,[1]Sheet1!$C$2:$C$1823),0))+INDEX([1]Sheet1!$J$2:$J$1823,MATCH($C1779,IF([1]Sheet1!$A$2:$A$1823=$A1779,[1]Sheet1!$C$2:$C$1823),0)))</f>
        <v>149584000</v>
      </c>
      <c r="K1779" s="2">
        <f t="array" ref="K1779">INDEX([5]Sheet1!$K$2:$K$2185,MATCH($C1779,IF([5]Sheet1!$E$2:$E$2185=$A1779,[5]Sheet1!$B$2:$B$2185),0))*10</f>
        <v>729086020</v>
      </c>
      <c r="L1779" s="2">
        <f t="array" ref="L1779">INDEX([5]Sheet1!$J$2:$J$2185,MATCH($C1779,IF([5]Sheet1!$E$2:$E$2185=$A1779,[5]Sheet1!$B$2:$B$2185),0))</f>
        <v>16726</v>
      </c>
      <c r="M1779" s="2">
        <f t="array" ref="M1779">INDEX([5]Sheet1!$G$2:$G$2185,MATCH($C1779,IF([5]Sheet1!$E$2:$E$2185=$A1779,[5]Sheet1!$B$2:$B$2185),0))*10</f>
        <v>553106480</v>
      </c>
      <c r="N1779" s="2">
        <f t="array" ref="N1779">INDEX([5]Sheet1!$F$2:$F$2185,MATCH($C1779,IF([5]Sheet1!$E$2:$E$2185=$A1779,[5]Sheet1!$B$2:$B$2185),0))</f>
        <v>11804</v>
      </c>
      <c r="O1779" s="2">
        <f t="array" ref="O1779">INDEX([5]Sheet1!$I$2:$I$2185,MATCH($C1779,IF([5]Sheet1!$E$2:$E$2185=$A1779,[5]Sheet1!$B$2:$B$2185),0))*10</f>
        <v>175979540</v>
      </c>
      <c r="P1779" s="2">
        <f t="array" ref="P1779">INDEX([5]Sheet1!$H$2:$H$2185,MATCH($C1779,IF([5]Sheet1!$E$2:$E$2185=$A1779,[5]Sheet1!$B$2:$B$2185),0))</f>
        <v>4922</v>
      </c>
    </row>
    <row r="1780" spans="1:16" x14ac:dyDescent="0.25">
      <c r="A1780" t="s">
        <v>20</v>
      </c>
      <c r="B1780" t="s">
        <v>21</v>
      </c>
      <c r="C1780">
        <v>2012</v>
      </c>
      <c r="D1780" s="2">
        <f t="array" ref="D1780">INDEX([2]data!$E$2:$E$2185,MATCH($C1780,IF([2]data!$C$2:$C$2185=$A1780,[2]data!$A$2:$A$2185),0))</f>
        <v>633427</v>
      </c>
      <c r="E1780" s="2">
        <f>INDEX([3]Data!$E$2:$E$53,MATCH($B10,[3]Data!$B$2:$B$53,0))+INDEX([4]Data!$E$2:$E$53,MATCH($B10,[4]Data!$B$2:$B$53,0))</f>
        <v>76138</v>
      </c>
      <c r="F1780" s="2">
        <f>INDEX([3]Data!$E$2:$E$53,MATCH($B10,[3]Data!$B$2:$B$53,0))+INDEX([4]Data!$E$2:$E$53,MATCH($B10,[4]Data!$B$2:$B$53,0))</f>
        <v>76138</v>
      </c>
      <c r="G1780" s="2">
        <f>INDEX([3]Data!$C$2:$C$53,MATCH($B10,[3]Data!$B$2:$B$53,0))</f>
        <v>61369</v>
      </c>
      <c r="H1780" s="2">
        <f t="array" ref="H1780">INDEX([1]Sheet1!$M$2:$M$1823,MATCH($C1780,IF([1]Sheet1!$A$2:$A$1823=$A1780,[1]Sheet1!$C$2:$C$1823),0))</f>
        <v>2201170944</v>
      </c>
      <c r="I1780" s="2">
        <f t="array" ref="I1780">INDEX([1]Sheet1!$D$2:$D$1823,MATCH($C1780,IF([1]Sheet1!$A$2:$A$1823=$A1780,[1]Sheet1!$C$2:$C$1823),0))</f>
        <v>1982666000</v>
      </c>
      <c r="J1780" s="2">
        <f t="array" ref="J1780">(INDEX([1]Sheet1!$G$2:$G$1823,MATCH($C1780,IF([1]Sheet1!$A$2:$A$1823=$A1780,[1]Sheet1!$C$2:$C$1823),0))+INDEX([1]Sheet1!$J$2:$J$1823,MATCH($C1780,IF([1]Sheet1!$A$2:$A$1823=$A1780,[1]Sheet1!$C$2:$C$1823),0)))</f>
        <v>218505000</v>
      </c>
      <c r="K1780" s="2">
        <f t="array" ref="K1780">INDEX([5]Sheet1!$K$2:$K$2185,MATCH($C1780,IF([5]Sheet1!$E$2:$E$2185=$A1780,[5]Sheet1!$B$2:$B$2185),0))*10</f>
        <v>435211070</v>
      </c>
      <c r="L1780" s="2">
        <f t="array" ref="L1780">INDEX([5]Sheet1!$J$2:$J$2185,MATCH($C1780,IF([5]Sheet1!$E$2:$E$2185=$A1780,[5]Sheet1!$B$2:$B$2185),0))</f>
        <v>7653</v>
      </c>
      <c r="M1780" s="2">
        <f t="array" ref="M1780">INDEX([5]Sheet1!$G$2:$G$2185,MATCH($C1780,IF([5]Sheet1!$E$2:$E$2185=$A1780,[5]Sheet1!$B$2:$B$2185),0))*10</f>
        <v>389925580</v>
      </c>
      <c r="N1780" s="2">
        <f t="array" ref="N1780">INDEX([5]Sheet1!$F$2:$F$2185,MATCH($C1780,IF([5]Sheet1!$E$2:$E$2185=$A1780,[5]Sheet1!$B$2:$B$2185),0))</f>
        <v>6613</v>
      </c>
      <c r="O1780" s="2">
        <f t="array" ref="O1780">INDEX([5]Sheet1!$I$2:$I$2185,MATCH($C1780,IF([5]Sheet1!$E$2:$E$2185=$A1780,[5]Sheet1!$B$2:$B$2185),0))*10</f>
        <v>45285490</v>
      </c>
      <c r="P1780" s="2">
        <f t="array" ref="P1780">INDEX([5]Sheet1!$H$2:$H$2185,MATCH($C1780,IF([5]Sheet1!$E$2:$E$2185=$A1780,[5]Sheet1!$B$2:$B$2185),0))</f>
        <v>1040</v>
      </c>
    </row>
    <row r="1781" spans="1:16" x14ac:dyDescent="0.25">
      <c r="A1781" t="s">
        <v>22</v>
      </c>
      <c r="B1781" t="s">
        <v>23</v>
      </c>
      <c r="C1781">
        <v>2012</v>
      </c>
      <c r="D1781" s="2">
        <f t="array" ref="D1781">INDEX([2]data!$E$2:$E$2185,MATCH($C1781,IF([2]data!$C$2:$C$2185=$A1781,[2]data!$A$2:$A$2185),0))</f>
        <v>19320749</v>
      </c>
      <c r="E1781" s="2">
        <f>INDEX([3]Data!$E$2:$E$53,MATCH($B11,[3]Data!$B$2:$B$53,0))+INDEX([4]Data!$E$2:$E$53,MATCH($B11,[4]Data!$B$2:$B$53,0))</f>
        <v>3016292</v>
      </c>
      <c r="F1781" s="2">
        <f>INDEX([3]Data!$E$2:$E$53,MATCH($B11,[3]Data!$B$2:$B$53,0))+INDEX([4]Data!$E$2:$E$53,MATCH($B11,[4]Data!$B$2:$B$53,0))</f>
        <v>3016292</v>
      </c>
      <c r="G1781" s="2">
        <f>INDEX([3]Data!$C$2:$C$53,MATCH($B11,[3]Data!$B$2:$B$53,0))</f>
        <v>2651249</v>
      </c>
      <c r="H1781" s="2">
        <f t="array" ref="H1781">INDEX([1]Sheet1!$M$2:$M$1823,MATCH($C1781,IF([1]Sheet1!$A$2:$A$1823=$A1781,[1]Sheet1!$C$2:$C$1823),0))</f>
        <v>24740640768</v>
      </c>
      <c r="I1781" s="2">
        <f t="array" ref="I1781">INDEX([1]Sheet1!$D$2:$D$1823,MATCH($C1781,IF([1]Sheet1!$A$2:$A$1823=$A1781,[1]Sheet1!$C$2:$C$1823),0))</f>
        <v>22895422000</v>
      </c>
      <c r="J1781" s="2">
        <f t="array" ref="J1781">(INDEX([1]Sheet1!$G$2:$G$1823,MATCH($C1781,IF([1]Sheet1!$A$2:$A$1823=$A1781,[1]Sheet1!$C$2:$C$1823),0))+INDEX([1]Sheet1!$J$2:$J$1823,MATCH($C1781,IF([1]Sheet1!$A$2:$A$1823=$A1781,[1]Sheet1!$C$2:$C$1823),0)))</f>
        <v>1845218000</v>
      </c>
      <c r="K1781" s="2">
        <f t="array" ref="K1781">INDEX([5]Sheet1!$K$2:$K$2185,MATCH($C1781,IF([5]Sheet1!$E$2:$E$2185=$A1781,[5]Sheet1!$B$2:$B$2185),0))*10</f>
        <v>11006961930</v>
      </c>
      <c r="L1781" s="2">
        <f t="array" ref="L1781">INDEX([5]Sheet1!$J$2:$J$2185,MATCH($C1781,IF([5]Sheet1!$E$2:$E$2185=$A1781,[5]Sheet1!$B$2:$B$2185),0))</f>
        <v>353030</v>
      </c>
      <c r="M1781" s="2">
        <f t="array" ref="M1781">INDEX([5]Sheet1!$G$2:$G$2185,MATCH($C1781,IF([5]Sheet1!$E$2:$E$2185=$A1781,[5]Sheet1!$B$2:$B$2185),0))*10</f>
        <v>8734058500</v>
      </c>
      <c r="N1781" s="2">
        <f t="array" ref="N1781">INDEX([5]Sheet1!$F$2:$F$2185,MATCH($C1781,IF([5]Sheet1!$E$2:$E$2185=$A1781,[5]Sheet1!$B$2:$B$2185),0))</f>
        <v>253208</v>
      </c>
      <c r="O1781" s="2">
        <f t="array" ref="O1781">INDEX([5]Sheet1!$I$2:$I$2185,MATCH($C1781,IF([5]Sheet1!$E$2:$E$2185=$A1781,[5]Sheet1!$B$2:$B$2185),0))*10</f>
        <v>2272903430</v>
      </c>
      <c r="P1781" s="2">
        <f t="array" ref="P1781">INDEX([5]Sheet1!$H$2:$H$2185,MATCH($C1781,IF([5]Sheet1!$E$2:$E$2185=$A1781,[5]Sheet1!$B$2:$B$2185),0))</f>
        <v>99822</v>
      </c>
    </row>
    <row r="1782" spans="1:16" x14ac:dyDescent="0.25">
      <c r="A1782" t="s">
        <v>24</v>
      </c>
      <c r="B1782" t="s">
        <v>25</v>
      </c>
      <c r="C1782">
        <v>2012</v>
      </c>
      <c r="D1782" s="2">
        <f t="array" ref="D1782">INDEX([2]data!$E$2:$E$2185,MATCH($C1782,IF([2]data!$C$2:$C$2185=$A1782,[2]data!$A$2:$A$2185),0))</f>
        <v>9915646</v>
      </c>
      <c r="E1782" s="2">
        <f>INDEX([3]Data!$E$2:$E$53,MATCH($B12,[3]Data!$B$2:$B$53,0))+INDEX([4]Data!$E$2:$E$53,MATCH($B12,[4]Data!$B$2:$B$53,0))</f>
        <v>1865674</v>
      </c>
      <c r="F1782" s="2">
        <f>INDEX([3]Data!$E$2:$E$53,MATCH($B12,[3]Data!$B$2:$B$53,0))+INDEX([4]Data!$E$2:$E$53,MATCH($B12,[4]Data!$B$2:$B$53,0))</f>
        <v>1865674</v>
      </c>
      <c r="G1782" s="2">
        <f>INDEX([3]Data!$C$2:$C$53,MATCH($B12,[3]Data!$B$2:$B$53,0))</f>
        <v>1666920</v>
      </c>
      <c r="H1782" s="2">
        <f t="array" ref="H1782">INDEX([1]Sheet1!$M$2:$M$1823,MATCH($C1782,IF([1]Sheet1!$A$2:$A$1823=$A1782,[1]Sheet1!$C$2:$C$1823),0))</f>
        <v>17117408256</v>
      </c>
      <c r="I1782" s="2">
        <f t="array" ref="I1782">INDEX([1]Sheet1!$D$2:$D$1823,MATCH($C1782,IF([1]Sheet1!$A$2:$A$1823=$A1782,[1]Sheet1!$C$2:$C$1823),0))</f>
        <v>15551381000</v>
      </c>
      <c r="J1782" s="2">
        <f t="array" ref="J1782">(INDEX([1]Sheet1!$G$2:$G$1823,MATCH($C1782,IF([1]Sheet1!$A$2:$A$1823=$A1782,[1]Sheet1!$C$2:$C$1823),0))+INDEX([1]Sheet1!$J$2:$J$1823,MATCH($C1782,IF([1]Sheet1!$A$2:$A$1823=$A1782,[1]Sheet1!$C$2:$C$1823),0)))</f>
        <v>1566027000</v>
      </c>
      <c r="K1782" s="2">
        <f t="array" ref="K1782">INDEX([5]Sheet1!$K$2:$K$2185,MATCH($C1782,IF([5]Sheet1!$E$2:$E$2185=$A1782,[5]Sheet1!$B$2:$B$2185),0))*10</f>
        <v>8064875880</v>
      </c>
      <c r="L1782" s="2">
        <f t="array" ref="L1782">INDEX([5]Sheet1!$J$2:$J$2185,MATCH($C1782,IF([5]Sheet1!$E$2:$E$2185=$A1782,[5]Sheet1!$B$2:$B$2185),0))</f>
        <v>240207</v>
      </c>
      <c r="M1782" s="2">
        <f t="array" ref="M1782">INDEX([5]Sheet1!$G$2:$G$2185,MATCH($C1782,IF([5]Sheet1!$E$2:$E$2185=$A1782,[5]Sheet1!$B$2:$B$2185),0))*10</f>
        <v>6386942920</v>
      </c>
      <c r="N1782" s="2">
        <f t="array" ref="N1782">INDEX([5]Sheet1!$F$2:$F$2185,MATCH($C1782,IF([5]Sheet1!$E$2:$E$2185=$A1782,[5]Sheet1!$B$2:$B$2185),0))</f>
        <v>160037</v>
      </c>
      <c r="O1782" s="2">
        <f t="array" ref="O1782">INDEX([5]Sheet1!$I$2:$I$2185,MATCH($C1782,IF([5]Sheet1!$E$2:$E$2185=$A1782,[5]Sheet1!$B$2:$B$2185),0))*10</f>
        <v>1677932960</v>
      </c>
      <c r="P1782" s="2">
        <f t="array" ref="P1782">INDEX([5]Sheet1!$H$2:$H$2185,MATCH($C1782,IF([5]Sheet1!$E$2:$E$2185=$A1782,[5]Sheet1!$B$2:$B$2185),0))</f>
        <v>80170</v>
      </c>
    </row>
    <row r="1783" spans="1:16" x14ac:dyDescent="0.25">
      <c r="A1783" t="s">
        <v>26</v>
      </c>
      <c r="B1783" t="s">
        <v>27</v>
      </c>
      <c r="C1783">
        <v>2012</v>
      </c>
      <c r="D1783" s="2">
        <f t="array" ref="D1783">INDEX([2]data!$E$2:$E$2185,MATCH($C1783,IF([2]data!$C$2:$C$2185=$A1783,[2]data!$A$2:$A$2185),0))</f>
        <v>1390090</v>
      </c>
      <c r="E1783" s="2">
        <f>INDEX([3]Data!$E$2:$E$53,MATCH($B13,[3]Data!$B$2:$B$53,0))+INDEX([4]Data!$E$2:$E$53,MATCH($B13,[4]Data!$B$2:$B$53,0))</f>
        <v>217065</v>
      </c>
      <c r="F1783" s="2">
        <f>INDEX([3]Data!$E$2:$E$53,MATCH($B13,[3]Data!$B$2:$B$53,0))+INDEX([4]Data!$E$2:$E$53,MATCH($B13,[4]Data!$B$2:$B$53,0))</f>
        <v>217065</v>
      </c>
      <c r="G1783" s="2">
        <f>INDEX([3]Data!$C$2:$C$53,MATCH($B13,[3]Data!$B$2:$B$53,0))</f>
        <v>175213</v>
      </c>
      <c r="H1783" s="2">
        <f t="array" ref="H1783">INDEX([1]Sheet1!$M$2:$M$1823,MATCH($C1783,IF([1]Sheet1!$A$2:$A$1823=$A1783,[1]Sheet1!$C$2:$C$1823),0))</f>
        <v>1895835008</v>
      </c>
      <c r="I1783" s="2">
        <f t="array" ref="I1783">INDEX([1]Sheet1!$D$2:$D$1823,MATCH($C1783,IF([1]Sheet1!$A$2:$A$1823=$A1783,[1]Sheet1!$C$2:$C$1823),0))</f>
        <v>1705744000</v>
      </c>
      <c r="J1783" s="2">
        <f t="array" ref="J1783">(INDEX([1]Sheet1!$G$2:$G$1823,MATCH($C1783,IF([1]Sheet1!$A$2:$A$1823=$A1783,[1]Sheet1!$C$2:$C$1823),0))+INDEX([1]Sheet1!$J$2:$J$1823,MATCH($C1783,IF([1]Sheet1!$A$2:$A$1823=$A1783,[1]Sheet1!$C$2:$C$1823),0)))</f>
        <v>190091000</v>
      </c>
      <c r="K1783" s="2">
        <f t="array" ref="K1783">INDEX([5]Sheet1!$K$2:$K$2185,MATCH($C1783,IF([5]Sheet1!$E$2:$E$2185=$A1783,[5]Sheet1!$B$2:$B$2185),0))*10</f>
        <v>976920260</v>
      </c>
      <c r="L1783" s="2">
        <f t="array" ref="L1783">INDEX([5]Sheet1!$J$2:$J$2185,MATCH($C1783,IF([5]Sheet1!$E$2:$E$2185=$A1783,[5]Sheet1!$B$2:$B$2185),0))</f>
        <v>25717</v>
      </c>
      <c r="M1783" s="2">
        <f t="array" ref="M1783">INDEX([5]Sheet1!$G$2:$G$2185,MATCH($C1783,IF([5]Sheet1!$E$2:$E$2185=$A1783,[5]Sheet1!$B$2:$B$2185),0))*10</f>
        <v>819564240</v>
      </c>
      <c r="N1783" s="2">
        <f t="array" ref="N1783">INDEX([5]Sheet1!$F$2:$F$2185,MATCH($C1783,IF([5]Sheet1!$E$2:$E$2185=$A1783,[5]Sheet1!$B$2:$B$2185),0))</f>
        <v>20130</v>
      </c>
      <c r="O1783" s="2">
        <f t="array" ref="O1783">INDEX([5]Sheet1!$I$2:$I$2185,MATCH($C1783,IF([5]Sheet1!$E$2:$E$2185=$A1783,[5]Sheet1!$B$2:$B$2185),0))*10</f>
        <v>157356020</v>
      </c>
      <c r="P1783" s="2">
        <f t="array" ref="P1783">INDEX([5]Sheet1!$H$2:$H$2185,MATCH($C1783,IF([5]Sheet1!$E$2:$E$2185=$A1783,[5]Sheet1!$B$2:$B$2185),0))</f>
        <v>5587</v>
      </c>
    </row>
    <row r="1784" spans="1:16" x14ac:dyDescent="0.25">
      <c r="A1784" t="s">
        <v>28</v>
      </c>
      <c r="B1784" t="s">
        <v>29</v>
      </c>
      <c r="C1784">
        <v>2012</v>
      </c>
      <c r="D1784" s="2">
        <f t="array" ref="D1784">INDEX([2]data!$E$2:$E$2185,MATCH($C1784,IF([2]data!$C$2:$C$2185=$A1784,[2]data!$A$2:$A$2185),0))</f>
        <v>1595590</v>
      </c>
      <c r="E1784" s="2">
        <f>INDEX([3]Data!$E$2:$E$53,MATCH($B14,[3]Data!$B$2:$B$53,0))+INDEX([4]Data!$E$2:$E$53,MATCH($B14,[4]Data!$B$2:$B$53,0))</f>
        <v>313317</v>
      </c>
      <c r="F1784" s="2">
        <f>INDEX([3]Data!$E$2:$E$53,MATCH($B14,[3]Data!$B$2:$B$53,0))+INDEX([4]Data!$E$2:$E$53,MATCH($B14,[4]Data!$B$2:$B$53,0))</f>
        <v>313317</v>
      </c>
      <c r="G1784" s="2">
        <f>INDEX([3]Data!$C$2:$C$53,MATCH($B14,[3]Data!$B$2:$B$53,0))</f>
        <v>291062</v>
      </c>
      <c r="H1784" s="2">
        <f t="array" ref="H1784">INDEX([1]Sheet1!$M$2:$M$1823,MATCH($C1784,IF([1]Sheet1!$A$2:$A$1823=$A1784,[1]Sheet1!$C$2:$C$1823),0))</f>
        <v>1853138944</v>
      </c>
      <c r="I1784" s="2">
        <f t="array" ref="I1784">INDEX([1]Sheet1!$D$2:$D$1823,MATCH($C1784,IF([1]Sheet1!$A$2:$A$1823=$A1784,[1]Sheet1!$C$2:$C$1823),0))</f>
        <v>1783900000</v>
      </c>
      <c r="J1784" s="2">
        <f t="array" ref="J1784">(INDEX([1]Sheet1!$G$2:$G$1823,MATCH($C1784,IF([1]Sheet1!$A$2:$A$1823=$A1784,[1]Sheet1!$C$2:$C$1823),0))+INDEX([1]Sheet1!$J$2:$J$1823,MATCH($C1784,IF([1]Sheet1!$A$2:$A$1823=$A1784,[1]Sheet1!$C$2:$C$1823),0)))</f>
        <v>69239000</v>
      </c>
      <c r="K1784" s="2">
        <f t="array" ref="K1784">INDEX([5]Sheet1!$K$2:$K$2185,MATCH($C1784,IF([5]Sheet1!$E$2:$E$2185=$A1784,[5]Sheet1!$B$2:$B$2185),0))*10</f>
        <v>902444980</v>
      </c>
      <c r="L1784" s="2">
        <f t="array" ref="L1784">INDEX([5]Sheet1!$J$2:$J$2185,MATCH($C1784,IF([5]Sheet1!$E$2:$E$2185=$A1784,[5]Sheet1!$B$2:$B$2185),0))</f>
        <v>31740</v>
      </c>
      <c r="M1784" s="2">
        <f t="array" ref="M1784">INDEX([5]Sheet1!$G$2:$G$2185,MATCH($C1784,IF([5]Sheet1!$E$2:$E$2185=$A1784,[5]Sheet1!$B$2:$B$2185),0))*10</f>
        <v>726496240</v>
      </c>
      <c r="N1784" s="2">
        <f t="array" ref="N1784">INDEX([5]Sheet1!$F$2:$F$2185,MATCH($C1784,IF([5]Sheet1!$E$2:$E$2185=$A1784,[5]Sheet1!$B$2:$B$2185),0))</f>
        <v>22215</v>
      </c>
      <c r="O1784" s="2">
        <f t="array" ref="O1784">INDEX([5]Sheet1!$I$2:$I$2185,MATCH($C1784,IF([5]Sheet1!$E$2:$E$2185=$A1784,[5]Sheet1!$B$2:$B$2185),0))*10</f>
        <v>175948740</v>
      </c>
      <c r="P1784" s="2">
        <f t="array" ref="P1784">INDEX([5]Sheet1!$H$2:$H$2185,MATCH($C1784,IF([5]Sheet1!$E$2:$E$2185=$A1784,[5]Sheet1!$B$2:$B$2185),0))</f>
        <v>9525</v>
      </c>
    </row>
    <row r="1785" spans="1:16" x14ac:dyDescent="0.25">
      <c r="A1785" t="s">
        <v>30</v>
      </c>
      <c r="B1785" t="s">
        <v>31</v>
      </c>
      <c r="C1785">
        <v>2012</v>
      </c>
      <c r="D1785" s="2">
        <f t="array" ref="D1785">INDEX([2]data!$E$2:$E$2185,MATCH($C1785,IF([2]data!$C$2:$C$2185=$A1785,[2]data!$A$2:$A$2185),0))</f>
        <v>12868192</v>
      </c>
      <c r="E1785" s="2">
        <f>INDEX([3]Data!$E$2:$E$53,MATCH($B15,[3]Data!$B$2:$B$53,0))+INDEX([4]Data!$E$2:$E$53,MATCH($B15,[4]Data!$B$2:$B$53,0))</f>
        <v>2289921</v>
      </c>
      <c r="F1785" s="2">
        <f>INDEX([3]Data!$E$2:$E$53,MATCH($B15,[3]Data!$B$2:$B$53,0))+INDEX([4]Data!$E$2:$E$53,MATCH($B15,[4]Data!$B$2:$B$53,0))</f>
        <v>2289921</v>
      </c>
      <c r="G1785" s="2">
        <f>INDEX([3]Data!$C$2:$C$53,MATCH($B15,[3]Data!$B$2:$B$53,0))</f>
        <v>2023875</v>
      </c>
      <c r="H1785" s="2">
        <f t="array" ref="H1785">INDEX([1]Sheet1!$M$2:$M$1823,MATCH($C1785,IF([1]Sheet1!$A$2:$A$1823=$A1785,[1]Sheet1!$C$2:$C$1823),0))</f>
        <v>24846256128</v>
      </c>
      <c r="I1785" s="2">
        <f t="array" ref="I1785">INDEX([1]Sheet1!$D$2:$D$1823,MATCH($C1785,IF([1]Sheet1!$A$2:$A$1823=$A1785,[1]Sheet1!$C$2:$C$1823),0))</f>
        <v>22813755000</v>
      </c>
      <c r="J1785" s="2">
        <f t="array" ref="J1785">(INDEX([1]Sheet1!$G$2:$G$1823,MATCH($C1785,IF([1]Sheet1!$A$2:$A$1823=$A1785,[1]Sheet1!$C$2:$C$1823),0))+INDEX([1]Sheet1!$J$2:$J$1823,MATCH($C1785,IF([1]Sheet1!$A$2:$A$1823=$A1785,[1]Sheet1!$C$2:$C$1823),0)))</f>
        <v>2032502000</v>
      </c>
      <c r="K1785" s="2">
        <f t="array" ref="K1785">INDEX([5]Sheet1!$K$2:$K$2185,MATCH($C1785,IF([5]Sheet1!$E$2:$E$2185=$A1785,[5]Sheet1!$B$2:$B$2185),0))*10</f>
        <v>11994334170</v>
      </c>
      <c r="L1785" s="2">
        <f t="array" ref="L1785">INDEX([5]Sheet1!$J$2:$J$2185,MATCH($C1785,IF([5]Sheet1!$E$2:$E$2185=$A1785,[5]Sheet1!$B$2:$B$2185),0))</f>
        <v>281426</v>
      </c>
      <c r="M1785" s="2">
        <f t="array" ref="M1785">INDEX([5]Sheet1!$G$2:$G$2185,MATCH($C1785,IF([5]Sheet1!$E$2:$E$2185=$A1785,[5]Sheet1!$B$2:$B$2185),0))*10</f>
        <v>9596047280</v>
      </c>
      <c r="N1785" s="2">
        <f t="array" ref="N1785">INDEX([5]Sheet1!$F$2:$F$2185,MATCH($C1785,IF([5]Sheet1!$E$2:$E$2185=$A1785,[5]Sheet1!$B$2:$B$2185),0))</f>
        <v>200990</v>
      </c>
      <c r="O1785" s="2">
        <f t="array" ref="O1785">INDEX([5]Sheet1!$I$2:$I$2185,MATCH($C1785,IF([5]Sheet1!$E$2:$E$2185=$A1785,[5]Sheet1!$B$2:$B$2185),0))*10</f>
        <v>2398286890</v>
      </c>
      <c r="P1785" s="2">
        <f t="array" ref="P1785">INDEX([5]Sheet1!$H$2:$H$2185,MATCH($C1785,IF([5]Sheet1!$E$2:$E$2185=$A1785,[5]Sheet1!$B$2:$B$2185),0))</f>
        <v>80436</v>
      </c>
    </row>
    <row r="1786" spans="1:16" x14ac:dyDescent="0.25">
      <c r="A1786" t="s">
        <v>32</v>
      </c>
      <c r="B1786" t="s">
        <v>33</v>
      </c>
      <c r="C1786">
        <v>2012</v>
      </c>
      <c r="D1786" s="2">
        <f t="array" ref="D1786">INDEX([2]data!$E$2:$E$2185,MATCH($C1786,IF([2]data!$C$2:$C$2185=$A1786,[2]data!$A$2:$A$2185),0))</f>
        <v>6537782</v>
      </c>
      <c r="E1786" s="2">
        <f>INDEX([3]Data!$E$2:$E$53,MATCH($B16,[3]Data!$B$2:$B$53,0))+INDEX([4]Data!$E$2:$E$53,MATCH($B16,[4]Data!$B$2:$B$53,0))</f>
        <v>1185198</v>
      </c>
      <c r="F1786" s="2">
        <f>INDEX([3]Data!$E$2:$E$53,MATCH($B16,[3]Data!$B$2:$B$53,0))+INDEX([4]Data!$E$2:$E$53,MATCH($B16,[4]Data!$B$2:$B$53,0))</f>
        <v>1185198</v>
      </c>
      <c r="G1786" s="2">
        <f>INDEX([3]Data!$C$2:$C$53,MATCH($B16,[3]Data!$B$2:$B$53,0))</f>
        <v>1035444</v>
      </c>
      <c r="H1786" s="2">
        <f t="array" ref="H1786">INDEX([1]Sheet1!$M$2:$M$1823,MATCH($C1786,IF([1]Sheet1!$A$2:$A$1823=$A1786,[1]Sheet1!$C$2:$C$1823),0))</f>
        <v>9812287488</v>
      </c>
      <c r="I1786" s="2">
        <f t="array" ref="I1786">INDEX([1]Sheet1!$D$2:$D$1823,MATCH($C1786,IF([1]Sheet1!$A$2:$A$1823=$A1786,[1]Sheet1!$C$2:$C$1823),0))</f>
        <v>8914008000</v>
      </c>
      <c r="J1786" s="2">
        <f t="array" ref="J1786">(INDEX([1]Sheet1!$G$2:$G$1823,MATCH($C1786,IF([1]Sheet1!$A$2:$A$1823=$A1786,[1]Sheet1!$C$2:$C$1823),0))+INDEX([1]Sheet1!$J$2:$J$1823,MATCH($C1786,IF([1]Sheet1!$A$2:$A$1823=$A1786,[1]Sheet1!$C$2:$C$1823),0)))</f>
        <v>898279000</v>
      </c>
      <c r="K1786" s="2">
        <f t="array" ref="K1786">INDEX([5]Sheet1!$K$2:$K$2185,MATCH($C1786,IF([5]Sheet1!$E$2:$E$2185=$A1786,[5]Sheet1!$B$2:$B$2185),0))*10</f>
        <v>4651125670</v>
      </c>
      <c r="L1786" s="2">
        <f t="array" ref="L1786">INDEX([5]Sheet1!$J$2:$J$2185,MATCH($C1786,IF([5]Sheet1!$E$2:$E$2185=$A1786,[5]Sheet1!$B$2:$B$2185),0))</f>
        <v>137201</v>
      </c>
      <c r="M1786" s="2">
        <f t="array" ref="M1786">INDEX([5]Sheet1!$G$2:$G$2185,MATCH($C1786,IF([5]Sheet1!$E$2:$E$2185=$A1786,[5]Sheet1!$B$2:$B$2185),0))*10</f>
        <v>3501849520</v>
      </c>
      <c r="N1786" s="2">
        <f t="array" ref="N1786">INDEX([5]Sheet1!$F$2:$F$2185,MATCH($C1786,IF([5]Sheet1!$E$2:$E$2185=$A1786,[5]Sheet1!$B$2:$B$2185),0))</f>
        <v>88158</v>
      </c>
      <c r="O1786" s="2">
        <f t="array" ref="O1786">INDEX([5]Sheet1!$I$2:$I$2185,MATCH($C1786,IF([5]Sheet1!$E$2:$E$2185=$A1786,[5]Sheet1!$B$2:$B$2185),0))*10</f>
        <v>1149276150</v>
      </c>
      <c r="P1786" s="2">
        <f t="array" ref="P1786">INDEX([5]Sheet1!$H$2:$H$2185,MATCH($C1786,IF([5]Sheet1!$E$2:$E$2185=$A1786,[5]Sheet1!$B$2:$B$2185),0))</f>
        <v>49043</v>
      </c>
    </row>
    <row r="1787" spans="1:16" x14ac:dyDescent="0.25">
      <c r="A1787" t="s">
        <v>34</v>
      </c>
      <c r="B1787" t="s">
        <v>35</v>
      </c>
      <c r="C1787">
        <v>2012</v>
      </c>
      <c r="D1787" s="2">
        <f t="array" ref="D1787">INDEX([2]data!$E$2:$E$2185,MATCH($C1787,IF([2]data!$C$2:$C$2185=$A1787,[2]data!$A$2:$A$2185),0))</f>
        <v>3075039</v>
      </c>
      <c r="E1787" s="2">
        <f>INDEX([3]Data!$E$2:$E$53,MATCH($B17,[3]Data!$B$2:$B$53,0))+INDEX([4]Data!$E$2:$E$53,MATCH($B17,[4]Data!$B$2:$B$53,0))</f>
        <v>530364</v>
      </c>
      <c r="F1787" s="2">
        <f>INDEX([3]Data!$E$2:$E$53,MATCH($B17,[3]Data!$B$2:$B$53,0))+INDEX([4]Data!$E$2:$E$53,MATCH($B17,[4]Data!$B$2:$B$53,0))</f>
        <v>530364</v>
      </c>
      <c r="G1787" s="2">
        <f>INDEX([3]Data!$C$2:$C$53,MATCH($B17,[3]Data!$B$2:$B$53,0))</f>
        <v>475161</v>
      </c>
      <c r="H1787" s="2">
        <f t="array" ref="H1787">INDEX([1]Sheet1!$M$2:$M$1823,MATCH($C1787,IF([1]Sheet1!$A$2:$A$1823=$A1787,[1]Sheet1!$C$2:$C$1823),0))</f>
        <v>5904461824</v>
      </c>
      <c r="I1787" s="2">
        <f t="array" ref="I1787">INDEX([1]Sheet1!$D$2:$D$1823,MATCH($C1787,IF([1]Sheet1!$A$2:$A$1823=$A1787,[1]Sheet1!$C$2:$C$1823),0))</f>
        <v>5003871000</v>
      </c>
      <c r="J1787" s="2">
        <f t="array" ref="J1787">(INDEX([1]Sheet1!$G$2:$G$1823,MATCH($C1787,IF([1]Sheet1!$A$2:$A$1823=$A1787,[1]Sheet1!$C$2:$C$1823),0))+INDEX([1]Sheet1!$J$2:$J$1823,MATCH($C1787,IF([1]Sheet1!$A$2:$A$1823=$A1787,[1]Sheet1!$C$2:$C$1823),0)))</f>
        <v>900591000</v>
      </c>
      <c r="K1787" s="2">
        <f t="array" ref="K1787">INDEX([5]Sheet1!$K$2:$K$2185,MATCH($C1787,IF([5]Sheet1!$E$2:$E$2185=$A1787,[5]Sheet1!$B$2:$B$2185),0))*10</f>
        <v>2631666230</v>
      </c>
      <c r="L1787" s="2">
        <f t="array" ref="L1787">INDEX([5]Sheet1!$J$2:$J$2185,MATCH($C1787,IF([5]Sheet1!$E$2:$E$2185=$A1787,[5]Sheet1!$B$2:$B$2185),0))</f>
        <v>75307</v>
      </c>
      <c r="M1787" s="2">
        <f t="array" ref="M1787">INDEX([5]Sheet1!$G$2:$G$2185,MATCH($C1787,IF([5]Sheet1!$E$2:$E$2185=$A1787,[5]Sheet1!$B$2:$B$2185),0))*10</f>
        <v>2095540380</v>
      </c>
      <c r="N1787" s="2">
        <f t="array" ref="N1787">INDEX([5]Sheet1!$F$2:$F$2185,MATCH($C1787,IF([5]Sheet1!$E$2:$E$2185=$A1787,[5]Sheet1!$B$2:$B$2185),0))</f>
        <v>54211</v>
      </c>
      <c r="O1787" s="2">
        <f t="array" ref="O1787">INDEX([5]Sheet1!$I$2:$I$2185,MATCH($C1787,IF([5]Sheet1!$E$2:$E$2185=$A1787,[5]Sheet1!$B$2:$B$2185),0))*10</f>
        <v>536125850</v>
      </c>
      <c r="P1787" s="2">
        <f t="array" ref="P1787">INDEX([5]Sheet1!$H$2:$H$2185,MATCH($C1787,IF([5]Sheet1!$E$2:$E$2185=$A1787,[5]Sheet1!$B$2:$B$2185),0))</f>
        <v>21096</v>
      </c>
    </row>
    <row r="1788" spans="1:16" x14ac:dyDescent="0.25">
      <c r="A1788" t="s">
        <v>36</v>
      </c>
      <c r="B1788" t="s">
        <v>37</v>
      </c>
      <c r="C1788">
        <v>2012</v>
      </c>
      <c r="D1788" s="2">
        <f t="array" ref="D1788">INDEX([2]data!$E$2:$E$2185,MATCH($C1788,IF([2]data!$C$2:$C$2185=$A1788,[2]data!$A$2:$A$2185),0))</f>
        <v>2885398</v>
      </c>
      <c r="E1788" s="2">
        <f>INDEX([3]Data!$E$2:$E$53,MATCH($B18,[3]Data!$B$2:$B$53,0))+INDEX([4]Data!$E$2:$E$53,MATCH($B18,[4]Data!$B$2:$B$53,0))</f>
        <v>528552</v>
      </c>
      <c r="F1788" s="2">
        <f>INDEX([3]Data!$E$2:$E$53,MATCH($B18,[3]Data!$B$2:$B$53,0))+INDEX([4]Data!$E$2:$E$53,MATCH($B18,[4]Data!$B$2:$B$53,0))</f>
        <v>528552</v>
      </c>
      <c r="G1788" s="2">
        <f>INDEX([3]Data!$C$2:$C$53,MATCH($B18,[3]Data!$B$2:$B$53,0))</f>
        <v>465796</v>
      </c>
      <c r="H1788" s="2">
        <f t="array" ref="H1788">INDEX([1]Sheet1!$M$2:$M$1823,MATCH($C1788,IF([1]Sheet1!$A$2:$A$1823=$A1788,[1]Sheet1!$C$2:$C$1823),0))</f>
        <v>5088656896</v>
      </c>
      <c r="I1788" s="2">
        <f t="array" ref="I1788">INDEX([1]Sheet1!$D$2:$D$1823,MATCH($C1788,IF([1]Sheet1!$A$2:$A$1823=$A1788,[1]Sheet1!$C$2:$C$1823),0))</f>
        <v>4425935000</v>
      </c>
      <c r="J1788" s="2">
        <f t="array" ref="J1788">(INDEX([1]Sheet1!$G$2:$G$1823,MATCH($C1788,IF([1]Sheet1!$A$2:$A$1823=$A1788,[1]Sheet1!$C$2:$C$1823),0))+INDEX([1]Sheet1!$J$2:$J$1823,MATCH($C1788,IF([1]Sheet1!$A$2:$A$1823=$A1788,[1]Sheet1!$C$2:$C$1823),0)))</f>
        <v>662722000</v>
      </c>
      <c r="K1788" s="2">
        <f t="array" ref="K1788">INDEX([5]Sheet1!$K$2:$K$2185,MATCH($C1788,IF([5]Sheet1!$E$2:$E$2185=$A1788,[5]Sheet1!$B$2:$B$2185),0))*10</f>
        <v>2638106020</v>
      </c>
      <c r="L1788" s="2">
        <f t="array" ref="L1788">INDEX([5]Sheet1!$J$2:$J$2185,MATCH($C1788,IF([5]Sheet1!$E$2:$E$2185=$A1788,[5]Sheet1!$B$2:$B$2185),0))</f>
        <v>84702</v>
      </c>
      <c r="M1788" s="2">
        <f t="array" ref="M1788">INDEX([5]Sheet1!$G$2:$G$2185,MATCH($C1788,IF([5]Sheet1!$E$2:$E$2185=$A1788,[5]Sheet1!$B$2:$B$2185),0))*10</f>
        <v>2079762230</v>
      </c>
      <c r="N1788" s="2">
        <f t="array" ref="N1788">INDEX([5]Sheet1!$F$2:$F$2185,MATCH($C1788,IF([5]Sheet1!$E$2:$E$2185=$A1788,[5]Sheet1!$B$2:$B$2185),0))</f>
        <v>59649</v>
      </c>
      <c r="O1788" s="2">
        <f t="array" ref="O1788">INDEX([5]Sheet1!$I$2:$I$2185,MATCH($C1788,IF([5]Sheet1!$E$2:$E$2185=$A1788,[5]Sheet1!$B$2:$B$2185),0))*10</f>
        <v>558343790</v>
      </c>
      <c r="P1788" s="2">
        <f t="array" ref="P1788">INDEX([5]Sheet1!$H$2:$H$2185,MATCH($C1788,IF([5]Sheet1!$E$2:$E$2185=$A1788,[5]Sheet1!$B$2:$B$2185),0))</f>
        <v>25053</v>
      </c>
    </row>
    <row r="1789" spans="1:16" x14ac:dyDescent="0.25">
      <c r="A1789" t="s">
        <v>38</v>
      </c>
      <c r="B1789" t="s">
        <v>39</v>
      </c>
      <c r="C1789">
        <v>2012</v>
      </c>
      <c r="D1789" s="2">
        <f t="array" ref="D1789">INDEX([2]data!$E$2:$E$2185,MATCH($C1789,IF([2]data!$C$2:$C$2185=$A1789,[2]data!$A$2:$A$2185),0))</f>
        <v>4379730</v>
      </c>
      <c r="E1789" s="2">
        <f>INDEX([3]Data!$E$2:$E$53,MATCH($B19,[3]Data!$B$2:$B$53,0))+INDEX([4]Data!$E$2:$E$53,MATCH($B19,[4]Data!$B$2:$B$53,0))</f>
        <v>753410</v>
      </c>
      <c r="F1789" s="2">
        <f>INDEX([3]Data!$E$2:$E$53,MATCH($B19,[3]Data!$B$2:$B$53,0))+INDEX([4]Data!$E$2:$E$53,MATCH($B19,[4]Data!$B$2:$B$53,0))</f>
        <v>753410</v>
      </c>
      <c r="G1789" s="2">
        <f>INDEX([3]Data!$C$2:$C$53,MATCH($B19,[3]Data!$B$2:$B$53,0))</f>
        <v>656224</v>
      </c>
      <c r="H1789" s="2">
        <f t="array" ref="H1789">INDEX([1]Sheet1!$M$2:$M$1823,MATCH($C1789,IF([1]Sheet1!$A$2:$A$1823=$A1789,[1]Sheet1!$C$2:$C$1823),0))</f>
        <v>6931116032</v>
      </c>
      <c r="I1789" s="2">
        <f t="array" ref="I1789">INDEX([1]Sheet1!$D$2:$D$1823,MATCH($C1789,IF([1]Sheet1!$A$2:$A$1823=$A1789,[1]Sheet1!$C$2:$C$1823),0))</f>
        <v>6144169000</v>
      </c>
      <c r="J1789" s="2">
        <f t="array" ref="J1789">(INDEX([1]Sheet1!$G$2:$G$1823,MATCH($C1789,IF([1]Sheet1!$A$2:$A$1823=$A1789,[1]Sheet1!$C$2:$C$1823),0))+INDEX([1]Sheet1!$J$2:$J$1823,MATCH($C1789,IF([1]Sheet1!$A$2:$A$1823=$A1789,[1]Sheet1!$C$2:$C$1823),0)))</f>
        <v>786947000</v>
      </c>
      <c r="K1789" s="2">
        <f t="array" ref="K1789">INDEX([5]Sheet1!$K$2:$K$2185,MATCH($C1789,IF([5]Sheet1!$E$2:$E$2185=$A1789,[5]Sheet1!$B$2:$B$2185),0))*10</f>
        <v>3331284760</v>
      </c>
      <c r="L1789" s="2">
        <f t="array" ref="L1789">INDEX([5]Sheet1!$J$2:$J$2185,MATCH($C1789,IF([5]Sheet1!$E$2:$E$2185=$A1789,[5]Sheet1!$B$2:$B$2185),0))</f>
        <v>109758</v>
      </c>
      <c r="M1789" s="2">
        <f t="array" ref="M1789">INDEX([5]Sheet1!$G$2:$G$2185,MATCH($C1789,IF([5]Sheet1!$E$2:$E$2185=$A1789,[5]Sheet1!$B$2:$B$2185),0))*10</f>
        <v>2506034290</v>
      </c>
      <c r="N1789" s="2">
        <f t="array" ref="N1789">INDEX([5]Sheet1!$F$2:$F$2185,MATCH($C1789,IF([5]Sheet1!$E$2:$E$2185=$A1789,[5]Sheet1!$B$2:$B$2185),0))</f>
        <v>66290</v>
      </c>
      <c r="O1789" s="2">
        <f t="array" ref="O1789">INDEX([5]Sheet1!$I$2:$I$2185,MATCH($C1789,IF([5]Sheet1!$E$2:$E$2185=$A1789,[5]Sheet1!$B$2:$B$2185),0))*10</f>
        <v>825250470</v>
      </c>
      <c r="P1789" s="2">
        <f t="array" ref="P1789">INDEX([5]Sheet1!$H$2:$H$2185,MATCH($C1789,IF([5]Sheet1!$E$2:$E$2185=$A1789,[5]Sheet1!$B$2:$B$2185),0))</f>
        <v>43468</v>
      </c>
    </row>
    <row r="1790" spans="1:16" x14ac:dyDescent="0.25">
      <c r="A1790" t="s">
        <v>40</v>
      </c>
      <c r="B1790" t="s">
        <v>41</v>
      </c>
      <c r="C1790">
        <v>2012</v>
      </c>
      <c r="D1790" s="2">
        <f t="array" ref="D1790">INDEX([2]data!$E$2:$E$2185,MATCH($C1790,IF([2]data!$C$2:$C$2185=$A1790,[2]data!$A$2:$A$2185),0))</f>
        <v>4602134</v>
      </c>
      <c r="E1790" s="2">
        <f>INDEX([3]Data!$E$2:$E$53,MATCH($B20,[3]Data!$B$2:$B$53,0))+INDEX([4]Data!$E$2:$E$53,MATCH($B20,[4]Data!$B$2:$B$53,0))</f>
        <v>837196</v>
      </c>
      <c r="F1790" s="2">
        <f>INDEX([3]Data!$E$2:$E$53,MATCH($B20,[3]Data!$B$2:$B$53,0))+INDEX([4]Data!$E$2:$E$53,MATCH($B20,[4]Data!$B$2:$B$53,0))</f>
        <v>837196</v>
      </c>
      <c r="G1790" s="2">
        <f>INDEX([3]Data!$C$2:$C$53,MATCH($B20,[3]Data!$B$2:$B$53,0))</f>
        <v>681090</v>
      </c>
      <c r="H1790" s="2">
        <f t="array" ref="H1790">INDEX([1]Sheet1!$M$2:$M$1823,MATCH($C1790,IF([1]Sheet1!$A$2:$A$1823=$A1790,[1]Sheet1!$C$2:$C$1823),0))</f>
        <v>8729506816</v>
      </c>
      <c r="I1790" s="2">
        <f t="array" ref="I1790">INDEX([1]Sheet1!$D$2:$D$1823,MATCH($C1790,IF([1]Sheet1!$A$2:$A$1823=$A1790,[1]Sheet1!$C$2:$C$1823),0))</f>
        <v>7854670000</v>
      </c>
      <c r="J1790" s="2">
        <f t="array" ref="J1790">(INDEX([1]Sheet1!$G$2:$G$1823,MATCH($C1790,IF([1]Sheet1!$A$2:$A$1823=$A1790,[1]Sheet1!$C$2:$C$1823),0))+INDEX([1]Sheet1!$J$2:$J$1823,MATCH($C1790,IF([1]Sheet1!$A$2:$A$1823=$A1790,[1]Sheet1!$C$2:$C$1823),0)))</f>
        <v>874837000</v>
      </c>
      <c r="K1790" s="2">
        <f t="array" ref="K1790">INDEX([5]Sheet1!$K$2:$K$2185,MATCH($C1790,IF([5]Sheet1!$E$2:$E$2185=$A1790,[5]Sheet1!$B$2:$B$2185),0))*10</f>
        <v>3110649760</v>
      </c>
      <c r="L1790" s="2">
        <f t="array" ref="L1790">INDEX([5]Sheet1!$J$2:$J$2185,MATCH($C1790,IF([5]Sheet1!$E$2:$E$2185=$A1790,[5]Sheet1!$B$2:$B$2185),0))</f>
        <v>99876</v>
      </c>
      <c r="M1790" s="2">
        <f t="array" ref="M1790">INDEX([5]Sheet1!$G$2:$G$2185,MATCH($C1790,IF([5]Sheet1!$E$2:$E$2185=$A1790,[5]Sheet1!$B$2:$B$2185),0))*10</f>
        <v>2457024600</v>
      </c>
      <c r="N1790" s="2">
        <f t="array" ref="N1790">INDEX([5]Sheet1!$F$2:$F$2185,MATCH($C1790,IF([5]Sheet1!$E$2:$E$2185=$A1790,[5]Sheet1!$B$2:$B$2185),0))</f>
        <v>68171</v>
      </c>
      <c r="O1790" s="2">
        <f t="array" ref="O1790">INDEX([5]Sheet1!$I$2:$I$2185,MATCH($C1790,IF([5]Sheet1!$E$2:$E$2185=$A1790,[5]Sheet1!$B$2:$B$2185),0))*10</f>
        <v>653625160</v>
      </c>
      <c r="P1790" s="2">
        <f t="array" ref="P1790">INDEX([5]Sheet1!$H$2:$H$2185,MATCH($C1790,IF([5]Sheet1!$E$2:$E$2185=$A1790,[5]Sheet1!$B$2:$B$2185),0))</f>
        <v>31705</v>
      </c>
    </row>
    <row r="1791" spans="1:16" x14ac:dyDescent="0.25">
      <c r="A1791" t="s">
        <v>42</v>
      </c>
      <c r="B1791" t="s">
        <v>43</v>
      </c>
      <c r="C1791">
        <v>2012</v>
      </c>
      <c r="D1791" s="2">
        <f t="array" ref="D1791">INDEX([2]data!$E$2:$E$2185,MATCH($C1791,IF([2]data!$C$2:$C$2185=$A1791,[2]data!$A$2:$A$2185),0))</f>
        <v>1328501</v>
      </c>
      <c r="E1791" s="2">
        <f>INDEX([3]Data!$E$2:$E$53,MATCH($B21,[3]Data!$B$2:$B$53,0))+INDEX([4]Data!$E$2:$E$53,MATCH($B21,[4]Data!$B$2:$B$53,0))</f>
        <v>204594</v>
      </c>
      <c r="F1791" s="2">
        <f>INDEX([3]Data!$E$2:$E$53,MATCH($B21,[3]Data!$B$2:$B$53,0))+INDEX([4]Data!$E$2:$E$53,MATCH($B21,[4]Data!$B$2:$B$53,0))</f>
        <v>204594</v>
      </c>
      <c r="G1791" s="2">
        <f>INDEX([3]Data!$C$2:$C$53,MATCH($B21,[3]Data!$B$2:$B$53,0))</f>
        <v>186282</v>
      </c>
      <c r="H1791" s="2">
        <f t="array" ref="H1791">INDEX([1]Sheet1!$M$2:$M$1823,MATCH($C1791,IF([1]Sheet1!$A$2:$A$1823=$A1791,[1]Sheet1!$C$2:$C$1823),0))</f>
        <v>2342230016</v>
      </c>
      <c r="I1791" s="2">
        <f t="array" ref="I1791">INDEX([1]Sheet1!$D$2:$D$1823,MATCH($C1791,IF([1]Sheet1!$A$2:$A$1823=$A1791,[1]Sheet1!$C$2:$C$1823),0))</f>
        <v>2210434000</v>
      </c>
      <c r="J1791" s="2">
        <f t="array" ref="J1791">(INDEX([1]Sheet1!$G$2:$G$1823,MATCH($C1791,IF([1]Sheet1!$A$2:$A$1823=$A1791,[1]Sheet1!$C$2:$C$1823),0))+INDEX([1]Sheet1!$J$2:$J$1823,MATCH($C1791,IF([1]Sheet1!$A$2:$A$1823=$A1791,[1]Sheet1!$C$2:$C$1823),0)))</f>
        <v>131796000</v>
      </c>
      <c r="K1791" s="2">
        <f t="array" ref="K1791">INDEX([5]Sheet1!$K$2:$K$2185,MATCH($C1791,IF([5]Sheet1!$E$2:$E$2185=$A1791,[5]Sheet1!$B$2:$B$2185),0))*10</f>
        <v>1189749320</v>
      </c>
      <c r="L1791" s="2">
        <f t="array" ref="L1791">INDEX([5]Sheet1!$J$2:$J$2185,MATCH($C1791,IF([5]Sheet1!$E$2:$E$2185=$A1791,[5]Sheet1!$B$2:$B$2185),0))</f>
        <v>35729</v>
      </c>
      <c r="M1791" s="2">
        <f t="array" ref="M1791">INDEX([5]Sheet1!$G$2:$G$2185,MATCH($C1791,IF([5]Sheet1!$E$2:$E$2185=$A1791,[5]Sheet1!$B$2:$B$2185),0))*10</f>
        <v>950370810</v>
      </c>
      <c r="N1791" s="2">
        <f t="array" ref="N1791">INDEX([5]Sheet1!$F$2:$F$2185,MATCH($C1791,IF([5]Sheet1!$E$2:$E$2185=$A1791,[5]Sheet1!$B$2:$B$2185),0))</f>
        <v>26352</v>
      </c>
      <c r="O1791" s="2">
        <f t="array" ref="O1791">INDEX([5]Sheet1!$I$2:$I$2185,MATCH($C1791,IF([5]Sheet1!$E$2:$E$2185=$A1791,[5]Sheet1!$B$2:$B$2185),0))*10</f>
        <v>239378510</v>
      </c>
      <c r="P1791" s="2">
        <f t="array" ref="P1791">INDEX([5]Sheet1!$H$2:$H$2185,MATCH($C1791,IF([5]Sheet1!$E$2:$E$2185=$A1791,[5]Sheet1!$B$2:$B$2185),0))</f>
        <v>9377</v>
      </c>
    </row>
    <row r="1792" spans="1:16" x14ac:dyDescent="0.25">
      <c r="A1792" t="s">
        <v>44</v>
      </c>
      <c r="B1792" t="s">
        <v>45</v>
      </c>
      <c r="C1792">
        <v>2012</v>
      </c>
      <c r="D1792" s="2">
        <f t="array" ref="D1792">INDEX([2]data!$E$2:$E$2185,MATCH($C1792,IF([2]data!$C$2:$C$2185=$A1792,[2]data!$A$2:$A$2185),0))</f>
        <v>5884868</v>
      </c>
      <c r="E1792" s="2">
        <f>INDEX([3]Data!$E$2:$E$53,MATCH($B22,[3]Data!$B$2:$B$53,0))+INDEX([4]Data!$E$2:$E$53,MATCH($B22,[4]Data!$B$2:$B$53,0))</f>
        <v>984305</v>
      </c>
      <c r="F1792" s="2">
        <f>INDEX([3]Data!$E$2:$E$53,MATCH($B22,[3]Data!$B$2:$B$53,0))+INDEX([4]Data!$E$2:$E$53,MATCH($B22,[4]Data!$B$2:$B$53,0))</f>
        <v>984305</v>
      </c>
      <c r="G1792" s="2">
        <f>INDEX([3]Data!$C$2:$C$53,MATCH($B22,[3]Data!$B$2:$B$53,0))</f>
        <v>840532</v>
      </c>
      <c r="H1792" s="2">
        <f t="array" ref="H1792">INDEX([1]Sheet1!$M$2:$M$1823,MATCH($C1792,IF([1]Sheet1!$A$2:$A$1823=$A1792,[1]Sheet1!$C$2:$C$1823),0))</f>
        <v>12117439488</v>
      </c>
      <c r="I1792" s="2">
        <f t="array" ref="I1792">INDEX([1]Sheet1!$D$2:$D$1823,MATCH($C1792,IF([1]Sheet1!$A$2:$A$1823=$A1792,[1]Sheet1!$C$2:$C$1823),0))</f>
        <v>10978284000</v>
      </c>
      <c r="J1792" s="2">
        <f t="array" ref="J1792">(INDEX([1]Sheet1!$G$2:$G$1823,MATCH($C1792,IF([1]Sheet1!$A$2:$A$1823=$A1792,[1]Sheet1!$C$2:$C$1823),0))+INDEX([1]Sheet1!$J$2:$J$1823,MATCH($C1792,IF([1]Sheet1!$A$2:$A$1823=$A1792,[1]Sheet1!$C$2:$C$1823),0)))</f>
        <v>1139155000</v>
      </c>
      <c r="K1792" s="2">
        <f t="array" ref="K1792">INDEX([5]Sheet1!$K$2:$K$2185,MATCH($C1792,IF([5]Sheet1!$E$2:$E$2185=$A1792,[5]Sheet1!$B$2:$B$2185),0))*10</f>
        <v>6295260270</v>
      </c>
      <c r="L1792" s="2">
        <f t="array" ref="L1792">INDEX([5]Sheet1!$J$2:$J$2185,MATCH($C1792,IF([5]Sheet1!$E$2:$E$2185=$A1792,[5]Sheet1!$B$2:$B$2185),0))</f>
        <v>124324</v>
      </c>
      <c r="M1792" s="2">
        <f t="array" ref="M1792">INDEX([5]Sheet1!$G$2:$G$2185,MATCH($C1792,IF([5]Sheet1!$E$2:$E$2185=$A1792,[5]Sheet1!$B$2:$B$2185),0))*10</f>
        <v>5051770640</v>
      </c>
      <c r="N1792" s="2">
        <f t="array" ref="N1792">INDEX([5]Sheet1!$F$2:$F$2185,MATCH($C1792,IF([5]Sheet1!$E$2:$E$2185=$A1792,[5]Sheet1!$B$2:$B$2185),0))</f>
        <v>90073</v>
      </c>
      <c r="O1792" s="2">
        <f t="array" ref="O1792">INDEX([5]Sheet1!$I$2:$I$2185,MATCH($C1792,IF([5]Sheet1!$E$2:$E$2185=$A1792,[5]Sheet1!$B$2:$B$2185),0))*10</f>
        <v>1243489630</v>
      </c>
      <c r="P1792" s="2">
        <f t="array" ref="P1792">INDEX([5]Sheet1!$H$2:$H$2185,MATCH($C1792,IF([5]Sheet1!$E$2:$E$2185=$A1792,[5]Sheet1!$B$2:$B$2185),0))</f>
        <v>34251</v>
      </c>
    </row>
    <row r="1793" spans="1:16" x14ac:dyDescent="0.25">
      <c r="A1793" t="s">
        <v>46</v>
      </c>
      <c r="B1793" t="s">
        <v>47</v>
      </c>
      <c r="C1793">
        <v>2012</v>
      </c>
      <c r="D1793" s="2">
        <f t="array" ref="D1793">INDEX([2]data!$E$2:$E$2185,MATCH($C1793,IF([2]data!$C$2:$C$2185=$A1793,[2]data!$A$2:$A$2185),0))</f>
        <v>6645303</v>
      </c>
      <c r="E1793" s="2">
        <f>INDEX([3]Data!$E$2:$E$53,MATCH($B23,[3]Data!$B$2:$B$53,0))+INDEX([4]Data!$E$2:$E$53,MATCH($B23,[4]Data!$B$2:$B$53,0))</f>
        <v>1062032</v>
      </c>
      <c r="F1793" s="2">
        <f>INDEX([3]Data!$E$2:$E$53,MATCH($B23,[3]Data!$B$2:$B$53,0))+INDEX([4]Data!$E$2:$E$53,MATCH($B23,[4]Data!$B$2:$B$53,0))</f>
        <v>1062032</v>
      </c>
      <c r="G1793" s="2">
        <f>INDEX([3]Data!$C$2:$C$53,MATCH($B23,[3]Data!$B$2:$B$53,0))</f>
        <v>937534</v>
      </c>
      <c r="H1793" s="2">
        <f t="array" ref="H1793">INDEX([1]Sheet1!$M$2:$M$1823,MATCH($C1793,IF([1]Sheet1!$A$2:$A$1823=$A1793,[1]Sheet1!$C$2:$C$1823),0))</f>
        <v>13581099008</v>
      </c>
      <c r="I1793" s="2">
        <f t="array" ref="I1793">INDEX([1]Sheet1!$D$2:$D$1823,MATCH($C1793,IF([1]Sheet1!$A$2:$A$1823=$A1793,[1]Sheet1!$C$2:$C$1823),0))</f>
        <v>12268581000</v>
      </c>
      <c r="J1793" s="2">
        <f t="array" ref="J1793">(INDEX([1]Sheet1!$G$2:$G$1823,MATCH($C1793,IF([1]Sheet1!$A$2:$A$1823=$A1793,[1]Sheet1!$C$2:$C$1823),0))+INDEX([1]Sheet1!$J$2:$J$1823,MATCH($C1793,IF([1]Sheet1!$A$2:$A$1823=$A1793,[1]Sheet1!$C$2:$C$1823),0)))</f>
        <v>1312518000</v>
      </c>
      <c r="K1793" s="2">
        <f t="array" ref="K1793">INDEX([5]Sheet1!$K$2:$K$2185,MATCH($C1793,IF([5]Sheet1!$E$2:$E$2185=$A1793,[5]Sheet1!$B$2:$B$2185),0))*10</f>
        <v>7103913300</v>
      </c>
      <c r="L1793" s="2">
        <f t="array" ref="L1793">INDEX([5]Sheet1!$J$2:$J$2185,MATCH($C1793,IF([5]Sheet1!$E$2:$E$2185=$A1793,[5]Sheet1!$B$2:$B$2185),0))</f>
        <v>153787</v>
      </c>
      <c r="M1793" s="2">
        <f t="array" ref="M1793">INDEX([5]Sheet1!$G$2:$G$2185,MATCH($C1793,IF([5]Sheet1!$E$2:$E$2185=$A1793,[5]Sheet1!$B$2:$B$2185),0))*10</f>
        <v>5970277940</v>
      </c>
      <c r="N1793" s="2">
        <f t="array" ref="N1793">INDEX([5]Sheet1!$F$2:$F$2185,MATCH($C1793,IF([5]Sheet1!$E$2:$E$2185=$A1793,[5]Sheet1!$B$2:$B$2185),0))</f>
        <v>119477</v>
      </c>
      <c r="O1793" s="2">
        <f t="array" ref="O1793">INDEX([5]Sheet1!$I$2:$I$2185,MATCH($C1793,IF([5]Sheet1!$E$2:$E$2185=$A1793,[5]Sheet1!$B$2:$B$2185),0))*10</f>
        <v>1133635360</v>
      </c>
      <c r="P1793" s="2">
        <f t="array" ref="P1793">INDEX([5]Sheet1!$H$2:$H$2185,MATCH($C1793,IF([5]Sheet1!$E$2:$E$2185=$A1793,[5]Sheet1!$B$2:$B$2185),0))</f>
        <v>34310</v>
      </c>
    </row>
    <row r="1794" spans="1:16" x14ac:dyDescent="0.25">
      <c r="A1794" t="s">
        <v>48</v>
      </c>
      <c r="B1794" t="s">
        <v>49</v>
      </c>
      <c r="C1794">
        <v>2012</v>
      </c>
      <c r="D1794" s="2">
        <f t="array" ref="D1794">INDEX([2]data!$E$2:$E$2185,MATCH($C1794,IF([2]data!$C$2:$C$2185=$A1794,[2]data!$A$2:$A$2185),0))</f>
        <v>9882519</v>
      </c>
      <c r="E1794" s="2">
        <f>INDEX([3]Data!$E$2:$E$53,MATCH($B24,[3]Data!$B$2:$B$53,0))+INDEX([4]Data!$E$2:$E$53,MATCH($B24,[4]Data!$B$2:$B$53,0))</f>
        <v>1737159</v>
      </c>
      <c r="F1794" s="2">
        <f>INDEX([3]Data!$E$2:$E$53,MATCH($B24,[3]Data!$B$2:$B$53,0))+INDEX([4]Data!$E$2:$E$53,MATCH($B24,[4]Data!$B$2:$B$53,0))</f>
        <v>1737159</v>
      </c>
      <c r="G1794" s="2">
        <f>INDEX([3]Data!$C$2:$C$53,MATCH($B24,[3]Data!$B$2:$B$53,0))</f>
        <v>1538893</v>
      </c>
      <c r="H1794" s="2">
        <f t="array" ref="H1794">INDEX([1]Sheet1!$M$2:$M$1823,MATCH($C1794,IF([1]Sheet1!$A$2:$A$1823=$A1794,[1]Sheet1!$C$2:$C$1823),0))</f>
        <v>17082050560</v>
      </c>
      <c r="I1794" s="2">
        <f t="array" ref="I1794">INDEX([1]Sheet1!$D$2:$D$1823,MATCH($C1794,IF([1]Sheet1!$A$2:$A$1823=$A1794,[1]Sheet1!$C$2:$C$1823),0))</f>
        <v>15881467000</v>
      </c>
      <c r="J1794" s="2">
        <f t="array" ref="J1794">(INDEX([1]Sheet1!$G$2:$G$1823,MATCH($C1794,IF([1]Sheet1!$A$2:$A$1823=$A1794,[1]Sheet1!$C$2:$C$1823),0))+INDEX([1]Sheet1!$J$2:$J$1823,MATCH($C1794,IF([1]Sheet1!$A$2:$A$1823=$A1794,[1]Sheet1!$C$2:$C$1823),0)))</f>
        <v>1200584000</v>
      </c>
      <c r="K1794" s="2">
        <f t="array" ref="K1794">INDEX([5]Sheet1!$K$2:$K$2185,MATCH($C1794,IF([5]Sheet1!$E$2:$E$2185=$A1794,[5]Sheet1!$B$2:$B$2185),0))*10</f>
        <v>7023805220</v>
      </c>
      <c r="L1794" s="2">
        <f t="array" ref="L1794">INDEX([5]Sheet1!$J$2:$J$2185,MATCH($C1794,IF([5]Sheet1!$E$2:$E$2185=$A1794,[5]Sheet1!$B$2:$B$2185),0))</f>
        <v>166363</v>
      </c>
      <c r="M1794" s="2">
        <f t="array" ref="M1794">INDEX([5]Sheet1!$G$2:$G$2185,MATCH($C1794,IF([5]Sheet1!$E$2:$E$2185=$A1794,[5]Sheet1!$B$2:$B$2185),0))*10</f>
        <v>5499828610</v>
      </c>
      <c r="N1794" s="2">
        <f t="array" ref="N1794">INDEX([5]Sheet1!$F$2:$F$2185,MATCH($C1794,IF([5]Sheet1!$E$2:$E$2185=$A1794,[5]Sheet1!$B$2:$B$2185),0))</f>
        <v>113424</v>
      </c>
      <c r="O1794" s="2">
        <f t="array" ref="O1794">INDEX([5]Sheet1!$I$2:$I$2185,MATCH($C1794,IF([5]Sheet1!$E$2:$E$2185=$A1794,[5]Sheet1!$B$2:$B$2185),0))*10</f>
        <v>1523976610</v>
      </c>
      <c r="P1794" s="2">
        <f t="array" ref="P1794">INDEX([5]Sheet1!$H$2:$H$2185,MATCH($C1794,IF([5]Sheet1!$E$2:$E$2185=$A1794,[5]Sheet1!$B$2:$B$2185),0))</f>
        <v>52939</v>
      </c>
    </row>
    <row r="1795" spans="1:16" x14ac:dyDescent="0.25">
      <c r="A1795" t="s">
        <v>50</v>
      </c>
      <c r="B1795" t="s">
        <v>51</v>
      </c>
      <c r="C1795">
        <v>2012</v>
      </c>
      <c r="D1795" s="2">
        <f t="array" ref="D1795">INDEX([2]data!$E$2:$E$2185,MATCH($C1795,IF([2]data!$C$2:$C$2185=$A1795,[2]data!$A$2:$A$2185),0))</f>
        <v>5379646</v>
      </c>
      <c r="E1795" s="2">
        <f>INDEX([3]Data!$E$2:$E$53,MATCH($B25,[3]Data!$B$2:$B$53,0))+INDEX([4]Data!$E$2:$E$53,MATCH($B25,[4]Data!$B$2:$B$53,0))</f>
        <v>932004</v>
      </c>
      <c r="F1795" s="2">
        <f>INDEX([3]Data!$E$2:$E$53,MATCH($B25,[3]Data!$B$2:$B$53,0))+INDEX([4]Data!$E$2:$E$53,MATCH($B25,[4]Data!$B$2:$B$53,0))</f>
        <v>932004</v>
      </c>
      <c r="G1795" s="2">
        <f>INDEX([3]Data!$C$2:$C$53,MATCH($B25,[3]Data!$B$2:$B$53,0))</f>
        <v>823454</v>
      </c>
      <c r="H1795" s="2">
        <f t="array" ref="H1795">INDEX([1]Sheet1!$M$2:$M$1823,MATCH($C1795,IF([1]Sheet1!$A$2:$A$1823=$A1795,[1]Sheet1!$C$2:$C$1823),0))</f>
        <v>10088935424</v>
      </c>
      <c r="I1795" s="2">
        <f t="array" ref="I1795">INDEX([1]Sheet1!$D$2:$D$1823,MATCH($C1795,IF([1]Sheet1!$A$2:$A$1823=$A1795,[1]Sheet1!$C$2:$C$1823),0))</f>
        <v>9054773000</v>
      </c>
      <c r="J1795" s="2">
        <f t="array" ref="J1795">(INDEX([1]Sheet1!$G$2:$G$1823,MATCH($C1795,IF([1]Sheet1!$A$2:$A$1823=$A1795,[1]Sheet1!$C$2:$C$1823),0))+INDEX([1]Sheet1!$J$2:$J$1823,MATCH($C1795,IF([1]Sheet1!$A$2:$A$1823=$A1795,[1]Sheet1!$C$2:$C$1823),0)))</f>
        <v>1034162000</v>
      </c>
      <c r="K1795" s="2">
        <f t="array" ref="K1795">INDEX([5]Sheet1!$K$2:$K$2185,MATCH($C1795,IF([5]Sheet1!$E$2:$E$2185=$A1795,[5]Sheet1!$B$2:$B$2185),0))*10</f>
        <v>5490099120</v>
      </c>
      <c r="L1795" s="2">
        <f t="array" ref="L1795">INDEX([5]Sheet1!$J$2:$J$2185,MATCH($C1795,IF([5]Sheet1!$E$2:$E$2185=$A1795,[5]Sheet1!$B$2:$B$2185),0))</f>
        <v>102859</v>
      </c>
      <c r="M1795" s="2">
        <f t="array" ref="M1795">INDEX([5]Sheet1!$G$2:$G$2185,MATCH($C1795,IF([5]Sheet1!$E$2:$E$2185=$A1795,[5]Sheet1!$B$2:$B$2185),0))*10</f>
        <v>4496532060</v>
      </c>
      <c r="N1795" s="2">
        <f t="array" ref="N1795">INDEX([5]Sheet1!$F$2:$F$2185,MATCH($C1795,IF([5]Sheet1!$E$2:$E$2185=$A1795,[5]Sheet1!$B$2:$B$2185),0))</f>
        <v>74521</v>
      </c>
      <c r="O1795" s="2">
        <f t="array" ref="O1795">INDEX([5]Sheet1!$I$2:$I$2185,MATCH($C1795,IF([5]Sheet1!$E$2:$E$2185=$A1795,[5]Sheet1!$B$2:$B$2185),0))*10</f>
        <v>993567060</v>
      </c>
      <c r="P1795" s="2">
        <f t="array" ref="P1795">INDEX([5]Sheet1!$H$2:$H$2185,MATCH($C1795,IF([5]Sheet1!$E$2:$E$2185=$A1795,[5]Sheet1!$B$2:$B$2185),0))</f>
        <v>28338</v>
      </c>
    </row>
    <row r="1796" spans="1:16" x14ac:dyDescent="0.25">
      <c r="A1796" t="s">
        <v>52</v>
      </c>
      <c r="B1796" t="s">
        <v>53</v>
      </c>
      <c r="C1796">
        <v>2012</v>
      </c>
      <c r="D1796" s="2">
        <f t="array" ref="D1796">INDEX([2]data!$E$2:$E$2185,MATCH($C1796,IF([2]data!$C$2:$C$2185=$A1796,[2]data!$A$2:$A$2185),0))</f>
        <v>2986450</v>
      </c>
      <c r="E1796" s="2">
        <f>INDEX([3]Data!$E$2:$E$53,MATCH($B26,[3]Data!$B$2:$B$53,0))+INDEX([4]Data!$E$2:$E$53,MATCH($B26,[4]Data!$B$2:$B$53,0))</f>
        <v>565005</v>
      </c>
      <c r="F1796" s="2">
        <f>INDEX([3]Data!$E$2:$E$53,MATCH($B26,[3]Data!$B$2:$B$53,0))+INDEX([4]Data!$E$2:$E$53,MATCH($B26,[4]Data!$B$2:$B$53,0))</f>
        <v>565005</v>
      </c>
      <c r="G1796" s="2">
        <f>INDEX([3]Data!$C$2:$C$53,MATCH($B26,[3]Data!$B$2:$B$53,0))</f>
        <v>492427</v>
      </c>
      <c r="H1796" s="2">
        <f t="array" ref="H1796">INDEX([1]Sheet1!$M$2:$M$1823,MATCH($C1796,IF([1]Sheet1!$A$2:$A$1823=$A1796,[1]Sheet1!$C$2:$C$1823),0))</f>
        <v>4352279040</v>
      </c>
      <c r="I1796" s="2">
        <f t="array" ref="I1796">INDEX([1]Sheet1!$D$2:$D$1823,MATCH($C1796,IF([1]Sheet1!$A$2:$A$1823=$A1796,[1]Sheet1!$C$2:$C$1823),0))</f>
        <v>4022904000</v>
      </c>
      <c r="J1796" s="2">
        <f t="array" ref="J1796">(INDEX([1]Sheet1!$G$2:$G$1823,MATCH($C1796,IF([1]Sheet1!$A$2:$A$1823=$A1796,[1]Sheet1!$C$2:$C$1823),0))+INDEX([1]Sheet1!$J$2:$J$1823,MATCH($C1796,IF([1]Sheet1!$A$2:$A$1823=$A1796,[1]Sheet1!$C$2:$C$1823),0)))</f>
        <v>329375000</v>
      </c>
      <c r="K1796" s="2">
        <f t="array" ref="K1796">INDEX([5]Sheet1!$K$2:$K$2185,MATCH($C1796,IF([5]Sheet1!$E$2:$E$2185=$A1796,[5]Sheet1!$B$2:$B$2185),0))*10</f>
        <v>2021699240</v>
      </c>
      <c r="L1796" s="2">
        <f t="array" ref="L1796">INDEX([5]Sheet1!$J$2:$J$2185,MATCH($C1796,IF([5]Sheet1!$E$2:$E$2185=$A1796,[5]Sheet1!$B$2:$B$2185),0))</f>
        <v>73956</v>
      </c>
      <c r="M1796" s="2">
        <f t="array" ref="M1796">INDEX([5]Sheet1!$G$2:$G$2185,MATCH($C1796,IF([5]Sheet1!$E$2:$E$2185=$A1796,[5]Sheet1!$B$2:$B$2185),0))*10</f>
        <v>1632422180</v>
      </c>
      <c r="N1796" s="2">
        <f t="array" ref="N1796">INDEX([5]Sheet1!$F$2:$F$2185,MATCH($C1796,IF([5]Sheet1!$E$2:$E$2185=$A1796,[5]Sheet1!$B$2:$B$2185),0))</f>
        <v>51140</v>
      </c>
      <c r="O1796" s="2">
        <f t="array" ref="O1796">INDEX([5]Sheet1!$I$2:$I$2185,MATCH($C1796,IF([5]Sheet1!$E$2:$E$2185=$A1796,[5]Sheet1!$B$2:$B$2185),0))*10</f>
        <v>389277060</v>
      </c>
      <c r="P1796" s="2">
        <f t="array" ref="P1796">INDEX([5]Sheet1!$H$2:$H$2185,MATCH($C1796,IF([5]Sheet1!$E$2:$E$2185=$A1796,[5]Sheet1!$B$2:$B$2185),0))</f>
        <v>22816</v>
      </c>
    </row>
    <row r="1797" spans="1:16" x14ac:dyDescent="0.25">
      <c r="A1797" t="s">
        <v>54</v>
      </c>
      <c r="B1797" t="s">
        <v>55</v>
      </c>
      <c r="C1797">
        <v>2012</v>
      </c>
      <c r="D1797" s="2">
        <f t="array" ref="D1797">INDEX([2]data!$E$2:$E$2185,MATCH($C1797,IF([2]data!$C$2:$C$2185=$A1797,[2]data!$A$2:$A$2185),0))</f>
        <v>6024522</v>
      </c>
      <c r="E1797" s="2">
        <f>INDEX([3]Data!$E$2:$E$53,MATCH($B27,[3]Data!$B$2:$B$53,0))+INDEX([4]Data!$E$2:$E$53,MATCH($B27,[4]Data!$B$2:$B$53,0))</f>
        <v>1039689</v>
      </c>
      <c r="F1797" s="2">
        <f>INDEX([3]Data!$E$2:$E$53,MATCH($B27,[3]Data!$B$2:$B$53,0))+INDEX([4]Data!$E$2:$E$53,MATCH($B27,[4]Data!$B$2:$B$53,0))</f>
        <v>1039689</v>
      </c>
      <c r="G1797" s="2">
        <f>INDEX([3]Data!$C$2:$C$53,MATCH($B27,[3]Data!$B$2:$B$53,0))</f>
        <v>896028</v>
      </c>
      <c r="H1797" s="2">
        <f t="array" ref="H1797">INDEX([1]Sheet1!$M$2:$M$1823,MATCH($C1797,IF([1]Sheet1!$A$2:$A$1823=$A1797,[1]Sheet1!$C$2:$C$1823),0))</f>
        <v>9503474688</v>
      </c>
      <c r="I1797" s="2">
        <f t="array" ref="I1797">INDEX([1]Sheet1!$D$2:$D$1823,MATCH($C1797,IF([1]Sheet1!$A$2:$A$1823=$A1797,[1]Sheet1!$C$2:$C$1823),0))</f>
        <v>8612001000</v>
      </c>
      <c r="J1797" s="2">
        <f t="array" ref="J1797">(INDEX([1]Sheet1!$G$2:$G$1823,MATCH($C1797,IF([1]Sheet1!$A$2:$A$1823=$A1797,[1]Sheet1!$C$2:$C$1823),0))+INDEX([1]Sheet1!$J$2:$J$1823,MATCH($C1797,IF([1]Sheet1!$A$2:$A$1823=$A1797,[1]Sheet1!$C$2:$C$1823),0)))</f>
        <v>891474000</v>
      </c>
      <c r="K1797" s="2">
        <f t="array" ref="K1797">INDEX([5]Sheet1!$K$2:$K$2185,MATCH($C1797,IF([5]Sheet1!$E$2:$E$2185=$A1797,[5]Sheet1!$B$2:$B$2185),0))*10</f>
        <v>4368523800</v>
      </c>
      <c r="L1797" s="2">
        <f t="array" ref="L1797">INDEX([5]Sheet1!$J$2:$J$2185,MATCH($C1797,IF([5]Sheet1!$E$2:$E$2185=$A1797,[5]Sheet1!$B$2:$B$2185),0))</f>
        <v>132844</v>
      </c>
      <c r="M1797" s="2">
        <f t="array" ref="M1797">INDEX([5]Sheet1!$G$2:$G$2185,MATCH($C1797,IF([5]Sheet1!$E$2:$E$2185=$A1797,[5]Sheet1!$B$2:$B$2185),0))*10</f>
        <v>3408509480</v>
      </c>
      <c r="N1797" s="2">
        <f t="array" ref="N1797">INDEX([5]Sheet1!$F$2:$F$2185,MATCH($C1797,IF([5]Sheet1!$E$2:$E$2185=$A1797,[5]Sheet1!$B$2:$B$2185),0))</f>
        <v>91233</v>
      </c>
      <c r="O1797" s="2">
        <f t="array" ref="O1797">INDEX([5]Sheet1!$I$2:$I$2185,MATCH($C1797,IF([5]Sheet1!$E$2:$E$2185=$A1797,[5]Sheet1!$B$2:$B$2185),0))*10</f>
        <v>960014320</v>
      </c>
      <c r="P1797" s="2">
        <f t="array" ref="P1797">INDEX([5]Sheet1!$H$2:$H$2185,MATCH($C1797,IF([5]Sheet1!$E$2:$E$2185=$A1797,[5]Sheet1!$B$2:$B$2185),0))</f>
        <v>41611</v>
      </c>
    </row>
    <row r="1798" spans="1:16" x14ac:dyDescent="0.25">
      <c r="A1798" t="s">
        <v>56</v>
      </c>
      <c r="B1798" t="s">
        <v>57</v>
      </c>
      <c r="C1798">
        <v>2012</v>
      </c>
      <c r="D1798" s="2">
        <f t="array" ref="D1798">INDEX([2]data!$E$2:$E$2185,MATCH($C1798,IF([2]data!$C$2:$C$2185=$A1798,[2]data!$A$2:$A$2185),0))</f>
        <v>1005494</v>
      </c>
      <c r="E1798" s="2">
        <f>INDEX([3]Data!$E$2:$E$53,MATCH($B28,[3]Data!$B$2:$B$53,0))+INDEX([4]Data!$E$2:$E$53,MATCH($B28,[4]Data!$B$2:$B$53,0))</f>
        <v>160430</v>
      </c>
      <c r="F1798" s="2">
        <f>INDEX([3]Data!$E$2:$E$53,MATCH($B28,[3]Data!$B$2:$B$53,0))+INDEX([4]Data!$E$2:$E$53,MATCH($B28,[4]Data!$B$2:$B$53,0))</f>
        <v>160430</v>
      </c>
      <c r="G1798" s="2">
        <f>INDEX([3]Data!$C$2:$C$53,MATCH($B28,[3]Data!$B$2:$B$53,0))</f>
        <v>141929</v>
      </c>
      <c r="H1798" s="2">
        <f t="array" ref="H1798">INDEX([1]Sheet1!$M$2:$M$1823,MATCH($C1798,IF([1]Sheet1!$A$2:$A$1823=$A1798,[1]Sheet1!$C$2:$C$1823),0))</f>
        <v>1618002048</v>
      </c>
      <c r="I1798" s="2">
        <f t="array" ref="I1798">INDEX([1]Sheet1!$D$2:$D$1823,MATCH($C1798,IF([1]Sheet1!$A$2:$A$1823=$A1798,[1]Sheet1!$C$2:$C$1823),0))</f>
        <v>1501001000</v>
      </c>
      <c r="J1798" s="2">
        <f t="array" ref="J1798">(INDEX([1]Sheet1!$G$2:$G$1823,MATCH($C1798,IF([1]Sheet1!$A$2:$A$1823=$A1798,[1]Sheet1!$C$2:$C$1823),0))+INDEX([1]Sheet1!$J$2:$J$1823,MATCH($C1798,IF([1]Sheet1!$A$2:$A$1823=$A1798,[1]Sheet1!$C$2:$C$1823),0)))</f>
        <v>117001000</v>
      </c>
      <c r="K1798" s="2">
        <f t="array" ref="K1798">INDEX([5]Sheet1!$K$2:$K$2185,MATCH($C1798,IF([5]Sheet1!$E$2:$E$2185=$A1798,[5]Sheet1!$B$2:$B$2185),0))*10</f>
        <v>761271040</v>
      </c>
      <c r="L1798" s="2">
        <f t="array" ref="L1798">INDEX([5]Sheet1!$J$2:$J$2185,MATCH($C1798,IF([5]Sheet1!$E$2:$E$2185=$A1798,[5]Sheet1!$B$2:$B$2185),0))</f>
        <v>21397</v>
      </c>
      <c r="M1798" s="2">
        <f t="array" ref="M1798">INDEX([5]Sheet1!$G$2:$G$2185,MATCH($C1798,IF([5]Sheet1!$E$2:$E$2185=$A1798,[5]Sheet1!$B$2:$B$2185),0))*10</f>
        <v>597838560</v>
      </c>
      <c r="N1798" s="2">
        <f t="array" ref="N1798">INDEX([5]Sheet1!$F$2:$F$2185,MATCH($C1798,IF([5]Sheet1!$E$2:$E$2185=$A1798,[5]Sheet1!$B$2:$B$2185),0))</f>
        <v>15432</v>
      </c>
      <c r="O1798" s="2">
        <f t="array" ref="O1798">INDEX([5]Sheet1!$I$2:$I$2185,MATCH($C1798,IF([5]Sheet1!$E$2:$E$2185=$A1798,[5]Sheet1!$B$2:$B$2185),0))*10</f>
        <v>163432480</v>
      </c>
      <c r="P1798" s="2">
        <f t="array" ref="P1798">INDEX([5]Sheet1!$H$2:$H$2185,MATCH($C1798,IF([5]Sheet1!$E$2:$E$2185=$A1798,[5]Sheet1!$B$2:$B$2185),0))</f>
        <v>5965</v>
      </c>
    </row>
    <row r="1799" spans="1:16" x14ac:dyDescent="0.25">
      <c r="A1799" t="s">
        <v>58</v>
      </c>
      <c r="B1799" t="s">
        <v>59</v>
      </c>
      <c r="C1799">
        <v>2012</v>
      </c>
      <c r="D1799" s="2">
        <f t="array" ref="D1799">INDEX([2]data!$E$2:$E$2185,MATCH($C1799,IF([2]data!$C$2:$C$2185=$A1799,[2]data!$A$2:$A$2185),0))</f>
        <v>1855350</v>
      </c>
      <c r="E1799" s="2">
        <f>INDEX([3]Data!$E$2:$E$53,MATCH($B29,[3]Data!$B$2:$B$53,0))+INDEX([4]Data!$E$2:$E$53,MATCH($B29,[4]Data!$B$2:$B$53,0))</f>
        <v>334894</v>
      </c>
      <c r="F1799" s="2">
        <f>INDEX([3]Data!$E$2:$E$53,MATCH($B29,[3]Data!$B$2:$B$53,0))+INDEX([4]Data!$E$2:$E$53,MATCH($B29,[4]Data!$B$2:$B$53,0))</f>
        <v>334894</v>
      </c>
      <c r="G1799" s="2">
        <f>INDEX([3]Data!$C$2:$C$53,MATCH($B29,[3]Data!$B$2:$B$53,0))</f>
        <v>290061</v>
      </c>
      <c r="H1799" s="2">
        <f t="array" ref="H1799">INDEX([1]Sheet1!$M$2:$M$1823,MATCH($C1799,IF([1]Sheet1!$A$2:$A$1823=$A1799,[1]Sheet1!$C$2:$C$1823),0))</f>
        <v>3773003008</v>
      </c>
      <c r="I1799" s="2">
        <f t="array" ref="I1799">INDEX([1]Sheet1!$D$2:$D$1823,MATCH($C1799,IF([1]Sheet1!$A$2:$A$1823=$A1799,[1]Sheet1!$C$2:$C$1823),0))</f>
        <v>3398332000</v>
      </c>
      <c r="J1799" s="2">
        <f t="array" ref="J1799">(INDEX([1]Sheet1!$G$2:$G$1823,MATCH($C1799,IF([1]Sheet1!$A$2:$A$1823=$A1799,[1]Sheet1!$C$2:$C$1823),0))+INDEX([1]Sheet1!$J$2:$J$1823,MATCH($C1799,IF([1]Sheet1!$A$2:$A$1823=$A1799,[1]Sheet1!$C$2:$C$1823),0)))</f>
        <v>374671000</v>
      </c>
      <c r="K1799" s="2">
        <f t="array" ref="K1799">INDEX([5]Sheet1!$K$2:$K$2185,MATCH($C1799,IF([5]Sheet1!$E$2:$E$2185=$A1799,[5]Sheet1!$B$2:$B$2185),0))*10</f>
        <v>1702789540</v>
      </c>
      <c r="L1799" s="2">
        <f t="array" ref="L1799">INDEX([5]Sheet1!$J$2:$J$2185,MATCH($C1799,IF([5]Sheet1!$E$2:$E$2185=$A1799,[5]Sheet1!$B$2:$B$2185),0))</f>
        <v>48725</v>
      </c>
      <c r="M1799" s="2">
        <f t="array" ref="M1799">INDEX([5]Sheet1!$G$2:$G$2185,MATCH($C1799,IF([5]Sheet1!$E$2:$E$2185=$A1799,[5]Sheet1!$B$2:$B$2185),0))*10</f>
        <v>1402235190</v>
      </c>
      <c r="N1799" s="2">
        <f t="array" ref="N1799">INDEX([5]Sheet1!$F$2:$F$2185,MATCH($C1799,IF([5]Sheet1!$E$2:$E$2185=$A1799,[5]Sheet1!$B$2:$B$2185),0))</f>
        <v>36407</v>
      </c>
      <c r="O1799" s="2">
        <f t="array" ref="O1799">INDEX([5]Sheet1!$I$2:$I$2185,MATCH($C1799,IF([5]Sheet1!$E$2:$E$2185=$A1799,[5]Sheet1!$B$2:$B$2185),0))*10</f>
        <v>300554350</v>
      </c>
      <c r="P1799" s="2">
        <f t="array" ref="P1799">INDEX([5]Sheet1!$H$2:$H$2185,MATCH($C1799,IF([5]Sheet1!$E$2:$E$2185=$A1799,[5]Sheet1!$B$2:$B$2185),0))</f>
        <v>12318</v>
      </c>
    </row>
    <row r="1800" spans="1:16" x14ac:dyDescent="0.25">
      <c r="A1800" t="s">
        <v>60</v>
      </c>
      <c r="B1800" t="s">
        <v>61</v>
      </c>
      <c r="C1800">
        <v>2012</v>
      </c>
      <c r="D1800" s="2">
        <f t="array" ref="D1800">INDEX([2]data!$E$2:$E$2185,MATCH($C1800,IF([2]data!$C$2:$C$2185=$A1800,[2]data!$A$2:$A$2185),0))</f>
        <v>2754354</v>
      </c>
      <c r="E1800" s="2">
        <f>INDEX([3]Data!$E$2:$E$53,MATCH($B30,[3]Data!$B$2:$B$53,0))+INDEX([4]Data!$E$2:$E$53,MATCH($B30,[4]Data!$B$2:$B$53,0))</f>
        <v>492463</v>
      </c>
      <c r="F1800" s="2">
        <f>INDEX([3]Data!$E$2:$E$53,MATCH($B30,[3]Data!$B$2:$B$53,0))+INDEX([4]Data!$E$2:$E$53,MATCH($B30,[4]Data!$B$2:$B$53,0))</f>
        <v>492463</v>
      </c>
      <c r="G1800" s="2">
        <f>INDEX([3]Data!$C$2:$C$53,MATCH($B30,[3]Data!$B$2:$B$53,0))</f>
        <v>451144</v>
      </c>
      <c r="H1800" s="2">
        <f t="array" ref="H1800">INDEX([1]Sheet1!$M$2:$M$1823,MATCH($C1800,IF([1]Sheet1!$A$2:$A$1823=$A1800,[1]Sheet1!$C$2:$C$1823),0))</f>
        <v>3867444992</v>
      </c>
      <c r="I1800" s="2">
        <f t="array" ref="I1800">INDEX([1]Sheet1!$D$2:$D$1823,MATCH($C1800,IF([1]Sheet1!$A$2:$A$1823=$A1800,[1]Sheet1!$C$2:$C$1823),0))</f>
        <v>3546300000</v>
      </c>
      <c r="J1800" s="2">
        <f t="array" ref="J1800">(INDEX([1]Sheet1!$G$2:$G$1823,MATCH($C1800,IF([1]Sheet1!$A$2:$A$1823=$A1800,[1]Sheet1!$C$2:$C$1823),0))+INDEX([1]Sheet1!$J$2:$J$1823,MATCH($C1800,IF([1]Sheet1!$A$2:$A$1823=$A1800,[1]Sheet1!$C$2:$C$1823),0)))</f>
        <v>321145000</v>
      </c>
      <c r="K1800" s="2">
        <f t="array" ref="K1800">INDEX([5]Sheet1!$K$2:$K$2185,MATCH($C1800,IF([5]Sheet1!$E$2:$E$2185=$A1800,[5]Sheet1!$B$2:$B$2185),0))*10</f>
        <v>1863743160</v>
      </c>
      <c r="L1800" s="2">
        <f t="array" ref="L1800">INDEX([5]Sheet1!$J$2:$J$2185,MATCH($C1800,IF([5]Sheet1!$E$2:$E$2185=$A1800,[5]Sheet1!$B$2:$B$2185),0))</f>
        <v>39638</v>
      </c>
      <c r="M1800" s="2">
        <f t="array" ref="M1800">INDEX([5]Sheet1!$G$2:$G$2185,MATCH($C1800,IF([5]Sheet1!$E$2:$E$2185=$A1800,[5]Sheet1!$B$2:$B$2185),0))*10</f>
        <v>1432801910</v>
      </c>
      <c r="N1800" s="2">
        <f t="array" ref="N1800">INDEX([5]Sheet1!$F$2:$F$2185,MATCH($C1800,IF([5]Sheet1!$E$2:$E$2185=$A1800,[5]Sheet1!$B$2:$B$2185),0))</f>
        <v>29679</v>
      </c>
      <c r="O1800" s="2">
        <f t="array" ref="O1800">INDEX([5]Sheet1!$I$2:$I$2185,MATCH($C1800,IF([5]Sheet1!$E$2:$E$2185=$A1800,[5]Sheet1!$B$2:$B$2185),0))*10</f>
        <v>430941250</v>
      </c>
      <c r="P1800" s="2">
        <f t="array" ref="P1800">INDEX([5]Sheet1!$H$2:$H$2185,MATCH($C1800,IF([5]Sheet1!$E$2:$E$2185=$A1800,[5]Sheet1!$B$2:$B$2185),0))</f>
        <v>9959</v>
      </c>
    </row>
    <row r="1801" spans="1:16" x14ac:dyDescent="0.25">
      <c r="A1801" t="s">
        <v>62</v>
      </c>
      <c r="B1801" t="s">
        <v>63</v>
      </c>
      <c r="C1801">
        <v>2012</v>
      </c>
      <c r="D1801" s="2">
        <f t="array" ref="D1801">INDEX([2]data!$E$2:$E$2185,MATCH($C1801,IF([2]data!$C$2:$C$2185=$A1801,[2]data!$A$2:$A$2185),0))</f>
        <v>1321617</v>
      </c>
      <c r="E1801" s="2">
        <f>INDEX([3]Data!$E$2:$E$53,MATCH($B31,[3]Data!$B$2:$B$53,0))+INDEX([4]Data!$E$2:$E$53,MATCH($B31,[4]Data!$B$2:$B$53,0))</f>
        <v>210501</v>
      </c>
      <c r="F1801" s="2">
        <f>INDEX([3]Data!$E$2:$E$53,MATCH($B31,[3]Data!$B$2:$B$53,0))+INDEX([4]Data!$E$2:$E$53,MATCH($B31,[4]Data!$B$2:$B$53,0))</f>
        <v>210501</v>
      </c>
      <c r="G1801" s="2">
        <f>INDEX([3]Data!$C$2:$C$53,MATCH($B31,[3]Data!$B$2:$B$53,0))</f>
        <v>187680</v>
      </c>
      <c r="H1801" s="2">
        <f t="array" ref="H1801">INDEX([1]Sheet1!$M$2:$M$1823,MATCH($C1801,IF([1]Sheet1!$A$2:$A$1823=$A1801,[1]Sheet1!$C$2:$C$1823),0))</f>
        <v>2759190016</v>
      </c>
      <c r="I1801" s="2">
        <f t="array" ref="I1801">INDEX([1]Sheet1!$D$2:$D$1823,MATCH($C1801,IF([1]Sheet1!$A$2:$A$1823=$A1801,[1]Sheet1!$C$2:$C$1823),0))</f>
        <v>2599134000</v>
      </c>
      <c r="J1801" s="2">
        <f t="array" ref="J1801">(INDEX([1]Sheet1!$G$2:$G$1823,MATCH($C1801,IF([1]Sheet1!$A$2:$A$1823=$A1801,[1]Sheet1!$C$2:$C$1823),0))+INDEX([1]Sheet1!$J$2:$J$1823,MATCH($C1801,IF([1]Sheet1!$A$2:$A$1823=$A1801,[1]Sheet1!$C$2:$C$1823),0)))</f>
        <v>160056000</v>
      </c>
      <c r="K1801" s="2">
        <f t="array" ref="K1801">INDEX([5]Sheet1!$K$2:$K$2185,MATCH($C1801,IF([5]Sheet1!$E$2:$E$2185=$A1801,[5]Sheet1!$B$2:$B$2185),0))*10</f>
        <v>1345936230</v>
      </c>
      <c r="L1801" s="2">
        <f t="array" ref="L1801">INDEX([5]Sheet1!$J$2:$J$2185,MATCH($C1801,IF([5]Sheet1!$E$2:$E$2185=$A1801,[5]Sheet1!$B$2:$B$2185),0))</f>
        <v>36411</v>
      </c>
      <c r="M1801" s="2">
        <f t="array" ref="M1801">INDEX([5]Sheet1!$G$2:$G$2185,MATCH($C1801,IF([5]Sheet1!$E$2:$E$2185=$A1801,[5]Sheet1!$B$2:$B$2185),0))*10</f>
        <v>1142601530</v>
      </c>
      <c r="N1801" s="2">
        <f t="array" ref="N1801">INDEX([5]Sheet1!$F$2:$F$2185,MATCH($C1801,IF([5]Sheet1!$E$2:$E$2185=$A1801,[5]Sheet1!$B$2:$B$2185),0))</f>
        <v>29344</v>
      </c>
      <c r="O1801" s="2">
        <f t="array" ref="O1801">INDEX([5]Sheet1!$I$2:$I$2185,MATCH($C1801,IF([5]Sheet1!$E$2:$E$2185=$A1801,[5]Sheet1!$B$2:$B$2185),0))*10</f>
        <v>203334700</v>
      </c>
      <c r="P1801" s="2">
        <f t="array" ref="P1801">INDEX([5]Sheet1!$H$2:$H$2185,MATCH($C1801,IF([5]Sheet1!$E$2:$E$2185=$A1801,[5]Sheet1!$B$2:$B$2185),0))</f>
        <v>7067</v>
      </c>
    </row>
    <row r="1802" spans="1:16" x14ac:dyDescent="0.25">
      <c r="A1802" t="s">
        <v>64</v>
      </c>
      <c r="B1802" t="s">
        <v>65</v>
      </c>
      <c r="C1802">
        <v>2012</v>
      </c>
      <c r="D1802" s="2">
        <f t="array" ref="D1802">INDEX([2]data!$E$2:$E$2185,MATCH($C1802,IF([2]data!$C$2:$C$2185=$A1802,[2]data!$A$2:$A$2185),0))</f>
        <v>8867749</v>
      </c>
      <c r="E1802" s="2">
        <f>INDEX([3]Data!$E$2:$E$53,MATCH($B32,[3]Data!$B$2:$B$53,0))+INDEX([4]Data!$E$2:$E$53,MATCH($B32,[4]Data!$B$2:$B$53,0))</f>
        <v>1524200</v>
      </c>
      <c r="F1802" s="2">
        <f>INDEX([3]Data!$E$2:$E$53,MATCH($B32,[3]Data!$B$2:$B$53,0))+INDEX([4]Data!$E$2:$E$53,MATCH($B32,[4]Data!$B$2:$B$53,0))</f>
        <v>1524200</v>
      </c>
      <c r="G1802" s="2">
        <f>INDEX([3]Data!$C$2:$C$53,MATCH($B32,[3]Data!$B$2:$B$53,0))</f>
        <v>1343338</v>
      </c>
      <c r="H1802" s="2">
        <f t="array" ref="H1802">INDEX([1]Sheet1!$M$2:$M$1823,MATCH($C1802,IF([1]Sheet1!$A$2:$A$1823=$A1802,[1]Sheet1!$C$2:$C$1823),0))</f>
        <v>23934849024</v>
      </c>
      <c r="I1802" s="2">
        <f t="array" ref="I1802">INDEX([1]Sheet1!$D$2:$D$1823,MATCH($C1802,IF([1]Sheet1!$A$2:$A$1823=$A1802,[1]Sheet1!$C$2:$C$1823),0))</f>
        <v>22820532000</v>
      </c>
      <c r="J1802" s="2">
        <f t="array" ref="J1802">(INDEX([1]Sheet1!$G$2:$G$1823,MATCH($C1802,IF([1]Sheet1!$A$2:$A$1823=$A1802,[1]Sheet1!$C$2:$C$1823),0))+INDEX([1]Sheet1!$J$2:$J$1823,MATCH($C1802,IF([1]Sheet1!$A$2:$A$1823=$A1802,[1]Sheet1!$C$2:$C$1823),0)))</f>
        <v>1114318000</v>
      </c>
      <c r="K1802" s="2">
        <f t="array" ref="K1802">INDEX([5]Sheet1!$K$2:$K$2185,MATCH($C1802,IF([5]Sheet1!$E$2:$E$2185=$A1802,[5]Sheet1!$B$2:$B$2185),0))*10</f>
        <v>12133484390</v>
      </c>
      <c r="L1802" s="2">
        <f t="array" ref="L1802">INDEX([5]Sheet1!$J$2:$J$2185,MATCH($C1802,IF([5]Sheet1!$E$2:$E$2185=$A1802,[5]Sheet1!$B$2:$B$2185),0))</f>
        <v>225138</v>
      </c>
      <c r="M1802" s="2">
        <f t="array" ref="M1802">INDEX([5]Sheet1!$G$2:$G$2185,MATCH($C1802,IF([5]Sheet1!$E$2:$E$2185=$A1802,[5]Sheet1!$B$2:$B$2185),0))*10</f>
        <v>10100868280</v>
      </c>
      <c r="N1802" s="2">
        <f t="array" ref="N1802">INDEX([5]Sheet1!$F$2:$F$2185,MATCH($C1802,IF([5]Sheet1!$E$2:$E$2185=$A1802,[5]Sheet1!$B$2:$B$2185),0))</f>
        <v>167904</v>
      </c>
      <c r="O1802" s="2">
        <f t="array" ref="O1802">INDEX([5]Sheet1!$I$2:$I$2185,MATCH($C1802,IF([5]Sheet1!$E$2:$E$2185=$A1802,[5]Sheet1!$B$2:$B$2185),0))*10</f>
        <v>2032616110</v>
      </c>
      <c r="P1802" s="2">
        <f t="array" ref="P1802">INDEX([5]Sheet1!$H$2:$H$2185,MATCH($C1802,IF([5]Sheet1!$E$2:$E$2185=$A1802,[5]Sheet1!$B$2:$B$2185),0))</f>
        <v>57234</v>
      </c>
    </row>
    <row r="1803" spans="1:16" x14ac:dyDescent="0.25">
      <c r="A1803" t="s">
        <v>66</v>
      </c>
      <c r="B1803" t="s">
        <v>67</v>
      </c>
      <c r="C1803">
        <v>2012</v>
      </c>
      <c r="D1803" s="2">
        <f t="array" ref="D1803">INDEX([2]data!$E$2:$E$2185,MATCH($C1803,IF([2]data!$C$2:$C$2185=$A1803,[2]data!$A$2:$A$2185),0))</f>
        <v>2083540</v>
      </c>
      <c r="E1803" s="2">
        <f>INDEX([3]Data!$E$2:$E$53,MATCH($B33,[3]Data!$B$2:$B$53,0))+INDEX([4]Data!$E$2:$E$53,MATCH($B33,[4]Data!$B$2:$B$53,0))</f>
        <v>383281</v>
      </c>
      <c r="F1803" s="2">
        <f>INDEX([3]Data!$E$2:$E$53,MATCH($B33,[3]Data!$B$2:$B$53,0))+INDEX([4]Data!$E$2:$E$53,MATCH($B33,[4]Data!$B$2:$B$53,0))</f>
        <v>383281</v>
      </c>
      <c r="G1803" s="2">
        <f>INDEX([3]Data!$C$2:$C$53,MATCH($B33,[3]Data!$B$2:$B$53,0))</f>
        <v>343190</v>
      </c>
      <c r="H1803" s="2">
        <f t="array" ref="H1803">INDEX([1]Sheet1!$M$2:$M$1823,MATCH($C1803,IF([1]Sheet1!$A$2:$A$1823=$A1803,[1]Sheet1!$C$2:$C$1823),0))</f>
        <v>3544275968</v>
      </c>
      <c r="I1803" s="2">
        <f t="array" ref="I1803">INDEX([1]Sheet1!$D$2:$D$1823,MATCH($C1803,IF([1]Sheet1!$A$2:$A$1823=$A1803,[1]Sheet1!$C$2:$C$1823),0))</f>
        <v>2928849000</v>
      </c>
      <c r="J1803" s="2">
        <f t="array" ref="J1803">(INDEX([1]Sheet1!$G$2:$G$1823,MATCH($C1803,IF([1]Sheet1!$A$2:$A$1823=$A1803,[1]Sheet1!$C$2:$C$1823),0))+INDEX([1]Sheet1!$J$2:$J$1823,MATCH($C1803,IF([1]Sheet1!$A$2:$A$1823=$A1803,[1]Sheet1!$C$2:$C$1823),0)))</f>
        <v>615427000</v>
      </c>
      <c r="K1803" s="2">
        <f t="array" ref="K1803">INDEX([5]Sheet1!$K$2:$K$2185,MATCH($C1803,IF([5]Sheet1!$E$2:$E$2185=$A1803,[5]Sheet1!$B$2:$B$2185),0))*10</f>
        <v>1477631270</v>
      </c>
      <c r="L1803" s="2">
        <f t="array" ref="L1803">INDEX([5]Sheet1!$J$2:$J$2185,MATCH($C1803,IF([5]Sheet1!$E$2:$E$2185=$A1803,[5]Sheet1!$B$2:$B$2185),0))</f>
        <v>46161</v>
      </c>
      <c r="M1803" s="2">
        <f t="array" ref="M1803">INDEX([5]Sheet1!$G$2:$G$2185,MATCH($C1803,IF([5]Sheet1!$E$2:$E$2185=$A1803,[5]Sheet1!$B$2:$B$2185),0))*10</f>
        <v>1171776920</v>
      </c>
      <c r="N1803" s="2">
        <f t="array" ref="N1803">INDEX([5]Sheet1!$F$2:$F$2185,MATCH($C1803,IF([5]Sheet1!$E$2:$E$2185=$A1803,[5]Sheet1!$B$2:$B$2185),0))</f>
        <v>33448</v>
      </c>
      <c r="O1803" s="2">
        <f t="array" ref="O1803">INDEX([5]Sheet1!$I$2:$I$2185,MATCH($C1803,IF([5]Sheet1!$E$2:$E$2185=$A1803,[5]Sheet1!$B$2:$B$2185),0))*10</f>
        <v>305854350</v>
      </c>
      <c r="P1803" s="2">
        <f t="array" ref="P1803">INDEX([5]Sheet1!$H$2:$H$2185,MATCH($C1803,IF([5]Sheet1!$E$2:$E$2185=$A1803,[5]Sheet1!$B$2:$B$2185),0))</f>
        <v>12713</v>
      </c>
    </row>
    <row r="1804" spans="1:16" x14ac:dyDescent="0.25">
      <c r="A1804" t="s">
        <v>68</v>
      </c>
      <c r="B1804" t="s">
        <v>69</v>
      </c>
      <c r="C1804">
        <v>2012</v>
      </c>
      <c r="D1804" s="2">
        <f t="array" ref="D1804">INDEX([2]data!$E$2:$E$2185,MATCH($C1804,IF([2]data!$C$2:$C$2185=$A1804,[2]data!$A$2:$A$2185),0))</f>
        <v>19576125</v>
      </c>
      <c r="E1804" s="2">
        <f>INDEX([3]Data!$E$2:$E$53,MATCH($B34,[3]Data!$B$2:$B$53,0))+INDEX([4]Data!$E$2:$E$53,MATCH($B34,[4]Data!$B$2:$B$53,0))</f>
        <v>3195875</v>
      </c>
      <c r="F1804" s="2">
        <f>INDEX([3]Data!$E$2:$E$53,MATCH($B34,[3]Data!$B$2:$B$53,0))+INDEX([4]Data!$E$2:$E$53,MATCH($B34,[4]Data!$B$2:$B$53,0))</f>
        <v>3195875</v>
      </c>
      <c r="G1804" s="2">
        <f>INDEX([3]Data!$C$2:$C$53,MATCH($B34,[3]Data!$B$2:$B$53,0))</f>
        <v>2746526</v>
      </c>
      <c r="H1804" s="2">
        <f t="array" ref="H1804">INDEX([1]Sheet1!$M$2:$M$1823,MATCH($C1804,IF([1]Sheet1!$A$2:$A$1823=$A1804,[1]Sheet1!$C$2:$C$1823),0))</f>
        <v>55473119232</v>
      </c>
      <c r="I1804" s="2">
        <f t="array" ref="I1804">INDEX([1]Sheet1!$D$2:$D$1823,MATCH($C1804,IF([1]Sheet1!$A$2:$A$1823=$A1804,[1]Sheet1!$C$2:$C$1823),0))</f>
        <v>51399718000</v>
      </c>
      <c r="J1804" s="2">
        <f t="array" ref="J1804">(INDEX([1]Sheet1!$G$2:$G$1823,MATCH($C1804,IF([1]Sheet1!$A$2:$A$1823=$A1804,[1]Sheet1!$C$2:$C$1823),0))+INDEX([1]Sheet1!$J$2:$J$1823,MATCH($C1804,IF([1]Sheet1!$A$2:$A$1823=$A1804,[1]Sheet1!$C$2:$C$1823),0)))</f>
        <v>4073401000</v>
      </c>
      <c r="K1804" s="2">
        <f t="array" ref="K1804">INDEX([5]Sheet1!$K$2:$K$2185,MATCH($C1804,IF([5]Sheet1!$E$2:$E$2185=$A1804,[5]Sheet1!$B$2:$B$2185),0))*10</f>
        <v>23590495170</v>
      </c>
      <c r="L1804" s="2">
        <f t="array" ref="L1804">INDEX([5]Sheet1!$J$2:$J$2185,MATCH($C1804,IF([5]Sheet1!$E$2:$E$2185=$A1804,[5]Sheet1!$B$2:$B$2185),0))</f>
        <v>467972</v>
      </c>
      <c r="M1804" s="2">
        <f t="array" ref="M1804">INDEX([5]Sheet1!$G$2:$G$2185,MATCH($C1804,IF([5]Sheet1!$E$2:$E$2185=$A1804,[5]Sheet1!$B$2:$B$2185),0))*10</f>
        <v>19343132620</v>
      </c>
      <c r="N1804" s="2">
        <f t="array" ref="N1804">INDEX([5]Sheet1!$F$2:$F$2185,MATCH($C1804,IF([5]Sheet1!$E$2:$E$2185=$A1804,[5]Sheet1!$B$2:$B$2185),0))</f>
        <v>337690</v>
      </c>
      <c r="O1804" s="2">
        <f t="array" ref="O1804">INDEX([5]Sheet1!$I$2:$I$2185,MATCH($C1804,IF([5]Sheet1!$E$2:$E$2185=$A1804,[5]Sheet1!$B$2:$B$2185),0))*10</f>
        <v>4247362550</v>
      </c>
      <c r="P1804" s="2">
        <f t="array" ref="P1804">INDEX([5]Sheet1!$H$2:$H$2185,MATCH($C1804,IF([5]Sheet1!$E$2:$E$2185=$A1804,[5]Sheet1!$B$2:$B$2185),0))</f>
        <v>130282</v>
      </c>
    </row>
    <row r="1805" spans="1:16" x14ac:dyDescent="0.25">
      <c r="A1805" t="s">
        <v>70</v>
      </c>
      <c r="B1805" t="s">
        <v>71</v>
      </c>
      <c r="C1805">
        <v>2012</v>
      </c>
      <c r="D1805" s="2">
        <f t="array" ref="D1805">INDEX([2]data!$E$2:$E$2185,MATCH($C1805,IF([2]data!$C$2:$C$2185=$A1805,[2]data!$A$2:$A$2185),0))</f>
        <v>9748364</v>
      </c>
      <c r="E1805" s="2">
        <f>INDEX([3]Data!$E$2:$E$53,MATCH($B35,[3]Data!$B$2:$B$53,0))+INDEX([4]Data!$E$2:$E$53,MATCH($B35,[4]Data!$B$2:$B$53,0))</f>
        <v>1701208</v>
      </c>
      <c r="F1805" s="2">
        <f>INDEX([3]Data!$E$2:$E$53,MATCH($B35,[3]Data!$B$2:$B$53,0))+INDEX([4]Data!$E$2:$E$53,MATCH($B35,[4]Data!$B$2:$B$53,0))</f>
        <v>1701208</v>
      </c>
      <c r="G1805" s="2">
        <f>INDEX([3]Data!$C$2:$C$53,MATCH($B35,[3]Data!$B$2:$B$53,0))</f>
        <v>1527140</v>
      </c>
      <c r="H1805" s="2">
        <f t="array" ref="H1805">INDEX([1]Sheet1!$M$2:$M$1823,MATCH($C1805,IF([1]Sheet1!$A$2:$A$1823=$A1805,[1]Sheet1!$C$2:$C$1823),0))</f>
        <v>12836802560</v>
      </c>
      <c r="I1805" s="2">
        <f t="array" ref="I1805">INDEX([1]Sheet1!$D$2:$D$1823,MATCH($C1805,IF([1]Sheet1!$A$2:$A$1823=$A1805,[1]Sheet1!$C$2:$C$1823),0))</f>
        <v>12082843000</v>
      </c>
      <c r="J1805" s="2">
        <f t="array" ref="J1805">(INDEX([1]Sheet1!$G$2:$G$1823,MATCH($C1805,IF([1]Sheet1!$A$2:$A$1823=$A1805,[1]Sheet1!$C$2:$C$1823),0))+INDEX([1]Sheet1!$J$2:$J$1823,MATCH($C1805,IF([1]Sheet1!$A$2:$A$1823=$A1805,[1]Sheet1!$C$2:$C$1823),0)))</f>
        <v>753960000</v>
      </c>
      <c r="K1805" s="2">
        <f t="array" ref="K1805">INDEX([5]Sheet1!$K$2:$K$2185,MATCH($C1805,IF([5]Sheet1!$E$2:$E$2185=$A1805,[5]Sheet1!$B$2:$B$2185),0))*10</f>
        <v>6673147850</v>
      </c>
      <c r="L1805" s="2">
        <f t="array" ref="L1805">INDEX([5]Sheet1!$J$2:$J$2185,MATCH($C1805,IF([5]Sheet1!$E$2:$E$2185=$A1805,[5]Sheet1!$B$2:$B$2185),0))</f>
        <v>209851</v>
      </c>
      <c r="M1805" s="2">
        <f t="array" ref="M1805">INDEX([5]Sheet1!$G$2:$G$2185,MATCH($C1805,IF([5]Sheet1!$E$2:$E$2185=$A1805,[5]Sheet1!$B$2:$B$2185),0))*10</f>
        <v>5428530200</v>
      </c>
      <c r="N1805" s="2">
        <f t="array" ref="N1805">INDEX([5]Sheet1!$F$2:$F$2185,MATCH($C1805,IF([5]Sheet1!$E$2:$E$2185=$A1805,[5]Sheet1!$B$2:$B$2185),0))</f>
        <v>155244</v>
      </c>
      <c r="O1805" s="2">
        <f t="array" ref="O1805">INDEX([5]Sheet1!$I$2:$I$2185,MATCH($C1805,IF([5]Sheet1!$E$2:$E$2185=$A1805,[5]Sheet1!$B$2:$B$2185),0))*10</f>
        <v>1244617650</v>
      </c>
      <c r="P1805" s="2">
        <f t="array" ref="P1805">INDEX([5]Sheet1!$H$2:$H$2185,MATCH($C1805,IF([5]Sheet1!$E$2:$E$2185=$A1805,[5]Sheet1!$B$2:$B$2185),0))</f>
        <v>54607</v>
      </c>
    </row>
    <row r="1806" spans="1:16" x14ac:dyDescent="0.25">
      <c r="A1806" t="s">
        <v>72</v>
      </c>
      <c r="B1806" t="s">
        <v>73</v>
      </c>
      <c r="C1806">
        <v>2012</v>
      </c>
      <c r="D1806" s="2">
        <f t="array" ref="D1806">INDEX([2]data!$E$2:$E$2185,MATCH($C1806,IF([2]data!$C$2:$C$2185=$A1806,[2]data!$A$2:$A$2185),0))</f>
        <v>701345</v>
      </c>
      <c r="E1806" s="2">
        <f>INDEX([3]Data!$E$2:$E$53,MATCH($B36,[3]Data!$B$2:$B$53,0))+INDEX([4]Data!$E$2:$E$53,MATCH($B36,[4]Data!$B$2:$B$53,0))</f>
        <v>109668</v>
      </c>
      <c r="F1806" s="2">
        <f>INDEX([3]Data!$E$2:$E$53,MATCH($B36,[3]Data!$B$2:$B$53,0))+INDEX([4]Data!$E$2:$E$53,MATCH($B36,[4]Data!$B$2:$B$53,0))</f>
        <v>109668</v>
      </c>
      <c r="G1806" s="2">
        <f>INDEX([3]Data!$C$2:$C$53,MATCH($B36,[3]Data!$B$2:$B$53,0))</f>
        <v>97186</v>
      </c>
      <c r="H1806" s="2">
        <f t="array" ref="H1806">INDEX([1]Sheet1!$M$2:$M$1823,MATCH($C1806,IF([1]Sheet1!$A$2:$A$1823=$A1806,[1]Sheet1!$C$2:$C$1823),0))</f>
        <v>1309505024</v>
      </c>
      <c r="I1806" s="2">
        <f t="array" ref="I1806">INDEX([1]Sheet1!$D$2:$D$1823,MATCH($C1806,IF([1]Sheet1!$A$2:$A$1823=$A1806,[1]Sheet1!$C$2:$C$1823),0))</f>
        <v>1148601000</v>
      </c>
      <c r="J1806" s="2">
        <f t="array" ref="J1806">(INDEX([1]Sheet1!$G$2:$G$1823,MATCH($C1806,IF([1]Sheet1!$A$2:$A$1823=$A1806,[1]Sheet1!$C$2:$C$1823),0))+INDEX([1]Sheet1!$J$2:$J$1823,MATCH($C1806,IF([1]Sheet1!$A$2:$A$1823=$A1806,[1]Sheet1!$C$2:$C$1823),0)))</f>
        <v>160904000</v>
      </c>
      <c r="K1806" s="2">
        <f t="array" ref="K1806">INDEX([5]Sheet1!$K$2:$K$2185,MATCH($C1806,IF([5]Sheet1!$E$2:$E$2185=$A1806,[5]Sheet1!$B$2:$B$2185),0))*10</f>
        <v>573957860</v>
      </c>
      <c r="L1806" s="2">
        <f t="array" ref="L1806">INDEX([5]Sheet1!$J$2:$J$2185,MATCH($C1806,IF([5]Sheet1!$E$2:$E$2185=$A1806,[5]Sheet1!$B$2:$B$2185),0))</f>
        <v>16051</v>
      </c>
      <c r="M1806" s="2">
        <f t="array" ref="M1806">INDEX([5]Sheet1!$G$2:$G$2185,MATCH($C1806,IF([5]Sheet1!$E$2:$E$2185=$A1806,[5]Sheet1!$B$2:$B$2185),0))*10</f>
        <v>452552690</v>
      </c>
      <c r="N1806" s="2">
        <f t="array" ref="N1806">INDEX([5]Sheet1!$F$2:$F$2185,MATCH($C1806,IF([5]Sheet1!$E$2:$E$2185=$A1806,[5]Sheet1!$B$2:$B$2185),0))</f>
        <v>12101</v>
      </c>
      <c r="O1806" s="2">
        <f t="array" ref="O1806">INDEX([5]Sheet1!$I$2:$I$2185,MATCH($C1806,IF([5]Sheet1!$E$2:$E$2185=$A1806,[5]Sheet1!$B$2:$B$2185),0))*10</f>
        <v>121405170</v>
      </c>
      <c r="P1806" s="2">
        <f t="array" ref="P1806">INDEX([5]Sheet1!$H$2:$H$2185,MATCH($C1806,IF([5]Sheet1!$E$2:$E$2185=$A1806,[5]Sheet1!$B$2:$B$2185),0))</f>
        <v>3950</v>
      </c>
    </row>
    <row r="1807" spans="1:16" x14ac:dyDescent="0.25">
      <c r="A1807" t="s">
        <v>74</v>
      </c>
      <c r="B1807" t="s">
        <v>75</v>
      </c>
      <c r="C1807">
        <v>2012</v>
      </c>
      <c r="D1807" s="2">
        <f t="array" ref="D1807">INDEX([2]data!$E$2:$E$2185,MATCH($C1807,IF([2]data!$C$2:$C$2185=$A1807,[2]data!$A$2:$A$2185),0))</f>
        <v>11553031</v>
      </c>
      <c r="E1807" s="2">
        <f>INDEX([3]Data!$E$2:$E$53,MATCH($B37,[3]Data!$B$2:$B$53,0))+INDEX([4]Data!$E$2:$E$53,MATCH($B37,[4]Data!$B$2:$B$53,0))</f>
        <v>2003141</v>
      </c>
      <c r="F1807" s="2">
        <f>INDEX([3]Data!$E$2:$E$53,MATCH($B37,[3]Data!$B$2:$B$53,0))+INDEX([4]Data!$E$2:$E$53,MATCH($B37,[4]Data!$B$2:$B$53,0))</f>
        <v>2003141</v>
      </c>
      <c r="G1807" s="2">
        <f>INDEX([3]Data!$C$2:$C$53,MATCH($B37,[3]Data!$B$2:$B$53,0))</f>
        <v>1719464</v>
      </c>
      <c r="H1807" s="2">
        <f t="array" ref="H1807">INDEX([1]Sheet1!$M$2:$M$1823,MATCH($C1807,IF([1]Sheet1!$A$2:$A$1823=$A1807,[1]Sheet1!$C$2:$C$1823),0))</f>
        <v>22424598528</v>
      </c>
      <c r="I1807" s="2">
        <f t="array" ref="I1807">INDEX([1]Sheet1!$D$2:$D$1823,MATCH($C1807,IF([1]Sheet1!$A$2:$A$1823=$A1807,[1]Sheet1!$C$2:$C$1823),0))</f>
        <v>20007363000</v>
      </c>
      <c r="J1807" s="2">
        <f t="array" ref="J1807">(INDEX([1]Sheet1!$G$2:$G$1823,MATCH($C1807,IF([1]Sheet1!$A$2:$A$1823=$A1807,[1]Sheet1!$C$2:$C$1823),0))+INDEX([1]Sheet1!$J$2:$J$1823,MATCH($C1807,IF([1]Sheet1!$A$2:$A$1823=$A1807,[1]Sheet1!$C$2:$C$1823),0)))</f>
        <v>2417235000</v>
      </c>
      <c r="K1807" s="2">
        <f t="array" ref="K1807">INDEX([5]Sheet1!$K$2:$K$2185,MATCH($C1807,IF([5]Sheet1!$E$2:$E$2185=$A1807,[5]Sheet1!$B$2:$B$2185),0))*10</f>
        <v>9334093700</v>
      </c>
      <c r="L1807" s="2">
        <f t="array" ref="L1807">INDEX([5]Sheet1!$J$2:$J$2185,MATCH($C1807,IF([5]Sheet1!$E$2:$E$2185=$A1807,[5]Sheet1!$B$2:$B$2185),0))</f>
        <v>239933</v>
      </c>
      <c r="M1807" s="2">
        <f t="array" ref="M1807">INDEX([5]Sheet1!$G$2:$G$2185,MATCH($C1807,IF([5]Sheet1!$E$2:$E$2185=$A1807,[5]Sheet1!$B$2:$B$2185),0))*10</f>
        <v>7179379110</v>
      </c>
      <c r="N1807" s="2">
        <f t="array" ref="N1807">INDEX([5]Sheet1!$F$2:$F$2185,MATCH($C1807,IF([5]Sheet1!$E$2:$E$2185=$A1807,[5]Sheet1!$B$2:$B$2185),0))</f>
        <v>159634</v>
      </c>
      <c r="O1807" s="2">
        <f t="array" ref="O1807">INDEX([5]Sheet1!$I$2:$I$2185,MATCH($C1807,IF([5]Sheet1!$E$2:$E$2185=$A1807,[5]Sheet1!$B$2:$B$2185),0))*10</f>
        <v>2154714590</v>
      </c>
      <c r="P1807" s="2">
        <f t="array" ref="P1807">INDEX([5]Sheet1!$H$2:$H$2185,MATCH($C1807,IF([5]Sheet1!$E$2:$E$2185=$A1807,[5]Sheet1!$B$2:$B$2185),0))</f>
        <v>80299</v>
      </c>
    </row>
    <row r="1808" spans="1:16" x14ac:dyDescent="0.25">
      <c r="A1808" t="s">
        <v>76</v>
      </c>
      <c r="B1808" t="s">
        <v>77</v>
      </c>
      <c r="C1808">
        <v>2012</v>
      </c>
      <c r="D1808" s="2">
        <f t="array" ref="D1808">INDEX([2]data!$E$2:$E$2185,MATCH($C1808,IF([2]data!$C$2:$C$2185=$A1808,[2]data!$A$2:$A$2185),0))</f>
        <v>3815780</v>
      </c>
      <c r="E1808" s="2">
        <f>INDEX([3]Data!$E$2:$E$53,MATCH($B38,[3]Data!$B$2:$B$53,0))+INDEX([4]Data!$E$2:$E$53,MATCH($B38,[4]Data!$B$2:$B$53,0))</f>
        <v>685261</v>
      </c>
      <c r="F1808" s="2">
        <f>INDEX([3]Data!$E$2:$E$53,MATCH($B38,[3]Data!$B$2:$B$53,0))+INDEX([4]Data!$E$2:$E$53,MATCH($B38,[4]Data!$B$2:$B$53,0))</f>
        <v>685261</v>
      </c>
      <c r="G1808" s="2">
        <f>INDEX([3]Data!$C$2:$C$53,MATCH($B38,[3]Data!$B$2:$B$53,0))</f>
        <v>621829</v>
      </c>
      <c r="H1808" s="2">
        <f t="array" ref="H1808">INDEX([1]Sheet1!$M$2:$M$1823,MATCH($C1808,IF([1]Sheet1!$A$2:$A$1823=$A1808,[1]Sheet1!$C$2:$C$1823),0))</f>
        <v>5495620096</v>
      </c>
      <c r="I1808" s="2">
        <f t="array" ref="I1808">INDEX([1]Sheet1!$D$2:$D$1823,MATCH($C1808,IF([1]Sheet1!$A$2:$A$1823=$A1808,[1]Sheet1!$C$2:$C$1823),0))</f>
        <v>4999435000</v>
      </c>
      <c r="J1808" s="2">
        <f t="array" ref="J1808">(INDEX([1]Sheet1!$G$2:$G$1823,MATCH($C1808,IF([1]Sheet1!$A$2:$A$1823=$A1808,[1]Sheet1!$C$2:$C$1823),0))+INDEX([1]Sheet1!$J$2:$J$1823,MATCH($C1808,IF([1]Sheet1!$A$2:$A$1823=$A1808,[1]Sheet1!$C$2:$C$1823),0)))</f>
        <v>496185000</v>
      </c>
      <c r="K1808" s="2">
        <f t="array" ref="K1808">INDEX([5]Sheet1!$K$2:$K$2185,MATCH($C1808,IF([5]Sheet1!$E$2:$E$2185=$A1808,[5]Sheet1!$B$2:$B$2185),0))*10</f>
        <v>2659221950</v>
      </c>
      <c r="L1808" s="2">
        <f t="array" ref="L1808">INDEX([5]Sheet1!$J$2:$J$2185,MATCH($C1808,IF([5]Sheet1!$E$2:$E$2185=$A1808,[5]Sheet1!$B$2:$B$2185),0))</f>
        <v>92151</v>
      </c>
      <c r="M1808" s="2">
        <f t="array" ref="M1808">INDEX([5]Sheet1!$G$2:$G$2185,MATCH($C1808,IF([5]Sheet1!$E$2:$E$2185=$A1808,[5]Sheet1!$B$2:$B$2185),0))*10</f>
        <v>2070611670</v>
      </c>
      <c r="N1808" s="2">
        <f t="array" ref="N1808">INDEX([5]Sheet1!$F$2:$F$2185,MATCH($C1808,IF([5]Sheet1!$E$2:$E$2185=$A1808,[5]Sheet1!$B$2:$B$2185),0))</f>
        <v>63497</v>
      </c>
      <c r="O1808" s="2">
        <f t="array" ref="O1808">INDEX([5]Sheet1!$I$2:$I$2185,MATCH($C1808,IF([5]Sheet1!$E$2:$E$2185=$A1808,[5]Sheet1!$B$2:$B$2185),0))*10</f>
        <v>588610280</v>
      </c>
      <c r="P1808" s="2">
        <f t="array" ref="P1808">INDEX([5]Sheet1!$H$2:$H$2185,MATCH($C1808,IF([5]Sheet1!$E$2:$E$2185=$A1808,[5]Sheet1!$B$2:$B$2185),0))</f>
        <v>28654</v>
      </c>
    </row>
    <row r="1809" spans="1:16" x14ac:dyDescent="0.25">
      <c r="A1809" t="s">
        <v>78</v>
      </c>
      <c r="B1809" t="s">
        <v>79</v>
      </c>
      <c r="C1809">
        <v>2012</v>
      </c>
      <c r="D1809" s="2">
        <f t="array" ref="D1809">INDEX([2]data!$E$2:$E$2185,MATCH($C1809,IF([2]data!$C$2:$C$2185=$A1809,[2]data!$A$2:$A$2185),0))</f>
        <v>3899801</v>
      </c>
      <c r="E1809" s="2">
        <f>INDEX([3]Data!$E$2:$E$53,MATCH($B39,[3]Data!$B$2:$B$53,0))+INDEX([4]Data!$E$2:$E$53,MATCH($B39,[4]Data!$B$2:$B$53,0))</f>
        <v>633825</v>
      </c>
      <c r="F1809" s="2">
        <f>INDEX([3]Data!$E$2:$E$53,MATCH($B39,[3]Data!$B$2:$B$53,0))+INDEX([4]Data!$E$2:$E$53,MATCH($B39,[4]Data!$B$2:$B$53,0))</f>
        <v>633825</v>
      </c>
      <c r="G1809" s="2">
        <f>INDEX([3]Data!$C$2:$C$53,MATCH($B39,[3]Data!$B$2:$B$53,0))</f>
        <v>566052</v>
      </c>
      <c r="H1809" s="2">
        <f t="array" ref="H1809">INDEX([1]Sheet1!$M$2:$M$1823,MATCH($C1809,IF([1]Sheet1!$A$2:$A$1823=$A1809,[1]Sheet1!$C$2:$C$1823),0))</f>
        <v>5985376768</v>
      </c>
      <c r="I1809" s="2">
        <f t="array" ref="I1809">INDEX([1]Sheet1!$D$2:$D$1823,MATCH($C1809,IF([1]Sheet1!$A$2:$A$1823=$A1809,[1]Sheet1!$C$2:$C$1823),0))</f>
        <v>5536815000</v>
      </c>
      <c r="J1809" s="2">
        <f t="array" ref="J1809">(INDEX([1]Sheet1!$G$2:$G$1823,MATCH($C1809,IF([1]Sheet1!$A$2:$A$1823=$A1809,[1]Sheet1!$C$2:$C$1823),0))+INDEX([1]Sheet1!$J$2:$J$1823,MATCH($C1809,IF([1]Sheet1!$A$2:$A$1823=$A1809,[1]Sheet1!$C$2:$C$1823),0)))</f>
        <v>448562000</v>
      </c>
      <c r="K1809" s="2">
        <f t="array" ref="K1809">INDEX([5]Sheet1!$K$2:$K$2185,MATCH($C1809,IF([5]Sheet1!$E$2:$E$2185=$A1809,[5]Sheet1!$B$2:$B$2185),0))*10</f>
        <v>2456981990</v>
      </c>
      <c r="L1809" s="2">
        <f t="array" ref="L1809">INDEX([5]Sheet1!$J$2:$J$2185,MATCH($C1809,IF([5]Sheet1!$E$2:$E$2185=$A1809,[5]Sheet1!$B$2:$B$2185),0))</f>
        <v>65109</v>
      </c>
      <c r="M1809" s="2">
        <f t="array" ref="M1809">INDEX([5]Sheet1!$G$2:$G$2185,MATCH($C1809,IF([5]Sheet1!$E$2:$E$2185=$A1809,[5]Sheet1!$B$2:$B$2185),0))*10</f>
        <v>1863088880</v>
      </c>
      <c r="N1809" s="2">
        <f t="array" ref="N1809">INDEX([5]Sheet1!$F$2:$F$2185,MATCH($C1809,IF([5]Sheet1!$E$2:$E$2185=$A1809,[5]Sheet1!$B$2:$B$2185),0))</f>
        <v>45562</v>
      </c>
      <c r="O1809" s="2">
        <f t="array" ref="O1809">INDEX([5]Sheet1!$I$2:$I$2185,MATCH($C1809,IF([5]Sheet1!$E$2:$E$2185=$A1809,[5]Sheet1!$B$2:$B$2185),0))*10</f>
        <v>593893110</v>
      </c>
      <c r="P1809" s="2">
        <f t="array" ref="P1809">INDEX([5]Sheet1!$H$2:$H$2185,MATCH($C1809,IF([5]Sheet1!$E$2:$E$2185=$A1809,[5]Sheet1!$B$2:$B$2185),0))</f>
        <v>19547</v>
      </c>
    </row>
    <row r="1810" spans="1:16" x14ac:dyDescent="0.25">
      <c r="A1810" t="s">
        <v>80</v>
      </c>
      <c r="B1810" t="s">
        <v>81</v>
      </c>
      <c r="C1810">
        <v>2012</v>
      </c>
      <c r="D1810" s="2">
        <f t="array" ref="D1810">INDEX([2]data!$E$2:$E$2185,MATCH($C1810,IF([2]data!$C$2:$C$2185=$A1810,[2]data!$A$2:$A$2185),0))</f>
        <v>12764475</v>
      </c>
      <c r="E1810" s="2">
        <f>INDEX([3]Data!$E$2:$E$53,MATCH($B40,[3]Data!$B$2:$B$53,0))+INDEX([4]Data!$E$2:$E$53,MATCH($B40,[4]Data!$B$2:$B$53,0))</f>
        <v>2034541</v>
      </c>
      <c r="F1810" s="2">
        <f>INDEX([3]Data!$E$2:$E$53,MATCH($B40,[3]Data!$B$2:$B$53,0))+INDEX([4]Data!$E$2:$E$53,MATCH($B40,[4]Data!$B$2:$B$53,0))</f>
        <v>2034541</v>
      </c>
      <c r="G1810" s="2">
        <f>INDEX([3]Data!$C$2:$C$53,MATCH($B40,[3]Data!$B$2:$B$53,0))</f>
        <v>1726839</v>
      </c>
      <c r="H1810" s="2">
        <f t="array" ref="H1810">INDEX([1]Sheet1!$M$2:$M$1823,MATCH($C1810,IF([1]Sheet1!$A$2:$A$1823=$A1810,[1]Sheet1!$C$2:$C$1823),0))</f>
        <v>24176019456</v>
      </c>
      <c r="I1810" s="2">
        <f t="array" ref="I1810">INDEX([1]Sheet1!$D$2:$D$1823,MATCH($C1810,IF([1]Sheet1!$A$2:$A$1823=$A1810,[1]Sheet1!$C$2:$C$1823),0))</f>
        <v>22436342000</v>
      </c>
      <c r="J1810" s="2">
        <f t="array" ref="J1810">(INDEX([1]Sheet1!$G$2:$G$1823,MATCH($C1810,IF([1]Sheet1!$A$2:$A$1823=$A1810,[1]Sheet1!$C$2:$C$1823),0))+INDEX([1]Sheet1!$J$2:$J$1823,MATCH($C1810,IF([1]Sheet1!$A$2:$A$1823=$A1810,[1]Sheet1!$C$2:$C$1823),0)))</f>
        <v>1739678000</v>
      </c>
      <c r="K1810" s="2">
        <f t="array" ref="K1810">INDEX([5]Sheet1!$K$2:$K$2185,MATCH($C1810,IF([5]Sheet1!$E$2:$E$2185=$A1810,[5]Sheet1!$B$2:$B$2185),0))*10</f>
        <v>10645581320</v>
      </c>
      <c r="L1810" s="2">
        <f t="array" ref="L1810">INDEX([5]Sheet1!$J$2:$J$2185,MATCH($C1810,IF([5]Sheet1!$E$2:$E$2185=$A1810,[5]Sheet1!$B$2:$B$2185),0))</f>
        <v>251109</v>
      </c>
      <c r="M1810" s="2">
        <f t="array" ref="M1810">INDEX([5]Sheet1!$G$2:$G$2185,MATCH($C1810,IF([5]Sheet1!$E$2:$E$2185=$A1810,[5]Sheet1!$B$2:$B$2185),0))*10</f>
        <v>8410372170</v>
      </c>
      <c r="N1810" s="2">
        <f t="array" ref="N1810">INDEX([5]Sheet1!$F$2:$F$2185,MATCH($C1810,IF([5]Sheet1!$E$2:$E$2185=$A1810,[5]Sheet1!$B$2:$B$2185),0))</f>
        <v>177367</v>
      </c>
      <c r="O1810" s="2">
        <f t="array" ref="O1810">INDEX([5]Sheet1!$I$2:$I$2185,MATCH($C1810,IF([5]Sheet1!$E$2:$E$2185=$A1810,[5]Sheet1!$B$2:$B$2185),0))*10</f>
        <v>2235209150</v>
      </c>
      <c r="P1810" s="2">
        <f t="array" ref="P1810">INDEX([5]Sheet1!$H$2:$H$2185,MATCH($C1810,IF([5]Sheet1!$E$2:$E$2185=$A1810,[5]Sheet1!$B$2:$B$2185),0))</f>
        <v>73742</v>
      </c>
    </row>
    <row r="1811" spans="1:16" x14ac:dyDescent="0.25">
      <c r="A1811" t="s">
        <v>82</v>
      </c>
      <c r="B1811" t="s">
        <v>83</v>
      </c>
      <c r="C1811">
        <v>2012</v>
      </c>
      <c r="D1811" s="2">
        <f t="array" ref="D1811">INDEX([2]data!$E$2:$E$2185,MATCH($C1811,IF([2]data!$C$2:$C$2185=$A1811,[2]data!$A$2:$A$2185),0))</f>
        <v>1050304</v>
      </c>
      <c r="E1811" s="2">
        <f>INDEX([3]Data!$E$2:$E$53,MATCH($B41,[3]Data!$B$2:$B$53,0))+INDEX([4]Data!$E$2:$E$53,MATCH($B41,[4]Data!$B$2:$B$53,0))</f>
        <v>163638</v>
      </c>
      <c r="F1811" s="2">
        <f>INDEX([3]Data!$E$2:$E$53,MATCH($B41,[3]Data!$B$2:$B$53,0))+INDEX([4]Data!$E$2:$E$53,MATCH($B41,[4]Data!$B$2:$B$53,0))</f>
        <v>163638</v>
      </c>
      <c r="G1811" s="2">
        <f>INDEX([3]Data!$C$2:$C$53,MATCH($B41,[3]Data!$B$2:$B$53,0))</f>
        <v>142113</v>
      </c>
      <c r="H1811" s="2">
        <f t="array" ref="H1811">INDEX([1]Sheet1!$M$2:$M$1823,MATCH($C1811,IF([1]Sheet1!$A$2:$A$1823=$A1811,[1]Sheet1!$C$2:$C$1823),0))</f>
        <v>2194216960</v>
      </c>
      <c r="I1811" s="2">
        <f t="array" ref="I1811">INDEX([1]Sheet1!$D$2:$D$1823,MATCH($C1811,IF([1]Sheet1!$A$2:$A$1823=$A1811,[1]Sheet1!$C$2:$C$1823),0))</f>
        <v>2148977000</v>
      </c>
      <c r="J1811" s="2">
        <f t="array" ref="J1811">(INDEX([1]Sheet1!$G$2:$G$1823,MATCH($C1811,IF([1]Sheet1!$A$2:$A$1823=$A1811,[1]Sheet1!$C$2:$C$1823),0))+INDEX([1]Sheet1!$J$2:$J$1823,MATCH($C1811,IF([1]Sheet1!$A$2:$A$1823=$A1811,[1]Sheet1!$C$2:$C$1823),0)))</f>
        <v>45240000</v>
      </c>
      <c r="K1811" s="2">
        <f t="array" ref="K1811">INDEX([5]Sheet1!$K$2:$K$2185,MATCH($C1811,IF([5]Sheet1!$E$2:$E$2185=$A1811,[5]Sheet1!$B$2:$B$2185),0))*10</f>
        <v>1042095140</v>
      </c>
      <c r="L1811" s="2">
        <f t="array" ref="L1811">INDEX([5]Sheet1!$J$2:$J$2185,MATCH($C1811,IF([5]Sheet1!$E$2:$E$2185=$A1811,[5]Sheet1!$B$2:$B$2185),0))</f>
        <v>20616</v>
      </c>
      <c r="M1811" s="2">
        <f t="array" ref="M1811">INDEX([5]Sheet1!$G$2:$G$2185,MATCH($C1811,IF([5]Sheet1!$E$2:$E$2185=$A1811,[5]Sheet1!$B$2:$B$2185),0))*10</f>
        <v>910730900</v>
      </c>
      <c r="N1811" s="2">
        <f t="array" ref="N1811">INDEX([5]Sheet1!$F$2:$F$2185,MATCH($C1811,IF([5]Sheet1!$E$2:$E$2185=$A1811,[5]Sheet1!$B$2:$B$2185),0))</f>
        <v>16518</v>
      </c>
      <c r="O1811" s="2">
        <f t="array" ref="O1811">INDEX([5]Sheet1!$I$2:$I$2185,MATCH($C1811,IF([5]Sheet1!$E$2:$E$2185=$A1811,[5]Sheet1!$B$2:$B$2185),0))*10</f>
        <v>131364240</v>
      </c>
      <c r="P1811" s="2">
        <f t="array" ref="P1811">INDEX([5]Sheet1!$H$2:$H$2185,MATCH($C1811,IF([5]Sheet1!$E$2:$E$2185=$A1811,[5]Sheet1!$B$2:$B$2185),0))</f>
        <v>4098</v>
      </c>
    </row>
    <row r="1812" spans="1:16" x14ac:dyDescent="0.25">
      <c r="A1812" t="s">
        <v>84</v>
      </c>
      <c r="B1812" t="s">
        <v>85</v>
      </c>
      <c r="C1812">
        <v>2012</v>
      </c>
      <c r="D1812" s="2">
        <f t="array" ref="D1812">INDEX([2]data!$E$2:$E$2185,MATCH($C1812,IF([2]data!$C$2:$C$2185=$A1812,[2]data!$A$2:$A$2185),0))</f>
        <v>4723417</v>
      </c>
      <c r="E1812" s="2">
        <f>INDEX([3]Data!$E$2:$E$53,MATCH($B42,[3]Data!$B$2:$B$53,0))+INDEX([4]Data!$E$2:$E$53,MATCH($B42,[4]Data!$B$2:$B$53,0))</f>
        <v>814230</v>
      </c>
      <c r="F1812" s="2">
        <f>INDEX([3]Data!$E$2:$E$53,MATCH($B42,[3]Data!$B$2:$B$53,0))+INDEX([4]Data!$E$2:$E$53,MATCH($B42,[4]Data!$B$2:$B$53,0))</f>
        <v>814230</v>
      </c>
      <c r="G1812" s="2">
        <f>INDEX([3]Data!$C$2:$C$53,MATCH($B42,[3]Data!$B$2:$B$53,0))</f>
        <v>733991</v>
      </c>
      <c r="H1812" s="2">
        <f t="array" ref="H1812">INDEX([1]Sheet1!$M$2:$M$1823,MATCH($C1812,IF([1]Sheet1!$A$2:$A$1823=$A1812,[1]Sheet1!$C$2:$C$1823),0))</f>
        <v>7501773824</v>
      </c>
      <c r="I1812" s="2">
        <f t="array" ref="I1812">INDEX([1]Sheet1!$D$2:$D$1823,MATCH($C1812,IF([1]Sheet1!$A$2:$A$1823=$A1812,[1]Sheet1!$C$2:$C$1823),0))</f>
        <v>6650192000</v>
      </c>
      <c r="J1812" s="2">
        <f t="array" ref="J1812">(INDEX([1]Sheet1!$G$2:$G$1823,MATCH($C1812,IF([1]Sheet1!$A$2:$A$1823=$A1812,[1]Sheet1!$C$2:$C$1823),0))+INDEX([1]Sheet1!$J$2:$J$1823,MATCH($C1812,IF([1]Sheet1!$A$2:$A$1823=$A1812,[1]Sheet1!$C$2:$C$1823),0)))</f>
        <v>851582000</v>
      </c>
      <c r="K1812" s="2">
        <f t="array" ref="K1812">INDEX([5]Sheet1!$K$2:$K$2185,MATCH($C1812,IF([5]Sheet1!$E$2:$E$2185=$A1812,[5]Sheet1!$B$2:$B$2185),0))*10</f>
        <v>3311514700</v>
      </c>
      <c r="L1812" s="2">
        <f t="array" ref="L1812">INDEX([5]Sheet1!$J$2:$J$2185,MATCH($C1812,IF([5]Sheet1!$E$2:$E$2185=$A1812,[5]Sheet1!$B$2:$B$2185),0))</f>
        <v>102171</v>
      </c>
      <c r="M1812" s="2">
        <f t="array" ref="M1812">INDEX([5]Sheet1!$G$2:$G$2185,MATCH($C1812,IF([5]Sheet1!$E$2:$E$2185=$A1812,[5]Sheet1!$B$2:$B$2185),0))*10</f>
        <v>2643704630</v>
      </c>
      <c r="N1812" s="2">
        <f t="array" ref="N1812">INDEX([5]Sheet1!$F$2:$F$2185,MATCH($C1812,IF([5]Sheet1!$E$2:$E$2185=$A1812,[5]Sheet1!$B$2:$B$2185),0))</f>
        <v>72512</v>
      </c>
      <c r="O1812" s="2">
        <f t="array" ref="O1812">INDEX([5]Sheet1!$I$2:$I$2185,MATCH($C1812,IF([5]Sheet1!$E$2:$E$2185=$A1812,[5]Sheet1!$B$2:$B$2185),0))*10</f>
        <v>667810070</v>
      </c>
      <c r="P1812" s="2">
        <f t="array" ref="P1812">INDEX([5]Sheet1!$H$2:$H$2185,MATCH($C1812,IF([5]Sheet1!$E$2:$E$2185=$A1812,[5]Sheet1!$B$2:$B$2185),0))</f>
        <v>29659</v>
      </c>
    </row>
    <row r="1813" spans="1:16" x14ac:dyDescent="0.25">
      <c r="A1813" t="s">
        <v>86</v>
      </c>
      <c r="B1813" t="s">
        <v>87</v>
      </c>
      <c r="C1813">
        <v>2012</v>
      </c>
      <c r="D1813" s="2">
        <f t="array" ref="D1813">INDEX([2]data!$E$2:$E$2185,MATCH($C1813,IF([2]data!$C$2:$C$2185=$A1813,[2]data!$A$2:$A$2185),0))</f>
        <v>834047</v>
      </c>
      <c r="E1813" s="2">
        <f>INDEX([3]Data!$E$2:$E$53,MATCH($B43,[3]Data!$B$2:$B$53,0))+INDEX([4]Data!$E$2:$E$53,MATCH($B43,[4]Data!$B$2:$B$53,0))</f>
        <v>146640</v>
      </c>
      <c r="F1813" s="2">
        <f>INDEX([3]Data!$E$2:$E$53,MATCH($B43,[3]Data!$B$2:$B$53,0))+INDEX([4]Data!$E$2:$E$53,MATCH($B43,[4]Data!$B$2:$B$53,0))</f>
        <v>146640</v>
      </c>
      <c r="G1813" s="2">
        <f>INDEX([3]Data!$C$2:$C$53,MATCH($B43,[3]Data!$B$2:$B$53,0))</f>
        <v>132836</v>
      </c>
      <c r="H1813" s="2">
        <f t="array" ref="H1813">INDEX([1]Sheet1!$M$2:$M$1823,MATCH($C1813,IF([1]Sheet1!$A$2:$A$1823=$A1813,[1]Sheet1!$C$2:$C$1823),0))</f>
        <v>1257357056</v>
      </c>
      <c r="I1813" s="2">
        <f t="array" ref="I1813">INDEX([1]Sheet1!$D$2:$D$1823,MATCH($C1813,IF([1]Sheet1!$A$2:$A$1823=$A1813,[1]Sheet1!$C$2:$C$1823),0))</f>
        <v>1085224000</v>
      </c>
      <c r="J1813" s="2">
        <f t="array" ref="J1813">(INDEX([1]Sheet1!$G$2:$G$1823,MATCH($C1813,IF([1]Sheet1!$A$2:$A$1823=$A1813,[1]Sheet1!$C$2:$C$1823),0))+INDEX([1]Sheet1!$J$2:$J$1823,MATCH($C1813,IF([1]Sheet1!$A$2:$A$1823=$A1813,[1]Sheet1!$C$2:$C$1823),0)))</f>
        <v>172133000</v>
      </c>
      <c r="K1813" s="2">
        <f t="array" ref="K1813">INDEX([5]Sheet1!$K$2:$K$2185,MATCH($C1813,IF([5]Sheet1!$E$2:$E$2185=$A1813,[5]Sheet1!$B$2:$B$2185),0))*10</f>
        <v>602004420</v>
      </c>
      <c r="L1813" s="2">
        <f t="array" ref="L1813">INDEX([5]Sheet1!$J$2:$J$2185,MATCH($C1813,IF([5]Sheet1!$E$2:$E$2185=$A1813,[5]Sheet1!$B$2:$B$2185),0))</f>
        <v>19704</v>
      </c>
      <c r="M1813" s="2">
        <f t="array" ref="M1813">INDEX([5]Sheet1!$G$2:$G$2185,MATCH($C1813,IF([5]Sheet1!$E$2:$E$2185=$A1813,[5]Sheet1!$B$2:$B$2185),0))*10</f>
        <v>478887110</v>
      </c>
      <c r="N1813" s="2">
        <f t="array" ref="N1813">INDEX([5]Sheet1!$F$2:$F$2185,MATCH($C1813,IF([5]Sheet1!$E$2:$E$2185=$A1813,[5]Sheet1!$B$2:$B$2185),0))</f>
        <v>14678</v>
      </c>
      <c r="O1813" s="2">
        <f t="array" ref="O1813">INDEX([5]Sheet1!$I$2:$I$2185,MATCH($C1813,IF([5]Sheet1!$E$2:$E$2185=$A1813,[5]Sheet1!$B$2:$B$2185),0))*10</f>
        <v>123117310</v>
      </c>
      <c r="P1813" s="2">
        <f t="array" ref="P1813">INDEX([5]Sheet1!$H$2:$H$2185,MATCH($C1813,IF([5]Sheet1!$E$2:$E$2185=$A1813,[5]Sheet1!$B$2:$B$2185),0))</f>
        <v>5026</v>
      </c>
    </row>
    <row r="1814" spans="1:16" x14ac:dyDescent="0.25">
      <c r="A1814" t="s">
        <v>88</v>
      </c>
      <c r="B1814" t="s">
        <v>89</v>
      </c>
      <c r="C1814">
        <v>2012</v>
      </c>
      <c r="D1814" s="2">
        <f t="array" ref="D1814">INDEX([2]data!$E$2:$E$2185,MATCH($C1814,IF([2]data!$C$2:$C$2185=$A1814,[2]data!$A$2:$A$2185),0))</f>
        <v>6454914</v>
      </c>
      <c r="E1814" s="2">
        <f>INDEX([3]Data!$E$2:$E$53,MATCH($B44,[3]Data!$B$2:$B$53,0))+INDEX([4]Data!$E$2:$E$53,MATCH($B44,[4]Data!$B$2:$B$53,0))</f>
        <v>1098834</v>
      </c>
      <c r="F1814" s="2">
        <f>INDEX([3]Data!$E$2:$E$53,MATCH($B44,[3]Data!$B$2:$B$53,0))+INDEX([4]Data!$E$2:$E$53,MATCH($B44,[4]Data!$B$2:$B$53,0))</f>
        <v>1098834</v>
      </c>
      <c r="G1814" s="2">
        <f>INDEX([3]Data!$C$2:$C$53,MATCH($B44,[3]Data!$B$2:$B$53,0))</f>
        <v>962418</v>
      </c>
      <c r="H1814" s="2">
        <f t="array" ref="H1814">INDEX([1]Sheet1!$M$2:$M$1823,MATCH($C1814,IF([1]Sheet1!$A$2:$A$1823=$A1814,[1]Sheet1!$C$2:$C$1823),0))</f>
        <v>8928158720</v>
      </c>
      <c r="I1814" s="2">
        <f t="array" ref="I1814">INDEX([1]Sheet1!$D$2:$D$1823,MATCH($C1814,IF([1]Sheet1!$A$2:$A$1823=$A1814,[1]Sheet1!$C$2:$C$1823),0))</f>
        <v>8226118000</v>
      </c>
      <c r="J1814" s="2">
        <f t="array" ref="J1814">(INDEX([1]Sheet1!$G$2:$G$1823,MATCH($C1814,IF([1]Sheet1!$A$2:$A$1823=$A1814,[1]Sheet1!$C$2:$C$1823),0))+INDEX([1]Sheet1!$J$2:$J$1823,MATCH($C1814,IF([1]Sheet1!$A$2:$A$1823=$A1814,[1]Sheet1!$C$2:$C$1823),0)))</f>
        <v>702041000</v>
      </c>
      <c r="K1814" s="2">
        <f t="array" ref="K1814">INDEX([5]Sheet1!$K$2:$K$2185,MATCH($C1814,IF([5]Sheet1!$E$2:$E$2185=$A1814,[5]Sheet1!$B$2:$B$2185),0))*10</f>
        <v>4007475500</v>
      </c>
      <c r="L1814" s="2">
        <f t="array" ref="L1814">INDEX([5]Sheet1!$J$2:$J$2185,MATCH($C1814,IF([5]Sheet1!$E$2:$E$2185=$A1814,[5]Sheet1!$B$2:$B$2185),0))</f>
        <v>133680</v>
      </c>
      <c r="M1814" s="2">
        <f t="array" ref="M1814">INDEX([5]Sheet1!$G$2:$G$2185,MATCH($C1814,IF([5]Sheet1!$E$2:$E$2185=$A1814,[5]Sheet1!$B$2:$B$2185),0))*10</f>
        <v>3190979750</v>
      </c>
      <c r="N1814" s="2">
        <f t="array" ref="N1814">INDEX([5]Sheet1!$F$2:$F$2185,MATCH($C1814,IF([5]Sheet1!$E$2:$E$2185=$A1814,[5]Sheet1!$B$2:$B$2185),0))</f>
        <v>94838</v>
      </c>
      <c r="O1814" s="2">
        <f t="array" ref="O1814">INDEX([5]Sheet1!$I$2:$I$2185,MATCH($C1814,IF([5]Sheet1!$E$2:$E$2185=$A1814,[5]Sheet1!$B$2:$B$2185),0))*10</f>
        <v>816495750</v>
      </c>
      <c r="P1814" s="2">
        <f t="array" ref="P1814">INDEX([5]Sheet1!$H$2:$H$2185,MATCH($C1814,IF([5]Sheet1!$E$2:$E$2185=$A1814,[5]Sheet1!$B$2:$B$2185),0))</f>
        <v>38842</v>
      </c>
    </row>
    <row r="1815" spans="1:16" x14ac:dyDescent="0.25">
      <c r="A1815" t="s">
        <v>90</v>
      </c>
      <c r="B1815" t="s">
        <v>91</v>
      </c>
      <c r="C1815">
        <v>2012</v>
      </c>
      <c r="D1815" s="2">
        <f t="array" ref="D1815">INDEX([2]data!$E$2:$E$2185,MATCH($C1815,IF([2]data!$C$2:$C$2185=$A1815,[2]data!$A$2:$A$2185),0))</f>
        <v>26060796</v>
      </c>
      <c r="E1815" s="2">
        <f>INDEX([3]Data!$E$2:$E$53,MATCH($B45,[3]Data!$B$2:$B$53,0))+INDEX([4]Data!$E$2:$E$53,MATCH($B45,[4]Data!$B$2:$B$53,0))</f>
        <v>5170689</v>
      </c>
      <c r="F1815" s="2">
        <f>INDEX([3]Data!$E$2:$E$53,MATCH($B45,[3]Data!$B$2:$B$53,0))+INDEX([4]Data!$E$2:$E$53,MATCH($B45,[4]Data!$B$2:$B$53,0))</f>
        <v>5170689</v>
      </c>
      <c r="G1815" s="2">
        <f>INDEX([3]Data!$C$2:$C$53,MATCH($B45,[3]Data!$B$2:$B$53,0))</f>
        <v>4773311</v>
      </c>
      <c r="H1815" s="2">
        <f t="array" ref="H1815">INDEX([1]Sheet1!$M$2:$M$1823,MATCH($C1815,IF([1]Sheet1!$A$2:$A$1823=$A1815,[1]Sheet1!$C$2:$C$1823),0))</f>
        <v>44771979264</v>
      </c>
      <c r="I1815" s="2">
        <f t="array" ref="I1815">INDEX([1]Sheet1!$D$2:$D$1823,MATCH($C1815,IF([1]Sheet1!$A$2:$A$1823=$A1815,[1]Sheet1!$C$2:$C$1823),0))</f>
        <v>39233594000</v>
      </c>
      <c r="J1815" s="2">
        <f t="array" ref="J1815">(INDEX([1]Sheet1!$G$2:$G$1823,MATCH($C1815,IF([1]Sheet1!$A$2:$A$1823=$A1815,[1]Sheet1!$C$2:$C$1823),0))+INDEX([1]Sheet1!$J$2:$J$1823,MATCH($C1815,IF([1]Sheet1!$A$2:$A$1823=$A1815,[1]Sheet1!$C$2:$C$1823),0)))</f>
        <v>5538384000</v>
      </c>
      <c r="K1815" s="2">
        <f t="array" ref="K1815">INDEX([5]Sheet1!$K$2:$K$2185,MATCH($C1815,IF([5]Sheet1!$E$2:$E$2185=$A1815,[5]Sheet1!$B$2:$B$2185),0))*10</f>
        <v>22794474080</v>
      </c>
      <c r="L1815" s="2">
        <f t="array" ref="L1815">INDEX([5]Sheet1!$J$2:$J$2185,MATCH($C1815,IF([5]Sheet1!$E$2:$E$2185=$A1815,[5]Sheet1!$B$2:$B$2185),0))</f>
        <v>682793</v>
      </c>
      <c r="M1815" s="2">
        <f t="array" ref="M1815">INDEX([5]Sheet1!$G$2:$G$2185,MATCH($C1815,IF([5]Sheet1!$E$2:$E$2185=$A1815,[5]Sheet1!$B$2:$B$2185),0))*10</f>
        <v>17575313810</v>
      </c>
      <c r="N1815" s="2">
        <f t="array" ref="N1815">INDEX([5]Sheet1!$F$2:$F$2185,MATCH($C1815,IF([5]Sheet1!$E$2:$E$2185=$A1815,[5]Sheet1!$B$2:$B$2185),0))</f>
        <v>467176</v>
      </c>
      <c r="O1815" s="2">
        <f t="array" ref="O1815">INDEX([5]Sheet1!$I$2:$I$2185,MATCH($C1815,IF([5]Sheet1!$E$2:$E$2185=$A1815,[5]Sheet1!$B$2:$B$2185),0))*10</f>
        <v>5219160270</v>
      </c>
      <c r="P1815" s="2">
        <f t="array" ref="P1815">INDEX([5]Sheet1!$H$2:$H$2185,MATCH($C1815,IF([5]Sheet1!$E$2:$E$2185=$A1815,[5]Sheet1!$B$2:$B$2185),0))</f>
        <v>215617</v>
      </c>
    </row>
    <row r="1816" spans="1:16" x14ac:dyDescent="0.25">
      <c r="A1816" t="s">
        <v>2</v>
      </c>
      <c r="B1816" t="s">
        <v>3</v>
      </c>
      <c r="C1816">
        <v>2012</v>
      </c>
      <c r="D1816" s="2">
        <f t="array" ref="D1816">INDEX([2]data!$E$2:$E$2185,MATCH($C1816,IF([2]data!$C$2:$C$2185=$A1816,[2]data!$A$2:$A$2185),0))</f>
        <v>313873685</v>
      </c>
      <c r="E1816" s="2">
        <f>INDEX([3]Data!$E$2:$E$53,MATCH($B46,[3]Data!$B$2:$B$53,0))+INDEX([4]Data!$E$2:$E$53,MATCH($B46,[4]Data!$B$2:$B$53,0))</f>
        <v>54909510</v>
      </c>
      <c r="F1816" s="2">
        <f>INDEX([3]Data!$E$2:$E$53,MATCH($B46,[3]Data!$B$2:$B$53,0))+INDEX([4]Data!$E$2:$E$53,MATCH($B46,[4]Data!$B$2:$B$53,0))</f>
        <v>54909510</v>
      </c>
      <c r="G1816" s="2">
        <f>INDEX([3]Data!$C$2:$C$53,MATCH($B46,[3]Data!$B$2:$B$53,0))</f>
        <v>48747354</v>
      </c>
      <c r="H1816" s="2">
        <f t="array" ref="H1816">INDEX([1]Sheet1!$M$2:$M$1823,MATCH($C1816,IF([1]Sheet1!$A$2:$A$1823=$A1816,[1]Sheet1!$C$2:$C$1823),0))</f>
        <v>565403189248</v>
      </c>
      <c r="I1816" s="2">
        <f t="array" ref="I1816">INDEX([1]Sheet1!$D$2:$D$1823,MATCH($C1816,IF([1]Sheet1!$A$2:$A$1823=$A1816,[1]Sheet1!$C$2:$C$1823),0))</f>
        <v>514340122000</v>
      </c>
      <c r="J1816" s="2">
        <f t="array" ref="J1816">(INDEX([1]Sheet1!$G$2:$G$1823,MATCH($C1816,IF([1]Sheet1!$A$2:$A$1823=$A1816,[1]Sheet1!$C$2:$C$1823),0))+INDEX([1]Sheet1!$J$2:$J$1823,MATCH($C1816,IF([1]Sheet1!$A$2:$A$1823=$A1816,[1]Sheet1!$C$2:$C$1823),0)))</f>
        <v>51063093000</v>
      </c>
      <c r="K1816" s="2">
        <f t="array" ref="K1816">INDEX([5]Sheet1!$K$2:$K$2185,MATCH($C1816,IF([5]Sheet1!$E$2:$E$2185=$A1816,[5]Sheet1!$B$2:$B$2185),0))*10</f>
        <v>261961071600</v>
      </c>
      <c r="L1816" s="2">
        <f t="array" ref="L1816">INDEX([5]Sheet1!$J$2:$J$2185,MATCH($C1816,IF([5]Sheet1!$E$2:$E$2185=$A1816,[5]Sheet1!$B$2:$B$2185),0))</f>
        <v>6674617</v>
      </c>
      <c r="M1816" s="2">
        <f t="array" ref="M1816">INDEX([5]Sheet1!$G$2:$G$2185,MATCH($C1816,IF([5]Sheet1!$E$2:$E$2185=$A1816,[5]Sheet1!$B$2:$B$2185),0))*10</f>
        <v>207025170640</v>
      </c>
      <c r="N1816" s="2">
        <f t="array" ref="N1816">INDEX([5]Sheet1!$F$2:$F$2185,MATCH($C1816,IF([5]Sheet1!$E$2:$E$2185=$A1816,[5]Sheet1!$B$2:$B$2185),0))</f>
        <v>4659517</v>
      </c>
      <c r="O1816" s="2">
        <f t="array" ref="O1816">INDEX([5]Sheet1!$I$2:$I$2185,MATCH($C1816,IF([5]Sheet1!$E$2:$E$2185=$A1816,[5]Sheet1!$B$2:$B$2185),0))*10</f>
        <v>54935900960</v>
      </c>
      <c r="P1816" s="2">
        <f t="array" ref="P1816">INDEX([5]Sheet1!$H$2:$H$2185,MATCH($C1816,IF([5]Sheet1!$E$2:$E$2185=$A1816,[5]Sheet1!$B$2:$B$2185),0))</f>
        <v>2015100</v>
      </c>
    </row>
    <row r="1817" spans="1:16" x14ac:dyDescent="0.25">
      <c r="A1817" t="s">
        <v>92</v>
      </c>
      <c r="B1817" t="s">
        <v>93</v>
      </c>
      <c r="C1817">
        <v>2012</v>
      </c>
      <c r="D1817" s="2">
        <f t="array" ref="D1817">INDEX([2]data!$E$2:$E$2185,MATCH($C1817,IF([2]data!$C$2:$C$2185=$A1817,[2]data!$A$2:$A$2185),0))</f>
        <v>2854871</v>
      </c>
      <c r="E1817" s="2">
        <f>INDEX([3]Data!$E$2:$E$53,MATCH($B47,[3]Data!$B$2:$B$53,0))+INDEX([4]Data!$E$2:$E$53,MATCH($B47,[4]Data!$B$2:$B$53,0))</f>
        <v>629925</v>
      </c>
      <c r="F1817" s="2">
        <f>INDEX([3]Data!$E$2:$E$53,MATCH($B47,[3]Data!$B$2:$B$53,0))+INDEX([4]Data!$E$2:$E$53,MATCH($B47,[4]Data!$B$2:$B$53,0))</f>
        <v>629925</v>
      </c>
      <c r="G1817" s="2">
        <f>INDEX([3]Data!$C$2:$C$53,MATCH($B47,[3]Data!$B$2:$B$53,0))</f>
        <v>588213</v>
      </c>
      <c r="H1817" s="2">
        <f t="array" ref="H1817">INDEX([1]Sheet1!$M$2:$M$1823,MATCH($C1817,IF([1]Sheet1!$A$2:$A$1823=$A1817,[1]Sheet1!$C$2:$C$1823),0))</f>
        <v>4215055104</v>
      </c>
      <c r="I1817" s="2">
        <f t="array" ref="I1817">INDEX([1]Sheet1!$D$2:$D$1823,MATCH($C1817,IF([1]Sheet1!$A$2:$A$1823=$A1817,[1]Sheet1!$C$2:$C$1823),0))</f>
        <v>3548527000</v>
      </c>
      <c r="J1817" s="2">
        <f t="array" ref="J1817">(INDEX([1]Sheet1!$G$2:$G$1823,MATCH($C1817,IF([1]Sheet1!$A$2:$A$1823=$A1817,[1]Sheet1!$C$2:$C$1823),0))+INDEX([1]Sheet1!$J$2:$J$1823,MATCH($C1817,IF([1]Sheet1!$A$2:$A$1823=$A1817,[1]Sheet1!$C$2:$C$1823),0)))</f>
        <v>666528000</v>
      </c>
      <c r="K1817" s="2">
        <f t="array" ref="K1817">INDEX([5]Sheet1!$K$2:$K$2185,MATCH($C1817,IF([5]Sheet1!$E$2:$E$2185=$A1817,[5]Sheet1!$B$2:$B$2185),0))*10</f>
        <v>1854801290</v>
      </c>
      <c r="L1817" s="2">
        <f t="array" ref="L1817">INDEX([5]Sheet1!$J$2:$J$2185,MATCH($C1817,IF([5]Sheet1!$E$2:$E$2185=$A1817,[5]Sheet1!$B$2:$B$2185),0))</f>
        <v>55029</v>
      </c>
      <c r="M1817" s="2">
        <f t="array" ref="M1817">INDEX([5]Sheet1!$G$2:$G$2185,MATCH($C1817,IF([5]Sheet1!$E$2:$E$2185=$A1817,[5]Sheet1!$B$2:$B$2185),0))*10</f>
        <v>1378260570</v>
      </c>
      <c r="N1817" s="2">
        <f t="array" ref="N1817">INDEX([5]Sheet1!$F$2:$F$2185,MATCH($C1817,IF([5]Sheet1!$E$2:$E$2185=$A1817,[5]Sheet1!$B$2:$B$2185),0))</f>
        <v>36656</v>
      </c>
      <c r="O1817" s="2">
        <f t="array" ref="O1817">INDEX([5]Sheet1!$I$2:$I$2185,MATCH($C1817,IF([5]Sheet1!$E$2:$E$2185=$A1817,[5]Sheet1!$B$2:$B$2185),0))*10</f>
        <v>476540720</v>
      </c>
      <c r="P1817" s="2">
        <f t="array" ref="P1817">INDEX([5]Sheet1!$H$2:$H$2185,MATCH($C1817,IF([5]Sheet1!$E$2:$E$2185=$A1817,[5]Sheet1!$B$2:$B$2185),0))</f>
        <v>18373</v>
      </c>
    </row>
    <row r="1818" spans="1:16" x14ac:dyDescent="0.25">
      <c r="A1818" t="s">
        <v>94</v>
      </c>
      <c r="B1818" t="s">
        <v>95</v>
      </c>
      <c r="C1818">
        <v>2012</v>
      </c>
      <c r="D1818" s="2">
        <f t="array" ref="D1818">INDEX([2]data!$E$2:$E$2185,MATCH($C1818,IF([2]data!$C$2:$C$2185=$A1818,[2]data!$A$2:$A$2185),0))</f>
        <v>625953</v>
      </c>
      <c r="E1818" s="2">
        <f>INDEX([3]Data!$E$2:$E$53,MATCH($B48,[3]Data!$B$2:$B$53,0))+INDEX([4]Data!$E$2:$E$53,MATCH($B48,[4]Data!$B$2:$B$53,0))</f>
        <v>93502</v>
      </c>
      <c r="F1818" s="2">
        <f>INDEX([3]Data!$E$2:$E$53,MATCH($B48,[3]Data!$B$2:$B$53,0))+INDEX([4]Data!$E$2:$E$53,MATCH($B48,[4]Data!$B$2:$B$53,0))</f>
        <v>93502</v>
      </c>
      <c r="G1818" s="2">
        <f>INDEX([3]Data!$C$2:$C$53,MATCH($B48,[3]Data!$B$2:$B$53,0))</f>
        <v>84094</v>
      </c>
      <c r="H1818" s="2">
        <f t="array" ref="H1818">INDEX([1]Sheet1!$M$2:$M$1823,MATCH($C1818,IF([1]Sheet1!$A$2:$A$1823=$A1818,[1]Sheet1!$C$2:$C$1823),0))</f>
        <v>1477208064</v>
      </c>
      <c r="I1818" s="2">
        <f t="array" ref="I1818">INDEX([1]Sheet1!$D$2:$D$1823,MATCH($C1818,IF([1]Sheet1!$A$2:$A$1823=$A1818,[1]Sheet1!$C$2:$C$1823),0))</f>
        <v>1431420000</v>
      </c>
      <c r="J1818" s="2">
        <f t="array" ref="J1818">(INDEX([1]Sheet1!$G$2:$G$1823,MATCH($C1818,IF([1]Sheet1!$A$2:$A$1823=$A1818,[1]Sheet1!$C$2:$C$1823),0))+INDEX([1]Sheet1!$J$2:$J$1823,MATCH($C1818,IF([1]Sheet1!$A$2:$A$1823=$A1818,[1]Sheet1!$C$2:$C$1823),0)))</f>
        <v>45788000</v>
      </c>
      <c r="K1818" s="2">
        <f t="array" ref="K1818">INDEX([5]Sheet1!$K$2:$K$2185,MATCH($C1818,IF([5]Sheet1!$E$2:$E$2185=$A1818,[5]Sheet1!$B$2:$B$2185),0))*10</f>
        <v>773105430</v>
      </c>
      <c r="L1818" s="2">
        <f t="array" ref="L1818">INDEX([5]Sheet1!$J$2:$J$2185,MATCH($C1818,IF([5]Sheet1!$E$2:$E$2185=$A1818,[5]Sheet1!$B$2:$B$2185),0))</f>
        <v>21265</v>
      </c>
      <c r="M1818" s="2">
        <f t="array" ref="M1818">INDEX([5]Sheet1!$G$2:$G$2185,MATCH($C1818,IF([5]Sheet1!$E$2:$E$2185=$A1818,[5]Sheet1!$B$2:$B$2185),0))*10</f>
        <v>633733110</v>
      </c>
      <c r="N1818" s="2">
        <f t="array" ref="N1818">INDEX([5]Sheet1!$F$2:$F$2185,MATCH($C1818,IF([5]Sheet1!$E$2:$E$2185=$A1818,[5]Sheet1!$B$2:$B$2185),0))</f>
        <v>16561</v>
      </c>
      <c r="O1818" s="2">
        <f t="array" ref="O1818">INDEX([5]Sheet1!$I$2:$I$2185,MATCH($C1818,IF([5]Sheet1!$E$2:$E$2185=$A1818,[5]Sheet1!$B$2:$B$2185),0))*10</f>
        <v>139372320</v>
      </c>
      <c r="P1818" s="2">
        <f t="array" ref="P1818">INDEX([5]Sheet1!$H$2:$H$2185,MATCH($C1818,IF([5]Sheet1!$E$2:$E$2185=$A1818,[5]Sheet1!$B$2:$B$2185),0))</f>
        <v>4704</v>
      </c>
    </row>
    <row r="1819" spans="1:16" x14ac:dyDescent="0.25">
      <c r="A1819" t="s">
        <v>96</v>
      </c>
      <c r="B1819" t="s">
        <v>97</v>
      </c>
      <c r="C1819">
        <v>2012</v>
      </c>
      <c r="D1819" s="2">
        <f t="array" ref="D1819">INDEX([2]data!$E$2:$E$2185,MATCH($C1819,IF([2]data!$C$2:$C$2185=$A1819,[2]data!$A$2:$A$2185),0))</f>
        <v>8186628</v>
      </c>
      <c r="E1819" s="2">
        <f>INDEX([3]Data!$E$2:$E$53,MATCH($B49,[3]Data!$B$2:$B$53,0))+INDEX([4]Data!$E$2:$E$53,MATCH($B49,[4]Data!$B$2:$B$53,0))</f>
        <v>1368926</v>
      </c>
      <c r="F1819" s="2">
        <f>INDEX([3]Data!$E$2:$E$53,MATCH($B49,[3]Data!$B$2:$B$53,0))+INDEX([4]Data!$E$2:$E$53,MATCH($B49,[4]Data!$B$2:$B$53,0))</f>
        <v>1368926</v>
      </c>
      <c r="G1819" s="2">
        <f>INDEX([3]Data!$C$2:$C$53,MATCH($B49,[3]Data!$B$2:$B$53,0))</f>
        <v>1226106</v>
      </c>
      <c r="H1819" s="2">
        <f t="array" ref="H1819">INDEX([1]Sheet1!$M$2:$M$1823,MATCH($C1819,IF([1]Sheet1!$A$2:$A$1823=$A1819,[1]Sheet1!$C$2:$C$1823),0))</f>
        <v>14731626496</v>
      </c>
      <c r="I1819" s="2">
        <f t="array" ref="I1819">INDEX([1]Sheet1!$D$2:$D$1823,MATCH($C1819,IF([1]Sheet1!$A$2:$A$1823=$A1819,[1]Sheet1!$C$2:$C$1823),0))</f>
        <v>13591961000</v>
      </c>
      <c r="J1819" s="2">
        <f t="array" ref="J1819">(INDEX([1]Sheet1!$G$2:$G$1823,MATCH($C1819,IF([1]Sheet1!$A$2:$A$1823=$A1819,[1]Sheet1!$C$2:$C$1823),0))+INDEX([1]Sheet1!$J$2:$J$1823,MATCH($C1819,IF([1]Sheet1!$A$2:$A$1823=$A1819,[1]Sheet1!$C$2:$C$1823),0)))</f>
        <v>1139666000</v>
      </c>
      <c r="K1819" s="2">
        <f t="array" ref="K1819">INDEX([5]Sheet1!$K$2:$K$2185,MATCH($C1819,IF([5]Sheet1!$E$2:$E$2185=$A1819,[5]Sheet1!$B$2:$B$2185),0))*10</f>
        <v>7300486320</v>
      </c>
      <c r="L1819" s="2">
        <f t="array" ref="L1819">INDEX([5]Sheet1!$J$2:$J$2185,MATCH($C1819,IF([5]Sheet1!$E$2:$E$2185=$A1819,[5]Sheet1!$B$2:$B$2185),0))</f>
        <v>204338</v>
      </c>
      <c r="M1819" s="2">
        <f t="array" ref="M1819">INDEX([5]Sheet1!$G$2:$G$2185,MATCH($C1819,IF([5]Sheet1!$E$2:$E$2185=$A1819,[5]Sheet1!$B$2:$B$2185),0))*10</f>
        <v>5871902760</v>
      </c>
      <c r="N1819" s="2">
        <f t="array" ref="N1819">INDEX([5]Sheet1!$F$2:$F$2185,MATCH($C1819,IF([5]Sheet1!$E$2:$E$2185=$A1819,[5]Sheet1!$B$2:$B$2185),0))</f>
        <v>145266</v>
      </c>
      <c r="O1819" s="2">
        <f t="array" ref="O1819">INDEX([5]Sheet1!$I$2:$I$2185,MATCH($C1819,IF([5]Sheet1!$E$2:$E$2185=$A1819,[5]Sheet1!$B$2:$B$2185),0))*10</f>
        <v>1428583560</v>
      </c>
      <c r="P1819" s="2">
        <f t="array" ref="P1819">INDEX([5]Sheet1!$H$2:$H$2185,MATCH($C1819,IF([5]Sheet1!$E$2:$E$2185=$A1819,[5]Sheet1!$B$2:$B$2185),0))</f>
        <v>59072</v>
      </c>
    </row>
    <row r="1820" spans="1:16" x14ac:dyDescent="0.25">
      <c r="A1820" t="s">
        <v>98</v>
      </c>
      <c r="B1820" t="s">
        <v>99</v>
      </c>
      <c r="C1820">
        <v>2012</v>
      </c>
      <c r="D1820" s="2">
        <f t="array" ref="D1820">INDEX([2]data!$E$2:$E$2185,MATCH($C1820,IF([2]data!$C$2:$C$2185=$A1820,[2]data!$A$2:$A$2185),0))</f>
        <v>6895318</v>
      </c>
      <c r="E1820" s="2">
        <f>INDEX([3]Data!$E$2:$E$53,MATCH($B50,[3]Data!$B$2:$B$53,0))+INDEX([4]Data!$E$2:$E$53,MATCH($B50,[4]Data!$B$2:$B$53,0))</f>
        <v>1158194</v>
      </c>
      <c r="F1820" s="2">
        <f>INDEX([3]Data!$E$2:$E$53,MATCH($B50,[3]Data!$B$2:$B$53,0))+INDEX([4]Data!$E$2:$E$53,MATCH($B50,[4]Data!$B$2:$B$53,0))</f>
        <v>1158194</v>
      </c>
      <c r="G1820" s="2">
        <f>INDEX([3]Data!$C$2:$C$53,MATCH($B50,[3]Data!$B$2:$B$53,0))</f>
        <v>1033186</v>
      </c>
      <c r="H1820" s="2">
        <f t="array" ref="H1820">INDEX([1]Sheet1!$M$2:$M$1823,MATCH($C1820,IF([1]Sheet1!$A$2:$A$1823=$A1820,[1]Sheet1!$C$2:$C$1823),0))</f>
        <v>11755297792</v>
      </c>
      <c r="I1820" s="2">
        <f t="array" ref="I1820">INDEX([1]Sheet1!$D$2:$D$1823,MATCH($C1820,IF([1]Sheet1!$A$2:$A$1823=$A1820,[1]Sheet1!$C$2:$C$1823),0))</f>
        <v>10202942000</v>
      </c>
      <c r="J1820" s="2">
        <f t="array" ref="J1820">(INDEX([1]Sheet1!$G$2:$G$1823,MATCH($C1820,IF([1]Sheet1!$A$2:$A$1823=$A1820,[1]Sheet1!$C$2:$C$1823),0))+INDEX([1]Sheet1!$J$2:$J$1823,MATCH($C1820,IF([1]Sheet1!$A$2:$A$1823=$A1820,[1]Sheet1!$C$2:$C$1823),0)))</f>
        <v>1552356000</v>
      </c>
      <c r="K1820" s="2">
        <f t="array" ref="K1820">INDEX([5]Sheet1!$K$2:$K$2185,MATCH($C1820,IF([5]Sheet1!$E$2:$E$2185=$A1820,[5]Sheet1!$B$2:$B$2185),0))*10</f>
        <v>4915957870</v>
      </c>
      <c r="L1820" s="2">
        <f t="array" ref="L1820">INDEX([5]Sheet1!$J$2:$J$2185,MATCH($C1820,IF([5]Sheet1!$E$2:$E$2185=$A1820,[5]Sheet1!$B$2:$B$2185),0))</f>
        <v>105591</v>
      </c>
      <c r="M1820" s="2">
        <f t="array" ref="M1820">INDEX([5]Sheet1!$G$2:$G$2185,MATCH($C1820,IF([5]Sheet1!$E$2:$E$2185=$A1820,[5]Sheet1!$B$2:$B$2185),0))*10</f>
        <v>3740307650</v>
      </c>
      <c r="N1820" s="2">
        <f t="array" ref="N1820">INDEX([5]Sheet1!$F$2:$F$2185,MATCH($C1820,IF([5]Sheet1!$E$2:$E$2185=$A1820,[5]Sheet1!$B$2:$B$2185),0))</f>
        <v>75389</v>
      </c>
      <c r="O1820" s="2">
        <f t="array" ref="O1820">INDEX([5]Sheet1!$I$2:$I$2185,MATCH($C1820,IF([5]Sheet1!$E$2:$E$2185=$A1820,[5]Sheet1!$B$2:$B$2185),0))*10</f>
        <v>1175650220</v>
      </c>
      <c r="P1820" s="2">
        <f t="array" ref="P1820">INDEX([5]Sheet1!$H$2:$H$2185,MATCH($C1820,IF([5]Sheet1!$E$2:$E$2185=$A1820,[5]Sheet1!$B$2:$B$2185),0))</f>
        <v>30202</v>
      </c>
    </row>
    <row r="1821" spans="1:16" x14ac:dyDescent="0.25">
      <c r="A1821" t="s">
        <v>100</v>
      </c>
      <c r="B1821" t="s">
        <v>101</v>
      </c>
      <c r="C1821">
        <v>2012</v>
      </c>
      <c r="D1821" s="2">
        <f t="array" ref="D1821">INDEX([2]data!$E$2:$E$2185,MATCH($C1821,IF([2]data!$C$2:$C$2185=$A1821,[2]data!$A$2:$A$2185),0))</f>
        <v>1856680</v>
      </c>
      <c r="E1821" s="2">
        <f>INDEX([3]Data!$E$2:$E$53,MATCH($B51,[3]Data!$B$2:$B$53,0))+INDEX([4]Data!$E$2:$E$53,MATCH($B51,[4]Data!$B$2:$B$53,0))</f>
        <v>280491</v>
      </c>
      <c r="F1821" s="2">
        <f>INDEX([3]Data!$E$2:$E$53,MATCH($B51,[3]Data!$B$2:$B$53,0))+INDEX([4]Data!$E$2:$E$53,MATCH($B51,[4]Data!$B$2:$B$53,0))</f>
        <v>280491</v>
      </c>
      <c r="G1821" s="2">
        <f>INDEX([3]Data!$C$2:$C$53,MATCH($B51,[3]Data!$B$2:$B$53,0))</f>
        <v>256188</v>
      </c>
      <c r="H1821" s="2">
        <f t="array" ref="H1821">INDEX([1]Sheet1!$M$2:$M$1823,MATCH($C1821,IF([1]Sheet1!$A$2:$A$1823=$A1821,[1]Sheet1!$C$2:$C$1823),0))</f>
        <v>3198304000</v>
      </c>
      <c r="I1821" s="2">
        <f t="array" ref="I1821">INDEX([1]Sheet1!$D$2:$D$1823,MATCH($C1821,IF([1]Sheet1!$A$2:$A$1823=$A1821,[1]Sheet1!$C$2:$C$1823),0))</f>
        <v>2953222000</v>
      </c>
      <c r="J1821" s="2">
        <f t="array" ref="J1821">(INDEX([1]Sheet1!$G$2:$G$1823,MATCH($C1821,IF([1]Sheet1!$A$2:$A$1823=$A1821,[1]Sheet1!$C$2:$C$1823),0))+INDEX([1]Sheet1!$J$2:$J$1823,MATCH($C1821,IF([1]Sheet1!$A$2:$A$1823=$A1821,[1]Sheet1!$C$2:$C$1823),0)))</f>
        <v>245082000</v>
      </c>
      <c r="K1821" s="2">
        <f t="array" ref="K1821">INDEX([5]Sheet1!$K$2:$K$2185,MATCH($C1821,IF([5]Sheet1!$E$2:$E$2185=$A1821,[5]Sheet1!$B$2:$B$2185),0))*10</f>
        <v>1464091360</v>
      </c>
      <c r="L1821" s="2">
        <f t="array" ref="L1821">INDEX([5]Sheet1!$J$2:$J$2185,MATCH($C1821,IF([5]Sheet1!$E$2:$E$2185=$A1821,[5]Sheet1!$B$2:$B$2185),0))</f>
        <v>43683</v>
      </c>
      <c r="M1821" s="2">
        <f t="array" ref="M1821">INDEX([5]Sheet1!$G$2:$G$2185,MATCH($C1821,IF([5]Sheet1!$E$2:$E$2185=$A1821,[5]Sheet1!$B$2:$B$2185),0))*10</f>
        <v>1089983010</v>
      </c>
      <c r="N1821" s="2">
        <f t="array" ref="N1821">INDEX([5]Sheet1!$F$2:$F$2185,MATCH($C1821,IF([5]Sheet1!$E$2:$E$2185=$A1821,[5]Sheet1!$B$2:$B$2185),0))</f>
        <v>28627</v>
      </c>
      <c r="O1821" s="2">
        <f t="array" ref="O1821">INDEX([5]Sheet1!$I$2:$I$2185,MATCH($C1821,IF([5]Sheet1!$E$2:$E$2185=$A1821,[5]Sheet1!$B$2:$B$2185),0))*10</f>
        <v>374108350</v>
      </c>
      <c r="P1821" s="2">
        <f t="array" ref="P1821">INDEX([5]Sheet1!$H$2:$H$2185,MATCH($C1821,IF([5]Sheet1!$E$2:$E$2185=$A1821,[5]Sheet1!$B$2:$B$2185),0))</f>
        <v>15056</v>
      </c>
    </row>
    <row r="1822" spans="1:16" x14ac:dyDescent="0.25">
      <c r="A1822" t="s">
        <v>102</v>
      </c>
      <c r="B1822" t="s">
        <v>103</v>
      </c>
      <c r="C1822">
        <v>2012</v>
      </c>
      <c r="D1822" s="2">
        <f t="array" ref="D1822">INDEX([2]data!$E$2:$E$2185,MATCH($C1822,IF([2]data!$C$2:$C$2185=$A1822,[2]data!$A$2:$A$2185),0))</f>
        <v>5724554</v>
      </c>
      <c r="E1822" s="2">
        <f>INDEX([3]Data!$E$2:$E$53,MATCH($B52,[3]Data!$B$2:$B$53,0))+INDEX([4]Data!$E$2:$E$53,MATCH($B52,[4]Data!$B$2:$B$53,0))</f>
        <v>993115</v>
      </c>
      <c r="F1822" s="2">
        <f>INDEX([3]Data!$E$2:$E$53,MATCH($B52,[3]Data!$B$2:$B$53,0))+INDEX([4]Data!$E$2:$E$53,MATCH($B52,[4]Data!$B$2:$B$53,0))</f>
        <v>993115</v>
      </c>
      <c r="G1822" s="2">
        <f>INDEX([3]Data!$C$2:$C$53,MATCH($B52,[3]Data!$B$2:$B$53,0))</f>
        <v>858103</v>
      </c>
      <c r="H1822" s="2">
        <f t="array" ref="H1822">INDEX([1]Sheet1!$M$2:$M$1823,MATCH($C1822,IF([1]Sheet1!$A$2:$A$1823=$A1822,[1]Sheet1!$C$2:$C$1823),0))</f>
        <v>10130644992</v>
      </c>
      <c r="I1822" s="2">
        <f t="array" ref="I1822">INDEX([1]Sheet1!$D$2:$D$1823,MATCH($C1822,IF([1]Sheet1!$A$2:$A$1823=$A1822,[1]Sheet1!$C$2:$C$1823),0))</f>
        <v>9680984000</v>
      </c>
      <c r="J1822" s="2">
        <f t="array" ref="J1822">(INDEX([1]Sheet1!$G$2:$G$1823,MATCH($C1822,IF([1]Sheet1!$A$2:$A$1823=$A1822,[1]Sheet1!$C$2:$C$1823),0))+INDEX([1]Sheet1!$J$2:$J$1823,MATCH($C1822,IF([1]Sheet1!$A$2:$A$1823=$A1822,[1]Sheet1!$C$2:$C$1823),0)))</f>
        <v>449661000</v>
      </c>
      <c r="K1822" s="2">
        <f t="array" ref="K1822">INDEX([5]Sheet1!$K$2:$K$2185,MATCH($C1822,IF([5]Sheet1!$E$2:$E$2185=$A1822,[5]Sheet1!$B$2:$B$2185),0))*10</f>
        <v>4580981270</v>
      </c>
      <c r="L1822" s="2">
        <f t="array" ref="L1822">INDEX([5]Sheet1!$J$2:$J$2185,MATCH($C1822,IF([5]Sheet1!$E$2:$E$2185=$A1822,[5]Sheet1!$B$2:$B$2185),0))</f>
        <v>115288</v>
      </c>
      <c r="M1822" s="2">
        <f t="array" ref="M1822">INDEX([5]Sheet1!$G$2:$G$2185,MATCH($C1822,IF([5]Sheet1!$E$2:$E$2185=$A1822,[5]Sheet1!$B$2:$B$2185),0))*10</f>
        <v>3733629670</v>
      </c>
      <c r="N1822" s="2">
        <f t="array" ref="N1822">INDEX([5]Sheet1!$F$2:$F$2185,MATCH($C1822,IF([5]Sheet1!$E$2:$E$2185=$A1822,[5]Sheet1!$B$2:$B$2185),0))</f>
        <v>87146</v>
      </c>
      <c r="O1822" s="2">
        <f t="array" ref="O1822">INDEX([5]Sheet1!$I$2:$I$2185,MATCH($C1822,IF([5]Sheet1!$E$2:$E$2185=$A1822,[5]Sheet1!$B$2:$B$2185),0))*10</f>
        <v>847351600</v>
      </c>
      <c r="P1822" s="2">
        <f t="array" ref="P1822">INDEX([5]Sheet1!$H$2:$H$2185,MATCH($C1822,IF([5]Sheet1!$E$2:$E$2185=$A1822,[5]Sheet1!$B$2:$B$2185),0))</f>
        <v>28142</v>
      </c>
    </row>
    <row r="1823" spans="1:16" x14ac:dyDescent="0.25">
      <c r="A1823" t="s">
        <v>104</v>
      </c>
      <c r="B1823" t="s">
        <v>105</v>
      </c>
      <c r="C1823">
        <v>2012</v>
      </c>
      <c r="D1823" s="2">
        <f t="array" ref="D1823">INDEX([2]data!$E$2:$E$2185,MATCH($C1823,IF([2]data!$C$2:$C$2185=$A1823,[2]data!$A$2:$A$2185),0))</f>
        <v>576626</v>
      </c>
      <c r="E1823" s="2">
        <f>INDEX([3]Data!$E$2:$E$53,MATCH($B53,[3]Data!$B$2:$B$53,0))+INDEX([4]Data!$E$2:$E$53,MATCH($B53,[4]Data!$B$2:$B$53,0))</f>
        <v>99497</v>
      </c>
      <c r="F1823" s="2">
        <f>INDEX([3]Data!$E$2:$E$53,MATCH($B53,[3]Data!$B$2:$B$53,0))+INDEX([4]Data!$E$2:$E$53,MATCH($B53,[4]Data!$B$2:$B$53,0))</f>
        <v>99497</v>
      </c>
      <c r="G1823" s="2">
        <f>INDEX([3]Data!$C$2:$C$53,MATCH($B53,[3]Data!$B$2:$B$53,0))</f>
        <v>92819</v>
      </c>
      <c r="H1823" s="2">
        <f t="array" ref="H1823">INDEX([1]Sheet1!$M$2:$M$1823,MATCH($C1823,IF([1]Sheet1!$A$2:$A$1823=$A1823,[1]Sheet1!$C$2:$C$1823),0))</f>
        <v>1652872960</v>
      </c>
      <c r="I1823" s="2">
        <f t="array" ref="I1823">INDEX([1]Sheet1!$D$2:$D$1823,MATCH($C1823,IF([1]Sheet1!$A$2:$A$1823=$A1823,[1]Sheet1!$C$2:$C$1823),0))</f>
        <v>1439610000</v>
      </c>
      <c r="J1823" s="2">
        <f t="array" ref="J1823">(INDEX([1]Sheet1!$G$2:$G$1823,MATCH($C1823,IF([1]Sheet1!$A$2:$A$1823=$A1823,[1]Sheet1!$C$2:$C$1823),0))+INDEX([1]Sheet1!$J$2:$J$1823,MATCH($C1823,IF([1]Sheet1!$A$2:$A$1823=$A1823,[1]Sheet1!$C$2:$C$1823),0)))</f>
        <v>213263000</v>
      </c>
      <c r="K1823" s="2">
        <f t="array" ref="K1823">INDEX([5]Sheet1!$K$2:$K$2185,MATCH($C1823,IF([5]Sheet1!$E$2:$E$2185=$A1823,[5]Sheet1!$B$2:$B$2185),0))*10</f>
        <v>716138910</v>
      </c>
      <c r="L1823" s="2">
        <f t="array" ref="L1823">INDEX([5]Sheet1!$J$2:$J$2185,MATCH($C1823,IF([5]Sheet1!$E$2:$E$2185=$A1823,[5]Sheet1!$B$2:$B$2185),0))</f>
        <v>19053</v>
      </c>
      <c r="M1823" s="2">
        <f t="array" ref="M1823">INDEX([5]Sheet1!$G$2:$G$2185,MATCH($C1823,IF([5]Sheet1!$E$2:$E$2185=$A1823,[5]Sheet1!$B$2:$B$2185),0))*10</f>
        <v>553139110</v>
      </c>
      <c r="N1823" s="2">
        <f t="array" ref="N1823">INDEX([5]Sheet1!$F$2:$F$2185,MATCH($C1823,IF([5]Sheet1!$E$2:$E$2185=$A1823,[5]Sheet1!$B$2:$B$2185),0))</f>
        <v>13040</v>
      </c>
      <c r="O1823" s="2">
        <f t="array" ref="O1823">INDEX([5]Sheet1!$I$2:$I$2185,MATCH($C1823,IF([5]Sheet1!$E$2:$E$2185=$A1823,[5]Sheet1!$B$2:$B$2185),0))*10</f>
        <v>162999800</v>
      </c>
      <c r="P1823" s="2">
        <f t="array" ref="P1823">INDEX([5]Sheet1!$H$2:$H$2185,MATCH($C1823,IF([5]Sheet1!$E$2:$E$2185=$A1823,[5]Sheet1!$B$2:$B$2185),0))</f>
        <v>6013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24"/>
  <sheetViews>
    <sheetView tabSelected="1" topLeftCell="I1" workbookViewId="0">
      <selection activeCell="V55" sqref="V55"/>
    </sheetView>
  </sheetViews>
  <sheetFormatPr defaultRowHeight="15" x14ac:dyDescent="0.25"/>
  <cols>
    <col min="2" max="2" width="19.140625" bestFit="1" customWidth="1"/>
    <col min="3" max="3" width="19.140625" customWidth="1"/>
    <col min="4" max="4" width="19" customWidth="1"/>
    <col min="5" max="5" width="2" bestFit="1" customWidth="1"/>
    <col min="6" max="6" width="20" customWidth="1"/>
    <col min="7" max="7" width="2" bestFit="1" customWidth="1"/>
    <col min="8" max="9" width="18.7109375" customWidth="1"/>
    <col min="10" max="10" width="2" bestFit="1" customWidth="1"/>
    <col min="11" max="11" width="23.140625" customWidth="1"/>
    <col min="12" max="12" width="2" bestFit="1" customWidth="1"/>
    <col min="13" max="13" width="29.5703125" customWidth="1"/>
    <col min="14" max="14" width="2" bestFit="1" customWidth="1"/>
    <col min="15" max="15" width="18.5703125" bestFit="1" customWidth="1"/>
    <col min="16" max="16" width="18.5703125" customWidth="1"/>
    <col min="17" max="17" width="2" bestFit="1" customWidth="1"/>
    <col min="18" max="18" width="10.28515625" bestFit="1" customWidth="1"/>
    <col min="19" max="19" width="2" bestFit="1" customWidth="1"/>
    <col min="20" max="20" width="11.5703125" bestFit="1" customWidth="1"/>
    <col min="21" max="21" width="11.85546875" bestFit="1" customWidth="1"/>
    <col min="22" max="22" width="10.5703125" bestFit="1" customWidth="1"/>
    <col min="23" max="23" width="11.5703125" bestFit="1" customWidth="1"/>
    <col min="24" max="24" width="10.5703125" bestFit="1" customWidth="1"/>
  </cols>
  <sheetData>
    <row r="1" spans="1:24" x14ac:dyDescent="0.25">
      <c r="A1" s="22"/>
      <c r="B1" s="22"/>
      <c r="C1" s="22"/>
      <c r="D1" s="23" t="s">
        <v>134</v>
      </c>
      <c r="E1" s="23"/>
      <c r="F1" s="23"/>
      <c r="G1" s="23"/>
      <c r="H1" s="23"/>
      <c r="I1" s="23" t="s">
        <v>135</v>
      </c>
      <c r="J1" s="23"/>
      <c r="K1" s="23"/>
      <c r="L1" s="23"/>
      <c r="M1" s="23"/>
      <c r="N1" s="23"/>
      <c r="O1" s="23"/>
      <c r="P1" s="23" t="s">
        <v>136</v>
      </c>
      <c r="Q1" s="23"/>
      <c r="R1" s="23"/>
      <c r="S1" s="23"/>
      <c r="T1" s="23"/>
      <c r="U1" s="23" t="s">
        <v>146</v>
      </c>
      <c r="V1" s="23"/>
      <c r="W1" s="23"/>
      <c r="X1" s="23"/>
    </row>
    <row r="2" spans="1:24" ht="42" customHeight="1" x14ac:dyDescent="0.25">
      <c r="A2" s="25" t="s">
        <v>0</v>
      </c>
      <c r="B2" s="25" t="s">
        <v>1</v>
      </c>
      <c r="C2" s="25" t="s">
        <v>153</v>
      </c>
      <c r="D2" s="26" t="s">
        <v>109</v>
      </c>
      <c r="E2" s="27" t="s">
        <v>132</v>
      </c>
      <c r="F2" s="26" t="s">
        <v>138</v>
      </c>
      <c r="G2" s="27" t="s">
        <v>133</v>
      </c>
      <c r="H2" s="26" t="s">
        <v>137</v>
      </c>
      <c r="I2" s="26" t="s">
        <v>111</v>
      </c>
      <c r="J2" s="27" t="s">
        <v>132</v>
      </c>
      <c r="K2" s="26" t="s">
        <v>130</v>
      </c>
      <c r="L2" s="27" t="s">
        <v>133</v>
      </c>
      <c r="M2" s="26" t="s">
        <v>131</v>
      </c>
      <c r="N2" s="27" t="s">
        <v>133</v>
      </c>
      <c r="O2" s="26" t="s">
        <v>145</v>
      </c>
      <c r="P2" s="26" t="s">
        <v>137</v>
      </c>
      <c r="Q2" s="27" t="s">
        <v>132</v>
      </c>
      <c r="R2" s="26" t="s">
        <v>140</v>
      </c>
      <c r="S2" s="27" t="s">
        <v>133</v>
      </c>
      <c r="T2" s="26" t="s">
        <v>141</v>
      </c>
      <c r="U2" s="26" t="s">
        <v>112</v>
      </c>
      <c r="V2" s="26" t="s">
        <v>113</v>
      </c>
      <c r="W2" s="26" t="s">
        <v>139</v>
      </c>
      <c r="X2" s="26" t="s">
        <v>114</v>
      </c>
    </row>
    <row r="3" spans="1:24" x14ac:dyDescent="0.25">
      <c r="A3" s="24" t="s">
        <v>4</v>
      </c>
      <c r="B3" s="24" t="s">
        <v>5</v>
      </c>
      <c r="C3" s="24">
        <v>1972</v>
      </c>
      <c r="D3" s="5">
        <f t="array" ref="D3">IFERROR(INDEX(Data!$H$2:$H$1823,MATCH('Ratios - Total'!$C3,IF(Data!$A$2:$A$1823='Ratios - Total'!$A3,Data!$C$2:$C$1823,0),0))/INDEX(Data!$D$2:$D$1823,MATCH('Ratios - Total'!$C3,IF(Data!$A$2:$A$1823='Ratios - Total'!$A3,Data!$C$2:$C$1823,0),0)),"Missing Data")</f>
        <v>148.32970102370567</v>
      </c>
      <c r="E3" s="5"/>
      <c r="F3" s="5">
        <f t="array" ref="F3">IFERROR(INDEX(Data!$G$2:$G$1823,MATCH('Ratios - Total'!$C3,IF(Data!$A$2:$A$1823='Ratios - Total'!$A3,Data!$C$2:$C$1823,0),0))/INDEX(Data!$D$2:$D$1823,MATCH('Ratios - Total'!$C3,IF(Data!$A$2:$A$1823='Ratios - Total'!$A3,Data!$C$2:$C$1823,0),0)),"Missing Data")</f>
        <v>0</v>
      </c>
      <c r="G3" s="5"/>
      <c r="H3" s="5" t="str">
        <f t="array" ref="H3">IFERROR(INDEX(Data!$H$2:$H$1823,MATCH('Ratios - Total'!$C3,IF(Data!$A$2:$A$1823='Ratios - Total'!$A3,Data!$C$2:$C$1823,0),0))/INDEX(Data!$G$2:$G$1823,MATCH('Ratios - Total'!$C3,IF(Data!$A$2:$A$1823='Ratios - Total'!$A3,Data!$C$2:$C$1823,0),0)),"Missing Data")</f>
        <v>Missing Data</v>
      </c>
      <c r="I3" s="5">
        <f t="array" ref="I3">IFERROR(INDEX(Data!$G$2:$G$1823,MATCH('Ratios - Total'!$C3,IF(Data!$A$2:$A$1823='Ratios - Total'!$A3,Data!$C$2:$C$1823,0),0))/INDEX(Data!$D$2:$D$1823,MATCH('Ratios - Total'!$C3,IF(Data!$A$2:$A$1823='Ratios - Total'!$A3,Data!$C$2:$C$1823,0),0)),"Missing Data")</f>
        <v>0</v>
      </c>
      <c r="J3" s="5"/>
      <c r="K3" s="5">
        <f t="array" ref="K3">IFERROR(INDEX(Data!$E$2:$E$1823,MATCH('Ratios - Total'!$C3,IF(Data!$A$2:$A$1823='Ratios - Total'!$A3,Data!$C$2:$C$1823,0),0))/INDEX(Data!$D$2:$D$1823,MATCH('Ratios - Total'!$C3,IF(Data!$A$2:$A$1823='Ratios - Total'!$A3,Data!$C$2:$C$1823,0),0)),"Missing Data")</f>
        <v>0</v>
      </c>
      <c r="L3" s="5"/>
      <c r="M3" s="5" t="str">
        <f t="array" ref="M3">IFERROR(INDEX(Data!$F$2:$F$1823,MATCH('Ratios - Total'!$C3,IF(Data!$A$2:$A$1823='Ratios - Total'!$A3,Data!$C$2:$C$1823,0),0))/INDEX(Data!$E$2:$E$1823,MATCH('Ratios - Total'!$C3,IF(Data!$A$2:$A$1823='Ratios - Total'!$A3,Data!$C$2:$C$1823,0),0)),"Missing Data")</f>
        <v>Missing Data</v>
      </c>
      <c r="N3" s="5"/>
      <c r="O3" s="5" t="str">
        <f t="array" ref="O3">IFERROR(INDEX(Data!$G$2:$G$1823,MATCH('Ratios - Total'!$C3,IF(Data!$A$2:$A$1823='Ratios - Total'!$A3,Data!$C$2:$C$1823,0),0))/INDEX(Data!$F$2:$F$1823,MATCH('Ratios - Total'!$C3,IF(Data!$A$2:$A$1823='Ratios - Total'!$A3,Data!$C$2:$C$1823,0),0)),"Missing Data")</f>
        <v>Missing Data</v>
      </c>
      <c r="P3" s="5" t="str">
        <f t="array" ref="P3">IFERROR(INDEX(Data!$H$2:$H$1823,MATCH('Ratios - Total'!$C3,IF(Data!$A$2:$A$1823='Ratios - Total'!$A3,Data!$C$2:$C$1823,0),0))/INDEX(Data!$G$2:$G$1823,MATCH('Ratios - Total'!$C3,IF(Data!$A$2:$A$1823='Ratios - Total'!$A3,Data!$C$2:$C$1823,0),0)),"Missing Data")</f>
        <v>Missing Data</v>
      </c>
      <c r="Q3" s="5"/>
      <c r="R3" s="5" t="str">
        <f t="array" ref="R3">IFERROR(INDEX(Data!$L$2:$L$1823,MATCH('Ratios - Total'!$C3,IF(Data!$A$2:$A$1823='Ratios - Total'!$A3,Data!$C$2:$C$1823,0),0))/INDEX(Data!$G$2:$G$1823,MATCH('Ratios - Total'!$C3,IF(Data!$A$2:$A$1823='Ratios - Total'!$A3,Data!$C$2:$C$1823,0),0)),"Missing Data")</f>
        <v>Missing Data</v>
      </c>
      <c r="S3" s="5"/>
      <c r="T3" s="5">
        <f t="array" ref="T3">IFERROR(INDEX(Data!$H$2:$H$1823,MATCH('Ratios - Total'!$C3,IF(Data!$A$2:$A$1823='Ratios - Total'!$A3,Data!$C$2:$C$1823,0),0))/INDEX(Data!$L$2:$L$1823,MATCH('Ratios - Total'!$C3,IF(Data!$A$2:$A$1823='Ratios - Total'!$A3,Data!$C$2:$C$1823,0),0)),"Missing Data")</f>
        <v>10131.374481467905</v>
      </c>
      <c r="U3" s="5">
        <f t="array" ref="U3">IFERROR(INDEX(Data!$K$2:$K$1823,MATCH('Ratios - Total'!$C3,IF(Data!$A$2:$A$1823='Ratios - Total'!$A3,Data!$C$2:$C$1823,0),0))/INDEX(Data!$H$2:$H$1823,MATCH('Ratios - Total'!$C3,IF(Data!$A$2:$A$1823='Ratios - Total'!$A3,Data!$C$2:$C$1823,0),0)),"Missing Data")</f>
        <v>0.57931132103757466</v>
      </c>
      <c r="V3" s="5">
        <f t="array" ref="V3">IFERROR(INDEX(Data!$K$2:$K$1823,MATCH('Ratios - Total'!$C3,IF(Data!$A$2:$A$1823='Ratios - Total'!$A3,Data!$C$2:$C$1823,0),0))/INDEX(Data!$L$2:$L$1823,MATCH('Ratios - Total'!$C3,IF(Data!$A$2:$A$1823='Ratios - Total'!$A3,Data!$C$2:$C$1823,0),0)),"Missing Data")</f>
        <v>5869.2199347855449</v>
      </c>
      <c r="W3" s="5">
        <f t="shared" ref="W3:W34" si="0">T3-V3</f>
        <v>4262.15454668236</v>
      </c>
      <c r="X3" s="5" t="str">
        <f t="array" ref="X3">IFERROR(INDEX(Data!$K$2:$K$1823,MATCH('Ratios - Total'!$C3,IF(Data!$A$2:$A$1823='Ratios - Total'!$A3,Data!$C$2:$C$1823,0),0))/INDEX(Data!$G$2:$G$1823,MATCH('Ratios - Total'!$C3,IF(Data!$A$2:$A$1823='Ratios - Total'!$A3,Data!$C$2:$C$1823,0),0)),"Missing Data")</f>
        <v>Missing Data</v>
      </c>
    </row>
    <row r="4" spans="1:24" x14ac:dyDescent="0.25">
      <c r="A4" s="24" t="s">
        <v>6</v>
      </c>
      <c r="B4" s="24" t="s">
        <v>7</v>
      </c>
      <c r="C4" s="24">
        <v>1972</v>
      </c>
      <c r="D4" s="5">
        <f t="array" ref="D4">IFERROR(INDEX(Data!$H$2:$H$1823,MATCH('Ratios - Total'!$C4,IF(Data!$A$2:$A$1823='Ratios - Total'!$A4,Data!$C$2:$C$1823,0),0))/INDEX(Data!$D$2:$D$1823,MATCH('Ratios - Total'!$C4,IF(Data!$A$2:$A$1823='Ratios - Total'!$A4,Data!$C$2:$C$1823,0),0)),"Missing Data")</f>
        <v>655.94467279643732</v>
      </c>
      <c r="E4" s="5"/>
      <c r="F4" s="5">
        <f t="array" ref="F4">IFERROR(INDEX(Data!$G$2:$G$1823,MATCH('Ratios - Total'!$C4,IF(Data!$A$2:$A$1823='Ratios - Total'!$A4,Data!$C$2:$C$1823,0),0))/INDEX(Data!$D$2:$D$1823,MATCH('Ratios - Total'!$C4,IF(Data!$A$2:$A$1823='Ratios - Total'!$A4,Data!$C$2:$C$1823,0),0)),"Missing Data")</f>
        <v>0</v>
      </c>
      <c r="G4" s="5"/>
      <c r="H4" s="5" t="str">
        <f t="array" ref="H4">IFERROR(INDEX(Data!$H$2:$H$1823,MATCH('Ratios - Total'!$C4,IF(Data!$A$2:$A$1823='Ratios - Total'!$A4,Data!$C$2:$C$1823,0),0))/INDEX(Data!$G$2:$G$1823,MATCH('Ratios - Total'!$C4,IF(Data!$A$2:$A$1823='Ratios - Total'!$A4,Data!$C$2:$C$1823,0),0)),"Missing Data")</f>
        <v>Missing Data</v>
      </c>
      <c r="I4" s="5">
        <f t="array" ref="I4">IFERROR(INDEX(Data!$G$2:$G$1823,MATCH('Ratios - Total'!$C4,IF(Data!$A$2:$A$1823='Ratios - Total'!$A4,Data!$C$2:$C$1823,0),0))/INDEX(Data!$D$2:$D$1823,MATCH('Ratios - Total'!$C4,IF(Data!$A$2:$A$1823='Ratios - Total'!$A4,Data!$C$2:$C$1823,0),0)),"Missing Data")</f>
        <v>0</v>
      </c>
      <c r="J4" s="5"/>
      <c r="K4" s="5">
        <f t="array" ref="K4">IFERROR(INDEX(Data!$E$2:$E$1823,MATCH('Ratios - Total'!$C4,IF(Data!$A$2:$A$1823='Ratios - Total'!$A4,Data!$C$2:$C$1823,0),0))/INDEX(Data!$D$2:$D$1823,MATCH('Ratios - Total'!$C4,IF(Data!$A$2:$A$1823='Ratios - Total'!$A4,Data!$C$2:$C$1823,0),0)),"Missing Data")</f>
        <v>0</v>
      </c>
      <c r="L4" s="5"/>
      <c r="M4" s="5" t="str">
        <f t="array" ref="M4">IFERROR(INDEX(Data!$F$2:$F$1823,MATCH('Ratios - Total'!$C4,IF(Data!$A$2:$A$1823='Ratios - Total'!$A4,Data!$C$2:$C$1823,0),0))/INDEX(Data!$E$2:$E$1823,MATCH('Ratios - Total'!$C4,IF(Data!$A$2:$A$1823='Ratios - Total'!$A4,Data!$C$2:$C$1823,0),0)),"Missing Data")</f>
        <v>Missing Data</v>
      </c>
      <c r="N4" s="5"/>
      <c r="O4" s="5" t="str">
        <f t="array" ref="O4">IFERROR(INDEX(Data!$G$2:$G$1823,MATCH('Ratios - Total'!$C4,IF(Data!$A$2:$A$1823='Ratios - Total'!$A4,Data!$C$2:$C$1823,0),0))/INDEX(Data!$F$2:$F$1823,MATCH('Ratios - Total'!$C4,IF(Data!$A$2:$A$1823='Ratios - Total'!$A4,Data!$C$2:$C$1823,0),0)),"Missing Data")</f>
        <v>Missing Data</v>
      </c>
      <c r="P4" s="5" t="str">
        <f t="array" ref="P4">IFERROR(INDEX(Data!$H$2:$H$1823,MATCH('Ratios - Total'!$C4,IF(Data!$A$2:$A$1823='Ratios - Total'!$A4,Data!$C$2:$C$1823,0),0))/INDEX(Data!$G$2:$G$1823,MATCH('Ratios - Total'!$C4,IF(Data!$A$2:$A$1823='Ratios - Total'!$A4,Data!$C$2:$C$1823,0),0)),"Missing Data")</f>
        <v>Missing Data</v>
      </c>
      <c r="Q4" s="5"/>
      <c r="R4" s="5" t="str">
        <f t="array" ref="R4">IFERROR(INDEX(Data!$L$2:$L$1823,MATCH('Ratios - Total'!$C4,IF(Data!$A$2:$A$1823='Ratios - Total'!$A4,Data!$C$2:$C$1823,0),0))/INDEX(Data!$G$2:$G$1823,MATCH('Ratios - Total'!$C4,IF(Data!$A$2:$A$1823='Ratios - Total'!$A4,Data!$C$2:$C$1823,0),0)),"Missing Data")</f>
        <v>Missing Data</v>
      </c>
      <c r="S4" s="5"/>
      <c r="T4" s="5">
        <f t="array" ref="T4">IFERROR(INDEX(Data!$H$2:$H$1823,MATCH('Ratios - Total'!$C4,IF(Data!$A$2:$A$1823='Ratios - Total'!$A4,Data!$C$2:$C$1823,0),0))/INDEX(Data!$L$2:$L$1823,MATCH('Ratios - Total'!$C4,IF(Data!$A$2:$A$1823='Ratios - Total'!$A4,Data!$C$2:$C$1823,0),0)),"Missing Data")</f>
        <v>26403.895943780051</v>
      </c>
      <c r="U4" s="5">
        <f t="array" ref="U4">IFERROR(INDEX(Data!$K$2:$K$1823,MATCH('Ratios - Total'!$C4,IF(Data!$A$2:$A$1823='Ratios - Total'!$A4,Data!$C$2:$C$1823,0),0))/INDEX(Data!$H$2:$H$1823,MATCH('Ratios - Total'!$C4,IF(Data!$A$2:$A$1823='Ratios - Total'!$A4,Data!$C$2:$C$1823,0),0)),"Missing Data")</f>
        <v>0.42635196720239821</v>
      </c>
      <c r="V4" s="5">
        <f t="array" ref="V4">IFERROR(INDEX(Data!$K$2:$K$1823,MATCH('Ratios - Total'!$C4,IF(Data!$A$2:$A$1823='Ratios - Total'!$A4,Data!$C$2:$C$1823,0),0))/INDEX(Data!$L$2:$L$1823,MATCH('Ratios - Total'!$C4,IF(Data!$A$2:$A$1823='Ratios - Total'!$A4,Data!$C$2:$C$1823,0),0)),"Missing Data")</f>
        <v>11257.352977438048</v>
      </c>
      <c r="W4" s="5">
        <f t="shared" si="0"/>
        <v>15146.542966342004</v>
      </c>
      <c r="X4" s="5" t="str">
        <f t="array" ref="X4">IFERROR(INDEX(Data!$K$2:$K$1823,MATCH('Ratios - Total'!$C4,IF(Data!$A$2:$A$1823='Ratios - Total'!$A4,Data!$C$2:$C$1823,0),0))/INDEX(Data!$G$2:$G$1823,MATCH('Ratios - Total'!$C4,IF(Data!$A$2:$A$1823='Ratios - Total'!$A4,Data!$C$2:$C$1823,0),0)),"Missing Data")</f>
        <v>Missing Data</v>
      </c>
    </row>
    <row r="5" spans="1:24" x14ac:dyDescent="0.25">
      <c r="A5" s="24" t="s">
        <v>8</v>
      </c>
      <c r="B5" s="24" t="s">
        <v>9</v>
      </c>
      <c r="C5" s="24">
        <v>1972</v>
      </c>
      <c r="D5" s="5">
        <f t="array" ref="D5">IFERROR(INDEX(Data!$H$2:$H$1823,MATCH('Ratios - Total'!$C5,IF(Data!$A$2:$A$1823='Ratios - Total'!$A5,Data!$C$2:$C$1823,0),0))/INDEX(Data!$D$2:$D$1823,MATCH('Ratios - Total'!$C5,IF(Data!$A$2:$A$1823='Ratios - Total'!$A5,Data!$C$2:$C$1823,0),0)),"Missing Data")</f>
        <v>264.83201956146985</v>
      </c>
      <c r="E5" s="5"/>
      <c r="F5" s="5">
        <f t="array" ref="F5">IFERROR(INDEX(Data!$G$2:$G$1823,MATCH('Ratios - Total'!$C5,IF(Data!$A$2:$A$1823='Ratios - Total'!$A5,Data!$C$2:$C$1823,0),0))/INDEX(Data!$D$2:$D$1823,MATCH('Ratios - Total'!$C5,IF(Data!$A$2:$A$1823='Ratios - Total'!$A5,Data!$C$2:$C$1823,0),0)),"Missing Data")</f>
        <v>0</v>
      </c>
      <c r="G5" s="5"/>
      <c r="H5" s="5" t="str">
        <f t="array" ref="H5">IFERROR(INDEX(Data!$H$2:$H$1823,MATCH('Ratios - Total'!$C5,IF(Data!$A$2:$A$1823='Ratios - Total'!$A5,Data!$C$2:$C$1823,0),0))/INDEX(Data!$G$2:$G$1823,MATCH('Ratios - Total'!$C5,IF(Data!$A$2:$A$1823='Ratios - Total'!$A5,Data!$C$2:$C$1823,0),0)),"Missing Data")</f>
        <v>Missing Data</v>
      </c>
      <c r="I5" s="5">
        <f t="array" ref="I5">IFERROR(INDEX(Data!$G$2:$G$1823,MATCH('Ratios - Total'!$C5,IF(Data!$A$2:$A$1823='Ratios - Total'!$A5,Data!$C$2:$C$1823,0),0))/INDEX(Data!$D$2:$D$1823,MATCH('Ratios - Total'!$C5,IF(Data!$A$2:$A$1823='Ratios - Total'!$A5,Data!$C$2:$C$1823,0),0)),"Missing Data")</f>
        <v>0</v>
      </c>
      <c r="J5" s="5"/>
      <c r="K5" s="5">
        <f t="array" ref="K5">IFERROR(INDEX(Data!$E$2:$E$1823,MATCH('Ratios - Total'!$C5,IF(Data!$A$2:$A$1823='Ratios - Total'!$A5,Data!$C$2:$C$1823,0),0))/INDEX(Data!$D$2:$D$1823,MATCH('Ratios - Total'!$C5,IF(Data!$A$2:$A$1823='Ratios - Total'!$A5,Data!$C$2:$C$1823,0),0)),"Missing Data")</f>
        <v>0</v>
      </c>
      <c r="L5" s="5"/>
      <c r="M5" s="5" t="str">
        <f t="array" ref="M5">IFERROR(INDEX(Data!$F$2:$F$1823,MATCH('Ratios - Total'!$C5,IF(Data!$A$2:$A$1823='Ratios - Total'!$A5,Data!$C$2:$C$1823,0),0))/INDEX(Data!$E$2:$E$1823,MATCH('Ratios - Total'!$C5,IF(Data!$A$2:$A$1823='Ratios - Total'!$A5,Data!$C$2:$C$1823,0),0)),"Missing Data")</f>
        <v>Missing Data</v>
      </c>
      <c r="N5" s="5"/>
      <c r="O5" s="5" t="str">
        <f t="array" ref="O5">IFERROR(INDEX(Data!$G$2:$G$1823,MATCH('Ratios - Total'!$C5,IF(Data!$A$2:$A$1823='Ratios - Total'!$A5,Data!$C$2:$C$1823,0),0))/INDEX(Data!$F$2:$F$1823,MATCH('Ratios - Total'!$C5,IF(Data!$A$2:$A$1823='Ratios - Total'!$A5,Data!$C$2:$C$1823,0),0)),"Missing Data")</f>
        <v>Missing Data</v>
      </c>
      <c r="P5" s="5" t="str">
        <f t="array" ref="P5">IFERROR(INDEX(Data!$H$2:$H$1823,MATCH('Ratios - Total'!$C5,IF(Data!$A$2:$A$1823='Ratios - Total'!$A5,Data!$C$2:$C$1823,0),0))/INDEX(Data!$G$2:$G$1823,MATCH('Ratios - Total'!$C5,IF(Data!$A$2:$A$1823='Ratios - Total'!$A5,Data!$C$2:$C$1823,0),0)),"Missing Data")</f>
        <v>Missing Data</v>
      </c>
      <c r="Q5" s="5"/>
      <c r="R5" s="5" t="str">
        <f t="array" ref="R5">IFERROR(INDEX(Data!$L$2:$L$1823,MATCH('Ratios - Total'!$C5,IF(Data!$A$2:$A$1823='Ratios - Total'!$A5,Data!$C$2:$C$1823,0),0))/INDEX(Data!$G$2:$G$1823,MATCH('Ratios - Total'!$C5,IF(Data!$A$2:$A$1823='Ratios - Total'!$A5,Data!$C$2:$C$1823,0),0)),"Missing Data")</f>
        <v>Missing Data</v>
      </c>
      <c r="S5" s="5"/>
      <c r="T5" s="5">
        <f t="array" ref="T5">IFERROR(INDEX(Data!$H$2:$H$1823,MATCH('Ratios - Total'!$C5,IF(Data!$A$2:$A$1823='Ratios - Total'!$A5,Data!$C$2:$C$1823,0),0))/INDEX(Data!$L$2:$L$1823,MATCH('Ratios - Total'!$C5,IF(Data!$A$2:$A$1823='Ratios - Total'!$A5,Data!$C$2:$C$1823,0),0)),"Missing Data")</f>
        <v>14624.818099348489</v>
      </c>
      <c r="U5" s="5">
        <f t="array" ref="U5">IFERROR(INDEX(Data!$K$2:$K$1823,MATCH('Ratios - Total'!$C5,IF(Data!$A$2:$A$1823='Ratios - Total'!$A5,Data!$C$2:$C$1823,0),0))/INDEX(Data!$H$2:$H$1823,MATCH('Ratios - Total'!$C5,IF(Data!$A$2:$A$1823='Ratios - Total'!$A5,Data!$C$2:$C$1823,0),0)),"Missing Data")</f>
        <v>0.56897906502765472</v>
      </c>
      <c r="V5" s="5">
        <f t="array" ref="V5">IFERROR(INDEX(Data!$K$2:$K$1823,MATCH('Ratios - Total'!$C5,IF(Data!$A$2:$A$1823='Ratios - Total'!$A5,Data!$C$2:$C$1823,0),0))/INDEX(Data!$L$2:$L$1823,MATCH('Ratios - Total'!$C5,IF(Data!$A$2:$A$1823='Ratios - Total'!$A5,Data!$C$2:$C$1823,0),0)),"Missing Data")</f>
        <v>8321.2153283668249</v>
      </c>
      <c r="W5" s="5">
        <f t="shared" si="0"/>
        <v>6303.6027709816644</v>
      </c>
      <c r="X5" s="5" t="str">
        <f t="array" ref="X5">IFERROR(INDEX(Data!$K$2:$K$1823,MATCH('Ratios - Total'!$C5,IF(Data!$A$2:$A$1823='Ratios - Total'!$A5,Data!$C$2:$C$1823,0),0))/INDEX(Data!$G$2:$G$1823,MATCH('Ratios - Total'!$C5,IF(Data!$A$2:$A$1823='Ratios - Total'!$A5,Data!$C$2:$C$1823,0),0)),"Missing Data")</f>
        <v>Missing Data</v>
      </c>
    </row>
    <row r="6" spans="1:24" x14ac:dyDescent="0.25">
      <c r="A6" s="24" t="s">
        <v>10</v>
      </c>
      <c r="B6" s="24" t="s">
        <v>11</v>
      </c>
      <c r="C6" s="24">
        <v>1972</v>
      </c>
      <c r="D6" s="5">
        <f t="array" ref="D6">IFERROR(INDEX(Data!$H$2:$H$1823,MATCH('Ratios - Total'!$C6,IF(Data!$A$2:$A$1823='Ratios - Total'!$A6,Data!$C$2:$C$1823,0),0))/INDEX(Data!$D$2:$D$1823,MATCH('Ratios - Total'!$C6,IF(Data!$A$2:$A$1823='Ratios - Total'!$A6,Data!$C$2:$C$1823,0),0)),"Missing Data")</f>
        <v>142.02206017889952</v>
      </c>
      <c r="E6" s="5"/>
      <c r="F6" s="5">
        <f t="array" ref="F6">IFERROR(INDEX(Data!$G$2:$G$1823,MATCH('Ratios - Total'!$C6,IF(Data!$A$2:$A$1823='Ratios - Total'!$A6,Data!$C$2:$C$1823,0),0))/INDEX(Data!$D$2:$D$1823,MATCH('Ratios - Total'!$C6,IF(Data!$A$2:$A$1823='Ratios - Total'!$A6,Data!$C$2:$C$1823,0),0)),"Missing Data")</f>
        <v>0</v>
      </c>
      <c r="G6" s="5"/>
      <c r="H6" s="5" t="str">
        <f t="array" ref="H6">IFERROR(INDEX(Data!$H$2:$H$1823,MATCH('Ratios - Total'!$C6,IF(Data!$A$2:$A$1823='Ratios - Total'!$A6,Data!$C$2:$C$1823,0),0))/INDEX(Data!$G$2:$G$1823,MATCH('Ratios - Total'!$C6,IF(Data!$A$2:$A$1823='Ratios - Total'!$A6,Data!$C$2:$C$1823,0),0)),"Missing Data")</f>
        <v>Missing Data</v>
      </c>
      <c r="I6" s="5">
        <f t="array" ref="I6">IFERROR(INDEX(Data!$G$2:$G$1823,MATCH('Ratios - Total'!$C6,IF(Data!$A$2:$A$1823='Ratios - Total'!$A6,Data!$C$2:$C$1823,0),0))/INDEX(Data!$D$2:$D$1823,MATCH('Ratios - Total'!$C6,IF(Data!$A$2:$A$1823='Ratios - Total'!$A6,Data!$C$2:$C$1823,0),0)),"Missing Data")</f>
        <v>0</v>
      </c>
      <c r="J6" s="5"/>
      <c r="K6" s="5">
        <f t="array" ref="K6">IFERROR(INDEX(Data!$E$2:$E$1823,MATCH('Ratios - Total'!$C6,IF(Data!$A$2:$A$1823='Ratios - Total'!$A6,Data!$C$2:$C$1823,0),0))/INDEX(Data!$D$2:$D$1823,MATCH('Ratios - Total'!$C6,IF(Data!$A$2:$A$1823='Ratios - Total'!$A6,Data!$C$2:$C$1823,0),0)),"Missing Data")</f>
        <v>0</v>
      </c>
      <c r="L6" s="5"/>
      <c r="M6" s="5" t="str">
        <f t="array" ref="M6">IFERROR(INDEX(Data!$F$2:$F$1823,MATCH('Ratios - Total'!$C6,IF(Data!$A$2:$A$1823='Ratios - Total'!$A6,Data!$C$2:$C$1823,0),0))/INDEX(Data!$E$2:$E$1823,MATCH('Ratios - Total'!$C6,IF(Data!$A$2:$A$1823='Ratios - Total'!$A6,Data!$C$2:$C$1823,0),0)),"Missing Data")</f>
        <v>Missing Data</v>
      </c>
      <c r="N6" s="5"/>
      <c r="O6" s="5" t="str">
        <f t="array" ref="O6">IFERROR(INDEX(Data!$G$2:$G$1823,MATCH('Ratios - Total'!$C6,IF(Data!$A$2:$A$1823='Ratios - Total'!$A6,Data!$C$2:$C$1823,0),0))/INDEX(Data!$F$2:$F$1823,MATCH('Ratios - Total'!$C6,IF(Data!$A$2:$A$1823='Ratios - Total'!$A6,Data!$C$2:$C$1823,0),0)),"Missing Data")</f>
        <v>Missing Data</v>
      </c>
      <c r="P6" s="5" t="str">
        <f t="array" ref="P6">IFERROR(INDEX(Data!$H$2:$H$1823,MATCH('Ratios - Total'!$C6,IF(Data!$A$2:$A$1823='Ratios - Total'!$A6,Data!$C$2:$C$1823,0),0))/INDEX(Data!$G$2:$G$1823,MATCH('Ratios - Total'!$C6,IF(Data!$A$2:$A$1823='Ratios - Total'!$A6,Data!$C$2:$C$1823,0),0)),"Missing Data")</f>
        <v>Missing Data</v>
      </c>
      <c r="Q6" s="5"/>
      <c r="R6" s="5" t="str">
        <f t="array" ref="R6">IFERROR(INDEX(Data!$L$2:$L$1823,MATCH('Ratios - Total'!$C6,IF(Data!$A$2:$A$1823='Ratios - Total'!$A6,Data!$C$2:$C$1823,0),0))/INDEX(Data!$G$2:$G$1823,MATCH('Ratios - Total'!$C6,IF(Data!$A$2:$A$1823='Ratios - Total'!$A6,Data!$C$2:$C$1823,0),0)),"Missing Data")</f>
        <v>Missing Data</v>
      </c>
      <c r="S6" s="5"/>
      <c r="T6" s="5">
        <f t="array" ref="T6">IFERROR(INDEX(Data!$H$2:$H$1823,MATCH('Ratios - Total'!$C6,IF(Data!$A$2:$A$1823='Ratios - Total'!$A6,Data!$C$2:$C$1823,0),0))/INDEX(Data!$L$2:$L$1823,MATCH('Ratios - Total'!$C6,IF(Data!$A$2:$A$1823='Ratios - Total'!$A6,Data!$C$2:$C$1823,0),0)),"Missing Data")</f>
        <v>9391.1203145478376</v>
      </c>
      <c r="U6" s="5">
        <f t="array" ref="U6">IFERROR(INDEX(Data!$K$2:$K$1823,MATCH('Ratios - Total'!$C6,IF(Data!$A$2:$A$1823='Ratios - Total'!$A6,Data!$C$2:$C$1823,0),0))/INDEX(Data!$H$2:$H$1823,MATCH('Ratios - Total'!$C6,IF(Data!$A$2:$A$1823='Ratios - Total'!$A6,Data!$C$2:$C$1823,0),0)),"Missing Data")</f>
        <v>0.58411282189438374</v>
      </c>
      <c r="V6" s="5">
        <f t="array" ref="V6">IFERROR(INDEX(Data!$K$2:$K$1823,MATCH('Ratios - Total'!$C6,IF(Data!$A$2:$A$1823='Ratios - Total'!$A6,Data!$C$2:$C$1823,0),0))/INDEX(Data!$L$2:$L$1823,MATCH('Ratios - Total'!$C6,IF(Data!$A$2:$A$1823='Ratios - Total'!$A6,Data!$C$2:$C$1823,0),0)),"Missing Data")</f>
        <v>5485.4737876802101</v>
      </c>
      <c r="W6" s="5">
        <f t="shared" si="0"/>
        <v>3905.6465268676275</v>
      </c>
      <c r="X6" s="5" t="str">
        <f t="array" ref="X6">IFERROR(INDEX(Data!$K$2:$K$1823,MATCH('Ratios - Total'!$C6,IF(Data!$A$2:$A$1823='Ratios - Total'!$A6,Data!$C$2:$C$1823,0),0))/INDEX(Data!$G$2:$G$1823,MATCH('Ratios - Total'!$C6,IF(Data!$A$2:$A$1823='Ratios - Total'!$A6,Data!$C$2:$C$1823,0),0)),"Missing Data")</f>
        <v>Missing Data</v>
      </c>
    </row>
    <row r="7" spans="1:24" x14ac:dyDescent="0.25">
      <c r="A7" s="24" t="s">
        <v>12</v>
      </c>
      <c r="B7" s="24" t="s">
        <v>13</v>
      </c>
      <c r="C7" s="24">
        <v>1972</v>
      </c>
      <c r="D7" s="5">
        <f t="array" ref="D7">IFERROR(INDEX(Data!$H$2:$H$1823,MATCH('Ratios - Total'!$C7,IF(Data!$A$2:$A$1823='Ratios - Total'!$A7,Data!$C$2:$C$1823,0),0))/INDEX(Data!$D$2:$D$1823,MATCH('Ratios - Total'!$C7,IF(Data!$A$2:$A$1823='Ratios - Total'!$A7,Data!$C$2:$C$1823,0),0)),"Missing Data")</f>
        <v>265.51468933815903</v>
      </c>
      <c r="E7" s="5"/>
      <c r="F7" s="5">
        <f t="array" ref="F7">IFERROR(INDEX(Data!$G$2:$G$1823,MATCH('Ratios - Total'!$C7,IF(Data!$A$2:$A$1823='Ratios - Total'!$A7,Data!$C$2:$C$1823,0),0))/INDEX(Data!$D$2:$D$1823,MATCH('Ratios - Total'!$C7,IF(Data!$A$2:$A$1823='Ratios - Total'!$A7,Data!$C$2:$C$1823,0),0)),"Missing Data")</f>
        <v>0</v>
      </c>
      <c r="G7" s="5"/>
      <c r="H7" s="5" t="str">
        <f t="array" ref="H7">IFERROR(INDEX(Data!$H$2:$H$1823,MATCH('Ratios - Total'!$C7,IF(Data!$A$2:$A$1823='Ratios - Total'!$A7,Data!$C$2:$C$1823,0),0))/INDEX(Data!$G$2:$G$1823,MATCH('Ratios - Total'!$C7,IF(Data!$A$2:$A$1823='Ratios - Total'!$A7,Data!$C$2:$C$1823,0),0)),"Missing Data")</f>
        <v>Missing Data</v>
      </c>
      <c r="I7" s="5">
        <f t="array" ref="I7">IFERROR(INDEX(Data!$G$2:$G$1823,MATCH('Ratios - Total'!$C7,IF(Data!$A$2:$A$1823='Ratios - Total'!$A7,Data!$C$2:$C$1823,0),0))/INDEX(Data!$D$2:$D$1823,MATCH('Ratios - Total'!$C7,IF(Data!$A$2:$A$1823='Ratios - Total'!$A7,Data!$C$2:$C$1823,0),0)),"Missing Data")</f>
        <v>0</v>
      </c>
      <c r="J7" s="5"/>
      <c r="K7" s="5">
        <f t="array" ref="K7">IFERROR(INDEX(Data!$E$2:$E$1823,MATCH('Ratios - Total'!$C7,IF(Data!$A$2:$A$1823='Ratios - Total'!$A7,Data!$C$2:$C$1823,0),0))/INDEX(Data!$D$2:$D$1823,MATCH('Ratios - Total'!$C7,IF(Data!$A$2:$A$1823='Ratios - Total'!$A7,Data!$C$2:$C$1823,0),0)),"Missing Data")</f>
        <v>0</v>
      </c>
      <c r="L7" s="5"/>
      <c r="M7" s="5" t="str">
        <f t="array" ref="M7">IFERROR(INDEX(Data!$F$2:$F$1823,MATCH('Ratios - Total'!$C7,IF(Data!$A$2:$A$1823='Ratios - Total'!$A7,Data!$C$2:$C$1823,0),0))/INDEX(Data!$E$2:$E$1823,MATCH('Ratios - Total'!$C7,IF(Data!$A$2:$A$1823='Ratios - Total'!$A7,Data!$C$2:$C$1823,0),0)),"Missing Data")</f>
        <v>Missing Data</v>
      </c>
      <c r="N7" s="5"/>
      <c r="O7" s="5" t="str">
        <f t="array" ref="O7">IFERROR(INDEX(Data!$G$2:$G$1823,MATCH('Ratios - Total'!$C7,IF(Data!$A$2:$A$1823='Ratios - Total'!$A7,Data!$C$2:$C$1823,0),0))/INDEX(Data!$F$2:$F$1823,MATCH('Ratios - Total'!$C7,IF(Data!$A$2:$A$1823='Ratios - Total'!$A7,Data!$C$2:$C$1823,0),0)),"Missing Data")</f>
        <v>Missing Data</v>
      </c>
      <c r="P7" s="5" t="str">
        <f t="array" ref="P7">IFERROR(INDEX(Data!$H$2:$H$1823,MATCH('Ratios - Total'!$C7,IF(Data!$A$2:$A$1823='Ratios - Total'!$A7,Data!$C$2:$C$1823,0),0))/INDEX(Data!$G$2:$G$1823,MATCH('Ratios - Total'!$C7,IF(Data!$A$2:$A$1823='Ratios - Total'!$A7,Data!$C$2:$C$1823,0),0)),"Missing Data")</f>
        <v>Missing Data</v>
      </c>
      <c r="Q7" s="5"/>
      <c r="R7" s="5" t="str">
        <f t="array" ref="R7">IFERROR(INDEX(Data!$L$2:$L$1823,MATCH('Ratios - Total'!$C7,IF(Data!$A$2:$A$1823='Ratios - Total'!$A7,Data!$C$2:$C$1823,0),0))/INDEX(Data!$G$2:$G$1823,MATCH('Ratios - Total'!$C7,IF(Data!$A$2:$A$1823='Ratios - Total'!$A7,Data!$C$2:$C$1823,0),0)),"Missing Data")</f>
        <v>Missing Data</v>
      </c>
      <c r="S7" s="5"/>
      <c r="T7" s="5">
        <f t="array" ref="T7">IFERROR(INDEX(Data!$H$2:$H$1823,MATCH('Ratios - Total'!$C7,IF(Data!$A$2:$A$1823='Ratios - Total'!$A7,Data!$C$2:$C$1823,0),0))/INDEX(Data!$L$2:$L$1823,MATCH('Ratios - Total'!$C7,IF(Data!$A$2:$A$1823='Ratios - Total'!$A7,Data!$C$2:$C$1823,0),0)),"Missing Data")</f>
        <v>16326.377842631784</v>
      </c>
      <c r="U7" s="5">
        <f t="array" ref="U7">IFERROR(INDEX(Data!$K$2:$K$1823,MATCH('Ratios - Total'!$C7,IF(Data!$A$2:$A$1823='Ratios - Total'!$A7,Data!$C$2:$C$1823,0),0))/INDEX(Data!$H$2:$H$1823,MATCH('Ratios - Total'!$C7,IF(Data!$A$2:$A$1823='Ratios - Total'!$A7,Data!$C$2:$C$1823,0),0)),"Missing Data")</f>
        <v>0.62229603444429438</v>
      </c>
      <c r="V7" s="5">
        <f t="array" ref="V7">IFERROR(INDEX(Data!$K$2:$K$1823,MATCH('Ratios - Total'!$C7,IF(Data!$A$2:$A$1823='Ratios - Total'!$A7,Data!$C$2:$C$1823,0),0))/INDEX(Data!$L$2:$L$1823,MATCH('Ratios - Total'!$C7,IF(Data!$A$2:$A$1823='Ratios - Total'!$A7,Data!$C$2:$C$1823,0),0)),"Missing Data")</f>
        <v>10159.840188308954</v>
      </c>
      <c r="W7" s="5">
        <f t="shared" si="0"/>
        <v>6166.5376543228303</v>
      </c>
      <c r="X7" s="5" t="str">
        <f t="array" ref="X7">IFERROR(INDEX(Data!$K$2:$K$1823,MATCH('Ratios - Total'!$C7,IF(Data!$A$2:$A$1823='Ratios - Total'!$A7,Data!$C$2:$C$1823,0),0))/INDEX(Data!$G$2:$G$1823,MATCH('Ratios - Total'!$C7,IF(Data!$A$2:$A$1823='Ratios - Total'!$A7,Data!$C$2:$C$1823,0),0)),"Missing Data")</f>
        <v>Missing Data</v>
      </c>
    </row>
    <row r="8" spans="1:24" x14ac:dyDescent="0.25">
      <c r="A8" s="24" t="s">
        <v>14</v>
      </c>
      <c r="B8" s="24" t="s">
        <v>15</v>
      </c>
      <c r="C8" s="24">
        <v>1972</v>
      </c>
      <c r="D8" s="5">
        <f t="array" ref="D8">IFERROR(INDEX(Data!$H$2:$H$1823,MATCH('Ratios - Total'!$C8,IF(Data!$A$2:$A$1823='Ratios - Total'!$A8,Data!$C$2:$C$1823,0),0))/INDEX(Data!$D$2:$D$1823,MATCH('Ratios - Total'!$C8,IF(Data!$A$2:$A$1823='Ratios - Total'!$A8,Data!$C$2:$C$1823,0),0)),"Missing Data")</f>
        <v>251.86601546384892</v>
      </c>
      <c r="E8" s="5"/>
      <c r="F8" s="5">
        <f t="array" ref="F8">IFERROR(INDEX(Data!$G$2:$G$1823,MATCH('Ratios - Total'!$C8,IF(Data!$A$2:$A$1823='Ratios - Total'!$A8,Data!$C$2:$C$1823,0),0))/INDEX(Data!$D$2:$D$1823,MATCH('Ratios - Total'!$C8,IF(Data!$A$2:$A$1823='Ratios - Total'!$A8,Data!$C$2:$C$1823,0),0)),"Missing Data")</f>
        <v>0</v>
      </c>
      <c r="G8" s="5"/>
      <c r="H8" s="5" t="str">
        <f t="array" ref="H8">IFERROR(INDEX(Data!$H$2:$H$1823,MATCH('Ratios - Total'!$C8,IF(Data!$A$2:$A$1823='Ratios - Total'!$A8,Data!$C$2:$C$1823,0),0))/INDEX(Data!$G$2:$G$1823,MATCH('Ratios - Total'!$C8,IF(Data!$A$2:$A$1823='Ratios - Total'!$A8,Data!$C$2:$C$1823,0),0)),"Missing Data")</f>
        <v>Missing Data</v>
      </c>
      <c r="I8" s="5">
        <f t="array" ref="I8">IFERROR(INDEX(Data!$G$2:$G$1823,MATCH('Ratios - Total'!$C8,IF(Data!$A$2:$A$1823='Ratios - Total'!$A8,Data!$C$2:$C$1823,0),0))/INDEX(Data!$D$2:$D$1823,MATCH('Ratios - Total'!$C8,IF(Data!$A$2:$A$1823='Ratios - Total'!$A8,Data!$C$2:$C$1823,0),0)),"Missing Data")</f>
        <v>0</v>
      </c>
      <c r="J8" s="5"/>
      <c r="K8" s="5">
        <f t="array" ref="K8">IFERROR(INDEX(Data!$E$2:$E$1823,MATCH('Ratios - Total'!$C8,IF(Data!$A$2:$A$1823='Ratios - Total'!$A8,Data!$C$2:$C$1823,0),0))/INDEX(Data!$D$2:$D$1823,MATCH('Ratios - Total'!$C8,IF(Data!$A$2:$A$1823='Ratios - Total'!$A8,Data!$C$2:$C$1823,0),0)),"Missing Data")</f>
        <v>0</v>
      </c>
      <c r="L8" s="5"/>
      <c r="M8" s="5" t="str">
        <f t="array" ref="M8">IFERROR(INDEX(Data!$F$2:$F$1823,MATCH('Ratios - Total'!$C8,IF(Data!$A$2:$A$1823='Ratios - Total'!$A8,Data!$C$2:$C$1823,0),0))/INDEX(Data!$E$2:$E$1823,MATCH('Ratios - Total'!$C8,IF(Data!$A$2:$A$1823='Ratios - Total'!$A8,Data!$C$2:$C$1823,0),0)),"Missing Data")</f>
        <v>Missing Data</v>
      </c>
      <c r="N8" s="5"/>
      <c r="O8" s="5" t="str">
        <f t="array" ref="O8">IFERROR(INDEX(Data!$G$2:$G$1823,MATCH('Ratios - Total'!$C8,IF(Data!$A$2:$A$1823='Ratios - Total'!$A8,Data!$C$2:$C$1823,0),0))/INDEX(Data!$F$2:$F$1823,MATCH('Ratios - Total'!$C8,IF(Data!$A$2:$A$1823='Ratios - Total'!$A8,Data!$C$2:$C$1823,0),0)),"Missing Data")</f>
        <v>Missing Data</v>
      </c>
      <c r="P8" s="5" t="str">
        <f t="array" ref="P8">IFERROR(INDEX(Data!$H$2:$H$1823,MATCH('Ratios - Total'!$C8,IF(Data!$A$2:$A$1823='Ratios - Total'!$A8,Data!$C$2:$C$1823,0),0))/INDEX(Data!$G$2:$G$1823,MATCH('Ratios - Total'!$C8,IF(Data!$A$2:$A$1823='Ratios - Total'!$A8,Data!$C$2:$C$1823,0),0)),"Missing Data")</f>
        <v>Missing Data</v>
      </c>
      <c r="Q8" s="5"/>
      <c r="R8" s="5" t="str">
        <f t="array" ref="R8">IFERROR(INDEX(Data!$L$2:$L$1823,MATCH('Ratios - Total'!$C8,IF(Data!$A$2:$A$1823='Ratios - Total'!$A8,Data!$C$2:$C$1823,0),0))/INDEX(Data!$G$2:$G$1823,MATCH('Ratios - Total'!$C8,IF(Data!$A$2:$A$1823='Ratios - Total'!$A8,Data!$C$2:$C$1823,0),0)),"Missing Data")</f>
        <v>Missing Data</v>
      </c>
      <c r="S8" s="5"/>
      <c r="T8" s="5">
        <f t="array" ref="T8">IFERROR(INDEX(Data!$H$2:$H$1823,MATCH('Ratios - Total'!$C8,IF(Data!$A$2:$A$1823='Ratios - Total'!$A8,Data!$C$2:$C$1823,0),0))/INDEX(Data!$L$2:$L$1823,MATCH('Ratios - Total'!$C8,IF(Data!$A$2:$A$1823='Ratios - Total'!$A8,Data!$C$2:$C$1823,0),0)),"Missing Data")</f>
        <v>13520.057506418127</v>
      </c>
      <c r="U8" s="5">
        <f t="array" ref="U8">IFERROR(INDEX(Data!$K$2:$K$1823,MATCH('Ratios - Total'!$C8,IF(Data!$A$2:$A$1823='Ratios - Total'!$A8,Data!$C$2:$C$1823,0),0))/INDEX(Data!$H$2:$H$1823,MATCH('Ratios - Total'!$C8,IF(Data!$A$2:$A$1823='Ratios - Total'!$A8,Data!$C$2:$C$1823,0),0)),"Missing Data")</f>
        <v>0.54587041135755909</v>
      </c>
      <c r="V8" s="5">
        <f t="array" ref="V8">IFERROR(INDEX(Data!$K$2:$K$1823,MATCH('Ratios - Total'!$C8,IF(Data!$A$2:$A$1823='Ratios - Total'!$A8,Data!$C$2:$C$1823,0),0))/INDEX(Data!$L$2:$L$1823,MATCH('Ratios - Total'!$C8,IF(Data!$A$2:$A$1823='Ratios - Total'!$A8,Data!$C$2:$C$1823,0),0)),"Missing Data")</f>
        <v>7380.1993526063179</v>
      </c>
      <c r="W8" s="5">
        <f t="shared" si="0"/>
        <v>6139.8581538118087</v>
      </c>
      <c r="X8" s="5" t="str">
        <f t="array" ref="X8">IFERROR(INDEX(Data!$K$2:$K$1823,MATCH('Ratios - Total'!$C8,IF(Data!$A$2:$A$1823='Ratios - Total'!$A8,Data!$C$2:$C$1823,0),0))/INDEX(Data!$G$2:$G$1823,MATCH('Ratios - Total'!$C8,IF(Data!$A$2:$A$1823='Ratios - Total'!$A8,Data!$C$2:$C$1823,0),0)),"Missing Data")</f>
        <v>Missing Data</v>
      </c>
    </row>
    <row r="9" spans="1:24" x14ac:dyDescent="0.25">
      <c r="A9" s="24" t="s">
        <v>16</v>
      </c>
      <c r="B9" s="24" t="s">
        <v>17</v>
      </c>
      <c r="C9" s="24">
        <v>1972</v>
      </c>
      <c r="D9" s="5">
        <f t="array" ref="D9">IFERROR(INDEX(Data!$H$2:$H$1823,MATCH('Ratios - Total'!$C9,IF(Data!$A$2:$A$1823='Ratios - Total'!$A9,Data!$C$2:$C$1823,0),0))/INDEX(Data!$D$2:$D$1823,MATCH('Ratios - Total'!$C9,IF(Data!$A$2:$A$1823='Ratios - Total'!$A9,Data!$C$2:$C$1823,0),0)),"Missing Data")</f>
        <v>291.15164269679246</v>
      </c>
      <c r="E9" s="5"/>
      <c r="F9" s="5">
        <f t="array" ref="F9">IFERROR(INDEX(Data!$G$2:$G$1823,MATCH('Ratios - Total'!$C9,IF(Data!$A$2:$A$1823='Ratios - Total'!$A9,Data!$C$2:$C$1823,0),0))/INDEX(Data!$D$2:$D$1823,MATCH('Ratios - Total'!$C9,IF(Data!$A$2:$A$1823='Ratios - Total'!$A9,Data!$C$2:$C$1823,0),0)),"Missing Data")</f>
        <v>0</v>
      </c>
      <c r="G9" s="5"/>
      <c r="H9" s="5" t="str">
        <f t="array" ref="H9">IFERROR(INDEX(Data!$H$2:$H$1823,MATCH('Ratios - Total'!$C9,IF(Data!$A$2:$A$1823='Ratios - Total'!$A9,Data!$C$2:$C$1823,0),0))/INDEX(Data!$G$2:$G$1823,MATCH('Ratios - Total'!$C9,IF(Data!$A$2:$A$1823='Ratios - Total'!$A9,Data!$C$2:$C$1823,0),0)),"Missing Data")</f>
        <v>Missing Data</v>
      </c>
      <c r="I9" s="5">
        <f t="array" ref="I9">IFERROR(INDEX(Data!$G$2:$G$1823,MATCH('Ratios - Total'!$C9,IF(Data!$A$2:$A$1823='Ratios - Total'!$A9,Data!$C$2:$C$1823,0),0))/INDEX(Data!$D$2:$D$1823,MATCH('Ratios - Total'!$C9,IF(Data!$A$2:$A$1823='Ratios - Total'!$A9,Data!$C$2:$C$1823,0),0)),"Missing Data")</f>
        <v>0</v>
      </c>
      <c r="J9" s="5"/>
      <c r="K9" s="5">
        <f t="array" ref="K9">IFERROR(INDEX(Data!$E$2:$E$1823,MATCH('Ratios - Total'!$C9,IF(Data!$A$2:$A$1823='Ratios - Total'!$A9,Data!$C$2:$C$1823,0),0))/INDEX(Data!$D$2:$D$1823,MATCH('Ratios - Total'!$C9,IF(Data!$A$2:$A$1823='Ratios - Total'!$A9,Data!$C$2:$C$1823,0),0)),"Missing Data")</f>
        <v>0</v>
      </c>
      <c r="L9" s="5"/>
      <c r="M9" s="5" t="str">
        <f t="array" ref="M9">IFERROR(INDEX(Data!$F$2:$F$1823,MATCH('Ratios - Total'!$C9,IF(Data!$A$2:$A$1823='Ratios - Total'!$A9,Data!$C$2:$C$1823,0),0))/INDEX(Data!$E$2:$E$1823,MATCH('Ratios - Total'!$C9,IF(Data!$A$2:$A$1823='Ratios - Total'!$A9,Data!$C$2:$C$1823,0),0)),"Missing Data")</f>
        <v>Missing Data</v>
      </c>
      <c r="N9" s="5"/>
      <c r="O9" s="5" t="str">
        <f t="array" ref="O9">IFERROR(INDEX(Data!$G$2:$G$1823,MATCH('Ratios - Total'!$C9,IF(Data!$A$2:$A$1823='Ratios - Total'!$A9,Data!$C$2:$C$1823,0),0))/INDEX(Data!$F$2:$F$1823,MATCH('Ratios - Total'!$C9,IF(Data!$A$2:$A$1823='Ratios - Total'!$A9,Data!$C$2:$C$1823,0),0)),"Missing Data")</f>
        <v>Missing Data</v>
      </c>
      <c r="P9" s="5" t="str">
        <f t="array" ref="P9">IFERROR(INDEX(Data!$H$2:$H$1823,MATCH('Ratios - Total'!$C9,IF(Data!$A$2:$A$1823='Ratios - Total'!$A9,Data!$C$2:$C$1823,0),0))/INDEX(Data!$G$2:$G$1823,MATCH('Ratios - Total'!$C9,IF(Data!$A$2:$A$1823='Ratios - Total'!$A9,Data!$C$2:$C$1823,0),0)),"Missing Data")</f>
        <v>Missing Data</v>
      </c>
      <c r="Q9" s="5"/>
      <c r="R9" s="5" t="str">
        <f t="array" ref="R9">IFERROR(INDEX(Data!$L$2:$L$1823,MATCH('Ratios - Total'!$C9,IF(Data!$A$2:$A$1823='Ratios - Total'!$A9,Data!$C$2:$C$1823,0),0))/INDEX(Data!$G$2:$G$1823,MATCH('Ratios - Total'!$C9,IF(Data!$A$2:$A$1823='Ratios - Total'!$A9,Data!$C$2:$C$1823,0),0)),"Missing Data")</f>
        <v>Missing Data</v>
      </c>
      <c r="S9" s="5"/>
      <c r="T9" s="5">
        <f t="array" ref="T9">IFERROR(INDEX(Data!$H$2:$H$1823,MATCH('Ratios - Total'!$C9,IF(Data!$A$2:$A$1823='Ratios - Total'!$A9,Data!$C$2:$C$1823,0),0))/INDEX(Data!$L$2:$L$1823,MATCH('Ratios - Total'!$C9,IF(Data!$A$2:$A$1823='Ratios - Total'!$A9,Data!$C$2:$C$1823,0),0)),"Missing Data")</f>
        <v>16387.480646166823</v>
      </c>
      <c r="U9" s="5">
        <f t="array" ref="U9">IFERROR(INDEX(Data!$K$2:$K$1823,MATCH('Ratios - Total'!$C9,IF(Data!$A$2:$A$1823='Ratios - Total'!$A9,Data!$C$2:$C$1823,0),0))/INDEX(Data!$H$2:$H$1823,MATCH('Ratios - Total'!$C9,IF(Data!$A$2:$A$1823='Ratios - Total'!$A9,Data!$C$2:$C$1823,0),0)),"Missing Data")</f>
        <v>0.55900096910452102</v>
      </c>
      <c r="V9" s="5">
        <f t="array" ref="V9">IFERROR(INDEX(Data!$K$2:$K$1823,MATCH('Ratios - Total'!$C9,IF(Data!$A$2:$A$1823='Ratios - Total'!$A9,Data!$C$2:$C$1823,0),0))/INDEX(Data!$L$2:$L$1823,MATCH('Ratios - Total'!$C9,IF(Data!$A$2:$A$1823='Ratios - Total'!$A9,Data!$C$2:$C$1823,0),0)),"Missing Data")</f>
        <v>9160.6175623888375</v>
      </c>
      <c r="W9" s="5">
        <f t="shared" si="0"/>
        <v>7226.8630837779856</v>
      </c>
      <c r="X9" s="5" t="str">
        <f t="array" ref="X9">IFERROR(INDEX(Data!$K$2:$K$1823,MATCH('Ratios - Total'!$C9,IF(Data!$A$2:$A$1823='Ratios - Total'!$A9,Data!$C$2:$C$1823,0),0))/INDEX(Data!$G$2:$G$1823,MATCH('Ratios - Total'!$C9,IF(Data!$A$2:$A$1823='Ratios - Total'!$A9,Data!$C$2:$C$1823,0),0)),"Missing Data")</f>
        <v>Missing Data</v>
      </c>
    </row>
    <row r="10" spans="1:24" x14ac:dyDescent="0.25">
      <c r="A10" s="24" t="s">
        <v>18</v>
      </c>
      <c r="B10" s="24" t="s">
        <v>19</v>
      </c>
      <c r="C10" s="24">
        <v>1972</v>
      </c>
      <c r="D10" s="5">
        <f t="array" ref="D10">IFERROR(INDEX(Data!$H$2:$H$1823,MATCH('Ratios - Total'!$C10,IF(Data!$A$2:$A$1823='Ratios - Total'!$A10,Data!$C$2:$C$1823,0),0))/INDEX(Data!$D$2:$D$1823,MATCH('Ratios - Total'!$C10,IF(Data!$A$2:$A$1823='Ratios - Total'!$A10,Data!$C$2:$C$1823,0),0)),"Missing Data")</f>
        <v>341.41308875067313</v>
      </c>
      <c r="E10" s="5"/>
      <c r="F10" s="5">
        <f t="array" ref="F10">IFERROR(INDEX(Data!$G$2:$G$1823,MATCH('Ratios - Total'!$C10,IF(Data!$A$2:$A$1823='Ratios - Total'!$A10,Data!$C$2:$C$1823,0),0))/INDEX(Data!$D$2:$D$1823,MATCH('Ratios - Total'!$C10,IF(Data!$A$2:$A$1823='Ratios - Total'!$A10,Data!$C$2:$C$1823,0),0)),"Missing Data")</f>
        <v>0</v>
      </c>
      <c r="G10" s="5"/>
      <c r="H10" s="5" t="str">
        <f t="array" ref="H10">IFERROR(INDEX(Data!$H$2:$H$1823,MATCH('Ratios - Total'!$C10,IF(Data!$A$2:$A$1823='Ratios - Total'!$A10,Data!$C$2:$C$1823,0),0))/INDEX(Data!$G$2:$G$1823,MATCH('Ratios - Total'!$C10,IF(Data!$A$2:$A$1823='Ratios - Total'!$A10,Data!$C$2:$C$1823,0),0)),"Missing Data")</f>
        <v>Missing Data</v>
      </c>
      <c r="I10" s="5">
        <f t="array" ref="I10">IFERROR(INDEX(Data!$G$2:$G$1823,MATCH('Ratios - Total'!$C10,IF(Data!$A$2:$A$1823='Ratios - Total'!$A10,Data!$C$2:$C$1823,0),0))/INDEX(Data!$D$2:$D$1823,MATCH('Ratios - Total'!$C10,IF(Data!$A$2:$A$1823='Ratios - Total'!$A10,Data!$C$2:$C$1823,0),0)),"Missing Data")</f>
        <v>0</v>
      </c>
      <c r="J10" s="5"/>
      <c r="K10" s="5">
        <f t="array" ref="K10">IFERROR(INDEX(Data!$E$2:$E$1823,MATCH('Ratios - Total'!$C10,IF(Data!$A$2:$A$1823='Ratios - Total'!$A10,Data!$C$2:$C$1823,0),0))/INDEX(Data!$D$2:$D$1823,MATCH('Ratios - Total'!$C10,IF(Data!$A$2:$A$1823='Ratios - Total'!$A10,Data!$C$2:$C$1823,0),0)),"Missing Data")</f>
        <v>0</v>
      </c>
      <c r="L10" s="5"/>
      <c r="M10" s="5" t="str">
        <f t="array" ref="M10">IFERROR(INDEX(Data!$F$2:$F$1823,MATCH('Ratios - Total'!$C10,IF(Data!$A$2:$A$1823='Ratios - Total'!$A10,Data!$C$2:$C$1823,0),0))/INDEX(Data!$E$2:$E$1823,MATCH('Ratios - Total'!$C10,IF(Data!$A$2:$A$1823='Ratios - Total'!$A10,Data!$C$2:$C$1823,0),0)),"Missing Data")</f>
        <v>Missing Data</v>
      </c>
      <c r="N10" s="5"/>
      <c r="O10" s="5" t="str">
        <f t="array" ref="O10">IFERROR(INDEX(Data!$G$2:$G$1823,MATCH('Ratios - Total'!$C10,IF(Data!$A$2:$A$1823='Ratios - Total'!$A10,Data!$C$2:$C$1823,0),0))/INDEX(Data!$F$2:$F$1823,MATCH('Ratios - Total'!$C10,IF(Data!$A$2:$A$1823='Ratios - Total'!$A10,Data!$C$2:$C$1823,0),0)),"Missing Data")</f>
        <v>Missing Data</v>
      </c>
      <c r="P10" s="5" t="str">
        <f t="array" ref="P10">IFERROR(INDEX(Data!$H$2:$H$1823,MATCH('Ratios - Total'!$C10,IF(Data!$A$2:$A$1823='Ratios - Total'!$A10,Data!$C$2:$C$1823,0),0))/INDEX(Data!$G$2:$G$1823,MATCH('Ratios - Total'!$C10,IF(Data!$A$2:$A$1823='Ratios - Total'!$A10,Data!$C$2:$C$1823,0),0)),"Missing Data")</f>
        <v>Missing Data</v>
      </c>
      <c r="Q10" s="5"/>
      <c r="R10" s="5" t="str">
        <f t="array" ref="R10">IFERROR(INDEX(Data!$L$2:$L$1823,MATCH('Ratios - Total'!$C10,IF(Data!$A$2:$A$1823='Ratios - Total'!$A10,Data!$C$2:$C$1823,0),0))/INDEX(Data!$G$2:$G$1823,MATCH('Ratios - Total'!$C10,IF(Data!$A$2:$A$1823='Ratios - Total'!$A10,Data!$C$2:$C$1823,0),0)),"Missing Data")</f>
        <v>Missing Data</v>
      </c>
      <c r="S10" s="5"/>
      <c r="T10" s="5">
        <f t="array" ref="T10">IFERROR(INDEX(Data!$H$2:$H$1823,MATCH('Ratios - Total'!$C10,IF(Data!$A$2:$A$1823='Ratios - Total'!$A10,Data!$C$2:$C$1823,0),0))/INDEX(Data!$L$2:$L$1823,MATCH('Ratios - Total'!$C10,IF(Data!$A$2:$A$1823='Ratios - Total'!$A10,Data!$C$2:$C$1823,0),0)),"Missing Data")</f>
        <v>18767.123287671231</v>
      </c>
      <c r="U10" s="5">
        <f t="array" ref="U10">IFERROR(INDEX(Data!$K$2:$K$1823,MATCH('Ratios - Total'!$C10,IF(Data!$A$2:$A$1823='Ratios - Total'!$A10,Data!$C$2:$C$1823,0),0))/INDEX(Data!$H$2:$H$1823,MATCH('Ratios - Total'!$C10,IF(Data!$A$2:$A$1823='Ratios - Total'!$A10,Data!$C$2:$C$1823,0),0)),"Missing Data")</f>
        <v>0.45319697820427746</v>
      </c>
      <c r="V10" s="5">
        <f t="array" ref="V10">IFERROR(INDEX(Data!$K$2:$K$1823,MATCH('Ratios - Total'!$C10,IF(Data!$A$2:$A$1823='Ratios - Total'!$A10,Data!$C$2:$C$1823,0),0))/INDEX(Data!$L$2:$L$1823,MATCH('Ratios - Total'!$C10,IF(Data!$A$2:$A$1823='Ratios - Total'!$A10,Data!$C$2:$C$1823,0),0)),"Missing Data")</f>
        <v>8505.2035635597276</v>
      </c>
      <c r="W10" s="5">
        <f t="shared" si="0"/>
        <v>10261.919724111503</v>
      </c>
      <c r="X10" s="5" t="str">
        <f t="array" ref="X10">IFERROR(INDEX(Data!$K$2:$K$1823,MATCH('Ratios - Total'!$C10,IF(Data!$A$2:$A$1823='Ratios - Total'!$A10,Data!$C$2:$C$1823,0),0))/INDEX(Data!$G$2:$G$1823,MATCH('Ratios - Total'!$C10,IF(Data!$A$2:$A$1823='Ratios - Total'!$A10,Data!$C$2:$C$1823,0),0)),"Missing Data")</f>
        <v>Missing Data</v>
      </c>
    </row>
    <row r="11" spans="1:24" x14ac:dyDescent="0.25">
      <c r="A11" s="24" t="s">
        <v>20</v>
      </c>
      <c r="B11" s="24" t="s">
        <v>21</v>
      </c>
      <c r="C11" s="24">
        <v>1972</v>
      </c>
      <c r="D11" s="5">
        <f t="array" ref="D11">IFERROR(INDEX(Data!$H$2:$H$1823,MATCH('Ratios - Total'!$C11,IF(Data!$A$2:$A$1823='Ratios - Total'!$A11,Data!$C$2:$C$1823,0),0))/INDEX(Data!$D$2:$D$1823,MATCH('Ratios - Total'!$C11,IF(Data!$A$2:$A$1823='Ratios - Total'!$A11,Data!$C$2:$C$1823,0),0)),"Missing Data")</f>
        <v>310.15160229908236</v>
      </c>
      <c r="E11" s="5"/>
      <c r="F11" s="5">
        <f t="array" ref="F11">IFERROR(INDEX(Data!$G$2:$G$1823,MATCH('Ratios - Total'!$C11,IF(Data!$A$2:$A$1823='Ratios - Total'!$A11,Data!$C$2:$C$1823,0),0))/INDEX(Data!$D$2:$D$1823,MATCH('Ratios - Total'!$C11,IF(Data!$A$2:$A$1823='Ratios - Total'!$A11,Data!$C$2:$C$1823,0),0)),"Missing Data")</f>
        <v>0</v>
      </c>
      <c r="G11" s="5"/>
      <c r="H11" s="5" t="str">
        <f t="array" ref="H11">IFERROR(INDEX(Data!$H$2:$H$1823,MATCH('Ratios - Total'!$C11,IF(Data!$A$2:$A$1823='Ratios - Total'!$A11,Data!$C$2:$C$1823,0),0))/INDEX(Data!$G$2:$G$1823,MATCH('Ratios - Total'!$C11,IF(Data!$A$2:$A$1823='Ratios - Total'!$A11,Data!$C$2:$C$1823,0),0)),"Missing Data")</f>
        <v>Missing Data</v>
      </c>
      <c r="I11" s="5">
        <f t="array" ref="I11">IFERROR(INDEX(Data!$G$2:$G$1823,MATCH('Ratios - Total'!$C11,IF(Data!$A$2:$A$1823='Ratios - Total'!$A11,Data!$C$2:$C$1823,0),0))/INDEX(Data!$D$2:$D$1823,MATCH('Ratios - Total'!$C11,IF(Data!$A$2:$A$1823='Ratios - Total'!$A11,Data!$C$2:$C$1823,0),0)),"Missing Data")</f>
        <v>0</v>
      </c>
      <c r="J11" s="5"/>
      <c r="K11" s="5">
        <f t="array" ref="K11">IFERROR(INDEX(Data!$E$2:$E$1823,MATCH('Ratios - Total'!$C11,IF(Data!$A$2:$A$1823='Ratios - Total'!$A11,Data!$C$2:$C$1823,0),0))/INDEX(Data!$D$2:$D$1823,MATCH('Ratios - Total'!$C11,IF(Data!$A$2:$A$1823='Ratios - Total'!$A11,Data!$C$2:$C$1823,0),0)),"Missing Data")</f>
        <v>0</v>
      </c>
      <c r="L11" s="5"/>
      <c r="M11" s="5" t="str">
        <f t="array" ref="M11">IFERROR(INDEX(Data!$F$2:$F$1823,MATCH('Ratios - Total'!$C11,IF(Data!$A$2:$A$1823='Ratios - Total'!$A11,Data!$C$2:$C$1823,0),0))/INDEX(Data!$E$2:$E$1823,MATCH('Ratios - Total'!$C11,IF(Data!$A$2:$A$1823='Ratios - Total'!$A11,Data!$C$2:$C$1823,0),0)),"Missing Data")</f>
        <v>Missing Data</v>
      </c>
      <c r="N11" s="5"/>
      <c r="O11" s="5" t="str">
        <f t="array" ref="O11">IFERROR(INDEX(Data!$G$2:$G$1823,MATCH('Ratios - Total'!$C11,IF(Data!$A$2:$A$1823='Ratios - Total'!$A11,Data!$C$2:$C$1823,0),0))/INDEX(Data!$F$2:$F$1823,MATCH('Ratios - Total'!$C11,IF(Data!$A$2:$A$1823='Ratios - Total'!$A11,Data!$C$2:$C$1823,0),0)),"Missing Data")</f>
        <v>Missing Data</v>
      </c>
      <c r="P11" s="5" t="str">
        <f t="array" ref="P11">IFERROR(INDEX(Data!$H$2:$H$1823,MATCH('Ratios - Total'!$C11,IF(Data!$A$2:$A$1823='Ratios - Total'!$A11,Data!$C$2:$C$1823,0),0))/INDEX(Data!$G$2:$G$1823,MATCH('Ratios - Total'!$C11,IF(Data!$A$2:$A$1823='Ratios - Total'!$A11,Data!$C$2:$C$1823,0),0)),"Missing Data")</f>
        <v>Missing Data</v>
      </c>
      <c r="Q11" s="5"/>
      <c r="R11" s="5" t="str">
        <f t="array" ref="R11">IFERROR(INDEX(Data!$L$2:$L$1823,MATCH('Ratios - Total'!$C11,IF(Data!$A$2:$A$1823='Ratios - Total'!$A11,Data!$C$2:$C$1823,0),0))/INDEX(Data!$G$2:$G$1823,MATCH('Ratios - Total'!$C11,IF(Data!$A$2:$A$1823='Ratios - Total'!$A11,Data!$C$2:$C$1823,0),0)),"Missing Data")</f>
        <v>Missing Data</v>
      </c>
      <c r="S11" s="5"/>
      <c r="T11" s="5">
        <f t="array" ref="T11">IFERROR(INDEX(Data!$H$2:$H$1823,MATCH('Ratios - Total'!$C11,IF(Data!$A$2:$A$1823='Ratios - Total'!$A11,Data!$C$2:$C$1823,0),0))/INDEX(Data!$L$2:$L$1823,MATCH('Ratios - Total'!$C11,IF(Data!$A$2:$A$1823='Ratios - Total'!$A11,Data!$C$2:$C$1823,0),0)),"Missing Data")</f>
        <v>18159.726678737305</v>
      </c>
      <c r="U11" s="5">
        <f t="array" ref="U11">IFERROR(INDEX(Data!$K$2:$K$1823,MATCH('Ratios - Total'!$C11,IF(Data!$A$2:$A$1823='Ratios - Total'!$A11,Data!$C$2:$C$1823,0),0))/INDEX(Data!$H$2:$H$1823,MATCH('Ratios - Total'!$C11,IF(Data!$A$2:$A$1823='Ratios - Total'!$A11,Data!$C$2:$C$1823,0),0)),"Missing Data")</f>
        <v>0.52494113480607985</v>
      </c>
      <c r="V11" s="5">
        <f t="array" ref="V11">IFERROR(INDEX(Data!$K$2:$K$1823,MATCH('Ratios - Total'!$C11,IF(Data!$A$2:$A$1823='Ratios - Total'!$A11,Data!$C$2:$C$1823,0),0))/INDEX(Data!$L$2:$L$1823,MATCH('Ratios - Total'!$C11,IF(Data!$A$2:$A$1823='Ratios - Total'!$A11,Data!$C$2:$C$1823,0),0)),"Missing Data")</f>
        <v>9532.7875305046055</v>
      </c>
      <c r="W11" s="5">
        <f t="shared" si="0"/>
        <v>8626.9391482326992</v>
      </c>
      <c r="X11" s="5" t="str">
        <f t="array" ref="X11">IFERROR(INDEX(Data!$K$2:$K$1823,MATCH('Ratios - Total'!$C11,IF(Data!$A$2:$A$1823='Ratios - Total'!$A11,Data!$C$2:$C$1823,0),0))/INDEX(Data!$G$2:$G$1823,MATCH('Ratios - Total'!$C11,IF(Data!$A$2:$A$1823='Ratios - Total'!$A11,Data!$C$2:$C$1823,0),0)),"Missing Data")</f>
        <v>Missing Data</v>
      </c>
    </row>
    <row r="12" spans="1:24" x14ac:dyDescent="0.25">
      <c r="A12" s="24" t="s">
        <v>22</v>
      </c>
      <c r="B12" s="24" t="s">
        <v>23</v>
      </c>
      <c r="C12" s="24">
        <v>1972</v>
      </c>
      <c r="D12" s="5">
        <f t="array" ref="D12">IFERROR(INDEX(Data!$H$2:$H$1823,MATCH('Ratios - Total'!$C12,IF(Data!$A$2:$A$1823='Ratios - Total'!$A12,Data!$C$2:$C$1823,0),0))/INDEX(Data!$D$2:$D$1823,MATCH('Ratios - Total'!$C12,IF(Data!$A$2:$A$1823='Ratios - Total'!$A12,Data!$C$2:$C$1823,0),0)),"Missing Data")</f>
        <v>207.81790571789193</v>
      </c>
      <c r="E12" s="5"/>
      <c r="F12" s="5">
        <f t="array" ref="F12">IFERROR(INDEX(Data!$G$2:$G$1823,MATCH('Ratios - Total'!$C12,IF(Data!$A$2:$A$1823='Ratios - Total'!$A12,Data!$C$2:$C$1823,0),0))/INDEX(Data!$D$2:$D$1823,MATCH('Ratios - Total'!$C12,IF(Data!$A$2:$A$1823='Ratios - Total'!$A12,Data!$C$2:$C$1823,0),0)),"Missing Data")</f>
        <v>0</v>
      </c>
      <c r="G12" s="5"/>
      <c r="H12" s="5" t="str">
        <f t="array" ref="H12">IFERROR(INDEX(Data!$H$2:$H$1823,MATCH('Ratios - Total'!$C12,IF(Data!$A$2:$A$1823='Ratios - Total'!$A12,Data!$C$2:$C$1823,0),0))/INDEX(Data!$G$2:$G$1823,MATCH('Ratios - Total'!$C12,IF(Data!$A$2:$A$1823='Ratios - Total'!$A12,Data!$C$2:$C$1823,0),0)),"Missing Data")</f>
        <v>Missing Data</v>
      </c>
      <c r="I12" s="5">
        <f t="array" ref="I12">IFERROR(INDEX(Data!$G$2:$G$1823,MATCH('Ratios - Total'!$C12,IF(Data!$A$2:$A$1823='Ratios - Total'!$A12,Data!$C$2:$C$1823,0),0))/INDEX(Data!$D$2:$D$1823,MATCH('Ratios - Total'!$C12,IF(Data!$A$2:$A$1823='Ratios - Total'!$A12,Data!$C$2:$C$1823,0),0)),"Missing Data")</f>
        <v>0</v>
      </c>
      <c r="J12" s="5"/>
      <c r="K12" s="5">
        <f t="array" ref="K12">IFERROR(INDEX(Data!$E$2:$E$1823,MATCH('Ratios - Total'!$C12,IF(Data!$A$2:$A$1823='Ratios - Total'!$A12,Data!$C$2:$C$1823,0),0))/INDEX(Data!$D$2:$D$1823,MATCH('Ratios - Total'!$C12,IF(Data!$A$2:$A$1823='Ratios - Total'!$A12,Data!$C$2:$C$1823,0),0)),"Missing Data")</f>
        <v>0</v>
      </c>
      <c r="L12" s="5"/>
      <c r="M12" s="5" t="str">
        <f t="array" ref="M12">IFERROR(INDEX(Data!$F$2:$F$1823,MATCH('Ratios - Total'!$C12,IF(Data!$A$2:$A$1823='Ratios - Total'!$A12,Data!$C$2:$C$1823,0),0))/INDEX(Data!$E$2:$E$1823,MATCH('Ratios - Total'!$C12,IF(Data!$A$2:$A$1823='Ratios - Total'!$A12,Data!$C$2:$C$1823,0),0)),"Missing Data")</f>
        <v>Missing Data</v>
      </c>
      <c r="N12" s="5"/>
      <c r="O12" s="5" t="str">
        <f t="array" ref="O12">IFERROR(INDEX(Data!$G$2:$G$1823,MATCH('Ratios - Total'!$C12,IF(Data!$A$2:$A$1823='Ratios - Total'!$A12,Data!$C$2:$C$1823,0),0))/INDEX(Data!$F$2:$F$1823,MATCH('Ratios - Total'!$C12,IF(Data!$A$2:$A$1823='Ratios - Total'!$A12,Data!$C$2:$C$1823,0),0)),"Missing Data")</f>
        <v>Missing Data</v>
      </c>
      <c r="P12" s="5" t="str">
        <f t="array" ref="P12">IFERROR(INDEX(Data!$H$2:$H$1823,MATCH('Ratios - Total'!$C12,IF(Data!$A$2:$A$1823='Ratios - Total'!$A12,Data!$C$2:$C$1823,0),0))/INDEX(Data!$G$2:$G$1823,MATCH('Ratios - Total'!$C12,IF(Data!$A$2:$A$1823='Ratios - Total'!$A12,Data!$C$2:$C$1823,0),0)),"Missing Data")</f>
        <v>Missing Data</v>
      </c>
      <c r="Q12" s="5"/>
      <c r="R12" s="5" t="str">
        <f t="array" ref="R12">IFERROR(INDEX(Data!$L$2:$L$1823,MATCH('Ratios - Total'!$C12,IF(Data!$A$2:$A$1823='Ratios - Total'!$A12,Data!$C$2:$C$1823,0),0))/INDEX(Data!$G$2:$G$1823,MATCH('Ratios - Total'!$C12,IF(Data!$A$2:$A$1823='Ratios - Total'!$A12,Data!$C$2:$C$1823,0),0)),"Missing Data")</f>
        <v>Missing Data</v>
      </c>
      <c r="S12" s="5"/>
      <c r="T12" s="5">
        <f t="array" ref="T12">IFERROR(INDEX(Data!$H$2:$H$1823,MATCH('Ratios - Total'!$C12,IF(Data!$A$2:$A$1823='Ratios - Total'!$A12,Data!$C$2:$C$1823,0),0))/INDEX(Data!$L$2:$L$1823,MATCH('Ratios - Total'!$C12,IF(Data!$A$2:$A$1823='Ratios - Total'!$A12,Data!$C$2:$C$1823,0),0)),"Missing Data")</f>
        <v>12613.865891848265</v>
      </c>
      <c r="U12" s="5">
        <f t="array" ref="U12">IFERROR(INDEX(Data!$K$2:$K$1823,MATCH('Ratios - Total'!$C12,IF(Data!$A$2:$A$1823='Ratios - Total'!$A12,Data!$C$2:$C$1823,0),0))/INDEX(Data!$H$2:$H$1823,MATCH('Ratios - Total'!$C12,IF(Data!$A$2:$A$1823='Ratios - Total'!$A12,Data!$C$2:$C$1823,0),0)),"Missing Data")</f>
        <v>0.59029749308303114</v>
      </c>
      <c r="V12" s="5">
        <f t="array" ref="V12">IFERROR(INDEX(Data!$K$2:$K$1823,MATCH('Ratios - Total'!$C12,IF(Data!$A$2:$A$1823='Ratios - Total'!$A12,Data!$C$2:$C$1823,0),0))/INDEX(Data!$L$2:$L$1823,MATCH('Ratios - Total'!$C12,IF(Data!$A$2:$A$1823='Ratios - Total'!$A12,Data!$C$2:$C$1823,0),0)),"Missing Data")</f>
        <v>7445.933414043584</v>
      </c>
      <c r="W12" s="5">
        <f t="shared" si="0"/>
        <v>5167.9324778046812</v>
      </c>
      <c r="X12" s="5" t="str">
        <f t="array" ref="X12">IFERROR(INDEX(Data!$K$2:$K$1823,MATCH('Ratios - Total'!$C12,IF(Data!$A$2:$A$1823='Ratios - Total'!$A12,Data!$C$2:$C$1823,0),0))/INDEX(Data!$G$2:$G$1823,MATCH('Ratios - Total'!$C12,IF(Data!$A$2:$A$1823='Ratios - Total'!$A12,Data!$C$2:$C$1823,0),0)),"Missing Data")</f>
        <v>Missing Data</v>
      </c>
    </row>
    <row r="13" spans="1:24" x14ac:dyDescent="0.25">
      <c r="A13" s="24" t="s">
        <v>24</v>
      </c>
      <c r="B13" s="24" t="s">
        <v>25</v>
      </c>
      <c r="C13" s="24">
        <v>1972</v>
      </c>
      <c r="D13" s="5">
        <f t="array" ref="D13">IFERROR(INDEX(Data!$H$2:$H$1823,MATCH('Ratios - Total'!$C13,IF(Data!$A$2:$A$1823='Ratios - Total'!$A13,Data!$C$2:$C$1823,0),0))/INDEX(Data!$D$2:$D$1823,MATCH('Ratios - Total'!$C13,IF(Data!$A$2:$A$1823='Ratios - Total'!$A13,Data!$C$2:$C$1823,0),0)),"Missing Data")</f>
        <v>192.1649675660282</v>
      </c>
      <c r="E13" s="5"/>
      <c r="F13" s="5">
        <f t="array" ref="F13">IFERROR(INDEX(Data!$G$2:$G$1823,MATCH('Ratios - Total'!$C13,IF(Data!$A$2:$A$1823='Ratios - Total'!$A13,Data!$C$2:$C$1823,0),0))/INDEX(Data!$D$2:$D$1823,MATCH('Ratios - Total'!$C13,IF(Data!$A$2:$A$1823='Ratios - Total'!$A13,Data!$C$2:$C$1823,0),0)),"Missing Data")</f>
        <v>0</v>
      </c>
      <c r="G13" s="5"/>
      <c r="H13" s="5" t="str">
        <f t="array" ref="H13">IFERROR(INDEX(Data!$H$2:$H$1823,MATCH('Ratios - Total'!$C13,IF(Data!$A$2:$A$1823='Ratios - Total'!$A13,Data!$C$2:$C$1823,0),0))/INDEX(Data!$G$2:$G$1823,MATCH('Ratios - Total'!$C13,IF(Data!$A$2:$A$1823='Ratios - Total'!$A13,Data!$C$2:$C$1823,0),0)),"Missing Data")</f>
        <v>Missing Data</v>
      </c>
      <c r="I13" s="5">
        <f t="array" ref="I13">IFERROR(INDEX(Data!$G$2:$G$1823,MATCH('Ratios - Total'!$C13,IF(Data!$A$2:$A$1823='Ratios - Total'!$A13,Data!$C$2:$C$1823,0),0))/INDEX(Data!$D$2:$D$1823,MATCH('Ratios - Total'!$C13,IF(Data!$A$2:$A$1823='Ratios - Total'!$A13,Data!$C$2:$C$1823,0),0)),"Missing Data")</f>
        <v>0</v>
      </c>
      <c r="J13" s="5"/>
      <c r="K13" s="5">
        <f t="array" ref="K13">IFERROR(INDEX(Data!$E$2:$E$1823,MATCH('Ratios - Total'!$C13,IF(Data!$A$2:$A$1823='Ratios - Total'!$A13,Data!$C$2:$C$1823,0),0))/INDEX(Data!$D$2:$D$1823,MATCH('Ratios - Total'!$C13,IF(Data!$A$2:$A$1823='Ratios - Total'!$A13,Data!$C$2:$C$1823,0),0)),"Missing Data")</f>
        <v>0</v>
      </c>
      <c r="L13" s="5"/>
      <c r="M13" s="5" t="str">
        <f t="array" ref="M13">IFERROR(INDEX(Data!$F$2:$F$1823,MATCH('Ratios - Total'!$C13,IF(Data!$A$2:$A$1823='Ratios - Total'!$A13,Data!$C$2:$C$1823,0),0))/INDEX(Data!$E$2:$E$1823,MATCH('Ratios - Total'!$C13,IF(Data!$A$2:$A$1823='Ratios - Total'!$A13,Data!$C$2:$C$1823,0),0)),"Missing Data")</f>
        <v>Missing Data</v>
      </c>
      <c r="N13" s="5"/>
      <c r="O13" s="5" t="str">
        <f t="array" ref="O13">IFERROR(INDEX(Data!$G$2:$G$1823,MATCH('Ratios - Total'!$C13,IF(Data!$A$2:$A$1823='Ratios - Total'!$A13,Data!$C$2:$C$1823,0),0))/INDEX(Data!$F$2:$F$1823,MATCH('Ratios - Total'!$C13,IF(Data!$A$2:$A$1823='Ratios - Total'!$A13,Data!$C$2:$C$1823,0),0)),"Missing Data")</f>
        <v>Missing Data</v>
      </c>
      <c r="P13" s="5" t="str">
        <f t="array" ref="P13">IFERROR(INDEX(Data!$H$2:$H$1823,MATCH('Ratios - Total'!$C13,IF(Data!$A$2:$A$1823='Ratios - Total'!$A13,Data!$C$2:$C$1823,0),0))/INDEX(Data!$G$2:$G$1823,MATCH('Ratios - Total'!$C13,IF(Data!$A$2:$A$1823='Ratios - Total'!$A13,Data!$C$2:$C$1823,0),0)),"Missing Data")</f>
        <v>Missing Data</v>
      </c>
      <c r="Q13" s="5"/>
      <c r="R13" s="5" t="str">
        <f t="array" ref="R13">IFERROR(INDEX(Data!$L$2:$L$1823,MATCH('Ratios - Total'!$C13,IF(Data!$A$2:$A$1823='Ratios - Total'!$A13,Data!$C$2:$C$1823,0),0))/INDEX(Data!$G$2:$G$1823,MATCH('Ratios - Total'!$C13,IF(Data!$A$2:$A$1823='Ratios - Total'!$A13,Data!$C$2:$C$1823,0),0)),"Missing Data")</f>
        <v>Missing Data</v>
      </c>
      <c r="S13" s="5"/>
      <c r="T13" s="5">
        <f t="array" ref="T13">IFERROR(INDEX(Data!$H$2:$H$1823,MATCH('Ratios - Total'!$C13,IF(Data!$A$2:$A$1823='Ratios - Total'!$A13,Data!$C$2:$C$1823,0),0))/INDEX(Data!$L$2:$L$1823,MATCH('Ratios - Total'!$C13,IF(Data!$A$2:$A$1823='Ratios - Total'!$A13,Data!$C$2:$C$1823,0),0)),"Missing Data")</f>
        <v>11391.580131208997</v>
      </c>
      <c r="U13" s="5">
        <f t="array" ref="U13">IFERROR(INDEX(Data!$K$2:$K$1823,MATCH('Ratios - Total'!$C13,IF(Data!$A$2:$A$1823='Ratios - Total'!$A13,Data!$C$2:$C$1823,0),0))/INDEX(Data!$H$2:$H$1823,MATCH('Ratios - Total'!$C13,IF(Data!$A$2:$A$1823='Ratios - Total'!$A13,Data!$C$2:$C$1823,0),0)),"Missing Data")</f>
        <v>0.54321950722205392</v>
      </c>
      <c r="V13" s="5">
        <f t="array" ref="V13">IFERROR(INDEX(Data!$K$2:$K$1823,MATCH('Ratios - Total'!$C13,IF(Data!$A$2:$A$1823='Ratios - Total'!$A13,Data!$C$2:$C$1823,0),0))/INDEX(Data!$L$2:$L$1823,MATCH('Ratios - Total'!$C13,IF(Data!$A$2:$A$1823='Ratios - Total'!$A13,Data!$C$2:$C$1823,0),0)),"Missing Data")</f>
        <v>6188.1285453558921</v>
      </c>
      <c r="W13" s="5">
        <f t="shared" si="0"/>
        <v>5203.4515858531049</v>
      </c>
      <c r="X13" s="5" t="str">
        <f t="array" ref="X13">IFERROR(INDEX(Data!$K$2:$K$1823,MATCH('Ratios - Total'!$C13,IF(Data!$A$2:$A$1823='Ratios - Total'!$A13,Data!$C$2:$C$1823,0),0))/INDEX(Data!$G$2:$G$1823,MATCH('Ratios - Total'!$C13,IF(Data!$A$2:$A$1823='Ratios - Total'!$A13,Data!$C$2:$C$1823,0),0)),"Missing Data")</f>
        <v>Missing Data</v>
      </c>
    </row>
    <row r="14" spans="1:24" x14ac:dyDescent="0.25">
      <c r="A14" s="24" t="s">
        <v>26</v>
      </c>
      <c r="B14" s="24" t="s">
        <v>27</v>
      </c>
      <c r="C14" s="24">
        <v>1972</v>
      </c>
      <c r="D14" s="5">
        <f t="array" ref="D14">IFERROR(INDEX(Data!$H$2:$H$1823,MATCH('Ratios - Total'!$C14,IF(Data!$A$2:$A$1823='Ratios - Total'!$A14,Data!$C$2:$C$1823,0),0))/INDEX(Data!$D$2:$D$1823,MATCH('Ratios - Total'!$C14,IF(Data!$A$2:$A$1823='Ratios - Total'!$A14,Data!$C$2:$C$1823,0),0)),"Missing Data")</f>
        <v>262.29916978770427</v>
      </c>
      <c r="E14" s="5"/>
      <c r="F14" s="5">
        <f t="array" ref="F14">IFERROR(INDEX(Data!$G$2:$G$1823,MATCH('Ratios - Total'!$C14,IF(Data!$A$2:$A$1823='Ratios - Total'!$A14,Data!$C$2:$C$1823,0),0))/INDEX(Data!$D$2:$D$1823,MATCH('Ratios - Total'!$C14,IF(Data!$A$2:$A$1823='Ratios - Total'!$A14,Data!$C$2:$C$1823,0),0)),"Missing Data")</f>
        <v>0</v>
      </c>
      <c r="G14" s="5"/>
      <c r="H14" s="5" t="str">
        <f t="array" ref="H14">IFERROR(INDEX(Data!$H$2:$H$1823,MATCH('Ratios - Total'!$C14,IF(Data!$A$2:$A$1823='Ratios - Total'!$A14,Data!$C$2:$C$1823,0),0))/INDEX(Data!$G$2:$G$1823,MATCH('Ratios - Total'!$C14,IF(Data!$A$2:$A$1823='Ratios - Total'!$A14,Data!$C$2:$C$1823,0),0)),"Missing Data")</f>
        <v>Missing Data</v>
      </c>
      <c r="I14" s="5">
        <f t="array" ref="I14">IFERROR(INDEX(Data!$G$2:$G$1823,MATCH('Ratios - Total'!$C14,IF(Data!$A$2:$A$1823='Ratios - Total'!$A14,Data!$C$2:$C$1823,0),0))/INDEX(Data!$D$2:$D$1823,MATCH('Ratios - Total'!$C14,IF(Data!$A$2:$A$1823='Ratios - Total'!$A14,Data!$C$2:$C$1823,0),0)),"Missing Data")</f>
        <v>0</v>
      </c>
      <c r="J14" s="5"/>
      <c r="K14" s="5">
        <f t="array" ref="K14">IFERROR(INDEX(Data!$E$2:$E$1823,MATCH('Ratios - Total'!$C14,IF(Data!$A$2:$A$1823='Ratios - Total'!$A14,Data!$C$2:$C$1823,0),0))/INDEX(Data!$D$2:$D$1823,MATCH('Ratios - Total'!$C14,IF(Data!$A$2:$A$1823='Ratios - Total'!$A14,Data!$C$2:$C$1823,0),0)),"Missing Data")</f>
        <v>0</v>
      </c>
      <c r="L14" s="5"/>
      <c r="M14" s="5" t="str">
        <f t="array" ref="M14">IFERROR(INDEX(Data!$F$2:$F$1823,MATCH('Ratios - Total'!$C14,IF(Data!$A$2:$A$1823='Ratios - Total'!$A14,Data!$C$2:$C$1823,0),0))/INDEX(Data!$E$2:$E$1823,MATCH('Ratios - Total'!$C14,IF(Data!$A$2:$A$1823='Ratios - Total'!$A14,Data!$C$2:$C$1823,0),0)),"Missing Data")</f>
        <v>Missing Data</v>
      </c>
      <c r="N14" s="5"/>
      <c r="O14" s="5" t="str">
        <f t="array" ref="O14">IFERROR(INDEX(Data!$G$2:$G$1823,MATCH('Ratios - Total'!$C14,IF(Data!$A$2:$A$1823='Ratios - Total'!$A14,Data!$C$2:$C$1823,0),0))/INDEX(Data!$F$2:$F$1823,MATCH('Ratios - Total'!$C14,IF(Data!$A$2:$A$1823='Ratios - Total'!$A14,Data!$C$2:$C$1823,0),0)),"Missing Data")</f>
        <v>Missing Data</v>
      </c>
      <c r="P14" s="5" t="str">
        <f t="array" ref="P14">IFERROR(INDEX(Data!$H$2:$H$1823,MATCH('Ratios - Total'!$C14,IF(Data!$A$2:$A$1823='Ratios - Total'!$A14,Data!$C$2:$C$1823,0),0))/INDEX(Data!$G$2:$G$1823,MATCH('Ratios - Total'!$C14,IF(Data!$A$2:$A$1823='Ratios - Total'!$A14,Data!$C$2:$C$1823,0),0)),"Missing Data")</f>
        <v>Missing Data</v>
      </c>
      <c r="Q14" s="5"/>
      <c r="R14" s="5" t="str">
        <f t="array" ref="R14">IFERROR(INDEX(Data!$L$2:$L$1823,MATCH('Ratios - Total'!$C14,IF(Data!$A$2:$A$1823='Ratios - Total'!$A14,Data!$C$2:$C$1823,0),0))/INDEX(Data!$G$2:$G$1823,MATCH('Ratios - Total'!$C14,IF(Data!$A$2:$A$1823='Ratios - Total'!$A14,Data!$C$2:$C$1823,0),0)),"Missing Data")</f>
        <v>Missing Data</v>
      </c>
      <c r="S14" s="5"/>
      <c r="T14" s="5">
        <f t="array" ref="T14">IFERROR(INDEX(Data!$H$2:$H$1823,MATCH('Ratios - Total'!$C14,IF(Data!$A$2:$A$1823='Ratios - Total'!$A14,Data!$C$2:$C$1823,0),0))/INDEX(Data!$L$2:$L$1823,MATCH('Ratios - Total'!$C14,IF(Data!$A$2:$A$1823='Ratios - Total'!$A14,Data!$C$2:$C$1823,0),0)),"Missing Data")</f>
        <v>14400.912690423462</v>
      </c>
      <c r="U14" s="5">
        <f t="array" ref="U14">IFERROR(INDEX(Data!$K$2:$K$1823,MATCH('Ratios - Total'!$C14,IF(Data!$A$2:$A$1823='Ratios - Total'!$A14,Data!$C$2:$C$1823,0),0))/INDEX(Data!$H$2:$H$1823,MATCH('Ratios - Total'!$C14,IF(Data!$A$2:$A$1823='Ratios - Total'!$A14,Data!$C$2:$C$1823,0),0)),"Missing Data")</f>
        <v>0.51246849777247561</v>
      </c>
      <c r="V14" s="5">
        <f t="array" ref="V14">IFERROR(INDEX(Data!$K$2:$K$1823,MATCH('Ratios - Total'!$C14,IF(Data!$A$2:$A$1823='Ratios - Total'!$A14,Data!$C$2:$C$1823,0),0))/INDEX(Data!$L$2:$L$1823,MATCH('Ratios - Total'!$C14,IF(Data!$A$2:$A$1823='Ratios - Total'!$A14,Data!$C$2:$C$1823,0),0)),"Missing Data")</f>
        <v>7380.0140930138914</v>
      </c>
      <c r="W14" s="5">
        <f t="shared" si="0"/>
        <v>7020.8985974095704</v>
      </c>
      <c r="X14" s="5" t="str">
        <f t="array" ref="X14">IFERROR(INDEX(Data!$K$2:$K$1823,MATCH('Ratios - Total'!$C14,IF(Data!$A$2:$A$1823='Ratios - Total'!$A14,Data!$C$2:$C$1823,0),0))/INDEX(Data!$G$2:$G$1823,MATCH('Ratios - Total'!$C14,IF(Data!$A$2:$A$1823='Ratios - Total'!$A14,Data!$C$2:$C$1823,0),0)),"Missing Data")</f>
        <v>Missing Data</v>
      </c>
    </row>
    <row r="15" spans="1:24" x14ac:dyDescent="0.25">
      <c r="A15" s="24" t="s">
        <v>28</v>
      </c>
      <c r="B15" s="24" t="s">
        <v>29</v>
      </c>
      <c r="C15" s="24">
        <v>1972</v>
      </c>
      <c r="D15" s="5">
        <f t="array" ref="D15">IFERROR(INDEX(Data!$H$2:$H$1823,MATCH('Ratios - Total'!$C15,IF(Data!$A$2:$A$1823='Ratios - Total'!$A15,Data!$C$2:$C$1823,0),0))/INDEX(Data!$D$2:$D$1823,MATCH('Ratios - Total'!$C15,IF(Data!$A$2:$A$1823='Ratios - Total'!$A15,Data!$C$2:$C$1823,0),0)),"Missing Data")</f>
        <v>181.55494615639606</v>
      </c>
      <c r="E15" s="5"/>
      <c r="F15" s="5">
        <f t="array" ref="F15">IFERROR(INDEX(Data!$G$2:$G$1823,MATCH('Ratios - Total'!$C15,IF(Data!$A$2:$A$1823='Ratios - Total'!$A15,Data!$C$2:$C$1823,0),0))/INDEX(Data!$D$2:$D$1823,MATCH('Ratios - Total'!$C15,IF(Data!$A$2:$A$1823='Ratios - Total'!$A15,Data!$C$2:$C$1823,0),0)),"Missing Data")</f>
        <v>0</v>
      </c>
      <c r="G15" s="5"/>
      <c r="H15" s="5" t="str">
        <f t="array" ref="H15">IFERROR(INDEX(Data!$H$2:$H$1823,MATCH('Ratios - Total'!$C15,IF(Data!$A$2:$A$1823='Ratios - Total'!$A15,Data!$C$2:$C$1823,0),0))/INDEX(Data!$G$2:$G$1823,MATCH('Ratios - Total'!$C15,IF(Data!$A$2:$A$1823='Ratios - Total'!$A15,Data!$C$2:$C$1823,0),0)),"Missing Data")</f>
        <v>Missing Data</v>
      </c>
      <c r="I15" s="5">
        <f t="array" ref="I15">IFERROR(INDEX(Data!$G$2:$G$1823,MATCH('Ratios - Total'!$C15,IF(Data!$A$2:$A$1823='Ratios - Total'!$A15,Data!$C$2:$C$1823,0),0))/INDEX(Data!$D$2:$D$1823,MATCH('Ratios - Total'!$C15,IF(Data!$A$2:$A$1823='Ratios - Total'!$A15,Data!$C$2:$C$1823,0),0)),"Missing Data")</f>
        <v>0</v>
      </c>
      <c r="J15" s="5"/>
      <c r="K15" s="5">
        <f t="array" ref="K15">IFERROR(INDEX(Data!$E$2:$E$1823,MATCH('Ratios - Total'!$C15,IF(Data!$A$2:$A$1823='Ratios - Total'!$A15,Data!$C$2:$C$1823,0),0))/INDEX(Data!$D$2:$D$1823,MATCH('Ratios - Total'!$C15,IF(Data!$A$2:$A$1823='Ratios - Total'!$A15,Data!$C$2:$C$1823,0),0)),"Missing Data")</f>
        <v>0</v>
      </c>
      <c r="L15" s="5"/>
      <c r="M15" s="5" t="str">
        <f t="array" ref="M15">IFERROR(INDEX(Data!$F$2:$F$1823,MATCH('Ratios - Total'!$C15,IF(Data!$A$2:$A$1823='Ratios - Total'!$A15,Data!$C$2:$C$1823,0),0))/INDEX(Data!$E$2:$E$1823,MATCH('Ratios - Total'!$C15,IF(Data!$A$2:$A$1823='Ratios - Total'!$A15,Data!$C$2:$C$1823,0),0)),"Missing Data")</f>
        <v>Missing Data</v>
      </c>
      <c r="N15" s="5"/>
      <c r="O15" s="5" t="str">
        <f t="array" ref="O15">IFERROR(INDEX(Data!$G$2:$G$1823,MATCH('Ratios - Total'!$C15,IF(Data!$A$2:$A$1823='Ratios - Total'!$A15,Data!$C$2:$C$1823,0),0))/INDEX(Data!$F$2:$F$1823,MATCH('Ratios - Total'!$C15,IF(Data!$A$2:$A$1823='Ratios - Total'!$A15,Data!$C$2:$C$1823,0),0)),"Missing Data")</f>
        <v>Missing Data</v>
      </c>
      <c r="P15" s="5" t="str">
        <f t="array" ref="P15">IFERROR(INDEX(Data!$H$2:$H$1823,MATCH('Ratios - Total'!$C15,IF(Data!$A$2:$A$1823='Ratios - Total'!$A15,Data!$C$2:$C$1823,0),0))/INDEX(Data!$G$2:$G$1823,MATCH('Ratios - Total'!$C15,IF(Data!$A$2:$A$1823='Ratios - Total'!$A15,Data!$C$2:$C$1823,0),0)),"Missing Data")</f>
        <v>Missing Data</v>
      </c>
      <c r="Q15" s="5"/>
      <c r="R15" s="5" t="str">
        <f t="array" ref="R15">IFERROR(INDEX(Data!$L$2:$L$1823,MATCH('Ratios - Total'!$C15,IF(Data!$A$2:$A$1823='Ratios - Total'!$A15,Data!$C$2:$C$1823,0),0))/INDEX(Data!$G$2:$G$1823,MATCH('Ratios - Total'!$C15,IF(Data!$A$2:$A$1823='Ratios - Total'!$A15,Data!$C$2:$C$1823,0),0)),"Missing Data")</f>
        <v>Missing Data</v>
      </c>
      <c r="S15" s="5"/>
      <c r="T15" s="5">
        <f t="array" ref="T15">IFERROR(INDEX(Data!$H$2:$H$1823,MATCH('Ratios - Total'!$C15,IF(Data!$A$2:$A$1823='Ratios - Total'!$A15,Data!$C$2:$C$1823,0),0))/INDEX(Data!$L$2:$L$1823,MATCH('Ratios - Total'!$C15,IF(Data!$A$2:$A$1823='Ratios - Total'!$A15,Data!$C$2:$C$1823,0),0)),"Missing Data")</f>
        <v>10452.440220260994</v>
      </c>
      <c r="U15" s="5">
        <f t="array" ref="U15">IFERROR(INDEX(Data!$K$2:$K$1823,MATCH('Ratios - Total'!$C15,IF(Data!$A$2:$A$1823='Ratios - Total'!$A15,Data!$C$2:$C$1823,0),0))/INDEX(Data!$H$2:$H$1823,MATCH('Ratios - Total'!$C15,IF(Data!$A$2:$A$1823='Ratios - Total'!$A15,Data!$C$2:$C$1823,0),0)),"Missing Data")</f>
        <v>0.58041106171699097</v>
      </c>
      <c r="V15" s="5">
        <f t="array" ref="V15">IFERROR(INDEX(Data!$K$2:$K$1823,MATCH('Ratios - Total'!$C15,IF(Data!$A$2:$A$1823='Ratios - Total'!$A15,Data!$C$2:$C$1823,0),0))/INDEX(Data!$L$2:$L$1823,MATCH('Ratios - Total'!$C15,IF(Data!$A$2:$A$1823='Ratios - Total'!$A15,Data!$C$2:$C$1823,0),0)),"Missing Data")</f>
        <v>6066.7119257750619</v>
      </c>
      <c r="W15" s="5">
        <f t="shared" si="0"/>
        <v>4385.7282944859326</v>
      </c>
      <c r="X15" s="5" t="str">
        <f t="array" ref="X15">IFERROR(INDEX(Data!$K$2:$K$1823,MATCH('Ratios - Total'!$C15,IF(Data!$A$2:$A$1823='Ratios - Total'!$A15,Data!$C$2:$C$1823,0),0))/INDEX(Data!$G$2:$G$1823,MATCH('Ratios - Total'!$C15,IF(Data!$A$2:$A$1823='Ratios - Total'!$A15,Data!$C$2:$C$1823,0),0)),"Missing Data")</f>
        <v>Missing Data</v>
      </c>
    </row>
    <row r="16" spans="1:24" x14ac:dyDescent="0.25">
      <c r="A16" s="24" t="s">
        <v>30</v>
      </c>
      <c r="B16" s="24" t="s">
        <v>31</v>
      </c>
      <c r="C16" s="24">
        <v>1972</v>
      </c>
      <c r="D16" s="5">
        <f t="array" ref="D16">IFERROR(INDEX(Data!$H$2:$H$1823,MATCH('Ratios - Total'!$C16,IF(Data!$A$2:$A$1823='Ratios - Total'!$A16,Data!$C$2:$C$1823,0),0))/INDEX(Data!$D$2:$D$1823,MATCH('Ratios - Total'!$C16,IF(Data!$A$2:$A$1823='Ratios - Total'!$A16,Data!$C$2:$C$1823,0),0)),"Missing Data")</f>
        <v>235.03285622250482</v>
      </c>
      <c r="E16" s="5"/>
      <c r="F16" s="5">
        <f t="array" ref="F16">IFERROR(INDEX(Data!$G$2:$G$1823,MATCH('Ratios - Total'!$C16,IF(Data!$A$2:$A$1823='Ratios - Total'!$A16,Data!$C$2:$C$1823,0),0))/INDEX(Data!$D$2:$D$1823,MATCH('Ratios - Total'!$C16,IF(Data!$A$2:$A$1823='Ratios - Total'!$A16,Data!$C$2:$C$1823,0),0)),"Missing Data")</f>
        <v>0</v>
      </c>
      <c r="G16" s="5"/>
      <c r="H16" s="5" t="str">
        <f t="array" ref="H16">IFERROR(INDEX(Data!$H$2:$H$1823,MATCH('Ratios - Total'!$C16,IF(Data!$A$2:$A$1823='Ratios - Total'!$A16,Data!$C$2:$C$1823,0),0))/INDEX(Data!$G$2:$G$1823,MATCH('Ratios - Total'!$C16,IF(Data!$A$2:$A$1823='Ratios - Total'!$A16,Data!$C$2:$C$1823,0),0)),"Missing Data")</f>
        <v>Missing Data</v>
      </c>
      <c r="I16" s="5">
        <f t="array" ref="I16">IFERROR(INDEX(Data!$G$2:$G$1823,MATCH('Ratios - Total'!$C16,IF(Data!$A$2:$A$1823='Ratios - Total'!$A16,Data!$C$2:$C$1823,0),0))/INDEX(Data!$D$2:$D$1823,MATCH('Ratios - Total'!$C16,IF(Data!$A$2:$A$1823='Ratios - Total'!$A16,Data!$C$2:$C$1823,0),0)),"Missing Data")</f>
        <v>0</v>
      </c>
      <c r="J16" s="5"/>
      <c r="K16" s="5">
        <f t="array" ref="K16">IFERROR(INDEX(Data!$E$2:$E$1823,MATCH('Ratios - Total'!$C16,IF(Data!$A$2:$A$1823='Ratios - Total'!$A16,Data!$C$2:$C$1823,0),0))/INDEX(Data!$D$2:$D$1823,MATCH('Ratios - Total'!$C16,IF(Data!$A$2:$A$1823='Ratios - Total'!$A16,Data!$C$2:$C$1823,0),0)),"Missing Data")</f>
        <v>0</v>
      </c>
      <c r="L16" s="5"/>
      <c r="M16" s="5" t="str">
        <f t="array" ref="M16">IFERROR(INDEX(Data!$F$2:$F$1823,MATCH('Ratios - Total'!$C16,IF(Data!$A$2:$A$1823='Ratios - Total'!$A16,Data!$C$2:$C$1823,0),0))/INDEX(Data!$E$2:$E$1823,MATCH('Ratios - Total'!$C16,IF(Data!$A$2:$A$1823='Ratios - Total'!$A16,Data!$C$2:$C$1823,0),0)),"Missing Data")</f>
        <v>Missing Data</v>
      </c>
      <c r="N16" s="5"/>
      <c r="O16" s="5" t="str">
        <f t="array" ref="O16">IFERROR(INDEX(Data!$G$2:$G$1823,MATCH('Ratios - Total'!$C16,IF(Data!$A$2:$A$1823='Ratios - Total'!$A16,Data!$C$2:$C$1823,0),0))/INDEX(Data!$F$2:$F$1823,MATCH('Ratios - Total'!$C16,IF(Data!$A$2:$A$1823='Ratios - Total'!$A16,Data!$C$2:$C$1823,0),0)),"Missing Data")</f>
        <v>Missing Data</v>
      </c>
      <c r="P16" s="5" t="str">
        <f t="array" ref="P16">IFERROR(INDEX(Data!$H$2:$H$1823,MATCH('Ratios - Total'!$C16,IF(Data!$A$2:$A$1823='Ratios - Total'!$A16,Data!$C$2:$C$1823,0),0))/INDEX(Data!$G$2:$G$1823,MATCH('Ratios - Total'!$C16,IF(Data!$A$2:$A$1823='Ratios - Total'!$A16,Data!$C$2:$C$1823,0),0)),"Missing Data")</f>
        <v>Missing Data</v>
      </c>
      <c r="Q16" s="5"/>
      <c r="R16" s="5" t="str">
        <f t="array" ref="R16">IFERROR(INDEX(Data!$L$2:$L$1823,MATCH('Ratios - Total'!$C16,IF(Data!$A$2:$A$1823='Ratios - Total'!$A16,Data!$C$2:$C$1823,0),0))/INDEX(Data!$G$2:$G$1823,MATCH('Ratios - Total'!$C16,IF(Data!$A$2:$A$1823='Ratios - Total'!$A16,Data!$C$2:$C$1823,0),0)),"Missing Data")</f>
        <v>Missing Data</v>
      </c>
      <c r="S16" s="5"/>
      <c r="T16" s="5">
        <f t="array" ref="T16">IFERROR(INDEX(Data!$H$2:$H$1823,MATCH('Ratios - Total'!$C16,IF(Data!$A$2:$A$1823='Ratios - Total'!$A16,Data!$C$2:$C$1823,0),0))/INDEX(Data!$L$2:$L$1823,MATCH('Ratios - Total'!$C16,IF(Data!$A$2:$A$1823='Ratios - Total'!$A16,Data!$C$2:$C$1823,0),0)),"Missing Data")</f>
        <v>14660.07348802163</v>
      </c>
      <c r="U16" s="5">
        <f t="array" ref="U16">IFERROR(INDEX(Data!$K$2:$K$1823,MATCH('Ratios - Total'!$C16,IF(Data!$A$2:$A$1823='Ratios - Total'!$A16,Data!$C$2:$C$1823,0),0))/INDEX(Data!$H$2:$H$1823,MATCH('Ratios - Total'!$C16,IF(Data!$A$2:$A$1823='Ratios - Total'!$A16,Data!$C$2:$C$1823,0),0)),"Missing Data")</f>
        <v>0.6459059284884181</v>
      </c>
      <c r="V16" s="5">
        <f t="array" ref="V16">IFERROR(INDEX(Data!$K$2:$K$1823,MATCH('Ratios - Total'!$C16,IF(Data!$A$2:$A$1823='Ratios - Total'!$A16,Data!$C$2:$C$1823,0),0))/INDEX(Data!$L$2:$L$1823,MATCH('Ratios - Total'!$C16,IF(Data!$A$2:$A$1823='Ratios - Total'!$A16,Data!$C$2:$C$1823,0),0)),"Missing Data")</f>
        <v>9469.0283779890524</v>
      </c>
      <c r="W16" s="5">
        <f t="shared" si="0"/>
        <v>5191.0451100325772</v>
      </c>
      <c r="X16" s="5" t="str">
        <f t="array" ref="X16">IFERROR(INDEX(Data!$K$2:$K$1823,MATCH('Ratios - Total'!$C16,IF(Data!$A$2:$A$1823='Ratios - Total'!$A16,Data!$C$2:$C$1823,0),0))/INDEX(Data!$G$2:$G$1823,MATCH('Ratios - Total'!$C16,IF(Data!$A$2:$A$1823='Ratios - Total'!$A16,Data!$C$2:$C$1823,0),0)),"Missing Data")</f>
        <v>Missing Data</v>
      </c>
    </row>
    <row r="17" spans="1:24" x14ac:dyDescent="0.25">
      <c r="A17" s="24" t="s">
        <v>32</v>
      </c>
      <c r="B17" s="24" t="s">
        <v>33</v>
      </c>
      <c r="C17" s="24">
        <v>1972</v>
      </c>
      <c r="D17" s="5">
        <f t="array" ref="D17">IFERROR(INDEX(Data!$H$2:$H$1823,MATCH('Ratios - Total'!$C17,IF(Data!$A$2:$A$1823='Ratios - Total'!$A17,Data!$C$2:$C$1823,0),0))/INDEX(Data!$D$2:$D$1823,MATCH('Ratios - Total'!$C17,IF(Data!$A$2:$A$1823='Ratios - Total'!$A17,Data!$C$2:$C$1823,0),0)),"Missing Data")</f>
        <v>260.670387749241</v>
      </c>
      <c r="E17" s="5"/>
      <c r="F17" s="5">
        <f t="array" ref="F17">IFERROR(INDEX(Data!$G$2:$G$1823,MATCH('Ratios - Total'!$C17,IF(Data!$A$2:$A$1823='Ratios - Total'!$A17,Data!$C$2:$C$1823,0),0))/INDEX(Data!$D$2:$D$1823,MATCH('Ratios - Total'!$C17,IF(Data!$A$2:$A$1823='Ratios - Total'!$A17,Data!$C$2:$C$1823,0),0)),"Missing Data")</f>
        <v>0</v>
      </c>
      <c r="G17" s="5"/>
      <c r="H17" s="5" t="str">
        <f t="array" ref="H17">IFERROR(INDEX(Data!$H$2:$H$1823,MATCH('Ratios - Total'!$C17,IF(Data!$A$2:$A$1823='Ratios - Total'!$A17,Data!$C$2:$C$1823,0),0))/INDEX(Data!$G$2:$G$1823,MATCH('Ratios - Total'!$C17,IF(Data!$A$2:$A$1823='Ratios - Total'!$A17,Data!$C$2:$C$1823,0),0)),"Missing Data")</f>
        <v>Missing Data</v>
      </c>
      <c r="I17" s="5">
        <f t="array" ref="I17">IFERROR(INDEX(Data!$G$2:$G$1823,MATCH('Ratios - Total'!$C17,IF(Data!$A$2:$A$1823='Ratios - Total'!$A17,Data!$C$2:$C$1823,0),0))/INDEX(Data!$D$2:$D$1823,MATCH('Ratios - Total'!$C17,IF(Data!$A$2:$A$1823='Ratios - Total'!$A17,Data!$C$2:$C$1823,0),0)),"Missing Data")</f>
        <v>0</v>
      </c>
      <c r="J17" s="5"/>
      <c r="K17" s="5">
        <f t="array" ref="K17">IFERROR(INDEX(Data!$E$2:$E$1823,MATCH('Ratios - Total'!$C17,IF(Data!$A$2:$A$1823='Ratios - Total'!$A17,Data!$C$2:$C$1823,0),0))/INDEX(Data!$D$2:$D$1823,MATCH('Ratios - Total'!$C17,IF(Data!$A$2:$A$1823='Ratios - Total'!$A17,Data!$C$2:$C$1823,0),0)),"Missing Data")</f>
        <v>0</v>
      </c>
      <c r="L17" s="5"/>
      <c r="M17" s="5" t="str">
        <f t="array" ref="M17">IFERROR(INDEX(Data!$F$2:$F$1823,MATCH('Ratios - Total'!$C17,IF(Data!$A$2:$A$1823='Ratios - Total'!$A17,Data!$C$2:$C$1823,0),0))/INDEX(Data!$E$2:$E$1823,MATCH('Ratios - Total'!$C17,IF(Data!$A$2:$A$1823='Ratios - Total'!$A17,Data!$C$2:$C$1823,0),0)),"Missing Data")</f>
        <v>Missing Data</v>
      </c>
      <c r="N17" s="5"/>
      <c r="O17" s="5" t="str">
        <f t="array" ref="O17">IFERROR(INDEX(Data!$G$2:$G$1823,MATCH('Ratios - Total'!$C17,IF(Data!$A$2:$A$1823='Ratios - Total'!$A17,Data!$C$2:$C$1823,0),0))/INDEX(Data!$F$2:$F$1823,MATCH('Ratios - Total'!$C17,IF(Data!$A$2:$A$1823='Ratios - Total'!$A17,Data!$C$2:$C$1823,0),0)),"Missing Data")</f>
        <v>Missing Data</v>
      </c>
      <c r="P17" s="5" t="str">
        <f t="array" ref="P17">IFERROR(INDEX(Data!$H$2:$H$1823,MATCH('Ratios - Total'!$C17,IF(Data!$A$2:$A$1823='Ratios - Total'!$A17,Data!$C$2:$C$1823,0),0))/INDEX(Data!$G$2:$G$1823,MATCH('Ratios - Total'!$C17,IF(Data!$A$2:$A$1823='Ratios - Total'!$A17,Data!$C$2:$C$1823,0),0)),"Missing Data")</f>
        <v>Missing Data</v>
      </c>
      <c r="Q17" s="5"/>
      <c r="R17" s="5" t="str">
        <f t="array" ref="R17">IFERROR(INDEX(Data!$L$2:$L$1823,MATCH('Ratios - Total'!$C17,IF(Data!$A$2:$A$1823='Ratios - Total'!$A17,Data!$C$2:$C$1823,0),0))/INDEX(Data!$G$2:$G$1823,MATCH('Ratios - Total'!$C17,IF(Data!$A$2:$A$1823='Ratios - Total'!$A17,Data!$C$2:$C$1823,0),0)),"Missing Data")</f>
        <v>Missing Data</v>
      </c>
      <c r="S17" s="5"/>
      <c r="T17" s="5">
        <f t="array" ref="T17">IFERROR(INDEX(Data!$H$2:$H$1823,MATCH('Ratios - Total'!$C17,IF(Data!$A$2:$A$1823='Ratios - Total'!$A17,Data!$C$2:$C$1823,0),0))/INDEX(Data!$L$2:$L$1823,MATCH('Ratios - Total'!$C17,IF(Data!$A$2:$A$1823='Ratios - Total'!$A17,Data!$C$2:$C$1823,0),0)),"Missing Data")</f>
        <v>15398.920269486458</v>
      </c>
      <c r="U17" s="5">
        <f t="array" ref="U17">IFERROR(INDEX(Data!$K$2:$K$1823,MATCH('Ratios - Total'!$C17,IF(Data!$A$2:$A$1823='Ratios - Total'!$A17,Data!$C$2:$C$1823,0),0))/INDEX(Data!$H$2:$H$1823,MATCH('Ratios - Total'!$C17,IF(Data!$A$2:$A$1823='Ratios - Total'!$A17,Data!$C$2:$C$1823,0),0)),"Missing Data")</f>
        <v>0.50082598598813222</v>
      </c>
      <c r="V17" s="5">
        <f t="array" ref="V17">IFERROR(INDEX(Data!$K$2:$K$1823,MATCH('Ratios - Total'!$C17,IF(Data!$A$2:$A$1823='Ratios - Total'!$A17,Data!$C$2:$C$1823,0),0))/INDEX(Data!$L$2:$L$1823,MATCH('Ratios - Total'!$C17,IF(Data!$A$2:$A$1823='Ratios - Total'!$A17,Data!$C$2:$C$1823,0),0)),"Missing Data")</f>
        <v>7712.1794271181907</v>
      </c>
      <c r="W17" s="5">
        <f t="shared" si="0"/>
        <v>7686.7408423682673</v>
      </c>
      <c r="X17" s="5" t="str">
        <f t="array" ref="X17">IFERROR(INDEX(Data!$K$2:$K$1823,MATCH('Ratios - Total'!$C17,IF(Data!$A$2:$A$1823='Ratios - Total'!$A17,Data!$C$2:$C$1823,0),0))/INDEX(Data!$G$2:$G$1823,MATCH('Ratios - Total'!$C17,IF(Data!$A$2:$A$1823='Ratios - Total'!$A17,Data!$C$2:$C$1823,0),0)),"Missing Data")</f>
        <v>Missing Data</v>
      </c>
    </row>
    <row r="18" spans="1:24" x14ac:dyDescent="0.25">
      <c r="A18" s="24" t="s">
        <v>34</v>
      </c>
      <c r="B18" s="24" t="s">
        <v>35</v>
      </c>
      <c r="C18" s="24">
        <v>1972</v>
      </c>
      <c r="D18" s="5">
        <f t="array" ref="D18">IFERROR(INDEX(Data!$H$2:$H$1823,MATCH('Ratios - Total'!$C18,IF(Data!$A$2:$A$1823='Ratios - Total'!$A18,Data!$C$2:$C$1823,0),0))/INDEX(Data!$D$2:$D$1823,MATCH('Ratios - Total'!$C18,IF(Data!$A$2:$A$1823='Ratios - Total'!$A18,Data!$C$2:$C$1823,0),0)),"Missing Data")</f>
        <v>278.67622301788566</v>
      </c>
      <c r="E18" s="5"/>
      <c r="F18" s="5">
        <f t="array" ref="F18">IFERROR(INDEX(Data!$G$2:$G$1823,MATCH('Ratios - Total'!$C18,IF(Data!$A$2:$A$1823='Ratios - Total'!$A18,Data!$C$2:$C$1823,0),0))/INDEX(Data!$D$2:$D$1823,MATCH('Ratios - Total'!$C18,IF(Data!$A$2:$A$1823='Ratios - Total'!$A18,Data!$C$2:$C$1823,0),0)),"Missing Data")</f>
        <v>0</v>
      </c>
      <c r="G18" s="5"/>
      <c r="H18" s="5" t="str">
        <f t="array" ref="H18">IFERROR(INDEX(Data!$H$2:$H$1823,MATCH('Ratios - Total'!$C18,IF(Data!$A$2:$A$1823='Ratios - Total'!$A18,Data!$C$2:$C$1823,0),0))/INDEX(Data!$G$2:$G$1823,MATCH('Ratios - Total'!$C18,IF(Data!$A$2:$A$1823='Ratios - Total'!$A18,Data!$C$2:$C$1823,0),0)),"Missing Data")</f>
        <v>Missing Data</v>
      </c>
      <c r="I18" s="5">
        <f t="array" ref="I18">IFERROR(INDEX(Data!$G$2:$G$1823,MATCH('Ratios - Total'!$C18,IF(Data!$A$2:$A$1823='Ratios - Total'!$A18,Data!$C$2:$C$1823,0),0))/INDEX(Data!$D$2:$D$1823,MATCH('Ratios - Total'!$C18,IF(Data!$A$2:$A$1823='Ratios - Total'!$A18,Data!$C$2:$C$1823,0),0)),"Missing Data")</f>
        <v>0</v>
      </c>
      <c r="J18" s="5"/>
      <c r="K18" s="5">
        <f t="array" ref="K18">IFERROR(INDEX(Data!$E$2:$E$1823,MATCH('Ratios - Total'!$C18,IF(Data!$A$2:$A$1823='Ratios - Total'!$A18,Data!$C$2:$C$1823,0),0))/INDEX(Data!$D$2:$D$1823,MATCH('Ratios - Total'!$C18,IF(Data!$A$2:$A$1823='Ratios - Total'!$A18,Data!$C$2:$C$1823,0),0)),"Missing Data")</f>
        <v>0</v>
      </c>
      <c r="L18" s="5"/>
      <c r="M18" s="5" t="str">
        <f t="array" ref="M18">IFERROR(INDEX(Data!$F$2:$F$1823,MATCH('Ratios - Total'!$C18,IF(Data!$A$2:$A$1823='Ratios - Total'!$A18,Data!$C$2:$C$1823,0),0))/INDEX(Data!$E$2:$E$1823,MATCH('Ratios - Total'!$C18,IF(Data!$A$2:$A$1823='Ratios - Total'!$A18,Data!$C$2:$C$1823,0),0)),"Missing Data")</f>
        <v>Missing Data</v>
      </c>
      <c r="N18" s="5"/>
      <c r="O18" s="5" t="str">
        <f t="array" ref="O18">IFERROR(INDEX(Data!$G$2:$G$1823,MATCH('Ratios - Total'!$C18,IF(Data!$A$2:$A$1823='Ratios - Total'!$A18,Data!$C$2:$C$1823,0),0))/INDEX(Data!$F$2:$F$1823,MATCH('Ratios - Total'!$C18,IF(Data!$A$2:$A$1823='Ratios - Total'!$A18,Data!$C$2:$C$1823,0),0)),"Missing Data")</f>
        <v>Missing Data</v>
      </c>
      <c r="P18" s="5" t="str">
        <f t="array" ref="P18">IFERROR(INDEX(Data!$H$2:$H$1823,MATCH('Ratios - Total'!$C18,IF(Data!$A$2:$A$1823='Ratios - Total'!$A18,Data!$C$2:$C$1823,0),0))/INDEX(Data!$G$2:$G$1823,MATCH('Ratios - Total'!$C18,IF(Data!$A$2:$A$1823='Ratios - Total'!$A18,Data!$C$2:$C$1823,0),0)),"Missing Data")</f>
        <v>Missing Data</v>
      </c>
      <c r="Q18" s="5"/>
      <c r="R18" s="5" t="str">
        <f t="array" ref="R18">IFERROR(INDEX(Data!$L$2:$L$1823,MATCH('Ratios - Total'!$C18,IF(Data!$A$2:$A$1823='Ratios - Total'!$A18,Data!$C$2:$C$1823,0),0))/INDEX(Data!$G$2:$G$1823,MATCH('Ratios - Total'!$C18,IF(Data!$A$2:$A$1823='Ratios - Total'!$A18,Data!$C$2:$C$1823,0),0)),"Missing Data")</f>
        <v>Missing Data</v>
      </c>
      <c r="S18" s="5"/>
      <c r="T18" s="5">
        <f t="array" ref="T18">IFERROR(INDEX(Data!$H$2:$H$1823,MATCH('Ratios - Total'!$C18,IF(Data!$A$2:$A$1823='Ratios - Total'!$A18,Data!$C$2:$C$1823,0),0))/INDEX(Data!$L$2:$L$1823,MATCH('Ratios - Total'!$C18,IF(Data!$A$2:$A$1823='Ratios - Total'!$A18,Data!$C$2:$C$1823,0),0)),"Missing Data")</f>
        <v>14661.670185764207</v>
      </c>
      <c r="U18" s="5">
        <f t="array" ref="U18">IFERROR(INDEX(Data!$K$2:$K$1823,MATCH('Ratios - Total'!$C18,IF(Data!$A$2:$A$1823='Ratios - Total'!$A18,Data!$C$2:$C$1823,0),0))/INDEX(Data!$H$2:$H$1823,MATCH('Ratios - Total'!$C18,IF(Data!$A$2:$A$1823='Ratios - Total'!$A18,Data!$C$2:$C$1823,0),0)),"Missing Data")</f>
        <v>0.50204530609936282</v>
      </c>
      <c r="V18" s="5">
        <f t="array" ref="V18">IFERROR(INDEX(Data!$K$2:$K$1823,MATCH('Ratios - Total'!$C18,IF(Data!$A$2:$A$1823='Ratios - Total'!$A18,Data!$C$2:$C$1823,0),0))/INDEX(Data!$L$2:$L$1823,MATCH('Ratios - Total'!$C18,IF(Data!$A$2:$A$1823='Ratios - Total'!$A18,Data!$C$2:$C$1823,0),0)),"Missing Data")</f>
        <v>7360.8226963398929</v>
      </c>
      <c r="W18" s="5">
        <f t="shared" si="0"/>
        <v>7300.8474894243145</v>
      </c>
      <c r="X18" s="5" t="str">
        <f t="array" ref="X18">IFERROR(INDEX(Data!$K$2:$K$1823,MATCH('Ratios - Total'!$C18,IF(Data!$A$2:$A$1823='Ratios - Total'!$A18,Data!$C$2:$C$1823,0),0))/INDEX(Data!$G$2:$G$1823,MATCH('Ratios - Total'!$C18,IF(Data!$A$2:$A$1823='Ratios - Total'!$A18,Data!$C$2:$C$1823,0),0)),"Missing Data")</f>
        <v>Missing Data</v>
      </c>
    </row>
    <row r="19" spans="1:24" x14ac:dyDescent="0.25">
      <c r="A19" s="24" t="s">
        <v>36</v>
      </c>
      <c r="B19" s="24" t="s">
        <v>37</v>
      </c>
      <c r="C19" s="24">
        <v>1972</v>
      </c>
      <c r="D19" s="5">
        <f t="array" ref="D19">IFERROR(INDEX(Data!$H$2:$H$1823,MATCH('Ratios - Total'!$C19,IF(Data!$A$2:$A$1823='Ratios - Total'!$A19,Data!$C$2:$C$1823,0),0))/INDEX(Data!$D$2:$D$1823,MATCH('Ratios - Total'!$C19,IF(Data!$A$2:$A$1823='Ratios - Total'!$A19,Data!$C$2:$C$1823,0),0)),"Missing Data")</f>
        <v>215.48331319759257</v>
      </c>
      <c r="E19" s="5"/>
      <c r="F19" s="5">
        <f t="array" ref="F19">IFERROR(INDEX(Data!$G$2:$G$1823,MATCH('Ratios - Total'!$C19,IF(Data!$A$2:$A$1823='Ratios - Total'!$A19,Data!$C$2:$C$1823,0),0))/INDEX(Data!$D$2:$D$1823,MATCH('Ratios - Total'!$C19,IF(Data!$A$2:$A$1823='Ratios - Total'!$A19,Data!$C$2:$C$1823,0),0)),"Missing Data")</f>
        <v>0</v>
      </c>
      <c r="G19" s="5"/>
      <c r="H19" s="5" t="str">
        <f t="array" ref="H19">IFERROR(INDEX(Data!$H$2:$H$1823,MATCH('Ratios - Total'!$C19,IF(Data!$A$2:$A$1823='Ratios - Total'!$A19,Data!$C$2:$C$1823,0),0))/INDEX(Data!$G$2:$G$1823,MATCH('Ratios - Total'!$C19,IF(Data!$A$2:$A$1823='Ratios - Total'!$A19,Data!$C$2:$C$1823,0),0)),"Missing Data")</f>
        <v>Missing Data</v>
      </c>
      <c r="I19" s="5">
        <f t="array" ref="I19">IFERROR(INDEX(Data!$G$2:$G$1823,MATCH('Ratios - Total'!$C19,IF(Data!$A$2:$A$1823='Ratios - Total'!$A19,Data!$C$2:$C$1823,0),0))/INDEX(Data!$D$2:$D$1823,MATCH('Ratios - Total'!$C19,IF(Data!$A$2:$A$1823='Ratios - Total'!$A19,Data!$C$2:$C$1823,0),0)),"Missing Data")</f>
        <v>0</v>
      </c>
      <c r="J19" s="5"/>
      <c r="K19" s="5">
        <f t="array" ref="K19">IFERROR(INDEX(Data!$E$2:$E$1823,MATCH('Ratios - Total'!$C19,IF(Data!$A$2:$A$1823='Ratios - Total'!$A19,Data!$C$2:$C$1823,0),0))/INDEX(Data!$D$2:$D$1823,MATCH('Ratios - Total'!$C19,IF(Data!$A$2:$A$1823='Ratios - Total'!$A19,Data!$C$2:$C$1823,0),0)),"Missing Data")</f>
        <v>0</v>
      </c>
      <c r="L19" s="5"/>
      <c r="M19" s="5" t="str">
        <f t="array" ref="M19">IFERROR(INDEX(Data!$F$2:$F$1823,MATCH('Ratios - Total'!$C19,IF(Data!$A$2:$A$1823='Ratios - Total'!$A19,Data!$C$2:$C$1823,0),0))/INDEX(Data!$E$2:$E$1823,MATCH('Ratios - Total'!$C19,IF(Data!$A$2:$A$1823='Ratios - Total'!$A19,Data!$C$2:$C$1823,0),0)),"Missing Data")</f>
        <v>Missing Data</v>
      </c>
      <c r="N19" s="5"/>
      <c r="O19" s="5" t="str">
        <f t="array" ref="O19">IFERROR(INDEX(Data!$G$2:$G$1823,MATCH('Ratios - Total'!$C19,IF(Data!$A$2:$A$1823='Ratios - Total'!$A19,Data!$C$2:$C$1823,0),0))/INDEX(Data!$F$2:$F$1823,MATCH('Ratios - Total'!$C19,IF(Data!$A$2:$A$1823='Ratios - Total'!$A19,Data!$C$2:$C$1823,0),0)),"Missing Data")</f>
        <v>Missing Data</v>
      </c>
      <c r="P19" s="5" t="str">
        <f t="array" ref="P19">IFERROR(INDEX(Data!$H$2:$H$1823,MATCH('Ratios - Total'!$C19,IF(Data!$A$2:$A$1823='Ratios - Total'!$A19,Data!$C$2:$C$1823,0),0))/INDEX(Data!$G$2:$G$1823,MATCH('Ratios - Total'!$C19,IF(Data!$A$2:$A$1823='Ratios - Total'!$A19,Data!$C$2:$C$1823,0),0)),"Missing Data")</f>
        <v>Missing Data</v>
      </c>
      <c r="Q19" s="5"/>
      <c r="R19" s="5" t="str">
        <f t="array" ref="R19">IFERROR(INDEX(Data!$L$2:$L$1823,MATCH('Ratios - Total'!$C19,IF(Data!$A$2:$A$1823='Ratios - Total'!$A19,Data!$C$2:$C$1823,0),0))/INDEX(Data!$G$2:$G$1823,MATCH('Ratios - Total'!$C19,IF(Data!$A$2:$A$1823='Ratios - Total'!$A19,Data!$C$2:$C$1823,0),0)),"Missing Data")</f>
        <v>Missing Data</v>
      </c>
      <c r="S19" s="5"/>
      <c r="T19" s="5">
        <f t="array" ref="T19">IFERROR(INDEX(Data!$H$2:$H$1823,MATCH('Ratios - Total'!$C19,IF(Data!$A$2:$A$1823='Ratios - Total'!$A19,Data!$C$2:$C$1823,0),0))/INDEX(Data!$L$2:$L$1823,MATCH('Ratios - Total'!$C19,IF(Data!$A$2:$A$1823='Ratios - Total'!$A19,Data!$C$2:$C$1823,0),0)),"Missing Data")</f>
        <v>11777.928561042989</v>
      </c>
      <c r="U19" s="5">
        <f t="array" ref="U19">IFERROR(INDEX(Data!$K$2:$K$1823,MATCH('Ratios - Total'!$C19,IF(Data!$A$2:$A$1823='Ratios - Total'!$A19,Data!$C$2:$C$1823,0),0))/INDEX(Data!$H$2:$H$1823,MATCH('Ratios - Total'!$C19,IF(Data!$A$2:$A$1823='Ratios - Total'!$A19,Data!$C$2:$C$1823,0),0)),"Missing Data")</f>
        <v>0.56873009373945538</v>
      </c>
      <c r="V19" s="5">
        <f t="array" ref="V19">IFERROR(INDEX(Data!$K$2:$K$1823,MATCH('Ratios - Total'!$C19,IF(Data!$A$2:$A$1823='Ratios - Total'!$A19,Data!$C$2:$C$1823,0),0))/INDEX(Data!$L$2:$L$1823,MATCH('Ratios - Total'!$C19,IF(Data!$A$2:$A$1823='Ratios - Total'!$A19,Data!$C$2:$C$1823,0),0)),"Missing Data")</f>
        <v>6698.4624145785874</v>
      </c>
      <c r="W19" s="5">
        <f t="shared" si="0"/>
        <v>5079.4661464644014</v>
      </c>
      <c r="X19" s="5" t="str">
        <f t="array" ref="X19">IFERROR(INDEX(Data!$K$2:$K$1823,MATCH('Ratios - Total'!$C19,IF(Data!$A$2:$A$1823='Ratios - Total'!$A19,Data!$C$2:$C$1823,0),0))/INDEX(Data!$G$2:$G$1823,MATCH('Ratios - Total'!$C19,IF(Data!$A$2:$A$1823='Ratios - Total'!$A19,Data!$C$2:$C$1823,0),0)),"Missing Data")</f>
        <v>Missing Data</v>
      </c>
    </row>
    <row r="20" spans="1:24" x14ac:dyDescent="0.25">
      <c r="A20" s="24" t="s">
        <v>38</v>
      </c>
      <c r="B20" s="24" t="s">
        <v>39</v>
      </c>
      <c r="C20" s="24">
        <v>1972</v>
      </c>
      <c r="D20" s="5">
        <f t="array" ref="D20">IFERROR(INDEX(Data!$H$2:$H$1823,MATCH('Ratios - Total'!$C20,IF(Data!$A$2:$A$1823='Ratios - Total'!$A20,Data!$C$2:$C$1823,0),0))/INDEX(Data!$D$2:$D$1823,MATCH('Ratios - Total'!$C20,IF(Data!$A$2:$A$1823='Ratios - Total'!$A20,Data!$C$2:$C$1823,0),0)),"Missing Data")</f>
        <v>159.05039947771445</v>
      </c>
      <c r="E20" s="5"/>
      <c r="F20" s="5">
        <f t="array" ref="F20">IFERROR(INDEX(Data!$G$2:$G$1823,MATCH('Ratios - Total'!$C20,IF(Data!$A$2:$A$1823='Ratios - Total'!$A20,Data!$C$2:$C$1823,0),0))/INDEX(Data!$D$2:$D$1823,MATCH('Ratios - Total'!$C20,IF(Data!$A$2:$A$1823='Ratios - Total'!$A20,Data!$C$2:$C$1823,0),0)),"Missing Data")</f>
        <v>0</v>
      </c>
      <c r="G20" s="5"/>
      <c r="H20" s="5" t="str">
        <f t="array" ref="H20">IFERROR(INDEX(Data!$H$2:$H$1823,MATCH('Ratios - Total'!$C20,IF(Data!$A$2:$A$1823='Ratios - Total'!$A20,Data!$C$2:$C$1823,0),0))/INDEX(Data!$G$2:$G$1823,MATCH('Ratios - Total'!$C20,IF(Data!$A$2:$A$1823='Ratios - Total'!$A20,Data!$C$2:$C$1823,0),0)),"Missing Data")</f>
        <v>Missing Data</v>
      </c>
      <c r="I20" s="5">
        <f t="array" ref="I20">IFERROR(INDEX(Data!$G$2:$G$1823,MATCH('Ratios - Total'!$C20,IF(Data!$A$2:$A$1823='Ratios - Total'!$A20,Data!$C$2:$C$1823,0),0))/INDEX(Data!$D$2:$D$1823,MATCH('Ratios - Total'!$C20,IF(Data!$A$2:$A$1823='Ratios - Total'!$A20,Data!$C$2:$C$1823,0),0)),"Missing Data")</f>
        <v>0</v>
      </c>
      <c r="J20" s="5"/>
      <c r="K20" s="5">
        <f t="array" ref="K20">IFERROR(INDEX(Data!$E$2:$E$1823,MATCH('Ratios - Total'!$C20,IF(Data!$A$2:$A$1823='Ratios - Total'!$A20,Data!$C$2:$C$1823,0),0))/INDEX(Data!$D$2:$D$1823,MATCH('Ratios - Total'!$C20,IF(Data!$A$2:$A$1823='Ratios - Total'!$A20,Data!$C$2:$C$1823,0),0)),"Missing Data")</f>
        <v>0</v>
      </c>
      <c r="L20" s="5"/>
      <c r="M20" s="5" t="str">
        <f t="array" ref="M20">IFERROR(INDEX(Data!$F$2:$F$1823,MATCH('Ratios - Total'!$C20,IF(Data!$A$2:$A$1823='Ratios - Total'!$A20,Data!$C$2:$C$1823,0),0))/INDEX(Data!$E$2:$E$1823,MATCH('Ratios - Total'!$C20,IF(Data!$A$2:$A$1823='Ratios - Total'!$A20,Data!$C$2:$C$1823,0),0)),"Missing Data")</f>
        <v>Missing Data</v>
      </c>
      <c r="N20" s="5"/>
      <c r="O20" s="5" t="str">
        <f t="array" ref="O20">IFERROR(INDEX(Data!$G$2:$G$1823,MATCH('Ratios - Total'!$C20,IF(Data!$A$2:$A$1823='Ratios - Total'!$A20,Data!$C$2:$C$1823,0),0))/INDEX(Data!$F$2:$F$1823,MATCH('Ratios - Total'!$C20,IF(Data!$A$2:$A$1823='Ratios - Total'!$A20,Data!$C$2:$C$1823,0),0)),"Missing Data")</f>
        <v>Missing Data</v>
      </c>
      <c r="P20" s="5" t="str">
        <f t="array" ref="P20">IFERROR(INDEX(Data!$H$2:$H$1823,MATCH('Ratios - Total'!$C20,IF(Data!$A$2:$A$1823='Ratios - Total'!$A20,Data!$C$2:$C$1823,0),0))/INDEX(Data!$G$2:$G$1823,MATCH('Ratios - Total'!$C20,IF(Data!$A$2:$A$1823='Ratios - Total'!$A20,Data!$C$2:$C$1823,0),0)),"Missing Data")</f>
        <v>Missing Data</v>
      </c>
      <c r="Q20" s="5"/>
      <c r="R20" s="5" t="str">
        <f t="array" ref="R20">IFERROR(INDEX(Data!$L$2:$L$1823,MATCH('Ratios - Total'!$C20,IF(Data!$A$2:$A$1823='Ratios - Total'!$A20,Data!$C$2:$C$1823,0),0))/INDEX(Data!$G$2:$G$1823,MATCH('Ratios - Total'!$C20,IF(Data!$A$2:$A$1823='Ratios - Total'!$A20,Data!$C$2:$C$1823,0),0)),"Missing Data")</f>
        <v>Missing Data</v>
      </c>
      <c r="S20" s="5"/>
      <c r="T20" s="5">
        <f t="array" ref="T20">IFERROR(INDEX(Data!$H$2:$H$1823,MATCH('Ratios - Total'!$C20,IF(Data!$A$2:$A$1823='Ratios - Total'!$A20,Data!$C$2:$C$1823,0),0))/INDEX(Data!$L$2:$L$1823,MATCH('Ratios - Total'!$C20,IF(Data!$A$2:$A$1823='Ratios - Total'!$A20,Data!$C$2:$C$1823,0),0)),"Missing Data")</f>
        <v>9957.0086695440041</v>
      </c>
      <c r="U20" s="5">
        <f t="array" ref="U20">IFERROR(INDEX(Data!$K$2:$K$1823,MATCH('Ratios - Total'!$C20,IF(Data!$A$2:$A$1823='Ratios - Total'!$A20,Data!$C$2:$C$1823,0),0))/INDEX(Data!$H$2:$H$1823,MATCH('Ratios - Total'!$C20,IF(Data!$A$2:$A$1823='Ratios - Total'!$A20,Data!$C$2:$C$1823,0),0)),"Missing Data")</f>
        <v>0.62206367584513156</v>
      </c>
      <c r="V20" s="5">
        <f t="array" ref="V20">IFERROR(INDEX(Data!$K$2:$K$1823,MATCH('Ratios - Total'!$C20,IF(Data!$A$2:$A$1823='Ratios - Total'!$A20,Data!$C$2:$C$1823,0),0))/INDEX(Data!$L$2:$L$1823,MATCH('Ratios - Total'!$C20,IF(Data!$A$2:$A$1823='Ratios - Total'!$A20,Data!$C$2:$C$1823,0),0)),"Missing Data")</f>
        <v>6193.8934133983857</v>
      </c>
      <c r="W20" s="5">
        <f t="shared" si="0"/>
        <v>3763.1152561456183</v>
      </c>
      <c r="X20" s="5" t="str">
        <f t="array" ref="X20">IFERROR(INDEX(Data!$K$2:$K$1823,MATCH('Ratios - Total'!$C20,IF(Data!$A$2:$A$1823='Ratios - Total'!$A20,Data!$C$2:$C$1823,0),0))/INDEX(Data!$G$2:$G$1823,MATCH('Ratios - Total'!$C20,IF(Data!$A$2:$A$1823='Ratios - Total'!$A20,Data!$C$2:$C$1823,0),0)),"Missing Data")</f>
        <v>Missing Data</v>
      </c>
    </row>
    <row r="21" spans="1:24" x14ac:dyDescent="0.25">
      <c r="A21" s="24" t="s">
        <v>40</v>
      </c>
      <c r="B21" s="24" t="s">
        <v>41</v>
      </c>
      <c r="C21" s="24">
        <v>1972</v>
      </c>
      <c r="D21" s="5">
        <f t="array" ref="D21">IFERROR(INDEX(Data!$H$2:$H$1823,MATCH('Ratios - Total'!$C21,IF(Data!$A$2:$A$1823='Ratios - Total'!$A21,Data!$C$2:$C$1823,0),0))/INDEX(Data!$D$2:$D$1823,MATCH('Ratios - Total'!$C21,IF(Data!$A$2:$A$1823='Ratios - Total'!$A21,Data!$C$2:$C$1823,0),0)),"Missing Data")</f>
        <v>204.87845427671215</v>
      </c>
      <c r="E21" s="5"/>
      <c r="F21" s="5">
        <f t="array" ref="F21">IFERROR(INDEX(Data!$G$2:$G$1823,MATCH('Ratios - Total'!$C21,IF(Data!$A$2:$A$1823='Ratios - Total'!$A21,Data!$C$2:$C$1823,0),0))/INDEX(Data!$D$2:$D$1823,MATCH('Ratios - Total'!$C21,IF(Data!$A$2:$A$1823='Ratios - Total'!$A21,Data!$C$2:$C$1823,0),0)),"Missing Data")</f>
        <v>0</v>
      </c>
      <c r="G21" s="5"/>
      <c r="H21" s="5" t="str">
        <f t="array" ref="H21">IFERROR(INDEX(Data!$H$2:$H$1823,MATCH('Ratios - Total'!$C21,IF(Data!$A$2:$A$1823='Ratios - Total'!$A21,Data!$C$2:$C$1823,0),0))/INDEX(Data!$G$2:$G$1823,MATCH('Ratios - Total'!$C21,IF(Data!$A$2:$A$1823='Ratios - Total'!$A21,Data!$C$2:$C$1823,0),0)),"Missing Data")</f>
        <v>Missing Data</v>
      </c>
      <c r="I21" s="5">
        <f t="array" ref="I21">IFERROR(INDEX(Data!$G$2:$G$1823,MATCH('Ratios - Total'!$C21,IF(Data!$A$2:$A$1823='Ratios - Total'!$A21,Data!$C$2:$C$1823,0),0))/INDEX(Data!$D$2:$D$1823,MATCH('Ratios - Total'!$C21,IF(Data!$A$2:$A$1823='Ratios - Total'!$A21,Data!$C$2:$C$1823,0),0)),"Missing Data")</f>
        <v>0</v>
      </c>
      <c r="J21" s="5"/>
      <c r="K21" s="5">
        <f t="array" ref="K21">IFERROR(INDEX(Data!$E$2:$E$1823,MATCH('Ratios - Total'!$C21,IF(Data!$A$2:$A$1823='Ratios - Total'!$A21,Data!$C$2:$C$1823,0),0))/INDEX(Data!$D$2:$D$1823,MATCH('Ratios - Total'!$C21,IF(Data!$A$2:$A$1823='Ratios - Total'!$A21,Data!$C$2:$C$1823,0),0)),"Missing Data")</f>
        <v>0</v>
      </c>
      <c r="L21" s="5"/>
      <c r="M21" s="5" t="str">
        <f t="array" ref="M21">IFERROR(INDEX(Data!$F$2:$F$1823,MATCH('Ratios - Total'!$C21,IF(Data!$A$2:$A$1823='Ratios - Total'!$A21,Data!$C$2:$C$1823,0),0))/INDEX(Data!$E$2:$E$1823,MATCH('Ratios - Total'!$C21,IF(Data!$A$2:$A$1823='Ratios - Total'!$A21,Data!$C$2:$C$1823,0),0)),"Missing Data")</f>
        <v>Missing Data</v>
      </c>
      <c r="N21" s="5"/>
      <c r="O21" s="5" t="str">
        <f t="array" ref="O21">IFERROR(INDEX(Data!$G$2:$G$1823,MATCH('Ratios - Total'!$C21,IF(Data!$A$2:$A$1823='Ratios - Total'!$A21,Data!$C$2:$C$1823,0),0))/INDEX(Data!$F$2:$F$1823,MATCH('Ratios - Total'!$C21,IF(Data!$A$2:$A$1823='Ratios - Total'!$A21,Data!$C$2:$C$1823,0),0)),"Missing Data")</f>
        <v>Missing Data</v>
      </c>
      <c r="P21" s="5" t="str">
        <f t="array" ref="P21">IFERROR(INDEX(Data!$H$2:$H$1823,MATCH('Ratios - Total'!$C21,IF(Data!$A$2:$A$1823='Ratios - Total'!$A21,Data!$C$2:$C$1823,0),0))/INDEX(Data!$G$2:$G$1823,MATCH('Ratios - Total'!$C21,IF(Data!$A$2:$A$1823='Ratios - Total'!$A21,Data!$C$2:$C$1823,0),0)),"Missing Data")</f>
        <v>Missing Data</v>
      </c>
      <c r="Q21" s="5"/>
      <c r="R21" s="5" t="str">
        <f t="array" ref="R21">IFERROR(INDEX(Data!$L$2:$L$1823,MATCH('Ratios - Total'!$C21,IF(Data!$A$2:$A$1823='Ratios - Total'!$A21,Data!$C$2:$C$1823,0),0))/INDEX(Data!$G$2:$G$1823,MATCH('Ratios - Total'!$C21,IF(Data!$A$2:$A$1823='Ratios - Total'!$A21,Data!$C$2:$C$1823,0),0)),"Missing Data")</f>
        <v>Missing Data</v>
      </c>
      <c r="S21" s="5"/>
      <c r="T21" s="5">
        <f t="array" ref="T21">IFERROR(INDEX(Data!$H$2:$H$1823,MATCH('Ratios - Total'!$C21,IF(Data!$A$2:$A$1823='Ratios - Total'!$A21,Data!$C$2:$C$1823,0),0))/INDEX(Data!$L$2:$L$1823,MATCH('Ratios - Total'!$C21,IF(Data!$A$2:$A$1823='Ratios - Total'!$A21,Data!$C$2:$C$1823,0),0)),"Missing Data")</f>
        <v>11048.537614678899</v>
      </c>
      <c r="U21" s="5">
        <f t="array" ref="U21">IFERROR(INDEX(Data!$K$2:$K$1823,MATCH('Ratios - Total'!$C21,IF(Data!$A$2:$A$1823='Ratios - Total'!$A21,Data!$C$2:$C$1823,0),0))/INDEX(Data!$H$2:$H$1823,MATCH('Ratios - Total'!$C21,IF(Data!$A$2:$A$1823='Ratios - Total'!$A21,Data!$C$2:$C$1823,0),0)),"Missing Data")</f>
        <v>0.58379441390641096</v>
      </c>
      <c r="V21" s="5">
        <f t="array" ref="V21">IFERROR(INDEX(Data!$K$2:$K$1823,MATCH('Ratios - Total'!$C21,IF(Data!$A$2:$A$1823='Ratios - Total'!$A21,Data!$C$2:$C$1823,0),0))/INDEX(Data!$L$2:$L$1823,MATCH('Ratios - Total'!$C21,IF(Data!$A$2:$A$1823='Ratios - Total'!$A21,Data!$C$2:$C$1823,0),0)),"Missing Data")</f>
        <v>6450.0745412844035</v>
      </c>
      <c r="W21" s="5">
        <f t="shared" si="0"/>
        <v>4598.463073394495</v>
      </c>
      <c r="X21" s="5" t="str">
        <f t="array" ref="X21">IFERROR(INDEX(Data!$K$2:$K$1823,MATCH('Ratios - Total'!$C21,IF(Data!$A$2:$A$1823='Ratios - Total'!$A21,Data!$C$2:$C$1823,0),0))/INDEX(Data!$G$2:$G$1823,MATCH('Ratios - Total'!$C21,IF(Data!$A$2:$A$1823='Ratios - Total'!$A21,Data!$C$2:$C$1823,0),0)),"Missing Data")</f>
        <v>Missing Data</v>
      </c>
    </row>
    <row r="22" spans="1:24" x14ac:dyDescent="0.25">
      <c r="A22" s="24" t="s">
        <v>42</v>
      </c>
      <c r="B22" s="24" t="s">
        <v>43</v>
      </c>
      <c r="C22" s="24">
        <v>1972</v>
      </c>
      <c r="D22" s="5">
        <f t="array" ref="D22">IFERROR(INDEX(Data!$H$2:$H$1823,MATCH('Ratios - Total'!$C22,IF(Data!$A$2:$A$1823='Ratios - Total'!$A22,Data!$C$2:$C$1823,0),0))/INDEX(Data!$D$2:$D$1823,MATCH('Ratios - Total'!$C22,IF(Data!$A$2:$A$1823='Ratios - Total'!$A22,Data!$C$2:$C$1823,0),0)),"Missing Data")</f>
        <v>188.69132609920402</v>
      </c>
      <c r="E22" s="5"/>
      <c r="F22" s="5">
        <f t="array" ref="F22">IFERROR(INDEX(Data!$G$2:$G$1823,MATCH('Ratios - Total'!$C22,IF(Data!$A$2:$A$1823='Ratios - Total'!$A22,Data!$C$2:$C$1823,0),0))/INDEX(Data!$D$2:$D$1823,MATCH('Ratios - Total'!$C22,IF(Data!$A$2:$A$1823='Ratios - Total'!$A22,Data!$C$2:$C$1823,0),0)),"Missing Data")</f>
        <v>0</v>
      </c>
      <c r="G22" s="5"/>
      <c r="H22" s="5" t="str">
        <f t="array" ref="H22">IFERROR(INDEX(Data!$H$2:$H$1823,MATCH('Ratios - Total'!$C22,IF(Data!$A$2:$A$1823='Ratios - Total'!$A22,Data!$C$2:$C$1823,0),0))/INDEX(Data!$G$2:$G$1823,MATCH('Ratios - Total'!$C22,IF(Data!$A$2:$A$1823='Ratios - Total'!$A22,Data!$C$2:$C$1823,0),0)),"Missing Data")</f>
        <v>Missing Data</v>
      </c>
      <c r="I22" s="5">
        <f t="array" ref="I22">IFERROR(INDEX(Data!$G$2:$G$1823,MATCH('Ratios - Total'!$C22,IF(Data!$A$2:$A$1823='Ratios - Total'!$A22,Data!$C$2:$C$1823,0),0))/INDEX(Data!$D$2:$D$1823,MATCH('Ratios - Total'!$C22,IF(Data!$A$2:$A$1823='Ratios - Total'!$A22,Data!$C$2:$C$1823,0),0)),"Missing Data")</f>
        <v>0</v>
      </c>
      <c r="J22" s="5"/>
      <c r="K22" s="5">
        <f t="array" ref="K22">IFERROR(INDEX(Data!$E$2:$E$1823,MATCH('Ratios - Total'!$C22,IF(Data!$A$2:$A$1823='Ratios - Total'!$A22,Data!$C$2:$C$1823,0),0))/INDEX(Data!$D$2:$D$1823,MATCH('Ratios - Total'!$C22,IF(Data!$A$2:$A$1823='Ratios - Total'!$A22,Data!$C$2:$C$1823,0),0)),"Missing Data")</f>
        <v>0</v>
      </c>
      <c r="L22" s="5"/>
      <c r="M22" s="5" t="str">
        <f t="array" ref="M22">IFERROR(INDEX(Data!$F$2:$F$1823,MATCH('Ratios - Total'!$C22,IF(Data!$A$2:$A$1823='Ratios - Total'!$A22,Data!$C$2:$C$1823,0),0))/INDEX(Data!$E$2:$E$1823,MATCH('Ratios - Total'!$C22,IF(Data!$A$2:$A$1823='Ratios - Total'!$A22,Data!$C$2:$C$1823,0),0)),"Missing Data")</f>
        <v>Missing Data</v>
      </c>
      <c r="N22" s="5"/>
      <c r="O22" s="5" t="str">
        <f t="array" ref="O22">IFERROR(INDEX(Data!$G$2:$G$1823,MATCH('Ratios - Total'!$C22,IF(Data!$A$2:$A$1823='Ratios - Total'!$A22,Data!$C$2:$C$1823,0),0))/INDEX(Data!$F$2:$F$1823,MATCH('Ratios - Total'!$C22,IF(Data!$A$2:$A$1823='Ratios - Total'!$A22,Data!$C$2:$C$1823,0),0)),"Missing Data")</f>
        <v>Missing Data</v>
      </c>
      <c r="P22" s="5" t="str">
        <f t="array" ref="P22">IFERROR(INDEX(Data!$H$2:$H$1823,MATCH('Ratios - Total'!$C22,IF(Data!$A$2:$A$1823='Ratios - Total'!$A22,Data!$C$2:$C$1823,0),0))/INDEX(Data!$G$2:$G$1823,MATCH('Ratios - Total'!$C22,IF(Data!$A$2:$A$1823='Ratios - Total'!$A22,Data!$C$2:$C$1823,0),0)),"Missing Data")</f>
        <v>Missing Data</v>
      </c>
      <c r="Q22" s="5"/>
      <c r="R22" s="5" t="str">
        <f t="array" ref="R22">IFERROR(INDEX(Data!$L$2:$L$1823,MATCH('Ratios - Total'!$C22,IF(Data!$A$2:$A$1823='Ratios - Total'!$A22,Data!$C$2:$C$1823,0),0))/INDEX(Data!$G$2:$G$1823,MATCH('Ratios - Total'!$C22,IF(Data!$A$2:$A$1823='Ratios - Total'!$A22,Data!$C$2:$C$1823,0),0)),"Missing Data")</f>
        <v>Missing Data</v>
      </c>
      <c r="S22" s="5"/>
      <c r="T22" s="5">
        <f t="array" ref="T22">IFERROR(INDEX(Data!$H$2:$H$1823,MATCH('Ratios - Total'!$C22,IF(Data!$A$2:$A$1823='Ratios - Total'!$A22,Data!$C$2:$C$1823,0),0))/INDEX(Data!$L$2:$L$1823,MATCH('Ratios - Total'!$C22,IF(Data!$A$2:$A$1823='Ratios - Total'!$A22,Data!$C$2:$C$1823,0),0)),"Missing Data")</f>
        <v>10008.251768323937</v>
      </c>
      <c r="U22" s="5">
        <f t="array" ref="U22">IFERROR(INDEX(Data!$K$2:$K$1823,MATCH('Ratios - Total'!$C22,IF(Data!$A$2:$A$1823='Ratios - Total'!$A22,Data!$C$2:$C$1823,0),0))/INDEX(Data!$H$2:$H$1823,MATCH('Ratios - Total'!$C22,IF(Data!$A$2:$A$1823='Ratios - Total'!$A22,Data!$C$2:$C$1823,0),0)),"Missing Data")</f>
        <v>0.67673742024213412</v>
      </c>
      <c r="V22" s="5">
        <f t="array" ref="V22">IFERROR(INDEX(Data!$K$2:$K$1823,MATCH('Ratios - Total'!$C22,IF(Data!$A$2:$A$1823='Ratios - Total'!$A22,Data!$C$2:$C$1823,0),0))/INDEX(Data!$L$2:$L$1823,MATCH('Ratios - Total'!$C22,IF(Data!$A$2:$A$1823='Ratios - Total'!$A22,Data!$C$2:$C$1823,0),0)),"Missing Data")</f>
        <v>6772.9584828293182</v>
      </c>
      <c r="W22" s="5">
        <f t="shared" si="0"/>
        <v>3235.2932854946184</v>
      </c>
      <c r="X22" s="5" t="str">
        <f t="array" ref="X22">IFERROR(INDEX(Data!$K$2:$K$1823,MATCH('Ratios - Total'!$C22,IF(Data!$A$2:$A$1823='Ratios - Total'!$A22,Data!$C$2:$C$1823,0),0))/INDEX(Data!$G$2:$G$1823,MATCH('Ratios - Total'!$C22,IF(Data!$A$2:$A$1823='Ratios - Total'!$A22,Data!$C$2:$C$1823,0),0)),"Missing Data")</f>
        <v>Missing Data</v>
      </c>
    </row>
    <row r="23" spans="1:24" x14ac:dyDescent="0.25">
      <c r="A23" s="24" t="s">
        <v>44</v>
      </c>
      <c r="B23" s="24" t="s">
        <v>45</v>
      </c>
      <c r="C23" s="24">
        <v>1972</v>
      </c>
      <c r="D23" s="5">
        <f t="array" ref="D23">IFERROR(INDEX(Data!$H$2:$H$1823,MATCH('Ratios - Total'!$C23,IF(Data!$A$2:$A$1823='Ratios - Total'!$A23,Data!$C$2:$C$1823,0),0))/INDEX(Data!$D$2:$D$1823,MATCH('Ratios - Total'!$C23,IF(Data!$A$2:$A$1823='Ratios - Total'!$A23,Data!$C$2:$C$1823,0),0)),"Missing Data")</f>
        <v>289.67090561637355</v>
      </c>
      <c r="E23" s="5"/>
      <c r="F23" s="5">
        <f t="array" ref="F23">IFERROR(INDEX(Data!$G$2:$G$1823,MATCH('Ratios - Total'!$C23,IF(Data!$A$2:$A$1823='Ratios - Total'!$A23,Data!$C$2:$C$1823,0),0))/INDEX(Data!$D$2:$D$1823,MATCH('Ratios - Total'!$C23,IF(Data!$A$2:$A$1823='Ratios - Total'!$A23,Data!$C$2:$C$1823,0),0)),"Missing Data")</f>
        <v>0</v>
      </c>
      <c r="G23" s="5"/>
      <c r="H23" s="5" t="str">
        <f t="array" ref="H23">IFERROR(INDEX(Data!$H$2:$H$1823,MATCH('Ratios - Total'!$C23,IF(Data!$A$2:$A$1823='Ratios - Total'!$A23,Data!$C$2:$C$1823,0),0))/INDEX(Data!$G$2:$G$1823,MATCH('Ratios - Total'!$C23,IF(Data!$A$2:$A$1823='Ratios - Total'!$A23,Data!$C$2:$C$1823,0),0)),"Missing Data")</f>
        <v>Missing Data</v>
      </c>
      <c r="I23" s="5">
        <f t="array" ref="I23">IFERROR(INDEX(Data!$G$2:$G$1823,MATCH('Ratios - Total'!$C23,IF(Data!$A$2:$A$1823='Ratios - Total'!$A23,Data!$C$2:$C$1823,0),0))/INDEX(Data!$D$2:$D$1823,MATCH('Ratios - Total'!$C23,IF(Data!$A$2:$A$1823='Ratios - Total'!$A23,Data!$C$2:$C$1823,0),0)),"Missing Data")</f>
        <v>0</v>
      </c>
      <c r="J23" s="5"/>
      <c r="K23" s="5">
        <f t="array" ref="K23">IFERROR(INDEX(Data!$E$2:$E$1823,MATCH('Ratios - Total'!$C23,IF(Data!$A$2:$A$1823='Ratios - Total'!$A23,Data!$C$2:$C$1823,0),0))/INDEX(Data!$D$2:$D$1823,MATCH('Ratios - Total'!$C23,IF(Data!$A$2:$A$1823='Ratios - Total'!$A23,Data!$C$2:$C$1823,0),0)),"Missing Data")</f>
        <v>0</v>
      </c>
      <c r="L23" s="5"/>
      <c r="M23" s="5" t="str">
        <f t="array" ref="M23">IFERROR(INDEX(Data!$F$2:$F$1823,MATCH('Ratios - Total'!$C23,IF(Data!$A$2:$A$1823='Ratios - Total'!$A23,Data!$C$2:$C$1823,0),0))/INDEX(Data!$E$2:$E$1823,MATCH('Ratios - Total'!$C23,IF(Data!$A$2:$A$1823='Ratios - Total'!$A23,Data!$C$2:$C$1823,0),0)),"Missing Data")</f>
        <v>Missing Data</v>
      </c>
      <c r="N23" s="5"/>
      <c r="O23" s="5" t="str">
        <f t="array" ref="O23">IFERROR(INDEX(Data!$G$2:$G$1823,MATCH('Ratios - Total'!$C23,IF(Data!$A$2:$A$1823='Ratios - Total'!$A23,Data!$C$2:$C$1823,0),0))/INDEX(Data!$F$2:$F$1823,MATCH('Ratios - Total'!$C23,IF(Data!$A$2:$A$1823='Ratios - Total'!$A23,Data!$C$2:$C$1823,0),0)),"Missing Data")</f>
        <v>Missing Data</v>
      </c>
      <c r="P23" s="5" t="str">
        <f t="array" ref="P23">IFERROR(INDEX(Data!$H$2:$H$1823,MATCH('Ratios - Total'!$C23,IF(Data!$A$2:$A$1823='Ratios - Total'!$A23,Data!$C$2:$C$1823,0),0))/INDEX(Data!$G$2:$G$1823,MATCH('Ratios - Total'!$C23,IF(Data!$A$2:$A$1823='Ratios - Total'!$A23,Data!$C$2:$C$1823,0),0)),"Missing Data")</f>
        <v>Missing Data</v>
      </c>
      <c r="Q23" s="5"/>
      <c r="R23" s="5" t="str">
        <f t="array" ref="R23">IFERROR(INDEX(Data!$L$2:$L$1823,MATCH('Ratios - Total'!$C23,IF(Data!$A$2:$A$1823='Ratios - Total'!$A23,Data!$C$2:$C$1823,0),0))/INDEX(Data!$G$2:$G$1823,MATCH('Ratios - Total'!$C23,IF(Data!$A$2:$A$1823='Ratios - Total'!$A23,Data!$C$2:$C$1823,0),0)),"Missing Data")</f>
        <v>Missing Data</v>
      </c>
      <c r="S23" s="5"/>
      <c r="T23" s="5">
        <f t="array" ref="T23">IFERROR(INDEX(Data!$H$2:$H$1823,MATCH('Ratios - Total'!$C23,IF(Data!$A$2:$A$1823='Ratios - Total'!$A23,Data!$C$2:$C$1823,0),0))/INDEX(Data!$L$2:$L$1823,MATCH('Ratios - Total'!$C23,IF(Data!$A$2:$A$1823='Ratios - Total'!$A23,Data!$C$2:$C$1823,0),0)),"Missing Data")</f>
        <v>15958.611409595291</v>
      </c>
      <c r="U23" s="5">
        <f t="array" ref="U23">IFERROR(INDEX(Data!$K$2:$K$1823,MATCH('Ratios - Total'!$C23,IF(Data!$A$2:$A$1823='Ratios - Total'!$A23,Data!$C$2:$C$1823,0),0))/INDEX(Data!$H$2:$H$1823,MATCH('Ratios - Total'!$C23,IF(Data!$A$2:$A$1823='Ratios - Total'!$A23,Data!$C$2:$C$1823,0),0)),"Missing Data")</f>
        <v>0.59041981738284199</v>
      </c>
      <c r="V23" s="5">
        <f t="array" ref="V23">IFERROR(INDEX(Data!$K$2:$K$1823,MATCH('Ratios - Total'!$C23,IF(Data!$A$2:$A$1823='Ratios - Total'!$A23,Data!$C$2:$C$1823,0),0))/INDEX(Data!$L$2:$L$1823,MATCH('Ratios - Total'!$C23,IF(Data!$A$2:$A$1823='Ratios - Total'!$A23,Data!$C$2:$C$1823,0),0)),"Missing Data")</f>
        <v>9422.2804341369902</v>
      </c>
      <c r="W23" s="5">
        <f t="shared" si="0"/>
        <v>6536.3309754583006</v>
      </c>
      <c r="X23" s="5" t="str">
        <f t="array" ref="X23">IFERROR(INDEX(Data!$K$2:$K$1823,MATCH('Ratios - Total'!$C23,IF(Data!$A$2:$A$1823='Ratios - Total'!$A23,Data!$C$2:$C$1823,0),0))/INDEX(Data!$G$2:$G$1823,MATCH('Ratios - Total'!$C23,IF(Data!$A$2:$A$1823='Ratios - Total'!$A23,Data!$C$2:$C$1823,0),0)),"Missing Data")</f>
        <v>Missing Data</v>
      </c>
    </row>
    <row r="24" spans="1:24" x14ac:dyDescent="0.25">
      <c r="A24" s="24" t="s">
        <v>46</v>
      </c>
      <c r="B24" s="24" t="s">
        <v>47</v>
      </c>
      <c r="C24" s="24">
        <v>1972</v>
      </c>
      <c r="D24" s="5">
        <f t="array" ref="D24">IFERROR(INDEX(Data!$H$2:$H$1823,MATCH('Ratios - Total'!$C24,IF(Data!$A$2:$A$1823='Ratios - Total'!$A24,Data!$C$2:$C$1823,0),0))/INDEX(Data!$D$2:$D$1823,MATCH('Ratios - Total'!$C24,IF(Data!$A$2:$A$1823='Ratios - Total'!$A24,Data!$C$2:$C$1823,0),0)),"Missing Data")</f>
        <v>270.74452363209247</v>
      </c>
      <c r="E24" s="5"/>
      <c r="F24" s="5">
        <f t="array" ref="F24">IFERROR(INDEX(Data!$G$2:$G$1823,MATCH('Ratios - Total'!$C24,IF(Data!$A$2:$A$1823='Ratios - Total'!$A24,Data!$C$2:$C$1823,0),0))/INDEX(Data!$D$2:$D$1823,MATCH('Ratios - Total'!$C24,IF(Data!$A$2:$A$1823='Ratios - Total'!$A24,Data!$C$2:$C$1823,0),0)),"Missing Data")</f>
        <v>0</v>
      </c>
      <c r="G24" s="5"/>
      <c r="H24" s="5" t="str">
        <f t="array" ref="H24">IFERROR(INDEX(Data!$H$2:$H$1823,MATCH('Ratios - Total'!$C24,IF(Data!$A$2:$A$1823='Ratios - Total'!$A24,Data!$C$2:$C$1823,0),0))/INDEX(Data!$G$2:$G$1823,MATCH('Ratios - Total'!$C24,IF(Data!$A$2:$A$1823='Ratios - Total'!$A24,Data!$C$2:$C$1823,0),0)),"Missing Data")</f>
        <v>Missing Data</v>
      </c>
      <c r="I24" s="5">
        <f t="array" ref="I24">IFERROR(INDEX(Data!$G$2:$G$1823,MATCH('Ratios - Total'!$C24,IF(Data!$A$2:$A$1823='Ratios - Total'!$A24,Data!$C$2:$C$1823,0),0))/INDEX(Data!$D$2:$D$1823,MATCH('Ratios - Total'!$C24,IF(Data!$A$2:$A$1823='Ratios - Total'!$A24,Data!$C$2:$C$1823,0),0)),"Missing Data")</f>
        <v>0</v>
      </c>
      <c r="J24" s="5"/>
      <c r="K24" s="5">
        <f t="array" ref="K24">IFERROR(INDEX(Data!$E$2:$E$1823,MATCH('Ratios - Total'!$C24,IF(Data!$A$2:$A$1823='Ratios - Total'!$A24,Data!$C$2:$C$1823,0),0))/INDEX(Data!$D$2:$D$1823,MATCH('Ratios - Total'!$C24,IF(Data!$A$2:$A$1823='Ratios - Total'!$A24,Data!$C$2:$C$1823,0),0)),"Missing Data")</f>
        <v>0</v>
      </c>
      <c r="L24" s="5"/>
      <c r="M24" s="5" t="str">
        <f t="array" ref="M24">IFERROR(INDEX(Data!$F$2:$F$1823,MATCH('Ratios - Total'!$C24,IF(Data!$A$2:$A$1823='Ratios - Total'!$A24,Data!$C$2:$C$1823,0),0))/INDEX(Data!$E$2:$E$1823,MATCH('Ratios - Total'!$C24,IF(Data!$A$2:$A$1823='Ratios - Total'!$A24,Data!$C$2:$C$1823,0),0)),"Missing Data")</f>
        <v>Missing Data</v>
      </c>
      <c r="N24" s="5"/>
      <c r="O24" s="5" t="str">
        <f t="array" ref="O24">IFERROR(INDEX(Data!$G$2:$G$1823,MATCH('Ratios - Total'!$C24,IF(Data!$A$2:$A$1823='Ratios - Total'!$A24,Data!$C$2:$C$1823,0),0))/INDEX(Data!$F$2:$F$1823,MATCH('Ratios - Total'!$C24,IF(Data!$A$2:$A$1823='Ratios - Total'!$A24,Data!$C$2:$C$1823,0),0)),"Missing Data")</f>
        <v>Missing Data</v>
      </c>
      <c r="P24" s="5" t="str">
        <f t="array" ref="P24">IFERROR(INDEX(Data!$H$2:$H$1823,MATCH('Ratios - Total'!$C24,IF(Data!$A$2:$A$1823='Ratios - Total'!$A24,Data!$C$2:$C$1823,0),0))/INDEX(Data!$G$2:$G$1823,MATCH('Ratios - Total'!$C24,IF(Data!$A$2:$A$1823='Ratios - Total'!$A24,Data!$C$2:$C$1823,0),0)),"Missing Data")</f>
        <v>Missing Data</v>
      </c>
      <c r="Q24" s="5"/>
      <c r="R24" s="5" t="str">
        <f t="array" ref="R24">IFERROR(INDEX(Data!$L$2:$L$1823,MATCH('Ratios - Total'!$C24,IF(Data!$A$2:$A$1823='Ratios - Total'!$A24,Data!$C$2:$C$1823,0),0))/INDEX(Data!$G$2:$G$1823,MATCH('Ratios - Total'!$C24,IF(Data!$A$2:$A$1823='Ratios - Total'!$A24,Data!$C$2:$C$1823,0),0)),"Missing Data")</f>
        <v>Missing Data</v>
      </c>
      <c r="S24" s="5"/>
      <c r="T24" s="5">
        <f t="array" ref="T24">IFERROR(INDEX(Data!$H$2:$H$1823,MATCH('Ratios - Total'!$C24,IF(Data!$A$2:$A$1823='Ratios - Total'!$A24,Data!$C$2:$C$1823,0),0))/INDEX(Data!$L$2:$L$1823,MATCH('Ratios - Total'!$C24,IF(Data!$A$2:$A$1823='Ratios - Total'!$A24,Data!$C$2:$C$1823,0),0)),"Missing Data")</f>
        <v>16141.866545262657</v>
      </c>
      <c r="U24" s="5">
        <f t="array" ref="U24">IFERROR(INDEX(Data!$K$2:$K$1823,MATCH('Ratios - Total'!$C24,IF(Data!$A$2:$A$1823='Ratios - Total'!$A24,Data!$C$2:$C$1823,0),0))/INDEX(Data!$H$2:$H$1823,MATCH('Ratios - Total'!$C24,IF(Data!$A$2:$A$1823='Ratios - Total'!$A24,Data!$C$2:$C$1823,0),0)),"Missing Data")</f>
        <v>0.54166820378410163</v>
      </c>
      <c r="V24" s="5">
        <f t="array" ref="V24">IFERROR(INDEX(Data!$K$2:$K$1823,MATCH('Ratios - Total'!$C24,IF(Data!$A$2:$A$1823='Ratios - Total'!$A24,Data!$C$2:$C$1823,0),0))/INDEX(Data!$L$2:$L$1823,MATCH('Ratios - Total'!$C24,IF(Data!$A$2:$A$1823='Ratios - Total'!$A24,Data!$C$2:$C$1823,0),0)),"Missing Data")</f>
        <v>8743.5358572951045</v>
      </c>
      <c r="W24" s="5">
        <f t="shared" si="0"/>
        <v>7398.3306879675529</v>
      </c>
      <c r="X24" s="5" t="str">
        <f t="array" ref="X24">IFERROR(INDEX(Data!$K$2:$K$1823,MATCH('Ratios - Total'!$C24,IF(Data!$A$2:$A$1823='Ratios - Total'!$A24,Data!$C$2:$C$1823,0),0))/INDEX(Data!$G$2:$G$1823,MATCH('Ratios - Total'!$C24,IF(Data!$A$2:$A$1823='Ratios - Total'!$A24,Data!$C$2:$C$1823,0),0)),"Missing Data")</f>
        <v>Missing Data</v>
      </c>
    </row>
    <row r="25" spans="1:24" x14ac:dyDescent="0.25">
      <c r="A25" s="24" t="s">
        <v>48</v>
      </c>
      <c r="B25" s="24" t="s">
        <v>49</v>
      </c>
      <c r="C25" s="24">
        <v>1972</v>
      </c>
      <c r="D25" s="5">
        <f t="array" ref="D25">IFERROR(INDEX(Data!$H$2:$H$1823,MATCH('Ratios - Total'!$C25,IF(Data!$A$2:$A$1823='Ratios - Total'!$A25,Data!$C$2:$C$1823,0),0))/INDEX(Data!$D$2:$D$1823,MATCH('Ratios - Total'!$C25,IF(Data!$A$2:$A$1823='Ratios - Total'!$A25,Data!$C$2:$C$1823,0),0)),"Missing Data")</f>
        <v>274.44127498800236</v>
      </c>
      <c r="E25" s="5"/>
      <c r="F25" s="5">
        <f t="array" ref="F25">IFERROR(INDEX(Data!$G$2:$G$1823,MATCH('Ratios - Total'!$C25,IF(Data!$A$2:$A$1823='Ratios - Total'!$A25,Data!$C$2:$C$1823,0),0))/INDEX(Data!$D$2:$D$1823,MATCH('Ratios - Total'!$C25,IF(Data!$A$2:$A$1823='Ratios - Total'!$A25,Data!$C$2:$C$1823,0),0)),"Missing Data")</f>
        <v>0</v>
      </c>
      <c r="G25" s="5"/>
      <c r="H25" s="5" t="str">
        <f t="array" ref="H25">IFERROR(INDEX(Data!$H$2:$H$1823,MATCH('Ratios - Total'!$C25,IF(Data!$A$2:$A$1823='Ratios - Total'!$A25,Data!$C$2:$C$1823,0),0))/INDEX(Data!$G$2:$G$1823,MATCH('Ratios - Total'!$C25,IF(Data!$A$2:$A$1823='Ratios - Total'!$A25,Data!$C$2:$C$1823,0),0)),"Missing Data")</f>
        <v>Missing Data</v>
      </c>
      <c r="I25" s="5">
        <f t="array" ref="I25">IFERROR(INDEX(Data!$G$2:$G$1823,MATCH('Ratios - Total'!$C25,IF(Data!$A$2:$A$1823='Ratios - Total'!$A25,Data!$C$2:$C$1823,0),0))/INDEX(Data!$D$2:$D$1823,MATCH('Ratios - Total'!$C25,IF(Data!$A$2:$A$1823='Ratios - Total'!$A25,Data!$C$2:$C$1823,0),0)),"Missing Data")</f>
        <v>0</v>
      </c>
      <c r="J25" s="5"/>
      <c r="K25" s="5">
        <f t="array" ref="K25">IFERROR(INDEX(Data!$E$2:$E$1823,MATCH('Ratios - Total'!$C25,IF(Data!$A$2:$A$1823='Ratios - Total'!$A25,Data!$C$2:$C$1823,0),0))/INDEX(Data!$D$2:$D$1823,MATCH('Ratios - Total'!$C25,IF(Data!$A$2:$A$1823='Ratios - Total'!$A25,Data!$C$2:$C$1823,0),0)),"Missing Data")</f>
        <v>0</v>
      </c>
      <c r="L25" s="5"/>
      <c r="M25" s="5" t="str">
        <f t="array" ref="M25">IFERROR(INDEX(Data!$F$2:$F$1823,MATCH('Ratios - Total'!$C25,IF(Data!$A$2:$A$1823='Ratios - Total'!$A25,Data!$C$2:$C$1823,0),0))/INDEX(Data!$E$2:$E$1823,MATCH('Ratios - Total'!$C25,IF(Data!$A$2:$A$1823='Ratios - Total'!$A25,Data!$C$2:$C$1823,0),0)),"Missing Data")</f>
        <v>Missing Data</v>
      </c>
      <c r="N25" s="5"/>
      <c r="O25" s="5" t="str">
        <f t="array" ref="O25">IFERROR(INDEX(Data!$G$2:$G$1823,MATCH('Ratios - Total'!$C25,IF(Data!$A$2:$A$1823='Ratios - Total'!$A25,Data!$C$2:$C$1823,0),0))/INDEX(Data!$F$2:$F$1823,MATCH('Ratios - Total'!$C25,IF(Data!$A$2:$A$1823='Ratios - Total'!$A25,Data!$C$2:$C$1823,0),0)),"Missing Data")</f>
        <v>Missing Data</v>
      </c>
      <c r="P25" s="5" t="str">
        <f t="array" ref="P25">IFERROR(INDEX(Data!$H$2:$H$1823,MATCH('Ratios - Total'!$C25,IF(Data!$A$2:$A$1823='Ratios - Total'!$A25,Data!$C$2:$C$1823,0),0))/INDEX(Data!$G$2:$G$1823,MATCH('Ratios - Total'!$C25,IF(Data!$A$2:$A$1823='Ratios - Total'!$A25,Data!$C$2:$C$1823,0),0)),"Missing Data")</f>
        <v>Missing Data</v>
      </c>
      <c r="Q25" s="5"/>
      <c r="R25" s="5" t="str">
        <f t="array" ref="R25">IFERROR(INDEX(Data!$L$2:$L$1823,MATCH('Ratios - Total'!$C25,IF(Data!$A$2:$A$1823='Ratios - Total'!$A25,Data!$C$2:$C$1823,0),0))/INDEX(Data!$G$2:$G$1823,MATCH('Ratios - Total'!$C25,IF(Data!$A$2:$A$1823='Ratios - Total'!$A25,Data!$C$2:$C$1823,0),0)),"Missing Data")</f>
        <v>Missing Data</v>
      </c>
      <c r="S25" s="5"/>
      <c r="T25" s="5">
        <f t="array" ref="T25">IFERROR(INDEX(Data!$H$2:$H$1823,MATCH('Ratios - Total'!$C25,IF(Data!$A$2:$A$1823='Ratios - Total'!$A25,Data!$C$2:$C$1823,0),0))/INDEX(Data!$L$2:$L$1823,MATCH('Ratios - Total'!$C25,IF(Data!$A$2:$A$1823='Ratios - Total'!$A25,Data!$C$2:$C$1823,0),0)),"Missing Data")</f>
        <v>15473.273274774156</v>
      </c>
      <c r="U25" s="5">
        <f t="array" ref="U25">IFERROR(INDEX(Data!$K$2:$K$1823,MATCH('Ratios - Total'!$C25,IF(Data!$A$2:$A$1823='Ratios - Total'!$A25,Data!$C$2:$C$1823,0),0))/INDEX(Data!$H$2:$H$1823,MATCH('Ratios - Total'!$C25,IF(Data!$A$2:$A$1823='Ratios - Total'!$A25,Data!$C$2:$C$1823,0),0)),"Missing Data")</f>
        <v>0.65042778970669635</v>
      </c>
      <c r="V25" s="5">
        <f t="array" ref="V25">IFERROR(INDEX(Data!$K$2:$K$1823,MATCH('Ratios - Total'!$C25,IF(Data!$A$2:$A$1823='Ratios - Total'!$A25,Data!$C$2:$C$1823,0),0))/INDEX(Data!$L$2:$L$1823,MATCH('Ratios - Total'!$C25,IF(Data!$A$2:$A$1823='Ratios - Total'!$A25,Data!$C$2:$C$1823,0),0)),"Missing Data")</f>
        <v>10064.246935639048</v>
      </c>
      <c r="W25" s="5">
        <f t="shared" si="0"/>
        <v>5409.0263391351073</v>
      </c>
      <c r="X25" s="5" t="str">
        <f t="array" ref="X25">IFERROR(INDEX(Data!$K$2:$K$1823,MATCH('Ratios - Total'!$C25,IF(Data!$A$2:$A$1823='Ratios - Total'!$A25,Data!$C$2:$C$1823,0),0))/INDEX(Data!$G$2:$G$1823,MATCH('Ratios - Total'!$C25,IF(Data!$A$2:$A$1823='Ratios - Total'!$A25,Data!$C$2:$C$1823,0),0)),"Missing Data")</f>
        <v>Missing Data</v>
      </c>
    </row>
    <row r="26" spans="1:24" x14ac:dyDescent="0.25">
      <c r="A26" s="24" t="s">
        <v>50</v>
      </c>
      <c r="B26" s="24" t="s">
        <v>51</v>
      </c>
      <c r="C26" s="24">
        <v>1972</v>
      </c>
      <c r="D26" s="5">
        <f t="array" ref="D26">IFERROR(INDEX(Data!$H$2:$H$1823,MATCH('Ratios - Total'!$C26,IF(Data!$A$2:$A$1823='Ratios - Total'!$A26,Data!$C$2:$C$1823,0),0))/INDEX(Data!$D$2:$D$1823,MATCH('Ratios - Total'!$C26,IF(Data!$A$2:$A$1823='Ratios - Total'!$A26,Data!$C$2:$C$1823,0),0)),"Missing Data")</f>
        <v>302.92680348332686</v>
      </c>
      <c r="E26" s="5"/>
      <c r="F26" s="5">
        <f t="array" ref="F26">IFERROR(INDEX(Data!$G$2:$G$1823,MATCH('Ratios - Total'!$C26,IF(Data!$A$2:$A$1823='Ratios - Total'!$A26,Data!$C$2:$C$1823,0),0))/INDEX(Data!$D$2:$D$1823,MATCH('Ratios - Total'!$C26,IF(Data!$A$2:$A$1823='Ratios - Total'!$A26,Data!$C$2:$C$1823,0),0)),"Missing Data")</f>
        <v>0</v>
      </c>
      <c r="G26" s="5"/>
      <c r="H26" s="5" t="str">
        <f t="array" ref="H26">IFERROR(INDEX(Data!$H$2:$H$1823,MATCH('Ratios - Total'!$C26,IF(Data!$A$2:$A$1823='Ratios - Total'!$A26,Data!$C$2:$C$1823,0),0))/INDEX(Data!$G$2:$G$1823,MATCH('Ratios - Total'!$C26,IF(Data!$A$2:$A$1823='Ratios - Total'!$A26,Data!$C$2:$C$1823,0),0)),"Missing Data")</f>
        <v>Missing Data</v>
      </c>
      <c r="I26" s="5">
        <f t="array" ref="I26">IFERROR(INDEX(Data!$G$2:$G$1823,MATCH('Ratios - Total'!$C26,IF(Data!$A$2:$A$1823='Ratios - Total'!$A26,Data!$C$2:$C$1823,0),0))/INDEX(Data!$D$2:$D$1823,MATCH('Ratios - Total'!$C26,IF(Data!$A$2:$A$1823='Ratios - Total'!$A26,Data!$C$2:$C$1823,0),0)),"Missing Data")</f>
        <v>0</v>
      </c>
      <c r="J26" s="5"/>
      <c r="K26" s="5">
        <f t="array" ref="K26">IFERROR(INDEX(Data!$E$2:$E$1823,MATCH('Ratios - Total'!$C26,IF(Data!$A$2:$A$1823='Ratios - Total'!$A26,Data!$C$2:$C$1823,0),0))/INDEX(Data!$D$2:$D$1823,MATCH('Ratios - Total'!$C26,IF(Data!$A$2:$A$1823='Ratios - Total'!$A26,Data!$C$2:$C$1823,0),0)),"Missing Data")</f>
        <v>0</v>
      </c>
      <c r="L26" s="5"/>
      <c r="M26" s="5" t="str">
        <f t="array" ref="M26">IFERROR(INDEX(Data!$F$2:$F$1823,MATCH('Ratios - Total'!$C26,IF(Data!$A$2:$A$1823='Ratios - Total'!$A26,Data!$C$2:$C$1823,0),0))/INDEX(Data!$E$2:$E$1823,MATCH('Ratios - Total'!$C26,IF(Data!$A$2:$A$1823='Ratios - Total'!$A26,Data!$C$2:$C$1823,0),0)),"Missing Data")</f>
        <v>Missing Data</v>
      </c>
      <c r="N26" s="5"/>
      <c r="O26" s="5" t="str">
        <f t="array" ref="O26">IFERROR(INDEX(Data!$G$2:$G$1823,MATCH('Ratios - Total'!$C26,IF(Data!$A$2:$A$1823='Ratios - Total'!$A26,Data!$C$2:$C$1823,0),0))/INDEX(Data!$F$2:$F$1823,MATCH('Ratios - Total'!$C26,IF(Data!$A$2:$A$1823='Ratios - Total'!$A26,Data!$C$2:$C$1823,0),0)),"Missing Data")</f>
        <v>Missing Data</v>
      </c>
      <c r="P26" s="5" t="str">
        <f t="array" ref="P26">IFERROR(INDEX(Data!$H$2:$H$1823,MATCH('Ratios - Total'!$C26,IF(Data!$A$2:$A$1823='Ratios - Total'!$A26,Data!$C$2:$C$1823,0),0))/INDEX(Data!$G$2:$G$1823,MATCH('Ratios - Total'!$C26,IF(Data!$A$2:$A$1823='Ratios - Total'!$A26,Data!$C$2:$C$1823,0),0)),"Missing Data")</f>
        <v>Missing Data</v>
      </c>
      <c r="Q26" s="5"/>
      <c r="R26" s="5" t="str">
        <f t="array" ref="R26">IFERROR(INDEX(Data!$L$2:$L$1823,MATCH('Ratios - Total'!$C26,IF(Data!$A$2:$A$1823='Ratios - Total'!$A26,Data!$C$2:$C$1823,0),0))/INDEX(Data!$G$2:$G$1823,MATCH('Ratios - Total'!$C26,IF(Data!$A$2:$A$1823='Ratios - Total'!$A26,Data!$C$2:$C$1823,0),0)),"Missing Data")</f>
        <v>Missing Data</v>
      </c>
      <c r="S26" s="5"/>
      <c r="T26" s="5">
        <f t="array" ref="T26">IFERROR(INDEX(Data!$H$2:$H$1823,MATCH('Ratios - Total'!$C26,IF(Data!$A$2:$A$1823='Ratios - Total'!$A26,Data!$C$2:$C$1823,0),0))/INDEX(Data!$L$2:$L$1823,MATCH('Ratios - Total'!$C26,IF(Data!$A$2:$A$1823='Ratios - Total'!$A26,Data!$C$2:$C$1823,0),0)),"Missing Data")</f>
        <v>15226.186658347631</v>
      </c>
      <c r="U26" s="5">
        <f t="array" ref="U26">IFERROR(INDEX(Data!$K$2:$K$1823,MATCH('Ratios - Total'!$C26,IF(Data!$A$2:$A$1823='Ratios - Total'!$A26,Data!$C$2:$C$1823,0),0))/INDEX(Data!$H$2:$H$1823,MATCH('Ratios - Total'!$C26,IF(Data!$A$2:$A$1823='Ratios - Total'!$A26,Data!$C$2:$C$1823,0),0)),"Missing Data")</f>
        <v>0.57468605398029204</v>
      </c>
      <c r="V26" s="5">
        <f t="array" ref="V26">IFERROR(INDEX(Data!$K$2:$K$1823,MATCH('Ratios - Total'!$C26,IF(Data!$A$2:$A$1823='Ratios - Total'!$A26,Data!$C$2:$C$1823,0),0))/INDEX(Data!$L$2:$L$1823,MATCH('Ratios - Total'!$C26,IF(Data!$A$2:$A$1823='Ratios - Total'!$A26,Data!$C$2:$C$1823,0),0)),"Missing Data")</f>
        <v>8750.2771278531691</v>
      </c>
      <c r="W26" s="5">
        <f t="shared" si="0"/>
        <v>6475.9095304944622</v>
      </c>
      <c r="X26" s="5" t="str">
        <f t="array" ref="X26">IFERROR(INDEX(Data!$K$2:$K$1823,MATCH('Ratios - Total'!$C26,IF(Data!$A$2:$A$1823='Ratios - Total'!$A26,Data!$C$2:$C$1823,0),0))/INDEX(Data!$G$2:$G$1823,MATCH('Ratios - Total'!$C26,IF(Data!$A$2:$A$1823='Ratios - Total'!$A26,Data!$C$2:$C$1823,0),0)),"Missing Data")</f>
        <v>Missing Data</v>
      </c>
    </row>
    <row r="27" spans="1:24" x14ac:dyDescent="0.25">
      <c r="A27" s="24" t="s">
        <v>52</v>
      </c>
      <c r="B27" s="24" t="s">
        <v>53</v>
      </c>
      <c r="C27" s="24">
        <v>1972</v>
      </c>
      <c r="D27" s="5">
        <f t="array" ref="D27">IFERROR(INDEX(Data!$H$2:$H$1823,MATCH('Ratios - Total'!$C27,IF(Data!$A$2:$A$1823='Ratios - Total'!$A27,Data!$C$2:$C$1823,0),0))/INDEX(Data!$D$2:$D$1823,MATCH('Ratios - Total'!$C27,IF(Data!$A$2:$A$1823='Ratios - Total'!$A27,Data!$C$2:$C$1823,0),0)),"Missing Data")</f>
        <v>154.27008730151508</v>
      </c>
      <c r="E27" s="5"/>
      <c r="F27" s="5">
        <f t="array" ref="F27">IFERROR(INDEX(Data!$G$2:$G$1823,MATCH('Ratios - Total'!$C27,IF(Data!$A$2:$A$1823='Ratios - Total'!$A27,Data!$C$2:$C$1823,0),0))/INDEX(Data!$D$2:$D$1823,MATCH('Ratios - Total'!$C27,IF(Data!$A$2:$A$1823='Ratios - Total'!$A27,Data!$C$2:$C$1823,0),0)),"Missing Data")</f>
        <v>0</v>
      </c>
      <c r="G27" s="5"/>
      <c r="H27" s="5" t="str">
        <f t="array" ref="H27">IFERROR(INDEX(Data!$H$2:$H$1823,MATCH('Ratios - Total'!$C27,IF(Data!$A$2:$A$1823='Ratios - Total'!$A27,Data!$C$2:$C$1823,0),0))/INDEX(Data!$G$2:$G$1823,MATCH('Ratios - Total'!$C27,IF(Data!$A$2:$A$1823='Ratios - Total'!$A27,Data!$C$2:$C$1823,0),0)),"Missing Data")</f>
        <v>Missing Data</v>
      </c>
      <c r="I27" s="5">
        <f t="array" ref="I27">IFERROR(INDEX(Data!$G$2:$G$1823,MATCH('Ratios - Total'!$C27,IF(Data!$A$2:$A$1823='Ratios - Total'!$A27,Data!$C$2:$C$1823,0),0))/INDEX(Data!$D$2:$D$1823,MATCH('Ratios - Total'!$C27,IF(Data!$A$2:$A$1823='Ratios - Total'!$A27,Data!$C$2:$C$1823,0),0)),"Missing Data")</f>
        <v>0</v>
      </c>
      <c r="J27" s="5"/>
      <c r="K27" s="5">
        <f t="array" ref="K27">IFERROR(INDEX(Data!$E$2:$E$1823,MATCH('Ratios - Total'!$C27,IF(Data!$A$2:$A$1823='Ratios - Total'!$A27,Data!$C$2:$C$1823,0),0))/INDEX(Data!$D$2:$D$1823,MATCH('Ratios - Total'!$C27,IF(Data!$A$2:$A$1823='Ratios - Total'!$A27,Data!$C$2:$C$1823,0),0)),"Missing Data")</f>
        <v>0</v>
      </c>
      <c r="L27" s="5"/>
      <c r="M27" s="5" t="str">
        <f t="array" ref="M27">IFERROR(INDEX(Data!$F$2:$F$1823,MATCH('Ratios - Total'!$C27,IF(Data!$A$2:$A$1823='Ratios - Total'!$A27,Data!$C$2:$C$1823,0),0))/INDEX(Data!$E$2:$E$1823,MATCH('Ratios - Total'!$C27,IF(Data!$A$2:$A$1823='Ratios - Total'!$A27,Data!$C$2:$C$1823,0),0)),"Missing Data")</f>
        <v>Missing Data</v>
      </c>
      <c r="N27" s="5"/>
      <c r="O27" s="5" t="str">
        <f t="array" ref="O27">IFERROR(INDEX(Data!$G$2:$G$1823,MATCH('Ratios - Total'!$C27,IF(Data!$A$2:$A$1823='Ratios - Total'!$A27,Data!$C$2:$C$1823,0),0))/INDEX(Data!$F$2:$F$1823,MATCH('Ratios - Total'!$C27,IF(Data!$A$2:$A$1823='Ratios - Total'!$A27,Data!$C$2:$C$1823,0),0)),"Missing Data")</f>
        <v>Missing Data</v>
      </c>
      <c r="P27" s="5" t="str">
        <f t="array" ref="P27">IFERROR(INDEX(Data!$H$2:$H$1823,MATCH('Ratios - Total'!$C27,IF(Data!$A$2:$A$1823='Ratios - Total'!$A27,Data!$C$2:$C$1823,0),0))/INDEX(Data!$G$2:$G$1823,MATCH('Ratios - Total'!$C27,IF(Data!$A$2:$A$1823='Ratios - Total'!$A27,Data!$C$2:$C$1823,0),0)),"Missing Data")</f>
        <v>Missing Data</v>
      </c>
      <c r="Q27" s="5"/>
      <c r="R27" s="5" t="str">
        <f t="array" ref="R27">IFERROR(INDEX(Data!$L$2:$L$1823,MATCH('Ratios - Total'!$C27,IF(Data!$A$2:$A$1823='Ratios - Total'!$A27,Data!$C$2:$C$1823,0),0))/INDEX(Data!$G$2:$G$1823,MATCH('Ratios - Total'!$C27,IF(Data!$A$2:$A$1823='Ratios - Total'!$A27,Data!$C$2:$C$1823,0),0)),"Missing Data")</f>
        <v>Missing Data</v>
      </c>
      <c r="S27" s="5"/>
      <c r="T27" s="5">
        <f t="array" ref="T27">IFERROR(INDEX(Data!$H$2:$H$1823,MATCH('Ratios - Total'!$C27,IF(Data!$A$2:$A$1823='Ratios - Total'!$A27,Data!$C$2:$C$1823,0),0))/INDEX(Data!$L$2:$L$1823,MATCH('Ratios - Total'!$C27,IF(Data!$A$2:$A$1823='Ratios - Total'!$A27,Data!$C$2:$C$1823,0),0)),"Missing Data")</f>
        <v>8830.8726523928854</v>
      </c>
      <c r="U27" s="5">
        <f t="array" ref="U27">IFERROR(INDEX(Data!$K$2:$K$1823,MATCH('Ratios - Total'!$C27,IF(Data!$A$2:$A$1823='Ratios - Total'!$A27,Data!$C$2:$C$1823,0),0))/INDEX(Data!$H$2:$H$1823,MATCH('Ratios - Total'!$C27,IF(Data!$A$2:$A$1823='Ratios - Total'!$A27,Data!$C$2:$C$1823,0),0)),"Missing Data")</f>
        <v>0.57866687435360975</v>
      </c>
      <c r="V27" s="5">
        <f t="array" ref="V27">IFERROR(INDEX(Data!$K$2:$K$1823,MATCH('Ratios - Total'!$C27,IF(Data!$A$2:$A$1823='Ratios - Total'!$A27,Data!$C$2:$C$1823,0),0))/INDEX(Data!$L$2:$L$1823,MATCH('Ratios - Total'!$C27,IF(Data!$A$2:$A$1823='Ratios - Total'!$A27,Data!$C$2:$C$1823,0),0)),"Missing Data")</f>
        <v>5110.1334755749622</v>
      </c>
      <c r="W27" s="5">
        <f t="shared" si="0"/>
        <v>3720.7391768179232</v>
      </c>
      <c r="X27" s="5" t="str">
        <f t="array" ref="X27">IFERROR(INDEX(Data!$K$2:$K$1823,MATCH('Ratios - Total'!$C27,IF(Data!$A$2:$A$1823='Ratios - Total'!$A27,Data!$C$2:$C$1823,0),0))/INDEX(Data!$G$2:$G$1823,MATCH('Ratios - Total'!$C27,IF(Data!$A$2:$A$1823='Ratios - Total'!$A27,Data!$C$2:$C$1823,0),0)),"Missing Data")</f>
        <v>Missing Data</v>
      </c>
    </row>
    <row r="28" spans="1:24" x14ac:dyDescent="0.25">
      <c r="A28" s="24" t="s">
        <v>54</v>
      </c>
      <c r="B28" s="24" t="s">
        <v>55</v>
      </c>
      <c r="C28" s="24">
        <v>1972</v>
      </c>
      <c r="D28" s="5">
        <f t="array" ref="D28">IFERROR(INDEX(Data!$H$2:$H$1823,MATCH('Ratios - Total'!$C28,IF(Data!$A$2:$A$1823='Ratios - Total'!$A28,Data!$C$2:$C$1823,0),0))/INDEX(Data!$D$2:$D$1823,MATCH('Ratios - Total'!$C28,IF(Data!$A$2:$A$1823='Ratios - Total'!$A28,Data!$C$2:$C$1823,0),0)),"Missing Data")</f>
        <v>211.06830086631544</v>
      </c>
      <c r="E28" s="5"/>
      <c r="F28" s="5">
        <f t="array" ref="F28">IFERROR(INDEX(Data!$G$2:$G$1823,MATCH('Ratios - Total'!$C28,IF(Data!$A$2:$A$1823='Ratios - Total'!$A28,Data!$C$2:$C$1823,0),0))/INDEX(Data!$D$2:$D$1823,MATCH('Ratios - Total'!$C28,IF(Data!$A$2:$A$1823='Ratios - Total'!$A28,Data!$C$2:$C$1823,0),0)),"Missing Data")</f>
        <v>0</v>
      </c>
      <c r="G28" s="5"/>
      <c r="H28" s="5" t="str">
        <f t="array" ref="H28">IFERROR(INDEX(Data!$H$2:$H$1823,MATCH('Ratios - Total'!$C28,IF(Data!$A$2:$A$1823='Ratios - Total'!$A28,Data!$C$2:$C$1823,0),0))/INDEX(Data!$G$2:$G$1823,MATCH('Ratios - Total'!$C28,IF(Data!$A$2:$A$1823='Ratios - Total'!$A28,Data!$C$2:$C$1823,0),0)),"Missing Data")</f>
        <v>Missing Data</v>
      </c>
      <c r="I28" s="5">
        <f t="array" ref="I28">IFERROR(INDEX(Data!$G$2:$G$1823,MATCH('Ratios - Total'!$C28,IF(Data!$A$2:$A$1823='Ratios - Total'!$A28,Data!$C$2:$C$1823,0),0))/INDEX(Data!$D$2:$D$1823,MATCH('Ratios - Total'!$C28,IF(Data!$A$2:$A$1823='Ratios - Total'!$A28,Data!$C$2:$C$1823,0),0)),"Missing Data")</f>
        <v>0</v>
      </c>
      <c r="J28" s="5"/>
      <c r="K28" s="5">
        <f t="array" ref="K28">IFERROR(INDEX(Data!$E$2:$E$1823,MATCH('Ratios - Total'!$C28,IF(Data!$A$2:$A$1823='Ratios - Total'!$A28,Data!$C$2:$C$1823,0),0))/INDEX(Data!$D$2:$D$1823,MATCH('Ratios - Total'!$C28,IF(Data!$A$2:$A$1823='Ratios - Total'!$A28,Data!$C$2:$C$1823,0),0)),"Missing Data")</f>
        <v>0</v>
      </c>
      <c r="L28" s="5"/>
      <c r="M28" s="5" t="str">
        <f t="array" ref="M28">IFERROR(INDEX(Data!$F$2:$F$1823,MATCH('Ratios - Total'!$C28,IF(Data!$A$2:$A$1823='Ratios - Total'!$A28,Data!$C$2:$C$1823,0),0))/INDEX(Data!$E$2:$E$1823,MATCH('Ratios - Total'!$C28,IF(Data!$A$2:$A$1823='Ratios - Total'!$A28,Data!$C$2:$C$1823,0),0)),"Missing Data")</f>
        <v>Missing Data</v>
      </c>
      <c r="N28" s="5"/>
      <c r="O28" s="5" t="str">
        <f t="array" ref="O28">IFERROR(INDEX(Data!$G$2:$G$1823,MATCH('Ratios - Total'!$C28,IF(Data!$A$2:$A$1823='Ratios - Total'!$A28,Data!$C$2:$C$1823,0),0))/INDEX(Data!$F$2:$F$1823,MATCH('Ratios - Total'!$C28,IF(Data!$A$2:$A$1823='Ratios - Total'!$A28,Data!$C$2:$C$1823,0),0)),"Missing Data")</f>
        <v>Missing Data</v>
      </c>
      <c r="P28" s="5" t="str">
        <f t="array" ref="P28">IFERROR(INDEX(Data!$H$2:$H$1823,MATCH('Ratios - Total'!$C28,IF(Data!$A$2:$A$1823='Ratios - Total'!$A28,Data!$C$2:$C$1823,0),0))/INDEX(Data!$G$2:$G$1823,MATCH('Ratios - Total'!$C28,IF(Data!$A$2:$A$1823='Ratios - Total'!$A28,Data!$C$2:$C$1823,0),0)),"Missing Data")</f>
        <v>Missing Data</v>
      </c>
      <c r="Q28" s="5"/>
      <c r="R28" s="5" t="str">
        <f t="array" ref="R28">IFERROR(INDEX(Data!$L$2:$L$1823,MATCH('Ratios - Total'!$C28,IF(Data!$A$2:$A$1823='Ratios - Total'!$A28,Data!$C$2:$C$1823,0),0))/INDEX(Data!$G$2:$G$1823,MATCH('Ratios - Total'!$C28,IF(Data!$A$2:$A$1823='Ratios - Total'!$A28,Data!$C$2:$C$1823,0),0)),"Missing Data")</f>
        <v>Missing Data</v>
      </c>
      <c r="S28" s="5"/>
      <c r="T28" s="5">
        <f t="array" ref="T28">IFERROR(INDEX(Data!$H$2:$H$1823,MATCH('Ratios - Total'!$C28,IF(Data!$A$2:$A$1823='Ratios - Total'!$A28,Data!$C$2:$C$1823,0),0))/INDEX(Data!$L$2:$L$1823,MATCH('Ratios - Total'!$C28,IF(Data!$A$2:$A$1823='Ratios - Total'!$A28,Data!$C$2:$C$1823,0),0)),"Missing Data")</f>
        <v>12577.344315318365</v>
      </c>
      <c r="U28" s="5">
        <f t="array" ref="U28">IFERROR(INDEX(Data!$K$2:$K$1823,MATCH('Ratios - Total'!$C28,IF(Data!$A$2:$A$1823='Ratios - Total'!$A28,Data!$C$2:$C$1823,0),0))/INDEX(Data!$H$2:$H$1823,MATCH('Ratios - Total'!$C28,IF(Data!$A$2:$A$1823='Ratios - Total'!$A28,Data!$C$2:$C$1823,0),0)),"Missing Data")</f>
        <v>0.56613936051545655</v>
      </c>
      <c r="V28" s="5">
        <f t="array" ref="V28">IFERROR(INDEX(Data!$K$2:$K$1823,MATCH('Ratios - Total'!$C28,IF(Data!$A$2:$A$1823='Ratios - Total'!$A28,Data!$C$2:$C$1823,0),0))/INDEX(Data!$L$2:$L$1823,MATCH('Ratios - Total'!$C28,IF(Data!$A$2:$A$1823='Ratios - Total'!$A28,Data!$C$2:$C$1823,0),0)),"Missing Data")</f>
        <v>7120.5296676570515</v>
      </c>
      <c r="W28" s="5">
        <f t="shared" si="0"/>
        <v>5456.8146476613138</v>
      </c>
      <c r="X28" s="5" t="str">
        <f t="array" ref="X28">IFERROR(INDEX(Data!$K$2:$K$1823,MATCH('Ratios - Total'!$C28,IF(Data!$A$2:$A$1823='Ratios - Total'!$A28,Data!$C$2:$C$1823,0),0))/INDEX(Data!$G$2:$G$1823,MATCH('Ratios - Total'!$C28,IF(Data!$A$2:$A$1823='Ratios - Total'!$A28,Data!$C$2:$C$1823,0),0)),"Missing Data")</f>
        <v>Missing Data</v>
      </c>
    </row>
    <row r="29" spans="1:24" x14ac:dyDescent="0.25">
      <c r="A29" s="24" t="s">
        <v>56</v>
      </c>
      <c r="B29" s="24" t="s">
        <v>57</v>
      </c>
      <c r="C29" s="24">
        <v>1972</v>
      </c>
      <c r="D29" s="5">
        <f t="array" ref="D29">IFERROR(INDEX(Data!$H$2:$H$1823,MATCH('Ratios - Total'!$C29,IF(Data!$A$2:$A$1823='Ratios - Total'!$A29,Data!$C$2:$C$1823,0),0))/INDEX(Data!$D$2:$D$1823,MATCH('Ratios - Total'!$C29,IF(Data!$A$2:$A$1823='Ratios - Total'!$A29,Data!$C$2:$C$1823,0),0)),"Missing Data")</f>
        <v>237.56775472857782</v>
      </c>
      <c r="E29" s="5"/>
      <c r="F29" s="5">
        <f t="array" ref="F29">IFERROR(INDEX(Data!$G$2:$G$1823,MATCH('Ratios - Total'!$C29,IF(Data!$A$2:$A$1823='Ratios - Total'!$A29,Data!$C$2:$C$1823,0),0))/INDEX(Data!$D$2:$D$1823,MATCH('Ratios - Total'!$C29,IF(Data!$A$2:$A$1823='Ratios - Total'!$A29,Data!$C$2:$C$1823,0),0)),"Missing Data")</f>
        <v>0</v>
      </c>
      <c r="G29" s="5"/>
      <c r="H29" s="5" t="str">
        <f t="array" ref="H29">IFERROR(INDEX(Data!$H$2:$H$1823,MATCH('Ratios - Total'!$C29,IF(Data!$A$2:$A$1823='Ratios - Total'!$A29,Data!$C$2:$C$1823,0),0))/INDEX(Data!$G$2:$G$1823,MATCH('Ratios - Total'!$C29,IF(Data!$A$2:$A$1823='Ratios - Total'!$A29,Data!$C$2:$C$1823,0),0)),"Missing Data")</f>
        <v>Missing Data</v>
      </c>
      <c r="I29" s="5">
        <f t="array" ref="I29">IFERROR(INDEX(Data!$G$2:$G$1823,MATCH('Ratios - Total'!$C29,IF(Data!$A$2:$A$1823='Ratios - Total'!$A29,Data!$C$2:$C$1823,0),0))/INDEX(Data!$D$2:$D$1823,MATCH('Ratios - Total'!$C29,IF(Data!$A$2:$A$1823='Ratios - Total'!$A29,Data!$C$2:$C$1823,0),0)),"Missing Data")</f>
        <v>0</v>
      </c>
      <c r="J29" s="5"/>
      <c r="K29" s="5">
        <f t="array" ref="K29">IFERROR(INDEX(Data!$E$2:$E$1823,MATCH('Ratios - Total'!$C29,IF(Data!$A$2:$A$1823='Ratios - Total'!$A29,Data!$C$2:$C$1823,0),0))/INDEX(Data!$D$2:$D$1823,MATCH('Ratios - Total'!$C29,IF(Data!$A$2:$A$1823='Ratios - Total'!$A29,Data!$C$2:$C$1823,0),0)),"Missing Data")</f>
        <v>0</v>
      </c>
      <c r="L29" s="5"/>
      <c r="M29" s="5" t="str">
        <f t="array" ref="M29">IFERROR(INDEX(Data!$F$2:$F$1823,MATCH('Ratios - Total'!$C29,IF(Data!$A$2:$A$1823='Ratios - Total'!$A29,Data!$C$2:$C$1823,0),0))/INDEX(Data!$E$2:$E$1823,MATCH('Ratios - Total'!$C29,IF(Data!$A$2:$A$1823='Ratios - Total'!$A29,Data!$C$2:$C$1823,0),0)),"Missing Data")</f>
        <v>Missing Data</v>
      </c>
      <c r="N29" s="5"/>
      <c r="O29" s="5" t="str">
        <f t="array" ref="O29">IFERROR(INDEX(Data!$G$2:$G$1823,MATCH('Ratios - Total'!$C29,IF(Data!$A$2:$A$1823='Ratios - Total'!$A29,Data!$C$2:$C$1823,0),0))/INDEX(Data!$F$2:$F$1823,MATCH('Ratios - Total'!$C29,IF(Data!$A$2:$A$1823='Ratios - Total'!$A29,Data!$C$2:$C$1823,0),0)),"Missing Data")</f>
        <v>Missing Data</v>
      </c>
      <c r="P29" s="5" t="str">
        <f t="array" ref="P29">IFERROR(INDEX(Data!$H$2:$H$1823,MATCH('Ratios - Total'!$C29,IF(Data!$A$2:$A$1823='Ratios - Total'!$A29,Data!$C$2:$C$1823,0),0))/INDEX(Data!$G$2:$G$1823,MATCH('Ratios - Total'!$C29,IF(Data!$A$2:$A$1823='Ratios - Total'!$A29,Data!$C$2:$C$1823,0),0)),"Missing Data")</f>
        <v>Missing Data</v>
      </c>
      <c r="Q29" s="5"/>
      <c r="R29" s="5" t="str">
        <f t="array" ref="R29">IFERROR(INDEX(Data!$L$2:$L$1823,MATCH('Ratios - Total'!$C29,IF(Data!$A$2:$A$1823='Ratios - Total'!$A29,Data!$C$2:$C$1823,0),0))/INDEX(Data!$G$2:$G$1823,MATCH('Ratios - Total'!$C29,IF(Data!$A$2:$A$1823='Ratios - Total'!$A29,Data!$C$2:$C$1823,0),0)),"Missing Data")</f>
        <v>Missing Data</v>
      </c>
      <c r="S29" s="5"/>
      <c r="T29" s="5">
        <f t="array" ref="T29">IFERROR(INDEX(Data!$H$2:$H$1823,MATCH('Ratios - Total'!$C29,IF(Data!$A$2:$A$1823='Ratios - Total'!$A29,Data!$C$2:$C$1823,0),0))/INDEX(Data!$L$2:$L$1823,MATCH('Ratios - Total'!$C29,IF(Data!$A$2:$A$1823='Ratios - Total'!$A29,Data!$C$2:$C$1823,0),0)),"Missing Data")</f>
        <v>12206.630465847385</v>
      </c>
      <c r="U29" s="5">
        <f t="array" ref="U29">IFERROR(INDEX(Data!$K$2:$K$1823,MATCH('Ratios - Total'!$C29,IF(Data!$A$2:$A$1823='Ratios - Total'!$A29,Data!$C$2:$C$1823,0),0))/INDEX(Data!$H$2:$H$1823,MATCH('Ratios - Total'!$C29,IF(Data!$A$2:$A$1823='Ratios - Total'!$A29,Data!$C$2:$C$1823,0),0)),"Missing Data")</f>
        <v>0.58735132635620801</v>
      </c>
      <c r="V29" s="5">
        <f t="array" ref="V29">IFERROR(INDEX(Data!$K$2:$K$1823,MATCH('Ratios - Total'!$C29,IF(Data!$A$2:$A$1823='Ratios - Total'!$A29,Data!$C$2:$C$1823,0),0))/INDEX(Data!$L$2:$L$1823,MATCH('Ratios - Total'!$C29,IF(Data!$A$2:$A$1823='Ratios - Total'!$A29,Data!$C$2:$C$1823,0),0)),"Missing Data")</f>
        <v>7169.5805944555586</v>
      </c>
      <c r="W29" s="5">
        <f t="shared" si="0"/>
        <v>5037.0498713918269</v>
      </c>
      <c r="X29" s="5" t="str">
        <f t="array" ref="X29">IFERROR(INDEX(Data!$K$2:$K$1823,MATCH('Ratios - Total'!$C29,IF(Data!$A$2:$A$1823='Ratios - Total'!$A29,Data!$C$2:$C$1823,0),0))/INDEX(Data!$G$2:$G$1823,MATCH('Ratios - Total'!$C29,IF(Data!$A$2:$A$1823='Ratios - Total'!$A29,Data!$C$2:$C$1823,0),0)),"Missing Data")</f>
        <v>Missing Data</v>
      </c>
    </row>
    <row r="30" spans="1:24" x14ac:dyDescent="0.25">
      <c r="A30" s="24" t="s">
        <v>58</v>
      </c>
      <c r="B30" s="24" t="s">
        <v>59</v>
      </c>
      <c r="C30" s="24">
        <v>1972</v>
      </c>
      <c r="D30" s="5">
        <f t="array" ref="D30">IFERROR(INDEX(Data!$H$2:$H$1823,MATCH('Ratios - Total'!$C30,IF(Data!$A$2:$A$1823='Ratios - Total'!$A30,Data!$C$2:$C$1823,0),0))/INDEX(Data!$D$2:$D$1823,MATCH('Ratios - Total'!$C30,IF(Data!$A$2:$A$1823='Ratios - Total'!$A30,Data!$C$2:$C$1823,0),0)),"Missing Data")</f>
        <v>219.33579355236441</v>
      </c>
      <c r="E30" s="5"/>
      <c r="F30" s="5">
        <f t="array" ref="F30">IFERROR(INDEX(Data!$G$2:$G$1823,MATCH('Ratios - Total'!$C30,IF(Data!$A$2:$A$1823='Ratios - Total'!$A30,Data!$C$2:$C$1823,0),0))/INDEX(Data!$D$2:$D$1823,MATCH('Ratios - Total'!$C30,IF(Data!$A$2:$A$1823='Ratios - Total'!$A30,Data!$C$2:$C$1823,0),0)),"Missing Data")</f>
        <v>0</v>
      </c>
      <c r="G30" s="5"/>
      <c r="H30" s="5" t="str">
        <f t="array" ref="H30">IFERROR(INDEX(Data!$H$2:$H$1823,MATCH('Ratios - Total'!$C30,IF(Data!$A$2:$A$1823='Ratios - Total'!$A30,Data!$C$2:$C$1823,0),0))/INDEX(Data!$G$2:$G$1823,MATCH('Ratios - Total'!$C30,IF(Data!$A$2:$A$1823='Ratios - Total'!$A30,Data!$C$2:$C$1823,0),0)),"Missing Data")</f>
        <v>Missing Data</v>
      </c>
      <c r="I30" s="5">
        <f t="array" ref="I30">IFERROR(INDEX(Data!$G$2:$G$1823,MATCH('Ratios - Total'!$C30,IF(Data!$A$2:$A$1823='Ratios - Total'!$A30,Data!$C$2:$C$1823,0),0))/INDEX(Data!$D$2:$D$1823,MATCH('Ratios - Total'!$C30,IF(Data!$A$2:$A$1823='Ratios - Total'!$A30,Data!$C$2:$C$1823,0),0)),"Missing Data")</f>
        <v>0</v>
      </c>
      <c r="J30" s="5"/>
      <c r="K30" s="5">
        <f t="array" ref="K30">IFERROR(INDEX(Data!$E$2:$E$1823,MATCH('Ratios - Total'!$C30,IF(Data!$A$2:$A$1823='Ratios - Total'!$A30,Data!$C$2:$C$1823,0),0))/INDEX(Data!$D$2:$D$1823,MATCH('Ratios - Total'!$C30,IF(Data!$A$2:$A$1823='Ratios - Total'!$A30,Data!$C$2:$C$1823,0),0)),"Missing Data")</f>
        <v>0</v>
      </c>
      <c r="L30" s="5"/>
      <c r="M30" s="5" t="str">
        <f t="array" ref="M30">IFERROR(INDEX(Data!$F$2:$F$1823,MATCH('Ratios - Total'!$C30,IF(Data!$A$2:$A$1823='Ratios - Total'!$A30,Data!$C$2:$C$1823,0),0))/INDEX(Data!$E$2:$E$1823,MATCH('Ratios - Total'!$C30,IF(Data!$A$2:$A$1823='Ratios - Total'!$A30,Data!$C$2:$C$1823,0),0)),"Missing Data")</f>
        <v>Missing Data</v>
      </c>
      <c r="N30" s="5"/>
      <c r="O30" s="5" t="str">
        <f t="array" ref="O30">IFERROR(INDEX(Data!$G$2:$G$1823,MATCH('Ratios - Total'!$C30,IF(Data!$A$2:$A$1823='Ratios - Total'!$A30,Data!$C$2:$C$1823,0),0))/INDEX(Data!$F$2:$F$1823,MATCH('Ratios - Total'!$C30,IF(Data!$A$2:$A$1823='Ratios - Total'!$A30,Data!$C$2:$C$1823,0),0)),"Missing Data")</f>
        <v>Missing Data</v>
      </c>
      <c r="P30" s="5" t="str">
        <f t="array" ref="P30">IFERROR(INDEX(Data!$H$2:$H$1823,MATCH('Ratios - Total'!$C30,IF(Data!$A$2:$A$1823='Ratios - Total'!$A30,Data!$C$2:$C$1823,0),0))/INDEX(Data!$G$2:$G$1823,MATCH('Ratios - Total'!$C30,IF(Data!$A$2:$A$1823='Ratios - Total'!$A30,Data!$C$2:$C$1823,0),0)),"Missing Data")</f>
        <v>Missing Data</v>
      </c>
      <c r="Q30" s="5"/>
      <c r="R30" s="5" t="str">
        <f t="array" ref="R30">IFERROR(INDEX(Data!$L$2:$L$1823,MATCH('Ratios - Total'!$C30,IF(Data!$A$2:$A$1823='Ratios - Total'!$A30,Data!$C$2:$C$1823,0),0))/INDEX(Data!$G$2:$G$1823,MATCH('Ratios - Total'!$C30,IF(Data!$A$2:$A$1823='Ratios - Total'!$A30,Data!$C$2:$C$1823,0),0)),"Missing Data")</f>
        <v>Missing Data</v>
      </c>
      <c r="S30" s="5"/>
      <c r="T30" s="5">
        <f t="array" ref="T30">IFERROR(INDEX(Data!$H$2:$H$1823,MATCH('Ratios - Total'!$C30,IF(Data!$A$2:$A$1823='Ratios - Total'!$A30,Data!$C$2:$C$1823,0),0))/INDEX(Data!$L$2:$L$1823,MATCH('Ratios - Total'!$C30,IF(Data!$A$2:$A$1823='Ratios - Total'!$A30,Data!$C$2:$C$1823,0),0)),"Missing Data")</f>
        <v>11857.432793306036</v>
      </c>
      <c r="U30" s="5">
        <f t="array" ref="U30">IFERROR(INDEX(Data!$K$2:$K$1823,MATCH('Ratios - Total'!$C30,IF(Data!$A$2:$A$1823='Ratios - Total'!$A30,Data!$C$2:$C$1823,0),0))/INDEX(Data!$H$2:$H$1823,MATCH('Ratios - Total'!$C30,IF(Data!$A$2:$A$1823='Ratios - Total'!$A30,Data!$C$2:$C$1823,0),0)),"Missing Data")</f>
        <v>0.55900581353448486</v>
      </c>
      <c r="V30" s="5">
        <f t="array" ref="V30">IFERROR(INDEX(Data!$K$2:$K$1823,MATCH('Ratios - Total'!$C30,IF(Data!$A$2:$A$1823='Ratios - Total'!$A30,Data!$C$2:$C$1823,0),0))/INDEX(Data!$L$2:$L$1823,MATCH('Ratios - Total'!$C30,IF(Data!$A$2:$A$1823='Ratios - Total'!$A30,Data!$C$2:$C$1823,0),0)),"Missing Data")</f>
        <v>6628.3738650525192</v>
      </c>
      <c r="W30" s="5">
        <f t="shared" si="0"/>
        <v>5229.0589282535166</v>
      </c>
      <c r="X30" s="5" t="str">
        <f t="array" ref="X30">IFERROR(INDEX(Data!$K$2:$K$1823,MATCH('Ratios - Total'!$C30,IF(Data!$A$2:$A$1823='Ratios - Total'!$A30,Data!$C$2:$C$1823,0),0))/INDEX(Data!$G$2:$G$1823,MATCH('Ratios - Total'!$C30,IF(Data!$A$2:$A$1823='Ratios - Total'!$A30,Data!$C$2:$C$1823,0),0)),"Missing Data")</f>
        <v>Missing Data</v>
      </c>
    </row>
    <row r="31" spans="1:24" x14ac:dyDescent="0.25">
      <c r="A31" s="24" t="s">
        <v>60</v>
      </c>
      <c r="B31" s="24" t="s">
        <v>61</v>
      </c>
      <c r="C31" s="24">
        <v>1972</v>
      </c>
      <c r="D31" s="5">
        <f t="array" ref="D31">IFERROR(INDEX(Data!$H$2:$H$1823,MATCH('Ratios - Total'!$C31,IF(Data!$A$2:$A$1823='Ratios - Total'!$A31,Data!$C$2:$C$1823,0),0))/INDEX(Data!$D$2:$D$1823,MATCH('Ratios - Total'!$C31,IF(Data!$A$2:$A$1823='Ratios - Total'!$A31,Data!$C$2:$C$1823,0),0)),"Missing Data")</f>
        <v>280.85399900500425</v>
      </c>
      <c r="E31" s="5"/>
      <c r="F31" s="5">
        <f t="array" ref="F31">IFERROR(INDEX(Data!$G$2:$G$1823,MATCH('Ratios - Total'!$C31,IF(Data!$A$2:$A$1823='Ratios - Total'!$A31,Data!$C$2:$C$1823,0),0))/INDEX(Data!$D$2:$D$1823,MATCH('Ratios - Total'!$C31,IF(Data!$A$2:$A$1823='Ratios - Total'!$A31,Data!$C$2:$C$1823,0),0)),"Missing Data")</f>
        <v>0</v>
      </c>
      <c r="G31" s="5"/>
      <c r="H31" s="5" t="str">
        <f t="array" ref="H31">IFERROR(INDEX(Data!$H$2:$H$1823,MATCH('Ratios - Total'!$C31,IF(Data!$A$2:$A$1823='Ratios - Total'!$A31,Data!$C$2:$C$1823,0),0))/INDEX(Data!$G$2:$G$1823,MATCH('Ratios - Total'!$C31,IF(Data!$A$2:$A$1823='Ratios - Total'!$A31,Data!$C$2:$C$1823,0),0)),"Missing Data")</f>
        <v>Missing Data</v>
      </c>
      <c r="I31" s="5">
        <f t="array" ref="I31">IFERROR(INDEX(Data!$G$2:$G$1823,MATCH('Ratios - Total'!$C31,IF(Data!$A$2:$A$1823='Ratios - Total'!$A31,Data!$C$2:$C$1823,0),0))/INDEX(Data!$D$2:$D$1823,MATCH('Ratios - Total'!$C31,IF(Data!$A$2:$A$1823='Ratios - Total'!$A31,Data!$C$2:$C$1823,0),0)),"Missing Data")</f>
        <v>0</v>
      </c>
      <c r="J31" s="5"/>
      <c r="K31" s="5">
        <f t="array" ref="K31">IFERROR(INDEX(Data!$E$2:$E$1823,MATCH('Ratios - Total'!$C31,IF(Data!$A$2:$A$1823='Ratios - Total'!$A31,Data!$C$2:$C$1823,0),0))/INDEX(Data!$D$2:$D$1823,MATCH('Ratios - Total'!$C31,IF(Data!$A$2:$A$1823='Ratios - Total'!$A31,Data!$C$2:$C$1823,0),0)),"Missing Data")</f>
        <v>0</v>
      </c>
      <c r="L31" s="5"/>
      <c r="M31" s="5" t="str">
        <f t="array" ref="M31">IFERROR(INDEX(Data!$F$2:$F$1823,MATCH('Ratios - Total'!$C31,IF(Data!$A$2:$A$1823='Ratios - Total'!$A31,Data!$C$2:$C$1823,0),0))/INDEX(Data!$E$2:$E$1823,MATCH('Ratios - Total'!$C31,IF(Data!$A$2:$A$1823='Ratios - Total'!$A31,Data!$C$2:$C$1823,0),0)),"Missing Data")</f>
        <v>Missing Data</v>
      </c>
      <c r="N31" s="5"/>
      <c r="O31" s="5" t="str">
        <f t="array" ref="O31">IFERROR(INDEX(Data!$G$2:$G$1823,MATCH('Ratios - Total'!$C31,IF(Data!$A$2:$A$1823='Ratios - Total'!$A31,Data!$C$2:$C$1823,0),0))/INDEX(Data!$F$2:$F$1823,MATCH('Ratios - Total'!$C31,IF(Data!$A$2:$A$1823='Ratios - Total'!$A31,Data!$C$2:$C$1823,0),0)),"Missing Data")</f>
        <v>Missing Data</v>
      </c>
      <c r="P31" s="5" t="str">
        <f t="array" ref="P31">IFERROR(INDEX(Data!$H$2:$H$1823,MATCH('Ratios - Total'!$C31,IF(Data!$A$2:$A$1823='Ratios - Total'!$A31,Data!$C$2:$C$1823,0),0))/INDEX(Data!$G$2:$G$1823,MATCH('Ratios - Total'!$C31,IF(Data!$A$2:$A$1823='Ratios - Total'!$A31,Data!$C$2:$C$1823,0),0)),"Missing Data")</f>
        <v>Missing Data</v>
      </c>
      <c r="Q31" s="5"/>
      <c r="R31" s="5" t="str">
        <f t="array" ref="R31">IFERROR(INDEX(Data!$L$2:$L$1823,MATCH('Ratios - Total'!$C31,IF(Data!$A$2:$A$1823='Ratios - Total'!$A31,Data!$C$2:$C$1823,0),0))/INDEX(Data!$G$2:$G$1823,MATCH('Ratios - Total'!$C31,IF(Data!$A$2:$A$1823='Ratios - Total'!$A31,Data!$C$2:$C$1823,0),0)),"Missing Data")</f>
        <v>Missing Data</v>
      </c>
      <c r="S31" s="5"/>
      <c r="T31" s="5">
        <f t="array" ref="T31">IFERROR(INDEX(Data!$H$2:$H$1823,MATCH('Ratios - Total'!$C31,IF(Data!$A$2:$A$1823='Ratios - Total'!$A31,Data!$C$2:$C$1823,0),0))/INDEX(Data!$L$2:$L$1823,MATCH('Ratios - Total'!$C31,IF(Data!$A$2:$A$1823='Ratios - Total'!$A31,Data!$C$2:$C$1823,0),0)),"Missing Data")</f>
        <v>14910.952806370169</v>
      </c>
      <c r="U31" s="5">
        <f t="array" ref="U31">IFERROR(INDEX(Data!$K$2:$K$1823,MATCH('Ratios - Total'!$C31,IF(Data!$A$2:$A$1823='Ratios - Total'!$A31,Data!$C$2:$C$1823,0),0))/INDEX(Data!$H$2:$H$1823,MATCH('Ratios - Total'!$C31,IF(Data!$A$2:$A$1823='Ratios - Total'!$A31,Data!$C$2:$C$1823,0),0)),"Missing Data")</f>
        <v>0.49803868360962972</v>
      </c>
      <c r="V31" s="5">
        <f t="array" ref="V31">IFERROR(INDEX(Data!$K$2:$K$1823,MATCH('Ratios - Total'!$C31,IF(Data!$A$2:$A$1823='Ratios - Total'!$A31,Data!$C$2:$C$1823,0),0))/INDEX(Data!$L$2:$L$1823,MATCH('Ratios - Total'!$C31,IF(Data!$A$2:$A$1823='Ratios - Total'!$A31,Data!$C$2:$C$1823,0),0)),"Missing Data")</f>
        <v>7426.2313070499122</v>
      </c>
      <c r="W31" s="5">
        <f t="shared" si="0"/>
        <v>7484.721499320257</v>
      </c>
      <c r="X31" s="5" t="str">
        <f t="array" ref="X31">IFERROR(INDEX(Data!$K$2:$K$1823,MATCH('Ratios - Total'!$C31,IF(Data!$A$2:$A$1823='Ratios - Total'!$A31,Data!$C$2:$C$1823,0),0))/INDEX(Data!$G$2:$G$1823,MATCH('Ratios - Total'!$C31,IF(Data!$A$2:$A$1823='Ratios - Total'!$A31,Data!$C$2:$C$1823,0),0)),"Missing Data")</f>
        <v>Missing Data</v>
      </c>
    </row>
    <row r="32" spans="1:24" x14ac:dyDescent="0.25">
      <c r="A32" s="24" t="s">
        <v>62</v>
      </c>
      <c r="B32" s="24" t="s">
        <v>63</v>
      </c>
      <c r="C32" s="24">
        <v>1972</v>
      </c>
      <c r="D32" s="5">
        <f t="array" ref="D32">IFERROR(INDEX(Data!$H$2:$H$1823,MATCH('Ratios - Total'!$C32,IF(Data!$A$2:$A$1823='Ratios - Total'!$A32,Data!$C$2:$C$1823,0),0))/INDEX(Data!$D$2:$D$1823,MATCH('Ratios - Total'!$C32,IF(Data!$A$2:$A$1823='Ratios - Total'!$A32,Data!$C$2:$C$1823,0),0)),"Missing Data")</f>
        <v>195.60085403716775</v>
      </c>
      <c r="E32" s="5"/>
      <c r="F32" s="5">
        <f t="array" ref="F32">IFERROR(INDEX(Data!$G$2:$G$1823,MATCH('Ratios - Total'!$C32,IF(Data!$A$2:$A$1823='Ratios - Total'!$A32,Data!$C$2:$C$1823,0),0))/INDEX(Data!$D$2:$D$1823,MATCH('Ratios - Total'!$C32,IF(Data!$A$2:$A$1823='Ratios - Total'!$A32,Data!$C$2:$C$1823,0),0)),"Missing Data")</f>
        <v>0</v>
      </c>
      <c r="G32" s="5"/>
      <c r="H32" s="5" t="str">
        <f t="array" ref="H32">IFERROR(INDEX(Data!$H$2:$H$1823,MATCH('Ratios - Total'!$C32,IF(Data!$A$2:$A$1823='Ratios - Total'!$A32,Data!$C$2:$C$1823,0),0))/INDEX(Data!$G$2:$G$1823,MATCH('Ratios - Total'!$C32,IF(Data!$A$2:$A$1823='Ratios - Total'!$A32,Data!$C$2:$C$1823,0),0)),"Missing Data")</f>
        <v>Missing Data</v>
      </c>
      <c r="I32" s="5">
        <f t="array" ref="I32">IFERROR(INDEX(Data!$G$2:$G$1823,MATCH('Ratios - Total'!$C32,IF(Data!$A$2:$A$1823='Ratios - Total'!$A32,Data!$C$2:$C$1823,0),0))/INDEX(Data!$D$2:$D$1823,MATCH('Ratios - Total'!$C32,IF(Data!$A$2:$A$1823='Ratios - Total'!$A32,Data!$C$2:$C$1823,0),0)),"Missing Data")</f>
        <v>0</v>
      </c>
      <c r="J32" s="5"/>
      <c r="K32" s="5">
        <f t="array" ref="K32">IFERROR(INDEX(Data!$E$2:$E$1823,MATCH('Ratios - Total'!$C32,IF(Data!$A$2:$A$1823='Ratios - Total'!$A32,Data!$C$2:$C$1823,0),0))/INDEX(Data!$D$2:$D$1823,MATCH('Ratios - Total'!$C32,IF(Data!$A$2:$A$1823='Ratios - Total'!$A32,Data!$C$2:$C$1823,0),0)),"Missing Data")</f>
        <v>0</v>
      </c>
      <c r="L32" s="5"/>
      <c r="M32" s="5" t="str">
        <f t="array" ref="M32">IFERROR(INDEX(Data!$F$2:$F$1823,MATCH('Ratios - Total'!$C32,IF(Data!$A$2:$A$1823='Ratios - Total'!$A32,Data!$C$2:$C$1823,0),0))/INDEX(Data!$E$2:$E$1823,MATCH('Ratios - Total'!$C32,IF(Data!$A$2:$A$1823='Ratios - Total'!$A32,Data!$C$2:$C$1823,0),0)),"Missing Data")</f>
        <v>Missing Data</v>
      </c>
      <c r="N32" s="5"/>
      <c r="O32" s="5" t="str">
        <f t="array" ref="O32">IFERROR(INDEX(Data!$G$2:$G$1823,MATCH('Ratios - Total'!$C32,IF(Data!$A$2:$A$1823='Ratios - Total'!$A32,Data!$C$2:$C$1823,0),0))/INDEX(Data!$F$2:$F$1823,MATCH('Ratios - Total'!$C32,IF(Data!$A$2:$A$1823='Ratios - Total'!$A32,Data!$C$2:$C$1823,0),0)),"Missing Data")</f>
        <v>Missing Data</v>
      </c>
      <c r="P32" s="5" t="str">
        <f t="array" ref="P32">IFERROR(INDEX(Data!$H$2:$H$1823,MATCH('Ratios - Total'!$C32,IF(Data!$A$2:$A$1823='Ratios - Total'!$A32,Data!$C$2:$C$1823,0),0))/INDEX(Data!$G$2:$G$1823,MATCH('Ratios - Total'!$C32,IF(Data!$A$2:$A$1823='Ratios - Total'!$A32,Data!$C$2:$C$1823,0),0)),"Missing Data")</f>
        <v>Missing Data</v>
      </c>
      <c r="Q32" s="5"/>
      <c r="R32" s="5" t="str">
        <f t="array" ref="R32">IFERROR(INDEX(Data!$L$2:$L$1823,MATCH('Ratios - Total'!$C32,IF(Data!$A$2:$A$1823='Ratios - Total'!$A32,Data!$C$2:$C$1823,0),0))/INDEX(Data!$G$2:$G$1823,MATCH('Ratios - Total'!$C32,IF(Data!$A$2:$A$1823='Ratios - Total'!$A32,Data!$C$2:$C$1823,0),0)),"Missing Data")</f>
        <v>Missing Data</v>
      </c>
      <c r="S32" s="5"/>
      <c r="T32" s="5">
        <f t="array" ref="T32">IFERROR(INDEX(Data!$H$2:$H$1823,MATCH('Ratios - Total'!$C32,IF(Data!$A$2:$A$1823='Ratios - Total'!$A32,Data!$C$2:$C$1823,0),0))/INDEX(Data!$L$2:$L$1823,MATCH('Ratios - Total'!$C32,IF(Data!$A$2:$A$1823='Ratios - Total'!$A32,Data!$C$2:$C$1823,0),0)),"Missing Data")</f>
        <v>12856.38543681157</v>
      </c>
      <c r="U32" s="5">
        <f t="array" ref="U32">IFERROR(INDEX(Data!$K$2:$K$1823,MATCH('Ratios - Total'!$C32,IF(Data!$A$2:$A$1823='Ratios - Total'!$A32,Data!$C$2:$C$1823,0),0))/INDEX(Data!$H$2:$H$1823,MATCH('Ratios - Total'!$C32,IF(Data!$A$2:$A$1823='Ratios - Total'!$A32,Data!$C$2:$C$1823,0),0)),"Missing Data")</f>
        <v>0.55426599194333548</v>
      </c>
      <c r="V32" s="5">
        <f t="array" ref="V32">IFERROR(INDEX(Data!$K$2:$K$1823,MATCH('Ratios - Total'!$C32,IF(Data!$A$2:$A$1823='Ratios - Total'!$A32,Data!$C$2:$C$1823,0),0))/INDEX(Data!$L$2:$L$1823,MATCH('Ratios - Total'!$C32,IF(Data!$A$2:$A$1823='Ratios - Total'!$A32,Data!$C$2:$C$1823,0),0)),"Missing Data")</f>
        <v>7125.8572269402166</v>
      </c>
      <c r="W32" s="5">
        <f t="shared" si="0"/>
        <v>5730.5282098713533</v>
      </c>
      <c r="X32" s="5" t="str">
        <f t="array" ref="X32">IFERROR(INDEX(Data!$K$2:$K$1823,MATCH('Ratios - Total'!$C32,IF(Data!$A$2:$A$1823='Ratios - Total'!$A32,Data!$C$2:$C$1823,0),0))/INDEX(Data!$G$2:$G$1823,MATCH('Ratios - Total'!$C32,IF(Data!$A$2:$A$1823='Ratios - Total'!$A32,Data!$C$2:$C$1823,0),0)),"Missing Data")</f>
        <v>Missing Data</v>
      </c>
    </row>
    <row r="33" spans="1:24" x14ac:dyDescent="0.25">
      <c r="A33" s="24" t="s">
        <v>64</v>
      </c>
      <c r="B33" s="24" t="s">
        <v>65</v>
      </c>
      <c r="C33" s="24">
        <v>1972</v>
      </c>
      <c r="D33" s="5">
        <f t="array" ref="D33">IFERROR(INDEX(Data!$H$2:$H$1823,MATCH('Ratios - Total'!$C33,IF(Data!$A$2:$A$1823='Ratios - Total'!$A33,Data!$C$2:$C$1823,0),0))/INDEX(Data!$D$2:$D$1823,MATCH('Ratios - Total'!$C33,IF(Data!$A$2:$A$1823='Ratios - Total'!$A33,Data!$C$2:$C$1823,0),0)),"Missing Data")</f>
        <v>275.73796360081553</v>
      </c>
      <c r="E33" s="5"/>
      <c r="F33" s="5">
        <f t="array" ref="F33">IFERROR(INDEX(Data!$G$2:$G$1823,MATCH('Ratios - Total'!$C33,IF(Data!$A$2:$A$1823='Ratios - Total'!$A33,Data!$C$2:$C$1823,0),0))/INDEX(Data!$D$2:$D$1823,MATCH('Ratios - Total'!$C33,IF(Data!$A$2:$A$1823='Ratios - Total'!$A33,Data!$C$2:$C$1823,0),0)),"Missing Data")</f>
        <v>0</v>
      </c>
      <c r="G33" s="5"/>
      <c r="H33" s="5" t="str">
        <f t="array" ref="H33">IFERROR(INDEX(Data!$H$2:$H$1823,MATCH('Ratios - Total'!$C33,IF(Data!$A$2:$A$1823='Ratios - Total'!$A33,Data!$C$2:$C$1823,0),0))/INDEX(Data!$G$2:$G$1823,MATCH('Ratios - Total'!$C33,IF(Data!$A$2:$A$1823='Ratios - Total'!$A33,Data!$C$2:$C$1823,0),0)),"Missing Data")</f>
        <v>Missing Data</v>
      </c>
      <c r="I33" s="5">
        <f t="array" ref="I33">IFERROR(INDEX(Data!$G$2:$G$1823,MATCH('Ratios - Total'!$C33,IF(Data!$A$2:$A$1823='Ratios - Total'!$A33,Data!$C$2:$C$1823,0),0))/INDEX(Data!$D$2:$D$1823,MATCH('Ratios - Total'!$C33,IF(Data!$A$2:$A$1823='Ratios - Total'!$A33,Data!$C$2:$C$1823,0),0)),"Missing Data")</f>
        <v>0</v>
      </c>
      <c r="J33" s="5"/>
      <c r="K33" s="5">
        <f t="array" ref="K33">IFERROR(INDEX(Data!$E$2:$E$1823,MATCH('Ratios - Total'!$C33,IF(Data!$A$2:$A$1823='Ratios - Total'!$A33,Data!$C$2:$C$1823,0),0))/INDEX(Data!$D$2:$D$1823,MATCH('Ratios - Total'!$C33,IF(Data!$A$2:$A$1823='Ratios - Total'!$A33,Data!$C$2:$C$1823,0),0)),"Missing Data")</f>
        <v>0</v>
      </c>
      <c r="L33" s="5"/>
      <c r="M33" s="5" t="str">
        <f t="array" ref="M33">IFERROR(INDEX(Data!$F$2:$F$1823,MATCH('Ratios - Total'!$C33,IF(Data!$A$2:$A$1823='Ratios - Total'!$A33,Data!$C$2:$C$1823,0),0))/INDEX(Data!$E$2:$E$1823,MATCH('Ratios - Total'!$C33,IF(Data!$A$2:$A$1823='Ratios - Total'!$A33,Data!$C$2:$C$1823,0),0)),"Missing Data")</f>
        <v>Missing Data</v>
      </c>
      <c r="N33" s="5"/>
      <c r="O33" s="5" t="str">
        <f t="array" ref="O33">IFERROR(INDEX(Data!$G$2:$G$1823,MATCH('Ratios - Total'!$C33,IF(Data!$A$2:$A$1823='Ratios - Total'!$A33,Data!$C$2:$C$1823,0),0))/INDEX(Data!$F$2:$F$1823,MATCH('Ratios - Total'!$C33,IF(Data!$A$2:$A$1823='Ratios - Total'!$A33,Data!$C$2:$C$1823,0),0)),"Missing Data")</f>
        <v>Missing Data</v>
      </c>
      <c r="P33" s="5" t="str">
        <f t="array" ref="P33">IFERROR(INDEX(Data!$H$2:$H$1823,MATCH('Ratios - Total'!$C33,IF(Data!$A$2:$A$1823='Ratios - Total'!$A33,Data!$C$2:$C$1823,0),0))/INDEX(Data!$G$2:$G$1823,MATCH('Ratios - Total'!$C33,IF(Data!$A$2:$A$1823='Ratios - Total'!$A33,Data!$C$2:$C$1823,0),0)),"Missing Data")</f>
        <v>Missing Data</v>
      </c>
      <c r="Q33" s="5"/>
      <c r="R33" s="5" t="str">
        <f t="array" ref="R33">IFERROR(INDEX(Data!$L$2:$L$1823,MATCH('Ratios - Total'!$C33,IF(Data!$A$2:$A$1823='Ratios - Total'!$A33,Data!$C$2:$C$1823,0),0))/INDEX(Data!$G$2:$G$1823,MATCH('Ratios - Total'!$C33,IF(Data!$A$2:$A$1823='Ratios - Total'!$A33,Data!$C$2:$C$1823,0),0)),"Missing Data")</f>
        <v>Missing Data</v>
      </c>
      <c r="S33" s="5"/>
      <c r="T33" s="5">
        <f t="array" ref="T33">IFERROR(INDEX(Data!$H$2:$H$1823,MATCH('Ratios - Total'!$C33,IF(Data!$A$2:$A$1823='Ratios - Total'!$A33,Data!$C$2:$C$1823,0),0))/INDEX(Data!$L$2:$L$1823,MATCH('Ratios - Total'!$C33,IF(Data!$A$2:$A$1823='Ratios - Total'!$A33,Data!$C$2:$C$1823,0),0)),"Missing Data")</f>
        <v>15921.438449854006</v>
      </c>
      <c r="U33" s="5">
        <f t="array" ref="U33">IFERROR(INDEX(Data!$K$2:$K$1823,MATCH('Ratios - Total'!$C33,IF(Data!$A$2:$A$1823='Ratios - Total'!$A33,Data!$C$2:$C$1823,0),0))/INDEX(Data!$H$2:$H$1823,MATCH('Ratios - Total'!$C33,IF(Data!$A$2:$A$1823='Ratios - Total'!$A33,Data!$C$2:$C$1823,0),0)),"Missing Data")</f>
        <v>0.62314767656975834</v>
      </c>
      <c r="V33" s="5">
        <f t="array" ref="V33">IFERROR(INDEX(Data!$K$2:$K$1823,MATCH('Ratios - Total'!$C33,IF(Data!$A$2:$A$1823='Ratios - Total'!$A33,Data!$C$2:$C$1823,0),0))/INDEX(Data!$L$2:$L$1823,MATCH('Ratios - Total'!$C33,IF(Data!$A$2:$A$1823='Ratios - Total'!$A33,Data!$C$2:$C$1823,0),0)),"Missing Data")</f>
        <v>9921.4073776749392</v>
      </c>
      <c r="W33" s="5">
        <f t="shared" si="0"/>
        <v>6000.0310721790665</v>
      </c>
      <c r="X33" s="5" t="str">
        <f t="array" ref="X33">IFERROR(INDEX(Data!$K$2:$K$1823,MATCH('Ratios - Total'!$C33,IF(Data!$A$2:$A$1823='Ratios - Total'!$A33,Data!$C$2:$C$1823,0),0))/INDEX(Data!$G$2:$G$1823,MATCH('Ratios - Total'!$C33,IF(Data!$A$2:$A$1823='Ratios - Total'!$A33,Data!$C$2:$C$1823,0),0)),"Missing Data")</f>
        <v>Missing Data</v>
      </c>
    </row>
    <row r="34" spans="1:24" x14ac:dyDescent="0.25">
      <c r="A34" s="24" t="s">
        <v>66</v>
      </c>
      <c r="B34" s="24" t="s">
        <v>67</v>
      </c>
      <c r="C34" s="24">
        <v>1972</v>
      </c>
      <c r="D34" s="5">
        <f t="array" ref="D34">IFERROR(INDEX(Data!$H$2:$H$1823,MATCH('Ratios - Total'!$C34,IF(Data!$A$2:$A$1823='Ratios - Total'!$A34,Data!$C$2:$C$1823,0),0))/INDEX(Data!$D$2:$D$1823,MATCH('Ratios - Total'!$C34,IF(Data!$A$2:$A$1823='Ratios - Total'!$A34,Data!$C$2:$C$1823,0),0)),"Missing Data")</f>
        <v>237.59921693426051</v>
      </c>
      <c r="E34" s="5"/>
      <c r="F34" s="5">
        <f t="array" ref="F34">IFERROR(INDEX(Data!$G$2:$G$1823,MATCH('Ratios - Total'!$C34,IF(Data!$A$2:$A$1823='Ratios - Total'!$A34,Data!$C$2:$C$1823,0),0))/INDEX(Data!$D$2:$D$1823,MATCH('Ratios - Total'!$C34,IF(Data!$A$2:$A$1823='Ratios - Total'!$A34,Data!$C$2:$C$1823,0),0)),"Missing Data")</f>
        <v>0</v>
      </c>
      <c r="G34" s="5"/>
      <c r="H34" s="5" t="str">
        <f t="array" ref="H34">IFERROR(INDEX(Data!$H$2:$H$1823,MATCH('Ratios - Total'!$C34,IF(Data!$A$2:$A$1823='Ratios - Total'!$A34,Data!$C$2:$C$1823,0),0))/INDEX(Data!$G$2:$G$1823,MATCH('Ratios - Total'!$C34,IF(Data!$A$2:$A$1823='Ratios - Total'!$A34,Data!$C$2:$C$1823,0),0)),"Missing Data")</f>
        <v>Missing Data</v>
      </c>
      <c r="I34" s="5">
        <f t="array" ref="I34">IFERROR(INDEX(Data!$G$2:$G$1823,MATCH('Ratios - Total'!$C34,IF(Data!$A$2:$A$1823='Ratios - Total'!$A34,Data!$C$2:$C$1823,0),0))/INDEX(Data!$D$2:$D$1823,MATCH('Ratios - Total'!$C34,IF(Data!$A$2:$A$1823='Ratios - Total'!$A34,Data!$C$2:$C$1823,0),0)),"Missing Data")</f>
        <v>0</v>
      </c>
      <c r="J34" s="5"/>
      <c r="K34" s="5">
        <f t="array" ref="K34">IFERROR(INDEX(Data!$E$2:$E$1823,MATCH('Ratios - Total'!$C34,IF(Data!$A$2:$A$1823='Ratios - Total'!$A34,Data!$C$2:$C$1823,0),0))/INDEX(Data!$D$2:$D$1823,MATCH('Ratios - Total'!$C34,IF(Data!$A$2:$A$1823='Ratios - Total'!$A34,Data!$C$2:$C$1823,0),0)),"Missing Data")</f>
        <v>0</v>
      </c>
      <c r="L34" s="5"/>
      <c r="M34" s="5" t="str">
        <f t="array" ref="M34">IFERROR(INDEX(Data!$F$2:$F$1823,MATCH('Ratios - Total'!$C34,IF(Data!$A$2:$A$1823='Ratios - Total'!$A34,Data!$C$2:$C$1823,0),0))/INDEX(Data!$E$2:$E$1823,MATCH('Ratios - Total'!$C34,IF(Data!$A$2:$A$1823='Ratios - Total'!$A34,Data!$C$2:$C$1823,0),0)),"Missing Data")</f>
        <v>Missing Data</v>
      </c>
      <c r="N34" s="5"/>
      <c r="O34" s="5" t="str">
        <f t="array" ref="O34">IFERROR(INDEX(Data!$G$2:$G$1823,MATCH('Ratios - Total'!$C34,IF(Data!$A$2:$A$1823='Ratios - Total'!$A34,Data!$C$2:$C$1823,0),0))/INDEX(Data!$F$2:$F$1823,MATCH('Ratios - Total'!$C34,IF(Data!$A$2:$A$1823='Ratios - Total'!$A34,Data!$C$2:$C$1823,0),0)),"Missing Data")</f>
        <v>Missing Data</v>
      </c>
      <c r="P34" s="5" t="str">
        <f t="array" ref="P34">IFERROR(INDEX(Data!$H$2:$H$1823,MATCH('Ratios - Total'!$C34,IF(Data!$A$2:$A$1823='Ratios - Total'!$A34,Data!$C$2:$C$1823,0),0))/INDEX(Data!$G$2:$G$1823,MATCH('Ratios - Total'!$C34,IF(Data!$A$2:$A$1823='Ratios - Total'!$A34,Data!$C$2:$C$1823,0),0)),"Missing Data")</f>
        <v>Missing Data</v>
      </c>
      <c r="Q34" s="5"/>
      <c r="R34" s="5" t="str">
        <f t="array" ref="R34">IFERROR(INDEX(Data!$L$2:$L$1823,MATCH('Ratios - Total'!$C34,IF(Data!$A$2:$A$1823='Ratios - Total'!$A34,Data!$C$2:$C$1823,0),0))/INDEX(Data!$G$2:$G$1823,MATCH('Ratios - Total'!$C34,IF(Data!$A$2:$A$1823='Ratios - Total'!$A34,Data!$C$2:$C$1823,0),0)),"Missing Data")</f>
        <v>Missing Data</v>
      </c>
      <c r="S34" s="5"/>
      <c r="T34" s="5">
        <f t="array" ref="T34">IFERROR(INDEX(Data!$H$2:$H$1823,MATCH('Ratios - Total'!$C34,IF(Data!$A$2:$A$1823='Ratios - Total'!$A34,Data!$C$2:$C$1823,0),0))/INDEX(Data!$L$2:$L$1823,MATCH('Ratios - Total'!$C34,IF(Data!$A$2:$A$1823='Ratios - Total'!$A34,Data!$C$2:$C$1823,0),0)),"Missing Data")</f>
        <v>11454.48852708324</v>
      </c>
      <c r="U34" s="5">
        <f t="array" ref="U34">IFERROR(INDEX(Data!$K$2:$K$1823,MATCH('Ratios - Total'!$C34,IF(Data!$A$2:$A$1823='Ratios - Total'!$A34,Data!$C$2:$C$1823,0),0))/INDEX(Data!$H$2:$H$1823,MATCH('Ratios - Total'!$C34,IF(Data!$A$2:$A$1823='Ratios - Total'!$A34,Data!$C$2:$C$1823,0),0)),"Missing Data")</f>
        <v>0.5542659554528131</v>
      </c>
      <c r="V34" s="5">
        <f t="array" ref="V34">IFERROR(INDEX(Data!$K$2:$K$1823,MATCH('Ratios - Total'!$C34,IF(Data!$A$2:$A$1823='Ratios - Total'!$A34,Data!$C$2:$C$1823,0),0))/INDEX(Data!$L$2:$L$1823,MATCH('Ratios - Total'!$C34,IF(Data!$A$2:$A$1823='Ratios - Total'!$A34,Data!$C$2:$C$1823,0),0)),"Missing Data")</f>
        <v>6348.8330276870774</v>
      </c>
      <c r="W34" s="5">
        <f t="shared" si="0"/>
        <v>5105.6554993961627</v>
      </c>
      <c r="X34" s="5" t="str">
        <f t="array" ref="X34">IFERROR(INDEX(Data!$K$2:$K$1823,MATCH('Ratios - Total'!$C34,IF(Data!$A$2:$A$1823='Ratios - Total'!$A34,Data!$C$2:$C$1823,0),0))/INDEX(Data!$G$2:$G$1823,MATCH('Ratios - Total'!$C34,IF(Data!$A$2:$A$1823='Ratios - Total'!$A34,Data!$C$2:$C$1823,0),0)),"Missing Data")</f>
        <v>Missing Data</v>
      </c>
    </row>
    <row r="35" spans="1:24" x14ac:dyDescent="0.25">
      <c r="A35" s="24" t="s">
        <v>68</v>
      </c>
      <c r="B35" s="24" t="s">
        <v>69</v>
      </c>
      <c r="C35" s="24">
        <v>1972</v>
      </c>
      <c r="D35" s="5">
        <f t="array" ref="D35">IFERROR(INDEX(Data!$H$2:$H$1823,MATCH('Ratios - Total'!$C35,IF(Data!$A$2:$A$1823='Ratios - Total'!$A35,Data!$C$2:$C$1823,0),0))/INDEX(Data!$D$2:$D$1823,MATCH('Ratios - Total'!$C35,IF(Data!$A$2:$A$1823='Ratios - Total'!$A35,Data!$C$2:$C$1823,0),0)),"Missing Data")</f>
        <v>324.92071461020618</v>
      </c>
      <c r="E35" s="5"/>
      <c r="F35" s="5">
        <f t="array" ref="F35">IFERROR(INDEX(Data!$G$2:$G$1823,MATCH('Ratios - Total'!$C35,IF(Data!$A$2:$A$1823='Ratios - Total'!$A35,Data!$C$2:$C$1823,0),0))/INDEX(Data!$D$2:$D$1823,MATCH('Ratios - Total'!$C35,IF(Data!$A$2:$A$1823='Ratios - Total'!$A35,Data!$C$2:$C$1823,0),0)),"Missing Data")</f>
        <v>0</v>
      </c>
      <c r="G35" s="5"/>
      <c r="H35" s="5" t="str">
        <f t="array" ref="H35">IFERROR(INDEX(Data!$H$2:$H$1823,MATCH('Ratios - Total'!$C35,IF(Data!$A$2:$A$1823='Ratios - Total'!$A35,Data!$C$2:$C$1823,0),0))/INDEX(Data!$G$2:$G$1823,MATCH('Ratios - Total'!$C35,IF(Data!$A$2:$A$1823='Ratios - Total'!$A35,Data!$C$2:$C$1823,0),0)),"Missing Data")</f>
        <v>Missing Data</v>
      </c>
      <c r="I35" s="5">
        <f t="array" ref="I35">IFERROR(INDEX(Data!$G$2:$G$1823,MATCH('Ratios - Total'!$C35,IF(Data!$A$2:$A$1823='Ratios - Total'!$A35,Data!$C$2:$C$1823,0),0))/INDEX(Data!$D$2:$D$1823,MATCH('Ratios - Total'!$C35,IF(Data!$A$2:$A$1823='Ratios - Total'!$A35,Data!$C$2:$C$1823,0),0)),"Missing Data")</f>
        <v>0</v>
      </c>
      <c r="J35" s="5"/>
      <c r="K35" s="5">
        <f t="array" ref="K35">IFERROR(INDEX(Data!$E$2:$E$1823,MATCH('Ratios - Total'!$C35,IF(Data!$A$2:$A$1823='Ratios - Total'!$A35,Data!$C$2:$C$1823,0),0))/INDEX(Data!$D$2:$D$1823,MATCH('Ratios - Total'!$C35,IF(Data!$A$2:$A$1823='Ratios - Total'!$A35,Data!$C$2:$C$1823,0),0)),"Missing Data")</f>
        <v>0</v>
      </c>
      <c r="L35" s="5"/>
      <c r="M35" s="5" t="str">
        <f t="array" ref="M35">IFERROR(INDEX(Data!$F$2:$F$1823,MATCH('Ratios - Total'!$C35,IF(Data!$A$2:$A$1823='Ratios - Total'!$A35,Data!$C$2:$C$1823,0),0))/INDEX(Data!$E$2:$E$1823,MATCH('Ratios - Total'!$C35,IF(Data!$A$2:$A$1823='Ratios - Total'!$A35,Data!$C$2:$C$1823,0),0)),"Missing Data")</f>
        <v>Missing Data</v>
      </c>
      <c r="N35" s="5"/>
      <c r="O35" s="5" t="str">
        <f t="array" ref="O35">IFERROR(INDEX(Data!$G$2:$G$1823,MATCH('Ratios - Total'!$C35,IF(Data!$A$2:$A$1823='Ratios - Total'!$A35,Data!$C$2:$C$1823,0),0))/INDEX(Data!$F$2:$F$1823,MATCH('Ratios - Total'!$C35,IF(Data!$A$2:$A$1823='Ratios - Total'!$A35,Data!$C$2:$C$1823,0),0)),"Missing Data")</f>
        <v>Missing Data</v>
      </c>
      <c r="P35" s="5" t="str">
        <f t="array" ref="P35">IFERROR(INDEX(Data!$H$2:$H$1823,MATCH('Ratios - Total'!$C35,IF(Data!$A$2:$A$1823='Ratios - Total'!$A35,Data!$C$2:$C$1823,0),0))/INDEX(Data!$G$2:$G$1823,MATCH('Ratios - Total'!$C35,IF(Data!$A$2:$A$1823='Ratios - Total'!$A35,Data!$C$2:$C$1823,0),0)),"Missing Data")</f>
        <v>Missing Data</v>
      </c>
      <c r="Q35" s="5"/>
      <c r="R35" s="5" t="str">
        <f t="array" ref="R35">IFERROR(INDEX(Data!$L$2:$L$1823,MATCH('Ratios - Total'!$C35,IF(Data!$A$2:$A$1823='Ratios - Total'!$A35,Data!$C$2:$C$1823,0),0))/INDEX(Data!$G$2:$G$1823,MATCH('Ratios - Total'!$C35,IF(Data!$A$2:$A$1823='Ratios - Total'!$A35,Data!$C$2:$C$1823,0),0)),"Missing Data")</f>
        <v>Missing Data</v>
      </c>
      <c r="S35" s="5"/>
      <c r="T35" s="5">
        <f t="array" ref="T35">IFERROR(INDEX(Data!$H$2:$H$1823,MATCH('Ratios - Total'!$C35,IF(Data!$A$2:$A$1823='Ratios - Total'!$A35,Data!$C$2:$C$1823,0),0))/INDEX(Data!$L$2:$L$1823,MATCH('Ratios - Total'!$C35,IF(Data!$A$2:$A$1823='Ratios - Total'!$A35,Data!$C$2:$C$1823,0),0)),"Missing Data")</f>
        <v>19107.412249135614</v>
      </c>
      <c r="U35" s="5">
        <f t="array" ref="U35">IFERROR(INDEX(Data!$K$2:$K$1823,MATCH('Ratios - Total'!$C35,IF(Data!$A$2:$A$1823='Ratios - Total'!$A35,Data!$C$2:$C$1823,0),0))/INDEX(Data!$H$2:$H$1823,MATCH('Ratios - Total'!$C35,IF(Data!$A$2:$A$1823='Ratios - Total'!$A35,Data!$C$2:$C$1823,0),0)),"Missing Data")</f>
        <v>0.534536032476156</v>
      </c>
      <c r="V35" s="5">
        <f t="array" ref="V35">IFERROR(INDEX(Data!$K$2:$K$1823,MATCH('Ratios - Total'!$C35,IF(Data!$A$2:$A$1823='Ratios - Total'!$A35,Data!$C$2:$C$1823,0),0))/INDEX(Data!$L$2:$L$1823,MATCH('Ratios - Total'!$C35,IF(Data!$A$2:$A$1823='Ratios - Total'!$A35,Data!$C$2:$C$1823,0),0)),"Missing Data")</f>
        <v>10213.600334539255</v>
      </c>
      <c r="W35" s="5">
        <f t="shared" ref="W35:W98" si="1">T35-V35</f>
        <v>8893.8119145963592</v>
      </c>
      <c r="X35" s="5" t="str">
        <f t="array" ref="X35">IFERROR(INDEX(Data!$K$2:$K$1823,MATCH('Ratios - Total'!$C35,IF(Data!$A$2:$A$1823='Ratios - Total'!$A35,Data!$C$2:$C$1823,0),0))/INDEX(Data!$G$2:$G$1823,MATCH('Ratios - Total'!$C35,IF(Data!$A$2:$A$1823='Ratios - Total'!$A35,Data!$C$2:$C$1823,0),0)),"Missing Data")</f>
        <v>Missing Data</v>
      </c>
    </row>
    <row r="36" spans="1:24" x14ac:dyDescent="0.25">
      <c r="A36" s="24" t="s">
        <v>70</v>
      </c>
      <c r="B36" s="24" t="s">
        <v>71</v>
      </c>
      <c r="C36" s="24">
        <v>1972</v>
      </c>
      <c r="D36" s="5">
        <f t="array" ref="D36">IFERROR(INDEX(Data!$H$2:$H$1823,MATCH('Ratios - Total'!$C36,IF(Data!$A$2:$A$1823='Ratios - Total'!$A36,Data!$C$2:$C$1823,0),0))/INDEX(Data!$D$2:$D$1823,MATCH('Ratios - Total'!$C36,IF(Data!$A$2:$A$1823='Ratios - Total'!$A36,Data!$C$2:$C$1823,0),0)),"Missing Data")</f>
        <v>180.15666138288944</v>
      </c>
      <c r="E36" s="5"/>
      <c r="F36" s="5">
        <f t="array" ref="F36">IFERROR(INDEX(Data!$G$2:$G$1823,MATCH('Ratios - Total'!$C36,IF(Data!$A$2:$A$1823='Ratios - Total'!$A36,Data!$C$2:$C$1823,0),0))/INDEX(Data!$D$2:$D$1823,MATCH('Ratios - Total'!$C36,IF(Data!$A$2:$A$1823='Ratios - Total'!$A36,Data!$C$2:$C$1823,0),0)),"Missing Data")</f>
        <v>0</v>
      </c>
      <c r="G36" s="5"/>
      <c r="H36" s="5" t="str">
        <f t="array" ref="H36">IFERROR(INDEX(Data!$H$2:$H$1823,MATCH('Ratios - Total'!$C36,IF(Data!$A$2:$A$1823='Ratios - Total'!$A36,Data!$C$2:$C$1823,0),0))/INDEX(Data!$G$2:$G$1823,MATCH('Ratios - Total'!$C36,IF(Data!$A$2:$A$1823='Ratios - Total'!$A36,Data!$C$2:$C$1823,0),0)),"Missing Data")</f>
        <v>Missing Data</v>
      </c>
      <c r="I36" s="5">
        <f t="array" ref="I36">IFERROR(INDEX(Data!$G$2:$G$1823,MATCH('Ratios - Total'!$C36,IF(Data!$A$2:$A$1823='Ratios - Total'!$A36,Data!$C$2:$C$1823,0),0))/INDEX(Data!$D$2:$D$1823,MATCH('Ratios - Total'!$C36,IF(Data!$A$2:$A$1823='Ratios - Total'!$A36,Data!$C$2:$C$1823,0),0)),"Missing Data")</f>
        <v>0</v>
      </c>
      <c r="J36" s="5"/>
      <c r="K36" s="5">
        <f t="array" ref="K36">IFERROR(INDEX(Data!$E$2:$E$1823,MATCH('Ratios - Total'!$C36,IF(Data!$A$2:$A$1823='Ratios - Total'!$A36,Data!$C$2:$C$1823,0),0))/INDEX(Data!$D$2:$D$1823,MATCH('Ratios - Total'!$C36,IF(Data!$A$2:$A$1823='Ratios - Total'!$A36,Data!$C$2:$C$1823,0),0)),"Missing Data")</f>
        <v>0</v>
      </c>
      <c r="L36" s="5"/>
      <c r="M36" s="5" t="str">
        <f t="array" ref="M36">IFERROR(INDEX(Data!$F$2:$F$1823,MATCH('Ratios - Total'!$C36,IF(Data!$A$2:$A$1823='Ratios - Total'!$A36,Data!$C$2:$C$1823,0),0))/INDEX(Data!$E$2:$E$1823,MATCH('Ratios - Total'!$C36,IF(Data!$A$2:$A$1823='Ratios - Total'!$A36,Data!$C$2:$C$1823,0),0)),"Missing Data")</f>
        <v>Missing Data</v>
      </c>
      <c r="N36" s="5"/>
      <c r="O36" s="5" t="str">
        <f t="array" ref="O36">IFERROR(INDEX(Data!$G$2:$G$1823,MATCH('Ratios - Total'!$C36,IF(Data!$A$2:$A$1823='Ratios - Total'!$A36,Data!$C$2:$C$1823,0),0))/INDEX(Data!$F$2:$F$1823,MATCH('Ratios - Total'!$C36,IF(Data!$A$2:$A$1823='Ratios - Total'!$A36,Data!$C$2:$C$1823,0),0)),"Missing Data")</f>
        <v>Missing Data</v>
      </c>
      <c r="P36" s="5" t="str">
        <f t="array" ref="P36">IFERROR(INDEX(Data!$H$2:$H$1823,MATCH('Ratios - Total'!$C36,IF(Data!$A$2:$A$1823='Ratios - Total'!$A36,Data!$C$2:$C$1823,0),0))/INDEX(Data!$G$2:$G$1823,MATCH('Ratios - Total'!$C36,IF(Data!$A$2:$A$1823='Ratios - Total'!$A36,Data!$C$2:$C$1823,0),0)),"Missing Data")</f>
        <v>Missing Data</v>
      </c>
      <c r="Q36" s="5"/>
      <c r="R36" s="5" t="str">
        <f t="array" ref="R36">IFERROR(INDEX(Data!$L$2:$L$1823,MATCH('Ratios - Total'!$C36,IF(Data!$A$2:$A$1823='Ratios - Total'!$A36,Data!$C$2:$C$1823,0),0))/INDEX(Data!$G$2:$G$1823,MATCH('Ratios - Total'!$C36,IF(Data!$A$2:$A$1823='Ratios - Total'!$A36,Data!$C$2:$C$1823,0),0)),"Missing Data")</f>
        <v>Missing Data</v>
      </c>
      <c r="S36" s="5"/>
      <c r="T36" s="5">
        <f t="array" ref="T36">IFERROR(INDEX(Data!$H$2:$H$1823,MATCH('Ratios - Total'!$C36,IF(Data!$A$2:$A$1823='Ratios - Total'!$A36,Data!$C$2:$C$1823,0),0))/INDEX(Data!$L$2:$L$1823,MATCH('Ratios - Total'!$C36,IF(Data!$A$2:$A$1823='Ratios - Total'!$A36,Data!$C$2:$C$1823,0),0)),"Missing Data")</f>
        <v>11132.2746068045</v>
      </c>
      <c r="U36" s="5">
        <f t="array" ref="U36">IFERROR(INDEX(Data!$K$2:$K$1823,MATCH('Ratios - Total'!$C36,IF(Data!$A$2:$A$1823='Ratios - Total'!$A36,Data!$C$2:$C$1823,0),0))/INDEX(Data!$H$2:$H$1823,MATCH('Ratios - Total'!$C36,IF(Data!$A$2:$A$1823='Ratios - Total'!$A36,Data!$C$2:$C$1823,0),0)),"Missing Data")</f>
        <v>0.64675791450183495</v>
      </c>
      <c r="V36" s="5">
        <f t="array" ref="V36">IFERROR(INDEX(Data!$K$2:$K$1823,MATCH('Ratios - Total'!$C36,IF(Data!$A$2:$A$1823='Ratios - Total'!$A36,Data!$C$2:$C$1823,0),0))/INDEX(Data!$L$2:$L$1823,MATCH('Ratios - Total'!$C36,IF(Data!$A$2:$A$1823='Ratios - Total'!$A36,Data!$C$2:$C$1823,0),0)),"Missing Data")</f>
        <v>7199.8867083586129</v>
      </c>
      <c r="W36" s="5">
        <f t="shared" si="1"/>
        <v>3932.387898445887</v>
      </c>
      <c r="X36" s="5" t="str">
        <f t="array" ref="X36">IFERROR(INDEX(Data!$K$2:$K$1823,MATCH('Ratios - Total'!$C36,IF(Data!$A$2:$A$1823='Ratios - Total'!$A36,Data!$C$2:$C$1823,0),0))/INDEX(Data!$G$2:$G$1823,MATCH('Ratios - Total'!$C36,IF(Data!$A$2:$A$1823='Ratios - Total'!$A36,Data!$C$2:$C$1823,0),0)),"Missing Data")</f>
        <v>Missing Data</v>
      </c>
    </row>
    <row r="37" spans="1:24" x14ac:dyDescent="0.25">
      <c r="A37" s="24" t="s">
        <v>72</v>
      </c>
      <c r="B37" s="24" t="s">
        <v>73</v>
      </c>
      <c r="C37" s="24">
        <v>1972</v>
      </c>
      <c r="D37" s="5">
        <f t="array" ref="D37">IFERROR(INDEX(Data!$H$2:$H$1823,MATCH('Ratios - Total'!$C37,IF(Data!$A$2:$A$1823='Ratios - Total'!$A37,Data!$C$2:$C$1823,0),0))/INDEX(Data!$D$2:$D$1823,MATCH('Ratios - Total'!$C37,IF(Data!$A$2:$A$1823='Ratios - Total'!$A37,Data!$C$2:$C$1823,0),0)),"Missing Data")</f>
        <v>217.73488002764142</v>
      </c>
      <c r="E37" s="5"/>
      <c r="F37" s="5">
        <f t="array" ref="F37">IFERROR(INDEX(Data!$G$2:$G$1823,MATCH('Ratios - Total'!$C37,IF(Data!$A$2:$A$1823='Ratios - Total'!$A37,Data!$C$2:$C$1823,0),0))/INDEX(Data!$D$2:$D$1823,MATCH('Ratios - Total'!$C37,IF(Data!$A$2:$A$1823='Ratios - Total'!$A37,Data!$C$2:$C$1823,0),0)),"Missing Data")</f>
        <v>0</v>
      </c>
      <c r="G37" s="5"/>
      <c r="H37" s="5" t="str">
        <f t="array" ref="H37">IFERROR(INDEX(Data!$H$2:$H$1823,MATCH('Ratios - Total'!$C37,IF(Data!$A$2:$A$1823='Ratios - Total'!$A37,Data!$C$2:$C$1823,0),0))/INDEX(Data!$G$2:$G$1823,MATCH('Ratios - Total'!$C37,IF(Data!$A$2:$A$1823='Ratios - Total'!$A37,Data!$C$2:$C$1823,0),0)),"Missing Data")</f>
        <v>Missing Data</v>
      </c>
      <c r="I37" s="5">
        <f t="array" ref="I37">IFERROR(INDEX(Data!$G$2:$G$1823,MATCH('Ratios - Total'!$C37,IF(Data!$A$2:$A$1823='Ratios - Total'!$A37,Data!$C$2:$C$1823,0),0))/INDEX(Data!$D$2:$D$1823,MATCH('Ratios - Total'!$C37,IF(Data!$A$2:$A$1823='Ratios - Total'!$A37,Data!$C$2:$C$1823,0),0)),"Missing Data")</f>
        <v>0</v>
      </c>
      <c r="J37" s="5"/>
      <c r="K37" s="5">
        <f t="array" ref="K37">IFERROR(INDEX(Data!$E$2:$E$1823,MATCH('Ratios - Total'!$C37,IF(Data!$A$2:$A$1823='Ratios - Total'!$A37,Data!$C$2:$C$1823,0),0))/INDEX(Data!$D$2:$D$1823,MATCH('Ratios - Total'!$C37,IF(Data!$A$2:$A$1823='Ratios - Total'!$A37,Data!$C$2:$C$1823,0),0)),"Missing Data")</f>
        <v>0</v>
      </c>
      <c r="L37" s="5"/>
      <c r="M37" s="5" t="str">
        <f t="array" ref="M37">IFERROR(INDEX(Data!$F$2:$F$1823,MATCH('Ratios - Total'!$C37,IF(Data!$A$2:$A$1823='Ratios - Total'!$A37,Data!$C$2:$C$1823,0),0))/INDEX(Data!$E$2:$E$1823,MATCH('Ratios - Total'!$C37,IF(Data!$A$2:$A$1823='Ratios - Total'!$A37,Data!$C$2:$C$1823,0),0)),"Missing Data")</f>
        <v>Missing Data</v>
      </c>
      <c r="N37" s="5"/>
      <c r="O37" s="5" t="str">
        <f t="array" ref="O37">IFERROR(INDEX(Data!$G$2:$G$1823,MATCH('Ratios - Total'!$C37,IF(Data!$A$2:$A$1823='Ratios - Total'!$A37,Data!$C$2:$C$1823,0),0))/INDEX(Data!$F$2:$F$1823,MATCH('Ratios - Total'!$C37,IF(Data!$A$2:$A$1823='Ratios - Total'!$A37,Data!$C$2:$C$1823,0),0)),"Missing Data")</f>
        <v>Missing Data</v>
      </c>
      <c r="P37" s="5" t="str">
        <f t="array" ref="P37">IFERROR(INDEX(Data!$H$2:$H$1823,MATCH('Ratios - Total'!$C37,IF(Data!$A$2:$A$1823='Ratios - Total'!$A37,Data!$C$2:$C$1823,0),0))/INDEX(Data!$G$2:$G$1823,MATCH('Ratios - Total'!$C37,IF(Data!$A$2:$A$1823='Ratios - Total'!$A37,Data!$C$2:$C$1823,0),0)),"Missing Data")</f>
        <v>Missing Data</v>
      </c>
      <c r="Q37" s="5"/>
      <c r="R37" s="5" t="str">
        <f t="array" ref="R37">IFERROR(INDEX(Data!$L$2:$L$1823,MATCH('Ratios - Total'!$C37,IF(Data!$A$2:$A$1823='Ratios - Total'!$A37,Data!$C$2:$C$1823,0),0))/INDEX(Data!$G$2:$G$1823,MATCH('Ratios - Total'!$C37,IF(Data!$A$2:$A$1823='Ratios - Total'!$A37,Data!$C$2:$C$1823,0),0)),"Missing Data")</f>
        <v>Missing Data</v>
      </c>
      <c r="S37" s="5"/>
      <c r="T37" s="5">
        <f t="array" ref="T37">IFERROR(INDEX(Data!$H$2:$H$1823,MATCH('Ratios - Total'!$C37,IF(Data!$A$2:$A$1823='Ratios - Total'!$A37,Data!$C$2:$C$1823,0),0))/INDEX(Data!$L$2:$L$1823,MATCH('Ratios - Total'!$C37,IF(Data!$A$2:$A$1823='Ratios - Total'!$A37,Data!$C$2:$C$1823,0),0)),"Missing Data")</f>
        <v>11503.683805057779</v>
      </c>
      <c r="U37" s="5">
        <f t="array" ref="U37">IFERROR(INDEX(Data!$K$2:$K$1823,MATCH('Ratios - Total'!$C37,IF(Data!$A$2:$A$1823='Ratios - Total'!$A37,Data!$C$2:$C$1823,0),0))/INDEX(Data!$H$2:$H$1823,MATCH('Ratios - Total'!$C37,IF(Data!$A$2:$A$1823='Ratios - Total'!$A37,Data!$C$2:$C$1823,0),0)),"Missing Data")</f>
        <v>0.58542590596247734</v>
      </c>
      <c r="V37" s="5">
        <f t="array" ref="V37">IFERROR(INDEX(Data!$K$2:$K$1823,MATCH('Ratios - Total'!$C37,IF(Data!$A$2:$A$1823='Ratios - Total'!$A37,Data!$C$2:$C$1823,0),0))/INDEX(Data!$L$2:$L$1823,MATCH('Ratios - Total'!$C37,IF(Data!$A$2:$A$1823='Ratios - Total'!$A37,Data!$C$2:$C$1823,0),0)),"Missing Data")</f>
        <v>6734.5545134818285</v>
      </c>
      <c r="W37" s="5">
        <f t="shared" si="1"/>
        <v>4769.1292915759504</v>
      </c>
      <c r="X37" s="5" t="str">
        <f t="array" ref="X37">IFERROR(INDEX(Data!$K$2:$K$1823,MATCH('Ratios - Total'!$C37,IF(Data!$A$2:$A$1823='Ratios - Total'!$A37,Data!$C$2:$C$1823,0),0))/INDEX(Data!$G$2:$G$1823,MATCH('Ratios - Total'!$C37,IF(Data!$A$2:$A$1823='Ratios - Total'!$A37,Data!$C$2:$C$1823,0),0)),"Missing Data")</f>
        <v>Missing Data</v>
      </c>
    </row>
    <row r="38" spans="1:24" x14ac:dyDescent="0.25">
      <c r="A38" s="24" t="s">
        <v>74</v>
      </c>
      <c r="B38" s="24" t="s">
        <v>75</v>
      </c>
      <c r="C38" s="24">
        <v>1972</v>
      </c>
      <c r="D38" s="5">
        <f t="array" ref="D38">IFERROR(INDEX(Data!$H$2:$H$1823,MATCH('Ratios - Total'!$C38,IF(Data!$A$2:$A$1823='Ratios - Total'!$A38,Data!$C$2:$C$1823,0),0))/INDEX(Data!$D$2:$D$1823,MATCH('Ratios - Total'!$C38,IF(Data!$A$2:$A$1823='Ratios - Total'!$A38,Data!$C$2:$C$1823,0),0)),"Missing Data")</f>
        <v>201.07640737997491</v>
      </c>
      <c r="E38" s="5"/>
      <c r="F38" s="5">
        <f t="array" ref="F38">IFERROR(INDEX(Data!$G$2:$G$1823,MATCH('Ratios - Total'!$C38,IF(Data!$A$2:$A$1823='Ratios - Total'!$A38,Data!$C$2:$C$1823,0),0))/INDEX(Data!$D$2:$D$1823,MATCH('Ratios - Total'!$C38,IF(Data!$A$2:$A$1823='Ratios - Total'!$A38,Data!$C$2:$C$1823,0),0)),"Missing Data")</f>
        <v>0</v>
      </c>
      <c r="G38" s="5"/>
      <c r="H38" s="5" t="str">
        <f t="array" ref="H38">IFERROR(INDEX(Data!$H$2:$H$1823,MATCH('Ratios - Total'!$C38,IF(Data!$A$2:$A$1823='Ratios - Total'!$A38,Data!$C$2:$C$1823,0),0))/INDEX(Data!$G$2:$G$1823,MATCH('Ratios - Total'!$C38,IF(Data!$A$2:$A$1823='Ratios - Total'!$A38,Data!$C$2:$C$1823,0),0)),"Missing Data")</f>
        <v>Missing Data</v>
      </c>
      <c r="I38" s="5">
        <f t="array" ref="I38">IFERROR(INDEX(Data!$G$2:$G$1823,MATCH('Ratios - Total'!$C38,IF(Data!$A$2:$A$1823='Ratios - Total'!$A38,Data!$C$2:$C$1823,0),0))/INDEX(Data!$D$2:$D$1823,MATCH('Ratios - Total'!$C38,IF(Data!$A$2:$A$1823='Ratios - Total'!$A38,Data!$C$2:$C$1823,0),0)),"Missing Data")</f>
        <v>0</v>
      </c>
      <c r="J38" s="5"/>
      <c r="K38" s="5">
        <f t="array" ref="K38">IFERROR(INDEX(Data!$E$2:$E$1823,MATCH('Ratios - Total'!$C38,IF(Data!$A$2:$A$1823='Ratios - Total'!$A38,Data!$C$2:$C$1823,0),0))/INDEX(Data!$D$2:$D$1823,MATCH('Ratios - Total'!$C38,IF(Data!$A$2:$A$1823='Ratios - Total'!$A38,Data!$C$2:$C$1823,0),0)),"Missing Data")</f>
        <v>0</v>
      </c>
      <c r="L38" s="5"/>
      <c r="M38" s="5" t="str">
        <f t="array" ref="M38">IFERROR(INDEX(Data!$F$2:$F$1823,MATCH('Ratios - Total'!$C38,IF(Data!$A$2:$A$1823='Ratios - Total'!$A38,Data!$C$2:$C$1823,0),0))/INDEX(Data!$E$2:$E$1823,MATCH('Ratios - Total'!$C38,IF(Data!$A$2:$A$1823='Ratios - Total'!$A38,Data!$C$2:$C$1823,0),0)),"Missing Data")</f>
        <v>Missing Data</v>
      </c>
      <c r="N38" s="5"/>
      <c r="O38" s="5" t="str">
        <f t="array" ref="O38">IFERROR(INDEX(Data!$G$2:$G$1823,MATCH('Ratios - Total'!$C38,IF(Data!$A$2:$A$1823='Ratios - Total'!$A38,Data!$C$2:$C$1823,0),0))/INDEX(Data!$F$2:$F$1823,MATCH('Ratios - Total'!$C38,IF(Data!$A$2:$A$1823='Ratios - Total'!$A38,Data!$C$2:$C$1823,0),0)),"Missing Data")</f>
        <v>Missing Data</v>
      </c>
      <c r="P38" s="5" t="str">
        <f t="array" ref="P38">IFERROR(INDEX(Data!$H$2:$H$1823,MATCH('Ratios - Total'!$C38,IF(Data!$A$2:$A$1823='Ratios - Total'!$A38,Data!$C$2:$C$1823,0),0))/INDEX(Data!$G$2:$G$1823,MATCH('Ratios - Total'!$C38,IF(Data!$A$2:$A$1823='Ratios - Total'!$A38,Data!$C$2:$C$1823,0),0)),"Missing Data")</f>
        <v>Missing Data</v>
      </c>
      <c r="Q38" s="5"/>
      <c r="R38" s="5" t="str">
        <f t="array" ref="R38">IFERROR(INDEX(Data!$L$2:$L$1823,MATCH('Ratios - Total'!$C38,IF(Data!$A$2:$A$1823='Ratios - Total'!$A38,Data!$C$2:$C$1823,0),0))/INDEX(Data!$G$2:$G$1823,MATCH('Ratios - Total'!$C38,IF(Data!$A$2:$A$1823='Ratios - Total'!$A38,Data!$C$2:$C$1823,0),0)),"Missing Data")</f>
        <v>Missing Data</v>
      </c>
      <c r="S38" s="5"/>
      <c r="T38" s="5">
        <f t="array" ref="T38">IFERROR(INDEX(Data!$H$2:$H$1823,MATCH('Ratios - Total'!$C38,IF(Data!$A$2:$A$1823='Ratios - Total'!$A38,Data!$C$2:$C$1823,0),0))/INDEX(Data!$L$2:$L$1823,MATCH('Ratios - Total'!$C38,IF(Data!$A$2:$A$1823='Ratios - Total'!$A38,Data!$C$2:$C$1823,0),0)),"Missing Data")</f>
        <v>12175.543933785208</v>
      </c>
      <c r="U38" s="5">
        <f t="array" ref="U38">IFERROR(INDEX(Data!$K$2:$K$1823,MATCH('Ratios - Total'!$C38,IF(Data!$A$2:$A$1823='Ratios - Total'!$A38,Data!$C$2:$C$1823,0),0))/INDEX(Data!$H$2:$H$1823,MATCH('Ratios - Total'!$C38,IF(Data!$A$2:$A$1823='Ratios - Total'!$A38,Data!$C$2:$C$1823,0),0)),"Missing Data")</f>
        <v>0.63901698839350096</v>
      </c>
      <c r="V38" s="5">
        <f t="array" ref="V38">IFERROR(INDEX(Data!$K$2:$K$1823,MATCH('Ratios - Total'!$C38,IF(Data!$A$2:$A$1823='Ratios - Total'!$A38,Data!$C$2:$C$1823,0),0))/INDEX(Data!$L$2:$L$1823,MATCH('Ratios - Total'!$C38,IF(Data!$A$2:$A$1823='Ratios - Total'!$A38,Data!$C$2:$C$1823,0),0)),"Missing Data")</f>
        <v>7780.3794166201833</v>
      </c>
      <c r="W38" s="5">
        <f t="shared" si="1"/>
        <v>4395.1645171650243</v>
      </c>
      <c r="X38" s="5" t="str">
        <f t="array" ref="X38">IFERROR(INDEX(Data!$K$2:$K$1823,MATCH('Ratios - Total'!$C38,IF(Data!$A$2:$A$1823='Ratios - Total'!$A38,Data!$C$2:$C$1823,0),0))/INDEX(Data!$G$2:$G$1823,MATCH('Ratios - Total'!$C38,IF(Data!$A$2:$A$1823='Ratios - Total'!$A38,Data!$C$2:$C$1823,0),0)),"Missing Data")</f>
        <v>Missing Data</v>
      </c>
    </row>
    <row r="39" spans="1:24" x14ac:dyDescent="0.25">
      <c r="A39" s="24" t="s">
        <v>76</v>
      </c>
      <c r="B39" s="24" t="s">
        <v>77</v>
      </c>
      <c r="C39" s="24">
        <v>1972</v>
      </c>
      <c r="D39" s="5">
        <f t="array" ref="D39">IFERROR(INDEX(Data!$H$2:$H$1823,MATCH('Ratios - Total'!$C39,IF(Data!$A$2:$A$1823='Ratios - Total'!$A39,Data!$C$2:$C$1823,0),0))/INDEX(Data!$D$2:$D$1823,MATCH('Ratios - Total'!$C39,IF(Data!$A$2:$A$1823='Ratios - Total'!$A39,Data!$C$2:$C$1823,0),0)),"Missing Data")</f>
        <v>174.22090968478028</v>
      </c>
      <c r="E39" s="5"/>
      <c r="F39" s="5">
        <f t="array" ref="F39">IFERROR(INDEX(Data!$G$2:$G$1823,MATCH('Ratios - Total'!$C39,IF(Data!$A$2:$A$1823='Ratios - Total'!$A39,Data!$C$2:$C$1823,0),0))/INDEX(Data!$D$2:$D$1823,MATCH('Ratios - Total'!$C39,IF(Data!$A$2:$A$1823='Ratios - Total'!$A39,Data!$C$2:$C$1823,0),0)),"Missing Data")</f>
        <v>0</v>
      </c>
      <c r="G39" s="5"/>
      <c r="H39" s="5" t="str">
        <f t="array" ref="H39">IFERROR(INDEX(Data!$H$2:$H$1823,MATCH('Ratios - Total'!$C39,IF(Data!$A$2:$A$1823='Ratios - Total'!$A39,Data!$C$2:$C$1823,0),0))/INDEX(Data!$G$2:$G$1823,MATCH('Ratios - Total'!$C39,IF(Data!$A$2:$A$1823='Ratios - Total'!$A39,Data!$C$2:$C$1823,0),0)),"Missing Data")</f>
        <v>Missing Data</v>
      </c>
      <c r="I39" s="5">
        <f t="array" ref="I39">IFERROR(INDEX(Data!$G$2:$G$1823,MATCH('Ratios - Total'!$C39,IF(Data!$A$2:$A$1823='Ratios - Total'!$A39,Data!$C$2:$C$1823,0),0))/INDEX(Data!$D$2:$D$1823,MATCH('Ratios - Total'!$C39,IF(Data!$A$2:$A$1823='Ratios - Total'!$A39,Data!$C$2:$C$1823,0),0)),"Missing Data")</f>
        <v>0</v>
      </c>
      <c r="J39" s="5"/>
      <c r="K39" s="5">
        <f t="array" ref="K39">IFERROR(INDEX(Data!$E$2:$E$1823,MATCH('Ratios - Total'!$C39,IF(Data!$A$2:$A$1823='Ratios - Total'!$A39,Data!$C$2:$C$1823,0),0))/INDEX(Data!$D$2:$D$1823,MATCH('Ratios - Total'!$C39,IF(Data!$A$2:$A$1823='Ratios - Total'!$A39,Data!$C$2:$C$1823,0),0)),"Missing Data")</f>
        <v>0</v>
      </c>
      <c r="L39" s="5"/>
      <c r="M39" s="5" t="str">
        <f t="array" ref="M39">IFERROR(INDEX(Data!$F$2:$F$1823,MATCH('Ratios - Total'!$C39,IF(Data!$A$2:$A$1823='Ratios - Total'!$A39,Data!$C$2:$C$1823,0),0))/INDEX(Data!$E$2:$E$1823,MATCH('Ratios - Total'!$C39,IF(Data!$A$2:$A$1823='Ratios - Total'!$A39,Data!$C$2:$C$1823,0),0)),"Missing Data")</f>
        <v>Missing Data</v>
      </c>
      <c r="N39" s="5"/>
      <c r="O39" s="5" t="str">
        <f t="array" ref="O39">IFERROR(INDEX(Data!$G$2:$G$1823,MATCH('Ratios - Total'!$C39,IF(Data!$A$2:$A$1823='Ratios - Total'!$A39,Data!$C$2:$C$1823,0),0))/INDEX(Data!$F$2:$F$1823,MATCH('Ratios - Total'!$C39,IF(Data!$A$2:$A$1823='Ratios - Total'!$A39,Data!$C$2:$C$1823,0),0)),"Missing Data")</f>
        <v>Missing Data</v>
      </c>
      <c r="P39" s="5" t="str">
        <f t="array" ref="P39">IFERROR(INDEX(Data!$H$2:$H$1823,MATCH('Ratios - Total'!$C39,IF(Data!$A$2:$A$1823='Ratios - Total'!$A39,Data!$C$2:$C$1823,0),0))/INDEX(Data!$G$2:$G$1823,MATCH('Ratios - Total'!$C39,IF(Data!$A$2:$A$1823='Ratios - Total'!$A39,Data!$C$2:$C$1823,0),0)),"Missing Data")</f>
        <v>Missing Data</v>
      </c>
      <c r="Q39" s="5"/>
      <c r="R39" s="5" t="str">
        <f t="array" ref="R39">IFERROR(INDEX(Data!$L$2:$L$1823,MATCH('Ratios - Total'!$C39,IF(Data!$A$2:$A$1823='Ratios - Total'!$A39,Data!$C$2:$C$1823,0),0))/INDEX(Data!$G$2:$G$1823,MATCH('Ratios - Total'!$C39,IF(Data!$A$2:$A$1823='Ratios - Total'!$A39,Data!$C$2:$C$1823,0),0)),"Missing Data")</f>
        <v>Missing Data</v>
      </c>
      <c r="S39" s="5"/>
      <c r="T39" s="5">
        <f t="array" ref="T39">IFERROR(INDEX(Data!$H$2:$H$1823,MATCH('Ratios - Total'!$C39,IF(Data!$A$2:$A$1823='Ratios - Total'!$A39,Data!$C$2:$C$1823,0),0))/INDEX(Data!$L$2:$L$1823,MATCH('Ratios - Total'!$C39,IF(Data!$A$2:$A$1823='Ratios - Total'!$A39,Data!$C$2:$C$1823,0),0)),"Missing Data")</f>
        <v>10373.574600613923</v>
      </c>
      <c r="U39" s="5">
        <f t="array" ref="U39">IFERROR(INDEX(Data!$K$2:$K$1823,MATCH('Ratios - Total'!$C39,IF(Data!$A$2:$A$1823='Ratios - Total'!$A39,Data!$C$2:$C$1823,0),0))/INDEX(Data!$H$2:$H$1823,MATCH('Ratios - Total'!$C39,IF(Data!$A$2:$A$1823='Ratios - Total'!$A39,Data!$C$2:$C$1823,0),0)),"Missing Data")</f>
        <v>0.58146563771947324</v>
      </c>
      <c r="V39" s="5">
        <f t="array" ref="V39">IFERROR(INDEX(Data!$K$2:$K$1823,MATCH('Ratios - Total'!$C39,IF(Data!$A$2:$A$1823='Ratios - Total'!$A39,Data!$C$2:$C$1823,0),0))/INDEX(Data!$L$2:$L$1823,MATCH('Ratios - Total'!$C39,IF(Data!$A$2:$A$1823='Ratios - Total'!$A39,Data!$C$2:$C$1823,0),0)),"Missing Data")</f>
        <v>6031.8771705765048</v>
      </c>
      <c r="W39" s="5">
        <f t="shared" si="1"/>
        <v>4341.6974300374186</v>
      </c>
      <c r="X39" s="5" t="str">
        <f t="array" ref="X39">IFERROR(INDEX(Data!$K$2:$K$1823,MATCH('Ratios - Total'!$C39,IF(Data!$A$2:$A$1823='Ratios - Total'!$A39,Data!$C$2:$C$1823,0),0))/INDEX(Data!$G$2:$G$1823,MATCH('Ratios - Total'!$C39,IF(Data!$A$2:$A$1823='Ratios - Total'!$A39,Data!$C$2:$C$1823,0),0)),"Missing Data")</f>
        <v>Missing Data</v>
      </c>
    </row>
    <row r="40" spans="1:24" x14ac:dyDescent="0.25">
      <c r="A40" s="24" t="s">
        <v>78</v>
      </c>
      <c r="B40" s="24" t="s">
        <v>79</v>
      </c>
      <c r="C40" s="24">
        <v>1972</v>
      </c>
      <c r="D40" s="5">
        <f t="array" ref="D40">IFERROR(INDEX(Data!$H$2:$H$1823,MATCH('Ratios - Total'!$C40,IF(Data!$A$2:$A$1823='Ratios - Total'!$A40,Data!$C$2:$C$1823,0),0))/INDEX(Data!$D$2:$D$1823,MATCH('Ratios - Total'!$C40,IF(Data!$A$2:$A$1823='Ratios - Total'!$A40,Data!$C$2:$C$1823,0),0)),"Missing Data")</f>
        <v>265.76665016110007</v>
      </c>
      <c r="E40" s="5"/>
      <c r="F40" s="5">
        <f t="array" ref="F40">IFERROR(INDEX(Data!$G$2:$G$1823,MATCH('Ratios - Total'!$C40,IF(Data!$A$2:$A$1823='Ratios - Total'!$A40,Data!$C$2:$C$1823,0),0))/INDEX(Data!$D$2:$D$1823,MATCH('Ratios - Total'!$C40,IF(Data!$A$2:$A$1823='Ratios - Total'!$A40,Data!$C$2:$C$1823,0),0)),"Missing Data")</f>
        <v>0</v>
      </c>
      <c r="G40" s="5"/>
      <c r="H40" s="5" t="str">
        <f t="array" ref="H40">IFERROR(INDEX(Data!$H$2:$H$1823,MATCH('Ratios - Total'!$C40,IF(Data!$A$2:$A$1823='Ratios - Total'!$A40,Data!$C$2:$C$1823,0),0))/INDEX(Data!$G$2:$G$1823,MATCH('Ratios - Total'!$C40,IF(Data!$A$2:$A$1823='Ratios - Total'!$A40,Data!$C$2:$C$1823,0),0)),"Missing Data")</f>
        <v>Missing Data</v>
      </c>
      <c r="I40" s="5">
        <f t="array" ref="I40">IFERROR(INDEX(Data!$G$2:$G$1823,MATCH('Ratios - Total'!$C40,IF(Data!$A$2:$A$1823='Ratios - Total'!$A40,Data!$C$2:$C$1823,0),0))/INDEX(Data!$D$2:$D$1823,MATCH('Ratios - Total'!$C40,IF(Data!$A$2:$A$1823='Ratios - Total'!$A40,Data!$C$2:$C$1823,0),0)),"Missing Data")</f>
        <v>0</v>
      </c>
      <c r="J40" s="5"/>
      <c r="K40" s="5">
        <f t="array" ref="K40">IFERROR(INDEX(Data!$E$2:$E$1823,MATCH('Ratios - Total'!$C40,IF(Data!$A$2:$A$1823='Ratios - Total'!$A40,Data!$C$2:$C$1823,0),0))/INDEX(Data!$D$2:$D$1823,MATCH('Ratios - Total'!$C40,IF(Data!$A$2:$A$1823='Ratios - Total'!$A40,Data!$C$2:$C$1823,0),0)),"Missing Data")</f>
        <v>0</v>
      </c>
      <c r="L40" s="5"/>
      <c r="M40" s="5" t="str">
        <f t="array" ref="M40">IFERROR(INDEX(Data!$F$2:$F$1823,MATCH('Ratios - Total'!$C40,IF(Data!$A$2:$A$1823='Ratios - Total'!$A40,Data!$C$2:$C$1823,0),0))/INDEX(Data!$E$2:$E$1823,MATCH('Ratios - Total'!$C40,IF(Data!$A$2:$A$1823='Ratios - Total'!$A40,Data!$C$2:$C$1823,0),0)),"Missing Data")</f>
        <v>Missing Data</v>
      </c>
      <c r="N40" s="5"/>
      <c r="O40" s="5" t="str">
        <f t="array" ref="O40">IFERROR(INDEX(Data!$G$2:$G$1823,MATCH('Ratios - Total'!$C40,IF(Data!$A$2:$A$1823='Ratios - Total'!$A40,Data!$C$2:$C$1823,0),0))/INDEX(Data!$F$2:$F$1823,MATCH('Ratios - Total'!$C40,IF(Data!$A$2:$A$1823='Ratios - Total'!$A40,Data!$C$2:$C$1823,0),0)),"Missing Data")</f>
        <v>Missing Data</v>
      </c>
      <c r="P40" s="5" t="str">
        <f t="array" ref="P40">IFERROR(INDEX(Data!$H$2:$H$1823,MATCH('Ratios - Total'!$C40,IF(Data!$A$2:$A$1823='Ratios - Total'!$A40,Data!$C$2:$C$1823,0),0))/INDEX(Data!$G$2:$G$1823,MATCH('Ratios - Total'!$C40,IF(Data!$A$2:$A$1823='Ratios - Total'!$A40,Data!$C$2:$C$1823,0),0)),"Missing Data")</f>
        <v>Missing Data</v>
      </c>
      <c r="Q40" s="5"/>
      <c r="R40" s="5" t="str">
        <f t="array" ref="R40">IFERROR(INDEX(Data!$L$2:$L$1823,MATCH('Ratios - Total'!$C40,IF(Data!$A$2:$A$1823='Ratios - Total'!$A40,Data!$C$2:$C$1823,0),0))/INDEX(Data!$G$2:$G$1823,MATCH('Ratios - Total'!$C40,IF(Data!$A$2:$A$1823='Ratios - Total'!$A40,Data!$C$2:$C$1823,0),0)),"Missing Data")</f>
        <v>Missing Data</v>
      </c>
      <c r="S40" s="5"/>
      <c r="T40" s="5">
        <f t="array" ref="T40">IFERROR(INDEX(Data!$H$2:$H$1823,MATCH('Ratios - Total'!$C40,IF(Data!$A$2:$A$1823='Ratios - Total'!$A40,Data!$C$2:$C$1823,0),0))/INDEX(Data!$L$2:$L$1823,MATCH('Ratios - Total'!$C40,IF(Data!$A$2:$A$1823='Ratios - Total'!$A40,Data!$C$2:$C$1823,0),0)),"Missing Data")</f>
        <v>14570.829170829171</v>
      </c>
      <c r="U40" s="5">
        <f t="array" ref="U40">IFERROR(INDEX(Data!$K$2:$K$1823,MATCH('Ratios - Total'!$C40,IF(Data!$A$2:$A$1823='Ratios - Total'!$A40,Data!$C$2:$C$1823,0),0))/INDEX(Data!$H$2:$H$1823,MATCH('Ratios - Total'!$C40,IF(Data!$A$2:$A$1823='Ratios - Total'!$A40,Data!$C$2:$C$1823,0),0)),"Missing Data")</f>
        <v>0.5333587011669203</v>
      </c>
      <c r="V40" s="5">
        <f t="array" ref="V40">IFERROR(INDEX(Data!$K$2:$K$1823,MATCH('Ratios - Total'!$C40,IF(Data!$A$2:$A$1823='Ratios - Total'!$A40,Data!$C$2:$C$1823,0),0))/INDEX(Data!$L$2:$L$1823,MATCH('Ratios - Total'!$C40,IF(Data!$A$2:$A$1823='Ratios - Total'!$A40,Data!$C$2:$C$1823,0),0)),"Missing Data")</f>
        <v>7771.4785214785215</v>
      </c>
      <c r="W40" s="5">
        <f t="shared" si="1"/>
        <v>6799.3506493506493</v>
      </c>
      <c r="X40" s="5" t="str">
        <f t="array" ref="X40">IFERROR(INDEX(Data!$K$2:$K$1823,MATCH('Ratios - Total'!$C40,IF(Data!$A$2:$A$1823='Ratios - Total'!$A40,Data!$C$2:$C$1823,0),0))/INDEX(Data!$G$2:$G$1823,MATCH('Ratios - Total'!$C40,IF(Data!$A$2:$A$1823='Ratios - Total'!$A40,Data!$C$2:$C$1823,0),0)),"Missing Data")</f>
        <v>Missing Data</v>
      </c>
    </row>
    <row r="41" spans="1:24" x14ac:dyDescent="0.25">
      <c r="A41" s="24" t="s">
        <v>80</v>
      </c>
      <c r="B41" s="24" t="s">
        <v>81</v>
      </c>
      <c r="C41" s="24">
        <v>1972</v>
      </c>
      <c r="D41" s="5">
        <f t="array" ref="D41">IFERROR(INDEX(Data!$H$2:$H$1823,MATCH('Ratios - Total'!$C41,IF(Data!$A$2:$A$1823='Ratios - Total'!$A41,Data!$C$2:$C$1823,0),0))/INDEX(Data!$D$2:$D$1823,MATCH('Ratios - Total'!$C41,IF(Data!$A$2:$A$1823='Ratios - Total'!$A41,Data!$C$2:$C$1823,0),0)),"Missing Data")</f>
        <v>244.66965471411288</v>
      </c>
      <c r="E41" s="5"/>
      <c r="F41" s="5">
        <f t="array" ref="F41">IFERROR(INDEX(Data!$G$2:$G$1823,MATCH('Ratios - Total'!$C41,IF(Data!$A$2:$A$1823='Ratios - Total'!$A41,Data!$C$2:$C$1823,0),0))/INDEX(Data!$D$2:$D$1823,MATCH('Ratios - Total'!$C41,IF(Data!$A$2:$A$1823='Ratios - Total'!$A41,Data!$C$2:$C$1823,0),0)),"Missing Data")</f>
        <v>0</v>
      </c>
      <c r="G41" s="5"/>
      <c r="H41" s="5" t="str">
        <f t="array" ref="H41">IFERROR(INDEX(Data!$H$2:$H$1823,MATCH('Ratios - Total'!$C41,IF(Data!$A$2:$A$1823='Ratios - Total'!$A41,Data!$C$2:$C$1823,0),0))/INDEX(Data!$G$2:$G$1823,MATCH('Ratios - Total'!$C41,IF(Data!$A$2:$A$1823='Ratios - Total'!$A41,Data!$C$2:$C$1823,0),0)),"Missing Data")</f>
        <v>Missing Data</v>
      </c>
      <c r="I41" s="5">
        <f t="array" ref="I41">IFERROR(INDEX(Data!$G$2:$G$1823,MATCH('Ratios - Total'!$C41,IF(Data!$A$2:$A$1823='Ratios - Total'!$A41,Data!$C$2:$C$1823,0),0))/INDEX(Data!$D$2:$D$1823,MATCH('Ratios - Total'!$C41,IF(Data!$A$2:$A$1823='Ratios - Total'!$A41,Data!$C$2:$C$1823,0),0)),"Missing Data")</f>
        <v>0</v>
      </c>
      <c r="J41" s="5"/>
      <c r="K41" s="5">
        <f t="array" ref="K41">IFERROR(INDEX(Data!$E$2:$E$1823,MATCH('Ratios - Total'!$C41,IF(Data!$A$2:$A$1823='Ratios - Total'!$A41,Data!$C$2:$C$1823,0),0))/INDEX(Data!$D$2:$D$1823,MATCH('Ratios - Total'!$C41,IF(Data!$A$2:$A$1823='Ratios - Total'!$A41,Data!$C$2:$C$1823,0),0)),"Missing Data")</f>
        <v>0</v>
      </c>
      <c r="L41" s="5"/>
      <c r="M41" s="5" t="str">
        <f t="array" ref="M41">IFERROR(INDEX(Data!$F$2:$F$1823,MATCH('Ratios - Total'!$C41,IF(Data!$A$2:$A$1823='Ratios - Total'!$A41,Data!$C$2:$C$1823,0),0))/INDEX(Data!$E$2:$E$1823,MATCH('Ratios - Total'!$C41,IF(Data!$A$2:$A$1823='Ratios - Total'!$A41,Data!$C$2:$C$1823,0),0)),"Missing Data")</f>
        <v>Missing Data</v>
      </c>
      <c r="N41" s="5"/>
      <c r="O41" s="5" t="str">
        <f t="array" ref="O41">IFERROR(INDEX(Data!$G$2:$G$1823,MATCH('Ratios - Total'!$C41,IF(Data!$A$2:$A$1823='Ratios - Total'!$A41,Data!$C$2:$C$1823,0),0))/INDEX(Data!$F$2:$F$1823,MATCH('Ratios - Total'!$C41,IF(Data!$A$2:$A$1823='Ratios - Total'!$A41,Data!$C$2:$C$1823,0),0)),"Missing Data")</f>
        <v>Missing Data</v>
      </c>
      <c r="P41" s="5" t="str">
        <f t="array" ref="P41">IFERROR(INDEX(Data!$H$2:$H$1823,MATCH('Ratios - Total'!$C41,IF(Data!$A$2:$A$1823='Ratios - Total'!$A41,Data!$C$2:$C$1823,0),0))/INDEX(Data!$G$2:$G$1823,MATCH('Ratios - Total'!$C41,IF(Data!$A$2:$A$1823='Ratios - Total'!$A41,Data!$C$2:$C$1823,0),0)),"Missing Data")</f>
        <v>Missing Data</v>
      </c>
      <c r="Q41" s="5"/>
      <c r="R41" s="5" t="str">
        <f t="array" ref="R41">IFERROR(INDEX(Data!$L$2:$L$1823,MATCH('Ratios - Total'!$C41,IF(Data!$A$2:$A$1823='Ratios - Total'!$A41,Data!$C$2:$C$1823,0),0))/INDEX(Data!$G$2:$G$1823,MATCH('Ratios - Total'!$C41,IF(Data!$A$2:$A$1823='Ratios - Total'!$A41,Data!$C$2:$C$1823,0),0)),"Missing Data")</f>
        <v>Missing Data</v>
      </c>
      <c r="S41" s="5"/>
      <c r="T41" s="5">
        <f t="array" ref="T41">IFERROR(INDEX(Data!$H$2:$H$1823,MATCH('Ratios - Total'!$C41,IF(Data!$A$2:$A$1823='Ratios - Total'!$A41,Data!$C$2:$C$1823,0),0))/INDEX(Data!$L$2:$L$1823,MATCH('Ratios - Total'!$C41,IF(Data!$A$2:$A$1823='Ratios - Total'!$A41,Data!$C$2:$C$1823,0),0)),"Missing Data")</f>
        <v>15859.518858729683</v>
      </c>
      <c r="U41" s="5">
        <f t="array" ref="U41">IFERROR(INDEX(Data!$K$2:$K$1823,MATCH('Ratios - Total'!$C41,IF(Data!$A$2:$A$1823='Ratios - Total'!$A41,Data!$C$2:$C$1823,0),0))/INDEX(Data!$H$2:$H$1823,MATCH('Ratios - Total'!$C41,IF(Data!$A$2:$A$1823='Ratios - Total'!$A41,Data!$C$2:$C$1823,0),0)),"Missing Data")</f>
        <v>0.52459912299818168</v>
      </c>
      <c r="V41" s="5">
        <f t="array" ref="V41">IFERROR(INDEX(Data!$K$2:$K$1823,MATCH('Ratios - Total'!$C41,IF(Data!$A$2:$A$1823='Ratios - Total'!$A41,Data!$C$2:$C$1823,0),0))/INDEX(Data!$L$2:$L$1823,MATCH('Ratios - Total'!$C41,IF(Data!$A$2:$A$1823='Ratios - Total'!$A41,Data!$C$2:$C$1823,0),0)),"Missing Data")</f>
        <v>8319.8896844627161</v>
      </c>
      <c r="W41" s="5">
        <f t="shared" si="1"/>
        <v>7539.6291742669673</v>
      </c>
      <c r="X41" s="5" t="str">
        <f t="array" ref="X41">IFERROR(INDEX(Data!$K$2:$K$1823,MATCH('Ratios - Total'!$C41,IF(Data!$A$2:$A$1823='Ratios - Total'!$A41,Data!$C$2:$C$1823,0),0))/INDEX(Data!$G$2:$G$1823,MATCH('Ratios - Total'!$C41,IF(Data!$A$2:$A$1823='Ratios - Total'!$A41,Data!$C$2:$C$1823,0),0)),"Missing Data")</f>
        <v>Missing Data</v>
      </c>
    </row>
    <row r="42" spans="1:24" x14ac:dyDescent="0.25">
      <c r="A42" s="24" t="s">
        <v>82</v>
      </c>
      <c r="B42" s="24" t="s">
        <v>83</v>
      </c>
      <c r="C42" s="24">
        <v>1972</v>
      </c>
      <c r="D42" s="5">
        <f t="array" ref="D42">IFERROR(INDEX(Data!$H$2:$H$1823,MATCH('Ratios - Total'!$C42,IF(Data!$A$2:$A$1823='Ratios - Total'!$A42,Data!$C$2:$C$1823,0),0))/INDEX(Data!$D$2:$D$1823,MATCH('Ratios - Total'!$C42,IF(Data!$A$2:$A$1823='Ratios - Total'!$A42,Data!$C$2:$C$1823,0),0)),"Missing Data")</f>
        <v>191.93743323449735</v>
      </c>
      <c r="E42" s="5"/>
      <c r="F42" s="5">
        <f t="array" ref="F42">IFERROR(INDEX(Data!$G$2:$G$1823,MATCH('Ratios - Total'!$C42,IF(Data!$A$2:$A$1823='Ratios - Total'!$A42,Data!$C$2:$C$1823,0),0))/INDEX(Data!$D$2:$D$1823,MATCH('Ratios - Total'!$C42,IF(Data!$A$2:$A$1823='Ratios - Total'!$A42,Data!$C$2:$C$1823,0),0)),"Missing Data")</f>
        <v>0</v>
      </c>
      <c r="G42" s="5"/>
      <c r="H42" s="5" t="str">
        <f t="array" ref="H42">IFERROR(INDEX(Data!$H$2:$H$1823,MATCH('Ratios - Total'!$C42,IF(Data!$A$2:$A$1823='Ratios - Total'!$A42,Data!$C$2:$C$1823,0),0))/INDEX(Data!$G$2:$G$1823,MATCH('Ratios - Total'!$C42,IF(Data!$A$2:$A$1823='Ratios - Total'!$A42,Data!$C$2:$C$1823,0),0)),"Missing Data")</f>
        <v>Missing Data</v>
      </c>
      <c r="I42" s="5">
        <f t="array" ref="I42">IFERROR(INDEX(Data!$G$2:$G$1823,MATCH('Ratios - Total'!$C42,IF(Data!$A$2:$A$1823='Ratios - Total'!$A42,Data!$C$2:$C$1823,0),0))/INDEX(Data!$D$2:$D$1823,MATCH('Ratios - Total'!$C42,IF(Data!$A$2:$A$1823='Ratios - Total'!$A42,Data!$C$2:$C$1823,0),0)),"Missing Data")</f>
        <v>0</v>
      </c>
      <c r="J42" s="5"/>
      <c r="K42" s="5">
        <f t="array" ref="K42">IFERROR(INDEX(Data!$E$2:$E$1823,MATCH('Ratios - Total'!$C42,IF(Data!$A$2:$A$1823='Ratios - Total'!$A42,Data!$C$2:$C$1823,0),0))/INDEX(Data!$D$2:$D$1823,MATCH('Ratios - Total'!$C42,IF(Data!$A$2:$A$1823='Ratios - Total'!$A42,Data!$C$2:$C$1823,0),0)),"Missing Data")</f>
        <v>0</v>
      </c>
      <c r="L42" s="5"/>
      <c r="M42" s="5" t="str">
        <f t="array" ref="M42">IFERROR(INDEX(Data!$F$2:$F$1823,MATCH('Ratios - Total'!$C42,IF(Data!$A$2:$A$1823='Ratios - Total'!$A42,Data!$C$2:$C$1823,0),0))/INDEX(Data!$E$2:$E$1823,MATCH('Ratios - Total'!$C42,IF(Data!$A$2:$A$1823='Ratios - Total'!$A42,Data!$C$2:$C$1823,0),0)),"Missing Data")</f>
        <v>Missing Data</v>
      </c>
      <c r="N42" s="5"/>
      <c r="O42" s="5" t="str">
        <f t="array" ref="O42">IFERROR(INDEX(Data!$G$2:$G$1823,MATCH('Ratios - Total'!$C42,IF(Data!$A$2:$A$1823='Ratios - Total'!$A42,Data!$C$2:$C$1823,0),0))/INDEX(Data!$F$2:$F$1823,MATCH('Ratios - Total'!$C42,IF(Data!$A$2:$A$1823='Ratios - Total'!$A42,Data!$C$2:$C$1823,0),0)),"Missing Data")</f>
        <v>Missing Data</v>
      </c>
      <c r="P42" s="5" t="str">
        <f t="array" ref="P42">IFERROR(INDEX(Data!$H$2:$H$1823,MATCH('Ratios - Total'!$C42,IF(Data!$A$2:$A$1823='Ratios - Total'!$A42,Data!$C$2:$C$1823,0),0))/INDEX(Data!$G$2:$G$1823,MATCH('Ratios - Total'!$C42,IF(Data!$A$2:$A$1823='Ratios - Total'!$A42,Data!$C$2:$C$1823,0),0)),"Missing Data")</f>
        <v>Missing Data</v>
      </c>
      <c r="Q42" s="5"/>
      <c r="R42" s="5" t="str">
        <f t="array" ref="R42">IFERROR(INDEX(Data!$L$2:$L$1823,MATCH('Ratios - Total'!$C42,IF(Data!$A$2:$A$1823='Ratios - Total'!$A42,Data!$C$2:$C$1823,0),0))/INDEX(Data!$G$2:$G$1823,MATCH('Ratios - Total'!$C42,IF(Data!$A$2:$A$1823='Ratios - Total'!$A42,Data!$C$2:$C$1823,0),0)),"Missing Data")</f>
        <v>Missing Data</v>
      </c>
      <c r="S42" s="5"/>
      <c r="T42" s="5">
        <f t="array" ref="T42">IFERROR(INDEX(Data!$H$2:$H$1823,MATCH('Ratios - Total'!$C42,IF(Data!$A$2:$A$1823='Ratios - Total'!$A42,Data!$C$2:$C$1823,0),0))/INDEX(Data!$L$2:$L$1823,MATCH('Ratios - Total'!$C42,IF(Data!$A$2:$A$1823='Ratios - Total'!$A42,Data!$C$2:$C$1823,0),0)),"Missing Data")</f>
        <v>12959.95795297372</v>
      </c>
      <c r="U42" s="5">
        <f t="array" ref="U42">IFERROR(INDEX(Data!$K$2:$K$1823,MATCH('Ratios - Total'!$C42,IF(Data!$A$2:$A$1823='Ratios - Total'!$A42,Data!$C$2:$C$1823,0),0))/INDEX(Data!$H$2:$H$1823,MATCH('Ratios - Total'!$C42,IF(Data!$A$2:$A$1823='Ratios - Total'!$A42,Data!$C$2:$C$1823,0),0)),"Missing Data")</f>
        <v>0.67124628667920816</v>
      </c>
      <c r="V42" s="5">
        <f t="array" ref="V42">IFERROR(INDEX(Data!$K$2:$K$1823,MATCH('Ratios - Total'!$C42,IF(Data!$A$2:$A$1823='Ratios - Total'!$A42,Data!$C$2:$C$1823,0),0))/INDEX(Data!$L$2:$L$1823,MATCH('Ratios - Total'!$C42,IF(Data!$A$2:$A$1823='Ratios - Total'!$A42,Data!$C$2:$C$1823,0),0)),"Missing Data")</f>
        <v>8699.3236514522814</v>
      </c>
      <c r="W42" s="5">
        <f t="shared" si="1"/>
        <v>4260.6343015214388</v>
      </c>
      <c r="X42" s="5" t="str">
        <f t="array" ref="X42">IFERROR(INDEX(Data!$K$2:$K$1823,MATCH('Ratios - Total'!$C42,IF(Data!$A$2:$A$1823='Ratios - Total'!$A42,Data!$C$2:$C$1823,0),0))/INDEX(Data!$G$2:$G$1823,MATCH('Ratios - Total'!$C42,IF(Data!$A$2:$A$1823='Ratios - Total'!$A42,Data!$C$2:$C$1823,0),0)),"Missing Data")</f>
        <v>Missing Data</v>
      </c>
    </row>
    <row r="43" spans="1:24" x14ac:dyDescent="0.25">
      <c r="A43" s="24" t="s">
        <v>84</v>
      </c>
      <c r="B43" s="24" t="s">
        <v>85</v>
      </c>
      <c r="C43" s="24">
        <v>1972</v>
      </c>
      <c r="D43" s="5">
        <f t="array" ref="D43">IFERROR(INDEX(Data!$H$2:$H$1823,MATCH('Ratios - Total'!$C43,IF(Data!$A$2:$A$1823='Ratios - Total'!$A43,Data!$C$2:$C$1823,0),0))/INDEX(Data!$D$2:$D$1823,MATCH('Ratios - Total'!$C43,IF(Data!$A$2:$A$1823='Ratios - Total'!$A43,Data!$C$2:$C$1823,0),0)),"Missing Data")</f>
        <v>182.3099141996554</v>
      </c>
      <c r="E43" s="5"/>
      <c r="F43" s="5">
        <f t="array" ref="F43">IFERROR(INDEX(Data!$G$2:$G$1823,MATCH('Ratios - Total'!$C43,IF(Data!$A$2:$A$1823='Ratios - Total'!$A43,Data!$C$2:$C$1823,0),0))/INDEX(Data!$D$2:$D$1823,MATCH('Ratios - Total'!$C43,IF(Data!$A$2:$A$1823='Ratios - Total'!$A43,Data!$C$2:$C$1823,0),0)),"Missing Data")</f>
        <v>0</v>
      </c>
      <c r="G43" s="5"/>
      <c r="H43" s="5" t="str">
        <f t="array" ref="H43">IFERROR(INDEX(Data!$H$2:$H$1823,MATCH('Ratios - Total'!$C43,IF(Data!$A$2:$A$1823='Ratios - Total'!$A43,Data!$C$2:$C$1823,0),0))/INDEX(Data!$G$2:$G$1823,MATCH('Ratios - Total'!$C43,IF(Data!$A$2:$A$1823='Ratios - Total'!$A43,Data!$C$2:$C$1823,0),0)),"Missing Data")</f>
        <v>Missing Data</v>
      </c>
      <c r="I43" s="5">
        <f t="array" ref="I43">IFERROR(INDEX(Data!$G$2:$G$1823,MATCH('Ratios - Total'!$C43,IF(Data!$A$2:$A$1823='Ratios - Total'!$A43,Data!$C$2:$C$1823,0),0))/INDEX(Data!$D$2:$D$1823,MATCH('Ratios - Total'!$C43,IF(Data!$A$2:$A$1823='Ratios - Total'!$A43,Data!$C$2:$C$1823,0),0)),"Missing Data")</f>
        <v>0</v>
      </c>
      <c r="J43" s="5"/>
      <c r="K43" s="5">
        <f t="array" ref="K43">IFERROR(INDEX(Data!$E$2:$E$1823,MATCH('Ratios - Total'!$C43,IF(Data!$A$2:$A$1823='Ratios - Total'!$A43,Data!$C$2:$C$1823,0),0))/INDEX(Data!$D$2:$D$1823,MATCH('Ratios - Total'!$C43,IF(Data!$A$2:$A$1823='Ratios - Total'!$A43,Data!$C$2:$C$1823,0),0)),"Missing Data")</f>
        <v>0</v>
      </c>
      <c r="L43" s="5"/>
      <c r="M43" s="5" t="str">
        <f t="array" ref="M43">IFERROR(INDEX(Data!$F$2:$F$1823,MATCH('Ratios - Total'!$C43,IF(Data!$A$2:$A$1823='Ratios - Total'!$A43,Data!$C$2:$C$1823,0),0))/INDEX(Data!$E$2:$E$1823,MATCH('Ratios - Total'!$C43,IF(Data!$A$2:$A$1823='Ratios - Total'!$A43,Data!$C$2:$C$1823,0),0)),"Missing Data")</f>
        <v>Missing Data</v>
      </c>
      <c r="N43" s="5"/>
      <c r="O43" s="5" t="str">
        <f t="array" ref="O43">IFERROR(INDEX(Data!$G$2:$G$1823,MATCH('Ratios - Total'!$C43,IF(Data!$A$2:$A$1823='Ratios - Total'!$A43,Data!$C$2:$C$1823,0),0))/INDEX(Data!$F$2:$F$1823,MATCH('Ratios - Total'!$C43,IF(Data!$A$2:$A$1823='Ratios - Total'!$A43,Data!$C$2:$C$1823,0),0)),"Missing Data")</f>
        <v>Missing Data</v>
      </c>
      <c r="P43" s="5" t="str">
        <f t="array" ref="P43">IFERROR(INDEX(Data!$H$2:$H$1823,MATCH('Ratios - Total'!$C43,IF(Data!$A$2:$A$1823='Ratios - Total'!$A43,Data!$C$2:$C$1823,0),0))/INDEX(Data!$G$2:$G$1823,MATCH('Ratios - Total'!$C43,IF(Data!$A$2:$A$1823='Ratios - Total'!$A43,Data!$C$2:$C$1823,0),0)),"Missing Data")</f>
        <v>Missing Data</v>
      </c>
      <c r="Q43" s="5"/>
      <c r="R43" s="5" t="str">
        <f t="array" ref="R43">IFERROR(INDEX(Data!$L$2:$L$1823,MATCH('Ratios - Total'!$C43,IF(Data!$A$2:$A$1823='Ratios - Total'!$A43,Data!$C$2:$C$1823,0),0))/INDEX(Data!$G$2:$G$1823,MATCH('Ratios - Total'!$C43,IF(Data!$A$2:$A$1823='Ratios - Total'!$A43,Data!$C$2:$C$1823,0),0)),"Missing Data")</f>
        <v>Missing Data</v>
      </c>
      <c r="S43" s="5"/>
      <c r="T43" s="5">
        <f t="array" ref="T43">IFERROR(INDEX(Data!$H$2:$H$1823,MATCH('Ratios - Total'!$C43,IF(Data!$A$2:$A$1823='Ratios - Total'!$A43,Data!$C$2:$C$1823,0),0))/INDEX(Data!$L$2:$L$1823,MATCH('Ratios - Total'!$C43,IF(Data!$A$2:$A$1823='Ratios - Total'!$A43,Data!$C$2:$C$1823,0),0)),"Missing Data")</f>
        <v>9895.2160370577421</v>
      </c>
      <c r="U43" s="5">
        <f t="array" ref="U43">IFERROR(INDEX(Data!$K$2:$K$1823,MATCH('Ratios - Total'!$C43,IF(Data!$A$2:$A$1823='Ratios - Total'!$A43,Data!$C$2:$C$1823,0),0))/INDEX(Data!$H$2:$H$1823,MATCH('Ratios - Total'!$C43,IF(Data!$A$2:$A$1823='Ratios - Total'!$A43,Data!$C$2:$C$1823,0),0)),"Missing Data")</f>
        <v>0.61001912863807328</v>
      </c>
      <c r="V43" s="5">
        <f t="array" ref="V43">IFERROR(INDEX(Data!$K$2:$K$1823,MATCH('Ratios - Total'!$C43,IF(Data!$A$2:$A$1823='Ratios - Total'!$A43,Data!$C$2:$C$1823,0),0))/INDEX(Data!$L$2:$L$1823,MATCH('Ratios - Total'!$C43,IF(Data!$A$2:$A$1823='Ratios - Total'!$A43,Data!$C$2:$C$1823,0),0)),"Missing Data")</f>
        <v>6036.2710646114529</v>
      </c>
      <c r="W43" s="5">
        <f t="shared" si="1"/>
        <v>3858.9449724462893</v>
      </c>
      <c r="X43" s="5" t="str">
        <f t="array" ref="X43">IFERROR(INDEX(Data!$K$2:$K$1823,MATCH('Ratios - Total'!$C43,IF(Data!$A$2:$A$1823='Ratios - Total'!$A43,Data!$C$2:$C$1823,0),0))/INDEX(Data!$G$2:$G$1823,MATCH('Ratios - Total'!$C43,IF(Data!$A$2:$A$1823='Ratios - Total'!$A43,Data!$C$2:$C$1823,0),0)),"Missing Data")</f>
        <v>Missing Data</v>
      </c>
    </row>
    <row r="44" spans="1:24" x14ac:dyDescent="0.25">
      <c r="A44" s="24" t="s">
        <v>86</v>
      </c>
      <c r="B44" s="24" t="s">
        <v>87</v>
      </c>
      <c r="C44" s="24">
        <v>1972</v>
      </c>
      <c r="D44" s="5">
        <f t="array" ref="D44">IFERROR(INDEX(Data!$H$2:$H$1823,MATCH('Ratios - Total'!$C44,IF(Data!$A$2:$A$1823='Ratios - Total'!$A44,Data!$C$2:$C$1823,0),0))/INDEX(Data!$D$2:$D$1823,MATCH('Ratios - Total'!$C44,IF(Data!$A$2:$A$1823='Ratios - Total'!$A44,Data!$C$2:$C$1823,0),0)),"Missing Data")</f>
        <v>217.55593905422143</v>
      </c>
      <c r="E44" s="5"/>
      <c r="F44" s="5">
        <f t="array" ref="F44">IFERROR(INDEX(Data!$G$2:$G$1823,MATCH('Ratios - Total'!$C44,IF(Data!$A$2:$A$1823='Ratios - Total'!$A44,Data!$C$2:$C$1823,0),0))/INDEX(Data!$D$2:$D$1823,MATCH('Ratios - Total'!$C44,IF(Data!$A$2:$A$1823='Ratios - Total'!$A44,Data!$C$2:$C$1823,0),0)),"Missing Data")</f>
        <v>0</v>
      </c>
      <c r="G44" s="5"/>
      <c r="H44" s="5" t="str">
        <f t="array" ref="H44">IFERROR(INDEX(Data!$H$2:$H$1823,MATCH('Ratios - Total'!$C44,IF(Data!$A$2:$A$1823='Ratios - Total'!$A44,Data!$C$2:$C$1823,0),0))/INDEX(Data!$G$2:$G$1823,MATCH('Ratios - Total'!$C44,IF(Data!$A$2:$A$1823='Ratios - Total'!$A44,Data!$C$2:$C$1823,0),0)),"Missing Data")</f>
        <v>Missing Data</v>
      </c>
      <c r="I44" s="5">
        <f t="array" ref="I44">IFERROR(INDEX(Data!$G$2:$G$1823,MATCH('Ratios - Total'!$C44,IF(Data!$A$2:$A$1823='Ratios - Total'!$A44,Data!$C$2:$C$1823,0),0))/INDEX(Data!$D$2:$D$1823,MATCH('Ratios - Total'!$C44,IF(Data!$A$2:$A$1823='Ratios - Total'!$A44,Data!$C$2:$C$1823,0),0)),"Missing Data")</f>
        <v>0</v>
      </c>
      <c r="J44" s="5"/>
      <c r="K44" s="5">
        <f t="array" ref="K44">IFERROR(INDEX(Data!$E$2:$E$1823,MATCH('Ratios - Total'!$C44,IF(Data!$A$2:$A$1823='Ratios - Total'!$A44,Data!$C$2:$C$1823,0),0))/INDEX(Data!$D$2:$D$1823,MATCH('Ratios - Total'!$C44,IF(Data!$A$2:$A$1823='Ratios - Total'!$A44,Data!$C$2:$C$1823,0),0)),"Missing Data")</f>
        <v>0</v>
      </c>
      <c r="L44" s="5"/>
      <c r="M44" s="5" t="str">
        <f t="array" ref="M44">IFERROR(INDEX(Data!$F$2:$F$1823,MATCH('Ratios - Total'!$C44,IF(Data!$A$2:$A$1823='Ratios - Total'!$A44,Data!$C$2:$C$1823,0),0))/INDEX(Data!$E$2:$E$1823,MATCH('Ratios - Total'!$C44,IF(Data!$A$2:$A$1823='Ratios - Total'!$A44,Data!$C$2:$C$1823,0),0)),"Missing Data")</f>
        <v>Missing Data</v>
      </c>
      <c r="N44" s="5"/>
      <c r="O44" s="5" t="str">
        <f t="array" ref="O44">IFERROR(INDEX(Data!$G$2:$G$1823,MATCH('Ratios - Total'!$C44,IF(Data!$A$2:$A$1823='Ratios - Total'!$A44,Data!$C$2:$C$1823,0),0))/INDEX(Data!$F$2:$F$1823,MATCH('Ratios - Total'!$C44,IF(Data!$A$2:$A$1823='Ratios - Total'!$A44,Data!$C$2:$C$1823,0),0)),"Missing Data")</f>
        <v>Missing Data</v>
      </c>
      <c r="P44" s="5" t="str">
        <f t="array" ref="P44">IFERROR(INDEX(Data!$H$2:$H$1823,MATCH('Ratios - Total'!$C44,IF(Data!$A$2:$A$1823='Ratios - Total'!$A44,Data!$C$2:$C$1823,0),0))/INDEX(Data!$G$2:$G$1823,MATCH('Ratios - Total'!$C44,IF(Data!$A$2:$A$1823='Ratios - Total'!$A44,Data!$C$2:$C$1823,0),0)),"Missing Data")</f>
        <v>Missing Data</v>
      </c>
      <c r="Q44" s="5"/>
      <c r="R44" s="5" t="str">
        <f t="array" ref="R44">IFERROR(INDEX(Data!$L$2:$L$1823,MATCH('Ratios - Total'!$C44,IF(Data!$A$2:$A$1823='Ratios - Total'!$A44,Data!$C$2:$C$1823,0),0))/INDEX(Data!$G$2:$G$1823,MATCH('Ratios - Total'!$C44,IF(Data!$A$2:$A$1823='Ratios - Total'!$A44,Data!$C$2:$C$1823,0),0)),"Missing Data")</f>
        <v>Missing Data</v>
      </c>
      <c r="S44" s="5"/>
      <c r="T44" s="5">
        <f t="array" ref="T44">IFERROR(INDEX(Data!$H$2:$H$1823,MATCH('Ratios - Total'!$C44,IF(Data!$A$2:$A$1823='Ratios - Total'!$A44,Data!$C$2:$C$1823,0),0))/INDEX(Data!$L$2:$L$1823,MATCH('Ratios - Total'!$C44,IF(Data!$A$2:$A$1823='Ratios - Total'!$A44,Data!$C$2:$C$1823,0),0)),"Missing Data")</f>
        <v>10692.932810912785</v>
      </c>
      <c r="U44" s="5">
        <f t="array" ref="U44">IFERROR(INDEX(Data!$K$2:$K$1823,MATCH('Ratios - Total'!$C44,IF(Data!$A$2:$A$1823='Ratios - Total'!$A44,Data!$C$2:$C$1823,0),0))/INDEX(Data!$H$2:$H$1823,MATCH('Ratios - Total'!$C44,IF(Data!$A$2:$A$1823='Ratios - Total'!$A44,Data!$C$2:$C$1823,0),0)),"Missing Data")</f>
        <v>0.57692115084481232</v>
      </c>
      <c r="V44" s="5">
        <f t="array" ref="V44">IFERROR(INDEX(Data!$K$2:$K$1823,MATCH('Ratios - Total'!$C44,IF(Data!$A$2:$A$1823='Ratios - Total'!$A44,Data!$C$2:$C$1823,0),0))/INDEX(Data!$L$2:$L$1823,MATCH('Ratios - Total'!$C44,IF(Data!$A$2:$A$1823='Ratios - Total'!$A44,Data!$C$2:$C$1823,0),0)),"Missing Data")</f>
        <v>6168.9791031780587</v>
      </c>
      <c r="W44" s="5">
        <f t="shared" si="1"/>
        <v>4523.9537077347268</v>
      </c>
      <c r="X44" s="5" t="str">
        <f t="array" ref="X44">IFERROR(INDEX(Data!$K$2:$K$1823,MATCH('Ratios - Total'!$C44,IF(Data!$A$2:$A$1823='Ratios - Total'!$A44,Data!$C$2:$C$1823,0),0))/INDEX(Data!$G$2:$G$1823,MATCH('Ratios - Total'!$C44,IF(Data!$A$2:$A$1823='Ratios - Total'!$A44,Data!$C$2:$C$1823,0),0)),"Missing Data")</f>
        <v>Missing Data</v>
      </c>
    </row>
    <row r="45" spans="1:24" x14ac:dyDescent="0.25">
      <c r="A45" s="24" t="s">
        <v>88</v>
      </c>
      <c r="B45" s="24" t="s">
        <v>89</v>
      </c>
      <c r="C45" s="24">
        <v>1972</v>
      </c>
      <c r="D45" s="5">
        <f t="array" ref="D45">IFERROR(INDEX(Data!$H$2:$H$1823,MATCH('Ratios - Total'!$C45,IF(Data!$A$2:$A$1823='Ratios - Total'!$A45,Data!$C$2:$C$1823,0),0))/INDEX(Data!$D$2:$D$1823,MATCH('Ratios - Total'!$C45,IF(Data!$A$2:$A$1823='Ratios - Total'!$A45,Data!$C$2:$C$1823,0),0)),"Missing Data")</f>
        <v>172.55533778734946</v>
      </c>
      <c r="E45" s="5"/>
      <c r="F45" s="5">
        <f t="array" ref="F45">IFERROR(INDEX(Data!$G$2:$G$1823,MATCH('Ratios - Total'!$C45,IF(Data!$A$2:$A$1823='Ratios - Total'!$A45,Data!$C$2:$C$1823,0),0))/INDEX(Data!$D$2:$D$1823,MATCH('Ratios - Total'!$C45,IF(Data!$A$2:$A$1823='Ratios - Total'!$A45,Data!$C$2:$C$1823,0),0)),"Missing Data")</f>
        <v>0</v>
      </c>
      <c r="G45" s="5"/>
      <c r="H45" s="5" t="str">
        <f t="array" ref="H45">IFERROR(INDEX(Data!$H$2:$H$1823,MATCH('Ratios - Total'!$C45,IF(Data!$A$2:$A$1823='Ratios - Total'!$A45,Data!$C$2:$C$1823,0),0))/INDEX(Data!$G$2:$G$1823,MATCH('Ratios - Total'!$C45,IF(Data!$A$2:$A$1823='Ratios - Total'!$A45,Data!$C$2:$C$1823,0),0)),"Missing Data")</f>
        <v>Missing Data</v>
      </c>
      <c r="I45" s="5">
        <f t="array" ref="I45">IFERROR(INDEX(Data!$G$2:$G$1823,MATCH('Ratios - Total'!$C45,IF(Data!$A$2:$A$1823='Ratios - Total'!$A45,Data!$C$2:$C$1823,0),0))/INDEX(Data!$D$2:$D$1823,MATCH('Ratios - Total'!$C45,IF(Data!$A$2:$A$1823='Ratios - Total'!$A45,Data!$C$2:$C$1823,0),0)),"Missing Data")</f>
        <v>0</v>
      </c>
      <c r="J45" s="5"/>
      <c r="K45" s="5">
        <f t="array" ref="K45">IFERROR(INDEX(Data!$E$2:$E$1823,MATCH('Ratios - Total'!$C45,IF(Data!$A$2:$A$1823='Ratios - Total'!$A45,Data!$C$2:$C$1823,0),0))/INDEX(Data!$D$2:$D$1823,MATCH('Ratios - Total'!$C45,IF(Data!$A$2:$A$1823='Ratios - Total'!$A45,Data!$C$2:$C$1823,0),0)),"Missing Data")</f>
        <v>0</v>
      </c>
      <c r="L45" s="5"/>
      <c r="M45" s="5" t="str">
        <f t="array" ref="M45">IFERROR(INDEX(Data!$F$2:$F$1823,MATCH('Ratios - Total'!$C45,IF(Data!$A$2:$A$1823='Ratios - Total'!$A45,Data!$C$2:$C$1823,0),0))/INDEX(Data!$E$2:$E$1823,MATCH('Ratios - Total'!$C45,IF(Data!$A$2:$A$1823='Ratios - Total'!$A45,Data!$C$2:$C$1823,0),0)),"Missing Data")</f>
        <v>Missing Data</v>
      </c>
      <c r="N45" s="5"/>
      <c r="O45" s="5" t="str">
        <f t="array" ref="O45">IFERROR(INDEX(Data!$G$2:$G$1823,MATCH('Ratios - Total'!$C45,IF(Data!$A$2:$A$1823='Ratios - Total'!$A45,Data!$C$2:$C$1823,0),0))/INDEX(Data!$F$2:$F$1823,MATCH('Ratios - Total'!$C45,IF(Data!$A$2:$A$1823='Ratios - Total'!$A45,Data!$C$2:$C$1823,0),0)),"Missing Data")</f>
        <v>Missing Data</v>
      </c>
      <c r="P45" s="5" t="str">
        <f t="array" ref="P45">IFERROR(INDEX(Data!$H$2:$H$1823,MATCH('Ratios - Total'!$C45,IF(Data!$A$2:$A$1823='Ratios - Total'!$A45,Data!$C$2:$C$1823,0),0))/INDEX(Data!$G$2:$G$1823,MATCH('Ratios - Total'!$C45,IF(Data!$A$2:$A$1823='Ratios - Total'!$A45,Data!$C$2:$C$1823,0),0)),"Missing Data")</f>
        <v>Missing Data</v>
      </c>
      <c r="Q45" s="5"/>
      <c r="R45" s="5" t="str">
        <f t="array" ref="R45">IFERROR(INDEX(Data!$L$2:$L$1823,MATCH('Ratios - Total'!$C45,IF(Data!$A$2:$A$1823='Ratios - Total'!$A45,Data!$C$2:$C$1823,0),0))/INDEX(Data!$G$2:$G$1823,MATCH('Ratios - Total'!$C45,IF(Data!$A$2:$A$1823='Ratios - Total'!$A45,Data!$C$2:$C$1823,0),0)),"Missing Data")</f>
        <v>Missing Data</v>
      </c>
      <c r="S45" s="5"/>
      <c r="T45" s="5">
        <f t="array" ref="T45">IFERROR(INDEX(Data!$H$2:$H$1823,MATCH('Ratios - Total'!$C45,IF(Data!$A$2:$A$1823='Ratios - Total'!$A45,Data!$C$2:$C$1823,0),0))/INDEX(Data!$L$2:$L$1823,MATCH('Ratios - Total'!$C45,IF(Data!$A$2:$A$1823='Ratios - Total'!$A45,Data!$C$2:$C$1823,0),0)),"Missing Data")</f>
        <v>10876.006043227577</v>
      </c>
      <c r="U45" s="5">
        <f t="array" ref="U45">IFERROR(INDEX(Data!$K$2:$K$1823,MATCH('Ratios - Total'!$C45,IF(Data!$A$2:$A$1823='Ratios - Total'!$A45,Data!$C$2:$C$1823,0),0))/INDEX(Data!$H$2:$H$1823,MATCH('Ratios - Total'!$C45,IF(Data!$A$2:$A$1823='Ratios - Total'!$A45,Data!$C$2:$C$1823,0),0)),"Missing Data")</f>
        <v>0.57891526141477245</v>
      </c>
      <c r="V45" s="5">
        <f t="array" ref="V45">IFERROR(INDEX(Data!$K$2:$K$1823,MATCH('Ratios - Total'!$C45,IF(Data!$A$2:$A$1823='Ratios - Total'!$A45,Data!$C$2:$C$1823,0),0))/INDEX(Data!$L$2:$L$1823,MATCH('Ratios - Total'!$C45,IF(Data!$A$2:$A$1823='Ratios - Total'!$A45,Data!$C$2:$C$1823,0),0)),"Missing Data")</f>
        <v>6296.2858816637372</v>
      </c>
      <c r="W45" s="5">
        <f t="shared" si="1"/>
        <v>4579.7201615638396</v>
      </c>
      <c r="X45" s="5" t="str">
        <f t="array" ref="X45">IFERROR(INDEX(Data!$K$2:$K$1823,MATCH('Ratios - Total'!$C45,IF(Data!$A$2:$A$1823='Ratios - Total'!$A45,Data!$C$2:$C$1823,0),0))/INDEX(Data!$G$2:$G$1823,MATCH('Ratios - Total'!$C45,IF(Data!$A$2:$A$1823='Ratios - Total'!$A45,Data!$C$2:$C$1823,0),0)),"Missing Data")</f>
        <v>Missing Data</v>
      </c>
    </row>
    <row r="46" spans="1:24" x14ac:dyDescent="0.25">
      <c r="A46" s="24" t="s">
        <v>90</v>
      </c>
      <c r="B46" s="24" t="s">
        <v>91</v>
      </c>
      <c r="C46" s="24">
        <v>1972</v>
      </c>
      <c r="D46" s="5">
        <f t="array" ref="D46">IFERROR(INDEX(Data!$H$2:$H$1823,MATCH('Ratios - Total'!$C46,IF(Data!$A$2:$A$1823='Ratios - Total'!$A46,Data!$C$2:$C$1823,0),0))/INDEX(Data!$D$2:$D$1823,MATCH('Ratios - Total'!$C46,IF(Data!$A$2:$A$1823='Ratios - Total'!$A46,Data!$C$2:$C$1823,0),0)),"Missing Data")</f>
        <v>215.80626528647579</v>
      </c>
      <c r="E46" s="5"/>
      <c r="F46" s="5">
        <f t="array" ref="F46">IFERROR(INDEX(Data!$G$2:$G$1823,MATCH('Ratios - Total'!$C46,IF(Data!$A$2:$A$1823='Ratios - Total'!$A46,Data!$C$2:$C$1823,0),0))/INDEX(Data!$D$2:$D$1823,MATCH('Ratios - Total'!$C46,IF(Data!$A$2:$A$1823='Ratios - Total'!$A46,Data!$C$2:$C$1823,0),0)),"Missing Data")</f>
        <v>0</v>
      </c>
      <c r="G46" s="5"/>
      <c r="H46" s="5" t="str">
        <f t="array" ref="H46">IFERROR(INDEX(Data!$H$2:$H$1823,MATCH('Ratios - Total'!$C46,IF(Data!$A$2:$A$1823='Ratios - Total'!$A46,Data!$C$2:$C$1823,0),0))/INDEX(Data!$G$2:$G$1823,MATCH('Ratios - Total'!$C46,IF(Data!$A$2:$A$1823='Ratios - Total'!$A46,Data!$C$2:$C$1823,0),0)),"Missing Data")</f>
        <v>Missing Data</v>
      </c>
      <c r="I46" s="5">
        <f t="array" ref="I46">IFERROR(INDEX(Data!$G$2:$G$1823,MATCH('Ratios - Total'!$C46,IF(Data!$A$2:$A$1823='Ratios - Total'!$A46,Data!$C$2:$C$1823,0),0))/INDEX(Data!$D$2:$D$1823,MATCH('Ratios - Total'!$C46,IF(Data!$A$2:$A$1823='Ratios - Total'!$A46,Data!$C$2:$C$1823,0),0)),"Missing Data")</f>
        <v>0</v>
      </c>
      <c r="J46" s="5"/>
      <c r="K46" s="5">
        <f t="array" ref="K46">IFERROR(INDEX(Data!$E$2:$E$1823,MATCH('Ratios - Total'!$C46,IF(Data!$A$2:$A$1823='Ratios - Total'!$A46,Data!$C$2:$C$1823,0),0))/INDEX(Data!$D$2:$D$1823,MATCH('Ratios - Total'!$C46,IF(Data!$A$2:$A$1823='Ratios - Total'!$A46,Data!$C$2:$C$1823,0),0)),"Missing Data")</f>
        <v>0</v>
      </c>
      <c r="L46" s="5"/>
      <c r="M46" s="5" t="str">
        <f t="array" ref="M46">IFERROR(INDEX(Data!$F$2:$F$1823,MATCH('Ratios - Total'!$C46,IF(Data!$A$2:$A$1823='Ratios - Total'!$A46,Data!$C$2:$C$1823,0),0))/INDEX(Data!$E$2:$E$1823,MATCH('Ratios - Total'!$C46,IF(Data!$A$2:$A$1823='Ratios - Total'!$A46,Data!$C$2:$C$1823,0),0)),"Missing Data")</f>
        <v>Missing Data</v>
      </c>
      <c r="N46" s="5"/>
      <c r="O46" s="5" t="str">
        <f t="array" ref="O46">IFERROR(INDEX(Data!$G$2:$G$1823,MATCH('Ratios - Total'!$C46,IF(Data!$A$2:$A$1823='Ratios - Total'!$A46,Data!$C$2:$C$1823,0),0))/INDEX(Data!$F$2:$F$1823,MATCH('Ratios - Total'!$C46,IF(Data!$A$2:$A$1823='Ratios - Total'!$A46,Data!$C$2:$C$1823,0),0)),"Missing Data")</f>
        <v>Missing Data</v>
      </c>
      <c r="P46" s="5" t="str">
        <f t="array" ref="P46">IFERROR(INDEX(Data!$H$2:$H$1823,MATCH('Ratios - Total'!$C46,IF(Data!$A$2:$A$1823='Ratios - Total'!$A46,Data!$C$2:$C$1823,0),0))/INDEX(Data!$G$2:$G$1823,MATCH('Ratios - Total'!$C46,IF(Data!$A$2:$A$1823='Ratios - Total'!$A46,Data!$C$2:$C$1823,0),0)),"Missing Data")</f>
        <v>Missing Data</v>
      </c>
      <c r="Q46" s="5"/>
      <c r="R46" s="5" t="str">
        <f t="array" ref="R46">IFERROR(INDEX(Data!$L$2:$L$1823,MATCH('Ratios - Total'!$C46,IF(Data!$A$2:$A$1823='Ratios - Total'!$A46,Data!$C$2:$C$1823,0),0))/INDEX(Data!$G$2:$G$1823,MATCH('Ratios - Total'!$C46,IF(Data!$A$2:$A$1823='Ratios - Total'!$A46,Data!$C$2:$C$1823,0),0)),"Missing Data")</f>
        <v>Missing Data</v>
      </c>
      <c r="S46" s="5"/>
      <c r="T46" s="5">
        <f t="array" ref="T46">IFERROR(INDEX(Data!$H$2:$H$1823,MATCH('Ratios - Total'!$C46,IF(Data!$A$2:$A$1823='Ratios - Total'!$A46,Data!$C$2:$C$1823,0),0))/INDEX(Data!$L$2:$L$1823,MATCH('Ratios - Total'!$C46,IF(Data!$A$2:$A$1823='Ratios - Total'!$A46,Data!$C$2:$C$1823,0),0)),"Missing Data")</f>
        <v>11813.680814513764</v>
      </c>
      <c r="U46" s="5">
        <f t="array" ref="U46">IFERROR(INDEX(Data!$K$2:$K$1823,MATCH('Ratios - Total'!$C46,IF(Data!$A$2:$A$1823='Ratios - Total'!$A46,Data!$C$2:$C$1823,0),0))/INDEX(Data!$H$2:$H$1823,MATCH('Ratios - Total'!$C46,IF(Data!$A$2:$A$1823='Ratios - Total'!$A46,Data!$C$2:$C$1823,0),0)),"Missing Data")</f>
        <v>0.54888897054039043</v>
      </c>
      <c r="V46" s="5">
        <f t="array" ref="V46">IFERROR(INDEX(Data!$K$2:$K$1823,MATCH('Ratios - Total'!$C46,IF(Data!$A$2:$A$1823='Ratios - Total'!$A46,Data!$C$2:$C$1823,0),0))/INDEX(Data!$L$2:$L$1823,MATCH('Ratios - Total'!$C46,IF(Data!$A$2:$A$1823='Ratios - Total'!$A46,Data!$C$2:$C$1823,0),0)),"Missing Data")</f>
        <v>6484.3991005712214</v>
      </c>
      <c r="W46" s="5">
        <f t="shared" si="1"/>
        <v>5329.2817139425424</v>
      </c>
      <c r="X46" s="5" t="str">
        <f t="array" ref="X46">IFERROR(INDEX(Data!$K$2:$K$1823,MATCH('Ratios - Total'!$C46,IF(Data!$A$2:$A$1823='Ratios - Total'!$A46,Data!$C$2:$C$1823,0),0))/INDEX(Data!$G$2:$G$1823,MATCH('Ratios - Total'!$C46,IF(Data!$A$2:$A$1823='Ratios - Total'!$A46,Data!$C$2:$C$1823,0),0)),"Missing Data")</f>
        <v>Missing Data</v>
      </c>
    </row>
    <row r="47" spans="1:24" x14ac:dyDescent="0.25">
      <c r="A47" s="24" t="s">
        <v>2</v>
      </c>
      <c r="B47" s="24" t="s">
        <v>3</v>
      </c>
      <c r="C47" s="24">
        <v>1972</v>
      </c>
      <c r="D47" s="5">
        <f t="array" ref="D47">IFERROR(INDEX(Data!$H$2:$H$1823,MATCH('Ratios - Total'!$C47,IF(Data!$A$2:$A$1823='Ratios - Total'!$A47,Data!$C$2:$C$1823,0),0))/INDEX(Data!$D$2:$D$1823,MATCH('Ratios - Total'!$C47,IF(Data!$A$2:$A$1823='Ratios - Total'!$A47,Data!$C$2:$C$1823,0),0)),"Missing Data")</f>
        <v>241.41449101378541</v>
      </c>
      <c r="E47" s="5"/>
      <c r="F47" s="5">
        <f t="array" ref="F47">IFERROR(INDEX(Data!$G$2:$G$1823,MATCH('Ratios - Total'!$C47,IF(Data!$A$2:$A$1823='Ratios - Total'!$A47,Data!$C$2:$C$1823,0),0))/INDEX(Data!$D$2:$D$1823,MATCH('Ratios - Total'!$C47,IF(Data!$A$2:$A$1823='Ratios - Total'!$A47,Data!$C$2:$C$1823,0),0)),"Missing Data")</f>
        <v>0</v>
      </c>
      <c r="G47" s="5"/>
      <c r="H47" s="5" t="str">
        <f t="array" ref="H47">IFERROR(INDEX(Data!$H$2:$H$1823,MATCH('Ratios - Total'!$C47,IF(Data!$A$2:$A$1823='Ratios - Total'!$A47,Data!$C$2:$C$1823,0),0))/INDEX(Data!$G$2:$G$1823,MATCH('Ratios - Total'!$C47,IF(Data!$A$2:$A$1823='Ratios - Total'!$A47,Data!$C$2:$C$1823,0),0)),"Missing Data")</f>
        <v>Missing Data</v>
      </c>
      <c r="I47" s="5">
        <f t="array" ref="I47">IFERROR(INDEX(Data!$G$2:$G$1823,MATCH('Ratios - Total'!$C47,IF(Data!$A$2:$A$1823='Ratios - Total'!$A47,Data!$C$2:$C$1823,0),0))/INDEX(Data!$D$2:$D$1823,MATCH('Ratios - Total'!$C47,IF(Data!$A$2:$A$1823='Ratios - Total'!$A47,Data!$C$2:$C$1823,0),0)),"Missing Data")</f>
        <v>0</v>
      </c>
      <c r="J47" s="5"/>
      <c r="K47" s="5">
        <f t="array" ref="K47">IFERROR(INDEX(Data!$E$2:$E$1823,MATCH('Ratios - Total'!$C47,IF(Data!$A$2:$A$1823='Ratios - Total'!$A47,Data!$C$2:$C$1823,0),0))/INDEX(Data!$D$2:$D$1823,MATCH('Ratios - Total'!$C47,IF(Data!$A$2:$A$1823='Ratios - Total'!$A47,Data!$C$2:$C$1823,0),0)),"Missing Data")</f>
        <v>0</v>
      </c>
      <c r="L47" s="5"/>
      <c r="M47" s="5" t="str">
        <f t="array" ref="M47">IFERROR(INDEX(Data!$F$2:$F$1823,MATCH('Ratios - Total'!$C47,IF(Data!$A$2:$A$1823='Ratios - Total'!$A47,Data!$C$2:$C$1823,0),0))/INDEX(Data!$E$2:$E$1823,MATCH('Ratios - Total'!$C47,IF(Data!$A$2:$A$1823='Ratios - Total'!$A47,Data!$C$2:$C$1823,0),0)),"Missing Data")</f>
        <v>Missing Data</v>
      </c>
      <c r="N47" s="5"/>
      <c r="O47" s="5" t="str">
        <f t="array" ref="O47">IFERROR(INDEX(Data!$G$2:$G$1823,MATCH('Ratios - Total'!$C47,IF(Data!$A$2:$A$1823='Ratios - Total'!$A47,Data!$C$2:$C$1823,0),0))/INDEX(Data!$F$2:$F$1823,MATCH('Ratios - Total'!$C47,IF(Data!$A$2:$A$1823='Ratios - Total'!$A47,Data!$C$2:$C$1823,0),0)),"Missing Data")</f>
        <v>Missing Data</v>
      </c>
      <c r="P47" s="5" t="str">
        <f t="array" ref="P47">IFERROR(INDEX(Data!$H$2:$H$1823,MATCH('Ratios - Total'!$C47,IF(Data!$A$2:$A$1823='Ratios - Total'!$A47,Data!$C$2:$C$1823,0),0))/INDEX(Data!$G$2:$G$1823,MATCH('Ratios - Total'!$C47,IF(Data!$A$2:$A$1823='Ratios - Total'!$A47,Data!$C$2:$C$1823,0),0)),"Missing Data")</f>
        <v>Missing Data</v>
      </c>
      <c r="Q47" s="5"/>
      <c r="R47" s="5" t="str">
        <f t="array" ref="R47">IFERROR(INDEX(Data!$L$2:$L$1823,MATCH('Ratios - Total'!$C47,IF(Data!$A$2:$A$1823='Ratios - Total'!$A47,Data!$C$2:$C$1823,0),0))/INDEX(Data!$G$2:$G$1823,MATCH('Ratios - Total'!$C47,IF(Data!$A$2:$A$1823='Ratios - Total'!$A47,Data!$C$2:$C$1823,0),0)),"Missing Data")</f>
        <v>Missing Data</v>
      </c>
      <c r="S47" s="5"/>
      <c r="T47" s="5">
        <f t="array" ref="T47">IFERROR(INDEX(Data!$H$2:$H$1823,MATCH('Ratios - Total'!$C47,IF(Data!$A$2:$A$1823='Ratios - Total'!$A47,Data!$C$2:$C$1823,0),0))/INDEX(Data!$L$2:$L$1823,MATCH('Ratios - Total'!$C47,IF(Data!$A$2:$A$1823='Ratios - Total'!$A47,Data!$C$2:$C$1823,0),0)),"Missing Data")</f>
        <v>14107.038699567647</v>
      </c>
      <c r="U47" s="5">
        <f t="array" ref="U47">IFERROR(INDEX(Data!$K$2:$K$1823,MATCH('Ratios - Total'!$C47,IF(Data!$A$2:$A$1823='Ratios - Total'!$A47,Data!$C$2:$C$1823,0),0))/INDEX(Data!$H$2:$H$1823,MATCH('Ratios - Total'!$C47,IF(Data!$A$2:$A$1823='Ratios - Total'!$A47,Data!$C$2:$C$1823,0),0)),"Missing Data")</f>
        <v>0.57995049107045138</v>
      </c>
      <c r="V47" s="5">
        <f t="array" ref="V47">IFERROR(INDEX(Data!$K$2:$K$1823,MATCH('Ratios - Total'!$C47,IF(Data!$A$2:$A$1823='Ratios - Total'!$A47,Data!$C$2:$C$1823,0),0))/INDEX(Data!$L$2:$L$1823,MATCH('Ratios - Total'!$C47,IF(Data!$A$2:$A$1823='Ratios - Total'!$A47,Data!$C$2:$C$1823,0),0)),"Missing Data")</f>
        <v>8181.3840213641179</v>
      </c>
      <c r="W47" s="5">
        <f t="shared" si="1"/>
        <v>5925.6546782035293</v>
      </c>
      <c r="X47" s="5" t="str">
        <f t="array" ref="X47">IFERROR(INDEX(Data!$K$2:$K$1823,MATCH('Ratios - Total'!$C47,IF(Data!$A$2:$A$1823='Ratios - Total'!$A47,Data!$C$2:$C$1823,0),0))/INDEX(Data!$G$2:$G$1823,MATCH('Ratios - Total'!$C47,IF(Data!$A$2:$A$1823='Ratios - Total'!$A47,Data!$C$2:$C$1823,0),0)),"Missing Data")</f>
        <v>Missing Data</v>
      </c>
    </row>
    <row r="48" spans="1:24" x14ac:dyDescent="0.25">
      <c r="A48" s="24" t="s">
        <v>92</v>
      </c>
      <c r="B48" s="24" t="s">
        <v>93</v>
      </c>
      <c r="C48" s="24">
        <v>1972</v>
      </c>
      <c r="D48" s="5">
        <f t="array" ref="D48">IFERROR(INDEX(Data!$H$2:$H$1823,MATCH('Ratios - Total'!$C48,IF(Data!$A$2:$A$1823='Ratios - Total'!$A48,Data!$C$2:$C$1823,0),0))/INDEX(Data!$D$2:$D$1823,MATCH('Ratios - Total'!$C48,IF(Data!$A$2:$A$1823='Ratios - Total'!$A48,Data!$C$2:$C$1823,0),0)),"Missing Data")</f>
        <v>222.6632974940089</v>
      </c>
      <c r="E48" s="5"/>
      <c r="F48" s="5">
        <f t="array" ref="F48">IFERROR(INDEX(Data!$G$2:$G$1823,MATCH('Ratios - Total'!$C48,IF(Data!$A$2:$A$1823='Ratios - Total'!$A48,Data!$C$2:$C$1823,0),0))/INDEX(Data!$D$2:$D$1823,MATCH('Ratios - Total'!$C48,IF(Data!$A$2:$A$1823='Ratios - Total'!$A48,Data!$C$2:$C$1823,0),0)),"Missing Data")</f>
        <v>0</v>
      </c>
      <c r="G48" s="5"/>
      <c r="H48" s="5" t="str">
        <f t="array" ref="H48">IFERROR(INDEX(Data!$H$2:$H$1823,MATCH('Ratios - Total'!$C48,IF(Data!$A$2:$A$1823='Ratios - Total'!$A48,Data!$C$2:$C$1823,0),0))/INDEX(Data!$G$2:$G$1823,MATCH('Ratios - Total'!$C48,IF(Data!$A$2:$A$1823='Ratios - Total'!$A48,Data!$C$2:$C$1823,0),0)),"Missing Data")</f>
        <v>Missing Data</v>
      </c>
      <c r="I48" s="5">
        <f t="array" ref="I48">IFERROR(INDEX(Data!$G$2:$G$1823,MATCH('Ratios - Total'!$C48,IF(Data!$A$2:$A$1823='Ratios - Total'!$A48,Data!$C$2:$C$1823,0),0))/INDEX(Data!$D$2:$D$1823,MATCH('Ratios - Total'!$C48,IF(Data!$A$2:$A$1823='Ratios - Total'!$A48,Data!$C$2:$C$1823,0),0)),"Missing Data")</f>
        <v>0</v>
      </c>
      <c r="J48" s="5"/>
      <c r="K48" s="5">
        <f t="array" ref="K48">IFERROR(INDEX(Data!$E$2:$E$1823,MATCH('Ratios - Total'!$C48,IF(Data!$A$2:$A$1823='Ratios - Total'!$A48,Data!$C$2:$C$1823,0),0))/INDEX(Data!$D$2:$D$1823,MATCH('Ratios - Total'!$C48,IF(Data!$A$2:$A$1823='Ratios - Total'!$A48,Data!$C$2:$C$1823,0),0)),"Missing Data")</f>
        <v>0</v>
      </c>
      <c r="L48" s="5"/>
      <c r="M48" s="5" t="str">
        <f t="array" ref="M48">IFERROR(INDEX(Data!$F$2:$F$1823,MATCH('Ratios - Total'!$C48,IF(Data!$A$2:$A$1823='Ratios - Total'!$A48,Data!$C$2:$C$1823,0),0))/INDEX(Data!$E$2:$E$1823,MATCH('Ratios - Total'!$C48,IF(Data!$A$2:$A$1823='Ratios - Total'!$A48,Data!$C$2:$C$1823,0),0)),"Missing Data")</f>
        <v>Missing Data</v>
      </c>
      <c r="N48" s="5"/>
      <c r="O48" s="5" t="str">
        <f t="array" ref="O48">IFERROR(INDEX(Data!$G$2:$G$1823,MATCH('Ratios - Total'!$C48,IF(Data!$A$2:$A$1823='Ratios - Total'!$A48,Data!$C$2:$C$1823,0),0))/INDEX(Data!$F$2:$F$1823,MATCH('Ratios - Total'!$C48,IF(Data!$A$2:$A$1823='Ratios - Total'!$A48,Data!$C$2:$C$1823,0),0)),"Missing Data")</f>
        <v>Missing Data</v>
      </c>
      <c r="P48" s="5" t="str">
        <f t="array" ref="P48">IFERROR(INDEX(Data!$H$2:$H$1823,MATCH('Ratios - Total'!$C48,IF(Data!$A$2:$A$1823='Ratios - Total'!$A48,Data!$C$2:$C$1823,0),0))/INDEX(Data!$G$2:$G$1823,MATCH('Ratios - Total'!$C48,IF(Data!$A$2:$A$1823='Ratios - Total'!$A48,Data!$C$2:$C$1823,0),0)),"Missing Data")</f>
        <v>Missing Data</v>
      </c>
      <c r="Q48" s="5"/>
      <c r="R48" s="5" t="str">
        <f t="array" ref="R48">IFERROR(INDEX(Data!$L$2:$L$1823,MATCH('Ratios - Total'!$C48,IF(Data!$A$2:$A$1823='Ratios - Total'!$A48,Data!$C$2:$C$1823,0),0))/INDEX(Data!$G$2:$G$1823,MATCH('Ratios - Total'!$C48,IF(Data!$A$2:$A$1823='Ratios - Total'!$A48,Data!$C$2:$C$1823,0),0)),"Missing Data")</f>
        <v>Missing Data</v>
      </c>
      <c r="S48" s="5"/>
      <c r="T48" s="5">
        <f t="array" ref="T48">IFERROR(INDEX(Data!$H$2:$H$1823,MATCH('Ratios - Total'!$C48,IF(Data!$A$2:$A$1823='Ratios - Total'!$A48,Data!$C$2:$C$1823,0),0))/INDEX(Data!$L$2:$L$1823,MATCH('Ratios - Total'!$C48,IF(Data!$A$2:$A$1823='Ratios - Total'!$A48,Data!$C$2:$C$1823,0),0)),"Missing Data")</f>
        <v>11508.997312195344</v>
      </c>
      <c r="U48" s="5">
        <f t="array" ref="U48">IFERROR(INDEX(Data!$K$2:$K$1823,MATCH('Ratios - Total'!$C48,IF(Data!$A$2:$A$1823='Ratios - Total'!$A48,Data!$C$2:$C$1823,0),0))/INDEX(Data!$H$2:$H$1823,MATCH('Ratios - Total'!$C48,IF(Data!$A$2:$A$1823='Ratios - Total'!$A48,Data!$C$2:$C$1823,0),0)),"Missing Data")</f>
        <v>0.55753572361598203</v>
      </c>
      <c r="V48" s="5">
        <f t="array" ref="V48">IFERROR(INDEX(Data!$K$2:$K$1823,MATCH('Ratios - Total'!$C48,IF(Data!$A$2:$A$1823='Ratios - Total'!$A48,Data!$C$2:$C$1823,0),0))/INDEX(Data!$L$2:$L$1823,MATCH('Ratios - Total'!$C48,IF(Data!$A$2:$A$1823='Ratios - Total'!$A48,Data!$C$2:$C$1823,0),0)),"Missing Data")</f>
        <v>6416.6771445492232</v>
      </c>
      <c r="W48" s="5">
        <f t="shared" si="1"/>
        <v>5092.3201676461213</v>
      </c>
      <c r="X48" s="5" t="str">
        <f t="array" ref="X48">IFERROR(INDEX(Data!$K$2:$K$1823,MATCH('Ratios - Total'!$C48,IF(Data!$A$2:$A$1823='Ratios - Total'!$A48,Data!$C$2:$C$1823,0),0))/INDEX(Data!$G$2:$G$1823,MATCH('Ratios - Total'!$C48,IF(Data!$A$2:$A$1823='Ratios - Total'!$A48,Data!$C$2:$C$1823,0),0)),"Missing Data")</f>
        <v>Missing Data</v>
      </c>
    </row>
    <row r="49" spans="1:24" x14ac:dyDescent="0.25">
      <c r="A49" s="24" t="s">
        <v>94</v>
      </c>
      <c r="B49" s="24" t="s">
        <v>95</v>
      </c>
      <c r="C49" s="24">
        <v>1972</v>
      </c>
      <c r="D49" s="5">
        <f t="array" ref="D49">IFERROR(INDEX(Data!$H$2:$H$1823,MATCH('Ratios - Total'!$C49,IF(Data!$A$2:$A$1823='Ratios - Total'!$A49,Data!$C$2:$C$1823,0),0))/INDEX(Data!$D$2:$D$1823,MATCH('Ratios - Total'!$C49,IF(Data!$A$2:$A$1823='Ratios - Total'!$A49,Data!$C$2:$C$1823,0),0)),"Missing Data")</f>
        <v>255.10239327826878</v>
      </c>
      <c r="E49" s="5"/>
      <c r="F49" s="5">
        <f t="array" ref="F49">IFERROR(INDEX(Data!$G$2:$G$1823,MATCH('Ratios - Total'!$C49,IF(Data!$A$2:$A$1823='Ratios - Total'!$A49,Data!$C$2:$C$1823,0),0))/INDEX(Data!$D$2:$D$1823,MATCH('Ratios - Total'!$C49,IF(Data!$A$2:$A$1823='Ratios - Total'!$A49,Data!$C$2:$C$1823,0),0)),"Missing Data")</f>
        <v>0</v>
      </c>
      <c r="G49" s="5"/>
      <c r="H49" s="5" t="str">
        <f t="array" ref="H49">IFERROR(INDEX(Data!$H$2:$H$1823,MATCH('Ratios - Total'!$C49,IF(Data!$A$2:$A$1823='Ratios - Total'!$A49,Data!$C$2:$C$1823,0),0))/INDEX(Data!$G$2:$G$1823,MATCH('Ratios - Total'!$C49,IF(Data!$A$2:$A$1823='Ratios - Total'!$A49,Data!$C$2:$C$1823,0),0)),"Missing Data")</f>
        <v>Missing Data</v>
      </c>
      <c r="I49" s="5">
        <f t="array" ref="I49">IFERROR(INDEX(Data!$G$2:$G$1823,MATCH('Ratios - Total'!$C49,IF(Data!$A$2:$A$1823='Ratios - Total'!$A49,Data!$C$2:$C$1823,0),0))/INDEX(Data!$D$2:$D$1823,MATCH('Ratios - Total'!$C49,IF(Data!$A$2:$A$1823='Ratios - Total'!$A49,Data!$C$2:$C$1823,0),0)),"Missing Data")</f>
        <v>0</v>
      </c>
      <c r="J49" s="5"/>
      <c r="K49" s="5">
        <f t="array" ref="K49">IFERROR(INDEX(Data!$E$2:$E$1823,MATCH('Ratios - Total'!$C49,IF(Data!$A$2:$A$1823='Ratios - Total'!$A49,Data!$C$2:$C$1823,0),0))/INDEX(Data!$D$2:$D$1823,MATCH('Ratios - Total'!$C49,IF(Data!$A$2:$A$1823='Ratios - Total'!$A49,Data!$C$2:$C$1823,0),0)),"Missing Data")</f>
        <v>0</v>
      </c>
      <c r="L49" s="5"/>
      <c r="M49" s="5" t="str">
        <f t="array" ref="M49">IFERROR(INDEX(Data!$F$2:$F$1823,MATCH('Ratios - Total'!$C49,IF(Data!$A$2:$A$1823='Ratios - Total'!$A49,Data!$C$2:$C$1823,0),0))/INDEX(Data!$E$2:$E$1823,MATCH('Ratios - Total'!$C49,IF(Data!$A$2:$A$1823='Ratios - Total'!$A49,Data!$C$2:$C$1823,0),0)),"Missing Data")</f>
        <v>Missing Data</v>
      </c>
      <c r="N49" s="5"/>
      <c r="O49" s="5" t="str">
        <f t="array" ref="O49">IFERROR(INDEX(Data!$G$2:$G$1823,MATCH('Ratios - Total'!$C49,IF(Data!$A$2:$A$1823='Ratios - Total'!$A49,Data!$C$2:$C$1823,0),0))/INDEX(Data!$F$2:$F$1823,MATCH('Ratios - Total'!$C49,IF(Data!$A$2:$A$1823='Ratios - Total'!$A49,Data!$C$2:$C$1823,0),0)),"Missing Data")</f>
        <v>Missing Data</v>
      </c>
      <c r="P49" s="5" t="str">
        <f t="array" ref="P49">IFERROR(INDEX(Data!$H$2:$H$1823,MATCH('Ratios - Total'!$C49,IF(Data!$A$2:$A$1823='Ratios - Total'!$A49,Data!$C$2:$C$1823,0),0))/INDEX(Data!$G$2:$G$1823,MATCH('Ratios - Total'!$C49,IF(Data!$A$2:$A$1823='Ratios - Total'!$A49,Data!$C$2:$C$1823,0),0)),"Missing Data")</f>
        <v>Missing Data</v>
      </c>
      <c r="Q49" s="5"/>
      <c r="R49" s="5" t="str">
        <f t="array" ref="R49">IFERROR(INDEX(Data!$L$2:$L$1823,MATCH('Ratios - Total'!$C49,IF(Data!$A$2:$A$1823='Ratios - Total'!$A49,Data!$C$2:$C$1823,0),0))/INDEX(Data!$G$2:$G$1823,MATCH('Ratios - Total'!$C49,IF(Data!$A$2:$A$1823='Ratios - Total'!$A49,Data!$C$2:$C$1823,0),0)),"Missing Data")</f>
        <v>Missing Data</v>
      </c>
      <c r="S49" s="5"/>
      <c r="T49" s="5">
        <f t="array" ref="T49">IFERROR(INDEX(Data!$H$2:$H$1823,MATCH('Ratios - Total'!$C49,IF(Data!$A$2:$A$1823='Ratios - Total'!$A49,Data!$C$2:$C$1823,0),0))/INDEX(Data!$L$2:$L$1823,MATCH('Ratios - Total'!$C49,IF(Data!$A$2:$A$1823='Ratios - Total'!$A49,Data!$C$2:$C$1823,0),0)),"Missing Data")</f>
        <v>13447.934448617276</v>
      </c>
      <c r="U49" s="5">
        <f t="array" ref="U49">IFERROR(INDEX(Data!$K$2:$K$1823,MATCH('Ratios - Total'!$C49,IF(Data!$A$2:$A$1823='Ratios - Total'!$A49,Data!$C$2:$C$1823,0),0))/INDEX(Data!$H$2:$H$1823,MATCH('Ratios - Total'!$C49,IF(Data!$A$2:$A$1823='Ratios - Total'!$A49,Data!$C$2:$C$1823,0),0)),"Missing Data")</f>
        <v>0.51787622601910854</v>
      </c>
      <c r="V49" s="5">
        <f t="array" ref="V49">IFERROR(INDEX(Data!$K$2:$K$1823,MATCH('Ratios - Total'!$C49,IF(Data!$A$2:$A$1823='Ratios - Total'!$A49,Data!$C$2:$C$1823,0),0))/INDEX(Data!$L$2:$L$1823,MATCH('Ratios - Total'!$C49,IF(Data!$A$2:$A$1823='Ratios - Total'!$A49,Data!$C$2:$C$1823,0),0)),"Missing Data")</f>
        <v>6964.3655400022762</v>
      </c>
      <c r="W49" s="5">
        <f t="shared" si="1"/>
        <v>6483.5689086149996</v>
      </c>
      <c r="X49" s="5" t="str">
        <f t="array" ref="X49">IFERROR(INDEX(Data!$K$2:$K$1823,MATCH('Ratios - Total'!$C49,IF(Data!$A$2:$A$1823='Ratios - Total'!$A49,Data!$C$2:$C$1823,0),0))/INDEX(Data!$G$2:$G$1823,MATCH('Ratios - Total'!$C49,IF(Data!$A$2:$A$1823='Ratios - Total'!$A49,Data!$C$2:$C$1823,0),0)),"Missing Data")</f>
        <v>Missing Data</v>
      </c>
    </row>
    <row r="50" spans="1:24" x14ac:dyDescent="0.25">
      <c r="A50" s="24" t="s">
        <v>96</v>
      </c>
      <c r="B50" s="24" t="s">
        <v>97</v>
      </c>
      <c r="C50" s="24">
        <v>1972</v>
      </c>
      <c r="D50" s="5">
        <f t="array" ref="D50">IFERROR(INDEX(Data!$H$2:$H$1823,MATCH('Ratios - Total'!$C50,IF(Data!$A$2:$A$1823='Ratios - Total'!$A50,Data!$C$2:$C$1823,0),0))/INDEX(Data!$D$2:$D$1823,MATCH('Ratios - Total'!$C50,IF(Data!$A$2:$A$1823='Ratios - Total'!$A50,Data!$C$2:$C$1823,0),0)),"Missing Data")</f>
        <v>218.71236882346398</v>
      </c>
      <c r="E50" s="5"/>
      <c r="F50" s="5">
        <f t="array" ref="F50">IFERROR(INDEX(Data!$G$2:$G$1823,MATCH('Ratios - Total'!$C50,IF(Data!$A$2:$A$1823='Ratios - Total'!$A50,Data!$C$2:$C$1823,0),0))/INDEX(Data!$D$2:$D$1823,MATCH('Ratios - Total'!$C50,IF(Data!$A$2:$A$1823='Ratios - Total'!$A50,Data!$C$2:$C$1823,0),0)),"Missing Data")</f>
        <v>0</v>
      </c>
      <c r="G50" s="5"/>
      <c r="H50" s="5" t="str">
        <f t="array" ref="H50">IFERROR(INDEX(Data!$H$2:$H$1823,MATCH('Ratios - Total'!$C50,IF(Data!$A$2:$A$1823='Ratios - Total'!$A50,Data!$C$2:$C$1823,0),0))/INDEX(Data!$G$2:$G$1823,MATCH('Ratios - Total'!$C50,IF(Data!$A$2:$A$1823='Ratios - Total'!$A50,Data!$C$2:$C$1823,0),0)),"Missing Data")</f>
        <v>Missing Data</v>
      </c>
      <c r="I50" s="5">
        <f t="array" ref="I50">IFERROR(INDEX(Data!$G$2:$G$1823,MATCH('Ratios - Total'!$C50,IF(Data!$A$2:$A$1823='Ratios - Total'!$A50,Data!$C$2:$C$1823,0),0))/INDEX(Data!$D$2:$D$1823,MATCH('Ratios - Total'!$C50,IF(Data!$A$2:$A$1823='Ratios - Total'!$A50,Data!$C$2:$C$1823,0),0)),"Missing Data")</f>
        <v>0</v>
      </c>
      <c r="J50" s="5"/>
      <c r="K50" s="5">
        <f t="array" ref="K50">IFERROR(INDEX(Data!$E$2:$E$1823,MATCH('Ratios - Total'!$C50,IF(Data!$A$2:$A$1823='Ratios - Total'!$A50,Data!$C$2:$C$1823,0),0))/INDEX(Data!$D$2:$D$1823,MATCH('Ratios - Total'!$C50,IF(Data!$A$2:$A$1823='Ratios - Total'!$A50,Data!$C$2:$C$1823,0),0)),"Missing Data")</f>
        <v>0</v>
      </c>
      <c r="L50" s="5"/>
      <c r="M50" s="5" t="str">
        <f t="array" ref="M50">IFERROR(INDEX(Data!$F$2:$F$1823,MATCH('Ratios - Total'!$C50,IF(Data!$A$2:$A$1823='Ratios - Total'!$A50,Data!$C$2:$C$1823,0),0))/INDEX(Data!$E$2:$E$1823,MATCH('Ratios - Total'!$C50,IF(Data!$A$2:$A$1823='Ratios - Total'!$A50,Data!$C$2:$C$1823,0),0)),"Missing Data")</f>
        <v>Missing Data</v>
      </c>
      <c r="N50" s="5"/>
      <c r="O50" s="5" t="str">
        <f t="array" ref="O50">IFERROR(INDEX(Data!$G$2:$G$1823,MATCH('Ratios - Total'!$C50,IF(Data!$A$2:$A$1823='Ratios - Total'!$A50,Data!$C$2:$C$1823,0),0))/INDEX(Data!$F$2:$F$1823,MATCH('Ratios - Total'!$C50,IF(Data!$A$2:$A$1823='Ratios - Total'!$A50,Data!$C$2:$C$1823,0),0)),"Missing Data")</f>
        <v>Missing Data</v>
      </c>
      <c r="P50" s="5" t="str">
        <f t="array" ref="P50">IFERROR(INDEX(Data!$H$2:$H$1823,MATCH('Ratios - Total'!$C50,IF(Data!$A$2:$A$1823='Ratios - Total'!$A50,Data!$C$2:$C$1823,0),0))/INDEX(Data!$G$2:$G$1823,MATCH('Ratios - Total'!$C50,IF(Data!$A$2:$A$1823='Ratios - Total'!$A50,Data!$C$2:$C$1823,0),0)),"Missing Data")</f>
        <v>Missing Data</v>
      </c>
      <c r="Q50" s="5"/>
      <c r="R50" s="5" t="str">
        <f t="array" ref="R50">IFERROR(INDEX(Data!$L$2:$L$1823,MATCH('Ratios - Total'!$C50,IF(Data!$A$2:$A$1823='Ratios - Total'!$A50,Data!$C$2:$C$1823,0),0))/INDEX(Data!$G$2:$G$1823,MATCH('Ratios - Total'!$C50,IF(Data!$A$2:$A$1823='Ratios - Total'!$A50,Data!$C$2:$C$1823,0),0)),"Missing Data")</f>
        <v>Missing Data</v>
      </c>
      <c r="S50" s="5"/>
      <c r="T50" s="5">
        <f t="array" ref="T50">IFERROR(INDEX(Data!$H$2:$H$1823,MATCH('Ratios - Total'!$C50,IF(Data!$A$2:$A$1823='Ratios - Total'!$A50,Data!$C$2:$C$1823,0),0))/INDEX(Data!$L$2:$L$1823,MATCH('Ratios - Total'!$C50,IF(Data!$A$2:$A$1823='Ratios - Total'!$A50,Data!$C$2:$C$1823,0),0)),"Missing Data")</f>
        <v>11883.54679270763</v>
      </c>
      <c r="U50" s="5">
        <f t="array" ref="U50">IFERROR(INDEX(Data!$K$2:$K$1823,MATCH('Ratios - Total'!$C50,IF(Data!$A$2:$A$1823='Ratios - Total'!$A50,Data!$C$2:$C$1823,0),0))/INDEX(Data!$H$2:$H$1823,MATCH('Ratios - Total'!$C50,IF(Data!$A$2:$A$1823='Ratios - Total'!$A50,Data!$C$2:$C$1823,0),0)),"Missing Data")</f>
        <v>0.61109226338856748</v>
      </c>
      <c r="V50" s="5">
        <f t="array" ref="V50">IFERROR(INDEX(Data!$K$2:$K$1823,MATCH('Ratios - Total'!$C50,IF(Data!$A$2:$A$1823='Ratios - Total'!$A50,Data!$C$2:$C$1823,0),0))/INDEX(Data!$L$2:$L$1823,MATCH('Ratios - Total'!$C50,IF(Data!$A$2:$A$1823='Ratios - Total'!$A50,Data!$C$2:$C$1823,0),0)),"Missing Data")</f>
        <v>7261.9435066396582</v>
      </c>
      <c r="W50" s="5">
        <f t="shared" si="1"/>
        <v>4621.6032860679716</v>
      </c>
      <c r="X50" s="5" t="str">
        <f t="array" ref="X50">IFERROR(INDEX(Data!$K$2:$K$1823,MATCH('Ratios - Total'!$C50,IF(Data!$A$2:$A$1823='Ratios - Total'!$A50,Data!$C$2:$C$1823,0),0))/INDEX(Data!$G$2:$G$1823,MATCH('Ratios - Total'!$C50,IF(Data!$A$2:$A$1823='Ratios - Total'!$A50,Data!$C$2:$C$1823,0),0)),"Missing Data")</f>
        <v>Missing Data</v>
      </c>
    </row>
    <row r="51" spans="1:24" x14ac:dyDescent="0.25">
      <c r="A51" s="24" t="s">
        <v>98</v>
      </c>
      <c r="B51" s="24" t="s">
        <v>99</v>
      </c>
      <c r="C51" s="24">
        <v>1972</v>
      </c>
      <c r="D51" s="5">
        <f t="array" ref="D51">IFERROR(INDEX(Data!$H$2:$H$1823,MATCH('Ratios - Total'!$C51,IF(Data!$A$2:$A$1823='Ratios - Total'!$A51,Data!$C$2:$C$1823,0),0))/INDEX(Data!$D$2:$D$1823,MATCH('Ratios - Total'!$C51,IF(Data!$A$2:$A$1823='Ratios - Total'!$A51,Data!$C$2:$C$1823,0),0)),"Missing Data")</f>
        <v>258.66255775259191</v>
      </c>
      <c r="E51" s="5"/>
      <c r="F51" s="5">
        <f t="array" ref="F51">IFERROR(INDEX(Data!$G$2:$G$1823,MATCH('Ratios - Total'!$C51,IF(Data!$A$2:$A$1823='Ratios - Total'!$A51,Data!$C$2:$C$1823,0),0))/INDEX(Data!$D$2:$D$1823,MATCH('Ratios - Total'!$C51,IF(Data!$A$2:$A$1823='Ratios - Total'!$A51,Data!$C$2:$C$1823,0),0)),"Missing Data")</f>
        <v>0</v>
      </c>
      <c r="G51" s="5"/>
      <c r="H51" s="5" t="str">
        <f t="array" ref="H51">IFERROR(INDEX(Data!$H$2:$H$1823,MATCH('Ratios - Total'!$C51,IF(Data!$A$2:$A$1823='Ratios - Total'!$A51,Data!$C$2:$C$1823,0),0))/INDEX(Data!$G$2:$G$1823,MATCH('Ratios - Total'!$C51,IF(Data!$A$2:$A$1823='Ratios - Total'!$A51,Data!$C$2:$C$1823,0),0)),"Missing Data")</f>
        <v>Missing Data</v>
      </c>
      <c r="I51" s="5">
        <f t="array" ref="I51">IFERROR(INDEX(Data!$G$2:$G$1823,MATCH('Ratios - Total'!$C51,IF(Data!$A$2:$A$1823='Ratios - Total'!$A51,Data!$C$2:$C$1823,0),0))/INDEX(Data!$D$2:$D$1823,MATCH('Ratios - Total'!$C51,IF(Data!$A$2:$A$1823='Ratios - Total'!$A51,Data!$C$2:$C$1823,0),0)),"Missing Data")</f>
        <v>0</v>
      </c>
      <c r="J51" s="5"/>
      <c r="K51" s="5">
        <f t="array" ref="K51">IFERROR(INDEX(Data!$E$2:$E$1823,MATCH('Ratios - Total'!$C51,IF(Data!$A$2:$A$1823='Ratios - Total'!$A51,Data!$C$2:$C$1823,0),0))/INDEX(Data!$D$2:$D$1823,MATCH('Ratios - Total'!$C51,IF(Data!$A$2:$A$1823='Ratios - Total'!$A51,Data!$C$2:$C$1823,0),0)),"Missing Data")</f>
        <v>0</v>
      </c>
      <c r="L51" s="5"/>
      <c r="M51" s="5" t="str">
        <f t="array" ref="M51">IFERROR(INDEX(Data!$F$2:$F$1823,MATCH('Ratios - Total'!$C51,IF(Data!$A$2:$A$1823='Ratios - Total'!$A51,Data!$C$2:$C$1823,0),0))/INDEX(Data!$E$2:$E$1823,MATCH('Ratios - Total'!$C51,IF(Data!$A$2:$A$1823='Ratios - Total'!$A51,Data!$C$2:$C$1823,0),0)),"Missing Data")</f>
        <v>Missing Data</v>
      </c>
      <c r="N51" s="5"/>
      <c r="O51" s="5" t="str">
        <f t="array" ref="O51">IFERROR(INDEX(Data!$G$2:$G$1823,MATCH('Ratios - Total'!$C51,IF(Data!$A$2:$A$1823='Ratios - Total'!$A51,Data!$C$2:$C$1823,0),0))/INDEX(Data!$F$2:$F$1823,MATCH('Ratios - Total'!$C51,IF(Data!$A$2:$A$1823='Ratios - Total'!$A51,Data!$C$2:$C$1823,0),0)),"Missing Data")</f>
        <v>Missing Data</v>
      </c>
      <c r="P51" s="5" t="str">
        <f t="array" ref="P51">IFERROR(INDEX(Data!$H$2:$H$1823,MATCH('Ratios - Total'!$C51,IF(Data!$A$2:$A$1823='Ratios - Total'!$A51,Data!$C$2:$C$1823,0),0))/INDEX(Data!$G$2:$G$1823,MATCH('Ratios - Total'!$C51,IF(Data!$A$2:$A$1823='Ratios - Total'!$A51,Data!$C$2:$C$1823,0),0)),"Missing Data")</f>
        <v>Missing Data</v>
      </c>
      <c r="Q51" s="5"/>
      <c r="R51" s="5" t="str">
        <f t="array" ref="R51">IFERROR(INDEX(Data!$L$2:$L$1823,MATCH('Ratios - Total'!$C51,IF(Data!$A$2:$A$1823='Ratios - Total'!$A51,Data!$C$2:$C$1823,0),0))/INDEX(Data!$G$2:$G$1823,MATCH('Ratios - Total'!$C51,IF(Data!$A$2:$A$1823='Ratios - Total'!$A51,Data!$C$2:$C$1823,0),0)),"Missing Data")</f>
        <v>Missing Data</v>
      </c>
      <c r="S51" s="5"/>
      <c r="T51" s="5">
        <f t="array" ref="T51">IFERROR(INDEX(Data!$H$2:$H$1823,MATCH('Ratios - Total'!$C51,IF(Data!$A$2:$A$1823='Ratios - Total'!$A51,Data!$C$2:$C$1823,0),0))/INDEX(Data!$L$2:$L$1823,MATCH('Ratios - Total'!$C51,IF(Data!$A$2:$A$1823='Ratios - Total'!$A51,Data!$C$2:$C$1823,0),0)),"Missing Data")</f>
        <v>14621.762755227552</v>
      </c>
      <c r="U51" s="5">
        <f t="array" ref="U51">IFERROR(INDEX(Data!$K$2:$K$1823,MATCH('Ratios - Total'!$C51,IF(Data!$A$2:$A$1823='Ratios - Total'!$A51,Data!$C$2:$C$1823,0),0))/INDEX(Data!$H$2:$H$1823,MATCH('Ratios - Total'!$C51,IF(Data!$A$2:$A$1823='Ratios - Total'!$A51,Data!$C$2:$C$1823,0),0)),"Missing Data")</f>
        <v>0.55914443296855509</v>
      </c>
      <c r="V51" s="5">
        <f t="array" ref="V51">IFERROR(INDEX(Data!$K$2:$K$1823,MATCH('Ratios - Total'!$C51,IF(Data!$A$2:$A$1823='Ratios - Total'!$A51,Data!$C$2:$C$1823,0),0))/INDEX(Data!$L$2:$L$1823,MATCH('Ratios - Total'!$C51,IF(Data!$A$2:$A$1823='Ratios - Total'!$A51,Data!$C$2:$C$1823,0),0)),"Missing Data")</f>
        <v>8175.6772447724479</v>
      </c>
      <c r="W51" s="5">
        <f t="shared" si="1"/>
        <v>6446.0855104551038</v>
      </c>
      <c r="X51" s="5" t="str">
        <f t="array" ref="X51">IFERROR(INDEX(Data!$K$2:$K$1823,MATCH('Ratios - Total'!$C51,IF(Data!$A$2:$A$1823='Ratios - Total'!$A51,Data!$C$2:$C$1823,0),0))/INDEX(Data!$G$2:$G$1823,MATCH('Ratios - Total'!$C51,IF(Data!$A$2:$A$1823='Ratios - Total'!$A51,Data!$C$2:$C$1823,0),0)),"Missing Data")</f>
        <v>Missing Data</v>
      </c>
    </row>
    <row r="52" spans="1:24" x14ac:dyDescent="0.25">
      <c r="A52" s="24" t="s">
        <v>100</v>
      </c>
      <c r="B52" s="24" t="s">
        <v>101</v>
      </c>
      <c r="C52" s="24">
        <v>1972</v>
      </c>
      <c r="D52" s="5">
        <f t="array" ref="D52">IFERROR(INDEX(Data!$H$2:$H$1823,MATCH('Ratios - Total'!$C52,IF(Data!$A$2:$A$1823='Ratios - Total'!$A52,Data!$C$2:$C$1823,0),0))/INDEX(Data!$D$2:$D$1823,MATCH('Ratios - Total'!$C52,IF(Data!$A$2:$A$1823='Ratios - Total'!$A52,Data!$C$2:$C$1823,0),0)),"Missing Data")</f>
        <v>187.89756192575032</v>
      </c>
      <c r="E52" s="5"/>
      <c r="F52" s="5">
        <f t="array" ref="F52">IFERROR(INDEX(Data!$G$2:$G$1823,MATCH('Ratios - Total'!$C52,IF(Data!$A$2:$A$1823='Ratios - Total'!$A52,Data!$C$2:$C$1823,0),0))/INDEX(Data!$D$2:$D$1823,MATCH('Ratios - Total'!$C52,IF(Data!$A$2:$A$1823='Ratios - Total'!$A52,Data!$C$2:$C$1823,0),0)),"Missing Data")</f>
        <v>0</v>
      </c>
      <c r="G52" s="5"/>
      <c r="H52" s="5" t="str">
        <f t="array" ref="H52">IFERROR(INDEX(Data!$H$2:$H$1823,MATCH('Ratios - Total'!$C52,IF(Data!$A$2:$A$1823='Ratios - Total'!$A52,Data!$C$2:$C$1823,0),0))/INDEX(Data!$G$2:$G$1823,MATCH('Ratios - Total'!$C52,IF(Data!$A$2:$A$1823='Ratios - Total'!$A52,Data!$C$2:$C$1823,0),0)),"Missing Data")</f>
        <v>Missing Data</v>
      </c>
      <c r="I52" s="5">
        <f t="array" ref="I52">IFERROR(INDEX(Data!$G$2:$G$1823,MATCH('Ratios - Total'!$C52,IF(Data!$A$2:$A$1823='Ratios - Total'!$A52,Data!$C$2:$C$1823,0),0))/INDEX(Data!$D$2:$D$1823,MATCH('Ratios - Total'!$C52,IF(Data!$A$2:$A$1823='Ratios - Total'!$A52,Data!$C$2:$C$1823,0),0)),"Missing Data")</f>
        <v>0</v>
      </c>
      <c r="J52" s="5"/>
      <c r="K52" s="5">
        <f t="array" ref="K52">IFERROR(INDEX(Data!$E$2:$E$1823,MATCH('Ratios - Total'!$C52,IF(Data!$A$2:$A$1823='Ratios - Total'!$A52,Data!$C$2:$C$1823,0),0))/INDEX(Data!$D$2:$D$1823,MATCH('Ratios - Total'!$C52,IF(Data!$A$2:$A$1823='Ratios - Total'!$A52,Data!$C$2:$C$1823,0),0)),"Missing Data")</f>
        <v>0</v>
      </c>
      <c r="L52" s="5"/>
      <c r="M52" s="5" t="str">
        <f t="array" ref="M52">IFERROR(INDEX(Data!$F$2:$F$1823,MATCH('Ratios - Total'!$C52,IF(Data!$A$2:$A$1823='Ratios - Total'!$A52,Data!$C$2:$C$1823,0),0))/INDEX(Data!$E$2:$E$1823,MATCH('Ratios - Total'!$C52,IF(Data!$A$2:$A$1823='Ratios - Total'!$A52,Data!$C$2:$C$1823,0),0)),"Missing Data")</f>
        <v>Missing Data</v>
      </c>
      <c r="N52" s="5"/>
      <c r="O52" s="5" t="str">
        <f t="array" ref="O52">IFERROR(INDEX(Data!$G$2:$G$1823,MATCH('Ratios - Total'!$C52,IF(Data!$A$2:$A$1823='Ratios - Total'!$A52,Data!$C$2:$C$1823,0),0))/INDEX(Data!$F$2:$F$1823,MATCH('Ratios - Total'!$C52,IF(Data!$A$2:$A$1823='Ratios - Total'!$A52,Data!$C$2:$C$1823,0),0)),"Missing Data")</f>
        <v>Missing Data</v>
      </c>
      <c r="P52" s="5" t="str">
        <f t="array" ref="P52">IFERROR(INDEX(Data!$H$2:$H$1823,MATCH('Ratios - Total'!$C52,IF(Data!$A$2:$A$1823='Ratios - Total'!$A52,Data!$C$2:$C$1823,0),0))/INDEX(Data!$G$2:$G$1823,MATCH('Ratios - Total'!$C52,IF(Data!$A$2:$A$1823='Ratios - Total'!$A52,Data!$C$2:$C$1823,0),0)),"Missing Data")</f>
        <v>Missing Data</v>
      </c>
      <c r="Q52" s="5"/>
      <c r="R52" s="5" t="str">
        <f t="array" ref="R52">IFERROR(INDEX(Data!$L$2:$L$1823,MATCH('Ratios - Total'!$C52,IF(Data!$A$2:$A$1823='Ratios - Total'!$A52,Data!$C$2:$C$1823,0),0))/INDEX(Data!$G$2:$G$1823,MATCH('Ratios - Total'!$C52,IF(Data!$A$2:$A$1823='Ratios - Total'!$A52,Data!$C$2:$C$1823,0),0)),"Missing Data")</f>
        <v>Missing Data</v>
      </c>
      <c r="S52" s="5"/>
      <c r="T52" s="5">
        <f t="array" ref="T52">IFERROR(INDEX(Data!$H$2:$H$1823,MATCH('Ratios - Total'!$C52,IF(Data!$A$2:$A$1823='Ratios - Total'!$A52,Data!$C$2:$C$1823,0),0))/INDEX(Data!$L$2:$L$1823,MATCH('Ratios - Total'!$C52,IF(Data!$A$2:$A$1823='Ratios - Total'!$A52,Data!$C$2:$C$1823,0),0)),"Missing Data")</f>
        <v>9580.7442467580368</v>
      </c>
      <c r="U52" s="5">
        <f t="array" ref="U52">IFERROR(INDEX(Data!$K$2:$K$1823,MATCH('Ratios - Total'!$C52,IF(Data!$A$2:$A$1823='Ratios - Total'!$A52,Data!$C$2:$C$1823,0),0))/INDEX(Data!$H$2:$H$1823,MATCH('Ratios - Total'!$C52,IF(Data!$A$2:$A$1823='Ratios - Total'!$A52,Data!$C$2:$C$1823,0),0)),"Missing Data")</f>
        <v>0.62146402188247019</v>
      </c>
      <c r="V52" s="5">
        <f t="array" ref="V52">IFERROR(INDEX(Data!$K$2:$K$1823,MATCH('Ratios - Total'!$C52,IF(Data!$A$2:$A$1823='Ratios - Total'!$A52,Data!$C$2:$C$1823,0),0))/INDEX(Data!$L$2:$L$1823,MATCH('Ratios - Total'!$C52,IF(Data!$A$2:$A$1823='Ratios - Total'!$A52,Data!$C$2:$C$1823,0),0)),"Missing Data")</f>
        <v>5954.0878522175872</v>
      </c>
      <c r="W52" s="5">
        <f t="shared" si="1"/>
        <v>3626.6563945404496</v>
      </c>
      <c r="X52" s="5" t="str">
        <f t="array" ref="X52">IFERROR(INDEX(Data!$K$2:$K$1823,MATCH('Ratios - Total'!$C52,IF(Data!$A$2:$A$1823='Ratios - Total'!$A52,Data!$C$2:$C$1823,0),0))/INDEX(Data!$G$2:$G$1823,MATCH('Ratios - Total'!$C52,IF(Data!$A$2:$A$1823='Ratios - Total'!$A52,Data!$C$2:$C$1823,0),0)),"Missing Data")</f>
        <v>Missing Data</v>
      </c>
    </row>
    <row r="53" spans="1:24" x14ac:dyDescent="0.25">
      <c r="A53" s="24" t="s">
        <v>102</v>
      </c>
      <c r="B53" s="24" t="s">
        <v>103</v>
      </c>
      <c r="C53" s="24">
        <v>1972</v>
      </c>
      <c r="D53" s="5">
        <f t="array" ref="D53">IFERROR(INDEX(Data!$H$2:$H$1823,MATCH('Ratios - Total'!$C53,IF(Data!$A$2:$A$1823='Ratios - Total'!$A53,Data!$C$2:$C$1823,0),0))/INDEX(Data!$D$2:$D$1823,MATCH('Ratios - Total'!$C53,IF(Data!$A$2:$A$1823='Ratios - Total'!$A53,Data!$C$2:$C$1823,0),0)),"Missing Data")</f>
        <v>241.34225229096444</v>
      </c>
      <c r="E53" s="5"/>
      <c r="F53" s="5">
        <f t="array" ref="F53">IFERROR(INDEX(Data!$G$2:$G$1823,MATCH('Ratios - Total'!$C53,IF(Data!$A$2:$A$1823='Ratios - Total'!$A53,Data!$C$2:$C$1823,0),0))/INDEX(Data!$D$2:$D$1823,MATCH('Ratios - Total'!$C53,IF(Data!$A$2:$A$1823='Ratios - Total'!$A53,Data!$C$2:$C$1823,0),0)),"Missing Data")</f>
        <v>0</v>
      </c>
      <c r="G53" s="5"/>
      <c r="H53" s="5" t="str">
        <f t="array" ref="H53">IFERROR(INDEX(Data!$H$2:$H$1823,MATCH('Ratios - Total'!$C53,IF(Data!$A$2:$A$1823='Ratios - Total'!$A53,Data!$C$2:$C$1823,0),0))/INDEX(Data!$G$2:$G$1823,MATCH('Ratios - Total'!$C53,IF(Data!$A$2:$A$1823='Ratios - Total'!$A53,Data!$C$2:$C$1823,0),0)),"Missing Data")</f>
        <v>Missing Data</v>
      </c>
      <c r="I53" s="5">
        <f t="array" ref="I53">IFERROR(INDEX(Data!$G$2:$G$1823,MATCH('Ratios - Total'!$C53,IF(Data!$A$2:$A$1823='Ratios - Total'!$A53,Data!$C$2:$C$1823,0),0))/INDEX(Data!$D$2:$D$1823,MATCH('Ratios - Total'!$C53,IF(Data!$A$2:$A$1823='Ratios - Total'!$A53,Data!$C$2:$C$1823,0),0)),"Missing Data")</f>
        <v>0</v>
      </c>
      <c r="J53" s="5"/>
      <c r="K53" s="5">
        <f t="array" ref="K53">IFERROR(INDEX(Data!$E$2:$E$1823,MATCH('Ratios - Total'!$C53,IF(Data!$A$2:$A$1823='Ratios - Total'!$A53,Data!$C$2:$C$1823,0),0))/INDEX(Data!$D$2:$D$1823,MATCH('Ratios - Total'!$C53,IF(Data!$A$2:$A$1823='Ratios - Total'!$A53,Data!$C$2:$C$1823,0),0)),"Missing Data")</f>
        <v>0</v>
      </c>
      <c r="L53" s="5"/>
      <c r="M53" s="5" t="str">
        <f t="array" ref="M53">IFERROR(INDEX(Data!$F$2:$F$1823,MATCH('Ratios - Total'!$C53,IF(Data!$A$2:$A$1823='Ratios - Total'!$A53,Data!$C$2:$C$1823,0),0))/INDEX(Data!$E$2:$E$1823,MATCH('Ratios - Total'!$C53,IF(Data!$A$2:$A$1823='Ratios - Total'!$A53,Data!$C$2:$C$1823,0),0)),"Missing Data")</f>
        <v>Missing Data</v>
      </c>
      <c r="N53" s="5"/>
      <c r="O53" s="5" t="str">
        <f t="array" ref="O53">IFERROR(INDEX(Data!$G$2:$G$1823,MATCH('Ratios - Total'!$C53,IF(Data!$A$2:$A$1823='Ratios - Total'!$A53,Data!$C$2:$C$1823,0),0))/INDEX(Data!$F$2:$F$1823,MATCH('Ratios - Total'!$C53,IF(Data!$A$2:$A$1823='Ratios - Total'!$A53,Data!$C$2:$C$1823,0),0)),"Missing Data")</f>
        <v>Missing Data</v>
      </c>
      <c r="P53" s="5" t="str">
        <f t="array" ref="P53">IFERROR(INDEX(Data!$H$2:$H$1823,MATCH('Ratios - Total'!$C53,IF(Data!$A$2:$A$1823='Ratios - Total'!$A53,Data!$C$2:$C$1823,0),0))/INDEX(Data!$G$2:$G$1823,MATCH('Ratios - Total'!$C53,IF(Data!$A$2:$A$1823='Ratios - Total'!$A53,Data!$C$2:$C$1823,0),0)),"Missing Data")</f>
        <v>Missing Data</v>
      </c>
      <c r="Q53" s="5"/>
      <c r="R53" s="5" t="str">
        <f t="array" ref="R53">IFERROR(INDEX(Data!$L$2:$L$1823,MATCH('Ratios - Total'!$C53,IF(Data!$A$2:$A$1823='Ratios - Total'!$A53,Data!$C$2:$C$1823,0),0))/INDEX(Data!$G$2:$G$1823,MATCH('Ratios - Total'!$C53,IF(Data!$A$2:$A$1823='Ratios - Total'!$A53,Data!$C$2:$C$1823,0),0)),"Missing Data")</f>
        <v>Missing Data</v>
      </c>
      <c r="S53" s="5"/>
      <c r="T53" s="5">
        <f t="array" ref="T53">IFERROR(INDEX(Data!$H$2:$H$1823,MATCH('Ratios - Total'!$C53,IF(Data!$A$2:$A$1823='Ratios - Total'!$A53,Data!$C$2:$C$1823,0),0))/INDEX(Data!$L$2:$L$1823,MATCH('Ratios - Total'!$C53,IF(Data!$A$2:$A$1823='Ratios - Total'!$A53,Data!$C$2:$C$1823,0),0)),"Missing Data")</f>
        <v>14345.617040394298</v>
      </c>
      <c r="U53" s="5">
        <f t="array" ref="U53">IFERROR(INDEX(Data!$K$2:$K$1823,MATCH('Ratios - Total'!$C53,IF(Data!$A$2:$A$1823='Ratios - Total'!$A53,Data!$C$2:$C$1823,0),0))/INDEX(Data!$H$2:$H$1823,MATCH('Ratios - Total'!$C53,IF(Data!$A$2:$A$1823='Ratios - Total'!$A53,Data!$C$2:$C$1823,0),0)),"Missing Data")</f>
        <v>0.58444640970525608</v>
      </c>
      <c r="V53" s="5">
        <f t="array" ref="V53">IFERROR(INDEX(Data!$K$2:$K$1823,MATCH('Ratios - Total'!$C53,IF(Data!$A$2:$A$1823='Ratios - Total'!$A53,Data!$C$2:$C$1823,0),0))/INDEX(Data!$L$2:$L$1823,MATCH('Ratios - Total'!$C53,IF(Data!$A$2:$A$1823='Ratios - Total'!$A53,Data!$C$2:$C$1823,0),0)),"Missing Data")</f>
        <v>8384.2443742649884</v>
      </c>
      <c r="W53" s="5">
        <f t="shared" si="1"/>
        <v>5961.3726661293094</v>
      </c>
      <c r="X53" s="5" t="str">
        <f t="array" ref="X53">IFERROR(INDEX(Data!$K$2:$K$1823,MATCH('Ratios - Total'!$C53,IF(Data!$A$2:$A$1823='Ratios - Total'!$A53,Data!$C$2:$C$1823,0),0))/INDEX(Data!$G$2:$G$1823,MATCH('Ratios - Total'!$C53,IF(Data!$A$2:$A$1823='Ratios - Total'!$A53,Data!$C$2:$C$1823,0),0)),"Missing Data")</f>
        <v>Missing Data</v>
      </c>
    </row>
    <row r="54" spans="1:24" x14ac:dyDescent="0.25">
      <c r="A54" s="24" t="s">
        <v>104</v>
      </c>
      <c r="B54" s="24" t="s">
        <v>105</v>
      </c>
      <c r="C54" s="24">
        <v>1972</v>
      </c>
      <c r="D54" s="5">
        <f t="array" ref="D54">IFERROR(INDEX(Data!$H$2:$H$1823,MATCH('Ratios - Total'!$C54,IF(Data!$A$2:$A$1823='Ratios - Total'!$A54,Data!$C$2:$C$1823,0),0))/INDEX(Data!$D$2:$D$1823,MATCH('Ratios - Total'!$C54,IF(Data!$A$2:$A$1823='Ratios - Total'!$A54,Data!$C$2:$C$1823,0),0)),"Missing Data")</f>
        <v>282.5668924042057</v>
      </c>
      <c r="E54" s="5"/>
      <c r="F54" s="5">
        <f t="array" ref="F54">IFERROR(INDEX(Data!$G$2:$G$1823,MATCH('Ratios - Total'!$C54,IF(Data!$A$2:$A$1823='Ratios - Total'!$A54,Data!$C$2:$C$1823,0),0))/INDEX(Data!$D$2:$D$1823,MATCH('Ratios - Total'!$C54,IF(Data!$A$2:$A$1823='Ratios - Total'!$A54,Data!$C$2:$C$1823,0),0)),"Missing Data")</f>
        <v>0</v>
      </c>
      <c r="G54" s="5"/>
      <c r="H54" s="5" t="str">
        <f t="array" ref="H54">IFERROR(INDEX(Data!$H$2:$H$1823,MATCH('Ratios - Total'!$C54,IF(Data!$A$2:$A$1823='Ratios - Total'!$A54,Data!$C$2:$C$1823,0),0))/INDEX(Data!$G$2:$G$1823,MATCH('Ratios - Total'!$C54,IF(Data!$A$2:$A$1823='Ratios - Total'!$A54,Data!$C$2:$C$1823,0),0)),"Missing Data")</f>
        <v>Missing Data</v>
      </c>
      <c r="I54" s="5">
        <f t="array" ref="I54">IFERROR(INDEX(Data!$G$2:$G$1823,MATCH('Ratios - Total'!$C54,IF(Data!$A$2:$A$1823='Ratios - Total'!$A54,Data!$C$2:$C$1823,0),0))/INDEX(Data!$D$2:$D$1823,MATCH('Ratios - Total'!$C54,IF(Data!$A$2:$A$1823='Ratios - Total'!$A54,Data!$C$2:$C$1823,0),0)),"Missing Data")</f>
        <v>0</v>
      </c>
      <c r="J54" s="5"/>
      <c r="K54" s="5">
        <f t="array" ref="K54">IFERROR(INDEX(Data!$E$2:$E$1823,MATCH('Ratios - Total'!$C54,IF(Data!$A$2:$A$1823='Ratios - Total'!$A54,Data!$C$2:$C$1823,0),0))/INDEX(Data!$D$2:$D$1823,MATCH('Ratios - Total'!$C54,IF(Data!$A$2:$A$1823='Ratios - Total'!$A54,Data!$C$2:$C$1823,0),0)),"Missing Data")</f>
        <v>0</v>
      </c>
      <c r="L54" s="5"/>
      <c r="M54" s="5" t="str">
        <f t="array" ref="M54">IFERROR(INDEX(Data!$F$2:$F$1823,MATCH('Ratios - Total'!$C54,IF(Data!$A$2:$A$1823='Ratios - Total'!$A54,Data!$C$2:$C$1823,0),0))/INDEX(Data!$E$2:$E$1823,MATCH('Ratios - Total'!$C54,IF(Data!$A$2:$A$1823='Ratios - Total'!$A54,Data!$C$2:$C$1823,0),0)),"Missing Data")</f>
        <v>Missing Data</v>
      </c>
      <c r="N54" s="5"/>
      <c r="O54" s="5" t="str">
        <f t="array" ref="O54">IFERROR(INDEX(Data!$G$2:$G$1823,MATCH('Ratios - Total'!$C54,IF(Data!$A$2:$A$1823='Ratios - Total'!$A54,Data!$C$2:$C$1823,0),0))/INDEX(Data!$F$2:$F$1823,MATCH('Ratios - Total'!$C54,IF(Data!$A$2:$A$1823='Ratios - Total'!$A54,Data!$C$2:$C$1823,0),0)),"Missing Data")</f>
        <v>Missing Data</v>
      </c>
      <c r="P54" s="5" t="str">
        <f t="array" ref="P54">IFERROR(INDEX(Data!$H$2:$H$1823,MATCH('Ratios - Total'!$C54,IF(Data!$A$2:$A$1823='Ratios - Total'!$A54,Data!$C$2:$C$1823,0),0))/INDEX(Data!$G$2:$G$1823,MATCH('Ratios - Total'!$C54,IF(Data!$A$2:$A$1823='Ratios - Total'!$A54,Data!$C$2:$C$1823,0),0)),"Missing Data")</f>
        <v>Missing Data</v>
      </c>
      <c r="Q54" s="5"/>
      <c r="R54" s="5" t="str">
        <f t="array" ref="R54">IFERROR(INDEX(Data!$L$2:$L$1823,MATCH('Ratios - Total'!$C54,IF(Data!$A$2:$A$1823='Ratios - Total'!$A54,Data!$C$2:$C$1823,0),0))/INDEX(Data!$G$2:$G$1823,MATCH('Ratios - Total'!$C54,IF(Data!$A$2:$A$1823='Ratios - Total'!$A54,Data!$C$2:$C$1823,0),0)),"Missing Data")</f>
        <v>Missing Data</v>
      </c>
      <c r="S54" s="5"/>
      <c r="T54" s="5">
        <f t="array" ref="T54">IFERROR(INDEX(Data!$H$2:$H$1823,MATCH('Ratios - Total'!$C54,IF(Data!$A$2:$A$1823='Ratios - Total'!$A54,Data!$C$2:$C$1823,0),0))/INDEX(Data!$L$2:$L$1823,MATCH('Ratios - Total'!$C54,IF(Data!$A$2:$A$1823='Ratios - Total'!$A54,Data!$C$2:$C$1823,0),0)),"Missing Data")</f>
        <v>10585.592396587104</v>
      </c>
      <c r="U54" s="5">
        <f t="array" ref="U54">IFERROR(INDEX(Data!$K$2:$K$1823,MATCH('Ratios - Total'!$C54,IF(Data!$A$2:$A$1823='Ratios - Total'!$A54,Data!$C$2:$C$1823,0),0))/INDEX(Data!$H$2:$H$1823,MATCH('Ratios - Total'!$C54,IF(Data!$A$2:$A$1823='Ratios - Total'!$A54,Data!$C$2:$C$1823,0),0)),"Missing Data")</f>
        <v>0.60399063379994289</v>
      </c>
      <c r="V54" s="5">
        <f t="array" ref="V54">IFERROR(INDEX(Data!$K$2:$K$1823,MATCH('Ratios - Total'!$C54,IF(Data!$A$2:$A$1823='Ratios - Total'!$A54,Data!$C$2:$C$1823,0),0))/INDEX(Data!$L$2:$L$1823,MATCH('Ratios - Total'!$C54,IF(Data!$A$2:$A$1823='Ratios - Total'!$A54,Data!$C$2:$C$1823,0),0)),"Missing Data")</f>
        <v>6393.5986607625009</v>
      </c>
      <c r="W54" s="5">
        <f t="shared" si="1"/>
        <v>4191.9937358246034</v>
      </c>
      <c r="X54" s="5" t="str">
        <f t="array" ref="X54">IFERROR(INDEX(Data!$K$2:$K$1823,MATCH('Ratios - Total'!$C54,IF(Data!$A$2:$A$1823='Ratios - Total'!$A54,Data!$C$2:$C$1823,0),0))/INDEX(Data!$G$2:$G$1823,MATCH('Ratios - Total'!$C54,IF(Data!$A$2:$A$1823='Ratios - Total'!$A54,Data!$C$2:$C$1823,0),0)),"Missing Data")</f>
        <v>Missing Data</v>
      </c>
    </row>
    <row r="55" spans="1:24" x14ac:dyDescent="0.25">
      <c r="A55" s="22" t="s">
        <v>4</v>
      </c>
      <c r="B55" s="22" t="s">
        <v>5</v>
      </c>
      <c r="C55" s="22">
        <v>1977</v>
      </c>
      <c r="D55" s="5">
        <f t="array" ref="D55">IFERROR(INDEX(Data!$H$2:$H$1823,MATCH('Ratios - Total'!$C55,IF(Data!$A$2:$A$1823='Ratios - Total'!$A55,Data!$C$2:$C$1823,0),0))/INDEX(Data!$D$2:$D$1823,MATCH('Ratios - Total'!$C55,IF(Data!$A$2:$A$1823='Ratios - Total'!$A55,Data!$C$2:$C$1823,0),0)),"Missing Data")</f>
        <v>240.30939721936716</v>
      </c>
      <c r="E55" s="22"/>
      <c r="F55" s="5">
        <f t="array" ref="F55">IFERROR(INDEX(Data!$G$2:$G$1823,MATCH('Ratios - Total'!$C55,IF(Data!$A$2:$A$1823='Ratios - Total'!$A55,Data!$C$2:$C$1823,0),0))/INDEX(Data!$D$2:$D$1823,MATCH('Ratios - Total'!$C55,IF(Data!$A$2:$A$1823='Ratios - Total'!$A55,Data!$C$2:$C$1823,0),0)),"Missing Data")</f>
        <v>0</v>
      </c>
      <c r="G55" s="5"/>
      <c r="H55" s="5" t="str">
        <f t="array" ref="H55">IFERROR(INDEX(Data!$H$2:$H$1823,MATCH('Ratios - Total'!$C55,IF(Data!$A$2:$A$1823='Ratios - Total'!$A55,Data!$C$2:$C$1823,0),0))/INDEX(Data!$G$2:$G$1823,MATCH('Ratios - Total'!$C55,IF(Data!$A$2:$A$1823='Ratios - Total'!$A55,Data!$C$2:$C$1823,0),0)),"Missing Data")</f>
        <v>Missing Data</v>
      </c>
      <c r="I55" s="5">
        <f t="array" ref="I55">IFERROR(INDEX(Data!$G$2:$G$1823,MATCH('Ratios - Total'!$C55,IF(Data!$A$2:$A$1823='Ratios - Total'!$A55,Data!$C$2:$C$1823,0),0))/INDEX(Data!$D$2:$D$1823,MATCH('Ratios - Total'!$C55,IF(Data!$A$2:$A$1823='Ratios - Total'!$A55,Data!$C$2:$C$1823,0),0)),"Missing Data")</f>
        <v>0</v>
      </c>
      <c r="J55" s="22"/>
      <c r="K55" s="5">
        <f t="array" ref="K55">IFERROR(INDEX(Data!$E$2:$E$1823,MATCH('Ratios - Total'!$C55,IF(Data!$A$2:$A$1823='Ratios - Total'!$A55,Data!$C$2:$C$1823,0),0))/INDEX(Data!$D$2:$D$1823,MATCH('Ratios - Total'!$C55,IF(Data!$A$2:$A$1823='Ratios - Total'!$A55,Data!$C$2:$C$1823,0),0)),"Missing Data")</f>
        <v>0</v>
      </c>
      <c r="L55" s="5"/>
      <c r="M55" s="5" t="str">
        <f t="array" ref="M55">IFERROR(INDEX(Data!$F$2:$F$1823,MATCH('Ratios - Total'!$C55,IF(Data!$A$2:$A$1823='Ratios - Total'!$A55,Data!$C$2:$C$1823,0),0))/INDEX(Data!$E$2:$E$1823,MATCH('Ratios - Total'!$C55,IF(Data!$A$2:$A$1823='Ratios - Total'!$A55,Data!$C$2:$C$1823,0),0)),"Missing Data")</f>
        <v>Missing Data</v>
      </c>
      <c r="N55" s="5"/>
      <c r="O55" s="5" t="str">
        <f t="array" ref="O55">IFERROR(INDEX(Data!$G$2:$G$1823,MATCH('Ratios - Total'!$C55,IF(Data!$A$2:$A$1823='Ratios - Total'!$A55,Data!$C$2:$C$1823,0),0))/INDEX(Data!$F$2:$F$1823,MATCH('Ratios - Total'!$C55,IF(Data!$A$2:$A$1823='Ratios - Total'!$A55,Data!$C$2:$C$1823,0),0)),"Missing Data")</f>
        <v>Missing Data</v>
      </c>
      <c r="P55" s="5" t="str">
        <f t="array" ref="P55">IFERROR(INDEX(Data!$H$2:$H$1823,MATCH('Ratios - Total'!$C55,IF(Data!$A$2:$A$1823='Ratios - Total'!$A55,Data!$C$2:$C$1823,0),0))/INDEX(Data!$G$2:$G$1823,MATCH('Ratios - Total'!$C55,IF(Data!$A$2:$A$1823='Ratios - Total'!$A55,Data!$C$2:$C$1823,0),0)),"Missing Data")</f>
        <v>Missing Data</v>
      </c>
      <c r="Q55" s="5"/>
      <c r="R55" s="5" t="str">
        <f t="array" ref="R55">IFERROR(INDEX(Data!$L$2:$L$1823,MATCH('Ratios - Total'!$C55,IF(Data!$A$2:$A$1823='Ratios - Total'!$A55,Data!$C$2:$C$1823,0),0))/INDEX(Data!$G$2:$G$1823,MATCH('Ratios - Total'!$C55,IF(Data!$A$2:$A$1823='Ratios - Total'!$A55,Data!$C$2:$C$1823,0),0)),"Missing Data")</f>
        <v>Missing Data</v>
      </c>
      <c r="S55" s="5"/>
      <c r="T55" s="5">
        <f t="array" ref="T55">IFERROR(INDEX(Data!$H$2:$H$1823,MATCH('Ratios - Total'!$C55,IF(Data!$A$2:$A$1823='Ratios - Total'!$A55,Data!$C$2:$C$1823,0),0))/INDEX(Data!$L$2:$L$1823,MATCH('Ratios - Total'!$C55,IF(Data!$A$2:$A$1823='Ratios - Total'!$A55,Data!$C$2:$C$1823,0),0)),"Missing Data")</f>
        <v>14946.185596843145</v>
      </c>
      <c r="U55" s="5">
        <f t="array" ref="U55">IFERROR(INDEX(Data!$K$2:$K$1823,MATCH('Ratios - Total'!$C55,IF(Data!$A$2:$A$1823='Ratios - Total'!$A55,Data!$C$2:$C$1823,0),0))/INDEX(Data!$H$2:$H$1823,MATCH('Ratios - Total'!$C55,IF(Data!$A$2:$A$1823='Ratios - Total'!$A55,Data!$C$2:$C$1823,0),0)),"Missing Data")</f>
        <v>0.56685557795880137</v>
      </c>
      <c r="V55" s="5">
        <f t="array" ref="V55">IFERROR(INDEX(Data!$K$2:$K$1823,MATCH('Ratios - Total'!$C55,IF(Data!$A$2:$A$1823='Ratios - Total'!$A55,Data!$C$2:$C$1823,0),0))/INDEX(Data!$L$2:$L$1823,MATCH('Ratios - Total'!$C55,IF(Data!$A$2:$A$1823='Ratios - Total'!$A55,Data!$C$2:$C$1823,0),0)),"Missing Data")</f>
        <v>8472.328674778033</v>
      </c>
      <c r="W55" s="5">
        <f t="shared" si="1"/>
        <v>6473.8569220651116</v>
      </c>
      <c r="X55" s="5" t="str">
        <f t="array" ref="X55">IFERROR(INDEX(Data!$K$2:$K$1823,MATCH('Ratios - Total'!$C55,IF(Data!$A$2:$A$1823='Ratios - Total'!$A55,Data!$C$2:$C$1823,0),0))/INDEX(Data!$G$2:$G$1823,MATCH('Ratios - Total'!$C55,IF(Data!$A$2:$A$1823='Ratios - Total'!$A55,Data!$C$2:$C$1823,0),0)),"Missing Data")</f>
        <v>Missing Data</v>
      </c>
    </row>
    <row r="56" spans="1:24" x14ac:dyDescent="0.25">
      <c r="A56" s="22" t="s">
        <v>6</v>
      </c>
      <c r="B56" s="22" t="s">
        <v>7</v>
      </c>
      <c r="C56" s="22">
        <v>1977</v>
      </c>
      <c r="D56" s="5">
        <f t="array" ref="D56">IFERROR(INDEX(Data!$H$2:$H$1823,MATCH('Ratios - Total'!$C56,IF(Data!$A$2:$A$1823='Ratios - Total'!$A56,Data!$C$2:$C$1823,0),0))/INDEX(Data!$D$2:$D$1823,MATCH('Ratios - Total'!$C56,IF(Data!$A$2:$A$1823='Ratios - Total'!$A56,Data!$C$2:$C$1823,0),0)),"Missing Data")</f>
        <v>966.81621590334282</v>
      </c>
      <c r="E56" s="22"/>
      <c r="F56" s="5">
        <f t="array" ref="F56">IFERROR(INDEX(Data!$G$2:$G$1823,MATCH('Ratios - Total'!$C56,IF(Data!$A$2:$A$1823='Ratios - Total'!$A56,Data!$C$2:$C$1823,0),0))/INDEX(Data!$D$2:$D$1823,MATCH('Ratios - Total'!$C56,IF(Data!$A$2:$A$1823='Ratios - Total'!$A56,Data!$C$2:$C$1823,0),0)),"Missing Data")</f>
        <v>0</v>
      </c>
      <c r="G56" s="5"/>
      <c r="H56" s="5" t="str">
        <f t="array" ref="H56">IFERROR(INDEX(Data!$H$2:$H$1823,MATCH('Ratios - Total'!$C56,IF(Data!$A$2:$A$1823='Ratios - Total'!$A56,Data!$C$2:$C$1823,0),0))/INDEX(Data!$G$2:$G$1823,MATCH('Ratios - Total'!$C56,IF(Data!$A$2:$A$1823='Ratios - Total'!$A56,Data!$C$2:$C$1823,0),0)),"Missing Data")</f>
        <v>Missing Data</v>
      </c>
      <c r="I56" s="5">
        <f t="array" ref="I56">IFERROR(INDEX(Data!$G$2:$G$1823,MATCH('Ratios - Total'!$C56,IF(Data!$A$2:$A$1823='Ratios - Total'!$A56,Data!$C$2:$C$1823,0),0))/INDEX(Data!$D$2:$D$1823,MATCH('Ratios - Total'!$C56,IF(Data!$A$2:$A$1823='Ratios - Total'!$A56,Data!$C$2:$C$1823,0),0)),"Missing Data")</f>
        <v>0</v>
      </c>
      <c r="J56" s="22"/>
      <c r="K56" s="5">
        <f t="array" ref="K56">IFERROR(INDEX(Data!$E$2:$E$1823,MATCH('Ratios - Total'!$C56,IF(Data!$A$2:$A$1823='Ratios - Total'!$A56,Data!$C$2:$C$1823,0),0))/INDEX(Data!$D$2:$D$1823,MATCH('Ratios - Total'!$C56,IF(Data!$A$2:$A$1823='Ratios - Total'!$A56,Data!$C$2:$C$1823,0),0)),"Missing Data")</f>
        <v>0</v>
      </c>
      <c r="L56" s="5"/>
      <c r="M56" s="5" t="str">
        <f t="array" ref="M56">IFERROR(INDEX(Data!$F$2:$F$1823,MATCH('Ratios - Total'!$C56,IF(Data!$A$2:$A$1823='Ratios - Total'!$A56,Data!$C$2:$C$1823,0),0))/INDEX(Data!$E$2:$E$1823,MATCH('Ratios - Total'!$C56,IF(Data!$A$2:$A$1823='Ratios - Total'!$A56,Data!$C$2:$C$1823,0),0)),"Missing Data")</f>
        <v>Missing Data</v>
      </c>
      <c r="N56" s="5"/>
      <c r="O56" s="5" t="str">
        <f t="array" ref="O56">IFERROR(INDEX(Data!$G$2:$G$1823,MATCH('Ratios - Total'!$C56,IF(Data!$A$2:$A$1823='Ratios - Total'!$A56,Data!$C$2:$C$1823,0),0))/INDEX(Data!$F$2:$F$1823,MATCH('Ratios - Total'!$C56,IF(Data!$A$2:$A$1823='Ratios - Total'!$A56,Data!$C$2:$C$1823,0),0)),"Missing Data")</f>
        <v>Missing Data</v>
      </c>
      <c r="P56" s="5" t="str">
        <f t="array" ref="P56">IFERROR(INDEX(Data!$H$2:$H$1823,MATCH('Ratios - Total'!$C56,IF(Data!$A$2:$A$1823='Ratios - Total'!$A56,Data!$C$2:$C$1823,0),0))/INDEX(Data!$G$2:$G$1823,MATCH('Ratios - Total'!$C56,IF(Data!$A$2:$A$1823='Ratios - Total'!$A56,Data!$C$2:$C$1823,0),0)),"Missing Data")</f>
        <v>Missing Data</v>
      </c>
      <c r="Q56" s="5"/>
      <c r="R56" s="5" t="str">
        <f t="array" ref="R56">IFERROR(INDEX(Data!$L$2:$L$1823,MATCH('Ratios - Total'!$C56,IF(Data!$A$2:$A$1823='Ratios - Total'!$A56,Data!$C$2:$C$1823,0),0))/INDEX(Data!$G$2:$G$1823,MATCH('Ratios - Total'!$C56,IF(Data!$A$2:$A$1823='Ratios - Total'!$A56,Data!$C$2:$C$1823,0),0)),"Missing Data")</f>
        <v>Missing Data</v>
      </c>
      <c r="S56" s="5"/>
      <c r="T56" s="5">
        <f t="array" ref="T56">IFERROR(INDEX(Data!$H$2:$H$1823,MATCH('Ratios - Total'!$C56,IF(Data!$A$2:$A$1823='Ratios - Total'!$A56,Data!$C$2:$C$1823,0),0))/INDEX(Data!$L$2:$L$1823,MATCH('Ratios - Total'!$C56,IF(Data!$A$2:$A$1823='Ratios - Total'!$A56,Data!$C$2:$C$1823,0),0)),"Missing Data")</f>
        <v>38649.596780684107</v>
      </c>
      <c r="U56" s="5">
        <f t="array" ref="U56">IFERROR(INDEX(Data!$K$2:$K$1823,MATCH('Ratios - Total'!$C56,IF(Data!$A$2:$A$1823='Ratios - Total'!$A56,Data!$C$2:$C$1823,0),0))/INDEX(Data!$H$2:$H$1823,MATCH('Ratios - Total'!$C56,IF(Data!$A$2:$A$1823='Ratios - Total'!$A56,Data!$C$2:$C$1823,0),0)),"Missing Data")</f>
        <v>0.46667820752784694</v>
      </c>
      <c r="V56" s="5">
        <f t="array" ref="V56">IFERROR(INDEX(Data!$K$2:$K$1823,MATCH('Ratios - Total'!$C56,IF(Data!$A$2:$A$1823='Ratios - Total'!$A56,Data!$C$2:$C$1823,0),0))/INDEX(Data!$L$2:$L$1823,MATCH('Ratios - Total'!$C56,IF(Data!$A$2:$A$1823='Ratios - Total'!$A56,Data!$C$2:$C$1823,0),0)),"Missing Data")</f>
        <v>18036.924547283703</v>
      </c>
      <c r="W56" s="5">
        <f t="shared" si="1"/>
        <v>20612.672233400404</v>
      </c>
      <c r="X56" s="5" t="str">
        <f t="array" ref="X56">IFERROR(INDEX(Data!$K$2:$K$1823,MATCH('Ratios - Total'!$C56,IF(Data!$A$2:$A$1823='Ratios - Total'!$A56,Data!$C$2:$C$1823,0),0))/INDEX(Data!$G$2:$G$1823,MATCH('Ratios - Total'!$C56,IF(Data!$A$2:$A$1823='Ratios - Total'!$A56,Data!$C$2:$C$1823,0),0)),"Missing Data")</f>
        <v>Missing Data</v>
      </c>
    </row>
    <row r="57" spans="1:24" x14ac:dyDescent="0.25">
      <c r="A57" s="22" t="s">
        <v>8</v>
      </c>
      <c r="B57" s="22" t="s">
        <v>9</v>
      </c>
      <c r="C57" s="22">
        <v>1977</v>
      </c>
      <c r="D57" s="5">
        <f t="array" ref="D57">IFERROR(INDEX(Data!$H$2:$H$1823,MATCH('Ratios - Total'!$C57,IF(Data!$A$2:$A$1823='Ratios - Total'!$A57,Data!$C$2:$C$1823,0),0))/INDEX(Data!$D$2:$D$1823,MATCH('Ratios - Total'!$C57,IF(Data!$A$2:$A$1823='Ratios - Total'!$A57,Data!$C$2:$C$1823,0),0)),"Missing Data")</f>
        <v>400.90800103818628</v>
      </c>
      <c r="E57" s="22"/>
      <c r="F57" s="5">
        <f t="array" ref="F57">IFERROR(INDEX(Data!$G$2:$G$1823,MATCH('Ratios - Total'!$C57,IF(Data!$A$2:$A$1823='Ratios - Total'!$A57,Data!$C$2:$C$1823,0),0))/INDEX(Data!$D$2:$D$1823,MATCH('Ratios - Total'!$C57,IF(Data!$A$2:$A$1823='Ratios - Total'!$A57,Data!$C$2:$C$1823,0),0)),"Missing Data")</f>
        <v>0</v>
      </c>
      <c r="G57" s="5"/>
      <c r="H57" s="5" t="str">
        <f t="array" ref="H57">IFERROR(INDEX(Data!$H$2:$H$1823,MATCH('Ratios - Total'!$C57,IF(Data!$A$2:$A$1823='Ratios - Total'!$A57,Data!$C$2:$C$1823,0),0))/INDEX(Data!$G$2:$G$1823,MATCH('Ratios - Total'!$C57,IF(Data!$A$2:$A$1823='Ratios - Total'!$A57,Data!$C$2:$C$1823,0),0)),"Missing Data")</f>
        <v>Missing Data</v>
      </c>
      <c r="I57" s="5">
        <f t="array" ref="I57">IFERROR(INDEX(Data!$G$2:$G$1823,MATCH('Ratios - Total'!$C57,IF(Data!$A$2:$A$1823='Ratios - Total'!$A57,Data!$C$2:$C$1823,0),0))/INDEX(Data!$D$2:$D$1823,MATCH('Ratios - Total'!$C57,IF(Data!$A$2:$A$1823='Ratios - Total'!$A57,Data!$C$2:$C$1823,0),0)),"Missing Data")</f>
        <v>0</v>
      </c>
      <c r="J57" s="22"/>
      <c r="K57" s="5">
        <f t="array" ref="K57">IFERROR(INDEX(Data!$E$2:$E$1823,MATCH('Ratios - Total'!$C57,IF(Data!$A$2:$A$1823='Ratios - Total'!$A57,Data!$C$2:$C$1823,0),0))/INDEX(Data!$D$2:$D$1823,MATCH('Ratios - Total'!$C57,IF(Data!$A$2:$A$1823='Ratios - Total'!$A57,Data!$C$2:$C$1823,0),0)),"Missing Data")</f>
        <v>0</v>
      </c>
      <c r="L57" s="5"/>
      <c r="M57" s="5" t="str">
        <f t="array" ref="M57">IFERROR(INDEX(Data!$F$2:$F$1823,MATCH('Ratios - Total'!$C57,IF(Data!$A$2:$A$1823='Ratios - Total'!$A57,Data!$C$2:$C$1823,0),0))/INDEX(Data!$E$2:$E$1823,MATCH('Ratios - Total'!$C57,IF(Data!$A$2:$A$1823='Ratios - Total'!$A57,Data!$C$2:$C$1823,0),0)),"Missing Data")</f>
        <v>Missing Data</v>
      </c>
      <c r="N57" s="5"/>
      <c r="O57" s="5" t="str">
        <f t="array" ref="O57">IFERROR(INDEX(Data!$G$2:$G$1823,MATCH('Ratios - Total'!$C57,IF(Data!$A$2:$A$1823='Ratios - Total'!$A57,Data!$C$2:$C$1823,0),0))/INDEX(Data!$F$2:$F$1823,MATCH('Ratios - Total'!$C57,IF(Data!$A$2:$A$1823='Ratios - Total'!$A57,Data!$C$2:$C$1823,0),0)),"Missing Data")</f>
        <v>Missing Data</v>
      </c>
      <c r="P57" s="5" t="str">
        <f t="array" ref="P57">IFERROR(INDEX(Data!$H$2:$H$1823,MATCH('Ratios - Total'!$C57,IF(Data!$A$2:$A$1823='Ratios - Total'!$A57,Data!$C$2:$C$1823,0),0))/INDEX(Data!$G$2:$G$1823,MATCH('Ratios - Total'!$C57,IF(Data!$A$2:$A$1823='Ratios - Total'!$A57,Data!$C$2:$C$1823,0),0)),"Missing Data")</f>
        <v>Missing Data</v>
      </c>
      <c r="Q57" s="5"/>
      <c r="R57" s="5" t="str">
        <f t="array" ref="R57">IFERROR(INDEX(Data!$L$2:$L$1823,MATCH('Ratios - Total'!$C57,IF(Data!$A$2:$A$1823='Ratios - Total'!$A57,Data!$C$2:$C$1823,0),0))/INDEX(Data!$G$2:$G$1823,MATCH('Ratios - Total'!$C57,IF(Data!$A$2:$A$1823='Ratios - Total'!$A57,Data!$C$2:$C$1823,0),0)),"Missing Data")</f>
        <v>Missing Data</v>
      </c>
      <c r="S57" s="5"/>
      <c r="T57" s="5">
        <f t="array" ref="T57">IFERROR(INDEX(Data!$H$2:$H$1823,MATCH('Ratios - Total'!$C57,IF(Data!$A$2:$A$1823='Ratios - Total'!$A57,Data!$C$2:$C$1823,0),0))/INDEX(Data!$L$2:$L$1823,MATCH('Ratios - Total'!$C57,IF(Data!$A$2:$A$1823='Ratios - Total'!$A57,Data!$C$2:$C$1823,0),0)),"Missing Data")</f>
        <v>20197.758405977584</v>
      </c>
      <c r="U57" s="5">
        <f t="array" ref="U57">IFERROR(INDEX(Data!$K$2:$K$1823,MATCH('Ratios - Total'!$C57,IF(Data!$A$2:$A$1823='Ratios - Total'!$A57,Data!$C$2:$C$1823,0),0))/INDEX(Data!$H$2:$H$1823,MATCH('Ratios - Total'!$C57,IF(Data!$A$2:$A$1823='Ratios - Total'!$A57,Data!$C$2:$C$1823,0),0)),"Missing Data")</f>
        <v>0.5537085871540024</v>
      </c>
      <c r="V57" s="5">
        <f t="array" ref="V57">IFERROR(INDEX(Data!$K$2:$K$1823,MATCH('Ratios - Total'!$C57,IF(Data!$A$2:$A$1823='Ratios - Total'!$A57,Data!$C$2:$C$1823,0),0))/INDEX(Data!$L$2:$L$1823,MATCH('Ratios - Total'!$C57,IF(Data!$A$2:$A$1823='Ratios - Total'!$A57,Data!$C$2:$C$1823,0),0)),"Missing Data")</f>
        <v>11183.672270651723</v>
      </c>
      <c r="W57" s="5">
        <f t="shared" si="1"/>
        <v>9014.0861353258606</v>
      </c>
      <c r="X57" s="5" t="str">
        <f t="array" ref="X57">IFERROR(INDEX(Data!$K$2:$K$1823,MATCH('Ratios - Total'!$C57,IF(Data!$A$2:$A$1823='Ratios - Total'!$A57,Data!$C$2:$C$1823,0),0))/INDEX(Data!$G$2:$G$1823,MATCH('Ratios - Total'!$C57,IF(Data!$A$2:$A$1823='Ratios - Total'!$A57,Data!$C$2:$C$1823,0),0)),"Missing Data")</f>
        <v>Missing Data</v>
      </c>
    </row>
    <row r="58" spans="1:24" x14ac:dyDescent="0.25">
      <c r="A58" s="22" t="s">
        <v>10</v>
      </c>
      <c r="B58" s="22" t="s">
        <v>11</v>
      </c>
      <c r="C58" s="22">
        <v>1977</v>
      </c>
      <c r="D58" s="5">
        <f t="array" ref="D58">IFERROR(INDEX(Data!$H$2:$H$1823,MATCH('Ratios - Total'!$C58,IF(Data!$A$2:$A$1823='Ratios - Total'!$A58,Data!$C$2:$C$1823,0),0))/INDEX(Data!$D$2:$D$1823,MATCH('Ratios - Total'!$C58,IF(Data!$A$2:$A$1823='Ratios - Total'!$A58,Data!$C$2:$C$1823,0),0)),"Missing Data")</f>
        <v>230.42929140079775</v>
      </c>
      <c r="E58" s="22"/>
      <c r="F58" s="5">
        <f t="array" ref="F58">IFERROR(INDEX(Data!$G$2:$G$1823,MATCH('Ratios - Total'!$C58,IF(Data!$A$2:$A$1823='Ratios - Total'!$A58,Data!$C$2:$C$1823,0),0))/INDEX(Data!$D$2:$D$1823,MATCH('Ratios - Total'!$C58,IF(Data!$A$2:$A$1823='Ratios - Total'!$A58,Data!$C$2:$C$1823,0),0)),"Missing Data")</f>
        <v>0</v>
      </c>
      <c r="G58" s="5"/>
      <c r="H58" s="5" t="str">
        <f t="array" ref="H58">IFERROR(INDEX(Data!$H$2:$H$1823,MATCH('Ratios - Total'!$C58,IF(Data!$A$2:$A$1823='Ratios - Total'!$A58,Data!$C$2:$C$1823,0),0))/INDEX(Data!$G$2:$G$1823,MATCH('Ratios - Total'!$C58,IF(Data!$A$2:$A$1823='Ratios - Total'!$A58,Data!$C$2:$C$1823,0),0)),"Missing Data")</f>
        <v>Missing Data</v>
      </c>
      <c r="I58" s="5">
        <f t="array" ref="I58">IFERROR(INDEX(Data!$G$2:$G$1823,MATCH('Ratios - Total'!$C58,IF(Data!$A$2:$A$1823='Ratios - Total'!$A58,Data!$C$2:$C$1823,0),0))/INDEX(Data!$D$2:$D$1823,MATCH('Ratios - Total'!$C58,IF(Data!$A$2:$A$1823='Ratios - Total'!$A58,Data!$C$2:$C$1823,0),0)),"Missing Data")</f>
        <v>0</v>
      </c>
      <c r="J58" s="22"/>
      <c r="K58" s="5">
        <f t="array" ref="K58">IFERROR(INDEX(Data!$E$2:$E$1823,MATCH('Ratios - Total'!$C58,IF(Data!$A$2:$A$1823='Ratios - Total'!$A58,Data!$C$2:$C$1823,0),0))/INDEX(Data!$D$2:$D$1823,MATCH('Ratios - Total'!$C58,IF(Data!$A$2:$A$1823='Ratios - Total'!$A58,Data!$C$2:$C$1823,0),0)),"Missing Data")</f>
        <v>0</v>
      </c>
      <c r="L58" s="5"/>
      <c r="M58" s="5" t="str">
        <f t="array" ref="M58">IFERROR(INDEX(Data!$F$2:$F$1823,MATCH('Ratios - Total'!$C58,IF(Data!$A$2:$A$1823='Ratios - Total'!$A58,Data!$C$2:$C$1823,0),0))/INDEX(Data!$E$2:$E$1823,MATCH('Ratios - Total'!$C58,IF(Data!$A$2:$A$1823='Ratios - Total'!$A58,Data!$C$2:$C$1823,0),0)),"Missing Data")</f>
        <v>Missing Data</v>
      </c>
      <c r="N58" s="5"/>
      <c r="O58" s="5" t="str">
        <f t="array" ref="O58">IFERROR(INDEX(Data!$G$2:$G$1823,MATCH('Ratios - Total'!$C58,IF(Data!$A$2:$A$1823='Ratios - Total'!$A58,Data!$C$2:$C$1823,0),0))/INDEX(Data!$F$2:$F$1823,MATCH('Ratios - Total'!$C58,IF(Data!$A$2:$A$1823='Ratios - Total'!$A58,Data!$C$2:$C$1823,0),0)),"Missing Data")</f>
        <v>Missing Data</v>
      </c>
      <c r="P58" s="5" t="str">
        <f t="array" ref="P58">IFERROR(INDEX(Data!$H$2:$H$1823,MATCH('Ratios - Total'!$C58,IF(Data!$A$2:$A$1823='Ratios - Total'!$A58,Data!$C$2:$C$1823,0),0))/INDEX(Data!$G$2:$G$1823,MATCH('Ratios - Total'!$C58,IF(Data!$A$2:$A$1823='Ratios - Total'!$A58,Data!$C$2:$C$1823,0),0)),"Missing Data")</f>
        <v>Missing Data</v>
      </c>
      <c r="Q58" s="5"/>
      <c r="R58" s="5" t="str">
        <f t="array" ref="R58">IFERROR(INDEX(Data!$L$2:$L$1823,MATCH('Ratios - Total'!$C58,IF(Data!$A$2:$A$1823='Ratios - Total'!$A58,Data!$C$2:$C$1823,0),0))/INDEX(Data!$G$2:$G$1823,MATCH('Ratios - Total'!$C58,IF(Data!$A$2:$A$1823='Ratios - Total'!$A58,Data!$C$2:$C$1823,0),0)),"Missing Data")</f>
        <v>Missing Data</v>
      </c>
      <c r="S58" s="5"/>
      <c r="T58" s="5">
        <f t="array" ref="T58">IFERROR(INDEX(Data!$H$2:$H$1823,MATCH('Ratios - Total'!$C58,IF(Data!$A$2:$A$1823='Ratios - Total'!$A58,Data!$C$2:$C$1823,0),0))/INDEX(Data!$L$2:$L$1823,MATCH('Ratios - Total'!$C58,IF(Data!$A$2:$A$1823='Ratios - Total'!$A58,Data!$C$2:$C$1823,0),0)),"Missing Data")</f>
        <v>13248.501797343059</v>
      </c>
      <c r="U58" s="5">
        <f t="array" ref="U58">IFERROR(INDEX(Data!$K$2:$K$1823,MATCH('Ratios - Total'!$C58,IF(Data!$A$2:$A$1823='Ratios - Total'!$A58,Data!$C$2:$C$1823,0),0))/INDEX(Data!$H$2:$H$1823,MATCH('Ratios - Total'!$C58,IF(Data!$A$2:$A$1823='Ratios - Total'!$A58,Data!$C$2:$C$1823,0),0)),"Missing Data")</f>
        <v>0.57029185254845494</v>
      </c>
      <c r="V58" s="5">
        <f t="array" ref="V58">IFERROR(INDEX(Data!$K$2:$K$1823,MATCH('Ratios - Total'!$C58,IF(Data!$A$2:$A$1823='Ratios - Total'!$A58,Data!$C$2:$C$1823,0),0))/INDEX(Data!$L$2:$L$1823,MATCH('Ratios - Total'!$C58,IF(Data!$A$2:$A$1823='Ratios - Total'!$A58,Data!$C$2:$C$1823,0),0)),"Missing Data")</f>
        <v>7555.512633498307</v>
      </c>
      <c r="W58" s="5">
        <f t="shared" si="1"/>
        <v>5692.9891638447516</v>
      </c>
      <c r="X58" s="5" t="str">
        <f t="array" ref="X58">IFERROR(INDEX(Data!$K$2:$K$1823,MATCH('Ratios - Total'!$C58,IF(Data!$A$2:$A$1823='Ratios - Total'!$A58,Data!$C$2:$C$1823,0),0))/INDEX(Data!$G$2:$G$1823,MATCH('Ratios - Total'!$C58,IF(Data!$A$2:$A$1823='Ratios - Total'!$A58,Data!$C$2:$C$1823,0),0)),"Missing Data")</f>
        <v>Missing Data</v>
      </c>
    </row>
    <row r="59" spans="1:24" x14ac:dyDescent="0.25">
      <c r="A59" s="22" t="s">
        <v>12</v>
      </c>
      <c r="B59" s="22" t="s">
        <v>13</v>
      </c>
      <c r="C59" s="22">
        <v>1977</v>
      </c>
      <c r="D59" s="5">
        <f t="array" ref="D59">IFERROR(INDEX(Data!$H$2:$H$1823,MATCH('Ratios - Total'!$C59,IF(Data!$A$2:$A$1823='Ratios - Total'!$A59,Data!$C$2:$C$1823,0),0))/INDEX(Data!$D$2:$D$1823,MATCH('Ratios - Total'!$C59,IF(Data!$A$2:$A$1823='Ratios - Total'!$A59,Data!$C$2:$C$1823,0),0)),"Missing Data")</f>
        <v>378.23484635315214</v>
      </c>
      <c r="E59" s="22"/>
      <c r="F59" s="5">
        <f t="array" ref="F59">IFERROR(INDEX(Data!$G$2:$G$1823,MATCH('Ratios - Total'!$C59,IF(Data!$A$2:$A$1823='Ratios - Total'!$A59,Data!$C$2:$C$1823,0),0))/INDEX(Data!$D$2:$D$1823,MATCH('Ratios - Total'!$C59,IF(Data!$A$2:$A$1823='Ratios - Total'!$A59,Data!$C$2:$C$1823,0),0)),"Missing Data")</f>
        <v>0</v>
      </c>
      <c r="G59" s="5"/>
      <c r="H59" s="5" t="str">
        <f t="array" ref="H59">IFERROR(INDEX(Data!$H$2:$H$1823,MATCH('Ratios - Total'!$C59,IF(Data!$A$2:$A$1823='Ratios - Total'!$A59,Data!$C$2:$C$1823,0),0))/INDEX(Data!$G$2:$G$1823,MATCH('Ratios - Total'!$C59,IF(Data!$A$2:$A$1823='Ratios - Total'!$A59,Data!$C$2:$C$1823,0),0)),"Missing Data")</f>
        <v>Missing Data</v>
      </c>
      <c r="I59" s="5">
        <f t="array" ref="I59">IFERROR(INDEX(Data!$G$2:$G$1823,MATCH('Ratios - Total'!$C59,IF(Data!$A$2:$A$1823='Ratios - Total'!$A59,Data!$C$2:$C$1823,0),0))/INDEX(Data!$D$2:$D$1823,MATCH('Ratios - Total'!$C59,IF(Data!$A$2:$A$1823='Ratios - Total'!$A59,Data!$C$2:$C$1823,0),0)),"Missing Data")</f>
        <v>0</v>
      </c>
      <c r="J59" s="22"/>
      <c r="K59" s="5">
        <f t="array" ref="K59">IFERROR(INDEX(Data!$E$2:$E$1823,MATCH('Ratios - Total'!$C59,IF(Data!$A$2:$A$1823='Ratios - Total'!$A59,Data!$C$2:$C$1823,0),0))/INDEX(Data!$D$2:$D$1823,MATCH('Ratios - Total'!$C59,IF(Data!$A$2:$A$1823='Ratios - Total'!$A59,Data!$C$2:$C$1823,0),0)),"Missing Data")</f>
        <v>0</v>
      </c>
      <c r="L59" s="5"/>
      <c r="M59" s="5" t="str">
        <f t="array" ref="M59">IFERROR(INDEX(Data!$F$2:$F$1823,MATCH('Ratios - Total'!$C59,IF(Data!$A$2:$A$1823='Ratios - Total'!$A59,Data!$C$2:$C$1823,0),0))/INDEX(Data!$E$2:$E$1823,MATCH('Ratios - Total'!$C59,IF(Data!$A$2:$A$1823='Ratios - Total'!$A59,Data!$C$2:$C$1823,0),0)),"Missing Data")</f>
        <v>Missing Data</v>
      </c>
      <c r="N59" s="5"/>
      <c r="O59" s="5" t="str">
        <f t="array" ref="O59">IFERROR(INDEX(Data!$G$2:$G$1823,MATCH('Ratios - Total'!$C59,IF(Data!$A$2:$A$1823='Ratios - Total'!$A59,Data!$C$2:$C$1823,0),0))/INDEX(Data!$F$2:$F$1823,MATCH('Ratios - Total'!$C59,IF(Data!$A$2:$A$1823='Ratios - Total'!$A59,Data!$C$2:$C$1823,0),0)),"Missing Data")</f>
        <v>Missing Data</v>
      </c>
      <c r="P59" s="5" t="str">
        <f t="array" ref="P59">IFERROR(INDEX(Data!$H$2:$H$1823,MATCH('Ratios - Total'!$C59,IF(Data!$A$2:$A$1823='Ratios - Total'!$A59,Data!$C$2:$C$1823,0),0))/INDEX(Data!$G$2:$G$1823,MATCH('Ratios - Total'!$C59,IF(Data!$A$2:$A$1823='Ratios - Total'!$A59,Data!$C$2:$C$1823,0),0)),"Missing Data")</f>
        <v>Missing Data</v>
      </c>
      <c r="Q59" s="5"/>
      <c r="R59" s="5" t="str">
        <f t="array" ref="R59">IFERROR(INDEX(Data!$L$2:$L$1823,MATCH('Ratios - Total'!$C59,IF(Data!$A$2:$A$1823='Ratios - Total'!$A59,Data!$C$2:$C$1823,0),0))/INDEX(Data!$G$2:$G$1823,MATCH('Ratios - Total'!$C59,IF(Data!$A$2:$A$1823='Ratios - Total'!$A59,Data!$C$2:$C$1823,0),0)),"Missing Data")</f>
        <v>Missing Data</v>
      </c>
      <c r="S59" s="5"/>
      <c r="T59" s="5">
        <f t="array" ref="T59">IFERROR(INDEX(Data!$H$2:$H$1823,MATCH('Ratios - Total'!$C59,IF(Data!$A$2:$A$1823='Ratios - Total'!$A59,Data!$C$2:$C$1823,0),0))/INDEX(Data!$L$2:$L$1823,MATCH('Ratios - Total'!$C59,IF(Data!$A$2:$A$1823='Ratios - Total'!$A59,Data!$C$2:$C$1823,0),0)),"Missing Data")</f>
        <v>23323.609435784245</v>
      </c>
      <c r="U59" s="5">
        <f t="array" ref="U59">IFERROR(INDEX(Data!$K$2:$K$1823,MATCH('Ratios - Total'!$C59,IF(Data!$A$2:$A$1823='Ratios - Total'!$A59,Data!$C$2:$C$1823,0),0))/INDEX(Data!$H$2:$H$1823,MATCH('Ratios - Total'!$C59,IF(Data!$A$2:$A$1823='Ratios - Total'!$A59,Data!$C$2:$C$1823,0),0)),"Missing Data")</f>
        <v>0.59416011435090021</v>
      </c>
      <c r="V59" s="5">
        <f t="array" ref="V59">IFERROR(INDEX(Data!$K$2:$K$1823,MATCH('Ratios - Total'!$C59,IF(Data!$A$2:$A$1823='Ratios - Total'!$A59,Data!$C$2:$C$1823,0),0))/INDEX(Data!$L$2:$L$1823,MATCH('Ratios - Total'!$C59,IF(Data!$A$2:$A$1823='Ratios - Total'!$A59,Data!$C$2:$C$1823,0),0)),"Missing Data")</f>
        <v>13857.958449441303</v>
      </c>
      <c r="W59" s="5">
        <f t="shared" si="1"/>
        <v>9465.6509863429419</v>
      </c>
      <c r="X59" s="5" t="str">
        <f t="array" ref="X59">IFERROR(INDEX(Data!$K$2:$K$1823,MATCH('Ratios - Total'!$C59,IF(Data!$A$2:$A$1823='Ratios - Total'!$A59,Data!$C$2:$C$1823,0),0))/INDEX(Data!$G$2:$G$1823,MATCH('Ratios - Total'!$C59,IF(Data!$A$2:$A$1823='Ratios - Total'!$A59,Data!$C$2:$C$1823,0),0)),"Missing Data")</f>
        <v>Missing Data</v>
      </c>
    </row>
    <row r="60" spans="1:24" x14ac:dyDescent="0.25">
      <c r="A60" s="22" t="s">
        <v>14</v>
      </c>
      <c r="B60" s="22" t="s">
        <v>15</v>
      </c>
      <c r="C60" s="22">
        <v>1977</v>
      </c>
      <c r="D60" s="5">
        <f t="array" ref="D60">IFERROR(INDEX(Data!$H$2:$H$1823,MATCH('Ratios - Total'!$C60,IF(Data!$A$2:$A$1823='Ratios - Total'!$A60,Data!$C$2:$C$1823,0),0))/INDEX(Data!$D$2:$D$1823,MATCH('Ratios - Total'!$C60,IF(Data!$A$2:$A$1823='Ratios - Total'!$A60,Data!$C$2:$C$1823,0),0)),"Missing Data")</f>
        <v>409.24670002711417</v>
      </c>
      <c r="E60" s="22"/>
      <c r="F60" s="5">
        <f t="array" ref="F60">IFERROR(INDEX(Data!$G$2:$G$1823,MATCH('Ratios - Total'!$C60,IF(Data!$A$2:$A$1823='Ratios - Total'!$A60,Data!$C$2:$C$1823,0),0))/INDEX(Data!$D$2:$D$1823,MATCH('Ratios - Total'!$C60,IF(Data!$A$2:$A$1823='Ratios - Total'!$A60,Data!$C$2:$C$1823,0),0)),"Missing Data")</f>
        <v>0</v>
      </c>
      <c r="G60" s="5"/>
      <c r="H60" s="5" t="str">
        <f t="array" ref="H60">IFERROR(INDEX(Data!$H$2:$H$1823,MATCH('Ratios - Total'!$C60,IF(Data!$A$2:$A$1823='Ratios - Total'!$A60,Data!$C$2:$C$1823,0),0))/INDEX(Data!$G$2:$G$1823,MATCH('Ratios - Total'!$C60,IF(Data!$A$2:$A$1823='Ratios - Total'!$A60,Data!$C$2:$C$1823,0),0)),"Missing Data")</f>
        <v>Missing Data</v>
      </c>
      <c r="I60" s="5">
        <f t="array" ref="I60">IFERROR(INDEX(Data!$G$2:$G$1823,MATCH('Ratios - Total'!$C60,IF(Data!$A$2:$A$1823='Ratios - Total'!$A60,Data!$C$2:$C$1823,0),0))/INDEX(Data!$D$2:$D$1823,MATCH('Ratios - Total'!$C60,IF(Data!$A$2:$A$1823='Ratios - Total'!$A60,Data!$C$2:$C$1823,0),0)),"Missing Data")</f>
        <v>0</v>
      </c>
      <c r="J60" s="22"/>
      <c r="K60" s="5">
        <f t="array" ref="K60">IFERROR(INDEX(Data!$E$2:$E$1823,MATCH('Ratios - Total'!$C60,IF(Data!$A$2:$A$1823='Ratios - Total'!$A60,Data!$C$2:$C$1823,0),0))/INDEX(Data!$D$2:$D$1823,MATCH('Ratios - Total'!$C60,IF(Data!$A$2:$A$1823='Ratios - Total'!$A60,Data!$C$2:$C$1823,0),0)),"Missing Data")</f>
        <v>0</v>
      </c>
      <c r="L60" s="5"/>
      <c r="M60" s="5" t="str">
        <f t="array" ref="M60">IFERROR(INDEX(Data!$F$2:$F$1823,MATCH('Ratios - Total'!$C60,IF(Data!$A$2:$A$1823='Ratios - Total'!$A60,Data!$C$2:$C$1823,0),0))/INDEX(Data!$E$2:$E$1823,MATCH('Ratios - Total'!$C60,IF(Data!$A$2:$A$1823='Ratios - Total'!$A60,Data!$C$2:$C$1823,0),0)),"Missing Data")</f>
        <v>Missing Data</v>
      </c>
      <c r="N60" s="5"/>
      <c r="O60" s="5" t="str">
        <f t="array" ref="O60">IFERROR(INDEX(Data!$G$2:$G$1823,MATCH('Ratios - Total'!$C60,IF(Data!$A$2:$A$1823='Ratios - Total'!$A60,Data!$C$2:$C$1823,0),0))/INDEX(Data!$F$2:$F$1823,MATCH('Ratios - Total'!$C60,IF(Data!$A$2:$A$1823='Ratios - Total'!$A60,Data!$C$2:$C$1823,0),0)),"Missing Data")</f>
        <v>Missing Data</v>
      </c>
      <c r="P60" s="5" t="str">
        <f t="array" ref="P60">IFERROR(INDEX(Data!$H$2:$H$1823,MATCH('Ratios - Total'!$C60,IF(Data!$A$2:$A$1823='Ratios - Total'!$A60,Data!$C$2:$C$1823,0),0))/INDEX(Data!$G$2:$G$1823,MATCH('Ratios - Total'!$C60,IF(Data!$A$2:$A$1823='Ratios - Total'!$A60,Data!$C$2:$C$1823,0),0)),"Missing Data")</f>
        <v>Missing Data</v>
      </c>
      <c r="Q60" s="5"/>
      <c r="R60" s="5" t="str">
        <f t="array" ref="R60">IFERROR(INDEX(Data!$L$2:$L$1823,MATCH('Ratios - Total'!$C60,IF(Data!$A$2:$A$1823='Ratios - Total'!$A60,Data!$C$2:$C$1823,0),0))/INDEX(Data!$G$2:$G$1823,MATCH('Ratios - Total'!$C60,IF(Data!$A$2:$A$1823='Ratios - Total'!$A60,Data!$C$2:$C$1823,0),0)),"Missing Data")</f>
        <v>Missing Data</v>
      </c>
      <c r="S60" s="5"/>
      <c r="T60" s="5">
        <f t="array" ref="T60">IFERROR(INDEX(Data!$H$2:$H$1823,MATCH('Ratios - Total'!$C60,IF(Data!$A$2:$A$1823='Ratios - Total'!$A60,Data!$C$2:$C$1823,0),0))/INDEX(Data!$L$2:$L$1823,MATCH('Ratios - Total'!$C60,IF(Data!$A$2:$A$1823='Ratios - Total'!$A60,Data!$C$2:$C$1823,0),0)),"Missing Data")</f>
        <v>20458.593880956796</v>
      </c>
      <c r="U60" s="5">
        <f t="array" ref="U60">IFERROR(INDEX(Data!$K$2:$K$1823,MATCH('Ratios - Total'!$C60,IF(Data!$A$2:$A$1823='Ratios - Total'!$A60,Data!$C$2:$C$1823,0),0))/INDEX(Data!$H$2:$H$1823,MATCH('Ratios - Total'!$C60,IF(Data!$A$2:$A$1823='Ratios - Total'!$A60,Data!$C$2:$C$1823,0),0)),"Missing Data")</f>
        <v>0.51546218771393382</v>
      </c>
      <c r="V60" s="5">
        <f t="array" ref="V60">IFERROR(INDEX(Data!$K$2:$K$1823,MATCH('Ratios - Total'!$C60,IF(Data!$A$2:$A$1823='Ratios - Total'!$A60,Data!$C$2:$C$1823,0),0))/INDEX(Data!$L$2:$L$1823,MATCH('Ratios - Total'!$C60,IF(Data!$A$2:$A$1823='Ratios - Total'!$A60,Data!$C$2:$C$1823,0),0)),"Missing Data")</f>
        <v>10545.63155942889</v>
      </c>
      <c r="W60" s="5">
        <f t="shared" si="1"/>
        <v>9912.9623215279062</v>
      </c>
      <c r="X60" s="5" t="str">
        <f t="array" ref="X60">IFERROR(INDEX(Data!$K$2:$K$1823,MATCH('Ratios - Total'!$C60,IF(Data!$A$2:$A$1823='Ratios - Total'!$A60,Data!$C$2:$C$1823,0),0))/INDEX(Data!$G$2:$G$1823,MATCH('Ratios - Total'!$C60,IF(Data!$A$2:$A$1823='Ratios - Total'!$A60,Data!$C$2:$C$1823,0),0)),"Missing Data")</f>
        <v>Missing Data</v>
      </c>
    </row>
    <row r="61" spans="1:24" x14ac:dyDescent="0.25">
      <c r="A61" s="22" t="s">
        <v>16</v>
      </c>
      <c r="B61" s="22" t="s">
        <v>17</v>
      </c>
      <c r="C61" s="22">
        <v>1977</v>
      </c>
      <c r="D61" s="5">
        <f t="array" ref="D61">IFERROR(INDEX(Data!$H$2:$H$1823,MATCH('Ratios - Total'!$C61,IF(Data!$A$2:$A$1823='Ratios - Total'!$A61,Data!$C$2:$C$1823,0),0))/INDEX(Data!$D$2:$D$1823,MATCH('Ratios - Total'!$C61,IF(Data!$A$2:$A$1823='Ratios - Total'!$A61,Data!$C$2:$C$1823,0),0)),"Missing Data")</f>
        <v>354.32828972693949</v>
      </c>
      <c r="E61" s="22"/>
      <c r="F61" s="5">
        <f t="array" ref="F61">IFERROR(INDEX(Data!$G$2:$G$1823,MATCH('Ratios - Total'!$C61,IF(Data!$A$2:$A$1823='Ratios - Total'!$A61,Data!$C$2:$C$1823,0),0))/INDEX(Data!$D$2:$D$1823,MATCH('Ratios - Total'!$C61,IF(Data!$A$2:$A$1823='Ratios - Total'!$A61,Data!$C$2:$C$1823,0),0)),"Missing Data")</f>
        <v>0</v>
      </c>
      <c r="G61" s="5"/>
      <c r="H61" s="5" t="str">
        <f t="array" ref="H61">IFERROR(INDEX(Data!$H$2:$H$1823,MATCH('Ratios - Total'!$C61,IF(Data!$A$2:$A$1823='Ratios - Total'!$A61,Data!$C$2:$C$1823,0),0))/INDEX(Data!$G$2:$G$1823,MATCH('Ratios - Total'!$C61,IF(Data!$A$2:$A$1823='Ratios - Total'!$A61,Data!$C$2:$C$1823,0),0)),"Missing Data")</f>
        <v>Missing Data</v>
      </c>
      <c r="I61" s="5">
        <f t="array" ref="I61">IFERROR(INDEX(Data!$G$2:$G$1823,MATCH('Ratios - Total'!$C61,IF(Data!$A$2:$A$1823='Ratios - Total'!$A61,Data!$C$2:$C$1823,0),0))/INDEX(Data!$D$2:$D$1823,MATCH('Ratios - Total'!$C61,IF(Data!$A$2:$A$1823='Ratios - Total'!$A61,Data!$C$2:$C$1823,0),0)),"Missing Data")</f>
        <v>0</v>
      </c>
      <c r="J61" s="22"/>
      <c r="K61" s="5">
        <f t="array" ref="K61">IFERROR(INDEX(Data!$E$2:$E$1823,MATCH('Ratios - Total'!$C61,IF(Data!$A$2:$A$1823='Ratios - Total'!$A61,Data!$C$2:$C$1823,0),0))/INDEX(Data!$D$2:$D$1823,MATCH('Ratios - Total'!$C61,IF(Data!$A$2:$A$1823='Ratios - Total'!$A61,Data!$C$2:$C$1823,0),0)),"Missing Data")</f>
        <v>0</v>
      </c>
      <c r="L61" s="5"/>
      <c r="M61" s="5" t="str">
        <f t="array" ref="M61">IFERROR(INDEX(Data!$F$2:$F$1823,MATCH('Ratios - Total'!$C61,IF(Data!$A$2:$A$1823='Ratios - Total'!$A61,Data!$C$2:$C$1823,0),0))/INDEX(Data!$E$2:$E$1823,MATCH('Ratios - Total'!$C61,IF(Data!$A$2:$A$1823='Ratios - Total'!$A61,Data!$C$2:$C$1823,0),0)),"Missing Data")</f>
        <v>Missing Data</v>
      </c>
      <c r="N61" s="5"/>
      <c r="O61" s="5" t="str">
        <f t="array" ref="O61">IFERROR(INDEX(Data!$G$2:$G$1823,MATCH('Ratios - Total'!$C61,IF(Data!$A$2:$A$1823='Ratios - Total'!$A61,Data!$C$2:$C$1823,0),0))/INDEX(Data!$F$2:$F$1823,MATCH('Ratios - Total'!$C61,IF(Data!$A$2:$A$1823='Ratios - Total'!$A61,Data!$C$2:$C$1823,0),0)),"Missing Data")</f>
        <v>Missing Data</v>
      </c>
      <c r="P61" s="5" t="str">
        <f t="array" ref="P61">IFERROR(INDEX(Data!$H$2:$H$1823,MATCH('Ratios - Total'!$C61,IF(Data!$A$2:$A$1823='Ratios - Total'!$A61,Data!$C$2:$C$1823,0),0))/INDEX(Data!$G$2:$G$1823,MATCH('Ratios - Total'!$C61,IF(Data!$A$2:$A$1823='Ratios - Total'!$A61,Data!$C$2:$C$1823,0),0)),"Missing Data")</f>
        <v>Missing Data</v>
      </c>
      <c r="Q61" s="5"/>
      <c r="R61" s="5" t="str">
        <f t="array" ref="R61">IFERROR(INDEX(Data!$L$2:$L$1823,MATCH('Ratios - Total'!$C61,IF(Data!$A$2:$A$1823='Ratios - Total'!$A61,Data!$C$2:$C$1823,0),0))/INDEX(Data!$G$2:$G$1823,MATCH('Ratios - Total'!$C61,IF(Data!$A$2:$A$1823='Ratios - Total'!$A61,Data!$C$2:$C$1823,0),0)),"Missing Data")</f>
        <v>Missing Data</v>
      </c>
      <c r="S61" s="5"/>
      <c r="T61" s="5">
        <f t="array" ref="T61">IFERROR(INDEX(Data!$H$2:$H$1823,MATCH('Ratios - Total'!$C61,IF(Data!$A$2:$A$1823='Ratios - Total'!$A61,Data!$C$2:$C$1823,0),0))/INDEX(Data!$L$2:$L$1823,MATCH('Ratios - Total'!$C61,IF(Data!$A$2:$A$1823='Ratios - Total'!$A61,Data!$C$2:$C$1823,0),0)),"Missing Data")</f>
        <v>18957.631456781568</v>
      </c>
      <c r="U61" s="5">
        <f t="array" ref="U61">IFERROR(INDEX(Data!$K$2:$K$1823,MATCH('Ratios - Total'!$C61,IF(Data!$A$2:$A$1823='Ratios - Total'!$A61,Data!$C$2:$C$1823,0),0))/INDEX(Data!$H$2:$H$1823,MATCH('Ratios - Total'!$C61,IF(Data!$A$2:$A$1823='Ratios - Total'!$A61,Data!$C$2:$C$1823,0),0)),"Missing Data")</f>
        <v>0.61136724968796008</v>
      </c>
      <c r="V61" s="5">
        <f t="array" ref="V61">IFERROR(INDEX(Data!$K$2:$K$1823,MATCH('Ratios - Total'!$C61,IF(Data!$A$2:$A$1823='Ratios - Total'!$A61,Data!$C$2:$C$1823,0),0))/INDEX(Data!$L$2:$L$1823,MATCH('Ratios - Total'!$C61,IF(Data!$A$2:$A$1823='Ratios - Total'!$A61,Data!$C$2:$C$1823,0),0)),"Missing Data")</f>
        <v>11590.075004330503</v>
      </c>
      <c r="W61" s="5">
        <f t="shared" si="1"/>
        <v>7367.5564524510646</v>
      </c>
      <c r="X61" s="5" t="str">
        <f t="array" ref="X61">IFERROR(INDEX(Data!$K$2:$K$1823,MATCH('Ratios - Total'!$C61,IF(Data!$A$2:$A$1823='Ratios - Total'!$A61,Data!$C$2:$C$1823,0),0))/INDEX(Data!$G$2:$G$1823,MATCH('Ratios - Total'!$C61,IF(Data!$A$2:$A$1823='Ratios - Total'!$A61,Data!$C$2:$C$1823,0),0)),"Missing Data")</f>
        <v>Missing Data</v>
      </c>
    </row>
    <row r="62" spans="1:24" x14ac:dyDescent="0.25">
      <c r="A62" s="22" t="s">
        <v>18</v>
      </c>
      <c r="B62" s="22" t="s">
        <v>19</v>
      </c>
      <c r="C62" s="22">
        <v>1977</v>
      </c>
      <c r="D62" s="5">
        <f t="array" ref="D62">IFERROR(INDEX(Data!$H$2:$H$1823,MATCH('Ratios - Total'!$C62,IF(Data!$A$2:$A$1823='Ratios - Total'!$A62,Data!$C$2:$C$1823,0),0))/INDEX(Data!$D$2:$D$1823,MATCH('Ratios - Total'!$C62,IF(Data!$A$2:$A$1823='Ratios - Total'!$A62,Data!$C$2:$C$1823,0),0)),"Missing Data")</f>
        <v>354.0746005941283</v>
      </c>
      <c r="E62" s="22"/>
      <c r="F62" s="5">
        <f t="array" ref="F62">IFERROR(INDEX(Data!$G$2:$G$1823,MATCH('Ratios - Total'!$C62,IF(Data!$A$2:$A$1823='Ratios - Total'!$A62,Data!$C$2:$C$1823,0),0))/INDEX(Data!$D$2:$D$1823,MATCH('Ratios - Total'!$C62,IF(Data!$A$2:$A$1823='Ratios - Total'!$A62,Data!$C$2:$C$1823,0),0)),"Missing Data")</f>
        <v>0</v>
      </c>
      <c r="G62" s="5"/>
      <c r="H62" s="5" t="str">
        <f t="array" ref="H62">IFERROR(INDEX(Data!$H$2:$H$1823,MATCH('Ratios - Total'!$C62,IF(Data!$A$2:$A$1823='Ratios - Total'!$A62,Data!$C$2:$C$1823,0),0))/INDEX(Data!$G$2:$G$1823,MATCH('Ratios - Total'!$C62,IF(Data!$A$2:$A$1823='Ratios - Total'!$A62,Data!$C$2:$C$1823,0),0)),"Missing Data")</f>
        <v>Missing Data</v>
      </c>
      <c r="I62" s="5">
        <f t="array" ref="I62">IFERROR(INDEX(Data!$G$2:$G$1823,MATCH('Ratios - Total'!$C62,IF(Data!$A$2:$A$1823='Ratios - Total'!$A62,Data!$C$2:$C$1823,0),0))/INDEX(Data!$D$2:$D$1823,MATCH('Ratios - Total'!$C62,IF(Data!$A$2:$A$1823='Ratios - Total'!$A62,Data!$C$2:$C$1823,0),0)),"Missing Data")</f>
        <v>0</v>
      </c>
      <c r="J62" s="22"/>
      <c r="K62" s="5">
        <f t="array" ref="K62">IFERROR(INDEX(Data!$E$2:$E$1823,MATCH('Ratios - Total'!$C62,IF(Data!$A$2:$A$1823='Ratios - Total'!$A62,Data!$C$2:$C$1823,0),0))/INDEX(Data!$D$2:$D$1823,MATCH('Ratios - Total'!$C62,IF(Data!$A$2:$A$1823='Ratios - Total'!$A62,Data!$C$2:$C$1823,0),0)),"Missing Data")</f>
        <v>0</v>
      </c>
      <c r="L62" s="5"/>
      <c r="M62" s="5" t="str">
        <f t="array" ref="M62">IFERROR(INDEX(Data!$F$2:$F$1823,MATCH('Ratios - Total'!$C62,IF(Data!$A$2:$A$1823='Ratios - Total'!$A62,Data!$C$2:$C$1823,0),0))/INDEX(Data!$E$2:$E$1823,MATCH('Ratios - Total'!$C62,IF(Data!$A$2:$A$1823='Ratios - Total'!$A62,Data!$C$2:$C$1823,0),0)),"Missing Data")</f>
        <v>Missing Data</v>
      </c>
      <c r="N62" s="5"/>
      <c r="O62" s="5" t="str">
        <f t="array" ref="O62">IFERROR(INDEX(Data!$G$2:$G$1823,MATCH('Ratios - Total'!$C62,IF(Data!$A$2:$A$1823='Ratios - Total'!$A62,Data!$C$2:$C$1823,0),0))/INDEX(Data!$F$2:$F$1823,MATCH('Ratios - Total'!$C62,IF(Data!$A$2:$A$1823='Ratios - Total'!$A62,Data!$C$2:$C$1823,0),0)),"Missing Data")</f>
        <v>Missing Data</v>
      </c>
      <c r="P62" s="5" t="str">
        <f t="array" ref="P62">IFERROR(INDEX(Data!$H$2:$H$1823,MATCH('Ratios - Total'!$C62,IF(Data!$A$2:$A$1823='Ratios - Total'!$A62,Data!$C$2:$C$1823,0),0))/INDEX(Data!$G$2:$G$1823,MATCH('Ratios - Total'!$C62,IF(Data!$A$2:$A$1823='Ratios - Total'!$A62,Data!$C$2:$C$1823,0),0)),"Missing Data")</f>
        <v>Missing Data</v>
      </c>
      <c r="Q62" s="5"/>
      <c r="R62" s="5" t="str">
        <f t="array" ref="R62">IFERROR(INDEX(Data!$L$2:$L$1823,MATCH('Ratios - Total'!$C62,IF(Data!$A$2:$A$1823='Ratios - Total'!$A62,Data!$C$2:$C$1823,0),0))/INDEX(Data!$G$2:$G$1823,MATCH('Ratios - Total'!$C62,IF(Data!$A$2:$A$1823='Ratios - Total'!$A62,Data!$C$2:$C$1823,0),0)),"Missing Data")</f>
        <v>Missing Data</v>
      </c>
      <c r="S62" s="5"/>
      <c r="T62" s="5">
        <f t="array" ref="T62">IFERROR(INDEX(Data!$H$2:$H$1823,MATCH('Ratios - Total'!$C62,IF(Data!$A$2:$A$1823='Ratios - Total'!$A62,Data!$C$2:$C$1823,0),0))/INDEX(Data!$L$2:$L$1823,MATCH('Ratios - Total'!$C62,IF(Data!$A$2:$A$1823='Ratios - Total'!$A62,Data!$C$2:$C$1823,0),0)),"Missing Data")</f>
        <v>18737.634163701066</v>
      </c>
      <c r="U62" s="5">
        <f t="array" ref="U62">IFERROR(INDEX(Data!$K$2:$K$1823,MATCH('Ratios - Total'!$C62,IF(Data!$A$2:$A$1823='Ratios - Total'!$A62,Data!$C$2:$C$1823,0),0))/INDEX(Data!$H$2:$H$1823,MATCH('Ratios - Total'!$C62,IF(Data!$A$2:$A$1823='Ratios - Total'!$A62,Data!$C$2:$C$1823,0),0)),"Missing Data")</f>
        <v>0.59251423363397981</v>
      </c>
      <c r="V62" s="5">
        <f t="array" ref="V62">IFERROR(INDEX(Data!$K$2:$K$1823,MATCH('Ratios - Total'!$C62,IF(Data!$A$2:$A$1823='Ratios - Total'!$A62,Data!$C$2:$C$1823,0),0))/INDEX(Data!$L$2:$L$1823,MATCH('Ratios - Total'!$C62,IF(Data!$A$2:$A$1823='Ratios - Total'!$A62,Data!$C$2:$C$1823,0),0)),"Missing Data")</f>
        <v>11102.314946619217</v>
      </c>
      <c r="W62" s="5">
        <f t="shared" si="1"/>
        <v>7635.3192170818493</v>
      </c>
      <c r="X62" s="5" t="str">
        <f t="array" ref="X62">IFERROR(INDEX(Data!$K$2:$K$1823,MATCH('Ratios - Total'!$C62,IF(Data!$A$2:$A$1823='Ratios - Total'!$A62,Data!$C$2:$C$1823,0),0))/INDEX(Data!$G$2:$G$1823,MATCH('Ratios - Total'!$C62,IF(Data!$A$2:$A$1823='Ratios - Total'!$A62,Data!$C$2:$C$1823,0),0)),"Missing Data")</f>
        <v>Missing Data</v>
      </c>
    </row>
    <row r="63" spans="1:24" x14ac:dyDescent="0.25">
      <c r="A63" s="22" t="s">
        <v>20</v>
      </c>
      <c r="B63" s="22" t="s">
        <v>21</v>
      </c>
      <c r="C63" s="22">
        <v>1977</v>
      </c>
      <c r="D63" s="5">
        <f t="array" ref="D63">IFERROR(INDEX(Data!$H$2:$H$1823,MATCH('Ratios - Total'!$C63,IF(Data!$A$2:$A$1823='Ratios - Total'!$A63,Data!$C$2:$C$1823,0),0))/INDEX(Data!$D$2:$D$1823,MATCH('Ratios - Total'!$C63,IF(Data!$A$2:$A$1823='Ratios - Total'!$A63,Data!$C$2:$C$1823,0),0)),"Missing Data")</f>
        <v>447.35307025263728</v>
      </c>
      <c r="E63" s="22"/>
      <c r="F63" s="5">
        <f t="array" ref="F63">IFERROR(INDEX(Data!$G$2:$G$1823,MATCH('Ratios - Total'!$C63,IF(Data!$A$2:$A$1823='Ratios - Total'!$A63,Data!$C$2:$C$1823,0),0))/INDEX(Data!$D$2:$D$1823,MATCH('Ratios - Total'!$C63,IF(Data!$A$2:$A$1823='Ratios - Total'!$A63,Data!$C$2:$C$1823,0),0)),"Missing Data")</f>
        <v>0</v>
      </c>
      <c r="G63" s="5"/>
      <c r="H63" s="5" t="str">
        <f t="array" ref="H63">IFERROR(INDEX(Data!$H$2:$H$1823,MATCH('Ratios - Total'!$C63,IF(Data!$A$2:$A$1823='Ratios - Total'!$A63,Data!$C$2:$C$1823,0),0))/INDEX(Data!$G$2:$G$1823,MATCH('Ratios - Total'!$C63,IF(Data!$A$2:$A$1823='Ratios - Total'!$A63,Data!$C$2:$C$1823,0),0)),"Missing Data")</f>
        <v>Missing Data</v>
      </c>
      <c r="I63" s="5">
        <f t="array" ref="I63">IFERROR(INDEX(Data!$G$2:$G$1823,MATCH('Ratios - Total'!$C63,IF(Data!$A$2:$A$1823='Ratios - Total'!$A63,Data!$C$2:$C$1823,0),0))/INDEX(Data!$D$2:$D$1823,MATCH('Ratios - Total'!$C63,IF(Data!$A$2:$A$1823='Ratios - Total'!$A63,Data!$C$2:$C$1823,0),0)),"Missing Data")</f>
        <v>0</v>
      </c>
      <c r="J63" s="22"/>
      <c r="K63" s="5">
        <f t="array" ref="K63">IFERROR(INDEX(Data!$E$2:$E$1823,MATCH('Ratios - Total'!$C63,IF(Data!$A$2:$A$1823='Ratios - Total'!$A63,Data!$C$2:$C$1823,0),0))/INDEX(Data!$D$2:$D$1823,MATCH('Ratios - Total'!$C63,IF(Data!$A$2:$A$1823='Ratios - Total'!$A63,Data!$C$2:$C$1823,0),0)),"Missing Data")</f>
        <v>0</v>
      </c>
      <c r="L63" s="5"/>
      <c r="M63" s="5" t="str">
        <f t="array" ref="M63">IFERROR(INDEX(Data!$F$2:$F$1823,MATCH('Ratios - Total'!$C63,IF(Data!$A$2:$A$1823='Ratios - Total'!$A63,Data!$C$2:$C$1823,0),0))/INDEX(Data!$E$2:$E$1823,MATCH('Ratios - Total'!$C63,IF(Data!$A$2:$A$1823='Ratios - Total'!$A63,Data!$C$2:$C$1823,0),0)),"Missing Data")</f>
        <v>Missing Data</v>
      </c>
      <c r="N63" s="5"/>
      <c r="O63" s="5" t="str">
        <f t="array" ref="O63">IFERROR(INDEX(Data!$G$2:$G$1823,MATCH('Ratios - Total'!$C63,IF(Data!$A$2:$A$1823='Ratios - Total'!$A63,Data!$C$2:$C$1823,0),0))/INDEX(Data!$F$2:$F$1823,MATCH('Ratios - Total'!$C63,IF(Data!$A$2:$A$1823='Ratios - Total'!$A63,Data!$C$2:$C$1823,0),0)),"Missing Data")</f>
        <v>Missing Data</v>
      </c>
      <c r="P63" s="5" t="str">
        <f t="array" ref="P63">IFERROR(INDEX(Data!$H$2:$H$1823,MATCH('Ratios - Total'!$C63,IF(Data!$A$2:$A$1823='Ratios - Total'!$A63,Data!$C$2:$C$1823,0),0))/INDEX(Data!$G$2:$G$1823,MATCH('Ratios - Total'!$C63,IF(Data!$A$2:$A$1823='Ratios - Total'!$A63,Data!$C$2:$C$1823,0),0)),"Missing Data")</f>
        <v>Missing Data</v>
      </c>
      <c r="Q63" s="5"/>
      <c r="R63" s="5" t="str">
        <f t="array" ref="R63">IFERROR(INDEX(Data!$L$2:$L$1823,MATCH('Ratios - Total'!$C63,IF(Data!$A$2:$A$1823='Ratios - Total'!$A63,Data!$C$2:$C$1823,0),0))/INDEX(Data!$G$2:$G$1823,MATCH('Ratios - Total'!$C63,IF(Data!$A$2:$A$1823='Ratios - Total'!$A63,Data!$C$2:$C$1823,0),0)),"Missing Data")</f>
        <v>Missing Data</v>
      </c>
      <c r="S63" s="5"/>
      <c r="T63" s="5">
        <f t="array" ref="T63">IFERROR(INDEX(Data!$H$2:$H$1823,MATCH('Ratios - Total'!$C63,IF(Data!$A$2:$A$1823='Ratios - Total'!$A63,Data!$C$2:$C$1823,0),0))/INDEX(Data!$L$2:$L$1823,MATCH('Ratios - Total'!$C63,IF(Data!$A$2:$A$1823='Ratios - Total'!$A63,Data!$C$2:$C$1823,0),0)),"Missing Data")</f>
        <v>25543.635510887772</v>
      </c>
      <c r="U63" s="5">
        <f t="array" ref="U63">IFERROR(INDEX(Data!$K$2:$K$1823,MATCH('Ratios - Total'!$C63,IF(Data!$A$2:$A$1823='Ratios - Total'!$A63,Data!$C$2:$C$1823,0),0))/INDEX(Data!$H$2:$H$1823,MATCH('Ratios - Total'!$C63,IF(Data!$A$2:$A$1823='Ratios - Total'!$A63,Data!$C$2:$C$1823,0),0)),"Missing Data")</f>
        <v>0.56025304195197778</v>
      </c>
      <c r="V63" s="5">
        <f t="array" ref="V63">IFERROR(INDEX(Data!$K$2:$K$1823,MATCH('Ratios - Total'!$C63,IF(Data!$A$2:$A$1823='Ratios - Total'!$A63,Data!$C$2:$C$1823,0),0))/INDEX(Data!$L$2:$L$1823,MATCH('Ratios - Total'!$C63,IF(Data!$A$2:$A$1823='Ratios - Total'!$A63,Data!$C$2:$C$1823,0),0)),"Missing Data")</f>
        <v>14310.899497487437</v>
      </c>
      <c r="W63" s="5">
        <f t="shared" si="1"/>
        <v>11232.736013400336</v>
      </c>
      <c r="X63" s="5" t="str">
        <f t="array" ref="X63">IFERROR(INDEX(Data!$K$2:$K$1823,MATCH('Ratios - Total'!$C63,IF(Data!$A$2:$A$1823='Ratios - Total'!$A63,Data!$C$2:$C$1823,0),0))/INDEX(Data!$G$2:$G$1823,MATCH('Ratios - Total'!$C63,IF(Data!$A$2:$A$1823='Ratios - Total'!$A63,Data!$C$2:$C$1823,0),0)),"Missing Data")</f>
        <v>Missing Data</v>
      </c>
    </row>
    <row r="64" spans="1:24" x14ac:dyDescent="0.25">
      <c r="A64" s="22" t="s">
        <v>22</v>
      </c>
      <c r="B64" s="22" t="s">
        <v>23</v>
      </c>
      <c r="C64" s="22">
        <v>1977</v>
      </c>
      <c r="D64" s="5">
        <f t="array" ref="D64">IFERROR(INDEX(Data!$H$2:$H$1823,MATCH('Ratios - Total'!$C64,IF(Data!$A$2:$A$1823='Ratios - Total'!$A64,Data!$C$2:$C$1823,0),0))/INDEX(Data!$D$2:$D$1823,MATCH('Ratios - Total'!$C64,IF(Data!$A$2:$A$1823='Ratios - Total'!$A64,Data!$C$2:$C$1823,0),0)),"Missing Data")</f>
        <v>295.35420282107305</v>
      </c>
      <c r="E64" s="22"/>
      <c r="F64" s="5">
        <f t="array" ref="F64">IFERROR(INDEX(Data!$G$2:$G$1823,MATCH('Ratios - Total'!$C64,IF(Data!$A$2:$A$1823='Ratios - Total'!$A64,Data!$C$2:$C$1823,0),0))/INDEX(Data!$D$2:$D$1823,MATCH('Ratios - Total'!$C64,IF(Data!$A$2:$A$1823='Ratios - Total'!$A64,Data!$C$2:$C$1823,0),0)),"Missing Data")</f>
        <v>0</v>
      </c>
      <c r="G64" s="5"/>
      <c r="H64" s="5" t="str">
        <f t="array" ref="H64">IFERROR(INDEX(Data!$H$2:$H$1823,MATCH('Ratios - Total'!$C64,IF(Data!$A$2:$A$1823='Ratios - Total'!$A64,Data!$C$2:$C$1823,0),0))/INDEX(Data!$G$2:$G$1823,MATCH('Ratios - Total'!$C64,IF(Data!$A$2:$A$1823='Ratios - Total'!$A64,Data!$C$2:$C$1823,0),0)),"Missing Data")</f>
        <v>Missing Data</v>
      </c>
      <c r="I64" s="5">
        <f t="array" ref="I64">IFERROR(INDEX(Data!$G$2:$G$1823,MATCH('Ratios - Total'!$C64,IF(Data!$A$2:$A$1823='Ratios - Total'!$A64,Data!$C$2:$C$1823,0),0))/INDEX(Data!$D$2:$D$1823,MATCH('Ratios - Total'!$C64,IF(Data!$A$2:$A$1823='Ratios - Total'!$A64,Data!$C$2:$C$1823,0),0)),"Missing Data")</f>
        <v>0</v>
      </c>
      <c r="J64" s="22"/>
      <c r="K64" s="5">
        <f t="array" ref="K64">IFERROR(INDEX(Data!$E$2:$E$1823,MATCH('Ratios - Total'!$C64,IF(Data!$A$2:$A$1823='Ratios - Total'!$A64,Data!$C$2:$C$1823,0),0))/INDEX(Data!$D$2:$D$1823,MATCH('Ratios - Total'!$C64,IF(Data!$A$2:$A$1823='Ratios - Total'!$A64,Data!$C$2:$C$1823,0),0)),"Missing Data")</f>
        <v>0</v>
      </c>
      <c r="L64" s="5"/>
      <c r="M64" s="5" t="str">
        <f t="array" ref="M64">IFERROR(INDEX(Data!$F$2:$F$1823,MATCH('Ratios - Total'!$C64,IF(Data!$A$2:$A$1823='Ratios - Total'!$A64,Data!$C$2:$C$1823,0),0))/INDEX(Data!$E$2:$E$1823,MATCH('Ratios - Total'!$C64,IF(Data!$A$2:$A$1823='Ratios - Total'!$A64,Data!$C$2:$C$1823,0),0)),"Missing Data")</f>
        <v>Missing Data</v>
      </c>
      <c r="N64" s="5"/>
      <c r="O64" s="5" t="str">
        <f t="array" ref="O64">IFERROR(INDEX(Data!$G$2:$G$1823,MATCH('Ratios - Total'!$C64,IF(Data!$A$2:$A$1823='Ratios - Total'!$A64,Data!$C$2:$C$1823,0),0))/INDEX(Data!$F$2:$F$1823,MATCH('Ratios - Total'!$C64,IF(Data!$A$2:$A$1823='Ratios - Total'!$A64,Data!$C$2:$C$1823,0),0)),"Missing Data")</f>
        <v>Missing Data</v>
      </c>
      <c r="P64" s="5" t="str">
        <f t="array" ref="P64">IFERROR(INDEX(Data!$H$2:$H$1823,MATCH('Ratios - Total'!$C64,IF(Data!$A$2:$A$1823='Ratios - Total'!$A64,Data!$C$2:$C$1823,0),0))/INDEX(Data!$G$2:$G$1823,MATCH('Ratios - Total'!$C64,IF(Data!$A$2:$A$1823='Ratios - Total'!$A64,Data!$C$2:$C$1823,0),0)),"Missing Data")</f>
        <v>Missing Data</v>
      </c>
      <c r="Q64" s="5"/>
      <c r="R64" s="5" t="str">
        <f t="array" ref="R64">IFERROR(INDEX(Data!$L$2:$L$1823,MATCH('Ratios - Total'!$C64,IF(Data!$A$2:$A$1823='Ratios - Total'!$A64,Data!$C$2:$C$1823,0),0))/INDEX(Data!$G$2:$G$1823,MATCH('Ratios - Total'!$C64,IF(Data!$A$2:$A$1823='Ratios - Total'!$A64,Data!$C$2:$C$1823,0),0)),"Missing Data")</f>
        <v>Missing Data</v>
      </c>
      <c r="S64" s="5"/>
      <c r="T64" s="5">
        <f t="array" ref="T64">IFERROR(INDEX(Data!$H$2:$H$1823,MATCH('Ratios - Total'!$C64,IF(Data!$A$2:$A$1823='Ratios - Total'!$A64,Data!$C$2:$C$1823,0),0))/INDEX(Data!$L$2:$L$1823,MATCH('Ratios - Total'!$C64,IF(Data!$A$2:$A$1823='Ratios - Total'!$A64,Data!$C$2:$C$1823,0),0)),"Missing Data")</f>
        <v>17542.370065481759</v>
      </c>
      <c r="U64" s="5">
        <f t="array" ref="U64">IFERROR(INDEX(Data!$K$2:$K$1823,MATCH('Ratios - Total'!$C64,IF(Data!$A$2:$A$1823='Ratios - Total'!$A64,Data!$C$2:$C$1823,0),0))/INDEX(Data!$H$2:$H$1823,MATCH('Ratios - Total'!$C64,IF(Data!$A$2:$A$1823='Ratios - Total'!$A64,Data!$C$2:$C$1823,0),0)),"Missing Data")</f>
        <v>0.55922029588777034</v>
      </c>
      <c r="V64" s="5">
        <f t="array" ref="V64">IFERROR(INDEX(Data!$K$2:$K$1823,MATCH('Ratios - Total'!$C64,IF(Data!$A$2:$A$1823='Ratios - Total'!$A64,Data!$C$2:$C$1823,0),0))/INDEX(Data!$L$2:$L$1823,MATCH('Ratios - Total'!$C64,IF(Data!$A$2:$A$1823='Ratios - Total'!$A64,Data!$C$2:$C$1823,0),0)),"Missing Data")</f>
        <v>9810.0493785914732</v>
      </c>
      <c r="W64" s="5">
        <f t="shared" si="1"/>
        <v>7732.3206868902853</v>
      </c>
      <c r="X64" s="5" t="str">
        <f t="array" ref="X64">IFERROR(INDEX(Data!$K$2:$K$1823,MATCH('Ratios - Total'!$C64,IF(Data!$A$2:$A$1823='Ratios - Total'!$A64,Data!$C$2:$C$1823,0),0))/INDEX(Data!$G$2:$G$1823,MATCH('Ratios - Total'!$C64,IF(Data!$A$2:$A$1823='Ratios - Total'!$A64,Data!$C$2:$C$1823,0),0)),"Missing Data")</f>
        <v>Missing Data</v>
      </c>
    </row>
    <row r="65" spans="1:24" x14ac:dyDescent="0.25">
      <c r="A65" s="22" t="s">
        <v>24</v>
      </c>
      <c r="B65" s="22" t="s">
        <v>25</v>
      </c>
      <c r="C65" s="22">
        <v>1977</v>
      </c>
      <c r="D65" s="5">
        <f t="array" ref="D65">IFERROR(INDEX(Data!$H$2:$H$1823,MATCH('Ratios - Total'!$C65,IF(Data!$A$2:$A$1823='Ratios - Total'!$A65,Data!$C$2:$C$1823,0),0))/INDEX(Data!$D$2:$D$1823,MATCH('Ratios - Total'!$C65,IF(Data!$A$2:$A$1823='Ratios - Total'!$A65,Data!$C$2:$C$1823,0),0)),"Missing Data")</f>
        <v>280.96762962148568</v>
      </c>
      <c r="E65" s="22"/>
      <c r="F65" s="5">
        <f t="array" ref="F65">IFERROR(INDEX(Data!$G$2:$G$1823,MATCH('Ratios - Total'!$C65,IF(Data!$A$2:$A$1823='Ratios - Total'!$A65,Data!$C$2:$C$1823,0),0))/INDEX(Data!$D$2:$D$1823,MATCH('Ratios - Total'!$C65,IF(Data!$A$2:$A$1823='Ratios - Total'!$A65,Data!$C$2:$C$1823,0),0)),"Missing Data")</f>
        <v>0</v>
      </c>
      <c r="G65" s="5"/>
      <c r="H65" s="5" t="str">
        <f t="array" ref="H65">IFERROR(INDEX(Data!$H$2:$H$1823,MATCH('Ratios - Total'!$C65,IF(Data!$A$2:$A$1823='Ratios - Total'!$A65,Data!$C$2:$C$1823,0),0))/INDEX(Data!$G$2:$G$1823,MATCH('Ratios - Total'!$C65,IF(Data!$A$2:$A$1823='Ratios - Total'!$A65,Data!$C$2:$C$1823,0),0)),"Missing Data")</f>
        <v>Missing Data</v>
      </c>
      <c r="I65" s="5">
        <f t="array" ref="I65">IFERROR(INDEX(Data!$G$2:$G$1823,MATCH('Ratios - Total'!$C65,IF(Data!$A$2:$A$1823='Ratios - Total'!$A65,Data!$C$2:$C$1823,0),0))/INDEX(Data!$D$2:$D$1823,MATCH('Ratios - Total'!$C65,IF(Data!$A$2:$A$1823='Ratios - Total'!$A65,Data!$C$2:$C$1823,0),0)),"Missing Data")</f>
        <v>0</v>
      </c>
      <c r="J65" s="22"/>
      <c r="K65" s="5">
        <f t="array" ref="K65">IFERROR(INDEX(Data!$E$2:$E$1823,MATCH('Ratios - Total'!$C65,IF(Data!$A$2:$A$1823='Ratios - Total'!$A65,Data!$C$2:$C$1823,0),0))/INDEX(Data!$D$2:$D$1823,MATCH('Ratios - Total'!$C65,IF(Data!$A$2:$A$1823='Ratios - Total'!$A65,Data!$C$2:$C$1823,0),0)),"Missing Data")</f>
        <v>0</v>
      </c>
      <c r="L65" s="5"/>
      <c r="M65" s="5" t="str">
        <f t="array" ref="M65">IFERROR(INDEX(Data!$F$2:$F$1823,MATCH('Ratios - Total'!$C65,IF(Data!$A$2:$A$1823='Ratios - Total'!$A65,Data!$C$2:$C$1823,0),0))/INDEX(Data!$E$2:$E$1823,MATCH('Ratios - Total'!$C65,IF(Data!$A$2:$A$1823='Ratios - Total'!$A65,Data!$C$2:$C$1823,0),0)),"Missing Data")</f>
        <v>Missing Data</v>
      </c>
      <c r="N65" s="5"/>
      <c r="O65" s="5" t="str">
        <f t="array" ref="O65">IFERROR(INDEX(Data!$G$2:$G$1823,MATCH('Ratios - Total'!$C65,IF(Data!$A$2:$A$1823='Ratios - Total'!$A65,Data!$C$2:$C$1823,0),0))/INDEX(Data!$F$2:$F$1823,MATCH('Ratios - Total'!$C65,IF(Data!$A$2:$A$1823='Ratios - Total'!$A65,Data!$C$2:$C$1823,0),0)),"Missing Data")</f>
        <v>Missing Data</v>
      </c>
      <c r="P65" s="5" t="str">
        <f t="array" ref="P65">IFERROR(INDEX(Data!$H$2:$H$1823,MATCH('Ratios - Total'!$C65,IF(Data!$A$2:$A$1823='Ratios - Total'!$A65,Data!$C$2:$C$1823,0),0))/INDEX(Data!$G$2:$G$1823,MATCH('Ratios - Total'!$C65,IF(Data!$A$2:$A$1823='Ratios - Total'!$A65,Data!$C$2:$C$1823,0),0)),"Missing Data")</f>
        <v>Missing Data</v>
      </c>
      <c r="Q65" s="5"/>
      <c r="R65" s="5" t="str">
        <f t="array" ref="R65">IFERROR(INDEX(Data!$L$2:$L$1823,MATCH('Ratios - Total'!$C65,IF(Data!$A$2:$A$1823='Ratios - Total'!$A65,Data!$C$2:$C$1823,0),0))/INDEX(Data!$G$2:$G$1823,MATCH('Ratios - Total'!$C65,IF(Data!$A$2:$A$1823='Ratios - Total'!$A65,Data!$C$2:$C$1823,0),0)),"Missing Data")</f>
        <v>Missing Data</v>
      </c>
      <c r="S65" s="5"/>
      <c r="T65" s="5">
        <f t="array" ref="T65">IFERROR(INDEX(Data!$H$2:$H$1823,MATCH('Ratios - Total'!$C65,IF(Data!$A$2:$A$1823='Ratios - Total'!$A65,Data!$C$2:$C$1823,0),0))/INDEX(Data!$L$2:$L$1823,MATCH('Ratios - Total'!$C65,IF(Data!$A$2:$A$1823='Ratios - Total'!$A65,Data!$C$2:$C$1823,0),0)),"Missing Data")</f>
        <v>14640.461347730454</v>
      </c>
      <c r="U65" s="5">
        <f t="array" ref="U65">IFERROR(INDEX(Data!$K$2:$K$1823,MATCH('Ratios - Total'!$C65,IF(Data!$A$2:$A$1823='Ratios - Total'!$A65,Data!$C$2:$C$1823,0),0))/INDEX(Data!$H$2:$H$1823,MATCH('Ratios - Total'!$C65,IF(Data!$A$2:$A$1823='Ratios - Total'!$A65,Data!$C$2:$C$1823,0),0)),"Missing Data")</f>
        <v>0.56353810255557879</v>
      </c>
      <c r="V65" s="5">
        <f t="array" ref="V65">IFERROR(INDEX(Data!$K$2:$K$1823,MATCH('Ratios - Total'!$C65,IF(Data!$A$2:$A$1823='Ratios - Total'!$A65,Data!$C$2:$C$1823,0),0))/INDEX(Data!$L$2:$L$1823,MATCH('Ratios - Total'!$C65,IF(Data!$A$2:$A$1823='Ratios - Total'!$A65,Data!$C$2:$C$1823,0),0)),"Missing Data")</f>
        <v>8250.457808438312</v>
      </c>
      <c r="W65" s="5">
        <f t="shared" si="1"/>
        <v>6390.0035392921418</v>
      </c>
      <c r="X65" s="5" t="str">
        <f t="array" ref="X65">IFERROR(INDEX(Data!$K$2:$K$1823,MATCH('Ratios - Total'!$C65,IF(Data!$A$2:$A$1823='Ratios - Total'!$A65,Data!$C$2:$C$1823,0),0))/INDEX(Data!$G$2:$G$1823,MATCH('Ratios - Total'!$C65,IF(Data!$A$2:$A$1823='Ratios - Total'!$A65,Data!$C$2:$C$1823,0),0)),"Missing Data")</f>
        <v>Missing Data</v>
      </c>
    </row>
    <row r="66" spans="1:24" x14ac:dyDescent="0.25">
      <c r="A66" s="22" t="s">
        <v>26</v>
      </c>
      <c r="B66" s="22" t="s">
        <v>27</v>
      </c>
      <c r="C66" s="22">
        <v>1977</v>
      </c>
      <c r="D66" s="5">
        <f t="array" ref="D66">IFERROR(INDEX(Data!$H$2:$H$1823,MATCH('Ratios - Total'!$C66,IF(Data!$A$2:$A$1823='Ratios - Total'!$A66,Data!$C$2:$C$1823,0),0))/INDEX(Data!$D$2:$D$1823,MATCH('Ratios - Total'!$C66,IF(Data!$A$2:$A$1823='Ratios - Total'!$A66,Data!$C$2:$C$1823,0),0)),"Missing Data")</f>
        <v>357.41343097289757</v>
      </c>
      <c r="E66" s="22"/>
      <c r="F66" s="5">
        <f t="array" ref="F66">IFERROR(INDEX(Data!$G$2:$G$1823,MATCH('Ratios - Total'!$C66,IF(Data!$A$2:$A$1823='Ratios - Total'!$A66,Data!$C$2:$C$1823,0),0))/INDEX(Data!$D$2:$D$1823,MATCH('Ratios - Total'!$C66,IF(Data!$A$2:$A$1823='Ratios - Total'!$A66,Data!$C$2:$C$1823,0),0)),"Missing Data")</f>
        <v>0</v>
      </c>
      <c r="G66" s="5"/>
      <c r="H66" s="5" t="str">
        <f t="array" ref="H66">IFERROR(INDEX(Data!$H$2:$H$1823,MATCH('Ratios - Total'!$C66,IF(Data!$A$2:$A$1823='Ratios - Total'!$A66,Data!$C$2:$C$1823,0),0))/INDEX(Data!$G$2:$G$1823,MATCH('Ratios - Total'!$C66,IF(Data!$A$2:$A$1823='Ratios - Total'!$A66,Data!$C$2:$C$1823,0),0)),"Missing Data")</f>
        <v>Missing Data</v>
      </c>
      <c r="I66" s="5">
        <f t="array" ref="I66">IFERROR(INDEX(Data!$G$2:$G$1823,MATCH('Ratios - Total'!$C66,IF(Data!$A$2:$A$1823='Ratios - Total'!$A66,Data!$C$2:$C$1823,0),0))/INDEX(Data!$D$2:$D$1823,MATCH('Ratios - Total'!$C66,IF(Data!$A$2:$A$1823='Ratios - Total'!$A66,Data!$C$2:$C$1823,0),0)),"Missing Data")</f>
        <v>0</v>
      </c>
      <c r="J66" s="22"/>
      <c r="K66" s="5">
        <f t="array" ref="K66">IFERROR(INDEX(Data!$E$2:$E$1823,MATCH('Ratios - Total'!$C66,IF(Data!$A$2:$A$1823='Ratios - Total'!$A66,Data!$C$2:$C$1823,0),0))/INDEX(Data!$D$2:$D$1823,MATCH('Ratios - Total'!$C66,IF(Data!$A$2:$A$1823='Ratios - Total'!$A66,Data!$C$2:$C$1823,0),0)),"Missing Data")</f>
        <v>0</v>
      </c>
      <c r="L66" s="5"/>
      <c r="M66" s="5" t="str">
        <f t="array" ref="M66">IFERROR(INDEX(Data!$F$2:$F$1823,MATCH('Ratios - Total'!$C66,IF(Data!$A$2:$A$1823='Ratios - Total'!$A66,Data!$C$2:$C$1823,0),0))/INDEX(Data!$E$2:$E$1823,MATCH('Ratios - Total'!$C66,IF(Data!$A$2:$A$1823='Ratios - Total'!$A66,Data!$C$2:$C$1823,0),0)),"Missing Data")</f>
        <v>Missing Data</v>
      </c>
      <c r="N66" s="5"/>
      <c r="O66" s="5" t="str">
        <f t="array" ref="O66">IFERROR(INDEX(Data!$G$2:$G$1823,MATCH('Ratios - Total'!$C66,IF(Data!$A$2:$A$1823='Ratios - Total'!$A66,Data!$C$2:$C$1823,0),0))/INDEX(Data!$F$2:$F$1823,MATCH('Ratios - Total'!$C66,IF(Data!$A$2:$A$1823='Ratios - Total'!$A66,Data!$C$2:$C$1823,0),0)),"Missing Data")</f>
        <v>Missing Data</v>
      </c>
      <c r="P66" s="5" t="str">
        <f t="array" ref="P66">IFERROR(INDEX(Data!$H$2:$H$1823,MATCH('Ratios - Total'!$C66,IF(Data!$A$2:$A$1823='Ratios - Total'!$A66,Data!$C$2:$C$1823,0),0))/INDEX(Data!$G$2:$G$1823,MATCH('Ratios - Total'!$C66,IF(Data!$A$2:$A$1823='Ratios - Total'!$A66,Data!$C$2:$C$1823,0),0)),"Missing Data")</f>
        <v>Missing Data</v>
      </c>
      <c r="Q66" s="5"/>
      <c r="R66" s="5" t="str">
        <f t="array" ref="R66">IFERROR(INDEX(Data!$L$2:$L$1823,MATCH('Ratios - Total'!$C66,IF(Data!$A$2:$A$1823='Ratios - Total'!$A66,Data!$C$2:$C$1823,0),0))/INDEX(Data!$G$2:$G$1823,MATCH('Ratios - Total'!$C66,IF(Data!$A$2:$A$1823='Ratios - Total'!$A66,Data!$C$2:$C$1823,0),0)),"Missing Data")</f>
        <v>Missing Data</v>
      </c>
      <c r="S66" s="5"/>
      <c r="T66" s="5">
        <f t="array" ref="T66">IFERROR(INDEX(Data!$H$2:$H$1823,MATCH('Ratios - Total'!$C66,IF(Data!$A$2:$A$1823='Ratios - Total'!$A66,Data!$C$2:$C$1823,0),0))/INDEX(Data!$L$2:$L$1823,MATCH('Ratios - Total'!$C66,IF(Data!$A$2:$A$1823='Ratios - Total'!$A66,Data!$C$2:$C$1823,0),0)),"Missing Data")</f>
        <v>23361.955174875089</v>
      </c>
      <c r="U66" s="5">
        <f t="array" ref="U66">IFERROR(INDEX(Data!$K$2:$K$1823,MATCH('Ratios - Total'!$C66,IF(Data!$A$2:$A$1823='Ratios - Total'!$A66,Data!$C$2:$C$1823,0),0))/INDEX(Data!$H$2:$H$1823,MATCH('Ratios - Total'!$C66,IF(Data!$A$2:$A$1823='Ratios - Total'!$A66,Data!$C$2:$C$1823,0),0)),"Missing Data")</f>
        <v>0.55824786501105383</v>
      </c>
      <c r="V66" s="5">
        <f t="array" ref="V66">IFERROR(INDEX(Data!$K$2:$K$1823,MATCH('Ratios - Total'!$C66,IF(Data!$A$2:$A$1823='Ratios - Total'!$A66,Data!$C$2:$C$1823,0),0))/INDEX(Data!$L$2:$L$1823,MATCH('Ratios - Total'!$C66,IF(Data!$A$2:$A$1823='Ratios - Total'!$A66,Data!$C$2:$C$1823,0),0)),"Missing Data")</f>
        <v>13041.761598857958</v>
      </c>
      <c r="W66" s="5">
        <f t="shared" si="1"/>
        <v>10320.193576017131</v>
      </c>
      <c r="X66" s="5" t="str">
        <f t="array" ref="X66">IFERROR(INDEX(Data!$K$2:$K$1823,MATCH('Ratios - Total'!$C66,IF(Data!$A$2:$A$1823='Ratios - Total'!$A66,Data!$C$2:$C$1823,0),0))/INDEX(Data!$G$2:$G$1823,MATCH('Ratios - Total'!$C66,IF(Data!$A$2:$A$1823='Ratios - Total'!$A66,Data!$C$2:$C$1823,0),0)),"Missing Data")</f>
        <v>Missing Data</v>
      </c>
    </row>
    <row r="67" spans="1:24" x14ac:dyDescent="0.25">
      <c r="A67" s="22" t="s">
        <v>28</v>
      </c>
      <c r="B67" s="22" t="s">
        <v>29</v>
      </c>
      <c r="C67" s="22">
        <v>1977</v>
      </c>
      <c r="D67" s="5">
        <f t="array" ref="D67">IFERROR(INDEX(Data!$H$2:$H$1823,MATCH('Ratios - Total'!$C67,IF(Data!$A$2:$A$1823='Ratios - Total'!$A67,Data!$C$2:$C$1823,0),0))/INDEX(Data!$D$2:$D$1823,MATCH('Ratios - Total'!$C67,IF(Data!$A$2:$A$1823='Ratios - Total'!$A67,Data!$C$2:$C$1823,0),0)),"Missing Data")</f>
        <v>292.15594388338394</v>
      </c>
      <c r="E67" s="22"/>
      <c r="F67" s="5">
        <f t="array" ref="F67">IFERROR(INDEX(Data!$G$2:$G$1823,MATCH('Ratios - Total'!$C67,IF(Data!$A$2:$A$1823='Ratios - Total'!$A67,Data!$C$2:$C$1823,0),0))/INDEX(Data!$D$2:$D$1823,MATCH('Ratios - Total'!$C67,IF(Data!$A$2:$A$1823='Ratios - Total'!$A67,Data!$C$2:$C$1823,0),0)),"Missing Data")</f>
        <v>0</v>
      </c>
      <c r="G67" s="5"/>
      <c r="H67" s="5" t="str">
        <f t="array" ref="H67">IFERROR(INDEX(Data!$H$2:$H$1823,MATCH('Ratios - Total'!$C67,IF(Data!$A$2:$A$1823='Ratios - Total'!$A67,Data!$C$2:$C$1823,0),0))/INDEX(Data!$G$2:$G$1823,MATCH('Ratios - Total'!$C67,IF(Data!$A$2:$A$1823='Ratios - Total'!$A67,Data!$C$2:$C$1823,0),0)),"Missing Data")</f>
        <v>Missing Data</v>
      </c>
      <c r="I67" s="5">
        <f t="array" ref="I67">IFERROR(INDEX(Data!$G$2:$G$1823,MATCH('Ratios - Total'!$C67,IF(Data!$A$2:$A$1823='Ratios - Total'!$A67,Data!$C$2:$C$1823,0),0))/INDEX(Data!$D$2:$D$1823,MATCH('Ratios - Total'!$C67,IF(Data!$A$2:$A$1823='Ratios - Total'!$A67,Data!$C$2:$C$1823,0),0)),"Missing Data")</f>
        <v>0</v>
      </c>
      <c r="J67" s="22"/>
      <c r="K67" s="5">
        <f t="array" ref="K67">IFERROR(INDEX(Data!$E$2:$E$1823,MATCH('Ratios - Total'!$C67,IF(Data!$A$2:$A$1823='Ratios - Total'!$A67,Data!$C$2:$C$1823,0),0))/INDEX(Data!$D$2:$D$1823,MATCH('Ratios - Total'!$C67,IF(Data!$A$2:$A$1823='Ratios - Total'!$A67,Data!$C$2:$C$1823,0),0)),"Missing Data")</f>
        <v>0</v>
      </c>
      <c r="L67" s="5"/>
      <c r="M67" s="5" t="str">
        <f t="array" ref="M67">IFERROR(INDEX(Data!$F$2:$F$1823,MATCH('Ratios - Total'!$C67,IF(Data!$A$2:$A$1823='Ratios - Total'!$A67,Data!$C$2:$C$1823,0),0))/INDEX(Data!$E$2:$E$1823,MATCH('Ratios - Total'!$C67,IF(Data!$A$2:$A$1823='Ratios - Total'!$A67,Data!$C$2:$C$1823,0),0)),"Missing Data")</f>
        <v>Missing Data</v>
      </c>
      <c r="N67" s="5"/>
      <c r="O67" s="5" t="str">
        <f t="array" ref="O67">IFERROR(INDEX(Data!$G$2:$G$1823,MATCH('Ratios - Total'!$C67,IF(Data!$A$2:$A$1823='Ratios - Total'!$A67,Data!$C$2:$C$1823,0),0))/INDEX(Data!$F$2:$F$1823,MATCH('Ratios - Total'!$C67,IF(Data!$A$2:$A$1823='Ratios - Total'!$A67,Data!$C$2:$C$1823,0),0)),"Missing Data")</f>
        <v>Missing Data</v>
      </c>
      <c r="P67" s="5" t="str">
        <f t="array" ref="P67">IFERROR(INDEX(Data!$H$2:$H$1823,MATCH('Ratios - Total'!$C67,IF(Data!$A$2:$A$1823='Ratios - Total'!$A67,Data!$C$2:$C$1823,0),0))/INDEX(Data!$G$2:$G$1823,MATCH('Ratios - Total'!$C67,IF(Data!$A$2:$A$1823='Ratios - Total'!$A67,Data!$C$2:$C$1823,0),0)),"Missing Data")</f>
        <v>Missing Data</v>
      </c>
      <c r="Q67" s="5"/>
      <c r="R67" s="5" t="str">
        <f t="array" ref="R67">IFERROR(INDEX(Data!$L$2:$L$1823,MATCH('Ratios - Total'!$C67,IF(Data!$A$2:$A$1823='Ratios - Total'!$A67,Data!$C$2:$C$1823,0),0))/INDEX(Data!$G$2:$G$1823,MATCH('Ratios - Total'!$C67,IF(Data!$A$2:$A$1823='Ratios - Total'!$A67,Data!$C$2:$C$1823,0),0)),"Missing Data")</f>
        <v>Missing Data</v>
      </c>
      <c r="S67" s="5"/>
      <c r="T67" s="5">
        <f t="array" ref="T67">IFERROR(INDEX(Data!$H$2:$H$1823,MATCH('Ratios - Total'!$C67,IF(Data!$A$2:$A$1823='Ratios - Total'!$A67,Data!$C$2:$C$1823,0),0))/INDEX(Data!$L$2:$L$1823,MATCH('Ratios - Total'!$C67,IF(Data!$A$2:$A$1823='Ratios - Total'!$A67,Data!$C$2:$C$1823,0),0)),"Missing Data")</f>
        <v>15548.433734939759</v>
      </c>
      <c r="U67" s="5">
        <f t="array" ref="U67">IFERROR(INDEX(Data!$K$2:$K$1823,MATCH('Ratios - Total'!$C67,IF(Data!$A$2:$A$1823='Ratios - Total'!$A67,Data!$C$2:$C$1823,0),0))/INDEX(Data!$H$2:$H$1823,MATCH('Ratios - Total'!$C67,IF(Data!$A$2:$A$1823='Ratios - Total'!$A67,Data!$C$2:$C$1823,0),0)),"Missing Data")</f>
        <v>0.56391931159532593</v>
      </c>
      <c r="V67" s="5">
        <f t="array" ref="V67">IFERROR(INDEX(Data!$K$2:$K$1823,MATCH('Ratios - Total'!$C67,IF(Data!$A$2:$A$1823='Ratios - Total'!$A67,Data!$C$2:$C$1823,0),0))/INDEX(Data!$L$2:$L$1823,MATCH('Ratios - Total'!$C67,IF(Data!$A$2:$A$1823='Ratios - Total'!$A67,Data!$C$2:$C$1823,0),0)),"Missing Data")</f>
        <v>8768.0620481927708</v>
      </c>
      <c r="W67" s="5">
        <f t="shared" si="1"/>
        <v>6780.3716867469884</v>
      </c>
      <c r="X67" s="5" t="str">
        <f t="array" ref="X67">IFERROR(INDEX(Data!$K$2:$K$1823,MATCH('Ratios - Total'!$C67,IF(Data!$A$2:$A$1823='Ratios - Total'!$A67,Data!$C$2:$C$1823,0),0))/INDEX(Data!$G$2:$G$1823,MATCH('Ratios - Total'!$C67,IF(Data!$A$2:$A$1823='Ratios - Total'!$A67,Data!$C$2:$C$1823,0),0)),"Missing Data")</f>
        <v>Missing Data</v>
      </c>
    </row>
    <row r="68" spans="1:24" x14ac:dyDescent="0.25">
      <c r="A68" s="22" t="s">
        <v>30</v>
      </c>
      <c r="B68" s="22" t="s">
        <v>31</v>
      </c>
      <c r="C68" s="22">
        <v>1977</v>
      </c>
      <c r="D68" s="5">
        <f t="array" ref="D68">IFERROR(INDEX(Data!$H$2:$H$1823,MATCH('Ratios - Total'!$C68,IF(Data!$A$2:$A$1823='Ratios - Total'!$A68,Data!$C$2:$C$1823,0),0))/INDEX(Data!$D$2:$D$1823,MATCH('Ratios - Total'!$C68,IF(Data!$A$2:$A$1823='Ratios - Total'!$A68,Data!$C$2:$C$1823,0),0)),"Missing Data")</f>
        <v>350.83503660078736</v>
      </c>
      <c r="E68" s="22"/>
      <c r="F68" s="5">
        <f t="array" ref="F68">IFERROR(INDEX(Data!$G$2:$G$1823,MATCH('Ratios - Total'!$C68,IF(Data!$A$2:$A$1823='Ratios - Total'!$A68,Data!$C$2:$C$1823,0),0))/INDEX(Data!$D$2:$D$1823,MATCH('Ratios - Total'!$C68,IF(Data!$A$2:$A$1823='Ratios - Total'!$A68,Data!$C$2:$C$1823,0),0)),"Missing Data")</f>
        <v>0</v>
      </c>
      <c r="G68" s="5"/>
      <c r="H68" s="5" t="str">
        <f t="array" ref="H68">IFERROR(INDEX(Data!$H$2:$H$1823,MATCH('Ratios - Total'!$C68,IF(Data!$A$2:$A$1823='Ratios - Total'!$A68,Data!$C$2:$C$1823,0),0))/INDEX(Data!$G$2:$G$1823,MATCH('Ratios - Total'!$C68,IF(Data!$A$2:$A$1823='Ratios - Total'!$A68,Data!$C$2:$C$1823,0),0)),"Missing Data")</f>
        <v>Missing Data</v>
      </c>
      <c r="I68" s="5">
        <f t="array" ref="I68">IFERROR(INDEX(Data!$G$2:$G$1823,MATCH('Ratios - Total'!$C68,IF(Data!$A$2:$A$1823='Ratios - Total'!$A68,Data!$C$2:$C$1823,0),0))/INDEX(Data!$D$2:$D$1823,MATCH('Ratios - Total'!$C68,IF(Data!$A$2:$A$1823='Ratios - Total'!$A68,Data!$C$2:$C$1823,0),0)),"Missing Data")</f>
        <v>0</v>
      </c>
      <c r="J68" s="22"/>
      <c r="K68" s="5">
        <f t="array" ref="K68">IFERROR(INDEX(Data!$E$2:$E$1823,MATCH('Ratios - Total'!$C68,IF(Data!$A$2:$A$1823='Ratios - Total'!$A68,Data!$C$2:$C$1823,0),0))/INDEX(Data!$D$2:$D$1823,MATCH('Ratios - Total'!$C68,IF(Data!$A$2:$A$1823='Ratios - Total'!$A68,Data!$C$2:$C$1823,0),0)),"Missing Data")</f>
        <v>0</v>
      </c>
      <c r="L68" s="5"/>
      <c r="M68" s="5" t="str">
        <f t="array" ref="M68">IFERROR(INDEX(Data!$F$2:$F$1823,MATCH('Ratios - Total'!$C68,IF(Data!$A$2:$A$1823='Ratios - Total'!$A68,Data!$C$2:$C$1823,0),0))/INDEX(Data!$E$2:$E$1823,MATCH('Ratios - Total'!$C68,IF(Data!$A$2:$A$1823='Ratios - Total'!$A68,Data!$C$2:$C$1823,0),0)),"Missing Data")</f>
        <v>Missing Data</v>
      </c>
      <c r="N68" s="5"/>
      <c r="O68" s="5" t="str">
        <f t="array" ref="O68">IFERROR(INDEX(Data!$G$2:$G$1823,MATCH('Ratios - Total'!$C68,IF(Data!$A$2:$A$1823='Ratios - Total'!$A68,Data!$C$2:$C$1823,0),0))/INDEX(Data!$F$2:$F$1823,MATCH('Ratios - Total'!$C68,IF(Data!$A$2:$A$1823='Ratios - Total'!$A68,Data!$C$2:$C$1823,0),0)),"Missing Data")</f>
        <v>Missing Data</v>
      </c>
      <c r="P68" s="5" t="str">
        <f t="array" ref="P68">IFERROR(INDEX(Data!$H$2:$H$1823,MATCH('Ratios - Total'!$C68,IF(Data!$A$2:$A$1823='Ratios - Total'!$A68,Data!$C$2:$C$1823,0),0))/INDEX(Data!$G$2:$G$1823,MATCH('Ratios - Total'!$C68,IF(Data!$A$2:$A$1823='Ratios - Total'!$A68,Data!$C$2:$C$1823,0),0)),"Missing Data")</f>
        <v>Missing Data</v>
      </c>
      <c r="Q68" s="5"/>
      <c r="R68" s="5" t="str">
        <f t="array" ref="R68">IFERROR(INDEX(Data!$L$2:$L$1823,MATCH('Ratios - Total'!$C68,IF(Data!$A$2:$A$1823='Ratios - Total'!$A68,Data!$C$2:$C$1823,0),0))/INDEX(Data!$G$2:$G$1823,MATCH('Ratios - Total'!$C68,IF(Data!$A$2:$A$1823='Ratios - Total'!$A68,Data!$C$2:$C$1823,0),0)),"Missing Data")</f>
        <v>Missing Data</v>
      </c>
      <c r="S68" s="5"/>
      <c r="T68" s="5">
        <f t="array" ref="T68">IFERROR(INDEX(Data!$H$2:$H$1823,MATCH('Ratios - Total'!$C68,IF(Data!$A$2:$A$1823='Ratios - Total'!$A68,Data!$C$2:$C$1823,0),0))/INDEX(Data!$L$2:$L$1823,MATCH('Ratios - Total'!$C68,IF(Data!$A$2:$A$1823='Ratios - Total'!$A68,Data!$C$2:$C$1823,0),0)),"Missing Data")</f>
        <v>21113.986640637366</v>
      </c>
      <c r="U68" s="5">
        <f t="array" ref="U68">IFERROR(INDEX(Data!$K$2:$K$1823,MATCH('Ratios - Total'!$C68,IF(Data!$A$2:$A$1823='Ratios - Total'!$A68,Data!$C$2:$C$1823,0),0))/INDEX(Data!$H$2:$H$1823,MATCH('Ratios - Total'!$C68,IF(Data!$A$2:$A$1823='Ratios - Total'!$A68,Data!$C$2:$C$1823,0),0)),"Missing Data")</f>
        <v>0.59827036654767185</v>
      </c>
      <c r="V68" s="5">
        <f t="array" ref="V68">IFERROR(INDEX(Data!$K$2:$K$1823,MATCH('Ratios - Total'!$C68,IF(Data!$A$2:$A$1823='Ratios - Total'!$A68,Data!$C$2:$C$1823,0),0))/INDEX(Data!$L$2:$L$1823,MATCH('Ratios - Total'!$C68,IF(Data!$A$2:$A$1823='Ratios - Total'!$A68,Data!$C$2:$C$1823,0),0)),"Missing Data")</f>
        <v>12631.872526776764</v>
      </c>
      <c r="W68" s="5">
        <f t="shared" si="1"/>
        <v>8482.1141138606017</v>
      </c>
      <c r="X68" s="5" t="str">
        <f t="array" ref="X68">IFERROR(INDEX(Data!$K$2:$K$1823,MATCH('Ratios - Total'!$C68,IF(Data!$A$2:$A$1823='Ratios - Total'!$A68,Data!$C$2:$C$1823,0),0))/INDEX(Data!$G$2:$G$1823,MATCH('Ratios - Total'!$C68,IF(Data!$A$2:$A$1823='Ratios - Total'!$A68,Data!$C$2:$C$1823,0),0)),"Missing Data")</f>
        <v>Missing Data</v>
      </c>
    </row>
    <row r="69" spans="1:24" x14ac:dyDescent="0.25">
      <c r="A69" s="22" t="s">
        <v>32</v>
      </c>
      <c r="B69" s="22" t="s">
        <v>33</v>
      </c>
      <c r="C69" s="22">
        <v>1977</v>
      </c>
      <c r="D69" s="5">
        <f t="array" ref="D69">IFERROR(INDEX(Data!$H$2:$H$1823,MATCH('Ratios - Total'!$C69,IF(Data!$A$2:$A$1823='Ratios - Total'!$A69,Data!$C$2:$C$1823,0),0))/INDEX(Data!$D$2:$D$1823,MATCH('Ratios - Total'!$C69,IF(Data!$A$2:$A$1823='Ratios - Total'!$A69,Data!$C$2:$C$1823,0),0)),"Missing Data")</f>
        <v>310.02789637516594</v>
      </c>
      <c r="E69" s="22"/>
      <c r="F69" s="5">
        <f t="array" ref="F69">IFERROR(INDEX(Data!$G$2:$G$1823,MATCH('Ratios - Total'!$C69,IF(Data!$A$2:$A$1823='Ratios - Total'!$A69,Data!$C$2:$C$1823,0),0))/INDEX(Data!$D$2:$D$1823,MATCH('Ratios - Total'!$C69,IF(Data!$A$2:$A$1823='Ratios - Total'!$A69,Data!$C$2:$C$1823,0),0)),"Missing Data")</f>
        <v>0</v>
      </c>
      <c r="G69" s="5"/>
      <c r="H69" s="5" t="str">
        <f t="array" ref="H69">IFERROR(INDEX(Data!$H$2:$H$1823,MATCH('Ratios - Total'!$C69,IF(Data!$A$2:$A$1823='Ratios - Total'!$A69,Data!$C$2:$C$1823,0),0))/INDEX(Data!$G$2:$G$1823,MATCH('Ratios - Total'!$C69,IF(Data!$A$2:$A$1823='Ratios - Total'!$A69,Data!$C$2:$C$1823,0),0)),"Missing Data")</f>
        <v>Missing Data</v>
      </c>
      <c r="I69" s="5">
        <f t="array" ref="I69">IFERROR(INDEX(Data!$G$2:$G$1823,MATCH('Ratios - Total'!$C69,IF(Data!$A$2:$A$1823='Ratios - Total'!$A69,Data!$C$2:$C$1823,0),0))/INDEX(Data!$D$2:$D$1823,MATCH('Ratios - Total'!$C69,IF(Data!$A$2:$A$1823='Ratios - Total'!$A69,Data!$C$2:$C$1823,0),0)),"Missing Data")</f>
        <v>0</v>
      </c>
      <c r="J69" s="22"/>
      <c r="K69" s="5">
        <f t="array" ref="K69">IFERROR(INDEX(Data!$E$2:$E$1823,MATCH('Ratios - Total'!$C69,IF(Data!$A$2:$A$1823='Ratios - Total'!$A69,Data!$C$2:$C$1823,0),0))/INDEX(Data!$D$2:$D$1823,MATCH('Ratios - Total'!$C69,IF(Data!$A$2:$A$1823='Ratios - Total'!$A69,Data!$C$2:$C$1823,0),0)),"Missing Data")</f>
        <v>0</v>
      </c>
      <c r="L69" s="5"/>
      <c r="M69" s="5" t="str">
        <f t="array" ref="M69">IFERROR(INDEX(Data!$F$2:$F$1823,MATCH('Ratios - Total'!$C69,IF(Data!$A$2:$A$1823='Ratios - Total'!$A69,Data!$C$2:$C$1823,0),0))/INDEX(Data!$E$2:$E$1823,MATCH('Ratios - Total'!$C69,IF(Data!$A$2:$A$1823='Ratios - Total'!$A69,Data!$C$2:$C$1823,0),0)),"Missing Data")</f>
        <v>Missing Data</v>
      </c>
      <c r="N69" s="5"/>
      <c r="O69" s="5" t="str">
        <f t="array" ref="O69">IFERROR(INDEX(Data!$G$2:$G$1823,MATCH('Ratios - Total'!$C69,IF(Data!$A$2:$A$1823='Ratios - Total'!$A69,Data!$C$2:$C$1823,0),0))/INDEX(Data!$F$2:$F$1823,MATCH('Ratios - Total'!$C69,IF(Data!$A$2:$A$1823='Ratios - Total'!$A69,Data!$C$2:$C$1823,0),0)),"Missing Data")</f>
        <v>Missing Data</v>
      </c>
      <c r="P69" s="5" t="str">
        <f t="array" ref="P69">IFERROR(INDEX(Data!$H$2:$H$1823,MATCH('Ratios - Total'!$C69,IF(Data!$A$2:$A$1823='Ratios - Total'!$A69,Data!$C$2:$C$1823,0),0))/INDEX(Data!$G$2:$G$1823,MATCH('Ratios - Total'!$C69,IF(Data!$A$2:$A$1823='Ratios - Total'!$A69,Data!$C$2:$C$1823,0),0)),"Missing Data")</f>
        <v>Missing Data</v>
      </c>
      <c r="Q69" s="5"/>
      <c r="R69" s="5" t="str">
        <f t="array" ref="R69">IFERROR(INDEX(Data!$L$2:$L$1823,MATCH('Ratios - Total'!$C69,IF(Data!$A$2:$A$1823='Ratios - Total'!$A69,Data!$C$2:$C$1823,0),0))/INDEX(Data!$G$2:$G$1823,MATCH('Ratios - Total'!$C69,IF(Data!$A$2:$A$1823='Ratios - Total'!$A69,Data!$C$2:$C$1823,0),0)),"Missing Data")</f>
        <v>Missing Data</v>
      </c>
      <c r="S69" s="5"/>
      <c r="T69" s="5">
        <f t="array" ref="T69">IFERROR(INDEX(Data!$H$2:$H$1823,MATCH('Ratios - Total'!$C69,IF(Data!$A$2:$A$1823='Ratios - Total'!$A69,Data!$C$2:$C$1823,0),0))/INDEX(Data!$L$2:$L$1823,MATCH('Ratios - Total'!$C69,IF(Data!$A$2:$A$1823='Ratios - Total'!$A69,Data!$C$2:$C$1823,0),0)),"Missing Data")</f>
        <v>17524.82777661577</v>
      </c>
      <c r="U69" s="5">
        <f t="array" ref="U69">IFERROR(INDEX(Data!$K$2:$K$1823,MATCH('Ratios - Total'!$C69,IF(Data!$A$2:$A$1823='Ratios - Total'!$A69,Data!$C$2:$C$1823,0),0))/INDEX(Data!$H$2:$H$1823,MATCH('Ratios - Total'!$C69,IF(Data!$A$2:$A$1823='Ratios - Total'!$A69,Data!$C$2:$C$1823,0),0)),"Missing Data")</f>
        <v>0.57983478272393718</v>
      </c>
      <c r="V69" s="5">
        <f t="array" ref="V69">IFERROR(INDEX(Data!$K$2:$K$1823,MATCH('Ratios - Total'!$C69,IF(Data!$A$2:$A$1823='Ratios - Total'!$A69,Data!$C$2:$C$1823,0),0))/INDEX(Data!$L$2:$L$1823,MATCH('Ratios - Total'!$C69,IF(Data!$A$2:$A$1823='Ratios - Total'!$A69,Data!$C$2:$C$1823,0),0)),"Missing Data")</f>
        <v>10161.504706128426</v>
      </c>
      <c r="W69" s="5">
        <f t="shared" si="1"/>
        <v>7363.323070487344</v>
      </c>
      <c r="X69" s="5" t="str">
        <f t="array" ref="X69">IFERROR(INDEX(Data!$K$2:$K$1823,MATCH('Ratios - Total'!$C69,IF(Data!$A$2:$A$1823='Ratios - Total'!$A69,Data!$C$2:$C$1823,0),0))/INDEX(Data!$G$2:$G$1823,MATCH('Ratios - Total'!$C69,IF(Data!$A$2:$A$1823='Ratios - Total'!$A69,Data!$C$2:$C$1823,0),0)),"Missing Data")</f>
        <v>Missing Data</v>
      </c>
    </row>
    <row r="70" spans="1:24" x14ac:dyDescent="0.25">
      <c r="A70" s="22" t="s">
        <v>34</v>
      </c>
      <c r="B70" s="22" t="s">
        <v>35</v>
      </c>
      <c r="C70" s="22">
        <v>1977</v>
      </c>
      <c r="D70" s="5">
        <f t="array" ref="D70">IFERROR(INDEX(Data!$H$2:$H$1823,MATCH('Ratios - Total'!$C70,IF(Data!$A$2:$A$1823='Ratios - Total'!$A70,Data!$C$2:$C$1823,0),0))/INDEX(Data!$D$2:$D$1823,MATCH('Ratios - Total'!$C70,IF(Data!$A$2:$A$1823='Ratios - Total'!$A70,Data!$C$2:$C$1823,0),0)),"Missing Data")</f>
        <v>358.36638268844609</v>
      </c>
      <c r="E70" s="22"/>
      <c r="F70" s="5">
        <f t="array" ref="F70">IFERROR(INDEX(Data!$G$2:$G$1823,MATCH('Ratios - Total'!$C70,IF(Data!$A$2:$A$1823='Ratios - Total'!$A70,Data!$C$2:$C$1823,0),0))/INDEX(Data!$D$2:$D$1823,MATCH('Ratios - Total'!$C70,IF(Data!$A$2:$A$1823='Ratios - Total'!$A70,Data!$C$2:$C$1823,0),0)),"Missing Data")</f>
        <v>0</v>
      </c>
      <c r="G70" s="5"/>
      <c r="H70" s="5" t="str">
        <f t="array" ref="H70">IFERROR(INDEX(Data!$H$2:$H$1823,MATCH('Ratios - Total'!$C70,IF(Data!$A$2:$A$1823='Ratios - Total'!$A70,Data!$C$2:$C$1823,0),0))/INDEX(Data!$G$2:$G$1823,MATCH('Ratios - Total'!$C70,IF(Data!$A$2:$A$1823='Ratios - Total'!$A70,Data!$C$2:$C$1823,0),0)),"Missing Data")</f>
        <v>Missing Data</v>
      </c>
      <c r="I70" s="5">
        <f t="array" ref="I70">IFERROR(INDEX(Data!$G$2:$G$1823,MATCH('Ratios - Total'!$C70,IF(Data!$A$2:$A$1823='Ratios - Total'!$A70,Data!$C$2:$C$1823,0),0))/INDEX(Data!$D$2:$D$1823,MATCH('Ratios - Total'!$C70,IF(Data!$A$2:$A$1823='Ratios - Total'!$A70,Data!$C$2:$C$1823,0),0)),"Missing Data")</f>
        <v>0</v>
      </c>
      <c r="J70" s="22"/>
      <c r="K70" s="5">
        <f t="array" ref="K70">IFERROR(INDEX(Data!$E$2:$E$1823,MATCH('Ratios - Total'!$C70,IF(Data!$A$2:$A$1823='Ratios - Total'!$A70,Data!$C$2:$C$1823,0),0))/INDEX(Data!$D$2:$D$1823,MATCH('Ratios - Total'!$C70,IF(Data!$A$2:$A$1823='Ratios - Total'!$A70,Data!$C$2:$C$1823,0),0)),"Missing Data")</f>
        <v>0</v>
      </c>
      <c r="L70" s="5"/>
      <c r="M70" s="5" t="str">
        <f t="array" ref="M70">IFERROR(INDEX(Data!$F$2:$F$1823,MATCH('Ratios - Total'!$C70,IF(Data!$A$2:$A$1823='Ratios - Total'!$A70,Data!$C$2:$C$1823,0),0))/INDEX(Data!$E$2:$E$1823,MATCH('Ratios - Total'!$C70,IF(Data!$A$2:$A$1823='Ratios - Total'!$A70,Data!$C$2:$C$1823,0),0)),"Missing Data")</f>
        <v>Missing Data</v>
      </c>
      <c r="N70" s="5"/>
      <c r="O70" s="5" t="str">
        <f t="array" ref="O70">IFERROR(INDEX(Data!$G$2:$G$1823,MATCH('Ratios - Total'!$C70,IF(Data!$A$2:$A$1823='Ratios - Total'!$A70,Data!$C$2:$C$1823,0),0))/INDEX(Data!$F$2:$F$1823,MATCH('Ratios - Total'!$C70,IF(Data!$A$2:$A$1823='Ratios - Total'!$A70,Data!$C$2:$C$1823,0),0)),"Missing Data")</f>
        <v>Missing Data</v>
      </c>
      <c r="P70" s="5" t="str">
        <f t="array" ref="P70">IFERROR(INDEX(Data!$H$2:$H$1823,MATCH('Ratios - Total'!$C70,IF(Data!$A$2:$A$1823='Ratios - Total'!$A70,Data!$C$2:$C$1823,0),0))/INDEX(Data!$G$2:$G$1823,MATCH('Ratios - Total'!$C70,IF(Data!$A$2:$A$1823='Ratios - Total'!$A70,Data!$C$2:$C$1823,0),0)),"Missing Data")</f>
        <v>Missing Data</v>
      </c>
      <c r="Q70" s="5"/>
      <c r="R70" s="5" t="str">
        <f t="array" ref="R70">IFERROR(INDEX(Data!$L$2:$L$1823,MATCH('Ratios - Total'!$C70,IF(Data!$A$2:$A$1823='Ratios - Total'!$A70,Data!$C$2:$C$1823,0),0))/INDEX(Data!$G$2:$G$1823,MATCH('Ratios - Total'!$C70,IF(Data!$A$2:$A$1823='Ratios - Total'!$A70,Data!$C$2:$C$1823,0),0)),"Missing Data")</f>
        <v>Missing Data</v>
      </c>
      <c r="S70" s="5"/>
      <c r="T70" s="5">
        <f t="array" ref="T70">IFERROR(INDEX(Data!$H$2:$H$1823,MATCH('Ratios - Total'!$C70,IF(Data!$A$2:$A$1823='Ratios - Total'!$A70,Data!$C$2:$C$1823,0),0))/INDEX(Data!$L$2:$L$1823,MATCH('Ratios - Total'!$C70,IF(Data!$A$2:$A$1823='Ratios - Total'!$A70,Data!$C$2:$C$1823,0),0)),"Missing Data")</f>
        <v>18056.535546334715</v>
      </c>
      <c r="U70" s="5">
        <f t="array" ref="U70">IFERROR(INDEX(Data!$K$2:$K$1823,MATCH('Ratios - Total'!$C70,IF(Data!$A$2:$A$1823='Ratios - Total'!$A70,Data!$C$2:$C$1823,0),0))/INDEX(Data!$H$2:$H$1823,MATCH('Ratios - Total'!$C70,IF(Data!$A$2:$A$1823='Ratios - Total'!$A70,Data!$C$2:$C$1823,0),0)),"Missing Data")</f>
        <v>0.55787266353951814</v>
      </c>
      <c r="V70" s="5">
        <f t="array" ref="V70">IFERROR(INDEX(Data!$K$2:$K$1823,MATCH('Ratios - Total'!$C70,IF(Data!$A$2:$A$1823='Ratios - Total'!$A70,Data!$C$2:$C$1823,0),0))/INDEX(Data!$L$2:$L$1823,MATCH('Ratios - Total'!$C70,IF(Data!$A$2:$A$1823='Ratios - Total'!$A70,Data!$C$2:$C$1823,0),0)),"Missing Data")</f>
        <v>10073.247579529738</v>
      </c>
      <c r="W70" s="5">
        <f t="shared" si="1"/>
        <v>7983.2879668049773</v>
      </c>
      <c r="X70" s="5" t="str">
        <f t="array" ref="X70">IFERROR(INDEX(Data!$K$2:$K$1823,MATCH('Ratios - Total'!$C70,IF(Data!$A$2:$A$1823='Ratios - Total'!$A70,Data!$C$2:$C$1823,0),0))/INDEX(Data!$G$2:$G$1823,MATCH('Ratios - Total'!$C70,IF(Data!$A$2:$A$1823='Ratios - Total'!$A70,Data!$C$2:$C$1823,0),0)),"Missing Data")</f>
        <v>Missing Data</v>
      </c>
    </row>
    <row r="71" spans="1:24" x14ac:dyDescent="0.25">
      <c r="A71" s="22" t="s">
        <v>36</v>
      </c>
      <c r="B71" s="22" t="s">
        <v>37</v>
      </c>
      <c r="C71" s="22">
        <v>1977</v>
      </c>
      <c r="D71" s="5">
        <f t="array" ref="D71">IFERROR(INDEX(Data!$H$2:$H$1823,MATCH('Ratios - Total'!$C71,IF(Data!$A$2:$A$1823='Ratios - Total'!$A71,Data!$C$2:$C$1823,0),0))/INDEX(Data!$D$2:$D$1823,MATCH('Ratios - Total'!$C71,IF(Data!$A$2:$A$1823='Ratios - Total'!$A71,Data!$C$2:$C$1823,0),0)),"Missing Data")</f>
        <v>330.82711977896622</v>
      </c>
      <c r="E71" s="22"/>
      <c r="F71" s="5">
        <f t="array" ref="F71">IFERROR(INDEX(Data!$G$2:$G$1823,MATCH('Ratios - Total'!$C71,IF(Data!$A$2:$A$1823='Ratios - Total'!$A71,Data!$C$2:$C$1823,0),0))/INDEX(Data!$D$2:$D$1823,MATCH('Ratios - Total'!$C71,IF(Data!$A$2:$A$1823='Ratios - Total'!$A71,Data!$C$2:$C$1823,0),0)),"Missing Data")</f>
        <v>0</v>
      </c>
      <c r="G71" s="5"/>
      <c r="H71" s="5" t="str">
        <f t="array" ref="H71">IFERROR(INDEX(Data!$H$2:$H$1823,MATCH('Ratios - Total'!$C71,IF(Data!$A$2:$A$1823='Ratios - Total'!$A71,Data!$C$2:$C$1823,0),0))/INDEX(Data!$G$2:$G$1823,MATCH('Ratios - Total'!$C71,IF(Data!$A$2:$A$1823='Ratios - Total'!$A71,Data!$C$2:$C$1823,0),0)),"Missing Data")</f>
        <v>Missing Data</v>
      </c>
      <c r="I71" s="5">
        <f t="array" ref="I71">IFERROR(INDEX(Data!$G$2:$G$1823,MATCH('Ratios - Total'!$C71,IF(Data!$A$2:$A$1823='Ratios - Total'!$A71,Data!$C$2:$C$1823,0),0))/INDEX(Data!$D$2:$D$1823,MATCH('Ratios - Total'!$C71,IF(Data!$A$2:$A$1823='Ratios - Total'!$A71,Data!$C$2:$C$1823,0),0)),"Missing Data")</f>
        <v>0</v>
      </c>
      <c r="J71" s="22"/>
      <c r="K71" s="5">
        <f t="array" ref="K71">IFERROR(INDEX(Data!$E$2:$E$1823,MATCH('Ratios - Total'!$C71,IF(Data!$A$2:$A$1823='Ratios - Total'!$A71,Data!$C$2:$C$1823,0),0))/INDEX(Data!$D$2:$D$1823,MATCH('Ratios - Total'!$C71,IF(Data!$A$2:$A$1823='Ratios - Total'!$A71,Data!$C$2:$C$1823,0),0)),"Missing Data")</f>
        <v>0</v>
      </c>
      <c r="L71" s="5"/>
      <c r="M71" s="5" t="str">
        <f t="array" ref="M71">IFERROR(INDEX(Data!$F$2:$F$1823,MATCH('Ratios - Total'!$C71,IF(Data!$A$2:$A$1823='Ratios - Total'!$A71,Data!$C$2:$C$1823,0),0))/INDEX(Data!$E$2:$E$1823,MATCH('Ratios - Total'!$C71,IF(Data!$A$2:$A$1823='Ratios - Total'!$A71,Data!$C$2:$C$1823,0),0)),"Missing Data")</f>
        <v>Missing Data</v>
      </c>
      <c r="N71" s="5"/>
      <c r="O71" s="5" t="str">
        <f t="array" ref="O71">IFERROR(INDEX(Data!$G$2:$G$1823,MATCH('Ratios - Total'!$C71,IF(Data!$A$2:$A$1823='Ratios - Total'!$A71,Data!$C$2:$C$1823,0),0))/INDEX(Data!$F$2:$F$1823,MATCH('Ratios - Total'!$C71,IF(Data!$A$2:$A$1823='Ratios - Total'!$A71,Data!$C$2:$C$1823,0),0)),"Missing Data")</f>
        <v>Missing Data</v>
      </c>
      <c r="P71" s="5" t="str">
        <f t="array" ref="P71">IFERROR(INDEX(Data!$H$2:$H$1823,MATCH('Ratios - Total'!$C71,IF(Data!$A$2:$A$1823='Ratios - Total'!$A71,Data!$C$2:$C$1823,0),0))/INDEX(Data!$G$2:$G$1823,MATCH('Ratios - Total'!$C71,IF(Data!$A$2:$A$1823='Ratios - Total'!$A71,Data!$C$2:$C$1823,0),0)),"Missing Data")</f>
        <v>Missing Data</v>
      </c>
      <c r="Q71" s="5"/>
      <c r="R71" s="5" t="str">
        <f t="array" ref="R71">IFERROR(INDEX(Data!$L$2:$L$1823,MATCH('Ratios - Total'!$C71,IF(Data!$A$2:$A$1823='Ratios - Total'!$A71,Data!$C$2:$C$1823,0),0))/INDEX(Data!$G$2:$G$1823,MATCH('Ratios - Total'!$C71,IF(Data!$A$2:$A$1823='Ratios - Total'!$A71,Data!$C$2:$C$1823,0),0)),"Missing Data")</f>
        <v>Missing Data</v>
      </c>
      <c r="S71" s="5"/>
      <c r="T71" s="5">
        <f t="array" ref="T71">IFERROR(INDEX(Data!$H$2:$H$1823,MATCH('Ratios - Total'!$C71,IF(Data!$A$2:$A$1823='Ratios - Total'!$A71,Data!$C$2:$C$1823,0),0))/INDEX(Data!$L$2:$L$1823,MATCH('Ratios - Total'!$C71,IF(Data!$A$2:$A$1823='Ratios - Total'!$A71,Data!$C$2:$C$1823,0),0)),"Missing Data")</f>
        <v>16353.231136702922</v>
      </c>
      <c r="U71" s="5">
        <f t="array" ref="U71">IFERROR(INDEX(Data!$K$2:$K$1823,MATCH('Ratios - Total'!$C71,IF(Data!$A$2:$A$1823='Ratios - Total'!$A71,Data!$C$2:$C$1823,0),0))/INDEX(Data!$H$2:$H$1823,MATCH('Ratios - Total'!$C71,IF(Data!$A$2:$A$1823='Ratios - Total'!$A71,Data!$C$2:$C$1823,0),0)),"Missing Data")</f>
        <v>0.54623640704341103</v>
      </c>
      <c r="V71" s="5">
        <f t="array" ref="V71">IFERROR(INDEX(Data!$K$2:$K$1823,MATCH('Ratios - Total'!$C71,IF(Data!$A$2:$A$1823='Ratios - Total'!$A71,Data!$C$2:$C$1823,0),0))/INDEX(Data!$L$2:$L$1823,MATCH('Ratios - Total'!$C71,IF(Data!$A$2:$A$1823='Ratios - Total'!$A71,Data!$C$2:$C$1823,0),0)),"Missing Data")</f>
        <v>8932.7302196630408</v>
      </c>
      <c r="W71" s="5">
        <f t="shared" si="1"/>
        <v>7420.5009170398807</v>
      </c>
      <c r="X71" s="5" t="str">
        <f t="array" ref="X71">IFERROR(INDEX(Data!$K$2:$K$1823,MATCH('Ratios - Total'!$C71,IF(Data!$A$2:$A$1823='Ratios - Total'!$A71,Data!$C$2:$C$1823,0),0))/INDEX(Data!$G$2:$G$1823,MATCH('Ratios - Total'!$C71,IF(Data!$A$2:$A$1823='Ratios - Total'!$A71,Data!$C$2:$C$1823,0),0)),"Missing Data")</f>
        <v>Missing Data</v>
      </c>
    </row>
    <row r="72" spans="1:24" x14ac:dyDescent="0.25">
      <c r="A72" s="22" t="s">
        <v>38</v>
      </c>
      <c r="B72" s="22" t="s">
        <v>39</v>
      </c>
      <c r="C72" s="22">
        <v>1977</v>
      </c>
      <c r="D72" s="5">
        <f t="array" ref="D72">IFERROR(INDEX(Data!$H$2:$H$1823,MATCH('Ratios - Total'!$C72,IF(Data!$A$2:$A$1823='Ratios - Total'!$A72,Data!$C$2:$C$1823,0),0))/INDEX(Data!$D$2:$D$1823,MATCH('Ratios - Total'!$C72,IF(Data!$A$2:$A$1823='Ratios - Total'!$A72,Data!$C$2:$C$1823,0),0)),"Missing Data")</f>
        <v>257.68580428369108</v>
      </c>
      <c r="E72" s="22"/>
      <c r="F72" s="5">
        <f t="array" ref="F72">IFERROR(INDEX(Data!$G$2:$G$1823,MATCH('Ratios - Total'!$C72,IF(Data!$A$2:$A$1823='Ratios - Total'!$A72,Data!$C$2:$C$1823,0),0))/INDEX(Data!$D$2:$D$1823,MATCH('Ratios - Total'!$C72,IF(Data!$A$2:$A$1823='Ratios - Total'!$A72,Data!$C$2:$C$1823,0),0)),"Missing Data")</f>
        <v>0</v>
      </c>
      <c r="G72" s="5"/>
      <c r="H72" s="5" t="str">
        <f t="array" ref="H72">IFERROR(INDEX(Data!$H$2:$H$1823,MATCH('Ratios - Total'!$C72,IF(Data!$A$2:$A$1823='Ratios - Total'!$A72,Data!$C$2:$C$1823,0),0))/INDEX(Data!$G$2:$G$1823,MATCH('Ratios - Total'!$C72,IF(Data!$A$2:$A$1823='Ratios - Total'!$A72,Data!$C$2:$C$1823,0),0)),"Missing Data")</f>
        <v>Missing Data</v>
      </c>
      <c r="I72" s="5">
        <f t="array" ref="I72">IFERROR(INDEX(Data!$G$2:$G$1823,MATCH('Ratios - Total'!$C72,IF(Data!$A$2:$A$1823='Ratios - Total'!$A72,Data!$C$2:$C$1823,0),0))/INDEX(Data!$D$2:$D$1823,MATCH('Ratios - Total'!$C72,IF(Data!$A$2:$A$1823='Ratios - Total'!$A72,Data!$C$2:$C$1823,0),0)),"Missing Data")</f>
        <v>0</v>
      </c>
      <c r="J72" s="22"/>
      <c r="K72" s="5">
        <f t="array" ref="K72">IFERROR(INDEX(Data!$E$2:$E$1823,MATCH('Ratios - Total'!$C72,IF(Data!$A$2:$A$1823='Ratios - Total'!$A72,Data!$C$2:$C$1823,0),0))/INDEX(Data!$D$2:$D$1823,MATCH('Ratios - Total'!$C72,IF(Data!$A$2:$A$1823='Ratios - Total'!$A72,Data!$C$2:$C$1823,0),0)),"Missing Data")</f>
        <v>0</v>
      </c>
      <c r="L72" s="5"/>
      <c r="M72" s="5" t="str">
        <f t="array" ref="M72">IFERROR(INDEX(Data!$F$2:$F$1823,MATCH('Ratios - Total'!$C72,IF(Data!$A$2:$A$1823='Ratios - Total'!$A72,Data!$C$2:$C$1823,0),0))/INDEX(Data!$E$2:$E$1823,MATCH('Ratios - Total'!$C72,IF(Data!$A$2:$A$1823='Ratios - Total'!$A72,Data!$C$2:$C$1823,0),0)),"Missing Data")</f>
        <v>Missing Data</v>
      </c>
      <c r="N72" s="5"/>
      <c r="O72" s="5" t="str">
        <f t="array" ref="O72">IFERROR(INDEX(Data!$G$2:$G$1823,MATCH('Ratios - Total'!$C72,IF(Data!$A$2:$A$1823='Ratios - Total'!$A72,Data!$C$2:$C$1823,0),0))/INDEX(Data!$F$2:$F$1823,MATCH('Ratios - Total'!$C72,IF(Data!$A$2:$A$1823='Ratios - Total'!$A72,Data!$C$2:$C$1823,0),0)),"Missing Data")</f>
        <v>Missing Data</v>
      </c>
      <c r="P72" s="5" t="str">
        <f t="array" ref="P72">IFERROR(INDEX(Data!$H$2:$H$1823,MATCH('Ratios - Total'!$C72,IF(Data!$A$2:$A$1823='Ratios - Total'!$A72,Data!$C$2:$C$1823,0),0))/INDEX(Data!$G$2:$G$1823,MATCH('Ratios - Total'!$C72,IF(Data!$A$2:$A$1823='Ratios - Total'!$A72,Data!$C$2:$C$1823,0),0)),"Missing Data")</f>
        <v>Missing Data</v>
      </c>
      <c r="Q72" s="5"/>
      <c r="R72" s="5" t="str">
        <f t="array" ref="R72">IFERROR(INDEX(Data!$L$2:$L$1823,MATCH('Ratios - Total'!$C72,IF(Data!$A$2:$A$1823='Ratios - Total'!$A72,Data!$C$2:$C$1823,0),0))/INDEX(Data!$G$2:$G$1823,MATCH('Ratios - Total'!$C72,IF(Data!$A$2:$A$1823='Ratios - Total'!$A72,Data!$C$2:$C$1823,0),0)),"Missing Data")</f>
        <v>Missing Data</v>
      </c>
      <c r="S72" s="5"/>
      <c r="T72" s="5">
        <f t="array" ref="T72">IFERROR(INDEX(Data!$H$2:$H$1823,MATCH('Ratios - Total'!$C72,IF(Data!$A$2:$A$1823='Ratios - Total'!$A72,Data!$C$2:$C$1823,0),0))/INDEX(Data!$L$2:$L$1823,MATCH('Ratios - Total'!$C72,IF(Data!$A$2:$A$1823='Ratios - Total'!$A72,Data!$C$2:$C$1823,0),0)),"Missing Data")</f>
        <v>15880.486260989484</v>
      </c>
      <c r="U72" s="5">
        <f t="array" ref="U72">IFERROR(INDEX(Data!$K$2:$K$1823,MATCH('Ratios - Total'!$C72,IF(Data!$A$2:$A$1823='Ratios - Total'!$A72,Data!$C$2:$C$1823,0),0))/INDEX(Data!$H$2:$H$1823,MATCH('Ratios - Total'!$C72,IF(Data!$A$2:$A$1823='Ratios - Total'!$A72,Data!$C$2:$C$1823,0),0)),"Missing Data")</f>
        <v>0.55150943859431445</v>
      </c>
      <c r="V72" s="5">
        <f t="array" ref="V72">IFERROR(INDEX(Data!$K$2:$K$1823,MATCH('Ratios - Total'!$C72,IF(Data!$A$2:$A$1823='Ratios - Total'!$A72,Data!$C$2:$C$1823,0),0))/INDEX(Data!$L$2:$L$1823,MATCH('Ratios - Total'!$C72,IF(Data!$A$2:$A$1823='Ratios - Total'!$A72,Data!$C$2:$C$1823,0),0)),"Missing Data")</f>
        <v>8758.2380624030338</v>
      </c>
      <c r="W72" s="5">
        <f t="shared" si="1"/>
        <v>7122.2481985864506</v>
      </c>
      <c r="X72" s="5" t="str">
        <f t="array" ref="X72">IFERROR(INDEX(Data!$K$2:$K$1823,MATCH('Ratios - Total'!$C72,IF(Data!$A$2:$A$1823='Ratios - Total'!$A72,Data!$C$2:$C$1823,0),0))/INDEX(Data!$G$2:$G$1823,MATCH('Ratios - Total'!$C72,IF(Data!$A$2:$A$1823='Ratios - Total'!$A72,Data!$C$2:$C$1823,0),0)),"Missing Data")</f>
        <v>Missing Data</v>
      </c>
    </row>
    <row r="73" spans="1:24" x14ac:dyDescent="0.25">
      <c r="A73" s="22" t="s">
        <v>40</v>
      </c>
      <c r="B73" s="22" t="s">
        <v>41</v>
      </c>
      <c r="C73" s="22">
        <v>1977</v>
      </c>
      <c r="D73" s="5">
        <f t="array" ref="D73">IFERROR(INDEX(Data!$H$2:$H$1823,MATCH('Ratios - Total'!$C73,IF(Data!$A$2:$A$1823='Ratios - Total'!$A73,Data!$C$2:$C$1823,0),0))/INDEX(Data!$D$2:$D$1823,MATCH('Ratios - Total'!$C73,IF(Data!$A$2:$A$1823='Ratios - Total'!$A73,Data!$C$2:$C$1823,0),0)),"Missing Data")</f>
        <v>282.14939901613263</v>
      </c>
      <c r="E73" s="22"/>
      <c r="F73" s="5">
        <f t="array" ref="F73">IFERROR(INDEX(Data!$G$2:$G$1823,MATCH('Ratios - Total'!$C73,IF(Data!$A$2:$A$1823='Ratios - Total'!$A73,Data!$C$2:$C$1823,0),0))/INDEX(Data!$D$2:$D$1823,MATCH('Ratios - Total'!$C73,IF(Data!$A$2:$A$1823='Ratios - Total'!$A73,Data!$C$2:$C$1823,0),0)),"Missing Data")</f>
        <v>0</v>
      </c>
      <c r="G73" s="5"/>
      <c r="H73" s="5" t="str">
        <f t="array" ref="H73">IFERROR(INDEX(Data!$H$2:$H$1823,MATCH('Ratios - Total'!$C73,IF(Data!$A$2:$A$1823='Ratios - Total'!$A73,Data!$C$2:$C$1823,0),0))/INDEX(Data!$G$2:$G$1823,MATCH('Ratios - Total'!$C73,IF(Data!$A$2:$A$1823='Ratios - Total'!$A73,Data!$C$2:$C$1823,0),0)),"Missing Data")</f>
        <v>Missing Data</v>
      </c>
      <c r="I73" s="5">
        <f t="array" ref="I73">IFERROR(INDEX(Data!$G$2:$G$1823,MATCH('Ratios - Total'!$C73,IF(Data!$A$2:$A$1823='Ratios - Total'!$A73,Data!$C$2:$C$1823,0),0))/INDEX(Data!$D$2:$D$1823,MATCH('Ratios - Total'!$C73,IF(Data!$A$2:$A$1823='Ratios - Total'!$A73,Data!$C$2:$C$1823,0),0)),"Missing Data")</f>
        <v>0</v>
      </c>
      <c r="J73" s="22"/>
      <c r="K73" s="5">
        <f t="array" ref="K73">IFERROR(INDEX(Data!$E$2:$E$1823,MATCH('Ratios - Total'!$C73,IF(Data!$A$2:$A$1823='Ratios - Total'!$A73,Data!$C$2:$C$1823,0),0))/INDEX(Data!$D$2:$D$1823,MATCH('Ratios - Total'!$C73,IF(Data!$A$2:$A$1823='Ratios - Total'!$A73,Data!$C$2:$C$1823,0),0)),"Missing Data")</f>
        <v>0</v>
      </c>
      <c r="L73" s="5"/>
      <c r="M73" s="5" t="str">
        <f t="array" ref="M73">IFERROR(INDEX(Data!$F$2:$F$1823,MATCH('Ratios - Total'!$C73,IF(Data!$A$2:$A$1823='Ratios - Total'!$A73,Data!$C$2:$C$1823,0),0))/INDEX(Data!$E$2:$E$1823,MATCH('Ratios - Total'!$C73,IF(Data!$A$2:$A$1823='Ratios - Total'!$A73,Data!$C$2:$C$1823,0),0)),"Missing Data")</f>
        <v>Missing Data</v>
      </c>
      <c r="N73" s="5"/>
      <c r="O73" s="5" t="str">
        <f t="array" ref="O73">IFERROR(INDEX(Data!$G$2:$G$1823,MATCH('Ratios - Total'!$C73,IF(Data!$A$2:$A$1823='Ratios - Total'!$A73,Data!$C$2:$C$1823,0),0))/INDEX(Data!$F$2:$F$1823,MATCH('Ratios - Total'!$C73,IF(Data!$A$2:$A$1823='Ratios - Total'!$A73,Data!$C$2:$C$1823,0),0)),"Missing Data")</f>
        <v>Missing Data</v>
      </c>
      <c r="P73" s="5" t="str">
        <f t="array" ref="P73">IFERROR(INDEX(Data!$H$2:$H$1823,MATCH('Ratios - Total'!$C73,IF(Data!$A$2:$A$1823='Ratios - Total'!$A73,Data!$C$2:$C$1823,0),0))/INDEX(Data!$G$2:$G$1823,MATCH('Ratios - Total'!$C73,IF(Data!$A$2:$A$1823='Ratios - Total'!$A73,Data!$C$2:$C$1823,0),0)),"Missing Data")</f>
        <v>Missing Data</v>
      </c>
      <c r="Q73" s="5"/>
      <c r="R73" s="5" t="str">
        <f t="array" ref="R73">IFERROR(INDEX(Data!$L$2:$L$1823,MATCH('Ratios - Total'!$C73,IF(Data!$A$2:$A$1823='Ratios - Total'!$A73,Data!$C$2:$C$1823,0),0))/INDEX(Data!$G$2:$G$1823,MATCH('Ratios - Total'!$C73,IF(Data!$A$2:$A$1823='Ratios - Total'!$A73,Data!$C$2:$C$1823,0),0)),"Missing Data")</f>
        <v>Missing Data</v>
      </c>
      <c r="S73" s="5"/>
      <c r="T73" s="5">
        <f t="array" ref="T73">IFERROR(INDEX(Data!$H$2:$H$1823,MATCH('Ratios - Total'!$C73,IF(Data!$A$2:$A$1823='Ratios - Total'!$A73,Data!$C$2:$C$1823,0),0))/INDEX(Data!$L$2:$L$1823,MATCH('Ratios - Total'!$C73,IF(Data!$A$2:$A$1823='Ratios - Total'!$A73,Data!$C$2:$C$1823,0),0)),"Missing Data")</f>
        <v>14178.376273307471</v>
      </c>
      <c r="U73" s="5">
        <f t="array" ref="U73">IFERROR(INDEX(Data!$K$2:$K$1823,MATCH('Ratios - Total'!$C73,IF(Data!$A$2:$A$1823='Ratios - Total'!$A73,Data!$C$2:$C$1823,0),0))/INDEX(Data!$H$2:$H$1823,MATCH('Ratios - Total'!$C73,IF(Data!$A$2:$A$1823='Ratios - Total'!$A73,Data!$C$2:$C$1823,0),0)),"Missing Data")</f>
        <v>0.63701040731327829</v>
      </c>
      <c r="V73" s="5">
        <f t="array" ref="V73">IFERROR(INDEX(Data!$K$2:$K$1823,MATCH('Ratios - Total'!$C73,IF(Data!$A$2:$A$1823='Ratios - Total'!$A73,Data!$C$2:$C$1823,0),0))/INDEX(Data!$L$2:$L$1823,MATCH('Ratios - Total'!$C73,IF(Data!$A$2:$A$1823='Ratios - Total'!$A73,Data!$C$2:$C$1823,0),0)),"Missing Data")</f>
        <v>9031.7732449005125</v>
      </c>
      <c r="W73" s="5">
        <f t="shared" si="1"/>
        <v>5146.6030284069584</v>
      </c>
      <c r="X73" s="5" t="str">
        <f t="array" ref="X73">IFERROR(INDEX(Data!$K$2:$K$1823,MATCH('Ratios - Total'!$C73,IF(Data!$A$2:$A$1823='Ratios - Total'!$A73,Data!$C$2:$C$1823,0),0))/INDEX(Data!$G$2:$G$1823,MATCH('Ratios - Total'!$C73,IF(Data!$A$2:$A$1823='Ratios - Total'!$A73,Data!$C$2:$C$1823,0),0)),"Missing Data")</f>
        <v>Missing Data</v>
      </c>
    </row>
    <row r="74" spans="1:24" x14ac:dyDescent="0.25">
      <c r="A74" s="22" t="s">
        <v>42</v>
      </c>
      <c r="B74" s="22" t="s">
        <v>43</v>
      </c>
      <c r="C74" s="22">
        <v>1977</v>
      </c>
      <c r="D74" s="5">
        <f t="array" ref="D74">IFERROR(INDEX(Data!$H$2:$H$1823,MATCH('Ratios - Total'!$C74,IF(Data!$A$2:$A$1823='Ratios - Total'!$A74,Data!$C$2:$C$1823,0),0))/INDEX(Data!$D$2:$D$1823,MATCH('Ratios - Total'!$C74,IF(Data!$A$2:$A$1823='Ratios - Total'!$A74,Data!$C$2:$C$1823,0),0)),"Missing Data")</f>
        <v>312.85297850762959</v>
      </c>
      <c r="E74" s="22"/>
      <c r="F74" s="5">
        <f t="array" ref="F74">IFERROR(INDEX(Data!$G$2:$G$1823,MATCH('Ratios - Total'!$C74,IF(Data!$A$2:$A$1823='Ratios - Total'!$A74,Data!$C$2:$C$1823,0),0))/INDEX(Data!$D$2:$D$1823,MATCH('Ratios - Total'!$C74,IF(Data!$A$2:$A$1823='Ratios - Total'!$A74,Data!$C$2:$C$1823,0),0)),"Missing Data")</f>
        <v>0</v>
      </c>
      <c r="G74" s="5"/>
      <c r="H74" s="5" t="str">
        <f t="array" ref="H74">IFERROR(INDEX(Data!$H$2:$H$1823,MATCH('Ratios - Total'!$C74,IF(Data!$A$2:$A$1823='Ratios - Total'!$A74,Data!$C$2:$C$1823,0),0))/INDEX(Data!$G$2:$G$1823,MATCH('Ratios - Total'!$C74,IF(Data!$A$2:$A$1823='Ratios - Total'!$A74,Data!$C$2:$C$1823,0),0)),"Missing Data")</f>
        <v>Missing Data</v>
      </c>
      <c r="I74" s="5">
        <f t="array" ref="I74">IFERROR(INDEX(Data!$G$2:$G$1823,MATCH('Ratios - Total'!$C74,IF(Data!$A$2:$A$1823='Ratios - Total'!$A74,Data!$C$2:$C$1823,0),0))/INDEX(Data!$D$2:$D$1823,MATCH('Ratios - Total'!$C74,IF(Data!$A$2:$A$1823='Ratios - Total'!$A74,Data!$C$2:$C$1823,0),0)),"Missing Data")</f>
        <v>0</v>
      </c>
      <c r="J74" s="22"/>
      <c r="K74" s="5">
        <f t="array" ref="K74">IFERROR(INDEX(Data!$E$2:$E$1823,MATCH('Ratios - Total'!$C74,IF(Data!$A$2:$A$1823='Ratios - Total'!$A74,Data!$C$2:$C$1823,0),0))/INDEX(Data!$D$2:$D$1823,MATCH('Ratios - Total'!$C74,IF(Data!$A$2:$A$1823='Ratios - Total'!$A74,Data!$C$2:$C$1823,0),0)),"Missing Data")</f>
        <v>0</v>
      </c>
      <c r="L74" s="5"/>
      <c r="M74" s="5" t="str">
        <f t="array" ref="M74">IFERROR(INDEX(Data!$F$2:$F$1823,MATCH('Ratios - Total'!$C74,IF(Data!$A$2:$A$1823='Ratios - Total'!$A74,Data!$C$2:$C$1823,0),0))/INDEX(Data!$E$2:$E$1823,MATCH('Ratios - Total'!$C74,IF(Data!$A$2:$A$1823='Ratios - Total'!$A74,Data!$C$2:$C$1823,0),0)),"Missing Data")</f>
        <v>Missing Data</v>
      </c>
      <c r="N74" s="5"/>
      <c r="O74" s="5" t="str">
        <f t="array" ref="O74">IFERROR(INDEX(Data!$G$2:$G$1823,MATCH('Ratios - Total'!$C74,IF(Data!$A$2:$A$1823='Ratios - Total'!$A74,Data!$C$2:$C$1823,0),0))/INDEX(Data!$F$2:$F$1823,MATCH('Ratios - Total'!$C74,IF(Data!$A$2:$A$1823='Ratios - Total'!$A74,Data!$C$2:$C$1823,0),0)),"Missing Data")</f>
        <v>Missing Data</v>
      </c>
      <c r="P74" s="5" t="str">
        <f t="array" ref="P74">IFERROR(INDEX(Data!$H$2:$H$1823,MATCH('Ratios - Total'!$C74,IF(Data!$A$2:$A$1823='Ratios - Total'!$A74,Data!$C$2:$C$1823,0),0))/INDEX(Data!$G$2:$G$1823,MATCH('Ratios - Total'!$C74,IF(Data!$A$2:$A$1823='Ratios - Total'!$A74,Data!$C$2:$C$1823,0),0)),"Missing Data")</f>
        <v>Missing Data</v>
      </c>
      <c r="Q74" s="5"/>
      <c r="R74" s="5" t="str">
        <f t="array" ref="R74">IFERROR(INDEX(Data!$L$2:$L$1823,MATCH('Ratios - Total'!$C74,IF(Data!$A$2:$A$1823='Ratios - Total'!$A74,Data!$C$2:$C$1823,0),0))/INDEX(Data!$G$2:$G$1823,MATCH('Ratios - Total'!$C74,IF(Data!$A$2:$A$1823='Ratios - Total'!$A74,Data!$C$2:$C$1823,0),0)),"Missing Data")</f>
        <v>Missing Data</v>
      </c>
      <c r="S74" s="5"/>
      <c r="T74" s="5">
        <f t="array" ref="T74">IFERROR(INDEX(Data!$H$2:$H$1823,MATCH('Ratios - Total'!$C74,IF(Data!$A$2:$A$1823='Ratios - Total'!$A74,Data!$C$2:$C$1823,0),0))/INDEX(Data!$L$2:$L$1823,MATCH('Ratios - Total'!$C74,IF(Data!$A$2:$A$1823='Ratios - Total'!$A74,Data!$C$2:$C$1823,0),0)),"Missing Data")</f>
        <v>15521.453500897665</v>
      </c>
      <c r="U74" s="5">
        <f t="array" ref="U74">IFERROR(INDEX(Data!$K$2:$K$1823,MATCH('Ratios - Total'!$C74,IF(Data!$A$2:$A$1823='Ratios - Total'!$A74,Data!$C$2:$C$1823,0),0))/INDEX(Data!$H$2:$H$1823,MATCH('Ratios - Total'!$C74,IF(Data!$A$2:$A$1823='Ratios - Total'!$A74,Data!$C$2:$C$1823,0),0)),"Missing Data")</f>
        <v>0.5655580653665484</v>
      </c>
      <c r="V74" s="5">
        <f t="array" ref="V74">IFERROR(INDEX(Data!$K$2:$K$1823,MATCH('Ratios - Total'!$C74,IF(Data!$A$2:$A$1823='Ratios - Total'!$A74,Data!$C$2:$C$1823,0),0))/INDEX(Data!$L$2:$L$1823,MATCH('Ratios - Total'!$C74,IF(Data!$A$2:$A$1823='Ratios - Total'!$A74,Data!$C$2:$C$1823,0),0)),"Missing Data")</f>
        <v>8778.2832136445249</v>
      </c>
      <c r="W74" s="5">
        <f t="shared" si="1"/>
        <v>6743.1702872531405</v>
      </c>
      <c r="X74" s="5" t="str">
        <f t="array" ref="X74">IFERROR(INDEX(Data!$K$2:$K$1823,MATCH('Ratios - Total'!$C74,IF(Data!$A$2:$A$1823='Ratios - Total'!$A74,Data!$C$2:$C$1823,0),0))/INDEX(Data!$G$2:$G$1823,MATCH('Ratios - Total'!$C74,IF(Data!$A$2:$A$1823='Ratios - Total'!$A74,Data!$C$2:$C$1823,0),0)),"Missing Data")</f>
        <v>Missing Data</v>
      </c>
    </row>
    <row r="75" spans="1:24" x14ac:dyDescent="0.25">
      <c r="A75" s="22" t="s">
        <v>44</v>
      </c>
      <c r="B75" s="22" t="s">
        <v>45</v>
      </c>
      <c r="C75" s="22">
        <v>1977</v>
      </c>
      <c r="D75" s="5">
        <f t="array" ref="D75">IFERROR(INDEX(Data!$H$2:$H$1823,MATCH('Ratios - Total'!$C75,IF(Data!$A$2:$A$1823='Ratios - Total'!$A75,Data!$C$2:$C$1823,0),0))/INDEX(Data!$D$2:$D$1823,MATCH('Ratios - Total'!$C75,IF(Data!$A$2:$A$1823='Ratios - Total'!$A75,Data!$C$2:$C$1823,0),0)),"Missing Data")</f>
        <v>433.88764754249411</v>
      </c>
      <c r="E75" s="22"/>
      <c r="F75" s="5">
        <f t="array" ref="F75">IFERROR(INDEX(Data!$G$2:$G$1823,MATCH('Ratios - Total'!$C75,IF(Data!$A$2:$A$1823='Ratios - Total'!$A75,Data!$C$2:$C$1823,0),0))/INDEX(Data!$D$2:$D$1823,MATCH('Ratios - Total'!$C75,IF(Data!$A$2:$A$1823='Ratios - Total'!$A75,Data!$C$2:$C$1823,0),0)),"Missing Data")</f>
        <v>0</v>
      </c>
      <c r="G75" s="5"/>
      <c r="H75" s="5" t="str">
        <f t="array" ref="H75">IFERROR(INDEX(Data!$H$2:$H$1823,MATCH('Ratios - Total'!$C75,IF(Data!$A$2:$A$1823='Ratios - Total'!$A75,Data!$C$2:$C$1823,0),0))/INDEX(Data!$G$2:$G$1823,MATCH('Ratios - Total'!$C75,IF(Data!$A$2:$A$1823='Ratios - Total'!$A75,Data!$C$2:$C$1823,0),0)),"Missing Data")</f>
        <v>Missing Data</v>
      </c>
      <c r="I75" s="5">
        <f t="array" ref="I75">IFERROR(INDEX(Data!$G$2:$G$1823,MATCH('Ratios - Total'!$C75,IF(Data!$A$2:$A$1823='Ratios - Total'!$A75,Data!$C$2:$C$1823,0),0))/INDEX(Data!$D$2:$D$1823,MATCH('Ratios - Total'!$C75,IF(Data!$A$2:$A$1823='Ratios - Total'!$A75,Data!$C$2:$C$1823,0),0)),"Missing Data")</f>
        <v>0</v>
      </c>
      <c r="J75" s="22"/>
      <c r="K75" s="5">
        <f t="array" ref="K75">IFERROR(INDEX(Data!$E$2:$E$1823,MATCH('Ratios - Total'!$C75,IF(Data!$A$2:$A$1823='Ratios - Total'!$A75,Data!$C$2:$C$1823,0),0))/INDEX(Data!$D$2:$D$1823,MATCH('Ratios - Total'!$C75,IF(Data!$A$2:$A$1823='Ratios - Total'!$A75,Data!$C$2:$C$1823,0),0)),"Missing Data")</f>
        <v>0</v>
      </c>
      <c r="L75" s="5"/>
      <c r="M75" s="5" t="str">
        <f t="array" ref="M75">IFERROR(INDEX(Data!$F$2:$F$1823,MATCH('Ratios - Total'!$C75,IF(Data!$A$2:$A$1823='Ratios - Total'!$A75,Data!$C$2:$C$1823,0),0))/INDEX(Data!$E$2:$E$1823,MATCH('Ratios - Total'!$C75,IF(Data!$A$2:$A$1823='Ratios - Total'!$A75,Data!$C$2:$C$1823,0),0)),"Missing Data")</f>
        <v>Missing Data</v>
      </c>
      <c r="N75" s="5"/>
      <c r="O75" s="5" t="str">
        <f t="array" ref="O75">IFERROR(INDEX(Data!$G$2:$G$1823,MATCH('Ratios - Total'!$C75,IF(Data!$A$2:$A$1823='Ratios - Total'!$A75,Data!$C$2:$C$1823,0),0))/INDEX(Data!$F$2:$F$1823,MATCH('Ratios - Total'!$C75,IF(Data!$A$2:$A$1823='Ratios - Total'!$A75,Data!$C$2:$C$1823,0),0)),"Missing Data")</f>
        <v>Missing Data</v>
      </c>
      <c r="P75" s="5" t="str">
        <f t="array" ref="P75">IFERROR(INDEX(Data!$H$2:$H$1823,MATCH('Ratios - Total'!$C75,IF(Data!$A$2:$A$1823='Ratios - Total'!$A75,Data!$C$2:$C$1823,0),0))/INDEX(Data!$G$2:$G$1823,MATCH('Ratios - Total'!$C75,IF(Data!$A$2:$A$1823='Ratios - Total'!$A75,Data!$C$2:$C$1823,0),0)),"Missing Data")</f>
        <v>Missing Data</v>
      </c>
      <c r="Q75" s="5"/>
      <c r="R75" s="5" t="str">
        <f t="array" ref="R75">IFERROR(INDEX(Data!$L$2:$L$1823,MATCH('Ratios - Total'!$C75,IF(Data!$A$2:$A$1823='Ratios - Total'!$A75,Data!$C$2:$C$1823,0),0))/INDEX(Data!$G$2:$G$1823,MATCH('Ratios - Total'!$C75,IF(Data!$A$2:$A$1823='Ratios - Total'!$A75,Data!$C$2:$C$1823,0),0)),"Missing Data")</f>
        <v>Missing Data</v>
      </c>
      <c r="S75" s="5"/>
      <c r="T75" s="5">
        <f t="array" ref="T75">IFERROR(INDEX(Data!$H$2:$H$1823,MATCH('Ratios - Total'!$C75,IF(Data!$A$2:$A$1823='Ratios - Total'!$A75,Data!$C$2:$C$1823,0),0))/INDEX(Data!$L$2:$L$1823,MATCH('Ratios - Total'!$C75,IF(Data!$A$2:$A$1823='Ratios - Total'!$A75,Data!$C$2:$C$1823,0),0)),"Missing Data")</f>
        <v>22953.740042880567</v>
      </c>
      <c r="U75" s="5">
        <f t="array" ref="U75">IFERROR(INDEX(Data!$K$2:$K$1823,MATCH('Ratios - Total'!$C75,IF(Data!$A$2:$A$1823='Ratios - Total'!$A75,Data!$C$2:$C$1823,0),0))/INDEX(Data!$H$2:$H$1823,MATCH('Ratios - Total'!$C75,IF(Data!$A$2:$A$1823='Ratios - Total'!$A75,Data!$C$2:$C$1823,0),0)),"Missing Data")</f>
        <v>0.56897824435854705</v>
      </c>
      <c r="V75" s="5">
        <f t="array" ref="V75">IFERROR(INDEX(Data!$K$2:$K$1823,MATCH('Ratios - Total'!$C75,IF(Data!$A$2:$A$1823='Ratios - Total'!$A75,Data!$C$2:$C$1823,0),0))/INDEX(Data!$L$2:$L$1823,MATCH('Ratios - Total'!$C75,IF(Data!$A$2:$A$1823='Ratios - Total'!$A75,Data!$C$2:$C$1823,0),0)),"Missing Data")</f>
        <v>13060.178711060664</v>
      </c>
      <c r="W75" s="5">
        <f t="shared" si="1"/>
        <v>9893.561331819903</v>
      </c>
      <c r="X75" s="5" t="str">
        <f t="array" ref="X75">IFERROR(INDEX(Data!$K$2:$K$1823,MATCH('Ratios - Total'!$C75,IF(Data!$A$2:$A$1823='Ratios - Total'!$A75,Data!$C$2:$C$1823,0),0))/INDEX(Data!$G$2:$G$1823,MATCH('Ratios - Total'!$C75,IF(Data!$A$2:$A$1823='Ratios - Total'!$A75,Data!$C$2:$C$1823,0),0)),"Missing Data")</f>
        <v>Missing Data</v>
      </c>
    </row>
    <row r="76" spans="1:24" x14ac:dyDescent="0.25">
      <c r="A76" s="22" t="s">
        <v>46</v>
      </c>
      <c r="B76" s="22" t="s">
        <v>47</v>
      </c>
      <c r="C76" s="22">
        <v>1977</v>
      </c>
      <c r="D76" s="5">
        <f t="array" ref="D76">IFERROR(INDEX(Data!$H$2:$H$1823,MATCH('Ratios - Total'!$C76,IF(Data!$A$2:$A$1823='Ratios - Total'!$A76,Data!$C$2:$C$1823,0),0))/INDEX(Data!$D$2:$D$1823,MATCH('Ratios - Total'!$C76,IF(Data!$A$2:$A$1823='Ratios - Total'!$A76,Data!$C$2:$C$1823,0),0)),"Missing Data")</f>
        <v>408.80923006697134</v>
      </c>
      <c r="E76" s="22"/>
      <c r="F76" s="5">
        <f t="array" ref="F76">IFERROR(INDEX(Data!$G$2:$G$1823,MATCH('Ratios - Total'!$C76,IF(Data!$A$2:$A$1823='Ratios - Total'!$A76,Data!$C$2:$C$1823,0),0))/INDEX(Data!$D$2:$D$1823,MATCH('Ratios - Total'!$C76,IF(Data!$A$2:$A$1823='Ratios - Total'!$A76,Data!$C$2:$C$1823,0),0)),"Missing Data")</f>
        <v>0</v>
      </c>
      <c r="G76" s="5"/>
      <c r="H76" s="5" t="str">
        <f t="array" ref="H76">IFERROR(INDEX(Data!$H$2:$H$1823,MATCH('Ratios - Total'!$C76,IF(Data!$A$2:$A$1823='Ratios - Total'!$A76,Data!$C$2:$C$1823,0),0))/INDEX(Data!$G$2:$G$1823,MATCH('Ratios - Total'!$C76,IF(Data!$A$2:$A$1823='Ratios - Total'!$A76,Data!$C$2:$C$1823,0),0)),"Missing Data")</f>
        <v>Missing Data</v>
      </c>
      <c r="I76" s="5">
        <f t="array" ref="I76">IFERROR(INDEX(Data!$G$2:$G$1823,MATCH('Ratios - Total'!$C76,IF(Data!$A$2:$A$1823='Ratios - Total'!$A76,Data!$C$2:$C$1823,0),0))/INDEX(Data!$D$2:$D$1823,MATCH('Ratios - Total'!$C76,IF(Data!$A$2:$A$1823='Ratios - Total'!$A76,Data!$C$2:$C$1823,0),0)),"Missing Data")</f>
        <v>0</v>
      </c>
      <c r="J76" s="22"/>
      <c r="K76" s="5">
        <f t="array" ref="K76">IFERROR(INDEX(Data!$E$2:$E$1823,MATCH('Ratios - Total'!$C76,IF(Data!$A$2:$A$1823='Ratios - Total'!$A76,Data!$C$2:$C$1823,0),0))/INDEX(Data!$D$2:$D$1823,MATCH('Ratios - Total'!$C76,IF(Data!$A$2:$A$1823='Ratios - Total'!$A76,Data!$C$2:$C$1823,0),0)),"Missing Data")</f>
        <v>0</v>
      </c>
      <c r="L76" s="5"/>
      <c r="M76" s="5" t="str">
        <f t="array" ref="M76">IFERROR(INDEX(Data!$F$2:$F$1823,MATCH('Ratios - Total'!$C76,IF(Data!$A$2:$A$1823='Ratios - Total'!$A76,Data!$C$2:$C$1823,0),0))/INDEX(Data!$E$2:$E$1823,MATCH('Ratios - Total'!$C76,IF(Data!$A$2:$A$1823='Ratios - Total'!$A76,Data!$C$2:$C$1823,0),0)),"Missing Data")</f>
        <v>Missing Data</v>
      </c>
      <c r="N76" s="5"/>
      <c r="O76" s="5" t="str">
        <f t="array" ref="O76">IFERROR(INDEX(Data!$G$2:$G$1823,MATCH('Ratios - Total'!$C76,IF(Data!$A$2:$A$1823='Ratios - Total'!$A76,Data!$C$2:$C$1823,0),0))/INDEX(Data!$F$2:$F$1823,MATCH('Ratios - Total'!$C76,IF(Data!$A$2:$A$1823='Ratios - Total'!$A76,Data!$C$2:$C$1823,0),0)),"Missing Data")</f>
        <v>Missing Data</v>
      </c>
      <c r="P76" s="5" t="str">
        <f t="array" ref="P76">IFERROR(INDEX(Data!$H$2:$H$1823,MATCH('Ratios - Total'!$C76,IF(Data!$A$2:$A$1823='Ratios - Total'!$A76,Data!$C$2:$C$1823,0),0))/INDEX(Data!$G$2:$G$1823,MATCH('Ratios - Total'!$C76,IF(Data!$A$2:$A$1823='Ratios - Total'!$A76,Data!$C$2:$C$1823,0),0)),"Missing Data")</f>
        <v>Missing Data</v>
      </c>
      <c r="Q76" s="5"/>
      <c r="R76" s="5" t="str">
        <f t="array" ref="R76">IFERROR(INDEX(Data!$L$2:$L$1823,MATCH('Ratios - Total'!$C76,IF(Data!$A$2:$A$1823='Ratios - Total'!$A76,Data!$C$2:$C$1823,0),0))/INDEX(Data!$G$2:$G$1823,MATCH('Ratios - Total'!$C76,IF(Data!$A$2:$A$1823='Ratios - Total'!$A76,Data!$C$2:$C$1823,0),0)),"Missing Data")</f>
        <v>Missing Data</v>
      </c>
      <c r="S76" s="5"/>
      <c r="T76" s="5">
        <f t="array" ref="T76">IFERROR(INDEX(Data!$H$2:$H$1823,MATCH('Ratios - Total'!$C76,IF(Data!$A$2:$A$1823='Ratios - Total'!$A76,Data!$C$2:$C$1823,0),0))/INDEX(Data!$L$2:$L$1823,MATCH('Ratios - Total'!$C76,IF(Data!$A$2:$A$1823='Ratios - Total'!$A76,Data!$C$2:$C$1823,0),0)),"Missing Data")</f>
        <v>20645.682011605415</v>
      </c>
      <c r="U76" s="5">
        <f t="array" ref="U76">IFERROR(INDEX(Data!$K$2:$K$1823,MATCH('Ratios - Total'!$C76,IF(Data!$A$2:$A$1823='Ratios - Total'!$A76,Data!$C$2:$C$1823,0),0))/INDEX(Data!$H$2:$H$1823,MATCH('Ratios - Total'!$C76,IF(Data!$A$2:$A$1823='Ratios - Total'!$A76,Data!$C$2:$C$1823,0),0)),"Missing Data")</f>
        <v>0.58020962689794575</v>
      </c>
      <c r="V76" s="5">
        <f t="array" ref="V76">IFERROR(INDEX(Data!$K$2:$K$1823,MATCH('Ratios - Total'!$C76,IF(Data!$A$2:$A$1823='Ratios - Total'!$A76,Data!$C$2:$C$1823,0),0))/INDEX(Data!$L$2:$L$1823,MATCH('Ratios - Total'!$C76,IF(Data!$A$2:$A$1823='Ratios - Total'!$A76,Data!$C$2:$C$1823,0),0)),"Missing Data")</f>
        <v>11978.823457007209</v>
      </c>
      <c r="W76" s="5">
        <f t="shared" si="1"/>
        <v>8666.858554598206</v>
      </c>
      <c r="X76" s="5" t="str">
        <f t="array" ref="X76">IFERROR(INDEX(Data!$K$2:$K$1823,MATCH('Ratios - Total'!$C76,IF(Data!$A$2:$A$1823='Ratios - Total'!$A76,Data!$C$2:$C$1823,0),0))/INDEX(Data!$G$2:$G$1823,MATCH('Ratios - Total'!$C76,IF(Data!$A$2:$A$1823='Ratios - Total'!$A76,Data!$C$2:$C$1823,0),0)),"Missing Data")</f>
        <v>Missing Data</v>
      </c>
    </row>
    <row r="77" spans="1:24" x14ac:dyDescent="0.25">
      <c r="A77" s="22" t="s">
        <v>48</v>
      </c>
      <c r="B77" s="22" t="s">
        <v>49</v>
      </c>
      <c r="C77" s="22">
        <v>1977</v>
      </c>
      <c r="D77" s="5">
        <f t="array" ref="D77">IFERROR(INDEX(Data!$H$2:$H$1823,MATCH('Ratios - Total'!$C77,IF(Data!$A$2:$A$1823='Ratios - Total'!$A77,Data!$C$2:$C$1823,0),0))/INDEX(Data!$D$2:$D$1823,MATCH('Ratios - Total'!$C77,IF(Data!$A$2:$A$1823='Ratios - Total'!$A77,Data!$C$2:$C$1823,0),0)),"Missing Data")</f>
        <v>384.7196573380624</v>
      </c>
      <c r="E77" s="22"/>
      <c r="F77" s="5">
        <f t="array" ref="F77">IFERROR(INDEX(Data!$G$2:$G$1823,MATCH('Ratios - Total'!$C77,IF(Data!$A$2:$A$1823='Ratios - Total'!$A77,Data!$C$2:$C$1823,0),0))/INDEX(Data!$D$2:$D$1823,MATCH('Ratios - Total'!$C77,IF(Data!$A$2:$A$1823='Ratios - Total'!$A77,Data!$C$2:$C$1823,0),0)),"Missing Data")</f>
        <v>0</v>
      </c>
      <c r="G77" s="5"/>
      <c r="H77" s="5" t="str">
        <f t="array" ref="H77">IFERROR(INDEX(Data!$H$2:$H$1823,MATCH('Ratios - Total'!$C77,IF(Data!$A$2:$A$1823='Ratios - Total'!$A77,Data!$C$2:$C$1823,0),0))/INDEX(Data!$G$2:$G$1823,MATCH('Ratios - Total'!$C77,IF(Data!$A$2:$A$1823='Ratios - Total'!$A77,Data!$C$2:$C$1823,0),0)),"Missing Data")</f>
        <v>Missing Data</v>
      </c>
      <c r="I77" s="5">
        <f t="array" ref="I77">IFERROR(INDEX(Data!$G$2:$G$1823,MATCH('Ratios - Total'!$C77,IF(Data!$A$2:$A$1823='Ratios - Total'!$A77,Data!$C$2:$C$1823,0),0))/INDEX(Data!$D$2:$D$1823,MATCH('Ratios - Total'!$C77,IF(Data!$A$2:$A$1823='Ratios - Total'!$A77,Data!$C$2:$C$1823,0),0)),"Missing Data")</f>
        <v>0</v>
      </c>
      <c r="J77" s="22"/>
      <c r="K77" s="5">
        <f t="array" ref="K77">IFERROR(INDEX(Data!$E$2:$E$1823,MATCH('Ratios - Total'!$C77,IF(Data!$A$2:$A$1823='Ratios - Total'!$A77,Data!$C$2:$C$1823,0),0))/INDEX(Data!$D$2:$D$1823,MATCH('Ratios - Total'!$C77,IF(Data!$A$2:$A$1823='Ratios - Total'!$A77,Data!$C$2:$C$1823,0),0)),"Missing Data")</f>
        <v>0</v>
      </c>
      <c r="L77" s="5"/>
      <c r="M77" s="5" t="str">
        <f t="array" ref="M77">IFERROR(INDEX(Data!$F$2:$F$1823,MATCH('Ratios - Total'!$C77,IF(Data!$A$2:$A$1823='Ratios - Total'!$A77,Data!$C$2:$C$1823,0),0))/INDEX(Data!$E$2:$E$1823,MATCH('Ratios - Total'!$C77,IF(Data!$A$2:$A$1823='Ratios - Total'!$A77,Data!$C$2:$C$1823,0),0)),"Missing Data")</f>
        <v>Missing Data</v>
      </c>
      <c r="N77" s="5"/>
      <c r="O77" s="5" t="str">
        <f t="array" ref="O77">IFERROR(INDEX(Data!$G$2:$G$1823,MATCH('Ratios - Total'!$C77,IF(Data!$A$2:$A$1823='Ratios - Total'!$A77,Data!$C$2:$C$1823,0),0))/INDEX(Data!$F$2:$F$1823,MATCH('Ratios - Total'!$C77,IF(Data!$A$2:$A$1823='Ratios - Total'!$A77,Data!$C$2:$C$1823,0),0)),"Missing Data")</f>
        <v>Missing Data</v>
      </c>
      <c r="P77" s="5" t="str">
        <f t="array" ref="P77">IFERROR(INDEX(Data!$H$2:$H$1823,MATCH('Ratios - Total'!$C77,IF(Data!$A$2:$A$1823='Ratios - Total'!$A77,Data!$C$2:$C$1823,0),0))/INDEX(Data!$G$2:$G$1823,MATCH('Ratios - Total'!$C77,IF(Data!$A$2:$A$1823='Ratios - Total'!$A77,Data!$C$2:$C$1823,0),0)),"Missing Data")</f>
        <v>Missing Data</v>
      </c>
      <c r="Q77" s="5"/>
      <c r="R77" s="5" t="str">
        <f t="array" ref="R77">IFERROR(INDEX(Data!$L$2:$L$1823,MATCH('Ratios - Total'!$C77,IF(Data!$A$2:$A$1823='Ratios - Total'!$A77,Data!$C$2:$C$1823,0),0))/INDEX(Data!$G$2:$G$1823,MATCH('Ratios - Total'!$C77,IF(Data!$A$2:$A$1823='Ratios - Total'!$A77,Data!$C$2:$C$1823,0),0)),"Missing Data")</f>
        <v>Missing Data</v>
      </c>
      <c r="S77" s="5"/>
      <c r="T77" s="5">
        <f t="array" ref="T77">IFERROR(INDEX(Data!$H$2:$H$1823,MATCH('Ratios - Total'!$C77,IF(Data!$A$2:$A$1823='Ratios - Total'!$A77,Data!$C$2:$C$1823,0),0))/INDEX(Data!$L$2:$L$1823,MATCH('Ratios - Total'!$C77,IF(Data!$A$2:$A$1823='Ratios - Total'!$A77,Data!$C$2:$C$1823,0),0)),"Missing Data")</f>
        <v>19806.448125035138</v>
      </c>
      <c r="U77" s="5">
        <f t="array" ref="U77">IFERROR(INDEX(Data!$K$2:$K$1823,MATCH('Ratios - Total'!$C77,IF(Data!$A$2:$A$1823='Ratios - Total'!$A77,Data!$C$2:$C$1823,0),0))/INDEX(Data!$H$2:$H$1823,MATCH('Ratios - Total'!$C77,IF(Data!$A$2:$A$1823='Ratios - Total'!$A77,Data!$C$2:$C$1823,0),0)),"Missing Data")</f>
        <v>0.65272996046139364</v>
      </c>
      <c r="V77" s="5">
        <f t="array" ref="V77">IFERROR(INDEX(Data!$K$2:$K$1823,MATCH('Ratios - Total'!$C77,IF(Data!$A$2:$A$1823='Ratios - Total'!$A77,Data!$C$2:$C$1823,0),0))/INDEX(Data!$L$2:$L$1823,MATCH('Ratios - Total'!$C77,IF(Data!$A$2:$A$1823='Ratios - Total'!$A77,Data!$C$2:$C$1823,0),0)),"Missing Data")</f>
        <v>12928.262101534829</v>
      </c>
      <c r="W77" s="5">
        <f t="shared" si="1"/>
        <v>6878.1860235003096</v>
      </c>
      <c r="X77" s="5" t="str">
        <f t="array" ref="X77">IFERROR(INDEX(Data!$K$2:$K$1823,MATCH('Ratios - Total'!$C77,IF(Data!$A$2:$A$1823='Ratios - Total'!$A77,Data!$C$2:$C$1823,0),0))/INDEX(Data!$G$2:$G$1823,MATCH('Ratios - Total'!$C77,IF(Data!$A$2:$A$1823='Ratios - Total'!$A77,Data!$C$2:$C$1823,0),0)),"Missing Data")</f>
        <v>Missing Data</v>
      </c>
    </row>
    <row r="78" spans="1:24" x14ac:dyDescent="0.25">
      <c r="A78" s="22" t="s">
        <v>50</v>
      </c>
      <c r="B78" s="22" t="s">
        <v>51</v>
      </c>
      <c r="C78" s="22">
        <v>1977</v>
      </c>
      <c r="D78" s="5">
        <f t="array" ref="D78">IFERROR(INDEX(Data!$H$2:$H$1823,MATCH('Ratios - Total'!$C78,IF(Data!$A$2:$A$1823='Ratios - Total'!$A78,Data!$C$2:$C$1823,0),0))/INDEX(Data!$D$2:$D$1823,MATCH('Ratios - Total'!$C78,IF(Data!$A$2:$A$1823='Ratios - Total'!$A78,Data!$C$2:$C$1823,0),0)),"Missing Data")</f>
        <v>400.22598674721922</v>
      </c>
      <c r="E78" s="22"/>
      <c r="F78" s="5">
        <f t="array" ref="F78">IFERROR(INDEX(Data!$G$2:$G$1823,MATCH('Ratios - Total'!$C78,IF(Data!$A$2:$A$1823='Ratios - Total'!$A78,Data!$C$2:$C$1823,0),0))/INDEX(Data!$D$2:$D$1823,MATCH('Ratios - Total'!$C78,IF(Data!$A$2:$A$1823='Ratios - Total'!$A78,Data!$C$2:$C$1823,0),0)),"Missing Data")</f>
        <v>0</v>
      </c>
      <c r="G78" s="5"/>
      <c r="H78" s="5" t="str">
        <f t="array" ref="H78">IFERROR(INDEX(Data!$H$2:$H$1823,MATCH('Ratios - Total'!$C78,IF(Data!$A$2:$A$1823='Ratios - Total'!$A78,Data!$C$2:$C$1823,0),0))/INDEX(Data!$G$2:$G$1823,MATCH('Ratios - Total'!$C78,IF(Data!$A$2:$A$1823='Ratios - Total'!$A78,Data!$C$2:$C$1823,0),0)),"Missing Data")</f>
        <v>Missing Data</v>
      </c>
      <c r="I78" s="5">
        <f t="array" ref="I78">IFERROR(INDEX(Data!$G$2:$G$1823,MATCH('Ratios - Total'!$C78,IF(Data!$A$2:$A$1823='Ratios - Total'!$A78,Data!$C$2:$C$1823,0),0))/INDEX(Data!$D$2:$D$1823,MATCH('Ratios - Total'!$C78,IF(Data!$A$2:$A$1823='Ratios - Total'!$A78,Data!$C$2:$C$1823,0),0)),"Missing Data")</f>
        <v>0</v>
      </c>
      <c r="J78" s="22"/>
      <c r="K78" s="5">
        <f t="array" ref="K78">IFERROR(INDEX(Data!$E$2:$E$1823,MATCH('Ratios - Total'!$C78,IF(Data!$A$2:$A$1823='Ratios - Total'!$A78,Data!$C$2:$C$1823,0),0))/INDEX(Data!$D$2:$D$1823,MATCH('Ratios - Total'!$C78,IF(Data!$A$2:$A$1823='Ratios - Total'!$A78,Data!$C$2:$C$1823,0),0)),"Missing Data")</f>
        <v>0</v>
      </c>
      <c r="L78" s="5"/>
      <c r="M78" s="5" t="str">
        <f t="array" ref="M78">IFERROR(INDEX(Data!$F$2:$F$1823,MATCH('Ratios - Total'!$C78,IF(Data!$A$2:$A$1823='Ratios - Total'!$A78,Data!$C$2:$C$1823,0),0))/INDEX(Data!$E$2:$E$1823,MATCH('Ratios - Total'!$C78,IF(Data!$A$2:$A$1823='Ratios - Total'!$A78,Data!$C$2:$C$1823,0),0)),"Missing Data")</f>
        <v>Missing Data</v>
      </c>
      <c r="N78" s="5"/>
      <c r="O78" s="5" t="str">
        <f t="array" ref="O78">IFERROR(INDEX(Data!$G$2:$G$1823,MATCH('Ratios - Total'!$C78,IF(Data!$A$2:$A$1823='Ratios - Total'!$A78,Data!$C$2:$C$1823,0),0))/INDEX(Data!$F$2:$F$1823,MATCH('Ratios - Total'!$C78,IF(Data!$A$2:$A$1823='Ratios - Total'!$A78,Data!$C$2:$C$1823,0),0)),"Missing Data")</f>
        <v>Missing Data</v>
      </c>
      <c r="P78" s="5" t="str">
        <f t="array" ref="P78">IFERROR(INDEX(Data!$H$2:$H$1823,MATCH('Ratios - Total'!$C78,IF(Data!$A$2:$A$1823='Ratios - Total'!$A78,Data!$C$2:$C$1823,0),0))/INDEX(Data!$G$2:$G$1823,MATCH('Ratios - Total'!$C78,IF(Data!$A$2:$A$1823='Ratios - Total'!$A78,Data!$C$2:$C$1823,0),0)),"Missing Data")</f>
        <v>Missing Data</v>
      </c>
      <c r="Q78" s="5"/>
      <c r="R78" s="5" t="str">
        <f t="array" ref="R78">IFERROR(INDEX(Data!$L$2:$L$1823,MATCH('Ratios - Total'!$C78,IF(Data!$A$2:$A$1823='Ratios - Total'!$A78,Data!$C$2:$C$1823,0),0))/INDEX(Data!$G$2:$G$1823,MATCH('Ratios - Total'!$C78,IF(Data!$A$2:$A$1823='Ratios - Total'!$A78,Data!$C$2:$C$1823,0),0)),"Missing Data")</f>
        <v>Missing Data</v>
      </c>
      <c r="S78" s="5"/>
      <c r="T78" s="5">
        <f t="array" ref="T78">IFERROR(INDEX(Data!$H$2:$H$1823,MATCH('Ratios - Total'!$C78,IF(Data!$A$2:$A$1823='Ratios - Total'!$A78,Data!$C$2:$C$1823,0),0))/INDEX(Data!$L$2:$L$1823,MATCH('Ratios - Total'!$C78,IF(Data!$A$2:$A$1823='Ratios - Total'!$A78,Data!$C$2:$C$1823,0),0)),"Missing Data")</f>
        <v>20111.578181818182</v>
      </c>
      <c r="U78" s="5">
        <f t="array" ref="U78">IFERROR(INDEX(Data!$K$2:$K$1823,MATCH('Ratios - Total'!$C78,IF(Data!$A$2:$A$1823='Ratios - Total'!$A78,Data!$C$2:$C$1823,0),0))/INDEX(Data!$H$2:$H$1823,MATCH('Ratios - Total'!$C78,IF(Data!$A$2:$A$1823='Ratios - Total'!$A78,Data!$C$2:$C$1823,0),0)),"Missing Data")</f>
        <v>0.54980916716429451</v>
      </c>
      <c r="V78" s="5">
        <f t="array" ref="V78">IFERROR(INDEX(Data!$K$2:$K$1823,MATCH('Ratios - Total'!$C78,IF(Data!$A$2:$A$1823='Ratios - Total'!$A78,Data!$C$2:$C$1823,0),0))/INDEX(Data!$L$2:$L$1823,MATCH('Ratios - Total'!$C78,IF(Data!$A$2:$A$1823='Ratios - Total'!$A78,Data!$C$2:$C$1823,0),0)),"Missing Data")</f>
        <v>11057.530050505051</v>
      </c>
      <c r="W78" s="5">
        <f t="shared" si="1"/>
        <v>9054.0481313131313</v>
      </c>
      <c r="X78" s="5" t="str">
        <f t="array" ref="X78">IFERROR(INDEX(Data!$K$2:$K$1823,MATCH('Ratios - Total'!$C78,IF(Data!$A$2:$A$1823='Ratios - Total'!$A78,Data!$C$2:$C$1823,0),0))/INDEX(Data!$G$2:$G$1823,MATCH('Ratios - Total'!$C78,IF(Data!$A$2:$A$1823='Ratios - Total'!$A78,Data!$C$2:$C$1823,0),0)),"Missing Data")</f>
        <v>Missing Data</v>
      </c>
    </row>
    <row r="79" spans="1:24" x14ac:dyDescent="0.25">
      <c r="A79" s="22" t="s">
        <v>52</v>
      </c>
      <c r="B79" s="22" t="s">
        <v>53</v>
      </c>
      <c r="C79" s="22">
        <v>1977</v>
      </c>
      <c r="D79" s="5">
        <f t="array" ref="D79">IFERROR(INDEX(Data!$H$2:$H$1823,MATCH('Ratios - Total'!$C79,IF(Data!$A$2:$A$1823='Ratios - Total'!$A79,Data!$C$2:$C$1823,0),0))/INDEX(Data!$D$2:$D$1823,MATCH('Ratios - Total'!$C79,IF(Data!$A$2:$A$1823='Ratios - Total'!$A79,Data!$C$2:$C$1823,0),0)),"Missing Data")</f>
        <v>231.67276171736842</v>
      </c>
      <c r="E79" s="22"/>
      <c r="F79" s="5">
        <f t="array" ref="F79">IFERROR(INDEX(Data!$G$2:$G$1823,MATCH('Ratios - Total'!$C79,IF(Data!$A$2:$A$1823='Ratios - Total'!$A79,Data!$C$2:$C$1823,0),0))/INDEX(Data!$D$2:$D$1823,MATCH('Ratios - Total'!$C79,IF(Data!$A$2:$A$1823='Ratios - Total'!$A79,Data!$C$2:$C$1823,0),0)),"Missing Data")</f>
        <v>0</v>
      </c>
      <c r="G79" s="5"/>
      <c r="H79" s="5" t="str">
        <f t="array" ref="H79">IFERROR(INDEX(Data!$H$2:$H$1823,MATCH('Ratios - Total'!$C79,IF(Data!$A$2:$A$1823='Ratios - Total'!$A79,Data!$C$2:$C$1823,0),0))/INDEX(Data!$G$2:$G$1823,MATCH('Ratios - Total'!$C79,IF(Data!$A$2:$A$1823='Ratios - Total'!$A79,Data!$C$2:$C$1823,0),0)),"Missing Data")</f>
        <v>Missing Data</v>
      </c>
      <c r="I79" s="5">
        <f t="array" ref="I79">IFERROR(INDEX(Data!$G$2:$G$1823,MATCH('Ratios - Total'!$C79,IF(Data!$A$2:$A$1823='Ratios - Total'!$A79,Data!$C$2:$C$1823,0),0))/INDEX(Data!$D$2:$D$1823,MATCH('Ratios - Total'!$C79,IF(Data!$A$2:$A$1823='Ratios - Total'!$A79,Data!$C$2:$C$1823,0),0)),"Missing Data")</f>
        <v>0</v>
      </c>
      <c r="J79" s="22"/>
      <c r="K79" s="5">
        <f t="array" ref="K79">IFERROR(INDEX(Data!$E$2:$E$1823,MATCH('Ratios - Total'!$C79,IF(Data!$A$2:$A$1823='Ratios - Total'!$A79,Data!$C$2:$C$1823,0),0))/INDEX(Data!$D$2:$D$1823,MATCH('Ratios - Total'!$C79,IF(Data!$A$2:$A$1823='Ratios - Total'!$A79,Data!$C$2:$C$1823,0),0)),"Missing Data")</f>
        <v>0</v>
      </c>
      <c r="L79" s="5"/>
      <c r="M79" s="5" t="str">
        <f t="array" ref="M79">IFERROR(INDEX(Data!$F$2:$F$1823,MATCH('Ratios - Total'!$C79,IF(Data!$A$2:$A$1823='Ratios - Total'!$A79,Data!$C$2:$C$1823,0),0))/INDEX(Data!$E$2:$E$1823,MATCH('Ratios - Total'!$C79,IF(Data!$A$2:$A$1823='Ratios - Total'!$A79,Data!$C$2:$C$1823,0),0)),"Missing Data")</f>
        <v>Missing Data</v>
      </c>
      <c r="N79" s="5"/>
      <c r="O79" s="5" t="str">
        <f t="array" ref="O79">IFERROR(INDEX(Data!$G$2:$G$1823,MATCH('Ratios - Total'!$C79,IF(Data!$A$2:$A$1823='Ratios - Total'!$A79,Data!$C$2:$C$1823,0),0))/INDEX(Data!$F$2:$F$1823,MATCH('Ratios - Total'!$C79,IF(Data!$A$2:$A$1823='Ratios - Total'!$A79,Data!$C$2:$C$1823,0),0)),"Missing Data")</f>
        <v>Missing Data</v>
      </c>
      <c r="P79" s="5" t="str">
        <f t="array" ref="P79">IFERROR(INDEX(Data!$H$2:$H$1823,MATCH('Ratios - Total'!$C79,IF(Data!$A$2:$A$1823='Ratios - Total'!$A79,Data!$C$2:$C$1823,0),0))/INDEX(Data!$G$2:$G$1823,MATCH('Ratios - Total'!$C79,IF(Data!$A$2:$A$1823='Ratios - Total'!$A79,Data!$C$2:$C$1823,0),0)),"Missing Data")</f>
        <v>Missing Data</v>
      </c>
      <c r="Q79" s="5"/>
      <c r="R79" s="5" t="str">
        <f t="array" ref="R79">IFERROR(INDEX(Data!$L$2:$L$1823,MATCH('Ratios - Total'!$C79,IF(Data!$A$2:$A$1823='Ratios - Total'!$A79,Data!$C$2:$C$1823,0),0))/INDEX(Data!$G$2:$G$1823,MATCH('Ratios - Total'!$C79,IF(Data!$A$2:$A$1823='Ratios - Total'!$A79,Data!$C$2:$C$1823,0),0)),"Missing Data")</f>
        <v>Missing Data</v>
      </c>
      <c r="S79" s="5"/>
      <c r="T79" s="5">
        <f t="array" ref="T79">IFERROR(INDEX(Data!$H$2:$H$1823,MATCH('Ratios - Total'!$C79,IF(Data!$A$2:$A$1823='Ratios - Total'!$A79,Data!$C$2:$C$1823,0),0))/INDEX(Data!$L$2:$L$1823,MATCH('Ratios - Total'!$C79,IF(Data!$A$2:$A$1823='Ratios - Total'!$A79,Data!$C$2:$C$1823,0),0)),"Missing Data")</f>
        <v>13374.113494484862</v>
      </c>
      <c r="U79" s="5">
        <f t="array" ref="U79">IFERROR(INDEX(Data!$K$2:$K$1823,MATCH('Ratios - Total'!$C79,IF(Data!$A$2:$A$1823='Ratios - Total'!$A79,Data!$C$2:$C$1823,0),0))/INDEX(Data!$H$2:$H$1823,MATCH('Ratios - Total'!$C79,IF(Data!$A$2:$A$1823='Ratios - Total'!$A79,Data!$C$2:$C$1823,0),0)),"Missing Data")</f>
        <v>0.57139179518417871</v>
      </c>
      <c r="V79" s="5">
        <f t="array" ref="V79">IFERROR(INDEX(Data!$K$2:$K$1823,MATCH('Ratios - Total'!$C79,IF(Data!$A$2:$A$1823='Ratios - Total'!$A79,Data!$C$2:$C$1823,0),0))/INDEX(Data!$L$2:$L$1823,MATCH('Ratios - Total'!$C79,IF(Data!$A$2:$A$1823='Ratios - Total'!$A79,Data!$C$2:$C$1823,0),0)),"Missing Data")</f>
        <v>7641.8587186106552</v>
      </c>
      <c r="W79" s="5">
        <f t="shared" si="1"/>
        <v>5732.2547758742066</v>
      </c>
      <c r="X79" s="5" t="str">
        <f t="array" ref="X79">IFERROR(INDEX(Data!$K$2:$K$1823,MATCH('Ratios - Total'!$C79,IF(Data!$A$2:$A$1823='Ratios - Total'!$A79,Data!$C$2:$C$1823,0),0))/INDEX(Data!$G$2:$G$1823,MATCH('Ratios - Total'!$C79,IF(Data!$A$2:$A$1823='Ratios - Total'!$A79,Data!$C$2:$C$1823,0),0)),"Missing Data")</f>
        <v>Missing Data</v>
      </c>
    </row>
    <row r="80" spans="1:24" x14ac:dyDescent="0.25">
      <c r="A80" s="22" t="s">
        <v>54</v>
      </c>
      <c r="B80" s="22" t="s">
        <v>55</v>
      </c>
      <c r="C80" s="22">
        <v>1977</v>
      </c>
      <c r="D80" s="5">
        <f t="array" ref="D80">IFERROR(INDEX(Data!$H$2:$H$1823,MATCH('Ratios - Total'!$C80,IF(Data!$A$2:$A$1823='Ratios - Total'!$A80,Data!$C$2:$C$1823,0),0))/INDEX(Data!$D$2:$D$1823,MATCH('Ratios - Total'!$C80,IF(Data!$A$2:$A$1823='Ratios - Total'!$A80,Data!$C$2:$C$1823,0),0)),"Missing Data")</f>
        <v>279.32163560192049</v>
      </c>
      <c r="E80" s="22"/>
      <c r="F80" s="5">
        <f t="array" ref="F80">IFERROR(INDEX(Data!$G$2:$G$1823,MATCH('Ratios - Total'!$C80,IF(Data!$A$2:$A$1823='Ratios - Total'!$A80,Data!$C$2:$C$1823,0),0))/INDEX(Data!$D$2:$D$1823,MATCH('Ratios - Total'!$C80,IF(Data!$A$2:$A$1823='Ratios - Total'!$A80,Data!$C$2:$C$1823,0),0)),"Missing Data")</f>
        <v>0</v>
      </c>
      <c r="G80" s="5"/>
      <c r="H80" s="5" t="str">
        <f t="array" ref="H80">IFERROR(INDEX(Data!$H$2:$H$1823,MATCH('Ratios - Total'!$C80,IF(Data!$A$2:$A$1823='Ratios - Total'!$A80,Data!$C$2:$C$1823,0),0))/INDEX(Data!$G$2:$G$1823,MATCH('Ratios - Total'!$C80,IF(Data!$A$2:$A$1823='Ratios - Total'!$A80,Data!$C$2:$C$1823,0),0)),"Missing Data")</f>
        <v>Missing Data</v>
      </c>
      <c r="I80" s="5">
        <f t="array" ref="I80">IFERROR(INDEX(Data!$G$2:$G$1823,MATCH('Ratios - Total'!$C80,IF(Data!$A$2:$A$1823='Ratios - Total'!$A80,Data!$C$2:$C$1823,0),0))/INDEX(Data!$D$2:$D$1823,MATCH('Ratios - Total'!$C80,IF(Data!$A$2:$A$1823='Ratios - Total'!$A80,Data!$C$2:$C$1823,0),0)),"Missing Data")</f>
        <v>0</v>
      </c>
      <c r="J80" s="22"/>
      <c r="K80" s="5">
        <f t="array" ref="K80">IFERROR(INDEX(Data!$E$2:$E$1823,MATCH('Ratios - Total'!$C80,IF(Data!$A$2:$A$1823='Ratios - Total'!$A80,Data!$C$2:$C$1823,0),0))/INDEX(Data!$D$2:$D$1823,MATCH('Ratios - Total'!$C80,IF(Data!$A$2:$A$1823='Ratios - Total'!$A80,Data!$C$2:$C$1823,0),0)),"Missing Data")</f>
        <v>0</v>
      </c>
      <c r="L80" s="5"/>
      <c r="M80" s="5" t="str">
        <f t="array" ref="M80">IFERROR(INDEX(Data!$F$2:$F$1823,MATCH('Ratios - Total'!$C80,IF(Data!$A$2:$A$1823='Ratios - Total'!$A80,Data!$C$2:$C$1823,0),0))/INDEX(Data!$E$2:$E$1823,MATCH('Ratios - Total'!$C80,IF(Data!$A$2:$A$1823='Ratios - Total'!$A80,Data!$C$2:$C$1823,0),0)),"Missing Data")</f>
        <v>Missing Data</v>
      </c>
      <c r="N80" s="5"/>
      <c r="O80" s="5" t="str">
        <f t="array" ref="O80">IFERROR(INDEX(Data!$G$2:$G$1823,MATCH('Ratios - Total'!$C80,IF(Data!$A$2:$A$1823='Ratios - Total'!$A80,Data!$C$2:$C$1823,0),0))/INDEX(Data!$F$2:$F$1823,MATCH('Ratios - Total'!$C80,IF(Data!$A$2:$A$1823='Ratios - Total'!$A80,Data!$C$2:$C$1823,0),0)),"Missing Data")</f>
        <v>Missing Data</v>
      </c>
      <c r="P80" s="5" t="str">
        <f t="array" ref="P80">IFERROR(INDEX(Data!$H$2:$H$1823,MATCH('Ratios - Total'!$C80,IF(Data!$A$2:$A$1823='Ratios - Total'!$A80,Data!$C$2:$C$1823,0),0))/INDEX(Data!$G$2:$G$1823,MATCH('Ratios - Total'!$C80,IF(Data!$A$2:$A$1823='Ratios - Total'!$A80,Data!$C$2:$C$1823,0),0)),"Missing Data")</f>
        <v>Missing Data</v>
      </c>
      <c r="Q80" s="5"/>
      <c r="R80" s="5" t="str">
        <f t="array" ref="R80">IFERROR(INDEX(Data!$L$2:$L$1823,MATCH('Ratios - Total'!$C80,IF(Data!$A$2:$A$1823='Ratios - Total'!$A80,Data!$C$2:$C$1823,0),0))/INDEX(Data!$G$2:$G$1823,MATCH('Ratios - Total'!$C80,IF(Data!$A$2:$A$1823='Ratios - Total'!$A80,Data!$C$2:$C$1823,0),0)),"Missing Data")</f>
        <v>Missing Data</v>
      </c>
      <c r="S80" s="5"/>
      <c r="T80" s="5">
        <f t="array" ref="T80">IFERROR(INDEX(Data!$H$2:$H$1823,MATCH('Ratios - Total'!$C80,IF(Data!$A$2:$A$1823='Ratios - Total'!$A80,Data!$C$2:$C$1823,0),0))/INDEX(Data!$L$2:$L$1823,MATCH('Ratios - Total'!$C80,IF(Data!$A$2:$A$1823='Ratios - Total'!$A80,Data!$C$2:$C$1823,0),0)),"Missing Data")</f>
        <v>15769.343463062223</v>
      </c>
      <c r="U80" s="5">
        <f t="array" ref="U80">IFERROR(INDEX(Data!$K$2:$K$1823,MATCH('Ratios - Total'!$C80,IF(Data!$A$2:$A$1823='Ratios - Total'!$A80,Data!$C$2:$C$1823,0),0))/INDEX(Data!$H$2:$H$1823,MATCH('Ratios - Total'!$C80,IF(Data!$A$2:$A$1823='Ratios - Total'!$A80,Data!$C$2:$C$1823,0),0)),"Missing Data")</f>
        <v>0.59839526092392104</v>
      </c>
      <c r="V80" s="5">
        <f t="array" ref="V80">IFERROR(INDEX(Data!$K$2:$K$1823,MATCH('Ratios - Total'!$C80,IF(Data!$A$2:$A$1823='Ratios - Total'!$A80,Data!$C$2:$C$1823,0),0))/INDEX(Data!$L$2:$L$1823,MATCH('Ratios - Total'!$C80,IF(Data!$A$2:$A$1823='Ratios - Total'!$A80,Data!$C$2:$C$1823,0),0)),"Missing Data")</f>
        <v>9436.3003961780469</v>
      </c>
      <c r="W80" s="5">
        <f t="shared" si="1"/>
        <v>6333.0430668841764</v>
      </c>
      <c r="X80" s="5" t="str">
        <f t="array" ref="X80">IFERROR(INDEX(Data!$K$2:$K$1823,MATCH('Ratios - Total'!$C80,IF(Data!$A$2:$A$1823='Ratios - Total'!$A80,Data!$C$2:$C$1823,0),0))/INDEX(Data!$G$2:$G$1823,MATCH('Ratios - Total'!$C80,IF(Data!$A$2:$A$1823='Ratios - Total'!$A80,Data!$C$2:$C$1823,0),0)),"Missing Data")</f>
        <v>Missing Data</v>
      </c>
    </row>
    <row r="81" spans="1:24" x14ac:dyDescent="0.25">
      <c r="A81" s="22" t="s">
        <v>56</v>
      </c>
      <c r="B81" s="22" t="s">
        <v>57</v>
      </c>
      <c r="C81" s="22">
        <v>1977</v>
      </c>
      <c r="D81" s="5">
        <f t="array" ref="D81">IFERROR(INDEX(Data!$H$2:$H$1823,MATCH('Ratios - Total'!$C81,IF(Data!$A$2:$A$1823='Ratios - Total'!$A81,Data!$C$2:$C$1823,0),0))/INDEX(Data!$D$2:$D$1823,MATCH('Ratios - Total'!$C81,IF(Data!$A$2:$A$1823='Ratios - Total'!$A81,Data!$C$2:$C$1823,0),0)),"Missing Data")</f>
        <v>395.47862071111319</v>
      </c>
      <c r="E81" s="22"/>
      <c r="F81" s="5">
        <f t="array" ref="F81">IFERROR(INDEX(Data!$G$2:$G$1823,MATCH('Ratios - Total'!$C81,IF(Data!$A$2:$A$1823='Ratios - Total'!$A81,Data!$C$2:$C$1823,0),0))/INDEX(Data!$D$2:$D$1823,MATCH('Ratios - Total'!$C81,IF(Data!$A$2:$A$1823='Ratios - Total'!$A81,Data!$C$2:$C$1823,0),0)),"Missing Data")</f>
        <v>0</v>
      </c>
      <c r="G81" s="5"/>
      <c r="H81" s="5" t="str">
        <f t="array" ref="H81">IFERROR(INDEX(Data!$H$2:$H$1823,MATCH('Ratios - Total'!$C81,IF(Data!$A$2:$A$1823='Ratios - Total'!$A81,Data!$C$2:$C$1823,0),0))/INDEX(Data!$G$2:$G$1823,MATCH('Ratios - Total'!$C81,IF(Data!$A$2:$A$1823='Ratios - Total'!$A81,Data!$C$2:$C$1823,0),0)),"Missing Data")</f>
        <v>Missing Data</v>
      </c>
      <c r="I81" s="5">
        <f t="array" ref="I81">IFERROR(INDEX(Data!$G$2:$G$1823,MATCH('Ratios - Total'!$C81,IF(Data!$A$2:$A$1823='Ratios - Total'!$A81,Data!$C$2:$C$1823,0),0))/INDEX(Data!$D$2:$D$1823,MATCH('Ratios - Total'!$C81,IF(Data!$A$2:$A$1823='Ratios - Total'!$A81,Data!$C$2:$C$1823,0),0)),"Missing Data")</f>
        <v>0</v>
      </c>
      <c r="J81" s="22"/>
      <c r="K81" s="5">
        <f t="array" ref="K81">IFERROR(INDEX(Data!$E$2:$E$1823,MATCH('Ratios - Total'!$C81,IF(Data!$A$2:$A$1823='Ratios - Total'!$A81,Data!$C$2:$C$1823,0),0))/INDEX(Data!$D$2:$D$1823,MATCH('Ratios - Total'!$C81,IF(Data!$A$2:$A$1823='Ratios - Total'!$A81,Data!$C$2:$C$1823,0),0)),"Missing Data")</f>
        <v>0</v>
      </c>
      <c r="L81" s="5"/>
      <c r="M81" s="5" t="str">
        <f t="array" ref="M81">IFERROR(INDEX(Data!$F$2:$F$1823,MATCH('Ratios - Total'!$C81,IF(Data!$A$2:$A$1823='Ratios - Total'!$A81,Data!$C$2:$C$1823,0),0))/INDEX(Data!$E$2:$E$1823,MATCH('Ratios - Total'!$C81,IF(Data!$A$2:$A$1823='Ratios - Total'!$A81,Data!$C$2:$C$1823,0),0)),"Missing Data")</f>
        <v>Missing Data</v>
      </c>
      <c r="N81" s="5"/>
      <c r="O81" s="5" t="str">
        <f t="array" ref="O81">IFERROR(INDEX(Data!$G$2:$G$1823,MATCH('Ratios - Total'!$C81,IF(Data!$A$2:$A$1823='Ratios - Total'!$A81,Data!$C$2:$C$1823,0),0))/INDEX(Data!$F$2:$F$1823,MATCH('Ratios - Total'!$C81,IF(Data!$A$2:$A$1823='Ratios - Total'!$A81,Data!$C$2:$C$1823,0),0)),"Missing Data")</f>
        <v>Missing Data</v>
      </c>
      <c r="P81" s="5" t="str">
        <f t="array" ref="P81">IFERROR(INDEX(Data!$H$2:$H$1823,MATCH('Ratios - Total'!$C81,IF(Data!$A$2:$A$1823='Ratios - Total'!$A81,Data!$C$2:$C$1823,0),0))/INDEX(Data!$G$2:$G$1823,MATCH('Ratios - Total'!$C81,IF(Data!$A$2:$A$1823='Ratios - Total'!$A81,Data!$C$2:$C$1823,0),0)),"Missing Data")</f>
        <v>Missing Data</v>
      </c>
      <c r="Q81" s="5"/>
      <c r="R81" s="5" t="str">
        <f t="array" ref="R81">IFERROR(INDEX(Data!$L$2:$L$1823,MATCH('Ratios - Total'!$C81,IF(Data!$A$2:$A$1823='Ratios - Total'!$A81,Data!$C$2:$C$1823,0),0))/INDEX(Data!$G$2:$G$1823,MATCH('Ratios - Total'!$C81,IF(Data!$A$2:$A$1823='Ratios - Total'!$A81,Data!$C$2:$C$1823,0),0)),"Missing Data")</f>
        <v>Missing Data</v>
      </c>
      <c r="S81" s="5"/>
      <c r="T81" s="5">
        <f t="array" ref="T81">IFERROR(INDEX(Data!$H$2:$H$1823,MATCH('Ratios - Total'!$C81,IF(Data!$A$2:$A$1823='Ratios - Total'!$A81,Data!$C$2:$C$1823,0),0))/INDEX(Data!$L$2:$L$1823,MATCH('Ratios - Total'!$C81,IF(Data!$A$2:$A$1823='Ratios - Total'!$A81,Data!$C$2:$C$1823,0),0)),"Missing Data")</f>
        <v>18332.573076923076</v>
      </c>
      <c r="U81" s="5">
        <f t="array" ref="U81">IFERROR(INDEX(Data!$K$2:$K$1823,MATCH('Ratios - Total'!$C81,IF(Data!$A$2:$A$1823='Ratios - Total'!$A81,Data!$C$2:$C$1823,0),0))/INDEX(Data!$H$2:$H$1823,MATCH('Ratios - Total'!$C81,IF(Data!$A$2:$A$1823='Ratios - Total'!$A81,Data!$C$2:$C$1823,0),0)),"Missing Data")</f>
        <v>0.55931802582792423</v>
      </c>
      <c r="V81" s="5">
        <f t="array" ref="V81">IFERROR(INDEX(Data!$K$2:$K$1823,MATCH('Ratios - Total'!$C81,IF(Data!$A$2:$A$1823='Ratios - Total'!$A81,Data!$C$2:$C$1823,0),0))/INDEX(Data!$L$2:$L$1823,MATCH('Ratios - Total'!$C81,IF(Data!$A$2:$A$1823='Ratios - Total'!$A81,Data!$C$2:$C$1823,0),0)),"Missing Data")</f>
        <v>10253.73858173077</v>
      </c>
      <c r="W81" s="5">
        <f t="shared" si="1"/>
        <v>8078.8344951923063</v>
      </c>
      <c r="X81" s="5" t="str">
        <f t="array" ref="X81">IFERROR(INDEX(Data!$K$2:$K$1823,MATCH('Ratios - Total'!$C81,IF(Data!$A$2:$A$1823='Ratios - Total'!$A81,Data!$C$2:$C$1823,0),0))/INDEX(Data!$G$2:$G$1823,MATCH('Ratios - Total'!$C81,IF(Data!$A$2:$A$1823='Ratios - Total'!$A81,Data!$C$2:$C$1823,0),0)),"Missing Data")</f>
        <v>Missing Data</v>
      </c>
    </row>
    <row r="82" spans="1:24" x14ac:dyDescent="0.25">
      <c r="A82" s="22" t="s">
        <v>58</v>
      </c>
      <c r="B82" s="22" t="s">
        <v>59</v>
      </c>
      <c r="C82" s="22">
        <v>1977</v>
      </c>
      <c r="D82" s="5">
        <f t="array" ref="D82">IFERROR(INDEX(Data!$H$2:$H$1823,MATCH('Ratios - Total'!$C82,IF(Data!$A$2:$A$1823='Ratios - Total'!$A82,Data!$C$2:$C$1823,0),0))/INDEX(Data!$D$2:$D$1823,MATCH('Ratios - Total'!$C82,IF(Data!$A$2:$A$1823='Ratios - Total'!$A82,Data!$C$2:$C$1823,0),0)),"Missing Data")</f>
        <v>370.58897910922462</v>
      </c>
      <c r="E82" s="22"/>
      <c r="F82" s="5">
        <f t="array" ref="F82">IFERROR(INDEX(Data!$G$2:$G$1823,MATCH('Ratios - Total'!$C82,IF(Data!$A$2:$A$1823='Ratios - Total'!$A82,Data!$C$2:$C$1823,0),0))/INDEX(Data!$D$2:$D$1823,MATCH('Ratios - Total'!$C82,IF(Data!$A$2:$A$1823='Ratios - Total'!$A82,Data!$C$2:$C$1823,0),0)),"Missing Data")</f>
        <v>0</v>
      </c>
      <c r="G82" s="5"/>
      <c r="H82" s="5" t="str">
        <f t="array" ref="H82">IFERROR(INDEX(Data!$H$2:$H$1823,MATCH('Ratios - Total'!$C82,IF(Data!$A$2:$A$1823='Ratios - Total'!$A82,Data!$C$2:$C$1823,0),0))/INDEX(Data!$G$2:$G$1823,MATCH('Ratios - Total'!$C82,IF(Data!$A$2:$A$1823='Ratios - Total'!$A82,Data!$C$2:$C$1823,0),0)),"Missing Data")</f>
        <v>Missing Data</v>
      </c>
      <c r="I82" s="5">
        <f t="array" ref="I82">IFERROR(INDEX(Data!$G$2:$G$1823,MATCH('Ratios - Total'!$C82,IF(Data!$A$2:$A$1823='Ratios - Total'!$A82,Data!$C$2:$C$1823,0),0))/INDEX(Data!$D$2:$D$1823,MATCH('Ratios - Total'!$C82,IF(Data!$A$2:$A$1823='Ratios - Total'!$A82,Data!$C$2:$C$1823,0),0)),"Missing Data")</f>
        <v>0</v>
      </c>
      <c r="J82" s="22"/>
      <c r="K82" s="5">
        <f t="array" ref="K82">IFERROR(INDEX(Data!$E$2:$E$1823,MATCH('Ratios - Total'!$C82,IF(Data!$A$2:$A$1823='Ratios - Total'!$A82,Data!$C$2:$C$1823,0),0))/INDEX(Data!$D$2:$D$1823,MATCH('Ratios - Total'!$C82,IF(Data!$A$2:$A$1823='Ratios - Total'!$A82,Data!$C$2:$C$1823,0),0)),"Missing Data")</f>
        <v>0</v>
      </c>
      <c r="L82" s="5"/>
      <c r="M82" s="5" t="str">
        <f t="array" ref="M82">IFERROR(INDEX(Data!$F$2:$F$1823,MATCH('Ratios - Total'!$C82,IF(Data!$A$2:$A$1823='Ratios - Total'!$A82,Data!$C$2:$C$1823,0),0))/INDEX(Data!$E$2:$E$1823,MATCH('Ratios - Total'!$C82,IF(Data!$A$2:$A$1823='Ratios - Total'!$A82,Data!$C$2:$C$1823,0),0)),"Missing Data")</f>
        <v>Missing Data</v>
      </c>
      <c r="N82" s="5"/>
      <c r="O82" s="5" t="str">
        <f t="array" ref="O82">IFERROR(INDEX(Data!$G$2:$G$1823,MATCH('Ratios - Total'!$C82,IF(Data!$A$2:$A$1823='Ratios - Total'!$A82,Data!$C$2:$C$1823,0),0))/INDEX(Data!$F$2:$F$1823,MATCH('Ratios - Total'!$C82,IF(Data!$A$2:$A$1823='Ratios - Total'!$A82,Data!$C$2:$C$1823,0),0)),"Missing Data")</f>
        <v>Missing Data</v>
      </c>
      <c r="P82" s="5" t="str">
        <f t="array" ref="P82">IFERROR(INDEX(Data!$H$2:$H$1823,MATCH('Ratios - Total'!$C82,IF(Data!$A$2:$A$1823='Ratios - Total'!$A82,Data!$C$2:$C$1823,0),0))/INDEX(Data!$G$2:$G$1823,MATCH('Ratios - Total'!$C82,IF(Data!$A$2:$A$1823='Ratios - Total'!$A82,Data!$C$2:$C$1823,0),0)),"Missing Data")</f>
        <v>Missing Data</v>
      </c>
      <c r="Q82" s="5"/>
      <c r="R82" s="5" t="str">
        <f t="array" ref="R82">IFERROR(INDEX(Data!$L$2:$L$1823,MATCH('Ratios - Total'!$C82,IF(Data!$A$2:$A$1823='Ratios - Total'!$A82,Data!$C$2:$C$1823,0),0))/INDEX(Data!$G$2:$G$1823,MATCH('Ratios - Total'!$C82,IF(Data!$A$2:$A$1823='Ratios - Total'!$A82,Data!$C$2:$C$1823,0),0)),"Missing Data")</f>
        <v>Missing Data</v>
      </c>
      <c r="S82" s="5"/>
      <c r="T82" s="5">
        <f t="array" ref="T82">IFERROR(INDEX(Data!$H$2:$H$1823,MATCH('Ratios - Total'!$C82,IF(Data!$A$2:$A$1823='Ratios - Total'!$A82,Data!$C$2:$C$1823,0),0))/INDEX(Data!$L$2:$L$1823,MATCH('Ratios - Total'!$C82,IF(Data!$A$2:$A$1823='Ratios - Total'!$A82,Data!$C$2:$C$1823,0),0)),"Missing Data")</f>
        <v>18764.428925081433</v>
      </c>
      <c r="U82" s="5">
        <f t="array" ref="U82">IFERROR(INDEX(Data!$K$2:$K$1823,MATCH('Ratios - Total'!$C82,IF(Data!$A$2:$A$1823='Ratios - Total'!$A82,Data!$C$2:$C$1823,0),0))/INDEX(Data!$H$2:$H$1823,MATCH('Ratios - Total'!$C82,IF(Data!$A$2:$A$1823='Ratios - Total'!$A82,Data!$C$2:$C$1823,0),0)),"Missing Data")</f>
        <v>0.49371938000204862</v>
      </c>
      <c r="V82" s="5">
        <f t="array" ref="V82">IFERROR(INDEX(Data!$K$2:$K$1823,MATCH('Ratios - Total'!$C82,IF(Data!$A$2:$A$1823='Ratios - Total'!$A82,Data!$C$2:$C$1823,0),0))/INDEX(Data!$L$2:$L$1823,MATCH('Ratios - Total'!$C82,IF(Data!$A$2:$A$1823='Ratios - Total'!$A82,Data!$C$2:$C$1823,0),0)),"Missing Data")</f>
        <v>9264.3622149837138</v>
      </c>
      <c r="W82" s="5">
        <f t="shared" si="1"/>
        <v>9500.0667100977189</v>
      </c>
      <c r="X82" s="5" t="str">
        <f t="array" ref="X82">IFERROR(INDEX(Data!$K$2:$K$1823,MATCH('Ratios - Total'!$C82,IF(Data!$A$2:$A$1823='Ratios - Total'!$A82,Data!$C$2:$C$1823,0),0))/INDEX(Data!$G$2:$G$1823,MATCH('Ratios - Total'!$C82,IF(Data!$A$2:$A$1823='Ratios - Total'!$A82,Data!$C$2:$C$1823,0),0)),"Missing Data")</f>
        <v>Missing Data</v>
      </c>
    </row>
    <row r="83" spans="1:24" x14ac:dyDescent="0.25">
      <c r="A83" s="22" t="s">
        <v>60</v>
      </c>
      <c r="B83" s="22" t="s">
        <v>61</v>
      </c>
      <c r="C83" s="22">
        <v>1977</v>
      </c>
      <c r="D83" s="5">
        <f t="array" ref="D83">IFERROR(INDEX(Data!$H$2:$H$1823,MATCH('Ratios - Total'!$C83,IF(Data!$A$2:$A$1823='Ratios - Total'!$A83,Data!$C$2:$C$1823,0),0))/INDEX(Data!$D$2:$D$1823,MATCH('Ratios - Total'!$C83,IF(Data!$A$2:$A$1823='Ratios - Total'!$A83,Data!$C$2:$C$1823,0),0)),"Missing Data")</f>
        <v>335.67407031648611</v>
      </c>
      <c r="E83" s="22"/>
      <c r="F83" s="5">
        <f t="array" ref="F83">IFERROR(INDEX(Data!$G$2:$G$1823,MATCH('Ratios - Total'!$C83,IF(Data!$A$2:$A$1823='Ratios - Total'!$A83,Data!$C$2:$C$1823,0),0))/INDEX(Data!$D$2:$D$1823,MATCH('Ratios - Total'!$C83,IF(Data!$A$2:$A$1823='Ratios - Total'!$A83,Data!$C$2:$C$1823,0),0)),"Missing Data")</f>
        <v>0</v>
      </c>
      <c r="G83" s="5"/>
      <c r="H83" s="5" t="str">
        <f t="array" ref="H83">IFERROR(INDEX(Data!$H$2:$H$1823,MATCH('Ratios - Total'!$C83,IF(Data!$A$2:$A$1823='Ratios - Total'!$A83,Data!$C$2:$C$1823,0),0))/INDEX(Data!$G$2:$G$1823,MATCH('Ratios - Total'!$C83,IF(Data!$A$2:$A$1823='Ratios - Total'!$A83,Data!$C$2:$C$1823,0),0)),"Missing Data")</f>
        <v>Missing Data</v>
      </c>
      <c r="I83" s="5">
        <f t="array" ref="I83">IFERROR(INDEX(Data!$G$2:$G$1823,MATCH('Ratios - Total'!$C83,IF(Data!$A$2:$A$1823='Ratios - Total'!$A83,Data!$C$2:$C$1823,0),0))/INDEX(Data!$D$2:$D$1823,MATCH('Ratios - Total'!$C83,IF(Data!$A$2:$A$1823='Ratios - Total'!$A83,Data!$C$2:$C$1823,0),0)),"Missing Data")</f>
        <v>0</v>
      </c>
      <c r="J83" s="22"/>
      <c r="K83" s="5">
        <f t="array" ref="K83">IFERROR(INDEX(Data!$E$2:$E$1823,MATCH('Ratios - Total'!$C83,IF(Data!$A$2:$A$1823='Ratios - Total'!$A83,Data!$C$2:$C$1823,0),0))/INDEX(Data!$D$2:$D$1823,MATCH('Ratios - Total'!$C83,IF(Data!$A$2:$A$1823='Ratios - Total'!$A83,Data!$C$2:$C$1823,0),0)),"Missing Data")</f>
        <v>0</v>
      </c>
      <c r="L83" s="5"/>
      <c r="M83" s="5" t="str">
        <f t="array" ref="M83">IFERROR(INDEX(Data!$F$2:$F$1823,MATCH('Ratios - Total'!$C83,IF(Data!$A$2:$A$1823='Ratios - Total'!$A83,Data!$C$2:$C$1823,0),0))/INDEX(Data!$E$2:$E$1823,MATCH('Ratios - Total'!$C83,IF(Data!$A$2:$A$1823='Ratios - Total'!$A83,Data!$C$2:$C$1823,0),0)),"Missing Data")</f>
        <v>Missing Data</v>
      </c>
      <c r="N83" s="5"/>
      <c r="O83" s="5" t="str">
        <f t="array" ref="O83">IFERROR(INDEX(Data!$G$2:$G$1823,MATCH('Ratios - Total'!$C83,IF(Data!$A$2:$A$1823='Ratios - Total'!$A83,Data!$C$2:$C$1823,0),0))/INDEX(Data!$F$2:$F$1823,MATCH('Ratios - Total'!$C83,IF(Data!$A$2:$A$1823='Ratios - Total'!$A83,Data!$C$2:$C$1823,0),0)),"Missing Data")</f>
        <v>Missing Data</v>
      </c>
      <c r="P83" s="5" t="str">
        <f t="array" ref="P83">IFERROR(INDEX(Data!$H$2:$H$1823,MATCH('Ratios - Total'!$C83,IF(Data!$A$2:$A$1823='Ratios - Total'!$A83,Data!$C$2:$C$1823,0),0))/INDEX(Data!$G$2:$G$1823,MATCH('Ratios - Total'!$C83,IF(Data!$A$2:$A$1823='Ratios - Total'!$A83,Data!$C$2:$C$1823,0),0)),"Missing Data")</f>
        <v>Missing Data</v>
      </c>
      <c r="Q83" s="5"/>
      <c r="R83" s="5" t="str">
        <f t="array" ref="R83">IFERROR(INDEX(Data!$L$2:$L$1823,MATCH('Ratios - Total'!$C83,IF(Data!$A$2:$A$1823='Ratios - Total'!$A83,Data!$C$2:$C$1823,0),0))/INDEX(Data!$G$2:$G$1823,MATCH('Ratios - Total'!$C83,IF(Data!$A$2:$A$1823='Ratios - Total'!$A83,Data!$C$2:$C$1823,0),0)),"Missing Data")</f>
        <v>Missing Data</v>
      </c>
      <c r="S83" s="5"/>
      <c r="T83" s="5">
        <f t="array" ref="T83">IFERROR(INDEX(Data!$H$2:$H$1823,MATCH('Ratios - Total'!$C83,IF(Data!$A$2:$A$1823='Ratios - Total'!$A83,Data!$C$2:$C$1823,0),0))/INDEX(Data!$L$2:$L$1823,MATCH('Ratios - Total'!$C83,IF(Data!$A$2:$A$1823='Ratios - Total'!$A83,Data!$C$2:$C$1823,0),0)),"Missing Data")</f>
        <v>19405.967604433077</v>
      </c>
      <c r="U83" s="5">
        <f t="array" ref="U83">IFERROR(INDEX(Data!$K$2:$K$1823,MATCH('Ratios - Total'!$C83,IF(Data!$A$2:$A$1823='Ratios - Total'!$A83,Data!$C$2:$C$1823,0),0))/INDEX(Data!$H$2:$H$1823,MATCH('Ratios - Total'!$C83,IF(Data!$A$2:$A$1823='Ratios - Total'!$A83,Data!$C$2:$C$1823,0),0)),"Missing Data")</f>
        <v>0.4979756361144303</v>
      </c>
      <c r="V83" s="5">
        <f t="array" ref="V83">IFERROR(INDEX(Data!$K$2:$K$1823,MATCH('Ratios - Total'!$C83,IF(Data!$A$2:$A$1823='Ratios - Total'!$A83,Data!$C$2:$C$1823,0),0))/INDEX(Data!$L$2:$L$1823,MATCH('Ratios - Total'!$C83,IF(Data!$A$2:$A$1823='Ratios - Total'!$A83,Data!$C$2:$C$1823,0),0)),"Missing Data")</f>
        <v>9663.6990622335888</v>
      </c>
      <c r="W83" s="5">
        <f t="shared" si="1"/>
        <v>9742.2685421994884</v>
      </c>
      <c r="X83" s="5" t="str">
        <f t="array" ref="X83">IFERROR(INDEX(Data!$K$2:$K$1823,MATCH('Ratios - Total'!$C83,IF(Data!$A$2:$A$1823='Ratios - Total'!$A83,Data!$C$2:$C$1823,0),0))/INDEX(Data!$G$2:$G$1823,MATCH('Ratios - Total'!$C83,IF(Data!$A$2:$A$1823='Ratios - Total'!$A83,Data!$C$2:$C$1823,0),0)),"Missing Data")</f>
        <v>Missing Data</v>
      </c>
    </row>
    <row r="84" spans="1:24" x14ac:dyDescent="0.25">
      <c r="A84" s="22" t="s">
        <v>62</v>
      </c>
      <c r="B84" s="22" t="s">
        <v>63</v>
      </c>
      <c r="C84" s="22">
        <v>1977</v>
      </c>
      <c r="D84" s="5">
        <f t="array" ref="D84">IFERROR(INDEX(Data!$H$2:$H$1823,MATCH('Ratios - Total'!$C84,IF(Data!$A$2:$A$1823='Ratios - Total'!$A84,Data!$C$2:$C$1823,0),0))/INDEX(Data!$D$2:$D$1823,MATCH('Ratios - Total'!$C84,IF(Data!$A$2:$A$1823='Ratios - Total'!$A84,Data!$C$2:$C$1823,0),0)),"Missing Data")</f>
        <v>285.92091390819627</v>
      </c>
      <c r="E84" s="22"/>
      <c r="F84" s="5">
        <f t="array" ref="F84">IFERROR(INDEX(Data!$G$2:$G$1823,MATCH('Ratios - Total'!$C84,IF(Data!$A$2:$A$1823='Ratios - Total'!$A84,Data!$C$2:$C$1823,0),0))/INDEX(Data!$D$2:$D$1823,MATCH('Ratios - Total'!$C84,IF(Data!$A$2:$A$1823='Ratios - Total'!$A84,Data!$C$2:$C$1823,0),0)),"Missing Data")</f>
        <v>0</v>
      </c>
      <c r="G84" s="5"/>
      <c r="H84" s="5" t="str">
        <f t="array" ref="H84">IFERROR(INDEX(Data!$H$2:$H$1823,MATCH('Ratios - Total'!$C84,IF(Data!$A$2:$A$1823='Ratios - Total'!$A84,Data!$C$2:$C$1823,0),0))/INDEX(Data!$G$2:$G$1823,MATCH('Ratios - Total'!$C84,IF(Data!$A$2:$A$1823='Ratios - Total'!$A84,Data!$C$2:$C$1823,0),0)),"Missing Data")</f>
        <v>Missing Data</v>
      </c>
      <c r="I84" s="5">
        <f t="array" ref="I84">IFERROR(INDEX(Data!$G$2:$G$1823,MATCH('Ratios - Total'!$C84,IF(Data!$A$2:$A$1823='Ratios - Total'!$A84,Data!$C$2:$C$1823,0),0))/INDEX(Data!$D$2:$D$1823,MATCH('Ratios - Total'!$C84,IF(Data!$A$2:$A$1823='Ratios - Total'!$A84,Data!$C$2:$C$1823,0),0)),"Missing Data")</f>
        <v>0</v>
      </c>
      <c r="J84" s="22"/>
      <c r="K84" s="5">
        <f t="array" ref="K84">IFERROR(INDEX(Data!$E$2:$E$1823,MATCH('Ratios - Total'!$C84,IF(Data!$A$2:$A$1823='Ratios - Total'!$A84,Data!$C$2:$C$1823,0),0))/INDEX(Data!$D$2:$D$1823,MATCH('Ratios - Total'!$C84,IF(Data!$A$2:$A$1823='Ratios - Total'!$A84,Data!$C$2:$C$1823,0),0)),"Missing Data")</f>
        <v>0</v>
      </c>
      <c r="L84" s="5"/>
      <c r="M84" s="5" t="str">
        <f t="array" ref="M84">IFERROR(INDEX(Data!$F$2:$F$1823,MATCH('Ratios - Total'!$C84,IF(Data!$A$2:$A$1823='Ratios - Total'!$A84,Data!$C$2:$C$1823,0),0))/INDEX(Data!$E$2:$E$1823,MATCH('Ratios - Total'!$C84,IF(Data!$A$2:$A$1823='Ratios - Total'!$A84,Data!$C$2:$C$1823,0),0)),"Missing Data")</f>
        <v>Missing Data</v>
      </c>
      <c r="N84" s="5"/>
      <c r="O84" s="5" t="str">
        <f t="array" ref="O84">IFERROR(INDEX(Data!$G$2:$G$1823,MATCH('Ratios - Total'!$C84,IF(Data!$A$2:$A$1823='Ratios - Total'!$A84,Data!$C$2:$C$1823,0),0))/INDEX(Data!$F$2:$F$1823,MATCH('Ratios - Total'!$C84,IF(Data!$A$2:$A$1823='Ratios - Total'!$A84,Data!$C$2:$C$1823,0),0)),"Missing Data")</f>
        <v>Missing Data</v>
      </c>
      <c r="P84" s="5" t="str">
        <f t="array" ref="P84">IFERROR(INDEX(Data!$H$2:$H$1823,MATCH('Ratios - Total'!$C84,IF(Data!$A$2:$A$1823='Ratios - Total'!$A84,Data!$C$2:$C$1823,0),0))/INDEX(Data!$G$2:$G$1823,MATCH('Ratios - Total'!$C84,IF(Data!$A$2:$A$1823='Ratios - Total'!$A84,Data!$C$2:$C$1823,0),0)),"Missing Data")</f>
        <v>Missing Data</v>
      </c>
      <c r="Q84" s="5"/>
      <c r="R84" s="5" t="str">
        <f t="array" ref="R84">IFERROR(INDEX(Data!$L$2:$L$1823,MATCH('Ratios - Total'!$C84,IF(Data!$A$2:$A$1823='Ratios - Total'!$A84,Data!$C$2:$C$1823,0),0))/INDEX(Data!$G$2:$G$1823,MATCH('Ratios - Total'!$C84,IF(Data!$A$2:$A$1823='Ratios - Total'!$A84,Data!$C$2:$C$1823,0),0)),"Missing Data")</f>
        <v>Missing Data</v>
      </c>
      <c r="S84" s="5"/>
      <c r="T84" s="5">
        <f t="array" ref="T84">IFERROR(INDEX(Data!$H$2:$H$1823,MATCH('Ratios - Total'!$C84,IF(Data!$A$2:$A$1823='Ratios - Total'!$A84,Data!$C$2:$C$1823,0),0))/INDEX(Data!$L$2:$L$1823,MATCH('Ratios - Total'!$C84,IF(Data!$A$2:$A$1823='Ratios - Total'!$A84,Data!$C$2:$C$1823,0),0)),"Missing Data")</f>
        <v>16775.437954239569</v>
      </c>
      <c r="U84" s="5">
        <f t="array" ref="U84">IFERROR(INDEX(Data!$K$2:$K$1823,MATCH('Ratios - Total'!$C84,IF(Data!$A$2:$A$1823='Ratios - Total'!$A84,Data!$C$2:$C$1823,0),0))/INDEX(Data!$H$2:$H$1823,MATCH('Ratios - Total'!$C84,IF(Data!$A$2:$A$1823='Ratios - Total'!$A84,Data!$C$2:$C$1823,0),0)),"Missing Data")</f>
        <v>0.53892714580851009</v>
      </c>
      <c r="V84" s="5">
        <f t="array" ref="V84">IFERROR(INDEX(Data!$K$2:$K$1823,MATCH('Ratios - Total'!$C84,IF(Data!$A$2:$A$1823='Ratios - Total'!$A84,Data!$C$2:$C$1823,0),0))/INDEX(Data!$L$2:$L$1823,MATCH('Ratios - Total'!$C84,IF(Data!$A$2:$A$1823='Ratios - Total'!$A84,Data!$C$2:$C$1823,0),0)),"Missing Data")</f>
        <v>9040.7388963660833</v>
      </c>
      <c r="W84" s="5">
        <f t="shared" si="1"/>
        <v>7734.6990578734858</v>
      </c>
      <c r="X84" s="5" t="str">
        <f t="array" ref="X84">IFERROR(INDEX(Data!$K$2:$K$1823,MATCH('Ratios - Total'!$C84,IF(Data!$A$2:$A$1823='Ratios - Total'!$A84,Data!$C$2:$C$1823,0),0))/INDEX(Data!$G$2:$G$1823,MATCH('Ratios - Total'!$C84,IF(Data!$A$2:$A$1823='Ratios - Total'!$A84,Data!$C$2:$C$1823,0),0)),"Missing Data")</f>
        <v>Missing Data</v>
      </c>
    </row>
    <row r="85" spans="1:24" x14ac:dyDescent="0.25">
      <c r="A85" s="22" t="s">
        <v>64</v>
      </c>
      <c r="B85" s="22" t="s">
        <v>65</v>
      </c>
      <c r="C85" s="22">
        <v>1977</v>
      </c>
      <c r="D85" s="5">
        <f t="array" ref="D85">IFERROR(INDEX(Data!$H$2:$H$1823,MATCH('Ratios - Total'!$C85,IF(Data!$A$2:$A$1823='Ratios - Total'!$A85,Data!$C$2:$C$1823,0),0))/INDEX(Data!$D$2:$D$1823,MATCH('Ratios - Total'!$C85,IF(Data!$A$2:$A$1823='Ratios - Total'!$A85,Data!$C$2:$C$1823,0),0)),"Missing Data")</f>
        <v>371.70264832858828</v>
      </c>
      <c r="E85" s="22"/>
      <c r="F85" s="5">
        <f t="array" ref="F85">IFERROR(INDEX(Data!$G$2:$G$1823,MATCH('Ratios - Total'!$C85,IF(Data!$A$2:$A$1823='Ratios - Total'!$A85,Data!$C$2:$C$1823,0),0))/INDEX(Data!$D$2:$D$1823,MATCH('Ratios - Total'!$C85,IF(Data!$A$2:$A$1823='Ratios - Total'!$A85,Data!$C$2:$C$1823,0),0)),"Missing Data")</f>
        <v>0</v>
      </c>
      <c r="G85" s="5"/>
      <c r="H85" s="5" t="str">
        <f t="array" ref="H85">IFERROR(INDEX(Data!$H$2:$H$1823,MATCH('Ratios - Total'!$C85,IF(Data!$A$2:$A$1823='Ratios - Total'!$A85,Data!$C$2:$C$1823,0),0))/INDEX(Data!$G$2:$G$1823,MATCH('Ratios - Total'!$C85,IF(Data!$A$2:$A$1823='Ratios - Total'!$A85,Data!$C$2:$C$1823,0),0)),"Missing Data")</f>
        <v>Missing Data</v>
      </c>
      <c r="I85" s="5">
        <f t="array" ref="I85">IFERROR(INDEX(Data!$G$2:$G$1823,MATCH('Ratios - Total'!$C85,IF(Data!$A$2:$A$1823='Ratios - Total'!$A85,Data!$C$2:$C$1823,0),0))/INDEX(Data!$D$2:$D$1823,MATCH('Ratios - Total'!$C85,IF(Data!$A$2:$A$1823='Ratios - Total'!$A85,Data!$C$2:$C$1823,0),0)),"Missing Data")</f>
        <v>0</v>
      </c>
      <c r="J85" s="22"/>
      <c r="K85" s="5">
        <f t="array" ref="K85">IFERROR(INDEX(Data!$E$2:$E$1823,MATCH('Ratios - Total'!$C85,IF(Data!$A$2:$A$1823='Ratios - Total'!$A85,Data!$C$2:$C$1823,0),0))/INDEX(Data!$D$2:$D$1823,MATCH('Ratios - Total'!$C85,IF(Data!$A$2:$A$1823='Ratios - Total'!$A85,Data!$C$2:$C$1823,0),0)),"Missing Data")</f>
        <v>0</v>
      </c>
      <c r="L85" s="5"/>
      <c r="M85" s="5" t="str">
        <f t="array" ref="M85">IFERROR(INDEX(Data!$F$2:$F$1823,MATCH('Ratios - Total'!$C85,IF(Data!$A$2:$A$1823='Ratios - Total'!$A85,Data!$C$2:$C$1823,0),0))/INDEX(Data!$E$2:$E$1823,MATCH('Ratios - Total'!$C85,IF(Data!$A$2:$A$1823='Ratios - Total'!$A85,Data!$C$2:$C$1823,0),0)),"Missing Data")</f>
        <v>Missing Data</v>
      </c>
      <c r="N85" s="5"/>
      <c r="O85" s="5" t="str">
        <f t="array" ref="O85">IFERROR(INDEX(Data!$G$2:$G$1823,MATCH('Ratios - Total'!$C85,IF(Data!$A$2:$A$1823='Ratios - Total'!$A85,Data!$C$2:$C$1823,0),0))/INDEX(Data!$F$2:$F$1823,MATCH('Ratios - Total'!$C85,IF(Data!$A$2:$A$1823='Ratios - Total'!$A85,Data!$C$2:$C$1823,0),0)),"Missing Data")</f>
        <v>Missing Data</v>
      </c>
      <c r="P85" s="5" t="str">
        <f t="array" ref="P85">IFERROR(INDEX(Data!$H$2:$H$1823,MATCH('Ratios - Total'!$C85,IF(Data!$A$2:$A$1823='Ratios - Total'!$A85,Data!$C$2:$C$1823,0),0))/INDEX(Data!$G$2:$G$1823,MATCH('Ratios - Total'!$C85,IF(Data!$A$2:$A$1823='Ratios - Total'!$A85,Data!$C$2:$C$1823,0),0)),"Missing Data")</f>
        <v>Missing Data</v>
      </c>
      <c r="Q85" s="5"/>
      <c r="R85" s="5" t="str">
        <f t="array" ref="R85">IFERROR(INDEX(Data!$L$2:$L$1823,MATCH('Ratios - Total'!$C85,IF(Data!$A$2:$A$1823='Ratios - Total'!$A85,Data!$C$2:$C$1823,0),0))/INDEX(Data!$G$2:$G$1823,MATCH('Ratios - Total'!$C85,IF(Data!$A$2:$A$1823='Ratios - Total'!$A85,Data!$C$2:$C$1823,0),0)),"Missing Data")</f>
        <v>Missing Data</v>
      </c>
      <c r="S85" s="5"/>
      <c r="T85" s="5">
        <f t="array" ref="T85">IFERROR(INDEX(Data!$H$2:$H$1823,MATCH('Ratios - Total'!$C85,IF(Data!$A$2:$A$1823='Ratios - Total'!$A85,Data!$C$2:$C$1823,0),0))/INDEX(Data!$L$2:$L$1823,MATCH('Ratios - Total'!$C85,IF(Data!$A$2:$A$1823='Ratios - Total'!$A85,Data!$C$2:$C$1823,0),0)),"Missing Data")</f>
        <v>19352.225783576796</v>
      </c>
      <c r="U85" s="5">
        <f t="array" ref="U85">IFERROR(INDEX(Data!$K$2:$K$1823,MATCH('Ratios - Total'!$C85,IF(Data!$A$2:$A$1823='Ratios - Total'!$A85,Data!$C$2:$C$1823,0),0))/INDEX(Data!$H$2:$H$1823,MATCH('Ratios - Total'!$C85,IF(Data!$A$2:$A$1823='Ratios - Total'!$A85,Data!$C$2:$C$1823,0),0)),"Missing Data")</f>
        <v>0.66665286211153385</v>
      </c>
      <c r="V85" s="5">
        <f t="array" ref="V85">IFERROR(INDEX(Data!$K$2:$K$1823,MATCH('Ratios - Total'!$C85,IF(Data!$A$2:$A$1823='Ratios - Total'!$A85,Data!$C$2:$C$1823,0),0))/INDEX(Data!$L$2:$L$1823,MATCH('Ratios - Total'!$C85,IF(Data!$A$2:$A$1823='Ratios - Total'!$A85,Data!$C$2:$C$1823,0),0)),"Missing Data")</f>
        <v>12901.216706850093</v>
      </c>
      <c r="W85" s="5">
        <f t="shared" si="1"/>
        <v>6451.0090767267029</v>
      </c>
      <c r="X85" s="5" t="str">
        <f t="array" ref="X85">IFERROR(INDEX(Data!$K$2:$K$1823,MATCH('Ratios - Total'!$C85,IF(Data!$A$2:$A$1823='Ratios - Total'!$A85,Data!$C$2:$C$1823,0),0))/INDEX(Data!$G$2:$G$1823,MATCH('Ratios - Total'!$C85,IF(Data!$A$2:$A$1823='Ratios - Total'!$A85,Data!$C$2:$C$1823,0),0)),"Missing Data")</f>
        <v>Missing Data</v>
      </c>
    </row>
    <row r="86" spans="1:24" x14ac:dyDescent="0.25">
      <c r="A86" s="22" t="s">
        <v>66</v>
      </c>
      <c r="B86" s="22" t="s">
        <v>67</v>
      </c>
      <c r="C86" s="22">
        <v>1977</v>
      </c>
      <c r="D86" s="5">
        <f t="array" ref="D86">IFERROR(INDEX(Data!$H$2:$H$1823,MATCH('Ratios - Total'!$C86,IF(Data!$A$2:$A$1823='Ratios - Total'!$A86,Data!$C$2:$C$1823,0),0))/INDEX(Data!$D$2:$D$1823,MATCH('Ratios - Total'!$C86,IF(Data!$A$2:$A$1823='Ratios - Total'!$A86,Data!$C$2:$C$1823,0),0)),"Missing Data")</f>
        <v>375.32573811768259</v>
      </c>
      <c r="E86" s="22"/>
      <c r="F86" s="5">
        <f t="array" ref="F86">IFERROR(INDEX(Data!$G$2:$G$1823,MATCH('Ratios - Total'!$C86,IF(Data!$A$2:$A$1823='Ratios - Total'!$A86,Data!$C$2:$C$1823,0),0))/INDEX(Data!$D$2:$D$1823,MATCH('Ratios - Total'!$C86,IF(Data!$A$2:$A$1823='Ratios - Total'!$A86,Data!$C$2:$C$1823,0),0)),"Missing Data")</f>
        <v>0</v>
      </c>
      <c r="G86" s="5"/>
      <c r="H86" s="5" t="str">
        <f t="array" ref="H86">IFERROR(INDEX(Data!$H$2:$H$1823,MATCH('Ratios - Total'!$C86,IF(Data!$A$2:$A$1823='Ratios - Total'!$A86,Data!$C$2:$C$1823,0),0))/INDEX(Data!$G$2:$G$1823,MATCH('Ratios - Total'!$C86,IF(Data!$A$2:$A$1823='Ratios - Total'!$A86,Data!$C$2:$C$1823,0),0)),"Missing Data")</f>
        <v>Missing Data</v>
      </c>
      <c r="I86" s="5">
        <f t="array" ref="I86">IFERROR(INDEX(Data!$G$2:$G$1823,MATCH('Ratios - Total'!$C86,IF(Data!$A$2:$A$1823='Ratios - Total'!$A86,Data!$C$2:$C$1823,0),0))/INDEX(Data!$D$2:$D$1823,MATCH('Ratios - Total'!$C86,IF(Data!$A$2:$A$1823='Ratios - Total'!$A86,Data!$C$2:$C$1823,0),0)),"Missing Data")</f>
        <v>0</v>
      </c>
      <c r="J86" s="22"/>
      <c r="K86" s="5">
        <f t="array" ref="K86">IFERROR(INDEX(Data!$E$2:$E$1823,MATCH('Ratios - Total'!$C86,IF(Data!$A$2:$A$1823='Ratios - Total'!$A86,Data!$C$2:$C$1823,0),0))/INDEX(Data!$D$2:$D$1823,MATCH('Ratios - Total'!$C86,IF(Data!$A$2:$A$1823='Ratios - Total'!$A86,Data!$C$2:$C$1823,0),0)),"Missing Data")</f>
        <v>0</v>
      </c>
      <c r="L86" s="5"/>
      <c r="M86" s="5" t="str">
        <f t="array" ref="M86">IFERROR(INDEX(Data!$F$2:$F$1823,MATCH('Ratios - Total'!$C86,IF(Data!$A$2:$A$1823='Ratios - Total'!$A86,Data!$C$2:$C$1823,0),0))/INDEX(Data!$E$2:$E$1823,MATCH('Ratios - Total'!$C86,IF(Data!$A$2:$A$1823='Ratios - Total'!$A86,Data!$C$2:$C$1823,0),0)),"Missing Data")</f>
        <v>Missing Data</v>
      </c>
      <c r="N86" s="5"/>
      <c r="O86" s="5" t="str">
        <f t="array" ref="O86">IFERROR(INDEX(Data!$G$2:$G$1823,MATCH('Ratios - Total'!$C86,IF(Data!$A$2:$A$1823='Ratios - Total'!$A86,Data!$C$2:$C$1823,0),0))/INDEX(Data!$F$2:$F$1823,MATCH('Ratios - Total'!$C86,IF(Data!$A$2:$A$1823='Ratios - Total'!$A86,Data!$C$2:$C$1823,0),0)),"Missing Data")</f>
        <v>Missing Data</v>
      </c>
      <c r="P86" s="5" t="str">
        <f t="array" ref="P86">IFERROR(INDEX(Data!$H$2:$H$1823,MATCH('Ratios - Total'!$C86,IF(Data!$A$2:$A$1823='Ratios - Total'!$A86,Data!$C$2:$C$1823,0),0))/INDEX(Data!$G$2:$G$1823,MATCH('Ratios - Total'!$C86,IF(Data!$A$2:$A$1823='Ratios - Total'!$A86,Data!$C$2:$C$1823,0),0)),"Missing Data")</f>
        <v>Missing Data</v>
      </c>
      <c r="Q86" s="5"/>
      <c r="R86" s="5" t="str">
        <f t="array" ref="R86">IFERROR(INDEX(Data!$L$2:$L$1823,MATCH('Ratios - Total'!$C86,IF(Data!$A$2:$A$1823='Ratios - Total'!$A86,Data!$C$2:$C$1823,0),0))/INDEX(Data!$G$2:$G$1823,MATCH('Ratios - Total'!$C86,IF(Data!$A$2:$A$1823='Ratios - Total'!$A86,Data!$C$2:$C$1823,0),0)),"Missing Data")</f>
        <v>Missing Data</v>
      </c>
      <c r="S86" s="5"/>
      <c r="T86" s="5">
        <f t="array" ref="T86">IFERROR(INDEX(Data!$H$2:$H$1823,MATCH('Ratios - Total'!$C86,IF(Data!$A$2:$A$1823='Ratios - Total'!$A86,Data!$C$2:$C$1823,0),0))/INDEX(Data!$L$2:$L$1823,MATCH('Ratios - Total'!$C86,IF(Data!$A$2:$A$1823='Ratios - Total'!$A86,Data!$C$2:$C$1823,0),0)),"Missing Data")</f>
        <v>17552.136793893129</v>
      </c>
      <c r="U86" s="5">
        <f t="array" ref="U86">IFERROR(INDEX(Data!$K$2:$K$1823,MATCH('Ratios - Total'!$C86,IF(Data!$A$2:$A$1823='Ratios - Total'!$A86,Data!$C$2:$C$1823,0),0))/INDEX(Data!$H$2:$H$1823,MATCH('Ratios - Total'!$C86,IF(Data!$A$2:$A$1823='Ratios - Total'!$A86,Data!$C$2:$C$1823,0),0)),"Missing Data")</f>
        <v>0.51868841858066195</v>
      </c>
      <c r="V86" s="5">
        <f t="array" ref="V86">IFERROR(INDEX(Data!$K$2:$K$1823,MATCH('Ratios - Total'!$C86,IF(Data!$A$2:$A$1823='Ratios - Total'!$A86,Data!$C$2:$C$1823,0),0))/INDEX(Data!$L$2:$L$1823,MATCH('Ratios - Total'!$C86,IF(Data!$A$2:$A$1823='Ratios - Total'!$A86,Data!$C$2:$C$1823,0),0)),"Missing Data")</f>
        <v>9104.0900763358786</v>
      </c>
      <c r="W86" s="5">
        <f t="shared" si="1"/>
        <v>8448.0467175572503</v>
      </c>
      <c r="X86" s="5" t="str">
        <f t="array" ref="X86">IFERROR(INDEX(Data!$K$2:$K$1823,MATCH('Ratios - Total'!$C86,IF(Data!$A$2:$A$1823='Ratios - Total'!$A86,Data!$C$2:$C$1823,0),0))/INDEX(Data!$G$2:$G$1823,MATCH('Ratios - Total'!$C86,IF(Data!$A$2:$A$1823='Ratios - Total'!$A86,Data!$C$2:$C$1823,0),0)),"Missing Data")</f>
        <v>Missing Data</v>
      </c>
    </row>
    <row r="87" spans="1:24" x14ac:dyDescent="0.25">
      <c r="A87" s="22" t="s">
        <v>68</v>
      </c>
      <c r="B87" s="22" t="s">
        <v>69</v>
      </c>
      <c r="C87" s="22">
        <v>1977</v>
      </c>
      <c r="D87" s="5">
        <f t="array" ref="D87">IFERROR(INDEX(Data!$H$2:$H$1823,MATCH('Ratios - Total'!$C87,IF(Data!$A$2:$A$1823='Ratios - Total'!$A87,Data!$C$2:$C$1823,0),0))/INDEX(Data!$D$2:$D$1823,MATCH('Ratios - Total'!$C87,IF(Data!$A$2:$A$1823='Ratios - Total'!$A87,Data!$C$2:$C$1823,0),0)),"Missing Data")</f>
        <v>422.77175590833872</v>
      </c>
      <c r="E87" s="22"/>
      <c r="F87" s="5">
        <f t="array" ref="F87">IFERROR(INDEX(Data!$G$2:$G$1823,MATCH('Ratios - Total'!$C87,IF(Data!$A$2:$A$1823='Ratios - Total'!$A87,Data!$C$2:$C$1823,0),0))/INDEX(Data!$D$2:$D$1823,MATCH('Ratios - Total'!$C87,IF(Data!$A$2:$A$1823='Ratios - Total'!$A87,Data!$C$2:$C$1823,0),0)),"Missing Data")</f>
        <v>0</v>
      </c>
      <c r="G87" s="5"/>
      <c r="H87" s="5" t="str">
        <f t="array" ref="H87">IFERROR(INDEX(Data!$H$2:$H$1823,MATCH('Ratios - Total'!$C87,IF(Data!$A$2:$A$1823='Ratios - Total'!$A87,Data!$C$2:$C$1823,0),0))/INDEX(Data!$G$2:$G$1823,MATCH('Ratios - Total'!$C87,IF(Data!$A$2:$A$1823='Ratios - Total'!$A87,Data!$C$2:$C$1823,0),0)),"Missing Data")</f>
        <v>Missing Data</v>
      </c>
      <c r="I87" s="5">
        <f t="array" ref="I87">IFERROR(INDEX(Data!$G$2:$G$1823,MATCH('Ratios - Total'!$C87,IF(Data!$A$2:$A$1823='Ratios - Total'!$A87,Data!$C$2:$C$1823,0),0))/INDEX(Data!$D$2:$D$1823,MATCH('Ratios - Total'!$C87,IF(Data!$A$2:$A$1823='Ratios - Total'!$A87,Data!$C$2:$C$1823,0),0)),"Missing Data")</f>
        <v>0</v>
      </c>
      <c r="J87" s="22"/>
      <c r="K87" s="5">
        <f t="array" ref="K87">IFERROR(INDEX(Data!$E$2:$E$1823,MATCH('Ratios - Total'!$C87,IF(Data!$A$2:$A$1823='Ratios - Total'!$A87,Data!$C$2:$C$1823,0),0))/INDEX(Data!$D$2:$D$1823,MATCH('Ratios - Total'!$C87,IF(Data!$A$2:$A$1823='Ratios - Total'!$A87,Data!$C$2:$C$1823,0),0)),"Missing Data")</f>
        <v>0</v>
      </c>
      <c r="L87" s="5"/>
      <c r="M87" s="5" t="str">
        <f t="array" ref="M87">IFERROR(INDEX(Data!$F$2:$F$1823,MATCH('Ratios - Total'!$C87,IF(Data!$A$2:$A$1823='Ratios - Total'!$A87,Data!$C$2:$C$1823,0),0))/INDEX(Data!$E$2:$E$1823,MATCH('Ratios - Total'!$C87,IF(Data!$A$2:$A$1823='Ratios - Total'!$A87,Data!$C$2:$C$1823,0),0)),"Missing Data")</f>
        <v>Missing Data</v>
      </c>
      <c r="N87" s="5"/>
      <c r="O87" s="5" t="str">
        <f t="array" ref="O87">IFERROR(INDEX(Data!$G$2:$G$1823,MATCH('Ratios - Total'!$C87,IF(Data!$A$2:$A$1823='Ratios - Total'!$A87,Data!$C$2:$C$1823,0),0))/INDEX(Data!$F$2:$F$1823,MATCH('Ratios - Total'!$C87,IF(Data!$A$2:$A$1823='Ratios - Total'!$A87,Data!$C$2:$C$1823,0),0)),"Missing Data")</f>
        <v>Missing Data</v>
      </c>
      <c r="P87" s="5" t="str">
        <f t="array" ref="P87">IFERROR(INDEX(Data!$H$2:$H$1823,MATCH('Ratios - Total'!$C87,IF(Data!$A$2:$A$1823='Ratios - Total'!$A87,Data!$C$2:$C$1823,0),0))/INDEX(Data!$G$2:$G$1823,MATCH('Ratios - Total'!$C87,IF(Data!$A$2:$A$1823='Ratios - Total'!$A87,Data!$C$2:$C$1823,0),0)),"Missing Data")</f>
        <v>Missing Data</v>
      </c>
      <c r="Q87" s="5"/>
      <c r="R87" s="5" t="str">
        <f t="array" ref="R87">IFERROR(INDEX(Data!$L$2:$L$1823,MATCH('Ratios - Total'!$C87,IF(Data!$A$2:$A$1823='Ratios - Total'!$A87,Data!$C$2:$C$1823,0),0))/INDEX(Data!$G$2:$G$1823,MATCH('Ratios - Total'!$C87,IF(Data!$A$2:$A$1823='Ratios - Total'!$A87,Data!$C$2:$C$1823,0),0)),"Missing Data")</f>
        <v>Missing Data</v>
      </c>
      <c r="S87" s="5"/>
      <c r="T87" s="5">
        <f t="array" ref="T87">IFERROR(INDEX(Data!$H$2:$H$1823,MATCH('Ratios - Total'!$C87,IF(Data!$A$2:$A$1823='Ratios - Total'!$A87,Data!$C$2:$C$1823,0),0))/INDEX(Data!$L$2:$L$1823,MATCH('Ratios - Total'!$C87,IF(Data!$A$2:$A$1823='Ratios - Total'!$A87,Data!$C$2:$C$1823,0),0)),"Missing Data")</f>
        <v>26205.253333333334</v>
      </c>
      <c r="U87" s="5">
        <f t="array" ref="U87">IFERROR(INDEX(Data!$K$2:$K$1823,MATCH('Ratios - Total'!$C87,IF(Data!$A$2:$A$1823='Ratios - Total'!$A87,Data!$C$2:$C$1823,0),0))/INDEX(Data!$H$2:$H$1823,MATCH('Ratios - Total'!$C87,IF(Data!$A$2:$A$1823='Ratios - Total'!$A87,Data!$C$2:$C$1823,0),0)),"Missing Data")</f>
        <v>0.54313956896174509</v>
      </c>
      <c r="V87" s="5">
        <f t="array" ref="V87">IFERROR(INDEX(Data!$K$2:$K$1823,MATCH('Ratios - Total'!$C87,IF(Data!$A$2:$A$1823='Ratios - Total'!$A87,Data!$C$2:$C$1823,0),0))/INDEX(Data!$L$2:$L$1823,MATCH('Ratios - Total'!$C87,IF(Data!$A$2:$A$1823='Ratios - Total'!$A87,Data!$C$2:$C$1823,0),0)),"Missing Data")</f>
        <v>14233.11</v>
      </c>
      <c r="W87" s="5">
        <f t="shared" si="1"/>
        <v>11972.143333333333</v>
      </c>
      <c r="X87" s="5" t="str">
        <f t="array" ref="X87">IFERROR(INDEX(Data!$K$2:$K$1823,MATCH('Ratios - Total'!$C87,IF(Data!$A$2:$A$1823='Ratios - Total'!$A87,Data!$C$2:$C$1823,0),0))/INDEX(Data!$G$2:$G$1823,MATCH('Ratios - Total'!$C87,IF(Data!$A$2:$A$1823='Ratios - Total'!$A87,Data!$C$2:$C$1823,0),0)),"Missing Data")</f>
        <v>Missing Data</v>
      </c>
    </row>
    <row r="88" spans="1:24" x14ac:dyDescent="0.25">
      <c r="A88" s="22" t="s">
        <v>70</v>
      </c>
      <c r="B88" s="22" t="s">
        <v>71</v>
      </c>
      <c r="C88" s="22">
        <v>1977</v>
      </c>
      <c r="D88" s="5">
        <f t="array" ref="D88">IFERROR(INDEX(Data!$H$2:$H$1823,MATCH('Ratios - Total'!$C88,IF(Data!$A$2:$A$1823='Ratios - Total'!$A88,Data!$C$2:$C$1823,0),0))/INDEX(Data!$D$2:$D$1823,MATCH('Ratios - Total'!$C88,IF(Data!$A$2:$A$1823='Ratios - Total'!$A88,Data!$C$2:$C$1823,0),0)),"Missing Data")</f>
        <v>299.06639470730676</v>
      </c>
      <c r="E88" s="22"/>
      <c r="F88" s="5">
        <f t="array" ref="F88">IFERROR(INDEX(Data!$G$2:$G$1823,MATCH('Ratios - Total'!$C88,IF(Data!$A$2:$A$1823='Ratios - Total'!$A88,Data!$C$2:$C$1823,0),0))/INDEX(Data!$D$2:$D$1823,MATCH('Ratios - Total'!$C88,IF(Data!$A$2:$A$1823='Ratios - Total'!$A88,Data!$C$2:$C$1823,0),0)),"Missing Data")</f>
        <v>0</v>
      </c>
      <c r="G88" s="5"/>
      <c r="H88" s="5" t="str">
        <f t="array" ref="H88">IFERROR(INDEX(Data!$H$2:$H$1823,MATCH('Ratios - Total'!$C88,IF(Data!$A$2:$A$1823='Ratios - Total'!$A88,Data!$C$2:$C$1823,0),0))/INDEX(Data!$G$2:$G$1823,MATCH('Ratios - Total'!$C88,IF(Data!$A$2:$A$1823='Ratios - Total'!$A88,Data!$C$2:$C$1823,0),0)),"Missing Data")</f>
        <v>Missing Data</v>
      </c>
      <c r="I88" s="5">
        <f t="array" ref="I88">IFERROR(INDEX(Data!$G$2:$G$1823,MATCH('Ratios - Total'!$C88,IF(Data!$A$2:$A$1823='Ratios - Total'!$A88,Data!$C$2:$C$1823,0),0))/INDEX(Data!$D$2:$D$1823,MATCH('Ratios - Total'!$C88,IF(Data!$A$2:$A$1823='Ratios - Total'!$A88,Data!$C$2:$C$1823,0),0)),"Missing Data")</f>
        <v>0</v>
      </c>
      <c r="J88" s="22"/>
      <c r="K88" s="5">
        <f t="array" ref="K88">IFERROR(INDEX(Data!$E$2:$E$1823,MATCH('Ratios - Total'!$C88,IF(Data!$A$2:$A$1823='Ratios - Total'!$A88,Data!$C$2:$C$1823,0),0))/INDEX(Data!$D$2:$D$1823,MATCH('Ratios - Total'!$C88,IF(Data!$A$2:$A$1823='Ratios - Total'!$A88,Data!$C$2:$C$1823,0),0)),"Missing Data")</f>
        <v>0</v>
      </c>
      <c r="L88" s="5"/>
      <c r="M88" s="5" t="str">
        <f t="array" ref="M88">IFERROR(INDEX(Data!$F$2:$F$1823,MATCH('Ratios - Total'!$C88,IF(Data!$A$2:$A$1823='Ratios - Total'!$A88,Data!$C$2:$C$1823,0),0))/INDEX(Data!$E$2:$E$1823,MATCH('Ratios - Total'!$C88,IF(Data!$A$2:$A$1823='Ratios - Total'!$A88,Data!$C$2:$C$1823,0),0)),"Missing Data")</f>
        <v>Missing Data</v>
      </c>
      <c r="N88" s="5"/>
      <c r="O88" s="5" t="str">
        <f t="array" ref="O88">IFERROR(INDEX(Data!$G$2:$G$1823,MATCH('Ratios - Total'!$C88,IF(Data!$A$2:$A$1823='Ratios - Total'!$A88,Data!$C$2:$C$1823,0),0))/INDEX(Data!$F$2:$F$1823,MATCH('Ratios - Total'!$C88,IF(Data!$A$2:$A$1823='Ratios - Total'!$A88,Data!$C$2:$C$1823,0),0)),"Missing Data")</f>
        <v>Missing Data</v>
      </c>
      <c r="P88" s="5" t="str">
        <f t="array" ref="P88">IFERROR(INDEX(Data!$H$2:$H$1823,MATCH('Ratios - Total'!$C88,IF(Data!$A$2:$A$1823='Ratios - Total'!$A88,Data!$C$2:$C$1823,0),0))/INDEX(Data!$G$2:$G$1823,MATCH('Ratios - Total'!$C88,IF(Data!$A$2:$A$1823='Ratios - Total'!$A88,Data!$C$2:$C$1823,0),0)),"Missing Data")</f>
        <v>Missing Data</v>
      </c>
      <c r="Q88" s="5"/>
      <c r="R88" s="5" t="str">
        <f t="array" ref="R88">IFERROR(INDEX(Data!$L$2:$L$1823,MATCH('Ratios - Total'!$C88,IF(Data!$A$2:$A$1823='Ratios - Total'!$A88,Data!$C$2:$C$1823,0),0))/INDEX(Data!$G$2:$G$1823,MATCH('Ratios - Total'!$C88,IF(Data!$A$2:$A$1823='Ratios - Total'!$A88,Data!$C$2:$C$1823,0),0)),"Missing Data")</f>
        <v>Missing Data</v>
      </c>
      <c r="S88" s="5"/>
      <c r="T88" s="5">
        <f t="array" ref="T88">IFERROR(INDEX(Data!$H$2:$H$1823,MATCH('Ratios - Total'!$C88,IF(Data!$A$2:$A$1823='Ratios - Total'!$A88,Data!$C$2:$C$1823,0),0))/INDEX(Data!$L$2:$L$1823,MATCH('Ratios - Total'!$C88,IF(Data!$A$2:$A$1823='Ratios - Total'!$A88,Data!$C$2:$C$1823,0),0)),"Missing Data")</f>
        <v>15892.528958470048</v>
      </c>
      <c r="U88" s="5">
        <f t="array" ref="U88">IFERROR(INDEX(Data!$K$2:$K$1823,MATCH('Ratios - Total'!$C88,IF(Data!$A$2:$A$1823='Ratios - Total'!$A88,Data!$C$2:$C$1823,0),0))/INDEX(Data!$H$2:$H$1823,MATCH('Ratios - Total'!$C88,IF(Data!$A$2:$A$1823='Ratios - Total'!$A88,Data!$C$2:$C$1823,0),0)),"Missing Data")</f>
        <v>0.59266129249486643</v>
      </c>
      <c r="V88" s="5">
        <f t="array" ref="V88">IFERROR(INDEX(Data!$K$2:$K$1823,MATCH('Ratios - Total'!$C88,IF(Data!$A$2:$A$1823='Ratios - Total'!$A88,Data!$C$2:$C$1823,0),0))/INDEX(Data!$L$2:$L$1823,MATCH('Ratios - Total'!$C88,IF(Data!$A$2:$A$1823='Ratios - Total'!$A88,Data!$C$2:$C$1823,0),0)),"Missing Data")</f>
        <v>9418.8867535389527</v>
      </c>
      <c r="W88" s="5">
        <f t="shared" si="1"/>
        <v>6473.642204931095</v>
      </c>
      <c r="X88" s="5" t="str">
        <f t="array" ref="X88">IFERROR(INDEX(Data!$K$2:$K$1823,MATCH('Ratios - Total'!$C88,IF(Data!$A$2:$A$1823='Ratios - Total'!$A88,Data!$C$2:$C$1823,0),0))/INDEX(Data!$G$2:$G$1823,MATCH('Ratios - Total'!$C88,IF(Data!$A$2:$A$1823='Ratios - Total'!$A88,Data!$C$2:$C$1823,0),0)),"Missing Data")</f>
        <v>Missing Data</v>
      </c>
    </row>
    <row r="89" spans="1:24" x14ac:dyDescent="0.25">
      <c r="A89" s="22" t="s">
        <v>72</v>
      </c>
      <c r="B89" s="22" t="s">
        <v>73</v>
      </c>
      <c r="C89" s="22">
        <v>1977</v>
      </c>
      <c r="D89" s="5">
        <f t="array" ref="D89">IFERROR(INDEX(Data!$H$2:$H$1823,MATCH('Ratios - Total'!$C89,IF(Data!$A$2:$A$1823='Ratios - Total'!$A89,Data!$C$2:$C$1823,0),0))/INDEX(Data!$D$2:$D$1823,MATCH('Ratios - Total'!$C89,IF(Data!$A$2:$A$1823='Ratios - Total'!$A89,Data!$C$2:$C$1823,0),0)),"Missing Data")</f>
        <v>340.2308924654327</v>
      </c>
      <c r="E89" s="22"/>
      <c r="F89" s="5">
        <f t="array" ref="F89">IFERROR(INDEX(Data!$G$2:$G$1823,MATCH('Ratios - Total'!$C89,IF(Data!$A$2:$A$1823='Ratios - Total'!$A89,Data!$C$2:$C$1823,0),0))/INDEX(Data!$D$2:$D$1823,MATCH('Ratios - Total'!$C89,IF(Data!$A$2:$A$1823='Ratios - Total'!$A89,Data!$C$2:$C$1823,0),0)),"Missing Data")</f>
        <v>0</v>
      </c>
      <c r="G89" s="5"/>
      <c r="H89" s="5" t="str">
        <f t="array" ref="H89">IFERROR(INDEX(Data!$H$2:$H$1823,MATCH('Ratios - Total'!$C89,IF(Data!$A$2:$A$1823='Ratios - Total'!$A89,Data!$C$2:$C$1823,0),0))/INDEX(Data!$G$2:$G$1823,MATCH('Ratios - Total'!$C89,IF(Data!$A$2:$A$1823='Ratios - Total'!$A89,Data!$C$2:$C$1823,0),0)),"Missing Data")</f>
        <v>Missing Data</v>
      </c>
      <c r="I89" s="5">
        <f t="array" ref="I89">IFERROR(INDEX(Data!$G$2:$G$1823,MATCH('Ratios - Total'!$C89,IF(Data!$A$2:$A$1823='Ratios - Total'!$A89,Data!$C$2:$C$1823,0),0))/INDEX(Data!$D$2:$D$1823,MATCH('Ratios - Total'!$C89,IF(Data!$A$2:$A$1823='Ratios - Total'!$A89,Data!$C$2:$C$1823,0),0)),"Missing Data")</f>
        <v>0</v>
      </c>
      <c r="J89" s="22"/>
      <c r="K89" s="5">
        <f t="array" ref="K89">IFERROR(INDEX(Data!$E$2:$E$1823,MATCH('Ratios - Total'!$C89,IF(Data!$A$2:$A$1823='Ratios - Total'!$A89,Data!$C$2:$C$1823,0),0))/INDEX(Data!$D$2:$D$1823,MATCH('Ratios - Total'!$C89,IF(Data!$A$2:$A$1823='Ratios - Total'!$A89,Data!$C$2:$C$1823,0),0)),"Missing Data")</f>
        <v>0</v>
      </c>
      <c r="L89" s="5"/>
      <c r="M89" s="5" t="str">
        <f t="array" ref="M89">IFERROR(INDEX(Data!$F$2:$F$1823,MATCH('Ratios - Total'!$C89,IF(Data!$A$2:$A$1823='Ratios - Total'!$A89,Data!$C$2:$C$1823,0),0))/INDEX(Data!$E$2:$E$1823,MATCH('Ratios - Total'!$C89,IF(Data!$A$2:$A$1823='Ratios - Total'!$A89,Data!$C$2:$C$1823,0),0)),"Missing Data")</f>
        <v>Missing Data</v>
      </c>
      <c r="N89" s="5"/>
      <c r="O89" s="5" t="str">
        <f t="array" ref="O89">IFERROR(INDEX(Data!$G$2:$G$1823,MATCH('Ratios - Total'!$C89,IF(Data!$A$2:$A$1823='Ratios - Total'!$A89,Data!$C$2:$C$1823,0),0))/INDEX(Data!$F$2:$F$1823,MATCH('Ratios - Total'!$C89,IF(Data!$A$2:$A$1823='Ratios - Total'!$A89,Data!$C$2:$C$1823,0),0)),"Missing Data")</f>
        <v>Missing Data</v>
      </c>
      <c r="P89" s="5" t="str">
        <f t="array" ref="P89">IFERROR(INDEX(Data!$H$2:$H$1823,MATCH('Ratios - Total'!$C89,IF(Data!$A$2:$A$1823='Ratios - Total'!$A89,Data!$C$2:$C$1823,0),0))/INDEX(Data!$G$2:$G$1823,MATCH('Ratios - Total'!$C89,IF(Data!$A$2:$A$1823='Ratios - Total'!$A89,Data!$C$2:$C$1823,0),0)),"Missing Data")</f>
        <v>Missing Data</v>
      </c>
      <c r="Q89" s="5"/>
      <c r="R89" s="5" t="str">
        <f t="array" ref="R89">IFERROR(INDEX(Data!$L$2:$L$1823,MATCH('Ratios - Total'!$C89,IF(Data!$A$2:$A$1823='Ratios - Total'!$A89,Data!$C$2:$C$1823,0),0))/INDEX(Data!$G$2:$G$1823,MATCH('Ratios - Total'!$C89,IF(Data!$A$2:$A$1823='Ratios - Total'!$A89,Data!$C$2:$C$1823,0),0)),"Missing Data")</f>
        <v>Missing Data</v>
      </c>
      <c r="S89" s="5"/>
      <c r="T89" s="5">
        <f t="array" ref="T89">IFERROR(INDEX(Data!$H$2:$H$1823,MATCH('Ratios - Total'!$C89,IF(Data!$A$2:$A$1823='Ratios - Total'!$A89,Data!$C$2:$C$1823,0),0))/INDEX(Data!$L$2:$L$1823,MATCH('Ratios - Total'!$C89,IF(Data!$A$2:$A$1823='Ratios - Total'!$A89,Data!$C$2:$C$1823,0),0)),"Missing Data")</f>
        <v>18845.307849829351</v>
      </c>
      <c r="U89" s="5">
        <f t="array" ref="U89">IFERROR(INDEX(Data!$K$2:$K$1823,MATCH('Ratios - Total'!$C89,IF(Data!$A$2:$A$1823='Ratios - Total'!$A89,Data!$C$2:$C$1823,0),0))/INDEX(Data!$H$2:$H$1823,MATCH('Ratios - Total'!$C89,IF(Data!$A$2:$A$1823='Ratios - Total'!$A89,Data!$C$2:$C$1823,0),0)),"Missing Data")</f>
        <v>0.58055488305433101</v>
      </c>
      <c r="V89" s="5">
        <f t="array" ref="V89">IFERROR(INDEX(Data!$K$2:$K$1823,MATCH('Ratios - Total'!$C89,IF(Data!$A$2:$A$1823='Ratios - Total'!$A89,Data!$C$2:$C$1823,0),0))/INDEX(Data!$L$2:$L$1823,MATCH('Ratios - Total'!$C89,IF(Data!$A$2:$A$1823='Ratios - Total'!$A89,Data!$C$2:$C$1823,0),0)),"Missing Data")</f>
        <v>10940.735494880546</v>
      </c>
      <c r="W89" s="5">
        <f t="shared" si="1"/>
        <v>7904.5723549488048</v>
      </c>
      <c r="X89" s="5" t="str">
        <f t="array" ref="X89">IFERROR(INDEX(Data!$K$2:$K$1823,MATCH('Ratios - Total'!$C89,IF(Data!$A$2:$A$1823='Ratios - Total'!$A89,Data!$C$2:$C$1823,0),0))/INDEX(Data!$G$2:$G$1823,MATCH('Ratios - Total'!$C89,IF(Data!$A$2:$A$1823='Ratios - Total'!$A89,Data!$C$2:$C$1823,0),0)),"Missing Data")</f>
        <v>Missing Data</v>
      </c>
    </row>
    <row r="90" spans="1:24" x14ac:dyDescent="0.25">
      <c r="A90" s="22" t="s">
        <v>74</v>
      </c>
      <c r="B90" s="22" t="s">
        <v>75</v>
      </c>
      <c r="C90" s="22">
        <v>1977</v>
      </c>
      <c r="D90" s="5">
        <f t="array" ref="D90">IFERROR(INDEX(Data!$H$2:$H$1823,MATCH('Ratios - Total'!$C90,IF(Data!$A$2:$A$1823='Ratios - Total'!$A90,Data!$C$2:$C$1823,0),0))/INDEX(Data!$D$2:$D$1823,MATCH('Ratios - Total'!$C90,IF(Data!$A$2:$A$1823='Ratios - Total'!$A90,Data!$C$2:$C$1823,0),0)),"Missing Data")</f>
        <v>337.87222260183421</v>
      </c>
      <c r="E90" s="22"/>
      <c r="F90" s="5">
        <f t="array" ref="F90">IFERROR(INDEX(Data!$G$2:$G$1823,MATCH('Ratios - Total'!$C90,IF(Data!$A$2:$A$1823='Ratios - Total'!$A90,Data!$C$2:$C$1823,0),0))/INDEX(Data!$D$2:$D$1823,MATCH('Ratios - Total'!$C90,IF(Data!$A$2:$A$1823='Ratios - Total'!$A90,Data!$C$2:$C$1823,0),0)),"Missing Data")</f>
        <v>0</v>
      </c>
      <c r="G90" s="5"/>
      <c r="H90" s="5" t="str">
        <f t="array" ref="H90">IFERROR(INDEX(Data!$H$2:$H$1823,MATCH('Ratios - Total'!$C90,IF(Data!$A$2:$A$1823='Ratios - Total'!$A90,Data!$C$2:$C$1823,0),0))/INDEX(Data!$G$2:$G$1823,MATCH('Ratios - Total'!$C90,IF(Data!$A$2:$A$1823='Ratios - Total'!$A90,Data!$C$2:$C$1823,0),0)),"Missing Data")</f>
        <v>Missing Data</v>
      </c>
      <c r="I90" s="5">
        <f t="array" ref="I90">IFERROR(INDEX(Data!$G$2:$G$1823,MATCH('Ratios - Total'!$C90,IF(Data!$A$2:$A$1823='Ratios - Total'!$A90,Data!$C$2:$C$1823,0),0))/INDEX(Data!$D$2:$D$1823,MATCH('Ratios - Total'!$C90,IF(Data!$A$2:$A$1823='Ratios - Total'!$A90,Data!$C$2:$C$1823,0),0)),"Missing Data")</f>
        <v>0</v>
      </c>
      <c r="J90" s="22"/>
      <c r="K90" s="5">
        <f t="array" ref="K90">IFERROR(INDEX(Data!$E$2:$E$1823,MATCH('Ratios - Total'!$C90,IF(Data!$A$2:$A$1823='Ratios - Total'!$A90,Data!$C$2:$C$1823,0),0))/INDEX(Data!$D$2:$D$1823,MATCH('Ratios - Total'!$C90,IF(Data!$A$2:$A$1823='Ratios - Total'!$A90,Data!$C$2:$C$1823,0),0)),"Missing Data")</f>
        <v>0</v>
      </c>
      <c r="L90" s="5"/>
      <c r="M90" s="5" t="str">
        <f t="array" ref="M90">IFERROR(INDEX(Data!$F$2:$F$1823,MATCH('Ratios - Total'!$C90,IF(Data!$A$2:$A$1823='Ratios - Total'!$A90,Data!$C$2:$C$1823,0),0))/INDEX(Data!$E$2:$E$1823,MATCH('Ratios - Total'!$C90,IF(Data!$A$2:$A$1823='Ratios - Total'!$A90,Data!$C$2:$C$1823,0),0)),"Missing Data")</f>
        <v>Missing Data</v>
      </c>
      <c r="N90" s="5"/>
      <c r="O90" s="5" t="str">
        <f t="array" ref="O90">IFERROR(INDEX(Data!$G$2:$G$1823,MATCH('Ratios - Total'!$C90,IF(Data!$A$2:$A$1823='Ratios - Total'!$A90,Data!$C$2:$C$1823,0),0))/INDEX(Data!$F$2:$F$1823,MATCH('Ratios - Total'!$C90,IF(Data!$A$2:$A$1823='Ratios - Total'!$A90,Data!$C$2:$C$1823,0),0)),"Missing Data")</f>
        <v>Missing Data</v>
      </c>
      <c r="P90" s="5" t="str">
        <f t="array" ref="P90">IFERROR(INDEX(Data!$H$2:$H$1823,MATCH('Ratios - Total'!$C90,IF(Data!$A$2:$A$1823='Ratios - Total'!$A90,Data!$C$2:$C$1823,0),0))/INDEX(Data!$G$2:$G$1823,MATCH('Ratios - Total'!$C90,IF(Data!$A$2:$A$1823='Ratios - Total'!$A90,Data!$C$2:$C$1823,0),0)),"Missing Data")</f>
        <v>Missing Data</v>
      </c>
      <c r="Q90" s="5"/>
      <c r="R90" s="5" t="str">
        <f t="array" ref="R90">IFERROR(INDEX(Data!$L$2:$L$1823,MATCH('Ratios - Total'!$C90,IF(Data!$A$2:$A$1823='Ratios - Total'!$A90,Data!$C$2:$C$1823,0),0))/INDEX(Data!$G$2:$G$1823,MATCH('Ratios - Total'!$C90,IF(Data!$A$2:$A$1823='Ratios - Total'!$A90,Data!$C$2:$C$1823,0),0)),"Missing Data")</f>
        <v>Missing Data</v>
      </c>
      <c r="S90" s="5"/>
      <c r="T90" s="5">
        <f t="array" ref="T90">IFERROR(INDEX(Data!$H$2:$H$1823,MATCH('Ratios - Total'!$C90,IF(Data!$A$2:$A$1823='Ratios - Total'!$A90,Data!$C$2:$C$1823,0),0))/INDEX(Data!$L$2:$L$1823,MATCH('Ratios - Total'!$C90,IF(Data!$A$2:$A$1823='Ratios - Total'!$A90,Data!$C$2:$C$1823,0),0)),"Missing Data")</f>
        <v>19808.948922273023</v>
      </c>
      <c r="U90" s="5">
        <f t="array" ref="U90">IFERROR(INDEX(Data!$K$2:$K$1823,MATCH('Ratios - Total'!$C90,IF(Data!$A$2:$A$1823='Ratios - Total'!$A90,Data!$C$2:$C$1823,0),0))/INDEX(Data!$H$2:$H$1823,MATCH('Ratios - Total'!$C90,IF(Data!$A$2:$A$1823='Ratios - Total'!$A90,Data!$C$2:$C$1823,0),0)),"Missing Data")</f>
        <v>0.53453298949930839</v>
      </c>
      <c r="V90" s="5">
        <f t="array" ref="V90">IFERROR(INDEX(Data!$K$2:$K$1823,MATCH('Ratios - Total'!$C90,IF(Data!$A$2:$A$1823='Ratios - Total'!$A90,Data!$C$2:$C$1823,0),0))/INDEX(Data!$L$2:$L$1823,MATCH('Ratios - Total'!$C90,IF(Data!$A$2:$A$1823='Ratios - Total'!$A90,Data!$C$2:$C$1823,0),0)),"Missing Data")</f>
        <v>10588.536686261703</v>
      </c>
      <c r="W90" s="5">
        <f t="shared" si="1"/>
        <v>9220.4122360113197</v>
      </c>
      <c r="X90" s="5" t="str">
        <f t="array" ref="X90">IFERROR(INDEX(Data!$K$2:$K$1823,MATCH('Ratios - Total'!$C90,IF(Data!$A$2:$A$1823='Ratios - Total'!$A90,Data!$C$2:$C$1823,0),0))/INDEX(Data!$G$2:$G$1823,MATCH('Ratios - Total'!$C90,IF(Data!$A$2:$A$1823='Ratios - Total'!$A90,Data!$C$2:$C$1823,0),0)),"Missing Data")</f>
        <v>Missing Data</v>
      </c>
    </row>
    <row r="91" spans="1:24" x14ac:dyDescent="0.25">
      <c r="A91" s="22" t="s">
        <v>76</v>
      </c>
      <c r="B91" s="22" t="s">
        <v>77</v>
      </c>
      <c r="C91" s="22">
        <v>1977</v>
      </c>
      <c r="D91" s="5">
        <f t="array" ref="D91">IFERROR(INDEX(Data!$H$2:$H$1823,MATCH('Ratios - Total'!$C91,IF(Data!$A$2:$A$1823='Ratios - Total'!$A91,Data!$C$2:$C$1823,0),0))/INDEX(Data!$D$2:$D$1823,MATCH('Ratios - Total'!$C91,IF(Data!$A$2:$A$1823='Ratios - Total'!$A91,Data!$C$2:$C$1823,0),0)),"Missing Data")</f>
        <v>289.28709688112258</v>
      </c>
      <c r="E91" s="22"/>
      <c r="F91" s="5">
        <f t="array" ref="F91">IFERROR(INDEX(Data!$G$2:$G$1823,MATCH('Ratios - Total'!$C91,IF(Data!$A$2:$A$1823='Ratios - Total'!$A91,Data!$C$2:$C$1823,0),0))/INDEX(Data!$D$2:$D$1823,MATCH('Ratios - Total'!$C91,IF(Data!$A$2:$A$1823='Ratios - Total'!$A91,Data!$C$2:$C$1823,0),0)),"Missing Data")</f>
        <v>0</v>
      </c>
      <c r="G91" s="5"/>
      <c r="H91" s="5" t="str">
        <f t="array" ref="H91">IFERROR(INDEX(Data!$H$2:$H$1823,MATCH('Ratios - Total'!$C91,IF(Data!$A$2:$A$1823='Ratios - Total'!$A91,Data!$C$2:$C$1823,0),0))/INDEX(Data!$G$2:$G$1823,MATCH('Ratios - Total'!$C91,IF(Data!$A$2:$A$1823='Ratios - Total'!$A91,Data!$C$2:$C$1823,0),0)),"Missing Data")</f>
        <v>Missing Data</v>
      </c>
      <c r="I91" s="5">
        <f t="array" ref="I91">IFERROR(INDEX(Data!$G$2:$G$1823,MATCH('Ratios - Total'!$C91,IF(Data!$A$2:$A$1823='Ratios - Total'!$A91,Data!$C$2:$C$1823,0),0))/INDEX(Data!$D$2:$D$1823,MATCH('Ratios - Total'!$C91,IF(Data!$A$2:$A$1823='Ratios - Total'!$A91,Data!$C$2:$C$1823,0),0)),"Missing Data")</f>
        <v>0</v>
      </c>
      <c r="J91" s="22"/>
      <c r="K91" s="5">
        <f t="array" ref="K91">IFERROR(INDEX(Data!$E$2:$E$1823,MATCH('Ratios - Total'!$C91,IF(Data!$A$2:$A$1823='Ratios - Total'!$A91,Data!$C$2:$C$1823,0),0))/INDEX(Data!$D$2:$D$1823,MATCH('Ratios - Total'!$C91,IF(Data!$A$2:$A$1823='Ratios - Total'!$A91,Data!$C$2:$C$1823,0),0)),"Missing Data")</f>
        <v>0</v>
      </c>
      <c r="L91" s="5"/>
      <c r="M91" s="5" t="str">
        <f t="array" ref="M91">IFERROR(INDEX(Data!$F$2:$F$1823,MATCH('Ratios - Total'!$C91,IF(Data!$A$2:$A$1823='Ratios - Total'!$A91,Data!$C$2:$C$1823,0),0))/INDEX(Data!$E$2:$E$1823,MATCH('Ratios - Total'!$C91,IF(Data!$A$2:$A$1823='Ratios - Total'!$A91,Data!$C$2:$C$1823,0),0)),"Missing Data")</f>
        <v>Missing Data</v>
      </c>
      <c r="N91" s="5"/>
      <c r="O91" s="5" t="str">
        <f t="array" ref="O91">IFERROR(INDEX(Data!$G$2:$G$1823,MATCH('Ratios - Total'!$C91,IF(Data!$A$2:$A$1823='Ratios - Total'!$A91,Data!$C$2:$C$1823,0),0))/INDEX(Data!$F$2:$F$1823,MATCH('Ratios - Total'!$C91,IF(Data!$A$2:$A$1823='Ratios - Total'!$A91,Data!$C$2:$C$1823,0),0)),"Missing Data")</f>
        <v>Missing Data</v>
      </c>
      <c r="P91" s="5" t="str">
        <f t="array" ref="P91">IFERROR(INDEX(Data!$H$2:$H$1823,MATCH('Ratios - Total'!$C91,IF(Data!$A$2:$A$1823='Ratios - Total'!$A91,Data!$C$2:$C$1823,0),0))/INDEX(Data!$G$2:$G$1823,MATCH('Ratios - Total'!$C91,IF(Data!$A$2:$A$1823='Ratios - Total'!$A91,Data!$C$2:$C$1823,0),0)),"Missing Data")</f>
        <v>Missing Data</v>
      </c>
      <c r="Q91" s="5"/>
      <c r="R91" s="5" t="str">
        <f t="array" ref="R91">IFERROR(INDEX(Data!$L$2:$L$1823,MATCH('Ratios - Total'!$C91,IF(Data!$A$2:$A$1823='Ratios - Total'!$A91,Data!$C$2:$C$1823,0),0))/INDEX(Data!$G$2:$G$1823,MATCH('Ratios - Total'!$C91,IF(Data!$A$2:$A$1823='Ratios - Total'!$A91,Data!$C$2:$C$1823,0),0)),"Missing Data")</f>
        <v>Missing Data</v>
      </c>
      <c r="S91" s="5"/>
      <c r="T91" s="5">
        <f t="array" ref="T91">IFERROR(INDEX(Data!$H$2:$H$1823,MATCH('Ratios - Total'!$C91,IF(Data!$A$2:$A$1823='Ratios - Total'!$A91,Data!$C$2:$C$1823,0),0))/INDEX(Data!$L$2:$L$1823,MATCH('Ratios - Total'!$C91,IF(Data!$A$2:$A$1823='Ratios - Total'!$A91,Data!$C$2:$C$1823,0),0)),"Missing Data")</f>
        <v>15584.173233082707</v>
      </c>
      <c r="U91" s="5">
        <f t="array" ref="U91">IFERROR(INDEX(Data!$K$2:$K$1823,MATCH('Ratios - Total'!$C91,IF(Data!$A$2:$A$1823='Ratios - Total'!$A91,Data!$C$2:$C$1823,0),0))/INDEX(Data!$H$2:$H$1823,MATCH('Ratios - Total'!$C91,IF(Data!$A$2:$A$1823='Ratios - Total'!$A91,Data!$C$2:$C$1823,0),0)),"Missing Data")</f>
        <v>0.54389968289787582</v>
      </c>
      <c r="V91" s="5">
        <f t="array" ref="V91">IFERROR(INDEX(Data!$K$2:$K$1823,MATCH('Ratios - Total'!$C91,IF(Data!$A$2:$A$1823='Ratios - Total'!$A91,Data!$C$2:$C$1823,0),0))/INDEX(Data!$L$2:$L$1823,MATCH('Ratios - Total'!$C91,IF(Data!$A$2:$A$1823='Ratios - Total'!$A91,Data!$C$2:$C$1823,0),0)),"Missing Data")</f>
        <v>8476.2268796992485</v>
      </c>
      <c r="W91" s="5">
        <f t="shared" si="1"/>
        <v>7107.9463533834587</v>
      </c>
      <c r="X91" s="5" t="str">
        <f t="array" ref="X91">IFERROR(INDEX(Data!$K$2:$K$1823,MATCH('Ratios - Total'!$C91,IF(Data!$A$2:$A$1823='Ratios - Total'!$A91,Data!$C$2:$C$1823,0),0))/INDEX(Data!$G$2:$G$1823,MATCH('Ratios - Total'!$C91,IF(Data!$A$2:$A$1823='Ratios - Total'!$A91,Data!$C$2:$C$1823,0),0)),"Missing Data")</f>
        <v>Missing Data</v>
      </c>
    </row>
    <row r="92" spans="1:24" x14ac:dyDescent="0.25">
      <c r="A92" s="22" t="s">
        <v>78</v>
      </c>
      <c r="B92" s="22" t="s">
        <v>79</v>
      </c>
      <c r="C92" s="22">
        <v>1977</v>
      </c>
      <c r="D92" s="5">
        <f t="array" ref="D92">IFERROR(INDEX(Data!$H$2:$H$1823,MATCH('Ratios - Total'!$C92,IF(Data!$A$2:$A$1823='Ratios - Total'!$A92,Data!$C$2:$C$1823,0),0))/INDEX(Data!$D$2:$D$1823,MATCH('Ratios - Total'!$C92,IF(Data!$A$2:$A$1823='Ratios - Total'!$A92,Data!$C$2:$C$1823,0),0)),"Missing Data")</f>
        <v>403.74074622184963</v>
      </c>
      <c r="E92" s="22"/>
      <c r="F92" s="5">
        <f t="array" ref="F92">IFERROR(INDEX(Data!$G$2:$G$1823,MATCH('Ratios - Total'!$C92,IF(Data!$A$2:$A$1823='Ratios - Total'!$A92,Data!$C$2:$C$1823,0),0))/INDEX(Data!$D$2:$D$1823,MATCH('Ratios - Total'!$C92,IF(Data!$A$2:$A$1823='Ratios - Total'!$A92,Data!$C$2:$C$1823,0),0)),"Missing Data")</f>
        <v>0</v>
      </c>
      <c r="G92" s="5"/>
      <c r="H92" s="5" t="str">
        <f t="array" ref="H92">IFERROR(INDEX(Data!$H$2:$H$1823,MATCH('Ratios - Total'!$C92,IF(Data!$A$2:$A$1823='Ratios - Total'!$A92,Data!$C$2:$C$1823,0),0))/INDEX(Data!$G$2:$G$1823,MATCH('Ratios - Total'!$C92,IF(Data!$A$2:$A$1823='Ratios - Total'!$A92,Data!$C$2:$C$1823,0),0)),"Missing Data")</f>
        <v>Missing Data</v>
      </c>
      <c r="I92" s="5">
        <f t="array" ref="I92">IFERROR(INDEX(Data!$G$2:$G$1823,MATCH('Ratios - Total'!$C92,IF(Data!$A$2:$A$1823='Ratios - Total'!$A92,Data!$C$2:$C$1823,0),0))/INDEX(Data!$D$2:$D$1823,MATCH('Ratios - Total'!$C92,IF(Data!$A$2:$A$1823='Ratios - Total'!$A92,Data!$C$2:$C$1823,0),0)),"Missing Data")</f>
        <v>0</v>
      </c>
      <c r="J92" s="22"/>
      <c r="K92" s="5">
        <f t="array" ref="K92">IFERROR(INDEX(Data!$E$2:$E$1823,MATCH('Ratios - Total'!$C92,IF(Data!$A$2:$A$1823='Ratios - Total'!$A92,Data!$C$2:$C$1823,0),0))/INDEX(Data!$D$2:$D$1823,MATCH('Ratios - Total'!$C92,IF(Data!$A$2:$A$1823='Ratios - Total'!$A92,Data!$C$2:$C$1823,0),0)),"Missing Data")</f>
        <v>0</v>
      </c>
      <c r="L92" s="5"/>
      <c r="M92" s="5" t="str">
        <f t="array" ref="M92">IFERROR(INDEX(Data!$F$2:$F$1823,MATCH('Ratios - Total'!$C92,IF(Data!$A$2:$A$1823='Ratios - Total'!$A92,Data!$C$2:$C$1823,0),0))/INDEX(Data!$E$2:$E$1823,MATCH('Ratios - Total'!$C92,IF(Data!$A$2:$A$1823='Ratios - Total'!$A92,Data!$C$2:$C$1823,0),0)),"Missing Data")</f>
        <v>Missing Data</v>
      </c>
      <c r="N92" s="5"/>
      <c r="O92" s="5" t="str">
        <f t="array" ref="O92">IFERROR(INDEX(Data!$G$2:$G$1823,MATCH('Ratios - Total'!$C92,IF(Data!$A$2:$A$1823='Ratios - Total'!$A92,Data!$C$2:$C$1823,0),0))/INDEX(Data!$F$2:$F$1823,MATCH('Ratios - Total'!$C92,IF(Data!$A$2:$A$1823='Ratios - Total'!$A92,Data!$C$2:$C$1823,0),0)),"Missing Data")</f>
        <v>Missing Data</v>
      </c>
      <c r="P92" s="5" t="str">
        <f t="array" ref="P92">IFERROR(INDEX(Data!$H$2:$H$1823,MATCH('Ratios - Total'!$C92,IF(Data!$A$2:$A$1823='Ratios - Total'!$A92,Data!$C$2:$C$1823,0),0))/INDEX(Data!$G$2:$G$1823,MATCH('Ratios - Total'!$C92,IF(Data!$A$2:$A$1823='Ratios - Total'!$A92,Data!$C$2:$C$1823,0),0)),"Missing Data")</f>
        <v>Missing Data</v>
      </c>
      <c r="Q92" s="5"/>
      <c r="R92" s="5" t="str">
        <f t="array" ref="R92">IFERROR(INDEX(Data!$L$2:$L$1823,MATCH('Ratios - Total'!$C92,IF(Data!$A$2:$A$1823='Ratios - Total'!$A92,Data!$C$2:$C$1823,0),0))/INDEX(Data!$G$2:$G$1823,MATCH('Ratios - Total'!$C92,IF(Data!$A$2:$A$1823='Ratios - Total'!$A92,Data!$C$2:$C$1823,0),0)),"Missing Data")</f>
        <v>Missing Data</v>
      </c>
      <c r="S92" s="5"/>
      <c r="T92" s="5">
        <f t="array" ref="T92">IFERROR(INDEX(Data!$H$2:$H$1823,MATCH('Ratios - Total'!$C92,IF(Data!$A$2:$A$1823='Ratios - Total'!$A92,Data!$C$2:$C$1823,0),0))/INDEX(Data!$L$2:$L$1823,MATCH('Ratios - Total'!$C92,IF(Data!$A$2:$A$1823='Ratios - Total'!$A92,Data!$C$2:$C$1823,0),0)),"Missing Data")</f>
        <v>21089.229293361885</v>
      </c>
      <c r="U92" s="5">
        <f t="array" ref="U92">IFERROR(INDEX(Data!$K$2:$K$1823,MATCH('Ratios - Total'!$C92,IF(Data!$A$2:$A$1823='Ratios - Total'!$A92,Data!$C$2:$C$1823,0),0))/INDEX(Data!$H$2:$H$1823,MATCH('Ratios - Total'!$C92,IF(Data!$A$2:$A$1823='Ratios - Total'!$A92,Data!$C$2:$C$1823,0),0)),"Missing Data")</f>
        <v>0.51268789176457008</v>
      </c>
      <c r="V92" s="5">
        <f t="array" ref="V92">IFERROR(INDEX(Data!$K$2:$K$1823,MATCH('Ratios - Total'!$C92,IF(Data!$A$2:$A$1823='Ratios - Total'!$A92,Data!$C$2:$C$1823,0),0))/INDEX(Data!$L$2:$L$1823,MATCH('Ratios - Total'!$C92,IF(Data!$A$2:$A$1823='Ratios - Total'!$A92,Data!$C$2:$C$1823,0),0)),"Missing Data")</f>
        <v>10812.19250535332</v>
      </c>
      <c r="W92" s="5">
        <f t="shared" si="1"/>
        <v>10277.036788008565</v>
      </c>
      <c r="X92" s="5" t="str">
        <f t="array" ref="X92">IFERROR(INDEX(Data!$K$2:$K$1823,MATCH('Ratios - Total'!$C92,IF(Data!$A$2:$A$1823='Ratios - Total'!$A92,Data!$C$2:$C$1823,0),0))/INDEX(Data!$G$2:$G$1823,MATCH('Ratios - Total'!$C92,IF(Data!$A$2:$A$1823='Ratios - Total'!$A92,Data!$C$2:$C$1823,0),0)),"Missing Data")</f>
        <v>Missing Data</v>
      </c>
    </row>
    <row r="93" spans="1:24" x14ac:dyDescent="0.25">
      <c r="A93" s="22" t="s">
        <v>80</v>
      </c>
      <c r="B93" s="22" t="s">
        <v>81</v>
      </c>
      <c r="C93" s="22">
        <v>1977</v>
      </c>
      <c r="D93" s="5">
        <f t="array" ref="D93">IFERROR(INDEX(Data!$H$2:$H$1823,MATCH('Ratios - Total'!$C93,IF(Data!$A$2:$A$1823='Ratios - Total'!$A93,Data!$C$2:$C$1823,0),0))/INDEX(Data!$D$2:$D$1823,MATCH('Ratios - Total'!$C93,IF(Data!$A$2:$A$1823='Ratios - Total'!$A93,Data!$C$2:$C$1823,0),0)),"Missing Data")</f>
        <v>321.21882093009538</v>
      </c>
      <c r="E93" s="22"/>
      <c r="F93" s="5">
        <f t="array" ref="F93">IFERROR(INDEX(Data!$G$2:$G$1823,MATCH('Ratios - Total'!$C93,IF(Data!$A$2:$A$1823='Ratios - Total'!$A93,Data!$C$2:$C$1823,0),0))/INDEX(Data!$D$2:$D$1823,MATCH('Ratios - Total'!$C93,IF(Data!$A$2:$A$1823='Ratios - Total'!$A93,Data!$C$2:$C$1823,0),0)),"Missing Data")</f>
        <v>0</v>
      </c>
      <c r="G93" s="5"/>
      <c r="H93" s="5" t="str">
        <f t="array" ref="H93">IFERROR(INDEX(Data!$H$2:$H$1823,MATCH('Ratios - Total'!$C93,IF(Data!$A$2:$A$1823='Ratios - Total'!$A93,Data!$C$2:$C$1823,0),0))/INDEX(Data!$G$2:$G$1823,MATCH('Ratios - Total'!$C93,IF(Data!$A$2:$A$1823='Ratios - Total'!$A93,Data!$C$2:$C$1823,0),0)),"Missing Data")</f>
        <v>Missing Data</v>
      </c>
      <c r="I93" s="5">
        <f t="array" ref="I93">IFERROR(INDEX(Data!$G$2:$G$1823,MATCH('Ratios - Total'!$C93,IF(Data!$A$2:$A$1823='Ratios - Total'!$A93,Data!$C$2:$C$1823,0),0))/INDEX(Data!$D$2:$D$1823,MATCH('Ratios - Total'!$C93,IF(Data!$A$2:$A$1823='Ratios - Total'!$A93,Data!$C$2:$C$1823,0),0)),"Missing Data")</f>
        <v>0</v>
      </c>
      <c r="J93" s="22"/>
      <c r="K93" s="5">
        <f t="array" ref="K93">IFERROR(INDEX(Data!$E$2:$E$1823,MATCH('Ratios - Total'!$C93,IF(Data!$A$2:$A$1823='Ratios - Total'!$A93,Data!$C$2:$C$1823,0),0))/INDEX(Data!$D$2:$D$1823,MATCH('Ratios - Total'!$C93,IF(Data!$A$2:$A$1823='Ratios - Total'!$A93,Data!$C$2:$C$1823,0),0)),"Missing Data")</f>
        <v>0</v>
      </c>
      <c r="L93" s="5"/>
      <c r="M93" s="5" t="str">
        <f t="array" ref="M93">IFERROR(INDEX(Data!$F$2:$F$1823,MATCH('Ratios - Total'!$C93,IF(Data!$A$2:$A$1823='Ratios - Total'!$A93,Data!$C$2:$C$1823,0),0))/INDEX(Data!$E$2:$E$1823,MATCH('Ratios - Total'!$C93,IF(Data!$A$2:$A$1823='Ratios - Total'!$A93,Data!$C$2:$C$1823,0),0)),"Missing Data")</f>
        <v>Missing Data</v>
      </c>
      <c r="N93" s="5"/>
      <c r="O93" s="5" t="str">
        <f t="array" ref="O93">IFERROR(INDEX(Data!$G$2:$G$1823,MATCH('Ratios - Total'!$C93,IF(Data!$A$2:$A$1823='Ratios - Total'!$A93,Data!$C$2:$C$1823,0),0))/INDEX(Data!$F$2:$F$1823,MATCH('Ratios - Total'!$C93,IF(Data!$A$2:$A$1823='Ratios - Total'!$A93,Data!$C$2:$C$1823,0),0)),"Missing Data")</f>
        <v>Missing Data</v>
      </c>
      <c r="P93" s="5" t="str">
        <f t="array" ref="P93">IFERROR(INDEX(Data!$H$2:$H$1823,MATCH('Ratios - Total'!$C93,IF(Data!$A$2:$A$1823='Ratios - Total'!$A93,Data!$C$2:$C$1823,0),0))/INDEX(Data!$G$2:$G$1823,MATCH('Ratios - Total'!$C93,IF(Data!$A$2:$A$1823='Ratios - Total'!$A93,Data!$C$2:$C$1823,0),0)),"Missing Data")</f>
        <v>Missing Data</v>
      </c>
      <c r="Q93" s="5"/>
      <c r="R93" s="5" t="str">
        <f t="array" ref="R93">IFERROR(INDEX(Data!$L$2:$L$1823,MATCH('Ratios - Total'!$C93,IF(Data!$A$2:$A$1823='Ratios - Total'!$A93,Data!$C$2:$C$1823,0),0))/INDEX(Data!$G$2:$G$1823,MATCH('Ratios - Total'!$C93,IF(Data!$A$2:$A$1823='Ratios - Total'!$A93,Data!$C$2:$C$1823,0),0)),"Missing Data")</f>
        <v>Missing Data</v>
      </c>
      <c r="S93" s="5"/>
      <c r="T93" s="5">
        <f t="array" ref="T93">IFERROR(INDEX(Data!$H$2:$H$1823,MATCH('Ratios - Total'!$C93,IF(Data!$A$2:$A$1823='Ratios - Total'!$A93,Data!$C$2:$C$1823,0),0))/INDEX(Data!$L$2:$L$1823,MATCH('Ratios - Total'!$C93,IF(Data!$A$2:$A$1823='Ratios - Total'!$A93,Data!$C$2:$C$1823,0),0)),"Missing Data")</f>
        <v>19942.920346953706</v>
      </c>
      <c r="U93" s="5">
        <f t="array" ref="U93">IFERROR(INDEX(Data!$K$2:$K$1823,MATCH('Ratios - Total'!$C93,IF(Data!$A$2:$A$1823='Ratios - Total'!$A93,Data!$C$2:$C$1823,0),0))/INDEX(Data!$H$2:$H$1823,MATCH('Ratios - Total'!$C93,IF(Data!$A$2:$A$1823='Ratios - Total'!$A93,Data!$C$2:$C$1823,0),0)),"Missing Data")</f>
        <v>0.57435096530654095</v>
      </c>
      <c r="V93" s="5">
        <f t="array" ref="V93">IFERROR(INDEX(Data!$K$2:$K$1823,MATCH('Ratios - Total'!$C93,IF(Data!$A$2:$A$1823='Ratios - Total'!$A93,Data!$C$2:$C$1823,0),0))/INDEX(Data!$L$2:$L$1823,MATCH('Ratios - Total'!$C93,IF(Data!$A$2:$A$1823='Ratios - Total'!$A93,Data!$C$2:$C$1823,0),0)),"Missing Data")</f>
        <v>11454.235552304315</v>
      </c>
      <c r="W93" s="5">
        <f t="shared" si="1"/>
        <v>8488.6847946493908</v>
      </c>
      <c r="X93" s="5" t="str">
        <f t="array" ref="X93">IFERROR(INDEX(Data!$K$2:$K$1823,MATCH('Ratios - Total'!$C93,IF(Data!$A$2:$A$1823='Ratios - Total'!$A93,Data!$C$2:$C$1823,0),0))/INDEX(Data!$G$2:$G$1823,MATCH('Ratios - Total'!$C93,IF(Data!$A$2:$A$1823='Ratios - Total'!$A93,Data!$C$2:$C$1823,0),0)),"Missing Data")</f>
        <v>Missing Data</v>
      </c>
    </row>
    <row r="94" spans="1:24" x14ac:dyDescent="0.25">
      <c r="A94" s="22" t="s">
        <v>82</v>
      </c>
      <c r="B94" s="22" t="s">
        <v>83</v>
      </c>
      <c r="C94" s="22">
        <v>1977</v>
      </c>
      <c r="D94" s="5">
        <f t="array" ref="D94">IFERROR(INDEX(Data!$H$2:$H$1823,MATCH('Ratios - Total'!$C94,IF(Data!$A$2:$A$1823='Ratios - Total'!$A94,Data!$C$2:$C$1823,0),0))/INDEX(Data!$D$2:$D$1823,MATCH('Ratios - Total'!$C94,IF(Data!$A$2:$A$1823='Ratios - Total'!$A94,Data!$C$2:$C$1823,0),0)),"Missing Data")</f>
        <v>279.82636882177047</v>
      </c>
      <c r="E94" s="22"/>
      <c r="F94" s="5">
        <f t="array" ref="F94">IFERROR(INDEX(Data!$G$2:$G$1823,MATCH('Ratios - Total'!$C94,IF(Data!$A$2:$A$1823='Ratios - Total'!$A94,Data!$C$2:$C$1823,0),0))/INDEX(Data!$D$2:$D$1823,MATCH('Ratios - Total'!$C94,IF(Data!$A$2:$A$1823='Ratios - Total'!$A94,Data!$C$2:$C$1823,0),0)),"Missing Data")</f>
        <v>0</v>
      </c>
      <c r="G94" s="5"/>
      <c r="H94" s="5" t="str">
        <f t="array" ref="H94">IFERROR(INDEX(Data!$H$2:$H$1823,MATCH('Ratios - Total'!$C94,IF(Data!$A$2:$A$1823='Ratios - Total'!$A94,Data!$C$2:$C$1823,0),0))/INDEX(Data!$G$2:$G$1823,MATCH('Ratios - Total'!$C94,IF(Data!$A$2:$A$1823='Ratios - Total'!$A94,Data!$C$2:$C$1823,0),0)),"Missing Data")</f>
        <v>Missing Data</v>
      </c>
      <c r="I94" s="5">
        <f t="array" ref="I94">IFERROR(INDEX(Data!$G$2:$G$1823,MATCH('Ratios - Total'!$C94,IF(Data!$A$2:$A$1823='Ratios - Total'!$A94,Data!$C$2:$C$1823,0),0))/INDEX(Data!$D$2:$D$1823,MATCH('Ratios - Total'!$C94,IF(Data!$A$2:$A$1823='Ratios - Total'!$A94,Data!$C$2:$C$1823,0),0)),"Missing Data")</f>
        <v>0</v>
      </c>
      <c r="J94" s="22"/>
      <c r="K94" s="5">
        <f t="array" ref="K94">IFERROR(INDEX(Data!$E$2:$E$1823,MATCH('Ratios - Total'!$C94,IF(Data!$A$2:$A$1823='Ratios - Total'!$A94,Data!$C$2:$C$1823,0),0))/INDEX(Data!$D$2:$D$1823,MATCH('Ratios - Total'!$C94,IF(Data!$A$2:$A$1823='Ratios - Total'!$A94,Data!$C$2:$C$1823,0),0)),"Missing Data")</f>
        <v>0</v>
      </c>
      <c r="L94" s="5"/>
      <c r="M94" s="5" t="str">
        <f t="array" ref="M94">IFERROR(INDEX(Data!$F$2:$F$1823,MATCH('Ratios - Total'!$C94,IF(Data!$A$2:$A$1823='Ratios - Total'!$A94,Data!$C$2:$C$1823,0),0))/INDEX(Data!$E$2:$E$1823,MATCH('Ratios - Total'!$C94,IF(Data!$A$2:$A$1823='Ratios - Total'!$A94,Data!$C$2:$C$1823,0),0)),"Missing Data")</f>
        <v>Missing Data</v>
      </c>
      <c r="N94" s="5"/>
      <c r="O94" s="5" t="str">
        <f t="array" ref="O94">IFERROR(INDEX(Data!$G$2:$G$1823,MATCH('Ratios - Total'!$C94,IF(Data!$A$2:$A$1823='Ratios - Total'!$A94,Data!$C$2:$C$1823,0),0))/INDEX(Data!$F$2:$F$1823,MATCH('Ratios - Total'!$C94,IF(Data!$A$2:$A$1823='Ratios - Total'!$A94,Data!$C$2:$C$1823,0),0)),"Missing Data")</f>
        <v>Missing Data</v>
      </c>
      <c r="P94" s="5" t="str">
        <f t="array" ref="P94">IFERROR(INDEX(Data!$H$2:$H$1823,MATCH('Ratios - Total'!$C94,IF(Data!$A$2:$A$1823='Ratios - Total'!$A94,Data!$C$2:$C$1823,0),0))/INDEX(Data!$G$2:$G$1823,MATCH('Ratios - Total'!$C94,IF(Data!$A$2:$A$1823='Ratios - Total'!$A94,Data!$C$2:$C$1823,0),0)),"Missing Data")</f>
        <v>Missing Data</v>
      </c>
      <c r="Q94" s="5"/>
      <c r="R94" s="5" t="str">
        <f t="array" ref="R94">IFERROR(INDEX(Data!$L$2:$L$1823,MATCH('Ratios - Total'!$C94,IF(Data!$A$2:$A$1823='Ratios - Total'!$A94,Data!$C$2:$C$1823,0),0))/INDEX(Data!$G$2:$G$1823,MATCH('Ratios - Total'!$C94,IF(Data!$A$2:$A$1823='Ratios - Total'!$A94,Data!$C$2:$C$1823,0),0)),"Missing Data")</f>
        <v>Missing Data</v>
      </c>
      <c r="S94" s="5"/>
      <c r="T94" s="5">
        <f t="array" ref="T94">IFERROR(INDEX(Data!$H$2:$H$1823,MATCH('Ratios - Total'!$C94,IF(Data!$A$2:$A$1823='Ratios - Total'!$A94,Data!$C$2:$C$1823,0),0))/INDEX(Data!$L$2:$L$1823,MATCH('Ratios - Total'!$C94,IF(Data!$A$2:$A$1823='Ratios - Total'!$A94,Data!$C$2:$C$1823,0),0)),"Missing Data")</f>
        <v>17913.538873994639</v>
      </c>
      <c r="U94" s="5">
        <f t="array" ref="U94">IFERROR(INDEX(Data!$K$2:$K$1823,MATCH('Ratios - Total'!$C94,IF(Data!$A$2:$A$1823='Ratios - Total'!$A94,Data!$C$2:$C$1823,0),0))/INDEX(Data!$H$2:$H$1823,MATCH('Ratios - Total'!$C94,IF(Data!$A$2:$A$1823='Ratios - Total'!$A94,Data!$C$2:$C$1823,0),0)),"Missing Data")</f>
        <v>0.69513768847981439</v>
      </c>
      <c r="V94" s="5">
        <f t="array" ref="V94">IFERROR(INDEX(Data!$K$2:$K$1823,MATCH('Ratios - Total'!$C94,IF(Data!$A$2:$A$1823='Ratios - Total'!$A94,Data!$C$2:$C$1823,0),0))/INDEX(Data!$L$2:$L$1823,MATCH('Ratios - Total'!$C94,IF(Data!$A$2:$A$1823='Ratios - Total'!$A94,Data!$C$2:$C$1823,0),0)),"Missing Data")</f>
        <v>12452.37600536193</v>
      </c>
      <c r="W94" s="5">
        <f t="shared" si="1"/>
        <v>5461.1628686327094</v>
      </c>
      <c r="X94" s="5" t="str">
        <f t="array" ref="X94">IFERROR(INDEX(Data!$K$2:$K$1823,MATCH('Ratios - Total'!$C94,IF(Data!$A$2:$A$1823='Ratios - Total'!$A94,Data!$C$2:$C$1823,0),0))/INDEX(Data!$G$2:$G$1823,MATCH('Ratios - Total'!$C94,IF(Data!$A$2:$A$1823='Ratios - Total'!$A94,Data!$C$2:$C$1823,0),0)),"Missing Data")</f>
        <v>Missing Data</v>
      </c>
    </row>
    <row r="95" spans="1:24" x14ac:dyDescent="0.25">
      <c r="A95" s="22" t="s">
        <v>84</v>
      </c>
      <c r="B95" s="22" t="s">
        <v>85</v>
      </c>
      <c r="C95" s="22">
        <v>1977</v>
      </c>
      <c r="D95" s="5">
        <f t="array" ref="D95">IFERROR(INDEX(Data!$H$2:$H$1823,MATCH('Ratios - Total'!$C95,IF(Data!$A$2:$A$1823='Ratios - Total'!$A95,Data!$C$2:$C$1823,0),0))/INDEX(Data!$D$2:$D$1823,MATCH('Ratios - Total'!$C95,IF(Data!$A$2:$A$1823='Ratios - Total'!$A95,Data!$C$2:$C$1823,0),0)),"Missing Data")</f>
        <v>253.20350795371931</v>
      </c>
      <c r="E95" s="22"/>
      <c r="F95" s="5">
        <f t="array" ref="F95">IFERROR(INDEX(Data!$G$2:$G$1823,MATCH('Ratios - Total'!$C95,IF(Data!$A$2:$A$1823='Ratios - Total'!$A95,Data!$C$2:$C$1823,0),0))/INDEX(Data!$D$2:$D$1823,MATCH('Ratios - Total'!$C95,IF(Data!$A$2:$A$1823='Ratios - Total'!$A95,Data!$C$2:$C$1823,0),0)),"Missing Data")</f>
        <v>0</v>
      </c>
      <c r="G95" s="5"/>
      <c r="H95" s="5" t="str">
        <f t="array" ref="H95">IFERROR(INDEX(Data!$H$2:$H$1823,MATCH('Ratios - Total'!$C95,IF(Data!$A$2:$A$1823='Ratios - Total'!$A95,Data!$C$2:$C$1823,0),0))/INDEX(Data!$G$2:$G$1823,MATCH('Ratios - Total'!$C95,IF(Data!$A$2:$A$1823='Ratios - Total'!$A95,Data!$C$2:$C$1823,0),0)),"Missing Data")</f>
        <v>Missing Data</v>
      </c>
      <c r="I95" s="5">
        <f t="array" ref="I95">IFERROR(INDEX(Data!$G$2:$G$1823,MATCH('Ratios - Total'!$C95,IF(Data!$A$2:$A$1823='Ratios - Total'!$A95,Data!$C$2:$C$1823,0),0))/INDEX(Data!$D$2:$D$1823,MATCH('Ratios - Total'!$C95,IF(Data!$A$2:$A$1823='Ratios - Total'!$A95,Data!$C$2:$C$1823,0),0)),"Missing Data")</f>
        <v>0</v>
      </c>
      <c r="J95" s="22"/>
      <c r="K95" s="5">
        <f t="array" ref="K95">IFERROR(INDEX(Data!$E$2:$E$1823,MATCH('Ratios - Total'!$C95,IF(Data!$A$2:$A$1823='Ratios - Total'!$A95,Data!$C$2:$C$1823,0),0))/INDEX(Data!$D$2:$D$1823,MATCH('Ratios - Total'!$C95,IF(Data!$A$2:$A$1823='Ratios - Total'!$A95,Data!$C$2:$C$1823,0),0)),"Missing Data")</f>
        <v>0</v>
      </c>
      <c r="L95" s="5"/>
      <c r="M95" s="5" t="str">
        <f t="array" ref="M95">IFERROR(INDEX(Data!$F$2:$F$1823,MATCH('Ratios - Total'!$C95,IF(Data!$A$2:$A$1823='Ratios - Total'!$A95,Data!$C$2:$C$1823,0),0))/INDEX(Data!$E$2:$E$1823,MATCH('Ratios - Total'!$C95,IF(Data!$A$2:$A$1823='Ratios - Total'!$A95,Data!$C$2:$C$1823,0),0)),"Missing Data")</f>
        <v>Missing Data</v>
      </c>
      <c r="N95" s="5"/>
      <c r="O95" s="5" t="str">
        <f t="array" ref="O95">IFERROR(INDEX(Data!$G$2:$G$1823,MATCH('Ratios - Total'!$C95,IF(Data!$A$2:$A$1823='Ratios - Total'!$A95,Data!$C$2:$C$1823,0),0))/INDEX(Data!$F$2:$F$1823,MATCH('Ratios - Total'!$C95,IF(Data!$A$2:$A$1823='Ratios - Total'!$A95,Data!$C$2:$C$1823,0),0)),"Missing Data")</f>
        <v>Missing Data</v>
      </c>
      <c r="P95" s="5" t="str">
        <f t="array" ref="P95">IFERROR(INDEX(Data!$H$2:$H$1823,MATCH('Ratios - Total'!$C95,IF(Data!$A$2:$A$1823='Ratios - Total'!$A95,Data!$C$2:$C$1823,0),0))/INDEX(Data!$G$2:$G$1823,MATCH('Ratios - Total'!$C95,IF(Data!$A$2:$A$1823='Ratios - Total'!$A95,Data!$C$2:$C$1823,0),0)),"Missing Data")</f>
        <v>Missing Data</v>
      </c>
      <c r="Q95" s="5"/>
      <c r="R95" s="5" t="str">
        <f t="array" ref="R95">IFERROR(INDEX(Data!$L$2:$L$1823,MATCH('Ratios - Total'!$C95,IF(Data!$A$2:$A$1823='Ratios - Total'!$A95,Data!$C$2:$C$1823,0),0))/INDEX(Data!$G$2:$G$1823,MATCH('Ratios - Total'!$C95,IF(Data!$A$2:$A$1823='Ratios - Total'!$A95,Data!$C$2:$C$1823,0),0)),"Missing Data")</f>
        <v>Missing Data</v>
      </c>
      <c r="S95" s="5"/>
      <c r="T95" s="5">
        <f t="array" ref="T95">IFERROR(INDEX(Data!$H$2:$H$1823,MATCH('Ratios - Total'!$C95,IF(Data!$A$2:$A$1823='Ratios - Total'!$A95,Data!$C$2:$C$1823,0),0))/INDEX(Data!$L$2:$L$1823,MATCH('Ratios - Total'!$C95,IF(Data!$A$2:$A$1823='Ratios - Total'!$A95,Data!$C$2:$C$1823,0),0)),"Missing Data")</f>
        <v>13359.575781112091</v>
      </c>
      <c r="U95" s="5">
        <f t="array" ref="U95">IFERROR(INDEX(Data!$K$2:$K$1823,MATCH('Ratios - Total'!$C95,IF(Data!$A$2:$A$1823='Ratios - Total'!$A95,Data!$C$2:$C$1823,0),0))/INDEX(Data!$H$2:$H$1823,MATCH('Ratios - Total'!$C95,IF(Data!$A$2:$A$1823='Ratios - Total'!$A95,Data!$C$2:$C$1823,0),0)),"Missing Data")</f>
        <v>0.60140987189175221</v>
      </c>
      <c r="V95" s="5">
        <f t="array" ref="V95">IFERROR(INDEX(Data!$K$2:$K$1823,MATCH('Ratios - Total'!$C95,IF(Data!$A$2:$A$1823='Ratios - Total'!$A95,Data!$C$2:$C$1823,0),0))/INDEX(Data!$L$2:$L$1823,MATCH('Ratios - Total'!$C95,IF(Data!$A$2:$A$1823='Ratios - Total'!$A95,Data!$C$2:$C$1823,0),0)),"Missing Data")</f>
        <v>8034.5807590467784</v>
      </c>
      <c r="W95" s="5">
        <f t="shared" si="1"/>
        <v>5324.9950220653127</v>
      </c>
      <c r="X95" s="5" t="str">
        <f t="array" ref="X95">IFERROR(INDEX(Data!$K$2:$K$1823,MATCH('Ratios - Total'!$C95,IF(Data!$A$2:$A$1823='Ratios - Total'!$A95,Data!$C$2:$C$1823,0),0))/INDEX(Data!$G$2:$G$1823,MATCH('Ratios - Total'!$C95,IF(Data!$A$2:$A$1823='Ratios - Total'!$A95,Data!$C$2:$C$1823,0),0)),"Missing Data")</f>
        <v>Missing Data</v>
      </c>
    </row>
    <row r="96" spans="1:24" x14ac:dyDescent="0.25">
      <c r="A96" s="22" t="s">
        <v>86</v>
      </c>
      <c r="B96" s="22" t="s">
        <v>87</v>
      </c>
      <c r="C96" s="22">
        <v>1977</v>
      </c>
      <c r="D96" s="5">
        <f t="array" ref="D96">IFERROR(INDEX(Data!$H$2:$H$1823,MATCH('Ratios - Total'!$C96,IF(Data!$A$2:$A$1823='Ratios - Total'!$A96,Data!$C$2:$C$1823,0),0))/INDEX(Data!$D$2:$D$1823,MATCH('Ratios - Total'!$C96,IF(Data!$A$2:$A$1823='Ratios - Total'!$A96,Data!$C$2:$C$1823,0),0)),"Missing Data")</f>
        <v>316.78305698759925</v>
      </c>
      <c r="E96" s="22"/>
      <c r="F96" s="5">
        <f t="array" ref="F96">IFERROR(INDEX(Data!$G$2:$G$1823,MATCH('Ratios - Total'!$C96,IF(Data!$A$2:$A$1823='Ratios - Total'!$A96,Data!$C$2:$C$1823,0),0))/INDEX(Data!$D$2:$D$1823,MATCH('Ratios - Total'!$C96,IF(Data!$A$2:$A$1823='Ratios - Total'!$A96,Data!$C$2:$C$1823,0),0)),"Missing Data")</f>
        <v>0</v>
      </c>
      <c r="G96" s="5"/>
      <c r="H96" s="5" t="str">
        <f t="array" ref="H96">IFERROR(INDEX(Data!$H$2:$H$1823,MATCH('Ratios - Total'!$C96,IF(Data!$A$2:$A$1823='Ratios - Total'!$A96,Data!$C$2:$C$1823,0),0))/INDEX(Data!$G$2:$G$1823,MATCH('Ratios - Total'!$C96,IF(Data!$A$2:$A$1823='Ratios - Total'!$A96,Data!$C$2:$C$1823,0),0)),"Missing Data")</f>
        <v>Missing Data</v>
      </c>
      <c r="I96" s="5">
        <f t="array" ref="I96">IFERROR(INDEX(Data!$G$2:$G$1823,MATCH('Ratios - Total'!$C96,IF(Data!$A$2:$A$1823='Ratios - Total'!$A96,Data!$C$2:$C$1823,0),0))/INDEX(Data!$D$2:$D$1823,MATCH('Ratios - Total'!$C96,IF(Data!$A$2:$A$1823='Ratios - Total'!$A96,Data!$C$2:$C$1823,0),0)),"Missing Data")</f>
        <v>0</v>
      </c>
      <c r="J96" s="22"/>
      <c r="K96" s="5">
        <f t="array" ref="K96">IFERROR(INDEX(Data!$E$2:$E$1823,MATCH('Ratios - Total'!$C96,IF(Data!$A$2:$A$1823='Ratios - Total'!$A96,Data!$C$2:$C$1823,0),0))/INDEX(Data!$D$2:$D$1823,MATCH('Ratios - Total'!$C96,IF(Data!$A$2:$A$1823='Ratios - Total'!$A96,Data!$C$2:$C$1823,0),0)),"Missing Data")</f>
        <v>0</v>
      </c>
      <c r="L96" s="5"/>
      <c r="M96" s="5" t="str">
        <f t="array" ref="M96">IFERROR(INDEX(Data!$F$2:$F$1823,MATCH('Ratios - Total'!$C96,IF(Data!$A$2:$A$1823='Ratios - Total'!$A96,Data!$C$2:$C$1823,0),0))/INDEX(Data!$E$2:$E$1823,MATCH('Ratios - Total'!$C96,IF(Data!$A$2:$A$1823='Ratios - Total'!$A96,Data!$C$2:$C$1823,0),0)),"Missing Data")</f>
        <v>Missing Data</v>
      </c>
      <c r="N96" s="5"/>
      <c r="O96" s="5" t="str">
        <f t="array" ref="O96">IFERROR(INDEX(Data!$G$2:$G$1823,MATCH('Ratios - Total'!$C96,IF(Data!$A$2:$A$1823='Ratios - Total'!$A96,Data!$C$2:$C$1823,0),0))/INDEX(Data!$F$2:$F$1823,MATCH('Ratios - Total'!$C96,IF(Data!$A$2:$A$1823='Ratios - Total'!$A96,Data!$C$2:$C$1823,0),0)),"Missing Data")</f>
        <v>Missing Data</v>
      </c>
      <c r="P96" s="5" t="str">
        <f t="array" ref="P96">IFERROR(INDEX(Data!$H$2:$H$1823,MATCH('Ratios - Total'!$C96,IF(Data!$A$2:$A$1823='Ratios - Total'!$A96,Data!$C$2:$C$1823,0),0))/INDEX(Data!$G$2:$G$1823,MATCH('Ratios - Total'!$C96,IF(Data!$A$2:$A$1823='Ratios - Total'!$A96,Data!$C$2:$C$1823,0),0)),"Missing Data")</f>
        <v>Missing Data</v>
      </c>
      <c r="Q96" s="5"/>
      <c r="R96" s="5" t="str">
        <f t="array" ref="R96">IFERROR(INDEX(Data!$L$2:$L$1823,MATCH('Ratios - Total'!$C96,IF(Data!$A$2:$A$1823='Ratios - Total'!$A96,Data!$C$2:$C$1823,0),0))/INDEX(Data!$G$2:$G$1823,MATCH('Ratios - Total'!$C96,IF(Data!$A$2:$A$1823='Ratios - Total'!$A96,Data!$C$2:$C$1823,0),0)),"Missing Data")</f>
        <v>Missing Data</v>
      </c>
      <c r="S96" s="5"/>
      <c r="T96" s="5">
        <f t="array" ref="T96">IFERROR(INDEX(Data!$H$2:$H$1823,MATCH('Ratios - Total'!$C96,IF(Data!$A$2:$A$1823='Ratios - Total'!$A96,Data!$C$2:$C$1823,0),0))/INDEX(Data!$L$2:$L$1823,MATCH('Ratios - Total'!$C96,IF(Data!$A$2:$A$1823='Ratios - Total'!$A96,Data!$C$2:$C$1823,0),0)),"Missing Data")</f>
        <v>15241.68938547486</v>
      </c>
      <c r="U96" s="5">
        <f t="array" ref="U96">IFERROR(INDEX(Data!$K$2:$K$1823,MATCH('Ratios - Total'!$C96,IF(Data!$A$2:$A$1823='Ratios - Total'!$A96,Data!$C$2:$C$1823,0),0))/INDEX(Data!$H$2:$H$1823,MATCH('Ratios - Total'!$C96,IF(Data!$A$2:$A$1823='Ratios - Total'!$A96,Data!$C$2:$C$1823,0),0)),"Missing Data")</f>
        <v>0.5512686847863314</v>
      </c>
      <c r="V96" s="5">
        <f t="array" ref="V96">IFERROR(INDEX(Data!$K$2:$K$1823,MATCH('Ratios - Total'!$C96,IF(Data!$A$2:$A$1823='Ratios - Total'!$A96,Data!$C$2:$C$1823,0),0))/INDEX(Data!$L$2:$L$1823,MATCH('Ratios - Total'!$C96,IF(Data!$A$2:$A$1823='Ratios - Total'!$A96,Data!$C$2:$C$1823,0),0)),"Missing Data")</f>
        <v>8402.2660614525139</v>
      </c>
      <c r="W96" s="5">
        <f t="shared" si="1"/>
        <v>6839.4233240223457</v>
      </c>
      <c r="X96" s="5" t="str">
        <f t="array" ref="X96">IFERROR(INDEX(Data!$K$2:$K$1823,MATCH('Ratios - Total'!$C96,IF(Data!$A$2:$A$1823='Ratios - Total'!$A96,Data!$C$2:$C$1823,0),0))/INDEX(Data!$G$2:$G$1823,MATCH('Ratios - Total'!$C96,IF(Data!$A$2:$A$1823='Ratios - Total'!$A96,Data!$C$2:$C$1823,0),0)),"Missing Data")</f>
        <v>Missing Data</v>
      </c>
    </row>
    <row r="97" spans="1:24" x14ac:dyDescent="0.25">
      <c r="A97" s="22" t="s">
        <v>88</v>
      </c>
      <c r="B97" s="22" t="s">
        <v>89</v>
      </c>
      <c r="C97" s="22">
        <v>1977</v>
      </c>
      <c r="D97" s="5">
        <f t="array" ref="D97">IFERROR(INDEX(Data!$H$2:$H$1823,MATCH('Ratios - Total'!$C97,IF(Data!$A$2:$A$1823='Ratios - Total'!$A97,Data!$C$2:$C$1823,0),0))/INDEX(Data!$D$2:$D$1823,MATCH('Ratios - Total'!$C97,IF(Data!$A$2:$A$1823='Ratios - Total'!$A97,Data!$C$2:$C$1823,0),0)),"Missing Data")</f>
        <v>250.18292711461928</v>
      </c>
      <c r="E97" s="22"/>
      <c r="F97" s="5">
        <f t="array" ref="F97">IFERROR(INDEX(Data!$G$2:$G$1823,MATCH('Ratios - Total'!$C97,IF(Data!$A$2:$A$1823='Ratios - Total'!$A97,Data!$C$2:$C$1823,0),0))/INDEX(Data!$D$2:$D$1823,MATCH('Ratios - Total'!$C97,IF(Data!$A$2:$A$1823='Ratios - Total'!$A97,Data!$C$2:$C$1823,0),0)),"Missing Data")</f>
        <v>0</v>
      </c>
      <c r="G97" s="5"/>
      <c r="H97" s="5" t="str">
        <f t="array" ref="H97">IFERROR(INDEX(Data!$H$2:$H$1823,MATCH('Ratios - Total'!$C97,IF(Data!$A$2:$A$1823='Ratios - Total'!$A97,Data!$C$2:$C$1823,0),0))/INDEX(Data!$G$2:$G$1823,MATCH('Ratios - Total'!$C97,IF(Data!$A$2:$A$1823='Ratios - Total'!$A97,Data!$C$2:$C$1823,0),0)),"Missing Data")</f>
        <v>Missing Data</v>
      </c>
      <c r="I97" s="5">
        <f t="array" ref="I97">IFERROR(INDEX(Data!$G$2:$G$1823,MATCH('Ratios - Total'!$C97,IF(Data!$A$2:$A$1823='Ratios - Total'!$A97,Data!$C$2:$C$1823,0),0))/INDEX(Data!$D$2:$D$1823,MATCH('Ratios - Total'!$C97,IF(Data!$A$2:$A$1823='Ratios - Total'!$A97,Data!$C$2:$C$1823,0),0)),"Missing Data")</f>
        <v>0</v>
      </c>
      <c r="J97" s="22"/>
      <c r="K97" s="5">
        <f t="array" ref="K97">IFERROR(INDEX(Data!$E$2:$E$1823,MATCH('Ratios - Total'!$C97,IF(Data!$A$2:$A$1823='Ratios - Total'!$A97,Data!$C$2:$C$1823,0),0))/INDEX(Data!$D$2:$D$1823,MATCH('Ratios - Total'!$C97,IF(Data!$A$2:$A$1823='Ratios - Total'!$A97,Data!$C$2:$C$1823,0),0)),"Missing Data")</f>
        <v>0</v>
      </c>
      <c r="L97" s="5"/>
      <c r="M97" s="5" t="str">
        <f t="array" ref="M97">IFERROR(INDEX(Data!$F$2:$F$1823,MATCH('Ratios - Total'!$C97,IF(Data!$A$2:$A$1823='Ratios - Total'!$A97,Data!$C$2:$C$1823,0),0))/INDEX(Data!$E$2:$E$1823,MATCH('Ratios - Total'!$C97,IF(Data!$A$2:$A$1823='Ratios - Total'!$A97,Data!$C$2:$C$1823,0),0)),"Missing Data")</f>
        <v>Missing Data</v>
      </c>
      <c r="N97" s="5"/>
      <c r="O97" s="5" t="str">
        <f t="array" ref="O97">IFERROR(INDEX(Data!$G$2:$G$1823,MATCH('Ratios - Total'!$C97,IF(Data!$A$2:$A$1823='Ratios - Total'!$A97,Data!$C$2:$C$1823,0),0))/INDEX(Data!$F$2:$F$1823,MATCH('Ratios - Total'!$C97,IF(Data!$A$2:$A$1823='Ratios - Total'!$A97,Data!$C$2:$C$1823,0),0)),"Missing Data")</f>
        <v>Missing Data</v>
      </c>
      <c r="P97" s="5" t="str">
        <f t="array" ref="P97">IFERROR(INDEX(Data!$H$2:$H$1823,MATCH('Ratios - Total'!$C97,IF(Data!$A$2:$A$1823='Ratios - Total'!$A97,Data!$C$2:$C$1823,0),0))/INDEX(Data!$G$2:$G$1823,MATCH('Ratios - Total'!$C97,IF(Data!$A$2:$A$1823='Ratios - Total'!$A97,Data!$C$2:$C$1823,0),0)),"Missing Data")</f>
        <v>Missing Data</v>
      </c>
      <c r="Q97" s="5"/>
      <c r="R97" s="5" t="str">
        <f t="array" ref="R97">IFERROR(INDEX(Data!$L$2:$L$1823,MATCH('Ratios - Total'!$C97,IF(Data!$A$2:$A$1823='Ratios - Total'!$A97,Data!$C$2:$C$1823,0),0))/INDEX(Data!$G$2:$G$1823,MATCH('Ratios - Total'!$C97,IF(Data!$A$2:$A$1823='Ratios - Total'!$A97,Data!$C$2:$C$1823,0),0)),"Missing Data")</f>
        <v>Missing Data</v>
      </c>
      <c r="S97" s="5"/>
      <c r="T97" s="5">
        <f t="array" ref="T97">IFERROR(INDEX(Data!$H$2:$H$1823,MATCH('Ratios - Total'!$C97,IF(Data!$A$2:$A$1823='Ratios - Total'!$A97,Data!$C$2:$C$1823,0),0))/INDEX(Data!$L$2:$L$1823,MATCH('Ratios - Total'!$C97,IF(Data!$A$2:$A$1823='Ratios - Total'!$A97,Data!$C$2:$C$1823,0),0)),"Missing Data")</f>
        <v>14654.557338656021</v>
      </c>
      <c r="U97" s="5">
        <f t="array" ref="U97">IFERROR(INDEX(Data!$K$2:$K$1823,MATCH('Ratios - Total'!$C97,IF(Data!$A$2:$A$1823='Ratios - Total'!$A97,Data!$C$2:$C$1823,0),0))/INDEX(Data!$H$2:$H$1823,MATCH('Ratios - Total'!$C97,IF(Data!$A$2:$A$1823='Ratios - Total'!$A97,Data!$C$2:$C$1823,0),0)),"Missing Data")</f>
        <v>0.61619724128899367</v>
      </c>
      <c r="V97" s="5">
        <f t="array" ref="V97">IFERROR(INDEX(Data!$K$2:$K$1823,MATCH('Ratios - Total'!$C97,IF(Data!$A$2:$A$1823='Ratios - Total'!$A97,Data!$C$2:$C$1823,0),0))/INDEX(Data!$L$2:$L$1823,MATCH('Ratios - Total'!$C97,IF(Data!$A$2:$A$1823='Ratios - Total'!$A97,Data!$C$2:$C$1823,0),0)),"Missing Data")</f>
        <v>9030.0978043912182</v>
      </c>
      <c r="W97" s="5">
        <f t="shared" si="1"/>
        <v>5624.4595342648026</v>
      </c>
      <c r="X97" s="5" t="str">
        <f t="array" ref="X97">IFERROR(INDEX(Data!$K$2:$K$1823,MATCH('Ratios - Total'!$C97,IF(Data!$A$2:$A$1823='Ratios - Total'!$A97,Data!$C$2:$C$1823,0),0))/INDEX(Data!$G$2:$G$1823,MATCH('Ratios - Total'!$C97,IF(Data!$A$2:$A$1823='Ratios - Total'!$A97,Data!$C$2:$C$1823,0),0)),"Missing Data")</f>
        <v>Missing Data</v>
      </c>
    </row>
    <row r="98" spans="1:24" x14ac:dyDescent="0.25">
      <c r="A98" s="22" t="s">
        <v>90</v>
      </c>
      <c r="B98" s="22" t="s">
        <v>91</v>
      </c>
      <c r="C98" s="22">
        <v>1977</v>
      </c>
      <c r="D98" s="5">
        <f t="array" ref="D98">IFERROR(INDEX(Data!$H$2:$H$1823,MATCH('Ratios - Total'!$C98,IF(Data!$A$2:$A$1823='Ratios - Total'!$A98,Data!$C$2:$C$1823,0),0))/INDEX(Data!$D$2:$D$1823,MATCH('Ratios - Total'!$C98,IF(Data!$A$2:$A$1823='Ratios - Total'!$A98,Data!$C$2:$C$1823,0),0)),"Missing Data")</f>
        <v>301.11433368784674</v>
      </c>
      <c r="E98" s="22"/>
      <c r="F98" s="5">
        <f t="array" ref="F98">IFERROR(INDEX(Data!$G$2:$G$1823,MATCH('Ratios - Total'!$C98,IF(Data!$A$2:$A$1823='Ratios - Total'!$A98,Data!$C$2:$C$1823,0),0))/INDEX(Data!$D$2:$D$1823,MATCH('Ratios - Total'!$C98,IF(Data!$A$2:$A$1823='Ratios - Total'!$A98,Data!$C$2:$C$1823,0),0)),"Missing Data")</f>
        <v>0</v>
      </c>
      <c r="G98" s="5"/>
      <c r="H98" s="5" t="str">
        <f t="array" ref="H98">IFERROR(INDEX(Data!$H$2:$H$1823,MATCH('Ratios - Total'!$C98,IF(Data!$A$2:$A$1823='Ratios - Total'!$A98,Data!$C$2:$C$1823,0),0))/INDEX(Data!$G$2:$G$1823,MATCH('Ratios - Total'!$C98,IF(Data!$A$2:$A$1823='Ratios - Total'!$A98,Data!$C$2:$C$1823,0),0)),"Missing Data")</f>
        <v>Missing Data</v>
      </c>
      <c r="I98" s="5">
        <f t="array" ref="I98">IFERROR(INDEX(Data!$G$2:$G$1823,MATCH('Ratios - Total'!$C98,IF(Data!$A$2:$A$1823='Ratios - Total'!$A98,Data!$C$2:$C$1823,0),0))/INDEX(Data!$D$2:$D$1823,MATCH('Ratios - Total'!$C98,IF(Data!$A$2:$A$1823='Ratios - Total'!$A98,Data!$C$2:$C$1823,0),0)),"Missing Data")</f>
        <v>0</v>
      </c>
      <c r="J98" s="22"/>
      <c r="K98" s="5">
        <f t="array" ref="K98">IFERROR(INDEX(Data!$E$2:$E$1823,MATCH('Ratios - Total'!$C98,IF(Data!$A$2:$A$1823='Ratios - Total'!$A98,Data!$C$2:$C$1823,0),0))/INDEX(Data!$D$2:$D$1823,MATCH('Ratios - Total'!$C98,IF(Data!$A$2:$A$1823='Ratios - Total'!$A98,Data!$C$2:$C$1823,0),0)),"Missing Data")</f>
        <v>0</v>
      </c>
      <c r="L98" s="5"/>
      <c r="M98" s="5" t="str">
        <f t="array" ref="M98">IFERROR(INDEX(Data!$F$2:$F$1823,MATCH('Ratios - Total'!$C98,IF(Data!$A$2:$A$1823='Ratios - Total'!$A98,Data!$C$2:$C$1823,0),0))/INDEX(Data!$E$2:$E$1823,MATCH('Ratios - Total'!$C98,IF(Data!$A$2:$A$1823='Ratios - Total'!$A98,Data!$C$2:$C$1823,0),0)),"Missing Data")</f>
        <v>Missing Data</v>
      </c>
      <c r="N98" s="5"/>
      <c r="O98" s="5" t="str">
        <f t="array" ref="O98">IFERROR(INDEX(Data!$G$2:$G$1823,MATCH('Ratios - Total'!$C98,IF(Data!$A$2:$A$1823='Ratios - Total'!$A98,Data!$C$2:$C$1823,0),0))/INDEX(Data!$F$2:$F$1823,MATCH('Ratios - Total'!$C98,IF(Data!$A$2:$A$1823='Ratios - Total'!$A98,Data!$C$2:$C$1823,0),0)),"Missing Data")</f>
        <v>Missing Data</v>
      </c>
      <c r="P98" s="5" t="str">
        <f t="array" ref="P98">IFERROR(INDEX(Data!$H$2:$H$1823,MATCH('Ratios - Total'!$C98,IF(Data!$A$2:$A$1823='Ratios - Total'!$A98,Data!$C$2:$C$1823,0),0))/INDEX(Data!$G$2:$G$1823,MATCH('Ratios - Total'!$C98,IF(Data!$A$2:$A$1823='Ratios - Total'!$A98,Data!$C$2:$C$1823,0),0)),"Missing Data")</f>
        <v>Missing Data</v>
      </c>
      <c r="Q98" s="5"/>
      <c r="R98" s="5" t="str">
        <f t="array" ref="R98">IFERROR(INDEX(Data!$L$2:$L$1823,MATCH('Ratios - Total'!$C98,IF(Data!$A$2:$A$1823='Ratios - Total'!$A98,Data!$C$2:$C$1823,0),0))/INDEX(Data!$G$2:$G$1823,MATCH('Ratios - Total'!$C98,IF(Data!$A$2:$A$1823='Ratios - Total'!$A98,Data!$C$2:$C$1823,0),0)),"Missing Data")</f>
        <v>Missing Data</v>
      </c>
      <c r="S98" s="5"/>
      <c r="T98" s="5">
        <f t="array" ref="T98">IFERROR(INDEX(Data!$H$2:$H$1823,MATCH('Ratios - Total'!$C98,IF(Data!$A$2:$A$1823='Ratios - Total'!$A98,Data!$C$2:$C$1823,0),0))/INDEX(Data!$L$2:$L$1823,MATCH('Ratios - Total'!$C98,IF(Data!$A$2:$A$1823='Ratios - Total'!$A98,Data!$C$2:$C$1823,0),0)),"Missing Data")</f>
        <v>14812.384144386024</v>
      </c>
      <c r="U98" s="5">
        <f t="array" ref="U98">IFERROR(INDEX(Data!$K$2:$K$1823,MATCH('Ratios - Total'!$C98,IF(Data!$A$2:$A$1823='Ratios - Total'!$A98,Data!$C$2:$C$1823,0),0))/INDEX(Data!$H$2:$H$1823,MATCH('Ratios - Total'!$C98,IF(Data!$A$2:$A$1823='Ratios - Total'!$A98,Data!$C$2:$C$1823,0),0)),"Missing Data")</f>
        <v>0.62514868196224793</v>
      </c>
      <c r="V98" s="5">
        <f t="array" ref="V98">IFERROR(INDEX(Data!$K$2:$K$1823,MATCH('Ratios - Total'!$C98,IF(Data!$A$2:$A$1823='Ratios - Total'!$A98,Data!$C$2:$C$1823,0),0))/INDEX(Data!$L$2:$L$1823,MATCH('Ratios - Total'!$C98,IF(Data!$A$2:$A$1823='Ratios - Total'!$A98,Data!$C$2:$C$1823,0),0)),"Missing Data")</f>
        <v>9259.9424245814225</v>
      </c>
      <c r="W98" s="5">
        <f t="shared" si="1"/>
        <v>5552.4417198046012</v>
      </c>
      <c r="X98" s="5" t="str">
        <f t="array" ref="X98">IFERROR(INDEX(Data!$K$2:$K$1823,MATCH('Ratios - Total'!$C98,IF(Data!$A$2:$A$1823='Ratios - Total'!$A98,Data!$C$2:$C$1823,0),0))/INDEX(Data!$G$2:$G$1823,MATCH('Ratios - Total'!$C98,IF(Data!$A$2:$A$1823='Ratios - Total'!$A98,Data!$C$2:$C$1823,0),0)),"Missing Data")</f>
        <v>Missing Data</v>
      </c>
    </row>
    <row r="99" spans="1:24" x14ac:dyDescent="0.25">
      <c r="A99" s="22" t="s">
        <v>2</v>
      </c>
      <c r="B99" s="22" t="s">
        <v>3</v>
      </c>
      <c r="C99" s="22">
        <v>1977</v>
      </c>
      <c r="D99" s="5">
        <f t="array" ref="D99">IFERROR(INDEX(Data!$H$2:$H$1823,MATCH('Ratios - Total'!$C99,IF(Data!$A$2:$A$1823='Ratios - Total'!$A99,Data!$C$2:$C$1823,0),0))/INDEX(Data!$D$2:$D$1823,MATCH('Ratios - Total'!$C99,IF(Data!$A$2:$A$1823='Ratios - Total'!$A99,Data!$C$2:$C$1823,0),0)),"Missing Data")</f>
        <v>343.52077333146769</v>
      </c>
      <c r="E99" s="22"/>
      <c r="F99" s="5">
        <f t="array" ref="F99">IFERROR(INDEX(Data!$G$2:$G$1823,MATCH('Ratios - Total'!$C99,IF(Data!$A$2:$A$1823='Ratios - Total'!$A99,Data!$C$2:$C$1823,0),0))/INDEX(Data!$D$2:$D$1823,MATCH('Ratios - Total'!$C99,IF(Data!$A$2:$A$1823='Ratios - Total'!$A99,Data!$C$2:$C$1823,0),0)),"Missing Data")</f>
        <v>0</v>
      </c>
      <c r="G99" s="5"/>
      <c r="H99" s="5" t="str">
        <f t="array" ref="H99">IFERROR(INDEX(Data!$H$2:$H$1823,MATCH('Ratios - Total'!$C99,IF(Data!$A$2:$A$1823='Ratios - Total'!$A99,Data!$C$2:$C$1823,0),0))/INDEX(Data!$G$2:$G$1823,MATCH('Ratios - Total'!$C99,IF(Data!$A$2:$A$1823='Ratios - Total'!$A99,Data!$C$2:$C$1823,0),0)),"Missing Data")</f>
        <v>Missing Data</v>
      </c>
      <c r="I99" s="5">
        <f t="array" ref="I99">IFERROR(INDEX(Data!$G$2:$G$1823,MATCH('Ratios - Total'!$C99,IF(Data!$A$2:$A$1823='Ratios - Total'!$A99,Data!$C$2:$C$1823,0),0))/INDEX(Data!$D$2:$D$1823,MATCH('Ratios - Total'!$C99,IF(Data!$A$2:$A$1823='Ratios - Total'!$A99,Data!$C$2:$C$1823,0),0)),"Missing Data")</f>
        <v>0</v>
      </c>
      <c r="J99" s="22"/>
      <c r="K99" s="5">
        <f t="array" ref="K99">IFERROR(INDEX(Data!$E$2:$E$1823,MATCH('Ratios - Total'!$C99,IF(Data!$A$2:$A$1823='Ratios - Total'!$A99,Data!$C$2:$C$1823,0),0))/INDEX(Data!$D$2:$D$1823,MATCH('Ratios - Total'!$C99,IF(Data!$A$2:$A$1823='Ratios - Total'!$A99,Data!$C$2:$C$1823,0),0)),"Missing Data")</f>
        <v>0</v>
      </c>
      <c r="L99" s="5"/>
      <c r="M99" s="5" t="str">
        <f t="array" ref="M99">IFERROR(INDEX(Data!$F$2:$F$1823,MATCH('Ratios - Total'!$C99,IF(Data!$A$2:$A$1823='Ratios - Total'!$A99,Data!$C$2:$C$1823,0),0))/INDEX(Data!$E$2:$E$1823,MATCH('Ratios - Total'!$C99,IF(Data!$A$2:$A$1823='Ratios - Total'!$A99,Data!$C$2:$C$1823,0),0)),"Missing Data")</f>
        <v>Missing Data</v>
      </c>
      <c r="N99" s="5"/>
      <c r="O99" s="5" t="str">
        <f t="array" ref="O99">IFERROR(INDEX(Data!$G$2:$G$1823,MATCH('Ratios - Total'!$C99,IF(Data!$A$2:$A$1823='Ratios - Total'!$A99,Data!$C$2:$C$1823,0),0))/INDEX(Data!$F$2:$F$1823,MATCH('Ratios - Total'!$C99,IF(Data!$A$2:$A$1823='Ratios - Total'!$A99,Data!$C$2:$C$1823,0),0)),"Missing Data")</f>
        <v>Missing Data</v>
      </c>
      <c r="P99" s="5" t="str">
        <f t="array" ref="P99">IFERROR(INDEX(Data!$H$2:$H$1823,MATCH('Ratios - Total'!$C99,IF(Data!$A$2:$A$1823='Ratios - Total'!$A99,Data!$C$2:$C$1823,0),0))/INDEX(Data!$G$2:$G$1823,MATCH('Ratios - Total'!$C99,IF(Data!$A$2:$A$1823='Ratios - Total'!$A99,Data!$C$2:$C$1823,0),0)),"Missing Data")</f>
        <v>Missing Data</v>
      </c>
      <c r="Q99" s="5"/>
      <c r="R99" s="5" t="str">
        <f t="array" ref="R99">IFERROR(INDEX(Data!$L$2:$L$1823,MATCH('Ratios - Total'!$C99,IF(Data!$A$2:$A$1823='Ratios - Total'!$A99,Data!$C$2:$C$1823,0),0))/INDEX(Data!$G$2:$G$1823,MATCH('Ratios - Total'!$C99,IF(Data!$A$2:$A$1823='Ratios - Total'!$A99,Data!$C$2:$C$1823,0),0)),"Missing Data")</f>
        <v>Missing Data</v>
      </c>
      <c r="S99" s="5"/>
      <c r="T99" s="5">
        <f t="array" ref="T99">IFERROR(INDEX(Data!$H$2:$H$1823,MATCH('Ratios - Total'!$C99,IF(Data!$A$2:$A$1823='Ratios - Total'!$A99,Data!$C$2:$C$1823,0),0))/INDEX(Data!$L$2:$L$1823,MATCH('Ratios - Total'!$C99,IF(Data!$A$2:$A$1823='Ratios - Total'!$A99,Data!$C$2:$C$1823,0),0)),"Missing Data")</f>
        <v>19109.442461644387</v>
      </c>
      <c r="U99" s="5">
        <f t="array" ref="U99">IFERROR(INDEX(Data!$K$2:$K$1823,MATCH('Ratios - Total'!$C99,IF(Data!$A$2:$A$1823='Ratios - Total'!$A99,Data!$C$2:$C$1823,0),0))/INDEX(Data!$H$2:$H$1823,MATCH('Ratios - Total'!$C99,IF(Data!$A$2:$A$1823='Ratios - Total'!$A99,Data!$C$2:$C$1823,0),0)),"Missing Data")</f>
        <v>0.57841194409791585</v>
      </c>
      <c r="V99" s="5">
        <f t="array" ref="V99">IFERROR(INDEX(Data!$K$2:$K$1823,MATCH('Ratios - Total'!$C99,IF(Data!$A$2:$A$1823='Ratios - Total'!$A99,Data!$C$2:$C$1823,0),0))/INDEX(Data!$L$2:$L$1823,MATCH('Ratios - Total'!$C99,IF(Data!$A$2:$A$1823='Ratios - Total'!$A99,Data!$C$2:$C$1823,0),0)),"Missing Data")</f>
        <v>11053.129764866993</v>
      </c>
      <c r="W99" s="5">
        <f t="shared" ref="W99:W162" si="2">T99-V99</f>
        <v>8056.3126967773933</v>
      </c>
      <c r="X99" s="5" t="str">
        <f t="array" ref="X99">IFERROR(INDEX(Data!$K$2:$K$1823,MATCH('Ratios - Total'!$C99,IF(Data!$A$2:$A$1823='Ratios - Total'!$A99,Data!$C$2:$C$1823,0),0))/INDEX(Data!$G$2:$G$1823,MATCH('Ratios - Total'!$C99,IF(Data!$A$2:$A$1823='Ratios - Total'!$A99,Data!$C$2:$C$1823,0),0)),"Missing Data")</f>
        <v>Missing Data</v>
      </c>
    </row>
    <row r="100" spans="1:24" x14ac:dyDescent="0.25">
      <c r="A100" s="22" t="s">
        <v>92</v>
      </c>
      <c r="B100" s="22" t="s">
        <v>93</v>
      </c>
      <c r="C100" s="22">
        <v>1977</v>
      </c>
      <c r="D100" s="5">
        <f t="array" ref="D100">IFERROR(INDEX(Data!$H$2:$H$1823,MATCH('Ratios - Total'!$C100,IF(Data!$A$2:$A$1823='Ratios - Total'!$A100,Data!$C$2:$C$1823,0),0))/INDEX(Data!$D$2:$D$1823,MATCH('Ratios - Total'!$C100,IF(Data!$A$2:$A$1823='Ratios - Total'!$A100,Data!$C$2:$C$1823,0),0)),"Missing Data")</f>
        <v>411.76643642117529</v>
      </c>
      <c r="E100" s="22"/>
      <c r="F100" s="5">
        <f t="array" ref="F100">IFERROR(INDEX(Data!$G$2:$G$1823,MATCH('Ratios - Total'!$C100,IF(Data!$A$2:$A$1823='Ratios - Total'!$A100,Data!$C$2:$C$1823,0),0))/INDEX(Data!$D$2:$D$1823,MATCH('Ratios - Total'!$C100,IF(Data!$A$2:$A$1823='Ratios - Total'!$A100,Data!$C$2:$C$1823,0),0)),"Missing Data")</f>
        <v>0</v>
      </c>
      <c r="G100" s="5"/>
      <c r="H100" s="5" t="str">
        <f t="array" ref="H100">IFERROR(INDEX(Data!$H$2:$H$1823,MATCH('Ratios - Total'!$C100,IF(Data!$A$2:$A$1823='Ratios - Total'!$A100,Data!$C$2:$C$1823,0),0))/INDEX(Data!$G$2:$G$1823,MATCH('Ratios - Total'!$C100,IF(Data!$A$2:$A$1823='Ratios - Total'!$A100,Data!$C$2:$C$1823,0),0)),"Missing Data")</f>
        <v>Missing Data</v>
      </c>
      <c r="I100" s="5">
        <f t="array" ref="I100">IFERROR(INDEX(Data!$G$2:$G$1823,MATCH('Ratios - Total'!$C100,IF(Data!$A$2:$A$1823='Ratios - Total'!$A100,Data!$C$2:$C$1823,0),0))/INDEX(Data!$D$2:$D$1823,MATCH('Ratios - Total'!$C100,IF(Data!$A$2:$A$1823='Ratios - Total'!$A100,Data!$C$2:$C$1823,0),0)),"Missing Data")</f>
        <v>0</v>
      </c>
      <c r="J100" s="22"/>
      <c r="K100" s="5">
        <f t="array" ref="K100">IFERROR(INDEX(Data!$E$2:$E$1823,MATCH('Ratios - Total'!$C100,IF(Data!$A$2:$A$1823='Ratios - Total'!$A100,Data!$C$2:$C$1823,0),0))/INDEX(Data!$D$2:$D$1823,MATCH('Ratios - Total'!$C100,IF(Data!$A$2:$A$1823='Ratios - Total'!$A100,Data!$C$2:$C$1823,0),0)),"Missing Data")</f>
        <v>0</v>
      </c>
      <c r="L100" s="5"/>
      <c r="M100" s="5" t="str">
        <f t="array" ref="M100">IFERROR(INDEX(Data!$F$2:$F$1823,MATCH('Ratios - Total'!$C100,IF(Data!$A$2:$A$1823='Ratios - Total'!$A100,Data!$C$2:$C$1823,0),0))/INDEX(Data!$E$2:$E$1823,MATCH('Ratios - Total'!$C100,IF(Data!$A$2:$A$1823='Ratios - Total'!$A100,Data!$C$2:$C$1823,0),0)),"Missing Data")</f>
        <v>Missing Data</v>
      </c>
      <c r="N100" s="5"/>
      <c r="O100" s="5" t="str">
        <f t="array" ref="O100">IFERROR(INDEX(Data!$G$2:$G$1823,MATCH('Ratios - Total'!$C100,IF(Data!$A$2:$A$1823='Ratios - Total'!$A100,Data!$C$2:$C$1823,0),0))/INDEX(Data!$F$2:$F$1823,MATCH('Ratios - Total'!$C100,IF(Data!$A$2:$A$1823='Ratios - Total'!$A100,Data!$C$2:$C$1823,0),0)),"Missing Data")</f>
        <v>Missing Data</v>
      </c>
      <c r="P100" s="5" t="str">
        <f t="array" ref="P100">IFERROR(INDEX(Data!$H$2:$H$1823,MATCH('Ratios - Total'!$C100,IF(Data!$A$2:$A$1823='Ratios - Total'!$A100,Data!$C$2:$C$1823,0),0))/INDEX(Data!$G$2:$G$1823,MATCH('Ratios - Total'!$C100,IF(Data!$A$2:$A$1823='Ratios - Total'!$A100,Data!$C$2:$C$1823,0),0)),"Missing Data")</f>
        <v>Missing Data</v>
      </c>
      <c r="Q100" s="5"/>
      <c r="R100" s="5" t="str">
        <f t="array" ref="R100">IFERROR(INDEX(Data!$L$2:$L$1823,MATCH('Ratios - Total'!$C100,IF(Data!$A$2:$A$1823='Ratios - Total'!$A100,Data!$C$2:$C$1823,0),0))/INDEX(Data!$G$2:$G$1823,MATCH('Ratios - Total'!$C100,IF(Data!$A$2:$A$1823='Ratios - Total'!$A100,Data!$C$2:$C$1823,0),0)),"Missing Data")</f>
        <v>Missing Data</v>
      </c>
      <c r="S100" s="5"/>
      <c r="T100" s="5">
        <f t="array" ref="T100">IFERROR(INDEX(Data!$H$2:$H$1823,MATCH('Ratios - Total'!$C100,IF(Data!$A$2:$A$1823='Ratios - Total'!$A100,Data!$C$2:$C$1823,0),0))/INDEX(Data!$L$2:$L$1823,MATCH('Ratios - Total'!$C100,IF(Data!$A$2:$A$1823='Ratios - Total'!$A100,Data!$C$2:$C$1823,0),0)),"Missing Data")</f>
        <v>22548.169051580699</v>
      </c>
      <c r="U100" s="5">
        <f t="array" ref="U100">IFERROR(INDEX(Data!$K$2:$K$1823,MATCH('Ratios - Total'!$C100,IF(Data!$A$2:$A$1823='Ratios - Total'!$A100,Data!$C$2:$C$1823,0),0))/INDEX(Data!$H$2:$H$1823,MATCH('Ratios - Total'!$C100,IF(Data!$A$2:$A$1823='Ratios - Total'!$A100,Data!$C$2:$C$1823,0),0)),"Missing Data")</f>
        <v>0.44010046349580195</v>
      </c>
      <c r="V100" s="5">
        <f t="array" ref="V100">IFERROR(INDEX(Data!$K$2:$K$1823,MATCH('Ratios - Total'!$C100,IF(Data!$A$2:$A$1823='Ratios - Total'!$A100,Data!$C$2:$C$1823,0),0))/INDEX(Data!$L$2:$L$1823,MATCH('Ratios - Total'!$C100,IF(Data!$A$2:$A$1823='Ratios - Total'!$A100,Data!$C$2:$C$1823,0),0)),"Missing Data")</f>
        <v>9923.4596505823629</v>
      </c>
      <c r="W100" s="5">
        <f t="shared" si="2"/>
        <v>12624.709400998336</v>
      </c>
      <c r="X100" s="5" t="str">
        <f t="array" ref="X100">IFERROR(INDEX(Data!$K$2:$K$1823,MATCH('Ratios - Total'!$C100,IF(Data!$A$2:$A$1823='Ratios - Total'!$A100,Data!$C$2:$C$1823,0),0))/INDEX(Data!$G$2:$G$1823,MATCH('Ratios - Total'!$C100,IF(Data!$A$2:$A$1823='Ratios - Total'!$A100,Data!$C$2:$C$1823,0),0)),"Missing Data")</f>
        <v>Missing Data</v>
      </c>
    </row>
    <row r="101" spans="1:24" x14ac:dyDescent="0.25">
      <c r="A101" s="22" t="s">
        <v>94</v>
      </c>
      <c r="B101" s="22" t="s">
        <v>95</v>
      </c>
      <c r="C101" s="22">
        <v>1977</v>
      </c>
      <c r="D101" s="5">
        <f t="array" ref="D101">IFERROR(INDEX(Data!$H$2:$H$1823,MATCH('Ratios - Total'!$C101,IF(Data!$A$2:$A$1823='Ratios - Total'!$A101,Data!$C$2:$C$1823,0),0))/INDEX(Data!$D$2:$D$1823,MATCH('Ratios - Total'!$C101,IF(Data!$A$2:$A$1823='Ratios - Total'!$A101,Data!$C$2:$C$1823,0),0)),"Missing Data")</f>
        <v>316.81276946770856</v>
      </c>
      <c r="E101" s="22"/>
      <c r="F101" s="5">
        <f t="array" ref="F101">IFERROR(INDEX(Data!$G$2:$G$1823,MATCH('Ratios - Total'!$C101,IF(Data!$A$2:$A$1823='Ratios - Total'!$A101,Data!$C$2:$C$1823,0),0))/INDEX(Data!$D$2:$D$1823,MATCH('Ratios - Total'!$C101,IF(Data!$A$2:$A$1823='Ratios - Total'!$A101,Data!$C$2:$C$1823,0),0)),"Missing Data")</f>
        <v>0</v>
      </c>
      <c r="G101" s="5"/>
      <c r="H101" s="5" t="str">
        <f t="array" ref="H101">IFERROR(INDEX(Data!$H$2:$H$1823,MATCH('Ratios - Total'!$C101,IF(Data!$A$2:$A$1823='Ratios - Total'!$A101,Data!$C$2:$C$1823,0),0))/INDEX(Data!$G$2:$G$1823,MATCH('Ratios - Total'!$C101,IF(Data!$A$2:$A$1823='Ratios - Total'!$A101,Data!$C$2:$C$1823,0),0)),"Missing Data")</f>
        <v>Missing Data</v>
      </c>
      <c r="I101" s="5">
        <f t="array" ref="I101">IFERROR(INDEX(Data!$G$2:$G$1823,MATCH('Ratios - Total'!$C101,IF(Data!$A$2:$A$1823='Ratios - Total'!$A101,Data!$C$2:$C$1823,0),0))/INDEX(Data!$D$2:$D$1823,MATCH('Ratios - Total'!$C101,IF(Data!$A$2:$A$1823='Ratios - Total'!$A101,Data!$C$2:$C$1823,0),0)),"Missing Data")</f>
        <v>0</v>
      </c>
      <c r="J101" s="22"/>
      <c r="K101" s="5">
        <f t="array" ref="K101">IFERROR(INDEX(Data!$E$2:$E$1823,MATCH('Ratios - Total'!$C101,IF(Data!$A$2:$A$1823='Ratios - Total'!$A101,Data!$C$2:$C$1823,0),0))/INDEX(Data!$D$2:$D$1823,MATCH('Ratios - Total'!$C101,IF(Data!$A$2:$A$1823='Ratios - Total'!$A101,Data!$C$2:$C$1823,0),0)),"Missing Data")</f>
        <v>0</v>
      </c>
      <c r="L101" s="5"/>
      <c r="M101" s="5" t="str">
        <f t="array" ref="M101">IFERROR(INDEX(Data!$F$2:$F$1823,MATCH('Ratios - Total'!$C101,IF(Data!$A$2:$A$1823='Ratios - Total'!$A101,Data!$C$2:$C$1823,0),0))/INDEX(Data!$E$2:$E$1823,MATCH('Ratios - Total'!$C101,IF(Data!$A$2:$A$1823='Ratios - Total'!$A101,Data!$C$2:$C$1823,0),0)),"Missing Data")</f>
        <v>Missing Data</v>
      </c>
      <c r="N101" s="5"/>
      <c r="O101" s="5" t="str">
        <f t="array" ref="O101">IFERROR(INDEX(Data!$G$2:$G$1823,MATCH('Ratios - Total'!$C101,IF(Data!$A$2:$A$1823='Ratios - Total'!$A101,Data!$C$2:$C$1823,0),0))/INDEX(Data!$F$2:$F$1823,MATCH('Ratios - Total'!$C101,IF(Data!$A$2:$A$1823='Ratios - Total'!$A101,Data!$C$2:$C$1823,0),0)),"Missing Data")</f>
        <v>Missing Data</v>
      </c>
      <c r="P101" s="5" t="str">
        <f t="array" ref="P101">IFERROR(INDEX(Data!$H$2:$H$1823,MATCH('Ratios - Total'!$C101,IF(Data!$A$2:$A$1823='Ratios - Total'!$A101,Data!$C$2:$C$1823,0),0))/INDEX(Data!$G$2:$G$1823,MATCH('Ratios - Total'!$C101,IF(Data!$A$2:$A$1823='Ratios - Total'!$A101,Data!$C$2:$C$1823,0),0)),"Missing Data")</f>
        <v>Missing Data</v>
      </c>
      <c r="Q101" s="5"/>
      <c r="R101" s="5" t="str">
        <f t="array" ref="R101">IFERROR(INDEX(Data!$L$2:$L$1823,MATCH('Ratios - Total'!$C101,IF(Data!$A$2:$A$1823='Ratios - Total'!$A101,Data!$C$2:$C$1823,0),0))/INDEX(Data!$G$2:$G$1823,MATCH('Ratios - Total'!$C101,IF(Data!$A$2:$A$1823='Ratios - Total'!$A101,Data!$C$2:$C$1823,0),0)),"Missing Data")</f>
        <v>Missing Data</v>
      </c>
      <c r="S101" s="5"/>
      <c r="T101" s="5">
        <f t="array" ref="T101">IFERROR(INDEX(Data!$H$2:$H$1823,MATCH('Ratios - Total'!$C101,IF(Data!$A$2:$A$1823='Ratios - Total'!$A101,Data!$C$2:$C$1823,0),0))/INDEX(Data!$L$2:$L$1823,MATCH('Ratios - Total'!$C101,IF(Data!$A$2:$A$1823='Ratios - Total'!$A101,Data!$C$2:$C$1823,0),0)),"Missing Data")</f>
        <v>16175.000829875518</v>
      </c>
      <c r="U101" s="5">
        <f t="array" ref="U101">IFERROR(INDEX(Data!$K$2:$K$1823,MATCH('Ratios - Total'!$C101,IF(Data!$A$2:$A$1823='Ratios - Total'!$A101,Data!$C$2:$C$1823,0),0))/INDEX(Data!$H$2:$H$1823,MATCH('Ratios - Total'!$C101,IF(Data!$A$2:$A$1823='Ratios - Total'!$A101,Data!$C$2:$C$1823,0),0)),"Missing Data")</f>
        <v>0.5383990309106681</v>
      </c>
      <c r="V101" s="5">
        <f t="array" ref="V101">IFERROR(INDEX(Data!$K$2:$K$1823,MATCH('Ratios - Total'!$C101,IF(Data!$A$2:$A$1823='Ratios - Total'!$A101,Data!$C$2:$C$1823,0),0))/INDEX(Data!$L$2:$L$1823,MATCH('Ratios - Total'!$C101,IF(Data!$A$2:$A$1823='Ratios - Total'!$A101,Data!$C$2:$C$1823,0),0)),"Missing Data")</f>
        <v>8708.6047717842321</v>
      </c>
      <c r="W101" s="5">
        <f t="shared" si="2"/>
        <v>7466.3960580912862</v>
      </c>
      <c r="X101" s="5" t="str">
        <f t="array" ref="X101">IFERROR(INDEX(Data!$K$2:$K$1823,MATCH('Ratios - Total'!$C101,IF(Data!$A$2:$A$1823='Ratios - Total'!$A101,Data!$C$2:$C$1823,0),0))/INDEX(Data!$G$2:$G$1823,MATCH('Ratios - Total'!$C101,IF(Data!$A$2:$A$1823='Ratios - Total'!$A101,Data!$C$2:$C$1823,0),0)),"Missing Data")</f>
        <v>Missing Data</v>
      </c>
    </row>
    <row r="102" spans="1:24" x14ac:dyDescent="0.25">
      <c r="A102" s="22" t="s">
        <v>96</v>
      </c>
      <c r="B102" s="22" t="s">
        <v>97</v>
      </c>
      <c r="C102" s="22">
        <v>1977</v>
      </c>
      <c r="D102" s="5">
        <f t="array" ref="D102">IFERROR(INDEX(Data!$H$2:$H$1823,MATCH('Ratios - Total'!$C102,IF(Data!$A$2:$A$1823='Ratios - Total'!$A102,Data!$C$2:$C$1823,0),0))/INDEX(Data!$D$2:$D$1823,MATCH('Ratios - Total'!$C102,IF(Data!$A$2:$A$1823='Ratios - Total'!$A102,Data!$C$2:$C$1823,0),0)),"Missing Data")</f>
        <v>310.0079120872366</v>
      </c>
      <c r="E102" s="22"/>
      <c r="F102" s="5">
        <f t="array" ref="F102">IFERROR(INDEX(Data!$G$2:$G$1823,MATCH('Ratios - Total'!$C102,IF(Data!$A$2:$A$1823='Ratios - Total'!$A102,Data!$C$2:$C$1823,0),0))/INDEX(Data!$D$2:$D$1823,MATCH('Ratios - Total'!$C102,IF(Data!$A$2:$A$1823='Ratios - Total'!$A102,Data!$C$2:$C$1823,0),0)),"Missing Data")</f>
        <v>0</v>
      </c>
      <c r="G102" s="5"/>
      <c r="H102" s="5" t="str">
        <f t="array" ref="H102">IFERROR(INDEX(Data!$H$2:$H$1823,MATCH('Ratios - Total'!$C102,IF(Data!$A$2:$A$1823='Ratios - Total'!$A102,Data!$C$2:$C$1823,0),0))/INDEX(Data!$G$2:$G$1823,MATCH('Ratios - Total'!$C102,IF(Data!$A$2:$A$1823='Ratios - Total'!$A102,Data!$C$2:$C$1823,0),0)),"Missing Data")</f>
        <v>Missing Data</v>
      </c>
      <c r="I102" s="5">
        <f t="array" ref="I102">IFERROR(INDEX(Data!$G$2:$G$1823,MATCH('Ratios - Total'!$C102,IF(Data!$A$2:$A$1823='Ratios - Total'!$A102,Data!$C$2:$C$1823,0),0))/INDEX(Data!$D$2:$D$1823,MATCH('Ratios - Total'!$C102,IF(Data!$A$2:$A$1823='Ratios - Total'!$A102,Data!$C$2:$C$1823,0),0)),"Missing Data")</f>
        <v>0</v>
      </c>
      <c r="J102" s="22"/>
      <c r="K102" s="5">
        <f t="array" ref="K102">IFERROR(INDEX(Data!$E$2:$E$1823,MATCH('Ratios - Total'!$C102,IF(Data!$A$2:$A$1823='Ratios - Total'!$A102,Data!$C$2:$C$1823,0),0))/INDEX(Data!$D$2:$D$1823,MATCH('Ratios - Total'!$C102,IF(Data!$A$2:$A$1823='Ratios - Total'!$A102,Data!$C$2:$C$1823,0),0)),"Missing Data")</f>
        <v>0</v>
      </c>
      <c r="L102" s="5"/>
      <c r="M102" s="5" t="str">
        <f t="array" ref="M102">IFERROR(INDEX(Data!$F$2:$F$1823,MATCH('Ratios - Total'!$C102,IF(Data!$A$2:$A$1823='Ratios - Total'!$A102,Data!$C$2:$C$1823,0),0))/INDEX(Data!$E$2:$E$1823,MATCH('Ratios - Total'!$C102,IF(Data!$A$2:$A$1823='Ratios - Total'!$A102,Data!$C$2:$C$1823,0),0)),"Missing Data")</f>
        <v>Missing Data</v>
      </c>
      <c r="N102" s="5"/>
      <c r="O102" s="5" t="str">
        <f t="array" ref="O102">IFERROR(INDEX(Data!$G$2:$G$1823,MATCH('Ratios - Total'!$C102,IF(Data!$A$2:$A$1823='Ratios - Total'!$A102,Data!$C$2:$C$1823,0),0))/INDEX(Data!$F$2:$F$1823,MATCH('Ratios - Total'!$C102,IF(Data!$A$2:$A$1823='Ratios - Total'!$A102,Data!$C$2:$C$1823,0),0)),"Missing Data")</f>
        <v>Missing Data</v>
      </c>
      <c r="P102" s="5" t="str">
        <f t="array" ref="P102">IFERROR(INDEX(Data!$H$2:$H$1823,MATCH('Ratios - Total'!$C102,IF(Data!$A$2:$A$1823='Ratios - Total'!$A102,Data!$C$2:$C$1823,0),0))/INDEX(Data!$G$2:$G$1823,MATCH('Ratios - Total'!$C102,IF(Data!$A$2:$A$1823='Ratios - Total'!$A102,Data!$C$2:$C$1823,0),0)),"Missing Data")</f>
        <v>Missing Data</v>
      </c>
      <c r="Q102" s="5"/>
      <c r="R102" s="5" t="str">
        <f t="array" ref="R102">IFERROR(INDEX(Data!$L$2:$L$1823,MATCH('Ratios - Total'!$C102,IF(Data!$A$2:$A$1823='Ratios - Total'!$A102,Data!$C$2:$C$1823,0),0))/INDEX(Data!$G$2:$G$1823,MATCH('Ratios - Total'!$C102,IF(Data!$A$2:$A$1823='Ratios - Total'!$A102,Data!$C$2:$C$1823,0),0)),"Missing Data")</f>
        <v>Missing Data</v>
      </c>
      <c r="S102" s="5"/>
      <c r="T102" s="5">
        <f t="array" ref="T102">IFERROR(INDEX(Data!$H$2:$H$1823,MATCH('Ratios - Total'!$C102,IF(Data!$A$2:$A$1823='Ratios - Total'!$A102,Data!$C$2:$C$1823,0),0))/INDEX(Data!$L$2:$L$1823,MATCH('Ratios - Total'!$C102,IF(Data!$A$2:$A$1823='Ratios - Total'!$A102,Data!$C$2:$C$1823,0),0)),"Missing Data")</f>
        <v>14949.6067438629</v>
      </c>
      <c r="U102" s="5">
        <f t="array" ref="U102">IFERROR(INDEX(Data!$K$2:$K$1823,MATCH('Ratios - Total'!$C102,IF(Data!$A$2:$A$1823='Ratios - Total'!$A102,Data!$C$2:$C$1823,0),0))/INDEX(Data!$H$2:$H$1823,MATCH('Ratios - Total'!$C102,IF(Data!$A$2:$A$1823='Ratios - Total'!$A102,Data!$C$2:$C$1823,0),0)),"Missing Data")</f>
        <v>0.61976776092052188</v>
      </c>
      <c r="V102" s="5">
        <f t="array" ref="V102">IFERROR(INDEX(Data!$K$2:$K$1823,MATCH('Ratios - Total'!$C102,IF(Data!$A$2:$A$1823='Ratios - Total'!$A102,Data!$C$2:$C$1823,0),0))/INDEX(Data!$L$2:$L$1823,MATCH('Ratios - Total'!$C102,IF(Data!$A$2:$A$1823='Ratios - Total'!$A102,Data!$C$2:$C$1823,0),0)),"Missing Data")</f>
        <v>9265.2842982862439</v>
      </c>
      <c r="W102" s="5">
        <f t="shared" si="2"/>
        <v>5684.3224455766558</v>
      </c>
      <c r="X102" s="5" t="str">
        <f t="array" ref="X102">IFERROR(INDEX(Data!$K$2:$K$1823,MATCH('Ratios - Total'!$C102,IF(Data!$A$2:$A$1823='Ratios - Total'!$A102,Data!$C$2:$C$1823,0),0))/INDEX(Data!$G$2:$G$1823,MATCH('Ratios - Total'!$C102,IF(Data!$A$2:$A$1823='Ratios - Total'!$A102,Data!$C$2:$C$1823,0),0)),"Missing Data")</f>
        <v>Missing Data</v>
      </c>
    </row>
    <row r="103" spans="1:24" x14ac:dyDescent="0.25">
      <c r="A103" s="22" t="s">
        <v>98</v>
      </c>
      <c r="B103" s="22" t="s">
        <v>99</v>
      </c>
      <c r="C103" s="22">
        <v>1977</v>
      </c>
      <c r="D103" s="5">
        <f t="array" ref="D103">IFERROR(INDEX(Data!$H$2:$H$1823,MATCH('Ratios - Total'!$C103,IF(Data!$A$2:$A$1823='Ratios - Total'!$A103,Data!$C$2:$C$1823,0),0))/INDEX(Data!$D$2:$D$1823,MATCH('Ratios - Total'!$C103,IF(Data!$A$2:$A$1823='Ratios - Total'!$A103,Data!$C$2:$C$1823,0),0)),"Missing Data")</f>
        <v>367.32124399580101</v>
      </c>
      <c r="E103" s="22"/>
      <c r="F103" s="5">
        <f t="array" ref="F103">IFERROR(INDEX(Data!$G$2:$G$1823,MATCH('Ratios - Total'!$C103,IF(Data!$A$2:$A$1823='Ratios - Total'!$A103,Data!$C$2:$C$1823,0),0))/INDEX(Data!$D$2:$D$1823,MATCH('Ratios - Total'!$C103,IF(Data!$A$2:$A$1823='Ratios - Total'!$A103,Data!$C$2:$C$1823,0),0)),"Missing Data")</f>
        <v>0</v>
      </c>
      <c r="G103" s="5"/>
      <c r="H103" s="5" t="str">
        <f t="array" ref="H103">IFERROR(INDEX(Data!$H$2:$H$1823,MATCH('Ratios - Total'!$C103,IF(Data!$A$2:$A$1823='Ratios - Total'!$A103,Data!$C$2:$C$1823,0),0))/INDEX(Data!$G$2:$G$1823,MATCH('Ratios - Total'!$C103,IF(Data!$A$2:$A$1823='Ratios - Total'!$A103,Data!$C$2:$C$1823,0),0)),"Missing Data")</f>
        <v>Missing Data</v>
      </c>
      <c r="I103" s="5">
        <f t="array" ref="I103">IFERROR(INDEX(Data!$G$2:$G$1823,MATCH('Ratios - Total'!$C103,IF(Data!$A$2:$A$1823='Ratios - Total'!$A103,Data!$C$2:$C$1823,0),0))/INDEX(Data!$D$2:$D$1823,MATCH('Ratios - Total'!$C103,IF(Data!$A$2:$A$1823='Ratios - Total'!$A103,Data!$C$2:$C$1823,0),0)),"Missing Data")</f>
        <v>0</v>
      </c>
      <c r="J103" s="22"/>
      <c r="K103" s="5">
        <f t="array" ref="K103">IFERROR(INDEX(Data!$E$2:$E$1823,MATCH('Ratios - Total'!$C103,IF(Data!$A$2:$A$1823='Ratios - Total'!$A103,Data!$C$2:$C$1823,0),0))/INDEX(Data!$D$2:$D$1823,MATCH('Ratios - Total'!$C103,IF(Data!$A$2:$A$1823='Ratios - Total'!$A103,Data!$C$2:$C$1823,0),0)),"Missing Data")</f>
        <v>0</v>
      </c>
      <c r="L103" s="5"/>
      <c r="M103" s="5" t="str">
        <f t="array" ref="M103">IFERROR(INDEX(Data!$F$2:$F$1823,MATCH('Ratios - Total'!$C103,IF(Data!$A$2:$A$1823='Ratios - Total'!$A103,Data!$C$2:$C$1823,0),0))/INDEX(Data!$E$2:$E$1823,MATCH('Ratios - Total'!$C103,IF(Data!$A$2:$A$1823='Ratios - Total'!$A103,Data!$C$2:$C$1823,0),0)),"Missing Data")</f>
        <v>Missing Data</v>
      </c>
      <c r="N103" s="5"/>
      <c r="O103" s="5" t="str">
        <f t="array" ref="O103">IFERROR(INDEX(Data!$G$2:$G$1823,MATCH('Ratios - Total'!$C103,IF(Data!$A$2:$A$1823='Ratios - Total'!$A103,Data!$C$2:$C$1823,0),0))/INDEX(Data!$F$2:$F$1823,MATCH('Ratios - Total'!$C103,IF(Data!$A$2:$A$1823='Ratios - Total'!$A103,Data!$C$2:$C$1823,0),0)),"Missing Data")</f>
        <v>Missing Data</v>
      </c>
      <c r="P103" s="5" t="str">
        <f t="array" ref="P103">IFERROR(INDEX(Data!$H$2:$H$1823,MATCH('Ratios - Total'!$C103,IF(Data!$A$2:$A$1823='Ratios - Total'!$A103,Data!$C$2:$C$1823,0),0))/INDEX(Data!$G$2:$G$1823,MATCH('Ratios - Total'!$C103,IF(Data!$A$2:$A$1823='Ratios - Total'!$A103,Data!$C$2:$C$1823,0),0)),"Missing Data")</f>
        <v>Missing Data</v>
      </c>
      <c r="Q103" s="5"/>
      <c r="R103" s="5" t="str">
        <f t="array" ref="R103">IFERROR(INDEX(Data!$L$2:$L$1823,MATCH('Ratios - Total'!$C103,IF(Data!$A$2:$A$1823='Ratios - Total'!$A103,Data!$C$2:$C$1823,0),0))/INDEX(Data!$G$2:$G$1823,MATCH('Ratios - Total'!$C103,IF(Data!$A$2:$A$1823='Ratios - Total'!$A103,Data!$C$2:$C$1823,0),0)),"Missing Data")</f>
        <v>Missing Data</v>
      </c>
      <c r="S103" s="5"/>
      <c r="T103" s="5">
        <f t="array" ref="T103">IFERROR(INDEX(Data!$H$2:$H$1823,MATCH('Ratios - Total'!$C103,IF(Data!$A$2:$A$1823='Ratios - Total'!$A103,Data!$C$2:$C$1823,0),0))/INDEX(Data!$L$2:$L$1823,MATCH('Ratios - Total'!$C103,IF(Data!$A$2:$A$1823='Ratios - Total'!$A103,Data!$C$2:$C$1823,0),0)),"Missing Data")</f>
        <v>21406.889664761315</v>
      </c>
      <c r="U103" s="5">
        <f t="array" ref="U103">IFERROR(INDEX(Data!$K$2:$K$1823,MATCH('Ratios - Total'!$C103,IF(Data!$A$2:$A$1823='Ratios - Total'!$A103,Data!$C$2:$C$1823,0),0))/INDEX(Data!$H$2:$H$1823,MATCH('Ratios - Total'!$C103,IF(Data!$A$2:$A$1823='Ratios - Total'!$A103,Data!$C$2:$C$1823,0),0)),"Missing Data")</f>
        <v>0.55131770210625231</v>
      </c>
      <c r="V103" s="5">
        <f t="array" ref="V103">IFERROR(INDEX(Data!$K$2:$K$1823,MATCH('Ratios - Total'!$C103,IF(Data!$A$2:$A$1823='Ratios - Total'!$A103,Data!$C$2:$C$1823,0),0))/INDEX(Data!$L$2:$L$1823,MATCH('Ratios - Total'!$C103,IF(Data!$A$2:$A$1823='Ratios - Total'!$A103,Data!$C$2:$C$1823,0),0)),"Missing Data")</f>
        <v>11801.997219218292</v>
      </c>
      <c r="W103" s="5">
        <f t="shared" si="2"/>
        <v>9604.8924455430224</v>
      </c>
      <c r="X103" s="5" t="str">
        <f t="array" ref="X103">IFERROR(INDEX(Data!$K$2:$K$1823,MATCH('Ratios - Total'!$C103,IF(Data!$A$2:$A$1823='Ratios - Total'!$A103,Data!$C$2:$C$1823,0),0))/INDEX(Data!$G$2:$G$1823,MATCH('Ratios - Total'!$C103,IF(Data!$A$2:$A$1823='Ratios - Total'!$A103,Data!$C$2:$C$1823,0),0)),"Missing Data")</f>
        <v>Missing Data</v>
      </c>
    </row>
    <row r="104" spans="1:24" x14ac:dyDescent="0.25">
      <c r="A104" s="22" t="s">
        <v>100</v>
      </c>
      <c r="B104" s="22" t="s">
        <v>101</v>
      </c>
      <c r="C104" s="22">
        <v>1977</v>
      </c>
      <c r="D104" s="5">
        <f t="array" ref="D104">IFERROR(INDEX(Data!$H$2:$H$1823,MATCH('Ratios - Total'!$C104,IF(Data!$A$2:$A$1823='Ratios - Total'!$A104,Data!$C$2:$C$1823,0),0))/INDEX(Data!$D$2:$D$1823,MATCH('Ratios - Total'!$C104,IF(Data!$A$2:$A$1823='Ratios - Total'!$A104,Data!$C$2:$C$1823,0),0)),"Missing Data")</f>
        <v>315.69853507610088</v>
      </c>
      <c r="E104" s="22"/>
      <c r="F104" s="5">
        <f t="array" ref="F104">IFERROR(INDEX(Data!$G$2:$G$1823,MATCH('Ratios - Total'!$C104,IF(Data!$A$2:$A$1823='Ratios - Total'!$A104,Data!$C$2:$C$1823,0),0))/INDEX(Data!$D$2:$D$1823,MATCH('Ratios - Total'!$C104,IF(Data!$A$2:$A$1823='Ratios - Total'!$A104,Data!$C$2:$C$1823,0),0)),"Missing Data")</f>
        <v>0</v>
      </c>
      <c r="G104" s="5"/>
      <c r="H104" s="5" t="str">
        <f t="array" ref="H104">IFERROR(INDEX(Data!$H$2:$H$1823,MATCH('Ratios - Total'!$C104,IF(Data!$A$2:$A$1823='Ratios - Total'!$A104,Data!$C$2:$C$1823,0),0))/INDEX(Data!$G$2:$G$1823,MATCH('Ratios - Total'!$C104,IF(Data!$A$2:$A$1823='Ratios - Total'!$A104,Data!$C$2:$C$1823,0),0)),"Missing Data")</f>
        <v>Missing Data</v>
      </c>
      <c r="I104" s="5">
        <f t="array" ref="I104">IFERROR(INDEX(Data!$G$2:$G$1823,MATCH('Ratios - Total'!$C104,IF(Data!$A$2:$A$1823='Ratios - Total'!$A104,Data!$C$2:$C$1823,0),0))/INDEX(Data!$D$2:$D$1823,MATCH('Ratios - Total'!$C104,IF(Data!$A$2:$A$1823='Ratios - Total'!$A104,Data!$C$2:$C$1823,0),0)),"Missing Data")</f>
        <v>0</v>
      </c>
      <c r="J104" s="22"/>
      <c r="K104" s="5">
        <f t="array" ref="K104">IFERROR(INDEX(Data!$E$2:$E$1823,MATCH('Ratios - Total'!$C104,IF(Data!$A$2:$A$1823='Ratios - Total'!$A104,Data!$C$2:$C$1823,0),0))/INDEX(Data!$D$2:$D$1823,MATCH('Ratios - Total'!$C104,IF(Data!$A$2:$A$1823='Ratios - Total'!$A104,Data!$C$2:$C$1823,0),0)),"Missing Data")</f>
        <v>0</v>
      </c>
      <c r="L104" s="5"/>
      <c r="M104" s="5" t="str">
        <f t="array" ref="M104">IFERROR(INDEX(Data!$F$2:$F$1823,MATCH('Ratios - Total'!$C104,IF(Data!$A$2:$A$1823='Ratios - Total'!$A104,Data!$C$2:$C$1823,0),0))/INDEX(Data!$E$2:$E$1823,MATCH('Ratios - Total'!$C104,IF(Data!$A$2:$A$1823='Ratios - Total'!$A104,Data!$C$2:$C$1823,0),0)),"Missing Data")</f>
        <v>Missing Data</v>
      </c>
      <c r="N104" s="5"/>
      <c r="O104" s="5" t="str">
        <f t="array" ref="O104">IFERROR(INDEX(Data!$G$2:$G$1823,MATCH('Ratios - Total'!$C104,IF(Data!$A$2:$A$1823='Ratios - Total'!$A104,Data!$C$2:$C$1823,0),0))/INDEX(Data!$F$2:$F$1823,MATCH('Ratios - Total'!$C104,IF(Data!$A$2:$A$1823='Ratios - Total'!$A104,Data!$C$2:$C$1823,0),0)),"Missing Data")</f>
        <v>Missing Data</v>
      </c>
      <c r="P104" s="5" t="str">
        <f t="array" ref="P104">IFERROR(INDEX(Data!$H$2:$H$1823,MATCH('Ratios - Total'!$C104,IF(Data!$A$2:$A$1823='Ratios - Total'!$A104,Data!$C$2:$C$1823,0),0))/INDEX(Data!$G$2:$G$1823,MATCH('Ratios - Total'!$C104,IF(Data!$A$2:$A$1823='Ratios - Total'!$A104,Data!$C$2:$C$1823,0),0)),"Missing Data")</f>
        <v>Missing Data</v>
      </c>
      <c r="Q104" s="5"/>
      <c r="R104" s="5" t="str">
        <f t="array" ref="R104">IFERROR(INDEX(Data!$L$2:$L$1823,MATCH('Ratios - Total'!$C104,IF(Data!$A$2:$A$1823='Ratios - Total'!$A104,Data!$C$2:$C$1823,0),0))/INDEX(Data!$G$2:$G$1823,MATCH('Ratios - Total'!$C104,IF(Data!$A$2:$A$1823='Ratios - Total'!$A104,Data!$C$2:$C$1823,0),0)),"Missing Data")</f>
        <v>Missing Data</v>
      </c>
      <c r="S104" s="5"/>
      <c r="T104" s="5">
        <f t="array" ref="T104">IFERROR(INDEX(Data!$H$2:$H$1823,MATCH('Ratios - Total'!$C104,IF(Data!$A$2:$A$1823='Ratios - Total'!$A104,Data!$C$2:$C$1823,0),0))/INDEX(Data!$L$2:$L$1823,MATCH('Ratios - Total'!$C104,IF(Data!$A$2:$A$1823='Ratios - Total'!$A104,Data!$C$2:$C$1823,0),0)),"Missing Data")</f>
        <v>15757.044735463594</v>
      </c>
      <c r="U104" s="5">
        <f t="array" ref="U104">IFERROR(INDEX(Data!$K$2:$K$1823,MATCH('Ratios - Total'!$C104,IF(Data!$A$2:$A$1823='Ratios - Total'!$A104,Data!$C$2:$C$1823,0),0))/INDEX(Data!$H$2:$H$1823,MATCH('Ratios - Total'!$C104,IF(Data!$A$2:$A$1823='Ratios - Total'!$A104,Data!$C$2:$C$1823,0),0)),"Missing Data")</f>
        <v>0.58417613362550158</v>
      </c>
      <c r="V104" s="5">
        <f t="array" ref="V104">IFERROR(INDEX(Data!$K$2:$K$1823,MATCH('Ratios - Total'!$C104,IF(Data!$A$2:$A$1823='Ratios - Total'!$A104,Data!$C$2:$C$1823,0),0))/INDEX(Data!$L$2:$L$1823,MATCH('Ratios - Total'!$C104,IF(Data!$A$2:$A$1823='Ratios - Total'!$A104,Data!$C$2:$C$1823,0),0)),"Missing Data")</f>
        <v>9204.8894709271863</v>
      </c>
      <c r="W104" s="5">
        <f t="shared" si="2"/>
        <v>6552.1552645364081</v>
      </c>
      <c r="X104" s="5" t="str">
        <f t="array" ref="X104">IFERROR(INDEX(Data!$K$2:$K$1823,MATCH('Ratios - Total'!$C104,IF(Data!$A$2:$A$1823='Ratios - Total'!$A104,Data!$C$2:$C$1823,0),0))/INDEX(Data!$G$2:$G$1823,MATCH('Ratios - Total'!$C104,IF(Data!$A$2:$A$1823='Ratios - Total'!$A104,Data!$C$2:$C$1823,0),0)),"Missing Data")</f>
        <v>Missing Data</v>
      </c>
    </row>
    <row r="105" spans="1:24" x14ac:dyDescent="0.25">
      <c r="A105" s="22" t="s">
        <v>102</v>
      </c>
      <c r="B105" s="22" t="s">
        <v>103</v>
      </c>
      <c r="C105" s="22">
        <v>1977</v>
      </c>
      <c r="D105" s="5">
        <f t="array" ref="D105">IFERROR(INDEX(Data!$H$2:$H$1823,MATCH('Ratios - Total'!$C105,IF(Data!$A$2:$A$1823='Ratios - Total'!$A105,Data!$C$2:$C$1823,0),0))/INDEX(Data!$D$2:$D$1823,MATCH('Ratios - Total'!$C105,IF(Data!$A$2:$A$1823='Ratios - Total'!$A105,Data!$C$2:$C$1823,0),0)),"Missing Data")</f>
        <v>366.45229021574363</v>
      </c>
      <c r="E105" s="22"/>
      <c r="F105" s="5">
        <f t="array" ref="F105">IFERROR(INDEX(Data!$G$2:$G$1823,MATCH('Ratios - Total'!$C105,IF(Data!$A$2:$A$1823='Ratios - Total'!$A105,Data!$C$2:$C$1823,0),0))/INDEX(Data!$D$2:$D$1823,MATCH('Ratios - Total'!$C105,IF(Data!$A$2:$A$1823='Ratios - Total'!$A105,Data!$C$2:$C$1823,0),0)),"Missing Data")</f>
        <v>0</v>
      </c>
      <c r="G105" s="5"/>
      <c r="H105" s="5" t="str">
        <f t="array" ref="H105">IFERROR(INDEX(Data!$H$2:$H$1823,MATCH('Ratios - Total'!$C105,IF(Data!$A$2:$A$1823='Ratios - Total'!$A105,Data!$C$2:$C$1823,0),0))/INDEX(Data!$G$2:$G$1823,MATCH('Ratios - Total'!$C105,IF(Data!$A$2:$A$1823='Ratios - Total'!$A105,Data!$C$2:$C$1823,0),0)),"Missing Data")</f>
        <v>Missing Data</v>
      </c>
      <c r="I105" s="5">
        <f t="array" ref="I105">IFERROR(INDEX(Data!$G$2:$G$1823,MATCH('Ratios - Total'!$C105,IF(Data!$A$2:$A$1823='Ratios - Total'!$A105,Data!$C$2:$C$1823,0),0))/INDEX(Data!$D$2:$D$1823,MATCH('Ratios - Total'!$C105,IF(Data!$A$2:$A$1823='Ratios - Total'!$A105,Data!$C$2:$C$1823,0),0)),"Missing Data")</f>
        <v>0</v>
      </c>
      <c r="J105" s="22"/>
      <c r="K105" s="5">
        <f t="array" ref="K105">IFERROR(INDEX(Data!$E$2:$E$1823,MATCH('Ratios - Total'!$C105,IF(Data!$A$2:$A$1823='Ratios - Total'!$A105,Data!$C$2:$C$1823,0),0))/INDEX(Data!$D$2:$D$1823,MATCH('Ratios - Total'!$C105,IF(Data!$A$2:$A$1823='Ratios - Total'!$A105,Data!$C$2:$C$1823,0),0)),"Missing Data")</f>
        <v>0</v>
      </c>
      <c r="L105" s="5"/>
      <c r="M105" s="5" t="str">
        <f t="array" ref="M105">IFERROR(INDEX(Data!$F$2:$F$1823,MATCH('Ratios - Total'!$C105,IF(Data!$A$2:$A$1823='Ratios - Total'!$A105,Data!$C$2:$C$1823,0),0))/INDEX(Data!$E$2:$E$1823,MATCH('Ratios - Total'!$C105,IF(Data!$A$2:$A$1823='Ratios - Total'!$A105,Data!$C$2:$C$1823,0),0)),"Missing Data")</f>
        <v>Missing Data</v>
      </c>
      <c r="N105" s="5"/>
      <c r="O105" s="5" t="str">
        <f t="array" ref="O105">IFERROR(INDEX(Data!$G$2:$G$1823,MATCH('Ratios - Total'!$C105,IF(Data!$A$2:$A$1823='Ratios - Total'!$A105,Data!$C$2:$C$1823,0),0))/INDEX(Data!$F$2:$F$1823,MATCH('Ratios - Total'!$C105,IF(Data!$A$2:$A$1823='Ratios - Total'!$A105,Data!$C$2:$C$1823,0),0)),"Missing Data")</f>
        <v>Missing Data</v>
      </c>
      <c r="P105" s="5" t="str">
        <f t="array" ref="P105">IFERROR(INDEX(Data!$H$2:$H$1823,MATCH('Ratios - Total'!$C105,IF(Data!$A$2:$A$1823='Ratios - Total'!$A105,Data!$C$2:$C$1823,0),0))/INDEX(Data!$G$2:$G$1823,MATCH('Ratios - Total'!$C105,IF(Data!$A$2:$A$1823='Ratios - Total'!$A105,Data!$C$2:$C$1823,0),0)),"Missing Data")</f>
        <v>Missing Data</v>
      </c>
      <c r="Q105" s="5"/>
      <c r="R105" s="5" t="str">
        <f t="array" ref="R105">IFERROR(INDEX(Data!$L$2:$L$1823,MATCH('Ratios - Total'!$C105,IF(Data!$A$2:$A$1823='Ratios - Total'!$A105,Data!$C$2:$C$1823,0),0))/INDEX(Data!$G$2:$G$1823,MATCH('Ratios - Total'!$C105,IF(Data!$A$2:$A$1823='Ratios - Total'!$A105,Data!$C$2:$C$1823,0),0)),"Missing Data")</f>
        <v>Missing Data</v>
      </c>
      <c r="S105" s="5"/>
      <c r="T105" s="5">
        <f t="array" ref="T105">IFERROR(INDEX(Data!$H$2:$H$1823,MATCH('Ratios - Total'!$C105,IF(Data!$A$2:$A$1823='Ratios - Total'!$A105,Data!$C$2:$C$1823,0),0))/INDEX(Data!$L$2:$L$1823,MATCH('Ratios - Total'!$C105,IF(Data!$A$2:$A$1823='Ratios - Total'!$A105,Data!$C$2:$C$1823,0),0)),"Missing Data")</f>
        <v>20938.246024275453</v>
      </c>
      <c r="U105" s="5">
        <f t="array" ref="U105">IFERROR(INDEX(Data!$K$2:$K$1823,MATCH('Ratios - Total'!$C105,IF(Data!$A$2:$A$1823='Ratios - Total'!$A105,Data!$C$2:$C$1823,0),0))/INDEX(Data!$H$2:$H$1823,MATCH('Ratios - Total'!$C105,IF(Data!$A$2:$A$1823='Ratios - Total'!$A105,Data!$C$2:$C$1823,0),0)),"Missing Data")</f>
        <v>0.54383846283609716</v>
      </c>
      <c r="V105" s="5">
        <f t="array" ref="V105">IFERROR(INDEX(Data!$K$2:$K$1823,MATCH('Ratios - Total'!$C105,IF(Data!$A$2:$A$1823='Ratios - Total'!$A105,Data!$C$2:$C$1823,0),0))/INDEX(Data!$L$2:$L$1823,MATCH('Ratios - Total'!$C105,IF(Data!$A$2:$A$1823='Ratios - Total'!$A105,Data!$C$2:$C$1823,0),0)),"Missing Data")</f>
        <v>11387.023532325984</v>
      </c>
      <c r="W105" s="5">
        <f t="shared" si="2"/>
        <v>9551.2224919494693</v>
      </c>
      <c r="X105" s="5" t="str">
        <f t="array" ref="X105">IFERROR(INDEX(Data!$K$2:$K$1823,MATCH('Ratios - Total'!$C105,IF(Data!$A$2:$A$1823='Ratios - Total'!$A105,Data!$C$2:$C$1823,0),0))/INDEX(Data!$G$2:$G$1823,MATCH('Ratios - Total'!$C105,IF(Data!$A$2:$A$1823='Ratios - Total'!$A105,Data!$C$2:$C$1823,0),0)),"Missing Data")</f>
        <v>Missing Data</v>
      </c>
    </row>
    <row r="106" spans="1:24" x14ac:dyDescent="0.25">
      <c r="A106" s="22" t="s">
        <v>104</v>
      </c>
      <c r="B106" s="22" t="s">
        <v>105</v>
      </c>
      <c r="C106" s="22">
        <v>1977</v>
      </c>
      <c r="D106" s="5">
        <f t="array" ref="D106">IFERROR(INDEX(Data!$H$2:$H$1823,MATCH('Ratios - Total'!$C106,IF(Data!$A$2:$A$1823='Ratios - Total'!$A106,Data!$C$2:$C$1823,0),0))/INDEX(Data!$D$2:$D$1823,MATCH('Ratios - Total'!$C106,IF(Data!$A$2:$A$1823='Ratios - Total'!$A106,Data!$C$2:$C$1823,0),0)),"Missing Data")</f>
        <v>470.93043034529683</v>
      </c>
      <c r="E106" s="22"/>
      <c r="F106" s="5">
        <f t="array" ref="F106">IFERROR(INDEX(Data!$G$2:$G$1823,MATCH('Ratios - Total'!$C106,IF(Data!$A$2:$A$1823='Ratios - Total'!$A106,Data!$C$2:$C$1823,0),0))/INDEX(Data!$D$2:$D$1823,MATCH('Ratios - Total'!$C106,IF(Data!$A$2:$A$1823='Ratios - Total'!$A106,Data!$C$2:$C$1823,0),0)),"Missing Data")</f>
        <v>0</v>
      </c>
      <c r="G106" s="5"/>
      <c r="H106" s="5" t="str">
        <f t="array" ref="H106">IFERROR(INDEX(Data!$H$2:$H$1823,MATCH('Ratios - Total'!$C106,IF(Data!$A$2:$A$1823='Ratios - Total'!$A106,Data!$C$2:$C$1823,0),0))/INDEX(Data!$G$2:$G$1823,MATCH('Ratios - Total'!$C106,IF(Data!$A$2:$A$1823='Ratios - Total'!$A106,Data!$C$2:$C$1823,0),0)),"Missing Data")</f>
        <v>Missing Data</v>
      </c>
      <c r="I106" s="5">
        <f t="array" ref="I106">IFERROR(INDEX(Data!$G$2:$G$1823,MATCH('Ratios - Total'!$C106,IF(Data!$A$2:$A$1823='Ratios - Total'!$A106,Data!$C$2:$C$1823,0),0))/INDEX(Data!$D$2:$D$1823,MATCH('Ratios - Total'!$C106,IF(Data!$A$2:$A$1823='Ratios - Total'!$A106,Data!$C$2:$C$1823,0),0)),"Missing Data")</f>
        <v>0</v>
      </c>
      <c r="J106" s="22"/>
      <c r="K106" s="5">
        <f t="array" ref="K106">IFERROR(INDEX(Data!$E$2:$E$1823,MATCH('Ratios - Total'!$C106,IF(Data!$A$2:$A$1823='Ratios - Total'!$A106,Data!$C$2:$C$1823,0),0))/INDEX(Data!$D$2:$D$1823,MATCH('Ratios - Total'!$C106,IF(Data!$A$2:$A$1823='Ratios - Total'!$A106,Data!$C$2:$C$1823,0),0)),"Missing Data")</f>
        <v>0</v>
      </c>
      <c r="L106" s="5"/>
      <c r="M106" s="5" t="str">
        <f t="array" ref="M106">IFERROR(INDEX(Data!$F$2:$F$1823,MATCH('Ratios - Total'!$C106,IF(Data!$A$2:$A$1823='Ratios - Total'!$A106,Data!$C$2:$C$1823,0),0))/INDEX(Data!$E$2:$E$1823,MATCH('Ratios - Total'!$C106,IF(Data!$A$2:$A$1823='Ratios - Total'!$A106,Data!$C$2:$C$1823,0),0)),"Missing Data")</f>
        <v>Missing Data</v>
      </c>
      <c r="N106" s="5"/>
      <c r="O106" s="5" t="str">
        <f t="array" ref="O106">IFERROR(INDEX(Data!$G$2:$G$1823,MATCH('Ratios - Total'!$C106,IF(Data!$A$2:$A$1823='Ratios - Total'!$A106,Data!$C$2:$C$1823,0),0))/INDEX(Data!$F$2:$F$1823,MATCH('Ratios - Total'!$C106,IF(Data!$A$2:$A$1823='Ratios - Total'!$A106,Data!$C$2:$C$1823,0),0)),"Missing Data")</f>
        <v>Missing Data</v>
      </c>
      <c r="P106" s="5" t="str">
        <f t="array" ref="P106">IFERROR(INDEX(Data!$H$2:$H$1823,MATCH('Ratios - Total'!$C106,IF(Data!$A$2:$A$1823='Ratios - Total'!$A106,Data!$C$2:$C$1823,0),0))/INDEX(Data!$G$2:$G$1823,MATCH('Ratios - Total'!$C106,IF(Data!$A$2:$A$1823='Ratios - Total'!$A106,Data!$C$2:$C$1823,0),0)),"Missing Data")</f>
        <v>Missing Data</v>
      </c>
      <c r="Q106" s="5"/>
      <c r="R106" s="5" t="str">
        <f t="array" ref="R106">IFERROR(INDEX(Data!$L$2:$L$1823,MATCH('Ratios - Total'!$C106,IF(Data!$A$2:$A$1823='Ratios - Total'!$A106,Data!$C$2:$C$1823,0),0))/INDEX(Data!$G$2:$G$1823,MATCH('Ratios - Total'!$C106,IF(Data!$A$2:$A$1823='Ratios - Total'!$A106,Data!$C$2:$C$1823,0),0)),"Missing Data")</f>
        <v>Missing Data</v>
      </c>
      <c r="S106" s="5"/>
      <c r="T106" s="5">
        <f t="array" ref="T106">IFERROR(INDEX(Data!$H$2:$H$1823,MATCH('Ratios - Total'!$C106,IF(Data!$A$2:$A$1823='Ratios - Total'!$A106,Data!$C$2:$C$1823,0),0))/INDEX(Data!$L$2:$L$1823,MATCH('Ratios - Total'!$C106,IF(Data!$A$2:$A$1823='Ratios - Total'!$A106,Data!$C$2:$C$1823,0),0)),"Missing Data")</f>
        <v>20293.403141361257</v>
      </c>
      <c r="U106" s="5">
        <f t="array" ref="U106">IFERROR(INDEX(Data!$K$2:$K$1823,MATCH('Ratios - Total'!$C106,IF(Data!$A$2:$A$1823='Ratios - Total'!$A106,Data!$C$2:$C$1823,0),0))/INDEX(Data!$H$2:$H$1823,MATCH('Ratios - Total'!$C106,IF(Data!$A$2:$A$1823='Ratios - Total'!$A106,Data!$C$2:$C$1823,0),0)),"Missing Data")</f>
        <v>0.49720266044726058</v>
      </c>
      <c r="V106" s="5">
        <f t="array" ref="V106">IFERROR(INDEX(Data!$K$2:$K$1823,MATCH('Ratios - Total'!$C106,IF(Data!$A$2:$A$1823='Ratios - Total'!$A106,Data!$C$2:$C$1823,0),0))/INDEX(Data!$L$2:$L$1823,MATCH('Ratios - Total'!$C106,IF(Data!$A$2:$A$1823='Ratios - Total'!$A106,Data!$C$2:$C$1823,0),0)),"Missing Data")</f>
        <v>10089.934031413613</v>
      </c>
      <c r="W106" s="5">
        <f t="shared" si="2"/>
        <v>10203.469109947644</v>
      </c>
      <c r="X106" s="5" t="str">
        <f t="array" ref="X106">IFERROR(INDEX(Data!$K$2:$K$1823,MATCH('Ratios - Total'!$C106,IF(Data!$A$2:$A$1823='Ratios - Total'!$A106,Data!$C$2:$C$1823,0),0))/INDEX(Data!$G$2:$G$1823,MATCH('Ratios - Total'!$C106,IF(Data!$A$2:$A$1823='Ratios - Total'!$A106,Data!$C$2:$C$1823,0),0)),"Missing Data")</f>
        <v>Missing Data</v>
      </c>
    </row>
    <row r="107" spans="1:24" x14ac:dyDescent="0.25">
      <c r="A107" s="22" t="s">
        <v>4</v>
      </c>
      <c r="B107" s="22" t="s">
        <v>5</v>
      </c>
      <c r="C107" s="22">
        <v>1978</v>
      </c>
      <c r="D107" s="5">
        <f t="array" ref="D107">IFERROR(INDEX(Data!$H$2:$H$1823,MATCH('Ratios - Total'!$C107,IF(Data!$A$2:$A$1823='Ratios - Total'!$A107,Data!$C$2:$C$1823,0),0))/INDEX(Data!$D$2:$D$1823,MATCH('Ratios - Total'!$C107,IF(Data!$A$2:$A$1823='Ratios - Total'!$A107,Data!$C$2:$C$1823,0),0)),"Missing Data")</f>
        <v>272.74028355920001</v>
      </c>
      <c r="E107" s="22"/>
      <c r="F107" s="5">
        <f t="array" ref="F107">IFERROR(INDEX(Data!$G$2:$G$1823,MATCH('Ratios - Total'!$C107,IF(Data!$A$2:$A$1823='Ratios - Total'!$A107,Data!$C$2:$C$1823,0),0))/INDEX(Data!$D$2:$D$1823,MATCH('Ratios - Total'!$C107,IF(Data!$A$2:$A$1823='Ratios - Total'!$A107,Data!$C$2:$C$1823,0),0)),"Missing Data")</f>
        <v>0</v>
      </c>
      <c r="G107" s="5"/>
      <c r="H107" s="5" t="str">
        <f t="array" ref="H107">IFERROR(INDEX(Data!$H$2:$H$1823,MATCH('Ratios - Total'!$C107,IF(Data!$A$2:$A$1823='Ratios - Total'!$A107,Data!$C$2:$C$1823,0),0))/INDEX(Data!$G$2:$G$1823,MATCH('Ratios - Total'!$C107,IF(Data!$A$2:$A$1823='Ratios - Total'!$A107,Data!$C$2:$C$1823,0),0)),"Missing Data")</f>
        <v>Missing Data</v>
      </c>
      <c r="I107" s="5">
        <f t="array" ref="I107">IFERROR(INDEX(Data!$G$2:$G$1823,MATCH('Ratios - Total'!$C107,IF(Data!$A$2:$A$1823='Ratios - Total'!$A107,Data!$C$2:$C$1823,0),0))/INDEX(Data!$D$2:$D$1823,MATCH('Ratios - Total'!$C107,IF(Data!$A$2:$A$1823='Ratios - Total'!$A107,Data!$C$2:$C$1823,0),0)),"Missing Data")</f>
        <v>0</v>
      </c>
      <c r="J107" s="22"/>
      <c r="K107" s="5">
        <f t="array" ref="K107">IFERROR(INDEX(Data!$E$2:$E$1823,MATCH('Ratios - Total'!$C107,IF(Data!$A$2:$A$1823='Ratios - Total'!$A107,Data!$C$2:$C$1823,0),0))/INDEX(Data!$D$2:$D$1823,MATCH('Ratios - Total'!$C107,IF(Data!$A$2:$A$1823='Ratios - Total'!$A107,Data!$C$2:$C$1823,0),0)),"Missing Data")</f>
        <v>0</v>
      </c>
      <c r="L107" s="5"/>
      <c r="M107" s="5" t="str">
        <f t="array" ref="M107">IFERROR(INDEX(Data!$F$2:$F$1823,MATCH('Ratios - Total'!$C107,IF(Data!$A$2:$A$1823='Ratios - Total'!$A107,Data!$C$2:$C$1823,0),0))/INDEX(Data!$E$2:$E$1823,MATCH('Ratios - Total'!$C107,IF(Data!$A$2:$A$1823='Ratios - Total'!$A107,Data!$C$2:$C$1823,0),0)),"Missing Data")</f>
        <v>Missing Data</v>
      </c>
      <c r="N107" s="5"/>
      <c r="O107" s="5" t="str">
        <f t="array" ref="O107">IFERROR(INDEX(Data!$G$2:$G$1823,MATCH('Ratios - Total'!$C107,IF(Data!$A$2:$A$1823='Ratios - Total'!$A107,Data!$C$2:$C$1823,0),0))/INDEX(Data!$F$2:$F$1823,MATCH('Ratios - Total'!$C107,IF(Data!$A$2:$A$1823='Ratios - Total'!$A107,Data!$C$2:$C$1823,0),0)),"Missing Data")</f>
        <v>Missing Data</v>
      </c>
      <c r="P107" s="5" t="str">
        <f t="array" ref="P107">IFERROR(INDEX(Data!$H$2:$H$1823,MATCH('Ratios - Total'!$C107,IF(Data!$A$2:$A$1823='Ratios - Total'!$A107,Data!$C$2:$C$1823,0),0))/INDEX(Data!$G$2:$G$1823,MATCH('Ratios - Total'!$C107,IF(Data!$A$2:$A$1823='Ratios - Total'!$A107,Data!$C$2:$C$1823,0),0)),"Missing Data")</f>
        <v>Missing Data</v>
      </c>
      <c r="Q107" s="5"/>
      <c r="R107" s="5" t="str">
        <f t="array" ref="R107">IFERROR(INDEX(Data!$L$2:$L$1823,MATCH('Ratios - Total'!$C107,IF(Data!$A$2:$A$1823='Ratios - Total'!$A107,Data!$C$2:$C$1823,0),0))/INDEX(Data!$G$2:$G$1823,MATCH('Ratios - Total'!$C107,IF(Data!$A$2:$A$1823='Ratios - Total'!$A107,Data!$C$2:$C$1823,0),0)),"Missing Data")</f>
        <v>Missing Data</v>
      </c>
      <c r="S107" s="5"/>
      <c r="T107" s="5">
        <f t="array" ref="T107">IFERROR(INDEX(Data!$H$2:$H$1823,MATCH('Ratios - Total'!$C107,IF(Data!$A$2:$A$1823='Ratios - Total'!$A107,Data!$C$2:$C$1823,0),0))/INDEX(Data!$L$2:$L$1823,MATCH('Ratios - Total'!$C107,IF(Data!$A$2:$A$1823='Ratios - Total'!$A107,Data!$C$2:$C$1823,0),0)),"Missing Data")</f>
        <v>16762.077645625621</v>
      </c>
      <c r="U107" s="5">
        <f t="array" ref="U107">IFERROR(INDEX(Data!$K$2:$K$1823,MATCH('Ratios - Total'!$C107,IF(Data!$A$2:$A$1823='Ratios - Total'!$A107,Data!$C$2:$C$1823,0),0))/INDEX(Data!$H$2:$H$1823,MATCH('Ratios - Total'!$C107,IF(Data!$A$2:$A$1823='Ratios - Total'!$A107,Data!$C$2:$C$1823,0),0)),"Missing Data")</f>
        <v>0.55464232103597211</v>
      </c>
      <c r="V107" s="5">
        <f t="array" ref="V107">IFERROR(INDEX(Data!$K$2:$K$1823,MATCH('Ratios - Total'!$C107,IF(Data!$A$2:$A$1823='Ratios - Total'!$A107,Data!$C$2:$C$1823,0),0))/INDEX(Data!$L$2:$L$1823,MATCH('Ratios - Total'!$C107,IF(Data!$A$2:$A$1823='Ratios - Total'!$A107,Data!$C$2:$C$1823,0),0)),"Missing Data")</f>
        <v>9296.9576507549773</v>
      </c>
      <c r="W107" s="5">
        <f t="shared" si="2"/>
        <v>7465.1199948706435</v>
      </c>
      <c r="X107" s="5" t="str">
        <f t="array" ref="X107">IFERROR(INDEX(Data!$K$2:$K$1823,MATCH('Ratios - Total'!$C107,IF(Data!$A$2:$A$1823='Ratios - Total'!$A107,Data!$C$2:$C$1823,0),0))/INDEX(Data!$G$2:$G$1823,MATCH('Ratios - Total'!$C107,IF(Data!$A$2:$A$1823='Ratios - Total'!$A107,Data!$C$2:$C$1823,0),0)),"Missing Data")</f>
        <v>Missing Data</v>
      </c>
    </row>
    <row r="108" spans="1:24" x14ac:dyDescent="0.25">
      <c r="A108" s="22" t="s">
        <v>6</v>
      </c>
      <c r="B108" s="22" t="s">
        <v>7</v>
      </c>
      <c r="C108" s="22">
        <v>1978</v>
      </c>
      <c r="D108" s="5">
        <f t="array" ref="D108">IFERROR(INDEX(Data!$H$2:$H$1823,MATCH('Ratios - Total'!$C108,IF(Data!$A$2:$A$1823='Ratios - Total'!$A108,Data!$C$2:$C$1823,0),0))/INDEX(Data!$D$2:$D$1823,MATCH('Ratios - Total'!$C108,IF(Data!$A$2:$A$1823='Ratios - Total'!$A108,Data!$C$2:$C$1823,0),0)),"Missing Data")</f>
        <v>954.78019150105297</v>
      </c>
      <c r="E108" s="22"/>
      <c r="F108" s="5">
        <f t="array" ref="F108">IFERROR(INDEX(Data!$G$2:$G$1823,MATCH('Ratios - Total'!$C108,IF(Data!$A$2:$A$1823='Ratios - Total'!$A108,Data!$C$2:$C$1823,0),0))/INDEX(Data!$D$2:$D$1823,MATCH('Ratios - Total'!$C108,IF(Data!$A$2:$A$1823='Ratios - Total'!$A108,Data!$C$2:$C$1823,0),0)),"Missing Data")</f>
        <v>0</v>
      </c>
      <c r="G108" s="5"/>
      <c r="H108" s="5" t="str">
        <f t="array" ref="H108">IFERROR(INDEX(Data!$H$2:$H$1823,MATCH('Ratios - Total'!$C108,IF(Data!$A$2:$A$1823='Ratios - Total'!$A108,Data!$C$2:$C$1823,0),0))/INDEX(Data!$G$2:$G$1823,MATCH('Ratios - Total'!$C108,IF(Data!$A$2:$A$1823='Ratios - Total'!$A108,Data!$C$2:$C$1823,0),0)),"Missing Data")</f>
        <v>Missing Data</v>
      </c>
      <c r="I108" s="5">
        <f t="array" ref="I108">IFERROR(INDEX(Data!$G$2:$G$1823,MATCH('Ratios - Total'!$C108,IF(Data!$A$2:$A$1823='Ratios - Total'!$A108,Data!$C$2:$C$1823,0),0))/INDEX(Data!$D$2:$D$1823,MATCH('Ratios - Total'!$C108,IF(Data!$A$2:$A$1823='Ratios - Total'!$A108,Data!$C$2:$C$1823,0),0)),"Missing Data")</f>
        <v>0</v>
      </c>
      <c r="J108" s="22"/>
      <c r="K108" s="5">
        <f t="array" ref="K108">IFERROR(INDEX(Data!$E$2:$E$1823,MATCH('Ratios - Total'!$C108,IF(Data!$A$2:$A$1823='Ratios - Total'!$A108,Data!$C$2:$C$1823,0),0))/INDEX(Data!$D$2:$D$1823,MATCH('Ratios - Total'!$C108,IF(Data!$A$2:$A$1823='Ratios - Total'!$A108,Data!$C$2:$C$1823,0),0)),"Missing Data")</f>
        <v>0</v>
      </c>
      <c r="L108" s="5"/>
      <c r="M108" s="5" t="str">
        <f t="array" ref="M108">IFERROR(INDEX(Data!$F$2:$F$1823,MATCH('Ratios - Total'!$C108,IF(Data!$A$2:$A$1823='Ratios - Total'!$A108,Data!$C$2:$C$1823,0),0))/INDEX(Data!$E$2:$E$1823,MATCH('Ratios - Total'!$C108,IF(Data!$A$2:$A$1823='Ratios - Total'!$A108,Data!$C$2:$C$1823,0),0)),"Missing Data")</f>
        <v>Missing Data</v>
      </c>
      <c r="N108" s="5"/>
      <c r="O108" s="5" t="str">
        <f t="array" ref="O108">IFERROR(INDEX(Data!$G$2:$G$1823,MATCH('Ratios - Total'!$C108,IF(Data!$A$2:$A$1823='Ratios - Total'!$A108,Data!$C$2:$C$1823,0),0))/INDEX(Data!$F$2:$F$1823,MATCH('Ratios - Total'!$C108,IF(Data!$A$2:$A$1823='Ratios - Total'!$A108,Data!$C$2:$C$1823,0),0)),"Missing Data")</f>
        <v>Missing Data</v>
      </c>
      <c r="P108" s="5" t="str">
        <f t="array" ref="P108">IFERROR(INDEX(Data!$H$2:$H$1823,MATCH('Ratios - Total'!$C108,IF(Data!$A$2:$A$1823='Ratios - Total'!$A108,Data!$C$2:$C$1823,0),0))/INDEX(Data!$G$2:$G$1823,MATCH('Ratios - Total'!$C108,IF(Data!$A$2:$A$1823='Ratios - Total'!$A108,Data!$C$2:$C$1823,0),0)),"Missing Data")</f>
        <v>Missing Data</v>
      </c>
      <c r="Q108" s="5"/>
      <c r="R108" s="5" t="str">
        <f t="array" ref="R108">IFERROR(INDEX(Data!$L$2:$L$1823,MATCH('Ratios - Total'!$C108,IF(Data!$A$2:$A$1823='Ratios - Total'!$A108,Data!$C$2:$C$1823,0),0))/INDEX(Data!$G$2:$G$1823,MATCH('Ratios - Total'!$C108,IF(Data!$A$2:$A$1823='Ratios - Total'!$A108,Data!$C$2:$C$1823,0),0)),"Missing Data")</f>
        <v>Missing Data</v>
      </c>
      <c r="S108" s="5"/>
      <c r="T108" s="5">
        <f t="array" ref="T108">IFERROR(INDEX(Data!$H$2:$H$1823,MATCH('Ratios - Total'!$C108,IF(Data!$A$2:$A$1823='Ratios - Total'!$A108,Data!$C$2:$C$1823,0),0))/INDEX(Data!$L$2:$L$1823,MATCH('Ratios - Total'!$C108,IF(Data!$A$2:$A$1823='Ratios - Total'!$A108,Data!$C$2:$C$1823,0),0)),"Missing Data")</f>
        <v>39364.838544336235</v>
      </c>
      <c r="U108" s="5">
        <f t="array" ref="U108">IFERROR(INDEX(Data!$K$2:$K$1823,MATCH('Ratios - Total'!$C108,IF(Data!$A$2:$A$1823='Ratios - Total'!$A108,Data!$C$2:$C$1823,0),0))/INDEX(Data!$H$2:$H$1823,MATCH('Ratios - Total'!$C108,IF(Data!$A$2:$A$1823='Ratios - Total'!$A108,Data!$C$2:$C$1823,0),0)),"Missing Data")</f>
        <v>0.46423995583379341</v>
      </c>
      <c r="V108" s="5">
        <f t="array" ref="V108">IFERROR(INDEX(Data!$K$2:$K$1823,MATCH('Ratios - Total'!$C108,IF(Data!$A$2:$A$1823='Ratios - Total'!$A108,Data!$C$2:$C$1823,0),0))/INDEX(Data!$L$2:$L$1823,MATCH('Ratios - Total'!$C108,IF(Data!$A$2:$A$1823='Ratios - Total'!$A108,Data!$C$2:$C$1823,0),0)),"Missing Data")</f>
        <v>18274.730907227062</v>
      </c>
      <c r="W108" s="5">
        <f t="shared" si="2"/>
        <v>21090.107637109173</v>
      </c>
      <c r="X108" s="5" t="str">
        <f t="array" ref="X108">IFERROR(INDEX(Data!$K$2:$K$1823,MATCH('Ratios - Total'!$C108,IF(Data!$A$2:$A$1823='Ratios - Total'!$A108,Data!$C$2:$C$1823,0),0))/INDEX(Data!$G$2:$G$1823,MATCH('Ratios - Total'!$C108,IF(Data!$A$2:$A$1823='Ratios - Total'!$A108,Data!$C$2:$C$1823,0),0)),"Missing Data")</f>
        <v>Missing Data</v>
      </c>
    </row>
    <row r="109" spans="1:24" x14ac:dyDescent="0.25">
      <c r="A109" s="22" t="s">
        <v>8</v>
      </c>
      <c r="B109" s="22" t="s">
        <v>9</v>
      </c>
      <c r="C109" s="22">
        <v>1978</v>
      </c>
      <c r="D109" s="5">
        <f t="array" ref="D109">IFERROR(INDEX(Data!$H$2:$H$1823,MATCH('Ratios - Total'!$C109,IF(Data!$A$2:$A$1823='Ratios - Total'!$A109,Data!$C$2:$C$1823,0),0))/INDEX(Data!$D$2:$D$1823,MATCH('Ratios - Total'!$C109,IF(Data!$A$2:$A$1823='Ratios - Total'!$A109,Data!$C$2:$C$1823,0),0)),"Missing Data")</f>
        <v>368.24086562673261</v>
      </c>
      <c r="E109" s="22"/>
      <c r="F109" s="5">
        <f t="array" ref="F109">IFERROR(INDEX(Data!$G$2:$G$1823,MATCH('Ratios - Total'!$C109,IF(Data!$A$2:$A$1823='Ratios - Total'!$A109,Data!$C$2:$C$1823,0),0))/INDEX(Data!$D$2:$D$1823,MATCH('Ratios - Total'!$C109,IF(Data!$A$2:$A$1823='Ratios - Total'!$A109,Data!$C$2:$C$1823,0),0)),"Missing Data")</f>
        <v>0</v>
      </c>
      <c r="G109" s="5"/>
      <c r="H109" s="5" t="str">
        <f t="array" ref="H109">IFERROR(INDEX(Data!$H$2:$H$1823,MATCH('Ratios - Total'!$C109,IF(Data!$A$2:$A$1823='Ratios - Total'!$A109,Data!$C$2:$C$1823,0),0))/INDEX(Data!$G$2:$G$1823,MATCH('Ratios - Total'!$C109,IF(Data!$A$2:$A$1823='Ratios - Total'!$A109,Data!$C$2:$C$1823,0),0)),"Missing Data")</f>
        <v>Missing Data</v>
      </c>
      <c r="I109" s="5">
        <f t="array" ref="I109">IFERROR(INDEX(Data!$G$2:$G$1823,MATCH('Ratios - Total'!$C109,IF(Data!$A$2:$A$1823='Ratios - Total'!$A109,Data!$C$2:$C$1823,0),0))/INDEX(Data!$D$2:$D$1823,MATCH('Ratios - Total'!$C109,IF(Data!$A$2:$A$1823='Ratios - Total'!$A109,Data!$C$2:$C$1823,0),0)),"Missing Data")</f>
        <v>0</v>
      </c>
      <c r="J109" s="22"/>
      <c r="K109" s="5">
        <f t="array" ref="K109">IFERROR(INDEX(Data!$E$2:$E$1823,MATCH('Ratios - Total'!$C109,IF(Data!$A$2:$A$1823='Ratios - Total'!$A109,Data!$C$2:$C$1823,0),0))/INDEX(Data!$D$2:$D$1823,MATCH('Ratios - Total'!$C109,IF(Data!$A$2:$A$1823='Ratios - Total'!$A109,Data!$C$2:$C$1823,0),0)),"Missing Data")</f>
        <v>0</v>
      </c>
      <c r="L109" s="5"/>
      <c r="M109" s="5" t="str">
        <f t="array" ref="M109">IFERROR(INDEX(Data!$F$2:$F$1823,MATCH('Ratios - Total'!$C109,IF(Data!$A$2:$A$1823='Ratios - Total'!$A109,Data!$C$2:$C$1823,0),0))/INDEX(Data!$E$2:$E$1823,MATCH('Ratios - Total'!$C109,IF(Data!$A$2:$A$1823='Ratios - Total'!$A109,Data!$C$2:$C$1823,0),0)),"Missing Data")</f>
        <v>Missing Data</v>
      </c>
      <c r="N109" s="5"/>
      <c r="O109" s="5" t="str">
        <f t="array" ref="O109">IFERROR(INDEX(Data!$G$2:$G$1823,MATCH('Ratios - Total'!$C109,IF(Data!$A$2:$A$1823='Ratios - Total'!$A109,Data!$C$2:$C$1823,0),0))/INDEX(Data!$F$2:$F$1823,MATCH('Ratios - Total'!$C109,IF(Data!$A$2:$A$1823='Ratios - Total'!$A109,Data!$C$2:$C$1823,0),0)),"Missing Data")</f>
        <v>Missing Data</v>
      </c>
      <c r="P109" s="5" t="str">
        <f t="array" ref="P109">IFERROR(INDEX(Data!$H$2:$H$1823,MATCH('Ratios - Total'!$C109,IF(Data!$A$2:$A$1823='Ratios - Total'!$A109,Data!$C$2:$C$1823,0),0))/INDEX(Data!$G$2:$G$1823,MATCH('Ratios - Total'!$C109,IF(Data!$A$2:$A$1823='Ratios - Total'!$A109,Data!$C$2:$C$1823,0),0)),"Missing Data")</f>
        <v>Missing Data</v>
      </c>
      <c r="Q109" s="5"/>
      <c r="R109" s="5" t="str">
        <f t="array" ref="R109">IFERROR(INDEX(Data!$L$2:$L$1823,MATCH('Ratios - Total'!$C109,IF(Data!$A$2:$A$1823='Ratios - Total'!$A109,Data!$C$2:$C$1823,0),0))/INDEX(Data!$G$2:$G$1823,MATCH('Ratios - Total'!$C109,IF(Data!$A$2:$A$1823='Ratios - Total'!$A109,Data!$C$2:$C$1823,0),0)),"Missing Data")</f>
        <v>Missing Data</v>
      </c>
      <c r="S109" s="5"/>
      <c r="T109" s="5">
        <f t="array" ref="T109">IFERROR(INDEX(Data!$H$2:$H$1823,MATCH('Ratios - Total'!$C109,IF(Data!$A$2:$A$1823='Ratios - Total'!$A109,Data!$C$2:$C$1823,0),0))/INDEX(Data!$L$2:$L$1823,MATCH('Ratios - Total'!$C109,IF(Data!$A$2:$A$1823='Ratios - Total'!$A109,Data!$C$2:$C$1823,0),0)),"Missing Data")</f>
        <v>18810.630959626698</v>
      </c>
      <c r="U109" s="5">
        <f t="array" ref="U109">IFERROR(INDEX(Data!$K$2:$K$1823,MATCH('Ratios - Total'!$C109,IF(Data!$A$2:$A$1823='Ratios - Total'!$A109,Data!$C$2:$C$1823,0),0))/INDEX(Data!$H$2:$H$1823,MATCH('Ratios - Total'!$C109,IF(Data!$A$2:$A$1823='Ratios - Total'!$A109,Data!$C$2:$C$1823,0),0)),"Missing Data")</f>
        <v>0.60511704358180107</v>
      </c>
      <c r="V109" s="5">
        <f t="array" ref="V109">IFERROR(INDEX(Data!$K$2:$K$1823,MATCH('Ratios - Total'!$C109,IF(Data!$A$2:$A$1823='Ratios - Total'!$A109,Data!$C$2:$C$1823,0),0))/INDEX(Data!$L$2:$L$1823,MATCH('Ratios - Total'!$C109,IF(Data!$A$2:$A$1823='Ratios - Total'!$A109,Data!$C$2:$C$1823,0),0)),"Missing Data")</f>
        <v>11382.633394197606</v>
      </c>
      <c r="W109" s="5">
        <f t="shared" si="2"/>
        <v>7427.997565429092</v>
      </c>
      <c r="X109" s="5" t="str">
        <f t="array" ref="X109">IFERROR(INDEX(Data!$K$2:$K$1823,MATCH('Ratios - Total'!$C109,IF(Data!$A$2:$A$1823='Ratios - Total'!$A109,Data!$C$2:$C$1823,0),0))/INDEX(Data!$G$2:$G$1823,MATCH('Ratios - Total'!$C109,IF(Data!$A$2:$A$1823='Ratios - Total'!$A109,Data!$C$2:$C$1823,0),0)),"Missing Data")</f>
        <v>Missing Data</v>
      </c>
    </row>
    <row r="110" spans="1:24" x14ac:dyDescent="0.25">
      <c r="A110" s="22" t="s">
        <v>10</v>
      </c>
      <c r="B110" s="22" t="s">
        <v>11</v>
      </c>
      <c r="C110" s="22">
        <v>1978</v>
      </c>
      <c r="D110" s="5">
        <f t="array" ref="D110">IFERROR(INDEX(Data!$H$2:$H$1823,MATCH('Ratios - Total'!$C110,IF(Data!$A$2:$A$1823='Ratios - Total'!$A110,Data!$C$2:$C$1823,0),0))/INDEX(Data!$D$2:$D$1823,MATCH('Ratios - Total'!$C110,IF(Data!$A$2:$A$1823='Ratios - Total'!$A110,Data!$C$2:$C$1823,0),0)),"Missing Data")</f>
        <v>259.02191101458754</v>
      </c>
      <c r="E110" s="22"/>
      <c r="F110" s="5">
        <f t="array" ref="F110">IFERROR(INDEX(Data!$G$2:$G$1823,MATCH('Ratios - Total'!$C110,IF(Data!$A$2:$A$1823='Ratios - Total'!$A110,Data!$C$2:$C$1823,0),0))/INDEX(Data!$D$2:$D$1823,MATCH('Ratios - Total'!$C110,IF(Data!$A$2:$A$1823='Ratios - Total'!$A110,Data!$C$2:$C$1823,0),0)),"Missing Data")</f>
        <v>0</v>
      </c>
      <c r="G110" s="5"/>
      <c r="H110" s="5" t="str">
        <f t="array" ref="H110">IFERROR(INDEX(Data!$H$2:$H$1823,MATCH('Ratios - Total'!$C110,IF(Data!$A$2:$A$1823='Ratios - Total'!$A110,Data!$C$2:$C$1823,0),0))/INDEX(Data!$G$2:$G$1823,MATCH('Ratios - Total'!$C110,IF(Data!$A$2:$A$1823='Ratios - Total'!$A110,Data!$C$2:$C$1823,0),0)),"Missing Data")</f>
        <v>Missing Data</v>
      </c>
      <c r="I110" s="5">
        <f t="array" ref="I110">IFERROR(INDEX(Data!$G$2:$G$1823,MATCH('Ratios - Total'!$C110,IF(Data!$A$2:$A$1823='Ratios - Total'!$A110,Data!$C$2:$C$1823,0),0))/INDEX(Data!$D$2:$D$1823,MATCH('Ratios - Total'!$C110,IF(Data!$A$2:$A$1823='Ratios - Total'!$A110,Data!$C$2:$C$1823,0),0)),"Missing Data")</f>
        <v>0</v>
      </c>
      <c r="J110" s="22"/>
      <c r="K110" s="5">
        <f t="array" ref="K110">IFERROR(INDEX(Data!$E$2:$E$1823,MATCH('Ratios - Total'!$C110,IF(Data!$A$2:$A$1823='Ratios - Total'!$A110,Data!$C$2:$C$1823,0),0))/INDEX(Data!$D$2:$D$1823,MATCH('Ratios - Total'!$C110,IF(Data!$A$2:$A$1823='Ratios - Total'!$A110,Data!$C$2:$C$1823,0),0)),"Missing Data")</f>
        <v>0</v>
      </c>
      <c r="L110" s="5"/>
      <c r="M110" s="5" t="str">
        <f t="array" ref="M110">IFERROR(INDEX(Data!$F$2:$F$1823,MATCH('Ratios - Total'!$C110,IF(Data!$A$2:$A$1823='Ratios - Total'!$A110,Data!$C$2:$C$1823,0),0))/INDEX(Data!$E$2:$E$1823,MATCH('Ratios - Total'!$C110,IF(Data!$A$2:$A$1823='Ratios - Total'!$A110,Data!$C$2:$C$1823,0),0)),"Missing Data")</f>
        <v>Missing Data</v>
      </c>
      <c r="N110" s="5"/>
      <c r="O110" s="5" t="str">
        <f t="array" ref="O110">IFERROR(INDEX(Data!$G$2:$G$1823,MATCH('Ratios - Total'!$C110,IF(Data!$A$2:$A$1823='Ratios - Total'!$A110,Data!$C$2:$C$1823,0),0))/INDEX(Data!$F$2:$F$1823,MATCH('Ratios - Total'!$C110,IF(Data!$A$2:$A$1823='Ratios - Total'!$A110,Data!$C$2:$C$1823,0),0)),"Missing Data")</f>
        <v>Missing Data</v>
      </c>
      <c r="P110" s="5" t="str">
        <f t="array" ref="P110">IFERROR(INDEX(Data!$H$2:$H$1823,MATCH('Ratios - Total'!$C110,IF(Data!$A$2:$A$1823='Ratios - Total'!$A110,Data!$C$2:$C$1823,0),0))/INDEX(Data!$G$2:$G$1823,MATCH('Ratios - Total'!$C110,IF(Data!$A$2:$A$1823='Ratios - Total'!$A110,Data!$C$2:$C$1823,0),0)),"Missing Data")</f>
        <v>Missing Data</v>
      </c>
      <c r="Q110" s="5"/>
      <c r="R110" s="5" t="str">
        <f t="array" ref="R110">IFERROR(INDEX(Data!$L$2:$L$1823,MATCH('Ratios - Total'!$C110,IF(Data!$A$2:$A$1823='Ratios - Total'!$A110,Data!$C$2:$C$1823,0),0))/INDEX(Data!$G$2:$G$1823,MATCH('Ratios - Total'!$C110,IF(Data!$A$2:$A$1823='Ratios - Total'!$A110,Data!$C$2:$C$1823,0),0)),"Missing Data")</f>
        <v>Missing Data</v>
      </c>
      <c r="S110" s="5"/>
      <c r="T110" s="5">
        <f t="array" ref="T110">IFERROR(INDEX(Data!$H$2:$H$1823,MATCH('Ratios - Total'!$C110,IF(Data!$A$2:$A$1823='Ratios - Total'!$A110,Data!$C$2:$C$1823,0),0))/INDEX(Data!$L$2:$L$1823,MATCH('Ratios - Total'!$C110,IF(Data!$A$2:$A$1823='Ratios - Total'!$A110,Data!$C$2:$C$1823,0),0)),"Missing Data")</f>
        <v>14526.715483370455</v>
      </c>
      <c r="U110" s="5">
        <f t="array" ref="U110">IFERROR(INDEX(Data!$K$2:$K$1823,MATCH('Ratios - Total'!$C110,IF(Data!$A$2:$A$1823='Ratios - Total'!$A110,Data!$C$2:$C$1823,0),0))/INDEX(Data!$H$2:$H$1823,MATCH('Ratios - Total'!$C110,IF(Data!$A$2:$A$1823='Ratios - Total'!$A110,Data!$C$2:$C$1823,0),0)),"Missing Data")</f>
        <v>0.55018921947353061</v>
      </c>
      <c r="V110" s="5">
        <f t="array" ref="V110">IFERROR(INDEX(Data!$K$2:$K$1823,MATCH('Ratios - Total'!$C110,IF(Data!$A$2:$A$1823='Ratios - Total'!$A110,Data!$C$2:$C$1823,0),0))/INDEX(Data!$L$2:$L$1823,MATCH('Ratios - Total'!$C110,IF(Data!$A$2:$A$1823='Ratios - Total'!$A110,Data!$C$2:$C$1823,0),0)),"Missing Data")</f>
        <v>7992.4422533096422</v>
      </c>
      <c r="W110" s="5">
        <f t="shared" si="2"/>
        <v>6534.2732300608131</v>
      </c>
      <c r="X110" s="5" t="str">
        <f t="array" ref="X110">IFERROR(INDEX(Data!$K$2:$K$1823,MATCH('Ratios - Total'!$C110,IF(Data!$A$2:$A$1823='Ratios - Total'!$A110,Data!$C$2:$C$1823,0),0))/INDEX(Data!$G$2:$G$1823,MATCH('Ratios - Total'!$C110,IF(Data!$A$2:$A$1823='Ratios - Total'!$A110,Data!$C$2:$C$1823,0),0)),"Missing Data")</f>
        <v>Missing Data</v>
      </c>
    </row>
    <row r="111" spans="1:24" x14ac:dyDescent="0.25">
      <c r="A111" s="22" t="s">
        <v>12</v>
      </c>
      <c r="B111" s="22" t="s">
        <v>13</v>
      </c>
      <c r="C111" s="22">
        <v>1978</v>
      </c>
      <c r="D111" s="5">
        <f t="array" ref="D111">IFERROR(INDEX(Data!$H$2:$H$1823,MATCH('Ratios - Total'!$C111,IF(Data!$A$2:$A$1823='Ratios - Total'!$A111,Data!$C$2:$C$1823,0),0))/INDEX(Data!$D$2:$D$1823,MATCH('Ratios - Total'!$C111,IF(Data!$A$2:$A$1823='Ratios - Total'!$A111,Data!$C$2:$C$1823,0),0)),"Missing Data")</f>
        <v>412.69267462266231</v>
      </c>
      <c r="E111" s="22"/>
      <c r="F111" s="5">
        <f t="array" ref="F111">IFERROR(INDEX(Data!$G$2:$G$1823,MATCH('Ratios - Total'!$C111,IF(Data!$A$2:$A$1823='Ratios - Total'!$A111,Data!$C$2:$C$1823,0),0))/INDEX(Data!$D$2:$D$1823,MATCH('Ratios - Total'!$C111,IF(Data!$A$2:$A$1823='Ratios - Total'!$A111,Data!$C$2:$C$1823,0),0)),"Missing Data")</f>
        <v>0</v>
      </c>
      <c r="G111" s="5"/>
      <c r="H111" s="5" t="str">
        <f t="array" ref="H111">IFERROR(INDEX(Data!$H$2:$H$1823,MATCH('Ratios - Total'!$C111,IF(Data!$A$2:$A$1823='Ratios - Total'!$A111,Data!$C$2:$C$1823,0),0))/INDEX(Data!$G$2:$G$1823,MATCH('Ratios - Total'!$C111,IF(Data!$A$2:$A$1823='Ratios - Total'!$A111,Data!$C$2:$C$1823,0),0)),"Missing Data")</f>
        <v>Missing Data</v>
      </c>
      <c r="I111" s="5">
        <f t="array" ref="I111">IFERROR(INDEX(Data!$G$2:$G$1823,MATCH('Ratios - Total'!$C111,IF(Data!$A$2:$A$1823='Ratios - Total'!$A111,Data!$C$2:$C$1823,0),0))/INDEX(Data!$D$2:$D$1823,MATCH('Ratios - Total'!$C111,IF(Data!$A$2:$A$1823='Ratios - Total'!$A111,Data!$C$2:$C$1823,0),0)),"Missing Data")</f>
        <v>0</v>
      </c>
      <c r="J111" s="22"/>
      <c r="K111" s="5">
        <f t="array" ref="K111">IFERROR(INDEX(Data!$E$2:$E$1823,MATCH('Ratios - Total'!$C111,IF(Data!$A$2:$A$1823='Ratios - Total'!$A111,Data!$C$2:$C$1823,0),0))/INDEX(Data!$D$2:$D$1823,MATCH('Ratios - Total'!$C111,IF(Data!$A$2:$A$1823='Ratios - Total'!$A111,Data!$C$2:$C$1823,0),0)),"Missing Data")</f>
        <v>0</v>
      </c>
      <c r="L111" s="5"/>
      <c r="M111" s="5" t="str">
        <f t="array" ref="M111">IFERROR(INDEX(Data!$F$2:$F$1823,MATCH('Ratios - Total'!$C111,IF(Data!$A$2:$A$1823='Ratios - Total'!$A111,Data!$C$2:$C$1823,0),0))/INDEX(Data!$E$2:$E$1823,MATCH('Ratios - Total'!$C111,IF(Data!$A$2:$A$1823='Ratios - Total'!$A111,Data!$C$2:$C$1823,0),0)),"Missing Data")</f>
        <v>Missing Data</v>
      </c>
      <c r="N111" s="5"/>
      <c r="O111" s="5" t="str">
        <f t="array" ref="O111">IFERROR(INDEX(Data!$G$2:$G$1823,MATCH('Ratios - Total'!$C111,IF(Data!$A$2:$A$1823='Ratios - Total'!$A111,Data!$C$2:$C$1823,0),0))/INDEX(Data!$F$2:$F$1823,MATCH('Ratios - Total'!$C111,IF(Data!$A$2:$A$1823='Ratios - Total'!$A111,Data!$C$2:$C$1823,0),0)),"Missing Data")</f>
        <v>Missing Data</v>
      </c>
      <c r="P111" s="5" t="str">
        <f t="array" ref="P111">IFERROR(INDEX(Data!$H$2:$H$1823,MATCH('Ratios - Total'!$C111,IF(Data!$A$2:$A$1823='Ratios - Total'!$A111,Data!$C$2:$C$1823,0),0))/INDEX(Data!$G$2:$G$1823,MATCH('Ratios - Total'!$C111,IF(Data!$A$2:$A$1823='Ratios - Total'!$A111,Data!$C$2:$C$1823,0),0)),"Missing Data")</f>
        <v>Missing Data</v>
      </c>
      <c r="Q111" s="5"/>
      <c r="R111" s="5" t="str">
        <f t="array" ref="R111">IFERROR(INDEX(Data!$L$2:$L$1823,MATCH('Ratios - Total'!$C111,IF(Data!$A$2:$A$1823='Ratios - Total'!$A111,Data!$C$2:$C$1823,0),0))/INDEX(Data!$G$2:$G$1823,MATCH('Ratios - Total'!$C111,IF(Data!$A$2:$A$1823='Ratios - Total'!$A111,Data!$C$2:$C$1823,0),0)),"Missing Data")</f>
        <v>Missing Data</v>
      </c>
      <c r="S111" s="5"/>
      <c r="T111" s="5">
        <f t="array" ref="T111">IFERROR(INDEX(Data!$H$2:$H$1823,MATCH('Ratios - Total'!$C111,IF(Data!$A$2:$A$1823='Ratios - Total'!$A111,Data!$C$2:$C$1823,0),0))/INDEX(Data!$L$2:$L$1823,MATCH('Ratios - Total'!$C111,IF(Data!$A$2:$A$1823='Ratios - Total'!$A111,Data!$C$2:$C$1823,0),0)),"Missing Data")</f>
        <v>26142.288724015034</v>
      </c>
      <c r="U111" s="5">
        <f t="array" ref="U111">IFERROR(INDEX(Data!$K$2:$K$1823,MATCH('Ratios - Total'!$C111,IF(Data!$A$2:$A$1823='Ratios - Total'!$A111,Data!$C$2:$C$1823,0),0))/INDEX(Data!$H$2:$H$1823,MATCH('Ratios - Total'!$C111,IF(Data!$A$2:$A$1823='Ratios - Total'!$A111,Data!$C$2:$C$1823,0),0)),"Missing Data")</f>
        <v>0.54215855477425212</v>
      </c>
      <c r="V111" s="5">
        <f t="array" ref="V111">IFERROR(INDEX(Data!$K$2:$K$1823,MATCH('Ratios - Total'!$C111,IF(Data!$A$2:$A$1823='Ratios - Total'!$A111,Data!$C$2:$C$1823,0),0))/INDEX(Data!$L$2:$L$1823,MATCH('Ratios - Total'!$C111,IF(Data!$A$2:$A$1823='Ratios - Total'!$A111,Data!$C$2:$C$1823,0),0)),"Missing Data")</f>
        <v>14173.265473103218</v>
      </c>
      <c r="W111" s="5">
        <f t="shared" si="2"/>
        <v>11969.023250911816</v>
      </c>
      <c r="X111" s="5" t="str">
        <f t="array" ref="X111">IFERROR(INDEX(Data!$K$2:$K$1823,MATCH('Ratios - Total'!$C111,IF(Data!$A$2:$A$1823='Ratios - Total'!$A111,Data!$C$2:$C$1823,0),0))/INDEX(Data!$G$2:$G$1823,MATCH('Ratios - Total'!$C111,IF(Data!$A$2:$A$1823='Ratios - Total'!$A111,Data!$C$2:$C$1823,0),0)),"Missing Data")</f>
        <v>Missing Data</v>
      </c>
    </row>
    <row r="112" spans="1:24" x14ac:dyDescent="0.25">
      <c r="A112" s="22" t="s">
        <v>14</v>
      </c>
      <c r="B112" s="22" t="s">
        <v>15</v>
      </c>
      <c r="C112" s="22">
        <v>1978</v>
      </c>
      <c r="D112" s="5">
        <f t="array" ref="D112">IFERROR(INDEX(Data!$H$2:$H$1823,MATCH('Ratios - Total'!$C112,IF(Data!$A$2:$A$1823='Ratios - Total'!$A112,Data!$C$2:$C$1823,0),0))/INDEX(Data!$D$2:$D$1823,MATCH('Ratios - Total'!$C112,IF(Data!$A$2:$A$1823='Ratios - Total'!$A112,Data!$C$2:$C$1823,0),0)),"Missing Data")</f>
        <v>396.29560581554006</v>
      </c>
      <c r="E112" s="22"/>
      <c r="F112" s="5">
        <f t="array" ref="F112">IFERROR(INDEX(Data!$G$2:$G$1823,MATCH('Ratios - Total'!$C112,IF(Data!$A$2:$A$1823='Ratios - Total'!$A112,Data!$C$2:$C$1823,0),0))/INDEX(Data!$D$2:$D$1823,MATCH('Ratios - Total'!$C112,IF(Data!$A$2:$A$1823='Ratios - Total'!$A112,Data!$C$2:$C$1823,0),0)),"Missing Data")</f>
        <v>0</v>
      </c>
      <c r="G112" s="5"/>
      <c r="H112" s="5" t="str">
        <f t="array" ref="H112">IFERROR(INDEX(Data!$H$2:$H$1823,MATCH('Ratios - Total'!$C112,IF(Data!$A$2:$A$1823='Ratios - Total'!$A112,Data!$C$2:$C$1823,0),0))/INDEX(Data!$G$2:$G$1823,MATCH('Ratios - Total'!$C112,IF(Data!$A$2:$A$1823='Ratios - Total'!$A112,Data!$C$2:$C$1823,0),0)),"Missing Data")</f>
        <v>Missing Data</v>
      </c>
      <c r="I112" s="5">
        <f t="array" ref="I112">IFERROR(INDEX(Data!$G$2:$G$1823,MATCH('Ratios - Total'!$C112,IF(Data!$A$2:$A$1823='Ratios - Total'!$A112,Data!$C$2:$C$1823,0),0))/INDEX(Data!$D$2:$D$1823,MATCH('Ratios - Total'!$C112,IF(Data!$A$2:$A$1823='Ratios - Total'!$A112,Data!$C$2:$C$1823,0),0)),"Missing Data")</f>
        <v>0</v>
      </c>
      <c r="J112" s="22"/>
      <c r="K112" s="5">
        <f t="array" ref="K112">IFERROR(INDEX(Data!$E$2:$E$1823,MATCH('Ratios - Total'!$C112,IF(Data!$A$2:$A$1823='Ratios - Total'!$A112,Data!$C$2:$C$1823,0),0))/INDEX(Data!$D$2:$D$1823,MATCH('Ratios - Total'!$C112,IF(Data!$A$2:$A$1823='Ratios - Total'!$A112,Data!$C$2:$C$1823,0),0)),"Missing Data")</f>
        <v>0</v>
      </c>
      <c r="L112" s="5"/>
      <c r="M112" s="5" t="str">
        <f t="array" ref="M112">IFERROR(INDEX(Data!$F$2:$F$1823,MATCH('Ratios - Total'!$C112,IF(Data!$A$2:$A$1823='Ratios - Total'!$A112,Data!$C$2:$C$1823,0),0))/INDEX(Data!$E$2:$E$1823,MATCH('Ratios - Total'!$C112,IF(Data!$A$2:$A$1823='Ratios - Total'!$A112,Data!$C$2:$C$1823,0),0)),"Missing Data")</f>
        <v>Missing Data</v>
      </c>
      <c r="N112" s="5"/>
      <c r="O112" s="5" t="str">
        <f t="array" ref="O112">IFERROR(INDEX(Data!$G$2:$G$1823,MATCH('Ratios - Total'!$C112,IF(Data!$A$2:$A$1823='Ratios - Total'!$A112,Data!$C$2:$C$1823,0),0))/INDEX(Data!$F$2:$F$1823,MATCH('Ratios - Total'!$C112,IF(Data!$A$2:$A$1823='Ratios - Total'!$A112,Data!$C$2:$C$1823,0),0)),"Missing Data")</f>
        <v>Missing Data</v>
      </c>
      <c r="P112" s="5" t="str">
        <f t="array" ref="P112">IFERROR(INDEX(Data!$H$2:$H$1823,MATCH('Ratios - Total'!$C112,IF(Data!$A$2:$A$1823='Ratios - Total'!$A112,Data!$C$2:$C$1823,0),0))/INDEX(Data!$G$2:$G$1823,MATCH('Ratios - Total'!$C112,IF(Data!$A$2:$A$1823='Ratios - Total'!$A112,Data!$C$2:$C$1823,0),0)),"Missing Data")</f>
        <v>Missing Data</v>
      </c>
      <c r="Q112" s="5"/>
      <c r="R112" s="5" t="str">
        <f t="array" ref="R112">IFERROR(INDEX(Data!$L$2:$L$1823,MATCH('Ratios - Total'!$C112,IF(Data!$A$2:$A$1823='Ratios - Total'!$A112,Data!$C$2:$C$1823,0),0))/INDEX(Data!$G$2:$G$1823,MATCH('Ratios - Total'!$C112,IF(Data!$A$2:$A$1823='Ratios - Total'!$A112,Data!$C$2:$C$1823,0),0)),"Missing Data")</f>
        <v>Missing Data</v>
      </c>
      <c r="S112" s="5"/>
      <c r="T112" s="5">
        <f t="array" ref="T112">IFERROR(INDEX(Data!$H$2:$H$1823,MATCH('Ratios - Total'!$C112,IF(Data!$A$2:$A$1823='Ratios - Total'!$A112,Data!$C$2:$C$1823,0),0))/INDEX(Data!$L$2:$L$1823,MATCH('Ratios - Total'!$C112,IF(Data!$A$2:$A$1823='Ratios - Total'!$A112,Data!$C$2:$C$1823,0),0)),"Missing Data")</f>
        <v>19824.274246040357</v>
      </c>
      <c r="U112" s="5">
        <f t="array" ref="U112">IFERROR(INDEX(Data!$K$2:$K$1823,MATCH('Ratios - Total'!$C112,IF(Data!$A$2:$A$1823='Ratios - Total'!$A112,Data!$C$2:$C$1823,0),0))/INDEX(Data!$H$2:$H$1823,MATCH('Ratios - Total'!$C112,IF(Data!$A$2:$A$1823='Ratios - Total'!$A112,Data!$C$2:$C$1823,0),0)),"Missing Data")</f>
        <v>0.56397929533752555</v>
      </c>
      <c r="V112" s="5">
        <f t="array" ref="V112">IFERROR(INDEX(Data!$K$2:$K$1823,MATCH('Ratios - Total'!$C112,IF(Data!$A$2:$A$1823='Ratios - Total'!$A112,Data!$C$2:$C$1823,0),0))/INDEX(Data!$L$2:$L$1823,MATCH('Ratios - Total'!$C112,IF(Data!$A$2:$A$1823='Ratios - Total'!$A112,Data!$C$2:$C$1823,0),0)),"Missing Data")</f>
        <v>11180.480219859695</v>
      </c>
      <c r="W112" s="5">
        <f t="shared" si="2"/>
        <v>8643.7940261806616</v>
      </c>
      <c r="X112" s="5" t="str">
        <f t="array" ref="X112">IFERROR(INDEX(Data!$K$2:$K$1823,MATCH('Ratios - Total'!$C112,IF(Data!$A$2:$A$1823='Ratios - Total'!$A112,Data!$C$2:$C$1823,0),0))/INDEX(Data!$G$2:$G$1823,MATCH('Ratios - Total'!$C112,IF(Data!$A$2:$A$1823='Ratios - Total'!$A112,Data!$C$2:$C$1823,0),0)),"Missing Data")</f>
        <v>Missing Data</v>
      </c>
    </row>
    <row r="113" spans="1:24" x14ac:dyDescent="0.25">
      <c r="A113" s="22" t="s">
        <v>16</v>
      </c>
      <c r="B113" s="22" t="s">
        <v>17</v>
      </c>
      <c r="C113" s="22">
        <v>1978</v>
      </c>
      <c r="D113" s="5">
        <f t="array" ref="D113">IFERROR(INDEX(Data!$H$2:$H$1823,MATCH('Ratios - Total'!$C113,IF(Data!$A$2:$A$1823='Ratios - Total'!$A113,Data!$C$2:$C$1823,0),0))/INDEX(Data!$D$2:$D$1823,MATCH('Ratios - Total'!$C113,IF(Data!$A$2:$A$1823='Ratios - Total'!$A113,Data!$C$2:$C$1823,0),0)),"Missing Data")</f>
        <v>368.00752220067022</v>
      </c>
      <c r="E113" s="22"/>
      <c r="F113" s="5">
        <f t="array" ref="F113">IFERROR(INDEX(Data!$G$2:$G$1823,MATCH('Ratios - Total'!$C113,IF(Data!$A$2:$A$1823='Ratios - Total'!$A113,Data!$C$2:$C$1823,0),0))/INDEX(Data!$D$2:$D$1823,MATCH('Ratios - Total'!$C113,IF(Data!$A$2:$A$1823='Ratios - Total'!$A113,Data!$C$2:$C$1823,0),0)),"Missing Data")</f>
        <v>0</v>
      </c>
      <c r="G113" s="5"/>
      <c r="H113" s="5" t="str">
        <f t="array" ref="H113">IFERROR(INDEX(Data!$H$2:$H$1823,MATCH('Ratios - Total'!$C113,IF(Data!$A$2:$A$1823='Ratios - Total'!$A113,Data!$C$2:$C$1823,0),0))/INDEX(Data!$G$2:$G$1823,MATCH('Ratios - Total'!$C113,IF(Data!$A$2:$A$1823='Ratios - Total'!$A113,Data!$C$2:$C$1823,0),0)),"Missing Data")</f>
        <v>Missing Data</v>
      </c>
      <c r="I113" s="5">
        <f t="array" ref="I113">IFERROR(INDEX(Data!$G$2:$G$1823,MATCH('Ratios - Total'!$C113,IF(Data!$A$2:$A$1823='Ratios - Total'!$A113,Data!$C$2:$C$1823,0),0))/INDEX(Data!$D$2:$D$1823,MATCH('Ratios - Total'!$C113,IF(Data!$A$2:$A$1823='Ratios - Total'!$A113,Data!$C$2:$C$1823,0),0)),"Missing Data")</f>
        <v>0</v>
      </c>
      <c r="J113" s="22"/>
      <c r="K113" s="5">
        <f t="array" ref="K113">IFERROR(INDEX(Data!$E$2:$E$1823,MATCH('Ratios - Total'!$C113,IF(Data!$A$2:$A$1823='Ratios - Total'!$A113,Data!$C$2:$C$1823,0),0))/INDEX(Data!$D$2:$D$1823,MATCH('Ratios - Total'!$C113,IF(Data!$A$2:$A$1823='Ratios - Total'!$A113,Data!$C$2:$C$1823,0),0)),"Missing Data")</f>
        <v>0</v>
      </c>
      <c r="L113" s="5"/>
      <c r="M113" s="5" t="str">
        <f t="array" ref="M113">IFERROR(INDEX(Data!$F$2:$F$1823,MATCH('Ratios - Total'!$C113,IF(Data!$A$2:$A$1823='Ratios - Total'!$A113,Data!$C$2:$C$1823,0),0))/INDEX(Data!$E$2:$E$1823,MATCH('Ratios - Total'!$C113,IF(Data!$A$2:$A$1823='Ratios - Total'!$A113,Data!$C$2:$C$1823,0),0)),"Missing Data")</f>
        <v>Missing Data</v>
      </c>
      <c r="N113" s="5"/>
      <c r="O113" s="5" t="str">
        <f t="array" ref="O113">IFERROR(INDEX(Data!$G$2:$G$1823,MATCH('Ratios - Total'!$C113,IF(Data!$A$2:$A$1823='Ratios - Total'!$A113,Data!$C$2:$C$1823,0),0))/INDEX(Data!$F$2:$F$1823,MATCH('Ratios - Total'!$C113,IF(Data!$A$2:$A$1823='Ratios - Total'!$A113,Data!$C$2:$C$1823,0),0)),"Missing Data")</f>
        <v>Missing Data</v>
      </c>
      <c r="P113" s="5" t="str">
        <f t="array" ref="P113">IFERROR(INDEX(Data!$H$2:$H$1823,MATCH('Ratios - Total'!$C113,IF(Data!$A$2:$A$1823='Ratios - Total'!$A113,Data!$C$2:$C$1823,0),0))/INDEX(Data!$G$2:$G$1823,MATCH('Ratios - Total'!$C113,IF(Data!$A$2:$A$1823='Ratios - Total'!$A113,Data!$C$2:$C$1823,0),0)),"Missing Data")</f>
        <v>Missing Data</v>
      </c>
      <c r="Q113" s="5"/>
      <c r="R113" s="5" t="str">
        <f t="array" ref="R113">IFERROR(INDEX(Data!$L$2:$L$1823,MATCH('Ratios - Total'!$C113,IF(Data!$A$2:$A$1823='Ratios - Total'!$A113,Data!$C$2:$C$1823,0),0))/INDEX(Data!$G$2:$G$1823,MATCH('Ratios - Total'!$C113,IF(Data!$A$2:$A$1823='Ratios - Total'!$A113,Data!$C$2:$C$1823,0),0)),"Missing Data")</f>
        <v>Missing Data</v>
      </c>
      <c r="S113" s="5"/>
      <c r="T113" s="5">
        <f t="array" ref="T113">IFERROR(INDEX(Data!$H$2:$H$1823,MATCH('Ratios - Total'!$C113,IF(Data!$A$2:$A$1823='Ratios - Total'!$A113,Data!$C$2:$C$1823,0),0))/INDEX(Data!$L$2:$L$1823,MATCH('Ratios - Total'!$C113,IF(Data!$A$2:$A$1823='Ratios - Total'!$A113,Data!$C$2:$C$1823,0),0)),"Missing Data")</f>
        <v>20017.646794150733</v>
      </c>
      <c r="U113" s="5">
        <f t="array" ref="U113">IFERROR(INDEX(Data!$K$2:$K$1823,MATCH('Ratios - Total'!$C113,IF(Data!$A$2:$A$1823='Ratios - Total'!$A113,Data!$C$2:$C$1823,0),0))/INDEX(Data!$H$2:$H$1823,MATCH('Ratios - Total'!$C113,IF(Data!$A$2:$A$1823='Ratios - Total'!$A113,Data!$C$2:$C$1823,0),0)),"Missing Data")</f>
        <v>0.60100584478666963</v>
      </c>
      <c r="V113" s="5">
        <f t="array" ref="V113">IFERROR(INDEX(Data!$K$2:$K$1823,MATCH('Ratios - Total'!$C113,IF(Data!$A$2:$A$1823='Ratios - Total'!$A113,Data!$C$2:$C$1823,0),0))/INDEX(Data!$L$2:$L$1823,MATCH('Ratios - Total'!$C113,IF(Data!$A$2:$A$1823='Ratios - Total'!$A113,Data!$C$2:$C$1823,0),0)),"Missing Data")</f>
        <v>12030.72272215973</v>
      </c>
      <c r="W113" s="5">
        <f t="shared" si="2"/>
        <v>7986.9240719910031</v>
      </c>
      <c r="X113" s="5" t="str">
        <f t="array" ref="X113">IFERROR(INDEX(Data!$K$2:$K$1823,MATCH('Ratios - Total'!$C113,IF(Data!$A$2:$A$1823='Ratios - Total'!$A113,Data!$C$2:$C$1823,0),0))/INDEX(Data!$G$2:$G$1823,MATCH('Ratios - Total'!$C113,IF(Data!$A$2:$A$1823='Ratios - Total'!$A113,Data!$C$2:$C$1823,0),0)),"Missing Data")</f>
        <v>Missing Data</v>
      </c>
    </row>
    <row r="114" spans="1:24" x14ac:dyDescent="0.25">
      <c r="A114" s="22" t="s">
        <v>18</v>
      </c>
      <c r="B114" s="22" t="s">
        <v>19</v>
      </c>
      <c r="C114" s="22">
        <v>1978</v>
      </c>
      <c r="D114" s="5">
        <f t="array" ref="D114">IFERROR(INDEX(Data!$H$2:$H$1823,MATCH('Ratios - Total'!$C114,IF(Data!$A$2:$A$1823='Ratios - Total'!$A114,Data!$C$2:$C$1823,0),0))/INDEX(Data!$D$2:$D$1823,MATCH('Ratios - Total'!$C114,IF(Data!$A$2:$A$1823='Ratios - Total'!$A114,Data!$C$2:$C$1823,0),0)),"Missing Data")</f>
        <v>367.70545714725137</v>
      </c>
      <c r="E114" s="22"/>
      <c r="F114" s="5">
        <f t="array" ref="F114">IFERROR(INDEX(Data!$G$2:$G$1823,MATCH('Ratios - Total'!$C114,IF(Data!$A$2:$A$1823='Ratios - Total'!$A114,Data!$C$2:$C$1823,0),0))/INDEX(Data!$D$2:$D$1823,MATCH('Ratios - Total'!$C114,IF(Data!$A$2:$A$1823='Ratios - Total'!$A114,Data!$C$2:$C$1823,0),0)),"Missing Data")</f>
        <v>0</v>
      </c>
      <c r="G114" s="5"/>
      <c r="H114" s="5" t="str">
        <f t="array" ref="H114">IFERROR(INDEX(Data!$H$2:$H$1823,MATCH('Ratios - Total'!$C114,IF(Data!$A$2:$A$1823='Ratios - Total'!$A114,Data!$C$2:$C$1823,0),0))/INDEX(Data!$G$2:$G$1823,MATCH('Ratios - Total'!$C114,IF(Data!$A$2:$A$1823='Ratios - Total'!$A114,Data!$C$2:$C$1823,0),0)),"Missing Data")</f>
        <v>Missing Data</v>
      </c>
      <c r="I114" s="5">
        <f t="array" ref="I114">IFERROR(INDEX(Data!$G$2:$G$1823,MATCH('Ratios - Total'!$C114,IF(Data!$A$2:$A$1823='Ratios - Total'!$A114,Data!$C$2:$C$1823,0),0))/INDEX(Data!$D$2:$D$1823,MATCH('Ratios - Total'!$C114,IF(Data!$A$2:$A$1823='Ratios - Total'!$A114,Data!$C$2:$C$1823,0),0)),"Missing Data")</f>
        <v>0</v>
      </c>
      <c r="J114" s="22"/>
      <c r="K114" s="5">
        <f t="array" ref="K114">IFERROR(INDEX(Data!$E$2:$E$1823,MATCH('Ratios - Total'!$C114,IF(Data!$A$2:$A$1823='Ratios - Total'!$A114,Data!$C$2:$C$1823,0),0))/INDEX(Data!$D$2:$D$1823,MATCH('Ratios - Total'!$C114,IF(Data!$A$2:$A$1823='Ratios - Total'!$A114,Data!$C$2:$C$1823,0),0)),"Missing Data")</f>
        <v>0</v>
      </c>
      <c r="L114" s="5"/>
      <c r="M114" s="5" t="str">
        <f t="array" ref="M114">IFERROR(INDEX(Data!$F$2:$F$1823,MATCH('Ratios - Total'!$C114,IF(Data!$A$2:$A$1823='Ratios - Total'!$A114,Data!$C$2:$C$1823,0),0))/INDEX(Data!$E$2:$E$1823,MATCH('Ratios - Total'!$C114,IF(Data!$A$2:$A$1823='Ratios - Total'!$A114,Data!$C$2:$C$1823,0),0)),"Missing Data")</f>
        <v>Missing Data</v>
      </c>
      <c r="N114" s="5"/>
      <c r="O114" s="5" t="str">
        <f t="array" ref="O114">IFERROR(INDEX(Data!$G$2:$G$1823,MATCH('Ratios - Total'!$C114,IF(Data!$A$2:$A$1823='Ratios - Total'!$A114,Data!$C$2:$C$1823,0),0))/INDEX(Data!$F$2:$F$1823,MATCH('Ratios - Total'!$C114,IF(Data!$A$2:$A$1823='Ratios - Total'!$A114,Data!$C$2:$C$1823,0),0)),"Missing Data")</f>
        <v>Missing Data</v>
      </c>
      <c r="P114" s="5" t="str">
        <f t="array" ref="P114">IFERROR(INDEX(Data!$H$2:$H$1823,MATCH('Ratios - Total'!$C114,IF(Data!$A$2:$A$1823='Ratios - Total'!$A114,Data!$C$2:$C$1823,0),0))/INDEX(Data!$G$2:$G$1823,MATCH('Ratios - Total'!$C114,IF(Data!$A$2:$A$1823='Ratios - Total'!$A114,Data!$C$2:$C$1823,0),0)),"Missing Data")</f>
        <v>Missing Data</v>
      </c>
      <c r="Q114" s="5"/>
      <c r="R114" s="5" t="str">
        <f t="array" ref="R114">IFERROR(INDEX(Data!$L$2:$L$1823,MATCH('Ratios - Total'!$C114,IF(Data!$A$2:$A$1823='Ratios - Total'!$A114,Data!$C$2:$C$1823,0),0))/INDEX(Data!$G$2:$G$1823,MATCH('Ratios - Total'!$C114,IF(Data!$A$2:$A$1823='Ratios - Total'!$A114,Data!$C$2:$C$1823,0),0)),"Missing Data")</f>
        <v>Missing Data</v>
      </c>
      <c r="S114" s="5"/>
      <c r="T114" s="5">
        <f t="array" ref="T114">IFERROR(INDEX(Data!$H$2:$H$1823,MATCH('Ratios - Total'!$C114,IF(Data!$A$2:$A$1823='Ratios - Total'!$A114,Data!$C$2:$C$1823,0),0))/INDEX(Data!$L$2:$L$1823,MATCH('Ratios - Total'!$C114,IF(Data!$A$2:$A$1823='Ratios - Total'!$A114,Data!$C$2:$C$1823,0),0)),"Missing Data")</f>
        <v>18772.466672356404</v>
      </c>
      <c r="U114" s="5">
        <f t="array" ref="U114">IFERROR(INDEX(Data!$K$2:$K$1823,MATCH('Ratios - Total'!$C114,IF(Data!$A$2:$A$1823='Ratios - Total'!$A114,Data!$C$2:$C$1823,0),0))/INDEX(Data!$H$2:$H$1823,MATCH('Ratios - Total'!$C114,IF(Data!$A$2:$A$1823='Ratios - Total'!$A114,Data!$C$2:$C$1823,0),0)),"Missing Data")</f>
        <v>0.59511633983428902</v>
      </c>
      <c r="V114" s="5">
        <f t="array" ref="V114">IFERROR(INDEX(Data!$K$2:$K$1823,MATCH('Ratios - Total'!$C114,IF(Data!$A$2:$A$1823='Ratios - Total'!$A114,Data!$C$2:$C$1823,0),0))/INDEX(Data!$L$2:$L$1823,MATCH('Ratios - Total'!$C114,IF(Data!$A$2:$A$1823='Ratios - Total'!$A114,Data!$C$2:$C$1823,0),0)),"Missing Data")</f>
        <v>11171.80165571392</v>
      </c>
      <c r="W114" s="5">
        <f t="shared" si="2"/>
        <v>7600.6650166424843</v>
      </c>
      <c r="X114" s="5" t="str">
        <f t="array" ref="X114">IFERROR(INDEX(Data!$K$2:$K$1823,MATCH('Ratios - Total'!$C114,IF(Data!$A$2:$A$1823='Ratios - Total'!$A114,Data!$C$2:$C$1823,0),0))/INDEX(Data!$G$2:$G$1823,MATCH('Ratios - Total'!$C114,IF(Data!$A$2:$A$1823='Ratios - Total'!$A114,Data!$C$2:$C$1823,0),0)),"Missing Data")</f>
        <v>Missing Data</v>
      </c>
    </row>
    <row r="115" spans="1:24" x14ac:dyDescent="0.25">
      <c r="A115" s="22" t="s">
        <v>20</v>
      </c>
      <c r="B115" s="22" t="s">
        <v>21</v>
      </c>
      <c r="C115" s="22">
        <v>1978</v>
      </c>
      <c r="D115" s="5">
        <f t="array" ref="D115">IFERROR(INDEX(Data!$H$2:$H$1823,MATCH('Ratios - Total'!$C115,IF(Data!$A$2:$A$1823='Ratios - Total'!$A115,Data!$C$2:$C$1823,0),0))/INDEX(Data!$D$2:$D$1823,MATCH('Ratios - Total'!$C115,IF(Data!$A$2:$A$1823='Ratios - Total'!$A115,Data!$C$2:$C$1823,0),0)),"Missing Data")</f>
        <v>407.01234243619092</v>
      </c>
      <c r="E115" s="22"/>
      <c r="F115" s="5">
        <f t="array" ref="F115">IFERROR(INDEX(Data!$G$2:$G$1823,MATCH('Ratios - Total'!$C115,IF(Data!$A$2:$A$1823='Ratios - Total'!$A115,Data!$C$2:$C$1823,0),0))/INDEX(Data!$D$2:$D$1823,MATCH('Ratios - Total'!$C115,IF(Data!$A$2:$A$1823='Ratios - Total'!$A115,Data!$C$2:$C$1823,0),0)),"Missing Data")</f>
        <v>0</v>
      </c>
      <c r="G115" s="5"/>
      <c r="H115" s="5" t="str">
        <f t="array" ref="H115">IFERROR(INDEX(Data!$H$2:$H$1823,MATCH('Ratios - Total'!$C115,IF(Data!$A$2:$A$1823='Ratios - Total'!$A115,Data!$C$2:$C$1823,0),0))/INDEX(Data!$G$2:$G$1823,MATCH('Ratios - Total'!$C115,IF(Data!$A$2:$A$1823='Ratios - Total'!$A115,Data!$C$2:$C$1823,0),0)),"Missing Data")</f>
        <v>Missing Data</v>
      </c>
      <c r="I115" s="5">
        <f t="array" ref="I115">IFERROR(INDEX(Data!$G$2:$G$1823,MATCH('Ratios - Total'!$C115,IF(Data!$A$2:$A$1823='Ratios - Total'!$A115,Data!$C$2:$C$1823,0),0))/INDEX(Data!$D$2:$D$1823,MATCH('Ratios - Total'!$C115,IF(Data!$A$2:$A$1823='Ratios - Total'!$A115,Data!$C$2:$C$1823,0),0)),"Missing Data")</f>
        <v>0</v>
      </c>
      <c r="J115" s="22"/>
      <c r="K115" s="5">
        <f t="array" ref="K115">IFERROR(INDEX(Data!$E$2:$E$1823,MATCH('Ratios - Total'!$C115,IF(Data!$A$2:$A$1823='Ratios - Total'!$A115,Data!$C$2:$C$1823,0),0))/INDEX(Data!$D$2:$D$1823,MATCH('Ratios - Total'!$C115,IF(Data!$A$2:$A$1823='Ratios - Total'!$A115,Data!$C$2:$C$1823,0),0)),"Missing Data")</f>
        <v>0</v>
      </c>
      <c r="L115" s="5"/>
      <c r="M115" s="5" t="str">
        <f t="array" ref="M115">IFERROR(INDEX(Data!$F$2:$F$1823,MATCH('Ratios - Total'!$C115,IF(Data!$A$2:$A$1823='Ratios - Total'!$A115,Data!$C$2:$C$1823,0),0))/INDEX(Data!$E$2:$E$1823,MATCH('Ratios - Total'!$C115,IF(Data!$A$2:$A$1823='Ratios - Total'!$A115,Data!$C$2:$C$1823,0),0)),"Missing Data")</f>
        <v>Missing Data</v>
      </c>
      <c r="N115" s="5"/>
      <c r="O115" s="5" t="str">
        <f t="array" ref="O115">IFERROR(INDEX(Data!$G$2:$G$1823,MATCH('Ratios - Total'!$C115,IF(Data!$A$2:$A$1823='Ratios - Total'!$A115,Data!$C$2:$C$1823,0),0))/INDEX(Data!$F$2:$F$1823,MATCH('Ratios - Total'!$C115,IF(Data!$A$2:$A$1823='Ratios - Total'!$A115,Data!$C$2:$C$1823,0),0)),"Missing Data")</f>
        <v>Missing Data</v>
      </c>
      <c r="P115" s="5" t="str">
        <f t="array" ref="P115">IFERROR(INDEX(Data!$H$2:$H$1823,MATCH('Ratios - Total'!$C115,IF(Data!$A$2:$A$1823='Ratios - Total'!$A115,Data!$C$2:$C$1823,0),0))/INDEX(Data!$G$2:$G$1823,MATCH('Ratios - Total'!$C115,IF(Data!$A$2:$A$1823='Ratios - Total'!$A115,Data!$C$2:$C$1823,0),0)),"Missing Data")</f>
        <v>Missing Data</v>
      </c>
      <c r="Q115" s="5"/>
      <c r="R115" s="5" t="str">
        <f t="array" ref="R115">IFERROR(INDEX(Data!$L$2:$L$1823,MATCH('Ratios - Total'!$C115,IF(Data!$A$2:$A$1823='Ratios - Total'!$A115,Data!$C$2:$C$1823,0),0))/INDEX(Data!$G$2:$G$1823,MATCH('Ratios - Total'!$C115,IF(Data!$A$2:$A$1823='Ratios - Total'!$A115,Data!$C$2:$C$1823,0),0)),"Missing Data")</f>
        <v>Missing Data</v>
      </c>
      <c r="S115" s="5"/>
      <c r="T115" s="5">
        <f t="array" ref="T115">IFERROR(INDEX(Data!$H$2:$H$1823,MATCH('Ratios - Total'!$C115,IF(Data!$A$2:$A$1823='Ratios - Total'!$A115,Data!$C$2:$C$1823,0),0))/INDEX(Data!$L$2:$L$1823,MATCH('Ratios - Total'!$C115,IF(Data!$A$2:$A$1823='Ratios - Total'!$A115,Data!$C$2:$C$1823,0),0)),"Missing Data")</f>
        <v>22825.325744894544</v>
      </c>
      <c r="U115" s="5">
        <f t="array" ref="U115">IFERROR(INDEX(Data!$K$2:$K$1823,MATCH('Ratios - Total'!$C115,IF(Data!$A$2:$A$1823='Ratios - Total'!$A115,Data!$C$2:$C$1823,0),0))/INDEX(Data!$H$2:$H$1823,MATCH('Ratios - Total'!$C115,IF(Data!$A$2:$A$1823='Ratios - Total'!$A115,Data!$C$2:$C$1823,0),0)),"Missing Data")</f>
        <v>0.62658361969612808</v>
      </c>
      <c r="V115" s="5">
        <f t="array" ref="V115">IFERROR(INDEX(Data!$K$2:$K$1823,MATCH('Ratios - Total'!$C115,IF(Data!$A$2:$A$1823='Ratios - Total'!$A115,Data!$C$2:$C$1823,0),0))/INDEX(Data!$L$2:$L$1823,MATCH('Ratios - Total'!$C115,IF(Data!$A$2:$A$1823='Ratios - Total'!$A115,Data!$C$2:$C$1823,0),0)),"Missing Data")</f>
        <v>14301.975225979244</v>
      </c>
      <c r="W115" s="5">
        <f t="shared" si="2"/>
        <v>8523.3505189153002</v>
      </c>
      <c r="X115" s="5" t="str">
        <f t="array" ref="X115">IFERROR(INDEX(Data!$K$2:$K$1823,MATCH('Ratios - Total'!$C115,IF(Data!$A$2:$A$1823='Ratios - Total'!$A115,Data!$C$2:$C$1823,0),0))/INDEX(Data!$G$2:$G$1823,MATCH('Ratios - Total'!$C115,IF(Data!$A$2:$A$1823='Ratios - Total'!$A115,Data!$C$2:$C$1823,0),0)),"Missing Data")</f>
        <v>Missing Data</v>
      </c>
    </row>
    <row r="116" spans="1:24" x14ac:dyDescent="0.25">
      <c r="A116" s="22" t="s">
        <v>22</v>
      </c>
      <c r="B116" s="22" t="s">
        <v>23</v>
      </c>
      <c r="C116" s="22">
        <v>1978</v>
      </c>
      <c r="D116" s="5">
        <f t="array" ref="D116">IFERROR(INDEX(Data!$H$2:$H$1823,MATCH('Ratios - Total'!$C116,IF(Data!$A$2:$A$1823='Ratios - Total'!$A116,Data!$C$2:$C$1823,0),0))/INDEX(Data!$D$2:$D$1823,MATCH('Ratios - Total'!$C116,IF(Data!$A$2:$A$1823='Ratios - Total'!$A116,Data!$C$2:$C$1823,0),0)),"Missing Data")</f>
        <v>314.40202532887611</v>
      </c>
      <c r="E116" s="22"/>
      <c r="F116" s="5">
        <f t="array" ref="F116">IFERROR(INDEX(Data!$G$2:$G$1823,MATCH('Ratios - Total'!$C116,IF(Data!$A$2:$A$1823='Ratios - Total'!$A116,Data!$C$2:$C$1823,0),0))/INDEX(Data!$D$2:$D$1823,MATCH('Ratios - Total'!$C116,IF(Data!$A$2:$A$1823='Ratios - Total'!$A116,Data!$C$2:$C$1823,0),0)),"Missing Data")</f>
        <v>0</v>
      </c>
      <c r="G116" s="5"/>
      <c r="H116" s="5" t="str">
        <f t="array" ref="H116">IFERROR(INDEX(Data!$H$2:$H$1823,MATCH('Ratios - Total'!$C116,IF(Data!$A$2:$A$1823='Ratios - Total'!$A116,Data!$C$2:$C$1823,0),0))/INDEX(Data!$G$2:$G$1823,MATCH('Ratios - Total'!$C116,IF(Data!$A$2:$A$1823='Ratios - Total'!$A116,Data!$C$2:$C$1823,0),0)),"Missing Data")</f>
        <v>Missing Data</v>
      </c>
      <c r="I116" s="5">
        <f t="array" ref="I116">IFERROR(INDEX(Data!$G$2:$G$1823,MATCH('Ratios - Total'!$C116,IF(Data!$A$2:$A$1823='Ratios - Total'!$A116,Data!$C$2:$C$1823,0),0))/INDEX(Data!$D$2:$D$1823,MATCH('Ratios - Total'!$C116,IF(Data!$A$2:$A$1823='Ratios - Total'!$A116,Data!$C$2:$C$1823,0),0)),"Missing Data")</f>
        <v>0</v>
      </c>
      <c r="J116" s="22"/>
      <c r="K116" s="5">
        <f t="array" ref="K116">IFERROR(INDEX(Data!$E$2:$E$1823,MATCH('Ratios - Total'!$C116,IF(Data!$A$2:$A$1823='Ratios - Total'!$A116,Data!$C$2:$C$1823,0),0))/INDEX(Data!$D$2:$D$1823,MATCH('Ratios - Total'!$C116,IF(Data!$A$2:$A$1823='Ratios - Total'!$A116,Data!$C$2:$C$1823,0),0)),"Missing Data")</f>
        <v>0</v>
      </c>
      <c r="L116" s="5"/>
      <c r="M116" s="5" t="str">
        <f t="array" ref="M116">IFERROR(INDEX(Data!$F$2:$F$1823,MATCH('Ratios - Total'!$C116,IF(Data!$A$2:$A$1823='Ratios - Total'!$A116,Data!$C$2:$C$1823,0),0))/INDEX(Data!$E$2:$E$1823,MATCH('Ratios - Total'!$C116,IF(Data!$A$2:$A$1823='Ratios - Total'!$A116,Data!$C$2:$C$1823,0),0)),"Missing Data")</f>
        <v>Missing Data</v>
      </c>
      <c r="N116" s="5"/>
      <c r="O116" s="5" t="str">
        <f t="array" ref="O116">IFERROR(INDEX(Data!$G$2:$G$1823,MATCH('Ratios - Total'!$C116,IF(Data!$A$2:$A$1823='Ratios - Total'!$A116,Data!$C$2:$C$1823,0),0))/INDEX(Data!$F$2:$F$1823,MATCH('Ratios - Total'!$C116,IF(Data!$A$2:$A$1823='Ratios - Total'!$A116,Data!$C$2:$C$1823,0),0)),"Missing Data")</f>
        <v>Missing Data</v>
      </c>
      <c r="P116" s="5" t="str">
        <f t="array" ref="P116">IFERROR(INDEX(Data!$H$2:$H$1823,MATCH('Ratios - Total'!$C116,IF(Data!$A$2:$A$1823='Ratios - Total'!$A116,Data!$C$2:$C$1823,0),0))/INDEX(Data!$G$2:$G$1823,MATCH('Ratios - Total'!$C116,IF(Data!$A$2:$A$1823='Ratios - Total'!$A116,Data!$C$2:$C$1823,0),0)),"Missing Data")</f>
        <v>Missing Data</v>
      </c>
      <c r="Q116" s="5"/>
      <c r="R116" s="5" t="str">
        <f t="array" ref="R116">IFERROR(INDEX(Data!$L$2:$L$1823,MATCH('Ratios - Total'!$C116,IF(Data!$A$2:$A$1823='Ratios - Total'!$A116,Data!$C$2:$C$1823,0),0))/INDEX(Data!$G$2:$G$1823,MATCH('Ratios - Total'!$C116,IF(Data!$A$2:$A$1823='Ratios - Total'!$A116,Data!$C$2:$C$1823,0),0)),"Missing Data")</f>
        <v>Missing Data</v>
      </c>
      <c r="S116" s="5"/>
      <c r="T116" s="5">
        <f t="array" ref="T116">IFERROR(INDEX(Data!$H$2:$H$1823,MATCH('Ratios - Total'!$C116,IF(Data!$A$2:$A$1823='Ratios - Total'!$A116,Data!$C$2:$C$1823,0),0))/INDEX(Data!$L$2:$L$1823,MATCH('Ratios - Total'!$C116,IF(Data!$A$2:$A$1823='Ratios - Total'!$A116,Data!$C$2:$C$1823,0),0)),"Missing Data")</f>
        <v>18989.338324878132</v>
      </c>
      <c r="U116" s="5">
        <f t="array" ref="U116">IFERROR(INDEX(Data!$K$2:$K$1823,MATCH('Ratios - Total'!$C116,IF(Data!$A$2:$A$1823='Ratios - Total'!$A116,Data!$C$2:$C$1823,0),0))/INDEX(Data!$H$2:$H$1823,MATCH('Ratios - Total'!$C116,IF(Data!$A$2:$A$1823='Ratios - Total'!$A116,Data!$C$2:$C$1823,0),0)),"Missing Data")</f>
        <v>0.54066921460303841</v>
      </c>
      <c r="V116" s="5">
        <f t="array" ref="V116">IFERROR(INDEX(Data!$K$2:$K$1823,MATCH('Ratios - Total'!$C116,IF(Data!$A$2:$A$1823='Ratios - Total'!$A116,Data!$C$2:$C$1823,0),0))/INDEX(Data!$L$2:$L$1823,MATCH('Ratios - Total'!$C116,IF(Data!$A$2:$A$1823='Ratios - Total'!$A116,Data!$C$2:$C$1823,0),0)),"Missing Data")</f>
        <v>10266.950637943237</v>
      </c>
      <c r="W116" s="5">
        <f t="shared" si="2"/>
        <v>8722.3876869348951</v>
      </c>
      <c r="X116" s="5" t="str">
        <f t="array" ref="X116">IFERROR(INDEX(Data!$K$2:$K$1823,MATCH('Ratios - Total'!$C116,IF(Data!$A$2:$A$1823='Ratios - Total'!$A116,Data!$C$2:$C$1823,0),0))/INDEX(Data!$G$2:$G$1823,MATCH('Ratios - Total'!$C116,IF(Data!$A$2:$A$1823='Ratios - Total'!$A116,Data!$C$2:$C$1823,0),0)),"Missing Data")</f>
        <v>Missing Data</v>
      </c>
    </row>
    <row r="117" spans="1:24" x14ac:dyDescent="0.25">
      <c r="A117" s="22" t="s">
        <v>24</v>
      </c>
      <c r="B117" s="22" t="s">
        <v>25</v>
      </c>
      <c r="C117" s="22">
        <v>1978</v>
      </c>
      <c r="D117" s="5">
        <f t="array" ref="D117">IFERROR(INDEX(Data!$H$2:$H$1823,MATCH('Ratios - Total'!$C117,IF(Data!$A$2:$A$1823='Ratios - Total'!$A117,Data!$C$2:$C$1823,0),0))/INDEX(Data!$D$2:$D$1823,MATCH('Ratios - Total'!$C117,IF(Data!$A$2:$A$1823='Ratios - Total'!$A117,Data!$C$2:$C$1823,0),0)),"Missing Data")</f>
        <v>274.45485067765793</v>
      </c>
      <c r="E117" s="22"/>
      <c r="F117" s="5">
        <f t="array" ref="F117">IFERROR(INDEX(Data!$G$2:$G$1823,MATCH('Ratios - Total'!$C117,IF(Data!$A$2:$A$1823='Ratios - Total'!$A117,Data!$C$2:$C$1823,0),0))/INDEX(Data!$D$2:$D$1823,MATCH('Ratios - Total'!$C117,IF(Data!$A$2:$A$1823='Ratios - Total'!$A117,Data!$C$2:$C$1823,0),0)),"Missing Data")</f>
        <v>0</v>
      </c>
      <c r="G117" s="5"/>
      <c r="H117" s="5" t="str">
        <f t="array" ref="H117">IFERROR(INDEX(Data!$H$2:$H$1823,MATCH('Ratios - Total'!$C117,IF(Data!$A$2:$A$1823='Ratios - Total'!$A117,Data!$C$2:$C$1823,0),0))/INDEX(Data!$G$2:$G$1823,MATCH('Ratios - Total'!$C117,IF(Data!$A$2:$A$1823='Ratios - Total'!$A117,Data!$C$2:$C$1823,0),0)),"Missing Data")</f>
        <v>Missing Data</v>
      </c>
      <c r="I117" s="5">
        <f t="array" ref="I117">IFERROR(INDEX(Data!$G$2:$G$1823,MATCH('Ratios - Total'!$C117,IF(Data!$A$2:$A$1823='Ratios - Total'!$A117,Data!$C$2:$C$1823,0),0))/INDEX(Data!$D$2:$D$1823,MATCH('Ratios - Total'!$C117,IF(Data!$A$2:$A$1823='Ratios - Total'!$A117,Data!$C$2:$C$1823,0),0)),"Missing Data")</f>
        <v>0</v>
      </c>
      <c r="J117" s="22"/>
      <c r="K117" s="5">
        <f t="array" ref="K117">IFERROR(INDEX(Data!$E$2:$E$1823,MATCH('Ratios - Total'!$C117,IF(Data!$A$2:$A$1823='Ratios - Total'!$A117,Data!$C$2:$C$1823,0),0))/INDEX(Data!$D$2:$D$1823,MATCH('Ratios - Total'!$C117,IF(Data!$A$2:$A$1823='Ratios - Total'!$A117,Data!$C$2:$C$1823,0),0)),"Missing Data")</f>
        <v>0</v>
      </c>
      <c r="L117" s="5"/>
      <c r="M117" s="5" t="str">
        <f t="array" ref="M117">IFERROR(INDEX(Data!$F$2:$F$1823,MATCH('Ratios - Total'!$C117,IF(Data!$A$2:$A$1823='Ratios - Total'!$A117,Data!$C$2:$C$1823,0),0))/INDEX(Data!$E$2:$E$1823,MATCH('Ratios - Total'!$C117,IF(Data!$A$2:$A$1823='Ratios - Total'!$A117,Data!$C$2:$C$1823,0),0)),"Missing Data")</f>
        <v>Missing Data</v>
      </c>
      <c r="N117" s="5"/>
      <c r="O117" s="5" t="str">
        <f t="array" ref="O117">IFERROR(INDEX(Data!$G$2:$G$1823,MATCH('Ratios - Total'!$C117,IF(Data!$A$2:$A$1823='Ratios - Total'!$A117,Data!$C$2:$C$1823,0),0))/INDEX(Data!$F$2:$F$1823,MATCH('Ratios - Total'!$C117,IF(Data!$A$2:$A$1823='Ratios - Total'!$A117,Data!$C$2:$C$1823,0),0)),"Missing Data")</f>
        <v>Missing Data</v>
      </c>
      <c r="P117" s="5" t="str">
        <f t="array" ref="P117">IFERROR(INDEX(Data!$H$2:$H$1823,MATCH('Ratios - Total'!$C117,IF(Data!$A$2:$A$1823='Ratios - Total'!$A117,Data!$C$2:$C$1823,0),0))/INDEX(Data!$G$2:$G$1823,MATCH('Ratios - Total'!$C117,IF(Data!$A$2:$A$1823='Ratios - Total'!$A117,Data!$C$2:$C$1823,0),0)),"Missing Data")</f>
        <v>Missing Data</v>
      </c>
      <c r="Q117" s="5"/>
      <c r="R117" s="5" t="str">
        <f t="array" ref="R117">IFERROR(INDEX(Data!$L$2:$L$1823,MATCH('Ratios - Total'!$C117,IF(Data!$A$2:$A$1823='Ratios - Total'!$A117,Data!$C$2:$C$1823,0),0))/INDEX(Data!$G$2:$G$1823,MATCH('Ratios - Total'!$C117,IF(Data!$A$2:$A$1823='Ratios - Total'!$A117,Data!$C$2:$C$1823,0),0)),"Missing Data")</f>
        <v>Missing Data</v>
      </c>
      <c r="S117" s="5"/>
      <c r="T117" s="5">
        <f t="array" ref="T117">IFERROR(INDEX(Data!$H$2:$H$1823,MATCH('Ratios - Total'!$C117,IF(Data!$A$2:$A$1823='Ratios - Total'!$A117,Data!$C$2:$C$1823,0),0))/INDEX(Data!$L$2:$L$1823,MATCH('Ratios - Total'!$C117,IF(Data!$A$2:$A$1823='Ratios - Total'!$A117,Data!$C$2:$C$1823,0),0)),"Missing Data")</f>
        <v>14272.591834727005</v>
      </c>
      <c r="U117" s="5">
        <f t="array" ref="U117">IFERROR(INDEX(Data!$K$2:$K$1823,MATCH('Ratios - Total'!$C117,IF(Data!$A$2:$A$1823='Ratios - Total'!$A117,Data!$C$2:$C$1823,0),0))/INDEX(Data!$H$2:$H$1823,MATCH('Ratios - Total'!$C117,IF(Data!$A$2:$A$1823='Ratios - Total'!$A117,Data!$C$2:$C$1823,0),0)),"Missing Data")</f>
        <v>0.58521143955438493</v>
      </c>
      <c r="V117" s="5">
        <f t="array" ref="V117">IFERROR(INDEX(Data!$K$2:$K$1823,MATCH('Ratios - Total'!$C117,IF(Data!$A$2:$A$1823='Ratios - Total'!$A117,Data!$C$2:$C$1823,0),0))/INDEX(Data!$L$2:$L$1823,MATCH('Ratios - Total'!$C117,IF(Data!$A$2:$A$1823='Ratios - Total'!$A117,Data!$C$2:$C$1823,0),0)),"Missing Data")</f>
        <v>8352.4840137727497</v>
      </c>
      <c r="W117" s="5">
        <f t="shared" si="2"/>
        <v>5920.1078209542557</v>
      </c>
      <c r="X117" s="5" t="str">
        <f t="array" ref="X117">IFERROR(INDEX(Data!$K$2:$K$1823,MATCH('Ratios - Total'!$C117,IF(Data!$A$2:$A$1823='Ratios - Total'!$A117,Data!$C$2:$C$1823,0),0))/INDEX(Data!$G$2:$G$1823,MATCH('Ratios - Total'!$C117,IF(Data!$A$2:$A$1823='Ratios - Total'!$A117,Data!$C$2:$C$1823,0),0)),"Missing Data")</f>
        <v>Missing Data</v>
      </c>
    </row>
    <row r="118" spans="1:24" x14ac:dyDescent="0.25">
      <c r="A118" s="22" t="s">
        <v>26</v>
      </c>
      <c r="B118" s="22" t="s">
        <v>27</v>
      </c>
      <c r="C118" s="22">
        <v>1978</v>
      </c>
      <c r="D118" s="5">
        <f t="array" ref="D118">IFERROR(INDEX(Data!$H$2:$H$1823,MATCH('Ratios - Total'!$C118,IF(Data!$A$2:$A$1823='Ratios - Total'!$A118,Data!$C$2:$C$1823,0),0))/INDEX(Data!$D$2:$D$1823,MATCH('Ratios - Total'!$C118,IF(Data!$A$2:$A$1823='Ratios - Total'!$A118,Data!$C$2:$C$1823,0),0)),"Missing Data")</f>
        <v>330.45942361027375</v>
      </c>
      <c r="E118" s="22"/>
      <c r="F118" s="5">
        <f t="array" ref="F118">IFERROR(INDEX(Data!$G$2:$G$1823,MATCH('Ratios - Total'!$C118,IF(Data!$A$2:$A$1823='Ratios - Total'!$A118,Data!$C$2:$C$1823,0),0))/INDEX(Data!$D$2:$D$1823,MATCH('Ratios - Total'!$C118,IF(Data!$A$2:$A$1823='Ratios - Total'!$A118,Data!$C$2:$C$1823,0),0)),"Missing Data")</f>
        <v>0</v>
      </c>
      <c r="G118" s="5"/>
      <c r="H118" s="5" t="str">
        <f t="array" ref="H118">IFERROR(INDEX(Data!$H$2:$H$1823,MATCH('Ratios - Total'!$C118,IF(Data!$A$2:$A$1823='Ratios - Total'!$A118,Data!$C$2:$C$1823,0),0))/INDEX(Data!$G$2:$G$1823,MATCH('Ratios - Total'!$C118,IF(Data!$A$2:$A$1823='Ratios - Total'!$A118,Data!$C$2:$C$1823,0),0)),"Missing Data")</f>
        <v>Missing Data</v>
      </c>
      <c r="I118" s="5">
        <f t="array" ref="I118">IFERROR(INDEX(Data!$G$2:$G$1823,MATCH('Ratios - Total'!$C118,IF(Data!$A$2:$A$1823='Ratios - Total'!$A118,Data!$C$2:$C$1823,0),0))/INDEX(Data!$D$2:$D$1823,MATCH('Ratios - Total'!$C118,IF(Data!$A$2:$A$1823='Ratios - Total'!$A118,Data!$C$2:$C$1823,0),0)),"Missing Data")</f>
        <v>0</v>
      </c>
      <c r="J118" s="22"/>
      <c r="K118" s="5">
        <f t="array" ref="K118">IFERROR(INDEX(Data!$E$2:$E$1823,MATCH('Ratios - Total'!$C118,IF(Data!$A$2:$A$1823='Ratios - Total'!$A118,Data!$C$2:$C$1823,0),0))/INDEX(Data!$D$2:$D$1823,MATCH('Ratios - Total'!$C118,IF(Data!$A$2:$A$1823='Ratios - Total'!$A118,Data!$C$2:$C$1823,0),0)),"Missing Data")</f>
        <v>0</v>
      </c>
      <c r="L118" s="5"/>
      <c r="M118" s="5" t="str">
        <f t="array" ref="M118">IFERROR(INDEX(Data!$F$2:$F$1823,MATCH('Ratios - Total'!$C118,IF(Data!$A$2:$A$1823='Ratios - Total'!$A118,Data!$C$2:$C$1823,0),0))/INDEX(Data!$E$2:$E$1823,MATCH('Ratios - Total'!$C118,IF(Data!$A$2:$A$1823='Ratios - Total'!$A118,Data!$C$2:$C$1823,0),0)),"Missing Data")</f>
        <v>Missing Data</v>
      </c>
      <c r="N118" s="5"/>
      <c r="O118" s="5" t="str">
        <f t="array" ref="O118">IFERROR(INDEX(Data!$G$2:$G$1823,MATCH('Ratios - Total'!$C118,IF(Data!$A$2:$A$1823='Ratios - Total'!$A118,Data!$C$2:$C$1823,0),0))/INDEX(Data!$F$2:$F$1823,MATCH('Ratios - Total'!$C118,IF(Data!$A$2:$A$1823='Ratios - Total'!$A118,Data!$C$2:$C$1823,0),0)),"Missing Data")</f>
        <v>Missing Data</v>
      </c>
      <c r="P118" s="5" t="str">
        <f t="array" ref="P118">IFERROR(INDEX(Data!$H$2:$H$1823,MATCH('Ratios - Total'!$C118,IF(Data!$A$2:$A$1823='Ratios - Total'!$A118,Data!$C$2:$C$1823,0),0))/INDEX(Data!$G$2:$G$1823,MATCH('Ratios - Total'!$C118,IF(Data!$A$2:$A$1823='Ratios - Total'!$A118,Data!$C$2:$C$1823,0),0)),"Missing Data")</f>
        <v>Missing Data</v>
      </c>
      <c r="Q118" s="5"/>
      <c r="R118" s="5" t="str">
        <f t="array" ref="R118">IFERROR(INDEX(Data!$L$2:$L$1823,MATCH('Ratios - Total'!$C118,IF(Data!$A$2:$A$1823='Ratios - Total'!$A118,Data!$C$2:$C$1823,0),0))/INDEX(Data!$G$2:$G$1823,MATCH('Ratios - Total'!$C118,IF(Data!$A$2:$A$1823='Ratios - Total'!$A118,Data!$C$2:$C$1823,0),0)),"Missing Data")</f>
        <v>Missing Data</v>
      </c>
      <c r="S118" s="5"/>
      <c r="T118" s="5">
        <f t="array" ref="T118">IFERROR(INDEX(Data!$H$2:$H$1823,MATCH('Ratios - Total'!$C118,IF(Data!$A$2:$A$1823='Ratios - Total'!$A118,Data!$C$2:$C$1823,0),0))/INDEX(Data!$L$2:$L$1823,MATCH('Ratios - Total'!$C118,IF(Data!$A$2:$A$1823='Ratios - Total'!$A118,Data!$C$2:$C$1823,0),0)),"Missing Data")</f>
        <v>22204.731245026403</v>
      </c>
      <c r="U118" s="5">
        <f t="array" ref="U118">IFERROR(INDEX(Data!$K$2:$K$1823,MATCH('Ratios - Total'!$C118,IF(Data!$A$2:$A$1823='Ratios - Total'!$A118,Data!$C$2:$C$1823,0),0))/INDEX(Data!$H$2:$H$1823,MATCH('Ratios - Total'!$C118,IF(Data!$A$2:$A$1823='Ratios - Total'!$A118,Data!$C$2:$C$1823,0),0)),"Missing Data")</f>
        <v>0.62126958062918658</v>
      </c>
      <c r="V118" s="5">
        <f t="array" ref="V118">IFERROR(INDEX(Data!$K$2:$K$1823,MATCH('Ratios - Total'!$C118,IF(Data!$A$2:$A$1823='Ratios - Total'!$A118,Data!$C$2:$C$1823,0),0))/INDEX(Data!$L$2:$L$1823,MATCH('Ratios - Total'!$C118,IF(Data!$A$2:$A$1823='Ratios - Total'!$A118,Data!$C$2:$C$1823,0),0)),"Missing Data")</f>
        <v>13795.12406858135</v>
      </c>
      <c r="W118" s="5">
        <f t="shared" si="2"/>
        <v>8409.6071764450535</v>
      </c>
      <c r="X118" s="5" t="str">
        <f t="array" ref="X118">IFERROR(INDEX(Data!$K$2:$K$1823,MATCH('Ratios - Total'!$C118,IF(Data!$A$2:$A$1823='Ratios - Total'!$A118,Data!$C$2:$C$1823,0),0))/INDEX(Data!$G$2:$G$1823,MATCH('Ratios - Total'!$C118,IF(Data!$A$2:$A$1823='Ratios - Total'!$A118,Data!$C$2:$C$1823,0),0)),"Missing Data")</f>
        <v>Missing Data</v>
      </c>
    </row>
    <row r="119" spans="1:24" x14ac:dyDescent="0.25">
      <c r="A119" s="22" t="s">
        <v>28</v>
      </c>
      <c r="B119" s="22" t="s">
        <v>29</v>
      </c>
      <c r="C119" s="22">
        <v>1978</v>
      </c>
      <c r="D119" s="5">
        <f t="array" ref="D119">IFERROR(INDEX(Data!$H$2:$H$1823,MATCH('Ratios - Total'!$C119,IF(Data!$A$2:$A$1823='Ratios - Total'!$A119,Data!$C$2:$C$1823,0),0))/INDEX(Data!$D$2:$D$1823,MATCH('Ratios - Total'!$C119,IF(Data!$A$2:$A$1823='Ratios - Total'!$A119,Data!$C$2:$C$1823,0),0)),"Missing Data")</f>
        <v>317.45341737635596</v>
      </c>
      <c r="E119" s="22"/>
      <c r="F119" s="5">
        <f t="array" ref="F119">IFERROR(INDEX(Data!$G$2:$G$1823,MATCH('Ratios - Total'!$C119,IF(Data!$A$2:$A$1823='Ratios - Total'!$A119,Data!$C$2:$C$1823,0),0))/INDEX(Data!$D$2:$D$1823,MATCH('Ratios - Total'!$C119,IF(Data!$A$2:$A$1823='Ratios - Total'!$A119,Data!$C$2:$C$1823,0),0)),"Missing Data")</f>
        <v>0</v>
      </c>
      <c r="G119" s="5"/>
      <c r="H119" s="5" t="str">
        <f t="array" ref="H119">IFERROR(INDEX(Data!$H$2:$H$1823,MATCH('Ratios - Total'!$C119,IF(Data!$A$2:$A$1823='Ratios - Total'!$A119,Data!$C$2:$C$1823,0),0))/INDEX(Data!$G$2:$G$1823,MATCH('Ratios - Total'!$C119,IF(Data!$A$2:$A$1823='Ratios - Total'!$A119,Data!$C$2:$C$1823,0),0)),"Missing Data")</f>
        <v>Missing Data</v>
      </c>
      <c r="I119" s="5">
        <f t="array" ref="I119">IFERROR(INDEX(Data!$G$2:$G$1823,MATCH('Ratios - Total'!$C119,IF(Data!$A$2:$A$1823='Ratios - Total'!$A119,Data!$C$2:$C$1823,0),0))/INDEX(Data!$D$2:$D$1823,MATCH('Ratios - Total'!$C119,IF(Data!$A$2:$A$1823='Ratios - Total'!$A119,Data!$C$2:$C$1823,0),0)),"Missing Data")</f>
        <v>0</v>
      </c>
      <c r="J119" s="22"/>
      <c r="K119" s="5">
        <f t="array" ref="K119">IFERROR(INDEX(Data!$E$2:$E$1823,MATCH('Ratios - Total'!$C119,IF(Data!$A$2:$A$1823='Ratios - Total'!$A119,Data!$C$2:$C$1823,0),0))/INDEX(Data!$D$2:$D$1823,MATCH('Ratios - Total'!$C119,IF(Data!$A$2:$A$1823='Ratios - Total'!$A119,Data!$C$2:$C$1823,0),0)),"Missing Data")</f>
        <v>0</v>
      </c>
      <c r="L119" s="5"/>
      <c r="M119" s="5" t="str">
        <f t="array" ref="M119">IFERROR(INDEX(Data!$F$2:$F$1823,MATCH('Ratios - Total'!$C119,IF(Data!$A$2:$A$1823='Ratios - Total'!$A119,Data!$C$2:$C$1823,0),0))/INDEX(Data!$E$2:$E$1823,MATCH('Ratios - Total'!$C119,IF(Data!$A$2:$A$1823='Ratios - Total'!$A119,Data!$C$2:$C$1823,0),0)),"Missing Data")</f>
        <v>Missing Data</v>
      </c>
      <c r="N119" s="5"/>
      <c r="O119" s="5" t="str">
        <f t="array" ref="O119">IFERROR(INDEX(Data!$G$2:$G$1823,MATCH('Ratios - Total'!$C119,IF(Data!$A$2:$A$1823='Ratios - Total'!$A119,Data!$C$2:$C$1823,0),0))/INDEX(Data!$F$2:$F$1823,MATCH('Ratios - Total'!$C119,IF(Data!$A$2:$A$1823='Ratios - Total'!$A119,Data!$C$2:$C$1823,0),0)),"Missing Data")</f>
        <v>Missing Data</v>
      </c>
      <c r="P119" s="5" t="str">
        <f t="array" ref="P119">IFERROR(INDEX(Data!$H$2:$H$1823,MATCH('Ratios - Total'!$C119,IF(Data!$A$2:$A$1823='Ratios - Total'!$A119,Data!$C$2:$C$1823,0),0))/INDEX(Data!$G$2:$G$1823,MATCH('Ratios - Total'!$C119,IF(Data!$A$2:$A$1823='Ratios - Total'!$A119,Data!$C$2:$C$1823,0),0)),"Missing Data")</f>
        <v>Missing Data</v>
      </c>
      <c r="Q119" s="5"/>
      <c r="R119" s="5" t="str">
        <f t="array" ref="R119">IFERROR(INDEX(Data!$L$2:$L$1823,MATCH('Ratios - Total'!$C119,IF(Data!$A$2:$A$1823='Ratios - Total'!$A119,Data!$C$2:$C$1823,0),0))/INDEX(Data!$G$2:$G$1823,MATCH('Ratios - Total'!$C119,IF(Data!$A$2:$A$1823='Ratios - Total'!$A119,Data!$C$2:$C$1823,0),0)),"Missing Data")</f>
        <v>Missing Data</v>
      </c>
      <c r="S119" s="5"/>
      <c r="T119" s="5">
        <f t="array" ref="T119">IFERROR(INDEX(Data!$H$2:$H$1823,MATCH('Ratios - Total'!$C119,IF(Data!$A$2:$A$1823='Ratios - Total'!$A119,Data!$C$2:$C$1823,0),0))/INDEX(Data!$L$2:$L$1823,MATCH('Ratios - Total'!$C119,IF(Data!$A$2:$A$1823='Ratios - Total'!$A119,Data!$C$2:$C$1823,0),0)),"Missing Data")</f>
        <v>16485.463459126666</v>
      </c>
      <c r="U119" s="5">
        <f t="array" ref="U119">IFERROR(INDEX(Data!$K$2:$K$1823,MATCH('Ratios - Total'!$C119,IF(Data!$A$2:$A$1823='Ratios - Total'!$A119,Data!$C$2:$C$1823,0),0))/INDEX(Data!$H$2:$H$1823,MATCH('Ratios - Total'!$C119,IF(Data!$A$2:$A$1823='Ratios - Total'!$A119,Data!$C$2:$C$1823,0),0)),"Missing Data")</f>
        <v>0.56333596138152342</v>
      </c>
      <c r="V119" s="5">
        <f t="array" ref="V119">IFERROR(INDEX(Data!$K$2:$K$1823,MATCH('Ratios - Total'!$C119,IF(Data!$A$2:$A$1823='Ratios - Total'!$A119,Data!$C$2:$C$1823,0),0))/INDEX(Data!$L$2:$L$1823,MATCH('Ratios - Total'!$C119,IF(Data!$A$2:$A$1823='Ratios - Total'!$A119,Data!$C$2:$C$1823,0),0)),"Missing Data")</f>
        <v>9286.8544065670958</v>
      </c>
      <c r="W119" s="5">
        <f t="shared" si="2"/>
        <v>7198.60905255957</v>
      </c>
      <c r="X119" s="5" t="str">
        <f t="array" ref="X119">IFERROR(INDEX(Data!$K$2:$K$1823,MATCH('Ratios - Total'!$C119,IF(Data!$A$2:$A$1823='Ratios - Total'!$A119,Data!$C$2:$C$1823,0),0))/INDEX(Data!$G$2:$G$1823,MATCH('Ratios - Total'!$C119,IF(Data!$A$2:$A$1823='Ratios - Total'!$A119,Data!$C$2:$C$1823,0),0)),"Missing Data")</f>
        <v>Missing Data</v>
      </c>
    </row>
    <row r="120" spans="1:24" x14ac:dyDescent="0.25">
      <c r="A120" s="22" t="s">
        <v>30</v>
      </c>
      <c r="B120" s="22" t="s">
        <v>31</v>
      </c>
      <c r="C120" s="22">
        <v>1978</v>
      </c>
      <c r="D120" s="5">
        <f t="array" ref="D120">IFERROR(INDEX(Data!$H$2:$H$1823,MATCH('Ratios - Total'!$C120,IF(Data!$A$2:$A$1823='Ratios - Total'!$A120,Data!$C$2:$C$1823,0),0))/INDEX(Data!$D$2:$D$1823,MATCH('Ratios - Total'!$C120,IF(Data!$A$2:$A$1823='Ratios - Total'!$A120,Data!$C$2:$C$1823,0),0)),"Missing Data")</f>
        <v>364.53888412889467</v>
      </c>
      <c r="E120" s="22"/>
      <c r="F120" s="5">
        <f t="array" ref="F120">IFERROR(INDEX(Data!$G$2:$G$1823,MATCH('Ratios - Total'!$C120,IF(Data!$A$2:$A$1823='Ratios - Total'!$A120,Data!$C$2:$C$1823,0),0))/INDEX(Data!$D$2:$D$1823,MATCH('Ratios - Total'!$C120,IF(Data!$A$2:$A$1823='Ratios - Total'!$A120,Data!$C$2:$C$1823,0),0)),"Missing Data")</f>
        <v>0</v>
      </c>
      <c r="G120" s="5"/>
      <c r="H120" s="5" t="str">
        <f t="array" ref="H120">IFERROR(INDEX(Data!$H$2:$H$1823,MATCH('Ratios - Total'!$C120,IF(Data!$A$2:$A$1823='Ratios - Total'!$A120,Data!$C$2:$C$1823,0),0))/INDEX(Data!$G$2:$G$1823,MATCH('Ratios - Total'!$C120,IF(Data!$A$2:$A$1823='Ratios - Total'!$A120,Data!$C$2:$C$1823,0),0)),"Missing Data")</f>
        <v>Missing Data</v>
      </c>
      <c r="I120" s="5">
        <f t="array" ref="I120">IFERROR(INDEX(Data!$G$2:$G$1823,MATCH('Ratios - Total'!$C120,IF(Data!$A$2:$A$1823='Ratios - Total'!$A120,Data!$C$2:$C$1823,0),0))/INDEX(Data!$D$2:$D$1823,MATCH('Ratios - Total'!$C120,IF(Data!$A$2:$A$1823='Ratios - Total'!$A120,Data!$C$2:$C$1823,0),0)),"Missing Data")</f>
        <v>0</v>
      </c>
      <c r="J120" s="22"/>
      <c r="K120" s="5">
        <f t="array" ref="K120">IFERROR(INDEX(Data!$E$2:$E$1823,MATCH('Ratios - Total'!$C120,IF(Data!$A$2:$A$1823='Ratios - Total'!$A120,Data!$C$2:$C$1823,0),0))/INDEX(Data!$D$2:$D$1823,MATCH('Ratios - Total'!$C120,IF(Data!$A$2:$A$1823='Ratios - Total'!$A120,Data!$C$2:$C$1823,0),0)),"Missing Data")</f>
        <v>0</v>
      </c>
      <c r="L120" s="5"/>
      <c r="M120" s="5" t="str">
        <f t="array" ref="M120">IFERROR(INDEX(Data!$F$2:$F$1823,MATCH('Ratios - Total'!$C120,IF(Data!$A$2:$A$1823='Ratios - Total'!$A120,Data!$C$2:$C$1823,0),0))/INDEX(Data!$E$2:$E$1823,MATCH('Ratios - Total'!$C120,IF(Data!$A$2:$A$1823='Ratios - Total'!$A120,Data!$C$2:$C$1823,0),0)),"Missing Data")</f>
        <v>Missing Data</v>
      </c>
      <c r="N120" s="5"/>
      <c r="O120" s="5" t="str">
        <f t="array" ref="O120">IFERROR(INDEX(Data!$G$2:$G$1823,MATCH('Ratios - Total'!$C120,IF(Data!$A$2:$A$1823='Ratios - Total'!$A120,Data!$C$2:$C$1823,0),0))/INDEX(Data!$F$2:$F$1823,MATCH('Ratios - Total'!$C120,IF(Data!$A$2:$A$1823='Ratios - Total'!$A120,Data!$C$2:$C$1823,0),0)),"Missing Data")</f>
        <v>Missing Data</v>
      </c>
      <c r="P120" s="5" t="str">
        <f t="array" ref="P120">IFERROR(INDEX(Data!$H$2:$H$1823,MATCH('Ratios - Total'!$C120,IF(Data!$A$2:$A$1823='Ratios - Total'!$A120,Data!$C$2:$C$1823,0),0))/INDEX(Data!$G$2:$G$1823,MATCH('Ratios - Total'!$C120,IF(Data!$A$2:$A$1823='Ratios - Total'!$A120,Data!$C$2:$C$1823,0),0)),"Missing Data")</f>
        <v>Missing Data</v>
      </c>
      <c r="Q120" s="5"/>
      <c r="R120" s="5" t="str">
        <f t="array" ref="R120">IFERROR(INDEX(Data!$L$2:$L$1823,MATCH('Ratios - Total'!$C120,IF(Data!$A$2:$A$1823='Ratios - Total'!$A120,Data!$C$2:$C$1823,0),0))/INDEX(Data!$G$2:$G$1823,MATCH('Ratios - Total'!$C120,IF(Data!$A$2:$A$1823='Ratios - Total'!$A120,Data!$C$2:$C$1823,0),0)),"Missing Data")</f>
        <v>Missing Data</v>
      </c>
      <c r="S120" s="5"/>
      <c r="T120" s="5">
        <f t="array" ref="T120">IFERROR(INDEX(Data!$H$2:$H$1823,MATCH('Ratios - Total'!$C120,IF(Data!$A$2:$A$1823='Ratios - Total'!$A120,Data!$C$2:$C$1823,0),0))/INDEX(Data!$L$2:$L$1823,MATCH('Ratios - Total'!$C120,IF(Data!$A$2:$A$1823='Ratios - Total'!$A120,Data!$C$2:$C$1823,0),0)),"Missing Data")</f>
        <v>21754.945522489328</v>
      </c>
      <c r="U120" s="5">
        <f t="array" ref="U120">IFERROR(INDEX(Data!$K$2:$K$1823,MATCH('Ratios - Total'!$C120,IF(Data!$A$2:$A$1823='Ratios - Total'!$A120,Data!$C$2:$C$1823,0),0))/INDEX(Data!$H$2:$H$1823,MATCH('Ratios - Total'!$C120,IF(Data!$A$2:$A$1823='Ratios - Total'!$A120,Data!$C$2:$C$1823,0),0)),"Missing Data")</f>
        <v>0.61070111372491021</v>
      </c>
      <c r="V120" s="5">
        <f t="array" ref="V120">IFERROR(INDEX(Data!$K$2:$K$1823,MATCH('Ratios - Total'!$C120,IF(Data!$A$2:$A$1823='Ratios - Total'!$A120,Data!$C$2:$C$1823,0),0))/INDEX(Data!$L$2:$L$1823,MATCH('Ratios - Total'!$C120,IF(Data!$A$2:$A$1823='Ratios - Total'!$A120,Data!$C$2:$C$1823,0),0)),"Missing Data")</f>
        <v>13285.76945960898</v>
      </c>
      <c r="W120" s="5">
        <f t="shared" si="2"/>
        <v>8469.1760628803477</v>
      </c>
      <c r="X120" s="5" t="str">
        <f t="array" ref="X120">IFERROR(INDEX(Data!$K$2:$K$1823,MATCH('Ratios - Total'!$C120,IF(Data!$A$2:$A$1823='Ratios - Total'!$A120,Data!$C$2:$C$1823,0),0))/INDEX(Data!$G$2:$G$1823,MATCH('Ratios - Total'!$C120,IF(Data!$A$2:$A$1823='Ratios - Total'!$A120,Data!$C$2:$C$1823,0),0)),"Missing Data")</f>
        <v>Missing Data</v>
      </c>
    </row>
    <row r="121" spans="1:24" x14ac:dyDescent="0.25">
      <c r="A121" s="22" t="s">
        <v>32</v>
      </c>
      <c r="B121" s="22" t="s">
        <v>33</v>
      </c>
      <c r="C121" s="22">
        <v>1978</v>
      </c>
      <c r="D121" s="5">
        <f t="array" ref="D121">IFERROR(INDEX(Data!$H$2:$H$1823,MATCH('Ratios - Total'!$C121,IF(Data!$A$2:$A$1823='Ratios - Total'!$A121,Data!$C$2:$C$1823,0),0))/INDEX(Data!$D$2:$D$1823,MATCH('Ratios - Total'!$C121,IF(Data!$A$2:$A$1823='Ratios - Total'!$A121,Data!$C$2:$C$1823,0),0)),"Missing Data")</f>
        <v>317.42215183121777</v>
      </c>
      <c r="E121" s="22"/>
      <c r="F121" s="5">
        <f t="array" ref="F121">IFERROR(INDEX(Data!$G$2:$G$1823,MATCH('Ratios - Total'!$C121,IF(Data!$A$2:$A$1823='Ratios - Total'!$A121,Data!$C$2:$C$1823,0),0))/INDEX(Data!$D$2:$D$1823,MATCH('Ratios - Total'!$C121,IF(Data!$A$2:$A$1823='Ratios - Total'!$A121,Data!$C$2:$C$1823,0),0)),"Missing Data")</f>
        <v>0</v>
      </c>
      <c r="G121" s="5"/>
      <c r="H121" s="5" t="str">
        <f t="array" ref="H121">IFERROR(INDEX(Data!$H$2:$H$1823,MATCH('Ratios - Total'!$C121,IF(Data!$A$2:$A$1823='Ratios - Total'!$A121,Data!$C$2:$C$1823,0),0))/INDEX(Data!$G$2:$G$1823,MATCH('Ratios - Total'!$C121,IF(Data!$A$2:$A$1823='Ratios - Total'!$A121,Data!$C$2:$C$1823,0),0)),"Missing Data")</f>
        <v>Missing Data</v>
      </c>
      <c r="I121" s="5">
        <f t="array" ref="I121">IFERROR(INDEX(Data!$G$2:$G$1823,MATCH('Ratios - Total'!$C121,IF(Data!$A$2:$A$1823='Ratios - Total'!$A121,Data!$C$2:$C$1823,0),0))/INDEX(Data!$D$2:$D$1823,MATCH('Ratios - Total'!$C121,IF(Data!$A$2:$A$1823='Ratios - Total'!$A121,Data!$C$2:$C$1823,0),0)),"Missing Data")</f>
        <v>0</v>
      </c>
      <c r="J121" s="22"/>
      <c r="K121" s="5">
        <f t="array" ref="K121">IFERROR(INDEX(Data!$E$2:$E$1823,MATCH('Ratios - Total'!$C121,IF(Data!$A$2:$A$1823='Ratios - Total'!$A121,Data!$C$2:$C$1823,0),0))/INDEX(Data!$D$2:$D$1823,MATCH('Ratios - Total'!$C121,IF(Data!$A$2:$A$1823='Ratios - Total'!$A121,Data!$C$2:$C$1823,0),0)),"Missing Data")</f>
        <v>0</v>
      </c>
      <c r="L121" s="5"/>
      <c r="M121" s="5" t="str">
        <f t="array" ref="M121">IFERROR(INDEX(Data!$F$2:$F$1823,MATCH('Ratios - Total'!$C121,IF(Data!$A$2:$A$1823='Ratios - Total'!$A121,Data!$C$2:$C$1823,0),0))/INDEX(Data!$E$2:$E$1823,MATCH('Ratios - Total'!$C121,IF(Data!$A$2:$A$1823='Ratios - Total'!$A121,Data!$C$2:$C$1823,0),0)),"Missing Data")</f>
        <v>Missing Data</v>
      </c>
      <c r="N121" s="5"/>
      <c r="O121" s="5" t="str">
        <f t="array" ref="O121">IFERROR(INDEX(Data!$G$2:$G$1823,MATCH('Ratios - Total'!$C121,IF(Data!$A$2:$A$1823='Ratios - Total'!$A121,Data!$C$2:$C$1823,0),0))/INDEX(Data!$F$2:$F$1823,MATCH('Ratios - Total'!$C121,IF(Data!$A$2:$A$1823='Ratios - Total'!$A121,Data!$C$2:$C$1823,0),0)),"Missing Data")</f>
        <v>Missing Data</v>
      </c>
      <c r="P121" s="5" t="str">
        <f t="array" ref="P121">IFERROR(INDEX(Data!$H$2:$H$1823,MATCH('Ratios - Total'!$C121,IF(Data!$A$2:$A$1823='Ratios - Total'!$A121,Data!$C$2:$C$1823,0),0))/INDEX(Data!$G$2:$G$1823,MATCH('Ratios - Total'!$C121,IF(Data!$A$2:$A$1823='Ratios - Total'!$A121,Data!$C$2:$C$1823,0),0)),"Missing Data")</f>
        <v>Missing Data</v>
      </c>
      <c r="Q121" s="5"/>
      <c r="R121" s="5" t="str">
        <f t="array" ref="R121">IFERROR(INDEX(Data!$L$2:$L$1823,MATCH('Ratios - Total'!$C121,IF(Data!$A$2:$A$1823='Ratios - Total'!$A121,Data!$C$2:$C$1823,0),0))/INDEX(Data!$G$2:$G$1823,MATCH('Ratios - Total'!$C121,IF(Data!$A$2:$A$1823='Ratios - Total'!$A121,Data!$C$2:$C$1823,0),0)),"Missing Data")</f>
        <v>Missing Data</v>
      </c>
      <c r="S121" s="5"/>
      <c r="T121" s="5">
        <f t="array" ref="T121">IFERROR(INDEX(Data!$H$2:$H$1823,MATCH('Ratios - Total'!$C121,IF(Data!$A$2:$A$1823='Ratios - Total'!$A121,Data!$C$2:$C$1823,0),0))/INDEX(Data!$L$2:$L$1823,MATCH('Ratios - Total'!$C121,IF(Data!$A$2:$A$1823='Ratios - Total'!$A121,Data!$C$2:$C$1823,0),0)),"Missing Data")</f>
        <v>17584.565372174868</v>
      </c>
      <c r="U121" s="5">
        <f t="array" ref="U121">IFERROR(INDEX(Data!$K$2:$K$1823,MATCH('Ratios - Total'!$C121,IF(Data!$A$2:$A$1823='Ratios - Total'!$A121,Data!$C$2:$C$1823,0),0))/INDEX(Data!$H$2:$H$1823,MATCH('Ratios - Total'!$C121,IF(Data!$A$2:$A$1823='Ratios - Total'!$A121,Data!$C$2:$C$1823,0),0)),"Missing Data")</f>
        <v>0.60541102239544153</v>
      </c>
      <c r="V121" s="5">
        <f t="array" ref="V121">IFERROR(INDEX(Data!$K$2:$K$1823,MATCH('Ratios - Total'!$C121,IF(Data!$A$2:$A$1823='Ratios - Total'!$A121,Data!$C$2:$C$1823,0),0))/INDEX(Data!$L$2:$L$1823,MATCH('Ratios - Total'!$C121,IF(Data!$A$2:$A$1823='Ratios - Total'!$A121,Data!$C$2:$C$1823,0),0)),"Missing Data")</f>
        <v>10645.889700347865</v>
      </c>
      <c r="W121" s="5">
        <f t="shared" si="2"/>
        <v>6938.6756718270026</v>
      </c>
      <c r="X121" s="5" t="str">
        <f t="array" ref="X121">IFERROR(INDEX(Data!$K$2:$K$1823,MATCH('Ratios - Total'!$C121,IF(Data!$A$2:$A$1823='Ratios - Total'!$A121,Data!$C$2:$C$1823,0),0))/INDEX(Data!$G$2:$G$1823,MATCH('Ratios - Total'!$C121,IF(Data!$A$2:$A$1823='Ratios - Total'!$A121,Data!$C$2:$C$1823,0),0)),"Missing Data")</f>
        <v>Missing Data</v>
      </c>
    </row>
    <row r="122" spans="1:24" x14ac:dyDescent="0.25">
      <c r="A122" s="22" t="s">
        <v>34</v>
      </c>
      <c r="B122" s="22" t="s">
        <v>35</v>
      </c>
      <c r="C122" s="22">
        <v>1978</v>
      </c>
      <c r="D122" s="5">
        <f t="array" ref="D122">IFERROR(INDEX(Data!$H$2:$H$1823,MATCH('Ratios - Total'!$C122,IF(Data!$A$2:$A$1823='Ratios - Total'!$A122,Data!$C$2:$C$1823,0),0))/INDEX(Data!$D$2:$D$1823,MATCH('Ratios - Total'!$C122,IF(Data!$A$2:$A$1823='Ratios - Total'!$A122,Data!$C$2:$C$1823,0),0)),"Missing Data")</f>
        <v>363.03360045604535</v>
      </c>
      <c r="E122" s="22"/>
      <c r="F122" s="5">
        <f t="array" ref="F122">IFERROR(INDEX(Data!$G$2:$G$1823,MATCH('Ratios - Total'!$C122,IF(Data!$A$2:$A$1823='Ratios - Total'!$A122,Data!$C$2:$C$1823,0),0))/INDEX(Data!$D$2:$D$1823,MATCH('Ratios - Total'!$C122,IF(Data!$A$2:$A$1823='Ratios - Total'!$A122,Data!$C$2:$C$1823,0),0)),"Missing Data")</f>
        <v>0</v>
      </c>
      <c r="G122" s="5"/>
      <c r="H122" s="5" t="str">
        <f t="array" ref="H122">IFERROR(INDEX(Data!$H$2:$H$1823,MATCH('Ratios - Total'!$C122,IF(Data!$A$2:$A$1823='Ratios - Total'!$A122,Data!$C$2:$C$1823,0),0))/INDEX(Data!$G$2:$G$1823,MATCH('Ratios - Total'!$C122,IF(Data!$A$2:$A$1823='Ratios - Total'!$A122,Data!$C$2:$C$1823,0),0)),"Missing Data")</f>
        <v>Missing Data</v>
      </c>
      <c r="I122" s="5">
        <f t="array" ref="I122">IFERROR(INDEX(Data!$G$2:$G$1823,MATCH('Ratios - Total'!$C122,IF(Data!$A$2:$A$1823='Ratios - Total'!$A122,Data!$C$2:$C$1823,0),0))/INDEX(Data!$D$2:$D$1823,MATCH('Ratios - Total'!$C122,IF(Data!$A$2:$A$1823='Ratios - Total'!$A122,Data!$C$2:$C$1823,0),0)),"Missing Data")</f>
        <v>0</v>
      </c>
      <c r="J122" s="22"/>
      <c r="K122" s="5">
        <f t="array" ref="K122">IFERROR(INDEX(Data!$E$2:$E$1823,MATCH('Ratios - Total'!$C122,IF(Data!$A$2:$A$1823='Ratios - Total'!$A122,Data!$C$2:$C$1823,0),0))/INDEX(Data!$D$2:$D$1823,MATCH('Ratios - Total'!$C122,IF(Data!$A$2:$A$1823='Ratios - Total'!$A122,Data!$C$2:$C$1823,0),0)),"Missing Data")</f>
        <v>0</v>
      </c>
      <c r="L122" s="5"/>
      <c r="M122" s="5" t="str">
        <f t="array" ref="M122">IFERROR(INDEX(Data!$F$2:$F$1823,MATCH('Ratios - Total'!$C122,IF(Data!$A$2:$A$1823='Ratios - Total'!$A122,Data!$C$2:$C$1823,0),0))/INDEX(Data!$E$2:$E$1823,MATCH('Ratios - Total'!$C122,IF(Data!$A$2:$A$1823='Ratios - Total'!$A122,Data!$C$2:$C$1823,0),0)),"Missing Data")</f>
        <v>Missing Data</v>
      </c>
      <c r="N122" s="5"/>
      <c r="O122" s="5" t="str">
        <f t="array" ref="O122">IFERROR(INDEX(Data!$G$2:$G$1823,MATCH('Ratios - Total'!$C122,IF(Data!$A$2:$A$1823='Ratios - Total'!$A122,Data!$C$2:$C$1823,0),0))/INDEX(Data!$F$2:$F$1823,MATCH('Ratios - Total'!$C122,IF(Data!$A$2:$A$1823='Ratios - Total'!$A122,Data!$C$2:$C$1823,0),0)),"Missing Data")</f>
        <v>Missing Data</v>
      </c>
      <c r="P122" s="5" t="str">
        <f t="array" ref="P122">IFERROR(INDEX(Data!$H$2:$H$1823,MATCH('Ratios - Total'!$C122,IF(Data!$A$2:$A$1823='Ratios - Total'!$A122,Data!$C$2:$C$1823,0),0))/INDEX(Data!$G$2:$G$1823,MATCH('Ratios - Total'!$C122,IF(Data!$A$2:$A$1823='Ratios - Total'!$A122,Data!$C$2:$C$1823,0),0)),"Missing Data")</f>
        <v>Missing Data</v>
      </c>
      <c r="Q122" s="5"/>
      <c r="R122" s="5" t="str">
        <f t="array" ref="R122">IFERROR(INDEX(Data!$L$2:$L$1823,MATCH('Ratios - Total'!$C122,IF(Data!$A$2:$A$1823='Ratios - Total'!$A122,Data!$C$2:$C$1823,0),0))/INDEX(Data!$G$2:$G$1823,MATCH('Ratios - Total'!$C122,IF(Data!$A$2:$A$1823='Ratios - Total'!$A122,Data!$C$2:$C$1823,0),0)),"Missing Data")</f>
        <v>Missing Data</v>
      </c>
      <c r="S122" s="5"/>
      <c r="T122" s="5">
        <f t="array" ref="T122">IFERROR(INDEX(Data!$H$2:$H$1823,MATCH('Ratios - Total'!$C122,IF(Data!$A$2:$A$1823='Ratios - Total'!$A122,Data!$C$2:$C$1823,0),0))/INDEX(Data!$L$2:$L$1823,MATCH('Ratios - Total'!$C122,IF(Data!$A$2:$A$1823='Ratios - Total'!$A122,Data!$C$2:$C$1823,0),0)),"Missing Data")</f>
        <v>18099.026199829204</v>
      </c>
      <c r="U122" s="5">
        <f t="array" ref="U122">IFERROR(INDEX(Data!$K$2:$K$1823,MATCH('Ratios - Total'!$C122,IF(Data!$A$2:$A$1823='Ratios - Total'!$A122,Data!$C$2:$C$1823,0),0))/INDEX(Data!$H$2:$H$1823,MATCH('Ratios - Total'!$C122,IF(Data!$A$2:$A$1823='Ratios - Total'!$A122,Data!$C$2:$C$1823,0),0)),"Missing Data")</f>
        <v>0.58276981680093487</v>
      </c>
      <c r="V122" s="5">
        <f t="array" ref="V122">IFERROR(INDEX(Data!$K$2:$K$1823,MATCH('Ratios - Total'!$C122,IF(Data!$A$2:$A$1823='Ratios - Total'!$A122,Data!$C$2:$C$1823,0),0))/INDEX(Data!$L$2:$L$1823,MATCH('Ratios - Total'!$C122,IF(Data!$A$2:$A$1823='Ratios - Total'!$A122,Data!$C$2:$C$1823,0),0)),"Missing Data")</f>
        <v>10547.566182749786</v>
      </c>
      <c r="W122" s="5">
        <f t="shared" si="2"/>
        <v>7551.4600170794183</v>
      </c>
      <c r="X122" s="5" t="str">
        <f t="array" ref="X122">IFERROR(INDEX(Data!$K$2:$K$1823,MATCH('Ratios - Total'!$C122,IF(Data!$A$2:$A$1823='Ratios - Total'!$A122,Data!$C$2:$C$1823,0),0))/INDEX(Data!$G$2:$G$1823,MATCH('Ratios - Total'!$C122,IF(Data!$A$2:$A$1823='Ratios - Total'!$A122,Data!$C$2:$C$1823,0),0)),"Missing Data")</f>
        <v>Missing Data</v>
      </c>
    </row>
    <row r="123" spans="1:24" x14ac:dyDescent="0.25">
      <c r="A123" s="22" t="s">
        <v>36</v>
      </c>
      <c r="B123" s="22" t="s">
        <v>37</v>
      </c>
      <c r="C123" s="22">
        <v>1978</v>
      </c>
      <c r="D123" s="5">
        <f t="array" ref="D123">IFERROR(INDEX(Data!$H$2:$H$1823,MATCH('Ratios - Total'!$C123,IF(Data!$A$2:$A$1823='Ratios - Total'!$A123,Data!$C$2:$C$1823,0),0))/INDEX(Data!$D$2:$D$1823,MATCH('Ratios - Total'!$C123,IF(Data!$A$2:$A$1823='Ratios - Total'!$A123,Data!$C$2:$C$1823,0),0)),"Missing Data")</f>
        <v>373.27348460979545</v>
      </c>
      <c r="E123" s="22"/>
      <c r="F123" s="5">
        <f t="array" ref="F123">IFERROR(INDEX(Data!$G$2:$G$1823,MATCH('Ratios - Total'!$C123,IF(Data!$A$2:$A$1823='Ratios - Total'!$A123,Data!$C$2:$C$1823,0),0))/INDEX(Data!$D$2:$D$1823,MATCH('Ratios - Total'!$C123,IF(Data!$A$2:$A$1823='Ratios - Total'!$A123,Data!$C$2:$C$1823,0),0)),"Missing Data")</f>
        <v>0</v>
      </c>
      <c r="G123" s="5"/>
      <c r="H123" s="5" t="str">
        <f t="array" ref="H123">IFERROR(INDEX(Data!$H$2:$H$1823,MATCH('Ratios - Total'!$C123,IF(Data!$A$2:$A$1823='Ratios - Total'!$A123,Data!$C$2:$C$1823,0),0))/INDEX(Data!$G$2:$G$1823,MATCH('Ratios - Total'!$C123,IF(Data!$A$2:$A$1823='Ratios - Total'!$A123,Data!$C$2:$C$1823,0),0)),"Missing Data")</f>
        <v>Missing Data</v>
      </c>
      <c r="I123" s="5">
        <f t="array" ref="I123">IFERROR(INDEX(Data!$G$2:$G$1823,MATCH('Ratios - Total'!$C123,IF(Data!$A$2:$A$1823='Ratios - Total'!$A123,Data!$C$2:$C$1823,0),0))/INDEX(Data!$D$2:$D$1823,MATCH('Ratios - Total'!$C123,IF(Data!$A$2:$A$1823='Ratios - Total'!$A123,Data!$C$2:$C$1823,0),0)),"Missing Data")</f>
        <v>0</v>
      </c>
      <c r="J123" s="22"/>
      <c r="K123" s="5">
        <f t="array" ref="K123">IFERROR(INDEX(Data!$E$2:$E$1823,MATCH('Ratios - Total'!$C123,IF(Data!$A$2:$A$1823='Ratios - Total'!$A123,Data!$C$2:$C$1823,0),0))/INDEX(Data!$D$2:$D$1823,MATCH('Ratios - Total'!$C123,IF(Data!$A$2:$A$1823='Ratios - Total'!$A123,Data!$C$2:$C$1823,0),0)),"Missing Data")</f>
        <v>0</v>
      </c>
      <c r="L123" s="5"/>
      <c r="M123" s="5" t="str">
        <f t="array" ref="M123">IFERROR(INDEX(Data!$F$2:$F$1823,MATCH('Ratios - Total'!$C123,IF(Data!$A$2:$A$1823='Ratios - Total'!$A123,Data!$C$2:$C$1823,0),0))/INDEX(Data!$E$2:$E$1823,MATCH('Ratios - Total'!$C123,IF(Data!$A$2:$A$1823='Ratios - Total'!$A123,Data!$C$2:$C$1823,0),0)),"Missing Data")</f>
        <v>Missing Data</v>
      </c>
      <c r="N123" s="5"/>
      <c r="O123" s="5" t="str">
        <f t="array" ref="O123">IFERROR(INDEX(Data!$G$2:$G$1823,MATCH('Ratios - Total'!$C123,IF(Data!$A$2:$A$1823='Ratios - Total'!$A123,Data!$C$2:$C$1823,0),0))/INDEX(Data!$F$2:$F$1823,MATCH('Ratios - Total'!$C123,IF(Data!$A$2:$A$1823='Ratios - Total'!$A123,Data!$C$2:$C$1823,0),0)),"Missing Data")</f>
        <v>Missing Data</v>
      </c>
      <c r="P123" s="5" t="str">
        <f t="array" ref="P123">IFERROR(INDEX(Data!$H$2:$H$1823,MATCH('Ratios - Total'!$C123,IF(Data!$A$2:$A$1823='Ratios - Total'!$A123,Data!$C$2:$C$1823,0),0))/INDEX(Data!$G$2:$G$1823,MATCH('Ratios - Total'!$C123,IF(Data!$A$2:$A$1823='Ratios - Total'!$A123,Data!$C$2:$C$1823,0),0)),"Missing Data")</f>
        <v>Missing Data</v>
      </c>
      <c r="Q123" s="5"/>
      <c r="R123" s="5" t="str">
        <f t="array" ref="R123">IFERROR(INDEX(Data!$L$2:$L$1823,MATCH('Ratios - Total'!$C123,IF(Data!$A$2:$A$1823='Ratios - Total'!$A123,Data!$C$2:$C$1823,0),0))/INDEX(Data!$G$2:$G$1823,MATCH('Ratios - Total'!$C123,IF(Data!$A$2:$A$1823='Ratios - Total'!$A123,Data!$C$2:$C$1823,0),0)),"Missing Data")</f>
        <v>Missing Data</v>
      </c>
      <c r="S123" s="5"/>
      <c r="T123" s="5">
        <f t="array" ref="T123">IFERROR(INDEX(Data!$H$2:$H$1823,MATCH('Ratios - Total'!$C123,IF(Data!$A$2:$A$1823='Ratios - Total'!$A123,Data!$C$2:$C$1823,0),0))/INDEX(Data!$L$2:$L$1823,MATCH('Ratios - Total'!$C123,IF(Data!$A$2:$A$1823='Ratios - Total'!$A123,Data!$C$2:$C$1823,0),0)),"Missing Data")</f>
        <v>18159.367367367366</v>
      </c>
      <c r="U123" s="5">
        <f t="array" ref="U123">IFERROR(INDEX(Data!$K$2:$K$1823,MATCH('Ratios - Total'!$C123,IF(Data!$A$2:$A$1823='Ratios - Total'!$A123,Data!$C$2:$C$1823,0),0))/INDEX(Data!$H$2:$H$1823,MATCH('Ratios - Total'!$C123,IF(Data!$A$2:$A$1823='Ratios - Total'!$A123,Data!$C$2:$C$1823,0),0)),"Missing Data")</f>
        <v>0.506053216889783</v>
      </c>
      <c r="V123" s="5">
        <f t="array" ref="V123">IFERROR(INDEX(Data!$K$2:$K$1823,MATCH('Ratios - Total'!$C123,IF(Data!$A$2:$A$1823='Ratios - Total'!$A123,Data!$C$2:$C$1823,0),0))/INDEX(Data!$L$2:$L$1823,MATCH('Ratios - Total'!$C123,IF(Data!$A$2:$A$1823='Ratios - Total'!$A123,Data!$C$2:$C$1823,0),0)),"Missing Data")</f>
        <v>9189.6062729396072</v>
      </c>
      <c r="W123" s="5">
        <f t="shared" si="2"/>
        <v>8969.7610944277585</v>
      </c>
      <c r="X123" s="5" t="str">
        <f t="array" ref="X123">IFERROR(INDEX(Data!$K$2:$K$1823,MATCH('Ratios - Total'!$C123,IF(Data!$A$2:$A$1823='Ratios - Total'!$A123,Data!$C$2:$C$1823,0),0))/INDEX(Data!$G$2:$G$1823,MATCH('Ratios - Total'!$C123,IF(Data!$A$2:$A$1823='Ratios - Total'!$A123,Data!$C$2:$C$1823,0),0)),"Missing Data")</f>
        <v>Missing Data</v>
      </c>
    </row>
    <row r="124" spans="1:24" x14ac:dyDescent="0.25">
      <c r="A124" s="22" t="s">
        <v>38</v>
      </c>
      <c r="B124" s="22" t="s">
        <v>39</v>
      </c>
      <c r="C124" s="22">
        <v>1978</v>
      </c>
      <c r="D124" s="5">
        <f t="array" ref="D124">IFERROR(INDEX(Data!$H$2:$H$1823,MATCH('Ratios - Total'!$C124,IF(Data!$A$2:$A$1823='Ratios - Total'!$A124,Data!$C$2:$C$1823,0),0))/INDEX(Data!$D$2:$D$1823,MATCH('Ratios - Total'!$C124,IF(Data!$A$2:$A$1823='Ratios - Total'!$A124,Data!$C$2:$C$1823,0),0)),"Missing Data")</f>
        <v>248.95427622998619</v>
      </c>
      <c r="E124" s="22"/>
      <c r="F124" s="5">
        <f t="array" ref="F124">IFERROR(INDEX(Data!$G$2:$G$1823,MATCH('Ratios - Total'!$C124,IF(Data!$A$2:$A$1823='Ratios - Total'!$A124,Data!$C$2:$C$1823,0),0))/INDEX(Data!$D$2:$D$1823,MATCH('Ratios - Total'!$C124,IF(Data!$A$2:$A$1823='Ratios - Total'!$A124,Data!$C$2:$C$1823,0),0)),"Missing Data")</f>
        <v>0</v>
      </c>
      <c r="G124" s="5"/>
      <c r="H124" s="5" t="str">
        <f t="array" ref="H124">IFERROR(INDEX(Data!$H$2:$H$1823,MATCH('Ratios - Total'!$C124,IF(Data!$A$2:$A$1823='Ratios - Total'!$A124,Data!$C$2:$C$1823,0),0))/INDEX(Data!$G$2:$G$1823,MATCH('Ratios - Total'!$C124,IF(Data!$A$2:$A$1823='Ratios - Total'!$A124,Data!$C$2:$C$1823,0),0)),"Missing Data")</f>
        <v>Missing Data</v>
      </c>
      <c r="I124" s="5">
        <f t="array" ref="I124">IFERROR(INDEX(Data!$G$2:$G$1823,MATCH('Ratios - Total'!$C124,IF(Data!$A$2:$A$1823='Ratios - Total'!$A124,Data!$C$2:$C$1823,0),0))/INDEX(Data!$D$2:$D$1823,MATCH('Ratios - Total'!$C124,IF(Data!$A$2:$A$1823='Ratios - Total'!$A124,Data!$C$2:$C$1823,0),0)),"Missing Data")</f>
        <v>0</v>
      </c>
      <c r="J124" s="22"/>
      <c r="K124" s="5">
        <f t="array" ref="K124">IFERROR(INDEX(Data!$E$2:$E$1823,MATCH('Ratios - Total'!$C124,IF(Data!$A$2:$A$1823='Ratios - Total'!$A124,Data!$C$2:$C$1823,0),0))/INDEX(Data!$D$2:$D$1823,MATCH('Ratios - Total'!$C124,IF(Data!$A$2:$A$1823='Ratios - Total'!$A124,Data!$C$2:$C$1823,0),0)),"Missing Data")</f>
        <v>0</v>
      </c>
      <c r="L124" s="5"/>
      <c r="M124" s="5" t="str">
        <f t="array" ref="M124">IFERROR(INDEX(Data!$F$2:$F$1823,MATCH('Ratios - Total'!$C124,IF(Data!$A$2:$A$1823='Ratios - Total'!$A124,Data!$C$2:$C$1823,0),0))/INDEX(Data!$E$2:$E$1823,MATCH('Ratios - Total'!$C124,IF(Data!$A$2:$A$1823='Ratios - Total'!$A124,Data!$C$2:$C$1823,0),0)),"Missing Data")</f>
        <v>Missing Data</v>
      </c>
      <c r="N124" s="5"/>
      <c r="O124" s="5" t="str">
        <f t="array" ref="O124">IFERROR(INDEX(Data!$G$2:$G$1823,MATCH('Ratios - Total'!$C124,IF(Data!$A$2:$A$1823='Ratios - Total'!$A124,Data!$C$2:$C$1823,0),0))/INDEX(Data!$F$2:$F$1823,MATCH('Ratios - Total'!$C124,IF(Data!$A$2:$A$1823='Ratios - Total'!$A124,Data!$C$2:$C$1823,0),0)),"Missing Data")</f>
        <v>Missing Data</v>
      </c>
      <c r="P124" s="5" t="str">
        <f t="array" ref="P124">IFERROR(INDEX(Data!$H$2:$H$1823,MATCH('Ratios - Total'!$C124,IF(Data!$A$2:$A$1823='Ratios - Total'!$A124,Data!$C$2:$C$1823,0),0))/INDEX(Data!$G$2:$G$1823,MATCH('Ratios - Total'!$C124,IF(Data!$A$2:$A$1823='Ratios - Total'!$A124,Data!$C$2:$C$1823,0),0)),"Missing Data")</f>
        <v>Missing Data</v>
      </c>
      <c r="Q124" s="5"/>
      <c r="R124" s="5" t="str">
        <f t="array" ref="R124">IFERROR(INDEX(Data!$L$2:$L$1823,MATCH('Ratios - Total'!$C124,IF(Data!$A$2:$A$1823='Ratios - Total'!$A124,Data!$C$2:$C$1823,0),0))/INDEX(Data!$G$2:$G$1823,MATCH('Ratios - Total'!$C124,IF(Data!$A$2:$A$1823='Ratios - Total'!$A124,Data!$C$2:$C$1823,0),0)),"Missing Data")</f>
        <v>Missing Data</v>
      </c>
      <c r="S124" s="5"/>
      <c r="T124" s="5">
        <f t="array" ref="T124">IFERROR(INDEX(Data!$H$2:$H$1823,MATCH('Ratios - Total'!$C124,IF(Data!$A$2:$A$1823='Ratios - Total'!$A124,Data!$C$2:$C$1823,0),0))/INDEX(Data!$L$2:$L$1823,MATCH('Ratios - Total'!$C124,IF(Data!$A$2:$A$1823='Ratios - Total'!$A124,Data!$C$2:$C$1823,0),0)),"Missing Data")</f>
        <v>15600.982005587464</v>
      </c>
      <c r="U124" s="5">
        <f t="array" ref="U124">IFERROR(INDEX(Data!$K$2:$K$1823,MATCH('Ratios - Total'!$C124,IF(Data!$A$2:$A$1823='Ratios - Total'!$A124,Data!$C$2:$C$1823,0),0))/INDEX(Data!$H$2:$H$1823,MATCH('Ratios - Total'!$C124,IF(Data!$A$2:$A$1823='Ratios - Total'!$A124,Data!$C$2:$C$1823,0),0)),"Missing Data")</f>
        <v>0.61847311490862766</v>
      </c>
      <c r="V124" s="5">
        <f t="array" ref="V124">IFERROR(INDEX(Data!$K$2:$K$1823,MATCH('Ratios - Total'!$C124,IF(Data!$A$2:$A$1823='Ratios - Total'!$A124,Data!$C$2:$C$1823,0),0))/INDEX(Data!$L$2:$L$1823,MATCH('Ratios - Total'!$C124,IF(Data!$A$2:$A$1823='Ratios - Total'!$A124,Data!$C$2:$C$1823,0),0)),"Missing Data")</f>
        <v>9648.7879366291272</v>
      </c>
      <c r="W124" s="5">
        <f t="shared" si="2"/>
        <v>5952.1940689583371</v>
      </c>
      <c r="X124" s="5" t="str">
        <f t="array" ref="X124">IFERROR(INDEX(Data!$K$2:$K$1823,MATCH('Ratios - Total'!$C124,IF(Data!$A$2:$A$1823='Ratios - Total'!$A124,Data!$C$2:$C$1823,0),0))/INDEX(Data!$G$2:$G$1823,MATCH('Ratios - Total'!$C124,IF(Data!$A$2:$A$1823='Ratios - Total'!$A124,Data!$C$2:$C$1823,0),0)),"Missing Data")</f>
        <v>Missing Data</v>
      </c>
    </row>
    <row r="125" spans="1:24" x14ac:dyDescent="0.25">
      <c r="A125" s="22" t="s">
        <v>40</v>
      </c>
      <c r="B125" s="22" t="s">
        <v>41</v>
      </c>
      <c r="C125" s="22">
        <v>1978</v>
      </c>
      <c r="D125" s="5">
        <f t="array" ref="D125">IFERROR(INDEX(Data!$H$2:$H$1823,MATCH('Ratios - Total'!$C125,IF(Data!$A$2:$A$1823='Ratios - Total'!$A125,Data!$C$2:$C$1823,0),0))/INDEX(Data!$D$2:$D$1823,MATCH('Ratios - Total'!$C125,IF(Data!$A$2:$A$1823='Ratios - Total'!$A125,Data!$C$2:$C$1823,0),0)),"Missing Data")</f>
        <v>312.63145449081924</v>
      </c>
      <c r="E125" s="22"/>
      <c r="F125" s="5">
        <f t="array" ref="F125">IFERROR(INDEX(Data!$G$2:$G$1823,MATCH('Ratios - Total'!$C125,IF(Data!$A$2:$A$1823='Ratios - Total'!$A125,Data!$C$2:$C$1823,0),0))/INDEX(Data!$D$2:$D$1823,MATCH('Ratios - Total'!$C125,IF(Data!$A$2:$A$1823='Ratios - Total'!$A125,Data!$C$2:$C$1823,0),0)),"Missing Data")</f>
        <v>0</v>
      </c>
      <c r="G125" s="5"/>
      <c r="H125" s="5" t="str">
        <f t="array" ref="H125">IFERROR(INDEX(Data!$H$2:$H$1823,MATCH('Ratios - Total'!$C125,IF(Data!$A$2:$A$1823='Ratios - Total'!$A125,Data!$C$2:$C$1823,0),0))/INDEX(Data!$G$2:$G$1823,MATCH('Ratios - Total'!$C125,IF(Data!$A$2:$A$1823='Ratios - Total'!$A125,Data!$C$2:$C$1823,0),0)),"Missing Data")</f>
        <v>Missing Data</v>
      </c>
      <c r="I125" s="5">
        <f t="array" ref="I125">IFERROR(INDEX(Data!$G$2:$G$1823,MATCH('Ratios - Total'!$C125,IF(Data!$A$2:$A$1823='Ratios - Total'!$A125,Data!$C$2:$C$1823,0),0))/INDEX(Data!$D$2:$D$1823,MATCH('Ratios - Total'!$C125,IF(Data!$A$2:$A$1823='Ratios - Total'!$A125,Data!$C$2:$C$1823,0),0)),"Missing Data")</f>
        <v>0</v>
      </c>
      <c r="J125" s="22"/>
      <c r="K125" s="5">
        <f t="array" ref="K125">IFERROR(INDEX(Data!$E$2:$E$1823,MATCH('Ratios - Total'!$C125,IF(Data!$A$2:$A$1823='Ratios - Total'!$A125,Data!$C$2:$C$1823,0),0))/INDEX(Data!$D$2:$D$1823,MATCH('Ratios - Total'!$C125,IF(Data!$A$2:$A$1823='Ratios - Total'!$A125,Data!$C$2:$C$1823,0),0)),"Missing Data")</f>
        <v>0</v>
      </c>
      <c r="L125" s="5"/>
      <c r="M125" s="5" t="str">
        <f t="array" ref="M125">IFERROR(INDEX(Data!$F$2:$F$1823,MATCH('Ratios - Total'!$C125,IF(Data!$A$2:$A$1823='Ratios - Total'!$A125,Data!$C$2:$C$1823,0),0))/INDEX(Data!$E$2:$E$1823,MATCH('Ratios - Total'!$C125,IF(Data!$A$2:$A$1823='Ratios - Total'!$A125,Data!$C$2:$C$1823,0),0)),"Missing Data")</f>
        <v>Missing Data</v>
      </c>
      <c r="N125" s="5"/>
      <c r="O125" s="5" t="str">
        <f t="array" ref="O125">IFERROR(INDEX(Data!$G$2:$G$1823,MATCH('Ratios - Total'!$C125,IF(Data!$A$2:$A$1823='Ratios - Total'!$A125,Data!$C$2:$C$1823,0),0))/INDEX(Data!$F$2:$F$1823,MATCH('Ratios - Total'!$C125,IF(Data!$A$2:$A$1823='Ratios - Total'!$A125,Data!$C$2:$C$1823,0),0)),"Missing Data")</f>
        <v>Missing Data</v>
      </c>
      <c r="P125" s="5" t="str">
        <f t="array" ref="P125">IFERROR(INDEX(Data!$H$2:$H$1823,MATCH('Ratios - Total'!$C125,IF(Data!$A$2:$A$1823='Ratios - Total'!$A125,Data!$C$2:$C$1823,0),0))/INDEX(Data!$G$2:$G$1823,MATCH('Ratios - Total'!$C125,IF(Data!$A$2:$A$1823='Ratios - Total'!$A125,Data!$C$2:$C$1823,0),0)),"Missing Data")</f>
        <v>Missing Data</v>
      </c>
      <c r="Q125" s="5"/>
      <c r="R125" s="5" t="str">
        <f t="array" ref="R125">IFERROR(INDEX(Data!$L$2:$L$1823,MATCH('Ratios - Total'!$C125,IF(Data!$A$2:$A$1823='Ratios - Total'!$A125,Data!$C$2:$C$1823,0),0))/INDEX(Data!$G$2:$G$1823,MATCH('Ratios - Total'!$C125,IF(Data!$A$2:$A$1823='Ratios - Total'!$A125,Data!$C$2:$C$1823,0),0)),"Missing Data")</f>
        <v>Missing Data</v>
      </c>
      <c r="S125" s="5"/>
      <c r="T125" s="5">
        <f t="array" ref="T125">IFERROR(INDEX(Data!$H$2:$H$1823,MATCH('Ratios - Total'!$C125,IF(Data!$A$2:$A$1823='Ratios - Total'!$A125,Data!$C$2:$C$1823,0),0))/INDEX(Data!$L$2:$L$1823,MATCH('Ratios - Total'!$C125,IF(Data!$A$2:$A$1823='Ratios - Total'!$A125,Data!$C$2:$C$1823,0),0)),"Missing Data")</f>
        <v>15277.100052785643</v>
      </c>
      <c r="U125" s="5">
        <f t="array" ref="U125">IFERROR(INDEX(Data!$K$2:$K$1823,MATCH('Ratios - Total'!$C125,IF(Data!$A$2:$A$1823='Ratios - Total'!$A125,Data!$C$2:$C$1823,0),0))/INDEX(Data!$H$2:$H$1823,MATCH('Ratios - Total'!$C125,IF(Data!$A$2:$A$1823='Ratios - Total'!$A125,Data!$C$2:$C$1823,0),0)),"Missing Data")</f>
        <v>0.5866481353305858</v>
      </c>
      <c r="V125" s="5">
        <f t="array" ref="V125">IFERROR(INDEX(Data!$K$2:$K$1823,MATCH('Ratios - Total'!$C125,IF(Data!$A$2:$A$1823='Ratios - Total'!$A125,Data!$C$2:$C$1823,0),0))/INDEX(Data!$L$2:$L$1823,MATCH('Ratios - Total'!$C125,IF(Data!$A$2:$A$1823='Ratios - Total'!$A125,Data!$C$2:$C$1823,0),0)),"Missing Data")</f>
        <v>8962.2822592254906</v>
      </c>
      <c r="W125" s="5">
        <f t="shared" si="2"/>
        <v>6314.8177935601525</v>
      </c>
      <c r="X125" s="5" t="str">
        <f t="array" ref="X125">IFERROR(INDEX(Data!$K$2:$K$1823,MATCH('Ratios - Total'!$C125,IF(Data!$A$2:$A$1823='Ratios - Total'!$A125,Data!$C$2:$C$1823,0),0))/INDEX(Data!$G$2:$G$1823,MATCH('Ratios - Total'!$C125,IF(Data!$A$2:$A$1823='Ratios - Total'!$A125,Data!$C$2:$C$1823,0),0)),"Missing Data")</f>
        <v>Missing Data</v>
      </c>
    </row>
    <row r="126" spans="1:24" x14ac:dyDescent="0.25">
      <c r="A126" s="22" t="s">
        <v>42</v>
      </c>
      <c r="B126" s="22" t="s">
        <v>43</v>
      </c>
      <c r="C126" s="22">
        <v>1978</v>
      </c>
      <c r="D126" s="5">
        <f t="array" ref="D126">IFERROR(INDEX(Data!$H$2:$H$1823,MATCH('Ratios - Total'!$C126,IF(Data!$A$2:$A$1823='Ratios - Total'!$A126,Data!$C$2:$C$1823,0),0))/INDEX(Data!$D$2:$D$1823,MATCH('Ratios - Total'!$C126,IF(Data!$A$2:$A$1823='Ratios - Total'!$A126,Data!$C$2:$C$1823,0),0)),"Missing Data")</f>
        <v>321.98462154973254</v>
      </c>
      <c r="E126" s="22"/>
      <c r="F126" s="5">
        <f t="array" ref="F126">IFERROR(INDEX(Data!$G$2:$G$1823,MATCH('Ratios - Total'!$C126,IF(Data!$A$2:$A$1823='Ratios - Total'!$A126,Data!$C$2:$C$1823,0),0))/INDEX(Data!$D$2:$D$1823,MATCH('Ratios - Total'!$C126,IF(Data!$A$2:$A$1823='Ratios - Total'!$A126,Data!$C$2:$C$1823,0),0)),"Missing Data")</f>
        <v>0</v>
      </c>
      <c r="G126" s="5"/>
      <c r="H126" s="5" t="str">
        <f t="array" ref="H126">IFERROR(INDEX(Data!$H$2:$H$1823,MATCH('Ratios - Total'!$C126,IF(Data!$A$2:$A$1823='Ratios - Total'!$A126,Data!$C$2:$C$1823,0),0))/INDEX(Data!$G$2:$G$1823,MATCH('Ratios - Total'!$C126,IF(Data!$A$2:$A$1823='Ratios - Total'!$A126,Data!$C$2:$C$1823,0),0)),"Missing Data")</f>
        <v>Missing Data</v>
      </c>
      <c r="I126" s="5">
        <f t="array" ref="I126">IFERROR(INDEX(Data!$G$2:$G$1823,MATCH('Ratios - Total'!$C126,IF(Data!$A$2:$A$1823='Ratios - Total'!$A126,Data!$C$2:$C$1823,0),0))/INDEX(Data!$D$2:$D$1823,MATCH('Ratios - Total'!$C126,IF(Data!$A$2:$A$1823='Ratios - Total'!$A126,Data!$C$2:$C$1823,0),0)),"Missing Data")</f>
        <v>0</v>
      </c>
      <c r="J126" s="22"/>
      <c r="K126" s="5">
        <f t="array" ref="K126">IFERROR(INDEX(Data!$E$2:$E$1823,MATCH('Ratios - Total'!$C126,IF(Data!$A$2:$A$1823='Ratios - Total'!$A126,Data!$C$2:$C$1823,0),0))/INDEX(Data!$D$2:$D$1823,MATCH('Ratios - Total'!$C126,IF(Data!$A$2:$A$1823='Ratios - Total'!$A126,Data!$C$2:$C$1823,0),0)),"Missing Data")</f>
        <v>0</v>
      </c>
      <c r="L126" s="5"/>
      <c r="M126" s="5" t="str">
        <f t="array" ref="M126">IFERROR(INDEX(Data!$F$2:$F$1823,MATCH('Ratios - Total'!$C126,IF(Data!$A$2:$A$1823='Ratios - Total'!$A126,Data!$C$2:$C$1823,0),0))/INDEX(Data!$E$2:$E$1823,MATCH('Ratios - Total'!$C126,IF(Data!$A$2:$A$1823='Ratios - Total'!$A126,Data!$C$2:$C$1823,0),0)),"Missing Data")</f>
        <v>Missing Data</v>
      </c>
      <c r="N126" s="5"/>
      <c r="O126" s="5" t="str">
        <f t="array" ref="O126">IFERROR(INDEX(Data!$G$2:$G$1823,MATCH('Ratios - Total'!$C126,IF(Data!$A$2:$A$1823='Ratios - Total'!$A126,Data!$C$2:$C$1823,0),0))/INDEX(Data!$F$2:$F$1823,MATCH('Ratios - Total'!$C126,IF(Data!$A$2:$A$1823='Ratios - Total'!$A126,Data!$C$2:$C$1823,0),0)),"Missing Data")</f>
        <v>Missing Data</v>
      </c>
      <c r="P126" s="5" t="str">
        <f t="array" ref="P126">IFERROR(INDEX(Data!$H$2:$H$1823,MATCH('Ratios - Total'!$C126,IF(Data!$A$2:$A$1823='Ratios - Total'!$A126,Data!$C$2:$C$1823,0),0))/INDEX(Data!$G$2:$G$1823,MATCH('Ratios - Total'!$C126,IF(Data!$A$2:$A$1823='Ratios - Total'!$A126,Data!$C$2:$C$1823,0),0)),"Missing Data")</f>
        <v>Missing Data</v>
      </c>
      <c r="Q126" s="5"/>
      <c r="R126" s="5" t="str">
        <f t="array" ref="R126">IFERROR(INDEX(Data!$L$2:$L$1823,MATCH('Ratios - Total'!$C126,IF(Data!$A$2:$A$1823='Ratios - Total'!$A126,Data!$C$2:$C$1823,0),0))/INDEX(Data!$G$2:$G$1823,MATCH('Ratios - Total'!$C126,IF(Data!$A$2:$A$1823='Ratios - Total'!$A126,Data!$C$2:$C$1823,0),0)),"Missing Data")</f>
        <v>Missing Data</v>
      </c>
      <c r="S126" s="5"/>
      <c r="T126" s="5">
        <f t="array" ref="T126">IFERROR(INDEX(Data!$H$2:$H$1823,MATCH('Ratios - Total'!$C126,IF(Data!$A$2:$A$1823='Ratios - Total'!$A126,Data!$C$2:$C$1823,0),0))/INDEX(Data!$L$2:$L$1823,MATCH('Ratios - Total'!$C126,IF(Data!$A$2:$A$1823='Ratios - Total'!$A126,Data!$C$2:$C$1823,0),0)),"Missing Data")</f>
        <v>16239.092101098702</v>
      </c>
      <c r="U126" s="5">
        <f t="array" ref="U126">IFERROR(INDEX(Data!$K$2:$K$1823,MATCH('Ratios - Total'!$C126,IF(Data!$A$2:$A$1823='Ratios - Total'!$A126,Data!$C$2:$C$1823,0),0))/INDEX(Data!$H$2:$H$1823,MATCH('Ratios - Total'!$C126,IF(Data!$A$2:$A$1823='Ratios - Total'!$A126,Data!$C$2:$C$1823,0),0)),"Missing Data")</f>
        <v>0.54964361287448493</v>
      </c>
      <c r="V126" s="5">
        <f t="array" ref="V126">IFERROR(INDEX(Data!$K$2:$K$1823,MATCH('Ratios - Total'!$C126,IF(Data!$A$2:$A$1823='Ratios - Total'!$A126,Data!$C$2:$C$1823,0),0))/INDEX(Data!$L$2:$L$1823,MATCH('Ratios - Total'!$C126,IF(Data!$A$2:$A$1823='Ratios - Total'!$A126,Data!$C$2:$C$1823,0),0)),"Missing Data")</f>
        <v>8925.7132522494012</v>
      </c>
      <c r="W126" s="5">
        <f t="shared" si="2"/>
        <v>7313.378848849301</v>
      </c>
      <c r="X126" s="5" t="str">
        <f t="array" ref="X126">IFERROR(INDEX(Data!$K$2:$K$1823,MATCH('Ratios - Total'!$C126,IF(Data!$A$2:$A$1823='Ratios - Total'!$A126,Data!$C$2:$C$1823,0),0))/INDEX(Data!$G$2:$G$1823,MATCH('Ratios - Total'!$C126,IF(Data!$A$2:$A$1823='Ratios - Total'!$A126,Data!$C$2:$C$1823,0),0)),"Missing Data")</f>
        <v>Missing Data</v>
      </c>
    </row>
    <row r="127" spans="1:24" x14ac:dyDescent="0.25">
      <c r="A127" s="22" t="s">
        <v>44</v>
      </c>
      <c r="B127" s="22" t="s">
        <v>45</v>
      </c>
      <c r="C127" s="22">
        <v>1978</v>
      </c>
      <c r="D127" s="5">
        <f t="array" ref="D127">IFERROR(INDEX(Data!$H$2:$H$1823,MATCH('Ratios - Total'!$C127,IF(Data!$A$2:$A$1823='Ratios - Total'!$A127,Data!$C$2:$C$1823,0),0))/INDEX(Data!$D$2:$D$1823,MATCH('Ratios - Total'!$C127,IF(Data!$A$2:$A$1823='Ratios - Total'!$A127,Data!$C$2:$C$1823,0),0)),"Missing Data")</f>
        <v>433.75184162182865</v>
      </c>
      <c r="E127" s="22"/>
      <c r="F127" s="5">
        <f t="array" ref="F127">IFERROR(INDEX(Data!$G$2:$G$1823,MATCH('Ratios - Total'!$C127,IF(Data!$A$2:$A$1823='Ratios - Total'!$A127,Data!$C$2:$C$1823,0),0))/INDEX(Data!$D$2:$D$1823,MATCH('Ratios - Total'!$C127,IF(Data!$A$2:$A$1823='Ratios - Total'!$A127,Data!$C$2:$C$1823,0),0)),"Missing Data")</f>
        <v>0</v>
      </c>
      <c r="G127" s="5"/>
      <c r="H127" s="5" t="str">
        <f t="array" ref="H127">IFERROR(INDEX(Data!$H$2:$H$1823,MATCH('Ratios - Total'!$C127,IF(Data!$A$2:$A$1823='Ratios - Total'!$A127,Data!$C$2:$C$1823,0),0))/INDEX(Data!$G$2:$G$1823,MATCH('Ratios - Total'!$C127,IF(Data!$A$2:$A$1823='Ratios - Total'!$A127,Data!$C$2:$C$1823,0),0)),"Missing Data")</f>
        <v>Missing Data</v>
      </c>
      <c r="I127" s="5">
        <f t="array" ref="I127">IFERROR(INDEX(Data!$G$2:$G$1823,MATCH('Ratios - Total'!$C127,IF(Data!$A$2:$A$1823='Ratios - Total'!$A127,Data!$C$2:$C$1823,0),0))/INDEX(Data!$D$2:$D$1823,MATCH('Ratios - Total'!$C127,IF(Data!$A$2:$A$1823='Ratios - Total'!$A127,Data!$C$2:$C$1823,0),0)),"Missing Data")</f>
        <v>0</v>
      </c>
      <c r="J127" s="22"/>
      <c r="K127" s="5">
        <f t="array" ref="K127">IFERROR(INDEX(Data!$E$2:$E$1823,MATCH('Ratios - Total'!$C127,IF(Data!$A$2:$A$1823='Ratios - Total'!$A127,Data!$C$2:$C$1823,0),0))/INDEX(Data!$D$2:$D$1823,MATCH('Ratios - Total'!$C127,IF(Data!$A$2:$A$1823='Ratios - Total'!$A127,Data!$C$2:$C$1823,0),0)),"Missing Data")</f>
        <v>0</v>
      </c>
      <c r="L127" s="5"/>
      <c r="M127" s="5" t="str">
        <f t="array" ref="M127">IFERROR(INDEX(Data!$F$2:$F$1823,MATCH('Ratios - Total'!$C127,IF(Data!$A$2:$A$1823='Ratios - Total'!$A127,Data!$C$2:$C$1823,0),0))/INDEX(Data!$E$2:$E$1823,MATCH('Ratios - Total'!$C127,IF(Data!$A$2:$A$1823='Ratios - Total'!$A127,Data!$C$2:$C$1823,0),0)),"Missing Data")</f>
        <v>Missing Data</v>
      </c>
      <c r="N127" s="5"/>
      <c r="O127" s="5" t="str">
        <f t="array" ref="O127">IFERROR(INDEX(Data!$G$2:$G$1823,MATCH('Ratios - Total'!$C127,IF(Data!$A$2:$A$1823='Ratios - Total'!$A127,Data!$C$2:$C$1823,0),0))/INDEX(Data!$F$2:$F$1823,MATCH('Ratios - Total'!$C127,IF(Data!$A$2:$A$1823='Ratios - Total'!$A127,Data!$C$2:$C$1823,0),0)),"Missing Data")</f>
        <v>Missing Data</v>
      </c>
      <c r="P127" s="5" t="str">
        <f t="array" ref="P127">IFERROR(INDEX(Data!$H$2:$H$1823,MATCH('Ratios - Total'!$C127,IF(Data!$A$2:$A$1823='Ratios - Total'!$A127,Data!$C$2:$C$1823,0),0))/INDEX(Data!$G$2:$G$1823,MATCH('Ratios - Total'!$C127,IF(Data!$A$2:$A$1823='Ratios - Total'!$A127,Data!$C$2:$C$1823,0),0)),"Missing Data")</f>
        <v>Missing Data</v>
      </c>
      <c r="Q127" s="5"/>
      <c r="R127" s="5" t="str">
        <f t="array" ref="R127">IFERROR(INDEX(Data!$L$2:$L$1823,MATCH('Ratios - Total'!$C127,IF(Data!$A$2:$A$1823='Ratios - Total'!$A127,Data!$C$2:$C$1823,0),0))/INDEX(Data!$G$2:$G$1823,MATCH('Ratios - Total'!$C127,IF(Data!$A$2:$A$1823='Ratios - Total'!$A127,Data!$C$2:$C$1823,0),0)),"Missing Data")</f>
        <v>Missing Data</v>
      </c>
      <c r="S127" s="5"/>
      <c r="T127" s="5">
        <f t="array" ref="T127">IFERROR(INDEX(Data!$H$2:$H$1823,MATCH('Ratios - Total'!$C127,IF(Data!$A$2:$A$1823='Ratios - Total'!$A127,Data!$C$2:$C$1823,0),0))/INDEX(Data!$L$2:$L$1823,MATCH('Ratios - Total'!$C127,IF(Data!$A$2:$A$1823='Ratios - Total'!$A127,Data!$C$2:$C$1823,0),0)),"Missing Data")</f>
        <v>22133.189236342489</v>
      </c>
      <c r="U127" s="5">
        <f t="array" ref="U127">IFERROR(INDEX(Data!$K$2:$K$1823,MATCH('Ratios - Total'!$C127,IF(Data!$A$2:$A$1823='Ratios - Total'!$A127,Data!$C$2:$C$1823,0),0))/INDEX(Data!$H$2:$H$1823,MATCH('Ratios - Total'!$C127,IF(Data!$A$2:$A$1823='Ratios - Total'!$A127,Data!$C$2:$C$1823,0),0)),"Missing Data")</f>
        <v>0.5845554437977204</v>
      </c>
      <c r="V127" s="5">
        <f t="array" ref="V127">IFERROR(INDEX(Data!$K$2:$K$1823,MATCH('Ratios - Total'!$C127,IF(Data!$A$2:$A$1823='Ratios - Total'!$A127,Data!$C$2:$C$1823,0),0))/INDEX(Data!$L$2:$L$1823,MATCH('Ratios - Total'!$C127,IF(Data!$A$2:$A$1823='Ratios - Total'!$A127,Data!$C$2:$C$1823,0),0)),"Missing Data")</f>
        <v>12938.076256709111</v>
      </c>
      <c r="W127" s="5">
        <f t="shared" si="2"/>
        <v>9195.1129796333771</v>
      </c>
      <c r="X127" s="5" t="str">
        <f t="array" ref="X127">IFERROR(INDEX(Data!$K$2:$K$1823,MATCH('Ratios - Total'!$C127,IF(Data!$A$2:$A$1823='Ratios - Total'!$A127,Data!$C$2:$C$1823,0),0))/INDEX(Data!$G$2:$G$1823,MATCH('Ratios - Total'!$C127,IF(Data!$A$2:$A$1823='Ratios - Total'!$A127,Data!$C$2:$C$1823,0),0)),"Missing Data")</f>
        <v>Missing Data</v>
      </c>
    </row>
    <row r="128" spans="1:24" x14ac:dyDescent="0.25">
      <c r="A128" s="22" t="s">
        <v>46</v>
      </c>
      <c r="B128" s="22" t="s">
        <v>47</v>
      </c>
      <c r="C128" s="22">
        <v>1978</v>
      </c>
      <c r="D128" s="5">
        <f t="array" ref="D128">IFERROR(INDEX(Data!$H$2:$H$1823,MATCH('Ratios - Total'!$C128,IF(Data!$A$2:$A$1823='Ratios - Total'!$A128,Data!$C$2:$C$1823,0),0))/INDEX(Data!$D$2:$D$1823,MATCH('Ratios - Total'!$C128,IF(Data!$A$2:$A$1823='Ratios - Total'!$A128,Data!$C$2:$C$1823,0),0)),"Missing Data")</f>
        <v>406.09597586455538</v>
      </c>
      <c r="E128" s="22"/>
      <c r="F128" s="5">
        <f t="array" ref="F128">IFERROR(INDEX(Data!$G$2:$G$1823,MATCH('Ratios - Total'!$C128,IF(Data!$A$2:$A$1823='Ratios - Total'!$A128,Data!$C$2:$C$1823,0),0))/INDEX(Data!$D$2:$D$1823,MATCH('Ratios - Total'!$C128,IF(Data!$A$2:$A$1823='Ratios - Total'!$A128,Data!$C$2:$C$1823,0),0)),"Missing Data")</f>
        <v>0</v>
      </c>
      <c r="G128" s="5"/>
      <c r="H128" s="5" t="str">
        <f t="array" ref="H128">IFERROR(INDEX(Data!$H$2:$H$1823,MATCH('Ratios - Total'!$C128,IF(Data!$A$2:$A$1823='Ratios - Total'!$A128,Data!$C$2:$C$1823,0),0))/INDEX(Data!$G$2:$G$1823,MATCH('Ratios - Total'!$C128,IF(Data!$A$2:$A$1823='Ratios - Total'!$A128,Data!$C$2:$C$1823,0),0)),"Missing Data")</f>
        <v>Missing Data</v>
      </c>
      <c r="I128" s="5">
        <f t="array" ref="I128">IFERROR(INDEX(Data!$G$2:$G$1823,MATCH('Ratios - Total'!$C128,IF(Data!$A$2:$A$1823='Ratios - Total'!$A128,Data!$C$2:$C$1823,0),0))/INDEX(Data!$D$2:$D$1823,MATCH('Ratios - Total'!$C128,IF(Data!$A$2:$A$1823='Ratios - Total'!$A128,Data!$C$2:$C$1823,0),0)),"Missing Data")</f>
        <v>0</v>
      </c>
      <c r="J128" s="22"/>
      <c r="K128" s="5">
        <f t="array" ref="K128">IFERROR(INDEX(Data!$E$2:$E$1823,MATCH('Ratios - Total'!$C128,IF(Data!$A$2:$A$1823='Ratios - Total'!$A128,Data!$C$2:$C$1823,0),0))/INDEX(Data!$D$2:$D$1823,MATCH('Ratios - Total'!$C128,IF(Data!$A$2:$A$1823='Ratios - Total'!$A128,Data!$C$2:$C$1823,0),0)),"Missing Data")</f>
        <v>0</v>
      </c>
      <c r="L128" s="5"/>
      <c r="M128" s="5" t="str">
        <f t="array" ref="M128">IFERROR(INDEX(Data!$F$2:$F$1823,MATCH('Ratios - Total'!$C128,IF(Data!$A$2:$A$1823='Ratios - Total'!$A128,Data!$C$2:$C$1823,0),0))/INDEX(Data!$E$2:$E$1823,MATCH('Ratios - Total'!$C128,IF(Data!$A$2:$A$1823='Ratios - Total'!$A128,Data!$C$2:$C$1823,0),0)),"Missing Data")</f>
        <v>Missing Data</v>
      </c>
      <c r="N128" s="5"/>
      <c r="O128" s="5" t="str">
        <f t="array" ref="O128">IFERROR(INDEX(Data!$G$2:$G$1823,MATCH('Ratios - Total'!$C128,IF(Data!$A$2:$A$1823='Ratios - Total'!$A128,Data!$C$2:$C$1823,0),0))/INDEX(Data!$F$2:$F$1823,MATCH('Ratios - Total'!$C128,IF(Data!$A$2:$A$1823='Ratios - Total'!$A128,Data!$C$2:$C$1823,0),0)),"Missing Data")</f>
        <v>Missing Data</v>
      </c>
      <c r="P128" s="5" t="str">
        <f t="array" ref="P128">IFERROR(INDEX(Data!$H$2:$H$1823,MATCH('Ratios - Total'!$C128,IF(Data!$A$2:$A$1823='Ratios - Total'!$A128,Data!$C$2:$C$1823,0),0))/INDEX(Data!$G$2:$G$1823,MATCH('Ratios - Total'!$C128,IF(Data!$A$2:$A$1823='Ratios - Total'!$A128,Data!$C$2:$C$1823,0),0)),"Missing Data")</f>
        <v>Missing Data</v>
      </c>
      <c r="Q128" s="5"/>
      <c r="R128" s="5" t="str">
        <f t="array" ref="R128">IFERROR(INDEX(Data!$L$2:$L$1823,MATCH('Ratios - Total'!$C128,IF(Data!$A$2:$A$1823='Ratios - Total'!$A128,Data!$C$2:$C$1823,0),0))/INDEX(Data!$G$2:$G$1823,MATCH('Ratios - Total'!$C128,IF(Data!$A$2:$A$1823='Ratios - Total'!$A128,Data!$C$2:$C$1823,0),0)),"Missing Data")</f>
        <v>Missing Data</v>
      </c>
      <c r="S128" s="5"/>
      <c r="T128" s="5">
        <f t="array" ref="T128">IFERROR(INDEX(Data!$H$2:$H$1823,MATCH('Ratios - Total'!$C128,IF(Data!$A$2:$A$1823='Ratios - Total'!$A128,Data!$C$2:$C$1823,0),0))/INDEX(Data!$L$2:$L$1823,MATCH('Ratios - Total'!$C128,IF(Data!$A$2:$A$1823='Ratios - Total'!$A128,Data!$C$2:$C$1823,0),0)),"Missing Data")</f>
        <v>20906.268892195709</v>
      </c>
      <c r="U128" s="5">
        <f t="array" ref="U128">IFERROR(INDEX(Data!$K$2:$K$1823,MATCH('Ratios - Total'!$C128,IF(Data!$A$2:$A$1823='Ratios - Total'!$A128,Data!$C$2:$C$1823,0),0))/INDEX(Data!$H$2:$H$1823,MATCH('Ratios - Total'!$C128,IF(Data!$A$2:$A$1823='Ratios - Total'!$A128,Data!$C$2:$C$1823,0),0)),"Missing Data")</f>
        <v>0.59383119449137056</v>
      </c>
      <c r="V128" s="5">
        <f t="array" ref="V128">IFERROR(INDEX(Data!$K$2:$K$1823,MATCH('Ratios - Total'!$C128,IF(Data!$A$2:$A$1823='Ratios - Total'!$A128,Data!$C$2:$C$1823,0),0))/INDEX(Data!$L$2:$L$1823,MATCH('Ratios - Total'!$C128,IF(Data!$A$2:$A$1823='Ratios - Total'!$A128,Data!$C$2:$C$1823,0),0)),"Missing Data")</f>
        <v>12414.79462861036</v>
      </c>
      <c r="W128" s="5">
        <f t="shared" si="2"/>
        <v>8491.474263585349</v>
      </c>
      <c r="X128" s="5" t="str">
        <f t="array" ref="X128">IFERROR(INDEX(Data!$K$2:$K$1823,MATCH('Ratios - Total'!$C128,IF(Data!$A$2:$A$1823='Ratios - Total'!$A128,Data!$C$2:$C$1823,0),0))/INDEX(Data!$G$2:$G$1823,MATCH('Ratios - Total'!$C128,IF(Data!$A$2:$A$1823='Ratios - Total'!$A128,Data!$C$2:$C$1823,0),0)),"Missing Data")</f>
        <v>Missing Data</v>
      </c>
    </row>
    <row r="129" spans="1:24" x14ac:dyDescent="0.25">
      <c r="A129" s="22" t="s">
        <v>48</v>
      </c>
      <c r="B129" s="22" t="s">
        <v>49</v>
      </c>
      <c r="C129" s="22">
        <v>1978</v>
      </c>
      <c r="D129" s="5">
        <f t="array" ref="D129">IFERROR(INDEX(Data!$H$2:$H$1823,MATCH('Ratios - Total'!$C129,IF(Data!$A$2:$A$1823='Ratios - Total'!$A129,Data!$C$2:$C$1823,0),0))/INDEX(Data!$D$2:$D$1823,MATCH('Ratios - Total'!$C129,IF(Data!$A$2:$A$1823='Ratios - Total'!$A129,Data!$C$2:$C$1823,0),0)),"Missing Data")</f>
        <v>411.50056906398021</v>
      </c>
      <c r="E129" s="22"/>
      <c r="F129" s="5">
        <f t="array" ref="F129">IFERROR(INDEX(Data!$G$2:$G$1823,MATCH('Ratios - Total'!$C129,IF(Data!$A$2:$A$1823='Ratios - Total'!$A129,Data!$C$2:$C$1823,0),0))/INDEX(Data!$D$2:$D$1823,MATCH('Ratios - Total'!$C129,IF(Data!$A$2:$A$1823='Ratios - Total'!$A129,Data!$C$2:$C$1823,0),0)),"Missing Data")</f>
        <v>0</v>
      </c>
      <c r="G129" s="5"/>
      <c r="H129" s="5" t="str">
        <f t="array" ref="H129">IFERROR(INDEX(Data!$H$2:$H$1823,MATCH('Ratios - Total'!$C129,IF(Data!$A$2:$A$1823='Ratios - Total'!$A129,Data!$C$2:$C$1823,0),0))/INDEX(Data!$G$2:$G$1823,MATCH('Ratios - Total'!$C129,IF(Data!$A$2:$A$1823='Ratios - Total'!$A129,Data!$C$2:$C$1823,0),0)),"Missing Data")</f>
        <v>Missing Data</v>
      </c>
      <c r="I129" s="5">
        <f t="array" ref="I129">IFERROR(INDEX(Data!$G$2:$G$1823,MATCH('Ratios - Total'!$C129,IF(Data!$A$2:$A$1823='Ratios - Total'!$A129,Data!$C$2:$C$1823,0),0))/INDEX(Data!$D$2:$D$1823,MATCH('Ratios - Total'!$C129,IF(Data!$A$2:$A$1823='Ratios - Total'!$A129,Data!$C$2:$C$1823,0),0)),"Missing Data")</f>
        <v>0</v>
      </c>
      <c r="J129" s="22"/>
      <c r="K129" s="5">
        <f t="array" ref="K129">IFERROR(INDEX(Data!$E$2:$E$1823,MATCH('Ratios - Total'!$C129,IF(Data!$A$2:$A$1823='Ratios - Total'!$A129,Data!$C$2:$C$1823,0),0))/INDEX(Data!$D$2:$D$1823,MATCH('Ratios - Total'!$C129,IF(Data!$A$2:$A$1823='Ratios - Total'!$A129,Data!$C$2:$C$1823,0),0)),"Missing Data")</f>
        <v>0</v>
      </c>
      <c r="L129" s="5"/>
      <c r="M129" s="5" t="str">
        <f t="array" ref="M129">IFERROR(INDEX(Data!$F$2:$F$1823,MATCH('Ratios - Total'!$C129,IF(Data!$A$2:$A$1823='Ratios - Total'!$A129,Data!$C$2:$C$1823,0),0))/INDEX(Data!$E$2:$E$1823,MATCH('Ratios - Total'!$C129,IF(Data!$A$2:$A$1823='Ratios - Total'!$A129,Data!$C$2:$C$1823,0),0)),"Missing Data")</f>
        <v>Missing Data</v>
      </c>
      <c r="N129" s="5"/>
      <c r="O129" s="5" t="str">
        <f t="array" ref="O129">IFERROR(INDEX(Data!$G$2:$G$1823,MATCH('Ratios - Total'!$C129,IF(Data!$A$2:$A$1823='Ratios - Total'!$A129,Data!$C$2:$C$1823,0),0))/INDEX(Data!$F$2:$F$1823,MATCH('Ratios - Total'!$C129,IF(Data!$A$2:$A$1823='Ratios - Total'!$A129,Data!$C$2:$C$1823,0),0)),"Missing Data")</f>
        <v>Missing Data</v>
      </c>
      <c r="P129" s="5" t="str">
        <f t="array" ref="P129">IFERROR(INDEX(Data!$H$2:$H$1823,MATCH('Ratios - Total'!$C129,IF(Data!$A$2:$A$1823='Ratios - Total'!$A129,Data!$C$2:$C$1823,0),0))/INDEX(Data!$G$2:$G$1823,MATCH('Ratios - Total'!$C129,IF(Data!$A$2:$A$1823='Ratios - Total'!$A129,Data!$C$2:$C$1823,0),0)),"Missing Data")</f>
        <v>Missing Data</v>
      </c>
      <c r="Q129" s="5"/>
      <c r="R129" s="5" t="str">
        <f t="array" ref="R129">IFERROR(INDEX(Data!$L$2:$L$1823,MATCH('Ratios - Total'!$C129,IF(Data!$A$2:$A$1823='Ratios - Total'!$A129,Data!$C$2:$C$1823,0),0))/INDEX(Data!$G$2:$G$1823,MATCH('Ratios - Total'!$C129,IF(Data!$A$2:$A$1823='Ratios - Total'!$A129,Data!$C$2:$C$1823,0),0)),"Missing Data")</f>
        <v>Missing Data</v>
      </c>
      <c r="S129" s="5"/>
      <c r="T129" s="5">
        <f t="array" ref="T129">IFERROR(INDEX(Data!$H$2:$H$1823,MATCH('Ratios - Total'!$C129,IF(Data!$A$2:$A$1823='Ratios - Total'!$A129,Data!$C$2:$C$1823,0),0))/INDEX(Data!$L$2:$L$1823,MATCH('Ratios - Total'!$C129,IF(Data!$A$2:$A$1823='Ratios - Total'!$A129,Data!$C$2:$C$1823,0),0)),"Missing Data")</f>
        <v>20177.491253030665</v>
      </c>
      <c r="U129" s="5">
        <f t="array" ref="U129">IFERROR(INDEX(Data!$K$2:$K$1823,MATCH('Ratios - Total'!$C129,IF(Data!$A$2:$A$1823='Ratios - Total'!$A129,Data!$C$2:$C$1823,0),0))/INDEX(Data!$H$2:$H$1823,MATCH('Ratios - Total'!$C129,IF(Data!$A$2:$A$1823='Ratios - Total'!$A129,Data!$C$2:$C$1823,0),0)),"Missing Data")</f>
        <v>0.65163582185805968</v>
      </c>
      <c r="V129" s="5">
        <f t="array" ref="V129">IFERROR(INDEX(Data!$K$2:$K$1823,MATCH('Ratios - Total'!$C129,IF(Data!$A$2:$A$1823='Ratios - Total'!$A129,Data!$C$2:$C$1823,0),0))/INDEX(Data!$L$2:$L$1823,MATCH('Ratios - Total'!$C129,IF(Data!$A$2:$A$1823='Ratios - Total'!$A129,Data!$C$2:$C$1823,0),0)),"Missing Data")</f>
        <v>13148.376095702448</v>
      </c>
      <c r="W129" s="5">
        <f t="shared" si="2"/>
        <v>7029.1151573282168</v>
      </c>
      <c r="X129" s="5" t="str">
        <f t="array" ref="X129">IFERROR(INDEX(Data!$K$2:$K$1823,MATCH('Ratios - Total'!$C129,IF(Data!$A$2:$A$1823='Ratios - Total'!$A129,Data!$C$2:$C$1823,0),0))/INDEX(Data!$G$2:$G$1823,MATCH('Ratios - Total'!$C129,IF(Data!$A$2:$A$1823='Ratios - Total'!$A129,Data!$C$2:$C$1823,0),0)),"Missing Data")</f>
        <v>Missing Data</v>
      </c>
    </row>
    <row r="130" spans="1:24" x14ac:dyDescent="0.25">
      <c r="A130" s="22" t="s">
        <v>50</v>
      </c>
      <c r="B130" s="22" t="s">
        <v>51</v>
      </c>
      <c r="C130" s="22">
        <v>1978</v>
      </c>
      <c r="D130" s="5">
        <f t="array" ref="D130">IFERROR(INDEX(Data!$H$2:$H$1823,MATCH('Ratios - Total'!$C130,IF(Data!$A$2:$A$1823='Ratios - Total'!$A130,Data!$C$2:$C$1823,0),0))/INDEX(Data!$D$2:$D$1823,MATCH('Ratios - Total'!$C130,IF(Data!$A$2:$A$1823='Ratios - Total'!$A130,Data!$C$2:$C$1823,0),0)),"Missing Data")</f>
        <v>424.30325349666242</v>
      </c>
      <c r="E130" s="22"/>
      <c r="F130" s="5">
        <f t="array" ref="F130">IFERROR(INDEX(Data!$G$2:$G$1823,MATCH('Ratios - Total'!$C130,IF(Data!$A$2:$A$1823='Ratios - Total'!$A130,Data!$C$2:$C$1823,0),0))/INDEX(Data!$D$2:$D$1823,MATCH('Ratios - Total'!$C130,IF(Data!$A$2:$A$1823='Ratios - Total'!$A130,Data!$C$2:$C$1823,0),0)),"Missing Data")</f>
        <v>0</v>
      </c>
      <c r="G130" s="5"/>
      <c r="H130" s="5" t="str">
        <f t="array" ref="H130">IFERROR(INDEX(Data!$H$2:$H$1823,MATCH('Ratios - Total'!$C130,IF(Data!$A$2:$A$1823='Ratios - Total'!$A130,Data!$C$2:$C$1823,0),0))/INDEX(Data!$G$2:$G$1823,MATCH('Ratios - Total'!$C130,IF(Data!$A$2:$A$1823='Ratios - Total'!$A130,Data!$C$2:$C$1823,0),0)),"Missing Data")</f>
        <v>Missing Data</v>
      </c>
      <c r="I130" s="5">
        <f t="array" ref="I130">IFERROR(INDEX(Data!$G$2:$G$1823,MATCH('Ratios - Total'!$C130,IF(Data!$A$2:$A$1823='Ratios - Total'!$A130,Data!$C$2:$C$1823,0),0))/INDEX(Data!$D$2:$D$1823,MATCH('Ratios - Total'!$C130,IF(Data!$A$2:$A$1823='Ratios - Total'!$A130,Data!$C$2:$C$1823,0),0)),"Missing Data")</f>
        <v>0</v>
      </c>
      <c r="J130" s="22"/>
      <c r="K130" s="5">
        <f t="array" ref="K130">IFERROR(INDEX(Data!$E$2:$E$1823,MATCH('Ratios - Total'!$C130,IF(Data!$A$2:$A$1823='Ratios - Total'!$A130,Data!$C$2:$C$1823,0),0))/INDEX(Data!$D$2:$D$1823,MATCH('Ratios - Total'!$C130,IF(Data!$A$2:$A$1823='Ratios - Total'!$A130,Data!$C$2:$C$1823,0),0)),"Missing Data")</f>
        <v>0</v>
      </c>
      <c r="L130" s="5"/>
      <c r="M130" s="5" t="str">
        <f t="array" ref="M130">IFERROR(INDEX(Data!$F$2:$F$1823,MATCH('Ratios - Total'!$C130,IF(Data!$A$2:$A$1823='Ratios - Total'!$A130,Data!$C$2:$C$1823,0),0))/INDEX(Data!$E$2:$E$1823,MATCH('Ratios - Total'!$C130,IF(Data!$A$2:$A$1823='Ratios - Total'!$A130,Data!$C$2:$C$1823,0),0)),"Missing Data")</f>
        <v>Missing Data</v>
      </c>
      <c r="N130" s="5"/>
      <c r="O130" s="5" t="str">
        <f t="array" ref="O130">IFERROR(INDEX(Data!$G$2:$G$1823,MATCH('Ratios - Total'!$C130,IF(Data!$A$2:$A$1823='Ratios - Total'!$A130,Data!$C$2:$C$1823,0),0))/INDEX(Data!$F$2:$F$1823,MATCH('Ratios - Total'!$C130,IF(Data!$A$2:$A$1823='Ratios - Total'!$A130,Data!$C$2:$C$1823,0),0)),"Missing Data")</f>
        <v>Missing Data</v>
      </c>
      <c r="P130" s="5" t="str">
        <f t="array" ref="P130">IFERROR(INDEX(Data!$H$2:$H$1823,MATCH('Ratios - Total'!$C130,IF(Data!$A$2:$A$1823='Ratios - Total'!$A130,Data!$C$2:$C$1823,0),0))/INDEX(Data!$G$2:$G$1823,MATCH('Ratios - Total'!$C130,IF(Data!$A$2:$A$1823='Ratios - Total'!$A130,Data!$C$2:$C$1823,0),0)),"Missing Data")</f>
        <v>Missing Data</v>
      </c>
      <c r="Q130" s="5"/>
      <c r="R130" s="5" t="str">
        <f t="array" ref="R130">IFERROR(INDEX(Data!$L$2:$L$1823,MATCH('Ratios - Total'!$C130,IF(Data!$A$2:$A$1823='Ratios - Total'!$A130,Data!$C$2:$C$1823,0),0))/INDEX(Data!$G$2:$G$1823,MATCH('Ratios - Total'!$C130,IF(Data!$A$2:$A$1823='Ratios - Total'!$A130,Data!$C$2:$C$1823,0),0)),"Missing Data")</f>
        <v>Missing Data</v>
      </c>
      <c r="S130" s="5"/>
      <c r="T130" s="5">
        <f t="array" ref="T130">IFERROR(INDEX(Data!$H$2:$H$1823,MATCH('Ratios - Total'!$C130,IF(Data!$A$2:$A$1823='Ratios - Total'!$A130,Data!$C$2:$C$1823,0),0))/INDEX(Data!$L$2:$L$1823,MATCH('Ratios - Total'!$C130,IF(Data!$A$2:$A$1823='Ratios - Total'!$A130,Data!$C$2:$C$1823,0),0)),"Missing Data")</f>
        <v>22255.947189186358</v>
      </c>
      <c r="U130" s="5">
        <f t="array" ref="U130">IFERROR(INDEX(Data!$K$2:$K$1823,MATCH('Ratios - Total'!$C130,IF(Data!$A$2:$A$1823='Ratios - Total'!$A130,Data!$C$2:$C$1823,0),0))/INDEX(Data!$H$2:$H$1823,MATCH('Ratios - Total'!$C130,IF(Data!$A$2:$A$1823='Ratios - Total'!$A130,Data!$C$2:$C$1823,0),0)),"Missing Data")</f>
        <v>0.53565299962478274</v>
      </c>
      <c r="V130" s="5">
        <f t="array" ref="V130">IFERROR(INDEX(Data!$K$2:$K$1823,MATCH('Ratios - Total'!$C130,IF(Data!$A$2:$A$1823='Ratios - Total'!$A130,Data!$C$2:$C$1823,0),0))/INDEX(Data!$L$2:$L$1823,MATCH('Ratios - Total'!$C130,IF(Data!$A$2:$A$1823='Ratios - Total'!$A130,Data!$C$2:$C$1823,0),0)),"Missing Data")</f>
        <v>11921.464871378425</v>
      </c>
      <c r="W130" s="5">
        <f t="shared" si="2"/>
        <v>10334.482317807933</v>
      </c>
      <c r="X130" s="5" t="str">
        <f t="array" ref="X130">IFERROR(INDEX(Data!$K$2:$K$1823,MATCH('Ratios - Total'!$C130,IF(Data!$A$2:$A$1823='Ratios - Total'!$A130,Data!$C$2:$C$1823,0),0))/INDEX(Data!$G$2:$G$1823,MATCH('Ratios - Total'!$C130,IF(Data!$A$2:$A$1823='Ratios - Total'!$A130,Data!$C$2:$C$1823,0),0)),"Missing Data")</f>
        <v>Missing Data</v>
      </c>
    </row>
    <row r="131" spans="1:24" x14ac:dyDescent="0.25">
      <c r="A131" s="22" t="s">
        <v>52</v>
      </c>
      <c r="B131" s="22" t="s">
        <v>53</v>
      </c>
      <c r="C131" s="22">
        <v>1978</v>
      </c>
      <c r="D131" s="5">
        <f t="array" ref="D131">IFERROR(INDEX(Data!$H$2:$H$1823,MATCH('Ratios - Total'!$C131,IF(Data!$A$2:$A$1823='Ratios - Total'!$A131,Data!$C$2:$C$1823,0),0))/INDEX(Data!$D$2:$D$1823,MATCH('Ratios - Total'!$C131,IF(Data!$A$2:$A$1823='Ratios - Total'!$A131,Data!$C$2:$C$1823,0),0)),"Missing Data")</f>
        <v>276.663545861329</v>
      </c>
      <c r="E131" s="22"/>
      <c r="F131" s="5">
        <f t="array" ref="F131">IFERROR(INDEX(Data!$G$2:$G$1823,MATCH('Ratios - Total'!$C131,IF(Data!$A$2:$A$1823='Ratios - Total'!$A131,Data!$C$2:$C$1823,0),0))/INDEX(Data!$D$2:$D$1823,MATCH('Ratios - Total'!$C131,IF(Data!$A$2:$A$1823='Ratios - Total'!$A131,Data!$C$2:$C$1823,0),0)),"Missing Data")</f>
        <v>0</v>
      </c>
      <c r="G131" s="5"/>
      <c r="H131" s="5" t="str">
        <f t="array" ref="H131">IFERROR(INDEX(Data!$H$2:$H$1823,MATCH('Ratios - Total'!$C131,IF(Data!$A$2:$A$1823='Ratios - Total'!$A131,Data!$C$2:$C$1823,0),0))/INDEX(Data!$G$2:$G$1823,MATCH('Ratios - Total'!$C131,IF(Data!$A$2:$A$1823='Ratios - Total'!$A131,Data!$C$2:$C$1823,0),0)),"Missing Data")</f>
        <v>Missing Data</v>
      </c>
      <c r="I131" s="5">
        <f t="array" ref="I131">IFERROR(INDEX(Data!$G$2:$G$1823,MATCH('Ratios - Total'!$C131,IF(Data!$A$2:$A$1823='Ratios - Total'!$A131,Data!$C$2:$C$1823,0),0))/INDEX(Data!$D$2:$D$1823,MATCH('Ratios - Total'!$C131,IF(Data!$A$2:$A$1823='Ratios - Total'!$A131,Data!$C$2:$C$1823,0),0)),"Missing Data")</f>
        <v>0</v>
      </c>
      <c r="J131" s="22"/>
      <c r="K131" s="5">
        <f t="array" ref="K131">IFERROR(INDEX(Data!$E$2:$E$1823,MATCH('Ratios - Total'!$C131,IF(Data!$A$2:$A$1823='Ratios - Total'!$A131,Data!$C$2:$C$1823,0),0))/INDEX(Data!$D$2:$D$1823,MATCH('Ratios - Total'!$C131,IF(Data!$A$2:$A$1823='Ratios - Total'!$A131,Data!$C$2:$C$1823,0),0)),"Missing Data")</f>
        <v>0</v>
      </c>
      <c r="L131" s="5"/>
      <c r="M131" s="5" t="str">
        <f t="array" ref="M131">IFERROR(INDEX(Data!$F$2:$F$1823,MATCH('Ratios - Total'!$C131,IF(Data!$A$2:$A$1823='Ratios - Total'!$A131,Data!$C$2:$C$1823,0),0))/INDEX(Data!$E$2:$E$1823,MATCH('Ratios - Total'!$C131,IF(Data!$A$2:$A$1823='Ratios - Total'!$A131,Data!$C$2:$C$1823,0),0)),"Missing Data")</f>
        <v>Missing Data</v>
      </c>
      <c r="N131" s="5"/>
      <c r="O131" s="5" t="str">
        <f t="array" ref="O131">IFERROR(INDEX(Data!$G$2:$G$1823,MATCH('Ratios - Total'!$C131,IF(Data!$A$2:$A$1823='Ratios - Total'!$A131,Data!$C$2:$C$1823,0),0))/INDEX(Data!$F$2:$F$1823,MATCH('Ratios - Total'!$C131,IF(Data!$A$2:$A$1823='Ratios - Total'!$A131,Data!$C$2:$C$1823,0),0)),"Missing Data")</f>
        <v>Missing Data</v>
      </c>
      <c r="P131" s="5" t="str">
        <f t="array" ref="P131">IFERROR(INDEX(Data!$H$2:$H$1823,MATCH('Ratios - Total'!$C131,IF(Data!$A$2:$A$1823='Ratios - Total'!$A131,Data!$C$2:$C$1823,0),0))/INDEX(Data!$G$2:$G$1823,MATCH('Ratios - Total'!$C131,IF(Data!$A$2:$A$1823='Ratios - Total'!$A131,Data!$C$2:$C$1823,0),0)),"Missing Data")</f>
        <v>Missing Data</v>
      </c>
      <c r="Q131" s="5"/>
      <c r="R131" s="5" t="str">
        <f t="array" ref="R131">IFERROR(INDEX(Data!$L$2:$L$1823,MATCH('Ratios - Total'!$C131,IF(Data!$A$2:$A$1823='Ratios - Total'!$A131,Data!$C$2:$C$1823,0),0))/INDEX(Data!$G$2:$G$1823,MATCH('Ratios - Total'!$C131,IF(Data!$A$2:$A$1823='Ratios - Total'!$A131,Data!$C$2:$C$1823,0),0)),"Missing Data")</f>
        <v>Missing Data</v>
      </c>
      <c r="S131" s="5"/>
      <c r="T131" s="5">
        <f t="array" ref="T131">IFERROR(INDEX(Data!$H$2:$H$1823,MATCH('Ratios - Total'!$C131,IF(Data!$A$2:$A$1823='Ratios - Total'!$A131,Data!$C$2:$C$1823,0),0))/INDEX(Data!$L$2:$L$1823,MATCH('Ratios - Total'!$C131,IF(Data!$A$2:$A$1823='Ratios - Total'!$A131,Data!$C$2:$C$1823,0),0)),"Missing Data")</f>
        <v>15427.585996682954</v>
      </c>
      <c r="U131" s="5">
        <f t="array" ref="U131">IFERROR(INDEX(Data!$K$2:$K$1823,MATCH('Ratios - Total'!$C131,IF(Data!$A$2:$A$1823='Ratios - Total'!$A131,Data!$C$2:$C$1823,0),0))/INDEX(Data!$H$2:$H$1823,MATCH('Ratios - Total'!$C131,IF(Data!$A$2:$A$1823='Ratios - Total'!$A131,Data!$C$2:$C$1823,0),0)),"Missing Data")</f>
        <v>0.5276400644957463</v>
      </c>
      <c r="V131" s="5">
        <f t="array" ref="V131">IFERROR(INDEX(Data!$K$2:$K$1823,MATCH('Ratios - Total'!$C131,IF(Data!$A$2:$A$1823='Ratios - Total'!$A131,Data!$C$2:$C$1823,0),0))/INDEX(Data!$L$2:$L$1823,MATCH('Ratios - Total'!$C131,IF(Data!$A$2:$A$1823='Ratios - Total'!$A131,Data!$C$2:$C$1823,0),0)),"Missing Data")</f>
        <v>8140.2124703034651</v>
      </c>
      <c r="W131" s="5">
        <f t="shared" si="2"/>
        <v>7287.3735263794888</v>
      </c>
      <c r="X131" s="5" t="str">
        <f t="array" ref="X131">IFERROR(INDEX(Data!$K$2:$K$1823,MATCH('Ratios - Total'!$C131,IF(Data!$A$2:$A$1823='Ratios - Total'!$A131,Data!$C$2:$C$1823,0),0))/INDEX(Data!$G$2:$G$1823,MATCH('Ratios - Total'!$C131,IF(Data!$A$2:$A$1823='Ratios - Total'!$A131,Data!$C$2:$C$1823,0),0)),"Missing Data")</f>
        <v>Missing Data</v>
      </c>
    </row>
    <row r="132" spans="1:24" x14ac:dyDescent="0.25">
      <c r="A132" s="22" t="s">
        <v>54</v>
      </c>
      <c r="B132" s="22" t="s">
        <v>55</v>
      </c>
      <c r="C132" s="22">
        <v>1978</v>
      </c>
      <c r="D132" s="5">
        <f t="array" ref="D132">IFERROR(INDEX(Data!$H$2:$H$1823,MATCH('Ratios - Total'!$C132,IF(Data!$A$2:$A$1823='Ratios - Total'!$A132,Data!$C$2:$C$1823,0),0))/INDEX(Data!$D$2:$D$1823,MATCH('Ratios - Total'!$C132,IF(Data!$A$2:$A$1823='Ratios - Total'!$A132,Data!$C$2:$C$1823,0),0)),"Missing Data")</f>
        <v>296.62129619346149</v>
      </c>
      <c r="E132" s="22"/>
      <c r="F132" s="5">
        <f t="array" ref="F132">IFERROR(INDEX(Data!$G$2:$G$1823,MATCH('Ratios - Total'!$C132,IF(Data!$A$2:$A$1823='Ratios - Total'!$A132,Data!$C$2:$C$1823,0),0))/INDEX(Data!$D$2:$D$1823,MATCH('Ratios - Total'!$C132,IF(Data!$A$2:$A$1823='Ratios - Total'!$A132,Data!$C$2:$C$1823,0),0)),"Missing Data")</f>
        <v>0</v>
      </c>
      <c r="G132" s="5"/>
      <c r="H132" s="5" t="str">
        <f t="array" ref="H132">IFERROR(INDEX(Data!$H$2:$H$1823,MATCH('Ratios - Total'!$C132,IF(Data!$A$2:$A$1823='Ratios - Total'!$A132,Data!$C$2:$C$1823,0),0))/INDEX(Data!$G$2:$G$1823,MATCH('Ratios - Total'!$C132,IF(Data!$A$2:$A$1823='Ratios - Total'!$A132,Data!$C$2:$C$1823,0),0)),"Missing Data")</f>
        <v>Missing Data</v>
      </c>
      <c r="I132" s="5">
        <f t="array" ref="I132">IFERROR(INDEX(Data!$G$2:$G$1823,MATCH('Ratios - Total'!$C132,IF(Data!$A$2:$A$1823='Ratios - Total'!$A132,Data!$C$2:$C$1823,0),0))/INDEX(Data!$D$2:$D$1823,MATCH('Ratios - Total'!$C132,IF(Data!$A$2:$A$1823='Ratios - Total'!$A132,Data!$C$2:$C$1823,0),0)),"Missing Data")</f>
        <v>0</v>
      </c>
      <c r="J132" s="22"/>
      <c r="K132" s="5">
        <f t="array" ref="K132">IFERROR(INDEX(Data!$E$2:$E$1823,MATCH('Ratios - Total'!$C132,IF(Data!$A$2:$A$1823='Ratios - Total'!$A132,Data!$C$2:$C$1823,0),0))/INDEX(Data!$D$2:$D$1823,MATCH('Ratios - Total'!$C132,IF(Data!$A$2:$A$1823='Ratios - Total'!$A132,Data!$C$2:$C$1823,0),0)),"Missing Data")</f>
        <v>0</v>
      </c>
      <c r="L132" s="5"/>
      <c r="M132" s="5" t="str">
        <f t="array" ref="M132">IFERROR(INDEX(Data!$F$2:$F$1823,MATCH('Ratios - Total'!$C132,IF(Data!$A$2:$A$1823='Ratios - Total'!$A132,Data!$C$2:$C$1823,0),0))/INDEX(Data!$E$2:$E$1823,MATCH('Ratios - Total'!$C132,IF(Data!$A$2:$A$1823='Ratios - Total'!$A132,Data!$C$2:$C$1823,0),0)),"Missing Data")</f>
        <v>Missing Data</v>
      </c>
      <c r="N132" s="5"/>
      <c r="O132" s="5" t="str">
        <f t="array" ref="O132">IFERROR(INDEX(Data!$G$2:$G$1823,MATCH('Ratios - Total'!$C132,IF(Data!$A$2:$A$1823='Ratios - Total'!$A132,Data!$C$2:$C$1823,0),0))/INDEX(Data!$F$2:$F$1823,MATCH('Ratios - Total'!$C132,IF(Data!$A$2:$A$1823='Ratios - Total'!$A132,Data!$C$2:$C$1823,0),0)),"Missing Data")</f>
        <v>Missing Data</v>
      </c>
      <c r="P132" s="5" t="str">
        <f t="array" ref="P132">IFERROR(INDEX(Data!$H$2:$H$1823,MATCH('Ratios - Total'!$C132,IF(Data!$A$2:$A$1823='Ratios - Total'!$A132,Data!$C$2:$C$1823,0),0))/INDEX(Data!$G$2:$G$1823,MATCH('Ratios - Total'!$C132,IF(Data!$A$2:$A$1823='Ratios - Total'!$A132,Data!$C$2:$C$1823,0),0)),"Missing Data")</f>
        <v>Missing Data</v>
      </c>
      <c r="Q132" s="5"/>
      <c r="R132" s="5" t="str">
        <f t="array" ref="R132">IFERROR(INDEX(Data!$L$2:$L$1823,MATCH('Ratios - Total'!$C132,IF(Data!$A$2:$A$1823='Ratios - Total'!$A132,Data!$C$2:$C$1823,0),0))/INDEX(Data!$G$2:$G$1823,MATCH('Ratios - Total'!$C132,IF(Data!$A$2:$A$1823='Ratios - Total'!$A132,Data!$C$2:$C$1823,0),0)),"Missing Data")</f>
        <v>Missing Data</v>
      </c>
      <c r="S132" s="5"/>
      <c r="T132" s="5">
        <f t="array" ref="T132">IFERROR(INDEX(Data!$H$2:$H$1823,MATCH('Ratios - Total'!$C132,IF(Data!$A$2:$A$1823='Ratios - Total'!$A132,Data!$C$2:$C$1823,0),0))/INDEX(Data!$L$2:$L$1823,MATCH('Ratios - Total'!$C132,IF(Data!$A$2:$A$1823='Ratios - Total'!$A132,Data!$C$2:$C$1823,0),0)),"Missing Data")</f>
        <v>16607.584377370637</v>
      </c>
      <c r="U132" s="5">
        <f t="array" ref="U132">IFERROR(INDEX(Data!$K$2:$K$1823,MATCH('Ratios - Total'!$C132,IF(Data!$A$2:$A$1823='Ratios - Total'!$A132,Data!$C$2:$C$1823,0),0))/INDEX(Data!$H$2:$H$1823,MATCH('Ratios - Total'!$C132,IF(Data!$A$2:$A$1823='Ratios - Total'!$A132,Data!$C$2:$C$1823,0),0)),"Missing Data")</f>
        <v>0.5746861309575011</v>
      </c>
      <c r="V132" s="5">
        <f t="array" ref="V132">IFERROR(INDEX(Data!$K$2:$K$1823,MATCH('Ratios - Total'!$C132,IF(Data!$A$2:$A$1823='Ratios - Total'!$A132,Data!$C$2:$C$1823,0),0))/INDEX(Data!$L$2:$L$1823,MATCH('Ratios - Total'!$C132,IF(Data!$A$2:$A$1823='Ratios - Total'!$A132,Data!$C$2:$C$1823,0),0)),"Missing Data")</f>
        <v>9544.1484103813709</v>
      </c>
      <c r="W132" s="5">
        <f t="shared" si="2"/>
        <v>7063.4359669892656</v>
      </c>
      <c r="X132" s="5" t="str">
        <f t="array" ref="X132">IFERROR(INDEX(Data!$K$2:$K$1823,MATCH('Ratios - Total'!$C132,IF(Data!$A$2:$A$1823='Ratios - Total'!$A132,Data!$C$2:$C$1823,0),0))/INDEX(Data!$G$2:$G$1823,MATCH('Ratios - Total'!$C132,IF(Data!$A$2:$A$1823='Ratios - Total'!$A132,Data!$C$2:$C$1823,0),0)),"Missing Data")</f>
        <v>Missing Data</v>
      </c>
    </row>
    <row r="133" spans="1:24" x14ac:dyDescent="0.25">
      <c r="A133" s="22" t="s">
        <v>56</v>
      </c>
      <c r="B133" s="22" t="s">
        <v>57</v>
      </c>
      <c r="C133" s="22">
        <v>1978</v>
      </c>
      <c r="D133" s="5">
        <f t="array" ref="D133">IFERROR(INDEX(Data!$H$2:$H$1823,MATCH('Ratios - Total'!$C133,IF(Data!$A$2:$A$1823='Ratios - Total'!$A133,Data!$C$2:$C$1823,0),0))/INDEX(Data!$D$2:$D$1823,MATCH('Ratios - Total'!$C133,IF(Data!$A$2:$A$1823='Ratios - Total'!$A133,Data!$C$2:$C$1823,0),0)),"Missing Data")</f>
        <v>517.82490501158736</v>
      </c>
      <c r="E133" s="22"/>
      <c r="F133" s="5">
        <f t="array" ref="F133">IFERROR(INDEX(Data!$G$2:$G$1823,MATCH('Ratios - Total'!$C133,IF(Data!$A$2:$A$1823='Ratios - Total'!$A133,Data!$C$2:$C$1823,0),0))/INDEX(Data!$D$2:$D$1823,MATCH('Ratios - Total'!$C133,IF(Data!$A$2:$A$1823='Ratios - Total'!$A133,Data!$C$2:$C$1823,0),0)),"Missing Data")</f>
        <v>0</v>
      </c>
      <c r="G133" s="5"/>
      <c r="H133" s="5" t="str">
        <f t="array" ref="H133">IFERROR(INDEX(Data!$H$2:$H$1823,MATCH('Ratios - Total'!$C133,IF(Data!$A$2:$A$1823='Ratios - Total'!$A133,Data!$C$2:$C$1823,0),0))/INDEX(Data!$G$2:$G$1823,MATCH('Ratios - Total'!$C133,IF(Data!$A$2:$A$1823='Ratios - Total'!$A133,Data!$C$2:$C$1823,0),0)),"Missing Data")</f>
        <v>Missing Data</v>
      </c>
      <c r="I133" s="5">
        <f t="array" ref="I133">IFERROR(INDEX(Data!$G$2:$G$1823,MATCH('Ratios - Total'!$C133,IF(Data!$A$2:$A$1823='Ratios - Total'!$A133,Data!$C$2:$C$1823,0),0))/INDEX(Data!$D$2:$D$1823,MATCH('Ratios - Total'!$C133,IF(Data!$A$2:$A$1823='Ratios - Total'!$A133,Data!$C$2:$C$1823,0),0)),"Missing Data")</f>
        <v>0</v>
      </c>
      <c r="J133" s="22"/>
      <c r="K133" s="5">
        <f t="array" ref="K133">IFERROR(INDEX(Data!$E$2:$E$1823,MATCH('Ratios - Total'!$C133,IF(Data!$A$2:$A$1823='Ratios - Total'!$A133,Data!$C$2:$C$1823,0),0))/INDEX(Data!$D$2:$D$1823,MATCH('Ratios - Total'!$C133,IF(Data!$A$2:$A$1823='Ratios - Total'!$A133,Data!$C$2:$C$1823,0),0)),"Missing Data")</f>
        <v>0</v>
      </c>
      <c r="L133" s="5"/>
      <c r="M133" s="5" t="str">
        <f t="array" ref="M133">IFERROR(INDEX(Data!$F$2:$F$1823,MATCH('Ratios - Total'!$C133,IF(Data!$A$2:$A$1823='Ratios - Total'!$A133,Data!$C$2:$C$1823,0),0))/INDEX(Data!$E$2:$E$1823,MATCH('Ratios - Total'!$C133,IF(Data!$A$2:$A$1823='Ratios - Total'!$A133,Data!$C$2:$C$1823,0),0)),"Missing Data")</f>
        <v>Missing Data</v>
      </c>
      <c r="N133" s="5"/>
      <c r="O133" s="5" t="str">
        <f t="array" ref="O133">IFERROR(INDEX(Data!$G$2:$G$1823,MATCH('Ratios - Total'!$C133,IF(Data!$A$2:$A$1823='Ratios - Total'!$A133,Data!$C$2:$C$1823,0),0))/INDEX(Data!$F$2:$F$1823,MATCH('Ratios - Total'!$C133,IF(Data!$A$2:$A$1823='Ratios - Total'!$A133,Data!$C$2:$C$1823,0),0)),"Missing Data")</f>
        <v>Missing Data</v>
      </c>
      <c r="P133" s="5" t="str">
        <f t="array" ref="P133">IFERROR(INDEX(Data!$H$2:$H$1823,MATCH('Ratios - Total'!$C133,IF(Data!$A$2:$A$1823='Ratios - Total'!$A133,Data!$C$2:$C$1823,0),0))/INDEX(Data!$G$2:$G$1823,MATCH('Ratios - Total'!$C133,IF(Data!$A$2:$A$1823='Ratios - Total'!$A133,Data!$C$2:$C$1823,0),0)),"Missing Data")</f>
        <v>Missing Data</v>
      </c>
      <c r="Q133" s="5"/>
      <c r="R133" s="5" t="str">
        <f t="array" ref="R133">IFERROR(INDEX(Data!$L$2:$L$1823,MATCH('Ratios - Total'!$C133,IF(Data!$A$2:$A$1823='Ratios - Total'!$A133,Data!$C$2:$C$1823,0),0))/INDEX(Data!$G$2:$G$1823,MATCH('Ratios - Total'!$C133,IF(Data!$A$2:$A$1823='Ratios - Total'!$A133,Data!$C$2:$C$1823,0),0)),"Missing Data")</f>
        <v>Missing Data</v>
      </c>
      <c r="S133" s="5"/>
      <c r="T133" s="5">
        <f t="array" ref="T133">IFERROR(INDEX(Data!$H$2:$H$1823,MATCH('Ratios - Total'!$C133,IF(Data!$A$2:$A$1823='Ratios - Total'!$A133,Data!$C$2:$C$1823,0),0))/INDEX(Data!$L$2:$L$1823,MATCH('Ratios - Total'!$C133,IF(Data!$A$2:$A$1823='Ratios - Total'!$A133,Data!$C$2:$C$1823,0),0)),"Missing Data")</f>
        <v>20877.101455237313</v>
      </c>
      <c r="U133" s="5">
        <f t="array" ref="U133">IFERROR(INDEX(Data!$K$2:$K$1823,MATCH('Ratios - Total'!$C133,IF(Data!$A$2:$A$1823='Ratios - Total'!$A133,Data!$C$2:$C$1823,0),0))/INDEX(Data!$H$2:$H$1823,MATCH('Ratios - Total'!$C133,IF(Data!$A$2:$A$1823='Ratios - Total'!$A133,Data!$C$2:$C$1823,0),0)),"Missing Data")</f>
        <v>0.47951094179535203</v>
      </c>
      <c r="V133" s="5">
        <f t="array" ref="V133">IFERROR(INDEX(Data!$K$2:$K$1823,MATCH('Ratios - Total'!$C133,IF(Data!$A$2:$A$1823='Ratios - Total'!$A133,Data!$C$2:$C$1823,0),0))/INDEX(Data!$L$2:$L$1823,MATCH('Ratios - Total'!$C133,IF(Data!$A$2:$A$1823='Ratios - Total'!$A133,Data!$C$2:$C$1823,0),0)),"Missing Data")</f>
        <v>10010.798580757957</v>
      </c>
      <c r="W133" s="5">
        <f t="shared" si="2"/>
        <v>10866.302874479356</v>
      </c>
      <c r="X133" s="5" t="str">
        <f t="array" ref="X133">IFERROR(INDEX(Data!$K$2:$K$1823,MATCH('Ratios - Total'!$C133,IF(Data!$A$2:$A$1823='Ratios - Total'!$A133,Data!$C$2:$C$1823,0),0))/INDEX(Data!$G$2:$G$1823,MATCH('Ratios - Total'!$C133,IF(Data!$A$2:$A$1823='Ratios - Total'!$A133,Data!$C$2:$C$1823,0),0)),"Missing Data")</f>
        <v>Missing Data</v>
      </c>
    </row>
    <row r="134" spans="1:24" x14ac:dyDescent="0.25">
      <c r="A134" s="22" t="s">
        <v>58</v>
      </c>
      <c r="B134" s="22" t="s">
        <v>59</v>
      </c>
      <c r="C134" s="22">
        <v>1978</v>
      </c>
      <c r="D134" s="5">
        <f t="array" ref="D134">IFERROR(INDEX(Data!$H$2:$H$1823,MATCH('Ratios - Total'!$C134,IF(Data!$A$2:$A$1823='Ratios - Total'!$A134,Data!$C$2:$C$1823,0),0))/INDEX(Data!$D$2:$D$1823,MATCH('Ratios - Total'!$C134,IF(Data!$A$2:$A$1823='Ratios - Total'!$A134,Data!$C$2:$C$1823,0),0)),"Missing Data")</f>
        <v>358.23981404717756</v>
      </c>
      <c r="E134" s="22"/>
      <c r="F134" s="5">
        <f t="array" ref="F134">IFERROR(INDEX(Data!$G$2:$G$1823,MATCH('Ratios - Total'!$C134,IF(Data!$A$2:$A$1823='Ratios - Total'!$A134,Data!$C$2:$C$1823,0),0))/INDEX(Data!$D$2:$D$1823,MATCH('Ratios - Total'!$C134,IF(Data!$A$2:$A$1823='Ratios - Total'!$A134,Data!$C$2:$C$1823,0),0)),"Missing Data")</f>
        <v>0</v>
      </c>
      <c r="G134" s="5"/>
      <c r="H134" s="5" t="str">
        <f t="array" ref="H134">IFERROR(INDEX(Data!$H$2:$H$1823,MATCH('Ratios - Total'!$C134,IF(Data!$A$2:$A$1823='Ratios - Total'!$A134,Data!$C$2:$C$1823,0),0))/INDEX(Data!$G$2:$G$1823,MATCH('Ratios - Total'!$C134,IF(Data!$A$2:$A$1823='Ratios - Total'!$A134,Data!$C$2:$C$1823,0),0)),"Missing Data")</f>
        <v>Missing Data</v>
      </c>
      <c r="I134" s="5">
        <f t="array" ref="I134">IFERROR(INDEX(Data!$G$2:$G$1823,MATCH('Ratios - Total'!$C134,IF(Data!$A$2:$A$1823='Ratios - Total'!$A134,Data!$C$2:$C$1823,0),0))/INDEX(Data!$D$2:$D$1823,MATCH('Ratios - Total'!$C134,IF(Data!$A$2:$A$1823='Ratios - Total'!$A134,Data!$C$2:$C$1823,0),0)),"Missing Data")</f>
        <v>0</v>
      </c>
      <c r="J134" s="22"/>
      <c r="K134" s="5">
        <f t="array" ref="K134">IFERROR(INDEX(Data!$E$2:$E$1823,MATCH('Ratios - Total'!$C134,IF(Data!$A$2:$A$1823='Ratios - Total'!$A134,Data!$C$2:$C$1823,0),0))/INDEX(Data!$D$2:$D$1823,MATCH('Ratios - Total'!$C134,IF(Data!$A$2:$A$1823='Ratios - Total'!$A134,Data!$C$2:$C$1823,0),0)),"Missing Data")</f>
        <v>0</v>
      </c>
      <c r="L134" s="5"/>
      <c r="M134" s="5" t="str">
        <f t="array" ref="M134">IFERROR(INDEX(Data!$F$2:$F$1823,MATCH('Ratios - Total'!$C134,IF(Data!$A$2:$A$1823='Ratios - Total'!$A134,Data!$C$2:$C$1823,0),0))/INDEX(Data!$E$2:$E$1823,MATCH('Ratios - Total'!$C134,IF(Data!$A$2:$A$1823='Ratios - Total'!$A134,Data!$C$2:$C$1823,0),0)),"Missing Data")</f>
        <v>Missing Data</v>
      </c>
      <c r="N134" s="5"/>
      <c r="O134" s="5" t="str">
        <f t="array" ref="O134">IFERROR(INDEX(Data!$G$2:$G$1823,MATCH('Ratios - Total'!$C134,IF(Data!$A$2:$A$1823='Ratios - Total'!$A134,Data!$C$2:$C$1823,0),0))/INDEX(Data!$F$2:$F$1823,MATCH('Ratios - Total'!$C134,IF(Data!$A$2:$A$1823='Ratios - Total'!$A134,Data!$C$2:$C$1823,0),0)),"Missing Data")</f>
        <v>Missing Data</v>
      </c>
      <c r="P134" s="5" t="str">
        <f t="array" ref="P134">IFERROR(INDEX(Data!$H$2:$H$1823,MATCH('Ratios - Total'!$C134,IF(Data!$A$2:$A$1823='Ratios - Total'!$A134,Data!$C$2:$C$1823,0),0))/INDEX(Data!$G$2:$G$1823,MATCH('Ratios - Total'!$C134,IF(Data!$A$2:$A$1823='Ratios - Total'!$A134,Data!$C$2:$C$1823,0),0)),"Missing Data")</f>
        <v>Missing Data</v>
      </c>
      <c r="Q134" s="5"/>
      <c r="R134" s="5" t="str">
        <f t="array" ref="R134">IFERROR(INDEX(Data!$L$2:$L$1823,MATCH('Ratios - Total'!$C134,IF(Data!$A$2:$A$1823='Ratios - Total'!$A134,Data!$C$2:$C$1823,0),0))/INDEX(Data!$G$2:$G$1823,MATCH('Ratios - Total'!$C134,IF(Data!$A$2:$A$1823='Ratios - Total'!$A134,Data!$C$2:$C$1823,0),0)),"Missing Data")</f>
        <v>Missing Data</v>
      </c>
      <c r="S134" s="5"/>
      <c r="T134" s="5">
        <f t="array" ref="T134">IFERROR(INDEX(Data!$H$2:$H$1823,MATCH('Ratios - Total'!$C134,IF(Data!$A$2:$A$1823='Ratios - Total'!$A134,Data!$C$2:$C$1823,0),0))/INDEX(Data!$L$2:$L$1823,MATCH('Ratios - Total'!$C134,IF(Data!$A$2:$A$1823='Ratios - Total'!$A134,Data!$C$2:$C$1823,0),0)),"Missing Data")</f>
        <v>17740.09378470129</v>
      </c>
      <c r="U134" s="5">
        <f t="array" ref="U134">IFERROR(INDEX(Data!$K$2:$K$1823,MATCH('Ratios - Total'!$C134,IF(Data!$A$2:$A$1823='Ratios - Total'!$A134,Data!$C$2:$C$1823,0),0))/INDEX(Data!$H$2:$H$1823,MATCH('Ratios - Total'!$C134,IF(Data!$A$2:$A$1823='Ratios - Total'!$A134,Data!$C$2:$C$1823,0),0)),"Missing Data")</f>
        <v>0.54566751545975101</v>
      </c>
      <c r="V134" s="5">
        <f t="array" ref="V134">IFERROR(INDEX(Data!$K$2:$K$1823,MATCH('Ratios - Total'!$C134,IF(Data!$A$2:$A$1823='Ratios - Total'!$A134,Data!$C$2:$C$1823,0),0))/INDEX(Data!$L$2:$L$1823,MATCH('Ratios - Total'!$C134,IF(Data!$A$2:$A$1823='Ratios - Total'!$A134,Data!$C$2:$C$1823,0),0)),"Missing Data")</f>
        <v>9680.1928995209237</v>
      </c>
      <c r="W134" s="5">
        <f t="shared" si="2"/>
        <v>8059.9008851803665</v>
      </c>
      <c r="X134" s="5" t="str">
        <f t="array" ref="X134">IFERROR(INDEX(Data!$K$2:$K$1823,MATCH('Ratios - Total'!$C134,IF(Data!$A$2:$A$1823='Ratios - Total'!$A134,Data!$C$2:$C$1823,0),0))/INDEX(Data!$G$2:$G$1823,MATCH('Ratios - Total'!$C134,IF(Data!$A$2:$A$1823='Ratios - Total'!$A134,Data!$C$2:$C$1823,0),0)),"Missing Data")</f>
        <v>Missing Data</v>
      </c>
    </row>
    <row r="135" spans="1:24" x14ac:dyDescent="0.25">
      <c r="A135" s="22" t="s">
        <v>60</v>
      </c>
      <c r="B135" s="22" t="s">
        <v>61</v>
      </c>
      <c r="C135" s="22">
        <v>1978</v>
      </c>
      <c r="D135" s="5">
        <f t="array" ref="D135">IFERROR(INDEX(Data!$H$2:$H$1823,MATCH('Ratios - Total'!$C135,IF(Data!$A$2:$A$1823='Ratios - Total'!$A135,Data!$C$2:$C$1823,0),0))/INDEX(Data!$D$2:$D$1823,MATCH('Ratios - Total'!$C135,IF(Data!$A$2:$A$1823='Ratios - Total'!$A135,Data!$C$2:$C$1823,0),0)),"Missing Data")</f>
        <v>350.47160958927913</v>
      </c>
      <c r="E135" s="22"/>
      <c r="F135" s="5">
        <f t="array" ref="F135">IFERROR(INDEX(Data!$G$2:$G$1823,MATCH('Ratios - Total'!$C135,IF(Data!$A$2:$A$1823='Ratios - Total'!$A135,Data!$C$2:$C$1823,0),0))/INDEX(Data!$D$2:$D$1823,MATCH('Ratios - Total'!$C135,IF(Data!$A$2:$A$1823='Ratios - Total'!$A135,Data!$C$2:$C$1823,0),0)),"Missing Data")</f>
        <v>0</v>
      </c>
      <c r="G135" s="5"/>
      <c r="H135" s="5" t="str">
        <f t="array" ref="H135">IFERROR(INDEX(Data!$H$2:$H$1823,MATCH('Ratios - Total'!$C135,IF(Data!$A$2:$A$1823='Ratios - Total'!$A135,Data!$C$2:$C$1823,0),0))/INDEX(Data!$G$2:$G$1823,MATCH('Ratios - Total'!$C135,IF(Data!$A$2:$A$1823='Ratios - Total'!$A135,Data!$C$2:$C$1823,0),0)),"Missing Data")</f>
        <v>Missing Data</v>
      </c>
      <c r="I135" s="5">
        <f t="array" ref="I135">IFERROR(INDEX(Data!$G$2:$G$1823,MATCH('Ratios - Total'!$C135,IF(Data!$A$2:$A$1823='Ratios - Total'!$A135,Data!$C$2:$C$1823,0),0))/INDEX(Data!$D$2:$D$1823,MATCH('Ratios - Total'!$C135,IF(Data!$A$2:$A$1823='Ratios - Total'!$A135,Data!$C$2:$C$1823,0),0)),"Missing Data")</f>
        <v>0</v>
      </c>
      <c r="J135" s="22"/>
      <c r="K135" s="5">
        <f t="array" ref="K135">IFERROR(INDEX(Data!$E$2:$E$1823,MATCH('Ratios - Total'!$C135,IF(Data!$A$2:$A$1823='Ratios - Total'!$A135,Data!$C$2:$C$1823,0),0))/INDEX(Data!$D$2:$D$1823,MATCH('Ratios - Total'!$C135,IF(Data!$A$2:$A$1823='Ratios - Total'!$A135,Data!$C$2:$C$1823,0),0)),"Missing Data")</f>
        <v>0</v>
      </c>
      <c r="L135" s="5"/>
      <c r="M135" s="5" t="str">
        <f t="array" ref="M135">IFERROR(INDEX(Data!$F$2:$F$1823,MATCH('Ratios - Total'!$C135,IF(Data!$A$2:$A$1823='Ratios - Total'!$A135,Data!$C$2:$C$1823,0),0))/INDEX(Data!$E$2:$E$1823,MATCH('Ratios - Total'!$C135,IF(Data!$A$2:$A$1823='Ratios - Total'!$A135,Data!$C$2:$C$1823,0),0)),"Missing Data")</f>
        <v>Missing Data</v>
      </c>
      <c r="N135" s="5"/>
      <c r="O135" s="5" t="str">
        <f t="array" ref="O135">IFERROR(INDEX(Data!$G$2:$G$1823,MATCH('Ratios - Total'!$C135,IF(Data!$A$2:$A$1823='Ratios - Total'!$A135,Data!$C$2:$C$1823,0),0))/INDEX(Data!$F$2:$F$1823,MATCH('Ratios - Total'!$C135,IF(Data!$A$2:$A$1823='Ratios - Total'!$A135,Data!$C$2:$C$1823,0),0)),"Missing Data")</f>
        <v>Missing Data</v>
      </c>
      <c r="P135" s="5" t="str">
        <f t="array" ref="P135">IFERROR(INDEX(Data!$H$2:$H$1823,MATCH('Ratios - Total'!$C135,IF(Data!$A$2:$A$1823='Ratios - Total'!$A135,Data!$C$2:$C$1823,0),0))/INDEX(Data!$G$2:$G$1823,MATCH('Ratios - Total'!$C135,IF(Data!$A$2:$A$1823='Ratios - Total'!$A135,Data!$C$2:$C$1823,0),0)),"Missing Data")</f>
        <v>Missing Data</v>
      </c>
      <c r="Q135" s="5"/>
      <c r="R135" s="5" t="str">
        <f t="array" ref="R135">IFERROR(INDEX(Data!$L$2:$L$1823,MATCH('Ratios - Total'!$C135,IF(Data!$A$2:$A$1823='Ratios - Total'!$A135,Data!$C$2:$C$1823,0),0))/INDEX(Data!$G$2:$G$1823,MATCH('Ratios - Total'!$C135,IF(Data!$A$2:$A$1823='Ratios - Total'!$A135,Data!$C$2:$C$1823,0),0)),"Missing Data")</f>
        <v>Missing Data</v>
      </c>
      <c r="S135" s="5"/>
      <c r="T135" s="5">
        <f t="array" ref="T135">IFERROR(INDEX(Data!$H$2:$H$1823,MATCH('Ratios - Total'!$C135,IF(Data!$A$2:$A$1823='Ratios - Total'!$A135,Data!$C$2:$C$1823,0),0))/INDEX(Data!$L$2:$L$1823,MATCH('Ratios - Total'!$C135,IF(Data!$A$2:$A$1823='Ratios - Total'!$A135,Data!$C$2:$C$1823,0),0)),"Missing Data")</f>
        <v>20159.123620662082</v>
      </c>
      <c r="U135" s="5">
        <f t="array" ref="U135">IFERROR(INDEX(Data!$K$2:$K$1823,MATCH('Ratios - Total'!$C135,IF(Data!$A$2:$A$1823='Ratios - Total'!$A135,Data!$C$2:$C$1823,0),0))/INDEX(Data!$H$2:$H$1823,MATCH('Ratios - Total'!$C135,IF(Data!$A$2:$A$1823='Ratios - Total'!$A135,Data!$C$2:$C$1823,0),0)),"Missing Data")</f>
        <v>0.50799254293760665</v>
      </c>
      <c r="V135" s="5">
        <f t="array" ref="V135">IFERROR(INDEX(Data!$K$2:$K$1823,MATCH('Ratios - Total'!$C135,IF(Data!$A$2:$A$1823='Ratios - Total'!$A135,Data!$C$2:$C$1823,0),0))/INDEX(Data!$L$2:$L$1823,MATCH('Ratios - Total'!$C135,IF(Data!$A$2:$A$1823='Ratios - Total'!$A135,Data!$C$2:$C$1823,0),0)),"Missing Data")</f>
        <v>10240.684471453702</v>
      </c>
      <c r="W135" s="5">
        <f t="shared" si="2"/>
        <v>9918.4391492083796</v>
      </c>
      <c r="X135" s="5" t="str">
        <f t="array" ref="X135">IFERROR(INDEX(Data!$K$2:$K$1823,MATCH('Ratios - Total'!$C135,IF(Data!$A$2:$A$1823='Ratios - Total'!$A135,Data!$C$2:$C$1823,0),0))/INDEX(Data!$G$2:$G$1823,MATCH('Ratios - Total'!$C135,IF(Data!$A$2:$A$1823='Ratios - Total'!$A135,Data!$C$2:$C$1823,0),0)),"Missing Data")</f>
        <v>Missing Data</v>
      </c>
    </row>
    <row r="136" spans="1:24" x14ac:dyDescent="0.25">
      <c r="A136" s="22" t="s">
        <v>62</v>
      </c>
      <c r="B136" s="22" t="s">
        <v>63</v>
      </c>
      <c r="C136" s="22">
        <v>1978</v>
      </c>
      <c r="D136" s="5">
        <f t="array" ref="D136">IFERROR(INDEX(Data!$H$2:$H$1823,MATCH('Ratios - Total'!$C136,IF(Data!$A$2:$A$1823='Ratios - Total'!$A136,Data!$C$2:$C$1823,0),0))/INDEX(Data!$D$2:$D$1823,MATCH('Ratios - Total'!$C136,IF(Data!$A$2:$A$1823='Ratios - Total'!$A136,Data!$C$2:$C$1823,0),0)),"Missing Data")</f>
        <v>285.69287249964765</v>
      </c>
      <c r="E136" s="22"/>
      <c r="F136" s="5">
        <f t="array" ref="F136">IFERROR(INDEX(Data!$G$2:$G$1823,MATCH('Ratios - Total'!$C136,IF(Data!$A$2:$A$1823='Ratios - Total'!$A136,Data!$C$2:$C$1823,0),0))/INDEX(Data!$D$2:$D$1823,MATCH('Ratios - Total'!$C136,IF(Data!$A$2:$A$1823='Ratios - Total'!$A136,Data!$C$2:$C$1823,0),0)),"Missing Data")</f>
        <v>0</v>
      </c>
      <c r="G136" s="5"/>
      <c r="H136" s="5" t="str">
        <f t="array" ref="H136">IFERROR(INDEX(Data!$H$2:$H$1823,MATCH('Ratios - Total'!$C136,IF(Data!$A$2:$A$1823='Ratios - Total'!$A136,Data!$C$2:$C$1823,0),0))/INDEX(Data!$G$2:$G$1823,MATCH('Ratios - Total'!$C136,IF(Data!$A$2:$A$1823='Ratios - Total'!$A136,Data!$C$2:$C$1823,0),0)),"Missing Data")</f>
        <v>Missing Data</v>
      </c>
      <c r="I136" s="5">
        <f t="array" ref="I136">IFERROR(INDEX(Data!$G$2:$G$1823,MATCH('Ratios - Total'!$C136,IF(Data!$A$2:$A$1823='Ratios - Total'!$A136,Data!$C$2:$C$1823,0),0))/INDEX(Data!$D$2:$D$1823,MATCH('Ratios - Total'!$C136,IF(Data!$A$2:$A$1823='Ratios - Total'!$A136,Data!$C$2:$C$1823,0),0)),"Missing Data")</f>
        <v>0</v>
      </c>
      <c r="J136" s="22"/>
      <c r="K136" s="5">
        <f t="array" ref="K136">IFERROR(INDEX(Data!$E$2:$E$1823,MATCH('Ratios - Total'!$C136,IF(Data!$A$2:$A$1823='Ratios - Total'!$A136,Data!$C$2:$C$1823,0),0))/INDEX(Data!$D$2:$D$1823,MATCH('Ratios - Total'!$C136,IF(Data!$A$2:$A$1823='Ratios - Total'!$A136,Data!$C$2:$C$1823,0),0)),"Missing Data")</f>
        <v>0</v>
      </c>
      <c r="L136" s="5"/>
      <c r="M136" s="5" t="str">
        <f t="array" ref="M136">IFERROR(INDEX(Data!$F$2:$F$1823,MATCH('Ratios - Total'!$C136,IF(Data!$A$2:$A$1823='Ratios - Total'!$A136,Data!$C$2:$C$1823,0),0))/INDEX(Data!$E$2:$E$1823,MATCH('Ratios - Total'!$C136,IF(Data!$A$2:$A$1823='Ratios - Total'!$A136,Data!$C$2:$C$1823,0),0)),"Missing Data")</f>
        <v>Missing Data</v>
      </c>
      <c r="N136" s="5"/>
      <c r="O136" s="5" t="str">
        <f t="array" ref="O136">IFERROR(INDEX(Data!$G$2:$G$1823,MATCH('Ratios - Total'!$C136,IF(Data!$A$2:$A$1823='Ratios - Total'!$A136,Data!$C$2:$C$1823,0),0))/INDEX(Data!$F$2:$F$1823,MATCH('Ratios - Total'!$C136,IF(Data!$A$2:$A$1823='Ratios - Total'!$A136,Data!$C$2:$C$1823,0),0)),"Missing Data")</f>
        <v>Missing Data</v>
      </c>
      <c r="P136" s="5" t="str">
        <f t="array" ref="P136">IFERROR(INDEX(Data!$H$2:$H$1823,MATCH('Ratios - Total'!$C136,IF(Data!$A$2:$A$1823='Ratios - Total'!$A136,Data!$C$2:$C$1823,0),0))/INDEX(Data!$G$2:$G$1823,MATCH('Ratios - Total'!$C136,IF(Data!$A$2:$A$1823='Ratios - Total'!$A136,Data!$C$2:$C$1823,0),0)),"Missing Data")</f>
        <v>Missing Data</v>
      </c>
      <c r="Q136" s="5"/>
      <c r="R136" s="5" t="str">
        <f t="array" ref="R136">IFERROR(INDEX(Data!$L$2:$L$1823,MATCH('Ratios - Total'!$C136,IF(Data!$A$2:$A$1823='Ratios - Total'!$A136,Data!$C$2:$C$1823,0),0))/INDEX(Data!$G$2:$G$1823,MATCH('Ratios - Total'!$C136,IF(Data!$A$2:$A$1823='Ratios - Total'!$A136,Data!$C$2:$C$1823,0),0)),"Missing Data")</f>
        <v>Missing Data</v>
      </c>
      <c r="S136" s="5"/>
      <c r="T136" s="5">
        <f t="array" ref="T136">IFERROR(INDEX(Data!$H$2:$H$1823,MATCH('Ratios - Total'!$C136,IF(Data!$A$2:$A$1823='Ratios - Total'!$A136,Data!$C$2:$C$1823,0),0))/INDEX(Data!$L$2:$L$1823,MATCH('Ratios - Total'!$C136,IF(Data!$A$2:$A$1823='Ratios - Total'!$A136,Data!$C$2:$C$1823,0),0)),"Missing Data")</f>
        <v>17220.821252781338</v>
      </c>
      <c r="U136" s="5">
        <f t="array" ref="U136">IFERROR(INDEX(Data!$K$2:$K$1823,MATCH('Ratios - Total'!$C136,IF(Data!$A$2:$A$1823='Ratios - Total'!$A136,Data!$C$2:$C$1823,0),0))/INDEX(Data!$H$2:$H$1823,MATCH('Ratios - Total'!$C136,IF(Data!$A$2:$A$1823='Ratios - Total'!$A136,Data!$C$2:$C$1823,0),0)),"Missing Data")</f>
        <v>0.55156185151251758</v>
      </c>
      <c r="V136" s="5">
        <f t="array" ref="V136">IFERROR(INDEX(Data!$K$2:$K$1823,MATCH('Ratios - Total'!$C136,IF(Data!$A$2:$A$1823='Ratios - Total'!$A136,Data!$C$2:$C$1823,0),0))/INDEX(Data!$L$2:$L$1823,MATCH('Ratios - Total'!$C136,IF(Data!$A$2:$A$1823='Ratios - Total'!$A136,Data!$C$2:$C$1823,0),0)),"Missing Data")</f>
        <v>9498.3480547501858</v>
      </c>
      <c r="W136" s="5">
        <f t="shared" si="2"/>
        <v>7722.4731980311517</v>
      </c>
      <c r="X136" s="5" t="str">
        <f t="array" ref="X136">IFERROR(INDEX(Data!$K$2:$K$1823,MATCH('Ratios - Total'!$C136,IF(Data!$A$2:$A$1823='Ratios - Total'!$A136,Data!$C$2:$C$1823,0),0))/INDEX(Data!$G$2:$G$1823,MATCH('Ratios - Total'!$C136,IF(Data!$A$2:$A$1823='Ratios - Total'!$A136,Data!$C$2:$C$1823,0),0)),"Missing Data")</f>
        <v>Missing Data</v>
      </c>
    </row>
    <row r="137" spans="1:24" x14ac:dyDescent="0.25">
      <c r="A137" s="22" t="s">
        <v>64</v>
      </c>
      <c r="B137" s="22" t="s">
        <v>65</v>
      </c>
      <c r="C137" s="22">
        <v>1978</v>
      </c>
      <c r="D137" s="5">
        <f t="array" ref="D137">IFERROR(INDEX(Data!$H$2:$H$1823,MATCH('Ratios - Total'!$C137,IF(Data!$A$2:$A$1823='Ratios - Total'!$A137,Data!$C$2:$C$1823,0),0))/INDEX(Data!$D$2:$D$1823,MATCH('Ratios - Total'!$C137,IF(Data!$A$2:$A$1823='Ratios - Total'!$A137,Data!$C$2:$C$1823,0),0)),"Missing Data")</f>
        <v>395.42772443203984</v>
      </c>
      <c r="E137" s="22"/>
      <c r="F137" s="5">
        <f t="array" ref="F137">IFERROR(INDEX(Data!$G$2:$G$1823,MATCH('Ratios - Total'!$C137,IF(Data!$A$2:$A$1823='Ratios - Total'!$A137,Data!$C$2:$C$1823,0),0))/INDEX(Data!$D$2:$D$1823,MATCH('Ratios - Total'!$C137,IF(Data!$A$2:$A$1823='Ratios - Total'!$A137,Data!$C$2:$C$1823,0),0)),"Missing Data")</f>
        <v>0</v>
      </c>
      <c r="G137" s="5"/>
      <c r="H137" s="5" t="str">
        <f t="array" ref="H137">IFERROR(INDEX(Data!$H$2:$H$1823,MATCH('Ratios - Total'!$C137,IF(Data!$A$2:$A$1823='Ratios - Total'!$A137,Data!$C$2:$C$1823,0),0))/INDEX(Data!$G$2:$G$1823,MATCH('Ratios - Total'!$C137,IF(Data!$A$2:$A$1823='Ratios - Total'!$A137,Data!$C$2:$C$1823,0),0)),"Missing Data")</f>
        <v>Missing Data</v>
      </c>
      <c r="I137" s="5">
        <f t="array" ref="I137">IFERROR(INDEX(Data!$G$2:$G$1823,MATCH('Ratios - Total'!$C137,IF(Data!$A$2:$A$1823='Ratios - Total'!$A137,Data!$C$2:$C$1823,0),0))/INDEX(Data!$D$2:$D$1823,MATCH('Ratios - Total'!$C137,IF(Data!$A$2:$A$1823='Ratios - Total'!$A137,Data!$C$2:$C$1823,0),0)),"Missing Data")</f>
        <v>0</v>
      </c>
      <c r="J137" s="22"/>
      <c r="K137" s="5">
        <f t="array" ref="K137">IFERROR(INDEX(Data!$E$2:$E$1823,MATCH('Ratios - Total'!$C137,IF(Data!$A$2:$A$1823='Ratios - Total'!$A137,Data!$C$2:$C$1823,0),0))/INDEX(Data!$D$2:$D$1823,MATCH('Ratios - Total'!$C137,IF(Data!$A$2:$A$1823='Ratios - Total'!$A137,Data!$C$2:$C$1823,0),0)),"Missing Data")</f>
        <v>0</v>
      </c>
      <c r="L137" s="5"/>
      <c r="M137" s="5" t="str">
        <f t="array" ref="M137">IFERROR(INDEX(Data!$F$2:$F$1823,MATCH('Ratios - Total'!$C137,IF(Data!$A$2:$A$1823='Ratios - Total'!$A137,Data!$C$2:$C$1823,0),0))/INDEX(Data!$E$2:$E$1823,MATCH('Ratios - Total'!$C137,IF(Data!$A$2:$A$1823='Ratios - Total'!$A137,Data!$C$2:$C$1823,0),0)),"Missing Data")</f>
        <v>Missing Data</v>
      </c>
      <c r="N137" s="5"/>
      <c r="O137" s="5" t="str">
        <f t="array" ref="O137">IFERROR(INDEX(Data!$G$2:$G$1823,MATCH('Ratios - Total'!$C137,IF(Data!$A$2:$A$1823='Ratios - Total'!$A137,Data!$C$2:$C$1823,0),0))/INDEX(Data!$F$2:$F$1823,MATCH('Ratios - Total'!$C137,IF(Data!$A$2:$A$1823='Ratios - Total'!$A137,Data!$C$2:$C$1823,0),0)),"Missing Data")</f>
        <v>Missing Data</v>
      </c>
      <c r="P137" s="5" t="str">
        <f t="array" ref="P137">IFERROR(INDEX(Data!$H$2:$H$1823,MATCH('Ratios - Total'!$C137,IF(Data!$A$2:$A$1823='Ratios - Total'!$A137,Data!$C$2:$C$1823,0),0))/INDEX(Data!$G$2:$G$1823,MATCH('Ratios - Total'!$C137,IF(Data!$A$2:$A$1823='Ratios - Total'!$A137,Data!$C$2:$C$1823,0),0)),"Missing Data")</f>
        <v>Missing Data</v>
      </c>
      <c r="Q137" s="5"/>
      <c r="R137" s="5" t="str">
        <f t="array" ref="R137">IFERROR(INDEX(Data!$L$2:$L$1823,MATCH('Ratios - Total'!$C137,IF(Data!$A$2:$A$1823='Ratios - Total'!$A137,Data!$C$2:$C$1823,0),0))/INDEX(Data!$G$2:$G$1823,MATCH('Ratios - Total'!$C137,IF(Data!$A$2:$A$1823='Ratios - Total'!$A137,Data!$C$2:$C$1823,0),0)),"Missing Data")</f>
        <v>Missing Data</v>
      </c>
      <c r="S137" s="5"/>
      <c r="T137" s="5">
        <f t="array" ref="T137">IFERROR(INDEX(Data!$H$2:$H$1823,MATCH('Ratios - Total'!$C137,IF(Data!$A$2:$A$1823='Ratios - Total'!$A137,Data!$C$2:$C$1823,0),0))/INDEX(Data!$L$2:$L$1823,MATCH('Ratios - Total'!$C137,IF(Data!$A$2:$A$1823='Ratios - Total'!$A137,Data!$C$2:$C$1823,0),0)),"Missing Data")</f>
        <v>20458.481070702666</v>
      </c>
      <c r="U137" s="5">
        <f t="array" ref="U137">IFERROR(INDEX(Data!$K$2:$K$1823,MATCH('Ratios - Total'!$C137,IF(Data!$A$2:$A$1823='Ratios - Total'!$A137,Data!$C$2:$C$1823,0),0))/INDEX(Data!$H$2:$H$1823,MATCH('Ratios - Total'!$C137,IF(Data!$A$2:$A$1823='Ratios - Total'!$A137,Data!$C$2:$C$1823,0),0)),"Missing Data")</f>
        <v>0.65929739400869913</v>
      </c>
      <c r="V137" s="5">
        <f t="array" ref="V137">IFERROR(INDEX(Data!$K$2:$K$1823,MATCH('Ratios - Total'!$C137,IF(Data!$A$2:$A$1823='Ratios - Total'!$A137,Data!$C$2:$C$1823,0),0))/INDEX(Data!$L$2:$L$1823,MATCH('Ratios - Total'!$C137,IF(Data!$A$2:$A$1823='Ratios - Total'!$A137,Data!$C$2:$C$1823,0),0)),"Missing Data")</f>
        <v>13488.223255290568</v>
      </c>
      <c r="W137" s="5">
        <f t="shared" si="2"/>
        <v>6970.2578154120984</v>
      </c>
      <c r="X137" s="5" t="str">
        <f t="array" ref="X137">IFERROR(INDEX(Data!$K$2:$K$1823,MATCH('Ratios - Total'!$C137,IF(Data!$A$2:$A$1823='Ratios - Total'!$A137,Data!$C$2:$C$1823,0),0))/INDEX(Data!$G$2:$G$1823,MATCH('Ratios - Total'!$C137,IF(Data!$A$2:$A$1823='Ratios - Total'!$A137,Data!$C$2:$C$1823,0),0)),"Missing Data")</f>
        <v>Missing Data</v>
      </c>
    </row>
    <row r="138" spans="1:24" x14ac:dyDescent="0.25">
      <c r="A138" s="22" t="s">
        <v>66</v>
      </c>
      <c r="B138" s="22" t="s">
        <v>67</v>
      </c>
      <c r="C138" s="22">
        <v>1978</v>
      </c>
      <c r="D138" s="5">
        <f t="array" ref="D138">IFERROR(INDEX(Data!$H$2:$H$1823,MATCH('Ratios - Total'!$C138,IF(Data!$A$2:$A$1823='Ratios - Total'!$A138,Data!$C$2:$C$1823,0),0))/INDEX(Data!$D$2:$D$1823,MATCH('Ratios - Total'!$C138,IF(Data!$A$2:$A$1823='Ratios - Total'!$A138,Data!$C$2:$C$1823,0),0)),"Missing Data")</f>
        <v>391.24080239773519</v>
      </c>
      <c r="E138" s="22"/>
      <c r="F138" s="5">
        <f t="array" ref="F138">IFERROR(INDEX(Data!$G$2:$G$1823,MATCH('Ratios - Total'!$C138,IF(Data!$A$2:$A$1823='Ratios - Total'!$A138,Data!$C$2:$C$1823,0),0))/INDEX(Data!$D$2:$D$1823,MATCH('Ratios - Total'!$C138,IF(Data!$A$2:$A$1823='Ratios - Total'!$A138,Data!$C$2:$C$1823,0),0)),"Missing Data")</f>
        <v>0</v>
      </c>
      <c r="G138" s="5"/>
      <c r="H138" s="5" t="str">
        <f t="array" ref="H138">IFERROR(INDEX(Data!$H$2:$H$1823,MATCH('Ratios - Total'!$C138,IF(Data!$A$2:$A$1823='Ratios - Total'!$A138,Data!$C$2:$C$1823,0),0))/INDEX(Data!$G$2:$G$1823,MATCH('Ratios - Total'!$C138,IF(Data!$A$2:$A$1823='Ratios - Total'!$A138,Data!$C$2:$C$1823,0),0)),"Missing Data")</f>
        <v>Missing Data</v>
      </c>
      <c r="I138" s="5">
        <f t="array" ref="I138">IFERROR(INDEX(Data!$G$2:$G$1823,MATCH('Ratios - Total'!$C138,IF(Data!$A$2:$A$1823='Ratios - Total'!$A138,Data!$C$2:$C$1823,0),0))/INDEX(Data!$D$2:$D$1823,MATCH('Ratios - Total'!$C138,IF(Data!$A$2:$A$1823='Ratios - Total'!$A138,Data!$C$2:$C$1823,0),0)),"Missing Data")</f>
        <v>0</v>
      </c>
      <c r="J138" s="22"/>
      <c r="K138" s="5">
        <f t="array" ref="K138">IFERROR(INDEX(Data!$E$2:$E$1823,MATCH('Ratios - Total'!$C138,IF(Data!$A$2:$A$1823='Ratios - Total'!$A138,Data!$C$2:$C$1823,0),0))/INDEX(Data!$D$2:$D$1823,MATCH('Ratios - Total'!$C138,IF(Data!$A$2:$A$1823='Ratios - Total'!$A138,Data!$C$2:$C$1823,0),0)),"Missing Data")</f>
        <v>0</v>
      </c>
      <c r="L138" s="5"/>
      <c r="M138" s="5" t="str">
        <f t="array" ref="M138">IFERROR(INDEX(Data!$F$2:$F$1823,MATCH('Ratios - Total'!$C138,IF(Data!$A$2:$A$1823='Ratios - Total'!$A138,Data!$C$2:$C$1823,0),0))/INDEX(Data!$E$2:$E$1823,MATCH('Ratios - Total'!$C138,IF(Data!$A$2:$A$1823='Ratios - Total'!$A138,Data!$C$2:$C$1823,0),0)),"Missing Data")</f>
        <v>Missing Data</v>
      </c>
      <c r="N138" s="5"/>
      <c r="O138" s="5" t="str">
        <f t="array" ref="O138">IFERROR(INDEX(Data!$G$2:$G$1823,MATCH('Ratios - Total'!$C138,IF(Data!$A$2:$A$1823='Ratios - Total'!$A138,Data!$C$2:$C$1823,0),0))/INDEX(Data!$F$2:$F$1823,MATCH('Ratios - Total'!$C138,IF(Data!$A$2:$A$1823='Ratios - Total'!$A138,Data!$C$2:$C$1823,0),0)),"Missing Data")</f>
        <v>Missing Data</v>
      </c>
      <c r="P138" s="5" t="str">
        <f t="array" ref="P138">IFERROR(INDEX(Data!$H$2:$H$1823,MATCH('Ratios - Total'!$C138,IF(Data!$A$2:$A$1823='Ratios - Total'!$A138,Data!$C$2:$C$1823,0),0))/INDEX(Data!$G$2:$G$1823,MATCH('Ratios - Total'!$C138,IF(Data!$A$2:$A$1823='Ratios - Total'!$A138,Data!$C$2:$C$1823,0),0)),"Missing Data")</f>
        <v>Missing Data</v>
      </c>
      <c r="Q138" s="5"/>
      <c r="R138" s="5" t="str">
        <f t="array" ref="R138">IFERROR(INDEX(Data!$L$2:$L$1823,MATCH('Ratios - Total'!$C138,IF(Data!$A$2:$A$1823='Ratios - Total'!$A138,Data!$C$2:$C$1823,0),0))/INDEX(Data!$G$2:$G$1823,MATCH('Ratios - Total'!$C138,IF(Data!$A$2:$A$1823='Ratios - Total'!$A138,Data!$C$2:$C$1823,0),0)),"Missing Data")</f>
        <v>Missing Data</v>
      </c>
      <c r="S138" s="5"/>
      <c r="T138" s="5">
        <f t="array" ref="T138">IFERROR(INDEX(Data!$H$2:$H$1823,MATCH('Ratios - Total'!$C138,IF(Data!$A$2:$A$1823='Ratios - Total'!$A138,Data!$C$2:$C$1823,0),0))/INDEX(Data!$L$2:$L$1823,MATCH('Ratios - Total'!$C138,IF(Data!$A$2:$A$1823='Ratios - Total'!$A138,Data!$C$2:$C$1823,0),0)),"Missing Data")</f>
        <v>19520.686169788762</v>
      </c>
      <c r="U138" s="5">
        <f t="array" ref="U138">IFERROR(INDEX(Data!$K$2:$K$1823,MATCH('Ratios - Total'!$C138,IF(Data!$A$2:$A$1823='Ratios - Total'!$A138,Data!$C$2:$C$1823,0),0))/INDEX(Data!$H$2:$H$1823,MATCH('Ratios - Total'!$C138,IF(Data!$A$2:$A$1823='Ratios - Total'!$A138,Data!$C$2:$C$1823,0),0)),"Missing Data")</f>
        <v>0.5360635546659952</v>
      </c>
      <c r="V138" s="5">
        <f t="array" ref="V138">IFERROR(INDEX(Data!$K$2:$K$1823,MATCH('Ratios - Total'!$C138,IF(Data!$A$2:$A$1823='Ratios - Total'!$A138,Data!$C$2:$C$1823,0),0))/INDEX(Data!$L$2:$L$1823,MATCH('Ratios - Total'!$C138,IF(Data!$A$2:$A$1823='Ratios - Total'!$A138,Data!$C$2:$C$1823,0),0)),"Missing Data")</f>
        <v>10464.328417696293</v>
      </c>
      <c r="W138" s="5">
        <f t="shared" si="2"/>
        <v>9056.3577520924682</v>
      </c>
      <c r="X138" s="5" t="str">
        <f t="array" ref="X138">IFERROR(INDEX(Data!$K$2:$K$1823,MATCH('Ratios - Total'!$C138,IF(Data!$A$2:$A$1823='Ratios - Total'!$A138,Data!$C$2:$C$1823,0),0))/INDEX(Data!$G$2:$G$1823,MATCH('Ratios - Total'!$C138,IF(Data!$A$2:$A$1823='Ratios - Total'!$A138,Data!$C$2:$C$1823,0),0)),"Missing Data")</f>
        <v>Missing Data</v>
      </c>
    </row>
    <row r="139" spans="1:24" x14ac:dyDescent="0.25">
      <c r="A139" s="22" t="s">
        <v>68</v>
      </c>
      <c r="B139" s="22" t="s">
        <v>69</v>
      </c>
      <c r="C139" s="22">
        <v>1978</v>
      </c>
      <c r="D139" s="5">
        <f t="array" ref="D139">IFERROR(INDEX(Data!$H$2:$H$1823,MATCH('Ratios - Total'!$C139,IF(Data!$A$2:$A$1823='Ratios - Total'!$A139,Data!$C$2:$C$1823,0),0))/INDEX(Data!$D$2:$D$1823,MATCH('Ratios - Total'!$C139,IF(Data!$A$2:$A$1823='Ratios - Total'!$A139,Data!$C$2:$C$1823,0),0)),"Missing Data")</f>
        <v>431.93923124061217</v>
      </c>
      <c r="E139" s="22"/>
      <c r="F139" s="5">
        <f t="array" ref="F139">IFERROR(INDEX(Data!$G$2:$G$1823,MATCH('Ratios - Total'!$C139,IF(Data!$A$2:$A$1823='Ratios - Total'!$A139,Data!$C$2:$C$1823,0),0))/INDEX(Data!$D$2:$D$1823,MATCH('Ratios - Total'!$C139,IF(Data!$A$2:$A$1823='Ratios - Total'!$A139,Data!$C$2:$C$1823,0),0)),"Missing Data")</f>
        <v>0</v>
      </c>
      <c r="G139" s="5"/>
      <c r="H139" s="5" t="str">
        <f t="array" ref="H139">IFERROR(INDEX(Data!$H$2:$H$1823,MATCH('Ratios - Total'!$C139,IF(Data!$A$2:$A$1823='Ratios - Total'!$A139,Data!$C$2:$C$1823,0),0))/INDEX(Data!$G$2:$G$1823,MATCH('Ratios - Total'!$C139,IF(Data!$A$2:$A$1823='Ratios - Total'!$A139,Data!$C$2:$C$1823,0),0)),"Missing Data")</f>
        <v>Missing Data</v>
      </c>
      <c r="I139" s="5">
        <f t="array" ref="I139">IFERROR(INDEX(Data!$G$2:$G$1823,MATCH('Ratios - Total'!$C139,IF(Data!$A$2:$A$1823='Ratios - Total'!$A139,Data!$C$2:$C$1823,0),0))/INDEX(Data!$D$2:$D$1823,MATCH('Ratios - Total'!$C139,IF(Data!$A$2:$A$1823='Ratios - Total'!$A139,Data!$C$2:$C$1823,0),0)),"Missing Data")</f>
        <v>0</v>
      </c>
      <c r="J139" s="22"/>
      <c r="K139" s="5">
        <f t="array" ref="K139">IFERROR(INDEX(Data!$E$2:$E$1823,MATCH('Ratios - Total'!$C139,IF(Data!$A$2:$A$1823='Ratios - Total'!$A139,Data!$C$2:$C$1823,0),0))/INDEX(Data!$D$2:$D$1823,MATCH('Ratios - Total'!$C139,IF(Data!$A$2:$A$1823='Ratios - Total'!$A139,Data!$C$2:$C$1823,0),0)),"Missing Data")</f>
        <v>0</v>
      </c>
      <c r="L139" s="5"/>
      <c r="M139" s="5" t="str">
        <f t="array" ref="M139">IFERROR(INDEX(Data!$F$2:$F$1823,MATCH('Ratios - Total'!$C139,IF(Data!$A$2:$A$1823='Ratios - Total'!$A139,Data!$C$2:$C$1823,0),0))/INDEX(Data!$E$2:$E$1823,MATCH('Ratios - Total'!$C139,IF(Data!$A$2:$A$1823='Ratios - Total'!$A139,Data!$C$2:$C$1823,0),0)),"Missing Data")</f>
        <v>Missing Data</v>
      </c>
      <c r="N139" s="5"/>
      <c r="O139" s="5" t="str">
        <f t="array" ref="O139">IFERROR(INDEX(Data!$G$2:$G$1823,MATCH('Ratios - Total'!$C139,IF(Data!$A$2:$A$1823='Ratios - Total'!$A139,Data!$C$2:$C$1823,0),0))/INDEX(Data!$F$2:$F$1823,MATCH('Ratios - Total'!$C139,IF(Data!$A$2:$A$1823='Ratios - Total'!$A139,Data!$C$2:$C$1823,0),0)),"Missing Data")</f>
        <v>Missing Data</v>
      </c>
      <c r="P139" s="5" t="str">
        <f t="array" ref="P139">IFERROR(INDEX(Data!$H$2:$H$1823,MATCH('Ratios - Total'!$C139,IF(Data!$A$2:$A$1823='Ratios - Total'!$A139,Data!$C$2:$C$1823,0),0))/INDEX(Data!$G$2:$G$1823,MATCH('Ratios - Total'!$C139,IF(Data!$A$2:$A$1823='Ratios - Total'!$A139,Data!$C$2:$C$1823,0),0)),"Missing Data")</f>
        <v>Missing Data</v>
      </c>
      <c r="Q139" s="5"/>
      <c r="R139" s="5" t="str">
        <f t="array" ref="R139">IFERROR(INDEX(Data!$L$2:$L$1823,MATCH('Ratios - Total'!$C139,IF(Data!$A$2:$A$1823='Ratios - Total'!$A139,Data!$C$2:$C$1823,0),0))/INDEX(Data!$G$2:$G$1823,MATCH('Ratios - Total'!$C139,IF(Data!$A$2:$A$1823='Ratios - Total'!$A139,Data!$C$2:$C$1823,0),0)),"Missing Data")</f>
        <v>Missing Data</v>
      </c>
      <c r="S139" s="5"/>
      <c r="T139" s="5">
        <f t="array" ref="T139">IFERROR(INDEX(Data!$H$2:$H$1823,MATCH('Ratios - Total'!$C139,IF(Data!$A$2:$A$1823='Ratios - Total'!$A139,Data!$C$2:$C$1823,0),0))/INDEX(Data!$L$2:$L$1823,MATCH('Ratios - Total'!$C139,IF(Data!$A$2:$A$1823='Ratios - Total'!$A139,Data!$C$2:$C$1823,0),0)),"Missing Data")</f>
        <v>25493.16728116892</v>
      </c>
      <c r="U139" s="5">
        <f t="array" ref="U139">IFERROR(INDEX(Data!$K$2:$K$1823,MATCH('Ratios - Total'!$C139,IF(Data!$A$2:$A$1823='Ratios - Total'!$A139,Data!$C$2:$C$1823,0),0))/INDEX(Data!$H$2:$H$1823,MATCH('Ratios - Total'!$C139,IF(Data!$A$2:$A$1823='Ratios - Total'!$A139,Data!$C$2:$C$1823,0),0)),"Missing Data")</f>
        <v>0.5791032161138211</v>
      </c>
      <c r="V139" s="5">
        <f t="array" ref="V139">IFERROR(INDEX(Data!$K$2:$K$1823,MATCH('Ratios - Total'!$C139,IF(Data!$A$2:$A$1823='Ratios - Total'!$A139,Data!$C$2:$C$1823,0),0))/INDEX(Data!$L$2:$L$1823,MATCH('Ratios - Total'!$C139,IF(Data!$A$2:$A$1823='Ratios - Total'!$A139,Data!$C$2:$C$1823,0),0)),"Missing Data")</f>
        <v>14763.175161452556</v>
      </c>
      <c r="W139" s="5">
        <f t="shared" si="2"/>
        <v>10729.992119716364</v>
      </c>
      <c r="X139" s="5" t="str">
        <f t="array" ref="X139">IFERROR(INDEX(Data!$K$2:$K$1823,MATCH('Ratios - Total'!$C139,IF(Data!$A$2:$A$1823='Ratios - Total'!$A139,Data!$C$2:$C$1823,0),0))/INDEX(Data!$G$2:$G$1823,MATCH('Ratios - Total'!$C139,IF(Data!$A$2:$A$1823='Ratios - Total'!$A139,Data!$C$2:$C$1823,0),0)),"Missing Data")</f>
        <v>Missing Data</v>
      </c>
    </row>
    <row r="140" spans="1:24" x14ac:dyDescent="0.25">
      <c r="A140" s="22" t="s">
        <v>70</v>
      </c>
      <c r="B140" s="22" t="s">
        <v>71</v>
      </c>
      <c r="C140" s="22">
        <v>1978</v>
      </c>
      <c r="D140" s="5">
        <f t="array" ref="D140">IFERROR(INDEX(Data!$H$2:$H$1823,MATCH('Ratios - Total'!$C140,IF(Data!$A$2:$A$1823='Ratios - Total'!$A140,Data!$C$2:$C$1823,0),0))/INDEX(Data!$D$2:$D$1823,MATCH('Ratios - Total'!$C140,IF(Data!$A$2:$A$1823='Ratios - Total'!$A140,Data!$C$2:$C$1823,0),0)),"Missing Data")</f>
        <v>312.96906948538799</v>
      </c>
      <c r="E140" s="22"/>
      <c r="F140" s="5">
        <f t="array" ref="F140">IFERROR(INDEX(Data!$G$2:$G$1823,MATCH('Ratios - Total'!$C140,IF(Data!$A$2:$A$1823='Ratios - Total'!$A140,Data!$C$2:$C$1823,0),0))/INDEX(Data!$D$2:$D$1823,MATCH('Ratios - Total'!$C140,IF(Data!$A$2:$A$1823='Ratios - Total'!$A140,Data!$C$2:$C$1823,0),0)),"Missing Data")</f>
        <v>0</v>
      </c>
      <c r="G140" s="5"/>
      <c r="H140" s="5" t="str">
        <f t="array" ref="H140">IFERROR(INDEX(Data!$H$2:$H$1823,MATCH('Ratios - Total'!$C140,IF(Data!$A$2:$A$1823='Ratios - Total'!$A140,Data!$C$2:$C$1823,0),0))/INDEX(Data!$G$2:$G$1823,MATCH('Ratios - Total'!$C140,IF(Data!$A$2:$A$1823='Ratios - Total'!$A140,Data!$C$2:$C$1823,0),0)),"Missing Data")</f>
        <v>Missing Data</v>
      </c>
      <c r="I140" s="5">
        <f t="array" ref="I140">IFERROR(INDEX(Data!$G$2:$G$1823,MATCH('Ratios - Total'!$C140,IF(Data!$A$2:$A$1823='Ratios - Total'!$A140,Data!$C$2:$C$1823,0),0))/INDEX(Data!$D$2:$D$1823,MATCH('Ratios - Total'!$C140,IF(Data!$A$2:$A$1823='Ratios - Total'!$A140,Data!$C$2:$C$1823,0),0)),"Missing Data")</f>
        <v>0</v>
      </c>
      <c r="J140" s="22"/>
      <c r="K140" s="5">
        <f t="array" ref="K140">IFERROR(INDEX(Data!$E$2:$E$1823,MATCH('Ratios - Total'!$C140,IF(Data!$A$2:$A$1823='Ratios - Total'!$A140,Data!$C$2:$C$1823,0),0))/INDEX(Data!$D$2:$D$1823,MATCH('Ratios - Total'!$C140,IF(Data!$A$2:$A$1823='Ratios - Total'!$A140,Data!$C$2:$C$1823,0),0)),"Missing Data")</f>
        <v>0</v>
      </c>
      <c r="L140" s="5"/>
      <c r="M140" s="5" t="str">
        <f t="array" ref="M140">IFERROR(INDEX(Data!$F$2:$F$1823,MATCH('Ratios - Total'!$C140,IF(Data!$A$2:$A$1823='Ratios - Total'!$A140,Data!$C$2:$C$1823,0),0))/INDEX(Data!$E$2:$E$1823,MATCH('Ratios - Total'!$C140,IF(Data!$A$2:$A$1823='Ratios - Total'!$A140,Data!$C$2:$C$1823,0),0)),"Missing Data")</f>
        <v>Missing Data</v>
      </c>
      <c r="N140" s="5"/>
      <c r="O140" s="5" t="str">
        <f t="array" ref="O140">IFERROR(INDEX(Data!$G$2:$G$1823,MATCH('Ratios - Total'!$C140,IF(Data!$A$2:$A$1823='Ratios - Total'!$A140,Data!$C$2:$C$1823,0),0))/INDEX(Data!$F$2:$F$1823,MATCH('Ratios - Total'!$C140,IF(Data!$A$2:$A$1823='Ratios - Total'!$A140,Data!$C$2:$C$1823,0),0)),"Missing Data")</f>
        <v>Missing Data</v>
      </c>
      <c r="P140" s="5" t="str">
        <f t="array" ref="P140">IFERROR(INDEX(Data!$H$2:$H$1823,MATCH('Ratios - Total'!$C140,IF(Data!$A$2:$A$1823='Ratios - Total'!$A140,Data!$C$2:$C$1823,0),0))/INDEX(Data!$G$2:$G$1823,MATCH('Ratios - Total'!$C140,IF(Data!$A$2:$A$1823='Ratios - Total'!$A140,Data!$C$2:$C$1823,0),0)),"Missing Data")</f>
        <v>Missing Data</v>
      </c>
      <c r="Q140" s="5"/>
      <c r="R140" s="5" t="str">
        <f t="array" ref="R140">IFERROR(INDEX(Data!$L$2:$L$1823,MATCH('Ratios - Total'!$C140,IF(Data!$A$2:$A$1823='Ratios - Total'!$A140,Data!$C$2:$C$1823,0),0))/INDEX(Data!$G$2:$G$1823,MATCH('Ratios - Total'!$C140,IF(Data!$A$2:$A$1823='Ratios - Total'!$A140,Data!$C$2:$C$1823,0),0)),"Missing Data")</f>
        <v>Missing Data</v>
      </c>
      <c r="S140" s="5"/>
      <c r="T140" s="5">
        <f t="array" ref="T140">IFERROR(INDEX(Data!$H$2:$H$1823,MATCH('Ratios - Total'!$C140,IF(Data!$A$2:$A$1823='Ratios - Total'!$A140,Data!$C$2:$C$1823,0),0))/INDEX(Data!$L$2:$L$1823,MATCH('Ratios - Total'!$C140,IF(Data!$A$2:$A$1823='Ratios - Total'!$A140,Data!$C$2:$C$1823,0),0)),"Missing Data")</f>
        <v>17022.768962543942</v>
      </c>
      <c r="U140" s="5">
        <f t="array" ref="U140">IFERROR(INDEX(Data!$K$2:$K$1823,MATCH('Ratios - Total'!$C140,IF(Data!$A$2:$A$1823='Ratios - Total'!$A140,Data!$C$2:$C$1823,0),0))/INDEX(Data!$H$2:$H$1823,MATCH('Ratios - Total'!$C140,IF(Data!$A$2:$A$1823='Ratios - Total'!$A140,Data!$C$2:$C$1823,0),0)),"Missing Data")</f>
        <v>0.56719836782776356</v>
      </c>
      <c r="V140" s="5">
        <f t="array" ref="V140">IFERROR(INDEX(Data!$K$2:$K$1823,MATCH('Ratios - Total'!$C140,IF(Data!$A$2:$A$1823='Ratios - Total'!$A140,Data!$C$2:$C$1823,0),0))/INDEX(Data!$L$2:$L$1823,MATCH('Ratios - Total'!$C140,IF(Data!$A$2:$A$1823='Ratios - Total'!$A140,Data!$C$2:$C$1823,0),0)),"Missing Data")</f>
        <v>9655.2867714640361</v>
      </c>
      <c r="W140" s="5">
        <f t="shared" si="2"/>
        <v>7367.4821910799055</v>
      </c>
      <c r="X140" s="5" t="str">
        <f t="array" ref="X140">IFERROR(INDEX(Data!$K$2:$K$1823,MATCH('Ratios - Total'!$C140,IF(Data!$A$2:$A$1823='Ratios - Total'!$A140,Data!$C$2:$C$1823,0),0))/INDEX(Data!$G$2:$G$1823,MATCH('Ratios - Total'!$C140,IF(Data!$A$2:$A$1823='Ratios - Total'!$A140,Data!$C$2:$C$1823,0),0)),"Missing Data")</f>
        <v>Missing Data</v>
      </c>
    </row>
    <row r="141" spans="1:24" x14ac:dyDescent="0.25">
      <c r="A141" s="22" t="s">
        <v>72</v>
      </c>
      <c r="B141" s="22" t="s">
        <v>73</v>
      </c>
      <c r="C141" s="22">
        <v>1978</v>
      </c>
      <c r="D141" s="5">
        <f t="array" ref="D141">IFERROR(INDEX(Data!$H$2:$H$1823,MATCH('Ratios - Total'!$C141,IF(Data!$A$2:$A$1823='Ratios - Total'!$A141,Data!$C$2:$C$1823,0),0))/INDEX(Data!$D$2:$D$1823,MATCH('Ratios - Total'!$C141,IF(Data!$A$2:$A$1823='Ratios - Total'!$A141,Data!$C$2:$C$1823,0),0)),"Missing Data")</f>
        <v>366.67445377531322</v>
      </c>
      <c r="E141" s="22"/>
      <c r="F141" s="5">
        <f t="array" ref="F141">IFERROR(INDEX(Data!$G$2:$G$1823,MATCH('Ratios - Total'!$C141,IF(Data!$A$2:$A$1823='Ratios - Total'!$A141,Data!$C$2:$C$1823,0),0))/INDEX(Data!$D$2:$D$1823,MATCH('Ratios - Total'!$C141,IF(Data!$A$2:$A$1823='Ratios - Total'!$A141,Data!$C$2:$C$1823,0),0)),"Missing Data")</f>
        <v>0</v>
      </c>
      <c r="G141" s="5"/>
      <c r="H141" s="5" t="str">
        <f t="array" ref="H141">IFERROR(INDEX(Data!$H$2:$H$1823,MATCH('Ratios - Total'!$C141,IF(Data!$A$2:$A$1823='Ratios - Total'!$A141,Data!$C$2:$C$1823,0),0))/INDEX(Data!$G$2:$G$1823,MATCH('Ratios - Total'!$C141,IF(Data!$A$2:$A$1823='Ratios - Total'!$A141,Data!$C$2:$C$1823,0),0)),"Missing Data")</f>
        <v>Missing Data</v>
      </c>
      <c r="I141" s="5">
        <f t="array" ref="I141">IFERROR(INDEX(Data!$G$2:$G$1823,MATCH('Ratios - Total'!$C141,IF(Data!$A$2:$A$1823='Ratios - Total'!$A141,Data!$C$2:$C$1823,0),0))/INDEX(Data!$D$2:$D$1823,MATCH('Ratios - Total'!$C141,IF(Data!$A$2:$A$1823='Ratios - Total'!$A141,Data!$C$2:$C$1823,0),0)),"Missing Data")</f>
        <v>0</v>
      </c>
      <c r="J141" s="22"/>
      <c r="K141" s="5">
        <f t="array" ref="K141">IFERROR(INDEX(Data!$E$2:$E$1823,MATCH('Ratios - Total'!$C141,IF(Data!$A$2:$A$1823='Ratios - Total'!$A141,Data!$C$2:$C$1823,0),0))/INDEX(Data!$D$2:$D$1823,MATCH('Ratios - Total'!$C141,IF(Data!$A$2:$A$1823='Ratios - Total'!$A141,Data!$C$2:$C$1823,0),0)),"Missing Data")</f>
        <v>0</v>
      </c>
      <c r="L141" s="5"/>
      <c r="M141" s="5" t="str">
        <f t="array" ref="M141">IFERROR(INDEX(Data!$F$2:$F$1823,MATCH('Ratios - Total'!$C141,IF(Data!$A$2:$A$1823='Ratios - Total'!$A141,Data!$C$2:$C$1823,0),0))/INDEX(Data!$E$2:$E$1823,MATCH('Ratios - Total'!$C141,IF(Data!$A$2:$A$1823='Ratios - Total'!$A141,Data!$C$2:$C$1823,0),0)),"Missing Data")</f>
        <v>Missing Data</v>
      </c>
      <c r="N141" s="5"/>
      <c r="O141" s="5" t="str">
        <f t="array" ref="O141">IFERROR(INDEX(Data!$G$2:$G$1823,MATCH('Ratios - Total'!$C141,IF(Data!$A$2:$A$1823='Ratios - Total'!$A141,Data!$C$2:$C$1823,0),0))/INDEX(Data!$F$2:$F$1823,MATCH('Ratios - Total'!$C141,IF(Data!$A$2:$A$1823='Ratios - Total'!$A141,Data!$C$2:$C$1823,0),0)),"Missing Data")</f>
        <v>Missing Data</v>
      </c>
      <c r="P141" s="5" t="str">
        <f t="array" ref="P141">IFERROR(INDEX(Data!$H$2:$H$1823,MATCH('Ratios - Total'!$C141,IF(Data!$A$2:$A$1823='Ratios - Total'!$A141,Data!$C$2:$C$1823,0),0))/INDEX(Data!$G$2:$G$1823,MATCH('Ratios - Total'!$C141,IF(Data!$A$2:$A$1823='Ratios - Total'!$A141,Data!$C$2:$C$1823,0),0)),"Missing Data")</f>
        <v>Missing Data</v>
      </c>
      <c r="Q141" s="5"/>
      <c r="R141" s="5" t="str">
        <f t="array" ref="R141">IFERROR(INDEX(Data!$L$2:$L$1823,MATCH('Ratios - Total'!$C141,IF(Data!$A$2:$A$1823='Ratios - Total'!$A141,Data!$C$2:$C$1823,0),0))/INDEX(Data!$G$2:$G$1823,MATCH('Ratios - Total'!$C141,IF(Data!$A$2:$A$1823='Ratios - Total'!$A141,Data!$C$2:$C$1823,0),0)),"Missing Data")</f>
        <v>Missing Data</v>
      </c>
      <c r="S141" s="5"/>
      <c r="T141" s="5">
        <f t="array" ref="T141">IFERROR(INDEX(Data!$H$2:$H$1823,MATCH('Ratios - Total'!$C141,IF(Data!$A$2:$A$1823='Ratios - Total'!$A141,Data!$C$2:$C$1823,0),0))/INDEX(Data!$L$2:$L$1823,MATCH('Ratios - Total'!$C141,IF(Data!$A$2:$A$1823='Ratios - Total'!$A141,Data!$C$2:$C$1823,0),0)),"Missing Data")</f>
        <v>17583.726415094341</v>
      </c>
      <c r="U141" s="5">
        <f t="array" ref="U141">IFERROR(INDEX(Data!$K$2:$K$1823,MATCH('Ratios - Total'!$C141,IF(Data!$A$2:$A$1823='Ratios - Total'!$A141,Data!$C$2:$C$1823,0),0))/INDEX(Data!$H$2:$H$1823,MATCH('Ratios - Total'!$C141,IF(Data!$A$2:$A$1823='Ratios - Total'!$A141,Data!$C$2:$C$1823,0),0)),"Missing Data")</f>
        <v>0.60018610421836227</v>
      </c>
      <c r="V141" s="5">
        <f t="array" ref="V141">IFERROR(INDEX(Data!$K$2:$K$1823,MATCH('Ratios - Total'!$C141,IF(Data!$A$2:$A$1823='Ratios - Total'!$A141,Data!$C$2:$C$1823,0),0))/INDEX(Data!$L$2:$L$1823,MATCH('Ratios - Total'!$C141,IF(Data!$A$2:$A$1823='Ratios - Total'!$A141,Data!$C$2:$C$1823,0),0)),"Missing Data")</f>
        <v>10553.50825471698</v>
      </c>
      <c r="W141" s="5">
        <f t="shared" si="2"/>
        <v>7030.2181603773606</v>
      </c>
      <c r="X141" s="5" t="str">
        <f t="array" ref="X141">IFERROR(INDEX(Data!$K$2:$K$1823,MATCH('Ratios - Total'!$C141,IF(Data!$A$2:$A$1823='Ratios - Total'!$A141,Data!$C$2:$C$1823,0),0))/INDEX(Data!$G$2:$G$1823,MATCH('Ratios - Total'!$C141,IF(Data!$A$2:$A$1823='Ratios - Total'!$A141,Data!$C$2:$C$1823,0),0)),"Missing Data")</f>
        <v>Missing Data</v>
      </c>
    </row>
    <row r="142" spans="1:24" x14ac:dyDescent="0.25">
      <c r="A142" s="22" t="s">
        <v>74</v>
      </c>
      <c r="B142" s="22" t="s">
        <v>75</v>
      </c>
      <c r="C142" s="22">
        <v>1978</v>
      </c>
      <c r="D142" s="5">
        <f t="array" ref="D142">IFERROR(INDEX(Data!$H$2:$H$1823,MATCH('Ratios - Total'!$C142,IF(Data!$A$2:$A$1823='Ratios - Total'!$A142,Data!$C$2:$C$1823,0),0))/INDEX(Data!$D$2:$D$1823,MATCH('Ratios - Total'!$C142,IF(Data!$A$2:$A$1823='Ratios - Total'!$A142,Data!$C$2:$C$1823,0),0)),"Missing Data")</f>
        <v>338.64751560173931</v>
      </c>
      <c r="E142" s="22"/>
      <c r="F142" s="5">
        <f t="array" ref="F142">IFERROR(INDEX(Data!$G$2:$G$1823,MATCH('Ratios - Total'!$C142,IF(Data!$A$2:$A$1823='Ratios - Total'!$A142,Data!$C$2:$C$1823,0),0))/INDEX(Data!$D$2:$D$1823,MATCH('Ratios - Total'!$C142,IF(Data!$A$2:$A$1823='Ratios - Total'!$A142,Data!$C$2:$C$1823,0),0)),"Missing Data")</f>
        <v>0</v>
      </c>
      <c r="G142" s="5"/>
      <c r="H142" s="5" t="str">
        <f t="array" ref="H142">IFERROR(INDEX(Data!$H$2:$H$1823,MATCH('Ratios - Total'!$C142,IF(Data!$A$2:$A$1823='Ratios - Total'!$A142,Data!$C$2:$C$1823,0),0))/INDEX(Data!$G$2:$G$1823,MATCH('Ratios - Total'!$C142,IF(Data!$A$2:$A$1823='Ratios - Total'!$A142,Data!$C$2:$C$1823,0),0)),"Missing Data")</f>
        <v>Missing Data</v>
      </c>
      <c r="I142" s="5">
        <f t="array" ref="I142">IFERROR(INDEX(Data!$G$2:$G$1823,MATCH('Ratios - Total'!$C142,IF(Data!$A$2:$A$1823='Ratios - Total'!$A142,Data!$C$2:$C$1823,0),0))/INDEX(Data!$D$2:$D$1823,MATCH('Ratios - Total'!$C142,IF(Data!$A$2:$A$1823='Ratios - Total'!$A142,Data!$C$2:$C$1823,0),0)),"Missing Data")</f>
        <v>0</v>
      </c>
      <c r="J142" s="22"/>
      <c r="K142" s="5">
        <f t="array" ref="K142">IFERROR(INDEX(Data!$E$2:$E$1823,MATCH('Ratios - Total'!$C142,IF(Data!$A$2:$A$1823='Ratios - Total'!$A142,Data!$C$2:$C$1823,0),0))/INDEX(Data!$D$2:$D$1823,MATCH('Ratios - Total'!$C142,IF(Data!$A$2:$A$1823='Ratios - Total'!$A142,Data!$C$2:$C$1823,0),0)),"Missing Data")</f>
        <v>0</v>
      </c>
      <c r="L142" s="5"/>
      <c r="M142" s="5" t="str">
        <f t="array" ref="M142">IFERROR(INDEX(Data!$F$2:$F$1823,MATCH('Ratios - Total'!$C142,IF(Data!$A$2:$A$1823='Ratios - Total'!$A142,Data!$C$2:$C$1823,0),0))/INDEX(Data!$E$2:$E$1823,MATCH('Ratios - Total'!$C142,IF(Data!$A$2:$A$1823='Ratios - Total'!$A142,Data!$C$2:$C$1823,0),0)),"Missing Data")</f>
        <v>Missing Data</v>
      </c>
      <c r="N142" s="5"/>
      <c r="O142" s="5" t="str">
        <f t="array" ref="O142">IFERROR(INDEX(Data!$G$2:$G$1823,MATCH('Ratios - Total'!$C142,IF(Data!$A$2:$A$1823='Ratios - Total'!$A142,Data!$C$2:$C$1823,0),0))/INDEX(Data!$F$2:$F$1823,MATCH('Ratios - Total'!$C142,IF(Data!$A$2:$A$1823='Ratios - Total'!$A142,Data!$C$2:$C$1823,0),0)),"Missing Data")</f>
        <v>Missing Data</v>
      </c>
      <c r="P142" s="5" t="str">
        <f t="array" ref="P142">IFERROR(INDEX(Data!$H$2:$H$1823,MATCH('Ratios - Total'!$C142,IF(Data!$A$2:$A$1823='Ratios - Total'!$A142,Data!$C$2:$C$1823,0),0))/INDEX(Data!$G$2:$G$1823,MATCH('Ratios - Total'!$C142,IF(Data!$A$2:$A$1823='Ratios - Total'!$A142,Data!$C$2:$C$1823,0),0)),"Missing Data")</f>
        <v>Missing Data</v>
      </c>
      <c r="Q142" s="5"/>
      <c r="R142" s="5" t="str">
        <f t="array" ref="R142">IFERROR(INDEX(Data!$L$2:$L$1823,MATCH('Ratios - Total'!$C142,IF(Data!$A$2:$A$1823='Ratios - Total'!$A142,Data!$C$2:$C$1823,0),0))/INDEX(Data!$G$2:$G$1823,MATCH('Ratios - Total'!$C142,IF(Data!$A$2:$A$1823='Ratios - Total'!$A142,Data!$C$2:$C$1823,0),0)),"Missing Data")</f>
        <v>Missing Data</v>
      </c>
      <c r="S142" s="5"/>
      <c r="T142" s="5">
        <f t="array" ref="T142">IFERROR(INDEX(Data!$H$2:$H$1823,MATCH('Ratios - Total'!$C142,IF(Data!$A$2:$A$1823='Ratios - Total'!$A142,Data!$C$2:$C$1823,0),0))/INDEX(Data!$L$2:$L$1823,MATCH('Ratios - Total'!$C142,IF(Data!$A$2:$A$1823='Ratios - Total'!$A142,Data!$C$2:$C$1823,0),0)),"Missing Data")</f>
        <v>20499.074183310717</v>
      </c>
      <c r="U142" s="5">
        <f t="array" ref="U142">IFERROR(INDEX(Data!$K$2:$K$1823,MATCH('Ratios - Total'!$C142,IF(Data!$A$2:$A$1823='Ratios - Total'!$A142,Data!$C$2:$C$1823,0),0))/INDEX(Data!$H$2:$H$1823,MATCH('Ratios - Total'!$C142,IF(Data!$A$2:$A$1823='Ratios - Total'!$A142,Data!$C$2:$C$1823,0),0)),"Missing Data")</f>
        <v>0.54418048816832398</v>
      </c>
      <c r="V142" s="5">
        <f t="array" ref="V142">IFERROR(INDEX(Data!$K$2:$K$1823,MATCH('Ratios - Total'!$C142,IF(Data!$A$2:$A$1823='Ratios - Total'!$A142,Data!$C$2:$C$1823,0),0))/INDEX(Data!$L$2:$L$1823,MATCH('Ratios - Total'!$C142,IF(Data!$A$2:$A$1823='Ratios - Total'!$A142,Data!$C$2:$C$1823,0),0)),"Missing Data")</f>
        <v>11155.196196072715</v>
      </c>
      <c r="W142" s="5">
        <f t="shared" si="2"/>
        <v>9343.8779872380019</v>
      </c>
      <c r="X142" s="5" t="str">
        <f t="array" ref="X142">IFERROR(INDEX(Data!$K$2:$K$1823,MATCH('Ratios - Total'!$C142,IF(Data!$A$2:$A$1823='Ratios - Total'!$A142,Data!$C$2:$C$1823,0),0))/INDEX(Data!$G$2:$G$1823,MATCH('Ratios - Total'!$C142,IF(Data!$A$2:$A$1823='Ratios - Total'!$A142,Data!$C$2:$C$1823,0),0)),"Missing Data")</f>
        <v>Missing Data</v>
      </c>
    </row>
    <row r="143" spans="1:24" x14ac:dyDescent="0.25">
      <c r="A143" s="22" t="s">
        <v>76</v>
      </c>
      <c r="B143" s="22" t="s">
        <v>77</v>
      </c>
      <c r="C143" s="22">
        <v>1978</v>
      </c>
      <c r="D143" s="5">
        <f t="array" ref="D143">IFERROR(INDEX(Data!$H$2:$H$1823,MATCH('Ratios - Total'!$C143,IF(Data!$A$2:$A$1823='Ratios - Total'!$A143,Data!$C$2:$C$1823,0),0))/INDEX(Data!$D$2:$D$1823,MATCH('Ratios - Total'!$C143,IF(Data!$A$2:$A$1823='Ratios - Total'!$A143,Data!$C$2:$C$1823,0),0)),"Missing Data")</f>
        <v>290.486351103446</v>
      </c>
      <c r="E143" s="22"/>
      <c r="F143" s="5">
        <f t="array" ref="F143">IFERROR(INDEX(Data!$G$2:$G$1823,MATCH('Ratios - Total'!$C143,IF(Data!$A$2:$A$1823='Ratios - Total'!$A143,Data!$C$2:$C$1823,0),0))/INDEX(Data!$D$2:$D$1823,MATCH('Ratios - Total'!$C143,IF(Data!$A$2:$A$1823='Ratios - Total'!$A143,Data!$C$2:$C$1823,0),0)),"Missing Data")</f>
        <v>0</v>
      </c>
      <c r="G143" s="5"/>
      <c r="H143" s="5" t="str">
        <f t="array" ref="H143">IFERROR(INDEX(Data!$H$2:$H$1823,MATCH('Ratios - Total'!$C143,IF(Data!$A$2:$A$1823='Ratios - Total'!$A143,Data!$C$2:$C$1823,0),0))/INDEX(Data!$G$2:$G$1823,MATCH('Ratios - Total'!$C143,IF(Data!$A$2:$A$1823='Ratios - Total'!$A143,Data!$C$2:$C$1823,0),0)),"Missing Data")</f>
        <v>Missing Data</v>
      </c>
      <c r="I143" s="5">
        <f t="array" ref="I143">IFERROR(INDEX(Data!$G$2:$G$1823,MATCH('Ratios - Total'!$C143,IF(Data!$A$2:$A$1823='Ratios - Total'!$A143,Data!$C$2:$C$1823,0),0))/INDEX(Data!$D$2:$D$1823,MATCH('Ratios - Total'!$C143,IF(Data!$A$2:$A$1823='Ratios - Total'!$A143,Data!$C$2:$C$1823,0),0)),"Missing Data")</f>
        <v>0</v>
      </c>
      <c r="J143" s="22"/>
      <c r="K143" s="5">
        <f t="array" ref="K143">IFERROR(INDEX(Data!$E$2:$E$1823,MATCH('Ratios - Total'!$C143,IF(Data!$A$2:$A$1823='Ratios - Total'!$A143,Data!$C$2:$C$1823,0),0))/INDEX(Data!$D$2:$D$1823,MATCH('Ratios - Total'!$C143,IF(Data!$A$2:$A$1823='Ratios - Total'!$A143,Data!$C$2:$C$1823,0),0)),"Missing Data")</f>
        <v>0</v>
      </c>
      <c r="L143" s="5"/>
      <c r="M143" s="5" t="str">
        <f t="array" ref="M143">IFERROR(INDEX(Data!$F$2:$F$1823,MATCH('Ratios - Total'!$C143,IF(Data!$A$2:$A$1823='Ratios - Total'!$A143,Data!$C$2:$C$1823,0),0))/INDEX(Data!$E$2:$E$1823,MATCH('Ratios - Total'!$C143,IF(Data!$A$2:$A$1823='Ratios - Total'!$A143,Data!$C$2:$C$1823,0),0)),"Missing Data")</f>
        <v>Missing Data</v>
      </c>
      <c r="N143" s="5"/>
      <c r="O143" s="5" t="str">
        <f t="array" ref="O143">IFERROR(INDEX(Data!$G$2:$G$1823,MATCH('Ratios - Total'!$C143,IF(Data!$A$2:$A$1823='Ratios - Total'!$A143,Data!$C$2:$C$1823,0),0))/INDEX(Data!$F$2:$F$1823,MATCH('Ratios - Total'!$C143,IF(Data!$A$2:$A$1823='Ratios - Total'!$A143,Data!$C$2:$C$1823,0),0)),"Missing Data")</f>
        <v>Missing Data</v>
      </c>
      <c r="P143" s="5" t="str">
        <f t="array" ref="P143">IFERROR(INDEX(Data!$H$2:$H$1823,MATCH('Ratios - Total'!$C143,IF(Data!$A$2:$A$1823='Ratios - Total'!$A143,Data!$C$2:$C$1823,0),0))/INDEX(Data!$G$2:$G$1823,MATCH('Ratios - Total'!$C143,IF(Data!$A$2:$A$1823='Ratios - Total'!$A143,Data!$C$2:$C$1823,0),0)),"Missing Data")</f>
        <v>Missing Data</v>
      </c>
      <c r="Q143" s="5"/>
      <c r="R143" s="5" t="str">
        <f t="array" ref="R143">IFERROR(INDEX(Data!$L$2:$L$1823,MATCH('Ratios - Total'!$C143,IF(Data!$A$2:$A$1823='Ratios - Total'!$A143,Data!$C$2:$C$1823,0),0))/INDEX(Data!$G$2:$G$1823,MATCH('Ratios - Total'!$C143,IF(Data!$A$2:$A$1823='Ratios - Total'!$A143,Data!$C$2:$C$1823,0),0)),"Missing Data")</f>
        <v>Missing Data</v>
      </c>
      <c r="S143" s="5"/>
      <c r="T143" s="5">
        <f t="array" ref="T143">IFERROR(INDEX(Data!$H$2:$H$1823,MATCH('Ratios - Total'!$C143,IF(Data!$A$2:$A$1823='Ratios - Total'!$A143,Data!$C$2:$C$1823,0),0))/INDEX(Data!$L$2:$L$1823,MATCH('Ratios - Total'!$C143,IF(Data!$A$2:$A$1823='Ratios - Total'!$A143,Data!$C$2:$C$1823,0),0)),"Missing Data")</f>
        <v>16079.256047276112</v>
      </c>
      <c r="U143" s="5">
        <f t="array" ref="U143">IFERROR(INDEX(Data!$K$2:$K$1823,MATCH('Ratios - Total'!$C143,IF(Data!$A$2:$A$1823='Ratios - Total'!$A143,Data!$C$2:$C$1823,0),0))/INDEX(Data!$H$2:$H$1823,MATCH('Ratios - Total'!$C143,IF(Data!$A$2:$A$1823='Ratios - Total'!$A143,Data!$C$2:$C$1823,0),0)),"Missing Data")</f>
        <v>0.56636527578970741</v>
      </c>
      <c r="V143" s="5">
        <f t="array" ref="V143">IFERROR(INDEX(Data!$K$2:$K$1823,MATCH('Ratios - Total'!$C143,IF(Data!$A$2:$A$1823='Ratios - Total'!$A143,Data!$C$2:$C$1823,0),0))/INDEX(Data!$L$2:$L$1823,MATCH('Ratios - Total'!$C143,IF(Data!$A$2:$A$1823='Ratios - Total'!$A143,Data!$C$2:$C$1823,0),0)),"Missing Data")</f>
        <v>9106.7322857088566</v>
      </c>
      <c r="W143" s="5">
        <f t="shared" si="2"/>
        <v>6972.5237615672559</v>
      </c>
      <c r="X143" s="5" t="str">
        <f t="array" ref="X143">IFERROR(INDEX(Data!$K$2:$K$1823,MATCH('Ratios - Total'!$C143,IF(Data!$A$2:$A$1823='Ratios - Total'!$A143,Data!$C$2:$C$1823,0),0))/INDEX(Data!$G$2:$G$1823,MATCH('Ratios - Total'!$C143,IF(Data!$A$2:$A$1823='Ratios - Total'!$A143,Data!$C$2:$C$1823,0),0)),"Missing Data")</f>
        <v>Missing Data</v>
      </c>
    </row>
    <row r="144" spans="1:24" x14ac:dyDescent="0.25">
      <c r="A144" s="22" t="s">
        <v>78</v>
      </c>
      <c r="B144" s="22" t="s">
        <v>79</v>
      </c>
      <c r="C144" s="22">
        <v>1978</v>
      </c>
      <c r="D144" s="5">
        <f t="array" ref="D144">IFERROR(INDEX(Data!$H$2:$H$1823,MATCH('Ratios - Total'!$C144,IF(Data!$A$2:$A$1823='Ratios - Total'!$A144,Data!$C$2:$C$1823,0),0))/INDEX(Data!$D$2:$D$1823,MATCH('Ratios - Total'!$C144,IF(Data!$A$2:$A$1823='Ratios - Total'!$A144,Data!$C$2:$C$1823,0),0)),"Missing Data")</f>
        <v>426.40267866428593</v>
      </c>
      <c r="E144" s="22"/>
      <c r="F144" s="5">
        <f t="array" ref="F144">IFERROR(INDEX(Data!$G$2:$G$1823,MATCH('Ratios - Total'!$C144,IF(Data!$A$2:$A$1823='Ratios - Total'!$A144,Data!$C$2:$C$1823,0),0))/INDEX(Data!$D$2:$D$1823,MATCH('Ratios - Total'!$C144,IF(Data!$A$2:$A$1823='Ratios - Total'!$A144,Data!$C$2:$C$1823,0),0)),"Missing Data")</f>
        <v>0</v>
      </c>
      <c r="G144" s="5"/>
      <c r="H144" s="5" t="str">
        <f t="array" ref="H144">IFERROR(INDEX(Data!$H$2:$H$1823,MATCH('Ratios - Total'!$C144,IF(Data!$A$2:$A$1823='Ratios - Total'!$A144,Data!$C$2:$C$1823,0),0))/INDEX(Data!$G$2:$G$1823,MATCH('Ratios - Total'!$C144,IF(Data!$A$2:$A$1823='Ratios - Total'!$A144,Data!$C$2:$C$1823,0),0)),"Missing Data")</f>
        <v>Missing Data</v>
      </c>
      <c r="I144" s="5">
        <f t="array" ref="I144">IFERROR(INDEX(Data!$G$2:$G$1823,MATCH('Ratios - Total'!$C144,IF(Data!$A$2:$A$1823='Ratios - Total'!$A144,Data!$C$2:$C$1823,0),0))/INDEX(Data!$D$2:$D$1823,MATCH('Ratios - Total'!$C144,IF(Data!$A$2:$A$1823='Ratios - Total'!$A144,Data!$C$2:$C$1823,0),0)),"Missing Data")</f>
        <v>0</v>
      </c>
      <c r="J144" s="22"/>
      <c r="K144" s="5">
        <f t="array" ref="K144">IFERROR(INDEX(Data!$E$2:$E$1823,MATCH('Ratios - Total'!$C144,IF(Data!$A$2:$A$1823='Ratios - Total'!$A144,Data!$C$2:$C$1823,0),0))/INDEX(Data!$D$2:$D$1823,MATCH('Ratios - Total'!$C144,IF(Data!$A$2:$A$1823='Ratios - Total'!$A144,Data!$C$2:$C$1823,0),0)),"Missing Data")</f>
        <v>0</v>
      </c>
      <c r="L144" s="5"/>
      <c r="M144" s="5" t="str">
        <f t="array" ref="M144">IFERROR(INDEX(Data!$F$2:$F$1823,MATCH('Ratios - Total'!$C144,IF(Data!$A$2:$A$1823='Ratios - Total'!$A144,Data!$C$2:$C$1823,0),0))/INDEX(Data!$E$2:$E$1823,MATCH('Ratios - Total'!$C144,IF(Data!$A$2:$A$1823='Ratios - Total'!$A144,Data!$C$2:$C$1823,0),0)),"Missing Data")</f>
        <v>Missing Data</v>
      </c>
      <c r="N144" s="5"/>
      <c r="O144" s="5" t="str">
        <f t="array" ref="O144">IFERROR(INDEX(Data!$G$2:$G$1823,MATCH('Ratios - Total'!$C144,IF(Data!$A$2:$A$1823='Ratios - Total'!$A144,Data!$C$2:$C$1823,0),0))/INDEX(Data!$F$2:$F$1823,MATCH('Ratios - Total'!$C144,IF(Data!$A$2:$A$1823='Ratios - Total'!$A144,Data!$C$2:$C$1823,0),0)),"Missing Data")</f>
        <v>Missing Data</v>
      </c>
      <c r="P144" s="5" t="str">
        <f t="array" ref="P144">IFERROR(INDEX(Data!$H$2:$H$1823,MATCH('Ratios - Total'!$C144,IF(Data!$A$2:$A$1823='Ratios - Total'!$A144,Data!$C$2:$C$1823,0),0))/INDEX(Data!$G$2:$G$1823,MATCH('Ratios - Total'!$C144,IF(Data!$A$2:$A$1823='Ratios - Total'!$A144,Data!$C$2:$C$1823,0),0)),"Missing Data")</f>
        <v>Missing Data</v>
      </c>
      <c r="Q144" s="5"/>
      <c r="R144" s="5" t="str">
        <f t="array" ref="R144">IFERROR(INDEX(Data!$L$2:$L$1823,MATCH('Ratios - Total'!$C144,IF(Data!$A$2:$A$1823='Ratios - Total'!$A144,Data!$C$2:$C$1823,0),0))/INDEX(Data!$G$2:$G$1823,MATCH('Ratios - Total'!$C144,IF(Data!$A$2:$A$1823='Ratios - Total'!$A144,Data!$C$2:$C$1823,0),0)),"Missing Data")</f>
        <v>Missing Data</v>
      </c>
      <c r="S144" s="5"/>
      <c r="T144" s="5">
        <f t="array" ref="T144">IFERROR(INDEX(Data!$H$2:$H$1823,MATCH('Ratios - Total'!$C144,IF(Data!$A$2:$A$1823='Ratios - Total'!$A144,Data!$C$2:$C$1823,0),0))/INDEX(Data!$L$2:$L$1823,MATCH('Ratios - Total'!$C144,IF(Data!$A$2:$A$1823='Ratios - Total'!$A144,Data!$C$2:$C$1823,0),0)),"Missing Data")</f>
        <v>22166.376667495235</v>
      </c>
      <c r="U144" s="5">
        <f t="array" ref="U144">IFERROR(INDEX(Data!$K$2:$K$1823,MATCH('Ratios - Total'!$C144,IF(Data!$A$2:$A$1823='Ratios - Total'!$A144,Data!$C$2:$C$1823,0),0))/INDEX(Data!$H$2:$H$1823,MATCH('Ratios - Total'!$C144,IF(Data!$A$2:$A$1823='Ratios - Total'!$A144,Data!$C$2:$C$1823,0),0)),"Missing Data")</f>
        <v>0.50423136442813032</v>
      </c>
      <c r="V144" s="5">
        <f t="array" ref="V144">IFERROR(INDEX(Data!$K$2:$K$1823,MATCH('Ratios - Total'!$C144,IF(Data!$A$2:$A$1823='Ratios - Total'!$A144,Data!$C$2:$C$1823,0),0))/INDEX(Data!$L$2:$L$1823,MATCH('Ratios - Total'!$C144,IF(Data!$A$2:$A$1823='Ratios - Total'!$A144,Data!$C$2:$C$1823,0),0)),"Missing Data")</f>
        <v>11176.982351478995</v>
      </c>
      <c r="W144" s="5">
        <f t="shared" si="2"/>
        <v>10989.39431601624</v>
      </c>
      <c r="X144" s="5" t="str">
        <f t="array" ref="X144">IFERROR(INDEX(Data!$K$2:$K$1823,MATCH('Ratios - Total'!$C144,IF(Data!$A$2:$A$1823='Ratios - Total'!$A144,Data!$C$2:$C$1823,0),0))/INDEX(Data!$G$2:$G$1823,MATCH('Ratios - Total'!$C144,IF(Data!$A$2:$A$1823='Ratios - Total'!$A144,Data!$C$2:$C$1823,0),0)),"Missing Data")</f>
        <v>Missing Data</v>
      </c>
    </row>
    <row r="145" spans="1:24" x14ac:dyDescent="0.25">
      <c r="A145" s="22" t="s">
        <v>80</v>
      </c>
      <c r="B145" s="22" t="s">
        <v>81</v>
      </c>
      <c r="C145" s="22">
        <v>1978</v>
      </c>
      <c r="D145" s="5">
        <f t="array" ref="D145">IFERROR(INDEX(Data!$H$2:$H$1823,MATCH('Ratios - Total'!$C145,IF(Data!$A$2:$A$1823='Ratios - Total'!$A145,Data!$C$2:$C$1823,0),0))/INDEX(Data!$D$2:$D$1823,MATCH('Ratios - Total'!$C145,IF(Data!$A$2:$A$1823='Ratios - Total'!$A145,Data!$C$2:$C$1823,0),0)),"Missing Data")</f>
        <v>331.5284292815017</v>
      </c>
      <c r="E145" s="22"/>
      <c r="F145" s="5">
        <f t="array" ref="F145">IFERROR(INDEX(Data!$G$2:$G$1823,MATCH('Ratios - Total'!$C145,IF(Data!$A$2:$A$1823='Ratios - Total'!$A145,Data!$C$2:$C$1823,0),0))/INDEX(Data!$D$2:$D$1823,MATCH('Ratios - Total'!$C145,IF(Data!$A$2:$A$1823='Ratios - Total'!$A145,Data!$C$2:$C$1823,0),0)),"Missing Data")</f>
        <v>0</v>
      </c>
      <c r="G145" s="5"/>
      <c r="H145" s="5" t="str">
        <f t="array" ref="H145">IFERROR(INDEX(Data!$H$2:$H$1823,MATCH('Ratios - Total'!$C145,IF(Data!$A$2:$A$1823='Ratios - Total'!$A145,Data!$C$2:$C$1823,0),0))/INDEX(Data!$G$2:$G$1823,MATCH('Ratios - Total'!$C145,IF(Data!$A$2:$A$1823='Ratios - Total'!$A145,Data!$C$2:$C$1823,0),0)),"Missing Data")</f>
        <v>Missing Data</v>
      </c>
      <c r="I145" s="5">
        <f t="array" ref="I145">IFERROR(INDEX(Data!$G$2:$G$1823,MATCH('Ratios - Total'!$C145,IF(Data!$A$2:$A$1823='Ratios - Total'!$A145,Data!$C$2:$C$1823,0),0))/INDEX(Data!$D$2:$D$1823,MATCH('Ratios - Total'!$C145,IF(Data!$A$2:$A$1823='Ratios - Total'!$A145,Data!$C$2:$C$1823,0),0)),"Missing Data")</f>
        <v>0</v>
      </c>
      <c r="J145" s="22"/>
      <c r="K145" s="5">
        <f t="array" ref="K145">IFERROR(INDEX(Data!$E$2:$E$1823,MATCH('Ratios - Total'!$C145,IF(Data!$A$2:$A$1823='Ratios - Total'!$A145,Data!$C$2:$C$1823,0),0))/INDEX(Data!$D$2:$D$1823,MATCH('Ratios - Total'!$C145,IF(Data!$A$2:$A$1823='Ratios - Total'!$A145,Data!$C$2:$C$1823,0),0)),"Missing Data")</f>
        <v>0</v>
      </c>
      <c r="L145" s="5"/>
      <c r="M145" s="5" t="str">
        <f t="array" ref="M145">IFERROR(INDEX(Data!$F$2:$F$1823,MATCH('Ratios - Total'!$C145,IF(Data!$A$2:$A$1823='Ratios - Total'!$A145,Data!$C$2:$C$1823,0),0))/INDEX(Data!$E$2:$E$1823,MATCH('Ratios - Total'!$C145,IF(Data!$A$2:$A$1823='Ratios - Total'!$A145,Data!$C$2:$C$1823,0),0)),"Missing Data")</f>
        <v>Missing Data</v>
      </c>
      <c r="N145" s="5"/>
      <c r="O145" s="5" t="str">
        <f t="array" ref="O145">IFERROR(INDEX(Data!$G$2:$G$1823,MATCH('Ratios - Total'!$C145,IF(Data!$A$2:$A$1823='Ratios - Total'!$A145,Data!$C$2:$C$1823,0),0))/INDEX(Data!$F$2:$F$1823,MATCH('Ratios - Total'!$C145,IF(Data!$A$2:$A$1823='Ratios - Total'!$A145,Data!$C$2:$C$1823,0),0)),"Missing Data")</f>
        <v>Missing Data</v>
      </c>
      <c r="P145" s="5" t="str">
        <f t="array" ref="P145">IFERROR(INDEX(Data!$H$2:$H$1823,MATCH('Ratios - Total'!$C145,IF(Data!$A$2:$A$1823='Ratios - Total'!$A145,Data!$C$2:$C$1823,0),0))/INDEX(Data!$G$2:$G$1823,MATCH('Ratios - Total'!$C145,IF(Data!$A$2:$A$1823='Ratios - Total'!$A145,Data!$C$2:$C$1823,0),0)),"Missing Data")</f>
        <v>Missing Data</v>
      </c>
      <c r="Q145" s="5"/>
      <c r="R145" s="5" t="str">
        <f t="array" ref="R145">IFERROR(INDEX(Data!$L$2:$L$1823,MATCH('Ratios - Total'!$C145,IF(Data!$A$2:$A$1823='Ratios - Total'!$A145,Data!$C$2:$C$1823,0),0))/INDEX(Data!$G$2:$G$1823,MATCH('Ratios - Total'!$C145,IF(Data!$A$2:$A$1823='Ratios - Total'!$A145,Data!$C$2:$C$1823,0),0)),"Missing Data")</f>
        <v>Missing Data</v>
      </c>
      <c r="S145" s="5"/>
      <c r="T145" s="5">
        <f t="array" ref="T145">IFERROR(INDEX(Data!$H$2:$H$1823,MATCH('Ratios - Total'!$C145,IF(Data!$A$2:$A$1823='Ratios - Total'!$A145,Data!$C$2:$C$1823,0),0))/INDEX(Data!$L$2:$L$1823,MATCH('Ratios - Total'!$C145,IF(Data!$A$2:$A$1823='Ratios - Total'!$A145,Data!$C$2:$C$1823,0),0)),"Missing Data")</f>
        <v>21137.447542075963</v>
      </c>
      <c r="U145" s="5">
        <f t="array" ref="U145">IFERROR(INDEX(Data!$K$2:$K$1823,MATCH('Ratios - Total'!$C145,IF(Data!$A$2:$A$1823='Ratios - Total'!$A145,Data!$C$2:$C$1823,0),0))/INDEX(Data!$H$2:$H$1823,MATCH('Ratios - Total'!$C145,IF(Data!$A$2:$A$1823='Ratios - Total'!$A145,Data!$C$2:$C$1823,0),0)),"Missing Data")</f>
        <v>0.57418439620304829</v>
      </c>
      <c r="V145" s="5">
        <f t="array" ref="V145">IFERROR(INDEX(Data!$K$2:$K$1823,MATCH('Ratios - Total'!$C145,IF(Data!$A$2:$A$1823='Ratios - Total'!$A145,Data!$C$2:$C$1823,0),0))/INDEX(Data!$L$2:$L$1823,MATCH('Ratios - Total'!$C145,IF(Data!$A$2:$A$1823='Ratios - Total'!$A145,Data!$C$2:$C$1823,0),0)),"Missing Data")</f>
        <v>12136.792554220494</v>
      </c>
      <c r="W145" s="5">
        <f t="shared" si="2"/>
        <v>9000.6549878554688</v>
      </c>
      <c r="X145" s="5" t="str">
        <f t="array" ref="X145">IFERROR(INDEX(Data!$K$2:$K$1823,MATCH('Ratios - Total'!$C145,IF(Data!$A$2:$A$1823='Ratios - Total'!$A145,Data!$C$2:$C$1823,0),0))/INDEX(Data!$G$2:$G$1823,MATCH('Ratios - Total'!$C145,IF(Data!$A$2:$A$1823='Ratios - Total'!$A145,Data!$C$2:$C$1823,0),0)),"Missing Data")</f>
        <v>Missing Data</v>
      </c>
    </row>
    <row r="146" spans="1:24" x14ac:dyDescent="0.25">
      <c r="A146" s="22" t="s">
        <v>82</v>
      </c>
      <c r="B146" s="22" t="s">
        <v>83</v>
      </c>
      <c r="C146" s="22">
        <v>1978</v>
      </c>
      <c r="D146" s="5">
        <f t="array" ref="D146">IFERROR(INDEX(Data!$H$2:$H$1823,MATCH('Ratios - Total'!$C146,IF(Data!$A$2:$A$1823='Ratios - Total'!$A146,Data!$C$2:$C$1823,0),0))/INDEX(Data!$D$2:$D$1823,MATCH('Ratios - Total'!$C146,IF(Data!$A$2:$A$1823='Ratios - Total'!$A146,Data!$C$2:$C$1823,0),0)),"Missing Data")</f>
        <v>312.39494503451078</v>
      </c>
      <c r="E146" s="22"/>
      <c r="F146" s="5">
        <f t="array" ref="F146">IFERROR(INDEX(Data!$G$2:$G$1823,MATCH('Ratios - Total'!$C146,IF(Data!$A$2:$A$1823='Ratios - Total'!$A146,Data!$C$2:$C$1823,0),0))/INDEX(Data!$D$2:$D$1823,MATCH('Ratios - Total'!$C146,IF(Data!$A$2:$A$1823='Ratios - Total'!$A146,Data!$C$2:$C$1823,0),0)),"Missing Data")</f>
        <v>0</v>
      </c>
      <c r="G146" s="5"/>
      <c r="H146" s="5" t="str">
        <f t="array" ref="H146">IFERROR(INDEX(Data!$H$2:$H$1823,MATCH('Ratios - Total'!$C146,IF(Data!$A$2:$A$1823='Ratios - Total'!$A146,Data!$C$2:$C$1823,0),0))/INDEX(Data!$G$2:$G$1823,MATCH('Ratios - Total'!$C146,IF(Data!$A$2:$A$1823='Ratios - Total'!$A146,Data!$C$2:$C$1823,0),0)),"Missing Data")</f>
        <v>Missing Data</v>
      </c>
      <c r="I146" s="5">
        <f t="array" ref="I146">IFERROR(INDEX(Data!$G$2:$G$1823,MATCH('Ratios - Total'!$C146,IF(Data!$A$2:$A$1823='Ratios - Total'!$A146,Data!$C$2:$C$1823,0),0))/INDEX(Data!$D$2:$D$1823,MATCH('Ratios - Total'!$C146,IF(Data!$A$2:$A$1823='Ratios - Total'!$A146,Data!$C$2:$C$1823,0),0)),"Missing Data")</f>
        <v>0</v>
      </c>
      <c r="J146" s="22"/>
      <c r="K146" s="5">
        <f t="array" ref="K146">IFERROR(INDEX(Data!$E$2:$E$1823,MATCH('Ratios - Total'!$C146,IF(Data!$A$2:$A$1823='Ratios - Total'!$A146,Data!$C$2:$C$1823,0),0))/INDEX(Data!$D$2:$D$1823,MATCH('Ratios - Total'!$C146,IF(Data!$A$2:$A$1823='Ratios - Total'!$A146,Data!$C$2:$C$1823,0),0)),"Missing Data")</f>
        <v>0</v>
      </c>
      <c r="L146" s="5"/>
      <c r="M146" s="5" t="str">
        <f t="array" ref="M146">IFERROR(INDEX(Data!$F$2:$F$1823,MATCH('Ratios - Total'!$C146,IF(Data!$A$2:$A$1823='Ratios - Total'!$A146,Data!$C$2:$C$1823,0),0))/INDEX(Data!$E$2:$E$1823,MATCH('Ratios - Total'!$C146,IF(Data!$A$2:$A$1823='Ratios - Total'!$A146,Data!$C$2:$C$1823,0),0)),"Missing Data")</f>
        <v>Missing Data</v>
      </c>
      <c r="N146" s="5"/>
      <c r="O146" s="5" t="str">
        <f t="array" ref="O146">IFERROR(INDEX(Data!$G$2:$G$1823,MATCH('Ratios - Total'!$C146,IF(Data!$A$2:$A$1823='Ratios - Total'!$A146,Data!$C$2:$C$1823,0),0))/INDEX(Data!$F$2:$F$1823,MATCH('Ratios - Total'!$C146,IF(Data!$A$2:$A$1823='Ratios - Total'!$A146,Data!$C$2:$C$1823,0),0)),"Missing Data")</f>
        <v>Missing Data</v>
      </c>
      <c r="P146" s="5" t="str">
        <f t="array" ref="P146">IFERROR(INDEX(Data!$H$2:$H$1823,MATCH('Ratios - Total'!$C146,IF(Data!$A$2:$A$1823='Ratios - Total'!$A146,Data!$C$2:$C$1823,0),0))/INDEX(Data!$G$2:$G$1823,MATCH('Ratios - Total'!$C146,IF(Data!$A$2:$A$1823='Ratios - Total'!$A146,Data!$C$2:$C$1823,0),0)),"Missing Data")</f>
        <v>Missing Data</v>
      </c>
      <c r="Q146" s="5"/>
      <c r="R146" s="5" t="str">
        <f t="array" ref="R146">IFERROR(INDEX(Data!$L$2:$L$1823,MATCH('Ratios - Total'!$C146,IF(Data!$A$2:$A$1823='Ratios - Total'!$A146,Data!$C$2:$C$1823,0),0))/INDEX(Data!$G$2:$G$1823,MATCH('Ratios - Total'!$C146,IF(Data!$A$2:$A$1823='Ratios - Total'!$A146,Data!$C$2:$C$1823,0),0)),"Missing Data")</f>
        <v>Missing Data</v>
      </c>
      <c r="S146" s="5"/>
      <c r="T146" s="5">
        <f t="array" ref="T146">IFERROR(INDEX(Data!$H$2:$H$1823,MATCH('Ratios - Total'!$C146,IF(Data!$A$2:$A$1823='Ratios - Total'!$A146,Data!$C$2:$C$1823,0),0))/INDEX(Data!$L$2:$L$1823,MATCH('Ratios - Total'!$C146,IF(Data!$A$2:$A$1823='Ratios - Total'!$A146,Data!$C$2:$C$1823,0),0)),"Missing Data")</f>
        <v>19367.616580310882</v>
      </c>
      <c r="U146" s="5">
        <f t="array" ref="U146">IFERROR(INDEX(Data!$K$2:$K$1823,MATCH('Ratios - Total'!$C146,IF(Data!$A$2:$A$1823='Ratios - Total'!$A146,Data!$C$2:$C$1823,0),0))/INDEX(Data!$H$2:$H$1823,MATCH('Ratios - Total'!$C146,IF(Data!$A$2:$A$1823='Ratios - Total'!$A146,Data!$C$2:$C$1823,0),0)),"Missing Data")</f>
        <v>0.68112200537727896</v>
      </c>
      <c r="V146" s="5">
        <f t="array" ref="V146">IFERROR(INDEX(Data!$K$2:$K$1823,MATCH('Ratios - Total'!$C146,IF(Data!$A$2:$A$1823='Ratios - Total'!$A146,Data!$C$2:$C$1823,0),0))/INDEX(Data!$L$2:$L$1823,MATCH('Ratios - Total'!$C146,IF(Data!$A$2:$A$1823='Ratios - Total'!$A146,Data!$C$2:$C$1823,0),0)),"Missing Data")</f>
        <v>13191.709844559586</v>
      </c>
      <c r="W146" s="5">
        <f t="shared" si="2"/>
        <v>6175.9067357512959</v>
      </c>
      <c r="X146" s="5" t="str">
        <f t="array" ref="X146">IFERROR(INDEX(Data!$K$2:$K$1823,MATCH('Ratios - Total'!$C146,IF(Data!$A$2:$A$1823='Ratios - Total'!$A146,Data!$C$2:$C$1823,0),0))/INDEX(Data!$G$2:$G$1823,MATCH('Ratios - Total'!$C146,IF(Data!$A$2:$A$1823='Ratios - Total'!$A146,Data!$C$2:$C$1823,0),0)),"Missing Data")</f>
        <v>Missing Data</v>
      </c>
    </row>
    <row r="147" spans="1:24" x14ac:dyDescent="0.25">
      <c r="A147" s="22" t="s">
        <v>84</v>
      </c>
      <c r="B147" s="22" t="s">
        <v>85</v>
      </c>
      <c r="C147" s="22">
        <v>1978</v>
      </c>
      <c r="D147" s="5">
        <f t="array" ref="D147">IFERROR(INDEX(Data!$H$2:$H$1823,MATCH('Ratios - Total'!$C147,IF(Data!$A$2:$A$1823='Ratios - Total'!$A147,Data!$C$2:$C$1823,0),0))/INDEX(Data!$D$2:$D$1823,MATCH('Ratios - Total'!$C147,IF(Data!$A$2:$A$1823='Ratios - Total'!$A147,Data!$C$2:$C$1823,0),0)),"Missing Data")</f>
        <v>289.0392559456086</v>
      </c>
      <c r="E147" s="22"/>
      <c r="F147" s="5">
        <f t="array" ref="F147">IFERROR(INDEX(Data!$G$2:$G$1823,MATCH('Ratios - Total'!$C147,IF(Data!$A$2:$A$1823='Ratios - Total'!$A147,Data!$C$2:$C$1823,0),0))/INDEX(Data!$D$2:$D$1823,MATCH('Ratios - Total'!$C147,IF(Data!$A$2:$A$1823='Ratios - Total'!$A147,Data!$C$2:$C$1823,0),0)),"Missing Data")</f>
        <v>0</v>
      </c>
      <c r="G147" s="5"/>
      <c r="H147" s="5" t="str">
        <f t="array" ref="H147">IFERROR(INDEX(Data!$H$2:$H$1823,MATCH('Ratios - Total'!$C147,IF(Data!$A$2:$A$1823='Ratios - Total'!$A147,Data!$C$2:$C$1823,0),0))/INDEX(Data!$G$2:$G$1823,MATCH('Ratios - Total'!$C147,IF(Data!$A$2:$A$1823='Ratios - Total'!$A147,Data!$C$2:$C$1823,0),0)),"Missing Data")</f>
        <v>Missing Data</v>
      </c>
      <c r="I147" s="5">
        <f t="array" ref="I147">IFERROR(INDEX(Data!$G$2:$G$1823,MATCH('Ratios - Total'!$C147,IF(Data!$A$2:$A$1823='Ratios - Total'!$A147,Data!$C$2:$C$1823,0),0))/INDEX(Data!$D$2:$D$1823,MATCH('Ratios - Total'!$C147,IF(Data!$A$2:$A$1823='Ratios - Total'!$A147,Data!$C$2:$C$1823,0),0)),"Missing Data")</f>
        <v>0</v>
      </c>
      <c r="J147" s="22"/>
      <c r="K147" s="5">
        <f t="array" ref="K147">IFERROR(INDEX(Data!$E$2:$E$1823,MATCH('Ratios - Total'!$C147,IF(Data!$A$2:$A$1823='Ratios - Total'!$A147,Data!$C$2:$C$1823,0),0))/INDEX(Data!$D$2:$D$1823,MATCH('Ratios - Total'!$C147,IF(Data!$A$2:$A$1823='Ratios - Total'!$A147,Data!$C$2:$C$1823,0),0)),"Missing Data")</f>
        <v>0</v>
      </c>
      <c r="L147" s="5"/>
      <c r="M147" s="5" t="str">
        <f t="array" ref="M147">IFERROR(INDEX(Data!$F$2:$F$1823,MATCH('Ratios - Total'!$C147,IF(Data!$A$2:$A$1823='Ratios - Total'!$A147,Data!$C$2:$C$1823,0),0))/INDEX(Data!$E$2:$E$1823,MATCH('Ratios - Total'!$C147,IF(Data!$A$2:$A$1823='Ratios - Total'!$A147,Data!$C$2:$C$1823,0),0)),"Missing Data")</f>
        <v>Missing Data</v>
      </c>
      <c r="N147" s="5"/>
      <c r="O147" s="5" t="str">
        <f t="array" ref="O147">IFERROR(INDEX(Data!$G$2:$G$1823,MATCH('Ratios - Total'!$C147,IF(Data!$A$2:$A$1823='Ratios - Total'!$A147,Data!$C$2:$C$1823,0),0))/INDEX(Data!$F$2:$F$1823,MATCH('Ratios - Total'!$C147,IF(Data!$A$2:$A$1823='Ratios - Total'!$A147,Data!$C$2:$C$1823,0),0)),"Missing Data")</f>
        <v>Missing Data</v>
      </c>
      <c r="P147" s="5" t="str">
        <f t="array" ref="P147">IFERROR(INDEX(Data!$H$2:$H$1823,MATCH('Ratios - Total'!$C147,IF(Data!$A$2:$A$1823='Ratios - Total'!$A147,Data!$C$2:$C$1823,0),0))/INDEX(Data!$G$2:$G$1823,MATCH('Ratios - Total'!$C147,IF(Data!$A$2:$A$1823='Ratios - Total'!$A147,Data!$C$2:$C$1823,0),0)),"Missing Data")</f>
        <v>Missing Data</v>
      </c>
      <c r="Q147" s="5"/>
      <c r="R147" s="5" t="str">
        <f t="array" ref="R147">IFERROR(INDEX(Data!$L$2:$L$1823,MATCH('Ratios - Total'!$C147,IF(Data!$A$2:$A$1823='Ratios - Total'!$A147,Data!$C$2:$C$1823,0),0))/INDEX(Data!$G$2:$G$1823,MATCH('Ratios - Total'!$C147,IF(Data!$A$2:$A$1823='Ratios - Total'!$A147,Data!$C$2:$C$1823,0),0)),"Missing Data")</f>
        <v>Missing Data</v>
      </c>
      <c r="S147" s="5"/>
      <c r="T147" s="5">
        <f t="array" ref="T147">IFERROR(INDEX(Data!$H$2:$H$1823,MATCH('Ratios - Total'!$C147,IF(Data!$A$2:$A$1823='Ratios - Total'!$A147,Data!$C$2:$C$1823,0),0))/INDEX(Data!$L$2:$L$1823,MATCH('Ratios - Total'!$C147,IF(Data!$A$2:$A$1823='Ratios - Total'!$A147,Data!$C$2:$C$1823,0),0)),"Missing Data")</f>
        <v>14504.513654890183</v>
      </c>
      <c r="U147" s="5">
        <f t="array" ref="U147">IFERROR(INDEX(Data!$K$2:$K$1823,MATCH('Ratios - Total'!$C147,IF(Data!$A$2:$A$1823='Ratios - Total'!$A147,Data!$C$2:$C$1823,0),0))/INDEX(Data!$H$2:$H$1823,MATCH('Ratios - Total'!$C147,IF(Data!$A$2:$A$1823='Ratios - Total'!$A147,Data!$C$2:$C$1823,0),0)),"Missing Data")</f>
        <v>0.59009904699134741</v>
      </c>
      <c r="V147" s="5">
        <f t="array" ref="V147">IFERROR(INDEX(Data!$K$2:$K$1823,MATCH('Ratios - Total'!$C147,IF(Data!$A$2:$A$1823='Ratios - Total'!$A147,Data!$C$2:$C$1823,0),0))/INDEX(Data!$L$2:$L$1823,MATCH('Ratios - Total'!$C147,IF(Data!$A$2:$A$1823='Ratios - Total'!$A147,Data!$C$2:$C$1823,0),0)),"Missing Data")</f>
        <v>8559.0996848236828</v>
      </c>
      <c r="W147" s="5">
        <f t="shared" si="2"/>
        <v>5945.4139700665</v>
      </c>
      <c r="X147" s="5" t="str">
        <f t="array" ref="X147">IFERROR(INDEX(Data!$K$2:$K$1823,MATCH('Ratios - Total'!$C147,IF(Data!$A$2:$A$1823='Ratios - Total'!$A147,Data!$C$2:$C$1823,0),0))/INDEX(Data!$G$2:$G$1823,MATCH('Ratios - Total'!$C147,IF(Data!$A$2:$A$1823='Ratios - Total'!$A147,Data!$C$2:$C$1823,0),0)),"Missing Data")</f>
        <v>Missing Data</v>
      </c>
    </row>
    <row r="148" spans="1:24" x14ac:dyDescent="0.25">
      <c r="A148" s="22" t="s">
        <v>86</v>
      </c>
      <c r="B148" s="22" t="s">
        <v>87</v>
      </c>
      <c r="C148" s="22">
        <v>1978</v>
      </c>
      <c r="D148" s="5">
        <f t="array" ref="D148">IFERROR(INDEX(Data!$H$2:$H$1823,MATCH('Ratios - Total'!$C148,IF(Data!$A$2:$A$1823='Ratios - Total'!$A148,Data!$C$2:$C$1823,0),0))/INDEX(Data!$D$2:$D$1823,MATCH('Ratios - Total'!$C148,IF(Data!$A$2:$A$1823='Ratios - Total'!$A148,Data!$C$2:$C$1823,0),0)),"Missing Data")</f>
        <v>344.16133632577146</v>
      </c>
      <c r="E148" s="22"/>
      <c r="F148" s="5">
        <f t="array" ref="F148">IFERROR(INDEX(Data!$G$2:$G$1823,MATCH('Ratios - Total'!$C148,IF(Data!$A$2:$A$1823='Ratios - Total'!$A148,Data!$C$2:$C$1823,0),0))/INDEX(Data!$D$2:$D$1823,MATCH('Ratios - Total'!$C148,IF(Data!$A$2:$A$1823='Ratios - Total'!$A148,Data!$C$2:$C$1823,0),0)),"Missing Data")</f>
        <v>0</v>
      </c>
      <c r="G148" s="5"/>
      <c r="H148" s="5" t="str">
        <f t="array" ref="H148">IFERROR(INDEX(Data!$H$2:$H$1823,MATCH('Ratios - Total'!$C148,IF(Data!$A$2:$A$1823='Ratios - Total'!$A148,Data!$C$2:$C$1823,0),0))/INDEX(Data!$G$2:$G$1823,MATCH('Ratios - Total'!$C148,IF(Data!$A$2:$A$1823='Ratios - Total'!$A148,Data!$C$2:$C$1823,0),0)),"Missing Data")</f>
        <v>Missing Data</v>
      </c>
      <c r="I148" s="5">
        <f t="array" ref="I148">IFERROR(INDEX(Data!$G$2:$G$1823,MATCH('Ratios - Total'!$C148,IF(Data!$A$2:$A$1823='Ratios - Total'!$A148,Data!$C$2:$C$1823,0),0))/INDEX(Data!$D$2:$D$1823,MATCH('Ratios - Total'!$C148,IF(Data!$A$2:$A$1823='Ratios - Total'!$A148,Data!$C$2:$C$1823,0),0)),"Missing Data")</f>
        <v>0</v>
      </c>
      <c r="J148" s="22"/>
      <c r="K148" s="5">
        <f t="array" ref="K148">IFERROR(INDEX(Data!$E$2:$E$1823,MATCH('Ratios - Total'!$C148,IF(Data!$A$2:$A$1823='Ratios - Total'!$A148,Data!$C$2:$C$1823,0),0))/INDEX(Data!$D$2:$D$1823,MATCH('Ratios - Total'!$C148,IF(Data!$A$2:$A$1823='Ratios - Total'!$A148,Data!$C$2:$C$1823,0),0)),"Missing Data")</f>
        <v>0</v>
      </c>
      <c r="L148" s="5"/>
      <c r="M148" s="5" t="str">
        <f t="array" ref="M148">IFERROR(INDEX(Data!$F$2:$F$1823,MATCH('Ratios - Total'!$C148,IF(Data!$A$2:$A$1823='Ratios - Total'!$A148,Data!$C$2:$C$1823,0),0))/INDEX(Data!$E$2:$E$1823,MATCH('Ratios - Total'!$C148,IF(Data!$A$2:$A$1823='Ratios - Total'!$A148,Data!$C$2:$C$1823,0),0)),"Missing Data")</f>
        <v>Missing Data</v>
      </c>
      <c r="N148" s="5"/>
      <c r="O148" s="5" t="str">
        <f t="array" ref="O148">IFERROR(INDEX(Data!$G$2:$G$1823,MATCH('Ratios - Total'!$C148,IF(Data!$A$2:$A$1823='Ratios - Total'!$A148,Data!$C$2:$C$1823,0),0))/INDEX(Data!$F$2:$F$1823,MATCH('Ratios - Total'!$C148,IF(Data!$A$2:$A$1823='Ratios - Total'!$A148,Data!$C$2:$C$1823,0),0)),"Missing Data")</f>
        <v>Missing Data</v>
      </c>
      <c r="P148" s="5" t="str">
        <f t="array" ref="P148">IFERROR(INDEX(Data!$H$2:$H$1823,MATCH('Ratios - Total'!$C148,IF(Data!$A$2:$A$1823='Ratios - Total'!$A148,Data!$C$2:$C$1823,0),0))/INDEX(Data!$G$2:$G$1823,MATCH('Ratios - Total'!$C148,IF(Data!$A$2:$A$1823='Ratios - Total'!$A148,Data!$C$2:$C$1823,0),0)),"Missing Data")</f>
        <v>Missing Data</v>
      </c>
      <c r="Q148" s="5"/>
      <c r="R148" s="5" t="str">
        <f t="array" ref="R148">IFERROR(INDEX(Data!$L$2:$L$1823,MATCH('Ratios - Total'!$C148,IF(Data!$A$2:$A$1823='Ratios - Total'!$A148,Data!$C$2:$C$1823,0),0))/INDEX(Data!$G$2:$G$1823,MATCH('Ratios - Total'!$C148,IF(Data!$A$2:$A$1823='Ratios - Total'!$A148,Data!$C$2:$C$1823,0),0)),"Missing Data")</f>
        <v>Missing Data</v>
      </c>
      <c r="S148" s="5"/>
      <c r="T148" s="5">
        <f t="array" ref="T148">IFERROR(INDEX(Data!$H$2:$H$1823,MATCH('Ratios - Total'!$C148,IF(Data!$A$2:$A$1823='Ratios - Total'!$A148,Data!$C$2:$C$1823,0),0))/INDEX(Data!$L$2:$L$1823,MATCH('Ratios - Total'!$C148,IF(Data!$A$2:$A$1823='Ratios - Total'!$A148,Data!$C$2:$C$1823,0),0)),"Missing Data")</f>
        <v>16019.177527179418</v>
      </c>
      <c r="U148" s="5">
        <f t="array" ref="U148">IFERROR(INDEX(Data!$K$2:$K$1823,MATCH('Ratios - Total'!$C148,IF(Data!$A$2:$A$1823='Ratios - Total'!$A148,Data!$C$2:$C$1823,0),0))/INDEX(Data!$H$2:$H$1823,MATCH('Ratios - Total'!$C148,IF(Data!$A$2:$A$1823='Ratios - Total'!$A148,Data!$C$2:$C$1823,0),0)),"Missing Data")</f>
        <v>0.56755526329101114</v>
      </c>
      <c r="V148" s="5">
        <f t="array" ref="V148">IFERROR(INDEX(Data!$K$2:$K$1823,MATCH('Ratios - Total'!$C148,IF(Data!$A$2:$A$1823='Ratios - Total'!$A148,Data!$C$2:$C$1823,0),0))/INDEX(Data!$L$2:$L$1823,MATCH('Ratios - Total'!$C148,IF(Data!$A$2:$A$1823='Ratios - Total'!$A148,Data!$C$2:$C$1823,0),0)),"Missing Data")</f>
        <v>9091.7685191437631</v>
      </c>
      <c r="W148" s="5">
        <f t="shared" si="2"/>
        <v>6927.4090080356546</v>
      </c>
      <c r="X148" s="5" t="str">
        <f t="array" ref="X148">IFERROR(INDEX(Data!$K$2:$K$1823,MATCH('Ratios - Total'!$C148,IF(Data!$A$2:$A$1823='Ratios - Total'!$A148,Data!$C$2:$C$1823,0),0))/INDEX(Data!$G$2:$G$1823,MATCH('Ratios - Total'!$C148,IF(Data!$A$2:$A$1823='Ratios - Total'!$A148,Data!$C$2:$C$1823,0),0)),"Missing Data")</f>
        <v>Missing Data</v>
      </c>
    </row>
    <row r="149" spans="1:24" x14ac:dyDescent="0.25">
      <c r="A149" s="22" t="s">
        <v>88</v>
      </c>
      <c r="B149" s="22" t="s">
        <v>89</v>
      </c>
      <c r="C149" s="22">
        <v>1978</v>
      </c>
      <c r="D149" s="5">
        <f t="array" ref="D149">IFERROR(INDEX(Data!$H$2:$H$1823,MATCH('Ratios - Total'!$C149,IF(Data!$A$2:$A$1823='Ratios - Total'!$A149,Data!$C$2:$C$1823,0),0))/INDEX(Data!$D$2:$D$1823,MATCH('Ratios - Total'!$C149,IF(Data!$A$2:$A$1823='Ratios - Total'!$A149,Data!$C$2:$C$1823,0),0)),"Missing Data")</f>
        <v>264.426133983498</v>
      </c>
      <c r="E149" s="22"/>
      <c r="F149" s="5">
        <f t="array" ref="F149">IFERROR(INDEX(Data!$G$2:$G$1823,MATCH('Ratios - Total'!$C149,IF(Data!$A$2:$A$1823='Ratios - Total'!$A149,Data!$C$2:$C$1823,0),0))/INDEX(Data!$D$2:$D$1823,MATCH('Ratios - Total'!$C149,IF(Data!$A$2:$A$1823='Ratios - Total'!$A149,Data!$C$2:$C$1823,0),0)),"Missing Data")</f>
        <v>0</v>
      </c>
      <c r="G149" s="5"/>
      <c r="H149" s="5" t="str">
        <f t="array" ref="H149">IFERROR(INDEX(Data!$H$2:$H$1823,MATCH('Ratios - Total'!$C149,IF(Data!$A$2:$A$1823='Ratios - Total'!$A149,Data!$C$2:$C$1823,0),0))/INDEX(Data!$G$2:$G$1823,MATCH('Ratios - Total'!$C149,IF(Data!$A$2:$A$1823='Ratios - Total'!$A149,Data!$C$2:$C$1823,0),0)),"Missing Data")</f>
        <v>Missing Data</v>
      </c>
      <c r="I149" s="5">
        <f t="array" ref="I149">IFERROR(INDEX(Data!$G$2:$G$1823,MATCH('Ratios - Total'!$C149,IF(Data!$A$2:$A$1823='Ratios - Total'!$A149,Data!$C$2:$C$1823,0),0))/INDEX(Data!$D$2:$D$1823,MATCH('Ratios - Total'!$C149,IF(Data!$A$2:$A$1823='Ratios - Total'!$A149,Data!$C$2:$C$1823,0),0)),"Missing Data")</f>
        <v>0</v>
      </c>
      <c r="J149" s="22"/>
      <c r="K149" s="5">
        <f t="array" ref="K149">IFERROR(INDEX(Data!$E$2:$E$1823,MATCH('Ratios - Total'!$C149,IF(Data!$A$2:$A$1823='Ratios - Total'!$A149,Data!$C$2:$C$1823,0),0))/INDEX(Data!$D$2:$D$1823,MATCH('Ratios - Total'!$C149,IF(Data!$A$2:$A$1823='Ratios - Total'!$A149,Data!$C$2:$C$1823,0),0)),"Missing Data")</f>
        <v>0</v>
      </c>
      <c r="L149" s="5"/>
      <c r="M149" s="5" t="str">
        <f t="array" ref="M149">IFERROR(INDEX(Data!$F$2:$F$1823,MATCH('Ratios - Total'!$C149,IF(Data!$A$2:$A$1823='Ratios - Total'!$A149,Data!$C$2:$C$1823,0),0))/INDEX(Data!$E$2:$E$1823,MATCH('Ratios - Total'!$C149,IF(Data!$A$2:$A$1823='Ratios - Total'!$A149,Data!$C$2:$C$1823,0),0)),"Missing Data")</f>
        <v>Missing Data</v>
      </c>
      <c r="N149" s="5"/>
      <c r="O149" s="5" t="str">
        <f t="array" ref="O149">IFERROR(INDEX(Data!$G$2:$G$1823,MATCH('Ratios - Total'!$C149,IF(Data!$A$2:$A$1823='Ratios - Total'!$A149,Data!$C$2:$C$1823,0),0))/INDEX(Data!$F$2:$F$1823,MATCH('Ratios - Total'!$C149,IF(Data!$A$2:$A$1823='Ratios - Total'!$A149,Data!$C$2:$C$1823,0),0)),"Missing Data")</f>
        <v>Missing Data</v>
      </c>
      <c r="P149" s="5" t="str">
        <f t="array" ref="P149">IFERROR(INDEX(Data!$H$2:$H$1823,MATCH('Ratios - Total'!$C149,IF(Data!$A$2:$A$1823='Ratios - Total'!$A149,Data!$C$2:$C$1823,0),0))/INDEX(Data!$G$2:$G$1823,MATCH('Ratios - Total'!$C149,IF(Data!$A$2:$A$1823='Ratios - Total'!$A149,Data!$C$2:$C$1823,0),0)),"Missing Data")</f>
        <v>Missing Data</v>
      </c>
      <c r="Q149" s="5"/>
      <c r="R149" s="5" t="str">
        <f t="array" ref="R149">IFERROR(INDEX(Data!$L$2:$L$1823,MATCH('Ratios - Total'!$C149,IF(Data!$A$2:$A$1823='Ratios - Total'!$A149,Data!$C$2:$C$1823,0),0))/INDEX(Data!$G$2:$G$1823,MATCH('Ratios - Total'!$C149,IF(Data!$A$2:$A$1823='Ratios - Total'!$A149,Data!$C$2:$C$1823,0),0)),"Missing Data")</f>
        <v>Missing Data</v>
      </c>
      <c r="S149" s="5"/>
      <c r="T149" s="5">
        <f t="array" ref="T149">IFERROR(INDEX(Data!$H$2:$H$1823,MATCH('Ratios - Total'!$C149,IF(Data!$A$2:$A$1823='Ratios - Total'!$A149,Data!$C$2:$C$1823,0),0))/INDEX(Data!$L$2:$L$1823,MATCH('Ratios - Total'!$C149,IF(Data!$A$2:$A$1823='Ratios - Total'!$A149,Data!$C$2:$C$1823,0),0)),"Missing Data")</f>
        <v>16030.626428425845</v>
      </c>
      <c r="U149" s="5">
        <f t="array" ref="U149">IFERROR(INDEX(Data!$K$2:$K$1823,MATCH('Ratios - Total'!$C149,IF(Data!$A$2:$A$1823='Ratios - Total'!$A149,Data!$C$2:$C$1823,0),0))/INDEX(Data!$H$2:$H$1823,MATCH('Ratios - Total'!$C149,IF(Data!$A$2:$A$1823='Ratios - Total'!$A149,Data!$C$2:$C$1823,0),0)),"Missing Data")</f>
        <v>0.60905735270886874</v>
      </c>
      <c r="V149" s="5">
        <f t="array" ref="V149">IFERROR(INDEX(Data!$K$2:$K$1823,MATCH('Ratios - Total'!$C149,IF(Data!$A$2:$A$1823='Ratios - Total'!$A149,Data!$C$2:$C$1823,0),0))/INDEX(Data!$L$2:$L$1823,MATCH('Ratios - Total'!$C149,IF(Data!$A$2:$A$1823='Ratios - Total'!$A149,Data!$C$2:$C$1823,0),0)),"Missing Data")</f>
        <v>9763.5708947618732</v>
      </c>
      <c r="W149" s="5">
        <f t="shared" si="2"/>
        <v>6267.0555336639718</v>
      </c>
      <c r="X149" s="5" t="str">
        <f t="array" ref="X149">IFERROR(INDEX(Data!$K$2:$K$1823,MATCH('Ratios - Total'!$C149,IF(Data!$A$2:$A$1823='Ratios - Total'!$A149,Data!$C$2:$C$1823,0),0))/INDEX(Data!$G$2:$G$1823,MATCH('Ratios - Total'!$C149,IF(Data!$A$2:$A$1823='Ratios - Total'!$A149,Data!$C$2:$C$1823,0),0)),"Missing Data")</f>
        <v>Missing Data</v>
      </c>
    </row>
    <row r="150" spans="1:24" x14ac:dyDescent="0.25">
      <c r="A150" s="22" t="s">
        <v>90</v>
      </c>
      <c r="B150" s="22" t="s">
        <v>91</v>
      </c>
      <c r="C150" s="22">
        <v>1978</v>
      </c>
      <c r="D150" s="5">
        <f t="array" ref="D150">IFERROR(INDEX(Data!$H$2:$H$1823,MATCH('Ratios - Total'!$C150,IF(Data!$A$2:$A$1823='Ratios - Total'!$A150,Data!$C$2:$C$1823,0),0))/INDEX(Data!$D$2:$D$1823,MATCH('Ratios - Total'!$C150,IF(Data!$A$2:$A$1823='Ratios - Total'!$A150,Data!$C$2:$C$1823,0),0)),"Missing Data")</f>
        <v>369.46993174998516</v>
      </c>
      <c r="E150" s="22"/>
      <c r="F150" s="5">
        <f t="array" ref="F150">IFERROR(INDEX(Data!$G$2:$G$1823,MATCH('Ratios - Total'!$C150,IF(Data!$A$2:$A$1823='Ratios - Total'!$A150,Data!$C$2:$C$1823,0),0))/INDEX(Data!$D$2:$D$1823,MATCH('Ratios - Total'!$C150,IF(Data!$A$2:$A$1823='Ratios - Total'!$A150,Data!$C$2:$C$1823,0),0)),"Missing Data")</f>
        <v>0</v>
      </c>
      <c r="G150" s="5"/>
      <c r="H150" s="5" t="str">
        <f t="array" ref="H150">IFERROR(INDEX(Data!$H$2:$H$1823,MATCH('Ratios - Total'!$C150,IF(Data!$A$2:$A$1823='Ratios - Total'!$A150,Data!$C$2:$C$1823,0),0))/INDEX(Data!$G$2:$G$1823,MATCH('Ratios - Total'!$C150,IF(Data!$A$2:$A$1823='Ratios - Total'!$A150,Data!$C$2:$C$1823,0),0)),"Missing Data")</f>
        <v>Missing Data</v>
      </c>
      <c r="I150" s="5">
        <f t="array" ref="I150">IFERROR(INDEX(Data!$G$2:$G$1823,MATCH('Ratios - Total'!$C150,IF(Data!$A$2:$A$1823='Ratios - Total'!$A150,Data!$C$2:$C$1823,0),0))/INDEX(Data!$D$2:$D$1823,MATCH('Ratios - Total'!$C150,IF(Data!$A$2:$A$1823='Ratios - Total'!$A150,Data!$C$2:$C$1823,0),0)),"Missing Data")</f>
        <v>0</v>
      </c>
      <c r="J150" s="22"/>
      <c r="K150" s="5">
        <f t="array" ref="K150">IFERROR(INDEX(Data!$E$2:$E$1823,MATCH('Ratios - Total'!$C150,IF(Data!$A$2:$A$1823='Ratios - Total'!$A150,Data!$C$2:$C$1823,0),0))/INDEX(Data!$D$2:$D$1823,MATCH('Ratios - Total'!$C150,IF(Data!$A$2:$A$1823='Ratios - Total'!$A150,Data!$C$2:$C$1823,0),0)),"Missing Data")</f>
        <v>0</v>
      </c>
      <c r="L150" s="5"/>
      <c r="M150" s="5" t="str">
        <f t="array" ref="M150">IFERROR(INDEX(Data!$F$2:$F$1823,MATCH('Ratios - Total'!$C150,IF(Data!$A$2:$A$1823='Ratios - Total'!$A150,Data!$C$2:$C$1823,0),0))/INDEX(Data!$E$2:$E$1823,MATCH('Ratios - Total'!$C150,IF(Data!$A$2:$A$1823='Ratios - Total'!$A150,Data!$C$2:$C$1823,0),0)),"Missing Data")</f>
        <v>Missing Data</v>
      </c>
      <c r="N150" s="5"/>
      <c r="O150" s="5" t="str">
        <f t="array" ref="O150">IFERROR(INDEX(Data!$G$2:$G$1823,MATCH('Ratios - Total'!$C150,IF(Data!$A$2:$A$1823='Ratios - Total'!$A150,Data!$C$2:$C$1823,0),0))/INDEX(Data!$F$2:$F$1823,MATCH('Ratios - Total'!$C150,IF(Data!$A$2:$A$1823='Ratios - Total'!$A150,Data!$C$2:$C$1823,0),0)),"Missing Data")</f>
        <v>Missing Data</v>
      </c>
      <c r="P150" s="5" t="str">
        <f t="array" ref="P150">IFERROR(INDEX(Data!$H$2:$H$1823,MATCH('Ratios - Total'!$C150,IF(Data!$A$2:$A$1823='Ratios - Total'!$A150,Data!$C$2:$C$1823,0),0))/INDEX(Data!$G$2:$G$1823,MATCH('Ratios - Total'!$C150,IF(Data!$A$2:$A$1823='Ratios - Total'!$A150,Data!$C$2:$C$1823,0),0)),"Missing Data")</f>
        <v>Missing Data</v>
      </c>
      <c r="Q150" s="5"/>
      <c r="R150" s="5" t="str">
        <f t="array" ref="R150">IFERROR(INDEX(Data!$L$2:$L$1823,MATCH('Ratios - Total'!$C150,IF(Data!$A$2:$A$1823='Ratios - Total'!$A150,Data!$C$2:$C$1823,0),0))/INDEX(Data!$G$2:$G$1823,MATCH('Ratios - Total'!$C150,IF(Data!$A$2:$A$1823='Ratios - Total'!$A150,Data!$C$2:$C$1823,0),0)),"Missing Data")</f>
        <v>Missing Data</v>
      </c>
      <c r="S150" s="5"/>
      <c r="T150" s="5">
        <f t="array" ref="T150">IFERROR(INDEX(Data!$H$2:$H$1823,MATCH('Ratios - Total'!$C150,IF(Data!$A$2:$A$1823='Ratios - Total'!$A150,Data!$C$2:$C$1823,0),0))/INDEX(Data!$L$2:$L$1823,MATCH('Ratios - Total'!$C150,IF(Data!$A$2:$A$1823='Ratios - Total'!$A150,Data!$C$2:$C$1823,0),0)),"Missing Data")</f>
        <v>17924.742393582033</v>
      </c>
      <c r="U150" s="5">
        <f t="array" ref="U150">IFERROR(INDEX(Data!$K$2:$K$1823,MATCH('Ratios - Total'!$C150,IF(Data!$A$2:$A$1823='Ratios - Total'!$A150,Data!$C$2:$C$1823,0),0))/INDEX(Data!$H$2:$H$1823,MATCH('Ratios - Total'!$C150,IF(Data!$A$2:$A$1823='Ratios - Total'!$A150,Data!$C$2:$C$1823,0),0)),"Missing Data")</f>
        <v>0.53292117896044067</v>
      </c>
      <c r="V150" s="5">
        <f t="array" ref="V150">IFERROR(INDEX(Data!$K$2:$K$1823,MATCH('Ratios - Total'!$C150,IF(Data!$A$2:$A$1823='Ratios - Total'!$A150,Data!$C$2:$C$1823,0),0))/INDEX(Data!$L$2:$L$1823,MATCH('Ratios - Total'!$C150,IF(Data!$A$2:$A$1823='Ratios - Total'!$A150,Data!$C$2:$C$1823,0),0)),"Missing Data")</f>
        <v>9552.474848949927</v>
      </c>
      <c r="W150" s="5">
        <f t="shared" si="2"/>
        <v>8372.2675446321064</v>
      </c>
      <c r="X150" s="5" t="str">
        <f t="array" ref="X150">IFERROR(INDEX(Data!$K$2:$K$1823,MATCH('Ratios - Total'!$C150,IF(Data!$A$2:$A$1823='Ratios - Total'!$A150,Data!$C$2:$C$1823,0),0))/INDEX(Data!$G$2:$G$1823,MATCH('Ratios - Total'!$C150,IF(Data!$A$2:$A$1823='Ratios - Total'!$A150,Data!$C$2:$C$1823,0),0)),"Missing Data")</f>
        <v>Missing Data</v>
      </c>
    </row>
    <row r="151" spans="1:24" x14ac:dyDescent="0.25">
      <c r="A151" s="22" t="s">
        <v>2</v>
      </c>
      <c r="B151" s="22" t="s">
        <v>3</v>
      </c>
      <c r="C151" s="22">
        <v>1978</v>
      </c>
      <c r="D151" s="5">
        <f t="array" ref="D151">IFERROR(INDEX(Data!$H$2:$H$1823,MATCH('Ratios - Total'!$C151,IF(Data!$A$2:$A$1823='Ratios - Total'!$A151,Data!$C$2:$C$1823,0),0))/INDEX(Data!$D$2:$D$1823,MATCH('Ratios - Total'!$C151,IF(Data!$A$2:$A$1823='Ratios - Total'!$A151,Data!$C$2:$C$1823,0),0)),"Missing Data")</f>
        <v>363.14903049841314</v>
      </c>
      <c r="E151" s="22"/>
      <c r="F151" s="5">
        <f t="array" ref="F151">IFERROR(INDEX(Data!$G$2:$G$1823,MATCH('Ratios - Total'!$C151,IF(Data!$A$2:$A$1823='Ratios - Total'!$A151,Data!$C$2:$C$1823,0),0))/INDEX(Data!$D$2:$D$1823,MATCH('Ratios - Total'!$C151,IF(Data!$A$2:$A$1823='Ratios - Total'!$A151,Data!$C$2:$C$1823,0),0)),"Missing Data")</f>
        <v>0</v>
      </c>
      <c r="G151" s="5"/>
      <c r="H151" s="5" t="str">
        <f t="array" ref="H151">IFERROR(INDEX(Data!$H$2:$H$1823,MATCH('Ratios - Total'!$C151,IF(Data!$A$2:$A$1823='Ratios - Total'!$A151,Data!$C$2:$C$1823,0),0))/INDEX(Data!$G$2:$G$1823,MATCH('Ratios - Total'!$C151,IF(Data!$A$2:$A$1823='Ratios - Total'!$A151,Data!$C$2:$C$1823,0),0)),"Missing Data")</f>
        <v>Missing Data</v>
      </c>
      <c r="I151" s="5">
        <f t="array" ref="I151">IFERROR(INDEX(Data!$G$2:$G$1823,MATCH('Ratios - Total'!$C151,IF(Data!$A$2:$A$1823='Ratios - Total'!$A151,Data!$C$2:$C$1823,0),0))/INDEX(Data!$D$2:$D$1823,MATCH('Ratios - Total'!$C151,IF(Data!$A$2:$A$1823='Ratios - Total'!$A151,Data!$C$2:$C$1823,0),0)),"Missing Data")</f>
        <v>0</v>
      </c>
      <c r="J151" s="22"/>
      <c r="K151" s="5">
        <f t="array" ref="K151">IFERROR(INDEX(Data!$E$2:$E$1823,MATCH('Ratios - Total'!$C151,IF(Data!$A$2:$A$1823='Ratios - Total'!$A151,Data!$C$2:$C$1823,0),0))/INDEX(Data!$D$2:$D$1823,MATCH('Ratios - Total'!$C151,IF(Data!$A$2:$A$1823='Ratios - Total'!$A151,Data!$C$2:$C$1823,0),0)),"Missing Data")</f>
        <v>0</v>
      </c>
      <c r="L151" s="5"/>
      <c r="M151" s="5" t="str">
        <f t="array" ref="M151">IFERROR(INDEX(Data!$F$2:$F$1823,MATCH('Ratios - Total'!$C151,IF(Data!$A$2:$A$1823='Ratios - Total'!$A151,Data!$C$2:$C$1823,0),0))/INDEX(Data!$E$2:$E$1823,MATCH('Ratios - Total'!$C151,IF(Data!$A$2:$A$1823='Ratios - Total'!$A151,Data!$C$2:$C$1823,0),0)),"Missing Data")</f>
        <v>Missing Data</v>
      </c>
      <c r="N151" s="5"/>
      <c r="O151" s="5" t="str">
        <f t="array" ref="O151">IFERROR(INDEX(Data!$G$2:$G$1823,MATCH('Ratios - Total'!$C151,IF(Data!$A$2:$A$1823='Ratios - Total'!$A151,Data!$C$2:$C$1823,0),0))/INDEX(Data!$F$2:$F$1823,MATCH('Ratios - Total'!$C151,IF(Data!$A$2:$A$1823='Ratios - Total'!$A151,Data!$C$2:$C$1823,0),0)),"Missing Data")</f>
        <v>Missing Data</v>
      </c>
      <c r="P151" s="5" t="str">
        <f t="array" ref="P151">IFERROR(INDEX(Data!$H$2:$H$1823,MATCH('Ratios - Total'!$C151,IF(Data!$A$2:$A$1823='Ratios - Total'!$A151,Data!$C$2:$C$1823,0),0))/INDEX(Data!$G$2:$G$1823,MATCH('Ratios - Total'!$C151,IF(Data!$A$2:$A$1823='Ratios - Total'!$A151,Data!$C$2:$C$1823,0),0)),"Missing Data")</f>
        <v>Missing Data</v>
      </c>
      <c r="Q151" s="5"/>
      <c r="R151" s="5" t="str">
        <f t="array" ref="R151">IFERROR(INDEX(Data!$L$2:$L$1823,MATCH('Ratios - Total'!$C151,IF(Data!$A$2:$A$1823='Ratios - Total'!$A151,Data!$C$2:$C$1823,0),0))/INDEX(Data!$G$2:$G$1823,MATCH('Ratios - Total'!$C151,IF(Data!$A$2:$A$1823='Ratios - Total'!$A151,Data!$C$2:$C$1823,0),0)),"Missing Data")</f>
        <v>Missing Data</v>
      </c>
      <c r="S151" s="5"/>
      <c r="T151" s="5">
        <f t="array" ref="T151">IFERROR(INDEX(Data!$H$2:$H$1823,MATCH('Ratios - Total'!$C151,IF(Data!$A$2:$A$1823='Ratios - Total'!$A151,Data!$C$2:$C$1823,0),0))/INDEX(Data!$L$2:$L$1823,MATCH('Ratios - Total'!$C151,IF(Data!$A$2:$A$1823='Ratios - Total'!$A151,Data!$C$2:$C$1823,0),0)),"Missing Data")</f>
        <v>20151.060818631922</v>
      </c>
      <c r="U151" s="5">
        <f t="array" ref="U151">IFERROR(INDEX(Data!$K$2:$K$1823,MATCH('Ratios - Total'!$C151,IF(Data!$A$2:$A$1823='Ratios - Total'!$A151,Data!$C$2:$C$1823,0),0))/INDEX(Data!$H$2:$H$1823,MATCH('Ratios - Total'!$C151,IF(Data!$A$2:$A$1823='Ratios - Total'!$A151,Data!$C$2:$C$1823,0),0)),"Missing Data")</f>
        <v>0.571598487999327</v>
      </c>
      <c r="V151" s="5">
        <f t="array" ref="V151">IFERROR(INDEX(Data!$K$2:$K$1823,MATCH('Ratios - Total'!$C151,IF(Data!$A$2:$A$1823='Ratios - Total'!$A151,Data!$C$2:$C$1823,0),0))/INDEX(Data!$L$2:$L$1823,MATCH('Ratios - Total'!$C151,IF(Data!$A$2:$A$1823='Ratios - Total'!$A151,Data!$C$2:$C$1823,0),0)),"Missing Data")</f>
        <v>11518.315895512487</v>
      </c>
      <c r="W151" s="5">
        <f t="shared" si="2"/>
        <v>8632.744923119435</v>
      </c>
      <c r="X151" s="5" t="str">
        <f t="array" ref="X151">IFERROR(INDEX(Data!$K$2:$K$1823,MATCH('Ratios - Total'!$C151,IF(Data!$A$2:$A$1823='Ratios - Total'!$A151,Data!$C$2:$C$1823,0),0))/INDEX(Data!$G$2:$G$1823,MATCH('Ratios - Total'!$C151,IF(Data!$A$2:$A$1823='Ratios - Total'!$A151,Data!$C$2:$C$1823,0),0)),"Missing Data")</f>
        <v>Missing Data</v>
      </c>
    </row>
    <row r="152" spans="1:24" x14ac:dyDescent="0.25">
      <c r="A152" s="22" t="s">
        <v>92</v>
      </c>
      <c r="B152" s="22" t="s">
        <v>93</v>
      </c>
      <c r="C152" s="22">
        <v>1978</v>
      </c>
      <c r="D152" s="5">
        <f t="array" ref="D152">IFERROR(INDEX(Data!$H$2:$H$1823,MATCH('Ratios - Total'!$C152,IF(Data!$A$2:$A$1823='Ratios - Total'!$A152,Data!$C$2:$C$1823,0),0))/INDEX(Data!$D$2:$D$1823,MATCH('Ratios - Total'!$C152,IF(Data!$A$2:$A$1823='Ratios - Total'!$A152,Data!$C$2:$C$1823,0),0)),"Missing Data")</f>
        <v>417.0065831766521</v>
      </c>
      <c r="E152" s="22"/>
      <c r="F152" s="5">
        <f t="array" ref="F152">IFERROR(INDEX(Data!$G$2:$G$1823,MATCH('Ratios - Total'!$C152,IF(Data!$A$2:$A$1823='Ratios - Total'!$A152,Data!$C$2:$C$1823,0),0))/INDEX(Data!$D$2:$D$1823,MATCH('Ratios - Total'!$C152,IF(Data!$A$2:$A$1823='Ratios - Total'!$A152,Data!$C$2:$C$1823,0),0)),"Missing Data")</f>
        <v>0</v>
      </c>
      <c r="G152" s="5"/>
      <c r="H152" s="5" t="str">
        <f t="array" ref="H152">IFERROR(INDEX(Data!$H$2:$H$1823,MATCH('Ratios - Total'!$C152,IF(Data!$A$2:$A$1823='Ratios - Total'!$A152,Data!$C$2:$C$1823,0),0))/INDEX(Data!$G$2:$G$1823,MATCH('Ratios - Total'!$C152,IF(Data!$A$2:$A$1823='Ratios - Total'!$A152,Data!$C$2:$C$1823,0),0)),"Missing Data")</f>
        <v>Missing Data</v>
      </c>
      <c r="I152" s="5">
        <f t="array" ref="I152">IFERROR(INDEX(Data!$G$2:$G$1823,MATCH('Ratios - Total'!$C152,IF(Data!$A$2:$A$1823='Ratios - Total'!$A152,Data!$C$2:$C$1823,0),0))/INDEX(Data!$D$2:$D$1823,MATCH('Ratios - Total'!$C152,IF(Data!$A$2:$A$1823='Ratios - Total'!$A152,Data!$C$2:$C$1823,0),0)),"Missing Data")</f>
        <v>0</v>
      </c>
      <c r="J152" s="22"/>
      <c r="K152" s="5">
        <f t="array" ref="K152">IFERROR(INDEX(Data!$E$2:$E$1823,MATCH('Ratios - Total'!$C152,IF(Data!$A$2:$A$1823='Ratios - Total'!$A152,Data!$C$2:$C$1823,0),0))/INDEX(Data!$D$2:$D$1823,MATCH('Ratios - Total'!$C152,IF(Data!$A$2:$A$1823='Ratios - Total'!$A152,Data!$C$2:$C$1823,0),0)),"Missing Data")</f>
        <v>0</v>
      </c>
      <c r="L152" s="5"/>
      <c r="M152" s="5" t="str">
        <f t="array" ref="M152">IFERROR(INDEX(Data!$F$2:$F$1823,MATCH('Ratios - Total'!$C152,IF(Data!$A$2:$A$1823='Ratios - Total'!$A152,Data!$C$2:$C$1823,0),0))/INDEX(Data!$E$2:$E$1823,MATCH('Ratios - Total'!$C152,IF(Data!$A$2:$A$1823='Ratios - Total'!$A152,Data!$C$2:$C$1823,0),0)),"Missing Data")</f>
        <v>Missing Data</v>
      </c>
      <c r="N152" s="5"/>
      <c r="O152" s="5" t="str">
        <f t="array" ref="O152">IFERROR(INDEX(Data!$G$2:$G$1823,MATCH('Ratios - Total'!$C152,IF(Data!$A$2:$A$1823='Ratios - Total'!$A152,Data!$C$2:$C$1823,0),0))/INDEX(Data!$F$2:$F$1823,MATCH('Ratios - Total'!$C152,IF(Data!$A$2:$A$1823='Ratios - Total'!$A152,Data!$C$2:$C$1823,0),0)),"Missing Data")</f>
        <v>Missing Data</v>
      </c>
      <c r="P152" s="5" t="str">
        <f t="array" ref="P152">IFERROR(INDEX(Data!$H$2:$H$1823,MATCH('Ratios - Total'!$C152,IF(Data!$A$2:$A$1823='Ratios - Total'!$A152,Data!$C$2:$C$1823,0),0))/INDEX(Data!$G$2:$G$1823,MATCH('Ratios - Total'!$C152,IF(Data!$A$2:$A$1823='Ratios - Total'!$A152,Data!$C$2:$C$1823,0),0)),"Missing Data")</f>
        <v>Missing Data</v>
      </c>
      <c r="Q152" s="5"/>
      <c r="R152" s="5" t="str">
        <f t="array" ref="R152">IFERROR(INDEX(Data!$L$2:$L$1823,MATCH('Ratios - Total'!$C152,IF(Data!$A$2:$A$1823='Ratios - Total'!$A152,Data!$C$2:$C$1823,0),0))/INDEX(Data!$G$2:$G$1823,MATCH('Ratios - Total'!$C152,IF(Data!$A$2:$A$1823='Ratios - Total'!$A152,Data!$C$2:$C$1823,0),0)),"Missing Data")</f>
        <v>Missing Data</v>
      </c>
      <c r="S152" s="5"/>
      <c r="T152" s="5">
        <f t="array" ref="T152">IFERROR(INDEX(Data!$H$2:$H$1823,MATCH('Ratios - Total'!$C152,IF(Data!$A$2:$A$1823='Ratios - Total'!$A152,Data!$C$2:$C$1823,0),0))/INDEX(Data!$L$2:$L$1823,MATCH('Ratios - Total'!$C152,IF(Data!$A$2:$A$1823='Ratios - Total'!$A152,Data!$C$2:$C$1823,0),0)),"Missing Data")</f>
        <v>25315.725169099325</v>
      </c>
      <c r="U152" s="5">
        <f t="array" ref="U152">IFERROR(INDEX(Data!$K$2:$K$1823,MATCH('Ratios - Total'!$C152,IF(Data!$A$2:$A$1823='Ratios - Total'!$A152,Data!$C$2:$C$1823,0),0))/INDEX(Data!$H$2:$H$1823,MATCH('Ratios - Total'!$C152,IF(Data!$A$2:$A$1823='Ratios - Total'!$A152,Data!$C$2:$C$1823,0),0)),"Missing Data")</f>
        <v>0.4385519481191551</v>
      </c>
      <c r="V152" s="5">
        <f t="array" ref="V152">IFERROR(INDEX(Data!$K$2:$K$1823,MATCH('Ratios - Total'!$C152,IF(Data!$A$2:$A$1823='Ratios - Total'!$A152,Data!$C$2:$C$1823,0),0))/INDEX(Data!$L$2:$L$1823,MATCH('Ratios - Total'!$C152,IF(Data!$A$2:$A$1823='Ratios - Total'!$A152,Data!$C$2:$C$1823,0),0)),"Missing Data")</f>
        <v>11102.260590957636</v>
      </c>
      <c r="W152" s="5">
        <f t="shared" si="2"/>
        <v>14213.464578141689</v>
      </c>
      <c r="X152" s="5" t="str">
        <f t="array" ref="X152">IFERROR(INDEX(Data!$K$2:$K$1823,MATCH('Ratios - Total'!$C152,IF(Data!$A$2:$A$1823='Ratios - Total'!$A152,Data!$C$2:$C$1823,0),0))/INDEX(Data!$G$2:$G$1823,MATCH('Ratios - Total'!$C152,IF(Data!$A$2:$A$1823='Ratios - Total'!$A152,Data!$C$2:$C$1823,0),0)),"Missing Data")</f>
        <v>Missing Data</v>
      </c>
    </row>
    <row r="153" spans="1:24" x14ac:dyDescent="0.25">
      <c r="A153" s="22" t="s">
        <v>94</v>
      </c>
      <c r="B153" s="22" t="s">
        <v>95</v>
      </c>
      <c r="C153" s="22">
        <v>1978</v>
      </c>
      <c r="D153" s="5">
        <f t="array" ref="D153">IFERROR(INDEX(Data!$H$2:$H$1823,MATCH('Ratios - Total'!$C153,IF(Data!$A$2:$A$1823='Ratios - Total'!$A153,Data!$C$2:$C$1823,0),0))/INDEX(Data!$D$2:$D$1823,MATCH('Ratios - Total'!$C153,IF(Data!$A$2:$A$1823='Ratios - Total'!$A153,Data!$C$2:$C$1823,0),0)),"Missing Data")</f>
        <v>322.62526591261206</v>
      </c>
      <c r="E153" s="22"/>
      <c r="F153" s="5">
        <f t="array" ref="F153">IFERROR(INDEX(Data!$G$2:$G$1823,MATCH('Ratios - Total'!$C153,IF(Data!$A$2:$A$1823='Ratios - Total'!$A153,Data!$C$2:$C$1823,0),0))/INDEX(Data!$D$2:$D$1823,MATCH('Ratios - Total'!$C153,IF(Data!$A$2:$A$1823='Ratios - Total'!$A153,Data!$C$2:$C$1823,0),0)),"Missing Data")</f>
        <v>0</v>
      </c>
      <c r="G153" s="5"/>
      <c r="H153" s="5" t="str">
        <f t="array" ref="H153">IFERROR(INDEX(Data!$H$2:$H$1823,MATCH('Ratios - Total'!$C153,IF(Data!$A$2:$A$1823='Ratios - Total'!$A153,Data!$C$2:$C$1823,0),0))/INDEX(Data!$G$2:$G$1823,MATCH('Ratios - Total'!$C153,IF(Data!$A$2:$A$1823='Ratios - Total'!$A153,Data!$C$2:$C$1823,0),0)),"Missing Data")</f>
        <v>Missing Data</v>
      </c>
      <c r="I153" s="5">
        <f t="array" ref="I153">IFERROR(INDEX(Data!$G$2:$G$1823,MATCH('Ratios - Total'!$C153,IF(Data!$A$2:$A$1823='Ratios - Total'!$A153,Data!$C$2:$C$1823,0),0))/INDEX(Data!$D$2:$D$1823,MATCH('Ratios - Total'!$C153,IF(Data!$A$2:$A$1823='Ratios - Total'!$A153,Data!$C$2:$C$1823,0),0)),"Missing Data")</f>
        <v>0</v>
      </c>
      <c r="J153" s="22"/>
      <c r="K153" s="5">
        <f t="array" ref="K153">IFERROR(INDEX(Data!$E$2:$E$1823,MATCH('Ratios - Total'!$C153,IF(Data!$A$2:$A$1823='Ratios - Total'!$A153,Data!$C$2:$C$1823,0),0))/INDEX(Data!$D$2:$D$1823,MATCH('Ratios - Total'!$C153,IF(Data!$A$2:$A$1823='Ratios - Total'!$A153,Data!$C$2:$C$1823,0),0)),"Missing Data")</f>
        <v>0</v>
      </c>
      <c r="L153" s="5"/>
      <c r="M153" s="5" t="str">
        <f t="array" ref="M153">IFERROR(INDEX(Data!$F$2:$F$1823,MATCH('Ratios - Total'!$C153,IF(Data!$A$2:$A$1823='Ratios - Total'!$A153,Data!$C$2:$C$1823,0),0))/INDEX(Data!$E$2:$E$1823,MATCH('Ratios - Total'!$C153,IF(Data!$A$2:$A$1823='Ratios - Total'!$A153,Data!$C$2:$C$1823,0),0)),"Missing Data")</f>
        <v>Missing Data</v>
      </c>
      <c r="N153" s="5"/>
      <c r="O153" s="5" t="str">
        <f t="array" ref="O153">IFERROR(INDEX(Data!$G$2:$G$1823,MATCH('Ratios - Total'!$C153,IF(Data!$A$2:$A$1823='Ratios - Total'!$A153,Data!$C$2:$C$1823,0),0))/INDEX(Data!$F$2:$F$1823,MATCH('Ratios - Total'!$C153,IF(Data!$A$2:$A$1823='Ratios - Total'!$A153,Data!$C$2:$C$1823,0),0)),"Missing Data")</f>
        <v>Missing Data</v>
      </c>
      <c r="P153" s="5" t="str">
        <f t="array" ref="P153">IFERROR(INDEX(Data!$H$2:$H$1823,MATCH('Ratios - Total'!$C153,IF(Data!$A$2:$A$1823='Ratios - Total'!$A153,Data!$C$2:$C$1823,0),0))/INDEX(Data!$G$2:$G$1823,MATCH('Ratios - Total'!$C153,IF(Data!$A$2:$A$1823='Ratios - Total'!$A153,Data!$C$2:$C$1823,0),0)),"Missing Data")</f>
        <v>Missing Data</v>
      </c>
      <c r="Q153" s="5"/>
      <c r="R153" s="5" t="str">
        <f t="array" ref="R153">IFERROR(INDEX(Data!$L$2:$L$1823,MATCH('Ratios - Total'!$C153,IF(Data!$A$2:$A$1823='Ratios - Total'!$A153,Data!$C$2:$C$1823,0),0))/INDEX(Data!$G$2:$G$1823,MATCH('Ratios - Total'!$C153,IF(Data!$A$2:$A$1823='Ratios - Total'!$A153,Data!$C$2:$C$1823,0),0)),"Missing Data")</f>
        <v>Missing Data</v>
      </c>
      <c r="S153" s="5"/>
      <c r="T153" s="5">
        <f t="array" ref="T153">IFERROR(INDEX(Data!$H$2:$H$1823,MATCH('Ratios - Total'!$C153,IF(Data!$A$2:$A$1823='Ratios - Total'!$A153,Data!$C$2:$C$1823,0),0))/INDEX(Data!$L$2:$L$1823,MATCH('Ratios - Total'!$C153,IF(Data!$A$2:$A$1823='Ratios - Total'!$A153,Data!$C$2:$C$1823,0),0)),"Missing Data")</f>
        <v>16980.987430020068</v>
      </c>
      <c r="U153" s="5">
        <f t="array" ref="U153">IFERROR(INDEX(Data!$K$2:$K$1823,MATCH('Ratios - Total'!$C153,IF(Data!$A$2:$A$1823='Ratios - Total'!$A153,Data!$C$2:$C$1823,0),0))/INDEX(Data!$H$2:$H$1823,MATCH('Ratios - Total'!$C153,IF(Data!$A$2:$A$1823='Ratios - Total'!$A153,Data!$C$2:$C$1823,0),0)),"Missing Data")</f>
        <v>0.54951819558378967</v>
      </c>
      <c r="V153" s="5">
        <f t="array" ref="V153">IFERROR(INDEX(Data!$K$2:$K$1823,MATCH('Ratios - Total'!$C153,IF(Data!$A$2:$A$1823='Ratios - Total'!$A153,Data!$C$2:$C$1823,0),0))/INDEX(Data!$L$2:$L$1823,MATCH('Ratios - Total'!$C153,IF(Data!$A$2:$A$1823='Ratios - Total'!$A153,Data!$C$2:$C$1823,0),0)),"Missing Data")</f>
        <v>9331.361571775642</v>
      </c>
      <c r="W153" s="5">
        <f t="shared" si="2"/>
        <v>7649.6258582444261</v>
      </c>
      <c r="X153" s="5" t="str">
        <f t="array" ref="X153">IFERROR(INDEX(Data!$K$2:$K$1823,MATCH('Ratios - Total'!$C153,IF(Data!$A$2:$A$1823='Ratios - Total'!$A153,Data!$C$2:$C$1823,0),0))/INDEX(Data!$G$2:$G$1823,MATCH('Ratios - Total'!$C153,IF(Data!$A$2:$A$1823='Ratios - Total'!$A153,Data!$C$2:$C$1823,0),0)),"Missing Data")</f>
        <v>Missing Data</v>
      </c>
    </row>
    <row r="154" spans="1:24" x14ac:dyDescent="0.25">
      <c r="A154" s="22" t="s">
        <v>96</v>
      </c>
      <c r="B154" s="22" t="s">
        <v>97</v>
      </c>
      <c r="C154" s="22">
        <v>1978</v>
      </c>
      <c r="D154" s="5">
        <f t="array" ref="D154">IFERROR(INDEX(Data!$H$2:$H$1823,MATCH('Ratios - Total'!$C154,IF(Data!$A$2:$A$1823='Ratios - Total'!$A154,Data!$C$2:$C$1823,0),0))/INDEX(Data!$D$2:$D$1823,MATCH('Ratios - Total'!$C154,IF(Data!$A$2:$A$1823='Ratios - Total'!$A154,Data!$C$2:$C$1823,0),0)),"Missing Data")</f>
        <v>326.38800693852261</v>
      </c>
      <c r="E154" s="22"/>
      <c r="F154" s="5">
        <f t="array" ref="F154">IFERROR(INDEX(Data!$G$2:$G$1823,MATCH('Ratios - Total'!$C154,IF(Data!$A$2:$A$1823='Ratios - Total'!$A154,Data!$C$2:$C$1823,0),0))/INDEX(Data!$D$2:$D$1823,MATCH('Ratios - Total'!$C154,IF(Data!$A$2:$A$1823='Ratios - Total'!$A154,Data!$C$2:$C$1823,0),0)),"Missing Data")</f>
        <v>0</v>
      </c>
      <c r="G154" s="5"/>
      <c r="H154" s="5" t="str">
        <f t="array" ref="H154">IFERROR(INDEX(Data!$H$2:$H$1823,MATCH('Ratios - Total'!$C154,IF(Data!$A$2:$A$1823='Ratios - Total'!$A154,Data!$C$2:$C$1823,0),0))/INDEX(Data!$G$2:$G$1823,MATCH('Ratios - Total'!$C154,IF(Data!$A$2:$A$1823='Ratios - Total'!$A154,Data!$C$2:$C$1823,0),0)),"Missing Data")</f>
        <v>Missing Data</v>
      </c>
      <c r="I154" s="5">
        <f t="array" ref="I154">IFERROR(INDEX(Data!$G$2:$G$1823,MATCH('Ratios - Total'!$C154,IF(Data!$A$2:$A$1823='Ratios - Total'!$A154,Data!$C$2:$C$1823,0),0))/INDEX(Data!$D$2:$D$1823,MATCH('Ratios - Total'!$C154,IF(Data!$A$2:$A$1823='Ratios - Total'!$A154,Data!$C$2:$C$1823,0),0)),"Missing Data")</f>
        <v>0</v>
      </c>
      <c r="J154" s="22"/>
      <c r="K154" s="5">
        <f t="array" ref="K154">IFERROR(INDEX(Data!$E$2:$E$1823,MATCH('Ratios - Total'!$C154,IF(Data!$A$2:$A$1823='Ratios - Total'!$A154,Data!$C$2:$C$1823,0),0))/INDEX(Data!$D$2:$D$1823,MATCH('Ratios - Total'!$C154,IF(Data!$A$2:$A$1823='Ratios - Total'!$A154,Data!$C$2:$C$1823,0),0)),"Missing Data")</f>
        <v>0</v>
      </c>
      <c r="L154" s="5"/>
      <c r="M154" s="5" t="str">
        <f t="array" ref="M154">IFERROR(INDEX(Data!$F$2:$F$1823,MATCH('Ratios - Total'!$C154,IF(Data!$A$2:$A$1823='Ratios - Total'!$A154,Data!$C$2:$C$1823,0),0))/INDEX(Data!$E$2:$E$1823,MATCH('Ratios - Total'!$C154,IF(Data!$A$2:$A$1823='Ratios - Total'!$A154,Data!$C$2:$C$1823,0),0)),"Missing Data")</f>
        <v>Missing Data</v>
      </c>
      <c r="N154" s="5"/>
      <c r="O154" s="5" t="str">
        <f t="array" ref="O154">IFERROR(INDEX(Data!$G$2:$G$1823,MATCH('Ratios - Total'!$C154,IF(Data!$A$2:$A$1823='Ratios - Total'!$A154,Data!$C$2:$C$1823,0),0))/INDEX(Data!$F$2:$F$1823,MATCH('Ratios - Total'!$C154,IF(Data!$A$2:$A$1823='Ratios - Total'!$A154,Data!$C$2:$C$1823,0),0)),"Missing Data")</f>
        <v>Missing Data</v>
      </c>
      <c r="P154" s="5" t="str">
        <f t="array" ref="P154">IFERROR(INDEX(Data!$H$2:$H$1823,MATCH('Ratios - Total'!$C154,IF(Data!$A$2:$A$1823='Ratios - Total'!$A154,Data!$C$2:$C$1823,0),0))/INDEX(Data!$G$2:$G$1823,MATCH('Ratios - Total'!$C154,IF(Data!$A$2:$A$1823='Ratios - Total'!$A154,Data!$C$2:$C$1823,0),0)),"Missing Data")</f>
        <v>Missing Data</v>
      </c>
      <c r="Q154" s="5"/>
      <c r="R154" s="5" t="str">
        <f t="array" ref="R154">IFERROR(INDEX(Data!$L$2:$L$1823,MATCH('Ratios - Total'!$C154,IF(Data!$A$2:$A$1823='Ratios - Total'!$A154,Data!$C$2:$C$1823,0),0))/INDEX(Data!$G$2:$G$1823,MATCH('Ratios - Total'!$C154,IF(Data!$A$2:$A$1823='Ratios - Total'!$A154,Data!$C$2:$C$1823,0),0)),"Missing Data")</f>
        <v>Missing Data</v>
      </c>
      <c r="S154" s="5"/>
      <c r="T154" s="5">
        <f t="array" ref="T154">IFERROR(INDEX(Data!$H$2:$H$1823,MATCH('Ratios - Total'!$C154,IF(Data!$A$2:$A$1823='Ratios - Total'!$A154,Data!$C$2:$C$1823,0),0))/INDEX(Data!$L$2:$L$1823,MATCH('Ratios - Total'!$C154,IF(Data!$A$2:$A$1823='Ratios - Total'!$A154,Data!$C$2:$C$1823,0),0)),"Missing Data")</f>
        <v>14528.464729171932</v>
      </c>
      <c r="U154" s="5">
        <f t="array" ref="U154">IFERROR(INDEX(Data!$K$2:$K$1823,MATCH('Ratios - Total'!$C154,IF(Data!$A$2:$A$1823='Ratios - Total'!$A154,Data!$C$2:$C$1823,0),0))/INDEX(Data!$H$2:$H$1823,MATCH('Ratios - Total'!$C154,IF(Data!$A$2:$A$1823='Ratios - Total'!$A154,Data!$C$2:$C$1823,0),0)),"Missing Data")</f>
        <v>0.6785514059060046</v>
      </c>
      <c r="V154" s="5">
        <f t="array" ref="V154">IFERROR(INDEX(Data!$K$2:$K$1823,MATCH('Ratios - Total'!$C154,IF(Data!$A$2:$A$1823='Ratios - Total'!$A154,Data!$C$2:$C$1823,0),0))/INDEX(Data!$L$2:$L$1823,MATCH('Ratios - Total'!$C154,IF(Data!$A$2:$A$1823='Ratios - Total'!$A154,Data!$C$2:$C$1823,0),0)),"Missing Data")</f>
        <v>9858.3101676354145</v>
      </c>
      <c r="W154" s="5">
        <f t="shared" si="2"/>
        <v>4670.1545615365176</v>
      </c>
      <c r="X154" s="5" t="str">
        <f t="array" ref="X154">IFERROR(INDEX(Data!$K$2:$K$1823,MATCH('Ratios - Total'!$C154,IF(Data!$A$2:$A$1823='Ratios - Total'!$A154,Data!$C$2:$C$1823,0),0))/INDEX(Data!$G$2:$G$1823,MATCH('Ratios - Total'!$C154,IF(Data!$A$2:$A$1823='Ratios - Total'!$A154,Data!$C$2:$C$1823,0),0)),"Missing Data")</f>
        <v>Missing Data</v>
      </c>
    </row>
    <row r="155" spans="1:24" x14ac:dyDescent="0.25">
      <c r="A155" s="22" t="s">
        <v>98</v>
      </c>
      <c r="B155" s="22" t="s">
        <v>99</v>
      </c>
      <c r="C155" s="22">
        <v>1978</v>
      </c>
      <c r="D155" s="5">
        <f t="array" ref="D155">IFERROR(INDEX(Data!$H$2:$H$1823,MATCH('Ratios - Total'!$C155,IF(Data!$A$2:$A$1823='Ratios - Total'!$A155,Data!$C$2:$C$1823,0),0))/INDEX(Data!$D$2:$D$1823,MATCH('Ratios - Total'!$C155,IF(Data!$A$2:$A$1823='Ratios - Total'!$A155,Data!$C$2:$C$1823,0),0)),"Missing Data")</f>
        <v>440.34298880317516</v>
      </c>
      <c r="E155" s="22"/>
      <c r="F155" s="5">
        <f t="array" ref="F155">IFERROR(INDEX(Data!$G$2:$G$1823,MATCH('Ratios - Total'!$C155,IF(Data!$A$2:$A$1823='Ratios - Total'!$A155,Data!$C$2:$C$1823,0),0))/INDEX(Data!$D$2:$D$1823,MATCH('Ratios - Total'!$C155,IF(Data!$A$2:$A$1823='Ratios - Total'!$A155,Data!$C$2:$C$1823,0),0)),"Missing Data")</f>
        <v>0</v>
      </c>
      <c r="G155" s="5"/>
      <c r="H155" s="5" t="str">
        <f t="array" ref="H155">IFERROR(INDEX(Data!$H$2:$H$1823,MATCH('Ratios - Total'!$C155,IF(Data!$A$2:$A$1823='Ratios - Total'!$A155,Data!$C$2:$C$1823,0),0))/INDEX(Data!$G$2:$G$1823,MATCH('Ratios - Total'!$C155,IF(Data!$A$2:$A$1823='Ratios - Total'!$A155,Data!$C$2:$C$1823,0),0)),"Missing Data")</f>
        <v>Missing Data</v>
      </c>
      <c r="I155" s="5">
        <f t="array" ref="I155">IFERROR(INDEX(Data!$G$2:$G$1823,MATCH('Ratios - Total'!$C155,IF(Data!$A$2:$A$1823='Ratios - Total'!$A155,Data!$C$2:$C$1823,0),0))/INDEX(Data!$D$2:$D$1823,MATCH('Ratios - Total'!$C155,IF(Data!$A$2:$A$1823='Ratios - Total'!$A155,Data!$C$2:$C$1823,0),0)),"Missing Data")</f>
        <v>0</v>
      </c>
      <c r="J155" s="22"/>
      <c r="K155" s="5">
        <f t="array" ref="K155">IFERROR(INDEX(Data!$E$2:$E$1823,MATCH('Ratios - Total'!$C155,IF(Data!$A$2:$A$1823='Ratios - Total'!$A155,Data!$C$2:$C$1823,0),0))/INDEX(Data!$D$2:$D$1823,MATCH('Ratios - Total'!$C155,IF(Data!$A$2:$A$1823='Ratios - Total'!$A155,Data!$C$2:$C$1823,0),0)),"Missing Data")</f>
        <v>0</v>
      </c>
      <c r="L155" s="5"/>
      <c r="M155" s="5" t="str">
        <f t="array" ref="M155">IFERROR(INDEX(Data!$F$2:$F$1823,MATCH('Ratios - Total'!$C155,IF(Data!$A$2:$A$1823='Ratios - Total'!$A155,Data!$C$2:$C$1823,0),0))/INDEX(Data!$E$2:$E$1823,MATCH('Ratios - Total'!$C155,IF(Data!$A$2:$A$1823='Ratios - Total'!$A155,Data!$C$2:$C$1823,0),0)),"Missing Data")</f>
        <v>Missing Data</v>
      </c>
      <c r="N155" s="5"/>
      <c r="O155" s="5" t="str">
        <f t="array" ref="O155">IFERROR(INDEX(Data!$G$2:$G$1823,MATCH('Ratios - Total'!$C155,IF(Data!$A$2:$A$1823='Ratios - Total'!$A155,Data!$C$2:$C$1823,0),0))/INDEX(Data!$F$2:$F$1823,MATCH('Ratios - Total'!$C155,IF(Data!$A$2:$A$1823='Ratios - Total'!$A155,Data!$C$2:$C$1823,0),0)),"Missing Data")</f>
        <v>Missing Data</v>
      </c>
      <c r="P155" s="5" t="str">
        <f t="array" ref="P155">IFERROR(INDEX(Data!$H$2:$H$1823,MATCH('Ratios - Total'!$C155,IF(Data!$A$2:$A$1823='Ratios - Total'!$A155,Data!$C$2:$C$1823,0),0))/INDEX(Data!$G$2:$G$1823,MATCH('Ratios - Total'!$C155,IF(Data!$A$2:$A$1823='Ratios - Total'!$A155,Data!$C$2:$C$1823,0),0)),"Missing Data")</f>
        <v>Missing Data</v>
      </c>
      <c r="Q155" s="5"/>
      <c r="R155" s="5" t="str">
        <f t="array" ref="R155">IFERROR(INDEX(Data!$L$2:$L$1823,MATCH('Ratios - Total'!$C155,IF(Data!$A$2:$A$1823='Ratios - Total'!$A155,Data!$C$2:$C$1823,0),0))/INDEX(Data!$G$2:$G$1823,MATCH('Ratios - Total'!$C155,IF(Data!$A$2:$A$1823='Ratios - Total'!$A155,Data!$C$2:$C$1823,0),0)),"Missing Data")</f>
        <v>Missing Data</v>
      </c>
      <c r="S155" s="5"/>
      <c r="T155" s="5">
        <f t="array" ref="T155">IFERROR(INDEX(Data!$H$2:$H$1823,MATCH('Ratios - Total'!$C155,IF(Data!$A$2:$A$1823='Ratios - Total'!$A155,Data!$C$2:$C$1823,0),0))/INDEX(Data!$L$2:$L$1823,MATCH('Ratios - Total'!$C155,IF(Data!$A$2:$A$1823='Ratios - Total'!$A155,Data!$C$2:$C$1823,0),0)),"Missing Data")</f>
        <v>25696.092257793262</v>
      </c>
      <c r="U155" s="5">
        <f t="array" ref="U155">IFERROR(INDEX(Data!$K$2:$K$1823,MATCH('Ratios - Total'!$C155,IF(Data!$A$2:$A$1823='Ratios - Total'!$A155,Data!$C$2:$C$1823,0),0))/INDEX(Data!$H$2:$H$1823,MATCH('Ratios - Total'!$C155,IF(Data!$A$2:$A$1823='Ratios - Total'!$A155,Data!$C$2:$C$1823,0),0)),"Missing Data")</f>
        <v>0.49599798267584549</v>
      </c>
      <c r="V155" s="5">
        <f t="array" ref="V155">IFERROR(INDEX(Data!$K$2:$K$1823,MATCH('Ratios - Total'!$C155,IF(Data!$A$2:$A$1823='Ratios - Total'!$A155,Data!$C$2:$C$1823,0),0))/INDEX(Data!$L$2:$L$1823,MATCH('Ratios - Total'!$C155,IF(Data!$A$2:$A$1823='Ratios - Total'!$A155,Data!$C$2:$C$1823,0),0)),"Missing Data")</f>
        <v>12745.209922517868</v>
      </c>
      <c r="W155" s="5">
        <f t="shared" si="2"/>
        <v>12950.882335275393</v>
      </c>
      <c r="X155" s="5" t="str">
        <f t="array" ref="X155">IFERROR(INDEX(Data!$K$2:$K$1823,MATCH('Ratios - Total'!$C155,IF(Data!$A$2:$A$1823='Ratios - Total'!$A155,Data!$C$2:$C$1823,0),0))/INDEX(Data!$G$2:$G$1823,MATCH('Ratios - Total'!$C155,IF(Data!$A$2:$A$1823='Ratios - Total'!$A155,Data!$C$2:$C$1823,0),0)),"Missing Data")</f>
        <v>Missing Data</v>
      </c>
    </row>
    <row r="156" spans="1:24" x14ac:dyDescent="0.25">
      <c r="A156" s="22" t="s">
        <v>100</v>
      </c>
      <c r="B156" s="22" t="s">
        <v>101</v>
      </c>
      <c r="C156" s="22">
        <v>1978</v>
      </c>
      <c r="D156" s="5">
        <f t="array" ref="D156">IFERROR(INDEX(Data!$H$2:$H$1823,MATCH('Ratios - Total'!$C156,IF(Data!$A$2:$A$1823='Ratios - Total'!$A156,Data!$C$2:$C$1823,0),0))/INDEX(Data!$D$2:$D$1823,MATCH('Ratios - Total'!$C156,IF(Data!$A$2:$A$1823='Ratios - Total'!$A156,Data!$C$2:$C$1823,0),0)),"Missing Data")</f>
        <v>356.51306277735944</v>
      </c>
      <c r="E156" s="22"/>
      <c r="F156" s="5">
        <f t="array" ref="F156">IFERROR(INDEX(Data!$G$2:$G$1823,MATCH('Ratios - Total'!$C156,IF(Data!$A$2:$A$1823='Ratios - Total'!$A156,Data!$C$2:$C$1823,0),0))/INDEX(Data!$D$2:$D$1823,MATCH('Ratios - Total'!$C156,IF(Data!$A$2:$A$1823='Ratios - Total'!$A156,Data!$C$2:$C$1823,0),0)),"Missing Data")</f>
        <v>0</v>
      </c>
      <c r="G156" s="5"/>
      <c r="H156" s="5" t="str">
        <f t="array" ref="H156">IFERROR(INDEX(Data!$H$2:$H$1823,MATCH('Ratios - Total'!$C156,IF(Data!$A$2:$A$1823='Ratios - Total'!$A156,Data!$C$2:$C$1823,0),0))/INDEX(Data!$G$2:$G$1823,MATCH('Ratios - Total'!$C156,IF(Data!$A$2:$A$1823='Ratios - Total'!$A156,Data!$C$2:$C$1823,0),0)),"Missing Data")</f>
        <v>Missing Data</v>
      </c>
      <c r="I156" s="5">
        <f t="array" ref="I156">IFERROR(INDEX(Data!$G$2:$G$1823,MATCH('Ratios - Total'!$C156,IF(Data!$A$2:$A$1823='Ratios - Total'!$A156,Data!$C$2:$C$1823,0),0))/INDEX(Data!$D$2:$D$1823,MATCH('Ratios - Total'!$C156,IF(Data!$A$2:$A$1823='Ratios - Total'!$A156,Data!$C$2:$C$1823,0),0)),"Missing Data")</f>
        <v>0</v>
      </c>
      <c r="J156" s="22"/>
      <c r="K156" s="5">
        <f t="array" ref="K156">IFERROR(INDEX(Data!$E$2:$E$1823,MATCH('Ratios - Total'!$C156,IF(Data!$A$2:$A$1823='Ratios - Total'!$A156,Data!$C$2:$C$1823,0),0))/INDEX(Data!$D$2:$D$1823,MATCH('Ratios - Total'!$C156,IF(Data!$A$2:$A$1823='Ratios - Total'!$A156,Data!$C$2:$C$1823,0),0)),"Missing Data")</f>
        <v>0</v>
      </c>
      <c r="L156" s="5"/>
      <c r="M156" s="5" t="str">
        <f t="array" ref="M156">IFERROR(INDEX(Data!$F$2:$F$1823,MATCH('Ratios - Total'!$C156,IF(Data!$A$2:$A$1823='Ratios - Total'!$A156,Data!$C$2:$C$1823,0),0))/INDEX(Data!$E$2:$E$1823,MATCH('Ratios - Total'!$C156,IF(Data!$A$2:$A$1823='Ratios - Total'!$A156,Data!$C$2:$C$1823,0),0)),"Missing Data")</f>
        <v>Missing Data</v>
      </c>
      <c r="N156" s="5"/>
      <c r="O156" s="5" t="str">
        <f t="array" ref="O156">IFERROR(INDEX(Data!$G$2:$G$1823,MATCH('Ratios - Total'!$C156,IF(Data!$A$2:$A$1823='Ratios - Total'!$A156,Data!$C$2:$C$1823,0),0))/INDEX(Data!$F$2:$F$1823,MATCH('Ratios - Total'!$C156,IF(Data!$A$2:$A$1823='Ratios - Total'!$A156,Data!$C$2:$C$1823,0),0)),"Missing Data")</f>
        <v>Missing Data</v>
      </c>
      <c r="P156" s="5" t="str">
        <f t="array" ref="P156">IFERROR(INDEX(Data!$H$2:$H$1823,MATCH('Ratios - Total'!$C156,IF(Data!$A$2:$A$1823='Ratios - Total'!$A156,Data!$C$2:$C$1823,0),0))/INDEX(Data!$G$2:$G$1823,MATCH('Ratios - Total'!$C156,IF(Data!$A$2:$A$1823='Ratios - Total'!$A156,Data!$C$2:$C$1823,0),0)),"Missing Data")</f>
        <v>Missing Data</v>
      </c>
      <c r="Q156" s="5"/>
      <c r="R156" s="5" t="str">
        <f t="array" ref="R156">IFERROR(INDEX(Data!$L$2:$L$1823,MATCH('Ratios - Total'!$C156,IF(Data!$A$2:$A$1823='Ratios - Total'!$A156,Data!$C$2:$C$1823,0),0))/INDEX(Data!$G$2:$G$1823,MATCH('Ratios - Total'!$C156,IF(Data!$A$2:$A$1823='Ratios - Total'!$A156,Data!$C$2:$C$1823,0),0)),"Missing Data")</f>
        <v>Missing Data</v>
      </c>
      <c r="S156" s="5"/>
      <c r="T156" s="5">
        <f t="array" ref="T156">IFERROR(INDEX(Data!$H$2:$H$1823,MATCH('Ratios - Total'!$C156,IF(Data!$A$2:$A$1823='Ratios - Total'!$A156,Data!$C$2:$C$1823,0),0))/INDEX(Data!$L$2:$L$1823,MATCH('Ratios - Total'!$C156,IF(Data!$A$2:$A$1823='Ratios - Total'!$A156,Data!$C$2:$C$1823,0),0)),"Missing Data")</f>
        <v>19209.512008978676</v>
      </c>
      <c r="U156" s="5">
        <f t="array" ref="U156">IFERROR(INDEX(Data!$K$2:$K$1823,MATCH('Ratios - Total'!$C156,IF(Data!$A$2:$A$1823='Ratios - Total'!$A156,Data!$C$2:$C$1823,0),0))/INDEX(Data!$H$2:$H$1823,MATCH('Ratios - Total'!$C156,IF(Data!$A$2:$A$1823='Ratios - Total'!$A156,Data!$C$2:$C$1823,0),0)),"Missing Data")</f>
        <v>0.56107923805424864</v>
      </c>
      <c r="V156" s="5">
        <f t="array" ref="V156">IFERROR(INDEX(Data!$K$2:$K$1823,MATCH('Ratios - Total'!$C156,IF(Data!$A$2:$A$1823='Ratios - Total'!$A156,Data!$C$2:$C$1823,0),0))/INDEX(Data!$L$2:$L$1823,MATCH('Ratios - Total'!$C156,IF(Data!$A$2:$A$1823='Ratios - Total'!$A156,Data!$C$2:$C$1823,0),0)),"Missing Data")</f>
        <v>10778.058361391695</v>
      </c>
      <c r="W156" s="5">
        <f t="shared" si="2"/>
        <v>8431.4536475869809</v>
      </c>
      <c r="X156" s="5" t="str">
        <f t="array" ref="X156">IFERROR(INDEX(Data!$K$2:$K$1823,MATCH('Ratios - Total'!$C156,IF(Data!$A$2:$A$1823='Ratios - Total'!$A156,Data!$C$2:$C$1823,0),0))/INDEX(Data!$G$2:$G$1823,MATCH('Ratios - Total'!$C156,IF(Data!$A$2:$A$1823='Ratios - Total'!$A156,Data!$C$2:$C$1823,0),0)),"Missing Data")</f>
        <v>Missing Data</v>
      </c>
    </row>
    <row r="157" spans="1:24" x14ac:dyDescent="0.25">
      <c r="A157" s="22" t="s">
        <v>102</v>
      </c>
      <c r="B157" s="22" t="s">
        <v>103</v>
      </c>
      <c r="C157" s="22">
        <v>1978</v>
      </c>
      <c r="D157" s="5">
        <f t="array" ref="D157">IFERROR(INDEX(Data!$H$2:$H$1823,MATCH('Ratios - Total'!$C157,IF(Data!$A$2:$A$1823='Ratios - Total'!$A157,Data!$C$2:$C$1823,0),0))/INDEX(Data!$D$2:$D$1823,MATCH('Ratios - Total'!$C157,IF(Data!$A$2:$A$1823='Ratios - Total'!$A157,Data!$C$2:$C$1823,0),0)),"Missing Data")</f>
        <v>384.91505078645167</v>
      </c>
      <c r="E157" s="22"/>
      <c r="F157" s="5">
        <f t="array" ref="F157">IFERROR(INDEX(Data!$G$2:$G$1823,MATCH('Ratios - Total'!$C157,IF(Data!$A$2:$A$1823='Ratios - Total'!$A157,Data!$C$2:$C$1823,0),0))/INDEX(Data!$D$2:$D$1823,MATCH('Ratios - Total'!$C157,IF(Data!$A$2:$A$1823='Ratios - Total'!$A157,Data!$C$2:$C$1823,0),0)),"Missing Data")</f>
        <v>0</v>
      </c>
      <c r="G157" s="5"/>
      <c r="H157" s="5" t="str">
        <f t="array" ref="H157">IFERROR(INDEX(Data!$H$2:$H$1823,MATCH('Ratios - Total'!$C157,IF(Data!$A$2:$A$1823='Ratios - Total'!$A157,Data!$C$2:$C$1823,0),0))/INDEX(Data!$G$2:$G$1823,MATCH('Ratios - Total'!$C157,IF(Data!$A$2:$A$1823='Ratios - Total'!$A157,Data!$C$2:$C$1823,0),0)),"Missing Data")</f>
        <v>Missing Data</v>
      </c>
      <c r="I157" s="5">
        <f t="array" ref="I157">IFERROR(INDEX(Data!$G$2:$G$1823,MATCH('Ratios - Total'!$C157,IF(Data!$A$2:$A$1823='Ratios - Total'!$A157,Data!$C$2:$C$1823,0),0))/INDEX(Data!$D$2:$D$1823,MATCH('Ratios - Total'!$C157,IF(Data!$A$2:$A$1823='Ratios - Total'!$A157,Data!$C$2:$C$1823,0),0)),"Missing Data")</f>
        <v>0</v>
      </c>
      <c r="J157" s="22"/>
      <c r="K157" s="5">
        <f t="array" ref="K157">IFERROR(INDEX(Data!$E$2:$E$1823,MATCH('Ratios - Total'!$C157,IF(Data!$A$2:$A$1823='Ratios - Total'!$A157,Data!$C$2:$C$1823,0),0))/INDEX(Data!$D$2:$D$1823,MATCH('Ratios - Total'!$C157,IF(Data!$A$2:$A$1823='Ratios - Total'!$A157,Data!$C$2:$C$1823,0),0)),"Missing Data")</f>
        <v>0</v>
      </c>
      <c r="L157" s="5"/>
      <c r="M157" s="5" t="str">
        <f t="array" ref="M157">IFERROR(INDEX(Data!$F$2:$F$1823,MATCH('Ratios - Total'!$C157,IF(Data!$A$2:$A$1823='Ratios - Total'!$A157,Data!$C$2:$C$1823,0),0))/INDEX(Data!$E$2:$E$1823,MATCH('Ratios - Total'!$C157,IF(Data!$A$2:$A$1823='Ratios - Total'!$A157,Data!$C$2:$C$1823,0),0)),"Missing Data")</f>
        <v>Missing Data</v>
      </c>
      <c r="N157" s="5"/>
      <c r="O157" s="5" t="str">
        <f t="array" ref="O157">IFERROR(INDEX(Data!$G$2:$G$1823,MATCH('Ratios - Total'!$C157,IF(Data!$A$2:$A$1823='Ratios - Total'!$A157,Data!$C$2:$C$1823,0),0))/INDEX(Data!$F$2:$F$1823,MATCH('Ratios - Total'!$C157,IF(Data!$A$2:$A$1823='Ratios - Total'!$A157,Data!$C$2:$C$1823,0),0)),"Missing Data")</f>
        <v>Missing Data</v>
      </c>
      <c r="P157" s="5" t="str">
        <f t="array" ref="P157">IFERROR(INDEX(Data!$H$2:$H$1823,MATCH('Ratios - Total'!$C157,IF(Data!$A$2:$A$1823='Ratios - Total'!$A157,Data!$C$2:$C$1823,0),0))/INDEX(Data!$G$2:$G$1823,MATCH('Ratios - Total'!$C157,IF(Data!$A$2:$A$1823='Ratios - Total'!$A157,Data!$C$2:$C$1823,0),0)),"Missing Data")</f>
        <v>Missing Data</v>
      </c>
      <c r="Q157" s="5"/>
      <c r="R157" s="5" t="str">
        <f t="array" ref="R157">IFERROR(INDEX(Data!$L$2:$L$1823,MATCH('Ratios - Total'!$C157,IF(Data!$A$2:$A$1823='Ratios - Total'!$A157,Data!$C$2:$C$1823,0),0))/INDEX(Data!$G$2:$G$1823,MATCH('Ratios - Total'!$C157,IF(Data!$A$2:$A$1823='Ratios - Total'!$A157,Data!$C$2:$C$1823,0),0)),"Missing Data")</f>
        <v>Missing Data</v>
      </c>
      <c r="S157" s="5"/>
      <c r="T157" s="5">
        <f t="array" ref="T157">IFERROR(INDEX(Data!$H$2:$H$1823,MATCH('Ratios - Total'!$C157,IF(Data!$A$2:$A$1823='Ratios - Total'!$A157,Data!$C$2:$C$1823,0),0))/INDEX(Data!$L$2:$L$1823,MATCH('Ratios - Total'!$C157,IF(Data!$A$2:$A$1823='Ratios - Total'!$A157,Data!$C$2:$C$1823,0),0)),"Missing Data")</f>
        <v>23277.344961746352</v>
      </c>
      <c r="U157" s="5">
        <f t="array" ref="U157">IFERROR(INDEX(Data!$K$2:$K$1823,MATCH('Ratios - Total'!$C157,IF(Data!$A$2:$A$1823='Ratios - Total'!$A157,Data!$C$2:$C$1823,0),0))/INDEX(Data!$H$2:$H$1823,MATCH('Ratios - Total'!$C157,IF(Data!$A$2:$A$1823='Ratios - Total'!$A157,Data!$C$2:$C$1823,0),0)),"Missing Data")</f>
        <v>0.52604037850677132</v>
      </c>
      <c r="V157" s="5">
        <f t="array" ref="V157">IFERROR(INDEX(Data!$K$2:$K$1823,MATCH('Ratios - Total'!$C157,IF(Data!$A$2:$A$1823='Ratios - Total'!$A157,Data!$C$2:$C$1823,0),0))/INDEX(Data!$L$2:$L$1823,MATCH('Ratios - Total'!$C157,IF(Data!$A$2:$A$1823='Ratios - Total'!$A157,Data!$C$2:$C$1823,0),0)),"Missing Data")</f>
        <v>12244.823354309738</v>
      </c>
      <c r="W157" s="5">
        <f t="shared" si="2"/>
        <v>11032.521607436614</v>
      </c>
      <c r="X157" s="5" t="str">
        <f t="array" ref="X157">IFERROR(INDEX(Data!$K$2:$K$1823,MATCH('Ratios - Total'!$C157,IF(Data!$A$2:$A$1823='Ratios - Total'!$A157,Data!$C$2:$C$1823,0),0))/INDEX(Data!$G$2:$G$1823,MATCH('Ratios - Total'!$C157,IF(Data!$A$2:$A$1823='Ratios - Total'!$A157,Data!$C$2:$C$1823,0),0)),"Missing Data")</f>
        <v>Missing Data</v>
      </c>
    </row>
    <row r="158" spans="1:24" x14ac:dyDescent="0.25">
      <c r="A158" s="22" t="s">
        <v>104</v>
      </c>
      <c r="B158" s="22" t="s">
        <v>105</v>
      </c>
      <c r="C158" s="22">
        <v>1978</v>
      </c>
      <c r="D158" s="5">
        <f t="array" ref="D158">IFERROR(INDEX(Data!$H$2:$H$1823,MATCH('Ratios - Total'!$C158,IF(Data!$A$2:$A$1823='Ratios - Total'!$A158,Data!$C$2:$C$1823,0),0))/INDEX(Data!$D$2:$D$1823,MATCH('Ratios - Total'!$C158,IF(Data!$A$2:$A$1823='Ratios - Total'!$A158,Data!$C$2:$C$1823,0),0)),"Missing Data")</f>
        <v>527.42070610842029</v>
      </c>
      <c r="E158" s="22"/>
      <c r="F158" s="5">
        <f t="array" ref="F158">IFERROR(INDEX(Data!$G$2:$G$1823,MATCH('Ratios - Total'!$C158,IF(Data!$A$2:$A$1823='Ratios - Total'!$A158,Data!$C$2:$C$1823,0),0))/INDEX(Data!$D$2:$D$1823,MATCH('Ratios - Total'!$C158,IF(Data!$A$2:$A$1823='Ratios - Total'!$A158,Data!$C$2:$C$1823,0),0)),"Missing Data")</f>
        <v>0</v>
      </c>
      <c r="G158" s="5"/>
      <c r="H158" s="5" t="str">
        <f t="array" ref="H158">IFERROR(INDEX(Data!$H$2:$H$1823,MATCH('Ratios - Total'!$C158,IF(Data!$A$2:$A$1823='Ratios - Total'!$A158,Data!$C$2:$C$1823,0),0))/INDEX(Data!$G$2:$G$1823,MATCH('Ratios - Total'!$C158,IF(Data!$A$2:$A$1823='Ratios - Total'!$A158,Data!$C$2:$C$1823,0),0)),"Missing Data")</f>
        <v>Missing Data</v>
      </c>
      <c r="I158" s="5">
        <f t="array" ref="I158">IFERROR(INDEX(Data!$G$2:$G$1823,MATCH('Ratios - Total'!$C158,IF(Data!$A$2:$A$1823='Ratios - Total'!$A158,Data!$C$2:$C$1823,0),0))/INDEX(Data!$D$2:$D$1823,MATCH('Ratios - Total'!$C158,IF(Data!$A$2:$A$1823='Ratios - Total'!$A158,Data!$C$2:$C$1823,0),0)),"Missing Data")</f>
        <v>0</v>
      </c>
      <c r="J158" s="22"/>
      <c r="K158" s="5">
        <f t="array" ref="K158">IFERROR(INDEX(Data!$E$2:$E$1823,MATCH('Ratios - Total'!$C158,IF(Data!$A$2:$A$1823='Ratios - Total'!$A158,Data!$C$2:$C$1823,0),0))/INDEX(Data!$D$2:$D$1823,MATCH('Ratios - Total'!$C158,IF(Data!$A$2:$A$1823='Ratios - Total'!$A158,Data!$C$2:$C$1823,0),0)),"Missing Data")</f>
        <v>0</v>
      </c>
      <c r="L158" s="5"/>
      <c r="M158" s="5" t="str">
        <f t="array" ref="M158">IFERROR(INDEX(Data!$F$2:$F$1823,MATCH('Ratios - Total'!$C158,IF(Data!$A$2:$A$1823='Ratios - Total'!$A158,Data!$C$2:$C$1823,0),0))/INDEX(Data!$E$2:$E$1823,MATCH('Ratios - Total'!$C158,IF(Data!$A$2:$A$1823='Ratios - Total'!$A158,Data!$C$2:$C$1823,0),0)),"Missing Data")</f>
        <v>Missing Data</v>
      </c>
      <c r="N158" s="5"/>
      <c r="O158" s="5" t="str">
        <f t="array" ref="O158">IFERROR(INDEX(Data!$G$2:$G$1823,MATCH('Ratios - Total'!$C158,IF(Data!$A$2:$A$1823='Ratios - Total'!$A158,Data!$C$2:$C$1823,0),0))/INDEX(Data!$F$2:$F$1823,MATCH('Ratios - Total'!$C158,IF(Data!$A$2:$A$1823='Ratios - Total'!$A158,Data!$C$2:$C$1823,0),0)),"Missing Data")</f>
        <v>Missing Data</v>
      </c>
      <c r="P158" s="5" t="str">
        <f t="array" ref="P158">IFERROR(INDEX(Data!$H$2:$H$1823,MATCH('Ratios - Total'!$C158,IF(Data!$A$2:$A$1823='Ratios - Total'!$A158,Data!$C$2:$C$1823,0),0))/INDEX(Data!$G$2:$G$1823,MATCH('Ratios - Total'!$C158,IF(Data!$A$2:$A$1823='Ratios - Total'!$A158,Data!$C$2:$C$1823,0),0)),"Missing Data")</f>
        <v>Missing Data</v>
      </c>
      <c r="Q158" s="5"/>
      <c r="R158" s="5" t="str">
        <f t="array" ref="R158">IFERROR(INDEX(Data!$L$2:$L$1823,MATCH('Ratios - Total'!$C158,IF(Data!$A$2:$A$1823='Ratios - Total'!$A158,Data!$C$2:$C$1823,0),0))/INDEX(Data!$G$2:$G$1823,MATCH('Ratios - Total'!$C158,IF(Data!$A$2:$A$1823='Ratios - Total'!$A158,Data!$C$2:$C$1823,0),0)),"Missing Data")</f>
        <v>Missing Data</v>
      </c>
      <c r="S158" s="5"/>
      <c r="T158" s="5">
        <f t="array" ref="T158">IFERROR(INDEX(Data!$H$2:$H$1823,MATCH('Ratios - Total'!$C158,IF(Data!$A$2:$A$1823='Ratios - Total'!$A158,Data!$C$2:$C$1823,0),0))/INDEX(Data!$L$2:$L$1823,MATCH('Ratios - Total'!$C158,IF(Data!$A$2:$A$1823='Ratios - Total'!$A158,Data!$C$2:$C$1823,0),0)),"Missing Data")</f>
        <v>25688.255905956823</v>
      </c>
      <c r="U158" s="5">
        <f t="array" ref="U158">IFERROR(INDEX(Data!$K$2:$K$1823,MATCH('Ratios - Total'!$C158,IF(Data!$A$2:$A$1823='Ratios - Total'!$A158,Data!$C$2:$C$1823,0),0))/INDEX(Data!$H$2:$H$1823,MATCH('Ratios - Total'!$C158,IF(Data!$A$2:$A$1823='Ratios - Total'!$A158,Data!$C$2:$C$1823,0),0)),"Missing Data")</f>
        <v>0.42246022247254295</v>
      </c>
      <c r="V158" s="5">
        <f t="array" ref="V158">IFERROR(INDEX(Data!$K$2:$K$1823,MATCH('Ratios - Total'!$C158,IF(Data!$A$2:$A$1823='Ratios - Total'!$A158,Data!$C$2:$C$1823,0),0))/INDEX(Data!$L$2:$L$1823,MATCH('Ratios - Total'!$C158,IF(Data!$A$2:$A$1823='Ratios - Total'!$A158,Data!$C$2:$C$1823,0),0)),"Missing Data")</f>
        <v>10852.266304962133</v>
      </c>
      <c r="W158" s="5">
        <f t="shared" si="2"/>
        <v>14835.98960099469</v>
      </c>
      <c r="X158" s="5" t="str">
        <f t="array" ref="X158">IFERROR(INDEX(Data!$K$2:$K$1823,MATCH('Ratios - Total'!$C158,IF(Data!$A$2:$A$1823='Ratios - Total'!$A158,Data!$C$2:$C$1823,0),0))/INDEX(Data!$G$2:$G$1823,MATCH('Ratios - Total'!$C158,IF(Data!$A$2:$A$1823='Ratios - Total'!$A158,Data!$C$2:$C$1823,0),0)),"Missing Data")</f>
        <v>Missing Data</v>
      </c>
    </row>
    <row r="159" spans="1:24" x14ac:dyDescent="0.25">
      <c r="A159" s="22" t="s">
        <v>4</v>
      </c>
      <c r="B159" s="22" t="s">
        <v>5</v>
      </c>
      <c r="C159" s="22">
        <v>1979</v>
      </c>
      <c r="D159" s="5">
        <f t="array" ref="D159">IFERROR(INDEX(Data!$H$2:$H$1823,MATCH('Ratios - Total'!$C159,IF(Data!$A$2:$A$1823='Ratios - Total'!$A159,Data!$C$2:$C$1823,0),0))/INDEX(Data!$D$2:$D$1823,MATCH('Ratios - Total'!$C159,IF(Data!$A$2:$A$1823='Ratios - Total'!$A159,Data!$C$2:$C$1823,0),0)),"Missing Data")</f>
        <v>311.5649111345196</v>
      </c>
      <c r="E159" s="22"/>
      <c r="F159" s="5">
        <f t="array" ref="F159">IFERROR(INDEX(Data!$G$2:$G$1823,MATCH('Ratios - Total'!$C159,IF(Data!$A$2:$A$1823='Ratios - Total'!$A159,Data!$C$2:$C$1823,0),0))/INDEX(Data!$D$2:$D$1823,MATCH('Ratios - Total'!$C159,IF(Data!$A$2:$A$1823='Ratios - Total'!$A159,Data!$C$2:$C$1823,0),0)),"Missing Data")</f>
        <v>0</v>
      </c>
      <c r="G159" s="5"/>
      <c r="H159" s="5" t="str">
        <f t="array" ref="H159">IFERROR(INDEX(Data!$H$2:$H$1823,MATCH('Ratios - Total'!$C159,IF(Data!$A$2:$A$1823='Ratios - Total'!$A159,Data!$C$2:$C$1823,0),0))/INDEX(Data!$G$2:$G$1823,MATCH('Ratios - Total'!$C159,IF(Data!$A$2:$A$1823='Ratios - Total'!$A159,Data!$C$2:$C$1823,0),0)),"Missing Data")</f>
        <v>Missing Data</v>
      </c>
      <c r="I159" s="5">
        <f t="array" ref="I159">IFERROR(INDEX(Data!$G$2:$G$1823,MATCH('Ratios - Total'!$C159,IF(Data!$A$2:$A$1823='Ratios - Total'!$A159,Data!$C$2:$C$1823,0),0))/INDEX(Data!$D$2:$D$1823,MATCH('Ratios - Total'!$C159,IF(Data!$A$2:$A$1823='Ratios - Total'!$A159,Data!$C$2:$C$1823,0),0)),"Missing Data")</f>
        <v>0</v>
      </c>
      <c r="J159" s="22"/>
      <c r="K159" s="5">
        <f t="array" ref="K159">IFERROR(INDEX(Data!$E$2:$E$1823,MATCH('Ratios - Total'!$C159,IF(Data!$A$2:$A$1823='Ratios - Total'!$A159,Data!$C$2:$C$1823,0),0))/INDEX(Data!$D$2:$D$1823,MATCH('Ratios - Total'!$C159,IF(Data!$A$2:$A$1823='Ratios - Total'!$A159,Data!$C$2:$C$1823,0),0)),"Missing Data")</f>
        <v>0</v>
      </c>
      <c r="L159" s="5"/>
      <c r="M159" s="5" t="str">
        <f t="array" ref="M159">IFERROR(INDEX(Data!$F$2:$F$1823,MATCH('Ratios - Total'!$C159,IF(Data!$A$2:$A$1823='Ratios - Total'!$A159,Data!$C$2:$C$1823,0),0))/INDEX(Data!$E$2:$E$1823,MATCH('Ratios - Total'!$C159,IF(Data!$A$2:$A$1823='Ratios - Total'!$A159,Data!$C$2:$C$1823,0),0)),"Missing Data")</f>
        <v>Missing Data</v>
      </c>
      <c r="N159" s="5"/>
      <c r="O159" s="5" t="str">
        <f t="array" ref="O159">IFERROR(INDEX(Data!$G$2:$G$1823,MATCH('Ratios - Total'!$C159,IF(Data!$A$2:$A$1823='Ratios - Total'!$A159,Data!$C$2:$C$1823,0),0))/INDEX(Data!$F$2:$F$1823,MATCH('Ratios - Total'!$C159,IF(Data!$A$2:$A$1823='Ratios - Total'!$A159,Data!$C$2:$C$1823,0),0)),"Missing Data")</f>
        <v>Missing Data</v>
      </c>
      <c r="P159" s="5" t="str">
        <f t="array" ref="P159">IFERROR(INDEX(Data!$H$2:$H$1823,MATCH('Ratios - Total'!$C159,IF(Data!$A$2:$A$1823='Ratios - Total'!$A159,Data!$C$2:$C$1823,0),0))/INDEX(Data!$G$2:$G$1823,MATCH('Ratios - Total'!$C159,IF(Data!$A$2:$A$1823='Ratios - Total'!$A159,Data!$C$2:$C$1823,0),0)),"Missing Data")</f>
        <v>Missing Data</v>
      </c>
      <c r="Q159" s="5"/>
      <c r="R159" s="5" t="str">
        <f t="array" ref="R159">IFERROR(INDEX(Data!$L$2:$L$1823,MATCH('Ratios - Total'!$C159,IF(Data!$A$2:$A$1823='Ratios - Total'!$A159,Data!$C$2:$C$1823,0),0))/INDEX(Data!$G$2:$G$1823,MATCH('Ratios - Total'!$C159,IF(Data!$A$2:$A$1823='Ratios - Total'!$A159,Data!$C$2:$C$1823,0),0)),"Missing Data")</f>
        <v>Missing Data</v>
      </c>
      <c r="S159" s="5"/>
      <c r="T159" s="5">
        <f t="array" ref="T159">IFERROR(INDEX(Data!$H$2:$H$1823,MATCH('Ratios - Total'!$C159,IF(Data!$A$2:$A$1823='Ratios - Total'!$A159,Data!$C$2:$C$1823,0),0))/INDEX(Data!$L$2:$L$1823,MATCH('Ratios - Total'!$C159,IF(Data!$A$2:$A$1823='Ratios - Total'!$A159,Data!$C$2:$C$1823,0),0)),"Missing Data")</f>
        <v>18408.938539296676</v>
      </c>
      <c r="U159" s="5">
        <f t="array" ref="U159">IFERROR(INDEX(Data!$K$2:$K$1823,MATCH('Ratios - Total'!$C159,IF(Data!$A$2:$A$1823='Ratios - Total'!$A159,Data!$C$2:$C$1823,0),0))/INDEX(Data!$H$2:$H$1823,MATCH('Ratios - Total'!$C159,IF(Data!$A$2:$A$1823='Ratios - Total'!$A159,Data!$C$2:$C$1823,0),0)),"Missing Data")</f>
        <v>0.51448138564292401</v>
      </c>
      <c r="V159" s="5">
        <f t="array" ref="V159">IFERROR(INDEX(Data!$K$2:$K$1823,MATCH('Ratios - Total'!$C159,IF(Data!$A$2:$A$1823='Ratios - Total'!$A159,Data!$C$2:$C$1823,0),0))/INDEX(Data!$L$2:$L$1823,MATCH('Ratios - Total'!$C159,IF(Data!$A$2:$A$1823='Ratios - Total'!$A159,Data!$C$2:$C$1823,0),0)),"Missing Data")</f>
        <v>9471.0562079127794</v>
      </c>
      <c r="W159" s="5">
        <f t="shared" si="2"/>
        <v>8937.8823313838966</v>
      </c>
      <c r="X159" s="5" t="str">
        <f t="array" ref="X159">IFERROR(INDEX(Data!$K$2:$K$1823,MATCH('Ratios - Total'!$C159,IF(Data!$A$2:$A$1823='Ratios - Total'!$A159,Data!$C$2:$C$1823,0),0))/INDEX(Data!$G$2:$G$1823,MATCH('Ratios - Total'!$C159,IF(Data!$A$2:$A$1823='Ratios - Total'!$A159,Data!$C$2:$C$1823,0),0)),"Missing Data")</f>
        <v>Missing Data</v>
      </c>
    </row>
    <row r="160" spans="1:24" x14ac:dyDescent="0.25">
      <c r="A160" s="22" t="s">
        <v>6</v>
      </c>
      <c r="B160" s="22" t="s">
        <v>7</v>
      </c>
      <c r="C160" s="22">
        <v>1979</v>
      </c>
      <c r="D160" s="5">
        <f t="array" ref="D160">IFERROR(INDEX(Data!$H$2:$H$1823,MATCH('Ratios - Total'!$C160,IF(Data!$A$2:$A$1823='Ratios - Total'!$A160,Data!$C$2:$C$1823,0),0))/INDEX(Data!$D$2:$D$1823,MATCH('Ratios - Total'!$C160,IF(Data!$A$2:$A$1823='Ratios - Total'!$A160,Data!$C$2:$C$1823,0),0)),"Missing Data")</f>
        <v>1303.3126499216937</v>
      </c>
      <c r="E160" s="22"/>
      <c r="F160" s="5">
        <f t="array" ref="F160">IFERROR(INDEX(Data!$G$2:$G$1823,MATCH('Ratios - Total'!$C160,IF(Data!$A$2:$A$1823='Ratios - Total'!$A160,Data!$C$2:$C$1823,0),0))/INDEX(Data!$D$2:$D$1823,MATCH('Ratios - Total'!$C160,IF(Data!$A$2:$A$1823='Ratios - Total'!$A160,Data!$C$2:$C$1823,0),0)),"Missing Data")</f>
        <v>0</v>
      </c>
      <c r="G160" s="5"/>
      <c r="H160" s="5" t="str">
        <f t="array" ref="H160">IFERROR(INDEX(Data!$H$2:$H$1823,MATCH('Ratios - Total'!$C160,IF(Data!$A$2:$A$1823='Ratios - Total'!$A160,Data!$C$2:$C$1823,0),0))/INDEX(Data!$G$2:$G$1823,MATCH('Ratios - Total'!$C160,IF(Data!$A$2:$A$1823='Ratios - Total'!$A160,Data!$C$2:$C$1823,0),0)),"Missing Data")</f>
        <v>Missing Data</v>
      </c>
      <c r="I160" s="5">
        <f t="array" ref="I160">IFERROR(INDEX(Data!$G$2:$G$1823,MATCH('Ratios - Total'!$C160,IF(Data!$A$2:$A$1823='Ratios - Total'!$A160,Data!$C$2:$C$1823,0),0))/INDEX(Data!$D$2:$D$1823,MATCH('Ratios - Total'!$C160,IF(Data!$A$2:$A$1823='Ratios - Total'!$A160,Data!$C$2:$C$1823,0),0)),"Missing Data")</f>
        <v>0</v>
      </c>
      <c r="J160" s="22"/>
      <c r="K160" s="5">
        <f t="array" ref="K160">IFERROR(INDEX(Data!$E$2:$E$1823,MATCH('Ratios - Total'!$C160,IF(Data!$A$2:$A$1823='Ratios - Total'!$A160,Data!$C$2:$C$1823,0),0))/INDEX(Data!$D$2:$D$1823,MATCH('Ratios - Total'!$C160,IF(Data!$A$2:$A$1823='Ratios - Total'!$A160,Data!$C$2:$C$1823,0),0)),"Missing Data")</f>
        <v>0</v>
      </c>
      <c r="L160" s="5"/>
      <c r="M160" s="5" t="str">
        <f t="array" ref="M160">IFERROR(INDEX(Data!$F$2:$F$1823,MATCH('Ratios - Total'!$C160,IF(Data!$A$2:$A$1823='Ratios - Total'!$A160,Data!$C$2:$C$1823,0),0))/INDEX(Data!$E$2:$E$1823,MATCH('Ratios - Total'!$C160,IF(Data!$A$2:$A$1823='Ratios - Total'!$A160,Data!$C$2:$C$1823,0),0)),"Missing Data")</f>
        <v>Missing Data</v>
      </c>
      <c r="N160" s="5"/>
      <c r="O160" s="5" t="str">
        <f t="array" ref="O160">IFERROR(INDEX(Data!$G$2:$G$1823,MATCH('Ratios - Total'!$C160,IF(Data!$A$2:$A$1823='Ratios - Total'!$A160,Data!$C$2:$C$1823,0),0))/INDEX(Data!$F$2:$F$1823,MATCH('Ratios - Total'!$C160,IF(Data!$A$2:$A$1823='Ratios - Total'!$A160,Data!$C$2:$C$1823,0),0)),"Missing Data")</f>
        <v>Missing Data</v>
      </c>
      <c r="P160" s="5" t="str">
        <f t="array" ref="P160">IFERROR(INDEX(Data!$H$2:$H$1823,MATCH('Ratios - Total'!$C160,IF(Data!$A$2:$A$1823='Ratios - Total'!$A160,Data!$C$2:$C$1823,0),0))/INDEX(Data!$G$2:$G$1823,MATCH('Ratios - Total'!$C160,IF(Data!$A$2:$A$1823='Ratios - Total'!$A160,Data!$C$2:$C$1823,0),0)),"Missing Data")</f>
        <v>Missing Data</v>
      </c>
      <c r="Q160" s="5"/>
      <c r="R160" s="5" t="str">
        <f t="array" ref="R160">IFERROR(INDEX(Data!$L$2:$L$1823,MATCH('Ratios - Total'!$C160,IF(Data!$A$2:$A$1823='Ratios - Total'!$A160,Data!$C$2:$C$1823,0),0))/INDEX(Data!$G$2:$G$1823,MATCH('Ratios - Total'!$C160,IF(Data!$A$2:$A$1823='Ratios - Total'!$A160,Data!$C$2:$C$1823,0),0)),"Missing Data")</f>
        <v>Missing Data</v>
      </c>
      <c r="S160" s="5"/>
      <c r="T160" s="5">
        <f t="array" ref="T160">IFERROR(INDEX(Data!$H$2:$H$1823,MATCH('Ratios - Total'!$C160,IF(Data!$A$2:$A$1823='Ratios - Total'!$A160,Data!$C$2:$C$1823,0),0))/INDEX(Data!$L$2:$L$1823,MATCH('Ratios - Total'!$C160,IF(Data!$A$2:$A$1823='Ratios - Total'!$A160,Data!$C$2:$C$1823,0),0)),"Missing Data")</f>
        <v>51827.355143870715</v>
      </c>
      <c r="U160" s="5">
        <f t="array" ref="U160">IFERROR(INDEX(Data!$K$2:$K$1823,MATCH('Ratios - Total'!$C160,IF(Data!$A$2:$A$1823='Ratios - Total'!$A160,Data!$C$2:$C$1823,0),0))/INDEX(Data!$H$2:$H$1823,MATCH('Ratios - Total'!$C160,IF(Data!$A$2:$A$1823='Ratios - Total'!$A160,Data!$C$2:$C$1823,0),0)),"Missing Data")</f>
        <v>0.38490789893981109</v>
      </c>
      <c r="V160" s="5">
        <f t="array" ref="V160">IFERROR(INDEX(Data!$K$2:$K$1823,MATCH('Ratios - Total'!$C160,IF(Data!$A$2:$A$1823='Ratios - Total'!$A160,Data!$C$2:$C$1823,0),0))/INDEX(Data!$L$2:$L$1823,MATCH('Ratios - Total'!$C160,IF(Data!$A$2:$A$1823='Ratios - Total'!$A160,Data!$C$2:$C$1823,0),0)),"Missing Data")</f>
        <v>19948.758376034686</v>
      </c>
      <c r="W160" s="5">
        <f t="shared" si="2"/>
        <v>31878.596767836028</v>
      </c>
      <c r="X160" s="5" t="str">
        <f t="array" ref="X160">IFERROR(INDEX(Data!$K$2:$K$1823,MATCH('Ratios - Total'!$C160,IF(Data!$A$2:$A$1823='Ratios - Total'!$A160,Data!$C$2:$C$1823,0),0))/INDEX(Data!$G$2:$G$1823,MATCH('Ratios - Total'!$C160,IF(Data!$A$2:$A$1823='Ratios - Total'!$A160,Data!$C$2:$C$1823,0),0)),"Missing Data")</f>
        <v>Missing Data</v>
      </c>
    </row>
    <row r="161" spans="1:24" x14ac:dyDescent="0.25">
      <c r="A161" s="22" t="s">
        <v>8</v>
      </c>
      <c r="B161" s="22" t="s">
        <v>9</v>
      </c>
      <c r="C161" s="22">
        <v>1979</v>
      </c>
      <c r="D161" s="5">
        <f t="array" ref="D161">IFERROR(INDEX(Data!$H$2:$H$1823,MATCH('Ratios - Total'!$C161,IF(Data!$A$2:$A$1823='Ratios - Total'!$A161,Data!$C$2:$C$1823,0),0))/INDEX(Data!$D$2:$D$1823,MATCH('Ratios - Total'!$C161,IF(Data!$A$2:$A$1823='Ratios - Total'!$A161,Data!$C$2:$C$1823,0),0)),"Missing Data")</f>
        <v>436.58562667372098</v>
      </c>
      <c r="E161" s="22"/>
      <c r="F161" s="5">
        <f t="array" ref="F161">IFERROR(INDEX(Data!$G$2:$G$1823,MATCH('Ratios - Total'!$C161,IF(Data!$A$2:$A$1823='Ratios - Total'!$A161,Data!$C$2:$C$1823,0),0))/INDEX(Data!$D$2:$D$1823,MATCH('Ratios - Total'!$C161,IF(Data!$A$2:$A$1823='Ratios - Total'!$A161,Data!$C$2:$C$1823,0),0)),"Missing Data")</f>
        <v>0</v>
      </c>
      <c r="G161" s="5"/>
      <c r="H161" s="5" t="str">
        <f t="array" ref="H161">IFERROR(INDEX(Data!$H$2:$H$1823,MATCH('Ratios - Total'!$C161,IF(Data!$A$2:$A$1823='Ratios - Total'!$A161,Data!$C$2:$C$1823,0),0))/INDEX(Data!$G$2:$G$1823,MATCH('Ratios - Total'!$C161,IF(Data!$A$2:$A$1823='Ratios - Total'!$A161,Data!$C$2:$C$1823,0),0)),"Missing Data")</f>
        <v>Missing Data</v>
      </c>
      <c r="I161" s="5">
        <f t="array" ref="I161">IFERROR(INDEX(Data!$G$2:$G$1823,MATCH('Ratios - Total'!$C161,IF(Data!$A$2:$A$1823='Ratios - Total'!$A161,Data!$C$2:$C$1823,0),0))/INDEX(Data!$D$2:$D$1823,MATCH('Ratios - Total'!$C161,IF(Data!$A$2:$A$1823='Ratios - Total'!$A161,Data!$C$2:$C$1823,0),0)),"Missing Data")</f>
        <v>0</v>
      </c>
      <c r="J161" s="22"/>
      <c r="K161" s="5">
        <f t="array" ref="K161">IFERROR(INDEX(Data!$E$2:$E$1823,MATCH('Ratios - Total'!$C161,IF(Data!$A$2:$A$1823='Ratios - Total'!$A161,Data!$C$2:$C$1823,0),0))/INDEX(Data!$D$2:$D$1823,MATCH('Ratios - Total'!$C161,IF(Data!$A$2:$A$1823='Ratios - Total'!$A161,Data!$C$2:$C$1823,0),0)),"Missing Data")</f>
        <v>0</v>
      </c>
      <c r="L161" s="5"/>
      <c r="M161" s="5" t="str">
        <f t="array" ref="M161">IFERROR(INDEX(Data!$F$2:$F$1823,MATCH('Ratios - Total'!$C161,IF(Data!$A$2:$A$1823='Ratios - Total'!$A161,Data!$C$2:$C$1823,0),0))/INDEX(Data!$E$2:$E$1823,MATCH('Ratios - Total'!$C161,IF(Data!$A$2:$A$1823='Ratios - Total'!$A161,Data!$C$2:$C$1823,0),0)),"Missing Data")</f>
        <v>Missing Data</v>
      </c>
      <c r="N161" s="5"/>
      <c r="O161" s="5" t="str">
        <f t="array" ref="O161">IFERROR(INDEX(Data!$G$2:$G$1823,MATCH('Ratios - Total'!$C161,IF(Data!$A$2:$A$1823='Ratios - Total'!$A161,Data!$C$2:$C$1823,0),0))/INDEX(Data!$F$2:$F$1823,MATCH('Ratios - Total'!$C161,IF(Data!$A$2:$A$1823='Ratios - Total'!$A161,Data!$C$2:$C$1823,0),0)),"Missing Data")</f>
        <v>Missing Data</v>
      </c>
      <c r="P161" s="5" t="str">
        <f t="array" ref="P161">IFERROR(INDEX(Data!$H$2:$H$1823,MATCH('Ratios - Total'!$C161,IF(Data!$A$2:$A$1823='Ratios - Total'!$A161,Data!$C$2:$C$1823,0),0))/INDEX(Data!$G$2:$G$1823,MATCH('Ratios - Total'!$C161,IF(Data!$A$2:$A$1823='Ratios - Total'!$A161,Data!$C$2:$C$1823,0),0)),"Missing Data")</f>
        <v>Missing Data</v>
      </c>
      <c r="Q161" s="5"/>
      <c r="R161" s="5" t="str">
        <f t="array" ref="R161">IFERROR(INDEX(Data!$L$2:$L$1823,MATCH('Ratios - Total'!$C161,IF(Data!$A$2:$A$1823='Ratios - Total'!$A161,Data!$C$2:$C$1823,0),0))/INDEX(Data!$G$2:$G$1823,MATCH('Ratios - Total'!$C161,IF(Data!$A$2:$A$1823='Ratios - Total'!$A161,Data!$C$2:$C$1823,0),0)),"Missing Data")</f>
        <v>Missing Data</v>
      </c>
      <c r="S161" s="5"/>
      <c r="T161" s="5">
        <f t="array" ref="T161">IFERROR(INDEX(Data!$H$2:$H$1823,MATCH('Ratios - Total'!$C161,IF(Data!$A$2:$A$1823='Ratios - Total'!$A161,Data!$C$2:$C$1823,0),0))/INDEX(Data!$L$2:$L$1823,MATCH('Ratios - Total'!$C161,IF(Data!$A$2:$A$1823='Ratios - Total'!$A161,Data!$C$2:$C$1823,0),0)),"Missing Data")</f>
        <v>22781.45346675632</v>
      </c>
      <c r="U161" s="5">
        <f t="array" ref="U161">IFERROR(INDEX(Data!$K$2:$K$1823,MATCH('Ratios - Total'!$C161,IF(Data!$A$2:$A$1823='Ratios - Total'!$A161,Data!$C$2:$C$1823,0),0))/INDEX(Data!$H$2:$H$1823,MATCH('Ratios - Total'!$C161,IF(Data!$A$2:$A$1823='Ratios - Total'!$A161,Data!$C$2:$C$1823,0),0)),"Missing Data")</f>
        <v>0.55657845524905047</v>
      </c>
      <c r="V161" s="5">
        <f t="array" ref="V161">IFERROR(INDEX(Data!$K$2:$K$1823,MATCH('Ratios - Total'!$C161,IF(Data!$A$2:$A$1823='Ratios - Total'!$A161,Data!$C$2:$C$1823,0),0))/INDEX(Data!$L$2:$L$1823,MATCH('Ratios - Total'!$C161,IF(Data!$A$2:$A$1823='Ratios - Total'!$A161,Data!$C$2:$C$1823,0),0)),"Missing Data")</f>
        <v>12679.666178855357</v>
      </c>
      <c r="W161" s="5">
        <f t="shared" si="2"/>
        <v>10101.787287900963</v>
      </c>
      <c r="X161" s="5" t="str">
        <f t="array" ref="X161">IFERROR(INDEX(Data!$K$2:$K$1823,MATCH('Ratios - Total'!$C161,IF(Data!$A$2:$A$1823='Ratios - Total'!$A161,Data!$C$2:$C$1823,0),0))/INDEX(Data!$G$2:$G$1823,MATCH('Ratios - Total'!$C161,IF(Data!$A$2:$A$1823='Ratios - Total'!$A161,Data!$C$2:$C$1823,0),0)),"Missing Data")</f>
        <v>Missing Data</v>
      </c>
    </row>
    <row r="162" spans="1:24" x14ac:dyDescent="0.25">
      <c r="A162" s="22" t="s">
        <v>10</v>
      </c>
      <c r="B162" s="22" t="s">
        <v>11</v>
      </c>
      <c r="C162" s="22">
        <v>1979</v>
      </c>
      <c r="D162" s="5">
        <f t="array" ref="D162">IFERROR(INDEX(Data!$H$2:$H$1823,MATCH('Ratios - Total'!$C162,IF(Data!$A$2:$A$1823='Ratios - Total'!$A162,Data!$C$2:$C$1823,0),0))/INDEX(Data!$D$2:$D$1823,MATCH('Ratios - Total'!$C162,IF(Data!$A$2:$A$1823='Ratios - Total'!$A162,Data!$C$2:$C$1823,0),0)),"Missing Data")</f>
        <v>291.33737866965754</v>
      </c>
      <c r="E162" s="22"/>
      <c r="F162" s="5">
        <f t="array" ref="F162">IFERROR(INDEX(Data!$G$2:$G$1823,MATCH('Ratios - Total'!$C162,IF(Data!$A$2:$A$1823='Ratios - Total'!$A162,Data!$C$2:$C$1823,0),0))/INDEX(Data!$D$2:$D$1823,MATCH('Ratios - Total'!$C162,IF(Data!$A$2:$A$1823='Ratios - Total'!$A162,Data!$C$2:$C$1823,0),0)),"Missing Data")</f>
        <v>0</v>
      </c>
      <c r="G162" s="5"/>
      <c r="H162" s="5" t="str">
        <f t="array" ref="H162">IFERROR(INDEX(Data!$H$2:$H$1823,MATCH('Ratios - Total'!$C162,IF(Data!$A$2:$A$1823='Ratios - Total'!$A162,Data!$C$2:$C$1823,0),0))/INDEX(Data!$G$2:$G$1823,MATCH('Ratios - Total'!$C162,IF(Data!$A$2:$A$1823='Ratios - Total'!$A162,Data!$C$2:$C$1823,0),0)),"Missing Data")</f>
        <v>Missing Data</v>
      </c>
      <c r="I162" s="5">
        <f t="array" ref="I162">IFERROR(INDEX(Data!$G$2:$G$1823,MATCH('Ratios - Total'!$C162,IF(Data!$A$2:$A$1823='Ratios - Total'!$A162,Data!$C$2:$C$1823,0),0))/INDEX(Data!$D$2:$D$1823,MATCH('Ratios - Total'!$C162,IF(Data!$A$2:$A$1823='Ratios - Total'!$A162,Data!$C$2:$C$1823,0),0)),"Missing Data")</f>
        <v>0</v>
      </c>
      <c r="J162" s="22"/>
      <c r="K162" s="5">
        <f t="array" ref="K162">IFERROR(INDEX(Data!$E$2:$E$1823,MATCH('Ratios - Total'!$C162,IF(Data!$A$2:$A$1823='Ratios - Total'!$A162,Data!$C$2:$C$1823,0),0))/INDEX(Data!$D$2:$D$1823,MATCH('Ratios - Total'!$C162,IF(Data!$A$2:$A$1823='Ratios - Total'!$A162,Data!$C$2:$C$1823,0),0)),"Missing Data")</f>
        <v>0</v>
      </c>
      <c r="L162" s="5"/>
      <c r="M162" s="5" t="str">
        <f t="array" ref="M162">IFERROR(INDEX(Data!$F$2:$F$1823,MATCH('Ratios - Total'!$C162,IF(Data!$A$2:$A$1823='Ratios - Total'!$A162,Data!$C$2:$C$1823,0),0))/INDEX(Data!$E$2:$E$1823,MATCH('Ratios - Total'!$C162,IF(Data!$A$2:$A$1823='Ratios - Total'!$A162,Data!$C$2:$C$1823,0),0)),"Missing Data")</f>
        <v>Missing Data</v>
      </c>
      <c r="N162" s="5"/>
      <c r="O162" s="5" t="str">
        <f t="array" ref="O162">IFERROR(INDEX(Data!$G$2:$G$1823,MATCH('Ratios - Total'!$C162,IF(Data!$A$2:$A$1823='Ratios - Total'!$A162,Data!$C$2:$C$1823,0),0))/INDEX(Data!$F$2:$F$1823,MATCH('Ratios - Total'!$C162,IF(Data!$A$2:$A$1823='Ratios - Total'!$A162,Data!$C$2:$C$1823,0),0)),"Missing Data")</f>
        <v>Missing Data</v>
      </c>
      <c r="P162" s="5" t="str">
        <f t="array" ref="P162">IFERROR(INDEX(Data!$H$2:$H$1823,MATCH('Ratios - Total'!$C162,IF(Data!$A$2:$A$1823='Ratios - Total'!$A162,Data!$C$2:$C$1823,0),0))/INDEX(Data!$G$2:$G$1823,MATCH('Ratios - Total'!$C162,IF(Data!$A$2:$A$1823='Ratios - Total'!$A162,Data!$C$2:$C$1823,0),0)),"Missing Data")</f>
        <v>Missing Data</v>
      </c>
      <c r="Q162" s="5"/>
      <c r="R162" s="5" t="str">
        <f t="array" ref="R162">IFERROR(INDEX(Data!$L$2:$L$1823,MATCH('Ratios - Total'!$C162,IF(Data!$A$2:$A$1823='Ratios - Total'!$A162,Data!$C$2:$C$1823,0),0))/INDEX(Data!$G$2:$G$1823,MATCH('Ratios - Total'!$C162,IF(Data!$A$2:$A$1823='Ratios - Total'!$A162,Data!$C$2:$C$1823,0),0)),"Missing Data")</f>
        <v>Missing Data</v>
      </c>
      <c r="S162" s="5"/>
      <c r="T162" s="5">
        <f t="array" ref="T162">IFERROR(INDEX(Data!$H$2:$H$1823,MATCH('Ratios - Total'!$C162,IF(Data!$A$2:$A$1823='Ratios - Total'!$A162,Data!$C$2:$C$1823,0),0))/INDEX(Data!$L$2:$L$1823,MATCH('Ratios - Total'!$C162,IF(Data!$A$2:$A$1823='Ratios - Total'!$A162,Data!$C$2:$C$1823,0),0)),"Missing Data")</f>
        <v>16242.703095823095</v>
      </c>
      <c r="U162" s="5">
        <f t="array" ref="U162">IFERROR(INDEX(Data!$K$2:$K$1823,MATCH('Ratios - Total'!$C162,IF(Data!$A$2:$A$1823='Ratios - Total'!$A162,Data!$C$2:$C$1823,0),0))/INDEX(Data!$H$2:$H$1823,MATCH('Ratios - Total'!$C162,IF(Data!$A$2:$A$1823='Ratios - Total'!$A162,Data!$C$2:$C$1823,0),0)),"Missing Data")</f>
        <v>0.56144659331705871</v>
      </c>
      <c r="V162" s="5">
        <f t="array" ref="V162">IFERROR(INDEX(Data!$K$2:$K$1823,MATCH('Ratios - Total'!$C162,IF(Data!$A$2:$A$1823='Ratios - Total'!$A162,Data!$C$2:$C$1823,0),0))/INDEX(Data!$L$2:$L$1823,MATCH('Ratios - Total'!$C162,IF(Data!$A$2:$A$1823='Ratios - Total'!$A162,Data!$C$2:$C$1823,0),0)),"Missing Data")</f>
        <v>9119.4103194103191</v>
      </c>
      <c r="W162" s="5">
        <f t="shared" si="2"/>
        <v>7123.2927764127762</v>
      </c>
      <c r="X162" s="5" t="str">
        <f t="array" ref="X162">IFERROR(INDEX(Data!$K$2:$K$1823,MATCH('Ratios - Total'!$C162,IF(Data!$A$2:$A$1823='Ratios - Total'!$A162,Data!$C$2:$C$1823,0),0))/INDEX(Data!$G$2:$G$1823,MATCH('Ratios - Total'!$C162,IF(Data!$A$2:$A$1823='Ratios - Total'!$A162,Data!$C$2:$C$1823,0),0)),"Missing Data")</f>
        <v>Missing Data</v>
      </c>
    </row>
    <row r="163" spans="1:24" x14ac:dyDescent="0.25">
      <c r="A163" s="22" t="s">
        <v>12</v>
      </c>
      <c r="B163" s="22" t="s">
        <v>13</v>
      </c>
      <c r="C163" s="22">
        <v>1979</v>
      </c>
      <c r="D163" s="5">
        <f t="array" ref="D163">IFERROR(INDEX(Data!$H$2:$H$1823,MATCH('Ratios - Total'!$C163,IF(Data!$A$2:$A$1823='Ratios - Total'!$A163,Data!$C$2:$C$1823,0),0))/INDEX(Data!$D$2:$D$1823,MATCH('Ratios - Total'!$C163,IF(Data!$A$2:$A$1823='Ratios - Total'!$A163,Data!$C$2:$C$1823,0),0)),"Missing Data")</f>
        <v>398.19549638833581</v>
      </c>
      <c r="E163" s="22"/>
      <c r="F163" s="5">
        <f t="array" ref="F163">IFERROR(INDEX(Data!$G$2:$G$1823,MATCH('Ratios - Total'!$C163,IF(Data!$A$2:$A$1823='Ratios - Total'!$A163,Data!$C$2:$C$1823,0),0))/INDEX(Data!$D$2:$D$1823,MATCH('Ratios - Total'!$C163,IF(Data!$A$2:$A$1823='Ratios - Total'!$A163,Data!$C$2:$C$1823,0),0)),"Missing Data")</f>
        <v>0</v>
      </c>
      <c r="G163" s="5"/>
      <c r="H163" s="5" t="str">
        <f t="array" ref="H163">IFERROR(INDEX(Data!$H$2:$H$1823,MATCH('Ratios - Total'!$C163,IF(Data!$A$2:$A$1823='Ratios - Total'!$A163,Data!$C$2:$C$1823,0),0))/INDEX(Data!$G$2:$G$1823,MATCH('Ratios - Total'!$C163,IF(Data!$A$2:$A$1823='Ratios - Total'!$A163,Data!$C$2:$C$1823,0),0)),"Missing Data")</f>
        <v>Missing Data</v>
      </c>
      <c r="I163" s="5">
        <f t="array" ref="I163">IFERROR(INDEX(Data!$G$2:$G$1823,MATCH('Ratios - Total'!$C163,IF(Data!$A$2:$A$1823='Ratios - Total'!$A163,Data!$C$2:$C$1823,0),0))/INDEX(Data!$D$2:$D$1823,MATCH('Ratios - Total'!$C163,IF(Data!$A$2:$A$1823='Ratios - Total'!$A163,Data!$C$2:$C$1823,0),0)),"Missing Data")</f>
        <v>0</v>
      </c>
      <c r="J163" s="22"/>
      <c r="K163" s="5">
        <f t="array" ref="K163">IFERROR(INDEX(Data!$E$2:$E$1823,MATCH('Ratios - Total'!$C163,IF(Data!$A$2:$A$1823='Ratios - Total'!$A163,Data!$C$2:$C$1823,0),0))/INDEX(Data!$D$2:$D$1823,MATCH('Ratios - Total'!$C163,IF(Data!$A$2:$A$1823='Ratios - Total'!$A163,Data!$C$2:$C$1823,0),0)),"Missing Data")</f>
        <v>0</v>
      </c>
      <c r="L163" s="5"/>
      <c r="M163" s="5" t="str">
        <f t="array" ref="M163">IFERROR(INDEX(Data!$F$2:$F$1823,MATCH('Ratios - Total'!$C163,IF(Data!$A$2:$A$1823='Ratios - Total'!$A163,Data!$C$2:$C$1823,0),0))/INDEX(Data!$E$2:$E$1823,MATCH('Ratios - Total'!$C163,IF(Data!$A$2:$A$1823='Ratios - Total'!$A163,Data!$C$2:$C$1823,0),0)),"Missing Data")</f>
        <v>Missing Data</v>
      </c>
      <c r="N163" s="5"/>
      <c r="O163" s="5" t="str">
        <f t="array" ref="O163">IFERROR(INDEX(Data!$G$2:$G$1823,MATCH('Ratios - Total'!$C163,IF(Data!$A$2:$A$1823='Ratios - Total'!$A163,Data!$C$2:$C$1823,0),0))/INDEX(Data!$F$2:$F$1823,MATCH('Ratios - Total'!$C163,IF(Data!$A$2:$A$1823='Ratios - Total'!$A163,Data!$C$2:$C$1823,0),0)),"Missing Data")</f>
        <v>Missing Data</v>
      </c>
      <c r="P163" s="5" t="str">
        <f t="array" ref="P163">IFERROR(INDEX(Data!$H$2:$H$1823,MATCH('Ratios - Total'!$C163,IF(Data!$A$2:$A$1823='Ratios - Total'!$A163,Data!$C$2:$C$1823,0),0))/INDEX(Data!$G$2:$G$1823,MATCH('Ratios - Total'!$C163,IF(Data!$A$2:$A$1823='Ratios - Total'!$A163,Data!$C$2:$C$1823,0),0)),"Missing Data")</f>
        <v>Missing Data</v>
      </c>
      <c r="Q163" s="5"/>
      <c r="R163" s="5" t="str">
        <f t="array" ref="R163">IFERROR(INDEX(Data!$L$2:$L$1823,MATCH('Ratios - Total'!$C163,IF(Data!$A$2:$A$1823='Ratios - Total'!$A163,Data!$C$2:$C$1823,0),0))/INDEX(Data!$G$2:$G$1823,MATCH('Ratios - Total'!$C163,IF(Data!$A$2:$A$1823='Ratios - Total'!$A163,Data!$C$2:$C$1823,0),0)),"Missing Data")</f>
        <v>Missing Data</v>
      </c>
      <c r="S163" s="5"/>
      <c r="T163" s="5">
        <f t="array" ref="T163">IFERROR(INDEX(Data!$H$2:$H$1823,MATCH('Ratios - Total'!$C163,IF(Data!$A$2:$A$1823='Ratios - Total'!$A163,Data!$C$2:$C$1823,0),0))/INDEX(Data!$L$2:$L$1823,MATCH('Ratios - Total'!$C163,IF(Data!$A$2:$A$1823='Ratios - Total'!$A163,Data!$C$2:$C$1823,0),0)),"Missing Data")</f>
        <v>25111.35628593123</v>
      </c>
      <c r="U163" s="5">
        <f t="array" ref="U163">IFERROR(INDEX(Data!$K$2:$K$1823,MATCH('Ratios - Total'!$C163,IF(Data!$A$2:$A$1823='Ratios - Total'!$A163,Data!$C$2:$C$1823,0),0))/INDEX(Data!$H$2:$H$1823,MATCH('Ratios - Total'!$C163,IF(Data!$A$2:$A$1823='Ratios - Total'!$A163,Data!$C$2:$C$1823,0),0)),"Missing Data")</f>
        <v>0.62086073691719068</v>
      </c>
      <c r="V163" s="5">
        <f t="array" ref="V163">IFERROR(INDEX(Data!$K$2:$K$1823,MATCH('Ratios - Total'!$C163,IF(Data!$A$2:$A$1823='Ratios - Total'!$A163,Data!$C$2:$C$1823,0),0))/INDEX(Data!$L$2:$L$1823,MATCH('Ratios - Total'!$C163,IF(Data!$A$2:$A$1823='Ratios - Total'!$A163,Data!$C$2:$C$1823,0),0)),"Missing Data")</f>
        <v>15590.655168673391</v>
      </c>
      <c r="W163" s="5">
        <f t="shared" ref="W163:W226" si="3">T163-V163</f>
        <v>9520.7011172578386</v>
      </c>
      <c r="X163" s="5" t="str">
        <f t="array" ref="X163">IFERROR(INDEX(Data!$K$2:$K$1823,MATCH('Ratios - Total'!$C163,IF(Data!$A$2:$A$1823='Ratios - Total'!$A163,Data!$C$2:$C$1823,0),0))/INDEX(Data!$G$2:$G$1823,MATCH('Ratios - Total'!$C163,IF(Data!$A$2:$A$1823='Ratios - Total'!$A163,Data!$C$2:$C$1823,0),0)),"Missing Data")</f>
        <v>Missing Data</v>
      </c>
    </row>
    <row r="164" spans="1:24" x14ac:dyDescent="0.25">
      <c r="A164" s="22" t="s">
        <v>14</v>
      </c>
      <c r="B164" s="22" t="s">
        <v>15</v>
      </c>
      <c r="C164" s="22">
        <v>1979</v>
      </c>
      <c r="D164" s="5">
        <f t="array" ref="D164">IFERROR(INDEX(Data!$H$2:$H$1823,MATCH('Ratios - Total'!$C164,IF(Data!$A$2:$A$1823='Ratios - Total'!$A164,Data!$C$2:$C$1823,0),0))/INDEX(Data!$D$2:$D$1823,MATCH('Ratios - Total'!$C164,IF(Data!$A$2:$A$1823='Ratios - Total'!$A164,Data!$C$2:$C$1823,0),0)),"Missing Data")</f>
        <v>439.98047158113155</v>
      </c>
      <c r="E164" s="22"/>
      <c r="F164" s="5">
        <f t="array" ref="F164">IFERROR(INDEX(Data!$G$2:$G$1823,MATCH('Ratios - Total'!$C164,IF(Data!$A$2:$A$1823='Ratios - Total'!$A164,Data!$C$2:$C$1823,0),0))/INDEX(Data!$D$2:$D$1823,MATCH('Ratios - Total'!$C164,IF(Data!$A$2:$A$1823='Ratios - Total'!$A164,Data!$C$2:$C$1823,0),0)),"Missing Data")</f>
        <v>0</v>
      </c>
      <c r="G164" s="5"/>
      <c r="H164" s="5" t="str">
        <f t="array" ref="H164">IFERROR(INDEX(Data!$H$2:$H$1823,MATCH('Ratios - Total'!$C164,IF(Data!$A$2:$A$1823='Ratios - Total'!$A164,Data!$C$2:$C$1823,0),0))/INDEX(Data!$G$2:$G$1823,MATCH('Ratios - Total'!$C164,IF(Data!$A$2:$A$1823='Ratios - Total'!$A164,Data!$C$2:$C$1823,0),0)),"Missing Data")</f>
        <v>Missing Data</v>
      </c>
      <c r="I164" s="5">
        <f t="array" ref="I164">IFERROR(INDEX(Data!$G$2:$G$1823,MATCH('Ratios - Total'!$C164,IF(Data!$A$2:$A$1823='Ratios - Total'!$A164,Data!$C$2:$C$1823,0),0))/INDEX(Data!$D$2:$D$1823,MATCH('Ratios - Total'!$C164,IF(Data!$A$2:$A$1823='Ratios - Total'!$A164,Data!$C$2:$C$1823,0),0)),"Missing Data")</f>
        <v>0</v>
      </c>
      <c r="J164" s="22"/>
      <c r="K164" s="5">
        <f t="array" ref="K164">IFERROR(INDEX(Data!$E$2:$E$1823,MATCH('Ratios - Total'!$C164,IF(Data!$A$2:$A$1823='Ratios - Total'!$A164,Data!$C$2:$C$1823,0),0))/INDEX(Data!$D$2:$D$1823,MATCH('Ratios - Total'!$C164,IF(Data!$A$2:$A$1823='Ratios - Total'!$A164,Data!$C$2:$C$1823,0),0)),"Missing Data")</f>
        <v>0</v>
      </c>
      <c r="L164" s="5"/>
      <c r="M164" s="5" t="str">
        <f t="array" ref="M164">IFERROR(INDEX(Data!$F$2:$F$1823,MATCH('Ratios - Total'!$C164,IF(Data!$A$2:$A$1823='Ratios - Total'!$A164,Data!$C$2:$C$1823,0),0))/INDEX(Data!$E$2:$E$1823,MATCH('Ratios - Total'!$C164,IF(Data!$A$2:$A$1823='Ratios - Total'!$A164,Data!$C$2:$C$1823,0),0)),"Missing Data")</f>
        <v>Missing Data</v>
      </c>
      <c r="N164" s="5"/>
      <c r="O164" s="5" t="str">
        <f t="array" ref="O164">IFERROR(INDEX(Data!$G$2:$G$1823,MATCH('Ratios - Total'!$C164,IF(Data!$A$2:$A$1823='Ratios - Total'!$A164,Data!$C$2:$C$1823,0),0))/INDEX(Data!$F$2:$F$1823,MATCH('Ratios - Total'!$C164,IF(Data!$A$2:$A$1823='Ratios - Total'!$A164,Data!$C$2:$C$1823,0),0)),"Missing Data")</f>
        <v>Missing Data</v>
      </c>
      <c r="P164" s="5" t="str">
        <f t="array" ref="P164">IFERROR(INDEX(Data!$H$2:$H$1823,MATCH('Ratios - Total'!$C164,IF(Data!$A$2:$A$1823='Ratios - Total'!$A164,Data!$C$2:$C$1823,0),0))/INDEX(Data!$G$2:$G$1823,MATCH('Ratios - Total'!$C164,IF(Data!$A$2:$A$1823='Ratios - Total'!$A164,Data!$C$2:$C$1823,0),0)),"Missing Data")</f>
        <v>Missing Data</v>
      </c>
      <c r="Q164" s="5"/>
      <c r="R164" s="5" t="str">
        <f t="array" ref="R164">IFERROR(INDEX(Data!$L$2:$L$1823,MATCH('Ratios - Total'!$C164,IF(Data!$A$2:$A$1823='Ratios - Total'!$A164,Data!$C$2:$C$1823,0),0))/INDEX(Data!$G$2:$G$1823,MATCH('Ratios - Total'!$C164,IF(Data!$A$2:$A$1823='Ratios - Total'!$A164,Data!$C$2:$C$1823,0),0)),"Missing Data")</f>
        <v>Missing Data</v>
      </c>
      <c r="S164" s="5"/>
      <c r="T164" s="5">
        <f t="array" ref="T164">IFERROR(INDEX(Data!$H$2:$H$1823,MATCH('Ratios - Total'!$C164,IF(Data!$A$2:$A$1823='Ratios - Total'!$A164,Data!$C$2:$C$1823,0),0))/INDEX(Data!$L$2:$L$1823,MATCH('Ratios - Total'!$C164,IF(Data!$A$2:$A$1823='Ratios - Total'!$A164,Data!$C$2:$C$1823,0),0)),"Missing Data")</f>
        <v>22665.509510378244</v>
      </c>
      <c r="U164" s="5">
        <f t="array" ref="U164">IFERROR(INDEX(Data!$K$2:$K$1823,MATCH('Ratios - Total'!$C164,IF(Data!$A$2:$A$1823='Ratios - Total'!$A164,Data!$C$2:$C$1823,0),0))/INDEX(Data!$H$2:$H$1823,MATCH('Ratios - Total'!$C164,IF(Data!$A$2:$A$1823='Ratios - Total'!$A164,Data!$C$2:$C$1823,0),0)),"Missing Data")</f>
        <v>0.52990465736639902</v>
      </c>
      <c r="V164" s="5">
        <f t="array" ref="V164">IFERROR(INDEX(Data!$K$2:$K$1823,MATCH('Ratios - Total'!$C164,IF(Data!$A$2:$A$1823='Ratios - Total'!$A164,Data!$C$2:$C$1823,0),0))/INDEX(Data!$L$2:$L$1823,MATCH('Ratios - Total'!$C164,IF(Data!$A$2:$A$1823='Ratios - Total'!$A164,Data!$C$2:$C$1823,0),0)),"Missing Data")</f>
        <v>12010.559051131844</v>
      </c>
      <c r="W164" s="5">
        <f t="shared" si="3"/>
        <v>10654.9504592464</v>
      </c>
      <c r="X164" s="5" t="str">
        <f t="array" ref="X164">IFERROR(INDEX(Data!$K$2:$K$1823,MATCH('Ratios - Total'!$C164,IF(Data!$A$2:$A$1823='Ratios - Total'!$A164,Data!$C$2:$C$1823,0),0))/INDEX(Data!$G$2:$G$1823,MATCH('Ratios - Total'!$C164,IF(Data!$A$2:$A$1823='Ratios - Total'!$A164,Data!$C$2:$C$1823,0),0)),"Missing Data")</f>
        <v>Missing Data</v>
      </c>
    </row>
    <row r="165" spans="1:24" x14ac:dyDescent="0.25">
      <c r="A165" s="22" t="s">
        <v>16</v>
      </c>
      <c r="B165" s="22" t="s">
        <v>17</v>
      </c>
      <c r="C165" s="22">
        <v>1979</v>
      </c>
      <c r="D165" s="5">
        <f t="array" ref="D165">IFERROR(INDEX(Data!$H$2:$H$1823,MATCH('Ratios - Total'!$C165,IF(Data!$A$2:$A$1823='Ratios - Total'!$A165,Data!$C$2:$C$1823,0),0))/INDEX(Data!$D$2:$D$1823,MATCH('Ratios - Total'!$C165,IF(Data!$A$2:$A$1823='Ratios - Total'!$A165,Data!$C$2:$C$1823,0),0)),"Missing Data")</f>
        <v>391.7949796558413</v>
      </c>
      <c r="E165" s="22"/>
      <c r="F165" s="5">
        <f t="array" ref="F165">IFERROR(INDEX(Data!$G$2:$G$1823,MATCH('Ratios - Total'!$C165,IF(Data!$A$2:$A$1823='Ratios - Total'!$A165,Data!$C$2:$C$1823,0),0))/INDEX(Data!$D$2:$D$1823,MATCH('Ratios - Total'!$C165,IF(Data!$A$2:$A$1823='Ratios - Total'!$A165,Data!$C$2:$C$1823,0),0)),"Missing Data")</f>
        <v>0</v>
      </c>
      <c r="G165" s="5"/>
      <c r="H165" s="5" t="str">
        <f t="array" ref="H165">IFERROR(INDEX(Data!$H$2:$H$1823,MATCH('Ratios - Total'!$C165,IF(Data!$A$2:$A$1823='Ratios - Total'!$A165,Data!$C$2:$C$1823,0),0))/INDEX(Data!$G$2:$G$1823,MATCH('Ratios - Total'!$C165,IF(Data!$A$2:$A$1823='Ratios - Total'!$A165,Data!$C$2:$C$1823,0),0)),"Missing Data")</f>
        <v>Missing Data</v>
      </c>
      <c r="I165" s="5">
        <f t="array" ref="I165">IFERROR(INDEX(Data!$G$2:$G$1823,MATCH('Ratios - Total'!$C165,IF(Data!$A$2:$A$1823='Ratios - Total'!$A165,Data!$C$2:$C$1823,0),0))/INDEX(Data!$D$2:$D$1823,MATCH('Ratios - Total'!$C165,IF(Data!$A$2:$A$1823='Ratios - Total'!$A165,Data!$C$2:$C$1823,0),0)),"Missing Data")</f>
        <v>0</v>
      </c>
      <c r="J165" s="22"/>
      <c r="K165" s="5">
        <f t="array" ref="K165">IFERROR(INDEX(Data!$E$2:$E$1823,MATCH('Ratios - Total'!$C165,IF(Data!$A$2:$A$1823='Ratios - Total'!$A165,Data!$C$2:$C$1823,0),0))/INDEX(Data!$D$2:$D$1823,MATCH('Ratios - Total'!$C165,IF(Data!$A$2:$A$1823='Ratios - Total'!$A165,Data!$C$2:$C$1823,0),0)),"Missing Data")</f>
        <v>0</v>
      </c>
      <c r="L165" s="5"/>
      <c r="M165" s="5" t="str">
        <f t="array" ref="M165">IFERROR(INDEX(Data!$F$2:$F$1823,MATCH('Ratios - Total'!$C165,IF(Data!$A$2:$A$1823='Ratios - Total'!$A165,Data!$C$2:$C$1823,0),0))/INDEX(Data!$E$2:$E$1823,MATCH('Ratios - Total'!$C165,IF(Data!$A$2:$A$1823='Ratios - Total'!$A165,Data!$C$2:$C$1823,0),0)),"Missing Data")</f>
        <v>Missing Data</v>
      </c>
      <c r="N165" s="5"/>
      <c r="O165" s="5" t="str">
        <f t="array" ref="O165">IFERROR(INDEX(Data!$G$2:$G$1823,MATCH('Ratios - Total'!$C165,IF(Data!$A$2:$A$1823='Ratios - Total'!$A165,Data!$C$2:$C$1823,0),0))/INDEX(Data!$F$2:$F$1823,MATCH('Ratios - Total'!$C165,IF(Data!$A$2:$A$1823='Ratios - Total'!$A165,Data!$C$2:$C$1823,0),0)),"Missing Data")</f>
        <v>Missing Data</v>
      </c>
      <c r="P165" s="5" t="str">
        <f t="array" ref="P165">IFERROR(INDEX(Data!$H$2:$H$1823,MATCH('Ratios - Total'!$C165,IF(Data!$A$2:$A$1823='Ratios - Total'!$A165,Data!$C$2:$C$1823,0),0))/INDEX(Data!$G$2:$G$1823,MATCH('Ratios - Total'!$C165,IF(Data!$A$2:$A$1823='Ratios - Total'!$A165,Data!$C$2:$C$1823,0),0)),"Missing Data")</f>
        <v>Missing Data</v>
      </c>
      <c r="Q165" s="5"/>
      <c r="R165" s="5" t="str">
        <f t="array" ref="R165">IFERROR(INDEX(Data!$L$2:$L$1823,MATCH('Ratios - Total'!$C165,IF(Data!$A$2:$A$1823='Ratios - Total'!$A165,Data!$C$2:$C$1823,0),0))/INDEX(Data!$G$2:$G$1823,MATCH('Ratios - Total'!$C165,IF(Data!$A$2:$A$1823='Ratios - Total'!$A165,Data!$C$2:$C$1823,0),0)),"Missing Data")</f>
        <v>Missing Data</v>
      </c>
      <c r="S165" s="5"/>
      <c r="T165" s="5">
        <f t="array" ref="T165">IFERROR(INDEX(Data!$H$2:$H$1823,MATCH('Ratios - Total'!$C165,IF(Data!$A$2:$A$1823='Ratios - Total'!$A165,Data!$C$2:$C$1823,0),0))/INDEX(Data!$L$2:$L$1823,MATCH('Ratios - Total'!$C165,IF(Data!$A$2:$A$1823='Ratios - Total'!$A165,Data!$C$2:$C$1823,0),0)),"Missing Data")</f>
        <v>20557.34597156398</v>
      </c>
      <c r="U165" s="5">
        <f t="array" ref="U165">IFERROR(INDEX(Data!$K$2:$K$1823,MATCH('Ratios - Total'!$C165,IF(Data!$A$2:$A$1823='Ratios - Total'!$A165,Data!$C$2:$C$1823,0),0))/INDEX(Data!$H$2:$H$1823,MATCH('Ratios - Total'!$C165,IF(Data!$A$2:$A$1823='Ratios - Total'!$A165,Data!$C$2:$C$1823,0),0)),"Missing Data")</f>
        <v>0.61281419613216004</v>
      </c>
      <c r="V165" s="5">
        <f t="array" ref="V165">IFERROR(INDEX(Data!$K$2:$K$1823,MATCH('Ratios - Total'!$C165,IF(Data!$A$2:$A$1823='Ratios - Total'!$A165,Data!$C$2:$C$1823,0),0))/INDEX(Data!$L$2:$L$1823,MATCH('Ratios - Total'!$C165,IF(Data!$A$2:$A$1823='Ratios - Total'!$A165,Data!$C$2:$C$1823,0),0)),"Missing Data")</f>
        <v>12597.833446174678</v>
      </c>
      <c r="W165" s="5">
        <f t="shared" si="3"/>
        <v>7959.512525389302</v>
      </c>
      <c r="X165" s="5" t="str">
        <f t="array" ref="X165">IFERROR(INDEX(Data!$K$2:$K$1823,MATCH('Ratios - Total'!$C165,IF(Data!$A$2:$A$1823='Ratios - Total'!$A165,Data!$C$2:$C$1823,0),0))/INDEX(Data!$G$2:$G$1823,MATCH('Ratios - Total'!$C165,IF(Data!$A$2:$A$1823='Ratios - Total'!$A165,Data!$C$2:$C$1823,0),0)),"Missing Data")</f>
        <v>Missing Data</v>
      </c>
    </row>
    <row r="166" spans="1:24" x14ac:dyDescent="0.25">
      <c r="A166" s="22" t="s">
        <v>18</v>
      </c>
      <c r="B166" s="22" t="s">
        <v>19</v>
      </c>
      <c r="C166" s="22">
        <v>1979</v>
      </c>
      <c r="D166" s="5">
        <f t="array" ref="D166">IFERROR(INDEX(Data!$H$2:$H$1823,MATCH('Ratios - Total'!$C166,IF(Data!$A$2:$A$1823='Ratios - Total'!$A166,Data!$C$2:$C$1823,0),0))/INDEX(Data!$D$2:$D$1823,MATCH('Ratios - Total'!$C166,IF(Data!$A$2:$A$1823='Ratios - Total'!$A166,Data!$C$2:$C$1823,0),0)),"Missing Data")</f>
        <v>377.8785164403921</v>
      </c>
      <c r="E166" s="22"/>
      <c r="F166" s="5">
        <f t="array" ref="F166">IFERROR(INDEX(Data!$G$2:$G$1823,MATCH('Ratios - Total'!$C166,IF(Data!$A$2:$A$1823='Ratios - Total'!$A166,Data!$C$2:$C$1823,0),0))/INDEX(Data!$D$2:$D$1823,MATCH('Ratios - Total'!$C166,IF(Data!$A$2:$A$1823='Ratios - Total'!$A166,Data!$C$2:$C$1823,0),0)),"Missing Data")</f>
        <v>0</v>
      </c>
      <c r="G166" s="5"/>
      <c r="H166" s="5" t="str">
        <f t="array" ref="H166">IFERROR(INDEX(Data!$H$2:$H$1823,MATCH('Ratios - Total'!$C166,IF(Data!$A$2:$A$1823='Ratios - Total'!$A166,Data!$C$2:$C$1823,0),0))/INDEX(Data!$G$2:$G$1823,MATCH('Ratios - Total'!$C166,IF(Data!$A$2:$A$1823='Ratios - Total'!$A166,Data!$C$2:$C$1823,0),0)),"Missing Data")</f>
        <v>Missing Data</v>
      </c>
      <c r="I166" s="5">
        <f t="array" ref="I166">IFERROR(INDEX(Data!$G$2:$G$1823,MATCH('Ratios - Total'!$C166,IF(Data!$A$2:$A$1823='Ratios - Total'!$A166,Data!$C$2:$C$1823,0),0))/INDEX(Data!$D$2:$D$1823,MATCH('Ratios - Total'!$C166,IF(Data!$A$2:$A$1823='Ratios - Total'!$A166,Data!$C$2:$C$1823,0),0)),"Missing Data")</f>
        <v>0</v>
      </c>
      <c r="J166" s="22"/>
      <c r="K166" s="5">
        <f t="array" ref="K166">IFERROR(INDEX(Data!$E$2:$E$1823,MATCH('Ratios - Total'!$C166,IF(Data!$A$2:$A$1823='Ratios - Total'!$A166,Data!$C$2:$C$1823,0),0))/INDEX(Data!$D$2:$D$1823,MATCH('Ratios - Total'!$C166,IF(Data!$A$2:$A$1823='Ratios - Total'!$A166,Data!$C$2:$C$1823,0),0)),"Missing Data")</f>
        <v>0</v>
      </c>
      <c r="L166" s="5"/>
      <c r="M166" s="5" t="str">
        <f t="array" ref="M166">IFERROR(INDEX(Data!$F$2:$F$1823,MATCH('Ratios - Total'!$C166,IF(Data!$A$2:$A$1823='Ratios - Total'!$A166,Data!$C$2:$C$1823,0),0))/INDEX(Data!$E$2:$E$1823,MATCH('Ratios - Total'!$C166,IF(Data!$A$2:$A$1823='Ratios - Total'!$A166,Data!$C$2:$C$1823,0),0)),"Missing Data")</f>
        <v>Missing Data</v>
      </c>
      <c r="N166" s="5"/>
      <c r="O166" s="5" t="str">
        <f t="array" ref="O166">IFERROR(INDEX(Data!$G$2:$G$1823,MATCH('Ratios - Total'!$C166,IF(Data!$A$2:$A$1823='Ratios - Total'!$A166,Data!$C$2:$C$1823,0),0))/INDEX(Data!$F$2:$F$1823,MATCH('Ratios - Total'!$C166,IF(Data!$A$2:$A$1823='Ratios - Total'!$A166,Data!$C$2:$C$1823,0),0)),"Missing Data")</f>
        <v>Missing Data</v>
      </c>
      <c r="P166" s="5" t="str">
        <f t="array" ref="P166">IFERROR(INDEX(Data!$H$2:$H$1823,MATCH('Ratios - Total'!$C166,IF(Data!$A$2:$A$1823='Ratios - Total'!$A166,Data!$C$2:$C$1823,0),0))/INDEX(Data!$G$2:$G$1823,MATCH('Ratios - Total'!$C166,IF(Data!$A$2:$A$1823='Ratios - Total'!$A166,Data!$C$2:$C$1823,0),0)),"Missing Data")</f>
        <v>Missing Data</v>
      </c>
      <c r="Q166" s="5"/>
      <c r="R166" s="5" t="str">
        <f t="array" ref="R166">IFERROR(INDEX(Data!$L$2:$L$1823,MATCH('Ratios - Total'!$C166,IF(Data!$A$2:$A$1823='Ratios - Total'!$A166,Data!$C$2:$C$1823,0),0))/INDEX(Data!$G$2:$G$1823,MATCH('Ratios - Total'!$C166,IF(Data!$A$2:$A$1823='Ratios - Total'!$A166,Data!$C$2:$C$1823,0),0)),"Missing Data")</f>
        <v>Missing Data</v>
      </c>
      <c r="S166" s="5"/>
      <c r="T166" s="5">
        <f t="array" ref="T166">IFERROR(INDEX(Data!$H$2:$H$1823,MATCH('Ratios - Total'!$C166,IF(Data!$A$2:$A$1823='Ratios - Total'!$A166,Data!$C$2:$C$1823,0),0))/INDEX(Data!$L$2:$L$1823,MATCH('Ratios - Total'!$C166,IF(Data!$A$2:$A$1823='Ratios - Total'!$A166,Data!$C$2:$C$1823,0),0)),"Missing Data")</f>
        <v>21777.017803868734</v>
      </c>
      <c r="U166" s="5">
        <f t="array" ref="U166">IFERROR(INDEX(Data!$K$2:$K$1823,MATCH('Ratios - Total'!$C166,IF(Data!$A$2:$A$1823='Ratios - Total'!$A166,Data!$C$2:$C$1823,0),0))/INDEX(Data!$H$2:$H$1823,MATCH('Ratios - Total'!$C166,IF(Data!$A$2:$A$1823='Ratios - Total'!$A166,Data!$C$2:$C$1823,0),0)),"Missing Data")</f>
        <v>0.5817442811231599</v>
      </c>
      <c r="V166" s="5">
        <f t="array" ref="V166">IFERROR(INDEX(Data!$K$2:$K$1823,MATCH('Ratios - Total'!$C166,IF(Data!$A$2:$A$1823='Ratios - Total'!$A166,Data!$C$2:$C$1823,0),0))/INDEX(Data!$L$2:$L$1823,MATCH('Ratios - Total'!$C166,IF(Data!$A$2:$A$1823='Ratios - Total'!$A166,Data!$C$2:$C$1823,0),0)),"Missing Data")</f>
        <v>12668.655567317872</v>
      </c>
      <c r="W166" s="5">
        <f t="shared" si="3"/>
        <v>9108.3622365508618</v>
      </c>
      <c r="X166" s="5" t="str">
        <f t="array" ref="X166">IFERROR(INDEX(Data!$K$2:$K$1823,MATCH('Ratios - Total'!$C166,IF(Data!$A$2:$A$1823='Ratios - Total'!$A166,Data!$C$2:$C$1823,0),0))/INDEX(Data!$G$2:$G$1823,MATCH('Ratios - Total'!$C166,IF(Data!$A$2:$A$1823='Ratios - Total'!$A166,Data!$C$2:$C$1823,0),0)),"Missing Data")</f>
        <v>Missing Data</v>
      </c>
    </row>
    <row r="167" spans="1:24" x14ac:dyDescent="0.25">
      <c r="A167" s="22" t="s">
        <v>20</v>
      </c>
      <c r="B167" s="22" t="s">
        <v>21</v>
      </c>
      <c r="C167" s="22">
        <v>1979</v>
      </c>
      <c r="D167" s="5">
        <f t="array" ref="D167">IFERROR(INDEX(Data!$H$2:$H$1823,MATCH('Ratios - Total'!$C167,IF(Data!$A$2:$A$1823='Ratios - Total'!$A167,Data!$C$2:$C$1823,0),0))/INDEX(Data!$D$2:$D$1823,MATCH('Ratios - Total'!$C167,IF(Data!$A$2:$A$1823='Ratios - Total'!$A167,Data!$C$2:$C$1823,0),0)),"Missing Data")</f>
        <v>453.98984771573606</v>
      </c>
      <c r="E167" s="22"/>
      <c r="F167" s="5">
        <f t="array" ref="F167">IFERROR(INDEX(Data!$G$2:$G$1823,MATCH('Ratios - Total'!$C167,IF(Data!$A$2:$A$1823='Ratios - Total'!$A167,Data!$C$2:$C$1823,0),0))/INDEX(Data!$D$2:$D$1823,MATCH('Ratios - Total'!$C167,IF(Data!$A$2:$A$1823='Ratios - Total'!$A167,Data!$C$2:$C$1823,0),0)),"Missing Data")</f>
        <v>0</v>
      </c>
      <c r="G167" s="5"/>
      <c r="H167" s="5" t="str">
        <f t="array" ref="H167">IFERROR(INDEX(Data!$H$2:$H$1823,MATCH('Ratios - Total'!$C167,IF(Data!$A$2:$A$1823='Ratios - Total'!$A167,Data!$C$2:$C$1823,0),0))/INDEX(Data!$G$2:$G$1823,MATCH('Ratios - Total'!$C167,IF(Data!$A$2:$A$1823='Ratios - Total'!$A167,Data!$C$2:$C$1823,0),0)),"Missing Data")</f>
        <v>Missing Data</v>
      </c>
      <c r="I167" s="5">
        <f t="array" ref="I167">IFERROR(INDEX(Data!$G$2:$G$1823,MATCH('Ratios - Total'!$C167,IF(Data!$A$2:$A$1823='Ratios - Total'!$A167,Data!$C$2:$C$1823,0),0))/INDEX(Data!$D$2:$D$1823,MATCH('Ratios - Total'!$C167,IF(Data!$A$2:$A$1823='Ratios - Total'!$A167,Data!$C$2:$C$1823,0),0)),"Missing Data")</f>
        <v>0</v>
      </c>
      <c r="J167" s="22"/>
      <c r="K167" s="5">
        <f t="array" ref="K167">IFERROR(INDEX(Data!$E$2:$E$1823,MATCH('Ratios - Total'!$C167,IF(Data!$A$2:$A$1823='Ratios - Total'!$A167,Data!$C$2:$C$1823,0),0))/INDEX(Data!$D$2:$D$1823,MATCH('Ratios - Total'!$C167,IF(Data!$A$2:$A$1823='Ratios - Total'!$A167,Data!$C$2:$C$1823,0),0)),"Missing Data")</f>
        <v>0</v>
      </c>
      <c r="L167" s="5"/>
      <c r="M167" s="5" t="str">
        <f t="array" ref="M167">IFERROR(INDEX(Data!$F$2:$F$1823,MATCH('Ratios - Total'!$C167,IF(Data!$A$2:$A$1823='Ratios - Total'!$A167,Data!$C$2:$C$1823,0),0))/INDEX(Data!$E$2:$E$1823,MATCH('Ratios - Total'!$C167,IF(Data!$A$2:$A$1823='Ratios - Total'!$A167,Data!$C$2:$C$1823,0),0)),"Missing Data")</f>
        <v>Missing Data</v>
      </c>
      <c r="N167" s="5"/>
      <c r="O167" s="5" t="str">
        <f t="array" ref="O167">IFERROR(INDEX(Data!$G$2:$G$1823,MATCH('Ratios - Total'!$C167,IF(Data!$A$2:$A$1823='Ratios - Total'!$A167,Data!$C$2:$C$1823,0),0))/INDEX(Data!$F$2:$F$1823,MATCH('Ratios - Total'!$C167,IF(Data!$A$2:$A$1823='Ratios - Total'!$A167,Data!$C$2:$C$1823,0),0)),"Missing Data")</f>
        <v>Missing Data</v>
      </c>
      <c r="P167" s="5" t="str">
        <f t="array" ref="P167">IFERROR(INDEX(Data!$H$2:$H$1823,MATCH('Ratios - Total'!$C167,IF(Data!$A$2:$A$1823='Ratios - Total'!$A167,Data!$C$2:$C$1823,0),0))/INDEX(Data!$G$2:$G$1823,MATCH('Ratios - Total'!$C167,IF(Data!$A$2:$A$1823='Ratios - Total'!$A167,Data!$C$2:$C$1823,0),0)),"Missing Data")</f>
        <v>Missing Data</v>
      </c>
      <c r="Q167" s="5"/>
      <c r="R167" s="5" t="str">
        <f t="array" ref="R167">IFERROR(INDEX(Data!$L$2:$L$1823,MATCH('Ratios - Total'!$C167,IF(Data!$A$2:$A$1823='Ratios - Total'!$A167,Data!$C$2:$C$1823,0),0))/INDEX(Data!$G$2:$G$1823,MATCH('Ratios - Total'!$C167,IF(Data!$A$2:$A$1823='Ratios - Total'!$A167,Data!$C$2:$C$1823,0),0)),"Missing Data")</f>
        <v>Missing Data</v>
      </c>
      <c r="S167" s="5"/>
      <c r="T167" s="5">
        <f t="array" ref="T167">IFERROR(INDEX(Data!$H$2:$H$1823,MATCH('Ratios - Total'!$C167,IF(Data!$A$2:$A$1823='Ratios - Total'!$A167,Data!$C$2:$C$1823,0),0))/INDEX(Data!$L$2:$L$1823,MATCH('Ratios - Total'!$C167,IF(Data!$A$2:$A$1823='Ratios - Total'!$A167,Data!$C$2:$C$1823,0),0)),"Missing Data")</f>
        <v>25570.705154639174</v>
      </c>
      <c r="U167" s="5">
        <f t="array" ref="U167">IFERROR(INDEX(Data!$K$2:$K$1823,MATCH('Ratios - Total'!$C167,IF(Data!$A$2:$A$1823='Ratios - Total'!$A167,Data!$C$2:$C$1823,0),0))/INDEX(Data!$H$2:$H$1823,MATCH('Ratios - Total'!$C167,IF(Data!$A$2:$A$1823='Ratios - Total'!$A167,Data!$C$2:$C$1823,0),0)),"Missing Data")</f>
        <v>0.60700233213608701</v>
      </c>
      <c r="V167" s="5">
        <f t="array" ref="V167">IFERROR(INDEX(Data!$K$2:$K$1823,MATCH('Ratios - Total'!$C167,IF(Data!$A$2:$A$1823='Ratios - Total'!$A167,Data!$C$2:$C$1823,0),0))/INDEX(Data!$L$2:$L$1823,MATCH('Ratios - Total'!$C167,IF(Data!$A$2:$A$1823='Ratios - Total'!$A167,Data!$C$2:$C$1823,0),0)),"Missing Data")</f>
        <v>15521.47766323024</v>
      </c>
      <c r="W167" s="5">
        <f t="shared" si="3"/>
        <v>10049.227491408934</v>
      </c>
      <c r="X167" s="5" t="str">
        <f t="array" ref="X167">IFERROR(INDEX(Data!$K$2:$K$1823,MATCH('Ratios - Total'!$C167,IF(Data!$A$2:$A$1823='Ratios - Total'!$A167,Data!$C$2:$C$1823,0),0))/INDEX(Data!$G$2:$G$1823,MATCH('Ratios - Total'!$C167,IF(Data!$A$2:$A$1823='Ratios - Total'!$A167,Data!$C$2:$C$1823,0),0)),"Missing Data")</f>
        <v>Missing Data</v>
      </c>
    </row>
    <row r="168" spans="1:24" x14ac:dyDescent="0.25">
      <c r="A168" s="22" t="s">
        <v>22</v>
      </c>
      <c r="B168" s="22" t="s">
        <v>23</v>
      </c>
      <c r="C168" s="22">
        <v>1979</v>
      </c>
      <c r="D168" s="5">
        <f t="array" ref="D168">IFERROR(INDEX(Data!$H$2:$H$1823,MATCH('Ratios - Total'!$C168,IF(Data!$A$2:$A$1823='Ratios - Total'!$A168,Data!$C$2:$C$1823,0),0))/INDEX(Data!$D$2:$D$1823,MATCH('Ratios - Total'!$C168,IF(Data!$A$2:$A$1823='Ratios - Total'!$A168,Data!$C$2:$C$1823,0),0)),"Missing Data")</f>
        <v>326.32704653408422</v>
      </c>
      <c r="E168" s="22"/>
      <c r="F168" s="5">
        <f t="array" ref="F168">IFERROR(INDEX(Data!$G$2:$G$1823,MATCH('Ratios - Total'!$C168,IF(Data!$A$2:$A$1823='Ratios - Total'!$A168,Data!$C$2:$C$1823,0),0))/INDEX(Data!$D$2:$D$1823,MATCH('Ratios - Total'!$C168,IF(Data!$A$2:$A$1823='Ratios - Total'!$A168,Data!$C$2:$C$1823,0),0)),"Missing Data")</f>
        <v>0</v>
      </c>
      <c r="G168" s="5"/>
      <c r="H168" s="5" t="str">
        <f t="array" ref="H168">IFERROR(INDEX(Data!$H$2:$H$1823,MATCH('Ratios - Total'!$C168,IF(Data!$A$2:$A$1823='Ratios - Total'!$A168,Data!$C$2:$C$1823,0),0))/INDEX(Data!$G$2:$G$1823,MATCH('Ratios - Total'!$C168,IF(Data!$A$2:$A$1823='Ratios - Total'!$A168,Data!$C$2:$C$1823,0),0)),"Missing Data")</f>
        <v>Missing Data</v>
      </c>
      <c r="I168" s="5">
        <f t="array" ref="I168">IFERROR(INDEX(Data!$G$2:$G$1823,MATCH('Ratios - Total'!$C168,IF(Data!$A$2:$A$1823='Ratios - Total'!$A168,Data!$C$2:$C$1823,0),0))/INDEX(Data!$D$2:$D$1823,MATCH('Ratios - Total'!$C168,IF(Data!$A$2:$A$1823='Ratios - Total'!$A168,Data!$C$2:$C$1823,0),0)),"Missing Data")</f>
        <v>0</v>
      </c>
      <c r="J168" s="22"/>
      <c r="K168" s="5">
        <f t="array" ref="K168">IFERROR(INDEX(Data!$E$2:$E$1823,MATCH('Ratios - Total'!$C168,IF(Data!$A$2:$A$1823='Ratios - Total'!$A168,Data!$C$2:$C$1823,0),0))/INDEX(Data!$D$2:$D$1823,MATCH('Ratios - Total'!$C168,IF(Data!$A$2:$A$1823='Ratios - Total'!$A168,Data!$C$2:$C$1823,0),0)),"Missing Data")</f>
        <v>0</v>
      </c>
      <c r="L168" s="5"/>
      <c r="M168" s="5" t="str">
        <f t="array" ref="M168">IFERROR(INDEX(Data!$F$2:$F$1823,MATCH('Ratios - Total'!$C168,IF(Data!$A$2:$A$1823='Ratios - Total'!$A168,Data!$C$2:$C$1823,0),0))/INDEX(Data!$E$2:$E$1823,MATCH('Ratios - Total'!$C168,IF(Data!$A$2:$A$1823='Ratios - Total'!$A168,Data!$C$2:$C$1823,0),0)),"Missing Data")</f>
        <v>Missing Data</v>
      </c>
      <c r="N168" s="5"/>
      <c r="O168" s="5" t="str">
        <f t="array" ref="O168">IFERROR(INDEX(Data!$G$2:$G$1823,MATCH('Ratios - Total'!$C168,IF(Data!$A$2:$A$1823='Ratios - Total'!$A168,Data!$C$2:$C$1823,0),0))/INDEX(Data!$F$2:$F$1823,MATCH('Ratios - Total'!$C168,IF(Data!$A$2:$A$1823='Ratios - Total'!$A168,Data!$C$2:$C$1823,0),0)),"Missing Data")</f>
        <v>Missing Data</v>
      </c>
      <c r="P168" s="5" t="str">
        <f t="array" ref="P168">IFERROR(INDEX(Data!$H$2:$H$1823,MATCH('Ratios - Total'!$C168,IF(Data!$A$2:$A$1823='Ratios - Total'!$A168,Data!$C$2:$C$1823,0),0))/INDEX(Data!$G$2:$G$1823,MATCH('Ratios - Total'!$C168,IF(Data!$A$2:$A$1823='Ratios - Total'!$A168,Data!$C$2:$C$1823,0),0)),"Missing Data")</f>
        <v>Missing Data</v>
      </c>
      <c r="Q168" s="5"/>
      <c r="R168" s="5" t="str">
        <f t="array" ref="R168">IFERROR(INDEX(Data!$L$2:$L$1823,MATCH('Ratios - Total'!$C168,IF(Data!$A$2:$A$1823='Ratios - Total'!$A168,Data!$C$2:$C$1823,0),0))/INDEX(Data!$G$2:$G$1823,MATCH('Ratios - Total'!$C168,IF(Data!$A$2:$A$1823='Ratios - Total'!$A168,Data!$C$2:$C$1823,0),0)),"Missing Data")</f>
        <v>Missing Data</v>
      </c>
      <c r="S168" s="5"/>
      <c r="T168" s="5">
        <f t="array" ref="T168">IFERROR(INDEX(Data!$H$2:$H$1823,MATCH('Ratios - Total'!$C168,IF(Data!$A$2:$A$1823='Ratios - Total'!$A168,Data!$C$2:$C$1823,0),0))/INDEX(Data!$L$2:$L$1823,MATCH('Ratios - Total'!$C168,IF(Data!$A$2:$A$1823='Ratios - Total'!$A168,Data!$C$2:$C$1823,0),0)),"Missing Data")</f>
        <v>19914.478680834338</v>
      </c>
      <c r="U168" s="5">
        <f t="array" ref="U168">IFERROR(INDEX(Data!$K$2:$K$1823,MATCH('Ratios - Total'!$C168,IF(Data!$A$2:$A$1823='Ratios - Total'!$A168,Data!$C$2:$C$1823,0),0))/INDEX(Data!$H$2:$H$1823,MATCH('Ratios - Total'!$C168,IF(Data!$A$2:$A$1823='Ratios - Total'!$A168,Data!$C$2:$C$1823,0),0)),"Missing Data")</f>
        <v>0.55585683072575165</v>
      </c>
      <c r="V168" s="5">
        <f t="array" ref="V168">IFERROR(INDEX(Data!$K$2:$K$1823,MATCH('Ratios - Total'!$C168,IF(Data!$A$2:$A$1823='Ratios - Total'!$A168,Data!$C$2:$C$1823,0),0))/INDEX(Data!$L$2:$L$1823,MATCH('Ratios - Total'!$C168,IF(Data!$A$2:$A$1823='Ratios - Total'!$A168,Data!$C$2:$C$1823,0),0)),"Missing Data")</f>
        <v>11069.599005084123</v>
      </c>
      <c r="W168" s="5">
        <f t="shared" si="3"/>
        <v>8844.879675750215</v>
      </c>
      <c r="X168" s="5" t="str">
        <f t="array" ref="X168">IFERROR(INDEX(Data!$K$2:$K$1823,MATCH('Ratios - Total'!$C168,IF(Data!$A$2:$A$1823='Ratios - Total'!$A168,Data!$C$2:$C$1823,0),0))/INDEX(Data!$G$2:$G$1823,MATCH('Ratios - Total'!$C168,IF(Data!$A$2:$A$1823='Ratios - Total'!$A168,Data!$C$2:$C$1823,0),0)),"Missing Data")</f>
        <v>Missing Data</v>
      </c>
    </row>
    <row r="169" spans="1:24" x14ac:dyDescent="0.25">
      <c r="A169" s="22" t="s">
        <v>24</v>
      </c>
      <c r="B169" s="22" t="s">
        <v>25</v>
      </c>
      <c r="C169" s="22">
        <v>1979</v>
      </c>
      <c r="D169" s="5">
        <f t="array" ref="D169">IFERROR(INDEX(Data!$H$2:$H$1823,MATCH('Ratios - Total'!$C169,IF(Data!$A$2:$A$1823='Ratios - Total'!$A169,Data!$C$2:$C$1823,0),0))/INDEX(Data!$D$2:$D$1823,MATCH('Ratios - Total'!$C169,IF(Data!$A$2:$A$1823='Ratios - Total'!$A169,Data!$C$2:$C$1823,0),0)),"Missing Data")</f>
        <v>330.6654419695563</v>
      </c>
      <c r="E169" s="22"/>
      <c r="F169" s="5">
        <f t="array" ref="F169">IFERROR(INDEX(Data!$G$2:$G$1823,MATCH('Ratios - Total'!$C169,IF(Data!$A$2:$A$1823='Ratios - Total'!$A169,Data!$C$2:$C$1823,0),0))/INDEX(Data!$D$2:$D$1823,MATCH('Ratios - Total'!$C169,IF(Data!$A$2:$A$1823='Ratios - Total'!$A169,Data!$C$2:$C$1823,0),0)),"Missing Data")</f>
        <v>0</v>
      </c>
      <c r="G169" s="5"/>
      <c r="H169" s="5" t="str">
        <f t="array" ref="H169">IFERROR(INDEX(Data!$H$2:$H$1823,MATCH('Ratios - Total'!$C169,IF(Data!$A$2:$A$1823='Ratios - Total'!$A169,Data!$C$2:$C$1823,0),0))/INDEX(Data!$G$2:$G$1823,MATCH('Ratios - Total'!$C169,IF(Data!$A$2:$A$1823='Ratios - Total'!$A169,Data!$C$2:$C$1823,0),0)),"Missing Data")</f>
        <v>Missing Data</v>
      </c>
      <c r="I169" s="5">
        <f t="array" ref="I169">IFERROR(INDEX(Data!$G$2:$G$1823,MATCH('Ratios - Total'!$C169,IF(Data!$A$2:$A$1823='Ratios - Total'!$A169,Data!$C$2:$C$1823,0),0))/INDEX(Data!$D$2:$D$1823,MATCH('Ratios - Total'!$C169,IF(Data!$A$2:$A$1823='Ratios - Total'!$A169,Data!$C$2:$C$1823,0),0)),"Missing Data")</f>
        <v>0</v>
      </c>
      <c r="J169" s="22"/>
      <c r="K169" s="5">
        <f t="array" ref="K169">IFERROR(INDEX(Data!$E$2:$E$1823,MATCH('Ratios - Total'!$C169,IF(Data!$A$2:$A$1823='Ratios - Total'!$A169,Data!$C$2:$C$1823,0),0))/INDEX(Data!$D$2:$D$1823,MATCH('Ratios - Total'!$C169,IF(Data!$A$2:$A$1823='Ratios - Total'!$A169,Data!$C$2:$C$1823,0),0)),"Missing Data")</f>
        <v>0</v>
      </c>
      <c r="L169" s="5"/>
      <c r="M169" s="5" t="str">
        <f t="array" ref="M169">IFERROR(INDEX(Data!$F$2:$F$1823,MATCH('Ratios - Total'!$C169,IF(Data!$A$2:$A$1823='Ratios - Total'!$A169,Data!$C$2:$C$1823,0),0))/INDEX(Data!$E$2:$E$1823,MATCH('Ratios - Total'!$C169,IF(Data!$A$2:$A$1823='Ratios - Total'!$A169,Data!$C$2:$C$1823,0),0)),"Missing Data")</f>
        <v>Missing Data</v>
      </c>
      <c r="N169" s="5"/>
      <c r="O169" s="5" t="str">
        <f t="array" ref="O169">IFERROR(INDEX(Data!$G$2:$G$1823,MATCH('Ratios - Total'!$C169,IF(Data!$A$2:$A$1823='Ratios - Total'!$A169,Data!$C$2:$C$1823,0),0))/INDEX(Data!$F$2:$F$1823,MATCH('Ratios - Total'!$C169,IF(Data!$A$2:$A$1823='Ratios - Total'!$A169,Data!$C$2:$C$1823,0),0)),"Missing Data")</f>
        <v>Missing Data</v>
      </c>
      <c r="P169" s="5" t="str">
        <f t="array" ref="P169">IFERROR(INDEX(Data!$H$2:$H$1823,MATCH('Ratios - Total'!$C169,IF(Data!$A$2:$A$1823='Ratios - Total'!$A169,Data!$C$2:$C$1823,0),0))/INDEX(Data!$G$2:$G$1823,MATCH('Ratios - Total'!$C169,IF(Data!$A$2:$A$1823='Ratios - Total'!$A169,Data!$C$2:$C$1823,0),0)),"Missing Data")</f>
        <v>Missing Data</v>
      </c>
      <c r="Q169" s="5"/>
      <c r="R169" s="5" t="str">
        <f t="array" ref="R169">IFERROR(INDEX(Data!$L$2:$L$1823,MATCH('Ratios - Total'!$C169,IF(Data!$A$2:$A$1823='Ratios - Total'!$A169,Data!$C$2:$C$1823,0),0))/INDEX(Data!$G$2:$G$1823,MATCH('Ratios - Total'!$C169,IF(Data!$A$2:$A$1823='Ratios - Total'!$A169,Data!$C$2:$C$1823,0),0)),"Missing Data")</f>
        <v>Missing Data</v>
      </c>
      <c r="S169" s="5"/>
      <c r="T169" s="5">
        <f t="array" ref="T169">IFERROR(INDEX(Data!$H$2:$H$1823,MATCH('Ratios - Total'!$C169,IF(Data!$A$2:$A$1823='Ratios - Total'!$A169,Data!$C$2:$C$1823,0),0))/INDEX(Data!$L$2:$L$1823,MATCH('Ratios - Total'!$C169,IF(Data!$A$2:$A$1823='Ratios - Total'!$A169,Data!$C$2:$C$1823,0),0)),"Missing Data")</f>
        <v>16634.831841891628</v>
      </c>
      <c r="U169" s="5">
        <f t="array" ref="U169">IFERROR(INDEX(Data!$K$2:$K$1823,MATCH('Ratios - Total'!$C169,IF(Data!$A$2:$A$1823='Ratios - Total'!$A169,Data!$C$2:$C$1823,0),0))/INDEX(Data!$H$2:$H$1823,MATCH('Ratios - Total'!$C169,IF(Data!$A$2:$A$1823='Ratios - Total'!$A169,Data!$C$2:$C$1823,0),0)),"Missing Data")</f>
        <v>0.54070639114326069</v>
      </c>
      <c r="V169" s="5">
        <f t="array" ref="V169">IFERROR(INDEX(Data!$K$2:$K$1823,MATCH('Ratios - Total'!$C169,IF(Data!$A$2:$A$1823='Ratios - Total'!$A169,Data!$C$2:$C$1823,0),0))/INDEX(Data!$L$2:$L$1823,MATCH('Ratios - Total'!$C169,IF(Data!$A$2:$A$1823='Ratios - Total'!$A169,Data!$C$2:$C$1823,0),0)),"Missing Data")</f>
        <v>8994.5598925042232</v>
      </c>
      <c r="W169" s="5">
        <f t="shared" si="3"/>
        <v>7640.2719493874047</v>
      </c>
      <c r="X169" s="5" t="str">
        <f t="array" ref="X169">IFERROR(INDEX(Data!$K$2:$K$1823,MATCH('Ratios - Total'!$C169,IF(Data!$A$2:$A$1823='Ratios - Total'!$A169,Data!$C$2:$C$1823,0),0))/INDEX(Data!$G$2:$G$1823,MATCH('Ratios - Total'!$C169,IF(Data!$A$2:$A$1823='Ratios - Total'!$A169,Data!$C$2:$C$1823,0),0)),"Missing Data")</f>
        <v>Missing Data</v>
      </c>
    </row>
    <row r="170" spans="1:24" x14ac:dyDescent="0.25">
      <c r="A170" s="22" t="s">
        <v>26</v>
      </c>
      <c r="B170" s="22" t="s">
        <v>27</v>
      </c>
      <c r="C170" s="22">
        <v>1979</v>
      </c>
      <c r="D170" s="5">
        <f t="array" ref="D170">IFERROR(INDEX(Data!$H$2:$H$1823,MATCH('Ratios - Total'!$C170,IF(Data!$A$2:$A$1823='Ratios - Total'!$A170,Data!$C$2:$C$1823,0),0))/INDEX(Data!$D$2:$D$1823,MATCH('Ratios - Total'!$C170,IF(Data!$A$2:$A$1823='Ratios - Total'!$A170,Data!$C$2:$C$1823,0),0)),"Missing Data")</f>
        <v>347.28277459081102</v>
      </c>
      <c r="E170" s="22"/>
      <c r="F170" s="5">
        <f t="array" ref="F170">IFERROR(INDEX(Data!$G$2:$G$1823,MATCH('Ratios - Total'!$C170,IF(Data!$A$2:$A$1823='Ratios - Total'!$A170,Data!$C$2:$C$1823,0),0))/INDEX(Data!$D$2:$D$1823,MATCH('Ratios - Total'!$C170,IF(Data!$A$2:$A$1823='Ratios - Total'!$A170,Data!$C$2:$C$1823,0),0)),"Missing Data")</f>
        <v>0</v>
      </c>
      <c r="G170" s="5"/>
      <c r="H170" s="5" t="str">
        <f t="array" ref="H170">IFERROR(INDEX(Data!$H$2:$H$1823,MATCH('Ratios - Total'!$C170,IF(Data!$A$2:$A$1823='Ratios - Total'!$A170,Data!$C$2:$C$1823,0),0))/INDEX(Data!$G$2:$G$1823,MATCH('Ratios - Total'!$C170,IF(Data!$A$2:$A$1823='Ratios - Total'!$A170,Data!$C$2:$C$1823,0),0)),"Missing Data")</f>
        <v>Missing Data</v>
      </c>
      <c r="I170" s="5">
        <f t="array" ref="I170">IFERROR(INDEX(Data!$G$2:$G$1823,MATCH('Ratios - Total'!$C170,IF(Data!$A$2:$A$1823='Ratios - Total'!$A170,Data!$C$2:$C$1823,0),0))/INDEX(Data!$D$2:$D$1823,MATCH('Ratios - Total'!$C170,IF(Data!$A$2:$A$1823='Ratios - Total'!$A170,Data!$C$2:$C$1823,0),0)),"Missing Data")</f>
        <v>0</v>
      </c>
      <c r="J170" s="22"/>
      <c r="K170" s="5">
        <f t="array" ref="K170">IFERROR(INDEX(Data!$E$2:$E$1823,MATCH('Ratios - Total'!$C170,IF(Data!$A$2:$A$1823='Ratios - Total'!$A170,Data!$C$2:$C$1823,0),0))/INDEX(Data!$D$2:$D$1823,MATCH('Ratios - Total'!$C170,IF(Data!$A$2:$A$1823='Ratios - Total'!$A170,Data!$C$2:$C$1823,0),0)),"Missing Data")</f>
        <v>0</v>
      </c>
      <c r="L170" s="5"/>
      <c r="M170" s="5" t="str">
        <f t="array" ref="M170">IFERROR(INDEX(Data!$F$2:$F$1823,MATCH('Ratios - Total'!$C170,IF(Data!$A$2:$A$1823='Ratios - Total'!$A170,Data!$C$2:$C$1823,0),0))/INDEX(Data!$E$2:$E$1823,MATCH('Ratios - Total'!$C170,IF(Data!$A$2:$A$1823='Ratios - Total'!$A170,Data!$C$2:$C$1823,0),0)),"Missing Data")</f>
        <v>Missing Data</v>
      </c>
      <c r="N170" s="5"/>
      <c r="O170" s="5" t="str">
        <f t="array" ref="O170">IFERROR(INDEX(Data!$G$2:$G$1823,MATCH('Ratios - Total'!$C170,IF(Data!$A$2:$A$1823='Ratios - Total'!$A170,Data!$C$2:$C$1823,0),0))/INDEX(Data!$F$2:$F$1823,MATCH('Ratios - Total'!$C170,IF(Data!$A$2:$A$1823='Ratios - Total'!$A170,Data!$C$2:$C$1823,0),0)),"Missing Data")</f>
        <v>Missing Data</v>
      </c>
      <c r="P170" s="5" t="str">
        <f t="array" ref="P170">IFERROR(INDEX(Data!$H$2:$H$1823,MATCH('Ratios - Total'!$C170,IF(Data!$A$2:$A$1823='Ratios - Total'!$A170,Data!$C$2:$C$1823,0),0))/INDEX(Data!$G$2:$G$1823,MATCH('Ratios - Total'!$C170,IF(Data!$A$2:$A$1823='Ratios - Total'!$A170,Data!$C$2:$C$1823,0),0)),"Missing Data")</f>
        <v>Missing Data</v>
      </c>
      <c r="Q170" s="5"/>
      <c r="R170" s="5" t="str">
        <f t="array" ref="R170">IFERROR(INDEX(Data!$L$2:$L$1823,MATCH('Ratios - Total'!$C170,IF(Data!$A$2:$A$1823='Ratios - Total'!$A170,Data!$C$2:$C$1823,0),0))/INDEX(Data!$G$2:$G$1823,MATCH('Ratios - Total'!$C170,IF(Data!$A$2:$A$1823='Ratios - Total'!$A170,Data!$C$2:$C$1823,0),0)),"Missing Data")</f>
        <v>Missing Data</v>
      </c>
      <c r="S170" s="5"/>
      <c r="T170" s="5">
        <f t="array" ref="T170">IFERROR(INDEX(Data!$H$2:$H$1823,MATCH('Ratios - Total'!$C170,IF(Data!$A$2:$A$1823='Ratios - Total'!$A170,Data!$C$2:$C$1823,0),0))/INDEX(Data!$L$2:$L$1823,MATCH('Ratios - Total'!$C170,IF(Data!$A$2:$A$1823='Ratios - Total'!$A170,Data!$C$2:$C$1823,0),0)),"Missing Data")</f>
        <v>22685.368536853686</v>
      </c>
      <c r="U170" s="5">
        <f t="array" ref="U170">IFERROR(INDEX(Data!$K$2:$K$1823,MATCH('Ratios - Total'!$C170,IF(Data!$A$2:$A$1823='Ratios - Total'!$A170,Data!$C$2:$C$1823,0),0))/INDEX(Data!$H$2:$H$1823,MATCH('Ratios - Total'!$C170,IF(Data!$A$2:$A$1823='Ratios - Total'!$A170,Data!$C$2:$C$1823,0),0)),"Missing Data")</f>
        <v>0.57938509286649531</v>
      </c>
      <c r="V170" s="5">
        <f t="array" ref="V170">IFERROR(INDEX(Data!$K$2:$K$1823,MATCH('Ratios - Total'!$C170,IF(Data!$A$2:$A$1823='Ratios - Total'!$A170,Data!$C$2:$C$1823,0),0))/INDEX(Data!$L$2:$L$1823,MATCH('Ratios - Total'!$C170,IF(Data!$A$2:$A$1823='Ratios - Total'!$A170,Data!$C$2:$C$1823,0),0)),"Missing Data")</f>
        <v>13143.564356435643</v>
      </c>
      <c r="W170" s="5">
        <f t="shared" si="3"/>
        <v>9541.804180418043</v>
      </c>
      <c r="X170" s="5" t="str">
        <f t="array" ref="X170">IFERROR(INDEX(Data!$K$2:$K$1823,MATCH('Ratios - Total'!$C170,IF(Data!$A$2:$A$1823='Ratios - Total'!$A170,Data!$C$2:$C$1823,0),0))/INDEX(Data!$G$2:$G$1823,MATCH('Ratios - Total'!$C170,IF(Data!$A$2:$A$1823='Ratios - Total'!$A170,Data!$C$2:$C$1823,0),0)),"Missing Data")</f>
        <v>Missing Data</v>
      </c>
    </row>
    <row r="171" spans="1:24" x14ac:dyDescent="0.25">
      <c r="A171" s="22" t="s">
        <v>28</v>
      </c>
      <c r="B171" s="22" t="s">
        <v>29</v>
      </c>
      <c r="C171" s="22">
        <v>1979</v>
      </c>
      <c r="D171" s="5">
        <f t="array" ref="D171">IFERROR(INDEX(Data!$H$2:$H$1823,MATCH('Ratios - Total'!$C171,IF(Data!$A$2:$A$1823='Ratios - Total'!$A171,Data!$C$2:$C$1823,0),0))/INDEX(Data!$D$2:$D$1823,MATCH('Ratios - Total'!$C171,IF(Data!$A$2:$A$1823='Ratios - Total'!$A171,Data!$C$2:$C$1823,0),0)),"Missing Data")</f>
        <v>340.24527468379949</v>
      </c>
      <c r="E171" s="22"/>
      <c r="F171" s="5">
        <f t="array" ref="F171">IFERROR(INDEX(Data!$G$2:$G$1823,MATCH('Ratios - Total'!$C171,IF(Data!$A$2:$A$1823='Ratios - Total'!$A171,Data!$C$2:$C$1823,0),0))/INDEX(Data!$D$2:$D$1823,MATCH('Ratios - Total'!$C171,IF(Data!$A$2:$A$1823='Ratios - Total'!$A171,Data!$C$2:$C$1823,0),0)),"Missing Data")</f>
        <v>0</v>
      </c>
      <c r="G171" s="5"/>
      <c r="H171" s="5" t="str">
        <f t="array" ref="H171">IFERROR(INDEX(Data!$H$2:$H$1823,MATCH('Ratios - Total'!$C171,IF(Data!$A$2:$A$1823='Ratios - Total'!$A171,Data!$C$2:$C$1823,0),0))/INDEX(Data!$G$2:$G$1823,MATCH('Ratios - Total'!$C171,IF(Data!$A$2:$A$1823='Ratios - Total'!$A171,Data!$C$2:$C$1823,0),0)),"Missing Data")</f>
        <v>Missing Data</v>
      </c>
      <c r="I171" s="5">
        <f t="array" ref="I171">IFERROR(INDEX(Data!$G$2:$G$1823,MATCH('Ratios - Total'!$C171,IF(Data!$A$2:$A$1823='Ratios - Total'!$A171,Data!$C$2:$C$1823,0),0))/INDEX(Data!$D$2:$D$1823,MATCH('Ratios - Total'!$C171,IF(Data!$A$2:$A$1823='Ratios - Total'!$A171,Data!$C$2:$C$1823,0),0)),"Missing Data")</f>
        <v>0</v>
      </c>
      <c r="J171" s="22"/>
      <c r="K171" s="5">
        <f t="array" ref="K171">IFERROR(INDEX(Data!$E$2:$E$1823,MATCH('Ratios - Total'!$C171,IF(Data!$A$2:$A$1823='Ratios - Total'!$A171,Data!$C$2:$C$1823,0),0))/INDEX(Data!$D$2:$D$1823,MATCH('Ratios - Total'!$C171,IF(Data!$A$2:$A$1823='Ratios - Total'!$A171,Data!$C$2:$C$1823,0),0)),"Missing Data")</f>
        <v>0</v>
      </c>
      <c r="L171" s="5"/>
      <c r="M171" s="5" t="str">
        <f t="array" ref="M171">IFERROR(INDEX(Data!$F$2:$F$1823,MATCH('Ratios - Total'!$C171,IF(Data!$A$2:$A$1823='Ratios - Total'!$A171,Data!$C$2:$C$1823,0),0))/INDEX(Data!$E$2:$E$1823,MATCH('Ratios - Total'!$C171,IF(Data!$A$2:$A$1823='Ratios - Total'!$A171,Data!$C$2:$C$1823,0),0)),"Missing Data")</f>
        <v>Missing Data</v>
      </c>
      <c r="N171" s="5"/>
      <c r="O171" s="5" t="str">
        <f t="array" ref="O171">IFERROR(INDEX(Data!$G$2:$G$1823,MATCH('Ratios - Total'!$C171,IF(Data!$A$2:$A$1823='Ratios - Total'!$A171,Data!$C$2:$C$1823,0),0))/INDEX(Data!$F$2:$F$1823,MATCH('Ratios - Total'!$C171,IF(Data!$A$2:$A$1823='Ratios - Total'!$A171,Data!$C$2:$C$1823,0),0)),"Missing Data")</f>
        <v>Missing Data</v>
      </c>
      <c r="P171" s="5" t="str">
        <f t="array" ref="P171">IFERROR(INDEX(Data!$H$2:$H$1823,MATCH('Ratios - Total'!$C171,IF(Data!$A$2:$A$1823='Ratios - Total'!$A171,Data!$C$2:$C$1823,0),0))/INDEX(Data!$G$2:$G$1823,MATCH('Ratios - Total'!$C171,IF(Data!$A$2:$A$1823='Ratios - Total'!$A171,Data!$C$2:$C$1823,0),0)),"Missing Data")</f>
        <v>Missing Data</v>
      </c>
      <c r="Q171" s="5"/>
      <c r="R171" s="5" t="str">
        <f t="array" ref="R171">IFERROR(INDEX(Data!$L$2:$L$1823,MATCH('Ratios - Total'!$C171,IF(Data!$A$2:$A$1823='Ratios - Total'!$A171,Data!$C$2:$C$1823,0),0))/INDEX(Data!$G$2:$G$1823,MATCH('Ratios - Total'!$C171,IF(Data!$A$2:$A$1823='Ratios - Total'!$A171,Data!$C$2:$C$1823,0),0)),"Missing Data")</f>
        <v>Missing Data</v>
      </c>
      <c r="S171" s="5"/>
      <c r="T171" s="5">
        <f t="array" ref="T171">IFERROR(INDEX(Data!$H$2:$H$1823,MATCH('Ratios - Total'!$C171,IF(Data!$A$2:$A$1823='Ratios - Total'!$A171,Data!$C$2:$C$1823,0),0))/INDEX(Data!$L$2:$L$1823,MATCH('Ratios - Total'!$C171,IF(Data!$A$2:$A$1823='Ratios - Total'!$A171,Data!$C$2:$C$1823,0),0)),"Missing Data")</f>
        <v>18483.515377446412</v>
      </c>
      <c r="U171" s="5">
        <f t="array" ref="U171">IFERROR(INDEX(Data!$K$2:$K$1823,MATCH('Ratios - Total'!$C171,IF(Data!$A$2:$A$1823='Ratios - Total'!$A171,Data!$C$2:$C$1823,0),0))/INDEX(Data!$H$2:$H$1823,MATCH('Ratios - Total'!$C171,IF(Data!$A$2:$A$1823='Ratios - Total'!$A171,Data!$C$2:$C$1823,0),0)),"Missing Data")</f>
        <v>0.54682109627217768</v>
      </c>
      <c r="V171" s="5">
        <f t="array" ref="V171">IFERROR(INDEX(Data!$K$2:$K$1823,MATCH('Ratios - Total'!$C171,IF(Data!$A$2:$A$1823='Ratios - Total'!$A171,Data!$C$2:$C$1823,0),0))/INDEX(Data!$L$2:$L$1823,MATCH('Ratios - Total'!$C171,IF(Data!$A$2:$A$1823='Ratios - Total'!$A171,Data!$C$2:$C$1823,0),0)),"Missing Data")</f>
        <v>10107.1761416589</v>
      </c>
      <c r="W171" s="5">
        <f t="shared" si="3"/>
        <v>8376.3392357875127</v>
      </c>
      <c r="X171" s="5" t="str">
        <f t="array" ref="X171">IFERROR(INDEX(Data!$K$2:$K$1823,MATCH('Ratios - Total'!$C171,IF(Data!$A$2:$A$1823='Ratios - Total'!$A171,Data!$C$2:$C$1823,0),0))/INDEX(Data!$G$2:$G$1823,MATCH('Ratios - Total'!$C171,IF(Data!$A$2:$A$1823='Ratios - Total'!$A171,Data!$C$2:$C$1823,0),0)),"Missing Data")</f>
        <v>Missing Data</v>
      </c>
    </row>
    <row r="172" spans="1:24" x14ac:dyDescent="0.25">
      <c r="A172" s="22" t="s">
        <v>30</v>
      </c>
      <c r="B172" s="22" t="s">
        <v>31</v>
      </c>
      <c r="C172" s="22">
        <v>1979</v>
      </c>
      <c r="D172" s="5">
        <f t="array" ref="D172">IFERROR(INDEX(Data!$H$2:$H$1823,MATCH('Ratios - Total'!$C172,IF(Data!$A$2:$A$1823='Ratios - Total'!$A172,Data!$C$2:$C$1823,0),0))/INDEX(Data!$D$2:$D$1823,MATCH('Ratios - Total'!$C172,IF(Data!$A$2:$A$1823='Ratios - Total'!$A172,Data!$C$2:$C$1823,0),0)),"Missing Data")</f>
        <v>389.08717543589643</v>
      </c>
      <c r="E172" s="22"/>
      <c r="F172" s="5">
        <f t="array" ref="F172">IFERROR(INDEX(Data!$G$2:$G$1823,MATCH('Ratios - Total'!$C172,IF(Data!$A$2:$A$1823='Ratios - Total'!$A172,Data!$C$2:$C$1823,0),0))/INDEX(Data!$D$2:$D$1823,MATCH('Ratios - Total'!$C172,IF(Data!$A$2:$A$1823='Ratios - Total'!$A172,Data!$C$2:$C$1823,0),0)),"Missing Data")</f>
        <v>0</v>
      </c>
      <c r="G172" s="5"/>
      <c r="H172" s="5" t="str">
        <f t="array" ref="H172">IFERROR(INDEX(Data!$H$2:$H$1823,MATCH('Ratios - Total'!$C172,IF(Data!$A$2:$A$1823='Ratios - Total'!$A172,Data!$C$2:$C$1823,0),0))/INDEX(Data!$G$2:$G$1823,MATCH('Ratios - Total'!$C172,IF(Data!$A$2:$A$1823='Ratios - Total'!$A172,Data!$C$2:$C$1823,0),0)),"Missing Data")</f>
        <v>Missing Data</v>
      </c>
      <c r="I172" s="5">
        <f t="array" ref="I172">IFERROR(INDEX(Data!$G$2:$G$1823,MATCH('Ratios - Total'!$C172,IF(Data!$A$2:$A$1823='Ratios - Total'!$A172,Data!$C$2:$C$1823,0),0))/INDEX(Data!$D$2:$D$1823,MATCH('Ratios - Total'!$C172,IF(Data!$A$2:$A$1823='Ratios - Total'!$A172,Data!$C$2:$C$1823,0),0)),"Missing Data")</f>
        <v>0</v>
      </c>
      <c r="J172" s="22"/>
      <c r="K172" s="5">
        <f t="array" ref="K172">IFERROR(INDEX(Data!$E$2:$E$1823,MATCH('Ratios - Total'!$C172,IF(Data!$A$2:$A$1823='Ratios - Total'!$A172,Data!$C$2:$C$1823,0),0))/INDEX(Data!$D$2:$D$1823,MATCH('Ratios - Total'!$C172,IF(Data!$A$2:$A$1823='Ratios - Total'!$A172,Data!$C$2:$C$1823,0),0)),"Missing Data")</f>
        <v>0</v>
      </c>
      <c r="L172" s="5"/>
      <c r="M172" s="5" t="str">
        <f t="array" ref="M172">IFERROR(INDEX(Data!$F$2:$F$1823,MATCH('Ratios - Total'!$C172,IF(Data!$A$2:$A$1823='Ratios - Total'!$A172,Data!$C$2:$C$1823,0),0))/INDEX(Data!$E$2:$E$1823,MATCH('Ratios - Total'!$C172,IF(Data!$A$2:$A$1823='Ratios - Total'!$A172,Data!$C$2:$C$1823,0),0)),"Missing Data")</f>
        <v>Missing Data</v>
      </c>
      <c r="N172" s="5"/>
      <c r="O172" s="5" t="str">
        <f t="array" ref="O172">IFERROR(INDEX(Data!$G$2:$G$1823,MATCH('Ratios - Total'!$C172,IF(Data!$A$2:$A$1823='Ratios - Total'!$A172,Data!$C$2:$C$1823,0),0))/INDEX(Data!$F$2:$F$1823,MATCH('Ratios - Total'!$C172,IF(Data!$A$2:$A$1823='Ratios - Total'!$A172,Data!$C$2:$C$1823,0),0)),"Missing Data")</f>
        <v>Missing Data</v>
      </c>
      <c r="P172" s="5" t="str">
        <f t="array" ref="P172">IFERROR(INDEX(Data!$H$2:$H$1823,MATCH('Ratios - Total'!$C172,IF(Data!$A$2:$A$1823='Ratios - Total'!$A172,Data!$C$2:$C$1823,0),0))/INDEX(Data!$G$2:$G$1823,MATCH('Ratios - Total'!$C172,IF(Data!$A$2:$A$1823='Ratios - Total'!$A172,Data!$C$2:$C$1823,0),0)),"Missing Data")</f>
        <v>Missing Data</v>
      </c>
      <c r="Q172" s="5"/>
      <c r="R172" s="5" t="str">
        <f t="array" ref="R172">IFERROR(INDEX(Data!$L$2:$L$1823,MATCH('Ratios - Total'!$C172,IF(Data!$A$2:$A$1823='Ratios - Total'!$A172,Data!$C$2:$C$1823,0),0))/INDEX(Data!$G$2:$G$1823,MATCH('Ratios - Total'!$C172,IF(Data!$A$2:$A$1823='Ratios - Total'!$A172,Data!$C$2:$C$1823,0),0)),"Missing Data")</f>
        <v>Missing Data</v>
      </c>
      <c r="S172" s="5"/>
      <c r="T172" s="5">
        <f t="array" ref="T172">IFERROR(INDEX(Data!$H$2:$H$1823,MATCH('Ratios - Total'!$C172,IF(Data!$A$2:$A$1823='Ratios - Total'!$A172,Data!$C$2:$C$1823,0),0))/INDEX(Data!$L$2:$L$1823,MATCH('Ratios - Total'!$C172,IF(Data!$A$2:$A$1823='Ratios - Total'!$A172,Data!$C$2:$C$1823,0),0)),"Missing Data")</f>
        <v>22974.949257681652</v>
      </c>
      <c r="U172" s="5">
        <f t="array" ref="U172">IFERROR(INDEX(Data!$K$2:$K$1823,MATCH('Ratios - Total'!$C172,IF(Data!$A$2:$A$1823='Ratios - Total'!$A172,Data!$C$2:$C$1823,0),0))/INDEX(Data!$H$2:$H$1823,MATCH('Ratios - Total'!$C172,IF(Data!$A$2:$A$1823='Ratios - Total'!$A172,Data!$C$2:$C$1823,0),0)),"Missing Data")</f>
        <v>0.60898089480060213</v>
      </c>
      <c r="V172" s="5">
        <f t="array" ref="V172">IFERROR(INDEX(Data!$K$2:$K$1823,MATCH('Ratios - Total'!$C172,IF(Data!$A$2:$A$1823='Ratios - Total'!$A172,Data!$C$2:$C$1823,0),0))/INDEX(Data!$L$2:$L$1823,MATCH('Ratios - Total'!$C172,IF(Data!$A$2:$A$1823='Ratios - Total'!$A172,Data!$C$2:$C$1823,0),0)),"Missing Data")</f>
        <v>13991.3051569414</v>
      </c>
      <c r="W172" s="5">
        <f t="shared" si="3"/>
        <v>8983.6441007402518</v>
      </c>
      <c r="X172" s="5" t="str">
        <f t="array" ref="X172">IFERROR(INDEX(Data!$K$2:$K$1823,MATCH('Ratios - Total'!$C172,IF(Data!$A$2:$A$1823='Ratios - Total'!$A172,Data!$C$2:$C$1823,0),0))/INDEX(Data!$G$2:$G$1823,MATCH('Ratios - Total'!$C172,IF(Data!$A$2:$A$1823='Ratios - Total'!$A172,Data!$C$2:$C$1823,0),0)),"Missing Data")</f>
        <v>Missing Data</v>
      </c>
    </row>
    <row r="173" spans="1:24" x14ac:dyDescent="0.25">
      <c r="A173" s="22" t="s">
        <v>32</v>
      </c>
      <c r="B173" s="22" t="s">
        <v>33</v>
      </c>
      <c r="C173" s="22">
        <v>1979</v>
      </c>
      <c r="D173" s="5">
        <f t="array" ref="D173">IFERROR(INDEX(Data!$H$2:$H$1823,MATCH('Ratios - Total'!$C173,IF(Data!$A$2:$A$1823='Ratios - Total'!$A173,Data!$C$2:$C$1823,0),0))/INDEX(Data!$D$2:$D$1823,MATCH('Ratios - Total'!$C173,IF(Data!$A$2:$A$1823='Ratios - Total'!$A173,Data!$C$2:$C$1823,0),0)),"Missing Data")</f>
        <v>340.98831597018324</v>
      </c>
      <c r="E173" s="22"/>
      <c r="F173" s="5">
        <f t="array" ref="F173">IFERROR(INDEX(Data!$G$2:$G$1823,MATCH('Ratios - Total'!$C173,IF(Data!$A$2:$A$1823='Ratios - Total'!$A173,Data!$C$2:$C$1823,0),0))/INDEX(Data!$D$2:$D$1823,MATCH('Ratios - Total'!$C173,IF(Data!$A$2:$A$1823='Ratios - Total'!$A173,Data!$C$2:$C$1823,0),0)),"Missing Data")</f>
        <v>0</v>
      </c>
      <c r="G173" s="5"/>
      <c r="H173" s="5" t="str">
        <f t="array" ref="H173">IFERROR(INDEX(Data!$H$2:$H$1823,MATCH('Ratios - Total'!$C173,IF(Data!$A$2:$A$1823='Ratios - Total'!$A173,Data!$C$2:$C$1823,0),0))/INDEX(Data!$G$2:$G$1823,MATCH('Ratios - Total'!$C173,IF(Data!$A$2:$A$1823='Ratios - Total'!$A173,Data!$C$2:$C$1823,0),0)),"Missing Data")</f>
        <v>Missing Data</v>
      </c>
      <c r="I173" s="5">
        <f t="array" ref="I173">IFERROR(INDEX(Data!$G$2:$G$1823,MATCH('Ratios - Total'!$C173,IF(Data!$A$2:$A$1823='Ratios - Total'!$A173,Data!$C$2:$C$1823,0),0))/INDEX(Data!$D$2:$D$1823,MATCH('Ratios - Total'!$C173,IF(Data!$A$2:$A$1823='Ratios - Total'!$A173,Data!$C$2:$C$1823,0),0)),"Missing Data")</f>
        <v>0</v>
      </c>
      <c r="J173" s="22"/>
      <c r="K173" s="5">
        <f t="array" ref="K173">IFERROR(INDEX(Data!$E$2:$E$1823,MATCH('Ratios - Total'!$C173,IF(Data!$A$2:$A$1823='Ratios - Total'!$A173,Data!$C$2:$C$1823,0),0))/INDEX(Data!$D$2:$D$1823,MATCH('Ratios - Total'!$C173,IF(Data!$A$2:$A$1823='Ratios - Total'!$A173,Data!$C$2:$C$1823,0),0)),"Missing Data")</f>
        <v>0</v>
      </c>
      <c r="L173" s="5"/>
      <c r="M173" s="5" t="str">
        <f t="array" ref="M173">IFERROR(INDEX(Data!$F$2:$F$1823,MATCH('Ratios - Total'!$C173,IF(Data!$A$2:$A$1823='Ratios - Total'!$A173,Data!$C$2:$C$1823,0),0))/INDEX(Data!$E$2:$E$1823,MATCH('Ratios - Total'!$C173,IF(Data!$A$2:$A$1823='Ratios - Total'!$A173,Data!$C$2:$C$1823,0),0)),"Missing Data")</f>
        <v>Missing Data</v>
      </c>
      <c r="N173" s="5"/>
      <c r="O173" s="5" t="str">
        <f t="array" ref="O173">IFERROR(INDEX(Data!$G$2:$G$1823,MATCH('Ratios - Total'!$C173,IF(Data!$A$2:$A$1823='Ratios - Total'!$A173,Data!$C$2:$C$1823,0),0))/INDEX(Data!$F$2:$F$1823,MATCH('Ratios - Total'!$C173,IF(Data!$A$2:$A$1823='Ratios - Total'!$A173,Data!$C$2:$C$1823,0),0)),"Missing Data")</f>
        <v>Missing Data</v>
      </c>
      <c r="P173" s="5" t="str">
        <f t="array" ref="P173">IFERROR(INDEX(Data!$H$2:$H$1823,MATCH('Ratios - Total'!$C173,IF(Data!$A$2:$A$1823='Ratios - Total'!$A173,Data!$C$2:$C$1823,0),0))/INDEX(Data!$G$2:$G$1823,MATCH('Ratios - Total'!$C173,IF(Data!$A$2:$A$1823='Ratios - Total'!$A173,Data!$C$2:$C$1823,0),0)),"Missing Data")</f>
        <v>Missing Data</v>
      </c>
      <c r="Q173" s="5"/>
      <c r="R173" s="5" t="str">
        <f t="array" ref="R173">IFERROR(INDEX(Data!$L$2:$L$1823,MATCH('Ratios - Total'!$C173,IF(Data!$A$2:$A$1823='Ratios - Total'!$A173,Data!$C$2:$C$1823,0),0))/INDEX(Data!$G$2:$G$1823,MATCH('Ratios - Total'!$C173,IF(Data!$A$2:$A$1823='Ratios - Total'!$A173,Data!$C$2:$C$1823,0),0)),"Missing Data")</f>
        <v>Missing Data</v>
      </c>
      <c r="S173" s="5"/>
      <c r="T173" s="5">
        <f t="array" ref="T173">IFERROR(INDEX(Data!$H$2:$H$1823,MATCH('Ratios - Total'!$C173,IF(Data!$A$2:$A$1823='Ratios - Total'!$A173,Data!$C$2:$C$1823,0),0))/INDEX(Data!$L$2:$L$1823,MATCH('Ratios - Total'!$C173,IF(Data!$A$2:$A$1823='Ratios - Total'!$A173,Data!$C$2:$C$1823,0),0)),"Missing Data")</f>
        <v>18811.769447803305</v>
      </c>
      <c r="U173" s="5">
        <f t="array" ref="U173">IFERROR(INDEX(Data!$K$2:$K$1823,MATCH('Ratios - Total'!$C173,IF(Data!$A$2:$A$1823='Ratios - Total'!$A173,Data!$C$2:$C$1823,0),0))/INDEX(Data!$H$2:$H$1823,MATCH('Ratios - Total'!$C173,IF(Data!$A$2:$A$1823='Ratios - Total'!$A173,Data!$C$2:$C$1823,0),0)),"Missing Data")</f>
        <v>0.60789124100102843</v>
      </c>
      <c r="V173" s="5">
        <f t="array" ref="V173">IFERROR(INDEX(Data!$K$2:$K$1823,MATCH('Ratios - Total'!$C173,IF(Data!$A$2:$A$1823='Ratios - Total'!$A173,Data!$C$2:$C$1823,0),0))/INDEX(Data!$L$2:$L$1823,MATCH('Ratios - Total'!$C173,IF(Data!$A$2:$A$1823='Ratios - Total'!$A173,Data!$C$2:$C$1823,0),0)),"Missing Data")</f>
        <v>11435.509875050382</v>
      </c>
      <c r="W173" s="5">
        <f t="shared" si="3"/>
        <v>7376.2595727529224</v>
      </c>
      <c r="X173" s="5" t="str">
        <f t="array" ref="X173">IFERROR(INDEX(Data!$K$2:$K$1823,MATCH('Ratios - Total'!$C173,IF(Data!$A$2:$A$1823='Ratios - Total'!$A173,Data!$C$2:$C$1823,0),0))/INDEX(Data!$G$2:$G$1823,MATCH('Ratios - Total'!$C173,IF(Data!$A$2:$A$1823='Ratios - Total'!$A173,Data!$C$2:$C$1823,0),0)),"Missing Data")</f>
        <v>Missing Data</v>
      </c>
    </row>
    <row r="174" spans="1:24" x14ac:dyDescent="0.25">
      <c r="A174" s="22" t="s">
        <v>34</v>
      </c>
      <c r="B174" s="22" t="s">
        <v>35</v>
      </c>
      <c r="C174" s="22">
        <v>1979</v>
      </c>
      <c r="D174" s="5">
        <f t="array" ref="D174">IFERROR(INDEX(Data!$H$2:$H$1823,MATCH('Ratios - Total'!$C174,IF(Data!$A$2:$A$1823='Ratios - Total'!$A174,Data!$C$2:$C$1823,0),0))/INDEX(Data!$D$2:$D$1823,MATCH('Ratios - Total'!$C174,IF(Data!$A$2:$A$1823='Ratios - Total'!$A174,Data!$C$2:$C$1823,0),0)),"Missing Data")</f>
        <v>418.40672270290452</v>
      </c>
      <c r="E174" s="22"/>
      <c r="F174" s="5">
        <f t="array" ref="F174">IFERROR(INDEX(Data!$G$2:$G$1823,MATCH('Ratios - Total'!$C174,IF(Data!$A$2:$A$1823='Ratios - Total'!$A174,Data!$C$2:$C$1823,0),0))/INDEX(Data!$D$2:$D$1823,MATCH('Ratios - Total'!$C174,IF(Data!$A$2:$A$1823='Ratios - Total'!$A174,Data!$C$2:$C$1823,0),0)),"Missing Data")</f>
        <v>0</v>
      </c>
      <c r="G174" s="5"/>
      <c r="H174" s="5" t="str">
        <f t="array" ref="H174">IFERROR(INDEX(Data!$H$2:$H$1823,MATCH('Ratios - Total'!$C174,IF(Data!$A$2:$A$1823='Ratios - Total'!$A174,Data!$C$2:$C$1823,0),0))/INDEX(Data!$G$2:$G$1823,MATCH('Ratios - Total'!$C174,IF(Data!$A$2:$A$1823='Ratios - Total'!$A174,Data!$C$2:$C$1823,0),0)),"Missing Data")</f>
        <v>Missing Data</v>
      </c>
      <c r="I174" s="5">
        <f t="array" ref="I174">IFERROR(INDEX(Data!$G$2:$G$1823,MATCH('Ratios - Total'!$C174,IF(Data!$A$2:$A$1823='Ratios - Total'!$A174,Data!$C$2:$C$1823,0),0))/INDEX(Data!$D$2:$D$1823,MATCH('Ratios - Total'!$C174,IF(Data!$A$2:$A$1823='Ratios - Total'!$A174,Data!$C$2:$C$1823,0),0)),"Missing Data")</f>
        <v>0</v>
      </c>
      <c r="J174" s="22"/>
      <c r="K174" s="5">
        <f t="array" ref="K174">IFERROR(INDEX(Data!$E$2:$E$1823,MATCH('Ratios - Total'!$C174,IF(Data!$A$2:$A$1823='Ratios - Total'!$A174,Data!$C$2:$C$1823,0),0))/INDEX(Data!$D$2:$D$1823,MATCH('Ratios - Total'!$C174,IF(Data!$A$2:$A$1823='Ratios - Total'!$A174,Data!$C$2:$C$1823,0),0)),"Missing Data")</f>
        <v>0</v>
      </c>
      <c r="L174" s="5"/>
      <c r="M174" s="5" t="str">
        <f t="array" ref="M174">IFERROR(INDEX(Data!$F$2:$F$1823,MATCH('Ratios - Total'!$C174,IF(Data!$A$2:$A$1823='Ratios - Total'!$A174,Data!$C$2:$C$1823,0),0))/INDEX(Data!$E$2:$E$1823,MATCH('Ratios - Total'!$C174,IF(Data!$A$2:$A$1823='Ratios - Total'!$A174,Data!$C$2:$C$1823,0),0)),"Missing Data")</f>
        <v>Missing Data</v>
      </c>
      <c r="N174" s="5"/>
      <c r="O174" s="5" t="str">
        <f t="array" ref="O174">IFERROR(INDEX(Data!$G$2:$G$1823,MATCH('Ratios - Total'!$C174,IF(Data!$A$2:$A$1823='Ratios - Total'!$A174,Data!$C$2:$C$1823,0),0))/INDEX(Data!$F$2:$F$1823,MATCH('Ratios - Total'!$C174,IF(Data!$A$2:$A$1823='Ratios - Total'!$A174,Data!$C$2:$C$1823,0),0)),"Missing Data")</f>
        <v>Missing Data</v>
      </c>
      <c r="P174" s="5" t="str">
        <f t="array" ref="P174">IFERROR(INDEX(Data!$H$2:$H$1823,MATCH('Ratios - Total'!$C174,IF(Data!$A$2:$A$1823='Ratios - Total'!$A174,Data!$C$2:$C$1823,0),0))/INDEX(Data!$G$2:$G$1823,MATCH('Ratios - Total'!$C174,IF(Data!$A$2:$A$1823='Ratios - Total'!$A174,Data!$C$2:$C$1823,0),0)),"Missing Data")</f>
        <v>Missing Data</v>
      </c>
      <c r="Q174" s="5"/>
      <c r="R174" s="5" t="str">
        <f t="array" ref="R174">IFERROR(INDEX(Data!$L$2:$L$1823,MATCH('Ratios - Total'!$C174,IF(Data!$A$2:$A$1823='Ratios - Total'!$A174,Data!$C$2:$C$1823,0),0))/INDEX(Data!$G$2:$G$1823,MATCH('Ratios - Total'!$C174,IF(Data!$A$2:$A$1823='Ratios - Total'!$A174,Data!$C$2:$C$1823,0),0)),"Missing Data")</f>
        <v>Missing Data</v>
      </c>
      <c r="S174" s="5"/>
      <c r="T174" s="5">
        <f t="array" ref="T174">IFERROR(INDEX(Data!$H$2:$H$1823,MATCH('Ratios - Total'!$C174,IF(Data!$A$2:$A$1823='Ratios - Total'!$A174,Data!$C$2:$C$1823,0),0))/INDEX(Data!$L$2:$L$1823,MATCH('Ratios - Total'!$C174,IF(Data!$A$2:$A$1823='Ratios - Total'!$A174,Data!$C$2:$C$1823,0),0)),"Missing Data")</f>
        <v>21155.719382183161</v>
      </c>
      <c r="U174" s="5">
        <f t="array" ref="U174">IFERROR(INDEX(Data!$K$2:$K$1823,MATCH('Ratios - Total'!$C174,IF(Data!$A$2:$A$1823='Ratios - Total'!$A174,Data!$C$2:$C$1823,0),0))/INDEX(Data!$H$2:$H$1823,MATCH('Ratios - Total'!$C174,IF(Data!$A$2:$A$1823='Ratios - Total'!$A174,Data!$C$2:$C$1823,0),0)),"Missing Data")</f>
        <v>0.53900738983138308</v>
      </c>
      <c r="V174" s="5">
        <f t="array" ref="V174">IFERROR(INDEX(Data!$K$2:$K$1823,MATCH('Ratios - Total'!$C174,IF(Data!$A$2:$A$1823='Ratios - Total'!$A174,Data!$C$2:$C$1823,0),0))/INDEX(Data!$L$2:$L$1823,MATCH('Ratios - Total'!$C174,IF(Data!$A$2:$A$1823='Ratios - Total'!$A174,Data!$C$2:$C$1823,0),0)),"Missing Data")</f>
        <v>11403.089084195746</v>
      </c>
      <c r="W174" s="5">
        <f t="shared" si="3"/>
        <v>9752.6302979874145</v>
      </c>
      <c r="X174" s="5" t="str">
        <f t="array" ref="X174">IFERROR(INDEX(Data!$K$2:$K$1823,MATCH('Ratios - Total'!$C174,IF(Data!$A$2:$A$1823='Ratios - Total'!$A174,Data!$C$2:$C$1823,0),0))/INDEX(Data!$G$2:$G$1823,MATCH('Ratios - Total'!$C174,IF(Data!$A$2:$A$1823='Ratios - Total'!$A174,Data!$C$2:$C$1823,0),0)),"Missing Data")</f>
        <v>Missing Data</v>
      </c>
    </row>
    <row r="175" spans="1:24" x14ac:dyDescent="0.25">
      <c r="A175" s="22" t="s">
        <v>36</v>
      </c>
      <c r="B175" s="22" t="s">
        <v>37</v>
      </c>
      <c r="C175" s="22">
        <v>1979</v>
      </c>
      <c r="D175" s="5">
        <f t="array" ref="D175">IFERROR(INDEX(Data!$H$2:$H$1823,MATCH('Ratios - Total'!$C175,IF(Data!$A$2:$A$1823='Ratios - Total'!$A175,Data!$C$2:$C$1823,0),0))/INDEX(Data!$D$2:$D$1823,MATCH('Ratios - Total'!$C175,IF(Data!$A$2:$A$1823='Ratios - Total'!$A175,Data!$C$2:$C$1823,0),0)),"Missing Data")</f>
        <v>405.84951498911551</v>
      </c>
      <c r="E175" s="22"/>
      <c r="F175" s="5">
        <f t="array" ref="F175">IFERROR(INDEX(Data!$G$2:$G$1823,MATCH('Ratios - Total'!$C175,IF(Data!$A$2:$A$1823='Ratios - Total'!$A175,Data!$C$2:$C$1823,0),0))/INDEX(Data!$D$2:$D$1823,MATCH('Ratios - Total'!$C175,IF(Data!$A$2:$A$1823='Ratios - Total'!$A175,Data!$C$2:$C$1823,0),0)),"Missing Data")</f>
        <v>0</v>
      </c>
      <c r="G175" s="5"/>
      <c r="H175" s="5" t="str">
        <f t="array" ref="H175">IFERROR(INDEX(Data!$H$2:$H$1823,MATCH('Ratios - Total'!$C175,IF(Data!$A$2:$A$1823='Ratios - Total'!$A175,Data!$C$2:$C$1823,0),0))/INDEX(Data!$G$2:$G$1823,MATCH('Ratios - Total'!$C175,IF(Data!$A$2:$A$1823='Ratios - Total'!$A175,Data!$C$2:$C$1823,0),0)),"Missing Data")</f>
        <v>Missing Data</v>
      </c>
      <c r="I175" s="5">
        <f t="array" ref="I175">IFERROR(INDEX(Data!$G$2:$G$1823,MATCH('Ratios - Total'!$C175,IF(Data!$A$2:$A$1823='Ratios - Total'!$A175,Data!$C$2:$C$1823,0),0))/INDEX(Data!$D$2:$D$1823,MATCH('Ratios - Total'!$C175,IF(Data!$A$2:$A$1823='Ratios - Total'!$A175,Data!$C$2:$C$1823,0),0)),"Missing Data")</f>
        <v>0</v>
      </c>
      <c r="J175" s="22"/>
      <c r="K175" s="5">
        <f t="array" ref="K175">IFERROR(INDEX(Data!$E$2:$E$1823,MATCH('Ratios - Total'!$C175,IF(Data!$A$2:$A$1823='Ratios - Total'!$A175,Data!$C$2:$C$1823,0),0))/INDEX(Data!$D$2:$D$1823,MATCH('Ratios - Total'!$C175,IF(Data!$A$2:$A$1823='Ratios - Total'!$A175,Data!$C$2:$C$1823,0),0)),"Missing Data")</f>
        <v>0</v>
      </c>
      <c r="L175" s="5"/>
      <c r="M175" s="5" t="str">
        <f t="array" ref="M175">IFERROR(INDEX(Data!$F$2:$F$1823,MATCH('Ratios - Total'!$C175,IF(Data!$A$2:$A$1823='Ratios - Total'!$A175,Data!$C$2:$C$1823,0),0))/INDEX(Data!$E$2:$E$1823,MATCH('Ratios - Total'!$C175,IF(Data!$A$2:$A$1823='Ratios - Total'!$A175,Data!$C$2:$C$1823,0),0)),"Missing Data")</f>
        <v>Missing Data</v>
      </c>
      <c r="N175" s="5"/>
      <c r="O175" s="5" t="str">
        <f t="array" ref="O175">IFERROR(INDEX(Data!$G$2:$G$1823,MATCH('Ratios - Total'!$C175,IF(Data!$A$2:$A$1823='Ratios - Total'!$A175,Data!$C$2:$C$1823,0),0))/INDEX(Data!$F$2:$F$1823,MATCH('Ratios - Total'!$C175,IF(Data!$A$2:$A$1823='Ratios - Total'!$A175,Data!$C$2:$C$1823,0),0)),"Missing Data")</f>
        <v>Missing Data</v>
      </c>
      <c r="P175" s="5" t="str">
        <f t="array" ref="P175">IFERROR(INDEX(Data!$H$2:$H$1823,MATCH('Ratios - Total'!$C175,IF(Data!$A$2:$A$1823='Ratios - Total'!$A175,Data!$C$2:$C$1823,0),0))/INDEX(Data!$G$2:$G$1823,MATCH('Ratios - Total'!$C175,IF(Data!$A$2:$A$1823='Ratios - Total'!$A175,Data!$C$2:$C$1823,0),0)),"Missing Data")</f>
        <v>Missing Data</v>
      </c>
      <c r="Q175" s="5"/>
      <c r="R175" s="5" t="str">
        <f t="array" ref="R175">IFERROR(INDEX(Data!$L$2:$L$1823,MATCH('Ratios - Total'!$C175,IF(Data!$A$2:$A$1823='Ratios - Total'!$A175,Data!$C$2:$C$1823,0),0))/INDEX(Data!$G$2:$G$1823,MATCH('Ratios - Total'!$C175,IF(Data!$A$2:$A$1823='Ratios - Total'!$A175,Data!$C$2:$C$1823,0),0)),"Missing Data")</f>
        <v>Missing Data</v>
      </c>
      <c r="S175" s="5"/>
      <c r="T175" s="5">
        <f t="array" ref="T175">IFERROR(INDEX(Data!$H$2:$H$1823,MATCH('Ratios - Total'!$C175,IF(Data!$A$2:$A$1823='Ratios - Total'!$A175,Data!$C$2:$C$1823,0),0))/INDEX(Data!$L$2:$L$1823,MATCH('Ratios - Total'!$C175,IF(Data!$A$2:$A$1823='Ratios - Total'!$A175,Data!$C$2:$C$1823,0),0)),"Missing Data")</f>
        <v>19835.081740578804</v>
      </c>
      <c r="U175" s="5">
        <f t="array" ref="U175">IFERROR(INDEX(Data!$K$2:$K$1823,MATCH('Ratios - Total'!$C175,IF(Data!$A$2:$A$1823='Ratios - Total'!$A175,Data!$C$2:$C$1823,0),0))/INDEX(Data!$H$2:$H$1823,MATCH('Ratios - Total'!$C175,IF(Data!$A$2:$A$1823='Ratios - Total'!$A175,Data!$C$2:$C$1823,0),0)),"Missing Data")</f>
        <v>0.51216623048475884</v>
      </c>
      <c r="V175" s="5">
        <f t="array" ref="V175">IFERROR(INDEX(Data!$K$2:$K$1823,MATCH('Ratios - Total'!$C175,IF(Data!$A$2:$A$1823='Ratios - Total'!$A175,Data!$C$2:$C$1823,0),0))/INDEX(Data!$L$2:$L$1823,MATCH('Ratios - Total'!$C175,IF(Data!$A$2:$A$1823='Ratios - Total'!$A175,Data!$C$2:$C$1823,0),0)),"Missing Data")</f>
        <v>10158.859046429316</v>
      </c>
      <c r="W175" s="5">
        <f t="shared" si="3"/>
        <v>9676.2226941494882</v>
      </c>
      <c r="X175" s="5" t="str">
        <f t="array" ref="X175">IFERROR(INDEX(Data!$K$2:$K$1823,MATCH('Ratios - Total'!$C175,IF(Data!$A$2:$A$1823='Ratios - Total'!$A175,Data!$C$2:$C$1823,0),0))/INDEX(Data!$G$2:$G$1823,MATCH('Ratios - Total'!$C175,IF(Data!$A$2:$A$1823='Ratios - Total'!$A175,Data!$C$2:$C$1823,0),0)),"Missing Data")</f>
        <v>Missing Data</v>
      </c>
    </row>
    <row r="176" spans="1:24" x14ac:dyDescent="0.25">
      <c r="A176" s="22" t="s">
        <v>38</v>
      </c>
      <c r="B176" s="22" t="s">
        <v>39</v>
      </c>
      <c r="C176" s="22">
        <v>1979</v>
      </c>
      <c r="D176" s="5">
        <f t="array" ref="D176">IFERROR(INDEX(Data!$H$2:$H$1823,MATCH('Ratios - Total'!$C176,IF(Data!$A$2:$A$1823='Ratios - Total'!$A176,Data!$C$2:$C$1823,0),0))/INDEX(Data!$D$2:$D$1823,MATCH('Ratios - Total'!$C176,IF(Data!$A$2:$A$1823='Ratios - Total'!$A176,Data!$C$2:$C$1823,0),0)),"Missing Data")</f>
        <v>321.35974234662723</v>
      </c>
      <c r="E176" s="22"/>
      <c r="F176" s="5">
        <f t="array" ref="F176">IFERROR(INDEX(Data!$G$2:$G$1823,MATCH('Ratios - Total'!$C176,IF(Data!$A$2:$A$1823='Ratios - Total'!$A176,Data!$C$2:$C$1823,0),0))/INDEX(Data!$D$2:$D$1823,MATCH('Ratios - Total'!$C176,IF(Data!$A$2:$A$1823='Ratios - Total'!$A176,Data!$C$2:$C$1823,0),0)),"Missing Data")</f>
        <v>0</v>
      </c>
      <c r="G176" s="5"/>
      <c r="H176" s="5" t="str">
        <f t="array" ref="H176">IFERROR(INDEX(Data!$H$2:$H$1823,MATCH('Ratios - Total'!$C176,IF(Data!$A$2:$A$1823='Ratios - Total'!$A176,Data!$C$2:$C$1823,0),0))/INDEX(Data!$G$2:$G$1823,MATCH('Ratios - Total'!$C176,IF(Data!$A$2:$A$1823='Ratios - Total'!$A176,Data!$C$2:$C$1823,0),0)),"Missing Data")</f>
        <v>Missing Data</v>
      </c>
      <c r="I176" s="5">
        <f t="array" ref="I176">IFERROR(INDEX(Data!$G$2:$G$1823,MATCH('Ratios - Total'!$C176,IF(Data!$A$2:$A$1823='Ratios - Total'!$A176,Data!$C$2:$C$1823,0),0))/INDEX(Data!$D$2:$D$1823,MATCH('Ratios - Total'!$C176,IF(Data!$A$2:$A$1823='Ratios - Total'!$A176,Data!$C$2:$C$1823,0),0)),"Missing Data")</f>
        <v>0</v>
      </c>
      <c r="J176" s="22"/>
      <c r="K176" s="5">
        <f t="array" ref="K176">IFERROR(INDEX(Data!$E$2:$E$1823,MATCH('Ratios - Total'!$C176,IF(Data!$A$2:$A$1823='Ratios - Total'!$A176,Data!$C$2:$C$1823,0),0))/INDEX(Data!$D$2:$D$1823,MATCH('Ratios - Total'!$C176,IF(Data!$A$2:$A$1823='Ratios - Total'!$A176,Data!$C$2:$C$1823,0),0)),"Missing Data")</f>
        <v>0</v>
      </c>
      <c r="L176" s="5"/>
      <c r="M176" s="5" t="str">
        <f t="array" ref="M176">IFERROR(INDEX(Data!$F$2:$F$1823,MATCH('Ratios - Total'!$C176,IF(Data!$A$2:$A$1823='Ratios - Total'!$A176,Data!$C$2:$C$1823,0),0))/INDEX(Data!$E$2:$E$1823,MATCH('Ratios - Total'!$C176,IF(Data!$A$2:$A$1823='Ratios - Total'!$A176,Data!$C$2:$C$1823,0),0)),"Missing Data")</f>
        <v>Missing Data</v>
      </c>
      <c r="N176" s="5"/>
      <c r="O176" s="5" t="str">
        <f t="array" ref="O176">IFERROR(INDEX(Data!$G$2:$G$1823,MATCH('Ratios - Total'!$C176,IF(Data!$A$2:$A$1823='Ratios - Total'!$A176,Data!$C$2:$C$1823,0),0))/INDEX(Data!$F$2:$F$1823,MATCH('Ratios - Total'!$C176,IF(Data!$A$2:$A$1823='Ratios - Total'!$A176,Data!$C$2:$C$1823,0),0)),"Missing Data")</f>
        <v>Missing Data</v>
      </c>
      <c r="P176" s="5" t="str">
        <f t="array" ref="P176">IFERROR(INDEX(Data!$H$2:$H$1823,MATCH('Ratios - Total'!$C176,IF(Data!$A$2:$A$1823='Ratios - Total'!$A176,Data!$C$2:$C$1823,0),0))/INDEX(Data!$G$2:$G$1823,MATCH('Ratios - Total'!$C176,IF(Data!$A$2:$A$1823='Ratios - Total'!$A176,Data!$C$2:$C$1823,0),0)),"Missing Data")</f>
        <v>Missing Data</v>
      </c>
      <c r="Q176" s="5"/>
      <c r="R176" s="5" t="str">
        <f t="array" ref="R176">IFERROR(INDEX(Data!$L$2:$L$1823,MATCH('Ratios - Total'!$C176,IF(Data!$A$2:$A$1823='Ratios - Total'!$A176,Data!$C$2:$C$1823,0),0))/INDEX(Data!$G$2:$G$1823,MATCH('Ratios - Total'!$C176,IF(Data!$A$2:$A$1823='Ratios - Total'!$A176,Data!$C$2:$C$1823,0),0)),"Missing Data")</f>
        <v>Missing Data</v>
      </c>
      <c r="S176" s="5"/>
      <c r="T176" s="5">
        <f t="array" ref="T176">IFERROR(INDEX(Data!$H$2:$H$1823,MATCH('Ratios - Total'!$C176,IF(Data!$A$2:$A$1823='Ratios - Total'!$A176,Data!$C$2:$C$1823,0),0))/INDEX(Data!$L$2:$L$1823,MATCH('Ratios - Total'!$C176,IF(Data!$A$2:$A$1823='Ratios - Total'!$A176,Data!$C$2:$C$1823,0),0)),"Missing Data")</f>
        <v>19209.016716701939</v>
      </c>
      <c r="U176" s="5">
        <f t="array" ref="U176">IFERROR(INDEX(Data!$K$2:$K$1823,MATCH('Ratios - Total'!$C176,IF(Data!$A$2:$A$1823='Ratios - Total'!$A176,Data!$C$2:$C$1823,0),0))/INDEX(Data!$H$2:$H$1823,MATCH('Ratios - Total'!$C176,IF(Data!$A$2:$A$1823='Ratios - Total'!$A176,Data!$C$2:$C$1823,0),0)),"Missing Data")</f>
        <v>0.54709783256032785</v>
      </c>
      <c r="V176" s="5">
        <f t="array" ref="V176">IFERROR(INDEX(Data!$K$2:$K$1823,MATCH('Ratios - Total'!$C176,IF(Data!$A$2:$A$1823='Ratios - Total'!$A176,Data!$C$2:$C$1823,0),0))/INDEX(Data!$L$2:$L$1823,MATCH('Ratios - Total'!$C176,IF(Data!$A$2:$A$1823='Ratios - Total'!$A176,Data!$C$2:$C$1823,0),0)),"Missing Data")</f>
        <v>10509.211411322736</v>
      </c>
      <c r="W176" s="5">
        <f t="shared" si="3"/>
        <v>8699.8053053792028</v>
      </c>
      <c r="X176" s="5" t="str">
        <f t="array" ref="X176">IFERROR(INDEX(Data!$K$2:$K$1823,MATCH('Ratios - Total'!$C176,IF(Data!$A$2:$A$1823='Ratios - Total'!$A176,Data!$C$2:$C$1823,0),0))/INDEX(Data!$G$2:$G$1823,MATCH('Ratios - Total'!$C176,IF(Data!$A$2:$A$1823='Ratios - Total'!$A176,Data!$C$2:$C$1823,0),0)),"Missing Data")</f>
        <v>Missing Data</v>
      </c>
    </row>
    <row r="177" spans="1:24" x14ac:dyDescent="0.25">
      <c r="A177" s="22" t="s">
        <v>40</v>
      </c>
      <c r="B177" s="22" t="s">
        <v>41</v>
      </c>
      <c r="C177" s="22">
        <v>1979</v>
      </c>
      <c r="D177" s="5">
        <f t="array" ref="D177">IFERROR(INDEX(Data!$H$2:$H$1823,MATCH('Ratios - Total'!$C177,IF(Data!$A$2:$A$1823='Ratios - Total'!$A177,Data!$C$2:$C$1823,0),0))/INDEX(Data!$D$2:$D$1823,MATCH('Ratios - Total'!$C177,IF(Data!$A$2:$A$1823='Ratios - Total'!$A177,Data!$C$2:$C$1823,0),0)),"Missing Data")</f>
        <v>333.23163537164112</v>
      </c>
      <c r="E177" s="22"/>
      <c r="F177" s="5">
        <f t="array" ref="F177">IFERROR(INDEX(Data!$G$2:$G$1823,MATCH('Ratios - Total'!$C177,IF(Data!$A$2:$A$1823='Ratios - Total'!$A177,Data!$C$2:$C$1823,0),0))/INDEX(Data!$D$2:$D$1823,MATCH('Ratios - Total'!$C177,IF(Data!$A$2:$A$1823='Ratios - Total'!$A177,Data!$C$2:$C$1823,0),0)),"Missing Data")</f>
        <v>0</v>
      </c>
      <c r="G177" s="5"/>
      <c r="H177" s="5" t="str">
        <f t="array" ref="H177">IFERROR(INDEX(Data!$H$2:$H$1823,MATCH('Ratios - Total'!$C177,IF(Data!$A$2:$A$1823='Ratios - Total'!$A177,Data!$C$2:$C$1823,0),0))/INDEX(Data!$G$2:$G$1823,MATCH('Ratios - Total'!$C177,IF(Data!$A$2:$A$1823='Ratios - Total'!$A177,Data!$C$2:$C$1823,0),0)),"Missing Data")</f>
        <v>Missing Data</v>
      </c>
      <c r="I177" s="5">
        <f t="array" ref="I177">IFERROR(INDEX(Data!$G$2:$G$1823,MATCH('Ratios - Total'!$C177,IF(Data!$A$2:$A$1823='Ratios - Total'!$A177,Data!$C$2:$C$1823,0),0))/INDEX(Data!$D$2:$D$1823,MATCH('Ratios - Total'!$C177,IF(Data!$A$2:$A$1823='Ratios - Total'!$A177,Data!$C$2:$C$1823,0),0)),"Missing Data")</f>
        <v>0</v>
      </c>
      <c r="J177" s="22"/>
      <c r="K177" s="5">
        <f t="array" ref="K177">IFERROR(INDEX(Data!$E$2:$E$1823,MATCH('Ratios - Total'!$C177,IF(Data!$A$2:$A$1823='Ratios - Total'!$A177,Data!$C$2:$C$1823,0),0))/INDEX(Data!$D$2:$D$1823,MATCH('Ratios - Total'!$C177,IF(Data!$A$2:$A$1823='Ratios - Total'!$A177,Data!$C$2:$C$1823,0),0)),"Missing Data")</f>
        <v>0</v>
      </c>
      <c r="L177" s="5"/>
      <c r="M177" s="5" t="str">
        <f t="array" ref="M177">IFERROR(INDEX(Data!$F$2:$F$1823,MATCH('Ratios - Total'!$C177,IF(Data!$A$2:$A$1823='Ratios - Total'!$A177,Data!$C$2:$C$1823,0),0))/INDEX(Data!$E$2:$E$1823,MATCH('Ratios - Total'!$C177,IF(Data!$A$2:$A$1823='Ratios - Total'!$A177,Data!$C$2:$C$1823,0),0)),"Missing Data")</f>
        <v>Missing Data</v>
      </c>
      <c r="N177" s="5"/>
      <c r="O177" s="5" t="str">
        <f t="array" ref="O177">IFERROR(INDEX(Data!$G$2:$G$1823,MATCH('Ratios - Total'!$C177,IF(Data!$A$2:$A$1823='Ratios - Total'!$A177,Data!$C$2:$C$1823,0),0))/INDEX(Data!$F$2:$F$1823,MATCH('Ratios - Total'!$C177,IF(Data!$A$2:$A$1823='Ratios - Total'!$A177,Data!$C$2:$C$1823,0),0)),"Missing Data")</f>
        <v>Missing Data</v>
      </c>
      <c r="P177" s="5" t="str">
        <f t="array" ref="P177">IFERROR(INDEX(Data!$H$2:$H$1823,MATCH('Ratios - Total'!$C177,IF(Data!$A$2:$A$1823='Ratios - Total'!$A177,Data!$C$2:$C$1823,0),0))/INDEX(Data!$G$2:$G$1823,MATCH('Ratios - Total'!$C177,IF(Data!$A$2:$A$1823='Ratios - Total'!$A177,Data!$C$2:$C$1823,0),0)),"Missing Data")</f>
        <v>Missing Data</v>
      </c>
      <c r="Q177" s="5"/>
      <c r="R177" s="5" t="str">
        <f t="array" ref="R177">IFERROR(INDEX(Data!$L$2:$L$1823,MATCH('Ratios - Total'!$C177,IF(Data!$A$2:$A$1823='Ratios - Total'!$A177,Data!$C$2:$C$1823,0),0))/INDEX(Data!$G$2:$G$1823,MATCH('Ratios - Total'!$C177,IF(Data!$A$2:$A$1823='Ratios - Total'!$A177,Data!$C$2:$C$1823,0),0)),"Missing Data")</f>
        <v>Missing Data</v>
      </c>
      <c r="S177" s="5"/>
      <c r="T177" s="5">
        <f t="array" ref="T177">IFERROR(INDEX(Data!$H$2:$H$1823,MATCH('Ratios - Total'!$C177,IF(Data!$A$2:$A$1823='Ratios - Total'!$A177,Data!$C$2:$C$1823,0),0))/INDEX(Data!$L$2:$L$1823,MATCH('Ratios - Total'!$C177,IF(Data!$A$2:$A$1823='Ratios - Total'!$A177,Data!$C$2:$C$1823,0),0)),"Missing Data")</f>
        <v>16762.073641997813</v>
      </c>
      <c r="U177" s="5">
        <f t="array" ref="U177">IFERROR(INDEX(Data!$K$2:$K$1823,MATCH('Ratios - Total'!$C177,IF(Data!$A$2:$A$1823='Ratios - Total'!$A177,Data!$C$2:$C$1823,0),0))/INDEX(Data!$H$2:$H$1823,MATCH('Ratios - Total'!$C177,IF(Data!$A$2:$A$1823='Ratios - Total'!$A177,Data!$C$2:$C$1823,0),0)),"Missing Data")</f>
        <v>0.60750307622923894</v>
      </c>
      <c r="V177" s="5">
        <f t="array" ref="V177">IFERROR(INDEX(Data!$K$2:$K$1823,MATCH('Ratios - Total'!$C177,IF(Data!$A$2:$A$1823='Ratios - Total'!$A177,Data!$C$2:$C$1823,0),0))/INDEX(Data!$L$2:$L$1823,MATCH('Ratios - Total'!$C177,IF(Data!$A$2:$A$1823='Ratios - Total'!$A177,Data!$C$2:$C$1823,0),0)),"Missing Data")</f>
        <v>10183.011301494715</v>
      </c>
      <c r="W177" s="5">
        <f t="shared" si="3"/>
        <v>6579.0623405030983</v>
      </c>
      <c r="X177" s="5" t="str">
        <f t="array" ref="X177">IFERROR(INDEX(Data!$K$2:$K$1823,MATCH('Ratios - Total'!$C177,IF(Data!$A$2:$A$1823='Ratios - Total'!$A177,Data!$C$2:$C$1823,0),0))/INDEX(Data!$G$2:$G$1823,MATCH('Ratios - Total'!$C177,IF(Data!$A$2:$A$1823='Ratios - Total'!$A177,Data!$C$2:$C$1823,0),0)),"Missing Data")</f>
        <v>Missing Data</v>
      </c>
    </row>
    <row r="178" spans="1:24" x14ac:dyDescent="0.25">
      <c r="A178" s="22" t="s">
        <v>42</v>
      </c>
      <c r="B178" s="22" t="s">
        <v>43</v>
      </c>
      <c r="C178" s="22">
        <v>1979</v>
      </c>
      <c r="D178" s="5">
        <f t="array" ref="D178">IFERROR(INDEX(Data!$H$2:$H$1823,MATCH('Ratios - Total'!$C178,IF(Data!$A$2:$A$1823='Ratios - Total'!$A178,Data!$C$2:$C$1823,0),0))/INDEX(Data!$D$2:$D$1823,MATCH('Ratios - Total'!$C178,IF(Data!$A$2:$A$1823='Ratios - Total'!$A178,Data!$C$2:$C$1823,0),0)),"Missing Data")</f>
        <v>341.15192185804057</v>
      </c>
      <c r="E178" s="22"/>
      <c r="F178" s="5">
        <f t="array" ref="F178">IFERROR(INDEX(Data!$G$2:$G$1823,MATCH('Ratios - Total'!$C178,IF(Data!$A$2:$A$1823='Ratios - Total'!$A178,Data!$C$2:$C$1823,0),0))/INDEX(Data!$D$2:$D$1823,MATCH('Ratios - Total'!$C178,IF(Data!$A$2:$A$1823='Ratios - Total'!$A178,Data!$C$2:$C$1823,0),0)),"Missing Data")</f>
        <v>0</v>
      </c>
      <c r="G178" s="5"/>
      <c r="H178" s="5" t="str">
        <f t="array" ref="H178">IFERROR(INDEX(Data!$H$2:$H$1823,MATCH('Ratios - Total'!$C178,IF(Data!$A$2:$A$1823='Ratios - Total'!$A178,Data!$C$2:$C$1823,0),0))/INDEX(Data!$G$2:$G$1823,MATCH('Ratios - Total'!$C178,IF(Data!$A$2:$A$1823='Ratios - Total'!$A178,Data!$C$2:$C$1823,0),0)),"Missing Data")</f>
        <v>Missing Data</v>
      </c>
      <c r="I178" s="5">
        <f t="array" ref="I178">IFERROR(INDEX(Data!$G$2:$G$1823,MATCH('Ratios - Total'!$C178,IF(Data!$A$2:$A$1823='Ratios - Total'!$A178,Data!$C$2:$C$1823,0),0))/INDEX(Data!$D$2:$D$1823,MATCH('Ratios - Total'!$C178,IF(Data!$A$2:$A$1823='Ratios - Total'!$A178,Data!$C$2:$C$1823,0),0)),"Missing Data")</f>
        <v>0</v>
      </c>
      <c r="J178" s="22"/>
      <c r="K178" s="5">
        <f t="array" ref="K178">IFERROR(INDEX(Data!$E$2:$E$1823,MATCH('Ratios - Total'!$C178,IF(Data!$A$2:$A$1823='Ratios - Total'!$A178,Data!$C$2:$C$1823,0),0))/INDEX(Data!$D$2:$D$1823,MATCH('Ratios - Total'!$C178,IF(Data!$A$2:$A$1823='Ratios - Total'!$A178,Data!$C$2:$C$1823,0),0)),"Missing Data")</f>
        <v>0</v>
      </c>
      <c r="L178" s="5"/>
      <c r="M178" s="5" t="str">
        <f t="array" ref="M178">IFERROR(INDEX(Data!$F$2:$F$1823,MATCH('Ratios - Total'!$C178,IF(Data!$A$2:$A$1823='Ratios - Total'!$A178,Data!$C$2:$C$1823,0),0))/INDEX(Data!$E$2:$E$1823,MATCH('Ratios - Total'!$C178,IF(Data!$A$2:$A$1823='Ratios - Total'!$A178,Data!$C$2:$C$1823,0),0)),"Missing Data")</f>
        <v>Missing Data</v>
      </c>
      <c r="N178" s="5"/>
      <c r="O178" s="5" t="str">
        <f t="array" ref="O178">IFERROR(INDEX(Data!$G$2:$G$1823,MATCH('Ratios - Total'!$C178,IF(Data!$A$2:$A$1823='Ratios - Total'!$A178,Data!$C$2:$C$1823,0),0))/INDEX(Data!$F$2:$F$1823,MATCH('Ratios - Total'!$C178,IF(Data!$A$2:$A$1823='Ratios - Total'!$A178,Data!$C$2:$C$1823,0),0)),"Missing Data")</f>
        <v>Missing Data</v>
      </c>
      <c r="P178" s="5" t="str">
        <f t="array" ref="P178">IFERROR(INDEX(Data!$H$2:$H$1823,MATCH('Ratios - Total'!$C178,IF(Data!$A$2:$A$1823='Ratios - Total'!$A178,Data!$C$2:$C$1823,0),0))/INDEX(Data!$G$2:$G$1823,MATCH('Ratios - Total'!$C178,IF(Data!$A$2:$A$1823='Ratios - Total'!$A178,Data!$C$2:$C$1823,0),0)),"Missing Data")</f>
        <v>Missing Data</v>
      </c>
      <c r="Q178" s="5"/>
      <c r="R178" s="5" t="str">
        <f t="array" ref="R178">IFERROR(INDEX(Data!$L$2:$L$1823,MATCH('Ratios - Total'!$C178,IF(Data!$A$2:$A$1823='Ratios - Total'!$A178,Data!$C$2:$C$1823,0),0))/INDEX(Data!$G$2:$G$1823,MATCH('Ratios - Total'!$C178,IF(Data!$A$2:$A$1823='Ratios - Total'!$A178,Data!$C$2:$C$1823,0),0)),"Missing Data")</f>
        <v>Missing Data</v>
      </c>
      <c r="S178" s="5"/>
      <c r="T178" s="5">
        <f t="array" ref="T178">IFERROR(INDEX(Data!$H$2:$H$1823,MATCH('Ratios - Total'!$C178,IF(Data!$A$2:$A$1823='Ratios - Total'!$A178,Data!$C$2:$C$1823,0),0))/INDEX(Data!$L$2:$L$1823,MATCH('Ratios - Total'!$C178,IF(Data!$A$2:$A$1823='Ratios - Total'!$A178,Data!$C$2:$C$1823,0),0)),"Missing Data")</f>
        <v>16776.874666666667</v>
      </c>
      <c r="U178" s="5">
        <f t="array" ref="U178">IFERROR(INDEX(Data!$K$2:$K$1823,MATCH('Ratios - Total'!$C178,IF(Data!$A$2:$A$1823='Ratios - Total'!$A178,Data!$C$2:$C$1823,0),0))/INDEX(Data!$H$2:$H$1823,MATCH('Ratios - Total'!$C178,IF(Data!$A$2:$A$1823='Ratios - Total'!$A178,Data!$C$2:$C$1823,0),0)),"Missing Data")</f>
        <v>0.57805304563287907</v>
      </c>
      <c r="V178" s="5">
        <f t="array" ref="V178">IFERROR(INDEX(Data!$K$2:$K$1823,MATCH('Ratios - Total'!$C178,IF(Data!$A$2:$A$1823='Ratios - Total'!$A178,Data!$C$2:$C$1823,0),0))/INDEX(Data!$L$2:$L$1823,MATCH('Ratios - Total'!$C178,IF(Data!$A$2:$A$1823='Ratios - Total'!$A178,Data!$C$2:$C$1823,0),0)),"Missing Data")</f>
        <v>9697.9234972677605</v>
      </c>
      <c r="W178" s="5">
        <f t="shared" si="3"/>
        <v>7078.9511693989061</v>
      </c>
      <c r="X178" s="5" t="str">
        <f t="array" ref="X178">IFERROR(INDEX(Data!$K$2:$K$1823,MATCH('Ratios - Total'!$C178,IF(Data!$A$2:$A$1823='Ratios - Total'!$A178,Data!$C$2:$C$1823,0),0))/INDEX(Data!$G$2:$G$1823,MATCH('Ratios - Total'!$C178,IF(Data!$A$2:$A$1823='Ratios - Total'!$A178,Data!$C$2:$C$1823,0),0)),"Missing Data")</f>
        <v>Missing Data</v>
      </c>
    </row>
    <row r="179" spans="1:24" x14ac:dyDescent="0.25">
      <c r="A179" s="22" t="s">
        <v>44</v>
      </c>
      <c r="B179" s="22" t="s">
        <v>45</v>
      </c>
      <c r="C179" s="22">
        <v>1979</v>
      </c>
      <c r="D179" s="5">
        <f t="array" ref="D179">IFERROR(INDEX(Data!$H$2:$H$1823,MATCH('Ratios - Total'!$C179,IF(Data!$A$2:$A$1823='Ratios - Total'!$A179,Data!$C$2:$C$1823,0),0))/INDEX(Data!$D$2:$D$1823,MATCH('Ratios - Total'!$C179,IF(Data!$A$2:$A$1823='Ratios - Total'!$A179,Data!$C$2:$C$1823,0),0)),"Missing Data")</f>
        <v>433.58003579108578</v>
      </c>
      <c r="E179" s="22"/>
      <c r="F179" s="5">
        <f t="array" ref="F179">IFERROR(INDEX(Data!$G$2:$G$1823,MATCH('Ratios - Total'!$C179,IF(Data!$A$2:$A$1823='Ratios - Total'!$A179,Data!$C$2:$C$1823,0),0))/INDEX(Data!$D$2:$D$1823,MATCH('Ratios - Total'!$C179,IF(Data!$A$2:$A$1823='Ratios - Total'!$A179,Data!$C$2:$C$1823,0),0)),"Missing Data")</f>
        <v>0</v>
      </c>
      <c r="G179" s="5"/>
      <c r="H179" s="5" t="str">
        <f t="array" ref="H179">IFERROR(INDEX(Data!$H$2:$H$1823,MATCH('Ratios - Total'!$C179,IF(Data!$A$2:$A$1823='Ratios - Total'!$A179,Data!$C$2:$C$1823,0),0))/INDEX(Data!$G$2:$G$1823,MATCH('Ratios - Total'!$C179,IF(Data!$A$2:$A$1823='Ratios - Total'!$A179,Data!$C$2:$C$1823,0),0)),"Missing Data")</f>
        <v>Missing Data</v>
      </c>
      <c r="I179" s="5">
        <f t="array" ref="I179">IFERROR(INDEX(Data!$G$2:$G$1823,MATCH('Ratios - Total'!$C179,IF(Data!$A$2:$A$1823='Ratios - Total'!$A179,Data!$C$2:$C$1823,0),0))/INDEX(Data!$D$2:$D$1823,MATCH('Ratios - Total'!$C179,IF(Data!$A$2:$A$1823='Ratios - Total'!$A179,Data!$C$2:$C$1823,0),0)),"Missing Data")</f>
        <v>0</v>
      </c>
      <c r="J179" s="22"/>
      <c r="K179" s="5">
        <f t="array" ref="K179">IFERROR(INDEX(Data!$E$2:$E$1823,MATCH('Ratios - Total'!$C179,IF(Data!$A$2:$A$1823='Ratios - Total'!$A179,Data!$C$2:$C$1823,0),0))/INDEX(Data!$D$2:$D$1823,MATCH('Ratios - Total'!$C179,IF(Data!$A$2:$A$1823='Ratios - Total'!$A179,Data!$C$2:$C$1823,0),0)),"Missing Data")</f>
        <v>0</v>
      </c>
      <c r="L179" s="5"/>
      <c r="M179" s="5" t="str">
        <f t="array" ref="M179">IFERROR(INDEX(Data!$F$2:$F$1823,MATCH('Ratios - Total'!$C179,IF(Data!$A$2:$A$1823='Ratios - Total'!$A179,Data!$C$2:$C$1823,0),0))/INDEX(Data!$E$2:$E$1823,MATCH('Ratios - Total'!$C179,IF(Data!$A$2:$A$1823='Ratios - Total'!$A179,Data!$C$2:$C$1823,0),0)),"Missing Data")</f>
        <v>Missing Data</v>
      </c>
      <c r="N179" s="5"/>
      <c r="O179" s="5" t="str">
        <f t="array" ref="O179">IFERROR(INDEX(Data!$G$2:$G$1823,MATCH('Ratios - Total'!$C179,IF(Data!$A$2:$A$1823='Ratios - Total'!$A179,Data!$C$2:$C$1823,0),0))/INDEX(Data!$F$2:$F$1823,MATCH('Ratios - Total'!$C179,IF(Data!$A$2:$A$1823='Ratios - Total'!$A179,Data!$C$2:$C$1823,0),0)),"Missing Data")</f>
        <v>Missing Data</v>
      </c>
      <c r="P179" s="5" t="str">
        <f t="array" ref="P179">IFERROR(INDEX(Data!$H$2:$H$1823,MATCH('Ratios - Total'!$C179,IF(Data!$A$2:$A$1823='Ratios - Total'!$A179,Data!$C$2:$C$1823,0),0))/INDEX(Data!$G$2:$G$1823,MATCH('Ratios - Total'!$C179,IF(Data!$A$2:$A$1823='Ratios - Total'!$A179,Data!$C$2:$C$1823,0),0)),"Missing Data")</f>
        <v>Missing Data</v>
      </c>
      <c r="Q179" s="5"/>
      <c r="R179" s="5" t="str">
        <f t="array" ref="R179">IFERROR(INDEX(Data!$L$2:$L$1823,MATCH('Ratios - Total'!$C179,IF(Data!$A$2:$A$1823='Ratios - Total'!$A179,Data!$C$2:$C$1823,0),0))/INDEX(Data!$G$2:$G$1823,MATCH('Ratios - Total'!$C179,IF(Data!$A$2:$A$1823='Ratios - Total'!$A179,Data!$C$2:$C$1823,0),0)),"Missing Data")</f>
        <v>Missing Data</v>
      </c>
      <c r="S179" s="5"/>
      <c r="T179" s="5">
        <f t="array" ref="T179">IFERROR(INDEX(Data!$H$2:$H$1823,MATCH('Ratios - Total'!$C179,IF(Data!$A$2:$A$1823='Ratios - Total'!$A179,Data!$C$2:$C$1823,0),0))/INDEX(Data!$L$2:$L$1823,MATCH('Ratios - Total'!$C179,IF(Data!$A$2:$A$1823='Ratios - Total'!$A179,Data!$C$2:$C$1823,0),0)),"Missing Data")</f>
        <v>22008.858633205931</v>
      </c>
      <c r="U179" s="5">
        <f t="array" ref="U179">IFERROR(INDEX(Data!$K$2:$K$1823,MATCH('Ratios - Total'!$C179,IF(Data!$A$2:$A$1823='Ratios - Total'!$A179,Data!$C$2:$C$1823,0),0))/INDEX(Data!$H$2:$H$1823,MATCH('Ratios - Total'!$C179,IF(Data!$A$2:$A$1823='Ratios - Total'!$A179,Data!$C$2:$C$1823,0),0)),"Missing Data")</f>
        <v>0.62330810831629746</v>
      </c>
      <c r="V179" s="5">
        <f t="array" ref="V179">IFERROR(INDEX(Data!$K$2:$K$1823,MATCH('Ratios - Total'!$C179,IF(Data!$A$2:$A$1823='Ratios - Total'!$A179,Data!$C$2:$C$1823,0),0))/INDEX(Data!$L$2:$L$1823,MATCH('Ratios - Total'!$C179,IF(Data!$A$2:$A$1823='Ratios - Total'!$A179,Data!$C$2:$C$1823,0),0)),"Missing Data")</f>
        <v>13718.300040864402</v>
      </c>
      <c r="W179" s="5">
        <f t="shared" si="3"/>
        <v>8290.5585923415292</v>
      </c>
      <c r="X179" s="5" t="str">
        <f t="array" ref="X179">IFERROR(INDEX(Data!$K$2:$K$1823,MATCH('Ratios - Total'!$C179,IF(Data!$A$2:$A$1823='Ratios - Total'!$A179,Data!$C$2:$C$1823,0),0))/INDEX(Data!$G$2:$G$1823,MATCH('Ratios - Total'!$C179,IF(Data!$A$2:$A$1823='Ratios - Total'!$A179,Data!$C$2:$C$1823,0),0)),"Missing Data")</f>
        <v>Missing Data</v>
      </c>
    </row>
    <row r="180" spans="1:24" x14ac:dyDescent="0.25">
      <c r="A180" s="22" t="s">
        <v>46</v>
      </c>
      <c r="B180" s="22" t="s">
        <v>47</v>
      </c>
      <c r="C180" s="22">
        <v>1979</v>
      </c>
      <c r="D180" s="5">
        <f t="array" ref="D180">IFERROR(INDEX(Data!$H$2:$H$1823,MATCH('Ratios - Total'!$C180,IF(Data!$A$2:$A$1823='Ratios - Total'!$A180,Data!$C$2:$C$1823,0),0))/INDEX(Data!$D$2:$D$1823,MATCH('Ratios - Total'!$C180,IF(Data!$A$2:$A$1823='Ratios - Total'!$A180,Data!$C$2:$C$1823,0),0)),"Missing Data")</f>
        <v>468.49461103604688</v>
      </c>
      <c r="E180" s="22"/>
      <c r="F180" s="5">
        <f t="array" ref="F180">IFERROR(INDEX(Data!$G$2:$G$1823,MATCH('Ratios - Total'!$C180,IF(Data!$A$2:$A$1823='Ratios - Total'!$A180,Data!$C$2:$C$1823,0),0))/INDEX(Data!$D$2:$D$1823,MATCH('Ratios - Total'!$C180,IF(Data!$A$2:$A$1823='Ratios - Total'!$A180,Data!$C$2:$C$1823,0),0)),"Missing Data")</f>
        <v>0</v>
      </c>
      <c r="G180" s="5"/>
      <c r="H180" s="5" t="str">
        <f t="array" ref="H180">IFERROR(INDEX(Data!$H$2:$H$1823,MATCH('Ratios - Total'!$C180,IF(Data!$A$2:$A$1823='Ratios - Total'!$A180,Data!$C$2:$C$1823,0),0))/INDEX(Data!$G$2:$G$1823,MATCH('Ratios - Total'!$C180,IF(Data!$A$2:$A$1823='Ratios - Total'!$A180,Data!$C$2:$C$1823,0),0)),"Missing Data")</f>
        <v>Missing Data</v>
      </c>
      <c r="I180" s="5">
        <f t="array" ref="I180">IFERROR(INDEX(Data!$G$2:$G$1823,MATCH('Ratios - Total'!$C180,IF(Data!$A$2:$A$1823='Ratios - Total'!$A180,Data!$C$2:$C$1823,0),0))/INDEX(Data!$D$2:$D$1823,MATCH('Ratios - Total'!$C180,IF(Data!$A$2:$A$1823='Ratios - Total'!$A180,Data!$C$2:$C$1823,0),0)),"Missing Data")</f>
        <v>0</v>
      </c>
      <c r="J180" s="22"/>
      <c r="K180" s="5">
        <f t="array" ref="K180">IFERROR(INDEX(Data!$E$2:$E$1823,MATCH('Ratios - Total'!$C180,IF(Data!$A$2:$A$1823='Ratios - Total'!$A180,Data!$C$2:$C$1823,0),0))/INDEX(Data!$D$2:$D$1823,MATCH('Ratios - Total'!$C180,IF(Data!$A$2:$A$1823='Ratios - Total'!$A180,Data!$C$2:$C$1823,0),0)),"Missing Data")</f>
        <v>0</v>
      </c>
      <c r="L180" s="5"/>
      <c r="M180" s="5" t="str">
        <f t="array" ref="M180">IFERROR(INDEX(Data!$F$2:$F$1823,MATCH('Ratios - Total'!$C180,IF(Data!$A$2:$A$1823='Ratios - Total'!$A180,Data!$C$2:$C$1823,0),0))/INDEX(Data!$E$2:$E$1823,MATCH('Ratios - Total'!$C180,IF(Data!$A$2:$A$1823='Ratios - Total'!$A180,Data!$C$2:$C$1823,0),0)),"Missing Data")</f>
        <v>Missing Data</v>
      </c>
      <c r="N180" s="5"/>
      <c r="O180" s="5" t="str">
        <f t="array" ref="O180">IFERROR(INDEX(Data!$G$2:$G$1823,MATCH('Ratios - Total'!$C180,IF(Data!$A$2:$A$1823='Ratios - Total'!$A180,Data!$C$2:$C$1823,0),0))/INDEX(Data!$F$2:$F$1823,MATCH('Ratios - Total'!$C180,IF(Data!$A$2:$A$1823='Ratios - Total'!$A180,Data!$C$2:$C$1823,0),0)),"Missing Data")</f>
        <v>Missing Data</v>
      </c>
      <c r="P180" s="5" t="str">
        <f t="array" ref="P180">IFERROR(INDEX(Data!$H$2:$H$1823,MATCH('Ratios - Total'!$C180,IF(Data!$A$2:$A$1823='Ratios - Total'!$A180,Data!$C$2:$C$1823,0),0))/INDEX(Data!$G$2:$G$1823,MATCH('Ratios - Total'!$C180,IF(Data!$A$2:$A$1823='Ratios - Total'!$A180,Data!$C$2:$C$1823,0),0)),"Missing Data")</f>
        <v>Missing Data</v>
      </c>
      <c r="Q180" s="5"/>
      <c r="R180" s="5" t="str">
        <f t="array" ref="R180">IFERROR(INDEX(Data!$L$2:$L$1823,MATCH('Ratios - Total'!$C180,IF(Data!$A$2:$A$1823='Ratios - Total'!$A180,Data!$C$2:$C$1823,0),0))/INDEX(Data!$G$2:$G$1823,MATCH('Ratios - Total'!$C180,IF(Data!$A$2:$A$1823='Ratios - Total'!$A180,Data!$C$2:$C$1823,0),0)),"Missing Data")</f>
        <v>Missing Data</v>
      </c>
      <c r="S180" s="5"/>
      <c r="T180" s="5">
        <f t="array" ref="T180">IFERROR(INDEX(Data!$H$2:$H$1823,MATCH('Ratios - Total'!$C180,IF(Data!$A$2:$A$1823='Ratios - Total'!$A180,Data!$C$2:$C$1823,0),0))/INDEX(Data!$L$2:$L$1823,MATCH('Ratios - Total'!$C180,IF(Data!$A$2:$A$1823='Ratios - Total'!$A180,Data!$C$2:$C$1823,0),0)),"Missing Data")</f>
        <v>23341.409402257792</v>
      </c>
      <c r="U180" s="5">
        <f t="array" ref="U180">IFERROR(INDEX(Data!$K$2:$K$1823,MATCH('Ratios - Total'!$C180,IF(Data!$A$2:$A$1823='Ratios - Total'!$A180,Data!$C$2:$C$1823,0),0))/INDEX(Data!$H$2:$H$1823,MATCH('Ratios - Total'!$C180,IF(Data!$A$2:$A$1823='Ratios - Total'!$A180,Data!$C$2:$C$1823,0),0)),"Missing Data")</f>
        <v>0.5644046067308669</v>
      </c>
      <c r="V180" s="5">
        <f t="array" ref="V180">IFERROR(INDEX(Data!$K$2:$K$1823,MATCH('Ratios - Total'!$C180,IF(Data!$A$2:$A$1823='Ratios - Total'!$A180,Data!$C$2:$C$1823,0),0))/INDEX(Data!$L$2:$L$1823,MATCH('Ratios - Total'!$C180,IF(Data!$A$2:$A$1823='Ratios - Total'!$A180,Data!$C$2:$C$1823,0),0)),"Missing Data")</f>
        <v>13173.998994225467</v>
      </c>
      <c r="W180" s="5">
        <f t="shared" si="3"/>
        <v>10167.410408032325</v>
      </c>
      <c r="X180" s="5" t="str">
        <f t="array" ref="X180">IFERROR(INDEX(Data!$K$2:$K$1823,MATCH('Ratios - Total'!$C180,IF(Data!$A$2:$A$1823='Ratios - Total'!$A180,Data!$C$2:$C$1823,0),0))/INDEX(Data!$G$2:$G$1823,MATCH('Ratios - Total'!$C180,IF(Data!$A$2:$A$1823='Ratios - Total'!$A180,Data!$C$2:$C$1823,0),0)),"Missing Data")</f>
        <v>Missing Data</v>
      </c>
    </row>
    <row r="181" spans="1:24" x14ac:dyDescent="0.25">
      <c r="A181" s="22" t="s">
        <v>48</v>
      </c>
      <c r="B181" s="22" t="s">
        <v>49</v>
      </c>
      <c r="C181" s="22">
        <v>1979</v>
      </c>
      <c r="D181" s="5">
        <f t="array" ref="D181">IFERROR(INDEX(Data!$H$2:$H$1823,MATCH('Ratios - Total'!$C181,IF(Data!$A$2:$A$1823='Ratios - Total'!$A181,Data!$C$2:$C$1823,0),0))/INDEX(Data!$D$2:$D$1823,MATCH('Ratios - Total'!$C181,IF(Data!$A$2:$A$1823='Ratios - Total'!$A181,Data!$C$2:$C$1823,0),0)),"Missing Data")</f>
        <v>449.38422418268982</v>
      </c>
      <c r="E181" s="22"/>
      <c r="F181" s="5">
        <f t="array" ref="F181">IFERROR(INDEX(Data!$G$2:$G$1823,MATCH('Ratios - Total'!$C181,IF(Data!$A$2:$A$1823='Ratios - Total'!$A181,Data!$C$2:$C$1823,0),0))/INDEX(Data!$D$2:$D$1823,MATCH('Ratios - Total'!$C181,IF(Data!$A$2:$A$1823='Ratios - Total'!$A181,Data!$C$2:$C$1823,0),0)),"Missing Data")</f>
        <v>0</v>
      </c>
      <c r="G181" s="5"/>
      <c r="H181" s="5" t="str">
        <f t="array" ref="H181">IFERROR(INDEX(Data!$H$2:$H$1823,MATCH('Ratios - Total'!$C181,IF(Data!$A$2:$A$1823='Ratios - Total'!$A181,Data!$C$2:$C$1823,0),0))/INDEX(Data!$G$2:$G$1823,MATCH('Ratios - Total'!$C181,IF(Data!$A$2:$A$1823='Ratios - Total'!$A181,Data!$C$2:$C$1823,0),0)),"Missing Data")</f>
        <v>Missing Data</v>
      </c>
      <c r="I181" s="5">
        <f t="array" ref="I181">IFERROR(INDEX(Data!$G$2:$G$1823,MATCH('Ratios - Total'!$C181,IF(Data!$A$2:$A$1823='Ratios - Total'!$A181,Data!$C$2:$C$1823,0),0))/INDEX(Data!$D$2:$D$1823,MATCH('Ratios - Total'!$C181,IF(Data!$A$2:$A$1823='Ratios - Total'!$A181,Data!$C$2:$C$1823,0),0)),"Missing Data")</f>
        <v>0</v>
      </c>
      <c r="J181" s="22"/>
      <c r="K181" s="5">
        <f t="array" ref="K181">IFERROR(INDEX(Data!$E$2:$E$1823,MATCH('Ratios - Total'!$C181,IF(Data!$A$2:$A$1823='Ratios - Total'!$A181,Data!$C$2:$C$1823,0),0))/INDEX(Data!$D$2:$D$1823,MATCH('Ratios - Total'!$C181,IF(Data!$A$2:$A$1823='Ratios - Total'!$A181,Data!$C$2:$C$1823,0),0)),"Missing Data")</f>
        <v>0</v>
      </c>
      <c r="L181" s="5"/>
      <c r="M181" s="5" t="str">
        <f t="array" ref="M181">IFERROR(INDEX(Data!$F$2:$F$1823,MATCH('Ratios - Total'!$C181,IF(Data!$A$2:$A$1823='Ratios - Total'!$A181,Data!$C$2:$C$1823,0),0))/INDEX(Data!$E$2:$E$1823,MATCH('Ratios - Total'!$C181,IF(Data!$A$2:$A$1823='Ratios - Total'!$A181,Data!$C$2:$C$1823,0),0)),"Missing Data")</f>
        <v>Missing Data</v>
      </c>
      <c r="N181" s="5"/>
      <c r="O181" s="5" t="str">
        <f t="array" ref="O181">IFERROR(INDEX(Data!$G$2:$G$1823,MATCH('Ratios - Total'!$C181,IF(Data!$A$2:$A$1823='Ratios - Total'!$A181,Data!$C$2:$C$1823,0),0))/INDEX(Data!$F$2:$F$1823,MATCH('Ratios - Total'!$C181,IF(Data!$A$2:$A$1823='Ratios - Total'!$A181,Data!$C$2:$C$1823,0),0)),"Missing Data")</f>
        <v>Missing Data</v>
      </c>
      <c r="P181" s="5" t="str">
        <f t="array" ref="P181">IFERROR(INDEX(Data!$H$2:$H$1823,MATCH('Ratios - Total'!$C181,IF(Data!$A$2:$A$1823='Ratios - Total'!$A181,Data!$C$2:$C$1823,0),0))/INDEX(Data!$G$2:$G$1823,MATCH('Ratios - Total'!$C181,IF(Data!$A$2:$A$1823='Ratios - Total'!$A181,Data!$C$2:$C$1823,0),0)),"Missing Data")</f>
        <v>Missing Data</v>
      </c>
      <c r="Q181" s="5"/>
      <c r="R181" s="5" t="str">
        <f t="array" ref="R181">IFERROR(INDEX(Data!$L$2:$L$1823,MATCH('Ratios - Total'!$C181,IF(Data!$A$2:$A$1823='Ratios - Total'!$A181,Data!$C$2:$C$1823,0),0))/INDEX(Data!$G$2:$G$1823,MATCH('Ratios - Total'!$C181,IF(Data!$A$2:$A$1823='Ratios - Total'!$A181,Data!$C$2:$C$1823,0),0)),"Missing Data")</f>
        <v>Missing Data</v>
      </c>
      <c r="S181" s="5"/>
      <c r="T181" s="5">
        <f t="array" ref="T181">IFERROR(INDEX(Data!$H$2:$H$1823,MATCH('Ratios - Total'!$C181,IF(Data!$A$2:$A$1823='Ratios - Total'!$A181,Data!$C$2:$C$1823,0),0))/INDEX(Data!$L$2:$L$1823,MATCH('Ratios - Total'!$C181,IF(Data!$A$2:$A$1823='Ratios - Total'!$A181,Data!$C$2:$C$1823,0),0)),"Missing Data")</f>
        <v>23895.679418630054</v>
      </c>
      <c r="U181" s="5">
        <f t="array" ref="U181">IFERROR(INDEX(Data!$K$2:$K$1823,MATCH('Ratios - Total'!$C181,IF(Data!$A$2:$A$1823='Ratios - Total'!$A181,Data!$C$2:$C$1823,0),0))/INDEX(Data!$H$2:$H$1823,MATCH('Ratios - Total'!$C181,IF(Data!$A$2:$A$1823='Ratios - Total'!$A181,Data!$C$2:$C$1823,0),0)),"Missing Data")</f>
        <v>0.62888823529448001</v>
      </c>
      <c r="V181" s="5">
        <f t="array" ref="V181">IFERROR(INDEX(Data!$K$2:$K$1823,MATCH('Ratios - Total'!$C181,IF(Data!$A$2:$A$1823='Ratios - Total'!$A181,Data!$C$2:$C$1823,0),0))/INDEX(Data!$L$2:$L$1823,MATCH('Ratios - Total'!$C181,IF(Data!$A$2:$A$1823='Ratios - Total'!$A181,Data!$C$2:$C$1823,0),0)),"Missing Data")</f>
        <v>15027.711660744881</v>
      </c>
      <c r="W181" s="5">
        <f t="shared" si="3"/>
        <v>8867.9677578851733</v>
      </c>
      <c r="X181" s="5" t="str">
        <f t="array" ref="X181">IFERROR(INDEX(Data!$K$2:$K$1823,MATCH('Ratios - Total'!$C181,IF(Data!$A$2:$A$1823='Ratios - Total'!$A181,Data!$C$2:$C$1823,0),0))/INDEX(Data!$G$2:$G$1823,MATCH('Ratios - Total'!$C181,IF(Data!$A$2:$A$1823='Ratios - Total'!$A181,Data!$C$2:$C$1823,0),0)),"Missing Data")</f>
        <v>Missing Data</v>
      </c>
    </row>
    <row r="182" spans="1:24" x14ac:dyDescent="0.25">
      <c r="A182" s="22" t="s">
        <v>50</v>
      </c>
      <c r="B182" s="22" t="s">
        <v>51</v>
      </c>
      <c r="C182" s="22">
        <v>1979</v>
      </c>
      <c r="D182" s="5">
        <f t="array" ref="D182">IFERROR(INDEX(Data!$H$2:$H$1823,MATCH('Ratios - Total'!$C182,IF(Data!$A$2:$A$1823='Ratios - Total'!$A182,Data!$C$2:$C$1823,0),0))/INDEX(Data!$D$2:$D$1823,MATCH('Ratios - Total'!$C182,IF(Data!$A$2:$A$1823='Ratios - Total'!$A182,Data!$C$2:$C$1823,0),0)),"Missing Data")</f>
        <v>438.37005361365971</v>
      </c>
      <c r="E182" s="22"/>
      <c r="F182" s="5">
        <f t="array" ref="F182">IFERROR(INDEX(Data!$G$2:$G$1823,MATCH('Ratios - Total'!$C182,IF(Data!$A$2:$A$1823='Ratios - Total'!$A182,Data!$C$2:$C$1823,0),0))/INDEX(Data!$D$2:$D$1823,MATCH('Ratios - Total'!$C182,IF(Data!$A$2:$A$1823='Ratios - Total'!$A182,Data!$C$2:$C$1823,0),0)),"Missing Data")</f>
        <v>0</v>
      </c>
      <c r="G182" s="5"/>
      <c r="H182" s="5" t="str">
        <f t="array" ref="H182">IFERROR(INDEX(Data!$H$2:$H$1823,MATCH('Ratios - Total'!$C182,IF(Data!$A$2:$A$1823='Ratios - Total'!$A182,Data!$C$2:$C$1823,0),0))/INDEX(Data!$G$2:$G$1823,MATCH('Ratios - Total'!$C182,IF(Data!$A$2:$A$1823='Ratios - Total'!$A182,Data!$C$2:$C$1823,0),0)),"Missing Data")</f>
        <v>Missing Data</v>
      </c>
      <c r="I182" s="5">
        <f t="array" ref="I182">IFERROR(INDEX(Data!$G$2:$G$1823,MATCH('Ratios - Total'!$C182,IF(Data!$A$2:$A$1823='Ratios - Total'!$A182,Data!$C$2:$C$1823,0),0))/INDEX(Data!$D$2:$D$1823,MATCH('Ratios - Total'!$C182,IF(Data!$A$2:$A$1823='Ratios - Total'!$A182,Data!$C$2:$C$1823,0),0)),"Missing Data")</f>
        <v>0</v>
      </c>
      <c r="J182" s="22"/>
      <c r="K182" s="5">
        <f t="array" ref="K182">IFERROR(INDEX(Data!$E$2:$E$1823,MATCH('Ratios - Total'!$C182,IF(Data!$A$2:$A$1823='Ratios - Total'!$A182,Data!$C$2:$C$1823,0),0))/INDEX(Data!$D$2:$D$1823,MATCH('Ratios - Total'!$C182,IF(Data!$A$2:$A$1823='Ratios - Total'!$A182,Data!$C$2:$C$1823,0),0)),"Missing Data")</f>
        <v>0</v>
      </c>
      <c r="L182" s="5"/>
      <c r="M182" s="5" t="str">
        <f t="array" ref="M182">IFERROR(INDEX(Data!$F$2:$F$1823,MATCH('Ratios - Total'!$C182,IF(Data!$A$2:$A$1823='Ratios - Total'!$A182,Data!$C$2:$C$1823,0),0))/INDEX(Data!$E$2:$E$1823,MATCH('Ratios - Total'!$C182,IF(Data!$A$2:$A$1823='Ratios - Total'!$A182,Data!$C$2:$C$1823,0),0)),"Missing Data")</f>
        <v>Missing Data</v>
      </c>
      <c r="N182" s="5"/>
      <c r="O182" s="5" t="str">
        <f t="array" ref="O182">IFERROR(INDEX(Data!$G$2:$G$1823,MATCH('Ratios - Total'!$C182,IF(Data!$A$2:$A$1823='Ratios - Total'!$A182,Data!$C$2:$C$1823,0),0))/INDEX(Data!$F$2:$F$1823,MATCH('Ratios - Total'!$C182,IF(Data!$A$2:$A$1823='Ratios - Total'!$A182,Data!$C$2:$C$1823,0),0)),"Missing Data")</f>
        <v>Missing Data</v>
      </c>
      <c r="P182" s="5" t="str">
        <f t="array" ref="P182">IFERROR(INDEX(Data!$H$2:$H$1823,MATCH('Ratios - Total'!$C182,IF(Data!$A$2:$A$1823='Ratios - Total'!$A182,Data!$C$2:$C$1823,0),0))/INDEX(Data!$G$2:$G$1823,MATCH('Ratios - Total'!$C182,IF(Data!$A$2:$A$1823='Ratios - Total'!$A182,Data!$C$2:$C$1823,0),0)),"Missing Data")</f>
        <v>Missing Data</v>
      </c>
      <c r="Q182" s="5"/>
      <c r="R182" s="5" t="str">
        <f t="array" ref="R182">IFERROR(INDEX(Data!$L$2:$L$1823,MATCH('Ratios - Total'!$C182,IF(Data!$A$2:$A$1823='Ratios - Total'!$A182,Data!$C$2:$C$1823,0),0))/INDEX(Data!$G$2:$G$1823,MATCH('Ratios - Total'!$C182,IF(Data!$A$2:$A$1823='Ratios - Total'!$A182,Data!$C$2:$C$1823,0),0)),"Missing Data")</f>
        <v>Missing Data</v>
      </c>
      <c r="S182" s="5"/>
      <c r="T182" s="5">
        <f t="array" ref="T182">IFERROR(INDEX(Data!$H$2:$H$1823,MATCH('Ratios - Total'!$C182,IF(Data!$A$2:$A$1823='Ratios - Total'!$A182,Data!$C$2:$C$1823,0),0))/INDEX(Data!$L$2:$L$1823,MATCH('Ratios - Total'!$C182,IF(Data!$A$2:$A$1823='Ratios - Total'!$A182,Data!$C$2:$C$1823,0),0)),"Missing Data")</f>
        <v>22171.338794118383</v>
      </c>
      <c r="U182" s="5">
        <f t="array" ref="U182">IFERROR(INDEX(Data!$K$2:$K$1823,MATCH('Ratios - Total'!$C182,IF(Data!$A$2:$A$1823='Ratios - Total'!$A182,Data!$C$2:$C$1823,0),0))/INDEX(Data!$H$2:$H$1823,MATCH('Ratios - Total'!$C182,IF(Data!$A$2:$A$1823='Ratios - Total'!$A182,Data!$C$2:$C$1823,0),0)),"Missing Data")</f>
        <v>0.55989026241241779</v>
      </c>
      <c r="V182" s="5">
        <f t="array" ref="V182">IFERROR(INDEX(Data!$K$2:$K$1823,MATCH('Ratios - Total'!$C182,IF(Data!$A$2:$A$1823='Ratios - Total'!$A182,Data!$C$2:$C$1823,0),0))/INDEX(Data!$L$2:$L$1823,MATCH('Ratios - Total'!$C182,IF(Data!$A$2:$A$1823='Ratios - Total'!$A182,Data!$C$2:$C$1823,0),0)),"Missing Data")</f>
        <v>12413.51669547356</v>
      </c>
      <c r="W182" s="5">
        <f t="shared" si="3"/>
        <v>9757.8220986448232</v>
      </c>
      <c r="X182" s="5" t="str">
        <f t="array" ref="X182">IFERROR(INDEX(Data!$K$2:$K$1823,MATCH('Ratios - Total'!$C182,IF(Data!$A$2:$A$1823='Ratios - Total'!$A182,Data!$C$2:$C$1823,0),0))/INDEX(Data!$G$2:$G$1823,MATCH('Ratios - Total'!$C182,IF(Data!$A$2:$A$1823='Ratios - Total'!$A182,Data!$C$2:$C$1823,0),0)),"Missing Data")</f>
        <v>Missing Data</v>
      </c>
    </row>
    <row r="183" spans="1:24" x14ac:dyDescent="0.25">
      <c r="A183" s="22" t="s">
        <v>52</v>
      </c>
      <c r="B183" s="22" t="s">
        <v>53</v>
      </c>
      <c r="C183" s="22">
        <v>1979</v>
      </c>
      <c r="D183" s="5">
        <f t="array" ref="D183">IFERROR(INDEX(Data!$H$2:$H$1823,MATCH('Ratios - Total'!$C183,IF(Data!$A$2:$A$1823='Ratios - Total'!$A183,Data!$C$2:$C$1823,0),0))/INDEX(Data!$D$2:$D$1823,MATCH('Ratios - Total'!$C183,IF(Data!$A$2:$A$1823='Ratios - Total'!$A183,Data!$C$2:$C$1823,0),0)),"Missing Data")</f>
        <v>297.40382389401458</v>
      </c>
      <c r="E183" s="22"/>
      <c r="F183" s="5">
        <f t="array" ref="F183">IFERROR(INDEX(Data!$G$2:$G$1823,MATCH('Ratios - Total'!$C183,IF(Data!$A$2:$A$1823='Ratios - Total'!$A183,Data!$C$2:$C$1823,0),0))/INDEX(Data!$D$2:$D$1823,MATCH('Ratios - Total'!$C183,IF(Data!$A$2:$A$1823='Ratios - Total'!$A183,Data!$C$2:$C$1823,0),0)),"Missing Data")</f>
        <v>0</v>
      </c>
      <c r="G183" s="5"/>
      <c r="H183" s="5" t="str">
        <f t="array" ref="H183">IFERROR(INDEX(Data!$H$2:$H$1823,MATCH('Ratios - Total'!$C183,IF(Data!$A$2:$A$1823='Ratios - Total'!$A183,Data!$C$2:$C$1823,0),0))/INDEX(Data!$G$2:$G$1823,MATCH('Ratios - Total'!$C183,IF(Data!$A$2:$A$1823='Ratios - Total'!$A183,Data!$C$2:$C$1823,0),0)),"Missing Data")</f>
        <v>Missing Data</v>
      </c>
      <c r="I183" s="5">
        <f t="array" ref="I183">IFERROR(INDEX(Data!$G$2:$G$1823,MATCH('Ratios - Total'!$C183,IF(Data!$A$2:$A$1823='Ratios - Total'!$A183,Data!$C$2:$C$1823,0),0))/INDEX(Data!$D$2:$D$1823,MATCH('Ratios - Total'!$C183,IF(Data!$A$2:$A$1823='Ratios - Total'!$A183,Data!$C$2:$C$1823,0),0)),"Missing Data")</f>
        <v>0</v>
      </c>
      <c r="J183" s="22"/>
      <c r="K183" s="5">
        <f t="array" ref="K183">IFERROR(INDEX(Data!$E$2:$E$1823,MATCH('Ratios - Total'!$C183,IF(Data!$A$2:$A$1823='Ratios - Total'!$A183,Data!$C$2:$C$1823,0),0))/INDEX(Data!$D$2:$D$1823,MATCH('Ratios - Total'!$C183,IF(Data!$A$2:$A$1823='Ratios - Total'!$A183,Data!$C$2:$C$1823,0),0)),"Missing Data")</f>
        <v>0</v>
      </c>
      <c r="L183" s="5"/>
      <c r="M183" s="5" t="str">
        <f t="array" ref="M183">IFERROR(INDEX(Data!$F$2:$F$1823,MATCH('Ratios - Total'!$C183,IF(Data!$A$2:$A$1823='Ratios - Total'!$A183,Data!$C$2:$C$1823,0),0))/INDEX(Data!$E$2:$E$1823,MATCH('Ratios - Total'!$C183,IF(Data!$A$2:$A$1823='Ratios - Total'!$A183,Data!$C$2:$C$1823,0),0)),"Missing Data")</f>
        <v>Missing Data</v>
      </c>
      <c r="N183" s="5"/>
      <c r="O183" s="5" t="str">
        <f t="array" ref="O183">IFERROR(INDEX(Data!$G$2:$G$1823,MATCH('Ratios - Total'!$C183,IF(Data!$A$2:$A$1823='Ratios - Total'!$A183,Data!$C$2:$C$1823,0),0))/INDEX(Data!$F$2:$F$1823,MATCH('Ratios - Total'!$C183,IF(Data!$A$2:$A$1823='Ratios - Total'!$A183,Data!$C$2:$C$1823,0),0)),"Missing Data")</f>
        <v>Missing Data</v>
      </c>
      <c r="P183" s="5" t="str">
        <f t="array" ref="P183">IFERROR(INDEX(Data!$H$2:$H$1823,MATCH('Ratios - Total'!$C183,IF(Data!$A$2:$A$1823='Ratios - Total'!$A183,Data!$C$2:$C$1823,0),0))/INDEX(Data!$G$2:$G$1823,MATCH('Ratios - Total'!$C183,IF(Data!$A$2:$A$1823='Ratios - Total'!$A183,Data!$C$2:$C$1823,0),0)),"Missing Data")</f>
        <v>Missing Data</v>
      </c>
      <c r="Q183" s="5"/>
      <c r="R183" s="5" t="str">
        <f t="array" ref="R183">IFERROR(INDEX(Data!$L$2:$L$1823,MATCH('Ratios - Total'!$C183,IF(Data!$A$2:$A$1823='Ratios - Total'!$A183,Data!$C$2:$C$1823,0),0))/INDEX(Data!$G$2:$G$1823,MATCH('Ratios - Total'!$C183,IF(Data!$A$2:$A$1823='Ratios - Total'!$A183,Data!$C$2:$C$1823,0),0)),"Missing Data")</f>
        <v>Missing Data</v>
      </c>
      <c r="S183" s="5"/>
      <c r="T183" s="5">
        <f t="array" ref="T183">IFERROR(INDEX(Data!$H$2:$H$1823,MATCH('Ratios - Total'!$C183,IF(Data!$A$2:$A$1823='Ratios - Total'!$A183,Data!$C$2:$C$1823,0),0))/INDEX(Data!$L$2:$L$1823,MATCH('Ratios - Total'!$C183,IF(Data!$A$2:$A$1823='Ratios - Total'!$A183,Data!$C$2:$C$1823,0),0)),"Missing Data")</f>
        <v>16160.307138988192</v>
      </c>
      <c r="U183" s="5">
        <f t="array" ref="U183">IFERROR(INDEX(Data!$K$2:$K$1823,MATCH('Ratios - Total'!$C183,IF(Data!$A$2:$A$1823='Ratios - Total'!$A183,Data!$C$2:$C$1823,0),0))/INDEX(Data!$H$2:$H$1823,MATCH('Ratios - Total'!$C183,IF(Data!$A$2:$A$1823='Ratios - Total'!$A183,Data!$C$2:$C$1823,0),0)),"Missing Data")</f>
        <v>0.52991170513968211</v>
      </c>
      <c r="V183" s="5">
        <f t="array" ref="V183">IFERROR(INDEX(Data!$K$2:$K$1823,MATCH('Ratios - Total'!$C183,IF(Data!$A$2:$A$1823='Ratios - Total'!$A183,Data!$C$2:$C$1823,0),0))/INDEX(Data!$L$2:$L$1823,MATCH('Ratios - Total'!$C183,IF(Data!$A$2:$A$1823='Ratios - Total'!$A183,Data!$C$2:$C$1823,0),0)),"Missing Data")</f>
        <v>8563.53591160221</v>
      </c>
      <c r="W183" s="5">
        <f t="shared" si="3"/>
        <v>7596.7712273859815</v>
      </c>
      <c r="X183" s="5" t="str">
        <f t="array" ref="X183">IFERROR(INDEX(Data!$K$2:$K$1823,MATCH('Ratios - Total'!$C183,IF(Data!$A$2:$A$1823='Ratios - Total'!$A183,Data!$C$2:$C$1823,0),0))/INDEX(Data!$G$2:$G$1823,MATCH('Ratios - Total'!$C183,IF(Data!$A$2:$A$1823='Ratios - Total'!$A183,Data!$C$2:$C$1823,0),0)),"Missing Data")</f>
        <v>Missing Data</v>
      </c>
    </row>
    <row r="184" spans="1:24" x14ac:dyDescent="0.25">
      <c r="A184" s="22" t="s">
        <v>54</v>
      </c>
      <c r="B184" s="22" t="s">
        <v>55</v>
      </c>
      <c r="C184" s="22">
        <v>1979</v>
      </c>
      <c r="D184" s="5">
        <f t="array" ref="D184">IFERROR(INDEX(Data!$H$2:$H$1823,MATCH('Ratios - Total'!$C184,IF(Data!$A$2:$A$1823='Ratios - Total'!$A184,Data!$C$2:$C$1823,0),0))/INDEX(Data!$D$2:$D$1823,MATCH('Ratios - Total'!$C184,IF(Data!$A$2:$A$1823='Ratios - Total'!$A184,Data!$C$2:$C$1823,0),0)),"Missing Data")</f>
        <v>324.28245114307146</v>
      </c>
      <c r="E184" s="22"/>
      <c r="F184" s="5">
        <f t="array" ref="F184">IFERROR(INDEX(Data!$G$2:$G$1823,MATCH('Ratios - Total'!$C184,IF(Data!$A$2:$A$1823='Ratios - Total'!$A184,Data!$C$2:$C$1823,0),0))/INDEX(Data!$D$2:$D$1823,MATCH('Ratios - Total'!$C184,IF(Data!$A$2:$A$1823='Ratios - Total'!$A184,Data!$C$2:$C$1823,0),0)),"Missing Data")</f>
        <v>0</v>
      </c>
      <c r="G184" s="5"/>
      <c r="H184" s="5" t="str">
        <f t="array" ref="H184">IFERROR(INDEX(Data!$H$2:$H$1823,MATCH('Ratios - Total'!$C184,IF(Data!$A$2:$A$1823='Ratios - Total'!$A184,Data!$C$2:$C$1823,0),0))/INDEX(Data!$G$2:$G$1823,MATCH('Ratios - Total'!$C184,IF(Data!$A$2:$A$1823='Ratios - Total'!$A184,Data!$C$2:$C$1823,0),0)),"Missing Data")</f>
        <v>Missing Data</v>
      </c>
      <c r="I184" s="5">
        <f t="array" ref="I184">IFERROR(INDEX(Data!$G$2:$G$1823,MATCH('Ratios - Total'!$C184,IF(Data!$A$2:$A$1823='Ratios - Total'!$A184,Data!$C$2:$C$1823,0),0))/INDEX(Data!$D$2:$D$1823,MATCH('Ratios - Total'!$C184,IF(Data!$A$2:$A$1823='Ratios - Total'!$A184,Data!$C$2:$C$1823,0),0)),"Missing Data")</f>
        <v>0</v>
      </c>
      <c r="J184" s="22"/>
      <c r="K184" s="5">
        <f t="array" ref="K184">IFERROR(INDEX(Data!$E$2:$E$1823,MATCH('Ratios - Total'!$C184,IF(Data!$A$2:$A$1823='Ratios - Total'!$A184,Data!$C$2:$C$1823,0),0))/INDEX(Data!$D$2:$D$1823,MATCH('Ratios - Total'!$C184,IF(Data!$A$2:$A$1823='Ratios - Total'!$A184,Data!$C$2:$C$1823,0),0)),"Missing Data")</f>
        <v>0</v>
      </c>
      <c r="L184" s="5"/>
      <c r="M184" s="5" t="str">
        <f t="array" ref="M184">IFERROR(INDEX(Data!$F$2:$F$1823,MATCH('Ratios - Total'!$C184,IF(Data!$A$2:$A$1823='Ratios - Total'!$A184,Data!$C$2:$C$1823,0),0))/INDEX(Data!$E$2:$E$1823,MATCH('Ratios - Total'!$C184,IF(Data!$A$2:$A$1823='Ratios - Total'!$A184,Data!$C$2:$C$1823,0),0)),"Missing Data")</f>
        <v>Missing Data</v>
      </c>
      <c r="N184" s="5"/>
      <c r="O184" s="5" t="str">
        <f t="array" ref="O184">IFERROR(INDEX(Data!$G$2:$G$1823,MATCH('Ratios - Total'!$C184,IF(Data!$A$2:$A$1823='Ratios - Total'!$A184,Data!$C$2:$C$1823,0),0))/INDEX(Data!$F$2:$F$1823,MATCH('Ratios - Total'!$C184,IF(Data!$A$2:$A$1823='Ratios - Total'!$A184,Data!$C$2:$C$1823,0),0)),"Missing Data")</f>
        <v>Missing Data</v>
      </c>
      <c r="P184" s="5" t="str">
        <f t="array" ref="P184">IFERROR(INDEX(Data!$H$2:$H$1823,MATCH('Ratios - Total'!$C184,IF(Data!$A$2:$A$1823='Ratios - Total'!$A184,Data!$C$2:$C$1823,0),0))/INDEX(Data!$G$2:$G$1823,MATCH('Ratios - Total'!$C184,IF(Data!$A$2:$A$1823='Ratios - Total'!$A184,Data!$C$2:$C$1823,0),0)),"Missing Data")</f>
        <v>Missing Data</v>
      </c>
      <c r="Q184" s="5"/>
      <c r="R184" s="5" t="str">
        <f t="array" ref="R184">IFERROR(INDEX(Data!$L$2:$L$1823,MATCH('Ratios - Total'!$C184,IF(Data!$A$2:$A$1823='Ratios - Total'!$A184,Data!$C$2:$C$1823,0),0))/INDEX(Data!$G$2:$G$1823,MATCH('Ratios - Total'!$C184,IF(Data!$A$2:$A$1823='Ratios - Total'!$A184,Data!$C$2:$C$1823,0),0)),"Missing Data")</f>
        <v>Missing Data</v>
      </c>
      <c r="S184" s="5"/>
      <c r="T184" s="5">
        <f t="array" ref="T184">IFERROR(INDEX(Data!$H$2:$H$1823,MATCH('Ratios - Total'!$C184,IF(Data!$A$2:$A$1823='Ratios - Total'!$A184,Data!$C$2:$C$1823,0),0))/INDEX(Data!$L$2:$L$1823,MATCH('Ratios - Total'!$C184,IF(Data!$A$2:$A$1823='Ratios - Total'!$A184,Data!$C$2:$C$1823,0),0)),"Missing Data")</f>
        <v>17785.289002557543</v>
      </c>
      <c r="U184" s="5">
        <f t="array" ref="U184">IFERROR(INDEX(Data!$K$2:$K$1823,MATCH('Ratios - Total'!$C184,IF(Data!$A$2:$A$1823='Ratios - Total'!$A184,Data!$C$2:$C$1823,0),0))/INDEX(Data!$H$2:$H$1823,MATCH('Ratios - Total'!$C184,IF(Data!$A$2:$A$1823='Ratios - Total'!$A184,Data!$C$2:$C$1823,0),0)),"Missing Data")</f>
        <v>0.56613497987954697</v>
      </c>
      <c r="V184" s="5">
        <f t="array" ref="V184">IFERROR(INDEX(Data!$K$2:$K$1823,MATCH('Ratios - Total'!$C184,IF(Data!$A$2:$A$1823='Ratios - Total'!$A184,Data!$C$2:$C$1823,0),0))/INDEX(Data!$L$2:$L$1823,MATCH('Ratios - Total'!$C184,IF(Data!$A$2:$A$1823='Ratios - Total'!$A184,Data!$C$2:$C$1823,0),0)),"Missing Data")</f>
        <v>10068.874231614842</v>
      </c>
      <c r="W184" s="5">
        <f t="shared" si="3"/>
        <v>7716.4147709427016</v>
      </c>
      <c r="X184" s="5" t="str">
        <f t="array" ref="X184">IFERROR(INDEX(Data!$K$2:$K$1823,MATCH('Ratios - Total'!$C184,IF(Data!$A$2:$A$1823='Ratios - Total'!$A184,Data!$C$2:$C$1823,0),0))/INDEX(Data!$G$2:$G$1823,MATCH('Ratios - Total'!$C184,IF(Data!$A$2:$A$1823='Ratios - Total'!$A184,Data!$C$2:$C$1823,0),0)),"Missing Data")</f>
        <v>Missing Data</v>
      </c>
    </row>
    <row r="185" spans="1:24" x14ac:dyDescent="0.25">
      <c r="A185" s="22" t="s">
        <v>56</v>
      </c>
      <c r="B185" s="22" t="s">
        <v>57</v>
      </c>
      <c r="C185" s="22">
        <v>1979</v>
      </c>
      <c r="D185" s="5">
        <f t="array" ref="D185">IFERROR(INDEX(Data!$H$2:$H$1823,MATCH('Ratios - Total'!$C185,IF(Data!$A$2:$A$1823='Ratios - Total'!$A185,Data!$C$2:$C$1823,0),0))/INDEX(Data!$D$2:$D$1823,MATCH('Ratios - Total'!$C185,IF(Data!$A$2:$A$1823='Ratios - Total'!$A185,Data!$C$2:$C$1823,0),0)),"Missing Data")</f>
        <v>488.13240290078016</v>
      </c>
      <c r="E185" s="22"/>
      <c r="F185" s="5">
        <f t="array" ref="F185">IFERROR(INDEX(Data!$G$2:$G$1823,MATCH('Ratios - Total'!$C185,IF(Data!$A$2:$A$1823='Ratios - Total'!$A185,Data!$C$2:$C$1823,0),0))/INDEX(Data!$D$2:$D$1823,MATCH('Ratios - Total'!$C185,IF(Data!$A$2:$A$1823='Ratios - Total'!$A185,Data!$C$2:$C$1823,0),0)),"Missing Data")</f>
        <v>0</v>
      </c>
      <c r="G185" s="5"/>
      <c r="H185" s="5" t="str">
        <f t="array" ref="H185">IFERROR(INDEX(Data!$H$2:$H$1823,MATCH('Ratios - Total'!$C185,IF(Data!$A$2:$A$1823='Ratios - Total'!$A185,Data!$C$2:$C$1823,0),0))/INDEX(Data!$G$2:$G$1823,MATCH('Ratios - Total'!$C185,IF(Data!$A$2:$A$1823='Ratios - Total'!$A185,Data!$C$2:$C$1823,0),0)),"Missing Data")</f>
        <v>Missing Data</v>
      </c>
      <c r="I185" s="5">
        <f t="array" ref="I185">IFERROR(INDEX(Data!$G$2:$G$1823,MATCH('Ratios - Total'!$C185,IF(Data!$A$2:$A$1823='Ratios - Total'!$A185,Data!$C$2:$C$1823,0),0))/INDEX(Data!$D$2:$D$1823,MATCH('Ratios - Total'!$C185,IF(Data!$A$2:$A$1823='Ratios - Total'!$A185,Data!$C$2:$C$1823,0),0)),"Missing Data")</f>
        <v>0</v>
      </c>
      <c r="J185" s="22"/>
      <c r="K185" s="5">
        <f t="array" ref="K185">IFERROR(INDEX(Data!$E$2:$E$1823,MATCH('Ratios - Total'!$C185,IF(Data!$A$2:$A$1823='Ratios - Total'!$A185,Data!$C$2:$C$1823,0),0))/INDEX(Data!$D$2:$D$1823,MATCH('Ratios - Total'!$C185,IF(Data!$A$2:$A$1823='Ratios - Total'!$A185,Data!$C$2:$C$1823,0),0)),"Missing Data")</f>
        <v>0</v>
      </c>
      <c r="L185" s="5"/>
      <c r="M185" s="5" t="str">
        <f t="array" ref="M185">IFERROR(INDEX(Data!$F$2:$F$1823,MATCH('Ratios - Total'!$C185,IF(Data!$A$2:$A$1823='Ratios - Total'!$A185,Data!$C$2:$C$1823,0),0))/INDEX(Data!$E$2:$E$1823,MATCH('Ratios - Total'!$C185,IF(Data!$A$2:$A$1823='Ratios - Total'!$A185,Data!$C$2:$C$1823,0),0)),"Missing Data")</f>
        <v>Missing Data</v>
      </c>
      <c r="N185" s="5"/>
      <c r="O185" s="5" t="str">
        <f t="array" ref="O185">IFERROR(INDEX(Data!$G$2:$G$1823,MATCH('Ratios - Total'!$C185,IF(Data!$A$2:$A$1823='Ratios - Total'!$A185,Data!$C$2:$C$1823,0),0))/INDEX(Data!$F$2:$F$1823,MATCH('Ratios - Total'!$C185,IF(Data!$A$2:$A$1823='Ratios - Total'!$A185,Data!$C$2:$C$1823,0),0)),"Missing Data")</f>
        <v>Missing Data</v>
      </c>
      <c r="P185" s="5" t="str">
        <f t="array" ref="P185">IFERROR(INDEX(Data!$H$2:$H$1823,MATCH('Ratios - Total'!$C185,IF(Data!$A$2:$A$1823='Ratios - Total'!$A185,Data!$C$2:$C$1823,0),0))/INDEX(Data!$G$2:$G$1823,MATCH('Ratios - Total'!$C185,IF(Data!$A$2:$A$1823='Ratios - Total'!$A185,Data!$C$2:$C$1823,0),0)),"Missing Data")</f>
        <v>Missing Data</v>
      </c>
      <c r="Q185" s="5"/>
      <c r="R185" s="5" t="str">
        <f t="array" ref="R185">IFERROR(INDEX(Data!$L$2:$L$1823,MATCH('Ratios - Total'!$C185,IF(Data!$A$2:$A$1823='Ratios - Total'!$A185,Data!$C$2:$C$1823,0),0))/INDEX(Data!$G$2:$G$1823,MATCH('Ratios - Total'!$C185,IF(Data!$A$2:$A$1823='Ratios - Total'!$A185,Data!$C$2:$C$1823,0),0)),"Missing Data")</f>
        <v>Missing Data</v>
      </c>
      <c r="S185" s="5"/>
      <c r="T185" s="5">
        <f t="array" ref="T185">IFERROR(INDEX(Data!$H$2:$H$1823,MATCH('Ratios - Total'!$C185,IF(Data!$A$2:$A$1823='Ratios - Total'!$A185,Data!$C$2:$C$1823,0),0))/INDEX(Data!$L$2:$L$1823,MATCH('Ratios - Total'!$C185,IF(Data!$A$2:$A$1823='Ratios - Total'!$A185,Data!$C$2:$C$1823,0),0)),"Missing Data")</f>
        <v>22663.880920162381</v>
      </c>
      <c r="U185" s="5">
        <f t="array" ref="U185">IFERROR(INDEX(Data!$K$2:$K$1823,MATCH('Ratios - Total'!$C185,IF(Data!$A$2:$A$1823='Ratios - Total'!$A185,Data!$C$2:$C$1823,0),0))/INDEX(Data!$H$2:$H$1823,MATCH('Ratios - Total'!$C185,IF(Data!$A$2:$A$1823='Ratios - Total'!$A185,Data!$C$2:$C$1823,0),0)),"Missing Data")</f>
        <v>0.50322157337285689</v>
      </c>
      <c r="V185" s="5">
        <f t="array" ref="V185">IFERROR(INDEX(Data!$K$2:$K$1823,MATCH('Ratios - Total'!$C185,IF(Data!$A$2:$A$1823='Ratios - Total'!$A185,Data!$C$2:$C$1823,0),0))/INDEX(Data!$L$2:$L$1823,MATCH('Ratios - Total'!$C185,IF(Data!$A$2:$A$1823='Ratios - Total'!$A185,Data!$C$2:$C$1823,0),0)),"Missing Data")</f>
        <v>11404.953815379184</v>
      </c>
      <c r="W185" s="5">
        <f t="shared" si="3"/>
        <v>11258.927104783197</v>
      </c>
      <c r="X185" s="5" t="str">
        <f t="array" ref="X185">IFERROR(INDEX(Data!$K$2:$K$1823,MATCH('Ratios - Total'!$C185,IF(Data!$A$2:$A$1823='Ratios - Total'!$A185,Data!$C$2:$C$1823,0),0))/INDEX(Data!$G$2:$G$1823,MATCH('Ratios - Total'!$C185,IF(Data!$A$2:$A$1823='Ratios - Total'!$A185,Data!$C$2:$C$1823,0),0)),"Missing Data")</f>
        <v>Missing Data</v>
      </c>
    </row>
    <row r="186" spans="1:24" x14ac:dyDescent="0.25">
      <c r="A186" s="22" t="s">
        <v>58</v>
      </c>
      <c r="B186" s="22" t="s">
        <v>59</v>
      </c>
      <c r="C186" s="22">
        <v>1979</v>
      </c>
      <c r="D186" s="5">
        <f t="array" ref="D186">IFERROR(INDEX(Data!$H$2:$H$1823,MATCH('Ratios - Total'!$C186,IF(Data!$A$2:$A$1823='Ratios - Total'!$A186,Data!$C$2:$C$1823,0),0))/INDEX(Data!$D$2:$D$1823,MATCH('Ratios - Total'!$C186,IF(Data!$A$2:$A$1823='Ratios - Total'!$A186,Data!$C$2:$C$1823,0),0)),"Missing Data")</f>
        <v>399.21666935147755</v>
      </c>
      <c r="E186" s="22"/>
      <c r="F186" s="5">
        <f t="array" ref="F186">IFERROR(INDEX(Data!$G$2:$G$1823,MATCH('Ratios - Total'!$C186,IF(Data!$A$2:$A$1823='Ratios - Total'!$A186,Data!$C$2:$C$1823,0),0))/INDEX(Data!$D$2:$D$1823,MATCH('Ratios - Total'!$C186,IF(Data!$A$2:$A$1823='Ratios - Total'!$A186,Data!$C$2:$C$1823,0),0)),"Missing Data")</f>
        <v>0</v>
      </c>
      <c r="G186" s="5"/>
      <c r="H186" s="5" t="str">
        <f t="array" ref="H186">IFERROR(INDEX(Data!$H$2:$H$1823,MATCH('Ratios - Total'!$C186,IF(Data!$A$2:$A$1823='Ratios - Total'!$A186,Data!$C$2:$C$1823,0),0))/INDEX(Data!$G$2:$G$1823,MATCH('Ratios - Total'!$C186,IF(Data!$A$2:$A$1823='Ratios - Total'!$A186,Data!$C$2:$C$1823,0),0)),"Missing Data")</f>
        <v>Missing Data</v>
      </c>
      <c r="I186" s="5">
        <f t="array" ref="I186">IFERROR(INDEX(Data!$G$2:$G$1823,MATCH('Ratios - Total'!$C186,IF(Data!$A$2:$A$1823='Ratios - Total'!$A186,Data!$C$2:$C$1823,0),0))/INDEX(Data!$D$2:$D$1823,MATCH('Ratios - Total'!$C186,IF(Data!$A$2:$A$1823='Ratios - Total'!$A186,Data!$C$2:$C$1823,0),0)),"Missing Data")</f>
        <v>0</v>
      </c>
      <c r="J186" s="22"/>
      <c r="K186" s="5">
        <f t="array" ref="K186">IFERROR(INDEX(Data!$E$2:$E$1823,MATCH('Ratios - Total'!$C186,IF(Data!$A$2:$A$1823='Ratios - Total'!$A186,Data!$C$2:$C$1823,0),0))/INDEX(Data!$D$2:$D$1823,MATCH('Ratios - Total'!$C186,IF(Data!$A$2:$A$1823='Ratios - Total'!$A186,Data!$C$2:$C$1823,0),0)),"Missing Data")</f>
        <v>0</v>
      </c>
      <c r="L186" s="5"/>
      <c r="M186" s="5" t="str">
        <f t="array" ref="M186">IFERROR(INDEX(Data!$F$2:$F$1823,MATCH('Ratios - Total'!$C186,IF(Data!$A$2:$A$1823='Ratios - Total'!$A186,Data!$C$2:$C$1823,0),0))/INDEX(Data!$E$2:$E$1823,MATCH('Ratios - Total'!$C186,IF(Data!$A$2:$A$1823='Ratios - Total'!$A186,Data!$C$2:$C$1823,0),0)),"Missing Data")</f>
        <v>Missing Data</v>
      </c>
      <c r="N186" s="5"/>
      <c r="O186" s="5" t="str">
        <f t="array" ref="O186">IFERROR(INDEX(Data!$G$2:$G$1823,MATCH('Ratios - Total'!$C186,IF(Data!$A$2:$A$1823='Ratios - Total'!$A186,Data!$C$2:$C$1823,0),0))/INDEX(Data!$F$2:$F$1823,MATCH('Ratios - Total'!$C186,IF(Data!$A$2:$A$1823='Ratios - Total'!$A186,Data!$C$2:$C$1823,0),0)),"Missing Data")</f>
        <v>Missing Data</v>
      </c>
      <c r="P186" s="5" t="str">
        <f t="array" ref="P186">IFERROR(INDEX(Data!$H$2:$H$1823,MATCH('Ratios - Total'!$C186,IF(Data!$A$2:$A$1823='Ratios - Total'!$A186,Data!$C$2:$C$1823,0),0))/INDEX(Data!$G$2:$G$1823,MATCH('Ratios - Total'!$C186,IF(Data!$A$2:$A$1823='Ratios - Total'!$A186,Data!$C$2:$C$1823,0),0)),"Missing Data")</f>
        <v>Missing Data</v>
      </c>
      <c r="Q186" s="5"/>
      <c r="R186" s="5" t="str">
        <f t="array" ref="R186">IFERROR(INDEX(Data!$L$2:$L$1823,MATCH('Ratios - Total'!$C186,IF(Data!$A$2:$A$1823='Ratios - Total'!$A186,Data!$C$2:$C$1823,0),0))/INDEX(Data!$G$2:$G$1823,MATCH('Ratios - Total'!$C186,IF(Data!$A$2:$A$1823='Ratios - Total'!$A186,Data!$C$2:$C$1823,0),0)),"Missing Data")</f>
        <v>Missing Data</v>
      </c>
      <c r="S186" s="5"/>
      <c r="T186" s="5">
        <f t="array" ref="T186">IFERROR(INDEX(Data!$H$2:$H$1823,MATCH('Ratios - Total'!$C186,IF(Data!$A$2:$A$1823='Ratios - Total'!$A186,Data!$C$2:$C$1823,0),0))/INDEX(Data!$L$2:$L$1823,MATCH('Ratios - Total'!$C186,IF(Data!$A$2:$A$1823='Ratios - Total'!$A186,Data!$C$2:$C$1823,0),0)),"Missing Data")</f>
        <v>19760.694595620807</v>
      </c>
      <c r="U186" s="5">
        <f t="array" ref="U186">IFERROR(INDEX(Data!$K$2:$K$1823,MATCH('Ratios - Total'!$C186,IF(Data!$A$2:$A$1823='Ratios - Total'!$A186,Data!$C$2:$C$1823,0),0))/INDEX(Data!$H$2:$H$1823,MATCH('Ratios - Total'!$C186,IF(Data!$A$2:$A$1823='Ratios - Total'!$A186,Data!$C$2:$C$1823,0),0)),"Missing Data")</f>
        <v>0.52629472730183136</v>
      </c>
      <c r="V186" s="5">
        <f t="array" ref="V186">IFERROR(INDEX(Data!$K$2:$K$1823,MATCH('Ratios - Total'!$C186,IF(Data!$A$2:$A$1823='Ratios - Total'!$A186,Data!$C$2:$C$1823,0),0))/INDEX(Data!$L$2:$L$1823,MATCH('Ratios - Total'!$C186,IF(Data!$A$2:$A$1823='Ratios - Total'!$A186,Data!$C$2:$C$1823,0),0)),"Missing Data")</f>
        <v>10399.949373497026</v>
      </c>
      <c r="W186" s="5">
        <f t="shared" si="3"/>
        <v>9360.7452221237818</v>
      </c>
      <c r="X186" s="5" t="str">
        <f t="array" ref="X186">IFERROR(INDEX(Data!$K$2:$K$1823,MATCH('Ratios - Total'!$C186,IF(Data!$A$2:$A$1823='Ratios - Total'!$A186,Data!$C$2:$C$1823,0),0))/INDEX(Data!$G$2:$G$1823,MATCH('Ratios - Total'!$C186,IF(Data!$A$2:$A$1823='Ratios - Total'!$A186,Data!$C$2:$C$1823,0),0)),"Missing Data")</f>
        <v>Missing Data</v>
      </c>
    </row>
    <row r="187" spans="1:24" x14ac:dyDescent="0.25">
      <c r="A187" s="22" t="s">
        <v>60</v>
      </c>
      <c r="B187" s="22" t="s">
        <v>61</v>
      </c>
      <c r="C187" s="22">
        <v>1979</v>
      </c>
      <c r="D187" s="5">
        <f t="array" ref="D187">IFERROR(INDEX(Data!$H$2:$H$1823,MATCH('Ratios - Total'!$C187,IF(Data!$A$2:$A$1823='Ratios - Total'!$A187,Data!$C$2:$C$1823,0),0))/INDEX(Data!$D$2:$D$1823,MATCH('Ratios - Total'!$C187,IF(Data!$A$2:$A$1823='Ratios - Total'!$A187,Data!$C$2:$C$1823,0),0)),"Missing Data")</f>
        <v>373.62063255354383</v>
      </c>
      <c r="E187" s="22"/>
      <c r="F187" s="5">
        <f t="array" ref="F187">IFERROR(INDEX(Data!$G$2:$G$1823,MATCH('Ratios - Total'!$C187,IF(Data!$A$2:$A$1823='Ratios - Total'!$A187,Data!$C$2:$C$1823,0),0))/INDEX(Data!$D$2:$D$1823,MATCH('Ratios - Total'!$C187,IF(Data!$A$2:$A$1823='Ratios - Total'!$A187,Data!$C$2:$C$1823,0),0)),"Missing Data")</f>
        <v>0</v>
      </c>
      <c r="G187" s="5"/>
      <c r="H187" s="5" t="str">
        <f t="array" ref="H187">IFERROR(INDEX(Data!$H$2:$H$1823,MATCH('Ratios - Total'!$C187,IF(Data!$A$2:$A$1823='Ratios - Total'!$A187,Data!$C$2:$C$1823,0),0))/INDEX(Data!$G$2:$G$1823,MATCH('Ratios - Total'!$C187,IF(Data!$A$2:$A$1823='Ratios - Total'!$A187,Data!$C$2:$C$1823,0),0)),"Missing Data")</f>
        <v>Missing Data</v>
      </c>
      <c r="I187" s="5">
        <f t="array" ref="I187">IFERROR(INDEX(Data!$G$2:$G$1823,MATCH('Ratios - Total'!$C187,IF(Data!$A$2:$A$1823='Ratios - Total'!$A187,Data!$C$2:$C$1823,0),0))/INDEX(Data!$D$2:$D$1823,MATCH('Ratios - Total'!$C187,IF(Data!$A$2:$A$1823='Ratios - Total'!$A187,Data!$C$2:$C$1823,0),0)),"Missing Data")</f>
        <v>0</v>
      </c>
      <c r="J187" s="22"/>
      <c r="K187" s="5">
        <f t="array" ref="K187">IFERROR(INDEX(Data!$E$2:$E$1823,MATCH('Ratios - Total'!$C187,IF(Data!$A$2:$A$1823='Ratios - Total'!$A187,Data!$C$2:$C$1823,0),0))/INDEX(Data!$D$2:$D$1823,MATCH('Ratios - Total'!$C187,IF(Data!$A$2:$A$1823='Ratios - Total'!$A187,Data!$C$2:$C$1823,0),0)),"Missing Data")</f>
        <v>0</v>
      </c>
      <c r="L187" s="5"/>
      <c r="M187" s="5" t="str">
        <f t="array" ref="M187">IFERROR(INDEX(Data!$F$2:$F$1823,MATCH('Ratios - Total'!$C187,IF(Data!$A$2:$A$1823='Ratios - Total'!$A187,Data!$C$2:$C$1823,0),0))/INDEX(Data!$E$2:$E$1823,MATCH('Ratios - Total'!$C187,IF(Data!$A$2:$A$1823='Ratios - Total'!$A187,Data!$C$2:$C$1823,0),0)),"Missing Data")</f>
        <v>Missing Data</v>
      </c>
      <c r="N187" s="5"/>
      <c r="O187" s="5" t="str">
        <f t="array" ref="O187">IFERROR(INDEX(Data!$G$2:$G$1823,MATCH('Ratios - Total'!$C187,IF(Data!$A$2:$A$1823='Ratios - Total'!$A187,Data!$C$2:$C$1823,0),0))/INDEX(Data!$F$2:$F$1823,MATCH('Ratios - Total'!$C187,IF(Data!$A$2:$A$1823='Ratios - Total'!$A187,Data!$C$2:$C$1823,0),0)),"Missing Data")</f>
        <v>Missing Data</v>
      </c>
      <c r="P187" s="5" t="str">
        <f t="array" ref="P187">IFERROR(INDEX(Data!$H$2:$H$1823,MATCH('Ratios - Total'!$C187,IF(Data!$A$2:$A$1823='Ratios - Total'!$A187,Data!$C$2:$C$1823,0),0))/INDEX(Data!$G$2:$G$1823,MATCH('Ratios - Total'!$C187,IF(Data!$A$2:$A$1823='Ratios - Total'!$A187,Data!$C$2:$C$1823,0),0)),"Missing Data")</f>
        <v>Missing Data</v>
      </c>
      <c r="Q187" s="5"/>
      <c r="R187" s="5" t="str">
        <f t="array" ref="R187">IFERROR(INDEX(Data!$L$2:$L$1823,MATCH('Ratios - Total'!$C187,IF(Data!$A$2:$A$1823='Ratios - Total'!$A187,Data!$C$2:$C$1823,0),0))/INDEX(Data!$G$2:$G$1823,MATCH('Ratios - Total'!$C187,IF(Data!$A$2:$A$1823='Ratios - Total'!$A187,Data!$C$2:$C$1823,0),0)),"Missing Data")</f>
        <v>Missing Data</v>
      </c>
      <c r="S187" s="5"/>
      <c r="T187" s="5">
        <f t="array" ref="T187">IFERROR(INDEX(Data!$H$2:$H$1823,MATCH('Ratios - Total'!$C187,IF(Data!$A$2:$A$1823='Ratios - Total'!$A187,Data!$C$2:$C$1823,0),0))/INDEX(Data!$L$2:$L$1823,MATCH('Ratios - Total'!$C187,IF(Data!$A$2:$A$1823='Ratios - Total'!$A187,Data!$C$2:$C$1823,0),0)),"Missing Data")</f>
        <v>21524.357503200059</v>
      </c>
      <c r="U187" s="5">
        <f t="array" ref="U187">IFERROR(INDEX(Data!$K$2:$K$1823,MATCH('Ratios - Total'!$C187,IF(Data!$A$2:$A$1823='Ratios - Total'!$A187,Data!$C$2:$C$1823,0),0))/INDEX(Data!$H$2:$H$1823,MATCH('Ratios - Total'!$C187,IF(Data!$A$2:$A$1823='Ratios - Total'!$A187,Data!$C$2:$C$1823,0),0)),"Missing Data")</f>
        <v>0.55351303737115176</v>
      </c>
      <c r="V187" s="5">
        <f t="array" ref="V187">IFERROR(INDEX(Data!$K$2:$K$1823,MATCH('Ratios - Total'!$C187,IF(Data!$A$2:$A$1823='Ratios - Total'!$A187,Data!$C$2:$C$1823,0),0))/INDEX(Data!$L$2:$L$1823,MATCH('Ratios - Total'!$C187,IF(Data!$A$2:$A$1823='Ratios - Total'!$A187,Data!$C$2:$C$1823,0),0)),"Missing Data")</f>
        <v>11914.012499058806</v>
      </c>
      <c r="W187" s="5">
        <f t="shared" si="3"/>
        <v>9610.3450041412525</v>
      </c>
      <c r="X187" s="5" t="str">
        <f t="array" ref="X187">IFERROR(INDEX(Data!$K$2:$K$1823,MATCH('Ratios - Total'!$C187,IF(Data!$A$2:$A$1823='Ratios - Total'!$A187,Data!$C$2:$C$1823,0),0))/INDEX(Data!$G$2:$G$1823,MATCH('Ratios - Total'!$C187,IF(Data!$A$2:$A$1823='Ratios - Total'!$A187,Data!$C$2:$C$1823,0),0)),"Missing Data")</f>
        <v>Missing Data</v>
      </c>
    </row>
    <row r="188" spans="1:24" x14ac:dyDescent="0.25">
      <c r="A188" s="22" t="s">
        <v>62</v>
      </c>
      <c r="B188" s="22" t="s">
        <v>63</v>
      </c>
      <c r="C188" s="22">
        <v>1979</v>
      </c>
      <c r="D188" s="5">
        <f t="array" ref="D188">IFERROR(INDEX(Data!$H$2:$H$1823,MATCH('Ratios - Total'!$C188,IF(Data!$A$2:$A$1823='Ratios - Total'!$A188,Data!$C$2:$C$1823,0),0))/INDEX(Data!$D$2:$D$1823,MATCH('Ratios - Total'!$C188,IF(Data!$A$2:$A$1823='Ratios - Total'!$A188,Data!$C$2:$C$1823,0),0)),"Missing Data")</f>
        <v>317.45721044025998</v>
      </c>
      <c r="E188" s="22"/>
      <c r="F188" s="5">
        <f t="array" ref="F188">IFERROR(INDEX(Data!$G$2:$G$1823,MATCH('Ratios - Total'!$C188,IF(Data!$A$2:$A$1823='Ratios - Total'!$A188,Data!$C$2:$C$1823,0),0))/INDEX(Data!$D$2:$D$1823,MATCH('Ratios - Total'!$C188,IF(Data!$A$2:$A$1823='Ratios - Total'!$A188,Data!$C$2:$C$1823,0),0)),"Missing Data")</f>
        <v>0</v>
      </c>
      <c r="G188" s="5"/>
      <c r="H188" s="5" t="str">
        <f t="array" ref="H188">IFERROR(INDEX(Data!$H$2:$H$1823,MATCH('Ratios - Total'!$C188,IF(Data!$A$2:$A$1823='Ratios - Total'!$A188,Data!$C$2:$C$1823,0),0))/INDEX(Data!$G$2:$G$1823,MATCH('Ratios - Total'!$C188,IF(Data!$A$2:$A$1823='Ratios - Total'!$A188,Data!$C$2:$C$1823,0),0)),"Missing Data")</f>
        <v>Missing Data</v>
      </c>
      <c r="I188" s="5">
        <f t="array" ref="I188">IFERROR(INDEX(Data!$G$2:$G$1823,MATCH('Ratios - Total'!$C188,IF(Data!$A$2:$A$1823='Ratios - Total'!$A188,Data!$C$2:$C$1823,0),0))/INDEX(Data!$D$2:$D$1823,MATCH('Ratios - Total'!$C188,IF(Data!$A$2:$A$1823='Ratios - Total'!$A188,Data!$C$2:$C$1823,0),0)),"Missing Data")</f>
        <v>0</v>
      </c>
      <c r="J188" s="22"/>
      <c r="K188" s="5">
        <f t="array" ref="K188">IFERROR(INDEX(Data!$E$2:$E$1823,MATCH('Ratios - Total'!$C188,IF(Data!$A$2:$A$1823='Ratios - Total'!$A188,Data!$C$2:$C$1823,0),0))/INDEX(Data!$D$2:$D$1823,MATCH('Ratios - Total'!$C188,IF(Data!$A$2:$A$1823='Ratios - Total'!$A188,Data!$C$2:$C$1823,0),0)),"Missing Data")</f>
        <v>0</v>
      </c>
      <c r="L188" s="5"/>
      <c r="M188" s="5" t="str">
        <f t="array" ref="M188">IFERROR(INDEX(Data!$F$2:$F$1823,MATCH('Ratios - Total'!$C188,IF(Data!$A$2:$A$1823='Ratios - Total'!$A188,Data!$C$2:$C$1823,0),0))/INDEX(Data!$E$2:$E$1823,MATCH('Ratios - Total'!$C188,IF(Data!$A$2:$A$1823='Ratios - Total'!$A188,Data!$C$2:$C$1823,0),0)),"Missing Data")</f>
        <v>Missing Data</v>
      </c>
      <c r="N188" s="5"/>
      <c r="O188" s="5" t="str">
        <f t="array" ref="O188">IFERROR(INDEX(Data!$G$2:$G$1823,MATCH('Ratios - Total'!$C188,IF(Data!$A$2:$A$1823='Ratios - Total'!$A188,Data!$C$2:$C$1823,0),0))/INDEX(Data!$F$2:$F$1823,MATCH('Ratios - Total'!$C188,IF(Data!$A$2:$A$1823='Ratios - Total'!$A188,Data!$C$2:$C$1823,0),0)),"Missing Data")</f>
        <v>Missing Data</v>
      </c>
      <c r="P188" s="5" t="str">
        <f t="array" ref="P188">IFERROR(INDEX(Data!$H$2:$H$1823,MATCH('Ratios - Total'!$C188,IF(Data!$A$2:$A$1823='Ratios - Total'!$A188,Data!$C$2:$C$1823,0),0))/INDEX(Data!$G$2:$G$1823,MATCH('Ratios - Total'!$C188,IF(Data!$A$2:$A$1823='Ratios - Total'!$A188,Data!$C$2:$C$1823,0),0)),"Missing Data")</f>
        <v>Missing Data</v>
      </c>
      <c r="Q188" s="5"/>
      <c r="R188" s="5" t="str">
        <f t="array" ref="R188">IFERROR(INDEX(Data!$L$2:$L$1823,MATCH('Ratios - Total'!$C188,IF(Data!$A$2:$A$1823='Ratios - Total'!$A188,Data!$C$2:$C$1823,0),0))/INDEX(Data!$G$2:$G$1823,MATCH('Ratios - Total'!$C188,IF(Data!$A$2:$A$1823='Ratios - Total'!$A188,Data!$C$2:$C$1823,0),0)),"Missing Data")</f>
        <v>Missing Data</v>
      </c>
      <c r="S188" s="5"/>
      <c r="T188" s="5">
        <f t="array" ref="T188">IFERROR(INDEX(Data!$H$2:$H$1823,MATCH('Ratios - Total'!$C188,IF(Data!$A$2:$A$1823='Ratios - Total'!$A188,Data!$C$2:$C$1823,0),0))/INDEX(Data!$L$2:$L$1823,MATCH('Ratios - Total'!$C188,IF(Data!$A$2:$A$1823='Ratios - Total'!$A188,Data!$C$2:$C$1823,0),0)),"Missing Data")</f>
        <v>18882.46089622334</v>
      </c>
      <c r="U188" s="5">
        <f t="array" ref="U188">IFERROR(INDEX(Data!$K$2:$K$1823,MATCH('Ratios - Total'!$C188,IF(Data!$A$2:$A$1823='Ratios - Total'!$A188,Data!$C$2:$C$1823,0),0))/INDEX(Data!$H$2:$H$1823,MATCH('Ratios - Total'!$C188,IF(Data!$A$2:$A$1823='Ratios - Total'!$A188,Data!$C$2:$C$1823,0),0)),"Missing Data")</f>
        <v>0.53878065574535217</v>
      </c>
      <c r="V188" s="5">
        <f t="array" ref="V188">IFERROR(INDEX(Data!$K$2:$K$1823,MATCH('Ratios - Total'!$C188,IF(Data!$A$2:$A$1823='Ratios - Total'!$A188,Data!$C$2:$C$1823,0),0))/INDEX(Data!$L$2:$L$1823,MATCH('Ratios - Total'!$C188,IF(Data!$A$2:$A$1823='Ratios - Total'!$A188,Data!$C$2:$C$1823,0),0)),"Missing Data")</f>
        <v>10173.50466375318</v>
      </c>
      <c r="W188" s="5">
        <f t="shared" si="3"/>
        <v>8708.9562324701601</v>
      </c>
      <c r="X188" s="5" t="str">
        <f t="array" ref="X188">IFERROR(INDEX(Data!$K$2:$K$1823,MATCH('Ratios - Total'!$C188,IF(Data!$A$2:$A$1823='Ratios - Total'!$A188,Data!$C$2:$C$1823,0),0))/INDEX(Data!$G$2:$G$1823,MATCH('Ratios - Total'!$C188,IF(Data!$A$2:$A$1823='Ratios - Total'!$A188,Data!$C$2:$C$1823,0),0)),"Missing Data")</f>
        <v>Missing Data</v>
      </c>
    </row>
    <row r="189" spans="1:24" x14ac:dyDescent="0.25">
      <c r="A189" s="22" t="s">
        <v>64</v>
      </c>
      <c r="B189" s="22" t="s">
        <v>65</v>
      </c>
      <c r="C189" s="22">
        <v>1979</v>
      </c>
      <c r="D189" s="5">
        <f t="array" ref="D189">IFERROR(INDEX(Data!$H$2:$H$1823,MATCH('Ratios - Total'!$C189,IF(Data!$A$2:$A$1823='Ratios - Total'!$A189,Data!$C$2:$C$1823,0),0))/INDEX(Data!$D$2:$D$1823,MATCH('Ratios - Total'!$C189,IF(Data!$A$2:$A$1823='Ratios - Total'!$A189,Data!$C$2:$C$1823,0),0)),"Missing Data")</f>
        <v>448.65095032610662</v>
      </c>
      <c r="E189" s="22"/>
      <c r="F189" s="5">
        <f t="array" ref="F189">IFERROR(INDEX(Data!$G$2:$G$1823,MATCH('Ratios - Total'!$C189,IF(Data!$A$2:$A$1823='Ratios - Total'!$A189,Data!$C$2:$C$1823,0),0))/INDEX(Data!$D$2:$D$1823,MATCH('Ratios - Total'!$C189,IF(Data!$A$2:$A$1823='Ratios - Total'!$A189,Data!$C$2:$C$1823,0),0)),"Missing Data")</f>
        <v>0</v>
      </c>
      <c r="G189" s="5"/>
      <c r="H189" s="5" t="str">
        <f t="array" ref="H189">IFERROR(INDEX(Data!$H$2:$H$1823,MATCH('Ratios - Total'!$C189,IF(Data!$A$2:$A$1823='Ratios - Total'!$A189,Data!$C$2:$C$1823,0),0))/INDEX(Data!$G$2:$G$1823,MATCH('Ratios - Total'!$C189,IF(Data!$A$2:$A$1823='Ratios - Total'!$A189,Data!$C$2:$C$1823,0),0)),"Missing Data")</f>
        <v>Missing Data</v>
      </c>
      <c r="I189" s="5">
        <f t="array" ref="I189">IFERROR(INDEX(Data!$G$2:$G$1823,MATCH('Ratios - Total'!$C189,IF(Data!$A$2:$A$1823='Ratios - Total'!$A189,Data!$C$2:$C$1823,0),0))/INDEX(Data!$D$2:$D$1823,MATCH('Ratios - Total'!$C189,IF(Data!$A$2:$A$1823='Ratios - Total'!$A189,Data!$C$2:$C$1823,0),0)),"Missing Data")</f>
        <v>0</v>
      </c>
      <c r="J189" s="22"/>
      <c r="K189" s="5">
        <f t="array" ref="K189">IFERROR(INDEX(Data!$E$2:$E$1823,MATCH('Ratios - Total'!$C189,IF(Data!$A$2:$A$1823='Ratios - Total'!$A189,Data!$C$2:$C$1823,0),0))/INDEX(Data!$D$2:$D$1823,MATCH('Ratios - Total'!$C189,IF(Data!$A$2:$A$1823='Ratios - Total'!$A189,Data!$C$2:$C$1823,0),0)),"Missing Data")</f>
        <v>0</v>
      </c>
      <c r="L189" s="5"/>
      <c r="M189" s="5" t="str">
        <f t="array" ref="M189">IFERROR(INDEX(Data!$F$2:$F$1823,MATCH('Ratios - Total'!$C189,IF(Data!$A$2:$A$1823='Ratios - Total'!$A189,Data!$C$2:$C$1823,0),0))/INDEX(Data!$E$2:$E$1823,MATCH('Ratios - Total'!$C189,IF(Data!$A$2:$A$1823='Ratios - Total'!$A189,Data!$C$2:$C$1823,0),0)),"Missing Data")</f>
        <v>Missing Data</v>
      </c>
      <c r="N189" s="5"/>
      <c r="O189" s="5" t="str">
        <f t="array" ref="O189">IFERROR(INDEX(Data!$G$2:$G$1823,MATCH('Ratios - Total'!$C189,IF(Data!$A$2:$A$1823='Ratios - Total'!$A189,Data!$C$2:$C$1823,0),0))/INDEX(Data!$F$2:$F$1823,MATCH('Ratios - Total'!$C189,IF(Data!$A$2:$A$1823='Ratios - Total'!$A189,Data!$C$2:$C$1823,0),0)),"Missing Data")</f>
        <v>Missing Data</v>
      </c>
      <c r="P189" s="5" t="str">
        <f t="array" ref="P189">IFERROR(INDEX(Data!$H$2:$H$1823,MATCH('Ratios - Total'!$C189,IF(Data!$A$2:$A$1823='Ratios - Total'!$A189,Data!$C$2:$C$1823,0),0))/INDEX(Data!$G$2:$G$1823,MATCH('Ratios - Total'!$C189,IF(Data!$A$2:$A$1823='Ratios - Total'!$A189,Data!$C$2:$C$1823,0),0)),"Missing Data")</f>
        <v>Missing Data</v>
      </c>
      <c r="Q189" s="5"/>
      <c r="R189" s="5" t="str">
        <f t="array" ref="R189">IFERROR(INDEX(Data!$L$2:$L$1823,MATCH('Ratios - Total'!$C189,IF(Data!$A$2:$A$1823='Ratios - Total'!$A189,Data!$C$2:$C$1823,0),0))/INDEX(Data!$G$2:$G$1823,MATCH('Ratios - Total'!$C189,IF(Data!$A$2:$A$1823='Ratios - Total'!$A189,Data!$C$2:$C$1823,0),0)),"Missing Data")</f>
        <v>Missing Data</v>
      </c>
      <c r="S189" s="5"/>
      <c r="T189" s="5">
        <f t="array" ref="T189">IFERROR(INDEX(Data!$H$2:$H$1823,MATCH('Ratios - Total'!$C189,IF(Data!$A$2:$A$1823='Ratios - Total'!$A189,Data!$C$2:$C$1823,0),0))/INDEX(Data!$L$2:$L$1823,MATCH('Ratios - Total'!$C189,IF(Data!$A$2:$A$1823='Ratios - Total'!$A189,Data!$C$2:$C$1823,0),0)),"Missing Data")</f>
        <v>22610.560437457279</v>
      </c>
      <c r="U189" s="5">
        <f t="array" ref="U189">IFERROR(INDEX(Data!$K$2:$K$1823,MATCH('Ratios - Total'!$C189,IF(Data!$A$2:$A$1823='Ratios - Total'!$A189,Data!$C$2:$C$1823,0),0))/INDEX(Data!$H$2:$H$1823,MATCH('Ratios - Total'!$C189,IF(Data!$A$2:$A$1823='Ratios - Total'!$A189,Data!$C$2:$C$1823,0),0)),"Missing Data")</f>
        <v>0.63231784428563009</v>
      </c>
      <c r="V189" s="5">
        <f t="array" ref="V189">IFERROR(INDEX(Data!$K$2:$K$1823,MATCH('Ratios - Total'!$C189,IF(Data!$A$2:$A$1823='Ratios - Total'!$A189,Data!$C$2:$C$1823,0),0))/INDEX(Data!$L$2:$L$1823,MATCH('Ratios - Total'!$C189,IF(Data!$A$2:$A$1823='Ratios - Total'!$A189,Data!$C$2:$C$1823,0),0)),"Missing Data")</f>
        <v>14297.060833902939</v>
      </c>
      <c r="W189" s="5">
        <f t="shared" si="3"/>
        <v>8313.4996035543409</v>
      </c>
      <c r="X189" s="5" t="str">
        <f t="array" ref="X189">IFERROR(INDEX(Data!$K$2:$K$1823,MATCH('Ratios - Total'!$C189,IF(Data!$A$2:$A$1823='Ratios - Total'!$A189,Data!$C$2:$C$1823,0),0))/INDEX(Data!$G$2:$G$1823,MATCH('Ratios - Total'!$C189,IF(Data!$A$2:$A$1823='Ratios - Total'!$A189,Data!$C$2:$C$1823,0),0)),"Missing Data")</f>
        <v>Missing Data</v>
      </c>
    </row>
    <row r="190" spans="1:24" x14ac:dyDescent="0.25">
      <c r="A190" s="22" t="s">
        <v>66</v>
      </c>
      <c r="B190" s="22" t="s">
        <v>67</v>
      </c>
      <c r="C190" s="22">
        <v>1979</v>
      </c>
      <c r="D190" s="5">
        <f t="array" ref="D190">IFERROR(INDEX(Data!$H$2:$H$1823,MATCH('Ratios - Total'!$C190,IF(Data!$A$2:$A$1823='Ratios - Total'!$A190,Data!$C$2:$C$1823,0),0))/INDEX(Data!$D$2:$D$1823,MATCH('Ratios - Total'!$C190,IF(Data!$A$2:$A$1823='Ratios - Total'!$A190,Data!$C$2:$C$1823,0),0)),"Missing Data")</f>
        <v>449.60207537607209</v>
      </c>
      <c r="E190" s="22"/>
      <c r="F190" s="5">
        <f t="array" ref="F190">IFERROR(INDEX(Data!$G$2:$G$1823,MATCH('Ratios - Total'!$C190,IF(Data!$A$2:$A$1823='Ratios - Total'!$A190,Data!$C$2:$C$1823,0),0))/INDEX(Data!$D$2:$D$1823,MATCH('Ratios - Total'!$C190,IF(Data!$A$2:$A$1823='Ratios - Total'!$A190,Data!$C$2:$C$1823,0),0)),"Missing Data")</f>
        <v>0</v>
      </c>
      <c r="G190" s="5"/>
      <c r="H190" s="5" t="str">
        <f t="array" ref="H190">IFERROR(INDEX(Data!$H$2:$H$1823,MATCH('Ratios - Total'!$C190,IF(Data!$A$2:$A$1823='Ratios - Total'!$A190,Data!$C$2:$C$1823,0),0))/INDEX(Data!$G$2:$G$1823,MATCH('Ratios - Total'!$C190,IF(Data!$A$2:$A$1823='Ratios - Total'!$A190,Data!$C$2:$C$1823,0),0)),"Missing Data")</f>
        <v>Missing Data</v>
      </c>
      <c r="I190" s="5">
        <f t="array" ref="I190">IFERROR(INDEX(Data!$G$2:$G$1823,MATCH('Ratios - Total'!$C190,IF(Data!$A$2:$A$1823='Ratios - Total'!$A190,Data!$C$2:$C$1823,0),0))/INDEX(Data!$D$2:$D$1823,MATCH('Ratios - Total'!$C190,IF(Data!$A$2:$A$1823='Ratios - Total'!$A190,Data!$C$2:$C$1823,0),0)),"Missing Data")</f>
        <v>0</v>
      </c>
      <c r="J190" s="22"/>
      <c r="K190" s="5">
        <f t="array" ref="K190">IFERROR(INDEX(Data!$E$2:$E$1823,MATCH('Ratios - Total'!$C190,IF(Data!$A$2:$A$1823='Ratios - Total'!$A190,Data!$C$2:$C$1823,0),0))/INDEX(Data!$D$2:$D$1823,MATCH('Ratios - Total'!$C190,IF(Data!$A$2:$A$1823='Ratios - Total'!$A190,Data!$C$2:$C$1823,0),0)),"Missing Data")</f>
        <v>0</v>
      </c>
      <c r="L190" s="5"/>
      <c r="M190" s="5" t="str">
        <f t="array" ref="M190">IFERROR(INDEX(Data!$F$2:$F$1823,MATCH('Ratios - Total'!$C190,IF(Data!$A$2:$A$1823='Ratios - Total'!$A190,Data!$C$2:$C$1823,0),0))/INDEX(Data!$E$2:$E$1823,MATCH('Ratios - Total'!$C190,IF(Data!$A$2:$A$1823='Ratios - Total'!$A190,Data!$C$2:$C$1823,0),0)),"Missing Data")</f>
        <v>Missing Data</v>
      </c>
      <c r="N190" s="5"/>
      <c r="O190" s="5" t="str">
        <f t="array" ref="O190">IFERROR(INDEX(Data!$G$2:$G$1823,MATCH('Ratios - Total'!$C190,IF(Data!$A$2:$A$1823='Ratios - Total'!$A190,Data!$C$2:$C$1823,0),0))/INDEX(Data!$F$2:$F$1823,MATCH('Ratios - Total'!$C190,IF(Data!$A$2:$A$1823='Ratios - Total'!$A190,Data!$C$2:$C$1823,0),0)),"Missing Data")</f>
        <v>Missing Data</v>
      </c>
      <c r="P190" s="5" t="str">
        <f t="array" ref="P190">IFERROR(INDEX(Data!$H$2:$H$1823,MATCH('Ratios - Total'!$C190,IF(Data!$A$2:$A$1823='Ratios - Total'!$A190,Data!$C$2:$C$1823,0),0))/INDEX(Data!$G$2:$G$1823,MATCH('Ratios - Total'!$C190,IF(Data!$A$2:$A$1823='Ratios - Total'!$A190,Data!$C$2:$C$1823,0),0)),"Missing Data")</f>
        <v>Missing Data</v>
      </c>
      <c r="Q190" s="5"/>
      <c r="R190" s="5" t="str">
        <f t="array" ref="R190">IFERROR(INDEX(Data!$L$2:$L$1823,MATCH('Ratios - Total'!$C190,IF(Data!$A$2:$A$1823='Ratios - Total'!$A190,Data!$C$2:$C$1823,0),0))/INDEX(Data!$G$2:$G$1823,MATCH('Ratios - Total'!$C190,IF(Data!$A$2:$A$1823='Ratios - Total'!$A190,Data!$C$2:$C$1823,0),0)),"Missing Data")</f>
        <v>Missing Data</v>
      </c>
      <c r="S190" s="5"/>
      <c r="T190" s="5">
        <f t="array" ref="T190">IFERROR(INDEX(Data!$H$2:$H$1823,MATCH('Ratios - Total'!$C190,IF(Data!$A$2:$A$1823='Ratios - Total'!$A190,Data!$C$2:$C$1823,0),0))/INDEX(Data!$L$2:$L$1823,MATCH('Ratios - Total'!$C190,IF(Data!$A$2:$A$1823='Ratios - Total'!$A190,Data!$C$2:$C$1823,0),0)),"Missing Data")</f>
        <v>21033.647230746748</v>
      </c>
      <c r="U190" s="5">
        <f t="array" ref="U190">IFERROR(INDEX(Data!$K$2:$K$1823,MATCH('Ratios - Total'!$C190,IF(Data!$A$2:$A$1823='Ratios - Total'!$A190,Data!$C$2:$C$1823,0),0))/INDEX(Data!$H$2:$H$1823,MATCH('Ratios - Total'!$C190,IF(Data!$A$2:$A$1823='Ratios - Total'!$A190,Data!$C$2:$C$1823,0),0)),"Missing Data")</f>
        <v>0.50825643842901402</v>
      </c>
      <c r="V190" s="5">
        <f t="array" ref="V190">IFERROR(INDEX(Data!$K$2:$K$1823,MATCH('Ratios - Total'!$C190,IF(Data!$A$2:$A$1823='Ratios - Total'!$A190,Data!$C$2:$C$1823,0),0))/INDEX(Data!$L$2:$L$1823,MATCH('Ratios - Total'!$C190,IF(Data!$A$2:$A$1823='Ratios - Total'!$A190,Data!$C$2:$C$1823,0),0)),"Missing Data")</f>
        <v>10690.486628671635</v>
      </c>
      <c r="W190" s="5">
        <f t="shared" si="3"/>
        <v>10343.160602075113</v>
      </c>
      <c r="X190" s="5" t="str">
        <f t="array" ref="X190">IFERROR(INDEX(Data!$K$2:$K$1823,MATCH('Ratios - Total'!$C190,IF(Data!$A$2:$A$1823='Ratios - Total'!$A190,Data!$C$2:$C$1823,0),0))/INDEX(Data!$G$2:$G$1823,MATCH('Ratios - Total'!$C190,IF(Data!$A$2:$A$1823='Ratios - Total'!$A190,Data!$C$2:$C$1823,0),0)),"Missing Data")</f>
        <v>Missing Data</v>
      </c>
    </row>
    <row r="191" spans="1:24" x14ac:dyDescent="0.25">
      <c r="A191" s="22" t="s">
        <v>68</v>
      </c>
      <c r="B191" s="22" t="s">
        <v>69</v>
      </c>
      <c r="C191" s="22">
        <v>1979</v>
      </c>
      <c r="D191" s="5">
        <f t="array" ref="D191">IFERROR(INDEX(Data!$H$2:$H$1823,MATCH('Ratios - Total'!$C191,IF(Data!$A$2:$A$1823='Ratios - Total'!$A191,Data!$C$2:$C$1823,0),0))/INDEX(Data!$D$2:$D$1823,MATCH('Ratios - Total'!$C191,IF(Data!$A$2:$A$1823='Ratios - Total'!$A191,Data!$C$2:$C$1823,0),0)),"Missing Data")</f>
        <v>452.4652020347919</v>
      </c>
      <c r="E191" s="22"/>
      <c r="F191" s="5">
        <f t="array" ref="F191">IFERROR(INDEX(Data!$G$2:$G$1823,MATCH('Ratios - Total'!$C191,IF(Data!$A$2:$A$1823='Ratios - Total'!$A191,Data!$C$2:$C$1823,0),0))/INDEX(Data!$D$2:$D$1823,MATCH('Ratios - Total'!$C191,IF(Data!$A$2:$A$1823='Ratios - Total'!$A191,Data!$C$2:$C$1823,0),0)),"Missing Data")</f>
        <v>0</v>
      </c>
      <c r="G191" s="5"/>
      <c r="H191" s="5" t="str">
        <f t="array" ref="H191">IFERROR(INDEX(Data!$H$2:$H$1823,MATCH('Ratios - Total'!$C191,IF(Data!$A$2:$A$1823='Ratios - Total'!$A191,Data!$C$2:$C$1823,0),0))/INDEX(Data!$G$2:$G$1823,MATCH('Ratios - Total'!$C191,IF(Data!$A$2:$A$1823='Ratios - Total'!$A191,Data!$C$2:$C$1823,0),0)),"Missing Data")</f>
        <v>Missing Data</v>
      </c>
      <c r="I191" s="5">
        <f t="array" ref="I191">IFERROR(INDEX(Data!$G$2:$G$1823,MATCH('Ratios - Total'!$C191,IF(Data!$A$2:$A$1823='Ratios - Total'!$A191,Data!$C$2:$C$1823,0),0))/INDEX(Data!$D$2:$D$1823,MATCH('Ratios - Total'!$C191,IF(Data!$A$2:$A$1823='Ratios - Total'!$A191,Data!$C$2:$C$1823,0),0)),"Missing Data")</f>
        <v>0</v>
      </c>
      <c r="J191" s="22"/>
      <c r="K191" s="5">
        <f t="array" ref="K191">IFERROR(INDEX(Data!$E$2:$E$1823,MATCH('Ratios - Total'!$C191,IF(Data!$A$2:$A$1823='Ratios - Total'!$A191,Data!$C$2:$C$1823,0),0))/INDEX(Data!$D$2:$D$1823,MATCH('Ratios - Total'!$C191,IF(Data!$A$2:$A$1823='Ratios - Total'!$A191,Data!$C$2:$C$1823,0),0)),"Missing Data")</f>
        <v>0</v>
      </c>
      <c r="L191" s="5"/>
      <c r="M191" s="5" t="str">
        <f t="array" ref="M191">IFERROR(INDEX(Data!$F$2:$F$1823,MATCH('Ratios - Total'!$C191,IF(Data!$A$2:$A$1823='Ratios - Total'!$A191,Data!$C$2:$C$1823,0),0))/INDEX(Data!$E$2:$E$1823,MATCH('Ratios - Total'!$C191,IF(Data!$A$2:$A$1823='Ratios - Total'!$A191,Data!$C$2:$C$1823,0),0)),"Missing Data")</f>
        <v>Missing Data</v>
      </c>
      <c r="N191" s="5"/>
      <c r="O191" s="5" t="str">
        <f t="array" ref="O191">IFERROR(INDEX(Data!$G$2:$G$1823,MATCH('Ratios - Total'!$C191,IF(Data!$A$2:$A$1823='Ratios - Total'!$A191,Data!$C$2:$C$1823,0),0))/INDEX(Data!$F$2:$F$1823,MATCH('Ratios - Total'!$C191,IF(Data!$A$2:$A$1823='Ratios - Total'!$A191,Data!$C$2:$C$1823,0),0)),"Missing Data")</f>
        <v>Missing Data</v>
      </c>
      <c r="P191" s="5" t="str">
        <f t="array" ref="P191">IFERROR(INDEX(Data!$H$2:$H$1823,MATCH('Ratios - Total'!$C191,IF(Data!$A$2:$A$1823='Ratios - Total'!$A191,Data!$C$2:$C$1823,0),0))/INDEX(Data!$G$2:$G$1823,MATCH('Ratios - Total'!$C191,IF(Data!$A$2:$A$1823='Ratios - Total'!$A191,Data!$C$2:$C$1823,0),0)),"Missing Data")</f>
        <v>Missing Data</v>
      </c>
      <c r="Q191" s="5"/>
      <c r="R191" s="5" t="str">
        <f t="array" ref="R191">IFERROR(INDEX(Data!$L$2:$L$1823,MATCH('Ratios - Total'!$C191,IF(Data!$A$2:$A$1823='Ratios - Total'!$A191,Data!$C$2:$C$1823,0),0))/INDEX(Data!$G$2:$G$1823,MATCH('Ratios - Total'!$C191,IF(Data!$A$2:$A$1823='Ratios - Total'!$A191,Data!$C$2:$C$1823,0),0)),"Missing Data")</f>
        <v>Missing Data</v>
      </c>
      <c r="S191" s="5"/>
      <c r="T191" s="5">
        <f t="array" ref="T191">IFERROR(INDEX(Data!$H$2:$H$1823,MATCH('Ratios - Total'!$C191,IF(Data!$A$2:$A$1823='Ratios - Total'!$A191,Data!$C$2:$C$1823,0),0))/INDEX(Data!$L$2:$L$1823,MATCH('Ratios - Total'!$C191,IF(Data!$A$2:$A$1823='Ratios - Total'!$A191,Data!$C$2:$C$1823,0),0)),"Missing Data")</f>
        <v>27333.465342464344</v>
      </c>
      <c r="U191" s="5">
        <f t="array" ref="U191">IFERROR(INDEX(Data!$K$2:$K$1823,MATCH('Ratios - Total'!$C191,IF(Data!$A$2:$A$1823='Ratios - Total'!$A191,Data!$C$2:$C$1823,0),0))/INDEX(Data!$H$2:$H$1823,MATCH('Ratios - Total'!$C191,IF(Data!$A$2:$A$1823='Ratios - Total'!$A191,Data!$C$2:$C$1823,0),0)),"Missing Data")</f>
        <v>0.58565580937193684</v>
      </c>
      <c r="V191" s="5">
        <f t="array" ref="V191">IFERROR(INDEX(Data!$K$2:$K$1823,MATCH('Ratios - Total'!$C191,IF(Data!$A$2:$A$1823='Ratios - Total'!$A191,Data!$C$2:$C$1823,0),0))/INDEX(Data!$L$2:$L$1823,MATCH('Ratios - Total'!$C191,IF(Data!$A$2:$A$1823='Ratios - Total'!$A191,Data!$C$2:$C$1823,0),0)),"Missing Data")</f>
        <v>16008.00276808074</v>
      </c>
      <c r="W191" s="5">
        <f t="shared" si="3"/>
        <v>11325.462574383604</v>
      </c>
      <c r="X191" s="5" t="str">
        <f t="array" ref="X191">IFERROR(INDEX(Data!$K$2:$K$1823,MATCH('Ratios - Total'!$C191,IF(Data!$A$2:$A$1823='Ratios - Total'!$A191,Data!$C$2:$C$1823,0),0))/INDEX(Data!$G$2:$G$1823,MATCH('Ratios - Total'!$C191,IF(Data!$A$2:$A$1823='Ratios - Total'!$A191,Data!$C$2:$C$1823,0),0)),"Missing Data")</f>
        <v>Missing Data</v>
      </c>
    </row>
    <row r="192" spans="1:24" x14ac:dyDescent="0.25">
      <c r="A192" s="22" t="s">
        <v>70</v>
      </c>
      <c r="B192" s="22" t="s">
        <v>71</v>
      </c>
      <c r="C192" s="22">
        <v>1979</v>
      </c>
      <c r="D192" s="5">
        <f t="array" ref="D192">IFERROR(INDEX(Data!$H$2:$H$1823,MATCH('Ratios - Total'!$C192,IF(Data!$A$2:$A$1823='Ratios - Total'!$A192,Data!$C$2:$C$1823,0),0))/INDEX(Data!$D$2:$D$1823,MATCH('Ratios - Total'!$C192,IF(Data!$A$2:$A$1823='Ratios - Total'!$A192,Data!$C$2:$C$1823,0),0)),"Missing Data")</f>
        <v>340.30968275273403</v>
      </c>
      <c r="E192" s="22"/>
      <c r="F192" s="5">
        <f t="array" ref="F192">IFERROR(INDEX(Data!$G$2:$G$1823,MATCH('Ratios - Total'!$C192,IF(Data!$A$2:$A$1823='Ratios - Total'!$A192,Data!$C$2:$C$1823,0),0))/INDEX(Data!$D$2:$D$1823,MATCH('Ratios - Total'!$C192,IF(Data!$A$2:$A$1823='Ratios - Total'!$A192,Data!$C$2:$C$1823,0),0)),"Missing Data")</f>
        <v>0</v>
      </c>
      <c r="G192" s="5"/>
      <c r="H192" s="5" t="str">
        <f t="array" ref="H192">IFERROR(INDEX(Data!$H$2:$H$1823,MATCH('Ratios - Total'!$C192,IF(Data!$A$2:$A$1823='Ratios - Total'!$A192,Data!$C$2:$C$1823,0),0))/INDEX(Data!$G$2:$G$1823,MATCH('Ratios - Total'!$C192,IF(Data!$A$2:$A$1823='Ratios - Total'!$A192,Data!$C$2:$C$1823,0),0)),"Missing Data")</f>
        <v>Missing Data</v>
      </c>
      <c r="I192" s="5">
        <f t="array" ref="I192">IFERROR(INDEX(Data!$G$2:$G$1823,MATCH('Ratios - Total'!$C192,IF(Data!$A$2:$A$1823='Ratios - Total'!$A192,Data!$C$2:$C$1823,0),0))/INDEX(Data!$D$2:$D$1823,MATCH('Ratios - Total'!$C192,IF(Data!$A$2:$A$1823='Ratios - Total'!$A192,Data!$C$2:$C$1823,0),0)),"Missing Data")</f>
        <v>0</v>
      </c>
      <c r="J192" s="22"/>
      <c r="K192" s="5">
        <f t="array" ref="K192">IFERROR(INDEX(Data!$E$2:$E$1823,MATCH('Ratios - Total'!$C192,IF(Data!$A$2:$A$1823='Ratios - Total'!$A192,Data!$C$2:$C$1823,0),0))/INDEX(Data!$D$2:$D$1823,MATCH('Ratios - Total'!$C192,IF(Data!$A$2:$A$1823='Ratios - Total'!$A192,Data!$C$2:$C$1823,0),0)),"Missing Data")</f>
        <v>0</v>
      </c>
      <c r="L192" s="5"/>
      <c r="M192" s="5" t="str">
        <f t="array" ref="M192">IFERROR(INDEX(Data!$F$2:$F$1823,MATCH('Ratios - Total'!$C192,IF(Data!$A$2:$A$1823='Ratios - Total'!$A192,Data!$C$2:$C$1823,0),0))/INDEX(Data!$E$2:$E$1823,MATCH('Ratios - Total'!$C192,IF(Data!$A$2:$A$1823='Ratios - Total'!$A192,Data!$C$2:$C$1823,0),0)),"Missing Data")</f>
        <v>Missing Data</v>
      </c>
      <c r="N192" s="5"/>
      <c r="O192" s="5" t="str">
        <f t="array" ref="O192">IFERROR(INDEX(Data!$G$2:$G$1823,MATCH('Ratios - Total'!$C192,IF(Data!$A$2:$A$1823='Ratios - Total'!$A192,Data!$C$2:$C$1823,0),0))/INDEX(Data!$F$2:$F$1823,MATCH('Ratios - Total'!$C192,IF(Data!$A$2:$A$1823='Ratios - Total'!$A192,Data!$C$2:$C$1823,0),0)),"Missing Data")</f>
        <v>Missing Data</v>
      </c>
      <c r="P192" s="5" t="str">
        <f t="array" ref="P192">IFERROR(INDEX(Data!$H$2:$H$1823,MATCH('Ratios - Total'!$C192,IF(Data!$A$2:$A$1823='Ratios - Total'!$A192,Data!$C$2:$C$1823,0),0))/INDEX(Data!$G$2:$G$1823,MATCH('Ratios - Total'!$C192,IF(Data!$A$2:$A$1823='Ratios - Total'!$A192,Data!$C$2:$C$1823,0),0)),"Missing Data")</f>
        <v>Missing Data</v>
      </c>
      <c r="Q192" s="5"/>
      <c r="R192" s="5" t="str">
        <f t="array" ref="R192">IFERROR(INDEX(Data!$L$2:$L$1823,MATCH('Ratios - Total'!$C192,IF(Data!$A$2:$A$1823='Ratios - Total'!$A192,Data!$C$2:$C$1823,0),0))/INDEX(Data!$G$2:$G$1823,MATCH('Ratios - Total'!$C192,IF(Data!$A$2:$A$1823='Ratios - Total'!$A192,Data!$C$2:$C$1823,0),0)),"Missing Data")</f>
        <v>Missing Data</v>
      </c>
      <c r="S192" s="5"/>
      <c r="T192" s="5">
        <f t="array" ref="T192">IFERROR(INDEX(Data!$H$2:$H$1823,MATCH('Ratios - Total'!$C192,IF(Data!$A$2:$A$1823='Ratios - Total'!$A192,Data!$C$2:$C$1823,0),0))/INDEX(Data!$L$2:$L$1823,MATCH('Ratios - Total'!$C192,IF(Data!$A$2:$A$1823='Ratios - Total'!$A192,Data!$C$2:$C$1823,0),0)),"Missing Data")</f>
        <v>17180.768950963757</v>
      </c>
      <c r="U192" s="5">
        <f t="array" ref="U192">IFERROR(INDEX(Data!$K$2:$K$1823,MATCH('Ratios - Total'!$C192,IF(Data!$A$2:$A$1823='Ratios - Total'!$A192,Data!$C$2:$C$1823,0),0))/INDEX(Data!$H$2:$H$1823,MATCH('Ratios - Total'!$C192,IF(Data!$A$2:$A$1823='Ratios - Total'!$A192,Data!$C$2:$C$1823,0),0)),"Missing Data")</f>
        <v>0.58618424217465814</v>
      </c>
      <c r="V192" s="5">
        <f t="array" ref="V192">IFERROR(INDEX(Data!$K$2:$K$1823,MATCH('Ratios - Total'!$C192,IF(Data!$A$2:$A$1823='Ratios - Total'!$A192,Data!$C$2:$C$1823,0),0))/INDEX(Data!$L$2:$L$1823,MATCH('Ratios - Total'!$C192,IF(Data!$A$2:$A$1823='Ratios - Total'!$A192,Data!$C$2:$C$1823,0),0)),"Missing Data")</f>
        <v>10071.096027498586</v>
      </c>
      <c r="W192" s="5">
        <f t="shared" si="3"/>
        <v>7109.6729234651702</v>
      </c>
      <c r="X192" s="5" t="str">
        <f t="array" ref="X192">IFERROR(INDEX(Data!$K$2:$K$1823,MATCH('Ratios - Total'!$C192,IF(Data!$A$2:$A$1823='Ratios - Total'!$A192,Data!$C$2:$C$1823,0),0))/INDEX(Data!$G$2:$G$1823,MATCH('Ratios - Total'!$C192,IF(Data!$A$2:$A$1823='Ratios - Total'!$A192,Data!$C$2:$C$1823,0),0)),"Missing Data")</f>
        <v>Missing Data</v>
      </c>
    </row>
    <row r="193" spans="1:24" x14ac:dyDescent="0.25">
      <c r="A193" s="22" t="s">
        <v>72</v>
      </c>
      <c r="B193" s="22" t="s">
        <v>73</v>
      </c>
      <c r="C193" s="22">
        <v>1979</v>
      </c>
      <c r="D193" s="5">
        <f t="array" ref="D193">IFERROR(INDEX(Data!$H$2:$H$1823,MATCH('Ratios - Total'!$C193,IF(Data!$A$2:$A$1823='Ratios - Total'!$A193,Data!$C$2:$C$1823,0),0))/INDEX(Data!$D$2:$D$1823,MATCH('Ratios - Total'!$C193,IF(Data!$A$2:$A$1823='Ratios - Total'!$A193,Data!$C$2:$C$1823,0),0)),"Missing Data")</f>
        <v>401.17947963051557</v>
      </c>
      <c r="E193" s="22"/>
      <c r="F193" s="5">
        <f t="array" ref="F193">IFERROR(INDEX(Data!$G$2:$G$1823,MATCH('Ratios - Total'!$C193,IF(Data!$A$2:$A$1823='Ratios - Total'!$A193,Data!$C$2:$C$1823,0),0))/INDEX(Data!$D$2:$D$1823,MATCH('Ratios - Total'!$C193,IF(Data!$A$2:$A$1823='Ratios - Total'!$A193,Data!$C$2:$C$1823,0),0)),"Missing Data")</f>
        <v>0</v>
      </c>
      <c r="G193" s="5"/>
      <c r="H193" s="5" t="str">
        <f t="array" ref="H193">IFERROR(INDEX(Data!$H$2:$H$1823,MATCH('Ratios - Total'!$C193,IF(Data!$A$2:$A$1823='Ratios - Total'!$A193,Data!$C$2:$C$1823,0),0))/INDEX(Data!$G$2:$G$1823,MATCH('Ratios - Total'!$C193,IF(Data!$A$2:$A$1823='Ratios - Total'!$A193,Data!$C$2:$C$1823,0),0)),"Missing Data")</f>
        <v>Missing Data</v>
      </c>
      <c r="I193" s="5">
        <f t="array" ref="I193">IFERROR(INDEX(Data!$G$2:$G$1823,MATCH('Ratios - Total'!$C193,IF(Data!$A$2:$A$1823='Ratios - Total'!$A193,Data!$C$2:$C$1823,0),0))/INDEX(Data!$D$2:$D$1823,MATCH('Ratios - Total'!$C193,IF(Data!$A$2:$A$1823='Ratios - Total'!$A193,Data!$C$2:$C$1823,0),0)),"Missing Data")</f>
        <v>0</v>
      </c>
      <c r="J193" s="22"/>
      <c r="K193" s="5">
        <f t="array" ref="K193">IFERROR(INDEX(Data!$E$2:$E$1823,MATCH('Ratios - Total'!$C193,IF(Data!$A$2:$A$1823='Ratios - Total'!$A193,Data!$C$2:$C$1823,0),0))/INDEX(Data!$D$2:$D$1823,MATCH('Ratios - Total'!$C193,IF(Data!$A$2:$A$1823='Ratios - Total'!$A193,Data!$C$2:$C$1823,0),0)),"Missing Data")</f>
        <v>0</v>
      </c>
      <c r="L193" s="5"/>
      <c r="M193" s="5" t="str">
        <f t="array" ref="M193">IFERROR(INDEX(Data!$F$2:$F$1823,MATCH('Ratios - Total'!$C193,IF(Data!$A$2:$A$1823='Ratios - Total'!$A193,Data!$C$2:$C$1823,0),0))/INDEX(Data!$E$2:$E$1823,MATCH('Ratios - Total'!$C193,IF(Data!$A$2:$A$1823='Ratios - Total'!$A193,Data!$C$2:$C$1823,0),0)),"Missing Data")</f>
        <v>Missing Data</v>
      </c>
      <c r="N193" s="5"/>
      <c r="O193" s="5" t="str">
        <f t="array" ref="O193">IFERROR(INDEX(Data!$G$2:$G$1823,MATCH('Ratios - Total'!$C193,IF(Data!$A$2:$A$1823='Ratios - Total'!$A193,Data!$C$2:$C$1823,0),0))/INDEX(Data!$F$2:$F$1823,MATCH('Ratios - Total'!$C193,IF(Data!$A$2:$A$1823='Ratios - Total'!$A193,Data!$C$2:$C$1823,0),0)),"Missing Data")</f>
        <v>Missing Data</v>
      </c>
      <c r="P193" s="5" t="str">
        <f t="array" ref="P193">IFERROR(INDEX(Data!$H$2:$H$1823,MATCH('Ratios - Total'!$C193,IF(Data!$A$2:$A$1823='Ratios - Total'!$A193,Data!$C$2:$C$1823,0),0))/INDEX(Data!$G$2:$G$1823,MATCH('Ratios - Total'!$C193,IF(Data!$A$2:$A$1823='Ratios - Total'!$A193,Data!$C$2:$C$1823,0),0)),"Missing Data")</f>
        <v>Missing Data</v>
      </c>
      <c r="Q193" s="5"/>
      <c r="R193" s="5" t="str">
        <f t="array" ref="R193">IFERROR(INDEX(Data!$L$2:$L$1823,MATCH('Ratios - Total'!$C193,IF(Data!$A$2:$A$1823='Ratios - Total'!$A193,Data!$C$2:$C$1823,0),0))/INDEX(Data!$G$2:$G$1823,MATCH('Ratios - Total'!$C193,IF(Data!$A$2:$A$1823='Ratios - Total'!$A193,Data!$C$2:$C$1823,0),0)),"Missing Data")</f>
        <v>Missing Data</v>
      </c>
      <c r="S193" s="5"/>
      <c r="T193" s="5">
        <f t="array" ref="T193">IFERROR(INDEX(Data!$H$2:$H$1823,MATCH('Ratios - Total'!$C193,IF(Data!$A$2:$A$1823='Ratios - Total'!$A193,Data!$C$2:$C$1823,0),0))/INDEX(Data!$L$2:$L$1823,MATCH('Ratios - Total'!$C193,IF(Data!$A$2:$A$1823='Ratios - Total'!$A193,Data!$C$2:$C$1823,0),0)),"Missing Data")</f>
        <v>20521.60953800298</v>
      </c>
      <c r="U193" s="5">
        <f t="array" ref="U193">IFERROR(INDEX(Data!$K$2:$K$1823,MATCH('Ratios - Total'!$C193,IF(Data!$A$2:$A$1823='Ratios - Total'!$A193,Data!$C$2:$C$1823,0),0))/INDEX(Data!$H$2:$H$1823,MATCH('Ratios - Total'!$C193,IF(Data!$A$2:$A$1823='Ratios - Total'!$A193,Data!$C$2:$C$1823,0),0)),"Missing Data")</f>
        <v>0.60581737568321681</v>
      </c>
      <c r="V193" s="5">
        <f t="array" ref="V193">IFERROR(INDEX(Data!$K$2:$K$1823,MATCH('Ratios - Total'!$C193,IF(Data!$A$2:$A$1823='Ratios - Total'!$A193,Data!$C$2:$C$1823,0),0))/INDEX(Data!$L$2:$L$1823,MATCH('Ratios - Total'!$C193,IF(Data!$A$2:$A$1823='Ratios - Total'!$A193,Data!$C$2:$C$1823,0),0)),"Missing Data")</f>
        <v>12432.347635108636</v>
      </c>
      <c r="W193" s="5">
        <f t="shared" si="3"/>
        <v>8089.2619028943445</v>
      </c>
      <c r="X193" s="5" t="str">
        <f t="array" ref="X193">IFERROR(INDEX(Data!$K$2:$K$1823,MATCH('Ratios - Total'!$C193,IF(Data!$A$2:$A$1823='Ratios - Total'!$A193,Data!$C$2:$C$1823,0),0))/INDEX(Data!$G$2:$G$1823,MATCH('Ratios - Total'!$C193,IF(Data!$A$2:$A$1823='Ratios - Total'!$A193,Data!$C$2:$C$1823,0),0)),"Missing Data")</f>
        <v>Missing Data</v>
      </c>
    </row>
    <row r="194" spans="1:24" x14ac:dyDescent="0.25">
      <c r="A194" s="22" t="s">
        <v>74</v>
      </c>
      <c r="B194" s="22" t="s">
        <v>75</v>
      </c>
      <c r="C194" s="22">
        <v>1979</v>
      </c>
      <c r="D194" s="5">
        <f t="array" ref="D194">IFERROR(INDEX(Data!$H$2:$H$1823,MATCH('Ratios - Total'!$C194,IF(Data!$A$2:$A$1823='Ratios - Total'!$A194,Data!$C$2:$C$1823,0),0))/INDEX(Data!$D$2:$D$1823,MATCH('Ratios - Total'!$C194,IF(Data!$A$2:$A$1823='Ratios - Total'!$A194,Data!$C$2:$C$1823,0),0)),"Missing Data")</f>
        <v>373.34137193452239</v>
      </c>
      <c r="E194" s="22"/>
      <c r="F194" s="5">
        <f t="array" ref="F194">IFERROR(INDEX(Data!$G$2:$G$1823,MATCH('Ratios - Total'!$C194,IF(Data!$A$2:$A$1823='Ratios - Total'!$A194,Data!$C$2:$C$1823,0),0))/INDEX(Data!$D$2:$D$1823,MATCH('Ratios - Total'!$C194,IF(Data!$A$2:$A$1823='Ratios - Total'!$A194,Data!$C$2:$C$1823,0),0)),"Missing Data")</f>
        <v>0</v>
      </c>
      <c r="G194" s="5"/>
      <c r="H194" s="5" t="str">
        <f t="array" ref="H194">IFERROR(INDEX(Data!$H$2:$H$1823,MATCH('Ratios - Total'!$C194,IF(Data!$A$2:$A$1823='Ratios - Total'!$A194,Data!$C$2:$C$1823,0),0))/INDEX(Data!$G$2:$G$1823,MATCH('Ratios - Total'!$C194,IF(Data!$A$2:$A$1823='Ratios - Total'!$A194,Data!$C$2:$C$1823,0),0)),"Missing Data")</f>
        <v>Missing Data</v>
      </c>
      <c r="I194" s="5">
        <f t="array" ref="I194">IFERROR(INDEX(Data!$G$2:$G$1823,MATCH('Ratios - Total'!$C194,IF(Data!$A$2:$A$1823='Ratios - Total'!$A194,Data!$C$2:$C$1823,0),0))/INDEX(Data!$D$2:$D$1823,MATCH('Ratios - Total'!$C194,IF(Data!$A$2:$A$1823='Ratios - Total'!$A194,Data!$C$2:$C$1823,0),0)),"Missing Data")</f>
        <v>0</v>
      </c>
      <c r="J194" s="22"/>
      <c r="K194" s="5">
        <f t="array" ref="K194">IFERROR(INDEX(Data!$E$2:$E$1823,MATCH('Ratios - Total'!$C194,IF(Data!$A$2:$A$1823='Ratios - Total'!$A194,Data!$C$2:$C$1823,0),0))/INDEX(Data!$D$2:$D$1823,MATCH('Ratios - Total'!$C194,IF(Data!$A$2:$A$1823='Ratios - Total'!$A194,Data!$C$2:$C$1823,0),0)),"Missing Data")</f>
        <v>0</v>
      </c>
      <c r="L194" s="5"/>
      <c r="M194" s="5" t="str">
        <f t="array" ref="M194">IFERROR(INDEX(Data!$F$2:$F$1823,MATCH('Ratios - Total'!$C194,IF(Data!$A$2:$A$1823='Ratios - Total'!$A194,Data!$C$2:$C$1823,0),0))/INDEX(Data!$E$2:$E$1823,MATCH('Ratios - Total'!$C194,IF(Data!$A$2:$A$1823='Ratios - Total'!$A194,Data!$C$2:$C$1823,0),0)),"Missing Data")</f>
        <v>Missing Data</v>
      </c>
      <c r="N194" s="5"/>
      <c r="O194" s="5" t="str">
        <f t="array" ref="O194">IFERROR(INDEX(Data!$G$2:$G$1823,MATCH('Ratios - Total'!$C194,IF(Data!$A$2:$A$1823='Ratios - Total'!$A194,Data!$C$2:$C$1823,0),0))/INDEX(Data!$F$2:$F$1823,MATCH('Ratios - Total'!$C194,IF(Data!$A$2:$A$1823='Ratios - Total'!$A194,Data!$C$2:$C$1823,0),0)),"Missing Data")</f>
        <v>Missing Data</v>
      </c>
      <c r="P194" s="5" t="str">
        <f t="array" ref="P194">IFERROR(INDEX(Data!$H$2:$H$1823,MATCH('Ratios - Total'!$C194,IF(Data!$A$2:$A$1823='Ratios - Total'!$A194,Data!$C$2:$C$1823,0),0))/INDEX(Data!$G$2:$G$1823,MATCH('Ratios - Total'!$C194,IF(Data!$A$2:$A$1823='Ratios - Total'!$A194,Data!$C$2:$C$1823,0),0)),"Missing Data")</f>
        <v>Missing Data</v>
      </c>
      <c r="Q194" s="5"/>
      <c r="R194" s="5" t="str">
        <f t="array" ref="R194">IFERROR(INDEX(Data!$L$2:$L$1823,MATCH('Ratios - Total'!$C194,IF(Data!$A$2:$A$1823='Ratios - Total'!$A194,Data!$C$2:$C$1823,0),0))/INDEX(Data!$G$2:$G$1823,MATCH('Ratios - Total'!$C194,IF(Data!$A$2:$A$1823='Ratios - Total'!$A194,Data!$C$2:$C$1823,0),0)),"Missing Data")</f>
        <v>Missing Data</v>
      </c>
      <c r="S194" s="5"/>
      <c r="T194" s="5">
        <f t="array" ref="T194">IFERROR(INDEX(Data!$H$2:$H$1823,MATCH('Ratios - Total'!$C194,IF(Data!$A$2:$A$1823='Ratios - Total'!$A194,Data!$C$2:$C$1823,0),0))/INDEX(Data!$L$2:$L$1823,MATCH('Ratios - Total'!$C194,IF(Data!$A$2:$A$1823='Ratios - Total'!$A194,Data!$C$2:$C$1823,0),0)),"Missing Data")</f>
        <v>21769.921280421622</v>
      </c>
      <c r="U194" s="5">
        <f t="array" ref="U194">IFERROR(INDEX(Data!$K$2:$K$1823,MATCH('Ratios - Total'!$C194,IF(Data!$A$2:$A$1823='Ratios - Total'!$A194,Data!$C$2:$C$1823,0),0))/INDEX(Data!$H$2:$H$1823,MATCH('Ratios - Total'!$C194,IF(Data!$A$2:$A$1823='Ratios - Total'!$A194,Data!$C$2:$C$1823,0),0)),"Missing Data")</f>
        <v>0.55606653190241806</v>
      </c>
      <c r="V194" s="5">
        <f t="array" ref="V194">IFERROR(INDEX(Data!$K$2:$K$1823,MATCH('Ratios - Total'!$C194,IF(Data!$A$2:$A$1823='Ratios - Total'!$A194,Data!$C$2:$C$1823,0),0))/INDEX(Data!$L$2:$L$1823,MATCH('Ratios - Total'!$C194,IF(Data!$A$2:$A$1823='Ratios - Total'!$A194,Data!$C$2:$C$1823,0),0)),"Missing Data")</f>
        <v>12105.5246261927</v>
      </c>
      <c r="W194" s="5">
        <f t="shared" si="3"/>
        <v>9664.3966542289218</v>
      </c>
      <c r="X194" s="5" t="str">
        <f t="array" ref="X194">IFERROR(INDEX(Data!$K$2:$K$1823,MATCH('Ratios - Total'!$C194,IF(Data!$A$2:$A$1823='Ratios - Total'!$A194,Data!$C$2:$C$1823,0),0))/INDEX(Data!$G$2:$G$1823,MATCH('Ratios - Total'!$C194,IF(Data!$A$2:$A$1823='Ratios - Total'!$A194,Data!$C$2:$C$1823,0),0)),"Missing Data")</f>
        <v>Missing Data</v>
      </c>
    </row>
    <row r="195" spans="1:24" x14ac:dyDescent="0.25">
      <c r="A195" s="22" t="s">
        <v>76</v>
      </c>
      <c r="B195" s="22" t="s">
        <v>77</v>
      </c>
      <c r="C195" s="22">
        <v>1979</v>
      </c>
      <c r="D195" s="5">
        <f t="array" ref="D195">IFERROR(INDEX(Data!$H$2:$H$1823,MATCH('Ratios - Total'!$C195,IF(Data!$A$2:$A$1823='Ratios - Total'!$A195,Data!$C$2:$C$1823,0),0))/INDEX(Data!$D$2:$D$1823,MATCH('Ratios - Total'!$C195,IF(Data!$A$2:$A$1823='Ratios - Total'!$A195,Data!$C$2:$C$1823,0),0)),"Missing Data")</f>
        <v>343.9786241448042</v>
      </c>
      <c r="E195" s="22"/>
      <c r="F195" s="5">
        <f t="array" ref="F195">IFERROR(INDEX(Data!$G$2:$G$1823,MATCH('Ratios - Total'!$C195,IF(Data!$A$2:$A$1823='Ratios - Total'!$A195,Data!$C$2:$C$1823,0),0))/INDEX(Data!$D$2:$D$1823,MATCH('Ratios - Total'!$C195,IF(Data!$A$2:$A$1823='Ratios - Total'!$A195,Data!$C$2:$C$1823,0),0)),"Missing Data")</f>
        <v>0</v>
      </c>
      <c r="G195" s="5"/>
      <c r="H195" s="5" t="str">
        <f t="array" ref="H195">IFERROR(INDEX(Data!$H$2:$H$1823,MATCH('Ratios - Total'!$C195,IF(Data!$A$2:$A$1823='Ratios - Total'!$A195,Data!$C$2:$C$1823,0),0))/INDEX(Data!$G$2:$G$1823,MATCH('Ratios - Total'!$C195,IF(Data!$A$2:$A$1823='Ratios - Total'!$A195,Data!$C$2:$C$1823,0),0)),"Missing Data")</f>
        <v>Missing Data</v>
      </c>
      <c r="I195" s="5">
        <f t="array" ref="I195">IFERROR(INDEX(Data!$G$2:$G$1823,MATCH('Ratios - Total'!$C195,IF(Data!$A$2:$A$1823='Ratios - Total'!$A195,Data!$C$2:$C$1823,0),0))/INDEX(Data!$D$2:$D$1823,MATCH('Ratios - Total'!$C195,IF(Data!$A$2:$A$1823='Ratios - Total'!$A195,Data!$C$2:$C$1823,0),0)),"Missing Data")</f>
        <v>0</v>
      </c>
      <c r="J195" s="22"/>
      <c r="K195" s="5">
        <f t="array" ref="K195">IFERROR(INDEX(Data!$E$2:$E$1823,MATCH('Ratios - Total'!$C195,IF(Data!$A$2:$A$1823='Ratios - Total'!$A195,Data!$C$2:$C$1823,0),0))/INDEX(Data!$D$2:$D$1823,MATCH('Ratios - Total'!$C195,IF(Data!$A$2:$A$1823='Ratios - Total'!$A195,Data!$C$2:$C$1823,0),0)),"Missing Data")</f>
        <v>0</v>
      </c>
      <c r="L195" s="5"/>
      <c r="M195" s="5" t="str">
        <f t="array" ref="M195">IFERROR(INDEX(Data!$F$2:$F$1823,MATCH('Ratios - Total'!$C195,IF(Data!$A$2:$A$1823='Ratios - Total'!$A195,Data!$C$2:$C$1823,0),0))/INDEX(Data!$E$2:$E$1823,MATCH('Ratios - Total'!$C195,IF(Data!$A$2:$A$1823='Ratios - Total'!$A195,Data!$C$2:$C$1823,0),0)),"Missing Data")</f>
        <v>Missing Data</v>
      </c>
      <c r="N195" s="5"/>
      <c r="O195" s="5" t="str">
        <f t="array" ref="O195">IFERROR(INDEX(Data!$G$2:$G$1823,MATCH('Ratios - Total'!$C195,IF(Data!$A$2:$A$1823='Ratios - Total'!$A195,Data!$C$2:$C$1823,0),0))/INDEX(Data!$F$2:$F$1823,MATCH('Ratios - Total'!$C195,IF(Data!$A$2:$A$1823='Ratios - Total'!$A195,Data!$C$2:$C$1823,0),0)),"Missing Data")</f>
        <v>Missing Data</v>
      </c>
      <c r="P195" s="5" t="str">
        <f t="array" ref="P195">IFERROR(INDEX(Data!$H$2:$H$1823,MATCH('Ratios - Total'!$C195,IF(Data!$A$2:$A$1823='Ratios - Total'!$A195,Data!$C$2:$C$1823,0),0))/INDEX(Data!$G$2:$G$1823,MATCH('Ratios - Total'!$C195,IF(Data!$A$2:$A$1823='Ratios - Total'!$A195,Data!$C$2:$C$1823,0),0)),"Missing Data")</f>
        <v>Missing Data</v>
      </c>
      <c r="Q195" s="5"/>
      <c r="R195" s="5" t="str">
        <f t="array" ref="R195">IFERROR(INDEX(Data!$L$2:$L$1823,MATCH('Ratios - Total'!$C195,IF(Data!$A$2:$A$1823='Ratios - Total'!$A195,Data!$C$2:$C$1823,0),0))/INDEX(Data!$G$2:$G$1823,MATCH('Ratios - Total'!$C195,IF(Data!$A$2:$A$1823='Ratios - Total'!$A195,Data!$C$2:$C$1823,0),0)),"Missing Data")</f>
        <v>Missing Data</v>
      </c>
      <c r="S195" s="5"/>
      <c r="T195" s="5">
        <f t="array" ref="T195">IFERROR(INDEX(Data!$H$2:$H$1823,MATCH('Ratios - Total'!$C195,IF(Data!$A$2:$A$1823='Ratios - Total'!$A195,Data!$C$2:$C$1823,0),0))/INDEX(Data!$L$2:$L$1823,MATCH('Ratios - Total'!$C195,IF(Data!$A$2:$A$1823='Ratios - Total'!$A195,Data!$C$2:$C$1823,0),0)),"Missing Data")</f>
        <v>17759.074398553748</v>
      </c>
      <c r="U195" s="5">
        <f t="array" ref="U195">IFERROR(INDEX(Data!$K$2:$K$1823,MATCH('Ratios - Total'!$C195,IF(Data!$A$2:$A$1823='Ratios - Total'!$A195,Data!$C$2:$C$1823,0),0))/INDEX(Data!$H$2:$H$1823,MATCH('Ratios - Total'!$C195,IF(Data!$A$2:$A$1823='Ratios - Total'!$A195,Data!$C$2:$C$1823,0),0)),"Missing Data")</f>
        <v>0.55334341736750825</v>
      </c>
      <c r="V195" s="5">
        <f t="array" ref="V195">IFERROR(INDEX(Data!$K$2:$K$1823,MATCH('Ratios - Total'!$C195,IF(Data!$A$2:$A$1823='Ratios - Total'!$A195,Data!$C$2:$C$1823,0),0))/INDEX(Data!$L$2:$L$1823,MATCH('Ratios - Total'!$C195,IF(Data!$A$2:$A$1823='Ratios - Total'!$A195,Data!$C$2:$C$1823,0),0)),"Missing Data")</f>
        <v>9826.8669169795576</v>
      </c>
      <c r="W195" s="5">
        <f t="shared" si="3"/>
        <v>7932.2074815741908</v>
      </c>
      <c r="X195" s="5" t="str">
        <f t="array" ref="X195">IFERROR(INDEX(Data!$K$2:$K$1823,MATCH('Ratios - Total'!$C195,IF(Data!$A$2:$A$1823='Ratios - Total'!$A195,Data!$C$2:$C$1823,0),0))/INDEX(Data!$G$2:$G$1823,MATCH('Ratios - Total'!$C195,IF(Data!$A$2:$A$1823='Ratios - Total'!$A195,Data!$C$2:$C$1823,0),0)),"Missing Data")</f>
        <v>Missing Data</v>
      </c>
    </row>
    <row r="196" spans="1:24" x14ac:dyDescent="0.25">
      <c r="A196" s="22" t="s">
        <v>78</v>
      </c>
      <c r="B196" s="22" t="s">
        <v>79</v>
      </c>
      <c r="C196" s="22">
        <v>1979</v>
      </c>
      <c r="D196" s="5">
        <f t="array" ref="D196">IFERROR(INDEX(Data!$H$2:$H$1823,MATCH('Ratios - Total'!$C196,IF(Data!$A$2:$A$1823='Ratios - Total'!$A196,Data!$C$2:$C$1823,0),0))/INDEX(Data!$D$2:$D$1823,MATCH('Ratios - Total'!$C196,IF(Data!$A$2:$A$1823='Ratios - Total'!$A196,Data!$C$2:$C$1823,0),0)),"Missing Data")</f>
        <v>478.34434312061535</v>
      </c>
      <c r="E196" s="22"/>
      <c r="F196" s="5">
        <f t="array" ref="F196">IFERROR(INDEX(Data!$G$2:$G$1823,MATCH('Ratios - Total'!$C196,IF(Data!$A$2:$A$1823='Ratios - Total'!$A196,Data!$C$2:$C$1823,0),0))/INDEX(Data!$D$2:$D$1823,MATCH('Ratios - Total'!$C196,IF(Data!$A$2:$A$1823='Ratios - Total'!$A196,Data!$C$2:$C$1823,0),0)),"Missing Data")</f>
        <v>0</v>
      </c>
      <c r="G196" s="5"/>
      <c r="H196" s="5" t="str">
        <f t="array" ref="H196">IFERROR(INDEX(Data!$H$2:$H$1823,MATCH('Ratios - Total'!$C196,IF(Data!$A$2:$A$1823='Ratios - Total'!$A196,Data!$C$2:$C$1823,0),0))/INDEX(Data!$G$2:$G$1823,MATCH('Ratios - Total'!$C196,IF(Data!$A$2:$A$1823='Ratios - Total'!$A196,Data!$C$2:$C$1823,0),0)),"Missing Data")</f>
        <v>Missing Data</v>
      </c>
      <c r="I196" s="5">
        <f t="array" ref="I196">IFERROR(INDEX(Data!$G$2:$G$1823,MATCH('Ratios - Total'!$C196,IF(Data!$A$2:$A$1823='Ratios - Total'!$A196,Data!$C$2:$C$1823,0),0))/INDEX(Data!$D$2:$D$1823,MATCH('Ratios - Total'!$C196,IF(Data!$A$2:$A$1823='Ratios - Total'!$A196,Data!$C$2:$C$1823,0),0)),"Missing Data")</f>
        <v>0</v>
      </c>
      <c r="J196" s="22"/>
      <c r="K196" s="5">
        <f t="array" ref="K196">IFERROR(INDEX(Data!$E$2:$E$1823,MATCH('Ratios - Total'!$C196,IF(Data!$A$2:$A$1823='Ratios - Total'!$A196,Data!$C$2:$C$1823,0),0))/INDEX(Data!$D$2:$D$1823,MATCH('Ratios - Total'!$C196,IF(Data!$A$2:$A$1823='Ratios - Total'!$A196,Data!$C$2:$C$1823,0),0)),"Missing Data")</f>
        <v>0</v>
      </c>
      <c r="L196" s="5"/>
      <c r="M196" s="5" t="str">
        <f t="array" ref="M196">IFERROR(INDEX(Data!$F$2:$F$1823,MATCH('Ratios - Total'!$C196,IF(Data!$A$2:$A$1823='Ratios - Total'!$A196,Data!$C$2:$C$1823,0),0))/INDEX(Data!$E$2:$E$1823,MATCH('Ratios - Total'!$C196,IF(Data!$A$2:$A$1823='Ratios - Total'!$A196,Data!$C$2:$C$1823,0),0)),"Missing Data")</f>
        <v>Missing Data</v>
      </c>
      <c r="N196" s="5"/>
      <c r="O196" s="5" t="str">
        <f t="array" ref="O196">IFERROR(INDEX(Data!$G$2:$G$1823,MATCH('Ratios - Total'!$C196,IF(Data!$A$2:$A$1823='Ratios - Total'!$A196,Data!$C$2:$C$1823,0),0))/INDEX(Data!$F$2:$F$1823,MATCH('Ratios - Total'!$C196,IF(Data!$A$2:$A$1823='Ratios - Total'!$A196,Data!$C$2:$C$1823,0),0)),"Missing Data")</f>
        <v>Missing Data</v>
      </c>
      <c r="P196" s="5" t="str">
        <f t="array" ref="P196">IFERROR(INDEX(Data!$H$2:$H$1823,MATCH('Ratios - Total'!$C196,IF(Data!$A$2:$A$1823='Ratios - Total'!$A196,Data!$C$2:$C$1823,0),0))/INDEX(Data!$G$2:$G$1823,MATCH('Ratios - Total'!$C196,IF(Data!$A$2:$A$1823='Ratios - Total'!$A196,Data!$C$2:$C$1823,0),0)),"Missing Data")</f>
        <v>Missing Data</v>
      </c>
      <c r="Q196" s="5"/>
      <c r="R196" s="5" t="str">
        <f t="array" ref="R196">IFERROR(INDEX(Data!$L$2:$L$1823,MATCH('Ratios - Total'!$C196,IF(Data!$A$2:$A$1823='Ratios - Total'!$A196,Data!$C$2:$C$1823,0),0))/INDEX(Data!$G$2:$G$1823,MATCH('Ratios - Total'!$C196,IF(Data!$A$2:$A$1823='Ratios - Total'!$A196,Data!$C$2:$C$1823,0),0)),"Missing Data")</f>
        <v>Missing Data</v>
      </c>
      <c r="S196" s="5"/>
      <c r="T196" s="5">
        <f t="array" ref="T196">IFERROR(INDEX(Data!$H$2:$H$1823,MATCH('Ratios - Total'!$C196,IF(Data!$A$2:$A$1823='Ratios - Total'!$A196,Data!$C$2:$C$1823,0),0))/INDEX(Data!$L$2:$L$1823,MATCH('Ratios - Total'!$C196,IF(Data!$A$2:$A$1823='Ratios - Total'!$A196,Data!$C$2:$C$1823,0),0)),"Missing Data")</f>
        <v>24911.045668464321</v>
      </c>
      <c r="U196" s="5">
        <f t="array" ref="U196">IFERROR(INDEX(Data!$K$2:$K$1823,MATCH('Ratios - Total'!$C196,IF(Data!$A$2:$A$1823='Ratios - Total'!$A196,Data!$C$2:$C$1823,0),0))/INDEX(Data!$H$2:$H$1823,MATCH('Ratios - Total'!$C196,IF(Data!$A$2:$A$1823='Ratios - Total'!$A196,Data!$C$2:$C$1823,0),0)),"Missing Data")</f>
        <v>0.49346441010781167</v>
      </c>
      <c r="V196" s="5">
        <f t="array" ref="V196">IFERROR(INDEX(Data!$K$2:$K$1823,MATCH('Ratios - Total'!$C196,IF(Data!$A$2:$A$1823='Ratios - Total'!$A196,Data!$C$2:$C$1823,0),0))/INDEX(Data!$L$2:$L$1823,MATCH('Ratios - Total'!$C196,IF(Data!$A$2:$A$1823='Ratios - Total'!$A196,Data!$C$2:$C$1823,0),0)),"Missing Data")</f>
        <v>12292.714455957503</v>
      </c>
      <c r="W196" s="5">
        <f t="shared" si="3"/>
        <v>12618.331212506819</v>
      </c>
      <c r="X196" s="5" t="str">
        <f t="array" ref="X196">IFERROR(INDEX(Data!$K$2:$K$1823,MATCH('Ratios - Total'!$C196,IF(Data!$A$2:$A$1823='Ratios - Total'!$A196,Data!$C$2:$C$1823,0),0))/INDEX(Data!$G$2:$G$1823,MATCH('Ratios - Total'!$C196,IF(Data!$A$2:$A$1823='Ratios - Total'!$A196,Data!$C$2:$C$1823,0),0)),"Missing Data")</f>
        <v>Missing Data</v>
      </c>
    </row>
    <row r="197" spans="1:24" x14ac:dyDescent="0.25">
      <c r="A197" s="22" t="s">
        <v>80</v>
      </c>
      <c r="B197" s="22" t="s">
        <v>81</v>
      </c>
      <c r="C197" s="22">
        <v>1979</v>
      </c>
      <c r="D197" s="5">
        <f t="array" ref="D197">IFERROR(INDEX(Data!$H$2:$H$1823,MATCH('Ratios - Total'!$C197,IF(Data!$A$2:$A$1823='Ratios - Total'!$A197,Data!$C$2:$C$1823,0),0))/INDEX(Data!$D$2:$D$1823,MATCH('Ratios - Total'!$C197,IF(Data!$A$2:$A$1823='Ratios - Total'!$A197,Data!$C$2:$C$1823,0),0)),"Missing Data")</f>
        <v>366.45849270349601</v>
      </c>
      <c r="E197" s="22"/>
      <c r="F197" s="5">
        <f t="array" ref="F197">IFERROR(INDEX(Data!$G$2:$G$1823,MATCH('Ratios - Total'!$C197,IF(Data!$A$2:$A$1823='Ratios - Total'!$A197,Data!$C$2:$C$1823,0),0))/INDEX(Data!$D$2:$D$1823,MATCH('Ratios - Total'!$C197,IF(Data!$A$2:$A$1823='Ratios - Total'!$A197,Data!$C$2:$C$1823,0),0)),"Missing Data")</f>
        <v>0</v>
      </c>
      <c r="G197" s="5"/>
      <c r="H197" s="5" t="str">
        <f t="array" ref="H197">IFERROR(INDEX(Data!$H$2:$H$1823,MATCH('Ratios - Total'!$C197,IF(Data!$A$2:$A$1823='Ratios - Total'!$A197,Data!$C$2:$C$1823,0),0))/INDEX(Data!$G$2:$G$1823,MATCH('Ratios - Total'!$C197,IF(Data!$A$2:$A$1823='Ratios - Total'!$A197,Data!$C$2:$C$1823,0),0)),"Missing Data")</f>
        <v>Missing Data</v>
      </c>
      <c r="I197" s="5">
        <f t="array" ref="I197">IFERROR(INDEX(Data!$G$2:$G$1823,MATCH('Ratios - Total'!$C197,IF(Data!$A$2:$A$1823='Ratios - Total'!$A197,Data!$C$2:$C$1823,0),0))/INDEX(Data!$D$2:$D$1823,MATCH('Ratios - Total'!$C197,IF(Data!$A$2:$A$1823='Ratios - Total'!$A197,Data!$C$2:$C$1823,0),0)),"Missing Data")</f>
        <v>0</v>
      </c>
      <c r="J197" s="22"/>
      <c r="K197" s="5">
        <f t="array" ref="K197">IFERROR(INDEX(Data!$E$2:$E$1823,MATCH('Ratios - Total'!$C197,IF(Data!$A$2:$A$1823='Ratios - Total'!$A197,Data!$C$2:$C$1823,0),0))/INDEX(Data!$D$2:$D$1823,MATCH('Ratios - Total'!$C197,IF(Data!$A$2:$A$1823='Ratios - Total'!$A197,Data!$C$2:$C$1823,0),0)),"Missing Data")</f>
        <v>0</v>
      </c>
      <c r="L197" s="5"/>
      <c r="M197" s="5" t="str">
        <f t="array" ref="M197">IFERROR(INDEX(Data!$F$2:$F$1823,MATCH('Ratios - Total'!$C197,IF(Data!$A$2:$A$1823='Ratios - Total'!$A197,Data!$C$2:$C$1823,0),0))/INDEX(Data!$E$2:$E$1823,MATCH('Ratios - Total'!$C197,IF(Data!$A$2:$A$1823='Ratios - Total'!$A197,Data!$C$2:$C$1823,0),0)),"Missing Data")</f>
        <v>Missing Data</v>
      </c>
      <c r="N197" s="5"/>
      <c r="O197" s="5" t="str">
        <f t="array" ref="O197">IFERROR(INDEX(Data!$G$2:$G$1823,MATCH('Ratios - Total'!$C197,IF(Data!$A$2:$A$1823='Ratios - Total'!$A197,Data!$C$2:$C$1823,0),0))/INDEX(Data!$F$2:$F$1823,MATCH('Ratios - Total'!$C197,IF(Data!$A$2:$A$1823='Ratios - Total'!$A197,Data!$C$2:$C$1823,0),0)),"Missing Data")</f>
        <v>Missing Data</v>
      </c>
      <c r="P197" s="5" t="str">
        <f t="array" ref="P197">IFERROR(INDEX(Data!$H$2:$H$1823,MATCH('Ratios - Total'!$C197,IF(Data!$A$2:$A$1823='Ratios - Total'!$A197,Data!$C$2:$C$1823,0),0))/INDEX(Data!$G$2:$G$1823,MATCH('Ratios - Total'!$C197,IF(Data!$A$2:$A$1823='Ratios - Total'!$A197,Data!$C$2:$C$1823,0),0)),"Missing Data")</f>
        <v>Missing Data</v>
      </c>
      <c r="Q197" s="5"/>
      <c r="R197" s="5" t="str">
        <f t="array" ref="R197">IFERROR(INDEX(Data!$L$2:$L$1823,MATCH('Ratios - Total'!$C197,IF(Data!$A$2:$A$1823='Ratios - Total'!$A197,Data!$C$2:$C$1823,0),0))/INDEX(Data!$G$2:$G$1823,MATCH('Ratios - Total'!$C197,IF(Data!$A$2:$A$1823='Ratios - Total'!$A197,Data!$C$2:$C$1823,0),0)),"Missing Data")</f>
        <v>Missing Data</v>
      </c>
      <c r="S197" s="5"/>
      <c r="T197" s="5">
        <f t="array" ref="T197">IFERROR(INDEX(Data!$H$2:$H$1823,MATCH('Ratios - Total'!$C197,IF(Data!$A$2:$A$1823='Ratios - Total'!$A197,Data!$C$2:$C$1823,0),0))/INDEX(Data!$L$2:$L$1823,MATCH('Ratios - Total'!$C197,IF(Data!$A$2:$A$1823='Ratios - Total'!$A197,Data!$C$2:$C$1823,0),0)),"Missing Data")</f>
        <v>23135.527162325267</v>
      </c>
      <c r="U197" s="5">
        <f t="array" ref="U197">IFERROR(INDEX(Data!$K$2:$K$1823,MATCH('Ratios - Total'!$C197,IF(Data!$A$2:$A$1823='Ratios - Total'!$A197,Data!$C$2:$C$1823,0),0))/INDEX(Data!$H$2:$H$1823,MATCH('Ratios - Total'!$C197,IF(Data!$A$2:$A$1823='Ratios - Total'!$A197,Data!$C$2:$C$1823,0),0)),"Missing Data")</f>
        <v>0.56368542883198258</v>
      </c>
      <c r="V197" s="5">
        <f t="array" ref="V197">IFERROR(INDEX(Data!$K$2:$K$1823,MATCH('Ratios - Total'!$C197,IF(Data!$A$2:$A$1823='Ratios - Total'!$A197,Data!$C$2:$C$1823,0),0))/INDEX(Data!$L$2:$L$1823,MATCH('Ratios - Total'!$C197,IF(Data!$A$2:$A$1823='Ratios - Total'!$A197,Data!$C$2:$C$1823,0),0)),"Missing Data")</f>
        <v>13041.1595497493</v>
      </c>
      <c r="W197" s="5">
        <f t="shared" si="3"/>
        <v>10094.367612575967</v>
      </c>
      <c r="X197" s="5" t="str">
        <f t="array" ref="X197">IFERROR(INDEX(Data!$K$2:$K$1823,MATCH('Ratios - Total'!$C197,IF(Data!$A$2:$A$1823='Ratios - Total'!$A197,Data!$C$2:$C$1823,0),0))/INDEX(Data!$G$2:$G$1823,MATCH('Ratios - Total'!$C197,IF(Data!$A$2:$A$1823='Ratios - Total'!$A197,Data!$C$2:$C$1823,0),0)),"Missing Data")</f>
        <v>Missing Data</v>
      </c>
    </row>
    <row r="198" spans="1:24" x14ac:dyDescent="0.25">
      <c r="A198" s="22" t="s">
        <v>82</v>
      </c>
      <c r="B198" s="22" t="s">
        <v>83</v>
      </c>
      <c r="C198" s="22">
        <v>1979</v>
      </c>
      <c r="D198" s="5">
        <f t="array" ref="D198">IFERROR(INDEX(Data!$H$2:$H$1823,MATCH('Ratios - Total'!$C198,IF(Data!$A$2:$A$1823='Ratios - Total'!$A198,Data!$C$2:$C$1823,0),0))/INDEX(Data!$D$2:$D$1823,MATCH('Ratios - Total'!$C198,IF(Data!$A$2:$A$1823='Ratios - Total'!$A198,Data!$C$2:$C$1823,0),0)),"Missing Data")</f>
        <v>335.00687717361649</v>
      </c>
      <c r="E198" s="22"/>
      <c r="F198" s="5">
        <f t="array" ref="F198">IFERROR(INDEX(Data!$G$2:$G$1823,MATCH('Ratios - Total'!$C198,IF(Data!$A$2:$A$1823='Ratios - Total'!$A198,Data!$C$2:$C$1823,0),0))/INDEX(Data!$D$2:$D$1823,MATCH('Ratios - Total'!$C198,IF(Data!$A$2:$A$1823='Ratios - Total'!$A198,Data!$C$2:$C$1823,0),0)),"Missing Data")</f>
        <v>0</v>
      </c>
      <c r="G198" s="5"/>
      <c r="H198" s="5" t="str">
        <f t="array" ref="H198">IFERROR(INDEX(Data!$H$2:$H$1823,MATCH('Ratios - Total'!$C198,IF(Data!$A$2:$A$1823='Ratios - Total'!$A198,Data!$C$2:$C$1823,0),0))/INDEX(Data!$G$2:$G$1823,MATCH('Ratios - Total'!$C198,IF(Data!$A$2:$A$1823='Ratios - Total'!$A198,Data!$C$2:$C$1823,0),0)),"Missing Data")</f>
        <v>Missing Data</v>
      </c>
      <c r="I198" s="5">
        <f t="array" ref="I198">IFERROR(INDEX(Data!$G$2:$G$1823,MATCH('Ratios - Total'!$C198,IF(Data!$A$2:$A$1823='Ratios - Total'!$A198,Data!$C$2:$C$1823,0),0))/INDEX(Data!$D$2:$D$1823,MATCH('Ratios - Total'!$C198,IF(Data!$A$2:$A$1823='Ratios - Total'!$A198,Data!$C$2:$C$1823,0),0)),"Missing Data")</f>
        <v>0</v>
      </c>
      <c r="J198" s="22"/>
      <c r="K198" s="5">
        <f t="array" ref="K198">IFERROR(INDEX(Data!$E$2:$E$1823,MATCH('Ratios - Total'!$C198,IF(Data!$A$2:$A$1823='Ratios - Total'!$A198,Data!$C$2:$C$1823,0),0))/INDEX(Data!$D$2:$D$1823,MATCH('Ratios - Total'!$C198,IF(Data!$A$2:$A$1823='Ratios - Total'!$A198,Data!$C$2:$C$1823,0),0)),"Missing Data")</f>
        <v>0</v>
      </c>
      <c r="L198" s="5"/>
      <c r="M198" s="5" t="str">
        <f t="array" ref="M198">IFERROR(INDEX(Data!$F$2:$F$1823,MATCH('Ratios - Total'!$C198,IF(Data!$A$2:$A$1823='Ratios - Total'!$A198,Data!$C$2:$C$1823,0),0))/INDEX(Data!$E$2:$E$1823,MATCH('Ratios - Total'!$C198,IF(Data!$A$2:$A$1823='Ratios - Total'!$A198,Data!$C$2:$C$1823,0),0)),"Missing Data")</f>
        <v>Missing Data</v>
      </c>
      <c r="N198" s="5"/>
      <c r="O198" s="5" t="str">
        <f t="array" ref="O198">IFERROR(INDEX(Data!$G$2:$G$1823,MATCH('Ratios - Total'!$C198,IF(Data!$A$2:$A$1823='Ratios - Total'!$A198,Data!$C$2:$C$1823,0),0))/INDEX(Data!$F$2:$F$1823,MATCH('Ratios - Total'!$C198,IF(Data!$A$2:$A$1823='Ratios - Total'!$A198,Data!$C$2:$C$1823,0),0)),"Missing Data")</f>
        <v>Missing Data</v>
      </c>
      <c r="P198" s="5" t="str">
        <f t="array" ref="P198">IFERROR(INDEX(Data!$H$2:$H$1823,MATCH('Ratios - Total'!$C198,IF(Data!$A$2:$A$1823='Ratios - Total'!$A198,Data!$C$2:$C$1823,0),0))/INDEX(Data!$G$2:$G$1823,MATCH('Ratios - Total'!$C198,IF(Data!$A$2:$A$1823='Ratios - Total'!$A198,Data!$C$2:$C$1823,0),0)),"Missing Data")</f>
        <v>Missing Data</v>
      </c>
      <c r="Q198" s="5"/>
      <c r="R198" s="5" t="str">
        <f t="array" ref="R198">IFERROR(INDEX(Data!$L$2:$L$1823,MATCH('Ratios - Total'!$C198,IF(Data!$A$2:$A$1823='Ratios - Total'!$A198,Data!$C$2:$C$1823,0),0))/INDEX(Data!$G$2:$G$1823,MATCH('Ratios - Total'!$C198,IF(Data!$A$2:$A$1823='Ratios - Total'!$A198,Data!$C$2:$C$1823,0),0)),"Missing Data")</f>
        <v>Missing Data</v>
      </c>
      <c r="S198" s="5"/>
      <c r="T198" s="5">
        <f t="array" ref="T198">IFERROR(INDEX(Data!$H$2:$H$1823,MATCH('Ratios - Total'!$C198,IF(Data!$A$2:$A$1823='Ratios - Total'!$A198,Data!$C$2:$C$1823,0),0))/INDEX(Data!$L$2:$L$1823,MATCH('Ratios - Total'!$C198,IF(Data!$A$2:$A$1823='Ratios - Total'!$A198,Data!$C$2:$C$1823,0),0)),"Missing Data")</f>
        <v>21148.342615811009</v>
      </c>
      <c r="U198" s="5">
        <f t="array" ref="U198">IFERROR(INDEX(Data!$K$2:$K$1823,MATCH('Ratios - Total'!$C198,IF(Data!$A$2:$A$1823='Ratios - Total'!$A198,Data!$C$2:$C$1823,0),0))/INDEX(Data!$H$2:$H$1823,MATCH('Ratios - Total'!$C198,IF(Data!$A$2:$A$1823='Ratios - Total'!$A198,Data!$C$2:$C$1823,0),0)),"Missing Data")</f>
        <v>0.68908709701447679</v>
      </c>
      <c r="V198" s="5">
        <f t="array" ref="V198">IFERROR(INDEX(Data!$K$2:$K$1823,MATCH('Ratios - Total'!$C198,IF(Data!$A$2:$A$1823='Ratios - Total'!$A198,Data!$C$2:$C$1823,0),0))/INDEX(Data!$L$2:$L$1823,MATCH('Ratios - Total'!$C198,IF(Data!$A$2:$A$1823='Ratios - Total'!$A198,Data!$C$2:$C$1823,0),0)),"Missing Data")</f>
        <v>14573.050019796754</v>
      </c>
      <c r="W198" s="5">
        <f t="shared" si="3"/>
        <v>6575.2925960142547</v>
      </c>
      <c r="X198" s="5" t="str">
        <f t="array" ref="X198">IFERROR(INDEX(Data!$K$2:$K$1823,MATCH('Ratios - Total'!$C198,IF(Data!$A$2:$A$1823='Ratios - Total'!$A198,Data!$C$2:$C$1823,0),0))/INDEX(Data!$G$2:$G$1823,MATCH('Ratios - Total'!$C198,IF(Data!$A$2:$A$1823='Ratios - Total'!$A198,Data!$C$2:$C$1823,0),0)),"Missing Data")</f>
        <v>Missing Data</v>
      </c>
    </row>
    <row r="199" spans="1:24" x14ac:dyDescent="0.25">
      <c r="A199" s="22" t="s">
        <v>84</v>
      </c>
      <c r="B199" s="22" t="s">
        <v>85</v>
      </c>
      <c r="C199" s="22">
        <v>1979</v>
      </c>
      <c r="D199" s="5">
        <f t="array" ref="D199">IFERROR(INDEX(Data!$H$2:$H$1823,MATCH('Ratios - Total'!$C199,IF(Data!$A$2:$A$1823='Ratios - Total'!$A199,Data!$C$2:$C$1823,0),0))/INDEX(Data!$D$2:$D$1823,MATCH('Ratios - Total'!$C199,IF(Data!$A$2:$A$1823='Ratios - Total'!$A199,Data!$C$2:$C$1823,0),0)),"Missing Data")</f>
        <v>321.26302599546142</v>
      </c>
      <c r="E199" s="22"/>
      <c r="F199" s="5">
        <f t="array" ref="F199">IFERROR(INDEX(Data!$G$2:$G$1823,MATCH('Ratios - Total'!$C199,IF(Data!$A$2:$A$1823='Ratios - Total'!$A199,Data!$C$2:$C$1823,0),0))/INDEX(Data!$D$2:$D$1823,MATCH('Ratios - Total'!$C199,IF(Data!$A$2:$A$1823='Ratios - Total'!$A199,Data!$C$2:$C$1823,0),0)),"Missing Data")</f>
        <v>0</v>
      </c>
      <c r="G199" s="5"/>
      <c r="H199" s="5" t="str">
        <f t="array" ref="H199">IFERROR(INDEX(Data!$H$2:$H$1823,MATCH('Ratios - Total'!$C199,IF(Data!$A$2:$A$1823='Ratios - Total'!$A199,Data!$C$2:$C$1823,0),0))/INDEX(Data!$G$2:$G$1823,MATCH('Ratios - Total'!$C199,IF(Data!$A$2:$A$1823='Ratios - Total'!$A199,Data!$C$2:$C$1823,0),0)),"Missing Data")</f>
        <v>Missing Data</v>
      </c>
      <c r="I199" s="5">
        <f t="array" ref="I199">IFERROR(INDEX(Data!$G$2:$G$1823,MATCH('Ratios - Total'!$C199,IF(Data!$A$2:$A$1823='Ratios - Total'!$A199,Data!$C$2:$C$1823,0),0))/INDEX(Data!$D$2:$D$1823,MATCH('Ratios - Total'!$C199,IF(Data!$A$2:$A$1823='Ratios - Total'!$A199,Data!$C$2:$C$1823,0),0)),"Missing Data")</f>
        <v>0</v>
      </c>
      <c r="J199" s="22"/>
      <c r="K199" s="5">
        <f t="array" ref="K199">IFERROR(INDEX(Data!$E$2:$E$1823,MATCH('Ratios - Total'!$C199,IF(Data!$A$2:$A$1823='Ratios - Total'!$A199,Data!$C$2:$C$1823,0),0))/INDEX(Data!$D$2:$D$1823,MATCH('Ratios - Total'!$C199,IF(Data!$A$2:$A$1823='Ratios - Total'!$A199,Data!$C$2:$C$1823,0),0)),"Missing Data")</f>
        <v>0</v>
      </c>
      <c r="L199" s="5"/>
      <c r="M199" s="5" t="str">
        <f t="array" ref="M199">IFERROR(INDEX(Data!$F$2:$F$1823,MATCH('Ratios - Total'!$C199,IF(Data!$A$2:$A$1823='Ratios - Total'!$A199,Data!$C$2:$C$1823,0),0))/INDEX(Data!$E$2:$E$1823,MATCH('Ratios - Total'!$C199,IF(Data!$A$2:$A$1823='Ratios - Total'!$A199,Data!$C$2:$C$1823,0),0)),"Missing Data")</f>
        <v>Missing Data</v>
      </c>
      <c r="N199" s="5"/>
      <c r="O199" s="5" t="str">
        <f t="array" ref="O199">IFERROR(INDEX(Data!$G$2:$G$1823,MATCH('Ratios - Total'!$C199,IF(Data!$A$2:$A$1823='Ratios - Total'!$A199,Data!$C$2:$C$1823,0),0))/INDEX(Data!$F$2:$F$1823,MATCH('Ratios - Total'!$C199,IF(Data!$A$2:$A$1823='Ratios - Total'!$A199,Data!$C$2:$C$1823,0),0)),"Missing Data")</f>
        <v>Missing Data</v>
      </c>
      <c r="P199" s="5" t="str">
        <f t="array" ref="P199">IFERROR(INDEX(Data!$H$2:$H$1823,MATCH('Ratios - Total'!$C199,IF(Data!$A$2:$A$1823='Ratios - Total'!$A199,Data!$C$2:$C$1823,0),0))/INDEX(Data!$G$2:$G$1823,MATCH('Ratios - Total'!$C199,IF(Data!$A$2:$A$1823='Ratios - Total'!$A199,Data!$C$2:$C$1823,0),0)),"Missing Data")</f>
        <v>Missing Data</v>
      </c>
      <c r="Q199" s="5"/>
      <c r="R199" s="5" t="str">
        <f t="array" ref="R199">IFERROR(INDEX(Data!$L$2:$L$1823,MATCH('Ratios - Total'!$C199,IF(Data!$A$2:$A$1823='Ratios - Total'!$A199,Data!$C$2:$C$1823,0),0))/INDEX(Data!$G$2:$G$1823,MATCH('Ratios - Total'!$C199,IF(Data!$A$2:$A$1823='Ratios - Total'!$A199,Data!$C$2:$C$1823,0),0)),"Missing Data")</f>
        <v>Missing Data</v>
      </c>
      <c r="S199" s="5"/>
      <c r="T199" s="5">
        <f t="array" ref="T199">IFERROR(INDEX(Data!$H$2:$H$1823,MATCH('Ratios - Total'!$C199,IF(Data!$A$2:$A$1823='Ratios - Total'!$A199,Data!$C$2:$C$1823,0),0))/INDEX(Data!$L$2:$L$1823,MATCH('Ratios - Total'!$C199,IF(Data!$A$2:$A$1823='Ratios - Total'!$A199,Data!$C$2:$C$1823,0),0)),"Missing Data")</f>
        <v>15975.353448136992</v>
      </c>
      <c r="U199" s="5">
        <f t="array" ref="U199">IFERROR(INDEX(Data!$K$2:$K$1823,MATCH('Ratios - Total'!$C199,IF(Data!$A$2:$A$1823='Ratios - Total'!$A199,Data!$C$2:$C$1823,0),0))/INDEX(Data!$H$2:$H$1823,MATCH('Ratios - Total'!$C199,IF(Data!$A$2:$A$1823='Ratios - Total'!$A199,Data!$C$2:$C$1823,0),0)),"Missing Data")</f>
        <v>0.5679831147988712</v>
      </c>
      <c r="V199" s="5">
        <f t="array" ref="V199">IFERROR(INDEX(Data!$K$2:$K$1823,MATCH('Ratios - Total'!$C199,IF(Data!$A$2:$A$1823='Ratios - Total'!$A199,Data!$C$2:$C$1823,0),0))/INDEX(Data!$L$2:$L$1823,MATCH('Ratios - Total'!$C199,IF(Data!$A$2:$A$1823='Ratios - Total'!$A199,Data!$C$2:$C$1823,0),0)),"Missing Data")</f>
        <v>9073.7310114857355</v>
      </c>
      <c r="W199" s="5">
        <f t="shared" si="3"/>
        <v>6901.6224366512561</v>
      </c>
      <c r="X199" s="5" t="str">
        <f t="array" ref="X199">IFERROR(INDEX(Data!$K$2:$K$1823,MATCH('Ratios - Total'!$C199,IF(Data!$A$2:$A$1823='Ratios - Total'!$A199,Data!$C$2:$C$1823,0),0))/INDEX(Data!$G$2:$G$1823,MATCH('Ratios - Total'!$C199,IF(Data!$A$2:$A$1823='Ratios - Total'!$A199,Data!$C$2:$C$1823,0),0)),"Missing Data")</f>
        <v>Missing Data</v>
      </c>
    </row>
    <row r="200" spans="1:24" x14ac:dyDescent="0.25">
      <c r="A200" s="22" t="s">
        <v>86</v>
      </c>
      <c r="B200" s="22" t="s">
        <v>87</v>
      </c>
      <c r="C200" s="22">
        <v>1979</v>
      </c>
      <c r="D200" s="5">
        <f t="array" ref="D200">IFERROR(INDEX(Data!$H$2:$H$1823,MATCH('Ratios - Total'!$C200,IF(Data!$A$2:$A$1823='Ratios - Total'!$A200,Data!$C$2:$C$1823,0),0))/INDEX(Data!$D$2:$D$1823,MATCH('Ratios - Total'!$C200,IF(Data!$A$2:$A$1823='Ratios - Total'!$A200,Data!$C$2:$C$1823,0),0)),"Missing Data")</f>
        <v>403.99813067292871</v>
      </c>
      <c r="E200" s="22"/>
      <c r="F200" s="5">
        <f t="array" ref="F200">IFERROR(INDEX(Data!$G$2:$G$1823,MATCH('Ratios - Total'!$C200,IF(Data!$A$2:$A$1823='Ratios - Total'!$A200,Data!$C$2:$C$1823,0),0))/INDEX(Data!$D$2:$D$1823,MATCH('Ratios - Total'!$C200,IF(Data!$A$2:$A$1823='Ratios - Total'!$A200,Data!$C$2:$C$1823,0),0)),"Missing Data")</f>
        <v>0</v>
      </c>
      <c r="G200" s="5"/>
      <c r="H200" s="5" t="str">
        <f t="array" ref="H200">IFERROR(INDEX(Data!$H$2:$H$1823,MATCH('Ratios - Total'!$C200,IF(Data!$A$2:$A$1823='Ratios - Total'!$A200,Data!$C$2:$C$1823,0),0))/INDEX(Data!$G$2:$G$1823,MATCH('Ratios - Total'!$C200,IF(Data!$A$2:$A$1823='Ratios - Total'!$A200,Data!$C$2:$C$1823,0),0)),"Missing Data")</f>
        <v>Missing Data</v>
      </c>
      <c r="I200" s="5">
        <f t="array" ref="I200">IFERROR(INDEX(Data!$G$2:$G$1823,MATCH('Ratios - Total'!$C200,IF(Data!$A$2:$A$1823='Ratios - Total'!$A200,Data!$C$2:$C$1823,0),0))/INDEX(Data!$D$2:$D$1823,MATCH('Ratios - Total'!$C200,IF(Data!$A$2:$A$1823='Ratios - Total'!$A200,Data!$C$2:$C$1823,0),0)),"Missing Data")</f>
        <v>0</v>
      </c>
      <c r="J200" s="22"/>
      <c r="K200" s="5">
        <f t="array" ref="K200">IFERROR(INDEX(Data!$E$2:$E$1823,MATCH('Ratios - Total'!$C200,IF(Data!$A$2:$A$1823='Ratios - Total'!$A200,Data!$C$2:$C$1823,0),0))/INDEX(Data!$D$2:$D$1823,MATCH('Ratios - Total'!$C200,IF(Data!$A$2:$A$1823='Ratios - Total'!$A200,Data!$C$2:$C$1823,0),0)),"Missing Data")</f>
        <v>0</v>
      </c>
      <c r="L200" s="5"/>
      <c r="M200" s="5" t="str">
        <f t="array" ref="M200">IFERROR(INDEX(Data!$F$2:$F$1823,MATCH('Ratios - Total'!$C200,IF(Data!$A$2:$A$1823='Ratios - Total'!$A200,Data!$C$2:$C$1823,0),0))/INDEX(Data!$E$2:$E$1823,MATCH('Ratios - Total'!$C200,IF(Data!$A$2:$A$1823='Ratios - Total'!$A200,Data!$C$2:$C$1823,0),0)),"Missing Data")</f>
        <v>Missing Data</v>
      </c>
      <c r="N200" s="5"/>
      <c r="O200" s="5" t="str">
        <f t="array" ref="O200">IFERROR(INDEX(Data!$G$2:$G$1823,MATCH('Ratios - Total'!$C200,IF(Data!$A$2:$A$1823='Ratios - Total'!$A200,Data!$C$2:$C$1823,0),0))/INDEX(Data!$F$2:$F$1823,MATCH('Ratios - Total'!$C200,IF(Data!$A$2:$A$1823='Ratios - Total'!$A200,Data!$C$2:$C$1823,0),0)),"Missing Data")</f>
        <v>Missing Data</v>
      </c>
      <c r="P200" s="5" t="str">
        <f t="array" ref="P200">IFERROR(INDEX(Data!$H$2:$H$1823,MATCH('Ratios - Total'!$C200,IF(Data!$A$2:$A$1823='Ratios - Total'!$A200,Data!$C$2:$C$1823,0),0))/INDEX(Data!$G$2:$G$1823,MATCH('Ratios - Total'!$C200,IF(Data!$A$2:$A$1823='Ratios - Total'!$A200,Data!$C$2:$C$1823,0),0)),"Missing Data")</f>
        <v>Missing Data</v>
      </c>
      <c r="Q200" s="5"/>
      <c r="R200" s="5" t="str">
        <f t="array" ref="R200">IFERROR(INDEX(Data!$L$2:$L$1823,MATCH('Ratios - Total'!$C200,IF(Data!$A$2:$A$1823='Ratios - Total'!$A200,Data!$C$2:$C$1823,0),0))/INDEX(Data!$G$2:$G$1823,MATCH('Ratios - Total'!$C200,IF(Data!$A$2:$A$1823='Ratios - Total'!$A200,Data!$C$2:$C$1823,0),0)),"Missing Data")</f>
        <v>Missing Data</v>
      </c>
      <c r="S200" s="5"/>
      <c r="T200" s="5">
        <f t="array" ref="T200">IFERROR(INDEX(Data!$H$2:$H$1823,MATCH('Ratios - Total'!$C200,IF(Data!$A$2:$A$1823='Ratios - Total'!$A200,Data!$C$2:$C$1823,0),0))/INDEX(Data!$L$2:$L$1823,MATCH('Ratios - Total'!$C200,IF(Data!$A$2:$A$1823='Ratios - Total'!$A200,Data!$C$2:$C$1823,0),0)),"Missing Data")</f>
        <v>19521.844729644436</v>
      </c>
      <c r="U200" s="5">
        <f t="array" ref="U200">IFERROR(INDEX(Data!$K$2:$K$1823,MATCH('Ratios - Total'!$C200,IF(Data!$A$2:$A$1823='Ratios - Total'!$A200,Data!$C$2:$C$1823,0),0))/INDEX(Data!$H$2:$H$1823,MATCH('Ratios - Total'!$C200,IF(Data!$A$2:$A$1823='Ratios - Total'!$A200,Data!$C$2:$C$1823,0),0)),"Missing Data")</f>
        <v>0.48005836888991277</v>
      </c>
      <c r="V200" s="5">
        <f t="array" ref="V200">IFERROR(INDEX(Data!$K$2:$K$1823,MATCH('Ratios - Total'!$C200,IF(Data!$A$2:$A$1823='Ratios - Total'!$A200,Data!$C$2:$C$1823,0),0))/INDEX(Data!$L$2:$L$1823,MATCH('Ratios - Total'!$C200,IF(Data!$A$2:$A$1823='Ratios - Total'!$A200,Data!$C$2:$C$1823,0),0)),"Missing Data")</f>
        <v>9371.6249386352483</v>
      </c>
      <c r="W200" s="5">
        <f t="shared" si="3"/>
        <v>10150.219791009187</v>
      </c>
      <c r="X200" s="5" t="str">
        <f t="array" ref="X200">IFERROR(INDEX(Data!$K$2:$K$1823,MATCH('Ratios - Total'!$C200,IF(Data!$A$2:$A$1823='Ratios - Total'!$A200,Data!$C$2:$C$1823,0),0))/INDEX(Data!$G$2:$G$1823,MATCH('Ratios - Total'!$C200,IF(Data!$A$2:$A$1823='Ratios - Total'!$A200,Data!$C$2:$C$1823,0),0)),"Missing Data")</f>
        <v>Missing Data</v>
      </c>
    </row>
    <row r="201" spans="1:24" x14ac:dyDescent="0.25">
      <c r="A201" s="22" t="s">
        <v>88</v>
      </c>
      <c r="B201" s="22" t="s">
        <v>89</v>
      </c>
      <c r="C201" s="22">
        <v>1979</v>
      </c>
      <c r="D201" s="5">
        <f t="array" ref="D201">IFERROR(INDEX(Data!$H$2:$H$1823,MATCH('Ratios - Total'!$C201,IF(Data!$A$2:$A$1823='Ratios - Total'!$A201,Data!$C$2:$C$1823,0),0))/INDEX(Data!$D$2:$D$1823,MATCH('Ratios - Total'!$C201,IF(Data!$A$2:$A$1823='Ratios - Total'!$A201,Data!$C$2:$C$1823,0),0)),"Missing Data")</f>
        <v>297.0191522858529</v>
      </c>
      <c r="E201" s="22"/>
      <c r="F201" s="5">
        <f t="array" ref="F201">IFERROR(INDEX(Data!$G$2:$G$1823,MATCH('Ratios - Total'!$C201,IF(Data!$A$2:$A$1823='Ratios - Total'!$A201,Data!$C$2:$C$1823,0),0))/INDEX(Data!$D$2:$D$1823,MATCH('Ratios - Total'!$C201,IF(Data!$A$2:$A$1823='Ratios - Total'!$A201,Data!$C$2:$C$1823,0),0)),"Missing Data")</f>
        <v>0</v>
      </c>
      <c r="G201" s="5"/>
      <c r="H201" s="5" t="str">
        <f t="array" ref="H201">IFERROR(INDEX(Data!$H$2:$H$1823,MATCH('Ratios - Total'!$C201,IF(Data!$A$2:$A$1823='Ratios - Total'!$A201,Data!$C$2:$C$1823,0),0))/INDEX(Data!$G$2:$G$1823,MATCH('Ratios - Total'!$C201,IF(Data!$A$2:$A$1823='Ratios - Total'!$A201,Data!$C$2:$C$1823,0),0)),"Missing Data")</f>
        <v>Missing Data</v>
      </c>
      <c r="I201" s="5">
        <f t="array" ref="I201">IFERROR(INDEX(Data!$G$2:$G$1823,MATCH('Ratios - Total'!$C201,IF(Data!$A$2:$A$1823='Ratios - Total'!$A201,Data!$C$2:$C$1823,0),0))/INDEX(Data!$D$2:$D$1823,MATCH('Ratios - Total'!$C201,IF(Data!$A$2:$A$1823='Ratios - Total'!$A201,Data!$C$2:$C$1823,0),0)),"Missing Data")</f>
        <v>0</v>
      </c>
      <c r="J201" s="22"/>
      <c r="K201" s="5">
        <f t="array" ref="K201">IFERROR(INDEX(Data!$E$2:$E$1823,MATCH('Ratios - Total'!$C201,IF(Data!$A$2:$A$1823='Ratios - Total'!$A201,Data!$C$2:$C$1823,0),0))/INDEX(Data!$D$2:$D$1823,MATCH('Ratios - Total'!$C201,IF(Data!$A$2:$A$1823='Ratios - Total'!$A201,Data!$C$2:$C$1823,0),0)),"Missing Data")</f>
        <v>0</v>
      </c>
      <c r="L201" s="5"/>
      <c r="M201" s="5" t="str">
        <f t="array" ref="M201">IFERROR(INDEX(Data!$F$2:$F$1823,MATCH('Ratios - Total'!$C201,IF(Data!$A$2:$A$1823='Ratios - Total'!$A201,Data!$C$2:$C$1823,0),0))/INDEX(Data!$E$2:$E$1823,MATCH('Ratios - Total'!$C201,IF(Data!$A$2:$A$1823='Ratios - Total'!$A201,Data!$C$2:$C$1823,0),0)),"Missing Data")</f>
        <v>Missing Data</v>
      </c>
      <c r="N201" s="5"/>
      <c r="O201" s="5" t="str">
        <f t="array" ref="O201">IFERROR(INDEX(Data!$G$2:$G$1823,MATCH('Ratios - Total'!$C201,IF(Data!$A$2:$A$1823='Ratios - Total'!$A201,Data!$C$2:$C$1823,0),0))/INDEX(Data!$F$2:$F$1823,MATCH('Ratios - Total'!$C201,IF(Data!$A$2:$A$1823='Ratios - Total'!$A201,Data!$C$2:$C$1823,0),0)),"Missing Data")</f>
        <v>Missing Data</v>
      </c>
      <c r="P201" s="5" t="str">
        <f t="array" ref="P201">IFERROR(INDEX(Data!$H$2:$H$1823,MATCH('Ratios - Total'!$C201,IF(Data!$A$2:$A$1823='Ratios - Total'!$A201,Data!$C$2:$C$1823,0),0))/INDEX(Data!$G$2:$G$1823,MATCH('Ratios - Total'!$C201,IF(Data!$A$2:$A$1823='Ratios - Total'!$A201,Data!$C$2:$C$1823,0),0)),"Missing Data")</f>
        <v>Missing Data</v>
      </c>
      <c r="Q201" s="5"/>
      <c r="R201" s="5" t="str">
        <f t="array" ref="R201">IFERROR(INDEX(Data!$L$2:$L$1823,MATCH('Ratios - Total'!$C201,IF(Data!$A$2:$A$1823='Ratios - Total'!$A201,Data!$C$2:$C$1823,0),0))/INDEX(Data!$G$2:$G$1823,MATCH('Ratios - Total'!$C201,IF(Data!$A$2:$A$1823='Ratios - Total'!$A201,Data!$C$2:$C$1823,0),0)),"Missing Data")</f>
        <v>Missing Data</v>
      </c>
      <c r="S201" s="5"/>
      <c r="T201" s="5">
        <f t="array" ref="T201">IFERROR(INDEX(Data!$H$2:$H$1823,MATCH('Ratios - Total'!$C201,IF(Data!$A$2:$A$1823='Ratios - Total'!$A201,Data!$C$2:$C$1823,0),0))/INDEX(Data!$L$2:$L$1823,MATCH('Ratios - Total'!$C201,IF(Data!$A$2:$A$1823='Ratios - Total'!$A201,Data!$C$2:$C$1823,0),0)),"Missing Data")</f>
        <v>18447.656934606584</v>
      </c>
      <c r="U201" s="5">
        <f t="array" ref="U201">IFERROR(INDEX(Data!$K$2:$K$1823,MATCH('Ratios - Total'!$C201,IF(Data!$A$2:$A$1823='Ratios - Total'!$A201,Data!$C$2:$C$1823,0),0))/INDEX(Data!$H$2:$H$1823,MATCH('Ratios - Total'!$C201,IF(Data!$A$2:$A$1823='Ratios - Total'!$A201,Data!$C$2:$C$1823,0),0)),"Missing Data")</f>
        <v>0.56783038229380078</v>
      </c>
      <c r="V201" s="5">
        <f t="array" ref="V201">IFERROR(INDEX(Data!$K$2:$K$1823,MATCH('Ratios - Total'!$C201,IF(Data!$A$2:$A$1823='Ratios - Total'!$A201,Data!$C$2:$C$1823,0),0))/INDEX(Data!$L$2:$L$1823,MATCH('Ratios - Total'!$C201,IF(Data!$A$2:$A$1823='Ratios - Total'!$A201,Data!$C$2:$C$1823,0),0)),"Missing Data")</f>
        <v>10475.140089602543</v>
      </c>
      <c r="W201" s="5">
        <f t="shared" si="3"/>
        <v>7972.5168450040419</v>
      </c>
      <c r="X201" s="5" t="str">
        <f t="array" ref="X201">IFERROR(INDEX(Data!$K$2:$K$1823,MATCH('Ratios - Total'!$C201,IF(Data!$A$2:$A$1823='Ratios - Total'!$A201,Data!$C$2:$C$1823,0),0))/INDEX(Data!$G$2:$G$1823,MATCH('Ratios - Total'!$C201,IF(Data!$A$2:$A$1823='Ratios - Total'!$A201,Data!$C$2:$C$1823,0),0)),"Missing Data")</f>
        <v>Missing Data</v>
      </c>
    </row>
    <row r="202" spans="1:24" x14ac:dyDescent="0.25">
      <c r="A202" s="22" t="s">
        <v>90</v>
      </c>
      <c r="B202" s="22" t="s">
        <v>91</v>
      </c>
      <c r="C202" s="22">
        <v>1979</v>
      </c>
      <c r="D202" s="5">
        <f t="array" ref="D202">IFERROR(INDEX(Data!$H$2:$H$1823,MATCH('Ratios - Total'!$C202,IF(Data!$A$2:$A$1823='Ratios - Total'!$A202,Data!$C$2:$C$1823,0),0))/INDEX(Data!$D$2:$D$1823,MATCH('Ratios - Total'!$C202,IF(Data!$A$2:$A$1823='Ratios - Total'!$A202,Data!$C$2:$C$1823,0),0)),"Missing Data")</f>
        <v>385.51391831622993</v>
      </c>
      <c r="E202" s="22"/>
      <c r="F202" s="5">
        <f t="array" ref="F202">IFERROR(INDEX(Data!$G$2:$G$1823,MATCH('Ratios - Total'!$C202,IF(Data!$A$2:$A$1823='Ratios - Total'!$A202,Data!$C$2:$C$1823,0),0))/INDEX(Data!$D$2:$D$1823,MATCH('Ratios - Total'!$C202,IF(Data!$A$2:$A$1823='Ratios - Total'!$A202,Data!$C$2:$C$1823,0),0)),"Missing Data")</f>
        <v>0</v>
      </c>
      <c r="G202" s="5"/>
      <c r="H202" s="5" t="str">
        <f t="array" ref="H202">IFERROR(INDEX(Data!$H$2:$H$1823,MATCH('Ratios - Total'!$C202,IF(Data!$A$2:$A$1823='Ratios - Total'!$A202,Data!$C$2:$C$1823,0),0))/INDEX(Data!$G$2:$G$1823,MATCH('Ratios - Total'!$C202,IF(Data!$A$2:$A$1823='Ratios - Total'!$A202,Data!$C$2:$C$1823,0),0)),"Missing Data")</f>
        <v>Missing Data</v>
      </c>
      <c r="I202" s="5">
        <f t="array" ref="I202">IFERROR(INDEX(Data!$G$2:$G$1823,MATCH('Ratios - Total'!$C202,IF(Data!$A$2:$A$1823='Ratios - Total'!$A202,Data!$C$2:$C$1823,0),0))/INDEX(Data!$D$2:$D$1823,MATCH('Ratios - Total'!$C202,IF(Data!$A$2:$A$1823='Ratios - Total'!$A202,Data!$C$2:$C$1823,0),0)),"Missing Data")</f>
        <v>0</v>
      </c>
      <c r="J202" s="22"/>
      <c r="K202" s="5">
        <f t="array" ref="K202">IFERROR(INDEX(Data!$E$2:$E$1823,MATCH('Ratios - Total'!$C202,IF(Data!$A$2:$A$1823='Ratios - Total'!$A202,Data!$C$2:$C$1823,0),0))/INDEX(Data!$D$2:$D$1823,MATCH('Ratios - Total'!$C202,IF(Data!$A$2:$A$1823='Ratios - Total'!$A202,Data!$C$2:$C$1823,0),0)),"Missing Data")</f>
        <v>0</v>
      </c>
      <c r="L202" s="5"/>
      <c r="M202" s="5" t="str">
        <f t="array" ref="M202">IFERROR(INDEX(Data!$F$2:$F$1823,MATCH('Ratios - Total'!$C202,IF(Data!$A$2:$A$1823='Ratios - Total'!$A202,Data!$C$2:$C$1823,0),0))/INDEX(Data!$E$2:$E$1823,MATCH('Ratios - Total'!$C202,IF(Data!$A$2:$A$1823='Ratios - Total'!$A202,Data!$C$2:$C$1823,0),0)),"Missing Data")</f>
        <v>Missing Data</v>
      </c>
      <c r="N202" s="5"/>
      <c r="O202" s="5" t="str">
        <f t="array" ref="O202">IFERROR(INDEX(Data!$G$2:$G$1823,MATCH('Ratios - Total'!$C202,IF(Data!$A$2:$A$1823='Ratios - Total'!$A202,Data!$C$2:$C$1823,0),0))/INDEX(Data!$F$2:$F$1823,MATCH('Ratios - Total'!$C202,IF(Data!$A$2:$A$1823='Ratios - Total'!$A202,Data!$C$2:$C$1823,0),0)),"Missing Data")</f>
        <v>Missing Data</v>
      </c>
      <c r="P202" s="5" t="str">
        <f t="array" ref="P202">IFERROR(INDEX(Data!$H$2:$H$1823,MATCH('Ratios - Total'!$C202,IF(Data!$A$2:$A$1823='Ratios - Total'!$A202,Data!$C$2:$C$1823,0),0))/INDEX(Data!$G$2:$G$1823,MATCH('Ratios - Total'!$C202,IF(Data!$A$2:$A$1823='Ratios - Total'!$A202,Data!$C$2:$C$1823,0),0)),"Missing Data")</f>
        <v>Missing Data</v>
      </c>
      <c r="Q202" s="5"/>
      <c r="R202" s="5" t="str">
        <f t="array" ref="R202">IFERROR(INDEX(Data!$L$2:$L$1823,MATCH('Ratios - Total'!$C202,IF(Data!$A$2:$A$1823='Ratios - Total'!$A202,Data!$C$2:$C$1823,0),0))/INDEX(Data!$G$2:$G$1823,MATCH('Ratios - Total'!$C202,IF(Data!$A$2:$A$1823='Ratios - Total'!$A202,Data!$C$2:$C$1823,0),0)),"Missing Data")</f>
        <v>Missing Data</v>
      </c>
      <c r="S202" s="5"/>
      <c r="T202" s="5">
        <f t="array" ref="T202">IFERROR(INDEX(Data!$H$2:$H$1823,MATCH('Ratios - Total'!$C202,IF(Data!$A$2:$A$1823='Ratios - Total'!$A202,Data!$C$2:$C$1823,0),0))/INDEX(Data!$L$2:$L$1823,MATCH('Ratios - Total'!$C202,IF(Data!$A$2:$A$1823='Ratios - Total'!$A202,Data!$C$2:$C$1823,0),0)),"Missing Data")</f>
        <v>18638.537200469291</v>
      </c>
      <c r="U202" s="5">
        <f t="array" ref="U202">IFERROR(INDEX(Data!$K$2:$K$1823,MATCH('Ratios - Total'!$C202,IF(Data!$A$2:$A$1823='Ratios - Total'!$A202,Data!$C$2:$C$1823,0),0))/INDEX(Data!$H$2:$H$1823,MATCH('Ratios - Total'!$C202,IF(Data!$A$2:$A$1823='Ratios - Total'!$A202,Data!$C$2:$C$1823,0),0)),"Missing Data")</f>
        <v>0.55796009308809114</v>
      </c>
      <c r="V202" s="5">
        <f t="array" ref="V202">IFERROR(INDEX(Data!$K$2:$K$1823,MATCH('Ratios - Total'!$C202,IF(Data!$A$2:$A$1823='Ratios - Total'!$A202,Data!$C$2:$C$1823,0),0))/INDEX(Data!$L$2:$L$1823,MATCH('Ratios - Total'!$C202,IF(Data!$A$2:$A$1823='Ratios - Total'!$A202,Data!$C$2:$C$1823,0),0)),"Missing Data")</f>
        <v>10399.559951399695</v>
      </c>
      <c r="W202" s="5">
        <f t="shared" si="3"/>
        <v>8238.9772490695959</v>
      </c>
      <c r="X202" s="5" t="str">
        <f t="array" ref="X202">IFERROR(INDEX(Data!$K$2:$K$1823,MATCH('Ratios - Total'!$C202,IF(Data!$A$2:$A$1823='Ratios - Total'!$A202,Data!$C$2:$C$1823,0),0))/INDEX(Data!$G$2:$G$1823,MATCH('Ratios - Total'!$C202,IF(Data!$A$2:$A$1823='Ratios - Total'!$A202,Data!$C$2:$C$1823,0),0)),"Missing Data")</f>
        <v>Missing Data</v>
      </c>
    </row>
    <row r="203" spans="1:24" x14ac:dyDescent="0.25">
      <c r="A203" s="22" t="s">
        <v>2</v>
      </c>
      <c r="B203" s="22" t="s">
        <v>3</v>
      </c>
      <c r="C203" s="22">
        <v>1979</v>
      </c>
      <c r="D203" s="5">
        <f t="array" ref="D203">IFERROR(INDEX(Data!$H$2:$H$1823,MATCH('Ratios - Total'!$C203,IF(Data!$A$2:$A$1823='Ratios - Total'!$A203,Data!$C$2:$C$1823,0),0))/INDEX(Data!$D$2:$D$1823,MATCH('Ratios - Total'!$C203,IF(Data!$A$2:$A$1823='Ratios - Total'!$A203,Data!$C$2:$C$1823,0),0)),"Missing Data")</f>
        <v>391.36755209196031</v>
      </c>
      <c r="E203" s="22"/>
      <c r="F203" s="5">
        <f t="array" ref="F203">IFERROR(INDEX(Data!$G$2:$G$1823,MATCH('Ratios - Total'!$C203,IF(Data!$A$2:$A$1823='Ratios - Total'!$A203,Data!$C$2:$C$1823,0),0))/INDEX(Data!$D$2:$D$1823,MATCH('Ratios - Total'!$C203,IF(Data!$A$2:$A$1823='Ratios - Total'!$A203,Data!$C$2:$C$1823,0),0)),"Missing Data")</f>
        <v>0</v>
      </c>
      <c r="G203" s="5"/>
      <c r="H203" s="5" t="str">
        <f t="array" ref="H203">IFERROR(INDEX(Data!$H$2:$H$1823,MATCH('Ratios - Total'!$C203,IF(Data!$A$2:$A$1823='Ratios - Total'!$A203,Data!$C$2:$C$1823,0),0))/INDEX(Data!$G$2:$G$1823,MATCH('Ratios - Total'!$C203,IF(Data!$A$2:$A$1823='Ratios - Total'!$A203,Data!$C$2:$C$1823,0),0)),"Missing Data")</f>
        <v>Missing Data</v>
      </c>
      <c r="I203" s="5">
        <f t="array" ref="I203">IFERROR(INDEX(Data!$G$2:$G$1823,MATCH('Ratios - Total'!$C203,IF(Data!$A$2:$A$1823='Ratios - Total'!$A203,Data!$C$2:$C$1823,0),0))/INDEX(Data!$D$2:$D$1823,MATCH('Ratios - Total'!$C203,IF(Data!$A$2:$A$1823='Ratios - Total'!$A203,Data!$C$2:$C$1823,0),0)),"Missing Data")</f>
        <v>0</v>
      </c>
      <c r="J203" s="22"/>
      <c r="K203" s="5">
        <f t="array" ref="K203">IFERROR(INDEX(Data!$E$2:$E$1823,MATCH('Ratios - Total'!$C203,IF(Data!$A$2:$A$1823='Ratios - Total'!$A203,Data!$C$2:$C$1823,0),0))/INDEX(Data!$D$2:$D$1823,MATCH('Ratios - Total'!$C203,IF(Data!$A$2:$A$1823='Ratios - Total'!$A203,Data!$C$2:$C$1823,0),0)),"Missing Data")</f>
        <v>0</v>
      </c>
      <c r="L203" s="5"/>
      <c r="M203" s="5" t="str">
        <f t="array" ref="M203">IFERROR(INDEX(Data!$F$2:$F$1823,MATCH('Ratios - Total'!$C203,IF(Data!$A$2:$A$1823='Ratios - Total'!$A203,Data!$C$2:$C$1823,0),0))/INDEX(Data!$E$2:$E$1823,MATCH('Ratios - Total'!$C203,IF(Data!$A$2:$A$1823='Ratios - Total'!$A203,Data!$C$2:$C$1823,0),0)),"Missing Data")</f>
        <v>Missing Data</v>
      </c>
      <c r="N203" s="5"/>
      <c r="O203" s="5" t="str">
        <f t="array" ref="O203">IFERROR(INDEX(Data!$G$2:$G$1823,MATCH('Ratios - Total'!$C203,IF(Data!$A$2:$A$1823='Ratios - Total'!$A203,Data!$C$2:$C$1823,0),0))/INDEX(Data!$F$2:$F$1823,MATCH('Ratios - Total'!$C203,IF(Data!$A$2:$A$1823='Ratios - Total'!$A203,Data!$C$2:$C$1823,0),0)),"Missing Data")</f>
        <v>Missing Data</v>
      </c>
      <c r="P203" s="5" t="str">
        <f t="array" ref="P203">IFERROR(INDEX(Data!$H$2:$H$1823,MATCH('Ratios - Total'!$C203,IF(Data!$A$2:$A$1823='Ratios - Total'!$A203,Data!$C$2:$C$1823,0),0))/INDEX(Data!$G$2:$G$1823,MATCH('Ratios - Total'!$C203,IF(Data!$A$2:$A$1823='Ratios - Total'!$A203,Data!$C$2:$C$1823,0),0)),"Missing Data")</f>
        <v>Missing Data</v>
      </c>
      <c r="Q203" s="5"/>
      <c r="R203" s="5" t="str">
        <f t="array" ref="R203">IFERROR(INDEX(Data!$L$2:$L$1823,MATCH('Ratios - Total'!$C203,IF(Data!$A$2:$A$1823='Ratios - Total'!$A203,Data!$C$2:$C$1823,0),0))/INDEX(Data!$G$2:$G$1823,MATCH('Ratios - Total'!$C203,IF(Data!$A$2:$A$1823='Ratios - Total'!$A203,Data!$C$2:$C$1823,0),0)),"Missing Data")</f>
        <v>Missing Data</v>
      </c>
      <c r="S203" s="5"/>
      <c r="T203" s="5">
        <f t="array" ref="T203">IFERROR(INDEX(Data!$H$2:$H$1823,MATCH('Ratios - Total'!$C203,IF(Data!$A$2:$A$1823='Ratios - Total'!$A203,Data!$C$2:$C$1823,0),0))/INDEX(Data!$L$2:$L$1823,MATCH('Ratios - Total'!$C203,IF(Data!$A$2:$A$1823='Ratios - Total'!$A203,Data!$C$2:$C$1823,0),0)),"Missing Data")</f>
        <v>21621.523460236691</v>
      </c>
      <c r="U203" s="5">
        <f t="array" ref="U203">IFERROR(INDEX(Data!$K$2:$K$1823,MATCH('Ratios - Total'!$C203,IF(Data!$A$2:$A$1823='Ratios - Total'!$A203,Data!$C$2:$C$1823,0),0))/INDEX(Data!$H$2:$H$1823,MATCH('Ratios - Total'!$C203,IF(Data!$A$2:$A$1823='Ratios - Total'!$A203,Data!$C$2:$C$1823,0),0)),"Missing Data")</f>
        <v>0.57287877942072229</v>
      </c>
      <c r="V203" s="5">
        <f t="array" ref="V203">IFERROR(INDEX(Data!$K$2:$K$1823,MATCH('Ratios - Total'!$C203,IF(Data!$A$2:$A$1823='Ratios - Total'!$A203,Data!$C$2:$C$1823,0),0))/INDEX(Data!$L$2:$L$1823,MATCH('Ratios - Total'!$C203,IF(Data!$A$2:$A$1823='Ratios - Total'!$A203,Data!$C$2:$C$1823,0),0)),"Missing Data")</f>
        <v>12386.511969116907</v>
      </c>
      <c r="W203" s="5">
        <f t="shared" si="3"/>
        <v>9235.0114911197834</v>
      </c>
      <c r="X203" s="5" t="str">
        <f t="array" ref="X203">IFERROR(INDEX(Data!$K$2:$K$1823,MATCH('Ratios - Total'!$C203,IF(Data!$A$2:$A$1823='Ratios - Total'!$A203,Data!$C$2:$C$1823,0),0))/INDEX(Data!$G$2:$G$1823,MATCH('Ratios - Total'!$C203,IF(Data!$A$2:$A$1823='Ratios - Total'!$A203,Data!$C$2:$C$1823,0),0)),"Missing Data")</f>
        <v>Missing Data</v>
      </c>
    </row>
    <row r="204" spans="1:24" x14ac:dyDescent="0.25">
      <c r="A204" s="22" t="s">
        <v>92</v>
      </c>
      <c r="B204" s="22" t="s">
        <v>93</v>
      </c>
      <c r="C204" s="22">
        <v>1979</v>
      </c>
      <c r="D204" s="5">
        <f t="array" ref="D204">IFERROR(INDEX(Data!$H$2:$H$1823,MATCH('Ratios - Total'!$C204,IF(Data!$A$2:$A$1823='Ratios - Total'!$A204,Data!$C$2:$C$1823,0),0))/INDEX(Data!$D$2:$D$1823,MATCH('Ratios - Total'!$C204,IF(Data!$A$2:$A$1823='Ratios - Total'!$A204,Data!$C$2:$C$1823,0),0)),"Missing Data")</f>
        <v>494.27507495971315</v>
      </c>
      <c r="E204" s="22"/>
      <c r="F204" s="5">
        <f t="array" ref="F204">IFERROR(INDEX(Data!$G$2:$G$1823,MATCH('Ratios - Total'!$C204,IF(Data!$A$2:$A$1823='Ratios - Total'!$A204,Data!$C$2:$C$1823,0),0))/INDEX(Data!$D$2:$D$1823,MATCH('Ratios - Total'!$C204,IF(Data!$A$2:$A$1823='Ratios - Total'!$A204,Data!$C$2:$C$1823,0),0)),"Missing Data")</f>
        <v>0</v>
      </c>
      <c r="G204" s="5"/>
      <c r="H204" s="5" t="str">
        <f t="array" ref="H204">IFERROR(INDEX(Data!$H$2:$H$1823,MATCH('Ratios - Total'!$C204,IF(Data!$A$2:$A$1823='Ratios - Total'!$A204,Data!$C$2:$C$1823,0),0))/INDEX(Data!$G$2:$G$1823,MATCH('Ratios - Total'!$C204,IF(Data!$A$2:$A$1823='Ratios - Total'!$A204,Data!$C$2:$C$1823,0),0)),"Missing Data")</f>
        <v>Missing Data</v>
      </c>
      <c r="I204" s="5">
        <f t="array" ref="I204">IFERROR(INDEX(Data!$G$2:$G$1823,MATCH('Ratios - Total'!$C204,IF(Data!$A$2:$A$1823='Ratios - Total'!$A204,Data!$C$2:$C$1823,0),0))/INDEX(Data!$D$2:$D$1823,MATCH('Ratios - Total'!$C204,IF(Data!$A$2:$A$1823='Ratios - Total'!$A204,Data!$C$2:$C$1823,0),0)),"Missing Data")</f>
        <v>0</v>
      </c>
      <c r="J204" s="22"/>
      <c r="K204" s="5">
        <f t="array" ref="K204">IFERROR(INDEX(Data!$E$2:$E$1823,MATCH('Ratios - Total'!$C204,IF(Data!$A$2:$A$1823='Ratios - Total'!$A204,Data!$C$2:$C$1823,0),0))/INDEX(Data!$D$2:$D$1823,MATCH('Ratios - Total'!$C204,IF(Data!$A$2:$A$1823='Ratios - Total'!$A204,Data!$C$2:$C$1823,0),0)),"Missing Data")</f>
        <v>0</v>
      </c>
      <c r="L204" s="5"/>
      <c r="M204" s="5" t="str">
        <f t="array" ref="M204">IFERROR(INDEX(Data!$F$2:$F$1823,MATCH('Ratios - Total'!$C204,IF(Data!$A$2:$A$1823='Ratios - Total'!$A204,Data!$C$2:$C$1823,0),0))/INDEX(Data!$E$2:$E$1823,MATCH('Ratios - Total'!$C204,IF(Data!$A$2:$A$1823='Ratios - Total'!$A204,Data!$C$2:$C$1823,0),0)),"Missing Data")</f>
        <v>Missing Data</v>
      </c>
      <c r="N204" s="5"/>
      <c r="O204" s="5" t="str">
        <f t="array" ref="O204">IFERROR(INDEX(Data!$G$2:$G$1823,MATCH('Ratios - Total'!$C204,IF(Data!$A$2:$A$1823='Ratios - Total'!$A204,Data!$C$2:$C$1823,0),0))/INDEX(Data!$F$2:$F$1823,MATCH('Ratios - Total'!$C204,IF(Data!$A$2:$A$1823='Ratios - Total'!$A204,Data!$C$2:$C$1823,0),0)),"Missing Data")</f>
        <v>Missing Data</v>
      </c>
      <c r="P204" s="5" t="str">
        <f t="array" ref="P204">IFERROR(INDEX(Data!$H$2:$H$1823,MATCH('Ratios - Total'!$C204,IF(Data!$A$2:$A$1823='Ratios - Total'!$A204,Data!$C$2:$C$1823,0),0))/INDEX(Data!$G$2:$G$1823,MATCH('Ratios - Total'!$C204,IF(Data!$A$2:$A$1823='Ratios - Total'!$A204,Data!$C$2:$C$1823,0),0)),"Missing Data")</f>
        <v>Missing Data</v>
      </c>
      <c r="Q204" s="5"/>
      <c r="R204" s="5" t="str">
        <f t="array" ref="R204">IFERROR(INDEX(Data!$L$2:$L$1823,MATCH('Ratios - Total'!$C204,IF(Data!$A$2:$A$1823='Ratios - Total'!$A204,Data!$C$2:$C$1823,0),0))/INDEX(Data!$G$2:$G$1823,MATCH('Ratios - Total'!$C204,IF(Data!$A$2:$A$1823='Ratios - Total'!$A204,Data!$C$2:$C$1823,0),0)),"Missing Data")</f>
        <v>Missing Data</v>
      </c>
      <c r="S204" s="5"/>
      <c r="T204" s="5">
        <f t="array" ref="T204">IFERROR(INDEX(Data!$H$2:$H$1823,MATCH('Ratios - Total'!$C204,IF(Data!$A$2:$A$1823='Ratios - Total'!$A204,Data!$C$2:$C$1823,0),0))/INDEX(Data!$L$2:$L$1823,MATCH('Ratios - Total'!$C204,IF(Data!$A$2:$A$1823='Ratios - Total'!$A204,Data!$C$2:$C$1823,0),0)),"Missing Data")</f>
        <v>27476.641595352125</v>
      </c>
      <c r="U204" s="5">
        <f t="array" ref="U204">IFERROR(INDEX(Data!$K$2:$K$1823,MATCH('Ratios - Total'!$C204,IF(Data!$A$2:$A$1823='Ratios - Total'!$A204,Data!$C$2:$C$1823,0),0))/INDEX(Data!$H$2:$H$1823,MATCH('Ratios - Total'!$C204,IF(Data!$A$2:$A$1823='Ratios - Total'!$A204,Data!$C$2:$C$1823,0),0)),"Missing Data")</f>
        <v>0.39414808785430011</v>
      </c>
      <c r="V204" s="5">
        <f t="array" ref="V204">IFERROR(INDEX(Data!$K$2:$K$1823,MATCH('Ratios - Total'!$C204,IF(Data!$A$2:$A$1823='Ratios - Total'!$A204,Data!$C$2:$C$1823,0),0))/INDEX(Data!$L$2:$L$1823,MATCH('Ratios - Total'!$C204,IF(Data!$A$2:$A$1823='Ratios - Total'!$A204,Data!$C$2:$C$1823,0),0)),"Missing Data")</f>
        <v>10829.865745465966</v>
      </c>
      <c r="W204" s="5">
        <f t="shared" si="3"/>
        <v>16646.775849886159</v>
      </c>
      <c r="X204" s="5" t="str">
        <f t="array" ref="X204">IFERROR(INDEX(Data!$K$2:$K$1823,MATCH('Ratios - Total'!$C204,IF(Data!$A$2:$A$1823='Ratios - Total'!$A204,Data!$C$2:$C$1823,0),0))/INDEX(Data!$G$2:$G$1823,MATCH('Ratios - Total'!$C204,IF(Data!$A$2:$A$1823='Ratios - Total'!$A204,Data!$C$2:$C$1823,0),0)),"Missing Data")</f>
        <v>Missing Data</v>
      </c>
    </row>
    <row r="205" spans="1:24" x14ac:dyDescent="0.25">
      <c r="A205" s="22" t="s">
        <v>94</v>
      </c>
      <c r="B205" s="22" t="s">
        <v>95</v>
      </c>
      <c r="C205" s="22">
        <v>1979</v>
      </c>
      <c r="D205" s="5">
        <f t="array" ref="D205">IFERROR(INDEX(Data!$H$2:$H$1823,MATCH('Ratios - Total'!$C205,IF(Data!$A$2:$A$1823='Ratios - Total'!$A205,Data!$C$2:$C$1823,0),0))/INDEX(Data!$D$2:$D$1823,MATCH('Ratios - Total'!$C205,IF(Data!$A$2:$A$1823='Ratios - Total'!$A205,Data!$C$2:$C$1823,0),0)),"Missing Data")</f>
        <v>372.30554209815489</v>
      </c>
      <c r="E205" s="22"/>
      <c r="F205" s="5">
        <f t="array" ref="F205">IFERROR(INDEX(Data!$G$2:$G$1823,MATCH('Ratios - Total'!$C205,IF(Data!$A$2:$A$1823='Ratios - Total'!$A205,Data!$C$2:$C$1823,0),0))/INDEX(Data!$D$2:$D$1823,MATCH('Ratios - Total'!$C205,IF(Data!$A$2:$A$1823='Ratios - Total'!$A205,Data!$C$2:$C$1823,0),0)),"Missing Data")</f>
        <v>0</v>
      </c>
      <c r="G205" s="5"/>
      <c r="H205" s="5" t="str">
        <f t="array" ref="H205">IFERROR(INDEX(Data!$H$2:$H$1823,MATCH('Ratios - Total'!$C205,IF(Data!$A$2:$A$1823='Ratios - Total'!$A205,Data!$C$2:$C$1823,0),0))/INDEX(Data!$G$2:$G$1823,MATCH('Ratios - Total'!$C205,IF(Data!$A$2:$A$1823='Ratios - Total'!$A205,Data!$C$2:$C$1823,0),0)),"Missing Data")</f>
        <v>Missing Data</v>
      </c>
      <c r="I205" s="5">
        <f t="array" ref="I205">IFERROR(INDEX(Data!$G$2:$G$1823,MATCH('Ratios - Total'!$C205,IF(Data!$A$2:$A$1823='Ratios - Total'!$A205,Data!$C$2:$C$1823,0),0))/INDEX(Data!$D$2:$D$1823,MATCH('Ratios - Total'!$C205,IF(Data!$A$2:$A$1823='Ratios - Total'!$A205,Data!$C$2:$C$1823,0),0)),"Missing Data")</f>
        <v>0</v>
      </c>
      <c r="J205" s="22"/>
      <c r="K205" s="5">
        <f t="array" ref="K205">IFERROR(INDEX(Data!$E$2:$E$1823,MATCH('Ratios - Total'!$C205,IF(Data!$A$2:$A$1823='Ratios - Total'!$A205,Data!$C$2:$C$1823,0),0))/INDEX(Data!$D$2:$D$1823,MATCH('Ratios - Total'!$C205,IF(Data!$A$2:$A$1823='Ratios - Total'!$A205,Data!$C$2:$C$1823,0),0)),"Missing Data")</f>
        <v>0</v>
      </c>
      <c r="L205" s="5"/>
      <c r="M205" s="5" t="str">
        <f t="array" ref="M205">IFERROR(INDEX(Data!$F$2:$F$1823,MATCH('Ratios - Total'!$C205,IF(Data!$A$2:$A$1823='Ratios - Total'!$A205,Data!$C$2:$C$1823,0),0))/INDEX(Data!$E$2:$E$1823,MATCH('Ratios - Total'!$C205,IF(Data!$A$2:$A$1823='Ratios - Total'!$A205,Data!$C$2:$C$1823,0),0)),"Missing Data")</f>
        <v>Missing Data</v>
      </c>
      <c r="N205" s="5"/>
      <c r="O205" s="5" t="str">
        <f t="array" ref="O205">IFERROR(INDEX(Data!$G$2:$G$1823,MATCH('Ratios - Total'!$C205,IF(Data!$A$2:$A$1823='Ratios - Total'!$A205,Data!$C$2:$C$1823,0),0))/INDEX(Data!$F$2:$F$1823,MATCH('Ratios - Total'!$C205,IF(Data!$A$2:$A$1823='Ratios - Total'!$A205,Data!$C$2:$C$1823,0),0)),"Missing Data")</f>
        <v>Missing Data</v>
      </c>
      <c r="P205" s="5" t="str">
        <f t="array" ref="P205">IFERROR(INDEX(Data!$H$2:$H$1823,MATCH('Ratios - Total'!$C205,IF(Data!$A$2:$A$1823='Ratios - Total'!$A205,Data!$C$2:$C$1823,0),0))/INDEX(Data!$G$2:$G$1823,MATCH('Ratios - Total'!$C205,IF(Data!$A$2:$A$1823='Ratios - Total'!$A205,Data!$C$2:$C$1823,0),0)),"Missing Data")</f>
        <v>Missing Data</v>
      </c>
      <c r="Q205" s="5"/>
      <c r="R205" s="5" t="str">
        <f t="array" ref="R205">IFERROR(INDEX(Data!$L$2:$L$1823,MATCH('Ratios - Total'!$C205,IF(Data!$A$2:$A$1823='Ratios - Total'!$A205,Data!$C$2:$C$1823,0),0))/INDEX(Data!$G$2:$G$1823,MATCH('Ratios - Total'!$C205,IF(Data!$A$2:$A$1823='Ratios - Total'!$A205,Data!$C$2:$C$1823,0),0)),"Missing Data")</f>
        <v>Missing Data</v>
      </c>
      <c r="S205" s="5"/>
      <c r="T205" s="5">
        <f t="array" ref="T205">IFERROR(INDEX(Data!$H$2:$H$1823,MATCH('Ratios - Total'!$C205,IF(Data!$A$2:$A$1823='Ratios - Total'!$A205,Data!$C$2:$C$1823,0),0))/INDEX(Data!$L$2:$L$1823,MATCH('Ratios - Total'!$C205,IF(Data!$A$2:$A$1823='Ratios - Total'!$A205,Data!$C$2:$C$1823,0),0)),"Missing Data")</f>
        <v>18599.131482762026</v>
      </c>
      <c r="U205" s="5">
        <f t="array" ref="U205">IFERROR(INDEX(Data!$K$2:$K$1823,MATCH('Ratios - Total'!$C205,IF(Data!$A$2:$A$1823='Ratios - Total'!$A205,Data!$C$2:$C$1823,0),0))/INDEX(Data!$H$2:$H$1823,MATCH('Ratios - Total'!$C205,IF(Data!$A$2:$A$1823='Ratios - Total'!$A205,Data!$C$2:$C$1823,0),0)),"Missing Data")</f>
        <v>0.52501869990732053</v>
      </c>
      <c r="V205" s="5">
        <f t="array" ref="V205">IFERROR(INDEX(Data!$K$2:$K$1823,MATCH('Ratios - Total'!$C205,IF(Data!$A$2:$A$1823='Ratios - Total'!$A205,Data!$C$2:$C$1823,0),0))/INDEX(Data!$L$2:$L$1823,MATCH('Ratios - Total'!$C205,IF(Data!$A$2:$A$1823='Ratios - Total'!$A205,Data!$C$2:$C$1823,0),0)),"Missing Data")</f>
        <v>9764.891830485034</v>
      </c>
      <c r="W205" s="5">
        <f t="shared" si="3"/>
        <v>8834.2396522769923</v>
      </c>
      <c r="X205" s="5" t="str">
        <f t="array" ref="X205">IFERROR(INDEX(Data!$K$2:$K$1823,MATCH('Ratios - Total'!$C205,IF(Data!$A$2:$A$1823='Ratios - Total'!$A205,Data!$C$2:$C$1823,0),0))/INDEX(Data!$G$2:$G$1823,MATCH('Ratios - Total'!$C205,IF(Data!$A$2:$A$1823='Ratios - Total'!$A205,Data!$C$2:$C$1823,0),0)),"Missing Data")</f>
        <v>Missing Data</v>
      </c>
    </row>
    <row r="206" spans="1:24" x14ac:dyDescent="0.25">
      <c r="A206" s="22" t="s">
        <v>96</v>
      </c>
      <c r="B206" s="22" t="s">
        <v>97</v>
      </c>
      <c r="C206" s="22">
        <v>1979</v>
      </c>
      <c r="D206" s="5">
        <f t="array" ref="D206">IFERROR(INDEX(Data!$H$2:$H$1823,MATCH('Ratios - Total'!$C206,IF(Data!$A$2:$A$1823='Ratios - Total'!$A206,Data!$C$2:$C$1823,0),0))/INDEX(Data!$D$2:$D$1823,MATCH('Ratios - Total'!$C206,IF(Data!$A$2:$A$1823='Ratios - Total'!$A206,Data!$C$2:$C$1823,0),0)),"Missing Data")</f>
        <v>354.51635814821697</v>
      </c>
      <c r="E206" s="22"/>
      <c r="F206" s="5">
        <f t="array" ref="F206">IFERROR(INDEX(Data!$G$2:$G$1823,MATCH('Ratios - Total'!$C206,IF(Data!$A$2:$A$1823='Ratios - Total'!$A206,Data!$C$2:$C$1823,0),0))/INDEX(Data!$D$2:$D$1823,MATCH('Ratios - Total'!$C206,IF(Data!$A$2:$A$1823='Ratios - Total'!$A206,Data!$C$2:$C$1823,0),0)),"Missing Data")</f>
        <v>0</v>
      </c>
      <c r="G206" s="5"/>
      <c r="H206" s="5" t="str">
        <f t="array" ref="H206">IFERROR(INDEX(Data!$H$2:$H$1823,MATCH('Ratios - Total'!$C206,IF(Data!$A$2:$A$1823='Ratios - Total'!$A206,Data!$C$2:$C$1823,0),0))/INDEX(Data!$G$2:$G$1823,MATCH('Ratios - Total'!$C206,IF(Data!$A$2:$A$1823='Ratios - Total'!$A206,Data!$C$2:$C$1823,0),0)),"Missing Data")</f>
        <v>Missing Data</v>
      </c>
      <c r="I206" s="5">
        <f t="array" ref="I206">IFERROR(INDEX(Data!$G$2:$G$1823,MATCH('Ratios - Total'!$C206,IF(Data!$A$2:$A$1823='Ratios - Total'!$A206,Data!$C$2:$C$1823,0),0))/INDEX(Data!$D$2:$D$1823,MATCH('Ratios - Total'!$C206,IF(Data!$A$2:$A$1823='Ratios - Total'!$A206,Data!$C$2:$C$1823,0),0)),"Missing Data")</f>
        <v>0</v>
      </c>
      <c r="J206" s="22"/>
      <c r="K206" s="5">
        <f t="array" ref="K206">IFERROR(INDEX(Data!$E$2:$E$1823,MATCH('Ratios - Total'!$C206,IF(Data!$A$2:$A$1823='Ratios - Total'!$A206,Data!$C$2:$C$1823,0),0))/INDEX(Data!$D$2:$D$1823,MATCH('Ratios - Total'!$C206,IF(Data!$A$2:$A$1823='Ratios - Total'!$A206,Data!$C$2:$C$1823,0),0)),"Missing Data")</f>
        <v>0</v>
      </c>
      <c r="L206" s="5"/>
      <c r="M206" s="5" t="str">
        <f t="array" ref="M206">IFERROR(INDEX(Data!$F$2:$F$1823,MATCH('Ratios - Total'!$C206,IF(Data!$A$2:$A$1823='Ratios - Total'!$A206,Data!$C$2:$C$1823,0),0))/INDEX(Data!$E$2:$E$1823,MATCH('Ratios - Total'!$C206,IF(Data!$A$2:$A$1823='Ratios - Total'!$A206,Data!$C$2:$C$1823,0),0)),"Missing Data")</f>
        <v>Missing Data</v>
      </c>
      <c r="N206" s="5"/>
      <c r="O206" s="5" t="str">
        <f t="array" ref="O206">IFERROR(INDEX(Data!$G$2:$G$1823,MATCH('Ratios - Total'!$C206,IF(Data!$A$2:$A$1823='Ratios - Total'!$A206,Data!$C$2:$C$1823,0),0))/INDEX(Data!$F$2:$F$1823,MATCH('Ratios - Total'!$C206,IF(Data!$A$2:$A$1823='Ratios - Total'!$A206,Data!$C$2:$C$1823,0),0)),"Missing Data")</f>
        <v>Missing Data</v>
      </c>
      <c r="P206" s="5" t="str">
        <f t="array" ref="P206">IFERROR(INDEX(Data!$H$2:$H$1823,MATCH('Ratios - Total'!$C206,IF(Data!$A$2:$A$1823='Ratios - Total'!$A206,Data!$C$2:$C$1823,0),0))/INDEX(Data!$G$2:$G$1823,MATCH('Ratios - Total'!$C206,IF(Data!$A$2:$A$1823='Ratios - Total'!$A206,Data!$C$2:$C$1823,0),0)),"Missing Data")</f>
        <v>Missing Data</v>
      </c>
      <c r="Q206" s="5"/>
      <c r="R206" s="5" t="str">
        <f t="array" ref="R206">IFERROR(INDEX(Data!$L$2:$L$1823,MATCH('Ratios - Total'!$C206,IF(Data!$A$2:$A$1823='Ratios - Total'!$A206,Data!$C$2:$C$1823,0),0))/INDEX(Data!$G$2:$G$1823,MATCH('Ratios - Total'!$C206,IF(Data!$A$2:$A$1823='Ratios - Total'!$A206,Data!$C$2:$C$1823,0),0)),"Missing Data")</f>
        <v>Missing Data</v>
      </c>
      <c r="S206" s="5"/>
      <c r="T206" s="5">
        <f t="array" ref="T206">IFERROR(INDEX(Data!$H$2:$H$1823,MATCH('Ratios - Total'!$C206,IF(Data!$A$2:$A$1823='Ratios - Total'!$A206,Data!$C$2:$C$1823,0),0))/INDEX(Data!$L$2:$L$1823,MATCH('Ratios - Total'!$C206,IF(Data!$A$2:$A$1823='Ratios - Total'!$A206,Data!$C$2:$C$1823,0),0)),"Missing Data")</f>
        <v>17022.888391890916</v>
      </c>
      <c r="U206" s="5">
        <f t="array" ref="U206">IFERROR(INDEX(Data!$K$2:$K$1823,MATCH('Ratios - Total'!$C206,IF(Data!$A$2:$A$1823='Ratios - Total'!$A206,Data!$C$2:$C$1823,0),0))/INDEX(Data!$H$2:$H$1823,MATCH('Ratios - Total'!$C206,IF(Data!$A$2:$A$1823='Ratios - Total'!$A206,Data!$C$2:$C$1823,0),0)),"Missing Data")</f>
        <v>0.60032292869512804</v>
      </c>
      <c r="V206" s="5">
        <f t="array" ref="V206">IFERROR(INDEX(Data!$K$2:$K$1823,MATCH('Ratios - Total'!$C206,IF(Data!$A$2:$A$1823='Ratios - Total'!$A206,Data!$C$2:$C$1823,0),0))/INDEX(Data!$L$2:$L$1823,MATCH('Ratios - Total'!$C206,IF(Data!$A$2:$A$1823='Ratios - Total'!$A206,Data!$C$2:$C$1823,0),0)),"Missing Data")</f>
        <v>10219.230214270254</v>
      </c>
      <c r="W206" s="5">
        <f t="shared" si="3"/>
        <v>6803.6581776206622</v>
      </c>
      <c r="X206" s="5" t="str">
        <f t="array" ref="X206">IFERROR(INDEX(Data!$K$2:$K$1823,MATCH('Ratios - Total'!$C206,IF(Data!$A$2:$A$1823='Ratios - Total'!$A206,Data!$C$2:$C$1823,0),0))/INDEX(Data!$G$2:$G$1823,MATCH('Ratios - Total'!$C206,IF(Data!$A$2:$A$1823='Ratios - Total'!$A206,Data!$C$2:$C$1823,0),0)),"Missing Data")</f>
        <v>Missing Data</v>
      </c>
    </row>
    <row r="207" spans="1:24" x14ac:dyDescent="0.25">
      <c r="A207" s="22" t="s">
        <v>98</v>
      </c>
      <c r="B207" s="22" t="s">
        <v>99</v>
      </c>
      <c r="C207" s="22">
        <v>1979</v>
      </c>
      <c r="D207" s="5">
        <f t="array" ref="D207">IFERROR(INDEX(Data!$H$2:$H$1823,MATCH('Ratios - Total'!$C207,IF(Data!$A$2:$A$1823='Ratios - Total'!$A207,Data!$C$2:$C$1823,0),0))/INDEX(Data!$D$2:$D$1823,MATCH('Ratios - Total'!$C207,IF(Data!$A$2:$A$1823='Ratios - Total'!$A207,Data!$C$2:$C$1823,0),0)),"Missing Data")</f>
        <v>489.31714492835607</v>
      </c>
      <c r="E207" s="22"/>
      <c r="F207" s="5">
        <f t="array" ref="F207">IFERROR(INDEX(Data!$G$2:$G$1823,MATCH('Ratios - Total'!$C207,IF(Data!$A$2:$A$1823='Ratios - Total'!$A207,Data!$C$2:$C$1823,0),0))/INDEX(Data!$D$2:$D$1823,MATCH('Ratios - Total'!$C207,IF(Data!$A$2:$A$1823='Ratios - Total'!$A207,Data!$C$2:$C$1823,0),0)),"Missing Data")</f>
        <v>0</v>
      </c>
      <c r="G207" s="5"/>
      <c r="H207" s="5" t="str">
        <f t="array" ref="H207">IFERROR(INDEX(Data!$H$2:$H$1823,MATCH('Ratios - Total'!$C207,IF(Data!$A$2:$A$1823='Ratios - Total'!$A207,Data!$C$2:$C$1823,0),0))/INDEX(Data!$G$2:$G$1823,MATCH('Ratios - Total'!$C207,IF(Data!$A$2:$A$1823='Ratios - Total'!$A207,Data!$C$2:$C$1823,0),0)),"Missing Data")</f>
        <v>Missing Data</v>
      </c>
      <c r="I207" s="5">
        <f t="array" ref="I207">IFERROR(INDEX(Data!$G$2:$G$1823,MATCH('Ratios - Total'!$C207,IF(Data!$A$2:$A$1823='Ratios - Total'!$A207,Data!$C$2:$C$1823,0),0))/INDEX(Data!$D$2:$D$1823,MATCH('Ratios - Total'!$C207,IF(Data!$A$2:$A$1823='Ratios - Total'!$A207,Data!$C$2:$C$1823,0),0)),"Missing Data")</f>
        <v>0</v>
      </c>
      <c r="J207" s="22"/>
      <c r="K207" s="5">
        <f t="array" ref="K207">IFERROR(INDEX(Data!$E$2:$E$1823,MATCH('Ratios - Total'!$C207,IF(Data!$A$2:$A$1823='Ratios - Total'!$A207,Data!$C$2:$C$1823,0),0))/INDEX(Data!$D$2:$D$1823,MATCH('Ratios - Total'!$C207,IF(Data!$A$2:$A$1823='Ratios - Total'!$A207,Data!$C$2:$C$1823,0),0)),"Missing Data")</f>
        <v>0</v>
      </c>
      <c r="L207" s="5"/>
      <c r="M207" s="5" t="str">
        <f t="array" ref="M207">IFERROR(INDEX(Data!$F$2:$F$1823,MATCH('Ratios - Total'!$C207,IF(Data!$A$2:$A$1823='Ratios - Total'!$A207,Data!$C$2:$C$1823,0),0))/INDEX(Data!$E$2:$E$1823,MATCH('Ratios - Total'!$C207,IF(Data!$A$2:$A$1823='Ratios - Total'!$A207,Data!$C$2:$C$1823,0),0)),"Missing Data")</f>
        <v>Missing Data</v>
      </c>
      <c r="N207" s="5"/>
      <c r="O207" s="5" t="str">
        <f t="array" ref="O207">IFERROR(INDEX(Data!$G$2:$G$1823,MATCH('Ratios - Total'!$C207,IF(Data!$A$2:$A$1823='Ratios - Total'!$A207,Data!$C$2:$C$1823,0),0))/INDEX(Data!$F$2:$F$1823,MATCH('Ratios - Total'!$C207,IF(Data!$A$2:$A$1823='Ratios - Total'!$A207,Data!$C$2:$C$1823,0),0)),"Missing Data")</f>
        <v>Missing Data</v>
      </c>
      <c r="P207" s="5" t="str">
        <f t="array" ref="P207">IFERROR(INDEX(Data!$H$2:$H$1823,MATCH('Ratios - Total'!$C207,IF(Data!$A$2:$A$1823='Ratios - Total'!$A207,Data!$C$2:$C$1823,0),0))/INDEX(Data!$G$2:$G$1823,MATCH('Ratios - Total'!$C207,IF(Data!$A$2:$A$1823='Ratios - Total'!$A207,Data!$C$2:$C$1823,0),0)),"Missing Data")</f>
        <v>Missing Data</v>
      </c>
      <c r="Q207" s="5"/>
      <c r="R207" s="5" t="str">
        <f t="array" ref="R207">IFERROR(INDEX(Data!$L$2:$L$1823,MATCH('Ratios - Total'!$C207,IF(Data!$A$2:$A$1823='Ratios - Total'!$A207,Data!$C$2:$C$1823,0),0))/INDEX(Data!$G$2:$G$1823,MATCH('Ratios - Total'!$C207,IF(Data!$A$2:$A$1823='Ratios - Total'!$A207,Data!$C$2:$C$1823,0),0)),"Missing Data")</f>
        <v>Missing Data</v>
      </c>
      <c r="S207" s="5"/>
      <c r="T207" s="5">
        <f t="array" ref="T207">IFERROR(INDEX(Data!$H$2:$H$1823,MATCH('Ratios - Total'!$C207,IF(Data!$A$2:$A$1823='Ratios - Total'!$A207,Data!$C$2:$C$1823,0),0))/INDEX(Data!$L$2:$L$1823,MATCH('Ratios - Total'!$C207,IF(Data!$A$2:$A$1823='Ratios - Total'!$A207,Data!$C$2:$C$1823,0),0)),"Missing Data")</f>
        <v>28892.686992348441</v>
      </c>
      <c r="U207" s="5">
        <f t="array" ref="U207">IFERROR(INDEX(Data!$K$2:$K$1823,MATCH('Ratios - Total'!$C207,IF(Data!$A$2:$A$1823='Ratios - Total'!$A207,Data!$C$2:$C$1823,0),0))/INDEX(Data!$H$2:$H$1823,MATCH('Ratios - Total'!$C207,IF(Data!$A$2:$A$1823='Ratios - Total'!$A207,Data!$C$2:$C$1823,0),0)),"Missing Data")</f>
        <v>0.47527764611581941</v>
      </c>
      <c r="V207" s="5">
        <f t="array" ref="V207">IFERROR(INDEX(Data!$K$2:$K$1823,MATCH('Ratios - Total'!$C207,IF(Data!$A$2:$A$1823='Ratios - Total'!$A207,Data!$C$2:$C$1823,0),0))/INDEX(Data!$L$2:$L$1823,MATCH('Ratios - Total'!$C207,IF(Data!$A$2:$A$1823='Ratios - Total'!$A207,Data!$C$2:$C$1823,0),0)),"Missing Data")</f>
        <v>13732.048263684521</v>
      </c>
      <c r="W207" s="5">
        <f t="shared" si="3"/>
        <v>15160.63872866392</v>
      </c>
      <c r="X207" s="5" t="str">
        <f t="array" ref="X207">IFERROR(INDEX(Data!$K$2:$K$1823,MATCH('Ratios - Total'!$C207,IF(Data!$A$2:$A$1823='Ratios - Total'!$A207,Data!$C$2:$C$1823,0),0))/INDEX(Data!$G$2:$G$1823,MATCH('Ratios - Total'!$C207,IF(Data!$A$2:$A$1823='Ratios - Total'!$A207,Data!$C$2:$C$1823,0),0)),"Missing Data")</f>
        <v>Missing Data</v>
      </c>
    </row>
    <row r="208" spans="1:24" x14ac:dyDescent="0.25">
      <c r="A208" s="22" t="s">
        <v>100</v>
      </c>
      <c r="B208" s="22" t="s">
        <v>101</v>
      </c>
      <c r="C208" s="22">
        <v>1979</v>
      </c>
      <c r="D208" s="5">
        <f t="array" ref="D208">IFERROR(INDEX(Data!$H$2:$H$1823,MATCH('Ratios - Total'!$C208,IF(Data!$A$2:$A$1823='Ratios - Total'!$A208,Data!$C$2:$C$1823,0),0))/INDEX(Data!$D$2:$D$1823,MATCH('Ratios - Total'!$C208,IF(Data!$A$2:$A$1823='Ratios - Total'!$A208,Data!$C$2:$C$1823,0),0)),"Missing Data")</f>
        <v>378.4747553198402</v>
      </c>
      <c r="E208" s="22"/>
      <c r="F208" s="5">
        <f t="array" ref="F208">IFERROR(INDEX(Data!$G$2:$G$1823,MATCH('Ratios - Total'!$C208,IF(Data!$A$2:$A$1823='Ratios - Total'!$A208,Data!$C$2:$C$1823,0),0))/INDEX(Data!$D$2:$D$1823,MATCH('Ratios - Total'!$C208,IF(Data!$A$2:$A$1823='Ratios - Total'!$A208,Data!$C$2:$C$1823,0),0)),"Missing Data")</f>
        <v>0</v>
      </c>
      <c r="G208" s="5"/>
      <c r="H208" s="5" t="str">
        <f t="array" ref="H208">IFERROR(INDEX(Data!$H$2:$H$1823,MATCH('Ratios - Total'!$C208,IF(Data!$A$2:$A$1823='Ratios - Total'!$A208,Data!$C$2:$C$1823,0),0))/INDEX(Data!$G$2:$G$1823,MATCH('Ratios - Total'!$C208,IF(Data!$A$2:$A$1823='Ratios - Total'!$A208,Data!$C$2:$C$1823,0),0)),"Missing Data")</f>
        <v>Missing Data</v>
      </c>
      <c r="I208" s="5">
        <f t="array" ref="I208">IFERROR(INDEX(Data!$G$2:$G$1823,MATCH('Ratios - Total'!$C208,IF(Data!$A$2:$A$1823='Ratios - Total'!$A208,Data!$C$2:$C$1823,0),0))/INDEX(Data!$D$2:$D$1823,MATCH('Ratios - Total'!$C208,IF(Data!$A$2:$A$1823='Ratios - Total'!$A208,Data!$C$2:$C$1823,0),0)),"Missing Data")</f>
        <v>0</v>
      </c>
      <c r="J208" s="22"/>
      <c r="K208" s="5">
        <f t="array" ref="K208">IFERROR(INDEX(Data!$E$2:$E$1823,MATCH('Ratios - Total'!$C208,IF(Data!$A$2:$A$1823='Ratios - Total'!$A208,Data!$C$2:$C$1823,0),0))/INDEX(Data!$D$2:$D$1823,MATCH('Ratios - Total'!$C208,IF(Data!$A$2:$A$1823='Ratios - Total'!$A208,Data!$C$2:$C$1823,0),0)),"Missing Data")</f>
        <v>0</v>
      </c>
      <c r="L208" s="5"/>
      <c r="M208" s="5" t="str">
        <f t="array" ref="M208">IFERROR(INDEX(Data!$F$2:$F$1823,MATCH('Ratios - Total'!$C208,IF(Data!$A$2:$A$1823='Ratios - Total'!$A208,Data!$C$2:$C$1823,0),0))/INDEX(Data!$E$2:$E$1823,MATCH('Ratios - Total'!$C208,IF(Data!$A$2:$A$1823='Ratios - Total'!$A208,Data!$C$2:$C$1823,0),0)),"Missing Data")</f>
        <v>Missing Data</v>
      </c>
      <c r="N208" s="5"/>
      <c r="O208" s="5" t="str">
        <f t="array" ref="O208">IFERROR(INDEX(Data!$G$2:$G$1823,MATCH('Ratios - Total'!$C208,IF(Data!$A$2:$A$1823='Ratios - Total'!$A208,Data!$C$2:$C$1823,0),0))/INDEX(Data!$F$2:$F$1823,MATCH('Ratios - Total'!$C208,IF(Data!$A$2:$A$1823='Ratios - Total'!$A208,Data!$C$2:$C$1823,0),0)),"Missing Data")</f>
        <v>Missing Data</v>
      </c>
      <c r="P208" s="5" t="str">
        <f t="array" ref="P208">IFERROR(INDEX(Data!$H$2:$H$1823,MATCH('Ratios - Total'!$C208,IF(Data!$A$2:$A$1823='Ratios - Total'!$A208,Data!$C$2:$C$1823,0),0))/INDEX(Data!$G$2:$G$1823,MATCH('Ratios - Total'!$C208,IF(Data!$A$2:$A$1823='Ratios - Total'!$A208,Data!$C$2:$C$1823,0),0)),"Missing Data")</f>
        <v>Missing Data</v>
      </c>
      <c r="Q208" s="5"/>
      <c r="R208" s="5" t="str">
        <f t="array" ref="R208">IFERROR(INDEX(Data!$L$2:$L$1823,MATCH('Ratios - Total'!$C208,IF(Data!$A$2:$A$1823='Ratios - Total'!$A208,Data!$C$2:$C$1823,0),0))/INDEX(Data!$G$2:$G$1823,MATCH('Ratios - Total'!$C208,IF(Data!$A$2:$A$1823='Ratios - Total'!$A208,Data!$C$2:$C$1823,0),0)),"Missing Data")</f>
        <v>Missing Data</v>
      </c>
      <c r="S208" s="5"/>
      <c r="T208" s="5">
        <f t="array" ref="T208">IFERROR(INDEX(Data!$H$2:$H$1823,MATCH('Ratios - Total'!$C208,IF(Data!$A$2:$A$1823='Ratios - Total'!$A208,Data!$C$2:$C$1823,0),0))/INDEX(Data!$L$2:$L$1823,MATCH('Ratios - Total'!$C208,IF(Data!$A$2:$A$1823='Ratios - Total'!$A208,Data!$C$2:$C$1823,0),0)),"Missing Data")</f>
        <v>18439.347135678392</v>
      </c>
      <c r="U208" s="5">
        <f t="array" ref="U208">IFERROR(INDEX(Data!$K$2:$K$1823,MATCH('Ratios - Total'!$C208,IF(Data!$A$2:$A$1823='Ratios - Total'!$A208,Data!$C$2:$C$1823,0),0))/INDEX(Data!$H$2:$H$1823,MATCH('Ratios - Total'!$C208,IF(Data!$A$2:$A$1823='Ratios - Total'!$A208,Data!$C$2:$C$1823,0),0)),"Missing Data")</f>
        <v>0.5885110093172834</v>
      </c>
      <c r="V208" s="5">
        <f t="array" ref="V208">IFERROR(INDEX(Data!$K$2:$K$1823,MATCH('Ratios - Total'!$C208,IF(Data!$A$2:$A$1823='Ratios - Total'!$A208,Data!$C$2:$C$1823,0),0))/INDEX(Data!$L$2:$L$1823,MATCH('Ratios - Total'!$C208,IF(Data!$A$2:$A$1823='Ratios - Total'!$A208,Data!$C$2:$C$1823,0),0)),"Missing Data")</f>
        <v>10851.75879396985</v>
      </c>
      <c r="W208" s="5">
        <f t="shared" si="3"/>
        <v>7587.5883417085424</v>
      </c>
      <c r="X208" s="5" t="str">
        <f t="array" ref="X208">IFERROR(INDEX(Data!$K$2:$K$1823,MATCH('Ratios - Total'!$C208,IF(Data!$A$2:$A$1823='Ratios - Total'!$A208,Data!$C$2:$C$1823,0),0))/INDEX(Data!$G$2:$G$1823,MATCH('Ratios - Total'!$C208,IF(Data!$A$2:$A$1823='Ratios - Total'!$A208,Data!$C$2:$C$1823,0),0)),"Missing Data")</f>
        <v>Missing Data</v>
      </c>
    </row>
    <row r="209" spans="1:24" x14ac:dyDescent="0.25">
      <c r="A209" s="22" t="s">
        <v>102</v>
      </c>
      <c r="B209" s="22" t="s">
        <v>103</v>
      </c>
      <c r="C209" s="22">
        <v>1979</v>
      </c>
      <c r="D209" s="5">
        <f t="array" ref="D209">IFERROR(INDEX(Data!$H$2:$H$1823,MATCH('Ratios - Total'!$C209,IF(Data!$A$2:$A$1823='Ratios - Total'!$A209,Data!$C$2:$C$1823,0),0))/INDEX(Data!$D$2:$D$1823,MATCH('Ratios - Total'!$C209,IF(Data!$A$2:$A$1823='Ratios - Total'!$A209,Data!$C$2:$C$1823,0),0)),"Missing Data")</f>
        <v>433.49905988348257</v>
      </c>
      <c r="E209" s="22"/>
      <c r="F209" s="5">
        <f t="array" ref="F209">IFERROR(INDEX(Data!$G$2:$G$1823,MATCH('Ratios - Total'!$C209,IF(Data!$A$2:$A$1823='Ratios - Total'!$A209,Data!$C$2:$C$1823,0),0))/INDEX(Data!$D$2:$D$1823,MATCH('Ratios - Total'!$C209,IF(Data!$A$2:$A$1823='Ratios - Total'!$A209,Data!$C$2:$C$1823,0),0)),"Missing Data")</f>
        <v>0</v>
      </c>
      <c r="G209" s="5"/>
      <c r="H209" s="5" t="str">
        <f t="array" ref="H209">IFERROR(INDEX(Data!$H$2:$H$1823,MATCH('Ratios - Total'!$C209,IF(Data!$A$2:$A$1823='Ratios - Total'!$A209,Data!$C$2:$C$1823,0),0))/INDEX(Data!$G$2:$G$1823,MATCH('Ratios - Total'!$C209,IF(Data!$A$2:$A$1823='Ratios - Total'!$A209,Data!$C$2:$C$1823,0),0)),"Missing Data")</f>
        <v>Missing Data</v>
      </c>
      <c r="I209" s="5">
        <f t="array" ref="I209">IFERROR(INDEX(Data!$G$2:$G$1823,MATCH('Ratios - Total'!$C209,IF(Data!$A$2:$A$1823='Ratios - Total'!$A209,Data!$C$2:$C$1823,0),0))/INDEX(Data!$D$2:$D$1823,MATCH('Ratios - Total'!$C209,IF(Data!$A$2:$A$1823='Ratios - Total'!$A209,Data!$C$2:$C$1823,0),0)),"Missing Data")</f>
        <v>0</v>
      </c>
      <c r="J209" s="22"/>
      <c r="K209" s="5">
        <f t="array" ref="K209">IFERROR(INDEX(Data!$E$2:$E$1823,MATCH('Ratios - Total'!$C209,IF(Data!$A$2:$A$1823='Ratios - Total'!$A209,Data!$C$2:$C$1823,0),0))/INDEX(Data!$D$2:$D$1823,MATCH('Ratios - Total'!$C209,IF(Data!$A$2:$A$1823='Ratios - Total'!$A209,Data!$C$2:$C$1823,0),0)),"Missing Data")</f>
        <v>0</v>
      </c>
      <c r="L209" s="5"/>
      <c r="M209" s="5" t="str">
        <f t="array" ref="M209">IFERROR(INDEX(Data!$F$2:$F$1823,MATCH('Ratios - Total'!$C209,IF(Data!$A$2:$A$1823='Ratios - Total'!$A209,Data!$C$2:$C$1823,0),0))/INDEX(Data!$E$2:$E$1823,MATCH('Ratios - Total'!$C209,IF(Data!$A$2:$A$1823='Ratios - Total'!$A209,Data!$C$2:$C$1823,0),0)),"Missing Data")</f>
        <v>Missing Data</v>
      </c>
      <c r="N209" s="5"/>
      <c r="O209" s="5" t="str">
        <f t="array" ref="O209">IFERROR(INDEX(Data!$G$2:$G$1823,MATCH('Ratios - Total'!$C209,IF(Data!$A$2:$A$1823='Ratios - Total'!$A209,Data!$C$2:$C$1823,0),0))/INDEX(Data!$F$2:$F$1823,MATCH('Ratios - Total'!$C209,IF(Data!$A$2:$A$1823='Ratios - Total'!$A209,Data!$C$2:$C$1823,0),0)),"Missing Data")</f>
        <v>Missing Data</v>
      </c>
      <c r="P209" s="5" t="str">
        <f t="array" ref="P209">IFERROR(INDEX(Data!$H$2:$H$1823,MATCH('Ratios - Total'!$C209,IF(Data!$A$2:$A$1823='Ratios - Total'!$A209,Data!$C$2:$C$1823,0),0))/INDEX(Data!$G$2:$G$1823,MATCH('Ratios - Total'!$C209,IF(Data!$A$2:$A$1823='Ratios - Total'!$A209,Data!$C$2:$C$1823,0),0)),"Missing Data")</f>
        <v>Missing Data</v>
      </c>
      <c r="Q209" s="5"/>
      <c r="R209" s="5" t="str">
        <f t="array" ref="R209">IFERROR(INDEX(Data!$L$2:$L$1823,MATCH('Ratios - Total'!$C209,IF(Data!$A$2:$A$1823='Ratios - Total'!$A209,Data!$C$2:$C$1823,0),0))/INDEX(Data!$G$2:$G$1823,MATCH('Ratios - Total'!$C209,IF(Data!$A$2:$A$1823='Ratios - Total'!$A209,Data!$C$2:$C$1823,0),0)),"Missing Data")</f>
        <v>Missing Data</v>
      </c>
      <c r="S209" s="5"/>
      <c r="T209" s="5">
        <f t="array" ref="T209">IFERROR(INDEX(Data!$H$2:$H$1823,MATCH('Ratios - Total'!$C209,IF(Data!$A$2:$A$1823='Ratios - Total'!$A209,Data!$C$2:$C$1823,0),0))/INDEX(Data!$L$2:$L$1823,MATCH('Ratios - Total'!$C209,IF(Data!$A$2:$A$1823='Ratios - Total'!$A209,Data!$C$2:$C$1823,0),0)),"Missing Data")</f>
        <v>25365.153018484612</v>
      </c>
      <c r="U209" s="5">
        <f t="array" ref="U209">IFERROR(INDEX(Data!$K$2:$K$1823,MATCH('Ratios - Total'!$C209,IF(Data!$A$2:$A$1823='Ratios - Total'!$A209,Data!$C$2:$C$1823,0),0))/INDEX(Data!$H$2:$H$1823,MATCH('Ratios - Total'!$C209,IF(Data!$A$2:$A$1823='Ratios - Total'!$A209,Data!$C$2:$C$1823,0),0)),"Missing Data")</f>
        <v>0.50853624209550963</v>
      </c>
      <c r="V209" s="5">
        <f t="array" ref="V209">IFERROR(INDEX(Data!$K$2:$K$1823,MATCH('Ratios - Total'!$C209,IF(Data!$A$2:$A$1823='Ratios - Total'!$A209,Data!$C$2:$C$1823,0),0))/INDEX(Data!$L$2:$L$1823,MATCH('Ratios - Total'!$C209,IF(Data!$A$2:$A$1823='Ratios - Total'!$A209,Data!$C$2:$C$1823,0),0)),"Missing Data")</f>
        <v>12899.099596197737</v>
      </c>
      <c r="W209" s="5">
        <f t="shared" si="3"/>
        <v>12466.053422286876</v>
      </c>
      <c r="X209" s="5" t="str">
        <f t="array" ref="X209">IFERROR(INDEX(Data!$K$2:$K$1823,MATCH('Ratios - Total'!$C209,IF(Data!$A$2:$A$1823='Ratios - Total'!$A209,Data!$C$2:$C$1823,0),0))/INDEX(Data!$G$2:$G$1823,MATCH('Ratios - Total'!$C209,IF(Data!$A$2:$A$1823='Ratios - Total'!$A209,Data!$C$2:$C$1823,0),0)),"Missing Data")</f>
        <v>Missing Data</v>
      </c>
    </row>
    <row r="210" spans="1:24" x14ac:dyDescent="0.25">
      <c r="A210" s="22" t="s">
        <v>104</v>
      </c>
      <c r="B210" s="22" t="s">
        <v>105</v>
      </c>
      <c r="C210" s="22">
        <v>1979</v>
      </c>
      <c r="D210" s="5">
        <f t="array" ref="D210">IFERROR(INDEX(Data!$H$2:$H$1823,MATCH('Ratios - Total'!$C210,IF(Data!$A$2:$A$1823='Ratios - Total'!$A210,Data!$C$2:$C$1823,0),0))/INDEX(Data!$D$2:$D$1823,MATCH('Ratios - Total'!$C210,IF(Data!$A$2:$A$1823='Ratios - Total'!$A210,Data!$C$2:$C$1823,0),0)),"Missing Data")</f>
        <v>585.13442956733434</v>
      </c>
      <c r="E210" s="22"/>
      <c r="F210" s="5">
        <f t="array" ref="F210">IFERROR(INDEX(Data!$G$2:$G$1823,MATCH('Ratios - Total'!$C210,IF(Data!$A$2:$A$1823='Ratios - Total'!$A210,Data!$C$2:$C$1823,0),0))/INDEX(Data!$D$2:$D$1823,MATCH('Ratios - Total'!$C210,IF(Data!$A$2:$A$1823='Ratios - Total'!$A210,Data!$C$2:$C$1823,0),0)),"Missing Data")</f>
        <v>0</v>
      </c>
      <c r="G210" s="5"/>
      <c r="H210" s="5" t="str">
        <f t="array" ref="H210">IFERROR(INDEX(Data!$H$2:$H$1823,MATCH('Ratios - Total'!$C210,IF(Data!$A$2:$A$1823='Ratios - Total'!$A210,Data!$C$2:$C$1823,0),0))/INDEX(Data!$G$2:$G$1823,MATCH('Ratios - Total'!$C210,IF(Data!$A$2:$A$1823='Ratios - Total'!$A210,Data!$C$2:$C$1823,0),0)),"Missing Data")</f>
        <v>Missing Data</v>
      </c>
      <c r="I210" s="5">
        <f t="array" ref="I210">IFERROR(INDEX(Data!$G$2:$G$1823,MATCH('Ratios - Total'!$C210,IF(Data!$A$2:$A$1823='Ratios - Total'!$A210,Data!$C$2:$C$1823,0),0))/INDEX(Data!$D$2:$D$1823,MATCH('Ratios - Total'!$C210,IF(Data!$A$2:$A$1823='Ratios - Total'!$A210,Data!$C$2:$C$1823,0),0)),"Missing Data")</f>
        <v>0</v>
      </c>
      <c r="J210" s="22"/>
      <c r="K210" s="5">
        <f t="array" ref="K210">IFERROR(INDEX(Data!$E$2:$E$1823,MATCH('Ratios - Total'!$C210,IF(Data!$A$2:$A$1823='Ratios - Total'!$A210,Data!$C$2:$C$1823,0),0))/INDEX(Data!$D$2:$D$1823,MATCH('Ratios - Total'!$C210,IF(Data!$A$2:$A$1823='Ratios - Total'!$A210,Data!$C$2:$C$1823,0),0)),"Missing Data")</f>
        <v>0</v>
      </c>
      <c r="L210" s="5"/>
      <c r="M210" s="5" t="str">
        <f t="array" ref="M210">IFERROR(INDEX(Data!$F$2:$F$1823,MATCH('Ratios - Total'!$C210,IF(Data!$A$2:$A$1823='Ratios - Total'!$A210,Data!$C$2:$C$1823,0),0))/INDEX(Data!$E$2:$E$1823,MATCH('Ratios - Total'!$C210,IF(Data!$A$2:$A$1823='Ratios - Total'!$A210,Data!$C$2:$C$1823,0),0)),"Missing Data")</f>
        <v>Missing Data</v>
      </c>
      <c r="N210" s="5"/>
      <c r="O210" s="5" t="str">
        <f t="array" ref="O210">IFERROR(INDEX(Data!$G$2:$G$1823,MATCH('Ratios - Total'!$C210,IF(Data!$A$2:$A$1823='Ratios - Total'!$A210,Data!$C$2:$C$1823,0),0))/INDEX(Data!$F$2:$F$1823,MATCH('Ratios - Total'!$C210,IF(Data!$A$2:$A$1823='Ratios - Total'!$A210,Data!$C$2:$C$1823,0),0)),"Missing Data")</f>
        <v>Missing Data</v>
      </c>
      <c r="P210" s="5" t="str">
        <f t="array" ref="P210">IFERROR(INDEX(Data!$H$2:$H$1823,MATCH('Ratios - Total'!$C210,IF(Data!$A$2:$A$1823='Ratios - Total'!$A210,Data!$C$2:$C$1823,0),0))/INDEX(Data!$G$2:$G$1823,MATCH('Ratios - Total'!$C210,IF(Data!$A$2:$A$1823='Ratios - Total'!$A210,Data!$C$2:$C$1823,0),0)),"Missing Data")</f>
        <v>Missing Data</v>
      </c>
      <c r="Q210" s="5"/>
      <c r="R210" s="5" t="str">
        <f t="array" ref="R210">IFERROR(INDEX(Data!$L$2:$L$1823,MATCH('Ratios - Total'!$C210,IF(Data!$A$2:$A$1823='Ratios - Total'!$A210,Data!$C$2:$C$1823,0),0))/INDEX(Data!$G$2:$G$1823,MATCH('Ratios - Total'!$C210,IF(Data!$A$2:$A$1823='Ratios - Total'!$A210,Data!$C$2:$C$1823,0),0)),"Missing Data")</f>
        <v>Missing Data</v>
      </c>
      <c r="S210" s="5"/>
      <c r="T210" s="5">
        <f t="array" ref="T210">IFERROR(INDEX(Data!$H$2:$H$1823,MATCH('Ratios - Total'!$C210,IF(Data!$A$2:$A$1823='Ratios - Total'!$A210,Data!$C$2:$C$1823,0),0))/INDEX(Data!$L$2:$L$1823,MATCH('Ratios - Total'!$C210,IF(Data!$A$2:$A$1823='Ratios - Total'!$A210,Data!$C$2:$C$1823,0),0)),"Missing Data")</f>
        <v>26094.847216739046</v>
      </c>
      <c r="U210" s="5">
        <f t="array" ref="U210">IFERROR(INDEX(Data!$K$2:$K$1823,MATCH('Ratios - Total'!$C210,IF(Data!$A$2:$A$1823='Ratios - Total'!$A210,Data!$C$2:$C$1823,0),0))/INDEX(Data!$H$2:$H$1823,MATCH('Ratios - Total'!$C210,IF(Data!$A$2:$A$1823='Ratios - Total'!$A210,Data!$C$2:$C$1823,0),0)),"Missing Data")</f>
        <v>0.38862603438445148</v>
      </c>
      <c r="V210" s="5">
        <f t="array" ref="V210">IFERROR(INDEX(Data!$K$2:$K$1823,MATCH('Ratios - Total'!$C210,IF(Data!$A$2:$A$1823='Ratios - Total'!$A210,Data!$C$2:$C$1823,0),0))/INDEX(Data!$L$2:$L$1823,MATCH('Ratios - Total'!$C210,IF(Data!$A$2:$A$1823='Ratios - Total'!$A210,Data!$C$2:$C$1823,0),0)),"Missing Data")</f>
        <v>10141.136991709436</v>
      </c>
      <c r="W210" s="5">
        <f t="shared" si="3"/>
        <v>15953.71022502961</v>
      </c>
      <c r="X210" s="5" t="str">
        <f t="array" ref="X210">IFERROR(INDEX(Data!$K$2:$K$1823,MATCH('Ratios - Total'!$C210,IF(Data!$A$2:$A$1823='Ratios - Total'!$A210,Data!$C$2:$C$1823,0),0))/INDEX(Data!$G$2:$G$1823,MATCH('Ratios - Total'!$C210,IF(Data!$A$2:$A$1823='Ratios - Total'!$A210,Data!$C$2:$C$1823,0),0)),"Missing Data")</f>
        <v>Missing Data</v>
      </c>
    </row>
    <row r="211" spans="1:24" x14ac:dyDescent="0.25">
      <c r="A211" s="22" t="s">
        <v>4</v>
      </c>
      <c r="B211" s="22" t="s">
        <v>5</v>
      </c>
      <c r="C211" s="22">
        <v>1980</v>
      </c>
      <c r="D211" s="5">
        <f t="array" ref="D211">IFERROR(INDEX(Data!$H$2:$H$1823,MATCH('Ratios - Total'!$C211,IF(Data!$A$2:$A$1823='Ratios - Total'!$A211,Data!$C$2:$C$1823,0),0))/INDEX(Data!$D$2:$D$1823,MATCH('Ratios - Total'!$C211,IF(Data!$A$2:$A$1823='Ratios - Total'!$A211,Data!$C$2:$C$1823,0),0)),"Missing Data")</f>
        <v>321.36454816571154</v>
      </c>
      <c r="E211" s="22"/>
      <c r="F211" s="5">
        <f t="array" ref="F211">IFERROR(INDEX(Data!$G$2:$G$1823,MATCH('Ratios - Total'!$C211,IF(Data!$A$2:$A$1823='Ratios - Total'!$A211,Data!$C$2:$C$1823,0),0))/INDEX(Data!$D$2:$D$1823,MATCH('Ratios - Total'!$C211,IF(Data!$A$2:$A$1823='Ratios - Total'!$A211,Data!$C$2:$C$1823,0),0)),"Missing Data")</f>
        <v>0</v>
      </c>
      <c r="G211" s="5"/>
      <c r="H211" s="5" t="str">
        <f t="array" ref="H211">IFERROR(INDEX(Data!$H$2:$H$1823,MATCH('Ratios - Total'!$C211,IF(Data!$A$2:$A$1823='Ratios - Total'!$A211,Data!$C$2:$C$1823,0),0))/INDEX(Data!$G$2:$G$1823,MATCH('Ratios - Total'!$C211,IF(Data!$A$2:$A$1823='Ratios - Total'!$A211,Data!$C$2:$C$1823,0),0)),"Missing Data")</f>
        <v>Missing Data</v>
      </c>
      <c r="I211" s="5">
        <f t="array" ref="I211">IFERROR(INDEX(Data!$G$2:$G$1823,MATCH('Ratios - Total'!$C211,IF(Data!$A$2:$A$1823='Ratios - Total'!$A211,Data!$C$2:$C$1823,0),0))/INDEX(Data!$D$2:$D$1823,MATCH('Ratios - Total'!$C211,IF(Data!$A$2:$A$1823='Ratios - Total'!$A211,Data!$C$2:$C$1823,0),0)),"Missing Data")</f>
        <v>0</v>
      </c>
      <c r="J211" s="22"/>
      <c r="K211" s="5">
        <f t="array" ref="K211">IFERROR(INDEX(Data!$E$2:$E$1823,MATCH('Ratios - Total'!$C211,IF(Data!$A$2:$A$1823='Ratios - Total'!$A211,Data!$C$2:$C$1823,0),0))/INDEX(Data!$D$2:$D$1823,MATCH('Ratios - Total'!$C211,IF(Data!$A$2:$A$1823='Ratios - Total'!$A211,Data!$C$2:$C$1823,0),0)),"Missing Data")</f>
        <v>0</v>
      </c>
      <c r="L211" s="5"/>
      <c r="M211" s="5" t="str">
        <f t="array" ref="M211">IFERROR(INDEX(Data!$F$2:$F$1823,MATCH('Ratios - Total'!$C211,IF(Data!$A$2:$A$1823='Ratios - Total'!$A211,Data!$C$2:$C$1823,0),0))/INDEX(Data!$E$2:$E$1823,MATCH('Ratios - Total'!$C211,IF(Data!$A$2:$A$1823='Ratios - Total'!$A211,Data!$C$2:$C$1823,0),0)),"Missing Data")</f>
        <v>Missing Data</v>
      </c>
      <c r="N211" s="5"/>
      <c r="O211" s="5" t="str">
        <f t="array" ref="O211">IFERROR(INDEX(Data!$G$2:$G$1823,MATCH('Ratios - Total'!$C211,IF(Data!$A$2:$A$1823='Ratios - Total'!$A211,Data!$C$2:$C$1823,0),0))/INDEX(Data!$F$2:$F$1823,MATCH('Ratios - Total'!$C211,IF(Data!$A$2:$A$1823='Ratios - Total'!$A211,Data!$C$2:$C$1823,0),0)),"Missing Data")</f>
        <v>Missing Data</v>
      </c>
      <c r="P211" s="5" t="str">
        <f t="array" ref="P211">IFERROR(INDEX(Data!$H$2:$H$1823,MATCH('Ratios - Total'!$C211,IF(Data!$A$2:$A$1823='Ratios - Total'!$A211,Data!$C$2:$C$1823,0),0))/INDEX(Data!$G$2:$G$1823,MATCH('Ratios - Total'!$C211,IF(Data!$A$2:$A$1823='Ratios - Total'!$A211,Data!$C$2:$C$1823,0),0)),"Missing Data")</f>
        <v>Missing Data</v>
      </c>
      <c r="Q211" s="5"/>
      <c r="R211" s="5" t="str">
        <f t="array" ref="R211">IFERROR(INDEX(Data!$L$2:$L$1823,MATCH('Ratios - Total'!$C211,IF(Data!$A$2:$A$1823='Ratios - Total'!$A211,Data!$C$2:$C$1823,0),0))/INDEX(Data!$G$2:$G$1823,MATCH('Ratios - Total'!$C211,IF(Data!$A$2:$A$1823='Ratios - Total'!$A211,Data!$C$2:$C$1823,0),0)),"Missing Data")</f>
        <v>Missing Data</v>
      </c>
      <c r="S211" s="5"/>
      <c r="T211" s="5">
        <f t="array" ref="T211">IFERROR(INDEX(Data!$H$2:$H$1823,MATCH('Ratios - Total'!$C211,IF(Data!$A$2:$A$1823='Ratios - Total'!$A211,Data!$C$2:$C$1823,0),0))/INDEX(Data!$L$2:$L$1823,MATCH('Ratios - Total'!$C211,IF(Data!$A$2:$A$1823='Ratios - Total'!$A211,Data!$C$2:$C$1823,0),0)),"Missing Data")</f>
        <v>19444.634047966243</v>
      </c>
      <c r="U211" s="5">
        <f t="array" ref="U211">IFERROR(INDEX(Data!$K$2:$K$1823,MATCH('Ratios - Total'!$C211,IF(Data!$A$2:$A$1823='Ratios - Total'!$A211,Data!$C$2:$C$1823,0),0))/INDEX(Data!$H$2:$H$1823,MATCH('Ratios - Total'!$C211,IF(Data!$A$2:$A$1823='Ratios - Total'!$A211,Data!$C$2:$C$1823,0),0)),"Missing Data")</f>
        <v>0.55452195557824868</v>
      </c>
      <c r="V211" s="5">
        <f t="array" ref="V211">IFERROR(INDEX(Data!$K$2:$K$1823,MATCH('Ratios - Total'!$C211,IF(Data!$A$2:$A$1823='Ratios - Total'!$A211,Data!$C$2:$C$1823,0),0))/INDEX(Data!$L$2:$L$1823,MATCH('Ratios - Total'!$C211,IF(Data!$A$2:$A$1823='Ratios - Total'!$A211,Data!$C$2:$C$1823,0),0)),"Missing Data")</f>
        <v>10782.476497781639</v>
      </c>
      <c r="W211" s="5">
        <f t="shared" si="3"/>
        <v>8662.1575501846037</v>
      </c>
      <c r="X211" s="5" t="str">
        <f t="array" ref="X211">IFERROR(INDEX(Data!$K$2:$K$1823,MATCH('Ratios - Total'!$C211,IF(Data!$A$2:$A$1823='Ratios - Total'!$A211,Data!$C$2:$C$1823,0),0))/INDEX(Data!$G$2:$G$1823,MATCH('Ratios - Total'!$C211,IF(Data!$A$2:$A$1823='Ratios - Total'!$A211,Data!$C$2:$C$1823,0),0)),"Missing Data")</f>
        <v>Missing Data</v>
      </c>
    </row>
    <row r="212" spans="1:24" x14ac:dyDescent="0.25">
      <c r="A212" s="22" t="s">
        <v>6</v>
      </c>
      <c r="B212" s="22" t="s">
        <v>7</v>
      </c>
      <c r="C212" s="22">
        <v>1980</v>
      </c>
      <c r="D212" s="5">
        <f t="array" ref="D212">IFERROR(INDEX(Data!$H$2:$H$1823,MATCH('Ratios - Total'!$C212,IF(Data!$A$2:$A$1823='Ratios - Total'!$A212,Data!$C$2:$C$1823,0),0))/INDEX(Data!$D$2:$D$1823,MATCH('Ratios - Total'!$C212,IF(Data!$A$2:$A$1823='Ratios - Total'!$A212,Data!$C$2:$C$1823,0),0)),"Missing Data")</f>
        <v>1659.5241133439424</v>
      </c>
      <c r="E212" s="22"/>
      <c r="F212" s="5">
        <f t="array" ref="F212">IFERROR(INDEX(Data!$G$2:$G$1823,MATCH('Ratios - Total'!$C212,IF(Data!$A$2:$A$1823='Ratios - Total'!$A212,Data!$C$2:$C$1823,0),0))/INDEX(Data!$D$2:$D$1823,MATCH('Ratios - Total'!$C212,IF(Data!$A$2:$A$1823='Ratios - Total'!$A212,Data!$C$2:$C$1823,0),0)),"Missing Data")</f>
        <v>0</v>
      </c>
      <c r="G212" s="5"/>
      <c r="H212" s="5" t="str">
        <f t="array" ref="H212">IFERROR(INDEX(Data!$H$2:$H$1823,MATCH('Ratios - Total'!$C212,IF(Data!$A$2:$A$1823='Ratios - Total'!$A212,Data!$C$2:$C$1823,0),0))/INDEX(Data!$G$2:$G$1823,MATCH('Ratios - Total'!$C212,IF(Data!$A$2:$A$1823='Ratios - Total'!$A212,Data!$C$2:$C$1823,0),0)),"Missing Data")</f>
        <v>Missing Data</v>
      </c>
      <c r="I212" s="5">
        <f t="array" ref="I212">IFERROR(INDEX(Data!$G$2:$G$1823,MATCH('Ratios - Total'!$C212,IF(Data!$A$2:$A$1823='Ratios - Total'!$A212,Data!$C$2:$C$1823,0),0))/INDEX(Data!$D$2:$D$1823,MATCH('Ratios - Total'!$C212,IF(Data!$A$2:$A$1823='Ratios - Total'!$A212,Data!$C$2:$C$1823,0),0)),"Missing Data")</f>
        <v>0</v>
      </c>
      <c r="J212" s="22"/>
      <c r="K212" s="5">
        <f t="array" ref="K212">IFERROR(INDEX(Data!$E$2:$E$1823,MATCH('Ratios - Total'!$C212,IF(Data!$A$2:$A$1823='Ratios - Total'!$A212,Data!$C$2:$C$1823,0),0))/INDEX(Data!$D$2:$D$1823,MATCH('Ratios - Total'!$C212,IF(Data!$A$2:$A$1823='Ratios - Total'!$A212,Data!$C$2:$C$1823,0),0)),"Missing Data")</f>
        <v>0</v>
      </c>
      <c r="L212" s="5"/>
      <c r="M212" s="5" t="str">
        <f t="array" ref="M212">IFERROR(INDEX(Data!$F$2:$F$1823,MATCH('Ratios - Total'!$C212,IF(Data!$A$2:$A$1823='Ratios - Total'!$A212,Data!$C$2:$C$1823,0),0))/INDEX(Data!$E$2:$E$1823,MATCH('Ratios - Total'!$C212,IF(Data!$A$2:$A$1823='Ratios - Total'!$A212,Data!$C$2:$C$1823,0),0)),"Missing Data")</f>
        <v>Missing Data</v>
      </c>
      <c r="N212" s="5"/>
      <c r="O212" s="5" t="str">
        <f t="array" ref="O212">IFERROR(INDEX(Data!$G$2:$G$1823,MATCH('Ratios - Total'!$C212,IF(Data!$A$2:$A$1823='Ratios - Total'!$A212,Data!$C$2:$C$1823,0),0))/INDEX(Data!$F$2:$F$1823,MATCH('Ratios - Total'!$C212,IF(Data!$A$2:$A$1823='Ratios - Total'!$A212,Data!$C$2:$C$1823,0),0)),"Missing Data")</f>
        <v>Missing Data</v>
      </c>
      <c r="P212" s="5" t="str">
        <f t="array" ref="P212">IFERROR(INDEX(Data!$H$2:$H$1823,MATCH('Ratios - Total'!$C212,IF(Data!$A$2:$A$1823='Ratios - Total'!$A212,Data!$C$2:$C$1823,0),0))/INDEX(Data!$G$2:$G$1823,MATCH('Ratios - Total'!$C212,IF(Data!$A$2:$A$1823='Ratios - Total'!$A212,Data!$C$2:$C$1823,0),0)),"Missing Data")</f>
        <v>Missing Data</v>
      </c>
      <c r="Q212" s="5"/>
      <c r="R212" s="5" t="str">
        <f t="array" ref="R212">IFERROR(INDEX(Data!$L$2:$L$1823,MATCH('Ratios - Total'!$C212,IF(Data!$A$2:$A$1823='Ratios - Total'!$A212,Data!$C$2:$C$1823,0),0))/INDEX(Data!$G$2:$G$1823,MATCH('Ratios - Total'!$C212,IF(Data!$A$2:$A$1823='Ratios - Total'!$A212,Data!$C$2:$C$1823,0),0)),"Missing Data")</f>
        <v>Missing Data</v>
      </c>
      <c r="S212" s="5"/>
      <c r="T212" s="5">
        <f t="array" ref="T212">IFERROR(INDEX(Data!$H$2:$H$1823,MATCH('Ratios - Total'!$C212,IF(Data!$A$2:$A$1823='Ratios - Total'!$A212,Data!$C$2:$C$1823,0),0))/INDEX(Data!$L$2:$L$1823,MATCH('Ratios - Total'!$C212,IF(Data!$A$2:$A$1823='Ratios - Total'!$A212,Data!$C$2:$C$1823,0),0)),"Missing Data")</f>
        <v>65405.485803189418</v>
      </c>
      <c r="U212" s="5">
        <f t="array" ref="U212">IFERROR(INDEX(Data!$K$2:$K$1823,MATCH('Ratios - Total'!$C212,IF(Data!$A$2:$A$1823='Ratios - Total'!$A212,Data!$C$2:$C$1823,0),0))/INDEX(Data!$H$2:$H$1823,MATCH('Ratios - Total'!$C212,IF(Data!$A$2:$A$1823='Ratios - Total'!$A212,Data!$C$2:$C$1823,0),0)),"Missing Data")</f>
        <v>0.3301369173510092</v>
      </c>
      <c r="V212" s="5">
        <f t="array" ref="V212">IFERROR(INDEX(Data!$K$2:$K$1823,MATCH('Ratios - Total'!$C212,IF(Data!$A$2:$A$1823='Ratios - Total'!$A212,Data!$C$2:$C$1823,0),0))/INDEX(Data!$L$2:$L$1823,MATCH('Ratios - Total'!$C212,IF(Data!$A$2:$A$1823='Ratios - Total'!$A212,Data!$C$2:$C$1823,0),0)),"Missing Data")</f>
        <v>21592.765460910152</v>
      </c>
      <c r="W212" s="5">
        <f t="shared" si="3"/>
        <v>43812.720342279266</v>
      </c>
      <c r="X212" s="5" t="str">
        <f t="array" ref="X212">IFERROR(INDEX(Data!$K$2:$K$1823,MATCH('Ratios - Total'!$C212,IF(Data!$A$2:$A$1823='Ratios - Total'!$A212,Data!$C$2:$C$1823,0),0))/INDEX(Data!$G$2:$G$1823,MATCH('Ratios - Total'!$C212,IF(Data!$A$2:$A$1823='Ratios - Total'!$A212,Data!$C$2:$C$1823,0),0)),"Missing Data")</f>
        <v>Missing Data</v>
      </c>
    </row>
    <row r="213" spans="1:24" x14ac:dyDescent="0.25">
      <c r="A213" s="22" t="s">
        <v>8</v>
      </c>
      <c r="B213" s="22" t="s">
        <v>9</v>
      </c>
      <c r="C213" s="22">
        <v>1980</v>
      </c>
      <c r="D213" s="5">
        <f t="array" ref="D213">IFERROR(INDEX(Data!$H$2:$H$1823,MATCH('Ratios - Total'!$C213,IF(Data!$A$2:$A$1823='Ratios - Total'!$A213,Data!$C$2:$C$1823,0),0))/INDEX(Data!$D$2:$D$1823,MATCH('Ratios - Total'!$C213,IF(Data!$A$2:$A$1823='Ratios - Total'!$A213,Data!$C$2:$C$1823,0),0)),"Missing Data")</f>
        <v>485.83044181148625</v>
      </c>
      <c r="E213" s="22"/>
      <c r="F213" s="5">
        <f t="array" ref="F213">IFERROR(INDEX(Data!$G$2:$G$1823,MATCH('Ratios - Total'!$C213,IF(Data!$A$2:$A$1823='Ratios - Total'!$A213,Data!$C$2:$C$1823,0),0))/INDEX(Data!$D$2:$D$1823,MATCH('Ratios - Total'!$C213,IF(Data!$A$2:$A$1823='Ratios - Total'!$A213,Data!$C$2:$C$1823,0),0)),"Missing Data")</f>
        <v>0</v>
      </c>
      <c r="G213" s="5"/>
      <c r="H213" s="5" t="str">
        <f t="array" ref="H213">IFERROR(INDEX(Data!$H$2:$H$1823,MATCH('Ratios - Total'!$C213,IF(Data!$A$2:$A$1823='Ratios - Total'!$A213,Data!$C$2:$C$1823,0),0))/INDEX(Data!$G$2:$G$1823,MATCH('Ratios - Total'!$C213,IF(Data!$A$2:$A$1823='Ratios - Total'!$A213,Data!$C$2:$C$1823,0),0)),"Missing Data")</f>
        <v>Missing Data</v>
      </c>
      <c r="I213" s="5">
        <f t="array" ref="I213">IFERROR(INDEX(Data!$G$2:$G$1823,MATCH('Ratios - Total'!$C213,IF(Data!$A$2:$A$1823='Ratios - Total'!$A213,Data!$C$2:$C$1823,0),0))/INDEX(Data!$D$2:$D$1823,MATCH('Ratios - Total'!$C213,IF(Data!$A$2:$A$1823='Ratios - Total'!$A213,Data!$C$2:$C$1823,0),0)),"Missing Data")</f>
        <v>0</v>
      </c>
      <c r="J213" s="22"/>
      <c r="K213" s="5">
        <f t="array" ref="K213">IFERROR(INDEX(Data!$E$2:$E$1823,MATCH('Ratios - Total'!$C213,IF(Data!$A$2:$A$1823='Ratios - Total'!$A213,Data!$C$2:$C$1823,0),0))/INDEX(Data!$D$2:$D$1823,MATCH('Ratios - Total'!$C213,IF(Data!$A$2:$A$1823='Ratios - Total'!$A213,Data!$C$2:$C$1823,0),0)),"Missing Data")</f>
        <v>0</v>
      </c>
      <c r="L213" s="5"/>
      <c r="M213" s="5" t="str">
        <f t="array" ref="M213">IFERROR(INDEX(Data!$F$2:$F$1823,MATCH('Ratios - Total'!$C213,IF(Data!$A$2:$A$1823='Ratios - Total'!$A213,Data!$C$2:$C$1823,0),0))/INDEX(Data!$E$2:$E$1823,MATCH('Ratios - Total'!$C213,IF(Data!$A$2:$A$1823='Ratios - Total'!$A213,Data!$C$2:$C$1823,0),0)),"Missing Data")</f>
        <v>Missing Data</v>
      </c>
      <c r="N213" s="5"/>
      <c r="O213" s="5" t="str">
        <f t="array" ref="O213">IFERROR(INDEX(Data!$G$2:$G$1823,MATCH('Ratios - Total'!$C213,IF(Data!$A$2:$A$1823='Ratios - Total'!$A213,Data!$C$2:$C$1823,0),0))/INDEX(Data!$F$2:$F$1823,MATCH('Ratios - Total'!$C213,IF(Data!$A$2:$A$1823='Ratios - Total'!$A213,Data!$C$2:$C$1823,0),0)),"Missing Data")</f>
        <v>Missing Data</v>
      </c>
      <c r="P213" s="5" t="str">
        <f t="array" ref="P213">IFERROR(INDEX(Data!$H$2:$H$1823,MATCH('Ratios - Total'!$C213,IF(Data!$A$2:$A$1823='Ratios - Total'!$A213,Data!$C$2:$C$1823,0),0))/INDEX(Data!$G$2:$G$1823,MATCH('Ratios - Total'!$C213,IF(Data!$A$2:$A$1823='Ratios - Total'!$A213,Data!$C$2:$C$1823,0),0)),"Missing Data")</f>
        <v>Missing Data</v>
      </c>
      <c r="Q213" s="5"/>
      <c r="R213" s="5" t="str">
        <f t="array" ref="R213">IFERROR(INDEX(Data!$L$2:$L$1823,MATCH('Ratios - Total'!$C213,IF(Data!$A$2:$A$1823='Ratios - Total'!$A213,Data!$C$2:$C$1823,0),0))/INDEX(Data!$G$2:$G$1823,MATCH('Ratios - Total'!$C213,IF(Data!$A$2:$A$1823='Ratios - Total'!$A213,Data!$C$2:$C$1823,0),0)),"Missing Data")</f>
        <v>Missing Data</v>
      </c>
      <c r="S213" s="5"/>
      <c r="T213" s="5">
        <f t="array" ref="T213">IFERROR(INDEX(Data!$H$2:$H$1823,MATCH('Ratios - Total'!$C213,IF(Data!$A$2:$A$1823='Ratios - Total'!$A213,Data!$C$2:$C$1823,0),0))/INDEX(Data!$L$2:$L$1823,MATCH('Ratios - Total'!$C213,IF(Data!$A$2:$A$1823='Ratios - Total'!$A213,Data!$C$2:$C$1823,0),0)),"Missing Data")</f>
        <v>26378.191972076787</v>
      </c>
      <c r="U213" s="5">
        <f t="array" ref="U213">IFERROR(INDEX(Data!$K$2:$K$1823,MATCH('Ratios - Total'!$C213,IF(Data!$A$2:$A$1823='Ratios - Total'!$A213,Data!$C$2:$C$1823,0),0))/INDEX(Data!$H$2:$H$1823,MATCH('Ratios - Total'!$C213,IF(Data!$A$2:$A$1823='Ratios - Total'!$A213,Data!$C$2:$C$1823,0),0)),"Missing Data")</f>
        <v>0.52672970878977432</v>
      </c>
      <c r="V213" s="5">
        <f t="array" ref="V213">IFERROR(INDEX(Data!$K$2:$K$1823,MATCH('Ratios - Total'!$C213,IF(Data!$A$2:$A$1823='Ratios - Total'!$A213,Data!$C$2:$C$1823,0),0))/INDEX(Data!$L$2:$L$1823,MATCH('Ratios - Total'!$C213,IF(Data!$A$2:$A$1823='Ratios - Total'!$A213,Data!$C$2:$C$1823,0),0)),"Missing Data")</f>
        <v>13894.177375852769</v>
      </c>
      <c r="W213" s="5">
        <f t="shared" si="3"/>
        <v>12484.014596224019</v>
      </c>
      <c r="X213" s="5" t="str">
        <f t="array" ref="X213">IFERROR(INDEX(Data!$K$2:$K$1823,MATCH('Ratios - Total'!$C213,IF(Data!$A$2:$A$1823='Ratios - Total'!$A213,Data!$C$2:$C$1823,0),0))/INDEX(Data!$G$2:$G$1823,MATCH('Ratios - Total'!$C213,IF(Data!$A$2:$A$1823='Ratios - Total'!$A213,Data!$C$2:$C$1823,0),0)),"Missing Data")</f>
        <v>Missing Data</v>
      </c>
    </row>
    <row r="214" spans="1:24" x14ac:dyDescent="0.25">
      <c r="A214" s="22" t="s">
        <v>10</v>
      </c>
      <c r="B214" s="22" t="s">
        <v>11</v>
      </c>
      <c r="C214" s="22">
        <v>1980</v>
      </c>
      <c r="D214" s="5">
        <f t="array" ref="D214">IFERROR(INDEX(Data!$H$2:$H$1823,MATCH('Ratios - Total'!$C214,IF(Data!$A$2:$A$1823='Ratios - Total'!$A214,Data!$C$2:$C$1823,0),0))/INDEX(Data!$D$2:$D$1823,MATCH('Ratios - Total'!$C214,IF(Data!$A$2:$A$1823='Ratios - Total'!$A214,Data!$C$2:$C$1823,0),0)),"Missing Data")</f>
        <v>353.57431737490265</v>
      </c>
      <c r="E214" s="22"/>
      <c r="F214" s="5">
        <f t="array" ref="F214">IFERROR(INDEX(Data!$G$2:$G$1823,MATCH('Ratios - Total'!$C214,IF(Data!$A$2:$A$1823='Ratios - Total'!$A214,Data!$C$2:$C$1823,0),0))/INDEX(Data!$D$2:$D$1823,MATCH('Ratios - Total'!$C214,IF(Data!$A$2:$A$1823='Ratios - Total'!$A214,Data!$C$2:$C$1823,0),0)),"Missing Data")</f>
        <v>0</v>
      </c>
      <c r="G214" s="5"/>
      <c r="H214" s="5" t="str">
        <f t="array" ref="H214">IFERROR(INDEX(Data!$H$2:$H$1823,MATCH('Ratios - Total'!$C214,IF(Data!$A$2:$A$1823='Ratios - Total'!$A214,Data!$C$2:$C$1823,0),0))/INDEX(Data!$G$2:$G$1823,MATCH('Ratios - Total'!$C214,IF(Data!$A$2:$A$1823='Ratios - Total'!$A214,Data!$C$2:$C$1823,0),0)),"Missing Data")</f>
        <v>Missing Data</v>
      </c>
      <c r="I214" s="5">
        <f t="array" ref="I214">IFERROR(INDEX(Data!$G$2:$G$1823,MATCH('Ratios - Total'!$C214,IF(Data!$A$2:$A$1823='Ratios - Total'!$A214,Data!$C$2:$C$1823,0),0))/INDEX(Data!$D$2:$D$1823,MATCH('Ratios - Total'!$C214,IF(Data!$A$2:$A$1823='Ratios - Total'!$A214,Data!$C$2:$C$1823,0),0)),"Missing Data")</f>
        <v>0</v>
      </c>
      <c r="J214" s="22"/>
      <c r="K214" s="5">
        <f t="array" ref="K214">IFERROR(INDEX(Data!$E$2:$E$1823,MATCH('Ratios - Total'!$C214,IF(Data!$A$2:$A$1823='Ratios - Total'!$A214,Data!$C$2:$C$1823,0),0))/INDEX(Data!$D$2:$D$1823,MATCH('Ratios - Total'!$C214,IF(Data!$A$2:$A$1823='Ratios - Total'!$A214,Data!$C$2:$C$1823,0),0)),"Missing Data")</f>
        <v>0</v>
      </c>
      <c r="L214" s="5"/>
      <c r="M214" s="5" t="str">
        <f t="array" ref="M214">IFERROR(INDEX(Data!$F$2:$F$1823,MATCH('Ratios - Total'!$C214,IF(Data!$A$2:$A$1823='Ratios - Total'!$A214,Data!$C$2:$C$1823,0),0))/INDEX(Data!$E$2:$E$1823,MATCH('Ratios - Total'!$C214,IF(Data!$A$2:$A$1823='Ratios - Total'!$A214,Data!$C$2:$C$1823,0),0)),"Missing Data")</f>
        <v>Missing Data</v>
      </c>
      <c r="N214" s="5"/>
      <c r="O214" s="5" t="str">
        <f t="array" ref="O214">IFERROR(INDEX(Data!$G$2:$G$1823,MATCH('Ratios - Total'!$C214,IF(Data!$A$2:$A$1823='Ratios - Total'!$A214,Data!$C$2:$C$1823,0),0))/INDEX(Data!$F$2:$F$1823,MATCH('Ratios - Total'!$C214,IF(Data!$A$2:$A$1823='Ratios - Total'!$A214,Data!$C$2:$C$1823,0),0)),"Missing Data")</f>
        <v>Missing Data</v>
      </c>
      <c r="P214" s="5" t="str">
        <f t="array" ref="P214">IFERROR(INDEX(Data!$H$2:$H$1823,MATCH('Ratios - Total'!$C214,IF(Data!$A$2:$A$1823='Ratios - Total'!$A214,Data!$C$2:$C$1823,0),0))/INDEX(Data!$G$2:$G$1823,MATCH('Ratios - Total'!$C214,IF(Data!$A$2:$A$1823='Ratios - Total'!$A214,Data!$C$2:$C$1823,0),0)),"Missing Data")</f>
        <v>Missing Data</v>
      </c>
      <c r="Q214" s="5"/>
      <c r="R214" s="5" t="str">
        <f t="array" ref="R214">IFERROR(INDEX(Data!$L$2:$L$1823,MATCH('Ratios - Total'!$C214,IF(Data!$A$2:$A$1823='Ratios - Total'!$A214,Data!$C$2:$C$1823,0),0))/INDEX(Data!$G$2:$G$1823,MATCH('Ratios - Total'!$C214,IF(Data!$A$2:$A$1823='Ratios - Total'!$A214,Data!$C$2:$C$1823,0),0)),"Missing Data")</f>
        <v>Missing Data</v>
      </c>
      <c r="S214" s="5"/>
      <c r="T214" s="5">
        <f t="array" ref="T214">IFERROR(INDEX(Data!$H$2:$H$1823,MATCH('Ratios - Total'!$C214,IF(Data!$A$2:$A$1823='Ratios - Total'!$A214,Data!$C$2:$C$1823,0),0))/INDEX(Data!$L$2:$L$1823,MATCH('Ratios - Total'!$C214,IF(Data!$A$2:$A$1823='Ratios - Total'!$A214,Data!$C$2:$C$1823,0),0)),"Missing Data")</f>
        <v>19602.232783470194</v>
      </c>
      <c r="U214" s="5">
        <f t="array" ref="U214">IFERROR(INDEX(Data!$K$2:$K$1823,MATCH('Ratios - Total'!$C214,IF(Data!$A$2:$A$1823='Ratios - Total'!$A214,Data!$C$2:$C$1823,0),0))/INDEX(Data!$H$2:$H$1823,MATCH('Ratios - Total'!$C214,IF(Data!$A$2:$A$1823='Ratios - Total'!$A214,Data!$C$2:$C$1823,0),0)),"Missing Data")</f>
        <v>0.49959284215198257</v>
      </c>
      <c r="V214" s="5">
        <f t="array" ref="V214">IFERROR(INDEX(Data!$K$2:$K$1823,MATCH('Ratios - Total'!$C214,IF(Data!$A$2:$A$1823='Ratios - Total'!$A214,Data!$C$2:$C$1823,0),0))/INDEX(Data!$L$2:$L$1823,MATCH('Ratios - Total'!$C214,IF(Data!$A$2:$A$1823='Ratios - Total'!$A214,Data!$C$2:$C$1823,0),0)),"Missing Data")</f>
        <v>9793.1351888186418</v>
      </c>
      <c r="W214" s="5">
        <f t="shared" si="3"/>
        <v>9809.0975946515518</v>
      </c>
      <c r="X214" s="5" t="str">
        <f t="array" ref="X214">IFERROR(INDEX(Data!$K$2:$K$1823,MATCH('Ratios - Total'!$C214,IF(Data!$A$2:$A$1823='Ratios - Total'!$A214,Data!$C$2:$C$1823,0),0))/INDEX(Data!$G$2:$G$1823,MATCH('Ratios - Total'!$C214,IF(Data!$A$2:$A$1823='Ratios - Total'!$A214,Data!$C$2:$C$1823,0),0)),"Missing Data")</f>
        <v>Missing Data</v>
      </c>
    </row>
    <row r="215" spans="1:24" x14ac:dyDescent="0.25">
      <c r="A215" s="22" t="s">
        <v>12</v>
      </c>
      <c r="B215" s="22" t="s">
        <v>13</v>
      </c>
      <c r="C215" s="22">
        <v>1980</v>
      </c>
      <c r="D215" s="5">
        <f t="array" ref="D215">IFERROR(INDEX(Data!$H$2:$H$1823,MATCH('Ratios - Total'!$C215,IF(Data!$A$2:$A$1823='Ratios - Total'!$A215,Data!$C$2:$C$1823,0),0))/INDEX(Data!$D$2:$D$1823,MATCH('Ratios - Total'!$C215,IF(Data!$A$2:$A$1823='Ratios - Total'!$A215,Data!$C$2:$C$1823,0),0)),"Missing Data")</f>
        <v>428.52198043763235</v>
      </c>
      <c r="E215" s="22"/>
      <c r="F215" s="5">
        <f t="array" ref="F215">IFERROR(INDEX(Data!$G$2:$G$1823,MATCH('Ratios - Total'!$C215,IF(Data!$A$2:$A$1823='Ratios - Total'!$A215,Data!$C$2:$C$1823,0),0))/INDEX(Data!$D$2:$D$1823,MATCH('Ratios - Total'!$C215,IF(Data!$A$2:$A$1823='Ratios - Total'!$A215,Data!$C$2:$C$1823,0),0)),"Missing Data")</f>
        <v>0</v>
      </c>
      <c r="G215" s="5"/>
      <c r="H215" s="5" t="str">
        <f t="array" ref="H215">IFERROR(INDEX(Data!$H$2:$H$1823,MATCH('Ratios - Total'!$C215,IF(Data!$A$2:$A$1823='Ratios - Total'!$A215,Data!$C$2:$C$1823,0),0))/INDEX(Data!$G$2:$G$1823,MATCH('Ratios - Total'!$C215,IF(Data!$A$2:$A$1823='Ratios - Total'!$A215,Data!$C$2:$C$1823,0),0)),"Missing Data")</f>
        <v>Missing Data</v>
      </c>
      <c r="I215" s="5">
        <f t="array" ref="I215">IFERROR(INDEX(Data!$G$2:$G$1823,MATCH('Ratios - Total'!$C215,IF(Data!$A$2:$A$1823='Ratios - Total'!$A215,Data!$C$2:$C$1823,0),0))/INDEX(Data!$D$2:$D$1823,MATCH('Ratios - Total'!$C215,IF(Data!$A$2:$A$1823='Ratios - Total'!$A215,Data!$C$2:$C$1823,0),0)),"Missing Data")</f>
        <v>0</v>
      </c>
      <c r="J215" s="22"/>
      <c r="K215" s="5">
        <f t="array" ref="K215">IFERROR(INDEX(Data!$E$2:$E$1823,MATCH('Ratios - Total'!$C215,IF(Data!$A$2:$A$1823='Ratios - Total'!$A215,Data!$C$2:$C$1823,0),0))/INDEX(Data!$D$2:$D$1823,MATCH('Ratios - Total'!$C215,IF(Data!$A$2:$A$1823='Ratios - Total'!$A215,Data!$C$2:$C$1823,0),0)),"Missing Data")</f>
        <v>0</v>
      </c>
      <c r="L215" s="5"/>
      <c r="M215" s="5" t="str">
        <f t="array" ref="M215">IFERROR(INDEX(Data!$F$2:$F$1823,MATCH('Ratios - Total'!$C215,IF(Data!$A$2:$A$1823='Ratios - Total'!$A215,Data!$C$2:$C$1823,0),0))/INDEX(Data!$E$2:$E$1823,MATCH('Ratios - Total'!$C215,IF(Data!$A$2:$A$1823='Ratios - Total'!$A215,Data!$C$2:$C$1823,0),0)),"Missing Data")</f>
        <v>Missing Data</v>
      </c>
      <c r="N215" s="5"/>
      <c r="O215" s="5" t="str">
        <f t="array" ref="O215">IFERROR(INDEX(Data!$G$2:$G$1823,MATCH('Ratios - Total'!$C215,IF(Data!$A$2:$A$1823='Ratios - Total'!$A215,Data!$C$2:$C$1823,0),0))/INDEX(Data!$F$2:$F$1823,MATCH('Ratios - Total'!$C215,IF(Data!$A$2:$A$1823='Ratios - Total'!$A215,Data!$C$2:$C$1823,0),0)),"Missing Data")</f>
        <v>Missing Data</v>
      </c>
      <c r="P215" s="5" t="str">
        <f t="array" ref="P215">IFERROR(INDEX(Data!$H$2:$H$1823,MATCH('Ratios - Total'!$C215,IF(Data!$A$2:$A$1823='Ratios - Total'!$A215,Data!$C$2:$C$1823,0),0))/INDEX(Data!$G$2:$G$1823,MATCH('Ratios - Total'!$C215,IF(Data!$A$2:$A$1823='Ratios - Total'!$A215,Data!$C$2:$C$1823,0),0)),"Missing Data")</f>
        <v>Missing Data</v>
      </c>
      <c r="Q215" s="5"/>
      <c r="R215" s="5" t="str">
        <f t="array" ref="R215">IFERROR(INDEX(Data!$L$2:$L$1823,MATCH('Ratios - Total'!$C215,IF(Data!$A$2:$A$1823='Ratios - Total'!$A215,Data!$C$2:$C$1823,0),0))/INDEX(Data!$G$2:$G$1823,MATCH('Ratios - Total'!$C215,IF(Data!$A$2:$A$1823='Ratios - Total'!$A215,Data!$C$2:$C$1823,0),0)),"Missing Data")</f>
        <v>Missing Data</v>
      </c>
      <c r="S215" s="5"/>
      <c r="T215" s="5">
        <f t="array" ref="T215">IFERROR(INDEX(Data!$H$2:$H$1823,MATCH('Ratios - Total'!$C215,IF(Data!$A$2:$A$1823='Ratios - Total'!$A215,Data!$C$2:$C$1823,0),0))/INDEX(Data!$L$2:$L$1823,MATCH('Ratios - Total'!$C215,IF(Data!$A$2:$A$1823='Ratios - Total'!$A215,Data!$C$2:$C$1823,0),0)),"Missing Data")</f>
        <v>28414.998640426147</v>
      </c>
      <c r="U215" s="5">
        <f t="array" ref="U215">IFERROR(INDEX(Data!$K$2:$K$1823,MATCH('Ratios - Total'!$C215,IF(Data!$A$2:$A$1823='Ratios - Total'!$A215,Data!$C$2:$C$1823,0),0))/INDEX(Data!$H$2:$H$1823,MATCH('Ratios - Total'!$C215,IF(Data!$A$2:$A$1823='Ratios - Total'!$A215,Data!$C$2:$C$1823,0),0)),"Missing Data")</f>
        <v>0.57638928787576216</v>
      </c>
      <c r="V215" s="5">
        <f t="array" ref="V215">IFERROR(INDEX(Data!$K$2:$K$1823,MATCH('Ratios - Total'!$C215,IF(Data!$A$2:$A$1823='Ratios - Total'!$A215,Data!$C$2:$C$1823,0),0))/INDEX(Data!$L$2:$L$1823,MATCH('Ratios - Total'!$C215,IF(Data!$A$2:$A$1823='Ratios - Total'!$A215,Data!$C$2:$C$1823,0),0)),"Missing Data")</f>
        <v>16378.100831345979</v>
      </c>
      <c r="W215" s="5">
        <f t="shared" si="3"/>
        <v>12036.897809080168</v>
      </c>
      <c r="X215" s="5" t="str">
        <f t="array" ref="X215">IFERROR(INDEX(Data!$K$2:$K$1823,MATCH('Ratios - Total'!$C215,IF(Data!$A$2:$A$1823='Ratios - Total'!$A215,Data!$C$2:$C$1823,0),0))/INDEX(Data!$G$2:$G$1823,MATCH('Ratios - Total'!$C215,IF(Data!$A$2:$A$1823='Ratios - Total'!$A215,Data!$C$2:$C$1823,0),0)),"Missing Data")</f>
        <v>Missing Data</v>
      </c>
    </row>
    <row r="216" spans="1:24" x14ac:dyDescent="0.25">
      <c r="A216" s="22" t="s">
        <v>14</v>
      </c>
      <c r="B216" s="22" t="s">
        <v>15</v>
      </c>
      <c r="C216" s="22">
        <v>1980</v>
      </c>
      <c r="D216" s="5">
        <f t="array" ref="D216">IFERROR(INDEX(Data!$H$2:$H$1823,MATCH('Ratios - Total'!$C216,IF(Data!$A$2:$A$1823='Ratios - Total'!$A216,Data!$C$2:$C$1823,0),0))/INDEX(Data!$D$2:$D$1823,MATCH('Ratios - Total'!$C216,IF(Data!$A$2:$A$1823='Ratios - Total'!$A216,Data!$C$2:$C$1823,0),0)),"Missing Data")</f>
        <v>471.4248603291457</v>
      </c>
      <c r="E216" s="22"/>
      <c r="F216" s="5">
        <f t="array" ref="F216">IFERROR(INDEX(Data!$G$2:$G$1823,MATCH('Ratios - Total'!$C216,IF(Data!$A$2:$A$1823='Ratios - Total'!$A216,Data!$C$2:$C$1823,0),0))/INDEX(Data!$D$2:$D$1823,MATCH('Ratios - Total'!$C216,IF(Data!$A$2:$A$1823='Ratios - Total'!$A216,Data!$C$2:$C$1823,0),0)),"Missing Data")</f>
        <v>0</v>
      </c>
      <c r="G216" s="5"/>
      <c r="H216" s="5" t="str">
        <f t="array" ref="H216">IFERROR(INDEX(Data!$H$2:$H$1823,MATCH('Ratios - Total'!$C216,IF(Data!$A$2:$A$1823='Ratios - Total'!$A216,Data!$C$2:$C$1823,0),0))/INDEX(Data!$G$2:$G$1823,MATCH('Ratios - Total'!$C216,IF(Data!$A$2:$A$1823='Ratios - Total'!$A216,Data!$C$2:$C$1823,0),0)),"Missing Data")</f>
        <v>Missing Data</v>
      </c>
      <c r="I216" s="5">
        <f t="array" ref="I216">IFERROR(INDEX(Data!$G$2:$G$1823,MATCH('Ratios - Total'!$C216,IF(Data!$A$2:$A$1823='Ratios - Total'!$A216,Data!$C$2:$C$1823,0),0))/INDEX(Data!$D$2:$D$1823,MATCH('Ratios - Total'!$C216,IF(Data!$A$2:$A$1823='Ratios - Total'!$A216,Data!$C$2:$C$1823,0),0)),"Missing Data")</f>
        <v>0</v>
      </c>
      <c r="J216" s="22"/>
      <c r="K216" s="5">
        <f t="array" ref="K216">IFERROR(INDEX(Data!$E$2:$E$1823,MATCH('Ratios - Total'!$C216,IF(Data!$A$2:$A$1823='Ratios - Total'!$A216,Data!$C$2:$C$1823,0),0))/INDEX(Data!$D$2:$D$1823,MATCH('Ratios - Total'!$C216,IF(Data!$A$2:$A$1823='Ratios - Total'!$A216,Data!$C$2:$C$1823,0),0)),"Missing Data")</f>
        <v>0</v>
      </c>
      <c r="L216" s="5"/>
      <c r="M216" s="5" t="str">
        <f t="array" ref="M216">IFERROR(INDEX(Data!$F$2:$F$1823,MATCH('Ratios - Total'!$C216,IF(Data!$A$2:$A$1823='Ratios - Total'!$A216,Data!$C$2:$C$1823,0),0))/INDEX(Data!$E$2:$E$1823,MATCH('Ratios - Total'!$C216,IF(Data!$A$2:$A$1823='Ratios - Total'!$A216,Data!$C$2:$C$1823,0),0)),"Missing Data")</f>
        <v>Missing Data</v>
      </c>
      <c r="N216" s="5"/>
      <c r="O216" s="5" t="str">
        <f t="array" ref="O216">IFERROR(INDEX(Data!$G$2:$G$1823,MATCH('Ratios - Total'!$C216,IF(Data!$A$2:$A$1823='Ratios - Total'!$A216,Data!$C$2:$C$1823,0),0))/INDEX(Data!$F$2:$F$1823,MATCH('Ratios - Total'!$C216,IF(Data!$A$2:$A$1823='Ratios - Total'!$A216,Data!$C$2:$C$1823,0),0)),"Missing Data")</f>
        <v>Missing Data</v>
      </c>
      <c r="P216" s="5" t="str">
        <f t="array" ref="P216">IFERROR(INDEX(Data!$H$2:$H$1823,MATCH('Ratios - Total'!$C216,IF(Data!$A$2:$A$1823='Ratios - Total'!$A216,Data!$C$2:$C$1823,0),0))/INDEX(Data!$G$2:$G$1823,MATCH('Ratios - Total'!$C216,IF(Data!$A$2:$A$1823='Ratios - Total'!$A216,Data!$C$2:$C$1823,0),0)),"Missing Data")</f>
        <v>Missing Data</v>
      </c>
      <c r="Q216" s="5"/>
      <c r="R216" s="5" t="str">
        <f t="array" ref="R216">IFERROR(INDEX(Data!$L$2:$L$1823,MATCH('Ratios - Total'!$C216,IF(Data!$A$2:$A$1823='Ratios - Total'!$A216,Data!$C$2:$C$1823,0),0))/INDEX(Data!$G$2:$G$1823,MATCH('Ratios - Total'!$C216,IF(Data!$A$2:$A$1823='Ratios - Total'!$A216,Data!$C$2:$C$1823,0),0)),"Missing Data")</f>
        <v>Missing Data</v>
      </c>
      <c r="S216" s="5"/>
      <c r="T216" s="5">
        <f t="array" ref="T216">IFERROR(INDEX(Data!$H$2:$H$1823,MATCH('Ratios - Total'!$C216,IF(Data!$A$2:$A$1823='Ratios - Total'!$A216,Data!$C$2:$C$1823,0),0))/INDEX(Data!$L$2:$L$1823,MATCH('Ratios - Total'!$C216,IF(Data!$A$2:$A$1823='Ratios - Total'!$A216,Data!$C$2:$C$1823,0),0)),"Missing Data")</f>
        <v>24862.785074518619</v>
      </c>
      <c r="U216" s="5">
        <f t="array" ref="U216">IFERROR(INDEX(Data!$K$2:$K$1823,MATCH('Ratios - Total'!$C216,IF(Data!$A$2:$A$1823='Ratios - Total'!$A216,Data!$C$2:$C$1823,0),0))/INDEX(Data!$H$2:$H$1823,MATCH('Ratios - Total'!$C216,IF(Data!$A$2:$A$1823='Ratios - Total'!$A216,Data!$C$2:$C$1823,0),0)),"Missing Data")</f>
        <v>0.52892109326293757</v>
      </c>
      <c r="V216" s="5">
        <f t="array" ref="V216">IFERROR(INDEX(Data!$K$2:$K$1823,MATCH('Ratios - Total'!$C216,IF(Data!$A$2:$A$1823='Ratios - Total'!$A216,Data!$C$2:$C$1823,0),0))/INDEX(Data!$L$2:$L$1823,MATCH('Ratios - Total'!$C216,IF(Data!$A$2:$A$1823='Ratios - Total'!$A216,Data!$C$2:$C$1823,0),0)),"Missing Data")</f>
        <v>13150.451463175836</v>
      </c>
      <c r="W216" s="5">
        <f t="shared" si="3"/>
        <v>11712.333611342783</v>
      </c>
      <c r="X216" s="5" t="str">
        <f t="array" ref="X216">IFERROR(INDEX(Data!$K$2:$K$1823,MATCH('Ratios - Total'!$C216,IF(Data!$A$2:$A$1823='Ratios - Total'!$A216,Data!$C$2:$C$1823,0),0))/INDEX(Data!$G$2:$G$1823,MATCH('Ratios - Total'!$C216,IF(Data!$A$2:$A$1823='Ratios - Total'!$A216,Data!$C$2:$C$1823,0),0)),"Missing Data")</f>
        <v>Missing Data</v>
      </c>
    </row>
    <row r="217" spans="1:24" x14ac:dyDescent="0.25">
      <c r="A217" s="22" t="s">
        <v>16</v>
      </c>
      <c r="B217" s="22" t="s">
        <v>17</v>
      </c>
      <c r="C217" s="22">
        <v>1980</v>
      </c>
      <c r="D217" s="5">
        <f t="array" ref="D217">IFERROR(INDEX(Data!$H$2:$H$1823,MATCH('Ratios - Total'!$C217,IF(Data!$A$2:$A$1823='Ratios - Total'!$A217,Data!$C$2:$C$1823,0),0))/INDEX(Data!$D$2:$D$1823,MATCH('Ratios - Total'!$C217,IF(Data!$A$2:$A$1823='Ratios - Total'!$A217,Data!$C$2:$C$1823,0),0)),"Missing Data")</f>
        <v>440.43538844921613</v>
      </c>
      <c r="E217" s="22"/>
      <c r="F217" s="5">
        <f t="array" ref="F217">IFERROR(INDEX(Data!$G$2:$G$1823,MATCH('Ratios - Total'!$C217,IF(Data!$A$2:$A$1823='Ratios - Total'!$A217,Data!$C$2:$C$1823,0),0))/INDEX(Data!$D$2:$D$1823,MATCH('Ratios - Total'!$C217,IF(Data!$A$2:$A$1823='Ratios - Total'!$A217,Data!$C$2:$C$1823,0),0)),"Missing Data")</f>
        <v>0</v>
      </c>
      <c r="G217" s="5"/>
      <c r="H217" s="5" t="str">
        <f t="array" ref="H217">IFERROR(INDEX(Data!$H$2:$H$1823,MATCH('Ratios - Total'!$C217,IF(Data!$A$2:$A$1823='Ratios - Total'!$A217,Data!$C$2:$C$1823,0),0))/INDEX(Data!$G$2:$G$1823,MATCH('Ratios - Total'!$C217,IF(Data!$A$2:$A$1823='Ratios - Total'!$A217,Data!$C$2:$C$1823,0),0)),"Missing Data")</f>
        <v>Missing Data</v>
      </c>
      <c r="I217" s="5">
        <f t="array" ref="I217">IFERROR(INDEX(Data!$G$2:$G$1823,MATCH('Ratios - Total'!$C217,IF(Data!$A$2:$A$1823='Ratios - Total'!$A217,Data!$C$2:$C$1823,0),0))/INDEX(Data!$D$2:$D$1823,MATCH('Ratios - Total'!$C217,IF(Data!$A$2:$A$1823='Ratios - Total'!$A217,Data!$C$2:$C$1823,0),0)),"Missing Data")</f>
        <v>0</v>
      </c>
      <c r="J217" s="22"/>
      <c r="K217" s="5">
        <f t="array" ref="K217">IFERROR(INDEX(Data!$E$2:$E$1823,MATCH('Ratios - Total'!$C217,IF(Data!$A$2:$A$1823='Ratios - Total'!$A217,Data!$C$2:$C$1823,0),0))/INDEX(Data!$D$2:$D$1823,MATCH('Ratios - Total'!$C217,IF(Data!$A$2:$A$1823='Ratios - Total'!$A217,Data!$C$2:$C$1823,0),0)),"Missing Data")</f>
        <v>0</v>
      </c>
      <c r="L217" s="5"/>
      <c r="M217" s="5" t="str">
        <f t="array" ref="M217">IFERROR(INDEX(Data!$F$2:$F$1823,MATCH('Ratios - Total'!$C217,IF(Data!$A$2:$A$1823='Ratios - Total'!$A217,Data!$C$2:$C$1823,0),0))/INDEX(Data!$E$2:$E$1823,MATCH('Ratios - Total'!$C217,IF(Data!$A$2:$A$1823='Ratios - Total'!$A217,Data!$C$2:$C$1823,0),0)),"Missing Data")</f>
        <v>Missing Data</v>
      </c>
      <c r="N217" s="5"/>
      <c r="O217" s="5" t="str">
        <f t="array" ref="O217">IFERROR(INDEX(Data!$G$2:$G$1823,MATCH('Ratios - Total'!$C217,IF(Data!$A$2:$A$1823='Ratios - Total'!$A217,Data!$C$2:$C$1823,0),0))/INDEX(Data!$F$2:$F$1823,MATCH('Ratios - Total'!$C217,IF(Data!$A$2:$A$1823='Ratios - Total'!$A217,Data!$C$2:$C$1823,0),0)),"Missing Data")</f>
        <v>Missing Data</v>
      </c>
      <c r="P217" s="5" t="str">
        <f t="array" ref="P217">IFERROR(INDEX(Data!$H$2:$H$1823,MATCH('Ratios - Total'!$C217,IF(Data!$A$2:$A$1823='Ratios - Total'!$A217,Data!$C$2:$C$1823,0),0))/INDEX(Data!$G$2:$G$1823,MATCH('Ratios - Total'!$C217,IF(Data!$A$2:$A$1823='Ratios - Total'!$A217,Data!$C$2:$C$1823,0),0)),"Missing Data")</f>
        <v>Missing Data</v>
      </c>
      <c r="Q217" s="5"/>
      <c r="R217" s="5" t="str">
        <f t="array" ref="R217">IFERROR(INDEX(Data!$L$2:$L$1823,MATCH('Ratios - Total'!$C217,IF(Data!$A$2:$A$1823='Ratios - Total'!$A217,Data!$C$2:$C$1823,0),0))/INDEX(Data!$G$2:$G$1823,MATCH('Ratios - Total'!$C217,IF(Data!$A$2:$A$1823='Ratios - Total'!$A217,Data!$C$2:$C$1823,0),0)),"Missing Data")</f>
        <v>Missing Data</v>
      </c>
      <c r="S217" s="5"/>
      <c r="T217" s="5">
        <f t="array" ref="T217">IFERROR(INDEX(Data!$H$2:$H$1823,MATCH('Ratios - Total'!$C217,IF(Data!$A$2:$A$1823='Ratios - Total'!$A217,Data!$C$2:$C$1823,0),0))/INDEX(Data!$L$2:$L$1823,MATCH('Ratios - Total'!$C217,IF(Data!$A$2:$A$1823='Ratios - Total'!$A217,Data!$C$2:$C$1823,0),0)),"Missing Data")</f>
        <v>23669.117900914898</v>
      </c>
      <c r="U217" s="5">
        <f t="array" ref="U217">IFERROR(INDEX(Data!$K$2:$K$1823,MATCH('Ratios - Total'!$C217,IF(Data!$A$2:$A$1823='Ratios - Total'!$A217,Data!$C$2:$C$1823,0),0))/INDEX(Data!$H$2:$H$1823,MATCH('Ratios - Total'!$C217,IF(Data!$A$2:$A$1823='Ratios - Total'!$A217,Data!$C$2:$C$1823,0),0)),"Missing Data")</f>
        <v>0.64949035555503698</v>
      </c>
      <c r="V217" s="5">
        <f t="array" ref="V217">IFERROR(INDEX(Data!$K$2:$K$1823,MATCH('Ratios - Total'!$C217,IF(Data!$A$2:$A$1823='Ratios - Total'!$A217,Data!$C$2:$C$1823,0),0))/INDEX(Data!$L$2:$L$1823,MATCH('Ratios - Total'!$C217,IF(Data!$A$2:$A$1823='Ratios - Total'!$A217,Data!$C$2:$C$1823,0),0)),"Missing Data")</f>
        <v>15372.863801139307</v>
      </c>
      <c r="W217" s="5">
        <f t="shared" si="3"/>
        <v>8296.2540997755914</v>
      </c>
      <c r="X217" s="5" t="str">
        <f t="array" ref="X217">IFERROR(INDEX(Data!$K$2:$K$1823,MATCH('Ratios - Total'!$C217,IF(Data!$A$2:$A$1823='Ratios - Total'!$A217,Data!$C$2:$C$1823,0),0))/INDEX(Data!$G$2:$G$1823,MATCH('Ratios - Total'!$C217,IF(Data!$A$2:$A$1823='Ratios - Total'!$A217,Data!$C$2:$C$1823,0),0)),"Missing Data")</f>
        <v>Missing Data</v>
      </c>
    </row>
    <row r="218" spans="1:24" x14ac:dyDescent="0.25">
      <c r="A218" s="22" t="s">
        <v>18</v>
      </c>
      <c r="B218" s="22" t="s">
        <v>19</v>
      </c>
      <c r="C218" s="22">
        <v>1980</v>
      </c>
      <c r="D218" s="5">
        <f t="array" ref="D218">IFERROR(INDEX(Data!$H$2:$H$1823,MATCH('Ratios - Total'!$C218,IF(Data!$A$2:$A$1823='Ratios - Total'!$A218,Data!$C$2:$C$1823,0),0))/INDEX(Data!$D$2:$D$1823,MATCH('Ratios - Total'!$C218,IF(Data!$A$2:$A$1823='Ratios - Total'!$A218,Data!$C$2:$C$1823,0),0)),"Missing Data")</f>
        <v>421.83557761644863</v>
      </c>
      <c r="E218" s="22"/>
      <c r="F218" s="5">
        <f t="array" ref="F218">IFERROR(INDEX(Data!$G$2:$G$1823,MATCH('Ratios - Total'!$C218,IF(Data!$A$2:$A$1823='Ratios - Total'!$A218,Data!$C$2:$C$1823,0),0))/INDEX(Data!$D$2:$D$1823,MATCH('Ratios - Total'!$C218,IF(Data!$A$2:$A$1823='Ratios - Total'!$A218,Data!$C$2:$C$1823,0),0)),"Missing Data")</f>
        <v>0</v>
      </c>
      <c r="G218" s="5"/>
      <c r="H218" s="5" t="str">
        <f t="array" ref="H218">IFERROR(INDEX(Data!$H$2:$H$1823,MATCH('Ratios - Total'!$C218,IF(Data!$A$2:$A$1823='Ratios - Total'!$A218,Data!$C$2:$C$1823,0),0))/INDEX(Data!$G$2:$G$1823,MATCH('Ratios - Total'!$C218,IF(Data!$A$2:$A$1823='Ratios - Total'!$A218,Data!$C$2:$C$1823,0),0)),"Missing Data")</f>
        <v>Missing Data</v>
      </c>
      <c r="I218" s="5">
        <f t="array" ref="I218">IFERROR(INDEX(Data!$G$2:$G$1823,MATCH('Ratios - Total'!$C218,IF(Data!$A$2:$A$1823='Ratios - Total'!$A218,Data!$C$2:$C$1823,0),0))/INDEX(Data!$D$2:$D$1823,MATCH('Ratios - Total'!$C218,IF(Data!$A$2:$A$1823='Ratios - Total'!$A218,Data!$C$2:$C$1823,0),0)),"Missing Data")</f>
        <v>0</v>
      </c>
      <c r="J218" s="22"/>
      <c r="K218" s="5">
        <f t="array" ref="K218">IFERROR(INDEX(Data!$E$2:$E$1823,MATCH('Ratios - Total'!$C218,IF(Data!$A$2:$A$1823='Ratios - Total'!$A218,Data!$C$2:$C$1823,0),0))/INDEX(Data!$D$2:$D$1823,MATCH('Ratios - Total'!$C218,IF(Data!$A$2:$A$1823='Ratios - Total'!$A218,Data!$C$2:$C$1823,0),0)),"Missing Data")</f>
        <v>0</v>
      </c>
      <c r="L218" s="5"/>
      <c r="M218" s="5" t="str">
        <f t="array" ref="M218">IFERROR(INDEX(Data!$F$2:$F$1823,MATCH('Ratios - Total'!$C218,IF(Data!$A$2:$A$1823='Ratios - Total'!$A218,Data!$C$2:$C$1823,0),0))/INDEX(Data!$E$2:$E$1823,MATCH('Ratios - Total'!$C218,IF(Data!$A$2:$A$1823='Ratios - Total'!$A218,Data!$C$2:$C$1823,0),0)),"Missing Data")</f>
        <v>Missing Data</v>
      </c>
      <c r="N218" s="5"/>
      <c r="O218" s="5" t="str">
        <f t="array" ref="O218">IFERROR(INDEX(Data!$G$2:$G$1823,MATCH('Ratios - Total'!$C218,IF(Data!$A$2:$A$1823='Ratios - Total'!$A218,Data!$C$2:$C$1823,0),0))/INDEX(Data!$F$2:$F$1823,MATCH('Ratios - Total'!$C218,IF(Data!$A$2:$A$1823='Ratios - Total'!$A218,Data!$C$2:$C$1823,0),0)),"Missing Data")</f>
        <v>Missing Data</v>
      </c>
      <c r="P218" s="5" t="str">
        <f t="array" ref="P218">IFERROR(INDEX(Data!$H$2:$H$1823,MATCH('Ratios - Total'!$C218,IF(Data!$A$2:$A$1823='Ratios - Total'!$A218,Data!$C$2:$C$1823,0),0))/INDEX(Data!$G$2:$G$1823,MATCH('Ratios - Total'!$C218,IF(Data!$A$2:$A$1823='Ratios - Total'!$A218,Data!$C$2:$C$1823,0),0)),"Missing Data")</f>
        <v>Missing Data</v>
      </c>
      <c r="Q218" s="5"/>
      <c r="R218" s="5" t="str">
        <f t="array" ref="R218">IFERROR(INDEX(Data!$L$2:$L$1823,MATCH('Ratios - Total'!$C218,IF(Data!$A$2:$A$1823='Ratios - Total'!$A218,Data!$C$2:$C$1823,0),0))/INDEX(Data!$G$2:$G$1823,MATCH('Ratios - Total'!$C218,IF(Data!$A$2:$A$1823='Ratios - Total'!$A218,Data!$C$2:$C$1823,0),0)),"Missing Data")</f>
        <v>Missing Data</v>
      </c>
      <c r="S218" s="5"/>
      <c r="T218" s="5">
        <f t="array" ref="T218">IFERROR(INDEX(Data!$H$2:$H$1823,MATCH('Ratios - Total'!$C218,IF(Data!$A$2:$A$1823='Ratios - Total'!$A218,Data!$C$2:$C$1823,0),0))/INDEX(Data!$L$2:$L$1823,MATCH('Ratios - Total'!$C218,IF(Data!$A$2:$A$1823='Ratios - Total'!$A218,Data!$C$2:$C$1823,0),0)),"Missing Data")</f>
        <v>23740.232712136978</v>
      </c>
      <c r="U218" s="5">
        <f t="array" ref="U218">IFERROR(INDEX(Data!$K$2:$K$1823,MATCH('Ratios - Total'!$C218,IF(Data!$A$2:$A$1823='Ratios - Total'!$A218,Data!$C$2:$C$1823,0),0))/INDEX(Data!$H$2:$H$1823,MATCH('Ratios - Total'!$C218,IF(Data!$A$2:$A$1823='Ratios - Total'!$A218,Data!$C$2:$C$1823,0),0)),"Missing Data")</f>
        <v>0.50892978107890563</v>
      </c>
      <c r="V218" s="5">
        <f t="array" ref="V218">IFERROR(INDEX(Data!$K$2:$K$1823,MATCH('Ratios - Total'!$C218,IF(Data!$A$2:$A$1823='Ratios - Total'!$A218,Data!$C$2:$C$1823,0),0))/INDEX(Data!$L$2:$L$1823,MATCH('Ratios - Total'!$C218,IF(Data!$A$2:$A$1823='Ratios - Total'!$A218,Data!$C$2:$C$1823,0),0)),"Missing Data")</f>
        <v>12082.111436950147</v>
      </c>
      <c r="W218" s="5">
        <f t="shared" si="3"/>
        <v>11658.121275186832</v>
      </c>
      <c r="X218" s="5" t="str">
        <f t="array" ref="X218">IFERROR(INDEX(Data!$K$2:$K$1823,MATCH('Ratios - Total'!$C218,IF(Data!$A$2:$A$1823='Ratios - Total'!$A218,Data!$C$2:$C$1823,0),0))/INDEX(Data!$G$2:$G$1823,MATCH('Ratios - Total'!$C218,IF(Data!$A$2:$A$1823='Ratios - Total'!$A218,Data!$C$2:$C$1823,0),0)),"Missing Data")</f>
        <v>Missing Data</v>
      </c>
    </row>
    <row r="219" spans="1:24" x14ac:dyDescent="0.25">
      <c r="A219" s="22" t="s">
        <v>20</v>
      </c>
      <c r="B219" s="22" t="s">
        <v>21</v>
      </c>
      <c r="C219" s="22">
        <v>1980</v>
      </c>
      <c r="D219" s="5">
        <f t="array" ref="D219">IFERROR(INDEX(Data!$H$2:$H$1823,MATCH('Ratios - Total'!$C219,IF(Data!$A$2:$A$1823='Ratios - Total'!$A219,Data!$C$2:$C$1823,0),0))/INDEX(Data!$D$2:$D$1823,MATCH('Ratios - Total'!$C219,IF(Data!$A$2:$A$1823='Ratios - Total'!$A219,Data!$C$2:$C$1823,0),0)),"Missing Data")</f>
        <v>486.27883512668342</v>
      </c>
      <c r="E219" s="22"/>
      <c r="F219" s="5">
        <f t="array" ref="F219">IFERROR(INDEX(Data!$G$2:$G$1823,MATCH('Ratios - Total'!$C219,IF(Data!$A$2:$A$1823='Ratios - Total'!$A219,Data!$C$2:$C$1823,0),0))/INDEX(Data!$D$2:$D$1823,MATCH('Ratios - Total'!$C219,IF(Data!$A$2:$A$1823='Ratios - Total'!$A219,Data!$C$2:$C$1823,0),0)),"Missing Data")</f>
        <v>0</v>
      </c>
      <c r="G219" s="5"/>
      <c r="H219" s="5" t="str">
        <f t="array" ref="H219">IFERROR(INDEX(Data!$H$2:$H$1823,MATCH('Ratios - Total'!$C219,IF(Data!$A$2:$A$1823='Ratios - Total'!$A219,Data!$C$2:$C$1823,0),0))/INDEX(Data!$G$2:$G$1823,MATCH('Ratios - Total'!$C219,IF(Data!$A$2:$A$1823='Ratios - Total'!$A219,Data!$C$2:$C$1823,0),0)),"Missing Data")</f>
        <v>Missing Data</v>
      </c>
      <c r="I219" s="5">
        <f t="array" ref="I219">IFERROR(INDEX(Data!$G$2:$G$1823,MATCH('Ratios - Total'!$C219,IF(Data!$A$2:$A$1823='Ratios - Total'!$A219,Data!$C$2:$C$1823,0),0))/INDEX(Data!$D$2:$D$1823,MATCH('Ratios - Total'!$C219,IF(Data!$A$2:$A$1823='Ratios - Total'!$A219,Data!$C$2:$C$1823,0),0)),"Missing Data")</f>
        <v>0</v>
      </c>
      <c r="J219" s="22"/>
      <c r="K219" s="5">
        <f t="array" ref="K219">IFERROR(INDEX(Data!$E$2:$E$1823,MATCH('Ratios - Total'!$C219,IF(Data!$A$2:$A$1823='Ratios - Total'!$A219,Data!$C$2:$C$1823,0),0))/INDEX(Data!$D$2:$D$1823,MATCH('Ratios - Total'!$C219,IF(Data!$A$2:$A$1823='Ratios - Total'!$A219,Data!$C$2:$C$1823,0),0)),"Missing Data")</f>
        <v>0</v>
      </c>
      <c r="L219" s="5"/>
      <c r="M219" s="5" t="str">
        <f t="array" ref="M219">IFERROR(INDEX(Data!$F$2:$F$1823,MATCH('Ratios - Total'!$C219,IF(Data!$A$2:$A$1823='Ratios - Total'!$A219,Data!$C$2:$C$1823,0),0))/INDEX(Data!$E$2:$E$1823,MATCH('Ratios - Total'!$C219,IF(Data!$A$2:$A$1823='Ratios - Total'!$A219,Data!$C$2:$C$1823,0),0)),"Missing Data")</f>
        <v>Missing Data</v>
      </c>
      <c r="N219" s="5"/>
      <c r="O219" s="5" t="str">
        <f t="array" ref="O219">IFERROR(INDEX(Data!$G$2:$G$1823,MATCH('Ratios - Total'!$C219,IF(Data!$A$2:$A$1823='Ratios - Total'!$A219,Data!$C$2:$C$1823,0),0))/INDEX(Data!$F$2:$F$1823,MATCH('Ratios - Total'!$C219,IF(Data!$A$2:$A$1823='Ratios - Total'!$A219,Data!$C$2:$C$1823,0),0)),"Missing Data")</f>
        <v>Missing Data</v>
      </c>
      <c r="P219" s="5" t="str">
        <f t="array" ref="P219">IFERROR(INDEX(Data!$H$2:$H$1823,MATCH('Ratios - Total'!$C219,IF(Data!$A$2:$A$1823='Ratios - Total'!$A219,Data!$C$2:$C$1823,0),0))/INDEX(Data!$G$2:$G$1823,MATCH('Ratios - Total'!$C219,IF(Data!$A$2:$A$1823='Ratios - Total'!$A219,Data!$C$2:$C$1823,0),0)),"Missing Data")</f>
        <v>Missing Data</v>
      </c>
      <c r="Q219" s="5"/>
      <c r="R219" s="5" t="str">
        <f t="array" ref="R219">IFERROR(INDEX(Data!$L$2:$L$1823,MATCH('Ratios - Total'!$C219,IF(Data!$A$2:$A$1823='Ratios - Total'!$A219,Data!$C$2:$C$1823,0),0))/INDEX(Data!$G$2:$G$1823,MATCH('Ratios - Total'!$C219,IF(Data!$A$2:$A$1823='Ratios - Total'!$A219,Data!$C$2:$C$1823,0),0)),"Missing Data")</f>
        <v>Missing Data</v>
      </c>
      <c r="S219" s="5"/>
      <c r="T219" s="5">
        <f t="array" ref="T219">IFERROR(INDEX(Data!$H$2:$H$1823,MATCH('Ratios - Total'!$C219,IF(Data!$A$2:$A$1823='Ratios - Total'!$A219,Data!$C$2:$C$1823,0),0))/INDEX(Data!$L$2:$L$1823,MATCH('Ratios - Total'!$C219,IF(Data!$A$2:$A$1823='Ratios - Total'!$A219,Data!$C$2:$C$1823,0),0)),"Missing Data")</f>
        <v>28366.295010053007</v>
      </c>
      <c r="U219" s="5">
        <f t="array" ref="U219">IFERROR(INDEX(Data!$K$2:$K$1823,MATCH('Ratios - Total'!$C219,IF(Data!$A$2:$A$1823='Ratios - Total'!$A219,Data!$C$2:$C$1823,0),0))/INDEX(Data!$H$2:$H$1823,MATCH('Ratios - Total'!$C219,IF(Data!$A$2:$A$1823='Ratios - Total'!$A219,Data!$C$2:$C$1823,0),0)),"Missing Data")</f>
        <v>0.65754033713077997</v>
      </c>
      <c r="V219" s="5">
        <f t="array" ref="V219">IFERROR(INDEX(Data!$K$2:$K$1823,MATCH('Ratios - Total'!$C219,IF(Data!$A$2:$A$1823='Ratios - Total'!$A219,Data!$C$2:$C$1823,0),0))/INDEX(Data!$L$2:$L$1823,MATCH('Ratios - Total'!$C219,IF(Data!$A$2:$A$1823='Ratios - Total'!$A219,Data!$C$2:$C$1823,0),0)),"Missing Data")</f>
        <v>18651.983184061413</v>
      </c>
      <c r="W219" s="5">
        <f t="shared" si="3"/>
        <v>9714.3118259915937</v>
      </c>
      <c r="X219" s="5" t="str">
        <f t="array" ref="X219">IFERROR(INDEX(Data!$K$2:$K$1823,MATCH('Ratios - Total'!$C219,IF(Data!$A$2:$A$1823='Ratios - Total'!$A219,Data!$C$2:$C$1823,0),0))/INDEX(Data!$G$2:$G$1823,MATCH('Ratios - Total'!$C219,IF(Data!$A$2:$A$1823='Ratios - Total'!$A219,Data!$C$2:$C$1823,0),0)),"Missing Data")</f>
        <v>Missing Data</v>
      </c>
    </row>
    <row r="220" spans="1:24" x14ac:dyDescent="0.25">
      <c r="A220" s="22" t="s">
        <v>22</v>
      </c>
      <c r="B220" s="22" t="s">
        <v>23</v>
      </c>
      <c r="C220" s="22">
        <v>1980</v>
      </c>
      <c r="D220" s="5">
        <f t="array" ref="D220">IFERROR(INDEX(Data!$H$2:$H$1823,MATCH('Ratios - Total'!$C220,IF(Data!$A$2:$A$1823='Ratios - Total'!$A220,Data!$C$2:$C$1823,0),0))/INDEX(Data!$D$2:$D$1823,MATCH('Ratios - Total'!$C220,IF(Data!$A$2:$A$1823='Ratios - Total'!$A220,Data!$C$2:$C$1823,0),0)),"Missing Data")</f>
        <v>357.63393837396666</v>
      </c>
      <c r="E220" s="22"/>
      <c r="F220" s="5">
        <f t="array" ref="F220">IFERROR(INDEX(Data!$G$2:$G$1823,MATCH('Ratios - Total'!$C220,IF(Data!$A$2:$A$1823='Ratios - Total'!$A220,Data!$C$2:$C$1823,0),0))/INDEX(Data!$D$2:$D$1823,MATCH('Ratios - Total'!$C220,IF(Data!$A$2:$A$1823='Ratios - Total'!$A220,Data!$C$2:$C$1823,0),0)),"Missing Data")</f>
        <v>0</v>
      </c>
      <c r="G220" s="5"/>
      <c r="H220" s="5" t="str">
        <f t="array" ref="H220">IFERROR(INDEX(Data!$H$2:$H$1823,MATCH('Ratios - Total'!$C220,IF(Data!$A$2:$A$1823='Ratios - Total'!$A220,Data!$C$2:$C$1823,0),0))/INDEX(Data!$G$2:$G$1823,MATCH('Ratios - Total'!$C220,IF(Data!$A$2:$A$1823='Ratios - Total'!$A220,Data!$C$2:$C$1823,0),0)),"Missing Data")</f>
        <v>Missing Data</v>
      </c>
      <c r="I220" s="5">
        <f t="array" ref="I220">IFERROR(INDEX(Data!$G$2:$G$1823,MATCH('Ratios - Total'!$C220,IF(Data!$A$2:$A$1823='Ratios - Total'!$A220,Data!$C$2:$C$1823,0),0))/INDEX(Data!$D$2:$D$1823,MATCH('Ratios - Total'!$C220,IF(Data!$A$2:$A$1823='Ratios - Total'!$A220,Data!$C$2:$C$1823,0),0)),"Missing Data")</f>
        <v>0</v>
      </c>
      <c r="J220" s="22"/>
      <c r="K220" s="5">
        <f t="array" ref="K220">IFERROR(INDEX(Data!$E$2:$E$1823,MATCH('Ratios - Total'!$C220,IF(Data!$A$2:$A$1823='Ratios - Total'!$A220,Data!$C$2:$C$1823,0),0))/INDEX(Data!$D$2:$D$1823,MATCH('Ratios - Total'!$C220,IF(Data!$A$2:$A$1823='Ratios - Total'!$A220,Data!$C$2:$C$1823,0),0)),"Missing Data")</f>
        <v>0</v>
      </c>
      <c r="L220" s="5"/>
      <c r="M220" s="5" t="str">
        <f t="array" ref="M220">IFERROR(INDEX(Data!$F$2:$F$1823,MATCH('Ratios - Total'!$C220,IF(Data!$A$2:$A$1823='Ratios - Total'!$A220,Data!$C$2:$C$1823,0),0))/INDEX(Data!$E$2:$E$1823,MATCH('Ratios - Total'!$C220,IF(Data!$A$2:$A$1823='Ratios - Total'!$A220,Data!$C$2:$C$1823,0),0)),"Missing Data")</f>
        <v>Missing Data</v>
      </c>
      <c r="N220" s="5"/>
      <c r="O220" s="5" t="str">
        <f t="array" ref="O220">IFERROR(INDEX(Data!$G$2:$G$1823,MATCH('Ratios - Total'!$C220,IF(Data!$A$2:$A$1823='Ratios - Total'!$A220,Data!$C$2:$C$1823,0),0))/INDEX(Data!$F$2:$F$1823,MATCH('Ratios - Total'!$C220,IF(Data!$A$2:$A$1823='Ratios - Total'!$A220,Data!$C$2:$C$1823,0),0)),"Missing Data")</f>
        <v>Missing Data</v>
      </c>
      <c r="P220" s="5" t="str">
        <f t="array" ref="P220">IFERROR(INDEX(Data!$H$2:$H$1823,MATCH('Ratios - Total'!$C220,IF(Data!$A$2:$A$1823='Ratios - Total'!$A220,Data!$C$2:$C$1823,0),0))/INDEX(Data!$G$2:$G$1823,MATCH('Ratios - Total'!$C220,IF(Data!$A$2:$A$1823='Ratios - Total'!$A220,Data!$C$2:$C$1823,0),0)),"Missing Data")</f>
        <v>Missing Data</v>
      </c>
      <c r="Q220" s="5"/>
      <c r="R220" s="5" t="str">
        <f t="array" ref="R220">IFERROR(INDEX(Data!$L$2:$L$1823,MATCH('Ratios - Total'!$C220,IF(Data!$A$2:$A$1823='Ratios - Total'!$A220,Data!$C$2:$C$1823,0),0))/INDEX(Data!$G$2:$G$1823,MATCH('Ratios - Total'!$C220,IF(Data!$A$2:$A$1823='Ratios - Total'!$A220,Data!$C$2:$C$1823,0),0)),"Missing Data")</f>
        <v>Missing Data</v>
      </c>
      <c r="S220" s="5"/>
      <c r="T220" s="5">
        <f t="array" ref="T220">IFERROR(INDEX(Data!$H$2:$H$1823,MATCH('Ratios - Total'!$C220,IF(Data!$A$2:$A$1823='Ratios - Total'!$A220,Data!$C$2:$C$1823,0),0))/INDEX(Data!$L$2:$L$1823,MATCH('Ratios - Total'!$C220,IF(Data!$A$2:$A$1823='Ratios - Total'!$A220,Data!$C$2:$C$1823,0),0)),"Missing Data")</f>
        <v>21964.740559501668</v>
      </c>
      <c r="U220" s="5">
        <f t="array" ref="U220">IFERROR(INDEX(Data!$K$2:$K$1823,MATCH('Ratios - Total'!$C220,IF(Data!$A$2:$A$1823='Ratios - Total'!$A220,Data!$C$2:$C$1823,0),0))/INDEX(Data!$H$2:$H$1823,MATCH('Ratios - Total'!$C220,IF(Data!$A$2:$A$1823='Ratios - Total'!$A220,Data!$C$2:$C$1823,0),0)),"Missing Data")</f>
        <v>0.54204263990867663</v>
      </c>
      <c r="V220" s="5">
        <f t="array" ref="V220">IFERROR(INDEX(Data!$K$2:$K$1823,MATCH('Ratios - Total'!$C220,IF(Data!$A$2:$A$1823='Ratios - Total'!$A220,Data!$C$2:$C$1823,0),0))/INDEX(Data!$L$2:$L$1823,MATCH('Ratios - Total'!$C220,IF(Data!$A$2:$A$1823='Ratios - Total'!$A220,Data!$C$2:$C$1823,0),0)),"Missing Data")</f>
        <v>11905.825957781468</v>
      </c>
      <c r="W220" s="5">
        <f t="shared" si="3"/>
        <v>10058.9146017202</v>
      </c>
      <c r="X220" s="5" t="str">
        <f t="array" ref="X220">IFERROR(INDEX(Data!$K$2:$K$1823,MATCH('Ratios - Total'!$C220,IF(Data!$A$2:$A$1823='Ratios - Total'!$A220,Data!$C$2:$C$1823,0),0))/INDEX(Data!$G$2:$G$1823,MATCH('Ratios - Total'!$C220,IF(Data!$A$2:$A$1823='Ratios - Total'!$A220,Data!$C$2:$C$1823,0),0)),"Missing Data")</f>
        <v>Missing Data</v>
      </c>
    </row>
    <row r="221" spans="1:24" x14ac:dyDescent="0.25">
      <c r="A221" s="22" t="s">
        <v>24</v>
      </c>
      <c r="B221" s="22" t="s">
        <v>25</v>
      </c>
      <c r="C221" s="22">
        <v>1980</v>
      </c>
      <c r="D221" s="5">
        <f t="array" ref="D221">IFERROR(INDEX(Data!$H$2:$H$1823,MATCH('Ratios - Total'!$C221,IF(Data!$A$2:$A$1823='Ratios - Total'!$A221,Data!$C$2:$C$1823,0),0))/INDEX(Data!$D$2:$D$1823,MATCH('Ratios - Total'!$C221,IF(Data!$A$2:$A$1823='Ratios - Total'!$A221,Data!$C$2:$C$1823,0),0)),"Missing Data")</f>
        <v>370.05644516561085</v>
      </c>
      <c r="E221" s="22"/>
      <c r="F221" s="5">
        <f t="array" ref="F221">IFERROR(INDEX(Data!$G$2:$G$1823,MATCH('Ratios - Total'!$C221,IF(Data!$A$2:$A$1823='Ratios - Total'!$A221,Data!$C$2:$C$1823,0),0))/INDEX(Data!$D$2:$D$1823,MATCH('Ratios - Total'!$C221,IF(Data!$A$2:$A$1823='Ratios - Total'!$A221,Data!$C$2:$C$1823,0),0)),"Missing Data")</f>
        <v>0</v>
      </c>
      <c r="G221" s="5"/>
      <c r="H221" s="5" t="str">
        <f t="array" ref="H221">IFERROR(INDEX(Data!$H$2:$H$1823,MATCH('Ratios - Total'!$C221,IF(Data!$A$2:$A$1823='Ratios - Total'!$A221,Data!$C$2:$C$1823,0),0))/INDEX(Data!$G$2:$G$1823,MATCH('Ratios - Total'!$C221,IF(Data!$A$2:$A$1823='Ratios - Total'!$A221,Data!$C$2:$C$1823,0),0)),"Missing Data")</f>
        <v>Missing Data</v>
      </c>
      <c r="I221" s="5">
        <f t="array" ref="I221">IFERROR(INDEX(Data!$G$2:$G$1823,MATCH('Ratios - Total'!$C221,IF(Data!$A$2:$A$1823='Ratios - Total'!$A221,Data!$C$2:$C$1823,0),0))/INDEX(Data!$D$2:$D$1823,MATCH('Ratios - Total'!$C221,IF(Data!$A$2:$A$1823='Ratios - Total'!$A221,Data!$C$2:$C$1823,0),0)),"Missing Data")</f>
        <v>0</v>
      </c>
      <c r="J221" s="22"/>
      <c r="K221" s="5">
        <f t="array" ref="K221">IFERROR(INDEX(Data!$E$2:$E$1823,MATCH('Ratios - Total'!$C221,IF(Data!$A$2:$A$1823='Ratios - Total'!$A221,Data!$C$2:$C$1823,0),0))/INDEX(Data!$D$2:$D$1823,MATCH('Ratios - Total'!$C221,IF(Data!$A$2:$A$1823='Ratios - Total'!$A221,Data!$C$2:$C$1823,0),0)),"Missing Data")</f>
        <v>0</v>
      </c>
      <c r="L221" s="5"/>
      <c r="M221" s="5" t="str">
        <f t="array" ref="M221">IFERROR(INDEX(Data!$F$2:$F$1823,MATCH('Ratios - Total'!$C221,IF(Data!$A$2:$A$1823='Ratios - Total'!$A221,Data!$C$2:$C$1823,0),0))/INDEX(Data!$E$2:$E$1823,MATCH('Ratios - Total'!$C221,IF(Data!$A$2:$A$1823='Ratios - Total'!$A221,Data!$C$2:$C$1823,0),0)),"Missing Data")</f>
        <v>Missing Data</v>
      </c>
      <c r="N221" s="5"/>
      <c r="O221" s="5" t="str">
        <f t="array" ref="O221">IFERROR(INDEX(Data!$G$2:$G$1823,MATCH('Ratios - Total'!$C221,IF(Data!$A$2:$A$1823='Ratios - Total'!$A221,Data!$C$2:$C$1823,0),0))/INDEX(Data!$F$2:$F$1823,MATCH('Ratios - Total'!$C221,IF(Data!$A$2:$A$1823='Ratios - Total'!$A221,Data!$C$2:$C$1823,0),0)),"Missing Data")</f>
        <v>Missing Data</v>
      </c>
      <c r="P221" s="5" t="str">
        <f t="array" ref="P221">IFERROR(INDEX(Data!$H$2:$H$1823,MATCH('Ratios - Total'!$C221,IF(Data!$A$2:$A$1823='Ratios - Total'!$A221,Data!$C$2:$C$1823,0),0))/INDEX(Data!$G$2:$G$1823,MATCH('Ratios - Total'!$C221,IF(Data!$A$2:$A$1823='Ratios - Total'!$A221,Data!$C$2:$C$1823,0),0)),"Missing Data")</f>
        <v>Missing Data</v>
      </c>
      <c r="Q221" s="5"/>
      <c r="R221" s="5" t="str">
        <f t="array" ref="R221">IFERROR(INDEX(Data!$L$2:$L$1823,MATCH('Ratios - Total'!$C221,IF(Data!$A$2:$A$1823='Ratios - Total'!$A221,Data!$C$2:$C$1823,0),0))/INDEX(Data!$G$2:$G$1823,MATCH('Ratios - Total'!$C221,IF(Data!$A$2:$A$1823='Ratios - Total'!$A221,Data!$C$2:$C$1823,0),0)),"Missing Data")</f>
        <v>Missing Data</v>
      </c>
      <c r="S221" s="5"/>
      <c r="T221" s="5">
        <f t="array" ref="T221">IFERROR(INDEX(Data!$H$2:$H$1823,MATCH('Ratios - Total'!$C221,IF(Data!$A$2:$A$1823='Ratios - Total'!$A221,Data!$C$2:$C$1823,0),0))/INDEX(Data!$L$2:$L$1823,MATCH('Ratios - Total'!$C221,IF(Data!$A$2:$A$1823='Ratios - Total'!$A221,Data!$C$2:$C$1823,0),0)),"Missing Data")</f>
        <v>18260.260728002086</v>
      </c>
      <c r="U221" s="5">
        <f t="array" ref="U221">IFERROR(INDEX(Data!$K$2:$K$1823,MATCH('Ratios - Total'!$C221,IF(Data!$A$2:$A$1823='Ratios - Total'!$A221,Data!$C$2:$C$1823,0),0))/INDEX(Data!$H$2:$H$1823,MATCH('Ratios - Total'!$C221,IF(Data!$A$2:$A$1823='Ratios - Total'!$A221,Data!$C$2:$C$1823,0),0)),"Missing Data")</f>
        <v>0.54580004364193668</v>
      </c>
      <c r="V221" s="5">
        <f t="array" ref="V221">IFERROR(INDEX(Data!$K$2:$K$1823,MATCH('Ratios - Total'!$C221,IF(Data!$A$2:$A$1823='Ratios - Total'!$A221,Data!$C$2:$C$1823,0),0))/INDEX(Data!$L$2:$L$1823,MATCH('Ratios - Total'!$C221,IF(Data!$A$2:$A$1823='Ratios - Total'!$A221,Data!$C$2:$C$1823,0),0)),"Missing Data")</f>
        <v>9966.4511022566803</v>
      </c>
      <c r="W221" s="5">
        <f t="shared" si="3"/>
        <v>8293.8096257454054</v>
      </c>
      <c r="X221" s="5" t="str">
        <f t="array" ref="X221">IFERROR(INDEX(Data!$K$2:$K$1823,MATCH('Ratios - Total'!$C221,IF(Data!$A$2:$A$1823='Ratios - Total'!$A221,Data!$C$2:$C$1823,0),0))/INDEX(Data!$G$2:$G$1823,MATCH('Ratios - Total'!$C221,IF(Data!$A$2:$A$1823='Ratios - Total'!$A221,Data!$C$2:$C$1823,0),0)),"Missing Data")</f>
        <v>Missing Data</v>
      </c>
    </row>
    <row r="222" spans="1:24" x14ac:dyDescent="0.25">
      <c r="A222" s="22" t="s">
        <v>26</v>
      </c>
      <c r="B222" s="22" t="s">
        <v>27</v>
      </c>
      <c r="C222" s="22">
        <v>1980</v>
      </c>
      <c r="D222" s="5">
        <f t="array" ref="D222">IFERROR(INDEX(Data!$H$2:$H$1823,MATCH('Ratios - Total'!$C222,IF(Data!$A$2:$A$1823='Ratios - Total'!$A222,Data!$C$2:$C$1823,0),0))/INDEX(Data!$D$2:$D$1823,MATCH('Ratios - Total'!$C222,IF(Data!$A$2:$A$1823='Ratios - Total'!$A222,Data!$C$2:$C$1823,0),0)),"Missing Data")</f>
        <v>384.94176974506826</v>
      </c>
      <c r="E222" s="22"/>
      <c r="F222" s="5">
        <f t="array" ref="F222">IFERROR(INDEX(Data!$G$2:$G$1823,MATCH('Ratios - Total'!$C222,IF(Data!$A$2:$A$1823='Ratios - Total'!$A222,Data!$C$2:$C$1823,0),0))/INDEX(Data!$D$2:$D$1823,MATCH('Ratios - Total'!$C222,IF(Data!$A$2:$A$1823='Ratios - Total'!$A222,Data!$C$2:$C$1823,0),0)),"Missing Data")</f>
        <v>0</v>
      </c>
      <c r="G222" s="5"/>
      <c r="H222" s="5" t="str">
        <f t="array" ref="H222">IFERROR(INDEX(Data!$H$2:$H$1823,MATCH('Ratios - Total'!$C222,IF(Data!$A$2:$A$1823='Ratios - Total'!$A222,Data!$C$2:$C$1823,0),0))/INDEX(Data!$G$2:$G$1823,MATCH('Ratios - Total'!$C222,IF(Data!$A$2:$A$1823='Ratios - Total'!$A222,Data!$C$2:$C$1823,0),0)),"Missing Data")</f>
        <v>Missing Data</v>
      </c>
      <c r="I222" s="5">
        <f t="array" ref="I222">IFERROR(INDEX(Data!$G$2:$G$1823,MATCH('Ratios - Total'!$C222,IF(Data!$A$2:$A$1823='Ratios - Total'!$A222,Data!$C$2:$C$1823,0),0))/INDEX(Data!$D$2:$D$1823,MATCH('Ratios - Total'!$C222,IF(Data!$A$2:$A$1823='Ratios - Total'!$A222,Data!$C$2:$C$1823,0),0)),"Missing Data")</f>
        <v>0</v>
      </c>
      <c r="J222" s="22"/>
      <c r="K222" s="5">
        <f t="array" ref="K222">IFERROR(INDEX(Data!$E$2:$E$1823,MATCH('Ratios - Total'!$C222,IF(Data!$A$2:$A$1823='Ratios - Total'!$A222,Data!$C$2:$C$1823,0),0))/INDEX(Data!$D$2:$D$1823,MATCH('Ratios - Total'!$C222,IF(Data!$A$2:$A$1823='Ratios - Total'!$A222,Data!$C$2:$C$1823,0),0)),"Missing Data")</f>
        <v>0</v>
      </c>
      <c r="L222" s="5"/>
      <c r="M222" s="5" t="str">
        <f t="array" ref="M222">IFERROR(INDEX(Data!$F$2:$F$1823,MATCH('Ratios - Total'!$C222,IF(Data!$A$2:$A$1823='Ratios - Total'!$A222,Data!$C$2:$C$1823,0),0))/INDEX(Data!$E$2:$E$1823,MATCH('Ratios - Total'!$C222,IF(Data!$A$2:$A$1823='Ratios - Total'!$A222,Data!$C$2:$C$1823,0),0)),"Missing Data")</f>
        <v>Missing Data</v>
      </c>
      <c r="N222" s="5"/>
      <c r="O222" s="5" t="str">
        <f t="array" ref="O222">IFERROR(INDEX(Data!$G$2:$G$1823,MATCH('Ratios - Total'!$C222,IF(Data!$A$2:$A$1823='Ratios - Total'!$A222,Data!$C$2:$C$1823,0),0))/INDEX(Data!$F$2:$F$1823,MATCH('Ratios - Total'!$C222,IF(Data!$A$2:$A$1823='Ratios - Total'!$A222,Data!$C$2:$C$1823,0),0)),"Missing Data")</f>
        <v>Missing Data</v>
      </c>
      <c r="P222" s="5" t="str">
        <f t="array" ref="P222">IFERROR(INDEX(Data!$H$2:$H$1823,MATCH('Ratios - Total'!$C222,IF(Data!$A$2:$A$1823='Ratios - Total'!$A222,Data!$C$2:$C$1823,0),0))/INDEX(Data!$G$2:$G$1823,MATCH('Ratios - Total'!$C222,IF(Data!$A$2:$A$1823='Ratios - Total'!$A222,Data!$C$2:$C$1823,0),0)),"Missing Data")</f>
        <v>Missing Data</v>
      </c>
      <c r="Q222" s="5"/>
      <c r="R222" s="5" t="str">
        <f t="array" ref="R222">IFERROR(INDEX(Data!$L$2:$L$1823,MATCH('Ratios - Total'!$C222,IF(Data!$A$2:$A$1823='Ratios - Total'!$A222,Data!$C$2:$C$1823,0),0))/INDEX(Data!$G$2:$G$1823,MATCH('Ratios - Total'!$C222,IF(Data!$A$2:$A$1823='Ratios - Total'!$A222,Data!$C$2:$C$1823,0),0)),"Missing Data")</f>
        <v>Missing Data</v>
      </c>
      <c r="S222" s="5"/>
      <c r="T222" s="5">
        <f t="array" ref="T222">IFERROR(INDEX(Data!$H$2:$H$1823,MATCH('Ratios - Total'!$C222,IF(Data!$A$2:$A$1823='Ratios - Total'!$A222,Data!$C$2:$C$1823,0),0))/INDEX(Data!$L$2:$L$1823,MATCH('Ratios - Total'!$C222,IF(Data!$A$2:$A$1823='Ratios - Total'!$A222,Data!$C$2:$C$1823,0),0)),"Missing Data")</f>
        <v>23617.06714004945</v>
      </c>
      <c r="U222" s="5">
        <f t="array" ref="U222">IFERROR(INDEX(Data!$K$2:$K$1823,MATCH('Ratios - Total'!$C222,IF(Data!$A$2:$A$1823='Ratios - Total'!$A222,Data!$C$2:$C$1823,0),0))/INDEX(Data!$H$2:$H$1823,MATCH('Ratios - Total'!$C222,IF(Data!$A$2:$A$1823='Ratios - Total'!$A222,Data!$C$2:$C$1823,0),0)),"Missing Data")</f>
        <v>0.60645026200498242</v>
      </c>
      <c r="V222" s="5">
        <f t="array" ref="V222">IFERROR(INDEX(Data!$K$2:$K$1823,MATCH('Ratios - Total'!$C222,IF(Data!$A$2:$A$1823='Ratios - Total'!$A222,Data!$C$2:$C$1823,0),0))/INDEX(Data!$L$2:$L$1823,MATCH('Ratios - Total'!$C222,IF(Data!$A$2:$A$1823='Ratios - Total'!$A222,Data!$C$2:$C$1823,0),0)),"Missing Data")</f>
        <v>14322.57655487225</v>
      </c>
      <c r="W222" s="5">
        <f t="shared" si="3"/>
        <v>9294.4905851772</v>
      </c>
      <c r="X222" s="5" t="str">
        <f t="array" ref="X222">IFERROR(INDEX(Data!$K$2:$K$1823,MATCH('Ratios - Total'!$C222,IF(Data!$A$2:$A$1823='Ratios - Total'!$A222,Data!$C$2:$C$1823,0),0))/INDEX(Data!$G$2:$G$1823,MATCH('Ratios - Total'!$C222,IF(Data!$A$2:$A$1823='Ratios - Total'!$A222,Data!$C$2:$C$1823,0),0)),"Missing Data")</f>
        <v>Missing Data</v>
      </c>
    </row>
    <row r="223" spans="1:24" x14ac:dyDescent="0.25">
      <c r="A223" s="22" t="s">
        <v>28</v>
      </c>
      <c r="B223" s="22" t="s">
        <v>29</v>
      </c>
      <c r="C223" s="22">
        <v>1980</v>
      </c>
      <c r="D223" s="5">
        <f t="array" ref="D223">IFERROR(INDEX(Data!$H$2:$H$1823,MATCH('Ratios - Total'!$C223,IF(Data!$A$2:$A$1823='Ratios - Total'!$A223,Data!$C$2:$C$1823,0),0))/INDEX(Data!$D$2:$D$1823,MATCH('Ratios - Total'!$C223,IF(Data!$A$2:$A$1823='Ratios - Total'!$A223,Data!$C$2:$C$1823,0),0)),"Missing Data")</f>
        <v>364.32720839930676</v>
      </c>
      <c r="E223" s="22"/>
      <c r="F223" s="5">
        <f t="array" ref="F223">IFERROR(INDEX(Data!$G$2:$G$1823,MATCH('Ratios - Total'!$C223,IF(Data!$A$2:$A$1823='Ratios - Total'!$A223,Data!$C$2:$C$1823,0),0))/INDEX(Data!$D$2:$D$1823,MATCH('Ratios - Total'!$C223,IF(Data!$A$2:$A$1823='Ratios - Total'!$A223,Data!$C$2:$C$1823,0),0)),"Missing Data")</f>
        <v>0</v>
      </c>
      <c r="G223" s="5"/>
      <c r="H223" s="5" t="str">
        <f t="array" ref="H223">IFERROR(INDEX(Data!$H$2:$H$1823,MATCH('Ratios - Total'!$C223,IF(Data!$A$2:$A$1823='Ratios - Total'!$A223,Data!$C$2:$C$1823,0),0))/INDEX(Data!$G$2:$G$1823,MATCH('Ratios - Total'!$C223,IF(Data!$A$2:$A$1823='Ratios - Total'!$A223,Data!$C$2:$C$1823,0),0)),"Missing Data")</f>
        <v>Missing Data</v>
      </c>
      <c r="I223" s="5">
        <f t="array" ref="I223">IFERROR(INDEX(Data!$G$2:$G$1823,MATCH('Ratios - Total'!$C223,IF(Data!$A$2:$A$1823='Ratios - Total'!$A223,Data!$C$2:$C$1823,0),0))/INDEX(Data!$D$2:$D$1823,MATCH('Ratios - Total'!$C223,IF(Data!$A$2:$A$1823='Ratios - Total'!$A223,Data!$C$2:$C$1823,0),0)),"Missing Data")</f>
        <v>0</v>
      </c>
      <c r="J223" s="22"/>
      <c r="K223" s="5">
        <f t="array" ref="K223">IFERROR(INDEX(Data!$E$2:$E$1823,MATCH('Ratios - Total'!$C223,IF(Data!$A$2:$A$1823='Ratios - Total'!$A223,Data!$C$2:$C$1823,0),0))/INDEX(Data!$D$2:$D$1823,MATCH('Ratios - Total'!$C223,IF(Data!$A$2:$A$1823='Ratios - Total'!$A223,Data!$C$2:$C$1823,0),0)),"Missing Data")</f>
        <v>0</v>
      </c>
      <c r="L223" s="5"/>
      <c r="M223" s="5" t="str">
        <f t="array" ref="M223">IFERROR(INDEX(Data!$F$2:$F$1823,MATCH('Ratios - Total'!$C223,IF(Data!$A$2:$A$1823='Ratios - Total'!$A223,Data!$C$2:$C$1823,0),0))/INDEX(Data!$E$2:$E$1823,MATCH('Ratios - Total'!$C223,IF(Data!$A$2:$A$1823='Ratios - Total'!$A223,Data!$C$2:$C$1823,0),0)),"Missing Data")</f>
        <v>Missing Data</v>
      </c>
      <c r="N223" s="5"/>
      <c r="O223" s="5" t="str">
        <f t="array" ref="O223">IFERROR(INDEX(Data!$G$2:$G$1823,MATCH('Ratios - Total'!$C223,IF(Data!$A$2:$A$1823='Ratios - Total'!$A223,Data!$C$2:$C$1823,0),0))/INDEX(Data!$F$2:$F$1823,MATCH('Ratios - Total'!$C223,IF(Data!$A$2:$A$1823='Ratios - Total'!$A223,Data!$C$2:$C$1823,0),0)),"Missing Data")</f>
        <v>Missing Data</v>
      </c>
      <c r="P223" s="5" t="str">
        <f t="array" ref="P223">IFERROR(INDEX(Data!$H$2:$H$1823,MATCH('Ratios - Total'!$C223,IF(Data!$A$2:$A$1823='Ratios - Total'!$A223,Data!$C$2:$C$1823,0),0))/INDEX(Data!$G$2:$G$1823,MATCH('Ratios - Total'!$C223,IF(Data!$A$2:$A$1823='Ratios - Total'!$A223,Data!$C$2:$C$1823,0),0)),"Missing Data")</f>
        <v>Missing Data</v>
      </c>
      <c r="Q223" s="5"/>
      <c r="R223" s="5" t="str">
        <f t="array" ref="R223">IFERROR(INDEX(Data!$L$2:$L$1823,MATCH('Ratios - Total'!$C223,IF(Data!$A$2:$A$1823='Ratios - Total'!$A223,Data!$C$2:$C$1823,0),0))/INDEX(Data!$G$2:$G$1823,MATCH('Ratios - Total'!$C223,IF(Data!$A$2:$A$1823='Ratios - Total'!$A223,Data!$C$2:$C$1823,0),0)),"Missing Data")</f>
        <v>Missing Data</v>
      </c>
      <c r="S223" s="5"/>
      <c r="T223" s="5">
        <f t="array" ref="T223">IFERROR(INDEX(Data!$H$2:$H$1823,MATCH('Ratios - Total'!$C223,IF(Data!$A$2:$A$1823='Ratios - Total'!$A223,Data!$C$2:$C$1823,0),0))/INDEX(Data!$L$2:$L$1823,MATCH('Ratios - Total'!$C223,IF(Data!$A$2:$A$1823='Ratios - Total'!$A223,Data!$C$2:$C$1823,0),0)),"Missing Data")</f>
        <v>20341.362860003534</v>
      </c>
      <c r="U223" s="5">
        <f t="array" ref="U223">IFERROR(INDEX(Data!$K$2:$K$1823,MATCH('Ratios - Total'!$C223,IF(Data!$A$2:$A$1823='Ratios - Total'!$A223,Data!$C$2:$C$1823,0),0))/INDEX(Data!$H$2:$H$1823,MATCH('Ratios - Total'!$C223,IF(Data!$A$2:$A$1823='Ratios - Total'!$A223,Data!$C$2:$C$1823,0),0)),"Missing Data")</f>
        <v>0.55857963494857776</v>
      </c>
      <c r="V223" s="5">
        <f t="array" ref="V223">IFERROR(INDEX(Data!$K$2:$K$1823,MATCH('Ratios - Total'!$C223,IF(Data!$A$2:$A$1823='Ratios - Total'!$A223,Data!$C$2:$C$1823,0),0))/INDEX(Data!$L$2:$L$1823,MATCH('Ratios - Total'!$C223,IF(Data!$A$2:$A$1823='Ratios - Total'!$A223,Data!$C$2:$C$1823,0),0)),"Missing Data")</f>
        <v>11362.271040697333</v>
      </c>
      <c r="W223" s="5">
        <f t="shared" si="3"/>
        <v>8979.0918193062007</v>
      </c>
      <c r="X223" s="5" t="str">
        <f t="array" ref="X223">IFERROR(INDEX(Data!$K$2:$K$1823,MATCH('Ratios - Total'!$C223,IF(Data!$A$2:$A$1823='Ratios - Total'!$A223,Data!$C$2:$C$1823,0),0))/INDEX(Data!$G$2:$G$1823,MATCH('Ratios - Total'!$C223,IF(Data!$A$2:$A$1823='Ratios - Total'!$A223,Data!$C$2:$C$1823,0),0)),"Missing Data")</f>
        <v>Missing Data</v>
      </c>
    </row>
    <row r="224" spans="1:24" x14ac:dyDescent="0.25">
      <c r="A224" s="22" t="s">
        <v>30</v>
      </c>
      <c r="B224" s="22" t="s">
        <v>31</v>
      </c>
      <c r="C224" s="22">
        <v>1980</v>
      </c>
      <c r="D224" s="5">
        <f t="array" ref="D224">IFERROR(INDEX(Data!$H$2:$H$1823,MATCH('Ratios - Total'!$C224,IF(Data!$A$2:$A$1823='Ratios - Total'!$A224,Data!$C$2:$C$1823,0),0))/INDEX(Data!$D$2:$D$1823,MATCH('Ratios - Total'!$C224,IF(Data!$A$2:$A$1823='Ratios - Total'!$A224,Data!$C$2:$C$1823,0),0)),"Missing Data")</f>
        <v>423.74345181885809</v>
      </c>
      <c r="E224" s="22"/>
      <c r="F224" s="5">
        <f t="array" ref="F224">IFERROR(INDEX(Data!$G$2:$G$1823,MATCH('Ratios - Total'!$C224,IF(Data!$A$2:$A$1823='Ratios - Total'!$A224,Data!$C$2:$C$1823,0),0))/INDEX(Data!$D$2:$D$1823,MATCH('Ratios - Total'!$C224,IF(Data!$A$2:$A$1823='Ratios - Total'!$A224,Data!$C$2:$C$1823,0),0)),"Missing Data")</f>
        <v>0</v>
      </c>
      <c r="G224" s="5"/>
      <c r="H224" s="5" t="str">
        <f t="array" ref="H224">IFERROR(INDEX(Data!$H$2:$H$1823,MATCH('Ratios - Total'!$C224,IF(Data!$A$2:$A$1823='Ratios - Total'!$A224,Data!$C$2:$C$1823,0),0))/INDEX(Data!$G$2:$G$1823,MATCH('Ratios - Total'!$C224,IF(Data!$A$2:$A$1823='Ratios - Total'!$A224,Data!$C$2:$C$1823,0),0)),"Missing Data")</f>
        <v>Missing Data</v>
      </c>
      <c r="I224" s="5">
        <f t="array" ref="I224">IFERROR(INDEX(Data!$G$2:$G$1823,MATCH('Ratios - Total'!$C224,IF(Data!$A$2:$A$1823='Ratios - Total'!$A224,Data!$C$2:$C$1823,0),0))/INDEX(Data!$D$2:$D$1823,MATCH('Ratios - Total'!$C224,IF(Data!$A$2:$A$1823='Ratios - Total'!$A224,Data!$C$2:$C$1823,0),0)),"Missing Data")</f>
        <v>0</v>
      </c>
      <c r="J224" s="22"/>
      <c r="K224" s="5">
        <f t="array" ref="K224">IFERROR(INDEX(Data!$E$2:$E$1823,MATCH('Ratios - Total'!$C224,IF(Data!$A$2:$A$1823='Ratios - Total'!$A224,Data!$C$2:$C$1823,0),0))/INDEX(Data!$D$2:$D$1823,MATCH('Ratios - Total'!$C224,IF(Data!$A$2:$A$1823='Ratios - Total'!$A224,Data!$C$2:$C$1823,0),0)),"Missing Data")</f>
        <v>0</v>
      </c>
      <c r="L224" s="5"/>
      <c r="M224" s="5" t="str">
        <f t="array" ref="M224">IFERROR(INDEX(Data!$F$2:$F$1823,MATCH('Ratios - Total'!$C224,IF(Data!$A$2:$A$1823='Ratios - Total'!$A224,Data!$C$2:$C$1823,0),0))/INDEX(Data!$E$2:$E$1823,MATCH('Ratios - Total'!$C224,IF(Data!$A$2:$A$1823='Ratios - Total'!$A224,Data!$C$2:$C$1823,0),0)),"Missing Data")</f>
        <v>Missing Data</v>
      </c>
      <c r="N224" s="5"/>
      <c r="O224" s="5" t="str">
        <f t="array" ref="O224">IFERROR(INDEX(Data!$G$2:$G$1823,MATCH('Ratios - Total'!$C224,IF(Data!$A$2:$A$1823='Ratios - Total'!$A224,Data!$C$2:$C$1823,0),0))/INDEX(Data!$F$2:$F$1823,MATCH('Ratios - Total'!$C224,IF(Data!$A$2:$A$1823='Ratios - Total'!$A224,Data!$C$2:$C$1823,0),0)),"Missing Data")</f>
        <v>Missing Data</v>
      </c>
      <c r="P224" s="5" t="str">
        <f t="array" ref="P224">IFERROR(INDEX(Data!$H$2:$H$1823,MATCH('Ratios - Total'!$C224,IF(Data!$A$2:$A$1823='Ratios - Total'!$A224,Data!$C$2:$C$1823,0),0))/INDEX(Data!$G$2:$G$1823,MATCH('Ratios - Total'!$C224,IF(Data!$A$2:$A$1823='Ratios - Total'!$A224,Data!$C$2:$C$1823,0),0)),"Missing Data")</f>
        <v>Missing Data</v>
      </c>
      <c r="Q224" s="5"/>
      <c r="R224" s="5" t="str">
        <f t="array" ref="R224">IFERROR(INDEX(Data!$L$2:$L$1823,MATCH('Ratios - Total'!$C224,IF(Data!$A$2:$A$1823='Ratios - Total'!$A224,Data!$C$2:$C$1823,0),0))/INDEX(Data!$G$2:$G$1823,MATCH('Ratios - Total'!$C224,IF(Data!$A$2:$A$1823='Ratios - Total'!$A224,Data!$C$2:$C$1823,0),0)),"Missing Data")</f>
        <v>Missing Data</v>
      </c>
      <c r="S224" s="5"/>
      <c r="T224" s="5">
        <f t="array" ref="T224">IFERROR(INDEX(Data!$H$2:$H$1823,MATCH('Ratios - Total'!$C224,IF(Data!$A$2:$A$1823='Ratios - Total'!$A224,Data!$C$2:$C$1823,0),0))/INDEX(Data!$L$2:$L$1823,MATCH('Ratios - Total'!$C224,IF(Data!$A$2:$A$1823='Ratios - Total'!$A224,Data!$C$2:$C$1823,0),0)),"Missing Data")</f>
        <v>25249.900186037303</v>
      </c>
      <c r="U224" s="5">
        <f t="array" ref="U224">IFERROR(INDEX(Data!$K$2:$K$1823,MATCH('Ratios - Total'!$C224,IF(Data!$A$2:$A$1823='Ratios - Total'!$A224,Data!$C$2:$C$1823,0),0))/INDEX(Data!$H$2:$H$1823,MATCH('Ratios - Total'!$C224,IF(Data!$A$2:$A$1823='Ratios - Total'!$A224,Data!$C$2:$C$1823,0),0)),"Missing Data")</f>
        <v>0.59135711610435437</v>
      </c>
      <c r="V224" s="5">
        <f t="array" ref="V224">IFERROR(INDEX(Data!$K$2:$K$1823,MATCH('Ratios - Total'!$C224,IF(Data!$A$2:$A$1823='Ratios - Total'!$A224,Data!$C$2:$C$1823,0),0))/INDEX(Data!$L$2:$L$1823,MATCH('Ratios - Total'!$C224,IF(Data!$A$2:$A$1823='Ratios - Total'!$A224,Data!$C$2:$C$1823,0),0)),"Missing Data")</f>
        <v>14931.70815593782</v>
      </c>
      <c r="W224" s="5">
        <f t="shared" si="3"/>
        <v>10318.192030099483</v>
      </c>
      <c r="X224" s="5" t="str">
        <f t="array" ref="X224">IFERROR(INDEX(Data!$K$2:$K$1823,MATCH('Ratios - Total'!$C224,IF(Data!$A$2:$A$1823='Ratios - Total'!$A224,Data!$C$2:$C$1823,0),0))/INDEX(Data!$G$2:$G$1823,MATCH('Ratios - Total'!$C224,IF(Data!$A$2:$A$1823='Ratios - Total'!$A224,Data!$C$2:$C$1823,0),0)),"Missing Data")</f>
        <v>Missing Data</v>
      </c>
    </row>
    <row r="225" spans="1:24" x14ac:dyDescent="0.25">
      <c r="A225" s="22" t="s">
        <v>32</v>
      </c>
      <c r="B225" s="22" t="s">
        <v>33</v>
      </c>
      <c r="C225" s="22">
        <v>1980</v>
      </c>
      <c r="D225" s="5">
        <f t="array" ref="D225">IFERROR(INDEX(Data!$H$2:$H$1823,MATCH('Ratios - Total'!$C225,IF(Data!$A$2:$A$1823='Ratios - Total'!$A225,Data!$C$2:$C$1823,0),0))/INDEX(Data!$D$2:$D$1823,MATCH('Ratios - Total'!$C225,IF(Data!$A$2:$A$1823='Ratios - Total'!$A225,Data!$C$2:$C$1823,0),0)),"Missing Data")</f>
        <v>381.41128933704698</v>
      </c>
      <c r="E225" s="22"/>
      <c r="F225" s="5">
        <f t="array" ref="F225">IFERROR(INDEX(Data!$G$2:$G$1823,MATCH('Ratios - Total'!$C225,IF(Data!$A$2:$A$1823='Ratios - Total'!$A225,Data!$C$2:$C$1823,0),0))/INDEX(Data!$D$2:$D$1823,MATCH('Ratios - Total'!$C225,IF(Data!$A$2:$A$1823='Ratios - Total'!$A225,Data!$C$2:$C$1823,0),0)),"Missing Data")</f>
        <v>0</v>
      </c>
      <c r="G225" s="5"/>
      <c r="H225" s="5" t="str">
        <f t="array" ref="H225">IFERROR(INDEX(Data!$H$2:$H$1823,MATCH('Ratios - Total'!$C225,IF(Data!$A$2:$A$1823='Ratios - Total'!$A225,Data!$C$2:$C$1823,0),0))/INDEX(Data!$G$2:$G$1823,MATCH('Ratios - Total'!$C225,IF(Data!$A$2:$A$1823='Ratios - Total'!$A225,Data!$C$2:$C$1823,0),0)),"Missing Data")</f>
        <v>Missing Data</v>
      </c>
      <c r="I225" s="5">
        <f t="array" ref="I225">IFERROR(INDEX(Data!$G$2:$G$1823,MATCH('Ratios - Total'!$C225,IF(Data!$A$2:$A$1823='Ratios - Total'!$A225,Data!$C$2:$C$1823,0),0))/INDEX(Data!$D$2:$D$1823,MATCH('Ratios - Total'!$C225,IF(Data!$A$2:$A$1823='Ratios - Total'!$A225,Data!$C$2:$C$1823,0),0)),"Missing Data")</f>
        <v>0</v>
      </c>
      <c r="J225" s="22"/>
      <c r="K225" s="5">
        <f t="array" ref="K225">IFERROR(INDEX(Data!$E$2:$E$1823,MATCH('Ratios - Total'!$C225,IF(Data!$A$2:$A$1823='Ratios - Total'!$A225,Data!$C$2:$C$1823,0),0))/INDEX(Data!$D$2:$D$1823,MATCH('Ratios - Total'!$C225,IF(Data!$A$2:$A$1823='Ratios - Total'!$A225,Data!$C$2:$C$1823,0),0)),"Missing Data")</f>
        <v>0</v>
      </c>
      <c r="L225" s="5"/>
      <c r="M225" s="5" t="str">
        <f t="array" ref="M225">IFERROR(INDEX(Data!$F$2:$F$1823,MATCH('Ratios - Total'!$C225,IF(Data!$A$2:$A$1823='Ratios - Total'!$A225,Data!$C$2:$C$1823,0),0))/INDEX(Data!$E$2:$E$1823,MATCH('Ratios - Total'!$C225,IF(Data!$A$2:$A$1823='Ratios - Total'!$A225,Data!$C$2:$C$1823,0),0)),"Missing Data")</f>
        <v>Missing Data</v>
      </c>
      <c r="N225" s="5"/>
      <c r="O225" s="5" t="str">
        <f t="array" ref="O225">IFERROR(INDEX(Data!$G$2:$G$1823,MATCH('Ratios - Total'!$C225,IF(Data!$A$2:$A$1823='Ratios - Total'!$A225,Data!$C$2:$C$1823,0),0))/INDEX(Data!$F$2:$F$1823,MATCH('Ratios - Total'!$C225,IF(Data!$A$2:$A$1823='Ratios - Total'!$A225,Data!$C$2:$C$1823,0),0)),"Missing Data")</f>
        <v>Missing Data</v>
      </c>
      <c r="P225" s="5" t="str">
        <f t="array" ref="P225">IFERROR(INDEX(Data!$H$2:$H$1823,MATCH('Ratios - Total'!$C225,IF(Data!$A$2:$A$1823='Ratios - Total'!$A225,Data!$C$2:$C$1823,0),0))/INDEX(Data!$G$2:$G$1823,MATCH('Ratios - Total'!$C225,IF(Data!$A$2:$A$1823='Ratios - Total'!$A225,Data!$C$2:$C$1823,0),0)),"Missing Data")</f>
        <v>Missing Data</v>
      </c>
      <c r="Q225" s="5"/>
      <c r="R225" s="5" t="str">
        <f t="array" ref="R225">IFERROR(INDEX(Data!$L$2:$L$1823,MATCH('Ratios - Total'!$C225,IF(Data!$A$2:$A$1823='Ratios - Total'!$A225,Data!$C$2:$C$1823,0),0))/INDEX(Data!$G$2:$G$1823,MATCH('Ratios - Total'!$C225,IF(Data!$A$2:$A$1823='Ratios - Total'!$A225,Data!$C$2:$C$1823,0),0)),"Missing Data")</f>
        <v>Missing Data</v>
      </c>
      <c r="S225" s="5"/>
      <c r="T225" s="5">
        <f t="array" ref="T225">IFERROR(INDEX(Data!$H$2:$H$1823,MATCH('Ratios - Total'!$C225,IF(Data!$A$2:$A$1823='Ratios - Total'!$A225,Data!$C$2:$C$1823,0),0))/INDEX(Data!$L$2:$L$1823,MATCH('Ratios - Total'!$C225,IF(Data!$A$2:$A$1823='Ratios - Total'!$A225,Data!$C$2:$C$1823,0),0)),"Missing Data")</f>
        <v>21481.853930740195</v>
      </c>
      <c r="U225" s="5">
        <f t="array" ref="U225">IFERROR(INDEX(Data!$K$2:$K$1823,MATCH('Ratios - Total'!$C225,IF(Data!$A$2:$A$1823='Ratios - Total'!$A225,Data!$C$2:$C$1823,0),0))/INDEX(Data!$H$2:$H$1823,MATCH('Ratios - Total'!$C225,IF(Data!$A$2:$A$1823='Ratios - Total'!$A225,Data!$C$2:$C$1823,0),0)),"Missing Data")</f>
        <v>0.56604765279778879</v>
      </c>
      <c r="V225" s="5">
        <f t="array" ref="V225">IFERROR(INDEX(Data!$K$2:$K$1823,MATCH('Ratios - Total'!$C225,IF(Data!$A$2:$A$1823='Ratios - Total'!$A225,Data!$C$2:$C$1823,0),0))/INDEX(Data!$L$2:$L$1823,MATCH('Ratios - Total'!$C225,IF(Data!$A$2:$A$1823='Ratios - Total'!$A225,Data!$C$2:$C$1823,0),0)),"Missing Data")</f>
        <v>12159.75299524044</v>
      </c>
      <c r="W225" s="5">
        <f t="shared" si="3"/>
        <v>9322.100935499755</v>
      </c>
      <c r="X225" s="5" t="str">
        <f t="array" ref="X225">IFERROR(INDEX(Data!$K$2:$K$1823,MATCH('Ratios - Total'!$C225,IF(Data!$A$2:$A$1823='Ratios - Total'!$A225,Data!$C$2:$C$1823,0),0))/INDEX(Data!$G$2:$G$1823,MATCH('Ratios - Total'!$C225,IF(Data!$A$2:$A$1823='Ratios - Total'!$A225,Data!$C$2:$C$1823,0),0)),"Missing Data")</f>
        <v>Missing Data</v>
      </c>
    </row>
    <row r="226" spans="1:24" x14ac:dyDescent="0.25">
      <c r="A226" s="22" t="s">
        <v>34</v>
      </c>
      <c r="B226" s="22" t="s">
        <v>35</v>
      </c>
      <c r="C226" s="22">
        <v>1980</v>
      </c>
      <c r="D226" s="5">
        <f t="array" ref="D226">IFERROR(INDEX(Data!$H$2:$H$1823,MATCH('Ratios - Total'!$C226,IF(Data!$A$2:$A$1823='Ratios - Total'!$A226,Data!$C$2:$C$1823,0),0))/INDEX(Data!$D$2:$D$1823,MATCH('Ratios - Total'!$C226,IF(Data!$A$2:$A$1823='Ratios - Total'!$A226,Data!$C$2:$C$1823,0),0)),"Missing Data")</f>
        <v>483.55158272872711</v>
      </c>
      <c r="E226" s="22"/>
      <c r="F226" s="5">
        <f t="array" ref="F226">IFERROR(INDEX(Data!$G$2:$G$1823,MATCH('Ratios - Total'!$C226,IF(Data!$A$2:$A$1823='Ratios - Total'!$A226,Data!$C$2:$C$1823,0),0))/INDEX(Data!$D$2:$D$1823,MATCH('Ratios - Total'!$C226,IF(Data!$A$2:$A$1823='Ratios - Total'!$A226,Data!$C$2:$C$1823,0),0)),"Missing Data")</f>
        <v>0</v>
      </c>
      <c r="G226" s="5"/>
      <c r="H226" s="5" t="str">
        <f t="array" ref="H226">IFERROR(INDEX(Data!$H$2:$H$1823,MATCH('Ratios - Total'!$C226,IF(Data!$A$2:$A$1823='Ratios - Total'!$A226,Data!$C$2:$C$1823,0),0))/INDEX(Data!$G$2:$G$1823,MATCH('Ratios - Total'!$C226,IF(Data!$A$2:$A$1823='Ratios - Total'!$A226,Data!$C$2:$C$1823,0),0)),"Missing Data")</f>
        <v>Missing Data</v>
      </c>
      <c r="I226" s="5">
        <f t="array" ref="I226">IFERROR(INDEX(Data!$G$2:$G$1823,MATCH('Ratios - Total'!$C226,IF(Data!$A$2:$A$1823='Ratios - Total'!$A226,Data!$C$2:$C$1823,0),0))/INDEX(Data!$D$2:$D$1823,MATCH('Ratios - Total'!$C226,IF(Data!$A$2:$A$1823='Ratios - Total'!$A226,Data!$C$2:$C$1823,0),0)),"Missing Data")</f>
        <v>0</v>
      </c>
      <c r="J226" s="22"/>
      <c r="K226" s="5">
        <f t="array" ref="K226">IFERROR(INDEX(Data!$E$2:$E$1823,MATCH('Ratios - Total'!$C226,IF(Data!$A$2:$A$1823='Ratios - Total'!$A226,Data!$C$2:$C$1823,0),0))/INDEX(Data!$D$2:$D$1823,MATCH('Ratios - Total'!$C226,IF(Data!$A$2:$A$1823='Ratios - Total'!$A226,Data!$C$2:$C$1823,0),0)),"Missing Data")</f>
        <v>0</v>
      </c>
      <c r="L226" s="5"/>
      <c r="M226" s="5" t="str">
        <f t="array" ref="M226">IFERROR(INDEX(Data!$F$2:$F$1823,MATCH('Ratios - Total'!$C226,IF(Data!$A$2:$A$1823='Ratios - Total'!$A226,Data!$C$2:$C$1823,0),0))/INDEX(Data!$E$2:$E$1823,MATCH('Ratios - Total'!$C226,IF(Data!$A$2:$A$1823='Ratios - Total'!$A226,Data!$C$2:$C$1823,0),0)),"Missing Data")</f>
        <v>Missing Data</v>
      </c>
      <c r="N226" s="5"/>
      <c r="O226" s="5" t="str">
        <f t="array" ref="O226">IFERROR(INDEX(Data!$G$2:$G$1823,MATCH('Ratios - Total'!$C226,IF(Data!$A$2:$A$1823='Ratios - Total'!$A226,Data!$C$2:$C$1823,0),0))/INDEX(Data!$F$2:$F$1823,MATCH('Ratios - Total'!$C226,IF(Data!$A$2:$A$1823='Ratios - Total'!$A226,Data!$C$2:$C$1823,0),0)),"Missing Data")</f>
        <v>Missing Data</v>
      </c>
      <c r="P226" s="5" t="str">
        <f t="array" ref="P226">IFERROR(INDEX(Data!$H$2:$H$1823,MATCH('Ratios - Total'!$C226,IF(Data!$A$2:$A$1823='Ratios - Total'!$A226,Data!$C$2:$C$1823,0),0))/INDEX(Data!$G$2:$G$1823,MATCH('Ratios - Total'!$C226,IF(Data!$A$2:$A$1823='Ratios - Total'!$A226,Data!$C$2:$C$1823,0),0)),"Missing Data")</f>
        <v>Missing Data</v>
      </c>
      <c r="Q226" s="5"/>
      <c r="R226" s="5" t="str">
        <f t="array" ref="R226">IFERROR(INDEX(Data!$L$2:$L$1823,MATCH('Ratios - Total'!$C226,IF(Data!$A$2:$A$1823='Ratios - Total'!$A226,Data!$C$2:$C$1823,0),0))/INDEX(Data!$G$2:$G$1823,MATCH('Ratios - Total'!$C226,IF(Data!$A$2:$A$1823='Ratios - Total'!$A226,Data!$C$2:$C$1823,0),0)),"Missing Data")</f>
        <v>Missing Data</v>
      </c>
      <c r="S226" s="5"/>
      <c r="T226" s="5">
        <f t="array" ref="T226">IFERROR(INDEX(Data!$H$2:$H$1823,MATCH('Ratios - Total'!$C226,IF(Data!$A$2:$A$1823='Ratios - Total'!$A226,Data!$C$2:$C$1823,0),0))/INDEX(Data!$L$2:$L$1823,MATCH('Ratios - Total'!$C226,IF(Data!$A$2:$A$1823='Ratios - Total'!$A226,Data!$C$2:$C$1823,0),0)),"Missing Data")</f>
        <v>23059.946256443825</v>
      </c>
      <c r="U226" s="5">
        <f t="array" ref="U226">IFERROR(INDEX(Data!$K$2:$K$1823,MATCH('Ratios - Total'!$C226,IF(Data!$A$2:$A$1823='Ratios - Total'!$A226,Data!$C$2:$C$1823,0),0))/INDEX(Data!$H$2:$H$1823,MATCH('Ratios - Total'!$C226,IF(Data!$A$2:$A$1823='Ratios - Total'!$A226,Data!$C$2:$C$1823,0),0)),"Missing Data")</f>
        <v>0.55180762964937213</v>
      </c>
      <c r="V226" s="5">
        <f t="array" ref="V226">IFERROR(INDEX(Data!$K$2:$K$1823,MATCH('Ratios - Total'!$C226,IF(Data!$A$2:$A$1823='Ratios - Total'!$A226,Data!$C$2:$C$1823,0),0))/INDEX(Data!$L$2:$L$1823,MATCH('Ratios - Total'!$C226,IF(Data!$A$2:$A$1823='Ratios - Total'!$A226,Data!$C$2:$C$1823,0),0)),"Missing Data")</f>
        <v>12724.65428361018</v>
      </c>
      <c r="W226" s="5">
        <f t="shared" si="3"/>
        <v>10335.291972833646</v>
      </c>
      <c r="X226" s="5" t="str">
        <f t="array" ref="X226">IFERROR(INDEX(Data!$K$2:$K$1823,MATCH('Ratios - Total'!$C226,IF(Data!$A$2:$A$1823='Ratios - Total'!$A226,Data!$C$2:$C$1823,0),0))/INDEX(Data!$G$2:$G$1823,MATCH('Ratios - Total'!$C226,IF(Data!$A$2:$A$1823='Ratios - Total'!$A226,Data!$C$2:$C$1823,0),0)),"Missing Data")</f>
        <v>Missing Data</v>
      </c>
    </row>
    <row r="227" spans="1:24" x14ac:dyDescent="0.25">
      <c r="A227" s="22" t="s">
        <v>36</v>
      </c>
      <c r="B227" s="22" t="s">
        <v>37</v>
      </c>
      <c r="C227" s="22">
        <v>1980</v>
      </c>
      <c r="D227" s="5">
        <f t="array" ref="D227">IFERROR(INDEX(Data!$H$2:$H$1823,MATCH('Ratios - Total'!$C227,IF(Data!$A$2:$A$1823='Ratios - Total'!$A227,Data!$C$2:$C$1823,0),0))/INDEX(Data!$D$2:$D$1823,MATCH('Ratios - Total'!$C227,IF(Data!$A$2:$A$1823='Ratios - Total'!$A227,Data!$C$2:$C$1823,0),0)),"Missing Data")</f>
        <v>403.8975398885371</v>
      </c>
      <c r="E227" s="22"/>
      <c r="F227" s="5">
        <f t="array" ref="F227">IFERROR(INDEX(Data!$G$2:$G$1823,MATCH('Ratios - Total'!$C227,IF(Data!$A$2:$A$1823='Ratios - Total'!$A227,Data!$C$2:$C$1823,0),0))/INDEX(Data!$D$2:$D$1823,MATCH('Ratios - Total'!$C227,IF(Data!$A$2:$A$1823='Ratios - Total'!$A227,Data!$C$2:$C$1823,0),0)),"Missing Data")</f>
        <v>0</v>
      </c>
      <c r="G227" s="5"/>
      <c r="H227" s="5" t="str">
        <f t="array" ref="H227">IFERROR(INDEX(Data!$H$2:$H$1823,MATCH('Ratios - Total'!$C227,IF(Data!$A$2:$A$1823='Ratios - Total'!$A227,Data!$C$2:$C$1823,0),0))/INDEX(Data!$G$2:$G$1823,MATCH('Ratios - Total'!$C227,IF(Data!$A$2:$A$1823='Ratios - Total'!$A227,Data!$C$2:$C$1823,0),0)),"Missing Data")</f>
        <v>Missing Data</v>
      </c>
      <c r="I227" s="5">
        <f t="array" ref="I227">IFERROR(INDEX(Data!$G$2:$G$1823,MATCH('Ratios - Total'!$C227,IF(Data!$A$2:$A$1823='Ratios - Total'!$A227,Data!$C$2:$C$1823,0),0))/INDEX(Data!$D$2:$D$1823,MATCH('Ratios - Total'!$C227,IF(Data!$A$2:$A$1823='Ratios - Total'!$A227,Data!$C$2:$C$1823,0),0)),"Missing Data")</f>
        <v>0</v>
      </c>
      <c r="J227" s="22"/>
      <c r="K227" s="5">
        <f t="array" ref="K227">IFERROR(INDEX(Data!$E$2:$E$1823,MATCH('Ratios - Total'!$C227,IF(Data!$A$2:$A$1823='Ratios - Total'!$A227,Data!$C$2:$C$1823,0),0))/INDEX(Data!$D$2:$D$1823,MATCH('Ratios - Total'!$C227,IF(Data!$A$2:$A$1823='Ratios - Total'!$A227,Data!$C$2:$C$1823,0),0)),"Missing Data")</f>
        <v>0</v>
      </c>
      <c r="L227" s="5"/>
      <c r="M227" s="5" t="str">
        <f t="array" ref="M227">IFERROR(INDEX(Data!$F$2:$F$1823,MATCH('Ratios - Total'!$C227,IF(Data!$A$2:$A$1823='Ratios - Total'!$A227,Data!$C$2:$C$1823,0),0))/INDEX(Data!$E$2:$E$1823,MATCH('Ratios - Total'!$C227,IF(Data!$A$2:$A$1823='Ratios - Total'!$A227,Data!$C$2:$C$1823,0),0)),"Missing Data")</f>
        <v>Missing Data</v>
      </c>
      <c r="N227" s="5"/>
      <c r="O227" s="5" t="str">
        <f t="array" ref="O227">IFERROR(INDEX(Data!$G$2:$G$1823,MATCH('Ratios - Total'!$C227,IF(Data!$A$2:$A$1823='Ratios - Total'!$A227,Data!$C$2:$C$1823,0),0))/INDEX(Data!$F$2:$F$1823,MATCH('Ratios - Total'!$C227,IF(Data!$A$2:$A$1823='Ratios - Total'!$A227,Data!$C$2:$C$1823,0),0)),"Missing Data")</f>
        <v>Missing Data</v>
      </c>
      <c r="P227" s="5" t="str">
        <f t="array" ref="P227">IFERROR(INDEX(Data!$H$2:$H$1823,MATCH('Ratios - Total'!$C227,IF(Data!$A$2:$A$1823='Ratios - Total'!$A227,Data!$C$2:$C$1823,0),0))/INDEX(Data!$G$2:$G$1823,MATCH('Ratios - Total'!$C227,IF(Data!$A$2:$A$1823='Ratios - Total'!$A227,Data!$C$2:$C$1823,0),0)),"Missing Data")</f>
        <v>Missing Data</v>
      </c>
      <c r="Q227" s="5"/>
      <c r="R227" s="5" t="str">
        <f t="array" ref="R227">IFERROR(INDEX(Data!$L$2:$L$1823,MATCH('Ratios - Total'!$C227,IF(Data!$A$2:$A$1823='Ratios - Total'!$A227,Data!$C$2:$C$1823,0),0))/INDEX(Data!$G$2:$G$1823,MATCH('Ratios - Total'!$C227,IF(Data!$A$2:$A$1823='Ratios - Total'!$A227,Data!$C$2:$C$1823,0),0)),"Missing Data")</f>
        <v>Missing Data</v>
      </c>
      <c r="S227" s="5"/>
      <c r="T227" s="5">
        <f t="array" ref="T227">IFERROR(INDEX(Data!$H$2:$H$1823,MATCH('Ratios - Total'!$C227,IF(Data!$A$2:$A$1823='Ratios - Total'!$A227,Data!$C$2:$C$1823,0),0))/INDEX(Data!$L$2:$L$1823,MATCH('Ratios - Total'!$C227,IF(Data!$A$2:$A$1823='Ratios - Total'!$A227,Data!$C$2:$C$1823,0),0)),"Missing Data")</f>
        <v>19536.302503164687</v>
      </c>
      <c r="U227" s="5">
        <f t="array" ref="U227">IFERROR(INDEX(Data!$K$2:$K$1823,MATCH('Ratios - Total'!$C227,IF(Data!$A$2:$A$1823='Ratios - Total'!$A227,Data!$C$2:$C$1823,0),0))/INDEX(Data!$H$2:$H$1823,MATCH('Ratios - Total'!$C227,IF(Data!$A$2:$A$1823='Ratios - Total'!$A227,Data!$C$2:$C$1823,0),0)),"Missing Data")</f>
        <v>0.57991384856133787</v>
      </c>
      <c r="V227" s="5">
        <f t="array" ref="V227">IFERROR(INDEX(Data!$K$2:$K$1823,MATCH('Ratios - Total'!$C227,IF(Data!$A$2:$A$1823='Ratios - Total'!$A227,Data!$C$2:$C$1823,0),0))/INDEX(Data!$L$2:$L$1823,MATCH('Ratios - Total'!$C227,IF(Data!$A$2:$A$1823='Ratios - Total'!$A227,Data!$C$2:$C$1823,0),0)),"Missing Data")</f>
        <v>11329.372371268733</v>
      </c>
      <c r="W227" s="5">
        <f t="shared" ref="W227:W290" si="4">T227-V227</f>
        <v>8206.9301318959533</v>
      </c>
      <c r="X227" s="5" t="str">
        <f t="array" ref="X227">IFERROR(INDEX(Data!$K$2:$K$1823,MATCH('Ratios - Total'!$C227,IF(Data!$A$2:$A$1823='Ratios - Total'!$A227,Data!$C$2:$C$1823,0),0))/INDEX(Data!$G$2:$G$1823,MATCH('Ratios - Total'!$C227,IF(Data!$A$2:$A$1823='Ratios - Total'!$A227,Data!$C$2:$C$1823,0),0)),"Missing Data")</f>
        <v>Missing Data</v>
      </c>
    </row>
    <row r="228" spans="1:24" x14ac:dyDescent="0.25">
      <c r="A228" s="22" t="s">
        <v>38</v>
      </c>
      <c r="B228" s="22" t="s">
        <v>39</v>
      </c>
      <c r="C228" s="22">
        <v>1980</v>
      </c>
      <c r="D228" s="5">
        <f t="array" ref="D228">IFERROR(INDEX(Data!$H$2:$H$1823,MATCH('Ratios - Total'!$C228,IF(Data!$A$2:$A$1823='Ratios - Total'!$A228,Data!$C$2:$C$1823,0),0))/INDEX(Data!$D$2:$D$1823,MATCH('Ratios - Total'!$C228,IF(Data!$A$2:$A$1823='Ratios - Total'!$A228,Data!$C$2:$C$1823,0),0)),"Missing Data")</f>
        <v>337.43187433290734</v>
      </c>
      <c r="E228" s="22"/>
      <c r="F228" s="5">
        <f t="array" ref="F228">IFERROR(INDEX(Data!$G$2:$G$1823,MATCH('Ratios - Total'!$C228,IF(Data!$A$2:$A$1823='Ratios - Total'!$A228,Data!$C$2:$C$1823,0),0))/INDEX(Data!$D$2:$D$1823,MATCH('Ratios - Total'!$C228,IF(Data!$A$2:$A$1823='Ratios - Total'!$A228,Data!$C$2:$C$1823,0),0)),"Missing Data")</f>
        <v>0</v>
      </c>
      <c r="G228" s="5"/>
      <c r="H228" s="5" t="str">
        <f t="array" ref="H228">IFERROR(INDEX(Data!$H$2:$H$1823,MATCH('Ratios - Total'!$C228,IF(Data!$A$2:$A$1823='Ratios - Total'!$A228,Data!$C$2:$C$1823,0),0))/INDEX(Data!$G$2:$G$1823,MATCH('Ratios - Total'!$C228,IF(Data!$A$2:$A$1823='Ratios - Total'!$A228,Data!$C$2:$C$1823,0),0)),"Missing Data")</f>
        <v>Missing Data</v>
      </c>
      <c r="I228" s="5">
        <f t="array" ref="I228">IFERROR(INDEX(Data!$G$2:$G$1823,MATCH('Ratios - Total'!$C228,IF(Data!$A$2:$A$1823='Ratios - Total'!$A228,Data!$C$2:$C$1823,0),0))/INDEX(Data!$D$2:$D$1823,MATCH('Ratios - Total'!$C228,IF(Data!$A$2:$A$1823='Ratios - Total'!$A228,Data!$C$2:$C$1823,0),0)),"Missing Data")</f>
        <v>0</v>
      </c>
      <c r="J228" s="22"/>
      <c r="K228" s="5">
        <f t="array" ref="K228">IFERROR(INDEX(Data!$E$2:$E$1823,MATCH('Ratios - Total'!$C228,IF(Data!$A$2:$A$1823='Ratios - Total'!$A228,Data!$C$2:$C$1823,0),0))/INDEX(Data!$D$2:$D$1823,MATCH('Ratios - Total'!$C228,IF(Data!$A$2:$A$1823='Ratios - Total'!$A228,Data!$C$2:$C$1823,0),0)),"Missing Data")</f>
        <v>0</v>
      </c>
      <c r="L228" s="5"/>
      <c r="M228" s="5" t="str">
        <f t="array" ref="M228">IFERROR(INDEX(Data!$F$2:$F$1823,MATCH('Ratios - Total'!$C228,IF(Data!$A$2:$A$1823='Ratios - Total'!$A228,Data!$C$2:$C$1823,0),0))/INDEX(Data!$E$2:$E$1823,MATCH('Ratios - Total'!$C228,IF(Data!$A$2:$A$1823='Ratios - Total'!$A228,Data!$C$2:$C$1823,0),0)),"Missing Data")</f>
        <v>Missing Data</v>
      </c>
      <c r="N228" s="5"/>
      <c r="O228" s="5" t="str">
        <f t="array" ref="O228">IFERROR(INDEX(Data!$G$2:$G$1823,MATCH('Ratios - Total'!$C228,IF(Data!$A$2:$A$1823='Ratios - Total'!$A228,Data!$C$2:$C$1823,0),0))/INDEX(Data!$F$2:$F$1823,MATCH('Ratios - Total'!$C228,IF(Data!$A$2:$A$1823='Ratios - Total'!$A228,Data!$C$2:$C$1823,0),0)),"Missing Data")</f>
        <v>Missing Data</v>
      </c>
      <c r="P228" s="5" t="str">
        <f t="array" ref="P228">IFERROR(INDEX(Data!$H$2:$H$1823,MATCH('Ratios - Total'!$C228,IF(Data!$A$2:$A$1823='Ratios - Total'!$A228,Data!$C$2:$C$1823,0),0))/INDEX(Data!$G$2:$G$1823,MATCH('Ratios - Total'!$C228,IF(Data!$A$2:$A$1823='Ratios - Total'!$A228,Data!$C$2:$C$1823,0),0)),"Missing Data")</f>
        <v>Missing Data</v>
      </c>
      <c r="Q228" s="5"/>
      <c r="R228" s="5" t="str">
        <f t="array" ref="R228">IFERROR(INDEX(Data!$L$2:$L$1823,MATCH('Ratios - Total'!$C228,IF(Data!$A$2:$A$1823='Ratios - Total'!$A228,Data!$C$2:$C$1823,0),0))/INDEX(Data!$G$2:$G$1823,MATCH('Ratios - Total'!$C228,IF(Data!$A$2:$A$1823='Ratios - Total'!$A228,Data!$C$2:$C$1823,0),0)),"Missing Data")</f>
        <v>Missing Data</v>
      </c>
      <c r="S228" s="5"/>
      <c r="T228" s="5">
        <f t="array" ref="T228">IFERROR(INDEX(Data!$H$2:$H$1823,MATCH('Ratios - Total'!$C228,IF(Data!$A$2:$A$1823='Ratios - Total'!$A228,Data!$C$2:$C$1823,0),0))/INDEX(Data!$L$2:$L$1823,MATCH('Ratios - Total'!$C228,IF(Data!$A$2:$A$1823='Ratios - Total'!$A228,Data!$C$2:$C$1823,0),0)),"Missing Data")</f>
        <v>19920.810736784442</v>
      </c>
      <c r="U228" s="5">
        <f t="array" ref="U228">IFERROR(INDEX(Data!$K$2:$K$1823,MATCH('Ratios - Total'!$C228,IF(Data!$A$2:$A$1823='Ratios - Total'!$A228,Data!$C$2:$C$1823,0),0))/INDEX(Data!$H$2:$H$1823,MATCH('Ratios - Total'!$C228,IF(Data!$A$2:$A$1823='Ratios - Total'!$A228,Data!$C$2:$C$1823,0),0)),"Missing Data")</f>
        <v>0.57282894062572143</v>
      </c>
      <c r="V228" s="5">
        <f t="array" ref="V228">IFERROR(INDEX(Data!$K$2:$K$1823,MATCH('Ratios - Total'!$C228,IF(Data!$A$2:$A$1823='Ratios - Total'!$A228,Data!$C$2:$C$1823,0),0))/INDEX(Data!$L$2:$L$1823,MATCH('Ratios - Total'!$C228,IF(Data!$A$2:$A$1823='Ratios - Total'!$A228,Data!$C$2:$C$1823,0),0)),"Missing Data")</f>
        <v>11411.21691075773</v>
      </c>
      <c r="W228" s="5">
        <f t="shared" si="4"/>
        <v>8509.5938260267121</v>
      </c>
      <c r="X228" s="5" t="str">
        <f t="array" ref="X228">IFERROR(INDEX(Data!$K$2:$K$1823,MATCH('Ratios - Total'!$C228,IF(Data!$A$2:$A$1823='Ratios - Total'!$A228,Data!$C$2:$C$1823,0),0))/INDEX(Data!$G$2:$G$1823,MATCH('Ratios - Total'!$C228,IF(Data!$A$2:$A$1823='Ratios - Total'!$A228,Data!$C$2:$C$1823,0),0)),"Missing Data")</f>
        <v>Missing Data</v>
      </c>
    </row>
    <row r="229" spans="1:24" x14ac:dyDescent="0.25">
      <c r="A229" s="22" t="s">
        <v>40</v>
      </c>
      <c r="B229" s="22" t="s">
        <v>41</v>
      </c>
      <c r="C229" s="22">
        <v>1980</v>
      </c>
      <c r="D229" s="5">
        <f t="array" ref="D229">IFERROR(INDEX(Data!$H$2:$H$1823,MATCH('Ratios - Total'!$C229,IF(Data!$A$2:$A$1823='Ratios - Total'!$A229,Data!$C$2:$C$1823,0),0))/INDEX(Data!$D$2:$D$1823,MATCH('Ratios - Total'!$C229,IF(Data!$A$2:$A$1823='Ratios - Total'!$A229,Data!$C$2:$C$1823,0),0)),"Missing Data")</f>
        <v>390.82063346341943</v>
      </c>
      <c r="E229" s="22"/>
      <c r="F229" s="5">
        <f t="array" ref="F229">IFERROR(INDEX(Data!$G$2:$G$1823,MATCH('Ratios - Total'!$C229,IF(Data!$A$2:$A$1823='Ratios - Total'!$A229,Data!$C$2:$C$1823,0),0))/INDEX(Data!$D$2:$D$1823,MATCH('Ratios - Total'!$C229,IF(Data!$A$2:$A$1823='Ratios - Total'!$A229,Data!$C$2:$C$1823,0),0)),"Missing Data")</f>
        <v>0</v>
      </c>
      <c r="G229" s="5"/>
      <c r="H229" s="5" t="str">
        <f t="array" ref="H229">IFERROR(INDEX(Data!$H$2:$H$1823,MATCH('Ratios - Total'!$C229,IF(Data!$A$2:$A$1823='Ratios - Total'!$A229,Data!$C$2:$C$1823,0),0))/INDEX(Data!$G$2:$G$1823,MATCH('Ratios - Total'!$C229,IF(Data!$A$2:$A$1823='Ratios - Total'!$A229,Data!$C$2:$C$1823,0),0)),"Missing Data")</f>
        <v>Missing Data</v>
      </c>
      <c r="I229" s="5">
        <f t="array" ref="I229">IFERROR(INDEX(Data!$G$2:$G$1823,MATCH('Ratios - Total'!$C229,IF(Data!$A$2:$A$1823='Ratios - Total'!$A229,Data!$C$2:$C$1823,0),0))/INDEX(Data!$D$2:$D$1823,MATCH('Ratios - Total'!$C229,IF(Data!$A$2:$A$1823='Ratios - Total'!$A229,Data!$C$2:$C$1823,0),0)),"Missing Data")</f>
        <v>0</v>
      </c>
      <c r="J229" s="22"/>
      <c r="K229" s="5">
        <f t="array" ref="K229">IFERROR(INDEX(Data!$E$2:$E$1823,MATCH('Ratios - Total'!$C229,IF(Data!$A$2:$A$1823='Ratios - Total'!$A229,Data!$C$2:$C$1823,0),0))/INDEX(Data!$D$2:$D$1823,MATCH('Ratios - Total'!$C229,IF(Data!$A$2:$A$1823='Ratios - Total'!$A229,Data!$C$2:$C$1823,0),0)),"Missing Data")</f>
        <v>0</v>
      </c>
      <c r="L229" s="5"/>
      <c r="M229" s="5" t="str">
        <f t="array" ref="M229">IFERROR(INDEX(Data!$F$2:$F$1823,MATCH('Ratios - Total'!$C229,IF(Data!$A$2:$A$1823='Ratios - Total'!$A229,Data!$C$2:$C$1823,0),0))/INDEX(Data!$E$2:$E$1823,MATCH('Ratios - Total'!$C229,IF(Data!$A$2:$A$1823='Ratios - Total'!$A229,Data!$C$2:$C$1823,0),0)),"Missing Data")</f>
        <v>Missing Data</v>
      </c>
      <c r="N229" s="5"/>
      <c r="O229" s="5" t="str">
        <f t="array" ref="O229">IFERROR(INDEX(Data!$G$2:$G$1823,MATCH('Ratios - Total'!$C229,IF(Data!$A$2:$A$1823='Ratios - Total'!$A229,Data!$C$2:$C$1823,0),0))/INDEX(Data!$F$2:$F$1823,MATCH('Ratios - Total'!$C229,IF(Data!$A$2:$A$1823='Ratios - Total'!$A229,Data!$C$2:$C$1823,0),0)),"Missing Data")</f>
        <v>Missing Data</v>
      </c>
      <c r="P229" s="5" t="str">
        <f t="array" ref="P229">IFERROR(INDEX(Data!$H$2:$H$1823,MATCH('Ratios - Total'!$C229,IF(Data!$A$2:$A$1823='Ratios - Total'!$A229,Data!$C$2:$C$1823,0),0))/INDEX(Data!$G$2:$G$1823,MATCH('Ratios - Total'!$C229,IF(Data!$A$2:$A$1823='Ratios - Total'!$A229,Data!$C$2:$C$1823,0),0)),"Missing Data")</f>
        <v>Missing Data</v>
      </c>
      <c r="Q229" s="5"/>
      <c r="R229" s="5" t="str">
        <f t="array" ref="R229">IFERROR(INDEX(Data!$L$2:$L$1823,MATCH('Ratios - Total'!$C229,IF(Data!$A$2:$A$1823='Ratios - Total'!$A229,Data!$C$2:$C$1823,0),0))/INDEX(Data!$G$2:$G$1823,MATCH('Ratios - Total'!$C229,IF(Data!$A$2:$A$1823='Ratios - Total'!$A229,Data!$C$2:$C$1823,0),0)),"Missing Data")</f>
        <v>Missing Data</v>
      </c>
      <c r="S229" s="5"/>
      <c r="T229" s="5">
        <f t="array" ref="T229">IFERROR(INDEX(Data!$H$2:$H$1823,MATCH('Ratios - Total'!$C229,IF(Data!$A$2:$A$1823='Ratios - Total'!$A229,Data!$C$2:$C$1823,0),0))/INDEX(Data!$L$2:$L$1823,MATCH('Ratios - Total'!$C229,IF(Data!$A$2:$A$1823='Ratios - Total'!$A229,Data!$C$2:$C$1823,0),0)),"Missing Data")</f>
        <v>19900.106199811908</v>
      </c>
      <c r="U229" s="5">
        <f t="array" ref="U229">IFERROR(INDEX(Data!$K$2:$K$1823,MATCH('Ratios - Total'!$C229,IF(Data!$A$2:$A$1823='Ratios - Total'!$A229,Data!$C$2:$C$1823,0),0))/INDEX(Data!$H$2:$H$1823,MATCH('Ratios - Total'!$C229,IF(Data!$A$2:$A$1823='Ratios - Total'!$A229,Data!$C$2:$C$1823,0),0)),"Missing Data")</f>
        <v>0.5553855681285178</v>
      </c>
      <c r="V229" s="5">
        <f t="array" ref="V229">IFERROR(INDEX(Data!$K$2:$K$1823,MATCH('Ratios - Total'!$C229,IF(Data!$A$2:$A$1823='Ratios - Total'!$A229,Data!$C$2:$C$1823,0),0))/INDEX(Data!$L$2:$L$1823,MATCH('Ratios - Total'!$C229,IF(Data!$A$2:$A$1823='Ratios - Total'!$A229,Data!$C$2:$C$1823,0),0)),"Missing Data")</f>
        <v>11052.231787600376</v>
      </c>
      <c r="W229" s="5">
        <f t="shared" si="4"/>
        <v>8847.8744122115313</v>
      </c>
      <c r="X229" s="5" t="str">
        <f t="array" ref="X229">IFERROR(INDEX(Data!$K$2:$K$1823,MATCH('Ratios - Total'!$C229,IF(Data!$A$2:$A$1823='Ratios - Total'!$A229,Data!$C$2:$C$1823,0),0))/INDEX(Data!$G$2:$G$1823,MATCH('Ratios - Total'!$C229,IF(Data!$A$2:$A$1823='Ratios - Total'!$A229,Data!$C$2:$C$1823,0),0)),"Missing Data")</f>
        <v>Missing Data</v>
      </c>
    </row>
    <row r="230" spans="1:24" x14ac:dyDescent="0.25">
      <c r="A230" s="22" t="s">
        <v>42</v>
      </c>
      <c r="B230" s="22" t="s">
        <v>43</v>
      </c>
      <c r="C230" s="22">
        <v>1980</v>
      </c>
      <c r="D230" s="5">
        <f t="array" ref="D230">IFERROR(INDEX(Data!$H$2:$H$1823,MATCH('Ratios - Total'!$C230,IF(Data!$A$2:$A$1823='Ratios - Total'!$A230,Data!$C$2:$C$1823,0),0))/INDEX(Data!$D$2:$D$1823,MATCH('Ratios - Total'!$C230,IF(Data!$A$2:$A$1823='Ratios - Total'!$A230,Data!$C$2:$C$1823,0),0)),"Missing Data")</f>
        <v>361.78762224233714</v>
      </c>
      <c r="E230" s="22"/>
      <c r="F230" s="5">
        <f t="array" ref="F230">IFERROR(INDEX(Data!$G$2:$G$1823,MATCH('Ratios - Total'!$C230,IF(Data!$A$2:$A$1823='Ratios - Total'!$A230,Data!$C$2:$C$1823,0),0))/INDEX(Data!$D$2:$D$1823,MATCH('Ratios - Total'!$C230,IF(Data!$A$2:$A$1823='Ratios - Total'!$A230,Data!$C$2:$C$1823,0),0)),"Missing Data")</f>
        <v>0</v>
      </c>
      <c r="G230" s="5"/>
      <c r="H230" s="5" t="str">
        <f t="array" ref="H230">IFERROR(INDEX(Data!$H$2:$H$1823,MATCH('Ratios - Total'!$C230,IF(Data!$A$2:$A$1823='Ratios - Total'!$A230,Data!$C$2:$C$1823,0),0))/INDEX(Data!$G$2:$G$1823,MATCH('Ratios - Total'!$C230,IF(Data!$A$2:$A$1823='Ratios - Total'!$A230,Data!$C$2:$C$1823,0),0)),"Missing Data")</f>
        <v>Missing Data</v>
      </c>
      <c r="I230" s="5">
        <f t="array" ref="I230">IFERROR(INDEX(Data!$G$2:$G$1823,MATCH('Ratios - Total'!$C230,IF(Data!$A$2:$A$1823='Ratios - Total'!$A230,Data!$C$2:$C$1823,0),0))/INDEX(Data!$D$2:$D$1823,MATCH('Ratios - Total'!$C230,IF(Data!$A$2:$A$1823='Ratios - Total'!$A230,Data!$C$2:$C$1823,0),0)),"Missing Data")</f>
        <v>0</v>
      </c>
      <c r="J230" s="22"/>
      <c r="K230" s="5">
        <f t="array" ref="K230">IFERROR(INDEX(Data!$E$2:$E$1823,MATCH('Ratios - Total'!$C230,IF(Data!$A$2:$A$1823='Ratios - Total'!$A230,Data!$C$2:$C$1823,0),0))/INDEX(Data!$D$2:$D$1823,MATCH('Ratios - Total'!$C230,IF(Data!$A$2:$A$1823='Ratios - Total'!$A230,Data!$C$2:$C$1823,0),0)),"Missing Data")</f>
        <v>0</v>
      </c>
      <c r="L230" s="5"/>
      <c r="M230" s="5" t="str">
        <f t="array" ref="M230">IFERROR(INDEX(Data!$F$2:$F$1823,MATCH('Ratios - Total'!$C230,IF(Data!$A$2:$A$1823='Ratios - Total'!$A230,Data!$C$2:$C$1823,0),0))/INDEX(Data!$E$2:$E$1823,MATCH('Ratios - Total'!$C230,IF(Data!$A$2:$A$1823='Ratios - Total'!$A230,Data!$C$2:$C$1823,0),0)),"Missing Data")</f>
        <v>Missing Data</v>
      </c>
      <c r="N230" s="5"/>
      <c r="O230" s="5" t="str">
        <f t="array" ref="O230">IFERROR(INDEX(Data!$G$2:$G$1823,MATCH('Ratios - Total'!$C230,IF(Data!$A$2:$A$1823='Ratios - Total'!$A230,Data!$C$2:$C$1823,0),0))/INDEX(Data!$F$2:$F$1823,MATCH('Ratios - Total'!$C230,IF(Data!$A$2:$A$1823='Ratios - Total'!$A230,Data!$C$2:$C$1823,0),0)),"Missing Data")</f>
        <v>Missing Data</v>
      </c>
      <c r="P230" s="5" t="str">
        <f t="array" ref="P230">IFERROR(INDEX(Data!$H$2:$H$1823,MATCH('Ratios - Total'!$C230,IF(Data!$A$2:$A$1823='Ratios - Total'!$A230,Data!$C$2:$C$1823,0),0))/INDEX(Data!$G$2:$G$1823,MATCH('Ratios - Total'!$C230,IF(Data!$A$2:$A$1823='Ratios - Total'!$A230,Data!$C$2:$C$1823,0),0)),"Missing Data")</f>
        <v>Missing Data</v>
      </c>
      <c r="Q230" s="5"/>
      <c r="R230" s="5" t="str">
        <f t="array" ref="R230">IFERROR(INDEX(Data!$L$2:$L$1823,MATCH('Ratios - Total'!$C230,IF(Data!$A$2:$A$1823='Ratios - Total'!$A230,Data!$C$2:$C$1823,0),0))/INDEX(Data!$G$2:$G$1823,MATCH('Ratios - Total'!$C230,IF(Data!$A$2:$A$1823='Ratios - Total'!$A230,Data!$C$2:$C$1823,0),0)),"Missing Data")</f>
        <v>Missing Data</v>
      </c>
      <c r="S230" s="5"/>
      <c r="T230" s="5">
        <f t="array" ref="T230">IFERROR(INDEX(Data!$H$2:$H$1823,MATCH('Ratios - Total'!$C230,IF(Data!$A$2:$A$1823='Ratios - Total'!$A230,Data!$C$2:$C$1823,0),0))/INDEX(Data!$L$2:$L$1823,MATCH('Ratios - Total'!$C230,IF(Data!$A$2:$A$1823='Ratios - Total'!$A230,Data!$C$2:$C$1823,0),0)),"Missing Data")</f>
        <v>17502.425621431332</v>
      </c>
      <c r="U230" s="5">
        <f t="array" ref="U230">IFERROR(INDEX(Data!$K$2:$K$1823,MATCH('Ratios - Total'!$C230,IF(Data!$A$2:$A$1823='Ratios - Total'!$A230,Data!$C$2:$C$1823,0),0))/INDEX(Data!$H$2:$H$1823,MATCH('Ratios - Total'!$C230,IF(Data!$A$2:$A$1823='Ratios - Total'!$A230,Data!$C$2:$C$1823,0),0)),"Missing Data")</f>
        <v>0.62909017768663966</v>
      </c>
      <c r="V230" s="5">
        <f t="array" ref="V230">IFERROR(INDEX(Data!$K$2:$K$1823,MATCH('Ratios - Total'!$C230,IF(Data!$A$2:$A$1823='Ratios - Total'!$A230,Data!$C$2:$C$1823,0),0))/INDEX(Data!$L$2:$L$1823,MATCH('Ratios - Total'!$C230,IF(Data!$A$2:$A$1823='Ratios - Total'!$A230,Data!$C$2:$C$1823,0),0)),"Missing Data")</f>
        <v>11010.60404413343</v>
      </c>
      <c r="W230" s="5">
        <f t="shared" si="4"/>
        <v>6491.821577297902</v>
      </c>
      <c r="X230" s="5" t="str">
        <f t="array" ref="X230">IFERROR(INDEX(Data!$K$2:$K$1823,MATCH('Ratios - Total'!$C230,IF(Data!$A$2:$A$1823='Ratios - Total'!$A230,Data!$C$2:$C$1823,0),0))/INDEX(Data!$G$2:$G$1823,MATCH('Ratios - Total'!$C230,IF(Data!$A$2:$A$1823='Ratios - Total'!$A230,Data!$C$2:$C$1823,0),0)),"Missing Data")</f>
        <v>Missing Data</v>
      </c>
    </row>
    <row r="231" spans="1:24" x14ac:dyDescent="0.25">
      <c r="A231" s="22" t="s">
        <v>44</v>
      </c>
      <c r="B231" s="22" t="s">
        <v>45</v>
      </c>
      <c r="C231" s="22">
        <v>1980</v>
      </c>
      <c r="D231" s="5">
        <f t="array" ref="D231">IFERROR(INDEX(Data!$H$2:$H$1823,MATCH('Ratios - Total'!$C231,IF(Data!$A$2:$A$1823='Ratios - Total'!$A231,Data!$C$2:$C$1823,0),0))/INDEX(Data!$D$2:$D$1823,MATCH('Ratios - Total'!$C231,IF(Data!$A$2:$A$1823='Ratios - Total'!$A231,Data!$C$2:$C$1823,0),0)),"Missing Data")</f>
        <v>464.5602781502601</v>
      </c>
      <c r="E231" s="22"/>
      <c r="F231" s="5">
        <f t="array" ref="F231">IFERROR(INDEX(Data!$G$2:$G$1823,MATCH('Ratios - Total'!$C231,IF(Data!$A$2:$A$1823='Ratios - Total'!$A231,Data!$C$2:$C$1823,0),0))/INDEX(Data!$D$2:$D$1823,MATCH('Ratios - Total'!$C231,IF(Data!$A$2:$A$1823='Ratios - Total'!$A231,Data!$C$2:$C$1823,0),0)),"Missing Data")</f>
        <v>0</v>
      </c>
      <c r="G231" s="5"/>
      <c r="H231" s="5" t="str">
        <f t="array" ref="H231">IFERROR(INDEX(Data!$H$2:$H$1823,MATCH('Ratios - Total'!$C231,IF(Data!$A$2:$A$1823='Ratios - Total'!$A231,Data!$C$2:$C$1823,0),0))/INDEX(Data!$G$2:$G$1823,MATCH('Ratios - Total'!$C231,IF(Data!$A$2:$A$1823='Ratios - Total'!$A231,Data!$C$2:$C$1823,0),0)),"Missing Data")</f>
        <v>Missing Data</v>
      </c>
      <c r="I231" s="5">
        <f t="array" ref="I231">IFERROR(INDEX(Data!$G$2:$G$1823,MATCH('Ratios - Total'!$C231,IF(Data!$A$2:$A$1823='Ratios - Total'!$A231,Data!$C$2:$C$1823,0),0))/INDEX(Data!$D$2:$D$1823,MATCH('Ratios - Total'!$C231,IF(Data!$A$2:$A$1823='Ratios - Total'!$A231,Data!$C$2:$C$1823,0),0)),"Missing Data")</f>
        <v>0</v>
      </c>
      <c r="J231" s="22"/>
      <c r="K231" s="5">
        <f t="array" ref="K231">IFERROR(INDEX(Data!$E$2:$E$1823,MATCH('Ratios - Total'!$C231,IF(Data!$A$2:$A$1823='Ratios - Total'!$A231,Data!$C$2:$C$1823,0),0))/INDEX(Data!$D$2:$D$1823,MATCH('Ratios - Total'!$C231,IF(Data!$A$2:$A$1823='Ratios - Total'!$A231,Data!$C$2:$C$1823,0),0)),"Missing Data")</f>
        <v>0</v>
      </c>
      <c r="L231" s="5"/>
      <c r="M231" s="5" t="str">
        <f t="array" ref="M231">IFERROR(INDEX(Data!$F$2:$F$1823,MATCH('Ratios - Total'!$C231,IF(Data!$A$2:$A$1823='Ratios - Total'!$A231,Data!$C$2:$C$1823,0),0))/INDEX(Data!$E$2:$E$1823,MATCH('Ratios - Total'!$C231,IF(Data!$A$2:$A$1823='Ratios - Total'!$A231,Data!$C$2:$C$1823,0),0)),"Missing Data")</f>
        <v>Missing Data</v>
      </c>
      <c r="N231" s="5"/>
      <c r="O231" s="5" t="str">
        <f t="array" ref="O231">IFERROR(INDEX(Data!$G$2:$G$1823,MATCH('Ratios - Total'!$C231,IF(Data!$A$2:$A$1823='Ratios - Total'!$A231,Data!$C$2:$C$1823,0),0))/INDEX(Data!$F$2:$F$1823,MATCH('Ratios - Total'!$C231,IF(Data!$A$2:$A$1823='Ratios - Total'!$A231,Data!$C$2:$C$1823,0),0)),"Missing Data")</f>
        <v>Missing Data</v>
      </c>
      <c r="P231" s="5" t="str">
        <f t="array" ref="P231">IFERROR(INDEX(Data!$H$2:$H$1823,MATCH('Ratios - Total'!$C231,IF(Data!$A$2:$A$1823='Ratios - Total'!$A231,Data!$C$2:$C$1823,0),0))/INDEX(Data!$G$2:$G$1823,MATCH('Ratios - Total'!$C231,IF(Data!$A$2:$A$1823='Ratios - Total'!$A231,Data!$C$2:$C$1823,0),0)),"Missing Data")</f>
        <v>Missing Data</v>
      </c>
      <c r="Q231" s="5"/>
      <c r="R231" s="5" t="str">
        <f t="array" ref="R231">IFERROR(INDEX(Data!$L$2:$L$1823,MATCH('Ratios - Total'!$C231,IF(Data!$A$2:$A$1823='Ratios - Total'!$A231,Data!$C$2:$C$1823,0),0))/INDEX(Data!$G$2:$G$1823,MATCH('Ratios - Total'!$C231,IF(Data!$A$2:$A$1823='Ratios - Total'!$A231,Data!$C$2:$C$1823,0),0)),"Missing Data")</f>
        <v>Missing Data</v>
      </c>
      <c r="S231" s="5"/>
      <c r="T231" s="5">
        <f t="array" ref="T231">IFERROR(INDEX(Data!$H$2:$H$1823,MATCH('Ratios - Total'!$C231,IF(Data!$A$2:$A$1823='Ratios - Total'!$A231,Data!$C$2:$C$1823,0),0))/INDEX(Data!$L$2:$L$1823,MATCH('Ratios - Total'!$C231,IF(Data!$A$2:$A$1823='Ratios - Total'!$A231,Data!$C$2:$C$1823,0),0)),"Missing Data")</f>
        <v>24573.897149720979</v>
      </c>
      <c r="U231" s="5">
        <f t="array" ref="U231">IFERROR(INDEX(Data!$K$2:$K$1823,MATCH('Ratios - Total'!$C231,IF(Data!$A$2:$A$1823='Ratios - Total'!$A231,Data!$C$2:$C$1823,0),0))/INDEX(Data!$H$2:$H$1823,MATCH('Ratios - Total'!$C231,IF(Data!$A$2:$A$1823='Ratios - Total'!$A231,Data!$C$2:$C$1823,0),0)),"Missing Data")</f>
        <v>0.62026634234703715</v>
      </c>
      <c r="V231" s="5">
        <f t="array" ref="V231">IFERROR(INDEX(Data!$K$2:$K$1823,MATCH('Ratios - Total'!$C231,IF(Data!$A$2:$A$1823='Ratios - Total'!$A231,Data!$C$2:$C$1823,0),0))/INDEX(Data!$L$2:$L$1823,MATCH('Ratios - Total'!$C231,IF(Data!$A$2:$A$1823='Ratios - Total'!$A231,Data!$C$2:$C$1823,0),0)),"Missing Data")</f>
        <v>15242.361302269714</v>
      </c>
      <c r="W231" s="5">
        <f t="shared" si="4"/>
        <v>9331.535847451265</v>
      </c>
      <c r="X231" s="5" t="str">
        <f t="array" ref="X231">IFERROR(INDEX(Data!$K$2:$K$1823,MATCH('Ratios - Total'!$C231,IF(Data!$A$2:$A$1823='Ratios - Total'!$A231,Data!$C$2:$C$1823,0),0))/INDEX(Data!$G$2:$G$1823,MATCH('Ratios - Total'!$C231,IF(Data!$A$2:$A$1823='Ratios - Total'!$A231,Data!$C$2:$C$1823,0),0)),"Missing Data")</f>
        <v>Missing Data</v>
      </c>
    </row>
    <row r="232" spans="1:24" x14ac:dyDescent="0.25">
      <c r="A232" s="22" t="s">
        <v>46</v>
      </c>
      <c r="B232" s="22" t="s">
        <v>47</v>
      </c>
      <c r="C232" s="22">
        <v>1980</v>
      </c>
      <c r="D232" s="5">
        <f t="array" ref="D232">IFERROR(INDEX(Data!$H$2:$H$1823,MATCH('Ratios - Total'!$C232,IF(Data!$A$2:$A$1823='Ratios - Total'!$A232,Data!$C$2:$C$1823,0),0))/INDEX(Data!$D$2:$D$1823,MATCH('Ratios - Total'!$C232,IF(Data!$A$2:$A$1823='Ratios - Total'!$A232,Data!$C$2:$C$1823,0),0)),"Missing Data")</f>
        <v>478.46991763943214</v>
      </c>
      <c r="E232" s="22"/>
      <c r="F232" s="5">
        <f t="array" ref="F232">IFERROR(INDEX(Data!$G$2:$G$1823,MATCH('Ratios - Total'!$C232,IF(Data!$A$2:$A$1823='Ratios - Total'!$A232,Data!$C$2:$C$1823,0),0))/INDEX(Data!$D$2:$D$1823,MATCH('Ratios - Total'!$C232,IF(Data!$A$2:$A$1823='Ratios - Total'!$A232,Data!$C$2:$C$1823,0),0)),"Missing Data")</f>
        <v>0</v>
      </c>
      <c r="G232" s="5"/>
      <c r="H232" s="5" t="str">
        <f t="array" ref="H232">IFERROR(INDEX(Data!$H$2:$H$1823,MATCH('Ratios - Total'!$C232,IF(Data!$A$2:$A$1823='Ratios - Total'!$A232,Data!$C$2:$C$1823,0),0))/INDEX(Data!$G$2:$G$1823,MATCH('Ratios - Total'!$C232,IF(Data!$A$2:$A$1823='Ratios - Total'!$A232,Data!$C$2:$C$1823,0),0)),"Missing Data")</f>
        <v>Missing Data</v>
      </c>
      <c r="I232" s="5">
        <f t="array" ref="I232">IFERROR(INDEX(Data!$G$2:$G$1823,MATCH('Ratios - Total'!$C232,IF(Data!$A$2:$A$1823='Ratios - Total'!$A232,Data!$C$2:$C$1823,0),0))/INDEX(Data!$D$2:$D$1823,MATCH('Ratios - Total'!$C232,IF(Data!$A$2:$A$1823='Ratios - Total'!$A232,Data!$C$2:$C$1823,0),0)),"Missing Data")</f>
        <v>0</v>
      </c>
      <c r="J232" s="22"/>
      <c r="K232" s="5">
        <f t="array" ref="K232">IFERROR(INDEX(Data!$E$2:$E$1823,MATCH('Ratios - Total'!$C232,IF(Data!$A$2:$A$1823='Ratios - Total'!$A232,Data!$C$2:$C$1823,0),0))/INDEX(Data!$D$2:$D$1823,MATCH('Ratios - Total'!$C232,IF(Data!$A$2:$A$1823='Ratios - Total'!$A232,Data!$C$2:$C$1823,0),0)),"Missing Data")</f>
        <v>0</v>
      </c>
      <c r="L232" s="5"/>
      <c r="M232" s="5" t="str">
        <f t="array" ref="M232">IFERROR(INDEX(Data!$F$2:$F$1823,MATCH('Ratios - Total'!$C232,IF(Data!$A$2:$A$1823='Ratios - Total'!$A232,Data!$C$2:$C$1823,0),0))/INDEX(Data!$E$2:$E$1823,MATCH('Ratios - Total'!$C232,IF(Data!$A$2:$A$1823='Ratios - Total'!$A232,Data!$C$2:$C$1823,0),0)),"Missing Data")</f>
        <v>Missing Data</v>
      </c>
      <c r="N232" s="5"/>
      <c r="O232" s="5" t="str">
        <f t="array" ref="O232">IFERROR(INDEX(Data!$G$2:$G$1823,MATCH('Ratios - Total'!$C232,IF(Data!$A$2:$A$1823='Ratios - Total'!$A232,Data!$C$2:$C$1823,0),0))/INDEX(Data!$F$2:$F$1823,MATCH('Ratios - Total'!$C232,IF(Data!$A$2:$A$1823='Ratios - Total'!$A232,Data!$C$2:$C$1823,0),0)),"Missing Data")</f>
        <v>Missing Data</v>
      </c>
      <c r="P232" s="5" t="str">
        <f t="array" ref="P232">IFERROR(INDEX(Data!$H$2:$H$1823,MATCH('Ratios - Total'!$C232,IF(Data!$A$2:$A$1823='Ratios - Total'!$A232,Data!$C$2:$C$1823,0),0))/INDEX(Data!$G$2:$G$1823,MATCH('Ratios - Total'!$C232,IF(Data!$A$2:$A$1823='Ratios - Total'!$A232,Data!$C$2:$C$1823,0),0)),"Missing Data")</f>
        <v>Missing Data</v>
      </c>
      <c r="Q232" s="5"/>
      <c r="R232" s="5" t="str">
        <f t="array" ref="R232">IFERROR(INDEX(Data!$L$2:$L$1823,MATCH('Ratios - Total'!$C232,IF(Data!$A$2:$A$1823='Ratios - Total'!$A232,Data!$C$2:$C$1823,0),0))/INDEX(Data!$G$2:$G$1823,MATCH('Ratios - Total'!$C232,IF(Data!$A$2:$A$1823='Ratios - Total'!$A232,Data!$C$2:$C$1823,0),0)),"Missing Data")</f>
        <v>Missing Data</v>
      </c>
      <c r="S232" s="5"/>
      <c r="T232" s="5">
        <f t="array" ref="T232">IFERROR(INDEX(Data!$H$2:$H$1823,MATCH('Ratios - Total'!$C232,IF(Data!$A$2:$A$1823='Ratios - Total'!$A232,Data!$C$2:$C$1823,0),0))/INDEX(Data!$L$2:$L$1823,MATCH('Ratios - Total'!$C232,IF(Data!$A$2:$A$1823='Ratios - Total'!$A232,Data!$C$2:$C$1823,0),0)),"Missing Data")</f>
        <v>24359.187284035936</v>
      </c>
      <c r="U232" s="5">
        <f t="array" ref="U232">IFERROR(INDEX(Data!$K$2:$K$1823,MATCH('Ratios - Total'!$C232,IF(Data!$A$2:$A$1823='Ratios - Total'!$A232,Data!$C$2:$C$1823,0),0))/INDEX(Data!$H$2:$H$1823,MATCH('Ratios - Total'!$C232,IF(Data!$A$2:$A$1823='Ratios - Total'!$A232,Data!$C$2:$C$1823,0),0)),"Missing Data")</f>
        <v>0.62588111840285254</v>
      </c>
      <c r="V232" s="5">
        <f t="array" ref="V232">IFERROR(INDEX(Data!$K$2:$K$1823,MATCH('Ratios - Total'!$C232,IF(Data!$A$2:$A$1823='Ratios - Total'!$A232,Data!$C$2:$C$1823,0),0))/INDEX(Data!$L$2:$L$1823,MATCH('Ratios - Total'!$C232,IF(Data!$A$2:$A$1823='Ratios - Total'!$A232,Data!$C$2:$C$1823,0),0)),"Missing Data")</f>
        <v>15245.955380716956</v>
      </c>
      <c r="W232" s="5">
        <f t="shared" si="4"/>
        <v>9113.2319033189797</v>
      </c>
      <c r="X232" s="5" t="str">
        <f t="array" ref="X232">IFERROR(INDEX(Data!$K$2:$K$1823,MATCH('Ratios - Total'!$C232,IF(Data!$A$2:$A$1823='Ratios - Total'!$A232,Data!$C$2:$C$1823,0),0))/INDEX(Data!$G$2:$G$1823,MATCH('Ratios - Total'!$C232,IF(Data!$A$2:$A$1823='Ratios - Total'!$A232,Data!$C$2:$C$1823,0),0)),"Missing Data")</f>
        <v>Missing Data</v>
      </c>
    </row>
    <row r="233" spans="1:24" x14ac:dyDescent="0.25">
      <c r="A233" s="22" t="s">
        <v>48</v>
      </c>
      <c r="B233" s="22" t="s">
        <v>49</v>
      </c>
      <c r="C233" s="22">
        <v>1980</v>
      </c>
      <c r="D233" s="5">
        <f t="array" ref="D233">IFERROR(INDEX(Data!$H$2:$H$1823,MATCH('Ratios - Total'!$C233,IF(Data!$A$2:$A$1823='Ratios - Total'!$A233,Data!$C$2:$C$1823,0),0))/INDEX(Data!$D$2:$D$1823,MATCH('Ratios - Total'!$C233,IF(Data!$A$2:$A$1823='Ratios - Total'!$A233,Data!$C$2:$C$1823,0),0)),"Missing Data")</f>
        <v>497.52844200665265</v>
      </c>
      <c r="E233" s="22"/>
      <c r="F233" s="5">
        <f t="array" ref="F233">IFERROR(INDEX(Data!$G$2:$G$1823,MATCH('Ratios - Total'!$C233,IF(Data!$A$2:$A$1823='Ratios - Total'!$A233,Data!$C$2:$C$1823,0),0))/INDEX(Data!$D$2:$D$1823,MATCH('Ratios - Total'!$C233,IF(Data!$A$2:$A$1823='Ratios - Total'!$A233,Data!$C$2:$C$1823,0),0)),"Missing Data")</f>
        <v>0</v>
      </c>
      <c r="G233" s="5"/>
      <c r="H233" s="5" t="str">
        <f t="array" ref="H233">IFERROR(INDEX(Data!$H$2:$H$1823,MATCH('Ratios - Total'!$C233,IF(Data!$A$2:$A$1823='Ratios - Total'!$A233,Data!$C$2:$C$1823,0),0))/INDEX(Data!$G$2:$G$1823,MATCH('Ratios - Total'!$C233,IF(Data!$A$2:$A$1823='Ratios - Total'!$A233,Data!$C$2:$C$1823,0),0)),"Missing Data")</f>
        <v>Missing Data</v>
      </c>
      <c r="I233" s="5">
        <f t="array" ref="I233">IFERROR(INDEX(Data!$G$2:$G$1823,MATCH('Ratios - Total'!$C233,IF(Data!$A$2:$A$1823='Ratios - Total'!$A233,Data!$C$2:$C$1823,0),0))/INDEX(Data!$D$2:$D$1823,MATCH('Ratios - Total'!$C233,IF(Data!$A$2:$A$1823='Ratios - Total'!$A233,Data!$C$2:$C$1823,0),0)),"Missing Data")</f>
        <v>0</v>
      </c>
      <c r="J233" s="22"/>
      <c r="K233" s="5">
        <f t="array" ref="K233">IFERROR(INDEX(Data!$E$2:$E$1823,MATCH('Ratios - Total'!$C233,IF(Data!$A$2:$A$1823='Ratios - Total'!$A233,Data!$C$2:$C$1823,0),0))/INDEX(Data!$D$2:$D$1823,MATCH('Ratios - Total'!$C233,IF(Data!$A$2:$A$1823='Ratios - Total'!$A233,Data!$C$2:$C$1823,0),0)),"Missing Data")</f>
        <v>0</v>
      </c>
      <c r="L233" s="5"/>
      <c r="M233" s="5" t="str">
        <f t="array" ref="M233">IFERROR(INDEX(Data!$F$2:$F$1823,MATCH('Ratios - Total'!$C233,IF(Data!$A$2:$A$1823='Ratios - Total'!$A233,Data!$C$2:$C$1823,0),0))/INDEX(Data!$E$2:$E$1823,MATCH('Ratios - Total'!$C233,IF(Data!$A$2:$A$1823='Ratios - Total'!$A233,Data!$C$2:$C$1823,0),0)),"Missing Data")</f>
        <v>Missing Data</v>
      </c>
      <c r="N233" s="5"/>
      <c r="O233" s="5" t="str">
        <f t="array" ref="O233">IFERROR(INDEX(Data!$G$2:$G$1823,MATCH('Ratios - Total'!$C233,IF(Data!$A$2:$A$1823='Ratios - Total'!$A233,Data!$C$2:$C$1823,0),0))/INDEX(Data!$F$2:$F$1823,MATCH('Ratios - Total'!$C233,IF(Data!$A$2:$A$1823='Ratios - Total'!$A233,Data!$C$2:$C$1823,0),0)),"Missing Data")</f>
        <v>Missing Data</v>
      </c>
      <c r="P233" s="5" t="str">
        <f t="array" ref="P233">IFERROR(INDEX(Data!$H$2:$H$1823,MATCH('Ratios - Total'!$C233,IF(Data!$A$2:$A$1823='Ratios - Total'!$A233,Data!$C$2:$C$1823,0),0))/INDEX(Data!$G$2:$G$1823,MATCH('Ratios - Total'!$C233,IF(Data!$A$2:$A$1823='Ratios - Total'!$A233,Data!$C$2:$C$1823,0),0)),"Missing Data")</f>
        <v>Missing Data</v>
      </c>
      <c r="Q233" s="5"/>
      <c r="R233" s="5" t="str">
        <f t="array" ref="R233">IFERROR(INDEX(Data!$L$2:$L$1823,MATCH('Ratios - Total'!$C233,IF(Data!$A$2:$A$1823='Ratios - Total'!$A233,Data!$C$2:$C$1823,0),0))/INDEX(Data!$G$2:$G$1823,MATCH('Ratios - Total'!$C233,IF(Data!$A$2:$A$1823='Ratios - Total'!$A233,Data!$C$2:$C$1823,0),0)),"Missing Data")</f>
        <v>Missing Data</v>
      </c>
      <c r="S233" s="5"/>
      <c r="T233" s="5">
        <f t="array" ref="T233">IFERROR(INDEX(Data!$H$2:$H$1823,MATCH('Ratios - Total'!$C233,IF(Data!$A$2:$A$1823='Ratios - Total'!$A233,Data!$C$2:$C$1823,0),0))/INDEX(Data!$L$2:$L$1823,MATCH('Ratios - Total'!$C233,IF(Data!$A$2:$A$1823='Ratios - Total'!$A233,Data!$C$2:$C$1823,0),0)),"Missing Data")</f>
        <v>26730.40809882047</v>
      </c>
      <c r="U233" s="5">
        <f t="array" ref="U233">IFERROR(INDEX(Data!$K$2:$K$1823,MATCH('Ratios - Total'!$C233,IF(Data!$A$2:$A$1823='Ratios - Total'!$A233,Data!$C$2:$C$1823,0),0))/INDEX(Data!$H$2:$H$1823,MATCH('Ratios - Total'!$C233,IF(Data!$A$2:$A$1823='Ratios - Total'!$A233,Data!$C$2:$C$1823,0),0)),"Missing Data")</f>
        <v>0.6228429416195137</v>
      </c>
      <c r="V233" s="5">
        <f t="array" ref="V233">IFERROR(INDEX(Data!$K$2:$K$1823,MATCH('Ratios - Total'!$C233,IF(Data!$A$2:$A$1823='Ratios - Total'!$A233,Data!$C$2:$C$1823,0),0))/INDEX(Data!$L$2:$L$1823,MATCH('Ratios - Total'!$C233,IF(Data!$A$2:$A$1823='Ratios - Total'!$A233,Data!$C$2:$C$1823,0),0)),"Missing Data")</f>
        <v>16648.846010959413</v>
      </c>
      <c r="W233" s="5">
        <f t="shared" si="4"/>
        <v>10081.562087861057</v>
      </c>
      <c r="X233" s="5" t="str">
        <f t="array" ref="X233">IFERROR(INDEX(Data!$K$2:$K$1823,MATCH('Ratios - Total'!$C233,IF(Data!$A$2:$A$1823='Ratios - Total'!$A233,Data!$C$2:$C$1823,0),0))/INDEX(Data!$G$2:$G$1823,MATCH('Ratios - Total'!$C233,IF(Data!$A$2:$A$1823='Ratios - Total'!$A233,Data!$C$2:$C$1823,0),0)),"Missing Data")</f>
        <v>Missing Data</v>
      </c>
    </row>
    <row r="234" spans="1:24" x14ac:dyDescent="0.25">
      <c r="A234" s="22" t="s">
        <v>50</v>
      </c>
      <c r="B234" s="22" t="s">
        <v>51</v>
      </c>
      <c r="C234" s="22">
        <v>1980</v>
      </c>
      <c r="D234" s="5">
        <f t="array" ref="D234">IFERROR(INDEX(Data!$H$2:$H$1823,MATCH('Ratios - Total'!$C234,IF(Data!$A$2:$A$1823='Ratios - Total'!$A234,Data!$C$2:$C$1823,0),0))/INDEX(Data!$D$2:$D$1823,MATCH('Ratios - Total'!$C234,IF(Data!$A$2:$A$1823='Ratios - Total'!$A234,Data!$C$2:$C$1823,0),0)),"Missing Data")</f>
        <v>485.69198904190608</v>
      </c>
      <c r="E234" s="22"/>
      <c r="F234" s="5">
        <f t="array" ref="F234">IFERROR(INDEX(Data!$G$2:$G$1823,MATCH('Ratios - Total'!$C234,IF(Data!$A$2:$A$1823='Ratios - Total'!$A234,Data!$C$2:$C$1823,0),0))/INDEX(Data!$D$2:$D$1823,MATCH('Ratios - Total'!$C234,IF(Data!$A$2:$A$1823='Ratios - Total'!$A234,Data!$C$2:$C$1823,0),0)),"Missing Data")</f>
        <v>0</v>
      </c>
      <c r="G234" s="5"/>
      <c r="H234" s="5" t="str">
        <f t="array" ref="H234">IFERROR(INDEX(Data!$H$2:$H$1823,MATCH('Ratios - Total'!$C234,IF(Data!$A$2:$A$1823='Ratios - Total'!$A234,Data!$C$2:$C$1823,0),0))/INDEX(Data!$G$2:$G$1823,MATCH('Ratios - Total'!$C234,IF(Data!$A$2:$A$1823='Ratios - Total'!$A234,Data!$C$2:$C$1823,0),0)),"Missing Data")</f>
        <v>Missing Data</v>
      </c>
      <c r="I234" s="5">
        <f t="array" ref="I234">IFERROR(INDEX(Data!$G$2:$G$1823,MATCH('Ratios - Total'!$C234,IF(Data!$A$2:$A$1823='Ratios - Total'!$A234,Data!$C$2:$C$1823,0),0))/INDEX(Data!$D$2:$D$1823,MATCH('Ratios - Total'!$C234,IF(Data!$A$2:$A$1823='Ratios - Total'!$A234,Data!$C$2:$C$1823,0),0)),"Missing Data")</f>
        <v>0</v>
      </c>
      <c r="J234" s="22"/>
      <c r="K234" s="5">
        <f t="array" ref="K234">IFERROR(INDEX(Data!$E$2:$E$1823,MATCH('Ratios - Total'!$C234,IF(Data!$A$2:$A$1823='Ratios - Total'!$A234,Data!$C$2:$C$1823,0),0))/INDEX(Data!$D$2:$D$1823,MATCH('Ratios - Total'!$C234,IF(Data!$A$2:$A$1823='Ratios - Total'!$A234,Data!$C$2:$C$1823,0),0)),"Missing Data")</f>
        <v>0</v>
      </c>
      <c r="L234" s="5"/>
      <c r="M234" s="5" t="str">
        <f t="array" ref="M234">IFERROR(INDEX(Data!$F$2:$F$1823,MATCH('Ratios - Total'!$C234,IF(Data!$A$2:$A$1823='Ratios - Total'!$A234,Data!$C$2:$C$1823,0),0))/INDEX(Data!$E$2:$E$1823,MATCH('Ratios - Total'!$C234,IF(Data!$A$2:$A$1823='Ratios - Total'!$A234,Data!$C$2:$C$1823,0),0)),"Missing Data")</f>
        <v>Missing Data</v>
      </c>
      <c r="N234" s="5"/>
      <c r="O234" s="5" t="str">
        <f t="array" ref="O234">IFERROR(INDEX(Data!$G$2:$G$1823,MATCH('Ratios - Total'!$C234,IF(Data!$A$2:$A$1823='Ratios - Total'!$A234,Data!$C$2:$C$1823,0),0))/INDEX(Data!$F$2:$F$1823,MATCH('Ratios - Total'!$C234,IF(Data!$A$2:$A$1823='Ratios - Total'!$A234,Data!$C$2:$C$1823,0),0)),"Missing Data")</f>
        <v>Missing Data</v>
      </c>
      <c r="P234" s="5" t="str">
        <f t="array" ref="P234">IFERROR(INDEX(Data!$H$2:$H$1823,MATCH('Ratios - Total'!$C234,IF(Data!$A$2:$A$1823='Ratios - Total'!$A234,Data!$C$2:$C$1823,0),0))/INDEX(Data!$G$2:$G$1823,MATCH('Ratios - Total'!$C234,IF(Data!$A$2:$A$1823='Ratios - Total'!$A234,Data!$C$2:$C$1823,0),0)),"Missing Data")</f>
        <v>Missing Data</v>
      </c>
      <c r="Q234" s="5"/>
      <c r="R234" s="5" t="str">
        <f t="array" ref="R234">IFERROR(INDEX(Data!$L$2:$L$1823,MATCH('Ratios - Total'!$C234,IF(Data!$A$2:$A$1823='Ratios - Total'!$A234,Data!$C$2:$C$1823,0),0))/INDEX(Data!$G$2:$G$1823,MATCH('Ratios - Total'!$C234,IF(Data!$A$2:$A$1823='Ratios - Total'!$A234,Data!$C$2:$C$1823,0),0)),"Missing Data")</f>
        <v>Missing Data</v>
      </c>
      <c r="S234" s="5"/>
      <c r="T234" s="5">
        <f t="array" ref="T234">IFERROR(INDEX(Data!$H$2:$H$1823,MATCH('Ratios - Total'!$C234,IF(Data!$A$2:$A$1823='Ratios - Total'!$A234,Data!$C$2:$C$1823,0),0))/INDEX(Data!$L$2:$L$1823,MATCH('Ratios - Total'!$C234,IF(Data!$A$2:$A$1823='Ratios - Total'!$A234,Data!$C$2:$C$1823,0),0)),"Missing Data")</f>
        <v>24776.593221608931</v>
      </c>
      <c r="U234" s="5">
        <f t="array" ref="U234">IFERROR(INDEX(Data!$K$2:$K$1823,MATCH('Ratios - Total'!$C234,IF(Data!$A$2:$A$1823='Ratios - Total'!$A234,Data!$C$2:$C$1823,0),0))/INDEX(Data!$H$2:$H$1823,MATCH('Ratios - Total'!$C234,IF(Data!$A$2:$A$1823='Ratios - Total'!$A234,Data!$C$2:$C$1823,0),0)),"Missing Data")</f>
        <v>0.56111709426340584</v>
      </c>
      <c r="V234" s="5">
        <f t="array" ref="V234">IFERROR(INDEX(Data!$K$2:$K$1823,MATCH('Ratios - Total'!$C234,IF(Data!$A$2:$A$1823='Ratios - Total'!$A234,Data!$C$2:$C$1823,0),0))/INDEX(Data!$L$2:$L$1823,MATCH('Ratios - Total'!$C234,IF(Data!$A$2:$A$1823='Ratios - Total'!$A234,Data!$C$2:$C$1823,0),0)),"Missing Data")</f>
        <v>13902.5699942556</v>
      </c>
      <c r="W234" s="5">
        <f t="shared" si="4"/>
        <v>10874.023227353331</v>
      </c>
      <c r="X234" s="5" t="str">
        <f t="array" ref="X234">IFERROR(INDEX(Data!$K$2:$K$1823,MATCH('Ratios - Total'!$C234,IF(Data!$A$2:$A$1823='Ratios - Total'!$A234,Data!$C$2:$C$1823,0),0))/INDEX(Data!$G$2:$G$1823,MATCH('Ratios - Total'!$C234,IF(Data!$A$2:$A$1823='Ratios - Total'!$A234,Data!$C$2:$C$1823,0),0)),"Missing Data")</f>
        <v>Missing Data</v>
      </c>
    </row>
    <row r="235" spans="1:24" x14ac:dyDescent="0.25">
      <c r="A235" s="22" t="s">
        <v>52</v>
      </c>
      <c r="B235" s="22" t="s">
        <v>53</v>
      </c>
      <c r="C235" s="22">
        <v>1980</v>
      </c>
      <c r="D235" s="5">
        <f t="array" ref="D235">IFERROR(INDEX(Data!$H$2:$H$1823,MATCH('Ratios - Total'!$C235,IF(Data!$A$2:$A$1823='Ratios - Total'!$A235,Data!$C$2:$C$1823,0),0))/INDEX(Data!$D$2:$D$1823,MATCH('Ratios - Total'!$C235,IF(Data!$A$2:$A$1823='Ratios - Total'!$A235,Data!$C$2:$C$1823,0),0)),"Missing Data")</f>
        <v>324.31489121077465</v>
      </c>
      <c r="E235" s="22"/>
      <c r="F235" s="5">
        <f t="array" ref="F235">IFERROR(INDEX(Data!$G$2:$G$1823,MATCH('Ratios - Total'!$C235,IF(Data!$A$2:$A$1823='Ratios - Total'!$A235,Data!$C$2:$C$1823,0),0))/INDEX(Data!$D$2:$D$1823,MATCH('Ratios - Total'!$C235,IF(Data!$A$2:$A$1823='Ratios - Total'!$A235,Data!$C$2:$C$1823,0),0)),"Missing Data")</f>
        <v>0</v>
      </c>
      <c r="G235" s="5"/>
      <c r="H235" s="5" t="str">
        <f t="array" ref="H235">IFERROR(INDEX(Data!$H$2:$H$1823,MATCH('Ratios - Total'!$C235,IF(Data!$A$2:$A$1823='Ratios - Total'!$A235,Data!$C$2:$C$1823,0),0))/INDEX(Data!$G$2:$G$1823,MATCH('Ratios - Total'!$C235,IF(Data!$A$2:$A$1823='Ratios - Total'!$A235,Data!$C$2:$C$1823,0),0)),"Missing Data")</f>
        <v>Missing Data</v>
      </c>
      <c r="I235" s="5">
        <f t="array" ref="I235">IFERROR(INDEX(Data!$G$2:$G$1823,MATCH('Ratios - Total'!$C235,IF(Data!$A$2:$A$1823='Ratios - Total'!$A235,Data!$C$2:$C$1823,0),0))/INDEX(Data!$D$2:$D$1823,MATCH('Ratios - Total'!$C235,IF(Data!$A$2:$A$1823='Ratios - Total'!$A235,Data!$C$2:$C$1823,0),0)),"Missing Data")</f>
        <v>0</v>
      </c>
      <c r="J235" s="22"/>
      <c r="K235" s="5">
        <f t="array" ref="K235">IFERROR(INDEX(Data!$E$2:$E$1823,MATCH('Ratios - Total'!$C235,IF(Data!$A$2:$A$1823='Ratios - Total'!$A235,Data!$C$2:$C$1823,0),0))/INDEX(Data!$D$2:$D$1823,MATCH('Ratios - Total'!$C235,IF(Data!$A$2:$A$1823='Ratios - Total'!$A235,Data!$C$2:$C$1823,0),0)),"Missing Data")</f>
        <v>0</v>
      </c>
      <c r="L235" s="5"/>
      <c r="M235" s="5" t="str">
        <f t="array" ref="M235">IFERROR(INDEX(Data!$F$2:$F$1823,MATCH('Ratios - Total'!$C235,IF(Data!$A$2:$A$1823='Ratios - Total'!$A235,Data!$C$2:$C$1823,0),0))/INDEX(Data!$E$2:$E$1823,MATCH('Ratios - Total'!$C235,IF(Data!$A$2:$A$1823='Ratios - Total'!$A235,Data!$C$2:$C$1823,0),0)),"Missing Data")</f>
        <v>Missing Data</v>
      </c>
      <c r="N235" s="5"/>
      <c r="O235" s="5" t="str">
        <f t="array" ref="O235">IFERROR(INDEX(Data!$G$2:$G$1823,MATCH('Ratios - Total'!$C235,IF(Data!$A$2:$A$1823='Ratios - Total'!$A235,Data!$C$2:$C$1823,0),0))/INDEX(Data!$F$2:$F$1823,MATCH('Ratios - Total'!$C235,IF(Data!$A$2:$A$1823='Ratios - Total'!$A235,Data!$C$2:$C$1823,0),0)),"Missing Data")</f>
        <v>Missing Data</v>
      </c>
      <c r="P235" s="5" t="str">
        <f t="array" ref="P235">IFERROR(INDEX(Data!$H$2:$H$1823,MATCH('Ratios - Total'!$C235,IF(Data!$A$2:$A$1823='Ratios - Total'!$A235,Data!$C$2:$C$1823,0),0))/INDEX(Data!$G$2:$G$1823,MATCH('Ratios - Total'!$C235,IF(Data!$A$2:$A$1823='Ratios - Total'!$A235,Data!$C$2:$C$1823,0),0)),"Missing Data")</f>
        <v>Missing Data</v>
      </c>
      <c r="Q235" s="5"/>
      <c r="R235" s="5" t="str">
        <f t="array" ref="R235">IFERROR(INDEX(Data!$L$2:$L$1823,MATCH('Ratios - Total'!$C235,IF(Data!$A$2:$A$1823='Ratios - Total'!$A235,Data!$C$2:$C$1823,0),0))/INDEX(Data!$G$2:$G$1823,MATCH('Ratios - Total'!$C235,IF(Data!$A$2:$A$1823='Ratios - Total'!$A235,Data!$C$2:$C$1823,0),0)),"Missing Data")</f>
        <v>Missing Data</v>
      </c>
      <c r="S235" s="5"/>
      <c r="T235" s="5">
        <f t="array" ref="T235">IFERROR(INDEX(Data!$H$2:$H$1823,MATCH('Ratios - Total'!$C235,IF(Data!$A$2:$A$1823='Ratios - Total'!$A235,Data!$C$2:$C$1823,0),0))/INDEX(Data!$L$2:$L$1823,MATCH('Ratios - Total'!$C235,IF(Data!$A$2:$A$1823='Ratios - Total'!$A235,Data!$C$2:$C$1823,0),0)),"Missing Data")</f>
        <v>17637.307606167629</v>
      </c>
      <c r="U235" s="5">
        <f t="array" ref="U235">IFERROR(INDEX(Data!$K$2:$K$1823,MATCH('Ratios - Total'!$C235,IF(Data!$A$2:$A$1823='Ratios - Total'!$A235,Data!$C$2:$C$1823,0),0))/INDEX(Data!$H$2:$H$1823,MATCH('Ratios - Total'!$C235,IF(Data!$A$2:$A$1823='Ratios - Total'!$A235,Data!$C$2:$C$1823,0),0)),"Missing Data")</f>
        <v>0.52383009601726782</v>
      </c>
      <c r="V235" s="5">
        <f t="array" ref="V235">IFERROR(INDEX(Data!$K$2:$K$1823,MATCH('Ratios - Total'!$C235,IF(Data!$A$2:$A$1823='Ratios - Total'!$A235,Data!$C$2:$C$1823,0),0))/INDEX(Data!$L$2:$L$1823,MATCH('Ratios - Total'!$C235,IF(Data!$A$2:$A$1823='Ratios - Total'!$A235,Data!$C$2:$C$1823,0),0)),"Missing Data")</f>
        <v>9238.9525368248778</v>
      </c>
      <c r="W235" s="5">
        <f t="shared" si="4"/>
        <v>8398.3550693427514</v>
      </c>
      <c r="X235" s="5" t="str">
        <f t="array" ref="X235">IFERROR(INDEX(Data!$K$2:$K$1823,MATCH('Ratios - Total'!$C235,IF(Data!$A$2:$A$1823='Ratios - Total'!$A235,Data!$C$2:$C$1823,0),0))/INDEX(Data!$G$2:$G$1823,MATCH('Ratios - Total'!$C235,IF(Data!$A$2:$A$1823='Ratios - Total'!$A235,Data!$C$2:$C$1823,0),0)),"Missing Data")</f>
        <v>Missing Data</v>
      </c>
    </row>
    <row r="236" spans="1:24" x14ac:dyDescent="0.25">
      <c r="A236" s="22" t="s">
        <v>54</v>
      </c>
      <c r="B236" s="22" t="s">
        <v>55</v>
      </c>
      <c r="C236" s="22">
        <v>1980</v>
      </c>
      <c r="D236" s="5">
        <f t="array" ref="D236">IFERROR(INDEX(Data!$H$2:$H$1823,MATCH('Ratios - Total'!$C236,IF(Data!$A$2:$A$1823='Ratios - Total'!$A236,Data!$C$2:$C$1823,0),0))/INDEX(Data!$D$2:$D$1823,MATCH('Ratios - Total'!$C236,IF(Data!$A$2:$A$1823='Ratios - Total'!$A236,Data!$C$2:$C$1823,0),0)),"Missing Data")</f>
        <v>359.20056985359105</v>
      </c>
      <c r="E236" s="22"/>
      <c r="F236" s="5">
        <f t="array" ref="F236">IFERROR(INDEX(Data!$G$2:$G$1823,MATCH('Ratios - Total'!$C236,IF(Data!$A$2:$A$1823='Ratios - Total'!$A236,Data!$C$2:$C$1823,0),0))/INDEX(Data!$D$2:$D$1823,MATCH('Ratios - Total'!$C236,IF(Data!$A$2:$A$1823='Ratios - Total'!$A236,Data!$C$2:$C$1823,0),0)),"Missing Data")</f>
        <v>0</v>
      </c>
      <c r="G236" s="5"/>
      <c r="H236" s="5" t="str">
        <f t="array" ref="H236">IFERROR(INDEX(Data!$H$2:$H$1823,MATCH('Ratios - Total'!$C236,IF(Data!$A$2:$A$1823='Ratios - Total'!$A236,Data!$C$2:$C$1823,0),0))/INDEX(Data!$G$2:$G$1823,MATCH('Ratios - Total'!$C236,IF(Data!$A$2:$A$1823='Ratios - Total'!$A236,Data!$C$2:$C$1823,0),0)),"Missing Data")</f>
        <v>Missing Data</v>
      </c>
      <c r="I236" s="5">
        <f t="array" ref="I236">IFERROR(INDEX(Data!$G$2:$G$1823,MATCH('Ratios - Total'!$C236,IF(Data!$A$2:$A$1823='Ratios - Total'!$A236,Data!$C$2:$C$1823,0),0))/INDEX(Data!$D$2:$D$1823,MATCH('Ratios - Total'!$C236,IF(Data!$A$2:$A$1823='Ratios - Total'!$A236,Data!$C$2:$C$1823,0),0)),"Missing Data")</f>
        <v>0</v>
      </c>
      <c r="J236" s="22"/>
      <c r="K236" s="5">
        <f t="array" ref="K236">IFERROR(INDEX(Data!$E$2:$E$1823,MATCH('Ratios - Total'!$C236,IF(Data!$A$2:$A$1823='Ratios - Total'!$A236,Data!$C$2:$C$1823,0),0))/INDEX(Data!$D$2:$D$1823,MATCH('Ratios - Total'!$C236,IF(Data!$A$2:$A$1823='Ratios - Total'!$A236,Data!$C$2:$C$1823,0),0)),"Missing Data")</f>
        <v>0</v>
      </c>
      <c r="L236" s="5"/>
      <c r="M236" s="5" t="str">
        <f t="array" ref="M236">IFERROR(INDEX(Data!$F$2:$F$1823,MATCH('Ratios - Total'!$C236,IF(Data!$A$2:$A$1823='Ratios - Total'!$A236,Data!$C$2:$C$1823,0),0))/INDEX(Data!$E$2:$E$1823,MATCH('Ratios - Total'!$C236,IF(Data!$A$2:$A$1823='Ratios - Total'!$A236,Data!$C$2:$C$1823,0),0)),"Missing Data")</f>
        <v>Missing Data</v>
      </c>
      <c r="N236" s="5"/>
      <c r="O236" s="5" t="str">
        <f t="array" ref="O236">IFERROR(INDEX(Data!$G$2:$G$1823,MATCH('Ratios - Total'!$C236,IF(Data!$A$2:$A$1823='Ratios - Total'!$A236,Data!$C$2:$C$1823,0),0))/INDEX(Data!$F$2:$F$1823,MATCH('Ratios - Total'!$C236,IF(Data!$A$2:$A$1823='Ratios - Total'!$A236,Data!$C$2:$C$1823,0),0)),"Missing Data")</f>
        <v>Missing Data</v>
      </c>
      <c r="P236" s="5" t="str">
        <f t="array" ref="P236">IFERROR(INDEX(Data!$H$2:$H$1823,MATCH('Ratios - Total'!$C236,IF(Data!$A$2:$A$1823='Ratios - Total'!$A236,Data!$C$2:$C$1823,0),0))/INDEX(Data!$G$2:$G$1823,MATCH('Ratios - Total'!$C236,IF(Data!$A$2:$A$1823='Ratios - Total'!$A236,Data!$C$2:$C$1823,0),0)),"Missing Data")</f>
        <v>Missing Data</v>
      </c>
      <c r="Q236" s="5"/>
      <c r="R236" s="5" t="str">
        <f t="array" ref="R236">IFERROR(INDEX(Data!$L$2:$L$1823,MATCH('Ratios - Total'!$C236,IF(Data!$A$2:$A$1823='Ratios - Total'!$A236,Data!$C$2:$C$1823,0),0))/INDEX(Data!$G$2:$G$1823,MATCH('Ratios - Total'!$C236,IF(Data!$A$2:$A$1823='Ratios - Total'!$A236,Data!$C$2:$C$1823,0),0)),"Missing Data")</f>
        <v>Missing Data</v>
      </c>
      <c r="S236" s="5"/>
      <c r="T236" s="5">
        <f t="array" ref="T236">IFERROR(INDEX(Data!$H$2:$H$1823,MATCH('Ratios - Total'!$C236,IF(Data!$A$2:$A$1823='Ratios - Total'!$A236,Data!$C$2:$C$1823,0),0))/INDEX(Data!$L$2:$L$1823,MATCH('Ratios - Total'!$C236,IF(Data!$A$2:$A$1823='Ratios - Total'!$A236,Data!$C$2:$C$1823,0),0)),"Missing Data")</f>
        <v>19608.848428384463</v>
      </c>
      <c r="U236" s="5">
        <f t="array" ref="U236">IFERROR(INDEX(Data!$K$2:$K$1823,MATCH('Ratios - Total'!$C236,IF(Data!$A$2:$A$1823='Ratios - Total'!$A236,Data!$C$2:$C$1823,0),0))/INDEX(Data!$H$2:$H$1823,MATCH('Ratios - Total'!$C236,IF(Data!$A$2:$A$1823='Ratios - Total'!$A236,Data!$C$2:$C$1823,0),0)),"Missing Data")</f>
        <v>0.55219169320885186</v>
      </c>
      <c r="V236" s="5">
        <f t="array" ref="V236">IFERROR(INDEX(Data!$K$2:$K$1823,MATCH('Ratios - Total'!$C236,IF(Data!$A$2:$A$1823='Ratios - Total'!$A236,Data!$C$2:$C$1823,0),0))/INDEX(Data!$L$2:$L$1823,MATCH('Ratios - Total'!$C236,IF(Data!$A$2:$A$1823='Ratios - Total'!$A236,Data!$C$2:$C$1823,0),0)),"Missing Data")</f>
        <v>10827.843215545352</v>
      </c>
      <c r="W236" s="5">
        <f t="shared" si="4"/>
        <v>8781.0052128391108</v>
      </c>
      <c r="X236" s="5" t="str">
        <f t="array" ref="X236">IFERROR(INDEX(Data!$K$2:$K$1823,MATCH('Ratios - Total'!$C236,IF(Data!$A$2:$A$1823='Ratios - Total'!$A236,Data!$C$2:$C$1823,0),0))/INDEX(Data!$G$2:$G$1823,MATCH('Ratios - Total'!$C236,IF(Data!$A$2:$A$1823='Ratios - Total'!$A236,Data!$C$2:$C$1823,0),0)),"Missing Data")</f>
        <v>Missing Data</v>
      </c>
    </row>
    <row r="237" spans="1:24" x14ac:dyDescent="0.25">
      <c r="A237" s="22" t="s">
        <v>56</v>
      </c>
      <c r="B237" s="22" t="s">
        <v>57</v>
      </c>
      <c r="C237" s="22">
        <v>1980</v>
      </c>
      <c r="D237" s="5">
        <f t="array" ref="D237">IFERROR(INDEX(Data!$H$2:$H$1823,MATCH('Ratios - Total'!$C237,IF(Data!$A$2:$A$1823='Ratios - Total'!$A237,Data!$C$2:$C$1823,0),0))/INDEX(Data!$D$2:$D$1823,MATCH('Ratios - Total'!$C237,IF(Data!$A$2:$A$1823='Ratios - Total'!$A237,Data!$C$2:$C$1823,0),0)),"Missing Data")</f>
        <v>588.61342475201332</v>
      </c>
      <c r="E237" s="22"/>
      <c r="F237" s="5">
        <f t="array" ref="F237">IFERROR(INDEX(Data!$G$2:$G$1823,MATCH('Ratios - Total'!$C237,IF(Data!$A$2:$A$1823='Ratios - Total'!$A237,Data!$C$2:$C$1823,0),0))/INDEX(Data!$D$2:$D$1823,MATCH('Ratios - Total'!$C237,IF(Data!$A$2:$A$1823='Ratios - Total'!$A237,Data!$C$2:$C$1823,0),0)),"Missing Data")</f>
        <v>0</v>
      </c>
      <c r="G237" s="5"/>
      <c r="H237" s="5" t="str">
        <f t="array" ref="H237">IFERROR(INDEX(Data!$H$2:$H$1823,MATCH('Ratios - Total'!$C237,IF(Data!$A$2:$A$1823='Ratios - Total'!$A237,Data!$C$2:$C$1823,0),0))/INDEX(Data!$G$2:$G$1823,MATCH('Ratios - Total'!$C237,IF(Data!$A$2:$A$1823='Ratios - Total'!$A237,Data!$C$2:$C$1823,0),0)),"Missing Data")</f>
        <v>Missing Data</v>
      </c>
      <c r="I237" s="5">
        <f t="array" ref="I237">IFERROR(INDEX(Data!$G$2:$G$1823,MATCH('Ratios - Total'!$C237,IF(Data!$A$2:$A$1823='Ratios - Total'!$A237,Data!$C$2:$C$1823,0),0))/INDEX(Data!$D$2:$D$1823,MATCH('Ratios - Total'!$C237,IF(Data!$A$2:$A$1823='Ratios - Total'!$A237,Data!$C$2:$C$1823,0),0)),"Missing Data")</f>
        <v>0</v>
      </c>
      <c r="J237" s="22"/>
      <c r="K237" s="5">
        <f t="array" ref="K237">IFERROR(INDEX(Data!$E$2:$E$1823,MATCH('Ratios - Total'!$C237,IF(Data!$A$2:$A$1823='Ratios - Total'!$A237,Data!$C$2:$C$1823,0),0))/INDEX(Data!$D$2:$D$1823,MATCH('Ratios - Total'!$C237,IF(Data!$A$2:$A$1823='Ratios - Total'!$A237,Data!$C$2:$C$1823,0),0)),"Missing Data")</f>
        <v>0</v>
      </c>
      <c r="L237" s="5"/>
      <c r="M237" s="5" t="str">
        <f t="array" ref="M237">IFERROR(INDEX(Data!$F$2:$F$1823,MATCH('Ratios - Total'!$C237,IF(Data!$A$2:$A$1823='Ratios - Total'!$A237,Data!$C$2:$C$1823,0),0))/INDEX(Data!$E$2:$E$1823,MATCH('Ratios - Total'!$C237,IF(Data!$A$2:$A$1823='Ratios - Total'!$A237,Data!$C$2:$C$1823,0),0)),"Missing Data")</f>
        <v>Missing Data</v>
      </c>
      <c r="N237" s="5"/>
      <c r="O237" s="5" t="str">
        <f t="array" ref="O237">IFERROR(INDEX(Data!$G$2:$G$1823,MATCH('Ratios - Total'!$C237,IF(Data!$A$2:$A$1823='Ratios - Total'!$A237,Data!$C$2:$C$1823,0),0))/INDEX(Data!$F$2:$F$1823,MATCH('Ratios - Total'!$C237,IF(Data!$A$2:$A$1823='Ratios - Total'!$A237,Data!$C$2:$C$1823,0),0)),"Missing Data")</f>
        <v>Missing Data</v>
      </c>
      <c r="P237" s="5" t="str">
        <f t="array" ref="P237">IFERROR(INDEX(Data!$H$2:$H$1823,MATCH('Ratios - Total'!$C237,IF(Data!$A$2:$A$1823='Ratios - Total'!$A237,Data!$C$2:$C$1823,0),0))/INDEX(Data!$G$2:$G$1823,MATCH('Ratios - Total'!$C237,IF(Data!$A$2:$A$1823='Ratios - Total'!$A237,Data!$C$2:$C$1823,0),0)),"Missing Data")</f>
        <v>Missing Data</v>
      </c>
      <c r="Q237" s="5"/>
      <c r="R237" s="5" t="str">
        <f t="array" ref="R237">IFERROR(INDEX(Data!$L$2:$L$1823,MATCH('Ratios - Total'!$C237,IF(Data!$A$2:$A$1823='Ratios - Total'!$A237,Data!$C$2:$C$1823,0),0))/INDEX(Data!$G$2:$G$1823,MATCH('Ratios - Total'!$C237,IF(Data!$A$2:$A$1823='Ratios - Total'!$A237,Data!$C$2:$C$1823,0),0)),"Missing Data")</f>
        <v>Missing Data</v>
      </c>
      <c r="S237" s="5"/>
      <c r="T237" s="5">
        <f t="array" ref="T237">IFERROR(INDEX(Data!$H$2:$H$1823,MATCH('Ratios - Total'!$C237,IF(Data!$A$2:$A$1823='Ratios - Total'!$A237,Data!$C$2:$C$1823,0),0))/INDEX(Data!$L$2:$L$1823,MATCH('Ratios - Total'!$C237,IF(Data!$A$2:$A$1823='Ratios - Total'!$A237,Data!$C$2:$C$1823,0),0)),"Missing Data")</f>
        <v>27268.296487724656</v>
      </c>
      <c r="U237" s="5">
        <f t="array" ref="U237">IFERROR(INDEX(Data!$K$2:$K$1823,MATCH('Ratios - Total'!$C237,IF(Data!$A$2:$A$1823='Ratios - Total'!$A237,Data!$C$2:$C$1823,0),0))/INDEX(Data!$H$2:$H$1823,MATCH('Ratios - Total'!$C237,IF(Data!$A$2:$A$1823='Ratios - Total'!$A237,Data!$C$2:$C$1823,0),0)),"Missing Data")</f>
        <v>0.46167099449299781</v>
      </c>
      <c r="V237" s="5">
        <f t="array" ref="V237">IFERROR(INDEX(Data!$K$2:$K$1823,MATCH('Ratios - Total'!$C237,IF(Data!$A$2:$A$1823='Ratios - Total'!$A237,Data!$C$2:$C$1823,0),0))/INDEX(Data!$L$2:$L$1823,MATCH('Ratios - Total'!$C237,IF(Data!$A$2:$A$1823='Ratios - Total'!$A237,Data!$C$2:$C$1823,0),0)),"Missing Data")</f>
        <v>12588.981557617761</v>
      </c>
      <c r="W237" s="5">
        <f t="shared" si="4"/>
        <v>14679.314930106895</v>
      </c>
      <c r="X237" s="5" t="str">
        <f t="array" ref="X237">IFERROR(INDEX(Data!$K$2:$K$1823,MATCH('Ratios - Total'!$C237,IF(Data!$A$2:$A$1823='Ratios - Total'!$A237,Data!$C$2:$C$1823,0),0))/INDEX(Data!$G$2:$G$1823,MATCH('Ratios - Total'!$C237,IF(Data!$A$2:$A$1823='Ratios - Total'!$A237,Data!$C$2:$C$1823,0),0)),"Missing Data")</f>
        <v>Missing Data</v>
      </c>
    </row>
    <row r="238" spans="1:24" x14ac:dyDescent="0.25">
      <c r="A238" s="22" t="s">
        <v>58</v>
      </c>
      <c r="B238" s="22" t="s">
        <v>59</v>
      </c>
      <c r="C238" s="22">
        <v>1980</v>
      </c>
      <c r="D238" s="5">
        <f t="array" ref="D238">IFERROR(INDEX(Data!$H$2:$H$1823,MATCH('Ratios - Total'!$C238,IF(Data!$A$2:$A$1823='Ratios - Total'!$A238,Data!$C$2:$C$1823,0),0))/INDEX(Data!$D$2:$D$1823,MATCH('Ratios - Total'!$C238,IF(Data!$A$2:$A$1823='Ratios - Total'!$A238,Data!$C$2:$C$1823,0),0)),"Missing Data")</f>
        <v>436.91392460452738</v>
      </c>
      <c r="E238" s="22"/>
      <c r="F238" s="5">
        <f t="array" ref="F238">IFERROR(INDEX(Data!$G$2:$G$1823,MATCH('Ratios - Total'!$C238,IF(Data!$A$2:$A$1823='Ratios - Total'!$A238,Data!$C$2:$C$1823,0),0))/INDEX(Data!$D$2:$D$1823,MATCH('Ratios - Total'!$C238,IF(Data!$A$2:$A$1823='Ratios - Total'!$A238,Data!$C$2:$C$1823,0),0)),"Missing Data")</f>
        <v>0</v>
      </c>
      <c r="G238" s="5"/>
      <c r="H238" s="5" t="str">
        <f t="array" ref="H238">IFERROR(INDEX(Data!$H$2:$H$1823,MATCH('Ratios - Total'!$C238,IF(Data!$A$2:$A$1823='Ratios - Total'!$A238,Data!$C$2:$C$1823,0),0))/INDEX(Data!$G$2:$G$1823,MATCH('Ratios - Total'!$C238,IF(Data!$A$2:$A$1823='Ratios - Total'!$A238,Data!$C$2:$C$1823,0),0)),"Missing Data")</f>
        <v>Missing Data</v>
      </c>
      <c r="I238" s="5">
        <f t="array" ref="I238">IFERROR(INDEX(Data!$G$2:$G$1823,MATCH('Ratios - Total'!$C238,IF(Data!$A$2:$A$1823='Ratios - Total'!$A238,Data!$C$2:$C$1823,0),0))/INDEX(Data!$D$2:$D$1823,MATCH('Ratios - Total'!$C238,IF(Data!$A$2:$A$1823='Ratios - Total'!$A238,Data!$C$2:$C$1823,0),0)),"Missing Data")</f>
        <v>0</v>
      </c>
      <c r="J238" s="22"/>
      <c r="K238" s="5">
        <f t="array" ref="K238">IFERROR(INDEX(Data!$E$2:$E$1823,MATCH('Ratios - Total'!$C238,IF(Data!$A$2:$A$1823='Ratios - Total'!$A238,Data!$C$2:$C$1823,0),0))/INDEX(Data!$D$2:$D$1823,MATCH('Ratios - Total'!$C238,IF(Data!$A$2:$A$1823='Ratios - Total'!$A238,Data!$C$2:$C$1823,0),0)),"Missing Data")</f>
        <v>0</v>
      </c>
      <c r="L238" s="5"/>
      <c r="M238" s="5" t="str">
        <f t="array" ref="M238">IFERROR(INDEX(Data!$F$2:$F$1823,MATCH('Ratios - Total'!$C238,IF(Data!$A$2:$A$1823='Ratios - Total'!$A238,Data!$C$2:$C$1823,0),0))/INDEX(Data!$E$2:$E$1823,MATCH('Ratios - Total'!$C238,IF(Data!$A$2:$A$1823='Ratios - Total'!$A238,Data!$C$2:$C$1823,0),0)),"Missing Data")</f>
        <v>Missing Data</v>
      </c>
      <c r="N238" s="5"/>
      <c r="O238" s="5" t="str">
        <f t="array" ref="O238">IFERROR(INDEX(Data!$G$2:$G$1823,MATCH('Ratios - Total'!$C238,IF(Data!$A$2:$A$1823='Ratios - Total'!$A238,Data!$C$2:$C$1823,0),0))/INDEX(Data!$F$2:$F$1823,MATCH('Ratios - Total'!$C238,IF(Data!$A$2:$A$1823='Ratios - Total'!$A238,Data!$C$2:$C$1823,0),0)),"Missing Data")</f>
        <v>Missing Data</v>
      </c>
      <c r="P238" s="5" t="str">
        <f t="array" ref="P238">IFERROR(INDEX(Data!$H$2:$H$1823,MATCH('Ratios - Total'!$C238,IF(Data!$A$2:$A$1823='Ratios - Total'!$A238,Data!$C$2:$C$1823,0),0))/INDEX(Data!$G$2:$G$1823,MATCH('Ratios - Total'!$C238,IF(Data!$A$2:$A$1823='Ratios - Total'!$A238,Data!$C$2:$C$1823,0),0)),"Missing Data")</f>
        <v>Missing Data</v>
      </c>
      <c r="Q238" s="5"/>
      <c r="R238" s="5" t="str">
        <f t="array" ref="R238">IFERROR(INDEX(Data!$L$2:$L$1823,MATCH('Ratios - Total'!$C238,IF(Data!$A$2:$A$1823='Ratios - Total'!$A238,Data!$C$2:$C$1823,0),0))/INDEX(Data!$G$2:$G$1823,MATCH('Ratios - Total'!$C238,IF(Data!$A$2:$A$1823='Ratios - Total'!$A238,Data!$C$2:$C$1823,0),0)),"Missing Data")</f>
        <v>Missing Data</v>
      </c>
      <c r="S238" s="5"/>
      <c r="T238" s="5">
        <f t="array" ref="T238">IFERROR(INDEX(Data!$H$2:$H$1823,MATCH('Ratios - Total'!$C238,IF(Data!$A$2:$A$1823='Ratios - Total'!$A238,Data!$C$2:$C$1823,0),0))/INDEX(Data!$L$2:$L$1823,MATCH('Ratios - Total'!$C238,IF(Data!$A$2:$A$1823='Ratios - Total'!$A238,Data!$C$2:$C$1823,0),0)),"Missing Data")</f>
        <v>22235.248939957921</v>
      </c>
      <c r="U238" s="5">
        <f t="array" ref="U238">IFERROR(INDEX(Data!$K$2:$K$1823,MATCH('Ratios - Total'!$C238,IF(Data!$A$2:$A$1823='Ratios - Total'!$A238,Data!$C$2:$C$1823,0),0))/INDEX(Data!$H$2:$H$1823,MATCH('Ratios - Total'!$C238,IF(Data!$A$2:$A$1823='Ratios - Total'!$A238,Data!$C$2:$C$1823,0),0)),"Missing Data")</f>
        <v>0.5355057971985292</v>
      </c>
      <c r="V238" s="5">
        <f t="array" ref="V238">IFERROR(INDEX(Data!$K$2:$K$1823,MATCH('Ratios - Total'!$C238,IF(Data!$A$2:$A$1823='Ratios - Total'!$A238,Data!$C$2:$C$1823,0),0))/INDEX(Data!$L$2:$L$1823,MATCH('Ratios - Total'!$C238,IF(Data!$A$2:$A$1823='Ratios - Total'!$A238,Data!$C$2:$C$1823,0),0)),"Missing Data")</f>
        <v>11907.104709499919</v>
      </c>
      <c r="W238" s="5">
        <f t="shared" si="4"/>
        <v>10328.144230458001</v>
      </c>
      <c r="X238" s="5" t="str">
        <f t="array" ref="X238">IFERROR(INDEX(Data!$K$2:$K$1823,MATCH('Ratios - Total'!$C238,IF(Data!$A$2:$A$1823='Ratios - Total'!$A238,Data!$C$2:$C$1823,0),0))/INDEX(Data!$G$2:$G$1823,MATCH('Ratios - Total'!$C238,IF(Data!$A$2:$A$1823='Ratios - Total'!$A238,Data!$C$2:$C$1823,0),0)),"Missing Data")</f>
        <v>Missing Data</v>
      </c>
    </row>
    <row r="239" spans="1:24" x14ac:dyDescent="0.25">
      <c r="A239" s="22" t="s">
        <v>60</v>
      </c>
      <c r="B239" s="22" t="s">
        <v>61</v>
      </c>
      <c r="C239" s="22">
        <v>1980</v>
      </c>
      <c r="D239" s="5">
        <f t="array" ref="D239">IFERROR(INDEX(Data!$H$2:$H$1823,MATCH('Ratios - Total'!$C239,IF(Data!$A$2:$A$1823='Ratios - Total'!$A239,Data!$C$2:$C$1823,0),0))/INDEX(Data!$D$2:$D$1823,MATCH('Ratios - Total'!$C239,IF(Data!$A$2:$A$1823='Ratios - Total'!$A239,Data!$C$2:$C$1823,0),0)),"Missing Data")</f>
        <v>465.92571107668954</v>
      </c>
      <c r="E239" s="22"/>
      <c r="F239" s="5">
        <f t="array" ref="F239">IFERROR(INDEX(Data!$G$2:$G$1823,MATCH('Ratios - Total'!$C239,IF(Data!$A$2:$A$1823='Ratios - Total'!$A239,Data!$C$2:$C$1823,0),0))/INDEX(Data!$D$2:$D$1823,MATCH('Ratios - Total'!$C239,IF(Data!$A$2:$A$1823='Ratios - Total'!$A239,Data!$C$2:$C$1823,0),0)),"Missing Data")</f>
        <v>0</v>
      </c>
      <c r="G239" s="5"/>
      <c r="H239" s="5" t="str">
        <f t="array" ref="H239">IFERROR(INDEX(Data!$H$2:$H$1823,MATCH('Ratios - Total'!$C239,IF(Data!$A$2:$A$1823='Ratios - Total'!$A239,Data!$C$2:$C$1823,0),0))/INDEX(Data!$G$2:$G$1823,MATCH('Ratios - Total'!$C239,IF(Data!$A$2:$A$1823='Ratios - Total'!$A239,Data!$C$2:$C$1823,0),0)),"Missing Data")</f>
        <v>Missing Data</v>
      </c>
      <c r="I239" s="5">
        <f t="array" ref="I239">IFERROR(INDEX(Data!$G$2:$G$1823,MATCH('Ratios - Total'!$C239,IF(Data!$A$2:$A$1823='Ratios - Total'!$A239,Data!$C$2:$C$1823,0),0))/INDEX(Data!$D$2:$D$1823,MATCH('Ratios - Total'!$C239,IF(Data!$A$2:$A$1823='Ratios - Total'!$A239,Data!$C$2:$C$1823,0),0)),"Missing Data")</f>
        <v>0</v>
      </c>
      <c r="J239" s="22"/>
      <c r="K239" s="5">
        <f t="array" ref="K239">IFERROR(INDEX(Data!$E$2:$E$1823,MATCH('Ratios - Total'!$C239,IF(Data!$A$2:$A$1823='Ratios - Total'!$A239,Data!$C$2:$C$1823,0),0))/INDEX(Data!$D$2:$D$1823,MATCH('Ratios - Total'!$C239,IF(Data!$A$2:$A$1823='Ratios - Total'!$A239,Data!$C$2:$C$1823,0),0)),"Missing Data")</f>
        <v>0</v>
      </c>
      <c r="L239" s="5"/>
      <c r="M239" s="5" t="str">
        <f t="array" ref="M239">IFERROR(INDEX(Data!$F$2:$F$1823,MATCH('Ratios - Total'!$C239,IF(Data!$A$2:$A$1823='Ratios - Total'!$A239,Data!$C$2:$C$1823,0),0))/INDEX(Data!$E$2:$E$1823,MATCH('Ratios - Total'!$C239,IF(Data!$A$2:$A$1823='Ratios - Total'!$A239,Data!$C$2:$C$1823,0),0)),"Missing Data")</f>
        <v>Missing Data</v>
      </c>
      <c r="N239" s="5"/>
      <c r="O239" s="5" t="str">
        <f t="array" ref="O239">IFERROR(INDEX(Data!$G$2:$G$1823,MATCH('Ratios - Total'!$C239,IF(Data!$A$2:$A$1823='Ratios - Total'!$A239,Data!$C$2:$C$1823,0),0))/INDEX(Data!$F$2:$F$1823,MATCH('Ratios - Total'!$C239,IF(Data!$A$2:$A$1823='Ratios - Total'!$A239,Data!$C$2:$C$1823,0),0)),"Missing Data")</f>
        <v>Missing Data</v>
      </c>
      <c r="P239" s="5" t="str">
        <f t="array" ref="P239">IFERROR(INDEX(Data!$H$2:$H$1823,MATCH('Ratios - Total'!$C239,IF(Data!$A$2:$A$1823='Ratios - Total'!$A239,Data!$C$2:$C$1823,0),0))/INDEX(Data!$G$2:$G$1823,MATCH('Ratios - Total'!$C239,IF(Data!$A$2:$A$1823='Ratios - Total'!$A239,Data!$C$2:$C$1823,0),0)),"Missing Data")</f>
        <v>Missing Data</v>
      </c>
      <c r="Q239" s="5"/>
      <c r="R239" s="5" t="str">
        <f t="array" ref="R239">IFERROR(INDEX(Data!$L$2:$L$1823,MATCH('Ratios - Total'!$C239,IF(Data!$A$2:$A$1823='Ratios - Total'!$A239,Data!$C$2:$C$1823,0),0))/INDEX(Data!$G$2:$G$1823,MATCH('Ratios - Total'!$C239,IF(Data!$A$2:$A$1823='Ratios - Total'!$A239,Data!$C$2:$C$1823,0),0)),"Missing Data")</f>
        <v>Missing Data</v>
      </c>
      <c r="S239" s="5"/>
      <c r="T239" s="5">
        <f t="array" ref="T239">IFERROR(INDEX(Data!$H$2:$H$1823,MATCH('Ratios - Total'!$C239,IF(Data!$A$2:$A$1823='Ratios - Total'!$A239,Data!$C$2:$C$1823,0),0))/INDEX(Data!$L$2:$L$1823,MATCH('Ratios - Total'!$C239,IF(Data!$A$2:$A$1823='Ratios - Total'!$A239,Data!$C$2:$C$1823,0),0)),"Missing Data")</f>
        <v>31090.429912699721</v>
      </c>
      <c r="U239" s="5">
        <f t="array" ref="U239">IFERROR(INDEX(Data!$K$2:$K$1823,MATCH('Ratios - Total'!$C239,IF(Data!$A$2:$A$1823='Ratios - Total'!$A239,Data!$C$2:$C$1823,0),0))/INDEX(Data!$H$2:$H$1823,MATCH('Ratios - Total'!$C239,IF(Data!$A$2:$A$1823='Ratios - Total'!$A239,Data!$C$2:$C$1823,0),0)),"Missing Data")</f>
        <v>0.44598675496688744</v>
      </c>
      <c r="V239" s="5">
        <f t="array" ref="V239">IFERROR(INDEX(Data!$K$2:$K$1823,MATCH('Ratios - Total'!$C239,IF(Data!$A$2:$A$1823='Ratios - Total'!$A239,Data!$C$2:$C$1823,0),0))/INDEX(Data!$L$2:$L$1823,MATCH('Ratios - Total'!$C239,IF(Data!$A$2:$A$1823='Ratios - Total'!$A239,Data!$C$2:$C$1823,0),0)),"Missing Data")</f>
        <v>13865.919947290397</v>
      </c>
      <c r="W239" s="5">
        <f t="shared" si="4"/>
        <v>17224.509965409325</v>
      </c>
      <c r="X239" s="5" t="str">
        <f t="array" ref="X239">IFERROR(INDEX(Data!$K$2:$K$1823,MATCH('Ratios - Total'!$C239,IF(Data!$A$2:$A$1823='Ratios - Total'!$A239,Data!$C$2:$C$1823,0),0))/INDEX(Data!$G$2:$G$1823,MATCH('Ratios - Total'!$C239,IF(Data!$A$2:$A$1823='Ratios - Total'!$A239,Data!$C$2:$C$1823,0),0)),"Missing Data")</f>
        <v>Missing Data</v>
      </c>
    </row>
    <row r="240" spans="1:24" x14ac:dyDescent="0.25">
      <c r="A240" s="22" t="s">
        <v>62</v>
      </c>
      <c r="B240" s="22" t="s">
        <v>63</v>
      </c>
      <c r="C240" s="22">
        <v>1980</v>
      </c>
      <c r="D240" s="5">
        <f t="array" ref="D240">IFERROR(INDEX(Data!$H$2:$H$1823,MATCH('Ratios - Total'!$C240,IF(Data!$A$2:$A$1823='Ratios - Total'!$A240,Data!$C$2:$C$1823,0),0))/INDEX(Data!$D$2:$D$1823,MATCH('Ratios - Total'!$C240,IF(Data!$A$2:$A$1823='Ratios - Total'!$A240,Data!$C$2:$C$1823,0),0)),"Missing Data")</f>
        <v>337.58724154720045</v>
      </c>
      <c r="E240" s="22"/>
      <c r="F240" s="5">
        <f t="array" ref="F240">IFERROR(INDEX(Data!$G$2:$G$1823,MATCH('Ratios - Total'!$C240,IF(Data!$A$2:$A$1823='Ratios - Total'!$A240,Data!$C$2:$C$1823,0),0))/INDEX(Data!$D$2:$D$1823,MATCH('Ratios - Total'!$C240,IF(Data!$A$2:$A$1823='Ratios - Total'!$A240,Data!$C$2:$C$1823,0),0)),"Missing Data")</f>
        <v>0</v>
      </c>
      <c r="G240" s="5"/>
      <c r="H240" s="5" t="str">
        <f t="array" ref="H240">IFERROR(INDEX(Data!$H$2:$H$1823,MATCH('Ratios - Total'!$C240,IF(Data!$A$2:$A$1823='Ratios - Total'!$A240,Data!$C$2:$C$1823,0),0))/INDEX(Data!$G$2:$G$1823,MATCH('Ratios - Total'!$C240,IF(Data!$A$2:$A$1823='Ratios - Total'!$A240,Data!$C$2:$C$1823,0),0)),"Missing Data")</f>
        <v>Missing Data</v>
      </c>
      <c r="I240" s="5">
        <f t="array" ref="I240">IFERROR(INDEX(Data!$G$2:$G$1823,MATCH('Ratios - Total'!$C240,IF(Data!$A$2:$A$1823='Ratios - Total'!$A240,Data!$C$2:$C$1823,0),0))/INDEX(Data!$D$2:$D$1823,MATCH('Ratios - Total'!$C240,IF(Data!$A$2:$A$1823='Ratios - Total'!$A240,Data!$C$2:$C$1823,0),0)),"Missing Data")</f>
        <v>0</v>
      </c>
      <c r="J240" s="22"/>
      <c r="K240" s="5">
        <f t="array" ref="K240">IFERROR(INDEX(Data!$E$2:$E$1823,MATCH('Ratios - Total'!$C240,IF(Data!$A$2:$A$1823='Ratios - Total'!$A240,Data!$C$2:$C$1823,0),0))/INDEX(Data!$D$2:$D$1823,MATCH('Ratios - Total'!$C240,IF(Data!$A$2:$A$1823='Ratios - Total'!$A240,Data!$C$2:$C$1823,0),0)),"Missing Data")</f>
        <v>0</v>
      </c>
      <c r="L240" s="5"/>
      <c r="M240" s="5" t="str">
        <f t="array" ref="M240">IFERROR(INDEX(Data!$F$2:$F$1823,MATCH('Ratios - Total'!$C240,IF(Data!$A$2:$A$1823='Ratios - Total'!$A240,Data!$C$2:$C$1823,0),0))/INDEX(Data!$E$2:$E$1823,MATCH('Ratios - Total'!$C240,IF(Data!$A$2:$A$1823='Ratios - Total'!$A240,Data!$C$2:$C$1823,0),0)),"Missing Data")</f>
        <v>Missing Data</v>
      </c>
      <c r="N240" s="5"/>
      <c r="O240" s="5" t="str">
        <f t="array" ref="O240">IFERROR(INDEX(Data!$G$2:$G$1823,MATCH('Ratios - Total'!$C240,IF(Data!$A$2:$A$1823='Ratios - Total'!$A240,Data!$C$2:$C$1823,0),0))/INDEX(Data!$F$2:$F$1823,MATCH('Ratios - Total'!$C240,IF(Data!$A$2:$A$1823='Ratios - Total'!$A240,Data!$C$2:$C$1823,0),0)),"Missing Data")</f>
        <v>Missing Data</v>
      </c>
      <c r="P240" s="5" t="str">
        <f t="array" ref="P240">IFERROR(INDEX(Data!$H$2:$H$1823,MATCH('Ratios - Total'!$C240,IF(Data!$A$2:$A$1823='Ratios - Total'!$A240,Data!$C$2:$C$1823,0),0))/INDEX(Data!$G$2:$G$1823,MATCH('Ratios - Total'!$C240,IF(Data!$A$2:$A$1823='Ratios - Total'!$A240,Data!$C$2:$C$1823,0),0)),"Missing Data")</f>
        <v>Missing Data</v>
      </c>
      <c r="Q240" s="5"/>
      <c r="R240" s="5" t="str">
        <f t="array" ref="R240">IFERROR(INDEX(Data!$L$2:$L$1823,MATCH('Ratios - Total'!$C240,IF(Data!$A$2:$A$1823='Ratios - Total'!$A240,Data!$C$2:$C$1823,0),0))/INDEX(Data!$G$2:$G$1823,MATCH('Ratios - Total'!$C240,IF(Data!$A$2:$A$1823='Ratios - Total'!$A240,Data!$C$2:$C$1823,0),0)),"Missing Data")</f>
        <v>Missing Data</v>
      </c>
      <c r="S240" s="5"/>
      <c r="T240" s="5">
        <f t="array" ref="T240">IFERROR(INDEX(Data!$H$2:$H$1823,MATCH('Ratios - Total'!$C240,IF(Data!$A$2:$A$1823='Ratios - Total'!$A240,Data!$C$2:$C$1823,0),0))/INDEX(Data!$L$2:$L$1823,MATCH('Ratios - Total'!$C240,IF(Data!$A$2:$A$1823='Ratios - Total'!$A240,Data!$C$2:$C$1823,0),0)),"Missing Data")</f>
        <v>19504.595111583421</v>
      </c>
      <c r="U240" s="5">
        <f t="array" ref="U240">IFERROR(INDEX(Data!$K$2:$K$1823,MATCH('Ratios - Total'!$C240,IF(Data!$A$2:$A$1823='Ratios - Total'!$A240,Data!$C$2:$C$1823,0),0))/INDEX(Data!$H$2:$H$1823,MATCH('Ratios - Total'!$C240,IF(Data!$A$2:$A$1823='Ratios - Total'!$A240,Data!$C$2:$C$1823,0),0)),"Missing Data")</f>
        <v>0.55696038826440042</v>
      </c>
      <c r="V240" s="5">
        <f t="array" ref="V240">IFERROR(INDEX(Data!$K$2:$K$1823,MATCH('Ratios - Total'!$C240,IF(Data!$A$2:$A$1823='Ratios - Total'!$A240,Data!$C$2:$C$1823,0),0))/INDEX(Data!$L$2:$L$1823,MATCH('Ratios - Total'!$C240,IF(Data!$A$2:$A$1823='Ratios - Total'!$A240,Data!$C$2:$C$1823,0),0)),"Missing Data")</f>
        <v>10863.286866287428</v>
      </c>
      <c r="W240" s="5">
        <f t="shared" si="4"/>
        <v>8641.3082452959934</v>
      </c>
      <c r="X240" s="5" t="str">
        <f t="array" ref="X240">IFERROR(INDEX(Data!$K$2:$K$1823,MATCH('Ratios - Total'!$C240,IF(Data!$A$2:$A$1823='Ratios - Total'!$A240,Data!$C$2:$C$1823,0),0))/INDEX(Data!$G$2:$G$1823,MATCH('Ratios - Total'!$C240,IF(Data!$A$2:$A$1823='Ratios - Total'!$A240,Data!$C$2:$C$1823,0),0)),"Missing Data")</f>
        <v>Missing Data</v>
      </c>
    </row>
    <row r="241" spans="1:24" x14ac:dyDescent="0.25">
      <c r="A241" s="22" t="s">
        <v>64</v>
      </c>
      <c r="B241" s="22" t="s">
        <v>65</v>
      </c>
      <c r="C241" s="22">
        <v>1980</v>
      </c>
      <c r="D241" s="5">
        <f t="array" ref="D241">IFERROR(INDEX(Data!$H$2:$H$1823,MATCH('Ratios - Total'!$C241,IF(Data!$A$2:$A$1823='Ratios - Total'!$A241,Data!$C$2:$C$1823,0),0))/INDEX(Data!$D$2:$D$1823,MATCH('Ratios - Total'!$C241,IF(Data!$A$2:$A$1823='Ratios - Total'!$A241,Data!$C$2:$C$1823,0),0)),"Missing Data")</f>
        <v>474.44527237799826</v>
      </c>
      <c r="E241" s="22"/>
      <c r="F241" s="5">
        <f t="array" ref="F241">IFERROR(INDEX(Data!$G$2:$G$1823,MATCH('Ratios - Total'!$C241,IF(Data!$A$2:$A$1823='Ratios - Total'!$A241,Data!$C$2:$C$1823,0),0))/INDEX(Data!$D$2:$D$1823,MATCH('Ratios - Total'!$C241,IF(Data!$A$2:$A$1823='Ratios - Total'!$A241,Data!$C$2:$C$1823,0),0)),"Missing Data")</f>
        <v>0</v>
      </c>
      <c r="G241" s="5"/>
      <c r="H241" s="5" t="str">
        <f t="array" ref="H241">IFERROR(INDEX(Data!$H$2:$H$1823,MATCH('Ratios - Total'!$C241,IF(Data!$A$2:$A$1823='Ratios - Total'!$A241,Data!$C$2:$C$1823,0),0))/INDEX(Data!$G$2:$G$1823,MATCH('Ratios - Total'!$C241,IF(Data!$A$2:$A$1823='Ratios - Total'!$A241,Data!$C$2:$C$1823,0),0)),"Missing Data")</f>
        <v>Missing Data</v>
      </c>
      <c r="I241" s="5">
        <f t="array" ref="I241">IFERROR(INDEX(Data!$G$2:$G$1823,MATCH('Ratios - Total'!$C241,IF(Data!$A$2:$A$1823='Ratios - Total'!$A241,Data!$C$2:$C$1823,0),0))/INDEX(Data!$D$2:$D$1823,MATCH('Ratios - Total'!$C241,IF(Data!$A$2:$A$1823='Ratios - Total'!$A241,Data!$C$2:$C$1823,0),0)),"Missing Data")</f>
        <v>0</v>
      </c>
      <c r="J241" s="22"/>
      <c r="K241" s="5">
        <f t="array" ref="K241">IFERROR(INDEX(Data!$E$2:$E$1823,MATCH('Ratios - Total'!$C241,IF(Data!$A$2:$A$1823='Ratios - Total'!$A241,Data!$C$2:$C$1823,0),0))/INDEX(Data!$D$2:$D$1823,MATCH('Ratios - Total'!$C241,IF(Data!$A$2:$A$1823='Ratios - Total'!$A241,Data!$C$2:$C$1823,0),0)),"Missing Data")</f>
        <v>0</v>
      </c>
      <c r="L241" s="5"/>
      <c r="M241" s="5" t="str">
        <f t="array" ref="M241">IFERROR(INDEX(Data!$F$2:$F$1823,MATCH('Ratios - Total'!$C241,IF(Data!$A$2:$A$1823='Ratios - Total'!$A241,Data!$C$2:$C$1823,0),0))/INDEX(Data!$E$2:$E$1823,MATCH('Ratios - Total'!$C241,IF(Data!$A$2:$A$1823='Ratios - Total'!$A241,Data!$C$2:$C$1823,0),0)),"Missing Data")</f>
        <v>Missing Data</v>
      </c>
      <c r="N241" s="5"/>
      <c r="O241" s="5" t="str">
        <f t="array" ref="O241">IFERROR(INDEX(Data!$G$2:$G$1823,MATCH('Ratios - Total'!$C241,IF(Data!$A$2:$A$1823='Ratios - Total'!$A241,Data!$C$2:$C$1823,0),0))/INDEX(Data!$F$2:$F$1823,MATCH('Ratios - Total'!$C241,IF(Data!$A$2:$A$1823='Ratios - Total'!$A241,Data!$C$2:$C$1823,0),0)),"Missing Data")</f>
        <v>Missing Data</v>
      </c>
      <c r="P241" s="5" t="str">
        <f t="array" ref="P241">IFERROR(INDEX(Data!$H$2:$H$1823,MATCH('Ratios - Total'!$C241,IF(Data!$A$2:$A$1823='Ratios - Total'!$A241,Data!$C$2:$C$1823,0),0))/INDEX(Data!$G$2:$G$1823,MATCH('Ratios - Total'!$C241,IF(Data!$A$2:$A$1823='Ratios - Total'!$A241,Data!$C$2:$C$1823,0),0)),"Missing Data")</f>
        <v>Missing Data</v>
      </c>
      <c r="Q241" s="5"/>
      <c r="R241" s="5" t="str">
        <f t="array" ref="R241">IFERROR(INDEX(Data!$L$2:$L$1823,MATCH('Ratios - Total'!$C241,IF(Data!$A$2:$A$1823='Ratios - Total'!$A241,Data!$C$2:$C$1823,0),0))/INDEX(Data!$G$2:$G$1823,MATCH('Ratios - Total'!$C241,IF(Data!$A$2:$A$1823='Ratios - Total'!$A241,Data!$C$2:$C$1823,0),0)),"Missing Data")</f>
        <v>Missing Data</v>
      </c>
      <c r="S241" s="5"/>
      <c r="T241" s="5">
        <f t="array" ref="T241">IFERROR(INDEX(Data!$H$2:$H$1823,MATCH('Ratios - Total'!$C241,IF(Data!$A$2:$A$1823='Ratios - Total'!$A241,Data!$C$2:$C$1823,0),0))/INDEX(Data!$L$2:$L$1823,MATCH('Ratios - Total'!$C241,IF(Data!$A$2:$A$1823='Ratios - Total'!$A241,Data!$C$2:$C$1823,0),0)),"Missing Data")</f>
        <v>23996.276079592983</v>
      </c>
      <c r="U241" s="5">
        <f t="array" ref="U241">IFERROR(INDEX(Data!$K$2:$K$1823,MATCH('Ratios - Total'!$C241,IF(Data!$A$2:$A$1823='Ratios - Total'!$A241,Data!$C$2:$C$1823,0),0))/INDEX(Data!$H$2:$H$1823,MATCH('Ratios - Total'!$C241,IF(Data!$A$2:$A$1823='Ratios - Total'!$A241,Data!$C$2:$C$1823,0),0)),"Missing Data")</f>
        <v>0.65250247319679378</v>
      </c>
      <c r="V241" s="5">
        <f t="array" ref="V241">IFERROR(INDEX(Data!$K$2:$K$1823,MATCH('Ratios - Total'!$C241,IF(Data!$A$2:$A$1823='Ratios - Total'!$A241,Data!$C$2:$C$1823,0),0))/INDEX(Data!$L$2:$L$1823,MATCH('Ratios - Total'!$C241,IF(Data!$A$2:$A$1823='Ratios - Total'!$A241,Data!$C$2:$C$1823,0),0)),"Missing Data")</f>
        <v>15657.629489447485</v>
      </c>
      <c r="W241" s="5">
        <f t="shared" si="4"/>
        <v>8338.6465901454976</v>
      </c>
      <c r="X241" s="5" t="str">
        <f t="array" ref="X241">IFERROR(INDEX(Data!$K$2:$K$1823,MATCH('Ratios - Total'!$C241,IF(Data!$A$2:$A$1823='Ratios - Total'!$A241,Data!$C$2:$C$1823,0),0))/INDEX(Data!$G$2:$G$1823,MATCH('Ratios - Total'!$C241,IF(Data!$A$2:$A$1823='Ratios - Total'!$A241,Data!$C$2:$C$1823,0),0)),"Missing Data")</f>
        <v>Missing Data</v>
      </c>
    </row>
    <row r="242" spans="1:24" x14ac:dyDescent="0.25">
      <c r="A242" s="22" t="s">
        <v>66</v>
      </c>
      <c r="B242" s="22" t="s">
        <v>67</v>
      </c>
      <c r="C242" s="22">
        <v>1980</v>
      </c>
      <c r="D242" s="5">
        <f t="array" ref="D242">IFERROR(INDEX(Data!$H$2:$H$1823,MATCH('Ratios - Total'!$C242,IF(Data!$A$2:$A$1823='Ratios - Total'!$A242,Data!$C$2:$C$1823,0),0))/INDEX(Data!$D$2:$D$1823,MATCH('Ratios - Total'!$C242,IF(Data!$A$2:$A$1823='Ratios - Total'!$A242,Data!$C$2:$C$1823,0),0)),"Missing Data")</f>
        <v>540.83245455934014</v>
      </c>
      <c r="E242" s="22"/>
      <c r="F242" s="5">
        <f t="array" ref="F242">IFERROR(INDEX(Data!$G$2:$G$1823,MATCH('Ratios - Total'!$C242,IF(Data!$A$2:$A$1823='Ratios - Total'!$A242,Data!$C$2:$C$1823,0),0))/INDEX(Data!$D$2:$D$1823,MATCH('Ratios - Total'!$C242,IF(Data!$A$2:$A$1823='Ratios - Total'!$A242,Data!$C$2:$C$1823,0),0)),"Missing Data")</f>
        <v>0</v>
      </c>
      <c r="G242" s="5"/>
      <c r="H242" s="5" t="str">
        <f t="array" ref="H242">IFERROR(INDEX(Data!$H$2:$H$1823,MATCH('Ratios - Total'!$C242,IF(Data!$A$2:$A$1823='Ratios - Total'!$A242,Data!$C$2:$C$1823,0),0))/INDEX(Data!$G$2:$G$1823,MATCH('Ratios - Total'!$C242,IF(Data!$A$2:$A$1823='Ratios - Total'!$A242,Data!$C$2:$C$1823,0),0)),"Missing Data")</f>
        <v>Missing Data</v>
      </c>
      <c r="I242" s="5">
        <f t="array" ref="I242">IFERROR(INDEX(Data!$G$2:$G$1823,MATCH('Ratios - Total'!$C242,IF(Data!$A$2:$A$1823='Ratios - Total'!$A242,Data!$C$2:$C$1823,0),0))/INDEX(Data!$D$2:$D$1823,MATCH('Ratios - Total'!$C242,IF(Data!$A$2:$A$1823='Ratios - Total'!$A242,Data!$C$2:$C$1823,0),0)),"Missing Data")</f>
        <v>0</v>
      </c>
      <c r="J242" s="22"/>
      <c r="K242" s="5">
        <f t="array" ref="K242">IFERROR(INDEX(Data!$E$2:$E$1823,MATCH('Ratios - Total'!$C242,IF(Data!$A$2:$A$1823='Ratios - Total'!$A242,Data!$C$2:$C$1823,0),0))/INDEX(Data!$D$2:$D$1823,MATCH('Ratios - Total'!$C242,IF(Data!$A$2:$A$1823='Ratios - Total'!$A242,Data!$C$2:$C$1823,0),0)),"Missing Data")</f>
        <v>0</v>
      </c>
      <c r="L242" s="5"/>
      <c r="M242" s="5" t="str">
        <f t="array" ref="M242">IFERROR(INDEX(Data!$F$2:$F$1823,MATCH('Ratios - Total'!$C242,IF(Data!$A$2:$A$1823='Ratios - Total'!$A242,Data!$C$2:$C$1823,0),0))/INDEX(Data!$E$2:$E$1823,MATCH('Ratios - Total'!$C242,IF(Data!$A$2:$A$1823='Ratios - Total'!$A242,Data!$C$2:$C$1823,0),0)),"Missing Data")</f>
        <v>Missing Data</v>
      </c>
      <c r="N242" s="5"/>
      <c r="O242" s="5" t="str">
        <f t="array" ref="O242">IFERROR(INDEX(Data!$G$2:$G$1823,MATCH('Ratios - Total'!$C242,IF(Data!$A$2:$A$1823='Ratios - Total'!$A242,Data!$C$2:$C$1823,0),0))/INDEX(Data!$F$2:$F$1823,MATCH('Ratios - Total'!$C242,IF(Data!$A$2:$A$1823='Ratios - Total'!$A242,Data!$C$2:$C$1823,0),0)),"Missing Data")</f>
        <v>Missing Data</v>
      </c>
      <c r="P242" s="5" t="str">
        <f t="array" ref="P242">IFERROR(INDEX(Data!$H$2:$H$1823,MATCH('Ratios - Total'!$C242,IF(Data!$A$2:$A$1823='Ratios - Total'!$A242,Data!$C$2:$C$1823,0),0))/INDEX(Data!$G$2:$G$1823,MATCH('Ratios - Total'!$C242,IF(Data!$A$2:$A$1823='Ratios - Total'!$A242,Data!$C$2:$C$1823,0),0)),"Missing Data")</f>
        <v>Missing Data</v>
      </c>
      <c r="Q242" s="5"/>
      <c r="R242" s="5" t="str">
        <f t="array" ref="R242">IFERROR(INDEX(Data!$L$2:$L$1823,MATCH('Ratios - Total'!$C242,IF(Data!$A$2:$A$1823='Ratios - Total'!$A242,Data!$C$2:$C$1823,0),0))/INDEX(Data!$G$2:$G$1823,MATCH('Ratios - Total'!$C242,IF(Data!$A$2:$A$1823='Ratios - Total'!$A242,Data!$C$2:$C$1823,0),0)),"Missing Data")</f>
        <v>Missing Data</v>
      </c>
      <c r="S242" s="5"/>
      <c r="T242" s="5">
        <f t="array" ref="T242">IFERROR(INDEX(Data!$H$2:$H$1823,MATCH('Ratios - Total'!$C242,IF(Data!$A$2:$A$1823='Ratios - Total'!$A242,Data!$C$2:$C$1823,0),0))/INDEX(Data!$L$2:$L$1823,MATCH('Ratios - Total'!$C242,IF(Data!$A$2:$A$1823='Ratios - Total'!$A242,Data!$C$2:$C$1823,0),0)),"Missing Data")</f>
        <v>26226.428264572995</v>
      </c>
      <c r="U242" s="5">
        <f t="array" ref="U242">IFERROR(INDEX(Data!$K$2:$K$1823,MATCH('Ratios - Total'!$C242,IF(Data!$A$2:$A$1823='Ratios - Total'!$A242,Data!$C$2:$C$1823,0),0))/INDEX(Data!$H$2:$H$1823,MATCH('Ratios - Total'!$C242,IF(Data!$A$2:$A$1823='Ratios - Total'!$A242,Data!$C$2:$C$1823,0),0)),"Missing Data")</f>
        <v>0.45156078204125516</v>
      </c>
      <c r="V242" s="5">
        <f t="array" ref="V242">IFERROR(INDEX(Data!$K$2:$K$1823,MATCH('Ratios - Total'!$C242,IF(Data!$A$2:$A$1823='Ratios - Total'!$A242,Data!$C$2:$C$1823,0),0))/INDEX(Data!$L$2:$L$1823,MATCH('Ratios - Total'!$C242,IF(Data!$A$2:$A$1823='Ratios - Total'!$A242,Data!$C$2:$C$1823,0),0)),"Missing Data")</f>
        <v>11842.826457299459</v>
      </c>
      <c r="W242" s="5">
        <f t="shared" si="4"/>
        <v>14383.601807273535</v>
      </c>
      <c r="X242" s="5" t="str">
        <f t="array" ref="X242">IFERROR(INDEX(Data!$K$2:$K$1823,MATCH('Ratios - Total'!$C242,IF(Data!$A$2:$A$1823='Ratios - Total'!$A242,Data!$C$2:$C$1823,0),0))/INDEX(Data!$G$2:$G$1823,MATCH('Ratios - Total'!$C242,IF(Data!$A$2:$A$1823='Ratios - Total'!$A242,Data!$C$2:$C$1823,0),0)),"Missing Data")</f>
        <v>Missing Data</v>
      </c>
    </row>
    <row r="243" spans="1:24" x14ac:dyDescent="0.25">
      <c r="A243" s="22" t="s">
        <v>68</v>
      </c>
      <c r="B243" s="22" t="s">
        <v>69</v>
      </c>
      <c r="C243" s="22">
        <v>1980</v>
      </c>
      <c r="D243" s="5">
        <f t="array" ref="D243">IFERROR(INDEX(Data!$H$2:$H$1823,MATCH('Ratios - Total'!$C243,IF(Data!$A$2:$A$1823='Ratios - Total'!$A243,Data!$C$2:$C$1823,0),0))/INDEX(Data!$D$2:$D$1823,MATCH('Ratios - Total'!$C243,IF(Data!$A$2:$A$1823='Ratios - Total'!$A243,Data!$C$2:$C$1823,0),0)),"Missing Data")</f>
        <v>511.81428191002163</v>
      </c>
      <c r="E243" s="22"/>
      <c r="F243" s="5">
        <f t="array" ref="F243">IFERROR(INDEX(Data!$G$2:$G$1823,MATCH('Ratios - Total'!$C243,IF(Data!$A$2:$A$1823='Ratios - Total'!$A243,Data!$C$2:$C$1823,0),0))/INDEX(Data!$D$2:$D$1823,MATCH('Ratios - Total'!$C243,IF(Data!$A$2:$A$1823='Ratios - Total'!$A243,Data!$C$2:$C$1823,0),0)),"Missing Data")</f>
        <v>0</v>
      </c>
      <c r="G243" s="5"/>
      <c r="H243" s="5" t="str">
        <f t="array" ref="H243">IFERROR(INDEX(Data!$H$2:$H$1823,MATCH('Ratios - Total'!$C243,IF(Data!$A$2:$A$1823='Ratios - Total'!$A243,Data!$C$2:$C$1823,0),0))/INDEX(Data!$G$2:$G$1823,MATCH('Ratios - Total'!$C243,IF(Data!$A$2:$A$1823='Ratios - Total'!$A243,Data!$C$2:$C$1823,0),0)),"Missing Data")</f>
        <v>Missing Data</v>
      </c>
      <c r="I243" s="5">
        <f t="array" ref="I243">IFERROR(INDEX(Data!$G$2:$G$1823,MATCH('Ratios - Total'!$C243,IF(Data!$A$2:$A$1823='Ratios - Total'!$A243,Data!$C$2:$C$1823,0),0))/INDEX(Data!$D$2:$D$1823,MATCH('Ratios - Total'!$C243,IF(Data!$A$2:$A$1823='Ratios - Total'!$A243,Data!$C$2:$C$1823,0),0)),"Missing Data")</f>
        <v>0</v>
      </c>
      <c r="J243" s="22"/>
      <c r="K243" s="5">
        <f t="array" ref="K243">IFERROR(INDEX(Data!$E$2:$E$1823,MATCH('Ratios - Total'!$C243,IF(Data!$A$2:$A$1823='Ratios - Total'!$A243,Data!$C$2:$C$1823,0),0))/INDEX(Data!$D$2:$D$1823,MATCH('Ratios - Total'!$C243,IF(Data!$A$2:$A$1823='Ratios - Total'!$A243,Data!$C$2:$C$1823,0),0)),"Missing Data")</f>
        <v>0</v>
      </c>
      <c r="L243" s="5"/>
      <c r="M243" s="5" t="str">
        <f t="array" ref="M243">IFERROR(INDEX(Data!$F$2:$F$1823,MATCH('Ratios - Total'!$C243,IF(Data!$A$2:$A$1823='Ratios - Total'!$A243,Data!$C$2:$C$1823,0),0))/INDEX(Data!$E$2:$E$1823,MATCH('Ratios - Total'!$C243,IF(Data!$A$2:$A$1823='Ratios - Total'!$A243,Data!$C$2:$C$1823,0),0)),"Missing Data")</f>
        <v>Missing Data</v>
      </c>
      <c r="N243" s="5"/>
      <c r="O243" s="5" t="str">
        <f t="array" ref="O243">IFERROR(INDEX(Data!$G$2:$G$1823,MATCH('Ratios - Total'!$C243,IF(Data!$A$2:$A$1823='Ratios - Total'!$A243,Data!$C$2:$C$1823,0),0))/INDEX(Data!$F$2:$F$1823,MATCH('Ratios - Total'!$C243,IF(Data!$A$2:$A$1823='Ratios - Total'!$A243,Data!$C$2:$C$1823,0),0)),"Missing Data")</f>
        <v>Missing Data</v>
      </c>
      <c r="P243" s="5" t="str">
        <f t="array" ref="P243">IFERROR(INDEX(Data!$H$2:$H$1823,MATCH('Ratios - Total'!$C243,IF(Data!$A$2:$A$1823='Ratios - Total'!$A243,Data!$C$2:$C$1823,0),0))/INDEX(Data!$G$2:$G$1823,MATCH('Ratios - Total'!$C243,IF(Data!$A$2:$A$1823='Ratios - Total'!$A243,Data!$C$2:$C$1823,0),0)),"Missing Data")</f>
        <v>Missing Data</v>
      </c>
      <c r="Q243" s="5"/>
      <c r="R243" s="5" t="str">
        <f t="array" ref="R243">IFERROR(INDEX(Data!$L$2:$L$1823,MATCH('Ratios - Total'!$C243,IF(Data!$A$2:$A$1823='Ratios - Total'!$A243,Data!$C$2:$C$1823,0),0))/INDEX(Data!$G$2:$G$1823,MATCH('Ratios - Total'!$C243,IF(Data!$A$2:$A$1823='Ratios - Total'!$A243,Data!$C$2:$C$1823,0),0)),"Missing Data")</f>
        <v>Missing Data</v>
      </c>
      <c r="S243" s="5"/>
      <c r="T243" s="5">
        <f t="array" ref="T243">IFERROR(INDEX(Data!$H$2:$H$1823,MATCH('Ratios - Total'!$C243,IF(Data!$A$2:$A$1823='Ratios - Total'!$A243,Data!$C$2:$C$1823,0),0))/INDEX(Data!$L$2:$L$1823,MATCH('Ratios - Total'!$C243,IF(Data!$A$2:$A$1823='Ratios - Total'!$A243,Data!$C$2:$C$1823,0),0)),"Missing Data")</f>
        <v>31527.049782418886</v>
      </c>
      <c r="U243" s="5">
        <f t="array" ref="U243">IFERROR(INDEX(Data!$K$2:$K$1823,MATCH('Ratios - Total'!$C243,IF(Data!$A$2:$A$1823='Ratios - Total'!$A243,Data!$C$2:$C$1823,0),0))/INDEX(Data!$H$2:$H$1823,MATCH('Ratios - Total'!$C243,IF(Data!$A$2:$A$1823='Ratios - Total'!$A243,Data!$C$2:$C$1823,0),0)),"Missing Data")</f>
        <v>0.53900517191197772</v>
      </c>
      <c r="V243" s="5">
        <f t="array" ref="V243">IFERROR(INDEX(Data!$K$2:$K$1823,MATCH('Ratios - Total'!$C243,IF(Data!$A$2:$A$1823='Ratios - Total'!$A243,Data!$C$2:$C$1823,0),0))/INDEX(Data!$L$2:$L$1823,MATCH('Ratios - Total'!$C243,IF(Data!$A$2:$A$1823='Ratios - Total'!$A243,Data!$C$2:$C$1823,0),0)),"Missing Data")</f>
        <v>16993.242887850174</v>
      </c>
      <c r="W243" s="5">
        <f t="shared" si="4"/>
        <v>14533.806894568712</v>
      </c>
      <c r="X243" s="5" t="str">
        <f t="array" ref="X243">IFERROR(INDEX(Data!$K$2:$K$1823,MATCH('Ratios - Total'!$C243,IF(Data!$A$2:$A$1823='Ratios - Total'!$A243,Data!$C$2:$C$1823,0),0))/INDEX(Data!$G$2:$G$1823,MATCH('Ratios - Total'!$C243,IF(Data!$A$2:$A$1823='Ratios - Total'!$A243,Data!$C$2:$C$1823,0),0)),"Missing Data")</f>
        <v>Missing Data</v>
      </c>
    </row>
    <row r="244" spans="1:24" x14ac:dyDescent="0.25">
      <c r="A244" s="22" t="s">
        <v>70</v>
      </c>
      <c r="B244" s="22" t="s">
        <v>71</v>
      </c>
      <c r="C244" s="22">
        <v>1980</v>
      </c>
      <c r="D244" s="5">
        <f t="array" ref="D244">IFERROR(INDEX(Data!$H$2:$H$1823,MATCH('Ratios - Total'!$C244,IF(Data!$A$2:$A$1823='Ratios - Total'!$A244,Data!$C$2:$C$1823,0),0))/INDEX(Data!$D$2:$D$1823,MATCH('Ratios - Total'!$C244,IF(Data!$A$2:$A$1823='Ratios - Total'!$A244,Data!$C$2:$C$1823,0),0)),"Missing Data")</f>
        <v>366.41522703925085</v>
      </c>
      <c r="E244" s="22"/>
      <c r="F244" s="5">
        <f t="array" ref="F244">IFERROR(INDEX(Data!$G$2:$G$1823,MATCH('Ratios - Total'!$C244,IF(Data!$A$2:$A$1823='Ratios - Total'!$A244,Data!$C$2:$C$1823,0),0))/INDEX(Data!$D$2:$D$1823,MATCH('Ratios - Total'!$C244,IF(Data!$A$2:$A$1823='Ratios - Total'!$A244,Data!$C$2:$C$1823,0),0)),"Missing Data")</f>
        <v>0</v>
      </c>
      <c r="G244" s="5"/>
      <c r="H244" s="5" t="str">
        <f t="array" ref="H244">IFERROR(INDEX(Data!$H$2:$H$1823,MATCH('Ratios - Total'!$C244,IF(Data!$A$2:$A$1823='Ratios - Total'!$A244,Data!$C$2:$C$1823,0),0))/INDEX(Data!$G$2:$G$1823,MATCH('Ratios - Total'!$C244,IF(Data!$A$2:$A$1823='Ratios - Total'!$A244,Data!$C$2:$C$1823,0),0)),"Missing Data")</f>
        <v>Missing Data</v>
      </c>
      <c r="I244" s="5">
        <f t="array" ref="I244">IFERROR(INDEX(Data!$G$2:$G$1823,MATCH('Ratios - Total'!$C244,IF(Data!$A$2:$A$1823='Ratios - Total'!$A244,Data!$C$2:$C$1823,0),0))/INDEX(Data!$D$2:$D$1823,MATCH('Ratios - Total'!$C244,IF(Data!$A$2:$A$1823='Ratios - Total'!$A244,Data!$C$2:$C$1823,0),0)),"Missing Data")</f>
        <v>0</v>
      </c>
      <c r="J244" s="22"/>
      <c r="K244" s="5">
        <f t="array" ref="K244">IFERROR(INDEX(Data!$E$2:$E$1823,MATCH('Ratios - Total'!$C244,IF(Data!$A$2:$A$1823='Ratios - Total'!$A244,Data!$C$2:$C$1823,0),0))/INDEX(Data!$D$2:$D$1823,MATCH('Ratios - Total'!$C244,IF(Data!$A$2:$A$1823='Ratios - Total'!$A244,Data!$C$2:$C$1823,0),0)),"Missing Data")</f>
        <v>0</v>
      </c>
      <c r="L244" s="5"/>
      <c r="M244" s="5" t="str">
        <f t="array" ref="M244">IFERROR(INDEX(Data!$F$2:$F$1823,MATCH('Ratios - Total'!$C244,IF(Data!$A$2:$A$1823='Ratios - Total'!$A244,Data!$C$2:$C$1823,0),0))/INDEX(Data!$E$2:$E$1823,MATCH('Ratios - Total'!$C244,IF(Data!$A$2:$A$1823='Ratios - Total'!$A244,Data!$C$2:$C$1823,0),0)),"Missing Data")</f>
        <v>Missing Data</v>
      </c>
      <c r="N244" s="5"/>
      <c r="O244" s="5" t="str">
        <f t="array" ref="O244">IFERROR(INDEX(Data!$G$2:$G$1823,MATCH('Ratios - Total'!$C244,IF(Data!$A$2:$A$1823='Ratios - Total'!$A244,Data!$C$2:$C$1823,0),0))/INDEX(Data!$F$2:$F$1823,MATCH('Ratios - Total'!$C244,IF(Data!$A$2:$A$1823='Ratios - Total'!$A244,Data!$C$2:$C$1823,0),0)),"Missing Data")</f>
        <v>Missing Data</v>
      </c>
      <c r="P244" s="5" t="str">
        <f t="array" ref="P244">IFERROR(INDEX(Data!$H$2:$H$1823,MATCH('Ratios - Total'!$C244,IF(Data!$A$2:$A$1823='Ratios - Total'!$A244,Data!$C$2:$C$1823,0),0))/INDEX(Data!$G$2:$G$1823,MATCH('Ratios - Total'!$C244,IF(Data!$A$2:$A$1823='Ratios - Total'!$A244,Data!$C$2:$C$1823,0),0)),"Missing Data")</f>
        <v>Missing Data</v>
      </c>
      <c r="Q244" s="5"/>
      <c r="R244" s="5" t="str">
        <f t="array" ref="R244">IFERROR(INDEX(Data!$L$2:$L$1823,MATCH('Ratios - Total'!$C244,IF(Data!$A$2:$A$1823='Ratios - Total'!$A244,Data!$C$2:$C$1823,0),0))/INDEX(Data!$G$2:$G$1823,MATCH('Ratios - Total'!$C244,IF(Data!$A$2:$A$1823='Ratios - Total'!$A244,Data!$C$2:$C$1823,0),0)),"Missing Data")</f>
        <v>Missing Data</v>
      </c>
      <c r="S244" s="5"/>
      <c r="T244" s="5">
        <f t="array" ref="T244">IFERROR(INDEX(Data!$H$2:$H$1823,MATCH('Ratios - Total'!$C244,IF(Data!$A$2:$A$1823='Ratios - Total'!$A244,Data!$C$2:$C$1823,0),0))/INDEX(Data!$L$2:$L$1823,MATCH('Ratios - Total'!$C244,IF(Data!$A$2:$A$1823='Ratios - Total'!$A244,Data!$C$2:$C$1823,0),0)),"Missing Data")</f>
        <v>17846.329931635788</v>
      </c>
      <c r="U244" s="5">
        <f t="array" ref="U244">IFERROR(INDEX(Data!$K$2:$K$1823,MATCH('Ratios - Total'!$C244,IF(Data!$A$2:$A$1823='Ratios - Total'!$A244,Data!$C$2:$C$1823,0),0))/INDEX(Data!$H$2:$H$1823,MATCH('Ratios - Total'!$C244,IF(Data!$A$2:$A$1823='Ratios - Total'!$A244,Data!$C$2:$C$1823,0),0)),"Missing Data")</f>
        <v>0.62423082193549273</v>
      </c>
      <c r="V244" s="5">
        <f t="array" ref="V244">IFERROR(INDEX(Data!$K$2:$K$1823,MATCH('Ratios - Total'!$C244,IF(Data!$A$2:$A$1823='Ratios - Total'!$A244,Data!$C$2:$C$1823,0),0))/INDEX(Data!$L$2:$L$1823,MATCH('Ratios - Total'!$C244,IF(Data!$A$2:$A$1823='Ratios - Total'!$A244,Data!$C$2:$C$1823,0),0)),"Missing Data")</f>
        <v>11140.229201756993</v>
      </c>
      <c r="W244" s="5">
        <f t="shared" si="4"/>
        <v>6706.1007298787954</v>
      </c>
      <c r="X244" s="5" t="str">
        <f t="array" ref="X244">IFERROR(INDEX(Data!$K$2:$K$1823,MATCH('Ratios - Total'!$C244,IF(Data!$A$2:$A$1823='Ratios - Total'!$A244,Data!$C$2:$C$1823,0),0))/INDEX(Data!$G$2:$G$1823,MATCH('Ratios - Total'!$C244,IF(Data!$A$2:$A$1823='Ratios - Total'!$A244,Data!$C$2:$C$1823,0),0)),"Missing Data")</f>
        <v>Missing Data</v>
      </c>
    </row>
    <row r="245" spans="1:24" x14ac:dyDescent="0.25">
      <c r="A245" s="22" t="s">
        <v>72</v>
      </c>
      <c r="B245" s="22" t="s">
        <v>73</v>
      </c>
      <c r="C245" s="22">
        <v>1980</v>
      </c>
      <c r="D245" s="5">
        <f t="array" ref="D245">IFERROR(INDEX(Data!$H$2:$H$1823,MATCH('Ratios - Total'!$C245,IF(Data!$A$2:$A$1823='Ratios - Total'!$A245,Data!$C$2:$C$1823,0),0))/INDEX(Data!$D$2:$D$1823,MATCH('Ratios - Total'!$C245,IF(Data!$A$2:$A$1823='Ratios - Total'!$A245,Data!$C$2:$C$1823,0),0)),"Missing Data")</f>
        <v>411.48108438521962</v>
      </c>
      <c r="E245" s="22"/>
      <c r="F245" s="5">
        <f t="array" ref="F245">IFERROR(INDEX(Data!$G$2:$G$1823,MATCH('Ratios - Total'!$C245,IF(Data!$A$2:$A$1823='Ratios - Total'!$A245,Data!$C$2:$C$1823,0),0))/INDEX(Data!$D$2:$D$1823,MATCH('Ratios - Total'!$C245,IF(Data!$A$2:$A$1823='Ratios - Total'!$A245,Data!$C$2:$C$1823,0),0)),"Missing Data")</f>
        <v>0</v>
      </c>
      <c r="G245" s="5"/>
      <c r="H245" s="5" t="str">
        <f t="array" ref="H245">IFERROR(INDEX(Data!$H$2:$H$1823,MATCH('Ratios - Total'!$C245,IF(Data!$A$2:$A$1823='Ratios - Total'!$A245,Data!$C$2:$C$1823,0),0))/INDEX(Data!$G$2:$G$1823,MATCH('Ratios - Total'!$C245,IF(Data!$A$2:$A$1823='Ratios - Total'!$A245,Data!$C$2:$C$1823,0),0)),"Missing Data")</f>
        <v>Missing Data</v>
      </c>
      <c r="I245" s="5">
        <f t="array" ref="I245">IFERROR(INDEX(Data!$G$2:$G$1823,MATCH('Ratios - Total'!$C245,IF(Data!$A$2:$A$1823='Ratios - Total'!$A245,Data!$C$2:$C$1823,0),0))/INDEX(Data!$D$2:$D$1823,MATCH('Ratios - Total'!$C245,IF(Data!$A$2:$A$1823='Ratios - Total'!$A245,Data!$C$2:$C$1823,0),0)),"Missing Data")</f>
        <v>0</v>
      </c>
      <c r="J245" s="22"/>
      <c r="K245" s="5">
        <f t="array" ref="K245">IFERROR(INDEX(Data!$E$2:$E$1823,MATCH('Ratios - Total'!$C245,IF(Data!$A$2:$A$1823='Ratios - Total'!$A245,Data!$C$2:$C$1823,0),0))/INDEX(Data!$D$2:$D$1823,MATCH('Ratios - Total'!$C245,IF(Data!$A$2:$A$1823='Ratios - Total'!$A245,Data!$C$2:$C$1823,0),0)),"Missing Data")</f>
        <v>0</v>
      </c>
      <c r="L245" s="5"/>
      <c r="M245" s="5" t="str">
        <f t="array" ref="M245">IFERROR(INDEX(Data!$F$2:$F$1823,MATCH('Ratios - Total'!$C245,IF(Data!$A$2:$A$1823='Ratios - Total'!$A245,Data!$C$2:$C$1823,0),0))/INDEX(Data!$E$2:$E$1823,MATCH('Ratios - Total'!$C245,IF(Data!$A$2:$A$1823='Ratios - Total'!$A245,Data!$C$2:$C$1823,0),0)),"Missing Data")</f>
        <v>Missing Data</v>
      </c>
      <c r="N245" s="5"/>
      <c r="O245" s="5" t="str">
        <f t="array" ref="O245">IFERROR(INDEX(Data!$G$2:$G$1823,MATCH('Ratios - Total'!$C245,IF(Data!$A$2:$A$1823='Ratios - Total'!$A245,Data!$C$2:$C$1823,0),0))/INDEX(Data!$F$2:$F$1823,MATCH('Ratios - Total'!$C245,IF(Data!$A$2:$A$1823='Ratios - Total'!$A245,Data!$C$2:$C$1823,0),0)),"Missing Data")</f>
        <v>Missing Data</v>
      </c>
      <c r="P245" s="5" t="str">
        <f t="array" ref="P245">IFERROR(INDEX(Data!$H$2:$H$1823,MATCH('Ratios - Total'!$C245,IF(Data!$A$2:$A$1823='Ratios - Total'!$A245,Data!$C$2:$C$1823,0),0))/INDEX(Data!$G$2:$G$1823,MATCH('Ratios - Total'!$C245,IF(Data!$A$2:$A$1823='Ratios - Total'!$A245,Data!$C$2:$C$1823,0),0)),"Missing Data")</f>
        <v>Missing Data</v>
      </c>
      <c r="Q245" s="5"/>
      <c r="R245" s="5" t="str">
        <f t="array" ref="R245">IFERROR(INDEX(Data!$L$2:$L$1823,MATCH('Ratios - Total'!$C245,IF(Data!$A$2:$A$1823='Ratios - Total'!$A245,Data!$C$2:$C$1823,0),0))/INDEX(Data!$G$2:$G$1823,MATCH('Ratios - Total'!$C245,IF(Data!$A$2:$A$1823='Ratios - Total'!$A245,Data!$C$2:$C$1823,0),0)),"Missing Data")</f>
        <v>Missing Data</v>
      </c>
      <c r="S245" s="5"/>
      <c r="T245" s="5">
        <f t="array" ref="T245">IFERROR(INDEX(Data!$H$2:$H$1823,MATCH('Ratios - Total'!$C245,IF(Data!$A$2:$A$1823='Ratios - Total'!$A245,Data!$C$2:$C$1823,0),0))/INDEX(Data!$L$2:$L$1823,MATCH('Ratios - Total'!$C245,IF(Data!$A$2:$A$1823='Ratios - Total'!$A245,Data!$C$2:$C$1823,0),0)),"Missing Data")</f>
        <v>21428.059207385006</v>
      </c>
      <c r="U245" s="5">
        <f t="array" ref="U245">IFERROR(INDEX(Data!$K$2:$K$1823,MATCH('Ratios - Total'!$C245,IF(Data!$A$2:$A$1823='Ratios - Total'!$A245,Data!$C$2:$C$1823,0),0))/INDEX(Data!$H$2:$H$1823,MATCH('Ratios - Total'!$C245,IF(Data!$A$2:$A$1823='Ratios - Total'!$A245,Data!$C$2:$C$1823,0),0)),"Missing Data")</f>
        <v>0.65355692432531298</v>
      </c>
      <c r="V245" s="5">
        <f t="array" ref="V245">IFERROR(INDEX(Data!$K$2:$K$1823,MATCH('Ratios - Total'!$C245,IF(Data!$A$2:$A$1823='Ratios - Total'!$A245,Data!$C$2:$C$1823,0),0))/INDEX(Data!$L$2:$L$1823,MATCH('Ratios - Total'!$C245,IF(Data!$A$2:$A$1823='Ratios - Total'!$A245,Data!$C$2:$C$1823,0),0)),"Missing Data")</f>
        <v>14004.45646983925</v>
      </c>
      <c r="W245" s="5">
        <f t="shared" si="4"/>
        <v>7423.6027375457561</v>
      </c>
      <c r="X245" s="5" t="str">
        <f t="array" ref="X245">IFERROR(INDEX(Data!$K$2:$K$1823,MATCH('Ratios - Total'!$C245,IF(Data!$A$2:$A$1823='Ratios - Total'!$A245,Data!$C$2:$C$1823,0),0))/INDEX(Data!$G$2:$G$1823,MATCH('Ratios - Total'!$C245,IF(Data!$A$2:$A$1823='Ratios - Total'!$A245,Data!$C$2:$C$1823,0),0)),"Missing Data")</f>
        <v>Missing Data</v>
      </c>
    </row>
    <row r="246" spans="1:24" x14ac:dyDescent="0.25">
      <c r="A246" s="22" t="s">
        <v>74</v>
      </c>
      <c r="B246" s="22" t="s">
        <v>75</v>
      </c>
      <c r="C246" s="22">
        <v>1980</v>
      </c>
      <c r="D246" s="5">
        <f t="array" ref="D246">IFERROR(INDEX(Data!$H$2:$H$1823,MATCH('Ratios - Total'!$C246,IF(Data!$A$2:$A$1823='Ratios - Total'!$A246,Data!$C$2:$C$1823,0),0))/INDEX(Data!$D$2:$D$1823,MATCH('Ratios - Total'!$C246,IF(Data!$A$2:$A$1823='Ratios - Total'!$A246,Data!$C$2:$C$1823,0),0)),"Missing Data")</f>
        <v>411.9378978117058</v>
      </c>
      <c r="E246" s="22"/>
      <c r="F246" s="5">
        <f t="array" ref="F246">IFERROR(INDEX(Data!$G$2:$G$1823,MATCH('Ratios - Total'!$C246,IF(Data!$A$2:$A$1823='Ratios - Total'!$A246,Data!$C$2:$C$1823,0),0))/INDEX(Data!$D$2:$D$1823,MATCH('Ratios - Total'!$C246,IF(Data!$A$2:$A$1823='Ratios - Total'!$A246,Data!$C$2:$C$1823,0),0)),"Missing Data")</f>
        <v>0</v>
      </c>
      <c r="G246" s="5"/>
      <c r="H246" s="5" t="str">
        <f t="array" ref="H246">IFERROR(INDEX(Data!$H$2:$H$1823,MATCH('Ratios - Total'!$C246,IF(Data!$A$2:$A$1823='Ratios - Total'!$A246,Data!$C$2:$C$1823,0),0))/INDEX(Data!$G$2:$G$1823,MATCH('Ratios - Total'!$C246,IF(Data!$A$2:$A$1823='Ratios - Total'!$A246,Data!$C$2:$C$1823,0),0)),"Missing Data")</f>
        <v>Missing Data</v>
      </c>
      <c r="I246" s="5">
        <f t="array" ref="I246">IFERROR(INDEX(Data!$G$2:$G$1823,MATCH('Ratios - Total'!$C246,IF(Data!$A$2:$A$1823='Ratios - Total'!$A246,Data!$C$2:$C$1823,0),0))/INDEX(Data!$D$2:$D$1823,MATCH('Ratios - Total'!$C246,IF(Data!$A$2:$A$1823='Ratios - Total'!$A246,Data!$C$2:$C$1823,0),0)),"Missing Data")</f>
        <v>0</v>
      </c>
      <c r="J246" s="22"/>
      <c r="K246" s="5">
        <f t="array" ref="K246">IFERROR(INDEX(Data!$E$2:$E$1823,MATCH('Ratios - Total'!$C246,IF(Data!$A$2:$A$1823='Ratios - Total'!$A246,Data!$C$2:$C$1823,0),0))/INDEX(Data!$D$2:$D$1823,MATCH('Ratios - Total'!$C246,IF(Data!$A$2:$A$1823='Ratios - Total'!$A246,Data!$C$2:$C$1823,0),0)),"Missing Data")</f>
        <v>0</v>
      </c>
      <c r="L246" s="5"/>
      <c r="M246" s="5" t="str">
        <f t="array" ref="M246">IFERROR(INDEX(Data!$F$2:$F$1823,MATCH('Ratios - Total'!$C246,IF(Data!$A$2:$A$1823='Ratios - Total'!$A246,Data!$C$2:$C$1823,0),0))/INDEX(Data!$E$2:$E$1823,MATCH('Ratios - Total'!$C246,IF(Data!$A$2:$A$1823='Ratios - Total'!$A246,Data!$C$2:$C$1823,0),0)),"Missing Data")</f>
        <v>Missing Data</v>
      </c>
      <c r="N246" s="5"/>
      <c r="O246" s="5" t="str">
        <f t="array" ref="O246">IFERROR(INDEX(Data!$G$2:$G$1823,MATCH('Ratios - Total'!$C246,IF(Data!$A$2:$A$1823='Ratios - Total'!$A246,Data!$C$2:$C$1823,0),0))/INDEX(Data!$F$2:$F$1823,MATCH('Ratios - Total'!$C246,IF(Data!$A$2:$A$1823='Ratios - Total'!$A246,Data!$C$2:$C$1823,0),0)),"Missing Data")</f>
        <v>Missing Data</v>
      </c>
      <c r="P246" s="5" t="str">
        <f t="array" ref="P246">IFERROR(INDEX(Data!$H$2:$H$1823,MATCH('Ratios - Total'!$C246,IF(Data!$A$2:$A$1823='Ratios - Total'!$A246,Data!$C$2:$C$1823,0),0))/INDEX(Data!$G$2:$G$1823,MATCH('Ratios - Total'!$C246,IF(Data!$A$2:$A$1823='Ratios - Total'!$A246,Data!$C$2:$C$1823,0),0)),"Missing Data")</f>
        <v>Missing Data</v>
      </c>
      <c r="Q246" s="5"/>
      <c r="R246" s="5" t="str">
        <f t="array" ref="R246">IFERROR(INDEX(Data!$L$2:$L$1823,MATCH('Ratios - Total'!$C246,IF(Data!$A$2:$A$1823='Ratios - Total'!$A246,Data!$C$2:$C$1823,0),0))/INDEX(Data!$G$2:$G$1823,MATCH('Ratios - Total'!$C246,IF(Data!$A$2:$A$1823='Ratios - Total'!$A246,Data!$C$2:$C$1823,0),0)),"Missing Data")</f>
        <v>Missing Data</v>
      </c>
      <c r="S246" s="5"/>
      <c r="T246" s="5">
        <f t="array" ref="T246">IFERROR(INDEX(Data!$H$2:$H$1823,MATCH('Ratios - Total'!$C246,IF(Data!$A$2:$A$1823='Ratios - Total'!$A246,Data!$C$2:$C$1823,0),0))/INDEX(Data!$L$2:$L$1823,MATCH('Ratios - Total'!$C246,IF(Data!$A$2:$A$1823='Ratios - Total'!$A246,Data!$C$2:$C$1823,0),0)),"Missing Data")</f>
        <v>24199.620655520142</v>
      </c>
      <c r="U246" s="5">
        <f t="array" ref="U246">IFERROR(INDEX(Data!$K$2:$K$1823,MATCH('Ratios - Total'!$C246,IF(Data!$A$2:$A$1823='Ratios - Total'!$A246,Data!$C$2:$C$1823,0),0))/INDEX(Data!$H$2:$H$1823,MATCH('Ratios - Total'!$C246,IF(Data!$A$2:$A$1823='Ratios - Total'!$A246,Data!$C$2:$C$1823,0),0)),"Missing Data")</f>
        <v>0.56415797466535045</v>
      </c>
      <c r="V246" s="5">
        <f t="array" ref="V246">IFERROR(INDEX(Data!$K$2:$K$1823,MATCH('Ratios - Total'!$C246,IF(Data!$A$2:$A$1823='Ratios - Total'!$A246,Data!$C$2:$C$1823,0),0))/INDEX(Data!$L$2:$L$1823,MATCH('Ratios - Total'!$C246,IF(Data!$A$2:$A$1823='Ratios - Total'!$A246,Data!$C$2:$C$1823,0),0)),"Missing Data")</f>
        <v>13652.408976688024</v>
      </c>
      <c r="W246" s="5">
        <f t="shared" si="4"/>
        <v>10547.211678832118</v>
      </c>
      <c r="X246" s="5" t="str">
        <f t="array" ref="X246">IFERROR(INDEX(Data!$K$2:$K$1823,MATCH('Ratios - Total'!$C246,IF(Data!$A$2:$A$1823='Ratios - Total'!$A246,Data!$C$2:$C$1823,0),0))/INDEX(Data!$G$2:$G$1823,MATCH('Ratios - Total'!$C246,IF(Data!$A$2:$A$1823='Ratios - Total'!$A246,Data!$C$2:$C$1823,0),0)),"Missing Data")</f>
        <v>Missing Data</v>
      </c>
    </row>
    <row r="247" spans="1:24" x14ac:dyDescent="0.25">
      <c r="A247" s="22" t="s">
        <v>76</v>
      </c>
      <c r="B247" s="22" t="s">
        <v>77</v>
      </c>
      <c r="C247" s="22">
        <v>1980</v>
      </c>
      <c r="D247" s="5">
        <f t="array" ref="D247">IFERROR(INDEX(Data!$H$2:$H$1823,MATCH('Ratios - Total'!$C247,IF(Data!$A$2:$A$1823='Ratios - Total'!$A247,Data!$C$2:$C$1823,0),0))/INDEX(Data!$D$2:$D$1823,MATCH('Ratios - Total'!$C247,IF(Data!$A$2:$A$1823='Ratios - Total'!$A247,Data!$C$2:$C$1823,0),0)),"Missing Data")</f>
        <v>395.03834241330617</v>
      </c>
      <c r="E247" s="22"/>
      <c r="F247" s="5">
        <f t="array" ref="F247">IFERROR(INDEX(Data!$G$2:$G$1823,MATCH('Ratios - Total'!$C247,IF(Data!$A$2:$A$1823='Ratios - Total'!$A247,Data!$C$2:$C$1823,0),0))/INDEX(Data!$D$2:$D$1823,MATCH('Ratios - Total'!$C247,IF(Data!$A$2:$A$1823='Ratios - Total'!$A247,Data!$C$2:$C$1823,0),0)),"Missing Data")</f>
        <v>0</v>
      </c>
      <c r="G247" s="5"/>
      <c r="H247" s="5" t="str">
        <f t="array" ref="H247">IFERROR(INDEX(Data!$H$2:$H$1823,MATCH('Ratios - Total'!$C247,IF(Data!$A$2:$A$1823='Ratios - Total'!$A247,Data!$C$2:$C$1823,0),0))/INDEX(Data!$G$2:$G$1823,MATCH('Ratios - Total'!$C247,IF(Data!$A$2:$A$1823='Ratios - Total'!$A247,Data!$C$2:$C$1823,0),0)),"Missing Data")</f>
        <v>Missing Data</v>
      </c>
      <c r="I247" s="5">
        <f t="array" ref="I247">IFERROR(INDEX(Data!$G$2:$G$1823,MATCH('Ratios - Total'!$C247,IF(Data!$A$2:$A$1823='Ratios - Total'!$A247,Data!$C$2:$C$1823,0),0))/INDEX(Data!$D$2:$D$1823,MATCH('Ratios - Total'!$C247,IF(Data!$A$2:$A$1823='Ratios - Total'!$A247,Data!$C$2:$C$1823,0),0)),"Missing Data")</f>
        <v>0</v>
      </c>
      <c r="J247" s="22"/>
      <c r="K247" s="5">
        <f t="array" ref="K247">IFERROR(INDEX(Data!$E$2:$E$1823,MATCH('Ratios - Total'!$C247,IF(Data!$A$2:$A$1823='Ratios - Total'!$A247,Data!$C$2:$C$1823,0),0))/INDEX(Data!$D$2:$D$1823,MATCH('Ratios - Total'!$C247,IF(Data!$A$2:$A$1823='Ratios - Total'!$A247,Data!$C$2:$C$1823,0),0)),"Missing Data")</f>
        <v>0</v>
      </c>
      <c r="L247" s="5"/>
      <c r="M247" s="5" t="str">
        <f t="array" ref="M247">IFERROR(INDEX(Data!$F$2:$F$1823,MATCH('Ratios - Total'!$C247,IF(Data!$A$2:$A$1823='Ratios - Total'!$A247,Data!$C$2:$C$1823,0),0))/INDEX(Data!$E$2:$E$1823,MATCH('Ratios - Total'!$C247,IF(Data!$A$2:$A$1823='Ratios - Total'!$A247,Data!$C$2:$C$1823,0),0)),"Missing Data")</f>
        <v>Missing Data</v>
      </c>
      <c r="N247" s="5"/>
      <c r="O247" s="5" t="str">
        <f t="array" ref="O247">IFERROR(INDEX(Data!$G$2:$G$1823,MATCH('Ratios - Total'!$C247,IF(Data!$A$2:$A$1823='Ratios - Total'!$A247,Data!$C$2:$C$1823,0),0))/INDEX(Data!$F$2:$F$1823,MATCH('Ratios - Total'!$C247,IF(Data!$A$2:$A$1823='Ratios - Total'!$A247,Data!$C$2:$C$1823,0),0)),"Missing Data")</f>
        <v>Missing Data</v>
      </c>
      <c r="P247" s="5" t="str">
        <f t="array" ref="P247">IFERROR(INDEX(Data!$H$2:$H$1823,MATCH('Ratios - Total'!$C247,IF(Data!$A$2:$A$1823='Ratios - Total'!$A247,Data!$C$2:$C$1823,0),0))/INDEX(Data!$G$2:$G$1823,MATCH('Ratios - Total'!$C247,IF(Data!$A$2:$A$1823='Ratios - Total'!$A247,Data!$C$2:$C$1823,0),0)),"Missing Data")</f>
        <v>Missing Data</v>
      </c>
      <c r="Q247" s="5"/>
      <c r="R247" s="5" t="str">
        <f t="array" ref="R247">IFERROR(INDEX(Data!$L$2:$L$1823,MATCH('Ratios - Total'!$C247,IF(Data!$A$2:$A$1823='Ratios - Total'!$A247,Data!$C$2:$C$1823,0),0))/INDEX(Data!$G$2:$G$1823,MATCH('Ratios - Total'!$C247,IF(Data!$A$2:$A$1823='Ratios - Total'!$A247,Data!$C$2:$C$1823,0),0)),"Missing Data")</f>
        <v>Missing Data</v>
      </c>
      <c r="S247" s="5"/>
      <c r="T247" s="5">
        <f t="array" ref="T247">IFERROR(INDEX(Data!$H$2:$H$1823,MATCH('Ratios - Total'!$C247,IF(Data!$A$2:$A$1823='Ratios - Total'!$A247,Data!$C$2:$C$1823,0),0))/INDEX(Data!$L$2:$L$1823,MATCH('Ratios - Total'!$C247,IF(Data!$A$2:$A$1823='Ratios - Total'!$A247,Data!$C$2:$C$1823,0),0)),"Missing Data")</f>
        <v>20118.175118912037</v>
      </c>
      <c r="U247" s="5">
        <f t="array" ref="U247">IFERROR(INDEX(Data!$K$2:$K$1823,MATCH('Ratios - Total'!$C247,IF(Data!$A$2:$A$1823='Ratios - Total'!$A247,Data!$C$2:$C$1823,0),0))/INDEX(Data!$H$2:$H$1823,MATCH('Ratios - Total'!$C247,IF(Data!$A$2:$A$1823='Ratios - Total'!$A247,Data!$C$2:$C$1823,0),0)),"Missing Data")</f>
        <v>0.52602529436837342</v>
      </c>
      <c r="V247" s="5">
        <f t="array" ref="V247">IFERROR(INDEX(Data!$K$2:$K$1823,MATCH('Ratios - Total'!$C247,IF(Data!$A$2:$A$1823='Ratios - Total'!$A247,Data!$C$2:$C$1823,0),0))/INDEX(Data!$L$2:$L$1823,MATCH('Ratios - Total'!$C247,IF(Data!$A$2:$A$1823='Ratios - Total'!$A247,Data!$C$2:$C$1823,0),0)),"Missing Data")</f>
        <v>10582.66898908019</v>
      </c>
      <c r="W247" s="5">
        <f t="shared" si="4"/>
        <v>9535.5061298318469</v>
      </c>
      <c r="X247" s="5" t="str">
        <f t="array" ref="X247">IFERROR(INDEX(Data!$K$2:$K$1823,MATCH('Ratios - Total'!$C247,IF(Data!$A$2:$A$1823='Ratios - Total'!$A247,Data!$C$2:$C$1823,0),0))/INDEX(Data!$G$2:$G$1823,MATCH('Ratios - Total'!$C247,IF(Data!$A$2:$A$1823='Ratios - Total'!$A247,Data!$C$2:$C$1823,0),0)),"Missing Data")</f>
        <v>Missing Data</v>
      </c>
    </row>
    <row r="248" spans="1:24" x14ac:dyDescent="0.25">
      <c r="A248" s="22" t="s">
        <v>78</v>
      </c>
      <c r="B248" s="22" t="s">
        <v>79</v>
      </c>
      <c r="C248" s="22">
        <v>1980</v>
      </c>
      <c r="D248" s="5">
        <f t="array" ref="D248">IFERROR(INDEX(Data!$H$2:$H$1823,MATCH('Ratios - Total'!$C248,IF(Data!$A$2:$A$1823='Ratios - Total'!$A248,Data!$C$2:$C$1823,0),0))/INDEX(Data!$D$2:$D$1823,MATCH('Ratios - Total'!$C248,IF(Data!$A$2:$A$1823='Ratios - Total'!$A248,Data!$C$2:$C$1823,0),0)),"Missing Data")</f>
        <v>545.19695080072904</v>
      </c>
      <c r="E248" s="22"/>
      <c r="F248" s="5">
        <f t="array" ref="F248">IFERROR(INDEX(Data!$G$2:$G$1823,MATCH('Ratios - Total'!$C248,IF(Data!$A$2:$A$1823='Ratios - Total'!$A248,Data!$C$2:$C$1823,0),0))/INDEX(Data!$D$2:$D$1823,MATCH('Ratios - Total'!$C248,IF(Data!$A$2:$A$1823='Ratios - Total'!$A248,Data!$C$2:$C$1823,0),0)),"Missing Data")</f>
        <v>0</v>
      </c>
      <c r="G248" s="5"/>
      <c r="H248" s="5" t="str">
        <f t="array" ref="H248">IFERROR(INDEX(Data!$H$2:$H$1823,MATCH('Ratios - Total'!$C248,IF(Data!$A$2:$A$1823='Ratios - Total'!$A248,Data!$C$2:$C$1823,0),0))/INDEX(Data!$G$2:$G$1823,MATCH('Ratios - Total'!$C248,IF(Data!$A$2:$A$1823='Ratios - Total'!$A248,Data!$C$2:$C$1823,0),0)),"Missing Data")</f>
        <v>Missing Data</v>
      </c>
      <c r="I248" s="5">
        <f t="array" ref="I248">IFERROR(INDEX(Data!$G$2:$G$1823,MATCH('Ratios - Total'!$C248,IF(Data!$A$2:$A$1823='Ratios - Total'!$A248,Data!$C$2:$C$1823,0),0))/INDEX(Data!$D$2:$D$1823,MATCH('Ratios - Total'!$C248,IF(Data!$A$2:$A$1823='Ratios - Total'!$A248,Data!$C$2:$C$1823,0),0)),"Missing Data")</f>
        <v>0</v>
      </c>
      <c r="J248" s="22"/>
      <c r="K248" s="5">
        <f t="array" ref="K248">IFERROR(INDEX(Data!$E$2:$E$1823,MATCH('Ratios - Total'!$C248,IF(Data!$A$2:$A$1823='Ratios - Total'!$A248,Data!$C$2:$C$1823,0),0))/INDEX(Data!$D$2:$D$1823,MATCH('Ratios - Total'!$C248,IF(Data!$A$2:$A$1823='Ratios - Total'!$A248,Data!$C$2:$C$1823,0),0)),"Missing Data")</f>
        <v>0</v>
      </c>
      <c r="L248" s="5"/>
      <c r="M248" s="5" t="str">
        <f t="array" ref="M248">IFERROR(INDEX(Data!$F$2:$F$1823,MATCH('Ratios - Total'!$C248,IF(Data!$A$2:$A$1823='Ratios - Total'!$A248,Data!$C$2:$C$1823,0),0))/INDEX(Data!$E$2:$E$1823,MATCH('Ratios - Total'!$C248,IF(Data!$A$2:$A$1823='Ratios - Total'!$A248,Data!$C$2:$C$1823,0),0)),"Missing Data")</f>
        <v>Missing Data</v>
      </c>
      <c r="N248" s="5"/>
      <c r="O248" s="5" t="str">
        <f t="array" ref="O248">IFERROR(INDEX(Data!$G$2:$G$1823,MATCH('Ratios - Total'!$C248,IF(Data!$A$2:$A$1823='Ratios - Total'!$A248,Data!$C$2:$C$1823,0),0))/INDEX(Data!$F$2:$F$1823,MATCH('Ratios - Total'!$C248,IF(Data!$A$2:$A$1823='Ratios - Total'!$A248,Data!$C$2:$C$1823,0),0)),"Missing Data")</f>
        <v>Missing Data</v>
      </c>
      <c r="P248" s="5" t="str">
        <f t="array" ref="P248">IFERROR(INDEX(Data!$H$2:$H$1823,MATCH('Ratios - Total'!$C248,IF(Data!$A$2:$A$1823='Ratios - Total'!$A248,Data!$C$2:$C$1823,0),0))/INDEX(Data!$G$2:$G$1823,MATCH('Ratios - Total'!$C248,IF(Data!$A$2:$A$1823='Ratios - Total'!$A248,Data!$C$2:$C$1823,0),0)),"Missing Data")</f>
        <v>Missing Data</v>
      </c>
      <c r="Q248" s="5"/>
      <c r="R248" s="5" t="str">
        <f t="array" ref="R248">IFERROR(INDEX(Data!$L$2:$L$1823,MATCH('Ratios - Total'!$C248,IF(Data!$A$2:$A$1823='Ratios - Total'!$A248,Data!$C$2:$C$1823,0),0))/INDEX(Data!$G$2:$G$1823,MATCH('Ratios - Total'!$C248,IF(Data!$A$2:$A$1823='Ratios - Total'!$A248,Data!$C$2:$C$1823,0),0)),"Missing Data")</f>
        <v>Missing Data</v>
      </c>
      <c r="S248" s="5"/>
      <c r="T248" s="5">
        <f t="array" ref="T248">IFERROR(INDEX(Data!$H$2:$H$1823,MATCH('Ratios - Total'!$C248,IF(Data!$A$2:$A$1823='Ratios - Total'!$A248,Data!$C$2:$C$1823,0),0))/INDEX(Data!$L$2:$L$1823,MATCH('Ratios - Total'!$C248,IF(Data!$A$2:$A$1823='Ratios - Total'!$A248,Data!$C$2:$C$1823,0),0)),"Missing Data")</f>
        <v>28542.229093575945</v>
      </c>
      <c r="U248" s="5">
        <f t="array" ref="U248">IFERROR(INDEX(Data!$K$2:$K$1823,MATCH('Ratios - Total'!$C248,IF(Data!$A$2:$A$1823='Ratios - Total'!$A248,Data!$C$2:$C$1823,0),0))/INDEX(Data!$H$2:$H$1823,MATCH('Ratios - Total'!$C248,IF(Data!$A$2:$A$1823='Ratios - Total'!$A248,Data!$C$2:$C$1823,0),0)),"Missing Data")</f>
        <v>0.47234552606140068</v>
      </c>
      <c r="V248" s="5">
        <f t="array" ref="V248">IFERROR(INDEX(Data!$K$2:$K$1823,MATCH('Ratios - Total'!$C248,IF(Data!$A$2:$A$1823='Ratios - Total'!$A248,Data!$C$2:$C$1823,0),0))/INDEX(Data!$L$2:$L$1823,MATCH('Ratios - Total'!$C248,IF(Data!$A$2:$A$1823='Ratios - Total'!$A248,Data!$C$2:$C$1823,0),0)),"Missing Data")</f>
        <v>13481.794216170145</v>
      </c>
      <c r="W248" s="5">
        <f t="shared" si="4"/>
        <v>15060.4348774058</v>
      </c>
      <c r="X248" s="5" t="str">
        <f t="array" ref="X248">IFERROR(INDEX(Data!$K$2:$K$1823,MATCH('Ratios - Total'!$C248,IF(Data!$A$2:$A$1823='Ratios - Total'!$A248,Data!$C$2:$C$1823,0),0))/INDEX(Data!$G$2:$G$1823,MATCH('Ratios - Total'!$C248,IF(Data!$A$2:$A$1823='Ratios - Total'!$A248,Data!$C$2:$C$1823,0),0)),"Missing Data")</f>
        <v>Missing Data</v>
      </c>
    </row>
    <row r="249" spans="1:24" x14ac:dyDescent="0.25">
      <c r="A249" s="22" t="s">
        <v>80</v>
      </c>
      <c r="B249" s="22" t="s">
        <v>81</v>
      </c>
      <c r="C249" s="22">
        <v>1980</v>
      </c>
      <c r="D249" s="5">
        <f t="array" ref="D249">IFERROR(INDEX(Data!$H$2:$H$1823,MATCH('Ratios - Total'!$C249,IF(Data!$A$2:$A$1823='Ratios - Total'!$A249,Data!$C$2:$C$1823,0),0))/INDEX(Data!$D$2:$D$1823,MATCH('Ratios - Total'!$C249,IF(Data!$A$2:$A$1823='Ratios - Total'!$A249,Data!$C$2:$C$1823,0),0)),"Missing Data")</f>
        <v>410.49718489708516</v>
      </c>
      <c r="E249" s="22"/>
      <c r="F249" s="5">
        <f t="array" ref="F249">IFERROR(INDEX(Data!$G$2:$G$1823,MATCH('Ratios - Total'!$C249,IF(Data!$A$2:$A$1823='Ratios - Total'!$A249,Data!$C$2:$C$1823,0),0))/INDEX(Data!$D$2:$D$1823,MATCH('Ratios - Total'!$C249,IF(Data!$A$2:$A$1823='Ratios - Total'!$A249,Data!$C$2:$C$1823,0),0)),"Missing Data")</f>
        <v>0</v>
      </c>
      <c r="G249" s="5"/>
      <c r="H249" s="5" t="str">
        <f t="array" ref="H249">IFERROR(INDEX(Data!$H$2:$H$1823,MATCH('Ratios - Total'!$C249,IF(Data!$A$2:$A$1823='Ratios - Total'!$A249,Data!$C$2:$C$1823,0),0))/INDEX(Data!$G$2:$G$1823,MATCH('Ratios - Total'!$C249,IF(Data!$A$2:$A$1823='Ratios - Total'!$A249,Data!$C$2:$C$1823,0),0)),"Missing Data")</f>
        <v>Missing Data</v>
      </c>
      <c r="I249" s="5">
        <f t="array" ref="I249">IFERROR(INDEX(Data!$G$2:$G$1823,MATCH('Ratios - Total'!$C249,IF(Data!$A$2:$A$1823='Ratios - Total'!$A249,Data!$C$2:$C$1823,0),0))/INDEX(Data!$D$2:$D$1823,MATCH('Ratios - Total'!$C249,IF(Data!$A$2:$A$1823='Ratios - Total'!$A249,Data!$C$2:$C$1823,0),0)),"Missing Data")</f>
        <v>0</v>
      </c>
      <c r="J249" s="22"/>
      <c r="K249" s="5">
        <f t="array" ref="K249">IFERROR(INDEX(Data!$E$2:$E$1823,MATCH('Ratios - Total'!$C249,IF(Data!$A$2:$A$1823='Ratios - Total'!$A249,Data!$C$2:$C$1823,0),0))/INDEX(Data!$D$2:$D$1823,MATCH('Ratios - Total'!$C249,IF(Data!$A$2:$A$1823='Ratios - Total'!$A249,Data!$C$2:$C$1823,0),0)),"Missing Data")</f>
        <v>0</v>
      </c>
      <c r="L249" s="5"/>
      <c r="M249" s="5" t="str">
        <f t="array" ref="M249">IFERROR(INDEX(Data!$F$2:$F$1823,MATCH('Ratios - Total'!$C249,IF(Data!$A$2:$A$1823='Ratios - Total'!$A249,Data!$C$2:$C$1823,0),0))/INDEX(Data!$E$2:$E$1823,MATCH('Ratios - Total'!$C249,IF(Data!$A$2:$A$1823='Ratios - Total'!$A249,Data!$C$2:$C$1823,0),0)),"Missing Data")</f>
        <v>Missing Data</v>
      </c>
      <c r="N249" s="5"/>
      <c r="O249" s="5" t="str">
        <f t="array" ref="O249">IFERROR(INDEX(Data!$G$2:$G$1823,MATCH('Ratios - Total'!$C249,IF(Data!$A$2:$A$1823='Ratios - Total'!$A249,Data!$C$2:$C$1823,0),0))/INDEX(Data!$F$2:$F$1823,MATCH('Ratios - Total'!$C249,IF(Data!$A$2:$A$1823='Ratios - Total'!$A249,Data!$C$2:$C$1823,0),0)),"Missing Data")</f>
        <v>Missing Data</v>
      </c>
      <c r="P249" s="5" t="str">
        <f t="array" ref="P249">IFERROR(INDEX(Data!$H$2:$H$1823,MATCH('Ratios - Total'!$C249,IF(Data!$A$2:$A$1823='Ratios - Total'!$A249,Data!$C$2:$C$1823,0),0))/INDEX(Data!$G$2:$G$1823,MATCH('Ratios - Total'!$C249,IF(Data!$A$2:$A$1823='Ratios - Total'!$A249,Data!$C$2:$C$1823,0),0)),"Missing Data")</f>
        <v>Missing Data</v>
      </c>
      <c r="Q249" s="5"/>
      <c r="R249" s="5" t="str">
        <f t="array" ref="R249">IFERROR(INDEX(Data!$L$2:$L$1823,MATCH('Ratios - Total'!$C249,IF(Data!$A$2:$A$1823='Ratios - Total'!$A249,Data!$C$2:$C$1823,0),0))/INDEX(Data!$G$2:$G$1823,MATCH('Ratios - Total'!$C249,IF(Data!$A$2:$A$1823='Ratios - Total'!$A249,Data!$C$2:$C$1823,0),0)),"Missing Data")</f>
        <v>Missing Data</v>
      </c>
      <c r="S249" s="5"/>
      <c r="T249" s="5">
        <f t="array" ref="T249">IFERROR(INDEX(Data!$H$2:$H$1823,MATCH('Ratios - Total'!$C249,IF(Data!$A$2:$A$1823='Ratios - Total'!$A249,Data!$C$2:$C$1823,0),0))/INDEX(Data!$L$2:$L$1823,MATCH('Ratios - Total'!$C249,IF(Data!$A$2:$A$1823='Ratios - Total'!$A249,Data!$C$2:$C$1823,0),0)),"Missing Data")</f>
        <v>24900.619419996525</v>
      </c>
      <c r="U249" s="5">
        <f t="array" ref="U249">IFERROR(INDEX(Data!$K$2:$K$1823,MATCH('Ratios - Total'!$C249,IF(Data!$A$2:$A$1823='Ratios - Total'!$A249,Data!$C$2:$C$1823,0),0))/INDEX(Data!$H$2:$H$1823,MATCH('Ratios - Total'!$C249,IF(Data!$A$2:$A$1823='Ratios - Total'!$A249,Data!$C$2:$C$1823,0),0)),"Missing Data")</f>
        <v>0.55857196673806286</v>
      </c>
      <c r="V249" s="5">
        <f t="array" ref="V249">IFERROR(INDEX(Data!$K$2:$K$1823,MATCH('Ratios - Total'!$C249,IF(Data!$A$2:$A$1823='Ratios - Total'!$A249,Data!$C$2:$C$1823,0),0))/INDEX(Data!$L$2:$L$1823,MATCH('Ratios - Total'!$C249,IF(Data!$A$2:$A$1823='Ratios - Total'!$A249,Data!$C$2:$C$1823,0),0)),"Missing Data")</f>
        <v>13908.787962423461</v>
      </c>
      <c r="W249" s="5">
        <f t="shared" si="4"/>
        <v>10991.831457573064</v>
      </c>
      <c r="X249" s="5" t="str">
        <f t="array" ref="X249">IFERROR(INDEX(Data!$K$2:$K$1823,MATCH('Ratios - Total'!$C249,IF(Data!$A$2:$A$1823='Ratios - Total'!$A249,Data!$C$2:$C$1823,0),0))/INDEX(Data!$G$2:$G$1823,MATCH('Ratios - Total'!$C249,IF(Data!$A$2:$A$1823='Ratios - Total'!$A249,Data!$C$2:$C$1823,0),0)),"Missing Data")</f>
        <v>Missing Data</v>
      </c>
    </row>
    <row r="250" spans="1:24" x14ac:dyDescent="0.25">
      <c r="A250" s="22" t="s">
        <v>82</v>
      </c>
      <c r="B250" s="22" t="s">
        <v>83</v>
      </c>
      <c r="C250" s="22">
        <v>1980</v>
      </c>
      <c r="D250" s="5">
        <f t="array" ref="D250">IFERROR(INDEX(Data!$H$2:$H$1823,MATCH('Ratios - Total'!$C250,IF(Data!$A$2:$A$1823='Ratios - Total'!$A250,Data!$C$2:$C$1823,0),0))/INDEX(Data!$D$2:$D$1823,MATCH('Ratios - Total'!$C250,IF(Data!$A$2:$A$1823='Ratios - Total'!$A250,Data!$C$2:$C$1823,0),0)),"Missing Data")</f>
        <v>369.46245308414132</v>
      </c>
      <c r="E250" s="22"/>
      <c r="F250" s="5">
        <f t="array" ref="F250">IFERROR(INDEX(Data!$G$2:$G$1823,MATCH('Ratios - Total'!$C250,IF(Data!$A$2:$A$1823='Ratios - Total'!$A250,Data!$C$2:$C$1823,0),0))/INDEX(Data!$D$2:$D$1823,MATCH('Ratios - Total'!$C250,IF(Data!$A$2:$A$1823='Ratios - Total'!$A250,Data!$C$2:$C$1823,0),0)),"Missing Data")</f>
        <v>0</v>
      </c>
      <c r="G250" s="5"/>
      <c r="H250" s="5" t="str">
        <f t="array" ref="H250">IFERROR(INDEX(Data!$H$2:$H$1823,MATCH('Ratios - Total'!$C250,IF(Data!$A$2:$A$1823='Ratios - Total'!$A250,Data!$C$2:$C$1823,0),0))/INDEX(Data!$G$2:$G$1823,MATCH('Ratios - Total'!$C250,IF(Data!$A$2:$A$1823='Ratios - Total'!$A250,Data!$C$2:$C$1823,0),0)),"Missing Data")</f>
        <v>Missing Data</v>
      </c>
      <c r="I250" s="5">
        <f t="array" ref="I250">IFERROR(INDEX(Data!$G$2:$G$1823,MATCH('Ratios - Total'!$C250,IF(Data!$A$2:$A$1823='Ratios - Total'!$A250,Data!$C$2:$C$1823,0),0))/INDEX(Data!$D$2:$D$1823,MATCH('Ratios - Total'!$C250,IF(Data!$A$2:$A$1823='Ratios - Total'!$A250,Data!$C$2:$C$1823,0),0)),"Missing Data")</f>
        <v>0</v>
      </c>
      <c r="J250" s="22"/>
      <c r="K250" s="5">
        <f t="array" ref="K250">IFERROR(INDEX(Data!$E$2:$E$1823,MATCH('Ratios - Total'!$C250,IF(Data!$A$2:$A$1823='Ratios - Total'!$A250,Data!$C$2:$C$1823,0),0))/INDEX(Data!$D$2:$D$1823,MATCH('Ratios - Total'!$C250,IF(Data!$A$2:$A$1823='Ratios - Total'!$A250,Data!$C$2:$C$1823,0),0)),"Missing Data")</f>
        <v>0</v>
      </c>
      <c r="L250" s="5"/>
      <c r="M250" s="5" t="str">
        <f t="array" ref="M250">IFERROR(INDEX(Data!$F$2:$F$1823,MATCH('Ratios - Total'!$C250,IF(Data!$A$2:$A$1823='Ratios - Total'!$A250,Data!$C$2:$C$1823,0),0))/INDEX(Data!$E$2:$E$1823,MATCH('Ratios - Total'!$C250,IF(Data!$A$2:$A$1823='Ratios - Total'!$A250,Data!$C$2:$C$1823,0),0)),"Missing Data")</f>
        <v>Missing Data</v>
      </c>
      <c r="N250" s="5"/>
      <c r="O250" s="5" t="str">
        <f t="array" ref="O250">IFERROR(INDEX(Data!$G$2:$G$1823,MATCH('Ratios - Total'!$C250,IF(Data!$A$2:$A$1823='Ratios - Total'!$A250,Data!$C$2:$C$1823,0),0))/INDEX(Data!$F$2:$F$1823,MATCH('Ratios - Total'!$C250,IF(Data!$A$2:$A$1823='Ratios - Total'!$A250,Data!$C$2:$C$1823,0),0)),"Missing Data")</f>
        <v>Missing Data</v>
      </c>
      <c r="P250" s="5" t="str">
        <f t="array" ref="P250">IFERROR(INDEX(Data!$H$2:$H$1823,MATCH('Ratios - Total'!$C250,IF(Data!$A$2:$A$1823='Ratios - Total'!$A250,Data!$C$2:$C$1823,0),0))/INDEX(Data!$G$2:$G$1823,MATCH('Ratios - Total'!$C250,IF(Data!$A$2:$A$1823='Ratios - Total'!$A250,Data!$C$2:$C$1823,0),0)),"Missing Data")</f>
        <v>Missing Data</v>
      </c>
      <c r="Q250" s="5"/>
      <c r="R250" s="5" t="str">
        <f t="array" ref="R250">IFERROR(INDEX(Data!$L$2:$L$1823,MATCH('Ratios - Total'!$C250,IF(Data!$A$2:$A$1823='Ratios - Total'!$A250,Data!$C$2:$C$1823,0),0))/INDEX(Data!$G$2:$G$1823,MATCH('Ratios - Total'!$C250,IF(Data!$A$2:$A$1823='Ratios - Total'!$A250,Data!$C$2:$C$1823,0),0)),"Missing Data")</f>
        <v>Missing Data</v>
      </c>
      <c r="S250" s="5"/>
      <c r="T250" s="5">
        <f t="array" ref="T250">IFERROR(INDEX(Data!$H$2:$H$1823,MATCH('Ratios - Total'!$C250,IF(Data!$A$2:$A$1823='Ratios - Total'!$A250,Data!$C$2:$C$1823,0),0))/INDEX(Data!$L$2:$L$1823,MATCH('Ratios - Total'!$C250,IF(Data!$A$2:$A$1823='Ratios - Total'!$A250,Data!$C$2:$C$1823,0),0)),"Missing Data")</f>
        <v>23353.497668221185</v>
      </c>
      <c r="U250" s="5">
        <f t="array" ref="U250">IFERROR(INDEX(Data!$K$2:$K$1823,MATCH('Ratios - Total'!$C250,IF(Data!$A$2:$A$1823='Ratios - Total'!$A250,Data!$C$2:$C$1823,0),0))/INDEX(Data!$H$2:$H$1823,MATCH('Ratios - Total'!$C250,IF(Data!$A$2:$A$1823='Ratios - Total'!$A250,Data!$C$2:$C$1823,0),0)),"Missing Data")</f>
        <v>0.6746810598626104</v>
      </c>
      <c r="V250" s="5">
        <f t="array" ref="V250">IFERROR(INDEX(Data!$K$2:$K$1823,MATCH('Ratios - Total'!$C250,IF(Data!$A$2:$A$1823='Ratios - Total'!$A250,Data!$C$2:$C$1823,0),0))/INDEX(Data!$L$2:$L$1823,MATCH('Ratios - Total'!$C250,IF(Data!$A$2:$A$1823='Ratios - Total'!$A250,Data!$C$2:$C$1823,0),0)),"Missing Data")</f>
        <v>15756.162558294471</v>
      </c>
      <c r="W250" s="5">
        <f t="shared" si="4"/>
        <v>7597.3351099267147</v>
      </c>
      <c r="X250" s="5" t="str">
        <f t="array" ref="X250">IFERROR(INDEX(Data!$K$2:$K$1823,MATCH('Ratios - Total'!$C250,IF(Data!$A$2:$A$1823='Ratios - Total'!$A250,Data!$C$2:$C$1823,0),0))/INDEX(Data!$G$2:$G$1823,MATCH('Ratios - Total'!$C250,IF(Data!$A$2:$A$1823='Ratios - Total'!$A250,Data!$C$2:$C$1823,0),0)),"Missing Data")</f>
        <v>Missing Data</v>
      </c>
    </row>
    <row r="251" spans="1:24" x14ac:dyDescent="0.25">
      <c r="A251" s="22" t="s">
        <v>84</v>
      </c>
      <c r="B251" s="22" t="s">
        <v>85</v>
      </c>
      <c r="C251" s="22">
        <v>1980</v>
      </c>
      <c r="D251" s="5">
        <f t="array" ref="D251">IFERROR(INDEX(Data!$H$2:$H$1823,MATCH('Ratios - Total'!$C251,IF(Data!$A$2:$A$1823='Ratios - Total'!$A251,Data!$C$2:$C$1823,0),0))/INDEX(Data!$D$2:$D$1823,MATCH('Ratios - Total'!$C251,IF(Data!$A$2:$A$1823='Ratios - Total'!$A251,Data!$C$2:$C$1823,0),0)),"Missing Data")</f>
        <v>370.74660791411202</v>
      </c>
      <c r="E251" s="22"/>
      <c r="F251" s="5">
        <f t="array" ref="F251">IFERROR(INDEX(Data!$G$2:$G$1823,MATCH('Ratios - Total'!$C251,IF(Data!$A$2:$A$1823='Ratios - Total'!$A251,Data!$C$2:$C$1823,0),0))/INDEX(Data!$D$2:$D$1823,MATCH('Ratios - Total'!$C251,IF(Data!$A$2:$A$1823='Ratios - Total'!$A251,Data!$C$2:$C$1823,0),0)),"Missing Data")</f>
        <v>0</v>
      </c>
      <c r="G251" s="5"/>
      <c r="H251" s="5" t="str">
        <f t="array" ref="H251">IFERROR(INDEX(Data!$H$2:$H$1823,MATCH('Ratios - Total'!$C251,IF(Data!$A$2:$A$1823='Ratios - Total'!$A251,Data!$C$2:$C$1823,0),0))/INDEX(Data!$G$2:$G$1823,MATCH('Ratios - Total'!$C251,IF(Data!$A$2:$A$1823='Ratios - Total'!$A251,Data!$C$2:$C$1823,0),0)),"Missing Data")</f>
        <v>Missing Data</v>
      </c>
      <c r="I251" s="5">
        <f t="array" ref="I251">IFERROR(INDEX(Data!$G$2:$G$1823,MATCH('Ratios - Total'!$C251,IF(Data!$A$2:$A$1823='Ratios - Total'!$A251,Data!$C$2:$C$1823,0),0))/INDEX(Data!$D$2:$D$1823,MATCH('Ratios - Total'!$C251,IF(Data!$A$2:$A$1823='Ratios - Total'!$A251,Data!$C$2:$C$1823,0),0)),"Missing Data")</f>
        <v>0</v>
      </c>
      <c r="J251" s="22"/>
      <c r="K251" s="5">
        <f t="array" ref="K251">IFERROR(INDEX(Data!$E$2:$E$1823,MATCH('Ratios - Total'!$C251,IF(Data!$A$2:$A$1823='Ratios - Total'!$A251,Data!$C$2:$C$1823,0),0))/INDEX(Data!$D$2:$D$1823,MATCH('Ratios - Total'!$C251,IF(Data!$A$2:$A$1823='Ratios - Total'!$A251,Data!$C$2:$C$1823,0),0)),"Missing Data")</f>
        <v>0</v>
      </c>
      <c r="L251" s="5"/>
      <c r="M251" s="5" t="str">
        <f t="array" ref="M251">IFERROR(INDEX(Data!$F$2:$F$1823,MATCH('Ratios - Total'!$C251,IF(Data!$A$2:$A$1823='Ratios - Total'!$A251,Data!$C$2:$C$1823,0),0))/INDEX(Data!$E$2:$E$1823,MATCH('Ratios - Total'!$C251,IF(Data!$A$2:$A$1823='Ratios - Total'!$A251,Data!$C$2:$C$1823,0),0)),"Missing Data")</f>
        <v>Missing Data</v>
      </c>
      <c r="N251" s="5"/>
      <c r="O251" s="5" t="str">
        <f t="array" ref="O251">IFERROR(INDEX(Data!$G$2:$G$1823,MATCH('Ratios - Total'!$C251,IF(Data!$A$2:$A$1823='Ratios - Total'!$A251,Data!$C$2:$C$1823,0),0))/INDEX(Data!$F$2:$F$1823,MATCH('Ratios - Total'!$C251,IF(Data!$A$2:$A$1823='Ratios - Total'!$A251,Data!$C$2:$C$1823,0),0)),"Missing Data")</f>
        <v>Missing Data</v>
      </c>
      <c r="P251" s="5" t="str">
        <f t="array" ref="P251">IFERROR(INDEX(Data!$H$2:$H$1823,MATCH('Ratios - Total'!$C251,IF(Data!$A$2:$A$1823='Ratios - Total'!$A251,Data!$C$2:$C$1823,0),0))/INDEX(Data!$G$2:$G$1823,MATCH('Ratios - Total'!$C251,IF(Data!$A$2:$A$1823='Ratios - Total'!$A251,Data!$C$2:$C$1823,0),0)),"Missing Data")</f>
        <v>Missing Data</v>
      </c>
      <c r="Q251" s="5"/>
      <c r="R251" s="5" t="str">
        <f t="array" ref="R251">IFERROR(INDEX(Data!$L$2:$L$1823,MATCH('Ratios - Total'!$C251,IF(Data!$A$2:$A$1823='Ratios - Total'!$A251,Data!$C$2:$C$1823,0),0))/INDEX(Data!$G$2:$G$1823,MATCH('Ratios - Total'!$C251,IF(Data!$A$2:$A$1823='Ratios - Total'!$A251,Data!$C$2:$C$1823,0),0)),"Missing Data")</f>
        <v>Missing Data</v>
      </c>
      <c r="S251" s="5"/>
      <c r="T251" s="5">
        <f t="array" ref="T251">IFERROR(INDEX(Data!$H$2:$H$1823,MATCH('Ratios - Total'!$C251,IF(Data!$A$2:$A$1823='Ratios - Total'!$A251,Data!$C$2:$C$1823,0),0))/INDEX(Data!$L$2:$L$1823,MATCH('Ratios - Total'!$C251,IF(Data!$A$2:$A$1823='Ratios - Total'!$A251,Data!$C$2:$C$1823,0),0)),"Missing Data")</f>
        <v>18493.093316359005</v>
      </c>
      <c r="U251" s="5">
        <f t="array" ref="U251">IFERROR(INDEX(Data!$K$2:$K$1823,MATCH('Ratios - Total'!$C251,IF(Data!$A$2:$A$1823='Ratios - Total'!$A251,Data!$C$2:$C$1823,0),0))/INDEX(Data!$H$2:$H$1823,MATCH('Ratios - Total'!$C251,IF(Data!$A$2:$A$1823='Ratios - Total'!$A251,Data!$C$2:$C$1823,0),0)),"Missing Data")</f>
        <v>0.53981307095652986</v>
      </c>
      <c r="V251" s="5">
        <f t="array" ref="V251">IFERROR(INDEX(Data!$K$2:$K$1823,MATCH('Ratios - Total'!$C251,IF(Data!$A$2:$A$1823='Ratios - Total'!$A251,Data!$C$2:$C$1823,0),0))/INDEX(Data!$L$2:$L$1823,MATCH('Ratios - Total'!$C251,IF(Data!$A$2:$A$1823='Ratios - Total'!$A251,Data!$C$2:$C$1823,0),0)),"Missing Data")</f>
        <v>9982.8134945894326</v>
      </c>
      <c r="W251" s="5">
        <f t="shared" si="4"/>
        <v>8510.2798217695727</v>
      </c>
      <c r="X251" s="5" t="str">
        <f t="array" ref="X251">IFERROR(INDEX(Data!$K$2:$K$1823,MATCH('Ratios - Total'!$C251,IF(Data!$A$2:$A$1823='Ratios - Total'!$A251,Data!$C$2:$C$1823,0),0))/INDEX(Data!$G$2:$G$1823,MATCH('Ratios - Total'!$C251,IF(Data!$A$2:$A$1823='Ratios - Total'!$A251,Data!$C$2:$C$1823,0),0)),"Missing Data")</f>
        <v>Missing Data</v>
      </c>
    </row>
    <row r="252" spans="1:24" x14ac:dyDescent="0.25">
      <c r="A252" s="22" t="s">
        <v>86</v>
      </c>
      <c r="B252" s="22" t="s">
        <v>87</v>
      </c>
      <c r="C252" s="22">
        <v>1980</v>
      </c>
      <c r="D252" s="5">
        <f t="array" ref="D252">IFERROR(INDEX(Data!$H$2:$H$1823,MATCH('Ratios - Total'!$C252,IF(Data!$A$2:$A$1823='Ratios - Total'!$A252,Data!$C$2:$C$1823,0),0))/INDEX(Data!$D$2:$D$1823,MATCH('Ratios - Total'!$C252,IF(Data!$A$2:$A$1823='Ratios - Total'!$A252,Data!$C$2:$C$1823,0),0)),"Missing Data")</f>
        <v>432.28567665097103</v>
      </c>
      <c r="E252" s="22"/>
      <c r="F252" s="5">
        <f t="array" ref="F252">IFERROR(INDEX(Data!$G$2:$G$1823,MATCH('Ratios - Total'!$C252,IF(Data!$A$2:$A$1823='Ratios - Total'!$A252,Data!$C$2:$C$1823,0),0))/INDEX(Data!$D$2:$D$1823,MATCH('Ratios - Total'!$C252,IF(Data!$A$2:$A$1823='Ratios - Total'!$A252,Data!$C$2:$C$1823,0),0)),"Missing Data")</f>
        <v>0</v>
      </c>
      <c r="G252" s="5"/>
      <c r="H252" s="5" t="str">
        <f t="array" ref="H252">IFERROR(INDEX(Data!$H$2:$H$1823,MATCH('Ratios - Total'!$C252,IF(Data!$A$2:$A$1823='Ratios - Total'!$A252,Data!$C$2:$C$1823,0),0))/INDEX(Data!$G$2:$G$1823,MATCH('Ratios - Total'!$C252,IF(Data!$A$2:$A$1823='Ratios - Total'!$A252,Data!$C$2:$C$1823,0),0)),"Missing Data")</f>
        <v>Missing Data</v>
      </c>
      <c r="I252" s="5">
        <f t="array" ref="I252">IFERROR(INDEX(Data!$G$2:$G$1823,MATCH('Ratios - Total'!$C252,IF(Data!$A$2:$A$1823='Ratios - Total'!$A252,Data!$C$2:$C$1823,0),0))/INDEX(Data!$D$2:$D$1823,MATCH('Ratios - Total'!$C252,IF(Data!$A$2:$A$1823='Ratios - Total'!$A252,Data!$C$2:$C$1823,0),0)),"Missing Data")</f>
        <v>0</v>
      </c>
      <c r="J252" s="22"/>
      <c r="K252" s="5">
        <f t="array" ref="K252">IFERROR(INDEX(Data!$E$2:$E$1823,MATCH('Ratios - Total'!$C252,IF(Data!$A$2:$A$1823='Ratios - Total'!$A252,Data!$C$2:$C$1823,0),0))/INDEX(Data!$D$2:$D$1823,MATCH('Ratios - Total'!$C252,IF(Data!$A$2:$A$1823='Ratios - Total'!$A252,Data!$C$2:$C$1823,0),0)),"Missing Data")</f>
        <v>0</v>
      </c>
      <c r="L252" s="5"/>
      <c r="M252" s="5" t="str">
        <f t="array" ref="M252">IFERROR(INDEX(Data!$F$2:$F$1823,MATCH('Ratios - Total'!$C252,IF(Data!$A$2:$A$1823='Ratios - Total'!$A252,Data!$C$2:$C$1823,0),0))/INDEX(Data!$E$2:$E$1823,MATCH('Ratios - Total'!$C252,IF(Data!$A$2:$A$1823='Ratios - Total'!$A252,Data!$C$2:$C$1823,0),0)),"Missing Data")</f>
        <v>Missing Data</v>
      </c>
      <c r="N252" s="5"/>
      <c r="O252" s="5" t="str">
        <f t="array" ref="O252">IFERROR(INDEX(Data!$G$2:$G$1823,MATCH('Ratios - Total'!$C252,IF(Data!$A$2:$A$1823='Ratios - Total'!$A252,Data!$C$2:$C$1823,0),0))/INDEX(Data!$F$2:$F$1823,MATCH('Ratios - Total'!$C252,IF(Data!$A$2:$A$1823='Ratios - Total'!$A252,Data!$C$2:$C$1823,0),0)),"Missing Data")</f>
        <v>Missing Data</v>
      </c>
      <c r="P252" s="5" t="str">
        <f t="array" ref="P252">IFERROR(INDEX(Data!$H$2:$H$1823,MATCH('Ratios - Total'!$C252,IF(Data!$A$2:$A$1823='Ratios - Total'!$A252,Data!$C$2:$C$1823,0),0))/INDEX(Data!$G$2:$G$1823,MATCH('Ratios - Total'!$C252,IF(Data!$A$2:$A$1823='Ratios - Total'!$A252,Data!$C$2:$C$1823,0),0)),"Missing Data")</f>
        <v>Missing Data</v>
      </c>
      <c r="Q252" s="5"/>
      <c r="R252" s="5" t="str">
        <f t="array" ref="R252">IFERROR(INDEX(Data!$L$2:$L$1823,MATCH('Ratios - Total'!$C252,IF(Data!$A$2:$A$1823='Ratios - Total'!$A252,Data!$C$2:$C$1823,0),0))/INDEX(Data!$G$2:$G$1823,MATCH('Ratios - Total'!$C252,IF(Data!$A$2:$A$1823='Ratios - Total'!$A252,Data!$C$2:$C$1823,0),0)),"Missing Data")</f>
        <v>Missing Data</v>
      </c>
      <c r="S252" s="5"/>
      <c r="T252" s="5">
        <f t="array" ref="T252">IFERROR(INDEX(Data!$H$2:$H$1823,MATCH('Ratios - Total'!$C252,IF(Data!$A$2:$A$1823='Ratios - Total'!$A252,Data!$C$2:$C$1823,0),0))/INDEX(Data!$L$2:$L$1823,MATCH('Ratios - Total'!$C252,IF(Data!$A$2:$A$1823='Ratios - Total'!$A252,Data!$C$2:$C$1823,0),0)),"Missing Data")</f>
        <v>21163.984976259657</v>
      </c>
      <c r="U252" s="5">
        <f t="array" ref="U252">IFERROR(INDEX(Data!$K$2:$K$1823,MATCH('Ratios - Total'!$C252,IF(Data!$A$2:$A$1823='Ratios - Total'!$A252,Data!$C$2:$C$1823,0),0))/INDEX(Data!$H$2:$H$1823,MATCH('Ratios - Total'!$C252,IF(Data!$A$2:$A$1823='Ratios - Total'!$A252,Data!$C$2:$C$1823,0),0)),"Missing Data")</f>
        <v>0.48368465525783871</v>
      </c>
      <c r="V252" s="5">
        <f t="array" ref="V252">IFERROR(INDEX(Data!$K$2:$K$1823,MATCH('Ratios - Total'!$C252,IF(Data!$A$2:$A$1823='Ratios - Total'!$A252,Data!$C$2:$C$1823,0),0))/INDEX(Data!$L$2:$L$1823,MATCH('Ratios - Total'!$C252,IF(Data!$A$2:$A$1823='Ratios - Total'!$A252,Data!$C$2:$C$1823,0),0)),"Missing Data")</f>
        <v>10236.694777124228</v>
      </c>
      <c r="W252" s="5">
        <f t="shared" si="4"/>
        <v>10927.290199135428</v>
      </c>
      <c r="X252" s="5" t="str">
        <f t="array" ref="X252">IFERROR(INDEX(Data!$K$2:$K$1823,MATCH('Ratios - Total'!$C252,IF(Data!$A$2:$A$1823='Ratios - Total'!$A252,Data!$C$2:$C$1823,0),0))/INDEX(Data!$G$2:$G$1823,MATCH('Ratios - Total'!$C252,IF(Data!$A$2:$A$1823='Ratios - Total'!$A252,Data!$C$2:$C$1823,0),0)),"Missing Data")</f>
        <v>Missing Data</v>
      </c>
    </row>
    <row r="253" spans="1:24" x14ac:dyDescent="0.25">
      <c r="A253" s="22" t="s">
        <v>88</v>
      </c>
      <c r="B253" s="22" t="s">
        <v>89</v>
      </c>
      <c r="C253" s="22">
        <v>1980</v>
      </c>
      <c r="D253" s="5">
        <f t="array" ref="D253">IFERROR(INDEX(Data!$H$2:$H$1823,MATCH('Ratios - Total'!$C253,IF(Data!$A$2:$A$1823='Ratios - Total'!$A253,Data!$C$2:$C$1823,0),0))/INDEX(Data!$D$2:$D$1823,MATCH('Ratios - Total'!$C253,IF(Data!$A$2:$A$1823='Ratios - Total'!$A253,Data!$C$2:$C$1823,0),0)),"Missing Data")</f>
        <v>325.89365973864039</v>
      </c>
      <c r="E253" s="22"/>
      <c r="F253" s="5">
        <f t="array" ref="F253">IFERROR(INDEX(Data!$G$2:$G$1823,MATCH('Ratios - Total'!$C253,IF(Data!$A$2:$A$1823='Ratios - Total'!$A253,Data!$C$2:$C$1823,0),0))/INDEX(Data!$D$2:$D$1823,MATCH('Ratios - Total'!$C253,IF(Data!$A$2:$A$1823='Ratios - Total'!$A253,Data!$C$2:$C$1823,0),0)),"Missing Data")</f>
        <v>0</v>
      </c>
      <c r="G253" s="5"/>
      <c r="H253" s="5" t="str">
        <f t="array" ref="H253">IFERROR(INDEX(Data!$H$2:$H$1823,MATCH('Ratios - Total'!$C253,IF(Data!$A$2:$A$1823='Ratios - Total'!$A253,Data!$C$2:$C$1823,0),0))/INDEX(Data!$G$2:$G$1823,MATCH('Ratios - Total'!$C253,IF(Data!$A$2:$A$1823='Ratios - Total'!$A253,Data!$C$2:$C$1823,0),0)),"Missing Data")</f>
        <v>Missing Data</v>
      </c>
      <c r="I253" s="5">
        <f t="array" ref="I253">IFERROR(INDEX(Data!$G$2:$G$1823,MATCH('Ratios - Total'!$C253,IF(Data!$A$2:$A$1823='Ratios - Total'!$A253,Data!$C$2:$C$1823,0),0))/INDEX(Data!$D$2:$D$1823,MATCH('Ratios - Total'!$C253,IF(Data!$A$2:$A$1823='Ratios - Total'!$A253,Data!$C$2:$C$1823,0),0)),"Missing Data")</f>
        <v>0</v>
      </c>
      <c r="J253" s="22"/>
      <c r="K253" s="5">
        <f t="array" ref="K253">IFERROR(INDEX(Data!$E$2:$E$1823,MATCH('Ratios - Total'!$C253,IF(Data!$A$2:$A$1823='Ratios - Total'!$A253,Data!$C$2:$C$1823,0),0))/INDEX(Data!$D$2:$D$1823,MATCH('Ratios - Total'!$C253,IF(Data!$A$2:$A$1823='Ratios - Total'!$A253,Data!$C$2:$C$1823,0),0)),"Missing Data")</f>
        <v>0</v>
      </c>
      <c r="L253" s="5"/>
      <c r="M253" s="5" t="str">
        <f t="array" ref="M253">IFERROR(INDEX(Data!$F$2:$F$1823,MATCH('Ratios - Total'!$C253,IF(Data!$A$2:$A$1823='Ratios - Total'!$A253,Data!$C$2:$C$1823,0),0))/INDEX(Data!$E$2:$E$1823,MATCH('Ratios - Total'!$C253,IF(Data!$A$2:$A$1823='Ratios - Total'!$A253,Data!$C$2:$C$1823,0),0)),"Missing Data")</f>
        <v>Missing Data</v>
      </c>
      <c r="N253" s="5"/>
      <c r="O253" s="5" t="str">
        <f t="array" ref="O253">IFERROR(INDEX(Data!$G$2:$G$1823,MATCH('Ratios - Total'!$C253,IF(Data!$A$2:$A$1823='Ratios - Total'!$A253,Data!$C$2:$C$1823,0),0))/INDEX(Data!$F$2:$F$1823,MATCH('Ratios - Total'!$C253,IF(Data!$A$2:$A$1823='Ratios - Total'!$A253,Data!$C$2:$C$1823,0),0)),"Missing Data")</f>
        <v>Missing Data</v>
      </c>
      <c r="P253" s="5" t="str">
        <f t="array" ref="P253">IFERROR(INDEX(Data!$H$2:$H$1823,MATCH('Ratios - Total'!$C253,IF(Data!$A$2:$A$1823='Ratios - Total'!$A253,Data!$C$2:$C$1823,0),0))/INDEX(Data!$G$2:$G$1823,MATCH('Ratios - Total'!$C253,IF(Data!$A$2:$A$1823='Ratios - Total'!$A253,Data!$C$2:$C$1823,0),0)),"Missing Data")</f>
        <v>Missing Data</v>
      </c>
      <c r="Q253" s="5"/>
      <c r="R253" s="5" t="str">
        <f t="array" ref="R253">IFERROR(INDEX(Data!$L$2:$L$1823,MATCH('Ratios - Total'!$C253,IF(Data!$A$2:$A$1823='Ratios - Total'!$A253,Data!$C$2:$C$1823,0),0))/INDEX(Data!$G$2:$G$1823,MATCH('Ratios - Total'!$C253,IF(Data!$A$2:$A$1823='Ratios - Total'!$A253,Data!$C$2:$C$1823,0),0)),"Missing Data")</f>
        <v>Missing Data</v>
      </c>
      <c r="S253" s="5"/>
      <c r="T253" s="5">
        <f t="array" ref="T253">IFERROR(INDEX(Data!$H$2:$H$1823,MATCH('Ratios - Total'!$C253,IF(Data!$A$2:$A$1823='Ratios - Total'!$A253,Data!$C$2:$C$1823,0),0))/INDEX(Data!$L$2:$L$1823,MATCH('Ratios - Total'!$C253,IF(Data!$A$2:$A$1823='Ratios - Total'!$A253,Data!$C$2:$C$1823,0),0)),"Missing Data")</f>
        <v>18393.651510318257</v>
      </c>
      <c r="U253" s="5">
        <f t="array" ref="U253">IFERROR(INDEX(Data!$K$2:$K$1823,MATCH('Ratios - Total'!$C253,IF(Data!$A$2:$A$1823='Ratios - Total'!$A253,Data!$C$2:$C$1823,0),0))/INDEX(Data!$H$2:$H$1823,MATCH('Ratios - Total'!$C253,IF(Data!$A$2:$A$1823='Ratios - Total'!$A253,Data!$C$2:$C$1823,0),0)),"Missing Data")</f>
        <v>0.62142767799549969</v>
      </c>
      <c r="V253" s="5">
        <f t="array" ref="V253">IFERROR(INDEX(Data!$K$2:$K$1823,MATCH('Ratios - Total'!$C253,IF(Data!$A$2:$A$1823='Ratios - Total'!$A253,Data!$C$2:$C$1823,0),0))/INDEX(Data!$L$2:$L$1823,MATCH('Ratios - Total'!$C253,IF(Data!$A$2:$A$1823='Ratios - Total'!$A253,Data!$C$2:$C$1823,0),0)),"Missing Data")</f>
        <v>11430.324147915491</v>
      </c>
      <c r="W253" s="5">
        <f t="shared" si="4"/>
        <v>6963.3273624027661</v>
      </c>
      <c r="X253" s="5" t="str">
        <f t="array" ref="X253">IFERROR(INDEX(Data!$K$2:$K$1823,MATCH('Ratios - Total'!$C253,IF(Data!$A$2:$A$1823='Ratios - Total'!$A253,Data!$C$2:$C$1823,0),0))/INDEX(Data!$G$2:$G$1823,MATCH('Ratios - Total'!$C253,IF(Data!$A$2:$A$1823='Ratios - Total'!$A253,Data!$C$2:$C$1823,0),0)),"Missing Data")</f>
        <v>Missing Data</v>
      </c>
    </row>
    <row r="254" spans="1:24" x14ac:dyDescent="0.25">
      <c r="A254" s="22" t="s">
        <v>90</v>
      </c>
      <c r="B254" s="22" t="s">
        <v>91</v>
      </c>
      <c r="C254" s="22">
        <v>1980</v>
      </c>
      <c r="D254" s="5">
        <f t="array" ref="D254">IFERROR(INDEX(Data!$H$2:$H$1823,MATCH('Ratios - Total'!$C254,IF(Data!$A$2:$A$1823='Ratios - Total'!$A254,Data!$C$2:$C$1823,0),0))/INDEX(Data!$D$2:$D$1823,MATCH('Ratios - Total'!$C254,IF(Data!$A$2:$A$1823='Ratios - Total'!$A254,Data!$C$2:$C$1823,0),0)),"Missing Data")</f>
        <v>437.58942484304873</v>
      </c>
      <c r="E254" s="22"/>
      <c r="F254" s="5">
        <f t="array" ref="F254">IFERROR(INDEX(Data!$G$2:$G$1823,MATCH('Ratios - Total'!$C254,IF(Data!$A$2:$A$1823='Ratios - Total'!$A254,Data!$C$2:$C$1823,0),0))/INDEX(Data!$D$2:$D$1823,MATCH('Ratios - Total'!$C254,IF(Data!$A$2:$A$1823='Ratios - Total'!$A254,Data!$C$2:$C$1823,0),0)),"Missing Data")</f>
        <v>0</v>
      </c>
      <c r="G254" s="5"/>
      <c r="H254" s="5" t="str">
        <f t="array" ref="H254">IFERROR(INDEX(Data!$H$2:$H$1823,MATCH('Ratios - Total'!$C254,IF(Data!$A$2:$A$1823='Ratios - Total'!$A254,Data!$C$2:$C$1823,0),0))/INDEX(Data!$G$2:$G$1823,MATCH('Ratios - Total'!$C254,IF(Data!$A$2:$A$1823='Ratios - Total'!$A254,Data!$C$2:$C$1823,0),0)),"Missing Data")</f>
        <v>Missing Data</v>
      </c>
      <c r="I254" s="5">
        <f t="array" ref="I254">IFERROR(INDEX(Data!$G$2:$G$1823,MATCH('Ratios - Total'!$C254,IF(Data!$A$2:$A$1823='Ratios - Total'!$A254,Data!$C$2:$C$1823,0),0))/INDEX(Data!$D$2:$D$1823,MATCH('Ratios - Total'!$C254,IF(Data!$A$2:$A$1823='Ratios - Total'!$A254,Data!$C$2:$C$1823,0),0)),"Missing Data")</f>
        <v>0</v>
      </c>
      <c r="J254" s="22"/>
      <c r="K254" s="5">
        <f t="array" ref="K254">IFERROR(INDEX(Data!$E$2:$E$1823,MATCH('Ratios - Total'!$C254,IF(Data!$A$2:$A$1823='Ratios - Total'!$A254,Data!$C$2:$C$1823,0),0))/INDEX(Data!$D$2:$D$1823,MATCH('Ratios - Total'!$C254,IF(Data!$A$2:$A$1823='Ratios - Total'!$A254,Data!$C$2:$C$1823,0),0)),"Missing Data")</f>
        <v>0</v>
      </c>
      <c r="L254" s="5"/>
      <c r="M254" s="5" t="str">
        <f t="array" ref="M254">IFERROR(INDEX(Data!$F$2:$F$1823,MATCH('Ratios - Total'!$C254,IF(Data!$A$2:$A$1823='Ratios - Total'!$A254,Data!$C$2:$C$1823,0),0))/INDEX(Data!$E$2:$E$1823,MATCH('Ratios - Total'!$C254,IF(Data!$A$2:$A$1823='Ratios - Total'!$A254,Data!$C$2:$C$1823,0),0)),"Missing Data")</f>
        <v>Missing Data</v>
      </c>
      <c r="N254" s="5"/>
      <c r="O254" s="5" t="str">
        <f t="array" ref="O254">IFERROR(INDEX(Data!$G$2:$G$1823,MATCH('Ratios - Total'!$C254,IF(Data!$A$2:$A$1823='Ratios - Total'!$A254,Data!$C$2:$C$1823,0),0))/INDEX(Data!$F$2:$F$1823,MATCH('Ratios - Total'!$C254,IF(Data!$A$2:$A$1823='Ratios - Total'!$A254,Data!$C$2:$C$1823,0),0)),"Missing Data")</f>
        <v>Missing Data</v>
      </c>
      <c r="P254" s="5" t="str">
        <f t="array" ref="P254">IFERROR(INDEX(Data!$H$2:$H$1823,MATCH('Ratios - Total'!$C254,IF(Data!$A$2:$A$1823='Ratios - Total'!$A254,Data!$C$2:$C$1823,0),0))/INDEX(Data!$G$2:$G$1823,MATCH('Ratios - Total'!$C254,IF(Data!$A$2:$A$1823='Ratios - Total'!$A254,Data!$C$2:$C$1823,0),0)),"Missing Data")</f>
        <v>Missing Data</v>
      </c>
      <c r="Q254" s="5"/>
      <c r="R254" s="5" t="str">
        <f t="array" ref="R254">IFERROR(INDEX(Data!$L$2:$L$1823,MATCH('Ratios - Total'!$C254,IF(Data!$A$2:$A$1823='Ratios - Total'!$A254,Data!$C$2:$C$1823,0),0))/INDEX(Data!$G$2:$G$1823,MATCH('Ratios - Total'!$C254,IF(Data!$A$2:$A$1823='Ratios - Total'!$A254,Data!$C$2:$C$1823,0),0)),"Missing Data")</f>
        <v>Missing Data</v>
      </c>
      <c r="S254" s="5"/>
      <c r="T254" s="5">
        <f t="array" ref="T254">IFERROR(INDEX(Data!$H$2:$H$1823,MATCH('Ratios - Total'!$C254,IF(Data!$A$2:$A$1823='Ratios - Total'!$A254,Data!$C$2:$C$1823,0),0))/INDEX(Data!$L$2:$L$1823,MATCH('Ratios - Total'!$C254,IF(Data!$A$2:$A$1823='Ratios - Total'!$A254,Data!$C$2:$C$1823,0),0)),"Missing Data")</f>
        <v>21420.907918321082</v>
      </c>
      <c r="U254" s="5">
        <f t="array" ref="U254">IFERROR(INDEX(Data!$K$2:$K$1823,MATCH('Ratios - Total'!$C254,IF(Data!$A$2:$A$1823='Ratios - Total'!$A254,Data!$C$2:$C$1823,0),0))/INDEX(Data!$H$2:$H$1823,MATCH('Ratios - Total'!$C254,IF(Data!$A$2:$A$1823='Ratios - Total'!$A254,Data!$C$2:$C$1823,0),0)),"Missing Data")</f>
        <v>0.53961206130112871</v>
      </c>
      <c r="V254" s="5">
        <f t="array" ref="V254">IFERROR(INDEX(Data!$K$2:$K$1823,MATCH('Ratios - Total'!$C254,IF(Data!$A$2:$A$1823='Ratios - Total'!$A254,Data!$C$2:$C$1823,0),0))/INDEX(Data!$L$2:$L$1823,MATCH('Ratios - Total'!$C254,IF(Data!$A$2:$A$1823='Ratios - Total'!$A254,Data!$C$2:$C$1823,0),0)),"Missing Data")</f>
        <v>11558.98027674691</v>
      </c>
      <c r="W254" s="5">
        <f t="shared" si="4"/>
        <v>9861.9276415741715</v>
      </c>
      <c r="X254" s="5" t="str">
        <f t="array" ref="X254">IFERROR(INDEX(Data!$K$2:$K$1823,MATCH('Ratios - Total'!$C254,IF(Data!$A$2:$A$1823='Ratios - Total'!$A254,Data!$C$2:$C$1823,0),0))/INDEX(Data!$G$2:$G$1823,MATCH('Ratios - Total'!$C254,IF(Data!$A$2:$A$1823='Ratios - Total'!$A254,Data!$C$2:$C$1823,0),0)),"Missing Data")</f>
        <v>Missing Data</v>
      </c>
    </row>
    <row r="255" spans="1:24" x14ac:dyDescent="0.25">
      <c r="A255" s="22" t="s">
        <v>2</v>
      </c>
      <c r="B255" s="22" t="s">
        <v>3</v>
      </c>
      <c r="C255" s="22">
        <v>1980</v>
      </c>
      <c r="D255" s="5">
        <f t="array" ref="D255">IFERROR(INDEX(Data!$H$2:$H$1823,MATCH('Ratios - Total'!$C255,IF(Data!$A$2:$A$1823='Ratios - Total'!$A255,Data!$C$2:$C$1823,0),0))/INDEX(Data!$D$2:$D$1823,MATCH('Ratios - Total'!$C255,IF(Data!$A$2:$A$1823='Ratios - Total'!$A255,Data!$C$2:$C$1823,0),0)),"Missing Data")</f>
        <v>431.80252141493463</v>
      </c>
      <c r="E255" s="22"/>
      <c r="F255" s="5">
        <f t="array" ref="F255">IFERROR(INDEX(Data!$G$2:$G$1823,MATCH('Ratios - Total'!$C255,IF(Data!$A$2:$A$1823='Ratios - Total'!$A255,Data!$C$2:$C$1823,0),0))/INDEX(Data!$D$2:$D$1823,MATCH('Ratios - Total'!$C255,IF(Data!$A$2:$A$1823='Ratios - Total'!$A255,Data!$C$2:$C$1823,0),0)),"Missing Data")</f>
        <v>0</v>
      </c>
      <c r="G255" s="5"/>
      <c r="H255" s="5" t="str">
        <f t="array" ref="H255">IFERROR(INDEX(Data!$H$2:$H$1823,MATCH('Ratios - Total'!$C255,IF(Data!$A$2:$A$1823='Ratios - Total'!$A255,Data!$C$2:$C$1823,0),0))/INDEX(Data!$G$2:$G$1823,MATCH('Ratios - Total'!$C255,IF(Data!$A$2:$A$1823='Ratios - Total'!$A255,Data!$C$2:$C$1823,0),0)),"Missing Data")</f>
        <v>Missing Data</v>
      </c>
      <c r="I255" s="5">
        <f t="array" ref="I255">IFERROR(INDEX(Data!$G$2:$G$1823,MATCH('Ratios - Total'!$C255,IF(Data!$A$2:$A$1823='Ratios - Total'!$A255,Data!$C$2:$C$1823,0),0))/INDEX(Data!$D$2:$D$1823,MATCH('Ratios - Total'!$C255,IF(Data!$A$2:$A$1823='Ratios - Total'!$A255,Data!$C$2:$C$1823,0),0)),"Missing Data")</f>
        <v>0</v>
      </c>
      <c r="J255" s="22"/>
      <c r="K255" s="5">
        <f t="array" ref="K255">IFERROR(INDEX(Data!$E$2:$E$1823,MATCH('Ratios - Total'!$C255,IF(Data!$A$2:$A$1823='Ratios - Total'!$A255,Data!$C$2:$C$1823,0),0))/INDEX(Data!$D$2:$D$1823,MATCH('Ratios - Total'!$C255,IF(Data!$A$2:$A$1823='Ratios - Total'!$A255,Data!$C$2:$C$1823,0),0)),"Missing Data")</f>
        <v>0</v>
      </c>
      <c r="L255" s="5"/>
      <c r="M255" s="5" t="str">
        <f t="array" ref="M255">IFERROR(INDEX(Data!$F$2:$F$1823,MATCH('Ratios - Total'!$C255,IF(Data!$A$2:$A$1823='Ratios - Total'!$A255,Data!$C$2:$C$1823,0),0))/INDEX(Data!$E$2:$E$1823,MATCH('Ratios - Total'!$C255,IF(Data!$A$2:$A$1823='Ratios - Total'!$A255,Data!$C$2:$C$1823,0),0)),"Missing Data")</f>
        <v>Missing Data</v>
      </c>
      <c r="N255" s="5"/>
      <c r="O255" s="5" t="str">
        <f t="array" ref="O255">IFERROR(INDEX(Data!$G$2:$G$1823,MATCH('Ratios - Total'!$C255,IF(Data!$A$2:$A$1823='Ratios - Total'!$A255,Data!$C$2:$C$1823,0),0))/INDEX(Data!$F$2:$F$1823,MATCH('Ratios - Total'!$C255,IF(Data!$A$2:$A$1823='Ratios - Total'!$A255,Data!$C$2:$C$1823,0),0)),"Missing Data")</f>
        <v>Missing Data</v>
      </c>
      <c r="P255" s="5" t="str">
        <f t="array" ref="P255">IFERROR(INDEX(Data!$H$2:$H$1823,MATCH('Ratios - Total'!$C255,IF(Data!$A$2:$A$1823='Ratios - Total'!$A255,Data!$C$2:$C$1823,0),0))/INDEX(Data!$G$2:$G$1823,MATCH('Ratios - Total'!$C255,IF(Data!$A$2:$A$1823='Ratios - Total'!$A255,Data!$C$2:$C$1823,0),0)),"Missing Data")</f>
        <v>Missing Data</v>
      </c>
      <c r="Q255" s="5"/>
      <c r="R255" s="5" t="str">
        <f t="array" ref="R255">IFERROR(INDEX(Data!$L$2:$L$1823,MATCH('Ratios - Total'!$C255,IF(Data!$A$2:$A$1823='Ratios - Total'!$A255,Data!$C$2:$C$1823,0),0))/INDEX(Data!$G$2:$G$1823,MATCH('Ratios - Total'!$C255,IF(Data!$A$2:$A$1823='Ratios - Total'!$A255,Data!$C$2:$C$1823,0),0)),"Missing Data")</f>
        <v>Missing Data</v>
      </c>
      <c r="S255" s="5"/>
      <c r="T255" s="5">
        <f t="array" ref="T255">IFERROR(INDEX(Data!$H$2:$H$1823,MATCH('Ratios - Total'!$C255,IF(Data!$A$2:$A$1823='Ratios - Total'!$A255,Data!$C$2:$C$1823,0),0))/INDEX(Data!$L$2:$L$1823,MATCH('Ratios - Total'!$C255,IF(Data!$A$2:$A$1823='Ratios - Total'!$A255,Data!$C$2:$C$1823,0),0)),"Missing Data")</f>
        <v>24025.471753675032</v>
      </c>
      <c r="U255" s="5">
        <f t="array" ref="U255">IFERROR(INDEX(Data!$K$2:$K$1823,MATCH('Ratios - Total'!$C255,IF(Data!$A$2:$A$1823='Ratios - Total'!$A255,Data!$C$2:$C$1823,0),0))/INDEX(Data!$H$2:$H$1823,MATCH('Ratios - Total'!$C255,IF(Data!$A$2:$A$1823='Ratios - Total'!$A255,Data!$C$2:$C$1823,0),0)),"Missing Data")</f>
        <v>0.56278459918060342</v>
      </c>
      <c r="V255" s="5">
        <f t="array" ref="V255">IFERROR(INDEX(Data!$K$2:$K$1823,MATCH('Ratios - Total'!$C255,IF(Data!$A$2:$A$1823='Ratios - Total'!$A255,Data!$C$2:$C$1823,0),0))/INDEX(Data!$L$2:$L$1823,MATCH('Ratios - Total'!$C255,IF(Data!$A$2:$A$1823='Ratios - Total'!$A255,Data!$C$2:$C$1823,0),0)),"Missing Data")</f>
        <v>13521.165491016913</v>
      </c>
      <c r="W255" s="5">
        <f t="shared" si="4"/>
        <v>10504.30626265812</v>
      </c>
      <c r="X255" s="5" t="str">
        <f t="array" ref="X255">IFERROR(INDEX(Data!$K$2:$K$1823,MATCH('Ratios - Total'!$C255,IF(Data!$A$2:$A$1823='Ratios - Total'!$A255,Data!$C$2:$C$1823,0),0))/INDEX(Data!$G$2:$G$1823,MATCH('Ratios - Total'!$C255,IF(Data!$A$2:$A$1823='Ratios - Total'!$A255,Data!$C$2:$C$1823,0),0)),"Missing Data")</f>
        <v>Missing Data</v>
      </c>
    </row>
    <row r="256" spans="1:24" x14ac:dyDescent="0.25">
      <c r="A256" s="22" t="s">
        <v>92</v>
      </c>
      <c r="B256" s="22" t="s">
        <v>93</v>
      </c>
      <c r="C256" s="22">
        <v>1980</v>
      </c>
      <c r="D256" s="5">
        <f t="array" ref="D256">IFERROR(INDEX(Data!$H$2:$H$1823,MATCH('Ratios - Total'!$C256,IF(Data!$A$2:$A$1823='Ratios - Total'!$A256,Data!$C$2:$C$1823,0),0))/INDEX(Data!$D$2:$D$1823,MATCH('Ratios - Total'!$C256,IF(Data!$A$2:$A$1823='Ratios - Total'!$A256,Data!$C$2:$C$1823,0),0)),"Missing Data")</f>
        <v>561.64458523898293</v>
      </c>
      <c r="E256" s="22"/>
      <c r="F256" s="5">
        <f t="array" ref="F256">IFERROR(INDEX(Data!$G$2:$G$1823,MATCH('Ratios - Total'!$C256,IF(Data!$A$2:$A$1823='Ratios - Total'!$A256,Data!$C$2:$C$1823,0),0))/INDEX(Data!$D$2:$D$1823,MATCH('Ratios - Total'!$C256,IF(Data!$A$2:$A$1823='Ratios - Total'!$A256,Data!$C$2:$C$1823,0),0)),"Missing Data")</f>
        <v>0</v>
      </c>
      <c r="G256" s="5"/>
      <c r="H256" s="5" t="str">
        <f t="array" ref="H256">IFERROR(INDEX(Data!$H$2:$H$1823,MATCH('Ratios - Total'!$C256,IF(Data!$A$2:$A$1823='Ratios - Total'!$A256,Data!$C$2:$C$1823,0),0))/INDEX(Data!$G$2:$G$1823,MATCH('Ratios - Total'!$C256,IF(Data!$A$2:$A$1823='Ratios - Total'!$A256,Data!$C$2:$C$1823,0),0)),"Missing Data")</f>
        <v>Missing Data</v>
      </c>
      <c r="I256" s="5">
        <f t="array" ref="I256">IFERROR(INDEX(Data!$G$2:$G$1823,MATCH('Ratios - Total'!$C256,IF(Data!$A$2:$A$1823='Ratios - Total'!$A256,Data!$C$2:$C$1823,0),0))/INDEX(Data!$D$2:$D$1823,MATCH('Ratios - Total'!$C256,IF(Data!$A$2:$A$1823='Ratios - Total'!$A256,Data!$C$2:$C$1823,0),0)),"Missing Data")</f>
        <v>0</v>
      </c>
      <c r="J256" s="22"/>
      <c r="K256" s="5">
        <f t="array" ref="K256">IFERROR(INDEX(Data!$E$2:$E$1823,MATCH('Ratios - Total'!$C256,IF(Data!$A$2:$A$1823='Ratios - Total'!$A256,Data!$C$2:$C$1823,0),0))/INDEX(Data!$D$2:$D$1823,MATCH('Ratios - Total'!$C256,IF(Data!$A$2:$A$1823='Ratios - Total'!$A256,Data!$C$2:$C$1823,0),0)),"Missing Data")</f>
        <v>0</v>
      </c>
      <c r="L256" s="5"/>
      <c r="M256" s="5" t="str">
        <f t="array" ref="M256">IFERROR(INDEX(Data!$F$2:$F$1823,MATCH('Ratios - Total'!$C256,IF(Data!$A$2:$A$1823='Ratios - Total'!$A256,Data!$C$2:$C$1823,0),0))/INDEX(Data!$E$2:$E$1823,MATCH('Ratios - Total'!$C256,IF(Data!$A$2:$A$1823='Ratios - Total'!$A256,Data!$C$2:$C$1823,0),0)),"Missing Data")</f>
        <v>Missing Data</v>
      </c>
      <c r="N256" s="5"/>
      <c r="O256" s="5" t="str">
        <f t="array" ref="O256">IFERROR(INDEX(Data!$G$2:$G$1823,MATCH('Ratios - Total'!$C256,IF(Data!$A$2:$A$1823='Ratios - Total'!$A256,Data!$C$2:$C$1823,0),0))/INDEX(Data!$F$2:$F$1823,MATCH('Ratios - Total'!$C256,IF(Data!$A$2:$A$1823='Ratios - Total'!$A256,Data!$C$2:$C$1823,0),0)),"Missing Data")</f>
        <v>Missing Data</v>
      </c>
      <c r="P256" s="5" t="str">
        <f t="array" ref="P256">IFERROR(INDEX(Data!$H$2:$H$1823,MATCH('Ratios - Total'!$C256,IF(Data!$A$2:$A$1823='Ratios - Total'!$A256,Data!$C$2:$C$1823,0),0))/INDEX(Data!$G$2:$G$1823,MATCH('Ratios - Total'!$C256,IF(Data!$A$2:$A$1823='Ratios - Total'!$A256,Data!$C$2:$C$1823,0),0)),"Missing Data")</f>
        <v>Missing Data</v>
      </c>
      <c r="Q256" s="5"/>
      <c r="R256" s="5" t="str">
        <f t="array" ref="R256">IFERROR(INDEX(Data!$L$2:$L$1823,MATCH('Ratios - Total'!$C256,IF(Data!$A$2:$A$1823='Ratios - Total'!$A256,Data!$C$2:$C$1823,0),0))/INDEX(Data!$G$2:$G$1823,MATCH('Ratios - Total'!$C256,IF(Data!$A$2:$A$1823='Ratios - Total'!$A256,Data!$C$2:$C$1823,0),0)),"Missing Data")</f>
        <v>Missing Data</v>
      </c>
      <c r="S256" s="5"/>
      <c r="T256" s="5">
        <f t="array" ref="T256">IFERROR(INDEX(Data!$H$2:$H$1823,MATCH('Ratios - Total'!$C256,IF(Data!$A$2:$A$1823='Ratios - Total'!$A256,Data!$C$2:$C$1823,0),0))/INDEX(Data!$L$2:$L$1823,MATCH('Ratios - Total'!$C256,IF(Data!$A$2:$A$1823='Ratios - Total'!$A256,Data!$C$2:$C$1823,0),0)),"Missing Data")</f>
        <v>31587.03819126184</v>
      </c>
      <c r="U256" s="5">
        <f t="array" ref="U256">IFERROR(INDEX(Data!$K$2:$K$1823,MATCH('Ratios - Total'!$C256,IF(Data!$A$2:$A$1823='Ratios - Total'!$A256,Data!$C$2:$C$1823,0),0))/INDEX(Data!$H$2:$H$1823,MATCH('Ratios - Total'!$C256,IF(Data!$A$2:$A$1823='Ratios - Total'!$A256,Data!$C$2:$C$1823,0),0)),"Missing Data")</f>
        <v>0.38794546673087238</v>
      </c>
      <c r="V256" s="5">
        <f t="array" ref="V256">IFERROR(INDEX(Data!$K$2:$K$1823,MATCH('Ratios - Total'!$C256,IF(Data!$A$2:$A$1823='Ratios - Total'!$A256,Data!$C$2:$C$1823,0),0))/INDEX(Data!$L$2:$L$1823,MATCH('Ratios - Total'!$C256,IF(Data!$A$2:$A$1823='Ratios - Total'!$A256,Data!$C$2:$C$1823,0),0)),"Missing Data")</f>
        <v>12254.048273754965</v>
      </c>
      <c r="W256" s="5">
        <f t="shared" si="4"/>
        <v>19332.989917506875</v>
      </c>
      <c r="X256" s="5" t="str">
        <f t="array" ref="X256">IFERROR(INDEX(Data!$K$2:$K$1823,MATCH('Ratios - Total'!$C256,IF(Data!$A$2:$A$1823='Ratios - Total'!$A256,Data!$C$2:$C$1823,0),0))/INDEX(Data!$G$2:$G$1823,MATCH('Ratios - Total'!$C256,IF(Data!$A$2:$A$1823='Ratios - Total'!$A256,Data!$C$2:$C$1823,0),0)),"Missing Data")</f>
        <v>Missing Data</v>
      </c>
    </row>
    <row r="257" spans="1:24" x14ac:dyDescent="0.25">
      <c r="A257" s="22" t="s">
        <v>94</v>
      </c>
      <c r="B257" s="22" t="s">
        <v>95</v>
      </c>
      <c r="C257" s="22">
        <v>1980</v>
      </c>
      <c r="D257" s="5">
        <f t="array" ref="D257">IFERROR(INDEX(Data!$H$2:$H$1823,MATCH('Ratios - Total'!$C257,IF(Data!$A$2:$A$1823='Ratios - Total'!$A257,Data!$C$2:$C$1823,0),0))/INDEX(Data!$D$2:$D$1823,MATCH('Ratios - Total'!$C257,IF(Data!$A$2:$A$1823='Ratios - Total'!$A257,Data!$C$2:$C$1823,0),0)),"Missing Data")</f>
        <v>381.58213078802163</v>
      </c>
      <c r="E257" s="22"/>
      <c r="F257" s="5">
        <f t="array" ref="F257">IFERROR(INDEX(Data!$G$2:$G$1823,MATCH('Ratios - Total'!$C257,IF(Data!$A$2:$A$1823='Ratios - Total'!$A257,Data!$C$2:$C$1823,0),0))/INDEX(Data!$D$2:$D$1823,MATCH('Ratios - Total'!$C257,IF(Data!$A$2:$A$1823='Ratios - Total'!$A257,Data!$C$2:$C$1823,0),0)),"Missing Data")</f>
        <v>0</v>
      </c>
      <c r="G257" s="5"/>
      <c r="H257" s="5" t="str">
        <f t="array" ref="H257">IFERROR(INDEX(Data!$H$2:$H$1823,MATCH('Ratios - Total'!$C257,IF(Data!$A$2:$A$1823='Ratios - Total'!$A257,Data!$C$2:$C$1823,0),0))/INDEX(Data!$G$2:$G$1823,MATCH('Ratios - Total'!$C257,IF(Data!$A$2:$A$1823='Ratios - Total'!$A257,Data!$C$2:$C$1823,0),0)),"Missing Data")</f>
        <v>Missing Data</v>
      </c>
      <c r="I257" s="5">
        <f t="array" ref="I257">IFERROR(INDEX(Data!$G$2:$G$1823,MATCH('Ratios - Total'!$C257,IF(Data!$A$2:$A$1823='Ratios - Total'!$A257,Data!$C$2:$C$1823,0),0))/INDEX(Data!$D$2:$D$1823,MATCH('Ratios - Total'!$C257,IF(Data!$A$2:$A$1823='Ratios - Total'!$A257,Data!$C$2:$C$1823,0),0)),"Missing Data")</f>
        <v>0</v>
      </c>
      <c r="J257" s="22"/>
      <c r="K257" s="5">
        <f t="array" ref="K257">IFERROR(INDEX(Data!$E$2:$E$1823,MATCH('Ratios - Total'!$C257,IF(Data!$A$2:$A$1823='Ratios - Total'!$A257,Data!$C$2:$C$1823,0),0))/INDEX(Data!$D$2:$D$1823,MATCH('Ratios - Total'!$C257,IF(Data!$A$2:$A$1823='Ratios - Total'!$A257,Data!$C$2:$C$1823,0),0)),"Missing Data")</f>
        <v>0</v>
      </c>
      <c r="L257" s="5"/>
      <c r="M257" s="5" t="str">
        <f t="array" ref="M257">IFERROR(INDEX(Data!$F$2:$F$1823,MATCH('Ratios - Total'!$C257,IF(Data!$A$2:$A$1823='Ratios - Total'!$A257,Data!$C$2:$C$1823,0),0))/INDEX(Data!$E$2:$E$1823,MATCH('Ratios - Total'!$C257,IF(Data!$A$2:$A$1823='Ratios - Total'!$A257,Data!$C$2:$C$1823,0),0)),"Missing Data")</f>
        <v>Missing Data</v>
      </c>
      <c r="N257" s="5"/>
      <c r="O257" s="5" t="str">
        <f t="array" ref="O257">IFERROR(INDEX(Data!$G$2:$G$1823,MATCH('Ratios - Total'!$C257,IF(Data!$A$2:$A$1823='Ratios - Total'!$A257,Data!$C$2:$C$1823,0),0))/INDEX(Data!$F$2:$F$1823,MATCH('Ratios - Total'!$C257,IF(Data!$A$2:$A$1823='Ratios - Total'!$A257,Data!$C$2:$C$1823,0),0)),"Missing Data")</f>
        <v>Missing Data</v>
      </c>
      <c r="P257" s="5" t="str">
        <f t="array" ref="P257">IFERROR(INDEX(Data!$H$2:$H$1823,MATCH('Ratios - Total'!$C257,IF(Data!$A$2:$A$1823='Ratios - Total'!$A257,Data!$C$2:$C$1823,0),0))/INDEX(Data!$G$2:$G$1823,MATCH('Ratios - Total'!$C257,IF(Data!$A$2:$A$1823='Ratios - Total'!$A257,Data!$C$2:$C$1823,0),0)),"Missing Data")</f>
        <v>Missing Data</v>
      </c>
      <c r="Q257" s="5"/>
      <c r="R257" s="5" t="str">
        <f t="array" ref="R257">IFERROR(INDEX(Data!$L$2:$L$1823,MATCH('Ratios - Total'!$C257,IF(Data!$A$2:$A$1823='Ratios - Total'!$A257,Data!$C$2:$C$1823,0),0))/INDEX(Data!$G$2:$G$1823,MATCH('Ratios - Total'!$C257,IF(Data!$A$2:$A$1823='Ratios - Total'!$A257,Data!$C$2:$C$1823,0),0)),"Missing Data")</f>
        <v>Missing Data</v>
      </c>
      <c r="S257" s="5"/>
      <c r="T257" s="5">
        <f t="array" ref="T257">IFERROR(INDEX(Data!$H$2:$H$1823,MATCH('Ratios - Total'!$C257,IF(Data!$A$2:$A$1823='Ratios - Total'!$A257,Data!$C$2:$C$1823,0),0))/INDEX(Data!$L$2:$L$1823,MATCH('Ratios - Total'!$C257,IF(Data!$A$2:$A$1823='Ratios - Total'!$A257,Data!$C$2:$C$1823,0),0)),"Missing Data")</f>
        <v>18976.324471181837</v>
      </c>
      <c r="U257" s="5">
        <f t="array" ref="U257">IFERROR(INDEX(Data!$K$2:$K$1823,MATCH('Ratios - Total'!$C257,IF(Data!$A$2:$A$1823='Ratios - Total'!$A257,Data!$C$2:$C$1823,0),0))/INDEX(Data!$H$2:$H$1823,MATCH('Ratios - Total'!$C257,IF(Data!$A$2:$A$1823='Ratios - Total'!$A257,Data!$C$2:$C$1823,0),0)),"Missing Data")</f>
        <v>0.55305005880247482</v>
      </c>
      <c r="V257" s="5">
        <f t="array" ref="V257">IFERROR(INDEX(Data!$K$2:$K$1823,MATCH('Ratios - Total'!$C257,IF(Data!$A$2:$A$1823='Ratios - Total'!$A257,Data!$C$2:$C$1823,0),0))/INDEX(Data!$L$2:$L$1823,MATCH('Ratios - Total'!$C257,IF(Data!$A$2:$A$1823='Ratios - Total'!$A257,Data!$C$2:$C$1823,0),0)),"Missing Data")</f>
        <v>10494.857364641955</v>
      </c>
      <c r="W257" s="5">
        <f t="shared" si="4"/>
        <v>8481.4671065398816</v>
      </c>
      <c r="X257" s="5" t="str">
        <f t="array" ref="X257">IFERROR(INDEX(Data!$K$2:$K$1823,MATCH('Ratios - Total'!$C257,IF(Data!$A$2:$A$1823='Ratios - Total'!$A257,Data!$C$2:$C$1823,0),0))/INDEX(Data!$G$2:$G$1823,MATCH('Ratios - Total'!$C257,IF(Data!$A$2:$A$1823='Ratios - Total'!$A257,Data!$C$2:$C$1823,0),0)),"Missing Data")</f>
        <v>Missing Data</v>
      </c>
    </row>
    <row r="258" spans="1:24" x14ac:dyDescent="0.25">
      <c r="A258" s="22" t="s">
        <v>96</v>
      </c>
      <c r="B258" s="22" t="s">
        <v>97</v>
      </c>
      <c r="C258" s="22">
        <v>1980</v>
      </c>
      <c r="D258" s="5">
        <f t="array" ref="D258">IFERROR(INDEX(Data!$H$2:$H$1823,MATCH('Ratios - Total'!$C258,IF(Data!$A$2:$A$1823='Ratios - Total'!$A258,Data!$C$2:$C$1823,0),0))/INDEX(Data!$D$2:$D$1823,MATCH('Ratios - Total'!$C258,IF(Data!$A$2:$A$1823='Ratios - Total'!$A258,Data!$C$2:$C$1823,0),0)),"Missing Data")</f>
        <v>392.05050356404797</v>
      </c>
      <c r="E258" s="22"/>
      <c r="F258" s="5">
        <f t="array" ref="F258">IFERROR(INDEX(Data!$G$2:$G$1823,MATCH('Ratios - Total'!$C258,IF(Data!$A$2:$A$1823='Ratios - Total'!$A258,Data!$C$2:$C$1823,0),0))/INDEX(Data!$D$2:$D$1823,MATCH('Ratios - Total'!$C258,IF(Data!$A$2:$A$1823='Ratios - Total'!$A258,Data!$C$2:$C$1823,0),0)),"Missing Data")</f>
        <v>0</v>
      </c>
      <c r="G258" s="5"/>
      <c r="H258" s="5" t="str">
        <f t="array" ref="H258">IFERROR(INDEX(Data!$H$2:$H$1823,MATCH('Ratios - Total'!$C258,IF(Data!$A$2:$A$1823='Ratios - Total'!$A258,Data!$C$2:$C$1823,0),0))/INDEX(Data!$G$2:$G$1823,MATCH('Ratios - Total'!$C258,IF(Data!$A$2:$A$1823='Ratios - Total'!$A258,Data!$C$2:$C$1823,0),0)),"Missing Data")</f>
        <v>Missing Data</v>
      </c>
      <c r="I258" s="5">
        <f t="array" ref="I258">IFERROR(INDEX(Data!$G$2:$G$1823,MATCH('Ratios - Total'!$C258,IF(Data!$A$2:$A$1823='Ratios - Total'!$A258,Data!$C$2:$C$1823,0),0))/INDEX(Data!$D$2:$D$1823,MATCH('Ratios - Total'!$C258,IF(Data!$A$2:$A$1823='Ratios - Total'!$A258,Data!$C$2:$C$1823,0),0)),"Missing Data")</f>
        <v>0</v>
      </c>
      <c r="J258" s="22"/>
      <c r="K258" s="5">
        <f t="array" ref="K258">IFERROR(INDEX(Data!$E$2:$E$1823,MATCH('Ratios - Total'!$C258,IF(Data!$A$2:$A$1823='Ratios - Total'!$A258,Data!$C$2:$C$1823,0),0))/INDEX(Data!$D$2:$D$1823,MATCH('Ratios - Total'!$C258,IF(Data!$A$2:$A$1823='Ratios - Total'!$A258,Data!$C$2:$C$1823,0),0)),"Missing Data")</f>
        <v>0</v>
      </c>
      <c r="L258" s="5"/>
      <c r="M258" s="5" t="str">
        <f t="array" ref="M258">IFERROR(INDEX(Data!$F$2:$F$1823,MATCH('Ratios - Total'!$C258,IF(Data!$A$2:$A$1823='Ratios - Total'!$A258,Data!$C$2:$C$1823,0),0))/INDEX(Data!$E$2:$E$1823,MATCH('Ratios - Total'!$C258,IF(Data!$A$2:$A$1823='Ratios - Total'!$A258,Data!$C$2:$C$1823,0),0)),"Missing Data")</f>
        <v>Missing Data</v>
      </c>
      <c r="N258" s="5"/>
      <c r="O258" s="5" t="str">
        <f t="array" ref="O258">IFERROR(INDEX(Data!$G$2:$G$1823,MATCH('Ratios - Total'!$C258,IF(Data!$A$2:$A$1823='Ratios - Total'!$A258,Data!$C$2:$C$1823,0),0))/INDEX(Data!$F$2:$F$1823,MATCH('Ratios - Total'!$C258,IF(Data!$A$2:$A$1823='Ratios - Total'!$A258,Data!$C$2:$C$1823,0),0)),"Missing Data")</f>
        <v>Missing Data</v>
      </c>
      <c r="P258" s="5" t="str">
        <f t="array" ref="P258">IFERROR(INDEX(Data!$H$2:$H$1823,MATCH('Ratios - Total'!$C258,IF(Data!$A$2:$A$1823='Ratios - Total'!$A258,Data!$C$2:$C$1823,0),0))/INDEX(Data!$G$2:$G$1823,MATCH('Ratios - Total'!$C258,IF(Data!$A$2:$A$1823='Ratios - Total'!$A258,Data!$C$2:$C$1823,0),0)),"Missing Data")</f>
        <v>Missing Data</v>
      </c>
      <c r="Q258" s="5"/>
      <c r="R258" s="5" t="str">
        <f t="array" ref="R258">IFERROR(INDEX(Data!$L$2:$L$1823,MATCH('Ratios - Total'!$C258,IF(Data!$A$2:$A$1823='Ratios - Total'!$A258,Data!$C$2:$C$1823,0),0))/INDEX(Data!$G$2:$G$1823,MATCH('Ratios - Total'!$C258,IF(Data!$A$2:$A$1823='Ratios - Total'!$A258,Data!$C$2:$C$1823,0),0)),"Missing Data")</f>
        <v>Missing Data</v>
      </c>
      <c r="S258" s="5"/>
      <c r="T258" s="5">
        <f t="array" ref="T258">IFERROR(INDEX(Data!$H$2:$H$1823,MATCH('Ratios - Total'!$C258,IF(Data!$A$2:$A$1823='Ratios - Total'!$A258,Data!$C$2:$C$1823,0),0))/INDEX(Data!$L$2:$L$1823,MATCH('Ratios - Total'!$C258,IF(Data!$A$2:$A$1823='Ratios - Total'!$A258,Data!$C$2:$C$1823,0),0)),"Missing Data")</f>
        <v>19290.030319139187</v>
      </c>
      <c r="U258" s="5">
        <f t="array" ref="U258">IFERROR(INDEX(Data!$K$2:$K$1823,MATCH('Ratios - Total'!$C258,IF(Data!$A$2:$A$1823='Ratios - Total'!$A258,Data!$C$2:$C$1823,0),0))/INDEX(Data!$H$2:$H$1823,MATCH('Ratios - Total'!$C258,IF(Data!$A$2:$A$1823='Ratios - Total'!$A258,Data!$C$2:$C$1823,0),0)),"Missing Data")</f>
        <v>0.61074529481000039</v>
      </c>
      <c r="V258" s="5">
        <f t="array" ref="V258">IFERROR(INDEX(Data!$K$2:$K$1823,MATCH('Ratios - Total'!$C258,IF(Data!$A$2:$A$1823='Ratios - Total'!$A258,Data!$C$2:$C$1823,0),0))/INDEX(Data!$L$2:$L$1823,MATCH('Ratios - Total'!$C258,IF(Data!$A$2:$A$1823='Ratios - Total'!$A258,Data!$C$2:$C$1823,0),0)),"Missing Data")</f>
        <v>11781.295254156508</v>
      </c>
      <c r="W258" s="5">
        <f t="shared" si="4"/>
        <v>7508.7350649826785</v>
      </c>
      <c r="X258" s="5" t="str">
        <f t="array" ref="X258">IFERROR(INDEX(Data!$K$2:$K$1823,MATCH('Ratios - Total'!$C258,IF(Data!$A$2:$A$1823='Ratios - Total'!$A258,Data!$C$2:$C$1823,0),0))/INDEX(Data!$G$2:$G$1823,MATCH('Ratios - Total'!$C258,IF(Data!$A$2:$A$1823='Ratios - Total'!$A258,Data!$C$2:$C$1823,0),0)),"Missing Data")</f>
        <v>Missing Data</v>
      </c>
    </row>
    <row r="259" spans="1:24" x14ac:dyDescent="0.25">
      <c r="A259" s="22" t="s">
        <v>98</v>
      </c>
      <c r="B259" s="22" t="s">
        <v>99</v>
      </c>
      <c r="C259" s="22">
        <v>1980</v>
      </c>
      <c r="D259" s="5">
        <f t="array" ref="D259">IFERROR(INDEX(Data!$H$2:$H$1823,MATCH('Ratios - Total'!$C259,IF(Data!$A$2:$A$1823='Ratios - Total'!$A259,Data!$C$2:$C$1823,0),0))/INDEX(Data!$D$2:$D$1823,MATCH('Ratios - Total'!$C259,IF(Data!$A$2:$A$1823='Ratios - Total'!$A259,Data!$C$2:$C$1823,0),0)),"Missing Data")</f>
        <v>547.31194475239715</v>
      </c>
      <c r="E259" s="22"/>
      <c r="F259" s="5">
        <f t="array" ref="F259">IFERROR(INDEX(Data!$G$2:$G$1823,MATCH('Ratios - Total'!$C259,IF(Data!$A$2:$A$1823='Ratios - Total'!$A259,Data!$C$2:$C$1823,0),0))/INDEX(Data!$D$2:$D$1823,MATCH('Ratios - Total'!$C259,IF(Data!$A$2:$A$1823='Ratios - Total'!$A259,Data!$C$2:$C$1823,0),0)),"Missing Data")</f>
        <v>0</v>
      </c>
      <c r="G259" s="5"/>
      <c r="H259" s="5" t="str">
        <f t="array" ref="H259">IFERROR(INDEX(Data!$H$2:$H$1823,MATCH('Ratios - Total'!$C259,IF(Data!$A$2:$A$1823='Ratios - Total'!$A259,Data!$C$2:$C$1823,0),0))/INDEX(Data!$G$2:$G$1823,MATCH('Ratios - Total'!$C259,IF(Data!$A$2:$A$1823='Ratios - Total'!$A259,Data!$C$2:$C$1823,0),0)),"Missing Data")</f>
        <v>Missing Data</v>
      </c>
      <c r="I259" s="5">
        <f t="array" ref="I259">IFERROR(INDEX(Data!$G$2:$G$1823,MATCH('Ratios - Total'!$C259,IF(Data!$A$2:$A$1823='Ratios - Total'!$A259,Data!$C$2:$C$1823,0),0))/INDEX(Data!$D$2:$D$1823,MATCH('Ratios - Total'!$C259,IF(Data!$A$2:$A$1823='Ratios - Total'!$A259,Data!$C$2:$C$1823,0),0)),"Missing Data")</f>
        <v>0</v>
      </c>
      <c r="J259" s="22"/>
      <c r="K259" s="5">
        <f t="array" ref="K259">IFERROR(INDEX(Data!$E$2:$E$1823,MATCH('Ratios - Total'!$C259,IF(Data!$A$2:$A$1823='Ratios - Total'!$A259,Data!$C$2:$C$1823,0),0))/INDEX(Data!$D$2:$D$1823,MATCH('Ratios - Total'!$C259,IF(Data!$A$2:$A$1823='Ratios - Total'!$A259,Data!$C$2:$C$1823,0),0)),"Missing Data")</f>
        <v>0</v>
      </c>
      <c r="L259" s="5"/>
      <c r="M259" s="5" t="str">
        <f t="array" ref="M259">IFERROR(INDEX(Data!$F$2:$F$1823,MATCH('Ratios - Total'!$C259,IF(Data!$A$2:$A$1823='Ratios - Total'!$A259,Data!$C$2:$C$1823,0),0))/INDEX(Data!$E$2:$E$1823,MATCH('Ratios - Total'!$C259,IF(Data!$A$2:$A$1823='Ratios - Total'!$A259,Data!$C$2:$C$1823,0),0)),"Missing Data")</f>
        <v>Missing Data</v>
      </c>
      <c r="N259" s="5"/>
      <c r="O259" s="5" t="str">
        <f t="array" ref="O259">IFERROR(INDEX(Data!$G$2:$G$1823,MATCH('Ratios - Total'!$C259,IF(Data!$A$2:$A$1823='Ratios - Total'!$A259,Data!$C$2:$C$1823,0),0))/INDEX(Data!$F$2:$F$1823,MATCH('Ratios - Total'!$C259,IF(Data!$A$2:$A$1823='Ratios - Total'!$A259,Data!$C$2:$C$1823,0),0)),"Missing Data")</f>
        <v>Missing Data</v>
      </c>
      <c r="P259" s="5" t="str">
        <f t="array" ref="P259">IFERROR(INDEX(Data!$H$2:$H$1823,MATCH('Ratios - Total'!$C259,IF(Data!$A$2:$A$1823='Ratios - Total'!$A259,Data!$C$2:$C$1823,0),0))/INDEX(Data!$G$2:$G$1823,MATCH('Ratios - Total'!$C259,IF(Data!$A$2:$A$1823='Ratios - Total'!$A259,Data!$C$2:$C$1823,0),0)),"Missing Data")</f>
        <v>Missing Data</v>
      </c>
      <c r="Q259" s="5"/>
      <c r="R259" s="5" t="str">
        <f t="array" ref="R259">IFERROR(INDEX(Data!$L$2:$L$1823,MATCH('Ratios - Total'!$C259,IF(Data!$A$2:$A$1823='Ratios - Total'!$A259,Data!$C$2:$C$1823,0),0))/INDEX(Data!$G$2:$G$1823,MATCH('Ratios - Total'!$C259,IF(Data!$A$2:$A$1823='Ratios - Total'!$A259,Data!$C$2:$C$1823,0),0)),"Missing Data")</f>
        <v>Missing Data</v>
      </c>
      <c r="S259" s="5"/>
      <c r="T259" s="5">
        <f t="array" ref="T259">IFERROR(INDEX(Data!$H$2:$H$1823,MATCH('Ratios - Total'!$C259,IF(Data!$A$2:$A$1823='Ratios - Total'!$A259,Data!$C$2:$C$1823,0),0))/INDEX(Data!$L$2:$L$1823,MATCH('Ratios - Total'!$C259,IF(Data!$A$2:$A$1823='Ratios - Total'!$A259,Data!$C$2:$C$1823,0),0)),"Missing Data")</f>
        <v>33330.962094339069</v>
      </c>
      <c r="U259" s="5">
        <f t="array" ref="U259">IFERROR(INDEX(Data!$K$2:$K$1823,MATCH('Ratios - Total'!$C259,IF(Data!$A$2:$A$1823='Ratios - Total'!$A259,Data!$C$2:$C$1823,0),0))/INDEX(Data!$H$2:$H$1823,MATCH('Ratios - Total'!$C259,IF(Data!$A$2:$A$1823='Ratios - Total'!$A259,Data!$C$2:$C$1823,0),0)),"Missing Data")</f>
        <v>0.46440816494024562</v>
      </c>
      <c r="V259" s="5">
        <f t="array" ref="V259">IFERROR(INDEX(Data!$K$2:$K$1823,MATCH('Ratios - Total'!$C259,IF(Data!$A$2:$A$1823='Ratios - Total'!$A259,Data!$C$2:$C$1823,0),0))/INDEX(Data!$L$2:$L$1823,MATCH('Ratios - Total'!$C259,IF(Data!$A$2:$A$1823='Ratios - Total'!$A259,Data!$C$2:$C$1823,0),0)),"Missing Data")</f>
        <v>15479.170941924893</v>
      </c>
      <c r="W259" s="5">
        <f t="shared" si="4"/>
        <v>17851.791152414175</v>
      </c>
      <c r="X259" s="5" t="str">
        <f t="array" ref="X259">IFERROR(INDEX(Data!$K$2:$K$1823,MATCH('Ratios - Total'!$C259,IF(Data!$A$2:$A$1823='Ratios - Total'!$A259,Data!$C$2:$C$1823,0),0))/INDEX(Data!$G$2:$G$1823,MATCH('Ratios - Total'!$C259,IF(Data!$A$2:$A$1823='Ratios - Total'!$A259,Data!$C$2:$C$1823,0),0)),"Missing Data")</f>
        <v>Missing Data</v>
      </c>
    </row>
    <row r="260" spans="1:24" x14ac:dyDescent="0.25">
      <c r="A260" s="22" t="s">
        <v>100</v>
      </c>
      <c r="B260" s="22" t="s">
        <v>101</v>
      </c>
      <c r="C260" s="22">
        <v>1980</v>
      </c>
      <c r="D260" s="5">
        <f t="array" ref="D260">IFERROR(INDEX(Data!$H$2:$H$1823,MATCH('Ratios - Total'!$C260,IF(Data!$A$2:$A$1823='Ratios - Total'!$A260,Data!$C$2:$C$1823,0),0))/INDEX(Data!$D$2:$D$1823,MATCH('Ratios - Total'!$C260,IF(Data!$A$2:$A$1823='Ratios - Total'!$A260,Data!$C$2:$C$1823,0),0)),"Missing Data")</f>
        <v>418.87123625758386</v>
      </c>
      <c r="E260" s="22"/>
      <c r="F260" s="5">
        <f t="array" ref="F260">IFERROR(INDEX(Data!$G$2:$G$1823,MATCH('Ratios - Total'!$C260,IF(Data!$A$2:$A$1823='Ratios - Total'!$A260,Data!$C$2:$C$1823,0),0))/INDEX(Data!$D$2:$D$1823,MATCH('Ratios - Total'!$C260,IF(Data!$A$2:$A$1823='Ratios - Total'!$A260,Data!$C$2:$C$1823,0),0)),"Missing Data")</f>
        <v>0</v>
      </c>
      <c r="G260" s="5"/>
      <c r="H260" s="5" t="str">
        <f t="array" ref="H260">IFERROR(INDEX(Data!$H$2:$H$1823,MATCH('Ratios - Total'!$C260,IF(Data!$A$2:$A$1823='Ratios - Total'!$A260,Data!$C$2:$C$1823,0),0))/INDEX(Data!$G$2:$G$1823,MATCH('Ratios - Total'!$C260,IF(Data!$A$2:$A$1823='Ratios - Total'!$A260,Data!$C$2:$C$1823,0),0)),"Missing Data")</f>
        <v>Missing Data</v>
      </c>
      <c r="I260" s="5">
        <f t="array" ref="I260">IFERROR(INDEX(Data!$G$2:$G$1823,MATCH('Ratios - Total'!$C260,IF(Data!$A$2:$A$1823='Ratios - Total'!$A260,Data!$C$2:$C$1823,0),0))/INDEX(Data!$D$2:$D$1823,MATCH('Ratios - Total'!$C260,IF(Data!$A$2:$A$1823='Ratios - Total'!$A260,Data!$C$2:$C$1823,0),0)),"Missing Data")</f>
        <v>0</v>
      </c>
      <c r="J260" s="22"/>
      <c r="K260" s="5">
        <f t="array" ref="K260">IFERROR(INDEX(Data!$E$2:$E$1823,MATCH('Ratios - Total'!$C260,IF(Data!$A$2:$A$1823='Ratios - Total'!$A260,Data!$C$2:$C$1823,0),0))/INDEX(Data!$D$2:$D$1823,MATCH('Ratios - Total'!$C260,IF(Data!$A$2:$A$1823='Ratios - Total'!$A260,Data!$C$2:$C$1823,0),0)),"Missing Data")</f>
        <v>0</v>
      </c>
      <c r="L260" s="5"/>
      <c r="M260" s="5" t="str">
        <f t="array" ref="M260">IFERROR(INDEX(Data!$F$2:$F$1823,MATCH('Ratios - Total'!$C260,IF(Data!$A$2:$A$1823='Ratios - Total'!$A260,Data!$C$2:$C$1823,0),0))/INDEX(Data!$E$2:$E$1823,MATCH('Ratios - Total'!$C260,IF(Data!$A$2:$A$1823='Ratios - Total'!$A260,Data!$C$2:$C$1823,0),0)),"Missing Data")</f>
        <v>Missing Data</v>
      </c>
      <c r="N260" s="5"/>
      <c r="O260" s="5" t="str">
        <f t="array" ref="O260">IFERROR(INDEX(Data!$G$2:$G$1823,MATCH('Ratios - Total'!$C260,IF(Data!$A$2:$A$1823='Ratios - Total'!$A260,Data!$C$2:$C$1823,0),0))/INDEX(Data!$F$2:$F$1823,MATCH('Ratios - Total'!$C260,IF(Data!$A$2:$A$1823='Ratios - Total'!$A260,Data!$C$2:$C$1823,0),0)),"Missing Data")</f>
        <v>Missing Data</v>
      </c>
      <c r="P260" s="5" t="str">
        <f t="array" ref="P260">IFERROR(INDEX(Data!$H$2:$H$1823,MATCH('Ratios - Total'!$C260,IF(Data!$A$2:$A$1823='Ratios - Total'!$A260,Data!$C$2:$C$1823,0),0))/INDEX(Data!$G$2:$G$1823,MATCH('Ratios - Total'!$C260,IF(Data!$A$2:$A$1823='Ratios - Total'!$A260,Data!$C$2:$C$1823,0),0)),"Missing Data")</f>
        <v>Missing Data</v>
      </c>
      <c r="Q260" s="5"/>
      <c r="R260" s="5" t="str">
        <f t="array" ref="R260">IFERROR(INDEX(Data!$L$2:$L$1823,MATCH('Ratios - Total'!$C260,IF(Data!$A$2:$A$1823='Ratios - Total'!$A260,Data!$C$2:$C$1823,0),0))/INDEX(Data!$G$2:$G$1823,MATCH('Ratios - Total'!$C260,IF(Data!$A$2:$A$1823='Ratios - Total'!$A260,Data!$C$2:$C$1823,0),0)),"Missing Data")</f>
        <v>Missing Data</v>
      </c>
      <c r="S260" s="5"/>
      <c r="T260" s="5">
        <f t="array" ref="T260">IFERROR(INDEX(Data!$H$2:$H$1823,MATCH('Ratios - Total'!$C260,IF(Data!$A$2:$A$1823='Ratios - Total'!$A260,Data!$C$2:$C$1823,0),0))/INDEX(Data!$L$2:$L$1823,MATCH('Ratios - Total'!$C260,IF(Data!$A$2:$A$1823='Ratios - Total'!$A260,Data!$C$2:$C$1823,0),0)),"Missing Data")</f>
        <v>20037.850702360814</v>
      </c>
      <c r="U260" s="5">
        <f t="array" ref="U260">IFERROR(INDEX(Data!$K$2:$K$1823,MATCH('Ratios - Total'!$C260,IF(Data!$A$2:$A$1823='Ratios - Total'!$A260,Data!$C$2:$C$1823,0),0))/INDEX(Data!$H$2:$H$1823,MATCH('Ratios - Total'!$C260,IF(Data!$A$2:$A$1823='Ratios - Total'!$A260,Data!$C$2:$C$1823,0),0)),"Missing Data")</f>
        <v>0.57352662749136507</v>
      </c>
      <c r="V260" s="5">
        <f t="array" ref="V260">IFERROR(INDEX(Data!$K$2:$K$1823,MATCH('Ratios - Total'!$C260,IF(Data!$A$2:$A$1823='Ratios - Total'!$A260,Data!$C$2:$C$1823,0),0))/INDEX(Data!$L$2:$L$1823,MATCH('Ratios - Total'!$C260,IF(Data!$A$2:$A$1823='Ratios - Total'!$A260,Data!$C$2:$C$1823,0),0)),"Missing Data")</f>
        <v>11492.240935500478</v>
      </c>
      <c r="W260" s="5">
        <f t="shared" si="4"/>
        <v>8545.6097668603361</v>
      </c>
      <c r="X260" s="5" t="str">
        <f t="array" ref="X260">IFERROR(INDEX(Data!$K$2:$K$1823,MATCH('Ratios - Total'!$C260,IF(Data!$A$2:$A$1823='Ratios - Total'!$A260,Data!$C$2:$C$1823,0),0))/INDEX(Data!$G$2:$G$1823,MATCH('Ratios - Total'!$C260,IF(Data!$A$2:$A$1823='Ratios - Total'!$A260,Data!$C$2:$C$1823,0),0)),"Missing Data")</f>
        <v>Missing Data</v>
      </c>
    </row>
    <row r="261" spans="1:24" x14ac:dyDescent="0.25">
      <c r="A261" s="22" t="s">
        <v>102</v>
      </c>
      <c r="B261" s="22" t="s">
        <v>103</v>
      </c>
      <c r="C261" s="22">
        <v>1980</v>
      </c>
      <c r="D261" s="5">
        <f t="array" ref="D261">IFERROR(INDEX(Data!$H$2:$H$1823,MATCH('Ratios - Total'!$C261,IF(Data!$A$2:$A$1823='Ratios - Total'!$A261,Data!$C$2:$C$1823,0),0))/INDEX(Data!$D$2:$D$1823,MATCH('Ratios - Total'!$C261,IF(Data!$A$2:$A$1823='Ratios - Total'!$A261,Data!$C$2:$C$1823,0),0)),"Missing Data")</f>
        <v>471.96153686987287</v>
      </c>
      <c r="E261" s="22"/>
      <c r="F261" s="5">
        <f t="array" ref="F261">IFERROR(INDEX(Data!$G$2:$G$1823,MATCH('Ratios - Total'!$C261,IF(Data!$A$2:$A$1823='Ratios - Total'!$A261,Data!$C$2:$C$1823,0),0))/INDEX(Data!$D$2:$D$1823,MATCH('Ratios - Total'!$C261,IF(Data!$A$2:$A$1823='Ratios - Total'!$A261,Data!$C$2:$C$1823,0),0)),"Missing Data")</f>
        <v>0</v>
      </c>
      <c r="G261" s="5"/>
      <c r="H261" s="5" t="str">
        <f t="array" ref="H261">IFERROR(INDEX(Data!$H$2:$H$1823,MATCH('Ratios - Total'!$C261,IF(Data!$A$2:$A$1823='Ratios - Total'!$A261,Data!$C$2:$C$1823,0),0))/INDEX(Data!$G$2:$G$1823,MATCH('Ratios - Total'!$C261,IF(Data!$A$2:$A$1823='Ratios - Total'!$A261,Data!$C$2:$C$1823,0),0)),"Missing Data")</f>
        <v>Missing Data</v>
      </c>
      <c r="I261" s="5">
        <f t="array" ref="I261">IFERROR(INDEX(Data!$G$2:$G$1823,MATCH('Ratios - Total'!$C261,IF(Data!$A$2:$A$1823='Ratios - Total'!$A261,Data!$C$2:$C$1823,0),0))/INDEX(Data!$D$2:$D$1823,MATCH('Ratios - Total'!$C261,IF(Data!$A$2:$A$1823='Ratios - Total'!$A261,Data!$C$2:$C$1823,0),0)),"Missing Data")</f>
        <v>0</v>
      </c>
      <c r="J261" s="22"/>
      <c r="K261" s="5">
        <f t="array" ref="K261">IFERROR(INDEX(Data!$E$2:$E$1823,MATCH('Ratios - Total'!$C261,IF(Data!$A$2:$A$1823='Ratios - Total'!$A261,Data!$C$2:$C$1823,0),0))/INDEX(Data!$D$2:$D$1823,MATCH('Ratios - Total'!$C261,IF(Data!$A$2:$A$1823='Ratios - Total'!$A261,Data!$C$2:$C$1823,0),0)),"Missing Data")</f>
        <v>0</v>
      </c>
      <c r="L261" s="5"/>
      <c r="M261" s="5" t="str">
        <f t="array" ref="M261">IFERROR(INDEX(Data!$F$2:$F$1823,MATCH('Ratios - Total'!$C261,IF(Data!$A$2:$A$1823='Ratios - Total'!$A261,Data!$C$2:$C$1823,0),0))/INDEX(Data!$E$2:$E$1823,MATCH('Ratios - Total'!$C261,IF(Data!$A$2:$A$1823='Ratios - Total'!$A261,Data!$C$2:$C$1823,0),0)),"Missing Data")</f>
        <v>Missing Data</v>
      </c>
      <c r="N261" s="5"/>
      <c r="O261" s="5" t="str">
        <f t="array" ref="O261">IFERROR(INDEX(Data!$G$2:$G$1823,MATCH('Ratios - Total'!$C261,IF(Data!$A$2:$A$1823='Ratios - Total'!$A261,Data!$C$2:$C$1823,0),0))/INDEX(Data!$F$2:$F$1823,MATCH('Ratios - Total'!$C261,IF(Data!$A$2:$A$1823='Ratios - Total'!$A261,Data!$C$2:$C$1823,0),0)),"Missing Data")</f>
        <v>Missing Data</v>
      </c>
      <c r="P261" s="5" t="str">
        <f t="array" ref="P261">IFERROR(INDEX(Data!$H$2:$H$1823,MATCH('Ratios - Total'!$C261,IF(Data!$A$2:$A$1823='Ratios - Total'!$A261,Data!$C$2:$C$1823,0),0))/INDEX(Data!$G$2:$G$1823,MATCH('Ratios - Total'!$C261,IF(Data!$A$2:$A$1823='Ratios - Total'!$A261,Data!$C$2:$C$1823,0),0)),"Missing Data")</f>
        <v>Missing Data</v>
      </c>
      <c r="Q261" s="5"/>
      <c r="R261" s="5" t="str">
        <f t="array" ref="R261">IFERROR(INDEX(Data!$L$2:$L$1823,MATCH('Ratios - Total'!$C261,IF(Data!$A$2:$A$1823='Ratios - Total'!$A261,Data!$C$2:$C$1823,0),0))/INDEX(Data!$G$2:$G$1823,MATCH('Ratios - Total'!$C261,IF(Data!$A$2:$A$1823='Ratios - Total'!$A261,Data!$C$2:$C$1823,0),0)),"Missing Data")</f>
        <v>Missing Data</v>
      </c>
      <c r="S261" s="5"/>
      <c r="T261" s="5">
        <f t="array" ref="T261">IFERROR(INDEX(Data!$H$2:$H$1823,MATCH('Ratios - Total'!$C261,IF(Data!$A$2:$A$1823='Ratios - Total'!$A261,Data!$C$2:$C$1823,0),0))/INDEX(Data!$L$2:$L$1823,MATCH('Ratios - Total'!$C261,IF(Data!$A$2:$A$1823='Ratios - Total'!$A261,Data!$C$2:$C$1823,0),0)),"Missing Data")</f>
        <v>27886.992614142226</v>
      </c>
      <c r="U261" s="5">
        <f t="array" ref="U261">IFERROR(INDEX(Data!$K$2:$K$1823,MATCH('Ratios - Total'!$C261,IF(Data!$A$2:$A$1823='Ratios - Total'!$A261,Data!$C$2:$C$1823,0),0))/INDEX(Data!$H$2:$H$1823,MATCH('Ratios - Total'!$C261,IF(Data!$A$2:$A$1823='Ratios - Total'!$A261,Data!$C$2:$C$1823,0),0)),"Missing Data")</f>
        <v>0.53002287868541087</v>
      </c>
      <c r="V261" s="5">
        <f t="array" ref="V261">IFERROR(INDEX(Data!$K$2:$K$1823,MATCH('Ratios - Total'!$C261,IF(Data!$A$2:$A$1823='Ratios - Total'!$A261,Data!$C$2:$C$1823,0),0))/INDEX(Data!$L$2:$L$1823,MATCH('Ratios - Total'!$C261,IF(Data!$A$2:$A$1823='Ratios - Total'!$A261,Data!$C$2:$C$1823,0),0)),"Missing Data")</f>
        <v>14780.744103226454</v>
      </c>
      <c r="W261" s="5">
        <f t="shared" si="4"/>
        <v>13106.248510915771</v>
      </c>
      <c r="X261" s="5" t="str">
        <f t="array" ref="X261">IFERROR(INDEX(Data!$K$2:$K$1823,MATCH('Ratios - Total'!$C261,IF(Data!$A$2:$A$1823='Ratios - Total'!$A261,Data!$C$2:$C$1823,0),0))/INDEX(Data!$G$2:$G$1823,MATCH('Ratios - Total'!$C261,IF(Data!$A$2:$A$1823='Ratios - Total'!$A261,Data!$C$2:$C$1823,0),0)),"Missing Data")</f>
        <v>Missing Data</v>
      </c>
    </row>
    <row r="262" spans="1:24" x14ac:dyDescent="0.25">
      <c r="A262" s="22" t="s">
        <v>104</v>
      </c>
      <c r="B262" s="22" t="s">
        <v>105</v>
      </c>
      <c r="C262" s="22">
        <v>1980</v>
      </c>
      <c r="D262" s="5">
        <f t="array" ref="D262">IFERROR(INDEX(Data!$H$2:$H$1823,MATCH('Ratios - Total'!$C262,IF(Data!$A$2:$A$1823='Ratios - Total'!$A262,Data!$C$2:$C$1823,0),0))/INDEX(Data!$D$2:$D$1823,MATCH('Ratios - Total'!$C262,IF(Data!$A$2:$A$1823='Ratios - Total'!$A262,Data!$C$2:$C$1823,0),0)),"Missing Data")</f>
        <v>699.31781055916997</v>
      </c>
      <c r="E262" s="22"/>
      <c r="F262" s="5">
        <f t="array" ref="F262">IFERROR(INDEX(Data!$G$2:$G$1823,MATCH('Ratios - Total'!$C262,IF(Data!$A$2:$A$1823='Ratios - Total'!$A262,Data!$C$2:$C$1823,0),0))/INDEX(Data!$D$2:$D$1823,MATCH('Ratios - Total'!$C262,IF(Data!$A$2:$A$1823='Ratios - Total'!$A262,Data!$C$2:$C$1823,0),0)),"Missing Data")</f>
        <v>0</v>
      </c>
      <c r="G262" s="5"/>
      <c r="H262" s="5" t="str">
        <f t="array" ref="H262">IFERROR(INDEX(Data!$H$2:$H$1823,MATCH('Ratios - Total'!$C262,IF(Data!$A$2:$A$1823='Ratios - Total'!$A262,Data!$C$2:$C$1823,0),0))/INDEX(Data!$G$2:$G$1823,MATCH('Ratios - Total'!$C262,IF(Data!$A$2:$A$1823='Ratios - Total'!$A262,Data!$C$2:$C$1823,0),0)),"Missing Data")</f>
        <v>Missing Data</v>
      </c>
      <c r="I262" s="5">
        <f t="array" ref="I262">IFERROR(INDEX(Data!$G$2:$G$1823,MATCH('Ratios - Total'!$C262,IF(Data!$A$2:$A$1823='Ratios - Total'!$A262,Data!$C$2:$C$1823,0),0))/INDEX(Data!$D$2:$D$1823,MATCH('Ratios - Total'!$C262,IF(Data!$A$2:$A$1823='Ratios - Total'!$A262,Data!$C$2:$C$1823,0),0)),"Missing Data")</f>
        <v>0</v>
      </c>
      <c r="J262" s="22"/>
      <c r="K262" s="5">
        <f t="array" ref="K262">IFERROR(INDEX(Data!$E$2:$E$1823,MATCH('Ratios - Total'!$C262,IF(Data!$A$2:$A$1823='Ratios - Total'!$A262,Data!$C$2:$C$1823,0),0))/INDEX(Data!$D$2:$D$1823,MATCH('Ratios - Total'!$C262,IF(Data!$A$2:$A$1823='Ratios - Total'!$A262,Data!$C$2:$C$1823,0),0)),"Missing Data")</f>
        <v>0</v>
      </c>
      <c r="L262" s="5"/>
      <c r="M262" s="5" t="str">
        <f t="array" ref="M262">IFERROR(INDEX(Data!$F$2:$F$1823,MATCH('Ratios - Total'!$C262,IF(Data!$A$2:$A$1823='Ratios - Total'!$A262,Data!$C$2:$C$1823,0),0))/INDEX(Data!$E$2:$E$1823,MATCH('Ratios - Total'!$C262,IF(Data!$A$2:$A$1823='Ratios - Total'!$A262,Data!$C$2:$C$1823,0),0)),"Missing Data")</f>
        <v>Missing Data</v>
      </c>
      <c r="N262" s="5"/>
      <c r="O262" s="5" t="str">
        <f t="array" ref="O262">IFERROR(INDEX(Data!$G$2:$G$1823,MATCH('Ratios - Total'!$C262,IF(Data!$A$2:$A$1823='Ratios - Total'!$A262,Data!$C$2:$C$1823,0),0))/INDEX(Data!$F$2:$F$1823,MATCH('Ratios - Total'!$C262,IF(Data!$A$2:$A$1823='Ratios - Total'!$A262,Data!$C$2:$C$1823,0),0)),"Missing Data")</f>
        <v>Missing Data</v>
      </c>
      <c r="P262" s="5" t="str">
        <f t="array" ref="P262">IFERROR(INDEX(Data!$H$2:$H$1823,MATCH('Ratios - Total'!$C262,IF(Data!$A$2:$A$1823='Ratios - Total'!$A262,Data!$C$2:$C$1823,0),0))/INDEX(Data!$G$2:$G$1823,MATCH('Ratios - Total'!$C262,IF(Data!$A$2:$A$1823='Ratios - Total'!$A262,Data!$C$2:$C$1823,0),0)),"Missing Data")</f>
        <v>Missing Data</v>
      </c>
      <c r="Q262" s="5"/>
      <c r="R262" s="5" t="str">
        <f t="array" ref="R262">IFERROR(INDEX(Data!$L$2:$L$1823,MATCH('Ratios - Total'!$C262,IF(Data!$A$2:$A$1823='Ratios - Total'!$A262,Data!$C$2:$C$1823,0),0))/INDEX(Data!$G$2:$G$1823,MATCH('Ratios - Total'!$C262,IF(Data!$A$2:$A$1823='Ratios - Total'!$A262,Data!$C$2:$C$1823,0),0)),"Missing Data")</f>
        <v>Missing Data</v>
      </c>
      <c r="S262" s="5"/>
      <c r="T262" s="5">
        <f t="array" ref="T262">IFERROR(INDEX(Data!$H$2:$H$1823,MATCH('Ratios - Total'!$C262,IF(Data!$A$2:$A$1823='Ratios - Total'!$A262,Data!$C$2:$C$1823,0),0))/INDEX(Data!$L$2:$L$1823,MATCH('Ratios - Total'!$C262,IF(Data!$A$2:$A$1823='Ratios - Total'!$A262,Data!$C$2:$C$1823,0),0)),"Missing Data")</f>
        <v>27528.309480325421</v>
      </c>
      <c r="U262" s="5">
        <f t="array" ref="U262">IFERROR(INDEX(Data!$K$2:$K$1823,MATCH('Ratios - Total'!$C262,IF(Data!$A$2:$A$1823='Ratios - Total'!$A262,Data!$C$2:$C$1823,0),0))/INDEX(Data!$H$2:$H$1823,MATCH('Ratios - Total'!$C262,IF(Data!$A$2:$A$1823='Ratios - Total'!$A262,Data!$C$2:$C$1823,0),0)),"Missing Data")</f>
        <v>0.47972591667335734</v>
      </c>
      <c r="V262" s="5">
        <f t="array" ref="V262">IFERROR(INDEX(Data!$K$2:$K$1823,MATCH('Ratios - Total'!$C262,IF(Data!$A$2:$A$1823='Ratios - Total'!$A262,Data!$C$2:$C$1823,0),0))/INDEX(Data!$L$2:$L$1823,MATCH('Ratios - Total'!$C262,IF(Data!$A$2:$A$1823='Ratios - Total'!$A262,Data!$C$2:$C$1823,0),0)),"Missing Data")</f>
        <v>13206.043499916985</v>
      </c>
      <c r="W262" s="5">
        <f t="shared" si="4"/>
        <v>14322.265980408436</v>
      </c>
      <c r="X262" s="5" t="str">
        <f t="array" ref="X262">IFERROR(INDEX(Data!$K$2:$K$1823,MATCH('Ratios - Total'!$C262,IF(Data!$A$2:$A$1823='Ratios - Total'!$A262,Data!$C$2:$C$1823,0),0))/INDEX(Data!$G$2:$G$1823,MATCH('Ratios - Total'!$C262,IF(Data!$A$2:$A$1823='Ratios - Total'!$A262,Data!$C$2:$C$1823,0),0)),"Missing Data")</f>
        <v>Missing Data</v>
      </c>
    </row>
    <row r="263" spans="1:24" x14ac:dyDescent="0.25">
      <c r="A263" s="22" t="s">
        <v>4</v>
      </c>
      <c r="B263" s="22" t="s">
        <v>5</v>
      </c>
      <c r="C263" s="22">
        <v>1981</v>
      </c>
      <c r="D263" s="5">
        <f t="array" ref="D263">IFERROR(INDEX(Data!$H$2:$H$1823,MATCH('Ratios - Total'!$C263,IF(Data!$A$2:$A$1823='Ratios - Total'!$A263,Data!$C$2:$C$1823,0),0))/INDEX(Data!$D$2:$D$1823,MATCH('Ratios - Total'!$C263,IF(Data!$A$2:$A$1823='Ratios - Total'!$A263,Data!$C$2:$C$1823,0),0)),"Missing Data")</f>
        <v>341.58752369828198</v>
      </c>
      <c r="E263" s="22"/>
      <c r="F263" s="5">
        <f t="array" ref="F263">IFERROR(INDEX(Data!$G$2:$G$1823,MATCH('Ratios - Total'!$C263,IF(Data!$A$2:$A$1823='Ratios - Total'!$A263,Data!$C$2:$C$1823,0),0))/INDEX(Data!$D$2:$D$1823,MATCH('Ratios - Total'!$C263,IF(Data!$A$2:$A$1823='Ratios - Total'!$A263,Data!$C$2:$C$1823,0),0)),"Missing Data")</f>
        <v>0</v>
      </c>
      <c r="G263" s="5"/>
      <c r="H263" s="5" t="str">
        <f t="array" ref="H263">IFERROR(INDEX(Data!$H$2:$H$1823,MATCH('Ratios - Total'!$C263,IF(Data!$A$2:$A$1823='Ratios - Total'!$A263,Data!$C$2:$C$1823,0),0))/INDEX(Data!$G$2:$G$1823,MATCH('Ratios - Total'!$C263,IF(Data!$A$2:$A$1823='Ratios - Total'!$A263,Data!$C$2:$C$1823,0),0)),"Missing Data")</f>
        <v>Missing Data</v>
      </c>
      <c r="I263" s="5">
        <f t="array" ref="I263">IFERROR(INDEX(Data!$G$2:$G$1823,MATCH('Ratios - Total'!$C263,IF(Data!$A$2:$A$1823='Ratios - Total'!$A263,Data!$C$2:$C$1823,0),0))/INDEX(Data!$D$2:$D$1823,MATCH('Ratios - Total'!$C263,IF(Data!$A$2:$A$1823='Ratios - Total'!$A263,Data!$C$2:$C$1823,0),0)),"Missing Data")</f>
        <v>0</v>
      </c>
      <c r="J263" s="22"/>
      <c r="K263" s="5">
        <f t="array" ref="K263">IFERROR(INDEX(Data!$E$2:$E$1823,MATCH('Ratios - Total'!$C263,IF(Data!$A$2:$A$1823='Ratios - Total'!$A263,Data!$C$2:$C$1823,0),0))/INDEX(Data!$D$2:$D$1823,MATCH('Ratios - Total'!$C263,IF(Data!$A$2:$A$1823='Ratios - Total'!$A263,Data!$C$2:$C$1823,0),0)),"Missing Data")</f>
        <v>0</v>
      </c>
      <c r="L263" s="5"/>
      <c r="M263" s="5" t="str">
        <f t="array" ref="M263">IFERROR(INDEX(Data!$F$2:$F$1823,MATCH('Ratios - Total'!$C263,IF(Data!$A$2:$A$1823='Ratios - Total'!$A263,Data!$C$2:$C$1823,0),0))/INDEX(Data!$E$2:$E$1823,MATCH('Ratios - Total'!$C263,IF(Data!$A$2:$A$1823='Ratios - Total'!$A263,Data!$C$2:$C$1823,0),0)),"Missing Data")</f>
        <v>Missing Data</v>
      </c>
      <c r="N263" s="5"/>
      <c r="O263" s="5" t="str">
        <f t="array" ref="O263">IFERROR(INDEX(Data!$G$2:$G$1823,MATCH('Ratios - Total'!$C263,IF(Data!$A$2:$A$1823='Ratios - Total'!$A263,Data!$C$2:$C$1823,0),0))/INDEX(Data!$F$2:$F$1823,MATCH('Ratios - Total'!$C263,IF(Data!$A$2:$A$1823='Ratios - Total'!$A263,Data!$C$2:$C$1823,0),0)),"Missing Data")</f>
        <v>Missing Data</v>
      </c>
      <c r="P263" s="5" t="str">
        <f t="array" ref="P263">IFERROR(INDEX(Data!$H$2:$H$1823,MATCH('Ratios - Total'!$C263,IF(Data!$A$2:$A$1823='Ratios - Total'!$A263,Data!$C$2:$C$1823,0),0))/INDEX(Data!$G$2:$G$1823,MATCH('Ratios - Total'!$C263,IF(Data!$A$2:$A$1823='Ratios - Total'!$A263,Data!$C$2:$C$1823,0),0)),"Missing Data")</f>
        <v>Missing Data</v>
      </c>
      <c r="Q263" s="5"/>
      <c r="R263" s="5" t="str">
        <f t="array" ref="R263">IFERROR(INDEX(Data!$L$2:$L$1823,MATCH('Ratios - Total'!$C263,IF(Data!$A$2:$A$1823='Ratios - Total'!$A263,Data!$C$2:$C$1823,0),0))/INDEX(Data!$G$2:$G$1823,MATCH('Ratios - Total'!$C263,IF(Data!$A$2:$A$1823='Ratios - Total'!$A263,Data!$C$2:$C$1823,0),0)),"Missing Data")</f>
        <v>Missing Data</v>
      </c>
      <c r="S263" s="5"/>
      <c r="T263" s="5">
        <f t="array" ref="T263">IFERROR(INDEX(Data!$H$2:$H$1823,MATCH('Ratios - Total'!$C263,IF(Data!$A$2:$A$1823='Ratios - Total'!$A263,Data!$C$2:$C$1823,0),0))/INDEX(Data!$L$2:$L$1823,MATCH('Ratios - Total'!$C263,IF(Data!$A$2:$A$1823='Ratios - Total'!$A263,Data!$C$2:$C$1823,0),0)),"Missing Data")</f>
        <v>20854.449457808798</v>
      </c>
      <c r="U263" s="5">
        <f t="array" ref="U263">IFERROR(INDEX(Data!$K$2:$K$1823,MATCH('Ratios - Total'!$C263,IF(Data!$A$2:$A$1823='Ratios - Total'!$A263,Data!$C$2:$C$1823,0),0))/INDEX(Data!$H$2:$H$1823,MATCH('Ratios - Total'!$C263,IF(Data!$A$2:$A$1823='Ratios - Total'!$A263,Data!$C$2:$C$1823,0),0)),"Missing Data")</f>
        <v>0.52998008884402459</v>
      </c>
      <c r="V263" s="5">
        <f t="array" ref="V263">IFERROR(INDEX(Data!$K$2:$K$1823,MATCH('Ratios - Total'!$C263,IF(Data!$A$2:$A$1823='Ratios - Total'!$A263,Data!$C$2:$C$1823,0),0))/INDEX(Data!$L$2:$L$1823,MATCH('Ratios - Total'!$C263,IF(Data!$A$2:$A$1823='Ratios - Total'!$A263,Data!$C$2:$C$1823,0),0)),"Missing Data")</f>
        <v>11052.442976442728</v>
      </c>
      <c r="W263" s="5">
        <f t="shared" si="4"/>
        <v>9802.0064813660701</v>
      </c>
      <c r="X263" s="5" t="str">
        <f t="array" ref="X263">IFERROR(INDEX(Data!$K$2:$K$1823,MATCH('Ratios - Total'!$C263,IF(Data!$A$2:$A$1823='Ratios - Total'!$A263,Data!$C$2:$C$1823,0),0))/INDEX(Data!$G$2:$G$1823,MATCH('Ratios - Total'!$C263,IF(Data!$A$2:$A$1823='Ratios - Total'!$A263,Data!$C$2:$C$1823,0),0)),"Missing Data")</f>
        <v>Missing Data</v>
      </c>
    </row>
    <row r="264" spans="1:24" x14ac:dyDescent="0.25">
      <c r="A264" s="22" t="s">
        <v>6</v>
      </c>
      <c r="B264" s="22" t="s">
        <v>7</v>
      </c>
      <c r="C264" s="22">
        <v>1981</v>
      </c>
      <c r="D264" s="5">
        <f t="array" ref="D264">IFERROR(INDEX(Data!$H$2:$H$1823,MATCH('Ratios - Total'!$C264,IF(Data!$A$2:$A$1823='Ratios - Total'!$A264,Data!$C$2:$C$1823,0),0))/INDEX(Data!$D$2:$D$1823,MATCH('Ratios - Total'!$C264,IF(Data!$A$2:$A$1823='Ratios - Total'!$A264,Data!$C$2:$C$1823,0),0)),"Missing Data")</f>
        <v>1534.0018208189863</v>
      </c>
      <c r="E264" s="22"/>
      <c r="F264" s="5">
        <f t="array" ref="F264">IFERROR(INDEX(Data!$G$2:$G$1823,MATCH('Ratios - Total'!$C264,IF(Data!$A$2:$A$1823='Ratios - Total'!$A264,Data!$C$2:$C$1823,0),0))/INDEX(Data!$D$2:$D$1823,MATCH('Ratios - Total'!$C264,IF(Data!$A$2:$A$1823='Ratios - Total'!$A264,Data!$C$2:$C$1823,0),0)),"Missing Data")</f>
        <v>0</v>
      </c>
      <c r="G264" s="5"/>
      <c r="H264" s="5" t="str">
        <f t="array" ref="H264">IFERROR(INDEX(Data!$H$2:$H$1823,MATCH('Ratios - Total'!$C264,IF(Data!$A$2:$A$1823='Ratios - Total'!$A264,Data!$C$2:$C$1823,0),0))/INDEX(Data!$G$2:$G$1823,MATCH('Ratios - Total'!$C264,IF(Data!$A$2:$A$1823='Ratios - Total'!$A264,Data!$C$2:$C$1823,0),0)),"Missing Data")</f>
        <v>Missing Data</v>
      </c>
      <c r="I264" s="5">
        <f t="array" ref="I264">IFERROR(INDEX(Data!$G$2:$G$1823,MATCH('Ratios - Total'!$C264,IF(Data!$A$2:$A$1823='Ratios - Total'!$A264,Data!$C$2:$C$1823,0),0))/INDEX(Data!$D$2:$D$1823,MATCH('Ratios - Total'!$C264,IF(Data!$A$2:$A$1823='Ratios - Total'!$A264,Data!$C$2:$C$1823,0),0)),"Missing Data")</f>
        <v>0</v>
      </c>
      <c r="J264" s="22"/>
      <c r="K264" s="5">
        <f t="array" ref="K264">IFERROR(INDEX(Data!$E$2:$E$1823,MATCH('Ratios - Total'!$C264,IF(Data!$A$2:$A$1823='Ratios - Total'!$A264,Data!$C$2:$C$1823,0),0))/INDEX(Data!$D$2:$D$1823,MATCH('Ratios - Total'!$C264,IF(Data!$A$2:$A$1823='Ratios - Total'!$A264,Data!$C$2:$C$1823,0),0)),"Missing Data")</f>
        <v>0</v>
      </c>
      <c r="L264" s="5"/>
      <c r="M264" s="5" t="str">
        <f t="array" ref="M264">IFERROR(INDEX(Data!$F$2:$F$1823,MATCH('Ratios - Total'!$C264,IF(Data!$A$2:$A$1823='Ratios - Total'!$A264,Data!$C$2:$C$1823,0),0))/INDEX(Data!$E$2:$E$1823,MATCH('Ratios - Total'!$C264,IF(Data!$A$2:$A$1823='Ratios - Total'!$A264,Data!$C$2:$C$1823,0),0)),"Missing Data")</f>
        <v>Missing Data</v>
      </c>
      <c r="N264" s="5"/>
      <c r="O264" s="5" t="str">
        <f t="array" ref="O264">IFERROR(INDEX(Data!$G$2:$G$1823,MATCH('Ratios - Total'!$C264,IF(Data!$A$2:$A$1823='Ratios - Total'!$A264,Data!$C$2:$C$1823,0),0))/INDEX(Data!$F$2:$F$1823,MATCH('Ratios - Total'!$C264,IF(Data!$A$2:$A$1823='Ratios - Total'!$A264,Data!$C$2:$C$1823,0),0)),"Missing Data")</f>
        <v>Missing Data</v>
      </c>
      <c r="P264" s="5" t="str">
        <f t="array" ref="P264">IFERROR(INDEX(Data!$H$2:$H$1823,MATCH('Ratios - Total'!$C264,IF(Data!$A$2:$A$1823='Ratios - Total'!$A264,Data!$C$2:$C$1823,0),0))/INDEX(Data!$G$2:$G$1823,MATCH('Ratios - Total'!$C264,IF(Data!$A$2:$A$1823='Ratios - Total'!$A264,Data!$C$2:$C$1823,0),0)),"Missing Data")</f>
        <v>Missing Data</v>
      </c>
      <c r="Q264" s="5"/>
      <c r="R264" s="5" t="str">
        <f t="array" ref="R264">IFERROR(INDEX(Data!$L$2:$L$1823,MATCH('Ratios - Total'!$C264,IF(Data!$A$2:$A$1823='Ratios - Total'!$A264,Data!$C$2:$C$1823,0),0))/INDEX(Data!$G$2:$G$1823,MATCH('Ratios - Total'!$C264,IF(Data!$A$2:$A$1823='Ratios - Total'!$A264,Data!$C$2:$C$1823,0),0)),"Missing Data")</f>
        <v>Missing Data</v>
      </c>
      <c r="S264" s="5"/>
      <c r="T264" s="5">
        <f t="array" ref="T264">IFERROR(INDEX(Data!$H$2:$H$1823,MATCH('Ratios - Total'!$C264,IF(Data!$A$2:$A$1823='Ratios - Total'!$A264,Data!$C$2:$C$1823,0),0))/INDEX(Data!$L$2:$L$1823,MATCH('Ratios - Total'!$C264,IF(Data!$A$2:$A$1823='Ratios - Total'!$A264,Data!$C$2:$C$1823,0),0)),"Missing Data")</f>
        <v>62025.992657004834</v>
      </c>
      <c r="U264" s="5">
        <f t="array" ref="U264">IFERROR(INDEX(Data!$K$2:$K$1823,MATCH('Ratios - Total'!$C264,IF(Data!$A$2:$A$1823='Ratios - Total'!$A264,Data!$C$2:$C$1823,0),0))/INDEX(Data!$H$2:$H$1823,MATCH('Ratios - Total'!$C264,IF(Data!$A$2:$A$1823='Ratios - Total'!$A264,Data!$C$2:$C$1823,0),0)),"Missing Data")</f>
        <v>0.39604714634954102</v>
      </c>
      <c r="V264" s="5">
        <f t="array" ref="V264">IFERROR(INDEX(Data!$K$2:$K$1823,MATCH('Ratios - Total'!$C264,IF(Data!$A$2:$A$1823='Ratios - Total'!$A264,Data!$C$2:$C$1823,0),0))/INDEX(Data!$L$2:$L$1823,MATCH('Ratios - Total'!$C264,IF(Data!$A$2:$A$1823='Ratios - Total'!$A264,Data!$C$2:$C$1823,0),0)),"Missing Data")</f>
        <v>24565.217391304348</v>
      </c>
      <c r="W264" s="5">
        <f t="shared" si="4"/>
        <v>37460.775265700489</v>
      </c>
      <c r="X264" s="5" t="str">
        <f t="array" ref="X264">IFERROR(INDEX(Data!$K$2:$K$1823,MATCH('Ratios - Total'!$C264,IF(Data!$A$2:$A$1823='Ratios - Total'!$A264,Data!$C$2:$C$1823,0),0))/INDEX(Data!$G$2:$G$1823,MATCH('Ratios - Total'!$C264,IF(Data!$A$2:$A$1823='Ratios - Total'!$A264,Data!$C$2:$C$1823,0),0)),"Missing Data")</f>
        <v>Missing Data</v>
      </c>
    </row>
    <row r="265" spans="1:24" x14ac:dyDescent="0.25">
      <c r="A265" s="22" t="s">
        <v>8</v>
      </c>
      <c r="B265" s="22" t="s">
        <v>9</v>
      </c>
      <c r="C265" s="22">
        <v>1981</v>
      </c>
      <c r="D265" s="5">
        <f t="array" ref="D265">IFERROR(INDEX(Data!$H$2:$H$1823,MATCH('Ratios - Total'!$C265,IF(Data!$A$2:$A$1823='Ratios - Total'!$A265,Data!$C$2:$C$1823,0),0))/INDEX(Data!$D$2:$D$1823,MATCH('Ratios - Total'!$C265,IF(Data!$A$2:$A$1823='Ratios - Total'!$A265,Data!$C$2:$C$1823,0),0)),"Missing Data")</f>
        <v>467.13931848882675</v>
      </c>
      <c r="E265" s="22"/>
      <c r="F265" s="5">
        <f t="array" ref="F265">IFERROR(INDEX(Data!$G$2:$G$1823,MATCH('Ratios - Total'!$C265,IF(Data!$A$2:$A$1823='Ratios - Total'!$A265,Data!$C$2:$C$1823,0),0))/INDEX(Data!$D$2:$D$1823,MATCH('Ratios - Total'!$C265,IF(Data!$A$2:$A$1823='Ratios - Total'!$A265,Data!$C$2:$C$1823,0),0)),"Missing Data")</f>
        <v>0</v>
      </c>
      <c r="G265" s="5"/>
      <c r="H265" s="5" t="str">
        <f t="array" ref="H265">IFERROR(INDEX(Data!$H$2:$H$1823,MATCH('Ratios - Total'!$C265,IF(Data!$A$2:$A$1823='Ratios - Total'!$A265,Data!$C$2:$C$1823,0),0))/INDEX(Data!$G$2:$G$1823,MATCH('Ratios - Total'!$C265,IF(Data!$A$2:$A$1823='Ratios - Total'!$A265,Data!$C$2:$C$1823,0),0)),"Missing Data")</f>
        <v>Missing Data</v>
      </c>
      <c r="I265" s="5">
        <f t="array" ref="I265">IFERROR(INDEX(Data!$G$2:$G$1823,MATCH('Ratios - Total'!$C265,IF(Data!$A$2:$A$1823='Ratios - Total'!$A265,Data!$C$2:$C$1823,0),0))/INDEX(Data!$D$2:$D$1823,MATCH('Ratios - Total'!$C265,IF(Data!$A$2:$A$1823='Ratios - Total'!$A265,Data!$C$2:$C$1823,0),0)),"Missing Data")</f>
        <v>0</v>
      </c>
      <c r="J265" s="22"/>
      <c r="K265" s="5">
        <f t="array" ref="K265">IFERROR(INDEX(Data!$E$2:$E$1823,MATCH('Ratios - Total'!$C265,IF(Data!$A$2:$A$1823='Ratios - Total'!$A265,Data!$C$2:$C$1823,0),0))/INDEX(Data!$D$2:$D$1823,MATCH('Ratios - Total'!$C265,IF(Data!$A$2:$A$1823='Ratios - Total'!$A265,Data!$C$2:$C$1823,0),0)),"Missing Data")</f>
        <v>0</v>
      </c>
      <c r="L265" s="5"/>
      <c r="M265" s="5" t="str">
        <f t="array" ref="M265">IFERROR(INDEX(Data!$F$2:$F$1823,MATCH('Ratios - Total'!$C265,IF(Data!$A$2:$A$1823='Ratios - Total'!$A265,Data!$C$2:$C$1823,0),0))/INDEX(Data!$E$2:$E$1823,MATCH('Ratios - Total'!$C265,IF(Data!$A$2:$A$1823='Ratios - Total'!$A265,Data!$C$2:$C$1823,0),0)),"Missing Data")</f>
        <v>Missing Data</v>
      </c>
      <c r="N265" s="5"/>
      <c r="O265" s="5" t="str">
        <f t="array" ref="O265">IFERROR(INDEX(Data!$G$2:$G$1823,MATCH('Ratios - Total'!$C265,IF(Data!$A$2:$A$1823='Ratios - Total'!$A265,Data!$C$2:$C$1823,0),0))/INDEX(Data!$F$2:$F$1823,MATCH('Ratios - Total'!$C265,IF(Data!$A$2:$A$1823='Ratios - Total'!$A265,Data!$C$2:$C$1823,0),0)),"Missing Data")</f>
        <v>Missing Data</v>
      </c>
      <c r="P265" s="5" t="str">
        <f t="array" ref="P265">IFERROR(INDEX(Data!$H$2:$H$1823,MATCH('Ratios - Total'!$C265,IF(Data!$A$2:$A$1823='Ratios - Total'!$A265,Data!$C$2:$C$1823,0),0))/INDEX(Data!$G$2:$G$1823,MATCH('Ratios - Total'!$C265,IF(Data!$A$2:$A$1823='Ratios - Total'!$A265,Data!$C$2:$C$1823,0),0)),"Missing Data")</f>
        <v>Missing Data</v>
      </c>
      <c r="Q265" s="5"/>
      <c r="R265" s="5" t="str">
        <f t="array" ref="R265">IFERROR(INDEX(Data!$L$2:$L$1823,MATCH('Ratios - Total'!$C265,IF(Data!$A$2:$A$1823='Ratios - Total'!$A265,Data!$C$2:$C$1823,0),0))/INDEX(Data!$G$2:$G$1823,MATCH('Ratios - Total'!$C265,IF(Data!$A$2:$A$1823='Ratios - Total'!$A265,Data!$C$2:$C$1823,0),0)),"Missing Data")</f>
        <v>Missing Data</v>
      </c>
      <c r="S265" s="5"/>
      <c r="T265" s="5">
        <f t="array" ref="T265">IFERROR(INDEX(Data!$H$2:$H$1823,MATCH('Ratios - Total'!$C265,IF(Data!$A$2:$A$1823='Ratios - Total'!$A265,Data!$C$2:$C$1823,0),0))/INDEX(Data!$L$2:$L$1823,MATCH('Ratios - Total'!$C265,IF(Data!$A$2:$A$1823='Ratios - Total'!$A265,Data!$C$2:$C$1823,0),0)),"Missing Data")</f>
        <v>26205.49649651648</v>
      </c>
      <c r="U265" s="5">
        <f t="array" ref="U265">IFERROR(INDEX(Data!$K$2:$K$1823,MATCH('Ratios - Total'!$C265,IF(Data!$A$2:$A$1823='Ratios - Total'!$A265,Data!$C$2:$C$1823,0),0))/INDEX(Data!$H$2:$H$1823,MATCH('Ratios - Total'!$C265,IF(Data!$A$2:$A$1823='Ratios - Total'!$A265,Data!$C$2:$C$1823,0),0)),"Missing Data")</f>
        <v>0.56736743193595829</v>
      </c>
      <c r="V265" s="5">
        <f t="array" ref="V265">IFERROR(INDEX(Data!$K$2:$K$1823,MATCH('Ratios - Total'!$C265,IF(Data!$A$2:$A$1823='Ratios - Total'!$A265,Data!$C$2:$C$1823,0),0))/INDEX(Data!$L$2:$L$1823,MATCH('Ratios - Total'!$C265,IF(Data!$A$2:$A$1823='Ratios - Total'!$A265,Data!$C$2:$C$1823,0),0)),"Missing Data")</f>
        <v>14868.145249835306</v>
      </c>
      <c r="W265" s="5">
        <f t="shared" si="4"/>
        <v>11337.351246681174</v>
      </c>
      <c r="X265" s="5" t="str">
        <f t="array" ref="X265">IFERROR(INDEX(Data!$K$2:$K$1823,MATCH('Ratios - Total'!$C265,IF(Data!$A$2:$A$1823='Ratios - Total'!$A265,Data!$C$2:$C$1823,0),0))/INDEX(Data!$G$2:$G$1823,MATCH('Ratios - Total'!$C265,IF(Data!$A$2:$A$1823='Ratios - Total'!$A265,Data!$C$2:$C$1823,0),0)),"Missing Data")</f>
        <v>Missing Data</v>
      </c>
    </row>
    <row r="266" spans="1:24" x14ac:dyDescent="0.25">
      <c r="A266" s="22" t="s">
        <v>10</v>
      </c>
      <c r="B266" s="22" t="s">
        <v>11</v>
      </c>
      <c r="C266" s="22">
        <v>1981</v>
      </c>
      <c r="D266" s="5">
        <f t="array" ref="D266">IFERROR(INDEX(Data!$H$2:$H$1823,MATCH('Ratios - Total'!$C266,IF(Data!$A$2:$A$1823='Ratios - Total'!$A266,Data!$C$2:$C$1823,0),0))/INDEX(Data!$D$2:$D$1823,MATCH('Ratios - Total'!$C266,IF(Data!$A$2:$A$1823='Ratios - Total'!$A266,Data!$C$2:$C$1823,0),0)),"Missing Data")</f>
        <v>371.1863471370188</v>
      </c>
      <c r="E266" s="22"/>
      <c r="F266" s="5">
        <f t="array" ref="F266">IFERROR(INDEX(Data!$G$2:$G$1823,MATCH('Ratios - Total'!$C266,IF(Data!$A$2:$A$1823='Ratios - Total'!$A266,Data!$C$2:$C$1823,0),0))/INDEX(Data!$D$2:$D$1823,MATCH('Ratios - Total'!$C266,IF(Data!$A$2:$A$1823='Ratios - Total'!$A266,Data!$C$2:$C$1823,0),0)),"Missing Data")</f>
        <v>0</v>
      </c>
      <c r="G266" s="5"/>
      <c r="H266" s="5" t="str">
        <f t="array" ref="H266">IFERROR(INDEX(Data!$H$2:$H$1823,MATCH('Ratios - Total'!$C266,IF(Data!$A$2:$A$1823='Ratios - Total'!$A266,Data!$C$2:$C$1823,0),0))/INDEX(Data!$G$2:$G$1823,MATCH('Ratios - Total'!$C266,IF(Data!$A$2:$A$1823='Ratios - Total'!$A266,Data!$C$2:$C$1823,0),0)),"Missing Data")</f>
        <v>Missing Data</v>
      </c>
      <c r="I266" s="5">
        <f t="array" ref="I266">IFERROR(INDEX(Data!$G$2:$G$1823,MATCH('Ratios - Total'!$C266,IF(Data!$A$2:$A$1823='Ratios - Total'!$A266,Data!$C$2:$C$1823,0),0))/INDEX(Data!$D$2:$D$1823,MATCH('Ratios - Total'!$C266,IF(Data!$A$2:$A$1823='Ratios - Total'!$A266,Data!$C$2:$C$1823,0),0)),"Missing Data")</f>
        <v>0</v>
      </c>
      <c r="J266" s="22"/>
      <c r="K266" s="5">
        <f t="array" ref="K266">IFERROR(INDEX(Data!$E$2:$E$1823,MATCH('Ratios - Total'!$C266,IF(Data!$A$2:$A$1823='Ratios - Total'!$A266,Data!$C$2:$C$1823,0),0))/INDEX(Data!$D$2:$D$1823,MATCH('Ratios - Total'!$C266,IF(Data!$A$2:$A$1823='Ratios - Total'!$A266,Data!$C$2:$C$1823,0),0)),"Missing Data")</f>
        <v>0</v>
      </c>
      <c r="L266" s="5"/>
      <c r="M266" s="5" t="str">
        <f t="array" ref="M266">IFERROR(INDEX(Data!$F$2:$F$1823,MATCH('Ratios - Total'!$C266,IF(Data!$A$2:$A$1823='Ratios - Total'!$A266,Data!$C$2:$C$1823,0),0))/INDEX(Data!$E$2:$E$1823,MATCH('Ratios - Total'!$C266,IF(Data!$A$2:$A$1823='Ratios - Total'!$A266,Data!$C$2:$C$1823,0),0)),"Missing Data")</f>
        <v>Missing Data</v>
      </c>
      <c r="N266" s="5"/>
      <c r="O266" s="5" t="str">
        <f t="array" ref="O266">IFERROR(INDEX(Data!$G$2:$G$1823,MATCH('Ratios - Total'!$C266,IF(Data!$A$2:$A$1823='Ratios - Total'!$A266,Data!$C$2:$C$1823,0),0))/INDEX(Data!$F$2:$F$1823,MATCH('Ratios - Total'!$C266,IF(Data!$A$2:$A$1823='Ratios - Total'!$A266,Data!$C$2:$C$1823,0),0)),"Missing Data")</f>
        <v>Missing Data</v>
      </c>
      <c r="P266" s="5" t="str">
        <f t="array" ref="P266">IFERROR(INDEX(Data!$H$2:$H$1823,MATCH('Ratios - Total'!$C266,IF(Data!$A$2:$A$1823='Ratios - Total'!$A266,Data!$C$2:$C$1823,0),0))/INDEX(Data!$G$2:$G$1823,MATCH('Ratios - Total'!$C266,IF(Data!$A$2:$A$1823='Ratios - Total'!$A266,Data!$C$2:$C$1823,0),0)),"Missing Data")</f>
        <v>Missing Data</v>
      </c>
      <c r="Q266" s="5"/>
      <c r="R266" s="5" t="str">
        <f t="array" ref="R266">IFERROR(INDEX(Data!$L$2:$L$1823,MATCH('Ratios - Total'!$C266,IF(Data!$A$2:$A$1823='Ratios - Total'!$A266,Data!$C$2:$C$1823,0),0))/INDEX(Data!$G$2:$G$1823,MATCH('Ratios - Total'!$C266,IF(Data!$A$2:$A$1823='Ratios - Total'!$A266,Data!$C$2:$C$1823,0),0)),"Missing Data")</f>
        <v>Missing Data</v>
      </c>
      <c r="S266" s="5"/>
      <c r="T266" s="5">
        <f t="array" ref="T266">IFERROR(INDEX(Data!$H$2:$H$1823,MATCH('Ratios - Total'!$C266,IF(Data!$A$2:$A$1823='Ratios - Total'!$A266,Data!$C$2:$C$1823,0),0))/INDEX(Data!$L$2:$L$1823,MATCH('Ratios - Total'!$C266,IF(Data!$A$2:$A$1823='Ratios - Total'!$A266,Data!$C$2:$C$1823,0),0)),"Missing Data")</f>
        <v>20411.63531725097</v>
      </c>
      <c r="U266" s="5">
        <f t="array" ref="U266">IFERROR(INDEX(Data!$K$2:$K$1823,MATCH('Ratios - Total'!$C266,IF(Data!$A$2:$A$1823='Ratios - Total'!$A266,Data!$C$2:$C$1823,0),0))/INDEX(Data!$H$2:$H$1823,MATCH('Ratios - Total'!$C266,IF(Data!$A$2:$A$1823='Ratios - Total'!$A266,Data!$C$2:$C$1823,0),0)),"Missing Data")</f>
        <v>0.50455470465095964</v>
      </c>
      <c r="V266" s="5">
        <f t="array" ref="V266">IFERROR(INDEX(Data!$K$2:$K$1823,MATCH('Ratios - Total'!$C266,IF(Data!$A$2:$A$1823='Ratios - Total'!$A266,Data!$C$2:$C$1823,0),0))/INDEX(Data!$L$2:$L$1823,MATCH('Ratios - Total'!$C266,IF(Data!$A$2:$A$1823='Ratios - Total'!$A266,Data!$C$2:$C$1823,0),0)),"Missing Data")</f>
        <v>10298.78662893866</v>
      </c>
      <c r="W266" s="5">
        <f t="shared" si="4"/>
        <v>10112.84868831231</v>
      </c>
      <c r="X266" s="5" t="str">
        <f t="array" ref="X266">IFERROR(INDEX(Data!$K$2:$K$1823,MATCH('Ratios - Total'!$C266,IF(Data!$A$2:$A$1823='Ratios - Total'!$A266,Data!$C$2:$C$1823,0),0))/INDEX(Data!$G$2:$G$1823,MATCH('Ratios - Total'!$C266,IF(Data!$A$2:$A$1823='Ratios - Total'!$A266,Data!$C$2:$C$1823,0),0)),"Missing Data")</f>
        <v>Missing Data</v>
      </c>
    </row>
    <row r="267" spans="1:24" x14ac:dyDescent="0.25">
      <c r="A267" s="22" t="s">
        <v>12</v>
      </c>
      <c r="B267" s="22" t="s">
        <v>13</v>
      </c>
      <c r="C267" s="22">
        <v>1981</v>
      </c>
      <c r="D267" s="5">
        <f t="array" ref="D267">IFERROR(INDEX(Data!$H$2:$H$1823,MATCH('Ratios - Total'!$C267,IF(Data!$A$2:$A$1823='Ratios - Total'!$A267,Data!$C$2:$C$1823,0),0))/INDEX(Data!$D$2:$D$1823,MATCH('Ratios - Total'!$C267,IF(Data!$A$2:$A$1823='Ratios - Total'!$A267,Data!$C$2:$C$1823,0),0)),"Missing Data")</f>
        <v>461.5884370594286</v>
      </c>
      <c r="E267" s="22"/>
      <c r="F267" s="5">
        <f t="array" ref="F267">IFERROR(INDEX(Data!$G$2:$G$1823,MATCH('Ratios - Total'!$C267,IF(Data!$A$2:$A$1823='Ratios - Total'!$A267,Data!$C$2:$C$1823,0),0))/INDEX(Data!$D$2:$D$1823,MATCH('Ratios - Total'!$C267,IF(Data!$A$2:$A$1823='Ratios - Total'!$A267,Data!$C$2:$C$1823,0),0)),"Missing Data")</f>
        <v>0</v>
      </c>
      <c r="G267" s="5"/>
      <c r="H267" s="5" t="str">
        <f t="array" ref="H267">IFERROR(INDEX(Data!$H$2:$H$1823,MATCH('Ratios - Total'!$C267,IF(Data!$A$2:$A$1823='Ratios - Total'!$A267,Data!$C$2:$C$1823,0),0))/INDEX(Data!$G$2:$G$1823,MATCH('Ratios - Total'!$C267,IF(Data!$A$2:$A$1823='Ratios - Total'!$A267,Data!$C$2:$C$1823,0),0)),"Missing Data")</f>
        <v>Missing Data</v>
      </c>
      <c r="I267" s="5">
        <f t="array" ref="I267">IFERROR(INDEX(Data!$G$2:$G$1823,MATCH('Ratios - Total'!$C267,IF(Data!$A$2:$A$1823='Ratios - Total'!$A267,Data!$C$2:$C$1823,0),0))/INDEX(Data!$D$2:$D$1823,MATCH('Ratios - Total'!$C267,IF(Data!$A$2:$A$1823='Ratios - Total'!$A267,Data!$C$2:$C$1823,0),0)),"Missing Data")</f>
        <v>0</v>
      </c>
      <c r="J267" s="22"/>
      <c r="K267" s="5">
        <f t="array" ref="K267">IFERROR(INDEX(Data!$E$2:$E$1823,MATCH('Ratios - Total'!$C267,IF(Data!$A$2:$A$1823='Ratios - Total'!$A267,Data!$C$2:$C$1823,0),0))/INDEX(Data!$D$2:$D$1823,MATCH('Ratios - Total'!$C267,IF(Data!$A$2:$A$1823='Ratios - Total'!$A267,Data!$C$2:$C$1823,0),0)),"Missing Data")</f>
        <v>0</v>
      </c>
      <c r="L267" s="5"/>
      <c r="M267" s="5" t="str">
        <f t="array" ref="M267">IFERROR(INDEX(Data!$F$2:$F$1823,MATCH('Ratios - Total'!$C267,IF(Data!$A$2:$A$1823='Ratios - Total'!$A267,Data!$C$2:$C$1823,0),0))/INDEX(Data!$E$2:$E$1823,MATCH('Ratios - Total'!$C267,IF(Data!$A$2:$A$1823='Ratios - Total'!$A267,Data!$C$2:$C$1823,0),0)),"Missing Data")</f>
        <v>Missing Data</v>
      </c>
      <c r="N267" s="5"/>
      <c r="O267" s="5" t="str">
        <f t="array" ref="O267">IFERROR(INDEX(Data!$G$2:$G$1823,MATCH('Ratios - Total'!$C267,IF(Data!$A$2:$A$1823='Ratios - Total'!$A267,Data!$C$2:$C$1823,0),0))/INDEX(Data!$F$2:$F$1823,MATCH('Ratios - Total'!$C267,IF(Data!$A$2:$A$1823='Ratios - Total'!$A267,Data!$C$2:$C$1823,0),0)),"Missing Data")</f>
        <v>Missing Data</v>
      </c>
      <c r="P267" s="5" t="str">
        <f t="array" ref="P267">IFERROR(INDEX(Data!$H$2:$H$1823,MATCH('Ratios - Total'!$C267,IF(Data!$A$2:$A$1823='Ratios - Total'!$A267,Data!$C$2:$C$1823,0),0))/INDEX(Data!$G$2:$G$1823,MATCH('Ratios - Total'!$C267,IF(Data!$A$2:$A$1823='Ratios - Total'!$A267,Data!$C$2:$C$1823,0),0)),"Missing Data")</f>
        <v>Missing Data</v>
      </c>
      <c r="Q267" s="5"/>
      <c r="R267" s="5" t="str">
        <f t="array" ref="R267">IFERROR(INDEX(Data!$L$2:$L$1823,MATCH('Ratios - Total'!$C267,IF(Data!$A$2:$A$1823='Ratios - Total'!$A267,Data!$C$2:$C$1823,0),0))/INDEX(Data!$G$2:$G$1823,MATCH('Ratios - Total'!$C267,IF(Data!$A$2:$A$1823='Ratios - Total'!$A267,Data!$C$2:$C$1823,0),0)),"Missing Data")</f>
        <v>Missing Data</v>
      </c>
      <c r="S267" s="5"/>
      <c r="T267" s="5">
        <f t="array" ref="T267">IFERROR(INDEX(Data!$H$2:$H$1823,MATCH('Ratios - Total'!$C267,IF(Data!$A$2:$A$1823='Ratios - Total'!$A267,Data!$C$2:$C$1823,0),0))/INDEX(Data!$L$2:$L$1823,MATCH('Ratios - Total'!$C267,IF(Data!$A$2:$A$1823='Ratios - Total'!$A267,Data!$C$2:$C$1823,0),0)),"Missing Data")</f>
        <v>30593.764105475169</v>
      </c>
      <c r="U267" s="5">
        <f t="array" ref="U267">IFERROR(INDEX(Data!$K$2:$K$1823,MATCH('Ratios - Total'!$C267,IF(Data!$A$2:$A$1823='Ratios - Total'!$A267,Data!$C$2:$C$1823,0),0))/INDEX(Data!$H$2:$H$1823,MATCH('Ratios - Total'!$C267,IF(Data!$A$2:$A$1823='Ratios - Total'!$A267,Data!$C$2:$C$1823,0),0)),"Missing Data")</f>
        <v>0.57626128450360992</v>
      </c>
      <c r="V267" s="5">
        <f t="array" ref="V267">IFERROR(INDEX(Data!$K$2:$K$1823,MATCH('Ratios - Total'!$C267,IF(Data!$A$2:$A$1823='Ratios - Total'!$A267,Data!$C$2:$C$1823,0),0))/INDEX(Data!$L$2:$L$1823,MATCH('Ratios - Total'!$C267,IF(Data!$A$2:$A$1823='Ratios - Total'!$A267,Data!$C$2:$C$1823,0),0)),"Missing Data")</f>
        <v>17630.001801221555</v>
      </c>
      <c r="W267" s="5">
        <f t="shared" si="4"/>
        <v>12963.762304253614</v>
      </c>
      <c r="X267" s="5" t="str">
        <f t="array" ref="X267">IFERROR(INDEX(Data!$K$2:$K$1823,MATCH('Ratios - Total'!$C267,IF(Data!$A$2:$A$1823='Ratios - Total'!$A267,Data!$C$2:$C$1823,0),0))/INDEX(Data!$G$2:$G$1823,MATCH('Ratios - Total'!$C267,IF(Data!$A$2:$A$1823='Ratios - Total'!$A267,Data!$C$2:$C$1823,0),0)),"Missing Data")</f>
        <v>Missing Data</v>
      </c>
    </row>
    <row r="268" spans="1:24" x14ac:dyDescent="0.25">
      <c r="A268" s="22" t="s">
        <v>14</v>
      </c>
      <c r="B268" s="22" t="s">
        <v>15</v>
      </c>
      <c r="C268" s="22">
        <v>1981</v>
      </c>
      <c r="D268" s="5">
        <f t="array" ref="D268">IFERROR(INDEX(Data!$H$2:$H$1823,MATCH('Ratios - Total'!$C268,IF(Data!$A$2:$A$1823='Ratios - Total'!$A268,Data!$C$2:$C$1823,0),0))/INDEX(Data!$D$2:$D$1823,MATCH('Ratios - Total'!$C268,IF(Data!$A$2:$A$1823='Ratios - Total'!$A268,Data!$C$2:$C$1823,0),0)),"Missing Data")</f>
        <v>522.36998501292351</v>
      </c>
      <c r="E268" s="22"/>
      <c r="F268" s="5">
        <f t="array" ref="F268">IFERROR(INDEX(Data!$G$2:$G$1823,MATCH('Ratios - Total'!$C268,IF(Data!$A$2:$A$1823='Ratios - Total'!$A268,Data!$C$2:$C$1823,0),0))/INDEX(Data!$D$2:$D$1823,MATCH('Ratios - Total'!$C268,IF(Data!$A$2:$A$1823='Ratios - Total'!$A268,Data!$C$2:$C$1823,0),0)),"Missing Data")</f>
        <v>0</v>
      </c>
      <c r="G268" s="5"/>
      <c r="H268" s="5" t="str">
        <f t="array" ref="H268">IFERROR(INDEX(Data!$H$2:$H$1823,MATCH('Ratios - Total'!$C268,IF(Data!$A$2:$A$1823='Ratios - Total'!$A268,Data!$C$2:$C$1823,0),0))/INDEX(Data!$G$2:$G$1823,MATCH('Ratios - Total'!$C268,IF(Data!$A$2:$A$1823='Ratios - Total'!$A268,Data!$C$2:$C$1823,0),0)),"Missing Data")</f>
        <v>Missing Data</v>
      </c>
      <c r="I268" s="5">
        <f t="array" ref="I268">IFERROR(INDEX(Data!$G$2:$G$1823,MATCH('Ratios - Total'!$C268,IF(Data!$A$2:$A$1823='Ratios - Total'!$A268,Data!$C$2:$C$1823,0),0))/INDEX(Data!$D$2:$D$1823,MATCH('Ratios - Total'!$C268,IF(Data!$A$2:$A$1823='Ratios - Total'!$A268,Data!$C$2:$C$1823,0),0)),"Missing Data")</f>
        <v>0</v>
      </c>
      <c r="J268" s="22"/>
      <c r="K268" s="5">
        <f t="array" ref="K268">IFERROR(INDEX(Data!$E$2:$E$1823,MATCH('Ratios - Total'!$C268,IF(Data!$A$2:$A$1823='Ratios - Total'!$A268,Data!$C$2:$C$1823,0),0))/INDEX(Data!$D$2:$D$1823,MATCH('Ratios - Total'!$C268,IF(Data!$A$2:$A$1823='Ratios - Total'!$A268,Data!$C$2:$C$1823,0),0)),"Missing Data")</f>
        <v>0</v>
      </c>
      <c r="L268" s="5"/>
      <c r="M268" s="5" t="str">
        <f t="array" ref="M268">IFERROR(INDEX(Data!$F$2:$F$1823,MATCH('Ratios - Total'!$C268,IF(Data!$A$2:$A$1823='Ratios - Total'!$A268,Data!$C$2:$C$1823,0),0))/INDEX(Data!$E$2:$E$1823,MATCH('Ratios - Total'!$C268,IF(Data!$A$2:$A$1823='Ratios - Total'!$A268,Data!$C$2:$C$1823,0),0)),"Missing Data")</f>
        <v>Missing Data</v>
      </c>
      <c r="N268" s="5"/>
      <c r="O268" s="5" t="str">
        <f t="array" ref="O268">IFERROR(INDEX(Data!$G$2:$G$1823,MATCH('Ratios - Total'!$C268,IF(Data!$A$2:$A$1823='Ratios - Total'!$A268,Data!$C$2:$C$1823,0),0))/INDEX(Data!$F$2:$F$1823,MATCH('Ratios - Total'!$C268,IF(Data!$A$2:$A$1823='Ratios - Total'!$A268,Data!$C$2:$C$1823,0),0)),"Missing Data")</f>
        <v>Missing Data</v>
      </c>
      <c r="P268" s="5" t="str">
        <f t="array" ref="P268">IFERROR(INDEX(Data!$H$2:$H$1823,MATCH('Ratios - Total'!$C268,IF(Data!$A$2:$A$1823='Ratios - Total'!$A268,Data!$C$2:$C$1823,0),0))/INDEX(Data!$G$2:$G$1823,MATCH('Ratios - Total'!$C268,IF(Data!$A$2:$A$1823='Ratios - Total'!$A268,Data!$C$2:$C$1823,0),0)),"Missing Data")</f>
        <v>Missing Data</v>
      </c>
      <c r="Q268" s="5"/>
      <c r="R268" s="5" t="str">
        <f t="array" ref="R268">IFERROR(INDEX(Data!$L$2:$L$1823,MATCH('Ratios - Total'!$C268,IF(Data!$A$2:$A$1823='Ratios - Total'!$A268,Data!$C$2:$C$1823,0),0))/INDEX(Data!$G$2:$G$1823,MATCH('Ratios - Total'!$C268,IF(Data!$A$2:$A$1823='Ratios - Total'!$A268,Data!$C$2:$C$1823,0),0)),"Missing Data")</f>
        <v>Missing Data</v>
      </c>
      <c r="S268" s="5"/>
      <c r="T268" s="5">
        <f t="array" ref="T268">IFERROR(INDEX(Data!$H$2:$H$1823,MATCH('Ratios - Total'!$C268,IF(Data!$A$2:$A$1823='Ratios - Total'!$A268,Data!$C$2:$C$1823,0),0))/INDEX(Data!$L$2:$L$1823,MATCH('Ratios - Total'!$C268,IF(Data!$A$2:$A$1823='Ratios - Total'!$A268,Data!$C$2:$C$1823,0),0)),"Missing Data")</f>
        <v>27934.078977140085</v>
      </c>
      <c r="U268" s="5">
        <f t="array" ref="U268">IFERROR(INDEX(Data!$K$2:$K$1823,MATCH('Ratios - Total'!$C268,IF(Data!$A$2:$A$1823='Ratios - Total'!$A268,Data!$C$2:$C$1823,0),0))/INDEX(Data!$H$2:$H$1823,MATCH('Ratios - Total'!$C268,IF(Data!$A$2:$A$1823='Ratios - Total'!$A268,Data!$C$2:$C$1823,0),0)),"Missing Data")</f>
        <v>0.51207115827626304</v>
      </c>
      <c r="V268" s="5">
        <f t="array" ref="V268">IFERROR(INDEX(Data!$K$2:$K$1823,MATCH('Ratios - Total'!$C268,IF(Data!$A$2:$A$1823='Ratios - Total'!$A268,Data!$C$2:$C$1823,0),0))/INDEX(Data!$L$2:$L$1823,MATCH('Ratios - Total'!$C268,IF(Data!$A$2:$A$1823='Ratios - Total'!$A268,Data!$C$2:$C$1823,0),0)),"Missing Data")</f>
        <v>14304.236177204733</v>
      </c>
      <c r="W268" s="5">
        <f t="shared" si="4"/>
        <v>13629.842799935352</v>
      </c>
      <c r="X268" s="5" t="str">
        <f t="array" ref="X268">IFERROR(INDEX(Data!$K$2:$K$1823,MATCH('Ratios - Total'!$C268,IF(Data!$A$2:$A$1823='Ratios - Total'!$A268,Data!$C$2:$C$1823,0),0))/INDEX(Data!$G$2:$G$1823,MATCH('Ratios - Total'!$C268,IF(Data!$A$2:$A$1823='Ratios - Total'!$A268,Data!$C$2:$C$1823,0),0)),"Missing Data")</f>
        <v>Missing Data</v>
      </c>
    </row>
    <row r="269" spans="1:24" x14ac:dyDescent="0.25">
      <c r="A269" s="22" t="s">
        <v>16</v>
      </c>
      <c r="B269" s="22" t="s">
        <v>17</v>
      </c>
      <c r="C269" s="22">
        <v>1981</v>
      </c>
      <c r="D269" s="5">
        <f t="array" ref="D269">IFERROR(INDEX(Data!$H$2:$H$1823,MATCH('Ratios - Total'!$C269,IF(Data!$A$2:$A$1823='Ratios - Total'!$A269,Data!$C$2:$C$1823,0),0))/INDEX(Data!$D$2:$D$1823,MATCH('Ratios - Total'!$C269,IF(Data!$A$2:$A$1823='Ratios - Total'!$A269,Data!$C$2:$C$1823,0),0)),"Missing Data")</f>
        <v>462.06786738970425</v>
      </c>
      <c r="E269" s="22"/>
      <c r="F269" s="5">
        <f t="array" ref="F269">IFERROR(INDEX(Data!$G$2:$G$1823,MATCH('Ratios - Total'!$C269,IF(Data!$A$2:$A$1823='Ratios - Total'!$A269,Data!$C$2:$C$1823,0),0))/INDEX(Data!$D$2:$D$1823,MATCH('Ratios - Total'!$C269,IF(Data!$A$2:$A$1823='Ratios - Total'!$A269,Data!$C$2:$C$1823,0),0)),"Missing Data")</f>
        <v>0</v>
      </c>
      <c r="G269" s="5"/>
      <c r="H269" s="5" t="str">
        <f t="array" ref="H269">IFERROR(INDEX(Data!$H$2:$H$1823,MATCH('Ratios - Total'!$C269,IF(Data!$A$2:$A$1823='Ratios - Total'!$A269,Data!$C$2:$C$1823,0),0))/INDEX(Data!$G$2:$G$1823,MATCH('Ratios - Total'!$C269,IF(Data!$A$2:$A$1823='Ratios - Total'!$A269,Data!$C$2:$C$1823,0),0)),"Missing Data")</f>
        <v>Missing Data</v>
      </c>
      <c r="I269" s="5">
        <f t="array" ref="I269">IFERROR(INDEX(Data!$G$2:$G$1823,MATCH('Ratios - Total'!$C269,IF(Data!$A$2:$A$1823='Ratios - Total'!$A269,Data!$C$2:$C$1823,0),0))/INDEX(Data!$D$2:$D$1823,MATCH('Ratios - Total'!$C269,IF(Data!$A$2:$A$1823='Ratios - Total'!$A269,Data!$C$2:$C$1823,0),0)),"Missing Data")</f>
        <v>0</v>
      </c>
      <c r="J269" s="22"/>
      <c r="K269" s="5">
        <f t="array" ref="K269">IFERROR(INDEX(Data!$E$2:$E$1823,MATCH('Ratios - Total'!$C269,IF(Data!$A$2:$A$1823='Ratios - Total'!$A269,Data!$C$2:$C$1823,0),0))/INDEX(Data!$D$2:$D$1823,MATCH('Ratios - Total'!$C269,IF(Data!$A$2:$A$1823='Ratios - Total'!$A269,Data!$C$2:$C$1823,0),0)),"Missing Data")</f>
        <v>0</v>
      </c>
      <c r="L269" s="5"/>
      <c r="M269" s="5" t="str">
        <f t="array" ref="M269">IFERROR(INDEX(Data!$F$2:$F$1823,MATCH('Ratios - Total'!$C269,IF(Data!$A$2:$A$1823='Ratios - Total'!$A269,Data!$C$2:$C$1823,0),0))/INDEX(Data!$E$2:$E$1823,MATCH('Ratios - Total'!$C269,IF(Data!$A$2:$A$1823='Ratios - Total'!$A269,Data!$C$2:$C$1823,0),0)),"Missing Data")</f>
        <v>Missing Data</v>
      </c>
      <c r="N269" s="5"/>
      <c r="O269" s="5" t="str">
        <f t="array" ref="O269">IFERROR(INDEX(Data!$G$2:$G$1823,MATCH('Ratios - Total'!$C269,IF(Data!$A$2:$A$1823='Ratios - Total'!$A269,Data!$C$2:$C$1823,0),0))/INDEX(Data!$F$2:$F$1823,MATCH('Ratios - Total'!$C269,IF(Data!$A$2:$A$1823='Ratios - Total'!$A269,Data!$C$2:$C$1823,0),0)),"Missing Data")</f>
        <v>Missing Data</v>
      </c>
      <c r="P269" s="5" t="str">
        <f t="array" ref="P269">IFERROR(INDEX(Data!$H$2:$H$1823,MATCH('Ratios - Total'!$C269,IF(Data!$A$2:$A$1823='Ratios - Total'!$A269,Data!$C$2:$C$1823,0),0))/INDEX(Data!$G$2:$G$1823,MATCH('Ratios - Total'!$C269,IF(Data!$A$2:$A$1823='Ratios - Total'!$A269,Data!$C$2:$C$1823,0),0)),"Missing Data")</f>
        <v>Missing Data</v>
      </c>
      <c r="Q269" s="5"/>
      <c r="R269" s="5" t="str">
        <f t="array" ref="R269">IFERROR(INDEX(Data!$L$2:$L$1823,MATCH('Ratios - Total'!$C269,IF(Data!$A$2:$A$1823='Ratios - Total'!$A269,Data!$C$2:$C$1823,0),0))/INDEX(Data!$G$2:$G$1823,MATCH('Ratios - Total'!$C269,IF(Data!$A$2:$A$1823='Ratios - Total'!$A269,Data!$C$2:$C$1823,0),0)),"Missing Data")</f>
        <v>Missing Data</v>
      </c>
      <c r="S269" s="5"/>
      <c r="T269" s="5">
        <f t="array" ref="T269">IFERROR(INDEX(Data!$H$2:$H$1823,MATCH('Ratios - Total'!$C269,IF(Data!$A$2:$A$1823='Ratios - Total'!$A269,Data!$C$2:$C$1823,0),0))/INDEX(Data!$L$2:$L$1823,MATCH('Ratios - Total'!$C269,IF(Data!$A$2:$A$1823='Ratios - Total'!$A269,Data!$C$2:$C$1823,0),0)),"Missing Data")</f>
        <v>25096.081099847244</v>
      </c>
      <c r="U269" s="5">
        <f t="array" ref="U269">IFERROR(INDEX(Data!$K$2:$K$1823,MATCH('Ratios - Total'!$C269,IF(Data!$A$2:$A$1823='Ratios - Total'!$A269,Data!$C$2:$C$1823,0),0))/INDEX(Data!$H$2:$H$1823,MATCH('Ratios - Total'!$C269,IF(Data!$A$2:$A$1823='Ratios - Total'!$A269,Data!$C$2:$C$1823,0),0)),"Missing Data")</f>
        <v>0.58990753935105567</v>
      </c>
      <c r="V269" s="5">
        <f t="array" ref="V269">IFERROR(INDEX(Data!$K$2:$K$1823,MATCH('Ratios - Total'!$C269,IF(Data!$A$2:$A$1823='Ratios - Total'!$A269,Data!$C$2:$C$1823,0),0))/INDEX(Data!$L$2:$L$1823,MATCH('Ratios - Total'!$C269,IF(Data!$A$2:$A$1823='Ratios - Total'!$A269,Data!$C$2:$C$1823,0),0)),"Missing Data")</f>
        <v>14804.367448965422</v>
      </c>
      <c r="W269" s="5">
        <f t="shared" si="4"/>
        <v>10291.713650881822</v>
      </c>
      <c r="X269" s="5" t="str">
        <f t="array" ref="X269">IFERROR(INDEX(Data!$K$2:$K$1823,MATCH('Ratios - Total'!$C269,IF(Data!$A$2:$A$1823='Ratios - Total'!$A269,Data!$C$2:$C$1823,0),0))/INDEX(Data!$G$2:$G$1823,MATCH('Ratios - Total'!$C269,IF(Data!$A$2:$A$1823='Ratios - Total'!$A269,Data!$C$2:$C$1823,0),0)),"Missing Data")</f>
        <v>Missing Data</v>
      </c>
    </row>
    <row r="270" spans="1:24" x14ac:dyDescent="0.25">
      <c r="A270" s="22" t="s">
        <v>18</v>
      </c>
      <c r="B270" s="22" t="s">
        <v>19</v>
      </c>
      <c r="C270" s="22">
        <v>1981</v>
      </c>
      <c r="D270" s="5">
        <f t="array" ref="D270">IFERROR(INDEX(Data!$H$2:$H$1823,MATCH('Ratios - Total'!$C270,IF(Data!$A$2:$A$1823='Ratios - Total'!$A270,Data!$C$2:$C$1823,0),0))/INDEX(Data!$D$2:$D$1823,MATCH('Ratios - Total'!$C270,IF(Data!$A$2:$A$1823='Ratios - Total'!$A270,Data!$C$2:$C$1823,0),0)),"Missing Data")</f>
        <v>425.7316460114032</v>
      </c>
      <c r="E270" s="22"/>
      <c r="F270" s="5">
        <f t="array" ref="F270">IFERROR(INDEX(Data!$G$2:$G$1823,MATCH('Ratios - Total'!$C270,IF(Data!$A$2:$A$1823='Ratios - Total'!$A270,Data!$C$2:$C$1823,0),0))/INDEX(Data!$D$2:$D$1823,MATCH('Ratios - Total'!$C270,IF(Data!$A$2:$A$1823='Ratios - Total'!$A270,Data!$C$2:$C$1823,0),0)),"Missing Data")</f>
        <v>0</v>
      </c>
      <c r="G270" s="5"/>
      <c r="H270" s="5" t="str">
        <f t="array" ref="H270">IFERROR(INDEX(Data!$H$2:$H$1823,MATCH('Ratios - Total'!$C270,IF(Data!$A$2:$A$1823='Ratios - Total'!$A270,Data!$C$2:$C$1823,0),0))/INDEX(Data!$G$2:$G$1823,MATCH('Ratios - Total'!$C270,IF(Data!$A$2:$A$1823='Ratios - Total'!$A270,Data!$C$2:$C$1823,0),0)),"Missing Data")</f>
        <v>Missing Data</v>
      </c>
      <c r="I270" s="5">
        <f t="array" ref="I270">IFERROR(INDEX(Data!$G$2:$G$1823,MATCH('Ratios - Total'!$C270,IF(Data!$A$2:$A$1823='Ratios - Total'!$A270,Data!$C$2:$C$1823,0),0))/INDEX(Data!$D$2:$D$1823,MATCH('Ratios - Total'!$C270,IF(Data!$A$2:$A$1823='Ratios - Total'!$A270,Data!$C$2:$C$1823,0),0)),"Missing Data")</f>
        <v>0</v>
      </c>
      <c r="J270" s="22"/>
      <c r="K270" s="5">
        <f t="array" ref="K270">IFERROR(INDEX(Data!$E$2:$E$1823,MATCH('Ratios - Total'!$C270,IF(Data!$A$2:$A$1823='Ratios - Total'!$A270,Data!$C$2:$C$1823,0),0))/INDEX(Data!$D$2:$D$1823,MATCH('Ratios - Total'!$C270,IF(Data!$A$2:$A$1823='Ratios - Total'!$A270,Data!$C$2:$C$1823,0),0)),"Missing Data")</f>
        <v>0</v>
      </c>
      <c r="L270" s="5"/>
      <c r="M270" s="5" t="str">
        <f t="array" ref="M270">IFERROR(INDEX(Data!$F$2:$F$1823,MATCH('Ratios - Total'!$C270,IF(Data!$A$2:$A$1823='Ratios - Total'!$A270,Data!$C$2:$C$1823,0),0))/INDEX(Data!$E$2:$E$1823,MATCH('Ratios - Total'!$C270,IF(Data!$A$2:$A$1823='Ratios - Total'!$A270,Data!$C$2:$C$1823,0),0)),"Missing Data")</f>
        <v>Missing Data</v>
      </c>
      <c r="N270" s="5"/>
      <c r="O270" s="5" t="str">
        <f t="array" ref="O270">IFERROR(INDEX(Data!$G$2:$G$1823,MATCH('Ratios - Total'!$C270,IF(Data!$A$2:$A$1823='Ratios - Total'!$A270,Data!$C$2:$C$1823,0),0))/INDEX(Data!$F$2:$F$1823,MATCH('Ratios - Total'!$C270,IF(Data!$A$2:$A$1823='Ratios - Total'!$A270,Data!$C$2:$C$1823,0),0)),"Missing Data")</f>
        <v>Missing Data</v>
      </c>
      <c r="P270" s="5" t="str">
        <f t="array" ref="P270">IFERROR(INDEX(Data!$H$2:$H$1823,MATCH('Ratios - Total'!$C270,IF(Data!$A$2:$A$1823='Ratios - Total'!$A270,Data!$C$2:$C$1823,0),0))/INDEX(Data!$G$2:$G$1823,MATCH('Ratios - Total'!$C270,IF(Data!$A$2:$A$1823='Ratios - Total'!$A270,Data!$C$2:$C$1823,0),0)),"Missing Data")</f>
        <v>Missing Data</v>
      </c>
      <c r="Q270" s="5"/>
      <c r="R270" s="5" t="str">
        <f t="array" ref="R270">IFERROR(INDEX(Data!$L$2:$L$1823,MATCH('Ratios - Total'!$C270,IF(Data!$A$2:$A$1823='Ratios - Total'!$A270,Data!$C$2:$C$1823,0),0))/INDEX(Data!$G$2:$G$1823,MATCH('Ratios - Total'!$C270,IF(Data!$A$2:$A$1823='Ratios - Total'!$A270,Data!$C$2:$C$1823,0),0)),"Missing Data")</f>
        <v>Missing Data</v>
      </c>
      <c r="S270" s="5"/>
      <c r="T270" s="5">
        <f t="array" ref="T270">IFERROR(INDEX(Data!$H$2:$H$1823,MATCH('Ratios - Total'!$C270,IF(Data!$A$2:$A$1823='Ratios - Total'!$A270,Data!$C$2:$C$1823,0),0))/INDEX(Data!$L$2:$L$1823,MATCH('Ratios - Total'!$C270,IF(Data!$A$2:$A$1823='Ratios - Total'!$A270,Data!$C$2:$C$1823,0),0)),"Missing Data")</f>
        <v>24892.082017070537</v>
      </c>
      <c r="U270" s="5">
        <f t="array" ref="U270">IFERROR(INDEX(Data!$K$2:$K$1823,MATCH('Ratios - Total'!$C270,IF(Data!$A$2:$A$1823='Ratios - Total'!$A270,Data!$C$2:$C$1823,0),0))/INDEX(Data!$H$2:$H$1823,MATCH('Ratios - Total'!$C270,IF(Data!$A$2:$A$1823='Ratios - Total'!$A270,Data!$C$2:$C$1823,0),0)),"Missing Data")</f>
        <v>0.58362402076654707</v>
      </c>
      <c r="V270" s="5">
        <f t="array" ref="V270">IFERROR(INDEX(Data!$K$2:$K$1823,MATCH('Ratios - Total'!$C270,IF(Data!$A$2:$A$1823='Ratios - Total'!$A270,Data!$C$2:$C$1823,0),0))/INDEX(Data!$L$2:$L$1823,MATCH('Ratios - Total'!$C270,IF(Data!$A$2:$A$1823='Ratios - Total'!$A270,Data!$C$2:$C$1823,0),0)),"Missing Data")</f>
        <v>14527.61699205337</v>
      </c>
      <c r="W270" s="5">
        <f t="shared" si="4"/>
        <v>10364.465025017167</v>
      </c>
      <c r="X270" s="5" t="str">
        <f t="array" ref="X270">IFERROR(INDEX(Data!$K$2:$K$1823,MATCH('Ratios - Total'!$C270,IF(Data!$A$2:$A$1823='Ratios - Total'!$A270,Data!$C$2:$C$1823,0),0))/INDEX(Data!$G$2:$G$1823,MATCH('Ratios - Total'!$C270,IF(Data!$A$2:$A$1823='Ratios - Total'!$A270,Data!$C$2:$C$1823,0),0)),"Missing Data")</f>
        <v>Missing Data</v>
      </c>
    </row>
    <row r="271" spans="1:24" x14ac:dyDescent="0.25">
      <c r="A271" s="22" t="s">
        <v>20</v>
      </c>
      <c r="B271" s="22" t="s">
        <v>21</v>
      </c>
      <c r="C271" s="22">
        <v>1981</v>
      </c>
      <c r="D271" s="5">
        <f t="array" ref="D271">IFERROR(INDEX(Data!$H$2:$H$1823,MATCH('Ratios - Total'!$C271,IF(Data!$A$2:$A$1823='Ratios - Total'!$A271,Data!$C$2:$C$1823,0),0))/INDEX(Data!$D$2:$D$1823,MATCH('Ratios - Total'!$C271,IF(Data!$A$2:$A$1823='Ratios - Total'!$A271,Data!$C$2:$C$1823,0),0)),"Missing Data")</f>
        <v>461.40874526804345</v>
      </c>
      <c r="E271" s="22"/>
      <c r="F271" s="5">
        <f t="array" ref="F271">IFERROR(INDEX(Data!$G$2:$G$1823,MATCH('Ratios - Total'!$C271,IF(Data!$A$2:$A$1823='Ratios - Total'!$A271,Data!$C$2:$C$1823,0),0))/INDEX(Data!$D$2:$D$1823,MATCH('Ratios - Total'!$C271,IF(Data!$A$2:$A$1823='Ratios - Total'!$A271,Data!$C$2:$C$1823,0),0)),"Missing Data")</f>
        <v>0</v>
      </c>
      <c r="G271" s="5"/>
      <c r="H271" s="5" t="str">
        <f t="array" ref="H271">IFERROR(INDEX(Data!$H$2:$H$1823,MATCH('Ratios - Total'!$C271,IF(Data!$A$2:$A$1823='Ratios - Total'!$A271,Data!$C$2:$C$1823,0),0))/INDEX(Data!$G$2:$G$1823,MATCH('Ratios - Total'!$C271,IF(Data!$A$2:$A$1823='Ratios - Total'!$A271,Data!$C$2:$C$1823,0),0)),"Missing Data")</f>
        <v>Missing Data</v>
      </c>
      <c r="I271" s="5">
        <f t="array" ref="I271">IFERROR(INDEX(Data!$G$2:$G$1823,MATCH('Ratios - Total'!$C271,IF(Data!$A$2:$A$1823='Ratios - Total'!$A271,Data!$C$2:$C$1823,0),0))/INDEX(Data!$D$2:$D$1823,MATCH('Ratios - Total'!$C271,IF(Data!$A$2:$A$1823='Ratios - Total'!$A271,Data!$C$2:$C$1823,0),0)),"Missing Data")</f>
        <v>0</v>
      </c>
      <c r="J271" s="22"/>
      <c r="K271" s="5">
        <f t="array" ref="K271">IFERROR(INDEX(Data!$E$2:$E$1823,MATCH('Ratios - Total'!$C271,IF(Data!$A$2:$A$1823='Ratios - Total'!$A271,Data!$C$2:$C$1823,0),0))/INDEX(Data!$D$2:$D$1823,MATCH('Ratios - Total'!$C271,IF(Data!$A$2:$A$1823='Ratios - Total'!$A271,Data!$C$2:$C$1823,0),0)),"Missing Data")</f>
        <v>0</v>
      </c>
      <c r="L271" s="5"/>
      <c r="M271" s="5" t="str">
        <f t="array" ref="M271">IFERROR(INDEX(Data!$F$2:$F$1823,MATCH('Ratios - Total'!$C271,IF(Data!$A$2:$A$1823='Ratios - Total'!$A271,Data!$C$2:$C$1823,0),0))/INDEX(Data!$E$2:$E$1823,MATCH('Ratios - Total'!$C271,IF(Data!$A$2:$A$1823='Ratios - Total'!$A271,Data!$C$2:$C$1823,0),0)),"Missing Data")</f>
        <v>Missing Data</v>
      </c>
      <c r="N271" s="5"/>
      <c r="O271" s="5" t="str">
        <f t="array" ref="O271">IFERROR(INDEX(Data!$G$2:$G$1823,MATCH('Ratios - Total'!$C271,IF(Data!$A$2:$A$1823='Ratios - Total'!$A271,Data!$C$2:$C$1823,0),0))/INDEX(Data!$F$2:$F$1823,MATCH('Ratios - Total'!$C271,IF(Data!$A$2:$A$1823='Ratios - Total'!$A271,Data!$C$2:$C$1823,0),0)),"Missing Data")</f>
        <v>Missing Data</v>
      </c>
      <c r="P271" s="5" t="str">
        <f t="array" ref="P271">IFERROR(INDEX(Data!$H$2:$H$1823,MATCH('Ratios - Total'!$C271,IF(Data!$A$2:$A$1823='Ratios - Total'!$A271,Data!$C$2:$C$1823,0),0))/INDEX(Data!$G$2:$G$1823,MATCH('Ratios - Total'!$C271,IF(Data!$A$2:$A$1823='Ratios - Total'!$A271,Data!$C$2:$C$1823,0),0)),"Missing Data")</f>
        <v>Missing Data</v>
      </c>
      <c r="Q271" s="5"/>
      <c r="R271" s="5" t="str">
        <f t="array" ref="R271">IFERROR(INDEX(Data!$L$2:$L$1823,MATCH('Ratios - Total'!$C271,IF(Data!$A$2:$A$1823='Ratios - Total'!$A271,Data!$C$2:$C$1823,0),0))/INDEX(Data!$G$2:$G$1823,MATCH('Ratios - Total'!$C271,IF(Data!$A$2:$A$1823='Ratios - Total'!$A271,Data!$C$2:$C$1823,0),0)),"Missing Data")</f>
        <v>Missing Data</v>
      </c>
      <c r="S271" s="5"/>
      <c r="T271" s="5">
        <f t="array" ref="T271">IFERROR(INDEX(Data!$H$2:$H$1823,MATCH('Ratios - Total'!$C271,IF(Data!$A$2:$A$1823='Ratios - Total'!$A271,Data!$C$2:$C$1823,0),0))/INDEX(Data!$L$2:$L$1823,MATCH('Ratios - Total'!$C271,IF(Data!$A$2:$A$1823='Ratios - Total'!$A271,Data!$C$2:$C$1823,0),0)),"Missing Data")</f>
        <v>25921.143159566021</v>
      </c>
      <c r="U271" s="5">
        <f t="array" ref="U271">IFERROR(INDEX(Data!$K$2:$K$1823,MATCH('Ratios - Total'!$C271,IF(Data!$A$2:$A$1823='Ratios - Total'!$A271,Data!$C$2:$C$1823,0),0))/INDEX(Data!$H$2:$H$1823,MATCH('Ratios - Total'!$C271,IF(Data!$A$2:$A$1823='Ratios - Total'!$A271,Data!$C$2:$C$1823,0),0)),"Missing Data")</f>
        <v>0.76969932078348102</v>
      </c>
      <c r="V271" s="5">
        <f t="array" ref="V271">IFERROR(INDEX(Data!$K$2:$K$1823,MATCH('Ratios - Total'!$C271,IF(Data!$A$2:$A$1823='Ratios - Total'!$A271,Data!$C$2:$C$1823,0),0))/INDEX(Data!$L$2:$L$1823,MATCH('Ratios - Total'!$C271,IF(Data!$A$2:$A$1823='Ratios - Total'!$A271,Data!$C$2:$C$1823,0),0)),"Missing Data")</f>
        <v>19951.486283849343</v>
      </c>
      <c r="W271" s="5">
        <f t="shared" si="4"/>
        <v>5969.6568757166788</v>
      </c>
      <c r="X271" s="5" t="str">
        <f t="array" ref="X271">IFERROR(INDEX(Data!$K$2:$K$1823,MATCH('Ratios - Total'!$C271,IF(Data!$A$2:$A$1823='Ratios - Total'!$A271,Data!$C$2:$C$1823,0),0))/INDEX(Data!$G$2:$G$1823,MATCH('Ratios - Total'!$C271,IF(Data!$A$2:$A$1823='Ratios - Total'!$A271,Data!$C$2:$C$1823,0),0)),"Missing Data")</f>
        <v>Missing Data</v>
      </c>
    </row>
    <row r="272" spans="1:24" x14ac:dyDescent="0.25">
      <c r="A272" s="22" t="s">
        <v>22</v>
      </c>
      <c r="B272" s="22" t="s">
        <v>23</v>
      </c>
      <c r="C272" s="22">
        <v>1981</v>
      </c>
      <c r="D272" s="5">
        <f t="array" ref="D272">IFERROR(INDEX(Data!$H$2:$H$1823,MATCH('Ratios - Total'!$C272,IF(Data!$A$2:$A$1823='Ratios - Total'!$A272,Data!$C$2:$C$1823,0),0))/INDEX(Data!$D$2:$D$1823,MATCH('Ratios - Total'!$C272,IF(Data!$A$2:$A$1823='Ratios - Total'!$A272,Data!$C$2:$C$1823,0),0)),"Missing Data")</f>
        <v>396.09165197897528</v>
      </c>
      <c r="E272" s="22"/>
      <c r="F272" s="5">
        <f t="array" ref="F272">IFERROR(INDEX(Data!$G$2:$G$1823,MATCH('Ratios - Total'!$C272,IF(Data!$A$2:$A$1823='Ratios - Total'!$A272,Data!$C$2:$C$1823,0),0))/INDEX(Data!$D$2:$D$1823,MATCH('Ratios - Total'!$C272,IF(Data!$A$2:$A$1823='Ratios - Total'!$A272,Data!$C$2:$C$1823,0),0)),"Missing Data")</f>
        <v>0</v>
      </c>
      <c r="G272" s="5"/>
      <c r="H272" s="5" t="str">
        <f t="array" ref="H272">IFERROR(INDEX(Data!$H$2:$H$1823,MATCH('Ratios - Total'!$C272,IF(Data!$A$2:$A$1823='Ratios - Total'!$A272,Data!$C$2:$C$1823,0),0))/INDEX(Data!$G$2:$G$1823,MATCH('Ratios - Total'!$C272,IF(Data!$A$2:$A$1823='Ratios - Total'!$A272,Data!$C$2:$C$1823,0),0)),"Missing Data")</f>
        <v>Missing Data</v>
      </c>
      <c r="I272" s="5">
        <f t="array" ref="I272">IFERROR(INDEX(Data!$G$2:$G$1823,MATCH('Ratios - Total'!$C272,IF(Data!$A$2:$A$1823='Ratios - Total'!$A272,Data!$C$2:$C$1823,0),0))/INDEX(Data!$D$2:$D$1823,MATCH('Ratios - Total'!$C272,IF(Data!$A$2:$A$1823='Ratios - Total'!$A272,Data!$C$2:$C$1823,0),0)),"Missing Data")</f>
        <v>0</v>
      </c>
      <c r="J272" s="22"/>
      <c r="K272" s="5">
        <f t="array" ref="K272">IFERROR(INDEX(Data!$E$2:$E$1823,MATCH('Ratios - Total'!$C272,IF(Data!$A$2:$A$1823='Ratios - Total'!$A272,Data!$C$2:$C$1823,0),0))/INDEX(Data!$D$2:$D$1823,MATCH('Ratios - Total'!$C272,IF(Data!$A$2:$A$1823='Ratios - Total'!$A272,Data!$C$2:$C$1823,0),0)),"Missing Data")</f>
        <v>0</v>
      </c>
      <c r="L272" s="5"/>
      <c r="M272" s="5" t="str">
        <f t="array" ref="M272">IFERROR(INDEX(Data!$F$2:$F$1823,MATCH('Ratios - Total'!$C272,IF(Data!$A$2:$A$1823='Ratios - Total'!$A272,Data!$C$2:$C$1823,0),0))/INDEX(Data!$E$2:$E$1823,MATCH('Ratios - Total'!$C272,IF(Data!$A$2:$A$1823='Ratios - Total'!$A272,Data!$C$2:$C$1823,0),0)),"Missing Data")</f>
        <v>Missing Data</v>
      </c>
      <c r="N272" s="5"/>
      <c r="O272" s="5" t="str">
        <f t="array" ref="O272">IFERROR(INDEX(Data!$G$2:$G$1823,MATCH('Ratios - Total'!$C272,IF(Data!$A$2:$A$1823='Ratios - Total'!$A272,Data!$C$2:$C$1823,0),0))/INDEX(Data!$F$2:$F$1823,MATCH('Ratios - Total'!$C272,IF(Data!$A$2:$A$1823='Ratios - Total'!$A272,Data!$C$2:$C$1823,0),0)),"Missing Data")</f>
        <v>Missing Data</v>
      </c>
      <c r="P272" s="5" t="str">
        <f t="array" ref="P272">IFERROR(INDEX(Data!$H$2:$H$1823,MATCH('Ratios - Total'!$C272,IF(Data!$A$2:$A$1823='Ratios - Total'!$A272,Data!$C$2:$C$1823,0),0))/INDEX(Data!$G$2:$G$1823,MATCH('Ratios - Total'!$C272,IF(Data!$A$2:$A$1823='Ratios - Total'!$A272,Data!$C$2:$C$1823,0),0)),"Missing Data")</f>
        <v>Missing Data</v>
      </c>
      <c r="Q272" s="5"/>
      <c r="R272" s="5" t="str">
        <f t="array" ref="R272">IFERROR(INDEX(Data!$L$2:$L$1823,MATCH('Ratios - Total'!$C272,IF(Data!$A$2:$A$1823='Ratios - Total'!$A272,Data!$C$2:$C$1823,0),0))/INDEX(Data!$G$2:$G$1823,MATCH('Ratios - Total'!$C272,IF(Data!$A$2:$A$1823='Ratios - Total'!$A272,Data!$C$2:$C$1823,0),0)),"Missing Data")</f>
        <v>Missing Data</v>
      </c>
      <c r="S272" s="5"/>
      <c r="T272" s="5">
        <f t="array" ref="T272">IFERROR(INDEX(Data!$H$2:$H$1823,MATCH('Ratios - Total'!$C272,IF(Data!$A$2:$A$1823='Ratios - Total'!$A272,Data!$C$2:$C$1823,0),0))/INDEX(Data!$L$2:$L$1823,MATCH('Ratios - Total'!$C272,IF(Data!$A$2:$A$1823='Ratios - Total'!$A272,Data!$C$2:$C$1823,0),0)),"Missing Data")</f>
        <v>24816.809918676197</v>
      </c>
      <c r="U272" s="5">
        <f t="array" ref="U272">IFERROR(INDEX(Data!$K$2:$K$1823,MATCH('Ratios - Total'!$C272,IF(Data!$A$2:$A$1823='Ratios - Total'!$A272,Data!$C$2:$C$1823,0),0))/INDEX(Data!$H$2:$H$1823,MATCH('Ratios - Total'!$C272,IF(Data!$A$2:$A$1823='Ratios - Total'!$A272,Data!$C$2:$C$1823,0),0)),"Missing Data")</f>
        <v>0.50380045036973231</v>
      </c>
      <c r="V272" s="5">
        <f t="array" ref="V272">IFERROR(INDEX(Data!$K$2:$K$1823,MATCH('Ratios - Total'!$C272,IF(Data!$A$2:$A$1823='Ratios - Total'!$A272,Data!$C$2:$C$1823,0),0))/INDEX(Data!$L$2:$L$1823,MATCH('Ratios - Total'!$C272,IF(Data!$A$2:$A$1823='Ratios - Total'!$A272,Data!$C$2:$C$1823,0),0)),"Missing Data")</f>
        <v>12502.720013769109</v>
      </c>
      <c r="W272" s="5">
        <f t="shared" si="4"/>
        <v>12314.089904907089</v>
      </c>
      <c r="X272" s="5" t="str">
        <f t="array" ref="X272">IFERROR(INDEX(Data!$K$2:$K$1823,MATCH('Ratios - Total'!$C272,IF(Data!$A$2:$A$1823='Ratios - Total'!$A272,Data!$C$2:$C$1823,0),0))/INDEX(Data!$G$2:$G$1823,MATCH('Ratios - Total'!$C272,IF(Data!$A$2:$A$1823='Ratios - Total'!$A272,Data!$C$2:$C$1823,0),0)),"Missing Data")</f>
        <v>Missing Data</v>
      </c>
    </row>
    <row r="273" spans="1:24" x14ac:dyDescent="0.25">
      <c r="A273" s="22" t="s">
        <v>24</v>
      </c>
      <c r="B273" s="22" t="s">
        <v>25</v>
      </c>
      <c r="C273" s="22">
        <v>1981</v>
      </c>
      <c r="D273" s="5">
        <f t="array" ref="D273">IFERROR(INDEX(Data!$H$2:$H$1823,MATCH('Ratios - Total'!$C273,IF(Data!$A$2:$A$1823='Ratios - Total'!$A273,Data!$C$2:$C$1823,0),0))/INDEX(Data!$D$2:$D$1823,MATCH('Ratios - Total'!$C273,IF(Data!$A$2:$A$1823='Ratios - Total'!$A273,Data!$C$2:$C$1823,0),0)),"Missing Data")</f>
        <v>405.37963696939812</v>
      </c>
      <c r="E273" s="22"/>
      <c r="F273" s="5">
        <f t="array" ref="F273">IFERROR(INDEX(Data!$G$2:$G$1823,MATCH('Ratios - Total'!$C273,IF(Data!$A$2:$A$1823='Ratios - Total'!$A273,Data!$C$2:$C$1823,0),0))/INDEX(Data!$D$2:$D$1823,MATCH('Ratios - Total'!$C273,IF(Data!$A$2:$A$1823='Ratios - Total'!$A273,Data!$C$2:$C$1823,0),0)),"Missing Data")</f>
        <v>0</v>
      </c>
      <c r="G273" s="5"/>
      <c r="H273" s="5" t="str">
        <f t="array" ref="H273">IFERROR(INDEX(Data!$H$2:$H$1823,MATCH('Ratios - Total'!$C273,IF(Data!$A$2:$A$1823='Ratios - Total'!$A273,Data!$C$2:$C$1823,0),0))/INDEX(Data!$G$2:$G$1823,MATCH('Ratios - Total'!$C273,IF(Data!$A$2:$A$1823='Ratios - Total'!$A273,Data!$C$2:$C$1823,0),0)),"Missing Data")</f>
        <v>Missing Data</v>
      </c>
      <c r="I273" s="5">
        <f t="array" ref="I273">IFERROR(INDEX(Data!$G$2:$G$1823,MATCH('Ratios - Total'!$C273,IF(Data!$A$2:$A$1823='Ratios - Total'!$A273,Data!$C$2:$C$1823,0),0))/INDEX(Data!$D$2:$D$1823,MATCH('Ratios - Total'!$C273,IF(Data!$A$2:$A$1823='Ratios - Total'!$A273,Data!$C$2:$C$1823,0),0)),"Missing Data")</f>
        <v>0</v>
      </c>
      <c r="J273" s="22"/>
      <c r="K273" s="5">
        <f t="array" ref="K273">IFERROR(INDEX(Data!$E$2:$E$1823,MATCH('Ratios - Total'!$C273,IF(Data!$A$2:$A$1823='Ratios - Total'!$A273,Data!$C$2:$C$1823,0),0))/INDEX(Data!$D$2:$D$1823,MATCH('Ratios - Total'!$C273,IF(Data!$A$2:$A$1823='Ratios - Total'!$A273,Data!$C$2:$C$1823,0),0)),"Missing Data")</f>
        <v>0</v>
      </c>
      <c r="L273" s="5"/>
      <c r="M273" s="5" t="str">
        <f t="array" ref="M273">IFERROR(INDEX(Data!$F$2:$F$1823,MATCH('Ratios - Total'!$C273,IF(Data!$A$2:$A$1823='Ratios - Total'!$A273,Data!$C$2:$C$1823,0),0))/INDEX(Data!$E$2:$E$1823,MATCH('Ratios - Total'!$C273,IF(Data!$A$2:$A$1823='Ratios - Total'!$A273,Data!$C$2:$C$1823,0),0)),"Missing Data")</f>
        <v>Missing Data</v>
      </c>
      <c r="N273" s="5"/>
      <c r="O273" s="5" t="str">
        <f t="array" ref="O273">IFERROR(INDEX(Data!$G$2:$G$1823,MATCH('Ratios - Total'!$C273,IF(Data!$A$2:$A$1823='Ratios - Total'!$A273,Data!$C$2:$C$1823,0),0))/INDEX(Data!$F$2:$F$1823,MATCH('Ratios - Total'!$C273,IF(Data!$A$2:$A$1823='Ratios - Total'!$A273,Data!$C$2:$C$1823,0),0)),"Missing Data")</f>
        <v>Missing Data</v>
      </c>
      <c r="P273" s="5" t="str">
        <f t="array" ref="P273">IFERROR(INDEX(Data!$H$2:$H$1823,MATCH('Ratios - Total'!$C273,IF(Data!$A$2:$A$1823='Ratios - Total'!$A273,Data!$C$2:$C$1823,0),0))/INDEX(Data!$G$2:$G$1823,MATCH('Ratios - Total'!$C273,IF(Data!$A$2:$A$1823='Ratios - Total'!$A273,Data!$C$2:$C$1823,0),0)),"Missing Data")</f>
        <v>Missing Data</v>
      </c>
      <c r="Q273" s="5"/>
      <c r="R273" s="5" t="str">
        <f t="array" ref="R273">IFERROR(INDEX(Data!$L$2:$L$1823,MATCH('Ratios - Total'!$C273,IF(Data!$A$2:$A$1823='Ratios - Total'!$A273,Data!$C$2:$C$1823,0),0))/INDEX(Data!$G$2:$G$1823,MATCH('Ratios - Total'!$C273,IF(Data!$A$2:$A$1823='Ratios - Total'!$A273,Data!$C$2:$C$1823,0),0)),"Missing Data")</f>
        <v>Missing Data</v>
      </c>
      <c r="S273" s="5"/>
      <c r="T273" s="5">
        <f t="array" ref="T273">IFERROR(INDEX(Data!$H$2:$H$1823,MATCH('Ratios - Total'!$C273,IF(Data!$A$2:$A$1823='Ratios - Total'!$A273,Data!$C$2:$C$1823,0),0))/INDEX(Data!$L$2:$L$1823,MATCH('Ratios - Total'!$C273,IF(Data!$A$2:$A$1823='Ratios - Total'!$A273,Data!$C$2:$C$1823,0),0)),"Missing Data")</f>
        <v>20883.661427157251</v>
      </c>
      <c r="U273" s="5">
        <f t="array" ref="U273">IFERROR(INDEX(Data!$K$2:$K$1823,MATCH('Ratios - Total'!$C273,IF(Data!$A$2:$A$1823='Ratios - Total'!$A273,Data!$C$2:$C$1823,0),0))/INDEX(Data!$H$2:$H$1823,MATCH('Ratios - Total'!$C273,IF(Data!$A$2:$A$1823='Ratios - Total'!$A273,Data!$C$2:$C$1823,0),0)),"Missing Data")</f>
        <v>0.52537239631621235</v>
      </c>
      <c r="V273" s="5">
        <f t="array" ref="V273">IFERROR(INDEX(Data!$K$2:$K$1823,MATCH('Ratios - Total'!$C273,IF(Data!$A$2:$A$1823='Ratios - Total'!$A273,Data!$C$2:$C$1823,0),0))/INDEX(Data!$L$2:$L$1823,MATCH('Ratios - Total'!$C273,IF(Data!$A$2:$A$1823='Ratios - Total'!$A273,Data!$C$2:$C$1823,0),0)),"Missing Data")</f>
        <v>10971.699247842056</v>
      </c>
      <c r="W273" s="5">
        <f t="shared" si="4"/>
        <v>9911.9621793151946</v>
      </c>
      <c r="X273" s="5" t="str">
        <f t="array" ref="X273">IFERROR(INDEX(Data!$K$2:$K$1823,MATCH('Ratios - Total'!$C273,IF(Data!$A$2:$A$1823='Ratios - Total'!$A273,Data!$C$2:$C$1823,0),0))/INDEX(Data!$G$2:$G$1823,MATCH('Ratios - Total'!$C273,IF(Data!$A$2:$A$1823='Ratios - Total'!$A273,Data!$C$2:$C$1823,0),0)),"Missing Data")</f>
        <v>Missing Data</v>
      </c>
    </row>
    <row r="274" spans="1:24" x14ac:dyDescent="0.25">
      <c r="A274" s="22" t="s">
        <v>26</v>
      </c>
      <c r="B274" s="22" t="s">
        <v>27</v>
      </c>
      <c r="C274" s="22">
        <v>1981</v>
      </c>
      <c r="D274" s="5">
        <f t="array" ref="D274">IFERROR(INDEX(Data!$H$2:$H$1823,MATCH('Ratios - Total'!$C274,IF(Data!$A$2:$A$1823='Ratios - Total'!$A274,Data!$C$2:$C$1823,0),0))/INDEX(Data!$D$2:$D$1823,MATCH('Ratios - Total'!$C274,IF(Data!$A$2:$A$1823='Ratios - Total'!$A274,Data!$C$2:$C$1823,0),0)),"Missing Data")</f>
        <v>393.09852125598678</v>
      </c>
      <c r="E274" s="22"/>
      <c r="F274" s="5">
        <f t="array" ref="F274">IFERROR(INDEX(Data!$G$2:$G$1823,MATCH('Ratios - Total'!$C274,IF(Data!$A$2:$A$1823='Ratios - Total'!$A274,Data!$C$2:$C$1823,0),0))/INDEX(Data!$D$2:$D$1823,MATCH('Ratios - Total'!$C274,IF(Data!$A$2:$A$1823='Ratios - Total'!$A274,Data!$C$2:$C$1823,0),0)),"Missing Data")</f>
        <v>0</v>
      </c>
      <c r="G274" s="5"/>
      <c r="H274" s="5" t="str">
        <f t="array" ref="H274">IFERROR(INDEX(Data!$H$2:$H$1823,MATCH('Ratios - Total'!$C274,IF(Data!$A$2:$A$1823='Ratios - Total'!$A274,Data!$C$2:$C$1823,0),0))/INDEX(Data!$G$2:$G$1823,MATCH('Ratios - Total'!$C274,IF(Data!$A$2:$A$1823='Ratios - Total'!$A274,Data!$C$2:$C$1823,0),0)),"Missing Data")</f>
        <v>Missing Data</v>
      </c>
      <c r="I274" s="5">
        <f t="array" ref="I274">IFERROR(INDEX(Data!$G$2:$G$1823,MATCH('Ratios - Total'!$C274,IF(Data!$A$2:$A$1823='Ratios - Total'!$A274,Data!$C$2:$C$1823,0),0))/INDEX(Data!$D$2:$D$1823,MATCH('Ratios - Total'!$C274,IF(Data!$A$2:$A$1823='Ratios - Total'!$A274,Data!$C$2:$C$1823,0),0)),"Missing Data")</f>
        <v>0</v>
      </c>
      <c r="J274" s="22"/>
      <c r="K274" s="5">
        <f t="array" ref="K274">IFERROR(INDEX(Data!$E$2:$E$1823,MATCH('Ratios - Total'!$C274,IF(Data!$A$2:$A$1823='Ratios - Total'!$A274,Data!$C$2:$C$1823,0),0))/INDEX(Data!$D$2:$D$1823,MATCH('Ratios - Total'!$C274,IF(Data!$A$2:$A$1823='Ratios - Total'!$A274,Data!$C$2:$C$1823,0),0)),"Missing Data")</f>
        <v>0</v>
      </c>
      <c r="L274" s="5"/>
      <c r="M274" s="5" t="str">
        <f t="array" ref="M274">IFERROR(INDEX(Data!$F$2:$F$1823,MATCH('Ratios - Total'!$C274,IF(Data!$A$2:$A$1823='Ratios - Total'!$A274,Data!$C$2:$C$1823,0),0))/INDEX(Data!$E$2:$E$1823,MATCH('Ratios - Total'!$C274,IF(Data!$A$2:$A$1823='Ratios - Total'!$A274,Data!$C$2:$C$1823,0),0)),"Missing Data")</f>
        <v>Missing Data</v>
      </c>
      <c r="N274" s="5"/>
      <c r="O274" s="5" t="str">
        <f t="array" ref="O274">IFERROR(INDEX(Data!$G$2:$G$1823,MATCH('Ratios - Total'!$C274,IF(Data!$A$2:$A$1823='Ratios - Total'!$A274,Data!$C$2:$C$1823,0),0))/INDEX(Data!$F$2:$F$1823,MATCH('Ratios - Total'!$C274,IF(Data!$A$2:$A$1823='Ratios - Total'!$A274,Data!$C$2:$C$1823,0),0)),"Missing Data")</f>
        <v>Missing Data</v>
      </c>
      <c r="P274" s="5" t="str">
        <f t="array" ref="P274">IFERROR(INDEX(Data!$H$2:$H$1823,MATCH('Ratios - Total'!$C274,IF(Data!$A$2:$A$1823='Ratios - Total'!$A274,Data!$C$2:$C$1823,0),0))/INDEX(Data!$G$2:$G$1823,MATCH('Ratios - Total'!$C274,IF(Data!$A$2:$A$1823='Ratios - Total'!$A274,Data!$C$2:$C$1823,0),0)),"Missing Data")</f>
        <v>Missing Data</v>
      </c>
      <c r="Q274" s="5"/>
      <c r="R274" s="5" t="str">
        <f t="array" ref="R274">IFERROR(INDEX(Data!$L$2:$L$1823,MATCH('Ratios - Total'!$C274,IF(Data!$A$2:$A$1823='Ratios - Total'!$A274,Data!$C$2:$C$1823,0),0))/INDEX(Data!$G$2:$G$1823,MATCH('Ratios - Total'!$C274,IF(Data!$A$2:$A$1823='Ratios - Total'!$A274,Data!$C$2:$C$1823,0),0)),"Missing Data")</f>
        <v>Missing Data</v>
      </c>
      <c r="S274" s="5"/>
      <c r="T274" s="5">
        <f t="array" ref="T274">IFERROR(INDEX(Data!$H$2:$H$1823,MATCH('Ratios - Total'!$C274,IF(Data!$A$2:$A$1823='Ratios - Total'!$A274,Data!$C$2:$C$1823,0),0))/INDEX(Data!$L$2:$L$1823,MATCH('Ratios - Total'!$C274,IF(Data!$A$2:$A$1823='Ratios - Total'!$A274,Data!$C$2:$C$1823,0),0)),"Missing Data")</f>
        <v>23496.914634891538</v>
      </c>
      <c r="U274" s="5">
        <f t="array" ref="U274">IFERROR(INDEX(Data!$K$2:$K$1823,MATCH('Ratios - Total'!$C274,IF(Data!$A$2:$A$1823='Ratios - Total'!$A274,Data!$C$2:$C$1823,0),0))/INDEX(Data!$H$2:$H$1823,MATCH('Ratios - Total'!$C274,IF(Data!$A$2:$A$1823='Ratios - Total'!$A274,Data!$C$2:$C$1823,0),0)),"Missing Data")</f>
        <v>0.64349186104503742</v>
      </c>
      <c r="V274" s="5">
        <f t="array" ref="V274">IFERROR(INDEX(Data!$K$2:$K$1823,MATCH('Ratios - Total'!$C274,IF(Data!$A$2:$A$1823='Ratios - Total'!$A274,Data!$C$2:$C$1823,0),0))/INDEX(Data!$L$2:$L$1823,MATCH('Ratios - Total'!$C274,IF(Data!$A$2:$A$1823='Ratios - Total'!$A274,Data!$C$2:$C$1823,0),0)),"Missing Data")</f>
        <v>15120.073327222732</v>
      </c>
      <c r="W274" s="5">
        <f t="shared" si="4"/>
        <v>8376.8413076688066</v>
      </c>
      <c r="X274" s="5" t="str">
        <f t="array" ref="X274">IFERROR(INDEX(Data!$K$2:$K$1823,MATCH('Ratios - Total'!$C274,IF(Data!$A$2:$A$1823='Ratios - Total'!$A274,Data!$C$2:$C$1823,0),0))/INDEX(Data!$G$2:$G$1823,MATCH('Ratios - Total'!$C274,IF(Data!$A$2:$A$1823='Ratios - Total'!$A274,Data!$C$2:$C$1823,0),0)),"Missing Data")</f>
        <v>Missing Data</v>
      </c>
    </row>
    <row r="275" spans="1:24" x14ac:dyDescent="0.25">
      <c r="A275" s="22" t="s">
        <v>28</v>
      </c>
      <c r="B275" s="22" t="s">
        <v>29</v>
      </c>
      <c r="C275" s="22">
        <v>1981</v>
      </c>
      <c r="D275" s="5">
        <f t="array" ref="D275">IFERROR(INDEX(Data!$H$2:$H$1823,MATCH('Ratios - Total'!$C275,IF(Data!$A$2:$A$1823='Ratios - Total'!$A275,Data!$C$2:$C$1823,0),0))/INDEX(Data!$D$2:$D$1823,MATCH('Ratios - Total'!$C275,IF(Data!$A$2:$A$1823='Ratios - Total'!$A275,Data!$C$2:$C$1823,0),0)),"Missing Data")</f>
        <v>409.50567655091851</v>
      </c>
      <c r="E275" s="22"/>
      <c r="F275" s="5">
        <f t="array" ref="F275">IFERROR(INDEX(Data!$G$2:$G$1823,MATCH('Ratios - Total'!$C275,IF(Data!$A$2:$A$1823='Ratios - Total'!$A275,Data!$C$2:$C$1823,0),0))/INDEX(Data!$D$2:$D$1823,MATCH('Ratios - Total'!$C275,IF(Data!$A$2:$A$1823='Ratios - Total'!$A275,Data!$C$2:$C$1823,0),0)),"Missing Data")</f>
        <v>0</v>
      </c>
      <c r="G275" s="5"/>
      <c r="H275" s="5" t="str">
        <f t="array" ref="H275">IFERROR(INDEX(Data!$H$2:$H$1823,MATCH('Ratios - Total'!$C275,IF(Data!$A$2:$A$1823='Ratios - Total'!$A275,Data!$C$2:$C$1823,0),0))/INDEX(Data!$G$2:$G$1823,MATCH('Ratios - Total'!$C275,IF(Data!$A$2:$A$1823='Ratios - Total'!$A275,Data!$C$2:$C$1823,0),0)),"Missing Data")</f>
        <v>Missing Data</v>
      </c>
      <c r="I275" s="5">
        <f t="array" ref="I275">IFERROR(INDEX(Data!$G$2:$G$1823,MATCH('Ratios - Total'!$C275,IF(Data!$A$2:$A$1823='Ratios - Total'!$A275,Data!$C$2:$C$1823,0),0))/INDEX(Data!$D$2:$D$1823,MATCH('Ratios - Total'!$C275,IF(Data!$A$2:$A$1823='Ratios - Total'!$A275,Data!$C$2:$C$1823,0),0)),"Missing Data")</f>
        <v>0</v>
      </c>
      <c r="J275" s="22"/>
      <c r="K275" s="5">
        <f t="array" ref="K275">IFERROR(INDEX(Data!$E$2:$E$1823,MATCH('Ratios - Total'!$C275,IF(Data!$A$2:$A$1823='Ratios - Total'!$A275,Data!$C$2:$C$1823,0),0))/INDEX(Data!$D$2:$D$1823,MATCH('Ratios - Total'!$C275,IF(Data!$A$2:$A$1823='Ratios - Total'!$A275,Data!$C$2:$C$1823,0),0)),"Missing Data")</f>
        <v>0</v>
      </c>
      <c r="L275" s="5"/>
      <c r="M275" s="5" t="str">
        <f t="array" ref="M275">IFERROR(INDEX(Data!$F$2:$F$1823,MATCH('Ratios - Total'!$C275,IF(Data!$A$2:$A$1823='Ratios - Total'!$A275,Data!$C$2:$C$1823,0),0))/INDEX(Data!$E$2:$E$1823,MATCH('Ratios - Total'!$C275,IF(Data!$A$2:$A$1823='Ratios - Total'!$A275,Data!$C$2:$C$1823,0),0)),"Missing Data")</f>
        <v>Missing Data</v>
      </c>
      <c r="N275" s="5"/>
      <c r="O275" s="5" t="str">
        <f t="array" ref="O275">IFERROR(INDEX(Data!$G$2:$G$1823,MATCH('Ratios - Total'!$C275,IF(Data!$A$2:$A$1823='Ratios - Total'!$A275,Data!$C$2:$C$1823,0),0))/INDEX(Data!$F$2:$F$1823,MATCH('Ratios - Total'!$C275,IF(Data!$A$2:$A$1823='Ratios - Total'!$A275,Data!$C$2:$C$1823,0),0)),"Missing Data")</f>
        <v>Missing Data</v>
      </c>
      <c r="P275" s="5" t="str">
        <f t="array" ref="P275">IFERROR(INDEX(Data!$H$2:$H$1823,MATCH('Ratios - Total'!$C275,IF(Data!$A$2:$A$1823='Ratios - Total'!$A275,Data!$C$2:$C$1823,0),0))/INDEX(Data!$G$2:$G$1823,MATCH('Ratios - Total'!$C275,IF(Data!$A$2:$A$1823='Ratios - Total'!$A275,Data!$C$2:$C$1823,0),0)),"Missing Data")</f>
        <v>Missing Data</v>
      </c>
      <c r="Q275" s="5"/>
      <c r="R275" s="5" t="str">
        <f t="array" ref="R275">IFERROR(INDEX(Data!$L$2:$L$1823,MATCH('Ratios - Total'!$C275,IF(Data!$A$2:$A$1823='Ratios - Total'!$A275,Data!$C$2:$C$1823,0),0))/INDEX(Data!$G$2:$G$1823,MATCH('Ratios - Total'!$C275,IF(Data!$A$2:$A$1823='Ratios - Total'!$A275,Data!$C$2:$C$1823,0),0)),"Missing Data")</f>
        <v>Missing Data</v>
      </c>
      <c r="S275" s="5"/>
      <c r="T275" s="5">
        <f t="array" ref="T275">IFERROR(INDEX(Data!$H$2:$H$1823,MATCH('Ratios - Total'!$C275,IF(Data!$A$2:$A$1823='Ratios - Total'!$A275,Data!$C$2:$C$1823,0),0))/INDEX(Data!$L$2:$L$1823,MATCH('Ratios - Total'!$C275,IF(Data!$A$2:$A$1823='Ratios - Total'!$A275,Data!$C$2:$C$1823,0),0)),"Missing Data")</f>
        <v>22706.621333487004</v>
      </c>
      <c r="U275" s="5">
        <f t="array" ref="U275">IFERROR(INDEX(Data!$K$2:$K$1823,MATCH('Ratios - Total'!$C275,IF(Data!$A$2:$A$1823='Ratios - Total'!$A275,Data!$C$2:$C$1823,0),0))/INDEX(Data!$H$2:$H$1823,MATCH('Ratios - Total'!$C275,IF(Data!$A$2:$A$1823='Ratios - Total'!$A275,Data!$C$2:$C$1823,0),0)),"Missing Data")</f>
        <v>0.54366694752657174</v>
      </c>
      <c r="V275" s="5">
        <f t="array" ref="V275">IFERROR(INDEX(Data!$K$2:$K$1823,MATCH('Ratios - Total'!$C275,IF(Data!$A$2:$A$1823='Ratios - Total'!$A275,Data!$C$2:$C$1823,0),0))/INDEX(Data!$L$2:$L$1823,MATCH('Ratios - Total'!$C275,IF(Data!$A$2:$A$1823='Ratios - Total'!$A275,Data!$C$2:$C$1823,0),0)),"Missing Data")</f>
        <v>12344.839509018613</v>
      </c>
      <c r="W275" s="5">
        <f t="shared" si="4"/>
        <v>10361.781824468391</v>
      </c>
      <c r="X275" s="5" t="str">
        <f t="array" ref="X275">IFERROR(INDEX(Data!$K$2:$K$1823,MATCH('Ratios - Total'!$C275,IF(Data!$A$2:$A$1823='Ratios - Total'!$A275,Data!$C$2:$C$1823,0),0))/INDEX(Data!$G$2:$G$1823,MATCH('Ratios - Total'!$C275,IF(Data!$A$2:$A$1823='Ratios - Total'!$A275,Data!$C$2:$C$1823,0),0)),"Missing Data")</f>
        <v>Missing Data</v>
      </c>
    </row>
    <row r="276" spans="1:24" x14ac:dyDescent="0.25">
      <c r="A276" s="22" t="s">
        <v>30</v>
      </c>
      <c r="B276" s="22" t="s">
        <v>31</v>
      </c>
      <c r="C276" s="22">
        <v>1981</v>
      </c>
      <c r="D276" s="5">
        <f t="array" ref="D276">IFERROR(INDEX(Data!$H$2:$H$1823,MATCH('Ratios - Total'!$C276,IF(Data!$A$2:$A$1823='Ratios - Total'!$A276,Data!$C$2:$C$1823,0),0))/INDEX(Data!$D$2:$D$1823,MATCH('Ratios - Total'!$C276,IF(Data!$A$2:$A$1823='Ratios - Total'!$A276,Data!$C$2:$C$1823,0),0)),"Missing Data")</f>
        <v>454.26256968936235</v>
      </c>
      <c r="E276" s="22"/>
      <c r="F276" s="5">
        <f t="array" ref="F276">IFERROR(INDEX(Data!$G$2:$G$1823,MATCH('Ratios - Total'!$C276,IF(Data!$A$2:$A$1823='Ratios - Total'!$A276,Data!$C$2:$C$1823,0),0))/INDEX(Data!$D$2:$D$1823,MATCH('Ratios - Total'!$C276,IF(Data!$A$2:$A$1823='Ratios - Total'!$A276,Data!$C$2:$C$1823,0),0)),"Missing Data")</f>
        <v>0</v>
      </c>
      <c r="G276" s="5"/>
      <c r="H276" s="5" t="str">
        <f t="array" ref="H276">IFERROR(INDEX(Data!$H$2:$H$1823,MATCH('Ratios - Total'!$C276,IF(Data!$A$2:$A$1823='Ratios - Total'!$A276,Data!$C$2:$C$1823,0),0))/INDEX(Data!$G$2:$G$1823,MATCH('Ratios - Total'!$C276,IF(Data!$A$2:$A$1823='Ratios - Total'!$A276,Data!$C$2:$C$1823,0),0)),"Missing Data")</f>
        <v>Missing Data</v>
      </c>
      <c r="I276" s="5">
        <f t="array" ref="I276">IFERROR(INDEX(Data!$G$2:$G$1823,MATCH('Ratios - Total'!$C276,IF(Data!$A$2:$A$1823='Ratios - Total'!$A276,Data!$C$2:$C$1823,0),0))/INDEX(Data!$D$2:$D$1823,MATCH('Ratios - Total'!$C276,IF(Data!$A$2:$A$1823='Ratios - Total'!$A276,Data!$C$2:$C$1823,0),0)),"Missing Data")</f>
        <v>0</v>
      </c>
      <c r="J276" s="22"/>
      <c r="K276" s="5">
        <f t="array" ref="K276">IFERROR(INDEX(Data!$E$2:$E$1823,MATCH('Ratios - Total'!$C276,IF(Data!$A$2:$A$1823='Ratios - Total'!$A276,Data!$C$2:$C$1823,0),0))/INDEX(Data!$D$2:$D$1823,MATCH('Ratios - Total'!$C276,IF(Data!$A$2:$A$1823='Ratios - Total'!$A276,Data!$C$2:$C$1823,0),0)),"Missing Data")</f>
        <v>0</v>
      </c>
      <c r="L276" s="5"/>
      <c r="M276" s="5" t="str">
        <f t="array" ref="M276">IFERROR(INDEX(Data!$F$2:$F$1823,MATCH('Ratios - Total'!$C276,IF(Data!$A$2:$A$1823='Ratios - Total'!$A276,Data!$C$2:$C$1823,0),0))/INDEX(Data!$E$2:$E$1823,MATCH('Ratios - Total'!$C276,IF(Data!$A$2:$A$1823='Ratios - Total'!$A276,Data!$C$2:$C$1823,0),0)),"Missing Data")</f>
        <v>Missing Data</v>
      </c>
      <c r="N276" s="5"/>
      <c r="O276" s="5" t="str">
        <f t="array" ref="O276">IFERROR(INDEX(Data!$G$2:$G$1823,MATCH('Ratios - Total'!$C276,IF(Data!$A$2:$A$1823='Ratios - Total'!$A276,Data!$C$2:$C$1823,0),0))/INDEX(Data!$F$2:$F$1823,MATCH('Ratios - Total'!$C276,IF(Data!$A$2:$A$1823='Ratios - Total'!$A276,Data!$C$2:$C$1823,0),0)),"Missing Data")</f>
        <v>Missing Data</v>
      </c>
      <c r="P276" s="5" t="str">
        <f t="array" ref="P276">IFERROR(INDEX(Data!$H$2:$H$1823,MATCH('Ratios - Total'!$C276,IF(Data!$A$2:$A$1823='Ratios - Total'!$A276,Data!$C$2:$C$1823,0),0))/INDEX(Data!$G$2:$G$1823,MATCH('Ratios - Total'!$C276,IF(Data!$A$2:$A$1823='Ratios - Total'!$A276,Data!$C$2:$C$1823,0),0)),"Missing Data")</f>
        <v>Missing Data</v>
      </c>
      <c r="Q276" s="5"/>
      <c r="R276" s="5" t="str">
        <f t="array" ref="R276">IFERROR(INDEX(Data!$L$2:$L$1823,MATCH('Ratios - Total'!$C276,IF(Data!$A$2:$A$1823='Ratios - Total'!$A276,Data!$C$2:$C$1823,0),0))/INDEX(Data!$G$2:$G$1823,MATCH('Ratios - Total'!$C276,IF(Data!$A$2:$A$1823='Ratios - Total'!$A276,Data!$C$2:$C$1823,0),0)),"Missing Data")</f>
        <v>Missing Data</v>
      </c>
      <c r="S276" s="5"/>
      <c r="T276" s="5">
        <f t="array" ref="T276">IFERROR(INDEX(Data!$H$2:$H$1823,MATCH('Ratios - Total'!$C276,IF(Data!$A$2:$A$1823='Ratios - Total'!$A276,Data!$C$2:$C$1823,0),0))/INDEX(Data!$L$2:$L$1823,MATCH('Ratios - Total'!$C276,IF(Data!$A$2:$A$1823='Ratios - Total'!$A276,Data!$C$2:$C$1823,0),0)),"Missing Data")</f>
        <v>27325.434455786963</v>
      </c>
      <c r="U276" s="5">
        <f t="array" ref="U276">IFERROR(INDEX(Data!$K$2:$K$1823,MATCH('Ratios - Total'!$C276,IF(Data!$A$2:$A$1823='Ratios - Total'!$A276,Data!$C$2:$C$1823,0),0))/INDEX(Data!$H$2:$H$1823,MATCH('Ratios - Total'!$C276,IF(Data!$A$2:$A$1823='Ratios - Total'!$A276,Data!$C$2:$C$1823,0),0)),"Missing Data")</f>
        <v>0.57825427213631442</v>
      </c>
      <c r="V276" s="5">
        <f t="array" ref="V276">IFERROR(INDEX(Data!$K$2:$K$1823,MATCH('Ratios - Total'!$C276,IF(Data!$A$2:$A$1823='Ratios - Total'!$A276,Data!$C$2:$C$1823,0),0))/INDEX(Data!$L$2:$L$1823,MATCH('Ratios - Total'!$C276,IF(Data!$A$2:$A$1823='Ratios - Total'!$A276,Data!$C$2:$C$1823,0),0)),"Missing Data")</f>
        <v>15801.049212039656</v>
      </c>
      <c r="W276" s="5">
        <f t="shared" si="4"/>
        <v>11524.385243747307</v>
      </c>
      <c r="X276" s="5" t="str">
        <f t="array" ref="X276">IFERROR(INDEX(Data!$K$2:$K$1823,MATCH('Ratios - Total'!$C276,IF(Data!$A$2:$A$1823='Ratios - Total'!$A276,Data!$C$2:$C$1823,0),0))/INDEX(Data!$G$2:$G$1823,MATCH('Ratios - Total'!$C276,IF(Data!$A$2:$A$1823='Ratios - Total'!$A276,Data!$C$2:$C$1823,0),0)),"Missing Data")</f>
        <v>Missing Data</v>
      </c>
    </row>
    <row r="277" spans="1:24" x14ac:dyDescent="0.25">
      <c r="A277" s="22" t="s">
        <v>32</v>
      </c>
      <c r="B277" s="22" t="s">
        <v>33</v>
      </c>
      <c r="C277" s="22">
        <v>1981</v>
      </c>
      <c r="D277" s="5">
        <f t="array" ref="D277">IFERROR(INDEX(Data!$H$2:$H$1823,MATCH('Ratios - Total'!$C277,IF(Data!$A$2:$A$1823='Ratios - Total'!$A277,Data!$C$2:$C$1823,0),0))/INDEX(Data!$D$2:$D$1823,MATCH('Ratios - Total'!$C277,IF(Data!$A$2:$A$1823='Ratios - Total'!$A277,Data!$C$2:$C$1823,0),0)),"Missing Data")</f>
        <v>429.46900321871965</v>
      </c>
      <c r="E277" s="22"/>
      <c r="F277" s="5">
        <f t="array" ref="F277">IFERROR(INDEX(Data!$G$2:$G$1823,MATCH('Ratios - Total'!$C277,IF(Data!$A$2:$A$1823='Ratios - Total'!$A277,Data!$C$2:$C$1823,0),0))/INDEX(Data!$D$2:$D$1823,MATCH('Ratios - Total'!$C277,IF(Data!$A$2:$A$1823='Ratios - Total'!$A277,Data!$C$2:$C$1823,0),0)),"Missing Data")</f>
        <v>0</v>
      </c>
      <c r="G277" s="5"/>
      <c r="H277" s="5" t="str">
        <f t="array" ref="H277">IFERROR(INDEX(Data!$H$2:$H$1823,MATCH('Ratios - Total'!$C277,IF(Data!$A$2:$A$1823='Ratios - Total'!$A277,Data!$C$2:$C$1823,0),0))/INDEX(Data!$G$2:$G$1823,MATCH('Ratios - Total'!$C277,IF(Data!$A$2:$A$1823='Ratios - Total'!$A277,Data!$C$2:$C$1823,0),0)),"Missing Data")</f>
        <v>Missing Data</v>
      </c>
      <c r="I277" s="5">
        <f t="array" ref="I277">IFERROR(INDEX(Data!$G$2:$G$1823,MATCH('Ratios - Total'!$C277,IF(Data!$A$2:$A$1823='Ratios - Total'!$A277,Data!$C$2:$C$1823,0),0))/INDEX(Data!$D$2:$D$1823,MATCH('Ratios - Total'!$C277,IF(Data!$A$2:$A$1823='Ratios - Total'!$A277,Data!$C$2:$C$1823,0),0)),"Missing Data")</f>
        <v>0</v>
      </c>
      <c r="J277" s="22"/>
      <c r="K277" s="5">
        <f t="array" ref="K277">IFERROR(INDEX(Data!$E$2:$E$1823,MATCH('Ratios - Total'!$C277,IF(Data!$A$2:$A$1823='Ratios - Total'!$A277,Data!$C$2:$C$1823,0),0))/INDEX(Data!$D$2:$D$1823,MATCH('Ratios - Total'!$C277,IF(Data!$A$2:$A$1823='Ratios - Total'!$A277,Data!$C$2:$C$1823,0),0)),"Missing Data")</f>
        <v>0</v>
      </c>
      <c r="L277" s="5"/>
      <c r="M277" s="5" t="str">
        <f t="array" ref="M277">IFERROR(INDEX(Data!$F$2:$F$1823,MATCH('Ratios - Total'!$C277,IF(Data!$A$2:$A$1823='Ratios - Total'!$A277,Data!$C$2:$C$1823,0),0))/INDEX(Data!$E$2:$E$1823,MATCH('Ratios - Total'!$C277,IF(Data!$A$2:$A$1823='Ratios - Total'!$A277,Data!$C$2:$C$1823,0),0)),"Missing Data")</f>
        <v>Missing Data</v>
      </c>
      <c r="N277" s="5"/>
      <c r="O277" s="5" t="str">
        <f t="array" ref="O277">IFERROR(INDEX(Data!$G$2:$G$1823,MATCH('Ratios - Total'!$C277,IF(Data!$A$2:$A$1823='Ratios - Total'!$A277,Data!$C$2:$C$1823,0),0))/INDEX(Data!$F$2:$F$1823,MATCH('Ratios - Total'!$C277,IF(Data!$A$2:$A$1823='Ratios - Total'!$A277,Data!$C$2:$C$1823,0),0)),"Missing Data")</f>
        <v>Missing Data</v>
      </c>
      <c r="P277" s="5" t="str">
        <f t="array" ref="P277">IFERROR(INDEX(Data!$H$2:$H$1823,MATCH('Ratios - Total'!$C277,IF(Data!$A$2:$A$1823='Ratios - Total'!$A277,Data!$C$2:$C$1823,0),0))/INDEX(Data!$G$2:$G$1823,MATCH('Ratios - Total'!$C277,IF(Data!$A$2:$A$1823='Ratios - Total'!$A277,Data!$C$2:$C$1823,0),0)),"Missing Data")</f>
        <v>Missing Data</v>
      </c>
      <c r="Q277" s="5"/>
      <c r="R277" s="5" t="str">
        <f t="array" ref="R277">IFERROR(INDEX(Data!$L$2:$L$1823,MATCH('Ratios - Total'!$C277,IF(Data!$A$2:$A$1823='Ratios - Total'!$A277,Data!$C$2:$C$1823,0),0))/INDEX(Data!$G$2:$G$1823,MATCH('Ratios - Total'!$C277,IF(Data!$A$2:$A$1823='Ratios - Total'!$A277,Data!$C$2:$C$1823,0),0)),"Missing Data")</f>
        <v>Missing Data</v>
      </c>
      <c r="S277" s="5"/>
      <c r="T277" s="5">
        <f t="array" ref="T277">IFERROR(INDEX(Data!$H$2:$H$1823,MATCH('Ratios - Total'!$C277,IF(Data!$A$2:$A$1823='Ratios - Total'!$A277,Data!$C$2:$C$1823,0),0))/INDEX(Data!$L$2:$L$1823,MATCH('Ratios - Total'!$C277,IF(Data!$A$2:$A$1823='Ratios - Total'!$A277,Data!$C$2:$C$1823,0),0)),"Missing Data")</f>
        <v>24230.011673992936</v>
      </c>
      <c r="U277" s="5">
        <f t="array" ref="U277">IFERROR(INDEX(Data!$K$2:$K$1823,MATCH('Ratios - Total'!$C277,IF(Data!$A$2:$A$1823='Ratios - Total'!$A277,Data!$C$2:$C$1823,0),0))/INDEX(Data!$H$2:$H$1823,MATCH('Ratios - Total'!$C277,IF(Data!$A$2:$A$1823='Ratios - Total'!$A277,Data!$C$2:$C$1823,0),0)),"Missing Data")</f>
        <v>0.55272615446561746</v>
      </c>
      <c r="V277" s="5">
        <f t="array" ref="V277">IFERROR(INDEX(Data!$K$2:$K$1823,MATCH('Ratios - Total'!$C277,IF(Data!$A$2:$A$1823='Ratios - Total'!$A277,Data!$C$2:$C$1823,0),0))/INDEX(Data!$L$2:$L$1823,MATCH('Ratios - Total'!$C277,IF(Data!$A$2:$A$1823='Ratios - Total'!$A277,Data!$C$2:$C$1823,0),0)),"Missing Data")</f>
        <v>13392.561175223134</v>
      </c>
      <c r="W277" s="5">
        <f t="shared" si="4"/>
        <v>10837.450498769802</v>
      </c>
      <c r="X277" s="5" t="str">
        <f t="array" ref="X277">IFERROR(INDEX(Data!$K$2:$K$1823,MATCH('Ratios - Total'!$C277,IF(Data!$A$2:$A$1823='Ratios - Total'!$A277,Data!$C$2:$C$1823,0),0))/INDEX(Data!$G$2:$G$1823,MATCH('Ratios - Total'!$C277,IF(Data!$A$2:$A$1823='Ratios - Total'!$A277,Data!$C$2:$C$1823,0),0)),"Missing Data")</f>
        <v>Missing Data</v>
      </c>
    </row>
    <row r="278" spans="1:24" x14ac:dyDescent="0.25">
      <c r="A278" s="22" t="s">
        <v>34</v>
      </c>
      <c r="B278" s="22" t="s">
        <v>35</v>
      </c>
      <c r="C278" s="22">
        <v>1981</v>
      </c>
      <c r="D278" s="5">
        <f t="array" ref="D278">IFERROR(INDEX(Data!$H$2:$H$1823,MATCH('Ratios - Total'!$C278,IF(Data!$A$2:$A$1823='Ratios - Total'!$A278,Data!$C$2:$C$1823,0),0))/INDEX(Data!$D$2:$D$1823,MATCH('Ratios - Total'!$C278,IF(Data!$A$2:$A$1823='Ratios - Total'!$A278,Data!$C$2:$C$1823,0),0)),"Missing Data")</f>
        <v>489.23912331047097</v>
      </c>
      <c r="E278" s="22"/>
      <c r="F278" s="5">
        <f t="array" ref="F278">IFERROR(INDEX(Data!$G$2:$G$1823,MATCH('Ratios - Total'!$C278,IF(Data!$A$2:$A$1823='Ratios - Total'!$A278,Data!$C$2:$C$1823,0),0))/INDEX(Data!$D$2:$D$1823,MATCH('Ratios - Total'!$C278,IF(Data!$A$2:$A$1823='Ratios - Total'!$A278,Data!$C$2:$C$1823,0),0)),"Missing Data")</f>
        <v>0</v>
      </c>
      <c r="G278" s="5"/>
      <c r="H278" s="5" t="str">
        <f t="array" ref="H278">IFERROR(INDEX(Data!$H$2:$H$1823,MATCH('Ratios - Total'!$C278,IF(Data!$A$2:$A$1823='Ratios - Total'!$A278,Data!$C$2:$C$1823,0),0))/INDEX(Data!$G$2:$G$1823,MATCH('Ratios - Total'!$C278,IF(Data!$A$2:$A$1823='Ratios - Total'!$A278,Data!$C$2:$C$1823,0),0)),"Missing Data")</f>
        <v>Missing Data</v>
      </c>
      <c r="I278" s="5">
        <f t="array" ref="I278">IFERROR(INDEX(Data!$G$2:$G$1823,MATCH('Ratios - Total'!$C278,IF(Data!$A$2:$A$1823='Ratios - Total'!$A278,Data!$C$2:$C$1823,0),0))/INDEX(Data!$D$2:$D$1823,MATCH('Ratios - Total'!$C278,IF(Data!$A$2:$A$1823='Ratios - Total'!$A278,Data!$C$2:$C$1823,0),0)),"Missing Data")</f>
        <v>0</v>
      </c>
      <c r="J278" s="22"/>
      <c r="K278" s="5">
        <f t="array" ref="K278">IFERROR(INDEX(Data!$E$2:$E$1823,MATCH('Ratios - Total'!$C278,IF(Data!$A$2:$A$1823='Ratios - Total'!$A278,Data!$C$2:$C$1823,0),0))/INDEX(Data!$D$2:$D$1823,MATCH('Ratios - Total'!$C278,IF(Data!$A$2:$A$1823='Ratios - Total'!$A278,Data!$C$2:$C$1823,0),0)),"Missing Data")</f>
        <v>0</v>
      </c>
      <c r="L278" s="5"/>
      <c r="M278" s="5" t="str">
        <f t="array" ref="M278">IFERROR(INDEX(Data!$F$2:$F$1823,MATCH('Ratios - Total'!$C278,IF(Data!$A$2:$A$1823='Ratios - Total'!$A278,Data!$C$2:$C$1823,0),0))/INDEX(Data!$E$2:$E$1823,MATCH('Ratios - Total'!$C278,IF(Data!$A$2:$A$1823='Ratios - Total'!$A278,Data!$C$2:$C$1823,0),0)),"Missing Data")</f>
        <v>Missing Data</v>
      </c>
      <c r="N278" s="5"/>
      <c r="O278" s="5" t="str">
        <f t="array" ref="O278">IFERROR(INDEX(Data!$G$2:$G$1823,MATCH('Ratios - Total'!$C278,IF(Data!$A$2:$A$1823='Ratios - Total'!$A278,Data!$C$2:$C$1823,0),0))/INDEX(Data!$F$2:$F$1823,MATCH('Ratios - Total'!$C278,IF(Data!$A$2:$A$1823='Ratios - Total'!$A278,Data!$C$2:$C$1823,0),0)),"Missing Data")</f>
        <v>Missing Data</v>
      </c>
      <c r="P278" s="5" t="str">
        <f t="array" ref="P278">IFERROR(INDEX(Data!$H$2:$H$1823,MATCH('Ratios - Total'!$C278,IF(Data!$A$2:$A$1823='Ratios - Total'!$A278,Data!$C$2:$C$1823,0),0))/INDEX(Data!$G$2:$G$1823,MATCH('Ratios - Total'!$C278,IF(Data!$A$2:$A$1823='Ratios - Total'!$A278,Data!$C$2:$C$1823,0),0)),"Missing Data")</f>
        <v>Missing Data</v>
      </c>
      <c r="Q278" s="5"/>
      <c r="R278" s="5" t="str">
        <f t="array" ref="R278">IFERROR(INDEX(Data!$L$2:$L$1823,MATCH('Ratios - Total'!$C278,IF(Data!$A$2:$A$1823='Ratios - Total'!$A278,Data!$C$2:$C$1823,0),0))/INDEX(Data!$G$2:$G$1823,MATCH('Ratios - Total'!$C278,IF(Data!$A$2:$A$1823='Ratios - Total'!$A278,Data!$C$2:$C$1823,0),0)),"Missing Data")</f>
        <v>Missing Data</v>
      </c>
      <c r="S278" s="5"/>
      <c r="T278" s="5">
        <f t="array" ref="T278">IFERROR(INDEX(Data!$H$2:$H$1823,MATCH('Ratios - Total'!$C278,IF(Data!$A$2:$A$1823='Ratios - Total'!$A278,Data!$C$2:$C$1823,0),0))/INDEX(Data!$L$2:$L$1823,MATCH('Ratios - Total'!$C278,IF(Data!$A$2:$A$1823='Ratios - Total'!$A278,Data!$C$2:$C$1823,0),0)),"Missing Data")</f>
        <v>24974.985201439482</v>
      </c>
      <c r="U278" s="5">
        <f t="array" ref="U278">IFERROR(INDEX(Data!$K$2:$K$1823,MATCH('Ratios - Total'!$C278,IF(Data!$A$2:$A$1823='Ratios - Total'!$A278,Data!$C$2:$C$1823,0),0))/INDEX(Data!$H$2:$H$1823,MATCH('Ratios - Total'!$C278,IF(Data!$A$2:$A$1823='Ratios - Total'!$A278,Data!$C$2:$C$1823,0),0)),"Missing Data")</f>
        <v>0.55942924165197461</v>
      </c>
      <c r="V278" s="5">
        <f t="array" ref="V278">IFERROR(INDEX(Data!$K$2:$K$1823,MATCH('Ratios - Total'!$C278,IF(Data!$A$2:$A$1823='Ratios - Total'!$A278,Data!$C$2:$C$1823,0),0))/INDEX(Data!$L$2:$L$1823,MATCH('Ratios - Total'!$C278,IF(Data!$A$2:$A$1823='Ratios - Total'!$A278,Data!$C$2:$C$1823,0),0)),"Missing Data")</f>
        <v>13971.737031510576</v>
      </c>
      <c r="W278" s="5">
        <f t="shared" si="4"/>
        <v>11003.248169928906</v>
      </c>
      <c r="X278" s="5" t="str">
        <f t="array" ref="X278">IFERROR(INDEX(Data!$K$2:$K$1823,MATCH('Ratios - Total'!$C278,IF(Data!$A$2:$A$1823='Ratios - Total'!$A278,Data!$C$2:$C$1823,0),0))/INDEX(Data!$G$2:$G$1823,MATCH('Ratios - Total'!$C278,IF(Data!$A$2:$A$1823='Ratios - Total'!$A278,Data!$C$2:$C$1823,0),0)),"Missing Data")</f>
        <v>Missing Data</v>
      </c>
    </row>
    <row r="279" spans="1:24" x14ac:dyDescent="0.25">
      <c r="A279" s="22" t="s">
        <v>36</v>
      </c>
      <c r="B279" s="22" t="s">
        <v>37</v>
      </c>
      <c r="C279" s="22">
        <v>1981</v>
      </c>
      <c r="D279" s="5">
        <f t="array" ref="D279">IFERROR(INDEX(Data!$H$2:$H$1823,MATCH('Ratios - Total'!$C279,IF(Data!$A$2:$A$1823='Ratios - Total'!$A279,Data!$C$2:$C$1823,0),0))/INDEX(Data!$D$2:$D$1823,MATCH('Ratios - Total'!$C279,IF(Data!$A$2:$A$1823='Ratios - Total'!$A279,Data!$C$2:$C$1823,0),0)),"Missing Data")</f>
        <v>448.13914484456694</v>
      </c>
      <c r="E279" s="22"/>
      <c r="F279" s="5">
        <f t="array" ref="F279">IFERROR(INDEX(Data!$G$2:$G$1823,MATCH('Ratios - Total'!$C279,IF(Data!$A$2:$A$1823='Ratios - Total'!$A279,Data!$C$2:$C$1823,0),0))/INDEX(Data!$D$2:$D$1823,MATCH('Ratios - Total'!$C279,IF(Data!$A$2:$A$1823='Ratios - Total'!$A279,Data!$C$2:$C$1823,0),0)),"Missing Data")</f>
        <v>0</v>
      </c>
      <c r="G279" s="5"/>
      <c r="H279" s="5" t="str">
        <f t="array" ref="H279">IFERROR(INDEX(Data!$H$2:$H$1823,MATCH('Ratios - Total'!$C279,IF(Data!$A$2:$A$1823='Ratios - Total'!$A279,Data!$C$2:$C$1823,0),0))/INDEX(Data!$G$2:$G$1823,MATCH('Ratios - Total'!$C279,IF(Data!$A$2:$A$1823='Ratios - Total'!$A279,Data!$C$2:$C$1823,0),0)),"Missing Data")</f>
        <v>Missing Data</v>
      </c>
      <c r="I279" s="5">
        <f t="array" ref="I279">IFERROR(INDEX(Data!$G$2:$G$1823,MATCH('Ratios - Total'!$C279,IF(Data!$A$2:$A$1823='Ratios - Total'!$A279,Data!$C$2:$C$1823,0),0))/INDEX(Data!$D$2:$D$1823,MATCH('Ratios - Total'!$C279,IF(Data!$A$2:$A$1823='Ratios - Total'!$A279,Data!$C$2:$C$1823,0),0)),"Missing Data")</f>
        <v>0</v>
      </c>
      <c r="J279" s="22"/>
      <c r="K279" s="5">
        <f t="array" ref="K279">IFERROR(INDEX(Data!$E$2:$E$1823,MATCH('Ratios - Total'!$C279,IF(Data!$A$2:$A$1823='Ratios - Total'!$A279,Data!$C$2:$C$1823,0),0))/INDEX(Data!$D$2:$D$1823,MATCH('Ratios - Total'!$C279,IF(Data!$A$2:$A$1823='Ratios - Total'!$A279,Data!$C$2:$C$1823,0),0)),"Missing Data")</f>
        <v>0</v>
      </c>
      <c r="L279" s="5"/>
      <c r="M279" s="5" t="str">
        <f t="array" ref="M279">IFERROR(INDEX(Data!$F$2:$F$1823,MATCH('Ratios - Total'!$C279,IF(Data!$A$2:$A$1823='Ratios - Total'!$A279,Data!$C$2:$C$1823,0),0))/INDEX(Data!$E$2:$E$1823,MATCH('Ratios - Total'!$C279,IF(Data!$A$2:$A$1823='Ratios - Total'!$A279,Data!$C$2:$C$1823,0),0)),"Missing Data")</f>
        <v>Missing Data</v>
      </c>
      <c r="N279" s="5"/>
      <c r="O279" s="5" t="str">
        <f t="array" ref="O279">IFERROR(INDEX(Data!$G$2:$G$1823,MATCH('Ratios - Total'!$C279,IF(Data!$A$2:$A$1823='Ratios - Total'!$A279,Data!$C$2:$C$1823,0),0))/INDEX(Data!$F$2:$F$1823,MATCH('Ratios - Total'!$C279,IF(Data!$A$2:$A$1823='Ratios - Total'!$A279,Data!$C$2:$C$1823,0),0)),"Missing Data")</f>
        <v>Missing Data</v>
      </c>
      <c r="P279" s="5" t="str">
        <f t="array" ref="P279">IFERROR(INDEX(Data!$H$2:$H$1823,MATCH('Ratios - Total'!$C279,IF(Data!$A$2:$A$1823='Ratios - Total'!$A279,Data!$C$2:$C$1823,0),0))/INDEX(Data!$G$2:$G$1823,MATCH('Ratios - Total'!$C279,IF(Data!$A$2:$A$1823='Ratios - Total'!$A279,Data!$C$2:$C$1823,0),0)),"Missing Data")</f>
        <v>Missing Data</v>
      </c>
      <c r="Q279" s="5"/>
      <c r="R279" s="5" t="str">
        <f t="array" ref="R279">IFERROR(INDEX(Data!$L$2:$L$1823,MATCH('Ratios - Total'!$C279,IF(Data!$A$2:$A$1823='Ratios - Total'!$A279,Data!$C$2:$C$1823,0),0))/INDEX(Data!$G$2:$G$1823,MATCH('Ratios - Total'!$C279,IF(Data!$A$2:$A$1823='Ratios - Total'!$A279,Data!$C$2:$C$1823,0),0)),"Missing Data")</f>
        <v>Missing Data</v>
      </c>
      <c r="S279" s="5"/>
      <c r="T279" s="5">
        <f t="array" ref="T279">IFERROR(INDEX(Data!$H$2:$H$1823,MATCH('Ratios - Total'!$C279,IF(Data!$A$2:$A$1823='Ratios - Total'!$A279,Data!$C$2:$C$1823,0),0))/INDEX(Data!$L$2:$L$1823,MATCH('Ratios - Total'!$C279,IF(Data!$A$2:$A$1823='Ratios - Total'!$A279,Data!$C$2:$C$1823,0),0)),"Missing Data")</f>
        <v>21854.85223508241</v>
      </c>
      <c r="U279" s="5">
        <f t="array" ref="U279">IFERROR(INDEX(Data!$K$2:$K$1823,MATCH('Ratios - Total'!$C279,IF(Data!$A$2:$A$1823='Ratios - Total'!$A279,Data!$C$2:$C$1823,0),0))/INDEX(Data!$H$2:$H$1823,MATCH('Ratios - Total'!$C279,IF(Data!$A$2:$A$1823='Ratios - Total'!$A279,Data!$C$2:$C$1823,0),0)),"Missing Data")</f>
        <v>0.5619763807224748</v>
      </c>
      <c r="V279" s="5">
        <f t="array" ref="V279">IFERROR(INDEX(Data!$K$2:$K$1823,MATCH('Ratios - Total'!$C279,IF(Data!$A$2:$A$1823='Ratios - Total'!$A279,Data!$C$2:$C$1823,0),0))/INDEX(Data!$L$2:$L$1823,MATCH('Ratios - Total'!$C279,IF(Data!$A$2:$A$1823='Ratios - Total'!$A279,Data!$C$2:$C$1823,0),0)),"Missing Data")</f>
        <v>12281.910760296103</v>
      </c>
      <c r="W279" s="5">
        <f t="shared" si="4"/>
        <v>9572.9414747863066</v>
      </c>
      <c r="X279" s="5" t="str">
        <f t="array" ref="X279">IFERROR(INDEX(Data!$K$2:$K$1823,MATCH('Ratios - Total'!$C279,IF(Data!$A$2:$A$1823='Ratios - Total'!$A279,Data!$C$2:$C$1823,0),0))/INDEX(Data!$G$2:$G$1823,MATCH('Ratios - Total'!$C279,IF(Data!$A$2:$A$1823='Ratios - Total'!$A279,Data!$C$2:$C$1823,0),0)),"Missing Data")</f>
        <v>Missing Data</v>
      </c>
    </row>
    <row r="280" spans="1:24" x14ac:dyDescent="0.25">
      <c r="A280" s="22" t="s">
        <v>38</v>
      </c>
      <c r="B280" s="22" t="s">
        <v>39</v>
      </c>
      <c r="C280" s="22">
        <v>1981</v>
      </c>
      <c r="D280" s="5">
        <f t="array" ref="D280">IFERROR(INDEX(Data!$H$2:$H$1823,MATCH('Ratios - Total'!$C280,IF(Data!$A$2:$A$1823='Ratios - Total'!$A280,Data!$C$2:$C$1823,0),0))/INDEX(Data!$D$2:$D$1823,MATCH('Ratios - Total'!$C280,IF(Data!$A$2:$A$1823='Ratios - Total'!$A280,Data!$C$2:$C$1823,0),0)),"Missing Data")</f>
        <v>337.67920455427821</v>
      </c>
      <c r="E280" s="22"/>
      <c r="F280" s="5">
        <f t="array" ref="F280">IFERROR(INDEX(Data!$G$2:$G$1823,MATCH('Ratios - Total'!$C280,IF(Data!$A$2:$A$1823='Ratios - Total'!$A280,Data!$C$2:$C$1823,0),0))/INDEX(Data!$D$2:$D$1823,MATCH('Ratios - Total'!$C280,IF(Data!$A$2:$A$1823='Ratios - Total'!$A280,Data!$C$2:$C$1823,0),0)),"Missing Data")</f>
        <v>0</v>
      </c>
      <c r="G280" s="5"/>
      <c r="H280" s="5" t="str">
        <f t="array" ref="H280">IFERROR(INDEX(Data!$H$2:$H$1823,MATCH('Ratios - Total'!$C280,IF(Data!$A$2:$A$1823='Ratios - Total'!$A280,Data!$C$2:$C$1823,0),0))/INDEX(Data!$G$2:$G$1823,MATCH('Ratios - Total'!$C280,IF(Data!$A$2:$A$1823='Ratios - Total'!$A280,Data!$C$2:$C$1823,0),0)),"Missing Data")</f>
        <v>Missing Data</v>
      </c>
      <c r="I280" s="5">
        <f t="array" ref="I280">IFERROR(INDEX(Data!$G$2:$G$1823,MATCH('Ratios - Total'!$C280,IF(Data!$A$2:$A$1823='Ratios - Total'!$A280,Data!$C$2:$C$1823,0),0))/INDEX(Data!$D$2:$D$1823,MATCH('Ratios - Total'!$C280,IF(Data!$A$2:$A$1823='Ratios - Total'!$A280,Data!$C$2:$C$1823,0),0)),"Missing Data")</f>
        <v>0</v>
      </c>
      <c r="J280" s="22"/>
      <c r="K280" s="5">
        <f t="array" ref="K280">IFERROR(INDEX(Data!$E$2:$E$1823,MATCH('Ratios - Total'!$C280,IF(Data!$A$2:$A$1823='Ratios - Total'!$A280,Data!$C$2:$C$1823,0),0))/INDEX(Data!$D$2:$D$1823,MATCH('Ratios - Total'!$C280,IF(Data!$A$2:$A$1823='Ratios - Total'!$A280,Data!$C$2:$C$1823,0),0)),"Missing Data")</f>
        <v>0</v>
      </c>
      <c r="L280" s="5"/>
      <c r="M280" s="5" t="str">
        <f t="array" ref="M280">IFERROR(INDEX(Data!$F$2:$F$1823,MATCH('Ratios - Total'!$C280,IF(Data!$A$2:$A$1823='Ratios - Total'!$A280,Data!$C$2:$C$1823,0),0))/INDEX(Data!$E$2:$E$1823,MATCH('Ratios - Total'!$C280,IF(Data!$A$2:$A$1823='Ratios - Total'!$A280,Data!$C$2:$C$1823,0),0)),"Missing Data")</f>
        <v>Missing Data</v>
      </c>
      <c r="N280" s="5"/>
      <c r="O280" s="5" t="str">
        <f t="array" ref="O280">IFERROR(INDEX(Data!$G$2:$G$1823,MATCH('Ratios - Total'!$C280,IF(Data!$A$2:$A$1823='Ratios - Total'!$A280,Data!$C$2:$C$1823,0),0))/INDEX(Data!$F$2:$F$1823,MATCH('Ratios - Total'!$C280,IF(Data!$A$2:$A$1823='Ratios - Total'!$A280,Data!$C$2:$C$1823,0),0)),"Missing Data")</f>
        <v>Missing Data</v>
      </c>
      <c r="P280" s="5" t="str">
        <f t="array" ref="P280">IFERROR(INDEX(Data!$H$2:$H$1823,MATCH('Ratios - Total'!$C280,IF(Data!$A$2:$A$1823='Ratios - Total'!$A280,Data!$C$2:$C$1823,0),0))/INDEX(Data!$G$2:$G$1823,MATCH('Ratios - Total'!$C280,IF(Data!$A$2:$A$1823='Ratios - Total'!$A280,Data!$C$2:$C$1823,0),0)),"Missing Data")</f>
        <v>Missing Data</v>
      </c>
      <c r="Q280" s="5"/>
      <c r="R280" s="5" t="str">
        <f t="array" ref="R280">IFERROR(INDEX(Data!$L$2:$L$1823,MATCH('Ratios - Total'!$C280,IF(Data!$A$2:$A$1823='Ratios - Total'!$A280,Data!$C$2:$C$1823,0),0))/INDEX(Data!$G$2:$G$1823,MATCH('Ratios - Total'!$C280,IF(Data!$A$2:$A$1823='Ratios - Total'!$A280,Data!$C$2:$C$1823,0),0)),"Missing Data")</f>
        <v>Missing Data</v>
      </c>
      <c r="S280" s="5"/>
      <c r="T280" s="5">
        <f t="array" ref="T280">IFERROR(INDEX(Data!$H$2:$H$1823,MATCH('Ratios - Total'!$C280,IF(Data!$A$2:$A$1823='Ratios - Total'!$A280,Data!$C$2:$C$1823,0),0))/INDEX(Data!$L$2:$L$1823,MATCH('Ratios - Total'!$C280,IF(Data!$A$2:$A$1823='Ratios - Total'!$A280,Data!$C$2:$C$1823,0),0)),"Missing Data")</f>
        <v>20509.946450438525</v>
      </c>
      <c r="U280" s="5">
        <f t="array" ref="U280">IFERROR(INDEX(Data!$K$2:$K$1823,MATCH('Ratios - Total'!$C280,IF(Data!$A$2:$A$1823='Ratios - Total'!$A280,Data!$C$2:$C$1823,0),0))/INDEX(Data!$H$2:$H$1823,MATCH('Ratios - Total'!$C280,IF(Data!$A$2:$A$1823='Ratios - Total'!$A280,Data!$C$2:$C$1823,0),0)),"Missing Data")</f>
        <v>0.60491389596835177</v>
      </c>
      <c r="V280" s="5">
        <f t="array" ref="V280">IFERROR(INDEX(Data!$K$2:$K$1823,MATCH('Ratios - Total'!$C280,IF(Data!$A$2:$A$1823='Ratios - Total'!$A280,Data!$C$2:$C$1823,0),0))/INDEX(Data!$L$2:$L$1823,MATCH('Ratios - Total'!$C280,IF(Data!$A$2:$A$1823='Ratios - Total'!$A280,Data!$C$2:$C$1823,0),0)),"Missing Data")</f>
        <v>12406.751613437034</v>
      </c>
      <c r="W280" s="5">
        <f t="shared" si="4"/>
        <v>8103.1948370014907</v>
      </c>
      <c r="X280" s="5" t="str">
        <f t="array" ref="X280">IFERROR(INDEX(Data!$K$2:$K$1823,MATCH('Ratios - Total'!$C280,IF(Data!$A$2:$A$1823='Ratios - Total'!$A280,Data!$C$2:$C$1823,0),0))/INDEX(Data!$G$2:$G$1823,MATCH('Ratios - Total'!$C280,IF(Data!$A$2:$A$1823='Ratios - Total'!$A280,Data!$C$2:$C$1823,0),0)),"Missing Data")</f>
        <v>Missing Data</v>
      </c>
    </row>
    <row r="281" spans="1:24" x14ac:dyDescent="0.25">
      <c r="A281" s="22" t="s">
        <v>40</v>
      </c>
      <c r="B281" s="22" t="s">
        <v>41</v>
      </c>
      <c r="C281" s="22">
        <v>1981</v>
      </c>
      <c r="D281" s="5">
        <f t="array" ref="D281">IFERROR(INDEX(Data!$H$2:$H$1823,MATCH('Ratios - Total'!$C281,IF(Data!$A$2:$A$1823='Ratios - Total'!$A281,Data!$C$2:$C$1823,0),0))/INDEX(Data!$D$2:$D$1823,MATCH('Ratios - Total'!$C281,IF(Data!$A$2:$A$1823='Ratios - Total'!$A281,Data!$C$2:$C$1823,0),0)),"Missing Data")</f>
        <v>441.44219557971348</v>
      </c>
      <c r="E281" s="22"/>
      <c r="F281" s="5">
        <f t="array" ref="F281">IFERROR(INDEX(Data!$G$2:$G$1823,MATCH('Ratios - Total'!$C281,IF(Data!$A$2:$A$1823='Ratios - Total'!$A281,Data!$C$2:$C$1823,0),0))/INDEX(Data!$D$2:$D$1823,MATCH('Ratios - Total'!$C281,IF(Data!$A$2:$A$1823='Ratios - Total'!$A281,Data!$C$2:$C$1823,0),0)),"Missing Data")</f>
        <v>0</v>
      </c>
      <c r="G281" s="5"/>
      <c r="H281" s="5" t="str">
        <f t="array" ref="H281">IFERROR(INDEX(Data!$H$2:$H$1823,MATCH('Ratios - Total'!$C281,IF(Data!$A$2:$A$1823='Ratios - Total'!$A281,Data!$C$2:$C$1823,0),0))/INDEX(Data!$G$2:$G$1823,MATCH('Ratios - Total'!$C281,IF(Data!$A$2:$A$1823='Ratios - Total'!$A281,Data!$C$2:$C$1823,0),0)),"Missing Data")</f>
        <v>Missing Data</v>
      </c>
      <c r="I281" s="5">
        <f t="array" ref="I281">IFERROR(INDEX(Data!$G$2:$G$1823,MATCH('Ratios - Total'!$C281,IF(Data!$A$2:$A$1823='Ratios - Total'!$A281,Data!$C$2:$C$1823,0),0))/INDEX(Data!$D$2:$D$1823,MATCH('Ratios - Total'!$C281,IF(Data!$A$2:$A$1823='Ratios - Total'!$A281,Data!$C$2:$C$1823,0),0)),"Missing Data")</f>
        <v>0</v>
      </c>
      <c r="J281" s="22"/>
      <c r="K281" s="5">
        <f t="array" ref="K281">IFERROR(INDEX(Data!$E$2:$E$1823,MATCH('Ratios - Total'!$C281,IF(Data!$A$2:$A$1823='Ratios - Total'!$A281,Data!$C$2:$C$1823,0),0))/INDEX(Data!$D$2:$D$1823,MATCH('Ratios - Total'!$C281,IF(Data!$A$2:$A$1823='Ratios - Total'!$A281,Data!$C$2:$C$1823,0),0)),"Missing Data")</f>
        <v>0</v>
      </c>
      <c r="L281" s="5"/>
      <c r="M281" s="5" t="str">
        <f t="array" ref="M281">IFERROR(INDEX(Data!$F$2:$F$1823,MATCH('Ratios - Total'!$C281,IF(Data!$A$2:$A$1823='Ratios - Total'!$A281,Data!$C$2:$C$1823,0),0))/INDEX(Data!$E$2:$E$1823,MATCH('Ratios - Total'!$C281,IF(Data!$A$2:$A$1823='Ratios - Total'!$A281,Data!$C$2:$C$1823,0),0)),"Missing Data")</f>
        <v>Missing Data</v>
      </c>
      <c r="N281" s="5"/>
      <c r="O281" s="5" t="str">
        <f t="array" ref="O281">IFERROR(INDEX(Data!$G$2:$G$1823,MATCH('Ratios - Total'!$C281,IF(Data!$A$2:$A$1823='Ratios - Total'!$A281,Data!$C$2:$C$1823,0),0))/INDEX(Data!$F$2:$F$1823,MATCH('Ratios - Total'!$C281,IF(Data!$A$2:$A$1823='Ratios - Total'!$A281,Data!$C$2:$C$1823,0),0)),"Missing Data")</f>
        <v>Missing Data</v>
      </c>
      <c r="P281" s="5" t="str">
        <f t="array" ref="P281">IFERROR(INDEX(Data!$H$2:$H$1823,MATCH('Ratios - Total'!$C281,IF(Data!$A$2:$A$1823='Ratios - Total'!$A281,Data!$C$2:$C$1823,0),0))/INDEX(Data!$G$2:$G$1823,MATCH('Ratios - Total'!$C281,IF(Data!$A$2:$A$1823='Ratios - Total'!$A281,Data!$C$2:$C$1823,0),0)),"Missing Data")</f>
        <v>Missing Data</v>
      </c>
      <c r="Q281" s="5"/>
      <c r="R281" s="5" t="str">
        <f t="array" ref="R281">IFERROR(INDEX(Data!$L$2:$L$1823,MATCH('Ratios - Total'!$C281,IF(Data!$A$2:$A$1823='Ratios - Total'!$A281,Data!$C$2:$C$1823,0),0))/INDEX(Data!$G$2:$G$1823,MATCH('Ratios - Total'!$C281,IF(Data!$A$2:$A$1823='Ratios - Total'!$A281,Data!$C$2:$C$1823,0),0)),"Missing Data")</f>
        <v>Missing Data</v>
      </c>
      <c r="S281" s="5"/>
      <c r="T281" s="5">
        <f t="array" ref="T281">IFERROR(INDEX(Data!$H$2:$H$1823,MATCH('Ratios - Total'!$C281,IF(Data!$A$2:$A$1823='Ratios - Total'!$A281,Data!$C$2:$C$1823,0),0))/INDEX(Data!$L$2:$L$1823,MATCH('Ratios - Total'!$C281,IF(Data!$A$2:$A$1823='Ratios - Total'!$A281,Data!$C$2:$C$1823,0),0)),"Missing Data")</f>
        <v>23307.587451463791</v>
      </c>
      <c r="U281" s="5">
        <f t="array" ref="U281">IFERROR(INDEX(Data!$K$2:$K$1823,MATCH('Ratios - Total'!$C281,IF(Data!$A$2:$A$1823='Ratios - Total'!$A281,Data!$C$2:$C$1823,0),0))/INDEX(Data!$H$2:$H$1823,MATCH('Ratios - Total'!$C281,IF(Data!$A$2:$A$1823='Ratios - Total'!$A281,Data!$C$2:$C$1823,0),0)),"Missing Data")</f>
        <v>0.5466441064482801</v>
      </c>
      <c r="V281" s="5">
        <f t="array" ref="V281">IFERROR(INDEX(Data!$K$2:$K$1823,MATCH('Ratios - Total'!$C281,IF(Data!$A$2:$A$1823='Ratios - Total'!$A281,Data!$C$2:$C$1823,0),0))/INDEX(Data!$L$2:$L$1823,MATCH('Ratios - Total'!$C281,IF(Data!$A$2:$A$1823='Ratios - Total'!$A281,Data!$C$2:$C$1823,0),0)),"Missing Data")</f>
        <v>12740.955315870569</v>
      </c>
      <c r="W281" s="5">
        <f t="shared" si="4"/>
        <v>10566.632135593221</v>
      </c>
      <c r="X281" s="5" t="str">
        <f t="array" ref="X281">IFERROR(INDEX(Data!$K$2:$K$1823,MATCH('Ratios - Total'!$C281,IF(Data!$A$2:$A$1823='Ratios - Total'!$A281,Data!$C$2:$C$1823,0),0))/INDEX(Data!$G$2:$G$1823,MATCH('Ratios - Total'!$C281,IF(Data!$A$2:$A$1823='Ratios - Total'!$A281,Data!$C$2:$C$1823,0),0)),"Missing Data")</f>
        <v>Missing Data</v>
      </c>
    </row>
    <row r="282" spans="1:24" x14ac:dyDescent="0.25">
      <c r="A282" s="22" t="s">
        <v>42</v>
      </c>
      <c r="B282" s="22" t="s">
        <v>43</v>
      </c>
      <c r="C282" s="22">
        <v>1981</v>
      </c>
      <c r="D282" s="5">
        <f t="array" ref="D282">IFERROR(INDEX(Data!$H$2:$H$1823,MATCH('Ratios - Total'!$C282,IF(Data!$A$2:$A$1823='Ratios - Total'!$A282,Data!$C$2:$C$1823,0),0))/INDEX(Data!$D$2:$D$1823,MATCH('Ratios - Total'!$C282,IF(Data!$A$2:$A$1823='Ratios - Total'!$A282,Data!$C$2:$C$1823,0),0)),"Missing Data")</f>
        <v>392.586990846692</v>
      </c>
      <c r="E282" s="22"/>
      <c r="F282" s="5">
        <f t="array" ref="F282">IFERROR(INDEX(Data!$G$2:$G$1823,MATCH('Ratios - Total'!$C282,IF(Data!$A$2:$A$1823='Ratios - Total'!$A282,Data!$C$2:$C$1823,0),0))/INDEX(Data!$D$2:$D$1823,MATCH('Ratios - Total'!$C282,IF(Data!$A$2:$A$1823='Ratios - Total'!$A282,Data!$C$2:$C$1823,0),0)),"Missing Data")</f>
        <v>0</v>
      </c>
      <c r="G282" s="5"/>
      <c r="H282" s="5" t="str">
        <f t="array" ref="H282">IFERROR(INDEX(Data!$H$2:$H$1823,MATCH('Ratios - Total'!$C282,IF(Data!$A$2:$A$1823='Ratios - Total'!$A282,Data!$C$2:$C$1823,0),0))/INDEX(Data!$G$2:$G$1823,MATCH('Ratios - Total'!$C282,IF(Data!$A$2:$A$1823='Ratios - Total'!$A282,Data!$C$2:$C$1823,0),0)),"Missing Data")</f>
        <v>Missing Data</v>
      </c>
      <c r="I282" s="5">
        <f t="array" ref="I282">IFERROR(INDEX(Data!$G$2:$G$1823,MATCH('Ratios - Total'!$C282,IF(Data!$A$2:$A$1823='Ratios - Total'!$A282,Data!$C$2:$C$1823,0),0))/INDEX(Data!$D$2:$D$1823,MATCH('Ratios - Total'!$C282,IF(Data!$A$2:$A$1823='Ratios - Total'!$A282,Data!$C$2:$C$1823,0),0)),"Missing Data")</f>
        <v>0</v>
      </c>
      <c r="J282" s="22"/>
      <c r="K282" s="5">
        <f t="array" ref="K282">IFERROR(INDEX(Data!$E$2:$E$1823,MATCH('Ratios - Total'!$C282,IF(Data!$A$2:$A$1823='Ratios - Total'!$A282,Data!$C$2:$C$1823,0),0))/INDEX(Data!$D$2:$D$1823,MATCH('Ratios - Total'!$C282,IF(Data!$A$2:$A$1823='Ratios - Total'!$A282,Data!$C$2:$C$1823,0),0)),"Missing Data")</f>
        <v>0</v>
      </c>
      <c r="L282" s="5"/>
      <c r="M282" s="5" t="str">
        <f t="array" ref="M282">IFERROR(INDEX(Data!$F$2:$F$1823,MATCH('Ratios - Total'!$C282,IF(Data!$A$2:$A$1823='Ratios - Total'!$A282,Data!$C$2:$C$1823,0),0))/INDEX(Data!$E$2:$E$1823,MATCH('Ratios - Total'!$C282,IF(Data!$A$2:$A$1823='Ratios - Total'!$A282,Data!$C$2:$C$1823,0),0)),"Missing Data")</f>
        <v>Missing Data</v>
      </c>
      <c r="N282" s="5"/>
      <c r="O282" s="5" t="str">
        <f t="array" ref="O282">IFERROR(INDEX(Data!$G$2:$G$1823,MATCH('Ratios - Total'!$C282,IF(Data!$A$2:$A$1823='Ratios - Total'!$A282,Data!$C$2:$C$1823,0),0))/INDEX(Data!$F$2:$F$1823,MATCH('Ratios - Total'!$C282,IF(Data!$A$2:$A$1823='Ratios - Total'!$A282,Data!$C$2:$C$1823,0),0)),"Missing Data")</f>
        <v>Missing Data</v>
      </c>
      <c r="P282" s="5" t="str">
        <f t="array" ref="P282">IFERROR(INDEX(Data!$H$2:$H$1823,MATCH('Ratios - Total'!$C282,IF(Data!$A$2:$A$1823='Ratios - Total'!$A282,Data!$C$2:$C$1823,0),0))/INDEX(Data!$G$2:$G$1823,MATCH('Ratios - Total'!$C282,IF(Data!$A$2:$A$1823='Ratios - Total'!$A282,Data!$C$2:$C$1823,0),0)),"Missing Data")</f>
        <v>Missing Data</v>
      </c>
      <c r="Q282" s="5"/>
      <c r="R282" s="5" t="str">
        <f t="array" ref="R282">IFERROR(INDEX(Data!$L$2:$L$1823,MATCH('Ratios - Total'!$C282,IF(Data!$A$2:$A$1823='Ratios - Total'!$A282,Data!$C$2:$C$1823,0),0))/INDEX(Data!$G$2:$G$1823,MATCH('Ratios - Total'!$C282,IF(Data!$A$2:$A$1823='Ratios - Total'!$A282,Data!$C$2:$C$1823,0),0)),"Missing Data")</f>
        <v>Missing Data</v>
      </c>
      <c r="S282" s="5"/>
      <c r="T282" s="5">
        <f t="array" ref="T282">IFERROR(INDEX(Data!$H$2:$H$1823,MATCH('Ratios - Total'!$C282,IF(Data!$A$2:$A$1823='Ratios - Total'!$A282,Data!$C$2:$C$1823,0),0))/INDEX(Data!$L$2:$L$1823,MATCH('Ratios - Total'!$C282,IF(Data!$A$2:$A$1823='Ratios - Total'!$A282,Data!$C$2:$C$1823,0),0)),"Missing Data")</f>
        <v>19337.21758031561</v>
      </c>
      <c r="U282" s="5">
        <f t="array" ref="U282">IFERROR(INDEX(Data!$K$2:$K$1823,MATCH('Ratios - Total'!$C282,IF(Data!$A$2:$A$1823='Ratios - Total'!$A282,Data!$C$2:$C$1823,0),0))/INDEX(Data!$H$2:$H$1823,MATCH('Ratios - Total'!$C282,IF(Data!$A$2:$A$1823='Ratios - Total'!$A282,Data!$C$2:$C$1823,0),0)),"Missing Data")</f>
        <v>0.59132579131679164</v>
      </c>
      <c r="V282" s="5">
        <f t="array" ref="V282">IFERROR(INDEX(Data!$K$2:$K$1823,MATCH('Ratios - Total'!$C282,IF(Data!$A$2:$A$1823='Ratios - Total'!$A282,Data!$C$2:$C$1823,0),0))/INDEX(Data!$L$2:$L$1823,MATCH('Ratios - Total'!$C282,IF(Data!$A$2:$A$1823='Ratios - Total'!$A282,Data!$C$2:$C$1823,0),0)),"Missing Data")</f>
        <v>11434.595487545103</v>
      </c>
      <c r="W282" s="5">
        <f t="shared" si="4"/>
        <v>7902.6220927705072</v>
      </c>
      <c r="X282" s="5" t="str">
        <f t="array" ref="X282">IFERROR(INDEX(Data!$K$2:$K$1823,MATCH('Ratios - Total'!$C282,IF(Data!$A$2:$A$1823='Ratios - Total'!$A282,Data!$C$2:$C$1823,0),0))/INDEX(Data!$G$2:$G$1823,MATCH('Ratios - Total'!$C282,IF(Data!$A$2:$A$1823='Ratios - Total'!$A282,Data!$C$2:$C$1823,0),0)),"Missing Data")</f>
        <v>Missing Data</v>
      </c>
    </row>
    <row r="283" spans="1:24" x14ac:dyDescent="0.25">
      <c r="A283" s="22" t="s">
        <v>44</v>
      </c>
      <c r="B283" s="22" t="s">
        <v>45</v>
      </c>
      <c r="C283" s="22">
        <v>1981</v>
      </c>
      <c r="D283" s="5">
        <f t="array" ref="D283">IFERROR(INDEX(Data!$H$2:$H$1823,MATCH('Ratios - Total'!$C283,IF(Data!$A$2:$A$1823='Ratios - Total'!$A283,Data!$C$2:$C$1823,0),0))/INDEX(Data!$D$2:$D$1823,MATCH('Ratios - Total'!$C283,IF(Data!$A$2:$A$1823='Ratios - Total'!$A283,Data!$C$2:$C$1823,0),0)),"Missing Data")</f>
        <v>483.45329142719044</v>
      </c>
      <c r="E283" s="22"/>
      <c r="F283" s="5">
        <f t="array" ref="F283">IFERROR(INDEX(Data!$G$2:$G$1823,MATCH('Ratios - Total'!$C283,IF(Data!$A$2:$A$1823='Ratios - Total'!$A283,Data!$C$2:$C$1823,0),0))/INDEX(Data!$D$2:$D$1823,MATCH('Ratios - Total'!$C283,IF(Data!$A$2:$A$1823='Ratios - Total'!$A283,Data!$C$2:$C$1823,0),0)),"Missing Data")</f>
        <v>0</v>
      </c>
      <c r="G283" s="5"/>
      <c r="H283" s="5" t="str">
        <f t="array" ref="H283">IFERROR(INDEX(Data!$H$2:$H$1823,MATCH('Ratios - Total'!$C283,IF(Data!$A$2:$A$1823='Ratios - Total'!$A283,Data!$C$2:$C$1823,0),0))/INDEX(Data!$G$2:$G$1823,MATCH('Ratios - Total'!$C283,IF(Data!$A$2:$A$1823='Ratios - Total'!$A283,Data!$C$2:$C$1823,0),0)),"Missing Data")</f>
        <v>Missing Data</v>
      </c>
      <c r="I283" s="5">
        <f t="array" ref="I283">IFERROR(INDEX(Data!$G$2:$G$1823,MATCH('Ratios - Total'!$C283,IF(Data!$A$2:$A$1823='Ratios - Total'!$A283,Data!$C$2:$C$1823,0),0))/INDEX(Data!$D$2:$D$1823,MATCH('Ratios - Total'!$C283,IF(Data!$A$2:$A$1823='Ratios - Total'!$A283,Data!$C$2:$C$1823,0),0)),"Missing Data")</f>
        <v>0</v>
      </c>
      <c r="J283" s="22"/>
      <c r="K283" s="5">
        <f t="array" ref="K283">IFERROR(INDEX(Data!$E$2:$E$1823,MATCH('Ratios - Total'!$C283,IF(Data!$A$2:$A$1823='Ratios - Total'!$A283,Data!$C$2:$C$1823,0),0))/INDEX(Data!$D$2:$D$1823,MATCH('Ratios - Total'!$C283,IF(Data!$A$2:$A$1823='Ratios - Total'!$A283,Data!$C$2:$C$1823,0),0)),"Missing Data")</f>
        <v>0</v>
      </c>
      <c r="L283" s="5"/>
      <c r="M283" s="5" t="str">
        <f t="array" ref="M283">IFERROR(INDEX(Data!$F$2:$F$1823,MATCH('Ratios - Total'!$C283,IF(Data!$A$2:$A$1823='Ratios - Total'!$A283,Data!$C$2:$C$1823,0),0))/INDEX(Data!$E$2:$E$1823,MATCH('Ratios - Total'!$C283,IF(Data!$A$2:$A$1823='Ratios - Total'!$A283,Data!$C$2:$C$1823,0),0)),"Missing Data")</f>
        <v>Missing Data</v>
      </c>
      <c r="N283" s="5"/>
      <c r="O283" s="5" t="str">
        <f t="array" ref="O283">IFERROR(INDEX(Data!$G$2:$G$1823,MATCH('Ratios - Total'!$C283,IF(Data!$A$2:$A$1823='Ratios - Total'!$A283,Data!$C$2:$C$1823,0),0))/INDEX(Data!$F$2:$F$1823,MATCH('Ratios - Total'!$C283,IF(Data!$A$2:$A$1823='Ratios - Total'!$A283,Data!$C$2:$C$1823,0),0)),"Missing Data")</f>
        <v>Missing Data</v>
      </c>
      <c r="P283" s="5" t="str">
        <f t="array" ref="P283">IFERROR(INDEX(Data!$H$2:$H$1823,MATCH('Ratios - Total'!$C283,IF(Data!$A$2:$A$1823='Ratios - Total'!$A283,Data!$C$2:$C$1823,0),0))/INDEX(Data!$G$2:$G$1823,MATCH('Ratios - Total'!$C283,IF(Data!$A$2:$A$1823='Ratios - Total'!$A283,Data!$C$2:$C$1823,0),0)),"Missing Data")</f>
        <v>Missing Data</v>
      </c>
      <c r="Q283" s="5"/>
      <c r="R283" s="5" t="str">
        <f t="array" ref="R283">IFERROR(INDEX(Data!$L$2:$L$1823,MATCH('Ratios - Total'!$C283,IF(Data!$A$2:$A$1823='Ratios - Total'!$A283,Data!$C$2:$C$1823,0),0))/INDEX(Data!$G$2:$G$1823,MATCH('Ratios - Total'!$C283,IF(Data!$A$2:$A$1823='Ratios - Total'!$A283,Data!$C$2:$C$1823,0),0)),"Missing Data")</f>
        <v>Missing Data</v>
      </c>
      <c r="S283" s="5"/>
      <c r="T283" s="5">
        <f t="array" ref="T283">IFERROR(INDEX(Data!$H$2:$H$1823,MATCH('Ratios - Total'!$C283,IF(Data!$A$2:$A$1823='Ratios - Total'!$A283,Data!$C$2:$C$1823,0),0))/INDEX(Data!$L$2:$L$1823,MATCH('Ratios - Total'!$C283,IF(Data!$A$2:$A$1823='Ratios - Total'!$A283,Data!$C$2:$C$1823,0),0)),"Missing Data")</f>
        <v>27716.330373957491</v>
      </c>
      <c r="U283" s="5">
        <f t="array" ref="U283">IFERROR(INDEX(Data!$K$2:$K$1823,MATCH('Ratios - Total'!$C283,IF(Data!$A$2:$A$1823='Ratios - Total'!$A283,Data!$C$2:$C$1823,0),0))/INDEX(Data!$H$2:$H$1823,MATCH('Ratios - Total'!$C283,IF(Data!$A$2:$A$1823='Ratios - Total'!$A283,Data!$C$2:$C$1823,0),0)),"Missing Data")</f>
        <v>0.63932709257087839</v>
      </c>
      <c r="V283" s="5">
        <f t="array" ref="V283">IFERROR(INDEX(Data!$K$2:$K$1823,MATCH('Ratios - Total'!$C283,IF(Data!$A$2:$A$1823='Ratios - Total'!$A283,Data!$C$2:$C$1823,0),0))/INDEX(Data!$L$2:$L$1823,MATCH('Ratios - Total'!$C283,IF(Data!$A$2:$A$1823='Ratios - Total'!$A283,Data!$C$2:$C$1823,0),0)),"Missing Data")</f>
        <v>17719.800914716168</v>
      </c>
      <c r="W283" s="5">
        <f t="shared" si="4"/>
        <v>9996.5294592413229</v>
      </c>
      <c r="X283" s="5" t="str">
        <f t="array" ref="X283">IFERROR(INDEX(Data!$K$2:$K$1823,MATCH('Ratios - Total'!$C283,IF(Data!$A$2:$A$1823='Ratios - Total'!$A283,Data!$C$2:$C$1823,0),0))/INDEX(Data!$G$2:$G$1823,MATCH('Ratios - Total'!$C283,IF(Data!$A$2:$A$1823='Ratios - Total'!$A283,Data!$C$2:$C$1823,0),0)),"Missing Data")</f>
        <v>Missing Data</v>
      </c>
    </row>
    <row r="284" spans="1:24" x14ac:dyDescent="0.25">
      <c r="A284" s="22" t="s">
        <v>46</v>
      </c>
      <c r="B284" s="22" t="s">
        <v>47</v>
      </c>
      <c r="C284" s="22">
        <v>1981</v>
      </c>
      <c r="D284" s="5">
        <f t="array" ref="D284">IFERROR(INDEX(Data!$H$2:$H$1823,MATCH('Ratios - Total'!$C284,IF(Data!$A$2:$A$1823='Ratios - Total'!$A284,Data!$C$2:$C$1823,0),0))/INDEX(Data!$D$2:$D$1823,MATCH('Ratios - Total'!$C284,IF(Data!$A$2:$A$1823='Ratios - Total'!$A284,Data!$C$2:$C$1823,0),0)),"Missing Data")</f>
        <v>493.28555121314474</v>
      </c>
      <c r="E284" s="22"/>
      <c r="F284" s="5">
        <f t="array" ref="F284">IFERROR(INDEX(Data!$G$2:$G$1823,MATCH('Ratios - Total'!$C284,IF(Data!$A$2:$A$1823='Ratios - Total'!$A284,Data!$C$2:$C$1823,0),0))/INDEX(Data!$D$2:$D$1823,MATCH('Ratios - Total'!$C284,IF(Data!$A$2:$A$1823='Ratios - Total'!$A284,Data!$C$2:$C$1823,0),0)),"Missing Data")</f>
        <v>0</v>
      </c>
      <c r="G284" s="5"/>
      <c r="H284" s="5" t="str">
        <f t="array" ref="H284">IFERROR(INDEX(Data!$H$2:$H$1823,MATCH('Ratios - Total'!$C284,IF(Data!$A$2:$A$1823='Ratios - Total'!$A284,Data!$C$2:$C$1823,0),0))/INDEX(Data!$G$2:$G$1823,MATCH('Ratios - Total'!$C284,IF(Data!$A$2:$A$1823='Ratios - Total'!$A284,Data!$C$2:$C$1823,0),0)),"Missing Data")</f>
        <v>Missing Data</v>
      </c>
      <c r="I284" s="5">
        <f t="array" ref="I284">IFERROR(INDEX(Data!$G$2:$G$1823,MATCH('Ratios - Total'!$C284,IF(Data!$A$2:$A$1823='Ratios - Total'!$A284,Data!$C$2:$C$1823,0),0))/INDEX(Data!$D$2:$D$1823,MATCH('Ratios - Total'!$C284,IF(Data!$A$2:$A$1823='Ratios - Total'!$A284,Data!$C$2:$C$1823,0),0)),"Missing Data")</f>
        <v>0</v>
      </c>
      <c r="J284" s="22"/>
      <c r="K284" s="5">
        <f t="array" ref="K284">IFERROR(INDEX(Data!$E$2:$E$1823,MATCH('Ratios - Total'!$C284,IF(Data!$A$2:$A$1823='Ratios - Total'!$A284,Data!$C$2:$C$1823,0),0))/INDEX(Data!$D$2:$D$1823,MATCH('Ratios - Total'!$C284,IF(Data!$A$2:$A$1823='Ratios - Total'!$A284,Data!$C$2:$C$1823,0),0)),"Missing Data")</f>
        <v>0</v>
      </c>
      <c r="L284" s="5"/>
      <c r="M284" s="5" t="str">
        <f t="array" ref="M284">IFERROR(INDEX(Data!$F$2:$F$1823,MATCH('Ratios - Total'!$C284,IF(Data!$A$2:$A$1823='Ratios - Total'!$A284,Data!$C$2:$C$1823,0),0))/INDEX(Data!$E$2:$E$1823,MATCH('Ratios - Total'!$C284,IF(Data!$A$2:$A$1823='Ratios - Total'!$A284,Data!$C$2:$C$1823,0),0)),"Missing Data")</f>
        <v>Missing Data</v>
      </c>
      <c r="N284" s="5"/>
      <c r="O284" s="5" t="str">
        <f t="array" ref="O284">IFERROR(INDEX(Data!$G$2:$G$1823,MATCH('Ratios - Total'!$C284,IF(Data!$A$2:$A$1823='Ratios - Total'!$A284,Data!$C$2:$C$1823,0),0))/INDEX(Data!$F$2:$F$1823,MATCH('Ratios - Total'!$C284,IF(Data!$A$2:$A$1823='Ratios - Total'!$A284,Data!$C$2:$C$1823,0),0)),"Missing Data")</f>
        <v>Missing Data</v>
      </c>
      <c r="P284" s="5" t="str">
        <f t="array" ref="P284">IFERROR(INDEX(Data!$H$2:$H$1823,MATCH('Ratios - Total'!$C284,IF(Data!$A$2:$A$1823='Ratios - Total'!$A284,Data!$C$2:$C$1823,0),0))/INDEX(Data!$G$2:$G$1823,MATCH('Ratios - Total'!$C284,IF(Data!$A$2:$A$1823='Ratios - Total'!$A284,Data!$C$2:$C$1823,0),0)),"Missing Data")</f>
        <v>Missing Data</v>
      </c>
      <c r="Q284" s="5"/>
      <c r="R284" s="5" t="str">
        <f t="array" ref="R284">IFERROR(INDEX(Data!$L$2:$L$1823,MATCH('Ratios - Total'!$C284,IF(Data!$A$2:$A$1823='Ratios - Total'!$A284,Data!$C$2:$C$1823,0),0))/INDEX(Data!$G$2:$G$1823,MATCH('Ratios - Total'!$C284,IF(Data!$A$2:$A$1823='Ratios - Total'!$A284,Data!$C$2:$C$1823,0),0)),"Missing Data")</f>
        <v>Missing Data</v>
      </c>
      <c r="S284" s="5"/>
      <c r="T284" s="5">
        <f t="array" ref="T284">IFERROR(INDEX(Data!$H$2:$H$1823,MATCH('Ratios - Total'!$C284,IF(Data!$A$2:$A$1823='Ratios - Total'!$A284,Data!$C$2:$C$1823,0),0))/INDEX(Data!$L$2:$L$1823,MATCH('Ratios - Total'!$C284,IF(Data!$A$2:$A$1823='Ratios - Total'!$A284,Data!$C$2:$C$1823,0),0)),"Missing Data")</f>
        <v>26729.121086595092</v>
      </c>
      <c r="U284" s="5">
        <f t="array" ref="U284">IFERROR(INDEX(Data!$K$2:$K$1823,MATCH('Ratios - Total'!$C284,IF(Data!$A$2:$A$1823='Ratios - Total'!$A284,Data!$C$2:$C$1823,0),0))/INDEX(Data!$H$2:$H$1823,MATCH('Ratios - Total'!$C284,IF(Data!$A$2:$A$1823='Ratios - Total'!$A284,Data!$C$2:$C$1823,0),0)),"Missing Data")</f>
        <v>0.57343086240493146</v>
      </c>
      <c r="V284" s="5">
        <f t="array" ref="V284">IFERROR(INDEX(Data!$K$2:$K$1823,MATCH('Ratios - Total'!$C284,IF(Data!$A$2:$A$1823='Ratios - Total'!$A284,Data!$C$2:$C$1823,0),0))/INDEX(Data!$L$2:$L$1823,MATCH('Ratios - Total'!$C284,IF(Data!$A$2:$A$1823='Ratios - Total'!$A284,Data!$C$2:$C$1823,0),0)),"Missing Data")</f>
        <v>15327.302956012061</v>
      </c>
      <c r="W284" s="5">
        <f t="shared" si="4"/>
        <v>11401.818130583031</v>
      </c>
      <c r="X284" s="5" t="str">
        <f t="array" ref="X284">IFERROR(INDEX(Data!$K$2:$K$1823,MATCH('Ratios - Total'!$C284,IF(Data!$A$2:$A$1823='Ratios - Total'!$A284,Data!$C$2:$C$1823,0),0))/INDEX(Data!$G$2:$G$1823,MATCH('Ratios - Total'!$C284,IF(Data!$A$2:$A$1823='Ratios - Total'!$A284,Data!$C$2:$C$1823,0),0)),"Missing Data")</f>
        <v>Missing Data</v>
      </c>
    </row>
    <row r="285" spans="1:24" x14ac:dyDescent="0.25">
      <c r="A285" s="22" t="s">
        <v>48</v>
      </c>
      <c r="B285" s="22" t="s">
        <v>49</v>
      </c>
      <c r="C285" s="22">
        <v>1981</v>
      </c>
      <c r="D285" s="5">
        <f t="array" ref="D285">IFERROR(INDEX(Data!$H$2:$H$1823,MATCH('Ratios - Total'!$C285,IF(Data!$A$2:$A$1823='Ratios - Total'!$A285,Data!$C$2:$C$1823,0),0))/INDEX(Data!$D$2:$D$1823,MATCH('Ratios - Total'!$C285,IF(Data!$A$2:$A$1823='Ratios - Total'!$A285,Data!$C$2:$C$1823,0),0)),"Missing Data")</f>
        <v>528.0745421442507</v>
      </c>
      <c r="E285" s="22"/>
      <c r="F285" s="5">
        <f t="array" ref="F285">IFERROR(INDEX(Data!$G$2:$G$1823,MATCH('Ratios - Total'!$C285,IF(Data!$A$2:$A$1823='Ratios - Total'!$A285,Data!$C$2:$C$1823,0),0))/INDEX(Data!$D$2:$D$1823,MATCH('Ratios - Total'!$C285,IF(Data!$A$2:$A$1823='Ratios - Total'!$A285,Data!$C$2:$C$1823,0),0)),"Missing Data")</f>
        <v>0</v>
      </c>
      <c r="G285" s="5"/>
      <c r="H285" s="5" t="str">
        <f t="array" ref="H285">IFERROR(INDEX(Data!$H$2:$H$1823,MATCH('Ratios - Total'!$C285,IF(Data!$A$2:$A$1823='Ratios - Total'!$A285,Data!$C$2:$C$1823,0),0))/INDEX(Data!$G$2:$G$1823,MATCH('Ratios - Total'!$C285,IF(Data!$A$2:$A$1823='Ratios - Total'!$A285,Data!$C$2:$C$1823,0),0)),"Missing Data")</f>
        <v>Missing Data</v>
      </c>
      <c r="I285" s="5">
        <f t="array" ref="I285">IFERROR(INDEX(Data!$G$2:$G$1823,MATCH('Ratios - Total'!$C285,IF(Data!$A$2:$A$1823='Ratios - Total'!$A285,Data!$C$2:$C$1823,0),0))/INDEX(Data!$D$2:$D$1823,MATCH('Ratios - Total'!$C285,IF(Data!$A$2:$A$1823='Ratios - Total'!$A285,Data!$C$2:$C$1823,0),0)),"Missing Data")</f>
        <v>0</v>
      </c>
      <c r="J285" s="22"/>
      <c r="K285" s="5">
        <f t="array" ref="K285">IFERROR(INDEX(Data!$E$2:$E$1823,MATCH('Ratios - Total'!$C285,IF(Data!$A$2:$A$1823='Ratios - Total'!$A285,Data!$C$2:$C$1823,0),0))/INDEX(Data!$D$2:$D$1823,MATCH('Ratios - Total'!$C285,IF(Data!$A$2:$A$1823='Ratios - Total'!$A285,Data!$C$2:$C$1823,0),0)),"Missing Data")</f>
        <v>0</v>
      </c>
      <c r="L285" s="5"/>
      <c r="M285" s="5" t="str">
        <f t="array" ref="M285">IFERROR(INDEX(Data!$F$2:$F$1823,MATCH('Ratios - Total'!$C285,IF(Data!$A$2:$A$1823='Ratios - Total'!$A285,Data!$C$2:$C$1823,0),0))/INDEX(Data!$E$2:$E$1823,MATCH('Ratios - Total'!$C285,IF(Data!$A$2:$A$1823='Ratios - Total'!$A285,Data!$C$2:$C$1823,0),0)),"Missing Data")</f>
        <v>Missing Data</v>
      </c>
      <c r="N285" s="5"/>
      <c r="O285" s="5" t="str">
        <f t="array" ref="O285">IFERROR(INDEX(Data!$G$2:$G$1823,MATCH('Ratios - Total'!$C285,IF(Data!$A$2:$A$1823='Ratios - Total'!$A285,Data!$C$2:$C$1823,0),0))/INDEX(Data!$F$2:$F$1823,MATCH('Ratios - Total'!$C285,IF(Data!$A$2:$A$1823='Ratios - Total'!$A285,Data!$C$2:$C$1823,0),0)),"Missing Data")</f>
        <v>Missing Data</v>
      </c>
      <c r="P285" s="5" t="str">
        <f t="array" ref="P285">IFERROR(INDEX(Data!$H$2:$H$1823,MATCH('Ratios - Total'!$C285,IF(Data!$A$2:$A$1823='Ratios - Total'!$A285,Data!$C$2:$C$1823,0),0))/INDEX(Data!$G$2:$G$1823,MATCH('Ratios - Total'!$C285,IF(Data!$A$2:$A$1823='Ratios - Total'!$A285,Data!$C$2:$C$1823,0),0)),"Missing Data")</f>
        <v>Missing Data</v>
      </c>
      <c r="Q285" s="5"/>
      <c r="R285" s="5" t="str">
        <f t="array" ref="R285">IFERROR(INDEX(Data!$L$2:$L$1823,MATCH('Ratios - Total'!$C285,IF(Data!$A$2:$A$1823='Ratios - Total'!$A285,Data!$C$2:$C$1823,0),0))/INDEX(Data!$G$2:$G$1823,MATCH('Ratios - Total'!$C285,IF(Data!$A$2:$A$1823='Ratios - Total'!$A285,Data!$C$2:$C$1823,0),0)),"Missing Data")</f>
        <v>Missing Data</v>
      </c>
      <c r="S285" s="5"/>
      <c r="T285" s="5">
        <f t="array" ref="T285">IFERROR(INDEX(Data!$H$2:$H$1823,MATCH('Ratios - Total'!$C285,IF(Data!$A$2:$A$1823='Ratios - Total'!$A285,Data!$C$2:$C$1823,0),0))/INDEX(Data!$L$2:$L$1823,MATCH('Ratios - Total'!$C285,IF(Data!$A$2:$A$1823='Ratios - Total'!$A285,Data!$C$2:$C$1823,0),0)),"Missing Data")</f>
        <v>30574.563158556521</v>
      </c>
      <c r="U285" s="5">
        <f t="array" ref="U285">IFERROR(INDEX(Data!$K$2:$K$1823,MATCH('Ratios - Total'!$C285,IF(Data!$A$2:$A$1823='Ratios - Total'!$A285,Data!$C$2:$C$1823,0),0))/INDEX(Data!$H$2:$H$1823,MATCH('Ratios - Total'!$C285,IF(Data!$A$2:$A$1823='Ratios - Total'!$A285,Data!$C$2:$C$1823,0),0)),"Missing Data")</f>
        <v>0.59937407142431509</v>
      </c>
      <c r="V285" s="5">
        <f t="array" ref="V285">IFERROR(INDEX(Data!$K$2:$K$1823,MATCH('Ratios - Total'!$C285,IF(Data!$A$2:$A$1823='Ratios - Total'!$A285,Data!$C$2:$C$1823,0),0))/INDEX(Data!$L$2:$L$1823,MATCH('Ratios - Total'!$C285,IF(Data!$A$2:$A$1823='Ratios - Total'!$A285,Data!$C$2:$C$1823,0),0)),"Missing Data")</f>
        <v>18325.600402363889</v>
      </c>
      <c r="W285" s="5">
        <f t="shared" si="4"/>
        <v>12248.962756192632</v>
      </c>
      <c r="X285" s="5" t="str">
        <f t="array" ref="X285">IFERROR(INDEX(Data!$K$2:$K$1823,MATCH('Ratios - Total'!$C285,IF(Data!$A$2:$A$1823='Ratios - Total'!$A285,Data!$C$2:$C$1823,0),0))/INDEX(Data!$G$2:$G$1823,MATCH('Ratios - Total'!$C285,IF(Data!$A$2:$A$1823='Ratios - Total'!$A285,Data!$C$2:$C$1823,0),0)),"Missing Data")</f>
        <v>Missing Data</v>
      </c>
    </row>
    <row r="286" spans="1:24" x14ac:dyDescent="0.25">
      <c r="A286" s="22" t="s">
        <v>50</v>
      </c>
      <c r="B286" s="22" t="s">
        <v>51</v>
      </c>
      <c r="C286" s="22">
        <v>1981</v>
      </c>
      <c r="D286" s="5">
        <f t="array" ref="D286">IFERROR(INDEX(Data!$H$2:$H$1823,MATCH('Ratios - Total'!$C286,IF(Data!$A$2:$A$1823='Ratios - Total'!$A286,Data!$C$2:$C$1823,0),0))/INDEX(Data!$D$2:$D$1823,MATCH('Ratios - Total'!$C286,IF(Data!$A$2:$A$1823='Ratios - Total'!$A286,Data!$C$2:$C$1823,0),0)),"Missing Data")</f>
        <v>523.22320345216963</v>
      </c>
      <c r="E286" s="22"/>
      <c r="F286" s="5">
        <f t="array" ref="F286">IFERROR(INDEX(Data!$G$2:$G$1823,MATCH('Ratios - Total'!$C286,IF(Data!$A$2:$A$1823='Ratios - Total'!$A286,Data!$C$2:$C$1823,0),0))/INDEX(Data!$D$2:$D$1823,MATCH('Ratios - Total'!$C286,IF(Data!$A$2:$A$1823='Ratios - Total'!$A286,Data!$C$2:$C$1823,0),0)),"Missing Data")</f>
        <v>0</v>
      </c>
      <c r="G286" s="5"/>
      <c r="H286" s="5" t="str">
        <f t="array" ref="H286">IFERROR(INDEX(Data!$H$2:$H$1823,MATCH('Ratios - Total'!$C286,IF(Data!$A$2:$A$1823='Ratios - Total'!$A286,Data!$C$2:$C$1823,0),0))/INDEX(Data!$G$2:$G$1823,MATCH('Ratios - Total'!$C286,IF(Data!$A$2:$A$1823='Ratios - Total'!$A286,Data!$C$2:$C$1823,0),0)),"Missing Data")</f>
        <v>Missing Data</v>
      </c>
      <c r="I286" s="5">
        <f t="array" ref="I286">IFERROR(INDEX(Data!$G$2:$G$1823,MATCH('Ratios - Total'!$C286,IF(Data!$A$2:$A$1823='Ratios - Total'!$A286,Data!$C$2:$C$1823,0),0))/INDEX(Data!$D$2:$D$1823,MATCH('Ratios - Total'!$C286,IF(Data!$A$2:$A$1823='Ratios - Total'!$A286,Data!$C$2:$C$1823,0),0)),"Missing Data")</f>
        <v>0</v>
      </c>
      <c r="J286" s="22"/>
      <c r="K286" s="5">
        <f t="array" ref="K286">IFERROR(INDEX(Data!$E$2:$E$1823,MATCH('Ratios - Total'!$C286,IF(Data!$A$2:$A$1823='Ratios - Total'!$A286,Data!$C$2:$C$1823,0),0))/INDEX(Data!$D$2:$D$1823,MATCH('Ratios - Total'!$C286,IF(Data!$A$2:$A$1823='Ratios - Total'!$A286,Data!$C$2:$C$1823,0),0)),"Missing Data")</f>
        <v>0</v>
      </c>
      <c r="L286" s="5"/>
      <c r="M286" s="5" t="str">
        <f t="array" ref="M286">IFERROR(INDEX(Data!$F$2:$F$1823,MATCH('Ratios - Total'!$C286,IF(Data!$A$2:$A$1823='Ratios - Total'!$A286,Data!$C$2:$C$1823,0),0))/INDEX(Data!$E$2:$E$1823,MATCH('Ratios - Total'!$C286,IF(Data!$A$2:$A$1823='Ratios - Total'!$A286,Data!$C$2:$C$1823,0),0)),"Missing Data")</f>
        <v>Missing Data</v>
      </c>
      <c r="N286" s="5"/>
      <c r="O286" s="5" t="str">
        <f t="array" ref="O286">IFERROR(INDEX(Data!$G$2:$G$1823,MATCH('Ratios - Total'!$C286,IF(Data!$A$2:$A$1823='Ratios - Total'!$A286,Data!$C$2:$C$1823,0),0))/INDEX(Data!$F$2:$F$1823,MATCH('Ratios - Total'!$C286,IF(Data!$A$2:$A$1823='Ratios - Total'!$A286,Data!$C$2:$C$1823,0),0)),"Missing Data")</f>
        <v>Missing Data</v>
      </c>
      <c r="P286" s="5" t="str">
        <f t="array" ref="P286">IFERROR(INDEX(Data!$H$2:$H$1823,MATCH('Ratios - Total'!$C286,IF(Data!$A$2:$A$1823='Ratios - Total'!$A286,Data!$C$2:$C$1823,0),0))/INDEX(Data!$G$2:$G$1823,MATCH('Ratios - Total'!$C286,IF(Data!$A$2:$A$1823='Ratios - Total'!$A286,Data!$C$2:$C$1823,0),0)),"Missing Data")</f>
        <v>Missing Data</v>
      </c>
      <c r="Q286" s="5"/>
      <c r="R286" s="5" t="str">
        <f t="array" ref="R286">IFERROR(INDEX(Data!$L$2:$L$1823,MATCH('Ratios - Total'!$C286,IF(Data!$A$2:$A$1823='Ratios - Total'!$A286,Data!$C$2:$C$1823,0),0))/INDEX(Data!$G$2:$G$1823,MATCH('Ratios - Total'!$C286,IF(Data!$A$2:$A$1823='Ratios - Total'!$A286,Data!$C$2:$C$1823,0),0)),"Missing Data")</f>
        <v>Missing Data</v>
      </c>
      <c r="S286" s="5"/>
      <c r="T286" s="5">
        <f t="array" ref="T286">IFERROR(INDEX(Data!$H$2:$H$1823,MATCH('Ratios - Total'!$C286,IF(Data!$A$2:$A$1823='Ratios - Total'!$A286,Data!$C$2:$C$1823,0),0))/INDEX(Data!$L$2:$L$1823,MATCH('Ratios - Total'!$C286,IF(Data!$A$2:$A$1823='Ratios - Total'!$A286,Data!$C$2:$C$1823,0),0)),"Missing Data")</f>
        <v>27508.459754241947</v>
      </c>
      <c r="U286" s="5">
        <f t="array" ref="U286">IFERROR(INDEX(Data!$K$2:$K$1823,MATCH('Ratios - Total'!$C286,IF(Data!$A$2:$A$1823='Ratios - Total'!$A286,Data!$C$2:$C$1823,0),0))/INDEX(Data!$H$2:$H$1823,MATCH('Ratios - Total'!$C286,IF(Data!$A$2:$A$1823='Ratios - Total'!$A286,Data!$C$2:$C$1823,0),0)),"Missing Data")</f>
        <v>0.484945734493755</v>
      </c>
      <c r="V286" s="5">
        <f t="array" ref="V286">IFERROR(INDEX(Data!$K$2:$K$1823,MATCH('Ratios - Total'!$C286,IF(Data!$A$2:$A$1823='Ratios - Total'!$A286,Data!$C$2:$C$1823,0),0))/INDEX(Data!$L$2:$L$1823,MATCH('Ratios - Total'!$C286,IF(Data!$A$2:$A$1823='Ratios - Total'!$A286,Data!$C$2:$C$1823,0),0)),"Missing Data")</f>
        <v>13340.110220312759</v>
      </c>
      <c r="W286" s="5">
        <f t="shared" si="4"/>
        <v>14168.349533929188</v>
      </c>
      <c r="X286" s="5" t="str">
        <f t="array" ref="X286">IFERROR(INDEX(Data!$K$2:$K$1823,MATCH('Ratios - Total'!$C286,IF(Data!$A$2:$A$1823='Ratios - Total'!$A286,Data!$C$2:$C$1823,0),0))/INDEX(Data!$G$2:$G$1823,MATCH('Ratios - Total'!$C286,IF(Data!$A$2:$A$1823='Ratios - Total'!$A286,Data!$C$2:$C$1823,0),0)),"Missing Data")</f>
        <v>Missing Data</v>
      </c>
    </row>
    <row r="287" spans="1:24" x14ac:dyDescent="0.25">
      <c r="A287" s="22" t="s">
        <v>52</v>
      </c>
      <c r="B287" s="22" t="s">
        <v>53</v>
      </c>
      <c r="C287" s="22">
        <v>1981</v>
      </c>
      <c r="D287" s="5">
        <f t="array" ref="D287">IFERROR(INDEX(Data!$H$2:$H$1823,MATCH('Ratios - Total'!$C287,IF(Data!$A$2:$A$1823='Ratios - Total'!$A287,Data!$C$2:$C$1823,0),0))/INDEX(Data!$D$2:$D$1823,MATCH('Ratios - Total'!$C287,IF(Data!$A$2:$A$1823='Ratios - Total'!$A287,Data!$C$2:$C$1823,0),0)),"Missing Data")</f>
        <v>332.86938329253036</v>
      </c>
      <c r="E287" s="22"/>
      <c r="F287" s="5">
        <f t="array" ref="F287">IFERROR(INDEX(Data!$G$2:$G$1823,MATCH('Ratios - Total'!$C287,IF(Data!$A$2:$A$1823='Ratios - Total'!$A287,Data!$C$2:$C$1823,0),0))/INDEX(Data!$D$2:$D$1823,MATCH('Ratios - Total'!$C287,IF(Data!$A$2:$A$1823='Ratios - Total'!$A287,Data!$C$2:$C$1823,0),0)),"Missing Data")</f>
        <v>0</v>
      </c>
      <c r="G287" s="5"/>
      <c r="H287" s="5" t="str">
        <f t="array" ref="H287">IFERROR(INDEX(Data!$H$2:$H$1823,MATCH('Ratios - Total'!$C287,IF(Data!$A$2:$A$1823='Ratios - Total'!$A287,Data!$C$2:$C$1823,0),0))/INDEX(Data!$G$2:$G$1823,MATCH('Ratios - Total'!$C287,IF(Data!$A$2:$A$1823='Ratios - Total'!$A287,Data!$C$2:$C$1823,0),0)),"Missing Data")</f>
        <v>Missing Data</v>
      </c>
      <c r="I287" s="5">
        <f t="array" ref="I287">IFERROR(INDEX(Data!$G$2:$G$1823,MATCH('Ratios - Total'!$C287,IF(Data!$A$2:$A$1823='Ratios - Total'!$A287,Data!$C$2:$C$1823,0),0))/INDEX(Data!$D$2:$D$1823,MATCH('Ratios - Total'!$C287,IF(Data!$A$2:$A$1823='Ratios - Total'!$A287,Data!$C$2:$C$1823,0),0)),"Missing Data")</f>
        <v>0</v>
      </c>
      <c r="J287" s="22"/>
      <c r="K287" s="5">
        <f t="array" ref="K287">IFERROR(INDEX(Data!$E$2:$E$1823,MATCH('Ratios - Total'!$C287,IF(Data!$A$2:$A$1823='Ratios - Total'!$A287,Data!$C$2:$C$1823,0),0))/INDEX(Data!$D$2:$D$1823,MATCH('Ratios - Total'!$C287,IF(Data!$A$2:$A$1823='Ratios - Total'!$A287,Data!$C$2:$C$1823,0),0)),"Missing Data")</f>
        <v>0</v>
      </c>
      <c r="L287" s="5"/>
      <c r="M287" s="5" t="str">
        <f t="array" ref="M287">IFERROR(INDEX(Data!$F$2:$F$1823,MATCH('Ratios - Total'!$C287,IF(Data!$A$2:$A$1823='Ratios - Total'!$A287,Data!$C$2:$C$1823,0),0))/INDEX(Data!$E$2:$E$1823,MATCH('Ratios - Total'!$C287,IF(Data!$A$2:$A$1823='Ratios - Total'!$A287,Data!$C$2:$C$1823,0),0)),"Missing Data")</f>
        <v>Missing Data</v>
      </c>
      <c r="N287" s="5"/>
      <c r="O287" s="5" t="str">
        <f t="array" ref="O287">IFERROR(INDEX(Data!$G$2:$G$1823,MATCH('Ratios - Total'!$C287,IF(Data!$A$2:$A$1823='Ratios - Total'!$A287,Data!$C$2:$C$1823,0),0))/INDEX(Data!$F$2:$F$1823,MATCH('Ratios - Total'!$C287,IF(Data!$A$2:$A$1823='Ratios - Total'!$A287,Data!$C$2:$C$1823,0),0)),"Missing Data")</f>
        <v>Missing Data</v>
      </c>
      <c r="P287" s="5" t="str">
        <f t="array" ref="P287">IFERROR(INDEX(Data!$H$2:$H$1823,MATCH('Ratios - Total'!$C287,IF(Data!$A$2:$A$1823='Ratios - Total'!$A287,Data!$C$2:$C$1823,0),0))/INDEX(Data!$G$2:$G$1823,MATCH('Ratios - Total'!$C287,IF(Data!$A$2:$A$1823='Ratios - Total'!$A287,Data!$C$2:$C$1823,0),0)),"Missing Data")</f>
        <v>Missing Data</v>
      </c>
      <c r="Q287" s="5"/>
      <c r="R287" s="5" t="str">
        <f t="array" ref="R287">IFERROR(INDEX(Data!$L$2:$L$1823,MATCH('Ratios - Total'!$C287,IF(Data!$A$2:$A$1823='Ratios - Total'!$A287,Data!$C$2:$C$1823,0),0))/INDEX(Data!$G$2:$G$1823,MATCH('Ratios - Total'!$C287,IF(Data!$A$2:$A$1823='Ratios - Total'!$A287,Data!$C$2:$C$1823,0),0)),"Missing Data")</f>
        <v>Missing Data</v>
      </c>
      <c r="S287" s="5"/>
      <c r="T287" s="5">
        <f t="array" ref="T287">IFERROR(INDEX(Data!$H$2:$H$1823,MATCH('Ratios - Total'!$C287,IF(Data!$A$2:$A$1823='Ratios - Total'!$A287,Data!$C$2:$C$1823,0),0))/INDEX(Data!$L$2:$L$1823,MATCH('Ratios - Total'!$C287,IF(Data!$A$2:$A$1823='Ratios - Total'!$A287,Data!$C$2:$C$1823,0),0)),"Missing Data")</f>
        <v>18228.534799956866</v>
      </c>
      <c r="U287" s="5">
        <f t="array" ref="U287">IFERROR(INDEX(Data!$K$2:$K$1823,MATCH('Ratios - Total'!$C287,IF(Data!$A$2:$A$1823='Ratios - Total'!$A287,Data!$C$2:$C$1823,0),0))/INDEX(Data!$H$2:$H$1823,MATCH('Ratios - Total'!$C287,IF(Data!$A$2:$A$1823='Ratios - Total'!$A287,Data!$C$2:$C$1823,0),0)),"Missing Data")</f>
        <v>0.55378468979992679</v>
      </c>
      <c r="V287" s="5">
        <f t="array" ref="V287">IFERROR(INDEX(Data!$K$2:$K$1823,MATCH('Ratios - Total'!$C287,IF(Data!$A$2:$A$1823='Ratios - Total'!$A287,Data!$C$2:$C$1823,0),0))/INDEX(Data!$L$2:$L$1823,MATCH('Ratios - Total'!$C287,IF(Data!$A$2:$A$1823='Ratios - Total'!$A287,Data!$C$2:$C$1823,0),0)),"Missing Data")</f>
        <v>10094.683489701283</v>
      </c>
      <c r="W287" s="5">
        <f t="shared" si="4"/>
        <v>8133.8513102555826</v>
      </c>
      <c r="X287" s="5" t="str">
        <f t="array" ref="X287">IFERROR(INDEX(Data!$K$2:$K$1823,MATCH('Ratios - Total'!$C287,IF(Data!$A$2:$A$1823='Ratios - Total'!$A287,Data!$C$2:$C$1823,0),0))/INDEX(Data!$G$2:$G$1823,MATCH('Ratios - Total'!$C287,IF(Data!$A$2:$A$1823='Ratios - Total'!$A287,Data!$C$2:$C$1823,0),0)),"Missing Data")</f>
        <v>Missing Data</v>
      </c>
    </row>
    <row r="288" spans="1:24" x14ac:dyDescent="0.25">
      <c r="A288" s="22" t="s">
        <v>54</v>
      </c>
      <c r="B288" s="22" t="s">
        <v>55</v>
      </c>
      <c r="C288" s="22">
        <v>1981</v>
      </c>
      <c r="D288" s="5">
        <f t="array" ref="D288">IFERROR(INDEX(Data!$H$2:$H$1823,MATCH('Ratios - Total'!$C288,IF(Data!$A$2:$A$1823='Ratios - Total'!$A288,Data!$C$2:$C$1823,0),0))/INDEX(Data!$D$2:$D$1823,MATCH('Ratios - Total'!$C288,IF(Data!$A$2:$A$1823='Ratios - Total'!$A288,Data!$C$2:$C$1823,0),0)),"Missing Data")</f>
        <v>393.22645972714491</v>
      </c>
      <c r="E288" s="22"/>
      <c r="F288" s="5">
        <f t="array" ref="F288">IFERROR(INDEX(Data!$G$2:$G$1823,MATCH('Ratios - Total'!$C288,IF(Data!$A$2:$A$1823='Ratios - Total'!$A288,Data!$C$2:$C$1823,0),0))/INDEX(Data!$D$2:$D$1823,MATCH('Ratios - Total'!$C288,IF(Data!$A$2:$A$1823='Ratios - Total'!$A288,Data!$C$2:$C$1823,0),0)),"Missing Data")</f>
        <v>0</v>
      </c>
      <c r="G288" s="5"/>
      <c r="H288" s="5" t="str">
        <f t="array" ref="H288">IFERROR(INDEX(Data!$H$2:$H$1823,MATCH('Ratios - Total'!$C288,IF(Data!$A$2:$A$1823='Ratios - Total'!$A288,Data!$C$2:$C$1823,0),0))/INDEX(Data!$G$2:$G$1823,MATCH('Ratios - Total'!$C288,IF(Data!$A$2:$A$1823='Ratios - Total'!$A288,Data!$C$2:$C$1823,0),0)),"Missing Data")</f>
        <v>Missing Data</v>
      </c>
      <c r="I288" s="5">
        <f t="array" ref="I288">IFERROR(INDEX(Data!$G$2:$G$1823,MATCH('Ratios - Total'!$C288,IF(Data!$A$2:$A$1823='Ratios - Total'!$A288,Data!$C$2:$C$1823,0),0))/INDEX(Data!$D$2:$D$1823,MATCH('Ratios - Total'!$C288,IF(Data!$A$2:$A$1823='Ratios - Total'!$A288,Data!$C$2:$C$1823,0),0)),"Missing Data")</f>
        <v>0</v>
      </c>
      <c r="J288" s="22"/>
      <c r="K288" s="5">
        <f t="array" ref="K288">IFERROR(INDEX(Data!$E$2:$E$1823,MATCH('Ratios - Total'!$C288,IF(Data!$A$2:$A$1823='Ratios - Total'!$A288,Data!$C$2:$C$1823,0),0))/INDEX(Data!$D$2:$D$1823,MATCH('Ratios - Total'!$C288,IF(Data!$A$2:$A$1823='Ratios - Total'!$A288,Data!$C$2:$C$1823,0),0)),"Missing Data")</f>
        <v>0</v>
      </c>
      <c r="L288" s="5"/>
      <c r="M288" s="5" t="str">
        <f t="array" ref="M288">IFERROR(INDEX(Data!$F$2:$F$1823,MATCH('Ratios - Total'!$C288,IF(Data!$A$2:$A$1823='Ratios - Total'!$A288,Data!$C$2:$C$1823,0),0))/INDEX(Data!$E$2:$E$1823,MATCH('Ratios - Total'!$C288,IF(Data!$A$2:$A$1823='Ratios - Total'!$A288,Data!$C$2:$C$1823,0),0)),"Missing Data")</f>
        <v>Missing Data</v>
      </c>
      <c r="N288" s="5"/>
      <c r="O288" s="5" t="str">
        <f t="array" ref="O288">IFERROR(INDEX(Data!$G$2:$G$1823,MATCH('Ratios - Total'!$C288,IF(Data!$A$2:$A$1823='Ratios - Total'!$A288,Data!$C$2:$C$1823,0),0))/INDEX(Data!$F$2:$F$1823,MATCH('Ratios - Total'!$C288,IF(Data!$A$2:$A$1823='Ratios - Total'!$A288,Data!$C$2:$C$1823,0),0)),"Missing Data")</f>
        <v>Missing Data</v>
      </c>
      <c r="P288" s="5" t="str">
        <f t="array" ref="P288">IFERROR(INDEX(Data!$H$2:$H$1823,MATCH('Ratios - Total'!$C288,IF(Data!$A$2:$A$1823='Ratios - Total'!$A288,Data!$C$2:$C$1823,0),0))/INDEX(Data!$G$2:$G$1823,MATCH('Ratios - Total'!$C288,IF(Data!$A$2:$A$1823='Ratios - Total'!$A288,Data!$C$2:$C$1823,0),0)),"Missing Data")</f>
        <v>Missing Data</v>
      </c>
      <c r="Q288" s="5"/>
      <c r="R288" s="5" t="str">
        <f t="array" ref="R288">IFERROR(INDEX(Data!$L$2:$L$1823,MATCH('Ratios - Total'!$C288,IF(Data!$A$2:$A$1823='Ratios - Total'!$A288,Data!$C$2:$C$1823,0),0))/INDEX(Data!$G$2:$G$1823,MATCH('Ratios - Total'!$C288,IF(Data!$A$2:$A$1823='Ratios - Total'!$A288,Data!$C$2:$C$1823,0),0)),"Missing Data")</f>
        <v>Missing Data</v>
      </c>
      <c r="S288" s="5"/>
      <c r="T288" s="5">
        <f t="array" ref="T288">IFERROR(INDEX(Data!$H$2:$H$1823,MATCH('Ratios - Total'!$C288,IF(Data!$A$2:$A$1823='Ratios - Total'!$A288,Data!$C$2:$C$1823,0),0))/INDEX(Data!$L$2:$L$1823,MATCH('Ratios - Total'!$C288,IF(Data!$A$2:$A$1823='Ratios - Total'!$A288,Data!$C$2:$C$1823,0),0)),"Missing Data")</f>
        <v>21816.484605779722</v>
      </c>
      <c r="U288" s="5">
        <f t="array" ref="U288">IFERROR(INDEX(Data!$K$2:$K$1823,MATCH('Ratios - Total'!$C288,IF(Data!$A$2:$A$1823='Ratios - Total'!$A288,Data!$C$2:$C$1823,0),0))/INDEX(Data!$H$2:$H$1823,MATCH('Ratios - Total'!$C288,IF(Data!$A$2:$A$1823='Ratios - Total'!$A288,Data!$C$2:$C$1823,0),0)),"Missing Data")</f>
        <v>0.53547451447588224</v>
      </c>
      <c r="V288" s="5">
        <f t="array" ref="V288">IFERROR(INDEX(Data!$K$2:$K$1823,MATCH('Ratios - Total'!$C288,IF(Data!$A$2:$A$1823='Ratios - Total'!$A288,Data!$C$2:$C$1823,0),0))/INDEX(Data!$L$2:$L$1823,MATCH('Ratios - Total'!$C288,IF(Data!$A$2:$A$1823='Ratios - Total'!$A288,Data!$C$2:$C$1823,0),0)),"Missing Data")</f>
        <v>11682.171501850456</v>
      </c>
      <c r="W288" s="5">
        <f t="shared" si="4"/>
        <v>10134.313103929266</v>
      </c>
      <c r="X288" s="5" t="str">
        <f t="array" ref="X288">IFERROR(INDEX(Data!$K$2:$K$1823,MATCH('Ratios - Total'!$C288,IF(Data!$A$2:$A$1823='Ratios - Total'!$A288,Data!$C$2:$C$1823,0),0))/INDEX(Data!$G$2:$G$1823,MATCH('Ratios - Total'!$C288,IF(Data!$A$2:$A$1823='Ratios - Total'!$A288,Data!$C$2:$C$1823,0),0)),"Missing Data")</f>
        <v>Missing Data</v>
      </c>
    </row>
    <row r="289" spans="1:24" x14ac:dyDescent="0.25">
      <c r="A289" s="22" t="s">
        <v>56</v>
      </c>
      <c r="B289" s="22" t="s">
        <v>57</v>
      </c>
      <c r="C289" s="22">
        <v>1981</v>
      </c>
      <c r="D289" s="5">
        <f t="array" ref="D289">IFERROR(INDEX(Data!$H$2:$H$1823,MATCH('Ratios - Total'!$C289,IF(Data!$A$2:$A$1823='Ratios - Total'!$A289,Data!$C$2:$C$1823,0),0))/INDEX(Data!$D$2:$D$1823,MATCH('Ratios - Total'!$C289,IF(Data!$A$2:$A$1823='Ratios - Total'!$A289,Data!$C$2:$C$1823,0),0)),"Missing Data")</f>
        <v>567.4258950743407</v>
      </c>
      <c r="E289" s="22"/>
      <c r="F289" s="5">
        <f t="array" ref="F289">IFERROR(INDEX(Data!$G$2:$G$1823,MATCH('Ratios - Total'!$C289,IF(Data!$A$2:$A$1823='Ratios - Total'!$A289,Data!$C$2:$C$1823,0),0))/INDEX(Data!$D$2:$D$1823,MATCH('Ratios - Total'!$C289,IF(Data!$A$2:$A$1823='Ratios - Total'!$A289,Data!$C$2:$C$1823,0),0)),"Missing Data")</f>
        <v>0</v>
      </c>
      <c r="G289" s="5"/>
      <c r="H289" s="5" t="str">
        <f t="array" ref="H289">IFERROR(INDEX(Data!$H$2:$H$1823,MATCH('Ratios - Total'!$C289,IF(Data!$A$2:$A$1823='Ratios - Total'!$A289,Data!$C$2:$C$1823,0),0))/INDEX(Data!$G$2:$G$1823,MATCH('Ratios - Total'!$C289,IF(Data!$A$2:$A$1823='Ratios - Total'!$A289,Data!$C$2:$C$1823,0),0)),"Missing Data")</f>
        <v>Missing Data</v>
      </c>
      <c r="I289" s="5">
        <f t="array" ref="I289">IFERROR(INDEX(Data!$G$2:$G$1823,MATCH('Ratios - Total'!$C289,IF(Data!$A$2:$A$1823='Ratios - Total'!$A289,Data!$C$2:$C$1823,0),0))/INDEX(Data!$D$2:$D$1823,MATCH('Ratios - Total'!$C289,IF(Data!$A$2:$A$1823='Ratios - Total'!$A289,Data!$C$2:$C$1823,0),0)),"Missing Data")</f>
        <v>0</v>
      </c>
      <c r="J289" s="22"/>
      <c r="K289" s="5">
        <f t="array" ref="K289">IFERROR(INDEX(Data!$E$2:$E$1823,MATCH('Ratios - Total'!$C289,IF(Data!$A$2:$A$1823='Ratios - Total'!$A289,Data!$C$2:$C$1823,0),0))/INDEX(Data!$D$2:$D$1823,MATCH('Ratios - Total'!$C289,IF(Data!$A$2:$A$1823='Ratios - Total'!$A289,Data!$C$2:$C$1823,0),0)),"Missing Data")</f>
        <v>0</v>
      </c>
      <c r="L289" s="5"/>
      <c r="M289" s="5" t="str">
        <f t="array" ref="M289">IFERROR(INDEX(Data!$F$2:$F$1823,MATCH('Ratios - Total'!$C289,IF(Data!$A$2:$A$1823='Ratios - Total'!$A289,Data!$C$2:$C$1823,0),0))/INDEX(Data!$E$2:$E$1823,MATCH('Ratios - Total'!$C289,IF(Data!$A$2:$A$1823='Ratios - Total'!$A289,Data!$C$2:$C$1823,0),0)),"Missing Data")</f>
        <v>Missing Data</v>
      </c>
      <c r="N289" s="5"/>
      <c r="O289" s="5" t="str">
        <f t="array" ref="O289">IFERROR(INDEX(Data!$G$2:$G$1823,MATCH('Ratios - Total'!$C289,IF(Data!$A$2:$A$1823='Ratios - Total'!$A289,Data!$C$2:$C$1823,0),0))/INDEX(Data!$F$2:$F$1823,MATCH('Ratios - Total'!$C289,IF(Data!$A$2:$A$1823='Ratios - Total'!$A289,Data!$C$2:$C$1823,0),0)),"Missing Data")</f>
        <v>Missing Data</v>
      </c>
      <c r="P289" s="5" t="str">
        <f t="array" ref="P289">IFERROR(INDEX(Data!$H$2:$H$1823,MATCH('Ratios - Total'!$C289,IF(Data!$A$2:$A$1823='Ratios - Total'!$A289,Data!$C$2:$C$1823,0),0))/INDEX(Data!$G$2:$G$1823,MATCH('Ratios - Total'!$C289,IF(Data!$A$2:$A$1823='Ratios - Total'!$A289,Data!$C$2:$C$1823,0),0)),"Missing Data")</f>
        <v>Missing Data</v>
      </c>
      <c r="Q289" s="5"/>
      <c r="R289" s="5" t="str">
        <f t="array" ref="R289">IFERROR(INDEX(Data!$L$2:$L$1823,MATCH('Ratios - Total'!$C289,IF(Data!$A$2:$A$1823='Ratios - Total'!$A289,Data!$C$2:$C$1823,0),0))/INDEX(Data!$G$2:$G$1823,MATCH('Ratios - Total'!$C289,IF(Data!$A$2:$A$1823='Ratios - Total'!$A289,Data!$C$2:$C$1823,0),0)),"Missing Data")</f>
        <v>Missing Data</v>
      </c>
      <c r="S289" s="5"/>
      <c r="T289" s="5">
        <f t="array" ref="T289">IFERROR(INDEX(Data!$H$2:$H$1823,MATCH('Ratios - Total'!$C289,IF(Data!$A$2:$A$1823='Ratios - Total'!$A289,Data!$C$2:$C$1823,0),0))/INDEX(Data!$L$2:$L$1823,MATCH('Ratios - Total'!$C289,IF(Data!$A$2:$A$1823='Ratios - Total'!$A289,Data!$C$2:$C$1823,0),0)),"Missing Data")</f>
        <v>26089.027633252401</v>
      </c>
      <c r="U289" s="5">
        <f t="array" ref="U289">IFERROR(INDEX(Data!$K$2:$K$1823,MATCH('Ratios - Total'!$C289,IF(Data!$A$2:$A$1823='Ratios - Total'!$A289,Data!$C$2:$C$1823,0),0))/INDEX(Data!$H$2:$H$1823,MATCH('Ratios - Total'!$C289,IF(Data!$A$2:$A$1823='Ratios - Total'!$A289,Data!$C$2:$C$1823,0),0)),"Missing Data")</f>
        <v>0.51169098225523391</v>
      </c>
      <c r="V289" s="5">
        <f t="array" ref="V289">IFERROR(INDEX(Data!$K$2:$K$1823,MATCH('Ratios - Total'!$C289,IF(Data!$A$2:$A$1823='Ratios - Total'!$A289,Data!$C$2:$C$1823,0),0))/INDEX(Data!$L$2:$L$1823,MATCH('Ratios - Total'!$C289,IF(Data!$A$2:$A$1823='Ratios - Total'!$A289,Data!$C$2:$C$1823,0),0)),"Missing Data")</f>
        <v>13349.52017574286</v>
      </c>
      <c r="W289" s="5">
        <f t="shared" si="4"/>
        <v>12739.50745750954</v>
      </c>
      <c r="X289" s="5" t="str">
        <f t="array" ref="X289">IFERROR(INDEX(Data!$K$2:$K$1823,MATCH('Ratios - Total'!$C289,IF(Data!$A$2:$A$1823='Ratios - Total'!$A289,Data!$C$2:$C$1823,0),0))/INDEX(Data!$G$2:$G$1823,MATCH('Ratios - Total'!$C289,IF(Data!$A$2:$A$1823='Ratios - Total'!$A289,Data!$C$2:$C$1823,0),0)),"Missing Data")</f>
        <v>Missing Data</v>
      </c>
    </row>
    <row r="290" spans="1:24" x14ac:dyDescent="0.25">
      <c r="A290" s="22" t="s">
        <v>58</v>
      </c>
      <c r="B290" s="22" t="s">
        <v>59</v>
      </c>
      <c r="C290" s="22">
        <v>1981</v>
      </c>
      <c r="D290" s="5">
        <f t="array" ref="D290">IFERROR(INDEX(Data!$H$2:$H$1823,MATCH('Ratios - Total'!$C290,IF(Data!$A$2:$A$1823='Ratios - Total'!$A290,Data!$C$2:$C$1823,0),0))/INDEX(Data!$D$2:$D$1823,MATCH('Ratios - Total'!$C290,IF(Data!$A$2:$A$1823='Ratios - Total'!$A290,Data!$C$2:$C$1823,0),0)),"Missing Data")</f>
        <v>477.23148752911754</v>
      </c>
      <c r="E290" s="22"/>
      <c r="F290" s="5">
        <f t="array" ref="F290">IFERROR(INDEX(Data!$G$2:$G$1823,MATCH('Ratios - Total'!$C290,IF(Data!$A$2:$A$1823='Ratios - Total'!$A290,Data!$C$2:$C$1823,0),0))/INDEX(Data!$D$2:$D$1823,MATCH('Ratios - Total'!$C290,IF(Data!$A$2:$A$1823='Ratios - Total'!$A290,Data!$C$2:$C$1823,0),0)),"Missing Data")</f>
        <v>0</v>
      </c>
      <c r="G290" s="5"/>
      <c r="H290" s="5" t="str">
        <f t="array" ref="H290">IFERROR(INDEX(Data!$H$2:$H$1823,MATCH('Ratios - Total'!$C290,IF(Data!$A$2:$A$1823='Ratios - Total'!$A290,Data!$C$2:$C$1823,0),0))/INDEX(Data!$G$2:$G$1823,MATCH('Ratios - Total'!$C290,IF(Data!$A$2:$A$1823='Ratios - Total'!$A290,Data!$C$2:$C$1823,0),0)),"Missing Data")</f>
        <v>Missing Data</v>
      </c>
      <c r="I290" s="5">
        <f t="array" ref="I290">IFERROR(INDEX(Data!$G$2:$G$1823,MATCH('Ratios - Total'!$C290,IF(Data!$A$2:$A$1823='Ratios - Total'!$A290,Data!$C$2:$C$1823,0),0))/INDEX(Data!$D$2:$D$1823,MATCH('Ratios - Total'!$C290,IF(Data!$A$2:$A$1823='Ratios - Total'!$A290,Data!$C$2:$C$1823,0),0)),"Missing Data")</f>
        <v>0</v>
      </c>
      <c r="J290" s="22"/>
      <c r="K290" s="5">
        <f t="array" ref="K290">IFERROR(INDEX(Data!$E$2:$E$1823,MATCH('Ratios - Total'!$C290,IF(Data!$A$2:$A$1823='Ratios - Total'!$A290,Data!$C$2:$C$1823,0),0))/INDEX(Data!$D$2:$D$1823,MATCH('Ratios - Total'!$C290,IF(Data!$A$2:$A$1823='Ratios - Total'!$A290,Data!$C$2:$C$1823,0),0)),"Missing Data")</f>
        <v>0</v>
      </c>
      <c r="L290" s="5"/>
      <c r="M290" s="5" t="str">
        <f t="array" ref="M290">IFERROR(INDEX(Data!$F$2:$F$1823,MATCH('Ratios - Total'!$C290,IF(Data!$A$2:$A$1823='Ratios - Total'!$A290,Data!$C$2:$C$1823,0),0))/INDEX(Data!$E$2:$E$1823,MATCH('Ratios - Total'!$C290,IF(Data!$A$2:$A$1823='Ratios - Total'!$A290,Data!$C$2:$C$1823,0),0)),"Missing Data")</f>
        <v>Missing Data</v>
      </c>
      <c r="N290" s="5"/>
      <c r="O290" s="5" t="str">
        <f t="array" ref="O290">IFERROR(INDEX(Data!$G$2:$G$1823,MATCH('Ratios - Total'!$C290,IF(Data!$A$2:$A$1823='Ratios - Total'!$A290,Data!$C$2:$C$1823,0),0))/INDEX(Data!$F$2:$F$1823,MATCH('Ratios - Total'!$C290,IF(Data!$A$2:$A$1823='Ratios - Total'!$A290,Data!$C$2:$C$1823,0),0)),"Missing Data")</f>
        <v>Missing Data</v>
      </c>
      <c r="P290" s="5" t="str">
        <f t="array" ref="P290">IFERROR(INDEX(Data!$H$2:$H$1823,MATCH('Ratios - Total'!$C290,IF(Data!$A$2:$A$1823='Ratios - Total'!$A290,Data!$C$2:$C$1823,0),0))/INDEX(Data!$G$2:$G$1823,MATCH('Ratios - Total'!$C290,IF(Data!$A$2:$A$1823='Ratios - Total'!$A290,Data!$C$2:$C$1823,0),0)),"Missing Data")</f>
        <v>Missing Data</v>
      </c>
      <c r="Q290" s="5"/>
      <c r="R290" s="5" t="str">
        <f t="array" ref="R290">IFERROR(INDEX(Data!$L$2:$L$1823,MATCH('Ratios - Total'!$C290,IF(Data!$A$2:$A$1823='Ratios - Total'!$A290,Data!$C$2:$C$1823,0),0))/INDEX(Data!$G$2:$G$1823,MATCH('Ratios - Total'!$C290,IF(Data!$A$2:$A$1823='Ratios - Total'!$A290,Data!$C$2:$C$1823,0),0)),"Missing Data")</f>
        <v>Missing Data</v>
      </c>
      <c r="S290" s="5"/>
      <c r="T290" s="5">
        <f t="array" ref="T290">IFERROR(INDEX(Data!$H$2:$H$1823,MATCH('Ratios - Total'!$C290,IF(Data!$A$2:$A$1823='Ratios - Total'!$A290,Data!$C$2:$C$1823,0),0))/INDEX(Data!$L$2:$L$1823,MATCH('Ratios - Total'!$C290,IF(Data!$A$2:$A$1823='Ratios - Total'!$A290,Data!$C$2:$C$1823,0),0)),"Missing Data")</f>
        <v>24576.471877854627</v>
      </c>
      <c r="U290" s="5">
        <f t="array" ref="U290">IFERROR(INDEX(Data!$K$2:$K$1823,MATCH('Ratios - Total'!$C290,IF(Data!$A$2:$A$1823='Ratios - Total'!$A290,Data!$C$2:$C$1823,0),0))/INDEX(Data!$H$2:$H$1823,MATCH('Ratios - Total'!$C290,IF(Data!$A$2:$A$1823='Ratios - Total'!$A290,Data!$C$2:$C$1823,0),0)),"Missing Data")</f>
        <v>0.53245772898122223</v>
      </c>
      <c r="V290" s="5">
        <f t="array" ref="V290">IFERROR(INDEX(Data!$K$2:$K$1823,MATCH('Ratios - Total'!$C290,IF(Data!$A$2:$A$1823='Ratios - Total'!$A290,Data!$C$2:$C$1823,0),0))/INDEX(Data!$L$2:$L$1823,MATCH('Ratios - Total'!$C290,IF(Data!$A$2:$A$1823='Ratios - Total'!$A290,Data!$C$2:$C$1823,0),0)),"Missing Data")</f>
        <v>13085.932402453347</v>
      </c>
      <c r="W290" s="5">
        <f t="shared" si="4"/>
        <v>11490.53947540128</v>
      </c>
      <c r="X290" s="5" t="str">
        <f t="array" ref="X290">IFERROR(INDEX(Data!$K$2:$K$1823,MATCH('Ratios - Total'!$C290,IF(Data!$A$2:$A$1823='Ratios - Total'!$A290,Data!$C$2:$C$1823,0),0))/INDEX(Data!$G$2:$G$1823,MATCH('Ratios - Total'!$C290,IF(Data!$A$2:$A$1823='Ratios - Total'!$A290,Data!$C$2:$C$1823,0),0)),"Missing Data")</f>
        <v>Missing Data</v>
      </c>
    </row>
    <row r="291" spans="1:24" x14ac:dyDescent="0.25">
      <c r="A291" s="22" t="s">
        <v>60</v>
      </c>
      <c r="B291" s="22" t="s">
        <v>61</v>
      </c>
      <c r="C291" s="22">
        <v>1981</v>
      </c>
      <c r="D291" s="5">
        <f t="array" ref="D291">IFERROR(INDEX(Data!$H$2:$H$1823,MATCH('Ratios - Total'!$C291,IF(Data!$A$2:$A$1823='Ratios - Total'!$A291,Data!$C$2:$C$1823,0),0))/INDEX(Data!$D$2:$D$1823,MATCH('Ratios - Total'!$C291,IF(Data!$A$2:$A$1823='Ratios - Total'!$A291,Data!$C$2:$C$1823,0),0)),"Missing Data")</f>
        <v>446.18099795199942</v>
      </c>
      <c r="E291" s="22"/>
      <c r="F291" s="5">
        <f t="array" ref="F291">IFERROR(INDEX(Data!$G$2:$G$1823,MATCH('Ratios - Total'!$C291,IF(Data!$A$2:$A$1823='Ratios - Total'!$A291,Data!$C$2:$C$1823,0),0))/INDEX(Data!$D$2:$D$1823,MATCH('Ratios - Total'!$C291,IF(Data!$A$2:$A$1823='Ratios - Total'!$A291,Data!$C$2:$C$1823,0),0)),"Missing Data")</f>
        <v>0</v>
      </c>
      <c r="G291" s="5"/>
      <c r="H291" s="5" t="str">
        <f t="array" ref="H291">IFERROR(INDEX(Data!$H$2:$H$1823,MATCH('Ratios - Total'!$C291,IF(Data!$A$2:$A$1823='Ratios - Total'!$A291,Data!$C$2:$C$1823,0),0))/INDEX(Data!$G$2:$G$1823,MATCH('Ratios - Total'!$C291,IF(Data!$A$2:$A$1823='Ratios - Total'!$A291,Data!$C$2:$C$1823,0),0)),"Missing Data")</f>
        <v>Missing Data</v>
      </c>
      <c r="I291" s="5">
        <f t="array" ref="I291">IFERROR(INDEX(Data!$G$2:$G$1823,MATCH('Ratios - Total'!$C291,IF(Data!$A$2:$A$1823='Ratios - Total'!$A291,Data!$C$2:$C$1823,0),0))/INDEX(Data!$D$2:$D$1823,MATCH('Ratios - Total'!$C291,IF(Data!$A$2:$A$1823='Ratios - Total'!$A291,Data!$C$2:$C$1823,0),0)),"Missing Data")</f>
        <v>0</v>
      </c>
      <c r="J291" s="22"/>
      <c r="K291" s="5">
        <f t="array" ref="K291">IFERROR(INDEX(Data!$E$2:$E$1823,MATCH('Ratios - Total'!$C291,IF(Data!$A$2:$A$1823='Ratios - Total'!$A291,Data!$C$2:$C$1823,0),0))/INDEX(Data!$D$2:$D$1823,MATCH('Ratios - Total'!$C291,IF(Data!$A$2:$A$1823='Ratios - Total'!$A291,Data!$C$2:$C$1823,0),0)),"Missing Data")</f>
        <v>0</v>
      </c>
      <c r="L291" s="5"/>
      <c r="M291" s="5" t="str">
        <f t="array" ref="M291">IFERROR(INDEX(Data!$F$2:$F$1823,MATCH('Ratios - Total'!$C291,IF(Data!$A$2:$A$1823='Ratios - Total'!$A291,Data!$C$2:$C$1823,0),0))/INDEX(Data!$E$2:$E$1823,MATCH('Ratios - Total'!$C291,IF(Data!$A$2:$A$1823='Ratios - Total'!$A291,Data!$C$2:$C$1823,0),0)),"Missing Data")</f>
        <v>Missing Data</v>
      </c>
      <c r="N291" s="5"/>
      <c r="O291" s="5" t="str">
        <f t="array" ref="O291">IFERROR(INDEX(Data!$G$2:$G$1823,MATCH('Ratios - Total'!$C291,IF(Data!$A$2:$A$1823='Ratios - Total'!$A291,Data!$C$2:$C$1823,0),0))/INDEX(Data!$F$2:$F$1823,MATCH('Ratios - Total'!$C291,IF(Data!$A$2:$A$1823='Ratios - Total'!$A291,Data!$C$2:$C$1823,0),0)),"Missing Data")</f>
        <v>Missing Data</v>
      </c>
      <c r="P291" s="5" t="str">
        <f t="array" ref="P291">IFERROR(INDEX(Data!$H$2:$H$1823,MATCH('Ratios - Total'!$C291,IF(Data!$A$2:$A$1823='Ratios - Total'!$A291,Data!$C$2:$C$1823,0),0))/INDEX(Data!$G$2:$G$1823,MATCH('Ratios - Total'!$C291,IF(Data!$A$2:$A$1823='Ratios - Total'!$A291,Data!$C$2:$C$1823,0),0)),"Missing Data")</f>
        <v>Missing Data</v>
      </c>
      <c r="Q291" s="5"/>
      <c r="R291" s="5" t="str">
        <f t="array" ref="R291">IFERROR(INDEX(Data!$L$2:$L$1823,MATCH('Ratios - Total'!$C291,IF(Data!$A$2:$A$1823='Ratios - Total'!$A291,Data!$C$2:$C$1823,0),0))/INDEX(Data!$G$2:$G$1823,MATCH('Ratios - Total'!$C291,IF(Data!$A$2:$A$1823='Ratios - Total'!$A291,Data!$C$2:$C$1823,0),0)),"Missing Data")</f>
        <v>Missing Data</v>
      </c>
      <c r="S291" s="5"/>
      <c r="T291" s="5">
        <f t="array" ref="T291">IFERROR(INDEX(Data!$H$2:$H$1823,MATCH('Ratios - Total'!$C291,IF(Data!$A$2:$A$1823='Ratios - Total'!$A291,Data!$C$2:$C$1823,0),0))/INDEX(Data!$L$2:$L$1823,MATCH('Ratios - Total'!$C291,IF(Data!$A$2:$A$1823='Ratios - Total'!$A291,Data!$C$2:$C$1823,0),0)),"Missing Data")</f>
        <v>29126.530612244896</v>
      </c>
      <c r="U291" s="5">
        <f t="array" ref="U291">IFERROR(INDEX(Data!$K$2:$K$1823,MATCH('Ratios - Total'!$C291,IF(Data!$A$2:$A$1823='Ratios - Total'!$A291,Data!$C$2:$C$1823,0),0))/INDEX(Data!$H$2:$H$1823,MATCH('Ratios - Total'!$C291,IF(Data!$A$2:$A$1823='Ratios - Total'!$A291,Data!$C$2:$C$1823,0),0)),"Missing Data")</f>
        <v>0.49086745917590319</v>
      </c>
      <c r="V291" s="5">
        <f t="array" ref="V291">IFERROR(INDEX(Data!$K$2:$K$1823,MATCH('Ratios - Total'!$C291,IF(Data!$A$2:$A$1823='Ratios - Total'!$A291,Data!$C$2:$C$1823,0),0))/INDEX(Data!$L$2:$L$1823,MATCH('Ratios - Total'!$C291,IF(Data!$A$2:$A$1823='Ratios - Total'!$A291,Data!$C$2:$C$1823,0),0)),"Missing Data")</f>
        <v>14297.266076241818</v>
      </c>
      <c r="W291" s="5">
        <f t="shared" ref="W291:W354" si="5">T291-V291</f>
        <v>14829.264536003078</v>
      </c>
      <c r="X291" s="5" t="str">
        <f t="array" ref="X291">IFERROR(INDEX(Data!$K$2:$K$1823,MATCH('Ratios - Total'!$C291,IF(Data!$A$2:$A$1823='Ratios - Total'!$A291,Data!$C$2:$C$1823,0),0))/INDEX(Data!$G$2:$G$1823,MATCH('Ratios - Total'!$C291,IF(Data!$A$2:$A$1823='Ratios - Total'!$A291,Data!$C$2:$C$1823,0),0)),"Missing Data")</f>
        <v>Missing Data</v>
      </c>
    </row>
    <row r="292" spans="1:24" x14ac:dyDescent="0.25">
      <c r="A292" s="22" t="s">
        <v>62</v>
      </c>
      <c r="B292" s="22" t="s">
        <v>63</v>
      </c>
      <c r="C292" s="22">
        <v>1981</v>
      </c>
      <c r="D292" s="5">
        <f t="array" ref="D292">IFERROR(INDEX(Data!$H$2:$H$1823,MATCH('Ratios - Total'!$C292,IF(Data!$A$2:$A$1823='Ratios - Total'!$A292,Data!$C$2:$C$1823,0),0))/INDEX(Data!$D$2:$D$1823,MATCH('Ratios - Total'!$C292,IF(Data!$A$2:$A$1823='Ratios - Total'!$A292,Data!$C$2:$C$1823,0),0)),"Missing Data")</f>
        <v>397.68698758622753</v>
      </c>
      <c r="E292" s="22"/>
      <c r="F292" s="5">
        <f t="array" ref="F292">IFERROR(INDEX(Data!$G$2:$G$1823,MATCH('Ratios - Total'!$C292,IF(Data!$A$2:$A$1823='Ratios - Total'!$A292,Data!$C$2:$C$1823,0),0))/INDEX(Data!$D$2:$D$1823,MATCH('Ratios - Total'!$C292,IF(Data!$A$2:$A$1823='Ratios - Total'!$A292,Data!$C$2:$C$1823,0),0)),"Missing Data")</f>
        <v>0</v>
      </c>
      <c r="G292" s="5"/>
      <c r="H292" s="5" t="str">
        <f t="array" ref="H292">IFERROR(INDEX(Data!$H$2:$H$1823,MATCH('Ratios - Total'!$C292,IF(Data!$A$2:$A$1823='Ratios - Total'!$A292,Data!$C$2:$C$1823,0),0))/INDEX(Data!$G$2:$G$1823,MATCH('Ratios - Total'!$C292,IF(Data!$A$2:$A$1823='Ratios - Total'!$A292,Data!$C$2:$C$1823,0),0)),"Missing Data")</f>
        <v>Missing Data</v>
      </c>
      <c r="I292" s="5">
        <f t="array" ref="I292">IFERROR(INDEX(Data!$G$2:$G$1823,MATCH('Ratios - Total'!$C292,IF(Data!$A$2:$A$1823='Ratios - Total'!$A292,Data!$C$2:$C$1823,0),0))/INDEX(Data!$D$2:$D$1823,MATCH('Ratios - Total'!$C292,IF(Data!$A$2:$A$1823='Ratios - Total'!$A292,Data!$C$2:$C$1823,0),0)),"Missing Data")</f>
        <v>0</v>
      </c>
      <c r="J292" s="22"/>
      <c r="K292" s="5">
        <f t="array" ref="K292">IFERROR(INDEX(Data!$E$2:$E$1823,MATCH('Ratios - Total'!$C292,IF(Data!$A$2:$A$1823='Ratios - Total'!$A292,Data!$C$2:$C$1823,0),0))/INDEX(Data!$D$2:$D$1823,MATCH('Ratios - Total'!$C292,IF(Data!$A$2:$A$1823='Ratios - Total'!$A292,Data!$C$2:$C$1823,0),0)),"Missing Data")</f>
        <v>0</v>
      </c>
      <c r="L292" s="5"/>
      <c r="M292" s="5" t="str">
        <f t="array" ref="M292">IFERROR(INDEX(Data!$F$2:$F$1823,MATCH('Ratios - Total'!$C292,IF(Data!$A$2:$A$1823='Ratios - Total'!$A292,Data!$C$2:$C$1823,0),0))/INDEX(Data!$E$2:$E$1823,MATCH('Ratios - Total'!$C292,IF(Data!$A$2:$A$1823='Ratios - Total'!$A292,Data!$C$2:$C$1823,0),0)),"Missing Data")</f>
        <v>Missing Data</v>
      </c>
      <c r="N292" s="5"/>
      <c r="O292" s="5" t="str">
        <f t="array" ref="O292">IFERROR(INDEX(Data!$G$2:$G$1823,MATCH('Ratios - Total'!$C292,IF(Data!$A$2:$A$1823='Ratios - Total'!$A292,Data!$C$2:$C$1823,0),0))/INDEX(Data!$F$2:$F$1823,MATCH('Ratios - Total'!$C292,IF(Data!$A$2:$A$1823='Ratios - Total'!$A292,Data!$C$2:$C$1823,0),0)),"Missing Data")</f>
        <v>Missing Data</v>
      </c>
      <c r="P292" s="5" t="str">
        <f t="array" ref="P292">IFERROR(INDEX(Data!$H$2:$H$1823,MATCH('Ratios - Total'!$C292,IF(Data!$A$2:$A$1823='Ratios - Total'!$A292,Data!$C$2:$C$1823,0),0))/INDEX(Data!$G$2:$G$1823,MATCH('Ratios - Total'!$C292,IF(Data!$A$2:$A$1823='Ratios - Total'!$A292,Data!$C$2:$C$1823,0),0)),"Missing Data")</f>
        <v>Missing Data</v>
      </c>
      <c r="Q292" s="5"/>
      <c r="R292" s="5" t="str">
        <f t="array" ref="R292">IFERROR(INDEX(Data!$L$2:$L$1823,MATCH('Ratios - Total'!$C292,IF(Data!$A$2:$A$1823='Ratios - Total'!$A292,Data!$C$2:$C$1823,0),0))/INDEX(Data!$G$2:$G$1823,MATCH('Ratios - Total'!$C292,IF(Data!$A$2:$A$1823='Ratios - Total'!$A292,Data!$C$2:$C$1823,0),0)),"Missing Data")</f>
        <v>Missing Data</v>
      </c>
      <c r="S292" s="5"/>
      <c r="T292" s="5">
        <f t="array" ref="T292">IFERROR(INDEX(Data!$H$2:$H$1823,MATCH('Ratios - Total'!$C292,IF(Data!$A$2:$A$1823='Ratios - Total'!$A292,Data!$C$2:$C$1823,0),0))/INDEX(Data!$L$2:$L$1823,MATCH('Ratios - Total'!$C292,IF(Data!$A$2:$A$1823='Ratios - Total'!$A292,Data!$C$2:$C$1823,0),0)),"Missing Data")</f>
        <v>23174.39084178436</v>
      </c>
      <c r="U292" s="5">
        <f t="array" ref="U292">IFERROR(INDEX(Data!$K$2:$K$1823,MATCH('Ratios - Total'!$C292,IF(Data!$A$2:$A$1823='Ratios - Total'!$A292,Data!$C$2:$C$1823,0),0))/INDEX(Data!$H$2:$H$1823,MATCH('Ratios - Total'!$C292,IF(Data!$A$2:$A$1823='Ratios - Total'!$A292,Data!$C$2:$C$1823,0),0)),"Missing Data")</f>
        <v>0.58808213392677811</v>
      </c>
      <c r="V292" s="5">
        <f t="array" ref="V292">IFERROR(INDEX(Data!$K$2:$K$1823,MATCH('Ratios - Total'!$C292,IF(Data!$A$2:$A$1823='Ratios - Total'!$A292,Data!$C$2:$C$1823,0),0))/INDEX(Data!$L$2:$L$1823,MATCH('Ratios - Total'!$C292,IF(Data!$A$2:$A$1823='Ratios - Total'!$A292,Data!$C$2:$C$1823,0),0)),"Missing Data")</f>
        <v>13628.445218689729</v>
      </c>
      <c r="W292" s="5">
        <f t="shared" si="5"/>
        <v>9545.9456230946307</v>
      </c>
      <c r="X292" s="5" t="str">
        <f t="array" ref="X292">IFERROR(INDEX(Data!$K$2:$K$1823,MATCH('Ratios - Total'!$C292,IF(Data!$A$2:$A$1823='Ratios - Total'!$A292,Data!$C$2:$C$1823,0),0))/INDEX(Data!$G$2:$G$1823,MATCH('Ratios - Total'!$C292,IF(Data!$A$2:$A$1823='Ratios - Total'!$A292,Data!$C$2:$C$1823,0),0)),"Missing Data")</f>
        <v>Missing Data</v>
      </c>
    </row>
    <row r="293" spans="1:24" x14ac:dyDescent="0.25">
      <c r="A293" s="22" t="s">
        <v>64</v>
      </c>
      <c r="B293" s="22" t="s">
        <v>65</v>
      </c>
      <c r="C293" s="22">
        <v>1981</v>
      </c>
      <c r="D293" s="5">
        <f t="array" ref="D293">IFERROR(INDEX(Data!$H$2:$H$1823,MATCH('Ratios - Total'!$C293,IF(Data!$A$2:$A$1823='Ratios - Total'!$A293,Data!$C$2:$C$1823,0),0))/INDEX(Data!$D$2:$D$1823,MATCH('Ratios - Total'!$C293,IF(Data!$A$2:$A$1823='Ratios - Total'!$A293,Data!$C$2:$C$1823,0),0)),"Missing Data")</f>
        <v>530.62346379756332</v>
      </c>
      <c r="E293" s="22"/>
      <c r="F293" s="5">
        <f t="array" ref="F293">IFERROR(INDEX(Data!$G$2:$G$1823,MATCH('Ratios - Total'!$C293,IF(Data!$A$2:$A$1823='Ratios - Total'!$A293,Data!$C$2:$C$1823,0),0))/INDEX(Data!$D$2:$D$1823,MATCH('Ratios - Total'!$C293,IF(Data!$A$2:$A$1823='Ratios - Total'!$A293,Data!$C$2:$C$1823,0),0)),"Missing Data")</f>
        <v>0</v>
      </c>
      <c r="G293" s="5"/>
      <c r="H293" s="5" t="str">
        <f t="array" ref="H293">IFERROR(INDEX(Data!$H$2:$H$1823,MATCH('Ratios - Total'!$C293,IF(Data!$A$2:$A$1823='Ratios - Total'!$A293,Data!$C$2:$C$1823,0),0))/INDEX(Data!$G$2:$G$1823,MATCH('Ratios - Total'!$C293,IF(Data!$A$2:$A$1823='Ratios - Total'!$A293,Data!$C$2:$C$1823,0),0)),"Missing Data")</f>
        <v>Missing Data</v>
      </c>
      <c r="I293" s="5">
        <f t="array" ref="I293">IFERROR(INDEX(Data!$G$2:$G$1823,MATCH('Ratios - Total'!$C293,IF(Data!$A$2:$A$1823='Ratios - Total'!$A293,Data!$C$2:$C$1823,0),0))/INDEX(Data!$D$2:$D$1823,MATCH('Ratios - Total'!$C293,IF(Data!$A$2:$A$1823='Ratios - Total'!$A293,Data!$C$2:$C$1823,0),0)),"Missing Data")</f>
        <v>0</v>
      </c>
      <c r="J293" s="22"/>
      <c r="K293" s="5">
        <f t="array" ref="K293">IFERROR(INDEX(Data!$E$2:$E$1823,MATCH('Ratios - Total'!$C293,IF(Data!$A$2:$A$1823='Ratios - Total'!$A293,Data!$C$2:$C$1823,0),0))/INDEX(Data!$D$2:$D$1823,MATCH('Ratios - Total'!$C293,IF(Data!$A$2:$A$1823='Ratios - Total'!$A293,Data!$C$2:$C$1823,0),0)),"Missing Data")</f>
        <v>0</v>
      </c>
      <c r="L293" s="5"/>
      <c r="M293" s="5" t="str">
        <f t="array" ref="M293">IFERROR(INDEX(Data!$F$2:$F$1823,MATCH('Ratios - Total'!$C293,IF(Data!$A$2:$A$1823='Ratios - Total'!$A293,Data!$C$2:$C$1823,0),0))/INDEX(Data!$E$2:$E$1823,MATCH('Ratios - Total'!$C293,IF(Data!$A$2:$A$1823='Ratios - Total'!$A293,Data!$C$2:$C$1823,0),0)),"Missing Data")</f>
        <v>Missing Data</v>
      </c>
      <c r="N293" s="5"/>
      <c r="O293" s="5" t="str">
        <f t="array" ref="O293">IFERROR(INDEX(Data!$G$2:$G$1823,MATCH('Ratios - Total'!$C293,IF(Data!$A$2:$A$1823='Ratios - Total'!$A293,Data!$C$2:$C$1823,0),0))/INDEX(Data!$F$2:$F$1823,MATCH('Ratios - Total'!$C293,IF(Data!$A$2:$A$1823='Ratios - Total'!$A293,Data!$C$2:$C$1823,0),0)),"Missing Data")</f>
        <v>Missing Data</v>
      </c>
      <c r="P293" s="5" t="str">
        <f t="array" ref="P293">IFERROR(INDEX(Data!$H$2:$H$1823,MATCH('Ratios - Total'!$C293,IF(Data!$A$2:$A$1823='Ratios - Total'!$A293,Data!$C$2:$C$1823,0),0))/INDEX(Data!$G$2:$G$1823,MATCH('Ratios - Total'!$C293,IF(Data!$A$2:$A$1823='Ratios - Total'!$A293,Data!$C$2:$C$1823,0),0)),"Missing Data")</f>
        <v>Missing Data</v>
      </c>
      <c r="Q293" s="5"/>
      <c r="R293" s="5" t="str">
        <f t="array" ref="R293">IFERROR(INDEX(Data!$L$2:$L$1823,MATCH('Ratios - Total'!$C293,IF(Data!$A$2:$A$1823='Ratios - Total'!$A293,Data!$C$2:$C$1823,0),0))/INDEX(Data!$G$2:$G$1823,MATCH('Ratios - Total'!$C293,IF(Data!$A$2:$A$1823='Ratios - Total'!$A293,Data!$C$2:$C$1823,0),0)),"Missing Data")</f>
        <v>Missing Data</v>
      </c>
      <c r="S293" s="5"/>
      <c r="T293" s="5">
        <f t="array" ref="T293">IFERROR(INDEX(Data!$H$2:$H$1823,MATCH('Ratios - Total'!$C293,IF(Data!$A$2:$A$1823='Ratios - Total'!$A293,Data!$C$2:$C$1823,0),0))/INDEX(Data!$L$2:$L$1823,MATCH('Ratios - Total'!$C293,IF(Data!$A$2:$A$1823='Ratios - Total'!$A293,Data!$C$2:$C$1823,0),0)),"Missing Data")</f>
        <v>27005.186706882218</v>
      </c>
      <c r="U293" s="5">
        <f t="array" ref="U293">IFERROR(INDEX(Data!$K$2:$K$1823,MATCH('Ratios - Total'!$C293,IF(Data!$A$2:$A$1823='Ratios - Total'!$A293,Data!$C$2:$C$1823,0),0))/INDEX(Data!$H$2:$H$1823,MATCH('Ratios - Total'!$C293,IF(Data!$A$2:$A$1823='Ratios - Total'!$A293,Data!$C$2:$C$1823,0),0)),"Missing Data")</f>
        <v>0.62897620917791142</v>
      </c>
      <c r="V293" s="5">
        <f t="array" ref="V293">IFERROR(INDEX(Data!$K$2:$K$1823,MATCH('Ratios - Total'!$C293,IF(Data!$A$2:$A$1823='Ratios - Total'!$A293,Data!$C$2:$C$1823,0),0))/INDEX(Data!$L$2:$L$1823,MATCH('Ratios - Total'!$C293,IF(Data!$A$2:$A$1823='Ratios - Total'!$A293,Data!$C$2:$C$1823,0),0)),"Missing Data")</f>
        <v>16985.619963036504</v>
      </c>
      <c r="W293" s="5">
        <f t="shared" si="5"/>
        <v>10019.566743845713</v>
      </c>
      <c r="X293" s="5" t="str">
        <f t="array" ref="X293">IFERROR(INDEX(Data!$K$2:$K$1823,MATCH('Ratios - Total'!$C293,IF(Data!$A$2:$A$1823='Ratios - Total'!$A293,Data!$C$2:$C$1823,0),0))/INDEX(Data!$G$2:$G$1823,MATCH('Ratios - Total'!$C293,IF(Data!$A$2:$A$1823='Ratios - Total'!$A293,Data!$C$2:$C$1823,0),0)),"Missing Data")</f>
        <v>Missing Data</v>
      </c>
    </row>
    <row r="294" spans="1:24" x14ac:dyDescent="0.25">
      <c r="A294" s="22" t="s">
        <v>66</v>
      </c>
      <c r="B294" s="22" t="s">
        <v>67</v>
      </c>
      <c r="C294" s="22">
        <v>1981</v>
      </c>
      <c r="D294" s="5">
        <f t="array" ref="D294">IFERROR(INDEX(Data!$H$2:$H$1823,MATCH('Ratios - Total'!$C294,IF(Data!$A$2:$A$1823='Ratios - Total'!$A294,Data!$C$2:$C$1823,0),0))/INDEX(Data!$D$2:$D$1823,MATCH('Ratios - Total'!$C294,IF(Data!$A$2:$A$1823='Ratios - Total'!$A294,Data!$C$2:$C$1823,0),0)),"Missing Data")</f>
        <v>546.11266504445325</v>
      </c>
      <c r="E294" s="22"/>
      <c r="F294" s="5">
        <f t="array" ref="F294">IFERROR(INDEX(Data!$G$2:$G$1823,MATCH('Ratios - Total'!$C294,IF(Data!$A$2:$A$1823='Ratios - Total'!$A294,Data!$C$2:$C$1823,0),0))/INDEX(Data!$D$2:$D$1823,MATCH('Ratios - Total'!$C294,IF(Data!$A$2:$A$1823='Ratios - Total'!$A294,Data!$C$2:$C$1823,0),0)),"Missing Data")</f>
        <v>0</v>
      </c>
      <c r="G294" s="5"/>
      <c r="H294" s="5" t="str">
        <f t="array" ref="H294">IFERROR(INDEX(Data!$H$2:$H$1823,MATCH('Ratios - Total'!$C294,IF(Data!$A$2:$A$1823='Ratios - Total'!$A294,Data!$C$2:$C$1823,0),0))/INDEX(Data!$G$2:$G$1823,MATCH('Ratios - Total'!$C294,IF(Data!$A$2:$A$1823='Ratios - Total'!$A294,Data!$C$2:$C$1823,0),0)),"Missing Data")</f>
        <v>Missing Data</v>
      </c>
      <c r="I294" s="5">
        <f t="array" ref="I294">IFERROR(INDEX(Data!$G$2:$G$1823,MATCH('Ratios - Total'!$C294,IF(Data!$A$2:$A$1823='Ratios - Total'!$A294,Data!$C$2:$C$1823,0),0))/INDEX(Data!$D$2:$D$1823,MATCH('Ratios - Total'!$C294,IF(Data!$A$2:$A$1823='Ratios - Total'!$A294,Data!$C$2:$C$1823,0),0)),"Missing Data")</f>
        <v>0</v>
      </c>
      <c r="J294" s="22"/>
      <c r="K294" s="5">
        <f t="array" ref="K294">IFERROR(INDEX(Data!$E$2:$E$1823,MATCH('Ratios - Total'!$C294,IF(Data!$A$2:$A$1823='Ratios - Total'!$A294,Data!$C$2:$C$1823,0),0))/INDEX(Data!$D$2:$D$1823,MATCH('Ratios - Total'!$C294,IF(Data!$A$2:$A$1823='Ratios - Total'!$A294,Data!$C$2:$C$1823,0),0)),"Missing Data")</f>
        <v>0</v>
      </c>
      <c r="L294" s="5"/>
      <c r="M294" s="5" t="str">
        <f t="array" ref="M294">IFERROR(INDEX(Data!$F$2:$F$1823,MATCH('Ratios - Total'!$C294,IF(Data!$A$2:$A$1823='Ratios - Total'!$A294,Data!$C$2:$C$1823,0),0))/INDEX(Data!$E$2:$E$1823,MATCH('Ratios - Total'!$C294,IF(Data!$A$2:$A$1823='Ratios - Total'!$A294,Data!$C$2:$C$1823,0),0)),"Missing Data")</f>
        <v>Missing Data</v>
      </c>
      <c r="N294" s="5"/>
      <c r="O294" s="5" t="str">
        <f t="array" ref="O294">IFERROR(INDEX(Data!$G$2:$G$1823,MATCH('Ratios - Total'!$C294,IF(Data!$A$2:$A$1823='Ratios - Total'!$A294,Data!$C$2:$C$1823,0),0))/INDEX(Data!$F$2:$F$1823,MATCH('Ratios - Total'!$C294,IF(Data!$A$2:$A$1823='Ratios - Total'!$A294,Data!$C$2:$C$1823,0),0)),"Missing Data")</f>
        <v>Missing Data</v>
      </c>
      <c r="P294" s="5" t="str">
        <f t="array" ref="P294">IFERROR(INDEX(Data!$H$2:$H$1823,MATCH('Ratios - Total'!$C294,IF(Data!$A$2:$A$1823='Ratios - Total'!$A294,Data!$C$2:$C$1823,0),0))/INDEX(Data!$G$2:$G$1823,MATCH('Ratios - Total'!$C294,IF(Data!$A$2:$A$1823='Ratios - Total'!$A294,Data!$C$2:$C$1823,0),0)),"Missing Data")</f>
        <v>Missing Data</v>
      </c>
      <c r="Q294" s="5"/>
      <c r="R294" s="5" t="str">
        <f t="array" ref="R294">IFERROR(INDEX(Data!$L$2:$L$1823,MATCH('Ratios - Total'!$C294,IF(Data!$A$2:$A$1823='Ratios - Total'!$A294,Data!$C$2:$C$1823,0),0))/INDEX(Data!$G$2:$G$1823,MATCH('Ratios - Total'!$C294,IF(Data!$A$2:$A$1823='Ratios - Total'!$A294,Data!$C$2:$C$1823,0),0)),"Missing Data")</f>
        <v>Missing Data</v>
      </c>
      <c r="S294" s="5"/>
      <c r="T294" s="5">
        <f t="array" ref="T294">IFERROR(INDEX(Data!$H$2:$H$1823,MATCH('Ratios - Total'!$C294,IF(Data!$A$2:$A$1823='Ratios - Total'!$A294,Data!$C$2:$C$1823,0),0))/INDEX(Data!$L$2:$L$1823,MATCH('Ratios - Total'!$C294,IF(Data!$A$2:$A$1823='Ratios - Total'!$A294,Data!$C$2:$C$1823,0),0)),"Missing Data")</f>
        <v>25770.279927769712</v>
      </c>
      <c r="U294" s="5">
        <f t="array" ref="U294">IFERROR(INDEX(Data!$K$2:$K$1823,MATCH('Ratios - Total'!$C294,IF(Data!$A$2:$A$1823='Ratios - Total'!$A294,Data!$C$2:$C$1823,0),0))/INDEX(Data!$H$2:$H$1823,MATCH('Ratios - Total'!$C294,IF(Data!$A$2:$A$1823='Ratios - Total'!$A294,Data!$C$2:$C$1823,0),0)),"Missing Data")</f>
        <v>0.50775592085501453</v>
      </c>
      <c r="V294" s="5">
        <f t="array" ref="V294">IFERROR(INDEX(Data!$K$2:$K$1823,MATCH('Ratios - Total'!$C294,IF(Data!$A$2:$A$1823='Ratios - Total'!$A294,Data!$C$2:$C$1823,0),0))/INDEX(Data!$L$2:$L$1823,MATCH('Ratios - Total'!$C294,IF(Data!$A$2:$A$1823='Ratios - Total'!$A294,Data!$C$2:$C$1823,0),0)),"Missing Data")</f>
        <v>13085.012215416209</v>
      </c>
      <c r="W294" s="5">
        <f t="shared" si="5"/>
        <v>12685.267712353503</v>
      </c>
      <c r="X294" s="5" t="str">
        <f t="array" ref="X294">IFERROR(INDEX(Data!$K$2:$K$1823,MATCH('Ratios - Total'!$C294,IF(Data!$A$2:$A$1823='Ratios - Total'!$A294,Data!$C$2:$C$1823,0),0))/INDEX(Data!$G$2:$G$1823,MATCH('Ratios - Total'!$C294,IF(Data!$A$2:$A$1823='Ratios - Total'!$A294,Data!$C$2:$C$1823,0),0)),"Missing Data")</f>
        <v>Missing Data</v>
      </c>
    </row>
    <row r="295" spans="1:24" x14ac:dyDescent="0.25">
      <c r="A295" s="22" t="s">
        <v>68</v>
      </c>
      <c r="B295" s="22" t="s">
        <v>69</v>
      </c>
      <c r="C295" s="22">
        <v>1981</v>
      </c>
      <c r="D295" s="5">
        <f t="array" ref="D295">IFERROR(INDEX(Data!$H$2:$H$1823,MATCH('Ratios - Total'!$C295,IF(Data!$A$2:$A$1823='Ratios - Total'!$A295,Data!$C$2:$C$1823,0),0))/INDEX(Data!$D$2:$D$1823,MATCH('Ratios - Total'!$C295,IF(Data!$A$2:$A$1823='Ratios - Total'!$A295,Data!$C$2:$C$1823,0),0)),"Missing Data")</f>
        <v>546.96065189067383</v>
      </c>
      <c r="E295" s="22"/>
      <c r="F295" s="5">
        <f t="array" ref="F295">IFERROR(INDEX(Data!$G$2:$G$1823,MATCH('Ratios - Total'!$C295,IF(Data!$A$2:$A$1823='Ratios - Total'!$A295,Data!$C$2:$C$1823,0),0))/INDEX(Data!$D$2:$D$1823,MATCH('Ratios - Total'!$C295,IF(Data!$A$2:$A$1823='Ratios - Total'!$A295,Data!$C$2:$C$1823,0),0)),"Missing Data")</f>
        <v>0</v>
      </c>
      <c r="G295" s="5"/>
      <c r="H295" s="5" t="str">
        <f t="array" ref="H295">IFERROR(INDEX(Data!$H$2:$H$1823,MATCH('Ratios - Total'!$C295,IF(Data!$A$2:$A$1823='Ratios - Total'!$A295,Data!$C$2:$C$1823,0),0))/INDEX(Data!$G$2:$G$1823,MATCH('Ratios - Total'!$C295,IF(Data!$A$2:$A$1823='Ratios - Total'!$A295,Data!$C$2:$C$1823,0),0)),"Missing Data")</f>
        <v>Missing Data</v>
      </c>
      <c r="I295" s="5">
        <f t="array" ref="I295">IFERROR(INDEX(Data!$G$2:$G$1823,MATCH('Ratios - Total'!$C295,IF(Data!$A$2:$A$1823='Ratios - Total'!$A295,Data!$C$2:$C$1823,0),0))/INDEX(Data!$D$2:$D$1823,MATCH('Ratios - Total'!$C295,IF(Data!$A$2:$A$1823='Ratios - Total'!$A295,Data!$C$2:$C$1823,0),0)),"Missing Data")</f>
        <v>0</v>
      </c>
      <c r="J295" s="22"/>
      <c r="K295" s="5">
        <f t="array" ref="K295">IFERROR(INDEX(Data!$E$2:$E$1823,MATCH('Ratios - Total'!$C295,IF(Data!$A$2:$A$1823='Ratios - Total'!$A295,Data!$C$2:$C$1823,0),0))/INDEX(Data!$D$2:$D$1823,MATCH('Ratios - Total'!$C295,IF(Data!$A$2:$A$1823='Ratios - Total'!$A295,Data!$C$2:$C$1823,0),0)),"Missing Data")</f>
        <v>0</v>
      </c>
      <c r="L295" s="5"/>
      <c r="M295" s="5" t="str">
        <f t="array" ref="M295">IFERROR(INDEX(Data!$F$2:$F$1823,MATCH('Ratios - Total'!$C295,IF(Data!$A$2:$A$1823='Ratios - Total'!$A295,Data!$C$2:$C$1823,0),0))/INDEX(Data!$E$2:$E$1823,MATCH('Ratios - Total'!$C295,IF(Data!$A$2:$A$1823='Ratios - Total'!$A295,Data!$C$2:$C$1823,0),0)),"Missing Data")</f>
        <v>Missing Data</v>
      </c>
      <c r="N295" s="5"/>
      <c r="O295" s="5" t="str">
        <f t="array" ref="O295">IFERROR(INDEX(Data!$G$2:$G$1823,MATCH('Ratios - Total'!$C295,IF(Data!$A$2:$A$1823='Ratios - Total'!$A295,Data!$C$2:$C$1823,0),0))/INDEX(Data!$F$2:$F$1823,MATCH('Ratios - Total'!$C295,IF(Data!$A$2:$A$1823='Ratios - Total'!$A295,Data!$C$2:$C$1823,0),0)),"Missing Data")</f>
        <v>Missing Data</v>
      </c>
      <c r="P295" s="5" t="str">
        <f t="array" ref="P295">IFERROR(INDEX(Data!$H$2:$H$1823,MATCH('Ratios - Total'!$C295,IF(Data!$A$2:$A$1823='Ratios - Total'!$A295,Data!$C$2:$C$1823,0),0))/INDEX(Data!$G$2:$G$1823,MATCH('Ratios - Total'!$C295,IF(Data!$A$2:$A$1823='Ratios - Total'!$A295,Data!$C$2:$C$1823,0),0)),"Missing Data")</f>
        <v>Missing Data</v>
      </c>
      <c r="Q295" s="5"/>
      <c r="R295" s="5" t="str">
        <f t="array" ref="R295">IFERROR(INDEX(Data!$L$2:$L$1823,MATCH('Ratios - Total'!$C295,IF(Data!$A$2:$A$1823='Ratios - Total'!$A295,Data!$C$2:$C$1823,0),0))/INDEX(Data!$G$2:$G$1823,MATCH('Ratios - Total'!$C295,IF(Data!$A$2:$A$1823='Ratios - Total'!$A295,Data!$C$2:$C$1823,0),0)),"Missing Data")</f>
        <v>Missing Data</v>
      </c>
      <c r="S295" s="5"/>
      <c r="T295" s="5">
        <f t="array" ref="T295">IFERROR(INDEX(Data!$H$2:$H$1823,MATCH('Ratios - Total'!$C295,IF(Data!$A$2:$A$1823='Ratios - Total'!$A295,Data!$C$2:$C$1823,0),0))/INDEX(Data!$L$2:$L$1823,MATCH('Ratios - Total'!$C295,IF(Data!$A$2:$A$1823='Ratios - Total'!$A295,Data!$C$2:$C$1823,0),0)),"Missing Data")</f>
        <v>33769.795459337882</v>
      </c>
      <c r="U295" s="5">
        <f t="array" ref="U295">IFERROR(INDEX(Data!$K$2:$K$1823,MATCH('Ratios - Total'!$C295,IF(Data!$A$2:$A$1823='Ratios - Total'!$A295,Data!$C$2:$C$1823,0),0))/INDEX(Data!$H$2:$H$1823,MATCH('Ratios - Total'!$C295,IF(Data!$A$2:$A$1823='Ratios - Total'!$A295,Data!$C$2:$C$1823,0),0)),"Missing Data")</f>
        <v>0.54889459492042014</v>
      </c>
      <c r="V295" s="5">
        <f t="array" ref="V295">IFERROR(INDEX(Data!$K$2:$K$1823,MATCH('Ratios - Total'!$C295,IF(Data!$A$2:$A$1823='Ratios - Total'!$A295,Data!$C$2:$C$1823,0),0))/INDEX(Data!$L$2:$L$1823,MATCH('Ratios - Total'!$C295,IF(Data!$A$2:$A$1823='Ratios - Total'!$A295,Data!$C$2:$C$1823,0),0)),"Missing Data")</f>
        <v>18536.058199198706</v>
      </c>
      <c r="W295" s="5">
        <f t="shared" si="5"/>
        <v>15233.737260139176</v>
      </c>
      <c r="X295" s="5" t="str">
        <f t="array" ref="X295">IFERROR(INDEX(Data!$K$2:$K$1823,MATCH('Ratios - Total'!$C295,IF(Data!$A$2:$A$1823='Ratios - Total'!$A295,Data!$C$2:$C$1823,0),0))/INDEX(Data!$G$2:$G$1823,MATCH('Ratios - Total'!$C295,IF(Data!$A$2:$A$1823='Ratios - Total'!$A295,Data!$C$2:$C$1823,0),0)),"Missing Data")</f>
        <v>Missing Data</v>
      </c>
    </row>
    <row r="296" spans="1:24" x14ac:dyDescent="0.25">
      <c r="A296" s="22" t="s">
        <v>70</v>
      </c>
      <c r="B296" s="22" t="s">
        <v>71</v>
      </c>
      <c r="C296" s="22">
        <v>1981</v>
      </c>
      <c r="D296" s="5">
        <f t="array" ref="D296">IFERROR(INDEX(Data!$H$2:$H$1823,MATCH('Ratios - Total'!$C296,IF(Data!$A$2:$A$1823='Ratios - Total'!$A296,Data!$C$2:$C$1823,0),0))/INDEX(Data!$D$2:$D$1823,MATCH('Ratios - Total'!$C296,IF(Data!$A$2:$A$1823='Ratios - Total'!$A296,Data!$C$2:$C$1823,0),0)),"Missing Data")</f>
        <v>403.0587136769592</v>
      </c>
      <c r="E296" s="22"/>
      <c r="F296" s="5">
        <f t="array" ref="F296">IFERROR(INDEX(Data!$G$2:$G$1823,MATCH('Ratios - Total'!$C296,IF(Data!$A$2:$A$1823='Ratios - Total'!$A296,Data!$C$2:$C$1823,0),0))/INDEX(Data!$D$2:$D$1823,MATCH('Ratios - Total'!$C296,IF(Data!$A$2:$A$1823='Ratios - Total'!$A296,Data!$C$2:$C$1823,0),0)),"Missing Data")</f>
        <v>0</v>
      </c>
      <c r="G296" s="5"/>
      <c r="H296" s="5" t="str">
        <f t="array" ref="H296">IFERROR(INDEX(Data!$H$2:$H$1823,MATCH('Ratios - Total'!$C296,IF(Data!$A$2:$A$1823='Ratios - Total'!$A296,Data!$C$2:$C$1823,0),0))/INDEX(Data!$G$2:$G$1823,MATCH('Ratios - Total'!$C296,IF(Data!$A$2:$A$1823='Ratios - Total'!$A296,Data!$C$2:$C$1823,0),0)),"Missing Data")</f>
        <v>Missing Data</v>
      </c>
      <c r="I296" s="5">
        <f t="array" ref="I296">IFERROR(INDEX(Data!$G$2:$G$1823,MATCH('Ratios - Total'!$C296,IF(Data!$A$2:$A$1823='Ratios - Total'!$A296,Data!$C$2:$C$1823,0),0))/INDEX(Data!$D$2:$D$1823,MATCH('Ratios - Total'!$C296,IF(Data!$A$2:$A$1823='Ratios - Total'!$A296,Data!$C$2:$C$1823,0),0)),"Missing Data")</f>
        <v>0</v>
      </c>
      <c r="J296" s="22"/>
      <c r="K296" s="5">
        <f t="array" ref="K296">IFERROR(INDEX(Data!$E$2:$E$1823,MATCH('Ratios - Total'!$C296,IF(Data!$A$2:$A$1823='Ratios - Total'!$A296,Data!$C$2:$C$1823,0),0))/INDEX(Data!$D$2:$D$1823,MATCH('Ratios - Total'!$C296,IF(Data!$A$2:$A$1823='Ratios - Total'!$A296,Data!$C$2:$C$1823,0),0)),"Missing Data")</f>
        <v>0</v>
      </c>
      <c r="L296" s="5"/>
      <c r="M296" s="5" t="str">
        <f t="array" ref="M296">IFERROR(INDEX(Data!$F$2:$F$1823,MATCH('Ratios - Total'!$C296,IF(Data!$A$2:$A$1823='Ratios - Total'!$A296,Data!$C$2:$C$1823,0),0))/INDEX(Data!$E$2:$E$1823,MATCH('Ratios - Total'!$C296,IF(Data!$A$2:$A$1823='Ratios - Total'!$A296,Data!$C$2:$C$1823,0),0)),"Missing Data")</f>
        <v>Missing Data</v>
      </c>
      <c r="N296" s="5"/>
      <c r="O296" s="5" t="str">
        <f t="array" ref="O296">IFERROR(INDEX(Data!$G$2:$G$1823,MATCH('Ratios - Total'!$C296,IF(Data!$A$2:$A$1823='Ratios - Total'!$A296,Data!$C$2:$C$1823,0),0))/INDEX(Data!$F$2:$F$1823,MATCH('Ratios - Total'!$C296,IF(Data!$A$2:$A$1823='Ratios - Total'!$A296,Data!$C$2:$C$1823,0),0)),"Missing Data")</f>
        <v>Missing Data</v>
      </c>
      <c r="P296" s="5" t="str">
        <f t="array" ref="P296">IFERROR(INDEX(Data!$H$2:$H$1823,MATCH('Ratios - Total'!$C296,IF(Data!$A$2:$A$1823='Ratios - Total'!$A296,Data!$C$2:$C$1823,0),0))/INDEX(Data!$G$2:$G$1823,MATCH('Ratios - Total'!$C296,IF(Data!$A$2:$A$1823='Ratios - Total'!$A296,Data!$C$2:$C$1823,0),0)),"Missing Data")</f>
        <v>Missing Data</v>
      </c>
      <c r="Q296" s="5"/>
      <c r="R296" s="5" t="str">
        <f t="array" ref="R296">IFERROR(INDEX(Data!$L$2:$L$1823,MATCH('Ratios - Total'!$C296,IF(Data!$A$2:$A$1823='Ratios - Total'!$A296,Data!$C$2:$C$1823,0),0))/INDEX(Data!$G$2:$G$1823,MATCH('Ratios - Total'!$C296,IF(Data!$A$2:$A$1823='Ratios - Total'!$A296,Data!$C$2:$C$1823,0),0)),"Missing Data")</f>
        <v>Missing Data</v>
      </c>
      <c r="S296" s="5"/>
      <c r="T296" s="5">
        <f t="array" ref="T296">IFERROR(INDEX(Data!$H$2:$H$1823,MATCH('Ratios - Total'!$C296,IF(Data!$A$2:$A$1823='Ratios - Total'!$A296,Data!$C$2:$C$1823,0),0))/INDEX(Data!$L$2:$L$1823,MATCH('Ratios - Total'!$C296,IF(Data!$A$2:$A$1823='Ratios - Total'!$A296,Data!$C$2:$C$1823,0),0)),"Missing Data")</f>
        <v>21198.146690329246</v>
      </c>
      <c r="U296" s="5">
        <f t="array" ref="U296">IFERROR(INDEX(Data!$K$2:$K$1823,MATCH('Ratios - Total'!$C296,IF(Data!$A$2:$A$1823='Ratios - Total'!$A296,Data!$C$2:$C$1823,0),0))/INDEX(Data!$H$2:$H$1823,MATCH('Ratios - Total'!$C296,IF(Data!$A$2:$A$1823='Ratios - Total'!$A296,Data!$C$2:$C$1823,0),0)),"Missing Data")</f>
        <v>0.56953262541183547</v>
      </c>
      <c r="V296" s="5">
        <f t="array" ref="V296">IFERROR(INDEX(Data!$K$2:$K$1823,MATCH('Ratios - Total'!$C296,IF(Data!$A$2:$A$1823='Ratios - Total'!$A296,Data!$C$2:$C$1823,0),0))/INDEX(Data!$L$2:$L$1823,MATCH('Ratios - Total'!$C296,IF(Data!$A$2:$A$1823='Ratios - Total'!$A296,Data!$C$2:$C$1823,0),0)),"Missing Data")</f>
        <v>12073.036138408426</v>
      </c>
      <c r="W296" s="5">
        <f t="shared" si="5"/>
        <v>9125.1105519208195</v>
      </c>
      <c r="X296" s="5" t="str">
        <f t="array" ref="X296">IFERROR(INDEX(Data!$K$2:$K$1823,MATCH('Ratios - Total'!$C296,IF(Data!$A$2:$A$1823='Ratios - Total'!$A296,Data!$C$2:$C$1823,0),0))/INDEX(Data!$G$2:$G$1823,MATCH('Ratios - Total'!$C296,IF(Data!$A$2:$A$1823='Ratios - Total'!$A296,Data!$C$2:$C$1823,0),0)),"Missing Data")</f>
        <v>Missing Data</v>
      </c>
    </row>
    <row r="297" spans="1:24" x14ac:dyDescent="0.25">
      <c r="A297" s="22" t="s">
        <v>72</v>
      </c>
      <c r="B297" s="22" t="s">
        <v>73</v>
      </c>
      <c r="C297" s="22">
        <v>1981</v>
      </c>
      <c r="D297" s="5">
        <f t="array" ref="D297">IFERROR(INDEX(Data!$H$2:$H$1823,MATCH('Ratios - Total'!$C297,IF(Data!$A$2:$A$1823='Ratios - Total'!$A297,Data!$C$2:$C$1823,0),0))/INDEX(Data!$D$2:$D$1823,MATCH('Ratios - Total'!$C297,IF(Data!$A$2:$A$1823='Ratios - Total'!$A297,Data!$C$2:$C$1823,0),0)),"Missing Data")</f>
        <v>448.86154443339234</v>
      </c>
      <c r="E297" s="22"/>
      <c r="F297" s="5">
        <f t="array" ref="F297">IFERROR(INDEX(Data!$G$2:$G$1823,MATCH('Ratios - Total'!$C297,IF(Data!$A$2:$A$1823='Ratios - Total'!$A297,Data!$C$2:$C$1823,0),0))/INDEX(Data!$D$2:$D$1823,MATCH('Ratios - Total'!$C297,IF(Data!$A$2:$A$1823='Ratios - Total'!$A297,Data!$C$2:$C$1823,0),0)),"Missing Data")</f>
        <v>0</v>
      </c>
      <c r="G297" s="5"/>
      <c r="H297" s="5" t="str">
        <f t="array" ref="H297">IFERROR(INDEX(Data!$H$2:$H$1823,MATCH('Ratios - Total'!$C297,IF(Data!$A$2:$A$1823='Ratios - Total'!$A297,Data!$C$2:$C$1823,0),0))/INDEX(Data!$G$2:$G$1823,MATCH('Ratios - Total'!$C297,IF(Data!$A$2:$A$1823='Ratios - Total'!$A297,Data!$C$2:$C$1823,0),0)),"Missing Data")</f>
        <v>Missing Data</v>
      </c>
      <c r="I297" s="5">
        <f t="array" ref="I297">IFERROR(INDEX(Data!$G$2:$G$1823,MATCH('Ratios - Total'!$C297,IF(Data!$A$2:$A$1823='Ratios - Total'!$A297,Data!$C$2:$C$1823,0),0))/INDEX(Data!$D$2:$D$1823,MATCH('Ratios - Total'!$C297,IF(Data!$A$2:$A$1823='Ratios - Total'!$A297,Data!$C$2:$C$1823,0),0)),"Missing Data")</f>
        <v>0</v>
      </c>
      <c r="J297" s="22"/>
      <c r="K297" s="5">
        <f t="array" ref="K297">IFERROR(INDEX(Data!$E$2:$E$1823,MATCH('Ratios - Total'!$C297,IF(Data!$A$2:$A$1823='Ratios - Total'!$A297,Data!$C$2:$C$1823,0),0))/INDEX(Data!$D$2:$D$1823,MATCH('Ratios - Total'!$C297,IF(Data!$A$2:$A$1823='Ratios - Total'!$A297,Data!$C$2:$C$1823,0),0)),"Missing Data")</f>
        <v>0</v>
      </c>
      <c r="L297" s="5"/>
      <c r="M297" s="5" t="str">
        <f t="array" ref="M297">IFERROR(INDEX(Data!$F$2:$F$1823,MATCH('Ratios - Total'!$C297,IF(Data!$A$2:$A$1823='Ratios - Total'!$A297,Data!$C$2:$C$1823,0),0))/INDEX(Data!$E$2:$E$1823,MATCH('Ratios - Total'!$C297,IF(Data!$A$2:$A$1823='Ratios - Total'!$A297,Data!$C$2:$C$1823,0),0)),"Missing Data")</f>
        <v>Missing Data</v>
      </c>
      <c r="N297" s="5"/>
      <c r="O297" s="5" t="str">
        <f t="array" ref="O297">IFERROR(INDEX(Data!$G$2:$G$1823,MATCH('Ratios - Total'!$C297,IF(Data!$A$2:$A$1823='Ratios - Total'!$A297,Data!$C$2:$C$1823,0),0))/INDEX(Data!$F$2:$F$1823,MATCH('Ratios - Total'!$C297,IF(Data!$A$2:$A$1823='Ratios - Total'!$A297,Data!$C$2:$C$1823,0),0)),"Missing Data")</f>
        <v>Missing Data</v>
      </c>
      <c r="P297" s="5" t="str">
        <f t="array" ref="P297">IFERROR(INDEX(Data!$H$2:$H$1823,MATCH('Ratios - Total'!$C297,IF(Data!$A$2:$A$1823='Ratios - Total'!$A297,Data!$C$2:$C$1823,0),0))/INDEX(Data!$G$2:$G$1823,MATCH('Ratios - Total'!$C297,IF(Data!$A$2:$A$1823='Ratios - Total'!$A297,Data!$C$2:$C$1823,0),0)),"Missing Data")</f>
        <v>Missing Data</v>
      </c>
      <c r="Q297" s="5"/>
      <c r="R297" s="5" t="str">
        <f t="array" ref="R297">IFERROR(INDEX(Data!$L$2:$L$1823,MATCH('Ratios - Total'!$C297,IF(Data!$A$2:$A$1823='Ratios - Total'!$A297,Data!$C$2:$C$1823,0),0))/INDEX(Data!$G$2:$G$1823,MATCH('Ratios - Total'!$C297,IF(Data!$A$2:$A$1823='Ratios - Total'!$A297,Data!$C$2:$C$1823,0),0)),"Missing Data")</f>
        <v>Missing Data</v>
      </c>
      <c r="S297" s="5"/>
      <c r="T297" s="5">
        <f t="array" ref="T297">IFERROR(INDEX(Data!$H$2:$H$1823,MATCH('Ratios - Total'!$C297,IF(Data!$A$2:$A$1823='Ratios - Total'!$A297,Data!$C$2:$C$1823,0),0))/INDEX(Data!$L$2:$L$1823,MATCH('Ratios - Total'!$C297,IF(Data!$A$2:$A$1823='Ratios - Total'!$A297,Data!$C$2:$C$1823,0),0)),"Missing Data")</f>
        <v>22832.702198225994</v>
      </c>
      <c r="U297" s="5">
        <f t="array" ref="U297">IFERROR(INDEX(Data!$K$2:$K$1823,MATCH('Ratios - Total'!$C297,IF(Data!$A$2:$A$1823='Ratios - Total'!$A297,Data!$C$2:$C$1823,0),0))/INDEX(Data!$H$2:$H$1823,MATCH('Ratios - Total'!$C297,IF(Data!$A$2:$A$1823='Ratios - Total'!$A297,Data!$C$2:$C$1823,0),0)),"Missing Data")</f>
        <v>0.71007280225779101</v>
      </c>
      <c r="V297" s="5">
        <f t="array" ref="V297">IFERROR(INDEX(Data!$K$2:$K$1823,MATCH('Ratios - Total'!$C297,IF(Data!$A$2:$A$1823='Ratios - Total'!$A297,Data!$C$2:$C$1823,0),0))/INDEX(Data!$L$2:$L$1823,MATCH('Ratios - Total'!$C297,IF(Data!$A$2:$A$1823='Ratios - Total'!$A297,Data!$C$2:$C$1823,0),0)),"Missing Data")</f>
        <v>16212.880833011955</v>
      </c>
      <c r="W297" s="5">
        <f t="shared" si="5"/>
        <v>6619.8213652140385</v>
      </c>
      <c r="X297" s="5" t="str">
        <f t="array" ref="X297">IFERROR(INDEX(Data!$K$2:$K$1823,MATCH('Ratios - Total'!$C297,IF(Data!$A$2:$A$1823='Ratios - Total'!$A297,Data!$C$2:$C$1823,0),0))/INDEX(Data!$G$2:$G$1823,MATCH('Ratios - Total'!$C297,IF(Data!$A$2:$A$1823='Ratios - Total'!$A297,Data!$C$2:$C$1823,0),0)),"Missing Data")</f>
        <v>Missing Data</v>
      </c>
    </row>
    <row r="298" spans="1:24" x14ac:dyDescent="0.25">
      <c r="A298" s="22" t="s">
        <v>74</v>
      </c>
      <c r="B298" s="22" t="s">
        <v>75</v>
      </c>
      <c r="C298" s="22">
        <v>1981</v>
      </c>
      <c r="D298" s="5">
        <f t="array" ref="D298">IFERROR(INDEX(Data!$H$2:$H$1823,MATCH('Ratios - Total'!$C298,IF(Data!$A$2:$A$1823='Ratios - Total'!$A298,Data!$C$2:$C$1823,0),0))/INDEX(Data!$D$2:$D$1823,MATCH('Ratios - Total'!$C298,IF(Data!$A$2:$A$1823='Ratios - Total'!$A298,Data!$C$2:$C$1823,0),0)),"Missing Data")</f>
        <v>438.75823222413538</v>
      </c>
      <c r="E298" s="22"/>
      <c r="F298" s="5">
        <f t="array" ref="F298">IFERROR(INDEX(Data!$G$2:$G$1823,MATCH('Ratios - Total'!$C298,IF(Data!$A$2:$A$1823='Ratios - Total'!$A298,Data!$C$2:$C$1823,0),0))/INDEX(Data!$D$2:$D$1823,MATCH('Ratios - Total'!$C298,IF(Data!$A$2:$A$1823='Ratios - Total'!$A298,Data!$C$2:$C$1823,0),0)),"Missing Data")</f>
        <v>0</v>
      </c>
      <c r="G298" s="5"/>
      <c r="H298" s="5" t="str">
        <f t="array" ref="H298">IFERROR(INDEX(Data!$H$2:$H$1823,MATCH('Ratios - Total'!$C298,IF(Data!$A$2:$A$1823='Ratios - Total'!$A298,Data!$C$2:$C$1823,0),0))/INDEX(Data!$G$2:$G$1823,MATCH('Ratios - Total'!$C298,IF(Data!$A$2:$A$1823='Ratios - Total'!$A298,Data!$C$2:$C$1823,0),0)),"Missing Data")</f>
        <v>Missing Data</v>
      </c>
      <c r="I298" s="5">
        <f t="array" ref="I298">IFERROR(INDEX(Data!$G$2:$G$1823,MATCH('Ratios - Total'!$C298,IF(Data!$A$2:$A$1823='Ratios - Total'!$A298,Data!$C$2:$C$1823,0),0))/INDEX(Data!$D$2:$D$1823,MATCH('Ratios - Total'!$C298,IF(Data!$A$2:$A$1823='Ratios - Total'!$A298,Data!$C$2:$C$1823,0),0)),"Missing Data")</f>
        <v>0</v>
      </c>
      <c r="J298" s="22"/>
      <c r="K298" s="5">
        <f t="array" ref="K298">IFERROR(INDEX(Data!$E$2:$E$1823,MATCH('Ratios - Total'!$C298,IF(Data!$A$2:$A$1823='Ratios - Total'!$A298,Data!$C$2:$C$1823,0),0))/INDEX(Data!$D$2:$D$1823,MATCH('Ratios - Total'!$C298,IF(Data!$A$2:$A$1823='Ratios - Total'!$A298,Data!$C$2:$C$1823,0),0)),"Missing Data")</f>
        <v>0</v>
      </c>
      <c r="L298" s="5"/>
      <c r="M298" s="5" t="str">
        <f t="array" ref="M298">IFERROR(INDEX(Data!$F$2:$F$1823,MATCH('Ratios - Total'!$C298,IF(Data!$A$2:$A$1823='Ratios - Total'!$A298,Data!$C$2:$C$1823,0),0))/INDEX(Data!$E$2:$E$1823,MATCH('Ratios - Total'!$C298,IF(Data!$A$2:$A$1823='Ratios - Total'!$A298,Data!$C$2:$C$1823,0),0)),"Missing Data")</f>
        <v>Missing Data</v>
      </c>
      <c r="N298" s="5"/>
      <c r="O298" s="5" t="str">
        <f t="array" ref="O298">IFERROR(INDEX(Data!$G$2:$G$1823,MATCH('Ratios - Total'!$C298,IF(Data!$A$2:$A$1823='Ratios - Total'!$A298,Data!$C$2:$C$1823,0),0))/INDEX(Data!$F$2:$F$1823,MATCH('Ratios - Total'!$C298,IF(Data!$A$2:$A$1823='Ratios - Total'!$A298,Data!$C$2:$C$1823,0),0)),"Missing Data")</f>
        <v>Missing Data</v>
      </c>
      <c r="P298" s="5" t="str">
        <f t="array" ref="P298">IFERROR(INDEX(Data!$H$2:$H$1823,MATCH('Ratios - Total'!$C298,IF(Data!$A$2:$A$1823='Ratios - Total'!$A298,Data!$C$2:$C$1823,0),0))/INDEX(Data!$G$2:$G$1823,MATCH('Ratios - Total'!$C298,IF(Data!$A$2:$A$1823='Ratios - Total'!$A298,Data!$C$2:$C$1823,0),0)),"Missing Data")</f>
        <v>Missing Data</v>
      </c>
      <c r="Q298" s="5"/>
      <c r="R298" s="5" t="str">
        <f t="array" ref="R298">IFERROR(INDEX(Data!$L$2:$L$1823,MATCH('Ratios - Total'!$C298,IF(Data!$A$2:$A$1823='Ratios - Total'!$A298,Data!$C$2:$C$1823,0),0))/INDEX(Data!$G$2:$G$1823,MATCH('Ratios - Total'!$C298,IF(Data!$A$2:$A$1823='Ratios - Total'!$A298,Data!$C$2:$C$1823,0),0)),"Missing Data")</f>
        <v>Missing Data</v>
      </c>
      <c r="S298" s="5"/>
      <c r="T298" s="5">
        <f t="array" ref="T298">IFERROR(INDEX(Data!$H$2:$H$1823,MATCH('Ratios - Total'!$C298,IF(Data!$A$2:$A$1823='Ratios - Total'!$A298,Data!$C$2:$C$1823,0),0))/INDEX(Data!$L$2:$L$1823,MATCH('Ratios - Total'!$C298,IF(Data!$A$2:$A$1823='Ratios - Total'!$A298,Data!$C$2:$C$1823,0),0)),"Missing Data")</f>
        <v>26093.245162784031</v>
      </c>
      <c r="U298" s="5">
        <f t="array" ref="U298">IFERROR(INDEX(Data!$K$2:$K$1823,MATCH('Ratios - Total'!$C298,IF(Data!$A$2:$A$1823='Ratios - Total'!$A298,Data!$C$2:$C$1823,0),0))/INDEX(Data!$H$2:$H$1823,MATCH('Ratios - Total'!$C298,IF(Data!$A$2:$A$1823='Ratios - Total'!$A298,Data!$C$2:$C$1823,0),0)),"Missing Data")</f>
        <v>0.54840514978754606</v>
      </c>
      <c r="V298" s="5">
        <f t="array" ref="V298">IFERROR(INDEX(Data!$K$2:$K$1823,MATCH('Ratios - Total'!$C298,IF(Data!$A$2:$A$1823='Ratios - Total'!$A298,Data!$C$2:$C$1823,0),0))/INDEX(Data!$L$2:$L$1823,MATCH('Ratios - Total'!$C298,IF(Data!$A$2:$A$1823='Ratios - Total'!$A298,Data!$C$2:$C$1823,0),0)),"Missing Data")</f>
        <v>14309.670021939737</v>
      </c>
      <c r="W298" s="5">
        <f t="shared" si="5"/>
        <v>11783.575140844294</v>
      </c>
      <c r="X298" s="5" t="str">
        <f t="array" ref="X298">IFERROR(INDEX(Data!$K$2:$K$1823,MATCH('Ratios - Total'!$C298,IF(Data!$A$2:$A$1823='Ratios - Total'!$A298,Data!$C$2:$C$1823,0),0))/INDEX(Data!$G$2:$G$1823,MATCH('Ratios - Total'!$C298,IF(Data!$A$2:$A$1823='Ratios - Total'!$A298,Data!$C$2:$C$1823,0),0)),"Missing Data")</f>
        <v>Missing Data</v>
      </c>
    </row>
    <row r="299" spans="1:24" x14ac:dyDescent="0.25">
      <c r="A299" s="22" t="s">
        <v>76</v>
      </c>
      <c r="B299" s="22" t="s">
        <v>77</v>
      </c>
      <c r="C299" s="22">
        <v>1981</v>
      </c>
      <c r="D299" s="5">
        <f t="array" ref="D299">IFERROR(INDEX(Data!$H$2:$H$1823,MATCH('Ratios - Total'!$C299,IF(Data!$A$2:$A$1823='Ratios - Total'!$A299,Data!$C$2:$C$1823,0),0))/INDEX(Data!$D$2:$D$1823,MATCH('Ratios - Total'!$C299,IF(Data!$A$2:$A$1823='Ratios - Total'!$A299,Data!$C$2:$C$1823,0),0)),"Missing Data")</f>
        <v>425.45490460922713</v>
      </c>
      <c r="E299" s="22"/>
      <c r="F299" s="5">
        <f t="array" ref="F299">IFERROR(INDEX(Data!$G$2:$G$1823,MATCH('Ratios - Total'!$C299,IF(Data!$A$2:$A$1823='Ratios - Total'!$A299,Data!$C$2:$C$1823,0),0))/INDEX(Data!$D$2:$D$1823,MATCH('Ratios - Total'!$C299,IF(Data!$A$2:$A$1823='Ratios - Total'!$A299,Data!$C$2:$C$1823,0),0)),"Missing Data")</f>
        <v>0</v>
      </c>
      <c r="G299" s="5"/>
      <c r="H299" s="5" t="str">
        <f t="array" ref="H299">IFERROR(INDEX(Data!$H$2:$H$1823,MATCH('Ratios - Total'!$C299,IF(Data!$A$2:$A$1823='Ratios - Total'!$A299,Data!$C$2:$C$1823,0),0))/INDEX(Data!$G$2:$G$1823,MATCH('Ratios - Total'!$C299,IF(Data!$A$2:$A$1823='Ratios - Total'!$A299,Data!$C$2:$C$1823,0),0)),"Missing Data")</f>
        <v>Missing Data</v>
      </c>
      <c r="I299" s="5">
        <f t="array" ref="I299">IFERROR(INDEX(Data!$G$2:$G$1823,MATCH('Ratios - Total'!$C299,IF(Data!$A$2:$A$1823='Ratios - Total'!$A299,Data!$C$2:$C$1823,0),0))/INDEX(Data!$D$2:$D$1823,MATCH('Ratios - Total'!$C299,IF(Data!$A$2:$A$1823='Ratios - Total'!$A299,Data!$C$2:$C$1823,0),0)),"Missing Data")</f>
        <v>0</v>
      </c>
      <c r="J299" s="22"/>
      <c r="K299" s="5">
        <f t="array" ref="K299">IFERROR(INDEX(Data!$E$2:$E$1823,MATCH('Ratios - Total'!$C299,IF(Data!$A$2:$A$1823='Ratios - Total'!$A299,Data!$C$2:$C$1823,0),0))/INDEX(Data!$D$2:$D$1823,MATCH('Ratios - Total'!$C299,IF(Data!$A$2:$A$1823='Ratios - Total'!$A299,Data!$C$2:$C$1823,0),0)),"Missing Data")</f>
        <v>0</v>
      </c>
      <c r="L299" s="5"/>
      <c r="M299" s="5" t="str">
        <f t="array" ref="M299">IFERROR(INDEX(Data!$F$2:$F$1823,MATCH('Ratios - Total'!$C299,IF(Data!$A$2:$A$1823='Ratios - Total'!$A299,Data!$C$2:$C$1823,0),0))/INDEX(Data!$E$2:$E$1823,MATCH('Ratios - Total'!$C299,IF(Data!$A$2:$A$1823='Ratios - Total'!$A299,Data!$C$2:$C$1823,0),0)),"Missing Data")</f>
        <v>Missing Data</v>
      </c>
      <c r="N299" s="5"/>
      <c r="O299" s="5" t="str">
        <f t="array" ref="O299">IFERROR(INDEX(Data!$G$2:$G$1823,MATCH('Ratios - Total'!$C299,IF(Data!$A$2:$A$1823='Ratios - Total'!$A299,Data!$C$2:$C$1823,0),0))/INDEX(Data!$F$2:$F$1823,MATCH('Ratios - Total'!$C299,IF(Data!$A$2:$A$1823='Ratios - Total'!$A299,Data!$C$2:$C$1823,0),0)),"Missing Data")</f>
        <v>Missing Data</v>
      </c>
      <c r="P299" s="5" t="str">
        <f t="array" ref="P299">IFERROR(INDEX(Data!$H$2:$H$1823,MATCH('Ratios - Total'!$C299,IF(Data!$A$2:$A$1823='Ratios - Total'!$A299,Data!$C$2:$C$1823,0),0))/INDEX(Data!$G$2:$G$1823,MATCH('Ratios - Total'!$C299,IF(Data!$A$2:$A$1823='Ratios - Total'!$A299,Data!$C$2:$C$1823,0),0)),"Missing Data")</f>
        <v>Missing Data</v>
      </c>
      <c r="Q299" s="5"/>
      <c r="R299" s="5" t="str">
        <f t="array" ref="R299">IFERROR(INDEX(Data!$L$2:$L$1823,MATCH('Ratios - Total'!$C299,IF(Data!$A$2:$A$1823='Ratios - Total'!$A299,Data!$C$2:$C$1823,0),0))/INDEX(Data!$G$2:$G$1823,MATCH('Ratios - Total'!$C299,IF(Data!$A$2:$A$1823='Ratios - Total'!$A299,Data!$C$2:$C$1823,0),0)),"Missing Data")</f>
        <v>Missing Data</v>
      </c>
      <c r="S299" s="5"/>
      <c r="T299" s="5">
        <f t="array" ref="T299">IFERROR(INDEX(Data!$H$2:$H$1823,MATCH('Ratios - Total'!$C299,IF(Data!$A$2:$A$1823='Ratios - Total'!$A299,Data!$C$2:$C$1823,0),0))/INDEX(Data!$L$2:$L$1823,MATCH('Ratios - Total'!$C299,IF(Data!$A$2:$A$1823='Ratios - Total'!$A299,Data!$C$2:$C$1823,0),0)),"Missing Data")</f>
        <v>21049.809552725354</v>
      </c>
      <c r="U299" s="5">
        <f t="array" ref="U299">IFERROR(INDEX(Data!$K$2:$K$1823,MATCH('Ratios - Total'!$C299,IF(Data!$A$2:$A$1823='Ratios - Total'!$A299,Data!$C$2:$C$1823,0),0))/INDEX(Data!$H$2:$H$1823,MATCH('Ratios - Total'!$C299,IF(Data!$A$2:$A$1823='Ratios - Total'!$A299,Data!$C$2:$C$1823,0),0)),"Missing Data")</f>
        <v>0.53172606423009749</v>
      </c>
      <c r="V299" s="5">
        <f t="array" ref="V299">IFERROR(INDEX(Data!$K$2:$K$1823,MATCH('Ratios - Total'!$C299,IF(Data!$A$2:$A$1823='Ratios - Total'!$A299,Data!$C$2:$C$1823,0),0))/INDEX(Data!$L$2:$L$1823,MATCH('Ratios - Total'!$C299,IF(Data!$A$2:$A$1823='Ratios - Total'!$A299,Data!$C$2:$C$1823,0),0)),"Missing Data")</f>
        <v>11192.732386263762</v>
      </c>
      <c r="W299" s="5">
        <f t="shared" si="5"/>
        <v>9857.0771664615913</v>
      </c>
      <c r="X299" s="5" t="str">
        <f t="array" ref="X299">IFERROR(INDEX(Data!$K$2:$K$1823,MATCH('Ratios - Total'!$C299,IF(Data!$A$2:$A$1823='Ratios - Total'!$A299,Data!$C$2:$C$1823,0),0))/INDEX(Data!$G$2:$G$1823,MATCH('Ratios - Total'!$C299,IF(Data!$A$2:$A$1823='Ratios - Total'!$A299,Data!$C$2:$C$1823,0),0)),"Missing Data")</f>
        <v>Missing Data</v>
      </c>
    </row>
    <row r="300" spans="1:24" x14ac:dyDescent="0.25">
      <c r="A300" s="22" t="s">
        <v>78</v>
      </c>
      <c r="B300" s="22" t="s">
        <v>79</v>
      </c>
      <c r="C300" s="22">
        <v>1981</v>
      </c>
      <c r="D300" s="5">
        <f t="array" ref="D300">IFERROR(INDEX(Data!$H$2:$H$1823,MATCH('Ratios - Total'!$C300,IF(Data!$A$2:$A$1823='Ratios - Total'!$A300,Data!$C$2:$C$1823,0),0))/INDEX(Data!$D$2:$D$1823,MATCH('Ratios - Total'!$C300,IF(Data!$A$2:$A$1823='Ratios - Total'!$A300,Data!$C$2:$C$1823,0),0)),"Missing Data")</f>
        <v>587.85563487051093</v>
      </c>
      <c r="E300" s="22"/>
      <c r="F300" s="5">
        <f t="array" ref="F300">IFERROR(INDEX(Data!$G$2:$G$1823,MATCH('Ratios - Total'!$C300,IF(Data!$A$2:$A$1823='Ratios - Total'!$A300,Data!$C$2:$C$1823,0),0))/INDEX(Data!$D$2:$D$1823,MATCH('Ratios - Total'!$C300,IF(Data!$A$2:$A$1823='Ratios - Total'!$A300,Data!$C$2:$C$1823,0),0)),"Missing Data")</f>
        <v>0</v>
      </c>
      <c r="G300" s="5"/>
      <c r="H300" s="5" t="str">
        <f t="array" ref="H300">IFERROR(INDEX(Data!$H$2:$H$1823,MATCH('Ratios - Total'!$C300,IF(Data!$A$2:$A$1823='Ratios - Total'!$A300,Data!$C$2:$C$1823,0),0))/INDEX(Data!$G$2:$G$1823,MATCH('Ratios - Total'!$C300,IF(Data!$A$2:$A$1823='Ratios - Total'!$A300,Data!$C$2:$C$1823,0),0)),"Missing Data")</f>
        <v>Missing Data</v>
      </c>
      <c r="I300" s="5">
        <f t="array" ref="I300">IFERROR(INDEX(Data!$G$2:$G$1823,MATCH('Ratios - Total'!$C300,IF(Data!$A$2:$A$1823='Ratios - Total'!$A300,Data!$C$2:$C$1823,0),0))/INDEX(Data!$D$2:$D$1823,MATCH('Ratios - Total'!$C300,IF(Data!$A$2:$A$1823='Ratios - Total'!$A300,Data!$C$2:$C$1823,0),0)),"Missing Data")</f>
        <v>0</v>
      </c>
      <c r="J300" s="22"/>
      <c r="K300" s="5">
        <f t="array" ref="K300">IFERROR(INDEX(Data!$E$2:$E$1823,MATCH('Ratios - Total'!$C300,IF(Data!$A$2:$A$1823='Ratios - Total'!$A300,Data!$C$2:$C$1823,0),0))/INDEX(Data!$D$2:$D$1823,MATCH('Ratios - Total'!$C300,IF(Data!$A$2:$A$1823='Ratios - Total'!$A300,Data!$C$2:$C$1823,0),0)),"Missing Data")</f>
        <v>0</v>
      </c>
      <c r="L300" s="5"/>
      <c r="M300" s="5" t="str">
        <f t="array" ref="M300">IFERROR(INDEX(Data!$F$2:$F$1823,MATCH('Ratios - Total'!$C300,IF(Data!$A$2:$A$1823='Ratios - Total'!$A300,Data!$C$2:$C$1823,0),0))/INDEX(Data!$E$2:$E$1823,MATCH('Ratios - Total'!$C300,IF(Data!$A$2:$A$1823='Ratios - Total'!$A300,Data!$C$2:$C$1823,0),0)),"Missing Data")</f>
        <v>Missing Data</v>
      </c>
      <c r="N300" s="5"/>
      <c r="O300" s="5" t="str">
        <f t="array" ref="O300">IFERROR(INDEX(Data!$G$2:$G$1823,MATCH('Ratios - Total'!$C300,IF(Data!$A$2:$A$1823='Ratios - Total'!$A300,Data!$C$2:$C$1823,0),0))/INDEX(Data!$F$2:$F$1823,MATCH('Ratios - Total'!$C300,IF(Data!$A$2:$A$1823='Ratios - Total'!$A300,Data!$C$2:$C$1823,0),0)),"Missing Data")</f>
        <v>Missing Data</v>
      </c>
      <c r="P300" s="5" t="str">
        <f t="array" ref="P300">IFERROR(INDEX(Data!$H$2:$H$1823,MATCH('Ratios - Total'!$C300,IF(Data!$A$2:$A$1823='Ratios - Total'!$A300,Data!$C$2:$C$1823,0),0))/INDEX(Data!$G$2:$G$1823,MATCH('Ratios - Total'!$C300,IF(Data!$A$2:$A$1823='Ratios - Total'!$A300,Data!$C$2:$C$1823,0),0)),"Missing Data")</f>
        <v>Missing Data</v>
      </c>
      <c r="Q300" s="5"/>
      <c r="R300" s="5" t="str">
        <f t="array" ref="R300">IFERROR(INDEX(Data!$L$2:$L$1823,MATCH('Ratios - Total'!$C300,IF(Data!$A$2:$A$1823='Ratios - Total'!$A300,Data!$C$2:$C$1823,0),0))/INDEX(Data!$G$2:$G$1823,MATCH('Ratios - Total'!$C300,IF(Data!$A$2:$A$1823='Ratios - Total'!$A300,Data!$C$2:$C$1823,0),0)),"Missing Data")</f>
        <v>Missing Data</v>
      </c>
      <c r="S300" s="5"/>
      <c r="T300" s="5">
        <f t="array" ref="T300">IFERROR(INDEX(Data!$H$2:$H$1823,MATCH('Ratios - Total'!$C300,IF(Data!$A$2:$A$1823='Ratios - Total'!$A300,Data!$C$2:$C$1823,0),0))/INDEX(Data!$L$2:$L$1823,MATCH('Ratios - Total'!$C300,IF(Data!$A$2:$A$1823='Ratios - Total'!$A300,Data!$C$2:$C$1823,0),0)),"Missing Data")</f>
        <v>31181.955863056184</v>
      </c>
      <c r="U300" s="5">
        <f t="array" ref="U300">IFERROR(INDEX(Data!$K$2:$K$1823,MATCH('Ratios - Total'!$C300,IF(Data!$A$2:$A$1823='Ratios - Total'!$A300,Data!$C$2:$C$1823,0),0))/INDEX(Data!$H$2:$H$1823,MATCH('Ratios - Total'!$C300,IF(Data!$A$2:$A$1823='Ratios - Total'!$A300,Data!$C$2:$C$1823,0),0)),"Missing Data")</f>
        <v>0.47267579647739866</v>
      </c>
      <c r="V300" s="5">
        <f t="array" ref="V300">IFERROR(INDEX(Data!$K$2:$K$1823,MATCH('Ratios - Total'!$C300,IF(Data!$A$2:$A$1823='Ratios - Total'!$A300,Data!$C$2:$C$1823,0),0))/INDEX(Data!$L$2:$L$1823,MATCH('Ratios - Total'!$C300,IF(Data!$A$2:$A$1823='Ratios - Total'!$A300,Data!$C$2:$C$1823,0),0)),"Missing Data")</f>
        <v>14738.955823293172</v>
      </c>
      <c r="W300" s="5">
        <f t="shared" si="5"/>
        <v>16443.000039763014</v>
      </c>
      <c r="X300" s="5" t="str">
        <f t="array" ref="X300">IFERROR(INDEX(Data!$K$2:$K$1823,MATCH('Ratios - Total'!$C300,IF(Data!$A$2:$A$1823='Ratios - Total'!$A300,Data!$C$2:$C$1823,0),0))/INDEX(Data!$G$2:$G$1823,MATCH('Ratios - Total'!$C300,IF(Data!$A$2:$A$1823='Ratios - Total'!$A300,Data!$C$2:$C$1823,0),0)),"Missing Data")</f>
        <v>Missing Data</v>
      </c>
    </row>
    <row r="301" spans="1:24" x14ac:dyDescent="0.25">
      <c r="A301" s="22" t="s">
        <v>80</v>
      </c>
      <c r="B301" s="22" t="s">
        <v>81</v>
      </c>
      <c r="C301" s="22">
        <v>1981</v>
      </c>
      <c r="D301" s="5">
        <f t="array" ref="D301">IFERROR(INDEX(Data!$H$2:$H$1823,MATCH('Ratios - Total'!$C301,IF(Data!$A$2:$A$1823='Ratios - Total'!$A301,Data!$C$2:$C$1823,0),0))/INDEX(Data!$D$2:$D$1823,MATCH('Ratios - Total'!$C301,IF(Data!$A$2:$A$1823='Ratios - Total'!$A301,Data!$C$2:$C$1823,0),0)),"Missing Data")</f>
        <v>441.75522628404826</v>
      </c>
      <c r="E301" s="22"/>
      <c r="F301" s="5">
        <f t="array" ref="F301">IFERROR(INDEX(Data!$G$2:$G$1823,MATCH('Ratios - Total'!$C301,IF(Data!$A$2:$A$1823='Ratios - Total'!$A301,Data!$C$2:$C$1823,0),0))/INDEX(Data!$D$2:$D$1823,MATCH('Ratios - Total'!$C301,IF(Data!$A$2:$A$1823='Ratios - Total'!$A301,Data!$C$2:$C$1823,0),0)),"Missing Data")</f>
        <v>0</v>
      </c>
      <c r="G301" s="5"/>
      <c r="H301" s="5" t="str">
        <f t="array" ref="H301">IFERROR(INDEX(Data!$H$2:$H$1823,MATCH('Ratios - Total'!$C301,IF(Data!$A$2:$A$1823='Ratios - Total'!$A301,Data!$C$2:$C$1823,0),0))/INDEX(Data!$G$2:$G$1823,MATCH('Ratios - Total'!$C301,IF(Data!$A$2:$A$1823='Ratios - Total'!$A301,Data!$C$2:$C$1823,0),0)),"Missing Data")</f>
        <v>Missing Data</v>
      </c>
      <c r="I301" s="5">
        <f t="array" ref="I301">IFERROR(INDEX(Data!$G$2:$G$1823,MATCH('Ratios - Total'!$C301,IF(Data!$A$2:$A$1823='Ratios - Total'!$A301,Data!$C$2:$C$1823,0),0))/INDEX(Data!$D$2:$D$1823,MATCH('Ratios - Total'!$C301,IF(Data!$A$2:$A$1823='Ratios - Total'!$A301,Data!$C$2:$C$1823,0),0)),"Missing Data")</f>
        <v>0</v>
      </c>
      <c r="J301" s="22"/>
      <c r="K301" s="5">
        <f t="array" ref="K301">IFERROR(INDEX(Data!$E$2:$E$1823,MATCH('Ratios - Total'!$C301,IF(Data!$A$2:$A$1823='Ratios - Total'!$A301,Data!$C$2:$C$1823,0),0))/INDEX(Data!$D$2:$D$1823,MATCH('Ratios - Total'!$C301,IF(Data!$A$2:$A$1823='Ratios - Total'!$A301,Data!$C$2:$C$1823,0),0)),"Missing Data")</f>
        <v>0</v>
      </c>
      <c r="L301" s="5"/>
      <c r="M301" s="5" t="str">
        <f t="array" ref="M301">IFERROR(INDEX(Data!$F$2:$F$1823,MATCH('Ratios - Total'!$C301,IF(Data!$A$2:$A$1823='Ratios - Total'!$A301,Data!$C$2:$C$1823,0),0))/INDEX(Data!$E$2:$E$1823,MATCH('Ratios - Total'!$C301,IF(Data!$A$2:$A$1823='Ratios - Total'!$A301,Data!$C$2:$C$1823,0),0)),"Missing Data")</f>
        <v>Missing Data</v>
      </c>
      <c r="N301" s="5"/>
      <c r="O301" s="5" t="str">
        <f t="array" ref="O301">IFERROR(INDEX(Data!$G$2:$G$1823,MATCH('Ratios - Total'!$C301,IF(Data!$A$2:$A$1823='Ratios - Total'!$A301,Data!$C$2:$C$1823,0),0))/INDEX(Data!$F$2:$F$1823,MATCH('Ratios - Total'!$C301,IF(Data!$A$2:$A$1823='Ratios - Total'!$A301,Data!$C$2:$C$1823,0),0)),"Missing Data")</f>
        <v>Missing Data</v>
      </c>
      <c r="P301" s="5" t="str">
        <f t="array" ref="P301">IFERROR(INDEX(Data!$H$2:$H$1823,MATCH('Ratios - Total'!$C301,IF(Data!$A$2:$A$1823='Ratios - Total'!$A301,Data!$C$2:$C$1823,0),0))/INDEX(Data!$G$2:$G$1823,MATCH('Ratios - Total'!$C301,IF(Data!$A$2:$A$1823='Ratios - Total'!$A301,Data!$C$2:$C$1823,0),0)),"Missing Data")</f>
        <v>Missing Data</v>
      </c>
      <c r="Q301" s="5"/>
      <c r="R301" s="5" t="str">
        <f t="array" ref="R301">IFERROR(INDEX(Data!$L$2:$L$1823,MATCH('Ratios - Total'!$C301,IF(Data!$A$2:$A$1823='Ratios - Total'!$A301,Data!$C$2:$C$1823,0),0))/INDEX(Data!$G$2:$G$1823,MATCH('Ratios - Total'!$C301,IF(Data!$A$2:$A$1823='Ratios - Total'!$A301,Data!$C$2:$C$1823,0),0)),"Missing Data")</f>
        <v>Missing Data</v>
      </c>
      <c r="S301" s="5"/>
      <c r="T301" s="5">
        <f t="array" ref="T301">IFERROR(INDEX(Data!$H$2:$H$1823,MATCH('Ratios - Total'!$C301,IF(Data!$A$2:$A$1823='Ratios - Total'!$A301,Data!$C$2:$C$1823,0),0))/INDEX(Data!$L$2:$L$1823,MATCH('Ratios - Total'!$C301,IF(Data!$A$2:$A$1823='Ratios - Total'!$A301,Data!$C$2:$C$1823,0),0)),"Missing Data")</f>
        <v>26562.407244774819</v>
      </c>
      <c r="U301" s="5">
        <f t="array" ref="U301">IFERROR(INDEX(Data!$K$2:$K$1823,MATCH('Ratios - Total'!$C301,IF(Data!$A$2:$A$1823='Ratios - Total'!$A301,Data!$C$2:$C$1823,0),0))/INDEX(Data!$H$2:$H$1823,MATCH('Ratios - Total'!$C301,IF(Data!$A$2:$A$1823='Ratios - Total'!$A301,Data!$C$2:$C$1823,0),0)),"Missing Data")</f>
        <v>0.56106946709076411</v>
      </c>
      <c r="V301" s="5">
        <f t="array" ref="V301">IFERROR(INDEX(Data!$K$2:$K$1823,MATCH('Ratios - Total'!$C301,IF(Data!$A$2:$A$1823='Ratios - Total'!$A301,Data!$C$2:$C$1823,0),0))/INDEX(Data!$L$2:$L$1823,MATCH('Ratios - Total'!$C301,IF(Data!$A$2:$A$1823='Ratios - Total'!$A301,Data!$C$2:$C$1823,0),0)),"Missing Data")</f>
        <v>14903.355677473659</v>
      </c>
      <c r="W301" s="5">
        <f t="shared" si="5"/>
        <v>11659.05156730116</v>
      </c>
      <c r="X301" s="5" t="str">
        <f t="array" ref="X301">IFERROR(INDEX(Data!$K$2:$K$1823,MATCH('Ratios - Total'!$C301,IF(Data!$A$2:$A$1823='Ratios - Total'!$A301,Data!$C$2:$C$1823,0),0))/INDEX(Data!$G$2:$G$1823,MATCH('Ratios - Total'!$C301,IF(Data!$A$2:$A$1823='Ratios - Total'!$A301,Data!$C$2:$C$1823,0),0)),"Missing Data")</f>
        <v>Missing Data</v>
      </c>
    </row>
    <row r="302" spans="1:24" x14ac:dyDescent="0.25">
      <c r="A302" s="22" t="s">
        <v>82</v>
      </c>
      <c r="B302" s="22" t="s">
        <v>83</v>
      </c>
      <c r="C302" s="22">
        <v>1981</v>
      </c>
      <c r="D302" s="5">
        <f t="array" ref="D302">IFERROR(INDEX(Data!$H$2:$H$1823,MATCH('Ratios - Total'!$C302,IF(Data!$A$2:$A$1823='Ratios - Total'!$A302,Data!$C$2:$C$1823,0),0))/INDEX(Data!$D$2:$D$1823,MATCH('Ratios - Total'!$C302,IF(Data!$A$2:$A$1823='Ratios - Total'!$A302,Data!$C$2:$C$1823,0),0)),"Missing Data")</f>
        <v>406.12498478508138</v>
      </c>
      <c r="E302" s="22"/>
      <c r="F302" s="5">
        <f t="array" ref="F302">IFERROR(INDEX(Data!$G$2:$G$1823,MATCH('Ratios - Total'!$C302,IF(Data!$A$2:$A$1823='Ratios - Total'!$A302,Data!$C$2:$C$1823,0),0))/INDEX(Data!$D$2:$D$1823,MATCH('Ratios - Total'!$C302,IF(Data!$A$2:$A$1823='Ratios - Total'!$A302,Data!$C$2:$C$1823,0),0)),"Missing Data")</f>
        <v>0</v>
      </c>
      <c r="G302" s="5"/>
      <c r="H302" s="5" t="str">
        <f t="array" ref="H302">IFERROR(INDEX(Data!$H$2:$H$1823,MATCH('Ratios - Total'!$C302,IF(Data!$A$2:$A$1823='Ratios - Total'!$A302,Data!$C$2:$C$1823,0),0))/INDEX(Data!$G$2:$G$1823,MATCH('Ratios - Total'!$C302,IF(Data!$A$2:$A$1823='Ratios - Total'!$A302,Data!$C$2:$C$1823,0),0)),"Missing Data")</f>
        <v>Missing Data</v>
      </c>
      <c r="I302" s="5">
        <f t="array" ref="I302">IFERROR(INDEX(Data!$G$2:$G$1823,MATCH('Ratios - Total'!$C302,IF(Data!$A$2:$A$1823='Ratios - Total'!$A302,Data!$C$2:$C$1823,0),0))/INDEX(Data!$D$2:$D$1823,MATCH('Ratios - Total'!$C302,IF(Data!$A$2:$A$1823='Ratios - Total'!$A302,Data!$C$2:$C$1823,0),0)),"Missing Data")</f>
        <v>0</v>
      </c>
      <c r="J302" s="22"/>
      <c r="K302" s="5">
        <f t="array" ref="K302">IFERROR(INDEX(Data!$E$2:$E$1823,MATCH('Ratios - Total'!$C302,IF(Data!$A$2:$A$1823='Ratios - Total'!$A302,Data!$C$2:$C$1823,0),0))/INDEX(Data!$D$2:$D$1823,MATCH('Ratios - Total'!$C302,IF(Data!$A$2:$A$1823='Ratios - Total'!$A302,Data!$C$2:$C$1823,0),0)),"Missing Data")</f>
        <v>0</v>
      </c>
      <c r="L302" s="5"/>
      <c r="M302" s="5" t="str">
        <f t="array" ref="M302">IFERROR(INDEX(Data!$F$2:$F$1823,MATCH('Ratios - Total'!$C302,IF(Data!$A$2:$A$1823='Ratios - Total'!$A302,Data!$C$2:$C$1823,0),0))/INDEX(Data!$E$2:$E$1823,MATCH('Ratios - Total'!$C302,IF(Data!$A$2:$A$1823='Ratios - Total'!$A302,Data!$C$2:$C$1823,0),0)),"Missing Data")</f>
        <v>Missing Data</v>
      </c>
      <c r="N302" s="5"/>
      <c r="O302" s="5" t="str">
        <f t="array" ref="O302">IFERROR(INDEX(Data!$G$2:$G$1823,MATCH('Ratios - Total'!$C302,IF(Data!$A$2:$A$1823='Ratios - Total'!$A302,Data!$C$2:$C$1823,0),0))/INDEX(Data!$F$2:$F$1823,MATCH('Ratios - Total'!$C302,IF(Data!$A$2:$A$1823='Ratios - Total'!$A302,Data!$C$2:$C$1823,0),0)),"Missing Data")</f>
        <v>Missing Data</v>
      </c>
      <c r="P302" s="5" t="str">
        <f t="array" ref="P302">IFERROR(INDEX(Data!$H$2:$H$1823,MATCH('Ratios - Total'!$C302,IF(Data!$A$2:$A$1823='Ratios - Total'!$A302,Data!$C$2:$C$1823,0),0))/INDEX(Data!$G$2:$G$1823,MATCH('Ratios - Total'!$C302,IF(Data!$A$2:$A$1823='Ratios - Total'!$A302,Data!$C$2:$C$1823,0),0)),"Missing Data")</f>
        <v>Missing Data</v>
      </c>
      <c r="Q302" s="5"/>
      <c r="R302" s="5" t="str">
        <f t="array" ref="R302">IFERROR(INDEX(Data!$L$2:$L$1823,MATCH('Ratios - Total'!$C302,IF(Data!$A$2:$A$1823='Ratios - Total'!$A302,Data!$C$2:$C$1823,0),0))/INDEX(Data!$G$2:$G$1823,MATCH('Ratios - Total'!$C302,IF(Data!$A$2:$A$1823='Ratios - Total'!$A302,Data!$C$2:$C$1823,0),0)),"Missing Data")</f>
        <v>Missing Data</v>
      </c>
      <c r="S302" s="5"/>
      <c r="T302" s="5">
        <f t="array" ref="T302">IFERROR(INDEX(Data!$H$2:$H$1823,MATCH('Ratios - Total'!$C302,IF(Data!$A$2:$A$1823='Ratios - Total'!$A302,Data!$C$2:$C$1823,0),0))/INDEX(Data!$L$2:$L$1823,MATCH('Ratios - Total'!$C302,IF(Data!$A$2:$A$1823='Ratios - Total'!$A302,Data!$C$2:$C$1823,0),0)),"Missing Data")</f>
        <v>26855.53594227033</v>
      </c>
      <c r="U302" s="5">
        <f t="array" ref="U302">IFERROR(INDEX(Data!$K$2:$K$1823,MATCH('Ratios - Total'!$C302,IF(Data!$A$2:$A$1823='Ratios - Total'!$A302,Data!$C$2:$C$1823,0),0))/INDEX(Data!$H$2:$H$1823,MATCH('Ratios - Total'!$C302,IF(Data!$A$2:$A$1823='Ratios - Total'!$A302,Data!$C$2:$C$1823,0),0)),"Missing Data")</f>
        <v>0.64083487128879535</v>
      </c>
      <c r="V302" s="5">
        <f t="array" ref="V302">IFERROR(INDEX(Data!$K$2:$K$1823,MATCH('Ratios - Total'!$C302,IF(Data!$A$2:$A$1823='Ratios - Total'!$A302,Data!$C$2:$C$1823,0),0))/INDEX(Data!$L$2:$L$1823,MATCH('Ratios - Total'!$C302,IF(Data!$A$2:$A$1823='Ratios - Total'!$A302,Data!$C$2:$C$1823,0),0)),"Missing Data")</f>
        <v>17209.963918956426</v>
      </c>
      <c r="W302" s="5">
        <f t="shared" si="5"/>
        <v>9645.5720233139036</v>
      </c>
      <c r="X302" s="5" t="str">
        <f t="array" ref="X302">IFERROR(INDEX(Data!$K$2:$K$1823,MATCH('Ratios - Total'!$C302,IF(Data!$A$2:$A$1823='Ratios - Total'!$A302,Data!$C$2:$C$1823,0),0))/INDEX(Data!$G$2:$G$1823,MATCH('Ratios - Total'!$C302,IF(Data!$A$2:$A$1823='Ratios - Total'!$A302,Data!$C$2:$C$1823,0),0)),"Missing Data")</f>
        <v>Missing Data</v>
      </c>
    </row>
    <row r="303" spans="1:24" x14ac:dyDescent="0.25">
      <c r="A303" s="22" t="s">
        <v>84</v>
      </c>
      <c r="B303" s="22" t="s">
        <v>85</v>
      </c>
      <c r="C303" s="22">
        <v>1981</v>
      </c>
      <c r="D303" s="5">
        <f t="array" ref="D303">IFERROR(INDEX(Data!$H$2:$H$1823,MATCH('Ratios - Total'!$C303,IF(Data!$A$2:$A$1823='Ratios - Total'!$A303,Data!$C$2:$C$1823,0),0))/INDEX(Data!$D$2:$D$1823,MATCH('Ratios - Total'!$C303,IF(Data!$A$2:$A$1823='Ratios - Total'!$A303,Data!$C$2:$C$1823,0),0)),"Missing Data")</f>
        <v>415.13782065295169</v>
      </c>
      <c r="E303" s="22"/>
      <c r="F303" s="5">
        <f t="array" ref="F303">IFERROR(INDEX(Data!$G$2:$G$1823,MATCH('Ratios - Total'!$C303,IF(Data!$A$2:$A$1823='Ratios - Total'!$A303,Data!$C$2:$C$1823,0),0))/INDEX(Data!$D$2:$D$1823,MATCH('Ratios - Total'!$C303,IF(Data!$A$2:$A$1823='Ratios - Total'!$A303,Data!$C$2:$C$1823,0),0)),"Missing Data")</f>
        <v>0</v>
      </c>
      <c r="G303" s="5"/>
      <c r="H303" s="5" t="str">
        <f t="array" ref="H303">IFERROR(INDEX(Data!$H$2:$H$1823,MATCH('Ratios - Total'!$C303,IF(Data!$A$2:$A$1823='Ratios - Total'!$A303,Data!$C$2:$C$1823,0),0))/INDEX(Data!$G$2:$G$1823,MATCH('Ratios - Total'!$C303,IF(Data!$A$2:$A$1823='Ratios - Total'!$A303,Data!$C$2:$C$1823,0),0)),"Missing Data")</f>
        <v>Missing Data</v>
      </c>
      <c r="I303" s="5">
        <f t="array" ref="I303">IFERROR(INDEX(Data!$G$2:$G$1823,MATCH('Ratios - Total'!$C303,IF(Data!$A$2:$A$1823='Ratios - Total'!$A303,Data!$C$2:$C$1823,0),0))/INDEX(Data!$D$2:$D$1823,MATCH('Ratios - Total'!$C303,IF(Data!$A$2:$A$1823='Ratios - Total'!$A303,Data!$C$2:$C$1823,0),0)),"Missing Data")</f>
        <v>0</v>
      </c>
      <c r="J303" s="22"/>
      <c r="K303" s="5">
        <f t="array" ref="K303">IFERROR(INDEX(Data!$E$2:$E$1823,MATCH('Ratios - Total'!$C303,IF(Data!$A$2:$A$1823='Ratios - Total'!$A303,Data!$C$2:$C$1823,0),0))/INDEX(Data!$D$2:$D$1823,MATCH('Ratios - Total'!$C303,IF(Data!$A$2:$A$1823='Ratios - Total'!$A303,Data!$C$2:$C$1823,0),0)),"Missing Data")</f>
        <v>0</v>
      </c>
      <c r="L303" s="5"/>
      <c r="M303" s="5" t="str">
        <f t="array" ref="M303">IFERROR(INDEX(Data!$F$2:$F$1823,MATCH('Ratios - Total'!$C303,IF(Data!$A$2:$A$1823='Ratios - Total'!$A303,Data!$C$2:$C$1823,0),0))/INDEX(Data!$E$2:$E$1823,MATCH('Ratios - Total'!$C303,IF(Data!$A$2:$A$1823='Ratios - Total'!$A303,Data!$C$2:$C$1823,0),0)),"Missing Data")</f>
        <v>Missing Data</v>
      </c>
      <c r="N303" s="5"/>
      <c r="O303" s="5" t="str">
        <f t="array" ref="O303">IFERROR(INDEX(Data!$G$2:$G$1823,MATCH('Ratios - Total'!$C303,IF(Data!$A$2:$A$1823='Ratios - Total'!$A303,Data!$C$2:$C$1823,0),0))/INDEX(Data!$F$2:$F$1823,MATCH('Ratios - Total'!$C303,IF(Data!$A$2:$A$1823='Ratios - Total'!$A303,Data!$C$2:$C$1823,0),0)),"Missing Data")</f>
        <v>Missing Data</v>
      </c>
      <c r="P303" s="5" t="str">
        <f t="array" ref="P303">IFERROR(INDEX(Data!$H$2:$H$1823,MATCH('Ratios - Total'!$C303,IF(Data!$A$2:$A$1823='Ratios - Total'!$A303,Data!$C$2:$C$1823,0),0))/INDEX(Data!$G$2:$G$1823,MATCH('Ratios - Total'!$C303,IF(Data!$A$2:$A$1823='Ratios - Total'!$A303,Data!$C$2:$C$1823,0),0)),"Missing Data")</f>
        <v>Missing Data</v>
      </c>
      <c r="Q303" s="5"/>
      <c r="R303" s="5" t="str">
        <f t="array" ref="R303">IFERROR(INDEX(Data!$L$2:$L$1823,MATCH('Ratios - Total'!$C303,IF(Data!$A$2:$A$1823='Ratios - Total'!$A303,Data!$C$2:$C$1823,0),0))/INDEX(Data!$G$2:$G$1823,MATCH('Ratios - Total'!$C303,IF(Data!$A$2:$A$1823='Ratios - Total'!$A303,Data!$C$2:$C$1823,0),0)),"Missing Data")</f>
        <v>Missing Data</v>
      </c>
      <c r="S303" s="5"/>
      <c r="T303" s="5">
        <f t="array" ref="T303">IFERROR(INDEX(Data!$H$2:$H$1823,MATCH('Ratios - Total'!$C303,IF(Data!$A$2:$A$1823='Ratios - Total'!$A303,Data!$C$2:$C$1823,0),0))/INDEX(Data!$L$2:$L$1823,MATCH('Ratios - Total'!$C303,IF(Data!$A$2:$A$1823='Ratios - Total'!$A303,Data!$C$2:$C$1823,0),0)),"Missing Data")</f>
        <v>21085.5512029907</v>
      </c>
      <c r="U303" s="5">
        <f t="array" ref="U303">IFERROR(INDEX(Data!$K$2:$K$1823,MATCH('Ratios - Total'!$C303,IF(Data!$A$2:$A$1823='Ratios - Total'!$A303,Data!$C$2:$C$1823,0),0))/INDEX(Data!$H$2:$H$1823,MATCH('Ratios - Total'!$C303,IF(Data!$A$2:$A$1823='Ratios - Total'!$A303,Data!$C$2:$C$1823,0),0)),"Missing Data")</f>
        <v>0.53234169294562672</v>
      </c>
      <c r="V303" s="5">
        <f t="array" ref="V303">IFERROR(INDEX(Data!$K$2:$K$1823,MATCH('Ratios - Total'!$C303,IF(Data!$A$2:$A$1823='Ratios - Total'!$A303,Data!$C$2:$C$1823,0),0))/INDEX(Data!$L$2:$L$1823,MATCH('Ratios - Total'!$C303,IF(Data!$A$2:$A$1823='Ratios - Total'!$A303,Data!$C$2:$C$1823,0),0)),"Missing Data")</f>
        <v>11224.718024091766</v>
      </c>
      <c r="W303" s="5">
        <f t="shared" si="5"/>
        <v>9860.8331788989344</v>
      </c>
      <c r="X303" s="5" t="str">
        <f t="array" ref="X303">IFERROR(INDEX(Data!$K$2:$K$1823,MATCH('Ratios - Total'!$C303,IF(Data!$A$2:$A$1823='Ratios - Total'!$A303,Data!$C$2:$C$1823,0),0))/INDEX(Data!$G$2:$G$1823,MATCH('Ratios - Total'!$C303,IF(Data!$A$2:$A$1823='Ratios - Total'!$A303,Data!$C$2:$C$1823,0),0)),"Missing Data")</f>
        <v>Missing Data</v>
      </c>
    </row>
    <row r="304" spans="1:24" x14ac:dyDescent="0.25">
      <c r="A304" s="22" t="s">
        <v>86</v>
      </c>
      <c r="B304" s="22" t="s">
        <v>87</v>
      </c>
      <c r="C304" s="22">
        <v>1981</v>
      </c>
      <c r="D304" s="5">
        <f t="array" ref="D304">IFERROR(INDEX(Data!$H$2:$H$1823,MATCH('Ratios - Total'!$C304,IF(Data!$A$2:$A$1823='Ratios - Total'!$A304,Data!$C$2:$C$1823,0),0))/INDEX(Data!$D$2:$D$1823,MATCH('Ratios - Total'!$C304,IF(Data!$A$2:$A$1823='Ratios - Total'!$A304,Data!$C$2:$C$1823,0),0)),"Missing Data")</f>
        <v>447.11886586695749</v>
      </c>
      <c r="E304" s="22"/>
      <c r="F304" s="5">
        <f t="array" ref="F304">IFERROR(INDEX(Data!$G$2:$G$1823,MATCH('Ratios - Total'!$C304,IF(Data!$A$2:$A$1823='Ratios - Total'!$A304,Data!$C$2:$C$1823,0),0))/INDEX(Data!$D$2:$D$1823,MATCH('Ratios - Total'!$C304,IF(Data!$A$2:$A$1823='Ratios - Total'!$A304,Data!$C$2:$C$1823,0),0)),"Missing Data")</f>
        <v>0</v>
      </c>
      <c r="G304" s="5"/>
      <c r="H304" s="5" t="str">
        <f t="array" ref="H304">IFERROR(INDEX(Data!$H$2:$H$1823,MATCH('Ratios - Total'!$C304,IF(Data!$A$2:$A$1823='Ratios - Total'!$A304,Data!$C$2:$C$1823,0),0))/INDEX(Data!$G$2:$G$1823,MATCH('Ratios - Total'!$C304,IF(Data!$A$2:$A$1823='Ratios - Total'!$A304,Data!$C$2:$C$1823,0),0)),"Missing Data")</f>
        <v>Missing Data</v>
      </c>
      <c r="I304" s="5">
        <f t="array" ref="I304">IFERROR(INDEX(Data!$G$2:$G$1823,MATCH('Ratios - Total'!$C304,IF(Data!$A$2:$A$1823='Ratios - Total'!$A304,Data!$C$2:$C$1823,0),0))/INDEX(Data!$D$2:$D$1823,MATCH('Ratios - Total'!$C304,IF(Data!$A$2:$A$1823='Ratios - Total'!$A304,Data!$C$2:$C$1823,0),0)),"Missing Data")</f>
        <v>0</v>
      </c>
      <c r="J304" s="22"/>
      <c r="K304" s="5">
        <f t="array" ref="K304">IFERROR(INDEX(Data!$E$2:$E$1823,MATCH('Ratios - Total'!$C304,IF(Data!$A$2:$A$1823='Ratios - Total'!$A304,Data!$C$2:$C$1823,0),0))/INDEX(Data!$D$2:$D$1823,MATCH('Ratios - Total'!$C304,IF(Data!$A$2:$A$1823='Ratios - Total'!$A304,Data!$C$2:$C$1823,0),0)),"Missing Data")</f>
        <v>0</v>
      </c>
      <c r="L304" s="5"/>
      <c r="M304" s="5" t="str">
        <f t="array" ref="M304">IFERROR(INDEX(Data!$F$2:$F$1823,MATCH('Ratios - Total'!$C304,IF(Data!$A$2:$A$1823='Ratios - Total'!$A304,Data!$C$2:$C$1823,0),0))/INDEX(Data!$E$2:$E$1823,MATCH('Ratios - Total'!$C304,IF(Data!$A$2:$A$1823='Ratios - Total'!$A304,Data!$C$2:$C$1823,0),0)),"Missing Data")</f>
        <v>Missing Data</v>
      </c>
      <c r="N304" s="5"/>
      <c r="O304" s="5" t="str">
        <f t="array" ref="O304">IFERROR(INDEX(Data!$G$2:$G$1823,MATCH('Ratios - Total'!$C304,IF(Data!$A$2:$A$1823='Ratios - Total'!$A304,Data!$C$2:$C$1823,0),0))/INDEX(Data!$F$2:$F$1823,MATCH('Ratios - Total'!$C304,IF(Data!$A$2:$A$1823='Ratios - Total'!$A304,Data!$C$2:$C$1823,0),0)),"Missing Data")</f>
        <v>Missing Data</v>
      </c>
      <c r="P304" s="5" t="str">
        <f t="array" ref="P304">IFERROR(INDEX(Data!$H$2:$H$1823,MATCH('Ratios - Total'!$C304,IF(Data!$A$2:$A$1823='Ratios - Total'!$A304,Data!$C$2:$C$1823,0),0))/INDEX(Data!$G$2:$G$1823,MATCH('Ratios - Total'!$C304,IF(Data!$A$2:$A$1823='Ratios - Total'!$A304,Data!$C$2:$C$1823,0),0)),"Missing Data")</f>
        <v>Missing Data</v>
      </c>
      <c r="Q304" s="5"/>
      <c r="R304" s="5" t="str">
        <f t="array" ref="R304">IFERROR(INDEX(Data!$L$2:$L$1823,MATCH('Ratios - Total'!$C304,IF(Data!$A$2:$A$1823='Ratios - Total'!$A304,Data!$C$2:$C$1823,0),0))/INDEX(Data!$G$2:$G$1823,MATCH('Ratios - Total'!$C304,IF(Data!$A$2:$A$1823='Ratios - Total'!$A304,Data!$C$2:$C$1823,0),0)),"Missing Data")</f>
        <v>Missing Data</v>
      </c>
      <c r="S304" s="5"/>
      <c r="T304" s="5">
        <f t="array" ref="T304">IFERROR(INDEX(Data!$H$2:$H$1823,MATCH('Ratios - Total'!$C304,IF(Data!$A$2:$A$1823='Ratios - Total'!$A304,Data!$C$2:$C$1823,0),0))/INDEX(Data!$L$2:$L$1823,MATCH('Ratios - Total'!$C304,IF(Data!$A$2:$A$1823='Ratios - Total'!$A304,Data!$C$2:$C$1823,0),0)),"Missing Data")</f>
        <v>21943.350366521954</v>
      </c>
      <c r="U304" s="5">
        <f t="array" ref="U304">IFERROR(INDEX(Data!$K$2:$K$1823,MATCH('Ratios - Total'!$C304,IF(Data!$A$2:$A$1823='Ratios - Total'!$A304,Data!$C$2:$C$1823,0),0))/INDEX(Data!$H$2:$H$1823,MATCH('Ratios - Total'!$C304,IF(Data!$A$2:$A$1823='Ratios - Total'!$A304,Data!$C$2:$C$1823,0),0)),"Missing Data")</f>
        <v>0.50466062520004795</v>
      </c>
      <c r="V304" s="5">
        <f t="array" ref="V304">IFERROR(INDEX(Data!$K$2:$K$1823,MATCH('Ratios - Total'!$C304,IF(Data!$A$2:$A$1823='Ratios - Total'!$A304,Data!$C$2:$C$1823,0),0))/INDEX(Data!$L$2:$L$1823,MATCH('Ratios - Total'!$C304,IF(Data!$A$2:$A$1823='Ratios - Total'!$A304,Data!$C$2:$C$1823,0),0)),"Missing Data")</f>
        <v>11073.944914952672</v>
      </c>
      <c r="W304" s="5">
        <f t="shared" si="5"/>
        <v>10869.405451569282</v>
      </c>
      <c r="X304" s="5" t="str">
        <f t="array" ref="X304">IFERROR(INDEX(Data!$K$2:$K$1823,MATCH('Ratios - Total'!$C304,IF(Data!$A$2:$A$1823='Ratios - Total'!$A304,Data!$C$2:$C$1823,0),0))/INDEX(Data!$G$2:$G$1823,MATCH('Ratios - Total'!$C304,IF(Data!$A$2:$A$1823='Ratios - Total'!$A304,Data!$C$2:$C$1823,0),0)),"Missing Data")</f>
        <v>Missing Data</v>
      </c>
    </row>
    <row r="305" spans="1:24" x14ac:dyDescent="0.25">
      <c r="A305" s="22" t="s">
        <v>88</v>
      </c>
      <c r="B305" s="22" t="s">
        <v>89</v>
      </c>
      <c r="C305" s="22">
        <v>1981</v>
      </c>
      <c r="D305" s="5">
        <f t="array" ref="D305">IFERROR(INDEX(Data!$H$2:$H$1823,MATCH('Ratios - Total'!$C305,IF(Data!$A$2:$A$1823='Ratios - Total'!$A305,Data!$C$2:$C$1823,0),0))/INDEX(Data!$D$2:$D$1823,MATCH('Ratios - Total'!$C305,IF(Data!$A$2:$A$1823='Ratios - Total'!$A305,Data!$C$2:$C$1823,0),0)),"Missing Data")</f>
        <v>320.76304967821761</v>
      </c>
      <c r="E305" s="22"/>
      <c r="F305" s="5">
        <f t="array" ref="F305">IFERROR(INDEX(Data!$G$2:$G$1823,MATCH('Ratios - Total'!$C305,IF(Data!$A$2:$A$1823='Ratios - Total'!$A305,Data!$C$2:$C$1823,0),0))/INDEX(Data!$D$2:$D$1823,MATCH('Ratios - Total'!$C305,IF(Data!$A$2:$A$1823='Ratios - Total'!$A305,Data!$C$2:$C$1823,0),0)),"Missing Data")</f>
        <v>0</v>
      </c>
      <c r="G305" s="5"/>
      <c r="H305" s="5" t="str">
        <f t="array" ref="H305">IFERROR(INDEX(Data!$H$2:$H$1823,MATCH('Ratios - Total'!$C305,IF(Data!$A$2:$A$1823='Ratios - Total'!$A305,Data!$C$2:$C$1823,0),0))/INDEX(Data!$G$2:$G$1823,MATCH('Ratios - Total'!$C305,IF(Data!$A$2:$A$1823='Ratios - Total'!$A305,Data!$C$2:$C$1823,0),0)),"Missing Data")</f>
        <v>Missing Data</v>
      </c>
      <c r="I305" s="5">
        <f t="array" ref="I305">IFERROR(INDEX(Data!$G$2:$G$1823,MATCH('Ratios - Total'!$C305,IF(Data!$A$2:$A$1823='Ratios - Total'!$A305,Data!$C$2:$C$1823,0),0))/INDEX(Data!$D$2:$D$1823,MATCH('Ratios - Total'!$C305,IF(Data!$A$2:$A$1823='Ratios - Total'!$A305,Data!$C$2:$C$1823,0),0)),"Missing Data")</f>
        <v>0</v>
      </c>
      <c r="J305" s="22"/>
      <c r="K305" s="5">
        <f t="array" ref="K305">IFERROR(INDEX(Data!$E$2:$E$1823,MATCH('Ratios - Total'!$C305,IF(Data!$A$2:$A$1823='Ratios - Total'!$A305,Data!$C$2:$C$1823,0),0))/INDEX(Data!$D$2:$D$1823,MATCH('Ratios - Total'!$C305,IF(Data!$A$2:$A$1823='Ratios - Total'!$A305,Data!$C$2:$C$1823,0),0)),"Missing Data")</f>
        <v>0</v>
      </c>
      <c r="L305" s="5"/>
      <c r="M305" s="5" t="str">
        <f t="array" ref="M305">IFERROR(INDEX(Data!$F$2:$F$1823,MATCH('Ratios - Total'!$C305,IF(Data!$A$2:$A$1823='Ratios - Total'!$A305,Data!$C$2:$C$1823,0),0))/INDEX(Data!$E$2:$E$1823,MATCH('Ratios - Total'!$C305,IF(Data!$A$2:$A$1823='Ratios - Total'!$A305,Data!$C$2:$C$1823,0),0)),"Missing Data")</f>
        <v>Missing Data</v>
      </c>
      <c r="N305" s="5"/>
      <c r="O305" s="5" t="str">
        <f t="array" ref="O305">IFERROR(INDEX(Data!$G$2:$G$1823,MATCH('Ratios - Total'!$C305,IF(Data!$A$2:$A$1823='Ratios - Total'!$A305,Data!$C$2:$C$1823,0),0))/INDEX(Data!$F$2:$F$1823,MATCH('Ratios - Total'!$C305,IF(Data!$A$2:$A$1823='Ratios - Total'!$A305,Data!$C$2:$C$1823,0),0)),"Missing Data")</f>
        <v>Missing Data</v>
      </c>
      <c r="P305" s="5" t="str">
        <f t="array" ref="P305">IFERROR(INDEX(Data!$H$2:$H$1823,MATCH('Ratios - Total'!$C305,IF(Data!$A$2:$A$1823='Ratios - Total'!$A305,Data!$C$2:$C$1823,0),0))/INDEX(Data!$G$2:$G$1823,MATCH('Ratios - Total'!$C305,IF(Data!$A$2:$A$1823='Ratios - Total'!$A305,Data!$C$2:$C$1823,0),0)),"Missing Data")</f>
        <v>Missing Data</v>
      </c>
      <c r="Q305" s="5"/>
      <c r="R305" s="5" t="str">
        <f t="array" ref="R305">IFERROR(INDEX(Data!$L$2:$L$1823,MATCH('Ratios - Total'!$C305,IF(Data!$A$2:$A$1823='Ratios - Total'!$A305,Data!$C$2:$C$1823,0),0))/INDEX(Data!$G$2:$G$1823,MATCH('Ratios - Total'!$C305,IF(Data!$A$2:$A$1823='Ratios - Total'!$A305,Data!$C$2:$C$1823,0),0)),"Missing Data")</f>
        <v>Missing Data</v>
      </c>
      <c r="S305" s="5"/>
      <c r="T305" s="5">
        <f t="array" ref="T305">IFERROR(INDEX(Data!$H$2:$H$1823,MATCH('Ratios - Total'!$C305,IF(Data!$A$2:$A$1823='Ratios - Total'!$A305,Data!$C$2:$C$1823,0),0))/INDEX(Data!$L$2:$L$1823,MATCH('Ratios - Total'!$C305,IF(Data!$A$2:$A$1823='Ratios - Total'!$A305,Data!$C$2:$C$1823,0),0)),"Missing Data")</f>
        <v>19116.821759736245</v>
      </c>
      <c r="U305" s="5">
        <f t="array" ref="U305">IFERROR(INDEX(Data!$K$2:$K$1823,MATCH('Ratios - Total'!$C305,IF(Data!$A$2:$A$1823='Ratios - Total'!$A305,Data!$C$2:$C$1823,0),0))/INDEX(Data!$H$2:$H$1823,MATCH('Ratios - Total'!$C305,IF(Data!$A$2:$A$1823='Ratios - Total'!$A305,Data!$C$2:$C$1823,0),0)),"Missing Data")</f>
        <v>0.64656494686179966</v>
      </c>
      <c r="V305" s="5">
        <f t="array" ref="V305">IFERROR(INDEX(Data!$K$2:$K$1823,MATCH('Ratios - Total'!$C305,IF(Data!$A$2:$A$1823='Ratios - Total'!$A305,Data!$C$2:$C$1823,0),0))/INDEX(Data!$L$2:$L$1823,MATCH('Ratios - Total'!$C305,IF(Data!$A$2:$A$1823='Ratios - Total'!$A305,Data!$C$2:$C$1823,0),0)),"Missing Data")</f>
        <v>12360.26684525036</v>
      </c>
      <c r="W305" s="5">
        <f t="shared" si="5"/>
        <v>6756.5549144858851</v>
      </c>
      <c r="X305" s="5" t="str">
        <f t="array" ref="X305">IFERROR(INDEX(Data!$K$2:$K$1823,MATCH('Ratios - Total'!$C305,IF(Data!$A$2:$A$1823='Ratios - Total'!$A305,Data!$C$2:$C$1823,0),0))/INDEX(Data!$G$2:$G$1823,MATCH('Ratios - Total'!$C305,IF(Data!$A$2:$A$1823='Ratios - Total'!$A305,Data!$C$2:$C$1823,0),0)),"Missing Data")</f>
        <v>Missing Data</v>
      </c>
    </row>
    <row r="306" spans="1:24" x14ac:dyDescent="0.25">
      <c r="A306" s="22" t="s">
        <v>90</v>
      </c>
      <c r="B306" s="22" t="s">
        <v>91</v>
      </c>
      <c r="C306" s="22">
        <v>1981</v>
      </c>
      <c r="D306" s="5">
        <f t="array" ref="D306">IFERROR(INDEX(Data!$H$2:$H$1823,MATCH('Ratios - Total'!$C306,IF(Data!$A$2:$A$1823='Ratios - Total'!$A306,Data!$C$2:$C$1823,0),0))/INDEX(Data!$D$2:$D$1823,MATCH('Ratios - Total'!$C306,IF(Data!$A$2:$A$1823='Ratios - Total'!$A306,Data!$C$2:$C$1823,0),0)),"Missing Data")</f>
        <v>440.15447056004081</v>
      </c>
      <c r="E306" s="22"/>
      <c r="F306" s="5">
        <f t="array" ref="F306">IFERROR(INDEX(Data!$G$2:$G$1823,MATCH('Ratios - Total'!$C306,IF(Data!$A$2:$A$1823='Ratios - Total'!$A306,Data!$C$2:$C$1823,0),0))/INDEX(Data!$D$2:$D$1823,MATCH('Ratios - Total'!$C306,IF(Data!$A$2:$A$1823='Ratios - Total'!$A306,Data!$C$2:$C$1823,0),0)),"Missing Data")</f>
        <v>0</v>
      </c>
      <c r="G306" s="5"/>
      <c r="H306" s="5" t="str">
        <f t="array" ref="H306">IFERROR(INDEX(Data!$H$2:$H$1823,MATCH('Ratios - Total'!$C306,IF(Data!$A$2:$A$1823='Ratios - Total'!$A306,Data!$C$2:$C$1823,0),0))/INDEX(Data!$G$2:$G$1823,MATCH('Ratios - Total'!$C306,IF(Data!$A$2:$A$1823='Ratios - Total'!$A306,Data!$C$2:$C$1823,0),0)),"Missing Data")</f>
        <v>Missing Data</v>
      </c>
      <c r="I306" s="5">
        <f t="array" ref="I306">IFERROR(INDEX(Data!$G$2:$G$1823,MATCH('Ratios - Total'!$C306,IF(Data!$A$2:$A$1823='Ratios - Total'!$A306,Data!$C$2:$C$1823,0),0))/INDEX(Data!$D$2:$D$1823,MATCH('Ratios - Total'!$C306,IF(Data!$A$2:$A$1823='Ratios - Total'!$A306,Data!$C$2:$C$1823,0),0)),"Missing Data")</f>
        <v>0</v>
      </c>
      <c r="J306" s="22"/>
      <c r="K306" s="5">
        <f t="array" ref="K306">IFERROR(INDEX(Data!$E$2:$E$1823,MATCH('Ratios - Total'!$C306,IF(Data!$A$2:$A$1823='Ratios - Total'!$A306,Data!$C$2:$C$1823,0),0))/INDEX(Data!$D$2:$D$1823,MATCH('Ratios - Total'!$C306,IF(Data!$A$2:$A$1823='Ratios - Total'!$A306,Data!$C$2:$C$1823,0),0)),"Missing Data")</f>
        <v>0</v>
      </c>
      <c r="L306" s="5"/>
      <c r="M306" s="5" t="str">
        <f t="array" ref="M306">IFERROR(INDEX(Data!$F$2:$F$1823,MATCH('Ratios - Total'!$C306,IF(Data!$A$2:$A$1823='Ratios - Total'!$A306,Data!$C$2:$C$1823,0),0))/INDEX(Data!$E$2:$E$1823,MATCH('Ratios - Total'!$C306,IF(Data!$A$2:$A$1823='Ratios - Total'!$A306,Data!$C$2:$C$1823,0),0)),"Missing Data")</f>
        <v>Missing Data</v>
      </c>
      <c r="N306" s="5"/>
      <c r="O306" s="5" t="str">
        <f t="array" ref="O306">IFERROR(INDEX(Data!$G$2:$G$1823,MATCH('Ratios - Total'!$C306,IF(Data!$A$2:$A$1823='Ratios - Total'!$A306,Data!$C$2:$C$1823,0),0))/INDEX(Data!$F$2:$F$1823,MATCH('Ratios - Total'!$C306,IF(Data!$A$2:$A$1823='Ratios - Total'!$A306,Data!$C$2:$C$1823,0),0)),"Missing Data")</f>
        <v>Missing Data</v>
      </c>
      <c r="P306" s="5" t="str">
        <f t="array" ref="P306">IFERROR(INDEX(Data!$H$2:$H$1823,MATCH('Ratios - Total'!$C306,IF(Data!$A$2:$A$1823='Ratios - Total'!$A306,Data!$C$2:$C$1823,0),0))/INDEX(Data!$G$2:$G$1823,MATCH('Ratios - Total'!$C306,IF(Data!$A$2:$A$1823='Ratios - Total'!$A306,Data!$C$2:$C$1823,0),0)),"Missing Data")</f>
        <v>Missing Data</v>
      </c>
      <c r="Q306" s="5"/>
      <c r="R306" s="5" t="str">
        <f t="array" ref="R306">IFERROR(INDEX(Data!$L$2:$L$1823,MATCH('Ratios - Total'!$C306,IF(Data!$A$2:$A$1823='Ratios - Total'!$A306,Data!$C$2:$C$1823,0),0))/INDEX(Data!$G$2:$G$1823,MATCH('Ratios - Total'!$C306,IF(Data!$A$2:$A$1823='Ratios - Total'!$A306,Data!$C$2:$C$1823,0),0)),"Missing Data")</f>
        <v>Missing Data</v>
      </c>
      <c r="S306" s="5"/>
      <c r="T306" s="5">
        <f t="array" ref="T306">IFERROR(INDEX(Data!$H$2:$H$1823,MATCH('Ratios - Total'!$C306,IF(Data!$A$2:$A$1823='Ratios - Total'!$A306,Data!$C$2:$C$1823,0),0))/INDEX(Data!$L$2:$L$1823,MATCH('Ratios - Total'!$C306,IF(Data!$A$2:$A$1823='Ratios - Total'!$A306,Data!$C$2:$C$1823,0),0)),"Missing Data")</f>
        <v>21402.453257360674</v>
      </c>
      <c r="U306" s="5">
        <f t="array" ref="U306">IFERROR(INDEX(Data!$K$2:$K$1823,MATCH('Ratios - Total'!$C306,IF(Data!$A$2:$A$1823='Ratios - Total'!$A306,Data!$C$2:$C$1823,0),0))/INDEX(Data!$H$2:$H$1823,MATCH('Ratios - Total'!$C306,IF(Data!$A$2:$A$1823='Ratios - Total'!$A306,Data!$C$2:$C$1823,0),0)),"Missing Data")</f>
        <v>0.57910925524880918</v>
      </c>
      <c r="V306" s="5">
        <f t="array" ref="V306">IFERROR(INDEX(Data!$K$2:$K$1823,MATCH('Ratios - Total'!$C306,IF(Data!$A$2:$A$1823='Ratios - Total'!$A306,Data!$C$2:$C$1823,0),0))/INDEX(Data!$L$2:$L$1823,MATCH('Ratios - Total'!$C306,IF(Data!$A$2:$A$1823='Ratios - Total'!$A306,Data!$C$2:$C$1823,0),0)),"Missing Data")</f>
        <v>12394.35876636759</v>
      </c>
      <c r="W306" s="5">
        <f t="shared" si="5"/>
        <v>9008.094490993084</v>
      </c>
      <c r="X306" s="5" t="str">
        <f t="array" ref="X306">IFERROR(INDEX(Data!$K$2:$K$1823,MATCH('Ratios - Total'!$C306,IF(Data!$A$2:$A$1823='Ratios - Total'!$A306,Data!$C$2:$C$1823,0),0))/INDEX(Data!$G$2:$G$1823,MATCH('Ratios - Total'!$C306,IF(Data!$A$2:$A$1823='Ratios - Total'!$A306,Data!$C$2:$C$1823,0),0)),"Missing Data")</f>
        <v>Missing Data</v>
      </c>
    </row>
    <row r="307" spans="1:24" x14ac:dyDescent="0.25">
      <c r="A307" s="22" t="s">
        <v>2</v>
      </c>
      <c r="B307" s="22" t="s">
        <v>3</v>
      </c>
      <c r="C307" s="22">
        <v>1981</v>
      </c>
      <c r="D307" s="5">
        <f t="array" ref="D307">IFERROR(INDEX(Data!$H$2:$H$1823,MATCH('Ratios - Total'!$C307,IF(Data!$A$2:$A$1823='Ratios - Total'!$A307,Data!$C$2:$C$1823,0),0))/INDEX(Data!$D$2:$D$1823,MATCH('Ratios - Total'!$C307,IF(Data!$A$2:$A$1823='Ratios - Total'!$A307,Data!$C$2:$C$1823,0),0)),"Missing Data")</f>
        <v>460.47373122499715</v>
      </c>
      <c r="E307" s="22"/>
      <c r="F307" s="5">
        <f t="array" ref="F307">IFERROR(INDEX(Data!$G$2:$G$1823,MATCH('Ratios - Total'!$C307,IF(Data!$A$2:$A$1823='Ratios - Total'!$A307,Data!$C$2:$C$1823,0),0))/INDEX(Data!$D$2:$D$1823,MATCH('Ratios - Total'!$C307,IF(Data!$A$2:$A$1823='Ratios - Total'!$A307,Data!$C$2:$C$1823,0),0)),"Missing Data")</f>
        <v>0</v>
      </c>
      <c r="G307" s="5"/>
      <c r="H307" s="5" t="str">
        <f t="array" ref="H307">IFERROR(INDEX(Data!$H$2:$H$1823,MATCH('Ratios - Total'!$C307,IF(Data!$A$2:$A$1823='Ratios - Total'!$A307,Data!$C$2:$C$1823,0),0))/INDEX(Data!$G$2:$G$1823,MATCH('Ratios - Total'!$C307,IF(Data!$A$2:$A$1823='Ratios - Total'!$A307,Data!$C$2:$C$1823,0),0)),"Missing Data")</f>
        <v>Missing Data</v>
      </c>
      <c r="I307" s="5">
        <f t="array" ref="I307">IFERROR(INDEX(Data!$G$2:$G$1823,MATCH('Ratios - Total'!$C307,IF(Data!$A$2:$A$1823='Ratios - Total'!$A307,Data!$C$2:$C$1823,0),0))/INDEX(Data!$D$2:$D$1823,MATCH('Ratios - Total'!$C307,IF(Data!$A$2:$A$1823='Ratios - Total'!$A307,Data!$C$2:$C$1823,0),0)),"Missing Data")</f>
        <v>0</v>
      </c>
      <c r="J307" s="22"/>
      <c r="K307" s="5">
        <f t="array" ref="K307">IFERROR(INDEX(Data!$E$2:$E$1823,MATCH('Ratios - Total'!$C307,IF(Data!$A$2:$A$1823='Ratios - Total'!$A307,Data!$C$2:$C$1823,0),0))/INDEX(Data!$D$2:$D$1823,MATCH('Ratios - Total'!$C307,IF(Data!$A$2:$A$1823='Ratios - Total'!$A307,Data!$C$2:$C$1823,0),0)),"Missing Data")</f>
        <v>0</v>
      </c>
      <c r="L307" s="5"/>
      <c r="M307" s="5" t="str">
        <f t="array" ref="M307">IFERROR(INDEX(Data!$F$2:$F$1823,MATCH('Ratios - Total'!$C307,IF(Data!$A$2:$A$1823='Ratios - Total'!$A307,Data!$C$2:$C$1823,0),0))/INDEX(Data!$E$2:$E$1823,MATCH('Ratios - Total'!$C307,IF(Data!$A$2:$A$1823='Ratios - Total'!$A307,Data!$C$2:$C$1823,0),0)),"Missing Data")</f>
        <v>Missing Data</v>
      </c>
      <c r="N307" s="5"/>
      <c r="O307" s="5" t="str">
        <f t="array" ref="O307">IFERROR(INDEX(Data!$G$2:$G$1823,MATCH('Ratios - Total'!$C307,IF(Data!$A$2:$A$1823='Ratios - Total'!$A307,Data!$C$2:$C$1823,0),0))/INDEX(Data!$F$2:$F$1823,MATCH('Ratios - Total'!$C307,IF(Data!$A$2:$A$1823='Ratios - Total'!$A307,Data!$C$2:$C$1823,0),0)),"Missing Data")</f>
        <v>Missing Data</v>
      </c>
      <c r="P307" s="5" t="str">
        <f t="array" ref="P307">IFERROR(INDEX(Data!$H$2:$H$1823,MATCH('Ratios - Total'!$C307,IF(Data!$A$2:$A$1823='Ratios - Total'!$A307,Data!$C$2:$C$1823,0),0))/INDEX(Data!$G$2:$G$1823,MATCH('Ratios - Total'!$C307,IF(Data!$A$2:$A$1823='Ratios - Total'!$A307,Data!$C$2:$C$1823,0),0)),"Missing Data")</f>
        <v>Missing Data</v>
      </c>
      <c r="Q307" s="5"/>
      <c r="R307" s="5" t="str">
        <f t="array" ref="R307">IFERROR(INDEX(Data!$L$2:$L$1823,MATCH('Ratios - Total'!$C307,IF(Data!$A$2:$A$1823='Ratios - Total'!$A307,Data!$C$2:$C$1823,0),0))/INDEX(Data!$G$2:$G$1823,MATCH('Ratios - Total'!$C307,IF(Data!$A$2:$A$1823='Ratios - Total'!$A307,Data!$C$2:$C$1823,0),0)),"Missing Data")</f>
        <v>Missing Data</v>
      </c>
      <c r="S307" s="5"/>
      <c r="T307" s="5">
        <f t="array" ref="T307">IFERROR(INDEX(Data!$H$2:$H$1823,MATCH('Ratios - Total'!$C307,IF(Data!$A$2:$A$1823='Ratios - Total'!$A307,Data!$C$2:$C$1823,0),0))/INDEX(Data!$L$2:$L$1823,MATCH('Ratios - Total'!$C307,IF(Data!$A$2:$A$1823='Ratios - Total'!$A307,Data!$C$2:$C$1823,0),0)),"Missing Data")</f>
        <v>26101.752327810682</v>
      </c>
      <c r="U307" s="5">
        <f t="array" ref="U307">IFERROR(INDEX(Data!$K$2:$K$1823,MATCH('Ratios - Total'!$C307,IF(Data!$A$2:$A$1823='Ratios - Total'!$A307,Data!$C$2:$C$1823,0),0))/INDEX(Data!$H$2:$H$1823,MATCH('Ratios - Total'!$C307,IF(Data!$A$2:$A$1823='Ratios - Total'!$A307,Data!$C$2:$C$1823,0),0)),"Missing Data")</f>
        <v>0.55672704091239789</v>
      </c>
      <c r="V307" s="5">
        <f t="array" ref="V307">IFERROR(INDEX(Data!$K$2:$K$1823,MATCH('Ratios - Total'!$C307,IF(Data!$A$2:$A$1823='Ratios - Total'!$A307,Data!$C$2:$C$1823,0),0))/INDEX(Data!$L$2:$L$1823,MATCH('Ratios - Total'!$C307,IF(Data!$A$2:$A$1823='Ratios - Total'!$A307,Data!$C$2:$C$1823,0),0)),"Missing Data")</f>
        <v>14531.551336090335</v>
      </c>
      <c r="W307" s="5">
        <f t="shared" si="5"/>
        <v>11570.200991720347</v>
      </c>
      <c r="X307" s="5" t="str">
        <f t="array" ref="X307">IFERROR(INDEX(Data!$K$2:$K$1823,MATCH('Ratios - Total'!$C307,IF(Data!$A$2:$A$1823='Ratios - Total'!$A307,Data!$C$2:$C$1823,0),0))/INDEX(Data!$G$2:$G$1823,MATCH('Ratios - Total'!$C307,IF(Data!$A$2:$A$1823='Ratios - Total'!$A307,Data!$C$2:$C$1823,0),0)),"Missing Data")</f>
        <v>Missing Data</v>
      </c>
    </row>
    <row r="308" spans="1:24" x14ac:dyDescent="0.25">
      <c r="A308" s="22" t="s">
        <v>92</v>
      </c>
      <c r="B308" s="22" t="s">
        <v>93</v>
      </c>
      <c r="C308" s="22">
        <v>1981</v>
      </c>
      <c r="D308" s="5">
        <f t="array" ref="D308">IFERROR(INDEX(Data!$H$2:$H$1823,MATCH('Ratios - Total'!$C308,IF(Data!$A$2:$A$1823='Ratios - Total'!$A308,Data!$C$2:$C$1823,0),0))/INDEX(Data!$D$2:$D$1823,MATCH('Ratios - Total'!$C308,IF(Data!$A$2:$A$1823='Ratios - Total'!$A308,Data!$C$2:$C$1823,0),0)),"Missing Data")</f>
        <v>531.13286949544431</v>
      </c>
      <c r="E308" s="22"/>
      <c r="F308" s="5">
        <f t="array" ref="F308">IFERROR(INDEX(Data!$G$2:$G$1823,MATCH('Ratios - Total'!$C308,IF(Data!$A$2:$A$1823='Ratios - Total'!$A308,Data!$C$2:$C$1823,0),0))/INDEX(Data!$D$2:$D$1823,MATCH('Ratios - Total'!$C308,IF(Data!$A$2:$A$1823='Ratios - Total'!$A308,Data!$C$2:$C$1823,0),0)),"Missing Data")</f>
        <v>0</v>
      </c>
      <c r="G308" s="5"/>
      <c r="H308" s="5" t="str">
        <f t="array" ref="H308">IFERROR(INDEX(Data!$H$2:$H$1823,MATCH('Ratios - Total'!$C308,IF(Data!$A$2:$A$1823='Ratios - Total'!$A308,Data!$C$2:$C$1823,0),0))/INDEX(Data!$G$2:$G$1823,MATCH('Ratios - Total'!$C308,IF(Data!$A$2:$A$1823='Ratios - Total'!$A308,Data!$C$2:$C$1823,0),0)),"Missing Data")</f>
        <v>Missing Data</v>
      </c>
      <c r="I308" s="5">
        <f t="array" ref="I308">IFERROR(INDEX(Data!$G$2:$G$1823,MATCH('Ratios - Total'!$C308,IF(Data!$A$2:$A$1823='Ratios - Total'!$A308,Data!$C$2:$C$1823,0),0))/INDEX(Data!$D$2:$D$1823,MATCH('Ratios - Total'!$C308,IF(Data!$A$2:$A$1823='Ratios - Total'!$A308,Data!$C$2:$C$1823,0),0)),"Missing Data")</f>
        <v>0</v>
      </c>
      <c r="J308" s="22"/>
      <c r="K308" s="5">
        <f t="array" ref="K308">IFERROR(INDEX(Data!$E$2:$E$1823,MATCH('Ratios - Total'!$C308,IF(Data!$A$2:$A$1823='Ratios - Total'!$A308,Data!$C$2:$C$1823,0),0))/INDEX(Data!$D$2:$D$1823,MATCH('Ratios - Total'!$C308,IF(Data!$A$2:$A$1823='Ratios - Total'!$A308,Data!$C$2:$C$1823,0),0)),"Missing Data")</f>
        <v>0</v>
      </c>
      <c r="L308" s="5"/>
      <c r="M308" s="5" t="str">
        <f t="array" ref="M308">IFERROR(INDEX(Data!$F$2:$F$1823,MATCH('Ratios - Total'!$C308,IF(Data!$A$2:$A$1823='Ratios - Total'!$A308,Data!$C$2:$C$1823,0),0))/INDEX(Data!$E$2:$E$1823,MATCH('Ratios - Total'!$C308,IF(Data!$A$2:$A$1823='Ratios - Total'!$A308,Data!$C$2:$C$1823,0),0)),"Missing Data")</f>
        <v>Missing Data</v>
      </c>
      <c r="N308" s="5"/>
      <c r="O308" s="5" t="str">
        <f t="array" ref="O308">IFERROR(INDEX(Data!$G$2:$G$1823,MATCH('Ratios - Total'!$C308,IF(Data!$A$2:$A$1823='Ratios - Total'!$A308,Data!$C$2:$C$1823,0),0))/INDEX(Data!$F$2:$F$1823,MATCH('Ratios - Total'!$C308,IF(Data!$A$2:$A$1823='Ratios - Total'!$A308,Data!$C$2:$C$1823,0),0)),"Missing Data")</f>
        <v>Missing Data</v>
      </c>
      <c r="P308" s="5" t="str">
        <f t="array" ref="P308">IFERROR(INDEX(Data!$H$2:$H$1823,MATCH('Ratios - Total'!$C308,IF(Data!$A$2:$A$1823='Ratios - Total'!$A308,Data!$C$2:$C$1823,0),0))/INDEX(Data!$G$2:$G$1823,MATCH('Ratios - Total'!$C308,IF(Data!$A$2:$A$1823='Ratios - Total'!$A308,Data!$C$2:$C$1823,0),0)),"Missing Data")</f>
        <v>Missing Data</v>
      </c>
      <c r="Q308" s="5"/>
      <c r="R308" s="5" t="str">
        <f t="array" ref="R308">IFERROR(INDEX(Data!$L$2:$L$1823,MATCH('Ratios - Total'!$C308,IF(Data!$A$2:$A$1823='Ratios - Total'!$A308,Data!$C$2:$C$1823,0),0))/INDEX(Data!$G$2:$G$1823,MATCH('Ratios - Total'!$C308,IF(Data!$A$2:$A$1823='Ratios - Total'!$A308,Data!$C$2:$C$1823,0),0)),"Missing Data")</f>
        <v>Missing Data</v>
      </c>
      <c r="S308" s="5"/>
      <c r="T308" s="5">
        <f t="array" ref="T308">IFERROR(INDEX(Data!$H$2:$H$1823,MATCH('Ratios - Total'!$C308,IF(Data!$A$2:$A$1823='Ratios - Total'!$A308,Data!$C$2:$C$1823,0),0))/INDEX(Data!$L$2:$L$1823,MATCH('Ratios - Total'!$C308,IF(Data!$A$2:$A$1823='Ratios - Total'!$A308,Data!$C$2:$C$1823,0),0)),"Missing Data")</f>
        <v>31508.533312455962</v>
      </c>
      <c r="U308" s="5">
        <f t="array" ref="U308">IFERROR(INDEX(Data!$K$2:$K$1823,MATCH('Ratios - Total'!$C308,IF(Data!$A$2:$A$1823='Ratios - Total'!$A308,Data!$C$2:$C$1823,0),0))/INDEX(Data!$H$2:$H$1823,MATCH('Ratios - Total'!$C308,IF(Data!$A$2:$A$1823='Ratios - Total'!$A308,Data!$C$2:$C$1823,0),0)),"Missing Data")</f>
        <v>0.41686286081037288</v>
      </c>
      <c r="V308" s="5">
        <f t="array" ref="V308">IFERROR(INDEX(Data!$K$2:$K$1823,MATCH('Ratios - Total'!$C308,IF(Data!$A$2:$A$1823='Ratios - Total'!$A308,Data!$C$2:$C$1823,0),0))/INDEX(Data!$L$2:$L$1823,MATCH('Ratios - Total'!$C308,IF(Data!$A$2:$A$1823='Ratios - Total'!$A308,Data!$C$2:$C$1823,0),0)),"Missing Data")</f>
        <v>13134.737336569326</v>
      </c>
      <c r="W308" s="5">
        <f t="shared" si="5"/>
        <v>18373.795975886635</v>
      </c>
      <c r="X308" s="5" t="str">
        <f t="array" ref="X308">IFERROR(INDEX(Data!$K$2:$K$1823,MATCH('Ratios - Total'!$C308,IF(Data!$A$2:$A$1823='Ratios - Total'!$A308,Data!$C$2:$C$1823,0),0))/INDEX(Data!$G$2:$G$1823,MATCH('Ratios - Total'!$C308,IF(Data!$A$2:$A$1823='Ratios - Total'!$A308,Data!$C$2:$C$1823,0),0)),"Missing Data")</f>
        <v>Missing Data</v>
      </c>
    </row>
    <row r="309" spans="1:24" x14ac:dyDescent="0.25">
      <c r="A309" s="22" t="s">
        <v>94</v>
      </c>
      <c r="B309" s="22" t="s">
        <v>95</v>
      </c>
      <c r="C309" s="22">
        <v>1981</v>
      </c>
      <c r="D309" s="5">
        <f t="array" ref="D309">IFERROR(INDEX(Data!$H$2:$H$1823,MATCH('Ratios - Total'!$C309,IF(Data!$A$2:$A$1823='Ratios - Total'!$A309,Data!$C$2:$C$1823,0),0))/INDEX(Data!$D$2:$D$1823,MATCH('Ratios - Total'!$C309,IF(Data!$A$2:$A$1823='Ratios - Total'!$A309,Data!$C$2:$C$1823,0),0)),"Missing Data")</f>
        <v>414.17276384131702</v>
      </c>
      <c r="E309" s="22"/>
      <c r="F309" s="5">
        <f t="array" ref="F309">IFERROR(INDEX(Data!$G$2:$G$1823,MATCH('Ratios - Total'!$C309,IF(Data!$A$2:$A$1823='Ratios - Total'!$A309,Data!$C$2:$C$1823,0),0))/INDEX(Data!$D$2:$D$1823,MATCH('Ratios - Total'!$C309,IF(Data!$A$2:$A$1823='Ratios - Total'!$A309,Data!$C$2:$C$1823,0),0)),"Missing Data")</f>
        <v>0</v>
      </c>
      <c r="G309" s="5"/>
      <c r="H309" s="5" t="str">
        <f t="array" ref="H309">IFERROR(INDEX(Data!$H$2:$H$1823,MATCH('Ratios - Total'!$C309,IF(Data!$A$2:$A$1823='Ratios - Total'!$A309,Data!$C$2:$C$1823,0),0))/INDEX(Data!$G$2:$G$1823,MATCH('Ratios - Total'!$C309,IF(Data!$A$2:$A$1823='Ratios - Total'!$A309,Data!$C$2:$C$1823,0),0)),"Missing Data")</f>
        <v>Missing Data</v>
      </c>
      <c r="I309" s="5">
        <f t="array" ref="I309">IFERROR(INDEX(Data!$G$2:$G$1823,MATCH('Ratios - Total'!$C309,IF(Data!$A$2:$A$1823='Ratios - Total'!$A309,Data!$C$2:$C$1823,0),0))/INDEX(Data!$D$2:$D$1823,MATCH('Ratios - Total'!$C309,IF(Data!$A$2:$A$1823='Ratios - Total'!$A309,Data!$C$2:$C$1823,0),0)),"Missing Data")</f>
        <v>0</v>
      </c>
      <c r="J309" s="22"/>
      <c r="K309" s="5">
        <f t="array" ref="K309">IFERROR(INDEX(Data!$E$2:$E$1823,MATCH('Ratios - Total'!$C309,IF(Data!$A$2:$A$1823='Ratios - Total'!$A309,Data!$C$2:$C$1823,0),0))/INDEX(Data!$D$2:$D$1823,MATCH('Ratios - Total'!$C309,IF(Data!$A$2:$A$1823='Ratios - Total'!$A309,Data!$C$2:$C$1823,0),0)),"Missing Data")</f>
        <v>0</v>
      </c>
      <c r="L309" s="5"/>
      <c r="M309" s="5" t="str">
        <f t="array" ref="M309">IFERROR(INDEX(Data!$F$2:$F$1823,MATCH('Ratios - Total'!$C309,IF(Data!$A$2:$A$1823='Ratios - Total'!$A309,Data!$C$2:$C$1823,0),0))/INDEX(Data!$E$2:$E$1823,MATCH('Ratios - Total'!$C309,IF(Data!$A$2:$A$1823='Ratios - Total'!$A309,Data!$C$2:$C$1823,0),0)),"Missing Data")</f>
        <v>Missing Data</v>
      </c>
      <c r="N309" s="5"/>
      <c r="O309" s="5" t="str">
        <f t="array" ref="O309">IFERROR(INDEX(Data!$G$2:$G$1823,MATCH('Ratios - Total'!$C309,IF(Data!$A$2:$A$1823='Ratios - Total'!$A309,Data!$C$2:$C$1823,0),0))/INDEX(Data!$F$2:$F$1823,MATCH('Ratios - Total'!$C309,IF(Data!$A$2:$A$1823='Ratios - Total'!$A309,Data!$C$2:$C$1823,0),0)),"Missing Data")</f>
        <v>Missing Data</v>
      </c>
      <c r="P309" s="5" t="str">
        <f t="array" ref="P309">IFERROR(INDEX(Data!$H$2:$H$1823,MATCH('Ratios - Total'!$C309,IF(Data!$A$2:$A$1823='Ratios - Total'!$A309,Data!$C$2:$C$1823,0),0))/INDEX(Data!$G$2:$G$1823,MATCH('Ratios - Total'!$C309,IF(Data!$A$2:$A$1823='Ratios - Total'!$A309,Data!$C$2:$C$1823,0),0)),"Missing Data")</f>
        <v>Missing Data</v>
      </c>
      <c r="Q309" s="5"/>
      <c r="R309" s="5" t="str">
        <f t="array" ref="R309">IFERROR(INDEX(Data!$L$2:$L$1823,MATCH('Ratios - Total'!$C309,IF(Data!$A$2:$A$1823='Ratios - Total'!$A309,Data!$C$2:$C$1823,0),0))/INDEX(Data!$G$2:$G$1823,MATCH('Ratios - Total'!$C309,IF(Data!$A$2:$A$1823='Ratios - Total'!$A309,Data!$C$2:$C$1823,0),0)),"Missing Data")</f>
        <v>Missing Data</v>
      </c>
      <c r="S309" s="5"/>
      <c r="T309" s="5">
        <f t="array" ref="T309">IFERROR(INDEX(Data!$H$2:$H$1823,MATCH('Ratios - Total'!$C309,IF(Data!$A$2:$A$1823='Ratios - Total'!$A309,Data!$C$2:$C$1823,0),0))/INDEX(Data!$L$2:$L$1823,MATCH('Ratios - Total'!$C309,IF(Data!$A$2:$A$1823='Ratios - Total'!$A309,Data!$C$2:$C$1823,0),0)),"Missing Data")</f>
        <v>20882.553491101116</v>
      </c>
      <c r="U309" s="5">
        <f t="array" ref="U309">IFERROR(INDEX(Data!$K$2:$K$1823,MATCH('Ratios - Total'!$C309,IF(Data!$A$2:$A$1823='Ratios - Total'!$A309,Data!$C$2:$C$1823,0),0))/INDEX(Data!$H$2:$H$1823,MATCH('Ratios - Total'!$C309,IF(Data!$A$2:$A$1823='Ratios - Total'!$A309,Data!$C$2:$C$1823,0),0)),"Missing Data")</f>
        <v>0.54096328327849519</v>
      </c>
      <c r="V309" s="5">
        <f t="array" ref="V309">IFERROR(INDEX(Data!$K$2:$K$1823,MATCH('Ratios - Total'!$C309,IF(Data!$A$2:$A$1823='Ratios - Total'!$A309,Data!$C$2:$C$1823,0),0))/INDEX(Data!$L$2:$L$1823,MATCH('Ratios - Total'!$C309,IF(Data!$A$2:$A$1823='Ratios - Total'!$A309,Data!$C$2:$C$1823,0),0)),"Missing Data")</f>
        <v>11296.694699784863</v>
      </c>
      <c r="W309" s="5">
        <f t="shared" si="5"/>
        <v>9585.8587913162537</v>
      </c>
      <c r="X309" s="5" t="str">
        <f t="array" ref="X309">IFERROR(INDEX(Data!$K$2:$K$1823,MATCH('Ratios - Total'!$C309,IF(Data!$A$2:$A$1823='Ratios - Total'!$A309,Data!$C$2:$C$1823,0),0))/INDEX(Data!$G$2:$G$1823,MATCH('Ratios - Total'!$C309,IF(Data!$A$2:$A$1823='Ratios - Total'!$A309,Data!$C$2:$C$1823,0),0)),"Missing Data")</f>
        <v>Missing Data</v>
      </c>
    </row>
    <row r="310" spans="1:24" x14ac:dyDescent="0.25">
      <c r="A310" s="22" t="s">
        <v>96</v>
      </c>
      <c r="B310" s="22" t="s">
        <v>97</v>
      </c>
      <c r="C310" s="22">
        <v>1981</v>
      </c>
      <c r="D310" s="5">
        <f t="array" ref="D310">IFERROR(INDEX(Data!$H$2:$H$1823,MATCH('Ratios - Total'!$C310,IF(Data!$A$2:$A$1823='Ratios - Total'!$A310,Data!$C$2:$C$1823,0),0))/INDEX(Data!$D$2:$D$1823,MATCH('Ratios - Total'!$C310,IF(Data!$A$2:$A$1823='Ratios - Total'!$A310,Data!$C$2:$C$1823,0),0)),"Missing Data")</f>
        <v>433.19714024041468</v>
      </c>
      <c r="E310" s="22"/>
      <c r="F310" s="5">
        <f t="array" ref="F310">IFERROR(INDEX(Data!$G$2:$G$1823,MATCH('Ratios - Total'!$C310,IF(Data!$A$2:$A$1823='Ratios - Total'!$A310,Data!$C$2:$C$1823,0),0))/INDEX(Data!$D$2:$D$1823,MATCH('Ratios - Total'!$C310,IF(Data!$A$2:$A$1823='Ratios - Total'!$A310,Data!$C$2:$C$1823,0),0)),"Missing Data")</f>
        <v>0</v>
      </c>
      <c r="G310" s="5"/>
      <c r="H310" s="5" t="str">
        <f t="array" ref="H310">IFERROR(INDEX(Data!$H$2:$H$1823,MATCH('Ratios - Total'!$C310,IF(Data!$A$2:$A$1823='Ratios - Total'!$A310,Data!$C$2:$C$1823,0),0))/INDEX(Data!$G$2:$G$1823,MATCH('Ratios - Total'!$C310,IF(Data!$A$2:$A$1823='Ratios - Total'!$A310,Data!$C$2:$C$1823,0),0)),"Missing Data")</f>
        <v>Missing Data</v>
      </c>
      <c r="I310" s="5">
        <f t="array" ref="I310">IFERROR(INDEX(Data!$G$2:$G$1823,MATCH('Ratios - Total'!$C310,IF(Data!$A$2:$A$1823='Ratios - Total'!$A310,Data!$C$2:$C$1823,0),0))/INDEX(Data!$D$2:$D$1823,MATCH('Ratios - Total'!$C310,IF(Data!$A$2:$A$1823='Ratios - Total'!$A310,Data!$C$2:$C$1823,0),0)),"Missing Data")</f>
        <v>0</v>
      </c>
      <c r="J310" s="22"/>
      <c r="K310" s="5">
        <f t="array" ref="K310">IFERROR(INDEX(Data!$E$2:$E$1823,MATCH('Ratios - Total'!$C310,IF(Data!$A$2:$A$1823='Ratios - Total'!$A310,Data!$C$2:$C$1823,0),0))/INDEX(Data!$D$2:$D$1823,MATCH('Ratios - Total'!$C310,IF(Data!$A$2:$A$1823='Ratios - Total'!$A310,Data!$C$2:$C$1823,0),0)),"Missing Data")</f>
        <v>0</v>
      </c>
      <c r="L310" s="5"/>
      <c r="M310" s="5" t="str">
        <f t="array" ref="M310">IFERROR(INDEX(Data!$F$2:$F$1823,MATCH('Ratios - Total'!$C310,IF(Data!$A$2:$A$1823='Ratios - Total'!$A310,Data!$C$2:$C$1823,0),0))/INDEX(Data!$E$2:$E$1823,MATCH('Ratios - Total'!$C310,IF(Data!$A$2:$A$1823='Ratios - Total'!$A310,Data!$C$2:$C$1823,0),0)),"Missing Data")</f>
        <v>Missing Data</v>
      </c>
      <c r="N310" s="5"/>
      <c r="O310" s="5" t="str">
        <f t="array" ref="O310">IFERROR(INDEX(Data!$G$2:$G$1823,MATCH('Ratios - Total'!$C310,IF(Data!$A$2:$A$1823='Ratios - Total'!$A310,Data!$C$2:$C$1823,0),0))/INDEX(Data!$F$2:$F$1823,MATCH('Ratios - Total'!$C310,IF(Data!$A$2:$A$1823='Ratios - Total'!$A310,Data!$C$2:$C$1823,0),0)),"Missing Data")</f>
        <v>Missing Data</v>
      </c>
      <c r="P310" s="5" t="str">
        <f t="array" ref="P310">IFERROR(INDEX(Data!$H$2:$H$1823,MATCH('Ratios - Total'!$C310,IF(Data!$A$2:$A$1823='Ratios - Total'!$A310,Data!$C$2:$C$1823,0),0))/INDEX(Data!$G$2:$G$1823,MATCH('Ratios - Total'!$C310,IF(Data!$A$2:$A$1823='Ratios - Total'!$A310,Data!$C$2:$C$1823,0),0)),"Missing Data")</f>
        <v>Missing Data</v>
      </c>
      <c r="Q310" s="5"/>
      <c r="R310" s="5" t="str">
        <f t="array" ref="R310">IFERROR(INDEX(Data!$L$2:$L$1823,MATCH('Ratios - Total'!$C310,IF(Data!$A$2:$A$1823='Ratios - Total'!$A310,Data!$C$2:$C$1823,0),0))/INDEX(Data!$G$2:$G$1823,MATCH('Ratios - Total'!$C310,IF(Data!$A$2:$A$1823='Ratios - Total'!$A310,Data!$C$2:$C$1823,0),0)),"Missing Data")</f>
        <v>Missing Data</v>
      </c>
      <c r="S310" s="5"/>
      <c r="T310" s="5">
        <f t="array" ref="T310">IFERROR(INDEX(Data!$H$2:$H$1823,MATCH('Ratios - Total'!$C310,IF(Data!$A$2:$A$1823='Ratios - Total'!$A310,Data!$C$2:$C$1823,0),0))/INDEX(Data!$L$2:$L$1823,MATCH('Ratios - Total'!$C310,IF(Data!$A$2:$A$1823='Ratios - Total'!$A310,Data!$C$2:$C$1823,0),0)),"Missing Data")</f>
        <v>21905.887589518759</v>
      </c>
      <c r="U310" s="5">
        <f t="array" ref="U310">IFERROR(INDEX(Data!$K$2:$K$1823,MATCH('Ratios - Total'!$C310,IF(Data!$A$2:$A$1823='Ratios - Total'!$A310,Data!$C$2:$C$1823,0),0))/INDEX(Data!$H$2:$H$1823,MATCH('Ratios - Total'!$C310,IF(Data!$A$2:$A$1823='Ratios - Total'!$A310,Data!$C$2:$C$1823,0),0)),"Missing Data")</f>
        <v>0.58150856479122037</v>
      </c>
      <c r="V310" s="5">
        <f t="array" ref="V310">IFERROR(INDEX(Data!$K$2:$K$1823,MATCH('Ratios - Total'!$C310,IF(Data!$A$2:$A$1823='Ratios - Total'!$A310,Data!$C$2:$C$1823,0),0))/INDEX(Data!$L$2:$L$1823,MATCH('Ratios - Total'!$C310,IF(Data!$A$2:$A$1823='Ratios - Total'!$A310,Data!$C$2:$C$1823,0),0)),"Missing Data")</f>
        <v>12738.461252658859</v>
      </c>
      <c r="W310" s="5">
        <f t="shared" si="5"/>
        <v>9167.4263368599004</v>
      </c>
      <c r="X310" s="5" t="str">
        <f t="array" ref="X310">IFERROR(INDEX(Data!$K$2:$K$1823,MATCH('Ratios - Total'!$C310,IF(Data!$A$2:$A$1823='Ratios - Total'!$A310,Data!$C$2:$C$1823,0),0))/INDEX(Data!$G$2:$G$1823,MATCH('Ratios - Total'!$C310,IF(Data!$A$2:$A$1823='Ratios - Total'!$A310,Data!$C$2:$C$1823,0),0)),"Missing Data")</f>
        <v>Missing Data</v>
      </c>
    </row>
    <row r="311" spans="1:24" x14ac:dyDescent="0.25">
      <c r="A311" s="22" t="s">
        <v>98</v>
      </c>
      <c r="B311" s="22" t="s">
        <v>99</v>
      </c>
      <c r="C311" s="22">
        <v>1981</v>
      </c>
      <c r="D311" s="5">
        <f t="array" ref="D311">IFERROR(INDEX(Data!$H$2:$H$1823,MATCH('Ratios - Total'!$C311,IF(Data!$A$2:$A$1823='Ratios - Total'!$A311,Data!$C$2:$C$1823,0),0))/INDEX(Data!$D$2:$D$1823,MATCH('Ratios - Total'!$C311,IF(Data!$A$2:$A$1823='Ratios - Total'!$A311,Data!$C$2:$C$1823,0),0)),"Missing Data")</f>
        <v>623.42625966539867</v>
      </c>
      <c r="E311" s="22"/>
      <c r="F311" s="5">
        <f t="array" ref="F311">IFERROR(INDEX(Data!$G$2:$G$1823,MATCH('Ratios - Total'!$C311,IF(Data!$A$2:$A$1823='Ratios - Total'!$A311,Data!$C$2:$C$1823,0),0))/INDEX(Data!$D$2:$D$1823,MATCH('Ratios - Total'!$C311,IF(Data!$A$2:$A$1823='Ratios - Total'!$A311,Data!$C$2:$C$1823,0),0)),"Missing Data")</f>
        <v>0</v>
      </c>
      <c r="G311" s="5"/>
      <c r="H311" s="5" t="str">
        <f t="array" ref="H311">IFERROR(INDEX(Data!$H$2:$H$1823,MATCH('Ratios - Total'!$C311,IF(Data!$A$2:$A$1823='Ratios - Total'!$A311,Data!$C$2:$C$1823,0),0))/INDEX(Data!$G$2:$G$1823,MATCH('Ratios - Total'!$C311,IF(Data!$A$2:$A$1823='Ratios - Total'!$A311,Data!$C$2:$C$1823,0),0)),"Missing Data")</f>
        <v>Missing Data</v>
      </c>
      <c r="I311" s="5">
        <f t="array" ref="I311">IFERROR(INDEX(Data!$G$2:$G$1823,MATCH('Ratios - Total'!$C311,IF(Data!$A$2:$A$1823='Ratios - Total'!$A311,Data!$C$2:$C$1823,0),0))/INDEX(Data!$D$2:$D$1823,MATCH('Ratios - Total'!$C311,IF(Data!$A$2:$A$1823='Ratios - Total'!$A311,Data!$C$2:$C$1823,0),0)),"Missing Data")</f>
        <v>0</v>
      </c>
      <c r="J311" s="22"/>
      <c r="K311" s="5">
        <f t="array" ref="K311">IFERROR(INDEX(Data!$E$2:$E$1823,MATCH('Ratios - Total'!$C311,IF(Data!$A$2:$A$1823='Ratios - Total'!$A311,Data!$C$2:$C$1823,0),0))/INDEX(Data!$D$2:$D$1823,MATCH('Ratios - Total'!$C311,IF(Data!$A$2:$A$1823='Ratios - Total'!$A311,Data!$C$2:$C$1823,0),0)),"Missing Data")</f>
        <v>0</v>
      </c>
      <c r="L311" s="5"/>
      <c r="M311" s="5" t="str">
        <f t="array" ref="M311">IFERROR(INDEX(Data!$F$2:$F$1823,MATCH('Ratios - Total'!$C311,IF(Data!$A$2:$A$1823='Ratios - Total'!$A311,Data!$C$2:$C$1823,0),0))/INDEX(Data!$E$2:$E$1823,MATCH('Ratios - Total'!$C311,IF(Data!$A$2:$A$1823='Ratios - Total'!$A311,Data!$C$2:$C$1823,0),0)),"Missing Data")</f>
        <v>Missing Data</v>
      </c>
      <c r="N311" s="5"/>
      <c r="O311" s="5" t="str">
        <f t="array" ref="O311">IFERROR(INDEX(Data!$G$2:$G$1823,MATCH('Ratios - Total'!$C311,IF(Data!$A$2:$A$1823='Ratios - Total'!$A311,Data!$C$2:$C$1823,0),0))/INDEX(Data!$F$2:$F$1823,MATCH('Ratios - Total'!$C311,IF(Data!$A$2:$A$1823='Ratios - Total'!$A311,Data!$C$2:$C$1823,0),0)),"Missing Data")</f>
        <v>Missing Data</v>
      </c>
      <c r="P311" s="5" t="str">
        <f t="array" ref="P311">IFERROR(INDEX(Data!$H$2:$H$1823,MATCH('Ratios - Total'!$C311,IF(Data!$A$2:$A$1823='Ratios - Total'!$A311,Data!$C$2:$C$1823,0),0))/INDEX(Data!$G$2:$G$1823,MATCH('Ratios - Total'!$C311,IF(Data!$A$2:$A$1823='Ratios - Total'!$A311,Data!$C$2:$C$1823,0),0)),"Missing Data")</f>
        <v>Missing Data</v>
      </c>
      <c r="Q311" s="5"/>
      <c r="R311" s="5" t="str">
        <f t="array" ref="R311">IFERROR(INDEX(Data!$L$2:$L$1823,MATCH('Ratios - Total'!$C311,IF(Data!$A$2:$A$1823='Ratios - Total'!$A311,Data!$C$2:$C$1823,0),0))/INDEX(Data!$G$2:$G$1823,MATCH('Ratios - Total'!$C311,IF(Data!$A$2:$A$1823='Ratios - Total'!$A311,Data!$C$2:$C$1823,0),0)),"Missing Data")</f>
        <v>Missing Data</v>
      </c>
      <c r="S311" s="5"/>
      <c r="T311" s="5">
        <f t="array" ref="T311">IFERROR(INDEX(Data!$H$2:$H$1823,MATCH('Ratios - Total'!$C311,IF(Data!$A$2:$A$1823='Ratios - Total'!$A311,Data!$C$2:$C$1823,0),0))/INDEX(Data!$L$2:$L$1823,MATCH('Ratios - Total'!$C311,IF(Data!$A$2:$A$1823='Ratios - Total'!$A311,Data!$C$2:$C$1823,0),0)),"Missing Data")</f>
        <v>40781.826751710396</v>
      </c>
      <c r="U311" s="5">
        <f t="array" ref="U311">IFERROR(INDEX(Data!$K$2:$K$1823,MATCH('Ratios - Total'!$C311,IF(Data!$A$2:$A$1823='Ratios - Total'!$A311,Data!$C$2:$C$1823,0),0))/INDEX(Data!$H$2:$H$1823,MATCH('Ratios - Total'!$C311,IF(Data!$A$2:$A$1823='Ratios - Total'!$A311,Data!$C$2:$C$1823,0),0)),"Missing Data")</f>
        <v>0.4122675106014545</v>
      </c>
      <c r="V311" s="5">
        <f t="array" ref="V311">IFERROR(INDEX(Data!$K$2:$K$1823,MATCH('Ratios - Total'!$C311,IF(Data!$A$2:$A$1823='Ratios - Total'!$A311,Data!$C$2:$C$1823,0),0))/INDEX(Data!$L$2:$L$1823,MATCH('Ratios - Total'!$C311,IF(Data!$A$2:$A$1823='Ratios - Total'!$A311,Data!$C$2:$C$1823,0),0)),"Missing Data")</f>
        <v>16813.022192707449</v>
      </c>
      <c r="W311" s="5">
        <f t="shared" si="5"/>
        <v>23968.804559002947</v>
      </c>
      <c r="X311" s="5" t="str">
        <f t="array" ref="X311">IFERROR(INDEX(Data!$K$2:$K$1823,MATCH('Ratios - Total'!$C311,IF(Data!$A$2:$A$1823='Ratios - Total'!$A311,Data!$C$2:$C$1823,0),0))/INDEX(Data!$G$2:$G$1823,MATCH('Ratios - Total'!$C311,IF(Data!$A$2:$A$1823='Ratios - Total'!$A311,Data!$C$2:$C$1823,0),0)),"Missing Data")</f>
        <v>Missing Data</v>
      </c>
    </row>
    <row r="312" spans="1:24" x14ac:dyDescent="0.25">
      <c r="A312" s="22" t="s">
        <v>100</v>
      </c>
      <c r="B312" s="22" t="s">
        <v>101</v>
      </c>
      <c r="C312" s="22">
        <v>1981</v>
      </c>
      <c r="D312" s="5">
        <f t="array" ref="D312">IFERROR(INDEX(Data!$H$2:$H$1823,MATCH('Ratios - Total'!$C312,IF(Data!$A$2:$A$1823='Ratios - Total'!$A312,Data!$C$2:$C$1823,0),0))/INDEX(Data!$D$2:$D$1823,MATCH('Ratios - Total'!$C312,IF(Data!$A$2:$A$1823='Ratios - Total'!$A312,Data!$C$2:$C$1823,0),0)),"Missing Data")</f>
        <v>443.43732770421542</v>
      </c>
      <c r="E312" s="22"/>
      <c r="F312" s="5">
        <f t="array" ref="F312">IFERROR(INDEX(Data!$G$2:$G$1823,MATCH('Ratios - Total'!$C312,IF(Data!$A$2:$A$1823='Ratios - Total'!$A312,Data!$C$2:$C$1823,0),0))/INDEX(Data!$D$2:$D$1823,MATCH('Ratios - Total'!$C312,IF(Data!$A$2:$A$1823='Ratios - Total'!$A312,Data!$C$2:$C$1823,0),0)),"Missing Data")</f>
        <v>0</v>
      </c>
      <c r="G312" s="5"/>
      <c r="H312" s="5" t="str">
        <f t="array" ref="H312">IFERROR(INDEX(Data!$H$2:$H$1823,MATCH('Ratios - Total'!$C312,IF(Data!$A$2:$A$1823='Ratios - Total'!$A312,Data!$C$2:$C$1823,0),0))/INDEX(Data!$G$2:$G$1823,MATCH('Ratios - Total'!$C312,IF(Data!$A$2:$A$1823='Ratios - Total'!$A312,Data!$C$2:$C$1823,0),0)),"Missing Data")</f>
        <v>Missing Data</v>
      </c>
      <c r="I312" s="5">
        <f t="array" ref="I312">IFERROR(INDEX(Data!$G$2:$G$1823,MATCH('Ratios - Total'!$C312,IF(Data!$A$2:$A$1823='Ratios - Total'!$A312,Data!$C$2:$C$1823,0),0))/INDEX(Data!$D$2:$D$1823,MATCH('Ratios - Total'!$C312,IF(Data!$A$2:$A$1823='Ratios - Total'!$A312,Data!$C$2:$C$1823,0),0)),"Missing Data")</f>
        <v>0</v>
      </c>
      <c r="J312" s="22"/>
      <c r="K312" s="5">
        <f t="array" ref="K312">IFERROR(INDEX(Data!$E$2:$E$1823,MATCH('Ratios - Total'!$C312,IF(Data!$A$2:$A$1823='Ratios - Total'!$A312,Data!$C$2:$C$1823,0),0))/INDEX(Data!$D$2:$D$1823,MATCH('Ratios - Total'!$C312,IF(Data!$A$2:$A$1823='Ratios - Total'!$A312,Data!$C$2:$C$1823,0),0)),"Missing Data")</f>
        <v>0</v>
      </c>
      <c r="L312" s="5"/>
      <c r="M312" s="5" t="str">
        <f t="array" ref="M312">IFERROR(INDEX(Data!$F$2:$F$1823,MATCH('Ratios - Total'!$C312,IF(Data!$A$2:$A$1823='Ratios - Total'!$A312,Data!$C$2:$C$1823,0),0))/INDEX(Data!$E$2:$E$1823,MATCH('Ratios - Total'!$C312,IF(Data!$A$2:$A$1823='Ratios - Total'!$A312,Data!$C$2:$C$1823,0),0)),"Missing Data")</f>
        <v>Missing Data</v>
      </c>
      <c r="N312" s="5"/>
      <c r="O312" s="5" t="str">
        <f t="array" ref="O312">IFERROR(INDEX(Data!$G$2:$G$1823,MATCH('Ratios - Total'!$C312,IF(Data!$A$2:$A$1823='Ratios - Total'!$A312,Data!$C$2:$C$1823,0),0))/INDEX(Data!$F$2:$F$1823,MATCH('Ratios - Total'!$C312,IF(Data!$A$2:$A$1823='Ratios - Total'!$A312,Data!$C$2:$C$1823,0),0)),"Missing Data")</f>
        <v>Missing Data</v>
      </c>
      <c r="P312" s="5" t="str">
        <f t="array" ref="P312">IFERROR(INDEX(Data!$H$2:$H$1823,MATCH('Ratios - Total'!$C312,IF(Data!$A$2:$A$1823='Ratios - Total'!$A312,Data!$C$2:$C$1823,0),0))/INDEX(Data!$G$2:$G$1823,MATCH('Ratios - Total'!$C312,IF(Data!$A$2:$A$1823='Ratios - Total'!$A312,Data!$C$2:$C$1823,0),0)),"Missing Data")</f>
        <v>Missing Data</v>
      </c>
      <c r="Q312" s="5"/>
      <c r="R312" s="5" t="str">
        <f t="array" ref="R312">IFERROR(INDEX(Data!$L$2:$L$1823,MATCH('Ratios - Total'!$C312,IF(Data!$A$2:$A$1823='Ratios - Total'!$A312,Data!$C$2:$C$1823,0),0))/INDEX(Data!$G$2:$G$1823,MATCH('Ratios - Total'!$C312,IF(Data!$A$2:$A$1823='Ratios - Total'!$A312,Data!$C$2:$C$1823,0),0)),"Missing Data")</f>
        <v>Missing Data</v>
      </c>
      <c r="S312" s="5"/>
      <c r="T312" s="5">
        <f t="array" ref="T312">IFERROR(INDEX(Data!$H$2:$H$1823,MATCH('Ratios - Total'!$C312,IF(Data!$A$2:$A$1823='Ratios - Total'!$A312,Data!$C$2:$C$1823,0),0))/INDEX(Data!$L$2:$L$1823,MATCH('Ratios - Total'!$C312,IF(Data!$A$2:$A$1823='Ratios - Total'!$A312,Data!$C$2:$C$1823,0),0)),"Missing Data")</f>
        <v>21450.934944053868</v>
      </c>
      <c r="U312" s="5">
        <f t="array" ref="U312">IFERROR(INDEX(Data!$K$2:$K$1823,MATCH('Ratios - Total'!$C312,IF(Data!$A$2:$A$1823='Ratios - Total'!$A312,Data!$C$2:$C$1823,0),0))/INDEX(Data!$H$2:$H$1823,MATCH('Ratios - Total'!$C312,IF(Data!$A$2:$A$1823='Ratios - Total'!$A312,Data!$C$2:$C$1823,0),0)),"Missing Data")</f>
        <v>0.60094724629940022</v>
      </c>
      <c r="V312" s="5">
        <f t="array" ref="V312">IFERROR(INDEX(Data!$K$2:$K$1823,MATCH('Ratios - Total'!$C312,IF(Data!$A$2:$A$1823='Ratios - Total'!$A312,Data!$C$2:$C$1823,0),0))/INDEX(Data!$L$2:$L$1823,MATCH('Ratios - Total'!$C312,IF(Data!$A$2:$A$1823='Ratios - Total'!$A312,Data!$C$2:$C$1823,0),0)),"Missing Data")</f>
        <v>12890.88028517675</v>
      </c>
      <c r="W312" s="5">
        <f t="shared" si="5"/>
        <v>8560.0546588771176</v>
      </c>
      <c r="X312" s="5" t="str">
        <f t="array" ref="X312">IFERROR(INDEX(Data!$K$2:$K$1823,MATCH('Ratios - Total'!$C312,IF(Data!$A$2:$A$1823='Ratios - Total'!$A312,Data!$C$2:$C$1823,0),0))/INDEX(Data!$G$2:$G$1823,MATCH('Ratios - Total'!$C312,IF(Data!$A$2:$A$1823='Ratios - Total'!$A312,Data!$C$2:$C$1823,0),0)),"Missing Data")</f>
        <v>Missing Data</v>
      </c>
    </row>
    <row r="313" spans="1:24" x14ac:dyDescent="0.25">
      <c r="A313" s="22" t="s">
        <v>102</v>
      </c>
      <c r="B313" s="22" t="s">
        <v>103</v>
      </c>
      <c r="C313" s="22">
        <v>1981</v>
      </c>
      <c r="D313" s="5">
        <f t="array" ref="D313">IFERROR(INDEX(Data!$H$2:$H$1823,MATCH('Ratios - Total'!$C313,IF(Data!$A$2:$A$1823='Ratios - Total'!$A313,Data!$C$2:$C$1823,0),0))/INDEX(Data!$D$2:$D$1823,MATCH('Ratios - Total'!$C313,IF(Data!$A$2:$A$1823='Ratios - Total'!$A313,Data!$C$2:$C$1823,0),0)),"Missing Data")</f>
        <v>494.35895517572249</v>
      </c>
      <c r="E313" s="22"/>
      <c r="F313" s="5">
        <f t="array" ref="F313">IFERROR(INDEX(Data!$G$2:$G$1823,MATCH('Ratios - Total'!$C313,IF(Data!$A$2:$A$1823='Ratios - Total'!$A313,Data!$C$2:$C$1823,0),0))/INDEX(Data!$D$2:$D$1823,MATCH('Ratios - Total'!$C313,IF(Data!$A$2:$A$1823='Ratios - Total'!$A313,Data!$C$2:$C$1823,0),0)),"Missing Data")</f>
        <v>0</v>
      </c>
      <c r="G313" s="5"/>
      <c r="H313" s="5" t="str">
        <f t="array" ref="H313">IFERROR(INDEX(Data!$H$2:$H$1823,MATCH('Ratios - Total'!$C313,IF(Data!$A$2:$A$1823='Ratios - Total'!$A313,Data!$C$2:$C$1823,0),0))/INDEX(Data!$G$2:$G$1823,MATCH('Ratios - Total'!$C313,IF(Data!$A$2:$A$1823='Ratios - Total'!$A313,Data!$C$2:$C$1823,0),0)),"Missing Data")</f>
        <v>Missing Data</v>
      </c>
      <c r="I313" s="5">
        <f t="array" ref="I313">IFERROR(INDEX(Data!$G$2:$G$1823,MATCH('Ratios - Total'!$C313,IF(Data!$A$2:$A$1823='Ratios - Total'!$A313,Data!$C$2:$C$1823,0),0))/INDEX(Data!$D$2:$D$1823,MATCH('Ratios - Total'!$C313,IF(Data!$A$2:$A$1823='Ratios - Total'!$A313,Data!$C$2:$C$1823,0),0)),"Missing Data")</f>
        <v>0</v>
      </c>
      <c r="J313" s="22"/>
      <c r="K313" s="5">
        <f t="array" ref="K313">IFERROR(INDEX(Data!$E$2:$E$1823,MATCH('Ratios - Total'!$C313,IF(Data!$A$2:$A$1823='Ratios - Total'!$A313,Data!$C$2:$C$1823,0),0))/INDEX(Data!$D$2:$D$1823,MATCH('Ratios - Total'!$C313,IF(Data!$A$2:$A$1823='Ratios - Total'!$A313,Data!$C$2:$C$1823,0),0)),"Missing Data")</f>
        <v>0</v>
      </c>
      <c r="L313" s="5"/>
      <c r="M313" s="5" t="str">
        <f t="array" ref="M313">IFERROR(INDEX(Data!$F$2:$F$1823,MATCH('Ratios - Total'!$C313,IF(Data!$A$2:$A$1823='Ratios - Total'!$A313,Data!$C$2:$C$1823,0),0))/INDEX(Data!$E$2:$E$1823,MATCH('Ratios - Total'!$C313,IF(Data!$A$2:$A$1823='Ratios - Total'!$A313,Data!$C$2:$C$1823,0),0)),"Missing Data")</f>
        <v>Missing Data</v>
      </c>
      <c r="N313" s="5"/>
      <c r="O313" s="5" t="str">
        <f t="array" ref="O313">IFERROR(INDEX(Data!$G$2:$G$1823,MATCH('Ratios - Total'!$C313,IF(Data!$A$2:$A$1823='Ratios - Total'!$A313,Data!$C$2:$C$1823,0),0))/INDEX(Data!$F$2:$F$1823,MATCH('Ratios - Total'!$C313,IF(Data!$A$2:$A$1823='Ratios - Total'!$A313,Data!$C$2:$C$1823,0),0)),"Missing Data")</f>
        <v>Missing Data</v>
      </c>
      <c r="P313" s="5" t="str">
        <f t="array" ref="P313">IFERROR(INDEX(Data!$H$2:$H$1823,MATCH('Ratios - Total'!$C313,IF(Data!$A$2:$A$1823='Ratios - Total'!$A313,Data!$C$2:$C$1823,0),0))/INDEX(Data!$G$2:$G$1823,MATCH('Ratios - Total'!$C313,IF(Data!$A$2:$A$1823='Ratios - Total'!$A313,Data!$C$2:$C$1823,0),0)),"Missing Data")</f>
        <v>Missing Data</v>
      </c>
      <c r="Q313" s="5"/>
      <c r="R313" s="5" t="str">
        <f t="array" ref="R313">IFERROR(INDEX(Data!$L$2:$L$1823,MATCH('Ratios - Total'!$C313,IF(Data!$A$2:$A$1823='Ratios - Total'!$A313,Data!$C$2:$C$1823,0),0))/INDEX(Data!$G$2:$G$1823,MATCH('Ratios - Total'!$C313,IF(Data!$A$2:$A$1823='Ratios - Total'!$A313,Data!$C$2:$C$1823,0),0)),"Missing Data")</f>
        <v>Missing Data</v>
      </c>
      <c r="S313" s="5"/>
      <c r="T313" s="5">
        <f t="array" ref="T313">IFERROR(INDEX(Data!$H$2:$H$1823,MATCH('Ratios - Total'!$C313,IF(Data!$A$2:$A$1823='Ratios - Total'!$A313,Data!$C$2:$C$1823,0),0))/INDEX(Data!$L$2:$L$1823,MATCH('Ratios - Total'!$C313,IF(Data!$A$2:$A$1823='Ratios - Total'!$A313,Data!$C$2:$C$1823,0),0)),"Missing Data")</f>
        <v>29650.025709681104</v>
      </c>
      <c r="U313" s="5">
        <f t="array" ref="U313">IFERROR(INDEX(Data!$K$2:$K$1823,MATCH('Ratios - Total'!$C313,IF(Data!$A$2:$A$1823='Ratios - Total'!$A313,Data!$C$2:$C$1823,0),0))/INDEX(Data!$H$2:$H$1823,MATCH('Ratios - Total'!$C313,IF(Data!$A$2:$A$1823='Ratios - Total'!$A313,Data!$C$2:$C$1823,0),0)),"Missing Data")</f>
        <v>0.51665924637197169</v>
      </c>
      <c r="V313" s="5">
        <f t="array" ref="V313">IFERROR(INDEX(Data!$K$2:$K$1823,MATCH('Ratios - Total'!$C313,IF(Data!$A$2:$A$1823='Ratios - Total'!$A313,Data!$C$2:$C$1823,0),0))/INDEX(Data!$L$2:$L$1823,MATCH('Ratios - Total'!$C313,IF(Data!$A$2:$A$1823='Ratios - Total'!$A313,Data!$C$2:$C$1823,0),0)),"Missing Data")</f>
        <v>15318.959938073423</v>
      </c>
      <c r="W313" s="5">
        <f t="shared" si="5"/>
        <v>14331.06577160768</v>
      </c>
      <c r="X313" s="5" t="str">
        <f t="array" ref="X313">IFERROR(INDEX(Data!$K$2:$K$1823,MATCH('Ratios - Total'!$C313,IF(Data!$A$2:$A$1823='Ratios - Total'!$A313,Data!$C$2:$C$1823,0),0))/INDEX(Data!$G$2:$G$1823,MATCH('Ratios - Total'!$C313,IF(Data!$A$2:$A$1823='Ratios - Total'!$A313,Data!$C$2:$C$1823,0),0)),"Missing Data")</f>
        <v>Missing Data</v>
      </c>
    </row>
    <row r="314" spans="1:24" x14ac:dyDescent="0.25">
      <c r="A314" s="22" t="s">
        <v>104</v>
      </c>
      <c r="B314" s="22" t="s">
        <v>105</v>
      </c>
      <c r="C314" s="22">
        <v>1981</v>
      </c>
      <c r="D314" s="5">
        <f t="array" ref="D314">IFERROR(INDEX(Data!$H$2:$H$1823,MATCH('Ratios - Total'!$C314,IF(Data!$A$2:$A$1823='Ratios - Total'!$A314,Data!$C$2:$C$1823,0),0))/INDEX(Data!$D$2:$D$1823,MATCH('Ratios - Total'!$C314,IF(Data!$A$2:$A$1823='Ratios - Total'!$A314,Data!$C$2:$C$1823,0),0)),"Missing Data")</f>
        <v>762.15749056358197</v>
      </c>
      <c r="E314" s="22"/>
      <c r="F314" s="5">
        <f t="array" ref="F314">IFERROR(INDEX(Data!$G$2:$G$1823,MATCH('Ratios - Total'!$C314,IF(Data!$A$2:$A$1823='Ratios - Total'!$A314,Data!$C$2:$C$1823,0),0))/INDEX(Data!$D$2:$D$1823,MATCH('Ratios - Total'!$C314,IF(Data!$A$2:$A$1823='Ratios - Total'!$A314,Data!$C$2:$C$1823,0),0)),"Missing Data")</f>
        <v>0</v>
      </c>
      <c r="G314" s="5"/>
      <c r="H314" s="5" t="str">
        <f t="array" ref="H314">IFERROR(INDEX(Data!$H$2:$H$1823,MATCH('Ratios - Total'!$C314,IF(Data!$A$2:$A$1823='Ratios - Total'!$A314,Data!$C$2:$C$1823,0),0))/INDEX(Data!$G$2:$G$1823,MATCH('Ratios - Total'!$C314,IF(Data!$A$2:$A$1823='Ratios - Total'!$A314,Data!$C$2:$C$1823,0),0)),"Missing Data")</f>
        <v>Missing Data</v>
      </c>
      <c r="I314" s="5">
        <f t="array" ref="I314">IFERROR(INDEX(Data!$G$2:$G$1823,MATCH('Ratios - Total'!$C314,IF(Data!$A$2:$A$1823='Ratios - Total'!$A314,Data!$C$2:$C$1823,0),0))/INDEX(Data!$D$2:$D$1823,MATCH('Ratios - Total'!$C314,IF(Data!$A$2:$A$1823='Ratios - Total'!$A314,Data!$C$2:$C$1823,0),0)),"Missing Data")</f>
        <v>0</v>
      </c>
      <c r="J314" s="22"/>
      <c r="K314" s="5">
        <f t="array" ref="K314">IFERROR(INDEX(Data!$E$2:$E$1823,MATCH('Ratios - Total'!$C314,IF(Data!$A$2:$A$1823='Ratios - Total'!$A314,Data!$C$2:$C$1823,0),0))/INDEX(Data!$D$2:$D$1823,MATCH('Ratios - Total'!$C314,IF(Data!$A$2:$A$1823='Ratios - Total'!$A314,Data!$C$2:$C$1823,0),0)),"Missing Data")</f>
        <v>0</v>
      </c>
      <c r="L314" s="5"/>
      <c r="M314" s="5" t="str">
        <f t="array" ref="M314">IFERROR(INDEX(Data!$F$2:$F$1823,MATCH('Ratios - Total'!$C314,IF(Data!$A$2:$A$1823='Ratios - Total'!$A314,Data!$C$2:$C$1823,0),0))/INDEX(Data!$E$2:$E$1823,MATCH('Ratios - Total'!$C314,IF(Data!$A$2:$A$1823='Ratios - Total'!$A314,Data!$C$2:$C$1823,0),0)),"Missing Data")</f>
        <v>Missing Data</v>
      </c>
      <c r="N314" s="5"/>
      <c r="O314" s="5" t="str">
        <f t="array" ref="O314">IFERROR(INDEX(Data!$G$2:$G$1823,MATCH('Ratios - Total'!$C314,IF(Data!$A$2:$A$1823='Ratios - Total'!$A314,Data!$C$2:$C$1823,0),0))/INDEX(Data!$F$2:$F$1823,MATCH('Ratios - Total'!$C314,IF(Data!$A$2:$A$1823='Ratios - Total'!$A314,Data!$C$2:$C$1823,0),0)),"Missing Data")</f>
        <v>Missing Data</v>
      </c>
      <c r="P314" s="5" t="str">
        <f t="array" ref="P314">IFERROR(INDEX(Data!$H$2:$H$1823,MATCH('Ratios - Total'!$C314,IF(Data!$A$2:$A$1823='Ratios - Total'!$A314,Data!$C$2:$C$1823,0),0))/INDEX(Data!$G$2:$G$1823,MATCH('Ratios - Total'!$C314,IF(Data!$A$2:$A$1823='Ratios - Total'!$A314,Data!$C$2:$C$1823,0),0)),"Missing Data")</f>
        <v>Missing Data</v>
      </c>
      <c r="Q314" s="5"/>
      <c r="R314" s="5" t="str">
        <f t="array" ref="R314">IFERROR(INDEX(Data!$L$2:$L$1823,MATCH('Ratios - Total'!$C314,IF(Data!$A$2:$A$1823='Ratios - Total'!$A314,Data!$C$2:$C$1823,0),0))/INDEX(Data!$G$2:$G$1823,MATCH('Ratios - Total'!$C314,IF(Data!$A$2:$A$1823='Ratios - Total'!$A314,Data!$C$2:$C$1823,0),0)),"Missing Data")</f>
        <v>Missing Data</v>
      </c>
      <c r="S314" s="5"/>
      <c r="T314" s="5">
        <f t="array" ref="T314">IFERROR(INDEX(Data!$H$2:$H$1823,MATCH('Ratios - Total'!$C314,IF(Data!$A$2:$A$1823='Ratios - Total'!$A314,Data!$C$2:$C$1823,0),0))/INDEX(Data!$L$2:$L$1823,MATCH('Ratios - Total'!$C314,IF(Data!$A$2:$A$1823='Ratios - Total'!$A314,Data!$C$2:$C$1823,0),0)),"Missing Data")</f>
        <v>29968.97113154738</v>
      </c>
      <c r="U314" s="5">
        <f t="array" ref="U314">IFERROR(INDEX(Data!$K$2:$K$1823,MATCH('Ratios - Total'!$C314,IF(Data!$A$2:$A$1823='Ratios - Total'!$A314,Data!$C$2:$C$1823,0),0))/INDEX(Data!$H$2:$H$1823,MATCH('Ratios - Total'!$C314,IF(Data!$A$2:$A$1823='Ratios - Total'!$A314,Data!$C$2:$C$1823,0),0)),"Missing Data")</f>
        <v>0.50031755622256502</v>
      </c>
      <c r="V314" s="5">
        <f t="array" ref="V314">IFERROR(INDEX(Data!$K$2:$K$1823,MATCH('Ratios - Total'!$C314,IF(Data!$A$2:$A$1823='Ratios - Total'!$A314,Data!$C$2:$C$1823,0),0))/INDEX(Data!$L$2:$L$1823,MATCH('Ratios - Total'!$C314,IF(Data!$A$2:$A$1823='Ratios - Total'!$A314,Data!$C$2:$C$1823,0),0)),"Missing Data")</f>
        <v>14994.002399040384</v>
      </c>
      <c r="W314" s="5">
        <f t="shared" si="5"/>
        <v>14974.968732506995</v>
      </c>
      <c r="X314" s="5" t="str">
        <f t="array" ref="X314">IFERROR(INDEX(Data!$K$2:$K$1823,MATCH('Ratios - Total'!$C314,IF(Data!$A$2:$A$1823='Ratios - Total'!$A314,Data!$C$2:$C$1823,0),0))/INDEX(Data!$G$2:$G$1823,MATCH('Ratios - Total'!$C314,IF(Data!$A$2:$A$1823='Ratios - Total'!$A314,Data!$C$2:$C$1823,0),0)),"Missing Data")</f>
        <v>Missing Data</v>
      </c>
    </row>
    <row r="315" spans="1:24" x14ac:dyDescent="0.25">
      <c r="A315" s="22" t="s">
        <v>4</v>
      </c>
      <c r="B315" s="22" t="s">
        <v>5</v>
      </c>
      <c r="C315" s="22">
        <v>1982</v>
      </c>
      <c r="D315" s="5">
        <f t="array" ref="D315">IFERROR(INDEX(Data!$H$2:$H$1823,MATCH('Ratios - Total'!$C315,IF(Data!$A$2:$A$1823='Ratios - Total'!$A315,Data!$C$2:$C$1823,0),0))/INDEX(Data!$D$2:$D$1823,MATCH('Ratios - Total'!$C315,IF(Data!$A$2:$A$1823='Ratios - Total'!$A315,Data!$C$2:$C$1823,0),0)),"Missing Data")</f>
        <v>384.93624503631986</v>
      </c>
      <c r="E315" s="22"/>
      <c r="F315" s="5">
        <f t="array" ref="F315">IFERROR(INDEX(Data!$G$2:$G$1823,MATCH('Ratios - Total'!$C315,IF(Data!$A$2:$A$1823='Ratios - Total'!$A315,Data!$C$2:$C$1823,0),0))/INDEX(Data!$D$2:$D$1823,MATCH('Ratios - Total'!$C315,IF(Data!$A$2:$A$1823='Ratios - Total'!$A315,Data!$C$2:$C$1823,0),0)),"Missing Data")</f>
        <v>0</v>
      </c>
      <c r="G315" s="5"/>
      <c r="H315" s="5" t="str">
        <f t="array" ref="H315">IFERROR(INDEX(Data!$H$2:$H$1823,MATCH('Ratios - Total'!$C315,IF(Data!$A$2:$A$1823='Ratios - Total'!$A315,Data!$C$2:$C$1823,0),0))/INDEX(Data!$G$2:$G$1823,MATCH('Ratios - Total'!$C315,IF(Data!$A$2:$A$1823='Ratios - Total'!$A315,Data!$C$2:$C$1823,0),0)),"Missing Data")</f>
        <v>Missing Data</v>
      </c>
      <c r="I315" s="5">
        <f t="array" ref="I315">IFERROR(INDEX(Data!$G$2:$G$1823,MATCH('Ratios - Total'!$C315,IF(Data!$A$2:$A$1823='Ratios - Total'!$A315,Data!$C$2:$C$1823,0),0))/INDEX(Data!$D$2:$D$1823,MATCH('Ratios - Total'!$C315,IF(Data!$A$2:$A$1823='Ratios - Total'!$A315,Data!$C$2:$C$1823,0),0)),"Missing Data")</f>
        <v>0</v>
      </c>
      <c r="J315" s="22"/>
      <c r="K315" s="5">
        <f t="array" ref="K315">IFERROR(INDEX(Data!$E$2:$E$1823,MATCH('Ratios - Total'!$C315,IF(Data!$A$2:$A$1823='Ratios - Total'!$A315,Data!$C$2:$C$1823,0),0))/INDEX(Data!$D$2:$D$1823,MATCH('Ratios - Total'!$C315,IF(Data!$A$2:$A$1823='Ratios - Total'!$A315,Data!$C$2:$C$1823,0),0)),"Missing Data")</f>
        <v>0</v>
      </c>
      <c r="L315" s="5"/>
      <c r="M315" s="5" t="str">
        <f t="array" ref="M315">IFERROR(INDEX(Data!$F$2:$F$1823,MATCH('Ratios - Total'!$C315,IF(Data!$A$2:$A$1823='Ratios - Total'!$A315,Data!$C$2:$C$1823,0),0))/INDEX(Data!$E$2:$E$1823,MATCH('Ratios - Total'!$C315,IF(Data!$A$2:$A$1823='Ratios - Total'!$A315,Data!$C$2:$C$1823,0),0)),"Missing Data")</f>
        <v>Missing Data</v>
      </c>
      <c r="N315" s="5"/>
      <c r="O315" s="5" t="str">
        <f t="array" ref="O315">IFERROR(INDEX(Data!$G$2:$G$1823,MATCH('Ratios - Total'!$C315,IF(Data!$A$2:$A$1823='Ratios - Total'!$A315,Data!$C$2:$C$1823,0),0))/INDEX(Data!$F$2:$F$1823,MATCH('Ratios - Total'!$C315,IF(Data!$A$2:$A$1823='Ratios - Total'!$A315,Data!$C$2:$C$1823,0),0)),"Missing Data")</f>
        <v>Missing Data</v>
      </c>
      <c r="P315" s="5" t="str">
        <f t="array" ref="P315">IFERROR(INDEX(Data!$H$2:$H$1823,MATCH('Ratios - Total'!$C315,IF(Data!$A$2:$A$1823='Ratios - Total'!$A315,Data!$C$2:$C$1823,0),0))/INDEX(Data!$G$2:$G$1823,MATCH('Ratios - Total'!$C315,IF(Data!$A$2:$A$1823='Ratios - Total'!$A315,Data!$C$2:$C$1823,0),0)),"Missing Data")</f>
        <v>Missing Data</v>
      </c>
      <c r="Q315" s="5"/>
      <c r="R315" s="5" t="str">
        <f t="array" ref="R315">IFERROR(INDEX(Data!$L$2:$L$1823,MATCH('Ratios - Total'!$C315,IF(Data!$A$2:$A$1823='Ratios - Total'!$A315,Data!$C$2:$C$1823,0),0))/INDEX(Data!$G$2:$G$1823,MATCH('Ratios - Total'!$C315,IF(Data!$A$2:$A$1823='Ratios - Total'!$A315,Data!$C$2:$C$1823,0),0)),"Missing Data")</f>
        <v>Missing Data</v>
      </c>
      <c r="S315" s="5"/>
      <c r="T315" s="5">
        <f t="array" ref="T315">IFERROR(INDEX(Data!$H$2:$H$1823,MATCH('Ratios - Total'!$C315,IF(Data!$A$2:$A$1823='Ratios - Total'!$A315,Data!$C$2:$C$1823,0),0))/INDEX(Data!$L$2:$L$1823,MATCH('Ratios - Total'!$C315,IF(Data!$A$2:$A$1823='Ratios - Total'!$A315,Data!$C$2:$C$1823,0),0)),"Missing Data")</f>
        <v>23186.569683577327</v>
      </c>
      <c r="U315" s="5">
        <f t="array" ref="U315">IFERROR(INDEX(Data!$K$2:$K$1823,MATCH('Ratios - Total'!$C315,IF(Data!$A$2:$A$1823='Ratios - Total'!$A315,Data!$C$2:$C$1823,0),0))/INDEX(Data!$H$2:$H$1823,MATCH('Ratios - Total'!$C315,IF(Data!$A$2:$A$1823='Ratios - Total'!$A315,Data!$C$2:$C$1823,0),0)),"Missing Data")</f>
        <v>0.52734102328561139</v>
      </c>
      <c r="V315" s="5">
        <f t="array" ref="V315">IFERROR(INDEX(Data!$K$2:$K$1823,MATCH('Ratios - Total'!$C315,IF(Data!$A$2:$A$1823='Ratios - Total'!$A315,Data!$C$2:$C$1823,0),0))/INDEX(Data!$L$2:$L$1823,MATCH('Ratios - Total'!$C315,IF(Data!$A$2:$A$1823='Ratios - Total'!$A315,Data!$C$2:$C$1823,0),0)),"Missing Data")</f>
        <v>12227.229383420803</v>
      </c>
      <c r="W315" s="5">
        <f t="shared" si="5"/>
        <v>10959.340300156524</v>
      </c>
      <c r="X315" s="5" t="str">
        <f t="array" ref="X315">IFERROR(INDEX(Data!$K$2:$K$1823,MATCH('Ratios - Total'!$C315,IF(Data!$A$2:$A$1823='Ratios - Total'!$A315,Data!$C$2:$C$1823,0),0))/INDEX(Data!$G$2:$G$1823,MATCH('Ratios - Total'!$C315,IF(Data!$A$2:$A$1823='Ratios - Total'!$A315,Data!$C$2:$C$1823,0),0)),"Missing Data")</f>
        <v>Missing Data</v>
      </c>
    </row>
    <row r="316" spans="1:24" x14ac:dyDescent="0.25">
      <c r="A316" s="22" t="s">
        <v>6</v>
      </c>
      <c r="B316" s="22" t="s">
        <v>7</v>
      </c>
      <c r="C316" s="22">
        <v>1982</v>
      </c>
      <c r="D316" s="5">
        <f t="array" ref="D316">IFERROR(INDEX(Data!$H$2:$H$1823,MATCH('Ratios - Total'!$C316,IF(Data!$A$2:$A$1823='Ratios - Total'!$A316,Data!$C$2:$C$1823,0),0))/INDEX(Data!$D$2:$D$1823,MATCH('Ratios - Total'!$C316,IF(Data!$A$2:$A$1823='Ratios - Total'!$A316,Data!$C$2:$C$1823,0),0)),"Missing Data")</f>
        <v>1696.4875379776961</v>
      </c>
      <c r="E316" s="22"/>
      <c r="F316" s="5">
        <f t="array" ref="F316">IFERROR(INDEX(Data!$G$2:$G$1823,MATCH('Ratios - Total'!$C316,IF(Data!$A$2:$A$1823='Ratios - Total'!$A316,Data!$C$2:$C$1823,0),0))/INDEX(Data!$D$2:$D$1823,MATCH('Ratios - Total'!$C316,IF(Data!$A$2:$A$1823='Ratios - Total'!$A316,Data!$C$2:$C$1823,0),0)),"Missing Data")</f>
        <v>0</v>
      </c>
      <c r="G316" s="5"/>
      <c r="H316" s="5" t="str">
        <f t="array" ref="H316">IFERROR(INDEX(Data!$H$2:$H$1823,MATCH('Ratios - Total'!$C316,IF(Data!$A$2:$A$1823='Ratios - Total'!$A316,Data!$C$2:$C$1823,0),0))/INDEX(Data!$G$2:$G$1823,MATCH('Ratios - Total'!$C316,IF(Data!$A$2:$A$1823='Ratios - Total'!$A316,Data!$C$2:$C$1823,0),0)),"Missing Data")</f>
        <v>Missing Data</v>
      </c>
      <c r="I316" s="5">
        <f t="array" ref="I316">IFERROR(INDEX(Data!$G$2:$G$1823,MATCH('Ratios - Total'!$C316,IF(Data!$A$2:$A$1823='Ratios - Total'!$A316,Data!$C$2:$C$1823,0),0))/INDEX(Data!$D$2:$D$1823,MATCH('Ratios - Total'!$C316,IF(Data!$A$2:$A$1823='Ratios - Total'!$A316,Data!$C$2:$C$1823,0),0)),"Missing Data")</f>
        <v>0</v>
      </c>
      <c r="J316" s="22"/>
      <c r="K316" s="5">
        <f t="array" ref="K316">IFERROR(INDEX(Data!$E$2:$E$1823,MATCH('Ratios - Total'!$C316,IF(Data!$A$2:$A$1823='Ratios - Total'!$A316,Data!$C$2:$C$1823,0),0))/INDEX(Data!$D$2:$D$1823,MATCH('Ratios - Total'!$C316,IF(Data!$A$2:$A$1823='Ratios - Total'!$A316,Data!$C$2:$C$1823,0),0)),"Missing Data")</f>
        <v>0</v>
      </c>
      <c r="L316" s="5"/>
      <c r="M316" s="5" t="str">
        <f t="array" ref="M316">IFERROR(INDEX(Data!$F$2:$F$1823,MATCH('Ratios - Total'!$C316,IF(Data!$A$2:$A$1823='Ratios - Total'!$A316,Data!$C$2:$C$1823,0),0))/INDEX(Data!$E$2:$E$1823,MATCH('Ratios - Total'!$C316,IF(Data!$A$2:$A$1823='Ratios - Total'!$A316,Data!$C$2:$C$1823,0),0)),"Missing Data")</f>
        <v>Missing Data</v>
      </c>
      <c r="N316" s="5"/>
      <c r="O316" s="5" t="str">
        <f t="array" ref="O316">IFERROR(INDEX(Data!$G$2:$G$1823,MATCH('Ratios - Total'!$C316,IF(Data!$A$2:$A$1823='Ratios - Total'!$A316,Data!$C$2:$C$1823,0),0))/INDEX(Data!$F$2:$F$1823,MATCH('Ratios - Total'!$C316,IF(Data!$A$2:$A$1823='Ratios - Total'!$A316,Data!$C$2:$C$1823,0),0)),"Missing Data")</f>
        <v>Missing Data</v>
      </c>
      <c r="P316" s="5" t="str">
        <f t="array" ref="P316">IFERROR(INDEX(Data!$H$2:$H$1823,MATCH('Ratios - Total'!$C316,IF(Data!$A$2:$A$1823='Ratios - Total'!$A316,Data!$C$2:$C$1823,0),0))/INDEX(Data!$G$2:$G$1823,MATCH('Ratios - Total'!$C316,IF(Data!$A$2:$A$1823='Ratios - Total'!$A316,Data!$C$2:$C$1823,0),0)),"Missing Data")</f>
        <v>Missing Data</v>
      </c>
      <c r="Q316" s="5"/>
      <c r="R316" s="5" t="str">
        <f t="array" ref="R316">IFERROR(INDEX(Data!$L$2:$L$1823,MATCH('Ratios - Total'!$C316,IF(Data!$A$2:$A$1823='Ratios - Total'!$A316,Data!$C$2:$C$1823,0),0))/INDEX(Data!$G$2:$G$1823,MATCH('Ratios - Total'!$C316,IF(Data!$A$2:$A$1823='Ratios - Total'!$A316,Data!$C$2:$C$1823,0),0)),"Missing Data")</f>
        <v>Missing Data</v>
      </c>
      <c r="S316" s="5"/>
      <c r="T316" s="5">
        <f t="array" ref="T316">IFERROR(INDEX(Data!$H$2:$H$1823,MATCH('Ratios - Total'!$C316,IF(Data!$A$2:$A$1823='Ratios - Total'!$A316,Data!$C$2:$C$1823,0),0))/INDEX(Data!$L$2:$L$1823,MATCH('Ratios - Total'!$C316,IF(Data!$A$2:$A$1823='Ratios - Total'!$A316,Data!$C$2:$C$1823,0),0)),"Missing Data")</f>
        <v>66459.090006099155</v>
      </c>
      <c r="U316" s="5">
        <f t="array" ref="U316">IFERROR(INDEX(Data!$K$2:$K$1823,MATCH('Ratios - Total'!$C316,IF(Data!$A$2:$A$1823='Ratios - Total'!$A316,Data!$C$2:$C$1823,0),0))/INDEX(Data!$H$2:$H$1823,MATCH('Ratios - Total'!$C316,IF(Data!$A$2:$A$1823='Ratios - Total'!$A316,Data!$C$2:$C$1823,0),0)),"Missing Data")</f>
        <v>0.40353972618187772</v>
      </c>
      <c r="V316" s="5">
        <f t="array" ref="V316">IFERROR(INDEX(Data!$K$2:$K$1823,MATCH('Ratios - Total'!$C316,IF(Data!$A$2:$A$1823='Ratios - Total'!$A316,Data!$C$2:$C$1823,0),0))/INDEX(Data!$L$2:$L$1823,MATCH('Ratios - Total'!$C316,IF(Data!$A$2:$A$1823='Ratios - Total'!$A316,Data!$C$2:$C$1823,0),0)),"Missing Data")</f>
        <v>26818.88298335802</v>
      </c>
      <c r="W316" s="5">
        <f t="shared" si="5"/>
        <v>39640.207022741131</v>
      </c>
      <c r="X316" s="5" t="str">
        <f t="array" ref="X316">IFERROR(INDEX(Data!$K$2:$K$1823,MATCH('Ratios - Total'!$C316,IF(Data!$A$2:$A$1823='Ratios - Total'!$A316,Data!$C$2:$C$1823,0),0))/INDEX(Data!$G$2:$G$1823,MATCH('Ratios - Total'!$C316,IF(Data!$A$2:$A$1823='Ratios - Total'!$A316,Data!$C$2:$C$1823,0),0)),"Missing Data")</f>
        <v>Missing Data</v>
      </c>
    </row>
    <row r="317" spans="1:24" x14ac:dyDescent="0.25">
      <c r="A317" s="22" t="s">
        <v>8</v>
      </c>
      <c r="B317" s="22" t="s">
        <v>9</v>
      </c>
      <c r="C317" s="22">
        <v>1982</v>
      </c>
      <c r="D317" s="5">
        <f t="array" ref="D317">IFERROR(INDEX(Data!$H$2:$H$1823,MATCH('Ratios - Total'!$C317,IF(Data!$A$2:$A$1823='Ratios - Total'!$A317,Data!$C$2:$C$1823,0),0))/INDEX(Data!$D$2:$D$1823,MATCH('Ratios - Total'!$C317,IF(Data!$A$2:$A$1823='Ratios - Total'!$A317,Data!$C$2:$C$1823,0),0)),"Missing Data")</f>
        <v>501.12979313876798</v>
      </c>
      <c r="E317" s="22"/>
      <c r="F317" s="5">
        <f t="array" ref="F317">IFERROR(INDEX(Data!$G$2:$G$1823,MATCH('Ratios - Total'!$C317,IF(Data!$A$2:$A$1823='Ratios - Total'!$A317,Data!$C$2:$C$1823,0),0))/INDEX(Data!$D$2:$D$1823,MATCH('Ratios - Total'!$C317,IF(Data!$A$2:$A$1823='Ratios - Total'!$A317,Data!$C$2:$C$1823,0),0)),"Missing Data")</f>
        <v>0</v>
      </c>
      <c r="G317" s="5"/>
      <c r="H317" s="5" t="str">
        <f t="array" ref="H317">IFERROR(INDEX(Data!$H$2:$H$1823,MATCH('Ratios - Total'!$C317,IF(Data!$A$2:$A$1823='Ratios - Total'!$A317,Data!$C$2:$C$1823,0),0))/INDEX(Data!$G$2:$G$1823,MATCH('Ratios - Total'!$C317,IF(Data!$A$2:$A$1823='Ratios - Total'!$A317,Data!$C$2:$C$1823,0),0)),"Missing Data")</f>
        <v>Missing Data</v>
      </c>
      <c r="I317" s="5">
        <f t="array" ref="I317">IFERROR(INDEX(Data!$G$2:$G$1823,MATCH('Ratios - Total'!$C317,IF(Data!$A$2:$A$1823='Ratios - Total'!$A317,Data!$C$2:$C$1823,0),0))/INDEX(Data!$D$2:$D$1823,MATCH('Ratios - Total'!$C317,IF(Data!$A$2:$A$1823='Ratios - Total'!$A317,Data!$C$2:$C$1823,0),0)),"Missing Data")</f>
        <v>0</v>
      </c>
      <c r="J317" s="22"/>
      <c r="K317" s="5">
        <f t="array" ref="K317">IFERROR(INDEX(Data!$E$2:$E$1823,MATCH('Ratios - Total'!$C317,IF(Data!$A$2:$A$1823='Ratios - Total'!$A317,Data!$C$2:$C$1823,0),0))/INDEX(Data!$D$2:$D$1823,MATCH('Ratios - Total'!$C317,IF(Data!$A$2:$A$1823='Ratios - Total'!$A317,Data!$C$2:$C$1823,0),0)),"Missing Data")</f>
        <v>0</v>
      </c>
      <c r="L317" s="5"/>
      <c r="M317" s="5" t="str">
        <f t="array" ref="M317">IFERROR(INDEX(Data!$F$2:$F$1823,MATCH('Ratios - Total'!$C317,IF(Data!$A$2:$A$1823='Ratios - Total'!$A317,Data!$C$2:$C$1823,0),0))/INDEX(Data!$E$2:$E$1823,MATCH('Ratios - Total'!$C317,IF(Data!$A$2:$A$1823='Ratios - Total'!$A317,Data!$C$2:$C$1823,0),0)),"Missing Data")</f>
        <v>Missing Data</v>
      </c>
      <c r="N317" s="5"/>
      <c r="O317" s="5" t="str">
        <f t="array" ref="O317">IFERROR(INDEX(Data!$G$2:$G$1823,MATCH('Ratios - Total'!$C317,IF(Data!$A$2:$A$1823='Ratios - Total'!$A317,Data!$C$2:$C$1823,0),0))/INDEX(Data!$F$2:$F$1823,MATCH('Ratios - Total'!$C317,IF(Data!$A$2:$A$1823='Ratios - Total'!$A317,Data!$C$2:$C$1823,0),0)),"Missing Data")</f>
        <v>Missing Data</v>
      </c>
      <c r="P317" s="5" t="str">
        <f t="array" ref="P317">IFERROR(INDEX(Data!$H$2:$H$1823,MATCH('Ratios - Total'!$C317,IF(Data!$A$2:$A$1823='Ratios - Total'!$A317,Data!$C$2:$C$1823,0),0))/INDEX(Data!$G$2:$G$1823,MATCH('Ratios - Total'!$C317,IF(Data!$A$2:$A$1823='Ratios - Total'!$A317,Data!$C$2:$C$1823,0),0)),"Missing Data")</f>
        <v>Missing Data</v>
      </c>
      <c r="Q317" s="5"/>
      <c r="R317" s="5" t="str">
        <f t="array" ref="R317">IFERROR(INDEX(Data!$L$2:$L$1823,MATCH('Ratios - Total'!$C317,IF(Data!$A$2:$A$1823='Ratios - Total'!$A317,Data!$C$2:$C$1823,0),0))/INDEX(Data!$G$2:$G$1823,MATCH('Ratios - Total'!$C317,IF(Data!$A$2:$A$1823='Ratios - Total'!$A317,Data!$C$2:$C$1823,0),0)),"Missing Data")</f>
        <v>Missing Data</v>
      </c>
      <c r="S317" s="5"/>
      <c r="T317" s="5">
        <f t="array" ref="T317">IFERROR(INDEX(Data!$H$2:$H$1823,MATCH('Ratios - Total'!$C317,IF(Data!$A$2:$A$1823='Ratios - Total'!$A317,Data!$C$2:$C$1823,0),0))/INDEX(Data!$L$2:$L$1823,MATCH('Ratios - Total'!$C317,IF(Data!$A$2:$A$1823='Ratios - Total'!$A317,Data!$C$2:$C$1823,0),0)),"Missing Data")</f>
        <v>28200.236476223858</v>
      </c>
      <c r="U317" s="5">
        <f t="array" ref="U317">IFERROR(INDEX(Data!$K$2:$K$1823,MATCH('Ratios - Total'!$C317,IF(Data!$A$2:$A$1823='Ratios - Total'!$A317,Data!$C$2:$C$1823,0),0))/INDEX(Data!$H$2:$H$1823,MATCH('Ratios - Total'!$C317,IF(Data!$A$2:$A$1823='Ratios - Total'!$A317,Data!$C$2:$C$1823,0),0)),"Missing Data")</f>
        <v>0.58176566869715574</v>
      </c>
      <c r="V317" s="5">
        <f t="array" ref="V317">IFERROR(INDEX(Data!$K$2:$K$1823,MATCH('Ratios - Total'!$C317,IF(Data!$A$2:$A$1823='Ratios - Total'!$A317,Data!$C$2:$C$1823,0),0))/INDEX(Data!$L$2:$L$1823,MATCH('Ratios - Total'!$C317,IF(Data!$A$2:$A$1823='Ratios - Total'!$A317,Data!$C$2:$C$1823,0),0)),"Missing Data")</f>
        <v>16405.929431008295</v>
      </c>
      <c r="W317" s="5">
        <f t="shared" si="5"/>
        <v>11794.307045215563</v>
      </c>
      <c r="X317" s="5" t="str">
        <f t="array" ref="X317">IFERROR(INDEX(Data!$K$2:$K$1823,MATCH('Ratios - Total'!$C317,IF(Data!$A$2:$A$1823='Ratios - Total'!$A317,Data!$C$2:$C$1823,0),0))/INDEX(Data!$G$2:$G$1823,MATCH('Ratios - Total'!$C317,IF(Data!$A$2:$A$1823='Ratios - Total'!$A317,Data!$C$2:$C$1823,0),0)),"Missing Data")</f>
        <v>Missing Data</v>
      </c>
    </row>
    <row r="318" spans="1:24" x14ac:dyDescent="0.25">
      <c r="A318" s="22" t="s">
        <v>10</v>
      </c>
      <c r="B318" s="22" t="s">
        <v>11</v>
      </c>
      <c r="C318" s="22">
        <v>1982</v>
      </c>
      <c r="D318" s="5">
        <f t="array" ref="D318">IFERROR(INDEX(Data!$H$2:$H$1823,MATCH('Ratios - Total'!$C318,IF(Data!$A$2:$A$1823='Ratios - Total'!$A318,Data!$C$2:$C$1823,0),0))/INDEX(Data!$D$2:$D$1823,MATCH('Ratios - Total'!$C318,IF(Data!$A$2:$A$1823='Ratios - Total'!$A318,Data!$C$2:$C$1823,0),0)),"Missing Data")</f>
        <v>366.77064701641581</v>
      </c>
      <c r="E318" s="22"/>
      <c r="F318" s="5">
        <f t="array" ref="F318">IFERROR(INDEX(Data!$G$2:$G$1823,MATCH('Ratios - Total'!$C318,IF(Data!$A$2:$A$1823='Ratios - Total'!$A318,Data!$C$2:$C$1823,0),0))/INDEX(Data!$D$2:$D$1823,MATCH('Ratios - Total'!$C318,IF(Data!$A$2:$A$1823='Ratios - Total'!$A318,Data!$C$2:$C$1823,0),0)),"Missing Data")</f>
        <v>0</v>
      </c>
      <c r="G318" s="5"/>
      <c r="H318" s="5" t="str">
        <f t="array" ref="H318">IFERROR(INDEX(Data!$H$2:$H$1823,MATCH('Ratios - Total'!$C318,IF(Data!$A$2:$A$1823='Ratios - Total'!$A318,Data!$C$2:$C$1823,0),0))/INDEX(Data!$G$2:$G$1823,MATCH('Ratios - Total'!$C318,IF(Data!$A$2:$A$1823='Ratios - Total'!$A318,Data!$C$2:$C$1823,0),0)),"Missing Data")</f>
        <v>Missing Data</v>
      </c>
      <c r="I318" s="5">
        <f t="array" ref="I318">IFERROR(INDEX(Data!$G$2:$G$1823,MATCH('Ratios - Total'!$C318,IF(Data!$A$2:$A$1823='Ratios - Total'!$A318,Data!$C$2:$C$1823,0),0))/INDEX(Data!$D$2:$D$1823,MATCH('Ratios - Total'!$C318,IF(Data!$A$2:$A$1823='Ratios - Total'!$A318,Data!$C$2:$C$1823,0),0)),"Missing Data")</f>
        <v>0</v>
      </c>
      <c r="J318" s="22"/>
      <c r="K318" s="5">
        <f t="array" ref="K318">IFERROR(INDEX(Data!$E$2:$E$1823,MATCH('Ratios - Total'!$C318,IF(Data!$A$2:$A$1823='Ratios - Total'!$A318,Data!$C$2:$C$1823,0),0))/INDEX(Data!$D$2:$D$1823,MATCH('Ratios - Total'!$C318,IF(Data!$A$2:$A$1823='Ratios - Total'!$A318,Data!$C$2:$C$1823,0),0)),"Missing Data")</f>
        <v>0</v>
      </c>
      <c r="L318" s="5"/>
      <c r="M318" s="5" t="str">
        <f t="array" ref="M318">IFERROR(INDEX(Data!$F$2:$F$1823,MATCH('Ratios - Total'!$C318,IF(Data!$A$2:$A$1823='Ratios - Total'!$A318,Data!$C$2:$C$1823,0),0))/INDEX(Data!$E$2:$E$1823,MATCH('Ratios - Total'!$C318,IF(Data!$A$2:$A$1823='Ratios - Total'!$A318,Data!$C$2:$C$1823,0),0)),"Missing Data")</f>
        <v>Missing Data</v>
      </c>
      <c r="N318" s="5"/>
      <c r="O318" s="5" t="str">
        <f t="array" ref="O318">IFERROR(INDEX(Data!$G$2:$G$1823,MATCH('Ratios - Total'!$C318,IF(Data!$A$2:$A$1823='Ratios - Total'!$A318,Data!$C$2:$C$1823,0),0))/INDEX(Data!$F$2:$F$1823,MATCH('Ratios - Total'!$C318,IF(Data!$A$2:$A$1823='Ratios - Total'!$A318,Data!$C$2:$C$1823,0),0)),"Missing Data")</f>
        <v>Missing Data</v>
      </c>
      <c r="P318" s="5" t="str">
        <f t="array" ref="P318">IFERROR(INDEX(Data!$H$2:$H$1823,MATCH('Ratios - Total'!$C318,IF(Data!$A$2:$A$1823='Ratios - Total'!$A318,Data!$C$2:$C$1823,0),0))/INDEX(Data!$G$2:$G$1823,MATCH('Ratios - Total'!$C318,IF(Data!$A$2:$A$1823='Ratios - Total'!$A318,Data!$C$2:$C$1823,0),0)),"Missing Data")</f>
        <v>Missing Data</v>
      </c>
      <c r="Q318" s="5"/>
      <c r="R318" s="5" t="str">
        <f t="array" ref="R318">IFERROR(INDEX(Data!$L$2:$L$1823,MATCH('Ratios - Total'!$C318,IF(Data!$A$2:$A$1823='Ratios - Total'!$A318,Data!$C$2:$C$1823,0),0))/INDEX(Data!$G$2:$G$1823,MATCH('Ratios - Total'!$C318,IF(Data!$A$2:$A$1823='Ratios - Total'!$A318,Data!$C$2:$C$1823,0),0)),"Missing Data")</f>
        <v>Missing Data</v>
      </c>
      <c r="S318" s="5"/>
      <c r="T318" s="5">
        <f t="array" ref="T318">IFERROR(INDEX(Data!$H$2:$H$1823,MATCH('Ratios - Total'!$C318,IF(Data!$A$2:$A$1823='Ratios - Total'!$A318,Data!$C$2:$C$1823,0),0))/INDEX(Data!$L$2:$L$1823,MATCH('Ratios - Total'!$C318,IF(Data!$A$2:$A$1823='Ratios - Total'!$A318,Data!$C$2:$C$1823,0),0)),"Missing Data")</f>
        <v>20002.972020823923</v>
      </c>
      <c r="U318" s="5">
        <f t="array" ref="U318">IFERROR(INDEX(Data!$K$2:$K$1823,MATCH('Ratios - Total'!$C318,IF(Data!$A$2:$A$1823='Ratios - Total'!$A318,Data!$C$2:$C$1823,0),0))/INDEX(Data!$H$2:$H$1823,MATCH('Ratios - Total'!$C318,IF(Data!$A$2:$A$1823='Ratios - Total'!$A318,Data!$C$2:$C$1823,0),0)),"Missing Data")</f>
        <v>0.54697616284999628</v>
      </c>
      <c r="V318" s="5">
        <f t="array" ref="V318">IFERROR(INDEX(Data!$K$2:$K$1823,MATCH('Ratios - Total'!$C318,IF(Data!$A$2:$A$1823='Ratios - Total'!$A318,Data!$C$2:$C$1823,0),0))/INDEX(Data!$L$2:$L$1823,MATCH('Ratios - Total'!$C318,IF(Data!$A$2:$A$1823='Ratios - Total'!$A318,Data!$C$2:$C$1823,0),0)),"Missing Data")</f>
        <v>10941.148881546105</v>
      </c>
      <c r="W318" s="5">
        <f t="shared" si="5"/>
        <v>9061.823139277818</v>
      </c>
      <c r="X318" s="5" t="str">
        <f t="array" ref="X318">IFERROR(INDEX(Data!$K$2:$K$1823,MATCH('Ratios - Total'!$C318,IF(Data!$A$2:$A$1823='Ratios - Total'!$A318,Data!$C$2:$C$1823,0),0))/INDEX(Data!$G$2:$G$1823,MATCH('Ratios - Total'!$C318,IF(Data!$A$2:$A$1823='Ratios - Total'!$A318,Data!$C$2:$C$1823,0),0)),"Missing Data")</f>
        <v>Missing Data</v>
      </c>
    </row>
    <row r="319" spans="1:24" x14ac:dyDescent="0.25">
      <c r="A319" s="22" t="s">
        <v>12</v>
      </c>
      <c r="B319" s="22" t="s">
        <v>13</v>
      </c>
      <c r="C319" s="22">
        <v>1982</v>
      </c>
      <c r="D319" s="5">
        <f t="array" ref="D319">IFERROR(INDEX(Data!$H$2:$H$1823,MATCH('Ratios - Total'!$C319,IF(Data!$A$2:$A$1823='Ratios - Total'!$A319,Data!$C$2:$C$1823,0),0))/INDEX(Data!$D$2:$D$1823,MATCH('Ratios - Total'!$C319,IF(Data!$A$2:$A$1823='Ratios - Total'!$A319,Data!$C$2:$C$1823,0),0)),"Missing Data")</f>
        <v>469.05103032404463</v>
      </c>
      <c r="E319" s="22"/>
      <c r="F319" s="5">
        <f t="array" ref="F319">IFERROR(INDEX(Data!$G$2:$G$1823,MATCH('Ratios - Total'!$C319,IF(Data!$A$2:$A$1823='Ratios - Total'!$A319,Data!$C$2:$C$1823,0),0))/INDEX(Data!$D$2:$D$1823,MATCH('Ratios - Total'!$C319,IF(Data!$A$2:$A$1823='Ratios - Total'!$A319,Data!$C$2:$C$1823,0),0)),"Missing Data")</f>
        <v>0</v>
      </c>
      <c r="G319" s="5"/>
      <c r="H319" s="5" t="str">
        <f t="array" ref="H319">IFERROR(INDEX(Data!$H$2:$H$1823,MATCH('Ratios - Total'!$C319,IF(Data!$A$2:$A$1823='Ratios - Total'!$A319,Data!$C$2:$C$1823,0),0))/INDEX(Data!$G$2:$G$1823,MATCH('Ratios - Total'!$C319,IF(Data!$A$2:$A$1823='Ratios - Total'!$A319,Data!$C$2:$C$1823,0),0)),"Missing Data")</f>
        <v>Missing Data</v>
      </c>
      <c r="I319" s="5">
        <f t="array" ref="I319">IFERROR(INDEX(Data!$G$2:$G$1823,MATCH('Ratios - Total'!$C319,IF(Data!$A$2:$A$1823='Ratios - Total'!$A319,Data!$C$2:$C$1823,0),0))/INDEX(Data!$D$2:$D$1823,MATCH('Ratios - Total'!$C319,IF(Data!$A$2:$A$1823='Ratios - Total'!$A319,Data!$C$2:$C$1823,0),0)),"Missing Data")</f>
        <v>0</v>
      </c>
      <c r="J319" s="22"/>
      <c r="K319" s="5">
        <f t="array" ref="K319">IFERROR(INDEX(Data!$E$2:$E$1823,MATCH('Ratios - Total'!$C319,IF(Data!$A$2:$A$1823='Ratios - Total'!$A319,Data!$C$2:$C$1823,0),0))/INDEX(Data!$D$2:$D$1823,MATCH('Ratios - Total'!$C319,IF(Data!$A$2:$A$1823='Ratios - Total'!$A319,Data!$C$2:$C$1823,0),0)),"Missing Data")</f>
        <v>0</v>
      </c>
      <c r="L319" s="5"/>
      <c r="M319" s="5" t="str">
        <f t="array" ref="M319">IFERROR(INDEX(Data!$F$2:$F$1823,MATCH('Ratios - Total'!$C319,IF(Data!$A$2:$A$1823='Ratios - Total'!$A319,Data!$C$2:$C$1823,0),0))/INDEX(Data!$E$2:$E$1823,MATCH('Ratios - Total'!$C319,IF(Data!$A$2:$A$1823='Ratios - Total'!$A319,Data!$C$2:$C$1823,0),0)),"Missing Data")</f>
        <v>Missing Data</v>
      </c>
      <c r="N319" s="5"/>
      <c r="O319" s="5" t="str">
        <f t="array" ref="O319">IFERROR(INDEX(Data!$G$2:$G$1823,MATCH('Ratios - Total'!$C319,IF(Data!$A$2:$A$1823='Ratios - Total'!$A319,Data!$C$2:$C$1823,0),0))/INDEX(Data!$F$2:$F$1823,MATCH('Ratios - Total'!$C319,IF(Data!$A$2:$A$1823='Ratios - Total'!$A319,Data!$C$2:$C$1823,0),0)),"Missing Data")</f>
        <v>Missing Data</v>
      </c>
      <c r="P319" s="5" t="str">
        <f t="array" ref="P319">IFERROR(INDEX(Data!$H$2:$H$1823,MATCH('Ratios - Total'!$C319,IF(Data!$A$2:$A$1823='Ratios - Total'!$A319,Data!$C$2:$C$1823,0),0))/INDEX(Data!$G$2:$G$1823,MATCH('Ratios - Total'!$C319,IF(Data!$A$2:$A$1823='Ratios - Total'!$A319,Data!$C$2:$C$1823,0),0)),"Missing Data")</f>
        <v>Missing Data</v>
      </c>
      <c r="Q319" s="5"/>
      <c r="R319" s="5" t="str">
        <f t="array" ref="R319">IFERROR(INDEX(Data!$L$2:$L$1823,MATCH('Ratios - Total'!$C319,IF(Data!$A$2:$A$1823='Ratios - Total'!$A319,Data!$C$2:$C$1823,0),0))/INDEX(Data!$G$2:$G$1823,MATCH('Ratios - Total'!$C319,IF(Data!$A$2:$A$1823='Ratios - Total'!$A319,Data!$C$2:$C$1823,0),0)),"Missing Data")</f>
        <v>Missing Data</v>
      </c>
      <c r="S319" s="5"/>
      <c r="T319" s="5">
        <f t="array" ref="T319">IFERROR(INDEX(Data!$H$2:$H$1823,MATCH('Ratios - Total'!$C319,IF(Data!$A$2:$A$1823='Ratios - Total'!$A319,Data!$C$2:$C$1823,0),0))/INDEX(Data!$L$2:$L$1823,MATCH('Ratios - Total'!$C319,IF(Data!$A$2:$A$1823='Ratios - Total'!$A319,Data!$C$2:$C$1823,0),0)),"Missing Data")</f>
        <v>31921.978672706384</v>
      </c>
      <c r="U319" s="5">
        <f t="array" ref="U319">IFERROR(INDEX(Data!$K$2:$K$1823,MATCH('Ratios - Total'!$C319,IF(Data!$A$2:$A$1823='Ratios - Total'!$A319,Data!$C$2:$C$1823,0),0))/INDEX(Data!$H$2:$H$1823,MATCH('Ratios - Total'!$C319,IF(Data!$A$2:$A$1823='Ratios - Total'!$A319,Data!$C$2:$C$1823,0),0)),"Missing Data")</f>
        <v>0.61754719902135802</v>
      </c>
      <c r="V319" s="5">
        <f t="array" ref="V319">IFERROR(INDEX(Data!$K$2:$K$1823,MATCH('Ratios - Total'!$C319,IF(Data!$A$2:$A$1823='Ratios - Total'!$A319,Data!$C$2:$C$1823,0),0))/INDEX(Data!$L$2:$L$1823,MATCH('Ratios - Total'!$C319,IF(Data!$A$2:$A$1823='Ratios - Total'!$A319,Data!$C$2:$C$1823,0),0)),"Missing Data")</f>
        <v>19713.328516549354</v>
      </c>
      <c r="W319" s="5">
        <f t="shared" si="5"/>
        <v>12208.650156157029</v>
      </c>
      <c r="X319" s="5" t="str">
        <f t="array" ref="X319">IFERROR(INDEX(Data!$K$2:$K$1823,MATCH('Ratios - Total'!$C319,IF(Data!$A$2:$A$1823='Ratios - Total'!$A319,Data!$C$2:$C$1823,0),0))/INDEX(Data!$G$2:$G$1823,MATCH('Ratios - Total'!$C319,IF(Data!$A$2:$A$1823='Ratios - Total'!$A319,Data!$C$2:$C$1823,0),0)),"Missing Data")</f>
        <v>Missing Data</v>
      </c>
    </row>
    <row r="320" spans="1:24" x14ac:dyDescent="0.25">
      <c r="A320" s="22" t="s">
        <v>14</v>
      </c>
      <c r="B320" s="22" t="s">
        <v>15</v>
      </c>
      <c r="C320" s="22">
        <v>1982</v>
      </c>
      <c r="D320" s="5">
        <f t="array" ref="D320">IFERROR(INDEX(Data!$H$2:$H$1823,MATCH('Ratios - Total'!$C320,IF(Data!$A$2:$A$1823='Ratios - Total'!$A320,Data!$C$2:$C$1823,0),0))/INDEX(Data!$D$2:$D$1823,MATCH('Ratios - Total'!$C320,IF(Data!$A$2:$A$1823='Ratios - Total'!$A320,Data!$C$2:$C$1823,0),0)),"Missing Data")</f>
        <v>560.87088616856363</v>
      </c>
      <c r="E320" s="22"/>
      <c r="F320" s="5">
        <f t="array" ref="F320">IFERROR(INDEX(Data!$G$2:$G$1823,MATCH('Ratios - Total'!$C320,IF(Data!$A$2:$A$1823='Ratios - Total'!$A320,Data!$C$2:$C$1823,0),0))/INDEX(Data!$D$2:$D$1823,MATCH('Ratios - Total'!$C320,IF(Data!$A$2:$A$1823='Ratios - Total'!$A320,Data!$C$2:$C$1823,0),0)),"Missing Data")</f>
        <v>0</v>
      </c>
      <c r="G320" s="5"/>
      <c r="H320" s="5" t="str">
        <f t="array" ref="H320">IFERROR(INDEX(Data!$H$2:$H$1823,MATCH('Ratios - Total'!$C320,IF(Data!$A$2:$A$1823='Ratios - Total'!$A320,Data!$C$2:$C$1823,0),0))/INDEX(Data!$G$2:$G$1823,MATCH('Ratios - Total'!$C320,IF(Data!$A$2:$A$1823='Ratios - Total'!$A320,Data!$C$2:$C$1823,0),0)),"Missing Data")</f>
        <v>Missing Data</v>
      </c>
      <c r="I320" s="5">
        <f t="array" ref="I320">IFERROR(INDEX(Data!$G$2:$G$1823,MATCH('Ratios - Total'!$C320,IF(Data!$A$2:$A$1823='Ratios - Total'!$A320,Data!$C$2:$C$1823,0),0))/INDEX(Data!$D$2:$D$1823,MATCH('Ratios - Total'!$C320,IF(Data!$A$2:$A$1823='Ratios - Total'!$A320,Data!$C$2:$C$1823,0),0)),"Missing Data")</f>
        <v>0</v>
      </c>
      <c r="J320" s="22"/>
      <c r="K320" s="5">
        <f t="array" ref="K320">IFERROR(INDEX(Data!$E$2:$E$1823,MATCH('Ratios - Total'!$C320,IF(Data!$A$2:$A$1823='Ratios - Total'!$A320,Data!$C$2:$C$1823,0),0))/INDEX(Data!$D$2:$D$1823,MATCH('Ratios - Total'!$C320,IF(Data!$A$2:$A$1823='Ratios - Total'!$A320,Data!$C$2:$C$1823,0),0)),"Missing Data")</f>
        <v>0</v>
      </c>
      <c r="L320" s="5"/>
      <c r="M320" s="5" t="str">
        <f t="array" ref="M320">IFERROR(INDEX(Data!$F$2:$F$1823,MATCH('Ratios - Total'!$C320,IF(Data!$A$2:$A$1823='Ratios - Total'!$A320,Data!$C$2:$C$1823,0),0))/INDEX(Data!$E$2:$E$1823,MATCH('Ratios - Total'!$C320,IF(Data!$A$2:$A$1823='Ratios - Total'!$A320,Data!$C$2:$C$1823,0),0)),"Missing Data")</f>
        <v>Missing Data</v>
      </c>
      <c r="N320" s="5"/>
      <c r="O320" s="5" t="str">
        <f t="array" ref="O320">IFERROR(INDEX(Data!$G$2:$G$1823,MATCH('Ratios - Total'!$C320,IF(Data!$A$2:$A$1823='Ratios - Total'!$A320,Data!$C$2:$C$1823,0),0))/INDEX(Data!$F$2:$F$1823,MATCH('Ratios - Total'!$C320,IF(Data!$A$2:$A$1823='Ratios - Total'!$A320,Data!$C$2:$C$1823,0),0)),"Missing Data")</f>
        <v>Missing Data</v>
      </c>
      <c r="P320" s="5" t="str">
        <f t="array" ref="P320">IFERROR(INDEX(Data!$H$2:$H$1823,MATCH('Ratios - Total'!$C320,IF(Data!$A$2:$A$1823='Ratios - Total'!$A320,Data!$C$2:$C$1823,0),0))/INDEX(Data!$G$2:$G$1823,MATCH('Ratios - Total'!$C320,IF(Data!$A$2:$A$1823='Ratios - Total'!$A320,Data!$C$2:$C$1823,0),0)),"Missing Data")</f>
        <v>Missing Data</v>
      </c>
      <c r="Q320" s="5"/>
      <c r="R320" s="5" t="str">
        <f t="array" ref="R320">IFERROR(INDEX(Data!$L$2:$L$1823,MATCH('Ratios - Total'!$C320,IF(Data!$A$2:$A$1823='Ratios - Total'!$A320,Data!$C$2:$C$1823,0),0))/INDEX(Data!$G$2:$G$1823,MATCH('Ratios - Total'!$C320,IF(Data!$A$2:$A$1823='Ratios - Total'!$A320,Data!$C$2:$C$1823,0),0)),"Missing Data")</f>
        <v>Missing Data</v>
      </c>
      <c r="S320" s="5"/>
      <c r="T320" s="5">
        <f t="array" ref="T320">IFERROR(INDEX(Data!$H$2:$H$1823,MATCH('Ratios - Total'!$C320,IF(Data!$A$2:$A$1823='Ratios - Total'!$A320,Data!$C$2:$C$1823,0),0))/INDEX(Data!$L$2:$L$1823,MATCH('Ratios - Total'!$C320,IF(Data!$A$2:$A$1823='Ratios - Total'!$A320,Data!$C$2:$C$1823,0),0)),"Missing Data")</f>
        <v>30624.404629844306</v>
      </c>
      <c r="U320" s="5">
        <f t="array" ref="U320">IFERROR(INDEX(Data!$K$2:$K$1823,MATCH('Ratios - Total'!$C320,IF(Data!$A$2:$A$1823='Ratios - Total'!$A320,Data!$C$2:$C$1823,0),0))/INDEX(Data!$H$2:$H$1823,MATCH('Ratios - Total'!$C320,IF(Data!$A$2:$A$1823='Ratios - Total'!$A320,Data!$C$2:$C$1823,0),0)),"Missing Data")</f>
        <v>0.50120802194442049</v>
      </c>
      <c r="V320" s="5">
        <f t="array" ref="V320">IFERROR(INDEX(Data!$K$2:$K$1823,MATCH('Ratios - Total'!$C320,IF(Data!$A$2:$A$1823='Ratios - Total'!$A320,Data!$C$2:$C$1823,0),0))/INDEX(Data!$L$2:$L$1823,MATCH('Ratios - Total'!$C320,IF(Data!$A$2:$A$1823='Ratios - Total'!$A320,Data!$C$2:$C$1823,0),0)),"Missing Data")</f>
        <v>15349.197267749818</v>
      </c>
      <c r="W320" s="5">
        <f t="shared" si="5"/>
        <v>15275.207362094488</v>
      </c>
      <c r="X320" s="5" t="str">
        <f t="array" ref="X320">IFERROR(INDEX(Data!$K$2:$K$1823,MATCH('Ratios - Total'!$C320,IF(Data!$A$2:$A$1823='Ratios - Total'!$A320,Data!$C$2:$C$1823,0),0))/INDEX(Data!$G$2:$G$1823,MATCH('Ratios - Total'!$C320,IF(Data!$A$2:$A$1823='Ratios - Total'!$A320,Data!$C$2:$C$1823,0),0)),"Missing Data")</f>
        <v>Missing Data</v>
      </c>
    </row>
    <row r="321" spans="1:24" x14ac:dyDescent="0.25">
      <c r="A321" s="22" t="s">
        <v>16</v>
      </c>
      <c r="B321" s="22" t="s">
        <v>17</v>
      </c>
      <c r="C321" s="22">
        <v>1982</v>
      </c>
      <c r="D321" s="5">
        <f t="array" ref="D321">IFERROR(INDEX(Data!$H$2:$H$1823,MATCH('Ratios - Total'!$C321,IF(Data!$A$2:$A$1823='Ratios - Total'!$A321,Data!$C$2:$C$1823,0),0))/INDEX(Data!$D$2:$D$1823,MATCH('Ratios - Total'!$C321,IF(Data!$A$2:$A$1823='Ratios - Total'!$A321,Data!$C$2:$C$1823,0),0)),"Missing Data")</f>
        <v>488.05578821884836</v>
      </c>
      <c r="E321" s="22"/>
      <c r="F321" s="5">
        <f t="array" ref="F321">IFERROR(INDEX(Data!$G$2:$G$1823,MATCH('Ratios - Total'!$C321,IF(Data!$A$2:$A$1823='Ratios - Total'!$A321,Data!$C$2:$C$1823,0),0))/INDEX(Data!$D$2:$D$1823,MATCH('Ratios - Total'!$C321,IF(Data!$A$2:$A$1823='Ratios - Total'!$A321,Data!$C$2:$C$1823,0),0)),"Missing Data")</f>
        <v>0</v>
      </c>
      <c r="G321" s="5"/>
      <c r="H321" s="5" t="str">
        <f t="array" ref="H321">IFERROR(INDEX(Data!$H$2:$H$1823,MATCH('Ratios - Total'!$C321,IF(Data!$A$2:$A$1823='Ratios - Total'!$A321,Data!$C$2:$C$1823,0),0))/INDEX(Data!$G$2:$G$1823,MATCH('Ratios - Total'!$C321,IF(Data!$A$2:$A$1823='Ratios - Total'!$A321,Data!$C$2:$C$1823,0),0)),"Missing Data")</f>
        <v>Missing Data</v>
      </c>
      <c r="I321" s="5">
        <f t="array" ref="I321">IFERROR(INDEX(Data!$G$2:$G$1823,MATCH('Ratios - Total'!$C321,IF(Data!$A$2:$A$1823='Ratios - Total'!$A321,Data!$C$2:$C$1823,0),0))/INDEX(Data!$D$2:$D$1823,MATCH('Ratios - Total'!$C321,IF(Data!$A$2:$A$1823='Ratios - Total'!$A321,Data!$C$2:$C$1823,0),0)),"Missing Data")</f>
        <v>0</v>
      </c>
      <c r="J321" s="22"/>
      <c r="K321" s="5">
        <f t="array" ref="K321">IFERROR(INDEX(Data!$E$2:$E$1823,MATCH('Ratios - Total'!$C321,IF(Data!$A$2:$A$1823='Ratios - Total'!$A321,Data!$C$2:$C$1823,0),0))/INDEX(Data!$D$2:$D$1823,MATCH('Ratios - Total'!$C321,IF(Data!$A$2:$A$1823='Ratios - Total'!$A321,Data!$C$2:$C$1823,0),0)),"Missing Data")</f>
        <v>0</v>
      </c>
      <c r="L321" s="5"/>
      <c r="M321" s="5" t="str">
        <f t="array" ref="M321">IFERROR(INDEX(Data!$F$2:$F$1823,MATCH('Ratios - Total'!$C321,IF(Data!$A$2:$A$1823='Ratios - Total'!$A321,Data!$C$2:$C$1823,0),0))/INDEX(Data!$E$2:$E$1823,MATCH('Ratios - Total'!$C321,IF(Data!$A$2:$A$1823='Ratios - Total'!$A321,Data!$C$2:$C$1823,0),0)),"Missing Data")</f>
        <v>Missing Data</v>
      </c>
      <c r="N321" s="5"/>
      <c r="O321" s="5" t="str">
        <f t="array" ref="O321">IFERROR(INDEX(Data!$G$2:$G$1823,MATCH('Ratios - Total'!$C321,IF(Data!$A$2:$A$1823='Ratios - Total'!$A321,Data!$C$2:$C$1823,0),0))/INDEX(Data!$F$2:$F$1823,MATCH('Ratios - Total'!$C321,IF(Data!$A$2:$A$1823='Ratios - Total'!$A321,Data!$C$2:$C$1823,0),0)),"Missing Data")</f>
        <v>Missing Data</v>
      </c>
      <c r="P321" s="5" t="str">
        <f t="array" ref="P321">IFERROR(INDEX(Data!$H$2:$H$1823,MATCH('Ratios - Total'!$C321,IF(Data!$A$2:$A$1823='Ratios - Total'!$A321,Data!$C$2:$C$1823,0),0))/INDEX(Data!$G$2:$G$1823,MATCH('Ratios - Total'!$C321,IF(Data!$A$2:$A$1823='Ratios - Total'!$A321,Data!$C$2:$C$1823,0),0)),"Missing Data")</f>
        <v>Missing Data</v>
      </c>
      <c r="Q321" s="5"/>
      <c r="R321" s="5" t="str">
        <f t="array" ref="R321">IFERROR(INDEX(Data!$L$2:$L$1823,MATCH('Ratios - Total'!$C321,IF(Data!$A$2:$A$1823='Ratios - Total'!$A321,Data!$C$2:$C$1823,0),0))/INDEX(Data!$G$2:$G$1823,MATCH('Ratios - Total'!$C321,IF(Data!$A$2:$A$1823='Ratios - Total'!$A321,Data!$C$2:$C$1823,0),0)),"Missing Data")</f>
        <v>Missing Data</v>
      </c>
      <c r="S321" s="5"/>
      <c r="T321" s="5">
        <f t="array" ref="T321">IFERROR(INDEX(Data!$H$2:$H$1823,MATCH('Ratios - Total'!$C321,IF(Data!$A$2:$A$1823='Ratios - Total'!$A321,Data!$C$2:$C$1823,0),0))/INDEX(Data!$L$2:$L$1823,MATCH('Ratios - Total'!$C321,IF(Data!$A$2:$A$1823='Ratios - Total'!$A321,Data!$C$2:$C$1823,0),0)),"Missing Data")</f>
        <v>27355.43804013999</v>
      </c>
      <c r="U321" s="5">
        <f t="array" ref="U321">IFERROR(INDEX(Data!$K$2:$K$1823,MATCH('Ratios - Total'!$C321,IF(Data!$A$2:$A$1823='Ratios - Total'!$A321,Data!$C$2:$C$1823,0),0))/INDEX(Data!$H$2:$H$1823,MATCH('Ratios - Total'!$C321,IF(Data!$A$2:$A$1823='Ratios - Total'!$A321,Data!$C$2:$C$1823,0),0)),"Missing Data")</f>
        <v>0.58949828023498319</v>
      </c>
      <c r="V321" s="5">
        <f t="array" ref="V321">IFERROR(INDEX(Data!$K$2:$K$1823,MATCH('Ratios - Total'!$C321,IF(Data!$A$2:$A$1823='Ratios - Total'!$A321,Data!$C$2:$C$1823,0),0))/INDEX(Data!$L$2:$L$1823,MATCH('Ratios - Total'!$C321,IF(Data!$A$2:$A$1823='Ratios - Total'!$A321,Data!$C$2:$C$1823,0),0)),"Missing Data")</f>
        <v>16125.983679737161</v>
      </c>
      <c r="W321" s="5">
        <f t="shared" si="5"/>
        <v>11229.454360402829</v>
      </c>
      <c r="X321" s="5" t="str">
        <f t="array" ref="X321">IFERROR(INDEX(Data!$K$2:$K$1823,MATCH('Ratios - Total'!$C321,IF(Data!$A$2:$A$1823='Ratios - Total'!$A321,Data!$C$2:$C$1823,0),0))/INDEX(Data!$G$2:$G$1823,MATCH('Ratios - Total'!$C321,IF(Data!$A$2:$A$1823='Ratios - Total'!$A321,Data!$C$2:$C$1823,0),0)),"Missing Data")</f>
        <v>Missing Data</v>
      </c>
    </row>
    <row r="322" spans="1:24" x14ac:dyDescent="0.25">
      <c r="A322" s="22" t="s">
        <v>18</v>
      </c>
      <c r="B322" s="22" t="s">
        <v>19</v>
      </c>
      <c r="C322" s="22">
        <v>1982</v>
      </c>
      <c r="D322" s="5">
        <f t="array" ref="D322">IFERROR(INDEX(Data!$H$2:$H$1823,MATCH('Ratios - Total'!$C322,IF(Data!$A$2:$A$1823='Ratios - Total'!$A322,Data!$C$2:$C$1823,0),0))/INDEX(Data!$D$2:$D$1823,MATCH('Ratios - Total'!$C322,IF(Data!$A$2:$A$1823='Ratios - Total'!$A322,Data!$C$2:$C$1823,0),0)),"Missing Data")</f>
        <v>424.7281272740625</v>
      </c>
      <c r="E322" s="22"/>
      <c r="F322" s="5">
        <f t="array" ref="F322">IFERROR(INDEX(Data!$G$2:$G$1823,MATCH('Ratios - Total'!$C322,IF(Data!$A$2:$A$1823='Ratios - Total'!$A322,Data!$C$2:$C$1823,0),0))/INDEX(Data!$D$2:$D$1823,MATCH('Ratios - Total'!$C322,IF(Data!$A$2:$A$1823='Ratios - Total'!$A322,Data!$C$2:$C$1823,0),0)),"Missing Data")</f>
        <v>0</v>
      </c>
      <c r="G322" s="5"/>
      <c r="H322" s="5" t="str">
        <f t="array" ref="H322">IFERROR(INDEX(Data!$H$2:$H$1823,MATCH('Ratios - Total'!$C322,IF(Data!$A$2:$A$1823='Ratios - Total'!$A322,Data!$C$2:$C$1823,0),0))/INDEX(Data!$G$2:$G$1823,MATCH('Ratios - Total'!$C322,IF(Data!$A$2:$A$1823='Ratios - Total'!$A322,Data!$C$2:$C$1823,0),0)),"Missing Data")</f>
        <v>Missing Data</v>
      </c>
      <c r="I322" s="5">
        <f t="array" ref="I322">IFERROR(INDEX(Data!$G$2:$G$1823,MATCH('Ratios - Total'!$C322,IF(Data!$A$2:$A$1823='Ratios - Total'!$A322,Data!$C$2:$C$1823,0),0))/INDEX(Data!$D$2:$D$1823,MATCH('Ratios - Total'!$C322,IF(Data!$A$2:$A$1823='Ratios - Total'!$A322,Data!$C$2:$C$1823,0),0)),"Missing Data")</f>
        <v>0</v>
      </c>
      <c r="J322" s="22"/>
      <c r="K322" s="5">
        <f t="array" ref="K322">IFERROR(INDEX(Data!$E$2:$E$1823,MATCH('Ratios - Total'!$C322,IF(Data!$A$2:$A$1823='Ratios - Total'!$A322,Data!$C$2:$C$1823,0),0))/INDEX(Data!$D$2:$D$1823,MATCH('Ratios - Total'!$C322,IF(Data!$A$2:$A$1823='Ratios - Total'!$A322,Data!$C$2:$C$1823,0),0)),"Missing Data")</f>
        <v>0</v>
      </c>
      <c r="L322" s="5"/>
      <c r="M322" s="5" t="str">
        <f t="array" ref="M322">IFERROR(INDEX(Data!$F$2:$F$1823,MATCH('Ratios - Total'!$C322,IF(Data!$A$2:$A$1823='Ratios - Total'!$A322,Data!$C$2:$C$1823,0),0))/INDEX(Data!$E$2:$E$1823,MATCH('Ratios - Total'!$C322,IF(Data!$A$2:$A$1823='Ratios - Total'!$A322,Data!$C$2:$C$1823,0),0)),"Missing Data")</f>
        <v>Missing Data</v>
      </c>
      <c r="N322" s="5"/>
      <c r="O322" s="5" t="str">
        <f t="array" ref="O322">IFERROR(INDEX(Data!$G$2:$G$1823,MATCH('Ratios - Total'!$C322,IF(Data!$A$2:$A$1823='Ratios - Total'!$A322,Data!$C$2:$C$1823,0),0))/INDEX(Data!$F$2:$F$1823,MATCH('Ratios - Total'!$C322,IF(Data!$A$2:$A$1823='Ratios - Total'!$A322,Data!$C$2:$C$1823,0),0)),"Missing Data")</f>
        <v>Missing Data</v>
      </c>
      <c r="P322" s="5" t="str">
        <f t="array" ref="P322">IFERROR(INDEX(Data!$H$2:$H$1823,MATCH('Ratios - Total'!$C322,IF(Data!$A$2:$A$1823='Ratios - Total'!$A322,Data!$C$2:$C$1823,0),0))/INDEX(Data!$G$2:$G$1823,MATCH('Ratios - Total'!$C322,IF(Data!$A$2:$A$1823='Ratios - Total'!$A322,Data!$C$2:$C$1823,0),0)),"Missing Data")</f>
        <v>Missing Data</v>
      </c>
      <c r="Q322" s="5"/>
      <c r="R322" s="5" t="str">
        <f t="array" ref="R322">IFERROR(INDEX(Data!$L$2:$L$1823,MATCH('Ratios - Total'!$C322,IF(Data!$A$2:$A$1823='Ratios - Total'!$A322,Data!$C$2:$C$1823,0),0))/INDEX(Data!$G$2:$G$1823,MATCH('Ratios - Total'!$C322,IF(Data!$A$2:$A$1823='Ratios - Total'!$A322,Data!$C$2:$C$1823,0),0)),"Missing Data")</f>
        <v>Missing Data</v>
      </c>
      <c r="S322" s="5"/>
      <c r="T322" s="5">
        <f t="array" ref="T322">IFERROR(INDEX(Data!$H$2:$H$1823,MATCH('Ratios - Total'!$C322,IF(Data!$A$2:$A$1823='Ratios - Total'!$A322,Data!$C$2:$C$1823,0),0))/INDEX(Data!$L$2:$L$1823,MATCH('Ratios - Total'!$C322,IF(Data!$A$2:$A$1823='Ratios - Total'!$A322,Data!$C$2:$C$1823,0),0)),"Missing Data")</f>
        <v>25133.334123456789</v>
      </c>
      <c r="U322" s="5">
        <f t="array" ref="U322">IFERROR(INDEX(Data!$K$2:$K$1823,MATCH('Ratios - Total'!$C322,IF(Data!$A$2:$A$1823='Ratios - Total'!$A322,Data!$C$2:$C$1823,0),0))/INDEX(Data!$H$2:$H$1823,MATCH('Ratios - Total'!$C322,IF(Data!$A$2:$A$1823='Ratios - Total'!$A322,Data!$C$2:$C$1823,0),0)),"Missing Data")</f>
        <v>0.62368462525011492</v>
      </c>
      <c r="V322" s="5">
        <f t="array" ref="V322">IFERROR(INDEX(Data!$K$2:$K$1823,MATCH('Ratios - Total'!$C322,IF(Data!$A$2:$A$1823='Ratios - Total'!$A322,Data!$C$2:$C$1823,0),0))/INDEX(Data!$L$2:$L$1823,MATCH('Ratios - Total'!$C322,IF(Data!$A$2:$A$1823='Ratios - Total'!$A322,Data!$C$2:$C$1823,0),0)),"Missing Data")</f>
        <v>15675.274074074074</v>
      </c>
      <c r="W322" s="5">
        <f t="shared" si="5"/>
        <v>9458.0600493827151</v>
      </c>
      <c r="X322" s="5" t="str">
        <f t="array" ref="X322">IFERROR(INDEX(Data!$K$2:$K$1823,MATCH('Ratios - Total'!$C322,IF(Data!$A$2:$A$1823='Ratios - Total'!$A322,Data!$C$2:$C$1823,0),0))/INDEX(Data!$G$2:$G$1823,MATCH('Ratios - Total'!$C322,IF(Data!$A$2:$A$1823='Ratios - Total'!$A322,Data!$C$2:$C$1823,0),0)),"Missing Data")</f>
        <v>Missing Data</v>
      </c>
    </row>
    <row r="323" spans="1:24" x14ac:dyDescent="0.25">
      <c r="A323" s="22" t="s">
        <v>20</v>
      </c>
      <c r="B323" s="22" t="s">
        <v>21</v>
      </c>
      <c r="C323" s="22">
        <v>1982</v>
      </c>
      <c r="D323" s="5">
        <f t="array" ref="D323">IFERROR(INDEX(Data!$H$2:$H$1823,MATCH('Ratios - Total'!$C323,IF(Data!$A$2:$A$1823='Ratios - Total'!$A323,Data!$C$2:$C$1823,0),0))/INDEX(Data!$D$2:$D$1823,MATCH('Ratios - Total'!$C323,IF(Data!$A$2:$A$1823='Ratios - Total'!$A323,Data!$C$2:$C$1823,0),0)),"Missing Data")</f>
        <v>532.97518977441518</v>
      </c>
      <c r="E323" s="22"/>
      <c r="F323" s="5">
        <f t="array" ref="F323">IFERROR(INDEX(Data!$G$2:$G$1823,MATCH('Ratios - Total'!$C323,IF(Data!$A$2:$A$1823='Ratios - Total'!$A323,Data!$C$2:$C$1823,0),0))/INDEX(Data!$D$2:$D$1823,MATCH('Ratios - Total'!$C323,IF(Data!$A$2:$A$1823='Ratios - Total'!$A323,Data!$C$2:$C$1823,0),0)),"Missing Data")</f>
        <v>0</v>
      </c>
      <c r="G323" s="5"/>
      <c r="H323" s="5" t="str">
        <f t="array" ref="H323">IFERROR(INDEX(Data!$H$2:$H$1823,MATCH('Ratios - Total'!$C323,IF(Data!$A$2:$A$1823='Ratios - Total'!$A323,Data!$C$2:$C$1823,0),0))/INDEX(Data!$G$2:$G$1823,MATCH('Ratios - Total'!$C323,IF(Data!$A$2:$A$1823='Ratios - Total'!$A323,Data!$C$2:$C$1823,0),0)),"Missing Data")</f>
        <v>Missing Data</v>
      </c>
      <c r="I323" s="5">
        <f t="array" ref="I323">IFERROR(INDEX(Data!$G$2:$G$1823,MATCH('Ratios - Total'!$C323,IF(Data!$A$2:$A$1823='Ratios - Total'!$A323,Data!$C$2:$C$1823,0),0))/INDEX(Data!$D$2:$D$1823,MATCH('Ratios - Total'!$C323,IF(Data!$A$2:$A$1823='Ratios - Total'!$A323,Data!$C$2:$C$1823,0),0)),"Missing Data")</f>
        <v>0</v>
      </c>
      <c r="J323" s="22"/>
      <c r="K323" s="5">
        <f t="array" ref="K323">IFERROR(INDEX(Data!$E$2:$E$1823,MATCH('Ratios - Total'!$C323,IF(Data!$A$2:$A$1823='Ratios - Total'!$A323,Data!$C$2:$C$1823,0),0))/INDEX(Data!$D$2:$D$1823,MATCH('Ratios - Total'!$C323,IF(Data!$A$2:$A$1823='Ratios - Total'!$A323,Data!$C$2:$C$1823,0),0)),"Missing Data")</f>
        <v>0</v>
      </c>
      <c r="L323" s="5"/>
      <c r="M323" s="5" t="str">
        <f t="array" ref="M323">IFERROR(INDEX(Data!$F$2:$F$1823,MATCH('Ratios - Total'!$C323,IF(Data!$A$2:$A$1823='Ratios - Total'!$A323,Data!$C$2:$C$1823,0),0))/INDEX(Data!$E$2:$E$1823,MATCH('Ratios - Total'!$C323,IF(Data!$A$2:$A$1823='Ratios - Total'!$A323,Data!$C$2:$C$1823,0),0)),"Missing Data")</f>
        <v>Missing Data</v>
      </c>
      <c r="N323" s="5"/>
      <c r="O323" s="5" t="str">
        <f t="array" ref="O323">IFERROR(INDEX(Data!$G$2:$G$1823,MATCH('Ratios - Total'!$C323,IF(Data!$A$2:$A$1823='Ratios - Total'!$A323,Data!$C$2:$C$1823,0),0))/INDEX(Data!$F$2:$F$1823,MATCH('Ratios - Total'!$C323,IF(Data!$A$2:$A$1823='Ratios - Total'!$A323,Data!$C$2:$C$1823,0),0)),"Missing Data")</f>
        <v>Missing Data</v>
      </c>
      <c r="P323" s="5" t="str">
        <f t="array" ref="P323">IFERROR(INDEX(Data!$H$2:$H$1823,MATCH('Ratios - Total'!$C323,IF(Data!$A$2:$A$1823='Ratios - Total'!$A323,Data!$C$2:$C$1823,0),0))/INDEX(Data!$G$2:$G$1823,MATCH('Ratios - Total'!$C323,IF(Data!$A$2:$A$1823='Ratios - Total'!$A323,Data!$C$2:$C$1823,0),0)),"Missing Data")</f>
        <v>Missing Data</v>
      </c>
      <c r="Q323" s="5"/>
      <c r="R323" s="5" t="str">
        <f t="array" ref="R323">IFERROR(INDEX(Data!$L$2:$L$1823,MATCH('Ratios - Total'!$C323,IF(Data!$A$2:$A$1823='Ratios - Total'!$A323,Data!$C$2:$C$1823,0),0))/INDEX(Data!$G$2:$G$1823,MATCH('Ratios - Total'!$C323,IF(Data!$A$2:$A$1823='Ratios - Total'!$A323,Data!$C$2:$C$1823,0),0)),"Missing Data")</f>
        <v>Missing Data</v>
      </c>
      <c r="S323" s="5"/>
      <c r="T323" s="5">
        <f t="array" ref="T323">IFERROR(INDEX(Data!$H$2:$H$1823,MATCH('Ratios - Total'!$C323,IF(Data!$A$2:$A$1823='Ratios - Total'!$A323,Data!$C$2:$C$1823,0),0))/INDEX(Data!$L$2:$L$1823,MATCH('Ratios - Total'!$C323,IF(Data!$A$2:$A$1823='Ratios - Total'!$A323,Data!$C$2:$C$1823,0),0)),"Missing Data")</f>
        <v>32603.357576926788</v>
      </c>
      <c r="U323" s="5">
        <f t="array" ref="U323">IFERROR(INDEX(Data!$K$2:$K$1823,MATCH('Ratios - Total'!$C323,IF(Data!$A$2:$A$1823='Ratios - Total'!$A323,Data!$C$2:$C$1823,0),0))/INDEX(Data!$H$2:$H$1823,MATCH('Ratios - Total'!$C323,IF(Data!$A$2:$A$1823='Ratios - Total'!$A323,Data!$C$2:$C$1823,0),0)),"Missing Data")</f>
        <v>0.64660263736632029</v>
      </c>
      <c r="V323" s="5">
        <f t="array" ref="V323">IFERROR(INDEX(Data!$K$2:$K$1823,MATCH('Ratios - Total'!$C323,IF(Data!$A$2:$A$1823='Ratios - Total'!$A323,Data!$C$2:$C$1823,0),0))/INDEX(Data!$L$2:$L$1823,MATCH('Ratios - Total'!$C323,IF(Data!$A$2:$A$1823='Ratios - Total'!$A323,Data!$C$2:$C$1823,0),0)),"Missing Data")</f>
        <v>21081.416996238062</v>
      </c>
      <c r="W323" s="5">
        <f t="shared" si="5"/>
        <v>11521.940580688726</v>
      </c>
      <c r="X323" s="5" t="str">
        <f t="array" ref="X323">IFERROR(INDEX(Data!$K$2:$K$1823,MATCH('Ratios - Total'!$C323,IF(Data!$A$2:$A$1823='Ratios - Total'!$A323,Data!$C$2:$C$1823,0),0))/INDEX(Data!$G$2:$G$1823,MATCH('Ratios - Total'!$C323,IF(Data!$A$2:$A$1823='Ratios - Total'!$A323,Data!$C$2:$C$1823,0),0)),"Missing Data")</f>
        <v>Missing Data</v>
      </c>
    </row>
    <row r="324" spans="1:24" x14ac:dyDescent="0.25">
      <c r="A324" s="22" t="s">
        <v>22</v>
      </c>
      <c r="B324" s="22" t="s">
        <v>23</v>
      </c>
      <c r="C324" s="22">
        <v>1982</v>
      </c>
      <c r="D324" s="5">
        <f t="array" ref="D324">IFERROR(INDEX(Data!$H$2:$H$1823,MATCH('Ratios - Total'!$C324,IF(Data!$A$2:$A$1823='Ratios - Total'!$A324,Data!$C$2:$C$1823,0),0))/INDEX(Data!$D$2:$D$1823,MATCH('Ratios - Total'!$C324,IF(Data!$A$2:$A$1823='Ratios - Total'!$A324,Data!$C$2:$C$1823,0),0)),"Missing Data")</f>
        <v>403.5130047973505</v>
      </c>
      <c r="E324" s="22"/>
      <c r="F324" s="5">
        <f t="array" ref="F324">IFERROR(INDEX(Data!$G$2:$G$1823,MATCH('Ratios - Total'!$C324,IF(Data!$A$2:$A$1823='Ratios - Total'!$A324,Data!$C$2:$C$1823,0),0))/INDEX(Data!$D$2:$D$1823,MATCH('Ratios - Total'!$C324,IF(Data!$A$2:$A$1823='Ratios - Total'!$A324,Data!$C$2:$C$1823,0),0)),"Missing Data")</f>
        <v>0</v>
      </c>
      <c r="G324" s="5"/>
      <c r="H324" s="5" t="str">
        <f t="array" ref="H324">IFERROR(INDEX(Data!$H$2:$H$1823,MATCH('Ratios - Total'!$C324,IF(Data!$A$2:$A$1823='Ratios - Total'!$A324,Data!$C$2:$C$1823,0),0))/INDEX(Data!$G$2:$G$1823,MATCH('Ratios - Total'!$C324,IF(Data!$A$2:$A$1823='Ratios - Total'!$A324,Data!$C$2:$C$1823,0),0)),"Missing Data")</f>
        <v>Missing Data</v>
      </c>
      <c r="I324" s="5">
        <f t="array" ref="I324">IFERROR(INDEX(Data!$G$2:$G$1823,MATCH('Ratios - Total'!$C324,IF(Data!$A$2:$A$1823='Ratios - Total'!$A324,Data!$C$2:$C$1823,0),0))/INDEX(Data!$D$2:$D$1823,MATCH('Ratios - Total'!$C324,IF(Data!$A$2:$A$1823='Ratios - Total'!$A324,Data!$C$2:$C$1823,0),0)),"Missing Data")</f>
        <v>0</v>
      </c>
      <c r="J324" s="22"/>
      <c r="K324" s="5">
        <f t="array" ref="K324">IFERROR(INDEX(Data!$E$2:$E$1823,MATCH('Ratios - Total'!$C324,IF(Data!$A$2:$A$1823='Ratios - Total'!$A324,Data!$C$2:$C$1823,0),0))/INDEX(Data!$D$2:$D$1823,MATCH('Ratios - Total'!$C324,IF(Data!$A$2:$A$1823='Ratios - Total'!$A324,Data!$C$2:$C$1823,0),0)),"Missing Data")</f>
        <v>0</v>
      </c>
      <c r="L324" s="5"/>
      <c r="M324" s="5" t="str">
        <f t="array" ref="M324">IFERROR(INDEX(Data!$F$2:$F$1823,MATCH('Ratios - Total'!$C324,IF(Data!$A$2:$A$1823='Ratios - Total'!$A324,Data!$C$2:$C$1823,0),0))/INDEX(Data!$E$2:$E$1823,MATCH('Ratios - Total'!$C324,IF(Data!$A$2:$A$1823='Ratios - Total'!$A324,Data!$C$2:$C$1823,0),0)),"Missing Data")</f>
        <v>Missing Data</v>
      </c>
      <c r="N324" s="5"/>
      <c r="O324" s="5" t="str">
        <f t="array" ref="O324">IFERROR(INDEX(Data!$G$2:$G$1823,MATCH('Ratios - Total'!$C324,IF(Data!$A$2:$A$1823='Ratios - Total'!$A324,Data!$C$2:$C$1823,0),0))/INDEX(Data!$F$2:$F$1823,MATCH('Ratios - Total'!$C324,IF(Data!$A$2:$A$1823='Ratios - Total'!$A324,Data!$C$2:$C$1823,0),0)),"Missing Data")</f>
        <v>Missing Data</v>
      </c>
      <c r="P324" s="5" t="str">
        <f t="array" ref="P324">IFERROR(INDEX(Data!$H$2:$H$1823,MATCH('Ratios - Total'!$C324,IF(Data!$A$2:$A$1823='Ratios - Total'!$A324,Data!$C$2:$C$1823,0),0))/INDEX(Data!$G$2:$G$1823,MATCH('Ratios - Total'!$C324,IF(Data!$A$2:$A$1823='Ratios - Total'!$A324,Data!$C$2:$C$1823,0),0)),"Missing Data")</f>
        <v>Missing Data</v>
      </c>
      <c r="Q324" s="5"/>
      <c r="R324" s="5" t="str">
        <f t="array" ref="R324">IFERROR(INDEX(Data!$L$2:$L$1823,MATCH('Ratios - Total'!$C324,IF(Data!$A$2:$A$1823='Ratios - Total'!$A324,Data!$C$2:$C$1823,0),0))/INDEX(Data!$G$2:$G$1823,MATCH('Ratios - Total'!$C324,IF(Data!$A$2:$A$1823='Ratios - Total'!$A324,Data!$C$2:$C$1823,0),0)),"Missing Data")</f>
        <v>Missing Data</v>
      </c>
      <c r="S324" s="5"/>
      <c r="T324" s="5">
        <f t="array" ref="T324">IFERROR(INDEX(Data!$H$2:$H$1823,MATCH('Ratios - Total'!$C324,IF(Data!$A$2:$A$1823='Ratios - Total'!$A324,Data!$C$2:$C$1823,0),0))/INDEX(Data!$L$2:$L$1823,MATCH('Ratios - Total'!$C324,IF(Data!$A$2:$A$1823='Ratios - Total'!$A324,Data!$C$2:$C$1823,0),0)),"Missing Data")</f>
        <v>26210.21088021835</v>
      </c>
      <c r="U324" s="5">
        <f t="array" ref="U324">IFERROR(INDEX(Data!$K$2:$K$1823,MATCH('Ratios - Total'!$C324,IF(Data!$A$2:$A$1823='Ratios - Total'!$A324,Data!$C$2:$C$1823,0),0))/INDEX(Data!$H$2:$H$1823,MATCH('Ratios - Total'!$C324,IF(Data!$A$2:$A$1823='Ratios - Total'!$A324,Data!$C$2:$C$1823,0),0)),"Missing Data")</f>
        <v>0.52439697503208971</v>
      </c>
      <c r="V324" s="5">
        <f t="array" ref="V324">IFERROR(INDEX(Data!$K$2:$K$1823,MATCH('Ratios - Total'!$C324,IF(Data!$A$2:$A$1823='Ratios - Total'!$A324,Data!$C$2:$C$1823,0),0))/INDEX(Data!$L$2:$L$1823,MATCH('Ratios - Total'!$C324,IF(Data!$A$2:$A$1823='Ratios - Total'!$A324,Data!$C$2:$C$1823,0),0)),"Missing Data")</f>
        <v>13744.555300539669</v>
      </c>
      <c r="W324" s="5">
        <f t="shared" si="5"/>
        <v>12465.655579678682</v>
      </c>
      <c r="X324" s="5" t="str">
        <f t="array" ref="X324">IFERROR(INDEX(Data!$K$2:$K$1823,MATCH('Ratios - Total'!$C324,IF(Data!$A$2:$A$1823='Ratios - Total'!$A324,Data!$C$2:$C$1823,0),0))/INDEX(Data!$G$2:$G$1823,MATCH('Ratios - Total'!$C324,IF(Data!$A$2:$A$1823='Ratios - Total'!$A324,Data!$C$2:$C$1823,0),0)),"Missing Data")</f>
        <v>Missing Data</v>
      </c>
    </row>
    <row r="325" spans="1:24" x14ac:dyDescent="0.25">
      <c r="A325" s="22" t="s">
        <v>24</v>
      </c>
      <c r="B325" s="22" t="s">
        <v>25</v>
      </c>
      <c r="C325" s="22">
        <v>1982</v>
      </c>
      <c r="D325" s="5">
        <f t="array" ref="D325">IFERROR(INDEX(Data!$H$2:$H$1823,MATCH('Ratios - Total'!$C325,IF(Data!$A$2:$A$1823='Ratios - Total'!$A325,Data!$C$2:$C$1823,0),0))/INDEX(Data!$D$2:$D$1823,MATCH('Ratios - Total'!$C325,IF(Data!$A$2:$A$1823='Ratios - Total'!$A325,Data!$C$2:$C$1823,0),0)),"Missing Data")</f>
        <v>412.86170737733875</v>
      </c>
      <c r="E325" s="22"/>
      <c r="F325" s="5">
        <f t="array" ref="F325">IFERROR(INDEX(Data!$G$2:$G$1823,MATCH('Ratios - Total'!$C325,IF(Data!$A$2:$A$1823='Ratios - Total'!$A325,Data!$C$2:$C$1823,0),0))/INDEX(Data!$D$2:$D$1823,MATCH('Ratios - Total'!$C325,IF(Data!$A$2:$A$1823='Ratios - Total'!$A325,Data!$C$2:$C$1823,0),0)),"Missing Data")</f>
        <v>0</v>
      </c>
      <c r="G325" s="5"/>
      <c r="H325" s="5" t="str">
        <f t="array" ref="H325">IFERROR(INDEX(Data!$H$2:$H$1823,MATCH('Ratios - Total'!$C325,IF(Data!$A$2:$A$1823='Ratios - Total'!$A325,Data!$C$2:$C$1823,0),0))/INDEX(Data!$G$2:$G$1823,MATCH('Ratios - Total'!$C325,IF(Data!$A$2:$A$1823='Ratios - Total'!$A325,Data!$C$2:$C$1823,0),0)),"Missing Data")</f>
        <v>Missing Data</v>
      </c>
      <c r="I325" s="5">
        <f t="array" ref="I325">IFERROR(INDEX(Data!$G$2:$G$1823,MATCH('Ratios - Total'!$C325,IF(Data!$A$2:$A$1823='Ratios - Total'!$A325,Data!$C$2:$C$1823,0),0))/INDEX(Data!$D$2:$D$1823,MATCH('Ratios - Total'!$C325,IF(Data!$A$2:$A$1823='Ratios - Total'!$A325,Data!$C$2:$C$1823,0),0)),"Missing Data")</f>
        <v>0</v>
      </c>
      <c r="J325" s="22"/>
      <c r="K325" s="5">
        <f t="array" ref="K325">IFERROR(INDEX(Data!$E$2:$E$1823,MATCH('Ratios - Total'!$C325,IF(Data!$A$2:$A$1823='Ratios - Total'!$A325,Data!$C$2:$C$1823,0),0))/INDEX(Data!$D$2:$D$1823,MATCH('Ratios - Total'!$C325,IF(Data!$A$2:$A$1823='Ratios - Total'!$A325,Data!$C$2:$C$1823,0),0)),"Missing Data")</f>
        <v>0</v>
      </c>
      <c r="L325" s="5"/>
      <c r="M325" s="5" t="str">
        <f t="array" ref="M325">IFERROR(INDEX(Data!$F$2:$F$1823,MATCH('Ratios - Total'!$C325,IF(Data!$A$2:$A$1823='Ratios - Total'!$A325,Data!$C$2:$C$1823,0),0))/INDEX(Data!$E$2:$E$1823,MATCH('Ratios - Total'!$C325,IF(Data!$A$2:$A$1823='Ratios - Total'!$A325,Data!$C$2:$C$1823,0),0)),"Missing Data")</f>
        <v>Missing Data</v>
      </c>
      <c r="N325" s="5"/>
      <c r="O325" s="5" t="str">
        <f t="array" ref="O325">IFERROR(INDEX(Data!$G$2:$G$1823,MATCH('Ratios - Total'!$C325,IF(Data!$A$2:$A$1823='Ratios - Total'!$A325,Data!$C$2:$C$1823,0),0))/INDEX(Data!$F$2:$F$1823,MATCH('Ratios - Total'!$C325,IF(Data!$A$2:$A$1823='Ratios - Total'!$A325,Data!$C$2:$C$1823,0),0)),"Missing Data")</f>
        <v>Missing Data</v>
      </c>
      <c r="P325" s="5" t="str">
        <f t="array" ref="P325">IFERROR(INDEX(Data!$H$2:$H$1823,MATCH('Ratios - Total'!$C325,IF(Data!$A$2:$A$1823='Ratios - Total'!$A325,Data!$C$2:$C$1823,0),0))/INDEX(Data!$G$2:$G$1823,MATCH('Ratios - Total'!$C325,IF(Data!$A$2:$A$1823='Ratios - Total'!$A325,Data!$C$2:$C$1823,0),0)),"Missing Data")</f>
        <v>Missing Data</v>
      </c>
      <c r="Q325" s="5"/>
      <c r="R325" s="5" t="str">
        <f t="array" ref="R325">IFERROR(INDEX(Data!$L$2:$L$1823,MATCH('Ratios - Total'!$C325,IF(Data!$A$2:$A$1823='Ratios - Total'!$A325,Data!$C$2:$C$1823,0),0))/INDEX(Data!$G$2:$G$1823,MATCH('Ratios - Total'!$C325,IF(Data!$A$2:$A$1823='Ratios - Total'!$A325,Data!$C$2:$C$1823,0),0)),"Missing Data")</f>
        <v>Missing Data</v>
      </c>
      <c r="S325" s="5"/>
      <c r="T325" s="5">
        <f t="array" ref="T325">IFERROR(INDEX(Data!$H$2:$H$1823,MATCH('Ratios - Total'!$C325,IF(Data!$A$2:$A$1823='Ratios - Total'!$A325,Data!$C$2:$C$1823,0),0))/INDEX(Data!$L$2:$L$1823,MATCH('Ratios - Total'!$C325,IF(Data!$A$2:$A$1823='Ratios - Total'!$A325,Data!$C$2:$C$1823,0),0)),"Missing Data")</f>
        <v>21796.156908183671</v>
      </c>
      <c r="U325" s="5">
        <f t="array" ref="U325">IFERROR(INDEX(Data!$K$2:$K$1823,MATCH('Ratios - Total'!$C325,IF(Data!$A$2:$A$1823='Ratios - Total'!$A325,Data!$C$2:$C$1823,0),0))/INDEX(Data!$H$2:$H$1823,MATCH('Ratios - Total'!$C325,IF(Data!$A$2:$A$1823='Ratios - Total'!$A325,Data!$C$2:$C$1823,0),0)),"Missing Data")</f>
        <v>0.54510761023393695</v>
      </c>
      <c r="V325" s="5">
        <f t="array" ref="V325">IFERROR(INDEX(Data!$K$2:$K$1823,MATCH('Ratios - Total'!$C325,IF(Data!$A$2:$A$1823='Ratios - Total'!$A325,Data!$C$2:$C$1823,0),0))/INDEX(Data!$L$2:$L$1823,MATCH('Ratios - Total'!$C325,IF(Data!$A$2:$A$1823='Ratios - Total'!$A325,Data!$C$2:$C$1823,0),0)),"Missing Data")</f>
        <v>11881.251004503914</v>
      </c>
      <c r="W325" s="5">
        <f t="shared" si="5"/>
        <v>9914.9059036797571</v>
      </c>
      <c r="X325" s="5" t="str">
        <f t="array" ref="X325">IFERROR(INDEX(Data!$K$2:$K$1823,MATCH('Ratios - Total'!$C325,IF(Data!$A$2:$A$1823='Ratios - Total'!$A325,Data!$C$2:$C$1823,0),0))/INDEX(Data!$G$2:$G$1823,MATCH('Ratios - Total'!$C325,IF(Data!$A$2:$A$1823='Ratios - Total'!$A325,Data!$C$2:$C$1823,0),0)),"Missing Data")</f>
        <v>Missing Data</v>
      </c>
    </row>
    <row r="326" spans="1:24" x14ac:dyDescent="0.25">
      <c r="A326" s="22" t="s">
        <v>26</v>
      </c>
      <c r="B326" s="22" t="s">
        <v>27</v>
      </c>
      <c r="C326" s="22">
        <v>1982</v>
      </c>
      <c r="D326" s="5">
        <f t="array" ref="D326">IFERROR(INDEX(Data!$H$2:$H$1823,MATCH('Ratios - Total'!$C326,IF(Data!$A$2:$A$1823='Ratios - Total'!$A326,Data!$C$2:$C$1823,0),0))/INDEX(Data!$D$2:$D$1823,MATCH('Ratios - Total'!$C326,IF(Data!$A$2:$A$1823='Ratios - Total'!$A326,Data!$C$2:$C$1823,0),0)),"Missing Data")</f>
        <v>404.91659723480046</v>
      </c>
      <c r="E326" s="22"/>
      <c r="F326" s="5">
        <f t="array" ref="F326">IFERROR(INDEX(Data!$G$2:$G$1823,MATCH('Ratios - Total'!$C326,IF(Data!$A$2:$A$1823='Ratios - Total'!$A326,Data!$C$2:$C$1823,0),0))/INDEX(Data!$D$2:$D$1823,MATCH('Ratios - Total'!$C326,IF(Data!$A$2:$A$1823='Ratios - Total'!$A326,Data!$C$2:$C$1823,0),0)),"Missing Data")</f>
        <v>0</v>
      </c>
      <c r="G326" s="5"/>
      <c r="H326" s="5" t="str">
        <f t="array" ref="H326">IFERROR(INDEX(Data!$H$2:$H$1823,MATCH('Ratios - Total'!$C326,IF(Data!$A$2:$A$1823='Ratios - Total'!$A326,Data!$C$2:$C$1823,0),0))/INDEX(Data!$G$2:$G$1823,MATCH('Ratios - Total'!$C326,IF(Data!$A$2:$A$1823='Ratios - Total'!$A326,Data!$C$2:$C$1823,0),0)),"Missing Data")</f>
        <v>Missing Data</v>
      </c>
      <c r="I326" s="5">
        <f t="array" ref="I326">IFERROR(INDEX(Data!$G$2:$G$1823,MATCH('Ratios - Total'!$C326,IF(Data!$A$2:$A$1823='Ratios - Total'!$A326,Data!$C$2:$C$1823,0),0))/INDEX(Data!$D$2:$D$1823,MATCH('Ratios - Total'!$C326,IF(Data!$A$2:$A$1823='Ratios - Total'!$A326,Data!$C$2:$C$1823,0),0)),"Missing Data")</f>
        <v>0</v>
      </c>
      <c r="J326" s="22"/>
      <c r="K326" s="5">
        <f t="array" ref="K326">IFERROR(INDEX(Data!$E$2:$E$1823,MATCH('Ratios - Total'!$C326,IF(Data!$A$2:$A$1823='Ratios - Total'!$A326,Data!$C$2:$C$1823,0),0))/INDEX(Data!$D$2:$D$1823,MATCH('Ratios - Total'!$C326,IF(Data!$A$2:$A$1823='Ratios - Total'!$A326,Data!$C$2:$C$1823,0),0)),"Missing Data")</f>
        <v>0</v>
      </c>
      <c r="L326" s="5"/>
      <c r="M326" s="5" t="str">
        <f t="array" ref="M326">IFERROR(INDEX(Data!$F$2:$F$1823,MATCH('Ratios - Total'!$C326,IF(Data!$A$2:$A$1823='Ratios - Total'!$A326,Data!$C$2:$C$1823,0),0))/INDEX(Data!$E$2:$E$1823,MATCH('Ratios - Total'!$C326,IF(Data!$A$2:$A$1823='Ratios - Total'!$A326,Data!$C$2:$C$1823,0),0)),"Missing Data")</f>
        <v>Missing Data</v>
      </c>
      <c r="N326" s="5"/>
      <c r="O326" s="5" t="str">
        <f t="array" ref="O326">IFERROR(INDEX(Data!$G$2:$G$1823,MATCH('Ratios - Total'!$C326,IF(Data!$A$2:$A$1823='Ratios - Total'!$A326,Data!$C$2:$C$1823,0),0))/INDEX(Data!$F$2:$F$1823,MATCH('Ratios - Total'!$C326,IF(Data!$A$2:$A$1823='Ratios - Total'!$A326,Data!$C$2:$C$1823,0),0)),"Missing Data")</f>
        <v>Missing Data</v>
      </c>
      <c r="P326" s="5" t="str">
        <f t="array" ref="P326">IFERROR(INDEX(Data!$H$2:$H$1823,MATCH('Ratios - Total'!$C326,IF(Data!$A$2:$A$1823='Ratios - Total'!$A326,Data!$C$2:$C$1823,0),0))/INDEX(Data!$G$2:$G$1823,MATCH('Ratios - Total'!$C326,IF(Data!$A$2:$A$1823='Ratios - Total'!$A326,Data!$C$2:$C$1823,0),0)),"Missing Data")</f>
        <v>Missing Data</v>
      </c>
      <c r="Q326" s="5"/>
      <c r="R326" s="5" t="str">
        <f t="array" ref="R326">IFERROR(INDEX(Data!$L$2:$L$1823,MATCH('Ratios - Total'!$C326,IF(Data!$A$2:$A$1823='Ratios - Total'!$A326,Data!$C$2:$C$1823,0),0))/INDEX(Data!$G$2:$G$1823,MATCH('Ratios - Total'!$C326,IF(Data!$A$2:$A$1823='Ratios - Total'!$A326,Data!$C$2:$C$1823,0),0)),"Missing Data")</f>
        <v>Missing Data</v>
      </c>
      <c r="S326" s="5"/>
      <c r="T326" s="5">
        <f t="array" ref="T326">IFERROR(INDEX(Data!$H$2:$H$1823,MATCH('Ratios - Total'!$C326,IF(Data!$A$2:$A$1823='Ratios - Total'!$A326,Data!$C$2:$C$1823,0),0))/INDEX(Data!$L$2:$L$1823,MATCH('Ratios - Total'!$C326,IF(Data!$A$2:$A$1823='Ratios - Total'!$A326,Data!$C$2:$C$1823,0),0)),"Missing Data")</f>
        <v>24527.490917956846</v>
      </c>
      <c r="U326" s="5">
        <f t="array" ref="U326">IFERROR(INDEX(Data!$K$2:$K$1823,MATCH('Ratios - Total'!$C326,IF(Data!$A$2:$A$1823='Ratios - Total'!$A326,Data!$C$2:$C$1823,0),0))/INDEX(Data!$H$2:$H$1823,MATCH('Ratios - Total'!$C326,IF(Data!$A$2:$A$1823='Ratios - Total'!$A326,Data!$C$2:$C$1823,0),0)),"Missing Data")</f>
        <v>0.67385824287960705</v>
      </c>
      <c r="V326" s="5">
        <f t="array" ref="V326">IFERROR(INDEX(Data!$K$2:$K$1823,MATCH('Ratios - Total'!$C326,IF(Data!$A$2:$A$1823='Ratios - Total'!$A326,Data!$C$2:$C$1823,0),0))/INDEX(Data!$L$2:$L$1823,MATCH('Ratios - Total'!$C326,IF(Data!$A$2:$A$1823='Ratios - Total'!$A326,Data!$C$2:$C$1823,0),0)),"Missing Data")</f>
        <v>16528.051932219918</v>
      </c>
      <c r="W326" s="5">
        <f t="shared" si="5"/>
        <v>7999.4389857369279</v>
      </c>
      <c r="X326" s="5" t="str">
        <f t="array" ref="X326">IFERROR(INDEX(Data!$K$2:$K$1823,MATCH('Ratios - Total'!$C326,IF(Data!$A$2:$A$1823='Ratios - Total'!$A326,Data!$C$2:$C$1823,0),0))/INDEX(Data!$G$2:$G$1823,MATCH('Ratios - Total'!$C326,IF(Data!$A$2:$A$1823='Ratios - Total'!$A326,Data!$C$2:$C$1823,0),0)),"Missing Data")</f>
        <v>Missing Data</v>
      </c>
    </row>
    <row r="327" spans="1:24" x14ac:dyDescent="0.25">
      <c r="A327" s="22" t="s">
        <v>28</v>
      </c>
      <c r="B327" s="22" t="s">
        <v>29</v>
      </c>
      <c r="C327" s="22">
        <v>1982</v>
      </c>
      <c r="D327" s="5">
        <f t="array" ref="D327">IFERROR(INDEX(Data!$H$2:$H$1823,MATCH('Ratios - Total'!$C327,IF(Data!$A$2:$A$1823='Ratios - Total'!$A327,Data!$C$2:$C$1823,0),0))/INDEX(Data!$D$2:$D$1823,MATCH('Ratios - Total'!$C327,IF(Data!$A$2:$A$1823='Ratios - Total'!$A327,Data!$C$2:$C$1823,0),0)),"Missing Data")</f>
        <v>398.85018162324036</v>
      </c>
      <c r="E327" s="22"/>
      <c r="F327" s="5">
        <f t="array" ref="F327">IFERROR(INDEX(Data!$G$2:$G$1823,MATCH('Ratios - Total'!$C327,IF(Data!$A$2:$A$1823='Ratios - Total'!$A327,Data!$C$2:$C$1823,0),0))/INDEX(Data!$D$2:$D$1823,MATCH('Ratios - Total'!$C327,IF(Data!$A$2:$A$1823='Ratios - Total'!$A327,Data!$C$2:$C$1823,0),0)),"Missing Data")</f>
        <v>0</v>
      </c>
      <c r="G327" s="5"/>
      <c r="H327" s="5" t="str">
        <f t="array" ref="H327">IFERROR(INDEX(Data!$H$2:$H$1823,MATCH('Ratios - Total'!$C327,IF(Data!$A$2:$A$1823='Ratios - Total'!$A327,Data!$C$2:$C$1823,0),0))/INDEX(Data!$G$2:$G$1823,MATCH('Ratios - Total'!$C327,IF(Data!$A$2:$A$1823='Ratios - Total'!$A327,Data!$C$2:$C$1823,0),0)),"Missing Data")</f>
        <v>Missing Data</v>
      </c>
      <c r="I327" s="5">
        <f t="array" ref="I327">IFERROR(INDEX(Data!$G$2:$G$1823,MATCH('Ratios - Total'!$C327,IF(Data!$A$2:$A$1823='Ratios - Total'!$A327,Data!$C$2:$C$1823,0),0))/INDEX(Data!$D$2:$D$1823,MATCH('Ratios - Total'!$C327,IF(Data!$A$2:$A$1823='Ratios - Total'!$A327,Data!$C$2:$C$1823,0),0)),"Missing Data")</f>
        <v>0</v>
      </c>
      <c r="J327" s="22"/>
      <c r="K327" s="5">
        <f t="array" ref="K327">IFERROR(INDEX(Data!$E$2:$E$1823,MATCH('Ratios - Total'!$C327,IF(Data!$A$2:$A$1823='Ratios - Total'!$A327,Data!$C$2:$C$1823,0),0))/INDEX(Data!$D$2:$D$1823,MATCH('Ratios - Total'!$C327,IF(Data!$A$2:$A$1823='Ratios - Total'!$A327,Data!$C$2:$C$1823,0),0)),"Missing Data")</f>
        <v>0</v>
      </c>
      <c r="L327" s="5"/>
      <c r="M327" s="5" t="str">
        <f t="array" ref="M327">IFERROR(INDEX(Data!$F$2:$F$1823,MATCH('Ratios - Total'!$C327,IF(Data!$A$2:$A$1823='Ratios - Total'!$A327,Data!$C$2:$C$1823,0),0))/INDEX(Data!$E$2:$E$1823,MATCH('Ratios - Total'!$C327,IF(Data!$A$2:$A$1823='Ratios - Total'!$A327,Data!$C$2:$C$1823,0),0)),"Missing Data")</f>
        <v>Missing Data</v>
      </c>
      <c r="N327" s="5"/>
      <c r="O327" s="5" t="str">
        <f t="array" ref="O327">IFERROR(INDEX(Data!$G$2:$G$1823,MATCH('Ratios - Total'!$C327,IF(Data!$A$2:$A$1823='Ratios - Total'!$A327,Data!$C$2:$C$1823,0),0))/INDEX(Data!$F$2:$F$1823,MATCH('Ratios - Total'!$C327,IF(Data!$A$2:$A$1823='Ratios - Total'!$A327,Data!$C$2:$C$1823,0),0)),"Missing Data")</f>
        <v>Missing Data</v>
      </c>
      <c r="P327" s="5" t="str">
        <f t="array" ref="P327">IFERROR(INDEX(Data!$H$2:$H$1823,MATCH('Ratios - Total'!$C327,IF(Data!$A$2:$A$1823='Ratios - Total'!$A327,Data!$C$2:$C$1823,0),0))/INDEX(Data!$G$2:$G$1823,MATCH('Ratios - Total'!$C327,IF(Data!$A$2:$A$1823='Ratios - Total'!$A327,Data!$C$2:$C$1823,0),0)),"Missing Data")</f>
        <v>Missing Data</v>
      </c>
      <c r="Q327" s="5"/>
      <c r="R327" s="5" t="str">
        <f t="array" ref="R327">IFERROR(INDEX(Data!$L$2:$L$1823,MATCH('Ratios - Total'!$C327,IF(Data!$A$2:$A$1823='Ratios - Total'!$A327,Data!$C$2:$C$1823,0),0))/INDEX(Data!$G$2:$G$1823,MATCH('Ratios - Total'!$C327,IF(Data!$A$2:$A$1823='Ratios - Total'!$A327,Data!$C$2:$C$1823,0),0)),"Missing Data")</f>
        <v>Missing Data</v>
      </c>
      <c r="S327" s="5"/>
      <c r="T327" s="5">
        <f t="array" ref="T327">IFERROR(INDEX(Data!$H$2:$H$1823,MATCH('Ratios - Total'!$C327,IF(Data!$A$2:$A$1823='Ratios - Total'!$A327,Data!$C$2:$C$1823,0),0))/INDEX(Data!$L$2:$L$1823,MATCH('Ratios - Total'!$C327,IF(Data!$A$2:$A$1823='Ratios - Total'!$A327,Data!$C$2:$C$1823,0),0)),"Missing Data")</f>
        <v>22000.113295190618</v>
      </c>
      <c r="U327" s="5">
        <f t="array" ref="U327">IFERROR(INDEX(Data!$K$2:$K$1823,MATCH('Ratios - Total'!$C327,IF(Data!$A$2:$A$1823='Ratios - Total'!$A327,Data!$C$2:$C$1823,0),0))/INDEX(Data!$H$2:$H$1823,MATCH('Ratios - Total'!$C327,IF(Data!$A$2:$A$1823='Ratios - Total'!$A327,Data!$C$2:$C$1823,0),0)),"Missing Data")</f>
        <v>0.59962720924483992</v>
      </c>
      <c r="V327" s="5">
        <f t="array" ref="V327">IFERROR(INDEX(Data!$K$2:$K$1823,MATCH('Ratios - Total'!$C327,IF(Data!$A$2:$A$1823='Ratios - Total'!$A327,Data!$C$2:$C$1823,0),0))/INDEX(Data!$L$2:$L$1823,MATCH('Ratios - Total'!$C327,IF(Data!$A$2:$A$1823='Ratios - Total'!$A327,Data!$C$2:$C$1823,0),0)),"Missing Data")</f>
        <v>13191.866538265451</v>
      </c>
      <c r="W327" s="5">
        <f t="shared" si="5"/>
        <v>8808.2467569251676</v>
      </c>
      <c r="X327" s="5" t="str">
        <f t="array" ref="X327">IFERROR(INDEX(Data!$K$2:$K$1823,MATCH('Ratios - Total'!$C327,IF(Data!$A$2:$A$1823='Ratios - Total'!$A327,Data!$C$2:$C$1823,0),0))/INDEX(Data!$G$2:$G$1823,MATCH('Ratios - Total'!$C327,IF(Data!$A$2:$A$1823='Ratios - Total'!$A327,Data!$C$2:$C$1823,0),0)),"Missing Data")</f>
        <v>Missing Data</v>
      </c>
    </row>
    <row r="328" spans="1:24" x14ac:dyDescent="0.25">
      <c r="A328" s="22" t="s">
        <v>30</v>
      </c>
      <c r="B328" s="22" t="s">
        <v>31</v>
      </c>
      <c r="C328" s="22">
        <v>1982</v>
      </c>
      <c r="D328" s="5">
        <f t="array" ref="D328">IFERROR(INDEX(Data!$H$2:$H$1823,MATCH('Ratios - Total'!$C328,IF(Data!$A$2:$A$1823='Ratios - Total'!$A328,Data!$C$2:$C$1823,0),0))/INDEX(Data!$D$2:$D$1823,MATCH('Ratios - Total'!$C328,IF(Data!$A$2:$A$1823='Ratios - Total'!$A328,Data!$C$2:$C$1823,0),0)),"Missing Data")</f>
        <v>457.98678205891707</v>
      </c>
      <c r="E328" s="22"/>
      <c r="F328" s="5">
        <f t="array" ref="F328">IFERROR(INDEX(Data!$G$2:$G$1823,MATCH('Ratios - Total'!$C328,IF(Data!$A$2:$A$1823='Ratios - Total'!$A328,Data!$C$2:$C$1823,0),0))/INDEX(Data!$D$2:$D$1823,MATCH('Ratios - Total'!$C328,IF(Data!$A$2:$A$1823='Ratios - Total'!$A328,Data!$C$2:$C$1823,0),0)),"Missing Data")</f>
        <v>0</v>
      </c>
      <c r="G328" s="5"/>
      <c r="H328" s="5" t="str">
        <f t="array" ref="H328">IFERROR(INDEX(Data!$H$2:$H$1823,MATCH('Ratios - Total'!$C328,IF(Data!$A$2:$A$1823='Ratios - Total'!$A328,Data!$C$2:$C$1823,0),0))/INDEX(Data!$G$2:$G$1823,MATCH('Ratios - Total'!$C328,IF(Data!$A$2:$A$1823='Ratios - Total'!$A328,Data!$C$2:$C$1823,0),0)),"Missing Data")</f>
        <v>Missing Data</v>
      </c>
      <c r="I328" s="5">
        <f t="array" ref="I328">IFERROR(INDEX(Data!$G$2:$G$1823,MATCH('Ratios - Total'!$C328,IF(Data!$A$2:$A$1823='Ratios - Total'!$A328,Data!$C$2:$C$1823,0),0))/INDEX(Data!$D$2:$D$1823,MATCH('Ratios - Total'!$C328,IF(Data!$A$2:$A$1823='Ratios - Total'!$A328,Data!$C$2:$C$1823,0),0)),"Missing Data")</f>
        <v>0</v>
      </c>
      <c r="J328" s="22"/>
      <c r="K328" s="5">
        <f t="array" ref="K328">IFERROR(INDEX(Data!$E$2:$E$1823,MATCH('Ratios - Total'!$C328,IF(Data!$A$2:$A$1823='Ratios - Total'!$A328,Data!$C$2:$C$1823,0),0))/INDEX(Data!$D$2:$D$1823,MATCH('Ratios - Total'!$C328,IF(Data!$A$2:$A$1823='Ratios - Total'!$A328,Data!$C$2:$C$1823,0),0)),"Missing Data")</f>
        <v>0</v>
      </c>
      <c r="L328" s="5"/>
      <c r="M328" s="5" t="str">
        <f t="array" ref="M328">IFERROR(INDEX(Data!$F$2:$F$1823,MATCH('Ratios - Total'!$C328,IF(Data!$A$2:$A$1823='Ratios - Total'!$A328,Data!$C$2:$C$1823,0),0))/INDEX(Data!$E$2:$E$1823,MATCH('Ratios - Total'!$C328,IF(Data!$A$2:$A$1823='Ratios - Total'!$A328,Data!$C$2:$C$1823,0),0)),"Missing Data")</f>
        <v>Missing Data</v>
      </c>
      <c r="N328" s="5"/>
      <c r="O328" s="5" t="str">
        <f t="array" ref="O328">IFERROR(INDEX(Data!$G$2:$G$1823,MATCH('Ratios - Total'!$C328,IF(Data!$A$2:$A$1823='Ratios - Total'!$A328,Data!$C$2:$C$1823,0),0))/INDEX(Data!$F$2:$F$1823,MATCH('Ratios - Total'!$C328,IF(Data!$A$2:$A$1823='Ratios - Total'!$A328,Data!$C$2:$C$1823,0),0)),"Missing Data")</f>
        <v>Missing Data</v>
      </c>
      <c r="P328" s="5" t="str">
        <f t="array" ref="P328">IFERROR(INDEX(Data!$H$2:$H$1823,MATCH('Ratios - Total'!$C328,IF(Data!$A$2:$A$1823='Ratios - Total'!$A328,Data!$C$2:$C$1823,0),0))/INDEX(Data!$G$2:$G$1823,MATCH('Ratios - Total'!$C328,IF(Data!$A$2:$A$1823='Ratios - Total'!$A328,Data!$C$2:$C$1823,0),0)),"Missing Data")</f>
        <v>Missing Data</v>
      </c>
      <c r="Q328" s="5"/>
      <c r="R328" s="5" t="str">
        <f t="array" ref="R328">IFERROR(INDEX(Data!$L$2:$L$1823,MATCH('Ratios - Total'!$C328,IF(Data!$A$2:$A$1823='Ratios - Total'!$A328,Data!$C$2:$C$1823,0),0))/INDEX(Data!$G$2:$G$1823,MATCH('Ratios - Total'!$C328,IF(Data!$A$2:$A$1823='Ratios - Total'!$A328,Data!$C$2:$C$1823,0),0)),"Missing Data")</f>
        <v>Missing Data</v>
      </c>
      <c r="S328" s="5"/>
      <c r="T328" s="5">
        <f t="array" ref="T328">IFERROR(INDEX(Data!$H$2:$H$1823,MATCH('Ratios - Total'!$C328,IF(Data!$A$2:$A$1823='Ratios - Total'!$A328,Data!$C$2:$C$1823,0),0))/INDEX(Data!$L$2:$L$1823,MATCH('Ratios - Total'!$C328,IF(Data!$A$2:$A$1823='Ratios - Total'!$A328,Data!$C$2:$C$1823,0),0)),"Missing Data")</f>
        <v>29982.189620392444</v>
      </c>
      <c r="U328" s="5">
        <f t="array" ref="U328">IFERROR(INDEX(Data!$K$2:$K$1823,MATCH('Ratios - Total'!$C328,IF(Data!$A$2:$A$1823='Ratios - Total'!$A328,Data!$C$2:$C$1823,0),0))/INDEX(Data!$H$2:$H$1823,MATCH('Ratios - Total'!$C328,IF(Data!$A$2:$A$1823='Ratios - Total'!$A328,Data!$C$2:$C$1823,0),0)),"Missing Data")</f>
        <v>0.61389895656312377</v>
      </c>
      <c r="V328" s="5">
        <f t="array" ref="V328">IFERROR(INDEX(Data!$K$2:$K$1823,MATCH('Ratios - Total'!$C328,IF(Data!$A$2:$A$1823='Ratios - Total'!$A328,Data!$C$2:$C$1823,0),0))/INDEX(Data!$L$2:$L$1823,MATCH('Ratios - Total'!$C328,IF(Data!$A$2:$A$1823='Ratios - Total'!$A328,Data!$C$2:$C$1823,0),0)),"Missing Data")</f>
        <v>18406.03492343664</v>
      </c>
      <c r="W328" s="5">
        <f t="shared" si="5"/>
        <v>11576.154696955804</v>
      </c>
      <c r="X328" s="5" t="str">
        <f t="array" ref="X328">IFERROR(INDEX(Data!$K$2:$K$1823,MATCH('Ratios - Total'!$C328,IF(Data!$A$2:$A$1823='Ratios - Total'!$A328,Data!$C$2:$C$1823,0),0))/INDEX(Data!$G$2:$G$1823,MATCH('Ratios - Total'!$C328,IF(Data!$A$2:$A$1823='Ratios - Total'!$A328,Data!$C$2:$C$1823,0),0)),"Missing Data")</f>
        <v>Missing Data</v>
      </c>
    </row>
    <row r="329" spans="1:24" x14ac:dyDescent="0.25">
      <c r="A329" s="22" t="s">
        <v>32</v>
      </c>
      <c r="B329" s="22" t="s">
        <v>33</v>
      </c>
      <c r="C329" s="22">
        <v>1982</v>
      </c>
      <c r="D329" s="5">
        <f t="array" ref="D329">IFERROR(INDEX(Data!$H$2:$H$1823,MATCH('Ratios - Total'!$C329,IF(Data!$A$2:$A$1823='Ratios - Total'!$A329,Data!$C$2:$C$1823,0),0))/INDEX(Data!$D$2:$D$1823,MATCH('Ratios - Total'!$C329,IF(Data!$A$2:$A$1823='Ratios - Total'!$A329,Data!$C$2:$C$1823,0),0)),"Missing Data")</f>
        <v>456.58785665768943</v>
      </c>
      <c r="E329" s="22"/>
      <c r="F329" s="5">
        <f t="array" ref="F329">IFERROR(INDEX(Data!$G$2:$G$1823,MATCH('Ratios - Total'!$C329,IF(Data!$A$2:$A$1823='Ratios - Total'!$A329,Data!$C$2:$C$1823,0),0))/INDEX(Data!$D$2:$D$1823,MATCH('Ratios - Total'!$C329,IF(Data!$A$2:$A$1823='Ratios - Total'!$A329,Data!$C$2:$C$1823,0),0)),"Missing Data")</f>
        <v>0</v>
      </c>
      <c r="G329" s="5"/>
      <c r="H329" s="5" t="str">
        <f t="array" ref="H329">IFERROR(INDEX(Data!$H$2:$H$1823,MATCH('Ratios - Total'!$C329,IF(Data!$A$2:$A$1823='Ratios - Total'!$A329,Data!$C$2:$C$1823,0),0))/INDEX(Data!$G$2:$G$1823,MATCH('Ratios - Total'!$C329,IF(Data!$A$2:$A$1823='Ratios - Total'!$A329,Data!$C$2:$C$1823,0),0)),"Missing Data")</f>
        <v>Missing Data</v>
      </c>
      <c r="I329" s="5">
        <f t="array" ref="I329">IFERROR(INDEX(Data!$G$2:$G$1823,MATCH('Ratios - Total'!$C329,IF(Data!$A$2:$A$1823='Ratios - Total'!$A329,Data!$C$2:$C$1823,0),0))/INDEX(Data!$D$2:$D$1823,MATCH('Ratios - Total'!$C329,IF(Data!$A$2:$A$1823='Ratios - Total'!$A329,Data!$C$2:$C$1823,0),0)),"Missing Data")</f>
        <v>0</v>
      </c>
      <c r="J329" s="22"/>
      <c r="K329" s="5">
        <f t="array" ref="K329">IFERROR(INDEX(Data!$E$2:$E$1823,MATCH('Ratios - Total'!$C329,IF(Data!$A$2:$A$1823='Ratios - Total'!$A329,Data!$C$2:$C$1823,0),0))/INDEX(Data!$D$2:$D$1823,MATCH('Ratios - Total'!$C329,IF(Data!$A$2:$A$1823='Ratios - Total'!$A329,Data!$C$2:$C$1823,0),0)),"Missing Data")</f>
        <v>0</v>
      </c>
      <c r="L329" s="5"/>
      <c r="M329" s="5" t="str">
        <f t="array" ref="M329">IFERROR(INDEX(Data!$F$2:$F$1823,MATCH('Ratios - Total'!$C329,IF(Data!$A$2:$A$1823='Ratios - Total'!$A329,Data!$C$2:$C$1823,0),0))/INDEX(Data!$E$2:$E$1823,MATCH('Ratios - Total'!$C329,IF(Data!$A$2:$A$1823='Ratios - Total'!$A329,Data!$C$2:$C$1823,0),0)),"Missing Data")</f>
        <v>Missing Data</v>
      </c>
      <c r="N329" s="5"/>
      <c r="O329" s="5" t="str">
        <f t="array" ref="O329">IFERROR(INDEX(Data!$G$2:$G$1823,MATCH('Ratios - Total'!$C329,IF(Data!$A$2:$A$1823='Ratios - Total'!$A329,Data!$C$2:$C$1823,0),0))/INDEX(Data!$F$2:$F$1823,MATCH('Ratios - Total'!$C329,IF(Data!$A$2:$A$1823='Ratios - Total'!$A329,Data!$C$2:$C$1823,0),0)),"Missing Data")</f>
        <v>Missing Data</v>
      </c>
      <c r="P329" s="5" t="str">
        <f t="array" ref="P329">IFERROR(INDEX(Data!$H$2:$H$1823,MATCH('Ratios - Total'!$C329,IF(Data!$A$2:$A$1823='Ratios - Total'!$A329,Data!$C$2:$C$1823,0),0))/INDEX(Data!$G$2:$G$1823,MATCH('Ratios - Total'!$C329,IF(Data!$A$2:$A$1823='Ratios - Total'!$A329,Data!$C$2:$C$1823,0),0)),"Missing Data")</f>
        <v>Missing Data</v>
      </c>
      <c r="Q329" s="5"/>
      <c r="R329" s="5" t="str">
        <f t="array" ref="R329">IFERROR(INDEX(Data!$L$2:$L$1823,MATCH('Ratios - Total'!$C329,IF(Data!$A$2:$A$1823='Ratios - Total'!$A329,Data!$C$2:$C$1823,0),0))/INDEX(Data!$G$2:$G$1823,MATCH('Ratios - Total'!$C329,IF(Data!$A$2:$A$1823='Ratios - Total'!$A329,Data!$C$2:$C$1823,0),0)),"Missing Data")</f>
        <v>Missing Data</v>
      </c>
      <c r="S329" s="5"/>
      <c r="T329" s="5">
        <f t="array" ref="T329">IFERROR(INDEX(Data!$H$2:$H$1823,MATCH('Ratios - Total'!$C329,IF(Data!$A$2:$A$1823='Ratios - Total'!$A329,Data!$C$2:$C$1823,0),0))/INDEX(Data!$L$2:$L$1823,MATCH('Ratios - Total'!$C329,IF(Data!$A$2:$A$1823='Ratios - Total'!$A329,Data!$C$2:$C$1823,0),0)),"Missing Data")</f>
        <v>26217.196383378665</v>
      </c>
      <c r="U329" s="5">
        <f t="array" ref="U329">IFERROR(INDEX(Data!$K$2:$K$1823,MATCH('Ratios - Total'!$C329,IF(Data!$A$2:$A$1823='Ratios - Total'!$A329,Data!$C$2:$C$1823,0),0))/INDEX(Data!$H$2:$H$1823,MATCH('Ratios - Total'!$C329,IF(Data!$A$2:$A$1823='Ratios - Total'!$A329,Data!$C$2:$C$1823,0),0)),"Missing Data")</f>
        <v>0.55586476816715258</v>
      </c>
      <c r="V329" s="5">
        <f t="array" ref="V329">IFERROR(INDEX(Data!$K$2:$K$1823,MATCH('Ratios - Total'!$C329,IF(Data!$A$2:$A$1823='Ratios - Total'!$A329,Data!$C$2:$C$1823,0),0))/INDEX(Data!$L$2:$L$1823,MATCH('Ratios - Total'!$C329,IF(Data!$A$2:$A$1823='Ratios - Total'!$A329,Data!$C$2:$C$1823,0),0)),"Missing Data")</f>
        <v>14573.215789639493</v>
      </c>
      <c r="W329" s="5">
        <f t="shared" si="5"/>
        <v>11643.980593739172</v>
      </c>
      <c r="X329" s="5" t="str">
        <f t="array" ref="X329">IFERROR(INDEX(Data!$K$2:$K$1823,MATCH('Ratios - Total'!$C329,IF(Data!$A$2:$A$1823='Ratios - Total'!$A329,Data!$C$2:$C$1823,0),0))/INDEX(Data!$G$2:$G$1823,MATCH('Ratios - Total'!$C329,IF(Data!$A$2:$A$1823='Ratios - Total'!$A329,Data!$C$2:$C$1823,0),0)),"Missing Data")</f>
        <v>Missing Data</v>
      </c>
    </row>
    <row r="330" spans="1:24" x14ac:dyDescent="0.25">
      <c r="A330" s="22" t="s">
        <v>34</v>
      </c>
      <c r="B330" s="22" t="s">
        <v>35</v>
      </c>
      <c r="C330" s="22">
        <v>1982</v>
      </c>
      <c r="D330" s="5">
        <f t="array" ref="D330">IFERROR(INDEX(Data!$H$2:$H$1823,MATCH('Ratios - Total'!$C330,IF(Data!$A$2:$A$1823='Ratios - Total'!$A330,Data!$C$2:$C$1823,0),0))/INDEX(Data!$D$2:$D$1823,MATCH('Ratios - Total'!$C330,IF(Data!$A$2:$A$1823='Ratios - Total'!$A330,Data!$C$2:$C$1823,0),0)),"Missing Data")</f>
        <v>500.01625654821879</v>
      </c>
      <c r="E330" s="22"/>
      <c r="F330" s="5">
        <f t="array" ref="F330">IFERROR(INDEX(Data!$G$2:$G$1823,MATCH('Ratios - Total'!$C330,IF(Data!$A$2:$A$1823='Ratios - Total'!$A330,Data!$C$2:$C$1823,0),0))/INDEX(Data!$D$2:$D$1823,MATCH('Ratios - Total'!$C330,IF(Data!$A$2:$A$1823='Ratios - Total'!$A330,Data!$C$2:$C$1823,0),0)),"Missing Data")</f>
        <v>0</v>
      </c>
      <c r="G330" s="5"/>
      <c r="H330" s="5" t="str">
        <f t="array" ref="H330">IFERROR(INDEX(Data!$H$2:$H$1823,MATCH('Ratios - Total'!$C330,IF(Data!$A$2:$A$1823='Ratios - Total'!$A330,Data!$C$2:$C$1823,0),0))/INDEX(Data!$G$2:$G$1823,MATCH('Ratios - Total'!$C330,IF(Data!$A$2:$A$1823='Ratios - Total'!$A330,Data!$C$2:$C$1823,0),0)),"Missing Data")</f>
        <v>Missing Data</v>
      </c>
      <c r="I330" s="5">
        <f t="array" ref="I330">IFERROR(INDEX(Data!$G$2:$G$1823,MATCH('Ratios - Total'!$C330,IF(Data!$A$2:$A$1823='Ratios - Total'!$A330,Data!$C$2:$C$1823,0),0))/INDEX(Data!$D$2:$D$1823,MATCH('Ratios - Total'!$C330,IF(Data!$A$2:$A$1823='Ratios - Total'!$A330,Data!$C$2:$C$1823,0),0)),"Missing Data")</f>
        <v>0</v>
      </c>
      <c r="J330" s="22"/>
      <c r="K330" s="5">
        <f t="array" ref="K330">IFERROR(INDEX(Data!$E$2:$E$1823,MATCH('Ratios - Total'!$C330,IF(Data!$A$2:$A$1823='Ratios - Total'!$A330,Data!$C$2:$C$1823,0),0))/INDEX(Data!$D$2:$D$1823,MATCH('Ratios - Total'!$C330,IF(Data!$A$2:$A$1823='Ratios - Total'!$A330,Data!$C$2:$C$1823,0),0)),"Missing Data")</f>
        <v>0</v>
      </c>
      <c r="L330" s="5"/>
      <c r="M330" s="5" t="str">
        <f t="array" ref="M330">IFERROR(INDEX(Data!$F$2:$F$1823,MATCH('Ratios - Total'!$C330,IF(Data!$A$2:$A$1823='Ratios - Total'!$A330,Data!$C$2:$C$1823,0),0))/INDEX(Data!$E$2:$E$1823,MATCH('Ratios - Total'!$C330,IF(Data!$A$2:$A$1823='Ratios - Total'!$A330,Data!$C$2:$C$1823,0),0)),"Missing Data")</f>
        <v>Missing Data</v>
      </c>
      <c r="N330" s="5"/>
      <c r="O330" s="5" t="str">
        <f t="array" ref="O330">IFERROR(INDEX(Data!$G$2:$G$1823,MATCH('Ratios - Total'!$C330,IF(Data!$A$2:$A$1823='Ratios - Total'!$A330,Data!$C$2:$C$1823,0),0))/INDEX(Data!$F$2:$F$1823,MATCH('Ratios - Total'!$C330,IF(Data!$A$2:$A$1823='Ratios - Total'!$A330,Data!$C$2:$C$1823,0),0)),"Missing Data")</f>
        <v>Missing Data</v>
      </c>
      <c r="P330" s="5" t="str">
        <f t="array" ref="P330">IFERROR(INDEX(Data!$H$2:$H$1823,MATCH('Ratios - Total'!$C330,IF(Data!$A$2:$A$1823='Ratios - Total'!$A330,Data!$C$2:$C$1823,0),0))/INDEX(Data!$G$2:$G$1823,MATCH('Ratios - Total'!$C330,IF(Data!$A$2:$A$1823='Ratios - Total'!$A330,Data!$C$2:$C$1823,0),0)),"Missing Data")</f>
        <v>Missing Data</v>
      </c>
      <c r="Q330" s="5"/>
      <c r="R330" s="5" t="str">
        <f t="array" ref="R330">IFERROR(INDEX(Data!$L$2:$L$1823,MATCH('Ratios - Total'!$C330,IF(Data!$A$2:$A$1823='Ratios - Total'!$A330,Data!$C$2:$C$1823,0),0))/INDEX(Data!$G$2:$G$1823,MATCH('Ratios - Total'!$C330,IF(Data!$A$2:$A$1823='Ratios - Total'!$A330,Data!$C$2:$C$1823,0),0)),"Missing Data")</f>
        <v>Missing Data</v>
      </c>
      <c r="S330" s="5"/>
      <c r="T330" s="5">
        <f t="array" ref="T330">IFERROR(INDEX(Data!$H$2:$H$1823,MATCH('Ratios - Total'!$C330,IF(Data!$A$2:$A$1823='Ratios - Total'!$A330,Data!$C$2:$C$1823,0),0))/INDEX(Data!$L$2:$L$1823,MATCH('Ratios - Total'!$C330,IF(Data!$A$2:$A$1823='Ratios - Total'!$A330,Data!$C$2:$C$1823,0),0)),"Missing Data")</f>
        <v>27075.800138740462</v>
      </c>
      <c r="U330" s="5">
        <f t="array" ref="U330">IFERROR(INDEX(Data!$K$2:$K$1823,MATCH('Ratios - Total'!$C330,IF(Data!$A$2:$A$1823='Ratios - Total'!$A330,Data!$C$2:$C$1823,0),0))/INDEX(Data!$H$2:$H$1823,MATCH('Ratios - Total'!$C330,IF(Data!$A$2:$A$1823='Ratios - Total'!$A330,Data!$C$2:$C$1823,0),0)),"Missing Data")</f>
        <v>0.54254990578654694</v>
      </c>
      <c r="V330" s="5">
        <f t="array" ref="V330">IFERROR(INDEX(Data!$K$2:$K$1823,MATCH('Ratios - Total'!$C330,IF(Data!$A$2:$A$1823='Ratios - Total'!$A330,Data!$C$2:$C$1823,0),0))/INDEX(Data!$L$2:$L$1823,MATCH('Ratios - Total'!$C330,IF(Data!$A$2:$A$1823='Ratios - Total'!$A330,Data!$C$2:$C$1823,0),0)),"Missing Data")</f>
        <v>14689.972814369012</v>
      </c>
      <c r="W330" s="5">
        <f t="shared" si="5"/>
        <v>12385.82732437145</v>
      </c>
      <c r="X330" s="5" t="str">
        <f t="array" ref="X330">IFERROR(INDEX(Data!$K$2:$K$1823,MATCH('Ratios - Total'!$C330,IF(Data!$A$2:$A$1823='Ratios - Total'!$A330,Data!$C$2:$C$1823,0),0))/INDEX(Data!$G$2:$G$1823,MATCH('Ratios - Total'!$C330,IF(Data!$A$2:$A$1823='Ratios - Total'!$A330,Data!$C$2:$C$1823,0),0)),"Missing Data")</f>
        <v>Missing Data</v>
      </c>
    </row>
    <row r="331" spans="1:24" x14ac:dyDescent="0.25">
      <c r="A331" s="22" t="s">
        <v>36</v>
      </c>
      <c r="B331" s="22" t="s">
        <v>37</v>
      </c>
      <c r="C331" s="22">
        <v>1982</v>
      </c>
      <c r="D331" s="5">
        <f t="array" ref="D331">IFERROR(INDEX(Data!$H$2:$H$1823,MATCH('Ratios - Total'!$C331,IF(Data!$A$2:$A$1823='Ratios - Total'!$A331,Data!$C$2:$C$1823,0),0))/INDEX(Data!$D$2:$D$1823,MATCH('Ratios - Total'!$C331,IF(Data!$A$2:$A$1823='Ratios - Total'!$A331,Data!$C$2:$C$1823,0),0)),"Missing Data")</f>
        <v>480.60037805986741</v>
      </c>
      <c r="E331" s="22"/>
      <c r="F331" s="5">
        <f t="array" ref="F331">IFERROR(INDEX(Data!$G$2:$G$1823,MATCH('Ratios - Total'!$C331,IF(Data!$A$2:$A$1823='Ratios - Total'!$A331,Data!$C$2:$C$1823,0),0))/INDEX(Data!$D$2:$D$1823,MATCH('Ratios - Total'!$C331,IF(Data!$A$2:$A$1823='Ratios - Total'!$A331,Data!$C$2:$C$1823,0),0)),"Missing Data")</f>
        <v>0</v>
      </c>
      <c r="G331" s="5"/>
      <c r="H331" s="5" t="str">
        <f t="array" ref="H331">IFERROR(INDEX(Data!$H$2:$H$1823,MATCH('Ratios - Total'!$C331,IF(Data!$A$2:$A$1823='Ratios - Total'!$A331,Data!$C$2:$C$1823,0),0))/INDEX(Data!$G$2:$G$1823,MATCH('Ratios - Total'!$C331,IF(Data!$A$2:$A$1823='Ratios - Total'!$A331,Data!$C$2:$C$1823,0),0)),"Missing Data")</f>
        <v>Missing Data</v>
      </c>
      <c r="I331" s="5">
        <f t="array" ref="I331">IFERROR(INDEX(Data!$G$2:$G$1823,MATCH('Ratios - Total'!$C331,IF(Data!$A$2:$A$1823='Ratios - Total'!$A331,Data!$C$2:$C$1823,0),0))/INDEX(Data!$D$2:$D$1823,MATCH('Ratios - Total'!$C331,IF(Data!$A$2:$A$1823='Ratios - Total'!$A331,Data!$C$2:$C$1823,0),0)),"Missing Data")</f>
        <v>0</v>
      </c>
      <c r="J331" s="22"/>
      <c r="K331" s="5">
        <f t="array" ref="K331">IFERROR(INDEX(Data!$E$2:$E$1823,MATCH('Ratios - Total'!$C331,IF(Data!$A$2:$A$1823='Ratios - Total'!$A331,Data!$C$2:$C$1823,0),0))/INDEX(Data!$D$2:$D$1823,MATCH('Ratios - Total'!$C331,IF(Data!$A$2:$A$1823='Ratios - Total'!$A331,Data!$C$2:$C$1823,0),0)),"Missing Data")</f>
        <v>0</v>
      </c>
      <c r="L331" s="5"/>
      <c r="M331" s="5" t="str">
        <f t="array" ref="M331">IFERROR(INDEX(Data!$F$2:$F$1823,MATCH('Ratios - Total'!$C331,IF(Data!$A$2:$A$1823='Ratios - Total'!$A331,Data!$C$2:$C$1823,0),0))/INDEX(Data!$E$2:$E$1823,MATCH('Ratios - Total'!$C331,IF(Data!$A$2:$A$1823='Ratios - Total'!$A331,Data!$C$2:$C$1823,0),0)),"Missing Data")</f>
        <v>Missing Data</v>
      </c>
      <c r="N331" s="5"/>
      <c r="O331" s="5" t="str">
        <f t="array" ref="O331">IFERROR(INDEX(Data!$G$2:$G$1823,MATCH('Ratios - Total'!$C331,IF(Data!$A$2:$A$1823='Ratios - Total'!$A331,Data!$C$2:$C$1823,0),0))/INDEX(Data!$F$2:$F$1823,MATCH('Ratios - Total'!$C331,IF(Data!$A$2:$A$1823='Ratios - Total'!$A331,Data!$C$2:$C$1823,0),0)),"Missing Data")</f>
        <v>Missing Data</v>
      </c>
      <c r="P331" s="5" t="str">
        <f t="array" ref="P331">IFERROR(INDEX(Data!$H$2:$H$1823,MATCH('Ratios - Total'!$C331,IF(Data!$A$2:$A$1823='Ratios - Total'!$A331,Data!$C$2:$C$1823,0),0))/INDEX(Data!$G$2:$G$1823,MATCH('Ratios - Total'!$C331,IF(Data!$A$2:$A$1823='Ratios - Total'!$A331,Data!$C$2:$C$1823,0),0)),"Missing Data")</f>
        <v>Missing Data</v>
      </c>
      <c r="Q331" s="5"/>
      <c r="R331" s="5" t="str">
        <f t="array" ref="R331">IFERROR(INDEX(Data!$L$2:$L$1823,MATCH('Ratios - Total'!$C331,IF(Data!$A$2:$A$1823='Ratios - Total'!$A331,Data!$C$2:$C$1823,0),0))/INDEX(Data!$G$2:$G$1823,MATCH('Ratios - Total'!$C331,IF(Data!$A$2:$A$1823='Ratios - Total'!$A331,Data!$C$2:$C$1823,0),0)),"Missing Data")</f>
        <v>Missing Data</v>
      </c>
      <c r="S331" s="5"/>
      <c r="T331" s="5">
        <f t="array" ref="T331">IFERROR(INDEX(Data!$H$2:$H$1823,MATCH('Ratios - Total'!$C331,IF(Data!$A$2:$A$1823='Ratios - Total'!$A331,Data!$C$2:$C$1823,0),0))/INDEX(Data!$L$2:$L$1823,MATCH('Ratios - Total'!$C331,IF(Data!$A$2:$A$1823='Ratios - Total'!$A331,Data!$C$2:$C$1823,0),0)),"Missing Data")</f>
        <v>23809.465679093853</v>
      </c>
      <c r="U331" s="5">
        <f t="array" ref="U331">IFERROR(INDEX(Data!$K$2:$K$1823,MATCH('Ratios - Total'!$C331,IF(Data!$A$2:$A$1823='Ratios - Total'!$A331,Data!$C$2:$C$1823,0),0))/INDEX(Data!$H$2:$H$1823,MATCH('Ratios - Total'!$C331,IF(Data!$A$2:$A$1823='Ratios - Total'!$A331,Data!$C$2:$C$1823,0),0)),"Missing Data")</f>
        <v>0.56650168803861756</v>
      </c>
      <c r="V331" s="5">
        <f t="array" ref="V331">IFERROR(INDEX(Data!$K$2:$K$1823,MATCH('Ratios - Total'!$C331,IF(Data!$A$2:$A$1823='Ratios - Total'!$A331,Data!$C$2:$C$1823,0),0))/INDEX(Data!$L$2:$L$1823,MATCH('Ratios - Total'!$C331,IF(Data!$A$2:$A$1823='Ratios - Total'!$A331,Data!$C$2:$C$1823,0),0)),"Missing Data")</f>
        <v>13488.102498504199</v>
      </c>
      <c r="W331" s="5">
        <f t="shared" si="5"/>
        <v>10321.363180589655</v>
      </c>
      <c r="X331" s="5" t="str">
        <f t="array" ref="X331">IFERROR(INDEX(Data!$K$2:$K$1823,MATCH('Ratios - Total'!$C331,IF(Data!$A$2:$A$1823='Ratios - Total'!$A331,Data!$C$2:$C$1823,0),0))/INDEX(Data!$G$2:$G$1823,MATCH('Ratios - Total'!$C331,IF(Data!$A$2:$A$1823='Ratios - Total'!$A331,Data!$C$2:$C$1823,0),0)),"Missing Data")</f>
        <v>Missing Data</v>
      </c>
    </row>
    <row r="332" spans="1:24" x14ac:dyDescent="0.25">
      <c r="A332" s="22" t="s">
        <v>38</v>
      </c>
      <c r="B332" s="22" t="s">
        <v>39</v>
      </c>
      <c r="C332" s="22">
        <v>1982</v>
      </c>
      <c r="D332" s="5">
        <f t="array" ref="D332">IFERROR(INDEX(Data!$H$2:$H$1823,MATCH('Ratios - Total'!$C332,IF(Data!$A$2:$A$1823='Ratios - Total'!$A332,Data!$C$2:$C$1823,0),0))/INDEX(Data!$D$2:$D$1823,MATCH('Ratios - Total'!$C332,IF(Data!$A$2:$A$1823='Ratios - Total'!$A332,Data!$C$2:$C$1823,0),0)),"Missing Data")</f>
        <v>322.40979364720403</v>
      </c>
      <c r="E332" s="22"/>
      <c r="F332" s="5">
        <f t="array" ref="F332">IFERROR(INDEX(Data!$G$2:$G$1823,MATCH('Ratios - Total'!$C332,IF(Data!$A$2:$A$1823='Ratios - Total'!$A332,Data!$C$2:$C$1823,0),0))/INDEX(Data!$D$2:$D$1823,MATCH('Ratios - Total'!$C332,IF(Data!$A$2:$A$1823='Ratios - Total'!$A332,Data!$C$2:$C$1823,0),0)),"Missing Data")</f>
        <v>0</v>
      </c>
      <c r="G332" s="5"/>
      <c r="H332" s="5" t="str">
        <f t="array" ref="H332">IFERROR(INDEX(Data!$H$2:$H$1823,MATCH('Ratios - Total'!$C332,IF(Data!$A$2:$A$1823='Ratios - Total'!$A332,Data!$C$2:$C$1823,0),0))/INDEX(Data!$G$2:$G$1823,MATCH('Ratios - Total'!$C332,IF(Data!$A$2:$A$1823='Ratios - Total'!$A332,Data!$C$2:$C$1823,0),0)),"Missing Data")</f>
        <v>Missing Data</v>
      </c>
      <c r="I332" s="5">
        <f t="array" ref="I332">IFERROR(INDEX(Data!$G$2:$G$1823,MATCH('Ratios - Total'!$C332,IF(Data!$A$2:$A$1823='Ratios - Total'!$A332,Data!$C$2:$C$1823,0),0))/INDEX(Data!$D$2:$D$1823,MATCH('Ratios - Total'!$C332,IF(Data!$A$2:$A$1823='Ratios - Total'!$A332,Data!$C$2:$C$1823,0),0)),"Missing Data")</f>
        <v>0</v>
      </c>
      <c r="J332" s="22"/>
      <c r="K332" s="5">
        <f t="array" ref="K332">IFERROR(INDEX(Data!$E$2:$E$1823,MATCH('Ratios - Total'!$C332,IF(Data!$A$2:$A$1823='Ratios - Total'!$A332,Data!$C$2:$C$1823,0),0))/INDEX(Data!$D$2:$D$1823,MATCH('Ratios - Total'!$C332,IF(Data!$A$2:$A$1823='Ratios - Total'!$A332,Data!$C$2:$C$1823,0),0)),"Missing Data")</f>
        <v>0</v>
      </c>
      <c r="L332" s="5"/>
      <c r="M332" s="5" t="str">
        <f t="array" ref="M332">IFERROR(INDEX(Data!$F$2:$F$1823,MATCH('Ratios - Total'!$C332,IF(Data!$A$2:$A$1823='Ratios - Total'!$A332,Data!$C$2:$C$1823,0),0))/INDEX(Data!$E$2:$E$1823,MATCH('Ratios - Total'!$C332,IF(Data!$A$2:$A$1823='Ratios - Total'!$A332,Data!$C$2:$C$1823,0),0)),"Missing Data")</f>
        <v>Missing Data</v>
      </c>
      <c r="N332" s="5"/>
      <c r="O332" s="5" t="str">
        <f t="array" ref="O332">IFERROR(INDEX(Data!$G$2:$G$1823,MATCH('Ratios - Total'!$C332,IF(Data!$A$2:$A$1823='Ratios - Total'!$A332,Data!$C$2:$C$1823,0),0))/INDEX(Data!$F$2:$F$1823,MATCH('Ratios - Total'!$C332,IF(Data!$A$2:$A$1823='Ratios - Total'!$A332,Data!$C$2:$C$1823,0),0)),"Missing Data")</f>
        <v>Missing Data</v>
      </c>
      <c r="P332" s="5" t="str">
        <f t="array" ref="P332">IFERROR(INDEX(Data!$H$2:$H$1823,MATCH('Ratios - Total'!$C332,IF(Data!$A$2:$A$1823='Ratios - Total'!$A332,Data!$C$2:$C$1823,0),0))/INDEX(Data!$G$2:$G$1823,MATCH('Ratios - Total'!$C332,IF(Data!$A$2:$A$1823='Ratios - Total'!$A332,Data!$C$2:$C$1823,0),0)),"Missing Data")</f>
        <v>Missing Data</v>
      </c>
      <c r="Q332" s="5"/>
      <c r="R332" s="5" t="str">
        <f t="array" ref="R332">IFERROR(INDEX(Data!$L$2:$L$1823,MATCH('Ratios - Total'!$C332,IF(Data!$A$2:$A$1823='Ratios - Total'!$A332,Data!$C$2:$C$1823,0),0))/INDEX(Data!$G$2:$G$1823,MATCH('Ratios - Total'!$C332,IF(Data!$A$2:$A$1823='Ratios - Total'!$A332,Data!$C$2:$C$1823,0),0)),"Missing Data")</f>
        <v>Missing Data</v>
      </c>
      <c r="S332" s="5"/>
      <c r="T332" s="5">
        <f t="array" ref="T332">IFERROR(INDEX(Data!$H$2:$H$1823,MATCH('Ratios - Total'!$C332,IF(Data!$A$2:$A$1823='Ratios - Total'!$A332,Data!$C$2:$C$1823,0),0))/INDEX(Data!$L$2:$L$1823,MATCH('Ratios - Total'!$C332,IF(Data!$A$2:$A$1823='Ratios - Total'!$A332,Data!$C$2:$C$1823,0),0)),"Missing Data")</f>
        <v>19793.000533333332</v>
      </c>
      <c r="U332" s="5">
        <f t="array" ref="U332">IFERROR(INDEX(Data!$K$2:$K$1823,MATCH('Ratios - Total'!$C332,IF(Data!$A$2:$A$1823='Ratios - Total'!$A332,Data!$C$2:$C$1823,0),0))/INDEX(Data!$H$2:$H$1823,MATCH('Ratios - Total'!$C332,IF(Data!$A$2:$A$1823='Ratios - Total'!$A332,Data!$C$2:$C$1823,0),0)),"Missing Data")</f>
        <v>0.66868542633091355</v>
      </c>
      <c r="V332" s="5">
        <f t="array" ref="V332">IFERROR(INDEX(Data!$K$2:$K$1823,MATCH('Ratios - Total'!$C332,IF(Data!$A$2:$A$1823='Ratios - Total'!$A332,Data!$C$2:$C$1823,0),0))/INDEX(Data!$L$2:$L$1823,MATCH('Ratios - Total'!$C332,IF(Data!$A$2:$A$1823='Ratios - Total'!$A332,Data!$C$2:$C$1823,0),0)),"Missing Data")</f>
        <v>13235.290999999999</v>
      </c>
      <c r="W332" s="5">
        <f t="shared" si="5"/>
        <v>6557.7095333333327</v>
      </c>
      <c r="X332" s="5" t="str">
        <f t="array" ref="X332">IFERROR(INDEX(Data!$K$2:$K$1823,MATCH('Ratios - Total'!$C332,IF(Data!$A$2:$A$1823='Ratios - Total'!$A332,Data!$C$2:$C$1823,0),0))/INDEX(Data!$G$2:$G$1823,MATCH('Ratios - Total'!$C332,IF(Data!$A$2:$A$1823='Ratios - Total'!$A332,Data!$C$2:$C$1823,0),0)),"Missing Data")</f>
        <v>Missing Data</v>
      </c>
    </row>
    <row r="333" spans="1:24" x14ac:dyDescent="0.25">
      <c r="A333" s="22" t="s">
        <v>40</v>
      </c>
      <c r="B333" s="22" t="s">
        <v>41</v>
      </c>
      <c r="C333" s="22">
        <v>1982</v>
      </c>
      <c r="D333" s="5">
        <f t="array" ref="D333">IFERROR(INDEX(Data!$H$2:$H$1823,MATCH('Ratios - Total'!$C333,IF(Data!$A$2:$A$1823='Ratios - Total'!$A333,Data!$C$2:$C$1823,0),0))/INDEX(Data!$D$2:$D$1823,MATCH('Ratios - Total'!$C333,IF(Data!$A$2:$A$1823='Ratios - Total'!$A333,Data!$C$2:$C$1823,0),0)),"Missing Data")</f>
        <v>484.35339815728912</v>
      </c>
      <c r="E333" s="22"/>
      <c r="F333" s="5">
        <f t="array" ref="F333">IFERROR(INDEX(Data!$G$2:$G$1823,MATCH('Ratios - Total'!$C333,IF(Data!$A$2:$A$1823='Ratios - Total'!$A333,Data!$C$2:$C$1823,0),0))/INDEX(Data!$D$2:$D$1823,MATCH('Ratios - Total'!$C333,IF(Data!$A$2:$A$1823='Ratios - Total'!$A333,Data!$C$2:$C$1823,0),0)),"Missing Data")</f>
        <v>0</v>
      </c>
      <c r="G333" s="5"/>
      <c r="H333" s="5" t="str">
        <f t="array" ref="H333">IFERROR(INDEX(Data!$H$2:$H$1823,MATCH('Ratios - Total'!$C333,IF(Data!$A$2:$A$1823='Ratios - Total'!$A333,Data!$C$2:$C$1823,0),0))/INDEX(Data!$G$2:$G$1823,MATCH('Ratios - Total'!$C333,IF(Data!$A$2:$A$1823='Ratios - Total'!$A333,Data!$C$2:$C$1823,0),0)),"Missing Data")</f>
        <v>Missing Data</v>
      </c>
      <c r="I333" s="5">
        <f t="array" ref="I333">IFERROR(INDEX(Data!$G$2:$G$1823,MATCH('Ratios - Total'!$C333,IF(Data!$A$2:$A$1823='Ratios - Total'!$A333,Data!$C$2:$C$1823,0),0))/INDEX(Data!$D$2:$D$1823,MATCH('Ratios - Total'!$C333,IF(Data!$A$2:$A$1823='Ratios - Total'!$A333,Data!$C$2:$C$1823,0),0)),"Missing Data")</f>
        <v>0</v>
      </c>
      <c r="J333" s="22"/>
      <c r="K333" s="5">
        <f t="array" ref="K333">IFERROR(INDEX(Data!$E$2:$E$1823,MATCH('Ratios - Total'!$C333,IF(Data!$A$2:$A$1823='Ratios - Total'!$A333,Data!$C$2:$C$1823,0),0))/INDEX(Data!$D$2:$D$1823,MATCH('Ratios - Total'!$C333,IF(Data!$A$2:$A$1823='Ratios - Total'!$A333,Data!$C$2:$C$1823,0),0)),"Missing Data")</f>
        <v>0</v>
      </c>
      <c r="L333" s="5"/>
      <c r="M333" s="5" t="str">
        <f t="array" ref="M333">IFERROR(INDEX(Data!$F$2:$F$1823,MATCH('Ratios - Total'!$C333,IF(Data!$A$2:$A$1823='Ratios - Total'!$A333,Data!$C$2:$C$1823,0),0))/INDEX(Data!$E$2:$E$1823,MATCH('Ratios - Total'!$C333,IF(Data!$A$2:$A$1823='Ratios - Total'!$A333,Data!$C$2:$C$1823,0),0)),"Missing Data")</f>
        <v>Missing Data</v>
      </c>
      <c r="N333" s="5"/>
      <c r="O333" s="5" t="str">
        <f t="array" ref="O333">IFERROR(INDEX(Data!$G$2:$G$1823,MATCH('Ratios - Total'!$C333,IF(Data!$A$2:$A$1823='Ratios - Total'!$A333,Data!$C$2:$C$1823,0),0))/INDEX(Data!$F$2:$F$1823,MATCH('Ratios - Total'!$C333,IF(Data!$A$2:$A$1823='Ratios - Total'!$A333,Data!$C$2:$C$1823,0),0)),"Missing Data")</f>
        <v>Missing Data</v>
      </c>
      <c r="P333" s="5" t="str">
        <f t="array" ref="P333">IFERROR(INDEX(Data!$H$2:$H$1823,MATCH('Ratios - Total'!$C333,IF(Data!$A$2:$A$1823='Ratios - Total'!$A333,Data!$C$2:$C$1823,0),0))/INDEX(Data!$G$2:$G$1823,MATCH('Ratios - Total'!$C333,IF(Data!$A$2:$A$1823='Ratios - Total'!$A333,Data!$C$2:$C$1823,0),0)),"Missing Data")</f>
        <v>Missing Data</v>
      </c>
      <c r="Q333" s="5"/>
      <c r="R333" s="5" t="str">
        <f t="array" ref="R333">IFERROR(INDEX(Data!$L$2:$L$1823,MATCH('Ratios - Total'!$C333,IF(Data!$A$2:$A$1823='Ratios - Total'!$A333,Data!$C$2:$C$1823,0),0))/INDEX(Data!$G$2:$G$1823,MATCH('Ratios - Total'!$C333,IF(Data!$A$2:$A$1823='Ratios - Total'!$A333,Data!$C$2:$C$1823,0),0)),"Missing Data")</f>
        <v>Missing Data</v>
      </c>
      <c r="S333" s="5"/>
      <c r="T333" s="5">
        <f t="array" ref="T333">IFERROR(INDEX(Data!$H$2:$H$1823,MATCH('Ratios - Total'!$C333,IF(Data!$A$2:$A$1823='Ratios - Total'!$A333,Data!$C$2:$C$1823,0),0))/INDEX(Data!$L$2:$L$1823,MATCH('Ratios - Total'!$C333,IF(Data!$A$2:$A$1823='Ratios - Total'!$A333,Data!$C$2:$C$1823,0),0)),"Missing Data")</f>
        <v>25315.524814774788</v>
      </c>
      <c r="U333" s="5">
        <f t="array" ref="U333">IFERROR(INDEX(Data!$K$2:$K$1823,MATCH('Ratios - Total'!$C333,IF(Data!$A$2:$A$1823='Ratios - Total'!$A333,Data!$C$2:$C$1823,0),0))/INDEX(Data!$H$2:$H$1823,MATCH('Ratios - Total'!$C333,IF(Data!$A$2:$A$1823='Ratios - Total'!$A333,Data!$C$2:$C$1823,0),0)),"Missing Data")</f>
        <v>0.5404553937780201</v>
      </c>
      <c r="V333" s="5">
        <f t="array" ref="V333">IFERROR(INDEX(Data!$K$2:$K$1823,MATCH('Ratios - Total'!$C333,IF(Data!$A$2:$A$1823='Ratios - Total'!$A333,Data!$C$2:$C$1823,0),0))/INDEX(Data!$L$2:$L$1823,MATCH('Ratios - Total'!$C333,IF(Data!$A$2:$A$1823='Ratios - Total'!$A333,Data!$C$2:$C$1823,0),0)),"Missing Data")</f>
        <v>13681.911932466348</v>
      </c>
      <c r="W333" s="5">
        <f t="shared" si="5"/>
        <v>11633.61288230844</v>
      </c>
      <c r="X333" s="5" t="str">
        <f t="array" ref="X333">IFERROR(INDEX(Data!$K$2:$K$1823,MATCH('Ratios - Total'!$C333,IF(Data!$A$2:$A$1823='Ratios - Total'!$A333,Data!$C$2:$C$1823,0),0))/INDEX(Data!$G$2:$G$1823,MATCH('Ratios - Total'!$C333,IF(Data!$A$2:$A$1823='Ratios - Total'!$A333,Data!$C$2:$C$1823,0),0)),"Missing Data")</f>
        <v>Missing Data</v>
      </c>
    </row>
    <row r="334" spans="1:24" x14ac:dyDescent="0.25">
      <c r="A334" s="22" t="s">
        <v>42</v>
      </c>
      <c r="B334" s="22" t="s">
        <v>43</v>
      </c>
      <c r="C334" s="22">
        <v>1982</v>
      </c>
      <c r="D334" s="5">
        <f t="array" ref="D334">IFERROR(INDEX(Data!$H$2:$H$1823,MATCH('Ratios - Total'!$C334,IF(Data!$A$2:$A$1823='Ratios - Total'!$A334,Data!$C$2:$C$1823,0),0))/INDEX(Data!$D$2:$D$1823,MATCH('Ratios - Total'!$C334,IF(Data!$A$2:$A$1823='Ratios - Total'!$A334,Data!$C$2:$C$1823,0),0)),"Missing Data")</f>
        <v>410.84982884410164</v>
      </c>
      <c r="E334" s="22"/>
      <c r="F334" s="5">
        <f t="array" ref="F334">IFERROR(INDEX(Data!$G$2:$G$1823,MATCH('Ratios - Total'!$C334,IF(Data!$A$2:$A$1823='Ratios - Total'!$A334,Data!$C$2:$C$1823,0),0))/INDEX(Data!$D$2:$D$1823,MATCH('Ratios - Total'!$C334,IF(Data!$A$2:$A$1823='Ratios - Total'!$A334,Data!$C$2:$C$1823,0),0)),"Missing Data")</f>
        <v>0</v>
      </c>
      <c r="G334" s="5"/>
      <c r="H334" s="5" t="str">
        <f t="array" ref="H334">IFERROR(INDEX(Data!$H$2:$H$1823,MATCH('Ratios - Total'!$C334,IF(Data!$A$2:$A$1823='Ratios - Total'!$A334,Data!$C$2:$C$1823,0),0))/INDEX(Data!$G$2:$G$1823,MATCH('Ratios - Total'!$C334,IF(Data!$A$2:$A$1823='Ratios - Total'!$A334,Data!$C$2:$C$1823,0),0)),"Missing Data")</f>
        <v>Missing Data</v>
      </c>
      <c r="I334" s="5">
        <f t="array" ref="I334">IFERROR(INDEX(Data!$G$2:$G$1823,MATCH('Ratios - Total'!$C334,IF(Data!$A$2:$A$1823='Ratios - Total'!$A334,Data!$C$2:$C$1823,0),0))/INDEX(Data!$D$2:$D$1823,MATCH('Ratios - Total'!$C334,IF(Data!$A$2:$A$1823='Ratios - Total'!$A334,Data!$C$2:$C$1823,0),0)),"Missing Data")</f>
        <v>0</v>
      </c>
      <c r="J334" s="22"/>
      <c r="K334" s="5">
        <f t="array" ref="K334">IFERROR(INDEX(Data!$E$2:$E$1823,MATCH('Ratios - Total'!$C334,IF(Data!$A$2:$A$1823='Ratios - Total'!$A334,Data!$C$2:$C$1823,0),0))/INDEX(Data!$D$2:$D$1823,MATCH('Ratios - Total'!$C334,IF(Data!$A$2:$A$1823='Ratios - Total'!$A334,Data!$C$2:$C$1823,0),0)),"Missing Data")</f>
        <v>0</v>
      </c>
      <c r="L334" s="5"/>
      <c r="M334" s="5" t="str">
        <f t="array" ref="M334">IFERROR(INDEX(Data!$F$2:$F$1823,MATCH('Ratios - Total'!$C334,IF(Data!$A$2:$A$1823='Ratios - Total'!$A334,Data!$C$2:$C$1823,0),0))/INDEX(Data!$E$2:$E$1823,MATCH('Ratios - Total'!$C334,IF(Data!$A$2:$A$1823='Ratios - Total'!$A334,Data!$C$2:$C$1823,0),0)),"Missing Data")</f>
        <v>Missing Data</v>
      </c>
      <c r="N334" s="5"/>
      <c r="O334" s="5" t="str">
        <f t="array" ref="O334">IFERROR(INDEX(Data!$G$2:$G$1823,MATCH('Ratios - Total'!$C334,IF(Data!$A$2:$A$1823='Ratios - Total'!$A334,Data!$C$2:$C$1823,0),0))/INDEX(Data!$F$2:$F$1823,MATCH('Ratios - Total'!$C334,IF(Data!$A$2:$A$1823='Ratios - Total'!$A334,Data!$C$2:$C$1823,0),0)),"Missing Data")</f>
        <v>Missing Data</v>
      </c>
      <c r="P334" s="5" t="str">
        <f t="array" ref="P334">IFERROR(INDEX(Data!$H$2:$H$1823,MATCH('Ratios - Total'!$C334,IF(Data!$A$2:$A$1823='Ratios - Total'!$A334,Data!$C$2:$C$1823,0),0))/INDEX(Data!$G$2:$G$1823,MATCH('Ratios - Total'!$C334,IF(Data!$A$2:$A$1823='Ratios - Total'!$A334,Data!$C$2:$C$1823,0),0)),"Missing Data")</f>
        <v>Missing Data</v>
      </c>
      <c r="Q334" s="5"/>
      <c r="R334" s="5" t="str">
        <f t="array" ref="R334">IFERROR(INDEX(Data!$L$2:$L$1823,MATCH('Ratios - Total'!$C334,IF(Data!$A$2:$A$1823='Ratios - Total'!$A334,Data!$C$2:$C$1823,0),0))/INDEX(Data!$G$2:$G$1823,MATCH('Ratios - Total'!$C334,IF(Data!$A$2:$A$1823='Ratios - Total'!$A334,Data!$C$2:$C$1823,0),0)),"Missing Data")</f>
        <v>Missing Data</v>
      </c>
      <c r="S334" s="5"/>
      <c r="T334" s="5">
        <f t="array" ref="T334">IFERROR(INDEX(Data!$H$2:$H$1823,MATCH('Ratios - Total'!$C334,IF(Data!$A$2:$A$1823='Ratios - Total'!$A334,Data!$C$2:$C$1823,0),0))/INDEX(Data!$L$2:$L$1823,MATCH('Ratios - Total'!$C334,IF(Data!$A$2:$A$1823='Ratios - Total'!$A334,Data!$C$2:$C$1823,0),0)),"Missing Data")</f>
        <v>20409.318066602569</v>
      </c>
      <c r="U334" s="5">
        <f t="array" ref="U334">IFERROR(INDEX(Data!$K$2:$K$1823,MATCH('Ratios - Total'!$C334,IF(Data!$A$2:$A$1823='Ratios - Total'!$A334,Data!$C$2:$C$1823,0),0))/INDEX(Data!$H$2:$H$1823,MATCH('Ratios - Total'!$C334,IF(Data!$A$2:$A$1823='Ratios - Total'!$A334,Data!$C$2:$C$1823,0),0)),"Missing Data")</f>
        <v>0.59024019082443679</v>
      </c>
      <c r="V334" s="5">
        <f t="array" ref="V334">IFERROR(INDEX(Data!$K$2:$K$1823,MATCH('Ratios - Total'!$C334,IF(Data!$A$2:$A$1823='Ratios - Total'!$A334,Data!$C$2:$C$1823,0),0))/INDEX(Data!$L$2:$L$1823,MATCH('Ratios - Total'!$C334,IF(Data!$A$2:$A$1823='Ratios - Total'!$A334,Data!$C$2:$C$1823,0),0)),"Missing Data")</f>
        <v>12046.399790228126</v>
      </c>
      <c r="W334" s="5">
        <f t="shared" si="5"/>
        <v>8362.9182763744429</v>
      </c>
      <c r="X334" s="5" t="str">
        <f t="array" ref="X334">IFERROR(INDEX(Data!$K$2:$K$1823,MATCH('Ratios - Total'!$C334,IF(Data!$A$2:$A$1823='Ratios - Total'!$A334,Data!$C$2:$C$1823,0),0))/INDEX(Data!$G$2:$G$1823,MATCH('Ratios - Total'!$C334,IF(Data!$A$2:$A$1823='Ratios - Total'!$A334,Data!$C$2:$C$1823,0),0)),"Missing Data")</f>
        <v>Missing Data</v>
      </c>
    </row>
    <row r="335" spans="1:24" x14ac:dyDescent="0.25">
      <c r="A335" s="22" t="s">
        <v>44</v>
      </c>
      <c r="B335" s="22" t="s">
        <v>45</v>
      </c>
      <c r="C335" s="22">
        <v>1982</v>
      </c>
      <c r="D335" s="5">
        <f t="array" ref="D335">IFERROR(INDEX(Data!$H$2:$H$1823,MATCH('Ratios - Total'!$C335,IF(Data!$A$2:$A$1823='Ratios - Total'!$A335,Data!$C$2:$C$1823,0),0))/INDEX(Data!$D$2:$D$1823,MATCH('Ratios - Total'!$C335,IF(Data!$A$2:$A$1823='Ratios - Total'!$A335,Data!$C$2:$C$1823,0),0)),"Missing Data")</f>
        <v>495.92953970921263</v>
      </c>
      <c r="E335" s="22"/>
      <c r="F335" s="5">
        <f t="array" ref="F335">IFERROR(INDEX(Data!$G$2:$G$1823,MATCH('Ratios - Total'!$C335,IF(Data!$A$2:$A$1823='Ratios - Total'!$A335,Data!$C$2:$C$1823,0),0))/INDEX(Data!$D$2:$D$1823,MATCH('Ratios - Total'!$C335,IF(Data!$A$2:$A$1823='Ratios - Total'!$A335,Data!$C$2:$C$1823,0),0)),"Missing Data")</f>
        <v>0</v>
      </c>
      <c r="G335" s="5"/>
      <c r="H335" s="5" t="str">
        <f t="array" ref="H335">IFERROR(INDEX(Data!$H$2:$H$1823,MATCH('Ratios - Total'!$C335,IF(Data!$A$2:$A$1823='Ratios - Total'!$A335,Data!$C$2:$C$1823,0),0))/INDEX(Data!$G$2:$G$1823,MATCH('Ratios - Total'!$C335,IF(Data!$A$2:$A$1823='Ratios - Total'!$A335,Data!$C$2:$C$1823,0),0)),"Missing Data")</f>
        <v>Missing Data</v>
      </c>
      <c r="I335" s="5">
        <f t="array" ref="I335">IFERROR(INDEX(Data!$G$2:$G$1823,MATCH('Ratios - Total'!$C335,IF(Data!$A$2:$A$1823='Ratios - Total'!$A335,Data!$C$2:$C$1823,0),0))/INDEX(Data!$D$2:$D$1823,MATCH('Ratios - Total'!$C335,IF(Data!$A$2:$A$1823='Ratios - Total'!$A335,Data!$C$2:$C$1823,0),0)),"Missing Data")</f>
        <v>0</v>
      </c>
      <c r="J335" s="22"/>
      <c r="K335" s="5">
        <f t="array" ref="K335">IFERROR(INDEX(Data!$E$2:$E$1823,MATCH('Ratios - Total'!$C335,IF(Data!$A$2:$A$1823='Ratios - Total'!$A335,Data!$C$2:$C$1823,0),0))/INDEX(Data!$D$2:$D$1823,MATCH('Ratios - Total'!$C335,IF(Data!$A$2:$A$1823='Ratios - Total'!$A335,Data!$C$2:$C$1823,0),0)),"Missing Data")</f>
        <v>0</v>
      </c>
      <c r="L335" s="5"/>
      <c r="M335" s="5" t="str">
        <f t="array" ref="M335">IFERROR(INDEX(Data!$F$2:$F$1823,MATCH('Ratios - Total'!$C335,IF(Data!$A$2:$A$1823='Ratios - Total'!$A335,Data!$C$2:$C$1823,0),0))/INDEX(Data!$E$2:$E$1823,MATCH('Ratios - Total'!$C335,IF(Data!$A$2:$A$1823='Ratios - Total'!$A335,Data!$C$2:$C$1823,0),0)),"Missing Data")</f>
        <v>Missing Data</v>
      </c>
      <c r="N335" s="5"/>
      <c r="O335" s="5" t="str">
        <f t="array" ref="O335">IFERROR(INDEX(Data!$G$2:$G$1823,MATCH('Ratios - Total'!$C335,IF(Data!$A$2:$A$1823='Ratios - Total'!$A335,Data!$C$2:$C$1823,0),0))/INDEX(Data!$F$2:$F$1823,MATCH('Ratios - Total'!$C335,IF(Data!$A$2:$A$1823='Ratios - Total'!$A335,Data!$C$2:$C$1823,0),0)),"Missing Data")</f>
        <v>Missing Data</v>
      </c>
      <c r="P335" s="5" t="str">
        <f t="array" ref="P335">IFERROR(INDEX(Data!$H$2:$H$1823,MATCH('Ratios - Total'!$C335,IF(Data!$A$2:$A$1823='Ratios - Total'!$A335,Data!$C$2:$C$1823,0),0))/INDEX(Data!$G$2:$G$1823,MATCH('Ratios - Total'!$C335,IF(Data!$A$2:$A$1823='Ratios - Total'!$A335,Data!$C$2:$C$1823,0),0)),"Missing Data")</f>
        <v>Missing Data</v>
      </c>
      <c r="Q335" s="5"/>
      <c r="R335" s="5" t="str">
        <f t="array" ref="R335">IFERROR(INDEX(Data!$L$2:$L$1823,MATCH('Ratios - Total'!$C335,IF(Data!$A$2:$A$1823='Ratios - Total'!$A335,Data!$C$2:$C$1823,0),0))/INDEX(Data!$G$2:$G$1823,MATCH('Ratios - Total'!$C335,IF(Data!$A$2:$A$1823='Ratios - Total'!$A335,Data!$C$2:$C$1823,0),0)),"Missing Data")</f>
        <v>Missing Data</v>
      </c>
      <c r="S335" s="5"/>
      <c r="T335" s="5">
        <f t="array" ref="T335">IFERROR(INDEX(Data!$H$2:$H$1823,MATCH('Ratios - Total'!$C335,IF(Data!$A$2:$A$1823='Ratios - Total'!$A335,Data!$C$2:$C$1823,0),0))/INDEX(Data!$L$2:$L$1823,MATCH('Ratios - Total'!$C335,IF(Data!$A$2:$A$1823='Ratios - Total'!$A335,Data!$C$2:$C$1823,0),0)),"Missing Data")</f>
        <v>29305.831176356962</v>
      </c>
      <c r="U335" s="5">
        <f t="array" ref="U335">IFERROR(INDEX(Data!$K$2:$K$1823,MATCH('Ratios - Total'!$C335,IF(Data!$A$2:$A$1823='Ratios - Total'!$A335,Data!$C$2:$C$1823,0),0))/INDEX(Data!$H$2:$H$1823,MATCH('Ratios - Total'!$C335,IF(Data!$A$2:$A$1823='Ratios - Total'!$A335,Data!$C$2:$C$1823,0),0)),"Missing Data")</f>
        <v>0.64575202367197382</v>
      </c>
      <c r="V335" s="5">
        <f t="array" ref="V335">IFERROR(INDEX(Data!$K$2:$K$1823,MATCH('Ratios - Total'!$C335,IF(Data!$A$2:$A$1823='Ratios - Total'!$A335,Data!$C$2:$C$1823,0),0))/INDEX(Data!$L$2:$L$1823,MATCH('Ratios - Total'!$C335,IF(Data!$A$2:$A$1823='Ratios - Total'!$A335,Data!$C$2:$C$1823,0),0)),"Missing Data")</f>
        <v>18924.29978752173</v>
      </c>
      <c r="W335" s="5">
        <f t="shared" si="5"/>
        <v>10381.531388835232</v>
      </c>
      <c r="X335" s="5" t="str">
        <f t="array" ref="X335">IFERROR(INDEX(Data!$K$2:$K$1823,MATCH('Ratios - Total'!$C335,IF(Data!$A$2:$A$1823='Ratios - Total'!$A335,Data!$C$2:$C$1823,0),0))/INDEX(Data!$G$2:$G$1823,MATCH('Ratios - Total'!$C335,IF(Data!$A$2:$A$1823='Ratios - Total'!$A335,Data!$C$2:$C$1823,0),0)),"Missing Data")</f>
        <v>Missing Data</v>
      </c>
    </row>
    <row r="336" spans="1:24" x14ac:dyDescent="0.25">
      <c r="A336" s="22" t="s">
        <v>46</v>
      </c>
      <c r="B336" s="22" t="s">
        <v>47</v>
      </c>
      <c r="C336" s="22">
        <v>1982</v>
      </c>
      <c r="D336" s="5">
        <f t="array" ref="D336">IFERROR(INDEX(Data!$H$2:$H$1823,MATCH('Ratios - Total'!$C336,IF(Data!$A$2:$A$1823='Ratios - Total'!$A336,Data!$C$2:$C$1823,0),0))/INDEX(Data!$D$2:$D$1823,MATCH('Ratios - Total'!$C336,IF(Data!$A$2:$A$1823='Ratios - Total'!$A336,Data!$C$2:$C$1823,0),0)),"Missing Data")</f>
        <v>457.15361079507943</v>
      </c>
      <c r="E336" s="22"/>
      <c r="F336" s="5">
        <f t="array" ref="F336">IFERROR(INDEX(Data!$G$2:$G$1823,MATCH('Ratios - Total'!$C336,IF(Data!$A$2:$A$1823='Ratios - Total'!$A336,Data!$C$2:$C$1823,0),0))/INDEX(Data!$D$2:$D$1823,MATCH('Ratios - Total'!$C336,IF(Data!$A$2:$A$1823='Ratios - Total'!$A336,Data!$C$2:$C$1823,0),0)),"Missing Data")</f>
        <v>0</v>
      </c>
      <c r="G336" s="5"/>
      <c r="H336" s="5" t="str">
        <f t="array" ref="H336">IFERROR(INDEX(Data!$H$2:$H$1823,MATCH('Ratios - Total'!$C336,IF(Data!$A$2:$A$1823='Ratios - Total'!$A336,Data!$C$2:$C$1823,0),0))/INDEX(Data!$G$2:$G$1823,MATCH('Ratios - Total'!$C336,IF(Data!$A$2:$A$1823='Ratios - Total'!$A336,Data!$C$2:$C$1823,0),0)),"Missing Data")</f>
        <v>Missing Data</v>
      </c>
      <c r="I336" s="5">
        <f t="array" ref="I336">IFERROR(INDEX(Data!$G$2:$G$1823,MATCH('Ratios - Total'!$C336,IF(Data!$A$2:$A$1823='Ratios - Total'!$A336,Data!$C$2:$C$1823,0),0))/INDEX(Data!$D$2:$D$1823,MATCH('Ratios - Total'!$C336,IF(Data!$A$2:$A$1823='Ratios - Total'!$A336,Data!$C$2:$C$1823,0),0)),"Missing Data")</f>
        <v>0</v>
      </c>
      <c r="J336" s="22"/>
      <c r="K336" s="5">
        <f t="array" ref="K336">IFERROR(INDEX(Data!$E$2:$E$1823,MATCH('Ratios - Total'!$C336,IF(Data!$A$2:$A$1823='Ratios - Total'!$A336,Data!$C$2:$C$1823,0),0))/INDEX(Data!$D$2:$D$1823,MATCH('Ratios - Total'!$C336,IF(Data!$A$2:$A$1823='Ratios - Total'!$A336,Data!$C$2:$C$1823,0),0)),"Missing Data")</f>
        <v>0</v>
      </c>
      <c r="L336" s="5"/>
      <c r="M336" s="5" t="str">
        <f t="array" ref="M336">IFERROR(INDEX(Data!$F$2:$F$1823,MATCH('Ratios - Total'!$C336,IF(Data!$A$2:$A$1823='Ratios - Total'!$A336,Data!$C$2:$C$1823,0),0))/INDEX(Data!$E$2:$E$1823,MATCH('Ratios - Total'!$C336,IF(Data!$A$2:$A$1823='Ratios - Total'!$A336,Data!$C$2:$C$1823,0),0)),"Missing Data")</f>
        <v>Missing Data</v>
      </c>
      <c r="N336" s="5"/>
      <c r="O336" s="5" t="str">
        <f t="array" ref="O336">IFERROR(INDEX(Data!$G$2:$G$1823,MATCH('Ratios - Total'!$C336,IF(Data!$A$2:$A$1823='Ratios - Total'!$A336,Data!$C$2:$C$1823,0),0))/INDEX(Data!$F$2:$F$1823,MATCH('Ratios - Total'!$C336,IF(Data!$A$2:$A$1823='Ratios - Total'!$A336,Data!$C$2:$C$1823,0),0)),"Missing Data")</f>
        <v>Missing Data</v>
      </c>
      <c r="P336" s="5" t="str">
        <f t="array" ref="P336">IFERROR(INDEX(Data!$H$2:$H$1823,MATCH('Ratios - Total'!$C336,IF(Data!$A$2:$A$1823='Ratios - Total'!$A336,Data!$C$2:$C$1823,0),0))/INDEX(Data!$G$2:$G$1823,MATCH('Ratios - Total'!$C336,IF(Data!$A$2:$A$1823='Ratios - Total'!$A336,Data!$C$2:$C$1823,0),0)),"Missing Data")</f>
        <v>Missing Data</v>
      </c>
      <c r="Q336" s="5"/>
      <c r="R336" s="5" t="str">
        <f t="array" ref="R336">IFERROR(INDEX(Data!$L$2:$L$1823,MATCH('Ratios - Total'!$C336,IF(Data!$A$2:$A$1823='Ratios - Total'!$A336,Data!$C$2:$C$1823,0),0))/INDEX(Data!$G$2:$G$1823,MATCH('Ratios - Total'!$C336,IF(Data!$A$2:$A$1823='Ratios - Total'!$A336,Data!$C$2:$C$1823,0),0)),"Missing Data")</f>
        <v>Missing Data</v>
      </c>
      <c r="S336" s="5"/>
      <c r="T336" s="5">
        <f t="array" ref="T336">IFERROR(INDEX(Data!$H$2:$H$1823,MATCH('Ratios - Total'!$C336,IF(Data!$A$2:$A$1823='Ratios - Total'!$A336,Data!$C$2:$C$1823,0),0))/INDEX(Data!$L$2:$L$1823,MATCH('Ratios - Total'!$C336,IF(Data!$A$2:$A$1823='Ratios - Total'!$A336,Data!$C$2:$C$1823,0),0)),"Missing Data")</f>
        <v>27048.194377806485</v>
      </c>
      <c r="U336" s="5">
        <f t="array" ref="U336">IFERROR(INDEX(Data!$K$2:$K$1823,MATCH('Ratios - Total'!$C336,IF(Data!$A$2:$A$1823='Ratios - Total'!$A336,Data!$C$2:$C$1823,0),0))/INDEX(Data!$H$2:$H$1823,MATCH('Ratios - Total'!$C336,IF(Data!$A$2:$A$1823='Ratios - Total'!$A336,Data!$C$2:$C$1823,0),0)),"Missing Data")</f>
        <v>0.61778330834666539</v>
      </c>
      <c r="V336" s="5">
        <f t="array" ref="V336">IFERROR(INDEX(Data!$K$2:$K$1823,MATCH('Ratios - Total'!$C336,IF(Data!$A$2:$A$1823='Ratios - Total'!$A336,Data!$C$2:$C$1823,0),0))/INDEX(Data!$L$2:$L$1823,MATCH('Ratios - Total'!$C336,IF(Data!$A$2:$A$1823='Ratios - Total'!$A336,Data!$C$2:$C$1823,0),0)),"Missing Data")</f>
        <v>16709.923007524965</v>
      </c>
      <c r="W336" s="5">
        <f t="shared" si="5"/>
        <v>10338.27137028152</v>
      </c>
      <c r="X336" s="5" t="str">
        <f t="array" ref="X336">IFERROR(INDEX(Data!$K$2:$K$1823,MATCH('Ratios - Total'!$C336,IF(Data!$A$2:$A$1823='Ratios - Total'!$A336,Data!$C$2:$C$1823,0),0))/INDEX(Data!$G$2:$G$1823,MATCH('Ratios - Total'!$C336,IF(Data!$A$2:$A$1823='Ratios - Total'!$A336,Data!$C$2:$C$1823,0),0)),"Missing Data")</f>
        <v>Missing Data</v>
      </c>
    </row>
    <row r="337" spans="1:24" x14ac:dyDescent="0.25">
      <c r="A337" s="22" t="s">
        <v>48</v>
      </c>
      <c r="B337" s="22" t="s">
        <v>49</v>
      </c>
      <c r="C337" s="22">
        <v>1982</v>
      </c>
      <c r="D337" s="5">
        <f t="array" ref="D337">IFERROR(INDEX(Data!$H$2:$H$1823,MATCH('Ratios - Total'!$C337,IF(Data!$A$2:$A$1823='Ratios - Total'!$A337,Data!$C$2:$C$1823,0),0))/INDEX(Data!$D$2:$D$1823,MATCH('Ratios - Total'!$C337,IF(Data!$A$2:$A$1823='Ratios - Total'!$A337,Data!$C$2:$C$1823,0),0)),"Missing Data")</f>
        <v>537.32163301809419</v>
      </c>
      <c r="E337" s="22"/>
      <c r="F337" s="5">
        <f t="array" ref="F337">IFERROR(INDEX(Data!$G$2:$G$1823,MATCH('Ratios - Total'!$C337,IF(Data!$A$2:$A$1823='Ratios - Total'!$A337,Data!$C$2:$C$1823,0),0))/INDEX(Data!$D$2:$D$1823,MATCH('Ratios - Total'!$C337,IF(Data!$A$2:$A$1823='Ratios - Total'!$A337,Data!$C$2:$C$1823,0),0)),"Missing Data")</f>
        <v>0</v>
      </c>
      <c r="G337" s="5"/>
      <c r="H337" s="5" t="str">
        <f t="array" ref="H337">IFERROR(INDEX(Data!$H$2:$H$1823,MATCH('Ratios - Total'!$C337,IF(Data!$A$2:$A$1823='Ratios - Total'!$A337,Data!$C$2:$C$1823,0),0))/INDEX(Data!$G$2:$G$1823,MATCH('Ratios - Total'!$C337,IF(Data!$A$2:$A$1823='Ratios - Total'!$A337,Data!$C$2:$C$1823,0),0)),"Missing Data")</f>
        <v>Missing Data</v>
      </c>
      <c r="I337" s="5">
        <f t="array" ref="I337">IFERROR(INDEX(Data!$G$2:$G$1823,MATCH('Ratios - Total'!$C337,IF(Data!$A$2:$A$1823='Ratios - Total'!$A337,Data!$C$2:$C$1823,0),0))/INDEX(Data!$D$2:$D$1823,MATCH('Ratios - Total'!$C337,IF(Data!$A$2:$A$1823='Ratios - Total'!$A337,Data!$C$2:$C$1823,0),0)),"Missing Data")</f>
        <v>0</v>
      </c>
      <c r="J337" s="22"/>
      <c r="K337" s="5">
        <f t="array" ref="K337">IFERROR(INDEX(Data!$E$2:$E$1823,MATCH('Ratios - Total'!$C337,IF(Data!$A$2:$A$1823='Ratios - Total'!$A337,Data!$C$2:$C$1823,0),0))/INDEX(Data!$D$2:$D$1823,MATCH('Ratios - Total'!$C337,IF(Data!$A$2:$A$1823='Ratios - Total'!$A337,Data!$C$2:$C$1823,0),0)),"Missing Data")</f>
        <v>0</v>
      </c>
      <c r="L337" s="5"/>
      <c r="M337" s="5" t="str">
        <f t="array" ref="M337">IFERROR(INDEX(Data!$F$2:$F$1823,MATCH('Ratios - Total'!$C337,IF(Data!$A$2:$A$1823='Ratios - Total'!$A337,Data!$C$2:$C$1823,0),0))/INDEX(Data!$E$2:$E$1823,MATCH('Ratios - Total'!$C337,IF(Data!$A$2:$A$1823='Ratios - Total'!$A337,Data!$C$2:$C$1823,0),0)),"Missing Data")</f>
        <v>Missing Data</v>
      </c>
      <c r="N337" s="5"/>
      <c r="O337" s="5" t="str">
        <f t="array" ref="O337">IFERROR(INDEX(Data!$G$2:$G$1823,MATCH('Ratios - Total'!$C337,IF(Data!$A$2:$A$1823='Ratios - Total'!$A337,Data!$C$2:$C$1823,0),0))/INDEX(Data!$F$2:$F$1823,MATCH('Ratios - Total'!$C337,IF(Data!$A$2:$A$1823='Ratios - Total'!$A337,Data!$C$2:$C$1823,0),0)),"Missing Data")</f>
        <v>Missing Data</v>
      </c>
      <c r="P337" s="5" t="str">
        <f t="array" ref="P337">IFERROR(INDEX(Data!$H$2:$H$1823,MATCH('Ratios - Total'!$C337,IF(Data!$A$2:$A$1823='Ratios - Total'!$A337,Data!$C$2:$C$1823,0),0))/INDEX(Data!$G$2:$G$1823,MATCH('Ratios - Total'!$C337,IF(Data!$A$2:$A$1823='Ratios - Total'!$A337,Data!$C$2:$C$1823,0),0)),"Missing Data")</f>
        <v>Missing Data</v>
      </c>
      <c r="Q337" s="5"/>
      <c r="R337" s="5" t="str">
        <f t="array" ref="R337">IFERROR(INDEX(Data!$L$2:$L$1823,MATCH('Ratios - Total'!$C337,IF(Data!$A$2:$A$1823='Ratios - Total'!$A337,Data!$C$2:$C$1823,0),0))/INDEX(Data!$G$2:$G$1823,MATCH('Ratios - Total'!$C337,IF(Data!$A$2:$A$1823='Ratios - Total'!$A337,Data!$C$2:$C$1823,0),0)),"Missing Data")</f>
        <v>Missing Data</v>
      </c>
      <c r="S337" s="5"/>
      <c r="T337" s="5">
        <f t="array" ref="T337">IFERROR(INDEX(Data!$H$2:$H$1823,MATCH('Ratios - Total'!$C337,IF(Data!$A$2:$A$1823='Ratios - Total'!$A337,Data!$C$2:$C$1823,0),0))/INDEX(Data!$L$2:$L$1823,MATCH('Ratios - Total'!$C337,IF(Data!$A$2:$A$1823='Ratios - Total'!$A337,Data!$C$2:$C$1823,0),0)),"Missing Data")</f>
        <v>31715.69922552905</v>
      </c>
      <c r="U337" s="5">
        <f t="array" ref="U337">IFERROR(INDEX(Data!$K$2:$K$1823,MATCH('Ratios - Total'!$C337,IF(Data!$A$2:$A$1823='Ratios - Total'!$A337,Data!$C$2:$C$1823,0),0))/INDEX(Data!$H$2:$H$1823,MATCH('Ratios - Total'!$C337,IF(Data!$A$2:$A$1823='Ratios - Total'!$A337,Data!$C$2:$C$1823,0),0)),"Missing Data")</f>
        <v>0.62654773212092307</v>
      </c>
      <c r="V337" s="5">
        <f t="array" ref="V337">IFERROR(INDEX(Data!$K$2:$K$1823,MATCH('Ratios - Total'!$C337,IF(Data!$A$2:$A$1823='Ratios - Total'!$A337,Data!$C$2:$C$1823,0),0))/INDEX(Data!$L$2:$L$1823,MATCH('Ratios - Total'!$C337,IF(Data!$A$2:$A$1823='Ratios - Total'!$A337,Data!$C$2:$C$1823,0),0)),"Missing Data")</f>
        <v>19871.39942238454</v>
      </c>
      <c r="W337" s="5">
        <f t="shared" si="5"/>
        <v>11844.299803144509</v>
      </c>
      <c r="X337" s="5" t="str">
        <f t="array" ref="X337">IFERROR(INDEX(Data!$K$2:$K$1823,MATCH('Ratios - Total'!$C337,IF(Data!$A$2:$A$1823='Ratios - Total'!$A337,Data!$C$2:$C$1823,0),0))/INDEX(Data!$G$2:$G$1823,MATCH('Ratios - Total'!$C337,IF(Data!$A$2:$A$1823='Ratios - Total'!$A337,Data!$C$2:$C$1823,0),0)),"Missing Data")</f>
        <v>Missing Data</v>
      </c>
    </row>
    <row r="338" spans="1:24" x14ac:dyDescent="0.25">
      <c r="A338" s="22" t="s">
        <v>50</v>
      </c>
      <c r="B338" s="22" t="s">
        <v>51</v>
      </c>
      <c r="C338" s="22">
        <v>1982</v>
      </c>
      <c r="D338" s="5">
        <f t="array" ref="D338">IFERROR(INDEX(Data!$H$2:$H$1823,MATCH('Ratios - Total'!$C338,IF(Data!$A$2:$A$1823='Ratios - Total'!$A338,Data!$C$2:$C$1823,0),0))/INDEX(Data!$D$2:$D$1823,MATCH('Ratios - Total'!$C338,IF(Data!$A$2:$A$1823='Ratios - Total'!$A338,Data!$C$2:$C$1823,0),0)),"Missing Data")</f>
        <v>574.8010950150674</v>
      </c>
      <c r="E338" s="22"/>
      <c r="F338" s="5">
        <f t="array" ref="F338">IFERROR(INDEX(Data!$G$2:$G$1823,MATCH('Ratios - Total'!$C338,IF(Data!$A$2:$A$1823='Ratios - Total'!$A338,Data!$C$2:$C$1823,0),0))/INDEX(Data!$D$2:$D$1823,MATCH('Ratios - Total'!$C338,IF(Data!$A$2:$A$1823='Ratios - Total'!$A338,Data!$C$2:$C$1823,0),0)),"Missing Data")</f>
        <v>0</v>
      </c>
      <c r="G338" s="5"/>
      <c r="H338" s="5" t="str">
        <f t="array" ref="H338">IFERROR(INDEX(Data!$H$2:$H$1823,MATCH('Ratios - Total'!$C338,IF(Data!$A$2:$A$1823='Ratios - Total'!$A338,Data!$C$2:$C$1823,0),0))/INDEX(Data!$G$2:$G$1823,MATCH('Ratios - Total'!$C338,IF(Data!$A$2:$A$1823='Ratios - Total'!$A338,Data!$C$2:$C$1823,0),0)),"Missing Data")</f>
        <v>Missing Data</v>
      </c>
      <c r="I338" s="5">
        <f t="array" ref="I338">IFERROR(INDEX(Data!$G$2:$G$1823,MATCH('Ratios - Total'!$C338,IF(Data!$A$2:$A$1823='Ratios - Total'!$A338,Data!$C$2:$C$1823,0),0))/INDEX(Data!$D$2:$D$1823,MATCH('Ratios - Total'!$C338,IF(Data!$A$2:$A$1823='Ratios - Total'!$A338,Data!$C$2:$C$1823,0),0)),"Missing Data")</f>
        <v>0</v>
      </c>
      <c r="J338" s="22"/>
      <c r="K338" s="5">
        <f t="array" ref="K338">IFERROR(INDEX(Data!$E$2:$E$1823,MATCH('Ratios - Total'!$C338,IF(Data!$A$2:$A$1823='Ratios - Total'!$A338,Data!$C$2:$C$1823,0),0))/INDEX(Data!$D$2:$D$1823,MATCH('Ratios - Total'!$C338,IF(Data!$A$2:$A$1823='Ratios - Total'!$A338,Data!$C$2:$C$1823,0),0)),"Missing Data")</f>
        <v>0</v>
      </c>
      <c r="L338" s="5"/>
      <c r="M338" s="5" t="str">
        <f t="array" ref="M338">IFERROR(INDEX(Data!$F$2:$F$1823,MATCH('Ratios - Total'!$C338,IF(Data!$A$2:$A$1823='Ratios - Total'!$A338,Data!$C$2:$C$1823,0),0))/INDEX(Data!$E$2:$E$1823,MATCH('Ratios - Total'!$C338,IF(Data!$A$2:$A$1823='Ratios - Total'!$A338,Data!$C$2:$C$1823,0),0)),"Missing Data")</f>
        <v>Missing Data</v>
      </c>
      <c r="N338" s="5"/>
      <c r="O338" s="5" t="str">
        <f t="array" ref="O338">IFERROR(INDEX(Data!$G$2:$G$1823,MATCH('Ratios - Total'!$C338,IF(Data!$A$2:$A$1823='Ratios - Total'!$A338,Data!$C$2:$C$1823,0),0))/INDEX(Data!$F$2:$F$1823,MATCH('Ratios - Total'!$C338,IF(Data!$A$2:$A$1823='Ratios - Total'!$A338,Data!$C$2:$C$1823,0),0)),"Missing Data")</f>
        <v>Missing Data</v>
      </c>
      <c r="P338" s="5" t="str">
        <f t="array" ref="P338">IFERROR(INDEX(Data!$H$2:$H$1823,MATCH('Ratios - Total'!$C338,IF(Data!$A$2:$A$1823='Ratios - Total'!$A338,Data!$C$2:$C$1823,0),0))/INDEX(Data!$G$2:$G$1823,MATCH('Ratios - Total'!$C338,IF(Data!$A$2:$A$1823='Ratios - Total'!$A338,Data!$C$2:$C$1823,0),0)),"Missing Data")</f>
        <v>Missing Data</v>
      </c>
      <c r="Q338" s="5"/>
      <c r="R338" s="5" t="str">
        <f t="array" ref="R338">IFERROR(INDEX(Data!$L$2:$L$1823,MATCH('Ratios - Total'!$C338,IF(Data!$A$2:$A$1823='Ratios - Total'!$A338,Data!$C$2:$C$1823,0),0))/INDEX(Data!$G$2:$G$1823,MATCH('Ratios - Total'!$C338,IF(Data!$A$2:$A$1823='Ratios - Total'!$A338,Data!$C$2:$C$1823,0),0)),"Missing Data")</f>
        <v>Missing Data</v>
      </c>
      <c r="S338" s="5"/>
      <c r="T338" s="5">
        <f t="array" ref="T338">IFERROR(INDEX(Data!$H$2:$H$1823,MATCH('Ratios - Total'!$C338,IF(Data!$A$2:$A$1823='Ratios - Total'!$A338,Data!$C$2:$C$1823,0),0))/INDEX(Data!$L$2:$L$1823,MATCH('Ratios - Total'!$C338,IF(Data!$A$2:$A$1823='Ratios - Total'!$A338,Data!$C$2:$C$1823,0),0)),"Missing Data")</f>
        <v>34328.283327069301</v>
      </c>
      <c r="U338" s="5">
        <f t="array" ref="U338">IFERROR(INDEX(Data!$K$2:$K$1823,MATCH('Ratios - Total'!$C338,IF(Data!$A$2:$A$1823='Ratios - Total'!$A338,Data!$C$2:$C$1823,0),0))/INDEX(Data!$H$2:$H$1823,MATCH('Ratios - Total'!$C338,IF(Data!$A$2:$A$1823='Ratios - Total'!$A338,Data!$C$2:$C$1823,0),0)),"Missing Data")</f>
        <v>0.51000951175745279</v>
      </c>
      <c r="V338" s="5">
        <f t="array" ref="V338">IFERROR(INDEX(Data!$K$2:$K$1823,MATCH('Ratios - Total'!$C338,IF(Data!$A$2:$A$1823='Ratios - Total'!$A338,Data!$C$2:$C$1823,0),0))/INDEX(Data!$L$2:$L$1823,MATCH('Ratios - Total'!$C338,IF(Data!$A$2:$A$1823='Ratios - Total'!$A338,Data!$C$2:$C$1823,0),0)),"Missing Data")</f>
        <v>17507.751019110121</v>
      </c>
      <c r="W338" s="5">
        <f t="shared" si="5"/>
        <v>16820.53230795918</v>
      </c>
      <c r="X338" s="5" t="str">
        <f t="array" ref="X338">IFERROR(INDEX(Data!$K$2:$K$1823,MATCH('Ratios - Total'!$C338,IF(Data!$A$2:$A$1823='Ratios - Total'!$A338,Data!$C$2:$C$1823,0),0))/INDEX(Data!$G$2:$G$1823,MATCH('Ratios - Total'!$C338,IF(Data!$A$2:$A$1823='Ratios - Total'!$A338,Data!$C$2:$C$1823,0),0)),"Missing Data")</f>
        <v>Missing Data</v>
      </c>
    </row>
    <row r="339" spans="1:24" x14ac:dyDescent="0.25">
      <c r="A339" s="22" t="s">
        <v>52</v>
      </c>
      <c r="B339" s="22" t="s">
        <v>53</v>
      </c>
      <c r="C339" s="22">
        <v>1982</v>
      </c>
      <c r="D339" s="5">
        <f t="array" ref="D339">IFERROR(INDEX(Data!$H$2:$H$1823,MATCH('Ratios - Total'!$C339,IF(Data!$A$2:$A$1823='Ratios - Total'!$A339,Data!$C$2:$C$1823,0),0))/INDEX(Data!$D$2:$D$1823,MATCH('Ratios - Total'!$C339,IF(Data!$A$2:$A$1823='Ratios - Total'!$A339,Data!$C$2:$C$1823,0),0)),"Missing Data")</f>
        <v>344.79828033429601</v>
      </c>
      <c r="E339" s="22"/>
      <c r="F339" s="5">
        <f t="array" ref="F339">IFERROR(INDEX(Data!$G$2:$G$1823,MATCH('Ratios - Total'!$C339,IF(Data!$A$2:$A$1823='Ratios - Total'!$A339,Data!$C$2:$C$1823,0),0))/INDEX(Data!$D$2:$D$1823,MATCH('Ratios - Total'!$C339,IF(Data!$A$2:$A$1823='Ratios - Total'!$A339,Data!$C$2:$C$1823,0),0)),"Missing Data")</f>
        <v>0</v>
      </c>
      <c r="G339" s="5"/>
      <c r="H339" s="5" t="str">
        <f t="array" ref="H339">IFERROR(INDEX(Data!$H$2:$H$1823,MATCH('Ratios - Total'!$C339,IF(Data!$A$2:$A$1823='Ratios - Total'!$A339,Data!$C$2:$C$1823,0),0))/INDEX(Data!$G$2:$G$1823,MATCH('Ratios - Total'!$C339,IF(Data!$A$2:$A$1823='Ratios - Total'!$A339,Data!$C$2:$C$1823,0),0)),"Missing Data")</f>
        <v>Missing Data</v>
      </c>
      <c r="I339" s="5">
        <f t="array" ref="I339">IFERROR(INDEX(Data!$G$2:$G$1823,MATCH('Ratios - Total'!$C339,IF(Data!$A$2:$A$1823='Ratios - Total'!$A339,Data!$C$2:$C$1823,0),0))/INDEX(Data!$D$2:$D$1823,MATCH('Ratios - Total'!$C339,IF(Data!$A$2:$A$1823='Ratios - Total'!$A339,Data!$C$2:$C$1823,0),0)),"Missing Data")</f>
        <v>0</v>
      </c>
      <c r="J339" s="22"/>
      <c r="K339" s="5">
        <f t="array" ref="K339">IFERROR(INDEX(Data!$E$2:$E$1823,MATCH('Ratios - Total'!$C339,IF(Data!$A$2:$A$1823='Ratios - Total'!$A339,Data!$C$2:$C$1823,0),0))/INDEX(Data!$D$2:$D$1823,MATCH('Ratios - Total'!$C339,IF(Data!$A$2:$A$1823='Ratios - Total'!$A339,Data!$C$2:$C$1823,0),0)),"Missing Data")</f>
        <v>0</v>
      </c>
      <c r="L339" s="5"/>
      <c r="M339" s="5" t="str">
        <f t="array" ref="M339">IFERROR(INDEX(Data!$F$2:$F$1823,MATCH('Ratios - Total'!$C339,IF(Data!$A$2:$A$1823='Ratios - Total'!$A339,Data!$C$2:$C$1823,0),0))/INDEX(Data!$E$2:$E$1823,MATCH('Ratios - Total'!$C339,IF(Data!$A$2:$A$1823='Ratios - Total'!$A339,Data!$C$2:$C$1823,0),0)),"Missing Data")</f>
        <v>Missing Data</v>
      </c>
      <c r="N339" s="5"/>
      <c r="O339" s="5" t="str">
        <f t="array" ref="O339">IFERROR(INDEX(Data!$G$2:$G$1823,MATCH('Ratios - Total'!$C339,IF(Data!$A$2:$A$1823='Ratios - Total'!$A339,Data!$C$2:$C$1823,0),0))/INDEX(Data!$F$2:$F$1823,MATCH('Ratios - Total'!$C339,IF(Data!$A$2:$A$1823='Ratios - Total'!$A339,Data!$C$2:$C$1823,0),0)),"Missing Data")</f>
        <v>Missing Data</v>
      </c>
      <c r="P339" s="5" t="str">
        <f t="array" ref="P339">IFERROR(INDEX(Data!$H$2:$H$1823,MATCH('Ratios - Total'!$C339,IF(Data!$A$2:$A$1823='Ratios - Total'!$A339,Data!$C$2:$C$1823,0),0))/INDEX(Data!$G$2:$G$1823,MATCH('Ratios - Total'!$C339,IF(Data!$A$2:$A$1823='Ratios - Total'!$A339,Data!$C$2:$C$1823,0),0)),"Missing Data")</f>
        <v>Missing Data</v>
      </c>
      <c r="Q339" s="5"/>
      <c r="R339" s="5" t="str">
        <f t="array" ref="R339">IFERROR(INDEX(Data!$L$2:$L$1823,MATCH('Ratios - Total'!$C339,IF(Data!$A$2:$A$1823='Ratios - Total'!$A339,Data!$C$2:$C$1823,0),0))/INDEX(Data!$G$2:$G$1823,MATCH('Ratios - Total'!$C339,IF(Data!$A$2:$A$1823='Ratios - Total'!$A339,Data!$C$2:$C$1823,0),0)),"Missing Data")</f>
        <v>Missing Data</v>
      </c>
      <c r="S339" s="5"/>
      <c r="T339" s="5">
        <f t="array" ref="T339">IFERROR(INDEX(Data!$H$2:$H$1823,MATCH('Ratios - Total'!$C339,IF(Data!$A$2:$A$1823='Ratios - Total'!$A339,Data!$C$2:$C$1823,0),0))/INDEX(Data!$L$2:$L$1823,MATCH('Ratios - Total'!$C339,IF(Data!$A$2:$A$1823='Ratios - Total'!$A339,Data!$C$2:$C$1823,0),0)),"Missing Data")</f>
        <v>18900.413095212571</v>
      </c>
      <c r="U339" s="5">
        <f t="array" ref="U339">IFERROR(INDEX(Data!$K$2:$K$1823,MATCH('Ratios - Total'!$C339,IF(Data!$A$2:$A$1823='Ratios - Total'!$A339,Data!$C$2:$C$1823,0),0))/INDEX(Data!$H$2:$H$1823,MATCH('Ratios - Total'!$C339,IF(Data!$A$2:$A$1823='Ratios - Total'!$A339,Data!$C$2:$C$1823,0),0)),"Missing Data")</f>
        <v>0.5427319463043544</v>
      </c>
      <c r="V339" s="5">
        <f t="array" ref="V339">IFERROR(INDEX(Data!$K$2:$K$1823,MATCH('Ratios - Total'!$C339,IF(Data!$A$2:$A$1823='Ratios - Total'!$A339,Data!$C$2:$C$1823,0),0))/INDEX(Data!$L$2:$L$1823,MATCH('Ratios - Total'!$C339,IF(Data!$A$2:$A$1823='Ratios - Total'!$A339,Data!$C$2:$C$1823,0),0)),"Missing Data")</f>
        <v>10257.857985121025</v>
      </c>
      <c r="W339" s="5">
        <f t="shared" si="5"/>
        <v>8642.5551100915454</v>
      </c>
      <c r="X339" s="5" t="str">
        <f t="array" ref="X339">IFERROR(INDEX(Data!$K$2:$K$1823,MATCH('Ratios - Total'!$C339,IF(Data!$A$2:$A$1823='Ratios - Total'!$A339,Data!$C$2:$C$1823,0),0))/INDEX(Data!$G$2:$G$1823,MATCH('Ratios - Total'!$C339,IF(Data!$A$2:$A$1823='Ratios - Total'!$A339,Data!$C$2:$C$1823,0),0)),"Missing Data")</f>
        <v>Missing Data</v>
      </c>
    </row>
    <row r="340" spans="1:24" x14ac:dyDescent="0.25">
      <c r="A340" s="22" t="s">
        <v>54</v>
      </c>
      <c r="B340" s="22" t="s">
        <v>55</v>
      </c>
      <c r="C340" s="22">
        <v>1982</v>
      </c>
      <c r="D340" s="5">
        <f t="array" ref="D340">IFERROR(INDEX(Data!$H$2:$H$1823,MATCH('Ratios - Total'!$C340,IF(Data!$A$2:$A$1823='Ratios - Total'!$A340,Data!$C$2:$C$1823,0),0))/INDEX(Data!$D$2:$D$1823,MATCH('Ratios - Total'!$C340,IF(Data!$A$2:$A$1823='Ratios - Total'!$A340,Data!$C$2:$C$1823,0),0)),"Missing Data")</f>
        <v>387.35511261283193</v>
      </c>
      <c r="E340" s="22"/>
      <c r="F340" s="5">
        <f t="array" ref="F340">IFERROR(INDEX(Data!$G$2:$G$1823,MATCH('Ratios - Total'!$C340,IF(Data!$A$2:$A$1823='Ratios - Total'!$A340,Data!$C$2:$C$1823,0),0))/INDEX(Data!$D$2:$D$1823,MATCH('Ratios - Total'!$C340,IF(Data!$A$2:$A$1823='Ratios - Total'!$A340,Data!$C$2:$C$1823,0),0)),"Missing Data")</f>
        <v>0</v>
      </c>
      <c r="G340" s="5"/>
      <c r="H340" s="5" t="str">
        <f t="array" ref="H340">IFERROR(INDEX(Data!$H$2:$H$1823,MATCH('Ratios - Total'!$C340,IF(Data!$A$2:$A$1823='Ratios - Total'!$A340,Data!$C$2:$C$1823,0),0))/INDEX(Data!$G$2:$G$1823,MATCH('Ratios - Total'!$C340,IF(Data!$A$2:$A$1823='Ratios - Total'!$A340,Data!$C$2:$C$1823,0),0)),"Missing Data")</f>
        <v>Missing Data</v>
      </c>
      <c r="I340" s="5">
        <f t="array" ref="I340">IFERROR(INDEX(Data!$G$2:$G$1823,MATCH('Ratios - Total'!$C340,IF(Data!$A$2:$A$1823='Ratios - Total'!$A340,Data!$C$2:$C$1823,0),0))/INDEX(Data!$D$2:$D$1823,MATCH('Ratios - Total'!$C340,IF(Data!$A$2:$A$1823='Ratios - Total'!$A340,Data!$C$2:$C$1823,0),0)),"Missing Data")</f>
        <v>0</v>
      </c>
      <c r="J340" s="22"/>
      <c r="K340" s="5">
        <f t="array" ref="K340">IFERROR(INDEX(Data!$E$2:$E$1823,MATCH('Ratios - Total'!$C340,IF(Data!$A$2:$A$1823='Ratios - Total'!$A340,Data!$C$2:$C$1823,0),0))/INDEX(Data!$D$2:$D$1823,MATCH('Ratios - Total'!$C340,IF(Data!$A$2:$A$1823='Ratios - Total'!$A340,Data!$C$2:$C$1823,0),0)),"Missing Data")</f>
        <v>0</v>
      </c>
      <c r="L340" s="5"/>
      <c r="M340" s="5" t="str">
        <f t="array" ref="M340">IFERROR(INDEX(Data!$F$2:$F$1823,MATCH('Ratios - Total'!$C340,IF(Data!$A$2:$A$1823='Ratios - Total'!$A340,Data!$C$2:$C$1823,0),0))/INDEX(Data!$E$2:$E$1823,MATCH('Ratios - Total'!$C340,IF(Data!$A$2:$A$1823='Ratios - Total'!$A340,Data!$C$2:$C$1823,0),0)),"Missing Data")</f>
        <v>Missing Data</v>
      </c>
      <c r="N340" s="5"/>
      <c r="O340" s="5" t="str">
        <f t="array" ref="O340">IFERROR(INDEX(Data!$G$2:$G$1823,MATCH('Ratios - Total'!$C340,IF(Data!$A$2:$A$1823='Ratios - Total'!$A340,Data!$C$2:$C$1823,0),0))/INDEX(Data!$F$2:$F$1823,MATCH('Ratios - Total'!$C340,IF(Data!$A$2:$A$1823='Ratios - Total'!$A340,Data!$C$2:$C$1823,0),0)),"Missing Data")</f>
        <v>Missing Data</v>
      </c>
      <c r="P340" s="5" t="str">
        <f t="array" ref="P340">IFERROR(INDEX(Data!$H$2:$H$1823,MATCH('Ratios - Total'!$C340,IF(Data!$A$2:$A$1823='Ratios - Total'!$A340,Data!$C$2:$C$1823,0),0))/INDEX(Data!$G$2:$G$1823,MATCH('Ratios - Total'!$C340,IF(Data!$A$2:$A$1823='Ratios - Total'!$A340,Data!$C$2:$C$1823,0),0)),"Missing Data")</f>
        <v>Missing Data</v>
      </c>
      <c r="Q340" s="5"/>
      <c r="R340" s="5" t="str">
        <f t="array" ref="R340">IFERROR(INDEX(Data!$L$2:$L$1823,MATCH('Ratios - Total'!$C340,IF(Data!$A$2:$A$1823='Ratios - Total'!$A340,Data!$C$2:$C$1823,0),0))/INDEX(Data!$G$2:$G$1823,MATCH('Ratios - Total'!$C340,IF(Data!$A$2:$A$1823='Ratios - Total'!$A340,Data!$C$2:$C$1823,0),0)),"Missing Data")</f>
        <v>Missing Data</v>
      </c>
      <c r="S340" s="5"/>
      <c r="T340" s="5">
        <f t="array" ref="T340">IFERROR(INDEX(Data!$H$2:$H$1823,MATCH('Ratios - Total'!$C340,IF(Data!$A$2:$A$1823='Ratios - Total'!$A340,Data!$C$2:$C$1823,0),0))/INDEX(Data!$L$2:$L$1823,MATCH('Ratios - Total'!$C340,IF(Data!$A$2:$A$1823='Ratios - Total'!$A340,Data!$C$2:$C$1823,0),0)),"Missing Data")</f>
        <v>23087.479402696332</v>
      </c>
      <c r="U340" s="5">
        <f t="array" ref="U340">IFERROR(INDEX(Data!$K$2:$K$1823,MATCH('Ratios - Total'!$C340,IF(Data!$A$2:$A$1823='Ratios - Total'!$A340,Data!$C$2:$C$1823,0),0))/INDEX(Data!$H$2:$H$1823,MATCH('Ratios - Total'!$C340,IF(Data!$A$2:$A$1823='Ratios - Total'!$A340,Data!$C$2:$C$1823,0),0)),"Missing Data")</f>
        <v>0.58653990383861243</v>
      </c>
      <c r="V340" s="5">
        <f t="array" ref="V340">IFERROR(INDEX(Data!$K$2:$K$1823,MATCH('Ratios - Total'!$C340,IF(Data!$A$2:$A$1823='Ratios - Total'!$A340,Data!$C$2:$C$1823,0),0))/INDEX(Data!$L$2:$L$1823,MATCH('Ratios - Total'!$C340,IF(Data!$A$2:$A$1823='Ratios - Total'!$A340,Data!$C$2:$C$1823,0),0)),"Missing Data")</f>
        <v>13541.727948733451</v>
      </c>
      <c r="W340" s="5">
        <f t="shared" si="5"/>
        <v>9545.751453962881</v>
      </c>
      <c r="X340" s="5" t="str">
        <f t="array" ref="X340">IFERROR(INDEX(Data!$K$2:$K$1823,MATCH('Ratios - Total'!$C340,IF(Data!$A$2:$A$1823='Ratios - Total'!$A340,Data!$C$2:$C$1823,0),0))/INDEX(Data!$G$2:$G$1823,MATCH('Ratios - Total'!$C340,IF(Data!$A$2:$A$1823='Ratios - Total'!$A340,Data!$C$2:$C$1823,0),0)),"Missing Data")</f>
        <v>Missing Data</v>
      </c>
    </row>
    <row r="341" spans="1:24" x14ac:dyDescent="0.25">
      <c r="A341" s="22" t="s">
        <v>56</v>
      </c>
      <c r="B341" s="22" t="s">
        <v>57</v>
      </c>
      <c r="C341" s="22">
        <v>1982</v>
      </c>
      <c r="D341" s="5">
        <f t="array" ref="D341">IFERROR(INDEX(Data!$H$2:$H$1823,MATCH('Ratios - Total'!$C341,IF(Data!$A$2:$A$1823='Ratios - Total'!$A341,Data!$C$2:$C$1823,0),0))/INDEX(Data!$D$2:$D$1823,MATCH('Ratios - Total'!$C341,IF(Data!$A$2:$A$1823='Ratios - Total'!$A341,Data!$C$2:$C$1823,0),0)),"Missing Data")</f>
        <v>595.2357260841012</v>
      </c>
      <c r="E341" s="22"/>
      <c r="F341" s="5">
        <f t="array" ref="F341">IFERROR(INDEX(Data!$G$2:$G$1823,MATCH('Ratios - Total'!$C341,IF(Data!$A$2:$A$1823='Ratios - Total'!$A341,Data!$C$2:$C$1823,0),0))/INDEX(Data!$D$2:$D$1823,MATCH('Ratios - Total'!$C341,IF(Data!$A$2:$A$1823='Ratios - Total'!$A341,Data!$C$2:$C$1823,0),0)),"Missing Data")</f>
        <v>0</v>
      </c>
      <c r="G341" s="5"/>
      <c r="H341" s="5" t="str">
        <f t="array" ref="H341">IFERROR(INDEX(Data!$H$2:$H$1823,MATCH('Ratios - Total'!$C341,IF(Data!$A$2:$A$1823='Ratios - Total'!$A341,Data!$C$2:$C$1823,0),0))/INDEX(Data!$G$2:$G$1823,MATCH('Ratios - Total'!$C341,IF(Data!$A$2:$A$1823='Ratios - Total'!$A341,Data!$C$2:$C$1823,0),0)),"Missing Data")</f>
        <v>Missing Data</v>
      </c>
      <c r="I341" s="5">
        <f t="array" ref="I341">IFERROR(INDEX(Data!$G$2:$G$1823,MATCH('Ratios - Total'!$C341,IF(Data!$A$2:$A$1823='Ratios - Total'!$A341,Data!$C$2:$C$1823,0),0))/INDEX(Data!$D$2:$D$1823,MATCH('Ratios - Total'!$C341,IF(Data!$A$2:$A$1823='Ratios - Total'!$A341,Data!$C$2:$C$1823,0),0)),"Missing Data")</f>
        <v>0</v>
      </c>
      <c r="J341" s="22"/>
      <c r="K341" s="5">
        <f t="array" ref="K341">IFERROR(INDEX(Data!$E$2:$E$1823,MATCH('Ratios - Total'!$C341,IF(Data!$A$2:$A$1823='Ratios - Total'!$A341,Data!$C$2:$C$1823,0),0))/INDEX(Data!$D$2:$D$1823,MATCH('Ratios - Total'!$C341,IF(Data!$A$2:$A$1823='Ratios - Total'!$A341,Data!$C$2:$C$1823,0),0)),"Missing Data")</f>
        <v>0</v>
      </c>
      <c r="L341" s="5"/>
      <c r="M341" s="5" t="str">
        <f t="array" ref="M341">IFERROR(INDEX(Data!$F$2:$F$1823,MATCH('Ratios - Total'!$C341,IF(Data!$A$2:$A$1823='Ratios - Total'!$A341,Data!$C$2:$C$1823,0),0))/INDEX(Data!$E$2:$E$1823,MATCH('Ratios - Total'!$C341,IF(Data!$A$2:$A$1823='Ratios - Total'!$A341,Data!$C$2:$C$1823,0),0)),"Missing Data")</f>
        <v>Missing Data</v>
      </c>
      <c r="N341" s="5"/>
      <c r="O341" s="5" t="str">
        <f t="array" ref="O341">IFERROR(INDEX(Data!$G$2:$G$1823,MATCH('Ratios - Total'!$C341,IF(Data!$A$2:$A$1823='Ratios - Total'!$A341,Data!$C$2:$C$1823,0),0))/INDEX(Data!$F$2:$F$1823,MATCH('Ratios - Total'!$C341,IF(Data!$A$2:$A$1823='Ratios - Total'!$A341,Data!$C$2:$C$1823,0),0)),"Missing Data")</f>
        <v>Missing Data</v>
      </c>
      <c r="P341" s="5" t="str">
        <f t="array" ref="P341">IFERROR(INDEX(Data!$H$2:$H$1823,MATCH('Ratios - Total'!$C341,IF(Data!$A$2:$A$1823='Ratios - Total'!$A341,Data!$C$2:$C$1823,0),0))/INDEX(Data!$G$2:$G$1823,MATCH('Ratios - Total'!$C341,IF(Data!$A$2:$A$1823='Ratios - Total'!$A341,Data!$C$2:$C$1823,0),0)),"Missing Data")</f>
        <v>Missing Data</v>
      </c>
      <c r="Q341" s="5"/>
      <c r="R341" s="5" t="str">
        <f t="array" ref="R341">IFERROR(INDEX(Data!$L$2:$L$1823,MATCH('Ratios - Total'!$C341,IF(Data!$A$2:$A$1823='Ratios - Total'!$A341,Data!$C$2:$C$1823,0),0))/INDEX(Data!$G$2:$G$1823,MATCH('Ratios - Total'!$C341,IF(Data!$A$2:$A$1823='Ratios - Total'!$A341,Data!$C$2:$C$1823,0),0)),"Missing Data")</f>
        <v>Missing Data</v>
      </c>
      <c r="S341" s="5"/>
      <c r="T341" s="5">
        <f t="array" ref="T341">IFERROR(INDEX(Data!$H$2:$H$1823,MATCH('Ratios - Total'!$C341,IF(Data!$A$2:$A$1823='Ratios - Total'!$A341,Data!$C$2:$C$1823,0),0))/INDEX(Data!$L$2:$L$1823,MATCH('Ratios - Total'!$C341,IF(Data!$A$2:$A$1823='Ratios - Total'!$A341,Data!$C$2:$C$1823,0),0)),"Missing Data")</f>
        <v>27067.87330316742</v>
      </c>
      <c r="U341" s="5">
        <f t="array" ref="U341">IFERROR(INDEX(Data!$K$2:$K$1823,MATCH('Ratios - Total'!$C341,IF(Data!$A$2:$A$1823='Ratios - Total'!$A341,Data!$C$2:$C$1823,0),0))/INDEX(Data!$H$2:$H$1823,MATCH('Ratios - Total'!$C341,IF(Data!$A$2:$A$1823='Ratios - Total'!$A341,Data!$C$2:$C$1823,0),0)),"Missing Data")</f>
        <v>0.61949554914744231</v>
      </c>
      <c r="V341" s="5">
        <f t="array" ref="V341">IFERROR(INDEX(Data!$K$2:$K$1823,MATCH('Ratios - Total'!$C341,IF(Data!$A$2:$A$1823='Ratios - Total'!$A341,Data!$C$2:$C$1823,0),0))/INDEX(Data!$L$2:$L$1823,MATCH('Ratios - Total'!$C341,IF(Data!$A$2:$A$1823='Ratios - Total'!$A341,Data!$C$2:$C$1823,0),0)),"Missing Data")</f>
        <v>16768.427036199097</v>
      </c>
      <c r="W341" s="5">
        <f t="shared" si="5"/>
        <v>10299.446266968323</v>
      </c>
      <c r="X341" s="5" t="str">
        <f t="array" ref="X341">IFERROR(INDEX(Data!$K$2:$K$1823,MATCH('Ratios - Total'!$C341,IF(Data!$A$2:$A$1823='Ratios - Total'!$A341,Data!$C$2:$C$1823,0),0))/INDEX(Data!$G$2:$G$1823,MATCH('Ratios - Total'!$C341,IF(Data!$A$2:$A$1823='Ratios - Total'!$A341,Data!$C$2:$C$1823,0),0)),"Missing Data")</f>
        <v>Missing Data</v>
      </c>
    </row>
    <row r="342" spans="1:24" x14ac:dyDescent="0.25">
      <c r="A342" s="22" t="s">
        <v>58</v>
      </c>
      <c r="B342" s="22" t="s">
        <v>59</v>
      </c>
      <c r="C342" s="22">
        <v>1982</v>
      </c>
      <c r="D342" s="5">
        <f t="array" ref="D342">IFERROR(INDEX(Data!$H$2:$H$1823,MATCH('Ratios - Total'!$C342,IF(Data!$A$2:$A$1823='Ratios - Total'!$A342,Data!$C$2:$C$1823,0),0))/INDEX(Data!$D$2:$D$1823,MATCH('Ratios - Total'!$C342,IF(Data!$A$2:$A$1823='Ratios - Total'!$A342,Data!$C$2:$C$1823,0),0)),"Missing Data")</f>
        <v>506.96873387888047</v>
      </c>
      <c r="E342" s="22"/>
      <c r="F342" s="5">
        <f t="array" ref="F342">IFERROR(INDEX(Data!$G$2:$G$1823,MATCH('Ratios - Total'!$C342,IF(Data!$A$2:$A$1823='Ratios - Total'!$A342,Data!$C$2:$C$1823,0),0))/INDEX(Data!$D$2:$D$1823,MATCH('Ratios - Total'!$C342,IF(Data!$A$2:$A$1823='Ratios - Total'!$A342,Data!$C$2:$C$1823,0),0)),"Missing Data")</f>
        <v>0</v>
      </c>
      <c r="G342" s="5"/>
      <c r="H342" s="5" t="str">
        <f t="array" ref="H342">IFERROR(INDEX(Data!$H$2:$H$1823,MATCH('Ratios - Total'!$C342,IF(Data!$A$2:$A$1823='Ratios - Total'!$A342,Data!$C$2:$C$1823,0),0))/INDEX(Data!$G$2:$G$1823,MATCH('Ratios - Total'!$C342,IF(Data!$A$2:$A$1823='Ratios - Total'!$A342,Data!$C$2:$C$1823,0),0)),"Missing Data")</f>
        <v>Missing Data</v>
      </c>
      <c r="I342" s="5">
        <f t="array" ref="I342">IFERROR(INDEX(Data!$G$2:$G$1823,MATCH('Ratios - Total'!$C342,IF(Data!$A$2:$A$1823='Ratios - Total'!$A342,Data!$C$2:$C$1823,0),0))/INDEX(Data!$D$2:$D$1823,MATCH('Ratios - Total'!$C342,IF(Data!$A$2:$A$1823='Ratios - Total'!$A342,Data!$C$2:$C$1823,0),0)),"Missing Data")</f>
        <v>0</v>
      </c>
      <c r="J342" s="22"/>
      <c r="K342" s="5">
        <f t="array" ref="K342">IFERROR(INDEX(Data!$E$2:$E$1823,MATCH('Ratios - Total'!$C342,IF(Data!$A$2:$A$1823='Ratios - Total'!$A342,Data!$C$2:$C$1823,0),0))/INDEX(Data!$D$2:$D$1823,MATCH('Ratios - Total'!$C342,IF(Data!$A$2:$A$1823='Ratios - Total'!$A342,Data!$C$2:$C$1823,0),0)),"Missing Data")</f>
        <v>0</v>
      </c>
      <c r="L342" s="5"/>
      <c r="M342" s="5" t="str">
        <f t="array" ref="M342">IFERROR(INDEX(Data!$F$2:$F$1823,MATCH('Ratios - Total'!$C342,IF(Data!$A$2:$A$1823='Ratios - Total'!$A342,Data!$C$2:$C$1823,0),0))/INDEX(Data!$E$2:$E$1823,MATCH('Ratios - Total'!$C342,IF(Data!$A$2:$A$1823='Ratios - Total'!$A342,Data!$C$2:$C$1823,0),0)),"Missing Data")</f>
        <v>Missing Data</v>
      </c>
      <c r="N342" s="5"/>
      <c r="O342" s="5" t="str">
        <f t="array" ref="O342">IFERROR(INDEX(Data!$G$2:$G$1823,MATCH('Ratios - Total'!$C342,IF(Data!$A$2:$A$1823='Ratios - Total'!$A342,Data!$C$2:$C$1823,0),0))/INDEX(Data!$F$2:$F$1823,MATCH('Ratios - Total'!$C342,IF(Data!$A$2:$A$1823='Ratios - Total'!$A342,Data!$C$2:$C$1823,0),0)),"Missing Data")</f>
        <v>Missing Data</v>
      </c>
      <c r="P342" s="5" t="str">
        <f t="array" ref="P342">IFERROR(INDEX(Data!$H$2:$H$1823,MATCH('Ratios - Total'!$C342,IF(Data!$A$2:$A$1823='Ratios - Total'!$A342,Data!$C$2:$C$1823,0),0))/INDEX(Data!$G$2:$G$1823,MATCH('Ratios - Total'!$C342,IF(Data!$A$2:$A$1823='Ratios - Total'!$A342,Data!$C$2:$C$1823,0),0)),"Missing Data")</f>
        <v>Missing Data</v>
      </c>
      <c r="Q342" s="5"/>
      <c r="R342" s="5" t="str">
        <f t="array" ref="R342">IFERROR(INDEX(Data!$L$2:$L$1823,MATCH('Ratios - Total'!$C342,IF(Data!$A$2:$A$1823='Ratios - Total'!$A342,Data!$C$2:$C$1823,0),0))/INDEX(Data!$G$2:$G$1823,MATCH('Ratios - Total'!$C342,IF(Data!$A$2:$A$1823='Ratios - Total'!$A342,Data!$C$2:$C$1823,0),0)),"Missing Data")</f>
        <v>Missing Data</v>
      </c>
      <c r="S342" s="5"/>
      <c r="T342" s="5">
        <f t="array" ref="T342">IFERROR(INDEX(Data!$H$2:$H$1823,MATCH('Ratios - Total'!$C342,IF(Data!$A$2:$A$1823='Ratios - Total'!$A342,Data!$C$2:$C$1823,0),0))/INDEX(Data!$L$2:$L$1823,MATCH('Ratios - Total'!$C342,IF(Data!$A$2:$A$1823='Ratios - Total'!$A342,Data!$C$2:$C$1823,0),0)),"Missing Data")</f>
        <v>26584.153025029009</v>
      </c>
      <c r="U342" s="5">
        <f t="array" ref="U342">IFERROR(INDEX(Data!$K$2:$K$1823,MATCH('Ratios - Total'!$C342,IF(Data!$A$2:$A$1823='Ratios - Total'!$A342,Data!$C$2:$C$1823,0),0))/INDEX(Data!$H$2:$H$1823,MATCH('Ratios - Total'!$C342,IF(Data!$A$2:$A$1823='Ratios - Total'!$A342,Data!$C$2:$C$1823,0),0)),"Missing Data")</f>
        <v>0.53129064540949744</v>
      </c>
      <c r="V342" s="5">
        <f t="array" ref="V342">IFERROR(INDEX(Data!$K$2:$K$1823,MATCH('Ratios - Total'!$C342,IF(Data!$A$2:$A$1823='Ratios - Total'!$A342,Data!$C$2:$C$1823,0),0))/INDEX(Data!$L$2:$L$1823,MATCH('Ratios - Total'!$C342,IF(Data!$A$2:$A$1823='Ratios - Total'!$A342,Data!$C$2:$C$1823,0),0)),"Missing Data")</f>
        <v>14123.911818332504</v>
      </c>
      <c r="W342" s="5">
        <f t="shared" si="5"/>
        <v>12460.241206696504</v>
      </c>
      <c r="X342" s="5" t="str">
        <f t="array" ref="X342">IFERROR(INDEX(Data!$K$2:$K$1823,MATCH('Ratios - Total'!$C342,IF(Data!$A$2:$A$1823='Ratios - Total'!$A342,Data!$C$2:$C$1823,0),0))/INDEX(Data!$G$2:$G$1823,MATCH('Ratios - Total'!$C342,IF(Data!$A$2:$A$1823='Ratios - Total'!$A342,Data!$C$2:$C$1823,0),0)),"Missing Data")</f>
        <v>Missing Data</v>
      </c>
    </row>
    <row r="343" spans="1:24" x14ac:dyDescent="0.25">
      <c r="A343" s="22" t="s">
        <v>60</v>
      </c>
      <c r="B343" s="22" t="s">
        <v>61</v>
      </c>
      <c r="C343" s="22">
        <v>1982</v>
      </c>
      <c r="D343" s="5">
        <f t="array" ref="D343">IFERROR(INDEX(Data!$H$2:$H$1823,MATCH('Ratios - Total'!$C343,IF(Data!$A$2:$A$1823='Ratios - Total'!$A343,Data!$C$2:$C$1823,0),0))/INDEX(Data!$D$2:$D$1823,MATCH('Ratios - Total'!$C343,IF(Data!$A$2:$A$1823='Ratios - Total'!$A343,Data!$C$2:$C$1823,0),0)),"Missing Data")</f>
        <v>474.93245668365972</v>
      </c>
      <c r="E343" s="22"/>
      <c r="F343" s="5">
        <f t="array" ref="F343">IFERROR(INDEX(Data!$G$2:$G$1823,MATCH('Ratios - Total'!$C343,IF(Data!$A$2:$A$1823='Ratios - Total'!$A343,Data!$C$2:$C$1823,0),0))/INDEX(Data!$D$2:$D$1823,MATCH('Ratios - Total'!$C343,IF(Data!$A$2:$A$1823='Ratios - Total'!$A343,Data!$C$2:$C$1823,0),0)),"Missing Data")</f>
        <v>0</v>
      </c>
      <c r="G343" s="5"/>
      <c r="H343" s="5" t="str">
        <f t="array" ref="H343">IFERROR(INDEX(Data!$H$2:$H$1823,MATCH('Ratios - Total'!$C343,IF(Data!$A$2:$A$1823='Ratios - Total'!$A343,Data!$C$2:$C$1823,0),0))/INDEX(Data!$G$2:$G$1823,MATCH('Ratios - Total'!$C343,IF(Data!$A$2:$A$1823='Ratios - Total'!$A343,Data!$C$2:$C$1823,0),0)),"Missing Data")</f>
        <v>Missing Data</v>
      </c>
      <c r="I343" s="5">
        <f t="array" ref="I343">IFERROR(INDEX(Data!$G$2:$G$1823,MATCH('Ratios - Total'!$C343,IF(Data!$A$2:$A$1823='Ratios - Total'!$A343,Data!$C$2:$C$1823,0),0))/INDEX(Data!$D$2:$D$1823,MATCH('Ratios - Total'!$C343,IF(Data!$A$2:$A$1823='Ratios - Total'!$A343,Data!$C$2:$C$1823,0),0)),"Missing Data")</f>
        <v>0</v>
      </c>
      <c r="J343" s="22"/>
      <c r="K343" s="5">
        <f t="array" ref="K343">IFERROR(INDEX(Data!$E$2:$E$1823,MATCH('Ratios - Total'!$C343,IF(Data!$A$2:$A$1823='Ratios - Total'!$A343,Data!$C$2:$C$1823,0),0))/INDEX(Data!$D$2:$D$1823,MATCH('Ratios - Total'!$C343,IF(Data!$A$2:$A$1823='Ratios - Total'!$A343,Data!$C$2:$C$1823,0),0)),"Missing Data")</f>
        <v>0</v>
      </c>
      <c r="L343" s="5"/>
      <c r="M343" s="5" t="str">
        <f t="array" ref="M343">IFERROR(INDEX(Data!$F$2:$F$1823,MATCH('Ratios - Total'!$C343,IF(Data!$A$2:$A$1823='Ratios - Total'!$A343,Data!$C$2:$C$1823,0),0))/INDEX(Data!$E$2:$E$1823,MATCH('Ratios - Total'!$C343,IF(Data!$A$2:$A$1823='Ratios - Total'!$A343,Data!$C$2:$C$1823,0),0)),"Missing Data")</f>
        <v>Missing Data</v>
      </c>
      <c r="N343" s="5"/>
      <c r="O343" s="5" t="str">
        <f t="array" ref="O343">IFERROR(INDEX(Data!$G$2:$G$1823,MATCH('Ratios - Total'!$C343,IF(Data!$A$2:$A$1823='Ratios - Total'!$A343,Data!$C$2:$C$1823,0),0))/INDEX(Data!$F$2:$F$1823,MATCH('Ratios - Total'!$C343,IF(Data!$A$2:$A$1823='Ratios - Total'!$A343,Data!$C$2:$C$1823,0),0)),"Missing Data")</f>
        <v>Missing Data</v>
      </c>
      <c r="P343" s="5" t="str">
        <f t="array" ref="P343">IFERROR(INDEX(Data!$H$2:$H$1823,MATCH('Ratios - Total'!$C343,IF(Data!$A$2:$A$1823='Ratios - Total'!$A343,Data!$C$2:$C$1823,0),0))/INDEX(Data!$G$2:$G$1823,MATCH('Ratios - Total'!$C343,IF(Data!$A$2:$A$1823='Ratios - Total'!$A343,Data!$C$2:$C$1823,0),0)),"Missing Data")</f>
        <v>Missing Data</v>
      </c>
      <c r="Q343" s="5"/>
      <c r="R343" s="5" t="str">
        <f t="array" ref="R343">IFERROR(INDEX(Data!$L$2:$L$1823,MATCH('Ratios - Total'!$C343,IF(Data!$A$2:$A$1823='Ratios - Total'!$A343,Data!$C$2:$C$1823,0),0))/INDEX(Data!$G$2:$G$1823,MATCH('Ratios - Total'!$C343,IF(Data!$A$2:$A$1823='Ratios - Total'!$A343,Data!$C$2:$C$1823,0),0)),"Missing Data")</f>
        <v>Missing Data</v>
      </c>
      <c r="S343" s="5"/>
      <c r="T343" s="5">
        <f t="array" ref="T343">IFERROR(INDEX(Data!$H$2:$H$1823,MATCH('Ratios - Total'!$C343,IF(Data!$A$2:$A$1823='Ratios - Total'!$A343,Data!$C$2:$C$1823,0),0))/INDEX(Data!$L$2:$L$1823,MATCH('Ratios - Total'!$C343,IF(Data!$A$2:$A$1823='Ratios - Total'!$A343,Data!$C$2:$C$1823,0),0)),"Missing Data")</f>
        <v>32981.803056562152</v>
      </c>
      <c r="U343" s="5">
        <f t="array" ref="U343">IFERROR(INDEX(Data!$K$2:$K$1823,MATCH('Ratios - Total'!$C343,IF(Data!$A$2:$A$1823='Ratios - Total'!$A343,Data!$C$2:$C$1823,0),0))/INDEX(Data!$H$2:$H$1823,MATCH('Ratios - Total'!$C343,IF(Data!$A$2:$A$1823='Ratios - Total'!$A343,Data!$C$2:$C$1823,0),0)),"Missing Data")</f>
        <v>0.53652625977865653</v>
      </c>
      <c r="V343" s="5">
        <f t="array" ref="V343">IFERROR(INDEX(Data!$K$2:$K$1823,MATCH('Ratios - Total'!$C343,IF(Data!$A$2:$A$1823='Ratios - Total'!$A343,Data!$C$2:$C$1823,0),0))/INDEX(Data!$L$2:$L$1823,MATCH('Ratios - Total'!$C343,IF(Data!$A$2:$A$1823='Ratios - Total'!$A343,Data!$C$2:$C$1823,0),0)),"Missing Data")</f>
        <v>17695.603434693556</v>
      </c>
      <c r="W343" s="5">
        <f t="shared" si="5"/>
        <v>15286.199621868596</v>
      </c>
      <c r="X343" s="5" t="str">
        <f t="array" ref="X343">IFERROR(INDEX(Data!$K$2:$K$1823,MATCH('Ratios - Total'!$C343,IF(Data!$A$2:$A$1823='Ratios - Total'!$A343,Data!$C$2:$C$1823,0),0))/INDEX(Data!$G$2:$G$1823,MATCH('Ratios - Total'!$C343,IF(Data!$A$2:$A$1823='Ratios - Total'!$A343,Data!$C$2:$C$1823,0),0)),"Missing Data")</f>
        <v>Missing Data</v>
      </c>
    </row>
    <row r="344" spans="1:24" x14ac:dyDescent="0.25">
      <c r="A344" s="22" t="s">
        <v>62</v>
      </c>
      <c r="B344" s="22" t="s">
        <v>63</v>
      </c>
      <c r="C344" s="22">
        <v>1982</v>
      </c>
      <c r="D344" s="5">
        <f t="array" ref="D344">IFERROR(INDEX(Data!$H$2:$H$1823,MATCH('Ratios - Total'!$C344,IF(Data!$A$2:$A$1823='Ratios - Total'!$A344,Data!$C$2:$C$1823,0),0))/INDEX(Data!$D$2:$D$1823,MATCH('Ratios - Total'!$C344,IF(Data!$A$2:$A$1823='Ratios - Total'!$A344,Data!$C$2:$C$1823,0),0)),"Missing Data")</f>
        <v>405.13866542860762</v>
      </c>
      <c r="E344" s="22"/>
      <c r="F344" s="5">
        <f t="array" ref="F344">IFERROR(INDEX(Data!$G$2:$G$1823,MATCH('Ratios - Total'!$C344,IF(Data!$A$2:$A$1823='Ratios - Total'!$A344,Data!$C$2:$C$1823,0),0))/INDEX(Data!$D$2:$D$1823,MATCH('Ratios - Total'!$C344,IF(Data!$A$2:$A$1823='Ratios - Total'!$A344,Data!$C$2:$C$1823,0),0)),"Missing Data")</f>
        <v>0</v>
      </c>
      <c r="G344" s="5"/>
      <c r="H344" s="5" t="str">
        <f t="array" ref="H344">IFERROR(INDEX(Data!$H$2:$H$1823,MATCH('Ratios - Total'!$C344,IF(Data!$A$2:$A$1823='Ratios - Total'!$A344,Data!$C$2:$C$1823,0),0))/INDEX(Data!$G$2:$G$1823,MATCH('Ratios - Total'!$C344,IF(Data!$A$2:$A$1823='Ratios - Total'!$A344,Data!$C$2:$C$1823,0),0)),"Missing Data")</f>
        <v>Missing Data</v>
      </c>
      <c r="I344" s="5">
        <f t="array" ref="I344">IFERROR(INDEX(Data!$G$2:$G$1823,MATCH('Ratios - Total'!$C344,IF(Data!$A$2:$A$1823='Ratios - Total'!$A344,Data!$C$2:$C$1823,0),0))/INDEX(Data!$D$2:$D$1823,MATCH('Ratios - Total'!$C344,IF(Data!$A$2:$A$1823='Ratios - Total'!$A344,Data!$C$2:$C$1823,0),0)),"Missing Data")</f>
        <v>0</v>
      </c>
      <c r="J344" s="22"/>
      <c r="K344" s="5">
        <f t="array" ref="K344">IFERROR(INDEX(Data!$E$2:$E$1823,MATCH('Ratios - Total'!$C344,IF(Data!$A$2:$A$1823='Ratios - Total'!$A344,Data!$C$2:$C$1823,0),0))/INDEX(Data!$D$2:$D$1823,MATCH('Ratios - Total'!$C344,IF(Data!$A$2:$A$1823='Ratios - Total'!$A344,Data!$C$2:$C$1823,0),0)),"Missing Data")</f>
        <v>0</v>
      </c>
      <c r="L344" s="5"/>
      <c r="M344" s="5" t="str">
        <f t="array" ref="M344">IFERROR(INDEX(Data!$F$2:$F$1823,MATCH('Ratios - Total'!$C344,IF(Data!$A$2:$A$1823='Ratios - Total'!$A344,Data!$C$2:$C$1823,0),0))/INDEX(Data!$E$2:$E$1823,MATCH('Ratios - Total'!$C344,IF(Data!$A$2:$A$1823='Ratios - Total'!$A344,Data!$C$2:$C$1823,0),0)),"Missing Data")</f>
        <v>Missing Data</v>
      </c>
      <c r="N344" s="5"/>
      <c r="O344" s="5" t="str">
        <f t="array" ref="O344">IFERROR(INDEX(Data!$G$2:$G$1823,MATCH('Ratios - Total'!$C344,IF(Data!$A$2:$A$1823='Ratios - Total'!$A344,Data!$C$2:$C$1823,0),0))/INDEX(Data!$F$2:$F$1823,MATCH('Ratios - Total'!$C344,IF(Data!$A$2:$A$1823='Ratios - Total'!$A344,Data!$C$2:$C$1823,0),0)),"Missing Data")</f>
        <v>Missing Data</v>
      </c>
      <c r="P344" s="5" t="str">
        <f t="array" ref="P344">IFERROR(INDEX(Data!$H$2:$H$1823,MATCH('Ratios - Total'!$C344,IF(Data!$A$2:$A$1823='Ratios - Total'!$A344,Data!$C$2:$C$1823,0),0))/INDEX(Data!$G$2:$G$1823,MATCH('Ratios - Total'!$C344,IF(Data!$A$2:$A$1823='Ratios - Total'!$A344,Data!$C$2:$C$1823,0),0)),"Missing Data")</f>
        <v>Missing Data</v>
      </c>
      <c r="Q344" s="5"/>
      <c r="R344" s="5" t="str">
        <f t="array" ref="R344">IFERROR(INDEX(Data!$L$2:$L$1823,MATCH('Ratios - Total'!$C344,IF(Data!$A$2:$A$1823='Ratios - Total'!$A344,Data!$C$2:$C$1823,0),0))/INDEX(Data!$G$2:$G$1823,MATCH('Ratios - Total'!$C344,IF(Data!$A$2:$A$1823='Ratios - Total'!$A344,Data!$C$2:$C$1823,0),0)),"Missing Data")</f>
        <v>Missing Data</v>
      </c>
      <c r="S344" s="5"/>
      <c r="T344" s="5">
        <f t="array" ref="T344">IFERROR(INDEX(Data!$H$2:$H$1823,MATCH('Ratios - Total'!$C344,IF(Data!$A$2:$A$1823='Ratios - Total'!$A344,Data!$C$2:$C$1823,0),0))/INDEX(Data!$L$2:$L$1823,MATCH('Ratios - Total'!$C344,IF(Data!$A$2:$A$1823='Ratios - Total'!$A344,Data!$C$2:$C$1823,0),0)),"Missing Data")</f>
        <v>24622.163396178017</v>
      </c>
      <c r="U344" s="5">
        <f t="array" ref="U344">IFERROR(INDEX(Data!$K$2:$K$1823,MATCH('Ratios - Total'!$C344,IF(Data!$A$2:$A$1823='Ratios - Total'!$A344,Data!$C$2:$C$1823,0),0))/INDEX(Data!$H$2:$H$1823,MATCH('Ratios - Total'!$C344,IF(Data!$A$2:$A$1823='Ratios - Total'!$A344,Data!$C$2:$C$1823,0),0)),"Missing Data")</f>
        <v>0.51151030012614718</v>
      </c>
      <c r="V344" s="5">
        <f t="array" ref="V344">IFERROR(INDEX(Data!$K$2:$K$1823,MATCH('Ratios - Total'!$C344,IF(Data!$A$2:$A$1823='Ratios - Total'!$A344,Data!$C$2:$C$1823,0),0))/INDEX(Data!$L$2:$L$1823,MATCH('Ratios - Total'!$C344,IF(Data!$A$2:$A$1823='Ratios - Total'!$A344,Data!$C$2:$C$1823,0),0)),"Missing Data")</f>
        <v>12594.490188534051</v>
      </c>
      <c r="W344" s="5">
        <f t="shared" si="5"/>
        <v>12027.673207643966</v>
      </c>
      <c r="X344" s="5" t="str">
        <f t="array" ref="X344">IFERROR(INDEX(Data!$K$2:$K$1823,MATCH('Ratios - Total'!$C344,IF(Data!$A$2:$A$1823='Ratios - Total'!$A344,Data!$C$2:$C$1823,0),0))/INDEX(Data!$G$2:$G$1823,MATCH('Ratios - Total'!$C344,IF(Data!$A$2:$A$1823='Ratios - Total'!$A344,Data!$C$2:$C$1823,0),0)),"Missing Data")</f>
        <v>Missing Data</v>
      </c>
    </row>
    <row r="345" spans="1:24" x14ac:dyDescent="0.25">
      <c r="A345" s="22" t="s">
        <v>64</v>
      </c>
      <c r="B345" s="22" t="s">
        <v>65</v>
      </c>
      <c r="C345" s="22">
        <v>1982</v>
      </c>
      <c r="D345" s="5">
        <f t="array" ref="D345">IFERROR(INDEX(Data!$H$2:$H$1823,MATCH('Ratios - Total'!$C345,IF(Data!$A$2:$A$1823='Ratios - Total'!$A345,Data!$C$2:$C$1823,0),0))/INDEX(Data!$D$2:$D$1823,MATCH('Ratios - Total'!$C345,IF(Data!$A$2:$A$1823='Ratios - Total'!$A345,Data!$C$2:$C$1823,0),0)),"Missing Data")</f>
        <v>546.27027373276974</v>
      </c>
      <c r="E345" s="22"/>
      <c r="F345" s="5">
        <f t="array" ref="F345">IFERROR(INDEX(Data!$G$2:$G$1823,MATCH('Ratios - Total'!$C345,IF(Data!$A$2:$A$1823='Ratios - Total'!$A345,Data!$C$2:$C$1823,0),0))/INDEX(Data!$D$2:$D$1823,MATCH('Ratios - Total'!$C345,IF(Data!$A$2:$A$1823='Ratios - Total'!$A345,Data!$C$2:$C$1823,0),0)),"Missing Data")</f>
        <v>0</v>
      </c>
      <c r="G345" s="5"/>
      <c r="H345" s="5" t="str">
        <f t="array" ref="H345">IFERROR(INDEX(Data!$H$2:$H$1823,MATCH('Ratios - Total'!$C345,IF(Data!$A$2:$A$1823='Ratios - Total'!$A345,Data!$C$2:$C$1823,0),0))/INDEX(Data!$G$2:$G$1823,MATCH('Ratios - Total'!$C345,IF(Data!$A$2:$A$1823='Ratios - Total'!$A345,Data!$C$2:$C$1823,0),0)),"Missing Data")</f>
        <v>Missing Data</v>
      </c>
      <c r="I345" s="5">
        <f t="array" ref="I345">IFERROR(INDEX(Data!$G$2:$G$1823,MATCH('Ratios - Total'!$C345,IF(Data!$A$2:$A$1823='Ratios - Total'!$A345,Data!$C$2:$C$1823,0),0))/INDEX(Data!$D$2:$D$1823,MATCH('Ratios - Total'!$C345,IF(Data!$A$2:$A$1823='Ratios - Total'!$A345,Data!$C$2:$C$1823,0),0)),"Missing Data")</f>
        <v>0</v>
      </c>
      <c r="J345" s="22"/>
      <c r="K345" s="5">
        <f t="array" ref="K345">IFERROR(INDEX(Data!$E$2:$E$1823,MATCH('Ratios - Total'!$C345,IF(Data!$A$2:$A$1823='Ratios - Total'!$A345,Data!$C$2:$C$1823,0),0))/INDEX(Data!$D$2:$D$1823,MATCH('Ratios - Total'!$C345,IF(Data!$A$2:$A$1823='Ratios - Total'!$A345,Data!$C$2:$C$1823,0),0)),"Missing Data")</f>
        <v>0</v>
      </c>
      <c r="L345" s="5"/>
      <c r="M345" s="5" t="str">
        <f t="array" ref="M345">IFERROR(INDEX(Data!$F$2:$F$1823,MATCH('Ratios - Total'!$C345,IF(Data!$A$2:$A$1823='Ratios - Total'!$A345,Data!$C$2:$C$1823,0),0))/INDEX(Data!$E$2:$E$1823,MATCH('Ratios - Total'!$C345,IF(Data!$A$2:$A$1823='Ratios - Total'!$A345,Data!$C$2:$C$1823,0),0)),"Missing Data")</f>
        <v>Missing Data</v>
      </c>
      <c r="N345" s="5"/>
      <c r="O345" s="5" t="str">
        <f t="array" ref="O345">IFERROR(INDEX(Data!$G$2:$G$1823,MATCH('Ratios - Total'!$C345,IF(Data!$A$2:$A$1823='Ratios - Total'!$A345,Data!$C$2:$C$1823,0),0))/INDEX(Data!$F$2:$F$1823,MATCH('Ratios - Total'!$C345,IF(Data!$A$2:$A$1823='Ratios - Total'!$A345,Data!$C$2:$C$1823,0),0)),"Missing Data")</f>
        <v>Missing Data</v>
      </c>
      <c r="P345" s="5" t="str">
        <f t="array" ref="P345">IFERROR(INDEX(Data!$H$2:$H$1823,MATCH('Ratios - Total'!$C345,IF(Data!$A$2:$A$1823='Ratios - Total'!$A345,Data!$C$2:$C$1823,0),0))/INDEX(Data!$G$2:$G$1823,MATCH('Ratios - Total'!$C345,IF(Data!$A$2:$A$1823='Ratios - Total'!$A345,Data!$C$2:$C$1823,0),0)),"Missing Data")</f>
        <v>Missing Data</v>
      </c>
      <c r="Q345" s="5"/>
      <c r="R345" s="5" t="str">
        <f t="array" ref="R345">IFERROR(INDEX(Data!$L$2:$L$1823,MATCH('Ratios - Total'!$C345,IF(Data!$A$2:$A$1823='Ratios - Total'!$A345,Data!$C$2:$C$1823,0),0))/INDEX(Data!$G$2:$G$1823,MATCH('Ratios - Total'!$C345,IF(Data!$A$2:$A$1823='Ratios - Total'!$A345,Data!$C$2:$C$1823,0),0)),"Missing Data")</f>
        <v>Missing Data</v>
      </c>
      <c r="S345" s="5"/>
      <c r="T345" s="5">
        <f t="array" ref="T345">IFERROR(INDEX(Data!$H$2:$H$1823,MATCH('Ratios - Total'!$C345,IF(Data!$A$2:$A$1823='Ratios - Total'!$A345,Data!$C$2:$C$1823,0),0))/INDEX(Data!$L$2:$L$1823,MATCH('Ratios - Total'!$C345,IF(Data!$A$2:$A$1823='Ratios - Total'!$A345,Data!$C$2:$C$1823,0),0)),"Missing Data")</f>
        <v>28000.510550240389</v>
      </c>
      <c r="U345" s="5">
        <f t="array" ref="U345">IFERROR(INDEX(Data!$K$2:$K$1823,MATCH('Ratios - Total'!$C345,IF(Data!$A$2:$A$1823='Ratios - Total'!$A345,Data!$C$2:$C$1823,0),0))/INDEX(Data!$H$2:$H$1823,MATCH('Ratios - Total'!$C345,IF(Data!$A$2:$A$1823='Ratios - Total'!$A345,Data!$C$2:$C$1823,0),0)),"Missing Data")</f>
        <v>0.64161866100022258</v>
      </c>
      <c r="V345" s="5">
        <f t="array" ref="V345">IFERROR(INDEX(Data!$K$2:$K$1823,MATCH('Ratios - Total'!$C345,IF(Data!$A$2:$A$1823='Ratios - Total'!$A345,Data!$C$2:$C$1823,0),0))/INDEX(Data!$L$2:$L$1823,MATCH('Ratios - Total'!$C345,IF(Data!$A$2:$A$1823='Ratios - Total'!$A345,Data!$C$2:$C$1823,0),0)),"Missing Data")</f>
        <v>17965.650086567843</v>
      </c>
      <c r="W345" s="5">
        <f t="shared" si="5"/>
        <v>10034.860463672547</v>
      </c>
      <c r="X345" s="5" t="str">
        <f t="array" ref="X345">IFERROR(INDEX(Data!$K$2:$K$1823,MATCH('Ratios - Total'!$C345,IF(Data!$A$2:$A$1823='Ratios - Total'!$A345,Data!$C$2:$C$1823,0),0))/INDEX(Data!$G$2:$G$1823,MATCH('Ratios - Total'!$C345,IF(Data!$A$2:$A$1823='Ratios - Total'!$A345,Data!$C$2:$C$1823,0),0)),"Missing Data")</f>
        <v>Missing Data</v>
      </c>
    </row>
    <row r="346" spans="1:24" x14ac:dyDescent="0.25">
      <c r="A346" s="22" t="s">
        <v>66</v>
      </c>
      <c r="B346" s="22" t="s">
        <v>67</v>
      </c>
      <c r="C346" s="22">
        <v>1982</v>
      </c>
      <c r="D346" s="5">
        <f t="array" ref="D346">IFERROR(INDEX(Data!$H$2:$H$1823,MATCH('Ratios - Total'!$C346,IF(Data!$A$2:$A$1823='Ratios - Total'!$A346,Data!$C$2:$C$1823,0),0))/INDEX(Data!$D$2:$D$1823,MATCH('Ratios - Total'!$C346,IF(Data!$A$2:$A$1823='Ratios - Total'!$A346,Data!$C$2:$C$1823,0),0)),"Missing Data")</f>
        <v>632.54002355146054</v>
      </c>
      <c r="E346" s="22"/>
      <c r="F346" s="5">
        <f t="array" ref="F346">IFERROR(INDEX(Data!$G$2:$G$1823,MATCH('Ratios - Total'!$C346,IF(Data!$A$2:$A$1823='Ratios - Total'!$A346,Data!$C$2:$C$1823,0),0))/INDEX(Data!$D$2:$D$1823,MATCH('Ratios - Total'!$C346,IF(Data!$A$2:$A$1823='Ratios - Total'!$A346,Data!$C$2:$C$1823,0),0)),"Missing Data")</f>
        <v>0</v>
      </c>
      <c r="G346" s="5"/>
      <c r="H346" s="5" t="str">
        <f t="array" ref="H346">IFERROR(INDEX(Data!$H$2:$H$1823,MATCH('Ratios - Total'!$C346,IF(Data!$A$2:$A$1823='Ratios - Total'!$A346,Data!$C$2:$C$1823,0),0))/INDEX(Data!$G$2:$G$1823,MATCH('Ratios - Total'!$C346,IF(Data!$A$2:$A$1823='Ratios - Total'!$A346,Data!$C$2:$C$1823,0),0)),"Missing Data")</f>
        <v>Missing Data</v>
      </c>
      <c r="I346" s="5">
        <f t="array" ref="I346">IFERROR(INDEX(Data!$G$2:$G$1823,MATCH('Ratios - Total'!$C346,IF(Data!$A$2:$A$1823='Ratios - Total'!$A346,Data!$C$2:$C$1823,0),0))/INDEX(Data!$D$2:$D$1823,MATCH('Ratios - Total'!$C346,IF(Data!$A$2:$A$1823='Ratios - Total'!$A346,Data!$C$2:$C$1823,0),0)),"Missing Data")</f>
        <v>0</v>
      </c>
      <c r="J346" s="22"/>
      <c r="K346" s="5">
        <f t="array" ref="K346">IFERROR(INDEX(Data!$E$2:$E$1823,MATCH('Ratios - Total'!$C346,IF(Data!$A$2:$A$1823='Ratios - Total'!$A346,Data!$C$2:$C$1823,0),0))/INDEX(Data!$D$2:$D$1823,MATCH('Ratios - Total'!$C346,IF(Data!$A$2:$A$1823='Ratios - Total'!$A346,Data!$C$2:$C$1823,0),0)),"Missing Data")</f>
        <v>0</v>
      </c>
      <c r="L346" s="5"/>
      <c r="M346" s="5" t="str">
        <f t="array" ref="M346">IFERROR(INDEX(Data!$F$2:$F$1823,MATCH('Ratios - Total'!$C346,IF(Data!$A$2:$A$1823='Ratios - Total'!$A346,Data!$C$2:$C$1823,0),0))/INDEX(Data!$E$2:$E$1823,MATCH('Ratios - Total'!$C346,IF(Data!$A$2:$A$1823='Ratios - Total'!$A346,Data!$C$2:$C$1823,0),0)),"Missing Data")</f>
        <v>Missing Data</v>
      </c>
      <c r="N346" s="5"/>
      <c r="O346" s="5" t="str">
        <f t="array" ref="O346">IFERROR(INDEX(Data!$G$2:$G$1823,MATCH('Ratios - Total'!$C346,IF(Data!$A$2:$A$1823='Ratios - Total'!$A346,Data!$C$2:$C$1823,0),0))/INDEX(Data!$F$2:$F$1823,MATCH('Ratios - Total'!$C346,IF(Data!$A$2:$A$1823='Ratios - Total'!$A346,Data!$C$2:$C$1823,0),0)),"Missing Data")</f>
        <v>Missing Data</v>
      </c>
      <c r="P346" s="5" t="str">
        <f t="array" ref="P346">IFERROR(INDEX(Data!$H$2:$H$1823,MATCH('Ratios - Total'!$C346,IF(Data!$A$2:$A$1823='Ratios - Total'!$A346,Data!$C$2:$C$1823,0),0))/INDEX(Data!$G$2:$G$1823,MATCH('Ratios - Total'!$C346,IF(Data!$A$2:$A$1823='Ratios - Total'!$A346,Data!$C$2:$C$1823,0),0)),"Missing Data")</f>
        <v>Missing Data</v>
      </c>
      <c r="Q346" s="5"/>
      <c r="R346" s="5" t="str">
        <f t="array" ref="R346">IFERROR(INDEX(Data!$L$2:$L$1823,MATCH('Ratios - Total'!$C346,IF(Data!$A$2:$A$1823='Ratios - Total'!$A346,Data!$C$2:$C$1823,0),0))/INDEX(Data!$G$2:$G$1823,MATCH('Ratios - Total'!$C346,IF(Data!$A$2:$A$1823='Ratios - Total'!$A346,Data!$C$2:$C$1823,0),0)),"Missing Data")</f>
        <v>Missing Data</v>
      </c>
      <c r="S346" s="5"/>
      <c r="T346" s="5">
        <f t="array" ref="T346">IFERROR(INDEX(Data!$H$2:$H$1823,MATCH('Ratios - Total'!$C346,IF(Data!$A$2:$A$1823='Ratios - Total'!$A346,Data!$C$2:$C$1823,0),0))/INDEX(Data!$L$2:$L$1823,MATCH('Ratios - Total'!$C346,IF(Data!$A$2:$A$1823='Ratios - Total'!$A346,Data!$C$2:$C$1823,0),0)),"Missing Data")</f>
        <v>30547.875354107648</v>
      </c>
      <c r="U346" s="5">
        <f t="array" ref="U346">IFERROR(INDEX(Data!$K$2:$K$1823,MATCH('Ratios - Total'!$C346,IF(Data!$A$2:$A$1823='Ratios - Total'!$A346,Data!$C$2:$C$1823,0),0))/INDEX(Data!$H$2:$H$1823,MATCH('Ratios - Total'!$C346,IF(Data!$A$2:$A$1823='Ratios - Total'!$A346,Data!$C$2:$C$1823,0),0)),"Missing Data")</f>
        <v>0.47342480108314633</v>
      </c>
      <c r="V346" s="5">
        <f t="array" ref="V346">IFERROR(INDEX(Data!$K$2:$K$1823,MATCH('Ratios - Total'!$C346,IF(Data!$A$2:$A$1823='Ratios - Total'!$A346,Data!$C$2:$C$1823,0),0))/INDEX(Data!$L$2:$L$1823,MATCH('Ratios - Total'!$C346,IF(Data!$A$2:$A$1823='Ratios - Total'!$A346,Data!$C$2:$C$1823,0),0)),"Missing Data")</f>
        <v>14462.121813031161</v>
      </c>
      <c r="W346" s="5">
        <f t="shared" si="5"/>
        <v>16085.753541076487</v>
      </c>
      <c r="X346" s="5" t="str">
        <f t="array" ref="X346">IFERROR(INDEX(Data!$K$2:$K$1823,MATCH('Ratios - Total'!$C346,IF(Data!$A$2:$A$1823='Ratios - Total'!$A346,Data!$C$2:$C$1823,0),0))/INDEX(Data!$G$2:$G$1823,MATCH('Ratios - Total'!$C346,IF(Data!$A$2:$A$1823='Ratios - Total'!$A346,Data!$C$2:$C$1823,0),0)),"Missing Data")</f>
        <v>Missing Data</v>
      </c>
    </row>
    <row r="347" spans="1:24" x14ac:dyDescent="0.25">
      <c r="A347" s="22" t="s">
        <v>68</v>
      </c>
      <c r="B347" s="22" t="s">
        <v>69</v>
      </c>
      <c r="C347" s="22">
        <v>1982</v>
      </c>
      <c r="D347" s="5">
        <f t="array" ref="D347">IFERROR(INDEX(Data!$H$2:$H$1823,MATCH('Ratios - Total'!$C347,IF(Data!$A$2:$A$1823='Ratios - Total'!$A347,Data!$C$2:$C$1823,0),0))/INDEX(Data!$D$2:$D$1823,MATCH('Ratios - Total'!$C347,IF(Data!$A$2:$A$1823='Ratios - Total'!$A347,Data!$C$2:$C$1823,0),0)),"Missing Data")</f>
        <v>571.19818539640471</v>
      </c>
      <c r="E347" s="22"/>
      <c r="F347" s="5">
        <f t="array" ref="F347">IFERROR(INDEX(Data!$G$2:$G$1823,MATCH('Ratios - Total'!$C347,IF(Data!$A$2:$A$1823='Ratios - Total'!$A347,Data!$C$2:$C$1823,0),0))/INDEX(Data!$D$2:$D$1823,MATCH('Ratios - Total'!$C347,IF(Data!$A$2:$A$1823='Ratios - Total'!$A347,Data!$C$2:$C$1823,0),0)),"Missing Data")</f>
        <v>0</v>
      </c>
      <c r="G347" s="5"/>
      <c r="H347" s="5" t="str">
        <f t="array" ref="H347">IFERROR(INDEX(Data!$H$2:$H$1823,MATCH('Ratios - Total'!$C347,IF(Data!$A$2:$A$1823='Ratios - Total'!$A347,Data!$C$2:$C$1823,0),0))/INDEX(Data!$G$2:$G$1823,MATCH('Ratios - Total'!$C347,IF(Data!$A$2:$A$1823='Ratios - Total'!$A347,Data!$C$2:$C$1823,0),0)),"Missing Data")</f>
        <v>Missing Data</v>
      </c>
      <c r="I347" s="5">
        <f t="array" ref="I347">IFERROR(INDEX(Data!$G$2:$G$1823,MATCH('Ratios - Total'!$C347,IF(Data!$A$2:$A$1823='Ratios - Total'!$A347,Data!$C$2:$C$1823,0),0))/INDEX(Data!$D$2:$D$1823,MATCH('Ratios - Total'!$C347,IF(Data!$A$2:$A$1823='Ratios - Total'!$A347,Data!$C$2:$C$1823,0),0)),"Missing Data")</f>
        <v>0</v>
      </c>
      <c r="J347" s="22"/>
      <c r="K347" s="5">
        <f t="array" ref="K347">IFERROR(INDEX(Data!$E$2:$E$1823,MATCH('Ratios - Total'!$C347,IF(Data!$A$2:$A$1823='Ratios - Total'!$A347,Data!$C$2:$C$1823,0),0))/INDEX(Data!$D$2:$D$1823,MATCH('Ratios - Total'!$C347,IF(Data!$A$2:$A$1823='Ratios - Total'!$A347,Data!$C$2:$C$1823,0),0)),"Missing Data")</f>
        <v>0</v>
      </c>
      <c r="L347" s="5"/>
      <c r="M347" s="5" t="str">
        <f t="array" ref="M347">IFERROR(INDEX(Data!$F$2:$F$1823,MATCH('Ratios - Total'!$C347,IF(Data!$A$2:$A$1823='Ratios - Total'!$A347,Data!$C$2:$C$1823,0),0))/INDEX(Data!$E$2:$E$1823,MATCH('Ratios - Total'!$C347,IF(Data!$A$2:$A$1823='Ratios - Total'!$A347,Data!$C$2:$C$1823,0),0)),"Missing Data")</f>
        <v>Missing Data</v>
      </c>
      <c r="N347" s="5"/>
      <c r="O347" s="5" t="str">
        <f t="array" ref="O347">IFERROR(INDEX(Data!$G$2:$G$1823,MATCH('Ratios - Total'!$C347,IF(Data!$A$2:$A$1823='Ratios - Total'!$A347,Data!$C$2:$C$1823,0),0))/INDEX(Data!$F$2:$F$1823,MATCH('Ratios - Total'!$C347,IF(Data!$A$2:$A$1823='Ratios - Total'!$A347,Data!$C$2:$C$1823,0),0)),"Missing Data")</f>
        <v>Missing Data</v>
      </c>
      <c r="P347" s="5" t="str">
        <f t="array" ref="P347">IFERROR(INDEX(Data!$H$2:$H$1823,MATCH('Ratios - Total'!$C347,IF(Data!$A$2:$A$1823='Ratios - Total'!$A347,Data!$C$2:$C$1823,0),0))/INDEX(Data!$G$2:$G$1823,MATCH('Ratios - Total'!$C347,IF(Data!$A$2:$A$1823='Ratios - Total'!$A347,Data!$C$2:$C$1823,0),0)),"Missing Data")</f>
        <v>Missing Data</v>
      </c>
      <c r="Q347" s="5"/>
      <c r="R347" s="5" t="str">
        <f t="array" ref="R347">IFERROR(INDEX(Data!$L$2:$L$1823,MATCH('Ratios - Total'!$C347,IF(Data!$A$2:$A$1823='Ratios - Total'!$A347,Data!$C$2:$C$1823,0),0))/INDEX(Data!$G$2:$G$1823,MATCH('Ratios - Total'!$C347,IF(Data!$A$2:$A$1823='Ratios - Total'!$A347,Data!$C$2:$C$1823,0),0)),"Missing Data")</f>
        <v>Missing Data</v>
      </c>
      <c r="S347" s="5"/>
      <c r="T347" s="5">
        <f t="array" ref="T347">IFERROR(INDEX(Data!$H$2:$H$1823,MATCH('Ratios - Total'!$C347,IF(Data!$A$2:$A$1823='Ratios - Total'!$A347,Data!$C$2:$C$1823,0),0))/INDEX(Data!$L$2:$L$1823,MATCH('Ratios - Total'!$C347,IF(Data!$A$2:$A$1823='Ratios - Total'!$A347,Data!$C$2:$C$1823,0),0)),"Missing Data")</f>
        <v>34594.787849572698</v>
      </c>
      <c r="U347" s="5">
        <f t="array" ref="U347">IFERROR(INDEX(Data!$K$2:$K$1823,MATCH('Ratios - Total'!$C347,IF(Data!$A$2:$A$1823='Ratios - Total'!$A347,Data!$C$2:$C$1823,0),0))/INDEX(Data!$H$2:$H$1823,MATCH('Ratios - Total'!$C347,IF(Data!$A$2:$A$1823='Ratios - Total'!$A347,Data!$C$2:$C$1823,0),0)),"Missing Data")</f>
        <v>0.55497432822913539</v>
      </c>
      <c r="V347" s="5">
        <f t="array" ref="V347">IFERROR(INDEX(Data!$K$2:$K$1823,MATCH('Ratios - Total'!$C347,IF(Data!$A$2:$A$1823='Ratios - Total'!$A347,Data!$C$2:$C$1823,0),0))/INDEX(Data!$L$2:$L$1823,MATCH('Ratios - Total'!$C347,IF(Data!$A$2:$A$1823='Ratios - Total'!$A347,Data!$C$2:$C$1823,0),0)),"Missing Data")</f>
        <v>19199.219147046064</v>
      </c>
      <c r="W347" s="5">
        <f t="shared" si="5"/>
        <v>15395.568702526634</v>
      </c>
      <c r="X347" s="5" t="str">
        <f t="array" ref="X347">IFERROR(INDEX(Data!$K$2:$K$1823,MATCH('Ratios - Total'!$C347,IF(Data!$A$2:$A$1823='Ratios - Total'!$A347,Data!$C$2:$C$1823,0),0))/INDEX(Data!$G$2:$G$1823,MATCH('Ratios - Total'!$C347,IF(Data!$A$2:$A$1823='Ratios - Total'!$A347,Data!$C$2:$C$1823,0),0)),"Missing Data")</f>
        <v>Missing Data</v>
      </c>
    </row>
    <row r="348" spans="1:24" x14ac:dyDescent="0.25">
      <c r="A348" s="22" t="s">
        <v>70</v>
      </c>
      <c r="B348" s="22" t="s">
        <v>71</v>
      </c>
      <c r="C348" s="22">
        <v>1982</v>
      </c>
      <c r="D348" s="5">
        <f t="array" ref="D348">IFERROR(INDEX(Data!$H$2:$H$1823,MATCH('Ratios - Total'!$C348,IF(Data!$A$2:$A$1823='Ratios - Total'!$A348,Data!$C$2:$C$1823,0),0))/INDEX(Data!$D$2:$D$1823,MATCH('Ratios - Total'!$C348,IF(Data!$A$2:$A$1823='Ratios - Total'!$A348,Data!$C$2:$C$1823,0),0)),"Missing Data")</f>
        <v>406.79099162201442</v>
      </c>
      <c r="E348" s="22"/>
      <c r="F348" s="5">
        <f t="array" ref="F348">IFERROR(INDEX(Data!$G$2:$G$1823,MATCH('Ratios - Total'!$C348,IF(Data!$A$2:$A$1823='Ratios - Total'!$A348,Data!$C$2:$C$1823,0),0))/INDEX(Data!$D$2:$D$1823,MATCH('Ratios - Total'!$C348,IF(Data!$A$2:$A$1823='Ratios - Total'!$A348,Data!$C$2:$C$1823,0),0)),"Missing Data")</f>
        <v>0</v>
      </c>
      <c r="G348" s="5"/>
      <c r="H348" s="5" t="str">
        <f t="array" ref="H348">IFERROR(INDEX(Data!$H$2:$H$1823,MATCH('Ratios - Total'!$C348,IF(Data!$A$2:$A$1823='Ratios - Total'!$A348,Data!$C$2:$C$1823,0),0))/INDEX(Data!$G$2:$G$1823,MATCH('Ratios - Total'!$C348,IF(Data!$A$2:$A$1823='Ratios - Total'!$A348,Data!$C$2:$C$1823,0),0)),"Missing Data")</f>
        <v>Missing Data</v>
      </c>
      <c r="I348" s="5">
        <f t="array" ref="I348">IFERROR(INDEX(Data!$G$2:$G$1823,MATCH('Ratios - Total'!$C348,IF(Data!$A$2:$A$1823='Ratios - Total'!$A348,Data!$C$2:$C$1823,0),0))/INDEX(Data!$D$2:$D$1823,MATCH('Ratios - Total'!$C348,IF(Data!$A$2:$A$1823='Ratios - Total'!$A348,Data!$C$2:$C$1823,0),0)),"Missing Data")</f>
        <v>0</v>
      </c>
      <c r="J348" s="22"/>
      <c r="K348" s="5">
        <f t="array" ref="K348">IFERROR(INDEX(Data!$E$2:$E$1823,MATCH('Ratios - Total'!$C348,IF(Data!$A$2:$A$1823='Ratios - Total'!$A348,Data!$C$2:$C$1823,0),0))/INDEX(Data!$D$2:$D$1823,MATCH('Ratios - Total'!$C348,IF(Data!$A$2:$A$1823='Ratios - Total'!$A348,Data!$C$2:$C$1823,0),0)),"Missing Data")</f>
        <v>0</v>
      </c>
      <c r="L348" s="5"/>
      <c r="M348" s="5" t="str">
        <f t="array" ref="M348">IFERROR(INDEX(Data!$F$2:$F$1823,MATCH('Ratios - Total'!$C348,IF(Data!$A$2:$A$1823='Ratios - Total'!$A348,Data!$C$2:$C$1823,0),0))/INDEX(Data!$E$2:$E$1823,MATCH('Ratios - Total'!$C348,IF(Data!$A$2:$A$1823='Ratios - Total'!$A348,Data!$C$2:$C$1823,0),0)),"Missing Data")</f>
        <v>Missing Data</v>
      </c>
      <c r="N348" s="5"/>
      <c r="O348" s="5" t="str">
        <f t="array" ref="O348">IFERROR(INDEX(Data!$G$2:$G$1823,MATCH('Ratios - Total'!$C348,IF(Data!$A$2:$A$1823='Ratios - Total'!$A348,Data!$C$2:$C$1823,0),0))/INDEX(Data!$F$2:$F$1823,MATCH('Ratios - Total'!$C348,IF(Data!$A$2:$A$1823='Ratios - Total'!$A348,Data!$C$2:$C$1823,0),0)),"Missing Data")</f>
        <v>Missing Data</v>
      </c>
      <c r="P348" s="5" t="str">
        <f t="array" ref="P348">IFERROR(INDEX(Data!$H$2:$H$1823,MATCH('Ratios - Total'!$C348,IF(Data!$A$2:$A$1823='Ratios - Total'!$A348,Data!$C$2:$C$1823,0),0))/INDEX(Data!$G$2:$G$1823,MATCH('Ratios - Total'!$C348,IF(Data!$A$2:$A$1823='Ratios - Total'!$A348,Data!$C$2:$C$1823,0),0)),"Missing Data")</f>
        <v>Missing Data</v>
      </c>
      <c r="Q348" s="5"/>
      <c r="R348" s="5" t="str">
        <f t="array" ref="R348">IFERROR(INDEX(Data!$L$2:$L$1823,MATCH('Ratios - Total'!$C348,IF(Data!$A$2:$A$1823='Ratios - Total'!$A348,Data!$C$2:$C$1823,0),0))/INDEX(Data!$G$2:$G$1823,MATCH('Ratios - Total'!$C348,IF(Data!$A$2:$A$1823='Ratios - Total'!$A348,Data!$C$2:$C$1823,0),0)),"Missing Data")</f>
        <v>Missing Data</v>
      </c>
      <c r="S348" s="5"/>
      <c r="T348" s="5">
        <f t="array" ref="T348">IFERROR(INDEX(Data!$H$2:$H$1823,MATCH('Ratios - Total'!$C348,IF(Data!$A$2:$A$1823='Ratios - Total'!$A348,Data!$C$2:$C$1823,0),0))/INDEX(Data!$L$2:$L$1823,MATCH('Ratios - Total'!$C348,IF(Data!$A$2:$A$1823='Ratios - Total'!$A348,Data!$C$2:$C$1823,0),0)),"Missing Data")</f>
        <v>22028.761882484188</v>
      </c>
      <c r="U348" s="5">
        <f t="array" ref="U348">IFERROR(INDEX(Data!$K$2:$K$1823,MATCH('Ratios - Total'!$C348,IF(Data!$A$2:$A$1823='Ratios - Total'!$A348,Data!$C$2:$C$1823,0),0))/INDEX(Data!$H$2:$H$1823,MATCH('Ratios - Total'!$C348,IF(Data!$A$2:$A$1823='Ratios - Total'!$A348,Data!$C$2:$C$1823,0),0)),"Missing Data")</f>
        <v>0.58457405535448848</v>
      </c>
      <c r="V348" s="5">
        <f t="array" ref="V348">IFERROR(INDEX(Data!$K$2:$K$1823,MATCH('Ratios - Total'!$C348,IF(Data!$A$2:$A$1823='Ratios - Total'!$A348,Data!$C$2:$C$1823,0),0))/INDEX(Data!$L$2:$L$1823,MATCH('Ratios - Total'!$C348,IF(Data!$A$2:$A$1823='Ratios - Total'!$A348,Data!$C$2:$C$1823,0),0)),"Missing Data")</f>
        <v>12877.442668082158</v>
      </c>
      <c r="W348" s="5">
        <f t="shared" si="5"/>
        <v>9151.3192144020304</v>
      </c>
      <c r="X348" s="5" t="str">
        <f t="array" ref="X348">IFERROR(INDEX(Data!$K$2:$K$1823,MATCH('Ratios - Total'!$C348,IF(Data!$A$2:$A$1823='Ratios - Total'!$A348,Data!$C$2:$C$1823,0),0))/INDEX(Data!$G$2:$G$1823,MATCH('Ratios - Total'!$C348,IF(Data!$A$2:$A$1823='Ratios - Total'!$A348,Data!$C$2:$C$1823,0),0)),"Missing Data")</f>
        <v>Missing Data</v>
      </c>
    </row>
    <row r="349" spans="1:24" x14ac:dyDescent="0.25">
      <c r="A349" s="22" t="s">
        <v>72</v>
      </c>
      <c r="B349" s="22" t="s">
        <v>73</v>
      </c>
      <c r="C349" s="22">
        <v>1982</v>
      </c>
      <c r="D349" s="5">
        <f t="array" ref="D349">IFERROR(INDEX(Data!$H$2:$H$1823,MATCH('Ratios - Total'!$C349,IF(Data!$A$2:$A$1823='Ratios - Total'!$A349,Data!$C$2:$C$1823,0),0))/INDEX(Data!$D$2:$D$1823,MATCH('Ratios - Total'!$C349,IF(Data!$A$2:$A$1823='Ratios - Total'!$A349,Data!$C$2:$C$1823,0),0)),"Missing Data")</f>
        <v>550.93190148466601</v>
      </c>
      <c r="E349" s="22"/>
      <c r="F349" s="5">
        <f t="array" ref="F349">IFERROR(INDEX(Data!$G$2:$G$1823,MATCH('Ratios - Total'!$C349,IF(Data!$A$2:$A$1823='Ratios - Total'!$A349,Data!$C$2:$C$1823,0),0))/INDEX(Data!$D$2:$D$1823,MATCH('Ratios - Total'!$C349,IF(Data!$A$2:$A$1823='Ratios - Total'!$A349,Data!$C$2:$C$1823,0),0)),"Missing Data")</f>
        <v>0</v>
      </c>
      <c r="G349" s="5"/>
      <c r="H349" s="5" t="str">
        <f t="array" ref="H349">IFERROR(INDEX(Data!$H$2:$H$1823,MATCH('Ratios - Total'!$C349,IF(Data!$A$2:$A$1823='Ratios - Total'!$A349,Data!$C$2:$C$1823,0),0))/INDEX(Data!$G$2:$G$1823,MATCH('Ratios - Total'!$C349,IF(Data!$A$2:$A$1823='Ratios - Total'!$A349,Data!$C$2:$C$1823,0),0)),"Missing Data")</f>
        <v>Missing Data</v>
      </c>
      <c r="I349" s="5">
        <f t="array" ref="I349">IFERROR(INDEX(Data!$G$2:$G$1823,MATCH('Ratios - Total'!$C349,IF(Data!$A$2:$A$1823='Ratios - Total'!$A349,Data!$C$2:$C$1823,0),0))/INDEX(Data!$D$2:$D$1823,MATCH('Ratios - Total'!$C349,IF(Data!$A$2:$A$1823='Ratios - Total'!$A349,Data!$C$2:$C$1823,0),0)),"Missing Data")</f>
        <v>0</v>
      </c>
      <c r="J349" s="22"/>
      <c r="K349" s="5">
        <f t="array" ref="K349">IFERROR(INDEX(Data!$E$2:$E$1823,MATCH('Ratios - Total'!$C349,IF(Data!$A$2:$A$1823='Ratios - Total'!$A349,Data!$C$2:$C$1823,0),0))/INDEX(Data!$D$2:$D$1823,MATCH('Ratios - Total'!$C349,IF(Data!$A$2:$A$1823='Ratios - Total'!$A349,Data!$C$2:$C$1823,0),0)),"Missing Data")</f>
        <v>0</v>
      </c>
      <c r="L349" s="5"/>
      <c r="M349" s="5" t="str">
        <f t="array" ref="M349">IFERROR(INDEX(Data!$F$2:$F$1823,MATCH('Ratios - Total'!$C349,IF(Data!$A$2:$A$1823='Ratios - Total'!$A349,Data!$C$2:$C$1823,0),0))/INDEX(Data!$E$2:$E$1823,MATCH('Ratios - Total'!$C349,IF(Data!$A$2:$A$1823='Ratios - Total'!$A349,Data!$C$2:$C$1823,0),0)),"Missing Data")</f>
        <v>Missing Data</v>
      </c>
      <c r="N349" s="5"/>
      <c r="O349" s="5" t="str">
        <f t="array" ref="O349">IFERROR(INDEX(Data!$G$2:$G$1823,MATCH('Ratios - Total'!$C349,IF(Data!$A$2:$A$1823='Ratios - Total'!$A349,Data!$C$2:$C$1823,0),0))/INDEX(Data!$F$2:$F$1823,MATCH('Ratios - Total'!$C349,IF(Data!$A$2:$A$1823='Ratios - Total'!$A349,Data!$C$2:$C$1823,0),0)),"Missing Data")</f>
        <v>Missing Data</v>
      </c>
      <c r="P349" s="5" t="str">
        <f t="array" ref="P349">IFERROR(INDEX(Data!$H$2:$H$1823,MATCH('Ratios - Total'!$C349,IF(Data!$A$2:$A$1823='Ratios - Total'!$A349,Data!$C$2:$C$1823,0),0))/INDEX(Data!$G$2:$G$1823,MATCH('Ratios - Total'!$C349,IF(Data!$A$2:$A$1823='Ratios - Total'!$A349,Data!$C$2:$C$1823,0),0)),"Missing Data")</f>
        <v>Missing Data</v>
      </c>
      <c r="Q349" s="5"/>
      <c r="R349" s="5" t="str">
        <f t="array" ref="R349">IFERROR(INDEX(Data!$L$2:$L$1823,MATCH('Ratios - Total'!$C349,IF(Data!$A$2:$A$1823='Ratios - Total'!$A349,Data!$C$2:$C$1823,0),0))/INDEX(Data!$G$2:$G$1823,MATCH('Ratios - Total'!$C349,IF(Data!$A$2:$A$1823='Ratios - Total'!$A349,Data!$C$2:$C$1823,0),0)),"Missing Data")</f>
        <v>Missing Data</v>
      </c>
      <c r="S349" s="5"/>
      <c r="T349" s="5">
        <f t="array" ref="T349">IFERROR(INDEX(Data!$H$2:$H$1823,MATCH('Ratios - Total'!$C349,IF(Data!$A$2:$A$1823='Ratios - Total'!$A349,Data!$C$2:$C$1823,0),0))/INDEX(Data!$L$2:$L$1823,MATCH('Ratios - Total'!$C349,IF(Data!$A$2:$A$1823='Ratios - Total'!$A349,Data!$C$2:$C$1823,0),0)),"Missing Data")</f>
        <v>28739.708047411103</v>
      </c>
      <c r="U349" s="5">
        <f t="array" ref="U349">IFERROR(INDEX(Data!$K$2:$K$1823,MATCH('Ratios - Total'!$C349,IF(Data!$A$2:$A$1823='Ratios - Total'!$A349,Data!$C$2:$C$1823,0),0))/INDEX(Data!$H$2:$H$1823,MATCH('Ratios - Total'!$C349,IF(Data!$A$2:$A$1823='Ratios - Total'!$A349,Data!$C$2:$C$1823,0),0)),"Missing Data")</f>
        <v>0.6550136193483308</v>
      </c>
      <c r="V349" s="5">
        <f t="array" ref="V349">IFERROR(INDEX(Data!$K$2:$K$1823,MATCH('Ratios - Total'!$C349,IF(Data!$A$2:$A$1823='Ratios - Total'!$A349,Data!$C$2:$C$1823,0),0))/INDEX(Data!$L$2:$L$1823,MATCH('Ratios - Total'!$C349,IF(Data!$A$2:$A$1823='Ratios - Total'!$A349,Data!$C$2:$C$1823,0),0)),"Missing Data")</f>
        <v>18824.900187149095</v>
      </c>
      <c r="W349" s="5">
        <f t="shared" si="5"/>
        <v>9914.807860262008</v>
      </c>
      <c r="X349" s="5" t="str">
        <f t="array" ref="X349">IFERROR(INDEX(Data!$K$2:$K$1823,MATCH('Ratios - Total'!$C349,IF(Data!$A$2:$A$1823='Ratios - Total'!$A349,Data!$C$2:$C$1823,0),0))/INDEX(Data!$G$2:$G$1823,MATCH('Ratios - Total'!$C349,IF(Data!$A$2:$A$1823='Ratios - Total'!$A349,Data!$C$2:$C$1823,0),0)),"Missing Data")</f>
        <v>Missing Data</v>
      </c>
    </row>
    <row r="350" spans="1:24" x14ac:dyDescent="0.25">
      <c r="A350" s="22" t="s">
        <v>74</v>
      </c>
      <c r="B350" s="22" t="s">
        <v>75</v>
      </c>
      <c r="C350" s="22">
        <v>1982</v>
      </c>
      <c r="D350" s="5">
        <f t="array" ref="D350">IFERROR(INDEX(Data!$H$2:$H$1823,MATCH('Ratios - Total'!$C350,IF(Data!$A$2:$A$1823='Ratios - Total'!$A350,Data!$C$2:$C$1823,0),0))/INDEX(Data!$D$2:$D$1823,MATCH('Ratios - Total'!$C350,IF(Data!$A$2:$A$1823='Ratios - Total'!$A350,Data!$C$2:$C$1823,0),0)),"Missing Data")</f>
        <v>454.52194530395548</v>
      </c>
      <c r="E350" s="22"/>
      <c r="F350" s="5">
        <f t="array" ref="F350">IFERROR(INDEX(Data!$G$2:$G$1823,MATCH('Ratios - Total'!$C350,IF(Data!$A$2:$A$1823='Ratios - Total'!$A350,Data!$C$2:$C$1823,0),0))/INDEX(Data!$D$2:$D$1823,MATCH('Ratios - Total'!$C350,IF(Data!$A$2:$A$1823='Ratios - Total'!$A350,Data!$C$2:$C$1823,0),0)),"Missing Data")</f>
        <v>0</v>
      </c>
      <c r="G350" s="5"/>
      <c r="H350" s="5" t="str">
        <f t="array" ref="H350">IFERROR(INDEX(Data!$H$2:$H$1823,MATCH('Ratios - Total'!$C350,IF(Data!$A$2:$A$1823='Ratios - Total'!$A350,Data!$C$2:$C$1823,0),0))/INDEX(Data!$G$2:$G$1823,MATCH('Ratios - Total'!$C350,IF(Data!$A$2:$A$1823='Ratios - Total'!$A350,Data!$C$2:$C$1823,0),0)),"Missing Data")</f>
        <v>Missing Data</v>
      </c>
      <c r="I350" s="5">
        <f t="array" ref="I350">IFERROR(INDEX(Data!$G$2:$G$1823,MATCH('Ratios - Total'!$C350,IF(Data!$A$2:$A$1823='Ratios - Total'!$A350,Data!$C$2:$C$1823,0),0))/INDEX(Data!$D$2:$D$1823,MATCH('Ratios - Total'!$C350,IF(Data!$A$2:$A$1823='Ratios - Total'!$A350,Data!$C$2:$C$1823,0),0)),"Missing Data")</f>
        <v>0</v>
      </c>
      <c r="J350" s="22"/>
      <c r="K350" s="5">
        <f t="array" ref="K350">IFERROR(INDEX(Data!$E$2:$E$1823,MATCH('Ratios - Total'!$C350,IF(Data!$A$2:$A$1823='Ratios - Total'!$A350,Data!$C$2:$C$1823,0),0))/INDEX(Data!$D$2:$D$1823,MATCH('Ratios - Total'!$C350,IF(Data!$A$2:$A$1823='Ratios - Total'!$A350,Data!$C$2:$C$1823,0),0)),"Missing Data")</f>
        <v>0</v>
      </c>
      <c r="L350" s="5"/>
      <c r="M350" s="5" t="str">
        <f t="array" ref="M350">IFERROR(INDEX(Data!$F$2:$F$1823,MATCH('Ratios - Total'!$C350,IF(Data!$A$2:$A$1823='Ratios - Total'!$A350,Data!$C$2:$C$1823,0),0))/INDEX(Data!$E$2:$E$1823,MATCH('Ratios - Total'!$C350,IF(Data!$A$2:$A$1823='Ratios - Total'!$A350,Data!$C$2:$C$1823,0),0)),"Missing Data")</f>
        <v>Missing Data</v>
      </c>
      <c r="N350" s="5"/>
      <c r="O350" s="5" t="str">
        <f t="array" ref="O350">IFERROR(INDEX(Data!$G$2:$G$1823,MATCH('Ratios - Total'!$C350,IF(Data!$A$2:$A$1823='Ratios - Total'!$A350,Data!$C$2:$C$1823,0),0))/INDEX(Data!$F$2:$F$1823,MATCH('Ratios - Total'!$C350,IF(Data!$A$2:$A$1823='Ratios - Total'!$A350,Data!$C$2:$C$1823,0),0)),"Missing Data")</f>
        <v>Missing Data</v>
      </c>
      <c r="P350" s="5" t="str">
        <f t="array" ref="P350">IFERROR(INDEX(Data!$H$2:$H$1823,MATCH('Ratios - Total'!$C350,IF(Data!$A$2:$A$1823='Ratios - Total'!$A350,Data!$C$2:$C$1823,0),0))/INDEX(Data!$G$2:$G$1823,MATCH('Ratios - Total'!$C350,IF(Data!$A$2:$A$1823='Ratios - Total'!$A350,Data!$C$2:$C$1823,0),0)),"Missing Data")</f>
        <v>Missing Data</v>
      </c>
      <c r="Q350" s="5"/>
      <c r="R350" s="5" t="str">
        <f t="array" ref="R350">IFERROR(INDEX(Data!$L$2:$L$1823,MATCH('Ratios - Total'!$C350,IF(Data!$A$2:$A$1823='Ratios - Total'!$A350,Data!$C$2:$C$1823,0),0))/INDEX(Data!$G$2:$G$1823,MATCH('Ratios - Total'!$C350,IF(Data!$A$2:$A$1823='Ratios - Total'!$A350,Data!$C$2:$C$1823,0),0)),"Missing Data")</f>
        <v>Missing Data</v>
      </c>
      <c r="S350" s="5"/>
      <c r="T350" s="5">
        <f t="array" ref="T350">IFERROR(INDEX(Data!$H$2:$H$1823,MATCH('Ratios - Total'!$C350,IF(Data!$A$2:$A$1823='Ratios - Total'!$A350,Data!$C$2:$C$1823,0),0))/INDEX(Data!$L$2:$L$1823,MATCH('Ratios - Total'!$C350,IF(Data!$A$2:$A$1823='Ratios - Total'!$A350,Data!$C$2:$C$1823,0),0)),"Missing Data")</f>
        <v>27817.750038403989</v>
      </c>
      <c r="U350" s="5">
        <f t="array" ref="U350">IFERROR(INDEX(Data!$K$2:$K$1823,MATCH('Ratios - Total'!$C350,IF(Data!$A$2:$A$1823='Ratios - Total'!$A350,Data!$C$2:$C$1823,0),0))/INDEX(Data!$H$2:$H$1823,MATCH('Ratios - Total'!$C350,IF(Data!$A$2:$A$1823='Ratios - Total'!$A350,Data!$C$2:$C$1823,0),0)),"Missing Data")</f>
        <v>0.5720981982157396</v>
      </c>
      <c r="V350" s="5">
        <f t="array" ref="V350">IFERROR(INDEX(Data!$K$2:$K$1823,MATCH('Ratios - Total'!$C350,IF(Data!$A$2:$A$1823='Ratios - Total'!$A350,Data!$C$2:$C$1823,0),0))/INDEX(Data!$L$2:$L$1823,MATCH('Ratios - Total'!$C350,IF(Data!$A$2:$A$1823='Ratios - Total'!$A350,Data!$C$2:$C$1823,0),0)),"Missing Data")</f>
        <v>15914.484675386742</v>
      </c>
      <c r="W350" s="5">
        <f t="shared" si="5"/>
        <v>11903.265363017246</v>
      </c>
      <c r="X350" s="5" t="str">
        <f t="array" ref="X350">IFERROR(INDEX(Data!$K$2:$K$1823,MATCH('Ratios - Total'!$C350,IF(Data!$A$2:$A$1823='Ratios - Total'!$A350,Data!$C$2:$C$1823,0),0))/INDEX(Data!$G$2:$G$1823,MATCH('Ratios - Total'!$C350,IF(Data!$A$2:$A$1823='Ratios - Total'!$A350,Data!$C$2:$C$1823,0),0)),"Missing Data")</f>
        <v>Missing Data</v>
      </c>
    </row>
    <row r="351" spans="1:24" x14ac:dyDescent="0.25">
      <c r="A351" s="22" t="s">
        <v>76</v>
      </c>
      <c r="B351" s="22" t="s">
        <v>77</v>
      </c>
      <c r="C351" s="22">
        <v>1982</v>
      </c>
      <c r="D351" s="5">
        <f t="array" ref="D351">IFERROR(INDEX(Data!$H$2:$H$1823,MATCH('Ratios - Total'!$C351,IF(Data!$A$2:$A$1823='Ratios - Total'!$A351,Data!$C$2:$C$1823,0),0))/INDEX(Data!$D$2:$D$1823,MATCH('Ratios - Total'!$C351,IF(Data!$A$2:$A$1823='Ratios - Total'!$A351,Data!$C$2:$C$1823,0),0)),"Missing Data")</f>
        <v>473.83246276116773</v>
      </c>
      <c r="E351" s="22"/>
      <c r="F351" s="5">
        <f t="array" ref="F351">IFERROR(INDEX(Data!$G$2:$G$1823,MATCH('Ratios - Total'!$C351,IF(Data!$A$2:$A$1823='Ratios - Total'!$A351,Data!$C$2:$C$1823,0),0))/INDEX(Data!$D$2:$D$1823,MATCH('Ratios - Total'!$C351,IF(Data!$A$2:$A$1823='Ratios - Total'!$A351,Data!$C$2:$C$1823,0),0)),"Missing Data")</f>
        <v>0</v>
      </c>
      <c r="G351" s="5"/>
      <c r="H351" s="5" t="str">
        <f t="array" ref="H351">IFERROR(INDEX(Data!$H$2:$H$1823,MATCH('Ratios - Total'!$C351,IF(Data!$A$2:$A$1823='Ratios - Total'!$A351,Data!$C$2:$C$1823,0),0))/INDEX(Data!$G$2:$G$1823,MATCH('Ratios - Total'!$C351,IF(Data!$A$2:$A$1823='Ratios - Total'!$A351,Data!$C$2:$C$1823,0),0)),"Missing Data")</f>
        <v>Missing Data</v>
      </c>
      <c r="I351" s="5">
        <f t="array" ref="I351">IFERROR(INDEX(Data!$G$2:$G$1823,MATCH('Ratios - Total'!$C351,IF(Data!$A$2:$A$1823='Ratios - Total'!$A351,Data!$C$2:$C$1823,0),0))/INDEX(Data!$D$2:$D$1823,MATCH('Ratios - Total'!$C351,IF(Data!$A$2:$A$1823='Ratios - Total'!$A351,Data!$C$2:$C$1823,0),0)),"Missing Data")</f>
        <v>0</v>
      </c>
      <c r="J351" s="22"/>
      <c r="K351" s="5">
        <f t="array" ref="K351">IFERROR(INDEX(Data!$E$2:$E$1823,MATCH('Ratios - Total'!$C351,IF(Data!$A$2:$A$1823='Ratios - Total'!$A351,Data!$C$2:$C$1823,0),0))/INDEX(Data!$D$2:$D$1823,MATCH('Ratios - Total'!$C351,IF(Data!$A$2:$A$1823='Ratios - Total'!$A351,Data!$C$2:$C$1823,0),0)),"Missing Data")</f>
        <v>0</v>
      </c>
      <c r="L351" s="5"/>
      <c r="M351" s="5" t="str">
        <f t="array" ref="M351">IFERROR(INDEX(Data!$F$2:$F$1823,MATCH('Ratios - Total'!$C351,IF(Data!$A$2:$A$1823='Ratios - Total'!$A351,Data!$C$2:$C$1823,0),0))/INDEX(Data!$E$2:$E$1823,MATCH('Ratios - Total'!$C351,IF(Data!$A$2:$A$1823='Ratios - Total'!$A351,Data!$C$2:$C$1823,0),0)),"Missing Data")</f>
        <v>Missing Data</v>
      </c>
      <c r="N351" s="5"/>
      <c r="O351" s="5" t="str">
        <f t="array" ref="O351">IFERROR(INDEX(Data!$G$2:$G$1823,MATCH('Ratios - Total'!$C351,IF(Data!$A$2:$A$1823='Ratios - Total'!$A351,Data!$C$2:$C$1823,0),0))/INDEX(Data!$F$2:$F$1823,MATCH('Ratios - Total'!$C351,IF(Data!$A$2:$A$1823='Ratios - Total'!$A351,Data!$C$2:$C$1823,0),0)),"Missing Data")</f>
        <v>Missing Data</v>
      </c>
      <c r="P351" s="5" t="str">
        <f t="array" ref="P351">IFERROR(INDEX(Data!$H$2:$H$1823,MATCH('Ratios - Total'!$C351,IF(Data!$A$2:$A$1823='Ratios - Total'!$A351,Data!$C$2:$C$1823,0),0))/INDEX(Data!$G$2:$G$1823,MATCH('Ratios - Total'!$C351,IF(Data!$A$2:$A$1823='Ratios - Total'!$A351,Data!$C$2:$C$1823,0),0)),"Missing Data")</f>
        <v>Missing Data</v>
      </c>
      <c r="Q351" s="5"/>
      <c r="R351" s="5" t="str">
        <f t="array" ref="R351">IFERROR(INDEX(Data!$L$2:$L$1823,MATCH('Ratios - Total'!$C351,IF(Data!$A$2:$A$1823='Ratios - Total'!$A351,Data!$C$2:$C$1823,0),0))/INDEX(Data!$G$2:$G$1823,MATCH('Ratios - Total'!$C351,IF(Data!$A$2:$A$1823='Ratios - Total'!$A351,Data!$C$2:$C$1823,0),0)),"Missing Data")</f>
        <v>Missing Data</v>
      </c>
      <c r="S351" s="5"/>
      <c r="T351" s="5">
        <f t="array" ref="T351">IFERROR(INDEX(Data!$H$2:$H$1823,MATCH('Ratios - Total'!$C351,IF(Data!$A$2:$A$1823='Ratios - Total'!$A351,Data!$C$2:$C$1823,0),0))/INDEX(Data!$L$2:$L$1823,MATCH('Ratios - Total'!$C351,IF(Data!$A$2:$A$1823='Ratios - Total'!$A351,Data!$C$2:$C$1823,0),0)),"Missing Data")</f>
        <v>24656.614675474331</v>
      </c>
      <c r="U351" s="5">
        <f t="array" ref="U351">IFERROR(INDEX(Data!$K$2:$K$1823,MATCH('Ratios - Total'!$C351,IF(Data!$A$2:$A$1823='Ratios - Total'!$A351,Data!$C$2:$C$1823,0),0))/INDEX(Data!$H$2:$H$1823,MATCH('Ratios - Total'!$C351,IF(Data!$A$2:$A$1823='Ratios - Total'!$A351,Data!$C$2:$C$1823,0),0)),"Missing Data")</f>
        <v>0.53560830665206216</v>
      </c>
      <c r="V351" s="5">
        <f t="array" ref="V351">IFERROR(INDEX(Data!$K$2:$K$1823,MATCH('Ratios - Total'!$C351,IF(Data!$A$2:$A$1823='Ratios - Total'!$A351,Data!$C$2:$C$1823,0),0))/INDEX(Data!$L$2:$L$1823,MATCH('Ratios - Total'!$C351,IF(Data!$A$2:$A$1823='Ratios - Total'!$A351,Data!$C$2:$C$1823,0),0)),"Missing Data")</f>
        <v>13206.287634103193</v>
      </c>
      <c r="W351" s="5">
        <f t="shared" si="5"/>
        <v>11450.327041371138</v>
      </c>
      <c r="X351" s="5" t="str">
        <f t="array" ref="X351">IFERROR(INDEX(Data!$K$2:$K$1823,MATCH('Ratios - Total'!$C351,IF(Data!$A$2:$A$1823='Ratios - Total'!$A351,Data!$C$2:$C$1823,0),0))/INDEX(Data!$G$2:$G$1823,MATCH('Ratios - Total'!$C351,IF(Data!$A$2:$A$1823='Ratios - Total'!$A351,Data!$C$2:$C$1823,0),0)),"Missing Data")</f>
        <v>Missing Data</v>
      </c>
    </row>
    <row r="352" spans="1:24" x14ac:dyDescent="0.25">
      <c r="A352" s="22" t="s">
        <v>78</v>
      </c>
      <c r="B352" s="22" t="s">
        <v>79</v>
      </c>
      <c r="C352" s="22">
        <v>1982</v>
      </c>
      <c r="D352" s="5">
        <f t="array" ref="D352">IFERROR(INDEX(Data!$H$2:$H$1823,MATCH('Ratios - Total'!$C352,IF(Data!$A$2:$A$1823='Ratios - Total'!$A352,Data!$C$2:$C$1823,0),0))/INDEX(Data!$D$2:$D$1823,MATCH('Ratios - Total'!$C352,IF(Data!$A$2:$A$1823='Ratios - Total'!$A352,Data!$C$2:$C$1823,0),0)),"Missing Data")</f>
        <v>600.02536962661907</v>
      </c>
      <c r="E352" s="22"/>
      <c r="F352" s="5">
        <f t="array" ref="F352">IFERROR(INDEX(Data!$G$2:$G$1823,MATCH('Ratios - Total'!$C352,IF(Data!$A$2:$A$1823='Ratios - Total'!$A352,Data!$C$2:$C$1823,0),0))/INDEX(Data!$D$2:$D$1823,MATCH('Ratios - Total'!$C352,IF(Data!$A$2:$A$1823='Ratios - Total'!$A352,Data!$C$2:$C$1823,0),0)),"Missing Data")</f>
        <v>0</v>
      </c>
      <c r="G352" s="5"/>
      <c r="H352" s="5" t="str">
        <f t="array" ref="H352">IFERROR(INDEX(Data!$H$2:$H$1823,MATCH('Ratios - Total'!$C352,IF(Data!$A$2:$A$1823='Ratios - Total'!$A352,Data!$C$2:$C$1823,0),0))/INDEX(Data!$G$2:$G$1823,MATCH('Ratios - Total'!$C352,IF(Data!$A$2:$A$1823='Ratios - Total'!$A352,Data!$C$2:$C$1823,0),0)),"Missing Data")</f>
        <v>Missing Data</v>
      </c>
      <c r="I352" s="5">
        <f t="array" ref="I352">IFERROR(INDEX(Data!$G$2:$G$1823,MATCH('Ratios - Total'!$C352,IF(Data!$A$2:$A$1823='Ratios - Total'!$A352,Data!$C$2:$C$1823,0),0))/INDEX(Data!$D$2:$D$1823,MATCH('Ratios - Total'!$C352,IF(Data!$A$2:$A$1823='Ratios - Total'!$A352,Data!$C$2:$C$1823,0),0)),"Missing Data")</f>
        <v>0</v>
      </c>
      <c r="J352" s="22"/>
      <c r="K352" s="5">
        <f t="array" ref="K352">IFERROR(INDEX(Data!$E$2:$E$1823,MATCH('Ratios - Total'!$C352,IF(Data!$A$2:$A$1823='Ratios - Total'!$A352,Data!$C$2:$C$1823,0),0))/INDEX(Data!$D$2:$D$1823,MATCH('Ratios - Total'!$C352,IF(Data!$A$2:$A$1823='Ratios - Total'!$A352,Data!$C$2:$C$1823,0),0)),"Missing Data")</f>
        <v>0</v>
      </c>
      <c r="L352" s="5"/>
      <c r="M352" s="5" t="str">
        <f t="array" ref="M352">IFERROR(INDEX(Data!$F$2:$F$1823,MATCH('Ratios - Total'!$C352,IF(Data!$A$2:$A$1823='Ratios - Total'!$A352,Data!$C$2:$C$1823,0),0))/INDEX(Data!$E$2:$E$1823,MATCH('Ratios - Total'!$C352,IF(Data!$A$2:$A$1823='Ratios - Total'!$A352,Data!$C$2:$C$1823,0),0)),"Missing Data")</f>
        <v>Missing Data</v>
      </c>
      <c r="N352" s="5"/>
      <c r="O352" s="5" t="str">
        <f t="array" ref="O352">IFERROR(INDEX(Data!$G$2:$G$1823,MATCH('Ratios - Total'!$C352,IF(Data!$A$2:$A$1823='Ratios - Total'!$A352,Data!$C$2:$C$1823,0),0))/INDEX(Data!$F$2:$F$1823,MATCH('Ratios - Total'!$C352,IF(Data!$A$2:$A$1823='Ratios - Total'!$A352,Data!$C$2:$C$1823,0),0)),"Missing Data")</f>
        <v>Missing Data</v>
      </c>
      <c r="P352" s="5" t="str">
        <f t="array" ref="P352">IFERROR(INDEX(Data!$H$2:$H$1823,MATCH('Ratios - Total'!$C352,IF(Data!$A$2:$A$1823='Ratios - Total'!$A352,Data!$C$2:$C$1823,0),0))/INDEX(Data!$G$2:$G$1823,MATCH('Ratios - Total'!$C352,IF(Data!$A$2:$A$1823='Ratios - Total'!$A352,Data!$C$2:$C$1823,0),0)),"Missing Data")</f>
        <v>Missing Data</v>
      </c>
      <c r="Q352" s="5"/>
      <c r="R352" s="5" t="str">
        <f t="array" ref="R352">IFERROR(INDEX(Data!$L$2:$L$1823,MATCH('Ratios - Total'!$C352,IF(Data!$A$2:$A$1823='Ratios - Total'!$A352,Data!$C$2:$C$1823,0),0))/INDEX(Data!$G$2:$G$1823,MATCH('Ratios - Total'!$C352,IF(Data!$A$2:$A$1823='Ratios - Total'!$A352,Data!$C$2:$C$1823,0),0)),"Missing Data")</f>
        <v>Missing Data</v>
      </c>
      <c r="S352" s="5"/>
      <c r="T352" s="5">
        <f t="array" ref="T352">IFERROR(INDEX(Data!$H$2:$H$1823,MATCH('Ratios - Total'!$C352,IF(Data!$A$2:$A$1823='Ratios - Total'!$A352,Data!$C$2:$C$1823,0),0))/INDEX(Data!$L$2:$L$1823,MATCH('Ratios - Total'!$C352,IF(Data!$A$2:$A$1823='Ratios - Total'!$A352,Data!$C$2:$C$1823,0),0)),"Missing Data")</f>
        <v>33067.64430473985</v>
      </c>
      <c r="U352" s="5">
        <f t="array" ref="U352">IFERROR(INDEX(Data!$K$2:$K$1823,MATCH('Ratios - Total'!$C352,IF(Data!$A$2:$A$1823='Ratios - Total'!$A352,Data!$C$2:$C$1823,0),0))/INDEX(Data!$H$2:$H$1823,MATCH('Ratios - Total'!$C352,IF(Data!$A$2:$A$1823='Ratios - Total'!$A352,Data!$C$2:$C$1823,0),0)),"Missing Data")</f>
        <v>0.48273583124285163</v>
      </c>
      <c r="V352" s="5">
        <f t="array" ref="V352">IFERROR(INDEX(Data!$K$2:$K$1823,MATCH('Ratios - Total'!$C352,IF(Data!$A$2:$A$1823='Ratios - Total'!$A352,Data!$C$2:$C$1823,0),0))/INDEX(Data!$L$2:$L$1823,MATCH('Ratios - Total'!$C352,IF(Data!$A$2:$A$1823='Ratios - Total'!$A352,Data!$C$2:$C$1823,0),0)),"Missing Data")</f>
        <v>15962.936760691538</v>
      </c>
      <c r="W352" s="5">
        <f t="shared" si="5"/>
        <v>17104.70754404831</v>
      </c>
      <c r="X352" s="5" t="str">
        <f t="array" ref="X352">IFERROR(INDEX(Data!$K$2:$K$1823,MATCH('Ratios - Total'!$C352,IF(Data!$A$2:$A$1823='Ratios - Total'!$A352,Data!$C$2:$C$1823,0),0))/INDEX(Data!$G$2:$G$1823,MATCH('Ratios - Total'!$C352,IF(Data!$A$2:$A$1823='Ratios - Total'!$A352,Data!$C$2:$C$1823,0),0)),"Missing Data")</f>
        <v>Missing Data</v>
      </c>
    </row>
    <row r="353" spans="1:24" x14ac:dyDescent="0.25">
      <c r="A353" s="22" t="s">
        <v>80</v>
      </c>
      <c r="B353" s="22" t="s">
        <v>81</v>
      </c>
      <c r="C353" s="22">
        <v>1982</v>
      </c>
      <c r="D353" s="5">
        <f t="array" ref="D353">IFERROR(INDEX(Data!$H$2:$H$1823,MATCH('Ratios - Total'!$C353,IF(Data!$A$2:$A$1823='Ratios - Total'!$A353,Data!$C$2:$C$1823,0),0))/INDEX(Data!$D$2:$D$1823,MATCH('Ratios - Total'!$C353,IF(Data!$A$2:$A$1823='Ratios - Total'!$A353,Data!$C$2:$C$1823,0),0)),"Missing Data")</f>
        <v>440.13035010290292</v>
      </c>
      <c r="E353" s="22"/>
      <c r="F353" s="5">
        <f t="array" ref="F353">IFERROR(INDEX(Data!$G$2:$G$1823,MATCH('Ratios - Total'!$C353,IF(Data!$A$2:$A$1823='Ratios - Total'!$A353,Data!$C$2:$C$1823,0),0))/INDEX(Data!$D$2:$D$1823,MATCH('Ratios - Total'!$C353,IF(Data!$A$2:$A$1823='Ratios - Total'!$A353,Data!$C$2:$C$1823,0),0)),"Missing Data")</f>
        <v>0</v>
      </c>
      <c r="G353" s="5"/>
      <c r="H353" s="5" t="str">
        <f t="array" ref="H353">IFERROR(INDEX(Data!$H$2:$H$1823,MATCH('Ratios - Total'!$C353,IF(Data!$A$2:$A$1823='Ratios - Total'!$A353,Data!$C$2:$C$1823,0),0))/INDEX(Data!$G$2:$G$1823,MATCH('Ratios - Total'!$C353,IF(Data!$A$2:$A$1823='Ratios - Total'!$A353,Data!$C$2:$C$1823,0),0)),"Missing Data")</f>
        <v>Missing Data</v>
      </c>
      <c r="I353" s="5">
        <f t="array" ref="I353">IFERROR(INDEX(Data!$G$2:$G$1823,MATCH('Ratios - Total'!$C353,IF(Data!$A$2:$A$1823='Ratios - Total'!$A353,Data!$C$2:$C$1823,0),0))/INDEX(Data!$D$2:$D$1823,MATCH('Ratios - Total'!$C353,IF(Data!$A$2:$A$1823='Ratios - Total'!$A353,Data!$C$2:$C$1823,0),0)),"Missing Data")</f>
        <v>0</v>
      </c>
      <c r="J353" s="22"/>
      <c r="K353" s="5">
        <f t="array" ref="K353">IFERROR(INDEX(Data!$E$2:$E$1823,MATCH('Ratios - Total'!$C353,IF(Data!$A$2:$A$1823='Ratios - Total'!$A353,Data!$C$2:$C$1823,0),0))/INDEX(Data!$D$2:$D$1823,MATCH('Ratios - Total'!$C353,IF(Data!$A$2:$A$1823='Ratios - Total'!$A353,Data!$C$2:$C$1823,0),0)),"Missing Data")</f>
        <v>0</v>
      </c>
      <c r="L353" s="5"/>
      <c r="M353" s="5" t="str">
        <f t="array" ref="M353">IFERROR(INDEX(Data!$F$2:$F$1823,MATCH('Ratios - Total'!$C353,IF(Data!$A$2:$A$1823='Ratios - Total'!$A353,Data!$C$2:$C$1823,0),0))/INDEX(Data!$E$2:$E$1823,MATCH('Ratios - Total'!$C353,IF(Data!$A$2:$A$1823='Ratios - Total'!$A353,Data!$C$2:$C$1823,0),0)),"Missing Data")</f>
        <v>Missing Data</v>
      </c>
      <c r="N353" s="5"/>
      <c r="O353" s="5" t="str">
        <f t="array" ref="O353">IFERROR(INDEX(Data!$G$2:$G$1823,MATCH('Ratios - Total'!$C353,IF(Data!$A$2:$A$1823='Ratios - Total'!$A353,Data!$C$2:$C$1823,0),0))/INDEX(Data!$F$2:$F$1823,MATCH('Ratios - Total'!$C353,IF(Data!$A$2:$A$1823='Ratios - Total'!$A353,Data!$C$2:$C$1823,0),0)),"Missing Data")</f>
        <v>Missing Data</v>
      </c>
      <c r="P353" s="5" t="str">
        <f t="array" ref="P353">IFERROR(INDEX(Data!$H$2:$H$1823,MATCH('Ratios - Total'!$C353,IF(Data!$A$2:$A$1823='Ratios - Total'!$A353,Data!$C$2:$C$1823,0),0))/INDEX(Data!$G$2:$G$1823,MATCH('Ratios - Total'!$C353,IF(Data!$A$2:$A$1823='Ratios - Total'!$A353,Data!$C$2:$C$1823,0),0)),"Missing Data")</f>
        <v>Missing Data</v>
      </c>
      <c r="Q353" s="5"/>
      <c r="R353" s="5" t="str">
        <f t="array" ref="R353">IFERROR(INDEX(Data!$L$2:$L$1823,MATCH('Ratios - Total'!$C353,IF(Data!$A$2:$A$1823='Ratios - Total'!$A353,Data!$C$2:$C$1823,0),0))/INDEX(Data!$G$2:$G$1823,MATCH('Ratios - Total'!$C353,IF(Data!$A$2:$A$1823='Ratios - Total'!$A353,Data!$C$2:$C$1823,0),0)),"Missing Data")</f>
        <v>Missing Data</v>
      </c>
      <c r="S353" s="5"/>
      <c r="T353" s="5">
        <f t="array" ref="T353">IFERROR(INDEX(Data!$H$2:$H$1823,MATCH('Ratios - Total'!$C353,IF(Data!$A$2:$A$1823='Ratios - Total'!$A353,Data!$C$2:$C$1823,0),0))/INDEX(Data!$L$2:$L$1823,MATCH('Ratios - Total'!$C353,IF(Data!$A$2:$A$1823='Ratios - Total'!$A353,Data!$C$2:$C$1823,0),0)),"Missing Data")</f>
        <v>27876.952415581636</v>
      </c>
      <c r="U353" s="5">
        <f t="array" ref="U353">IFERROR(INDEX(Data!$K$2:$K$1823,MATCH('Ratios - Total'!$C353,IF(Data!$A$2:$A$1823='Ratios - Total'!$A353,Data!$C$2:$C$1823,0),0))/INDEX(Data!$H$2:$H$1823,MATCH('Ratios - Total'!$C353,IF(Data!$A$2:$A$1823='Ratios - Total'!$A353,Data!$C$2:$C$1823,0),0)),"Missing Data")</f>
        <v>0.56725214193545792</v>
      </c>
      <c r="V353" s="5">
        <f t="array" ref="V353">IFERROR(INDEX(Data!$K$2:$K$1823,MATCH('Ratios - Total'!$C353,IF(Data!$A$2:$A$1823='Ratios - Total'!$A353,Data!$C$2:$C$1823,0),0))/INDEX(Data!$L$2:$L$1823,MATCH('Ratios - Total'!$C353,IF(Data!$A$2:$A$1823='Ratios - Total'!$A353,Data!$C$2:$C$1823,0),0)),"Missing Data")</f>
        <v>15813.260968371522</v>
      </c>
      <c r="W353" s="5">
        <f t="shared" si="5"/>
        <v>12063.691447210114</v>
      </c>
      <c r="X353" s="5" t="str">
        <f t="array" ref="X353">IFERROR(INDEX(Data!$K$2:$K$1823,MATCH('Ratios - Total'!$C353,IF(Data!$A$2:$A$1823='Ratios - Total'!$A353,Data!$C$2:$C$1823,0),0))/INDEX(Data!$G$2:$G$1823,MATCH('Ratios - Total'!$C353,IF(Data!$A$2:$A$1823='Ratios - Total'!$A353,Data!$C$2:$C$1823,0),0)),"Missing Data")</f>
        <v>Missing Data</v>
      </c>
    </row>
    <row r="354" spans="1:24" x14ac:dyDescent="0.25">
      <c r="A354" s="22" t="s">
        <v>82</v>
      </c>
      <c r="B354" s="22" t="s">
        <v>83</v>
      </c>
      <c r="C354" s="22">
        <v>1982</v>
      </c>
      <c r="D354" s="5">
        <f t="array" ref="D354">IFERROR(INDEX(Data!$H$2:$H$1823,MATCH('Ratios - Total'!$C354,IF(Data!$A$2:$A$1823='Ratios - Total'!$A354,Data!$C$2:$C$1823,0),0))/INDEX(Data!$D$2:$D$1823,MATCH('Ratios - Total'!$C354,IF(Data!$A$2:$A$1823='Ratios - Total'!$A354,Data!$C$2:$C$1823,0),0)),"Missing Data")</f>
        <v>435.01474160788956</v>
      </c>
      <c r="E354" s="22"/>
      <c r="F354" s="5">
        <f t="array" ref="F354">IFERROR(INDEX(Data!$G$2:$G$1823,MATCH('Ratios - Total'!$C354,IF(Data!$A$2:$A$1823='Ratios - Total'!$A354,Data!$C$2:$C$1823,0),0))/INDEX(Data!$D$2:$D$1823,MATCH('Ratios - Total'!$C354,IF(Data!$A$2:$A$1823='Ratios - Total'!$A354,Data!$C$2:$C$1823,0),0)),"Missing Data")</f>
        <v>0</v>
      </c>
      <c r="G354" s="5"/>
      <c r="H354" s="5" t="str">
        <f t="array" ref="H354">IFERROR(INDEX(Data!$H$2:$H$1823,MATCH('Ratios - Total'!$C354,IF(Data!$A$2:$A$1823='Ratios - Total'!$A354,Data!$C$2:$C$1823,0),0))/INDEX(Data!$G$2:$G$1823,MATCH('Ratios - Total'!$C354,IF(Data!$A$2:$A$1823='Ratios - Total'!$A354,Data!$C$2:$C$1823,0),0)),"Missing Data")</f>
        <v>Missing Data</v>
      </c>
      <c r="I354" s="5">
        <f t="array" ref="I354">IFERROR(INDEX(Data!$G$2:$G$1823,MATCH('Ratios - Total'!$C354,IF(Data!$A$2:$A$1823='Ratios - Total'!$A354,Data!$C$2:$C$1823,0),0))/INDEX(Data!$D$2:$D$1823,MATCH('Ratios - Total'!$C354,IF(Data!$A$2:$A$1823='Ratios - Total'!$A354,Data!$C$2:$C$1823,0),0)),"Missing Data")</f>
        <v>0</v>
      </c>
      <c r="J354" s="22"/>
      <c r="K354" s="5">
        <f t="array" ref="K354">IFERROR(INDEX(Data!$E$2:$E$1823,MATCH('Ratios - Total'!$C354,IF(Data!$A$2:$A$1823='Ratios - Total'!$A354,Data!$C$2:$C$1823,0),0))/INDEX(Data!$D$2:$D$1823,MATCH('Ratios - Total'!$C354,IF(Data!$A$2:$A$1823='Ratios - Total'!$A354,Data!$C$2:$C$1823,0),0)),"Missing Data")</f>
        <v>0</v>
      </c>
      <c r="L354" s="5"/>
      <c r="M354" s="5" t="str">
        <f t="array" ref="M354">IFERROR(INDEX(Data!$F$2:$F$1823,MATCH('Ratios - Total'!$C354,IF(Data!$A$2:$A$1823='Ratios - Total'!$A354,Data!$C$2:$C$1823,0),0))/INDEX(Data!$E$2:$E$1823,MATCH('Ratios - Total'!$C354,IF(Data!$A$2:$A$1823='Ratios - Total'!$A354,Data!$C$2:$C$1823,0),0)),"Missing Data")</f>
        <v>Missing Data</v>
      </c>
      <c r="N354" s="5"/>
      <c r="O354" s="5" t="str">
        <f t="array" ref="O354">IFERROR(INDEX(Data!$G$2:$G$1823,MATCH('Ratios - Total'!$C354,IF(Data!$A$2:$A$1823='Ratios - Total'!$A354,Data!$C$2:$C$1823,0),0))/INDEX(Data!$F$2:$F$1823,MATCH('Ratios - Total'!$C354,IF(Data!$A$2:$A$1823='Ratios - Total'!$A354,Data!$C$2:$C$1823,0),0)),"Missing Data")</f>
        <v>Missing Data</v>
      </c>
      <c r="P354" s="5" t="str">
        <f t="array" ref="P354">IFERROR(INDEX(Data!$H$2:$H$1823,MATCH('Ratios - Total'!$C354,IF(Data!$A$2:$A$1823='Ratios - Total'!$A354,Data!$C$2:$C$1823,0),0))/INDEX(Data!$G$2:$G$1823,MATCH('Ratios - Total'!$C354,IF(Data!$A$2:$A$1823='Ratios - Total'!$A354,Data!$C$2:$C$1823,0),0)),"Missing Data")</f>
        <v>Missing Data</v>
      </c>
      <c r="Q354" s="5"/>
      <c r="R354" s="5" t="str">
        <f t="array" ref="R354">IFERROR(INDEX(Data!$L$2:$L$1823,MATCH('Ratios - Total'!$C354,IF(Data!$A$2:$A$1823='Ratios - Total'!$A354,Data!$C$2:$C$1823,0),0))/INDEX(Data!$G$2:$G$1823,MATCH('Ratios - Total'!$C354,IF(Data!$A$2:$A$1823='Ratios - Total'!$A354,Data!$C$2:$C$1823,0),0)),"Missing Data")</f>
        <v>Missing Data</v>
      </c>
      <c r="S354" s="5"/>
      <c r="T354" s="5">
        <f t="array" ref="T354">IFERROR(INDEX(Data!$H$2:$H$1823,MATCH('Ratios - Total'!$C354,IF(Data!$A$2:$A$1823='Ratios - Total'!$A354,Data!$C$2:$C$1823,0),0))/INDEX(Data!$L$2:$L$1823,MATCH('Ratios - Total'!$C354,IF(Data!$A$2:$A$1823='Ratios - Total'!$A354,Data!$C$2:$C$1823,0),0)),"Missing Data")</f>
        <v>29079.306151043857</v>
      </c>
      <c r="U354" s="5">
        <f t="array" ref="U354">IFERROR(INDEX(Data!$K$2:$K$1823,MATCH('Ratios - Total'!$C354,IF(Data!$A$2:$A$1823='Ratios - Total'!$A354,Data!$C$2:$C$1823,0),0))/INDEX(Data!$H$2:$H$1823,MATCH('Ratios - Total'!$C354,IF(Data!$A$2:$A$1823='Ratios - Total'!$A354,Data!$C$2:$C$1823,0),0)),"Missing Data")</f>
        <v>0.63748083444631287</v>
      </c>
      <c r="V354" s="5">
        <f t="array" ref="V354">IFERROR(INDEX(Data!$K$2:$K$1823,MATCH('Ratios - Total'!$C354,IF(Data!$A$2:$A$1823='Ratios - Total'!$A354,Data!$C$2:$C$1823,0),0))/INDEX(Data!$L$2:$L$1823,MATCH('Ratios - Total'!$C354,IF(Data!$A$2:$A$1823='Ratios - Total'!$A354,Data!$C$2:$C$1823,0),0)),"Missing Data")</f>
        <v>18537.500350287235</v>
      </c>
      <c r="W354" s="5">
        <f t="shared" si="5"/>
        <v>10541.805800756621</v>
      </c>
      <c r="X354" s="5" t="str">
        <f t="array" ref="X354">IFERROR(INDEX(Data!$K$2:$K$1823,MATCH('Ratios - Total'!$C354,IF(Data!$A$2:$A$1823='Ratios - Total'!$A354,Data!$C$2:$C$1823,0),0))/INDEX(Data!$G$2:$G$1823,MATCH('Ratios - Total'!$C354,IF(Data!$A$2:$A$1823='Ratios - Total'!$A354,Data!$C$2:$C$1823,0),0)),"Missing Data")</f>
        <v>Missing Data</v>
      </c>
    </row>
    <row r="355" spans="1:24" x14ac:dyDescent="0.25">
      <c r="A355" s="22" t="s">
        <v>84</v>
      </c>
      <c r="B355" s="22" t="s">
        <v>85</v>
      </c>
      <c r="C355" s="22">
        <v>1982</v>
      </c>
      <c r="D355" s="5">
        <f t="array" ref="D355">IFERROR(INDEX(Data!$H$2:$H$1823,MATCH('Ratios - Total'!$C355,IF(Data!$A$2:$A$1823='Ratios - Total'!$A355,Data!$C$2:$C$1823,0),0))/INDEX(Data!$D$2:$D$1823,MATCH('Ratios - Total'!$C355,IF(Data!$A$2:$A$1823='Ratios - Total'!$A355,Data!$C$2:$C$1823,0),0)),"Missing Data")</f>
        <v>448.98212407926025</v>
      </c>
      <c r="E355" s="22"/>
      <c r="F355" s="5">
        <f t="array" ref="F355">IFERROR(INDEX(Data!$G$2:$G$1823,MATCH('Ratios - Total'!$C355,IF(Data!$A$2:$A$1823='Ratios - Total'!$A355,Data!$C$2:$C$1823,0),0))/INDEX(Data!$D$2:$D$1823,MATCH('Ratios - Total'!$C355,IF(Data!$A$2:$A$1823='Ratios - Total'!$A355,Data!$C$2:$C$1823,0),0)),"Missing Data")</f>
        <v>0</v>
      </c>
      <c r="G355" s="5"/>
      <c r="H355" s="5" t="str">
        <f t="array" ref="H355">IFERROR(INDEX(Data!$H$2:$H$1823,MATCH('Ratios - Total'!$C355,IF(Data!$A$2:$A$1823='Ratios - Total'!$A355,Data!$C$2:$C$1823,0),0))/INDEX(Data!$G$2:$G$1823,MATCH('Ratios - Total'!$C355,IF(Data!$A$2:$A$1823='Ratios - Total'!$A355,Data!$C$2:$C$1823,0),0)),"Missing Data")</f>
        <v>Missing Data</v>
      </c>
      <c r="I355" s="5">
        <f t="array" ref="I355">IFERROR(INDEX(Data!$G$2:$G$1823,MATCH('Ratios - Total'!$C355,IF(Data!$A$2:$A$1823='Ratios - Total'!$A355,Data!$C$2:$C$1823,0),0))/INDEX(Data!$D$2:$D$1823,MATCH('Ratios - Total'!$C355,IF(Data!$A$2:$A$1823='Ratios - Total'!$A355,Data!$C$2:$C$1823,0),0)),"Missing Data")</f>
        <v>0</v>
      </c>
      <c r="J355" s="22"/>
      <c r="K355" s="5">
        <f t="array" ref="K355">IFERROR(INDEX(Data!$E$2:$E$1823,MATCH('Ratios - Total'!$C355,IF(Data!$A$2:$A$1823='Ratios - Total'!$A355,Data!$C$2:$C$1823,0),0))/INDEX(Data!$D$2:$D$1823,MATCH('Ratios - Total'!$C355,IF(Data!$A$2:$A$1823='Ratios - Total'!$A355,Data!$C$2:$C$1823,0),0)),"Missing Data")</f>
        <v>0</v>
      </c>
      <c r="L355" s="5"/>
      <c r="M355" s="5" t="str">
        <f t="array" ref="M355">IFERROR(INDEX(Data!$F$2:$F$1823,MATCH('Ratios - Total'!$C355,IF(Data!$A$2:$A$1823='Ratios - Total'!$A355,Data!$C$2:$C$1823,0),0))/INDEX(Data!$E$2:$E$1823,MATCH('Ratios - Total'!$C355,IF(Data!$A$2:$A$1823='Ratios - Total'!$A355,Data!$C$2:$C$1823,0),0)),"Missing Data")</f>
        <v>Missing Data</v>
      </c>
      <c r="N355" s="5"/>
      <c r="O355" s="5" t="str">
        <f t="array" ref="O355">IFERROR(INDEX(Data!$G$2:$G$1823,MATCH('Ratios - Total'!$C355,IF(Data!$A$2:$A$1823='Ratios - Total'!$A355,Data!$C$2:$C$1823,0),0))/INDEX(Data!$F$2:$F$1823,MATCH('Ratios - Total'!$C355,IF(Data!$A$2:$A$1823='Ratios - Total'!$A355,Data!$C$2:$C$1823,0),0)),"Missing Data")</f>
        <v>Missing Data</v>
      </c>
      <c r="P355" s="5" t="str">
        <f t="array" ref="P355">IFERROR(INDEX(Data!$H$2:$H$1823,MATCH('Ratios - Total'!$C355,IF(Data!$A$2:$A$1823='Ratios - Total'!$A355,Data!$C$2:$C$1823,0),0))/INDEX(Data!$G$2:$G$1823,MATCH('Ratios - Total'!$C355,IF(Data!$A$2:$A$1823='Ratios - Total'!$A355,Data!$C$2:$C$1823,0),0)),"Missing Data")</f>
        <v>Missing Data</v>
      </c>
      <c r="Q355" s="5"/>
      <c r="R355" s="5" t="str">
        <f t="array" ref="R355">IFERROR(INDEX(Data!$L$2:$L$1823,MATCH('Ratios - Total'!$C355,IF(Data!$A$2:$A$1823='Ratios - Total'!$A355,Data!$C$2:$C$1823,0),0))/INDEX(Data!$G$2:$G$1823,MATCH('Ratios - Total'!$C355,IF(Data!$A$2:$A$1823='Ratios - Total'!$A355,Data!$C$2:$C$1823,0),0)),"Missing Data")</f>
        <v>Missing Data</v>
      </c>
      <c r="S355" s="5"/>
      <c r="T355" s="5">
        <f t="array" ref="T355">IFERROR(INDEX(Data!$H$2:$H$1823,MATCH('Ratios - Total'!$C355,IF(Data!$A$2:$A$1823='Ratios - Total'!$A355,Data!$C$2:$C$1823,0),0))/INDEX(Data!$L$2:$L$1823,MATCH('Ratios - Total'!$C355,IF(Data!$A$2:$A$1823='Ratios - Total'!$A355,Data!$C$2:$C$1823,0),0)),"Missing Data")</f>
        <v>23553.578437786211</v>
      </c>
      <c r="U355" s="5">
        <f t="array" ref="U355">IFERROR(INDEX(Data!$K$2:$K$1823,MATCH('Ratios - Total'!$C355,IF(Data!$A$2:$A$1823='Ratios - Total'!$A355,Data!$C$2:$C$1823,0),0))/INDEX(Data!$H$2:$H$1823,MATCH('Ratios - Total'!$C355,IF(Data!$A$2:$A$1823='Ratios - Total'!$A355,Data!$C$2:$C$1823,0),0)),"Missing Data")</f>
        <v>0.49800939478946782</v>
      </c>
      <c r="V355" s="5">
        <f t="array" ref="V355">IFERROR(INDEX(Data!$K$2:$K$1823,MATCH('Ratios - Total'!$C355,IF(Data!$A$2:$A$1823='Ratios - Total'!$A355,Data!$C$2:$C$1823,0),0))/INDEX(Data!$L$2:$L$1823,MATCH('Ratios - Total'!$C355,IF(Data!$A$2:$A$1823='Ratios - Total'!$A355,Data!$C$2:$C$1823,0),0)),"Missing Data")</f>
        <v>11729.90334292817</v>
      </c>
      <c r="W355" s="5">
        <f t="shared" ref="W355:W418" si="6">T355-V355</f>
        <v>11823.675094858041</v>
      </c>
      <c r="X355" s="5" t="str">
        <f t="array" ref="X355">IFERROR(INDEX(Data!$K$2:$K$1823,MATCH('Ratios - Total'!$C355,IF(Data!$A$2:$A$1823='Ratios - Total'!$A355,Data!$C$2:$C$1823,0),0))/INDEX(Data!$G$2:$G$1823,MATCH('Ratios - Total'!$C355,IF(Data!$A$2:$A$1823='Ratios - Total'!$A355,Data!$C$2:$C$1823,0),0)),"Missing Data")</f>
        <v>Missing Data</v>
      </c>
    </row>
    <row r="356" spans="1:24" x14ac:dyDescent="0.25">
      <c r="A356" s="22" t="s">
        <v>86</v>
      </c>
      <c r="B356" s="22" t="s">
        <v>87</v>
      </c>
      <c r="C356" s="22">
        <v>1982</v>
      </c>
      <c r="D356" s="5">
        <f t="array" ref="D356">IFERROR(INDEX(Data!$H$2:$H$1823,MATCH('Ratios - Total'!$C356,IF(Data!$A$2:$A$1823='Ratios - Total'!$A356,Data!$C$2:$C$1823,0),0))/INDEX(Data!$D$2:$D$1823,MATCH('Ratios - Total'!$C356,IF(Data!$A$2:$A$1823='Ratios - Total'!$A356,Data!$C$2:$C$1823,0),0)),"Missing Data")</f>
        <v>451.2602979740717</v>
      </c>
      <c r="E356" s="22"/>
      <c r="F356" s="5">
        <f t="array" ref="F356">IFERROR(INDEX(Data!$G$2:$G$1823,MATCH('Ratios - Total'!$C356,IF(Data!$A$2:$A$1823='Ratios - Total'!$A356,Data!$C$2:$C$1823,0),0))/INDEX(Data!$D$2:$D$1823,MATCH('Ratios - Total'!$C356,IF(Data!$A$2:$A$1823='Ratios - Total'!$A356,Data!$C$2:$C$1823,0),0)),"Missing Data")</f>
        <v>0</v>
      </c>
      <c r="G356" s="5"/>
      <c r="H356" s="5" t="str">
        <f t="array" ref="H356">IFERROR(INDEX(Data!$H$2:$H$1823,MATCH('Ratios - Total'!$C356,IF(Data!$A$2:$A$1823='Ratios - Total'!$A356,Data!$C$2:$C$1823,0),0))/INDEX(Data!$G$2:$G$1823,MATCH('Ratios - Total'!$C356,IF(Data!$A$2:$A$1823='Ratios - Total'!$A356,Data!$C$2:$C$1823,0),0)),"Missing Data")</f>
        <v>Missing Data</v>
      </c>
      <c r="I356" s="5">
        <f t="array" ref="I356">IFERROR(INDEX(Data!$G$2:$G$1823,MATCH('Ratios - Total'!$C356,IF(Data!$A$2:$A$1823='Ratios - Total'!$A356,Data!$C$2:$C$1823,0),0))/INDEX(Data!$D$2:$D$1823,MATCH('Ratios - Total'!$C356,IF(Data!$A$2:$A$1823='Ratios - Total'!$A356,Data!$C$2:$C$1823,0),0)),"Missing Data")</f>
        <v>0</v>
      </c>
      <c r="J356" s="22"/>
      <c r="K356" s="5">
        <f t="array" ref="K356">IFERROR(INDEX(Data!$E$2:$E$1823,MATCH('Ratios - Total'!$C356,IF(Data!$A$2:$A$1823='Ratios - Total'!$A356,Data!$C$2:$C$1823,0),0))/INDEX(Data!$D$2:$D$1823,MATCH('Ratios - Total'!$C356,IF(Data!$A$2:$A$1823='Ratios - Total'!$A356,Data!$C$2:$C$1823,0),0)),"Missing Data")</f>
        <v>0</v>
      </c>
      <c r="L356" s="5"/>
      <c r="M356" s="5" t="str">
        <f t="array" ref="M356">IFERROR(INDEX(Data!$F$2:$F$1823,MATCH('Ratios - Total'!$C356,IF(Data!$A$2:$A$1823='Ratios - Total'!$A356,Data!$C$2:$C$1823,0),0))/INDEX(Data!$E$2:$E$1823,MATCH('Ratios - Total'!$C356,IF(Data!$A$2:$A$1823='Ratios - Total'!$A356,Data!$C$2:$C$1823,0),0)),"Missing Data")</f>
        <v>Missing Data</v>
      </c>
      <c r="N356" s="5"/>
      <c r="O356" s="5" t="str">
        <f t="array" ref="O356">IFERROR(INDEX(Data!$G$2:$G$1823,MATCH('Ratios - Total'!$C356,IF(Data!$A$2:$A$1823='Ratios - Total'!$A356,Data!$C$2:$C$1823,0),0))/INDEX(Data!$F$2:$F$1823,MATCH('Ratios - Total'!$C356,IF(Data!$A$2:$A$1823='Ratios - Total'!$A356,Data!$C$2:$C$1823,0),0)),"Missing Data")</f>
        <v>Missing Data</v>
      </c>
      <c r="P356" s="5" t="str">
        <f t="array" ref="P356">IFERROR(INDEX(Data!$H$2:$H$1823,MATCH('Ratios - Total'!$C356,IF(Data!$A$2:$A$1823='Ratios - Total'!$A356,Data!$C$2:$C$1823,0),0))/INDEX(Data!$G$2:$G$1823,MATCH('Ratios - Total'!$C356,IF(Data!$A$2:$A$1823='Ratios - Total'!$A356,Data!$C$2:$C$1823,0),0)),"Missing Data")</f>
        <v>Missing Data</v>
      </c>
      <c r="Q356" s="5"/>
      <c r="R356" s="5" t="str">
        <f t="array" ref="R356">IFERROR(INDEX(Data!$L$2:$L$1823,MATCH('Ratios - Total'!$C356,IF(Data!$A$2:$A$1823='Ratios - Total'!$A356,Data!$C$2:$C$1823,0),0))/INDEX(Data!$G$2:$G$1823,MATCH('Ratios - Total'!$C356,IF(Data!$A$2:$A$1823='Ratios - Total'!$A356,Data!$C$2:$C$1823,0),0)),"Missing Data")</f>
        <v>Missing Data</v>
      </c>
      <c r="S356" s="5"/>
      <c r="T356" s="5">
        <f t="array" ref="T356">IFERROR(INDEX(Data!$H$2:$H$1823,MATCH('Ratios - Total'!$C356,IF(Data!$A$2:$A$1823='Ratios - Total'!$A356,Data!$C$2:$C$1823,0),0))/INDEX(Data!$L$2:$L$1823,MATCH('Ratios - Total'!$C356,IF(Data!$A$2:$A$1823='Ratios - Total'!$A356,Data!$C$2:$C$1823,0),0)),"Missing Data")</f>
        <v>22259.929142857141</v>
      </c>
      <c r="U356" s="5">
        <f t="array" ref="U356">IFERROR(INDEX(Data!$K$2:$K$1823,MATCH('Ratios - Total'!$C356,IF(Data!$A$2:$A$1823='Ratios - Total'!$A356,Data!$C$2:$C$1823,0),0))/INDEX(Data!$H$2:$H$1823,MATCH('Ratios - Total'!$C356,IF(Data!$A$2:$A$1823='Ratios - Total'!$A356,Data!$C$2:$C$1823,0),0)),"Missing Data")</f>
        <v>0.54178785603116797</v>
      </c>
      <c r="V356" s="5">
        <f t="array" ref="V356">IFERROR(INDEX(Data!$K$2:$K$1823,MATCH('Ratios - Total'!$C356,IF(Data!$A$2:$A$1823='Ratios - Total'!$A356,Data!$C$2:$C$1823,0),0))/INDEX(Data!$L$2:$L$1823,MATCH('Ratios - Total'!$C356,IF(Data!$A$2:$A$1823='Ratios - Total'!$A356,Data!$C$2:$C$1823,0),0)),"Missing Data")</f>
        <v>12060.159285714286</v>
      </c>
      <c r="W356" s="5">
        <f t="shared" si="6"/>
        <v>10199.769857142855</v>
      </c>
      <c r="X356" s="5" t="str">
        <f t="array" ref="X356">IFERROR(INDEX(Data!$K$2:$K$1823,MATCH('Ratios - Total'!$C356,IF(Data!$A$2:$A$1823='Ratios - Total'!$A356,Data!$C$2:$C$1823,0),0))/INDEX(Data!$G$2:$G$1823,MATCH('Ratios - Total'!$C356,IF(Data!$A$2:$A$1823='Ratios - Total'!$A356,Data!$C$2:$C$1823,0),0)),"Missing Data")</f>
        <v>Missing Data</v>
      </c>
    </row>
    <row r="357" spans="1:24" x14ac:dyDescent="0.25">
      <c r="A357" s="22" t="s">
        <v>88</v>
      </c>
      <c r="B357" s="22" t="s">
        <v>89</v>
      </c>
      <c r="C357" s="22">
        <v>1982</v>
      </c>
      <c r="D357" s="5">
        <f t="array" ref="D357">IFERROR(INDEX(Data!$H$2:$H$1823,MATCH('Ratios - Total'!$C357,IF(Data!$A$2:$A$1823='Ratios - Total'!$A357,Data!$C$2:$C$1823,0),0))/INDEX(Data!$D$2:$D$1823,MATCH('Ratios - Total'!$C357,IF(Data!$A$2:$A$1823='Ratios - Total'!$A357,Data!$C$2:$C$1823,0),0)),"Missing Data")</f>
        <v>312.35934406978151</v>
      </c>
      <c r="E357" s="22"/>
      <c r="F357" s="5">
        <f t="array" ref="F357">IFERROR(INDEX(Data!$G$2:$G$1823,MATCH('Ratios - Total'!$C357,IF(Data!$A$2:$A$1823='Ratios - Total'!$A357,Data!$C$2:$C$1823,0),0))/INDEX(Data!$D$2:$D$1823,MATCH('Ratios - Total'!$C357,IF(Data!$A$2:$A$1823='Ratios - Total'!$A357,Data!$C$2:$C$1823,0),0)),"Missing Data")</f>
        <v>0</v>
      </c>
      <c r="G357" s="5"/>
      <c r="H357" s="5" t="str">
        <f t="array" ref="H357">IFERROR(INDEX(Data!$H$2:$H$1823,MATCH('Ratios - Total'!$C357,IF(Data!$A$2:$A$1823='Ratios - Total'!$A357,Data!$C$2:$C$1823,0),0))/INDEX(Data!$G$2:$G$1823,MATCH('Ratios - Total'!$C357,IF(Data!$A$2:$A$1823='Ratios - Total'!$A357,Data!$C$2:$C$1823,0),0)),"Missing Data")</f>
        <v>Missing Data</v>
      </c>
      <c r="I357" s="5">
        <f t="array" ref="I357">IFERROR(INDEX(Data!$G$2:$G$1823,MATCH('Ratios - Total'!$C357,IF(Data!$A$2:$A$1823='Ratios - Total'!$A357,Data!$C$2:$C$1823,0),0))/INDEX(Data!$D$2:$D$1823,MATCH('Ratios - Total'!$C357,IF(Data!$A$2:$A$1823='Ratios - Total'!$A357,Data!$C$2:$C$1823,0),0)),"Missing Data")</f>
        <v>0</v>
      </c>
      <c r="J357" s="22"/>
      <c r="K357" s="5">
        <f t="array" ref="K357">IFERROR(INDEX(Data!$E$2:$E$1823,MATCH('Ratios - Total'!$C357,IF(Data!$A$2:$A$1823='Ratios - Total'!$A357,Data!$C$2:$C$1823,0),0))/INDEX(Data!$D$2:$D$1823,MATCH('Ratios - Total'!$C357,IF(Data!$A$2:$A$1823='Ratios - Total'!$A357,Data!$C$2:$C$1823,0),0)),"Missing Data")</f>
        <v>0</v>
      </c>
      <c r="L357" s="5"/>
      <c r="M357" s="5" t="str">
        <f t="array" ref="M357">IFERROR(INDEX(Data!$F$2:$F$1823,MATCH('Ratios - Total'!$C357,IF(Data!$A$2:$A$1823='Ratios - Total'!$A357,Data!$C$2:$C$1823,0),0))/INDEX(Data!$E$2:$E$1823,MATCH('Ratios - Total'!$C357,IF(Data!$A$2:$A$1823='Ratios - Total'!$A357,Data!$C$2:$C$1823,0),0)),"Missing Data")</f>
        <v>Missing Data</v>
      </c>
      <c r="N357" s="5"/>
      <c r="O357" s="5" t="str">
        <f t="array" ref="O357">IFERROR(INDEX(Data!$G$2:$G$1823,MATCH('Ratios - Total'!$C357,IF(Data!$A$2:$A$1823='Ratios - Total'!$A357,Data!$C$2:$C$1823,0),0))/INDEX(Data!$F$2:$F$1823,MATCH('Ratios - Total'!$C357,IF(Data!$A$2:$A$1823='Ratios - Total'!$A357,Data!$C$2:$C$1823,0),0)),"Missing Data")</f>
        <v>Missing Data</v>
      </c>
      <c r="P357" s="5" t="str">
        <f t="array" ref="P357">IFERROR(INDEX(Data!$H$2:$H$1823,MATCH('Ratios - Total'!$C357,IF(Data!$A$2:$A$1823='Ratios - Total'!$A357,Data!$C$2:$C$1823,0),0))/INDEX(Data!$G$2:$G$1823,MATCH('Ratios - Total'!$C357,IF(Data!$A$2:$A$1823='Ratios - Total'!$A357,Data!$C$2:$C$1823,0),0)),"Missing Data")</f>
        <v>Missing Data</v>
      </c>
      <c r="Q357" s="5"/>
      <c r="R357" s="5" t="str">
        <f t="array" ref="R357">IFERROR(INDEX(Data!$L$2:$L$1823,MATCH('Ratios - Total'!$C357,IF(Data!$A$2:$A$1823='Ratios - Total'!$A357,Data!$C$2:$C$1823,0),0))/INDEX(Data!$G$2:$G$1823,MATCH('Ratios - Total'!$C357,IF(Data!$A$2:$A$1823='Ratios - Total'!$A357,Data!$C$2:$C$1823,0),0)),"Missing Data")</f>
        <v>Missing Data</v>
      </c>
      <c r="S357" s="5"/>
      <c r="T357" s="5">
        <f t="array" ref="T357">IFERROR(INDEX(Data!$H$2:$H$1823,MATCH('Ratios - Total'!$C357,IF(Data!$A$2:$A$1823='Ratios - Total'!$A357,Data!$C$2:$C$1823,0),0))/INDEX(Data!$L$2:$L$1823,MATCH('Ratios - Total'!$C357,IF(Data!$A$2:$A$1823='Ratios - Total'!$A357,Data!$C$2:$C$1823,0),0)),"Missing Data")</f>
        <v>19266.056129357727</v>
      </c>
      <c r="U357" s="5">
        <f t="array" ref="U357">IFERROR(INDEX(Data!$K$2:$K$1823,MATCH('Ratios - Total'!$C357,IF(Data!$A$2:$A$1823='Ratios - Total'!$A357,Data!$C$2:$C$1823,0),0))/INDEX(Data!$H$2:$H$1823,MATCH('Ratios - Total'!$C357,IF(Data!$A$2:$A$1823='Ratios - Total'!$A357,Data!$C$2:$C$1823,0),0)),"Missing Data")</f>
        <v>0.6522196450087685</v>
      </c>
      <c r="V357" s="5">
        <f t="array" ref="V357">IFERROR(INDEX(Data!$K$2:$K$1823,MATCH('Ratios - Total'!$C357,IF(Data!$A$2:$A$1823='Ratios - Total'!$A357,Data!$C$2:$C$1823,0),0))/INDEX(Data!$L$2:$L$1823,MATCH('Ratios - Total'!$C357,IF(Data!$A$2:$A$1823='Ratios - Total'!$A357,Data!$C$2:$C$1823,0),0)),"Missing Data")</f>
        <v>12565.700289408704</v>
      </c>
      <c r="W357" s="5">
        <f t="shared" si="6"/>
        <v>6700.355839949023</v>
      </c>
      <c r="X357" s="5" t="str">
        <f t="array" ref="X357">IFERROR(INDEX(Data!$K$2:$K$1823,MATCH('Ratios - Total'!$C357,IF(Data!$A$2:$A$1823='Ratios - Total'!$A357,Data!$C$2:$C$1823,0),0))/INDEX(Data!$G$2:$G$1823,MATCH('Ratios - Total'!$C357,IF(Data!$A$2:$A$1823='Ratios - Total'!$A357,Data!$C$2:$C$1823,0),0)),"Missing Data")</f>
        <v>Missing Data</v>
      </c>
    </row>
    <row r="358" spans="1:24" x14ac:dyDescent="0.25">
      <c r="A358" s="22" t="s">
        <v>90</v>
      </c>
      <c r="B358" s="22" t="s">
        <v>91</v>
      </c>
      <c r="C358" s="22">
        <v>1982</v>
      </c>
      <c r="D358" s="5">
        <f t="array" ref="D358">IFERROR(INDEX(Data!$H$2:$H$1823,MATCH('Ratios - Total'!$C358,IF(Data!$A$2:$A$1823='Ratios - Total'!$A358,Data!$C$2:$C$1823,0),0))/INDEX(Data!$D$2:$D$1823,MATCH('Ratios - Total'!$C358,IF(Data!$A$2:$A$1823='Ratios - Total'!$A358,Data!$C$2:$C$1823,0),0)),"Missing Data")</f>
        <v>489.42915197351738</v>
      </c>
      <c r="E358" s="22"/>
      <c r="F358" s="5">
        <f t="array" ref="F358">IFERROR(INDEX(Data!$G$2:$G$1823,MATCH('Ratios - Total'!$C358,IF(Data!$A$2:$A$1823='Ratios - Total'!$A358,Data!$C$2:$C$1823,0),0))/INDEX(Data!$D$2:$D$1823,MATCH('Ratios - Total'!$C358,IF(Data!$A$2:$A$1823='Ratios - Total'!$A358,Data!$C$2:$C$1823,0),0)),"Missing Data")</f>
        <v>0</v>
      </c>
      <c r="G358" s="5"/>
      <c r="H358" s="5" t="str">
        <f t="array" ref="H358">IFERROR(INDEX(Data!$H$2:$H$1823,MATCH('Ratios - Total'!$C358,IF(Data!$A$2:$A$1823='Ratios - Total'!$A358,Data!$C$2:$C$1823,0),0))/INDEX(Data!$G$2:$G$1823,MATCH('Ratios - Total'!$C358,IF(Data!$A$2:$A$1823='Ratios - Total'!$A358,Data!$C$2:$C$1823,0),0)),"Missing Data")</f>
        <v>Missing Data</v>
      </c>
      <c r="I358" s="5">
        <f t="array" ref="I358">IFERROR(INDEX(Data!$G$2:$G$1823,MATCH('Ratios - Total'!$C358,IF(Data!$A$2:$A$1823='Ratios - Total'!$A358,Data!$C$2:$C$1823,0),0))/INDEX(Data!$D$2:$D$1823,MATCH('Ratios - Total'!$C358,IF(Data!$A$2:$A$1823='Ratios - Total'!$A358,Data!$C$2:$C$1823,0),0)),"Missing Data")</f>
        <v>0</v>
      </c>
      <c r="J358" s="22"/>
      <c r="K358" s="5">
        <f t="array" ref="K358">IFERROR(INDEX(Data!$E$2:$E$1823,MATCH('Ratios - Total'!$C358,IF(Data!$A$2:$A$1823='Ratios - Total'!$A358,Data!$C$2:$C$1823,0),0))/INDEX(Data!$D$2:$D$1823,MATCH('Ratios - Total'!$C358,IF(Data!$A$2:$A$1823='Ratios - Total'!$A358,Data!$C$2:$C$1823,0),0)),"Missing Data")</f>
        <v>0</v>
      </c>
      <c r="L358" s="5"/>
      <c r="M358" s="5" t="str">
        <f t="array" ref="M358">IFERROR(INDEX(Data!$F$2:$F$1823,MATCH('Ratios - Total'!$C358,IF(Data!$A$2:$A$1823='Ratios - Total'!$A358,Data!$C$2:$C$1823,0),0))/INDEX(Data!$E$2:$E$1823,MATCH('Ratios - Total'!$C358,IF(Data!$A$2:$A$1823='Ratios - Total'!$A358,Data!$C$2:$C$1823,0),0)),"Missing Data")</f>
        <v>Missing Data</v>
      </c>
      <c r="N358" s="5"/>
      <c r="O358" s="5" t="str">
        <f t="array" ref="O358">IFERROR(INDEX(Data!$G$2:$G$1823,MATCH('Ratios - Total'!$C358,IF(Data!$A$2:$A$1823='Ratios - Total'!$A358,Data!$C$2:$C$1823,0),0))/INDEX(Data!$F$2:$F$1823,MATCH('Ratios - Total'!$C358,IF(Data!$A$2:$A$1823='Ratios - Total'!$A358,Data!$C$2:$C$1823,0),0)),"Missing Data")</f>
        <v>Missing Data</v>
      </c>
      <c r="P358" s="5" t="str">
        <f t="array" ref="P358">IFERROR(INDEX(Data!$H$2:$H$1823,MATCH('Ratios - Total'!$C358,IF(Data!$A$2:$A$1823='Ratios - Total'!$A358,Data!$C$2:$C$1823,0),0))/INDEX(Data!$G$2:$G$1823,MATCH('Ratios - Total'!$C358,IF(Data!$A$2:$A$1823='Ratios - Total'!$A358,Data!$C$2:$C$1823,0),0)),"Missing Data")</f>
        <v>Missing Data</v>
      </c>
      <c r="Q358" s="5"/>
      <c r="R358" s="5" t="str">
        <f t="array" ref="R358">IFERROR(INDEX(Data!$L$2:$L$1823,MATCH('Ratios - Total'!$C358,IF(Data!$A$2:$A$1823='Ratios - Total'!$A358,Data!$C$2:$C$1823,0),0))/INDEX(Data!$G$2:$G$1823,MATCH('Ratios - Total'!$C358,IF(Data!$A$2:$A$1823='Ratios - Total'!$A358,Data!$C$2:$C$1823,0),0)),"Missing Data")</f>
        <v>Missing Data</v>
      </c>
      <c r="S358" s="5"/>
      <c r="T358" s="5">
        <f t="array" ref="T358">IFERROR(INDEX(Data!$H$2:$H$1823,MATCH('Ratios - Total'!$C358,IF(Data!$A$2:$A$1823='Ratios - Total'!$A358,Data!$C$2:$C$1823,0),0))/INDEX(Data!$L$2:$L$1823,MATCH('Ratios - Total'!$C358,IF(Data!$A$2:$A$1823='Ratios - Total'!$A358,Data!$C$2:$C$1823,0),0)),"Missing Data")</f>
        <v>23866.229488174449</v>
      </c>
      <c r="U358" s="5">
        <f t="array" ref="U358">IFERROR(INDEX(Data!$K$2:$K$1823,MATCH('Ratios - Total'!$C358,IF(Data!$A$2:$A$1823='Ratios - Total'!$A358,Data!$C$2:$C$1823,0),0))/INDEX(Data!$H$2:$H$1823,MATCH('Ratios - Total'!$C358,IF(Data!$A$2:$A$1823='Ratios - Total'!$A358,Data!$C$2:$C$1823,0),0)),"Missing Data")</f>
        <v>0.56144705021975305</v>
      </c>
      <c r="V358" s="5">
        <f t="array" ref="V358">IFERROR(INDEX(Data!$K$2:$K$1823,MATCH('Ratios - Total'!$C358,IF(Data!$A$2:$A$1823='Ratios - Total'!$A358,Data!$C$2:$C$1823,0),0))/INDEX(Data!$L$2:$L$1823,MATCH('Ratios - Total'!$C358,IF(Data!$A$2:$A$1823='Ratios - Total'!$A358,Data!$C$2:$C$1823,0),0)),"Missing Data")</f>
        <v>13399.624146003231</v>
      </c>
      <c r="W358" s="5">
        <f t="shared" si="6"/>
        <v>10466.605342171219</v>
      </c>
      <c r="X358" s="5" t="str">
        <f t="array" ref="X358">IFERROR(INDEX(Data!$K$2:$K$1823,MATCH('Ratios - Total'!$C358,IF(Data!$A$2:$A$1823='Ratios - Total'!$A358,Data!$C$2:$C$1823,0),0))/INDEX(Data!$G$2:$G$1823,MATCH('Ratios - Total'!$C358,IF(Data!$A$2:$A$1823='Ratios - Total'!$A358,Data!$C$2:$C$1823,0),0)),"Missing Data")</f>
        <v>Missing Data</v>
      </c>
    </row>
    <row r="359" spans="1:24" x14ac:dyDescent="0.25">
      <c r="A359" s="22" t="s">
        <v>2</v>
      </c>
      <c r="B359" s="22" t="s">
        <v>3</v>
      </c>
      <c r="C359" s="22">
        <v>1982</v>
      </c>
      <c r="D359" s="5">
        <f t="array" ref="D359">IFERROR(INDEX(Data!$H$2:$H$1823,MATCH('Ratios - Total'!$C359,IF(Data!$A$2:$A$1823='Ratios - Total'!$A359,Data!$C$2:$C$1823,0),0))/INDEX(Data!$D$2:$D$1823,MATCH('Ratios - Total'!$C359,IF(Data!$A$2:$A$1823='Ratios - Total'!$A359,Data!$C$2:$C$1823,0),0)),"Missing Data")</f>
        <v>476.01759538123662</v>
      </c>
      <c r="E359" s="22"/>
      <c r="F359" s="5">
        <f t="array" ref="F359">IFERROR(INDEX(Data!$G$2:$G$1823,MATCH('Ratios - Total'!$C359,IF(Data!$A$2:$A$1823='Ratios - Total'!$A359,Data!$C$2:$C$1823,0),0))/INDEX(Data!$D$2:$D$1823,MATCH('Ratios - Total'!$C359,IF(Data!$A$2:$A$1823='Ratios - Total'!$A359,Data!$C$2:$C$1823,0),0)),"Missing Data")</f>
        <v>0</v>
      </c>
      <c r="G359" s="5"/>
      <c r="H359" s="5" t="str">
        <f t="array" ref="H359">IFERROR(INDEX(Data!$H$2:$H$1823,MATCH('Ratios - Total'!$C359,IF(Data!$A$2:$A$1823='Ratios - Total'!$A359,Data!$C$2:$C$1823,0),0))/INDEX(Data!$G$2:$G$1823,MATCH('Ratios - Total'!$C359,IF(Data!$A$2:$A$1823='Ratios - Total'!$A359,Data!$C$2:$C$1823,0),0)),"Missing Data")</f>
        <v>Missing Data</v>
      </c>
      <c r="I359" s="5">
        <f t="array" ref="I359">IFERROR(INDEX(Data!$G$2:$G$1823,MATCH('Ratios - Total'!$C359,IF(Data!$A$2:$A$1823='Ratios - Total'!$A359,Data!$C$2:$C$1823,0),0))/INDEX(Data!$D$2:$D$1823,MATCH('Ratios - Total'!$C359,IF(Data!$A$2:$A$1823='Ratios - Total'!$A359,Data!$C$2:$C$1823,0),0)),"Missing Data")</f>
        <v>0</v>
      </c>
      <c r="J359" s="22"/>
      <c r="K359" s="5">
        <f t="array" ref="K359">IFERROR(INDEX(Data!$E$2:$E$1823,MATCH('Ratios - Total'!$C359,IF(Data!$A$2:$A$1823='Ratios - Total'!$A359,Data!$C$2:$C$1823,0),0))/INDEX(Data!$D$2:$D$1823,MATCH('Ratios - Total'!$C359,IF(Data!$A$2:$A$1823='Ratios - Total'!$A359,Data!$C$2:$C$1823,0),0)),"Missing Data")</f>
        <v>0</v>
      </c>
      <c r="L359" s="5"/>
      <c r="M359" s="5" t="str">
        <f t="array" ref="M359">IFERROR(INDEX(Data!$F$2:$F$1823,MATCH('Ratios - Total'!$C359,IF(Data!$A$2:$A$1823='Ratios - Total'!$A359,Data!$C$2:$C$1823,0),0))/INDEX(Data!$E$2:$E$1823,MATCH('Ratios - Total'!$C359,IF(Data!$A$2:$A$1823='Ratios - Total'!$A359,Data!$C$2:$C$1823,0),0)),"Missing Data")</f>
        <v>Missing Data</v>
      </c>
      <c r="N359" s="5"/>
      <c r="O359" s="5" t="str">
        <f t="array" ref="O359">IFERROR(INDEX(Data!$G$2:$G$1823,MATCH('Ratios - Total'!$C359,IF(Data!$A$2:$A$1823='Ratios - Total'!$A359,Data!$C$2:$C$1823,0),0))/INDEX(Data!$F$2:$F$1823,MATCH('Ratios - Total'!$C359,IF(Data!$A$2:$A$1823='Ratios - Total'!$A359,Data!$C$2:$C$1823,0),0)),"Missing Data")</f>
        <v>Missing Data</v>
      </c>
      <c r="P359" s="5" t="str">
        <f t="array" ref="P359">IFERROR(INDEX(Data!$H$2:$H$1823,MATCH('Ratios - Total'!$C359,IF(Data!$A$2:$A$1823='Ratios - Total'!$A359,Data!$C$2:$C$1823,0),0))/INDEX(Data!$G$2:$G$1823,MATCH('Ratios - Total'!$C359,IF(Data!$A$2:$A$1823='Ratios - Total'!$A359,Data!$C$2:$C$1823,0),0)),"Missing Data")</f>
        <v>Missing Data</v>
      </c>
      <c r="Q359" s="5"/>
      <c r="R359" s="5" t="str">
        <f t="array" ref="R359">IFERROR(INDEX(Data!$L$2:$L$1823,MATCH('Ratios - Total'!$C359,IF(Data!$A$2:$A$1823='Ratios - Total'!$A359,Data!$C$2:$C$1823,0),0))/INDEX(Data!$G$2:$G$1823,MATCH('Ratios - Total'!$C359,IF(Data!$A$2:$A$1823='Ratios - Total'!$A359,Data!$C$2:$C$1823,0),0)),"Missing Data")</f>
        <v>Missing Data</v>
      </c>
      <c r="S359" s="5"/>
      <c r="T359" s="5">
        <f t="array" ref="T359">IFERROR(INDEX(Data!$H$2:$H$1823,MATCH('Ratios - Total'!$C359,IF(Data!$A$2:$A$1823='Ratios - Total'!$A359,Data!$C$2:$C$1823,0),0))/INDEX(Data!$L$2:$L$1823,MATCH('Ratios - Total'!$C359,IF(Data!$A$2:$A$1823='Ratios - Total'!$A359,Data!$C$2:$C$1823,0),0)),"Missing Data")</f>
        <v>27682.077784998921</v>
      </c>
      <c r="U359" s="5">
        <f t="array" ref="U359">IFERROR(INDEX(Data!$K$2:$K$1823,MATCH('Ratios - Total'!$C359,IF(Data!$A$2:$A$1823='Ratios - Total'!$A359,Data!$C$2:$C$1823,0),0))/INDEX(Data!$H$2:$H$1823,MATCH('Ratios - Total'!$C359,IF(Data!$A$2:$A$1823='Ratios - Total'!$A359,Data!$C$2:$C$1823,0),0)),"Missing Data")</f>
        <v>0.57142515732508237</v>
      </c>
      <c r="V359" s="5">
        <f t="array" ref="V359">IFERROR(INDEX(Data!$K$2:$K$1823,MATCH('Ratios - Total'!$C359,IF(Data!$A$2:$A$1823='Ratios - Total'!$A359,Data!$C$2:$C$1823,0),0))/INDEX(Data!$L$2:$L$1823,MATCH('Ratios - Total'!$C359,IF(Data!$A$2:$A$1823='Ratios - Total'!$A359,Data!$C$2:$C$1823,0),0)),"Missing Data")</f>
        <v>15818.235653378177</v>
      </c>
      <c r="W359" s="5">
        <f t="shared" si="6"/>
        <v>11863.842131620744</v>
      </c>
      <c r="X359" s="5" t="str">
        <f t="array" ref="X359">IFERROR(INDEX(Data!$K$2:$K$1823,MATCH('Ratios - Total'!$C359,IF(Data!$A$2:$A$1823='Ratios - Total'!$A359,Data!$C$2:$C$1823,0),0))/INDEX(Data!$G$2:$G$1823,MATCH('Ratios - Total'!$C359,IF(Data!$A$2:$A$1823='Ratios - Total'!$A359,Data!$C$2:$C$1823,0),0)),"Missing Data")</f>
        <v>Missing Data</v>
      </c>
    </row>
    <row r="360" spans="1:24" x14ac:dyDescent="0.25">
      <c r="A360" s="22" t="s">
        <v>92</v>
      </c>
      <c r="B360" s="22" t="s">
        <v>93</v>
      </c>
      <c r="C360" s="22">
        <v>1982</v>
      </c>
      <c r="D360" s="5">
        <f t="array" ref="D360">IFERROR(INDEX(Data!$H$2:$H$1823,MATCH('Ratios - Total'!$C360,IF(Data!$A$2:$A$1823='Ratios - Total'!$A360,Data!$C$2:$C$1823,0),0))/INDEX(Data!$D$2:$D$1823,MATCH('Ratios - Total'!$C360,IF(Data!$A$2:$A$1823='Ratios - Total'!$A360,Data!$C$2:$C$1823,0),0)),"Missing Data")</f>
        <v>564.54860830358962</v>
      </c>
      <c r="E360" s="22"/>
      <c r="F360" s="5">
        <f t="array" ref="F360">IFERROR(INDEX(Data!$G$2:$G$1823,MATCH('Ratios - Total'!$C360,IF(Data!$A$2:$A$1823='Ratios - Total'!$A360,Data!$C$2:$C$1823,0),0))/INDEX(Data!$D$2:$D$1823,MATCH('Ratios - Total'!$C360,IF(Data!$A$2:$A$1823='Ratios - Total'!$A360,Data!$C$2:$C$1823,0),0)),"Missing Data")</f>
        <v>0</v>
      </c>
      <c r="G360" s="5"/>
      <c r="H360" s="5" t="str">
        <f t="array" ref="H360">IFERROR(INDEX(Data!$H$2:$H$1823,MATCH('Ratios - Total'!$C360,IF(Data!$A$2:$A$1823='Ratios - Total'!$A360,Data!$C$2:$C$1823,0),0))/INDEX(Data!$G$2:$G$1823,MATCH('Ratios - Total'!$C360,IF(Data!$A$2:$A$1823='Ratios - Total'!$A360,Data!$C$2:$C$1823,0),0)),"Missing Data")</f>
        <v>Missing Data</v>
      </c>
      <c r="I360" s="5">
        <f t="array" ref="I360">IFERROR(INDEX(Data!$G$2:$G$1823,MATCH('Ratios - Total'!$C360,IF(Data!$A$2:$A$1823='Ratios - Total'!$A360,Data!$C$2:$C$1823,0),0))/INDEX(Data!$D$2:$D$1823,MATCH('Ratios - Total'!$C360,IF(Data!$A$2:$A$1823='Ratios - Total'!$A360,Data!$C$2:$C$1823,0),0)),"Missing Data")</f>
        <v>0</v>
      </c>
      <c r="J360" s="22"/>
      <c r="K360" s="5">
        <f t="array" ref="K360">IFERROR(INDEX(Data!$E$2:$E$1823,MATCH('Ratios - Total'!$C360,IF(Data!$A$2:$A$1823='Ratios - Total'!$A360,Data!$C$2:$C$1823,0),0))/INDEX(Data!$D$2:$D$1823,MATCH('Ratios - Total'!$C360,IF(Data!$A$2:$A$1823='Ratios - Total'!$A360,Data!$C$2:$C$1823,0),0)),"Missing Data")</f>
        <v>0</v>
      </c>
      <c r="L360" s="5"/>
      <c r="M360" s="5" t="str">
        <f t="array" ref="M360">IFERROR(INDEX(Data!$F$2:$F$1823,MATCH('Ratios - Total'!$C360,IF(Data!$A$2:$A$1823='Ratios - Total'!$A360,Data!$C$2:$C$1823,0),0))/INDEX(Data!$E$2:$E$1823,MATCH('Ratios - Total'!$C360,IF(Data!$A$2:$A$1823='Ratios - Total'!$A360,Data!$C$2:$C$1823,0),0)),"Missing Data")</f>
        <v>Missing Data</v>
      </c>
      <c r="N360" s="5"/>
      <c r="O360" s="5" t="str">
        <f t="array" ref="O360">IFERROR(INDEX(Data!$G$2:$G$1823,MATCH('Ratios - Total'!$C360,IF(Data!$A$2:$A$1823='Ratios - Total'!$A360,Data!$C$2:$C$1823,0),0))/INDEX(Data!$F$2:$F$1823,MATCH('Ratios - Total'!$C360,IF(Data!$A$2:$A$1823='Ratios - Total'!$A360,Data!$C$2:$C$1823,0),0)),"Missing Data")</f>
        <v>Missing Data</v>
      </c>
      <c r="P360" s="5" t="str">
        <f t="array" ref="P360">IFERROR(INDEX(Data!$H$2:$H$1823,MATCH('Ratios - Total'!$C360,IF(Data!$A$2:$A$1823='Ratios - Total'!$A360,Data!$C$2:$C$1823,0),0))/INDEX(Data!$G$2:$G$1823,MATCH('Ratios - Total'!$C360,IF(Data!$A$2:$A$1823='Ratios - Total'!$A360,Data!$C$2:$C$1823,0),0)),"Missing Data")</f>
        <v>Missing Data</v>
      </c>
      <c r="Q360" s="5"/>
      <c r="R360" s="5" t="str">
        <f t="array" ref="R360">IFERROR(INDEX(Data!$L$2:$L$1823,MATCH('Ratios - Total'!$C360,IF(Data!$A$2:$A$1823='Ratios - Total'!$A360,Data!$C$2:$C$1823,0),0))/INDEX(Data!$G$2:$G$1823,MATCH('Ratios - Total'!$C360,IF(Data!$A$2:$A$1823='Ratios - Total'!$A360,Data!$C$2:$C$1823,0),0)),"Missing Data")</f>
        <v>Missing Data</v>
      </c>
      <c r="S360" s="5"/>
      <c r="T360" s="5">
        <f t="array" ref="T360">IFERROR(INDEX(Data!$H$2:$H$1823,MATCH('Ratios - Total'!$C360,IF(Data!$A$2:$A$1823='Ratios - Total'!$A360,Data!$C$2:$C$1823,0),0))/INDEX(Data!$L$2:$L$1823,MATCH('Ratios - Total'!$C360,IF(Data!$A$2:$A$1823='Ratios - Total'!$A360,Data!$C$2:$C$1823,0),0)),"Missing Data")</f>
        <v>32246.31625247416</v>
      </c>
      <c r="U360" s="5">
        <f t="array" ref="U360">IFERROR(INDEX(Data!$K$2:$K$1823,MATCH('Ratios - Total'!$C360,IF(Data!$A$2:$A$1823='Ratios - Total'!$A360,Data!$C$2:$C$1823,0),0))/INDEX(Data!$H$2:$H$1823,MATCH('Ratios - Total'!$C360,IF(Data!$A$2:$A$1823='Ratios - Total'!$A360,Data!$C$2:$C$1823,0),0)),"Missing Data")</f>
        <v>0.46468913683980795</v>
      </c>
      <c r="V360" s="5">
        <f t="array" ref="V360">IFERROR(INDEX(Data!$K$2:$K$1823,MATCH('Ratios - Total'!$C360,IF(Data!$A$2:$A$1823='Ratios - Total'!$A360,Data!$C$2:$C$1823,0),0))/INDEX(Data!$L$2:$L$1823,MATCH('Ratios - Total'!$C360,IF(Data!$A$2:$A$1823='Ratios - Total'!$A360,Data!$C$2:$C$1823,0),0)),"Missing Data")</f>
        <v>14984.512865625687</v>
      </c>
      <c r="W360" s="5">
        <f t="shared" si="6"/>
        <v>17261.803386848471</v>
      </c>
      <c r="X360" s="5" t="str">
        <f t="array" ref="X360">IFERROR(INDEX(Data!$K$2:$K$1823,MATCH('Ratios - Total'!$C360,IF(Data!$A$2:$A$1823='Ratios - Total'!$A360,Data!$C$2:$C$1823,0),0))/INDEX(Data!$G$2:$G$1823,MATCH('Ratios - Total'!$C360,IF(Data!$A$2:$A$1823='Ratios - Total'!$A360,Data!$C$2:$C$1823,0),0)),"Missing Data")</f>
        <v>Missing Data</v>
      </c>
    </row>
    <row r="361" spans="1:24" x14ac:dyDescent="0.25">
      <c r="A361" s="22" t="s">
        <v>94</v>
      </c>
      <c r="B361" s="22" t="s">
        <v>95</v>
      </c>
      <c r="C361" s="22">
        <v>1982</v>
      </c>
      <c r="D361" s="5">
        <f t="array" ref="D361">IFERROR(INDEX(Data!$H$2:$H$1823,MATCH('Ratios - Total'!$C361,IF(Data!$A$2:$A$1823='Ratios - Total'!$A361,Data!$C$2:$C$1823,0),0))/INDEX(Data!$D$2:$D$1823,MATCH('Ratios - Total'!$C361,IF(Data!$A$2:$A$1823='Ratios - Total'!$A361,Data!$C$2:$C$1823,0),0)),"Missing Data")</f>
        <v>488.46676992071014</v>
      </c>
      <c r="E361" s="22"/>
      <c r="F361" s="5">
        <f t="array" ref="F361">IFERROR(INDEX(Data!$G$2:$G$1823,MATCH('Ratios - Total'!$C361,IF(Data!$A$2:$A$1823='Ratios - Total'!$A361,Data!$C$2:$C$1823,0),0))/INDEX(Data!$D$2:$D$1823,MATCH('Ratios - Total'!$C361,IF(Data!$A$2:$A$1823='Ratios - Total'!$A361,Data!$C$2:$C$1823,0),0)),"Missing Data")</f>
        <v>0</v>
      </c>
      <c r="G361" s="5"/>
      <c r="H361" s="5" t="str">
        <f t="array" ref="H361">IFERROR(INDEX(Data!$H$2:$H$1823,MATCH('Ratios - Total'!$C361,IF(Data!$A$2:$A$1823='Ratios - Total'!$A361,Data!$C$2:$C$1823,0),0))/INDEX(Data!$G$2:$G$1823,MATCH('Ratios - Total'!$C361,IF(Data!$A$2:$A$1823='Ratios - Total'!$A361,Data!$C$2:$C$1823,0),0)),"Missing Data")</f>
        <v>Missing Data</v>
      </c>
      <c r="I361" s="5">
        <f t="array" ref="I361">IFERROR(INDEX(Data!$G$2:$G$1823,MATCH('Ratios - Total'!$C361,IF(Data!$A$2:$A$1823='Ratios - Total'!$A361,Data!$C$2:$C$1823,0),0))/INDEX(Data!$D$2:$D$1823,MATCH('Ratios - Total'!$C361,IF(Data!$A$2:$A$1823='Ratios - Total'!$A361,Data!$C$2:$C$1823,0),0)),"Missing Data")</f>
        <v>0</v>
      </c>
      <c r="J361" s="22"/>
      <c r="K361" s="5">
        <f t="array" ref="K361">IFERROR(INDEX(Data!$E$2:$E$1823,MATCH('Ratios - Total'!$C361,IF(Data!$A$2:$A$1823='Ratios - Total'!$A361,Data!$C$2:$C$1823,0),0))/INDEX(Data!$D$2:$D$1823,MATCH('Ratios - Total'!$C361,IF(Data!$A$2:$A$1823='Ratios - Total'!$A361,Data!$C$2:$C$1823,0),0)),"Missing Data")</f>
        <v>0</v>
      </c>
      <c r="L361" s="5"/>
      <c r="M361" s="5" t="str">
        <f t="array" ref="M361">IFERROR(INDEX(Data!$F$2:$F$1823,MATCH('Ratios - Total'!$C361,IF(Data!$A$2:$A$1823='Ratios - Total'!$A361,Data!$C$2:$C$1823,0),0))/INDEX(Data!$E$2:$E$1823,MATCH('Ratios - Total'!$C361,IF(Data!$A$2:$A$1823='Ratios - Total'!$A361,Data!$C$2:$C$1823,0),0)),"Missing Data")</f>
        <v>Missing Data</v>
      </c>
      <c r="N361" s="5"/>
      <c r="O361" s="5" t="str">
        <f t="array" ref="O361">IFERROR(INDEX(Data!$G$2:$G$1823,MATCH('Ratios - Total'!$C361,IF(Data!$A$2:$A$1823='Ratios - Total'!$A361,Data!$C$2:$C$1823,0),0))/INDEX(Data!$F$2:$F$1823,MATCH('Ratios - Total'!$C361,IF(Data!$A$2:$A$1823='Ratios - Total'!$A361,Data!$C$2:$C$1823,0),0)),"Missing Data")</f>
        <v>Missing Data</v>
      </c>
      <c r="P361" s="5" t="str">
        <f t="array" ref="P361">IFERROR(INDEX(Data!$H$2:$H$1823,MATCH('Ratios - Total'!$C361,IF(Data!$A$2:$A$1823='Ratios - Total'!$A361,Data!$C$2:$C$1823,0),0))/INDEX(Data!$G$2:$G$1823,MATCH('Ratios - Total'!$C361,IF(Data!$A$2:$A$1823='Ratios - Total'!$A361,Data!$C$2:$C$1823,0),0)),"Missing Data")</f>
        <v>Missing Data</v>
      </c>
      <c r="Q361" s="5"/>
      <c r="R361" s="5" t="str">
        <f t="array" ref="R361">IFERROR(INDEX(Data!$L$2:$L$1823,MATCH('Ratios - Total'!$C361,IF(Data!$A$2:$A$1823='Ratios - Total'!$A361,Data!$C$2:$C$1823,0),0))/INDEX(Data!$G$2:$G$1823,MATCH('Ratios - Total'!$C361,IF(Data!$A$2:$A$1823='Ratios - Total'!$A361,Data!$C$2:$C$1823,0),0)),"Missing Data")</f>
        <v>Missing Data</v>
      </c>
      <c r="S361" s="5"/>
      <c r="T361" s="5">
        <f t="array" ref="T361">IFERROR(INDEX(Data!$H$2:$H$1823,MATCH('Ratios - Total'!$C361,IF(Data!$A$2:$A$1823='Ratios - Total'!$A361,Data!$C$2:$C$1823,0),0))/INDEX(Data!$L$2:$L$1823,MATCH('Ratios - Total'!$C361,IF(Data!$A$2:$A$1823='Ratios - Total'!$A361,Data!$C$2:$C$1823,0),0)),"Missing Data")</f>
        <v>24859.510588235295</v>
      </c>
      <c r="U361" s="5">
        <f t="array" ref="U361">IFERROR(INDEX(Data!$K$2:$K$1823,MATCH('Ratios - Total'!$C361,IF(Data!$A$2:$A$1823='Ratios - Total'!$A361,Data!$C$2:$C$1823,0),0))/INDEX(Data!$H$2:$H$1823,MATCH('Ratios - Total'!$C361,IF(Data!$A$2:$A$1823='Ratios - Total'!$A361,Data!$C$2:$C$1823,0),0)),"Missing Data")</f>
        <v>0.48975669579222231</v>
      </c>
      <c r="V361" s="5">
        <f t="array" ref="V361">IFERROR(INDEX(Data!$K$2:$K$1823,MATCH('Ratios - Total'!$C361,IF(Data!$A$2:$A$1823='Ratios - Total'!$A361,Data!$C$2:$C$1823,0),0))/INDEX(Data!$L$2:$L$1823,MATCH('Ratios - Total'!$C361,IF(Data!$A$2:$A$1823='Ratios - Total'!$A361,Data!$C$2:$C$1823,0),0)),"Missing Data")</f>
        <v>12175.111764705882</v>
      </c>
      <c r="W361" s="5">
        <f t="shared" si="6"/>
        <v>12684.398823529413</v>
      </c>
      <c r="X361" s="5" t="str">
        <f t="array" ref="X361">IFERROR(INDEX(Data!$K$2:$K$1823,MATCH('Ratios - Total'!$C361,IF(Data!$A$2:$A$1823='Ratios - Total'!$A361,Data!$C$2:$C$1823,0),0))/INDEX(Data!$G$2:$G$1823,MATCH('Ratios - Total'!$C361,IF(Data!$A$2:$A$1823='Ratios - Total'!$A361,Data!$C$2:$C$1823,0),0)),"Missing Data")</f>
        <v>Missing Data</v>
      </c>
    </row>
    <row r="362" spans="1:24" x14ac:dyDescent="0.25">
      <c r="A362" s="22" t="s">
        <v>96</v>
      </c>
      <c r="B362" s="22" t="s">
        <v>97</v>
      </c>
      <c r="C362" s="22">
        <v>1982</v>
      </c>
      <c r="D362" s="5">
        <f t="array" ref="D362">IFERROR(INDEX(Data!$H$2:$H$1823,MATCH('Ratios - Total'!$C362,IF(Data!$A$2:$A$1823='Ratios - Total'!$A362,Data!$C$2:$C$1823,0),0))/INDEX(Data!$D$2:$D$1823,MATCH('Ratios - Total'!$C362,IF(Data!$A$2:$A$1823='Ratios - Total'!$A362,Data!$C$2:$C$1823,0),0)),"Missing Data")</f>
        <v>442.5756566113547</v>
      </c>
      <c r="E362" s="22"/>
      <c r="F362" s="5">
        <f t="array" ref="F362">IFERROR(INDEX(Data!$G$2:$G$1823,MATCH('Ratios - Total'!$C362,IF(Data!$A$2:$A$1823='Ratios - Total'!$A362,Data!$C$2:$C$1823,0),0))/INDEX(Data!$D$2:$D$1823,MATCH('Ratios - Total'!$C362,IF(Data!$A$2:$A$1823='Ratios - Total'!$A362,Data!$C$2:$C$1823,0),0)),"Missing Data")</f>
        <v>0</v>
      </c>
      <c r="G362" s="5"/>
      <c r="H362" s="5" t="str">
        <f t="array" ref="H362">IFERROR(INDEX(Data!$H$2:$H$1823,MATCH('Ratios - Total'!$C362,IF(Data!$A$2:$A$1823='Ratios - Total'!$A362,Data!$C$2:$C$1823,0),0))/INDEX(Data!$G$2:$G$1823,MATCH('Ratios - Total'!$C362,IF(Data!$A$2:$A$1823='Ratios - Total'!$A362,Data!$C$2:$C$1823,0),0)),"Missing Data")</f>
        <v>Missing Data</v>
      </c>
      <c r="I362" s="5">
        <f t="array" ref="I362">IFERROR(INDEX(Data!$G$2:$G$1823,MATCH('Ratios - Total'!$C362,IF(Data!$A$2:$A$1823='Ratios - Total'!$A362,Data!$C$2:$C$1823,0),0))/INDEX(Data!$D$2:$D$1823,MATCH('Ratios - Total'!$C362,IF(Data!$A$2:$A$1823='Ratios - Total'!$A362,Data!$C$2:$C$1823,0),0)),"Missing Data")</f>
        <v>0</v>
      </c>
      <c r="J362" s="22"/>
      <c r="K362" s="5">
        <f t="array" ref="K362">IFERROR(INDEX(Data!$E$2:$E$1823,MATCH('Ratios - Total'!$C362,IF(Data!$A$2:$A$1823='Ratios - Total'!$A362,Data!$C$2:$C$1823,0),0))/INDEX(Data!$D$2:$D$1823,MATCH('Ratios - Total'!$C362,IF(Data!$A$2:$A$1823='Ratios - Total'!$A362,Data!$C$2:$C$1823,0),0)),"Missing Data")</f>
        <v>0</v>
      </c>
      <c r="L362" s="5"/>
      <c r="M362" s="5" t="str">
        <f t="array" ref="M362">IFERROR(INDEX(Data!$F$2:$F$1823,MATCH('Ratios - Total'!$C362,IF(Data!$A$2:$A$1823='Ratios - Total'!$A362,Data!$C$2:$C$1823,0),0))/INDEX(Data!$E$2:$E$1823,MATCH('Ratios - Total'!$C362,IF(Data!$A$2:$A$1823='Ratios - Total'!$A362,Data!$C$2:$C$1823,0),0)),"Missing Data")</f>
        <v>Missing Data</v>
      </c>
      <c r="N362" s="5"/>
      <c r="O362" s="5" t="str">
        <f t="array" ref="O362">IFERROR(INDEX(Data!$G$2:$G$1823,MATCH('Ratios - Total'!$C362,IF(Data!$A$2:$A$1823='Ratios - Total'!$A362,Data!$C$2:$C$1823,0),0))/INDEX(Data!$F$2:$F$1823,MATCH('Ratios - Total'!$C362,IF(Data!$A$2:$A$1823='Ratios - Total'!$A362,Data!$C$2:$C$1823,0),0)),"Missing Data")</f>
        <v>Missing Data</v>
      </c>
      <c r="P362" s="5" t="str">
        <f t="array" ref="P362">IFERROR(INDEX(Data!$H$2:$H$1823,MATCH('Ratios - Total'!$C362,IF(Data!$A$2:$A$1823='Ratios - Total'!$A362,Data!$C$2:$C$1823,0),0))/INDEX(Data!$G$2:$G$1823,MATCH('Ratios - Total'!$C362,IF(Data!$A$2:$A$1823='Ratios - Total'!$A362,Data!$C$2:$C$1823,0),0)),"Missing Data")</f>
        <v>Missing Data</v>
      </c>
      <c r="Q362" s="5"/>
      <c r="R362" s="5" t="str">
        <f t="array" ref="R362">IFERROR(INDEX(Data!$L$2:$L$1823,MATCH('Ratios - Total'!$C362,IF(Data!$A$2:$A$1823='Ratios - Total'!$A362,Data!$C$2:$C$1823,0),0))/INDEX(Data!$G$2:$G$1823,MATCH('Ratios - Total'!$C362,IF(Data!$A$2:$A$1823='Ratios - Total'!$A362,Data!$C$2:$C$1823,0),0)),"Missing Data")</f>
        <v>Missing Data</v>
      </c>
      <c r="S362" s="5"/>
      <c r="T362" s="5">
        <f t="array" ref="T362">IFERROR(INDEX(Data!$H$2:$H$1823,MATCH('Ratios - Total'!$C362,IF(Data!$A$2:$A$1823='Ratios - Total'!$A362,Data!$C$2:$C$1823,0),0))/INDEX(Data!$L$2:$L$1823,MATCH('Ratios - Total'!$C362,IF(Data!$A$2:$A$1823='Ratios - Total'!$A362,Data!$C$2:$C$1823,0),0)),"Missing Data")</f>
        <v>22826.251213626419</v>
      </c>
      <c r="U362" s="5">
        <f t="array" ref="U362">IFERROR(INDEX(Data!$K$2:$K$1823,MATCH('Ratios - Total'!$C362,IF(Data!$A$2:$A$1823='Ratios - Total'!$A362,Data!$C$2:$C$1823,0),0))/INDEX(Data!$H$2:$H$1823,MATCH('Ratios - Total'!$C362,IF(Data!$A$2:$A$1823='Ratios - Total'!$A362,Data!$C$2:$C$1823,0),0)),"Missing Data")</f>
        <v>0.60924311535566389</v>
      </c>
      <c r="V362" s="5">
        <f t="array" ref="V362">IFERROR(INDEX(Data!$K$2:$K$1823,MATCH('Ratios - Total'!$C362,IF(Data!$A$2:$A$1823='Ratios - Total'!$A362,Data!$C$2:$C$1823,0),0))/INDEX(Data!$L$2:$L$1823,MATCH('Ratios - Total'!$C362,IF(Data!$A$2:$A$1823='Ratios - Total'!$A362,Data!$C$2:$C$1823,0),0)),"Missing Data")</f>
        <v>13906.736401280763</v>
      </c>
      <c r="W362" s="5">
        <f t="shared" si="6"/>
        <v>8919.5148123456565</v>
      </c>
      <c r="X362" s="5" t="str">
        <f t="array" ref="X362">IFERROR(INDEX(Data!$K$2:$K$1823,MATCH('Ratios - Total'!$C362,IF(Data!$A$2:$A$1823='Ratios - Total'!$A362,Data!$C$2:$C$1823,0),0))/INDEX(Data!$G$2:$G$1823,MATCH('Ratios - Total'!$C362,IF(Data!$A$2:$A$1823='Ratios - Total'!$A362,Data!$C$2:$C$1823,0),0)),"Missing Data")</f>
        <v>Missing Data</v>
      </c>
    </row>
    <row r="363" spans="1:24" x14ac:dyDescent="0.25">
      <c r="A363" s="22" t="s">
        <v>98</v>
      </c>
      <c r="B363" s="22" t="s">
        <v>99</v>
      </c>
      <c r="C363" s="22">
        <v>1982</v>
      </c>
      <c r="D363" s="5">
        <f t="array" ref="D363">IFERROR(INDEX(Data!$H$2:$H$1823,MATCH('Ratios - Total'!$C363,IF(Data!$A$2:$A$1823='Ratios - Total'!$A363,Data!$C$2:$C$1823,0),0))/INDEX(Data!$D$2:$D$1823,MATCH('Ratios - Total'!$C363,IF(Data!$A$2:$A$1823='Ratios - Total'!$A363,Data!$C$2:$C$1823,0),0)),"Missing Data")</f>
        <v>576.0403614969166</v>
      </c>
      <c r="E363" s="22"/>
      <c r="F363" s="5">
        <f t="array" ref="F363">IFERROR(INDEX(Data!$G$2:$G$1823,MATCH('Ratios - Total'!$C363,IF(Data!$A$2:$A$1823='Ratios - Total'!$A363,Data!$C$2:$C$1823,0),0))/INDEX(Data!$D$2:$D$1823,MATCH('Ratios - Total'!$C363,IF(Data!$A$2:$A$1823='Ratios - Total'!$A363,Data!$C$2:$C$1823,0),0)),"Missing Data")</f>
        <v>0</v>
      </c>
      <c r="G363" s="5"/>
      <c r="H363" s="5" t="str">
        <f t="array" ref="H363">IFERROR(INDEX(Data!$H$2:$H$1823,MATCH('Ratios - Total'!$C363,IF(Data!$A$2:$A$1823='Ratios - Total'!$A363,Data!$C$2:$C$1823,0),0))/INDEX(Data!$G$2:$G$1823,MATCH('Ratios - Total'!$C363,IF(Data!$A$2:$A$1823='Ratios - Total'!$A363,Data!$C$2:$C$1823,0),0)),"Missing Data")</f>
        <v>Missing Data</v>
      </c>
      <c r="I363" s="5">
        <f t="array" ref="I363">IFERROR(INDEX(Data!$G$2:$G$1823,MATCH('Ratios - Total'!$C363,IF(Data!$A$2:$A$1823='Ratios - Total'!$A363,Data!$C$2:$C$1823,0),0))/INDEX(Data!$D$2:$D$1823,MATCH('Ratios - Total'!$C363,IF(Data!$A$2:$A$1823='Ratios - Total'!$A363,Data!$C$2:$C$1823,0),0)),"Missing Data")</f>
        <v>0</v>
      </c>
      <c r="J363" s="22"/>
      <c r="K363" s="5">
        <f t="array" ref="K363">IFERROR(INDEX(Data!$E$2:$E$1823,MATCH('Ratios - Total'!$C363,IF(Data!$A$2:$A$1823='Ratios - Total'!$A363,Data!$C$2:$C$1823,0),0))/INDEX(Data!$D$2:$D$1823,MATCH('Ratios - Total'!$C363,IF(Data!$A$2:$A$1823='Ratios - Total'!$A363,Data!$C$2:$C$1823,0),0)),"Missing Data")</f>
        <v>0</v>
      </c>
      <c r="L363" s="5"/>
      <c r="M363" s="5" t="str">
        <f t="array" ref="M363">IFERROR(INDEX(Data!$F$2:$F$1823,MATCH('Ratios - Total'!$C363,IF(Data!$A$2:$A$1823='Ratios - Total'!$A363,Data!$C$2:$C$1823,0),0))/INDEX(Data!$E$2:$E$1823,MATCH('Ratios - Total'!$C363,IF(Data!$A$2:$A$1823='Ratios - Total'!$A363,Data!$C$2:$C$1823,0),0)),"Missing Data")</f>
        <v>Missing Data</v>
      </c>
      <c r="N363" s="5"/>
      <c r="O363" s="5" t="str">
        <f t="array" ref="O363">IFERROR(INDEX(Data!$G$2:$G$1823,MATCH('Ratios - Total'!$C363,IF(Data!$A$2:$A$1823='Ratios - Total'!$A363,Data!$C$2:$C$1823,0),0))/INDEX(Data!$F$2:$F$1823,MATCH('Ratios - Total'!$C363,IF(Data!$A$2:$A$1823='Ratios - Total'!$A363,Data!$C$2:$C$1823,0),0)),"Missing Data")</f>
        <v>Missing Data</v>
      </c>
      <c r="P363" s="5" t="str">
        <f t="array" ref="P363">IFERROR(INDEX(Data!$H$2:$H$1823,MATCH('Ratios - Total'!$C363,IF(Data!$A$2:$A$1823='Ratios - Total'!$A363,Data!$C$2:$C$1823,0),0))/INDEX(Data!$G$2:$G$1823,MATCH('Ratios - Total'!$C363,IF(Data!$A$2:$A$1823='Ratios - Total'!$A363,Data!$C$2:$C$1823,0),0)),"Missing Data")</f>
        <v>Missing Data</v>
      </c>
      <c r="Q363" s="5"/>
      <c r="R363" s="5" t="str">
        <f t="array" ref="R363">IFERROR(INDEX(Data!$L$2:$L$1823,MATCH('Ratios - Total'!$C363,IF(Data!$A$2:$A$1823='Ratios - Total'!$A363,Data!$C$2:$C$1823,0),0))/INDEX(Data!$G$2:$G$1823,MATCH('Ratios - Total'!$C363,IF(Data!$A$2:$A$1823='Ratios - Total'!$A363,Data!$C$2:$C$1823,0),0)),"Missing Data")</f>
        <v>Missing Data</v>
      </c>
      <c r="S363" s="5"/>
      <c r="T363" s="5">
        <f t="array" ref="T363">IFERROR(INDEX(Data!$H$2:$H$1823,MATCH('Ratios - Total'!$C363,IF(Data!$A$2:$A$1823='Ratios - Total'!$A363,Data!$C$2:$C$1823,0),0))/INDEX(Data!$L$2:$L$1823,MATCH('Ratios - Total'!$C363,IF(Data!$A$2:$A$1823='Ratios - Total'!$A363,Data!$C$2:$C$1823,0),0)),"Missing Data")</f>
        <v>39181.619836813894</v>
      </c>
      <c r="U363" s="5">
        <f t="array" ref="U363">IFERROR(INDEX(Data!$K$2:$K$1823,MATCH('Ratios - Total'!$C363,IF(Data!$A$2:$A$1823='Ratios - Total'!$A363,Data!$C$2:$C$1823,0),0))/INDEX(Data!$H$2:$H$1823,MATCH('Ratios - Total'!$C363,IF(Data!$A$2:$A$1823='Ratios - Total'!$A363,Data!$C$2:$C$1823,0),0)),"Missing Data")</f>
        <v>0.4335945642998576</v>
      </c>
      <c r="V363" s="5">
        <f t="array" ref="V363">IFERROR(INDEX(Data!$K$2:$K$1823,MATCH('Ratios - Total'!$C363,IF(Data!$A$2:$A$1823='Ratios - Total'!$A363,Data!$C$2:$C$1823,0),0))/INDEX(Data!$L$2:$L$1823,MATCH('Ratios - Total'!$C363,IF(Data!$A$2:$A$1823='Ratios - Total'!$A363,Data!$C$2:$C$1823,0),0)),"Missing Data")</f>
        <v>16988.937381705979</v>
      </c>
      <c r="W363" s="5">
        <f t="shared" si="6"/>
        <v>22192.682455107915</v>
      </c>
      <c r="X363" s="5" t="str">
        <f t="array" ref="X363">IFERROR(INDEX(Data!$K$2:$K$1823,MATCH('Ratios - Total'!$C363,IF(Data!$A$2:$A$1823='Ratios - Total'!$A363,Data!$C$2:$C$1823,0),0))/INDEX(Data!$G$2:$G$1823,MATCH('Ratios - Total'!$C363,IF(Data!$A$2:$A$1823='Ratios - Total'!$A363,Data!$C$2:$C$1823,0),0)),"Missing Data")</f>
        <v>Missing Data</v>
      </c>
    </row>
    <row r="364" spans="1:24" x14ac:dyDescent="0.25">
      <c r="A364" s="22" t="s">
        <v>100</v>
      </c>
      <c r="B364" s="22" t="s">
        <v>101</v>
      </c>
      <c r="C364" s="22">
        <v>1982</v>
      </c>
      <c r="D364" s="5">
        <f t="array" ref="D364">IFERROR(INDEX(Data!$H$2:$H$1823,MATCH('Ratios - Total'!$C364,IF(Data!$A$2:$A$1823='Ratios - Total'!$A364,Data!$C$2:$C$1823,0),0))/INDEX(Data!$D$2:$D$1823,MATCH('Ratios - Total'!$C364,IF(Data!$A$2:$A$1823='Ratios - Total'!$A364,Data!$C$2:$C$1823,0),0)),"Missing Data")</f>
        <v>477.40388027318352</v>
      </c>
      <c r="E364" s="22"/>
      <c r="F364" s="5">
        <f t="array" ref="F364">IFERROR(INDEX(Data!$G$2:$G$1823,MATCH('Ratios - Total'!$C364,IF(Data!$A$2:$A$1823='Ratios - Total'!$A364,Data!$C$2:$C$1823,0),0))/INDEX(Data!$D$2:$D$1823,MATCH('Ratios - Total'!$C364,IF(Data!$A$2:$A$1823='Ratios - Total'!$A364,Data!$C$2:$C$1823,0),0)),"Missing Data")</f>
        <v>0</v>
      </c>
      <c r="G364" s="5"/>
      <c r="H364" s="5" t="str">
        <f t="array" ref="H364">IFERROR(INDEX(Data!$H$2:$H$1823,MATCH('Ratios - Total'!$C364,IF(Data!$A$2:$A$1823='Ratios - Total'!$A364,Data!$C$2:$C$1823,0),0))/INDEX(Data!$G$2:$G$1823,MATCH('Ratios - Total'!$C364,IF(Data!$A$2:$A$1823='Ratios - Total'!$A364,Data!$C$2:$C$1823,0),0)),"Missing Data")</f>
        <v>Missing Data</v>
      </c>
      <c r="I364" s="5">
        <f t="array" ref="I364">IFERROR(INDEX(Data!$G$2:$G$1823,MATCH('Ratios - Total'!$C364,IF(Data!$A$2:$A$1823='Ratios - Total'!$A364,Data!$C$2:$C$1823,0),0))/INDEX(Data!$D$2:$D$1823,MATCH('Ratios - Total'!$C364,IF(Data!$A$2:$A$1823='Ratios - Total'!$A364,Data!$C$2:$C$1823,0),0)),"Missing Data")</f>
        <v>0</v>
      </c>
      <c r="J364" s="22"/>
      <c r="K364" s="5">
        <f t="array" ref="K364">IFERROR(INDEX(Data!$E$2:$E$1823,MATCH('Ratios - Total'!$C364,IF(Data!$A$2:$A$1823='Ratios - Total'!$A364,Data!$C$2:$C$1823,0),0))/INDEX(Data!$D$2:$D$1823,MATCH('Ratios - Total'!$C364,IF(Data!$A$2:$A$1823='Ratios - Total'!$A364,Data!$C$2:$C$1823,0),0)),"Missing Data")</f>
        <v>0</v>
      </c>
      <c r="L364" s="5"/>
      <c r="M364" s="5" t="str">
        <f t="array" ref="M364">IFERROR(INDEX(Data!$F$2:$F$1823,MATCH('Ratios - Total'!$C364,IF(Data!$A$2:$A$1823='Ratios - Total'!$A364,Data!$C$2:$C$1823,0),0))/INDEX(Data!$E$2:$E$1823,MATCH('Ratios - Total'!$C364,IF(Data!$A$2:$A$1823='Ratios - Total'!$A364,Data!$C$2:$C$1823,0),0)),"Missing Data")</f>
        <v>Missing Data</v>
      </c>
      <c r="N364" s="5"/>
      <c r="O364" s="5" t="str">
        <f t="array" ref="O364">IFERROR(INDEX(Data!$G$2:$G$1823,MATCH('Ratios - Total'!$C364,IF(Data!$A$2:$A$1823='Ratios - Total'!$A364,Data!$C$2:$C$1823,0),0))/INDEX(Data!$F$2:$F$1823,MATCH('Ratios - Total'!$C364,IF(Data!$A$2:$A$1823='Ratios - Total'!$A364,Data!$C$2:$C$1823,0),0)),"Missing Data")</f>
        <v>Missing Data</v>
      </c>
      <c r="P364" s="5" t="str">
        <f t="array" ref="P364">IFERROR(INDEX(Data!$H$2:$H$1823,MATCH('Ratios - Total'!$C364,IF(Data!$A$2:$A$1823='Ratios - Total'!$A364,Data!$C$2:$C$1823,0),0))/INDEX(Data!$G$2:$G$1823,MATCH('Ratios - Total'!$C364,IF(Data!$A$2:$A$1823='Ratios - Total'!$A364,Data!$C$2:$C$1823,0),0)),"Missing Data")</f>
        <v>Missing Data</v>
      </c>
      <c r="Q364" s="5"/>
      <c r="R364" s="5" t="str">
        <f t="array" ref="R364">IFERROR(INDEX(Data!$L$2:$L$1823,MATCH('Ratios - Total'!$C364,IF(Data!$A$2:$A$1823='Ratios - Total'!$A364,Data!$C$2:$C$1823,0),0))/INDEX(Data!$G$2:$G$1823,MATCH('Ratios - Total'!$C364,IF(Data!$A$2:$A$1823='Ratios - Total'!$A364,Data!$C$2:$C$1823,0),0)),"Missing Data")</f>
        <v>Missing Data</v>
      </c>
      <c r="S364" s="5"/>
      <c r="T364" s="5">
        <f t="array" ref="T364">IFERROR(INDEX(Data!$H$2:$H$1823,MATCH('Ratios - Total'!$C364,IF(Data!$A$2:$A$1823='Ratios - Total'!$A364,Data!$C$2:$C$1823,0),0))/INDEX(Data!$L$2:$L$1823,MATCH('Ratios - Total'!$C364,IF(Data!$A$2:$A$1823='Ratios - Total'!$A364,Data!$C$2:$C$1823,0),0)),"Missing Data")</f>
        <v>22650.369706998928</v>
      </c>
      <c r="U364" s="5">
        <f t="array" ref="U364">IFERROR(INDEX(Data!$K$2:$K$1823,MATCH('Ratios - Total'!$C364,IF(Data!$A$2:$A$1823='Ratios - Total'!$A364,Data!$C$2:$C$1823,0),0))/INDEX(Data!$H$2:$H$1823,MATCH('Ratios - Total'!$C364,IF(Data!$A$2:$A$1823='Ratios - Total'!$A364,Data!$C$2:$C$1823,0),0)),"Missing Data")</f>
        <v>0.57463404698481801</v>
      </c>
      <c r="V364" s="5">
        <f t="array" ref="V364">IFERROR(INDEX(Data!$K$2:$K$1823,MATCH('Ratios - Total'!$C364,IF(Data!$A$2:$A$1823='Ratios - Total'!$A364,Data!$C$2:$C$1823,0),0))/INDEX(Data!$L$2:$L$1823,MATCH('Ratios - Total'!$C364,IF(Data!$A$2:$A$1823='Ratios - Total'!$A364,Data!$C$2:$C$1823,0),0)),"Missing Data")</f>
        <v>13015.673610435122</v>
      </c>
      <c r="W364" s="5">
        <f t="shared" si="6"/>
        <v>9634.6960965638063</v>
      </c>
      <c r="X364" s="5" t="str">
        <f t="array" ref="X364">IFERROR(INDEX(Data!$K$2:$K$1823,MATCH('Ratios - Total'!$C364,IF(Data!$A$2:$A$1823='Ratios - Total'!$A364,Data!$C$2:$C$1823,0),0))/INDEX(Data!$G$2:$G$1823,MATCH('Ratios - Total'!$C364,IF(Data!$A$2:$A$1823='Ratios - Total'!$A364,Data!$C$2:$C$1823,0),0)),"Missing Data")</f>
        <v>Missing Data</v>
      </c>
    </row>
    <row r="365" spans="1:24" x14ac:dyDescent="0.25">
      <c r="A365" s="22" t="s">
        <v>102</v>
      </c>
      <c r="B365" s="22" t="s">
        <v>103</v>
      </c>
      <c r="C365" s="22">
        <v>1982</v>
      </c>
      <c r="D365" s="5">
        <f t="array" ref="D365">IFERROR(INDEX(Data!$H$2:$H$1823,MATCH('Ratios - Total'!$C365,IF(Data!$A$2:$A$1823='Ratios - Total'!$A365,Data!$C$2:$C$1823,0),0))/INDEX(Data!$D$2:$D$1823,MATCH('Ratios - Total'!$C365,IF(Data!$A$2:$A$1823='Ratios - Total'!$A365,Data!$C$2:$C$1823,0),0)),"Missing Data")</f>
        <v>486.13111907262254</v>
      </c>
      <c r="E365" s="22"/>
      <c r="F365" s="5">
        <f t="array" ref="F365">IFERROR(INDEX(Data!$G$2:$G$1823,MATCH('Ratios - Total'!$C365,IF(Data!$A$2:$A$1823='Ratios - Total'!$A365,Data!$C$2:$C$1823,0),0))/INDEX(Data!$D$2:$D$1823,MATCH('Ratios - Total'!$C365,IF(Data!$A$2:$A$1823='Ratios - Total'!$A365,Data!$C$2:$C$1823,0),0)),"Missing Data")</f>
        <v>0</v>
      </c>
      <c r="G365" s="5"/>
      <c r="H365" s="5" t="str">
        <f t="array" ref="H365">IFERROR(INDEX(Data!$H$2:$H$1823,MATCH('Ratios - Total'!$C365,IF(Data!$A$2:$A$1823='Ratios - Total'!$A365,Data!$C$2:$C$1823,0),0))/INDEX(Data!$G$2:$G$1823,MATCH('Ratios - Total'!$C365,IF(Data!$A$2:$A$1823='Ratios - Total'!$A365,Data!$C$2:$C$1823,0),0)),"Missing Data")</f>
        <v>Missing Data</v>
      </c>
      <c r="I365" s="5">
        <f t="array" ref="I365">IFERROR(INDEX(Data!$G$2:$G$1823,MATCH('Ratios - Total'!$C365,IF(Data!$A$2:$A$1823='Ratios - Total'!$A365,Data!$C$2:$C$1823,0),0))/INDEX(Data!$D$2:$D$1823,MATCH('Ratios - Total'!$C365,IF(Data!$A$2:$A$1823='Ratios - Total'!$A365,Data!$C$2:$C$1823,0),0)),"Missing Data")</f>
        <v>0</v>
      </c>
      <c r="J365" s="22"/>
      <c r="K365" s="5">
        <f t="array" ref="K365">IFERROR(INDEX(Data!$E$2:$E$1823,MATCH('Ratios - Total'!$C365,IF(Data!$A$2:$A$1823='Ratios - Total'!$A365,Data!$C$2:$C$1823,0),0))/INDEX(Data!$D$2:$D$1823,MATCH('Ratios - Total'!$C365,IF(Data!$A$2:$A$1823='Ratios - Total'!$A365,Data!$C$2:$C$1823,0),0)),"Missing Data")</f>
        <v>0</v>
      </c>
      <c r="L365" s="5"/>
      <c r="M365" s="5" t="str">
        <f t="array" ref="M365">IFERROR(INDEX(Data!$F$2:$F$1823,MATCH('Ratios - Total'!$C365,IF(Data!$A$2:$A$1823='Ratios - Total'!$A365,Data!$C$2:$C$1823,0),0))/INDEX(Data!$E$2:$E$1823,MATCH('Ratios - Total'!$C365,IF(Data!$A$2:$A$1823='Ratios - Total'!$A365,Data!$C$2:$C$1823,0),0)),"Missing Data")</f>
        <v>Missing Data</v>
      </c>
      <c r="N365" s="5"/>
      <c r="O365" s="5" t="str">
        <f t="array" ref="O365">IFERROR(INDEX(Data!$G$2:$G$1823,MATCH('Ratios - Total'!$C365,IF(Data!$A$2:$A$1823='Ratios - Total'!$A365,Data!$C$2:$C$1823,0),0))/INDEX(Data!$F$2:$F$1823,MATCH('Ratios - Total'!$C365,IF(Data!$A$2:$A$1823='Ratios - Total'!$A365,Data!$C$2:$C$1823,0),0)),"Missing Data")</f>
        <v>Missing Data</v>
      </c>
      <c r="P365" s="5" t="str">
        <f t="array" ref="P365">IFERROR(INDEX(Data!$H$2:$H$1823,MATCH('Ratios - Total'!$C365,IF(Data!$A$2:$A$1823='Ratios - Total'!$A365,Data!$C$2:$C$1823,0),0))/INDEX(Data!$G$2:$G$1823,MATCH('Ratios - Total'!$C365,IF(Data!$A$2:$A$1823='Ratios - Total'!$A365,Data!$C$2:$C$1823,0),0)),"Missing Data")</f>
        <v>Missing Data</v>
      </c>
      <c r="Q365" s="5"/>
      <c r="R365" s="5" t="str">
        <f t="array" ref="R365">IFERROR(INDEX(Data!$L$2:$L$1823,MATCH('Ratios - Total'!$C365,IF(Data!$A$2:$A$1823='Ratios - Total'!$A365,Data!$C$2:$C$1823,0),0))/INDEX(Data!$G$2:$G$1823,MATCH('Ratios - Total'!$C365,IF(Data!$A$2:$A$1823='Ratios - Total'!$A365,Data!$C$2:$C$1823,0),0)),"Missing Data")</f>
        <v>Missing Data</v>
      </c>
      <c r="S365" s="5"/>
      <c r="T365" s="5">
        <f t="array" ref="T365">IFERROR(INDEX(Data!$H$2:$H$1823,MATCH('Ratios - Total'!$C365,IF(Data!$A$2:$A$1823='Ratios - Total'!$A365,Data!$C$2:$C$1823,0),0))/INDEX(Data!$L$2:$L$1823,MATCH('Ratios - Total'!$C365,IF(Data!$A$2:$A$1823='Ratios - Total'!$A365,Data!$C$2:$C$1823,0),0)),"Missing Data")</f>
        <v>29384.995602822375</v>
      </c>
      <c r="U365" s="5">
        <f t="array" ref="U365">IFERROR(INDEX(Data!$K$2:$K$1823,MATCH('Ratios - Total'!$C365,IF(Data!$A$2:$A$1823='Ratios - Total'!$A365,Data!$C$2:$C$1823,0),0))/INDEX(Data!$H$2:$H$1823,MATCH('Ratios - Total'!$C365,IF(Data!$A$2:$A$1823='Ratios - Total'!$A365,Data!$C$2:$C$1823,0),0)),"Missing Data")</f>
        <v>0.5597024827806546</v>
      </c>
      <c r="V365" s="5">
        <f t="array" ref="V365">IFERROR(INDEX(Data!$K$2:$K$1823,MATCH('Ratios - Total'!$C365,IF(Data!$A$2:$A$1823='Ratios - Total'!$A365,Data!$C$2:$C$1823,0),0))/INDEX(Data!$L$2:$L$1823,MATCH('Ratios - Total'!$C365,IF(Data!$A$2:$A$1823='Ratios - Total'!$A365,Data!$C$2:$C$1823,0),0)),"Missing Data")</f>
        <v>16446.854995398302</v>
      </c>
      <c r="W365" s="5">
        <f t="shared" si="6"/>
        <v>12938.140607424073</v>
      </c>
      <c r="X365" s="5" t="str">
        <f t="array" ref="X365">IFERROR(INDEX(Data!$K$2:$K$1823,MATCH('Ratios - Total'!$C365,IF(Data!$A$2:$A$1823='Ratios - Total'!$A365,Data!$C$2:$C$1823,0),0))/INDEX(Data!$G$2:$G$1823,MATCH('Ratios - Total'!$C365,IF(Data!$A$2:$A$1823='Ratios - Total'!$A365,Data!$C$2:$C$1823,0),0)),"Missing Data")</f>
        <v>Missing Data</v>
      </c>
    </row>
    <row r="366" spans="1:24" x14ac:dyDescent="0.25">
      <c r="A366" s="22" t="s">
        <v>104</v>
      </c>
      <c r="B366" s="22" t="s">
        <v>105</v>
      </c>
      <c r="C366" s="22">
        <v>1982</v>
      </c>
      <c r="D366" s="5">
        <f t="array" ref="D366">IFERROR(INDEX(Data!$H$2:$H$1823,MATCH('Ratios - Total'!$C366,IF(Data!$A$2:$A$1823='Ratios - Total'!$A366,Data!$C$2:$C$1823,0),0))/INDEX(Data!$D$2:$D$1823,MATCH('Ratios - Total'!$C366,IF(Data!$A$2:$A$1823='Ratios - Total'!$A366,Data!$C$2:$C$1823,0),0)),"Missing Data")</f>
        <v>979.70375987361774</v>
      </c>
      <c r="E366" s="22"/>
      <c r="F366" s="5">
        <f t="array" ref="F366">IFERROR(INDEX(Data!$G$2:$G$1823,MATCH('Ratios - Total'!$C366,IF(Data!$A$2:$A$1823='Ratios - Total'!$A366,Data!$C$2:$C$1823,0),0))/INDEX(Data!$D$2:$D$1823,MATCH('Ratios - Total'!$C366,IF(Data!$A$2:$A$1823='Ratios - Total'!$A366,Data!$C$2:$C$1823,0),0)),"Missing Data")</f>
        <v>0</v>
      </c>
      <c r="G366" s="5"/>
      <c r="H366" s="5" t="str">
        <f t="array" ref="H366">IFERROR(INDEX(Data!$H$2:$H$1823,MATCH('Ratios - Total'!$C366,IF(Data!$A$2:$A$1823='Ratios - Total'!$A366,Data!$C$2:$C$1823,0),0))/INDEX(Data!$G$2:$G$1823,MATCH('Ratios - Total'!$C366,IF(Data!$A$2:$A$1823='Ratios - Total'!$A366,Data!$C$2:$C$1823,0),0)),"Missing Data")</f>
        <v>Missing Data</v>
      </c>
      <c r="I366" s="5">
        <f t="array" ref="I366">IFERROR(INDEX(Data!$G$2:$G$1823,MATCH('Ratios - Total'!$C366,IF(Data!$A$2:$A$1823='Ratios - Total'!$A366,Data!$C$2:$C$1823,0),0))/INDEX(Data!$D$2:$D$1823,MATCH('Ratios - Total'!$C366,IF(Data!$A$2:$A$1823='Ratios - Total'!$A366,Data!$C$2:$C$1823,0),0)),"Missing Data")</f>
        <v>0</v>
      </c>
      <c r="J366" s="22"/>
      <c r="K366" s="5">
        <f t="array" ref="K366">IFERROR(INDEX(Data!$E$2:$E$1823,MATCH('Ratios - Total'!$C366,IF(Data!$A$2:$A$1823='Ratios - Total'!$A366,Data!$C$2:$C$1823,0),0))/INDEX(Data!$D$2:$D$1823,MATCH('Ratios - Total'!$C366,IF(Data!$A$2:$A$1823='Ratios - Total'!$A366,Data!$C$2:$C$1823,0),0)),"Missing Data")</f>
        <v>0</v>
      </c>
      <c r="L366" s="5"/>
      <c r="M366" s="5" t="str">
        <f t="array" ref="M366">IFERROR(INDEX(Data!$F$2:$F$1823,MATCH('Ratios - Total'!$C366,IF(Data!$A$2:$A$1823='Ratios - Total'!$A366,Data!$C$2:$C$1823,0),0))/INDEX(Data!$E$2:$E$1823,MATCH('Ratios - Total'!$C366,IF(Data!$A$2:$A$1823='Ratios - Total'!$A366,Data!$C$2:$C$1823,0),0)),"Missing Data")</f>
        <v>Missing Data</v>
      </c>
      <c r="N366" s="5"/>
      <c r="O366" s="5" t="str">
        <f t="array" ref="O366">IFERROR(INDEX(Data!$G$2:$G$1823,MATCH('Ratios - Total'!$C366,IF(Data!$A$2:$A$1823='Ratios - Total'!$A366,Data!$C$2:$C$1823,0),0))/INDEX(Data!$F$2:$F$1823,MATCH('Ratios - Total'!$C366,IF(Data!$A$2:$A$1823='Ratios - Total'!$A366,Data!$C$2:$C$1823,0),0)),"Missing Data")</f>
        <v>Missing Data</v>
      </c>
      <c r="P366" s="5" t="str">
        <f t="array" ref="P366">IFERROR(INDEX(Data!$H$2:$H$1823,MATCH('Ratios - Total'!$C366,IF(Data!$A$2:$A$1823='Ratios - Total'!$A366,Data!$C$2:$C$1823,0),0))/INDEX(Data!$G$2:$G$1823,MATCH('Ratios - Total'!$C366,IF(Data!$A$2:$A$1823='Ratios - Total'!$A366,Data!$C$2:$C$1823,0),0)),"Missing Data")</f>
        <v>Missing Data</v>
      </c>
      <c r="Q366" s="5"/>
      <c r="R366" s="5" t="str">
        <f t="array" ref="R366">IFERROR(INDEX(Data!$L$2:$L$1823,MATCH('Ratios - Total'!$C366,IF(Data!$A$2:$A$1823='Ratios - Total'!$A366,Data!$C$2:$C$1823,0),0))/INDEX(Data!$G$2:$G$1823,MATCH('Ratios - Total'!$C366,IF(Data!$A$2:$A$1823='Ratios - Total'!$A366,Data!$C$2:$C$1823,0),0)),"Missing Data")</f>
        <v>Missing Data</v>
      </c>
      <c r="S366" s="5"/>
      <c r="T366" s="5">
        <f t="array" ref="T366">IFERROR(INDEX(Data!$H$2:$H$1823,MATCH('Ratios - Total'!$C366,IF(Data!$A$2:$A$1823='Ratios - Total'!$A366,Data!$C$2:$C$1823,0),0))/INDEX(Data!$L$2:$L$1823,MATCH('Ratios - Total'!$C366,IF(Data!$A$2:$A$1823='Ratios - Total'!$A366,Data!$C$2:$C$1823,0),0)),"Missing Data")</f>
        <v>42857.807878369036</v>
      </c>
      <c r="U366" s="5">
        <f t="array" ref="U366">IFERROR(INDEX(Data!$K$2:$K$1823,MATCH('Ratios - Total'!$C366,IF(Data!$A$2:$A$1823='Ratios - Total'!$A366,Data!$C$2:$C$1823,0),0))/INDEX(Data!$H$2:$H$1823,MATCH('Ratios - Total'!$C366,IF(Data!$A$2:$A$1823='Ratios - Total'!$A366,Data!$C$2:$C$1823,0),0)),"Missing Data")</f>
        <v>0.40469115756821611</v>
      </c>
      <c r="V366" s="5">
        <f t="array" ref="V366">IFERROR(INDEX(Data!$K$2:$K$1823,MATCH('Ratios - Total'!$C366,IF(Data!$A$2:$A$1823='Ratios - Total'!$A366,Data!$C$2:$C$1823,0),0))/INDEX(Data!$L$2:$L$1823,MATCH('Ratios - Total'!$C366,IF(Data!$A$2:$A$1823='Ratios - Total'!$A366,Data!$C$2:$C$1823,0),0)),"Missing Data")</f>
        <v>17344.175881133378</v>
      </c>
      <c r="W366" s="5">
        <f t="shared" si="6"/>
        <v>25513.631997235658</v>
      </c>
      <c r="X366" s="5" t="str">
        <f t="array" ref="X366">IFERROR(INDEX(Data!$K$2:$K$1823,MATCH('Ratios - Total'!$C366,IF(Data!$A$2:$A$1823='Ratios - Total'!$A366,Data!$C$2:$C$1823,0),0))/INDEX(Data!$G$2:$G$1823,MATCH('Ratios - Total'!$C366,IF(Data!$A$2:$A$1823='Ratios - Total'!$A366,Data!$C$2:$C$1823,0),0)),"Missing Data")</f>
        <v>Missing Data</v>
      </c>
    </row>
    <row r="367" spans="1:24" x14ac:dyDescent="0.25">
      <c r="A367" s="22" t="s">
        <v>4</v>
      </c>
      <c r="B367" s="22" t="s">
        <v>5</v>
      </c>
      <c r="C367" s="22">
        <v>1983</v>
      </c>
      <c r="D367" s="5">
        <f t="array" ref="D367">IFERROR(INDEX(Data!$H$2:$H$1823,MATCH('Ratios - Total'!$C367,IF(Data!$A$2:$A$1823='Ratios - Total'!$A367,Data!$C$2:$C$1823,0),0))/INDEX(Data!$D$2:$D$1823,MATCH('Ratios - Total'!$C367,IF(Data!$A$2:$A$1823='Ratios - Total'!$A367,Data!$C$2:$C$1823,0),0)),"Missing Data")</f>
        <v>403.57260262830124</v>
      </c>
      <c r="E367" s="22"/>
      <c r="F367" s="5">
        <f t="array" ref="F367">IFERROR(INDEX(Data!$G$2:$G$1823,MATCH('Ratios - Total'!$C367,IF(Data!$A$2:$A$1823='Ratios - Total'!$A367,Data!$C$2:$C$1823,0),0))/INDEX(Data!$D$2:$D$1823,MATCH('Ratios - Total'!$C367,IF(Data!$A$2:$A$1823='Ratios - Total'!$A367,Data!$C$2:$C$1823,0),0)),"Missing Data")</f>
        <v>0</v>
      </c>
      <c r="G367" s="5"/>
      <c r="H367" s="5" t="str">
        <f t="array" ref="H367">IFERROR(INDEX(Data!$H$2:$H$1823,MATCH('Ratios - Total'!$C367,IF(Data!$A$2:$A$1823='Ratios - Total'!$A367,Data!$C$2:$C$1823,0),0))/INDEX(Data!$G$2:$G$1823,MATCH('Ratios - Total'!$C367,IF(Data!$A$2:$A$1823='Ratios - Total'!$A367,Data!$C$2:$C$1823,0),0)),"Missing Data")</f>
        <v>Missing Data</v>
      </c>
      <c r="I367" s="5">
        <f t="array" ref="I367">IFERROR(INDEX(Data!$G$2:$G$1823,MATCH('Ratios - Total'!$C367,IF(Data!$A$2:$A$1823='Ratios - Total'!$A367,Data!$C$2:$C$1823,0),0))/INDEX(Data!$D$2:$D$1823,MATCH('Ratios - Total'!$C367,IF(Data!$A$2:$A$1823='Ratios - Total'!$A367,Data!$C$2:$C$1823,0),0)),"Missing Data")</f>
        <v>0</v>
      </c>
      <c r="J367" s="22"/>
      <c r="K367" s="5">
        <f t="array" ref="K367">IFERROR(INDEX(Data!$E$2:$E$1823,MATCH('Ratios - Total'!$C367,IF(Data!$A$2:$A$1823='Ratios - Total'!$A367,Data!$C$2:$C$1823,0),0))/INDEX(Data!$D$2:$D$1823,MATCH('Ratios - Total'!$C367,IF(Data!$A$2:$A$1823='Ratios - Total'!$A367,Data!$C$2:$C$1823,0),0)),"Missing Data")</f>
        <v>0</v>
      </c>
      <c r="L367" s="5"/>
      <c r="M367" s="5" t="str">
        <f t="array" ref="M367">IFERROR(INDEX(Data!$F$2:$F$1823,MATCH('Ratios - Total'!$C367,IF(Data!$A$2:$A$1823='Ratios - Total'!$A367,Data!$C$2:$C$1823,0),0))/INDEX(Data!$E$2:$E$1823,MATCH('Ratios - Total'!$C367,IF(Data!$A$2:$A$1823='Ratios - Total'!$A367,Data!$C$2:$C$1823,0),0)),"Missing Data")</f>
        <v>Missing Data</v>
      </c>
      <c r="N367" s="5"/>
      <c r="O367" s="5" t="str">
        <f t="array" ref="O367">IFERROR(INDEX(Data!$G$2:$G$1823,MATCH('Ratios - Total'!$C367,IF(Data!$A$2:$A$1823='Ratios - Total'!$A367,Data!$C$2:$C$1823,0),0))/INDEX(Data!$F$2:$F$1823,MATCH('Ratios - Total'!$C367,IF(Data!$A$2:$A$1823='Ratios - Total'!$A367,Data!$C$2:$C$1823,0),0)),"Missing Data")</f>
        <v>Missing Data</v>
      </c>
      <c r="P367" s="5" t="str">
        <f t="array" ref="P367">IFERROR(INDEX(Data!$H$2:$H$1823,MATCH('Ratios - Total'!$C367,IF(Data!$A$2:$A$1823='Ratios - Total'!$A367,Data!$C$2:$C$1823,0),0))/INDEX(Data!$G$2:$G$1823,MATCH('Ratios - Total'!$C367,IF(Data!$A$2:$A$1823='Ratios - Total'!$A367,Data!$C$2:$C$1823,0),0)),"Missing Data")</f>
        <v>Missing Data</v>
      </c>
      <c r="Q367" s="5"/>
      <c r="R367" s="5" t="str">
        <f t="array" ref="R367">IFERROR(INDEX(Data!$L$2:$L$1823,MATCH('Ratios - Total'!$C367,IF(Data!$A$2:$A$1823='Ratios - Total'!$A367,Data!$C$2:$C$1823,0),0))/INDEX(Data!$G$2:$G$1823,MATCH('Ratios - Total'!$C367,IF(Data!$A$2:$A$1823='Ratios - Total'!$A367,Data!$C$2:$C$1823,0),0)),"Missing Data")</f>
        <v>Missing Data</v>
      </c>
      <c r="S367" s="5"/>
      <c r="T367" s="5">
        <f t="array" ref="T367">IFERROR(INDEX(Data!$H$2:$H$1823,MATCH('Ratios - Total'!$C367,IF(Data!$A$2:$A$1823='Ratios - Total'!$A367,Data!$C$2:$C$1823,0),0))/INDEX(Data!$L$2:$L$1823,MATCH('Ratios - Total'!$C367,IF(Data!$A$2:$A$1823='Ratios - Total'!$A367,Data!$C$2:$C$1823,0),0)),"Missing Data")</f>
        <v>24232.218803418804</v>
      </c>
      <c r="U367" s="5">
        <f t="array" ref="U367">IFERROR(INDEX(Data!$K$2:$K$1823,MATCH('Ratios - Total'!$C367,IF(Data!$A$2:$A$1823='Ratios - Total'!$A367,Data!$C$2:$C$1823,0),0))/INDEX(Data!$H$2:$H$1823,MATCH('Ratios - Total'!$C367,IF(Data!$A$2:$A$1823='Ratios - Total'!$A367,Data!$C$2:$C$1823,0),0)),"Missing Data")</f>
        <v>0.50784943719567455</v>
      </c>
      <c r="V367" s="5">
        <f t="array" ref="V367">IFERROR(INDEX(Data!$K$2:$K$1823,MATCH('Ratios - Total'!$C367,IF(Data!$A$2:$A$1823='Ratios - Total'!$A367,Data!$C$2:$C$1823,0),0))/INDEX(Data!$L$2:$L$1823,MATCH('Ratios - Total'!$C367,IF(Data!$A$2:$A$1823='Ratios - Total'!$A367,Data!$C$2:$C$1823,0),0)),"Missing Data")</f>
        <v>12306.318681318682</v>
      </c>
      <c r="W367" s="5">
        <f t="shared" si="6"/>
        <v>11925.900122100122</v>
      </c>
      <c r="X367" s="5" t="str">
        <f t="array" ref="X367">IFERROR(INDEX(Data!$K$2:$K$1823,MATCH('Ratios - Total'!$C367,IF(Data!$A$2:$A$1823='Ratios - Total'!$A367,Data!$C$2:$C$1823,0),0))/INDEX(Data!$G$2:$G$1823,MATCH('Ratios - Total'!$C367,IF(Data!$A$2:$A$1823='Ratios - Total'!$A367,Data!$C$2:$C$1823,0),0)),"Missing Data")</f>
        <v>Missing Data</v>
      </c>
    </row>
    <row r="368" spans="1:24" x14ac:dyDescent="0.25">
      <c r="A368" s="22" t="s">
        <v>6</v>
      </c>
      <c r="B368" s="22" t="s">
        <v>7</v>
      </c>
      <c r="C368" s="22">
        <v>1983</v>
      </c>
      <c r="D368" s="5">
        <f t="array" ref="D368">IFERROR(INDEX(Data!$H$2:$H$1823,MATCH('Ratios - Total'!$C368,IF(Data!$A$2:$A$1823='Ratios - Total'!$A368,Data!$C$2:$C$1823,0),0))/INDEX(Data!$D$2:$D$1823,MATCH('Ratios - Total'!$C368,IF(Data!$A$2:$A$1823='Ratios - Total'!$A368,Data!$C$2:$C$1823,0),0)),"Missing Data")</f>
        <v>1742.0590395931354</v>
      </c>
      <c r="E368" s="22"/>
      <c r="F368" s="5">
        <f t="array" ref="F368">IFERROR(INDEX(Data!$G$2:$G$1823,MATCH('Ratios - Total'!$C368,IF(Data!$A$2:$A$1823='Ratios - Total'!$A368,Data!$C$2:$C$1823,0),0))/INDEX(Data!$D$2:$D$1823,MATCH('Ratios - Total'!$C368,IF(Data!$A$2:$A$1823='Ratios - Total'!$A368,Data!$C$2:$C$1823,0),0)),"Missing Data")</f>
        <v>0</v>
      </c>
      <c r="G368" s="5"/>
      <c r="H368" s="5" t="str">
        <f t="array" ref="H368">IFERROR(INDEX(Data!$H$2:$H$1823,MATCH('Ratios - Total'!$C368,IF(Data!$A$2:$A$1823='Ratios - Total'!$A368,Data!$C$2:$C$1823,0),0))/INDEX(Data!$G$2:$G$1823,MATCH('Ratios - Total'!$C368,IF(Data!$A$2:$A$1823='Ratios - Total'!$A368,Data!$C$2:$C$1823,0),0)),"Missing Data")</f>
        <v>Missing Data</v>
      </c>
      <c r="I368" s="5">
        <f t="array" ref="I368">IFERROR(INDEX(Data!$G$2:$G$1823,MATCH('Ratios - Total'!$C368,IF(Data!$A$2:$A$1823='Ratios - Total'!$A368,Data!$C$2:$C$1823,0),0))/INDEX(Data!$D$2:$D$1823,MATCH('Ratios - Total'!$C368,IF(Data!$A$2:$A$1823='Ratios - Total'!$A368,Data!$C$2:$C$1823,0),0)),"Missing Data")</f>
        <v>0</v>
      </c>
      <c r="J368" s="22"/>
      <c r="K368" s="5">
        <f t="array" ref="K368">IFERROR(INDEX(Data!$E$2:$E$1823,MATCH('Ratios - Total'!$C368,IF(Data!$A$2:$A$1823='Ratios - Total'!$A368,Data!$C$2:$C$1823,0),0))/INDEX(Data!$D$2:$D$1823,MATCH('Ratios - Total'!$C368,IF(Data!$A$2:$A$1823='Ratios - Total'!$A368,Data!$C$2:$C$1823,0),0)),"Missing Data")</f>
        <v>0</v>
      </c>
      <c r="L368" s="5"/>
      <c r="M368" s="5" t="str">
        <f t="array" ref="M368">IFERROR(INDEX(Data!$F$2:$F$1823,MATCH('Ratios - Total'!$C368,IF(Data!$A$2:$A$1823='Ratios - Total'!$A368,Data!$C$2:$C$1823,0),0))/INDEX(Data!$E$2:$E$1823,MATCH('Ratios - Total'!$C368,IF(Data!$A$2:$A$1823='Ratios - Total'!$A368,Data!$C$2:$C$1823,0),0)),"Missing Data")</f>
        <v>Missing Data</v>
      </c>
      <c r="N368" s="5"/>
      <c r="O368" s="5" t="str">
        <f t="array" ref="O368">IFERROR(INDEX(Data!$G$2:$G$1823,MATCH('Ratios - Total'!$C368,IF(Data!$A$2:$A$1823='Ratios - Total'!$A368,Data!$C$2:$C$1823,0),0))/INDEX(Data!$F$2:$F$1823,MATCH('Ratios - Total'!$C368,IF(Data!$A$2:$A$1823='Ratios - Total'!$A368,Data!$C$2:$C$1823,0),0)),"Missing Data")</f>
        <v>Missing Data</v>
      </c>
      <c r="P368" s="5" t="str">
        <f t="array" ref="P368">IFERROR(INDEX(Data!$H$2:$H$1823,MATCH('Ratios - Total'!$C368,IF(Data!$A$2:$A$1823='Ratios - Total'!$A368,Data!$C$2:$C$1823,0),0))/INDEX(Data!$G$2:$G$1823,MATCH('Ratios - Total'!$C368,IF(Data!$A$2:$A$1823='Ratios - Total'!$A368,Data!$C$2:$C$1823,0),0)),"Missing Data")</f>
        <v>Missing Data</v>
      </c>
      <c r="Q368" s="5"/>
      <c r="R368" s="5" t="str">
        <f t="array" ref="R368">IFERROR(INDEX(Data!$L$2:$L$1823,MATCH('Ratios - Total'!$C368,IF(Data!$A$2:$A$1823='Ratios - Total'!$A368,Data!$C$2:$C$1823,0),0))/INDEX(Data!$G$2:$G$1823,MATCH('Ratios - Total'!$C368,IF(Data!$A$2:$A$1823='Ratios - Total'!$A368,Data!$C$2:$C$1823,0),0)),"Missing Data")</f>
        <v>Missing Data</v>
      </c>
      <c r="S368" s="5"/>
      <c r="T368" s="5">
        <f t="array" ref="T368">IFERROR(INDEX(Data!$H$2:$H$1823,MATCH('Ratios - Total'!$C368,IF(Data!$A$2:$A$1823='Ratios - Total'!$A368,Data!$C$2:$C$1823,0),0))/INDEX(Data!$L$2:$L$1823,MATCH('Ratios - Total'!$C368,IF(Data!$A$2:$A$1823='Ratios - Total'!$A368,Data!$C$2:$C$1823,0),0)),"Missing Data")</f>
        <v>69366.785586173166</v>
      </c>
      <c r="U368" s="5">
        <f t="array" ref="U368">IFERROR(INDEX(Data!$K$2:$K$1823,MATCH('Ratios - Total'!$C368,IF(Data!$A$2:$A$1823='Ratios - Total'!$A368,Data!$C$2:$C$1823,0),0))/INDEX(Data!$H$2:$H$1823,MATCH('Ratios - Total'!$C368,IF(Data!$A$2:$A$1823='Ratios - Total'!$A368,Data!$C$2:$C$1823,0),0)),"Missing Data")</f>
        <v>0.42744164199871559</v>
      </c>
      <c r="V368" s="5">
        <f t="array" ref="V368">IFERROR(INDEX(Data!$K$2:$K$1823,MATCH('Ratios - Total'!$C368,IF(Data!$A$2:$A$1823='Ratios - Total'!$A368,Data!$C$2:$C$1823,0),0))/INDEX(Data!$L$2:$L$1823,MATCH('Ratios - Total'!$C368,IF(Data!$A$2:$A$1823='Ratios - Total'!$A368,Data!$C$2:$C$1823,0),0)),"Missing Data")</f>
        <v>29650.252731126693</v>
      </c>
      <c r="W368" s="5">
        <f t="shared" si="6"/>
        <v>39716.532855046476</v>
      </c>
      <c r="X368" s="5" t="str">
        <f t="array" ref="X368">IFERROR(INDEX(Data!$K$2:$K$1823,MATCH('Ratios - Total'!$C368,IF(Data!$A$2:$A$1823='Ratios - Total'!$A368,Data!$C$2:$C$1823,0),0))/INDEX(Data!$G$2:$G$1823,MATCH('Ratios - Total'!$C368,IF(Data!$A$2:$A$1823='Ratios - Total'!$A368,Data!$C$2:$C$1823,0),0)),"Missing Data")</f>
        <v>Missing Data</v>
      </c>
    </row>
    <row r="369" spans="1:24" x14ac:dyDescent="0.25">
      <c r="A369" s="22" t="s">
        <v>8</v>
      </c>
      <c r="B369" s="22" t="s">
        <v>9</v>
      </c>
      <c r="C369" s="22">
        <v>1983</v>
      </c>
      <c r="D369" s="5">
        <f t="array" ref="D369">IFERROR(INDEX(Data!$H$2:$H$1823,MATCH('Ratios - Total'!$C369,IF(Data!$A$2:$A$1823='Ratios - Total'!$A369,Data!$C$2:$C$1823,0),0))/INDEX(Data!$D$2:$D$1823,MATCH('Ratios - Total'!$C369,IF(Data!$A$2:$A$1823='Ratios - Total'!$A369,Data!$C$2:$C$1823,0),0)),"Missing Data")</f>
        <v>529.09406370792919</v>
      </c>
      <c r="E369" s="22"/>
      <c r="F369" s="5">
        <f t="array" ref="F369">IFERROR(INDEX(Data!$G$2:$G$1823,MATCH('Ratios - Total'!$C369,IF(Data!$A$2:$A$1823='Ratios - Total'!$A369,Data!$C$2:$C$1823,0),0))/INDEX(Data!$D$2:$D$1823,MATCH('Ratios - Total'!$C369,IF(Data!$A$2:$A$1823='Ratios - Total'!$A369,Data!$C$2:$C$1823,0),0)),"Missing Data")</f>
        <v>0</v>
      </c>
      <c r="G369" s="5"/>
      <c r="H369" s="5" t="str">
        <f t="array" ref="H369">IFERROR(INDEX(Data!$H$2:$H$1823,MATCH('Ratios - Total'!$C369,IF(Data!$A$2:$A$1823='Ratios - Total'!$A369,Data!$C$2:$C$1823,0),0))/INDEX(Data!$G$2:$G$1823,MATCH('Ratios - Total'!$C369,IF(Data!$A$2:$A$1823='Ratios - Total'!$A369,Data!$C$2:$C$1823,0),0)),"Missing Data")</f>
        <v>Missing Data</v>
      </c>
      <c r="I369" s="5">
        <f t="array" ref="I369">IFERROR(INDEX(Data!$G$2:$G$1823,MATCH('Ratios - Total'!$C369,IF(Data!$A$2:$A$1823='Ratios - Total'!$A369,Data!$C$2:$C$1823,0),0))/INDEX(Data!$D$2:$D$1823,MATCH('Ratios - Total'!$C369,IF(Data!$A$2:$A$1823='Ratios - Total'!$A369,Data!$C$2:$C$1823,0),0)),"Missing Data")</f>
        <v>0</v>
      </c>
      <c r="J369" s="22"/>
      <c r="K369" s="5">
        <f t="array" ref="K369">IFERROR(INDEX(Data!$E$2:$E$1823,MATCH('Ratios - Total'!$C369,IF(Data!$A$2:$A$1823='Ratios - Total'!$A369,Data!$C$2:$C$1823,0),0))/INDEX(Data!$D$2:$D$1823,MATCH('Ratios - Total'!$C369,IF(Data!$A$2:$A$1823='Ratios - Total'!$A369,Data!$C$2:$C$1823,0),0)),"Missing Data")</f>
        <v>0</v>
      </c>
      <c r="L369" s="5"/>
      <c r="M369" s="5" t="str">
        <f t="array" ref="M369">IFERROR(INDEX(Data!$F$2:$F$1823,MATCH('Ratios - Total'!$C369,IF(Data!$A$2:$A$1823='Ratios - Total'!$A369,Data!$C$2:$C$1823,0),0))/INDEX(Data!$E$2:$E$1823,MATCH('Ratios - Total'!$C369,IF(Data!$A$2:$A$1823='Ratios - Total'!$A369,Data!$C$2:$C$1823,0),0)),"Missing Data")</f>
        <v>Missing Data</v>
      </c>
      <c r="N369" s="5"/>
      <c r="O369" s="5" t="str">
        <f t="array" ref="O369">IFERROR(INDEX(Data!$G$2:$G$1823,MATCH('Ratios - Total'!$C369,IF(Data!$A$2:$A$1823='Ratios - Total'!$A369,Data!$C$2:$C$1823,0),0))/INDEX(Data!$F$2:$F$1823,MATCH('Ratios - Total'!$C369,IF(Data!$A$2:$A$1823='Ratios - Total'!$A369,Data!$C$2:$C$1823,0),0)),"Missing Data")</f>
        <v>Missing Data</v>
      </c>
      <c r="P369" s="5" t="str">
        <f t="array" ref="P369">IFERROR(INDEX(Data!$H$2:$H$1823,MATCH('Ratios - Total'!$C369,IF(Data!$A$2:$A$1823='Ratios - Total'!$A369,Data!$C$2:$C$1823,0),0))/INDEX(Data!$G$2:$G$1823,MATCH('Ratios - Total'!$C369,IF(Data!$A$2:$A$1823='Ratios - Total'!$A369,Data!$C$2:$C$1823,0),0)),"Missing Data")</f>
        <v>Missing Data</v>
      </c>
      <c r="Q369" s="5"/>
      <c r="R369" s="5" t="str">
        <f t="array" ref="R369">IFERROR(INDEX(Data!$L$2:$L$1823,MATCH('Ratios - Total'!$C369,IF(Data!$A$2:$A$1823='Ratios - Total'!$A369,Data!$C$2:$C$1823,0),0))/INDEX(Data!$G$2:$G$1823,MATCH('Ratios - Total'!$C369,IF(Data!$A$2:$A$1823='Ratios - Total'!$A369,Data!$C$2:$C$1823,0),0)),"Missing Data")</f>
        <v>Missing Data</v>
      </c>
      <c r="S369" s="5"/>
      <c r="T369" s="5">
        <f t="array" ref="T369">IFERROR(INDEX(Data!$H$2:$H$1823,MATCH('Ratios - Total'!$C369,IF(Data!$A$2:$A$1823='Ratios - Total'!$A369,Data!$C$2:$C$1823,0),0))/INDEX(Data!$L$2:$L$1823,MATCH('Ratios - Total'!$C369,IF(Data!$A$2:$A$1823='Ratios - Total'!$A369,Data!$C$2:$C$1823,0),0)),"Missing Data")</f>
        <v>31051.634063414247</v>
      </c>
      <c r="U369" s="5">
        <f t="array" ref="U369">IFERROR(INDEX(Data!$K$2:$K$1823,MATCH('Ratios - Total'!$C369,IF(Data!$A$2:$A$1823='Ratios - Total'!$A369,Data!$C$2:$C$1823,0),0))/INDEX(Data!$H$2:$H$1823,MATCH('Ratios - Total'!$C369,IF(Data!$A$2:$A$1823='Ratios - Total'!$A369,Data!$C$2:$C$1823,0),0)),"Missing Data")</f>
        <v>0.56444957085077252</v>
      </c>
      <c r="V369" s="5">
        <f t="array" ref="V369">IFERROR(INDEX(Data!$K$2:$K$1823,MATCH('Ratios - Total'!$C369,IF(Data!$A$2:$A$1823='Ratios - Total'!$A369,Data!$C$2:$C$1823,0),0))/INDEX(Data!$L$2:$L$1823,MATCH('Ratios - Total'!$C369,IF(Data!$A$2:$A$1823='Ratios - Total'!$A369,Data!$C$2:$C$1823,0),0)),"Missing Data")</f>
        <v>17527.081521309403</v>
      </c>
      <c r="W369" s="5">
        <f t="shared" si="6"/>
        <v>13524.552542104844</v>
      </c>
      <c r="X369" s="5" t="str">
        <f t="array" ref="X369">IFERROR(INDEX(Data!$K$2:$K$1823,MATCH('Ratios - Total'!$C369,IF(Data!$A$2:$A$1823='Ratios - Total'!$A369,Data!$C$2:$C$1823,0),0))/INDEX(Data!$G$2:$G$1823,MATCH('Ratios - Total'!$C369,IF(Data!$A$2:$A$1823='Ratios - Total'!$A369,Data!$C$2:$C$1823,0),0)),"Missing Data")</f>
        <v>Missing Data</v>
      </c>
    </row>
    <row r="370" spans="1:24" x14ac:dyDescent="0.25">
      <c r="A370" s="22" t="s">
        <v>10</v>
      </c>
      <c r="B370" s="22" t="s">
        <v>11</v>
      </c>
      <c r="C370" s="22">
        <v>1983</v>
      </c>
      <c r="D370" s="5">
        <f t="array" ref="D370">IFERROR(INDEX(Data!$H$2:$H$1823,MATCH('Ratios - Total'!$C370,IF(Data!$A$2:$A$1823='Ratios - Total'!$A370,Data!$C$2:$C$1823,0),0))/INDEX(Data!$D$2:$D$1823,MATCH('Ratios - Total'!$C370,IF(Data!$A$2:$A$1823='Ratios - Total'!$A370,Data!$C$2:$C$1823,0),0)),"Missing Data")</f>
        <v>370.82037986508607</v>
      </c>
      <c r="E370" s="22"/>
      <c r="F370" s="5">
        <f t="array" ref="F370">IFERROR(INDEX(Data!$G$2:$G$1823,MATCH('Ratios - Total'!$C370,IF(Data!$A$2:$A$1823='Ratios - Total'!$A370,Data!$C$2:$C$1823,0),0))/INDEX(Data!$D$2:$D$1823,MATCH('Ratios - Total'!$C370,IF(Data!$A$2:$A$1823='Ratios - Total'!$A370,Data!$C$2:$C$1823,0),0)),"Missing Data")</f>
        <v>0</v>
      </c>
      <c r="G370" s="5"/>
      <c r="H370" s="5" t="str">
        <f t="array" ref="H370">IFERROR(INDEX(Data!$H$2:$H$1823,MATCH('Ratios - Total'!$C370,IF(Data!$A$2:$A$1823='Ratios - Total'!$A370,Data!$C$2:$C$1823,0),0))/INDEX(Data!$G$2:$G$1823,MATCH('Ratios - Total'!$C370,IF(Data!$A$2:$A$1823='Ratios - Total'!$A370,Data!$C$2:$C$1823,0),0)),"Missing Data")</f>
        <v>Missing Data</v>
      </c>
      <c r="I370" s="5">
        <f t="array" ref="I370">IFERROR(INDEX(Data!$G$2:$G$1823,MATCH('Ratios - Total'!$C370,IF(Data!$A$2:$A$1823='Ratios - Total'!$A370,Data!$C$2:$C$1823,0),0))/INDEX(Data!$D$2:$D$1823,MATCH('Ratios - Total'!$C370,IF(Data!$A$2:$A$1823='Ratios - Total'!$A370,Data!$C$2:$C$1823,0),0)),"Missing Data")</f>
        <v>0</v>
      </c>
      <c r="J370" s="22"/>
      <c r="K370" s="5">
        <f t="array" ref="K370">IFERROR(INDEX(Data!$E$2:$E$1823,MATCH('Ratios - Total'!$C370,IF(Data!$A$2:$A$1823='Ratios - Total'!$A370,Data!$C$2:$C$1823,0),0))/INDEX(Data!$D$2:$D$1823,MATCH('Ratios - Total'!$C370,IF(Data!$A$2:$A$1823='Ratios - Total'!$A370,Data!$C$2:$C$1823,0),0)),"Missing Data")</f>
        <v>0</v>
      </c>
      <c r="L370" s="5"/>
      <c r="M370" s="5" t="str">
        <f t="array" ref="M370">IFERROR(INDEX(Data!$F$2:$F$1823,MATCH('Ratios - Total'!$C370,IF(Data!$A$2:$A$1823='Ratios - Total'!$A370,Data!$C$2:$C$1823,0),0))/INDEX(Data!$E$2:$E$1823,MATCH('Ratios - Total'!$C370,IF(Data!$A$2:$A$1823='Ratios - Total'!$A370,Data!$C$2:$C$1823,0),0)),"Missing Data")</f>
        <v>Missing Data</v>
      </c>
      <c r="N370" s="5"/>
      <c r="O370" s="5" t="str">
        <f t="array" ref="O370">IFERROR(INDEX(Data!$G$2:$G$1823,MATCH('Ratios - Total'!$C370,IF(Data!$A$2:$A$1823='Ratios - Total'!$A370,Data!$C$2:$C$1823,0),0))/INDEX(Data!$F$2:$F$1823,MATCH('Ratios - Total'!$C370,IF(Data!$A$2:$A$1823='Ratios - Total'!$A370,Data!$C$2:$C$1823,0),0)),"Missing Data")</f>
        <v>Missing Data</v>
      </c>
      <c r="P370" s="5" t="str">
        <f t="array" ref="P370">IFERROR(INDEX(Data!$H$2:$H$1823,MATCH('Ratios - Total'!$C370,IF(Data!$A$2:$A$1823='Ratios - Total'!$A370,Data!$C$2:$C$1823,0),0))/INDEX(Data!$G$2:$G$1823,MATCH('Ratios - Total'!$C370,IF(Data!$A$2:$A$1823='Ratios - Total'!$A370,Data!$C$2:$C$1823,0),0)),"Missing Data")</f>
        <v>Missing Data</v>
      </c>
      <c r="Q370" s="5"/>
      <c r="R370" s="5" t="str">
        <f t="array" ref="R370">IFERROR(INDEX(Data!$L$2:$L$1823,MATCH('Ratios - Total'!$C370,IF(Data!$A$2:$A$1823='Ratios - Total'!$A370,Data!$C$2:$C$1823,0),0))/INDEX(Data!$G$2:$G$1823,MATCH('Ratios - Total'!$C370,IF(Data!$A$2:$A$1823='Ratios - Total'!$A370,Data!$C$2:$C$1823,0),0)),"Missing Data")</f>
        <v>Missing Data</v>
      </c>
      <c r="S370" s="5"/>
      <c r="T370" s="5">
        <f t="array" ref="T370">IFERROR(INDEX(Data!$H$2:$H$1823,MATCH('Ratios - Total'!$C370,IF(Data!$A$2:$A$1823='Ratios - Total'!$A370,Data!$C$2:$C$1823,0),0))/INDEX(Data!$L$2:$L$1823,MATCH('Ratios - Total'!$C370,IF(Data!$A$2:$A$1823='Ratios - Total'!$A370,Data!$C$2:$C$1823,0),0)),"Missing Data")</f>
        <v>20254.057183465593</v>
      </c>
      <c r="U370" s="5">
        <f t="array" ref="U370">IFERROR(INDEX(Data!$K$2:$K$1823,MATCH('Ratios - Total'!$C370,IF(Data!$A$2:$A$1823='Ratios - Total'!$A370,Data!$C$2:$C$1823,0),0))/INDEX(Data!$H$2:$H$1823,MATCH('Ratios - Total'!$C370,IF(Data!$A$2:$A$1823='Ratios - Total'!$A370,Data!$C$2:$C$1823,0),0)),"Missing Data")</f>
        <v>0.56231102775303099</v>
      </c>
      <c r="V370" s="5">
        <f t="array" ref="V370">IFERROR(INDEX(Data!$K$2:$K$1823,MATCH('Ratios - Total'!$C370,IF(Data!$A$2:$A$1823='Ratios - Total'!$A370,Data!$C$2:$C$1823,0),0))/INDEX(Data!$L$2:$L$1823,MATCH('Ratios - Total'!$C370,IF(Data!$A$2:$A$1823='Ratios - Total'!$A370,Data!$C$2:$C$1823,0),0)),"Missing Data")</f>
        <v>11389.079711003198</v>
      </c>
      <c r="W370" s="5">
        <f t="shared" si="6"/>
        <v>8864.9774724623949</v>
      </c>
      <c r="X370" s="5" t="str">
        <f t="array" ref="X370">IFERROR(INDEX(Data!$K$2:$K$1823,MATCH('Ratios - Total'!$C370,IF(Data!$A$2:$A$1823='Ratios - Total'!$A370,Data!$C$2:$C$1823,0),0))/INDEX(Data!$G$2:$G$1823,MATCH('Ratios - Total'!$C370,IF(Data!$A$2:$A$1823='Ratios - Total'!$A370,Data!$C$2:$C$1823,0),0)),"Missing Data")</f>
        <v>Missing Data</v>
      </c>
    </row>
    <row r="371" spans="1:24" x14ac:dyDescent="0.25">
      <c r="A371" s="22" t="s">
        <v>12</v>
      </c>
      <c r="B371" s="22" t="s">
        <v>13</v>
      </c>
      <c r="C371" s="22">
        <v>1983</v>
      </c>
      <c r="D371" s="5">
        <f t="array" ref="D371">IFERROR(INDEX(Data!$H$2:$H$1823,MATCH('Ratios - Total'!$C371,IF(Data!$A$2:$A$1823='Ratios - Total'!$A371,Data!$C$2:$C$1823,0),0))/INDEX(Data!$D$2:$D$1823,MATCH('Ratios - Total'!$C371,IF(Data!$A$2:$A$1823='Ratios - Total'!$A371,Data!$C$2:$C$1823,0),0)),"Missing Data")</f>
        <v>474.20036235771551</v>
      </c>
      <c r="E371" s="22"/>
      <c r="F371" s="5">
        <f t="array" ref="F371">IFERROR(INDEX(Data!$G$2:$G$1823,MATCH('Ratios - Total'!$C371,IF(Data!$A$2:$A$1823='Ratios - Total'!$A371,Data!$C$2:$C$1823,0),0))/INDEX(Data!$D$2:$D$1823,MATCH('Ratios - Total'!$C371,IF(Data!$A$2:$A$1823='Ratios - Total'!$A371,Data!$C$2:$C$1823,0),0)),"Missing Data")</f>
        <v>0</v>
      </c>
      <c r="G371" s="5"/>
      <c r="H371" s="5" t="str">
        <f t="array" ref="H371">IFERROR(INDEX(Data!$H$2:$H$1823,MATCH('Ratios - Total'!$C371,IF(Data!$A$2:$A$1823='Ratios - Total'!$A371,Data!$C$2:$C$1823,0),0))/INDEX(Data!$G$2:$G$1823,MATCH('Ratios - Total'!$C371,IF(Data!$A$2:$A$1823='Ratios - Total'!$A371,Data!$C$2:$C$1823,0),0)),"Missing Data")</f>
        <v>Missing Data</v>
      </c>
      <c r="I371" s="5">
        <f t="array" ref="I371">IFERROR(INDEX(Data!$G$2:$G$1823,MATCH('Ratios - Total'!$C371,IF(Data!$A$2:$A$1823='Ratios - Total'!$A371,Data!$C$2:$C$1823,0),0))/INDEX(Data!$D$2:$D$1823,MATCH('Ratios - Total'!$C371,IF(Data!$A$2:$A$1823='Ratios - Total'!$A371,Data!$C$2:$C$1823,0),0)),"Missing Data")</f>
        <v>0</v>
      </c>
      <c r="J371" s="22"/>
      <c r="K371" s="5">
        <f t="array" ref="K371">IFERROR(INDEX(Data!$E$2:$E$1823,MATCH('Ratios - Total'!$C371,IF(Data!$A$2:$A$1823='Ratios - Total'!$A371,Data!$C$2:$C$1823,0),0))/INDEX(Data!$D$2:$D$1823,MATCH('Ratios - Total'!$C371,IF(Data!$A$2:$A$1823='Ratios - Total'!$A371,Data!$C$2:$C$1823,0),0)),"Missing Data")</f>
        <v>0</v>
      </c>
      <c r="L371" s="5"/>
      <c r="M371" s="5" t="str">
        <f t="array" ref="M371">IFERROR(INDEX(Data!$F$2:$F$1823,MATCH('Ratios - Total'!$C371,IF(Data!$A$2:$A$1823='Ratios - Total'!$A371,Data!$C$2:$C$1823,0),0))/INDEX(Data!$E$2:$E$1823,MATCH('Ratios - Total'!$C371,IF(Data!$A$2:$A$1823='Ratios - Total'!$A371,Data!$C$2:$C$1823,0),0)),"Missing Data")</f>
        <v>Missing Data</v>
      </c>
      <c r="N371" s="5"/>
      <c r="O371" s="5" t="str">
        <f t="array" ref="O371">IFERROR(INDEX(Data!$G$2:$G$1823,MATCH('Ratios - Total'!$C371,IF(Data!$A$2:$A$1823='Ratios - Total'!$A371,Data!$C$2:$C$1823,0),0))/INDEX(Data!$F$2:$F$1823,MATCH('Ratios - Total'!$C371,IF(Data!$A$2:$A$1823='Ratios - Total'!$A371,Data!$C$2:$C$1823,0),0)),"Missing Data")</f>
        <v>Missing Data</v>
      </c>
      <c r="P371" s="5" t="str">
        <f t="array" ref="P371">IFERROR(INDEX(Data!$H$2:$H$1823,MATCH('Ratios - Total'!$C371,IF(Data!$A$2:$A$1823='Ratios - Total'!$A371,Data!$C$2:$C$1823,0),0))/INDEX(Data!$G$2:$G$1823,MATCH('Ratios - Total'!$C371,IF(Data!$A$2:$A$1823='Ratios - Total'!$A371,Data!$C$2:$C$1823,0),0)),"Missing Data")</f>
        <v>Missing Data</v>
      </c>
      <c r="Q371" s="5"/>
      <c r="R371" s="5" t="str">
        <f t="array" ref="R371">IFERROR(INDEX(Data!$L$2:$L$1823,MATCH('Ratios - Total'!$C371,IF(Data!$A$2:$A$1823='Ratios - Total'!$A371,Data!$C$2:$C$1823,0),0))/INDEX(Data!$G$2:$G$1823,MATCH('Ratios - Total'!$C371,IF(Data!$A$2:$A$1823='Ratios - Total'!$A371,Data!$C$2:$C$1823,0),0)),"Missing Data")</f>
        <v>Missing Data</v>
      </c>
      <c r="S371" s="5"/>
      <c r="T371" s="5">
        <f t="array" ref="T371">IFERROR(INDEX(Data!$H$2:$H$1823,MATCH('Ratios - Total'!$C371,IF(Data!$A$2:$A$1823='Ratios - Total'!$A371,Data!$C$2:$C$1823,0),0))/INDEX(Data!$L$2:$L$1823,MATCH('Ratios - Total'!$C371,IF(Data!$A$2:$A$1823='Ratios - Total'!$A371,Data!$C$2:$C$1823,0),0)),"Missing Data")</f>
        <v>33276.143622437688</v>
      </c>
      <c r="U371" s="5">
        <f t="array" ref="U371">IFERROR(INDEX(Data!$K$2:$K$1823,MATCH('Ratios - Total'!$C371,IF(Data!$A$2:$A$1823='Ratios - Total'!$A371,Data!$C$2:$C$1823,0),0))/INDEX(Data!$H$2:$H$1823,MATCH('Ratios - Total'!$C371,IF(Data!$A$2:$A$1823='Ratios - Total'!$A371,Data!$C$2:$C$1823,0),0)),"Missing Data")</f>
        <v>0.63213365633918739</v>
      </c>
      <c r="V371" s="5">
        <f t="array" ref="V371">IFERROR(INDEX(Data!$K$2:$K$1823,MATCH('Ratios - Total'!$C371,IF(Data!$A$2:$A$1823='Ratios - Total'!$A371,Data!$C$2:$C$1823,0),0))/INDEX(Data!$L$2:$L$1823,MATCH('Ratios - Total'!$C371,IF(Data!$A$2:$A$1823='Ratios - Total'!$A371,Data!$C$2:$C$1823,0),0)),"Missing Data")</f>
        <v>21034.970336919469</v>
      </c>
      <c r="W371" s="5">
        <f t="shared" si="6"/>
        <v>12241.17328551822</v>
      </c>
      <c r="X371" s="5" t="str">
        <f t="array" ref="X371">IFERROR(INDEX(Data!$K$2:$K$1823,MATCH('Ratios - Total'!$C371,IF(Data!$A$2:$A$1823='Ratios - Total'!$A371,Data!$C$2:$C$1823,0),0))/INDEX(Data!$G$2:$G$1823,MATCH('Ratios - Total'!$C371,IF(Data!$A$2:$A$1823='Ratios - Total'!$A371,Data!$C$2:$C$1823,0),0)),"Missing Data")</f>
        <v>Missing Data</v>
      </c>
    </row>
    <row r="372" spans="1:24" x14ac:dyDescent="0.25">
      <c r="A372" s="22" t="s">
        <v>14</v>
      </c>
      <c r="B372" s="22" t="s">
        <v>15</v>
      </c>
      <c r="C372" s="22">
        <v>1983</v>
      </c>
      <c r="D372" s="5">
        <f t="array" ref="D372">IFERROR(INDEX(Data!$H$2:$H$1823,MATCH('Ratios - Total'!$C372,IF(Data!$A$2:$A$1823='Ratios - Total'!$A372,Data!$C$2:$C$1823,0),0))/INDEX(Data!$D$2:$D$1823,MATCH('Ratios - Total'!$C372,IF(Data!$A$2:$A$1823='Ratios - Total'!$A372,Data!$C$2:$C$1823,0),0)),"Missing Data")</f>
        <v>599.54257836109764</v>
      </c>
      <c r="E372" s="22"/>
      <c r="F372" s="5">
        <f t="array" ref="F372">IFERROR(INDEX(Data!$G$2:$G$1823,MATCH('Ratios - Total'!$C372,IF(Data!$A$2:$A$1823='Ratios - Total'!$A372,Data!$C$2:$C$1823,0),0))/INDEX(Data!$D$2:$D$1823,MATCH('Ratios - Total'!$C372,IF(Data!$A$2:$A$1823='Ratios - Total'!$A372,Data!$C$2:$C$1823,0),0)),"Missing Data")</f>
        <v>0</v>
      </c>
      <c r="G372" s="5"/>
      <c r="H372" s="5" t="str">
        <f t="array" ref="H372">IFERROR(INDEX(Data!$H$2:$H$1823,MATCH('Ratios - Total'!$C372,IF(Data!$A$2:$A$1823='Ratios - Total'!$A372,Data!$C$2:$C$1823,0),0))/INDEX(Data!$G$2:$G$1823,MATCH('Ratios - Total'!$C372,IF(Data!$A$2:$A$1823='Ratios - Total'!$A372,Data!$C$2:$C$1823,0),0)),"Missing Data")</f>
        <v>Missing Data</v>
      </c>
      <c r="I372" s="5">
        <f t="array" ref="I372">IFERROR(INDEX(Data!$G$2:$G$1823,MATCH('Ratios - Total'!$C372,IF(Data!$A$2:$A$1823='Ratios - Total'!$A372,Data!$C$2:$C$1823,0),0))/INDEX(Data!$D$2:$D$1823,MATCH('Ratios - Total'!$C372,IF(Data!$A$2:$A$1823='Ratios - Total'!$A372,Data!$C$2:$C$1823,0),0)),"Missing Data")</f>
        <v>0</v>
      </c>
      <c r="J372" s="22"/>
      <c r="K372" s="5">
        <f t="array" ref="K372">IFERROR(INDEX(Data!$E$2:$E$1823,MATCH('Ratios - Total'!$C372,IF(Data!$A$2:$A$1823='Ratios - Total'!$A372,Data!$C$2:$C$1823,0),0))/INDEX(Data!$D$2:$D$1823,MATCH('Ratios - Total'!$C372,IF(Data!$A$2:$A$1823='Ratios - Total'!$A372,Data!$C$2:$C$1823,0),0)),"Missing Data")</f>
        <v>0</v>
      </c>
      <c r="L372" s="5"/>
      <c r="M372" s="5" t="str">
        <f t="array" ref="M372">IFERROR(INDEX(Data!$F$2:$F$1823,MATCH('Ratios - Total'!$C372,IF(Data!$A$2:$A$1823='Ratios - Total'!$A372,Data!$C$2:$C$1823,0),0))/INDEX(Data!$E$2:$E$1823,MATCH('Ratios - Total'!$C372,IF(Data!$A$2:$A$1823='Ratios - Total'!$A372,Data!$C$2:$C$1823,0),0)),"Missing Data")</f>
        <v>Missing Data</v>
      </c>
      <c r="N372" s="5"/>
      <c r="O372" s="5" t="str">
        <f t="array" ref="O372">IFERROR(INDEX(Data!$G$2:$G$1823,MATCH('Ratios - Total'!$C372,IF(Data!$A$2:$A$1823='Ratios - Total'!$A372,Data!$C$2:$C$1823,0),0))/INDEX(Data!$F$2:$F$1823,MATCH('Ratios - Total'!$C372,IF(Data!$A$2:$A$1823='Ratios - Total'!$A372,Data!$C$2:$C$1823,0),0)),"Missing Data")</f>
        <v>Missing Data</v>
      </c>
      <c r="P372" s="5" t="str">
        <f t="array" ref="P372">IFERROR(INDEX(Data!$H$2:$H$1823,MATCH('Ratios - Total'!$C372,IF(Data!$A$2:$A$1823='Ratios - Total'!$A372,Data!$C$2:$C$1823,0),0))/INDEX(Data!$G$2:$G$1823,MATCH('Ratios - Total'!$C372,IF(Data!$A$2:$A$1823='Ratios - Total'!$A372,Data!$C$2:$C$1823,0),0)),"Missing Data")</f>
        <v>Missing Data</v>
      </c>
      <c r="Q372" s="5"/>
      <c r="R372" s="5" t="str">
        <f t="array" ref="R372">IFERROR(INDEX(Data!$L$2:$L$1823,MATCH('Ratios - Total'!$C372,IF(Data!$A$2:$A$1823='Ratios - Total'!$A372,Data!$C$2:$C$1823,0),0))/INDEX(Data!$G$2:$G$1823,MATCH('Ratios - Total'!$C372,IF(Data!$A$2:$A$1823='Ratios - Total'!$A372,Data!$C$2:$C$1823,0),0)),"Missing Data")</f>
        <v>Missing Data</v>
      </c>
      <c r="S372" s="5"/>
      <c r="T372" s="5">
        <f t="array" ref="T372">IFERROR(INDEX(Data!$H$2:$H$1823,MATCH('Ratios - Total'!$C372,IF(Data!$A$2:$A$1823='Ratios - Total'!$A372,Data!$C$2:$C$1823,0),0))/INDEX(Data!$L$2:$L$1823,MATCH('Ratios - Total'!$C372,IF(Data!$A$2:$A$1823='Ratios - Total'!$A372,Data!$C$2:$C$1823,0),0)),"Missing Data")</f>
        <v>33946.10187008763</v>
      </c>
      <c r="U372" s="5">
        <f t="array" ref="U372">IFERROR(INDEX(Data!$K$2:$K$1823,MATCH('Ratios - Total'!$C372,IF(Data!$A$2:$A$1823='Ratios - Total'!$A372,Data!$C$2:$C$1823,0),0))/INDEX(Data!$H$2:$H$1823,MATCH('Ratios - Total'!$C372,IF(Data!$A$2:$A$1823='Ratios - Total'!$A372,Data!$C$2:$C$1823,0),0)),"Missing Data")</f>
        <v>0.48252372253411996</v>
      </c>
      <c r="V372" s="5">
        <f t="array" ref="V372">IFERROR(INDEX(Data!$K$2:$K$1823,MATCH('Ratios - Total'!$C372,IF(Data!$A$2:$A$1823='Ratios - Total'!$A372,Data!$C$2:$C$1823,0),0))/INDEX(Data!$L$2:$L$1823,MATCH('Ratios - Total'!$C372,IF(Data!$A$2:$A$1823='Ratios - Total'!$A372,Data!$C$2:$C$1823,0),0)),"Missing Data")</f>
        <v>16379.799439877135</v>
      </c>
      <c r="W372" s="5">
        <f t="shared" si="6"/>
        <v>17566.302430210497</v>
      </c>
      <c r="X372" s="5" t="str">
        <f t="array" ref="X372">IFERROR(INDEX(Data!$K$2:$K$1823,MATCH('Ratios - Total'!$C372,IF(Data!$A$2:$A$1823='Ratios - Total'!$A372,Data!$C$2:$C$1823,0),0))/INDEX(Data!$G$2:$G$1823,MATCH('Ratios - Total'!$C372,IF(Data!$A$2:$A$1823='Ratios - Total'!$A372,Data!$C$2:$C$1823,0),0)),"Missing Data")</f>
        <v>Missing Data</v>
      </c>
    </row>
    <row r="373" spans="1:24" x14ac:dyDescent="0.25">
      <c r="A373" s="22" t="s">
        <v>16</v>
      </c>
      <c r="B373" s="22" t="s">
        <v>17</v>
      </c>
      <c r="C373" s="22">
        <v>1983</v>
      </c>
      <c r="D373" s="5">
        <f t="array" ref="D373">IFERROR(INDEX(Data!$H$2:$H$1823,MATCH('Ratios - Total'!$C373,IF(Data!$A$2:$A$1823='Ratios - Total'!$A373,Data!$C$2:$C$1823,0),0))/INDEX(Data!$D$2:$D$1823,MATCH('Ratios - Total'!$C373,IF(Data!$A$2:$A$1823='Ratios - Total'!$A373,Data!$C$2:$C$1823,0),0)),"Missing Data")</f>
        <v>528.65602248956873</v>
      </c>
      <c r="E373" s="22"/>
      <c r="F373" s="5">
        <f t="array" ref="F373">IFERROR(INDEX(Data!$G$2:$G$1823,MATCH('Ratios - Total'!$C373,IF(Data!$A$2:$A$1823='Ratios - Total'!$A373,Data!$C$2:$C$1823,0),0))/INDEX(Data!$D$2:$D$1823,MATCH('Ratios - Total'!$C373,IF(Data!$A$2:$A$1823='Ratios - Total'!$A373,Data!$C$2:$C$1823,0),0)),"Missing Data")</f>
        <v>0</v>
      </c>
      <c r="G373" s="5"/>
      <c r="H373" s="5" t="str">
        <f t="array" ref="H373">IFERROR(INDEX(Data!$H$2:$H$1823,MATCH('Ratios - Total'!$C373,IF(Data!$A$2:$A$1823='Ratios - Total'!$A373,Data!$C$2:$C$1823,0),0))/INDEX(Data!$G$2:$G$1823,MATCH('Ratios - Total'!$C373,IF(Data!$A$2:$A$1823='Ratios - Total'!$A373,Data!$C$2:$C$1823,0),0)),"Missing Data")</f>
        <v>Missing Data</v>
      </c>
      <c r="I373" s="5">
        <f t="array" ref="I373">IFERROR(INDEX(Data!$G$2:$G$1823,MATCH('Ratios - Total'!$C373,IF(Data!$A$2:$A$1823='Ratios - Total'!$A373,Data!$C$2:$C$1823,0),0))/INDEX(Data!$D$2:$D$1823,MATCH('Ratios - Total'!$C373,IF(Data!$A$2:$A$1823='Ratios - Total'!$A373,Data!$C$2:$C$1823,0),0)),"Missing Data")</f>
        <v>0</v>
      </c>
      <c r="J373" s="22"/>
      <c r="K373" s="5">
        <f t="array" ref="K373">IFERROR(INDEX(Data!$E$2:$E$1823,MATCH('Ratios - Total'!$C373,IF(Data!$A$2:$A$1823='Ratios - Total'!$A373,Data!$C$2:$C$1823,0),0))/INDEX(Data!$D$2:$D$1823,MATCH('Ratios - Total'!$C373,IF(Data!$A$2:$A$1823='Ratios - Total'!$A373,Data!$C$2:$C$1823,0),0)),"Missing Data")</f>
        <v>0</v>
      </c>
      <c r="L373" s="5"/>
      <c r="M373" s="5" t="str">
        <f t="array" ref="M373">IFERROR(INDEX(Data!$F$2:$F$1823,MATCH('Ratios - Total'!$C373,IF(Data!$A$2:$A$1823='Ratios - Total'!$A373,Data!$C$2:$C$1823,0),0))/INDEX(Data!$E$2:$E$1823,MATCH('Ratios - Total'!$C373,IF(Data!$A$2:$A$1823='Ratios - Total'!$A373,Data!$C$2:$C$1823,0),0)),"Missing Data")</f>
        <v>Missing Data</v>
      </c>
      <c r="N373" s="5"/>
      <c r="O373" s="5" t="str">
        <f t="array" ref="O373">IFERROR(INDEX(Data!$G$2:$G$1823,MATCH('Ratios - Total'!$C373,IF(Data!$A$2:$A$1823='Ratios - Total'!$A373,Data!$C$2:$C$1823,0),0))/INDEX(Data!$F$2:$F$1823,MATCH('Ratios - Total'!$C373,IF(Data!$A$2:$A$1823='Ratios - Total'!$A373,Data!$C$2:$C$1823,0),0)),"Missing Data")</f>
        <v>Missing Data</v>
      </c>
      <c r="P373" s="5" t="str">
        <f t="array" ref="P373">IFERROR(INDEX(Data!$H$2:$H$1823,MATCH('Ratios - Total'!$C373,IF(Data!$A$2:$A$1823='Ratios - Total'!$A373,Data!$C$2:$C$1823,0),0))/INDEX(Data!$G$2:$G$1823,MATCH('Ratios - Total'!$C373,IF(Data!$A$2:$A$1823='Ratios - Total'!$A373,Data!$C$2:$C$1823,0),0)),"Missing Data")</f>
        <v>Missing Data</v>
      </c>
      <c r="Q373" s="5"/>
      <c r="R373" s="5" t="str">
        <f t="array" ref="R373">IFERROR(INDEX(Data!$L$2:$L$1823,MATCH('Ratios - Total'!$C373,IF(Data!$A$2:$A$1823='Ratios - Total'!$A373,Data!$C$2:$C$1823,0),0))/INDEX(Data!$G$2:$G$1823,MATCH('Ratios - Total'!$C373,IF(Data!$A$2:$A$1823='Ratios - Total'!$A373,Data!$C$2:$C$1823,0),0)),"Missing Data")</f>
        <v>Missing Data</v>
      </c>
      <c r="S373" s="5"/>
      <c r="T373" s="5">
        <f t="array" ref="T373">IFERROR(INDEX(Data!$H$2:$H$1823,MATCH('Ratios - Total'!$C373,IF(Data!$A$2:$A$1823='Ratios - Total'!$A373,Data!$C$2:$C$1823,0),0))/INDEX(Data!$L$2:$L$1823,MATCH('Ratios - Total'!$C373,IF(Data!$A$2:$A$1823='Ratios - Total'!$A373,Data!$C$2:$C$1823,0),0)),"Missing Data")</f>
        <v>30098.624801958806</v>
      </c>
      <c r="U373" s="5">
        <f t="array" ref="U373">IFERROR(INDEX(Data!$K$2:$K$1823,MATCH('Ratios - Total'!$C373,IF(Data!$A$2:$A$1823='Ratios - Total'!$A373,Data!$C$2:$C$1823,0),0))/INDEX(Data!$H$2:$H$1823,MATCH('Ratios - Total'!$C373,IF(Data!$A$2:$A$1823='Ratios - Total'!$A373,Data!$C$2:$C$1823,0),0)),"Missing Data")</f>
        <v>0.57990857192164535</v>
      </c>
      <c r="V373" s="5">
        <f t="array" ref="V373">IFERROR(INDEX(Data!$K$2:$K$1823,MATCH('Ratios - Total'!$C373,IF(Data!$A$2:$A$1823='Ratios - Total'!$A373,Data!$C$2:$C$1823,0),0))/INDEX(Data!$L$2:$L$1823,MATCH('Ratios - Total'!$C373,IF(Data!$A$2:$A$1823='Ratios - Total'!$A373,Data!$C$2:$C$1823,0),0)),"Missing Data")</f>
        <v>17454.450525709348</v>
      </c>
      <c r="W373" s="5">
        <f t="shared" si="6"/>
        <v>12644.174276249458</v>
      </c>
      <c r="X373" s="5" t="str">
        <f t="array" ref="X373">IFERROR(INDEX(Data!$K$2:$K$1823,MATCH('Ratios - Total'!$C373,IF(Data!$A$2:$A$1823='Ratios - Total'!$A373,Data!$C$2:$C$1823,0),0))/INDEX(Data!$G$2:$G$1823,MATCH('Ratios - Total'!$C373,IF(Data!$A$2:$A$1823='Ratios - Total'!$A373,Data!$C$2:$C$1823,0),0)),"Missing Data")</f>
        <v>Missing Data</v>
      </c>
    </row>
    <row r="374" spans="1:24" x14ac:dyDescent="0.25">
      <c r="A374" s="22" t="s">
        <v>18</v>
      </c>
      <c r="B374" s="22" t="s">
        <v>19</v>
      </c>
      <c r="C374" s="22">
        <v>1983</v>
      </c>
      <c r="D374" s="5">
        <f t="array" ref="D374">IFERROR(INDEX(Data!$H$2:$H$1823,MATCH('Ratios - Total'!$C374,IF(Data!$A$2:$A$1823='Ratios - Total'!$A374,Data!$C$2:$C$1823,0),0))/INDEX(Data!$D$2:$D$1823,MATCH('Ratios - Total'!$C374,IF(Data!$A$2:$A$1823='Ratios - Total'!$A374,Data!$C$2:$C$1823,0),0)),"Missing Data")</f>
        <v>486.64730724954126</v>
      </c>
      <c r="E374" s="22"/>
      <c r="F374" s="5">
        <f t="array" ref="F374">IFERROR(INDEX(Data!$G$2:$G$1823,MATCH('Ratios - Total'!$C374,IF(Data!$A$2:$A$1823='Ratios - Total'!$A374,Data!$C$2:$C$1823,0),0))/INDEX(Data!$D$2:$D$1823,MATCH('Ratios - Total'!$C374,IF(Data!$A$2:$A$1823='Ratios - Total'!$A374,Data!$C$2:$C$1823,0),0)),"Missing Data")</f>
        <v>0</v>
      </c>
      <c r="G374" s="5"/>
      <c r="H374" s="5" t="str">
        <f t="array" ref="H374">IFERROR(INDEX(Data!$H$2:$H$1823,MATCH('Ratios - Total'!$C374,IF(Data!$A$2:$A$1823='Ratios - Total'!$A374,Data!$C$2:$C$1823,0),0))/INDEX(Data!$G$2:$G$1823,MATCH('Ratios - Total'!$C374,IF(Data!$A$2:$A$1823='Ratios - Total'!$A374,Data!$C$2:$C$1823,0),0)),"Missing Data")</f>
        <v>Missing Data</v>
      </c>
      <c r="I374" s="5">
        <f t="array" ref="I374">IFERROR(INDEX(Data!$G$2:$G$1823,MATCH('Ratios - Total'!$C374,IF(Data!$A$2:$A$1823='Ratios - Total'!$A374,Data!$C$2:$C$1823,0),0))/INDEX(Data!$D$2:$D$1823,MATCH('Ratios - Total'!$C374,IF(Data!$A$2:$A$1823='Ratios - Total'!$A374,Data!$C$2:$C$1823,0),0)),"Missing Data")</f>
        <v>0</v>
      </c>
      <c r="J374" s="22"/>
      <c r="K374" s="5">
        <f t="array" ref="K374">IFERROR(INDEX(Data!$E$2:$E$1823,MATCH('Ratios - Total'!$C374,IF(Data!$A$2:$A$1823='Ratios - Total'!$A374,Data!$C$2:$C$1823,0),0))/INDEX(Data!$D$2:$D$1823,MATCH('Ratios - Total'!$C374,IF(Data!$A$2:$A$1823='Ratios - Total'!$A374,Data!$C$2:$C$1823,0),0)),"Missing Data")</f>
        <v>0</v>
      </c>
      <c r="L374" s="5"/>
      <c r="M374" s="5" t="str">
        <f t="array" ref="M374">IFERROR(INDEX(Data!$F$2:$F$1823,MATCH('Ratios - Total'!$C374,IF(Data!$A$2:$A$1823='Ratios - Total'!$A374,Data!$C$2:$C$1823,0),0))/INDEX(Data!$E$2:$E$1823,MATCH('Ratios - Total'!$C374,IF(Data!$A$2:$A$1823='Ratios - Total'!$A374,Data!$C$2:$C$1823,0),0)),"Missing Data")</f>
        <v>Missing Data</v>
      </c>
      <c r="N374" s="5"/>
      <c r="O374" s="5" t="str">
        <f t="array" ref="O374">IFERROR(INDEX(Data!$G$2:$G$1823,MATCH('Ratios - Total'!$C374,IF(Data!$A$2:$A$1823='Ratios - Total'!$A374,Data!$C$2:$C$1823,0),0))/INDEX(Data!$F$2:$F$1823,MATCH('Ratios - Total'!$C374,IF(Data!$A$2:$A$1823='Ratios - Total'!$A374,Data!$C$2:$C$1823,0),0)),"Missing Data")</f>
        <v>Missing Data</v>
      </c>
      <c r="P374" s="5" t="str">
        <f t="array" ref="P374">IFERROR(INDEX(Data!$H$2:$H$1823,MATCH('Ratios - Total'!$C374,IF(Data!$A$2:$A$1823='Ratios - Total'!$A374,Data!$C$2:$C$1823,0),0))/INDEX(Data!$G$2:$G$1823,MATCH('Ratios - Total'!$C374,IF(Data!$A$2:$A$1823='Ratios - Total'!$A374,Data!$C$2:$C$1823,0),0)),"Missing Data")</f>
        <v>Missing Data</v>
      </c>
      <c r="Q374" s="5"/>
      <c r="R374" s="5" t="str">
        <f t="array" ref="R374">IFERROR(INDEX(Data!$L$2:$L$1823,MATCH('Ratios - Total'!$C374,IF(Data!$A$2:$A$1823='Ratios - Total'!$A374,Data!$C$2:$C$1823,0),0))/INDEX(Data!$G$2:$G$1823,MATCH('Ratios - Total'!$C374,IF(Data!$A$2:$A$1823='Ratios - Total'!$A374,Data!$C$2:$C$1823,0),0)),"Missing Data")</f>
        <v>Missing Data</v>
      </c>
      <c r="S374" s="5"/>
      <c r="T374" s="5">
        <f t="array" ref="T374">IFERROR(INDEX(Data!$H$2:$H$1823,MATCH('Ratios - Total'!$C374,IF(Data!$A$2:$A$1823='Ratios - Total'!$A374,Data!$C$2:$C$1823,0),0))/INDEX(Data!$L$2:$L$1823,MATCH('Ratios - Total'!$C374,IF(Data!$A$2:$A$1823='Ratios - Total'!$A374,Data!$C$2:$C$1823,0),0)),"Missing Data")</f>
        <v>29768.134168518893</v>
      </c>
      <c r="U374" s="5">
        <f t="array" ref="U374">IFERROR(INDEX(Data!$K$2:$K$1823,MATCH('Ratios - Total'!$C374,IF(Data!$A$2:$A$1823='Ratios - Total'!$A374,Data!$C$2:$C$1823,0),0))/INDEX(Data!$H$2:$H$1823,MATCH('Ratios - Total'!$C374,IF(Data!$A$2:$A$1823='Ratios - Total'!$A374,Data!$C$2:$C$1823,0),0)),"Missing Data")</f>
        <v>0.52778769102581591</v>
      </c>
      <c r="V374" s="5">
        <f t="array" ref="V374">IFERROR(INDEX(Data!$K$2:$K$1823,MATCH('Ratios - Total'!$C374,IF(Data!$A$2:$A$1823='Ratios - Total'!$A374,Data!$C$2:$C$1823,0),0))/INDEX(Data!$L$2:$L$1823,MATCH('Ratios - Total'!$C374,IF(Data!$A$2:$A$1823='Ratios - Total'!$A374,Data!$C$2:$C$1823,0),0)),"Missing Data")</f>
        <v>15711.254798949283</v>
      </c>
      <c r="W374" s="5">
        <f t="shared" si="6"/>
        <v>14056.879369569609</v>
      </c>
      <c r="X374" s="5" t="str">
        <f t="array" ref="X374">IFERROR(INDEX(Data!$K$2:$K$1823,MATCH('Ratios - Total'!$C374,IF(Data!$A$2:$A$1823='Ratios - Total'!$A374,Data!$C$2:$C$1823,0),0))/INDEX(Data!$G$2:$G$1823,MATCH('Ratios - Total'!$C374,IF(Data!$A$2:$A$1823='Ratios - Total'!$A374,Data!$C$2:$C$1823,0),0)),"Missing Data")</f>
        <v>Missing Data</v>
      </c>
    </row>
    <row r="375" spans="1:24" x14ac:dyDescent="0.25">
      <c r="A375" s="22" t="s">
        <v>20</v>
      </c>
      <c r="B375" s="22" t="s">
        <v>21</v>
      </c>
      <c r="C375" s="22">
        <v>1983</v>
      </c>
      <c r="D375" s="5">
        <f t="array" ref="D375">IFERROR(INDEX(Data!$H$2:$H$1823,MATCH('Ratios - Total'!$C375,IF(Data!$A$2:$A$1823='Ratios - Total'!$A375,Data!$C$2:$C$1823,0),0))/INDEX(Data!$D$2:$D$1823,MATCH('Ratios - Total'!$C375,IF(Data!$A$2:$A$1823='Ratios - Total'!$A375,Data!$C$2:$C$1823,0),0)),"Missing Data")</f>
        <v>566.03781270110824</v>
      </c>
      <c r="E375" s="22"/>
      <c r="F375" s="5">
        <f t="array" ref="F375">IFERROR(INDEX(Data!$G$2:$G$1823,MATCH('Ratios - Total'!$C375,IF(Data!$A$2:$A$1823='Ratios - Total'!$A375,Data!$C$2:$C$1823,0),0))/INDEX(Data!$D$2:$D$1823,MATCH('Ratios - Total'!$C375,IF(Data!$A$2:$A$1823='Ratios - Total'!$A375,Data!$C$2:$C$1823,0),0)),"Missing Data")</f>
        <v>0</v>
      </c>
      <c r="G375" s="5"/>
      <c r="H375" s="5" t="str">
        <f t="array" ref="H375">IFERROR(INDEX(Data!$H$2:$H$1823,MATCH('Ratios - Total'!$C375,IF(Data!$A$2:$A$1823='Ratios - Total'!$A375,Data!$C$2:$C$1823,0),0))/INDEX(Data!$G$2:$G$1823,MATCH('Ratios - Total'!$C375,IF(Data!$A$2:$A$1823='Ratios - Total'!$A375,Data!$C$2:$C$1823,0),0)),"Missing Data")</f>
        <v>Missing Data</v>
      </c>
      <c r="I375" s="5">
        <f t="array" ref="I375">IFERROR(INDEX(Data!$G$2:$G$1823,MATCH('Ratios - Total'!$C375,IF(Data!$A$2:$A$1823='Ratios - Total'!$A375,Data!$C$2:$C$1823,0),0))/INDEX(Data!$D$2:$D$1823,MATCH('Ratios - Total'!$C375,IF(Data!$A$2:$A$1823='Ratios - Total'!$A375,Data!$C$2:$C$1823,0),0)),"Missing Data")</f>
        <v>0</v>
      </c>
      <c r="J375" s="22"/>
      <c r="K375" s="5">
        <f t="array" ref="K375">IFERROR(INDEX(Data!$E$2:$E$1823,MATCH('Ratios - Total'!$C375,IF(Data!$A$2:$A$1823='Ratios - Total'!$A375,Data!$C$2:$C$1823,0),0))/INDEX(Data!$D$2:$D$1823,MATCH('Ratios - Total'!$C375,IF(Data!$A$2:$A$1823='Ratios - Total'!$A375,Data!$C$2:$C$1823,0),0)),"Missing Data")</f>
        <v>0</v>
      </c>
      <c r="L375" s="5"/>
      <c r="M375" s="5" t="str">
        <f t="array" ref="M375">IFERROR(INDEX(Data!$F$2:$F$1823,MATCH('Ratios - Total'!$C375,IF(Data!$A$2:$A$1823='Ratios - Total'!$A375,Data!$C$2:$C$1823,0),0))/INDEX(Data!$E$2:$E$1823,MATCH('Ratios - Total'!$C375,IF(Data!$A$2:$A$1823='Ratios - Total'!$A375,Data!$C$2:$C$1823,0),0)),"Missing Data")</f>
        <v>Missing Data</v>
      </c>
      <c r="N375" s="5"/>
      <c r="O375" s="5" t="str">
        <f t="array" ref="O375">IFERROR(INDEX(Data!$G$2:$G$1823,MATCH('Ratios - Total'!$C375,IF(Data!$A$2:$A$1823='Ratios - Total'!$A375,Data!$C$2:$C$1823,0),0))/INDEX(Data!$F$2:$F$1823,MATCH('Ratios - Total'!$C375,IF(Data!$A$2:$A$1823='Ratios - Total'!$A375,Data!$C$2:$C$1823,0),0)),"Missing Data")</f>
        <v>Missing Data</v>
      </c>
      <c r="P375" s="5" t="str">
        <f t="array" ref="P375">IFERROR(INDEX(Data!$H$2:$H$1823,MATCH('Ratios - Total'!$C375,IF(Data!$A$2:$A$1823='Ratios - Total'!$A375,Data!$C$2:$C$1823,0),0))/INDEX(Data!$G$2:$G$1823,MATCH('Ratios - Total'!$C375,IF(Data!$A$2:$A$1823='Ratios - Total'!$A375,Data!$C$2:$C$1823,0),0)),"Missing Data")</f>
        <v>Missing Data</v>
      </c>
      <c r="Q375" s="5"/>
      <c r="R375" s="5" t="str">
        <f t="array" ref="R375">IFERROR(INDEX(Data!$L$2:$L$1823,MATCH('Ratios - Total'!$C375,IF(Data!$A$2:$A$1823='Ratios - Total'!$A375,Data!$C$2:$C$1823,0),0))/INDEX(Data!$G$2:$G$1823,MATCH('Ratios - Total'!$C375,IF(Data!$A$2:$A$1823='Ratios - Total'!$A375,Data!$C$2:$C$1823,0),0)),"Missing Data")</f>
        <v>Missing Data</v>
      </c>
      <c r="S375" s="5"/>
      <c r="T375" s="5">
        <f t="array" ref="T375">IFERROR(INDEX(Data!$H$2:$H$1823,MATCH('Ratios - Total'!$C375,IF(Data!$A$2:$A$1823='Ratios - Total'!$A375,Data!$C$2:$C$1823,0),0))/INDEX(Data!$L$2:$L$1823,MATCH('Ratios - Total'!$C375,IF(Data!$A$2:$A$1823='Ratios - Total'!$A375,Data!$C$2:$C$1823,0),0)),"Missing Data")</f>
        <v>36302.706824865629</v>
      </c>
      <c r="U375" s="5">
        <f t="array" ref="U375">IFERROR(INDEX(Data!$K$2:$K$1823,MATCH('Ratios - Total'!$C375,IF(Data!$A$2:$A$1823='Ratios - Total'!$A375,Data!$C$2:$C$1823,0),0))/INDEX(Data!$H$2:$H$1823,MATCH('Ratios - Total'!$C375,IF(Data!$A$2:$A$1823='Ratios - Total'!$A375,Data!$C$2:$C$1823,0),0)),"Missing Data")</f>
        <v>0.64802323359112879</v>
      </c>
      <c r="V375" s="5">
        <f t="array" ref="V375">IFERROR(INDEX(Data!$K$2:$K$1823,MATCH('Ratios - Total'!$C375,IF(Data!$A$2:$A$1823='Ratios - Total'!$A375,Data!$C$2:$C$1823,0),0))/INDEX(Data!$L$2:$L$1823,MATCH('Ratios - Total'!$C375,IF(Data!$A$2:$A$1823='Ratios - Total'!$A375,Data!$C$2:$C$1823,0),0)),"Missing Data")</f>
        <v>23524.997464760167</v>
      </c>
      <c r="W375" s="5">
        <f t="shared" si="6"/>
        <v>12777.709360105462</v>
      </c>
      <c r="X375" s="5" t="str">
        <f t="array" ref="X375">IFERROR(INDEX(Data!$K$2:$K$1823,MATCH('Ratios - Total'!$C375,IF(Data!$A$2:$A$1823='Ratios - Total'!$A375,Data!$C$2:$C$1823,0),0))/INDEX(Data!$G$2:$G$1823,MATCH('Ratios - Total'!$C375,IF(Data!$A$2:$A$1823='Ratios - Total'!$A375,Data!$C$2:$C$1823,0),0)),"Missing Data")</f>
        <v>Missing Data</v>
      </c>
    </row>
    <row r="376" spans="1:24" x14ac:dyDescent="0.25">
      <c r="A376" s="22" t="s">
        <v>22</v>
      </c>
      <c r="B376" s="22" t="s">
        <v>23</v>
      </c>
      <c r="C376" s="22">
        <v>1983</v>
      </c>
      <c r="D376" s="5">
        <f t="array" ref="D376">IFERROR(INDEX(Data!$H$2:$H$1823,MATCH('Ratios - Total'!$C376,IF(Data!$A$2:$A$1823='Ratios - Total'!$A376,Data!$C$2:$C$1823,0),0))/INDEX(Data!$D$2:$D$1823,MATCH('Ratios - Total'!$C376,IF(Data!$A$2:$A$1823='Ratios - Total'!$A376,Data!$C$2:$C$1823,0),0)),"Missing Data")</f>
        <v>437.8304476648928</v>
      </c>
      <c r="E376" s="22"/>
      <c r="F376" s="5">
        <f t="array" ref="F376">IFERROR(INDEX(Data!$G$2:$G$1823,MATCH('Ratios - Total'!$C376,IF(Data!$A$2:$A$1823='Ratios - Total'!$A376,Data!$C$2:$C$1823,0),0))/INDEX(Data!$D$2:$D$1823,MATCH('Ratios - Total'!$C376,IF(Data!$A$2:$A$1823='Ratios - Total'!$A376,Data!$C$2:$C$1823,0),0)),"Missing Data")</f>
        <v>0</v>
      </c>
      <c r="G376" s="5"/>
      <c r="H376" s="5" t="str">
        <f t="array" ref="H376">IFERROR(INDEX(Data!$H$2:$H$1823,MATCH('Ratios - Total'!$C376,IF(Data!$A$2:$A$1823='Ratios - Total'!$A376,Data!$C$2:$C$1823,0),0))/INDEX(Data!$G$2:$G$1823,MATCH('Ratios - Total'!$C376,IF(Data!$A$2:$A$1823='Ratios - Total'!$A376,Data!$C$2:$C$1823,0),0)),"Missing Data")</f>
        <v>Missing Data</v>
      </c>
      <c r="I376" s="5">
        <f t="array" ref="I376">IFERROR(INDEX(Data!$G$2:$G$1823,MATCH('Ratios - Total'!$C376,IF(Data!$A$2:$A$1823='Ratios - Total'!$A376,Data!$C$2:$C$1823,0),0))/INDEX(Data!$D$2:$D$1823,MATCH('Ratios - Total'!$C376,IF(Data!$A$2:$A$1823='Ratios - Total'!$A376,Data!$C$2:$C$1823,0),0)),"Missing Data")</f>
        <v>0</v>
      </c>
      <c r="J376" s="22"/>
      <c r="K376" s="5">
        <f t="array" ref="K376">IFERROR(INDEX(Data!$E$2:$E$1823,MATCH('Ratios - Total'!$C376,IF(Data!$A$2:$A$1823='Ratios - Total'!$A376,Data!$C$2:$C$1823,0),0))/INDEX(Data!$D$2:$D$1823,MATCH('Ratios - Total'!$C376,IF(Data!$A$2:$A$1823='Ratios - Total'!$A376,Data!$C$2:$C$1823,0),0)),"Missing Data")</f>
        <v>0</v>
      </c>
      <c r="L376" s="5"/>
      <c r="M376" s="5" t="str">
        <f t="array" ref="M376">IFERROR(INDEX(Data!$F$2:$F$1823,MATCH('Ratios - Total'!$C376,IF(Data!$A$2:$A$1823='Ratios - Total'!$A376,Data!$C$2:$C$1823,0),0))/INDEX(Data!$E$2:$E$1823,MATCH('Ratios - Total'!$C376,IF(Data!$A$2:$A$1823='Ratios - Total'!$A376,Data!$C$2:$C$1823,0),0)),"Missing Data")</f>
        <v>Missing Data</v>
      </c>
      <c r="N376" s="5"/>
      <c r="O376" s="5" t="str">
        <f t="array" ref="O376">IFERROR(INDEX(Data!$G$2:$G$1823,MATCH('Ratios - Total'!$C376,IF(Data!$A$2:$A$1823='Ratios - Total'!$A376,Data!$C$2:$C$1823,0),0))/INDEX(Data!$F$2:$F$1823,MATCH('Ratios - Total'!$C376,IF(Data!$A$2:$A$1823='Ratios - Total'!$A376,Data!$C$2:$C$1823,0),0)),"Missing Data")</f>
        <v>Missing Data</v>
      </c>
      <c r="P376" s="5" t="str">
        <f t="array" ref="P376">IFERROR(INDEX(Data!$H$2:$H$1823,MATCH('Ratios - Total'!$C376,IF(Data!$A$2:$A$1823='Ratios - Total'!$A376,Data!$C$2:$C$1823,0),0))/INDEX(Data!$G$2:$G$1823,MATCH('Ratios - Total'!$C376,IF(Data!$A$2:$A$1823='Ratios - Total'!$A376,Data!$C$2:$C$1823,0),0)),"Missing Data")</f>
        <v>Missing Data</v>
      </c>
      <c r="Q376" s="5"/>
      <c r="R376" s="5" t="str">
        <f t="array" ref="R376">IFERROR(INDEX(Data!$L$2:$L$1823,MATCH('Ratios - Total'!$C376,IF(Data!$A$2:$A$1823='Ratios - Total'!$A376,Data!$C$2:$C$1823,0),0))/INDEX(Data!$G$2:$G$1823,MATCH('Ratios - Total'!$C376,IF(Data!$A$2:$A$1823='Ratios - Total'!$A376,Data!$C$2:$C$1823,0),0)),"Missing Data")</f>
        <v>Missing Data</v>
      </c>
      <c r="S376" s="5"/>
      <c r="T376" s="5">
        <f t="array" ref="T376">IFERROR(INDEX(Data!$H$2:$H$1823,MATCH('Ratios - Total'!$C376,IF(Data!$A$2:$A$1823='Ratios - Total'!$A376,Data!$C$2:$C$1823,0),0))/INDEX(Data!$L$2:$L$1823,MATCH('Ratios - Total'!$C376,IF(Data!$A$2:$A$1823='Ratios - Total'!$A376,Data!$C$2:$C$1823,0),0)),"Missing Data")</f>
        <v>29310.436049770204</v>
      </c>
      <c r="U376" s="5">
        <f t="array" ref="U376">IFERROR(INDEX(Data!$K$2:$K$1823,MATCH('Ratios - Total'!$C376,IF(Data!$A$2:$A$1823='Ratios - Total'!$A376,Data!$C$2:$C$1823,0),0))/INDEX(Data!$H$2:$H$1823,MATCH('Ratios - Total'!$C376,IF(Data!$A$2:$A$1823='Ratios - Total'!$A376,Data!$C$2:$C$1823,0),0)),"Missing Data")</f>
        <v>0.50811717781150056</v>
      </c>
      <c r="V376" s="5">
        <f t="array" ref="V376">IFERROR(INDEX(Data!$K$2:$K$1823,MATCH('Ratios - Total'!$C376,IF(Data!$A$2:$A$1823='Ratios - Total'!$A376,Data!$C$2:$C$1823,0),0))/INDEX(Data!$L$2:$L$1823,MATCH('Ratios - Total'!$C376,IF(Data!$A$2:$A$1823='Ratios - Total'!$A376,Data!$C$2:$C$1823,0),0)),"Missing Data")</f>
        <v>14893.136046033704</v>
      </c>
      <c r="W376" s="5">
        <f t="shared" si="6"/>
        <v>14417.3000037365</v>
      </c>
      <c r="X376" s="5" t="str">
        <f t="array" ref="X376">IFERROR(INDEX(Data!$K$2:$K$1823,MATCH('Ratios - Total'!$C376,IF(Data!$A$2:$A$1823='Ratios - Total'!$A376,Data!$C$2:$C$1823,0),0))/INDEX(Data!$G$2:$G$1823,MATCH('Ratios - Total'!$C376,IF(Data!$A$2:$A$1823='Ratios - Total'!$A376,Data!$C$2:$C$1823,0),0)),"Missing Data")</f>
        <v>Missing Data</v>
      </c>
    </row>
    <row r="377" spans="1:24" x14ac:dyDescent="0.25">
      <c r="A377" s="22" t="s">
        <v>24</v>
      </c>
      <c r="B377" s="22" t="s">
        <v>25</v>
      </c>
      <c r="C377" s="22">
        <v>1983</v>
      </c>
      <c r="D377" s="5">
        <f t="array" ref="D377">IFERROR(INDEX(Data!$H$2:$H$1823,MATCH('Ratios - Total'!$C377,IF(Data!$A$2:$A$1823='Ratios - Total'!$A377,Data!$C$2:$C$1823,0),0))/INDEX(Data!$D$2:$D$1823,MATCH('Ratios - Total'!$C377,IF(Data!$A$2:$A$1823='Ratios - Total'!$A377,Data!$C$2:$C$1823,0),0)),"Missing Data")</f>
        <v>430.2118092652413</v>
      </c>
      <c r="E377" s="22"/>
      <c r="F377" s="5">
        <f t="array" ref="F377">IFERROR(INDEX(Data!$G$2:$G$1823,MATCH('Ratios - Total'!$C377,IF(Data!$A$2:$A$1823='Ratios - Total'!$A377,Data!$C$2:$C$1823,0),0))/INDEX(Data!$D$2:$D$1823,MATCH('Ratios - Total'!$C377,IF(Data!$A$2:$A$1823='Ratios - Total'!$A377,Data!$C$2:$C$1823,0),0)),"Missing Data")</f>
        <v>0</v>
      </c>
      <c r="G377" s="5"/>
      <c r="H377" s="5" t="str">
        <f t="array" ref="H377">IFERROR(INDEX(Data!$H$2:$H$1823,MATCH('Ratios - Total'!$C377,IF(Data!$A$2:$A$1823='Ratios - Total'!$A377,Data!$C$2:$C$1823,0),0))/INDEX(Data!$G$2:$G$1823,MATCH('Ratios - Total'!$C377,IF(Data!$A$2:$A$1823='Ratios - Total'!$A377,Data!$C$2:$C$1823,0),0)),"Missing Data")</f>
        <v>Missing Data</v>
      </c>
      <c r="I377" s="5">
        <f t="array" ref="I377">IFERROR(INDEX(Data!$G$2:$G$1823,MATCH('Ratios - Total'!$C377,IF(Data!$A$2:$A$1823='Ratios - Total'!$A377,Data!$C$2:$C$1823,0),0))/INDEX(Data!$D$2:$D$1823,MATCH('Ratios - Total'!$C377,IF(Data!$A$2:$A$1823='Ratios - Total'!$A377,Data!$C$2:$C$1823,0),0)),"Missing Data")</f>
        <v>0</v>
      </c>
      <c r="J377" s="22"/>
      <c r="K377" s="5">
        <f t="array" ref="K377">IFERROR(INDEX(Data!$E$2:$E$1823,MATCH('Ratios - Total'!$C377,IF(Data!$A$2:$A$1823='Ratios - Total'!$A377,Data!$C$2:$C$1823,0),0))/INDEX(Data!$D$2:$D$1823,MATCH('Ratios - Total'!$C377,IF(Data!$A$2:$A$1823='Ratios - Total'!$A377,Data!$C$2:$C$1823,0),0)),"Missing Data")</f>
        <v>0</v>
      </c>
      <c r="L377" s="5"/>
      <c r="M377" s="5" t="str">
        <f t="array" ref="M377">IFERROR(INDEX(Data!$F$2:$F$1823,MATCH('Ratios - Total'!$C377,IF(Data!$A$2:$A$1823='Ratios - Total'!$A377,Data!$C$2:$C$1823,0),0))/INDEX(Data!$E$2:$E$1823,MATCH('Ratios - Total'!$C377,IF(Data!$A$2:$A$1823='Ratios - Total'!$A377,Data!$C$2:$C$1823,0),0)),"Missing Data")</f>
        <v>Missing Data</v>
      </c>
      <c r="N377" s="5"/>
      <c r="O377" s="5" t="str">
        <f t="array" ref="O377">IFERROR(INDEX(Data!$G$2:$G$1823,MATCH('Ratios - Total'!$C377,IF(Data!$A$2:$A$1823='Ratios - Total'!$A377,Data!$C$2:$C$1823,0),0))/INDEX(Data!$F$2:$F$1823,MATCH('Ratios - Total'!$C377,IF(Data!$A$2:$A$1823='Ratios - Total'!$A377,Data!$C$2:$C$1823,0),0)),"Missing Data")</f>
        <v>Missing Data</v>
      </c>
      <c r="P377" s="5" t="str">
        <f t="array" ref="P377">IFERROR(INDEX(Data!$H$2:$H$1823,MATCH('Ratios - Total'!$C377,IF(Data!$A$2:$A$1823='Ratios - Total'!$A377,Data!$C$2:$C$1823,0),0))/INDEX(Data!$G$2:$G$1823,MATCH('Ratios - Total'!$C377,IF(Data!$A$2:$A$1823='Ratios - Total'!$A377,Data!$C$2:$C$1823,0),0)),"Missing Data")</f>
        <v>Missing Data</v>
      </c>
      <c r="Q377" s="5"/>
      <c r="R377" s="5" t="str">
        <f t="array" ref="R377">IFERROR(INDEX(Data!$L$2:$L$1823,MATCH('Ratios - Total'!$C377,IF(Data!$A$2:$A$1823='Ratios - Total'!$A377,Data!$C$2:$C$1823,0),0))/INDEX(Data!$G$2:$G$1823,MATCH('Ratios - Total'!$C377,IF(Data!$A$2:$A$1823='Ratios - Total'!$A377,Data!$C$2:$C$1823,0),0)),"Missing Data")</f>
        <v>Missing Data</v>
      </c>
      <c r="S377" s="5"/>
      <c r="T377" s="5">
        <f t="array" ref="T377">IFERROR(INDEX(Data!$H$2:$H$1823,MATCH('Ratios - Total'!$C377,IF(Data!$A$2:$A$1823='Ratios - Total'!$A377,Data!$C$2:$C$1823,0),0))/INDEX(Data!$L$2:$L$1823,MATCH('Ratios - Total'!$C377,IF(Data!$A$2:$A$1823='Ratios - Total'!$A377,Data!$C$2:$C$1823,0),0)),"Missing Data")</f>
        <v>22437.336101171779</v>
      </c>
      <c r="U377" s="5">
        <f t="array" ref="U377">IFERROR(INDEX(Data!$K$2:$K$1823,MATCH('Ratios - Total'!$C377,IF(Data!$A$2:$A$1823='Ratios - Total'!$A377,Data!$C$2:$C$1823,0),0))/INDEX(Data!$H$2:$H$1823,MATCH('Ratios - Total'!$C377,IF(Data!$A$2:$A$1823='Ratios - Total'!$A377,Data!$C$2:$C$1823,0),0)),"Missing Data")</f>
        <v>0.5447702587549289</v>
      </c>
      <c r="V377" s="5">
        <f t="array" ref="V377">IFERROR(INDEX(Data!$K$2:$K$1823,MATCH('Ratios - Total'!$C377,IF(Data!$A$2:$A$1823='Ratios - Total'!$A377,Data!$C$2:$C$1823,0),0))/INDEX(Data!$L$2:$L$1823,MATCH('Ratios - Total'!$C377,IF(Data!$A$2:$A$1823='Ratios - Total'!$A377,Data!$C$2:$C$1823,0),0)),"Missing Data")</f>
        <v>12223.193393606658</v>
      </c>
      <c r="W377" s="5">
        <f t="shared" si="6"/>
        <v>10214.142707565121</v>
      </c>
      <c r="X377" s="5" t="str">
        <f t="array" ref="X377">IFERROR(INDEX(Data!$K$2:$K$1823,MATCH('Ratios - Total'!$C377,IF(Data!$A$2:$A$1823='Ratios - Total'!$A377,Data!$C$2:$C$1823,0),0))/INDEX(Data!$G$2:$G$1823,MATCH('Ratios - Total'!$C377,IF(Data!$A$2:$A$1823='Ratios - Total'!$A377,Data!$C$2:$C$1823,0),0)),"Missing Data")</f>
        <v>Missing Data</v>
      </c>
    </row>
    <row r="378" spans="1:24" x14ac:dyDescent="0.25">
      <c r="A378" s="22" t="s">
        <v>26</v>
      </c>
      <c r="B378" s="22" t="s">
        <v>27</v>
      </c>
      <c r="C378" s="22">
        <v>1983</v>
      </c>
      <c r="D378" s="5">
        <f t="array" ref="D378">IFERROR(INDEX(Data!$H$2:$H$1823,MATCH('Ratios - Total'!$C378,IF(Data!$A$2:$A$1823='Ratios - Total'!$A378,Data!$C$2:$C$1823,0),0))/INDEX(Data!$D$2:$D$1823,MATCH('Ratios - Total'!$C378,IF(Data!$A$2:$A$1823='Ratios - Total'!$A378,Data!$C$2:$C$1823,0),0)),"Missing Data")</f>
        <v>435.72095264521084</v>
      </c>
      <c r="E378" s="22"/>
      <c r="F378" s="5">
        <f t="array" ref="F378">IFERROR(INDEX(Data!$G$2:$G$1823,MATCH('Ratios - Total'!$C378,IF(Data!$A$2:$A$1823='Ratios - Total'!$A378,Data!$C$2:$C$1823,0),0))/INDEX(Data!$D$2:$D$1823,MATCH('Ratios - Total'!$C378,IF(Data!$A$2:$A$1823='Ratios - Total'!$A378,Data!$C$2:$C$1823,0),0)),"Missing Data")</f>
        <v>0</v>
      </c>
      <c r="G378" s="5"/>
      <c r="H378" s="5" t="str">
        <f t="array" ref="H378">IFERROR(INDEX(Data!$H$2:$H$1823,MATCH('Ratios - Total'!$C378,IF(Data!$A$2:$A$1823='Ratios - Total'!$A378,Data!$C$2:$C$1823,0),0))/INDEX(Data!$G$2:$G$1823,MATCH('Ratios - Total'!$C378,IF(Data!$A$2:$A$1823='Ratios - Total'!$A378,Data!$C$2:$C$1823,0),0)),"Missing Data")</f>
        <v>Missing Data</v>
      </c>
      <c r="I378" s="5">
        <f t="array" ref="I378">IFERROR(INDEX(Data!$G$2:$G$1823,MATCH('Ratios - Total'!$C378,IF(Data!$A$2:$A$1823='Ratios - Total'!$A378,Data!$C$2:$C$1823,0),0))/INDEX(Data!$D$2:$D$1823,MATCH('Ratios - Total'!$C378,IF(Data!$A$2:$A$1823='Ratios - Total'!$A378,Data!$C$2:$C$1823,0),0)),"Missing Data")</f>
        <v>0</v>
      </c>
      <c r="J378" s="22"/>
      <c r="K378" s="5">
        <f t="array" ref="K378">IFERROR(INDEX(Data!$E$2:$E$1823,MATCH('Ratios - Total'!$C378,IF(Data!$A$2:$A$1823='Ratios - Total'!$A378,Data!$C$2:$C$1823,0),0))/INDEX(Data!$D$2:$D$1823,MATCH('Ratios - Total'!$C378,IF(Data!$A$2:$A$1823='Ratios - Total'!$A378,Data!$C$2:$C$1823,0),0)),"Missing Data")</f>
        <v>0</v>
      </c>
      <c r="L378" s="5"/>
      <c r="M378" s="5" t="str">
        <f t="array" ref="M378">IFERROR(INDEX(Data!$F$2:$F$1823,MATCH('Ratios - Total'!$C378,IF(Data!$A$2:$A$1823='Ratios - Total'!$A378,Data!$C$2:$C$1823,0),0))/INDEX(Data!$E$2:$E$1823,MATCH('Ratios - Total'!$C378,IF(Data!$A$2:$A$1823='Ratios - Total'!$A378,Data!$C$2:$C$1823,0),0)),"Missing Data")</f>
        <v>Missing Data</v>
      </c>
      <c r="N378" s="5"/>
      <c r="O378" s="5" t="str">
        <f t="array" ref="O378">IFERROR(INDEX(Data!$G$2:$G$1823,MATCH('Ratios - Total'!$C378,IF(Data!$A$2:$A$1823='Ratios - Total'!$A378,Data!$C$2:$C$1823,0),0))/INDEX(Data!$F$2:$F$1823,MATCH('Ratios - Total'!$C378,IF(Data!$A$2:$A$1823='Ratios - Total'!$A378,Data!$C$2:$C$1823,0),0)),"Missing Data")</f>
        <v>Missing Data</v>
      </c>
      <c r="P378" s="5" t="str">
        <f t="array" ref="P378">IFERROR(INDEX(Data!$H$2:$H$1823,MATCH('Ratios - Total'!$C378,IF(Data!$A$2:$A$1823='Ratios - Total'!$A378,Data!$C$2:$C$1823,0),0))/INDEX(Data!$G$2:$G$1823,MATCH('Ratios - Total'!$C378,IF(Data!$A$2:$A$1823='Ratios - Total'!$A378,Data!$C$2:$C$1823,0),0)),"Missing Data")</f>
        <v>Missing Data</v>
      </c>
      <c r="Q378" s="5"/>
      <c r="R378" s="5" t="str">
        <f t="array" ref="R378">IFERROR(INDEX(Data!$L$2:$L$1823,MATCH('Ratios - Total'!$C378,IF(Data!$A$2:$A$1823='Ratios - Total'!$A378,Data!$C$2:$C$1823,0),0))/INDEX(Data!$G$2:$G$1823,MATCH('Ratios - Total'!$C378,IF(Data!$A$2:$A$1823='Ratios - Total'!$A378,Data!$C$2:$C$1823,0),0)),"Missing Data")</f>
        <v>Missing Data</v>
      </c>
      <c r="S378" s="5"/>
      <c r="T378" s="5">
        <f t="array" ref="T378">IFERROR(INDEX(Data!$H$2:$H$1823,MATCH('Ratios - Total'!$C378,IF(Data!$A$2:$A$1823='Ratios - Total'!$A378,Data!$C$2:$C$1823,0),0))/INDEX(Data!$L$2:$L$1823,MATCH('Ratios - Total'!$C378,IF(Data!$A$2:$A$1823='Ratios - Total'!$A378,Data!$C$2:$C$1823,0),0)),"Missing Data")</f>
        <v>27134.547780100849</v>
      </c>
      <c r="U378" s="5">
        <f t="array" ref="U378">IFERROR(INDEX(Data!$K$2:$K$1823,MATCH('Ratios - Total'!$C378,IF(Data!$A$2:$A$1823='Ratios - Total'!$A378,Data!$C$2:$C$1823,0),0))/INDEX(Data!$H$2:$H$1823,MATCH('Ratios - Total'!$C378,IF(Data!$A$2:$A$1823='Ratios - Total'!$A378,Data!$C$2:$C$1823,0),0)),"Missing Data")</f>
        <v>0.60413085725466109</v>
      </c>
      <c r="V378" s="5">
        <f t="array" ref="V378">IFERROR(INDEX(Data!$K$2:$K$1823,MATCH('Ratios - Total'!$C378,IF(Data!$A$2:$A$1823='Ratios - Total'!$A378,Data!$C$2:$C$1823,0),0))/INDEX(Data!$L$2:$L$1823,MATCH('Ratios - Total'!$C378,IF(Data!$A$2:$A$1823='Ratios - Total'!$A378,Data!$C$2:$C$1823,0),0)),"Missing Data")</f>
        <v>16392.817611609888</v>
      </c>
      <c r="W378" s="5">
        <f t="shared" si="6"/>
        <v>10741.730168490962</v>
      </c>
      <c r="X378" s="5" t="str">
        <f t="array" ref="X378">IFERROR(INDEX(Data!$K$2:$K$1823,MATCH('Ratios - Total'!$C378,IF(Data!$A$2:$A$1823='Ratios - Total'!$A378,Data!$C$2:$C$1823,0),0))/INDEX(Data!$G$2:$G$1823,MATCH('Ratios - Total'!$C378,IF(Data!$A$2:$A$1823='Ratios - Total'!$A378,Data!$C$2:$C$1823,0),0)),"Missing Data")</f>
        <v>Missing Data</v>
      </c>
    </row>
    <row r="379" spans="1:24" x14ac:dyDescent="0.25">
      <c r="A379" s="22" t="s">
        <v>28</v>
      </c>
      <c r="B379" s="22" t="s">
        <v>29</v>
      </c>
      <c r="C379" s="22">
        <v>1983</v>
      </c>
      <c r="D379" s="5">
        <f t="array" ref="D379">IFERROR(INDEX(Data!$H$2:$H$1823,MATCH('Ratios - Total'!$C379,IF(Data!$A$2:$A$1823='Ratios - Total'!$A379,Data!$C$2:$C$1823,0),0))/INDEX(Data!$D$2:$D$1823,MATCH('Ratios - Total'!$C379,IF(Data!$A$2:$A$1823='Ratios - Total'!$A379,Data!$C$2:$C$1823,0),0)),"Missing Data")</f>
        <v>417.58141334968315</v>
      </c>
      <c r="E379" s="22"/>
      <c r="F379" s="5">
        <f t="array" ref="F379">IFERROR(INDEX(Data!$G$2:$G$1823,MATCH('Ratios - Total'!$C379,IF(Data!$A$2:$A$1823='Ratios - Total'!$A379,Data!$C$2:$C$1823,0),0))/INDEX(Data!$D$2:$D$1823,MATCH('Ratios - Total'!$C379,IF(Data!$A$2:$A$1823='Ratios - Total'!$A379,Data!$C$2:$C$1823,0),0)),"Missing Data")</f>
        <v>0</v>
      </c>
      <c r="G379" s="5"/>
      <c r="H379" s="5" t="str">
        <f t="array" ref="H379">IFERROR(INDEX(Data!$H$2:$H$1823,MATCH('Ratios - Total'!$C379,IF(Data!$A$2:$A$1823='Ratios - Total'!$A379,Data!$C$2:$C$1823,0),0))/INDEX(Data!$G$2:$G$1823,MATCH('Ratios - Total'!$C379,IF(Data!$A$2:$A$1823='Ratios - Total'!$A379,Data!$C$2:$C$1823,0),0)),"Missing Data")</f>
        <v>Missing Data</v>
      </c>
      <c r="I379" s="5">
        <f t="array" ref="I379">IFERROR(INDEX(Data!$G$2:$G$1823,MATCH('Ratios - Total'!$C379,IF(Data!$A$2:$A$1823='Ratios - Total'!$A379,Data!$C$2:$C$1823,0),0))/INDEX(Data!$D$2:$D$1823,MATCH('Ratios - Total'!$C379,IF(Data!$A$2:$A$1823='Ratios - Total'!$A379,Data!$C$2:$C$1823,0),0)),"Missing Data")</f>
        <v>0</v>
      </c>
      <c r="J379" s="22"/>
      <c r="K379" s="5">
        <f t="array" ref="K379">IFERROR(INDEX(Data!$E$2:$E$1823,MATCH('Ratios - Total'!$C379,IF(Data!$A$2:$A$1823='Ratios - Total'!$A379,Data!$C$2:$C$1823,0),0))/INDEX(Data!$D$2:$D$1823,MATCH('Ratios - Total'!$C379,IF(Data!$A$2:$A$1823='Ratios - Total'!$A379,Data!$C$2:$C$1823,0),0)),"Missing Data")</f>
        <v>0</v>
      </c>
      <c r="L379" s="5"/>
      <c r="M379" s="5" t="str">
        <f t="array" ref="M379">IFERROR(INDEX(Data!$F$2:$F$1823,MATCH('Ratios - Total'!$C379,IF(Data!$A$2:$A$1823='Ratios - Total'!$A379,Data!$C$2:$C$1823,0),0))/INDEX(Data!$E$2:$E$1823,MATCH('Ratios - Total'!$C379,IF(Data!$A$2:$A$1823='Ratios - Total'!$A379,Data!$C$2:$C$1823,0),0)),"Missing Data")</f>
        <v>Missing Data</v>
      </c>
      <c r="N379" s="5"/>
      <c r="O379" s="5" t="str">
        <f t="array" ref="O379">IFERROR(INDEX(Data!$G$2:$G$1823,MATCH('Ratios - Total'!$C379,IF(Data!$A$2:$A$1823='Ratios - Total'!$A379,Data!$C$2:$C$1823,0),0))/INDEX(Data!$F$2:$F$1823,MATCH('Ratios - Total'!$C379,IF(Data!$A$2:$A$1823='Ratios - Total'!$A379,Data!$C$2:$C$1823,0),0)),"Missing Data")</f>
        <v>Missing Data</v>
      </c>
      <c r="P379" s="5" t="str">
        <f t="array" ref="P379">IFERROR(INDEX(Data!$H$2:$H$1823,MATCH('Ratios - Total'!$C379,IF(Data!$A$2:$A$1823='Ratios - Total'!$A379,Data!$C$2:$C$1823,0),0))/INDEX(Data!$G$2:$G$1823,MATCH('Ratios - Total'!$C379,IF(Data!$A$2:$A$1823='Ratios - Total'!$A379,Data!$C$2:$C$1823,0),0)),"Missing Data")</f>
        <v>Missing Data</v>
      </c>
      <c r="Q379" s="5"/>
      <c r="R379" s="5" t="str">
        <f t="array" ref="R379">IFERROR(INDEX(Data!$L$2:$L$1823,MATCH('Ratios - Total'!$C379,IF(Data!$A$2:$A$1823='Ratios - Total'!$A379,Data!$C$2:$C$1823,0),0))/INDEX(Data!$G$2:$G$1823,MATCH('Ratios - Total'!$C379,IF(Data!$A$2:$A$1823='Ratios - Total'!$A379,Data!$C$2:$C$1823,0),0)),"Missing Data")</f>
        <v>Missing Data</v>
      </c>
      <c r="S379" s="5"/>
      <c r="T379" s="5">
        <f t="array" ref="T379">IFERROR(INDEX(Data!$H$2:$H$1823,MATCH('Ratios - Total'!$C379,IF(Data!$A$2:$A$1823='Ratios - Total'!$A379,Data!$C$2:$C$1823,0),0))/INDEX(Data!$L$2:$L$1823,MATCH('Ratios - Total'!$C379,IF(Data!$A$2:$A$1823='Ratios - Total'!$A379,Data!$C$2:$C$1823,0),0)),"Missing Data")</f>
        <v>23298.613024207298</v>
      </c>
      <c r="U379" s="5">
        <f t="array" ref="U379">IFERROR(INDEX(Data!$K$2:$K$1823,MATCH('Ratios - Total'!$C379,IF(Data!$A$2:$A$1823='Ratios - Total'!$A379,Data!$C$2:$C$1823,0),0))/INDEX(Data!$H$2:$H$1823,MATCH('Ratios - Total'!$C379,IF(Data!$A$2:$A$1823='Ratios - Total'!$A379,Data!$C$2:$C$1823,0),0)),"Missing Data")</f>
        <v>0.57659711033849714</v>
      </c>
      <c r="V379" s="5">
        <f t="array" ref="V379">IFERROR(INDEX(Data!$K$2:$K$1823,MATCH('Ratios - Total'!$C379,IF(Data!$A$2:$A$1823='Ratios - Total'!$A379,Data!$C$2:$C$1823,0),0))/INDEX(Data!$L$2:$L$1823,MATCH('Ratios - Total'!$C379,IF(Data!$A$2:$A$1823='Ratios - Total'!$A379,Data!$C$2:$C$1823,0),0)),"Missing Data")</f>
        <v>13433.912944652802</v>
      </c>
      <c r="W379" s="5">
        <f t="shared" si="6"/>
        <v>9864.7000795544955</v>
      </c>
      <c r="X379" s="5" t="str">
        <f t="array" ref="X379">IFERROR(INDEX(Data!$K$2:$K$1823,MATCH('Ratios - Total'!$C379,IF(Data!$A$2:$A$1823='Ratios - Total'!$A379,Data!$C$2:$C$1823,0),0))/INDEX(Data!$G$2:$G$1823,MATCH('Ratios - Total'!$C379,IF(Data!$A$2:$A$1823='Ratios - Total'!$A379,Data!$C$2:$C$1823,0),0)),"Missing Data")</f>
        <v>Missing Data</v>
      </c>
    </row>
    <row r="380" spans="1:24" x14ac:dyDescent="0.25">
      <c r="A380" s="22" t="s">
        <v>30</v>
      </c>
      <c r="B380" s="22" t="s">
        <v>31</v>
      </c>
      <c r="C380" s="22">
        <v>1983</v>
      </c>
      <c r="D380" s="5">
        <f t="array" ref="D380">IFERROR(INDEX(Data!$H$2:$H$1823,MATCH('Ratios - Total'!$C380,IF(Data!$A$2:$A$1823='Ratios - Total'!$A380,Data!$C$2:$C$1823,0),0))/INDEX(Data!$D$2:$D$1823,MATCH('Ratios - Total'!$C380,IF(Data!$A$2:$A$1823='Ratios - Total'!$A380,Data!$C$2:$C$1823,0),0)),"Missing Data")</f>
        <v>480.01566507728188</v>
      </c>
      <c r="E380" s="22"/>
      <c r="F380" s="5">
        <f t="array" ref="F380">IFERROR(INDEX(Data!$G$2:$G$1823,MATCH('Ratios - Total'!$C380,IF(Data!$A$2:$A$1823='Ratios - Total'!$A380,Data!$C$2:$C$1823,0),0))/INDEX(Data!$D$2:$D$1823,MATCH('Ratios - Total'!$C380,IF(Data!$A$2:$A$1823='Ratios - Total'!$A380,Data!$C$2:$C$1823,0),0)),"Missing Data")</f>
        <v>0</v>
      </c>
      <c r="G380" s="5"/>
      <c r="H380" s="5" t="str">
        <f t="array" ref="H380">IFERROR(INDEX(Data!$H$2:$H$1823,MATCH('Ratios - Total'!$C380,IF(Data!$A$2:$A$1823='Ratios - Total'!$A380,Data!$C$2:$C$1823,0),0))/INDEX(Data!$G$2:$G$1823,MATCH('Ratios - Total'!$C380,IF(Data!$A$2:$A$1823='Ratios - Total'!$A380,Data!$C$2:$C$1823,0),0)),"Missing Data")</f>
        <v>Missing Data</v>
      </c>
      <c r="I380" s="5">
        <f t="array" ref="I380">IFERROR(INDEX(Data!$G$2:$G$1823,MATCH('Ratios - Total'!$C380,IF(Data!$A$2:$A$1823='Ratios - Total'!$A380,Data!$C$2:$C$1823,0),0))/INDEX(Data!$D$2:$D$1823,MATCH('Ratios - Total'!$C380,IF(Data!$A$2:$A$1823='Ratios - Total'!$A380,Data!$C$2:$C$1823,0),0)),"Missing Data")</f>
        <v>0</v>
      </c>
      <c r="J380" s="22"/>
      <c r="K380" s="5">
        <f t="array" ref="K380">IFERROR(INDEX(Data!$E$2:$E$1823,MATCH('Ratios - Total'!$C380,IF(Data!$A$2:$A$1823='Ratios - Total'!$A380,Data!$C$2:$C$1823,0),0))/INDEX(Data!$D$2:$D$1823,MATCH('Ratios - Total'!$C380,IF(Data!$A$2:$A$1823='Ratios - Total'!$A380,Data!$C$2:$C$1823,0),0)),"Missing Data")</f>
        <v>0</v>
      </c>
      <c r="L380" s="5"/>
      <c r="M380" s="5" t="str">
        <f t="array" ref="M380">IFERROR(INDEX(Data!$F$2:$F$1823,MATCH('Ratios - Total'!$C380,IF(Data!$A$2:$A$1823='Ratios - Total'!$A380,Data!$C$2:$C$1823,0),0))/INDEX(Data!$E$2:$E$1823,MATCH('Ratios - Total'!$C380,IF(Data!$A$2:$A$1823='Ratios - Total'!$A380,Data!$C$2:$C$1823,0),0)),"Missing Data")</f>
        <v>Missing Data</v>
      </c>
      <c r="N380" s="5"/>
      <c r="O380" s="5" t="str">
        <f t="array" ref="O380">IFERROR(INDEX(Data!$G$2:$G$1823,MATCH('Ratios - Total'!$C380,IF(Data!$A$2:$A$1823='Ratios - Total'!$A380,Data!$C$2:$C$1823,0),0))/INDEX(Data!$F$2:$F$1823,MATCH('Ratios - Total'!$C380,IF(Data!$A$2:$A$1823='Ratios - Total'!$A380,Data!$C$2:$C$1823,0),0)),"Missing Data")</f>
        <v>Missing Data</v>
      </c>
      <c r="P380" s="5" t="str">
        <f t="array" ref="P380">IFERROR(INDEX(Data!$H$2:$H$1823,MATCH('Ratios - Total'!$C380,IF(Data!$A$2:$A$1823='Ratios - Total'!$A380,Data!$C$2:$C$1823,0),0))/INDEX(Data!$G$2:$G$1823,MATCH('Ratios - Total'!$C380,IF(Data!$A$2:$A$1823='Ratios - Total'!$A380,Data!$C$2:$C$1823,0),0)),"Missing Data")</f>
        <v>Missing Data</v>
      </c>
      <c r="Q380" s="5"/>
      <c r="R380" s="5" t="str">
        <f t="array" ref="R380">IFERROR(INDEX(Data!$L$2:$L$1823,MATCH('Ratios - Total'!$C380,IF(Data!$A$2:$A$1823='Ratios - Total'!$A380,Data!$C$2:$C$1823,0),0))/INDEX(Data!$G$2:$G$1823,MATCH('Ratios - Total'!$C380,IF(Data!$A$2:$A$1823='Ratios - Total'!$A380,Data!$C$2:$C$1823,0),0)),"Missing Data")</f>
        <v>Missing Data</v>
      </c>
      <c r="S380" s="5"/>
      <c r="T380" s="5">
        <f t="array" ref="T380">IFERROR(INDEX(Data!$H$2:$H$1823,MATCH('Ratios - Total'!$C380,IF(Data!$A$2:$A$1823='Ratios - Total'!$A380,Data!$C$2:$C$1823,0),0))/INDEX(Data!$L$2:$L$1823,MATCH('Ratios - Total'!$C380,IF(Data!$A$2:$A$1823='Ratios - Total'!$A380,Data!$C$2:$C$1823,0),0)),"Missing Data")</f>
        <v>31425.584336588894</v>
      </c>
      <c r="U380" s="5">
        <f t="array" ref="U380">IFERROR(INDEX(Data!$K$2:$K$1823,MATCH('Ratios - Total'!$C380,IF(Data!$A$2:$A$1823='Ratios - Total'!$A380,Data!$C$2:$C$1823,0),0))/INDEX(Data!$H$2:$H$1823,MATCH('Ratios - Total'!$C380,IF(Data!$A$2:$A$1823='Ratios - Total'!$A380,Data!$C$2:$C$1823,0),0)),"Missing Data")</f>
        <v>0.59968473366264297</v>
      </c>
      <c r="V380" s="5">
        <f t="array" ref="V380">IFERROR(INDEX(Data!$K$2:$K$1823,MATCH('Ratios - Total'!$C380,IF(Data!$A$2:$A$1823='Ratios - Total'!$A380,Data!$C$2:$C$1823,0),0))/INDEX(Data!$L$2:$L$1823,MATCH('Ratios - Total'!$C380,IF(Data!$A$2:$A$1823='Ratios - Total'!$A380,Data!$C$2:$C$1823,0),0)),"Missing Data")</f>
        <v>18845.443173080235</v>
      </c>
      <c r="W380" s="5">
        <f t="shared" si="6"/>
        <v>12580.141163508659</v>
      </c>
      <c r="X380" s="5" t="str">
        <f t="array" ref="X380">IFERROR(INDEX(Data!$K$2:$K$1823,MATCH('Ratios - Total'!$C380,IF(Data!$A$2:$A$1823='Ratios - Total'!$A380,Data!$C$2:$C$1823,0),0))/INDEX(Data!$G$2:$G$1823,MATCH('Ratios - Total'!$C380,IF(Data!$A$2:$A$1823='Ratios - Total'!$A380,Data!$C$2:$C$1823,0),0)),"Missing Data")</f>
        <v>Missing Data</v>
      </c>
    </row>
    <row r="381" spans="1:24" x14ac:dyDescent="0.25">
      <c r="A381" s="22" t="s">
        <v>32</v>
      </c>
      <c r="B381" s="22" t="s">
        <v>33</v>
      </c>
      <c r="C381" s="22">
        <v>1983</v>
      </c>
      <c r="D381" s="5">
        <f t="array" ref="D381">IFERROR(INDEX(Data!$H$2:$H$1823,MATCH('Ratios - Total'!$C381,IF(Data!$A$2:$A$1823='Ratios - Total'!$A381,Data!$C$2:$C$1823,0),0))/INDEX(Data!$D$2:$D$1823,MATCH('Ratios - Total'!$C381,IF(Data!$A$2:$A$1823='Ratios - Total'!$A381,Data!$C$2:$C$1823,0),0)),"Missing Data")</f>
        <v>455.6689209371209</v>
      </c>
      <c r="E381" s="22"/>
      <c r="F381" s="5">
        <f t="array" ref="F381">IFERROR(INDEX(Data!$G$2:$G$1823,MATCH('Ratios - Total'!$C381,IF(Data!$A$2:$A$1823='Ratios - Total'!$A381,Data!$C$2:$C$1823,0),0))/INDEX(Data!$D$2:$D$1823,MATCH('Ratios - Total'!$C381,IF(Data!$A$2:$A$1823='Ratios - Total'!$A381,Data!$C$2:$C$1823,0),0)),"Missing Data")</f>
        <v>0</v>
      </c>
      <c r="G381" s="5"/>
      <c r="H381" s="5" t="str">
        <f t="array" ref="H381">IFERROR(INDEX(Data!$H$2:$H$1823,MATCH('Ratios - Total'!$C381,IF(Data!$A$2:$A$1823='Ratios - Total'!$A381,Data!$C$2:$C$1823,0),0))/INDEX(Data!$G$2:$G$1823,MATCH('Ratios - Total'!$C381,IF(Data!$A$2:$A$1823='Ratios - Total'!$A381,Data!$C$2:$C$1823,0),0)),"Missing Data")</f>
        <v>Missing Data</v>
      </c>
      <c r="I381" s="5">
        <f t="array" ref="I381">IFERROR(INDEX(Data!$G$2:$G$1823,MATCH('Ratios - Total'!$C381,IF(Data!$A$2:$A$1823='Ratios - Total'!$A381,Data!$C$2:$C$1823,0),0))/INDEX(Data!$D$2:$D$1823,MATCH('Ratios - Total'!$C381,IF(Data!$A$2:$A$1823='Ratios - Total'!$A381,Data!$C$2:$C$1823,0),0)),"Missing Data")</f>
        <v>0</v>
      </c>
      <c r="J381" s="22"/>
      <c r="K381" s="5">
        <f t="array" ref="K381">IFERROR(INDEX(Data!$E$2:$E$1823,MATCH('Ratios - Total'!$C381,IF(Data!$A$2:$A$1823='Ratios - Total'!$A381,Data!$C$2:$C$1823,0),0))/INDEX(Data!$D$2:$D$1823,MATCH('Ratios - Total'!$C381,IF(Data!$A$2:$A$1823='Ratios - Total'!$A381,Data!$C$2:$C$1823,0),0)),"Missing Data")</f>
        <v>0</v>
      </c>
      <c r="L381" s="5"/>
      <c r="M381" s="5" t="str">
        <f t="array" ref="M381">IFERROR(INDEX(Data!$F$2:$F$1823,MATCH('Ratios - Total'!$C381,IF(Data!$A$2:$A$1823='Ratios - Total'!$A381,Data!$C$2:$C$1823,0),0))/INDEX(Data!$E$2:$E$1823,MATCH('Ratios - Total'!$C381,IF(Data!$A$2:$A$1823='Ratios - Total'!$A381,Data!$C$2:$C$1823,0),0)),"Missing Data")</f>
        <v>Missing Data</v>
      </c>
      <c r="N381" s="5"/>
      <c r="O381" s="5" t="str">
        <f t="array" ref="O381">IFERROR(INDEX(Data!$G$2:$G$1823,MATCH('Ratios - Total'!$C381,IF(Data!$A$2:$A$1823='Ratios - Total'!$A381,Data!$C$2:$C$1823,0),0))/INDEX(Data!$F$2:$F$1823,MATCH('Ratios - Total'!$C381,IF(Data!$A$2:$A$1823='Ratios - Total'!$A381,Data!$C$2:$C$1823,0),0)),"Missing Data")</f>
        <v>Missing Data</v>
      </c>
      <c r="P381" s="5" t="str">
        <f t="array" ref="P381">IFERROR(INDEX(Data!$H$2:$H$1823,MATCH('Ratios - Total'!$C381,IF(Data!$A$2:$A$1823='Ratios - Total'!$A381,Data!$C$2:$C$1823,0),0))/INDEX(Data!$G$2:$G$1823,MATCH('Ratios - Total'!$C381,IF(Data!$A$2:$A$1823='Ratios - Total'!$A381,Data!$C$2:$C$1823,0),0)),"Missing Data")</f>
        <v>Missing Data</v>
      </c>
      <c r="Q381" s="5"/>
      <c r="R381" s="5" t="str">
        <f t="array" ref="R381">IFERROR(INDEX(Data!$L$2:$L$1823,MATCH('Ratios - Total'!$C381,IF(Data!$A$2:$A$1823='Ratios - Total'!$A381,Data!$C$2:$C$1823,0),0))/INDEX(Data!$G$2:$G$1823,MATCH('Ratios - Total'!$C381,IF(Data!$A$2:$A$1823='Ratios - Total'!$A381,Data!$C$2:$C$1823,0),0)),"Missing Data")</f>
        <v>Missing Data</v>
      </c>
      <c r="S381" s="5"/>
      <c r="T381" s="5">
        <f t="array" ref="T381">IFERROR(INDEX(Data!$H$2:$H$1823,MATCH('Ratios - Total'!$C381,IF(Data!$A$2:$A$1823='Ratios - Total'!$A381,Data!$C$2:$C$1823,0),0))/INDEX(Data!$L$2:$L$1823,MATCH('Ratios - Total'!$C381,IF(Data!$A$2:$A$1823='Ratios - Total'!$A381,Data!$C$2:$C$1823,0),0)),"Missing Data")</f>
        <v>25982.634109597639</v>
      </c>
      <c r="U381" s="5">
        <f t="array" ref="U381">IFERROR(INDEX(Data!$K$2:$K$1823,MATCH('Ratios - Total'!$C381,IF(Data!$A$2:$A$1823='Ratios - Total'!$A381,Data!$C$2:$C$1823,0),0))/INDEX(Data!$H$2:$H$1823,MATCH('Ratios - Total'!$C381,IF(Data!$A$2:$A$1823='Ratios - Total'!$A381,Data!$C$2:$C$1823,0),0)),"Missing Data")</f>
        <v>0.5924521585339293</v>
      </c>
      <c r="V381" s="5">
        <f t="array" ref="V381">IFERROR(INDEX(Data!$K$2:$K$1823,MATCH('Ratios - Total'!$C381,IF(Data!$A$2:$A$1823='Ratios - Total'!$A381,Data!$C$2:$C$1823,0),0))/INDEX(Data!$L$2:$L$1823,MATCH('Ratios - Total'!$C381,IF(Data!$A$2:$A$1823='Ratios - Total'!$A381,Data!$C$2:$C$1823,0),0)),"Missing Data")</f>
        <v>15393.467662628418</v>
      </c>
      <c r="W381" s="5">
        <f t="shared" si="6"/>
        <v>10589.16644696922</v>
      </c>
      <c r="X381" s="5" t="str">
        <f t="array" ref="X381">IFERROR(INDEX(Data!$K$2:$K$1823,MATCH('Ratios - Total'!$C381,IF(Data!$A$2:$A$1823='Ratios - Total'!$A381,Data!$C$2:$C$1823,0),0))/INDEX(Data!$G$2:$G$1823,MATCH('Ratios - Total'!$C381,IF(Data!$A$2:$A$1823='Ratios - Total'!$A381,Data!$C$2:$C$1823,0),0)),"Missing Data")</f>
        <v>Missing Data</v>
      </c>
    </row>
    <row r="382" spans="1:24" x14ac:dyDescent="0.25">
      <c r="A382" s="22" t="s">
        <v>34</v>
      </c>
      <c r="B382" s="22" t="s">
        <v>35</v>
      </c>
      <c r="C382" s="22">
        <v>1983</v>
      </c>
      <c r="D382" s="5">
        <f t="array" ref="D382">IFERROR(INDEX(Data!$H$2:$H$1823,MATCH('Ratios - Total'!$C382,IF(Data!$A$2:$A$1823='Ratios - Total'!$A382,Data!$C$2:$C$1823,0),0))/INDEX(Data!$D$2:$D$1823,MATCH('Ratios - Total'!$C382,IF(Data!$A$2:$A$1823='Ratios - Total'!$A382,Data!$C$2:$C$1823,0),0)),"Missing Data")</f>
        <v>516.34060267955897</v>
      </c>
      <c r="E382" s="22"/>
      <c r="F382" s="5">
        <f t="array" ref="F382">IFERROR(INDEX(Data!$G$2:$G$1823,MATCH('Ratios - Total'!$C382,IF(Data!$A$2:$A$1823='Ratios - Total'!$A382,Data!$C$2:$C$1823,0),0))/INDEX(Data!$D$2:$D$1823,MATCH('Ratios - Total'!$C382,IF(Data!$A$2:$A$1823='Ratios - Total'!$A382,Data!$C$2:$C$1823,0),0)),"Missing Data")</f>
        <v>0</v>
      </c>
      <c r="G382" s="5"/>
      <c r="H382" s="5" t="str">
        <f t="array" ref="H382">IFERROR(INDEX(Data!$H$2:$H$1823,MATCH('Ratios - Total'!$C382,IF(Data!$A$2:$A$1823='Ratios - Total'!$A382,Data!$C$2:$C$1823,0),0))/INDEX(Data!$G$2:$G$1823,MATCH('Ratios - Total'!$C382,IF(Data!$A$2:$A$1823='Ratios - Total'!$A382,Data!$C$2:$C$1823,0),0)),"Missing Data")</f>
        <v>Missing Data</v>
      </c>
      <c r="I382" s="5">
        <f t="array" ref="I382">IFERROR(INDEX(Data!$G$2:$G$1823,MATCH('Ratios - Total'!$C382,IF(Data!$A$2:$A$1823='Ratios - Total'!$A382,Data!$C$2:$C$1823,0),0))/INDEX(Data!$D$2:$D$1823,MATCH('Ratios - Total'!$C382,IF(Data!$A$2:$A$1823='Ratios - Total'!$A382,Data!$C$2:$C$1823,0),0)),"Missing Data")</f>
        <v>0</v>
      </c>
      <c r="J382" s="22"/>
      <c r="K382" s="5">
        <f t="array" ref="K382">IFERROR(INDEX(Data!$E$2:$E$1823,MATCH('Ratios - Total'!$C382,IF(Data!$A$2:$A$1823='Ratios - Total'!$A382,Data!$C$2:$C$1823,0),0))/INDEX(Data!$D$2:$D$1823,MATCH('Ratios - Total'!$C382,IF(Data!$A$2:$A$1823='Ratios - Total'!$A382,Data!$C$2:$C$1823,0),0)),"Missing Data")</f>
        <v>0</v>
      </c>
      <c r="L382" s="5"/>
      <c r="M382" s="5" t="str">
        <f t="array" ref="M382">IFERROR(INDEX(Data!$F$2:$F$1823,MATCH('Ratios - Total'!$C382,IF(Data!$A$2:$A$1823='Ratios - Total'!$A382,Data!$C$2:$C$1823,0),0))/INDEX(Data!$E$2:$E$1823,MATCH('Ratios - Total'!$C382,IF(Data!$A$2:$A$1823='Ratios - Total'!$A382,Data!$C$2:$C$1823,0),0)),"Missing Data")</f>
        <v>Missing Data</v>
      </c>
      <c r="N382" s="5"/>
      <c r="O382" s="5" t="str">
        <f t="array" ref="O382">IFERROR(INDEX(Data!$G$2:$G$1823,MATCH('Ratios - Total'!$C382,IF(Data!$A$2:$A$1823='Ratios - Total'!$A382,Data!$C$2:$C$1823,0),0))/INDEX(Data!$F$2:$F$1823,MATCH('Ratios - Total'!$C382,IF(Data!$A$2:$A$1823='Ratios - Total'!$A382,Data!$C$2:$C$1823,0),0)),"Missing Data")</f>
        <v>Missing Data</v>
      </c>
      <c r="P382" s="5" t="str">
        <f t="array" ref="P382">IFERROR(INDEX(Data!$H$2:$H$1823,MATCH('Ratios - Total'!$C382,IF(Data!$A$2:$A$1823='Ratios - Total'!$A382,Data!$C$2:$C$1823,0),0))/INDEX(Data!$G$2:$G$1823,MATCH('Ratios - Total'!$C382,IF(Data!$A$2:$A$1823='Ratios - Total'!$A382,Data!$C$2:$C$1823,0),0)),"Missing Data")</f>
        <v>Missing Data</v>
      </c>
      <c r="Q382" s="5"/>
      <c r="R382" s="5" t="str">
        <f t="array" ref="R382">IFERROR(INDEX(Data!$L$2:$L$1823,MATCH('Ratios - Total'!$C382,IF(Data!$A$2:$A$1823='Ratios - Total'!$A382,Data!$C$2:$C$1823,0),0))/INDEX(Data!$G$2:$G$1823,MATCH('Ratios - Total'!$C382,IF(Data!$A$2:$A$1823='Ratios - Total'!$A382,Data!$C$2:$C$1823,0),0)),"Missing Data")</f>
        <v>Missing Data</v>
      </c>
      <c r="S382" s="5"/>
      <c r="T382" s="5">
        <f t="array" ref="T382">IFERROR(INDEX(Data!$H$2:$H$1823,MATCH('Ratios - Total'!$C382,IF(Data!$A$2:$A$1823='Ratios - Total'!$A382,Data!$C$2:$C$1823,0),0))/INDEX(Data!$L$2:$L$1823,MATCH('Ratios - Total'!$C382,IF(Data!$A$2:$A$1823='Ratios - Total'!$A382,Data!$C$2:$C$1823,0),0)),"Missing Data")</f>
        <v>26699.691387602903</v>
      </c>
      <c r="U382" s="5">
        <f t="array" ref="U382">IFERROR(INDEX(Data!$K$2:$K$1823,MATCH('Ratios - Total'!$C382,IF(Data!$A$2:$A$1823='Ratios - Total'!$A382,Data!$C$2:$C$1823,0),0))/INDEX(Data!$H$2:$H$1823,MATCH('Ratios - Total'!$C382,IF(Data!$A$2:$A$1823='Ratios - Total'!$A382,Data!$C$2:$C$1823,0),0)),"Missing Data")</f>
        <v>0.5799768034646654</v>
      </c>
      <c r="V382" s="5">
        <f t="array" ref="V382">IFERROR(INDEX(Data!$K$2:$K$1823,MATCH('Ratios - Total'!$C382,IF(Data!$A$2:$A$1823='Ratios - Total'!$A382,Data!$C$2:$C$1823,0),0))/INDEX(Data!$L$2:$L$1823,MATCH('Ratios - Total'!$C382,IF(Data!$A$2:$A$1823='Ratios - Total'!$A382,Data!$C$2:$C$1823,0),0)),"Missing Data")</f>
        <v>15485.201664474987</v>
      </c>
      <c r="W382" s="5">
        <f t="shared" si="6"/>
        <v>11214.489723127916</v>
      </c>
      <c r="X382" s="5" t="str">
        <f t="array" ref="X382">IFERROR(INDEX(Data!$K$2:$K$1823,MATCH('Ratios - Total'!$C382,IF(Data!$A$2:$A$1823='Ratios - Total'!$A382,Data!$C$2:$C$1823,0),0))/INDEX(Data!$G$2:$G$1823,MATCH('Ratios - Total'!$C382,IF(Data!$A$2:$A$1823='Ratios - Total'!$A382,Data!$C$2:$C$1823,0),0)),"Missing Data")</f>
        <v>Missing Data</v>
      </c>
    </row>
    <row r="383" spans="1:24" x14ac:dyDescent="0.25">
      <c r="A383" s="22" t="s">
        <v>36</v>
      </c>
      <c r="B383" s="22" t="s">
        <v>37</v>
      </c>
      <c r="C383" s="22">
        <v>1983</v>
      </c>
      <c r="D383" s="5">
        <f t="array" ref="D383">IFERROR(INDEX(Data!$H$2:$H$1823,MATCH('Ratios - Total'!$C383,IF(Data!$A$2:$A$1823='Ratios - Total'!$A383,Data!$C$2:$C$1823,0),0))/INDEX(Data!$D$2:$D$1823,MATCH('Ratios - Total'!$C383,IF(Data!$A$2:$A$1823='Ratios - Total'!$A383,Data!$C$2:$C$1823,0),0)),"Missing Data")</f>
        <v>516.90543313700641</v>
      </c>
      <c r="E383" s="22"/>
      <c r="F383" s="5">
        <f t="array" ref="F383">IFERROR(INDEX(Data!$G$2:$G$1823,MATCH('Ratios - Total'!$C383,IF(Data!$A$2:$A$1823='Ratios - Total'!$A383,Data!$C$2:$C$1823,0),0))/INDEX(Data!$D$2:$D$1823,MATCH('Ratios - Total'!$C383,IF(Data!$A$2:$A$1823='Ratios - Total'!$A383,Data!$C$2:$C$1823,0),0)),"Missing Data")</f>
        <v>0</v>
      </c>
      <c r="G383" s="5"/>
      <c r="H383" s="5" t="str">
        <f t="array" ref="H383">IFERROR(INDEX(Data!$H$2:$H$1823,MATCH('Ratios - Total'!$C383,IF(Data!$A$2:$A$1823='Ratios - Total'!$A383,Data!$C$2:$C$1823,0),0))/INDEX(Data!$G$2:$G$1823,MATCH('Ratios - Total'!$C383,IF(Data!$A$2:$A$1823='Ratios - Total'!$A383,Data!$C$2:$C$1823,0),0)),"Missing Data")</f>
        <v>Missing Data</v>
      </c>
      <c r="I383" s="5">
        <f t="array" ref="I383">IFERROR(INDEX(Data!$G$2:$G$1823,MATCH('Ratios - Total'!$C383,IF(Data!$A$2:$A$1823='Ratios - Total'!$A383,Data!$C$2:$C$1823,0),0))/INDEX(Data!$D$2:$D$1823,MATCH('Ratios - Total'!$C383,IF(Data!$A$2:$A$1823='Ratios - Total'!$A383,Data!$C$2:$C$1823,0),0)),"Missing Data")</f>
        <v>0</v>
      </c>
      <c r="J383" s="22"/>
      <c r="K383" s="5">
        <f t="array" ref="K383">IFERROR(INDEX(Data!$E$2:$E$1823,MATCH('Ratios - Total'!$C383,IF(Data!$A$2:$A$1823='Ratios - Total'!$A383,Data!$C$2:$C$1823,0),0))/INDEX(Data!$D$2:$D$1823,MATCH('Ratios - Total'!$C383,IF(Data!$A$2:$A$1823='Ratios - Total'!$A383,Data!$C$2:$C$1823,0),0)),"Missing Data")</f>
        <v>0</v>
      </c>
      <c r="L383" s="5"/>
      <c r="M383" s="5" t="str">
        <f t="array" ref="M383">IFERROR(INDEX(Data!$F$2:$F$1823,MATCH('Ratios - Total'!$C383,IF(Data!$A$2:$A$1823='Ratios - Total'!$A383,Data!$C$2:$C$1823,0),0))/INDEX(Data!$E$2:$E$1823,MATCH('Ratios - Total'!$C383,IF(Data!$A$2:$A$1823='Ratios - Total'!$A383,Data!$C$2:$C$1823,0),0)),"Missing Data")</f>
        <v>Missing Data</v>
      </c>
      <c r="N383" s="5"/>
      <c r="O383" s="5" t="str">
        <f t="array" ref="O383">IFERROR(INDEX(Data!$G$2:$G$1823,MATCH('Ratios - Total'!$C383,IF(Data!$A$2:$A$1823='Ratios - Total'!$A383,Data!$C$2:$C$1823,0),0))/INDEX(Data!$F$2:$F$1823,MATCH('Ratios - Total'!$C383,IF(Data!$A$2:$A$1823='Ratios - Total'!$A383,Data!$C$2:$C$1823,0),0)),"Missing Data")</f>
        <v>Missing Data</v>
      </c>
      <c r="P383" s="5" t="str">
        <f t="array" ref="P383">IFERROR(INDEX(Data!$H$2:$H$1823,MATCH('Ratios - Total'!$C383,IF(Data!$A$2:$A$1823='Ratios - Total'!$A383,Data!$C$2:$C$1823,0),0))/INDEX(Data!$G$2:$G$1823,MATCH('Ratios - Total'!$C383,IF(Data!$A$2:$A$1823='Ratios - Total'!$A383,Data!$C$2:$C$1823,0),0)),"Missing Data")</f>
        <v>Missing Data</v>
      </c>
      <c r="Q383" s="5"/>
      <c r="R383" s="5" t="str">
        <f t="array" ref="R383">IFERROR(INDEX(Data!$L$2:$L$1823,MATCH('Ratios - Total'!$C383,IF(Data!$A$2:$A$1823='Ratios - Total'!$A383,Data!$C$2:$C$1823,0),0))/INDEX(Data!$G$2:$G$1823,MATCH('Ratios - Total'!$C383,IF(Data!$A$2:$A$1823='Ratios - Total'!$A383,Data!$C$2:$C$1823,0),0)),"Missing Data")</f>
        <v>Missing Data</v>
      </c>
      <c r="S383" s="5"/>
      <c r="T383" s="5">
        <f t="array" ref="T383">IFERROR(INDEX(Data!$H$2:$H$1823,MATCH('Ratios - Total'!$C383,IF(Data!$A$2:$A$1823='Ratios - Total'!$A383,Data!$C$2:$C$1823,0),0))/INDEX(Data!$L$2:$L$1823,MATCH('Ratios - Total'!$C383,IF(Data!$A$2:$A$1823='Ratios - Total'!$A383,Data!$C$2:$C$1823,0),0)),"Missing Data")</f>
        <v>25182.527207454317</v>
      </c>
      <c r="U383" s="5">
        <f t="array" ref="U383">IFERROR(INDEX(Data!$K$2:$K$1823,MATCH('Ratios - Total'!$C383,IF(Data!$A$2:$A$1823='Ratios - Total'!$A383,Data!$C$2:$C$1823,0),0))/INDEX(Data!$H$2:$H$1823,MATCH('Ratios - Total'!$C383,IF(Data!$A$2:$A$1823='Ratios - Total'!$A383,Data!$C$2:$C$1823,0),0)),"Missing Data")</f>
        <v>0.56189329171778735</v>
      </c>
      <c r="V383" s="5">
        <f t="array" ref="V383">IFERROR(INDEX(Data!$K$2:$K$1823,MATCH('Ratios - Total'!$C383,IF(Data!$A$2:$A$1823='Ratios - Total'!$A383,Data!$C$2:$C$1823,0),0))/INDEX(Data!$L$2:$L$1823,MATCH('Ratios - Total'!$C383,IF(Data!$A$2:$A$1823='Ratios - Total'!$A383,Data!$C$2:$C$1823,0),0)),"Missing Data")</f>
        <v>14149.893106369247</v>
      </c>
      <c r="W383" s="5">
        <f t="shared" si="6"/>
        <v>11032.63410108507</v>
      </c>
      <c r="X383" s="5" t="str">
        <f t="array" ref="X383">IFERROR(INDEX(Data!$K$2:$K$1823,MATCH('Ratios - Total'!$C383,IF(Data!$A$2:$A$1823='Ratios - Total'!$A383,Data!$C$2:$C$1823,0),0))/INDEX(Data!$G$2:$G$1823,MATCH('Ratios - Total'!$C383,IF(Data!$A$2:$A$1823='Ratios - Total'!$A383,Data!$C$2:$C$1823,0),0)),"Missing Data")</f>
        <v>Missing Data</v>
      </c>
    </row>
    <row r="384" spans="1:24" x14ac:dyDescent="0.25">
      <c r="A384" s="22" t="s">
        <v>38</v>
      </c>
      <c r="B384" s="22" t="s">
        <v>39</v>
      </c>
      <c r="C384" s="22">
        <v>1983</v>
      </c>
      <c r="D384" s="5">
        <f t="array" ref="D384">IFERROR(INDEX(Data!$H$2:$H$1823,MATCH('Ratios - Total'!$C384,IF(Data!$A$2:$A$1823='Ratios - Total'!$A384,Data!$C$2:$C$1823,0),0))/INDEX(Data!$D$2:$D$1823,MATCH('Ratios - Total'!$C384,IF(Data!$A$2:$A$1823='Ratios - Total'!$A384,Data!$C$2:$C$1823,0),0)),"Missing Data")</f>
        <v>400.17847652802067</v>
      </c>
      <c r="E384" s="22"/>
      <c r="F384" s="5">
        <f t="array" ref="F384">IFERROR(INDEX(Data!$G$2:$G$1823,MATCH('Ratios - Total'!$C384,IF(Data!$A$2:$A$1823='Ratios - Total'!$A384,Data!$C$2:$C$1823,0),0))/INDEX(Data!$D$2:$D$1823,MATCH('Ratios - Total'!$C384,IF(Data!$A$2:$A$1823='Ratios - Total'!$A384,Data!$C$2:$C$1823,0),0)),"Missing Data")</f>
        <v>0</v>
      </c>
      <c r="G384" s="5"/>
      <c r="H384" s="5" t="str">
        <f t="array" ref="H384">IFERROR(INDEX(Data!$H$2:$H$1823,MATCH('Ratios - Total'!$C384,IF(Data!$A$2:$A$1823='Ratios - Total'!$A384,Data!$C$2:$C$1823,0),0))/INDEX(Data!$G$2:$G$1823,MATCH('Ratios - Total'!$C384,IF(Data!$A$2:$A$1823='Ratios - Total'!$A384,Data!$C$2:$C$1823,0),0)),"Missing Data")</f>
        <v>Missing Data</v>
      </c>
      <c r="I384" s="5">
        <f t="array" ref="I384">IFERROR(INDEX(Data!$G$2:$G$1823,MATCH('Ratios - Total'!$C384,IF(Data!$A$2:$A$1823='Ratios - Total'!$A384,Data!$C$2:$C$1823,0),0))/INDEX(Data!$D$2:$D$1823,MATCH('Ratios - Total'!$C384,IF(Data!$A$2:$A$1823='Ratios - Total'!$A384,Data!$C$2:$C$1823,0),0)),"Missing Data")</f>
        <v>0</v>
      </c>
      <c r="J384" s="22"/>
      <c r="K384" s="5">
        <f t="array" ref="K384">IFERROR(INDEX(Data!$E$2:$E$1823,MATCH('Ratios - Total'!$C384,IF(Data!$A$2:$A$1823='Ratios - Total'!$A384,Data!$C$2:$C$1823,0),0))/INDEX(Data!$D$2:$D$1823,MATCH('Ratios - Total'!$C384,IF(Data!$A$2:$A$1823='Ratios - Total'!$A384,Data!$C$2:$C$1823,0),0)),"Missing Data")</f>
        <v>0</v>
      </c>
      <c r="L384" s="5"/>
      <c r="M384" s="5" t="str">
        <f t="array" ref="M384">IFERROR(INDEX(Data!$F$2:$F$1823,MATCH('Ratios - Total'!$C384,IF(Data!$A$2:$A$1823='Ratios - Total'!$A384,Data!$C$2:$C$1823,0),0))/INDEX(Data!$E$2:$E$1823,MATCH('Ratios - Total'!$C384,IF(Data!$A$2:$A$1823='Ratios - Total'!$A384,Data!$C$2:$C$1823,0),0)),"Missing Data")</f>
        <v>Missing Data</v>
      </c>
      <c r="N384" s="5"/>
      <c r="O384" s="5" t="str">
        <f t="array" ref="O384">IFERROR(INDEX(Data!$G$2:$G$1823,MATCH('Ratios - Total'!$C384,IF(Data!$A$2:$A$1823='Ratios - Total'!$A384,Data!$C$2:$C$1823,0),0))/INDEX(Data!$F$2:$F$1823,MATCH('Ratios - Total'!$C384,IF(Data!$A$2:$A$1823='Ratios - Total'!$A384,Data!$C$2:$C$1823,0),0)),"Missing Data")</f>
        <v>Missing Data</v>
      </c>
      <c r="P384" s="5" t="str">
        <f t="array" ref="P384">IFERROR(INDEX(Data!$H$2:$H$1823,MATCH('Ratios - Total'!$C384,IF(Data!$A$2:$A$1823='Ratios - Total'!$A384,Data!$C$2:$C$1823,0),0))/INDEX(Data!$G$2:$G$1823,MATCH('Ratios - Total'!$C384,IF(Data!$A$2:$A$1823='Ratios - Total'!$A384,Data!$C$2:$C$1823,0),0)),"Missing Data")</f>
        <v>Missing Data</v>
      </c>
      <c r="Q384" s="5"/>
      <c r="R384" s="5" t="str">
        <f t="array" ref="R384">IFERROR(INDEX(Data!$L$2:$L$1823,MATCH('Ratios - Total'!$C384,IF(Data!$A$2:$A$1823='Ratios - Total'!$A384,Data!$C$2:$C$1823,0),0))/INDEX(Data!$G$2:$G$1823,MATCH('Ratios - Total'!$C384,IF(Data!$A$2:$A$1823='Ratios - Total'!$A384,Data!$C$2:$C$1823,0),0)),"Missing Data")</f>
        <v>Missing Data</v>
      </c>
      <c r="S384" s="5"/>
      <c r="T384" s="5">
        <f t="array" ref="T384">IFERROR(INDEX(Data!$H$2:$H$1823,MATCH('Ratios - Total'!$C384,IF(Data!$A$2:$A$1823='Ratios - Total'!$A384,Data!$C$2:$C$1823,0),0))/INDEX(Data!$L$2:$L$1823,MATCH('Ratios - Total'!$C384,IF(Data!$A$2:$A$1823='Ratios - Total'!$A384,Data!$C$2:$C$1823,0),0)),"Missing Data")</f>
        <v>23709.018506045737</v>
      </c>
      <c r="U384" s="5">
        <f t="array" ref="U384">IFERROR(INDEX(Data!$K$2:$K$1823,MATCH('Ratios - Total'!$C384,IF(Data!$A$2:$A$1823='Ratios - Total'!$A384,Data!$C$2:$C$1823,0),0))/INDEX(Data!$H$2:$H$1823,MATCH('Ratios - Total'!$C384,IF(Data!$A$2:$A$1823='Ratios - Total'!$A384,Data!$C$2:$C$1823,0),0)),"Missing Data")</f>
        <v>0.58566861988021679</v>
      </c>
      <c r="V384" s="5">
        <f t="array" ref="V384">IFERROR(INDEX(Data!$K$2:$K$1823,MATCH('Ratios - Total'!$C384,IF(Data!$A$2:$A$1823='Ratios - Total'!$A384,Data!$C$2:$C$1823,0),0))/INDEX(Data!$L$2:$L$1823,MATCH('Ratios - Total'!$C384,IF(Data!$A$2:$A$1823='Ratios - Total'!$A384,Data!$C$2:$C$1823,0),0)),"Missing Data")</f>
        <v>13885.628147150326</v>
      </c>
      <c r="W384" s="5">
        <f t="shared" si="6"/>
        <v>9823.3903588954108</v>
      </c>
      <c r="X384" s="5" t="str">
        <f t="array" ref="X384">IFERROR(INDEX(Data!$K$2:$K$1823,MATCH('Ratios - Total'!$C384,IF(Data!$A$2:$A$1823='Ratios - Total'!$A384,Data!$C$2:$C$1823,0),0))/INDEX(Data!$G$2:$G$1823,MATCH('Ratios - Total'!$C384,IF(Data!$A$2:$A$1823='Ratios - Total'!$A384,Data!$C$2:$C$1823,0),0)),"Missing Data")</f>
        <v>Missing Data</v>
      </c>
    </row>
    <row r="385" spans="1:24" x14ac:dyDescent="0.25">
      <c r="A385" s="22" t="s">
        <v>40</v>
      </c>
      <c r="B385" s="22" t="s">
        <v>41</v>
      </c>
      <c r="C385" s="22">
        <v>1983</v>
      </c>
      <c r="D385" s="5">
        <f t="array" ref="D385">IFERROR(INDEX(Data!$H$2:$H$1823,MATCH('Ratios - Total'!$C385,IF(Data!$A$2:$A$1823='Ratios - Total'!$A385,Data!$C$2:$C$1823,0),0))/INDEX(Data!$D$2:$D$1823,MATCH('Ratios - Total'!$C385,IF(Data!$A$2:$A$1823='Ratios - Total'!$A385,Data!$C$2:$C$1823,0),0)),"Missing Data")</f>
        <v>470.93048751271527</v>
      </c>
      <c r="E385" s="22"/>
      <c r="F385" s="5">
        <f t="array" ref="F385">IFERROR(INDEX(Data!$G$2:$G$1823,MATCH('Ratios - Total'!$C385,IF(Data!$A$2:$A$1823='Ratios - Total'!$A385,Data!$C$2:$C$1823,0),0))/INDEX(Data!$D$2:$D$1823,MATCH('Ratios - Total'!$C385,IF(Data!$A$2:$A$1823='Ratios - Total'!$A385,Data!$C$2:$C$1823,0),0)),"Missing Data")</f>
        <v>0</v>
      </c>
      <c r="G385" s="5"/>
      <c r="H385" s="5" t="str">
        <f t="array" ref="H385">IFERROR(INDEX(Data!$H$2:$H$1823,MATCH('Ratios - Total'!$C385,IF(Data!$A$2:$A$1823='Ratios - Total'!$A385,Data!$C$2:$C$1823,0),0))/INDEX(Data!$G$2:$G$1823,MATCH('Ratios - Total'!$C385,IF(Data!$A$2:$A$1823='Ratios - Total'!$A385,Data!$C$2:$C$1823,0),0)),"Missing Data")</f>
        <v>Missing Data</v>
      </c>
      <c r="I385" s="5">
        <f t="array" ref="I385">IFERROR(INDEX(Data!$G$2:$G$1823,MATCH('Ratios - Total'!$C385,IF(Data!$A$2:$A$1823='Ratios - Total'!$A385,Data!$C$2:$C$1823,0),0))/INDEX(Data!$D$2:$D$1823,MATCH('Ratios - Total'!$C385,IF(Data!$A$2:$A$1823='Ratios - Total'!$A385,Data!$C$2:$C$1823,0),0)),"Missing Data")</f>
        <v>0</v>
      </c>
      <c r="J385" s="22"/>
      <c r="K385" s="5">
        <f t="array" ref="K385">IFERROR(INDEX(Data!$E$2:$E$1823,MATCH('Ratios - Total'!$C385,IF(Data!$A$2:$A$1823='Ratios - Total'!$A385,Data!$C$2:$C$1823,0),0))/INDEX(Data!$D$2:$D$1823,MATCH('Ratios - Total'!$C385,IF(Data!$A$2:$A$1823='Ratios - Total'!$A385,Data!$C$2:$C$1823,0),0)),"Missing Data")</f>
        <v>0</v>
      </c>
      <c r="L385" s="5"/>
      <c r="M385" s="5" t="str">
        <f t="array" ref="M385">IFERROR(INDEX(Data!$F$2:$F$1823,MATCH('Ratios - Total'!$C385,IF(Data!$A$2:$A$1823='Ratios - Total'!$A385,Data!$C$2:$C$1823,0),0))/INDEX(Data!$E$2:$E$1823,MATCH('Ratios - Total'!$C385,IF(Data!$A$2:$A$1823='Ratios - Total'!$A385,Data!$C$2:$C$1823,0),0)),"Missing Data")</f>
        <v>Missing Data</v>
      </c>
      <c r="N385" s="5"/>
      <c r="O385" s="5" t="str">
        <f t="array" ref="O385">IFERROR(INDEX(Data!$G$2:$G$1823,MATCH('Ratios - Total'!$C385,IF(Data!$A$2:$A$1823='Ratios - Total'!$A385,Data!$C$2:$C$1823,0),0))/INDEX(Data!$F$2:$F$1823,MATCH('Ratios - Total'!$C385,IF(Data!$A$2:$A$1823='Ratios - Total'!$A385,Data!$C$2:$C$1823,0),0)),"Missing Data")</f>
        <v>Missing Data</v>
      </c>
      <c r="P385" s="5" t="str">
        <f t="array" ref="P385">IFERROR(INDEX(Data!$H$2:$H$1823,MATCH('Ratios - Total'!$C385,IF(Data!$A$2:$A$1823='Ratios - Total'!$A385,Data!$C$2:$C$1823,0),0))/INDEX(Data!$G$2:$G$1823,MATCH('Ratios - Total'!$C385,IF(Data!$A$2:$A$1823='Ratios - Total'!$A385,Data!$C$2:$C$1823,0),0)),"Missing Data")</f>
        <v>Missing Data</v>
      </c>
      <c r="Q385" s="5"/>
      <c r="R385" s="5" t="str">
        <f t="array" ref="R385">IFERROR(INDEX(Data!$L$2:$L$1823,MATCH('Ratios - Total'!$C385,IF(Data!$A$2:$A$1823='Ratios - Total'!$A385,Data!$C$2:$C$1823,0),0))/INDEX(Data!$G$2:$G$1823,MATCH('Ratios - Total'!$C385,IF(Data!$A$2:$A$1823='Ratios - Total'!$A385,Data!$C$2:$C$1823,0),0)),"Missing Data")</f>
        <v>Missing Data</v>
      </c>
      <c r="S385" s="5"/>
      <c r="T385" s="5">
        <f t="array" ref="T385">IFERROR(INDEX(Data!$H$2:$H$1823,MATCH('Ratios - Total'!$C385,IF(Data!$A$2:$A$1823='Ratios - Total'!$A385,Data!$C$2:$C$1823,0),0))/INDEX(Data!$L$2:$L$1823,MATCH('Ratios - Total'!$C385,IF(Data!$A$2:$A$1823='Ratios - Total'!$A385,Data!$C$2:$C$1823,0),0)),"Missing Data")</f>
        <v>24708.27058837573</v>
      </c>
      <c r="U385" s="5">
        <f t="array" ref="U385">IFERROR(INDEX(Data!$K$2:$K$1823,MATCH('Ratios - Total'!$C385,IF(Data!$A$2:$A$1823='Ratios - Total'!$A385,Data!$C$2:$C$1823,0),0))/INDEX(Data!$H$2:$H$1823,MATCH('Ratios - Total'!$C385,IF(Data!$A$2:$A$1823='Ratios - Total'!$A385,Data!$C$2:$C$1823,0),0)),"Missing Data")</f>
        <v>0.55221399946966743</v>
      </c>
      <c r="V385" s="5">
        <f t="array" ref="V385">IFERROR(INDEX(Data!$K$2:$K$1823,MATCH('Ratios - Total'!$C385,IF(Data!$A$2:$A$1823='Ratios - Total'!$A385,Data!$C$2:$C$1823,0),0))/INDEX(Data!$L$2:$L$1823,MATCH('Ratios - Total'!$C385,IF(Data!$A$2:$A$1823='Ratios - Total'!$A385,Data!$C$2:$C$1823,0),0)),"Missing Data")</f>
        <v>13644.252921585714</v>
      </c>
      <c r="W385" s="5">
        <f t="shared" si="6"/>
        <v>11064.017666790016</v>
      </c>
      <c r="X385" s="5" t="str">
        <f t="array" ref="X385">IFERROR(INDEX(Data!$K$2:$K$1823,MATCH('Ratios - Total'!$C385,IF(Data!$A$2:$A$1823='Ratios - Total'!$A385,Data!$C$2:$C$1823,0),0))/INDEX(Data!$G$2:$G$1823,MATCH('Ratios - Total'!$C385,IF(Data!$A$2:$A$1823='Ratios - Total'!$A385,Data!$C$2:$C$1823,0),0)),"Missing Data")</f>
        <v>Missing Data</v>
      </c>
    </row>
    <row r="386" spans="1:24" x14ac:dyDescent="0.25">
      <c r="A386" s="22" t="s">
        <v>42</v>
      </c>
      <c r="B386" s="22" t="s">
        <v>43</v>
      </c>
      <c r="C386" s="22">
        <v>1983</v>
      </c>
      <c r="D386" s="5">
        <f t="array" ref="D386">IFERROR(INDEX(Data!$H$2:$H$1823,MATCH('Ratios - Total'!$C386,IF(Data!$A$2:$A$1823='Ratios - Total'!$A386,Data!$C$2:$C$1823,0),0))/INDEX(Data!$D$2:$D$1823,MATCH('Ratios - Total'!$C386,IF(Data!$A$2:$A$1823='Ratios - Total'!$A386,Data!$C$2:$C$1823,0),0)),"Missing Data")</f>
        <v>445.90625207464893</v>
      </c>
      <c r="E386" s="22"/>
      <c r="F386" s="5">
        <f t="array" ref="F386">IFERROR(INDEX(Data!$G$2:$G$1823,MATCH('Ratios - Total'!$C386,IF(Data!$A$2:$A$1823='Ratios - Total'!$A386,Data!$C$2:$C$1823,0),0))/INDEX(Data!$D$2:$D$1823,MATCH('Ratios - Total'!$C386,IF(Data!$A$2:$A$1823='Ratios - Total'!$A386,Data!$C$2:$C$1823,0),0)),"Missing Data")</f>
        <v>0</v>
      </c>
      <c r="G386" s="5"/>
      <c r="H386" s="5" t="str">
        <f t="array" ref="H386">IFERROR(INDEX(Data!$H$2:$H$1823,MATCH('Ratios - Total'!$C386,IF(Data!$A$2:$A$1823='Ratios - Total'!$A386,Data!$C$2:$C$1823,0),0))/INDEX(Data!$G$2:$G$1823,MATCH('Ratios - Total'!$C386,IF(Data!$A$2:$A$1823='Ratios - Total'!$A386,Data!$C$2:$C$1823,0),0)),"Missing Data")</f>
        <v>Missing Data</v>
      </c>
      <c r="I386" s="5">
        <f t="array" ref="I386">IFERROR(INDEX(Data!$G$2:$G$1823,MATCH('Ratios - Total'!$C386,IF(Data!$A$2:$A$1823='Ratios - Total'!$A386,Data!$C$2:$C$1823,0),0))/INDEX(Data!$D$2:$D$1823,MATCH('Ratios - Total'!$C386,IF(Data!$A$2:$A$1823='Ratios - Total'!$A386,Data!$C$2:$C$1823,0),0)),"Missing Data")</f>
        <v>0</v>
      </c>
      <c r="J386" s="22"/>
      <c r="K386" s="5">
        <f t="array" ref="K386">IFERROR(INDEX(Data!$E$2:$E$1823,MATCH('Ratios - Total'!$C386,IF(Data!$A$2:$A$1823='Ratios - Total'!$A386,Data!$C$2:$C$1823,0),0))/INDEX(Data!$D$2:$D$1823,MATCH('Ratios - Total'!$C386,IF(Data!$A$2:$A$1823='Ratios - Total'!$A386,Data!$C$2:$C$1823,0),0)),"Missing Data")</f>
        <v>0</v>
      </c>
      <c r="L386" s="5"/>
      <c r="M386" s="5" t="str">
        <f t="array" ref="M386">IFERROR(INDEX(Data!$F$2:$F$1823,MATCH('Ratios - Total'!$C386,IF(Data!$A$2:$A$1823='Ratios - Total'!$A386,Data!$C$2:$C$1823,0),0))/INDEX(Data!$E$2:$E$1823,MATCH('Ratios - Total'!$C386,IF(Data!$A$2:$A$1823='Ratios - Total'!$A386,Data!$C$2:$C$1823,0),0)),"Missing Data")</f>
        <v>Missing Data</v>
      </c>
      <c r="N386" s="5"/>
      <c r="O386" s="5" t="str">
        <f t="array" ref="O386">IFERROR(INDEX(Data!$G$2:$G$1823,MATCH('Ratios - Total'!$C386,IF(Data!$A$2:$A$1823='Ratios - Total'!$A386,Data!$C$2:$C$1823,0),0))/INDEX(Data!$F$2:$F$1823,MATCH('Ratios - Total'!$C386,IF(Data!$A$2:$A$1823='Ratios - Total'!$A386,Data!$C$2:$C$1823,0),0)),"Missing Data")</f>
        <v>Missing Data</v>
      </c>
      <c r="P386" s="5" t="str">
        <f t="array" ref="P386">IFERROR(INDEX(Data!$H$2:$H$1823,MATCH('Ratios - Total'!$C386,IF(Data!$A$2:$A$1823='Ratios - Total'!$A386,Data!$C$2:$C$1823,0),0))/INDEX(Data!$G$2:$G$1823,MATCH('Ratios - Total'!$C386,IF(Data!$A$2:$A$1823='Ratios - Total'!$A386,Data!$C$2:$C$1823,0),0)),"Missing Data")</f>
        <v>Missing Data</v>
      </c>
      <c r="Q386" s="5"/>
      <c r="R386" s="5" t="str">
        <f t="array" ref="R386">IFERROR(INDEX(Data!$L$2:$L$1823,MATCH('Ratios - Total'!$C386,IF(Data!$A$2:$A$1823='Ratios - Total'!$A386,Data!$C$2:$C$1823,0),0))/INDEX(Data!$G$2:$G$1823,MATCH('Ratios - Total'!$C386,IF(Data!$A$2:$A$1823='Ratios - Total'!$A386,Data!$C$2:$C$1823,0),0)),"Missing Data")</f>
        <v>Missing Data</v>
      </c>
      <c r="S386" s="5"/>
      <c r="T386" s="5">
        <f t="array" ref="T386">IFERROR(INDEX(Data!$H$2:$H$1823,MATCH('Ratios - Total'!$C386,IF(Data!$A$2:$A$1823='Ratios - Total'!$A386,Data!$C$2:$C$1823,0),0))/INDEX(Data!$L$2:$L$1823,MATCH('Ratios - Total'!$C386,IF(Data!$A$2:$A$1823='Ratios - Total'!$A386,Data!$C$2:$C$1823,0),0)),"Missing Data")</f>
        <v>21991.254178872998</v>
      </c>
      <c r="U386" s="5">
        <f t="array" ref="U386">IFERROR(INDEX(Data!$K$2:$K$1823,MATCH('Ratios - Total'!$C386,IF(Data!$A$2:$A$1823='Ratios - Total'!$A386,Data!$C$2:$C$1823,0),0))/INDEX(Data!$H$2:$H$1823,MATCH('Ratios - Total'!$C386,IF(Data!$A$2:$A$1823='Ratios - Total'!$A386,Data!$C$2:$C$1823,0),0)),"Missing Data")</f>
        <v>0.57820284923945764</v>
      </c>
      <c r="V386" s="5">
        <f t="array" ref="V386">IFERROR(INDEX(Data!$K$2:$K$1823,MATCH('Ratios - Total'!$C386,IF(Data!$A$2:$A$1823='Ratios - Total'!$A386,Data!$C$2:$C$1823,0),0))/INDEX(Data!$L$2:$L$1823,MATCH('Ratios - Total'!$C386,IF(Data!$A$2:$A$1823='Ratios - Total'!$A386,Data!$C$2:$C$1823,0),0)),"Missing Data")</f>
        <v>12715.405824573496</v>
      </c>
      <c r="W386" s="5">
        <f t="shared" si="6"/>
        <v>9275.8483542995018</v>
      </c>
      <c r="X386" s="5" t="str">
        <f t="array" ref="X386">IFERROR(INDEX(Data!$K$2:$K$1823,MATCH('Ratios - Total'!$C386,IF(Data!$A$2:$A$1823='Ratios - Total'!$A386,Data!$C$2:$C$1823,0),0))/INDEX(Data!$G$2:$G$1823,MATCH('Ratios - Total'!$C386,IF(Data!$A$2:$A$1823='Ratios - Total'!$A386,Data!$C$2:$C$1823,0),0)),"Missing Data")</f>
        <v>Missing Data</v>
      </c>
    </row>
    <row r="387" spans="1:24" x14ac:dyDescent="0.25">
      <c r="A387" s="22" t="s">
        <v>44</v>
      </c>
      <c r="B387" s="22" t="s">
        <v>45</v>
      </c>
      <c r="C387" s="22">
        <v>1983</v>
      </c>
      <c r="D387" s="5">
        <f t="array" ref="D387">IFERROR(INDEX(Data!$H$2:$H$1823,MATCH('Ratios - Total'!$C387,IF(Data!$A$2:$A$1823='Ratios - Total'!$A387,Data!$C$2:$C$1823,0),0))/INDEX(Data!$D$2:$D$1823,MATCH('Ratios - Total'!$C387,IF(Data!$A$2:$A$1823='Ratios - Total'!$A387,Data!$C$2:$C$1823,0),0)),"Missing Data")</f>
        <v>522.96496186588126</v>
      </c>
      <c r="E387" s="22"/>
      <c r="F387" s="5">
        <f t="array" ref="F387">IFERROR(INDEX(Data!$G$2:$G$1823,MATCH('Ratios - Total'!$C387,IF(Data!$A$2:$A$1823='Ratios - Total'!$A387,Data!$C$2:$C$1823,0),0))/INDEX(Data!$D$2:$D$1823,MATCH('Ratios - Total'!$C387,IF(Data!$A$2:$A$1823='Ratios - Total'!$A387,Data!$C$2:$C$1823,0),0)),"Missing Data")</f>
        <v>0</v>
      </c>
      <c r="G387" s="5"/>
      <c r="H387" s="5" t="str">
        <f t="array" ref="H387">IFERROR(INDEX(Data!$H$2:$H$1823,MATCH('Ratios - Total'!$C387,IF(Data!$A$2:$A$1823='Ratios - Total'!$A387,Data!$C$2:$C$1823,0),0))/INDEX(Data!$G$2:$G$1823,MATCH('Ratios - Total'!$C387,IF(Data!$A$2:$A$1823='Ratios - Total'!$A387,Data!$C$2:$C$1823,0),0)),"Missing Data")</f>
        <v>Missing Data</v>
      </c>
      <c r="I387" s="5">
        <f t="array" ref="I387">IFERROR(INDEX(Data!$G$2:$G$1823,MATCH('Ratios - Total'!$C387,IF(Data!$A$2:$A$1823='Ratios - Total'!$A387,Data!$C$2:$C$1823,0),0))/INDEX(Data!$D$2:$D$1823,MATCH('Ratios - Total'!$C387,IF(Data!$A$2:$A$1823='Ratios - Total'!$A387,Data!$C$2:$C$1823,0),0)),"Missing Data")</f>
        <v>0</v>
      </c>
      <c r="J387" s="22"/>
      <c r="K387" s="5">
        <f t="array" ref="K387">IFERROR(INDEX(Data!$E$2:$E$1823,MATCH('Ratios - Total'!$C387,IF(Data!$A$2:$A$1823='Ratios - Total'!$A387,Data!$C$2:$C$1823,0),0))/INDEX(Data!$D$2:$D$1823,MATCH('Ratios - Total'!$C387,IF(Data!$A$2:$A$1823='Ratios - Total'!$A387,Data!$C$2:$C$1823,0),0)),"Missing Data")</f>
        <v>0</v>
      </c>
      <c r="L387" s="5"/>
      <c r="M387" s="5" t="str">
        <f t="array" ref="M387">IFERROR(INDEX(Data!$F$2:$F$1823,MATCH('Ratios - Total'!$C387,IF(Data!$A$2:$A$1823='Ratios - Total'!$A387,Data!$C$2:$C$1823,0),0))/INDEX(Data!$E$2:$E$1823,MATCH('Ratios - Total'!$C387,IF(Data!$A$2:$A$1823='Ratios - Total'!$A387,Data!$C$2:$C$1823,0),0)),"Missing Data")</f>
        <v>Missing Data</v>
      </c>
      <c r="N387" s="5"/>
      <c r="O387" s="5" t="str">
        <f t="array" ref="O387">IFERROR(INDEX(Data!$G$2:$G$1823,MATCH('Ratios - Total'!$C387,IF(Data!$A$2:$A$1823='Ratios - Total'!$A387,Data!$C$2:$C$1823,0),0))/INDEX(Data!$F$2:$F$1823,MATCH('Ratios - Total'!$C387,IF(Data!$A$2:$A$1823='Ratios - Total'!$A387,Data!$C$2:$C$1823,0),0)),"Missing Data")</f>
        <v>Missing Data</v>
      </c>
      <c r="P387" s="5" t="str">
        <f t="array" ref="P387">IFERROR(INDEX(Data!$H$2:$H$1823,MATCH('Ratios - Total'!$C387,IF(Data!$A$2:$A$1823='Ratios - Total'!$A387,Data!$C$2:$C$1823,0),0))/INDEX(Data!$G$2:$G$1823,MATCH('Ratios - Total'!$C387,IF(Data!$A$2:$A$1823='Ratios - Total'!$A387,Data!$C$2:$C$1823,0),0)),"Missing Data")</f>
        <v>Missing Data</v>
      </c>
      <c r="Q387" s="5"/>
      <c r="R387" s="5" t="str">
        <f t="array" ref="R387">IFERROR(INDEX(Data!$L$2:$L$1823,MATCH('Ratios - Total'!$C387,IF(Data!$A$2:$A$1823='Ratios - Total'!$A387,Data!$C$2:$C$1823,0),0))/INDEX(Data!$G$2:$G$1823,MATCH('Ratios - Total'!$C387,IF(Data!$A$2:$A$1823='Ratios - Total'!$A387,Data!$C$2:$C$1823,0),0)),"Missing Data")</f>
        <v>Missing Data</v>
      </c>
      <c r="S387" s="5"/>
      <c r="T387" s="5">
        <f t="array" ref="T387">IFERROR(INDEX(Data!$H$2:$H$1823,MATCH('Ratios - Total'!$C387,IF(Data!$A$2:$A$1823='Ratios - Total'!$A387,Data!$C$2:$C$1823,0),0))/INDEX(Data!$L$2:$L$1823,MATCH('Ratios - Total'!$C387,IF(Data!$A$2:$A$1823='Ratios - Total'!$A387,Data!$C$2:$C$1823,0),0)),"Missing Data")</f>
        <v>31492.592681530707</v>
      </c>
      <c r="U387" s="5">
        <f t="array" ref="U387">IFERROR(INDEX(Data!$K$2:$K$1823,MATCH('Ratios - Total'!$C387,IF(Data!$A$2:$A$1823='Ratios - Total'!$A387,Data!$C$2:$C$1823,0),0))/INDEX(Data!$H$2:$H$1823,MATCH('Ratios - Total'!$C387,IF(Data!$A$2:$A$1823='Ratios - Total'!$A387,Data!$C$2:$C$1823,0),0)),"Missing Data")</f>
        <v>0.63906869686858148</v>
      </c>
      <c r="V387" s="5">
        <f t="array" ref="V387">IFERROR(INDEX(Data!$K$2:$K$1823,MATCH('Ratios - Total'!$C387,IF(Data!$A$2:$A$1823='Ratios - Total'!$A387,Data!$C$2:$C$1823,0),0))/INDEX(Data!$L$2:$L$1823,MATCH('Ratios - Total'!$C387,IF(Data!$A$2:$A$1823='Ratios - Total'!$A387,Data!$C$2:$C$1823,0),0)),"Missing Data")</f>
        <v>20125.930165998856</v>
      </c>
      <c r="W387" s="5">
        <f t="shared" si="6"/>
        <v>11366.662515531851</v>
      </c>
      <c r="X387" s="5" t="str">
        <f t="array" ref="X387">IFERROR(INDEX(Data!$K$2:$K$1823,MATCH('Ratios - Total'!$C387,IF(Data!$A$2:$A$1823='Ratios - Total'!$A387,Data!$C$2:$C$1823,0),0))/INDEX(Data!$G$2:$G$1823,MATCH('Ratios - Total'!$C387,IF(Data!$A$2:$A$1823='Ratios - Total'!$A387,Data!$C$2:$C$1823,0),0)),"Missing Data")</f>
        <v>Missing Data</v>
      </c>
    </row>
    <row r="388" spans="1:24" x14ac:dyDescent="0.25">
      <c r="A388" s="22" t="s">
        <v>46</v>
      </c>
      <c r="B388" s="22" t="s">
        <v>47</v>
      </c>
      <c r="C388" s="22">
        <v>1983</v>
      </c>
      <c r="D388" s="5">
        <f t="array" ref="D388">IFERROR(INDEX(Data!$H$2:$H$1823,MATCH('Ratios - Total'!$C388,IF(Data!$A$2:$A$1823='Ratios - Total'!$A388,Data!$C$2:$C$1823,0),0))/INDEX(Data!$D$2:$D$1823,MATCH('Ratios - Total'!$C388,IF(Data!$A$2:$A$1823='Ratios - Total'!$A388,Data!$C$2:$C$1823,0),0)),"Missing Data")</f>
        <v>483.62911160713901</v>
      </c>
      <c r="E388" s="22"/>
      <c r="F388" s="5">
        <f t="array" ref="F388">IFERROR(INDEX(Data!$G$2:$G$1823,MATCH('Ratios - Total'!$C388,IF(Data!$A$2:$A$1823='Ratios - Total'!$A388,Data!$C$2:$C$1823,0),0))/INDEX(Data!$D$2:$D$1823,MATCH('Ratios - Total'!$C388,IF(Data!$A$2:$A$1823='Ratios - Total'!$A388,Data!$C$2:$C$1823,0),0)),"Missing Data")</f>
        <v>0</v>
      </c>
      <c r="G388" s="5"/>
      <c r="H388" s="5" t="str">
        <f t="array" ref="H388">IFERROR(INDEX(Data!$H$2:$H$1823,MATCH('Ratios - Total'!$C388,IF(Data!$A$2:$A$1823='Ratios - Total'!$A388,Data!$C$2:$C$1823,0),0))/INDEX(Data!$G$2:$G$1823,MATCH('Ratios - Total'!$C388,IF(Data!$A$2:$A$1823='Ratios - Total'!$A388,Data!$C$2:$C$1823,0),0)),"Missing Data")</f>
        <v>Missing Data</v>
      </c>
      <c r="I388" s="5">
        <f t="array" ref="I388">IFERROR(INDEX(Data!$G$2:$G$1823,MATCH('Ratios - Total'!$C388,IF(Data!$A$2:$A$1823='Ratios - Total'!$A388,Data!$C$2:$C$1823,0),0))/INDEX(Data!$D$2:$D$1823,MATCH('Ratios - Total'!$C388,IF(Data!$A$2:$A$1823='Ratios - Total'!$A388,Data!$C$2:$C$1823,0),0)),"Missing Data")</f>
        <v>0</v>
      </c>
      <c r="J388" s="22"/>
      <c r="K388" s="5">
        <f t="array" ref="K388">IFERROR(INDEX(Data!$E$2:$E$1823,MATCH('Ratios - Total'!$C388,IF(Data!$A$2:$A$1823='Ratios - Total'!$A388,Data!$C$2:$C$1823,0),0))/INDEX(Data!$D$2:$D$1823,MATCH('Ratios - Total'!$C388,IF(Data!$A$2:$A$1823='Ratios - Total'!$A388,Data!$C$2:$C$1823,0),0)),"Missing Data")</f>
        <v>0</v>
      </c>
      <c r="L388" s="5"/>
      <c r="M388" s="5" t="str">
        <f t="array" ref="M388">IFERROR(INDEX(Data!$F$2:$F$1823,MATCH('Ratios - Total'!$C388,IF(Data!$A$2:$A$1823='Ratios - Total'!$A388,Data!$C$2:$C$1823,0),0))/INDEX(Data!$E$2:$E$1823,MATCH('Ratios - Total'!$C388,IF(Data!$A$2:$A$1823='Ratios - Total'!$A388,Data!$C$2:$C$1823,0),0)),"Missing Data")</f>
        <v>Missing Data</v>
      </c>
      <c r="N388" s="5"/>
      <c r="O388" s="5" t="str">
        <f t="array" ref="O388">IFERROR(INDEX(Data!$G$2:$G$1823,MATCH('Ratios - Total'!$C388,IF(Data!$A$2:$A$1823='Ratios - Total'!$A388,Data!$C$2:$C$1823,0),0))/INDEX(Data!$F$2:$F$1823,MATCH('Ratios - Total'!$C388,IF(Data!$A$2:$A$1823='Ratios - Total'!$A388,Data!$C$2:$C$1823,0),0)),"Missing Data")</f>
        <v>Missing Data</v>
      </c>
      <c r="P388" s="5" t="str">
        <f t="array" ref="P388">IFERROR(INDEX(Data!$H$2:$H$1823,MATCH('Ratios - Total'!$C388,IF(Data!$A$2:$A$1823='Ratios - Total'!$A388,Data!$C$2:$C$1823,0),0))/INDEX(Data!$G$2:$G$1823,MATCH('Ratios - Total'!$C388,IF(Data!$A$2:$A$1823='Ratios - Total'!$A388,Data!$C$2:$C$1823,0),0)),"Missing Data")</f>
        <v>Missing Data</v>
      </c>
      <c r="Q388" s="5"/>
      <c r="R388" s="5" t="str">
        <f t="array" ref="R388">IFERROR(INDEX(Data!$L$2:$L$1823,MATCH('Ratios - Total'!$C388,IF(Data!$A$2:$A$1823='Ratios - Total'!$A388,Data!$C$2:$C$1823,0),0))/INDEX(Data!$G$2:$G$1823,MATCH('Ratios - Total'!$C388,IF(Data!$A$2:$A$1823='Ratios - Total'!$A388,Data!$C$2:$C$1823,0),0)),"Missing Data")</f>
        <v>Missing Data</v>
      </c>
      <c r="S388" s="5"/>
      <c r="T388" s="5">
        <f t="array" ref="T388">IFERROR(INDEX(Data!$H$2:$H$1823,MATCH('Ratios - Total'!$C388,IF(Data!$A$2:$A$1823='Ratios - Total'!$A388,Data!$C$2:$C$1823,0),0))/INDEX(Data!$L$2:$L$1823,MATCH('Ratios - Total'!$C388,IF(Data!$A$2:$A$1823='Ratios - Total'!$A388,Data!$C$2:$C$1823,0),0)),"Missing Data")</f>
        <v>28714.946230394366</v>
      </c>
      <c r="U388" s="5">
        <f t="array" ref="U388">IFERROR(INDEX(Data!$K$2:$K$1823,MATCH('Ratios - Total'!$C388,IF(Data!$A$2:$A$1823='Ratios - Total'!$A388,Data!$C$2:$C$1823,0),0))/INDEX(Data!$H$2:$H$1823,MATCH('Ratios - Total'!$C388,IF(Data!$A$2:$A$1823='Ratios - Total'!$A388,Data!$C$2:$C$1823,0),0)),"Missing Data")</f>
        <v>0.61664432218477783</v>
      </c>
      <c r="V388" s="5">
        <f t="array" ref="V388">IFERROR(INDEX(Data!$K$2:$K$1823,MATCH('Ratios - Total'!$C388,IF(Data!$A$2:$A$1823='Ratios - Total'!$A388,Data!$C$2:$C$1823,0),0))/INDEX(Data!$L$2:$L$1823,MATCH('Ratios - Total'!$C388,IF(Data!$A$2:$A$1823='Ratios - Total'!$A388,Data!$C$2:$C$1823,0),0)),"Missing Data")</f>
        <v>17706.908554813876</v>
      </c>
      <c r="W388" s="5">
        <f t="shared" si="6"/>
        <v>11008.03767558049</v>
      </c>
      <c r="X388" s="5" t="str">
        <f t="array" ref="X388">IFERROR(INDEX(Data!$K$2:$K$1823,MATCH('Ratios - Total'!$C388,IF(Data!$A$2:$A$1823='Ratios - Total'!$A388,Data!$C$2:$C$1823,0),0))/INDEX(Data!$G$2:$G$1823,MATCH('Ratios - Total'!$C388,IF(Data!$A$2:$A$1823='Ratios - Total'!$A388,Data!$C$2:$C$1823,0),0)),"Missing Data")</f>
        <v>Missing Data</v>
      </c>
    </row>
    <row r="389" spans="1:24" x14ac:dyDescent="0.25">
      <c r="A389" s="22" t="s">
        <v>48</v>
      </c>
      <c r="B389" s="22" t="s">
        <v>49</v>
      </c>
      <c r="C389" s="22">
        <v>1983</v>
      </c>
      <c r="D389" s="5">
        <f t="array" ref="D389">IFERROR(INDEX(Data!$H$2:$H$1823,MATCH('Ratios - Total'!$C389,IF(Data!$A$2:$A$1823='Ratios - Total'!$A389,Data!$C$2:$C$1823,0),0))/INDEX(Data!$D$2:$D$1823,MATCH('Ratios - Total'!$C389,IF(Data!$A$2:$A$1823='Ratios - Total'!$A389,Data!$C$2:$C$1823,0),0)),"Missing Data")</f>
        <v>542.03545715825476</v>
      </c>
      <c r="E389" s="22"/>
      <c r="F389" s="5">
        <f t="array" ref="F389">IFERROR(INDEX(Data!$G$2:$G$1823,MATCH('Ratios - Total'!$C389,IF(Data!$A$2:$A$1823='Ratios - Total'!$A389,Data!$C$2:$C$1823,0),0))/INDEX(Data!$D$2:$D$1823,MATCH('Ratios - Total'!$C389,IF(Data!$A$2:$A$1823='Ratios - Total'!$A389,Data!$C$2:$C$1823,0),0)),"Missing Data")</f>
        <v>0</v>
      </c>
      <c r="G389" s="5"/>
      <c r="H389" s="5" t="str">
        <f t="array" ref="H389">IFERROR(INDEX(Data!$H$2:$H$1823,MATCH('Ratios - Total'!$C389,IF(Data!$A$2:$A$1823='Ratios - Total'!$A389,Data!$C$2:$C$1823,0),0))/INDEX(Data!$G$2:$G$1823,MATCH('Ratios - Total'!$C389,IF(Data!$A$2:$A$1823='Ratios - Total'!$A389,Data!$C$2:$C$1823,0),0)),"Missing Data")</f>
        <v>Missing Data</v>
      </c>
      <c r="I389" s="5">
        <f t="array" ref="I389">IFERROR(INDEX(Data!$G$2:$G$1823,MATCH('Ratios - Total'!$C389,IF(Data!$A$2:$A$1823='Ratios - Total'!$A389,Data!$C$2:$C$1823,0),0))/INDEX(Data!$D$2:$D$1823,MATCH('Ratios - Total'!$C389,IF(Data!$A$2:$A$1823='Ratios - Total'!$A389,Data!$C$2:$C$1823,0),0)),"Missing Data")</f>
        <v>0</v>
      </c>
      <c r="J389" s="22"/>
      <c r="K389" s="5">
        <f t="array" ref="K389">IFERROR(INDEX(Data!$E$2:$E$1823,MATCH('Ratios - Total'!$C389,IF(Data!$A$2:$A$1823='Ratios - Total'!$A389,Data!$C$2:$C$1823,0),0))/INDEX(Data!$D$2:$D$1823,MATCH('Ratios - Total'!$C389,IF(Data!$A$2:$A$1823='Ratios - Total'!$A389,Data!$C$2:$C$1823,0),0)),"Missing Data")</f>
        <v>0</v>
      </c>
      <c r="L389" s="5"/>
      <c r="M389" s="5" t="str">
        <f t="array" ref="M389">IFERROR(INDEX(Data!$F$2:$F$1823,MATCH('Ratios - Total'!$C389,IF(Data!$A$2:$A$1823='Ratios - Total'!$A389,Data!$C$2:$C$1823,0),0))/INDEX(Data!$E$2:$E$1823,MATCH('Ratios - Total'!$C389,IF(Data!$A$2:$A$1823='Ratios - Total'!$A389,Data!$C$2:$C$1823,0),0)),"Missing Data")</f>
        <v>Missing Data</v>
      </c>
      <c r="N389" s="5"/>
      <c r="O389" s="5" t="str">
        <f t="array" ref="O389">IFERROR(INDEX(Data!$G$2:$G$1823,MATCH('Ratios - Total'!$C389,IF(Data!$A$2:$A$1823='Ratios - Total'!$A389,Data!$C$2:$C$1823,0),0))/INDEX(Data!$F$2:$F$1823,MATCH('Ratios - Total'!$C389,IF(Data!$A$2:$A$1823='Ratios - Total'!$A389,Data!$C$2:$C$1823,0),0)),"Missing Data")</f>
        <v>Missing Data</v>
      </c>
      <c r="P389" s="5" t="str">
        <f t="array" ref="P389">IFERROR(INDEX(Data!$H$2:$H$1823,MATCH('Ratios - Total'!$C389,IF(Data!$A$2:$A$1823='Ratios - Total'!$A389,Data!$C$2:$C$1823,0),0))/INDEX(Data!$G$2:$G$1823,MATCH('Ratios - Total'!$C389,IF(Data!$A$2:$A$1823='Ratios - Total'!$A389,Data!$C$2:$C$1823,0),0)),"Missing Data")</f>
        <v>Missing Data</v>
      </c>
      <c r="Q389" s="5"/>
      <c r="R389" s="5" t="str">
        <f t="array" ref="R389">IFERROR(INDEX(Data!$L$2:$L$1823,MATCH('Ratios - Total'!$C389,IF(Data!$A$2:$A$1823='Ratios - Total'!$A389,Data!$C$2:$C$1823,0),0))/INDEX(Data!$G$2:$G$1823,MATCH('Ratios - Total'!$C389,IF(Data!$A$2:$A$1823='Ratios - Total'!$A389,Data!$C$2:$C$1823,0),0)),"Missing Data")</f>
        <v>Missing Data</v>
      </c>
      <c r="S389" s="5"/>
      <c r="T389" s="5">
        <f t="array" ref="T389">IFERROR(INDEX(Data!$H$2:$H$1823,MATCH('Ratios - Total'!$C389,IF(Data!$A$2:$A$1823='Ratios - Total'!$A389,Data!$C$2:$C$1823,0),0))/INDEX(Data!$L$2:$L$1823,MATCH('Ratios - Total'!$C389,IF(Data!$A$2:$A$1823='Ratios - Total'!$A389,Data!$C$2:$C$1823,0),0)),"Missing Data")</f>
        <v>32336.225025220388</v>
      </c>
      <c r="U389" s="5">
        <f t="array" ref="U389">IFERROR(INDEX(Data!$K$2:$K$1823,MATCH('Ratios - Total'!$C389,IF(Data!$A$2:$A$1823='Ratios - Total'!$A389,Data!$C$2:$C$1823,0),0))/INDEX(Data!$H$2:$H$1823,MATCH('Ratios - Total'!$C389,IF(Data!$A$2:$A$1823='Ratios - Total'!$A389,Data!$C$2:$C$1823,0),0)),"Missing Data")</f>
        <v>0.64925456225916844</v>
      </c>
      <c r="V389" s="5">
        <f t="array" ref="V389">IFERROR(INDEX(Data!$K$2:$K$1823,MATCH('Ratios - Total'!$C389,IF(Data!$A$2:$A$1823='Ratios - Total'!$A389,Data!$C$2:$C$1823,0),0))/INDEX(Data!$L$2:$L$1823,MATCH('Ratios - Total'!$C389,IF(Data!$A$2:$A$1823='Ratios - Total'!$A389,Data!$C$2:$C$1823,0),0)),"Missing Data")</f>
        <v>20994.441623863433</v>
      </c>
      <c r="W389" s="5">
        <f t="shared" si="6"/>
        <v>11341.783401356955</v>
      </c>
      <c r="X389" s="5" t="str">
        <f t="array" ref="X389">IFERROR(INDEX(Data!$K$2:$K$1823,MATCH('Ratios - Total'!$C389,IF(Data!$A$2:$A$1823='Ratios - Total'!$A389,Data!$C$2:$C$1823,0),0))/INDEX(Data!$G$2:$G$1823,MATCH('Ratios - Total'!$C389,IF(Data!$A$2:$A$1823='Ratios - Total'!$A389,Data!$C$2:$C$1823,0),0)),"Missing Data")</f>
        <v>Missing Data</v>
      </c>
    </row>
    <row r="390" spans="1:24" x14ac:dyDescent="0.25">
      <c r="A390" s="22" t="s">
        <v>50</v>
      </c>
      <c r="B390" s="22" t="s">
        <v>51</v>
      </c>
      <c r="C390" s="22">
        <v>1983</v>
      </c>
      <c r="D390" s="5">
        <f t="array" ref="D390">IFERROR(INDEX(Data!$H$2:$H$1823,MATCH('Ratios - Total'!$C390,IF(Data!$A$2:$A$1823='Ratios - Total'!$A390,Data!$C$2:$C$1823,0),0))/INDEX(Data!$D$2:$D$1823,MATCH('Ratios - Total'!$C390,IF(Data!$A$2:$A$1823='Ratios - Total'!$A390,Data!$C$2:$C$1823,0),0)),"Missing Data")</f>
        <v>595.93188678962815</v>
      </c>
      <c r="E390" s="22"/>
      <c r="F390" s="5">
        <f t="array" ref="F390">IFERROR(INDEX(Data!$G$2:$G$1823,MATCH('Ratios - Total'!$C390,IF(Data!$A$2:$A$1823='Ratios - Total'!$A390,Data!$C$2:$C$1823,0),0))/INDEX(Data!$D$2:$D$1823,MATCH('Ratios - Total'!$C390,IF(Data!$A$2:$A$1823='Ratios - Total'!$A390,Data!$C$2:$C$1823,0),0)),"Missing Data")</f>
        <v>0</v>
      </c>
      <c r="G390" s="5"/>
      <c r="H390" s="5" t="str">
        <f t="array" ref="H390">IFERROR(INDEX(Data!$H$2:$H$1823,MATCH('Ratios - Total'!$C390,IF(Data!$A$2:$A$1823='Ratios - Total'!$A390,Data!$C$2:$C$1823,0),0))/INDEX(Data!$G$2:$G$1823,MATCH('Ratios - Total'!$C390,IF(Data!$A$2:$A$1823='Ratios - Total'!$A390,Data!$C$2:$C$1823,0),0)),"Missing Data")</f>
        <v>Missing Data</v>
      </c>
      <c r="I390" s="5">
        <f t="array" ref="I390">IFERROR(INDEX(Data!$G$2:$G$1823,MATCH('Ratios - Total'!$C390,IF(Data!$A$2:$A$1823='Ratios - Total'!$A390,Data!$C$2:$C$1823,0),0))/INDEX(Data!$D$2:$D$1823,MATCH('Ratios - Total'!$C390,IF(Data!$A$2:$A$1823='Ratios - Total'!$A390,Data!$C$2:$C$1823,0),0)),"Missing Data")</f>
        <v>0</v>
      </c>
      <c r="J390" s="22"/>
      <c r="K390" s="5">
        <f t="array" ref="K390">IFERROR(INDEX(Data!$E$2:$E$1823,MATCH('Ratios - Total'!$C390,IF(Data!$A$2:$A$1823='Ratios - Total'!$A390,Data!$C$2:$C$1823,0),0))/INDEX(Data!$D$2:$D$1823,MATCH('Ratios - Total'!$C390,IF(Data!$A$2:$A$1823='Ratios - Total'!$A390,Data!$C$2:$C$1823,0),0)),"Missing Data")</f>
        <v>0</v>
      </c>
      <c r="L390" s="5"/>
      <c r="M390" s="5" t="str">
        <f t="array" ref="M390">IFERROR(INDEX(Data!$F$2:$F$1823,MATCH('Ratios - Total'!$C390,IF(Data!$A$2:$A$1823='Ratios - Total'!$A390,Data!$C$2:$C$1823,0),0))/INDEX(Data!$E$2:$E$1823,MATCH('Ratios - Total'!$C390,IF(Data!$A$2:$A$1823='Ratios - Total'!$A390,Data!$C$2:$C$1823,0),0)),"Missing Data")</f>
        <v>Missing Data</v>
      </c>
      <c r="N390" s="5"/>
      <c r="O390" s="5" t="str">
        <f t="array" ref="O390">IFERROR(INDEX(Data!$G$2:$G$1823,MATCH('Ratios - Total'!$C390,IF(Data!$A$2:$A$1823='Ratios - Total'!$A390,Data!$C$2:$C$1823,0),0))/INDEX(Data!$F$2:$F$1823,MATCH('Ratios - Total'!$C390,IF(Data!$A$2:$A$1823='Ratios - Total'!$A390,Data!$C$2:$C$1823,0),0)),"Missing Data")</f>
        <v>Missing Data</v>
      </c>
      <c r="P390" s="5" t="str">
        <f t="array" ref="P390">IFERROR(INDEX(Data!$H$2:$H$1823,MATCH('Ratios - Total'!$C390,IF(Data!$A$2:$A$1823='Ratios - Total'!$A390,Data!$C$2:$C$1823,0),0))/INDEX(Data!$G$2:$G$1823,MATCH('Ratios - Total'!$C390,IF(Data!$A$2:$A$1823='Ratios - Total'!$A390,Data!$C$2:$C$1823,0),0)),"Missing Data")</f>
        <v>Missing Data</v>
      </c>
      <c r="Q390" s="5"/>
      <c r="R390" s="5" t="str">
        <f t="array" ref="R390">IFERROR(INDEX(Data!$L$2:$L$1823,MATCH('Ratios - Total'!$C390,IF(Data!$A$2:$A$1823='Ratios - Total'!$A390,Data!$C$2:$C$1823,0),0))/INDEX(Data!$G$2:$G$1823,MATCH('Ratios - Total'!$C390,IF(Data!$A$2:$A$1823='Ratios - Total'!$A390,Data!$C$2:$C$1823,0),0)),"Missing Data")</f>
        <v>Missing Data</v>
      </c>
      <c r="S390" s="5"/>
      <c r="T390" s="5">
        <f t="array" ref="T390">IFERROR(INDEX(Data!$H$2:$H$1823,MATCH('Ratios - Total'!$C390,IF(Data!$A$2:$A$1823='Ratios - Total'!$A390,Data!$C$2:$C$1823,0),0))/INDEX(Data!$L$2:$L$1823,MATCH('Ratios - Total'!$C390,IF(Data!$A$2:$A$1823='Ratios - Total'!$A390,Data!$C$2:$C$1823,0),0)),"Missing Data")</f>
        <v>33918.707035168976</v>
      </c>
      <c r="U390" s="5">
        <f t="array" ref="U390">IFERROR(INDEX(Data!$K$2:$K$1823,MATCH('Ratios - Total'!$C390,IF(Data!$A$2:$A$1823='Ratios - Total'!$A390,Data!$C$2:$C$1823,0),0))/INDEX(Data!$H$2:$H$1823,MATCH('Ratios - Total'!$C390,IF(Data!$A$2:$A$1823='Ratios - Total'!$A390,Data!$C$2:$C$1823,0),0)),"Missing Data")</f>
        <v>0.50966624804345728</v>
      </c>
      <c r="V390" s="5">
        <f t="array" ref="V390">IFERROR(INDEX(Data!$K$2:$K$1823,MATCH('Ratios - Total'!$C390,IF(Data!$A$2:$A$1823='Ratios - Total'!$A390,Data!$C$2:$C$1823,0),0))/INDEX(Data!$L$2:$L$1823,MATCH('Ratios - Total'!$C390,IF(Data!$A$2:$A$1823='Ratios - Total'!$A390,Data!$C$2:$C$1823,0),0)),"Missing Data")</f>
        <v>17287.220153099788</v>
      </c>
      <c r="W390" s="5">
        <f t="shared" si="6"/>
        <v>16631.486882069188</v>
      </c>
      <c r="X390" s="5" t="str">
        <f t="array" ref="X390">IFERROR(INDEX(Data!$K$2:$K$1823,MATCH('Ratios - Total'!$C390,IF(Data!$A$2:$A$1823='Ratios - Total'!$A390,Data!$C$2:$C$1823,0),0))/INDEX(Data!$G$2:$G$1823,MATCH('Ratios - Total'!$C390,IF(Data!$A$2:$A$1823='Ratios - Total'!$A390,Data!$C$2:$C$1823,0),0)),"Missing Data")</f>
        <v>Missing Data</v>
      </c>
    </row>
    <row r="391" spans="1:24" x14ac:dyDescent="0.25">
      <c r="A391" s="22" t="s">
        <v>52</v>
      </c>
      <c r="B391" s="22" t="s">
        <v>53</v>
      </c>
      <c r="C391" s="22">
        <v>1983</v>
      </c>
      <c r="D391" s="5">
        <f t="array" ref="D391">IFERROR(INDEX(Data!$H$2:$H$1823,MATCH('Ratios - Total'!$C391,IF(Data!$A$2:$A$1823='Ratios - Total'!$A391,Data!$C$2:$C$1823,0),0))/INDEX(Data!$D$2:$D$1823,MATCH('Ratios - Total'!$C391,IF(Data!$A$2:$A$1823='Ratios - Total'!$A391,Data!$C$2:$C$1823,0),0)),"Missing Data")</f>
        <v>344.61674973001328</v>
      </c>
      <c r="E391" s="22"/>
      <c r="F391" s="5">
        <f t="array" ref="F391">IFERROR(INDEX(Data!$G$2:$G$1823,MATCH('Ratios - Total'!$C391,IF(Data!$A$2:$A$1823='Ratios - Total'!$A391,Data!$C$2:$C$1823,0),0))/INDEX(Data!$D$2:$D$1823,MATCH('Ratios - Total'!$C391,IF(Data!$A$2:$A$1823='Ratios - Total'!$A391,Data!$C$2:$C$1823,0),0)),"Missing Data")</f>
        <v>0</v>
      </c>
      <c r="G391" s="5"/>
      <c r="H391" s="5" t="str">
        <f t="array" ref="H391">IFERROR(INDEX(Data!$H$2:$H$1823,MATCH('Ratios - Total'!$C391,IF(Data!$A$2:$A$1823='Ratios - Total'!$A391,Data!$C$2:$C$1823,0),0))/INDEX(Data!$G$2:$G$1823,MATCH('Ratios - Total'!$C391,IF(Data!$A$2:$A$1823='Ratios - Total'!$A391,Data!$C$2:$C$1823,0),0)),"Missing Data")</f>
        <v>Missing Data</v>
      </c>
      <c r="I391" s="5">
        <f t="array" ref="I391">IFERROR(INDEX(Data!$G$2:$G$1823,MATCH('Ratios - Total'!$C391,IF(Data!$A$2:$A$1823='Ratios - Total'!$A391,Data!$C$2:$C$1823,0),0))/INDEX(Data!$D$2:$D$1823,MATCH('Ratios - Total'!$C391,IF(Data!$A$2:$A$1823='Ratios - Total'!$A391,Data!$C$2:$C$1823,0),0)),"Missing Data")</f>
        <v>0</v>
      </c>
      <c r="J391" s="22"/>
      <c r="K391" s="5">
        <f t="array" ref="K391">IFERROR(INDEX(Data!$E$2:$E$1823,MATCH('Ratios - Total'!$C391,IF(Data!$A$2:$A$1823='Ratios - Total'!$A391,Data!$C$2:$C$1823,0),0))/INDEX(Data!$D$2:$D$1823,MATCH('Ratios - Total'!$C391,IF(Data!$A$2:$A$1823='Ratios - Total'!$A391,Data!$C$2:$C$1823,0),0)),"Missing Data")</f>
        <v>0</v>
      </c>
      <c r="L391" s="5"/>
      <c r="M391" s="5" t="str">
        <f t="array" ref="M391">IFERROR(INDEX(Data!$F$2:$F$1823,MATCH('Ratios - Total'!$C391,IF(Data!$A$2:$A$1823='Ratios - Total'!$A391,Data!$C$2:$C$1823,0),0))/INDEX(Data!$E$2:$E$1823,MATCH('Ratios - Total'!$C391,IF(Data!$A$2:$A$1823='Ratios - Total'!$A391,Data!$C$2:$C$1823,0),0)),"Missing Data")</f>
        <v>Missing Data</v>
      </c>
      <c r="N391" s="5"/>
      <c r="O391" s="5" t="str">
        <f t="array" ref="O391">IFERROR(INDEX(Data!$G$2:$G$1823,MATCH('Ratios - Total'!$C391,IF(Data!$A$2:$A$1823='Ratios - Total'!$A391,Data!$C$2:$C$1823,0),0))/INDEX(Data!$F$2:$F$1823,MATCH('Ratios - Total'!$C391,IF(Data!$A$2:$A$1823='Ratios - Total'!$A391,Data!$C$2:$C$1823,0),0)),"Missing Data")</f>
        <v>Missing Data</v>
      </c>
      <c r="P391" s="5" t="str">
        <f t="array" ref="P391">IFERROR(INDEX(Data!$H$2:$H$1823,MATCH('Ratios - Total'!$C391,IF(Data!$A$2:$A$1823='Ratios - Total'!$A391,Data!$C$2:$C$1823,0),0))/INDEX(Data!$G$2:$G$1823,MATCH('Ratios - Total'!$C391,IF(Data!$A$2:$A$1823='Ratios - Total'!$A391,Data!$C$2:$C$1823,0),0)),"Missing Data")</f>
        <v>Missing Data</v>
      </c>
      <c r="Q391" s="5"/>
      <c r="R391" s="5" t="str">
        <f t="array" ref="R391">IFERROR(INDEX(Data!$L$2:$L$1823,MATCH('Ratios - Total'!$C391,IF(Data!$A$2:$A$1823='Ratios - Total'!$A391,Data!$C$2:$C$1823,0),0))/INDEX(Data!$G$2:$G$1823,MATCH('Ratios - Total'!$C391,IF(Data!$A$2:$A$1823='Ratios - Total'!$A391,Data!$C$2:$C$1823,0),0)),"Missing Data")</f>
        <v>Missing Data</v>
      </c>
      <c r="S391" s="5"/>
      <c r="T391" s="5">
        <f t="array" ref="T391">IFERROR(INDEX(Data!$H$2:$H$1823,MATCH('Ratios - Total'!$C391,IF(Data!$A$2:$A$1823='Ratios - Total'!$A391,Data!$C$2:$C$1823,0),0))/INDEX(Data!$L$2:$L$1823,MATCH('Ratios - Total'!$C391,IF(Data!$A$2:$A$1823='Ratios - Total'!$A391,Data!$C$2:$C$1823,0),0)),"Missing Data")</f>
        <v>18749.819383819977</v>
      </c>
      <c r="U391" s="5">
        <f t="array" ref="U391">IFERROR(INDEX(Data!$K$2:$K$1823,MATCH('Ratios - Total'!$C391,IF(Data!$A$2:$A$1823='Ratios - Total'!$A391,Data!$C$2:$C$1823,0),0))/INDEX(Data!$H$2:$H$1823,MATCH('Ratios - Total'!$C391,IF(Data!$A$2:$A$1823='Ratios - Total'!$A391,Data!$C$2:$C$1823,0),0)),"Missing Data")</f>
        <v>0.60378878297589933</v>
      </c>
      <c r="V391" s="5">
        <f t="array" ref="V391">IFERROR(INDEX(Data!$K$2:$K$1823,MATCH('Ratios - Total'!$C391,IF(Data!$A$2:$A$1823='Ratios - Total'!$A391,Data!$C$2:$C$1823,0),0))/INDEX(Data!$L$2:$L$1823,MATCH('Ratios - Total'!$C391,IF(Data!$A$2:$A$1823='Ratios - Total'!$A391,Data!$C$2:$C$1823,0),0)),"Missing Data")</f>
        <v>11320.930626774591</v>
      </c>
      <c r="W391" s="5">
        <f t="shared" si="6"/>
        <v>7428.8887570453862</v>
      </c>
      <c r="X391" s="5" t="str">
        <f t="array" ref="X391">IFERROR(INDEX(Data!$K$2:$K$1823,MATCH('Ratios - Total'!$C391,IF(Data!$A$2:$A$1823='Ratios - Total'!$A391,Data!$C$2:$C$1823,0),0))/INDEX(Data!$G$2:$G$1823,MATCH('Ratios - Total'!$C391,IF(Data!$A$2:$A$1823='Ratios - Total'!$A391,Data!$C$2:$C$1823,0),0)),"Missing Data")</f>
        <v>Missing Data</v>
      </c>
    </row>
    <row r="392" spans="1:24" x14ac:dyDescent="0.25">
      <c r="A392" s="22" t="s">
        <v>54</v>
      </c>
      <c r="B392" s="22" t="s">
        <v>55</v>
      </c>
      <c r="C392" s="22">
        <v>1983</v>
      </c>
      <c r="D392" s="5">
        <f t="array" ref="D392">IFERROR(INDEX(Data!$H$2:$H$1823,MATCH('Ratios - Total'!$C392,IF(Data!$A$2:$A$1823='Ratios - Total'!$A392,Data!$C$2:$C$1823,0),0))/INDEX(Data!$D$2:$D$1823,MATCH('Ratios - Total'!$C392,IF(Data!$A$2:$A$1823='Ratios - Total'!$A392,Data!$C$2:$C$1823,0),0)),"Missing Data")</f>
        <v>393.42926916592415</v>
      </c>
      <c r="E392" s="22"/>
      <c r="F392" s="5">
        <f t="array" ref="F392">IFERROR(INDEX(Data!$G$2:$G$1823,MATCH('Ratios - Total'!$C392,IF(Data!$A$2:$A$1823='Ratios - Total'!$A392,Data!$C$2:$C$1823,0),0))/INDEX(Data!$D$2:$D$1823,MATCH('Ratios - Total'!$C392,IF(Data!$A$2:$A$1823='Ratios - Total'!$A392,Data!$C$2:$C$1823,0),0)),"Missing Data")</f>
        <v>0</v>
      </c>
      <c r="G392" s="5"/>
      <c r="H392" s="5" t="str">
        <f t="array" ref="H392">IFERROR(INDEX(Data!$H$2:$H$1823,MATCH('Ratios - Total'!$C392,IF(Data!$A$2:$A$1823='Ratios - Total'!$A392,Data!$C$2:$C$1823,0),0))/INDEX(Data!$G$2:$G$1823,MATCH('Ratios - Total'!$C392,IF(Data!$A$2:$A$1823='Ratios - Total'!$A392,Data!$C$2:$C$1823,0),0)),"Missing Data")</f>
        <v>Missing Data</v>
      </c>
      <c r="I392" s="5">
        <f t="array" ref="I392">IFERROR(INDEX(Data!$G$2:$G$1823,MATCH('Ratios - Total'!$C392,IF(Data!$A$2:$A$1823='Ratios - Total'!$A392,Data!$C$2:$C$1823,0),0))/INDEX(Data!$D$2:$D$1823,MATCH('Ratios - Total'!$C392,IF(Data!$A$2:$A$1823='Ratios - Total'!$A392,Data!$C$2:$C$1823,0),0)),"Missing Data")</f>
        <v>0</v>
      </c>
      <c r="J392" s="22"/>
      <c r="K392" s="5">
        <f t="array" ref="K392">IFERROR(INDEX(Data!$E$2:$E$1823,MATCH('Ratios - Total'!$C392,IF(Data!$A$2:$A$1823='Ratios - Total'!$A392,Data!$C$2:$C$1823,0),0))/INDEX(Data!$D$2:$D$1823,MATCH('Ratios - Total'!$C392,IF(Data!$A$2:$A$1823='Ratios - Total'!$A392,Data!$C$2:$C$1823,0),0)),"Missing Data")</f>
        <v>0</v>
      </c>
      <c r="L392" s="5"/>
      <c r="M392" s="5" t="str">
        <f t="array" ref="M392">IFERROR(INDEX(Data!$F$2:$F$1823,MATCH('Ratios - Total'!$C392,IF(Data!$A$2:$A$1823='Ratios - Total'!$A392,Data!$C$2:$C$1823,0),0))/INDEX(Data!$E$2:$E$1823,MATCH('Ratios - Total'!$C392,IF(Data!$A$2:$A$1823='Ratios - Total'!$A392,Data!$C$2:$C$1823,0),0)),"Missing Data")</f>
        <v>Missing Data</v>
      </c>
      <c r="N392" s="5"/>
      <c r="O392" s="5" t="str">
        <f t="array" ref="O392">IFERROR(INDEX(Data!$G$2:$G$1823,MATCH('Ratios - Total'!$C392,IF(Data!$A$2:$A$1823='Ratios - Total'!$A392,Data!$C$2:$C$1823,0),0))/INDEX(Data!$F$2:$F$1823,MATCH('Ratios - Total'!$C392,IF(Data!$A$2:$A$1823='Ratios - Total'!$A392,Data!$C$2:$C$1823,0),0)),"Missing Data")</f>
        <v>Missing Data</v>
      </c>
      <c r="P392" s="5" t="str">
        <f t="array" ref="P392">IFERROR(INDEX(Data!$H$2:$H$1823,MATCH('Ratios - Total'!$C392,IF(Data!$A$2:$A$1823='Ratios - Total'!$A392,Data!$C$2:$C$1823,0),0))/INDEX(Data!$G$2:$G$1823,MATCH('Ratios - Total'!$C392,IF(Data!$A$2:$A$1823='Ratios - Total'!$A392,Data!$C$2:$C$1823,0),0)),"Missing Data")</f>
        <v>Missing Data</v>
      </c>
      <c r="Q392" s="5"/>
      <c r="R392" s="5" t="str">
        <f t="array" ref="R392">IFERROR(INDEX(Data!$L$2:$L$1823,MATCH('Ratios - Total'!$C392,IF(Data!$A$2:$A$1823='Ratios - Total'!$A392,Data!$C$2:$C$1823,0),0))/INDEX(Data!$G$2:$G$1823,MATCH('Ratios - Total'!$C392,IF(Data!$A$2:$A$1823='Ratios - Total'!$A392,Data!$C$2:$C$1823,0),0)),"Missing Data")</f>
        <v>Missing Data</v>
      </c>
      <c r="S392" s="5"/>
      <c r="T392" s="5">
        <f t="array" ref="T392">IFERROR(INDEX(Data!$H$2:$H$1823,MATCH('Ratios - Total'!$C392,IF(Data!$A$2:$A$1823='Ratios - Total'!$A392,Data!$C$2:$C$1823,0),0))/INDEX(Data!$L$2:$L$1823,MATCH('Ratios - Total'!$C392,IF(Data!$A$2:$A$1823='Ratios - Total'!$A392,Data!$C$2:$C$1823,0),0)),"Missing Data")</f>
        <v>23596.472654923084</v>
      </c>
      <c r="U392" s="5">
        <f t="array" ref="U392">IFERROR(INDEX(Data!$K$2:$K$1823,MATCH('Ratios - Total'!$C392,IF(Data!$A$2:$A$1823='Ratios - Total'!$A392,Data!$C$2:$C$1823,0),0))/INDEX(Data!$H$2:$H$1823,MATCH('Ratios - Total'!$C392,IF(Data!$A$2:$A$1823='Ratios - Total'!$A392,Data!$C$2:$C$1823,0),0)),"Missing Data")</f>
        <v>0.61910220013423811</v>
      </c>
      <c r="V392" s="5">
        <f t="array" ref="V392">IFERROR(INDEX(Data!$K$2:$K$1823,MATCH('Ratios - Total'!$C392,IF(Data!$A$2:$A$1823='Ratios - Total'!$A392,Data!$C$2:$C$1823,0),0))/INDEX(Data!$L$2:$L$1823,MATCH('Ratios - Total'!$C392,IF(Data!$A$2:$A$1823='Ratios - Total'!$A392,Data!$C$2:$C$1823,0),0)),"Missing Data")</f>
        <v>14608.628136070267</v>
      </c>
      <c r="W392" s="5">
        <f t="shared" si="6"/>
        <v>8987.8445188528167</v>
      </c>
      <c r="X392" s="5" t="str">
        <f t="array" ref="X392">IFERROR(INDEX(Data!$K$2:$K$1823,MATCH('Ratios - Total'!$C392,IF(Data!$A$2:$A$1823='Ratios - Total'!$A392,Data!$C$2:$C$1823,0),0))/INDEX(Data!$G$2:$G$1823,MATCH('Ratios - Total'!$C392,IF(Data!$A$2:$A$1823='Ratios - Total'!$A392,Data!$C$2:$C$1823,0),0)),"Missing Data")</f>
        <v>Missing Data</v>
      </c>
    </row>
    <row r="393" spans="1:24" x14ac:dyDescent="0.25">
      <c r="A393" s="22" t="s">
        <v>56</v>
      </c>
      <c r="B393" s="22" t="s">
        <v>57</v>
      </c>
      <c r="C393" s="22">
        <v>1983</v>
      </c>
      <c r="D393" s="5">
        <f t="array" ref="D393">IFERROR(INDEX(Data!$H$2:$H$1823,MATCH('Ratios - Total'!$C393,IF(Data!$A$2:$A$1823='Ratios - Total'!$A393,Data!$C$2:$C$1823,0),0))/INDEX(Data!$D$2:$D$1823,MATCH('Ratios - Total'!$C393,IF(Data!$A$2:$A$1823='Ratios - Total'!$A393,Data!$C$2:$C$1823,0),0)),"Missing Data")</f>
        <v>679.87010782171149</v>
      </c>
      <c r="E393" s="22"/>
      <c r="F393" s="5">
        <f t="array" ref="F393">IFERROR(INDEX(Data!$G$2:$G$1823,MATCH('Ratios - Total'!$C393,IF(Data!$A$2:$A$1823='Ratios - Total'!$A393,Data!$C$2:$C$1823,0),0))/INDEX(Data!$D$2:$D$1823,MATCH('Ratios - Total'!$C393,IF(Data!$A$2:$A$1823='Ratios - Total'!$A393,Data!$C$2:$C$1823,0),0)),"Missing Data")</f>
        <v>0</v>
      </c>
      <c r="G393" s="5"/>
      <c r="H393" s="5" t="str">
        <f t="array" ref="H393">IFERROR(INDEX(Data!$H$2:$H$1823,MATCH('Ratios - Total'!$C393,IF(Data!$A$2:$A$1823='Ratios - Total'!$A393,Data!$C$2:$C$1823,0),0))/INDEX(Data!$G$2:$G$1823,MATCH('Ratios - Total'!$C393,IF(Data!$A$2:$A$1823='Ratios - Total'!$A393,Data!$C$2:$C$1823,0),0)),"Missing Data")</f>
        <v>Missing Data</v>
      </c>
      <c r="I393" s="5">
        <f t="array" ref="I393">IFERROR(INDEX(Data!$G$2:$G$1823,MATCH('Ratios - Total'!$C393,IF(Data!$A$2:$A$1823='Ratios - Total'!$A393,Data!$C$2:$C$1823,0),0))/INDEX(Data!$D$2:$D$1823,MATCH('Ratios - Total'!$C393,IF(Data!$A$2:$A$1823='Ratios - Total'!$A393,Data!$C$2:$C$1823,0),0)),"Missing Data")</f>
        <v>0</v>
      </c>
      <c r="J393" s="22"/>
      <c r="K393" s="5">
        <f t="array" ref="K393">IFERROR(INDEX(Data!$E$2:$E$1823,MATCH('Ratios - Total'!$C393,IF(Data!$A$2:$A$1823='Ratios - Total'!$A393,Data!$C$2:$C$1823,0),0))/INDEX(Data!$D$2:$D$1823,MATCH('Ratios - Total'!$C393,IF(Data!$A$2:$A$1823='Ratios - Total'!$A393,Data!$C$2:$C$1823,0),0)),"Missing Data")</f>
        <v>0</v>
      </c>
      <c r="L393" s="5"/>
      <c r="M393" s="5" t="str">
        <f t="array" ref="M393">IFERROR(INDEX(Data!$F$2:$F$1823,MATCH('Ratios - Total'!$C393,IF(Data!$A$2:$A$1823='Ratios - Total'!$A393,Data!$C$2:$C$1823,0),0))/INDEX(Data!$E$2:$E$1823,MATCH('Ratios - Total'!$C393,IF(Data!$A$2:$A$1823='Ratios - Total'!$A393,Data!$C$2:$C$1823,0),0)),"Missing Data")</f>
        <v>Missing Data</v>
      </c>
      <c r="N393" s="5"/>
      <c r="O393" s="5" t="str">
        <f t="array" ref="O393">IFERROR(INDEX(Data!$G$2:$G$1823,MATCH('Ratios - Total'!$C393,IF(Data!$A$2:$A$1823='Ratios - Total'!$A393,Data!$C$2:$C$1823,0),0))/INDEX(Data!$F$2:$F$1823,MATCH('Ratios - Total'!$C393,IF(Data!$A$2:$A$1823='Ratios - Total'!$A393,Data!$C$2:$C$1823,0),0)),"Missing Data")</f>
        <v>Missing Data</v>
      </c>
      <c r="P393" s="5" t="str">
        <f t="array" ref="P393">IFERROR(INDEX(Data!$H$2:$H$1823,MATCH('Ratios - Total'!$C393,IF(Data!$A$2:$A$1823='Ratios - Total'!$A393,Data!$C$2:$C$1823,0),0))/INDEX(Data!$G$2:$G$1823,MATCH('Ratios - Total'!$C393,IF(Data!$A$2:$A$1823='Ratios - Total'!$A393,Data!$C$2:$C$1823,0),0)),"Missing Data")</f>
        <v>Missing Data</v>
      </c>
      <c r="Q393" s="5"/>
      <c r="R393" s="5" t="str">
        <f t="array" ref="R393">IFERROR(INDEX(Data!$L$2:$L$1823,MATCH('Ratios - Total'!$C393,IF(Data!$A$2:$A$1823='Ratios - Total'!$A393,Data!$C$2:$C$1823,0),0))/INDEX(Data!$G$2:$G$1823,MATCH('Ratios - Total'!$C393,IF(Data!$A$2:$A$1823='Ratios - Total'!$A393,Data!$C$2:$C$1823,0),0)),"Missing Data")</f>
        <v>Missing Data</v>
      </c>
      <c r="S393" s="5"/>
      <c r="T393" s="5">
        <f t="array" ref="T393">IFERROR(INDEX(Data!$H$2:$H$1823,MATCH('Ratios - Total'!$C393,IF(Data!$A$2:$A$1823='Ratios - Total'!$A393,Data!$C$2:$C$1823,0),0))/INDEX(Data!$L$2:$L$1823,MATCH('Ratios - Total'!$C393,IF(Data!$A$2:$A$1823='Ratios - Total'!$A393,Data!$C$2:$C$1823,0),0)),"Missing Data")</f>
        <v>33297.273569580648</v>
      </c>
      <c r="U393" s="5">
        <f t="array" ref="U393">IFERROR(INDEX(Data!$K$2:$K$1823,MATCH('Ratios - Total'!$C393,IF(Data!$A$2:$A$1823='Ratios - Total'!$A393,Data!$C$2:$C$1823,0),0))/INDEX(Data!$H$2:$H$1823,MATCH('Ratios - Total'!$C393,IF(Data!$A$2:$A$1823='Ratios - Total'!$A393,Data!$C$2:$C$1823,0),0)),"Missing Data")</f>
        <v>0.52223030814096161</v>
      </c>
      <c r="V393" s="5">
        <f t="array" ref="V393">IFERROR(INDEX(Data!$K$2:$K$1823,MATCH('Ratios - Total'!$C393,IF(Data!$A$2:$A$1823='Ratios - Total'!$A393,Data!$C$2:$C$1823,0),0))/INDEX(Data!$L$2:$L$1823,MATCH('Ratios - Total'!$C393,IF(Data!$A$2:$A$1823='Ratios - Total'!$A393,Data!$C$2:$C$1823,0),0)),"Missing Data")</f>
        <v>17388.845436495998</v>
      </c>
      <c r="W393" s="5">
        <f t="shared" si="6"/>
        <v>15908.42813308465</v>
      </c>
      <c r="X393" s="5" t="str">
        <f t="array" ref="X393">IFERROR(INDEX(Data!$K$2:$K$1823,MATCH('Ratios - Total'!$C393,IF(Data!$A$2:$A$1823='Ratios - Total'!$A393,Data!$C$2:$C$1823,0),0))/INDEX(Data!$G$2:$G$1823,MATCH('Ratios - Total'!$C393,IF(Data!$A$2:$A$1823='Ratios - Total'!$A393,Data!$C$2:$C$1823,0),0)),"Missing Data")</f>
        <v>Missing Data</v>
      </c>
    </row>
    <row r="394" spans="1:24" x14ac:dyDescent="0.25">
      <c r="A394" s="22" t="s">
        <v>58</v>
      </c>
      <c r="B394" s="22" t="s">
        <v>59</v>
      </c>
      <c r="C394" s="22">
        <v>1983</v>
      </c>
      <c r="D394" s="5">
        <f t="array" ref="D394">IFERROR(INDEX(Data!$H$2:$H$1823,MATCH('Ratios - Total'!$C394,IF(Data!$A$2:$A$1823='Ratios - Total'!$A394,Data!$C$2:$C$1823,0),0))/INDEX(Data!$D$2:$D$1823,MATCH('Ratios - Total'!$C394,IF(Data!$A$2:$A$1823='Ratios - Total'!$A394,Data!$C$2:$C$1823,0),0)),"Missing Data")</f>
        <v>532.80423255041842</v>
      </c>
      <c r="E394" s="22"/>
      <c r="F394" s="5">
        <f t="array" ref="F394">IFERROR(INDEX(Data!$G$2:$G$1823,MATCH('Ratios - Total'!$C394,IF(Data!$A$2:$A$1823='Ratios - Total'!$A394,Data!$C$2:$C$1823,0),0))/INDEX(Data!$D$2:$D$1823,MATCH('Ratios - Total'!$C394,IF(Data!$A$2:$A$1823='Ratios - Total'!$A394,Data!$C$2:$C$1823,0),0)),"Missing Data")</f>
        <v>0</v>
      </c>
      <c r="G394" s="5"/>
      <c r="H394" s="5" t="str">
        <f t="array" ref="H394">IFERROR(INDEX(Data!$H$2:$H$1823,MATCH('Ratios - Total'!$C394,IF(Data!$A$2:$A$1823='Ratios - Total'!$A394,Data!$C$2:$C$1823,0),0))/INDEX(Data!$G$2:$G$1823,MATCH('Ratios - Total'!$C394,IF(Data!$A$2:$A$1823='Ratios - Total'!$A394,Data!$C$2:$C$1823,0),0)),"Missing Data")</f>
        <v>Missing Data</v>
      </c>
      <c r="I394" s="5">
        <f t="array" ref="I394">IFERROR(INDEX(Data!$G$2:$G$1823,MATCH('Ratios - Total'!$C394,IF(Data!$A$2:$A$1823='Ratios - Total'!$A394,Data!$C$2:$C$1823,0),0))/INDEX(Data!$D$2:$D$1823,MATCH('Ratios - Total'!$C394,IF(Data!$A$2:$A$1823='Ratios - Total'!$A394,Data!$C$2:$C$1823,0),0)),"Missing Data")</f>
        <v>0</v>
      </c>
      <c r="J394" s="22"/>
      <c r="K394" s="5">
        <f t="array" ref="K394">IFERROR(INDEX(Data!$E$2:$E$1823,MATCH('Ratios - Total'!$C394,IF(Data!$A$2:$A$1823='Ratios - Total'!$A394,Data!$C$2:$C$1823,0),0))/INDEX(Data!$D$2:$D$1823,MATCH('Ratios - Total'!$C394,IF(Data!$A$2:$A$1823='Ratios - Total'!$A394,Data!$C$2:$C$1823,0),0)),"Missing Data")</f>
        <v>0</v>
      </c>
      <c r="L394" s="5"/>
      <c r="M394" s="5" t="str">
        <f t="array" ref="M394">IFERROR(INDEX(Data!$F$2:$F$1823,MATCH('Ratios - Total'!$C394,IF(Data!$A$2:$A$1823='Ratios - Total'!$A394,Data!$C$2:$C$1823,0),0))/INDEX(Data!$E$2:$E$1823,MATCH('Ratios - Total'!$C394,IF(Data!$A$2:$A$1823='Ratios - Total'!$A394,Data!$C$2:$C$1823,0),0)),"Missing Data")</f>
        <v>Missing Data</v>
      </c>
      <c r="N394" s="5"/>
      <c r="O394" s="5" t="str">
        <f t="array" ref="O394">IFERROR(INDEX(Data!$G$2:$G$1823,MATCH('Ratios - Total'!$C394,IF(Data!$A$2:$A$1823='Ratios - Total'!$A394,Data!$C$2:$C$1823,0),0))/INDEX(Data!$F$2:$F$1823,MATCH('Ratios - Total'!$C394,IF(Data!$A$2:$A$1823='Ratios - Total'!$A394,Data!$C$2:$C$1823,0),0)),"Missing Data")</f>
        <v>Missing Data</v>
      </c>
      <c r="P394" s="5" t="str">
        <f t="array" ref="P394">IFERROR(INDEX(Data!$H$2:$H$1823,MATCH('Ratios - Total'!$C394,IF(Data!$A$2:$A$1823='Ratios - Total'!$A394,Data!$C$2:$C$1823,0),0))/INDEX(Data!$G$2:$G$1823,MATCH('Ratios - Total'!$C394,IF(Data!$A$2:$A$1823='Ratios - Total'!$A394,Data!$C$2:$C$1823,0),0)),"Missing Data")</f>
        <v>Missing Data</v>
      </c>
      <c r="Q394" s="5"/>
      <c r="R394" s="5" t="str">
        <f t="array" ref="R394">IFERROR(INDEX(Data!$L$2:$L$1823,MATCH('Ratios - Total'!$C394,IF(Data!$A$2:$A$1823='Ratios - Total'!$A394,Data!$C$2:$C$1823,0),0))/INDEX(Data!$G$2:$G$1823,MATCH('Ratios - Total'!$C394,IF(Data!$A$2:$A$1823='Ratios - Total'!$A394,Data!$C$2:$C$1823,0),0)),"Missing Data")</f>
        <v>Missing Data</v>
      </c>
      <c r="S394" s="5"/>
      <c r="T394" s="5">
        <f t="array" ref="T394">IFERROR(INDEX(Data!$H$2:$H$1823,MATCH('Ratios - Total'!$C394,IF(Data!$A$2:$A$1823='Ratios - Total'!$A394,Data!$C$2:$C$1823,0),0))/INDEX(Data!$L$2:$L$1823,MATCH('Ratios - Total'!$C394,IF(Data!$A$2:$A$1823='Ratios - Total'!$A394,Data!$C$2:$C$1823,0),0)),"Missing Data")</f>
        <v>27767.953419520378</v>
      </c>
      <c r="U394" s="5">
        <f t="array" ref="U394">IFERROR(INDEX(Data!$K$2:$K$1823,MATCH('Ratios - Total'!$C394,IF(Data!$A$2:$A$1823='Ratios - Total'!$A394,Data!$C$2:$C$1823,0),0))/INDEX(Data!$H$2:$H$1823,MATCH('Ratios - Total'!$C394,IF(Data!$A$2:$A$1823='Ratios - Total'!$A394,Data!$C$2:$C$1823,0),0)),"Missing Data")</f>
        <v>0.5243816523399496</v>
      </c>
      <c r="V394" s="5">
        <f t="array" ref="V394">IFERROR(INDEX(Data!$K$2:$K$1823,MATCH('Ratios - Total'!$C394,IF(Data!$A$2:$A$1823='Ratios - Total'!$A394,Data!$C$2:$C$1823,0),0))/INDEX(Data!$L$2:$L$1823,MATCH('Ratios - Total'!$C394,IF(Data!$A$2:$A$1823='Ratios - Total'!$A394,Data!$C$2:$C$1823,0),0)),"Missing Data")</f>
        <v>14561.005296226849</v>
      </c>
      <c r="W394" s="5">
        <f t="shared" si="6"/>
        <v>13206.948123293529</v>
      </c>
      <c r="X394" s="5" t="str">
        <f t="array" ref="X394">IFERROR(INDEX(Data!$K$2:$K$1823,MATCH('Ratios - Total'!$C394,IF(Data!$A$2:$A$1823='Ratios - Total'!$A394,Data!$C$2:$C$1823,0),0))/INDEX(Data!$G$2:$G$1823,MATCH('Ratios - Total'!$C394,IF(Data!$A$2:$A$1823='Ratios - Total'!$A394,Data!$C$2:$C$1823,0),0)),"Missing Data")</f>
        <v>Missing Data</v>
      </c>
    </row>
    <row r="395" spans="1:24" x14ac:dyDescent="0.25">
      <c r="A395" s="22" t="s">
        <v>60</v>
      </c>
      <c r="B395" s="22" t="s">
        <v>61</v>
      </c>
      <c r="C395" s="22">
        <v>1983</v>
      </c>
      <c r="D395" s="5">
        <f t="array" ref="D395">IFERROR(INDEX(Data!$H$2:$H$1823,MATCH('Ratios - Total'!$C395,IF(Data!$A$2:$A$1823='Ratios - Total'!$A395,Data!$C$2:$C$1823,0),0))/INDEX(Data!$D$2:$D$1823,MATCH('Ratios - Total'!$C395,IF(Data!$A$2:$A$1823='Ratios - Total'!$A395,Data!$C$2:$C$1823,0),0)),"Missing Data")</f>
        <v>460.7218712651528</v>
      </c>
      <c r="E395" s="22"/>
      <c r="F395" s="5">
        <f t="array" ref="F395">IFERROR(INDEX(Data!$G$2:$G$1823,MATCH('Ratios - Total'!$C395,IF(Data!$A$2:$A$1823='Ratios - Total'!$A395,Data!$C$2:$C$1823,0),0))/INDEX(Data!$D$2:$D$1823,MATCH('Ratios - Total'!$C395,IF(Data!$A$2:$A$1823='Ratios - Total'!$A395,Data!$C$2:$C$1823,0),0)),"Missing Data")</f>
        <v>0</v>
      </c>
      <c r="G395" s="5"/>
      <c r="H395" s="5" t="str">
        <f t="array" ref="H395">IFERROR(INDEX(Data!$H$2:$H$1823,MATCH('Ratios - Total'!$C395,IF(Data!$A$2:$A$1823='Ratios - Total'!$A395,Data!$C$2:$C$1823,0),0))/INDEX(Data!$G$2:$G$1823,MATCH('Ratios - Total'!$C395,IF(Data!$A$2:$A$1823='Ratios - Total'!$A395,Data!$C$2:$C$1823,0),0)),"Missing Data")</f>
        <v>Missing Data</v>
      </c>
      <c r="I395" s="5">
        <f t="array" ref="I395">IFERROR(INDEX(Data!$G$2:$G$1823,MATCH('Ratios - Total'!$C395,IF(Data!$A$2:$A$1823='Ratios - Total'!$A395,Data!$C$2:$C$1823,0),0))/INDEX(Data!$D$2:$D$1823,MATCH('Ratios - Total'!$C395,IF(Data!$A$2:$A$1823='Ratios - Total'!$A395,Data!$C$2:$C$1823,0),0)),"Missing Data")</f>
        <v>0</v>
      </c>
      <c r="J395" s="22"/>
      <c r="K395" s="5">
        <f t="array" ref="K395">IFERROR(INDEX(Data!$E$2:$E$1823,MATCH('Ratios - Total'!$C395,IF(Data!$A$2:$A$1823='Ratios - Total'!$A395,Data!$C$2:$C$1823,0),0))/INDEX(Data!$D$2:$D$1823,MATCH('Ratios - Total'!$C395,IF(Data!$A$2:$A$1823='Ratios - Total'!$A395,Data!$C$2:$C$1823,0),0)),"Missing Data")</f>
        <v>0</v>
      </c>
      <c r="L395" s="5"/>
      <c r="M395" s="5" t="str">
        <f t="array" ref="M395">IFERROR(INDEX(Data!$F$2:$F$1823,MATCH('Ratios - Total'!$C395,IF(Data!$A$2:$A$1823='Ratios - Total'!$A395,Data!$C$2:$C$1823,0),0))/INDEX(Data!$E$2:$E$1823,MATCH('Ratios - Total'!$C395,IF(Data!$A$2:$A$1823='Ratios - Total'!$A395,Data!$C$2:$C$1823,0),0)),"Missing Data")</f>
        <v>Missing Data</v>
      </c>
      <c r="N395" s="5"/>
      <c r="O395" s="5" t="str">
        <f t="array" ref="O395">IFERROR(INDEX(Data!$G$2:$G$1823,MATCH('Ratios - Total'!$C395,IF(Data!$A$2:$A$1823='Ratios - Total'!$A395,Data!$C$2:$C$1823,0),0))/INDEX(Data!$F$2:$F$1823,MATCH('Ratios - Total'!$C395,IF(Data!$A$2:$A$1823='Ratios - Total'!$A395,Data!$C$2:$C$1823,0),0)),"Missing Data")</f>
        <v>Missing Data</v>
      </c>
      <c r="P395" s="5" t="str">
        <f t="array" ref="P395">IFERROR(INDEX(Data!$H$2:$H$1823,MATCH('Ratios - Total'!$C395,IF(Data!$A$2:$A$1823='Ratios - Total'!$A395,Data!$C$2:$C$1823,0),0))/INDEX(Data!$G$2:$G$1823,MATCH('Ratios - Total'!$C395,IF(Data!$A$2:$A$1823='Ratios - Total'!$A395,Data!$C$2:$C$1823,0),0)),"Missing Data")</f>
        <v>Missing Data</v>
      </c>
      <c r="Q395" s="5"/>
      <c r="R395" s="5" t="str">
        <f t="array" ref="R395">IFERROR(INDEX(Data!$L$2:$L$1823,MATCH('Ratios - Total'!$C395,IF(Data!$A$2:$A$1823='Ratios - Total'!$A395,Data!$C$2:$C$1823,0),0))/INDEX(Data!$G$2:$G$1823,MATCH('Ratios - Total'!$C395,IF(Data!$A$2:$A$1823='Ratios - Total'!$A395,Data!$C$2:$C$1823,0),0)),"Missing Data")</f>
        <v>Missing Data</v>
      </c>
      <c r="S395" s="5"/>
      <c r="T395" s="5">
        <f t="array" ref="T395">IFERROR(INDEX(Data!$H$2:$H$1823,MATCH('Ratios - Total'!$C395,IF(Data!$A$2:$A$1823='Ratios - Total'!$A395,Data!$C$2:$C$1823,0),0))/INDEX(Data!$L$2:$L$1823,MATCH('Ratios - Total'!$C395,IF(Data!$A$2:$A$1823='Ratios - Total'!$A395,Data!$C$2:$C$1823,0),0)),"Missing Data")</f>
        <v>31846.194497662655</v>
      </c>
      <c r="U395" s="5">
        <f t="array" ref="U395">IFERROR(INDEX(Data!$K$2:$K$1823,MATCH('Ratios - Total'!$C395,IF(Data!$A$2:$A$1823='Ratios - Total'!$A395,Data!$C$2:$C$1823,0),0))/INDEX(Data!$H$2:$H$1823,MATCH('Ratios - Total'!$C395,IF(Data!$A$2:$A$1823='Ratios - Total'!$A395,Data!$C$2:$C$1823,0),0)),"Missing Data")</f>
        <v>0.54769336964139315</v>
      </c>
      <c r="V395" s="5">
        <f t="array" ref="V395">IFERROR(INDEX(Data!$K$2:$K$1823,MATCH('Ratios - Total'!$C395,IF(Data!$A$2:$A$1823='Ratios - Total'!$A395,Data!$C$2:$C$1823,0),0))/INDEX(Data!$L$2:$L$1823,MATCH('Ratios - Total'!$C395,IF(Data!$A$2:$A$1823='Ratios - Total'!$A395,Data!$C$2:$C$1823,0),0)),"Missing Data")</f>
        <v>17441.949574680053</v>
      </c>
      <c r="W395" s="5">
        <f t="shared" si="6"/>
        <v>14404.244922982602</v>
      </c>
      <c r="X395" s="5" t="str">
        <f t="array" ref="X395">IFERROR(INDEX(Data!$K$2:$K$1823,MATCH('Ratios - Total'!$C395,IF(Data!$A$2:$A$1823='Ratios - Total'!$A395,Data!$C$2:$C$1823,0),0))/INDEX(Data!$G$2:$G$1823,MATCH('Ratios - Total'!$C395,IF(Data!$A$2:$A$1823='Ratios - Total'!$A395,Data!$C$2:$C$1823,0),0)),"Missing Data")</f>
        <v>Missing Data</v>
      </c>
    </row>
    <row r="396" spans="1:24" x14ac:dyDescent="0.25">
      <c r="A396" s="22" t="s">
        <v>62</v>
      </c>
      <c r="B396" s="22" t="s">
        <v>63</v>
      </c>
      <c r="C396" s="22">
        <v>1983</v>
      </c>
      <c r="D396" s="5">
        <f t="array" ref="D396">IFERROR(INDEX(Data!$H$2:$H$1823,MATCH('Ratios - Total'!$C396,IF(Data!$A$2:$A$1823='Ratios - Total'!$A396,Data!$C$2:$C$1823,0),0))/INDEX(Data!$D$2:$D$1823,MATCH('Ratios - Total'!$C396,IF(Data!$A$2:$A$1823='Ratios - Total'!$A396,Data!$C$2:$C$1823,0),0)),"Missing Data")</f>
        <v>432.08048978535362</v>
      </c>
      <c r="E396" s="22"/>
      <c r="F396" s="5">
        <f t="array" ref="F396">IFERROR(INDEX(Data!$G$2:$G$1823,MATCH('Ratios - Total'!$C396,IF(Data!$A$2:$A$1823='Ratios - Total'!$A396,Data!$C$2:$C$1823,0),0))/INDEX(Data!$D$2:$D$1823,MATCH('Ratios - Total'!$C396,IF(Data!$A$2:$A$1823='Ratios - Total'!$A396,Data!$C$2:$C$1823,0),0)),"Missing Data")</f>
        <v>0</v>
      </c>
      <c r="G396" s="5"/>
      <c r="H396" s="5" t="str">
        <f t="array" ref="H396">IFERROR(INDEX(Data!$H$2:$H$1823,MATCH('Ratios - Total'!$C396,IF(Data!$A$2:$A$1823='Ratios - Total'!$A396,Data!$C$2:$C$1823,0),0))/INDEX(Data!$G$2:$G$1823,MATCH('Ratios - Total'!$C396,IF(Data!$A$2:$A$1823='Ratios - Total'!$A396,Data!$C$2:$C$1823,0),0)),"Missing Data")</f>
        <v>Missing Data</v>
      </c>
      <c r="I396" s="5">
        <f t="array" ref="I396">IFERROR(INDEX(Data!$G$2:$G$1823,MATCH('Ratios - Total'!$C396,IF(Data!$A$2:$A$1823='Ratios - Total'!$A396,Data!$C$2:$C$1823,0),0))/INDEX(Data!$D$2:$D$1823,MATCH('Ratios - Total'!$C396,IF(Data!$A$2:$A$1823='Ratios - Total'!$A396,Data!$C$2:$C$1823,0),0)),"Missing Data")</f>
        <v>0</v>
      </c>
      <c r="J396" s="22"/>
      <c r="K396" s="5">
        <f t="array" ref="K396">IFERROR(INDEX(Data!$E$2:$E$1823,MATCH('Ratios - Total'!$C396,IF(Data!$A$2:$A$1823='Ratios - Total'!$A396,Data!$C$2:$C$1823,0),0))/INDEX(Data!$D$2:$D$1823,MATCH('Ratios - Total'!$C396,IF(Data!$A$2:$A$1823='Ratios - Total'!$A396,Data!$C$2:$C$1823,0),0)),"Missing Data")</f>
        <v>0</v>
      </c>
      <c r="L396" s="5"/>
      <c r="M396" s="5" t="str">
        <f t="array" ref="M396">IFERROR(INDEX(Data!$F$2:$F$1823,MATCH('Ratios - Total'!$C396,IF(Data!$A$2:$A$1823='Ratios - Total'!$A396,Data!$C$2:$C$1823,0),0))/INDEX(Data!$E$2:$E$1823,MATCH('Ratios - Total'!$C396,IF(Data!$A$2:$A$1823='Ratios - Total'!$A396,Data!$C$2:$C$1823,0),0)),"Missing Data")</f>
        <v>Missing Data</v>
      </c>
      <c r="N396" s="5"/>
      <c r="O396" s="5" t="str">
        <f t="array" ref="O396">IFERROR(INDEX(Data!$G$2:$G$1823,MATCH('Ratios - Total'!$C396,IF(Data!$A$2:$A$1823='Ratios - Total'!$A396,Data!$C$2:$C$1823,0),0))/INDEX(Data!$F$2:$F$1823,MATCH('Ratios - Total'!$C396,IF(Data!$A$2:$A$1823='Ratios - Total'!$A396,Data!$C$2:$C$1823,0),0)),"Missing Data")</f>
        <v>Missing Data</v>
      </c>
      <c r="P396" s="5" t="str">
        <f t="array" ref="P396">IFERROR(INDEX(Data!$H$2:$H$1823,MATCH('Ratios - Total'!$C396,IF(Data!$A$2:$A$1823='Ratios - Total'!$A396,Data!$C$2:$C$1823,0),0))/INDEX(Data!$G$2:$G$1823,MATCH('Ratios - Total'!$C396,IF(Data!$A$2:$A$1823='Ratios - Total'!$A396,Data!$C$2:$C$1823,0),0)),"Missing Data")</f>
        <v>Missing Data</v>
      </c>
      <c r="Q396" s="5"/>
      <c r="R396" s="5" t="str">
        <f t="array" ref="R396">IFERROR(INDEX(Data!$L$2:$L$1823,MATCH('Ratios - Total'!$C396,IF(Data!$A$2:$A$1823='Ratios - Total'!$A396,Data!$C$2:$C$1823,0),0))/INDEX(Data!$G$2:$G$1823,MATCH('Ratios - Total'!$C396,IF(Data!$A$2:$A$1823='Ratios - Total'!$A396,Data!$C$2:$C$1823,0),0)),"Missing Data")</f>
        <v>Missing Data</v>
      </c>
      <c r="S396" s="5"/>
      <c r="T396" s="5">
        <f t="array" ref="T396">IFERROR(INDEX(Data!$H$2:$H$1823,MATCH('Ratios - Total'!$C396,IF(Data!$A$2:$A$1823='Ratios - Total'!$A396,Data!$C$2:$C$1823,0),0))/INDEX(Data!$L$2:$L$1823,MATCH('Ratios - Total'!$C396,IF(Data!$A$2:$A$1823='Ratios - Total'!$A396,Data!$C$2:$C$1823,0),0)),"Missing Data")</f>
        <v>25452.874761758376</v>
      </c>
      <c r="U396" s="5">
        <f t="array" ref="U396">IFERROR(INDEX(Data!$K$2:$K$1823,MATCH('Ratios - Total'!$C396,IF(Data!$A$2:$A$1823='Ratios - Total'!$A396,Data!$C$2:$C$1823,0),0))/INDEX(Data!$H$2:$H$1823,MATCH('Ratios - Total'!$C396,IF(Data!$A$2:$A$1823='Ratios - Total'!$A396,Data!$C$2:$C$1823,0),0)),"Missing Data")</f>
        <v>0.52660564067130655</v>
      </c>
      <c r="V396" s="5">
        <f t="array" ref="V396">IFERROR(INDEX(Data!$K$2:$K$1823,MATCH('Ratios - Total'!$C396,IF(Data!$A$2:$A$1823='Ratios - Total'!$A396,Data!$C$2:$C$1823,0),0))/INDEX(Data!$L$2:$L$1823,MATCH('Ratios - Total'!$C396,IF(Data!$A$2:$A$1823='Ratios - Total'!$A396,Data!$C$2:$C$1823,0),0)),"Missing Data")</f>
        <v>13403.6274208423</v>
      </c>
      <c r="W396" s="5">
        <f t="shared" si="6"/>
        <v>12049.247340916076</v>
      </c>
      <c r="X396" s="5" t="str">
        <f t="array" ref="X396">IFERROR(INDEX(Data!$K$2:$K$1823,MATCH('Ratios - Total'!$C396,IF(Data!$A$2:$A$1823='Ratios - Total'!$A396,Data!$C$2:$C$1823,0),0))/INDEX(Data!$G$2:$G$1823,MATCH('Ratios - Total'!$C396,IF(Data!$A$2:$A$1823='Ratios - Total'!$A396,Data!$C$2:$C$1823,0),0)),"Missing Data")</f>
        <v>Missing Data</v>
      </c>
    </row>
    <row r="397" spans="1:24" x14ac:dyDescent="0.25">
      <c r="A397" s="22" t="s">
        <v>64</v>
      </c>
      <c r="B397" s="22" t="s">
        <v>65</v>
      </c>
      <c r="C397" s="22">
        <v>1983</v>
      </c>
      <c r="D397" s="5">
        <f t="array" ref="D397">IFERROR(INDEX(Data!$H$2:$H$1823,MATCH('Ratios - Total'!$C397,IF(Data!$A$2:$A$1823='Ratios - Total'!$A397,Data!$C$2:$C$1823,0),0))/INDEX(Data!$D$2:$D$1823,MATCH('Ratios - Total'!$C397,IF(Data!$A$2:$A$1823='Ratios - Total'!$A397,Data!$C$2:$C$1823,0),0)),"Missing Data")</f>
        <v>565.79233893213836</v>
      </c>
      <c r="E397" s="22"/>
      <c r="F397" s="5">
        <f t="array" ref="F397">IFERROR(INDEX(Data!$G$2:$G$1823,MATCH('Ratios - Total'!$C397,IF(Data!$A$2:$A$1823='Ratios - Total'!$A397,Data!$C$2:$C$1823,0),0))/INDEX(Data!$D$2:$D$1823,MATCH('Ratios - Total'!$C397,IF(Data!$A$2:$A$1823='Ratios - Total'!$A397,Data!$C$2:$C$1823,0),0)),"Missing Data")</f>
        <v>0</v>
      </c>
      <c r="G397" s="5"/>
      <c r="H397" s="5" t="str">
        <f t="array" ref="H397">IFERROR(INDEX(Data!$H$2:$H$1823,MATCH('Ratios - Total'!$C397,IF(Data!$A$2:$A$1823='Ratios - Total'!$A397,Data!$C$2:$C$1823,0),0))/INDEX(Data!$G$2:$G$1823,MATCH('Ratios - Total'!$C397,IF(Data!$A$2:$A$1823='Ratios - Total'!$A397,Data!$C$2:$C$1823,0),0)),"Missing Data")</f>
        <v>Missing Data</v>
      </c>
      <c r="I397" s="5">
        <f t="array" ref="I397">IFERROR(INDEX(Data!$G$2:$G$1823,MATCH('Ratios - Total'!$C397,IF(Data!$A$2:$A$1823='Ratios - Total'!$A397,Data!$C$2:$C$1823,0),0))/INDEX(Data!$D$2:$D$1823,MATCH('Ratios - Total'!$C397,IF(Data!$A$2:$A$1823='Ratios - Total'!$A397,Data!$C$2:$C$1823,0),0)),"Missing Data")</f>
        <v>0</v>
      </c>
      <c r="J397" s="22"/>
      <c r="K397" s="5">
        <f t="array" ref="K397">IFERROR(INDEX(Data!$E$2:$E$1823,MATCH('Ratios - Total'!$C397,IF(Data!$A$2:$A$1823='Ratios - Total'!$A397,Data!$C$2:$C$1823,0),0))/INDEX(Data!$D$2:$D$1823,MATCH('Ratios - Total'!$C397,IF(Data!$A$2:$A$1823='Ratios - Total'!$A397,Data!$C$2:$C$1823,0),0)),"Missing Data")</f>
        <v>0</v>
      </c>
      <c r="L397" s="5"/>
      <c r="M397" s="5" t="str">
        <f t="array" ref="M397">IFERROR(INDEX(Data!$F$2:$F$1823,MATCH('Ratios - Total'!$C397,IF(Data!$A$2:$A$1823='Ratios - Total'!$A397,Data!$C$2:$C$1823,0),0))/INDEX(Data!$E$2:$E$1823,MATCH('Ratios - Total'!$C397,IF(Data!$A$2:$A$1823='Ratios - Total'!$A397,Data!$C$2:$C$1823,0),0)),"Missing Data")</f>
        <v>Missing Data</v>
      </c>
      <c r="N397" s="5"/>
      <c r="O397" s="5" t="str">
        <f t="array" ref="O397">IFERROR(INDEX(Data!$G$2:$G$1823,MATCH('Ratios - Total'!$C397,IF(Data!$A$2:$A$1823='Ratios - Total'!$A397,Data!$C$2:$C$1823,0),0))/INDEX(Data!$F$2:$F$1823,MATCH('Ratios - Total'!$C397,IF(Data!$A$2:$A$1823='Ratios - Total'!$A397,Data!$C$2:$C$1823,0),0)),"Missing Data")</f>
        <v>Missing Data</v>
      </c>
      <c r="P397" s="5" t="str">
        <f t="array" ref="P397">IFERROR(INDEX(Data!$H$2:$H$1823,MATCH('Ratios - Total'!$C397,IF(Data!$A$2:$A$1823='Ratios - Total'!$A397,Data!$C$2:$C$1823,0),0))/INDEX(Data!$G$2:$G$1823,MATCH('Ratios - Total'!$C397,IF(Data!$A$2:$A$1823='Ratios - Total'!$A397,Data!$C$2:$C$1823,0),0)),"Missing Data")</f>
        <v>Missing Data</v>
      </c>
      <c r="Q397" s="5"/>
      <c r="R397" s="5" t="str">
        <f t="array" ref="R397">IFERROR(INDEX(Data!$L$2:$L$1823,MATCH('Ratios - Total'!$C397,IF(Data!$A$2:$A$1823='Ratios - Total'!$A397,Data!$C$2:$C$1823,0),0))/INDEX(Data!$G$2:$G$1823,MATCH('Ratios - Total'!$C397,IF(Data!$A$2:$A$1823='Ratios - Total'!$A397,Data!$C$2:$C$1823,0),0)),"Missing Data")</f>
        <v>Missing Data</v>
      </c>
      <c r="S397" s="5"/>
      <c r="T397" s="5">
        <f t="array" ref="T397">IFERROR(INDEX(Data!$H$2:$H$1823,MATCH('Ratios - Total'!$C397,IF(Data!$A$2:$A$1823='Ratios - Total'!$A397,Data!$C$2:$C$1823,0),0))/INDEX(Data!$L$2:$L$1823,MATCH('Ratios - Total'!$C397,IF(Data!$A$2:$A$1823='Ratios - Total'!$A397,Data!$C$2:$C$1823,0),0)),"Missing Data")</f>
        <v>29295.58942500364</v>
      </c>
      <c r="U397" s="5">
        <f t="array" ref="U397">IFERROR(INDEX(Data!$K$2:$K$1823,MATCH('Ratios - Total'!$C397,IF(Data!$A$2:$A$1823='Ratios - Total'!$A397,Data!$C$2:$C$1823,0),0))/INDEX(Data!$H$2:$H$1823,MATCH('Ratios - Total'!$C397,IF(Data!$A$2:$A$1823='Ratios - Total'!$A397,Data!$C$2:$C$1823,0),0)),"Missing Data")</f>
        <v>0.66476380869478391</v>
      </c>
      <c r="V397" s="5">
        <f t="array" ref="V397">IFERROR(INDEX(Data!$K$2:$K$1823,MATCH('Ratios - Total'!$C397,IF(Data!$A$2:$A$1823='Ratios - Total'!$A397,Data!$C$2:$C$1823,0),0))/INDEX(Data!$L$2:$L$1823,MATCH('Ratios - Total'!$C397,IF(Data!$A$2:$A$1823='Ratios - Total'!$A397,Data!$C$2:$C$1823,0),0)),"Missing Data")</f>
        <v>19474.647604124053</v>
      </c>
      <c r="W397" s="5">
        <f t="shared" si="6"/>
        <v>9820.9418208795869</v>
      </c>
      <c r="X397" s="5" t="str">
        <f t="array" ref="X397">IFERROR(INDEX(Data!$K$2:$K$1823,MATCH('Ratios - Total'!$C397,IF(Data!$A$2:$A$1823='Ratios - Total'!$A397,Data!$C$2:$C$1823,0),0))/INDEX(Data!$G$2:$G$1823,MATCH('Ratios - Total'!$C397,IF(Data!$A$2:$A$1823='Ratios - Total'!$A397,Data!$C$2:$C$1823,0),0)),"Missing Data")</f>
        <v>Missing Data</v>
      </c>
    </row>
    <row r="398" spans="1:24" x14ac:dyDescent="0.25">
      <c r="A398" s="22" t="s">
        <v>66</v>
      </c>
      <c r="B398" s="22" t="s">
        <v>67</v>
      </c>
      <c r="C398" s="22">
        <v>1983</v>
      </c>
      <c r="D398" s="5">
        <f t="array" ref="D398">IFERROR(INDEX(Data!$H$2:$H$1823,MATCH('Ratios - Total'!$C398,IF(Data!$A$2:$A$1823='Ratios - Total'!$A398,Data!$C$2:$C$1823,0),0))/INDEX(Data!$D$2:$D$1823,MATCH('Ratios - Total'!$C398,IF(Data!$A$2:$A$1823='Ratios - Total'!$A398,Data!$C$2:$C$1823,0),0)),"Missing Data")</f>
        <v>686.40998535530946</v>
      </c>
      <c r="E398" s="22"/>
      <c r="F398" s="5">
        <f t="array" ref="F398">IFERROR(INDEX(Data!$G$2:$G$1823,MATCH('Ratios - Total'!$C398,IF(Data!$A$2:$A$1823='Ratios - Total'!$A398,Data!$C$2:$C$1823,0),0))/INDEX(Data!$D$2:$D$1823,MATCH('Ratios - Total'!$C398,IF(Data!$A$2:$A$1823='Ratios - Total'!$A398,Data!$C$2:$C$1823,0),0)),"Missing Data")</f>
        <v>0</v>
      </c>
      <c r="G398" s="5"/>
      <c r="H398" s="5" t="str">
        <f t="array" ref="H398">IFERROR(INDEX(Data!$H$2:$H$1823,MATCH('Ratios - Total'!$C398,IF(Data!$A$2:$A$1823='Ratios - Total'!$A398,Data!$C$2:$C$1823,0),0))/INDEX(Data!$G$2:$G$1823,MATCH('Ratios - Total'!$C398,IF(Data!$A$2:$A$1823='Ratios - Total'!$A398,Data!$C$2:$C$1823,0),0)),"Missing Data")</f>
        <v>Missing Data</v>
      </c>
      <c r="I398" s="5">
        <f t="array" ref="I398">IFERROR(INDEX(Data!$G$2:$G$1823,MATCH('Ratios - Total'!$C398,IF(Data!$A$2:$A$1823='Ratios - Total'!$A398,Data!$C$2:$C$1823,0),0))/INDEX(Data!$D$2:$D$1823,MATCH('Ratios - Total'!$C398,IF(Data!$A$2:$A$1823='Ratios - Total'!$A398,Data!$C$2:$C$1823,0),0)),"Missing Data")</f>
        <v>0</v>
      </c>
      <c r="J398" s="22"/>
      <c r="K398" s="5">
        <f t="array" ref="K398">IFERROR(INDEX(Data!$E$2:$E$1823,MATCH('Ratios - Total'!$C398,IF(Data!$A$2:$A$1823='Ratios - Total'!$A398,Data!$C$2:$C$1823,0),0))/INDEX(Data!$D$2:$D$1823,MATCH('Ratios - Total'!$C398,IF(Data!$A$2:$A$1823='Ratios - Total'!$A398,Data!$C$2:$C$1823,0),0)),"Missing Data")</f>
        <v>0</v>
      </c>
      <c r="L398" s="5"/>
      <c r="M398" s="5" t="str">
        <f t="array" ref="M398">IFERROR(INDEX(Data!$F$2:$F$1823,MATCH('Ratios - Total'!$C398,IF(Data!$A$2:$A$1823='Ratios - Total'!$A398,Data!$C$2:$C$1823,0),0))/INDEX(Data!$E$2:$E$1823,MATCH('Ratios - Total'!$C398,IF(Data!$A$2:$A$1823='Ratios - Total'!$A398,Data!$C$2:$C$1823,0),0)),"Missing Data")</f>
        <v>Missing Data</v>
      </c>
      <c r="N398" s="5"/>
      <c r="O398" s="5" t="str">
        <f t="array" ref="O398">IFERROR(INDEX(Data!$G$2:$G$1823,MATCH('Ratios - Total'!$C398,IF(Data!$A$2:$A$1823='Ratios - Total'!$A398,Data!$C$2:$C$1823,0),0))/INDEX(Data!$F$2:$F$1823,MATCH('Ratios - Total'!$C398,IF(Data!$A$2:$A$1823='Ratios - Total'!$A398,Data!$C$2:$C$1823,0),0)),"Missing Data")</f>
        <v>Missing Data</v>
      </c>
      <c r="P398" s="5" t="str">
        <f t="array" ref="P398">IFERROR(INDEX(Data!$H$2:$H$1823,MATCH('Ratios - Total'!$C398,IF(Data!$A$2:$A$1823='Ratios - Total'!$A398,Data!$C$2:$C$1823,0),0))/INDEX(Data!$G$2:$G$1823,MATCH('Ratios - Total'!$C398,IF(Data!$A$2:$A$1823='Ratios - Total'!$A398,Data!$C$2:$C$1823,0),0)),"Missing Data")</f>
        <v>Missing Data</v>
      </c>
      <c r="Q398" s="5"/>
      <c r="R398" s="5" t="str">
        <f t="array" ref="R398">IFERROR(INDEX(Data!$L$2:$L$1823,MATCH('Ratios - Total'!$C398,IF(Data!$A$2:$A$1823='Ratios - Total'!$A398,Data!$C$2:$C$1823,0),0))/INDEX(Data!$G$2:$G$1823,MATCH('Ratios - Total'!$C398,IF(Data!$A$2:$A$1823='Ratios - Total'!$A398,Data!$C$2:$C$1823,0),0)),"Missing Data")</f>
        <v>Missing Data</v>
      </c>
      <c r="S398" s="5"/>
      <c r="T398" s="5">
        <f t="array" ref="T398">IFERROR(INDEX(Data!$H$2:$H$1823,MATCH('Ratios - Total'!$C398,IF(Data!$A$2:$A$1823='Ratios - Total'!$A398,Data!$C$2:$C$1823,0),0))/INDEX(Data!$L$2:$L$1823,MATCH('Ratios - Total'!$C398,IF(Data!$A$2:$A$1823='Ratios - Total'!$A398,Data!$C$2:$C$1823,0),0)),"Missing Data")</f>
        <v>33743.618671555494</v>
      </c>
      <c r="U398" s="5">
        <f t="array" ref="U398">IFERROR(INDEX(Data!$K$2:$K$1823,MATCH('Ratios - Total'!$C398,IF(Data!$A$2:$A$1823='Ratios - Total'!$A398,Data!$C$2:$C$1823,0),0))/INDEX(Data!$H$2:$H$1823,MATCH('Ratios - Total'!$C398,IF(Data!$A$2:$A$1823='Ratios - Total'!$A398,Data!$C$2:$C$1823,0),0)),"Missing Data")</f>
        <v>0.4377685183637306</v>
      </c>
      <c r="V398" s="5">
        <f t="array" ref="V398">IFERROR(INDEX(Data!$K$2:$K$1823,MATCH('Ratios - Total'!$C398,IF(Data!$A$2:$A$1823='Ratios - Total'!$A398,Data!$C$2:$C$1823,0),0))/INDEX(Data!$L$2:$L$1823,MATCH('Ratios - Total'!$C398,IF(Data!$A$2:$A$1823='Ratios - Total'!$A398,Data!$C$2:$C$1823,0),0)),"Missing Data")</f>
        <v>14771.893950077563</v>
      </c>
      <c r="W398" s="5">
        <f t="shared" si="6"/>
        <v>18971.724721477931</v>
      </c>
      <c r="X398" s="5" t="str">
        <f t="array" ref="X398">IFERROR(INDEX(Data!$K$2:$K$1823,MATCH('Ratios - Total'!$C398,IF(Data!$A$2:$A$1823='Ratios - Total'!$A398,Data!$C$2:$C$1823,0),0))/INDEX(Data!$G$2:$G$1823,MATCH('Ratios - Total'!$C398,IF(Data!$A$2:$A$1823='Ratios - Total'!$A398,Data!$C$2:$C$1823,0),0)),"Missing Data")</f>
        <v>Missing Data</v>
      </c>
    </row>
    <row r="399" spans="1:24" x14ac:dyDescent="0.25">
      <c r="A399" s="22" t="s">
        <v>68</v>
      </c>
      <c r="B399" s="22" t="s">
        <v>69</v>
      </c>
      <c r="C399" s="22">
        <v>1983</v>
      </c>
      <c r="D399" s="5">
        <f t="array" ref="D399">IFERROR(INDEX(Data!$H$2:$H$1823,MATCH('Ratios - Total'!$C399,IF(Data!$A$2:$A$1823='Ratios - Total'!$A399,Data!$C$2:$C$1823,0),0))/INDEX(Data!$D$2:$D$1823,MATCH('Ratios - Total'!$C399,IF(Data!$A$2:$A$1823='Ratios - Total'!$A399,Data!$C$2:$C$1823,0),0)),"Missing Data")</f>
        <v>630.6564719314689</v>
      </c>
      <c r="E399" s="22"/>
      <c r="F399" s="5">
        <f t="array" ref="F399">IFERROR(INDEX(Data!$G$2:$G$1823,MATCH('Ratios - Total'!$C399,IF(Data!$A$2:$A$1823='Ratios - Total'!$A399,Data!$C$2:$C$1823,0),0))/INDEX(Data!$D$2:$D$1823,MATCH('Ratios - Total'!$C399,IF(Data!$A$2:$A$1823='Ratios - Total'!$A399,Data!$C$2:$C$1823,0),0)),"Missing Data")</f>
        <v>0</v>
      </c>
      <c r="G399" s="5"/>
      <c r="H399" s="5" t="str">
        <f t="array" ref="H399">IFERROR(INDEX(Data!$H$2:$H$1823,MATCH('Ratios - Total'!$C399,IF(Data!$A$2:$A$1823='Ratios - Total'!$A399,Data!$C$2:$C$1823,0),0))/INDEX(Data!$G$2:$G$1823,MATCH('Ratios - Total'!$C399,IF(Data!$A$2:$A$1823='Ratios - Total'!$A399,Data!$C$2:$C$1823,0),0)),"Missing Data")</f>
        <v>Missing Data</v>
      </c>
      <c r="I399" s="5">
        <f t="array" ref="I399">IFERROR(INDEX(Data!$G$2:$G$1823,MATCH('Ratios - Total'!$C399,IF(Data!$A$2:$A$1823='Ratios - Total'!$A399,Data!$C$2:$C$1823,0),0))/INDEX(Data!$D$2:$D$1823,MATCH('Ratios - Total'!$C399,IF(Data!$A$2:$A$1823='Ratios - Total'!$A399,Data!$C$2:$C$1823,0),0)),"Missing Data")</f>
        <v>0</v>
      </c>
      <c r="J399" s="22"/>
      <c r="K399" s="5">
        <f t="array" ref="K399">IFERROR(INDEX(Data!$E$2:$E$1823,MATCH('Ratios - Total'!$C399,IF(Data!$A$2:$A$1823='Ratios - Total'!$A399,Data!$C$2:$C$1823,0),0))/INDEX(Data!$D$2:$D$1823,MATCH('Ratios - Total'!$C399,IF(Data!$A$2:$A$1823='Ratios - Total'!$A399,Data!$C$2:$C$1823,0),0)),"Missing Data")</f>
        <v>0</v>
      </c>
      <c r="L399" s="5"/>
      <c r="M399" s="5" t="str">
        <f t="array" ref="M399">IFERROR(INDEX(Data!$F$2:$F$1823,MATCH('Ratios - Total'!$C399,IF(Data!$A$2:$A$1823='Ratios - Total'!$A399,Data!$C$2:$C$1823,0),0))/INDEX(Data!$E$2:$E$1823,MATCH('Ratios - Total'!$C399,IF(Data!$A$2:$A$1823='Ratios - Total'!$A399,Data!$C$2:$C$1823,0),0)),"Missing Data")</f>
        <v>Missing Data</v>
      </c>
      <c r="N399" s="5"/>
      <c r="O399" s="5" t="str">
        <f t="array" ref="O399">IFERROR(INDEX(Data!$G$2:$G$1823,MATCH('Ratios - Total'!$C399,IF(Data!$A$2:$A$1823='Ratios - Total'!$A399,Data!$C$2:$C$1823,0),0))/INDEX(Data!$F$2:$F$1823,MATCH('Ratios - Total'!$C399,IF(Data!$A$2:$A$1823='Ratios - Total'!$A399,Data!$C$2:$C$1823,0),0)),"Missing Data")</f>
        <v>Missing Data</v>
      </c>
      <c r="P399" s="5" t="str">
        <f t="array" ref="P399">IFERROR(INDEX(Data!$H$2:$H$1823,MATCH('Ratios - Total'!$C399,IF(Data!$A$2:$A$1823='Ratios - Total'!$A399,Data!$C$2:$C$1823,0),0))/INDEX(Data!$G$2:$G$1823,MATCH('Ratios - Total'!$C399,IF(Data!$A$2:$A$1823='Ratios - Total'!$A399,Data!$C$2:$C$1823,0),0)),"Missing Data")</f>
        <v>Missing Data</v>
      </c>
      <c r="Q399" s="5"/>
      <c r="R399" s="5" t="str">
        <f t="array" ref="R399">IFERROR(INDEX(Data!$L$2:$L$1823,MATCH('Ratios - Total'!$C399,IF(Data!$A$2:$A$1823='Ratios - Total'!$A399,Data!$C$2:$C$1823,0),0))/INDEX(Data!$G$2:$G$1823,MATCH('Ratios - Total'!$C399,IF(Data!$A$2:$A$1823='Ratios - Total'!$A399,Data!$C$2:$C$1823,0),0)),"Missing Data")</f>
        <v>Missing Data</v>
      </c>
      <c r="S399" s="5"/>
      <c r="T399" s="5">
        <f t="array" ref="T399">IFERROR(INDEX(Data!$H$2:$H$1823,MATCH('Ratios - Total'!$C399,IF(Data!$A$2:$A$1823='Ratios - Total'!$A399,Data!$C$2:$C$1823,0),0))/INDEX(Data!$L$2:$L$1823,MATCH('Ratios - Total'!$C399,IF(Data!$A$2:$A$1823='Ratios - Total'!$A399,Data!$C$2:$C$1823,0),0)),"Missing Data")</f>
        <v>38724.508644512644</v>
      </c>
      <c r="U399" s="5">
        <f t="array" ref="U399">IFERROR(INDEX(Data!$K$2:$K$1823,MATCH('Ratios - Total'!$C399,IF(Data!$A$2:$A$1823='Ratios - Total'!$A399,Data!$C$2:$C$1823,0),0))/INDEX(Data!$H$2:$H$1823,MATCH('Ratios - Total'!$C399,IF(Data!$A$2:$A$1823='Ratios - Total'!$A399,Data!$C$2:$C$1823,0),0)),"Missing Data")</f>
        <v>0.5456403332798736</v>
      </c>
      <c r="V399" s="5">
        <f t="array" ref="V399">IFERROR(INDEX(Data!$K$2:$K$1823,MATCH('Ratios - Total'!$C399,IF(Data!$A$2:$A$1823='Ratios - Total'!$A399,Data!$C$2:$C$1823,0),0))/INDEX(Data!$L$2:$L$1823,MATCH('Ratios - Total'!$C399,IF(Data!$A$2:$A$1823='Ratios - Total'!$A399,Data!$C$2:$C$1823,0),0)),"Missing Data")</f>
        <v>21129.653802891225</v>
      </c>
      <c r="W399" s="5">
        <f t="shared" si="6"/>
        <v>17594.854841621418</v>
      </c>
      <c r="X399" s="5" t="str">
        <f t="array" ref="X399">IFERROR(INDEX(Data!$K$2:$K$1823,MATCH('Ratios - Total'!$C399,IF(Data!$A$2:$A$1823='Ratios - Total'!$A399,Data!$C$2:$C$1823,0),0))/INDEX(Data!$G$2:$G$1823,MATCH('Ratios - Total'!$C399,IF(Data!$A$2:$A$1823='Ratios - Total'!$A399,Data!$C$2:$C$1823,0),0)),"Missing Data")</f>
        <v>Missing Data</v>
      </c>
    </row>
    <row r="400" spans="1:24" x14ac:dyDescent="0.25">
      <c r="A400" s="22" t="s">
        <v>70</v>
      </c>
      <c r="B400" s="22" t="s">
        <v>71</v>
      </c>
      <c r="C400" s="22">
        <v>1983</v>
      </c>
      <c r="D400" s="5">
        <f t="array" ref="D400">IFERROR(INDEX(Data!$H$2:$H$1823,MATCH('Ratios - Total'!$C400,IF(Data!$A$2:$A$1823='Ratios - Total'!$A400,Data!$C$2:$C$1823,0),0))/INDEX(Data!$D$2:$D$1823,MATCH('Ratios - Total'!$C400,IF(Data!$A$2:$A$1823='Ratios - Total'!$A400,Data!$C$2:$C$1823,0),0)),"Missing Data")</f>
        <v>404.92631188869484</v>
      </c>
      <c r="E400" s="22"/>
      <c r="F400" s="5">
        <f t="array" ref="F400">IFERROR(INDEX(Data!$G$2:$G$1823,MATCH('Ratios - Total'!$C400,IF(Data!$A$2:$A$1823='Ratios - Total'!$A400,Data!$C$2:$C$1823,0),0))/INDEX(Data!$D$2:$D$1823,MATCH('Ratios - Total'!$C400,IF(Data!$A$2:$A$1823='Ratios - Total'!$A400,Data!$C$2:$C$1823,0),0)),"Missing Data")</f>
        <v>0</v>
      </c>
      <c r="G400" s="5"/>
      <c r="H400" s="5" t="str">
        <f t="array" ref="H400">IFERROR(INDEX(Data!$H$2:$H$1823,MATCH('Ratios - Total'!$C400,IF(Data!$A$2:$A$1823='Ratios - Total'!$A400,Data!$C$2:$C$1823,0),0))/INDEX(Data!$G$2:$G$1823,MATCH('Ratios - Total'!$C400,IF(Data!$A$2:$A$1823='Ratios - Total'!$A400,Data!$C$2:$C$1823,0),0)),"Missing Data")</f>
        <v>Missing Data</v>
      </c>
      <c r="I400" s="5">
        <f t="array" ref="I400">IFERROR(INDEX(Data!$G$2:$G$1823,MATCH('Ratios - Total'!$C400,IF(Data!$A$2:$A$1823='Ratios - Total'!$A400,Data!$C$2:$C$1823,0),0))/INDEX(Data!$D$2:$D$1823,MATCH('Ratios - Total'!$C400,IF(Data!$A$2:$A$1823='Ratios - Total'!$A400,Data!$C$2:$C$1823,0),0)),"Missing Data")</f>
        <v>0</v>
      </c>
      <c r="J400" s="22"/>
      <c r="K400" s="5">
        <f t="array" ref="K400">IFERROR(INDEX(Data!$E$2:$E$1823,MATCH('Ratios - Total'!$C400,IF(Data!$A$2:$A$1823='Ratios - Total'!$A400,Data!$C$2:$C$1823,0),0))/INDEX(Data!$D$2:$D$1823,MATCH('Ratios - Total'!$C400,IF(Data!$A$2:$A$1823='Ratios - Total'!$A400,Data!$C$2:$C$1823,0),0)),"Missing Data")</f>
        <v>0</v>
      </c>
      <c r="L400" s="5"/>
      <c r="M400" s="5" t="str">
        <f t="array" ref="M400">IFERROR(INDEX(Data!$F$2:$F$1823,MATCH('Ratios - Total'!$C400,IF(Data!$A$2:$A$1823='Ratios - Total'!$A400,Data!$C$2:$C$1823,0),0))/INDEX(Data!$E$2:$E$1823,MATCH('Ratios - Total'!$C400,IF(Data!$A$2:$A$1823='Ratios - Total'!$A400,Data!$C$2:$C$1823,0),0)),"Missing Data")</f>
        <v>Missing Data</v>
      </c>
      <c r="N400" s="5"/>
      <c r="O400" s="5" t="str">
        <f t="array" ref="O400">IFERROR(INDEX(Data!$G$2:$G$1823,MATCH('Ratios - Total'!$C400,IF(Data!$A$2:$A$1823='Ratios - Total'!$A400,Data!$C$2:$C$1823,0),0))/INDEX(Data!$F$2:$F$1823,MATCH('Ratios - Total'!$C400,IF(Data!$A$2:$A$1823='Ratios - Total'!$A400,Data!$C$2:$C$1823,0),0)),"Missing Data")</f>
        <v>Missing Data</v>
      </c>
      <c r="P400" s="5" t="str">
        <f t="array" ref="P400">IFERROR(INDEX(Data!$H$2:$H$1823,MATCH('Ratios - Total'!$C400,IF(Data!$A$2:$A$1823='Ratios - Total'!$A400,Data!$C$2:$C$1823,0),0))/INDEX(Data!$G$2:$G$1823,MATCH('Ratios - Total'!$C400,IF(Data!$A$2:$A$1823='Ratios - Total'!$A400,Data!$C$2:$C$1823,0),0)),"Missing Data")</f>
        <v>Missing Data</v>
      </c>
      <c r="Q400" s="5"/>
      <c r="R400" s="5" t="str">
        <f t="array" ref="R400">IFERROR(INDEX(Data!$L$2:$L$1823,MATCH('Ratios - Total'!$C400,IF(Data!$A$2:$A$1823='Ratios - Total'!$A400,Data!$C$2:$C$1823,0),0))/INDEX(Data!$G$2:$G$1823,MATCH('Ratios - Total'!$C400,IF(Data!$A$2:$A$1823='Ratios - Total'!$A400,Data!$C$2:$C$1823,0),0)),"Missing Data")</f>
        <v>Missing Data</v>
      </c>
      <c r="S400" s="5"/>
      <c r="T400" s="5">
        <f t="array" ref="T400">IFERROR(INDEX(Data!$H$2:$H$1823,MATCH('Ratios - Total'!$C400,IF(Data!$A$2:$A$1823='Ratios - Total'!$A400,Data!$C$2:$C$1823,0),0))/INDEX(Data!$L$2:$L$1823,MATCH('Ratios - Total'!$C400,IF(Data!$A$2:$A$1823='Ratios - Total'!$A400,Data!$C$2:$C$1823,0),0)),"Missing Data")</f>
        <v>22409.670406527759</v>
      </c>
      <c r="U400" s="5">
        <f t="array" ref="U400">IFERROR(INDEX(Data!$K$2:$K$1823,MATCH('Ratios - Total'!$C400,IF(Data!$A$2:$A$1823='Ratios - Total'!$A400,Data!$C$2:$C$1823,0),0))/INDEX(Data!$H$2:$H$1823,MATCH('Ratios - Total'!$C400,IF(Data!$A$2:$A$1823='Ratios - Total'!$A400,Data!$C$2:$C$1823,0),0)),"Missing Data")</f>
        <v>0.60937650847638891</v>
      </c>
      <c r="V400" s="5">
        <f t="array" ref="V400">IFERROR(INDEX(Data!$K$2:$K$1823,MATCH('Ratios - Total'!$C400,IF(Data!$A$2:$A$1823='Ratios - Total'!$A400,Data!$C$2:$C$1823,0),0))/INDEX(Data!$L$2:$L$1823,MATCH('Ratios - Total'!$C400,IF(Data!$A$2:$A$1823='Ratios - Total'!$A400,Data!$C$2:$C$1823,0),0)),"Missing Data")</f>
        <v>13655.926708436544</v>
      </c>
      <c r="W400" s="5">
        <f t="shared" si="6"/>
        <v>8753.7436980912153</v>
      </c>
      <c r="X400" s="5" t="str">
        <f t="array" ref="X400">IFERROR(INDEX(Data!$K$2:$K$1823,MATCH('Ratios - Total'!$C400,IF(Data!$A$2:$A$1823='Ratios - Total'!$A400,Data!$C$2:$C$1823,0),0))/INDEX(Data!$G$2:$G$1823,MATCH('Ratios - Total'!$C400,IF(Data!$A$2:$A$1823='Ratios - Total'!$A400,Data!$C$2:$C$1823,0),0)),"Missing Data")</f>
        <v>Missing Data</v>
      </c>
    </row>
    <row r="401" spans="1:24" x14ac:dyDescent="0.25">
      <c r="A401" s="22" t="s">
        <v>72</v>
      </c>
      <c r="B401" s="22" t="s">
        <v>73</v>
      </c>
      <c r="C401" s="22">
        <v>1983</v>
      </c>
      <c r="D401" s="5">
        <f t="array" ref="D401">IFERROR(INDEX(Data!$H$2:$H$1823,MATCH('Ratios - Total'!$C401,IF(Data!$A$2:$A$1823='Ratios - Total'!$A401,Data!$C$2:$C$1823,0),0))/INDEX(Data!$D$2:$D$1823,MATCH('Ratios - Total'!$C401,IF(Data!$A$2:$A$1823='Ratios - Total'!$A401,Data!$C$2:$C$1823,0),0)),"Missing Data")</f>
        <v>564.39092224322326</v>
      </c>
      <c r="E401" s="22"/>
      <c r="F401" s="5">
        <f t="array" ref="F401">IFERROR(INDEX(Data!$G$2:$G$1823,MATCH('Ratios - Total'!$C401,IF(Data!$A$2:$A$1823='Ratios - Total'!$A401,Data!$C$2:$C$1823,0),0))/INDEX(Data!$D$2:$D$1823,MATCH('Ratios - Total'!$C401,IF(Data!$A$2:$A$1823='Ratios - Total'!$A401,Data!$C$2:$C$1823,0),0)),"Missing Data")</f>
        <v>0</v>
      </c>
      <c r="G401" s="5"/>
      <c r="H401" s="5" t="str">
        <f t="array" ref="H401">IFERROR(INDEX(Data!$H$2:$H$1823,MATCH('Ratios - Total'!$C401,IF(Data!$A$2:$A$1823='Ratios - Total'!$A401,Data!$C$2:$C$1823,0),0))/INDEX(Data!$G$2:$G$1823,MATCH('Ratios - Total'!$C401,IF(Data!$A$2:$A$1823='Ratios - Total'!$A401,Data!$C$2:$C$1823,0),0)),"Missing Data")</f>
        <v>Missing Data</v>
      </c>
      <c r="I401" s="5">
        <f t="array" ref="I401">IFERROR(INDEX(Data!$G$2:$G$1823,MATCH('Ratios - Total'!$C401,IF(Data!$A$2:$A$1823='Ratios - Total'!$A401,Data!$C$2:$C$1823,0),0))/INDEX(Data!$D$2:$D$1823,MATCH('Ratios - Total'!$C401,IF(Data!$A$2:$A$1823='Ratios - Total'!$A401,Data!$C$2:$C$1823,0),0)),"Missing Data")</f>
        <v>0</v>
      </c>
      <c r="J401" s="22"/>
      <c r="K401" s="5">
        <f t="array" ref="K401">IFERROR(INDEX(Data!$E$2:$E$1823,MATCH('Ratios - Total'!$C401,IF(Data!$A$2:$A$1823='Ratios - Total'!$A401,Data!$C$2:$C$1823,0),0))/INDEX(Data!$D$2:$D$1823,MATCH('Ratios - Total'!$C401,IF(Data!$A$2:$A$1823='Ratios - Total'!$A401,Data!$C$2:$C$1823,0),0)),"Missing Data")</f>
        <v>0</v>
      </c>
      <c r="L401" s="5"/>
      <c r="M401" s="5" t="str">
        <f t="array" ref="M401">IFERROR(INDEX(Data!$F$2:$F$1823,MATCH('Ratios - Total'!$C401,IF(Data!$A$2:$A$1823='Ratios - Total'!$A401,Data!$C$2:$C$1823,0),0))/INDEX(Data!$E$2:$E$1823,MATCH('Ratios - Total'!$C401,IF(Data!$A$2:$A$1823='Ratios - Total'!$A401,Data!$C$2:$C$1823,0),0)),"Missing Data")</f>
        <v>Missing Data</v>
      </c>
      <c r="N401" s="5"/>
      <c r="O401" s="5" t="str">
        <f t="array" ref="O401">IFERROR(INDEX(Data!$G$2:$G$1823,MATCH('Ratios - Total'!$C401,IF(Data!$A$2:$A$1823='Ratios - Total'!$A401,Data!$C$2:$C$1823,0),0))/INDEX(Data!$F$2:$F$1823,MATCH('Ratios - Total'!$C401,IF(Data!$A$2:$A$1823='Ratios - Total'!$A401,Data!$C$2:$C$1823,0),0)),"Missing Data")</f>
        <v>Missing Data</v>
      </c>
      <c r="P401" s="5" t="str">
        <f t="array" ref="P401">IFERROR(INDEX(Data!$H$2:$H$1823,MATCH('Ratios - Total'!$C401,IF(Data!$A$2:$A$1823='Ratios - Total'!$A401,Data!$C$2:$C$1823,0),0))/INDEX(Data!$G$2:$G$1823,MATCH('Ratios - Total'!$C401,IF(Data!$A$2:$A$1823='Ratios - Total'!$A401,Data!$C$2:$C$1823,0),0)),"Missing Data")</f>
        <v>Missing Data</v>
      </c>
      <c r="Q401" s="5"/>
      <c r="R401" s="5" t="str">
        <f t="array" ref="R401">IFERROR(INDEX(Data!$L$2:$L$1823,MATCH('Ratios - Total'!$C401,IF(Data!$A$2:$A$1823='Ratios - Total'!$A401,Data!$C$2:$C$1823,0),0))/INDEX(Data!$G$2:$G$1823,MATCH('Ratios - Total'!$C401,IF(Data!$A$2:$A$1823='Ratios - Total'!$A401,Data!$C$2:$C$1823,0),0)),"Missing Data")</f>
        <v>Missing Data</v>
      </c>
      <c r="S401" s="5"/>
      <c r="T401" s="5">
        <f t="array" ref="T401">IFERROR(INDEX(Data!$H$2:$H$1823,MATCH('Ratios - Total'!$C401,IF(Data!$A$2:$A$1823='Ratios - Total'!$A401,Data!$C$2:$C$1823,0),0))/INDEX(Data!$L$2:$L$1823,MATCH('Ratios - Total'!$C401,IF(Data!$A$2:$A$1823='Ratios - Total'!$A401,Data!$C$2:$C$1823,0),0)),"Missing Data")</f>
        <v>29697.978227060652</v>
      </c>
      <c r="U401" s="5">
        <f t="array" ref="U401">IFERROR(INDEX(Data!$K$2:$K$1823,MATCH('Ratios - Total'!$C401,IF(Data!$A$2:$A$1823='Ratios - Total'!$A401,Data!$C$2:$C$1823,0),0))/INDEX(Data!$H$2:$H$1823,MATCH('Ratios - Total'!$C401,IF(Data!$A$2:$A$1823='Ratios - Total'!$A401,Data!$C$2:$C$1823,0),0)),"Missing Data")</f>
        <v>0.61843442013427041</v>
      </c>
      <c r="V401" s="5">
        <f t="array" ref="V401">IFERROR(INDEX(Data!$K$2:$K$1823,MATCH('Ratios - Total'!$C401,IF(Data!$A$2:$A$1823='Ratios - Total'!$A401,Data!$C$2:$C$1823,0),0))/INDEX(Data!$L$2:$L$1823,MATCH('Ratios - Total'!$C401,IF(Data!$A$2:$A$1823='Ratios - Total'!$A401,Data!$C$2:$C$1823,0),0)),"Missing Data")</f>
        <v>18366.251944012442</v>
      </c>
      <c r="W401" s="5">
        <f t="shared" si="6"/>
        <v>11331.72628304821</v>
      </c>
      <c r="X401" s="5" t="str">
        <f t="array" ref="X401">IFERROR(INDEX(Data!$K$2:$K$1823,MATCH('Ratios - Total'!$C401,IF(Data!$A$2:$A$1823='Ratios - Total'!$A401,Data!$C$2:$C$1823,0),0))/INDEX(Data!$G$2:$G$1823,MATCH('Ratios - Total'!$C401,IF(Data!$A$2:$A$1823='Ratios - Total'!$A401,Data!$C$2:$C$1823,0),0)),"Missing Data")</f>
        <v>Missing Data</v>
      </c>
    </row>
    <row r="402" spans="1:24" x14ac:dyDescent="0.25">
      <c r="A402" s="22" t="s">
        <v>74</v>
      </c>
      <c r="B402" s="22" t="s">
        <v>75</v>
      </c>
      <c r="C402" s="22">
        <v>1983</v>
      </c>
      <c r="D402" s="5">
        <f t="array" ref="D402">IFERROR(INDEX(Data!$H$2:$H$1823,MATCH('Ratios - Total'!$C402,IF(Data!$A$2:$A$1823='Ratios - Total'!$A402,Data!$C$2:$C$1823,0),0))/INDEX(Data!$D$2:$D$1823,MATCH('Ratios - Total'!$C402,IF(Data!$A$2:$A$1823='Ratios - Total'!$A402,Data!$C$2:$C$1823,0),0)),"Missing Data")</f>
        <v>476.77554499684334</v>
      </c>
      <c r="E402" s="22"/>
      <c r="F402" s="5">
        <f t="array" ref="F402">IFERROR(INDEX(Data!$G$2:$G$1823,MATCH('Ratios - Total'!$C402,IF(Data!$A$2:$A$1823='Ratios - Total'!$A402,Data!$C$2:$C$1823,0),0))/INDEX(Data!$D$2:$D$1823,MATCH('Ratios - Total'!$C402,IF(Data!$A$2:$A$1823='Ratios - Total'!$A402,Data!$C$2:$C$1823,0),0)),"Missing Data")</f>
        <v>0</v>
      </c>
      <c r="G402" s="5"/>
      <c r="H402" s="5" t="str">
        <f t="array" ref="H402">IFERROR(INDEX(Data!$H$2:$H$1823,MATCH('Ratios - Total'!$C402,IF(Data!$A$2:$A$1823='Ratios - Total'!$A402,Data!$C$2:$C$1823,0),0))/INDEX(Data!$G$2:$G$1823,MATCH('Ratios - Total'!$C402,IF(Data!$A$2:$A$1823='Ratios - Total'!$A402,Data!$C$2:$C$1823,0),0)),"Missing Data")</f>
        <v>Missing Data</v>
      </c>
      <c r="I402" s="5">
        <f t="array" ref="I402">IFERROR(INDEX(Data!$G$2:$G$1823,MATCH('Ratios - Total'!$C402,IF(Data!$A$2:$A$1823='Ratios - Total'!$A402,Data!$C$2:$C$1823,0),0))/INDEX(Data!$D$2:$D$1823,MATCH('Ratios - Total'!$C402,IF(Data!$A$2:$A$1823='Ratios - Total'!$A402,Data!$C$2:$C$1823,0),0)),"Missing Data")</f>
        <v>0</v>
      </c>
      <c r="J402" s="22"/>
      <c r="K402" s="5">
        <f t="array" ref="K402">IFERROR(INDEX(Data!$E$2:$E$1823,MATCH('Ratios - Total'!$C402,IF(Data!$A$2:$A$1823='Ratios - Total'!$A402,Data!$C$2:$C$1823,0),0))/INDEX(Data!$D$2:$D$1823,MATCH('Ratios - Total'!$C402,IF(Data!$A$2:$A$1823='Ratios - Total'!$A402,Data!$C$2:$C$1823,0),0)),"Missing Data")</f>
        <v>0</v>
      </c>
      <c r="L402" s="5"/>
      <c r="M402" s="5" t="str">
        <f t="array" ref="M402">IFERROR(INDEX(Data!$F$2:$F$1823,MATCH('Ratios - Total'!$C402,IF(Data!$A$2:$A$1823='Ratios - Total'!$A402,Data!$C$2:$C$1823,0),0))/INDEX(Data!$E$2:$E$1823,MATCH('Ratios - Total'!$C402,IF(Data!$A$2:$A$1823='Ratios - Total'!$A402,Data!$C$2:$C$1823,0),0)),"Missing Data")</f>
        <v>Missing Data</v>
      </c>
      <c r="N402" s="5"/>
      <c r="O402" s="5" t="str">
        <f t="array" ref="O402">IFERROR(INDEX(Data!$G$2:$G$1823,MATCH('Ratios - Total'!$C402,IF(Data!$A$2:$A$1823='Ratios - Total'!$A402,Data!$C$2:$C$1823,0),0))/INDEX(Data!$F$2:$F$1823,MATCH('Ratios - Total'!$C402,IF(Data!$A$2:$A$1823='Ratios - Total'!$A402,Data!$C$2:$C$1823,0),0)),"Missing Data")</f>
        <v>Missing Data</v>
      </c>
      <c r="P402" s="5" t="str">
        <f t="array" ref="P402">IFERROR(INDEX(Data!$H$2:$H$1823,MATCH('Ratios - Total'!$C402,IF(Data!$A$2:$A$1823='Ratios - Total'!$A402,Data!$C$2:$C$1823,0),0))/INDEX(Data!$G$2:$G$1823,MATCH('Ratios - Total'!$C402,IF(Data!$A$2:$A$1823='Ratios - Total'!$A402,Data!$C$2:$C$1823,0),0)),"Missing Data")</f>
        <v>Missing Data</v>
      </c>
      <c r="Q402" s="5"/>
      <c r="R402" s="5" t="str">
        <f t="array" ref="R402">IFERROR(INDEX(Data!$L$2:$L$1823,MATCH('Ratios - Total'!$C402,IF(Data!$A$2:$A$1823='Ratios - Total'!$A402,Data!$C$2:$C$1823,0),0))/INDEX(Data!$G$2:$G$1823,MATCH('Ratios - Total'!$C402,IF(Data!$A$2:$A$1823='Ratios - Total'!$A402,Data!$C$2:$C$1823,0),0)),"Missing Data")</f>
        <v>Missing Data</v>
      </c>
      <c r="S402" s="5"/>
      <c r="T402" s="5">
        <f t="array" ref="T402">IFERROR(INDEX(Data!$H$2:$H$1823,MATCH('Ratios - Total'!$C402,IF(Data!$A$2:$A$1823='Ratios - Total'!$A402,Data!$C$2:$C$1823,0),0))/INDEX(Data!$L$2:$L$1823,MATCH('Ratios - Total'!$C402,IF(Data!$A$2:$A$1823='Ratios - Total'!$A402,Data!$C$2:$C$1823,0),0)),"Missing Data")</f>
        <v>28906.078122706174</v>
      </c>
      <c r="U402" s="5">
        <f t="array" ref="U402">IFERROR(INDEX(Data!$K$2:$K$1823,MATCH('Ratios - Total'!$C402,IF(Data!$A$2:$A$1823='Ratios - Total'!$A402,Data!$C$2:$C$1823,0),0))/INDEX(Data!$H$2:$H$1823,MATCH('Ratios - Total'!$C402,IF(Data!$A$2:$A$1823='Ratios - Total'!$A402,Data!$C$2:$C$1823,0),0)),"Missing Data")</f>
        <v>0.57333811381465127</v>
      </c>
      <c r="V402" s="5">
        <f t="array" ref="V402">IFERROR(INDEX(Data!$K$2:$K$1823,MATCH('Ratios - Total'!$C402,IF(Data!$A$2:$A$1823='Ratios - Total'!$A402,Data!$C$2:$C$1823,0),0))/INDEX(Data!$L$2:$L$1823,MATCH('Ratios - Total'!$C402,IF(Data!$A$2:$A$1823='Ratios - Total'!$A402,Data!$C$2:$C$1823,0),0)),"Missing Data")</f>
        <v>16572.956308651315</v>
      </c>
      <c r="W402" s="5">
        <f t="shared" si="6"/>
        <v>12333.121814054859</v>
      </c>
      <c r="X402" s="5" t="str">
        <f t="array" ref="X402">IFERROR(INDEX(Data!$K$2:$K$1823,MATCH('Ratios - Total'!$C402,IF(Data!$A$2:$A$1823='Ratios - Total'!$A402,Data!$C$2:$C$1823,0),0))/INDEX(Data!$G$2:$G$1823,MATCH('Ratios - Total'!$C402,IF(Data!$A$2:$A$1823='Ratios - Total'!$A402,Data!$C$2:$C$1823,0),0)),"Missing Data")</f>
        <v>Missing Data</v>
      </c>
    </row>
    <row r="403" spans="1:24" x14ac:dyDescent="0.25">
      <c r="A403" s="22" t="s">
        <v>76</v>
      </c>
      <c r="B403" s="22" t="s">
        <v>77</v>
      </c>
      <c r="C403" s="22">
        <v>1983</v>
      </c>
      <c r="D403" s="5">
        <f t="array" ref="D403">IFERROR(INDEX(Data!$H$2:$H$1823,MATCH('Ratios - Total'!$C403,IF(Data!$A$2:$A$1823='Ratios - Total'!$A403,Data!$C$2:$C$1823,0),0))/INDEX(Data!$D$2:$D$1823,MATCH('Ratios - Total'!$C403,IF(Data!$A$2:$A$1823='Ratios - Total'!$A403,Data!$C$2:$C$1823,0),0)),"Missing Data")</f>
        <v>523.56732851042</v>
      </c>
      <c r="E403" s="22"/>
      <c r="F403" s="5">
        <f t="array" ref="F403">IFERROR(INDEX(Data!$G$2:$G$1823,MATCH('Ratios - Total'!$C403,IF(Data!$A$2:$A$1823='Ratios - Total'!$A403,Data!$C$2:$C$1823,0),0))/INDEX(Data!$D$2:$D$1823,MATCH('Ratios - Total'!$C403,IF(Data!$A$2:$A$1823='Ratios - Total'!$A403,Data!$C$2:$C$1823,0),0)),"Missing Data")</f>
        <v>0</v>
      </c>
      <c r="G403" s="5"/>
      <c r="H403" s="5" t="str">
        <f t="array" ref="H403">IFERROR(INDEX(Data!$H$2:$H$1823,MATCH('Ratios - Total'!$C403,IF(Data!$A$2:$A$1823='Ratios - Total'!$A403,Data!$C$2:$C$1823,0),0))/INDEX(Data!$G$2:$G$1823,MATCH('Ratios - Total'!$C403,IF(Data!$A$2:$A$1823='Ratios - Total'!$A403,Data!$C$2:$C$1823,0),0)),"Missing Data")</f>
        <v>Missing Data</v>
      </c>
      <c r="I403" s="5">
        <f t="array" ref="I403">IFERROR(INDEX(Data!$G$2:$G$1823,MATCH('Ratios - Total'!$C403,IF(Data!$A$2:$A$1823='Ratios - Total'!$A403,Data!$C$2:$C$1823,0),0))/INDEX(Data!$D$2:$D$1823,MATCH('Ratios - Total'!$C403,IF(Data!$A$2:$A$1823='Ratios - Total'!$A403,Data!$C$2:$C$1823,0),0)),"Missing Data")</f>
        <v>0</v>
      </c>
      <c r="J403" s="22"/>
      <c r="K403" s="5">
        <f t="array" ref="K403">IFERROR(INDEX(Data!$E$2:$E$1823,MATCH('Ratios - Total'!$C403,IF(Data!$A$2:$A$1823='Ratios - Total'!$A403,Data!$C$2:$C$1823,0),0))/INDEX(Data!$D$2:$D$1823,MATCH('Ratios - Total'!$C403,IF(Data!$A$2:$A$1823='Ratios - Total'!$A403,Data!$C$2:$C$1823,0),0)),"Missing Data")</f>
        <v>0</v>
      </c>
      <c r="L403" s="5"/>
      <c r="M403" s="5" t="str">
        <f t="array" ref="M403">IFERROR(INDEX(Data!$F$2:$F$1823,MATCH('Ratios - Total'!$C403,IF(Data!$A$2:$A$1823='Ratios - Total'!$A403,Data!$C$2:$C$1823,0),0))/INDEX(Data!$E$2:$E$1823,MATCH('Ratios - Total'!$C403,IF(Data!$A$2:$A$1823='Ratios - Total'!$A403,Data!$C$2:$C$1823,0),0)),"Missing Data")</f>
        <v>Missing Data</v>
      </c>
      <c r="N403" s="5"/>
      <c r="O403" s="5" t="str">
        <f t="array" ref="O403">IFERROR(INDEX(Data!$G$2:$G$1823,MATCH('Ratios - Total'!$C403,IF(Data!$A$2:$A$1823='Ratios - Total'!$A403,Data!$C$2:$C$1823,0),0))/INDEX(Data!$F$2:$F$1823,MATCH('Ratios - Total'!$C403,IF(Data!$A$2:$A$1823='Ratios - Total'!$A403,Data!$C$2:$C$1823,0),0)),"Missing Data")</f>
        <v>Missing Data</v>
      </c>
      <c r="P403" s="5" t="str">
        <f t="array" ref="P403">IFERROR(INDEX(Data!$H$2:$H$1823,MATCH('Ratios - Total'!$C403,IF(Data!$A$2:$A$1823='Ratios - Total'!$A403,Data!$C$2:$C$1823,0),0))/INDEX(Data!$G$2:$G$1823,MATCH('Ratios - Total'!$C403,IF(Data!$A$2:$A$1823='Ratios - Total'!$A403,Data!$C$2:$C$1823,0),0)),"Missing Data")</f>
        <v>Missing Data</v>
      </c>
      <c r="Q403" s="5"/>
      <c r="R403" s="5" t="str">
        <f t="array" ref="R403">IFERROR(INDEX(Data!$L$2:$L$1823,MATCH('Ratios - Total'!$C403,IF(Data!$A$2:$A$1823='Ratios - Total'!$A403,Data!$C$2:$C$1823,0),0))/INDEX(Data!$G$2:$G$1823,MATCH('Ratios - Total'!$C403,IF(Data!$A$2:$A$1823='Ratios - Total'!$A403,Data!$C$2:$C$1823,0),0)),"Missing Data")</f>
        <v>Missing Data</v>
      </c>
      <c r="S403" s="5"/>
      <c r="T403" s="5">
        <f t="array" ref="T403">IFERROR(INDEX(Data!$H$2:$H$1823,MATCH('Ratios - Total'!$C403,IF(Data!$A$2:$A$1823='Ratios - Total'!$A403,Data!$C$2:$C$1823,0),0))/INDEX(Data!$L$2:$L$1823,MATCH('Ratios - Total'!$C403,IF(Data!$A$2:$A$1823='Ratios - Total'!$A403,Data!$C$2:$C$1823,0),0)),"Missing Data")</f>
        <v>26871.333031773018</v>
      </c>
      <c r="U403" s="5">
        <f t="array" ref="U403">IFERROR(INDEX(Data!$K$2:$K$1823,MATCH('Ratios - Total'!$C403,IF(Data!$A$2:$A$1823='Ratios - Total'!$A403,Data!$C$2:$C$1823,0),0))/INDEX(Data!$H$2:$H$1823,MATCH('Ratios - Total'!$C403,IF(Data!$A$2:$A$1823='Ratios - Total'!$A403,Data!$C$2:$C$1823,0),0)),"Missing Data")</f>
        <v>0.49584151839565127</v>
      </c>
      <c r="V403" s="5">
        <f t="array" ref="V403">IFERROR(INDEX(Data!$K$2:$K$1823,MATCH('Ratios - Total'!$C403,IF(Data!$A$2:$A$1823='Ratios - Total'!$A403,Data!$C$2:$C$1823,0),0))/INDEX(Data!$L$2:$L$1823,MATCH('Ratios - Total'!$C403,IF(Data!$A$2:$A$1823='Ratios - Total'!$A403,Data!$C$2:$C$1823,0),0)),"Missing Data")</f>
        <v>13323.922571789553</v>
      </c>
      <c r="W403" s="5">
        <f t="shared" si="6"/>
        <v>13547.410459983465</v>
      </c>
      <c r="X403" s="5" t="str">
        <f t="array" ref="X403">IFERROR(INDEX(Data!$K$2:$K$1823,MATCH('Ratios - Total'!$C403,IF(Data!$A$2:$A$1823='Ratios - Total'!$A403,Data!$C$2:$C$1823,0),0))/INDEX(Data!$G$2:$G$1823,MATCH('Ratios - Total'!$C403,IF(Data!$A$2:$A$1823='Ratios - Total'!$A403,Data!$C$2:$C$1823,0),0)),"Missing Data")</f>
        <v>Missing Data</v>
      </c>
    </row>
    <row r="404" spans="1:24" x14ac:dyDescent="0.25">
      <c r="A404" s="22" t="s">
        <v>78</v>
      </c>
      <c r="B404" s="22" t="s">
        <v>79</v>
      </c>
      <c r="C404" s="22">
        <v>1983</v>
      </c>
      <c r="D404" s="5">
        <f t="array" ref="D404">IFERROR(INDEX(Data!$H$2:$H$1823,MATCH('Ratios - Total'!$C404,IF(Data!$A$2:$A$1823='Ratios - Total'!$A404,Data!$C$2:$C$1823,0),0))/INDEX(Data!$D$2:$D$1823,MATCH('Ratios - Total'!$C404,IF(Data!$A$2:$A$1823='Ratios - Total'!$A404,Data!$C$2:$C$1823,0),0)),"Missing Data")</f>
        <v>607.71726651868721</v>
      </c>
      <c r="E404" s="22"/>
      <c r="F404" s="5">
        <f t="array" ref="F404">IFERROR(INDEX(Data!$G$2:$G$1823,MATCH('Ratios - Total'!$C404,IF(Data!$A$2:$A$1823='Ratios - Total'!$A404,Data!$C$2:$C$1823,0),0))/INDEX(Data!$D$2:$D$1823,MATCH('Ratios - Total'!$C404,IF(Data!$A$2:$A$1823='Ratios - Total'!$A404,Data!$C$2:$C$1823,0),0)),"Missing Data")</f>
        <v>0</v>
      </c>
      <c r="G404" s="5"/>
      <c r="H404" s="5" t="str">
        <f t="array" ref="H404">IFERROR(INDEX(Data!$H$2:$H$1823,MATCH('Ratios - Total'!$C404,IF(Data!$A$2:$A$1823='Ratios - Total'!$A404,Data!$C$2:$C$1823,0),0))/INDEX(Data!$G$2:$G$1823,MATCH('Ratios - Total'!$C404,IF(Data!$A$2:$A$1823='Ratios - Total'!$A404,Data!$C$2:$C$1823,0),0)),"Missing Data")</f>
        <v>Missing Data</v>
      </c>
      <c r="I404" s="5">
        <f t="array" ref="I404">IFERROR(INDEX(Data!$G$2:$G$1823,MATCH('Ratios - Total'!$C404,IF(Data!$A$2:$A$1823='Ratios - Total'!$A404,Data!$C$2:$C$1823,0),0))/INDEX(Data!$D$2:$D$1823,MATCH('Ratios - Total'!$C404,IF(Data!$A$2:$A$1823='Ratios - Total'!$A404,Data!$C$2:$C$1823,0),0)),"Missing Data")</f>
        <v>0</v>
      </c>
      <c r="J404" s="22"/>
      <c r="K404" s="5">
        <f t="array" ref="K404">IFERROR(INDEX(Data!$E$2:$E$1823,MATCH('Ratios - Total'!$C404,IF(Data!$A$2:$A$1823='Ratios - Total'!$A404,Data!$C$2:$C$1823,0),0))/INDEX(Data!$D$2:$D$1823,MATCH('Ratios - Total'!$C404,IF(Data!$A$2:$A$1823='Ratios - Total'!$A404,Data!$C$2:$C$1823,0),0)),"Missing Data")</f>
        <v>0</v>
      </c>
      <c r="L404" s="5"/>
      <c r="M404" s="5" t="str">
        <f t="array" ref="M404">IFERROR(INDEX(Data!$F$2:$F$1823,MATCH('Ratios - Total'!$C404,IF(Data!$A$2:$A$1823='Ratios - Total'!$A404,Data!$C$2:$C$1823,0),0))/INDEX(Data!$E$2:$E$1823,MATCH('Ratios - Total'!$C404,IF(Data!$A$2:$A$1823='Ratios - Total'!$A404,Data!$C$2:$C$1823,0),0)),"Missing Data")</f>
        <v>Missing Data</v>
      </c>
      <c r="N404" s="5"/>
      <c r="O404" s="5" t="str">
        <f t="array" ref="O404">IFERROR(INDEX(Data!$G$2:$G$1823,MATCH('Ratios - Total'!$C404,IF(Data!$A$2:$A$1823='Ratios - Total'!$A404,Data!$C$2:$C$1823,0),0))/INDEX(Data!$F$2:$F$1823,MATCH('Ratios - Total'!$C404,IF(Data!$A$2:$A$1823='Ratios - Total'!$A404,Data!$C$2:$C$1823,0),0)),"Missing Data")</f>
        <v>Missing Data</v>
      </c>
      <c r="P404" s="5" t="str">
        <f t="array" ref="P404">IFERROR(INDEX(Data!$H$2:$H$1823,MATCH('Ratios - Total'!$C404,IF(Data!$A$2:$A$1823='Ratios - Total'!$A404,Data!$C$2:$C$1823,0),0))/INDEX(Data!$G$2:$G$1823,MATCH('Ratios - Total'!$C404,IF(Data!$A$2:$A$1823='Ratios - Total'!$A404,Data!$C$2:$C$1823,0),0)),"Missing Data")</f>
        <v>Missing Data</v>
      </c>
      <c r="Q404" s="5"/>
      <c r="R404" s="5" t="str">
        <f t="array" ref="R404">IFERROR(INDEX(Data!$L$2:$L$1823,MATCH('Ratios - Total'!$C404,IF(Data!$A$2:$A$1823='Ratios - Total'!$A404,Data!$C$2:$C$1823,0),0))/INDEX(Data!$G$2:$G$1823,MATCH('Ratios - Total'!$C404,IF(Data!$A$2:$A$1823='Ratios - Total'!$A404,Data!$C$2:$C$1823,0),0)),"Missing Data")</f>
        <v>Missing Data</v>
      </c>
      <c r="S404" s="5"/>
      <c r="T404" s="5">
        <f t="array" ref="T404">IFERROR(INDEX(Data!$H$2:$H$1823,MATCH('Ratios - Total'!$C404,IF(Data!$A$2:$A$1823='Ratios - Total'!$A404,Data!$C$2:$C$1823,0),0))/INDEX(Data!$L$2:$L$1823,MATCH('Ratios - Total'!$C404,IF(Data!$A$2:$A$1823='Ratios - Total'!$A404,Data!$C$2:$C$1823,0),0)),"Missing Data")</f>
        <v>33160.919273564919</v>
      </c>
      <c r="U404" s="5">
        <f t="array" ref="U404">IFERROR(INDEX(Data!$K$2:$K$1823,MATCH('Ratios - Total'!$C404,IF(Data!$A$2:$A$1823='Ratios - Total'!$A404,Data!$C$2:$C$1823,0),0))/INDEX(Data!$H$2:$H$1823,MATCH('Ratios - Total'!$C404,IF(Data!$A$2:$A$1823='Ratios - Total'!$A404,Data!$C$2:$C$1823,0),0)),"Missing Data")</f>
        <v>0.4914045888502962</v>
      </c>
      <c r="V404" s="5">
        <f t="array" ref="V404">IFERROR(INDEX(Data!$K$2:$K$1823,MATCH('Ratios - Total'!$C404,IF(Data!$A$2:$A$1823='Ratios - Total'!$A404,Data!$C$2:$C$1823,0),0))/INDEX(Data!$L$2:$L$1823,MATCH('Ratios - Total'!$C404,IF(Data!$A$2:$A$1823='Ratios - Total'!$A404,Data!$C$2:$C$1823,0),0)),"Missing Data")</f>
        <v>16295.427901524034</v>
      </c>
      <c r="W404" s="5">
        <f t="shared" si="6"/>
        <v>16865.491372040888</v>
      </c>
      <c r="X404" s="5" t="str">
        <f t="array" ref="X404">IFERROR(INDEX(Data!$K$2:$K$1823,MATCH('Ratios - Total'!$C404,IF(Data!$A$2:$A$1823='Ratios - Total'!$A404,Data!$C$2:$C$1823,0),0))/INDEX(Data!$G$2:$G$1823,MATCH('Ratios - Total'!$C404,IF(Data!$A$2:$A$1823='Ratios - Total'!$A404,Data!$C$2:$C$1823,0),0)),"Missing Data")</f>
        <v>Missing Data</v>
      </c>
    </row>
    <row r="405" spans="1:24" x14ac:dyDescent="0.25">
      <c r="A405" s="22" t="s">
        <v>80</v>
      </c>
      <c r="B405" s="22" t="s">
        <v>81</v>
      </c>
      <c r="C405" s="22">
        <v>1983</v>
      </c>
      <c r="D405" s="5">
        <f t="array" ref="D405">IFERROR(INDEX(Data!$H$2:$H$1823,MATCH('Ratios - Total'!$C405,IF(Data!$A$2:$A$1823='Ratios - Total'!$A405,Data!$C$2:$C$1823,0),0))/INDEX(Data!$D$2:$D$1823,MATCH('Ratios - Total'!$C405,IF(Data!$A$2:$A$1823='Ratios - Total'!$A405,Data!$C$2:$C$1823,0),0)),"Missing Data")</f>
        <v>463.30139285197174</v>
      </c>
      <c r="E405" s="22"/>
      <c r="F405" s="5">
        <f t="array" ref="F405">IFERROR(INDEX(Data!$G$2:$G$1823,MATCH('Ratios - Total'!$C405,IF(Data!$A$2:$A$1823='Ratios - Total'!$A405,Data!$C$2:$C$1823,0),0))/INDEX(Data!$D$2:$D$1823,MATCH('Ratios - Total'!$C405,IF(Data!$A$2:$A$1823='Ratios - Total'!$A405,Data!$C$2:$C$1823,0),0)),"Missing Data")</f>
        <v>0</v>
      </c>
      <c r="G405" s="5"/>
      <c r="H405" s="5" t="str">
        <f t="array" ref="H405">IFERROR(INDEX(Data!$H$2:$H$1823,MATCH('Ratios - Total'!$C405,IF(Data!$A$2:$A$1823='Ratios - Total'!$A405,Data!$C$2:$C$1823,0),0))/INDEX(Data!$G$2:$G$1823,MATCH('Ratios - Total'!$C405,IF(Data!$A$2:$A$1823='Ratios - Total'!$A405,Data!$C$2:$C$1823,0),0)),"Missing Data")</f>
        <v>Missing Data</v>
      </c>
      <c r="I405" s="5">
        <f t="array" ref="I405">IFERROR(INDEX(Data!$G$2:$G$1823,MATCH('Ratios - Total'!$C405,IF(Data!$A$2:$A$1823='Ratios - Total'!$A405,Data!$C$2:$C$1823,0),0))/INDEX(Data!$D$2:$D$1823,MATCH('Ratios - Total'!$C405,IF(Data!$A$2:$A$1823='Ratios - Total'!$A405,Data!$C$2:$C$1823,0),0)),"Missing Data")</f>
        <v>0</v>
      </c>
      <c r="J405" s="22"/>
      <c r="K405" s="5">
        <f t="array" ref="K405">IFERROR(INDEX(Data!$E$2:$E$1823,MATCH('Ratios - Total'!$C405,IF(Data!$A$2:$A$1823='Ratios - Total'!$A405,Data!$C$2:$C$1823,0),0))/INDEX(Data!$D$2:$D$1823,MATCH('Ratios - Total'!$C405,IF(Data!$A$2:$A$1823='Ratios - Total'!$A405,Data!$C$2:$C$1823,0),0)),"Missing Data")</f>
        <v>0</v>
      </c>
      <c r="L405" s="5"/>
      <c r="M405" s="5" t="str">
        <f t="array" ref="M405">IFERROR(INDEX(Data!$F$2:$F$1823,MATCH('Ratios - Total'!$C405,IF(Data!$A$2:$A$1823='Ratios - Total'!$A405,Data!$C$2:$C$1823,0),0))/INDEX(Data!$E$2:$E$1823,MATCH('Ratios - Total'!$C405,IF(Data!$A$2:$A$1823='Ratios - Total'!$A405,Data!$C$2:$C$1823,0),0)),"Missing Data")</f>
        <v>Missing Data</v>
      </c>
      <c r="N405" s="5"/>
      <c r="O405" s="5" t="str">
        <f t="array" ref="O405">IFERROR(INDEX(Data!$G$2:$G$1823,MATCH('Ratios - Total'!$C405,IF(Data!$A$2:$A$1823='Ratios - Total'!$A405,Data!$C$2:$C$1823,0),0))/INDEX(Data!$F$2:$F$1823,MATCH('Ratios - Total'!$C405,IF(Data!$A$2:$A$1823='Ratios - Total'!$A405,Data!$C$2:$C$1823,0),0)),"Missing Data")</f>
        <v>Missing Data</v>
      </c>
      <c r="P405" s="5" t="str">
        <f t="array" ref="P405">IFERROR(INDEX(Data!$H$2:$H$1823,MATCH('Ratios - Total'!$C405,IF(Data!$A$2:$A$1823='Ratios - Total'!$A405,Data!$C$2:$C$1823,0),0))/INDEX(Data!$G$2:$G$1823,MATCH('Ratios - Total'!$C405,IF(Data!$A$2:$A$1823='Ratios - Total'!$A405,Data!$C$2:$C$1823,0),0)),"Missing Data")</f>
        <v>Missing Data</v>
      </c>
      <c r="Q405" s="5"/>
      <c r="R405" s="5" t="str">
        <f t="array" ref="R405">IFERROR(INDEX(Data!$L$2:$L$1823,MATCH('Ratios - Total'!$C405,IF(Data!$A$2:$A$1823='Ratios - Total'!$A405,Data!$C$2:$C$1823,0),0))/INDEX(Data!$G$2:$G$1823,MATCH('Ratios - Total'!$C405,IF(Data!$A$2:$A$1823='Ratios - Total'!$A405,Data!$C$2:$C$1823,0),0)),"Missing Data")</f>
        <v>Missing Data</v>
      </c>
      <c r="S405" s="5"/>
      <c r="T405" s="5">
        <f t="array" ref="T405">IFERROR(INDEX(Data!$H$2:$H$1823,MATCH('Ratios - Total'!$C405,IF(Data!$A$2:$A$1823='Ratios - Total'!$A405,Data!$C$2:$C$1823,0),0))/INDEX(Data!$L$2:$L$1823,MATCH('Ratios - Total'!$C405,IF(Data!$A$2:$A$1823='Ratios - Total'!$A405,Data!$C$2:$C$1823,0),0)),"Missing Data")</f>
        <v>29152.057831735165</v>
      </c>
      <c r="U405" s="5">
        <f t="array" ref="U405">IFERROR(INDEX(Data!$K$2:$K$1823,MATCH('Ratios - Total'!$C405,IF(Data!$A$2:$A$1823='Ratios - Total'!$A405,Data!$C$2:$C$1823,0),0))/INDEX(Data!$H$2:$H$1823,MATCH('Ratios - Total'!$C405,IF(Data!$A$2:$A$1823='Ratios - Total'!$A405,Data!$C$2:$C$1823,0),0)),"Missing Data")</f>
        <v>0.5668295880509947</v>
      </c>
      <c r="V405" s="5">
        <f t="array" ref="V405">IFERROR(INDEX(Data!$K$2:$K$1823,MATCH('Ratios - Total'!$C405,IF(Data!$A$2:$A$1823='Ratios - Total'!$A405,Data!$C$2:$C$1823,0),0))/INDEX(Data!$L$2:$L$1823,MATCH('Ratios - Total'!$C405,IF(Data!$A$2:$A$1823='Ratios - Total'!$A405,Data!$C$2:$C$1823,0),0)),"Missing Data")</f>
        <v>16524.248931601218</v>
      </c>
      <c r="W405" s="5">
        <f t="shared" si="6"/>
        <v>12627.808900133947</v>
      </c>
      <c r="X405" s="5" t="str">
        <f t="array" ref="X405">IFERROR(INDEX(Data!$K$2:$K$1823,MATCH('Ratios - Total'!$C405,IF(Data!$A$2:$A$1823='Ratios - Total'!$A405,Data!$C$2:$C$1823,0),0))/INDEX(Data!$G$2:$G$1823,MATCH('Ratios - Total'!$C405,IF(Data!$A$2:$A$1823='Ratios - Total'!$A405,Data!$C$2:$C$1823,0),0)),"Missing Data")</f>
        <v>Missing Data</v>
      </c>
    </row>
    <row r="406" spans="1:24" x14ac:dyDescent="0.25">
      <c r="A406" s="22" t="s">
        <v>82</v>
      </c>
      <c r="B406" s="22" t="s">
        <v>83</v>
      </c>
      <c r="C406" s="22">
        <v>1983</v>
      </c>
      <c r="D406" s="5">
        <f t="array" ref="D406">IFERROR(INDEX(Data!$H$2:$H$1823,MATCH('Ratios - Total'!$C406,IF(Data!$A$2:$A$1823='Ratios - Total'!$A406,Data!$C$2:$C$1823,0),0))/INDEX(Data!$D$2:$D$1823,MATCH('Ratios - Total'!$C406,IF(Data!$A$2:$A$1823='Ratios - Total'!$A406,Data!$C$2:$C$1823,0),0)),"Missing Data")</f>
        <v>463.34101645576766</v>
      </c>
      <c r="E406" s="22"/>
      <c r="F406" s="5">
        <f t="array" ref="F406">IFERROR(INDEX(Data!$G$2:$G$1823,MATCH('Ratios - Total'!$C406,IF(Data!$A$2:$A$1823='Ratios - Total'!$A406,Data!$C$2:$C$1823,0),0))/INDEX(Data!$D$2:$D$1823,MATCH('Ratios - Total'!$C406,IF(Data!$A$2:$A$1823='Ratios - Total'!$A406,Data!$C$2:$C$1823,0),0)),"Missing Data")</f>
        <v>0</v>
      </c>
      <c r="G406" s="5"/>
      <c r="H406" s="5" t="str">
        <f t="array" ref="H406">IFERROR(INDEX(Data!$H$2:$H$1823,MATCH('Ratios - Total'!$C406,IF(Data!$A$2:$A$1823='Ratios - Total'!$A406,Data!$C$2:$C$1823,0),0))/INDEX(Data!$G$2:$G$1823,MATCH('Ratios - Total'!$C406,IF(Data!$A$2:$A$1823='Ratios - Total'!$A406,Data!$C$2:$C$1823,0),0)),"Missing Data")</f>
        <v>Missing Data</v>
      </c>
      <c r="I406" s="5">
        <f t="array" ref="I406">IFERROR(INDEX(Data!$G$2:$G$1823,MATCH('Ratios - Total'!$C406,IF(Data!$A$2:$A$1823='Ratios - Total'!$A406,Data!$C$2:$C$1823,0),0))/INDEX(Data!$D$2:$D$1823,MATCH('Ratios - Total'!$C406,IF(Data!$A$2:$A$1823='Ratios - Total'!$A406,Data!$C$2:$C$1823,0),0)),"Missing Data")</f>
        <v>0</v>
      </c>
      <c r="J406" s="22"/>
      <c r="K406" s="5">
        <f t="array" ref="K406">IFERROR(INDEX(Data!$E$2:$E$1823,MATCH('Ratios - Total'!$C406,IF(Data!$A$2:$A$1823='Ratios - Total'!$A406,Data!$C$2:$C$1823,0),0))/INDEX(Data!$D$2:$D$1823,MATCH('Ratios - Total'!$C406,IF(Data!$A$2:$A$1823='Ratios - Total'!$A406,Data!$C$2:$C$1823,0),0)),"Missing Data")</f>
        <v>0</v>
      </c>
      <c r="L406" s="5"/>
      <c r="M406" s="5" t="str">
        <f t="array" ref="M406">IFERROR(INDEX(Data!$F$2:$F$1823,MATCH('Ratios - Total'!$C406,IF(Data!$A$2:$A$1823='Ratios - Total'!$A406,Data!$C$2:$C$1823,0),0))/INDEX(Data!$E$2:$E$1823,MATCH('Ratios - Total'!$C406,IF(Data!$A$2:$A$1823='Ratios - Total'!$A406,Data!$C$2:$C$1823,0),0)),"Missing Data")</f>
        <v>Missing Data</v>
      </c>
      <c r="N406" s="5"/>
      <c r="O406" s="5" t="str">
        <f t="array" ref="O406">IFERROR(INDEX(Data!$G$2:$G$1823,MATCH('Ratios - Total'!$C406,IF(Data!$A$2:$A$1823='Ratios - Total'!$A406,Data!$C$2:$C$1823,0),0))/INDEX(Data!$F$2:$F$1823,MATCH('Ratios - Total'!$C406,IF(Data!$A$2:$A$1823='Ratios - Total'!$A406,Data!$C$2:$C$1823,0),0)),"Missing Data")</f>
        <v>Missing Data</v>
      </c>
      <c r="P406" s="5" t="str">
        <f t="array" ref="P406">IFERROR(INDEX(Data!$H$2:$H$1823,MATCH('Ratios - Total'!$C406,IF(Data!$A$2:$A$1823='Ratios - Total'!$A406,Data!$C$2:$C$1823,0),0))/INDEX(Data!$G$2:$G$1823,MATCH('Ratios - Total'!$C406,IF(Data!$A$2:$A$1823='Ratios - Total'!$A406,Data!$C$2:$C$1823,0),0)),"Missing Data")</f>
        <v>Missing Data</v>
      </c>
      <c r="Q406" s="5"/>
      <c r="R406" s="5" t="str">
        <f t="array" ref="R406">IFERROR(INDEX(Data!$L$2:$L$1823,MATCH('Ratios - Total'!$C406,IF(Data!$A$2:$A$1823='Ratios - Total'!$A406,Data!$C$2:$C$1823,0),0))/INDEX(Data!$G$2:$G$1823,MATCH('Ratios - Total'!$C406,IF(Data!$A$2:$A$1823='Ratios - Total'!$A406,Data!$C$2:$C$1823,0),0)),"Missing Data")</f>
        <v>Missing Data</v>
      </c>
      <c r="S406" s="5"/>
      <c r="T406" s="5">
        <f t="array" ref="T406">IFERROR(INDEX(Data!$H$2:$H$1823,MATCH('Ratios - Total'!$C406,IF(Data!$A$2:$A$1823='Ratios - Total'!$A406,Data!$C$2:$C$1823,0),0))/INDEX(Data!$L$2:$L$1823,MATCH('Ratios - Total'!$C406,IF(Data!$A$2:$A$1823='Ratios - Total'!$A406,Data!$C$2:$C$1823,0),0)),"Missing Data")</f>
        <v>30468.303630363036</v>
      </c>
      <c r="U406" s="5">
        <f t="array" ref="U406">IFERROR(INDEX(Data!$K$2:$K$1823,MATCH('Ratios - Total'!$C406,IF(Data!$A$2:$A$1823='Ratios - Total'!$A406,Data!$C$2:$C$1823,0),0))/INDEX(Data!$H$2:$H$1823,MATCH('Ratios - Total'!$C406,IF(Data!$A$2:$A$1823='Ratios - Total'!$A406,Data!$C$2:$C$1823,0),0)),"Missing Data")</f>
        <v>0.64820559792556876</v>
      </c>
      <c r="V406" s="5">
        <f t="array" ref="V406">IFERROR(INDEX(Data!$K$2:$K$1823,MATCH('Ratios - Total'!$C406,IF(Data!$A$2:$A$1823='Ratios - Total'!$A406,Data!$C$2:$C$1823,0),0))/INDEX(Data!$L$2:$L$1823,MATCH('Ratios - Total'!$C406,IF(Data!$A$2:$A$1823='Ratios - Total'!$A406,Data!$C$2:$C$1823,0),0)),"Missing Data")</f>
        <v>19749.72497249725</v>
      </c>
      <c r="W406" s="5">
        <f t="shared" si="6"/>
        <v>10718.578657865786</v>
      </c>
      <c r="X406" s="5" t="str">
        <f t="array" ref="X406">IFERROR(INDEX(Data!$K$2:$K$1823,MATCH('Ratios - Total'!$C406,IF(Data!$A$2:$A$1823='Ratios - Total'!$A406,Data!$C$2:$C$1823,0),0))/INDEX(Data!$G$2:$G$1823,MATCH('Ratios - Total'!$C406,IF(Data!$A$2:$A$1823='Ratios - Total'!$A406,Data!$C$2:$C$1823,0),0)),"Missing Data")</f>
        <v>Missing Data</v>
      </c>
    </row>
    <row r="407" spans="1:24" x14ac:dyDescent="0.25">
      <c r="A407" s="22" t="s">
        <v>84</v>
      </c>
      <c r="B407" s="22" t="s">
        <v>85</v>
      </c>
      <c r="C407" s="22">
        <v>1983</v>
      </c>
      <c r="D407" s="5">
        <f t="array" ref="D407">IFERROR(INDEX(Data!$H$2:$H$1823,MATCH('Ratios - Total'!$C407,IF(Data!$A$2:$A$1823='Ratios - Total'!$A407,Data!$C$2:$C$1823,0),0))/INDEX(Data!$D$2:$D$1823,MATCH('Ratios - Total'!$C407,IF(Data!$A$2:$A$1823='Ratios - Total'!$A407,Data!$C$2:$C$1823,0),0)),"Missing Data")</f>
        <v>443.5095267013557</v>
      </c>
      <c r="E407" s="22"/>
      <c r="F407" s="5">
        <f t="array" ref="F407">IFERROR(INDEX(Data!$G$2:$G$1823,MATCH('Ratios - Total'!$C407,IF(Data!$A$2:$A$1823='Ratios - Total'!$A407,Data!$C$2:$C$1823,0),0))/INDEX(Data!$D$2:$D$1823,MATCH('Ratios - Total'!$C407,IF(Data!$A$2:$A$1823='Ratios - Total'!$A407,Data!$C$2:$C$1823,0),0)),"Missing Data")</f>
        <v>0</v>
      </c>
      <c r="G407" s="5"/>
      <c r="H407" s="5" t="str">
        <f t="array" ref="H407">IFERROR(INDEX(Data!$H$2:$H$1823,MATCH('Ratios - Total'!$C407,IF(Data!$A$2:$A$1823='Ratios - Total'!$A407,Data!$C$2:$C$1823,0),0))/INDEX(Data!$G$2:$G$1823,MATCH('Ratios - Total'!$C407,IF(Data!$A$2:$A$1823='Ratios - Total'!$A407,Data!$C$2:$C$1823,0),0)),"Missing Data")</f>
        <v>Missing Data</v>
      </c>
      <c r="I407" s="5">
        <f t="array" ref="I407">IFERROR(INDEX(Data!$G$2:$G$1823,MATCH('Ratios - Total'!$C407,IF(Data!$A$2:$A$1823='Ratios - Total'!$A407,Data!$C$2:$C$1823,0),0))/INDEX(Data!$D$2:$D$1823,MATCH('Ratios - Total'!$C407,IF(Data!$A$2:$A$1823='Ratios - Total'!$A407,Data!$C$2:$C$1823,0),0)),"Missing Data")</f>
        <v>0</v>
      </c>
      <c r="J407" s="22"/>
      <c r="K407" s="5">
        <f t="array" ref="K407">IFERROR(INDEX(Data!$E$2:$E$1823,MATCH('Ratios - Total'!$C407,IF(Data!$A$2:$A$1823='Ratios - Total'!$A407,Data!$C$2:$C$1823,0),0))/INDEX(Data!$D$2:$D$1823,MATCH('Ratios - Total'!$C407,IF(Data!$A$2:$A$1823='Ratios - Total'!$A407,Data!$C$2:$C$1823,0),0)),"Missing Data")</f>
        <v>0</v>
      </c>
      <c r="L407" s="5"/>
      <c r="M407" s="5" t="str">
        <f t="array" ref="M407">IFERROR(INDEX(Data!$F$2:$F$1823,MATCH('Ratios - Total'!$C407,IF(Data!$A$2:$A$1823='Ratios - Total'!$A407,Data!$C$2:$C$1823,0),0))/INDEX(Data!$E$2:$E$1823,MATCH('Ratios - Total'!$C407,IF(Data!$A$2:$A$1823='Ratios - Total'!$A407,Data!$C$2:$C$1823,0),0)),"Missing Data")</f>
        <v>Missing Data</v>
      </c>
      <c r="N407" s="5"/>
      <c r="O407" s="5" t="str">
        <f t="array" ref="O407">IFERROR(INDEX(Data!$G$2:$G$1823,MATCH('Ratios - Total'!$C407,IF(Data!$A$2:$A$1823='Ratios - Total'!$A407,Data!$C$2:$C$1823,0),0))/INDEX(Data!$F$2:$F$1823,MATCH('Ratios - Total'!$C407,IF(Data!$A$2:$A$1823='Ratios - Total'!$A407,Data!$C$2:$C$1823,0),0)),"Missing Data")</f>
        <v>Missing Data</v>
      </c>
      <c r="P407" s="5" t="str">
        <f t="array" ref="P407">IFERROR(INDEX(Data!$H$2:$H$1823,MATCH('Ratios - Total'!$C407,IF(Data!$A$2:$A$1823='Ratios - Total'!$A407,Data!$C$2:$C$1823,0),0))/INDEX(Data!$G$2:$G$1823,MATCH('Ratios - Total'!$C407,IF(Data!$A$2:$A$1823='Ratios - Total'!$A407,Data!$C$2:$C$1823,0),0)),"Missing Data")</f>
        <v>Missing Data</v>
      </c>
      <c r="Q407" s="5"/>
      <c r="R407" s="5" t="str">
        <f t="array" ref="R407">IFERROR(INDEX(Data!$L$2:$L$1823,MATCH('Ratios - Total'!$C407,IF(Data!$A$2:$A$1823='Ratios - Total'!$A407,Data!$C$2:$C$1823,0),0))/INDEX(Data!$G$2:$G$1823,MATCH('Ratios - Total'!$C407,IF(Data!$A$2:$A$1823='Ratios - Total'!$A407,Data!$C$2:$C$1823,0),0)),"Missing Data")</f>
        <v>Missing Data</v>
      </c>
      <c r="S407" s="5"/>
      <c r="T407" s="5">
        <f t="array" ref="T407">IFERROR(INDEX(Data!$H$2:$H$1823,MATCH('Ratios - Total'!$C407,IF(Data!$A$2:$A$1823='Ratios - Total'!$A407,Data!$C$2:$C$1823,0),0))/INDEX(Data!$L$2:$L$1823,MATCH('Ratios - Total'!$C407,IF(Data!$A$2:$A$1823='Ratios - Total'!$A407,Data!$C$2:$C$1823,0),0)),"Missing Data")</f>
        <v>23068.287304191192</v>
      </c>
      <c r="U407" s="5">
        <f t="array" ref="U407">IFERROR(INDEX(Data!$K$2:$K$1823,MATCH('Ratios - Total'!$C407,IF(Data!$A$2:$A$1823='Ratios - Total'!$A407,Data!$C$2:$C$1823,0),0))/INDEX(Data!$H$2:$H$1823,MATCH('Ratios - Total'!$C407,IF(Data!$A$2:$A$1823='Ratios - Total'!$A407,Data!$C$2:$C$1823,0),0)),"Missing Data")</f>
        <v>0.5258167636865293</v>
      </c>
      <c r="V407" s="5">
        <f t="array" ref="V407">IFERROR(INDEX(Data!$K$2:$K$1823,MATCH('Ratios - Total'!$C407,IF(Data!$A$2:$A$1823='Ratios - Total'!$A407,Data!$C$2:$C$1823,0),0))/INDEX(Data!$L$2:$L$1823,MATCH('Ratios - Total'!$C407,IF(Data!$A$2:$A$1823='Ratios - Total'!$A407,Data!$C$2:$C$1823,0),0)),"Missing Data")</f>
        <v>12129.692174080865</v>
      </c>
      <c r="W407" s="5">
        <f t="shared" si="6"/>
        <v>10938.595130110327</v>
      </c>
      <c r="X407" s="5" t="str">
        <f t="array" ref="X407">IFERROR(INDEX(Data!$K$2:$K$1823,MATCH('Ratios - Total'!$C407,IF(Data!$A$2:$A$1823='Ratios - Total'!$A407,Data!$C$2:$C$1823,0),0))/INDEX(Data!$G$2:$G$1823,MATCH('Ratios - Total'!$C407,IF(Data!$A$2:$A$1823='Ratios - Total'!$A407,Data!$C$2:$C$1823,0),0)),"Missing Data")</f>
        <v>Missing Data</v>
      </c>
    </row>
    <row r="408" spans="1:24" x14ac:dyDescent="0.25">
      <c r="A408" s="22" t="s">
        <v>86</v>
      </c>
      <c r="B408" s="22" t="s">
        <v>87</v>
      </c>
      <c r="C408" s="22">
        <v>1983</v>
      </c>
      <c r="D408" s="5">
        <f t="array" ref="D408">IFERROR(INDEX(Data!$H$2:$H$1823,MATCH('Ratios - Total'!$C408,IF(Data!$A$2:$A$1823='Ratios - Total'!$A408,Data!$C$2:$C$1823,0),0))/INDEX(Data!$D$2:$D$1823,MATCH('Ratios - Total'!$C408,IF(Data!$A$2:$A$1823='Ratios - Total'!$A408,Data!$C$2:$C$1823,0),0)),"Missing Data")</f>
        <v>463.10795963688781</v>
      </c>
      <c r="E408" s="22"/>
      <c r="F408" s="5">
        <f t="array" ref="F408">IFERROR(INDEX(Data!$G$2:$G$1823,MATCH('Ratios - Total'!$C408,IF(Data!$A$2:$A$1823='Ratios - Total'!$A408,Data!$C$2:$C$1823,0),0))/INDEX(Data!$D$2:$D$1823,MATCH('Ratios - Total'!$C408,IF(Data!$A$2:$A$1823='Ratios - Total'!$A408,Data!$C$2:$C$1823,0),0)),"Missing Data")</f>
        <v>0</v>
      </c>
      <c r="G408" s="5"/>
      <c r="H408" s="5" t="str">
        <f t="array" ref="H408">IFERROR(INDEX(Data!$H$2:$H$1823,MATCH('Ratios - Total'!$C408,IF(Data!$A$2:$A$1823='Ratios - Total'!$A408,Data!$C$2:$C$1823,0),0))/INDEX(Data!$G$2:$G$1823,MATCH('Ratios - Total'!$C408,IF(Data!$A$2:$A$1823='Ratios - Total'!$A408,Data!$C$2:$C$1823,0),0)),"Missing Data")</f>
        <v>Missing Data</v>
      </c>
      <c r="I408" s="5">
        <f t="array" ref="I408">IFERROR(INDEX(Data!$G$2:$G$1823,MATCH('Ratios - Total'!$C408,IF(Data!$A$2:$A$1823='Ratios - Total'!$A408,Data!$C$2:$C$1823,0),0))/INDEX(Data!$D$2:$D$1823,MATCH('Ratios - Total'!$C408,IF(Data!$A$2:$A$1823='Ratios - Total'!$A408,Data!$C$2:$C$1823,0),0)),"Missing Data")</f>
        <v>0</v>
      </c>
      <c r="J408" s="22"/>
      <c r="K408" s="5">
        <f t="array" ref="K408">IFERROR(INDEX(Data!$E$2:$E$1823,MATCH('Ratios - Total'!$C408,IF(Data!$A$2:$A$1823='Ratios - Total'!$A408,Data!$C$2:$C$1823,0),0))/INDEX(Data!$D$2:$D$1823,MATCH('Ratios - Total'!$C408,IF(Data!$A$2:$A$1823='Ratios - Total'!$A408,Data!$C$2:$C$1823,0),0)),"Missing Data")</f>
        <v>0</v>
      </c>
      <c r="L408" s="5"/>
      <c r="M408" s="5" t="str">
        <f t="array" ref="M408">IFERROR(INDEX(Data!$F$2:$F$1823,MATCH('Ratios - Total'!$C408,IF(Data!$A$2:$A$1823='Ratios - Total'!$A408,Data!$C$2:$C$1823,0),0))/INDEX(Data!$E$2:$E$1823,MATCH('Ratios - Total'!$C408,IF(Data!$A$2:$A$1823='Ratios - Total'!$A408,Data!$C$2:$C$1823,0),0)),"Missing Data")</f>
        <v>Missing Data</v>
      </c>
      <c r="N408" s="5"/>
      <c r="O408" s="5" t="str">
        <f t="array" ref="O408">IFERROR(INDEX(Data!$G$2:$G$1823,MATCH('Ratios - Total'!$C408,IF(Data!$A$2:$A$1823='Ratios - Total'!$A408,Data!$C$2:$C$1823,0),0))/INDEX(Data!$F$2:$F$1823,MATCH('Ratios - Total'!$C408,IF(Data!$A$2:$A$1823='Ratios - Total'!$A408,Data!$C$2:$C$1823,0),0)),"Missing Data")</f>
        <v>Missing Data</v>
      </c>
      <c r="P408" s="5" t="str">
        <f t="array" ref="P408">IFERROR(INDEX(Data!$H$2:$H$1823,MATCH('Ratios - Total'!$C408,IF(Data!$A$2:$A$1823='Ratios - Total'!$A408,Data!$C$2:$C$1823,0),0))/INDEX(Data!$G$2:$G$1823,MATCH('Ratios - Total'!$C408,IF(Data!$A$2:$A$1823='Ratios - Total'!$A408,Data!$C$2:$C$1823,0),0)),"Missing Data")</f>
        <v>Missing Data</v>
      </c>
      <c r="Q408" s="5"/>
      <c r="R408" s="5" t="str">
        <f t="array" ref="R408">IFERROR(INDEX(Data!$L$2:$L$1823,MATCH('Ratios - Total'!$C408,IF(Data!$A$2:$A$1823='Ratios - Total'!$A408,Data!$C$2:$C$1823,0),0))/INDEX(Data!$G$2:$G$1823,MATCH('Ratios - Total'!$C408,IF(Data!$A$2:$A$1823='Ratios - Total'!$A408,Data!$C$2:$C$1823,0),0)),"Missing Data")</f>
        <v>Missing Data</v>
      </c>
      <c r="S408" s="5"/>
      <c r="T408" s="5">
        <f t="array" ref="T408">IFERROR(INDEX(Data!$H$2:$H$1823,MATCH('Ratios - Total'!$C408,IF(Data!$A$2:$A$1823='Ratios - Total'!$A408,Data!$C$2:$C$1823,0),0))/INDEX(Data!$L$2:$L$1823,MATCH('Ratios - Total'!$C408,IF(Data!$A$2:$A$1823='Ratios - Total'!$A408,Data!$C$2:$C$1823,0),0)),"Missing Data")</f>
        <v>22485.6711273033</v>
      </c>
      <c r="U408" s="5">
        <f t="array" ref="U408">IFERROR(INDEX(Data!$K$2:$K$1823,MATCH('Ratios - Total'!$C408,IF(Data!$A$2:$A$1823='Ratios - Total'!$A408,Data!$C$2:$C$1823,0),0))/INDEX(Data!$H$2:$H$1823,MATCH('Ratios - Total'!$C408,IF(Data!$A$2:$A$1823='Ratios - Total'!$A408,Data!$C$2:$C$1823,0),0)),"Missing Data")</f>
        <v>0.55191348120389516</v>
      </c>
      <c r="V408" s="5">
        <f t="array" ref="V408">IFERROR(INDEX(Data!$K$2:$K$1823,MATCH('Ratios - Total'!$C408,IF(Data!$A$2:$A$1823='Ratios - Total'!$A408,Data!$C$2:$C$1823,0),0))/INDEX(Data!$L$2:$L$1823,MATCH('Ratios - Total'!$C408,IF(Data!$A$2:$A$1823='Ratios - Total'!$A408,Data!$C$2:$C$1823,0),0)),"Missing Data")</f>
        <v>12410.145029075877</v>
      </c>
      <c r="W408" s="5">
        <f t="shared" si="6"/>
        <v>10075.526098227423</v>
      </c>
      <c r="X408" s="5" t="str">
        <f t="array" ref="X408">IFERROR(INDEX(Data!$K$2:$K$1823,MATCH('Ratios - Total'!$C408,IF(Data!$A$2:$A$1823='Ratios - Total'!$A408,Data!$C$2:$C$1823,0),0))/INDEX(Data!$G$2:$G$1823,MATCH('Ratios - Total'!$C408,IF(Data!$A$2:$A$1823='Ratios - Total'!$A408,Data!$C$2:$C$1823,0),0)),"Missing Data")</f>
        <v>Missing Data</v>
      </c>
    </row>
    <row r="409" spans="1:24" x14ac:dyDescent="0.25">
      <c r="A409" s="22" t="s">
        <v>88</v>
      </c>
      <c r="B409" s="22" t="s">
        <v>89</v>
      </c>
      <c r="C409" s="22">
        <v>1983</v>
      </c>
      <c r="D409" s="5">
        <f t="array" ref="D409">IFERROR(INDEX(Data!$H$2:$H$1823,MATCH('Ratios - Total'!$C409,IF(Data!$A$2:$A$1823='Ratios - Total'!$A409,Data!$C$2:$C$1823,0),0))/INDEX(Data!$D$2:$D$1823,MATCH('Ratios - Total'!$C409,IF(Data!$A$2:$A$1823='Ratios - Total'!$A409,Data!$C$2:$C$1823,0),0)),"Missing Data")</f>
        <v>336.7701242790128</v>
      </c>
      <c r="E409" s="22"/>
      <c r="F409" s="5">
        <f t="array" ref="F409">IFERROR(INDEX(Data!$G$2:$G$1823,MATCH('Ratios - Total'!$C409,IF(Data!$A$2:$A$1823='Ratios - Total'!$A409,Data!$C$2:$C$1823,0),0))/INDEX(Data!$D$2:$D$1823,MATCH('Ratios - Total'!$C409,IF(Data!$A$2:$A$1823='Ratios - Total'!$A409,Data!$C$2:$C$1823,0),0)),"Missing Data")</f>
        <v>0</v>
      </c>
      <c r="G409" s="5"/>
      <c r="H409" s="5" t="str">
        <f t="array" ref="H409">IFERROR(INDEX(Data!$H$2:$H$1823,MATCH('Ratios - Total'!$C409,IF(Data!$A$2:$A$1823='Ratios - Total'!$A409,Data!$C$2:$C$1823,0),0))/INDEX(Data!$G$2:$G$1823,MATCH('Ratios - Total'!$C409,IF(Data!$A$2:$A$1823='Ratios - Total'!$A409,Data!$C$2:$C$1823,0),0)),"Missing Data")</f>
        <v>Missing Data</v>
      </c>
      <c r="I409" s="5">
        <f t="array" ref="I409">IFERROR(INDEX(Data!$G$2:$G$1823,MATCH('Ratios - Total'!$C409,IF(Data!$A$2:$A$1823='Ratios - Total'!$A409,Data!$C$2:$C$1823,0),0))/INDEX(Data!$D$2:$D$1823,MATCH('Ratios - Total'!$C409,IF(Data!$A$2:$A$1823='Ratios - Total'!$A409,Data!$C$2:$C$1823,0),0)),"Missing Data")</f>
        <v>0</v>
      </c>
      <c r="J409" s="22"/>
      <c r="K409" s="5">
        <f t="array" ref="K409">IFERROR(INDEX(Data!$E$2:$E$1823,MATCH('Ratios - Total'!$C409,IF(Data!$A$2:$A$1823='Ratios - Total'!$A409,Data!$C$2:$C$1823,0),0))/INDEX(Data!$D$2:$D$1823,MATCH('Ratios - Total'!$C409,IF(Data!$A$2:$A$1823='Ratios - Total'!$A409,Data!$C$2:$C$1823,0),0)),"Missing Data")</f>
        <v>0</v>
      </c>
      <c r="L409" s="5"/>
      <c r="M409" s="5" t="str">
        <f t="array" ref="M409">IFERROR(INDEX(Data!$F$2:$F$1823,MATCH('Ratios - Total'!$C409,IF(Data!$A$2:$A$1823='Ratios - Total'!$A409,Data!$C$2:$C$1823,0),0))/INDEX(Data!$E$2:$E$1823,MATCH('Ratios - Total'!$C409,IF(Data!$A$2:$A$1823='Ratios - Total'!$A409,Data!$C$2:$C$1823,0),0)),"Missing Data")</f>
        <v>Missing Data</v>
      </c>
      <c r="N409" s="5"/>
      <c r="O409" s="5" t="str">
        <f t="array" ref="O409">IFERROR(INDEX(Data!$G$2:$G$1823,MATCH('Ratios - Total'!$C409,IF(Data!$A$2:$A$1823='Ratios - Total'!$A409,Data!$C$2:$C$1823,0),0))/INDEX(Data!$F$2:$F$1823,MATCH('Ratios - Total'!$C409,IF(Data!$A$2:$A$1823='Ratios - Total'!$A409,Data!$C$2:$C$1823,0),0)),"Missing Data")</f>
        <v>Missing Data</v>
      </c>
      <c r="P409" s="5" t="str">
        <f t="array" ref="P409">IFERROR(INDEX(Data!$H$2:$H$1823,MATCH('Ratios - Total'!$C409,IF(Data!$A$2:$A$1823='Ratios - Total'!$A409,Data!$C$2:$C$1823,0),0))/INDEX(Data!$G$2:$G$1823,MATCH('Ratios - Total'!$C409,IF(Data!$A$2:$A$1823='Ratios - Total'!$A409,Data!$C$2:$C$1823,0),0)),"Missing Data")</f>
        <v>Missing Data</v>
      </c>
      <c r="Q409" s="5"/>
      <c r="R409" s="5" t="str">
        <f t="array" ref="R409">IFERROR(INDEX(Data!$L$2:$L$1823,MATCH('Ratios - Total'!$C409,IF(Data!$A$2:$A$1823='Ratios - Total'!$A409,Data!$C$2:$C$1823,0),0))/INDEX(Data!$G$2:$G$1823,MATCH('Ratios - Total'!$C409,IF(Data!$A$2:$A$1823='Ratios - Total'!$A409,Data!$C$2:$C$1823,0),0)),"Missing Data")</f>
        <v>Missing Data</v>
      </c>
      <c r="S409" s="5"/>
      <c r="T409" s="5">
        <f t="array" ref="T409">IFERROR(INDEX(Data!$H$2:$H$1823,MATCH('Ratios - Total'!$C409,IF(Data!$A$2:$A$1823='Ratios - Total'!$A409,Data!$C$2:$C$1823,0),0))/INDEX(Data!$L$2:$L$1823,MATCH('Ratios - Total'!$C409,IF(Data!$A$2:$A$1823='Ratios - Total'!$A409,Data!$C$2:$C$1823,0),0)),"Missing Data")</f>
        <v>20773.986550172096</v>
      </c>
      <c r="U409" s="5">
        <f t="array" ref="U409">IFERROR(INDEX(Data!$K$2:$K$1823,MATCH('Ratios - Total'!$C409,IF(Data!$A$2:$A$1823='Ratios - Total'!$A409,Data!$C$2:$C$1823,0),0))/INDEX(Data!$H$2:$H$1823,MATCH('Ratios - Total'!$C409,IF(Data!$A$2:$A$1823='Ratios - Total'!$A409,Data!$C$2:$C$1823,0),0)),"Missing Data")</f>
        <v>0.68923901324464532</v>
      </c>
      <c r="V409" s="5">
        <f t="array" ref="V409">IFERROR(INDEX(Data!$K$2:$K$1823,MATCH('Ratios - Total'!$C409,IF(Data!$A$2:$A$1823='Ratios - Total'!$A409,Data!$C$2:$C$1823,0),0))/INDEX(Data!$L$2:$L$1823,MATCH('Ratios - Total'!$C409,IF(Data!$A$2:$A$1823='Ratios - Total'!$A409,Data!$C$2:$C$1823,0),0)),"Missing Data")</f>
        <v>14318.241990998147</v>
      </c>
      <c r="W409" s="5">
        <f t="shared" si="6"/>
        <v>6455.7445591739488</v>
      </c>
      <c r="X409" s="5" t="str">
        <f t="array" ref="X409">IFERROR(INDEX(Data!$K$2:$K$1823,MATCH('Ratios - Total'!$C409,IF(Data!$A$2:$A$1823='Ratios - Total'!$A409,Data!$C$2:$C$1823,0),0))/INDEX(Data!$G$2:$G$1823,MATCH('Ratios - Total'!$C409,IF(Data!$A$2:$A$1823='Ratios - Total'!$A409,Data!$C$2:$C$1823,0),0)),"Missing Data")</f>
        <v>Missing Data</v>
      </c>
    </row>
    <row r="410" spans="1:24" x14ac:dyDescent="0.25">
      <c r="A410" s="22" t="s">
        <v>90</v>
      </c>
      <c r="B410" s="22" t="s">
        <v>91</v>
      </c>
      <c r="C410" s="22">
        <v>1983</v>
      </c>
      <c r="D410" s="5">
        <f t="array" ref="D410">IFERROR(INDEX(Data!$H$2:$H$1823,MATCH('Ratios - Total'!$C410,IF(Data!$A$2:$A$1823='Ratios - Total'!$A410,Data!$C$2:$C$1823,0),0))/INDEX(Data!$D$2:$D$1823,MATCH('Ratios - Total'!$C410,IF(Data!$A$2:$A$1823='Ratios - Total'!$A410,Data!$C$2:$C$1823,0),0)),"Missing Data")</f>
        <v>577.64091562585668</v>
      </c>
      <c r="E410" s="22"/>
      <c r="F410" s="5">
        <f t="array" ref="F410">IFERROR(INDEX(Data!$G$2:$G$1823,MATCH('Ratios - Total'!$C410,IF(Data!$A$2:$A$1823='Ratios - Total'!$A410,Data!$C$2:$C$1823,0),0))/INDEX(Data!$D$2:$D$1823,MATCH('Ratios - Total'!$C410,IF(Data!$A$2:$A$1823='Ratios - Total'!$A410,Data!$C$2:$C$1823,0),0)),"Missing Data")</f>
        <v>0</v>
      </c>
      <c r="G410" s="5"/>
      <c r="H410" s="5" t="str">
        <f t="array" ref="H410">IFERROR(INDEX(Data!$H$2:$H$1823,MATCH('Ratios - Total'!$C410,IF(Data!$A$2:$A$1823='Ratios - Total'!$A410,Data!$C$2:$C$1823,0),0))/INDEX(Data!$G$2:$G$1823,MATCH('Ratios - Total'!$C410,IF(Data!$A$2:$A$1823='Ratios - Total'!$A410,Data!$C$2:$C$1823,0),0)),"Missing Data")</f>
        <v>Missing Data</v>
      </c>
      <c r="I410" s="5">
        <f t="array" ref="I410">IFERROR(INDEX(Data!$G$2:$G$1823,MATCH('Ratios - Total'!$C410,IF(Data!$A$2:$A$1823='Ratios - Total'!$A410,Data!$C$2:$C$1823,0),0))/INDEX(Data!$D$2:$D$1823,MATCH('Ratios - Total'!$C410,IF(Data!$A$2:$A$1823='Ratios - Total'!$A410,Data!$C$2:$C$1823,0),0)),"Missing Data")</f>
        <v>0</v>
      </c>
      <c r="J410" s="22"/>
      <c r="K410" s="5">
        <f t="array" ref="K410">IFERROR(INDEX(Data!$E$2:$E$1823,MATCH('Ratios - Total'!$C410,IF(Data!$A$2:$A$1823='Ratios - Total'!$A410,Data!$C$2:$C$1823,0),0))/INDEX(Data!$D$2:$D$1823,MATCH('Ratios - Total'!$C410,IF(Data!$A$2:$A$1823='Ratios - Total'!$A410,Data!$C$2:$C$1823,0),0)),"Missing Data")</f>
        <v>0</v>
      </c>
      <c r="L410" s="5"/>
      <c r="M410" s="5" t="str">
        <f t="array" ref="M410">IFERROR(INDEX(Data!$F$2:$F$1823,MATCH('Ratios - Total'!$C410,IF(Data!$A$2:$A$1823='Ratios - Total'!$A410,Data!$C$2:$C$1823,0),0))/INDEX(Data!$E$2:$E$1823,MATCH('Ratios - Total'!$C410,IF(Data!$A$2:$A$1823='Ratios - Total'!$A410,Data!$C$2:$C$1823,0),0)),"Missing Data")</f>
        <v>Missing Data</v>
      </c>
      <c r="N410" s="5"/>
      <c r="O410" s="5" t="str">
        <f t="array" ref="O410">IFERROR(INDEX(Data!$G$2:$G$1823,MATCH('Ratios - Total'!$C410,IF(Data!$A$2:$A$1823='Ratios - Total'!$A410,Data!$C$2:$C$1823,0),0))/INDEX(Data!$F$2:$F$1823,MATCH('Ratios - Total'!$C410,IF(Data!$A$2:$A$1823='Ratios - Total'!$A410,Data!$C$2:$C$1823,0),0)),"Missing Data")</f>
        <v>Missing Data</v>
      </c>
      <c r="P410" s="5" t="str">
        <f t="array" ref="P410">IFERROR(INDEX(Data!$H$2:$H$1823,MATCH('Ratios - Total'!$C410,IF(Data!$A$2:$A$1823='Ratios - Total'!$A410,Data!$C$2:$C$1823,0),0))/INDEX(Data!$G$2:$G$1823,MATCH('Ratios - Total'!$C410,IF(Data!$A$2:$A$1823='Ratios - Total'!$A410,Data!$C$2:$C$1823,0),0)),"Missing Data")</f>
        <v>Missing Data</v>
      </c>
      <c r="Q410" s="5"/>
      <c r="R410" s="5" t="str">
        <f t="array" ref="R410">IFERROR(INDEX(Data!$L$2:$L$1823,MATCH('Ratios - Total'!$C410,IF(Data!$A$2:$A$1823='Ratios - Total'!$A410,Data!$C$2:$C$1823,0),0))/INDEX(Data!$G$2:$G$1823,MATCH('Ratios - Total'!$C410,IF(Data!$A$2:$A$1823='Ratios - Total'!$A410,Data!$C$2:$C$1823,0),0)),"Missing Data")</f>
        <v>Missing Data</v>
      </c>
      <c r="S410" s="5"/>
      <c r="T410" s="5">
        <f t="array" ref="T410">IFERROR(INDEX(Data!$H$2:$H$1823,MATCH('Ratios - Total'!$C410,IF(Data!$A$2:$A$1823='Ratios - Total'!$A410,Data!$C$2:$C$1823,0),0))/INDEX(Data!$L$2:$L$1823,MATCH('Ratios - Total'!$C410,IF(Data!$A$2:$A$1823='Ratios - Total'!$A410,Data!$C$2:$C$1823,0),0)),"Missing Data")</f>
        <v>28849.031344920957</v>
      </c>
      <c r="U410" s="5">
        <f t="array" ref="U410">IFERROR(INDEX(Data!$K$2:$K$1823,MATCH('Ratios - Total'!$C410,IF(Data!$A$2:$A$1823='Ratios - Total'!$A410,Data!$C$2:$C$1823,0),0))/INDEX(Data!$H$2:$H$1823,MATCH('Ratios - Total'!$C410,IF(Data!$A$2:$A$1823='Ratios - Total'!$A410,Data!$C$2:$C$1823,0),0)),"Missing Data")</f>
        <v>0.48974089120233077</v>
      </c>
      <c r="V410" s="5">
        <f t="array" ref="V410">IFERROR(INDEX(Data!$K$2:$K$1823,MATCH('Ratios - Total'!$C410,IF(Data!$A$2:$A$1823='Ratios - Total'!$A410,Data!$C$2:$C$1823,0),0))/INDEX(Data!$L$2:$L$1823,MATCH('Ratios - Total'!$C410,IF(Data!$A$2:$A$1823='Ratios - Total'!$A410,Data!$C$2:$C$1823,0),0)),"Missing Data")</f>
        <v>14128.550321185565</v>
      </c>
      <c r="W410" s="5">
        <f t="shared" si="6"/>
        <v>14720.481023735392</v>
      </c>
      <c r="X410" s="5" t="str">
        <f t="array" ref="X410">IFERROR(INDEX(Data!$K$2:$K$1823,MATCH('Ratios - Total'!$C410,IF(Data!$A$2:$A$1823='Ratios - Total'!$A410,Data!$C$2:$C$1823,0),0))/INDEX(Data!$G$2:$G$1823,MATCH('Ratios - Total'!$C410,IF(Data!$A$2:$A$1823='Ratios - Total'!$A410,Data!$C$2:$C$1823,0),0)),"Missing Data")</f>
        <v>Missing Data</v>
      </c>
    </row>
    <row r="411" spans="1:24" x14ac:dyDescent="0.25">
      <c r="A411" s="22" t="s">
        <v>2</v>
      </c>
      <c r="B411" s="22" t="s">
        <v>3</v>
      </c>
      <c r="C411" s="22">
        <v>1983</v>
      </c>
      <c r="D411" s="5">
        <f t="array" ref="D411">IFERROR(INDEX(Data!$H$2:$H$1823,MATCH('Ratios - Total'!$C411,IF(Data!$A$2:$A$1823='Ratios - Total'!$A411,Data!$C$2:$C$1823,0),0))/INDEX(Data!$D$2:$D$1823,MATCH('Ratios - Total'!$C411,IF(Data!$A$2:$A$1823='Ratios - Total'!$A411,Data!$C$2:$C$1823,0),0)),"Missing Data")</f>
        <v>502.71178812805812</v>
      </c>
      <c r="E411" s="22"/>
      <c r="F411" s="5">
        <f t="array" ref="F411">IFERROR(INDEX(Data!$G$2:$G$1823,MATCH('Ratios - Total'!$C411,IF(Data!$A$2:$A$1823='Ratios - Total'!$A411,Data!$C$2:$C$1823,0),0))/INDEX(Data!$D$2:$D$1823,MATCH('Ratios - Total'!$C411,IF(Data!$A$2:$A$1823='Ratios - Total'!$A411,Data!$C$2:$C$1823,0),0)),"Missing Data")</f>
        <v>0</v>
      </c>
      <c r="G411" s="5"/>
      <c r="H411" s="5" t="str">
        <f t="array" ref="H411">IFERROR(INDEX(Data!$H$2:$H$1823,MATCH('Ratios - Total'!$C411,IF(Data!$A$2:$A$1823='Ratios - Total'!$A411,Data!$C$2:$C$1823,0),0))/INDEX(Data!$G$2:$G$1823,MATCH('Ratios - Total'!$C411,IF(Data!$A$2:$A$1823='Ratios - Total'!$A411,Data!$C$2:$C$1823,0),0)),"Missing Data")</f>
        <v>Missing Data</v>
      </c>
      <c r="I411" s="5">
        <f t="array" ref="I411">IFERROR(INDEX(Data!$G$2:$G$1823,MATCH('Ratios - Total'!$C411,IF(Data!$A$2:$A$1823='Ratios - Total'!$A411,Data!$C$2:$C$1823,0),0))/INDEX(Data!$D$2:$D$1823,MATCH('Ratios - Total'!$C411,IF(Data!$A$2:$A$1823='Ratios - Total'!$A411,Data!$C$2:$C$1823,0),0)),"Missing Data")</f>
        <v>0</v>
      </c>
      <c r="J411" s="22"/>
      <c r="K411" s="5">
        <f t="array" ref="K411">IFERROR(INDEX(Data!$E$2:$E$1823,MATCH('Ratios - Total'!$C411,IF(Data!$A$2:$A$1823='Ratios - Total'!$A411,Data!$C$2:$C$1823,0),0))/INDEX(Data!$D$2:$D$1823,MATCH('Ratios - Total'!$C411,IF(Data!$A$2:$A$1823='Ratios - Total'!$A411,Data!$C$2:$C$1823,0),0)),"Missing Data")</f>
        <v>0</v>
      </c>
      <c r="L411" s="5"/>
      <c r="M411" s="5" t="str">
        <f t="array" ref="M411">IFERROR(INDEX(Data!$F$2:$F$1823,MATCH('Ratios - Total'!$C411,IF(Data!$A$2:$A$1823='Ratios - Total'!$A411,Data!$C$2:$C$1823,0),0))/INDEX(Data!$E$2:$E$1823,MATCH('Ratios - Total'!$C411,IF(Data!$A$2:$A$1823='Ratios - Total'!$A411,Data!$C$2:$C$1823,0),0)),"Missing Data")</f>
        <v>Missing Data</v>
      </c>
      <c r="N411" s="5"/>
      <c r="O411" s="5" t="str">
        <f t="array" ref="O411">IFERROR(INDEX(Data!$G$2:$G$1823,MATCH('Ratios - Total'!$C411,IF(Data!$A$2:$A$1823='Ratios - Total'!$A411,Data!$C$2:$C$1823,0),0))/INDEX(Data!$F$2:$F$1823,MATCH('Ratios - Total'!$C411,IF(Data!$A$2:$A$1823='Ratios - Total'!$A411,Data!$C$2:$C$1823,0),0)),"Missing Data")</f>
        <v>Missing Data</v>
      </c>
      <c r="P411" s="5" t="str">
        <f t="array" ref="P411">IFERROR(INDEX(Data!$H$2:$H$1823,MATCH('Ratios - Total'!$C411,IF(Data!$A$2:$A$1823='Ratios - Total'!$A411,Data!$C$2:$C$1823,0),0))/INDEX(Data!$G$2:$G$1823,MATCH('Ratios - Total'!$C411,IF(Data!$A$2:$A$1823='Ratios - Total'!$A411,Data!$C$2:$C$1823,0),0)),"Missing Data")</f>
        <v>Missing Data</v>
      </c>
      <c r="Q411" s="5"/>
      <c r="R411" s="5" t="str">
        <f t="array" ref="R411">IFERROR(INDEX(Data!$L$2:$L$1823,MATCH('Ratios - Total'!$C411,IF(Data!$A$2:$A$1823='Ratios - Total'!$A411,Data!$C$2:$C$1823,0),0))/INDEX(Data!$G$2:$G$1823,MATCH('Ratios - Total'!$C411,IF(Data!$A$2:$A$1823='Ratios - Total'!$A411,Data!$C$2:$C$1823,0),0)),"Missing Data")</f>
        <v>Missing Data</v>
      </c>
      <c r="S411" s="5"/>
      <c r="T411" s="5">
        <f t="array" ref="T411">IFERROR(INDEX(Data!$H$2:$H$1823,MATCH('Ratios - Total'!$C411,IF(Data!$A$2:$A$1823='Ratios - Total'!$A411,Data!$C$2:$C$1823,0),0))/INDEX(Data!$L$2:$L$1823,MATCH('Ratios - Total'!$C411,IF(Data!$A$2:$A$1823='Ratios - Total'!$A411,Data!$C$2:$C$1823,0),0)),"Missing Data")</f>
        <v>29455.874936466738</v>
      </c>
      <c r="U411" s="5">
        <f t="array" ref="U411">IFERROR(INDEX(Data!$K$2:$K$1823,MATCH('Ratios - Total'!$C411,IF(Data!$A$2:$A$1823='Ratios - Total'!$A411,Data!$C$2:$C$1823,0),0))/INDEX(Data!$H$2:$H$1823,MATCH('Ratios - Total'!$C411,IF(Data!$A$2:$A$1823='Ratios - Total'!$A411,Data!$C$2:$C$1823,0),0)),"Missing Data")</f>
        <v>0.56729106782314453</v>
      </c>
      <c r="V411" s="5">
        <f t="array" ref="V411">IFERROR(INDEX(Data!$K$2:$K$1823,MATCH('Ratios - Total'!$C411,IF(Data!$A$2:$A$1823='Ratios - Total'!$A411,Data!$C$2:$C$1823,0),0))/INDEX(Data!$L$2:$L$1823,MATCH('Ratios - Total'!$C411,IF(Data!$A$2:$A$1823='Ratios - Total'!$A411,Data!$C$2:$C$1823,0),0)),"Missing Data")</f>
        <v>16710.054746373215</v>
      </c>
      <c r="W411" s="5">
        <f t="shared" si="6"/>
        <v>12745.820190093524</v>
      </c>
      <c r="X411" s="5" t="str">
        <f t="array" ref="X411">IFERROR(INDEX(Data!$K$2:$K$1823,MATCH('Ratios - Total'!$C411,IF(Data!$A$2:$A$1823='Ratios - Total'!$A411,Data!$C$2:$C$1823,0),0))/INDEX(Data!$G$2:$G$1823,MATCH('Ratios - Total'!$C411,IF(Data!$A$2:$A$1823='Ratios - Total'!$A411,Data!$C$2:$C$1823,0),0)),"Missing Data")</f>
        <v>Missing Data</v>
      </c>
    </row>
    <row r="412" spans="1:24" x14ac:dyDescent="0.25">
      <c r="A412" s="22" t="s">
        <v>92</v>
      </c>
      <c r="B412" s="22" t="s">
        <v>93</v>
      </c>
      <c r="C412" s="22">
        <v>1983</v>
      </c>
      <c r="D412" s="5">
        <f t="array" ref="D412">IFERROR(INDEX(Data!$H$2:$H$1823,MATCH('Ratios - Total'!$C412,IF(Data!$A$2:$A$1823='Ratios - Total'!$A412,Data!$C$2:$C$1823,0),0))/INDEX(Data!$D$2:$D$1823,MATCH('Ratios - Total'!$C412,IF(Data!$A$2:$A$1823='Ratios - Total'!$A412,Data!$C$2:$C$1823,0),0)),"Missing Data")</f>
        <v>573.5502974087475</v>
      </c>
      <c r="E412" s="22"/>
      <c r="F412" s="5">
        <f t="array" ref="F412">IFERROR(INDEX(Data!$G$2:$G$1823,MATCH('Ratios - Total'!$C412,IF(Data!$A$2:$A$1823='Ratios - Total'!$A412,Data!$C$2:$C$1823,0),0))/INDEX(Data!$D$2:$D$1823,MATCH('Ratios - Total'!$C412,IF(Data!$A$2:$A$1823='Ratios - Total'!$A412,Data!$C$2:$C$1823,0),0)),"Missing Data")</f>
        <v>0</v>
      </c>
      <c r="G412" s="5"/>
      <c r="H412" s="5" t="str">
        <f t="array" ref="H412">IFERROR(INDEX(Data!$H$2:$H$1823,MATCH('Ratios - Total'!$C412,IF(Data!$A$2:$A$1823='Ratios - Total'!$A412,Data!$C$2:$C$1823,0),0))/INDEX(Data!$G$2:$G$1823,MATCH('Ratios - Total'!$C412,IF(Data!$A$2:$A$1823='Ratios - Total'!$A412,Data!$C$2:$C$1823,0),0)),"Missing Data")</f>
        <v>Missing Data</v>
      </c>
      <c r="I412" s="5">
        <f t="array" ref="I412">IFERROR(INDEX(Data!$G$2:$G$1823,MATCH('Ratios - Total'!$C412,IF(Data!$A$2:$A$1823='Ratios - Total'!$A412,Data!$C$2:$C$1823,0),0))/INDEX(Data!$D$2:$D$1823,MATCH('Ratios - Total'!$C412,IF(Data!$A$2:$A$1823='Ratios - Total'!$A412,Data!$C$2:$C$1823,0),0)),"Missing Data")</f>
        <v>0</v>
      </c>
      <c r="J412" s="22"/>
      <c r="K412" s="5">
        <f t="array" ref="K412">IFERROR(INDEX(Data!$E$2:$E$1823,MATCH('Ratios - Total'!$C412,IF(Data!$A$2:$A$1823='Ratios - Total'!$A412,Data!$C$2:$C$1823,0),0))/INDEX(Data!$D$2:$D$1823,MATCH('Ratios - Total'!$C412,IF(Data!$A$2:$A$1823='Ratios - Total'!$A412,Data!$C$2:$C$1823,0),0)),"Missing Data")</f>
        <v>0</v>
      </c>
      <c r="L412" s="5"/>
      <c r="M412" s="5" t="str">
        <f t="array" ref="M412">IFERROR(INDEX(Data!$F$2:$F$1823,MATCH('Ratios - Total'!$C412,IF(Data!$A$2:$A$1823='Ratios - Total'!$A412,Data!$C$2:$C$1823,0),0))/INDEX(Data!$E$2:$E$1823,MATCH('Ratios - Total'!$C412,IF(Data!$A$2:$A$1823='Ratios - Total'!$A412,Data!$C$2:$C$1823,0),0)),"Missing Data")</f>
        <v>Missing Data</v>
      </c>
      <c r="N412" s="5"/>
      <c r="O412" s="5" t="str">
        <f t="array" ref="O412">IFERROR(INDEX(Data!$G$2:$G$1823,MATCH('Ratios - Total'!$C412,IF(Data!$A$2:$A$1823='Ratios - Total'!$A412,Data!$C$2:$C$1823,0),0))/INDEX(Data!$F$2:$F$1823,MATCH('Ratios - Total'!$C412,IF(Data!$A$2:$A$1823='Ratios - Total'!$A412,Data!$C$2:$C$1823,0),0)),"Missing Data")</f>
        <v>Missing Data</v>
      </c>
      <c r="P412" s="5" t="str">
        <f t="array" ref="P412">IFERROR(INDEX(Data!$H$2:$H$1823,MATCH('Ratios - Total'!$C412,IF(Data!$A$2:$A$1823='Ratios - Total'!$A412,Data!$C$2:$C$1823,0),0))/INDEX(Data!$G$2:$G$1823,MATCH('Ratios - Total'!$C412,IF(Data!$A$2:$A$1823='Ratios - Total'!$A412,Data!$C$2:$C$1823,0),0)),"Missing Data")</f>
        <v>Missing Data</v>
      </c>
      <c r="Q412" s="5"/>
      <c r="R412" s="5" t="str">
        <f t="array" ref="R412">IFERROR(INDEX(Data!$L$2:$L$1823,MATCH('Ratios - Total'!$C412,IF(Data!$A$2:$A$1823='Ratios - Total'!$A412,Data!$C$2:$C$1823,0),0))/INDEX(Data!$G$2:$G$1823,MATCH('Ratios - Total'!$C412,IF(Data!$A$2:$A$1823='Ratios - Total'!$A412,Data!$C$2:$C$1823,0),0)),"Missing Data")</f>
        <v>Missing Data</v>
      </c>
      <c r="S412" s="5"/>
      <c r="T412" s="5">
        <f t="array" ref="T412">IFERROR(INDEX(Data!$H$2:$H$1823,MATCH('Ratios - Total'!$C412,IF(Data!$A$2:$A$1823='Ratios - Total'!$A412,Data!$C$2:$C$1823,0),0))/INDEX(Data!$L$2:$L$1823,MATCH('Ratios - Total'!$C412,IF(Data!$A$2:$A$1823='Ratios - Total'!$A412,Data!$C$2:$C$1823,0),0)),"Missing Data")</f>
        <v>34170.558888349333</v>
      </c>
      <c r="U412" s="5">
        <f t="array" ref="U412">IFERROR(INDEX(Data!$K$2:$K$1823,MATCH('Ratios - Total'!$C412,IF(Data!$A$2:$A$1823='Ratios - Total'!$A412,Data!$C$2:$C$1823,0),0))/INDEX(Data!$H$2:$H$1823,MATCH('Ratios - Total'!$C412,IF(Data!$A$2:$A$1823='Ratios - Total'!$A412,Data!$C$2:$C$1823,0),0)),"Missing Data")</f>
        <v>0.46099607036459667</v>
      </c>
      <c r="V412" s="5">
        <f t="array" ref="V412">IFERROR(INDEX(Data!$K$2:$K$1823,MATCH('Ratios - Total'!$C412,IF(Data!$A$2:$A$1823='Ratios - Total'!$A412,Data!$C$2:$C$1823,0),0))/INDEX(Data!$L$2:$L$1823,MATCH('Ratios - Total'!$C412,IF(Data!$A$2:$A$1823='Ratios - Total'!$A412,Data!$C$2:$C$1823,0),0)),"Missing Data")</f>
        <v>15752.493369691083</v>
      </c>
      <c r="W412" s="5">
        <f t="shared" si="6"/>
        <v>18418.065518658252</v>
      </c>
      <c r="X412" s="5" t="str">
        <f t="array" ref="X412">IFERROR(INDEX(Data!$K$2:$K$1823,MATCH('Ratios - Total'!$C412,IF(Data!$A$2:$A$1823='Ratios - Total'!$A412,Data!$C$2:$C$1823,0),0))/INDEX(Data!$G$2:$G$1823,MATCH('Ratios - Total'!$C412,IF(Data!$A$2:$A$1823='Ratios - Total'!$A412,Data!$C$2:$C$1823,0),0)),"Missing Data")</f>
        <v>Missing Data</v>
      </c>
    </row>
    <row r="413" spans="1:24" x14ac:dyDescent="0.25">
      <c r="A413" s="22" t="s">
        <v>94</v>
      </c>
      <c r="B413" s="22" t="s">
        <v>95</v>
      </c>
      <c r="C413" s="22">
        <v>1983</v>
      </c>
      <c r="D413" s="5">
        <f t="array" ref="D413">IFERROR(INDEX(Data!$H$2:$H$1823,MATCH('Ratios - Total'!$C413,IF(Data!$A$2:$A$1823='Ratios - Total'!$A413,Data!$C$2:$C$1823,0),0))/INDEX(Data!$D$2:$D$1823,MATCH('Ratios - Total'!$C413,IF(Data!$A$2:$A$1823='Ratios - Total'!$A413,Data!$C$2:$C$1823,0),0)),"Missing Data")</f>
        <v>487.82728137863029</v>
      </c>
      <c r="E413" s="22"/>
      <c r="F413" s="5">
        <f t="array" ref="F413">IFERROR(INDEX(Data!$G$2:$G$1823,MATCH('Ratios - Total'!$C413,IF(Data!$A$2:$A$1823='Ratios - Total'!$A413,Data!$C$2:$C$1823,0),0))/INDEX(Data!$D$2:$D$1823,MATCH('Ratios - Total'!$C413,IF(Data!$A$2:$A$1823='Ratios - Total'!$A413,Data!$C$2:$C$1823,0),0)),"Missing Data")</f>
        <v>0</v>
      </c>
      <c r="G413" s="5"/>
      <c r="H413" s="5" t="str">
        <f t="array" ref="H413">IFERROR(INDEX(Data!$H$2:$H$1823,MATCH('Ratios - Total'!$C413,IF(Data!$A$2:$A$1823='Ratios - Total'!$A413,Data!$C$2:$C$1823,0),0))/INDEX(Data!$G$2:$G$1823,MATCH('Ratios - Total'!$C413,IF(Data!$A$2:$A$1823='Ratios - Total'!$A413,Data!$C$2:$C$1823,0),0)),"Missing Data")</f>
        <v>Missing Data</v>
      </c>
      <c r="I413" s="5">
        <f t="array" ref="I413">IFERROR(INDEX(Data!$G$2:$G$1823,MATCH('Ratios - Total'!$C413,IF(Data!$A$2:$A$1823='Ratios - Total'!$A413,Data!$C$2:$C$1823,0),0))/INDEX(Data!$D$2:$D$1823,MATCH('Ratios - Total'!$C413,IF(Data!$A$2:$A$1823='Ratios - Total'!$A413,Data!$C$2:$C$1823,0),0)),"Missing Data")</f>
        <v>0</v>
      </c>
      <c r="J413" s="22"/>
      <c r="K413" s="5">
        <f t="array" ref="K413">IFERROR(INDEX(Data!$E$2:$E$1823,MATCH('Ratios - Total'!$C413,IF(Data!$A$2:$A$1823='Ratios - Total'!$A413,Data!$C$2:$C$1823,0),0))/INDEX(Data!$D$2:$D$1823,MATCH('Ratios - Total'!$C413,IF(Data!$A$2:$A$1823='Ratios - Total'!$A413,Data!$C$2:$C$1823,0),0)),"Missing Data")</f>
        <v>0</v>
      </c>
      <c r="L413" s="5"/>
      <c r="M413" s="5" t="str">
        <f t="array" ref="M413">IFERROR(INDEX(Data!$F$2:$F$1823,MATCH('Ratios - Total'!$C413,IF(Data!$A$2:$A$1823='Ratios - Total'!$A413,Data!$C$2:$C$1823,0),0))/INDEX(Data!$E$2:$E$1823,MATCH('Ratios - Total'!$C413,IF(Data!$A$2:$A$1823='Ratios - Total'!$A413,Data!$C$2:$C$1823,0),0)),"Missing Data")</f>
        <v>Missing Data</v>
      </c>
      <c r="N413" s="5"/>
      <c r="O413" s="5" t="str">
        <f t="array" ref="O413">IFERROR(INDEX(Data!$G$2:$G$1823,MATCH('Ratios - Total'!$C413,IF(Data!$A$2:$A$1823='Ratios - Total'!$A413,Data!$C$2:$C$1823,0),0))/INDEX(Data!$F$2:$F$1823,MATCH('Ratios - Total'!$C413,IF(Data!$A$2:$A$1823='Ratios - Total'!$A413,Data!$C$2:$C$1823,0),0)),"Missing Data")</f>
        <v>Missing Data</v>
      </c>
      <c r="P413" s="5" t="str">
        <f t="array" ref="P413">IFERROR(INDEX(Data!$H$2:$H$1823,MATCH('Ratios - Total'!$C413,IF(Data!$A$2:$A$1823='Ratios - Total'!$A413,Data!$C$2:$C$1823,0),0))/INDEX(Data!$G$2:$G$1823,MATCH('Ratios - Total'!$C413,IF(Data!$A$2:$A$1823='Ratios - Total'!$A413,Data!$C$2:$C$1823,0),0)),"Missing Data")</f>
        <v>Missing Data</v>
      </c>
      <c r="Q413" s="5"/>
      <c r="R413" s="5" t="str">
        <f t="array" ref="R413">IFERROR(INDEX(Data!$L$2:$L$1823,MATCH('Ratios - Total'!$C413,IF(Data!$A$2:$A$1823='Ratios - Total'!$A413,Data!$C$2:$C$1823,0),0))/INDEX(Data!$G$2:$G$1823,MATCH('Ratios - Total'!$C413,IF(Data!$A$2:$A$1823='Ratios - Total'!$A413,Data!$C$2:$C$1823,0),0)),"Missing Data")</f>
        <v>Missing Data</v>
      </c>
      <c r="S413" s="5"/>
      <c r="T413" s="5">
        <f t="array" ref="T413">IFERROR(INDEX(Data!$H$2:$H$1823,MATCH('Ratios - Total'!$C413,IF(Data!$A$2:$A$1823='Ratios - Total'!$A413,Data!$C$2:$C$1823,0),0))/INDEX(Data!$L$2:$L$1823,MATCH('Ratios - Total'!$C413,IF(Data!$A$2:$A$1823='Ratios - Total'!$A413,Data!$C$2:$C$1823,0),0)),"Missing Data")</f>
        <v>24777.345627487139</v>
      </c>
      <c r="U413" s="5">
        <f t="array" ref="U413">IFERROR(INDEX(Data!$K$2:$K$1823,MATCH('Ratios - Total'!$C413,IF(Data!$A$2:$A$1823='Ratios - Total'!$A413,Data!$C$2:$C$1823,0),0))/INDEX(Data!$H$2:$H$1823,MATCH('Ratios - Total'!$C413,IF(Data!$A$2:$A$1823='Ratios - Total'!$A413,Data!$C$2:$C$1823,0),0)),"Missing Data")</f>
        <v>0.52381494976327891</v>
      </c>
      <c r="V413" s="5">
        <f t="array" ref="V413">IFERROR(INDEX(Data!$K$2:$K$1823,MATCH('Ratios - Total'!$C413,IF(Data!$A$2:$A$1823='Ratios - Total'!$A413,Data!$C$2:$C$1823,0),0))/INDEX(Data!$L$2:$L$1823,MATCH('Ratios - Total'!$C413,IF(Data!$A$2:$A$1823='Ratios - Total'!$A413,Data!$C$2:$C$1823,0),0)),"Missing Data")</f>
        <v>12978.744055129573</v>
      </c>
      <c r="W413" s="5">
        <f t="shared" si="6"/>
        <v>11798.601572357566</v>
      </c>
      <c r="X413" s="5" t="str">
        <f t="array" ref="X413">IFERROR(INDEX(Data!$K$2:$K$1823,MATCH('Ratios - Total'!$C413,IF(Data!$A$2:$A$1823='Ratios - Total'!$A413,Data!$C$2:$C$1823,0),0))/INDEX(Data!$G$2:$G$1823,MATCH('Ratios - Total'!$C413,IF(Data!$A$2:$A$1823='Ratios - Total'!$A413,Data!$C$2:$C$1823,0),0)),"Missing Data")</f>
        <v>Missing Data</v>
      </c>
    </row>
    <row r="414" spans="1:24" x14ac:dyDescent="0.25">
      <c r="A414" s="22" t="s">
        <v>96</v>
      </c>
      <c r="B414" s="22" t="s">
        <v>97</v>
      </c>
      <c r="C414" s="22">
        <v>1983</v>
      </c>
      <c r="D414" s="5">
        <f t="array" ref="D414">IFERROR(INDEX(Data!$H$2:$H$1823,MATCH('Ratios - Total'!$C414,IF(Data!$A$2:$A$1823='Ratios - Total'!$A414,Data!$C$2:$C$1823,0),0))/INDEX(Data!$D$2:$D$1823,MATCH('Ratios - Total'!$C414,IF(Data!$A$2:$A$1823='Ratios - Total'!$A414,Data!$C$2:$C$1823,0),0)),"Missing Data")</f>
        <v>478.59206399238622</v>
      </c>
      <c r="E414" s="22"/>
      <c r="F414" s="5">
        <f t="array" ref="F414">IFERROR(INDEX(Data!$G$2:$G$1823,MATCH('Ratios - Total'!$C414,IF(Data!$A$2:$A$1823='Ratios - Total'!$A414,Data!$C$2:$C$1823,0),0))/INDEX(Data!$D$2:$D$1823,MATCH('Ratios - Total'!$C414,IF(Data!$A$2:$A$1823='Ratios - Total'!$A414,Data!$C$2:$C$1823,0),0)),"Missing Data")</f>
        <v>0</v>
      </c>
      <c r="G414" s="5"/>
      <c r="H414" s="5" t="str">
        <f t="array" ref="H414">IFERROR(INDEX(Data!$H$2:$H$1823,MATCH('Ratios - Total'!$C414,IF(Data!$A$2:$A$1823='Ratios - Total'!$A414,Data!$C$2:$C$1823,0),0))/INDEX(Data!$G$2:$G$1823,MATCH('Ratios - Total'!$C414,IF(Data!$A$2:$A$1823='Ratios - Total'!$A414,Data!$C$2:$C$1823,0),0)),"Missing Data")</f>
        <v>Missing Data</v>
      </c>
      <c r="I414" s="5">
        <f t="array" ref="I414">IFERROR(INDEX(Data!$G$2:$G$1823,MATCH('Ratios - Total'!$C414,IF(Data!$A$2:$A$1823='Ratios - Total'!$A414,Data!$C$2:$C$1823,0),0))/INDEX(Data!$D$2:$D$1823,MATCH('Ratios - Total'!$C414,IF(Data!$A$2:$A$1823='Ratios - Total'!$A414,Data!$C$2:$C$1823,0),0)),"Missing Data")</f>
        <v>0</v>
      </c>
      <c r="J414" s="22"/>
      <c r="K414" s="5">
        <f t="array" ref="K414">IFERROR(INDEX(Data!$E$2:$E$1823,MATCH('Ratios - Total'!$C414,IF(Data!$A$2:$A$1823='Ratios - Total'!$A414,Data!$C$2:$C$1823,0),0))/INDEX(Data!$D$2:$D$1823,MATCH('Ratios - Total'!$C414,IF(Data!$A$2:$A$1823='Ratios - Total'!$A414,Data!$C$2:$C$1823,0),0)),"Missing Data")</f>
        <v>0</v>
      </c>
      <c r="L414" s="5"/>
      <c r="M414" s="5" t="str">
        <f t="array" ref="M414">IFERROR(INDEX(Data!$F$2:$F$1823,MATCH('Ratios - Total'!$C414,IF(Data!$A$2:$A$1823='Ratios - Total'!$A414,Data!$C$2:$C$1823,0),0))/INDEX(Data!$E$2:$E$1823,MATCH('Ratios - Total'!$C414,IF(Data!$A$2:$A$1823='Ratios - Total'!$A414,Data!$C$2:$C$1823,0),0)),"Missing Data")</f>
        <v>Missing Data</v>
      </c>
      <c r="N414" s="5"/>
      <c r="O414" s="5" t="str">
        <f t="array" ref="O414">IFERROR(INDEX(Data!$G$2:$G$1823,MATCH('Ratios - Total'!$C414,IF(Data!$A$2:$A$1823='Ratios - Total'!$A414,Data!$C$2:$C$1823,0),0))/INDEX(Data!$F$2:$F$1823,MATCH('Ratios - Total'!$C414,IF(Data!$A$2:$A$1823='Ratios - Total'!$A414,Data!$C$2:$C$1823,0),0)),"Missing Data")</f>
        <v>Missing Data</v>
      </c>
      <c r="P414" s="5" t="str">
        <f t="array" ref="P414">IFERROR(INDEX(Data!$H$2:$H$1823,MATCH('Ratios - Total'!$C414,IF(Data!$A$2:$A$1823='Ratios - Total'!$A414,Data!$C$2:$C$1823,0),0))/INDEX(Data!$G$2:$G$1823,MATCH('Ratios - Total'!$C414,IF(Data!$A$2:$A$1823='Ratios - Total'!$A414,Data!$C$2:$C$1823,0),0)),"Missing Data")</f>
        <v>Missing Data</v>
      </c>
      <c r="Q414" s="5"/>
      <c r="R414" s="5" t="str">
        <f t="array" ref="R414">IFERROR(INDEX(Data!$L$2:$L$1823,MATCH('Ratios - Total'!$C414,IF(Data!$A$2:$A$1823='Ratios - Total'!$A414,Data!$C$2:$C$1823,0),0))/INDEX(Data!$G$2:$G$1823,MATCH('Ratios - Total'!$C414,IF(Data!$A$2:$A$1823='Ratios - Total'!$A414,Data!$C$2:$C$1823,0),0)),"Missing Data")</f>
        <v>Missing Data</v>
      </c>
      <c r="S414" s="5"/>
      <c r="T414" s="5">
        <f t="array" ref="T414">IFERROR(INDEX(Data!$H$2:$H$1823,MATCH('Ratios - Total'!$C414,IF(Data!$A$2:$A$1823='Ratios - Total'!$A414,Data!$C$2:$C$1823,0),0))/INDEX(Data!$L$2:$L$1823,MATCH('Ratios - Total'!$C414,IF(Data!$A$2:$A$1823='Ratios - Total'!$A414,Data!$C$2:$C$1823,0),0)),"Missing Data")</f>
        <v>25118.633077104456</v>
      </c>
      <c r="U414" s="5">
        <f t="array" ref="U414">IFERROR(INDEX(Data!$K$2:$K$1823,MATCH('Ratios - Total'!$C414,IF(Data!$A$2:$A$1823='Ratios - Total'!$A414,Data!$C$2:$C$1823,0),0))/INDEX(Data!$H$2:$H$1823,MATCH('Ratios - Total'!$C414,IF(Data!$A$2:$A$1823='Ratios - Total'!$A414,Data!$C$2:$C$1823,0),0)),"Missing Data")</f>
        <v>0.59499781171775401</v>
      </c>
      <c r="V414" s="5">
        <f t="array" ref="V414">IFERROR(INDEX(Data!$K$2:$K$1823,MATCH('Ratios - Total'!$C414,IF(Data!$A$2:$A$1823='Ratios - Total'!$A414,Data!$C$2:$C$1823,0),0))/INDEX(Data!$L$2:$L$1823,MATCH('Ratios - Total'!$C414,IF(Data!$A$2:$A$1823='Ratios - Total'!$A414,Data!$C$2:$C$1823,0),0)),"Missing Data")</f>
        <v>14945.531714218345</v>
      </c>
      <c r="W414" s="5">
        <f t="shared" si="6"/>
        <v>10173.101362886111</v>
      </c>
      <c r="X414" s="5" t="str">
        <f t="array" ref="X414">IFERROR(INDEX(Data!$K$2:$K$1823,MATCH('Ratios - Total'!$C414,IF(Data!$A$2:$A$1823='Ratios - Total'!$A414,Data!$C$2:$C$1823,0),0))/INDEX(Data!$G$2:$G$1823,MATCH('Ratios - Total'!$C414,IF(Data!$A$2:$A$1823='Ratios - Total'!$A414,Data!$C$2:$C$1823,0),0)),"Missing Data")</f>
        <v>Missing Data</v>
      </c>
    </row>
    <row r="415" spans="1:24" x14ac:dyDescent="0.25">
      <c r="A415" s="22" t="s">
        <v>98</v>
      </c>
      <c r="B415" s="22" t="s">
        <v>99</v>
      </c>
      <c r="C415" s="22">
        <v>1983</v>
      </c>
      <c r="D415" s="5">
        <f t="array" ref="D415">IFERROR(INDEX(Data!$H$2:$H$1823,MATCH('Ratios - Total'!$C415,IF(Data!$A$2:$A$1823='Ratios - Total'!$A415,Data!$C$2:$C$1823,0),0))/INDEX(Data!$D$2:$D$1823,MATCH('Ratios - Total'!$C415,IF(Data!$A$2:$A$1823='Ratios - Total'!$A415,Data!$C$2:$C$1823,0),0)),"Missing Data")</f>
        <v>552.61447876865373</v>
      </c>
      <c r="E415" s="22"/>
      <c r="F415" s="5">
        <f t="array" ref="F415">IFERROR(INDEX(Data!$G$2:$G$1823,MATCH('Ratios - Total'!$C415,IF(Data!$A$2:$A$1823='Ratios - Total'!$A415,Data!$C$2:$C$1823,0),0))/INDEX(Data!$D$2:$D$1823,MATCH('Ratios - Total'!$C415,IF(Data!$A$2:$A$1823='Ratios - Total'!$A415,Data!$C$2:$C$1823,0),0)),"Missing Data")</f>
        <v>0</v>
      </c>
      <c r="G415" s="5"/>
      <c r="H415" s="5" t="str">
        <f t="array" ref="H415">IFERROR(INDEX(Data!$H$2:$H$1823,MATCH('Ratios - Total'!$C415,IF(Data!$A$2:$A$1823='Ratios - Total'!$A415,Data!$C$2:$C$1823,0),0))/INDEX(Data!$G$2:$G$1823,MATCH('Ratios - Total'!$C415,IF(Data!$A$2:$A$1823='Ratios - Total'!$A415,Data!$C$2:$C$1823,0),0)),"Missing Data")</f>
        <v>Missing Data</v>
      </c>
      <c r="I415" s="5">
        <f t="array" ref="I415">IFERROR(INDEX(Data!$G$2:$G$1823,MATCH('Ratios - Total'!$C415,IF(Data!$A$2:$A$1823='Ratios - Total'!$A415,Data!$C$2:$C$1823,0),0))/INDEX(Data!$D$2:$D$1823,MATCH('Ratios - Total'!$C415,IF(Data!$A$2:$A$1823='Ratios - Total'!$A415,Data!$C$2:$C$1823,0),0)),"Missing Data")</f>
        <v>0</v>
      </c>
      <c r="J415" s="22"/>
      <c r="K415" s="5">
        <f t="array" ref="K415">IFERROR(INDEX(Data!$E$2:$E$1823,MATCH('Ratios - Total'!$C415,IF(Data!$A$2:$A$1823='Ratios - Total'!$A415,Data!$C$2:$C$1823,0),0))/INDEX(Data!$D$2:$D$1823,MATCH('Ratios - Total'!$C415,IF(Data!$A$2:$A$1823='Ratios - Total'!$A415,Data!$C$2:$C$1823,0),0)),"Missing Data")</f>
        <v>0</v>
      </c>
      <c r="L415" s="5"/>
      <c r="M415" s="5" t="str">
        <f t="array" ref="M415">IFERROR(INDEX(Data!$F$2:$F$1823,MATCH('Ratios - Total'!$C415,IF(Data!$A$2:$A$1823='Ratios - Total'!$A415,Data!$C$2:$C$1823,0),0))/INDEX(Data!$E$2:$E$1823,MATCH('Ratios - Total'!$C415,IF(Data!$A$2:$A$1823='Ratios - Total'!$A415,Data!$C$2:$C$1823,0),0)),"Missing Data")</f>
        <v>Missing Data</v>
      </c>
      <c r="N415" s="5"/>
      <c r="O415" s="5" t="str">
        <f t="array" ref="O415">IFERROR(INDEX(Data!$G$2:$G$1823,MATCH('Ratios - Total'!$C415,IF(Data!$A$2:$A$1823='Ratios - Total'!$A415,Data!$C$2:$C$1823,0),0))/INDEX(Data!$F$2:$F$1823,MATCH('Ratios - Total'!$C415,IF(Data!$A$2:$A$1823='Ratios - Total'!$A415,Data!$C$2:$C$1823,0),0)),"Missing Data")</f>
        <v>Missing Data</v>
      </c>
      <c r="P415" s="5" t="str">
        <f t="array" ref="P415">IFERROR(INDEX(Data!$H$2:$H$1823,MATCH('Ratios - Total'!$C415,IF(Data!$A$2:$A$1823='Ratios - Total'!$A415,Data!$C$2:$C$1823,0),0))/INDEX(Data!$G$2:$G$1823,MATCH('Ratios - Total'!$C415,IF(Data!$A$2:$A$1823='Ratios - Total'!$A415,Data!$C$2:$C$1823,0),0)),"Missing Data")</f>
        <v>Missing Data</v>
      </c>
      <c r="Q415" s="5"/>
      <c r="R415" s="5" t="str">
        <f t="array" ref="R415">IFERROR(INDEX(Data!$L$2:$L$1823,MATCH('Ratios - Total'!$C415,IF(Data!$A$2:$A$1823='Ratios - Total'!$A415,Data!$C$2:$C$1823,0),0))/INDEX(Data!$G$2:$G$1823,MATCH('Ratios - Total'!$C415,IF(Data!$A$2:$A$1823='Ratios - Total'!$A415,Data!$C$2:$C$1823,0),0)),"Missing Data")</f>
        <v>Missing Data</v>
      </c>
      <c r="S415" s="5"/>
      <c r="T415" s="5">
        <f t="array" ref="T415">IFERROR(INDEX(Data!$H$2:$H$1823,MATCH('Ratios - Total'!$C415,IF(Data!$A$2:$A$1823='Ratios - Total'!$A415,Data!$C$2:$C$1823,0),0))/INDEX(Data!$L$2:$L$1823,MATCH('Ratios - Total'!$C415,IF(Data!$A$2:$A$1823='Ratios - Total'!$A415,Data!$C$2:$C$1823,0),0)),"Missing Data")</f>
        <v>37020.624573538349</v>
      </c>
      <c r="U415" s="5">
        <f t="array" ref="U415">IFERROR(INDEX(Data!$K$2:$K$1823,MATCH('Ratios - Total'!$C415,IF(Data!$A$2:$A$1823='Ratios - Total'!$A415,Data!$C$2:$C$1823,0),0))/INDEX(Data!$H$2:$H$1823,MATCH('Ratios - Total'!$C415,IF(Data!$A$2:$A$1823='Ratios - Total'!$A415,Data!$C$2:$C$1823,0),0)),"Missing Data")</f>
        <v>0.47980321513702201</v>
      </c>
      <c r="V415" s="5">
        <f t="array" ref="V415">IFERROR(INDEX(Data!$K$2:$K$1823,MATCH('Ratios - Total'!$C415,IF(Data!$A$2:$A$1823='Ratios - Total'!$A415,Data!$C$2:$C$1823,0),0))/INDEX(Data!$L$2:$L$1823,MATCH('Ratios - Total'!$C415,IF(Data!$A$2:$A$1823='Ratios - Total'!$A415,Data!$C$2:$C$1823,0),0)),"Missing Data")</f>
        <v>17762.614696764344</v>
      </c>
      <c r="W415" s="5">
        <f t="shared" si="6"/>
        <v>19258.009876774006</v>
      </c>
      <c r="X415" s="5" t="str">
        <f t="array" ref="X415">IFERROR(INDEX(Data!$K$2:$K$1823,MATCH('Ratios - Total'!$C415,IF(Data!$A$2:$A$1823='Ratios - Total'!$A415,Data!$C$2:$C$1823,0),0))/INDEX(Data!$G$2:$G$1823,MATCH('Ratios - Total'!$C415,IF(Data!$A$2:$A$1823='Ratios - Total'!$A415,Data!$C$2:$C$1823,0),0)),"Missing Data")</f>
        <v>Missing Data</v>
      </c>
    </row>
    <row r="416" spans="1:24" x14ac:dyDescent="0.25">
      <c r="A416" s="22" t="s">
        <v>100</v>
      </c>
      <c r="B416" s="22" t="s">
        <v>101</v>
      </c>
      <c r="C416" s="22">
        <v>1983</v>
      </c>
      <c r="D416" s="5">
        <f t="array" ref="D416">IFERROR(INDEX(Data!$H$2:$H$1823,MATCH('Ratios - Total'!$C416,IF(Data!$A$2:$A$1823='Ratios - Total'!$A416,Data!$C$2:$C$1823,0),0))/INDEX(Data!$D$2:$D$1823,MATCH('Ratios - Total'!$C416,IF(Data!$A$2:$A$1823='Ratios - Total'!$A416,Data!$C$2:$C$1823,0),0)),"Missing Data")</f>
        <v>493.320520005059</v>
      </c>
      <c r="E416" s="22"/>
      <c r="F416" s="5">
        <f t="array" ref="F416">IFERROR(INDEX(Data!$G$2:$G$1823,MATCH('Ratios - Total'!$C416,IF(Data!$A$2:$A$1823='Ratios - Total'!$A416,Data!$C$2:$C$1823,0),0))/INDEX(Data!$D$2:$D$1823,MATCH('Ratios - Total'!$C416,IF(Data!$A$2:$A$1823='Ratios - Total'!$A416,Data!$C$2:$C$1823,0),0)),"Missing Data")</f>
        <v>0</v>
      </c>
      <c r="G416" s="5"/>
      <c r="H416" s="5" t="str">
        <f t="array" ref="H416">IFERROR(INDEX(Data!$H$2:$H$1823,MATCH('Ratios - Total'!$C416,IF(Data!$A$2:$A$1823='Ratios - Total'!$A416,Data!$C$2:$C$1823,0),0))/INDEX(Data!$G$2:$G$1823,MATCH('Ratios - Total'!$C416,IF(Data!$A$2:$A$1823='Ratios - Total'!$A416,Data!$C$2:$C$1823,0),0)),"Missing Data")</f>
        <v>Missing Data</v>
      </c>
      <c r="I416" s="5">
        <f t="array" ref="I416">IFERROR(INDEX(Data!$G$2:$G$1823,MATCH('Ratios - Total'!$C416,IF(Data!$A$2:$A$1823='Ratios - Total'!$A416,Data!$C$2:$C$1823,0),0))/INDEX(Data!$D$2:$D$1823,MATCH('Ratios - Total'!$C416,IF(Data!$A$2:$A$1823='Ratios - Total'!$A416,Data!$C$2:$C$1823,0),0)),"Missing Data")</f>
        <v>0</v>
      </c>
      <c r="J416" s="22"/>
      <c r="K416" s="5">
        <f t="array" ref="K416">IFERROR(INDEX(Data!$E$2:$E$1823,MATCH('Ratios - Total'!$C416,IF(Data!$A$2:$A$1823='Ratios - Total'!$A416,Data!$C$2:$C$1823,0),0))/INDEX(Data!$D$2:$D$1823,MATCH('Ratios - Total'!$C416,IF(Data!$A$2:$A$1823='Ratios - Total'!$A416,Data!$C$2:$C$1823,0),0)),"Missing Data")</f>
        <v>0</v>
      </c>
      <c r="L416" s="5"/>
      <c r="M416" s="5" t="str">
        <f t="array" ref="M416">IFERROR(INDEX(Data!$F$2:$F$1823,MATCH('Ratios - Total'!$C416,IF(Data!$A$2:$A$1823='Ratios - Total'!$A416,Data!$C$2:$C$1823,0),0))/INDEX(Data!$E$2:$E$1823,MATCH('Ratios - Total'!$C416,IF(Data!$A$2:$A$1823='Ratios - Total'!$A416,Data!$C$2:$C$1823,0),0)),"Missing Data")</f>
        <v>Missing Data</v>
      </c>
      <c r="N416" s="5"/>
      <c r="O416" s="5" t="str">
        <f t="array" ref="O416">IFERROR(INDEX(Data!$G$2:$G$1823,MATCH('Ratios - Total'!$C416,IF(Data!$A$2:$A$1823='Ratios - Total'!$A416,Data!$C$2:$C$1823,0),0))/INDEX(Data!$F$2:$F$1823,MATCH('Ratios - Total'!$C416,IF(Data!$A$2:$A$1823='Ratios - Total'!$A416,Data!$C$2:$C$1823,0),0)),"Missing Data")</f>
        <v>Missing Data</v>
      </c>
      <c r="P416" s="5" t="str">
        <f t="array" ref="P416">IFERROR(INDEX(Data!$H$2:$H$1823,MATCH('Ratios - Total'!$C416,IF(Data!$A$2:$A$1823='Ratios - Total'!$A416,Data!$C$2:$C$1823,0),0))/INDEX(Data!$G$2:$G$1823,MATCH('Ratios - Total'!$C416,IF(Data!$A$2:$A$1823='Ratios - Total'!$A416,Data!$C$2:$C$1823,0),0)),"Missing Data")</f>
        <v>Missing Data</v>
      </c>
      <c r="Q416" s="5"/>
      <c r="R416" s="5" t="str">
        <f t="array" ref="R416">IFERROR(INDEX(Data!$L$2:$L$1823,MATCH('Ratios - Total'!$C416,IF(Data!$A$2:$A$1823='Ratios - Total'!$A416,Data!$C$2:$C$1823,0),0))/INDEX(Data!$G$2:$G$1823,MATCH('Ratios - Total'!$C416,IF(Data!$A$2:$A$1823='Ratios - Total'!$A416,Data!$C$2:$C$1823,0),0)),"Missing Data")</f>
        <v>Missing Data</v>
      </c>
      <c r="S416" s="5"/>
      <c r="T416" s="5">
        <f t="array" ref="T416">IFERROR(INDEX(Data!$H$2:$H$1823,MATCH('Ratios - Total'!$C416,IF(Data!$A$2:$A$1823='Ratios - Total'!$A416,Data!$C$2:$C$1823,0),0))/INDEX(Data!$L$2:$L$1823,MATCH('Ratios - Total'!$C416,IF(Data!$A$2:$A$1823='Ratios - Total'!$A416,Data!$C$2:$C$1823,0),0)),"Missing Data")</f>
        <v>23064.130567507153</v>
      </c>
      <c r="U416" s="5">
        <f t="array" ref="U416">IFERROR(INDEX(Data!$K$2:$K$1823,MATCH('Ratios - Total'!$C416,IF(Data!$A$2:$A$1823='Ratios - Total'!$A416,Data!$C$2:$C$1823,0),0))/INDEX(Data!$H$2:$H$1823,MATCH('Ratios - Total'!$C416,IF(Data!$A$2:$A$1823='Ratios - Total'!$A416,Data!$C$2:$C$1823,0),0)),"Missing Data")</f>
        <v>0.59791335368003473</v>
      </c>
      <c r="V416" s="5">
        <f t="array" ref="V416">IFERROR(INDEX(Data!$K$2:$K$1823,MATCH('Ratios - Total'!$C416,IF(Data!$A$2:$A$1823='Ratios - Total'!$A416,Data!$C$2:$C$1823,0),0))/INDEX(Data!$L$2:$L$1823,MATCH('Ratios - Total'!$C416,IF(Data!$A$2:$A$1823='Ratios - Total'!$A416,Data!$C$2:$C$1823,0),0)),"Missing Data")</f>
        <v>13790.351657332403</v>
      </c>
      <c r="W416" s="5">
        <f t="shared" si="6"/>
        <v>9273.7789101747494</v>
      </c>
      <c r="X416" s="5" t="str">
        <f t="array" ref="X416">IFERROR(INDEX(Data!$K$2:$K$1823,MATCH('Ratios - Total'!$C416,IF(Data!$A$2:$A$1823='Ratios - Total'!$A416,Data!$C$2:$C$1823,0),0))/INDEX(Data!$G$2:$G$1823,MATCH('Ratios - Total'!$C416,IF(Data!$A$2:$A$1823='Ratios - Total'!$A416,Data!$C$2:$C$1823,0),0)),"Missing Data")</f>
        <v>Missing Data</v>
      </c>
    </row>
    <row r="417" spans="1:24" x14ac:dyDescent="0.25">
      <c r="A417" s="22" t="s">
        <v>102</v>
      </c>
      <c r="B417" s="22" t="s">
        <v>103</v>
      </c>
      <c r="C417" s="22">
        <v>1983</v>
      </c>
      <c r="D417" s="5">
        <f t="array" ref="D417">IFERROR(INDEX(Data!$H$2:$H$1823,MATCH('Ratios - Total'!$C417,IF(Data!$A$2:$A$1823='Ratios - Total'!$A417,Data!$C$2:$C$1823,0),0))/INDEX(Data!$D$2:$D$1823,MATCH('Ratios - Total'!$C417,IF(Data!$A$2:$A$1823='Ratios - Total'!$A417,Data!$C$2:$C$1823,0),0)),"Missing Data")</f>
        <v>522.33133380126992</v>
      </c>
      <c r="E417" s="22"/>
      <c r="F417" s="5">
        <f t="array" ref="F417">IFERROR(INDEX(Data!$G$2:$G$1823,MATCH('Ratios - Total'!$C417,IF(Data!$A$2:$A$1823='Ratios - Total'!$A417,Data!$C$2:$C$1823,0),0))/INDEX(Data!$D$2:$D$1823,MATCH('Ratios - Total'!$C417,IF(Data!$A$2:$A$1823='Ratios - Total'!$A417,Data!$C$2:$C$1823,0),0)),"Missing Data")</f>
        <v>0</v>
      </c>
      <c r="G417" s="5"/>
      <c r="H417" s="5" t="str">
        <f t="array" ref="H417">IFERROR(INDEX(Data!$H$2:$H$1823,MATCH('Ratios - Total'!$C417,IF(Data!$A$2:$A$1823='Ratios - Total'!$A417,Data!$C$2:$C$1823,0),0))/INDEX(Data!$G$2:$G$1823,MATCH('Ratios - Total'!$C417,IF(Data!$A$2:$A$1823='Ratios - Total'!$A417,Data!$C$2:$C$1823,0),0)),"Missing Data")</f>
        <v>Missing Data</v>
      </c>
      <c r="I417" s="5">
        <f t="array" ref="I417">IFERROR(INDEX(Data!$G$2:$G$1823,MATCH('Ratios - Total'!$C417,IF(Data!$A$2:$A$1823='Ratios - Total'!$A417,Data!$C$2:$C$1823,0),0))/INDEX(Data!$D$2:$D$1823,MATCH('Ratios - Total'!$C417,IF(Data!$A$2:$A$1823='Ratios - Total'!$A417,Data!$C$2:$C$1823,0),0)),"Missing Data")</f>
        <v>0</v>
      </c>
      <c r="J417" s="22"/>
      <c r="K417" s="5">
        <f t="array" ref="K417">IFERROR(INDEX(Data!$E$2:$E$1823,MATCH('Ratios - Total'!$C417,IF(Data!$A$2:$A$1823='Ratios - Total'!$A417,Data!$C$2:$C$1823,0),0))/INDEX(Data!$D$2:$D$1823,MATCH('Ratios - Total'!$C417,IF(Data!$A$2:$A$1823='Ratios - Total'!$A417,Data!$C$2:$C$1823,0),0)),"Missing Data")</f>
        <v>0</v>
      </c>
      <c r="L417" s="5"/>
      <c r="M417" s="5" t="str">
        <f t="array" ref="M417">IFERROR(INDEX(Data!$F$2:$F$1823,MATCH('Ratios - Total'!$C417,IF(Data!$A$2:$A$1823='Ratios - Total'!$A417,Data!$C$2:$C$1823,0),0))/INDEX(Data!$E$2:$E$1823,MATCH('Ratios - Total'!$C417,IF(Data!$A$2:$A$1823='Ratios - Total'!$A417,Data!$C$2:$C$1823,0),0)),"Missing Data")</f>
        <v>Missing Data</v>
      </c>
      <c r="N417" s="5"/>
      <c r="O417" s="5" t="str">
        <f t="array" ref="O417">IFERROR(INDEX(Data!$G$2:$G$1823,MATCH('Ratios - Total'!$C417,IF(Data!$A$2:$A$1823='Ratios - Total'!$A417,Data!$C$2:$C$1823,0),0))/INDEX(Data!$F$2:$F$1823,MATCH('Ratios - Total'!$C417,IF(Data!$A$2:$A$1823='Ratios - Total'!$A417,Data!$C$2:$C$1823,0),0)),"Missing Data")</f>
        <v>Missing Data</v>
      </c>
      <c r="P417" s="5" t="str">
        <f t="array" ref="P417">IFERROR(INDEX(Data!$H$2:$H$1823,MATCH('Ratios - Total'!$C417,IF(Data!$A$2:$A$1823='Ratios - Total'!$A417,Data!$C$2:$C$1823,0),0))/INDEX(Data!$G$2:$G$1823,MATCH('Ratios - Total'!$C417,IF(Data!$A$2:$A$1823='Ratios - Total'!$A417,Data!$C$2:$C$1823,0),0)),"Missing Data")</f>
        <v>Missing Data</v>
      </c>
      <c r="Q417" s="5"/>
      <c r="R417" s="5" t="str">
        <f t="array" ref="R417">IFERROR(INDEX(Data!$L$2:$L$1823,MATCH('Ratios - Total'!$C417,IF(Data!$A$2:$A$1823='Ratios - Total'!$A417,Data!$C$2:$C$1823,0),0))/INDEX(Data!$G$2:$G$1823,MATCH('Ratios - Total'!$C417,IF(Data!$A$2:$A$1823='Ratios - Total'!$A417,Data!$C$2:$C$1823,0),0)),"Missing Data")</f>
        <v>Missing Data</v>
      </c>
      <c r="S417" s="5"/>
      <c r="T417" s="5">
        <f t="array" ref="T417">IFERROR(INDEX(Data!$H$2:$H$1823,MATCH('Ratios - Total'!$C417,IF(Data!$A$2:$A$1823='Ratios - Total'!$A417,Data!$C$2:$C$1823,0),0))/INDEX(Data!$L$2:$L$1823,MATCH('Ratios - Total'!$C417,IF(Data!$A$2:$A$1823='Ratios - Total'!$A417,Data!$C$2:$C$1823,0),0)),"Missing Data")</f>
        <v>33325.068010756324</v>
      </c>
      <c r="U417" s="5">
        <f t="array" ref="U417">IFERROR(INDEX(Data!$K$2:$K$1823,MATCH('Ratios - Total'!$C417,IF(Data!$A$2:$A$1823='Ratios - Total'!$A417,Data!$C$2:$C$1823,0),0))/INDEX(Data!$H$2:$H$1823,MATCH('Ratios - Total'!$C417,IF(Data!$A$2:$A$1823='Ratios - Total'!$A417,Data!$C$2:$C$1823,0),0)),"Missing Data")</f>
        <v>0.52832850967330602</v>
      </c>
      <c r="V417" s="5">
        <f t="array" ref="V417">IFERROR(INDEX(Data!$K$2:$K$1823,MATCH('Ratios - Total'!$C417,IF(Data!$A$2:$A$1823='Ratios - Total'!$A417,Data!$C$2:$C$1823,0),0))/INDEX(Data!$L$2:$L$1823,MATCH('Ratios - Total'!$C417,IF(Data!$A$2:$A$1823='Ratios - Total'!$A417,Data!$C$2:$C$1823,0),0)),"Missing Data")</f>
        <v>17606.58351688445</v>
      </c>
      <c r="W417" s="5">
        <f t="shared" si="6"/>
        <v>15718.484493871874</v>
      </c>
      <c r="X417" s="5" t="str">
        <f t="array" ref="X417">IFERROR(INDEX(Data!$K$2:$K$1823,MATCH('Ratios - Total'!$C417,IF(Data!$A$2:$A$1823='Ratios - Total'!$A417,Data!$C$2:$C$1823,0),0))/INDEX(Data!$G$2:$G$1823,MATCH('Ratios - Total'!$C417,IF(Data!$A$2:$A$1823='Ratios - Total'!$A417,Data!$C$2:$C$1823,0),0)),"Missing Data")</f>
        <v>Missing Data</v>
      </c>
    </row>
    <row r="418" spans="1:24" x14ac:dyDescent="0.25">
      <c r="A418" s="22" t="s">
        <v>104</v>
      </c>
      <c r="B418" s="22" t="s">
        <v>105</v>
      </c>
      <c r="C418" s="22">
        <v>1983</v>
      </c>
      <c r="D418" s="5">
        <f t="array" ref="D418">IFERROR(INDEX(Data!$H$2:$H$1823,MATCH('Ratios - Total'!$C418,IF(Data!$A$2:$A$1823='Ratios - Total'!$A418,Data!$C$2:$C$1823,0),0))/INDEX(Data!$D$2:$D$1823,MATCH('Ratios - Total'!$C418,IF(Data!$A$2:$A$1823='Ratios - Total'!$A418,Data!$C$2:$C$1823,0),0)),"Missing Data")</f>
        <v>1087.57424795824</v>
      </c>
      <c r="E418" s="22"/>
      <c r="F418" s="5">
        <f t="array" ref="F418">IFERROR(INDEX(Data!$G$2:$G$1823,MATCH('Ratios - Total'!$C418,IF(Data!$A$2:$A$1823='Ratios - Total'!$A418,Data!$C$2:$C$1823,0),0))/INDEX(Data!$D$2:$D$1823,MATCH('Ratios - Total'!$C418,IF(Data!$A$2:$A$1823='Ratios - Total'!$A418,Data!$C$2:$C$1823,0),0)),"Missing Data")</f>
        <v>0</v>
      </c>
      <c r="G418" s="5"/>
      <c r="H418" s="5" t="str">
        <f t="array" ref="H418">IFERROR(INDEX(Data!$H$2:$H$1823,MATCH('Ratios - Total'!$C418,IF(Data!$A$2:$A$1823='Ratios - Total'!$A418,Data!$C$2:$C$1823,0),0))/INDEX(Data!$G$2:$G$1823,MATCH('Ratios - Total'!$C418,IF(Data!$A$2:$A$1823='Ratios - Total'!$A418,Data!$C$2:$C$1823,0),0)),"Missing Data")</f>
        <v>Missing Data</v>
      </c>
      <c r="I418" s="5">
        <f t="array" ref="I418">IFERROR(INDEX(Data!$G$2:$G$1823,MATCH('Ratios - Total'!$C418,IF(Data!$A$2:$A$1823='Ratios - Total'!$A418,Data!$C$2:$C$1823,0),0))/INDEX(Data!$D$2:$D$1823,MATCH('Ratios - Total'!$C418,IF(Data!$A$2:$A$1823='Ratios - Total'!$A418,Data!$C$2:$C$1823,0),0)),"Missing Data")</f>
        <v>0</v>
      </c>
      <c r="J418" s="22"/>
      <c r="K418" s="5">
        <f t="array" ref="K418">IFERROR(INDEX(Data!$E$2:$E$1823,MATCH('Ratios - Total'!$C418,IF(Data!$A$2:$A$1823='Ratios - Total'!$A418,Data!$C$2:$C$1823,0),0))/INDEX(Data!$D$2:$D$1823,MATCH('Ratios - Total'!$C418,IF(Data!$A$2:$A$1823='Ratios - Total'!$A418,Data!$C$2:$C$1823,0),0)),"Missing Data")</f>
        <v>0</v>
      </c>
      <c r="L418" s="5"/>
      <c r="M418" s="5" t="str">
        <f t="array" ref="M418">IFERROR(INDEX(Data!$F$2:$F$1823,MATCH('Ratios - Total'!$C418,IF(Data!$A$2:$A$1823='Ratios - Total'!$A418,Data!$C$2:$C$1823,0),0))/INDEX(Data!$E$2:$E$1823,MATCH('Ratios - Total'!$C418,IF(Data!$A$2:$A$1823='Ratios - Total'!$A418,Data!$C$2:$C$1823,0),0)),"Missing Data")</f>
        <v>Missing Data</v>
      </c>
      <c r="N418" s="5"/>
      <c r="O418" s="5" t="str">
        <f t="array" ref="O418">IFERROR(INDEX(Data!$G$2:$G$1823,MATCH('Ratios - Total'!$C418,IF(Data!$A$2:$A$1823='Ratios - Total'!$A418,Data!$C$2:$C$1823,0),0))/INDEX(Data!$F$2:$F$1823,MATCH('Ratios - Total'!$C418,IF(Data!$A$2:$A$1823='Ratios - Total'!$A418,Data!$C$2:$C$1823,0),0)),"Missing Data")</f>
        <v>Missing Data</v>
      </c>
      <c r="P418" s="5" t="str">
        <f t="array" ref="P418">IFERROR(INDEX(Data!$H$2:$H$1823,MATCH('Ratios - Total'!$C418,IF(Data!$A$2:$A$1823='Ratios - Total'!$A418,Data!$C$2:$C$1823,0),0))/INDEX(Data!$G$2:$G$1823,MATCH('Ratios - Total'!$C418,IF(Data!$A$2:$A$1823='Ratios - Total'!$A418,Data!$C$2:$C$1823,0),0)),"Missing Data")</f>
        <v>Missing Data</v>
      </c>
      <c r="Q418" s="5"/>
      <c r="R418" s="5" t="str">
        <f t="array" ref="R418">IFERROR(INDEX(Data!$L$2:$L$1823,MATCH('Ratios - Total'!$C418,IF(Data!$A$2:$A$1823='Ratios - Total'!$A418,Data!$C$2:$C$1823,0),0))/INDEX(Data!$G$2:$G$1823,MATCH('Ratios - Total'!$C418,IF(Data!$A$2:$A$1823='Ratios - Total'!$A418,Data!$C$2:$C$1823,0),0)),"Missing Data")</f>
        <v>Missing Data</v>
      </c>
      <c r="S418" s="5"/>
      <c r="T418" s="5">
        <f t="array" ref="T418">IFERROR(INDEX(Data!$H$2:$H$1823,MATCH('Ratios - Total'!$C418,IF(Data!$A$2:$A$1823='Ratios - Total'!$A418,Data!$C$2:$C$1823,0),0))/INDEX(Data!$L$2:$L$1823,MATCH('Ratios - Total'!$C418,IF(Data!$A$2:$A$1823='Ratios - Total'!$A418,Data!$C$2:$C$1823,0),0)),"Missing Data")</f>
        <v>42489.243818418436</v>
      </c>
      <c r="U418" s="5">
        <f t="array" ref="U418">IFERROR(INDEX(Data!$K$2:$K$1823,MATCH('Ratios - Total'!$C418,IF(Data!$A$2:$A$1823='Ratios - Total'!$A418,Data!$C$2:$C$1823,0),0))/INDEX(Data!$H$2:$H$1823,MATCH('Ratios - Total'!$C418,IF(Data!$A$2:$A$1823='Ratios - Total'!$A418,Data!$C$2:$C$1823,0),0)),"Missing Data")</f>
        <v>0.41582813997377671</v>
      </c>
      <c r="V418" s="5">
        <f t="array" ref="V418">IFERROR(INDEX(Data!$K$2:$K$1823,MATCH('Ratios - Total'!$C418,IF(Data!$A$2:$A$1823='Ratios - Total'!$A418,Data!$C$2:$C$1823,0),0))/INDEX(Data!$L$2:$L$1823,MATCH('Ratios - Total'!$C418,IF(Data!$A$2:$A$1823='Ratios - Total'!$A418,Data!$C$2:$C$1823,0),0)),"Missing Data")</f>
        <v>17668.223225905229</v>
      </c>
      <c r="W418" s="5">
        <f t="shared" si="6"/>
        <v>24821.020592513207</v>
      </c>
      <c r="X418" s="5" t="str">
        <f t="array" ref="X418">IFERROR(INDEX(Data!$K$2:$K$1823,MATCH('Ratios - Total'!$C418,IF(Data!$A$2:$A$1823='Ratios - Total'!$A418,Data!$C$2:$C$1823,0),0))/INDEX(Data!$G$2:$G$1823,MATCH('Ratios - Total'!$C418,IF(Data!$A$2:$A$1823='Ratios - Total'!$A418,Data!$C$2:$C$1823,0),0)),"Missing Data")</f>
        <v>Missing Data</v>
      </c>
    </row>
    <row r="419" spans="1:24" x14ac:dyDescent="0.25">
      <c r="A419" s="22" t="s">
        <v>4</v>
      </c>
      <c r="B419" s="22" t="s">
        <v>5</v>
      </c>
      <c r="C419" s="22">
        <v>1984</v>
      </c>
      <c r="D419" s="5">
        <f t="array" ref="D419">IFERROR(INDEX(Data!$H$2:$H$1823,MATCH('Ratios - Total'!$C419,IF(Data!$A$2:$A$1823='Ratios - Total'!$A419,Data!$C$2:$C$1823,0),0))/INDEX(Data!$D$2:$D$1823,MATCH('Ratios - Total'!$C419,IF(Data!$A$2:$A$1823='Ratios - Total'!$A419,Data!$C$2:$C$1823,0),0)),"Missing Data")</f>
        <v>403.69130609055463</v>
      </c>
      <c r="E419" s="22"/>
      <c r="F419" s="5">
        <f t="array" ref="F419">IFERROR(INDEX(Data!$G$2:$G$1823,MATCH('Ratios - Total'!$C419,IF(Data!$A$2:$A$1823='Ratios - Total'!$A419,Data!$C$2:$C$1823,0),0))/INDEX(Data!$D$2:$D$1823,MATCH('Ratios - Total'!$C419,IF(Data!$A$2:$A$1823='Ratios - Total'!$A419,Data!$C$2:$C$1823,0),0)),"Missing Data")</f>
        <v>0</v>
      </c>
      <c r="G419" s="5"/>
      <c r="H419" s="5" t="str">
        <f t="array" ref="H419">IFERROR(INDEX(Data!$H$2:$H$1823,MATCH('Ratios - Total'!$C419,IF(Data!$A$2:$A$1823='Ratios - Total'!$A419,Data!$C$2:$C$1823,0),0))/INDEX(Data!$G$2:$G$1823,MATCH('Ratios - Total'!$C419,IF(Data!$A$2:$A$1823='Ratios - Total'!$A419,Data!$C$2:$C$1823,0),0)),"Missing Data")</f>
        <v>Missing Data</v>
      </c>
      <c r="I419" s="5">
        <f t="array" ref="I419">IFERROR(INDEX(Data!$G$2:$G$1823,MATCH('Ratios - Total'!$C419,IF(Data!$A$2:$A$1823='Ratios - Total'!$A419,Data!$C$2:$C$1823,0),0))/INDEX(Data!$D$2:$D$1823,MATCH('Ratios - Total'!$C419,IF(Data!$A$2:$A$1823='Ratios - Total'!$A419,Data!$C$2:$C$1823,0),0)),"Missing Data")</f>
        <v>0</v>
      </c>
      <c r="J419" s="22"/>
      <c r="K419" s="5">
        <f t="array" ref="K419">IFERROR(INDEX(Data!$E$2:$E$1823,MATCH('Ratios - Total'!$C419,IF(Data!$A$2:$A$1823='Ratios - Total'!$A419,Data!$C$2:$C$1823,0),0))/INDEX(Data!$D$2:$D$1823,MATCH('Ratios - Total'!$C419,IF(Data!$A$2:$A$1823='Ratios - Total'!$A419,Data!$C$2:$C$1823,0),0)),"Missing Data")</f>
        <v>0</v>
      </c>
      <c r="L419" s="5"/>
      <c r="M419" s="5" t="str">
        <f t="array" ref="M419">IFERROR(INDEX(Data!$F$2:$F$1823,MATCH('Ratios - Total'!$C419,IF(Data!$A$2:$A$1823='Ratios - Total'!$A419,Data!$C$2:$C$1823,0),0))/INDEX(Data!$E$2:$E$1823,MATCH('Ratios - Total'!$C419,IF(Data!$A$2:$A$1823='Ratios - Total'!$A419,Data!$C$2:$C$1823,0),0)),"Missing Data")</f>
        <v>Missing Data</v>
      </c>
      <c r="N419" s="5"/>
      <c r="O419" s="5" t="str">
        <f t="array" ref="O419">IFERROR(INDEX(Data!$G$2:$G$1823,MATCH('Ratios - Total'!$C419,IF(Data!$A$2:$A$1823='Ratios - Total'!$A419,Data!$C$2:$C$1823,0),0))/INDEX(Data!$F$2:$F$1823,MATCH('Ratios - Total'!$C419,IF(Data!$A$2:$A$1823='Ratios - Total'!$A419,Data!$C$2:$C$1823,0),0)),"Missing Data")</f>
        <v>Missing Data</v>
      </c>
      <c r="P419" s="5" t="str">
        <f t="array" ref="P419">IFERROR(INDEX(Data!$H$2:$H$1823,MATCH('Ratios - Total'!$C419,IF(Data!$A$2:$A$1823='Ratios - Total'!$A419,Data!$C$2:$C$1823,0),0))/INDEX(Data!$G$2:$G$1823,MATCH('Ratios - Total'!$C419,IF(Data!$A$2:$A$1823='Ratios - Total'!$A419,Data!$C$2:$C$1823,0),0)),"Missing Data")</f>
        <v>Missing Data</v>
      </c>
      <c r="Q419" s="5"/>
      <c r="R419" s="5" t="str">
        <f t="array" ref="R419">IFERROR(INDEX(Data!$L$2:$L$1823,MATCH('Ratios - Total'!$C419,IF(Data!$A$2:$A$1823='Ratios - Total'!$A419,Data!$C$2:$C$1823,0),0))/INDEX(Data!$G$2:$G$1823,MATCH('Ratios - Total'!$C419,IF(Data!$A$2:$A$1823='Ratios - Total'!$A419,Data!$C$2:$C$1823,0),0)),"Missing Data")</f>
        <v>Missing Data</v>
      </c>
      <c r="S419" s="5"/>
      <c r="T419" s="5">
        <f t="array" ref="T419">IFERROR(INDEX(Data!$H$2:$H$1823,MATCH('Ratios - Total'!$C419,IF(Data!$A$2:$A$1823='Ratios - Total'!$A419,Data!$C$2:$C$1823,0),0))/INDEX(Data!$L$2:$L$1823,MATCH('Ratios - Total'!$C419,IF(Data!$A$2:$A$1823='Ratios - Total'!$A419,Data!$C$2:$C$1823,0),0)),"Missing Data")</f>
        <v>23657.808372755178</v>
      </c>
      <c r="U419" s="5">
        <f t="array" ref="U419">IFERROR(INDEX(Data!$K$2:$K$1823,MATCH('Ratios - Total'!$C419,IF(Data!$A$2:$A$1823='Ratios - Total'!$A419,Data!$C$2:$C$1823,0),0))/INDEX(Data!$H$2:$H$1823,MATCH('Ratios - Total'!$C419,IF(Data!$A$2:$A$1823='Ratios - Total'!$A419,Data!$C$2:$C$1823,0),0)),"Missing Data")</f>
        <v>0.5775968065411291</v>
      </c>
      <c r="V419" s="5">
        <f t="array" ref="V419">IFERROR(INDEX(Data!$K$2:$K$1823,MATCH('Ratios - Total'!$C419,IF(Data!$A$2:$A$1823='Ratios - Total'!$A419,Data!$C$2:$C$1823,0),0))/INDEX(Data!$L$2:$L$1823,MATCH('Ratios - Total'!$C419,IF(Data!$A$2:$A$1823='Ratios - Total'!$A419,Data!$C$2:$C$1823,0),0)),"Missing Data")</f>
        <v>13664.674565865378</v>
      </c>
      <c r="W419" s="5">
        <f t="shared" ref="W419:W482" si="7">T419-V419</f>
        <v>9993.1338068898003</v>
      </c>
      <c r="X419" s="5" t="str">
        <f t="array" ref="X419">IFERROR(INDEX(Data!$K$2:$K$1823,MATCH('Ratios - Total'!$C419,IF(Data!$A$2:$A$1823='Ratios - Total'!$A419,Data!$C$2:$C$1823,0),0))/INDEX(Data!$G$2:$G$1823,MATCH('Ratios - Total'!$C419,IF(Data!$A$2:$A$1823='Ratios - Total'!$A419,Data!$C$2:$C$1823,0),0)),"Missing Data")</f>
        <v>Missing Data</v>
      </c>
    </row>
    <row r="420" spans="1:24" x14ac:dyDescent="0.25">
      <c r="A420" s="22" t="s">
        <v>6</v>
      </c>
      <c r="B420" s="22" t="s">
        <v>7</v>
      </c>
      <c r="C420" s="22">
        <v>1984</v>
      </c>
      <c r="D420" s="5">
        <f t="array" ref="D420">IFERROR(INDEX(Data!$H$2:$H$1823,MATCH('Ratios - Total'!$C420,IF(Data!$A$2:$A$1823='Ratios - Total'!$A420,Data!$C$2:$C$1823,0),0))/INDEX(Data!$D$2:$D$1823,MATCH('Ratios - Total'!$C420,IF(Data!$A$2:$A$1823='Ratios - Total'!$A420,Data!$C$2:$C$1823,0),0)),"Missing Data")</f>
        <v>1996.2663012162645</v>
      </c>
      <c r="E420" s="22"/>
      <c r="F420" s="5">
        <f t="array" ref="F420">IFERROR(INDEX(Data!$G$2:$G$1823,MATCH('Ratios - Total'!$C420,IF(Data!$A$2:$A$1823='Ratios - Total'!$A420,Data!$C$2:$C$1823,0),0))/INDEX(Data!$D$2:$D$1823,MATCH('Ratios - Total'!$C420,IF(Data!$A$2:$A$1823='Ratios - Total'!$A420,Data!$C$2:$C$1823,0),0)),"Missing Data")</f>
        <v>0</v>
      </c>
      <c r="G420" s="5"/>
      <c r="H420" s="5" t="str">
        <f t="array" ref="H420">IFERROR(INDEX(Data!$H$2:$H$1823,MATCH('Ratios - Total'!$C420,IF(Data!$A$2:$A$1823='Ratios - Total'!$A420,Data!$C$2:$C$1823,0),0))/INDEX(Data!$G$2:$G$1823,MATCH('Ratios - Total'!$C420,IF(Data!$A$2:$A$1823='Ratios - Total'!$A420,Data!$C$2:$C$1823,0),0)),"Missing Data")</f>
        <v>Missing Data</v>
      </c>
      <c r="I420" s="5">
        <f t="array" ref="I420">IFERROR(INDEX(Data!$G$2:$G$1823,MATCH('Ratios - Total'!$C420,IF(Data!$A$2:$A$1823='Ratios - Total'!$A420,Data!$C$2:$C$1823,0),0))/INDEX(Data!$D$2:$D$1823,MATCH('Ratios - Total'!$C420,IF(Data!$A$2:$A$1823='Ratios - Total'!$A420,Data!$C$2:$C$1823,0),0)),"Missing Data")</f>
        <v>0</v>
      </c>
      <c r="J420" s="22"/>
      <c r="K420" s="5">
        <f t="array" ref="K420">IFERROR(INDEX(Data!$E$2:$E$1823,MATCH('Ratios - Total'!$C420,IF(Data!$A$2:$A$1823='Ratios - Total'!$A420,Data!$C$2:$C$1823,0),0))/INDEX(Data!$D$2:$D$1823,MATCH('Ratios - Total'!$C420,IF(Data!$A$2:$A$1823='Ratios - Total'!$A420,Data!$C$2:$C$1823,0),0)),"Missing Data")</f>
        <v>0</v>
      </c>
      <c r="L420" s="5"/>
      <c r="M420" s="5" t="str">
        <f t="array" ref="M420">IFERROR(INDEX(Data!$F$2:$F$1823,MATCH('Ratios - Total'!$C420,IF(Data!$A$2:$A$1823='Ratios - Total'!$A420,Data!$C$2:$C$1823,0),0))/INDEX(Data!$E$2:$E$1823,MATCH('Ratios - Total'!$C420,IF(Data!$A$2:$A$1823='Ratios - Total'!$A420,Data!$C$2:$C$1823,0),0)),"Missing Data")</f>
        <v>Missing Data</v>
      </c>
      <c r="N420" s="5"/>
      <c r="O420" s="5" t="str">
        <f t="array" ref="O420">IFERROR(INDEX(Data!$G$2:$G$1823,MATCH('Ratios - Total'!$C420,IF(Data!$A$2:$A$1823='Ratios - Total'!$A420,Data!$C$2:$C$1823,0),0))/INDEX(Data!$F$2:$F$1823,MATCH('Ratios - Total'!$C420,IF(Data!$A$2:$A$1823='Ratios - Total'!$A420,Data!$C$2:$C$1823,0),0)),"Missing Data")</f>
        <v>Missing Data</v>
      </c>
      <c r="P420" s="5" t="str">
        <f t="array" ref="P420">IFERROR(INDEX(Data!$H$2:$H$1823,MATCH('Ratios - Total'!$C420,IF(Data!$A$2:$A$1823='Ratios - Total'!$A420,Data!$C$2:$C$1823,0),0))/INDEX(Data!$G$2:$G$1823,MATCH('Ratios - Total'!$C420,IF(Data!$A$2:$A$1823='Ratios - Total'!$A420,Data!$C$2:$C$1823,0),0)),"Missing Data")</f>
        <v>Missing Data</v>
      </c>
      <c r="Q420" s="5"/>
      <c r="R420" s="5" t="str">
        <f t="array" ref="R420">IFERROR(INDEX(Data!$L$2:$L$1823,MATCH('Ratios - Total'!$C420,IF(Data!$A$2:$A$1823='Ratios - Total'!$A420,Data!$C$2:$C$1823,0),0))/INDEX(Data!$G$2:$G$1823,MATCH('Ratios - Total'!$C420,IF(Data!$A$2:$A$1823='Ratios - Total'!$A420,Data!$C$2:$C$1823,0),0)),"Missing Data")</f>
        <v>Missing Data</v>
      </c>
      <c r="S420" s="5"/>
      <c r="T420" s="5">
        <f t="array" ref="T420">IFERROR(INDEX(Data!$H$2:$H$1823,MATCH('Ratios - Total'!$C420,IF(Data!$A$2:$A$1823='Ratios - Total'!$A420,Data!$C$2:$C$1823,0),0))/INDEX(Data!$L$2:$L$1823,MATCH('Ratios - Total'!$C420,IF(Data!$A$2:$A$1823='Ratios - Total'!$A420,Data!$C$2:$C$1823,0),0)),"Missing Data")</f>
        <v>80519</v>
      </c>
      <c r="U420" s="5">
        <f t="array" ref="U420">IFERROR(INDEX(Data!$K$2:$K$1823,MATCH('Ratios - Total'!$C420,IF(Data!$A$2:$A$1823='Ratios - Total'!$A420,Data!$C$2:$C$1823,0),0))/INDEX(Data!$H$2:$H$1823,MATCH('Ratios - Total'!$C420,IF(Data!$A$2:$A$1823='Ratios - Total'!$A420,Data!$C$2:$C$1823,0),0)),"Missing Data")</f>
        <v>0.38056929476553525</v>
      </c>
      <c r="V420" s="5">
        <f t="array" ref="V420">IFERROR(INDEX(Data!$K$2:$K$1823,MATCH('Ratios - Total'!$C420,IF(Data!$A$2:$A$1823='Ratios - Total'!$A420,Data!$C$2:$C$1823,0),0))/INDEX(Data!$L$2:$L$1823,MATCH('Ratios - Total'!$C420,IF(Data!$A$2:$A$1823='Ratios - Total'!$A420,Data!$C$2:$C$1823,0),0)),"Missing Data")</f>
        <v>30643.059045226131</v>
      </c>
      <c r="W420" s="5">
        <f t="shared" si="7"/>
        <v>49875.940954773869</v>
      </c>
      <c r="X420" s="5" t="str">
        <f t="array" ref="X420">IFERROR(INDEX(Data!$K$2:$K$1823,MATCH('Ratios - Total'!$C420,IF(Data!$A$2:$A$1823='Ratios - Total'!$A420,Data!$C$2:$C$1823,0),0))/INDEX(Data!$G$2:$G$1823,MATCH('Ratios - Total'!$C420,IF(Data!$A$2:$A$1823='Ratios - Total'!$A420,Data!$C$2:$C$1823,0),0)),"Missing Data")</f>
        <v>Missing Data</v>
      </c>
    </row>
    <row r="421" spans="1:24" x14ac:dyDescent="0.25">
      <c r="A421" s="22" t="s">
        <v>8</v>
      </c>
      <c r="B421" s="22" t="s">
        <v>9</v>
      </c>
      <c r="C421" s="22">
        <v>1984</v>
      </c>
      <c r="D421" s="5">
        <f t="array" ref="D421">IFERROR(INDEX(Data!$H$2:$H$1823,MATCH('Ratios - Total'!$C421,IF(Data!$A$2:$A$1823='Ratios - Total'!$A421,Data!$C$2:$C$1823,0),0))/INDEX(Data!$D$2:$D$1823,MATCH('Ratios - Total'!$C421,IF(Data!$A$2:$A$1823='Ratios - Total'!$A421,Data!$C$2:$C$1823,0),0)),"Missing Data")</f>
        <v>536.52889505316693</v>
      </c>
      <c r="E421" s="22"/>
      <c r="F421" s="5">
        <f t="array" ref="F421">IFERROR(INDEX(Data!$G$2:$G$1823,MATCH('Ratios - Total'!$C421,IF(Data!$A$2:$A$1823='Ratios - Total'!$A421,Data!$C$2:$C$1823,0),0))/INDEX(Data!$D$2:$D$1823,MATCH('Ratios - Total'!$C421,IF(Data!$A$2:$A$1823='Ratios - Total'!$A421,Data!$C$2:$C$1823,0),0)),"Missing Data")</f>
        <v>0</v>
      </c>
      <c r="G421" s="5"/>
      <c r="H421" s="5" t="str">
        <f t="array" ref="H421">IFERROR(INDEX(Data!$H$2:$H$1823,MATCH('Ratios - Total'!$C421,IF(Data!$A$2:$A$1823='Ratios - Total'!$A421,Data!$C$2:$C$1823,0),0))/INDEX(Data!$G$2:$G$1823,MATCH('Ratios - Total'!$C421,IF(Data!$A$2:$A$1823='Ratios - Total'!$A421,Data!$C$2:$C$1823,0),0)),"Missing Data")</f>
        <v>Missing Data</v>
      </c>
      <c r="I421" s="5">
        <f t="array" ref="I421">IFERROR(INDEX(Data!$G$2:$G$1823,MATCH('Ratios - Total'!$C421,IF(Data!$A$2:$A$1823='Ratios - Total'!$A421,Data!$C$2:$C$1823,0),0))/INDEX(Data!$D$2:$D$1823,MATCH('Ratios - Total'!$C421,IF(Data!$A$2:$A$1823='Ratios - Total'!$A421,Data!$C$2:$C$1823,0),0)),"Missing Data")</f>
        <v>0</v>
      </c>
      <c r="J421" s="22"/>
      <c r="K421" s="5">
        <f t="array" ref="K421">IFERROR(INDEX(Data!$E$2:$E$1823,MATCH('Ratios - Total'!$C421,IF(Data!$A$2:$A$1823='Ratios - Total'!$A421,Data!$C$2:$C$1823,0),0))/INDEX(Data!$D$2:$D$1823,MATCH('Ratios - Total'!$C421,IF(Data!$A$2:$A$1823='Ratios - Total'!$A421,Data!$C$2:$C$1823,0),0)),"Missing Data")</f>
        <v>0</v>
      </c>
      <c r="L421" s="5"/>
      <c r="M421" s="5" t="str">
        <f t="array" ref="M421">IFERROR(INDEX(Data!$F$2:$F$1823,MATCH('Ratios - Total'!$C421,IF(Data!$A$2:$A$1823='Ratios - Total'!$A421,Data!$C$2:$C$1823,0),0))/INDEX(Data!$E$2:$E$1823,MATCH('Ratios - Total'!$C421,IF(Data!$A$2:$A$1823='Ratios - Total'!$A421,Data!$C$2:$C$1823,0),0)),"Missing Data")</f>
        <v>Missing Data</v>
      </c>
      <c r="N421" s="5"/>
      <c r="O421" s="5" t="str">
        <f t="array" ref="O421">IFERROR(INDEX(Data!$G$2:$G$1823,MATCH('Ratios - Total'!$C421,IF(Data!$A$2:$A$1823='Ratios - Total'!$A421,Data!$C$2:$C$1823,0),0))/INDEX(Data!$F$2:$F$1823,MATCH('Ratios - Total'!$C421,IF(Data!$A$2:$A$1823='Ratios - Total'!$A421,Data!$C$2:$C$1823,0),0)),"Missing Data")</f>
        <v>Missing Data</v>
      </c>
      <c r="P421" s="5" t="str">
        <f t="array" ref="P421">IFERROR(INDEX(Data!$H$2:$H$1823,MATCH('Ratios - Total'!$C421,IF(Data!$A$2:$A$1823='Ratios - Total'!$A421,Data!$C$2:$C$1823,0),0))/INDEX(Data!$G$2:$G$1823,MATCH('Ratios - Total'!$C421,IF(Data!$A$2:$A$1823='Ratios - Total'!$A421,Data!$C$2:$C$1823,0),0)),"Missing Data")</f>
        <v>Missing Data</v>
      </c>
      <c r="Q421" s="5"/>
      <c r="R421" s="5" t="str">
        <f t="array" ref="R421">IFERROR(INDEX(Data!$L$2:$L$1823,MATCH('Ratios - Total'!$C421,IF(Data!$A$2:$A$1823='Ratios - Total'!$A421,Data!$C$2:$C$1823,0),0))/INDEX(Data!$G$2:$G$1823,MATCH('Ratios - Total'!$C421,IF(Data!$A$2:$A$1823='Ratios - Total'!$A421,Data!$C$2:$C$1823,0),0)),"Missing Data")</f>
        <v>Missing Data</v>
      </c>
      <c r="S421" s="5"/>
      <c r="T421" s="5">
        <f t="array" ref="T421">IFERROR(INDEX(Data!$H$2:$H$1823,MATCH('Ratios - Total'!$C421,IF(Data!$A$2:$A$1823='Ratios - Total'!$A421,Data!$C$2:$C$1823,0),0))/INDEX(Data!$L$2:$L$1823,MATCH('Ratios - Total'!$C421,IF(Data!$A$2:$A$1823='Ratios - Total'!$A421,Data!$C$2:$C$1823,0),0)),"Missing Data")</f>
        <v>30800.442015422625</v>
      </c>
      <c r="U421" s="5">
        <f t="array" ref="U421">IFERROR(INDEX(Data!$K$2:$K$1823,MATCH('Ratios - Total'!$C421,IF(Data!$A$2:$A$1823='Ratios - Total'!$A421,Data!$C$2:$C$1823,0),0))/INDEX(Data!$H$2:$H$1823,MATCH('Ratios - Total'!$C421,IF(Data!$A$2:$A$1823='Ratios - Total'!$A421,Data!$C$2:$C$1823,0),0)),"Missing Data")</f>
        <v>0.59591420453338939</v>
      </c>
      <c r="V421" s="5">
        <f t="array" ref="V421">IFERROR(INDEX(Data!$K$2:$K$1823,MATCH('Ratios - Total'!$C421,IF(Data!$A$2:$A$1823='Ratios - Total'!$A421,Data!$C$2:$C$1823,0),0))/INDEX(Data!$L$2:$L$1823,MATCH('Ratios - Total'!$C421,IF(Data!$A$2:$A$1823='Ratios - Total'!$A421,Data!$C$2:$C$1823,0),0)),"Missing Data")</f>
        <v>18354.420902897356</v>
      </c>
      <c r="W421" s="5">
        <f t="shared" si="7"/>
        <v>12446.021112525268</v>
      </c>
      <c r="X421" s="5" t="str">
        <f t="array" ref="X421">IFERROR(INDEX(Data!$K$2:$K$1823,MATCH('Ratios - Total'!$C421,IF(Data!$A$2:$A$1823='Ratios - Total'!$A421,Data!$C$2:$C$1823,0),0))/INDEX(Data!$G$2:$G$1823,MATCH('Ratios - Total'!$C421,IF(Data!$A$2:$A$1823='Ratios - Total'!$A421,Data!$C$2:$C$1823,0),0)),"Missing Data")</f>
        <v>Missing Data</v>
      </c>
    </row>
    <row r="422" spans="1:24" x14ac:dyDescent="0.25">
      <c r="A422" s="22" t="s">
        <v>10</v>
      </c>
      <c r="B422" s="22" t="s">
        <v>11</v>
      </c>
      <c r="C422" s="22">
        <v>1984</v>
      </c>
      <c r="D422" s="5">
        <f t="array" ref="D422">IFERROR(INDEX(Data!$H$2:$H$1823,MATCH('Ratios - Total'!$C422,IF(Data!$A$2:$A$1823='Ratios - Total'!$A422,Data!$C$2:$C$1823,0),0))/INDEX(Data!$D$2:$D$1823,MATCH('Ratios - Total'!$C422,IF(Data!$A$2:$A$1823='Ratios - Total'!$A422,Data!$C$2:$C$1823,0),0)),"Missing Data")</f>
        <v>420.89098775868439</v>
      </c>
      <c r="E422" s="22"/>
      <c r="F422" s="5">
        <f t="array" ref="F422">IFERROR(INDEX(Data!$G$2:$G$1823,MATCH('Ratios - Total'!$C422,IF(Data!$A$2:$A$1823='Ratios - Total'!$A422,Data!$C$2:$C$1823,0),0))/INDEX(Data!$D$2:$D$1823,MATCH('Ratios - Total'!$C422,IF(Data!$A$2:$A$1823='Ratios - Total'!$A422,Data!$C$2:$C$1823,0),0)),"Missing Data")</f>
        <v>0</v>
      </c>
      <c r="G422" s="5"/>
      <c r="H422" s="5" t="str">
        <f t="array" ref="H422">IFERROR(INDEX(Data!$H$2:$H$1823,MATCH('Ratios - Total'!$C422,IF(Data!$A$2:$A$1823='Ratios - Total'!$A422,Data!$C$2:$C$1823,0),0))/INDEX(Data!$G$2:$G$1823,MATCH('Ratios - Total'!$C422,IF(Data!$A$2:$A$1823='Ratios - Total'!$A422,Data!$C$2:$C$1823,0),0)),"Missing Data")</f>
        <v>Missing Data</v>
      </c>
      <c r="I422" s="5">
        <f t="array" ref="I422">IFERROR(INDEX(Data!$G$2:$G$1823,MATCH('Ratios - Total'!$C422,IF(Data!$A$2:$A$1823='Ratios - Total'!$A422,Data!$C$2:$C$1823,0),0))/INDEX(Data!$D$2:$D$1823,MATCH('Ratios - Total'!$C422,IF(Data!$A$2:$A$1823='Ratios - Total'!$A422,Data!$C$2:$C$1823,0),0)),"Missing Data")</f>
        <v>0</v>
      </c>
      <c r="J422" s="22"/>
      <c r="K422" s="5">
        <f t="array" ref="K422">IFERROR(INDEX(Data!$E$2:$E$1823,MATCH('Ratios - Total'!$C422,IF(Data!$A$2:$A$1823='Ratios - Total'!$A422,Data!$C$2:$C$1823,0),0))/INDEX(Data!$D$2:$D$1823,MATCH('Ratios - Total'!$C422,IF(Data!$A$2:$A$1823='Ratios - Total'!$A422,Data!$C$2:$C$1823,0),0)),"Missing Data")</f>
        <v>0</v>
      </c>
      <c r="L422" s="5"/>
      <c r="M422" s="5" t="str">
        <f t="array" ref="M422">IFERROR(INDEX(Data!$F$2:$F$1823,MATCH('Ratios - Total'!$C422,IF(Data!$A$2:$A$1823='Ratios - Total'!$A422,Data!$C$2:$C$1823,0),0))/INDEX(Data!$E$2:$E$1823,MATCH('Ratios - Total'!$C422,IF(Data!$A$2:$A$1823='Ratios - Total'!$A422,Data!$C$2:$C$1823,0),0)),"Missing Data")</f>
        <v>Missing Data</v>
      </c>
      <c r="N422" s="5"/>
      <c r="O422" s="5" t="str">
        <f t="array" ref="O422">IFERROR(INDEX(Data!$G$2:$G$1823,MATCH('Ratios - Total'!$C422,IF(Data!$A$2:$A$1823='Ratios - Total'!$A422,Data!$C$2:$C$1823,0),0))/INDEX(Data!$F$2:$F$1823,MATCH('Ratios - Total'!$C422,IF(Data!$A$2:$A$1823='Ratios - Total'!$A422,Data!$C$2:$C$1823,0),0)),"Missing Data")</f>
        <v>Missing Data</v>
      </c>
      <c r="P422" s="5" t="str">
        <f t="array" ref="P422">IFERROR(INDEX(Data!$H$2:$H$1823,MATCH('Ratios - Total'!$C422,IF(Data!$A$2:$A$1823='Ratios - Total'!$A422,Data!$C$2:$C$1823,0),0))/INDEX(Data!$G$2:$G$1823,MATCH('Ratios - Total'!$C422,IF(Data!$A$2:$A$1823='Ratios - Total'!$A422,Data!$C$2:$C$1823,0),0)),"Missing Data")</f>
        <v>Missing Data</v>
      </c>
      <c r="Q422" s="5"/>
      <c r="R422" s="5" t="str">
        <f t="array" ref="R422">IFERROR(INDEX(Data!$L$2:$L$1823,MATCH('Ratios - Total'!$C422,IF(Data!$A$2:$A$1823='Ratios - Total'!$A422,Data!$C$2:$C$1823,0),0))/INDEX(Data!$G$2:$G$1823,MATCH('Ratios - Total'!$C422,IF(Data!$A$2:$A$1823='Ratios - Total'!$A422,Data!$C$2:$C$1823,0),0)),"Missing Data")</f>
        <v>Missing Data</v>
      </c>
      <c r="S422" s="5"/>
      <c r="T422" s="5">
        <f t="array" ref="T422">IFERROR(INDEX(Data!$H$2:$H$1823,MATCH('Ratios - Total'!$C422,IF(Data!$A$2:$A$1823='Ratios - Total'!$A422,Data!$C$2:$C$1823,0),0))/INDEX(Data!$L$2:$L$1823,MATCH('Ratios - Total'!$C422,IF(Data!$A$2:$A$1823='Ratios - Total'!$A422,Data!$C$2:$C$1823,0),0)),"Missing Data")</f>
        <v>22228.09388730791</v>
      </c>
      <c r="U422" s="5">
        <f t="array" ref="U422">IFERROR(INDEX(Data!$K$2:$K$1823,MATCH('Ratios - Total'!$C422,IF(Data!$A$2:$A$1823='Ratios - Total'!$A422,Data!$C$2:$C$1823,0),0))/INDEX(Data!$H$2:$H$1823,MATCH('Ratios - Total'!$C422,IF(Data!$A$2:$A$1823='Ratios - Total'!$A422,Data!$C$2:$C$1823,0),0)),"Missing Data")</f>
        <v>0.56446895226368832</v>
      </c>
      <c r="V422" s="5">
        <f t="array" ref="V422">IFERROR(INDEX(Data!$K$2:$K$1823,MATCH('Ratios - Total'!$C422,IF(Data!$A$2:$A$1823='Ratios - Total'!$A422,Data!$C$2:$C$1823,0),0))/INDEX(Data!$L$2:$L$1823,MATCH('Ratios - Total'!$C422,IF(Data!$A$2:$A$1823='Ratios - Total'!$A422,Data!$C$2:$C$1823,0),0)),"Missing Data")</f>
        <v>12547.068867387592</v>
      </c>
      <c r="W422" s="5">
        <f t="shared" si="7"/>
        <v>9681.0250199203183</v>
      </c>
      <c r="X422" s="5" t="str">
        <f t="array" ref="X422">IFERROR(INDEX(Data!$K$2:$K$1823,MATCH('Ratios - Total'!$C422,IF(Data!$A$2:$A$1823='Ratios - Total'!$A422,Data!$C$2:$C$1823,0),0))/INDEX(Data!$G$2:$G$1823,MATCH('Ratios - Total'!$C422,IF(Data!$A$2:$A$1823='Ratios - Total'!$A422,Data!$C$2:$C$1823,0),0)),"Missing Data")</f>
        <v>Missing Data</v>
      </c>
    </row>
    <row r="423" spans="1:24" x14ac:dyDescent="0.25">
      <c r="A423" s="22" t="s">
        <v>12</v>
      </c>
      <c r="B423" s="22" t="s">
        <v>13</v>
      </c>
      <c r="C423" s="22">
        <v>1984</v>
      </c>
      <c r="D423" s="5">
        <f t="array" ref="D423">IFERROR(INDEX(Data!$H$2:$H$1823,MATCH('Ratios - Total'!$C423,IF(Data!$A$2:$A$1823='Ratios - Total'!$A423,Data!$C$2:$C$1823,0),0))/INDEX(Data!$D$2:$D$1823,MATCH('Ratios - Total'!$C423,IF(Data!$A$2:$A$1823='Ratios - Total'!$A423,Data!$C$2:$C$1823,0),0)),"Missing Data")</f>
        <v>494.38225236982703</v>
      </c>
      <c r="E423" s="22"/>
      <c r="F423" s="5">
        <f t="array" ref="F423">IFERROR(INDEX(Data!$G$2:$G$1823,MATCH('Ratios - Total'!$C423,IF(Data!$A$2:$A$1823='Ratios - Total'!$A423,Data!$C$2:$C$1823,0),0))/INDEX(Data!$D$2:$D$1823,MATCH('Ratios - Total'!$C423,IF(Data!$A$2:$A$1823='Ratios - Total'!$A423,Data!$C$2:$C$1823,0),0)),"Missing Data")</f>
        <v>0</v>
      </c>
      <c r="G423" s="5"/>
      <c r="H423" s="5" t="str">
        <f t="array" ref="H423">IFERROR(INDEX(Data!$H$2:$H$1823,MATCH('Ratios - Total'!$C423,IF(Data!$A$2:$A$1823='Ratios - Total'!$A423,Data!$C$2:$C$1823,0),0))/INDEX(Data!$G$2:$G$1823,MATCH('Ratios - Total'!$C423,IF(Data!$A$2:$A$1823='Ratios - Total'!$A423,Data!$C$2:$C$1823,0),0)),"Missing Data")</f>
        <v>Missing Data</v>
      </c>
      <c r="I423" s="5">
        <f t="array" ref="I423">IFERROR(INDEX(Data!$G$2:$G$1823,MATCH('Ratios - Total'!$C423,IF(Data!$A$2:$A$1823='Ratios - Total'!$A423,Data!$C$2:$C$1823,0),0))/INDEX(Data!$D$2:$D$1823,MATCH('Ratios - Total'!$C423,IF(Data!$A$2:$A$1823='Ratios - Total'!$A423,Data!$C$2:$C$1823,0),0)),"Missing Data")</f>
        <v>0</v>
      </c>
      <c r="J423" s="22"/>
      <c r="K423" s="5">
        <f t="array" ref="K423">IFERROR(INDEX(Data!$E$2:$E$1823,MATCH('Ratios - Total'!$C423,IF(Data!$A$2:$A$1823='Ratios - Total'!$A423,Data!$C$2:$C$1823,0),0))/INDEX(Data!$D$2:$D$1823,MATCH('Ratios - Total'!$C423,IF(Data!$A$2:$A$1823='Ratios - Total'!$A423,Data!$C$2:$C$1823,0),0)),"Missing Data")</f>
        <v>0</v>
      </c>
      <c r="L423" s="5"/>
      <c r="M423" s="5" t="str">
        <f t="array" ref="M423">IFERROR(INDEX(Data!$F$2:$F$1823,MATCH('Ratios - Total'!$C423,IF(Data!$A$2:$A$1823='Ratios - Total'!$A423,Data!$C$2:$C$1823,0),0))/INDEX(Data!$E$2:$E$1823,MATCH('Ratios - Total'!$C423,IF(Data!$A$2:$A$1823='Ratios - Total'!$A423,Data!$C$2:$C$1823,0),0)),"Missing Data")</f>
        <v>Missing Data</v>
      </c>
      <c r="N423" s="5"/>
      <c r="O423" s="5" t="str">
        <f t="array" ref="O423">IFERROR(INDEX(Data!$G$2:$G$1823,MATCH('Ratios - Total'!$C423,IF(Data!$A$2:$A$1823='Ratios - Total'!$A423,Data!$C$2:$C$1823,0),0))/INDEX(Data!$F$2:$F$1823,MATCH('Ratios - Total'!$C423,IF(Data!$A$2:$A$1823='Ratios - Total'!$A423,Data!$C$2:$C$1823,0),0)),"Missing Data")</f>
        <v>Missing Data</v>
      </c>
      <c r="P423" s="5" t="str">
        <f t="array" ref="P423">IFERROR(INDEX(Data!$H$2:$H$1823,MATCH('Ratios - Total'!$C423,IF(Data!$A$2:$A$1823='Ratios - Total'!$A423,Data!$C$2:$C$1823,0),0))/INDEX(Data!$G$2:$G$1823,MATCH('Ratios - Total'!$C423,IF(Data!$A$2:$A$1823='Ratios - Total'!$A423,Data!$C$2:$C$1823,0),0)),"Missing Data")</f>
        <v>Missing Data</v>
      </c>
      <c r="Q423" s="5"/>
      <c r="R423" s="5" t="str">
        <f t="array" ref="R423">IFERROR(INDEX(Data!$L$2:$L$1823,MATCH('Ratios - Total'!$C423,IF(Data!$A$2:$A$1823='Ratios - Total'!$A423,Data!$C$2:$C$1823,0),0))/INDEX(Data!$G$2:$G$1823,MATCH('Ratios - Total'!$C423,IF(Data!$A$2:$A$1823='Ratios - Total'!$A423,Data!$C$2:$C$1823,0),0)),"Missing Data")</f>
        <v>Missing Data</v>
      </c>
      <c r="S423" s="5"/>
      <c r="T423" s="5">
        <f t="array" ref="T423">IFERROR(INDEX(Data!$H$2:$H$1823,MATCH('Ratios - Total'!$C423,IF(Data!$A$2:$A$1823='Ratios - Total'!$A423,Data!$C$2:$C$1823,0),0))/INDEX(Data!$L$2:$L$1823,MATCH('Ratios - Total'!$C423,IF(Data!$A$2:$A$1823='Ratios - Total'!$A423,Data!$C$2:$C$1823,0),0)),"Missing Data")</f>
        <v>33020.993652697085</v>
      </c>
      <c r="U423" s="5">
        <f t="array" ref="U423">IFERROR(INDEX(Data!$K$2:$K$1823,MATCH('Ratios - Total'!$C423,IF(Data!$A$2:$A$1823='Ratios - Total'!$A423,Data!$C$2:$C$1823,0),0))/INDEX(Data!$H$2:$H$1823,MATCH('Ratios - Total'!$C423,IF(Data!$A$2:$A$1823='Ratios - Total'!$A423,Data!$C$2:$C$1823,0),0)),"Missing Data")</f>
        <v>0.66994932273362962</v>
      </c>
      <c r="V423" s="5">
        <f t="array" ref="V423">IFERROR(INDEX(Data!$K$2:$K$1823,MATCH('Ratios - Total'!$C423,IF(Data!$A$2:$A$1823='Ratios - Total'!$A423,Data!$C$2:$C$1823,0),0))/INDEX(Data!$L$2:$L$1823,MATCH('Ratios - Total'!$C423,IF(Data!$A$2:$A$1823='Ratios - Total'!$A423,Data!$C$2:$C$1823,0),0)),"Missing Data")</f>
        <v>22122.392333615895</v>
      </c>
      <c r="W423" s="5">
        <f t="shared" si="7"/>
        <v>10898.60131908119</v>
      </c>
      <c r="X423" s="5" t="str">
        <f t="array" ref="X423">IFERROR(INDEX(Data!$K$2:$K$1823,MATCH('Ratios - Total'!$C423,IF(Data!$A$2:$A$1823='Ratios - Total'!$A423,Data!$C$2:$C$1823,0),0))/INDEX(Data!$G$2:$G$1823,MATCH('Ratios - Total'!$C423,IF(Data!$A$2:$A$1823='Ratios - Total'!$A423,Data!$C$2:$C$1823,0),0)),"Missing Data")</f>
        <v>Missing Data</v>
      </c>
    </row>
    <row r="424" spans="1:24" x14ac:dyDescent="0.25">
      <c r="A424" s="22" t="s">
        <v>14</v>
      </c>
      <c r="B424" s="22" t="s">
        <v>15</v>
      </c>
      <c r="C424" s="22">
        <v>1984</v>
      </c>
      <c r="D424" s="5">
        <f t="array" ref="D424">IFERROR(INDEX(Data!$H$2:$H$1823,MATCH('Ratios - Total'!$C424,IF(Data!$A$2:$A$1823='Ratios - Total'!$A424,Data!$C$2:$C$1823,0),0))/INDEX(Data!$D$2:$D$1823,MATCH('Ratios - Total'!$C424,IF(Data!$A$2:$A$1823='Ratios - Total'!$A424,Data!$C$2:$C$1823,0),0)),"Missing Data")</f>
        <v>595.10758345044712</v>
      </c>
      <c r="E424" s="22"/>
      <c r="F424" s="5">
        <f t="array" ref="F424">IFERROR(INDEX(Data!$G$2:$G$1823,MATCH('Ratios - Total'!$C424,IF(Data!$A$2:$A$1823='Ratios - Total'!$A424,Data!$C$2:$C$1823,0),0))/INDEX(Data!$D$2:$D$1823,MATCH('Ratios - Total'!$C424,IF(Data!$A$2:$A$1823='Ratios - Total'!$A424,Data!$C$2:$C$1823,0),0)),"Missing Data")</f>
        <v>0</v>
      </c>
      <c r="G424" s="5"/>
      <c r="H424" s="5" t="str">
        <f t="array" ref="H424">IFERROR(INDEX(Data!$H$2:$H$1823,MATCH('Ratios - Total'!$C424,IF(Data!$A$2:$A$1823='Ratios - Total'!$A424,Data!$C$2:$C$1823,0),0))/INDEX(Data!$G$2:$G$1823,MATCH('Ratios - Total'!$C424,IF(Data!$A$2:$A$1823='Ratios - Total'!$A424,Data!$C$2:$C$1823,0),0)),"Missing Data")</f>
        <v>Missing Data</v>
      </c>
      <c r="I424" s="5">
        <f t="array" ref="I424">IFERROR(INDEX(Data!$G$2:$G$1823,MATCH('Ratios - Total'!$C424,IF(Data!$A$2:$A$1823='Ratios - Total'!$A424,Data!$C$2:$C$1823,0),0))/INDEX(Data!$D$2:$D$1823,MATCH('Ratios - Total'!$C424,IF(Data!$A$2:$A$1823='Ratios - Total'!$A424,Data!$C$2:$C$1823,0),0)),"Missing Data")</f>
        <v>0</v>
      </c>
      <c r="J424" s="22"/>
      <c r="K424" s="5">
        <f t="array" ref="K424">IFERROR(INDEX(Data!$E$2:$E$1823,MATCH('Ratios - Total'!$C424,IF(Data!$A$2:$A$1823='Ratios - Total'!$A424,Data!$C$2:$C$1823,0),0))/INDEX(Data!$D$2:$D$1823,MATCH('Ratios - Total'!$C424,IF(Data!$A$2:$A$1823='Ratios - Total'!$A424,Data!$C$2:$C$1823,0),0)),"Missing Data")</f>
        <v>0</v>
      </c>
      <c r="L424" s="5"/>
      <c r="M424" s="5" t="str">
        <f t="array" ref="M424">IFERROR(INDEX(Data!$F$2:$F$1823,MATCH('Ratios - Total'!$C424,IF(Data!$A$2:$A$1823='Ratios - Total'!$A424,Data!$C$2:$C$1823,0),0))/INDEX(Data!$E$2:$E$1823,MATCH('Ratios - Total'!$C424,IF(Data!$A$2:$A$1823='Ratios - Total'!$A424,Data!$C$2:$C$1823,0),0)),"Missing Data")</f>
        <v>Missing Data</v>
      </c>
      <c r="N424" s="5"/>
      <c r="O424" s="5" t="str">
        <f t="array" ref="O424">IFERROR(INDEX(Data!$G$2:$G$1823,MATCH('Ratios - Total'!$C424,IF(Data!$A$2:$A$1823='Ratios - Total'!$A424,Data!$C$2:$C$1823,0),0))/INDEX(Data!$F$2:$F$1823,MATCH('Ratios - Total'!$C424,IF(Data!$A$2:$A$1823='Ratios - Total'!$A424,Data!$C$2:$C$1823,0),0)),"Missing Data")</f>
        <v>Missing Data</v>
      </c>
      <c r="P424" s="5" t="str">
        <f t="array" ref="P424">IFERROR(INDEX(Data!$H$2:$H$1823,MATCH('Ratios - Total'!$C424,IF(Data!$A$2:$A$1823='Ratios - Total'!$A424,Data!$C$2:$C$1823,0),0))/INDEX(Data!$G$2:$G$1823,MATCH('Ratios - Total'!$C424,IF(Data!$A$2:$A$1823='Ratios - Total'!$A424,Data!$C$2:$C$1823,0),0)),"Missing Data")</f>
        <v>Missing Data</v>
      </c>
      <c r="Q424" s="5"/>
      <c r="R424" s="5" t="str">
        <f t="array" ref="R424">IFERROR(INDEX(Data!$L$2:$L$1823,MATCH('Ratios - Total'!$C424,IF(Data!$A$2:$A$1823='Ratios - Total'!$A424,Data!$C$2:$C$1823,0),0))/INDEX(Data!$G$2:$G$1823,MATCH('Ratios - Total'!$C424,IF(Data!$A$2:$A$1823='Ratios - Total'!$A424,Data!$C$2:$C$1823,0),0)),"Missing Data")</f>
        <v>Missing Data</v>
      </c>
      <c r="S424" s="5"/>
      <c r="T424" s="5">
        <f t="array" ref="T424">IFERROR(INDEX(Data!$H$2:$H$1823,MATCH('Ratios - Total'!$C424,IF(Data!$A$2:$A$1823='Ratios - Total'!$A424,Data!$C$2:$C$1823,0),0))/INDEX(Data!$L$2:$L$1823,MATCH('Ratios - Total'!$C424,IF(Data!$A$2:$A$1823='Ratios - Total'!$A424,Data!$C$2:$C$1823,0),0)),"Missing Data")</f>
        <v>32422.797745084561</v>
      </c>
      <c r="U424" s="5">
        <f t="array" ref="U424">IFERROR(INDEX(Data!$K$2:$K$1823,MATCH('Ratios - Total'!$C424,IF(Data!$A$2:$A$1823='Ratios - Total'!$A424,Data!$C$2:$C$1823,0),0))/INDEX(Data!$H$2:$H$1823,MATCH('Ratios - Total'!$C424,IF(Data!$A$2:$A$1823='Ratios - Total'!$A424,Data!$C$2:$C$1823,0),0)),"Missing Data")</f>
        <v>0.5147925494640182</v>
      </c>
      <c r="V424" s="5">
        <f t="array" ref="V424">IFERROR(INDEX(Data!$K$2:$K$1823,MATCH('Ratios - Total'!$C424,IF(Data!$A$2:$A$1823='Ratios - Total'!$A424,Data!$C$2:$C$1823,0),0))/INDEX(Data!$L$2:$L$1823,MATCH('Ratios - Total'!$C424,IF(Data!$A$2:$A$1823='Ratios - Total'!$A424,Data!$C$2:$C$1823,0),0)),"Missing Data")</f>
        <v>16691.014711948301</v>
      </c>
      <c r="W424" s="5">
        <f t="shared" si="7"/>
        <v>15731.78303313626</v>
      </c>
      <c r="X424" s="5" t="str">
        <f t="array" ref="X424">IFERROR(INDEX(Data!$K$2:$K$1823,MATCH('Ratios - Total'!$C424,IF(Data!$A$2:$A$1823='Ratios - Total'!$A424,Data!$C$2:$C$1823,0),0))/INDEX(Data!$G$2:$G$1823,MATCH('Ratios - Total'!$C424,IF(Data!$A$2:$A$1823='Ratios - Total'!$A424,Data!$C$2:$C$1823,0),0)),"Missing Data")</f>
        <v>Missing Data</v>
      </c>
    </row>
    <row r="425" spans="1:24" x14ac:dyDescent="0.25">
      <c r="A425" s="22" t="s">
        <v>16</v>
      </c>
      <c r="B425" s="22" t="s">
        <v>17</v>
      </c>
      <c r="C425" s="22">
        <v>1984</v>
      </c>
      <c r="D425" s="5">
        <f t="array" ref="D425">IFERROR(INDEX(Data!$H$2:$H$1823,MATCH('Ratios - Total'!$C425,IF(Data!$A$2:$A$1823='Ratios - Total'!$A425,Data!$C$2:$C$1823,0),0))/INDEX(Data!$D$2:$D$1823,MATCH('Ratios - Total'!$C425,IF(Data!$A$2:$A$1823='Ratios - Total'!$A425,Data!$C$2:$C$1823,0),0)),"Missing Data")</f>
        <v>526.10867750896693</v>
      </c>
      <c r="E425" s="22"/>
      <c r="F425" s="5">
        <f t="array" ref="F425">IFERROR(INDEX(Data!$G$2:$G$1823,MATCH('Ratios - Total'!$C425,IF(Data!$A$2:$A$1823='Ratios - Total'!$A425,Data!$C$2:$C$1823,0),0))/INDEX(Data!$D$2:$D$1823,MATCH('Ratios - Total'!$C425,IF(Data!$A$2:$A$1823='Ratios - Total'!$A425,Data!$C$2:$C$1823,0),0)),"Missing Data")</f>
        <v>0</v>
      </c>
      <c r="G425" s="5"/>
      <c r="H425" s="5" t="str">
        <f t="array" ref="H425">IFERROR(INDEX(Data!$H$2:$H$1823,MATCH('Ratios - Total'!$C425,IF(Data!$A$2:$A$1823='Ratios - Total'!$A425,Data!$C$2:$C$1823,0),0))/INDEX(Data!$G$2:$G$1823,MATCH('Ratios - Total'!$C425,IF(Data!$A$2:$A$1823='Ratios - Total'!$A425,Data!$C$2:$C$1823,0),0)),"Missing Data")</f>
        <v>Missing Data</v>
      </c>
      <c r="I425" s="5">
        <f t="array" ref="I425">IFERROR(INDEX(Data!$G$2:$G$1823,MATCH('Ratios - Total'!$C425,IF(Data!$A$2:$A$1823='Ratios - Total'!$A425,Data!$C$2:$C$1823,0),0))/INDEX(Data!$D$2:$D$1823,MATCH('Ratios - Total'!$C425,IF(Data!$A$2:$A$1823='Ratios - Total'!$A425,Data!$C$2:$C$1823,0),0)),"Missing Data")</f>
        <v>0</v>
      </c>
      <c r="J425" s="22"/>
      <c r="K425" s="5">
        <f t="array" ref="K425">IFERROR(INDEX(Data!$E$2:$E$1823,MATCH('Ratios - Total'!$C425,IF(Data!$A$2:$A$1823='Ratios - Total'!$A425,Data!$C$2:$C$1823,0),0))/INDEX(Data!$D$2:$D$1823,MATCH('Ratios - Total'!$C425,IF(Data!$A$2:$A$1823='Ratios - Total'!$A425,Data!$C$2:$C$1823,0),0)),"Missing Data")</f>
        <v>0</v>
      </c>
      <c r="L425" s="5"/>
      <c r="M425" s="5" t="str">
        <f t="array" ref="M425">IFERROR(INDEX(Data!$F$2:$F$1823,MATCH('Ratios - Total'!$C425,IF(Data!$A$2:$A$1823='Ratios - Total'!$A425,Data!$C$2:$C$1823,0),0))/INDEX(Data!$E$2:$E$1823,MATCH('Ratios - Total'!$C425,IF(Data!$A$2:$A$1823='Ratios - Total'!$A425,Data!$C$2:$C$1823,0),0)),"Missing Data")</f>
        <v>Missing Data</v>
      </c>
      <c r="N425" s="5"/>
      <c r="O425" s="5" t="str">
        <f t="array" ref="O425">IFERROR(INDEX(Data!$G$2:$G$1823,MATCH('Ratios - Total'!$C425,IF(Data!$A$2:$A$1823='Ratios - Total'!$A425,Data!$C$2:$C$1823,0),0))/INDEX(Data!$F$2:$F$1823,MATCH('Ratios - Total'!$C425,IF(Data!$A$2:$A$1823='Ratios - Total'!$A425,Data!$C$2:$C$1823,0),0)),"Missing Data")</f>
        <v>Missing Data</v>
      </c>
      <c r="P425" s="5" t="str">
        <f t="array" ref="P425">IFERROR(INDEX(Data!$H$2:$H$1823,MATCH('Ratios - Total'!$C425,IF(Data!$A$2:$A$1823='Ratios - Total'!$A425,Data!$C$2:$C$1823,0),0))/INDEX(Data!$G$2:$G$1823,MATCH('Ratios - Total'!$C425,IF(Data!$A$2:$A$1823='Ratios - Total'!$A425,Data!$C$2:$C$1823,0),0)),"Missing Data")</f>
        <v>Missing Data</v>
      </c>
      <c r="Q425" s="5"/>
      <c r="R425" s="5" t="str">
        <f t="array" ref="R425">IFERROR(INDEX(Data!$L$2:$L$1823,MATCH('Ratios - Total'!$C425,IF(Data!$A$2:$A$1823='Ratios - Total'!$A425,Data!$C$2:$C$1823,0),0))/INDEX(Data!$G$2:$G$1823,MATCH('Ratios - Total'!$C425,IF(Data!$A$2:$A$1823='Ratios - Total'!$A425,Data!$C$2:$C$1823,0),0)),"Missing Data")</f>
        <v>Missing Data</v>
      </c>
      <c r="S425" s="5"/>
      <c r="T425" s="5">
        <f t="array" ref="T425">IFERROR(INDEX(Data!$H$2:$H$1823,MATCH('Ratios - Total'!$C425,IF(Data!$A$2:$A$1823='Ratios - Total'!$A425,Data!$C$2:$C$1823,0),0))/INDEX(Data!$L$2:$L$1823,MATCH('Ratios - Total'!$C425,IF(Data!$A$2:$A$1823='Ratios - Total'!$A425,Data!$C$2:$C$1823,0),0)),"Missing Data")</f>
        <v>29199.821278972355</v>
      </c>
      <c r="U425" s="5">
        <f t="array" ref="U425">IFERROR(INDEX(Data!$K$2:$K$1823,MATCH('Ratios - Total'!$C425,IF(Data!$A$2:$A$1823='Ratios - Total'!$A425,Data!$C$2:$C$1823,0),0))/INDEX(Data!$H$2:$H$1823,MATCH('Ratios - Total'!$C425,IF(Data!$A$2:$A$1823='Ratios - Total'!$A425,Data!$C$2:$C$1823,0),0)),"Missing Data")</f>
        <v>0.62833191283930234</v>
      </c>
      <c r="V425" s="5">
        <f t="array" ref="V425">IFERROR(INDEX(Data!$K$2:$K$1823,MATCH('Ratios - Total'!$C425,IF(Data!$A$2:$A$1823='Ratios - Total'!$A425,Data!$C$2:$C$1823,0),0))/INDEX(Data!$L$2:$L$1823,MATCH('Ratios - Total'!$C425,IF(Data!$A$2:$A$1823='Ratios - Total'!$A425,Data!$C$2:$C$1823,0),0)),"Missing Data")</f>
        <v>18347.179558782464</v>
      </c>
      <c r="W425" s="5">
        <f t="shared" si="7"/>
        <v>10852.641720189891</v>
      </c>
      <c r="X425" s="5" t="str">
        <f t="array" ref="X425">IFERROR(INDEX(Data!$K$2:$K$1823,MATCH('Ratios - Total'!$C425,IF(Data!$A$2:$A$1823='Ratios - Total'!$A425,Data!$C$2:$C$1823,0),0))/INDEX(Data!$G$2:$G$1823,MATCH('Ratios - Total'!$C425,IF(Data!$A$2:$A$1823='Ratios - Total'!$A425,Data!$C$2:$C$1823,0),0)),"Missing Data")</f>
        <v>Missing Data</v>
      </c>
    </row>
    <row r="426" spans="1:24" x14ac:dyDescent="0.25">
      <c r="A426" s="22" t="s">
        <v>18</v>
      </c>
      <c r="B426" s="22" t="s">
        <v>19</v>
      </c>
      <c r="C426" s="22">
        <v>1984</v>
      </c>
      <c r="D426" s="5">
        <f t="array" ref="D426">IFERROR(INDEX(Data!$H$2:$H$1823,MATCH('Ratios - Total'!$C426,IF(Data!$A$2:$A$1823='Ratios - Total'!$A426,Data!$C$2:$C$1823,0),0))/INDEX(Data!$D$2:$D$1823,MATCH('Ratios - Total'!$C426,IF(Data!$A$2:$A$1823='Ratios - Total'!$A426,Data!$C$2:$C$1823,0),0)),"Missing Data")</f>
        <v>559.06079648115895</v>
      </c>
      <c r="E426" s="22"/>
      <c r="F426" s="5">
        <f t="array" ref="F426">IFERROR(INDEX(Data!$G$2:$G$1823,MATCH('Ratios - Total'!$C426,IF(Data!$A$2:$A$1823='Ratios - Total'!$A426,Data!$C$2:$C$1823,0),0))/INDEX(Data!$D$2:$D$1823,MATCH('Ratios - Total'!$C426,IF(Data!$A$2:$A$1823='Ratios - Total'!$A426,Data!$C$2:$C$1823,0),0)),"Missing Data")</f>
        <v>0</v>
      </c>
      <c r="G426" s="5"/>
      <c r="H426" s="5" t="str">
        <f t="array" ref="H426">IFERROR(INDEX(Data!$H$2:$H$1823,MATCH('Ratios - Total'!$C426,IF(Data!$A$2:$A$1823='Ratios - Total'!$A426,Data!$C$2:$C$1823,0),0))/INDEX(Data!$G$2:$G$1823,MATCH('Ratios - Total'!$C426,IF(Data!$A$2:$A$1823='Ratios - Total'!$A426,Data!$C$2:$C$1823,0),0)),"Missing Data")</f>
        <v>Missing Data</v>
      </c>
      <c r="I426" s="5">
        <f t="array" ref="I426">IFERROR(INDEX(Data!$G$2:$G$1823,MATCH('Ratios - Total'!$C426,IF(Data!$A$2:$A$1823='Ratios - Total'!$A426,Data!$C$2:$C$1823,0),0))/INDEX(Data!$D$2:$D$1823,MATCH('Ratios - Total'!$C426,IF(Data!$A$2:$A$1823='Ratios - Total'!$A426,Data!$C$2:$C$1823,0),0)),"Missing Data")</f>
        <v>0</v>
      </c>
      <c r="J426" s="22"/>
      <c r="K426" s="5">
        <f t="array" ref="K426">IFERROR(INDEX(Data!$E$2:$E$1823,MATCH('Ratios - Total'!$C426,IF(Data!$A$2:$A$1823='Ratios - Total'!$A426,Data!$C$2:$C$1823,0),0))/INDEX(Data!$D$2:$D$1823,MATCH('Ratios - Total'!$C426,IF(Data!$A$2:$A$1823='Ratios - Total'!$A426,Data!$C$2:$C$1823,0),0)),"Missing Data")</f>
        <v>0</v>
      </c>
      <c r="L426" s="5"/>
      <c r="M426" s="5" t="str">
        <f t="array" ref="M426">IFERROR(INDEX(Data!$F$2:$F$1823,MATCH('Ratios - Total'!$C426,IF(Data!$A$2:$A$1823='Ratios - Total'!$A426,Data!$C$2:$C$1823,0),0))/INDEX(Data!$E$2:$E$1823,MATCH('Ratios - Total'!$C426,IF(Data!$A$2:$A$1823='Ratios - Total'!$A426,Data!$C$2:$C$1823,0),0)),"Missing Data")</f>
        <v>Missing Data</v>
      </c>
      <c r="N426" s="5"/>
      <c r="O426" s="5" t="str">
        <f t="array" ref="O426">IFERROR(INDEX(Data!$G$2:$G$1823,MATCH('Ratios - Total'!$C426,IF(Data!$A$2:$A$1823='Ratios - Total'!$A426,Data!$C$2:$C$1823,0),0))/INDEX(Data!$F$2:$F$1823,MATCH('Ratios - Total'!$C426,IF(Data!$A$2:$A$1823='Ratios - Total'!$A426,Data!$C$2:$C$1823,0),0)),"Missing Data")</f>
        <v>Missing Data</v>
      </c>
      <c r="P426" s="5" t="str">
        <f t="array" ref="P426">IFERROR(INDEX(Data!$H$2:$H$1823,MATCH('Ratios - Total'!$C426,IF(Data!$A$2:$A$1823='Ratios - Total'!$A426,Data!$C$2:$C$1823,0),0))/INDEX(Data!$G$2:$G$1823,MATCH('Ratios - Total'!$C426,IF(Data!$A$2:$A$1823='Ratios - Total'!$A426,Data!$C$2:$C$1823,0),0)),"Missing Data")</f>
        <v>Missing Data</v>
      </c>
      <c r="Q426" s="5"/>
      <c r="R426" s="5" t="str">
        <f t="array" ref="R426">IFERROR(INDEX(Data!$L$2:$L$1823,MATCH('Ratios - Total'!$C426,IF(Data!$A$2:$A$1823='Ratios - Total'!$A426,Data!$C$2:$C$1823,0),0))/INDEX(Data!$G$2:$G$1823,MATCH('Ratios - Total'!$C426,IF(Data!$A$2:$A$1823='Ratios - Total'!$A426,Data!$C$2:$C$1823,0),0)),"Missing Data")</f>
        <v>Missing Data</v>
      </c>
      <c r="S426" s="5"/>
      <c r="T426" s="5">
        <f t="array" ref="T426">IFERROR(INDEX(Data!$H$2:$H$1823,MATCH('Ratios - Total'!$C426,IF(Data!$A$2:$A$1823='Ratios - Total'!$A426,Data!$C$2:$C$1823,0),0))/INDEX(Data!$L$2:$L$1823,MATCH('Ratios - Total'!$C426,IF(Data!$A$2:$A$1823='Ratios - Total'!$A426,Data!$C$2:$C$1823,0),0)),"Missing Data")</f>
        <v>33748.101470733396</v>
      </c>
      <c r="U426" s="5">
        <f t="array" ref="U426">IFERROR(INDEX(Data!$K$2:$K$1823,MATCH('Ratios - Total'!$C426,IF(Data!$A$2:$A$1823='Ratios - Total'!$A426,Data!$C$2:$C$1823,0),0))/INDEX(Data!$H$2:$H$1823,MATCH('Ratios - Total'!$C426,IF(Data!$A$2:$A$1823='Ratios - Total'!$A426,Data!$C$2:$C$1823,0),0)),"Missing Data")</f>
        <v>0.50669487716621131</v>
      </c>
      <c r="V426" s="5">
        <f t="array" ref="V426">IFERROR(INDEX(Data!$K$2:$K$1823,MATCH('Ratios - Total'!$C426,IF(Data!$A$2:$A$1823='Ratios - Total'!$A426,Data!$C$2:$C$1823,0),0))/INDEX(Data!$L$2:$L$1823,MATCH('Ratios - Total'!$C426,IF(Data!$A$2:$A$1823='Ratios - Total'!$A426,Data!$C$2:$C$1823,0),0)),"Missing Data")</f>
        <v>17099.99012930609</v>
      </c>
      <c r="W426" s="5">
        <f t="shared" si="7"/>
        <v>16648.111341427306</v>
      </c>
      <c r="X426" s="5" t="str">
        <f t="array" ref="X426">IFERROR(INDEX(Data!$K$2:$K$1823,MATCH('Ratios - Total'!$C426,IF(Data!$A$2:$A$1823='Ratios - Total'!$A426,Data!$C$2:$C$1823,0),0))/INDEX(Data!$G$2:$G$1823,MATCH('Ratios - Total'!$C426,IF(Data!$A$2:$A$1823='Ratios - Total'!$A426,Data!$C$2:$C$1823,0),0)),"Missing Data")</f>
        <v>Missing Data</v>
      </c>
    </row>
    <row r="427" spans="1:24" x14ac:dyDescent="0.25">
      <c r="A427" s="22" t="s">
        <v>20</v>
      </c>
      <c r="B427" s="22" t="s">
        <v>21</v>
      </c>
      <c r="C427" s="22">
        <v>1984</v>
      </c>
      <c r="D427" s="5">
        <f t="array" ref="D427">IFERROR(INDEX(Data!$H$2:$H$1823,MATCH('Ratios - Total'!$C427,IF(Data!$A$2:$A$1823='Ratios - Total'!$A427,Data!$C$2:$C$1823,0),0))/INDEX(Data!$D$2:$D$1823,MATCH('Ratios - Total'!$C427,IF(Data!$A$2:$A$1823='Ratios - Total'!$A427,Data!$C$2:$C$1823,0),0)),"Missing Data")</f>
        <v>632.81717510128169</v>
      </c>
      <c r="E427" s="22"/>
      <c r="F427" s="5">
        <f t="array" ref="F427">IFERROR(INDEX(Data!$G$2:$G$1823,MATCH('Ratios - Total'!$C427,IF(Data!$A$2:$A$1823='Ratios - Total'!$A427,Data!$C$2:$C$1823,0),0))/INDEX(Data!$D$2:$D$1823,MATCH('Ratios - Total'!$C427,IF(Data!$A$2:$A$1823='Ratios - Total'!$A427,Data!$C$2:$C$1823,0),0)),"Missing Data")</f>
        <v>0</v>
      </c>
      <c r="G427" s="5"/>
      <c r="H427" s="5" t="str">
        <f t="array" ref="H427">IFERROR(INDEX(Data!$H$2:$H$1823,MATCH('Ratios - Total'!$C427,IF(Data!$A$2:$A$1823='Ratios - Total'!$A427,Data!$C$2:$C$1823,0),0))/INDEX(Data!$G$2:$G$1823,MATCH('Ratios - Total'!$C427,IF(Data!$A$2:$A$1823='Ratios - Total'!$A427,Data!$C$2:$C$1823,0),0)),"Missing Data")</f>
        <v>Missing Data</v>
      </c>
      <c r="I427" s="5">
        <f t="array" ref="I427">IFERROR(INDEX(Data!$G$2:$G$1823,MATCH('Ratios - Total'!$C427,IF(Data!$A$2:$A$1823='Ratios - Total'!$A427,Data!$C$2:$C$1823,0),0))/INDEX(Data!$D$2:$D$1823,MATCH('Ratios - Total'!$C427,IF(Data!$A$2:$A$1823='Ratios - Total'!$A427,Data!$C$2:$C$1823,0),0)),"Missing Data")</f>
        <v>0</v>
      </c>
      <c r="J427" s="22"/>
      <c r="K427" s="5">
        <f t="array" ref="K427">IFERROR(INDEX(Data!$E$2:$E$1823,MATCH('Ratios - Total'!$C427,IF(Data!$A$2:$A$1823='Ratios - Total'!$A427,Data!$C$2:$C$1823,0),0))/INDEX(Data!$D$2:$D$1823,MATCH('Ratios - Total'!$C427,IF(Data!$A$2:$A$1823='Ratios - Total'!$A427,Data!$C$2:$C$1823,0),0)),"Missing Data")</f>
        <v>0</v>
      </c>
      <c r="L427" s="5"/>
      <c r="M427" s="5" t="str">
        <f t="array" ref="M427">IFERROR(INDEX(Data!$F$2:$F$1823,MATCH('Ratios - Total'!$C427,IF(Data!$A$2:$A$1823='Ratios - Total'!$A427,Data!$C$2:$C$1823,0),0))/INDEX(Data!$E$2:$E$1823,MATCH('Ratios - Total'!$C427,IF(Data!$A$2:$A$1823='Ratios - Total'!$A427,Data!$C$2:$C$1823,0),0)),"Missing Data")</f>
        <v>Missing Data</v>
      </c>
      <c r="N427" s="5"/>
      <c r="O427" s="5" t="str">
        <f t="array" ref="O427">IFERROR(INDEX(Data!$G$2:$G$1823,MATCH('Ratios - Total'!$C427,IF(Data!$A$2:$A$1823='Ratios - Total'!$A427,Data!$C$2:$C$1823,0),0))/INDEX(Data!$F$2:$F$1823,MATCH('Ratios - Total'!$C427,IF(Data!$A$2:$A$1823='Ratios - Total'!$A427,Data!$C$2:$C$1823,0),0)),"Missing Data")</f>
        <v>Missing Data</v>
      </c>
      <c r="P427" s="5" t="str">
        <f t="array" ref="P427">IFERROR(INDEX(Data!$H$2:$H$1823,MATCH('Ratios - Total'!$C427,IF(Data!$A$2:$A$1823='Ratios - Total'!$A427,Data!$C$2:$C$1823,0),0))/INDEX(Data!$G$2:$G$1823,MATCH('Ratios - Total'!$C427,IF(Data!$A$2:$A$1823='Ratios - Total'!$A427,Data!$C$2:$C$1823,0),0)),"Missing Data")</f>
        <v>Missing Data</v>
      </c>
      <c r="Q427" s="5"/>
      <c r="R427" s="5" t="str">
        <f t="array" ref="R427">IFERROR(INDEX(Data!$L$2:$L$1823,MATCH('Ratios - Total'!$C427,IF(Data!$A$2:$A$1823='Ratios - Total'!$A427,Data!$C$2:$C$1823,0),0))/INDEX(Data!$G$2:$G$1823,MATCH('Ratios - Total'!$C427,IF(Data!$A$2:$A$1823='Ratios - Total'!$A427,Data!$C$2:$C$1823,0),0)),"Missing Data")</f>
        <v>Missing Data</v>
      </c>
      <c r="S427" s="5"/>
      <c r="T427" s="5">
        <f t="array" ref="T427">IFERROR(INDEX(Data!$H$2:$H$1823,MATCH('Ratios - Total'!$C427,IF(Data!$A$2:$A$1823='Ratios - Total'!$A427,Data!$C$2:$C$1823,0),0))/INDEX(Data!$L$2:$L$1823,MATCH('Ratios - Total'!$C427,IF(Data!$A$2:$A$1823='Ratios - Total'!$A427,Data!$C$2:$C$1823,0),0)),"Missing Data")</f>
        <v>37112.500740740739</v>
      </c>
      <c r="U427" s="5">
        <f t="array" ref="U427">IFERROR(INDEX(Data!$K$2:$K$1823,MATCH('Ratios - Total'!$C427,IF(Data!$A$2:$A$1823='Ratios - Total'!$A427,Data!$C$2:$C$1823,0),0))/INDEX(Data!$H$2:$H$1823,MATCH('Ratios - Total'!$C427,IF(Data!$A$2:$A$1823='Ratios - Total'!$A427,Data!$C$2:$C$1823,0),0)),"Missing Data")</f>
        <v>0.63879843541187964</v>
      </c>
      <c r="V427" s="5">
        <f t="array" ref="V427">IFERROR(INDEX(Data!$K$2:$K$1823,MATCH('Ratios - Total'!$C427,IF(Data!$A$2:$A$1823='Ratios - Total'!$A427,Data!$C$2:$C$1823,0),0))/INDEX(Data!$L$2:$L$1823,MATCH('Ratios - Total'!$C427,IF(Data!$A$2:$A$1823='Ratios - Total'!$A427,Data!$C$2:$C$1823,0),0)),"Missing Data")</f>
        <v>23707.407407407409</v>
      </c>
      <c r="W427" s="5">
        <f t="shared" si="7"/>
        <v>13405.093333333331</v>
      </c>
      <c r="X427" s="5" t="str">
        <f t="array" ref="X427">IFERROR(INDEX(Data!$K$2:$K$1823,MATCH('Ratios - Total'!$C427,IF(Data!$A$2:$A$1823='Ratios - Total'!$A427,Data!$C$2:$C$1823,0),0))/INDEX(Data!$G$2:$G$1823,MATCH('Ratios - Total'!$C427,IF(Data!$A$2:$A$1823='Ratios - Total'!$A427,Data!$C$2:$C$1823,0),0)),"Missing Data")</f>
        <v>Missing Data</v>
      </c>
    </row>
    <row r="428" spans="1:24" x14ac:dyDescent="0.25">
      <c r="A428" s="22" t="s">
        <v>22</v>
      </c>
      <c r="B428" s="22" t="s">
        <v>23</v>
      </c>
      <c r="C428" s="22">
        <v>1984</v>
      </c>
      <c r="D428" s="5">
        <f t="array" ref="D428">IFERROR(INDEX(Data!$H$2:$H$1823,MATCH('Ratios - Total'!$C428,IF(Data!$A$2:$A$1823='Ratios - Total'!$A428,Data!$C$2:$C$1823,0),0))/INDEX(Data!$D$2:$D$1823,MATCH('Ratios - Total'!$C428,IF(Data!$A$2:$A$1823='Ratios - Total'!$A428,Data!$C$2:$C$1823,0),0)),"Missing Data")</f>
        <v>461.50676422167726</v>
      </c>
      <c r="E428" s="22"/>
      <c r="F428" s="5">
        <f t="array" ref="F428">IFERROR(INDEX(Data!$G$2:$G$1823,MATCH('Ratios - Total'!$C428,IF(Data!$A$2:$A$1823='Ratios - Total'!$A428,Data!$C$2:$C$1823,0),0))/INDEX(Data!$D$2:$D$1823,MATCH('Ratios - Total'!$C428,IF(Data!$A$2:$A$1823='Ratios - Total'!$A428,Data!$C$2:$C$1823,0),0)),"Missing Data")</f>
        <v>0</v>
      </c>
      <c r="G428" s="5"/>
      <c r="H428" s="5" t="str">
        <f t="array" ref="H428">IFERROR(INDEX(Data!$H$2:$H$1823,MATCH('Ratios - Total'!$C428,IF(Data!$A$2:$A$1823='Ratios - Total'!$A428,Data!$C$2:$C$1823,0),0))/INDEX(Data!$G$2:$G$1823,MATCH('Ratios - Total'!$C428,IF(Data!$A$2:$A$1823='Ratios - Total'!$A428,Data!$C$2:$C$1823,0),0)),"Missing Data")</f>
        <v>Missing Data</v>
      </c>
      <c r="I428" s="5">
        <f t="array" ref="I428">IFERROR(INDEX(Data!$G$2:$G$1823,MATCH('Ratios - Total'!$C428,IF(Data!$A$2:$A$1823='Ratios - Total'!$A428,Data!$C$2:$C$1823,0),0))/INDEX(Data!$D$2:$D$1823,MATCH('Ratios - Total'!$C428,IF(Data!$A$2:$A$1823='Ratios - Total'!$A428,Data!$C$2:$C$1823,0),0)),"Missing Data")</f>
        <v>0</v>
      </c>
      <c r="J428" s="22"/>
      <c r="K428" s="5">
        <f t="array" ref="K428">IFERROR(INDEX(Data!$E$2:$E$1823,MATCH('Ratios - Total'!$C428,IF(Data!$A$2:$A$1823='Ratios - Total'!$A428,Data!$C$2:$C$1823,0),0))/INDEX(Data!$D$2:$D$1823,MATCH('Ratios - Total'!$C428,IF(Data!$A$2:$A$1823='Ratios - Total'!$A428,Data!$C$2:$C$1823,0),0)),"Missing Data")</f>
        <v>0</v>
      </c>
      <c r="L428" s="5"/>
      <c r="M428" s="5" t="str">
        <f t="array" ref="M428">IFERROR(INDEX(Data!$F$2:$F$1823,MATCH('Ratios - Total'!$C428,IF(Data!$A$2:$A$1823='Ratios - Total'!$A428,Data!$C$2:$C$1823,0),0))/INDEX(Data!$E$2:$E$1823,MATCH('Ratios - Total'!$C428,IF(Data!$A$2:$A$1823='Ratios - Total'!$A428,Data!$C$2:$C$1823,0),0)),"Missing Data")</f>
        <v>Missing Data</v>
      </c>
      <c r="N428" s="5"/>
      <c r="O428" s="5" t="str">
        <f t="array" ref="O428">IFERROR(INDEX(Data!$G$2:$G$1823,MATCH('Ratios - Total'!$C428,IF(Data!$A$2:$A$1823='Ratios - Total'!$A428,Data!$C$2:$C$1823,0),0))/INDEX(Data!$F$2:$F$1823,MATCH('Ratios - Total'!$C428,IF(Data!$A$2:$A$1823='Ratios - Total'!$A428,Data!$C$2:$C$1823,0),0)),"Missing Data")</f>
        <v>Missing Data</v>
      </c>
      <c r="P428" s="5" t="str">
        <f t="array" ref="P428">IFERROR(INDEX(Data!$H$2:$H$1823,MATCH('Ratios - Total'!$C428,IF(Data!$A$2:$A$1823='Ratios - Total'!$A428,Data!$C$2:$C$1823,0),0))/INDEX(Data!$G$2:$G$1823,MATCH('Ratios - Total'!$C428,IF(Data!$A$2:$A$1823='Ratios - Total'!$A428,Data!$C$2:$C$1823,0),0)),"Missing Data")</f>
        <v>Missing Data</v>
      </c>
      <c r="Q428" s="5"/>
      <c r="R428" s="5" t="str">
        <f t="array" ref="R428">IFERROR(INDEX(Data!$L$2:$L$1823,MATCH('Ratios - Total'!$C428,IF(Data!$A$2:$A$1823='Ratios - Total'!$A428,Data!$C$2:$C$1823,0),0))/INDEX(Data!$G$2:$G$1823,MATCH('Ratios - Total'!$C428,IF(Data!$A$2:$A$1823='Ratios - Total'!$A428,Data!$C$2:$C$1823,0),0)),"Missing Data")</f>
        <v>Missing Data</v>
      </c>
      <c r="S428" s="5"/>
      <c r="T428" s="5">
        <f t="array" ref="T428">IFERROR(INDEX(Data!$H$2:$H$1823,MATCH('Ratios - Total'!$C428,IF(Data!$A$2:$A$1823='Ratios - Total'!$A428,Data!$C$2:$C$1823,0),0))/INDEX(Data!$L$2:$L$1823,MATCH('Ratios - Total'!$C428,IF(Data!$A$2:$A$1823='Ratios - Total'!$A428,Data!$C$2:$C$1823,0),0)),"Missing Data")</f>
        <v>29420.426633714251</v>
      </c>
      <c r="U428" s="5">
        <f t="array" ref="U428">IFERROR(INDEX(Data!$K$2:$K$1823,MATCH('Ratios - Total'!$C428,IF(Data!$A$2:$A$1823='Ratios - Total'!$A428,Data!$C$2:$C$1823,0),0))/INDEX(Data!$H$2:$H$1823,MATCH('Ratios - Total'!$C428,IF(Data!$A$2:$A$1823='Ratios - Total'!$A428,Data!$C$2:$C$1823,0),0)),"Missing Data")</f>
        <v>0.55495975750394022</v>
      </c>
      <c r="V428" s="5">
        <f t="array" ref="V428">IFERROR(INDEX(Data!$K$2:$K$1823,MATCH('Ratios - Total'!$C428,IF(Data!$A$2:$A$1823='Ratios - Total'!$A428,Data!$C$2:$C$1823,0),0))/INDEX(Data!$L$2:$L$1823,MATCH('Ratios - Total'!$C428,IF(Data!$A$2:$A$1823='Ratios - Total'!$A428,Data!$C$2:$C$1823,0),0)),"Missing Data")</f>
        <v>16327.152830308525</v>
      </c>
      <c r="W428" s="5">
        <f t="shared" si="7"/>
        <v>13093.273803405726</v>
      </c>
      <c r="X428" s="5" t="str">
        <f t="array" ref="X428">IFERROR(INDEX(Data!$K$2:$K$1823,MATCH('Ratios - Total'!$C428,IF(Data!$A$2:$A$1823='Ratios - Total'!$A428,Data!$C$2:$C$1823,0),0))/INDEX(Data!$G$2:$G$1823,MATCH('Ratios - Total'!$C428,IF(Data!$A$2:$A$1823='Ratios - Total'!$A428,Data!$C$2:$C$1823,0),0)),"Missing Data")</f>
        <v>Missing Data</v>
      </c>
    </row>
    <row r="429" spans="1:24" x14ac:dyDescent="0.25">
      <c r="A429" s="22" t="s">
        <v>24</v>
      </c>
      <c r="B429" s="22" t="s">
        <v>25</v>
      </c>
      <c r="C429" s="22">
        <v>1984</v>
      </c>
      <c r="D429" s="5">
        <f t="array" ref="D429">IFERROR(INDEX(Data!$H$2:$H$1823,MATCH('Ratios - Total'!$C429,IF(Data!$A$2:$A$1823='Ratios - Total'!$A429,Data!$C$2:$C$1823,0),0))/INDEX(Data!$D$2:$D$1823,MATCH('Ratios - Total'!$C429,IF(Data!$A$2:$A$1823='Ratios - Total'!$A429,Data!$C$2:$C$1823,0),0)),"Missing Data")</f>
        <v>433.06317542433578</v>
      </c>
      <c r="E429" s="22"/>
      <c r="F429" s="5">
        <f t="array" ref="F429">IFERROR(INDEX(Data!$G$2:$G$1823,MATCH('Ratios - Total'!$C429,IF(Data!$A$2:$A$1823='Ratios - Total'!$A429,Data!$C$2:$C$1823,0),0))/INDEX(Data!$D$2:$D$1823,MATCH('Ratios - Total'!$C429,IF(Data!$A$2:$A$1823='Ratios - Total'!$A429,Data!$C$2:$C$1823,0),0)),"Missing Data")</f>
        <v>0</v>
      </c>
      <c r="G429" s="5"/>
      <c r="H429" s="5" t="str">
        <f t="array" ref="H429">IFERROR(INDEX(Data!$H$2:$H$1823,MATCH('Ratios - Total'!$C429,IF(Data!$A$2:$A$1823='Ratios - Total'!$A429,Data!$C$2:$C$1823,0),0))/INDEX(Data!$G$2:$G$1823,MATCH('Ratios - Total'!$C429,IF(Data!$A$2:$A$1823='Ratios - Total'!$A429,Data!$C$2:$C$1823,0),0)),"Missing Data")</f>
        <v>Missing Data</v>
      </c>
      <c r="I429" s="5">
        <f t="array" ref="I429">IFERROR(INDEX(Data!$G$2:$G$1823,MATCH('Ratios - Total'!$C429,IF(Data!$A$2:$A$1823='Ratios - Total'!$A429,Data!$C$2:$C$1823,0),0))/INDEX(Data!$D$2:$D$1823,MATCH('Ratios - Total'!$C429,IF(Data!$A$2:$A$1823='Ratios - Total'!$A429,Data!$C$2:$C$1823,0),0)),"Missing Data")</f>
        <v>0</v>
      </c>
      <c r="J429" s="22"/>
      <c r="K429" s="5">
        <f t="array" ref="K429">IFERROR(INDEX(Data!$E$2:$E$1823,MATCH('Ratios - Total'!$C429,IF(Data!$A$2:$A$1823='Ratios - Total'!$A429,Data!$C$2:$C$1823,0),0))/INDEX(Data!$D$2:$D$1823,MATCH('Ratios - Total'!$C429,IF(Data!$A$2:$A$1823='Ratios - Total'!$A429,Data!$C$2:$C$1823,0),0)),"Missing Data")</f>
        <v>0</v>
      </c>
      <c r="L429" s="5"/>
      <c r="M429" s="5" t="str">
        <f t="array" ref="M429">IFERROR(INDEX(Data!$F$2:$F$1823,MATCH('Ratios - Total'!$C429,IF(Data!$A$2:$A$1823='Ratios - Total'!$A429,Data!$C$2:$C$1823,0),0))/INDEX(Data!$E$2:$E$1823,MATCH('Ratios - Total'!$C429,IF(Data!$A$2:$A$1823='Ratios - Total'!$A429,Data!$C$2:$C$1823,0),0)),"Missing Data")</f>
        <v>Missing Data</v>
      </c>
      <c r="N429" s="5"/>
      <c r="O429" s="5" t="str">
        <f t="array" ref="O429">IFERROR(INDEX(Data!$G$2:$G$1823,MATCH('Ratios - Total'!$C429,IF(Data!$A$2:$A$1823='Ratios - Total'!$A429,Data!$C$2:$C$1823,0),0))/INDEX(Data!$F$2:$F$1823,MATCH('Ratios - Total'!$C429,IF(Data!$A$2:$A$1823='Ratios - Total'!$A429,Data!$C$2:$C$1823,0),0)),"Missing Data")</f>
        <v>Missing Data</v>
      </c>
      <c r="P429" s="5" t="str">
        <f t="array" ref="P429">IFERROR(INDEX(Data!$H$2:$H$1823,MATCH('Ratios - Total'!$C429,IF(Data!$A$2:$A$1823='Ratios - Total'!$A429,Data!$C$2:$C$1823,0),0))/INDEX(Data!$G$2:$G$1823,MATCH('Ratios - Total'!$C429,IF(Data!$A$2:$A$1823='Ratios - Total'!$A429,Data!$C$2:$C$1823,0),0)),"Missing Data")</f>
        <v>Missing Data</v>
      </c>
      <c r="Q429" s="5"/>
      <c r="R429" s="5" t="str">
        <f t="array" ref="R429">IFERROR(INDEX(Data!$L$2:$L$1823,MATCH('Ratios - Total'!$C429,IF(Data!$A$2:$A$1823='Ratios - Total'!$A429,Data!$C$2:$C$1823,0),0))/INDEX(Data!$G$2:$G$1823,MATCH('Ratios - Total'!$C429,IF(Data!$A$2:$A$1823='Ratios - Total'!$A429,Data!$C$2:$C$1823,0),0)),"Missing Data")</f>
        <v>Missing Data</v>
      </c>
      <c r="S429" s="5"/>
      <c r="T429" s="5">
        <f t="array" ref="T429">IFERROR(INDEX(Data!$H$2:$H$1823,MATCH('Ratios - Total'!$C429,IF(Data!$A$2:$A$1823='Ratios - Total'!$A429,Data!$C$2:$C$1823,0),0))/INDEX(Data!$L$2:$L$1823,MATCH('Ratios - Total'!$C429,IF(Data!$A$2:$A$1823='Ratios - Total'!$A429,Data!$C$2:$C$1823,0),0)),"Missing Data")</f>
        <v>22617.535726752772</v>
      </c>
      <c r="U429" s="5">
        <f t="array" ref="U429">IFERROR(INDEX(Data!$K$2:$K$1823,MATCH('Ratios - Total'!$C429,IF(Data!$A$2:$A$1823='Ratios - Total'!$A429,Data!$C$2:$C$1823,0),0))/INDEX(Data!$H$2:$H$1823,MATCH('Ratios - Total'!$C429,IF(Data!$A$2:$A$1823='Ratios - Total'!$A429,Data!$C$2:$C$1823,0),0)),"Missing Data")</f>
        <v>0.58619281294060332</v>
      </c>
      <c r="V429" s="5">
        <f t="array" ref="V429">IFERROR(INDEX(Data!$K$2:$K$1823,MATCH('Ratios - Total'!$C429,IF(Data!$A$2:$A$1823='Ratios - Total'!$A429,Data!$C$2:$C$1823,0),0))/INDEX(Data!$L$2:$L$1823,MATCH('Ratios - Total'!$C429,IF(Data!$A$2:$A$1823='Ratios - Total'!$A429,Data!$C$2:$C$1823,0),0)),"Missing Data")</f>
        <v>13258.236889449799</v>
      </c>
      <c r="W429" s="5">
        <f t="shared" si="7"/>
        <v>9359.298837302973</v>
      </c>
      <c r="X429" s="5" t="str">
        <f t="array" ref="X429">IFERROR(INDEX(Data!$K$2:$K$1823,MATCH('Ratios - Total'!$C429,IF(Data!$A$2:$A$1823='Ratios - Total'!$A429,Data!$C$2:$C$1823,0),0))/INDEX(Data!$G$2:$G$1823,MATCH('Ratios - Total'!$C429,IF(Data!$A$2:$A$1823='Ratios - Total'!$A429,Data!$C$2:$C$1823,0),0)),"Missing Data")</f>
        <v>Missing Data</v>
      </c>
    </row>
    <row r="430" spans="1:24" x14ac:dyDescent="0.25">
      <c r="A430" s="22" t="s">
        <v>26</v>
      </c>
      <c r="B430" s="22" t="s">
        <v>27</v>
      </c>
      <c r="C430" s="22">
        <v>1984</v>
      </c>
      <c r="D430" s="5">
        <f t="array" ref="D430">IFERROR(INDEX(Data!$H$2:$H$1823,MATCH('Ratios - Total'!$C430,IF(Data!$A$2:$A$1823='Ratios - Total'!$A430,Data!$C$2:$C$1823,0),0))/INDEX(Data!$D$2:$D$1823,MATCH('Ratios - Total'!$C430,IF(Data!$A$2:$A$1823='Ratios - Total'!$A430,Data!$C$2:$C$1823,0),0)),"Missing Data")</f>
        <v>422.73539042845664</v>
      </c>
      <c r="E430" s="22"/>
      <c r="F430" s="5">
        <f t="array" ref="F430">IFERROR(INDEX(Data!$G$2:$G$1823,MATCH('Ratios - Total'!$C430,IF(Data!$A$2:$A$1823='Ratios - Total'!$A430,Data!$C$2:$C$1823,0),0))/INDEX(Data!$D$2:$D$1823,MATCH('Ratios - Total'!$C430,IF(Data!$A$2:$A$1823='Ratios - Total'!$A430,Data!$C$2:$C$1823,0),0)),"Missing Data")</f>
        <v>0</v>
      </c>
      <c r="G430" s="5"/>
      <c r="H430" s="5" t="str">
        <f t="array" ref="H430">IFERROR(INDEX(Data!$H$2:$H$1823,MATCH('Ratios - Total'!$C430,IF(Data!$A$2:$A$1823='Ratios - Total'!$A430,Data!$C$2:$C$1823,0),0))/INDEX(Data!$G$2:$G$1823,MATCH('Ratios - Total'!$C430,IF(Data!$A$2:$A$1823='Ratios - Total'!$A430,Data!$C$2:$C$1823,0),0)),"Missing Data")</f>
        <v>Missing Data</v>
      </c>
      <c r="I430" s="5">
        <f t="array" ref="I430">IFERROR(INDEX(Data!$G$2:$G$1823,MATCH('Ratios - Total'!$C430,IF(Data!$A$2:$A$1823='Ratios - Total'!$A430,Data!$C$2:$C$1823,0),0))/INDEX(Data!$D$2:$D$1823,MATCH('Ratios - Total'!$C430,IF(Data!$A$2:$A$1823='Ratios - Total'!$A430,Data!$C$2:$C$1823,0),0)),"Missing Data")</f>
        <v>0</v>
      </c>
      <c r="J430" s="22"/>
      <c r="K430" s="5">
        <f t="array" ref="K430">IFERROR(INDEX(Data!$E$2:$E$1823,MATCH('Ratios - Total'!$C430,IF(Data!$A$2:$A$1823='Ratios - Total'!$A430,Data!$C$2:$C$1823,0),0))/INDEX(Data!$D$2:$D$1823,MATCH('Ratios - Total'!$C430,IF(Data!$A$2:$A$1823='Ratios - Total'!$A430,Data!$C$2:$C$1823,0),0)),"Missing Data")</f>
        <v>0</v>
      </c>
      <c r="L430" s="5"/>
      <c r="M430" s="5" t="str">
        <f t="array" ref="M430">IFERROR(INDEX(Data!$F$2:$F$1823,MATCH('Ratios - Total'!$C430,IF(Data!$A$2:$A$1823='Ratios - Total'!$A430,Data!$C$2:$C$1823,0),0))/INDEX(Data!$E$2:$E$1823,MATCH('Ratios - Total'!$C430,IF(Data!$A$2:$A$1823='Ratios - Total'!$A430,Data!$C$2:$C$1823,0),0)),"Missing Data")</f>
        <v>Missing Data</v>
      </c>
      <c r="N430" s="5"/>
      <c r="O430" s="5" t="str">
        <f t="array" ref="O430">IFERROR(INDEX(Data!$G$2:$G$1823,MATCH('Ratios - Total'!$C430,IF(Data!$A$2:$A$1823='Ratios - Total'!$A430,Data!$C$2:$C$1823,0),0))/INDEX(Data!$F$2:$F$1823,MATCH('Ratios - Total'!$C430,IF(Data!$A$2:$A$1823='Ratios - Total'!$A430,Data!$C$2:$C$1823,0),0)),"Missing Data")</f>
        <v>Missing Data</v>
      </c>
      <c r="P430" s="5" t="str">
        <f t="array" ref="P430">IFERROR(INDEX(Data!$H$2:$H$1823,MATCH('Ratios - Total'!$C430,IF(Data!$A$2:$A$1823='Ratios - Total'!$A430,Data!$C$2:$C$1823,0),0))/INDEX(Data!$G$2:$G$1823,MATCH('Ratios - Total'!$C430,IF(Data!$A$2:$A$1823='Ratios - Total'!$A430,Data!$C$2:$C$1823,0),0)),"Missing Data")</f>
        <v>Missing Data</v>
      </c>
      <c r="Q430" s="5"/>
      <c r="R430" s="5" t="str">
        <f t="array" ref="R430">IFERROR(INDEX(Data!$L$2:$L$1823,MATCH('Ratios - Total'!$C430,IF(Data!$A$2:$A$1823='Ratios - Total'!$A430,Data!$C$2:$C$1823,0),0))/INDEX(Data!$G$2:$G$1823,MATCH('Ratios - Total'!$C430,IF(Data!$A$2:$A$1823='Ratios - Total'!$A430,Data!$C$2:$C$1823,0),0)),"Missing Data")</f>
        <v>Missing Data</v>
      </c>
      <c r="S430" s="5"/>
      <c r="T430" s="5">
        <f t="array" ref="T430">IFERROR(INDEX(Data!$H$2:$H$1823,MATCH('Ratios - Total'!$C430,IF(Data!$A$2:$A$1823='Ratios - Total'!$A430,Data!$C$2:$C$1823,0),0))/INDEX(Data!$L$2:$L$1823,MATCH('Ratios - Total'!$C430,IF(Data!$A$2:$A$1823='Ratios - Total'!$A430,Data!$C$2:$C$1823,0),0)),"Missing Data")</f>
        <v>27295.163819095476</v>
      </c>
      <c r="U430" s="5">
        <f t="array" ref="U430">IFERROR(INDEX(Data!$K$2:$K$1823,MATCH('Ratios - Total'!$C430,IF(Data!$A$2:$A$1823='Ratios - Total'!$A430,Data!$C$2:$C$1823,0),0))/INDEX(Data!$H$2:$H$1823,MATCH('Ratios - Total'!$C430,IF(Data!$A$2:$A$1823='Ratios - Total'!$A430,Data!$C$2:$C$1823,0),0)),"Missing Data")</f>
        <v>0.62912648799529636</v>
      </c>
      <c r="V430" s="5">
        <f t="array" ref="V430">IFERROR(INDEX(Data!$K$2:$K$1823,MATCH('Ratios - Total'!$C430,IF(Data!$A$2:$A$1823='Ratios - Total'!$A430,Data!$C$2:$C$1823,0),0))/INDEX(Data!$L$2:$L$1823,MATCH('Ratios - Total'!$C430,IF(Data!$A$2:$A$1823='Ratios - Total'!$A430,Data!$C$2:$C$1823,0),0)),"Missing Data")</f>
        <v>17172.110552763817</v>
      </c>
      <c r="W430" s="5">
        <f t="shared" si="7"/>
        <v>10123.053266331659</v>
      </c>
      <c r="X430" s="5" t="str">
        <f t="array" ref="X430">IFERROR(INDEX(Data!$K$2:$K$1823,MATCH('Ratios - Total'!$C430,IF(Data!$A$2:$A$1823='Ratios - Total'!$A430,Data!$C$2:$C$1823,0),0))/INDEX(Data!$G$2:$G$1823,MATCH('Ratios - Total'!$C430,IF(Data!$A$2:$A$1823='Ratios - Total'!$A430,Data!$C$2:$C$1823,0),0)),"Missing Data")</f>
        <v>Missing Data</v>
      </c>
    </row>
    <row r="431" spans="1:24" x14ac:dyDescent="0.25">
      <c r="A431" s="22" t="s">
        <v>28</v>
      </c>
      <c r="B431" s="22" t="s">
        <v>29</v>
      </c>
      <c r="C431" s="22">
        <v>1984</v>
      </c>
      <c r="D431" s="5">
        <f t="array" ref="D431">IFERROR(INDEX(Data!$H$2:$H$1823,MATCH('Ratios - Total'!$C431,IF(Data!$A$2:$A$1823='Ratios - Total'!$A431,Data!$C$2:$C$1823,0),0))/INDEX(Data!$D$2:$D$1823,MATCH('Ratios - Total'!$C431,IF(Data!$A$2:$A$1823='Ratios - Total'!$A431,Data!$C$2:$C$1823,0),0)),"Missing Data")</f>
        <v>421.09379002281901</v>
      </c>
      <c r="E431" s="22"/>
      <c r="F431" s="5">
        <f t="array" ref="F431">IFERROR(INDEX(Data!$G$2:$G$1823,MATCH('Ratios - Total'!$C431,IF(Data!$A$2:$A$1823='Ratios - Total'!$A431,Data!$C$2:$C$1823,0),0))/INDEX(Data!$D$2:$D$1823,MATCH('Ratios - Total'!$C431,IF(Data!$A$2:$A$1823='Ratios - Total'!$A431,Data!$C$2:$C$1823,0),0)),"Missing Data")</f>
        <v>0</v>
      </c>
      <c r="G431" s="5"/>
      <c r="H431" s="5" t="str">
        <f t="array" ref="H431">IFERROR(INDEX(Data!$H$2:$H$1823,MATCH('Ratios - Total'!$C431,IF(Data!$A$2:$A$1823='Ratios - Total'!$A431,Data!$C$2:$C$1823,0),0))/INDEX(Data!$G$2:$G$1823,MATCH('Ratios - Total'!$C431,IF(Data!$A$2:$A$1823='Ratios - Total'!$A431,Data!$C$2:$C$1823,0),0)),"Missing Data")</f>
        <v>Missing Data</v>
      </c>
      <c r="I431" s="5">
        <f t="array" ref="I431">IFERROR(INDEX(Data!$G$2:$G$1823,MATCH('Ratios - Total'!$C431,IF(Data!$A$2:$A$1823='Ratios - Total'!$A431,Data!$C$2:$C$1823,0),0))/INDEX(Data!$D$2:$D$1823,MATCH('Ratios - Total'!$C431,IF(Data!$A$2:$A$1823='Ratios - Total'!$A431,Data!$C$2:$C$1823,0),0)),"Missing Data")</f>
        <v>0</v>
      </c>
      <c r="J431" s="22"/>
      <c r="K431" s="5">
        <f t="array" ref="K431">IFERROR(INDEX(Data!$E$2:$E$1823,MATCH('Ratios - Total'!$C431,IF(Data!$A$2:$A$1823='Ratios - Total'!$A431,Data!$C$2:$C$1823,0),0))/INDEX(Data!$D$2:$D$1823,MATCH('Ratios - Total'!$C431,IF(Data!$A$2:$A$1823='Ratios - Total'!$A431,Data!$C$2:$C$1823,0),0)),"Missing Data")</f>
        <v>0</v>
      </c>
      <c r="L431" s="5"/>
      <c r="M431" s="5" t="str">
        <f t="array" ref="M431">IFERROR(INDEX(Data!$F$2:$F$1823,MATCH('Ratios - Total'!$C431,IF(Data!$A$2:$A$1823='Ratios - Total'!$A431,Data!$C$2:$C$1823,0),0))/INDEX(Data!$E$2:$E$1823,MATCH('Ratios - Total'!$C431,IF(Data!$A$2:$A$1823='Ratios - Total'!$A431,Data!$C$2:$C$1823,0),0)),"Missing Data")</f>
        <v>Missing Data</v>
      </c>
      <c r="N431" s="5"/>
      <c r="O431" s="5" t="str">
        <f t="array" ref="O431">IFERROR(INDEX(Data!$G$2:$G$1823,MATCH('Ratios - Total'!$C431,IF(Data!$A$2:$A$1823='Ratios - Total'!$A431,Data!$C$2:$C$1823,0),0))/INDEX(Data!$F$2:$F$1823,MATCH('Ratios - Total'!$C431,IF(Data!$A$2:$A$1823='Ratios - Total'!$A431,Data!$C$2:$C$1823,0),0)),"Missing Data")</f>
        <v>Missing Data</v>
      </c>
      <c r="P431" s="5" t="str">
        <f t="array" ref="P431">IFERROR(INDEX(Data!$H$2:$H$1823,MATCH('Ratios - Total'!$C431,IF(Data!$A$2:$A$1823='Ratios - Total'!$A431,Data!$C$2:$C$1823,0),0))/INDEX(Data!$G$2:$G$1823,MATCH('Ratios - Total'!$C431,IF(Data!$A$2:$A$1823='Ratios - Total'!$A431,Data!$C$2:$C$1823,0),0)),"Missing Data")</f>
        <v>Missing Data</v>
      </c>
      <c r="Q431" s="5"/>
      <c r="R431" s="5" t="str">
        <f t="array" ref="R431">IFERROR(INDEX(Data!$L$2:$L$1823,MATCH('Ratios - Total'!$C431,IF(Data!$A$2:$A$1823='Ratios - Total'!$A431,Data!$C$2:$C$1823,0),0))/INDEX(Data!$G$2:$G$1823,MATCH('Ratios - Total'!$C431,IF(Data!$A$2:$A$1823='Ratios - Total'!$A431,Data!$C$2:$C$1823,0),0)),"Missing Data")</f>
        <v>Missing Data</v>
      </c>
      <c r="S431" s="5"/>
      <c r="T431" s="5">
        <f t="array" ref="T431">IFERROR(INDEX(Data!$H$2:$H$1823,MATCH('Ratios - Total'!$C431,IF(Data!$A$2:$A$1823='Ratios - Total'!$A431,Data!$C$2:$C$1823,0),0))/INDEX(Data!$L$2:$L$1823,MATCH('Ratios - Total'!$C431,IF(Data!$A$2:$A$1823='Ratios - Total'!$A431,Data!$C$2:$C$1823,0),0)),"Missing Data")</f>
        <v>23035.222878595483</v>
      </c>
      <c r="U431" s="5">
        <f t="array" ref="U431">IFERROR(INDEX(Data!$K$2:$K$1823,MATCH('Ratios - Total'!$C431,IF(Data!$A$2:$A$1823='Ratios - Total'!$A431,Data!$C$2:$C$1823,0),0))/INDEX(Data!$H$2:$H$1823,MATCH('Ratios - Total'!$C431,IF(Data!$A$2:$A$1823='Ratios - Total'!$A431,Data!$C$2:$C$1823,0),0)),"Missing Data")</f>
        <v>0.64155385340329552</v>
      </c>
      <c r="V431" s="5">
        <f t="array" ref="V431">IFERROR(INDEX(Data!$K$2:$K$1823,MATCH('Ratios - Total'!$C431,IF(Data!$A$2:$A$1823='Ratios - Total'!$A431,Data!$C$2:$C$1823,0),0))/INDEX(Data!$L$2:$L$1823,MATCH('Ratios - Total'!$C431,IF(Data!$A$2:$A$1823='Ratios - Total'!$A431,Data!$C$2:$C$1823,0),0)),"Missing Data")</f>
        <v>14778.336001766687</v>
      </c>
      <c r="W431" s="5">
        <f t="shared" si="7"/>
        <v>8256.8868768287957</v>
      </c>
      <c r="X431" s="5" t="str">
        <f t="array" ref="X431">IFERROR(INDEX(Data!$K$2:$K$1823,MATCH('Ratios - Total'!$C431,IF(Data!$A$2:$A$1823='Ratios - Total'!$A431,Data!$C$2:$C$1823,0),0))/INDEX(Data!$G$2:$G$1823,MATCH('Ratios - Total'!$C431,IF(Data!$A$2:$A$1823='Ratios - Total'!$A431,Data!$C$2:$C$1823,0),0)),"Missing Data")</f>
        <v>Missing Data</v>
      </c>
    </row>
    <row r="432" spans="1:24" x14ac:dyDescent="0.25">
      <c r="A432" s="22" t="s">
        <v>30</v>
      </c>
      <c r="B432" s="22" t="s">
        <v>31</v>
      </c>
      <c r="C432" s="22">
        <v>1984</v>
      </c>
      <c r="D432" s="5">
        <f t="array" ref="D432">IFERROR(INDEX(Data!$H$2:$H$1823,MATCH('Ratios - Total'!$C432,IF(Data!$A$2:$A$1823='Ratios - Total'!$A432,Data!$C$2:$C$1823,0),0))/INDEX(Data!$D$2:$D$1823,MATCH('Ratios - Total'!$C432,IF(Data!$A$2:$A$1823='Ratios - Total'!$A432,Data!$C$2:$C$1823,0),0)),"Missing Data")</f>
        <v>482.85491084572482</v>
      </c>
      <c r="E432" s="22"/>
      <c r="F432" s="5">
        <f t="array" ref="F432">IFERROR(INDEX(Data!$G$2:$G$1823,MATCH('Ratios - Total'!$C432,IF(Data!$A$2:$A$1823='Ratios - Total'!$A432,Data!$C$2:$C$1823,0),0))/INDEX(Data!$D$2:$D$1823,MATCH('Ratios - Total'!$C432,IF(Data!$A$2:$A$1823='Ratios - Total'!$A432,Data!$C$2:$C$1823,0),0)),"Missing Data")</f>
        <v>0</v>
      </c>
      <c r="G432" s="5"/>
      <c r="H432" s="5" t="str">
        <f t="array" ref="H432">IFERROR(INDEX(Data!$H$2:$H$1823,MATCH('Ratios - Total'!$C432,IF(Data!$A$2:$A$1823='Ratios - Total'!$A432,Data!$C$2:$C$1823,0),0))/INDEX(Data!$G$2:$G$1823,MATCH('Ratios - Total'!$C432,IF(Data!$A$2:$A$1823='Ratios - Total'!$A432,Data!$C$2:$C$1823,0),0)),"Missing Data")</f>
        <v>Missing Data</v>
      </c>
      <c r="I432" s="5">
        <f t="array" ref="I432">IFERROR(INDEX(Data!$G$2:$G$1823,MATCH('Ratios - Total'!$C432,IF(Data!$A$2:$A$1823='Ratios - Total'!$A432,Data!$C$2:$C$1823,0),0))/INDEX(Data!$D$2:$D$1823,MATCH('Ratios - Total'!$C432,IF(Data!$A$2:$A$1823='Ratios - Total'!$A432,Data!$C$2:$C$1823,0),0)),"Missing Data")</f>
        <v>0</v>
      </c>
      <c r="J432" s="22"/>
      <c r="K432" s="5">
        <f t="array" ref="K432">IFERROR(INDEX(Data!$E$2:$E$1823,MATCH('Ratios - Total'!$C432,IF(Data!$A$2:$A$1823='Ratios - Total'!$A432,Data!$C$2:$C$1823,0),0))/INDEX(Data!$D$2:$D$1823,MATCH('Ratios - Total'!$C432,IF(Data!$A$2:$A$1823='Ratios - Total'!$A432,Data!$C$2:$C$1823,0),0)),"Missing Data")</f>
        <v>0</v>
      </c>
      <c r="L432" s="5"/>
      <c r="M432" s="5" t="str">
        <f t="array" ref="M432">IFERROR(INDEX(Data!$F$2:$F$1823,MATCH('Ratios - Total'!$C432,IF(Data!$A$2:$A$1823='Ratios - Total'!$A432,Data!$C$2:$C$1823,0),0))/INDEX(Data!$E$2:$E$1823,MATCH('Ratios - Total'!$C432,IF(Data!$A$2:$A$1823='Ratios - Total'!$A432,Data!$C$2:$C$1823,0),0)),"Missing Data")</f>
        <v>Missing Data</v>
      </c>
      <c r="N432" s="5"/>
      <c r="O432" s="5" t="str">
        <f t="array" ref="O432">IFERROR(INDEX(Data!$G$2:$G$1823,MATCH('Ratios - Total'!$C432,IF(Data!$A$2:$A$1823='Ratios - Total'!$A432,Data!$C$2:$C$1823,0),0))/INDEX(Data!$F$2:$F$1823,MATCH('Ratios - Total'!$C432,IF(Data!$A$2:$A$1823='Ratios - Total'!$A432,Data!$C$2:$C$1823,0),0)),"Missing Data")</f>
        <v>Missing Data</v>
      </c>
      <c r="P432" s="5" t="str">
        <f t="array" ref="P432">IFERROR(INDEX(Data!$H$2:$H$1823,MATCH('Ratios - Total'!$C432,IF(Data!$A$2:$A$1823='Ratios - Total'!$A432,Data!$C$2:$C$1823,0),0))/INDEX(Data!$G$2:$G$1823,MATCH('Ratios - Total'!$C432,IF(Data!$A$2:$A$1823='Ratios - Total'!$A432,Data!$C$2:$C$1823,0),0)),"Missing Data")</f>
        <v>Missing Data</v>
      </c>
      <c r="Q432" s="5"/>
      <c r="R432" s="5" t="str">
        <f t="array" ref="R432">IFERROR(INDEX(Data!$L$2:$L$1823,MATCH('Ratios - Total'!$C432,IF(Data!$A$2:$A$1823='Ratios - Total'!$A432,Data!$C$2:$C$1823,0),0))/INDEX(Data!$G$2:$G$1823,MATCH('Ratios - Total'!$C432,IF(Data!$A$2:$A$1823='Ratios - Total'!$A432,Data!$C$2:$C$1823,0),0)),"Missing Data")</f>
        <v>Missing Data</v>
      </c>
      <c r="S432" s="5"/>
      <c r="T432" s="5">
        <f t="array" ref="T432">IFERROR(INDEX(Data!$H$2:$H$1823,MATCH('Ratios - Total'!$C432,IF(Data!$A$2:$A$1823='Ratios - Total'!$A432,Data!$C$2:$C$1823,0),0))/INDEX(Data!$L$2:$L$1823,MATCH('Ratios - Total'!$C432,IF(Data!$A$2:$A$1823='Ratios - Total'!$A432,Data!$C$2:$C$1823,0),0)),"Missing Data")</f>
        <v>31253.343739011081</v>
      </c>
      <c r="U432" s="5">
        <f t="array" ref="U432">IFERROR(INDEX(Data!$K$2:$K$1823,MATCH('Ratios - Total'!$C432,IF(Data!$A$2:$A$1823='Ratios - Total'!$A432,Data!$C$2:$C$1823,0),0))/INDEX(Data!$H$2:$H$1823,MATCH('Ratios - Total'!$C432,IF(Data!$A$2:$A$1823='Ratios - Total'!$A432,Data!$C$2:$C$1823,0),0)),"Missing Data")</f>
        <v>0.60604289322447635</v>
      </c>
      <c r="V432" s="5">
        <f t="array" ref="V432">IFERROR(INDEX(Data!$K$2:$K$1823,MATCH('Ratios - Total'!$C432,IF(Data!$A$2:$A$1823='Ratios - Total'!$A432,Data!$C$2:$C$1823,0),0))/INDEX(Data!$L$2:$L$1823,MATCH('Ratios - Total'!$C432,IF(Data!$A$2:$A$1823='Ratios - Total'!$A432,Data!$C$2:$C$1823,0),0)),"Missing Data")</f>
        <v>18940.86686252935</v>
      </c>
      <c r="W432" s="5">
        <f t="shared" si="7"/>
        <v>12312.476876481731</v>
      </c>
      <c r="X432" s="5" t="str">
        <f t="array" ref="X432">IFERROR(INDEX(Data!$K$2:$K$1823,MATCH('Ratios - Total'!$C432,IF(Data!$A$2:$A$1823='Ratios - Total'!$A432,Data!$C$2:$C$1823,0),0))/INDEX(Data!$G$2:$G$1823,MATCH('Ratios - Total'!$C432,IF(Data!$A$2:$A$1823='Ratios - Total'!$A432,Data!$C$2:$C$1823,0),0)),"Missing Data")</f>
        <v>Missing Data</v>
      </c>
    </row>
    <row r="433" spans="1:24" x14ac:dyDescent="0.25">
      <c r="A433" s="22" t="s">
        <v>32</v>
      </c>
      <c r="B433" s="22" t="s">
        <v>33</v>
      </c>
      <c r="C433" s="22">
        <v>1984</v>
      </c>
      <c r="D433" s="5">
        <f t="array" ref="D433">IFERROR(INDEX(Data!$H$2:$H$1823,MATCH('Ratios - Total'!$C433,IF(Data!$A$2:$A$1823='Ratios - Total'!$A433,Data!$C$2:$C$1823,0),0))/INDEX(Data!$D$2:$D$1823,MATCH('Ratios - Total'!$C433,IF(Data!$A$2:$A$1823='Ratios - Total'!$A433,Data!$C$2:$C$1823,0),0)),"Missing Data")</f>
        <v>491.47172775809122</v>
      </c>
      <c r="E433" s="22"/>
      <c r="F433" s="5">
        <f t="array" ref="F433">IFERROR(INDEX(Data!$G$2:$G$1823,MATCH('Ratios - Total'!$C433,IF(Data!$A$2:$A$1823='Ratios - Total'!$A433,Data!$C$2:$C$1823,0),0))/INDEX(Data!$D$2:$D$1823,MATCH('Ratios - Total'!$C433,IF(Data!$A$2:$A$1823='Ratios - Total'!$A433,Data!$C$2:$C$1823,0),0)),"Missing Data")</f>
        <v>0</v>
      </c>
      <c r="G433" s="5"/>
      <c r="H433" s="5" t="str">
        <f t="array" ref="H433">IFERROR(INDEX(Data!$H$2:$H$1823,MATCH('Ratios - Total'!$C433,IF(Data!$A$2:$A$1823='Ratios - Total'!$A433,Data!$C$2:$C$1823,0),0))/INDEX(Data!$G$2:$G$1823,MATCH('Ratios - Total'!$C433,IF(Data!$A$2:$A$1823='Ratios - Total'!$A433,Data!$C$2:$C$1823,0),0)),"Missing Data")</f>
        <v>Missing Data</v>
      </c>
      <c r="I433" s="5">
        <f t="array" ref="I433">IFERROR(INDEX(Data!$G$2:$G$1823,MATCH('Ratios - Total'!$C433,IF(Data!$A$2:$A$1823='Ratios - Total'!$A433,Data!$C$2:$C$1823,0),0))/INDEX(Data!$D$2:$D$1823,MATCH('Ratios - Total'!$C433,IF(Data!$A$2:$A$1823='Ratios - Total'!$A433,Data!$C$2:$C$1823,0),0)),"Missing Data")</f>
        <v>0</v>
      </c>
      <c r="J433" s="22"/>
      <c r="K433" s="5">
        <f t="array" ref="K433">IFERROR(INDEX(Data!$E$2:$E$1823,MATCH('Ratios - Total'!$C433,IF(Data!$A$2:$A$1823='Ratios - Total'!$A433,Data!$C$2:$C$1823,0),0))/INDEX(Data!$D$2:$D$1823,MATCH('Ratios - Total'!$C433,IF(Data!$A$2:$A$1823='Ratios - Total'!$A433,Data!$C$2:$C$1823,0),0)),"Missing Data")</f>
        <v>0</v>
      </c>
      <c r="L433" s="5"/>
      <c r="M433" s="5" t="str">
        <f t="array" ref="M433">IFERROR(INDEX(Data!$F$2:$F$1823,MATCH('Ratios - Total'!$C433,IF(Data!$A$2:$A$1823='Ratios - Total'!$A433,Data!$C$2:$C$1823,0),0))/INDEX(Data!$E$2:$E$1823,MATCH('Ratios - Total'!$C433,IF(Data!$A$2:$A$1823='Ratios - Total'!$A433,Data!$C$2:$C$1823,0),0)),"Missing Data")</f>
        <v>Missing Data</v>
      </c>
      <c r="N433" s="5"/>
      <c r="O433" s="5" t="str">
        <f t="array" ref="O433">IFERROR(INDEX(Data!$G$2:$G$1823,MATCH('Ratios - Total'!$C433,IF(Data!$A$2:$A$1823='Ratios - Total'!$A433,Data!$C$2:$C$1823,0),0))/INDEX(Data!$F$2:$F$1823,MATCH('Ratios - Total'!$C433,IF(Data!$A$2:$A$1823='Ratios - Total'!$A433,Data!$C$2:$C$1823,0),0)),"Missing Data")</f>
        <v>Missing Data</v>
      </c>
      <c r="P433" s="5" t="str">
        <f t="array" ref="P433">IFERROR(INDEX(Data!$H$2:$H$1823,MATCH('Ratios - Total'!$C433,IF(Data!$A$2:$A$1823='Ratios - Total'!$A433,Data!$C$2:$C$1823,0),0))/INDEX(Data!$G$2:$G$1823,MATCH('Ratios - Total'!$C433,IF(Data!$A$2:$A$1823='Ratios - Total'!$A433,Data!$C$2:$C$1823,0),0)),"Missing Data")</f>
        <v>Missing Data</v>
      </c>
      <c r="Q433" s="5"/>
      <c r="R433" s="5" t="str">
        <f t="array" ref="R433">IFERROR(INDEX(Data!$L$2:$L$1823,MATCH('Ratios - Total'!$C433,IF(Data!$A$2:$A$1823='Ratios - Total'!$A433,Data!$C$2:$C$1823,0),0))/INDEX(Data!$G$2:$G$1823,MATCH('Ratios - Total'!$C433,IF(Data!$A$2:$A$1823='Ratios - Total'!$A433,Data!$C$2:$C$1823,0),0)),"Missing Data")</f>
        <v>Missing Data</v>
      </c>
      <c r="S433" s="5"/>
      <c r="T433" s="5">
        <f t="array" ref="T433">IFERROR(INDEX(Data!$H$2:$H$1823,MATCH('Ratios - Total'!$C433,IF(Data!$A$2:$A$1823='Ratios - Total'!$A433,Data!$C$2:$C$1823,0),0))/INDEX(Data!$L$2:$L$1823,MATCH('Ratios - Total'!$C433,IF(Data!$A$2:$A$1823='Ratios - Total'!$A433,Data!$C$2:$C$1823,0),0)),"Missing Data")</f>
        <v>27691.753659392612</v>
      </c>
      <c r="U433" s="5">
        <f t="array" ref="U433">IFERROR(INDEX(Data!$K$2:$K$1823,MATCH('Ratios - Total'!$C433,IF(Data!$A$2:$A$1823='Ratios - Total'!$A433,Data!$C$2:$C$1823,0),0))/INDEX(Data!$H$2:$H$1823,MATCH('Ratios - Total'!$C433,IF(Data!$A$2:$A$1823='Ratios - Total'!$A433,Data!$C$2:$C$1823,0),0)),"Missing Data")</f>
        <v>0.58706239289837181</v>
      </c>
      <c r="V433" s="5">
        <f t="array" ref="V433">IFERROR(INDEX(Data!$K$2:$K$1823,MATCH('Ratios - Total'!$C433,IF(Data!$A$2:$A$1823='Ratios - Total'!$A433,Data!$C$2:$C$1823,0),0))/INDEX(Data!$L$2:$L$1823,MATCH('Ratios - Total'!$C433,IF(Data!$A$2:$A$1823='Ratios - Total'!$A433,Data!$C$2:$C$1823,0),0)),"Missing Data")</f>
        <v>16256.787166835271</v>
      </c>
      <c r="W433" s="5">
        <f t="shared" si="7"/>
        <v>11434.966492557342</v>
      </c>
      <c r="X433" s="5" t="str">
        <f t="array" ref="X433">IFERROR(INDEX(Data!$K$2:$K$1823,MATCH('Ratios - Total'!$C433,IF(Data!$A$2:$A$1823='Ratios - Total'!$A433,Data!$C$2:$C$1823,0),0))/INDEX(Data!$G$2:$G$1823,MATCH('Ratios - Total'!$C433,IF(Data!$A$2:$A$1823='Ratios - Total'!$A433,Data!$C$2:$C$1823,0),0)),"Missing Data")</f>
        <v>Missing Data</v>
      </c>
    </row>
    <row r="434" spans="1:24" x14ac:dyDescent="0.25">
      <c r="A434" s="22" t="s">
        <v>34</v>
      </c>
      <c r="B434" s="22" t="s">
        <v>35</v>
      </c>
      <c r="C434" s="22">
        <v>1984</v>
      </c>
      <c r="D434" s="5">
        <f t="array" ref="D434">IFERROR(INDEX(Data!$H$2:$H$1823,MATCH('Ratios - Total'!$C434,IF(Data!$A$2:$A$1823='Ratios - Total'!$A434,Data!$C$2:$C$1823,0),0))/INDEX(Data!$D$2:$D$1823,MATCH('Ratios - Total'!$C434,IF(Data!$A$2:$A$1823='Ratios - Total'!$A434,Data!$C$2:$C$1823,0),0)),"Missing Data")</f>
        <v>541.06797312684637</v>
      </c>
      <c r="E434" s="22"/>
      <c r="F434" s="5">
        <f t="array" ref="F434">IFERROR(INDEX(Data!$G$2:$G$1823,MATCH('Ratios - Total'!$C434,IF(Data!$A$2:$A$1823='Ratios - Total'!$A434,Data!$C$2:$C$1823,0),0))/INDEX(Data!$D$2:$D$1823,MATCH('Ratios - Total'!$C434,IF(Data!$A$2:$A$1823='Ratios - Total'!$A434,Data!$C$2:$C$1823,0),0)),"Missing Data")</f>
        <v>0</v>
      </c>
      <c r="G434" s="5"/>
      <c r="H434" s="5" t="str">
        <f t="array" ref="H434">IFERROR(INDEX(Data!$H$2:$H$1823,MATCH('Ratios - Total'!$C434,IF(Data!$A$2:$A$1823='Ratios - Total'!$A434,Data!$C$2:$C$1823,0),0))/INDEX(Data!$G$2:$G$1823,MATCH('Ratios - Total'!$C434,IF(Data!$A$2:$A$1823='Ratios - Total'!$A434,Data!$C$2:$C$1823,0),0)),"Missing Data")</f>
        <v>Missing Data</v>
      </c>
      <c r="I434" s="5">
        <f t="array" ref="I434">IFERROR(INDEX(Data!$G$2:$G$1823,MATCH('Ratios - Total'!$C434,IF(Data!$A$2:$A$1823='Ratios - Total'!$A434,Data!$C$2:$C$1823,0),0))/INDEX(Data!$D$2:$D$1823,MATCH('Ratios - Total'!$C434,IF(Data!$A$2:$A$1823='Ratios - Total'!$A434,Data!$C$2:$C$1823,0),0)),"Missing Data")</f>
        <v>0</v>
      </c>
      <c r="J434" s="22"/>
      <c r="K434" s="5">
        <f t="array" ref="K434">IFERROR(INDEX(Data!$E$2:$E$1823,MATCH('Ratios - Total'!$C434,IF(Data!$A$2:$A$1823='Ratios - Total'!$A434,Data!$C$2:$C$1823,0),0))/INDEX(Data!$D$2:$D$1823,MATCH('Ratios - Total'!$C434,IF(Data!$A$2:$A$1823='Ratios - Total'!$A434,Data!$C$2:$C$1823,0),0)),"Missing Data")</f>
        <v>0</v>
      </c>
      <c r="L434" s="5"/>
      <c r="M434" s="5" t="str">
        <f t="array" ref="M434">IFERROR(INDEX(Data!$F$2:$F$1823,MATCH('Ratios - Total'!$C434,IF(Data!$A$2:$A$1823='Ratios - Total'!$A434,Data!$C$2:$C$1823,0),0))/INDEX(Data!$E$2:$E$1823,MATCH('Ratios - Total'!$C434,IF(Data!$A$2:$A$1823='Ratios - Total'!$A434,Data!$C$2:$C$1823,0),0)),"Missing Data")</f>
        <v>Missing Data</v>
      </c>
      <c r="N434" s="5"/>
      <c r="O434" s="5" t="str">
        <f t="array" ref="O434">IFERROR(INDEX(Data!$G$2:$G$1823,MATCH('Ratios - Total'!$C434,IF(Data!$A$2:$A$1823='Ratios - Total'!$A434,Data!$C$2:$C$1823,0),0))/INDEX(Data!$F$2:$F$1823,MATCH('Ratios - Total'!$C434,IF(Data!$A$2:$A$1823='Ratios - Total'!$A434,Data!$C$2:$C$1823,0),0)),"Missing Data")</f>
        <v>Missing Data</v>
      </c>
      <c r="P434" s="5" t="str">
        <f t="array" ref="P434">IFERROR(INDEX(Data!$H$2:$H$1823,MATCH('Ratios - Total'!$C434,IF(Data!$A$2:$A$1823='Ratios - Total'!$A434,Data!$C$2:$C$1823,0),0))/INDEX(Data!$G$2:$G$1823,MATCH('Ratios - Total'!$C434,IF(Data!$A$2:$A$1823='Ratios - Total'!$A434,Data!$C$2:$C$1823,0),0)),"Missing Data")</f>
        <v>Missing Data</v>
      </c>
      <c r="Q434" s="5"/>
      <c r="R434" s="5" t="str">
        <f t="array" ref="R434">IFERROR(INDEX(Data!$L$2:$L$1823,MATCH('Ratios - Total'!$C434,IF(Data!$A$2:$A$1823='Ratios - Total'!$A434,Data!$C$2:$C$1823,0),0))/INDEX(Data!$G$2:$G$1823,MATCH('Ratios - Total'!$C434,IF(Data!$A$2:$A$1823='Ratios - Total'!$A434,Data!$C$2:$C$1823,0),0)),"Missing Data")</f>
        <v>Missing Data</v>
      </c>
      <c r="S434" s="5"/>
      <c r="T434" s="5">
        <f t="array" ref="T434">IFERROR(INDEX(Data!$H$2:$H$1823,MATCH('Ratios - Total'!$C434,IF(Data!$A$2:$A$1823='Ratios - Total'!$A434,Data!$C$2:$C$1823,0),0))/INDEX(Data!$L$2:$L$1823,MATCH('Ratios - Total'!$C434,IF(Data!$A$2:$A$1823='Ratios - Total'!$A434,Data!$C$2:$C$1823,0),0)),"Missing Data")</f>
        <v>28522.258316736741</v>
      </c>
      <c r="U434" s="5">
        <f t="array" ref="U434">IFERROR(INDEX(Data!$K$2:$K$1823,MATCH('Ratios - Total'!$C434,IF(Data!$A$2:$A$1823='Ratios - Total'!$A434,Data!$C$2:$C$1823,0),0))/INDEX(Data!$H$2:$H$1823,MATCH('Ratios - Total'!$C434,IF(Data!$A$2:$A$1823='Ratios - Total'!$A434,Data!$C$2:$C$1823,0),0)),"Missing Data")</f>
        <v>0.58021405896719969</v>
      </c>
      <c r="V434" s="5">
        <f t="array" ref="V434">IFERROR(INDEX(Data!$K$2:$K$1823,MATCH('Ratios - Total'!$C434,IF(Data!$A$2:$A$1823='Ratios - Total'!$A434,Data!$C$2:$C$1823,0),0))/INDEX(Data!$L$2:$L$1823,MATCH('Ratios - Total'!$C434,IF(Data!$A$2:$A$1823='Ratios - Total'!$A434,Data!$C$2:$C$1823,0),0)),"Missing Data")</f>
        <v>16549.015268864794</v>
      </c>
      <c r="W434" s="5">
        <f t="shared" si="7"/>
        <v>11973.243047871947</v>
      </c>
      <c r="X434" s="5" t="str">
        <f t="array" ref="X434">IFERROR(INDEX(Data!$K$2:$K$1823,MATCH('Ratios - Total'!$C434,IF(Data!$A$2:$A$1823='Ratios - Total'!$A434,Data!$C$2:$C$1823,0),0))/INDEX(Data!$G$2:$G$1823,MATCH('Ratios - Total'!$C434,IF(Data!$A$2:$A$1823='Ratios - Total'!$A434,Data!$C$2:$C$1823,0),0)),"Missing Data")</f>
        <v>Missing Data</v>
      </c>
    </row>
    <row r="435" spans="1:24" x14ac:dyDescent="0.25">
      <c r="A435" s="22" t="s">
        <v>36</v>
      </c>
      <c r="B435" s="22" t="s">
        <v>37</v>
      </c>
      <c r="C435" s="22">
        <v>1984</v>
      </c>
      <c r="D435" s="5">
        <f t="array" ref="D435">IFERROR(INDEX(Data!$H$2:$H$1823,MATCH('Ratios - Total'!$C435,IF(Data!$A$2:$A$1823='Ratios - Total'!$A435,Data!$C$2:$C$1823,0),0))/INDEX(Data!$D$2:$D$1823,MATCH('Ratios - Total'!$C435,IF(Data!$A$2:$A$1823='Ratios - Total'!$A435,Data!$C$2:$C$1823,0),0)),"Missing Data")</f>
        <v>559.78165809162044</v>
      </c>
      <c r="E435" s="22"/>
      <c r="F435" s="5">
        <f t="array" ref="F435">IFERROR(INDEX(Data!$G$2:$G$1823,MATCH('Ratios - Total'!$C435,IF(Data!$A$2:$A$1823='Ratios - Total'!$A435,Data!$C$2:$C$1823,0),0))/INDEX(Data!$D$2:$D$1823,MATCH('Ratios - Total'!$C435,IF(Data!$A$2:$A$1823='Ratios - Total'!$A435,Data!$C$2:$C$1823,0),0)),"Missing Data")</f>
        <v>0</v>
      </c>
      <c r="G435" s="5"/>
      <c r="H435" s="5" t="str">
        <f t="array" ref="H435">IFERROR(INDEX(Data!$H$2:$H$1823,MATCH('Ratios - Total'!$C435,IF(Data!$A$2:$A$1823='Ratios - Total'!$A435,Data!$C$2:$C$1823,0),0))/INDEX(Data!$G$2:$G$1823,MATCH('Ratios - Total'!$C435,IF(Data!$A$2:$A$1823='Ratios - Total'!$A435,Data!$C$2:$C$1823,0),0)),"Missing Data")</f>
        <v>Missing Data</v>
      </c>
      <c r="I435" s="5">
        <f t="array" ref="I435">IFERROR(INDEX(Data!$G$2:$G$1823,MATCH('Ratios - Total'!$C435,IF(Data!$A$2:$A$1823='Ratios - Total'!$A435,Data!$C$2:$C$1823,0),0))/INDEX(Data!$D$2:$D$1823,MATCH('Ratios - Total'!$C435,IF(Data!$A$2:$A$1823='Ratios - Total'!$A435,Data!$C$2:$C$1823,0),0)),"Missing Data")</f>
        <v>0</v>
      </c>
      <c r="J435" s="22"/>
      <c r="K435" s="5">
        <f t="array" ref="K435">IFERROR(INDEX(Data!$E$2:$E$1823,MATCH('Ratios - Total'!$C435,IF(Data!$A$2:$A$1823='Ratios - Total'!$A435,Data!$C$2:$C$1823,0),0))/INDEX(Data!$D$2:$D$1823,MATCH('Ratios - Total'!$C435,IF(Data!$A$2:$A$1823='Ratios - Total'!$A435,Data!$C$2:$C$1823,0),0)),"Missing Data")</f>
        <v>0</v>
      </c>
      <c r="L435" s="5"/>
      <c r="M435" s="5" t="str">
        <f t="array" ref="M435">IFERROR(INDEX(Data!$F$2:$F$1823,MATCH('Ratios - Total'!$C435,IF(Data!$A$2:$A$1823='Ratios - Total'!$A435,Data!$C$2:$C$1823,0),0))/INDEX(Data!$E$2:$E$1823,MATCH('Ratios - Total'!$C435,IF(Data!$A$2:$A$1823='Ratios - Total'!$A435,Data!$C$2:$C$1823,0),0)),"Missing Data")</f>
        <v>Missing Data</v>
      </c>
      <c r="N435" s="5"/>
      <c r="O435" s="5" t="str">
        <f t="array" ref="O435">IFERROR(INDEX(Data!$G$2:$G$1823,MATCH('Ratios - Total'!$C435,IF(Data!$A$2:$A$1823='Ratios - Total'!$A435,Data!$C$2:$C$1823,0),0))/INDEX(Data!$F$2:$F$1823,MATCH('Ratios - Total'!$C435,IF(Data!$A$2:$A$1823='Ratios - Total'!$A435,Data!$C$2:$C$1823,0),0)),"Missing Data")</f>
        <v>Missing Data</v>
      </c>
      <c r="P435" s="5" t="str">
        <f t="array" ref="P435">IFERROR(INDEX(Data!$H$2:$H$1823,MATCH('Ratios - Total'!$C435,IF(Data!$A$2:$A$1823='Ratios - Total'!$A435,Data!$C$2:$C$1823,0),0))/INDEX(Data!$G$2:$G$1823,MATCH('Ratios - Total'!$C435,IF(Data!$A$2:$A$1823='Ratios - Total'!$A435,Data!$C$2:$C$1823,0),0)),"Missing Data")</f>
        <v>Missing Data</v>
      </c>
      <c r="Q435" s="5"/>
      <c r="R435" s="5" t="str">
        <f t="array" ref="R435">IFERROR(INDEX(Data!$L$2:$L$1823,MATCH('Ratios - Total'!$C435,IF(Data!$A$2:$A$1823='Ratios - Total'!$A435,Data!$C$2:$C$1823,0),0))/INDEX(Data!$G$2:$G$1823,MATCH('Ratios - Total'!$C435,IF(Data!$A$2:$A$1823='Ratios - Total'!$A435,Data!$C$2:$C$1823,0),0)),"Missing Data")</f>
        <v>Missing Data</v>
      </c>
      <c r="S435" s="5"/>
      <c r="T435" s="5">
        <f t="array" ref="T435">IFERROR(INDEX(Data!$H$2:$H$1823,MATCH('Ratios - Total'!$C435,IF(Data!$A$2:$A$1823='Ratios - Total'!$A435,Data!$C$2:$C$1823,0),0))/INDEX(Data!$L$2:$L$1823,MATCH('Ratios - Total'!$C435,IF(Data!$A$2:$A$1823='Ratios - Total'!$A435,Data!$C$2:$C$1823,0),0)),"Missing Data")</f>
        <v>27426.631093863693</v>
      </c>
      <c r="U435" s="5">
        <f t="array" ref="U435">IFERROR(INDEX(Data!$K$2:$K$1823,MATCH('Ratios - Total'!$C435,IF(Data!$A$2:$A$1823='Ratios - Total'!$A435,Data!$C$2:$C$1823,0),0))/INDEX(Data!$H$2:$H$1823,MATCH('Ratios - Total'!$C435,IF(Data!$A$2:$A$1823='Ratios - Total'!$A435,Data!$C$2:$C$1823,0),0)),"Missing Data")</f>
        <v>0.58843296781039967</v>
      </c>
      <c r="V435" s="5">
        <f t="array" ref="V435">IFERROR(INDEX(Data!$K$2:$K$1823,MATCH('Ratios - Total'!$C435,IF(Data!$A$2:$A$1823='Ratios - Total'!$A435,Data!$C$2:$C$1823,0),0))/INDEX(Data!$L$2:$L$1823,MATCH('Ratios - Total'!$C435,IF(Data!$A$2:$A$1823='Ratios - Total'!$A435,Data!$C$2:$C$1823,0),0)),"Missing Data")</f>
        <v>16138.733931603201</v>
      </c>
      <c r="W435" s="5">
        <f t="shared" si="7"/>
        <v>11287.897162260491</v>
      </c>
      <c r="X435" s="5" t="str">
        <f t="array" ref="X435">IFERROR(INDEX(Data!$K$2:$K$1823,MATCH('Ratios - Total'!$C435,IF(Data!$A$2:$A$1823='Ratios - Total'!$A435,Data!$C$2:$C$1823,0),0))/INDEX(Data!$G$2:$G$1823,MATCH('Ratios - Total'!$C435,IF(Data!$A$2:$A$1823='Ratios - Total'!$A435,Data!$C$2:$C$1823,0),0)),"Missing Data")</f>
        <v>Missing Data</v>
      </c>
    </row>
    <row r="436" spans="1:24" x14ac:dyDescent="0.25">
      <c r="A436" s="22" t="s">
        <v>38</v>
      </c>
      <c r="B436" s="22" t="s">
        <v>39</v>
      </c>
      <c r="C436" s="22">
        <v>1984</v>
      </c>
      <c r="D436" s="5">
        <f t="array" ref="D436">IFERROR(INDEX(Data!$H$2:$H$1823,MATCH('Ratios - Total'!$C436,IF(Data!$A$2:$A$1823='Ratios - Total'!$A436,Data!$C$2:$C$1823,0),0))/INDEX(Data!$D$2:$D$1823,MATCH('Ratios - Total'!$C436,IF(Data!$A$2:$A$1823='Ratios - Total'!$A436,Data!$C$2:$C$1823,0),0)),"Missing Data")</f>
        <v>387.44414049783802</v>
      </c>
      <c r="E436" s="22"/>
      <c r="F436" s="5">
        <f t="array" ref="F436">IFERROR(INDEX(Data!$G$2:$G$1823,MATCH('Ratios - Total'!$C436,IF(Data!$A$2:$A$1823='Ratios - Total'!$A436,Data!$C$2:$C$1823,0),0))/INDEX(Data!$D$2:$D$1823,MATCH('Ratios - Total'!$C436,IF(Data!$A$2:$A$1823='Ratios - Total'!$A436,Data!$C$2:$C$1823,0),0)),"Missing Data")</f>
        <v>0</v>
      </c>
      <c r="G436" s="5"/>
      <c r="H436" s="5" t="str">
        <f t="array" ref="H436">IFERROR(INDEX(Data!$H$2:$H$1823,MATCH('Ratios - Total'!$C436,IF(Data!$A$2:$A$1823='Ratios - Total'!$A436,Data!$C$2:$C$1823,0),0))/INDEX(Data!$G$2:$G$1823,MATCH('Ratios - Total'!$C436,IF(Data!$A$2:$A$1823='Ratios - Total'!$A436,Data!$C$2:$C$1823,0),0)),"Missing Data")</f>
        <v>Missing Data</v>
      </c>
      <c r="I436" s="5">
        <f t="array" ref="I436">IFERROR(INDEX(Data!$G$2:$G$1823,MATCH('Ratios - Total'!$C436,IF(Data!$A$2:$A$1823='Ratios - Total'!$A436,Data!$C$2:$C$1823,0),0))/INDEX(Data!$D$2:$D$1823,MATCH('Ratios - Total'!$C436,IF(Data!$A$2:$A$1823='Ratios - Total'!$A436,Data!$C$2:$C$1823,0),0)),"Missing Data")</f>
        <v>0</v>
      </c>
      <c r="J436" s="22"/>
      <c r="K436" s="5">
        <f t="array" ref="K436">IFERROR(INDEX(Data!$E$2:$E$1823,MATCH('Ratios - Total'!$C436,IF(Data!$A$2:$A$1823='Ratios - Total'!$A436,Data!$C$2:$C$1823,0),0))/INDEX(Data!$D$2:$D$1823,MATCH('Ratios - Total'!$C436,IF(Data!$A$2:$A$1823='Ratios - Total'!$A436,Data!$C$2:$C$1823,0),0)),"Missing Data")</f>
        <v>0</v>
      </c>
      <c r="L436" s="5"/>
      <c r="M436" s="5" t="str">
        <f t="array" ref="M436">IFERROR(INDEX(Data!$F$2:$F$1823,MATCH('Ratios - Total'!$C436,IF(Data!$A$2:$A$1823='Ratios - Total'!$A436,Data!$C$2:$C$1823,0),0))/INDEX(Data!$E$2:$E$1823,MATCH('Ratios - Total'!$C436,IF(Data!$A$2:$A$1823='Ratios - Total'!$A436,Data!$C$2:$C$1823,0),0)),"Missing Data")</f>
        <v>Missing Data</v>
      </c>
      <c r="N436" s="5"/>
      <c r="O436" s="5" t="str">
        <f t="array" ref="O436">IFERROR(INDEX(Data!$G$2:$G$1823,MATCH('Ratios - Total'!$C436,IF(Data!$A$2:$A$1823='Ratios - Total'!$A436,Data!$C$2:$C$1823,0),0))/INDEX(Data!$F$2:$F$1823,MATCH('Ratios - Total'!$C436,IF(Data!$A$2:$A$1823='Ratios - Total'!$A436,Data!$C$2:$C$1823,0),0)),"Missing Data")</f>
        <v>Missing Data</v>
      </c>
      <c r="P436" s="5" t="str">
        <f t="array" ref="P436">IFERROR(INDEX(Data!$H$2:$H$1823,MATCH('Ratios - Total'!$C436,IF(Data!$A$2:$A$1823='Ratios - Total'!$A436,Data!$C$2:$C$1823,0),0))/INDEX(Data!$G$2:$G$1823,MATCH('Ratios - Total'!$C436,IF(Data!$A$2:$A$1823='Ratios - Total'!$A436,Data!$C$2:$C$1823,0),0)),"Missing Data")</f>
        <v>Missing Data</v>
      </c>
      <c r="Q436" s="5"/>
      <c r="R436" s="5" t="str">
        <f t="array" ref="R436">IFERROR(INDEX(Data!$L$2:$L$1823,MATCH('Ratios - Total'!$C436,IF(Data!$A$2:$A$1823='Ratios - Total'!$A436,Data!$C$2:$C$1823,0),0))/INDEX(Data!$G$2:$G$1823,MATCH('Ratios - Total'!$C436,IF(Data!$A$2:$A$1823='Ratios - Total'!$A436,Data!$C$2:$C$1823,0),0)),"Missing Data")</f>
        <v>Missing Data</v>
      </c>
      <c r="S436" s="5"/>
      <c r="T436" s="5">
        <f t="array" ref="T436">IFERROR(INDEX(Data!$H$2:$H$1823,MATCH('Ratios - Total'!$C436,IF(Data!$A$2:$A$1823='Ratios - Total'!$A436,Data!$C$2:$C$1823,0),0))/INDEX(Data!$L$2:$L$1823,MATCH('Ratios - Total'!$C436,IF(Data!$A$2:$A$1823='Ratios - Total'!$A436,Data!$C$2:$C$1823,0),0)),"Missing Data")</f>
        <v>22638.331847073332</v>
      </c>
      <c r="U436" s="5">
        <f t="array" ref="U436">IFERROR(INDEX(Data!$K$2:$K$1823,MATCH('Ratios - Total'!$C436,IF(Data!$A$2:$A$1823='Ratios - Total'!$A436,Data!$C$2:$C$1823,0),0))/INDEX(Data!$H$2:$H$1823,MATCH('Ratios - Total'!$C436,IF(Data!$A$2:$A$1823='Ratios - Total'!$A436,Data!$C$2:$C$1823,0),0)),"Missing Data")</f>
        <v>0.63192495547037619</v>
      </c>
      <c r="V436" s="5">
        <f t="array" ref="V436">IFERROR(INDEX(Data!$K$2:$K$1823,MATCH('Ratios - Total'!$C436,IF(Data!$A$2:$A$1823='Ratios - Total'!$A436,Data!$C$2:$C$1823,0),0))/INDEX(Data!$L$2:$L$1823,MATCH('Ratios - Total'!$C436,IF(Data!$A$2:$A$1823='Ratios - Total'!$A436,Data!$C$2:$C$1823,0),0)),"Missing Data")</f>
        <v>14305.726844385415</v>
      </c>
      <c r="W436" s="5">
        <f t="shared" si="7"/>
        <v>8332.6050026879166</v>
      </c>
      <c r="X436" s="5" t="str">
        <f t="array" ref="X436">IFERROR(INDEX(Data!$K$2:$K$1823,MATCH('Ratios - Total'!$C436,IF(Data!$A$2:$A$1823='Ratios - Total'!$A436,Data!$C$2:$C$1823,0),0))/INDEX(Data!$G$2:$G$1823,MATCH('Ratios - Total'!$C436,IF(Data!$A$2:$A$1823='Ratios - Total'!$A436,Data!$C$2:$C$1823,0),0)),"Missing Data")</f>
        <v>Missing Data</v>
      </c>
    </row>
    <row r="437" spans="1:24" x14ac:dyDescent="0.25">
      <c r="A437" s="22" t="s">
        <v>40</v>
      </c>
      <c r="B437" s="22" t="s">
        <v>41</v>
      </c>
      <c r="C437" s="22">
        <v>1984</v>
      </c>
      <c r="D437" s="5">
        <f t="array" ref="D437">IFERROR(INDEX(Data!$H$2:$H$1823,MATCH('Ratios - Total'!$C437,IF(Data!$A$2:$A$1823='Ratios - Total'!$A437,Data!$C$2:$C$1823,0),0))/INDEX(Data!$D$2:$D$1823,MATCH('Ratios - Total'!$C437,IF(Data!$A$2:$A$1823='Ratios - Total'!$A437,Data!$C$2:$C$1823,0),0)),"Missing Data")</f>
        <v>486.61053150183369</v>
      </c>
      <c r="E437" s="22"/>
      <c r="F437" s="5">
        <f t="array" ref="F437">IFERROR(INDEX(Data!$G$2:$G$1823,MATCH('Ratios - Total'!$C437,IF(Data!$A$2:$A$1823='Ratios - Total'!$A437,Data!$C$2:$C$1823,0),0))/INDEX(Data!$D$2:$D$1823,MATCH('Ratios - Total'!$C437,IF(Data!$A$2:$A$1823='Ratios - Total'!$A437,Data!$C$2:$C$1823,0),0)),"Missing Data")</f>
        <v>0</v>
      </c>
      <c r="G437" s="5"/>
      <c r="H437" s="5" t="str">
        <f t="array" ref="H437">IFERROR(INDEX(Data!$H$2:$H$1823,MATCH('Ratios - Total'!$C437,IF(Data!$A$2:$A$1823='Ratios - Total'!$A437,Data!$C$2:$C$1823,0),0))/INDEX(Data!$G$2:$G$1823,MATCH('Ratios - Total'!$C437,IF(Data!$A$2:$A$1823='Ratios - Total'!$A437,Data!$C$2:$C$1823,0),0)),"Missing Data")</f>
        <v>Missing Data</v>
      </c>
      <c r="I437" s="5">
        <f t="array" ref="I437">IFERROR(INDEX(Data!$G$2:$G$1823,MATCH('Ratios - Total'!$C437,IF(Data!$A$2:$A$1823='Ratios - Total'!$A437,Data!$C$2:$C$1823,0),0))/INDEX(Data!$D$2:$D$1823,MATCH('Ratios - Total'!$C437,IF(Data!$A$2:$A$1823='Ratios - Total'!$A437,Data!$C$2:$C$1823,0),0)),"Missing Data")</f>
        <v>0</v>
      </c>
      <c r="J437" s="22"/>
      <c r="K437" s="5">
        <f t="array" ref="K437">IFERROR(INDEX(Data!$E$2:$E$1823,MATCH('Ratios - Total'!$C437,IF(Data!$A$2:$A$1823='Ratios - Total'!$A437,Data!$C$2:$C$1823,0),0))/INDEX(Data!$D$2:$D$1823,MATCH('Ratios - Total'!$C437,IF(Data!$A$2:$A$1823='Ratios - Total'!$A437,Data!$C$2:$C$1823,0),0)),"Missing Data")</f>
        <v>0</v>
      </c>
      <c r="L437" s="5"/>
      <c r="M437" s="5" t="str">
        <f t="array" ref="M437">IFERROR(INDEX(Data!$F$2:$F$1823,MATCH('Ratios - Total'!$C437,IF(Data!$A$2:$A$1823='Ratios - Total'!$A437,Data!$C$2:$C$1823,0),0))/INDEX(Data!$E$2:$E$1823,MATCH('Ratios - Total'!$C437,IF(Data!$A$2:$A$1823='Ratios - Total'!$A437,Data!$C$2:$C$1823,0),0)),"Missing Data")</f>
        <v>Missing Data</v>
      </c>
      <c r="N437" s="5"/>
      <c r="O437" s="5" t="str">
        <f t="array" ref="O437">IFERROR(INDEX(Data!$G$2:$G$1823,MATCH('Ratios - Total'!$C437,IF(Data!$A$2:$A$1823='Ratios - Total'!$A437,Data!$C$2:$C$1823,0),0))/INDEX(Data!$F$2:$F$1823,MATCH('Ratios - Total'!$C437,IF(Data!$A$2:$A$1823='Ratios - Total'!$A437,Data!$C$2:$C$1823,0),0)),"Missing Data")</f>
        <v>Missing Data</v>
      </c>
      <c r="P437" s="5" t="str">
        <f t="array" ref="P437">IFERROR(INDEX(Data!$H$2:$H$1823,MATCH('Ratios - Total'!$C437,IF(Data!$A$2:$A$1823='Ratios - Total'!$A437,Data!$C$2:$C$1823,0),0))/INDEX(Data!$G$2:$G$1823,MATCH('Ratios - Total'!$C437,IF(Data!$A$2:$A$1823='Ratios - Total'!$A437,Data!$C$2:$C$1823,0),0)),"Missing Data")</f>
        <v>Missing Data</v>
      </c>
      <c r="Q437" s="5"/>
      <c r="R437" s="5" t="str">
        <f t="array" ref="R437">IFERROR(INDEX(Data!$L$2:$L$1823,MATCH('Ratios - Total'!$C437,IF(Data!$A$2:$A$1823='Ratios - Total'!$A437,Data!$C$2:$C$1823,0),0))/INDEX(Data!$G$2:$G$1823,MATCH('Ratios - Total'!$C437,IF(Data!$A$2:$A$1823='Ratios - Total'!$A437,Data!$C$2:$C$1823,0),0)),"Missing Data")</f>
        <v>Missing Data</v>
      </c>
      <c r="S437" s="5"/>
      <c r="T437" s="5">
        <f t="array" ref="T437">IFERROR(INDEX(Data!$H$2:$H$1823,MATCH('Ratios - Total'!$C437,IF(Data!$A$2:$A$1823='Ratios - Total'!$A437,Data!$C$2:$C$1823,0),0))/INDEX(Data!$L$2:$L$1823,MATCH('Ratios - Total'!$C437,IF(Data!$A$2:$A$1823='Ratios - Total'!$A437,Data!$C$2:$C$1823,0),0)),"Missing Data")</f>
        <v>25667.26190875746</v>
      </c>
      <c r="U437" s="5">
        <f t="array" ref="U437">IFERROR(INDEX(Data!$K$2:$K$1823,MATCH('Ratios - Total'!$C437,IF(Data!$A$2:$A$1823='Ratios - Total'!$A437,Data!$C$2:$C$1823,0),0))/INDEX(Data!$H$2:$H$1823,MATCH('Ratios - Total'!$C437,IF(Data!$A$2:$A$1823='Ratios - Total'!$A437,Data!$C$2:$C$1823,0),0)),"Missing Data")</f>
        <v>0.5662076210713598</v>
      </c>
      <c r="V437" s="5">
        <f t="array" ref="V437">IFERROR(INDEX(Data!$K$2:$K$1823,MATCH('Ratios - Total'!$C437,IF(Data!$A$2:$A$1823='Ratios - Total'!$A437,Data!$C$2:$C$1823,0),0))/INDEX(Data!$L$2:$L$1823,MATCH('Ratios - Total'!$C437,IF(Data!$A$2:$A$1823='Ratios - Total'!$A437,Data!$C$2:$C$1823,0),0)),"Missing Data")</f>
        <v>14532.999304773093</v>
      </c>
      <c r="W437" s="5">
        <f t="shared" si="7"/>
        <v>11134.262603984367</v>
      </c>
      <c r="X437" s="5" t="str">
        <f t="array" ref="X437">IFERROR(INDEX(Data!$K$2:$K$1823,MATCH('Ratios - Total'!$C437,IF(Data!$A$2:$A$1823='Ratios - Total'!$A437,Data!$C$2:$C$1823,0),0))/INDEX(Data!$G$2:$G$1823,MATCH('Ratios - Total'!$C437,IF(Data!$A$2:$A$1823='Ratios - Total'!$A437,Data!$C$2:$C$1823,0),0)),"Missing Data")</f>
        <v>Missing Data</v>
      </c>
    </row>
    <row r="438" spans="1:24" x14ac:dyDescent="0.25">
      <c r="A438" s="22" t="s">
        <v>42</v>
      </c>
      <c r="B438" s="22" t="s">
        <v>43</v>
      </c>
      <c r="C438" s="22">
        <v>1984</v>
      </c>
      <c r="D438" s="5">
        <f t="array" ref="D438">IFERROR(INDEX(Data!$H$2:$H$1823,MATCH('Ratios - Total'!$C438,IF(Data!$A$2:$A$1823='Ratios - Total'!$A438,Data!$C$2:$C$1823,0),0))/INDEX(Data!$D$2:$D$1823,MATCH('Ratios - Total'!$C438,IF(Data!$A$2:$A$1823='Ratios - Total'!$A438,Data!$C$2:$C$1823,0),0)),"Missing Data")</f>
        <v>476.80491228191624</v>
      </c>
      <c r="E438" s="22"/>
      <c r="F438" s="5">
        <f t="array" ref="F438">IFERROR(INDEX(Data!$G$2:$G$1823,MATCH('Ratios - Total'!$C438,IF(Data!$A$2:$A$1823='Ratios - Total'!$A438,Data!$C$2:$C$1823,0),0))/INDEX(Data!$D$2:$D$1823,MATCH('Ratios - Total'!$C438,IF(Data!$A$2:$A$1823='Ratios - Total'!$A438,Data!$C$2:$C$1823,0),0)),"Missing Data")</f>
        <v>0</v>
      </c>
      <c r="G438" s="5"/>
      <c r="H438" s="5" t="str">
        <f t="array" ref="H438">IFERROR(INDEX(Data!$H$2:$H$1823,MATCH('Ratios - Total'!$C438,IF(Data!$A$2:$A$1823='Ratios - Total'!$A438,Data!$C$2:$C$1823,0),0))/INDEX(Data!$G$2:$G$1823,MATCH('Ratios - Total'!$C438,IF(Data!$A$2:$A$1823='Ratios - Total'!$A438,Data!$C$2:$C$1823,0),0)),"Missing Data")</f>
        <v>Missing Data</v>
      </c>
      <c r="I438" s="5">
        <f t="array" ref="I438">IFERROR(INDEX(Data!$G$2:$G$1823,MATCH('Ratios - Total'!$C438,IF(Data!$A$2:$A$1823='Ratios - Total'!$A438,Data!$C$2:$C$1823,0),0))/INDEX(Data!$D$2:$D$1823,MATCH('Ratios - Total'!$C438,IF(Data!$A$2:$A$1823='Ratios - Total'!$A438,Data!$C$2:$C$1823,0),0)),"Missing Data")</f>
        <v>0</v>
      </c>
      <c r="J438" s="22"/>
      <c r="K438" s="5">
        <f t="array" ref="K438">IFERROR(INDEX(Data!$E$2:$E$1823,MATCH('Ratios - Total'!$C438,IF(Data!$A$2:$A$1823='Ratios - Total'!$A438,Data!$C$2:$C$1823,0),0))/INDEX(Data!$D$2:$D$1823,MATCH('Ratios - Total'!$C438,IF(Data!$A$2:$A$1823='Ratios - Total'!$A438,Data!$C$2:$C$1823,0),0)),"Missing Data")</f>
        <v>0</v>
      </c>
      <c r="L438" s="5"/>
      <c r="M438" s="5" t="str">
        <f t="array" ref="M438">IFERROR(INDEX(Data!$F$2:$F$1823,MATCH('Ratios - Total'!$C438,IF(Data!$A$2:$A$1823='Ratios - Total'!$A438,Data!$C$2:$C$1823,0),0))/INDEX(Data!$E$2:$E$1823,MATCH('Ratios - Total'!$C438,IF(Data!$A$2:$A$1823='Ratios - Total'!$A438,Data!$C$2:$C$1823,0),0)),"Missing Data")</f>
        <v>Missing Data</v>
      </c>
      <c r="N438" s="5"/>
      <c r="O438" s="5" t="str">
        <f t="array" ref="O438">IFERROR(INDEX(Data!$G$2:$G$1823,MATCH('Ratios - Total'!$C438,IF(Data!$A$2:$A$1823='Ratios - Total'!$A438,Data!$C$2:$C$1823,0),0))/INDEX(Data!$F$2:$F$1823,MATCH('Ratios - Total'!$C438,IF(Data!$A$2:$A$1823='Ratios - Total'!$A438,Data!$C$2:$C$1823,0),0)),"Missing Data")</f>
        <v>Missing Data</v>
      </c>
      <c r="P438" s="5" t="str">
        <f t="array" ref="P438">IFERROR(INDEX(Data!$H$2:$H$1823,MATCH('Ratios - Total'!$C438,IF(Data!$A$2:$A$1823='Ratios - Total'!$A438,Data!$C$2:$C$1823,0),0))/INDEX(Data!$G$2:$G$1823,MATCH('Ratios - Total'!$C438,IF(Data!$A$2:$A$1823='Ratios - Total'!$A438,Data!$C$2:$C$1823,0),0)),"Missing Data")</f>
        <v>Missing Data</v>
      </c>
      <c r="Q438" s="5"/>
      <c r="R438" s="5" t="str">
        <f t="array" ref="R438">IFERROR(INDEX(Data!$L$2:$L$1823,MATCH('Ratios - Total'!$C438,IF(Data!$A$2:$A$1823='Ratios - Total'!$A438,Data!$C$2:$C$1823,0),0))/INDEX(Data!$G$2:$G$1823,MATCH('Ratios - Total'!$C438,IF(Data!$A$2:$A$1823='Ratios - Total'!$A438,Data!$C$2:$C$1823,0),0)),"Missing Data")</f>
        <v>Missing Data</v>
      </c>
      <c r="S438" s="5"/>
      <c r="T438" s="5">
        <f t="array" ref="T438">IFERROR(INDEX(Data!$H$2:$H$1823,MATCH('Ratios - Total'!$C438,IF(Data!$A$2:$A$1823='Ratios - Total'!$A438,Data!$C$2:$C$1823,0),0))/INDEX(Data!$L$2:$L$1823,MATCH('Ratios - Total'!$C438,IF(Data!$A$2:$A$1823='Ratios - Total'!$A438,Data!$C$2:$C$1823,0),0)),"Missing Data")</f>
        <v>23736.192297751357</v>
      </c>
      <c r="U438" s="5">
        <f t="array" ref="U438">IFERROR(INDEX(Data!$K$2:$K$1823,MATCH('Ratios - Total'!$C438,IF(Data!$A$2:$A$1823='Ratios - Total'!$A438,Data!$C$2:$C$1823,0),0))/INDEX(Data!$H$2:$H$1823,MATCH('Ratios - Total'!$C438,IF(Data!$A$2:$A$1823='Ratios - Total'!$A438,Data!$C$2:$C$1823,0),0)),"Missing Data")</f>
        <v>0.56982428374405114</v>
      </c>
      <c r="V438" s="5">
        <f t="array" ref="V438">IFERROR(INDEX(Data!$K$2:$K$1823,MATCH('Ratios - Total'!$C438,IF(Data!$A$2:$A$1823='Ratios - Total'!$A438,Data!$C$2:$C$1823,0),0))/INDEX(Data!$L$2:$L$1823,MATCH('Ratios - Total'!$C438,IF(Data!$A$2:$A$1823='Ratios - Total'!$A438,Data!$C$2:$C$1823,0),0)),"Missing Data")</f>
        <v>13525.45877487723</v>
      </c>
      <c r="W438" s="5">
        <f t="shared" si="7"/>
        <v>10210.733522874127</v>
      </c>
      <c r="X438" s="5" t="str">
        <f t="array" ref="X438">IFERROR(INDEX(Data!$K$2:$K$1823,MATCH('Ratios - Total'!$C438,IF(Data!$A$2:$A$1823='Ratios - Total'!$A438,Data!$C$2:$C$1823,0),0))/INDEX(Data!$G$2:$G$1823,MATCH('Ratios - Total'!$C438,IF(Data!$A$2:$A$1823='Ratios - Total'!$A438,Data!$C$2:$C$1823,0),0)),"Missing Data")</f>
        <v>Missing Data</v>
      </c>
    </row>
    <row r="439" spans="1:24" x14ac:dyDescent="0.25">
      <c r="A439" s="22" t="s">
        <v>44</v>
      </c>
      <c r="B439" s="22" t="s">
        <v>45</v>
      </c>
      <c r="C439" s="22">
        <v>1984</v>
      </c>
      <c r="D439" s="5">
        <f t="array" ref="D439">IFERROR(INDEX(Data!$H$2:$H$1823,MATCH('Ratios - Total'!$C439,IF(Data!$A$2:$A$1823='Ratios - Total'!$A439,Data!$C$2:$C$1823,0),0))/INDEX(Data!$D$2:$D$1823,MATCH('Ratios - Total'!$C439,IF(Data!$A$2:$A$1823='Ratios - Total'!$A439,Data!$C$2:$C$1823,0),0)),"Missing Data")</f>
        <v>545.62993609065791</v>
      </c>
      <c r="E439" s="22"/>
      <c r="F439" s="5">
        <f t="array" ref="F439">IFERROR(INDEX(Data!$G$2:$G$1823,MATCH('Ratios - Total'!$C439,IF(Data!$A$2:$A$1823='Ratios - Total'!$A439,Data!$C$2:$C$1823,0),0))/INDEX(Data!$D$2:$D$1823,MATCH('Ratios - Total'!$C439,IF(Data!$A$2:$A$1823='Ratios - Total'!$A439,Data!$C$2:$C$1823,0),0)),"Missing Data")</f>
        <v>0</v>
      </c>
      <c r="G439" s="5"/>
      <c r="H439" s="5" t="str">
        <f t="array" ref="H439">IFERROR(INDEX(Data!$H$2:$H$1823,MATCH('Ratios - Total'!$C439,IF(Data!$A$2:$A$1823='Ratios - Total'!$A439,Data!$C$2:$C$1823,0),0))/INDEX(Data!$G$2:$G$1823,MATCH('Ratios - Total'!$C439,IF(Data!$A$2:$A$1823='Ratios - Total'!$A439,Data!$C$2:$C$1823,0),0)),"Missing Data")</f>
        <v>Missing Data</v>
      </c>
      <c r="I439" s="5">
        <f t="array" ref="I439">IFERROR(INDEX(Data!$G$2:$G$1823,MATCH('Ratios - Total'!$C439,IF(Data!$A$2:$A$1823='Ratios - Total'!$A439,Data!$C$2:$C$1823,0),0))/INDEX(Data!$D$2:$D$1823,MATCH('Ratios - Total'!$C439,IF(Data!$A$2:$A$1823='Ratios - Total'!$A439,Data!$C$2:$C$1823,0),0)),"Missing Data")</f>
        <v>0</v>
      </c>
      <c r="J439" s="22"/>
      <c r="K439" s="5">
        <f t="array" ref="K439">IFERROR(INDEX(Data!$E$2:$E$1823,MATCH('Ratios - Total'!$C439,IF(Data!$A$2:$A$1823='Ratios - Total'!$A439,Data!$C$2:$C$1823,0),0))/INDEX(Data!$D$2:$D$1823,MATCH('Ratios - Total'!$C439,IF(Data!$A$2:$A$1823='Ratios - Total'!$A439,Data!$C$2:$C$1823,0),0)),"Missing Data")</f>
        <v>0</v>
      </c>
      <c r="L439" s="5"/>
      <c r="M439" s="5" t="str">
        <f t="array" ref="M439">IFERROR(INDEX(Data!$F$2:$F$1823,MATCH('Ratios - Total'!$C439,IF(Data!$A$2:$A$1823='Ratios - Total'!$A439,Data!$C$2:$C$1823,0),0))/INDEX(Data!$E$2:$E$1823,MATCH('Ratios - Total'!$C439,IF(Data!$A$2:$A$1823='Ratios - Total'!$A439,Data!$C$2:$C$1823,0),0)),"Missing Data")</f>
        <v>Missing Data</v>
      </c>
      <c r="N439" s="5"/>
      <c r="O439" s="5" t="str">
        <f t="array" ref="O439">IFERROR(INDEX(Data!$G$2:$G$1823,MATCH('Ratios - Total'!$C439,IF(Data!$A$2:$A$1823='Ratios - Total'!$A439,Data!$C$2:$C$1823,0),0))/INDEX(Data!$F$2:$F$1823,MATCH('Ratios - Total'!$C439,IF(Data!$A$2:$A$1823='Ratios - Total'!$A439,Data!$C$2:$C$1823,0),0)),"Missing Data")</f>
        <v>Missing Data</v>
      </c>
      <c r="P439" s="5" t="str">
        <f t="array" ref="P439">IFERROR(INDEX(Data!$H$2:$H$1823,MATCH('Ratios - Total'!$C439,IF(Data!$A$2:$A$1823='Ratios - Total'!$A439,Data!$C$2:$C$1823,0),0))/INDEX(Data!$G$2:$G$1823,MATCH('Ratios - Total'!$C439,IF(Data!$A$2:$A$1823='Ratios - Total'!$A439,Data!$C$2:$C$1823,0),0)),"Missing Data")</f>
        <v>Missing Data</v>
      </c>
      <c r="Q439" s="5"/>
      <c r="R439" s="5" t="str">
        <f t="array" ref="R439">IFERROR(INDEX(Data!$L$2:$L$1823,MATCH('Ratios - Total'!$C439,IF(Data!$A$2:$A$1823='Ratios - Total'!$A439,Data!$C$2:$C$1823,0),0))/INDEX(Data!$G$2:$G$1823,MATCH('Ratios - Total'!$C439,IF(Data!$A$2:$A$1823='Ratios - Total'!$A439,Data!$C$2:$C$1823,0),0)),"Missing Data")</f>
        <v>Missing Data</v>
      </c>
      <c r="S439" s="5"/>
      <c r="T439" s="5">
        <f t="array" ref="T439">IFERROR(INDEX(Data!$H$2:$H$1823,MATCH('Ratios - Total'!$C439,IF(Data!$A$2:$A$1823='Ratios - Total'!$A439,Data!$C$2:$C$1823,0),0))/INDEX(Data!$L$2:$L$1823,MATCH('Ratios - Total'!$C439,IF(Data!$A$2:$A$1823='Ratios - Total'!$A439,Data!$C$2:$C$1823,0),0)),"Missing Data")</f>
        <v>32498.415827534453</v>
      </c>
      <c r="U439" s="5">
        <f t="array" ref="U439">IFERROR(INDEX(Data!$K$2:$K$1823,MATCH('Ratios - Total'!$C439,IF(Data!$A$2:$A$1823='Ratios - Total'!$A439,Data!$C$2:$C$1823,0),0))/INDEX(Data!$H$2:$H$1823,MATCH('Ratios - Total'!$C439,IF(Data!$A$2:$A$1823='Ratios - Total'!$A439,Data!$C$2:$C$1823,0),0)),"Missing Data")</f>
        <v>0.64118494248834978</v>
      </c>
      <c r="V439" s="5">
        <f t="array" ref="V439">IFERROR(INDEX(Data!$K$2:$K$1823,MATCH('Ratios - Total'!$C439,IF(Data!$A$2:$A$1823='Ratios - Total'!$A439,Data!$C$2:$C$1823,0),0))/INDEX(Data!$L$2:$L$1823,MATCH('Ratios - Total'!$C439,IF(Data!$A$2:$A$1823='Ratios - Total'!$A439,Data!$C$2:$C$1823,0),0)),"Missing Data")</f>
        <v>20837.494883340154</v>
      </c>
      <c r="W439" s="5">
        <f t="shared" si="7"/>
        <v>11660.920944194298</v>
      </c>
      <c r="X439" s="5" t="str">
        <f t="array" ref="X439">IFERROR(INDEX(Data!$K$2:$K$1823,MATCH('Ratios - Total'!$C439,IF(Data!$A$2:$A$1823='Ratios - Total'!$A439,Data!$C$2:$C$1823,0),0))/INDEX(Data!$G$2:$G$1823,MATCH('Ratios - Total'!$C439,IF(Data!$A$2:$A$1823='Ratios - Total'!$A439,Data!$C$2:$C$1823,0),0)),"Missing Data")</f>
        <v>Missing Data</v>
      </c>
    </row>
    <row r="440" spans="1:24" x14ac:dyDescent="0.25">
      <c r="A440" s="22" t="s">
        <v>46</v>
      </c>
      <c r="B440" s="22" t="s">
        <v>47</v>
      </c>
      <c r="C440" s="22">
        <v>1984</v>
      </c>
      <c r="D440" s="5">
        <f t="array" ref="D440">IFERROR(INDEX(Data!$H$2:$H$1823,MATCH('Ratios - Total'!$C440,IF(Data!$A$2:$A$1823='Ratios - Total'!$A440,Data!$C$2:$C$1823,0),0))/INDEX(Data!$D$2:$D$1823,MATCH('Ratios - Total'!$C440,IF(Data!$A$2:$A$1823='Ratios - Total'!$A440,Data!$C$2:$C$1823,0),0)),"Missing Data")</f>
        <v>500.46123339132794</v>
      </c>
      <c r="E440" s="22"/>
      <c r="F440" s="5">
        <f t="array" ref="F440">IFERROR(INDEX(Data!$G$2:$G$1823,MATCH('Ratios - Total'!$C440,IF(Data!$A$2:$A$1823='Ratios - Total'!$A440,Data!$C$2:$C$1823,0),0))/INDEX(Data!$D$2:$D$1823,MATCH('Ratios - Total'!$C440,IF(Data!$A$2:$A$1823='Ratios - Total'!$A440,Data!$C$2:$C$1823,0),0)),"Missing Data")</f>
        <v>0</v>
      </c>
      <c r="G440" s="5"/>
      <c r="H440" s="5" t="str">
        <f t="array" ref="H440">IFERROR(INDEX(Data!$H$2:$H$1823,MATCH('Ratios - Total'!$C440,IF(Data!$A$2:$A$1823='Ratios - Total'!$A440,Data!$C$2:$C$1823,0),0))/INDEX(Data!$G$2:$G$1823,MATCH('Ratios - Total'!$C440,IF(Data!$A$2:$A$1823='Ratios - Total'!$A440,Data!$C$2:$C$1823,0),0)),"Missing Data")</f>
        <v>Missing Data</v>
      </c>
      <c r="I440" s="5">
        <f t="array" ref="I440">IFERROR(INDEX(Data!$G$2:$G$1823,MATCH('Ratios - Total'!$C440,IF(Data!$A$2:$A$1823='Ratios - Total'!$A440,Data!$C$2:$C$1823,0),0))/INDEX(Data!$D$2:$D$1823,MATCH('Ratios - Total'!$C440,IF(Data!$A$2:$A$1823='Ratios - Total'!$A440,Data!$C$2:$C$1823,0),0)),"Missing Data")</f>
        <v>0</v>
      </c>
      <c r="J440" s="22"/>
      <c r="K440" s="5">
        <f t="array" ref="K440">IFERROR(INDEX(Data!$E$2:$E$1823,MATCH('Ratios - Total'!$C440,IF(Data!$A$2:$A$1823='Ratios - Total'!$A440,Data!$C$2:$C$1823,0),0))/INDEX(Data!$D$2:$D$1823,MATCH('Ratios - Total'!$C440,IF(Data!$A$2:$A$1823='Ratios - Total'!$A440,Data!$C$2:$C$1823,0),0)),"Missing Data")</f>
        <v>0</v>
      </c>
      <c r="L440" s="5"/>
      <c r="M440" s="5" t="str">
        <f t="array" ref="M440">IFERROR(INDEX(Data!$F$2:$F$1823,MATCH('Ratios - Total'!$C440,IF(Data!$A$2:$A$1823='Ratios - Total'!$A440,Data!$C$2:$C$1823,0),0))/INDEX(Data!$E$2:$E$1823,MATCH('Ratios - Total'!$C440,IF(Data!$A$2:$A$1823='Ratios - Total'!$A440,Data!$C$2:$C$1823,0),0)),"Missing Data")</f>
        <v>Missing Data</v>
      </c>
      <c r="N440" s="5"/>
      <c r="O440" s="5" t="str">
        <f t="array" ref="O440">IFERROR(INDEX(Data!$G$2:$G$1823,MATCH('Ratios - Total'!$C440,IF(Data!$A$2:$A$1823='Ratios - Total'!$A440,Data!$C$2:$C$1823,0),0))/INDEX(Data!$F$2:$F$1823,MATCH('Ratios - Total'!$C440,IF(Data!$A$2:$A$1823='Ratios - Total'!$A440,Data!$C$2:$C$1823,0),0)),"Missing Data")</f>
        <v>Missing Data</v>
      </c>
      <c r="P440" s="5" t="str">
        <f t="array" ref="P440">IFERROR(INDEX(Data!$H$2:$H$1823,MATCH('Ratios - Total'!$C440,IF(Data!$A$2:$A$1823='Ratios - Total'!$A440,Data!$C$2:$C$1823,0),0))/INDEX(Data!$G$2:$G$1823,MATCH('Ratios - Total'!$C440,IF(Data!$A$2:$A$1823='Ratios - Total'!$A440,Data!$C$2:$C$1823,0),0)),"Missing Data")</f>
        <v>Missing Data</v>
      </c>
      <c r="Q440" s="5"/>
      <c r="R440" s="5" t="str">
        <f t="array" ref="R440">IFERROR(INDEX(Data!$L$2:$L$1823,MATCH('Ratios - Total'!$C440,IF(Data!$A$2:$A$1823='Ratios - Total'!$A440,Data!$C$2:$C$1823,0),0))/INDEX(Data!$G$2:$G$1823,MATCH('Ratios - Total'!$C440,IF(Data!$A$2:$A$1823='Ratios - Total'!$A440,Data!$C$2:$C$1823,0),0)),"Missing Data")</f>
        <v>Missing Data</v>
      </c>
      <c r="S440" s="5"/>
      <c r="T440" s="5">
        <f t="array" ref="T440">IFERROR(INDEX(Data!$H$2:$H$1823,MATCH('Ratios - Total'!$C440,IF(Data!$A$2:$A$1823='Ratios - Total'!$A440,Data!$C$2:$C$1823,0),0))/INDEX(Data!$L$2:$L$1823,MATCH('Ratios - Total'!$C440,IF(Data!$A$2:$A$1823='Ratios - Total'!$A440,Data!$C$2:$C$1823,0),0)),"Missing Data")</f>
        <v>30002.165269067733</v>
      </c>
      <c r="U440" s="5">
        <f t="array" ref="U440">IFERROR(INDEX(Data!$K$2:$K$1823,MATCH('Ratios - Total'!$C440,IF(Data!$A$2:$A$1823='Ratios - Total'!$A440,Data!$C$2:$C$1823,0),0))/INDEX(Data!$H$2:$H$1823,MATCH('Ratios - Total'!$C440,IF(Data!$A$2:$A$1823='Ratios - Total'!$A440,Data!$C$2:$C$1823,0),0)),"Missing Data")</f>
        <v>0.62003072265230719</v>
      </c>
      <c r="V440" s="5">
        <f t="array" ref="V440">IFERROR(INDEX(Data!$K$2:$K$1823,MATCH('Ratios - Total'!$C440,IF(Data!$A$2:$A$1823='Ratios - Total'!$A440,Data!$C$2:$C$1823,0),0))/INDEX(Data!$L$2:$L$1823,MATCH('Ratios - Total'!$C440,IF(Data!$A$2:$A$1823='Ratios - Total'!$A440,Data!$C$2:$C$1823,0),0)),"Missing Data")</f>
        <v>18602.264212914019</v>
      </c>
      <c r="W440" s="5">
        <f t="shared" si="7"/>
        <v>11399.901056153714</v>
      </c>
      <c r="X440" s="5" t="str">
        <f t="array" ref="X440">IFERROR(INDEX(Data!$K$2:$K$1823,MATCH('Ratios - Total'!$C440,IF(Data!$A$2:$A$1823='Ratios - Total'!$A440,Data!$C$2:$C$1823,0),0))/INDEX(Data!$G$2:$G$1823,MATCH('Ratios - Total'!$C440,IF(Data!$A$2:$A$1823='Ratios - Total'!$A440,Data!$C$2:$C$1823,0),0)),"Missing Data")</f>
        <v>Missing Data</v>
      </c>
    </row>
    <row r="441" spans="1:24" x14ac:dyDescent="0.25">
      <c r="A441" s="22" t="s">
        <v>48</v>
      </c>
      <c r="B441" s="22" t="s">
        <v>49</v>
      </c>
      <c r="C441" s="22">
        <v>1984</v>
      </c>
      <c r="D441" s="5">
        <f t="array" ref="D441">IFERROR(INDEX(Data!$H$2:$H$1823,MATCH('Ratios - Total'!$C441,IF(Data!$A$2:$A$1823='Ratios - Total'!$A441,Data!$C$2:$C$1823,0),0))/INDEX(Data!$D$2:$D$1823,MATCH('Ratios - Total'!$C441,IF(Data!$A$2:$A$1823='Ratios - Total'!$A441,Data!$C$2:$C$1823,0),0)),"Missing Data")</f>
        <v>598.95602806533964</v>
      </c>
      <c r="E441" s="22"/>
      <c r="F441" s="5">
        <f t="array" ref="F441">IFERROR(INDEX(Data!$G$2:$G$1823,MATCH('Ratios - Total'!$C441,IF(Data!$A$2:$A$1823='Ratios - Total'!$A441,Data!$C$2:$C$1823,0),0))/INDEX(Data!$D$2:$D$1823,MATCH('Ratios - Total'!$C441,IF(Data!$A$2:$A$1823='Ratios - Total'!$A441,Data!$C$2:$C$1823,0),0)),"Missing Data")</f>
        <v>0</v>
      </c>
      <c r="G441" s="5"/>
      <c r="H441" s="5" t="str">
        <f t="array" ref="H441">IFERROR(INDEX(Data!$H$2:$H$1823,MATCH('Ratios - Total'!$C441,IF(Data!$A$2:$A$1823='Ratios - Total'!$A441,Data!$C$2:$C$1823,0),0))/INDEX(Data!$G$2:$G$1823,MATCH('Ratios - Total'!$C441,IF(Data!$A$2:$A$1823='Ratios - Total'!$A441,Data!$C$2:$C$1823,0),0)),"Missing Data")</f>
        <v>Missing Data</v>
      </c>
      <c r="I441" s="5">
        <f t="array" ref="I441">IFERROR(INDEX(Data!$G$2:$G$1823,MATCH('Ratios - Total'!$C441,IF(Data!$A$2:$A$1823='Ratios - Total'!$A441,Data!$C$2:$C$1823,0),0))/INDEX(Data!$D$2:$D$1823,MATCH('Ratios - Total'!$C441,IF(Data!$A$2:$A$1823='Ratios - Total'!$A441,Data!$C$2:$C$1823,0),0)),"Missing Data")</f>
        <v>0</v>
      </c>
      <c r="J441" s="22"/>
      <c r="K441" s="5">
        <f t="array" ref="K441">IFERROR(INDEX(Data!$E$2:$E$1823,MATCH('Ratios - Total'!$C441,IF(Data!$A$2:$A$1823='Ratios - Total'!$A441,Data!$C$2:$C$1823,0),0))/INDEX(Data!$D$2:$D$1823,MATCH('Ratios - Total'!$C441,IF(Data!$A$2:$A$1823='Ratios - Total'!$A441,Data!$C$2:$C$1823,0),0)),"Missing Data")</f>
        <v>0</v>
      </c>
      <c r="L441" s="5"/>
      <c r="M441" s="5" t="str">
        <f t="array" ref="M441">IFERROR(INDEX(Data!$F$2:$F$1823,MATCH('Ratios - Total'!$C441,IF(Data!$A$2:$A$1823='Ratios - Total'!$A441,Data!$C$2:$C$1823,0),0))/INDEX(Data!$E$2:$E$1823,MATCH('Ratios - Total'!$C441,IF(Data!$A$2:$A$1823='Ratios - Total'!$A441,Data!$C$2:$C$1823,0),0)),"Missing Data")</f>
        <v>Missing Data</v>
      </c>
      <c r="N441" s="5"/>
      <c r="O441" s="5" t="str">
        <f t="array" ref="O441">IFERROR(INDEX(Data!$G$2:$G$1823,MATCH('Ratios - Total'!$C441,IF(Data!$A$2:$A$1823='Ratios - Total'!$A441,Data!$C$2:$C$1823,0),0))/INDEX(Data!$F$2:$F$1823,MATCH('Ratios - Total'!$C441,IF(Data!$A$2:$A$1823='Ratios - Total'!$A441,Data!$C$2:$C$1823,0),0)),"Missing Data")</f>
        <v>Missing Data</v>
      </c>
      <c r="P441" s="5" t="str">
        <f t="array" ref="P441">IFERROR(INDEX(Data!$H$2:$H$1823,MATCH('Ratios - Total'!$C441,IF(Data!$A$2:$A$1823='Ratios - Total'!$A441,Data!$C$2:$C$1823,0),0))/INDEX(Data!$G$2:$G$1823,MATCH('Ratios - Total'!$C441,IF(Data!$A$2:$A$1823='Ratios - Total'!$A441,Data!$C$2:$C$1823,0),0)),"Missing Data")</f>
        <v>Missing Data</v>
      </c>
      <c r="Q441" s="5"/>
      <c r="R441" s="5" t="str">
        <f t="array" ref="R441">IFERROR(INDEX(Data!$L$2:$L$1823,MATCH('Ratios - Total'!$C441,IF(Data!$A$2:$A$1823='Ratios - Total'!$A441,Data!$C$2:$C$1823,0),0))/INDEX(Data!$G$2:$G$1823,MATCH('Ratios - Total'!$C441,IF(Data!$A$2:$A$1823='Ratios - Total'!$A441,Data!$C$2:$C$1823,0),0)),"Missing Data")</f>
        <v>Missing Data</v>
      </c>
      <c r="S441" s="5"/>
      <c r="T441" s="5">
        <f t="array" ref="T441">IFERROR(INDEX(Data!$H$2:$H$1823,MATCH('Ratios - Total'!$C441,IF(Data!$A$2:$A$1823='Ratios - Total'!$A441,Data!$C$2:$C$1823,0),0))/INDEX(Data!$L$2:$L$1823,MATCH('Ratios - Total'!$C441,IF(Data!$A$2:$A$1823='Ratios - Total'!$A441,Data!$C$2:$C$1823,0),0)),"Missing Data")</f>
        <v>33046.928494780994</v>
      </c>
      <c r="U441" s="5">
        <f t="array" ref="U441">IFERROR(INDEX(Data!$K$2:$K$1823,MATCH('Ratios - Total'!$C441,IF(Data!$A$2:$A$1823='Ratios - Total'!$A441,Data!$C$2:$C$1823,0),0))/INDEX(Data!$H$2:$H$1823,MATCH('Ratios - Total'!$C441,IF(Data!$A$2:$A$1823='Ratios - Total'!$A441,Data!$C$2:$C$1823,0),0)),"Missing Data")</f>
        <v>0.64916677525748423</v>
      </c>
      <c r="V441" s="5">
        <f t="array" ref="V441">IFERROR(INDEX(Data!$K$2:$K$1823,MATCH('Ratios - Total'!$C441,IF(Data!$A$2:$A$1823='Ratios - Total'!$A441,Data!$C$2:$C$1823,0),0))/INDEX(Data!$L$2:$L$1823,MATCH('Ratios - Total'!$C441,IF(Data!$A$2:$A$1823='Ratios - Total'!$A441,Data!$C$2:$C$1823,0),0)),"Missing Data")</f>
        <v>21452.968003121645</v>
      </c>
      <c r="W441" s="5">
        <f t="shared" si="7"/>
        <v>11593.960491659349</v>
      </c>
      <c r="X441" s="5" t="str">
        <f t="array" ref="X441">IFERROR(INDEX(Data!$K$2:$K$1823,MATCH('Ratios - Total'!$C441,IF(Data!$A$2:$A$1823='Ratios - Total'!$A441,Data!$C$2:$C$1823,0),0))/INDEX(Data!$G$2:$G$1823,MATCH('Ratios - Total'!$C441,IF(Data!$A$2:$A$1823='Ratios - Total'!$A441,Data!$C$2:$C$1823,0),0)),"Missing Data")</f>
        <v>Missing Data</v>
      </c>
    </row>
    <row r="442" spans="1:24" x14ac:dyDescent="0.25">
      <c r="A442" s="22" t="s">
        <v>50</v>
      </c>
      <c r="B442" s="22" t="s">
        <v>51</v>
      </c>
      <c r="C442" s="22">
        <v>1984</v>
      </c>
      <c r="D442" s="5">
        <f t="array" ref="D442">IFERROR(INDEX(Data!$H$2:$H$1823,MATCH('Ratios - Total'!$C442,IF(Data!$A$2:$A$1823='Ratios - Total'!$A442,Data!$C$2:$C$1823,0),0))/INDEX(Data!$D$2:$D$1823,MATCH('Ratios - Total'!$C442,IF(Data!$A$2:$A$1823='Ratios - Total'!$A442,Data!$C$2:$C$1823,0),0)),"Missing Data")</f>
        <v>626.59007567638298</v>
      </c>
      <c r="E442" s="22"/>
      <c r="F442" s="5">
        <f t="array" ref="F442">IFERROR(INDEX(Data!$G$2:$G$1823,MATCH('Ratios - Total'!$C442,IF(Data!$A$2:$A$1823='Ratios - Total'!$A442,Data!$C$2:$C$1823,0),0))/INDEX(Data!$D$2:$D$1823,MATCH('Ratios - Total'!$C442,IF(Data!$A$2:$A$1823='Ratios - Total'!$A442,Data!$C$2:$C$1823,0),0)),"Missing Data")</f>
        <v>0</v>
      </c>
      <c r="G442" s="5"/>
      <c r="H442" s="5" t="str">
        <f t="array" ref="H442">IFERROR(INDEX(Data!$H$2:$H$1823,MATCH('Ratios - Total'!$C442,IF(Data!$A$2:$A$1823='Ratios - Total'!$A442,Data!$C$2:$C$1823,0),0))/INDEX(Data!$G$2:$G$1823,MATCH('Ratios - Total'!$C442,IF(Data!$A$2:$A$1823='Ratios - Total'!$A442,Data!$C$2:$C$1823,0),0)),"Missing Data")</f>
        <v>Missing Data</v>
      </c>
      <c r="I442" s="5">
        <f t="array" ref="I442">IFERROR(INDEX(Data!$G$2:$G$1823,MATCH('Ratios - Total'!$C442,IF(Data!$A$2:$A$1823='Ratios - Total'!$A442,Data!$C$2:$C$1823,0),0))/INDEX(Data!$D$2:$D$1823,MATCH('Ratios - Total'!$C442,IF(Data!$A$2:$A$1823='Ratios - Total'!$A442,Data!$C$2:$C$1823,0),0)),"Missing Data")</f>
        <v>0</v>
      </c>
      <c r="J442" s="22"/>
      <c r="K442" s="5">
        <f t="array" ref="K442">IFERROR(INDEX(Data!$E$2:$E$1823,MATCH('Ratios - Total'!$C442,IF(Data!$A$2:$A$1823='Ratios - Total'!$A442,Data!$C$2:$C$1823,0),0))/INDEX(Data!$D$2:$D$1823,MATCH('Ratios - Total'!$C442,IF(Data!$A$2:$A$1823='Ratios - Total'!$A442,Data!$C$2:$C$1823,0),0)),"Missing Data")</f>
        <v>0</v>
      </c>
      <c r="L442" s="5"/>
      <c r="M442" s="5" t="str">
        <f t="array" ref="M442">IFERROR(INDEX(Data!$F$2:$F$1823,MATCH('Ratios - Total'!$C442,IF(Data!$A$2:$A$1823='Ratios - Total'!$A442,Data!$C$2:$C$1823,0),0))/INDEX(Data!$E$2:$E$1823,MATCH('Ratios - Total'!$C442,IF(Data!$A$2:$A$1823='Ratios - Total'!$A442,Data!$C$2:$C$1823,0),0)),"Missing Data")</f>
        <v>Missing Data</v>
      </c>
      <c r="N442" s="5"/>
      <c r="O442" s="5" t="str">
        <f t="array" ref="O442">IFERROR(INDEX(Data!$G$2:$G$1823,MATCH('Ratios - Total'!$C442,IF(Data!$A$2:$A$1823='Ratios - Total'!$A442,Data!$C$2:$C$1823,0),0))/INDEX(Data!$F$2:$F$1823,MATCH('Ratios - Total'!$C442,IF(Data!$A$2:$A$1823='Ratios - Total'!$A442,Data!$C$2:$C$1823,0),0)),"Missing Data")</f>
        <v>Missing Data</v>
      </c>
      <c r="P442" s="5" t="str">
        <f t="array" ref="P442">IFERROR(INDEX(Data!$H$2:$H$1823,MATCH('Ratios - Total'!$C442,IF(Data!$A$2:$A$1823='Ratios - Total'!$A442,Data!$C$2:$C$1823,0),0))/INDEX(Data!$G$2:$G$1823,MATCH('Ratios - Total'!$C442,IF(Data!$A$2:$A$1823='Ratios - Total'!$A442,Data!$C$2:$C$1823,0),0)),"Missing Data")</f>
        <v>Missing Data</v>
      </c>
      <c r="Q442" s="5"/>
      <c r="R442" s="5" t="str">
        <f t="array" ref="R442">IFERROR(INDEX(Data!$L$2:$L$1823,MATCH('Ratios - Total'!$C442,IF(Data!$A$2:$A$1823='Ratios - Total'!$A442,Data!$C$2:$C$1823,0),0))/INDEX(Data!$G$2:$G$1823,MATCH('Ratios - Total'!$C442,IF(Data!$A$2:$A$1823='Ratios - Total'!$A442,Data!$C$2:$C$1823,0),0)),"Missing Data")</f>
        <v>Missing Data</v>
      </c>
      <c r="S442" s="5"/>
      <c r="T442" s="5">
        <f t="array" ref="T442">IFERROR(INDEX(Data!$H$2:$H$1823,MATCH('Ratios - Total'!$C442,IF(Data!$A$2:$A$1823='Ratios - Total'!$A442,Data!$C$2:$C$1823,0),0))/INDEX(Data!$L$2:$L$1823,MATCH('Ratios - Total'!$C442,IF(Data!$A$2:$A$1823='Ratios - Total'!$A442,Data!$C$2:$C$1823,0),0)),"Missing Data")</f>
        <v>37895.674861082829</v>
      </c>
      <c r="U442" s="5">
        <f t="array" ref="U442">IFERROR(INDEX(Data!$K$2:$K$1823,MATCH('Ratios - Total'!$C442,IF(Data!$A$2:$A$1823='Ratios - Total'!$A442,Data!$C$2:$C$1823,0),0))/INDEX(Data!$H$2:$H$1823,MATCH('Ratios - Total'!$C442,IF(Data!$A$2:$A$1823='Ratios - Total'!$A442,Data!$C$2:$C$1823,0),0)),"Missing Data")</f>
        <v>0.51399213224154661</v>
      </c>
      <c r="V442" s="5">
        <f t="array" ref="V442">IFERROR(INDEX(Data!$K$2:$K$1823,MATCH('Ratios - Total'!$C442,IF(Data!$A$2:$A$1823='Ratios - Total'!$A442,Data!$C$2:$C$1823,0),0))/INDEX(Data!$L$2:$L$1823,MATCH('Ratios - Total'!$C442,IF(Data!$A$2:$A$1823='Ratios - Total'!$A442,Data!$C$2:$C$1823,0),0)),"Missing Data")</f>
        <v>19478.07872458034</v>
      </c>
      <c r="W442" s="5">
        <f t="shared" si="7"/>
        <v>18417.596136502489</v>
      </c>
      <c r="X442" s="5" t="str">
        <f t="array" ref="X442">IFERROR(INDEX(Data!$K$2:$K$1823,MATCH('Ratios - Total'!$C442,IF(Data!$A$2:$A$1823='Ratios - Total'!$A442,Data!$C$2:$C$1823,0),0))/INDEX(Data!$G$2:$G$1823,MATCH('Ratios - Total'!$C442,IF(Data!$A$2:$A$1823='Ratios - Total'!$A442,Data!$C$2:$C$1823,0),0)),"Missing Data")</f>
        <v>Missing Data</v>
      </c>
    </row>
    <row r="443" spans="1:24" x14ac:dyDescent="0.25">
      <c r="A443" s="22" t="s">
        <v>52</v>
      </c>
      <c r="B443" s="22" t="s">
        <v>53</v>
      </c>
      <c r="C443" s="22">
        <v>1984</v>
      </c>
      <c r="D443" s="5">
        <f t="array" ref="D443">IFERROR(INDEX(Data!$H$2:$H$1823,MATCH('Ratios - Total'!$C443,IF(Data!$A$2:$A$1823='Ratios - Total'!$A443,Data!$C$2:$C$1823,0),0))/INDEX(Data!$D$2:$D$1823,MATCH('Ratios - Total'!$C443,IF(Data!$A$2:$A$1823='Ratios - Total'!$A443,Data!$C$2:$C$1823,0),0)),"Missing Data")</f>
        <v>374.1637646704703</v>
      </c>
      <c r="E443" s="22"/>
      <c r="F443" s="5">
        <f t="array" ref="F443">IFERROR(INDEX(Data!$G$2:$G$1823,MATCH('Ratios - Total'!$C443,IF(Data!$A$2:$A$1823='Ratios - Total'!$A443,Data!$C$2:$C$1823,0),0))/INDEX(Data!$D$2:$D$1823,MATCH('Ratios - Total'!$C443,IF(Data!$A$2:$A$1823='Ratios - Total'!$A443,Data!$C$2:$C$1823,0),0)),"Missing Data")</f>
        <v>0</v>
      </c>
      <c r="G443" s="5"/>
      <c r="H443" s="5" t="str">
        <f t="array" ref="H443">IFERROR(INDEX(Data!$H$2:$H$1823,MATCH('Ratios - Total'!$C443,IF(Data!$A$2:$A$1823='Ratios - Total'!$A443,Data!$C$2:$C$1823,0),0))/INDEX(Data!$G$2:$G$1823,MATCH('Ratios - Total'!$C443,IF(Data!$A$2:$A$1823='Ratios - Total'!$A443,Data!$C$2:$C$1823,0),0)),"Missing Data")</f>
        <v>Missing Data</v>
      </c>
      <c r="I443" s="5">
        <f t="array" ref="I443">IFERROR(INDEX(Data!$G$2:$G$1823,MATCH('Ratios - Total'!$C443,IF(Data!$A$2:$A$1823='Ratios - Total'!$A443,Data!$C$2:$C$1823,0),0))/INDEX(Data!$D$2:$D$1823,MATCH('Ratios - Total'!$C443,IF(Data!$A$2:$A$1823='Ratios - Total'!$A443,Data!$C$2:$C$1823,0),0)),"Missing Data")</f>
        <v>0</v>
      </c>
      <c r="J443" s="22"/>
      <c r="K443" s="5">
        <f t="array" ref="K443">IFERROR(INDEX(Data!$E$2:$E$1823,MATCH('Ratios - Total'!$C443,IF(Data!$A$2:$A$1823='Ratios - Total'!$A443,Data!$C$2:$C$1823,0),0))/INDEX(Data!$D$2:$D$1823,MATCH('Ratios - Total'!$C443,IF(Data!$A$2:$A$1823='Ratios - Total'!$A443,Data!$C$2:$C$1823,0),0)),"Missing Data")</f>
        <v>0</v>
      </c>
      <c r="L443" s="5"/>
      <c r="M443" s="5" t="str">
        <f t="array" ref="M443">IFERROR(INDEX(Data!$F$2:$F$1823,MATCH('Ratios - Total'!$C443,IF(Data!$A$2:$A$1823='Ratios - Total'!$A443,Data!$C$2:$C$1823,0),0))/INDEX(Data!$E$2:$E$1823,MATCH('Ratios - Total'!$C443,IF(Data!$A$2:$A$1823='Ratios - Total'!$A443,Data!$C$2:$C$1823,0),0)),"Missing Data")</f>
        <v>Missing Data</v>
      </c>
      <c r="N443" s="5"/>
      <c r="O443" s="5" t="str">
        <f t="array" ref="O443">IFERROR(INDEX(Data!$G$2:$G$1823,MATCH('Ratios - Total'!$C443,IF(Data!$A$2:$A$1823='Ratios - Total'!$A443,Data!$C$2:$C$1823,0),0))/INDEX(Data!$F$2:$F$1823,MATCH('Ratios - Total'!$C443,IF(Data!$A$2:$A$1823='Ratios - Total'!$A443,Data!$C$2:$C$1823,0),0)),"Missing Data")</f>
        <v>Missing Data</v>
      </c>
      <c r="P443" s="5" t="str">
        <f t="array" ref="P443">IFERROR(INDEX(Data!$H$2:$H$1823,MATCH('Ratios - Total'!$C443,IF(Data!$A$2:$A$1823='Ratios - Total'!$A443,Data!$C$2:$C$1823,0),0))/INDEX(Data!$G$2:$G$1823,MATCH('Ratios - Total'!$C443,IF(Data!$A$2:$A$1823='Ratios - Total'!$A443,Data!$C$2:$C$1823,0),0)),"Missing Data")</f>
        <v>Missing Data</v>
      </c>
      <c r="Q443" s="5"/>
      <c r="R443" s="5" t="str">
        <f t="array" ref="R443">IFERROR(INDEX(Data!$L$2:$L$1823,MATCH('Ratios - Total'!$C443,IF(Data!$A$2:$A$1823='Ratios - Total'!$A443,Data!$C$2:$C$1823,0),0))/INDEX(Data!$G$2:$G$1823,MATCH('Ratios - Total'!$C443,IF(Data!$A$2:$A$1823='Ratios - Total'!$A443,Data!$C$2:$C$1823,0),0)),"Missing Data")</f>
        <v>Missing Data</v>
      </c>
      <c r="S443" s="5"/>
      <c r="T443" s="5">
        <f t="array" ref="T443">IFERROR(INDEX(Data!$H$2:$H$1823,MATCH('Ratios - Total'!$C443,IF(Data!$A$2:$A$1823='Ratios - Total'!$A443,Data!$C$2:$C$1823,0),0))/INDEX(Data!$L$2:$L$1823,MATCH('Ratios - Total'!$C443,IF(Data!$A$2:$A$1823='Ratios - Total'!$A443,Data!$C$2:$C$1823,0),0)),"Missing Data")</f>
        <v>19379.877365692933</v>
      </c>
      <c r="U443" s="5">
        <f t="array" ref="U443">IFERROR(INDEX(Data!$K$2:$K$1823,MATCH('Ratios - Total'!$C443,IF(Data!$A$2:$A$1823='Ratios - Total'!$A443,Data!$C$2:$C$1823,0),0))/INDEX(Data!$H$2:$H$1823,MATCH('Ratios - Total'!$C443,IF(Data!$A$2:$A$1823='Ratios - Total'!$A443,Data!$C$2:$C$1823,0),0)),"Missing Data")</f>
        <v>0.58115473204983992</v>
      </c>
      <c r="V443" s="5">
        <f t="array" ref="V443">IFERROR(INDEX(Data!$K$2:$K$1823,MATCH('Ratios - Total'!$C443,IF(Data!$A$2:$A$1823='Ratios - Total'!$A443,Data!$C$2:$C$1823,0),0))/INDEX(Data!$L$2:$L$1823,MATCH('Ratios - Total'!$C443,IF(Data!$A$2:$A$1823='Ratios - Total'!$A443,Data!$C$2:$C$1823,0),0)),"Missing Data")</f>
        <v>11262.707437618034</v>
      </c>
      <c r="W443" s="5">
        <f t="shared" si="7"/>
        <v>8117.1699280748999</v>
      </c>
      <c r="X443" s="5" t="str">
        <f t="array" ref="X443">IFERROR(INDEX(Data!$K$2:$K$1823,MATCH('Ratios - Total'!$C443,IF(Data!$A$2:$A$1823='Ratios - Total'!$A443,Data!$C$2:$C$1823,0),0))/INDEX(Data!$G$2:$G$1823,MATCH('Ratios - Total'!$C443,IF(Data!$A$2:$A$1823='Ratios - Total'!$A443,Data!$C$2:$C$1823,0),0)),"Missing Data")</f>
        <v>Missing Data</v>
      </c>
    </row>
    <row r="444" spans="1:24" x14ac:dyDescent="0.25">
      <c r="A444" s="22" t="s">
        <v>54</v>
      </c>
      <c r="B444" s="22" t="s">
        <v>55</v>
      </c>
      <c r="C444" s="22">
        <v>1984</v>
      </c>
      <c r="D444" s="5">
        <f t="array" ref="D444">IFERROR(INDEX(Data!$H$2:$H$1823,MATCH('Ratios - Total'!$C444,IF(Data!$A$2:$A$1823='Ratios - Total'!$A444,Data!$C$2:$C$1823,0),0))/INDEX(Data!$D$2:$D$1823,MATCH('Ratios - Total'!$C444,IF(Data!$A$2:$A$1823='Ratios - Total'!$A444,Data!$C$2:$C$1823,0),0)),"Missing Data")</f>
        <v>445.60762618998422</v>
      </c>
      <c r="E444" s="22"/>
      <c r="F444" s="5">
        <f t="array" ref="F444">IFERROR(INDEX(Data!$G$2:$G$1823,MATCH('Ratios - Total'!$C444,IF(Data!$A$2:$A$1823='Ratios - Total'!$A444,Data!$C$2:$C$1823,0),0))/INDEX(Data!$D$2:$D$1823,MATCH('Ratios - Total'!$C444,IF(Data!$A$2:$A$1823='Ratios - Total'!$A444,Data!$C$2:$C$1823,0),0)),"Missing Data")</f>
        <v>0</v>
      </c>
      <c r="G444" s="5"/>
      <c r="H444" s="5" t="str">
        <f t="array" ref="H444">IFERROR(INDEX(Data!$H$2:$H$1823,MATCH('Ratios - Total'!$C444,IF(Data!$A$2:$A$1823='Ratios - Total'!$A444,Data!$C$2:$C$1823,0),0))/INDEX(Data!$G$2:$G$1823,MATCH('Ratios - Total'!$C444,IF(Data!$A$2:$A$1823='Ratios - Total'!$A444,Data!$C$2:$C$1823,0),0)),"Missing Data")</f>
        <v>Missing Data</v>
      </c>
      <c r="I444" s="5">
        <f t="array" ref="I444">IFERROR(INDEX(Data!$G$2:$G$1823,MATCH('Ratios - Total'!$C444,IF(Data!$A$2:$A$1823='Ratios - Total'!$A444,Data!$C$2:$C$1823,0),0))/INDEX(Data!$D$2:$D$1823,MATCH('Ratios - Total'!$C444,IF(Data!$A$2:$A$1823='Ratios - Total'!$A444,Data!$C$2:$C$1823,0),0)),"Missing Data")</f>
        <v>0</v>
      </c>
      <c r="J444" s="22"/>
      <c r="K444" s="5">
        <f t="array" ref="K444">IFERROR(INDEX(Data!$E$2:$E$1823,MATCH('Ratios - Total'!$C444,IF(Data!$A$2:$A$1823='Ratios - Total'!$A444,Data!$C$2:$C$1823,0),0))/INDEX(Data!$D$2:$D$1823,MATCH('Ratios - Total'!$C444,IF(Data!$A$2:$A$1823='Ratios - Total'!$A444,Data!$C$2:$C$1823,0),0)),"Missing Data")</f>
        <v>0</v>
      </c>
      <c r="L444" s="5"/>
      <c r="M444" s="5" t="str">
        <f t="array" ref="M444">IFERROR(INDEX(Data!$F$2:$F$1823,MATCH('Ratios - Total'!$C444,IF(Data!$A$2:$A$1823='Ratios - Total'!$A444,Data!$C$2:$C$1823,0),0))/INDEX(Data!$E$2:$E$1823,MATCH('Ratios - Total'!$C444,IF(Data!$A$2:$A$1823='Ratios - Total'!$A444,Data!$C$2:$C$1823,0),0)),"Missing Data")</f>
        <v>Missing Data</v>
      </c>
      <c r="N444" s="5"/>
      <c r="O444" s="5" t="str">
        <f t="array" ref="O444">IFERROR(INDEX(Data!$G$2:$G$1823,MATCH('Ratios - Total'!$C444,IF(Data!$A$2:$A$1823='Ratios - Total'!$A444,Data!$C$2:$C$1823,0),0))/INDEX(Data!$F$2:$F$1823,MATCH('Ratios - Total'!$C444,IF(Data!$A$2:$A$1823='Ratios - Total'!$A444,Data!$C$2:$C$1823,0),0)),"Missing Data")</f>
        <v>Missing Data</v>
      </c>
      <c r="P444" s="5" t="str">
        <f t="array" ref="P444">IFERROR(INDEX(Data!$H$2:$H$1823,MATCH('Ratios - Total'!$C444,IF(Data!$A$2:$A$1823='Ratios - Total'!$A444,Data!$C$2:$C$1823,0),0))/INDEX(Data!$G$2:$G$1823,MATCH('Ratios - Total'!$C444,IF(Data!$A$2:$A$1823='Ratios - Total'!$A444,Data!$C$2:$C$1823,0),0)),"Missing Data")</f>
        <v>Missing Data</v>
      </c>
      <c r="Q444" s="5"/>
      <c r="R444" s="5" t="str">
        <f t="array" ref="R444">IFERROR(INDEX(Data!$L$2:$L$1823,MATCH('Ratios - Total'!$C444,IF(Data!$A$2:$A$1823='Ratios - Total'!$A444,Data!$C$2:$C$1823,0),0))/INDEX(Data!$G$2:$G$1823,MATCH('Ratios - Total'!$C444,IF(Data!$A$2:$A$1823='Ratios - Total'!$A444,Data!$C$2:$C$1823,0),0)),"Missing Data")</f>
        <v>Missing Data</v>
      </c>
      <c r="S444" s="5"/>
      <c r="T444" s="5">
        <f t="array" ref="T444">IFERROR(INDEX(Data!$H$2:$H$1823,MATCH('Ratios - Total'!$C444,IF(Data!$A$2:$A$1823='Ratios - Total'!$A444,Data!$C$2:$C$1823,0),0))/INDEX(Data!$L$2:$L$1823,MATCH('Ratios - Total'!$C444,IF(Data!$A$2:$A$1823='Ratios - Total'!$A444,Data!$C$2:$C$1823,0),0)),"Missing Data")</f>
        <v>26056.542610330845</v>
      </c>
      <c r="U444" s="5">
        <f t="array" ref="U444">IFERROR(INDEX(Data!$K$2:$K$1823,MATCH('Ratios - Total'!$C444,IF(Data!$A$2:$A$1823='Ratios - Total'!$A444,Data!$C$2:$C$1823,0),0))/INDEX(Data!$H$2:$H$1823,MATCH('Ratios - Total'!$C444,IF(Data!$A$2:$A$1823='Ratios - Total'!$A444,Data!$C$2:$C$1823,0),0)),"Missing Data")</f>
        <v>0.60445527738383176</v>
      </c>
      <c r="V444" s="5">
        <f t="array" ref="V444">IFERROR(INDEX(Data!$K$2:$K$1823,MATCH('Ratios - Total'!$C444,IF(Data!$A$2:$A$1823='Ratios - Total'!$A444,Data!$C$2:$C$1823,0),0))/INDEX(Data!$L$2:$L$1823,MATCH('Ratios - Total'!$C444,IF(Data!$A$2:$A$1823='Ratios - Total'!$A444,Data!$C$2:$C$1823,0),0)),"Missing Data")</f>
        <v>15750.014691191162</v>
      </c>
      <c r="W444" s="5">
        <f t="shared" si="7"/>
        <v>10306.527919139684</v>
      </c>
      <c r="X444" s="5" t="str">
        <f t="array" ref="X444">IFERROR(INDEX(Data!$K$2:$K$1823,MATCH('Ratios - Total'!$C444,IF(Data!$A$2:$A$1823='Ratios - Total'!$A444,Data!$C$2:$C$1823,0),0))/INDEX(Data!$G$2:$G$1823,MATCH('Ratios - Total'!$C444,IF(Data!$A$2:$A$1823='Ratios - Total'!$A444,Data!$C$2:$C$1823,0),0)),"Missing Data")</f>
        <v>Missing Data</v>
      </c>
    </row>
    <row r="445" spans="1:24" x14ac:dyDescent="0.25">
      <c r="A445" s="22" t="s">
        <v>56</v>
      </c>
      <c r="B445" s="22" t="s">
        <v>57</v>
      </c>
      <c r="C445" s="22">
        <v>1984</v>
      </c>
      <c r="D445" s="5">
        <f t="array" ref="D445">IFERROR(INDEX(Data!$H$2:$H$1823,MATCH('Ratios - Total'!$C445,IF(Data!$A$2:$A$1823='Ratios - Total'!$A445,Data!$C$2:$C$1823,0),0))/INDEX(Data!$D$2:$D$1823,MATCH('Ratios - Total'!$C445,IF(Data!$A$2:$A$1823='Ratios - Total'!$A445,Data!$C$2:$C$1823,0),0)),"Missing Data")</f>
        <v>690.32797014023561</v>
      </c>
      <c r="E445" s="22"/>
      <c r="F445" s="5">
        <f t="array" ref="F445">IFERROR(INDEX(Data!$G$2:$G$1823,MATCH('Ratios - Total'!$C445,IF(Data!$A$2:$A$1823='Ratios - Total'!$A445,Data!$C$2:$C$1823,0),0))/INDEX(Data!$D$2:$D$1823,MATCH('Ratios - Total'!$C445,IF(Data!$A$2:$A$1823='Ratios - Total'!$A445,Data!$C$2:$C$1823,0),0)),"Missing Data")</f>
        <v>0</v>
      </c>
      <c r="G445" s="5"/>
      <c r="H445" s="5" t="str">
        <f t="array" ref="H445">IFERROR(INDEX(Data!$H$2:$H$1823,MATCH('Ratios - Total'!$C445,IF(Data!$A$2:$A$1823='Ratios - Total'!$A445,Data!$C$2:$C$1823,0),0))/INDEX(Data!$G$2:$G$1823,MATCH('Ratios - Total'!$C445,IF(Data!$A$2:$A$1823='Ratios - Total'!$A445,Data!$C$2:$C$1823,0),0)),"Missing Data")</f>
        <v>Missing Data</v>
      </c>
      <c r="I445" s="5">
        <f t="array" ref="I445">IFERROR(INDEX(Data!$G$2:$G$1823,MATCH('Ratios - Total'!$C445,IF(Data!$A$2:$A$1823='Ratios - Total'!$A445,Data!$C$2:$C$1823,0),0))/INDEX(Data!$D$2:$D$1823,MATCH('Ratios - Total'!$C445,IF(Data!$A$2:$A$1823='Ratios - Total'!$A445,Data!$C$2:$C$1823,0),0)),"Missing Data")</f>
        <v>0</v>
      </c>
      <c r="J445" s="22"/>
      <c r="K445" s="5">
        <f t="array" ref="K445">IFERROR(INDEX(Data!$E$2:$E$1823,MATCH('Ratios - Total'!$C445,IF(Data!$A$2:$A$1823='Ratios - Total'!$A445,Data!$C$2:$C$1823,0),0))/INDEX(Data!$D$2:$D$1823,MATCH('Ratios - Total'!$C445,IF(Data!$A$2:$A$1823='Ratios - Total'!$A445,Data!$C$2:$C$1823,0),0)),"Missing Data")</f>
        <v>0</v>
      </c>
      <c r="L445" s="5"/>
      <c r="M445" s="5" t="str">
        <f t="array" ref="M445">IFERROR(INDEX(Data!$F$2:$F$1823,MATCH('Ratios - Total'!$C445,IF(Data!$A$2:$A$1823='Ratios - Total'!$A445,Data!$C$2:$C$1823,0),0))/INDEX(Data!$E$2:$E$1823,MATCH('Ratios - Total'!$C445,IF(Data!$A$2:$A$1823='Ratios - Total'!$A445,Data!$C$2:$C$1823,0),0)),"Missing Data")</f>
        <v>Missing Data</v>
      </c>
      <c r="N445" s="5"/>
      <c r="O445" s="5" t="str">
        <f t="array" ref="O445">IFERROR(INDEX(Data!$G$2:$G$1823,MATCH('Ratios - Total'!$C445,IF(Data!$A$2:$A$1823='Ratios - Total'!$A445,Data!$C$2:$C$1823,0),0))/INDEX(Data!$F$2:$F$1823,MATCH('Ratios - Total'!$C445,IF(Data!$A$2:$A$1823='Ratios - Total'!$A445,Data!$C$2:$C$1823,0),0)),"Missing Data")</f>
        <v>Missing Data</v>
      </c>
      <c r="P445" s="5" t="str">
        <f t="array" ref="P445">IFERROR(INDEX(Data!$H$2:$H$1823,MATCH('Ratios - Total'!$C445,IF(Data!$A$2:$A$1823='Ratios - Total'!$A445,Data!$C$2:$C$1823,0),0))/INDEX(Data!$G$2:$G$1823,MATCH('Ratios - Total'!$C445,IF(Data!$A$2:$A$1823='Ratios - Total'!$A445,Data!$C$2:$C$1823,0),0)),"Missing Data")</f>
        <v>Missing Data</v>
      </c>
      <c r="Q445" s="5"/>
      <c r="R445" s="5" t="str">
        <f t="array" ref="R445">IFERROR(INDEX(Data!$L$2:$L$1823,MATCH('Ratios - Total'!$C445,IF(Data!$A$2:$A$1823='Ratios - Total'!$A445,Data!$C$2:$C$1823,0),0))/INDEX(Data!$G$2:$G$1823,MATCH('Ratios - Total'!$C445,IF(Data!$A$2:$A$1823='Ratios - Total'!$A445,Data!$C$2:$C$1823,0),0)),"Missing Data")</f>
        <v>Missing Data</v>
      </c>
      <c r="S445" s="5"/>
      <c r="T445" s="5">
        <f t="array" ref="T445">IFERROR(INDEX(Data!$H$2:$H$1823,MATCH('Ratios - Total'!$C445,IF(Data!$A$2:$A$1823='Ratios - Total'!$A445,Data!$C$2:$C$1823,0),0))/INDEX(Data!$L$2:$L$1823,MATCH('Ratios - Total'!$C445,IF(Data!$A$2:$A$1823='Ratios - Total'!$A445,Data!$C$2:$C$1823,0),0)),"Missing Data")</f>
        <v>31126.716027683182</v>
      </c>
      <c r="U445" s="5">
        <f t="array" ref="U445">IFERROR(INDEX(Data!$K$2:$K$1823,MATCH('Ratios - Total'!$C445,IF(Data!$A$2:$A$1823='Ratios - Total'!$A445,Data!$C$2:$C$1823,0),0))/INDEX(Data!$H$2:$H$1823,MATCH('Ratios - Total'!$C445,IF(Data!$A$2:$A$1823='Ratios - Total'!$A445,Data!$C$2:$C$1823,0),0)),"Missing Data")</f>
        <v>0.58149651513601208</v>
      </c>
      <c r="V445" s="5">
        <f t="array" ref="V445">IFERROR(INDEX(Data!$K$2:$K$1823,MATCH('Ratios - Total'!$C445,IF(Data!$A$2:$A$1823='Ratios - Total'!$A445,Data!$C$2:$C$1823,0),0))/INDEX(Data!$L$2:$L$1823,MATCH('Ratios - Total'!$C445,IF(Data!$A$2:$A$1823='Ratios - Total'!$A445,Data!$C$2:$C$1823,0),0)),"Missing Data")</f>
        <v>18100.076897726023</v>
      </c>
      <c r="W445" s="5">
        <f t="shared" si="7"/>
        <v>13026.639129957159</v>
      </c>
      <c r="X445" s="5" t="str">
        <f t="array" ref="X445">IFERROR(INDEX(Data!$K$2:$K$1823,MATCH('Ratios - Total'!$C445,IF(Data!$A$2:$A$1823='Ratios - Total'!$A445,Data!$C$2:$C$1823,0),0))/INDEX(Data!$G$2:$G$1823,MATCH('Ratios - Total'!$C445,IF(Data!$A$2:$A$1823='Ratios - Total'!$A445,Data!$C$2:$C$1823,0),0)),"Missing Data")</f>
        <v>Missing Data</v>
      </c>
    </row>
    <row r="446" spans="1:24" x14ac:dyDescent="0.25">
      <c r="A446" s="22" t="s">
        <v>58</v>
      </c>
      <c r="B446" s="22" t="s">
        <v>59</v>
      </c>
      <c r="C446" s="22">
        <v>1984</v>
      </c>
      <c r="D446" s="5">
        <f t="array" ref="D446">IFERROR(INDEX(Data!$H$2:$H$1823,MATCH('Ratios - Total'!$C446,IF(Data!$A$2:$A$1823='Ratios - Total'!$A446,Data!$C$2:$C$1823,0),0))/INDEX(Data!$D$2:$D$1823,MATCH('Ratios - Total'!$C446,IF(Data!$A$2:$A$1823='Ratios - Total'!$A446,Data!$C$2:$C$1823,0),0)),"Missing Data")</f>
        <v>578.07570006508718</v>
      </c>
      <c r="E446" s="22"/>
      <c r="F446" s="5">
        <f t="array" ref="F446">IFERROR(INDEX(Data!$G$2:$G$1823,MATCH('Ratios - Total'!$C446,IF(Data!$A$2:$A$1823='Ratios - Total'!$A446,Data!$C$2:$C$1823,0),0))/INDEX(Data!$D$2:$D$1823,MATCH('Ratios - Total'!$C446,IF(Data!$A$2:$A$1823='Ratios - Total'!$A446,Data!$C$2:$C$1823,0),0)),"Missing Data")</f>
        <v>0</v>
      </c>
      <c r="G446" s="5"/>
      <c r="H446" s="5" t="str">
        <f t="array" ref="H446">IFERROR(INDEX(Data!$H$2:$H$1823,MATCH('Ratios - Total'!$C446,IF(Data!$A$2:$A$1823='Ratios - Total'!$A446,Data!$C$2:$C$1823,0),0))/INDEX(Data!$G$2:$G$1823,MATCH('Ratios - Total'!$C446,IF(Data!$A$2:$A$1823='Ratios - Total'!$A446,Data!$C$2:$C$1823,0),0)),"Missing Data")</f>
        <v>Missing Data</v>
      </c>
      <c r="I446" s="5">
        <f t="array" ref="I446">IFERROR(INDEX(Data!$G$2:$G$1823,MATCH('Ratios - Total'!$C446,IF(Data!$A$2:$A$1823='Ratios - Total'!$A446,Data!$C$2:$C$1823,0),0))/INDEX(Data!$D$2:$D$1823,MATCH('Ratios - Total'!$C446,IF(Data!$A$2:$A$1823='Ratios - Total'!$A446,Data!$C$2:$C$1823,0),0)),"Missing Data")</f>
        <v>0</v>
      </c>
      <c r="J446" s="22"/>
      <c r="K446" s="5">
        <f t="array" ref="K446">IFERROR(INDEX(Data!$E$2:$E$1823,MATCH('Ratios - Total'!$C446,IF(Data!$A$2:$A$1823='Ratios - Total'!$A446,Data!$C$2:$C$1823,0),0))/INDEX(Data!$D$2:$D$1823,MATCH('Ratios - Total'!$C446,IF(Data!$A$2:$A$1823='Ratios - Total'!$A446,Data!$C$2:$C$1823,0),0)),"Missing Data")</f>
        <v>0</v>
      </c>
      <c r="L446" s="5"/>
      <c r="M446" s="5" t="str">
        <f t="array" ref="M446">IFERROR(INDEX(Data!$F$2:$F$1823,MATCH('Ratios - Total'!$C446,IF(Data!$A$2:$A$1823='Ratios - Total'!$A446,Data!$C$2:$C$1823,0),0))/INDEX(Data!$E$2:$E$1823,MATCH('Ratios - Total'!$C446,IF(Data!$A$2:$A$1823='Ratios - Total'!$A446,Data!$C$2:$C$1823,0),0)),"Missing Data")</f>
        <v>Missing Data</v>
      </c>
      <c r="N446" s="5"/>
      <c r="O446" s="5" t="str">
        <f t="array" ref="O446">IFERROR(INDEX(Data!$G$2:$G$1823,MATCH('Ratios - Total'!$C446,IF(Data!$A$2:$A$1823='Ratios - Total'!$A446,Data!$C$2:$C$1823,0),0))/INDEX(Data!$F$2:$F$1823,MATCH('Ratios - Total'!$C446,IF(Data!$A$2:$A$1823='Ratios - Total'!$A446,Data!$C$2:$C$1823,0),0)),"Missing Data")</f>
        <v>Missing Data</v>
      </c>
      <c r="P446" s="5" t="str">
        <f t="array" ref="P446">IFERROR(INDEX(Data!$H$2:$H$1823,MATCH('Ratios - Total'!$C446,IF(Data!$A$2:$A$1823='Ratios - Total'!$A446,Data!$C$2:$C$1823,0),0))/INDEX(Data!$G$2:$G$1823,MATCH('Ratios - Total'!$C446,IF(Data!$A$2:$A$1823='Ratios - Total'!$A446,Data!$C$2:$C$1823,0),0)),"Missing Data")</f>
        <v>Missing Data</v>
      </c>
      <c r="Q446" s="5"/>
      <c r="R446" s="5" t="str">
        <f t="array" ref="R446">IFERROR(INDEX(Data!$L$2:$L$1823,MATCH('Ratios - Total'!$C446,IF(Data!$A$2:$A$1823='Ratios - Total'!$A446,Data!$C$2:$C$1823,0),0))/INDEX(Data!$G$2:$G$1823,MATCH('Ratios - Total'!$C446,IF(Data!$A$2:$A$1823='Ratios - Total'!$A446,Data!$C$2:$C$1823,0),0)),"Missing Data")</f>
        <v>Missing Data</v>
      </c>
      <c r="S446" s="5"/>
      <c r="T446" s="5">
        <f t="array" ref="T446">IFERROR(INDEX(Data!$H$2:$H$1823,MATCH('Ratios - Total'!$C446,IF(Data!$A$2:$A$1823='Ratios - Total'!$A446,Data!$C$2:$C$1823,0),0))/INDEX(Data!$L$2:$L$1823,MATCH('Ratios - Total'!$C446,IF(Data!$A$2:$A$1823='Ratios - Total'!$A446,Data!$C$2:$C$1823,0),0)),"Missing Data")</f>
        <v>30074.437516374117</v>
      </c>
      <c r="U446" s="5">
        <f t="array" ref="U446">IFERROR(INDEX(Data!$K$2:$K$1823,MATCH('Ratios - Total'!$C446,IF(Data!$A$2:$A$1823='Ratios - Total'!$A446,Data!$C$2:$C$1823,0),0))/INDEX(Data!$H$2:$H$1823,MATCH('Ratios - Total'!$C446,IF(Data!$A$2:$A$1823='Ratios - Total'!$A446,Data!$C$2:$C$1823,0),0)),"Missing Data")</f>
        <v>0.50802903437708935</v>
      </c>
      <c r="V446" s="5">
        <f t="array" ref="V446">IFERROR(INDEX(Data!$K$2:$K$1823,MATCH('Ratios - Total'!$C446,IF(Data!$A$2:$A$1823='Ratios - Total'!$A446,Data!$C$2:$C$1823,0),0))/INDEX(Data!$L$2:$L$1823,MATCH('Ratios - Total'!$C446,IF(Data!$A$2:$A$1823='Ratios - Total'!$A446,Data!$C$2:$C$1823,0),0)),"Missing Data")</f>
        <v>15278.687450877653</v>
      </c>
      <c r="W446" s="5">
        <f t="shared" si="7"/>
        <v>14795.750065496464</v>
      </c>
      <c r="X446" s="5" t="str">
        <f t="array" ref="X446">IFERROR(INDEX(Data!$K$2:$K$1823,MATCH('Ratios - Total'!$C446,IF(Data!$A$2:$A$1823='Ratios - Total'!$A446,Data!$C$2:$C$1823,0),0))/INDEX(Data!$G$2:$G$1823,MATCH('Ratios - Total'!$C446,IF(Data!$A$2:$A$1823='Ratios - Total'!$A446,Data!$C$2:$C$1823,0),0)),"Missing Data")</f>
        <v>Missing Data</v>
      </c>
    </row>
    <row r="447" spans="1:24" x14ac:dyDescent="0.25">
      <c r="A447" s="22" t="s">
        <v>60</v>
      </c>
      <c r="B447" s="22" t="s">
        <v>61</v>
      </c>
      <c r="C447" s="22">
        <v>1984</v>
      </c>
      <c r="D447" s="5">
        <f t="array" ref="D447">IFERROR(INDEX(Data!$H$2:$H$1823,MATCH('Ratios - Total'!$C447,IF(Data!$A$2:$A$1823='Ratios - Total'!$A447,Data!$C$2:$C$1823,0),0))/INDEX(Data!$D$2:$D$1823,MATCH('Ratios - Total'!$C447,IF(Data!$A$2:$A$1823='Ratios - Total'!$A447,Data!$C$2:$C$1823,0),0)),"Missing Data")</f>
        <v>438.16824139575164</v>
      </c>
      <c r="E447" s="22"/>
      <c r="F447" s="5">
        <f t="array" ref="F447">IFERROR(INDEX(Data!$G$2:$G$1823,MATCH('Ratios - Total'!$C447,IF(Data!$A$2:$A$1823='Ratios - Total'!$A447,Data!$C$2:$C$1823,0),0))/INDEX(Data!$D$2:$D$1823,MATCH('Ratios - Total'!$C447,IF(Data!$A$2:$A$1823='Ratios - Total'!$A447,Data!$C$2:$C$1823,0),0)),"Missing Data")</f>
        <v>0</v>
      </c>
      <c r="G447" s="5"/>
      <c r="H447" s="5" t="str">
        <f t="array" ref="H447">IFERROR(INDEX(Data!$H$2:$H$1823,MATCH('Ratios - Total'!$C447,IF(Data!$A$2:$A$1823='Ratios - Total'!$A447,Data!$C$2:$C$1823,0),0))/INDEX(Data!$G$2:$G$1823,MATCH('Ratios - Total'!$C447,IF(Data!$A$2:$A$1823='Ratios - Total'!$A447,Data!$C$2:$C$1823,0),0)),"Missing Data")</f>
        <v>Missing Data</v>
      </c>
      <c r="I447" s="5">
        <f t="array" ref="I447">IFERROR(INDEX(Data!$G$2:$G$1823,MATCH('Ratios - Total'!$C447,IF(Data!$A$2:$A$1823='Ratios - Total'!$A447,Data!$C$2:$C$1823,0),0))/INDEX(Data!$D$2:$D$1823,MATCH('Ratios - Total'!$C447,IF(Data!$A$2:$A$1823='Ratios - Total'!$A447,Data!$C$2:$C$1823,0),0)),"Missing Data")</f>
        <v>0</v>
      </c>
      <c r="J447" s="22"/>
      <c r="K447" s="5">
        <f t="array" ref="K447">IFERROR(INDEX(Data!$E$2:$E$1823,MATCH('Ratios - Total'!$C447,IF(Data!$A$2:$A$1823='Ratios - Total'!$A447,Data!$C$2:$C$1823,0),0))/INDEX(Data!$D$2:$D$1823,MATCH('Ratios - Total'!$C447,IF(Data!$A$2:$A$1823='Ratios - Total'!$A447,Data!$C$2:$C$1823,0),0)),"Missing Data")</f>
        <v>0</v>
      </c>
      <c r="L447" s="5"/>
      <c r="M447" s="5" t="str">
        <f t="array" ref="M447">IFERROR(INDEX(Data!$F$2:$F$1823,MATCH('Ratios - Total'!$C447,IF(Data!$A$2:$A$1823='Ratios - Total'!$A447,Data!$C$2:$C$1823,0),0))/INDEX(Data!$E$2:$E$1823,MATCH('Ratios - Total'!$C447,IF(Data!$A$2:$A$1823='Ratios - Total'!$A447,Data!$C$2:$C$1823,0),0)),"Missing Data")</f>
        <v>Missing Data</v>
      </c>
      <c r="N447" s="5"/>
      <c r="O447" s="5" t="str">
        <f t="array" ref="O447">IFERROR(INDEX(Data!$G$2:$G$1823,MATCH('Ratios - Total'!$C447,IF(Data!$A$2:$A$1823='Ratios - Total'!$A447,Data!$C$2:$C$1823,0),0))/INDEX(Data!$F$2:$F$1823,MATCH('Ratios - Total'!$C447,IF(Data!$A$2:$A$1823='Ratios - Total'!$A447,Data!$C$2:$C$1823,0),0)),"Missing Data")</f>
        <v>Missing Data</v>
      </c>
      <c r="P447" s="5" t="str">
        <f t="array" ref="P447">IFERROR(INDEX(Data!$H$2:$H$1823,MATCH('Ratios - Total'!$C447,IF(Data!$A$2:$A$1823='Ratios - Total'!$A447,Data!$C$2:$C$1823,0),0))/INDEX(Data!$G$2:$G$1823,MATCH('Ratios - Total'!$C447,IF(Data!$A$2:$A$1823='Ratios - Total'!$A447,Data!$C$2:$C$1823,0),0)),"Missing Data")</f>
        <v>Missing Data</v>
      </c>
      <c r="Q447" s="5"/>
      <c r="R447" s="5" t="str">
        <f t="array" ref="R447">IFERROR(INDEX(Data!$L$2:$L$1823,MATCH('Ratios - Total'!$C447,IF(Data!$A$2:$A$1823='Ratios - Total'!$A447,Data!$C$2:$C$1823,0),0))/INDEX(Data!$G$2:$G$1823,MATCH('Ratios - Total'!$C447,IF(Data!$A$2:$A$1823='Ratios - Total'!$A447,Data!$C$2:$C$1823,0),0)),"Missing Data")</f>
        <v>Missing Data</v>
      </c>
      <c r="S447" s="5"/>
      <c r="T447" s="5">
        <f t="array" ref="T447">IFERROR(INDEX(Data!$H$2:$H$1823,MATCH('Ratios - Total'!$C447,IF(Data!$A$2:$A$1823='Ratios - Total'!$A447,Data!$C$2:$C$1823,0),0))/INDEX(Data!$L$2:$L$1823,MATCH('Ratios - Total'!$C447,IF(Data!$A$2:$A$1823='Ratios - Total'!$A447,Data!$C$2:$C$1823,0),0)),"Missing Data")</f>
        <v>29969.016342527546</v>
      </c>
      <c r="U447" s="5">
        <f t="array" ref="U447">IFERROR(INDEX(Data!$K$2:$K$1823,MATCH('Ratios - Total'!$C447,IF(Data!$A$2:$A$1823='Ratios - Total'!$A447,Data!$C$2:$C$1823,0),0))/INDEX(Data!$H$2:$H$1823,MATCH('Ratios - Total'!$C447,IF(Data!$A$2:$A$1823='Ratios - Total'!$A447,Data!$C$2:$C$1823,0),0)),"Missing Data")</f>
        <v>0.59801958495881358</v>
      </c>
      <c r="V447" s="5">
        <f t="array" ref="V447">IFERROR(INDEX(Data!$K$2:$K$1823,MATCH('Ratios - Total'!$C447,IF(Data!$A$2:$A$1823='Ratios - Total'!$A447,Data!$C$2:$C$1823,0),0))/INDEX(Data!$L$2:$L$1823,MATCH('Ratios - Total'!$C447,IF(Data!$A$2:$A$1823='Ratios - Total'!$A447,Data!$C$2:$C$1823,0),0)),"Missing Data")</f>
        <v>17922.058714782223</v>
      </c>
      <c r="W447" s="5">
        <f t="shared" si="7"/>
        <v>12046.957627745323</v>
      </c>
      <c r="X447" s="5" t="str">
        <f t="array" ref="X447">IFERROR(INDEX(Data!$K$2:$K$1823,MATCH('Ratios - Total'!$C447,IF(Data!$A$2:$A$1823='Ratios - Total'!$A447,Data!$C$2:$C$1823,0),0))/INDEX(Data!$G$2:$G$1823,MATCH('Ratios - Total'!$C447,IF(Data!$A$2:$A$1823='Ratios - Total'!$A447,Data!$C$2:$C$1823,0),0)),"Missing Data")</f>
        <v>Missing Data</v>
      </c>
    </row>
    <row r="448" spans="1:24" x14ac:dyDescent="0.25">
      <c r="A448" s="22" t="s">
        <v>62</v>
      </c>
      <c r="B448" s="22" t="s">
        <v>63</v>
      </c>
      <c r="C448" s="22">
        <v>1984</v>
      </c>
      <c r="D448" s="5">
        <f t="array" ref="D448">IFERROR(INDEX(Data!$H$2:$H$1823,MATCH('Ratios - Total'!$C448,IF(Data!$A$2:$A$1823='Ratios - Total'!$A448,Data!$C$2:$C$1823,0),0))/INDEX(Data!$D$2:$D$1823,MATCH('Ratios - Total'!$C448,IF(Data!$A$2:$A$1823='Ratios - Total'!$A448,Data!$C$2:$C$1823,0),0)),"Missing Data")</f>
        <v>435.36710470147813</v>
      </c>
      <c r="E448" s="22"/>
      <c r="F448" s="5">
        <f t="array" ref="F448">IFERROR(INDEX(Data!$G$2:$G$1823,MATCH('Ratios - Total'!$C448,IF(Data!$A$2:$A$1823='Ratios - Total'!$A448,Data!$C$2:$C$1823,0),0))/INDEX(Data!$D$2:$D$1823,MATCH('Ratios - Total'!$C448,IF(Data!$A$2:$A$1823='Ratios - Total'!$A448,Data!$C$2:$C$1823,0),0)),"Missing Data")</f>
        <v>0</v>
      </c>
      <c r="G448" s="5"/>
      <c r="H448" s="5" t="str">
        <f t="array" ref="H448">IFERROR(INDEX(Data!$H$2:$H$1823,MATCH('Ratios - Total'!$C448,IF(Data!$A$2:$A$1823='Ratios - Total'!$A448,Data!$C$2:$C$1823,0),0))/INDEX(Data!$G$2:$G$1823,MATCH('Ratios - Total'!$C448,IF(Data!$A$2:$A$1823='Ratios - Total'!$A448,Data!$C$2:$C$1823,0),0)),"Missing Data")</f>
        <v>Missing Data</v>
      </c>
      <c r="I448" s="5">
        <f t="array" ref="I448">IFERROR(INDEX(Data!$G$2:$G$1823,MATCH('Ratios - Total'!$C448,IF(Data!$A$2:$A$1823='Ratios - Total'!$A448,Data!$C$2:$C$1823,0),0))/INDEX(Data!$D$2:$D$1823,MATCH('Ratios - Total'!$C448,IF(Data!$A$2:$A$1823='Ratios - Total'!$A448,Data!$C$2:$C$1823,0),0)),"Missing Data")</f>
        <v>0</v>
      </c>
      <c r="J448" s="22"/>
      <c r="K448" s="5">
        <f t="array" ref="K448">IFERROR(INDEX(Data!$E$2:$E$1823,MATCH('Ratios - Total'!$C448,IF(Data!$A$2:$A$1823='Ratios - Total'!$A448,Data!$C$2:$C$1823,0),0))/INDEX(Data!$D$2:$D$1823,MATCH('Ratios - Total'!$C448,IF(Data!$A$2:$A$1823='Ratios - Total'!$A448,Data!$C$2:$C$1823,0),0)),"Missing Data")</f>
        <v>0</v>
      </c>
      <c r="L448" s="5"/>
      <c r="M448" s="5" t="str">
        <f t="array" ref="M448">IFERROR(INDEX(Data!$F$2:$F$1823,MATCH('Ratios - Total'!$C448,IF(Data!$A$2:$A$1823='Ratios - Total'!$A448,Data!$C$2:$C$1823,0),0))/INDEX(Data!$E$2:$E$1823,MATCH('Ratios - Total'!$C448,IF(Data!$A$2:$A$1823='Ratios - Total'!$A448,Data!$C$2:$C$1823,0),0)),"Missing Data")</f>
        <v>Missing Data</v>
      </c>
      <c r="N448" s="5"/>
      <c r="O448" s="5" t="str">
        <f t="array" ref="O448">IFERROR(INDEX(Data!$G$2:$G$1823,MATCH('Ratios - Total'!$C448,IF(Data!$A$2:$A$1823='Ratios - Total'!$A448,Data!$C$2:$C$1823,0),0))/INDEX(Data!$F$2:$F$1823,MATCH('Ratios - Total'!$C448,IF(Data!$A$2:$A$1823='Ratios - Total'!$A448,Data!$C$2:$C$1823,0),0)),"Missing Data")</f>
        <v>Missing Data</v>
      </c>
      <c r="P448" s="5" t="str">
        <f t="array" ref="P448">IFERROR(INDEX(Data!$H$2:$H$1823,MATCH('Ratios - Total'!$C448,IF(Data!$A$2:$A$1823='Ratios - Total'!$A448,Data!$C$2:$C$1823,0),0))/INDEX(Data!$G$2:$G$1823,MATCH('Ratios - Total'!$C448,IF(Data!$A$2:$A$1823='Ratios - Total'!$A448,Data!$C$2:$C$1823,0),0)),"Missing Data")</f>
        <v>Missing Data</v>
      </c>
      <c r="Q448" s="5"/>
      <c r="R448" s="5" t="str">
        <f t="array" ref="R448">IFERROR(INDEX(Data!$L$2:$L$1823,MATCH('Ratios - Total'!$C448,IF(Data!$A$2:$A$1823='Ratios - Total'!$A448,Data!$C$2:$C$1823,0),0))/INDEX(Data!$G$2:$G$1823,MATCH('Ratios - Total'!$C448,IF(Data!$A$2:$A$1823='Ratios - Total'!$A448,Data!$C$2:$C$1823,0),0)),"Missing Data")</f>
        <v>Missing Data</v>
      </c>
      <c r="S448" s="5"/>
      <c r="T448" s="5">
        <f t="array" ref="T448">IFERROR(INDEX(Data!$H$2:$H$1823,MATCH('Ratios - Total'!$C448,IF(Data!$A$2:$A$1823='Ratios - Total'!$A448,Data!$C$2:$C$1823,0),0))/INDEX(Data!$L$2:$L$1823,MATCH('Ratios - Total'!$C448,IF(Data!$A$2:$A$1823='Ratios - Total'!$A448,Data!$C$2:$C$1823,0),0)),"Missing Data")</f>
        <v>25304.576426488962</v>
      </c>
      <c r="U448" s="5">
        <f t="array" ref="U448">IFERROR(INDEX(Data!$K$2:$K$1823,MATCH('Ratios - Total'!$C448,IF(Data!$A$2:$A$1823='Ratios - Total'!$A448,Data!$C$2:$C$1823,0),0))/INDEX(Data!$H$2:$H$1823,MATCH('Ratios - Total'!$C448,IF(Data!$A$2:$A$1823='Ratios - Total'!$A448,Data!$C$2:$C$1823,0),0)),"Missing Data")</f>
        <v>0.56852434058230439</v>
      </c>
      <c r="V448" s="5">
        <f t="array" ref="V448">IFERROR(INDEX(Data!$K$2:$K$1823,MATCH('Ratios - Total'!$C448,IF(Data!$A$2:$A$1823='Ratios - Total'!$A448,Data!$C$2:$C$1823,0),0))/INDEX(Data!$L$2:$L$1823,MATCH('Ratios - Total'!$C448,IF(Data!$A$2:$A$1823='Ratios - Total'!$A448,Data!$C$2:$C$1823,0),0)),"Missing Data")</f>
        <v>14386.267626584162</v>
      </c>
      <c r="W448" s="5">
        <f t="shared" si="7"/>
        <v>10918.3087999048</v>
      </c>
      <c r="X448" s="5" t="str">
        <f t="array" ref="X448">IFERROR(INDEX(Data!$K$2:$K$1823,MATCH('Ratios - Total'!$C448,IF(Data!$A$2:$A$1823='Ratios - Total'!$A448,Data!$C$2:$C$1823,0),0))/INDEX(Data!$G$2:$G$1823,MATCH('Ratios - Total'!$C448,IF(Data!$A$2:$A$1823='Ratios - Total'!$A448,Data!$C$2:$C$1823,0),0)),"Missing Data")</f>
        <v>Missing Data</v>
      </c>
    </row>
    <row r="449" spans="1:24" x14ac:dyDescent="0.25">
      <c r="A449" s="22" t="s">
        <v>64</v>
      </c>
      <c r="B449" s="22" t="s">
        <v>65</v>
      </c>
      <c r="C449" s="22">
        <v>1984</v>
      </c>
      <c r="D449" s="5">
        <f t="array" ref="D449">IFERROR(INDEX(Data!$H$2:$H$1823,MATCH('Ratios - Total'!$C449,IF(Data!$A$2:$A$1823='Ratios - Total'!$A449,Data!$C$2:$C$1823,0),0))/INDEX(Data!$D$2:$D$1823,MATCH('Ratios - Total'!$C449,IF(Data!$A$2:$A$1823='Ratios - Total'!$A449,Data!$C$2:$C$1823,0),0)),"Missing Data")</f>
        <v>625.85766699478972</v>
      </c>
      <c r="E449" s="22"/>
      <c r="F449" s="5">
        <f t="array" ref="F449">IFERROR(INDEX(Data!$G$2:$G$1823,MATCH('Ratios - Total'!$C449,IF(Data!$A$2:$A$1823='Ratios - Total'!$A449,Data!$C$2:$C$1823,0),0))/INDEX(Data!$D$2:$D$1823,MATCH('Ratios - Total'!$C449,IF(Data!$A$2:$A$1823='Ratios - Total'!$A449,Data!$C$2:$C$1823,0),0)),"Missing Data")</f>
        <v>0</v>
      </c>
      <c r="G449" s="5"/>
      <c r="H449" s="5" t="str">
        <f t="array" ref="H449">IFERROR(INDEX(Data!$H$2:$H$1823,MATCH('Ratios - Total'!$C449,IF(Data!$A$2:$A$1823='Ratios - Total'!$A449,Data!$C$2:$C$1823,0),0))/INDEX(Data!$G$2:$G$1823,MATCH('Ratios - Total'!$C449,IF(Data!$A$2:$A$1823='Ratios - Total'!$A449,Data!$C$2:$C$1823,0),0)),"Missing Data")</f>
        <v>Missing Data</v>
      </c>
      <c r="I449" s="5">
        <f t="array" ref="I449">IFERROR(INDEX(Data!$G$2:$G$1823,MATCH('Ratios - Total'!$C449,IF(Data!$A$2:$A$1823='Ratios - Total'!$A449,Data!$C$2:$C$1823,0),0))/INDEX(Data!$D$2:$D$1823,MATCH('Ratios - Total'!$C449,IF(Data!$A$2:$A$1823='Ratios - Total'!$A449,Data!$C$2:$C$1823,0),0)),"Missing Data")</f>
        <v>0</v>
      </c>
      <c r="J449" s="22"/>
      <c r="K449" s="5">
        <f t="array" ref="K449">IFERROR(INDEX(Data!$E$2:$E$1823,MATCH('Ratios - Total'!$C449,IF(Data!$A$2:$A$1823='Ratios - Total'!$A449,Data!$C$2:$C$1823,0),0))/INDEX(Data!$D$2:$D$1823,MATCH('Ratios - Total'!$C449,IF(Data!$A$2:$A$1823='Ratios - Total'!$A449,Data!$C$2:$C$1823,0),0)),"Missing Data")</f>
        <v>0</v>
      </c>
      <c r="L449" s="5"/>
      <c r="M449" s="5" t="str">
        <f t="array" ref="M449">IFERROR(INDEX(Data!$F$2:$F$1823,MATCH('Ratios - Total'!$C449,IF(Data!$A$2:$A$1823='Ratios - Total'!$A449,Data!$C$2:$C$1823,0),0))/INDEX(Data!$E$2:$E$1823,MATCH('Ratios - Total'!$C449,IF(Data!$A$2:$A$1823='Ratios - Total'!$A449,Data!$C$2:$C$1823,0),0)),"Missing Data")</f>
        <v>Missing Data</v>
      </c>
      <c r="N449" s="5"/>
      <c r="O449" s="5" t="str">
        <f t="array" ref="O449">IFERROR(INDEX(Data!$G$2:$G$1823,MATCH('Ratios - Total'!$C449,IF(Data!$A$2:$A$1823='Ratios - Total'!$A449,Data!$C$2:$C$1823,0),0))/INDEX(Data!$F$2:$F$1823,MATCH('Ratios - Total'!$C449,IF(Data!$A$2:$A$1823='Ratios - Total'!$A449,Data!$C$2:$C$1823,0),0)),"Missing Data")</f>
        <v>Missing Data</v>
      </c>
      <c r="P449" s="5" t="str">
        <f t="array" ref="P449">IFERROR(INDEX(Data!$H$2:$H$1823,MATCH('Ratios - Total'!$C449,IF(Data!$A$2:$A$1823='Ratios - Total'!$A449,Data!$C$2:$C$1823,0),0))/INDEX(Data!$G$2:$G$1823,MATCH('Ratios - Total'!$C449,IF(Data!$A$2:$A$1823='Ratios - Total'!$A449,Data!$C$2:$C$1823,0),0)),"Missing Data")</f>
        <v>Missing Data</v>
      </c>
      <c r="Q449" s="5"/>
      <c r="R449" s="5" t="str">
        <f t="array" ref="R449">IFERROR(INDEX(Data!$L$2:$L$1823,MATCH('Ratios - Total'!$C449,IF(Data!$A$2:$A$1823='Ratios - Total'!$A449,Data!$C$2:$C$1823,0),0))/INDEX(Data!$G$2:$G$1823,MATCH('Ratios - Total'!$C449,IF(Data!$A$2:$A$1823='Ratios - Total'!$A449,Data!$C$2:$C$1823,0),0)),"Missing Data")</f>
        <v>Missing Data</v>
      </c>
      <c r="S449" s="5"/>
      <c r="T449" s="5">
        <f t="array" ref="T449">IFERROR(INDEX(Data!$H$2:$H$1823,MATCH('Ratios - Total'!$C449,IF(Data!$A$2:$A$1823='Ratios - Total'!$A449,Data!$C$2:$C$1823,0),0))/INDEX(Data!$L$2:$L$1823,MATCH('Ratios - Total'!$C449,IF(Data!$A$2:$A$1823='Ratios - Total'!$A449,Data!$C$2:$C$1823,0),0)),"Missing Data")</f>
        <v>32324.376681121274</v>
      </c>
      <c r="U449" s="5">
        <f t="array" ref="U449">IFERROR(INDEX(Data!$K$2:$K$1823,MATCH('Ratios - Total'!$C449,IF(Data!$A$2:$A$1823='Ratios - Total'!$A449,Data!$C$2:$C$1823,0),0))/INDEX(Data!$H$2:$H$1823,MATCH('Ratios - Total'!$C449,IF(Data!$A$2:$A$1823='Ratios - Total'!$A449,Data!$C$2:$C$1823,0),0)),"Missing Data")</f>
        <v>0.62786361749506248</v>
      </c>
      <c r="V449" s="5">
        <f t="array" ref="V449">IFERROR(INDEX(Data!$K$2:$K$1823,MATCH('Ratios - Total'!$C449,IF(Data!$A$2:$A$1823='Ratios - Total'!$A449,Data!$C$2:$C$1823,0),0))/INDEX(Data!$L$2:$L$1823,MATCH('Ratios - Total'!$C449,IF(Data!$A$2:$A$1823='Ratios - Total'!$A449,Data!$C$2:$C$1823,0),0)),"Missing Data")</f>
        <v>20295.300076281845</v>
      </c>
      <c r="W449" s="5">
        <f t="shared" si="7"/>
        <v>12029.076604839429</v>
      </c>
      <c r="X449" s="5" t="str">
        <f t="array" ref="X449">IFERROR(INDEX(Data!$K$2:$K$1823,MATCH('Ratios - Total'!$C449,IF(Data!$A$2:$A$1823='Ratios - Total'!$A449,Data!$C$2:$C$1823,0),0))/INDEX(Data!$G$2:$G$1823,MATCH('Ratios - Total'!$C449,IF(Data!$A$2:$A$1823='Ratios - Total'!$A449,Data!$C$2:$C$1823,0),0)),"Missing Data")</f>
        <v>Missing Data</v>
      </c>
    </row>
    <row r="450" spans="1:24" x14ac:dyDescent="0.25">
      <c r="A450" s="22" t="s">
        <v>66</v>
      </c>
      <c r="B450" s="22" t="s">
        <v>67</v>
      </c>
      <c r="C450" s="22">
        <v>1984</v>
      </c>
      <c r="D450" s="5">
        <f t="array" ref="D450">IFERROR(INDEX(Data!$H$2:$H$1823,MATCH('Ratios - Total'!$C450,IF(Data!$A$2:$A$1823='Ratios - Total'!$A450,Data!$C$2:$C$1823,0),0))/INDEX(Data!$D$2:$D$1823,MATCH('Ratios - Total'!$C450,IF(Data!$A$2:$A$1823='Ratios - Total'!$A450,Data!$C$2:$C$1823,0),0)),"Missing Data")</f>
        <v>712.273222848003</v>
      </c>
      <c r="E450" s="22"/>
      <c r="F450" s="5">
        <f t="array" ref="F450">IFERROR(INDEX(Data!$G$2:$G$1823,MATCH('Ratios - Total'!$C450,IF(Data!$A$2:$A$1823='Ratios - Total'!$A450,Data!$C$2:$C$1823,0),0))/INDEX(Data!$D$2:$D$1823,MATCH('Ratios - Total'!$C450,IF(Data!$A$2:$A$1823='Ratios - Total'!$A450,Data!$C$2:$C$1823,0),0)),"Missing Data")</f>
        <v>0</v>
      </c>
      <c r="G450" s="5"/>
      <c r="H450" s="5" t="str">
        <f t="array" ref="H450">IFERROR(INDEX(Data!$H$2:$H$1823,MATCH('Ratios - Total'!$C450,IF(Data!$A$2:$A$1823='Ratios - Total'!$A450,Data!$C$2:$C$1823,0),0))/INDEX(Data!$G$2:$G$1823,MATCH('Ratios - Total'!$C450,IF(Data!$A$2:$A$1823='Ratios - Total'!$A450,Data!$C$2:$C$1823,0),0)),"Missing Data")</f>
        <v>Missing Data</v>
      </c>
      <c r="I450" s="5">
        <f t="array" ref="I450">IFERROR(INDEX(Data!$G$2:$G$1823,MATCH('Ratios - Total'!$C450,IF(Data!$A$2:$A$1823='Ratios - Total'!$A450,Data!$C$2:$C$1823,0),0))/INDEX(Data!$D$2:$D$1823,MATCH('Ratios - Total'!$C450,IF(Data!$A$2:$A$1823='Ratios - Total'!$A450,Data!$C$2:$C$1823,0),0)),"Missing Data")</f>
        <v>0</v>
      </c>
      <c r="J450" s="22"/>
      <c r="K450" s="5">
        <f t="array" ref="K450">IFERROR(INDEX(Data!$E$2:$E$1823,MATCH('Ratios - Total'!$C450,IF(Data!$A$2:$A$1823='Ratios - Total'!$A450,Data!$C$2:$C$1823,0),0))/INDEX(Data!$D$2:$D$1823,MATCH('Ratios - Total'!$C450,IF(Data!$A$2:$A$1823='Ratios - Total'!$A450,Data!$C$2:$C$1823,0),0)),"Missing Data")</f>
        <v>0</v>
      </c>
      <c r="L450" s="5"/>
      <c r="M450" s="5" t="str">
        <f t="array" ref="M450">IFERROR(INDEX(Data!$F$2:$F$1823,MATCH('Ratios - Total'!$C450,IF(Data!$A$2:$A$1823='Ratios - Total'!$A450,Data!$C$2:$C$1823,0),0))/INDEX(Data!$E$2:$E$1823,MATCH('Ratios - Total'!$C450,IF(Data!$A$2:$A$1823='Ratios - Total'!$A450,Data!$C$2:$C$1823,0),0)),"Missing Data")</f>
        <v>Missing Data</v>
      </c>
      <c r="N450" s="5"/>
      <c r="O450" s="5" t="str">
        <f t="array" ref="O450">IFERROR(INDEX(Data!$G$2:$G$1823,MATCH('Ratios - Total'!$C450,IF(Data!$A$2:$A$1823='Ratios - Total'!$A450,Data!$C$2:$C$1823,0),0))/INDEX(Data!$F$2:$F$1823,MATCH('Ratios - Total'!$C450,IF(Data!$A$2:$A$1823='Ratios - Total'!$A450,Data!$C$2:$C$1823,0),0)),"Missing Data")</f>
        <v>Missing Data</v>
      </c>
      <c r="P450" s="5" t="str">
        <f t="array" ref="P450">IFERROR(INDEX(Data!$H$2:$H$1823,MATCH('Ratios - Total'!$C450,IF(Data!$A$2:$A$1823='Ratios - Total'!$A450,Data!$C$2:$C$1823,0),0))/INDEX(Data!$G$2:$G$1823,MATCH('Ratios - Total'!$C450,IF(Data!$A$2:$A$1823='Ratios - Total'!$A450,Data!$C$2:$C$1823,0),0)),"Missing Data")</f>
        <v>Missing Data</v>
      </c>
      <c r="Q450" s="5"/>
      <c r="R450" s="5" t="str">
        <f t="array" ref="R450">IFERROR(INDEX(Data!$L$2:$L$1823,MATCH('Ratios - Total'!$C450,IF(Data!$A$2:$A$1823='Ratios - Total'!$A450,Data!$C$2:$C$1823,0),0))/INDEX(Data!$G$2:$G$1823,MATCH('Ratios - Total'!$C450,IF(Data!$A$2:$A$1823='Ratios - Total'!$A450,Data!$C$2:$C$1823,0),0)),"Missing Data")</f>
        <v>Missing Data</v>
      </c>
      <c r="S450" s="5"/>
      <c r="T450" s="5">
        <f t="array" ref="T450">IFERROR(INDEX(Data!$H$2:$H$1823,MATCH('Ratios - Total'!$C450,IF(Data!$A$2:$A$1823='Ratios - Total'!$A450,Data!$C$2:$C$1823,0),0))/INDEX(Data!$L$2:$L$1823,MATCH('Ratios - Total'!$C450,IF(Data!$A$2:$A$1823='Ratios - Total'!$A450,Data!$C$2:$C$1823,0),0)),"Missing Data")</f>
        <v>35530.122460476741</v>
      </c>
      <c r="U450" s="5">
        <f t="array" ref="U450">IFERROR(INDEX(Data!$K$2:$K$1823,MATCH('Ratios - Total'!$C450,IF(Data!$A$2:$A$1823='Ratios - Total'!$A450,Data!$C$2:$C$1823,0),0))/INDEX(Data!$H$2:$H$1823,MATCH('Ratios - Total'!$C450,IF(Data!$A$2:$A$1823='Ratios - Total'!$A450,Data!$C$2:$C$1823,0),0)),"Missing Data")</f>
        <v>0.4409017585854853</v>
      </c>
      <c r="V450" s="5">
        <f t="array" ref="V450">IFERROR(INDEX(Data!$K$2:$K$1823,MATCH('Ratios - Total'!$C450,IF(Data!$A$2:$A$1823='Ratios - Total'!$A450,Data!$C$2:$C$1823,0),0))/INDEX(Data!$L$2:$L$1823,MATCH('Ratios - Total'!$C450,IF(Data!$A$2:$A$1823='Ratios - Total'!$A450,Data!$C$2:$C$1823,0),0)),"Missing Data")</f>
        <v>15665.293475581846</v>
      </c>
      <c r="W450" s="5">
        <f t="shared" si="7"/>
        <v>19864.828984894895</v>
      </c>
      <c r="X450" s="5" t="str">
        <f t="array" ref="X450">IFERROR(INDEX(Data!$K$2:$K$1823,MATCH('Ratios - Total'!$C450,IF(Data!$A$2:$A$1823='Ratios - Total'!$A450,Data!$C$2:$C$1823,0),0))/INDEX(Data!$G$2:$G$1823,MATCH('Ratios - Total'!$C450,IF(Data!$A$2:$A$1823='Ratios - Total'!$A450,Data!$C$2:$C$1823,0),0)),"Missing Data")</f>
        <v>Missing Data</v>
      </c>
    </row>
    <row r="451" spans="1:24" x14ac:dyDescent="0.25">
      <c r="A451" s="22" t="s">
        <v>68</v>
      </c>
      <c r="B451" s="22" t="s">
        <v>69</v>
      </c>
      <c r="C451" s="22">
        <v>1984</v>
      </c>
      <c r="D451" s="5">
        <f t="array" ref="D451">IFERROR(INDEX(Data!$H$2:$H$1823,MATCH('Ratios - Total'!$C451,IF(Data!$A$2:$A$1823='Ratios - Total'!$A451,Data!$C$2:$C$1823,0),0))/INDEX(Data!$D$2:$D$1823,MATCH('Ratios - Total'!$C451,IF(Data!$A$2:$A$1823='Ratios - Total'!$A451,Data!$C$2:$C$1823,0),0)),"Missing Data")</f>
        <v>687.49721971707356</v>
      </c>
      <c r="E451" s="22"/>
      <c r="F451" s="5">
        <f t="array" ref="F451">IFERROR(INDEX(Data!$G$2:$G$1823,MATCH('Ratios - Total'!$C451,IF(Data!$A$2:$A$1823='Ratios - Total'!$A451,Data!$C$2:$C$1823,0),0))/INDEX(Data!$D$2:$D$1823,MATCH('Ratios - Total'!$C451,IF(Data!$A$2:$A$1823='Ratios - Total'!$A451,Data!$C$2:$C$1823,0),0)),"Missing Data")</f>
        <v>0</v>
      </c>
      <c r="G451" s="5"/>
      <c r="H451" s="5" t="str">
        <f t="array" ref="H451">IFERROR(INDEX(Data!$H$2:$H$1823,MATCH('Ratios - Total'!$C451,IF(Data!$A$2:$A$1823='Ratios - Total'!$A451,Data!$C$2:$C$1823,0),0))/INDEX(Data!$G$2:$G$1823,MATCH('Ratios - Total'!$C451,IF(Data!$A$2:$A$1823='Ratios - Total'!$A451,Data!$C$2:$C$1823,0),0)),"Missing Data")</f>
        <v>Missing Data</v>
      </c>
      <c r="I451" s="5">
        <f t="array" ref="I451">IFERROR(INDEX(Data!$G$2:$G$1823,MATCH('Ratios - Total'!$C451,IF(Data!$A$2:$A$1823='Ratios - Total'!$A451,Data!$C$2:$C$1823,0),0))/INDEX(Data!$D$2:$D$1823,MATCH('Ratios - Total'!$C451,IF(Data!$A$2:$A$1823='Ratios - Total'!$A451,Data!$C$2:$C$1823,0),0)),"Missing Data")</f>
        <v>0</v>
      </c>
      <c r="J451" s="22"/>
      <c r="K451" s="5">
        <f t="array" ref="K451">IFERROR(INDEX(Data!$E$2:$E$1823,MATCH('Ratios - Total'!$C451,IF(Data!$A$2:$A$1823='Ratios - Total'!$A451,Data!$C$2:$C$1823,0),0))/INDEX(Data!$D$2:$D$1823,MATCH('Ratios - Total'!$C451,IF(Data!$A$2:$A$1823='Ratios - Total'!$A451,Data!$C$2:$C$1823,0),0)),"Missing Data")</f>
        <v>0</v>
      </c>
      <c r="L451" s="5"/>
      <c r="M451" s="5" t="str">
        <f t="array" ref="M451">IFERROR(INDEX(Data!$F$2:$F$1823,MATCH('Ratios - Total'!$C451,IF(Data!$A$2:$A$1823='Ratios - Total'!$A451,Data!$C$2:$C$1823,0),0))/INDEX(Data!$E$2:$E$1823,MATCH('Ratios - Total'!$C451,IF(Data!$A$2:$A$1823='Ratios - Total'!$A451,Data!$C$2:$C$1823,0),0)),"Missing Data")</f>
        <v>Missing Data</v>
      </c>
      <c r="N451" s="5"/>
      <c r="O451" s="5" t="str">
        <f t="array" ref="O451">IFERROR(INDEX(Data!$G$2:$G$1823,MATCH('Ratios - Total'!$C451,IF(Data!$A$2:$A$1823='Ratios - Total'!$A451,Data!$C$2:$C$1823,0),0))/INDEX(Data!$F$2:$F$1823,MATCH('Ratios - Total'!$C451,IF(Data!$A$2:$A$1823='Ratios - Total'!$A451,Data!$C$2:$C$1823,0),0)),"Missing Data")</f>
        <v>Missing Data</v>
      </c>
      <c r="P451" s="5" t="str">
        <f t="array" ref="P451">IFERROR(INDEX(Data!$H$2:$H$1823,MATCH('Ratios - Total'!$C451,IF(Data!$A$2:$A$1823='Ratios - Total'!$A451,Data!$C$2:$C$1823,0),0))/INDEX(Data!$G$2:$G$1823,MATCH('Ratios - Total'!$C451,IF(Data!$A$2:$A$1823='Ratios - Total'!$A451,Data!$C$2:$C$1823,0),0)),"Missing Data")</f>
        <v>Missing Data</v>
      </c>
      <c r="Q451" s="5"/>
      <c r="R451" s="5" t="str">
        <f t="array" ref="R451">IFERROR(INDEX(Data!$L$2:$L$1823,MATCH('Ratios - Total'!$C451,IF(Data!$A$2:$A$1823='Ratios - Total'!$A451,Data!$C$2:$C$1823,0),0))/INDEX(Data!$G$2:$G$1823,MATCH('Ratios - Total'!$C451,IF(Data!$A$2:$A$1823='Ratios - Total'!$A451,Data!$C$2:$C$1823,0),0)),"Missing Data")</f>
        <v>Missing Data</v>
      </c>
      <c r="S451" s="5"/>
      <c r="T451" s="5">
        <f t="array" ref="T451">IFERROR(INDEX(Data!$H$2:$H$1823,MATCH('Ratios - Total'!$C451,IF(Data!$A$2:$A$1823='Ratios - Total'!$A451,Data!$C$2:$C$1823,0),0))/INDEX(Data!$L$2:$L$1823,MATCH('Ratios - Total'!$C451,IF(Data!$A$2:$A$1823='Ratios - Total'!$A451,Data!$C$2:$C$1823,0),0)),"Missing Data")</f>
        <v>41537.072927589914</v>
      </c>
      <c r="U451" s="5">
        <f t="array" ref="U451">IFERROR(INDEX(Data!$K$2:$K$1823,MATCH('Ratios - Total'!$C451,IF(Data!$A$2:$A$1823='Ratios - Total'!$A451,Data!$C$2:$C$1823,0),0))/INDEX(Data!$H$2:$H$1823,MATCH('Ratios - Total'!$C451,IF(Data!$A$2:$A$1823='Ratios - Total'!$A451,Data!$C$2:$C$1823,0),0)),"Missing Data")</f>
        <v>0.52123494743189258</v>
      </c>
      <c r="V451" s="5">
        <f t="array" ref="V451">IFERROR(INDEX(Data!$K$2:$K$1823,MATCH('Ratios - Total'!$C451,IF(Data!$A$2:$A$1823='Ratios - Total'!$A451,Data!$C$2:$C$1823,0),0))/INDEX(Data!$L$2:$L$1823,MATCH('Ratios - Total'!$C451,IF(Data!$A$2:$A$1823='Ratios - Total'!$A451,Data!$C$2:$C$1823,0),0)),"Missing Data")</f>
        <v>21650.57402388702</v>
      </c>
      <c r="W451" s="5">
        <f t="shared" si="7"/>
        <v>19886.498903702894</v>
      </c>
      <c r="X451" s="5" t="str">
        <f t="array" ref="X451">IFERROR(INDEX(Data!$K$2:$K$1823,MATCH('Ratios - Total'!$C451,IF(Data!$A$2:$A$1823='Ratios - Total'!$A451,Data!$C$2:$C$1823,0),0))/INDEX(Data!$G$2:$G$1823,MATCH('Ratios - Total'!$C451,IF(Data!$A$2:$A$1823='Ratios - Total'!$A451,Data!$C$2:$C$1823,0),0)),"Missing Data")</f>
        <v>Missing Data</v>
      </c>
    </row>
    <row r="452" spans="1:24" x14ac:dyDescent="0.25">
      <c r="A452" s="22" t="s">
        <v>70</v>
      </c>
      <c r="B452" s="22" t="s">
        <v>71</v>
      </c>
      <c r="C452" s="22">
        <v>1984</v>
      </c>
      <c r="D452" s="5">
        <f t="array" ref="D452">IFERROR(INDEX(Data!$H$2:$H$1823,MATCH('Ratios - Total'!$C452,IF(Data!$A$2:$A$1823='Ratios - Total'!$A452,Data!$C$2:$C$1823,0),0))/INDEX(Data!$D$2:$D$1823,MATCH('Ratios - Total'!$C452,IF(Data!$A$2:$A$1823='Ratios - Total'!$A452,Data!$C$2:$C$1823,0),0)),"Missing Data")</f>
        <v>430.52439810227247</v>
      </c>
      <c r="E452" s="22"/>
      <c r="F452" s="5">
        <f t="array" ref="F452">IFERROR(INDEX(Data!$G$2:$G$1823,MATCH('Ratios - Total'!$C452,IF(Data!$A$2:$A$1823='Ratios - Total'!$A452,Data!$C$2:$C$1823,0),0))/INDEX(Data!$D$2:$D$1823,MATCH('Ratios - Total'!$C452,IF(Data!$A$2:$A$1823='Ratios - Total'!$A452,Data!$C$2:$C$1823,0),0)),"Missing Data")</f>
        <v>0</v>
      </c>
      <c r="G452" s="5"/>
      <c r="H452" s="5" t="str">
        <f t="array" ref="H452">IFERROR(INDEX(Data!$H$2:$H$1823,MATCH('Ratios - Total'!$C452,IF(Data!$A$2:$A$1823='Ratios - Total'!$A452,Data!$C$2:$C$1823,0),0))/INDEX(Data!$G$2:$G$1823,MATCH('Ratios - Total'!$C452,IF(Data!$A$2:$A$1823='Ratios - Total'!$A452,Data!$C$2:$C$1823,0),0)),"Missing Data")</f>
        <v>Missing Data</v>
      </c>
      <c r="I452" s="5">
        <f t="array" ref="I452">IFERROR(INDEX(Data!$G$2:$G$1823,MATCH('Ratios - Total'!$C452,IF(Data!$A$2:$A$1823='Ratios - Total'!$A452,Data!$C$2:$C$1823,0),0))/INDEX(Data!$D$2:$D$1823,MATCH('Ratios - Total'!$C452,IF(Data!$A$2:$A$1823='Ratios - Total'!$A452,Data!$C$2:$C$1823,0),0)),"Missing Data")</f>
        <v>0</v>
      </c>
      <c r="J452" s="22"/>
      <c r="K452" s="5">
        <f t="array" ref="K452">IFERROR(INDEX(Data!$E$2:$E$1823,MATCH('Ratios - Total'!$C452,IF(Data!$A$2:$A$1823='Ratios - Total'!$A452,Data!$C$2:$C$1823,0),0))/INDEX(Data!$D$2:$D$1823,MATCH('Ratios - Total'!$C452,IF(Data!$A$2:$A$1823='Ratios - Total'!$A452,Data!$C$2:$C$1823,0),0)),"Missing Data")</f>
        <v>0</v>
      </c>
      <c r="L452" s="5"/>
      <c r="M452" s="5" t="str">
        <f t="array" ref="M452">IFERROR(INDEX(Data!$F$2:$F$1823,MATCH('Ratios - Total'!$C452,IF(Data!$A$2:$A$1823='Ratios - Total'!$A452,Data!$C$2:$C$1823,0),0))/INDEX(Data!$E$2:$E$1823,MATCH('Ratios - Total'!$C452,IF(Data!$A$2:$A$1823='Ratios - Total'!$A452,Data!$C$2:$C$1823,0),0)),"Missing Data")</f>
        <v>Missing Data</v>
      </c>
      <c r="N452" s="5"/>
      <c r="O452" s="5" t="str">
        <f t="array" ref="O452">IFERROR(INDEX(Data!$G$2:$G$1823,MATCH('Ratios - Total'!$C452,IF(Data!$A$2:$A$1823='Ratios - Total'!$A452,Data!$C$2:$C$1823,0),0))/INDEX(Data!$F$2:$F$1823,MATCH('Ratios - Total'!$C452,IF(Data!$A$2:$A$1823='Ratios - Total'!$A452,Data!$C$2:$C$1823,0),0)),"Missing Data")</f>
        <v>Missing Data</v>
      </c>
      <c r="P452" s="5" t="str">
        <f t="array" ref="P452">IFERROR(INDEX(Data!$H$2:$H$1823,MATCH('Ratios - Total'!$C452,IF(Data!$A$2:$A$1823='Ratios - Total'!$A452,Data!$C$2:$C$1823,0),0))/INDEX(Data!$G$2:$G$1823,MATCH('Ratios - Total'!$C452,IF(Data!$A$2:$A$1823='Ratios - Total'!$A452,Data!$C$2:$C$1823,0),0)),"Missing Data")</f>
        <v>Missing Data</v>
      </c>
      <c r="Q452" s="5"/>
      <c r="R452" s="5" t="str">
        <f t="array" ref="R452">IFERROR(INDEX(Data!$L$2:$L$1823,MATCH('Ratios - Total'!$C452,IF(Data!$A$2:$A$1823='Ratios - Total'!$A452,Data!$C$2:$C$1823,0),0))/INDEX(Data!$G$2:$G$1823,MATCH('Ratios - Total'!$C452,IF(Data!$A$2:$A$1823='Ratios - Total'!$A452,Data!$C$2:$C$1823,0),0)),"Missing Data")</f>
        <v>Missing Data</v>
      </c>
      <c r="S452" s="5"/>
      <c r="T452" s="5">
        <f t="array" ref="T452">IFERROR(INDEX(Data!$H$2:$H$1823,MATCH('Ratios - Total'!$C452,IF(Data!$A$2:$A$1823='Ratios - Total'!$A452,Data!$C$2:$C$1823,0),0))/INDEX(Data!$L$2:$L$1823,MATCH('Ratios - Total'!$C452,IF(Data!$A$2:$A$1823='Ratios - Total'!$A452,Data!$C$2:$C$1823,0),0)),"Missing Data")</f>
        <v>22517.302017750775</v>
      </c>
      <c r="U452" s="5">
        <f t="array" ref="U452">IFERROR(INDEX(Data!$K$2:$K$1823,MATCH('Ratios - Total'!$C452,IF(Data!$A$2:$A$1823='Ratios - Total'!$A452,Data!$C$2:$C$1823,0),0))/INDEX(Data!$H$2:$H$1823,MATCH('Ratios - Total'!$C452,IF(Data!$A$2:$A$1823='Ratios - Total'!$A452,Data!$C$2:$C$1823,0),0)),"Missing Data")</f>
        <v>0.658101665147792</v>
      </c>
      <c r="V452" s="5">
        <f t="array" ref="V452">IFERROR(INDEX(Data!$K$2:$K$1823,MATCH('Ratios - Total'!$C452,IF(Data!$A$2:$A$1823='Ratios - Total'!$A452,Data!$C$2:$C$1823,0),0))/INDEX(Data!$L$2:$L$1823,MATCH('Ratios - Total'!$C452,IF(Data!$A$2:$A$1823='Ratios - Total'!$A452,Data!$C$2:$C$1823,0),0)),"Missing Data")</f>
        <v>14818.673952517522</v>
      </c>
      <c r="W452" s="5">
        <f t="shared" si="7"/>
        <v>7698.6280652332534</v>
      </c>
      <c r="X452" s="5" t="str">
        <f t="array" ref="X452">IFERROR(INDEX(Data!$K$2:$K$1823,MATCH('Ratios - Total'!$C452,IF(Data!$A$2:$A$1823='Ratios - Total'!$A452,Data!$C$2:$C$1823,0),0))/INDEX(Data!$G$2:$G$1823,MATCH('Ratios - Total'!$C452,IF(Data!$A$2:$A$1823='Ratios - Total'!$A452,Data!$C$2:$C$1823,0),0)),"Missing Data")</f>
        <v>Missing Data</v>
      </c>
    </row>
    <row r="453" spans="1:24" x14ac:dyDescent="0.25">
      <c r="A453" s="22" t="s">
        <v>72</v>
      </c>
      <c r="B453" s="22" t="s">
        <v>73</v>
      </c>
      <c r="C453" s="22">
        <v>1984</v>
      </c>
      <c r="D453" s="5">
        <f t="array" ref="D453">IFERROR(INDEX(Data!$H$2:$H$1823,MATCH('Ratios - Total'!$C453,IF(Data!$A$2:$A$1823='Ratios - Total'!$A453,Data!$C$2:$C$1823,0),0))/INDEX(Data!$D$2:$D$1823,MATCH('Ratios - Total'!$C453,IF(Data!$A$2:$A$1823='Ratios - Total'!$A453,Data!$C$2:$C$1823,0),0)),"Missing Data")</f>
        <v>584.44462666366883</v>
      </c>
      <c r="E453" s="22"/>
      <c r="F453" s="5">
        <f t="array" ref="F453">IFERROR(INDEX(Data!$G$2:$G$1823,MATCH('Ratios - Total'!$C453,IF(Data!$A$2:$A$1823='Ratios - Total'!$A453,Data!$C$2:$C$1823,0),0))/INDEX(Data!$D$2:$D$1823,MATCH('Ratios - Total'!$C453,IF(Data!$A$2:$A$1823='Ratios - Total'!$A453,Data!$C$2:$C$1823,0),0)),"Missing Data")</f>
        <v>0</v>
      </c>
      <c r="G453" s="5"/>
      <c r="H453" s="5" t="str">
        <f t="array" ref="H453">IFERROR(INDEX(Data!$H$2:$H$1823,MATCH('Ratios - Total'!$C453,IF(Data!$A$2:$A$1823='Ratios - Total'!$A453,Data!$C$2:$C$1823,0),0))/INDEX(Data!$G$2:$G$1823,MATCH('Ratios - Total'!$C453,IF(Data!$A$2:$A$1823='Ratios - Total'!$A453,Data!$C$2:$C$1823,0),0)),"Missing Data")</f>
        <v>Missing Data</v>
      </c>
      <c r="I453" s="5">
        <f t="array" ref="I453">IFERROR(INDEX(Data!$G$2:$G$1823,MATCH('Ratios - Total'!$C453,IF(Data!$A$2:$A$1823='Ratios - Total'!$A453,Data!$C$2:$C$1823,0),0))/INDEX(Data!$D$2:$D$1823,MATCH('Ratios - Total'!$C453,IF(Data!$A$2:$A$1823='Ratios - Total'!$A453,Data!$C$2:$C$1823,0),0)),"Missing Data")</f>
        <v>0</v>
      </c>
      <c r="J453" s="22"/>
      <c r="K453" s="5">
        <f t="array" ref="K453">IFERROR(INDEX(Data!$E$2:$E$1823,MATCH('Ratios - Total'!$C453,IF(Data!$A$2:$A$1823='Ratios - Total'!$A453,Data!$C$2:$C$1823,0),0))/INDEX(Data!$D$2:$D$1823,MATCH('Ratios - Total'!$C453,IF(Data!$A$2:$A$1823='Ratios - Total'!$A453,Data!$C$2:$C$1823,0),0)),"Missing Data")</f>
        <v>0</v>
      </c>
      <c r="L453" s="5"/>
      <c r="M453" s="5" t="str">
        <f t="array" ref="M453">IFERROR(INDEX(Data!$F$2:$F$1823,MATCH('Ratios - Total'!$C453,IF(Data!$A$2:$A$1823='Ratios - Total'!$A453,Data!$C$2:$C$1823,0),0))/INDEX(Data!$E$2:$E$1823,MATCH('Ratios - Total'!$C453,IF(Data!$A$2:$A$1823='Ratios - Total'!$A453,Data!$C$2:$C$1823,0),0)),"Missing Data")</f>
        <v>Missing Data</v>
      </c>
      <c r="N453" s="5"/>
      <c r="O453" s="5" t="str">
        <f t="array" ref="O453">IFERROR(INDEX(Data!$G$2:$G$1823,MATCH('Ratios - Total'!$C453,IF(Data!$A$2:$A$1823='Ratios - Total'!$A453,Data!$C$2:$C$1823,0),0))/INDEX(Data!$F$2:$F$1823,MATCH('Ratios - Total'!$C453,IF(Data!$A$2:$A$1823='Ratios - Total'!$A453,Data!$C$2:$C$1823,0),0)),"Missing Data")</f>
        <v>Missing Data</v>
      </c>
      <c r="P453" s="5" t="str">
        <f t="array" ref="P453">IFERROR(INDEX(Data!$H$2:$H$1823,MATCH('Ratios - Total'!$C453,IF(Data!$A$2:$A$1823='Ratios - Total'!$A453,Data!$C$2:$C$1823,0),0))/INDEX(Data!$G$2:$G$1823,MATCH('Ratios - Total'!$C453,IF(Data!$A$2:$A$1823='Ratios - Total'!$A453,Data!$C$2:$C$1823,0),0)),"Missing Data")</f>
        <v>Missing Data</v>
      </c>
      <c r="Q453" s="5"/>
      <c r="R453" s="5" t="str">
        <f t="array" ref="R453">IFERROR(INDEX(Data!$L$2:$L$1823,MATCH('Ratios - Total'!$C453,IF(Data!$A$2:$A$1823='Ratios - Total'!$A453,Data!$C$2:$C$1823,0),0))/INDEX(Data!$G$2:$G$1823,MATCH('Ratios - Total'!$C453,IF(Data!$A$2:$A$1823='Ratios - Total'!$A453,Data!$C$2:$C$1823,0),0)),"Missing Data")</f>
        <v>Missing Data</v>
      </c>
      <c r="S453" s="5"/>
      <c r="T453" s="5">
        <f t="array" ref="T453">IFERROR(INDEX(Data!$H$2:$H$1823,MATCH('Ratios - Total'!$C453,IF(Data!$A$2:$A$1823='Ratios - Total'!$A453,Data!$C$2:$C$1823,0),0))/INDEX(Data!$L$2:$L$1823,MATCH('Ratios - Total'!$C453,IF(Data!$A$2:$A$1823='Ratios - Total'!$A453,Data!$C$2:$C$1823,0),0)),"Missing Data")</f>
        <v>27884.314940755801</v>
      </c>
      <c r="U453" s="5">
        <f t="array" ref="U453">IFERROR(INDEX(Data!$K$2:$K$1823,MATCH('Ratios - Total'!$C453,IF(Data!$A$2:$A$1823='Ratios - Total'!$A453,Data!$C$2:$C$1823,0),0))/INDEX(Data!$H$2:$H$1823,MATCH('Ratios - Total'!$C453,IF(Data!$A$2:$A$1823='Ratios - Total'!$A453,Data!$C$2:$C$1823,0),0)),"Missing Data")</f>
        <v>0.69132595548865594</v>
      </c>
      <c r="V453" s="5">
        <f t="array" ref="V453">IFERROR(INDEX(Data!$K$2:$K$1823,MATCH('Ratios - Total'!$C453,IF(Data!$A$2:$A$1823='Ratios - Total'!$A453,Data!$C$2:$C$1823,0),0))/INDEX(Data!$L$2:$L$1823,MATCH('Ratios - Total'!$C453,IF(Data!$A$2:$A$1823='Ratios - Total'!$A453,Data!$C$2:$C$1823,0),0)),"Missing Data")</f>
        <v>19277.150669564609</v>
      </c>
      <c r="W453" s="5">
        <f t="shared" si="7"/>
        <v>8607.1642711911918</v>
      </c>
      <c r="X453" s="5" t="str">
        <f t="array" ref="X453">IFERROR(INDEX(Data!$K$2:$K$1823,MATCH('Ratios - Total'!$C453,IF(Data!$A$2:$A$1823='Ratios - Total'!$A453,Data!$C$2:$C$1823,0),0))/INDEX(Data!$G$2:$G$1823,MATCH('Ratios - Total'!$C453,IF(Data!$A$2:$A$1823='Ratios - Total'!$A453,Data!$C$2:$C$1823,0),0)),"Missing Data")</f>
        <v>Missing Data</v>
      </c>
    </row>
    <row r="454" spans="1:24" x14ac:dyDescent="0.25">
      <c r="A454" s="22" t="s">
        <v>74</v>
      </c>
      <c r="B454" s="22" t="s">
        <v>75</v>
      </c>
      <c r="C454" s="22">
        <v>1984</v>
      </c>
      <c r="D454" s="5">
        <f t="array" ref="D454">IFERROR(INDEX(Data!$H$2:$H$1823,MATCH('Ratios - Total'!$C454,IF(Data!$A$2:$A$1823='Ratios - Total'!$A454,Data!$C$2:$C$1823,0),0))/INDEX(Data!$D$2:$D$1823,MATCH('Ratios - Total'!$C454,IF(Data!$A$2:$A$1823='Ratios - Total'!$A454,Data!$C$2:$C$1823,0),0)),"Missing Data")</f>
        <v>518.85494670528067</v>
      </c>
      <c r="E454" s="22"/>
      <c r="F454" s="5">
        <f t="array" ref="F454">IFERROR(INDEX(Data!$G$2:$G$1823,MATCH('Ratios - Total'!$C454,IF(Data!$A$2:$A$1823='Ratios - Total'!$A454,Data!$C$2:$C$1823,0),0))/INDEX(Data!$D$2:$D$1823,MATCH('Ratios - Total'!$C454,IF(Data!$A$2:$A$1823='Ratios - Total'!$A454,Data!$C$2:$C$1823,0),0)),"Missing Data")</f>
        <v>0</v>
      </c>
      <c r="G454" s="5"/>
      <c r="H454" s="5" t="str">
        <f t="array" ref="H454">IFERROR(INDEX(Data!$H$2:$H$1823,MATCH('Ratios - Total'!$C454,IF(Data!$A$2:$A$1823='Ratios - Total'!$A454,Data!$C$2:$C$1823,0),0))/INDEX(Data!$G$2:$G$1823,MATCH('Ratios - Total'!$C454,IF(Data!$A$2:$A$1823='Ratios - Total'!$A454,Data!$C$2:$C$1823,0),0)),"Missing Data")</f>
        <v>Missing Data</v>
      </c>
      <c r="I454" s="5">
        <f t="array" ref="I454">IFERROR(INDEX(Data!$G$2:$G$1823,MATCH('Ratios - Total'!$C454,IF(Data!$A$2:$A$1823='Ratios - Total'!$A454,Data!$C$2:$C$1823,0),0))/INDEX(Data!$D$2:$D$1823,MATCH('Ratios - Total'!$C454,IF(Data!$A$2:$A$1823='Ratios - Total'!$A454,Data!$C$2:$C$1823,0),0)),"Missing Data")</f>
        <v>0</v>
      </c>
      <c r="J454" s="22"/>
      <c r="K454" s="5">
        <f t="array" ref="K454">IFERROR(INDEX(Data!$E$2:$E$1823,MATCH('Ratios - Total'!$C454,IF(Data!$A$2:$A$1823='Ratios - Total'!$A454,Data!$C$2:$C$1823,0),0))/INDEX(Data!$D$2:$D$1823,MATCH('Ratios - Total'!$C454,IF(Data!$A$2:$A$1823='Ratios - Total'!$A454,Data!$C$2:$C$1823,0),0)),"Missing Data")</f>
        <v>0</v>
      </c>
      <c r="L454" s="5"/>
      <c r="M454" s="5" t="str">
        <f t="array" ref="M454">IFERROR(INDEX(Data!$F$2:$F$1823,MATCH('Ratios - Total'!$C454,IF(Data!$A$2:$A$1823='Ratios - Total'!$A454,Data!$C$2:$C$1823,0),0))/INDEX(Data!$E$2:$E$1823,MATCH('Ratios - Total'!$C454,IF(Data!$A$2:$A$1823='Ratios - Total'!$A454,Data!$C$2:$C$1823,0),0)),"Missing Data")</f>
        <v>Missing Data</v>
      </c>
      <c r="N454" s="5"/>
      <c r="O454" s="5" t="str">
        <f t="array" ref="O454">IFERROR(INDEX(Data!$G$2:$G$1823,MATCH('Ratios - Total'!$C454,IF(Data!$A$2:$A$1823='Ratios - Total'!$A454,Data!$C$2:$C$1823,0),0))/INDEX(Data!$F$2:$F$1823,MATCH('Ratios - Total'!$C454,IF(Data!$A$2:$A$1823='Ratios - Total'!$A454,Data!$C$2:$C$1823,0),0)),"Missing Data")</f>
        <v>Missing Data</v>
      </c>
      <c r="P454" s="5" t="str">
        <f t="array" ref="P454">IFERROR(INDEX(Data!$H$2:$H$1823,MATCH('Ratios - Total'!$C454,IF(Data!$A$2:$A$1823='Ratios - Total'!$A454,Data!$C$2:$C$1823,0),0))/INDEX(Data!$G$2:$G$1823,MATCH('Ratios - Total'!$C454,IF(Data!$A$2:$A$1823='Ratios - Total'!$A454,Data!$C$2:$C$1823,0),0)),"Missing Data")</f>
        <v>Missing Data</v>
      </c>
      <c r="Q454" s="5"/>
      <c r="R454" s="5" t="str">
        <f t="array" ref="R454">IFERROR(INDEX(Data!$L$2:$L$1823,MATCH('Ratios - Total'!$C454,IF(Data!$A$2:$A$1823='Ratios - Total'!$A454,Data!$C$2:$C$1823,0),0))/INDEX(Data!$G$2:$G$1823,MATCH('Ratios - Total'!$C454,IF(Data!$A$2:$A$1823='Ratios - Total'!$A454,Data!$C$2:$C$1823,0),0)),"Missing Data")</f>
        <v>Missing Data</v>
      </c>
      <c r="S454" s="5"/>
      <c r="T454" s="5">
        <f t="array" ref="T454">IFERROR(INDEX(Data!$H$2:$H$1823,MATCH('Ratios - Total'!$C454,IF(Data!$A$2:$A$1823='Ratios - Total'!$A454,Data!$C$2:$C$1823,0),0))/INDEX(Data!$L$2:$L$1823,MATCH('Ratios - Total'!$C454,IF(Data!$A$2:$A$1823='Ratios - Total'!$A454,Data!$C$2:$C$1823,0),0)),"Missing Data")</f>
        <v>30979.031994750949</v>
      </c>
      <c r="U454" s="5">
        <f t="array" ref="U454">IFERROR(INDEX(Data!$K$2:$K$1823,MATCH('Ratios - Total'!$C454,IF(Data!$A$2:$A$1823='Ratios - Total'!$A454,Data!$C$2:$C$1823,0),0))/INDEX(Data!$H$2:$H$1823,MATCH('Ratios - Total'!$C454,IF(Data!$A$2:$A$1823='Ratios - Total'!$A454,Data!$C$2:$C$1823,0),0)),"Missing Data")</f>
        <v>0.56991766580839087</v>
      </c>
      <c r="V454" s="5">
        <f t="array" ref="V454">IFERROR(INDEX(Data!$K$2:$K$1823,MATCH('Ratios - Total'!$C454,IF(Data!$A$2:$A$1823='Ratios - Total'!$A454,Data!$C$2:$C$1823,0),0))/INDEX(Data!$L$2:$L$1823,MATCH('Ratios - Total'!$C454,IF(Data!$A$2:$A$1823='Ratios - Total'!$A454,Data!$C$2:$C$1823,0),0)),"Missing Data")</f>
        <v>17655.49760345192</v>
      </c>
      <c r="W454" s="5">
        <f t="shared" si="7"/>
        <v>13323.534391299028</v>
      </c>
      <c r="X454" s="5" t="str">
        <f t="array" ref="X454">IFERROR(INDEX(Data!$K$2:$K$1823,MATCH('Ratios - Total'!$C454,IF(Data!$A$2:$A$1823='Ratios - Total'!$A454,Data!$C$2:$C$1823,0),0))/INDEX(Data!$G$2:$G$1823,MATCH('Ratios - Total'!$C454,IF(Data!$A$2:$A$1823='Ratios - Total'!$A454,Data!$C$2:$C$1823,0),0)),"Missing Data")</f>
        <v>Missing Data</v>
      </c>
    </row>
    <row r="455" spans="1:24" x14ac:dyDescent="0.25">
      <c r="A455" s="22" t="s">
        <v>76</v>
      </c>
      <c r="B455" s="22" t="s">
        <v>77</v>
      </c>
      <c r="C455" s="22">
        <v>1984</v>
      </c>
      <c r="D455" s="5">
        <f t="array" ref="D455">IFERROR(INDEX(Data!$H$2:$H$1823,MATCH('Ratios - Total'!$C455,IF(Data!$A$2:$A$1823='Ratios - Total'!$A455,Data!$C$2:$C$1823,0),0))/INDEX(Data!$D$2:$D$1823,MATCH('Ratios - Total'!$C455,IF(Data!$A$2:$A$1823='Ratios - Total'!$A455,Data!$C$2:$C$1823,0),0)),"Missing Data")</f>
        <v>560.62682028954191</v>
      </c>
      <c r="E455" s="22"/>
      <c r="F455" s="5">
        <f t="array" ref="F455">IFERROR(INDEX(Data!$G$2:$G$1823,MATCH('Ratios - Total'!$C455,IF(Data!$A$2:$A$1823='Ratios - Total'!$A455,Data!$C$2:$C$1823,0),0))/INDEX(Data!$D$2:$D$1823,MATCH('Ratios - Total'!$C455,IF(Data!$A$2:$A$1823='Ratios - Total'!$A455,Data!$C$2:$C$1823,0),0)),"Missing Data")</f>
        <v>0</v>
      </c>
      <c r="G455" s="5"/>
      <c r="H455" s="5" t="str">
        <f t="array" ref="H455">IFERROR(INDEX(Data!$H$2:$H$1823,MATCH('Ratios - Total'!$C455,IF(Data!$A$2:$A$1823='Ratios - Total'!$A455,Data!$C$2:$C$1823,0),0))/INDEX(Data!$G$2:$G$1823,MATCH('Ratios - Total'!$C455,IF(Data!$A$2:$A$1823='Ratios - Total'!$A455,Data!$C$2:$C$1823,0),0)),"Missing Data")</f>
        <v>Missing Data</v>
      </c>
      <c r="I455" s="5">
        <f t="array" ref="I455">IFERROR(INDEX(Data!$G$2:$G$1823,MATCH('Ratios - Total'!$C455,IF(Data!$A$2:$A$1823='Ratios - Total'!$A455,Data!$C$2:$C$1823,0),0))/INDEX(Data!$D$2:$D$1823,MATCH('Ratios - Total'!$C455,IF(Data!$A$2:$A$1823='Ratios - Total'!$A455,Data!$C$2:$C$1823,0),0)),"Missing Data")</f>
        <v>0</v>
      </c>
      <c r="J455" s="22"/>
      <c r="K455" s="5">
        <f t="array" ref="K455">IFERROR(INDEX(Data!$E$2:$E$1823,MATCH('Ratios - Total'!$C455,IF(Data!$A$2:$A$1823='Ratios - Total'!$A455,Data!$C$2:$C$1823,0),0))/INDEX(Data!$D$2:$D$1823,MATCH('Ratios - Total'!$C455,IF(Data!$A$2:$A$1823='Ratios - Total'!$A455,Data!$C$2:$C$1823,0),0)),"Missing Data")</f>
        <v>0</v>
      </c>
      <c r="L455" s="5"/>
      <c r="M455" s="5" t="str">
        <f t="array" ref="M455">IFERROR(INDEX(Data!$F$2:$F$1823,MATCH('Ratios - Total'!$C455,IF(Data!$A$2:$A$1823='Ratios - Total'!$A455,Data!$C$2:$C$1823,0),0))/INDEX(Data!$E$2:$E$1823,MATCH('Ratios - Total'!$C455,IF(Data!$A$2:$A$1823='Ratios - Total'!$A455,Data!$C$2:$C$1823,0),0)),"Missing Data")</f>
        <v>Missing Data</v>
      </c>
      <c r="N455" s="5"/>
      <c r="O455" s="5" t="str">
        <f t="array" ref="O455">IFERROR(INDEX(Data!$G$2:$G$1823,MATCH('Ratios - Total'!$C455,IF(Data!$A$2:$A$1823='Ratios - Total'!$A455,Data!$C$2:$C$1823,0),0))/INDEX(Data!$F$2:$F$1823,MATCH('Ratios - Total'!$C455,IF(Data!$A$2:$A$1823='Ratios - Total'!$A455,Data!$C$2:$C$1823,0),0)),"Missing Data")</f>
        <v>Missing Data</v>
      </c>
      <c r="P455" s="5" t="str">
        <f t="array" ref="P455">IFERROR(INDEX(Data!$H$2:$H$1823,MATCH('Ratios - Total'!$C455,IF(Data!$A$2:$A$1823='Ratios - Total'!$A455,Data!$C$2:$C$1823,0),0))/INDEX(Data!$G$2:$G$1823,MATCH('Ratios - Total'!$C455,IF(Data!$A$2:$A$1823='Ratios - Total'!$A455,Data!$C$2:$C$1823,0),0)),"Missing Data")</f>
        <v>Missing Data</v>
      </c>
      <c r="Q455" s="5"/>
      <c r="R455" s="5" t="str">
        <f t="array" ref="R455">IFERROR(INDEX(Data!$L$2:$L$1823,MATCH('Ratios - Total'!$C455,IF(Data!$A$2:$A$1823='Ratios - Total'!$A455,Data!$C$2:$C$1823,0),0))/INDEX(Data!$G$2:$G$1823,MATCH('Ratios - Total'!$C455,IF(Data!$A$2:$A$1823='Ratios - Total'!$A455,Data!$C$2:$C$1823,0),0)),"Missing Data")</f>
        <v>Missing Data</v>
      </c>
      <c r="S455" s="5"/>
      <c r="T455" s="5">
        <f t="array" ref="T455">IFERROR(INDEX(Data!$H$2:$H$1823,MATCH('Ratios - Total'!$C455,IF(Data!$A$2:$A$1823='Ratios - Total'!$A455,Data!$C$2:$C$1823,0),0))/INDEX(Data!$L$2:$L$1823,MATCH('Ratios - Total'!$C455,IF(Data!$A$2:$A$1823='Ratios - Total'!$A455,Data!$C$2:$C$1823,0),0)),"Missing Data")</f>
        <v>29316.086645127405</v>
      </c>
      <c r="U455" s="5">
        <f t="array" ref="U455">IFERROR(INDEX(Data!$K$2:$K$1823,MATCH('Ratios - Total'!$C455,IF(Data!$A$2:$A$1823='Ratios - Total'!$A455,Data!$C$2:$C$1823,0),0))/INDEX(Data!$H$2:$H$1823,MATCH('Ratios - Total'!$C455,IF(Data!$A$2:$A$1823='Ratios - Total'!$A455,Data!$C$2:$C$1823,0),0)),"Missing Data")</f>
        <v>0.47243178653961815</v>
      </c>
      <c r="V455" s="5">
        <f t="array" ref="V455">IFERROR(INDEX(Data!$K$2:$K$1823,MATCH('Ratios - Total'!$C455,IF(Data!$A$2:$A$1823='Ratios - Total'!$A455,Data!$C$2:$C$1823,0),0))/INDEX(Data!$L$2:$L$1823,MATCH('Ratios - Total'!$C455,IF(Data!$A$2:$A$1823='Ratios - Total'!$A455,Data!$C$2:$C$1823,0),0)),"Missing Data")</f>
        <v>13849.851188107781</v>
      </c>
      <c r="W455" s="5">
        <f t="shared" si="7"/>
        <v>15466.235457019624</v>
      </c>
      <c r="X455" s="5" t="str">
        <f t="array" ref="X455">IFERROR(INDEX(Data!$K$2:$K$1823,MATCH('Ratios - Total'!$C455,IF(Data!$A$2:$A$1823='Ratios - Total'!$A455,Data!$C$2:$C$1823,0),0))/INDEX(Data!$G$2:$G$1823,MATCH('Ratios - Total'!$C455,IF(Data!$A$2:$A$1823='Ratios - Total'!$A455,Data!$C$2:$C$1823,0),0)),"Missing Data")</f>
        <v>Missing Data</v>
      </c>
    </row>
    <row r="456" spans="1:24" x14ac:dyDescent="0.25">
      <c r="A456" s="22" t="s">
        <v>78</v>
      </c>
      <c r="B456" s="22" t="s">
        <v>79</v>
      </c>
      <c r="C456" s="22">
        <v>1984</v>
      </c>
      <c r="D456" s="5">
        <f t="array" ref="D456">IFERROR(INDEX(Data!$H$2:$H$1823,MATCH('Ratios - Total'!$C456,IF(Data!$A$2:$A$1823='Ratios - Total'!$A456,Data!$C$2:$C$1823,0),0))/INDEX(Data!$D$2:$D$1823,MATCH('Ratios - Total'!$C456,IF(Data!$A$2:$A$1823='Ratios - Total'!$A456,Data!$C$2:$C$1823,0),0)),"Missing Data")</f>
        <v>635.3247598336302</v>
      </c>
      <c r="E456" s="22"/>
      <c r="F456" s="5">
        <f t="array" ref="F456">IFERROR(INDEX(Data!$G$2:$G$1823,MATCH('Ratios - Total'!$C456,IF(Data!$A$2:$A$1823='Ratios - Total'!$A456,Data!$C$2:$C$1823,0),0))/INDEX(Data!$D$2:$D$1823,MATCH('Ratios - Total'!$C456,IF(Data!$A$2:$A$1823='Ratios - Total'!$A456,Data!$C$2:$C$1823,0),0)),"Missing Data")</f>
        <v>0</v>
      </c>
      <c r="G456" s="5"/>
      <c r="H456" s="5" t="str">
        <f t="array" ref="H456">IFERROR(INDEX(Data!$H$2:$H$1823,MATCH('Ratios - Total'!$C456,IF(Data!$A$2:$A$1823='Ratios - Total'!$A456,Data!$C$2:$C$1823,0),0))/INDEX(Data!$G$2:$G$1823,MATCH('Ratios - Total'!$C456,IF(Data!$A$2:$A$1823='Ratios - Total'!$A456,Data!$C$2:$C$1823,0),0)),"Missing Data")</f>
        <v>Missing Data</v>
      </c>
      <c r="I456" s="5">
        <f t="array" ref="I456">IFERROR(INDEX(Data!$G$2:$G$1823,MATCH('Ratios - Total'!$C456,IF(Data!$A$2:$A$1823='Ratios - Total'!$A456,Data!$C$2:$C$1823,0),0))/INDEX(Data!$D$2:$D$1823,MATCH('Ratios - Total'!$C456,IF(Data!$A$2:$A$1823='Ratios - Total'!$A456,Data!$C$2:$C$1823,0),0)),"Missing Data")</f>
        <v>0</v>
      </c>
      <c r="J456" s="22"/>
      <c r="K456" s="5">
        <f t="array" ref="K456">IFERROR(INDEX(Data!$E$2:$E$1823,MATCH('Ratios - Total'!$C456,IF(Data!$A$2:$A$1823='Ratios - Total'!$A456,Data!$C$2:$C$1823,0),0))/INDEX(Data!$D$2:$D$1823,MATCH('Ratios - Total'!$C456,IF(Data!$A$2:$A$1823='Ratios - Total'!$A456,Data!$C$2:$C$1823,0),0)),"Missing Data")</f>
        <v>0</v>
      </c>
      <c r="L456" s="5"/>
      <c r="M456" s="5" t="str">
        <f t="array" ref="M456">IFERROR(INDEX(Data!$F$2:$F$1823,MATCH('Ratios - Total'!$C456,IF(Data!$A$2:$A$1823='Ratios - Total'!$A456,Data!$C$2:$C$1823,0),0))/INDEX(Data!$E$2:$E$1823,MATCH('Ratios - Total'!$C456,IF(Data!$A$2:$A$1823='Ratios - Total'!$A456,Data!$C$2:$C$1823,0),0)),"Missing Data")</f>
        <v>Missing Data</v>
      </c>
      <c r="N456" s="5"/>
      <c r="O456" s="5" t="str">
        <f t="array" ref="O456">IFERROR(INDEX(Data!$G$2:$G$1823,MATCH('Ratios - Total'!$C456,IF(Data!$A$2:$A$1823='Ratios - Total'!$A456,Data!$C$2:$C$1823,0),0))/INDEX(Data!$F$2:$F$1823,MATCH('Ratios - Total'!$C456,IF(Data!$A$2:$A$1823='Ratios - Total'!$A456,Data!$C$2:$C$1823,0),0)),"Missing Data")</f>
        <v>Missing Data</v>
      </c>
      <c r="P456" s="5" t="str">
        <f t="array" ref="P456">IFERROR(INDEX(Data!$H$2:$H$1823,MATCH('Ratios - Total'!$C456,IF(Data!$A$2:$A$1823='Ratios - Total'!$A456,Data!$C$2:$C$1823,0),0))/INDEX(Data!$G$2:$G$1823,MATCH('Ratios - Total'!$C456,IF(Data!$A$2:$A$1823='Ratios - Total'!$A456,Data!$C$2:$C$1823,0),0)),"Missing Data")</f>
        <v>Missing Data</v>
      </c>
      <c r="Q456" s="5"/>
      <c r="R456" s="5" t="str">
        <f t="array" ref="R456">IFERROR(INDEX(Data!$L$2:$L$1823,MATCH('Ratios - Total'!$C456,IF(Data!$A$2:$A$1823='Ratios - Total'!$A456,Data!$C$2:$C$1823,0),0))/INDEX(Data!$G$2:$G$1823,MATCH('Ratios - Total'!$C456,IF(Data!$A$2:$A$1823='Ratios - Total'!$A456,Data!$C$2:$C$1823,0),0)),"Missing Data")</f>
        <v>Missing Data</v>
      </c>
      <c r="S456" s="5"/>
      <c r="T456" s="5">
        <f t="array" ref="T456">IFERROR(INDEX(Data!$H$2:$H$1823,MATCH('Ratios - Total'!$C456,IF(Data!$A$2:$A$1823='Ratios - Total'!$A456,Data!$C$2:$C$1823,0),0))/INDEX(Data!$L$2:$L$1823,MATCH('Ratios - Total'!$C456,IF(Data!$A$2:$A$1823='Ratios - Total'!$A456,Data!$C$2:$C$1823,0),0)),"Missing Data")</f>
        <v>34128.727155519744</v>
      </c>
      <c r="U456" s="5">
        <f t="array" ref="U456">IFERROR(INDEX(Data!$K$2:$K$1823,MATCH('Ratios - Total'!$C456,IF(Data!$A$2:$A$1823='Ratios - Total'!$A456,Data!$C$2:$C$1823,0),0))/INDEX(Data!$H$2:$H$1823,MATCH('Ratios - Total'!$C456,IF(Data!$A$2:$A$1823='Ratios - Total'!$A456,Data!$C$2:$C$1823,0),0)),"Missing Data")</f>
        <v>0.50127201958483469</v>
      </c>
      <c r="V456" s="5">
        <f t="array" ref="V456">IFERROR(INDEX(Data!$K$2:$K$1823,MATCH('Ratios - Total'!$C456,IF(Data!$A$2:$A$1823='Ratios - Total'!$A456,Data!$C$2:$C$1823,0),0))/INDEX(Data!$L$2:$L$1823,MATCH('Ratios - Total'!$C456,IF(Data!$A$2:$A$1823='Ratios - Total'!$A456,Data!$C$2:$C$1823,0),0)),"Missing Data")</f>
        <v>17107.775987107172</v>
      </c>
      <c r="W456" s="5">
        <f t="shared" si="7"/>
        <v>17020.951168412572</v>
      </c>
      <c r="X456" s="5" t="str">
        <f t="array" ref="X456">IFERROR(INDEX(Data!$K$2:$K$1823,MATCH('Ratios - Total'!$C456,IF(Data!$A$2:$A$1823='Ratios - Total'!$A456,Data!$C$2:$C$1823,0),0))/INDEX(Data!$G$2:$G$1823,MATCH('Ratios - Total'!$C456,IF(Data!$A$2:$A$1823='Ratios - Total'!$A456,Data!$C$2:$C$1823,0),0)),"Missing Data")</f>
        <v>Missing Data</v>
      </c>
    </row>
    <row r="457" spans="1:24" x14ac:dyDescent="0.25">
      <c r="A457" s="22" t="s">
        <v>80</v>
      </c>
      <c r="B457" s="22" t="s">
        <v>81</v>
      </c>
      <c r="C457" s="22">
        <v>1984</v>
      </c>
      <c r="D457" s="5">
        <f t="array" ref="D457">IFERROR(INDEX(Data!$H$2:$H$1823,MATCH('Ratios - Total'!$C457,IF(Data!$A$2:$A$1823='Ratios - Total'!$A457,Data!$C$2:$C$1823,0),0))/INDEX(Data!$D$2:$D$1823,MATCH('Ratios - Total'!$C457,IF(Data!$A$2:$A$1823='Ratios - Total'!$A457,Data!$C$2:$C$1823,0),0)),"Missing Data")</f>
        <v>486.97754607951214</v>
      </c>
      <c r="E457" s="22"/>
      <c r="F457" s="5">
        <f t="array" ref="F457">IFERROR(INDEX(Data!$G$2:$G$1823,MATCH('Ratios - Total'!$C457,IF(Data!$A$2:$A$1823='Ratios - Total'!$A457,Data!$C$2:$C$1823,0),0))/INDEX(Data!$D$2:$D$1823,MATCH('Ratios - Total'!$C457,IF(Data!$A$2:$A$1823='Ratios - Total'!$A457,Data!$C$2:$C$1823,0),0)),"Missing Data")</f>
        <v>0</v>
      </c>
      <c r="G457" s="5"/>
      <c r="H457" s="5" t="str">
        <f t="array" ref="H457">IFERROR(INDEX(Data!$H$2:$H$1823,MATCH('Ratios - Total'!$C457,IF(Data!$A$2:$A$1823='Ratios - Total'!$A457,Data!$C$2:$C$1823,0),0))/INDEX(Data!$G$2:$G$1823,MATCH('Ratios - Total'!$C457,IF(Data!$A$2:$A$1823='Ratios - Total'!$A457,Data!$C$2:$C$1823,0),0)),"Missing Data")</f>
        <v>Missing Data</v>
      </c>
      <c r="I457" s="5">
        <f t="array" ref="I457">IFERROR(INDEX(Data!$G$2:$G$1823,MATCH('Ratios - Total'!$C457,IF(Data!$A$2:$A$1823='Ratios - Total'!$A457,Data!$C$2:$C$1823,0),0))/INDEX(Data!$D$2:$D$1823,MATCH('Ratios - Total'!$C457,IF(Data!$A$2:$A$1823='Ratios - Total'!$A457,Data!$C$2:$C$1823,0),0)),"Missing Data")</f>
        <v>0</v>
      </c>
      <c r="J457" s="22"/>
      <c r="K457" s="5">
        <f t="array" ref="K457">IFERROR(INDEX(Data!$E$2:$E$1823,MATCH('Ratios - Total'!$C457,IF(Data!$A$2:$A$1823='Ratios - Total'!$A457,Data!$C$2:$C$1823,0),0))/INDEX(Data!$D$2:$D$1823,MATCH('Ratios - Total'!$C457,IF(Data!$A$2:$A$1823='Ratios - Total'!$A457,Data!$C$2:$C$1823,0),0)),"Missing Data")</f>
        <v>0</v>
      </c>
      <c r="L457" s="5"/>
      <c r="M457" s="5" t="str">
        <f t="array" ref="M457">IFERROR(INDEX(Data!$F$2:$F$1823,MATCH('Ratios - Total'!$C457,IF(Data!$A$2:$A$1823='Ratios - Total'!$A457,Data!$C$2:$C$1823,0),0))/INDEX(Data!$E$2:$E$1823,MATCH('Ratios - Total'!$C457,IF(Data!$A$2:$A$1823='Ratios - Total'!$A457,Data!$C$2:$C$1823,0),0)),"Missing Data")</f>
        <v>Missing Data</v>
      </c>
      <c r="N457" s="5"/>
      <c r="O457" s="5" t="str">
        <f t="array" ref="O457">IFERROR(INDEX(Data!$G$2:$G$1823,MATCH('Ratios - Total'!$C457,IF(Data!$A$2:$A$1823='Ratios - Total'!$A457,Data!$C$2:$C$1823,0),0))/INDEX(Data!$F$2:$F$1823,MATCH('Ratios - Total'!$C457,IF(Data!$A$2:$A$1823='Ratios - Total'!$A457,Data!$C$2:$C$1823,0),0)),"Missing Data")</f>
        <v>Missing Data</v>
      </c>
      <c r="P457" s="5" t="str">
        <f t="array" ref="P457">IFERROR(INDEX(Data!$H$2:$H$1823,MATCH('Ratios - Total'!$C457,IF(Data!$A$2:$A$1823='Ratios - Total'!$A457,Data!$C$2:$C$1823,0),0))/INDEX(Data!$G$2:$G$1823,MATCH('Ratios - Total'!$C457,IF(Data!$A$2:$A$1823='Ratios - Total'!$A457,Data!$C$2:$C$1823,0),0)),"Missing Data")</f>
        <v>Missing Data</v>
      </c>
      <c r="Q457" s="5"/>
      <c r="R457" s="5" t="str">
        <f t="array" ref="R457">IFERROR(INDEX(Data!$L$2:$L$1823,MATCH('Ratios - Total'!$C457,IF(Data!$A$2:$A$1823='Ratios - Total'!$A457,Data!$C$2:$C$1823,0),0))/INDEX(Data!$G$2:$G$1823,MATCH('Ratios - Total'!$C457,IF(Data!$A$2:$A$1823='Ratios - Total'!$A457,Data!$C$2:$C$1823,0),0)),"Missing Data")</f>
        <v>Missing Data</v>
      </c>
      <c r="S457" s="5"/>
      <c r="T457" s="5">
        <f t="array" ref="T457">IFERROR(INDEX(Data!$H$2:$H$1823,MATCH('Ratios - Total'!$C457,IF(Data!$A$2:$A$1823='Ratios - Total'!$A457,Data!$C$2:$C$1823,0),0))/INDEX(Data!$L$2:$L$1823,MATCH('Ratios - Total'!$C457,IF(Data!$A$2:$A$1823='Ratios - Total'!$A457,Data!$C$2:$C$1823,0),0)),"Missing Data")</f>
        <v>30788.669228052528</v>
      </c>
      <c r="U457" s="5">
        <f t="array" ref="U457">IFERROR(INDEX(Data!$K$2:$K$1823,MATCH('Ratios - Total'!$C457,IF(Data!$A$2:$A$1823='Ratios - Total'!$A457,Data!$C$2:$C$1823,0),0))/INDEX(Data!$H$2:$H$1823,MATCH('Ratios - Total'!$C457,IF(Data!$A$2:$A$1823='Ratios - Total'!$A457,Data!$C$2:$C$1823,0),0)),"Missing Data")</f>
        <v>0.57296795402173251</v>
      </c>
      <c r="V457" s="5">
        <f t="array" ref="V457">IFERROR(INDEX(Data!$K$2:$K$1823,MATCH('Ratios - Total'!$C457,IF(Data!$A$2:$A$1823='Ratios - Total'!$A457,Data!$C$2:$C$1823,0),0))/INDEX(Data!$L$2:$L$1823,MATCH('Ratios - Total'!$C457,IF(Data!$A$2:$A$1823='Ratios - Total'!$A457,Data!$C$2:$C$1823,0),0)),"Missing Data")</f>
        <v>17640.920814649129</v>
      </c>
      <c r="W457" s="5">
        <f t="shared" si="7"/>
        <v>13147.748413403398</v>
      </c>
      <c r="X457" s="5" t="str">
        <f t="array" ref="X457">IFERROR(INDEX(Data!$K$2:$K$1823,MATCH('Ratios - Total'!$C457,IF(Data!$A$2:$A$1823='Ratios - Total'!$A457,Data!$C$2:$C$1823,0),0))/INDEX(Data!$G$2:$G$1823,MATCH('Ratios - Total'!$C457,IF(Data!$A$2:$A$1823='Ratios - Total'!$A457,Data!$C$2:$C$1823,0),0)),"Missing Data")</f>
        <v>Missing Data</v>
      </c>
    </row>
    <row r="458" spans="1:24" x14ac:dyDescent="0.25">
      <c r="A458" s="22" t="s">
        <v>82</v>
      </c>
      <c r="B458" s="22" t="s">
        <v>83</v>
      </c>
      <c r="C458" s="22">
        <v>1984</v>
      </c>
      <c r="D458" s="5">
        <f t="array" ref="D458">IFERROR(INDEX(Data!$H$2:$H$1823,MATCH('Ratios - Total'!$C458,IF(Data!$A$2:$A$1823='Ratios - Total'!$A458,Data!$C$2:$C$1823,0),0))/INDEX(Data!$D$2:$D$1823,MATCH('Ratios - Total'!$C458,IF(Data!$A$2:$A$1823='Ratios - Total'!$A458,Data!$C$2:$C$1823,0),0)),"Missing Data")</f>
        <v>488.92551473913471</v>
      </c>
      <c r="E458" s="22"/>
      <c r="F458" s="5">
        <f t="array" ref="F458">IFERROR(INDEX(Data!$G$2:$G$1823,MATCH('Ratios - Total'!$C458,IF(Data!$A$2:$A$1823='Ratios - Total'!$A458,Data!$C$2:$C$1823,0),0))/INDEX(Data!$D$2:$D$1823,MATCH('Ratios - Total'!$C458,IF(Data!$A$2:$A$1823='Ratios - Total'!$A458,Data!$C$2:$C$1823,0),0)),"Missing Data")</f>
        <v>0</v>
      </c>
      <c r="G458" s="5"/>
      <c r="H458" s="5" t="str">
        <f t="array" ref="H458">IFERROR(INDEX(Data!$H$2:$H$1823,MATCH('Ratios - Total'!$C458,IF(Data!$A$2:$A$1823='Ratios - Total'!$A458,Data!$C$2:$C$1823,0),0))/INDEX(Data!$G$2:$G$1823,MATCH('Ratios - Total'!$C458,IF(Data!$A$2:$A$1823='Ratios - Total'!$A458,Data!$C$2:$C$1823,0),0)),"Missing Data")</f>
        <v>Missing Data</v>
      </c>
      <c r="I458" s="5">
        <f t="array" ref="I458">IFERROR(INDEX(Data!$G$2:$G$1823,MATCH('Ratios - Total'!$C458,IF(Data!$A$2:$A$1823='Ratios - Total'!$A458,Data!$C$2:$C$1823,0),0))/INDEX(Data!$D$2:$D$1823,MATCH('Ratios - Total'!$C458,IF(Data!$A$2:$A$1823='Ratios - Total'!$A458,Data!$C$2:$C$1823,0),0)),"Missing Data")</f>
        <v>0</v>
      </c>
      <c r="J458" s="22"/>
      <c r="K458" s="5">
        <f t="array" ref="K458">IFERROR(INDEX(Data!$E$2:$E$1823,MATCH('Ratios - Total'!$C458,IF(Data!$A$2:$A$1823='Ratios - Total'!$A458,Data!$C$2:$C$1823,0),0))/INDEX(Data!$D$2:$D$1823,MATCH('Ratios - Total'!$C458,IF(Data!$A$2:$A$1823='Ratios - Total'!$A458,Data!$C$2:$C$1823,0),0)),"Missing Data")</f>
        <v>0</v>
      </c>
      <c r="L458" s="5"/>
      <c r="M458" s="5" t="str">
        <f t="array" ref="M458">IFERROR(INDEX(Data!$F$2:$F$1823,MATCH('Ratios - Total'!$C458,IF(Data!$A$2:$A$1823='Ratios - Total'!$A458,Data!$C$2:$C$1823,0),0))/INDEX(Data!$E$2:$E$1823,MATCH('Ratios - Total'!$C458,IF(Data!$A$2:$A$1823='Ratios - Total'!$A458,Data!$C$2:$C$1823,0),0)),"Missing Data")</f>
        <v>Missing Data</v>
      </c>
      <c r="N458" s="5"/>
      <c r="O458" s="5" t="str">
        <f t="array" ref="O458">IFERROR(INDEX(Data!$G$2:$G$1823,MATCH('Ratios - Total'!$C458,IF(Data!$A$2:$A$1823='Ratios - Total'!$A458,Data!$C$2:$C$1823,0),0))/INDEX(Data!$F$2:$F$1823,MATCH('Ratios - Total'!$C458,IF(Data!$A$2:$A$1823='Ratios - Total'!$A458,Data!$C$2:$C$1823,0),0)),"Missing Data")</f>
        <v>Missing Data</v>
      </c>
      <c r="P458" s="5" t="str">
        <f t="array" ref="P458">IFERROR(INDEX(Data!$H$2:$H$1823,MATCH('Ratios - Total'!$C458,IF(Data!$A$2:$A$1823='Ratios - Total'!$A458,Data!$C$2:$C$1823,0),0))/INDEX(Data!$G$2:$G$1823,MATCH('Ratios - Total'!$C458,IF(Data!$A$2:$A$1823='Ratios - Total'!$A458,Data!$C$2:$C$1823,0),0)),"Missing Data")</f>
        <v>Missing Data</v>
      </c>
      <c r="Q458" s="5"/>
      <c r="R458" s="5" t="str">
        <f t="array" ref="R458">IFERROR(INDEX(Data!$L$2:$L$1823,MATCH('Ratios - Total'!$C458,IF(Data!$A$2:$A$1823='Ratios - Total'!$A458,Data!$C$2:$C$1823,0),0))/INDEX(Data!$G$2:$G$1823,MATCH('Ratios - Total'!$C458,IF(Data!$A$2:$A$1823='Ratios - Total'!$A458,Data!$C$2:$C$1823,0),0)),"Missing Data")</f>
        <v>Missing Data</v>
      </c>
      <c r="S458" s="5"/>
      <c r="T458" s="5">
        <f t="array" ref="T458">IFERROR(INDEX(Data!$H$2:$H$1823,MATCH('Ratios - Total'!$C458,IF(Data!$A$2:$A$1823='Ratios - Total'!$A458,Data!$C$2:$C$1823,0),0))/INDEX(Data!$L$2:$L$1823,MATCH('Ratios - Total'!$C458,IF(Data!$A$2:$A$1823='Ratios - Total'!$A458,Data!$C$2:$C$1823,0),0)),"Missing Data")</f>
        <v>30989.391671059569</v>
      </c>
      <c r="U458" s="5">
        <f t="array" ref="U458">IFERROR(INDEX(Data!$K$2:$K$1823,MATCH('Ratios - Total'!$C458,IF(Data!$A$2:$A$1823='Ratios - Total'!$A458,Data!$C$2:$C$1823,0),0))/INDEX(Data!$H$2:$H$1823,MATCH('Ratios - Total'!$C458,IF(Data!$A$2:$A$1823='Ratios - Total'!$A458,Data!$C$2:$C$1823,0),0)),"Missing Data")</f>
        <v>0.69462782815674706</v>
      </c>
      <c r="V458" s="5">
        <f t="array" ref="V458">IFERROR(INDEX(Data!$K$2:$K$1823,MATCH('Ratios - Total'!$C458,IF(Data!$A$2:$A$1823='Ratios - Total'!$A458,Data!$C$2:$C$1823,0),0))/INDEX(Data!$L$2:$L$1823,MATCH('Ratios - Total'!$C458,IF(Data!$A$2:$A$1823='Ratios - Total'!$A458,Data!$C$2:$C$1823,0),0)),"Missing Data")</f>
        <v>21526.093832366896</v>
      </c>
      <c r="W458" s="5">
        <f t="shared" si="7"/>
        <v>9463.2978386926734</v>
      </c>
      <c r="X458" s="5" t="str">
        <f t="array" ref="X458">IFERROR(INDEX(Data!$K$2:$K$1823,MATCH('Ratios - Total'!$C458,IF(Data!$A$2:$A$1823='Ratios - Total'!$A458,Data!$C$2:$C$1823,0),0))/INDEX(Data!$G$2:$G$1823,MATCH('Ratios - Total'!$C458,IF(Data!$A$2:$A$1823='Ratios - Total'!$A458,Data!$C$2:$C$1823,0),0)),"Missing Data")</f>
        <v>Missing Data</v>
      </c>
    </row>
    <row r="459" spans="1:24" x14ac:dyDescent="0.25">
      <c r="A459" s="22" t="s">
        <v>84</v>
      </c>
      <c r="B459" s="22" t="s">
        <v>85</v>
      </c>
      <c r="C459" s="22">
        <v>1984</v>
      </c>
      <c r="D459" s="5">
        <f t="array" ref="D459">IFERROR(INDEX(Data!$H$2:$H$1823,MATCH('Ratios - Total'!$C459,IF(Data!$A$2:$A$1823='Ratios - Total'!$A459,Data!$C$2:$C$1823,0),0))/INDEX(Data!$D$2:$D$1823,MATCH('Ratios - Total'!$C459,IF(Data!$A$2:$A$1823='Ratios - Total'!$A459,Data!$C$2:$C$1823,0),0)),"Missing Data")</f>
        <v>442.94382896110596</v>
      </c>
      <c r="E459" s="22"/>
      <c r="F459" s="5">
        <f t="array" ref="F459">IFERROR(INDEX(Data!$G$2:$G$1823,MATCH('Ratios - Total'!$C459,IF(Data!$A$2:$A$1823='Ratios - Total'!$A459,Data!$C$2:$C$1823,0),0))/INDEX(Data!$D$2:$D$1823,MATCH('Ratios - Total'!$C459,IF(Data!$A$2:$A$1823='Ratios - Total'!$A459,Data!$C$2:$C$1823,0),0)),"Missing Data")</f>
        <v>0</v>
      </c>
      <c r="G459" s="5"/>
      <c r="H459" s="5" t="str">
        <f t="array" ref="H459">IFERROR(INDEX(Data!$H$2:$H$1823,MATCH('Ratios - Total'!$C459,IF(Data!$A$2:$A$1823='Ratios - Total'!$A459,Data!$C$2:$C$1823,0),0))/INDEX(Data!$G$2:$G$1823,MATCH('Ratios - Total'!$C459,IF(Data!$A$2:$A$1823='Ratios - Total'!$A459,Data!$C$2:$C$1823,0),0)),"Missing Data")</f>
        <v>Missing Data</v>
      </c>
      <c r="I459" s="5">
        <f t="array" ref="I459">IFERROR(INDEX(Data!$G$2:$G$1823,MATCH('Ratios - Total'!$C459,IF(Data!$A$2:$A$1823='Ratios - Total'!$A459,Data!$C$2:$C$1823,0),0))/INDEX(Data!$D$2:$D$1823,MATCH('Ratios - Total'!$C459,IF(Data!$A$2:$A$1823='Ratios - Total'!$A459,Data!$C$2:$C$1823,0),0)),"Missing Data")</f>
        <v>0</v>
      </c>
      <c r="J459" s="22"/>
      <c r="K459" s="5">
        <f t="array" ref="K459">IFERROR(INDEX(Data!$E$2:$E$1823,MATCH('Ratios - Total'!$C459,IF(Data!$A$2:$A$1823='Ratios - Total'!$A459,Data!$C$2:$C$1823,0),0))/INDEX(Data!$D$2:$D$1823,MATCH('Ratios - Total'!$C459,IF(Data!$A$2:$A$1823='Ratios - Total'!$A459,Data!$C$2:$C$1823,0),0)),"Missing Data")</f>
        <v>0</v>
      </c>
      <c r="L459" s="5"/>
      <c r="M459" s="5" t="str">
        <f t="array" ref="M459">IFERROR(INDEX(Data!$F$2:$F$1823,MATCH('Ratios - Total'!$C459,IF(Data!$A$2:$A$1823='Ratios - Total'!$A459,Data!$C$2:$C$1823,0),0))/INDEX(Data!$E$2:$E$1823,MATCH('Ratios - Total'!$C459,IF(Data!$A$2:$A$1823='Ratios - Total'!$A459,Data!$C$2:$C$1823,0),0)),"Missing Data")</f>
        <v>Missing Data</v>
      </c>
      <c r="N459" s="5"/>
      <c r="O459" s="5" t="str">
        <f t="array" ref="O459">IFERROR(INDEX(Data!$G$2:$G$1823,MATCH('Ratios - Total'!$C459,IF(Data!$A$2:$A$1823='Ratios - Total'!$A459,Data!$C$2:$C$1823,0),0))/INDEX(Data!$F$2:$F$1823,MATCH('Ratios - Total'!$C459,IF(Data!$A$2:$A$1823='Ratios - Total'!$A459,Data!$C$2:$C$1823,0),0)),"Missing Data")</f>
        <v>Missing Data</v>
      </c>
      <c r="P459" s="5" t="str">
        <f t="array" ref="P459">IFERROR(INDEX(Data!$H$2:$H$1823,MATCH('Ratios - Total'!$C459,IF(Data!$A$2:$A$1823='Ratios - Total'!$A459,Data!$C$2:$C$1823,0),0))/INDEX(Data!$G$2:$G$1823,MATCH('Ratios - Total'!$C459,IF(Data!$A$2:$A$1823='Ratios - Total'!$A459,Data!$C$2:$C$1823,0),0)),"Missing Data")</f>
        <v>Missing Data</v>
      </c>
      <c r="Q459" s="5"/>
      <c r="R459" s="5" t="str">
        <f t="array" ref="R459">IFERROR(INDEX(Data!$L$2:$L$1823,MATCH('Ratios - Total'!$C459,IF(Data!$A$2:$A$1823='Ratios - Total'!$A459,Data!$C$2:$C$1823,0),0))/INDEX(Data!$G$2:$G$1823,MATCH('Ratios - Total'!$C459,IF(Data!$A$2:$A$1823='Ratios - Total'!$A459,Data!$C$2:$C$1823,0),0)),"Missing Data")</f>
        <v>Missing Data</v>
      </c>
      <c r="S459" s="5"/>
      <c r="T459" s="5">
        <f t="array" ref="T459">IFERROR(INDEX(Data!$H$2:$H$1823,MATCH('Ratios - Total'!$C459,IF(Data!$A$2:$A$1823='Ratios - Total'!$A459,Data!$C$2:$C$1823,0),0))/INDEX(Data!$L$2:$L$1823,MATCH('Ratios - Total'!$C459,IF(Data!$A$2:$A$1823='Ratios - Total'!$A459,Data!$C$2:$C$1823,0),0)),"Missing Data")</f>
        <v>22228.813718422625</v>
      </c>
      <c r="U459" s="5">
        <f t="array" ref="U459">IFERROR(INDEX(Data!$K$2:$K$1823,MATCH('Ratios - Total'!$C459,IF(Data!$A$2:$A$1823='Ratios - Total'!$A459,Data!$C$2:$C$1823,0),0))/INDEX(Data!$H$2:$H$1823,MATCH('Ratios - Total'!$C459,IF(Data!$A$2:$A$1823='Ratios - Total'!$A459,Data!$C$2:$C$1823,0),0)),"Missing Data")</f>
        <v>0.59412029033725622</v>
      </c>
      <c r="V459" s="5">
        <f t="array" ref="V459">IFERROR(INDEX(Data!$K$2:$K$1823,MATCH('Ratios - Total'!$C459,IF(Data!$A$2:$A$1823='Ratios - Total'!$A459,Data!$C$2:$C$1823,0),0))/INDEX(Data!$L$2:$L$1823,MATCH('Ratios - Total'!$C459,IF(Data!$A$2:$A$1823='Ratios - Total'!$A459,Data!$C$2:$C$1823,0),0)),"Missing Data")</f>
        <v>13206.589260242035</v>
      </c>
      <c r="W459" s="5">
        <f t="shared" si="7"/>
        <v>9022.2244581805899</v>
      </c>
      <c r="X459" s="5" t="str">
        <f t="array" ref="X459">IFERROR(INDEX(Data!$K$2:$K$1823,MATCH('Ratios - Total'!$C459,IF(Data!$A$2:$A$1823='Ratios - Total'!$A459,Data!$C$2:$C$1823,0),0))/INDEX(Data!$G$2:$G$1823,MATCH('Ratios - Total'!$C459,IF(Data!$A$2:$A$1823='Ratios - Total'!$A459,Data!$C$2:$C$1823,0),0)),"Missing Data")</f>
        <v>Missing Data</v>
      </c>
    </row>
    <row r="460" spans="1:24" x14ac:dyDescent="0.25">
      <c r="A460" s="22" t="s">
        <v>86</v>
      </c>
      <c r="B460" s="22" t="s">
        <v>87</v>
      </c>
      <c r="C460" s="22">
        <v>1984</v>
      </c>
      <c r="D460" s="5">
        <f t="array" ref="D460">IFERROR(INDEX(Data!$H$2:$H$1823,MATCH('Ratios - Total'!$C460,IF(Data!$A$2:$A$1823='Ratios - Total'!$A460,Data!$C$2:$C$1823,0),0))/INDEX(Data!$D$2:$D$1823,MATCH('Ratios - Total'!$C460,IF(Data!$A$2:$A$1823='Ratios - Total'!$A460,Data!$C$2:$C$1823,0),0)),"Missing Data")</f>
        <v>522.91286052348516</v>
      </c>
      <c r="E460" s="22"/>
      <c r="F460" s="5">
        <f t="array" ref="F460">IFERROR(INDEX(Data!$G$2:$G$1823,MATCH('Ratios - Total'!$C460,IF(Data!$A$2:$A$1823='Ratios - Total'!$A460,Data!$C$2:$C$1823,0),0))/INDEX(Data!$D$2:$D$1823,MATCH('Ratios - Total'!$C460,IF(Data!$A$2:$A$1823='Ratios - Total'!$A460,Data!$C$2:$C$1823,0),0)),"Missing Data")</f>
        <v>0</v>
      </c>
      <c r="G460" s="5"/>
      <c r="H460" s="5" t="str">
        <f t="array" ref="H460">IFERROR(INDEX(Data!$H$2:$H$1823,MATCH('Ratios - Total'!$C460,IF(Data!$A$2:$A$1823='Ratios - Total'!$A460,Data!$C$2:$C$1823,0),0))/INDEX(Data!$G$2:$G$1823,MATCH('Ratios - Total'!$C460,IF(Data!$A$2:$A$1823='Ratios - Total'!$A460,Data!$C$2:$C$1823,0),0)),"Missing Data")</f>
        <v>Missing Data</v>
      </c>
      <c r="I460" s="5">
        <f t="array" ref="I460">IFERROR(INDEX(Data!$G$2:$G$1823,MATCH('Ratios - Total'!$C460,IF(Data!$A$2:$A$1823='Ratios - Total'!$A460,Data!$C$2:$C$1823,0),0))/INDEX(Data!$D$2:$D$1823,MATCH('Ratios - Total'!$C460,IF(Data!$A$2:$A$1823='Ratios - Total'!$A460,Data!$C$2:$C$1823,0),0)),"Missing Data")</f>
        <v>0</v>
      </c>
      <c r="J460" s="22"/>
      <c r="K460" s="5">
        <f t="array" ref="K460">IFERROR(INDEX(Data!$E$2:$E$1823,MATCH('Ratios - Total'!$C460,IF(Data!$A$2:$A$1823='Ratios - Total'!$A460,Data!$C$2:$C$1823,0),0))/INDEX(Data!$D$2:$D$1823,MATCH('Ratios - Total'!$C460,IF(Data!$A$2:$A$1823='Ratios - Total'!$A460,Data!$C$2:$C$1823,0),0)),"Missing Data")</f>
        <v>0</v>
      </c>
      <c r="L460" s="5"/>
      <c r="M460" s="5" t="str">
        <f t="array" ref="M460">IFERROR(INDEX(Data!$F$2:$F$1823,MATCH('Ratios - Total'!$C460,IF(Data!$A$2:$A$1823='Ratios - Total'!$A460,Data!$C$2:$C$1823,0),0))/INDEX(Data!$E$2:$E$1823,MATCH('Ratios - Total'!$C460,IF(Data!$A$2:$A$1823='Ratios - Total'!$A460,Data!$C$2:$C$1823,0),0)),"Missing Data")</f>
        <v>Missing Data</v>
      </c>
      <c r="N460" s="5"/>
      <c r="O460" s="5" t="str">
        <f t="array" ref="O460">IFERROR(INDEX(Data!$G$2:$G$1823,MATCH('Ratios - Total'!$C460,IF(Data!$A$2:$A$1823='Ratios - Total'!$A460,Data!$C$2:$C$1823,0),0))/INDEX(Data!$F$2:$F$1823,MATCH('Ratios - Total'!$C460,IF(Data!$A$2:$A$1823='Ratios - Total'!$A460,Data!$C$2:$C$1823,0),0)),"Missing Data")</f>
        <v>Missing Data</v>
      </c>
      <c r="P460" s="5" t="str">
        <f t="array" ref="P460">IFERROR(INDEX(Data!$H$2:$H$1823,MATCH('Ratios - Total'!$C460,IF(Data!$A$2:$A$1823='Ratios - Total'!$A460,Data!$C$2:$C$1823,0),0))/INDEX(Data!$G$2:$G$1823,MATCH('Ratios - Total'!$C460,IF(Data!$A$2:$A$1823='Ratios - Total'!$A460,Data!$C$2:$C$1823,0),0)),"Missing Data")</f>
        <v>Missing Data</v>
      </c>
      <c r="Q460" s="5"/>
      <c r="R460" s="5" t="str">
        <f t="array" ref="R460">IFERROR(INDEX(Data!$L$2:$L$1823,MATCH('Ratios - Total'!$C460,IF(Data!$A$2:$A$1823='Ratios - Total'!$A460,Data!$C$2:$C$1823,0),0))/INDEX(Data!$G$2:$G$1823,MATCH('Ratios - Total'!$C460,IF(Data!$A$2:$A$1823='Ratios - Total'!$A460,Data!$C$2:$C$1823,0),0)),"Missing Data")</f>
        <v>Missing Data</v>
      </c>
      <c r="S460" s="5"/>
      <c r="T460" s="5">
        <f t="array" ref="T460">IFERROR(INDEX(Data!$H$2:$H$1823,MATCH('Ratios - Total'!$C460,IF(Data!$A$2:$A$1823='Ratios - Total'!$A460,Data!$C$2:$C$1823,0),0))/INDEX(Data!$L$2:$L$1823,MATCH('Ratios - Total'!$C460,IF(Data!$A$2:$A$1823='Ratios - Total'!$A460,Data!$C$2:$C$1823,0),0)),"Missing Data")</f>
        <v>24809.539466521503</v>
      </c>
      <c r="U460" s="5">
        <f t="array" ref="U460">IFERROR(INDEX(Data!$K$2:$K$1823,MATCH('Ratios - Total'!$C460,IF(Data!$A$2:$A$1823='Ratios - Total'!$A460,Data!$C$2:$C$1823,0),0))/INDEX(Data!$H$2:$H$1823,MATCH('Ratios - Total'!$C460,IF(Data!$A$2:$A$1823='Ratios - Total'!$A460,Data!$C$2:$C$1823,0),0)),"Missing Data")</f>
        <v>0.53699799039493568</v>
      </c>
      <c r="V460" s="5">
        <f t="array" ref="V460">IFERROR(INDEX(Data!$K$2:$K$1823,MATCH('Ratios - Total'!$C460,IF(Data!$A$2:$A$1823='Ratios - Total'!$A460,Data!$C$2:$C$1823,0),0))/INDEX(Data!$L$2:$L$1823,MATCH('Ratios - Total'!$C460,IF(Data!$A$2:$A$1823='Ratios - Total'!$A460,Data!$C$2:$C$1823,0),0)),"Missing Data")</f>
        <v>13322.67283614589</v>
      </c>
      <c r="W460" s="5">
        <f t="shared" si="7"/>
        <v>11486.866630375613</v>
      </c>
      <c r="X460" s="5" t="str">
        <f t="array" ref="X460">IFERROR(INDEX(Data!$K$2:$K$1823,MATCH('Ratios - Total'!$C460,IF(Data!$A$2:$A$1823='Ratios - Total'!$A460,Data!$C$2:$C$1823,0),0))/INDEX(Data!$G$2:$G$1823,MATCH('Ratios - Total'!$C460,IF(Data!$A$2:$A$1823='Ratios - Total'!$A460,Data!$C$2:$C$1823,0),0)),"Missing Data")</f>
        <v>Missing Data</v>
      </c>
    </row>
    <row r="461" spans="1:24" x14ac:dyDescent="0.25">
      <c r="A461" s="22" t="s">
        <v>88</v>
      </c>
      <c r="B461" s="22" t="s">
        <v>89</v>
      </c>
      <c r="C461" s="22">
        <v>1984</v>
      </c>
      <c r="D461" s="5">
        <f t="array" ref="D461">IFERROR(INDEX(Data!$H$2:$H$1823,MATCH('Ratios - Total'!$C461,IF(Data!$A$2:$A$1823='Ratios - Total'!$A461,Data!$C$2:$C$1823,0),0))/INDEX(Data!$D$2:$D$1823,MATCH('Ratios - Total'!$C461,IF(Data!$A$2:$A$1823='Ratios - Total'!$A461,Data!$C$2:$C$1823,0),0)),"Missing Data")</f>
        <v>363.21962949536595</v>
      </c>
      <c r="E461" s="22"/>
      <c r="F461" s="5">
        <f t="array" ref="F461">IFERROR(INDEX(Data!$G$2:$G$1823,MATCH('Ratios - Total'!$C461,IF(Data!$A$2:$A$1823='Ratios - Total'!$A461,Data!$C$2:$C$1823,0),0))/INDEX(Data!$D$2:$D$1823,MATCH('Ratios - Total'!$C461,IF(Data!$A$2:$A$1823='Ratios - Total'!$A461,Data!$C$2:$C$1823,0),0)),"Missing Data")</f>
        <v>0</v>
      </c>
      <c r="G461" s="5"/>
      <c r="H461" s="5" t="str">
        <f t="array" ref="H461">IFERROR(INDEX(Data!$H$2:$H$1823,MATCH('Ratios - Total'!$C461,IF(Data!$A$2:$A$1823='Ratios - Total'!$A461,Data!$C$2:$C$1823,0),0))/INDEX(Data!$G$2:$G$1823,MATCH('Ratios - Total'!$C461,IF(Data!$A$2:$A$1823='Ratios - Total'!$A461,Data!$C$2:$C$1823,0),0)),"Missing Data")</f>
        <v>Missing Data</v>
      </c>
      <c r="I461" s="5">
        <f t="array" ref="I461">IFERROR(INDEX(Data!$G$2:$G$1823,MATCH('Ratios - Total'!$C461,IF(Data!$A$2:$A$1823='Ratios - Total'!$A461,Data!$C$2:$C$1823,0),0))/INDEX(Data!$D$2:$D$1823,MATCH('Ratios - Total'!$C461,IF(Data!$A$2:$A$1823='Ratios - Total'!$A461,Data!$C$2:$C$1823,0),0)),"Missing Data")</f>
        <v>0</v>
      </c>
      <c r="J461" s="22"/>
      <c r="K461" s="5">
        <f t="array" ref="K461">IFERROR(INDEX(Data!$E$2:$E$1823,MATCH('Ratios - Total'!$C461,IF(Data!$A$2:$A$1823='Ratios - Total'!$A461,Data!$C$2:$C$1823,0),0))/INDEX(Data!$D$2:$D$1823,MATCH('Ratios - Total'!$C461,IF(Data!$A$2:$A$1823='Ratios - Total'!$A461,Data!$C$2:$C$1823,0),0)),"Missing Data")</f>
        <v>0</v>
      </c>
      <c r="L461" s="5"/>
      <c r="M461" s="5" t="str">
        <f t="array" ref="M461">IFERROR(INDEX(Data!$F$2:$F$1823,MATCH('Ratios - Total'!$C461,IF(Data!$A$2:$A$1823='Ratios - Total'!$A461,Data!$C$2:$C$1823,0),0))/INDEX(Data!$E$2:$E$1823,MATCH('Ratios - Total'!$C461,IF(Data!$A$2:$A$1823='Ratios - Total'!$A461,Data!$C$2:$C$1823,0),0)),"Missing Data")</f>
        <v>Missing Data</v>
      </c>
      <c r="N461" s="5"/>
      <c r="O461" s="5" t="str">
        <f t="array" ref="O461">IFERROR(INDEX(Data!$G$2:$G$1823,MATCH('Ratios - Total'!$C461,IF(Data!$A$2:$A$1823='Ratios - Total'!$A461,Data!$C$2:$C$1823,0),0))/INDEX(Data!$F$2:$F$1823,MATCH('Ratios - Total'!$C461,IF(Data!$A$2:$A$1823='Ratios - Total'!$A461,Data!$C$2:$C$1823,0),0)),"Missing Data")</f>
        <v>Missing Data</v>
      </c>
      <c r="P461" s="5" t="str">
        <f t="array" ref="P461">IFERROR(INDEX(Data!$H$2:$H$1823,MATCH('Ratios - Total'!$C461,IF(Data!$A$2:$A$1823='Ratios - Total'!$A461,Data!$C$2:$C$1823,0),0))/INDEX(Data!$G$2:$G$1823,MATCH('Ratios - Total'!$C461,IF(Data!$A$2:$A$1823='Ratios - Total'!$A461,Data!$C$2:$C$1823,0),0)),"Missing Data")</f>
        <v>Missing Data</v>
      </c>
      <c r="Q461" s="5"/>
      <c r="R461" s="5" t="str">
        <f t="array" ref="R461">IFERROR(INDEX(Data!$L$2:$L$1823,MATCH('Ratios - Total'!$C461,IF(Data!$A$2:$A$1823='Ratios - Total'!$A461,Data!$C$2:$C$1823,0),0))/INDEX(Data!$G$2:$G$1823,MATCH('Ratios - Total'!$C461,IF(Data!$A$2:$A$1823='Ratios - Total'!$A461,Data!$C$2:$C$1823,0),0)),"Missing Data")</f>
        <v>Missing Data</v>
      </c>
      <c r="S461" s="5"/>
      <c r="T461" s="5">
        <f t="array" ref="T461">IFERROR(INDEX(Data!$H$2:$H$1823,MATCH('Ratios - Total'!$C461,IF(Data!$A$2:$A$1823='Ratios - Total'!$A461,Data!$C$2:$C$1823,0),0))/INDEX(Data!$L$2:$L$1823,MATCH('Ratios - Total'!$C461,IF(Data!$A$2:$A$1823='Ratios - Total'!$A461,Data!$C$2:$C$1823,0),0)),"Missing Data")</f>
        <v>22162.412362812618</v>
      </c>
      <c r="U461" s="5">
        <f t="array" ref="U461">IFERROR(INDEX(Data!$K$2:$K$1823,MATCH('Ratios - Total'!$C461,IF(Data!$A$2:$A$1823='Ratios - Total'!$A461,Data!$C$2:$C$1823,0),0))/INDEX(Data!$H$2:$H$1823,MATCH('Ratios - Total'!$C461,IF(Data!$A$2:$A$1823='Ratios - Total'!$A461,Data!$C$2:$C$1823,0),0)),"Missing Data")</f>
        <v>0.68273415689726835</v>
      </c>
      <c r="V461" s="5">
        <f t="array" ref="V461">IFERROR(INDEX(Data!$K$2:$K$1823,MATCH('Ratios - Total'!$C461,IF(Data!$A$2:$A$1823='Ratios - Total'!$A461,Data!$C$2:$C$1823,0),0))/INDEX(Data!$L$2:$L$1823,MATCH('Ratios - Total'!$C461,IF(Data!$A$2:$A$1823='Ratios - Total'!$A461,Data!$C$2:$C$1823,0),0)),"Missing Data")</f>
        <v>15131.03591933447</v>
      </c>
      <c r="W461" s="5">
        <f t="shared" si="7"/>
        <v>7031.3764434781478</v>
      </c>
      <c r="X461" s="5" t="str">
        <f t="array" ref="X461">IFERROR(INDEX(Data!$K$2:$K$1823,MATCH('Ratios - Total'!$C461,IF(Data!$A$2:$A$1823='Ratios - Total'!$A461,Data!$C$2:$C$1823,0),0))/INDEX(Data!$G$2:$G$1823,MATCH('Ratios - Total'!$C461,IF(Data!$A$2:$A$1823='Ratios - Total'!$A461,Data!$C$2:$C$1823,0),0)),"Missing Data")</f>
        <v>Missing Data</v>
      </c>
    </row>
    <row r="462" spans="1:24" x14ac:dyDescent="0.25">
      <c r="A462" s="22" t="s">
        <v>90</v>
      </c>
      <c r="B462" s="22" t="s">
        <v>91</v>
      </c>
      <c r="C462" s="22">
        <v>1984</v>
      </c>
      <c r="D462" s="5">
        <f t="array" ref="D462">IFERROR(INDEX(Data!$H$2:$H$1823,MATCH('Ratios - Total'!$C462,IF(Data!$A$2:$A$1823='Ratios - Total'!$A462,Data!$C$2:$C$1823,0),0))/INDEX(Data!$D$2:$D$1823,MATCH('Ratios - Total'!$C462,IF(Data!$A$2:$A$1823='Ratios - Total'!$A462,Data!$C$2:$C$1823,0),0)),"Missing Data")</f>
        <v>608.94943540011775</v>
      </c>
      <c r="E462" s="22"/>
      <c r="F462" s="5">
        <f t="array" ref="F462">IFERROR(INDEX(Data!$G$2:$G$1823,MATCH('Ratios - Total'!$C462,IF(Data!$A$2:$A$1823='Ratios - Total'!$A462,Data!$C$2:$C$1823,0),0))/INDEX(Data!$D$2:$D$1823,MATCH('Ratios - Total'!$C462,IF(Data!$A$2:$A$1823='Ratios - Total'!$A462,Data!$C$2:$C$1823,0),0)),"Missing Data")</f>
        <v>0</v>
      </c>
      <c r="G462" s="5"/>
      <c r="H462" s="5" t="str">
        <f t="array" ref="H462">IFERROR(INDEX(Data!$H$2:$H$1823,MATCH('Ratios - Total'!$C462,IF(Data!$A$2:$A$1823='Ratios - Total'!$A462,Data!$C$2:$C$1823,0),0))/INDEX(Data!$G$2:$G$1823,MATCH('Ratios - Total'!$C462,IF(Data!$A$2:$A$1823='Ratios - Total'!$A462,Data!$C$2:$C$1823,0),0)),"Missing Data")</f>
        <v>Missing Data</v>
      </c>
      <c r="I462" s="5">
        <f t="array" ref="I462">IFERROR(INDEX(Data!$G$2:$G$1823,MATCH('Ratios - Total'!$C462,IF(Data!$A$2:$A$1823='Ratios - Total'!$A462,Data!$C$2:$C$1823,0),0))/INDEX(Data!$D$2:$D$1823,MATCH('Ratios - Total'!$C462,IF(Data!$A$2:$A$1823='Ratios - Total'!$A462,Data!$C$2:$C$1823,0),0)),"Missing Data")</f>
        <v>0</v>
      </c>
      <c r="J462" s="22"/>
      <c r="K462" s="5">
        <f t="array" ref="K462">IFERROR(INDEX(Data!$E$2:$E$1823,MATCH('Ratios - Total'!$C462,IF(Data!$A$2:$A$1823='Ratios - Total'!$A462,Data!$C$2:$C$1823,0),0))/INDEX(Data!$D$2:$D$1823,MATCH('Ratios - Total'!$C462,IF(Data!$A$2:$A$1823='Ratios - Total'!$A462,Data!$C$2:$C$1823,0),0)),"Missing Data")</f>
        <v>0</v>
      </c>
      <c r="L462" s="5"/>
      <c r="M462" s="5" t="str">
        <f t="array" ref="M462">IFERROR(INDEX(Data!$F$2:$F$1823,MATCH('Ratios - Total'!$C462,IF(Data!$A$2:$A$1823='Ratios - Total'!$A462,Data!$C$2:$C$1823,0),0))/INDEX(Data!$E$2:$E$1823,MATCH('Ratios - Total'!$C462,IF(Data!$A$2:$A$1823='Ratios - Total'!$A462,Data!$C$2:$C$1823,0),0)),"Missing Data")</f>
        <v>Missing Data</v>
      </c>
      <c r="N462" s="5"/>
      <c r="O462" s="5" t="str">
        <f t="array" ref="O462">IFERROR(INDEX(Data!$G$2:$G$1823,MATCH('Ratios - Total'!$C462,IF(Data!$A$2:$A$1823='Ratios - Total'!$A462,Data!$C$2:$C$1823,0),0))/INDEX(Data!$F$2:$F$1823,MATCH('Ratios - Total'!$C462,IF(Data!$A$2:$A$1823='Ratios - Total'!$A462,Data!$C$2:$C$1823,0),0)),"Missing Data")</f>
        <v>Missing Data</v>
      </c>
      <c r="P462" s="5" t="str">
        <f t="array" ref="P462">IFERROR(INDEX(Data!$H$2:$H$1823,MATCH('Ratios - Total'!$C462,IF(Data!$A$2:$A$1823='Ratios - Total'!$A462,Data!$C$2:$C$1823,0),0))/INDEX(Data!$G$2:$G$1823,MATCH('Ratios - Total'!$C462,IF(Data!$A$2:$A$1823='Ratios - Total'!$A462,Data!$C$2:$C$1823,0),0)),"Missing Data")</f>
        <v>Missing Data</v>
      </c>
      <c r="Q462" s="5"/>
      <c r="R462" s="5" t="str">
        <f t="array" ref="R462">IFERROR(INDEX(Data!$L$2:$L$1823,MATCH('Ratios - Total'!$C462,IF(Data!$A$2:$A$1823='Ratios - Total'!$A462,Data!$C$2:$C$1823,0),0))/INDEX(Data!$G$2:$G$1823,MATCH('Ratios - Total'!$C462,IF(Data!$A$2:$A$1823='Ratios - Total'!$A462,Data!$C$2:$C$1823,0),0)),"Missing Data")</f>
        <v>Missing Data</v>
      </c>
      <c r="S462" s="5"/>
      <c r="T462" s="5">
        <f t="array" ref="T462">IFERROR(INDEX(Data!$H$2:$H$1823,MATCH('Ratios - Total'!$C462,IF(Data!$A$2:$A$1823='Ratios - Total'!$A462,Data!$C$2:$C$1823,0),0))/INDEX(Data!$L$2:$L$1823,MATCH('Ratios - Total'!$C462,IF(Data!$A$2:$A$1823='Ratios - Total'!$A462,Data!$C$2:$C$1823,0),0)),"Missing Data")</f>
        <v>28839.887924683495</v>
      </c>
      <c r="U462" s="5">
        <f t="array" ref="U462">IFERROR(INDEX(Data!$K$2:$K$1823,MATCH('Ratios - Total'!$C462,IF(Data!$A$2:$A$1823='Ratios - Total'!$A462,Data!$C$2:$C$1823,0),0))/INDEX(Data!$H$2:$H$1823,MATCH('Ratios - Total'!$C462,IF(Data!$A$2:$A$1823='Ratios - Total'!$A462,Data!$C$2:$C$1823,0),0)),"Missing Data")</f>
        <v>0.53150306983102302</v>
      </c>
      <c r="V462" s="5">
        <f t="array" ref="V462">IFERROR(INDEX(Data!$K$2:$K$1823,MATCH('Ratios - Total'!$C462,IF(Data!$A$2:$A$1823='Ratios - Total'!$A462,Data!$C$2:$C$1823,0),0))/INDEX(Data!$L$2:$L$1823,MATCH('Ratios - Total'!$C462,IF(Data!$A$2:$A$1823='Ratios - Total'!$A462,Data!$C$2:$C$1823,0),0)),"Missing Data")</f>
        <v>15328.488965551929</v>
      </c>
      <c r="W462" s="5">
        <f t="shared" si="7"/>
        <v>13511.398959131566</v>
      </c>
      <c r="X462" s="5" t="str">
        <f t="array" ref="X462">IFERROR(INDEX(Data!$K$2:$K$1823,MATCH('Ratios - Total'!$C462,IF(Data!$A$2:$A$1823='Ratios - Total'!$A462,Data!$C$2:$C$1823,0),0))/INDEX(Data!$G$2:$G$1823,MATCH('Ratios - Total'!$C462,IF(Data!$A$2:$A$1823='Ratios - Total'!$A462,Data!$C$2:$C$1823,0),0)),"Missing Data")</f>
        <v>Missing Data</v>
      </c>
    </row>
    <row r="463" spans="1:24" x14ac:dyDescent="0.25">
      <c r="A463" s="22" t="s">
        <v>2</v>
      </c>
      <c r="B463" s="22" t="s">
        <v>3</v>
      </c>
      <c r="C463" s="22">
        <v>1984</v>
      </c>
      <c r="D463" s="5">
        <f t="array" ref="D463">IFERROR(INDEX(Data!$H$2:$H$1823,MATCH('Ratios - Total'!$C463,IF(Data!$A$2:$A$1823='Ratios - Total'!$A463,Data!$C$2:$C$1823,0),0))/INDEX(Data!$D$2:$D$1823,MATCH('Ratios - Total'!$C463,IF(Data!$A$2:$A$1823='Ratios - Total'!$A463,Data!$C$2:$C$1823,0),0)),"Missing Data")</f>
        <v>531.65519111176832</v>
      </c>
      <c r="E463" s="22"/>
      <c r="F463" s="5">
        <f t="array" ref="F463">IFERROR(INDEX(Data!$G$2:$G$1823,MATCH('Ratios - Total'!$C463,IF(Data!$A$2:$A$1823='Ratios - Total'!$A463,Data!$C$2:$C$1823,0),0))/INDEX(Data!$D$2:$D$1823,MATCH('Ratios - Total'!$C463,IF(Data!$A$2:$A$1823='Ratios - Total'!$A463,Data!$C$2:$C$1823,0),0)),"Missing Data")</f>
        <v>0</v>
      </c>
      <c r="G463" s="5"/>
      <c r="H463" s="5" t="str">
        <f t="array" ref="H463">IFERROR(INDEX(Data!$H$2:$H$1823,MATCH('Ratios - Total'!$C463,IF(Data!$A$2:$A$1823='Ratios - Total'!$A463,Data!$C$2:$C$1823,0),0))/INDEX(Data!$G$2:$G$1823,MATCH('Ratios - Total'!$C463,IF(Data!$A$2:$A$1823='Ratios - Total'!$A463,Data!$C$2:$C$1823,0),0)),"Missing Data")</f>
        <v>Missing Data</v>
      </c>
      <c r="I463" s="5">
        <f t="array" ref="I463">IFERROR(INDEX(Data!$G$2:$G$1823,MATCH('Ratios - Total'!$C463,IF(Data!$A$2:$A$1823='Ratios - Total'!$A463,Data!$C$2:$C$1823,0),0))/INDEX(Data!$D$2:$D$1823,MATCH('Ratios - Total'!$C463,IF(Data!$A$2:$A$1823='Ratios - Total'!$A463,Data!$C$2:$C$1823,0),0)),"Missing Data")</f>
        <v>0</v>
      </c>
      <c r="J463" s="22"/>
      <c r="K463" s="5">
        <f t="array" ref="K463">IFERROR(INDEX(Data!$E$2:$E$1823,MATCH('Ratios - Total'!$C463,IF(Data!$A$2:$A$1823='Ratios - Total'!$A463,Data!$C$2:$C$1823,0),0))/INDEX(Data!$D$2:$D$1823,MATCH('Ratios - Total'!$C463,IF(Data!$A$2:$A$1823='Ratios - Total'!$A463,Data!$C$2:$C$1823,0),0)),"Missing Data")</f>
        <v>0</v>
      </c>
      <c r="L463" s="5"/>
      <c r="M463" s="5" t="str">
        <f t="array" ref="M463">IFERROR(INDEX(Data!$F$2:$F$1823,MATCH('Ratios - Total'!$C463,IF(Data!$A$2:$A$1823='Ratios - Total'!$A463,Data!$C$2:$C$1823,0),0))/INDEX(Data!$E$2:$E$1823,MATCH('Ratios - Total'!$C463,IF(Data!$A$2:$A$1823='Ratios - Total'!$A463,Data!$C$2:$C$1823,0),0)),"Missing Data")</f>
        <v>Missing Data</v>
      </c>
      <c r="N463" s="5"/>
      <c r="O463" s="5" t="str">
        <f t="array" ref="O463">IFERROR(INDEX(Data!$G$2:$G$1823,MATCH('Ratios - Total'!$C463,IF(Data!$A$2:$A$1823='Ratios - Total'!$A463,Data!$C$2:$C$1823,0),0))/INDEX(Data!$F$2:$F$1823,MATCH('Ratios - Total'!$C463,IF(Data!$A$2:$A$1823='Ratios - Total'!$A463,Data!$C$2:$C$1823,0),0)),"Missing Data")</f>
        <v>Missing Data</v>
      </c>
      <c r="P463" s="5" t="str">
        <f t="array" ref="P463">IFERROR(INDEX(Data!$H$2:$H$1823,MATCH('Ratios - Total'!$C463,IF(Data!$A$2:$A$1823='Ratios - Total'!$A463,Data!$C$2:$C$1823,0),0))/INDEX(Data!$G$2:$G$1823,MATCH('Ratios - Total'!$C463,IF(Data!$A$2:$A$1823='Ratios - Total'!$A463,Data!$C$2:$C$1823,0),0)),"Missing Data")</f>
        <v>Missing Data</v>
      </c>
      <c r="Q463" s="5"/>
      <c r="R463" s="5" t="str">
        <f t="array" ref="R463">IFERROR(INDEX(Data!$L$2:$L$1823,MATCH('Ratios - Total'!$C463,IF(Data!$A$2:$A$1823='Ratios - Total'!$A463,Data!$C$2:$C$1823,0),0))/INDEX(Data!$G$2:$G$1823,MATCH('Ratios - Total'!$C463,IF(Data!$A$2:$A$1823='Ratios - Total'!$A463,Data!$C$2:$C$1823,0),0)),"Missing Data")</f>
        <v>Missing Data</v>
      </c>
      <c r="S463" s="5"/>
      <c r="T463" s="5">
        <f t="array" ref="T463">IFERROR(INDEX(Data!$H$2:$H$1823,MATCH('Ratios - Total'!$C463,IF(Data!$A$2:$A$1823='Ratios - Total'!$A463,Data!$C$2:$C$1823,0),0))/INDEX(Data!$L$2:$L$1823,MATCH('Ratios - Total'!$C463,IF(Data!$A$2:$A$1823='Ratios - Total'!$A463,Data!$C$2:$C$1823,0),0)),"Missing Data")</f>
        <v>30392.579585132407</v>
      </c>
      <c r="U463" s="5">
        <f t="array" ref="U463">IFERROR(INDEX(Data!$K$2:$K$1823,MATCH('Ratios - Total'!$C463,IF(Data!$A$2:$A$1823='Ratios - Total'!$A463,Data!$C$2:$C$1823,0),0))/INDEX(Data!$H$2:$H$1823,MATCH('Ratios - Total'!$C463,IF(Data!$A$2:$A$1823='Ratios - Total'!$A463,Data!$C$2:$C$1823,0),0)),"Missing Data")</f>
        <v>0.5802108760535859</v>
      </c>
      <c r="V463" s="5">
        <f t="array" ref="V463">IFERROR(INDEX(Data!$K$2:$K$1823,MATCH('Ratios - Total'!$C463,IF(Data!$A$2:$A$1823='Ratios - Total'!$A463,Data!$C$2:$C$1823,0),0))/INDEX(Data!$L$2:$L$1823,MATCH('Ratios - Total'!$C463,IF(Data!$A$2:$A$1823='Ratios - Total'!$A463,Data!$C$2:$C$1823,0),0)),"Missing Data")</f>
        <v>17634.105226618005</v>
      </c>
      <c r="W463" s="5">
        <f t="shared" si="7"/>
        <v>12758.474358514402</v>
      </c>
      <c r="X463" s="5" t="str">
        <f t="array" ref="X463">IFERROR(INDEX(Data!$K$2:$K$1823,MATCH('Ratios - Total'!$C463,IF(Data!$A$2:$A$1823='Ratios - Total'!$A463,Data!$C$2:$C$1823,0),0))/INDEX(Data!$G$2:$G$1823,MATCH('Ratios - Total'!$C463,IF(Data!$A$2:$A$1823='Ratios - Total'!$A463,Data!$C$2:$C$1823,0),0)),"Missing Data")</f>
        <v>Missing Data</v>
      </c>
    </row>
    <row r="464" spans="1:24" x14ac:dyDescent="0.25">
      <c r="A464" s="22" t="s">
        <v>92</v>
      </c>
      <c r="B464" s="22" t="s">
        <v>93</v>
      </c>
      <c r="C464" s="22">
        <v>1984</v>
      </c>
      <c r="D464" s="5">
        <f t="array" ref="D464">IFERROR(INDEX(Data!$H$2:$H$1823,MATCH('Ratios - Total'!$C464,IF(Data!$A$2:$A$1823='Ratios - Total'!$A464,Data!$C$2:$C$1823,0),0))/INDEX(Data!$D$2:$D$1823,MATCH('Ratios - Total'!$C464,IF(Data!$A$2:$A$1823='Ratios - Total'!$A464,Data!$C$2:$C$1823,0),0)),"Missing Data")</f>
        <v>590.67322673024557</v>
      </c>
      <c r="E464" s="22"/>
      <c r="F464" s="5">
        <f t="array" ref="F464">IFERROR(INDEX(Data!$G$2:$G$1823,MATCH('Ratios - Total'!$C464,IF(Data!$A$2:$A$1823='Ratios - Total'!$A464,Data!$C$2:$C$1823,0),0))/INDEX(Data!$D$2:$D$1823,MATCH('Ratios - Total'!$C464,IF(Data!$A$2:$A$1823='Ratios - Total'!$A464,Data!$C$2:$C$1823,0),0)),"Missing Data")</f>
        <v>0</v>
      </c>
      <c r="G464" s="5"/>
      <c r="H464" s="5" t="str">
        <f t="array" ref="H464">IFERROR(INDEX(Data!$H$2:$H$1823,MATCH('Ratios - Total'!$C464,IF(Data!$A$2:$A$1823='Ratios - Total'!$A464,Data!$C$2:$C$1823,0),0))/INDEX(Data!$G$2:$G$1823,MATCH('Ratios - Total'!$C464,IF(Data!$A$2:$A$1823='Ratios - Total'!$A464,Data!$C$2:$C$1823,0),0)),"Missing Data")</f>
        <v>Missing Data</v>
      </c>
      <c r="I464" s="5">
        <f t="array" ref="I464">IFERROR(INDEX(Data!$G$2:$G$1823,MATCH('Ratios - Total'!$C464,IF(Data!$A$2:$A$1823='Ratios - Total'!$A464,Data!$C$2:$C$1823,0),0))/INDEX(Data!$D$2:$D$1823,MATCH('Ratios - Total'!$C464,IF(Data!$A$2:$A$1823='Ratios - Total'!$A464,Data!$C$2:$C$1823,0),0)),"Missing Data")</f>
        <v>0</v>
      </c>
      <c r="J464" s="22"/>
      <c r="K464" s="5">
        <f t="array" ref="K464">IFERROR(INDEX(Data!$E$2:$E$1823,MATCH('Ratios - Total'!$C464,IF(Data!$A$2:$A$1823='Ratios - Total'!$A464,Data!$C$2:$C$1823,0),0))/INDEX(Data!$D$2:$D$1823,MATCH('Ratios - Total'!$C464,IF(Data!$A$2:$A$1823='Ratios - Total'!$A464,Data!$C$2:$C$1823,0),0)),"Missing Data")</f>
        <v>0</v>
      </c>
      <c r="L464" s="5"/>
      <c r="M464" s="5" t="str">
        <f t="array" ref="M464">IFERROR(INDEX(Data!$F$2:$F$1823,MATCH('Ratios - Total'!$C464,IF(Data!$A$2:$A$1823='Ratios - Total'!$A464,Data!$C$2:$C$1823,0),0))/INDEX(Data!$E$2:$E$1823,MATCH('Ratios - Total'!$C464,IF(Data!$A$2:$A$1823='Ratios - Total'!$A464,Data!$C$2:$C$1823,0),0)),"Missing Data")</f>
        <v>Missing Data</v>
      </c>
      <c r="N464" s="5"/>
      <c r="O464" s="5" t="str">
        <f t="array" ref="O464">IFERROR(INDEX(Data!$G$2:$G$1823,MATCH('Ratios - Total'!$C464,IF(Data!$A$2:$A$1823='Ratios - Total'!$A464,Data!$C$2:$C$1823,0),0))/INDEX(Data!$F$2:$F$1823,MATCH('Ratios - Total'!$C464,IF(Data!$A$2:$A$1823='Ratios - Total'!$A464,Data!$C$2:$C$1823,0),0)),"Missing Data")</f>
        <v>Missing Data</v>
      </c>
      <c r="P464" s="5" t="str">
        <f t="array" ref="P464">IFERROR(INDEX(Data!$H$2:$H$1823,MATCH('Ratios - Total'!$C464,IF(Data!$A$2:$A$1823='Ratios - Total'!$A464,Data!$C$2:$C$1823,0),0))/INDEX(Data!$G$2:$G$1823,MATCH('Ratios - Total'!$C464,IF(Data!$A$2:$A$1823='Ratios - Total'!$A464,Data!$C$2:$C$1823,0),0)),"Missing Data")</f>
        <v>Missing Data</v>
      </c>
      <c r="Q464" s="5"/>
      <c r="R464" s="5" t="str">
        <f t="array" ref="R464">IFERROR(INDEX(Data!$L$2:$L$1823,MATCH('Ratios - Total'!$C464,IF(Data!$A$2:$A$1823='Ratios - Total'!$A464,Data!$C$2:$C$1823,0),0))/INDEX(Data!$G$2:$G$1823,MATCH('Ratios - Total'!$C464,IF(Data!$A$2:$A$1823='Ratios - Total'!$A464,Data!$C$2:$C$1823,0),0)),"Missing Data")</f>
        <v>Missing Data</v>
      </c>
      <c r="S464" s="5"/>
      <c r="T464" s="5">
        <f t="array" ref="T464">IFERROR(INDEX(Data!$H$2:$H$1823,MATCH('Ratios - Total'!$C464,IF(Data!$A$2:$A$1823='Ratios - Total'!$A464,Data!$C$2:$C$1823,0),0))/INDEX(Data!$L$2:$L$1823,MATCH('Ratios - Total'!$C464,IF(Data!$A$2:$A$1823='Ratios - Total'!$A464,Data!$C$2:$C$1823,0),0)),"Missing Data")</f>
        <v>32317.347362741129</v>
      </c>
      <c r="U464" s="5">
        <f t="array" ref="U464">IFERROR(INDEX(Data!$K$2:$K$1823,MATCH('Ratios - Total'!$C464,IF(Data!$A$2:$A$1823='Ratios - Total'!$A464,Data!$C$2:$C$1823,0),0))/INDEX(Data!$H$2:$H$1823,MATCH('Ratios - Total'!$C464,IF(Data!$A$2:$A$1823='Ratios - Total'!$A464,Data!$C$2:$C$1823,0),0)),"Missing Data")</f>
        <v>0.47695127659857245</v>
      </c>
      <c r="V464" s="5">
        <f t="array" ref="V464">IFERROR(INDEX(Data!$K$2:$K$1823,MATCH('Ratios - Total'!$C464,IF(Data!$A$2:$A$1823='Ratios - Total'!$A464,Data!$C$2:$C$1823,0),0))/INDEX(Data!$L$2:$L$1823,MATCH('Ratios - Total'!$C464,IF(Data!$A$2:$A$1823='Ratios - Total'!$A464,Data!$C$2:$C$1823,0),0)),"Missing Data")</f>
        <v>15413.80008093889</v>
      </c>
      <c r="W464" s="5">
        <f t="shared" si="7"/>
        <v>16903.547281802239</v>
      </c>
      <c r="X464" s="5" t="str">
        <f t="array" ref="X464">IFERROR(INDEX(Data!$K$2:$K$1823,MATCH('Ratios - Total'!$C464,IF(Data!$A$2:$A$1823='Ratios - Total'!$A464,Data!$C$2:$C$1823,0),0))/INDEX(Data!$G$2:$G$1823,MATCH('Ratios - Total'!$C464,IF(Data!$A$2:$A$1823='Ratios - Total'!$A464,Data!$C$2:$C$1823,0),0)),"Missing Data")</f>
        <v>Missing Data</v>
      </c>
    </row>
    <row r="465" spans="1:24" x14ac:dyDescent="0.25">
      <c r="A465" s="22" t="s">
        <v>94</v>
      </c>
      <c r="B465" s="22" t="s">
        <v>95</v>
      </c>
      <c r="C465" s="22">
        <v>1984</v>
      </c>
      <c r="D465" s="5">
        <f t="array" ref="D465">IFERROR(INDEX(Data!$H$2:$H$1823,MATCH('Ratios - Total'!$C465,IF(Data!$A$2:$A$1823='Ratios - Total'!$A465,Data!$C$2:$C$1823,0),0))/INDEX(Data!$D$2:$D$1823,MATCH('Ratios - Total'!$C465,IF(Data!$A$2:$A$1823='Ratios - Total'!$A465,Data!$C$2:$C$1823,0),0)),"Missing Data")</f>
        <v>516.07873040948778</v>
      </c>
      <c r="E465" s="22"/>
      <c r="F465" s="5">
        <f t="array" ref="F465">IFERROR(INDEX(Data!$G$2:$G$1823,MATCH('Ratios - Total'!$C465,IF(Data!$A$2:$A$1823='Ratios - Total'!$A465,Data!$C$2:$C$1823,0),0))/INDEX(Data!$D$2:$D$1823,MATCH('Ratios - Total'!$C465,IF(Data!$A$2:$A$1823='Ratios - Total'!$A465,Data!$C$2:$C$1823,0),0)),"Missing Data")</f>
        <v>0</v>
      </c>
      <c r="G465" s="5"/>
      <c r="H465" s="5" t="str">
        <f t="array" ref="H465">IFERROR(INDEX(Data!$H$2:$H$1823,MATCH('Ratios - Total'!$C465,IF(Data!$A$2:$A$1823='Ratios - Total'!$A465,Data!$C$2:$C$1823,0),0))/INDEX(Data!$G$2:$G$1823,MATCH('Ratios - Total'!$C465,IF(Data!$A$2:$A$1823='Ratios - Total'!$A465,Data!$C$2:$C$1823,0),0)),"Missing Data")</f>
        <v>Missing Data</v>
      </c>
      <c r="I465" s="5">
        <f t="array" ref="I465">IFERROR(INDEX(Data!$G$2:$G$1823,MATCH('Ratios - Total'!$C465,IF(Data!$A$2:$A$1823='Ratios - Total'!$A465,Data!$C$2:$C$1823,0),0))/INDEX(Data!$D$2:$D$1823,MATCH('Ratios - Total'!$C465,IF(Data!$A$2:$A$1823='Ratios - Total'!$A465,Data!$C$2:$C$1823,0),0)),"Missing Data")</f>
        <v>0</v>
      </c>
      <c r="J465" s="22"/>
      <c r="K465" s="5">
        <f t="array" ref="K465">IFERROR(INDEX(Data!$E$2:$E$1823,MATCH('Ratios - Total'!$C465,IF(Data!$A$2:$A$1823='Ratios - Total'!$A465,Data!$C$2:$C$1823,0),0))/INDEX(Data!$D$2:$D$1823,MATCH('Ratios - Total'!$C465,IF(Data!$A$2:$A$1823='Ratios - Total'!$A465,Data!$C$2:$C$1823,0),0)),"Missing Data")</f>
        <v>0</v>
      </c>
      <c r="L465" s="5"/>
      <c r="M465" s="5" t="str">
        <f t="array" ref="M465">IFERROR(INDEX(Data!$F$2:$F$1823,MATCH('Ratios - Total'!$C465,IF(Data!$A$2:$A$1823='Ratios - Total'!$A465,Data!$C$2:$C$1823,0),0))/INDEX(Data!$E$2:$E$1823,MATCH('Ratios - Total'!$C465,IF(Data!$A$2:$A$1823='Ratios - Total'!$A465,Data!$C$2:$C$1823,0),0)),"Missing Data")</f>
        <v>Missing Data</v>
      </c>
      <c r="N465" s="5"/>
      <c r="O465" s="5" t="str">
        <f t="array" ref="O465">IFERROR(INDEX(Data!$G$2:$G$1823,MATCH('Ratios - Total'!$C465,IF(Data!$A$2:$A$1823='Ratios - Total'!$A465,Data!$C$2:$C$1823,0),0))/INDEX(Data!$F$2:$F$1823,MATCH('Ratios - Total'!$C465,IF(Data!$A$2:$A$1823='Ratios - Total'!$A465,Data!$C$2:$C$1823,0),0)),"Missing Data")</f>
        <v>Missing Data</v>
      </c>
      <c r="P465" s="5" t="str">
        <f t="array" ref="P465">IFERROR(INDEX(Data!$H$2:$H$1823,MATCH('Ratios - Total'!$C465,IF(Data!$A$2:$A$1823='Ratios - Total'!$A465,Data!$C$2:$C$1823,0),0))/INDEX(Data!$G$2:$G$1823,MATCH('Ratios - Total'!$C465,IF(Data!$A$2:$A$1823='Ratios - Total'!$A465,Data!$C$2:$C$1823,0),0)),"Missing Data")</f>
        <v>Missing Data</v>
      </c>
      <c r="Q465" s="5"/>
      <c r="R465" s="5" t="str">
        <f t="array" ref="R465">IFERROR(INDEX(Data!$L$2:$L$1823,MATCH('Ratios - Total'!$C465,IF(Data!$A$2:$A$1823='Ratios - Total'!$A465,Data!$C$2:$C$1823,0),0))/INDEX(Data!$G$2:$G$1823,MATCH('Ratios - Total'!$C465,IF(Data!$A$2:$A$1823='Ratios - Total'!$A465,Data!$C$2:$C$1823,0),0)),"Missing Data")</f>
        <v>Missing Data</v>
      </c>
      <c r="S465" s="5"/>
      <c r="T465" s="5">
        <f t="array" ref="T465">IFERROR(INDEX(Data!$H$2:$H$1823,MATCH('Ratios - Total'!$C465,IF(Data!$A$2:$A$1823='Ratios - Total'!$A465,Data!$C$2:$C$1823,0),0))/INDEX(Data!$L$2:$L$1823,MATCH('Ratios - Total'!$C465,IF(Data!$A$2:$A$1823='Ratios - Total'!$A465,Data!$C$2:$C$1823,0),0)),"Missing Data")</f>
        <v>26044.173246454582</v>
      </c>
      <c r="U465" s="5">
        <f t="array" ref="U465">IFERROR(INDEX(Data!$K$2:$K$1823,MATCH('Ratios - Total'!$C465,IF(Data!$A$2:$A$1823='Ratios - Total'!$A465,Data!$C$2:$C$1823,0),0))/INDEX(Data!$H$2:$H$1823,MATCH('Ratios - Total'!$C465,IF(Data!$A$2:$A$1823='Ratios - Total'!$A465,Data!$C$2:$C$1823,0),0)),"Missing Data")</f>
        <v>0.53576751872220862</v>
      </c>
      <c r="V465" s="5">
        <f t="array" ref="V465">IFERROR(INDEX(Data!$K$2:$K$1823,MATCH('Ratios - Total'!$C465,IF(Data!$A$2:$A$1823='Ratios - Total'!$A465,Data!$C$2:$C$1823,0),0))/INDEX(Data!$L$2:$L$1823,MATCH('Ratios - Total'!$C465,IF(Data!$A$2:$A$1823='Ratios - Total'!$A465,Data!$C$2:$C$1823,0),0)),"Missing Data")</f>
        <v>13953.622077424301</v>
      </c>
      <c r="W465" s="5">
        <f t="shared" si="7"/>
        <v>12090.551169030281</v>
      </c>
      <c r="X465" s="5" t="str">
        <f t="array" ref="X465">IFERROR(INDEX(Data!$K$2:$K$1823,MATCH('Ratios - Total'!$C465,IF(Data!$A$2:$A$1823='Ratios - Total'!$A465,Data!$C$2:$C$1823,0),0))/INDEX(Data!$G$2:$G$1823,MATCH('Ratios - Total'!$C465,IF(Data!$A$2:$A$1823='Ratios - Total'!$A465,Data!$C$2:$C$1823,0),0)),"Missing Data")</f>
        <v>Missing Data</v>
      </c>
    </row>
    <row r="466" spans="1:24" x14ac:dyDescent="0.25">
      <c r="A466" s="22" t="s">
        <v>96</v>
      </c>
      <c r="B466" s="22" t="s">
        <v>97</v>
      </c>
      <c r="C466" s="22">
        <v>1984</v>
      </c>
      <c r="D466" s="5">
        <f t="array" ref="D466">IFERROR(INDEX(Data!$H$2:$H$1823,MATCH('Ratios - Total'!$C466,IF(Data!$A$2:$A$1823='Ratios - Total'!$A466,Data!$C$2:$C$1823,0),0))/INDEX(Data!$D$2:$D$1823,MATCH('Ratios - Total'!$C466,IF(Data!$A$2:$A$1823='Ratios - Total'!$A466,Data!$C$2:$C$1823,0),0)),"Missing Data")</f>
        <v>504.8525160404177</v>
      </c>
      <c r="E466" s="22"/>
      <c r="F466" s="5">
        <f t="array" ref="F466">IFERROR(INDEX(Data!$G$2:$G$1823,MATCH('Ratios - Total'!$C466,IF(Data!$A$2:$A$1823='Ratios - Total'!$A466,Data!$C$2:$C$1823,0),0))/INDEX(Data!$D$2:$D$1823,MATCH('Ratios - Total'!$C466,IF(Data!$A$2:$A$1823='Ratios - Total'!$A466,Data!$C$2:$C$1823,0),0)),"Missing Data")</f>
        <v>0</v>
      </c>
      <c r="G466" s="5"/>
      <c r="H466" s="5" t="str">
        <f t="array" ref="H466">IFERROR(INDEX(Data!$H$2:$H$1823,MATCH('Ratios - Total'!$C466,IF(Data!$A$2:$A$1823='Ratios - Total'!$A466,Data!$C$2:$C$1823,0),0))/INDEX(Data!$G$2:$G$1823,MATCH('Ratios - Total'!$C466,IF(Data!$A$2:$A$1823='Ratios - Total'!$A466,Data!$C$2:$C$1823,0),0)),"Missing Data")</f>
        <v>Missing Data</v>
      </c>
      <c r="I466" s="5">
        <f t="array" ref="I466">IFERROR(INDEX(Data!$G$2:$G$1823,MATCH('Ratios - Total'!$C466,IF(Data!$A$2:$A$1823='Ratios - Total'!$A466,Data!$C$2:$C$1823,0),0))/INDEX(Data!$D$2:$D$1823,MATCH('Ratios - Total'!$C466,IF(Data!$A$2:$A$1823='Ratios - Total'!$A466,Data!$C$2:$C$1823,0),0)),"Missing Data")</f>
        <v>0</v>
      </c>
      <c r="J466" s="22"/>
      <c r="K466" s="5">
        <f t="array" ref="K466">IFERROR(INDEX(Data!$E$2:$E$1823,MATCH('Ratios - Total'!$C466,IF(Data!$A$2:$A$1823='Ratios - Total'!$A466,Data!$C$2:$C$1823,0),0))/INDEX(Data!$D$2:$D$1823,MATCH('Ratios - Total'!$C466,IF(Data!$A$2:$A$1823='Ratios - Total'!$A466,Data!$C$2:$C$1823,0),0)),"Missing Data")</f>
        <v>0</v>
      </c>
      <c r="L466" s="5"/>
      <c r="M466" s="5" t="str">
        <f t="array" ref="M466">IFERROR(INDEX(Data!$F$2:$F$1823,MATCH('Ratios - Total'!$C466,IF(Data!$A$2:$A$1823='Ratios - Total'!$A466,Data!$C$2:$C$1823,0),0))/INDEX(Data!$E$2:$E$1823,MATCH('Ratios - Total'!$C466,IF(Data!$A$2:$A$1823='Ratios - Total'!$A466,Data!$C$2:$C$1823,0),0)),"Missing Data")</f>
        <v>Missing Data</v>
      </c>
      <c r="N466" s="5"/>
      <c r="O466" s="5" t="str">
        <f t="array" ref="O466">IFERROR(INDEX(Data!$G$2:$G$1823,MATCH('Ratios - Total'!$C466,IF(Data!$A$2:$A$1823='Ratios - Total'!$A466,Data!$C$2:$C$1823,0),0))/INDEX(Data!$F$2:$F$1823,MATCH('Ratios - Total'!$C466,IF(Data!$A$2:$A$1823='Ratios - Total'!$A466,Data!$C$2:$C$1823,0),0)),"Missing Data")</f>
        <v>Missing Data</v>
      </c>
      <c r="P466" s="5" t="str">
        <f t="array" ref="P466">IFERROR(INDEX(Data!$H$2:$H$1823,MATCH('Ratios - Total'!$C466,IF(Data!$A$2:$A$1823='Ratios - Total'!$A466,Data!$C$2:$C$1823,0),0))/INDEX(Data!$G$2:$G$1823,MATCH('Ratios - Total'!$C466,IF(Data!$A$2:$A$1823='Ratios - Total'!$A466,Data!$C$2:$C$1823,0),0)),"Missing Data")</f>
        <v>Missing Data</v>
      </c>
      <c r="Q466" s="5"/>
      <c r="R466" s="5" t="str">
        <f t="array" ref="R466">IFERROR(INDEX(Data!$L$2:$L$1823,MATCH('Ratios - Total'!$C466,IF(Data!$A$2:$A$1823='Ratios - Total'!$A466,Data!$C$2:$C$1823,0),0))/INDEX(Data!$G$2:$G$1823,MATCH('Ratios - Total'!$C466,IF(Data!$A$2:$A$1823='Ratios - Total'!$A466,Data!$C$2:$C$1823,0),0)),"Missing Data")</f>
        <v>Missing Data</v>
      </c>
      <c r="S466" s="5"/>
      <c r="T466" s="5">
        <f t="array" ref="T466">IFERROR(INDEX(Data!$H$2:$H$1823,MATCH('Ratios - Total'!$C466,IF(Data!$A$2:$A$1823='Ratios - Total'!$A466,Data!$C$2:$C$1823,0),0))/INDEX(Data!$L$2:$L$1823,MATCH('Ratios - Total'!$C466,IF(Data!$A$2:$A$1823='Ratios - Total'!$A466,Data!$C$2:$C$1823,0),0)),"Missing Data")</f>
        <v>25380.992321533555</v>
      </c>
      <c r="U466" s="5">
        <f t="array" ref="U466">IFERROR(INDEX(Data!$K$2:$K$1823,MATCH('Ratios - Total'!$C466,IF(Data!$A$2:$A$1823='Ratios - Total'!$A466,Data!$C$2:$C$1823,0),0))/INDEX(Data!$H$2:$H$1823,MATCH('Ratios - Total'!$C466,IF(Data!$A$2:$A$1823='Ratios - Total'!$A466,Data!$C$2:$C$1823,0),0)),"Missing Data")</f>
        <v>0.61425161453204624</v>
      </c>
      <c r="V466" s="5">
        <f t="array" ref="V466">IFERROR(INDEX(Data!$K$2:$K$1823,MATCH('Ratios - Total'!$C466,IF(Data!$A$2:$A$1823='Ratios - Total'!$A466,Data!$C$2:$C$1823,0),0))/INDEX(Data!$L$2:$L$1823,MATCH('Ratios - Total'!$C466,IF(Data!$A$2:$A$1823='Ratios - Total'!$A466,Data!$C$2:$C$1823,0),0)),"Missing Data")</f>
        <v>15590.315511927456</v>
      </c>
      <c r="W466" s="5">
        <f t="shared" si="7"/>
        <v>9790.6768096060987</v>
      </c>
      <c r="X466" s="5" t="str">
        <f t="array" ref="X466">IFERROR(INDEX(Data!$K$2:$K$1823,MATCH('Ratios - Total'!$C466,IF(Data!$A$2:$A$1823='Ratios - Total'!$A466,Data!$C$2:$C$1823,0),0))/INDEX(Data!$G$2:$G$1823,MATCH('Ratios - Total'!$C466,IF(Data!$A$2:$A$1823='Ratios - Total'!$A466,Data!$C$2:$C$1823,0),0)),"Missing Data")</f>
        <v>Missing Data</v>
      </c>
    </row>
    <row r="467" spans="1:24" x14ac:dyDescent="0.25">
      <c r="A467" s="22" t="s">
        <v>98</v>
      </c>
      <c r="B467" s="22" t="s">
        <v>99</v>
      </c>
      <c r="C467" s="22">
        <v>1984</v>
      </c>
      <c r="D467" s="5">
        <f t="array" ref="D467">IFERROR(INDEX(Data!$H$2:$H$1823,MATCH('Ratios - Total'!$C467,IF(Data!$A$2:$A$1823='Ratios - Total'!$A467,Data!$C$2:$C$1823,0),0))/INDEX(Data!$D$2:$D$1823,MATCH('Ratios - Total'!$C467,IF(Data!$A$2:$A$1823='Ratios - Total'!$A467,Data!$C$2:$C$1823,0),0)),"Missing Data")</f>
        <v>580.4079649935527</v>
      </c>
      <c r="E467" s="22"/>
      <c r="F467" s="5">
        <f t="array" ref="F467">IFERROR(INDEX(Data!$G$2:$G$1823,MATCH('Ratios - Total'!$C467,IF(Data!$A$2:$A$1823='Ratios - Total'!$A467,Data!$C$2:$C$1823,0),0))/INDEX(Data!$D$2:$D$1823,MATCH('Ratios - Total'!$C467,IF(Data!$A$2:$A$1823='Ratios - Total'!$A467,Data!$C$2:$C$1823,0),0)),"Missing Data")</f>
        <v>0</v>
      </c>
      <c r="G467" s="5"/>
      <c r="H467" s="5" t="str">
        <f t="array" ref="H467">IFERROR(INDEX(Data!$H$2:$H$1823,MATCH('Ratios - Total'!$C467,IF(Data!$A$2:$A$1823='Ratios - Total'!$A467,Data!$C$2:$C$1823,0),0))/INDEX(Data!$G$2:$G$1823,MATCH('Ratios - Total'!$C467,IF(Data!$A$2:$A$1823='Ratios - Total'!$A467,Data!$C$2:$C$1823,0),0)),"Missing Data")</f>
        <v>Missing Data</v>
      </c>
      <c r="I467" s="5">
        <f t="array" ref="I467">IFERROR(INDEX(Data!$G$2:$G$1823,MATCH('Ratios - Total'!$C467,IF(Data!$A$2:$A$1823='Ratios - Total'!$A467,Data!$C$2:$C$1823,0),0))/INDEX(Data!$D$2:$D$1823,MATCH('Ratios - Total'!$C467,IF(Data!$A$2:$A$1823='Ratios - Total'!$A467,Data!$C$2:$C$1823,0),0)),"Missing Data")</f>
        <v>0</v>
      </c>
      <c r="J467" s="22"/>
      <c r="K467" s="5">
        <f t="array" ref="K467">IFERROR(INDEX(Data!$E$2:$E$1823,MATCH('Ratios - Total'!$C467,IF(Data!$A$2:$A$1823='Ratios - Total'!$A467,Data!$C$2:$C$1823,0),0))/INDEX(Data!$D$2:$D$1823,MATCH('Ratios - Total'!$C467,IF(Data!$A$2:$A$1823='Ratios - Total'!$A467,Data!$C$2:$C$1823,0),0)),"Missing Data")</f>
        <v>0</v>
      </c>
      <c r="L467" s="5"/>
      <c r="M467" s="5" t="str">
        <f t="array" ref="M467">IFERROR(INDEX(Data!$F$2:$F$1823,MATCH('Ratios - Total'!$C467,IF(Data!$A$2:$A$1823='Ratios - Total'!$A467,Data!$C$2:$C$1823,0),0))/INDEX(Data!$E$2:$E$1823,MATCH('Ratios - Total'!$C467,IF(Data!$A$2:$A$1823='Ratios - Total'!$A467,Data!$C$2:$C$1823,0),0)),"Missing Data")</f>
        <v>Missing Data</v>
      </c>
      <c r="N467" s="5"/>
      <c r="O467" s="5" t="str">
        <f t="array" ref="O467">IFERROR(INDEX(Data!$G$2:$G$1823,MATCH('Ratios - Total'!$C467,IF(Data!$A$2:$A$1823='Ratios - Total'!$A467,Data!$C$2:$C$1823,0),0))/INDEX(Data!$F$2:$F$1823,MATCH('Ratios - Total'!$C467,IF(Data!$A$2:$A$1823='Ratios - Total'!$A467,Data!$C$2:$C$1823,0),0)),"Missing Data")</f>
        <v>Missing Data</v>
      </c>
      <c r="P467" s="5" t="str">
        <f t="array" ref="P467">IFERROR(INDEX(Data!$H$2:$H$1823,MATCH('Ratios - Total'!$C467,IF(Data!$A$2:$A$1823='Ratios - Total'!$A467,Data!$C$2:$C$1823,0),0))/INDEX(Data!$G$2:$G$1823,MATCH('Ratios - Total'!$C467,IF(Data!$A$2:$A$1823='Ratios - Total'!$A467,Data!$C$2:$C$1823,0),0)),"Missing Data")</f>
        <v>Missing Data</v>
      </c>
      <c r="Q467" s="5"/>
      <c r="R467" s="5" t="str">
        <f t="array" ref="R467">IFERROR(INDEX(Data!$L$2:$L$1823,MATCH('Ratios - Total'!$C467,IF(Data!$A$2:$A$1823='Ratios - Total'!$A467,Data!$C$2:$C$1823,0),0))/INDEX(Data!$G$2:$G$1823,MATCH('Ratios - Total'!$C467,IF(Data!$A$2:$A$1823='Ratios - Total'!$A467,Data!$C$2:$C$1823,0),0)),"Missing Data")</f>
        <v>Missing Data</v>
      </c>
      <c r="S467" s="5"/>
      <c r="T467" s="5">
        <f t="array" ref="T467">IFERROR(INDEX(Data!$H$2:$H$1823,MATCH('Ratios - Total'!$C467,IF(Data!$A$2:$A$1823='Ratios - Total'!$A467,Data!$C$2:$C$1823,0),0))/INDEX(Data!$L$2:$L$1823,MATCH('Ratios - Total'!$C467,IF(Data!$A$2:$A$1823='Ratios - Total'!$A467,Data!$C$2:$C$1823,0),0)),"Missing Data")</f>
        <v>37473.885486651998</v>
      </c>
      <c r="U467" s="5">
        <f t="array" ref="U467">IFERROR(INDEX(Data!$K$2:$K$1823,MATCH('Ratios - Total'!$C467,IF(Data!$A$2:$A$1823='Ratios - Total'!$A467,Data!$C$2:$C$1823,0),0))/INDEX(Data!$H$2:$H$1823,MATCH('Ratios - Total'!$C467,IF(Data!$A$2:$A$1823='Ratios - Total'!$A467,Data!$C$2:$C$1823,0),0)),"Missing Data")</f>
        <v>0.4879193038296023</v>
      </c>
      <c r="V467" s="5">
        <f t="array" ref="V467">IFERROR(INDEX(Data!$K$2:$K$1823,MATCH('Ratios - Total'!$C467,IF(Data!$A$2:$A$1823='Ratios - Total'!$A467,Data!$C$2:$C$1823,0),0))/INDEX(Data!$L$2:$L$1823,MATCH('Ratios - Total'!$C467,IF(Data!$A$2:$A$1823='Ratios - Total'!$A467,Data!$C$2:$C$1823,0),0)),"Missing Data")</f>
        <v>18284.232118437481</v>
      </c>
      <c r="W467" s="5">
        <f t="shared" si="7"/>
        <v>19189.653368214516</v>
      </c>
      <c r="X467" s="5" t="str">
        <f t="array" ref="X467">IFERROR(INDEX(Data!$K$2:$K$1823,MATCH('Ratios - Total'!$C467,IF(Data!$A$2:$A$1823='Ratios - Total'!$A467,Data!$C$2:$C$1823,0),0))/INDEX(Data!$G$2:$G$1823,MATCH('Ratios - Total'!$C467,IF(Data!$A$2:$A$1823='Ratios - Total'!$A467,Data!$C$2:$C$1823,0),0)),"Missing Data")</f>
        <v>Missing Data</v>
      </c>
    </row>
    <row r="468" spans="1:24" x14ac:dyDescent="0.25">
      <c r="A468" s="22" t="s">
        <v>100</v>
      </c>
      <c r="B468" s="22" t="s">
        <v>101</v>
      </c>
      <c r="C468" s="22">
        <v>1984</v>
      </c>
      <c r="D468" s="5">
        <f t="array" ref="D468">IFERROR(INDEX(Data!$H$2:$H$1823,MATCH('Ratios - Total'!$C468,IF(Data!$A$2:$A$1823='Ratios - Total'!$A468,Data!$C$2:$C$1823,0),0))/INDEX(Data!$D$2:$D$1823,MATCH('Ratios - Total'!$C468,IF(Data!$A$2:$A$1823='Ratios - Total'!$A468,Data!$C$2:$C$1823,0),0)),"Missing Data")</f>
        <v>514.33264996140474</v>
      </c>
      <c r="E468" s="22"/>
      <c r="F468" s="5">
        <f t="array" ref="F468">IFERROR(INDEX(Data!$G$2:$G$1823,MATCH('Ratios - Total'!$C468,IF(Data!$A$2:$A$1823='Ratios - Total'!$A468,Data!$C$2:$C$1823,0),0))/INDEX(Data!$D$2:$D$1823,MATCH('Ratios - Total'!$C468,IF(Data!$A$2:$A$1823='Ratios - Total'!$A468,Data!$C$2:$C$1823,0),0)),"Missing Data")</f>
        <v>0</v>
      </c>
      <c r="G468" s="5"/>
      <c r="H468" s="5" t="str">
        <f t="array" ref="H468">IFERROR(INDEX(Data!$H$2:$H$1823,MATCH('Ratios - Total'!$C468,IF(Data!$A$2:$A$1823='Ratios - Total'!$A468,Data!$C$2:$C$1823,0),0))/INDEX(Data!$G$2:$G$1823,MATCH('Ratios - Total'!$C468,IF(Data!$A$2:$A$1823='Ratios - Total'!$A468,Data!$C$2:$C$1823,0),0)),"Missing Data")</f>
        <v>Missing Data</v>
      </c>
      <c r="I468" s="5">
        <f t="array" ref="I468">IFERROR(INDEX(Data!$G$2:$G$1823,MATCH('Ratios - Total'!$C468,IF(Data!$A$2:$A$1823='Ratios - Total'!$A468,Data!$C$2:$C$1823,0),0))/INDEX(Data!$D$2:$D$1823,MATCH('Ratios - Total'!$C468,IF(Data!$A$2:$A$1823='Ratios - Total'!$A468,Data!$C$2:$C$1823,0),0)),"Missing Data")</f>
        <v>0</v>
      </c>
      <c r="J468" s="22"/>
      <c r="K468" s="5">
        <f t="array" ref="K468">IFERROR(INDEX(Data!$E$2:$E$1823,MATCH('Ratios - Total'!$C468,IF(Data!$A$2:$A$1823='Ratios - Total'!$A468,Data!$C$2:$C$1823,0),0))/INDEX(Data!$D$2:$D$1823,MATCH('Ratios - Total'!$C468,IF(Data!$A$2:$A$1823='Ratios - Total'!$A468,Data!$C$2:$C$1823,0),0)),"Missing Data")</f>
        <v>0</v>
      </c>
      <c r="L468" s="5"/>
      <c r="M468" s="5" t="str">
        <f t="array" ref="M468">IFERROR(INDEX(Data!$F$2:$F$1823,MATCH('Ratios - Total'!$C468,IF(Data!$A$2:$A$1823='Ratios - Total'!$A468,Data!$C$2:$C$1823,0),0))/INDEX(Data!$E$2:$E$1823,MATCH('Ratios - Total'!$C468,IF(Data!$A$2:$A$1823='Ratios - Total'!$A468,Data!$C$2:$C$1823,0),0)),"Missing Data")</f>
        <v>Missing Data</v>
      </c>
      <c r="N468" s="5"/>
      <c r="O468" s="5" t="str">
        <f t="array" ref="O468">IFERROR(INDEX(Data!$G$2:$G$1823,MATCH('Ratios - Total'!$C468,IF(Data!$A$2:$A$1823='Ratios - Total'!$A468,Data!$C$2:$C$1823,0),0))/INDEX(Data!$F$2:$F$1823,MATCH('Ratios - Total'!$C468,IF(Data!$A$2:$A$1823='Ratios - Total'!$A468,Data!$C$2:$C$1823,0),0)),"Missing Data")</f>
        <v>Missing Data</v>
      </c>
      <c r="P468" s="5" t="str">
        <f t="array" ref="P468">IFERROR(INDEX(Data!$H$2:$H$1823,MATCH('Ratios - Total'!$C468,IF(Data!$A$2:$A$1823='Ratios - Total'!$A468,Data!$C$2:$C$1823,0),0))/INDEX(Data!$G$2:$G$1823,MATCH('Ratios - Total'!$C468,IF(Data!$A$2:$A$1823='Ratios - Total'!$A468,Data!$C$2:$C$1823,0),0)),"Missing Data")</f>
        <v>Missing Data</v>
      </c>
      <c r="Q468" s="5"/>
      <c r="R468" s="5" t="str">
        <f t="array" ref="R468">IFERROR(INDEX(Data!$L$2:$L$1823,MATCH('Ratios - Total'!$C468,IF(Data!$A$2:$A$1823='Ratios - Total'!$A468,Data!$C$2:$C$1823,0),0))/INDEX(Data!$G$2:$G$1823,MATCH('Ratios - Total'!$C468,IF(Data!$A$2:$A$1823='Ratios - Total'!$A468,Data!$C$2:$C$1823,0),0)),"Missing Data")</f>
        <v>Missing Data</v>
      </c>
      <c r="S468" s="5"/>
      <c r="T468" s="5">
        <f t="array" ref="T468">IFERROR(INDEX(Data!$H$2:$H$1823,MATCH('Ratios - Total'!$C468,IF(Data!$A$2:$A$1823='Ratios - Total'!$A468,Data!$C$2:$C$1823,0),0))/INDEX(Data!$L$2:$L$1823,MATCH('Ratios - Total'!$C468,IF(Data!$A$2:$A$1823='Ratios - Total'!$A468,Data!$C$2:$C$1823,0),0)),"Missing Data")</f>
        <v>23546.607262450423</v>
      </c>
      <c r="U468" s="5">
        <f t="array" ref="U468">IFERROR(INDEX(Data!$K$2:$K$1823,MATCH('Ratios - Total'!$C468,IF(Data!$A$2:$A$1823='Ratios - Total'!$A468,Data!$C$2:$C$1823,0),0))/INDEX(Data!$H$2:$H$1823,MATCH('Ratios - Total'!$C468,IF(Data!$A$2:$A$1823='Ratios - Total'!$A468,Data!$C$2:$C$1823,0),0)),"Missing Data")</f>
        <v>0.63723112598461584</v>
      </c>
      <c r="V468" s="5">
        <f t="array" ref="V468">IFERROR(INDEX(Data!$K$2:$K$1823,MATCH('Ratios - Total'!$C468,IF(Data!$A$2:$A$1823='Ratios - Total'!$A468,Data!$C$2:$C$1823,0),0))/INDEX(Data!$L$2:$L$1823,MATCH('Ratios - Total'!$C468,IF(Data!$A$2:$A$1823='Ratios - Total'!$A468,Data!$C$2:$C$1823,0),0)),"Missing Data")</f>
        <v>15004.631058968818</v>
      </c>
      <c r="W468" s="5">
        <f t="shared" si="7"/>
        <v>8541.9762034816049</v>
      </c>
      <c r="X468" s="5" t="str">
        <f t="array" ref="X468">IFERROR(INDEX(Data!$K$2:$K$1823,MATCH('Ratios - Total'!$C468,IF(Data!$A$2:$A$1823='Ratios - Total'!$A468,Data!$C$2:$C$1823,0),0))/INDEX(Data!$G$2:$G$1823,MATCH('Ratios - Total'!$C468,IF(Data!$A$2:$A$1823='Ratios - Total'!$A468,Data!$C$2:$C$1823,0),0)),"Missing Data")</f>
        <v>Missing Data</v>
      </c>
    </row>
    <row r="469" spans="1:24" x14ac:dyDescent="0.25">
      <c r="A469" s="22" t="s">
        <v>102</v>
      </c>
      <c r="B469" s="22" t="s">
        <v>103</v>
      </c>
      <c r="C469" s="22">
        <v>1984</v>
      </c>
      <c r="D469" s="5">
        <f t="array" ref="D469">IFERROR(INDEX(Data!$H$2:$H$1823,MATCH('Ratios - Total'!$C469,IF(Data!$A$2:$A$1823='Ratios - Total'!$A469,Data!$C$2:$C$1823,0),0))/INDEX(Data!$D$2:$D$1823,MATCH('Ratios - Total'!$C469,IF(Data!$A$2:$A$1823='Ratios - Total'!$A469,Data!$C$2:$C$1823,0),0)),"Missing Data")</f>
        <v>582.10278253667821</v>
      </c>
      <c r="E469" s="22"/>
      <c r="F469" s="5">
        <f t="array" ref="F469">IFERROR(INDEX(Data!$G$2:$G$1823,MATCH('Ratios - Total'!$C469,IF(Data!$A$2:$A$1823='Ratios - Total'!$A469,Data!$C$2:$C$1823,0),0))/INDEX(Data!$D$2:$D$1823,MATCH('Ratios - Total'!$C469,IF(Data!$A$2:$A$1823='Ratios - Total'!$A469,Data!$C$2:$C$1823,0),0)),"Missing Data")</f>
        <v>0</v>
      </c>
      <c r="G469" s="5"/>
      <c r="H469" s="5" t="str">
        <f t="array" ref="H469">IFERROR(INDEX(Data!$H$2:$H$1823,MATCH('Ratios - Total'!$C469,IF(Data!$A$2:$A$1823='Ratios - Total'!$A469,Data!$C$2:$C$1823,0),0))/INDEX(Data!$G$2:$G$1823,MATCH('Ratios - Total'!$C469,IF(Data!$A$2:$A$1823='Ratios - Total'!$A469,Data!$C$2:$C$1823,0),0)),"Missing Data")</f>
        <v>Missing Data</v>
      </c>
      <c r="I469" s="5">
        <f t="array" ref="I469">IFERROR(INDEX(Data!$G$2:$G$1823,MATCH('Ratios - Total'!$C469,IF(Data!$A$2:$A$1823='Ratios - Total'!$A469,Data!$C$2:$C$1823,0),0))/INDEX(Data!$D$2:$D$1823,MATCH('Ratios - Total'!$C469,IF(Data!$A$2:$A$1823='Ratios - Total'!$A469,Data!$C$2:$C$1823,0),0)),"Missing Data")</f>
        <v>0</v>
      </c>
      <c r="J469" s="22"/>
      <c r="K469" s="5">
        <f t="array" ref="K469">IFERROR(INDEX(Data!$E$2:$E$1823,MATCH('Ratios - Total'!$C469,IF(Data!$A$2:$A$1823='Ratios - Total'!$A469,Data!$C$2:$C$1823,0),0))/INDEX(Data!$D$2:$D$1823,MATCH('Ratios - Total'!$C469,IF(Data!$A$2:$A$1823='Ratios - Total'!$A469,Data!$C$2:$C$1823,0),0)),"Missing Data")</f>
        <v>0</v>
      </c>
      <c r="L469" s="5"/>
      <c r="M469" s="5" t="str">
        <f t="array" ref="M469">IFERROR(INDEX(Data!$F$2:$F$1823,MATCH('Ratios - Total'!$C469,IF(Data!$A$2:$A$1823='Ratios - Total'!$A469,Data!$C$2:$C$1823,0),0))/INDEX(Data!$E$2:$E$1823,MATCH('Ratios - Total'!$C469,IF(Data!$A$2:$A$1823='Ratios - Total'!$A469,Data!$C$2:$C$1823,0),0)),"Missing Data")</f>
        <v>Missing Data</v>
      </c>
      <c r="N469" s="5"/>
      <c r="O469" s="5" t="str">
        <f t="array" ref="O469">IFERROR(INDEX(Data!$G$2:$G$1823,MATCH('Ratios - Total'!$C469,IF(Data!$A$2:$A$1823='Ratios - Total'!$A469,Data!$C$2:$C$1823,0),0))/INDEX(Data!$F$2:$F$1823,MATCH('Ratios - Total'!$C469,IF(Data!$A$2:$A$1823='Ratios - Total'!$A469,Data!$C$2:$C$1823,0),0)),"Missing Data")</f>
        <v>Missing Data</v>
      </c>
      <c r="P469" s="5" t="str">
        <f t="array" ref="P469">IFERROR(INDEX(Data!$H$2:$H$1823,MATCH('Ratios - Total'!$C469,IF(Data!$A$2:$A$1823='Ratios - Total'!$A469,Data!$C$2:$C$1823,0),0))/INDEX(Data!$G$2:$G$1823,MATCH('Ratios - Total'!$C469,IF(Data!$A$2:$A$1823='Ratios - Total'!$A469,Data!$C$2:$C$1823,0),0)),"Missing Data")</f>
        <v>Missing Data</v>
      </c>
      <c r="Q469" s="5"/>
      <c r="R469" s="5" t="str">
        <f t="array" ref="R469">IFERROR(INDEX(Data!$L$2:$L$1823,MATCH('Ratios - Total'!$C469,IF(Data!$A$2:$A$1823='Ratios - Total'!$A469,Data!$C$2:$C$1823,0),0))/INDEX(Data!$G$2:$G$1823,MATCH('Ratios - Total'!$C469,IF(Data!$A$2:$A$1823='Ratios - Total'!$A469,Data!$C$2:$C$1823,0),0)),"Missing Data")</f>
        <v>Missing Data</v>
      </c>
      <c r="S469" s="5"/>
      <c r="T469" s="5">
        <f t="array" ref="T469">IFERROR(INDEX(Data!$H$2:$H$1823,MATCH('Ratios - Total'!$C469,IF(Data!$A$2:$A$1823='Ratios - Total'!$A469,Data!$C$2:$C$1823,0),0))/INDEX(Data!$L$2:$L$1823,MATCH('Ratios - Total'!$C469,IF(Data!$A$2:$A$1823='Ratios - Total'!$A469,Data!$C$2:$C$1823,0),0)),"Missing Data")</f>
        <v>35375.807604943344</v>
      </c>
      <c r="U469" s="5">
        <f t="array" ref="U469">IFERROR(INDEX(Data!$K$2:$K$1823,MATCH('Ratios - Total'!$C469,IF(Data!$A$2:$A$1823='Ratios - Total'!$A469,Data!$C$2:$C$1823,0),0))/INDEX(Data!$H$2:$H$1823,MATCH('Ratios - Total'!$C469,IF(Data!$A$2:$A$1823='Ratios - Total'!$A469,Data!$C$2:$C$1823,0),0)),"Missing Data")</f>
        <v>0.53141762164784567</v>
      </c>
      <c r="V469" s="5">
        <f t="array" ref="V469">IFERROR(INDEX(Data!$K$2:$K$1823,MATCH('Ratios - Total'!$C469,IF(Data!$A$2:$A$1823='Ratios - Total'!$A469,Data!$C$2:$C$1823,0),0))/INDEX(Data!$L$2:$L$1823,MATCH('Ratios - Total'!$C469,IF(Data!$A$2:$A$1823='Ratios - Total'!$A469,Data!$C$2:$C$1823,0),0)),"Missing Data")</f>
        <v>18799.327541290761</v>
      </c>
      <c r="W469" s="5">
        <f t="shared" si="7"/>
        <v>16576.480063652583</v>
      </c>
      <c r="X469" s="5" t="str">
        <f t="array" ref="X469">IFERROR(INDEX(Data!$K$2:$K$1823,MATCH('Ratios - Total'!$C469,IF(Data!$A$2:$A$1823='Ratios - Total'!$A469,Data!$C$2:$C$1823,0),0))/INDEX(Data!$G$2:$G$1823,MATCH('Ratios - Total'!$C469,IF(Data!$A$2:$A$1823='Ratios - Total'!$A469,Data!$C$2:$C$1823,0),0)),"Missing Data")</f>
        <v>Missing Data</v>
      </c>
    </row>
    <row r="470" spans="1:24" x14ac:dyDescent="0.25">
      <c r="A470" s="22" t="s">
        <v>104</v>
      </c>
      <c r="B470" s="22" t="s">
        <v>105</v>
      </c>
      <c r="C470" s="22">
        <v>1984</v>
      </c>
      <c r="D470" s="5">
        <f t="array" ref="D470">IFERROR(INDEX(Data!$H$2:$H$1823,MATCH('Ratios - Total'!$C470,IF(Data!$A$2:$A$1823='Ratios - Total'!$A470,Data!$C$2:$C$1823,0),0))/INDEX(Data!$D$2:$D$1823,MATCH('Ratios - Total'!$C470,IF(Data!$A$2:$A$1823='Ratios - Total'!$A470,Data!$C$2:$C$1823,0),0)),"Missing Data")</f>
        <v>1238.9447786173362</v>
      </c>
      <c r="E470" s="22"/>
      <c r="F470" s="5">
        <f t="array" ref="F470">IFERROR(INDEX(Data!$G$2:$G$1823,MATCH('Ratios - Total'!$C470,IF(Data!$A$2:$A$1823='Ratios - Total'!$A470,Data!$C$2:$C$1823,0),0))/INDEX(Data!$D$2:$D$1823,MATCH('Ratios - Total'!$C470,IF(Data!$A$2:$A$1823='Ratios - Total'!$A470,Data!$C$2:$C$1823,0),0)),"Missing Data")</f>
        <v>0</v>
      </c>
      <c r="G470" s="5"/>
      <c r="H470" s="5" t="str">
        <f t="array" ref="H470">IFERROR(INDEX(Data!$H$2:$H$1823,MATCH('Ratios - Total'!$C470,IF(Data!$A$2:$A$1823='Ratios - Total'!$A470,Data!$C$2:$C$1823,0),0))/INDEX(Data!$G$2:$G$1823,MATCH('Ratios - Total'!$C470,IF(Data!$A$2:$A$1823='Ratios - Total'!$A470,Data!$C$2:$C$1823,0),0)),"Missing Data")</f>
        <v>Missing Data</v>
      </c>
      <c r="I470" s="5">
        <f t="array" ref="I470">IFERROR(INDEX(Data!$G$2:$G$1823,MATCH('Ratios - Total'!$C470,IF(Data!$A$2:$A$1823='Ratios - Total'!$A470,Data!$C$2:$C$1823,0),0))/INDEX(Data!$D$2:$D$1823,MATCH('Ratios - Total'!$C470,IF(Data!$A$2:$A$1823='Ratios - Total'!$A470,Data!$C$2:$C$1823,0),0)),"Missing Data")</f>
        <v>0</v>
      </c>
      <c r="J470" s="22"/>
      <c r="K470" s="5">
        <f t="array" ref="K470">IFERROR(INDEX(Data!$E$2:$E$1823,MATCH('Ratios - Total'!$C470,IF(Data!$A$2:$A$1823='Ratios - Total'!$A470,Data!$C$2:$C$1823,0),0))/INDEX(Data!$D$2:$D$1823,MATCH('Ratios - Total'!$C470,IF(Data!$A$2:$A$1823='Ratios - Total'!$A470,Data!$C$2:$C$1823,0),0)),"Missing Data")</f>
        <v>0</v>
      </c>
      <c r="L470" s="5"/>
      <c r="M470" s="5" t="str">
        <f t="array" ref="M470">IFERROR(INDEX(Data!$F$2:$F$1823,MATCH('Ratios - Total'!$C470,IF(Data!$A$2:$A$1823='Ratios - Total'!$A470,Data!$C$2:$C$1823,0),0))/INDEX(Data!$E$2:$E$1823,MATCH('Ratios - Total'!$C470,IF(Data!$A$2:$A$1823='Ratios - Total'!$A470,Data!$C$2:$C$1823,0),0)),"Missing Data")</f>
        <v>Missing Data</v>
      </c>
      <c r="N470" s="5"/>
      <c r="O470" s="5" t="str">
        <f t="array" ref="O470">IFERROR(INDEX(Data!$G$2:$G$1823,MATCH('Ratios - Total'!$C470,IF(Data!$A$2:$A$1823='Ratios - Total'!$A470,Data!$C$2:$C$1823,0),0))/INDEX(Data!$F$2:$F$1823,MATCH('Ratios - Total'!$C470,IF(Data!$A$2:$A$1823='Ratios - Total'!$A470,Data!$C$2:$C$1823,0),0)),"Missing Data")</f>
        <v>Missing Data</v>
      </c>
      <c r="P470" s="5" t="str">
        <f t="array" ref="P470">IFERROR(INDEX(Data!$H$2:$H$1823,MATCH('Ratios - Total'!$C470,IF(Data!$A$2:$A$1823='Ratios - Total'!$A470,Data!$C$2:$C$1823,0),0))/INDEX(Data!$G$2:$G$1823,MATCH('Ratios - Total'!$C470,IF(Data!$A$2:$A$1823='Ratios - Total'!$A470,Data!$C$2:$C$1823,0),0)),"Missing Data")</f>
        <v>Missing Data</v>
      </c>
      <c r="Q470" s="5"/>
      <c r="R470" s="5" t="str">
        <f t="array" ref="R470">IFERROR(INDEX(Data!$L$2:$L$1823,MATCH('Ratios - Total'!$C470,IF(Data!$A$2:$A$1823='Ratios - Total'!$A470,Data!$C$2:$C$1823,0),0))/INDEX(Data!$G$2:$G$1823,MATCH('Ratios - Total'!$C470,IF(Data!$A$2:$A$1823='Ratios - Total'!$A470,Data!$C$2:$C$1823,0),0)),"Missing Data")</f>
        <v>Missing Data</v>
      </c>
      <c r="S470" s="5"/>
      <c r="T470" s="5">
        <f t="array" ref="T470">IFERROR(INDEX(Data!$H$2:$H$1823,MATCH('Ratios - Total'!$C470,IF(Data!$A$2:$A$1823='Ratios - Total'!$A470,Data!$C$2:$C$1823,0),0))/INDEX(Data!$L$2:$L$1823,MATCH('Ratios - Total'!$C470,IF(Data!$A$2:$A$1823='Ratios - Total'!$A470,Data!$C$2:$C$1823,0),0)),"Missing Data")</f>
        <v>48820.49668305627</v>
      </c>
      <c r="U470" s="5">
        <f t="array" ref="U470">IFERROR(INDEX(Data!$K$2:$K$1823,MATCH('Ratios - Total'!$C470,IF(Data!$A$2:$A$1823='Ratios - Total'!$A470,Data!$C$2:$C$1823,0),0))/INDEX(Data!$H$2:$H$1823,MATCH('Ratios - Total'!$C470,IF(Data!$A$2:$A$1823='Ratios - Total'!$A470,Data!$C$2:$C$1823,0),0)),"Missing Data")</f>
        <v>0.39065633307741671</v>
      </c>
      <c r="V470" s="5">
        <f t="array" ref="V470">IFERROR(INDEX(Data!$K$2:$K$1823,MATCH('Ratios - Total'!$C470,IF(Data!$A$2:$A$1823='Ratios - Total'!$A470,Data!$C$2:$C$1823,0),0))/INDEX(Data!$L$2:$L$1823,MATCH('Ratios - Total'!$C470,IF(Data!$A$2:$A$1823='Ratios - Total'!$A470,Data!$C$2:$C$1823,0),0)),"Missing Data")</f>
        <v>19072.036213220948</v>
      </c>
      <c r="W470" s="5">
        <f t="shared" si="7"/>
        <v>29748.460469835321</v>
      </c>
      <c r="X470" s="5" t="str">
        <f t="array" ref="X470">IFERROR(INDEX(Data!$K$2:$K$1823,MATCH('Ratios - Total'!$C470,IF(Data!$A$2:$A$1823='Ratios - Total'!$A470,Data!$C$2:$C$1823,0),0))/INDEX(Data!$G$2:$G$1823,MATCH('Ratios - Total'!$C470,IF(Data!$A$2:$A$1823='Ratios - Total'!$A470,Data!$C$2:$C$1823,0),0)),"Missing Data")</f>
        <v>Missing Data</v>
      </c>
    </row>
    <row r="471" spans="1:24" x14ac:dyDescent="0.25">
      <c r="A471" s="22" t="s">
        <v>4</v>
      </c>
      <c r="B471" s="22" t="s">
        <v>5</v>
      </c>
      <c r="C471" s="22">
        <v>1985</v>
      </c>
      <c r="D471" s="5">
        <f t="array" ref="D471">IFERROR(INDEX(Data!$H$2:$H$1823,MATCH('Ratios - Total'!$C471,IF(Data!$A$2:$A$1823='Ratios - Total'!$A471,Data!$C$2:$C$1823,0),0))/INDEX(Data!$D$2:$D$1823,MATCH('Ratios - Total'!$C471,IF(Data!$A$2:$A$1823='Ratios - Total'!$A471,Data!$C$2:$C$1823,0),0)),"Missing Data")</f>
        <v>431.30608077492371</v>
      </c>
      <c r="E471" s="22"/>
      <c r="F471" s="5">
        <f t="array" ref="F471">IFERROR(INDEX(Data!$G$2:$G$1823,MATCH('Ratios - Total'!$C471,IF(Data!$A$2:$A$1823='Ratios - Total'!$A471,Data!$C$2:$C$1823,0),0))/INDEX(Data!$D$2:$D$1823,MATCH('Ratios - Total'!$C471,IF(Data!$A$2:$A$1823='Ratios - Total'!$A471,Data!$C$2:$C$1823,0),0)),"Missing Data")</f>
        <v>0</v>
      </c>
      <c r="G471" s="5"/>
      <c r="H471" s="5" t="str">
        <f t="array" ref="H471">IFERROR(INDEX(Data!$H$2:$H$1823,MATCH('Ratios - Total'!$C471,IF(Data!$A$2:$A$1823='Ratios - Total'!$A471,Data!$C$2:$C$1823,0),0))/INDEX(Data!$G$2:$G$1823,MATCH('Ratios - Total'!$C471,IF(Data!$A$2:$A$1823='Ratios - Total'!$A471,Data!$C$2:$C$1823,0),0)),"Missing Data")</f>
        <v>Missing Data</v>
      </c>
      <c r="I471" s="5">
        <f t="array" ref="I471">IFERROR(INDEX(Data!$G$2:$G$1823,MATCH('Ratios - Total'!$C471,IF(Data!$A$2:$A$1823='Ratios - Total'!$A471,Data!$C$2:$C$1823,0),0))/INDEX(Data!$D$2:$D$1823,MATCH('Ratios - Total'!$C471,IF(Data!$A$2:$A$1823='Ratios - Total'!$A471,Data!$C$2:$C$1823,0),0)),"Missing Data")</f>
        <v>0</v>
      </c>
      <c r="J471" s="22"/>
      <c r="K471" s="5">
        <f t="array" ref="K471">IFERROR(INDEX(Data!$E$2:$E$1823,MATCH('Ratios - Total'!$C471,IF(Data!$A$2:$A$1823='Ratios - Total'!$A471,Data!$C$2:$C$1823,0),0))/INDEX(Data!$D$2:$D$1823,MATCH('Ratios - Total'!$C471,IF(Data!$A$2:$A$1823='Ratios - Total'!$A471,Data!$C$2:$C$1823,0),0)),"Missing Data")</f>
        <v>0</v>
      </c>
      <c r="L471" s="5"/>
      <c r="M471" s="5" t="str">
        <f t="array" ref="M471">IFERROR(INDEX(Data!$F$2:$F$1823,MATCH('Ratios - Total'!$C471,IF(Data!$A$2:$A$1823='Ratios - Total'!$A471,Data!$C$2:$C$1823,0),0))/INDEX(Data!$E$2:$E$1823,MATCH('Ratios - Total'!$C471,IF(Data!$A$2:$A$1823='Ratios - Total'!$A471,Data!$C$2:$C$1823,0),0)),"Missing Data")</f>
        <v>Missing Data</v>
      </c>
      <c r="N471" s="5"/>
      <c r="O471" s="5" t="str">
        <f t="array" ref="O471">IFERROR(INDEX(Data!$G$2:$G$1823,MATCH('Ratios - Total'!$C471,IF(Data!$A$2:$A$1823='Ratios - Total'!$A471,Data!$C$2:$C$1823,0),0))/INDEX(Data!$F$2:$F$1823,MATCH('Ratios - Total'!$C471,IF(Data!$A$2:$A$1823='Ratios - Total'!$A471,Data!$C$2:$C$1823,0),0)),"Missing Data")</f>
        <v>Missing Data</v>
      </c>
      <c r="P471" s="5" t="str">
        <f t="array" ref="P471">IFERROR(INDEX(Data!$H$2:$H$1823,MATCH('Ratios - Total'!$C471,IF(Data!$A$2:$A$1823='Ratios - Total'!$A471,Data!$C$2:$C$1823,0),0))/INDEX(Data!$G$2:$G$1823,MATCH('Ratios - Total'!$C471,IF(Data!$A$2:$A$1823='Ratios - Total'!$A471,Data!$C$2:$C$1823,0),0)),"Missing Data")</f>
        <v>Missing Data</v>
      </c>
      <c r="Q471" s="5"/>
      <c r="R471" s="5" t="str">
        <f t="array" ref="R471">IFERROR(INDEX(Data!$L$2:$L$1823,MATCH('Ratios - Total'!$C471,IF(Data!$A$2:$A$1823='Ratios - Total'!$A471,Data!$C$2:$C$1823,0),0))/INDEX(Data!$G$2:$G$1823,MATCH('Ratios - Total'!$C471,IF(Data!$A$2:$A$1823='Ratios - Total'!$A471,Data!$C$2:$C$1823,0),0)),"Missing Data")</f>
        <v>Missing Data</v>
      </c>
      <c r="S471" s="5"/>
      <c r="T471" s="5">
        <f t="array" ref="T471">IFERROR(INDEX(Data!$H$2:$H$1823,MATCH('Ratios - Total'!$C471,IF(Data!$A$2:$A$1823='Ratios - Total'!$A471,Data!$C$2:$C$1823,0),0))/INDEX(Data!$L$2:$L$1823,MATCH('Ratios - Total'!$C471,IF(Data!$A$2:$A$1823='Ratios - Total'!$A471,Data!$C$2:$C$1823,0),0)),"Missing Data")</f>
        <v>24764.721648888502</v>
      </c>
      <c r="U471" s="5">
        <f t="array" ref="U471">IFERROR(INDEX(Data!$K$2:$K$1823,MATCH('Ratios - Total'!$C471,IF(Data!$A$2:$A$1823='Ratios - Total'!$A471,Data!$C$2:$C$1823,0),0))/INDEX(Data!$H$2:$H$1823,MATCH('Ratios - Total'!$C471,IF(Data!$A$2:$A$1823='Ratios - Total'!$A471,Data!$C$2:$C$1823,0),0)),"Missing Data")</f>
        <v>0.60631315359301952</v>
      </c>
      <c r="V471" s="5">
        <f t="array" ref="V471">IFERROR(INDEX(Data!$K$2:$K$1823,MATCH('Ratios - Total'!$C471,IF(Data!$A$2:$A$1823='Ratios - Total'!$A471,Data!$C$2:$C$1823,0),0))/INDEX(Data!$L$2:$L$1823,MATCH('Ratios - Total'!$C471,IF(Data!$A$2:$A$1823='Ratios - Total'!$A471,Data!$C$2:$C$1823,0),0)),"Missing Data")</f>
        <v>15015.176480790911</v>
      </c>
      <c r="W471" s="5">
        <f t="shared" si="7"/>
        <v>9749.5451680975912</v>
      </c>
      <c r="X471" s="5" t="str">
        <f t="array" ref="X471">IFERROR(INDEX(Data!$K$2:$K$1823,MATCH('Ratios - Total'!$C471,IF(Data!$A$2:$A$1823='Ratios - Total'!$A471,Data!$C$2:$C$1823,0),0))/INDEX(Data!$G$2:$G$1823,MATCH('Ratios - Total'!$C471,IF(Data!$A$2:$A$1823='Ratios - Total'!$A471,Data!$C$2:$C$1823,0),0)),"Missing Data")</f>
        <v>Missing Data</v>
      </c>
    </row>
    <row r="472" spans="1:24" x14ac:dyDescent="0.25">
      <c r="A472" s="22" t="s">
        <v>6</v>
      </c>
      <c r="B472" s="22" t="s">
        <v>7</v>
      </c>
      <c r="C472" s="22">
        <v>1985</v>
      </c>
      <c r="D472" s="5">
        <f t="array" ref="D472">IFERROR(INDEX(Data!$H$2:$H$1823,MATCH('Ratios - Total'!$C472,IF(Data!$A$2:$A$1823='Ratios - Total'!$A472,Data!$C$2:$C$1823,0),0))/INDEX(Data!$D$2:$D$1823,MATCH('Ratios - Total'!$C472,IF(Data!$A$2:$A$1823='Ratios - Total'!$A472,Data!$C$2:$C$1823,0),0)),"Missing Data")</f>
        <v>2085.7077611850605</v>
      </c>
      <c r="E472" s="22"/>
      <c r="F472" s="5">
        <f t="array" ref="F472">IFERROR(INDEX(Data!$G$2:$G$1823,MATCH('Ratios - Total'!$C472,IF(Data!$A$2:$A$1823='Ratios - Total'!$A472,Data!$C$2:$C$1823,0),0))/INDEX(Data!$D$2:$D$1823,MATCH('Ratios - Total'!$C472,IF(Data!$A$2:$A$1823='Ratios - Total'!$A472,Data!$C$2:$C$1823,0),0)),"Missing Data")</f>
        <v>0</v>
      </c>
      <c r="G472" s="5"/>
      <c r="H472" s="5" t="str">
        <f t="array" ref="H472">IFERROR(INDEX(Data!$H$2:$H$1823,MATCH('Ratios - Total'!$C472,IF(Data!$A$2:$A$1823='Ratios - Total'!$A472,Data!$C$2:$C$1823,0),0))/INDEX(Data!$G$2:$G$1823,MATCH('Ratios - Total'!$C472,IF(Data!$A$2:$A$1823='Ratios - Total'!$A472,Data!$C$2:$C$1823,0),0)),"Missing Data")</f>
        <v>Missing Data</v>
      </c>
      <c r="I472" s="5">
        <f t="array" ref="I472">IFERROR(INDEX(Data!$G$2:$G$1823,MATCH('Ratios - Total'!$C472,IF(Data!$A$2:$A$1823='Ratios - Total'!$A472,Data!$C$2:$C$1823,0),0))/INDEX(Data!$D$2:$D$1823,MATCH('Ratios - Total'!$C472,IF(Data!$A$2:$A$1823='Ratios - Total'!$A472,Data!$C$2:$C$1823,0),0)),"Missing Data")</f>
        <v>0</v>
      </c>
      <c r="J472" s="22"/>
      <c r="K472" s="5">
        <f t="array" ref="K472">IFERROR(INDEX(Data!$E$2:$E$1823,MATCH('Ratios - Total'!$C472,IF(Data!$A$2:$A$1823='Ratios - Total'!$A472,Data!$C$2:$C$1823,0),0))/INDEX(Data!$D$2:$D$1823,MATCH('Ratios - Total'!$C472,IF(Data!$A$2:$A$1823='Ratios - Total'!$A472,Data!$C$2:$C$1823,0),0)),"Missing Data")</f>
        <v>0</v>
      </c>
      <c r="L472" s="5"/>
      <c r="M472" s="5" t="str">
        <f t="array" ref="M472">IFERROR(INDEX(Data!$F$2:$F$1823,MATCH('Ratios - Total'!$C472,IF(Data!$A$2:$A$1823='Ratios - Total'!$A472,Data!$C$2:$C$1823,0),0))/INDEX(Data!$E$2:$E$1823,MATCH('Ratios - Total'!$C472,IF(Data!$A$2:$A$1823='Ratios - Total'!$A472,Data!$C$2:$C$1823,0),0)),"Missing Data")</f>
        <v>Missing Data</v>
      </c>
      <c r="N472" s="5"/>
      <c r="O472" s="5" t="str">
        <f t="array" ref="O472">IFERROR(INDEX(Data!$G$2:$G$1823,MATCH('Ratios - Total'!$C472,IF(Data!$A$2:$A$1823='Ratios - Total'!$A472,Data!$C$2:$C$1823,0),0))/INDEX(Data!$F$2:$F$1823,MATCH('Ratios - Total'!$C472,IF(Data!$A$2:$A$1823='Ratios - Total'!$A472,Data!$C$2:$C$1823,0),0)),"Missing Data")</f>
        <v>Missing Data</v>
      </c>
      <c r="P472" s="5" t="str">
        <f t="array" ref="P472">IFERROR(INDEX(Data!$H$2:$H$1823,MATCH('Ratios - Total'!$C472,IF(Data!$A$2:$A$1823='Ratios - Total'!$A472,Data!$C$2:$C$1823,0),0))/INDEX(Data!$G$2:$G$1823,MATCH('Ratios - Total'!$C472,IF(Data!$A$2:$A$1823='Ratios - Total'!$A472,Data!$C$2:$C$1823,0),0)),"Missing Data")</f>
        <v>Missing Data</v>
      </c>
      <c r="Q472" s="5"/>
      <c r="R472" s="5" t="str">
        <f t="array" ref="R472">IFERROR(INDEX(Data!$L$2:$L$1823,MATCH('Ratios - Total'!$C472,IF(Data!$A$2:$A$1823='Ratios - Total'!$A472,Data!$C$2:$C$1823,0),0))/INDEX(Data!$G$2:$G$1823,MATCH('Ratios - Total'!$C472,IF(Data!$A$2:$A$1823='Ratios - Total'!$A472,Data!$C$2:$C$1823,0),0)),"Missing Data")</f>
        <v>Missing Data</v>
      </c>
      <c r="S472" s="5"/>
      <c r="T472" s="5">
        <f t="array" ref="T472">IFERROR(INDEX(Data!$H$2:$H$1823,MATCH('Ratios - Total'!$C472,IF(Data!$A$2:$A$1823='Ratios - Total'!$A472,Data!$C$2:$C$1823,0),0))/INDEX(Data!$L$2:$L$1823,MATCH('Ratios - Total'!$C472,IF(Data!$A$2:$A$1823='Ratios - Total'!$A472,Data!$C$2:$C$1823,0),0)),"Missing Data")</f>
        <v>82122.969535640339</v>
      </c>
      <c r="U472" s="5">
        <f t="array" ref="U472">IFERROR(INDEX(Data!$K$2:$K$1823,MATCH('Ratios - Total'!$C472,IF(Data!$A$2:$A$1823='Ratios - Total'!$A472,Data!$C$2:$C$1823,0),0))/INDEX(Data!$H$2:$H$1823,MATCH('Ratios - Total'!$C472,IF(Data!$A$2:$A$1823='Ratios - Total'!$A472,Data!$C$2:$C$1823,0),0)),"Missing Data")</f>
        <v>0.38648298538459719</v>
      </c>
      <c r="V472" s="5">
        <f t="array" ref="V472">IFERROR(INDEX(Data!$K$2:$K$1823,MATCH('Ratios - Total'!$C472,IF(Data!$A$2:$A$1823='Ratios - Total'!$A472,Data!$C$2:$C$1823,0),0))/INDEX(Data!$L$2:$L$1823,MATCH('Ratios - Total'!$C472,IF(Data!$A$2:$A$1823='Ratios - Total'!$A472,Data!$C$2:$C$1823,0),0)),"Missing Data")</f>
        <v>31739.130434782608</v>
      </c>
      <c r="W472" s="5">
        <f t="shared" si="7"/>
        <v>50383.839100857731</v>
      </c>
      <c r="X472" s="5" t="str">
        <f t="array" ref="X472">IFERROR(INDEX(Data!$K$2:$K$1823,MATCH('Ratios - Total'!$C472,IF(Data!$A$2:$A$1823='Ratios - Total'!$A472,Data!$C$2:$C$1823,0),0))/INDEX(Data!$G$2:$G$1823,MATCH('Ratios - Total'!$C472,IF(Data!$A$2:$A$1823='Ratios - Total'!$A472,Data!$C$2:$C$1823,0),0)),"Missing Data")</f>
        <v>Missing Data</v>
      </c>
    </row>
    <row r="473" spans="1:24" x14ac:dyDescent="0.25">
      <c r="A473" s="22" t="s">
        <v>8</v>
      </c>
      <c r="B473" s="22" t="s">
        <v>9</v>
      </c>
      <c r="C473" s="22">
        <v>1985</v>
      </c>
      <c r="D473" s="5">
        <f t="array" ref="D473">IFERROR(INDEX(Data!$H$2:$H$1823,MATCH('Ratios - Total'!$C473,IF(Data!$A$2:$A$1823='Ratios - Total'!$A473,Data!$C$2:$C$1823,0),0))/INDEX(Data!$D$2:$D$1823,MATCH('Ratios - Total'!$C473,IF(Data!$A$2:$A$1823='Ratios - Total'!$A473,Data!$C$2:$C$1823,0),0)),"Missing Data")</f>
        <v>606.36164218500232</v>
      </c>
      <c r="E473" s="22"/>
      <c r="F473" s="5">
        <f t="array" ref="F473">IFERROR(INDEX(Data!$G$2:$G$1823,MATCH('Ratios - Total'!$C473,IF(Data!$A$2:$A$1823='Ratios - Total'!$A473,Data!$C$2:$C$1823,0),0))/INDEX(Data!$D$2:$D$1823,MATCH('Ratios - Total'!$C473,IF(Data!$A$2:$A$1823='Ratios - Total'!$A473,Data!$C$2:$C$1823,0),0)),"Missing Data")</f>
        <v>0</v>
      </c>
      <c r="G473" s="5"/>
      <c r="H473" s="5" t="str">
        <f t="array" ref="H473">IFERROR(INDEX(Data!$H$2:$H$1823,MATCH('Ratios - Total'!$C473,IF(Data!$A$2:$A$1823='Ratios - Total'!$A473,Data!$C$2:$C$1823,0),0))/INDEX(Data!$G$2:$G$1823,MATCH('Ratios - Total'!$C473,IF(Data!$A$2:$A$1823='Ratios - Total'!$A473,Data!$C$2:$C$1823,0),0)),"Missing Data")</f>
        <v>Missing Data</v>
      </c>
      <c r="I473" s="5">
        <f t="array" ref="I473">IFERROR(INDEX(Data!$G$2:$G$1823,MATCH('Ratios - Total'!$C473,IF(Data!$A$2:$A$1823='Ratios - Total'!$A473,Data!$C$2:$C$1823,0),0))/INDEX(Data!$D$2:$D$1823,MATCH('Ratios - Total'!$C473,IF(Data!$A$2:$A$1823='Ratios - Total'!$A473,Data!$C$2:$C$1823,0),0)),"Missing Data")</f>
        <v>0</v>
      </c>
      <c r="J473" s="22"/>
      <c r="K473" s="5">
        <f t="array" ref="K473">IFERROR(INDEX(Data!$E$2:$E$1823,MATCH('Ratios - Total'!$C473,IF(Data!$A$2:$A$1823='Ratios - Total'!$A473,Data!$C$2:$C$1823,0),0))/INDEX(Data!$D$2:$D$1823,MATCH('Ratios - Total'!$C473,IF(Data!$A$2:$A$1823='Ratios - Total'!$A473,Data!$C$2:$C$1823,0),0)),"Missing Data")</f>
        <v>0</v>
      </c>
      <c r="L473" s="5"/>
      <c r="M473" s="5" t="str">
        <f t="array" ref="M473">IFERROR(INDEX(Data!$F$2:$F$1823,MATCH('Ratios - Total'!$C473,IF(Data!$A$2:$A$1823='Ratios - Total'!$A473,Data!$C$2:$C$1823,0),0))/INDEX(Data!$E$2:$E$1823,MATCH('Ratios - Total'!$C473,IF(Data!$A$2:$A$1823='Ratios - Total'!$A473,Data!$C$2:$C$1823,0),0)),"Missing Data")</f>
        <v>Missing Data</v>
      </c>
      <c r="N473" s="5"/>
      <c r="O473" s="5" t="str">
        <f t="array" ref="O473">IFERROR(INDEX(Data!$G$2:$G$1823,MATCH('Ratios - Total'!$C473,IF(Data!$A$2:$A$1823='Ratios - Total'!$A473,Data!$C$2:$C$1823,0),0))/INDEX(Data!$F$2:$F$1823,MATCH('Ratios - Total'!$C473,IF(Data!$A$2:$A$1823='Ratios - Total'!$A473,Data!$C$2:$C$1823,0),0)),"Missing Data")</f>
        <v>Missing Data</v>
      </c>
      <c r="P473" s="5" t="str">
        <f t="array" ref="P473">IFERROR(INDEX(Data!$H$2:$H$1823,MATCH('Ratios - Total'!$C473,IF(Data!$A$2:$A$1823='Ratios - Total'!$A473,Data!$C$2:$C$1823,0),0))/INDEX(Data!$G$2:$G$1823,MATCH('Ratios - Total'!$C473,IF(Data!$A$2:$A$1823='Ratios - Total'!$A473,Data!$C$2:$C$1823,0),0)),"Missing Data")</f>
        <v>Missing Data</v>
      </c>
      <c r="Q473" s="5"/>
      <c r="R473" s="5" t="str">
        <f t="array" ref="R473">IFERROR(INDEX(Data!$L$2:$L$1823,MATCH('Ratios - Total'!$C473,IF(Data!$A$2:$A$1823='Ratios - Total'!$A473,Data!$C$2:$C$1823,0),0))/INDEX(Data!$G$2:$G$1823,MATCH('Ratios - Total'!$C473,IF(Data!$A$2:$A$1823='Ratios - Total'!$A473,Data!$C$2:$C$1823,0),0)),"Missing Data")</f>
        <v>Missing Data</v>
      </c>
      <c r="S473" s="5"/>
      <c r="T473" s="5">
        <f t="array" ref="T473">IFERROR(INDEX(Data!$H$2:$H$1823,MATCH('Ratios - Total'!$C473,IF(Data!$A$2:$A$1823='Ratios - Total'!$A473,Data!$C$2:$C$1823,0),0))/INDEX(Data!$L$2:$L$1823,MATCH('Ratios - Total'!$C473,IF(Data!$A$2:$A$1823='Ratios - Total'!$A473,Data!$C$2:$C$1823,0),0)),"Missing Data")</f>
        <v>35281.206565047338</v>
      </c>
      <c r="U473" s="5">
        <f t="array" ref="U473">IFERROR(INDEX(Data!$K$2:$K$1823,MATCH('Ratios - Total'!$C473,IF(Data!$A$2:$A$1823='Ratios - Total'!$A473,Data!$C$2:$C$1823,0),0))/INDEX(Data!$H$2:$H$1823,MATCH('Ratios - Total'!$C473,IF(Data!$A$2:$A$1823='Ratios - Total'!$A473,Data!$C$2:$C$1823,0),0)),"Missing Data")</f>
        <v>0.55771001902916384</v>
      </c>
      <c r="V473" s="5">
        <f t="array" ref="V473">IFERROR(INDEX(Data!$K$2:$K$1823,MATCH('Ratios - Total'!$C473,IF(Data!$A$2:$A$1823='Ratios - Total'!$A473,Data!$C$2:$C$1823,0),0))/INDEX(Data!$L$2:$L$1823,MATCH('Ratios - Total'!$C473,IF(Data!$A$2:$A$1823='Ratios - Total'!$A473,Data!$C$2:$C$1823,0),0)),"Missing Data")</f>
        <v>19676.682384764412</v>
      </c>
      <c r="W473" s="5">
        <f t="shared" si="7"/>
        <v>15604.524180282926</v>
      </c>
      <c r="X473" s="5" t="str">
        <f t="array" ref="X473">IFERROR(INDEX(Data!$K$2:$K$1823,MATCH('Ratios - Total'!$C473,IF(Data!$A$2:$A$1823='Ratios - Total'!$A473,Data!$C$2:$C$1823,0),0))/INDEX(Data!$G$2:$G$1823,MATCH('Ratios - Total'!$C473,IF(Data!$A$2:$A$1823='Ratios - Total'!$A473,Data!$C$2:$C$1823,0),0)),"Missing Data")</f>
        <v>Missing Data</v>
      </c>
    </row>
    <row r="474" spans="1:24" x14ac:dyDescent="0.25">
      <c r="A474" s="22" t="s">
        <v>10</v>
      </c>
      <c r="B474" s="22" t="s">
        <v>11</v>
      </c>
      <c r="C474" s="22">
        <v>1985</v>
      </c>
      <c r="D474" s="5">
        <f t="array" ref="D474">IFERROR(INDEX(Data!$H$2:$H$1823,MATCH('Ratios - Total'!$C474,IF(Data!$A$2:$A$1823='Ratios - Total'!$A474,Data!$C$2:$C$1823,0),0))/INDEX(Data!$D$2:$D$1823,MATCH('Ratios - Total'!$C474,IF(Data!$A$2:$A$1823='Ratios - Total'!$A474,Data!$C$2:$C$1823,0),0)),"Missing Data")</f>
        <v>579.55879170416051</v>
      </c>
      <c r="E474" s="22"/>
      <c r="F474" s="5">
        <f t="array" ref="F474">IFERROR(INDEX(Data!$G$2:$G$1823,MATCH('Ratios - Total'!$C474,IF(Data!$A$2:$A$1823='Ratios - Total'!$A474,Data!$C$2:$C$1823,0),0))/INDEX(Data!$D$2:$D$1823,MATCH('Ratios - Total'!$C474,IF(Data!$A$2:$A$1823='Ratios - Total'!$A474,Data!$C$2:$C$1823,0),0)),"Missing Data")</f>
        <v>0</v>
      </c>
      <c r="G474" s="5"/>
      <c r="H474" s="5" t="str">
        <f t="array" ref="H474">IFERROR(INDEX(Data!$H$2:$H$1823,MATCH('Ratios - Total'!$C474,IF(Data!$A$2:$A$1823='Ratios - Total'!$A474,Data!$C$2:$C$1823,0),0))/INDEX(Data!$G$2:$G$1823,MATCH('Ratios - Total'!$C474,IF(Data!$A$2:$A$1823='Ratios - Total'!$A474,Data!$C$2:$C$1823,0),0)),"Missing Data")</f>
        <v>Missing Data</v>
      </c>
      <c r="I474" s="5">
        <f t="array" ref="I474">IFERROR(INDEX(Data!$G$2:$G$1823,MATCH('Ratios - Total'!$C474,IF(Data!$A$2:$A$1823='Ratios - Total'!$A474,Data!$C$2:$C$1823,0),0))/INDEX(Data!$D$2:$D$1823,MATCH('Ratios - Total'!$C474,IF(Data!$A$2:$A$1823='Ratios - Total'!$A474,Data!$C$2:$C$1823,0),0)),"Missing Data")</f>
        <v>0</v>
      </c>
      <c r="J474" s="22"/>
      <c r="K474" s="5">
        <f t="array" ref="K474">IFERROR(INDEX(Data!$E$2:$E$1823,MATCH('Ratios - Total'!$C474,IF(Data!$A$2:$A$1823='Ratios - Total'!$A474,Data!$C$2:$C$1823,0),0))/INDEX(Data!$D$2:$D$1823,MATCH('Ratios - Total'!$C474,IF(Data!$A$2:$A$1823='Ratios - Total'!$A474,Data!$C$2:$C$1823,0),0)),"Missing Data")</f>
        <v>0</v>
      </c>
      <c r="L474" s="5"/>
      <c r="M474" s="5" t="str">
        <f t="array" ref="M474">IFERROR(INDEX(Data!$F$2:$F$1823,MATCH('Ratios - Total'!$C474,IF(Data!$A$2:$A$1823='Ratios - Total'!$A474,Data!$C$2:$C$1823,0),0))/INDEX(Data!$E$2:$E$1823,MATCH('Ratios - Total'!$C474,IF(Data!$A$2:$A$1823='Ratios - Total'!$A474,Data!$C$2:$C$1823,0),0)),"Missing Data")</f>
        <v>Missing Data</v>
      </c>
      <c r="N474" s="5"/>
      <c r="O474" s="5" t="str">
        <f t="array" ref="O474">IFERROR(INDEX(Data!$G$2:$G$1823,MATCH('Ratios - Total'!$C474,IF(Data!$A$2:$A$1823='Ratios - Total'!$A474,Data!$C$2:$C$1823,0),0))/INDEX(Data!$F$2:$F$1823,MATCH('Ratios - Total'!$C474,IF(Data!$A$2:$A$1823='Ratios - Total'!$A474,Data!$C$2:$C$1823,0),0)),"Missing Data")</f>
        <v>Missing Data</v>
      </c>
      <c r="P474" s="5" t="str">
        <f t="array" ref="P474">IFERROR(INDEX(Data!$H$2:$H$1823,MATCH('Ratios - Total'!$C474,IF(Data!$A$2:$A$1823='Ratios - Total'!$A474,Data!$C$2:$C$1823,0),0))/INDEX(Data!$G$2:$G$1823,MATCH('Ratios - Total'!$C474,IF(Data!$A$2:$A$1823='Ratios - Total'!$A474,Data!$C$2:$C$1823,0),0)),"Missing Data")</f>
        <v>Missing Data</v>
      </c>
      <c r="Q474" s="5"/>
      <c r="R474" s="5" t="str">
        <f t="array" ref="R474">IFERROR(INDEX(Data!$L$2:$L$1823,MATCH('Ratios - Total'!$C474,IF(Data!$A$2:$A$1823='Ratios - Total'!$A474,Data!$C$2:$C$1823,0),0))/INDEX(Data!$G$2:$G$1823,MATCH('Ratios - Total'!$C474,IF(Data!$A$2:$A$1823='Ratios - Total'!$A474,Data!$C$2:$C$1823,0),0)),"Missing Data")</f>
        <v>Missing Data</v>
      </c>
      <c r="S474" s="5"/>
      <c r="T474" s="5">
        <f t="array" ref="T474">IFERROR(INDEX(Data!$H$2:$H$1823,MATCH('Ratios - Total'!$C474,IF(Data!$A$2:$A$1823='Ratios - Total'!$A474,Data!$C$2:$C$1823,0),0))/INDEX(Data!$L$2:$L$1823,MATCH('Ratios - Total'!$C474,IF(Data!$A$2:$A$1823='Ratios - Total'!$A474,Data!$C$2:$C$1823,0),0)),"Missing Data")</f>
        <v>30527.863823622618</v>
      </c>
      <c r="U474" s="5">
        <f t="array" ref="U474">IFERROR(INDEX(Data!$K$2:$K$1823,MATCH('Ratios - Total'!$C474,IF(Data!$A$2:$A$1823='Ratios - Total'!$A474,Data!$C$2:$C$1823,0),0))/INDEX(Data!$H$2:$H$1823,MATCH('Ratios - Total'!$C474,IF(Data!$A$2:$A$1823='Ratios - Total'!$A474,Data!$C$2:$C$1823,0),0)),"Missing Data")</f>
        <v>0.43934721431577334</v>
      </c>
      <c r="V474" s="5">
        <f t="array" ref="V474">IFERROR(INDEX(Data!$K$2:$K$1823,MATCH('Ratios - Total'!$C474,IF(Data!$A$2:$A$1823='Ratios - Total'!$A474,Data!$C$2:$C$1823,0),0))/INDEX(Data!$L$2:$L$1823,MATCH('Ratios - Total'!$C474,IF(Data!$A$2:$A$1823='Ratios - Total'!$A474,Data!$C$2:$C$1823,0),0)),"Missing Data")</f>
        <v>13412.33192991987</v>
      </c>
      <c r="W474" s="5">
        <f t="shared" si="7"/>
        <v>17115.531893702748</v>
      </c>
      <c r="X474" s="5" t="str">
        <f t="array" ref="X474">IFERROR(INDEX(Data!$K$2:$K$1823,MATCH('Ratios - Total'!$C474,IF(Data!$A$2:$A$1823='Ratios - Total'!$A474,Data!$C$2:$C$1823,0),0))/INDEX(Data!$G$2:$G$1823,MATCH('Ratios - Total'!$C474,IF(Data!$A$2:$A$1823='Ratios - Total'!$A474,Data!$C$2:$C$1823,0),0)),"Missing Data")</f>
        <v>Missing Data</v>
      </c>
    </row>
    <row r="475" spans="1:24" x14ac:dyDescent="0.25">
      <c r="A475" s="22" t="s">
        <v>12</v>
      </c>
      <c r="B475" s="22" t="s">
        <v>13</v>
      </c>
      <c r="C475" s="22">
        <v>1985</v>
      </c>
      <c r="D475" s="5">
        <f t="array" ref="D475">IFERROR(INDEX(Data!$H$2:$H$1823,MATCH('Ratios - Total'!$C475,IF(Data!$A$2:$A$1823='Ratios - Total'!$A475,Data!$C$2:$C$1823,0),0))/INDEX(Data!$D$2:$D$1823,MATCH('Ratios - Total'!$C475,IF(Data!$A$2:$A$1823='Ratios - Total'!$A475,Data!$C$2:$C$1823,0),0)),"Missing Data")</f>
        <v>543.71201810877278</v>
      </c>
      <c r="E475" s="22"/>
      <c r="F475" s="5">
        <f t="array" ref="F475">IFERROR(INDEX(Data!$G$2:$G$1823,MATCH('Ratios - Total'!$C475,IF(Data!$A$2:$A$1823='Ratios - Total'!$A475,Data!$C$2:$C$1823,0),0))/INDEX(Data!$D$2:$D$1823,MATCH('Ratios - Total'!$C475,IF(Data!$A$2:$A$1823='Ratios - Total'!$A475,Data!$C$2:$C$1823,0),0)),"Missing Data")</f>
        <v>0</v>
      </c>
      <c r="G475" s="5"/>
      <c r="H475" s="5" t="str">
        <f t="array" ref="H475">IFERROR(INDEX(Data!$H$2:$H$1823,MATCH('Ratios - Total'!$C475,IF(Data!$A$2:$A$1823='Ratios - Total'!$A475,Data!$C$2:$C$1823,0),0))/INDEX(Data!$G$2:$G$1823,MATCH('Ratios - Total'!$C475,IF(Data!$A$2:$A$1823='Ratios - Total'!$A475,Data!$C$2:$C$1823,0),0)),"Missing Data")</f>
        <v>Missing Data</v>
      </c>
      <c r="I475" s="5">
        <f t="array" ref="I475">IFERROR(INDEX(Data!$G$2:$G$1823,MATCH('Ratios - Total'!$C475,IF(Data!$A$2:$A$1823='Ratios - Total'!$A475,Data!$C$2:$C$1823,0),0))/INDEX(Data!$D$2:$D$1823,MATCH('Ratios - Total'!$C475,IF(Data!$A$2:$A$1823='Ratios - Total'!$A475,Data!$C$2:$C$1823,0),0)),"Missing Data")</f>
        <v>0</v>
      </c>
      <c r="J475" s="22"/>
      <c r="K475" s="5">
        <f t="array" ref="K475">IFERROR(INDEX(Data!$E$2:$E$1823,MATCH('Ratios - Total'!$C475,IF(Data!$A$2:$A$1823='Ratios - Total'!$A475,Data!$C$2:$C$1823,0),0))/INDEX(Data!$D$2:$D$1823,MATCH('Ratios - Total'!$C475,IF(Data!$A$2:$A$1823='Ratios - Total'!$A475,Data!$C$2:$C$1823,0),0)),"Missing Data")</f>
        <v>0</v>
      </c>
      <c r="L475" s="5"/>
      <c r="M475" s="5" t="str">
        <f t="array" ref="M475">IFERROR(INDEX(Data!$F$2:$F$1823,MATCH('Ratios - Total'!$C475,IF(Data!$A$2:$A$1823='Ratios - Total'!$A475,Data!$C$2:$C$1823,0),0))/INDEX(Data!$E$2:$E$1823,MATCH('Ratios - Total'!$C475,IF(Data!$A$2:$A$1823='Ratios - Total'!$A475,Data!$C$2:$C$1823,0),0)),"Missing Data")</f>
        <v>Missing Data</v>
      </c>
      <c r="N475" s="5"/>
      <c r="O475" s="5" t="str">
        <f t="array" ref="O475">IFERROR(INDEX(Data!$G$2:$G$1823,MATCH('Ratios - Total'!$C475,IF(Data!$A$2:$A$1823='Ratios - Total'!$A475,Data!$C$2:$C$1823,0),0))/INDEX(Data!$F$2:$F$1823,MATCH('Ratios - Total'!$C475,IF(Data!$A$2:$A$1823='Ratios - Total'!$A475,Data!$C$2:$C$1823,0),0)),"Missing Data")</f>
        <v>Missing Data</v>
      </c>
      <c r="P475" s="5" t="str">
        <f t="array" ref="P475">IFERROR(INDEX(Data!$H$2:$H$1823,MATCH('Ratios - Total'!$C475,IF(Data!$A$2:$A$1823='Ratios - Total'!$A475,Data!$C$2:$C$1823,0),0))/INDEX(Data!$G$2:$G$1823,MATCH('Ratios - Total'!$C475,IF(Data!$A$2:$A$1823='Ratios - Total'!$A475,Data!$C$2:$C$1823,0),0)),"Missing Data")</f>
        <v>Missing Data</v>
      </c>
      <c r="Q475" s="5"/>
      <c r="R475" s="5" t="str">
        <f t="array" ref="R475">IFERROR(INDEX(Data!$L$2:$L$1823,MATCH('Ratios - Total'!$C475,IF(Data!$A$2:$A$1823='Ratios - Total'!$A475,Data!$C$2:$C$1823,0),0))/INDEX(Data!$G$2:$G$1823,MATCH('Ratios - Total'!$C475,IF(Data!$A$2:$A$1823='Ratios - Total'!$A475,Data!$C$2:$C$1823,0),0)),"Missing Data")</f>
        <v>Missing Data</v>
      </c>
      <c r="S475" s="5"/>
      <c r="T475" s="5">
        <f t="array" ref="T475">IFERROR(INDEX(Data!$H$2:$H$1823,MATCH('Ratios - Total'!$C475,IF(Data!$A$2:$A$1823='Ratios - Total'!$A475,Data!$C$2:$C$1823,0),0))/INDEX(Data!$L$2:$L$1823,MATCH('Ratios - Total'!$C475,IF(Data!$A$2:$A$1823='Ratios - Total'!$A475,Data!$C$2:$C$1823,0),0)),"Missing Data")</f>
        <v>37829.606814216808</v>
      </c>
      <c r="U475" s="5">
        <f t="array" ref="U475">IFERROR(INDEX(Data!$K$2:$K$1823,MATCH('Ratios - Total'!$C475,IF(Data!$A$2:$A$1823='Ratios - Total'!$A475,Data!$C$2:$C$1823,0),0))/INDEX(Data!$H$2:$H$1823,MATCH('Ratios - Total'!$C475,IF(Data!$A$2:$A$1823='Ratios - Total'!$A475,Data!$C$2:$C$1823,0),0)),"Missing Data")</f>
        <v>0.62697913410948702</v>
      </c>
      <c r="V475" s="5">
        <f t="array" ref="V475">IFERROR(INDEX(Data!$K$2:$K$1823,MATCH('Ratios - Total'!$C475,IF(Data!$A$2:$A$1823='Ratios - Total'!$A475,Data!$C$2:$C$1823,0),0))/INDEX(Data!$L$2:$L$1823,MATCH('Ratios - Total'!$C475,IF(Data!$A$2:$A$1823='Ratios - Total'!$A475,Data!$C$2:$C$1823,0),0)),"Missing Data")</f>
        <v>23718.374124080005</v>
      </c>
      <c r="W475" s="5">
        <f t="shared" si="7"/>
        <v>14111.232690136803</v>
      </c>
      <c r="X475" s="5" t="str">
        <f t="array" ref="X475">IFERROR(INDEX(Data!$K$2:$K$1823,MATCH('Ratios - Total'!$C475,IF(Data!$A$2:$A$1823='Ratios - Total'!$A475,Data!$C$2:$C$1823,0),0))/INDEX(Data!$G$2:$G$1823,MATCH('Ratios - Total'!$C475,IF(Data!$A$2:$A$1823='Ratios - Total'!$A475,Data!$C$2:$C$1823,0),0)),"Missing Data")</f>
        <v>Missing Data</v>
      </c>
    </row>
    <row r="476" spans="1:24" x14ac:dyDescent="0.25">
      <c r="A476" s="22" t="s">
        <v>14</v>
      </c>
      <c r="B476" s="22" t="s">
        <v>15</v>
      </c>
      <c r="C476" s="22">
        <v>1985</v>
      </c>
      <c r="D476" s="5">
        <f t="array" ref="D476">IFERROR(INDEX(Data!$H$2:$H$1823,MATCH('Ratios - Total'!$C476,IF(Data!$A$2:$A$1823='Ratios - Total'!$A476,Data!$C$2:$C$1823,0),0))/INDEX(Data!$D$2:$D$1823,MATCH('Ratios - Total'!$C476,IF(Data!$A$2:$A$1823='Ratios - Total'!$A476,Data!$C$2:$C$1823,0),0)),"Missing Data")</f>
        <v>627.9086914869016</v>
      </c>
      <c r="E476" s="22"/>
      <c r="F476" s="5">
        <f t="array" ref="F476">IFERROR(INDEX(Data!$G$2:$G$1823,MATCH('Ratios - Total'!$C476,IF(Data!$A$2:$A$1823='Ratios - Total'!$A476,Data!$C$2:$C$1823,0),0))/INDEX(Data!$D$2:$D$1823,MATCH('Ratios - Total'!$C476,IF(Data!$A$2:$A$1823='Ratios - Total'!$A476,Data!$C$2:$C$1823,0),0)),"Missing Data")</f>
        <v>0</v>
      </c>
      <c r="G476" s="5"/>
      <c r="H476" s="5" t="str">
        <f t="array" ref="H476">IFERROR(INDEX(Data!$H$2:$H$1823,MATCH('Ratios - Total'!$C476,IF(Data!$A$2:$A$1823='Ratios - Total'!$A476,Data!$C$2:$C$1823,0),0))/INDEX(Data!$G$2:$G$1823,MATCH('Ratios - Total'!$C476,IF(Data!$A$2:$A$1823='Ratios - Total'!$A476,Data!$C$2:$C$1823,0),0)),"Missing Data")</f>
        <v>Missing Data</v>
      </c>
      <c r="I476" s="5">
        <f t="array" ref="I476">IFERROR(INDEX(Data!$G$2:$G$1823,MATCH('Ratios - Total'!$C476,IF(Data!$A$2:$A$1823='Ratios - Total'!$A476,Data!$C$2:$C$1823,0),0))/INDEX(Data!$D$2:$D$1823,MATCH('Ratios - Total'!$C476,IF(Data!$A$2:$A$1823='Ratios - Total'!$A476,Data!$C$2:$C$1823,0),0)),"Missing Data")</f>
        <v>0</v>
      </c>
      <c r="J476" s="22"/>
      <c r="K476" s="5">
        <f t="array" ref="K476">IFERROR(INDEX(Data!$E$2:$E$1823,MATCH('Ratios - Total'!$C476,IF(Data!$A$2:$A$1823='Ratios - Total'!$A476,Data!$C$2:$C$1823,0),0))/INDEX(Data!$D$2:$D$1823,MATCH('Ratios - Total'!$C476,IF(Data!$A$2:$A$1823='Ratios - Total'!$A476,Data!$C$2:$C$1823,0),0)),"Missing Data")</f>
        <v>0</v>
      </c>
      <c r="L476" s="5"/>
      <c r="M476" s="5" t="str">
        <f t="array" ref="M476">IFERROR(INDEX(Data!$F$2:$F$1823,MATCH('Ratios - Total'!$C476,IF(Data!$A$2:$A$1823='Ratios - Total'!$A476,Data!$C$2:$C$1823,0),0))/INDEX(Data!$E$2:$E$1823,MATCH('Ratios - Total'!$C476,IF(Data!$A$2:$A$1823='Ratios - Total'!$A476,Data!$C$2:$C$1823,0),0)),"Missing Data")</f>
        <v>Missing Data</v>
      </c>
      <c r="N476" s="5"/>
      <c r="O476" s="5" t="str">
        <f t="array" ref="O476">IFERROR(INDEX(Data!$G$2:$G$1823,MATCH('Ratios - Total'!$C476,IF(Data!$A$2:$A$1823='Ratios - Total'!$A476,Data!$C$2:$C$1823,0),0))/INDEX(Data!$F$2:$F$1823,MATCH('Ratios - Total'!$C476,IF(Data!$A$2:$A$1823='Ratios - Total'!$A476,Data!$C$2:$C$1823,0),0)),"Missing Data")</f>
        <v>Missing Data</v>
      </c>
      <c r="P476" s="5" t="str">
        <f t="array" ref="P476">IFERROR(INDEX(Data!$H$2:$H$1823,MATCH('Ratios - Total'!$C476,IF(Data!$A$2:$A$1823='Ratios - Total'!$A476,Data!$C$2:$C$1823,0),0))/INDEX(Data!$G$2:$G$1823,MATCH('Ratios - Total'!$C476,IF(Data!$A$2:$A$1823='Ratios - Total'!$A476,Data!$C$2:$C$1823,0),0)),"Missing Data")</f>
        <v>Missing Data</v>
      </c>
      <c r="Q476" s="5"/>
      <c r="R476" s="5" t="str">
        <f t="array" ref="R476">IFERROR(INDEX(Data!$L$2:$L$1823,MATCH('Ratios - Total'!$C476,IF(Data!$A$2:$A$1823='Ratios - Total'!$A476,Data!$C$2:$C$1823,0),0))/INDEX(Data!$G$2:$G$1823,MATCH('Ratios - Total'!$C476,IF(Data!$A$2:$A$1823='Ratios - Total'!$A476,Data!$C$2:$C$1823,0),0)),"Missing Data")</f>
        <v>Missing Data</v>
      </c>
      <c r="S476" s="5"/>
      <c r="T476" s="5">
        <f t="array" ref="T476">IFERROR(INDEX(Data!$H$2:$H$1823,MATCH('Ratios - Total'!$C476,IF(Data!$A$2:$A$1823='Ratios - Total'!$A476,Data!$C$2:$C$1823,0),0))/INDEX(Data!$L$2:$L$1823,MATCH('Ratios - Total'!$C476,IF(Data!$A$2:$A$1823='Ratios - Total'!$A476,Data!$C$2:$C$1823,0),0)),"Missing Data")</f>
        <v>33598.261443794087</v>
      </c>
      <c r="U476" s="5">
        <f t="array" ref="U476">IFERROR(INDEX(Data!$K$2:$K$1823,MATCH('Ratios - Total'!$C476,IF(Data!$A$2:$A$1823='Ratios - Total'!$A476,Data!$C$2:$C$1823,0),0))/INDEX(Data!$H$2:$H$1823,MATCH('Ratios - Total'!$C476,IF(Data!$A$2:$A$1823='Ratios - Total'!$A476,Data!$C$2:$C$1823,0),0)),"Missing Data")</f>
        <v>0.54731345330774583</v>
      </c>
      <c r="V476" s="5">
        <f t="array" ref="V476">IFERROR(INDEX(Data!$K$2:$K$1823,MATCH('Ratios - Total'!$C476,IF(Data!$A$2:$A$1823='Ratios - Total'!$A476,Data!$C$2:$C$1823,0),0))/INDEX(Data!$L$2:$L$1823,MATCH('Ratios - Total'!$C476,IF(Data!$A$2:$A$1823='Ratios - Total'!$A476,Data!$C$2:$C$1823,0),0)),"Missing Data")</f>
        <v>18388.780495939434</v>
      </c>
      <c r="W476" s="5">
        <f t="shared" si="7"/>
        <v>15209.480947854652</v>
      </c>
      <c r="X476" s="5" t="str">
        <f t="array" ref="X476">IFERROR(INDEX(Data!$K$2:$K$1823,MATCH('Ratios - Total'!$C476,IF(Data!$A$2:$A$1823='Ratios - Total'!$A476,Data!$C$2:$C$1823,0),0))/INDEX(Data!$G$2:$G$1823,MATCH('Ratios - Total'!$C476,IF(Data!$A$2:$A$1823='Ratios - Total'!$A476,Data!$C$2:$C$1823,0),0)),"Missing Data")</f>
        <v>Missing Data</v>
      </c>
    </row>
    <row r="477" spans="1:24" x14ac:dyDescent="0.25">
      <c r="A477" s="22" t="s">
        <v>16</v>
      </c>
      <c r="B477" s="22" t="s">
        <v>17</v>
      </c>
      <c r="C477" s="22">
        <v>1985</v>
      </c>
      <c r="D477" s="5">
        <f t="array" ref="D477">IFERROR(INDEX(Data!$H$2:$H$1823,MATCH('Ratios - Total'!$C477,IF(Data!$A$2:$A$1823='Ratios - Total'!$A477,Data!$C$2:$C$1823,0),0))/INDEX(Data!$D$2:$D$1823,MATCH('Ratios - Total'!$C477,IF(Data!$A$2:$A$1823='Ratios - Total'!$A477,Data!$C$2:$C$1823,0),0)),"Missing Data")</f>
        <v>563.57517140035816</v>
      </c>
      <c r="E477" s="22"/>
      <c r="F477" s="5">
        <f t="array" ref="F477">IFERROR(INDEX(Data!$G$2:$G$1823,MATCH('Ratios - Total'!$C477,IF(Data!$A$2:$A$1823='Ratios - Total'!$A477,Data!$C$2:$C$1823,0),0))/INDEX(Data!$D$2:$D$1823,MATCH('Ratios - Total'!$C477,IF(Data!$A$2:$A$1823='Ratios - Total'!$A477,Data!$C$2:$C$1823,0),0)),"Missing Data")</f>
        <v>0</v>
      </c>
      <c r="G477" s="5"/>
      <c r="H477" s="5" t="str">
        <f t="array" ref="H477">IFERROR(INDEX(Data!$H$2:$H$1823,MATCH('Ratios - Total'!$C477,IF(Data!$A$2:$A$1823='Ratios - Total'!$A477,Data!$C$2:$C$1823,0),0))/INDEX(Data!$G$2:$G$1823,MATCH('Ratios - Total'!$C477,IF(Data!$A$2:$A$1823='Ratios - Total'!$A477,Data!$C$2:$C$1823,0),0)),"Missing Data")</f>
        <v>Missing Data</v>
      </c>
      <c r="I477" s="5">
        <f t="array" ref="I477">IFERROR(INDEX(Data!$G$2:$G$1823,MATCH('Ratios - Total'!$C477,IF(Data!$A$2:$A$1823='Ratios - Total'!$A477,Data!$C$2:$C$1823,0),0))/INDEX(Data!$D$2:$D$1823,MATCH('Ratios - Total'!$C477,IF(Data!$A$2:$A$1823='Ratios - Total'!$A477,Data!$C$2:$C$1823,0),0)),"Missing Data")</f>
        <v>0</v>
      </c>
      <c r="J477" s="22"/>
      <c r="K477" s="5">
        <f t="array" ref="K477">IFERROR(INDEX(Data!$E$2:$E$1823,MATCH('Ratios - Total'!$C477,IF(Data!$A$2:$A$1823='Ratios - Total'!$A477,Data!$C$2:$C$1823,0),0))/INDEX(Data!$D$2:$D$1823,MATCH('Ratios - Total'!$C477,IF(Data!$A$2:$A$1823='Ratios - Total'!$A477,Data!$C$2:$C$1823,0),0)),"Missing Data")</f>
        <v>0</v>
      </c>
      <c r="L477" s="5"/>
      <c r="M477" s="5" t="str">
        <f t="array" ref="M477">IFERROR(INDEX(Data!$F$2:$F$1823,MATCH('Ratios - Total'!$C477,IF(Data!$A$2:$A$1823='Ratios - Total'!$A477,Data!$C$2:$C$1823,0),0))/INDEX(Data!$E$2:$E$1823,MATCH('Ratios - Total'!$C477,IF(Data!$A$2:$A$1823='Ratios - Total'!$A477,Data!$C$2:$C$1823,0),0)),"Missing Data")</f>
        <v>Missing Data</v>
      </c>
      <c r="N477" s="5"/>
      <c r="O477" s="5" t="str">
        <f t="array" ref="O477">IFERROR(INDEX(Data!$G$2:$G$1823,MATCH('Ratios - Total'!$C477,IF(Data!$A$2:$A$1823='Ratios - Total'!$A477,Data!$C$2:$C$1823,0),0))/INDEX(Data!$F$2:$F$1823,MATCH('Ratios - Total'!$C477,IF(Data!$A$2:$A$1823='Ratios - Total'!$A477,Data!$C$2:$C$1823,0),0)),"Missing Data")</f>
        <v>Missing Data</v>
      </c>
      <c r="P477" s="5" t="str">
        <f t="array" ref="P477">IFERROR(INDEX(Data!$H$2:$H$1823,MATCH('Ratios - Total'!$C477,IF(Data!$A$2:$A$1823='Ratios - Total'!$A477,Data!$C$2:$C$1823,0),0))/INDEX(Data!$G$2:$G$1823,MATCH('Ratios - Total'!$C477,IF(Data!$A$2:$A$1823='Ratios - Total'!$A477,Data!$C$2:$C$1823,0),0)),"Missing Data")</f>
        <v>Missing Data</v>
      </c>
      <c r="Q477" s="5"/>
      <c r="R477" s="5" t="str">
        <f t="array" ref="R477">IFERROR(INDEX(Data!$L$2:$L$1823,MATCH('Ratios - Total'!$C477,IF(Data!$A$2:$A$1823='Ratios - Total'!$A477,Data!$C$2:$C$1823,0),0))/INDEX(Data!$G$2:$G$1823,MATCH('Ratios - Total'!$C477,IF(Data!$A$2:$A$1823='Ratios - Total'!$A477,Data!$C$2:$C$1823,0),0)),"Missing Data")</f>
        <v>Missing Data</v>
      </c>
      <c r="S477" s="5"/>
      <c r="T477" s="5">
        <f t="array" ref="T477">IFERROR(INDEX(Data!$H$2:$H$1823,MATCH('Ratios - Total'!$C477,IF(Data!$A$2:$A$1823='Ratios - Total'!$A477,Data!$C$2:$C$1823,0),0))/INDEX(Data!$L$2:$L$1823,MATCH('Ratios - Total'!$C477,IF(Data!$A$2:$A$1823='Ratios - Total'!$A477,Data!$C$2:$C$1823,0),0)),"Missing Data")</f>
        <v>31198.3874381766</v>
      </c>
      <c r="U477" s="5">
        <f t="array" ref="U477">IFERROR(INDEX(Data!$K$2:$K$1823,MATCH('Ratios - Total'!$C477,IF(Data!$A$2:$A$1823='Ratios - Total'!$A477,Data!$C$2:$C$1823,0),0))/INDEX(Data!$H$2:$H$1823,MATCH('Ratios - Total'!$C477,IF(Data!$A$2:$A$1823='Ratios - Total'!$A477,Data!$C$2:$C$1823,0),0)),"Missing Data")</f>
        <v>0.63087628710181143</v>
      </c>
      <c r="V477" s="5">
        <f t="array" ref="V477">IFERROR(INDEX(Data!$K$2:$K$1823,MATCH('Ratios - Total'!$C477,IF(Data!$A$2:$A$1823='Ratios - Total'!$A477,Data!$C$2:$C$1823,0),0))/INDEX(Data!$L$2:$L$1823,MATCH('Ratios - Total'!$C477,IF(Data!$A$2:$A$1823='Ratios - Total'!$A477,Data!$C$2:$C$1823,0),0)),"Missing Data")</f>
        <v>19682.322830560646</v>
      </c>
      <c r="W477" s="5">
        <f t="shared" si="7"/>
        <v>11516.064607615954</v>
      </c>
      <c r="X477" s="5" t="str">
        <f t="array" ref="X477">IFERROR(INDEX(Data!$K$2:$K$1823,MATCH('Ratios - Total'!$C477,IF(Data!$A$2:$A$1823='Ratios - Total'!$A477,Data!$C$2:$C$1823,0),0))/INDEX(Data!$G$2:$G$1823,MATCH('Ratios - Total'!$C477,IF(Data!$A$2:$A$1823='Ratios - Total'!$A477,Data!$C$2:$C$1823,0),0)),"Missing Data")</f>
        <v>Missing Data</v>
      </c>
    </row>
    <row r="478" spans="1:24" x14ac:dyDescent="0.25">
      <c r="A478" s="22" t="s">
        <v>18</v>
      </c>
      <c r="B478" s="22" t="s">
        <v>19</v>
      </c>
      <c r="C478" s="22">
        <v>1985</v>
      </c>
      <c r="D478" s="5">
        <f t="array" ref="D478">IFERROR(INDEX(Data!$H$2:$H$1823,MATCH('Ratios - Total'!$C478,IF(Data!$A$2:$A$1823='Ratios - Total'!$A478,Data!$C$2:$C$1823,0),0))/INDEX(Data!$D$2:$D$1823,MATCH('Ratios - Total'!$C478,IF(Data!$A$2:$A$1823='Ratios - Total'!$A478,Data!$C$2:$C$1823,0),0)),"Missing Data")</f>
        <v>603.16619519666688</v>
      </c>
      <c r="E478" s="22"/>
      <c r="F478" s="5">
        <f t="array" ref="F478">IFERROR(INDEX(Data!$G$2:$G$1823,MATCH('Ratios - Total'!$C478,IF(Data!$A$2:$A$1823='Ratios - Total'!$A478,Data!$C$2:$C$1823,0),0))/INDEX(Data!$D$2:$D$1823,MATCH('Ratios - Total'!$C478,IF(Data!$A$2:$A$1823='Ratios - Total'!$A478,Data!$C$2:$C$1823,0),0)),"Missing Data")</f>
        <v>0</v>
      </c>
      <c r="G478" s="5"/>
      <c r="H478" s="5" t="str">
        <f t="array" ref="H478">IFERROR(INDEX(Data!$H$2:$H$1823,MATCH('Ratios - Total'!$C478,IF(Data!$A$2:$A$1823='Ratios - Total'!$A478,Data!$C$2:$C$1823,0),0))/INDEX(Data!$G$2:$G$1823,MATCH('Ratios - Total'!$C478,IF(Data!$A$2:$A$1823='Ratios - Total'!$A478,Data!$C$2:$C$1823,0),0)),"Missing Data")</f>
        <v>Missing Data</v>
      </c>
      <c r="I478" s="5">
        <f t="array" ref="I478">IFERROR(INDEX(Data!$G$2:$G$1823,MATCH('Ratios - Total'!$C478,IF(Data!$A$2:$A$1823='Ratios - Total'!$A478,Data!$C$2:$C$1823,0),0))/INDEX(Data!$D$2:$D$1823,MATCH('Ratios - Total'!$C478,IF(Data!$A$2:$A$1823='Ratios - Total'!$A478,Data!$C$2:$C$1823,0),0)),"Missing Data")</f>
        <v>0</v>
      </c>
      <c r="J478" s="22"/>
      <c r="K478" s="5">
        <f t="array" ref="K478">IFERROR(INDEX(Data!$E$2:$E$1823,MATCH('Ratios - Total'!$C478,IF(Data!$A$2:$A$1823='Ratios - Total'!$A478,Data!$C$2:$C$1823,0),0))/INDEX(Data!$D$2:$D$1823,MATCH('Ratios - Total'!$C478,IF(Data!$A$2:$A$1823='Ratios - Total'!$A478,Data!$C$2:$C$1823,0),0)),"Missing Data")</f>
        <v>0</v>
      </c>
      <c r="L478" s="5"/>
      <c r="M478" s="5" t="str">
        <f t="array" ref="M478">IFERROR(INDEX(Data!$F$2:$F$1823,MATCH('Ratios - Total'!$C478,IF(Data!$A$2:$A$1823='Ratios - Total'!$A478,Data!$C$2:$C$1823,0),0))/INDEX(Data!$E$2:$E$1823,MATCH('Ratios - Total'!$C478,IF(Data!$A$2:$A$1823='Ratios - Total'!$A478,Data!$C$2:$C$1823,0),0)),"Missing Data")</f>
        <v>Missing Data</v>
      </c>
      <c r="N478" s="5"/>
      <c r="O478" s="5" t="str">
        <f t="array" ref="O478">IFERROR(INDEX(Data!$G$2:$G$1823,MATCH('Ratios - Total'!$C478,IF(Data!$A$2:$A$1823='Ratios - Total'!$A478,Data!$C$2:$C$1823,0),0))/INDEX(Data!$F$2:$F$1823,MATCH('Ratios - Total'!$C478,IF(Data!$A$2:$A$1823='Ratios - Total'!$A478,Data!$C$2:$C$1823,0),0)),"Missing Data")</f>
        <v>Missing Data</v>
      </c>
      <c r="P478" s="5" t="str">
        <f t="array" ref="P478">IFERROR(INDEX(Data!$H$2:$H$1823,MATCH('Ratios - Total'!$C478,IF(Data!$A$2:$A$1823='Ratios - Total'!$A478,Data!$C$2:$C$1823,0),0))/INDEX(Data!$G$2:$G$1823,MATCH('Ratios - Total'!$C478,IF(Data!$A$2:$A$1823='Ratios - Total'!$A478,Data!$C$2:$C$1823,0),0)),"Missing Data")</f>
        <v>Missing Data</v>
      </c>
      <c r="Q478" s="5"/>
      <c r="R478" s="5" t="str">
        <f t="array" ref="R478">IFERROR(INDEX(Data!$L$2:$L$1823,MATCH('Ratios - Total'!$C478,IF(Data!$A$2:$A$1823='Ratios - Total'!$A478,Data!$C$2:$C$1823,0),0))/INDEX(Data!$G$2:$G$1823,MATCH('Ratios - Total'!$C478,IF(Data!$A$2:$A$1823='Ratios - Total'!$A478,Data!$C$2:$C$1823,0),0)),"Missing Data")</f>
        <v>Missing Data</v>
      </c>
      <c r="S478" s="5"/>
      <c r="T478" s="5">
        <f t="array" ref="T478">IFERROR(INDEX(Data!$H$2:$H$1823,MATCH('Ratios - Total'!$C478,IF(Data!$A$2:$A$1823='Ratios - Total'!$A478,Data!$C$2:$C$1823,0),0))/INDEX(Data!$L$2:$L$1823,MATCH('Ratios - Total'!$C478,IF(Data!$A$2:$A$1823='Ratios - Total'!$A478,Data!$C$2:$C$1823,0),0)),"Missing Data")</f>
        <v>35304.836883461139</v>
      </c>
      <c r="U478" s="5">
        <f t="array" ref="U478">IFERROR(INDEX(Data!$K$2:$K$1823,MATCH('Ratios - Total'!$C478,IF(Data!$A$2:$A$1823='Ratios - Total'!$A478,Data!$C$2:$C$1823,0),0))/INDEX(Data!$H$2:$H$1823,MATCH('Ratios - Total'!$C478,IF(Data!$A$2:$A$1823='Ratios - Total'!$A478,Data!$C$2:$C$1823,0),0)),"Missing Data")</f>
        <v>0.52466314727439878</v>
      </c>
      <c r="V478" s="5">
        <f t="array" ref="V478">IFERROR(INDEX(Data!$K$2:$K$1823,MATCH('Ratios - Total'!$C478,IF(Data!$A$2:$A$1823='Ratios - Total'!$A478,Data!$C$2:$C$1823,0),0))/INDEX(Data!$L$2:$L$1823,MATCH('Ratios - Total'!$C478,IF(Data!$A$2:$A$1823='Ratios - Total'!$A478,Data!$C$2:$C$1823,0),0)),"Missing Data")</f>
        <v>18523.146833285999</v>
      </c>
      <c r="W478" s="5">
        <f t="shared" si="7"/>
        <v>16781.690050175141</v>
      </c>
      <c r="X478" s="5" t="str">
        <f t="array" ref="X478">IFERROR(INDEX(Data!$K$2:$K$1823,MATCH('Ratios - Total'!$C478,IF(Data!$A$2:$A$1823='Ratios - Total'!$A478,Data!$C$2:$C$1823,0),0))/INDEX(Data!$G$2:$G$1823,MATCH('Ratios - Total'!$C478,IF(Data!$A$2:$A$1823='Ratios - Total'!$A478,Data!$C$2:$C$1823,0),0)),"Missing Data")</f>
        <v>Missing Data</v>
      </c>
    </row>
    <row r="479" spans="1:24" x14ac:dyDescent="0.25">
      <c r="A479" s="22" t="s">
        <v>20</v>
      </c>
      <c r="B479" s="22" t="s">
        <v>21</v>
      </c>
      <c r="C479" s="22">
        <v>1985</v>
      </c>
      <c r="D479" s="5">
        <f t="array" ref="D479">IFERROR(INDEX(Data!$H$2:$H$1823,MATCH('Ratios - Total'!$C479,IF(Data!$A$2:$A$1823='Ratios - Total'!$A479,Data!$C$2:$C$1823,0),0))/INDEX(Data!$D$2:$D$1823,MATCH('Ratios - Total'!$C479,IF(Data!$A$2:$A$1823='Ratios - Total'!$A479,Data!$C$2:$C$1823,0),0)),"Missing Data")</f>
        <v>638.57637471653095</v>
      </c>
      <c r="E479" s="22"/>
      <c r="F479" s="5">
        <f t="array" ref="F479">IFERROR(INDEX(Data!$G$2:$G$1823,MATCH('Ratios - Total'!$C479,IF(Data!$A$2:$A$1823='Ratios - Total'!$A479,Data!$C$2:$C$1823,0),0))/INDEX(Data!$D$2:$D$1823,MATCH('Ratios - Total'!$C479,IF(Data!$A$2:$A$1823='Ratios - Total'!$A479,Data!$C$2:$C$1823,0),0)),"Missing Data")</f>
        <v>0</v>
      </c>
      <c r="G479" s="5"/>
      <c r="H479" s="5" t="str">
        <f t="array" ref="H479">IFERROR(INDEX(Data!$H$2:$H$1823,MATCH('Ratios - Total'!$C479,IF(Data!$A$2:$A$1823='Ratios - Total'!$A479,Data!$C$2:$C$1823,0),0))/INDEX(Data!$G$2:$G$1823,MATCH('Ratios - Total'!$C479,IF(Data!$A$2:$A$1823='Ratios - Total'!$A479,Data!$C$2:$C$1823,0),0)),"Missing Data")</f>
        <v>Missing Data</v>
      </c>
      <c r="I479" s="5">
        <f t="array" ref="I479">IFERROR(INDEX(Data!$G$2:$G$1823,MATCH('Ratios - Total'!$C479,IF(Data!$A$2:$A$1823='Ratios - Total'!$A479,Data!$C$2:$C$1823,0),0))/INDEX(Data!$D$2:$D$1823,MATCH('Ratios - Total'!$C479,IF(Data!$A$2:$A$1823='Ratios - Total'!$A479,Data!$C$2:$C$1823,0),0)),"Missing Data")</f>
        <v>0</v>
      </c>
      <c r="J479" s="22"/>
      <c r="K479" s="5">
        <f t="array" ref="K479">IFERROR(INDEX(Data!$E$2:$E$1823,MATCH('Ratios - Total'!$C479,IF(Data!$A$2:$A$1823='Ratios - Total'!$A479,Data!$C$2:$C$1823,0),0))/INDEX(Data!$D$2:$D$1823,MATCH('Ratios - Total'!$C479,IF(Data!$A$2:$A$1823='Ratios - Total'!$A479,Data!$C$2:$C$1823,0),0)),"Missing Data")</f>
        <v>0</v>
      </c>
      <c r="L479" s="5"/>
      <c r="M479" s="5" t="str">
        <f t="array" ref="M479">IFERROR(INDEX(Data!$F$2:$F$1823,MATCH('Ratios - Total'!$C479,IF(Data!$A$2:$A$1823='Ratios - Total'!$A479,Data!$C$2:$C$1823,0),0))/INDEX(Data!$E$2:$E$1823,MATCH('Ratios - Total'!$C479,IF(Data!$A$2:$A$1823='Ratios - Total'!$A479,Data!$C$2:$C$1823,0),0)),"Missing Data")</f>
        <v>Missing Data</v>
      </c>
      <c r="N479" s="5"/>
      <c r="O479" s="5" t="str">
        <f t="array" ref="O479">IFERROR(INDEX(Data!$G$2:$G$1823,MATCH('Ratios - Total'!$C479,IF(Data!$A$2:$A$1823='Ratios - Total'!$A479,Data!$C$2:$C$1823,0),0))/INDEX(Data!$F$2:$F$1823,MATCH('Ratios - Total'!$C479,IF(Data!$A$2:$A$1823='Ratios - Total'!$A479,Data!$C$2:$C$1823,0),0)),"Missing Data")</f>
        <v>Missing Data</v>
      </c>
      <c r="P479" s="5" t="str">
        <f t="array" ref="P479">IFERROR(INDEX(Data!$H$2:$H$1823,MATCH('Ratios - Total'!$C479,IF(Data!$A$2:$A$1823='Ratios - Total'!$A479,Data!$C$2:$C$1823,0),0))/INDEX(Data!$G$2:$G$1823,MATCH('Ratios - Total'!$C479,IF(Data!$A$2:$A$1823='Ratios - Total'!$A479,Data!$C$2:$C$1823,0),0)),"Missing Data")</f>
        <v>Missing Data</v>
      </c>
      <c r="Q479" s="5"/>
      <c r="R479" s="5" t="str">
        <f t="array" ref="R479">IFERROR(INDEX(Data!$L$2:$L$1823,MATCH('Ratios - Total'!$C479,IF(Data!$A$2:$A$1823='Ratios - Total'!$A479,Data!$C$2:$C$1823,0),0))/INDEX(Data!$G$2:$G$1823,MATCH('Ratios - Total'!$C479,IF(Data!$A$2:$A$1823='Ratios - Total'!$A479,Data!$C$2:$C$1823,0),0)),"Missing Data")</f>
        <v>Missing Data</v>
      </c>
      <c r="S479" s="5"/>
      <c r="T479" s="5">
        <f t="array" ref="T479">IFERROR(INDEX(Data!$H$2:$H$1823,MATCH('Ratios - Total'!$C479,IF(Data!$A$2:$A$1823='Ratios - Total'!$A479,Data!$C$2:$C$1823,0),0))/INDEX(Data!$L$2:$L$1823,MATCH('Ratios - Total'!$C479,IF(Data!$A$2:$A$1823='Ratios - Total'!$A479,Data!$C$2:$C$1823,0),0)),"Missing Data")</f>
        <v>36390.480466995956</v>
      </c>
      <c r="U479" s="5">
        <f t="array" ref="U479">IFERROR(INDEX(Data!$K$2:$K$1823,MATCH('Ratios - Total'!$C479,IF(Data!$A$2:$A$1823='Ratios - Total'!$A479,Data!$C$2:$C$1823,0),0))/INDEX(Data!$H$2:$H$1823,MATCH('Ratios - Total'!$C479,IF(Data!$A$2:$A$1823='Ratios - Total'!$A479,Data!$C$2:$C$1823,0),0)),"Missing Data")</f>
        <v>0.73920060808276244</v>
      </c>
      <c r="V479" s="5">
        <f t="array" ref="V479">IFERROR(INDEX(Data!$K$2:$K$1823,MATCH('Ratios - Total'!$C479,IF(Data!$A$2:$A$1823='Ratios - Total'!$A479,Data!$C$2:$C$1823,0),0))/INDEX(Data!$L$2:$L$1823,MATCH('Ratios - Total'!$C479,IF(Data!$A$2:$A$1823='Ratios - Total'!$A479,Data!$C$2:$C$1823,0),0)),"Missing Data")</f>
        <v>26899.865289627302</v>
      </c>
      <c r="W479" s="5">
        <f t="shared" si="7"/>
        <v>9490.6151773686543</v>
      </c>
      <c r="X479" s="5" t="str">
        <f t="array" ref="X479">IFERROR(INDEX(Data!$K$2:$K$1823,MATCH('Ratios - Total'!$C479,IF(Data!$A$2:$A$1823='Ratios - Total'!$A479,Data!$C$2:$C$1823,0),0))/INDEX(Data!$G$2:$G$1823,MATCH('Ratios - Total'!$C479,IF(Data!$A$2:$A$1823='Ratios - Total'!$A479,Data!$C$2:$C$1823,0),0)),"Missing Data")</f>
        <v>Missing Data</v>
      </c>
    </row>
    <row r="480" spans="1:24" x14ac:dyDescent="0.25">
      <c r="A480" s="22" t="s">
        <v>22</v>
      </c>
      <c r="B480" s="22" t="s">
        <v>23</v>
      </c>
      <c r="C480" s="22">
        <v>1985</v>
      </c>
      <c r="D480" s="5">
        <f t="array" ref="D480">IFERROR(INDEX(Data!$H$2:$H$1823,MATCH('Ratios - Total'!$C480,IF(Data!$A$2:$A$1823='Ratios - Total'!$A480,Data!$C$2:$C$1823,0),0))/INDEX(Data!$D$2:$D$1823,MATCH('Ratios - Total'!$C480,IF(Data!$A$2:$A$1823='Ratios - Total'!$A480,Data!$C$2:$C$1823,0),0)),"Missing Data")</f>
        <v>497.31092896559989</v>
      </c>
      <c r="E480" s="22"/>
      <c r="F480" s="5">
        <f t="array" ref="F480">IFERROR(INDEX(Data!$G$2:$G$1823,MATCH('Ratios - Total'!$C480,IF(Data!$A$2:$A$1823='Ratios - Total'!$A480,Data!$C$2:$C$1823,0),0))/INDEX(Data!$D$2:$D$1823,MATCH('Ratios - Total'!$C480,IF(Data!$A$2:$A$1823='Ratios - Total'!$A480,Data!$C$2:$C$1823,0),0)),"Missing Data")</f>
        <v>0</v>
      </c>
      <c r="G480" s="5"/>
      <c r="H480" s="5" t="str">
        <f t="array" ref="H480">IFERROR(INDEX(Data!$H$2:$H$1823,MATCH('Ratios - Total'!$C480,IF(Data!$A$2:$A$1823='Ratios - Total'!$A480,Data!$C$2:$C$1823,0),0))/INDEX(Data!$G$2:$G$1823,MATCH('Ratios - Total'!$C480,IF(Data!$A$2:$A$1823='Ratios - Total'!$A480,Data!$C$2:$C$1823,0),0)),"Missing Data")</f>
        <v>Missing Data</v>
      </c>
      <c r="I480" s="5">
        <f t="array" ref="I480">IFERROR(INDEX(Data!$G$2:$G$1823,MATCH('Ratios - Total'!$C480,IF(Data!$A$2:$A$1823='Ratios - Total'!$A480,Data!$C$2:$C$1823,0),0))/INDEX(Data!$D$2:$D$1823,MATCH('Ratios - Total'!$C480,IF(Data!$A$2:$A$1823='Ratios - Total'!$A480,Data!$C$2:$C$1823,0),0)),"Missing Data")</f>
        <v>0</v>
      </c>
      <c r="J480" s="22"/>
      <c r="K480" s="5">
        <f t="array" ref="K480">IFERROR(INDEX(Data!$E$2:$E$1823,MATCH('Ratios - Total'!$C480,IF(Data!$A$2:$A$1823='Ratios - Total'!$A480,Data!$C$2:$C$1823,0),0))/INDEX(Data!$D$2:$D$1823,MATCH('Ratios - Total'!$C480,IF(Data!$A$2:$A$1823='Ratios - Total'!$A480,Data!$C$2:$C$1823,0),0)),"Missing Data")</f>
        <v>0</v>
      </c>
      <c r="L480" s="5"/>
      <c r="M480" s="5" t="str">
        <f t="array" ref="M480">IFERROR(INDEX(Data!$F$2:$F$1823,MATCH('Ratios - Total'!$C480,IF(Data!$A$2:$A$1823='Ratios - Total'!$A480,Data!$C$2:$C$1823,0),0))/INDEX(Data!$E$2:$E$1823,MATCH('Ratios - Total'!$C480,IF(Data!$A$2:$A$1823='Ratios - Total'!$A480,Data!$C$2:$C$1823,0),0)),"Missing Data")</f>
        <v>Missing Data</v>
      </c>
      <c r="N480" s="5"/>
      <c r="O480" s="5" t="str">
        <f t="array" ref="O480">IFERROR(INDEX(Data!$G$2:$G$1823,MATCH('Ratios - Total'!$C480,IF(Data!$A$2:$A$1823='Ratios - Total'!$A480,Data!$C$2:$C$1823,0),0))/INDEX(Data!$F$2:$F$1823,MATCH('Ratios - Total'!$C480,IF(Data!$A$2:$A$1823='Ratios - Total'!$A480,Data!$C$2:$C$1823,0),0)),"Missing Data")</f>
        <v>Missing Data</v>
      </c>
      <c r="P480" s="5" t="str">
        <f t="array" ref="P480">IFERROR(INDEX(Data!$H$2:$H$1823,MATCH('Ratios - Total'!$C480,IF(Data!$A$2:$A$1823='Ratios - Total'!$A480,Data!$C$2:$C$1823,0),0))/INDEX(Data!$G$2:$G$1823,MATCH('Ratios - Total'!$C480,IF(Data!$A$2:$A$1823='Ratios - Total'!$A480,Data!$C$2:$C$1823,0),0)),"Missing Data")</f>
        <v>Missing Data</v>
      </c>
      <c r="Q480" s="5"/>
      <c r="R480" s="5" t="str">
        <f t="array" ref="R480">IFERROR(INDEX(Data!$L$2:$L$1823,MATCH('Ratios - Total'!$C480,IF(Data!$A$2:$A$1823='Ratios - Total'!$A480,Data!$C$2:$C$1823,0),0))/INDEX(Data!$G$2:$G$1823,MATCH('Ratios - Total'!$C480,IF(Data!$A$2:$A$1823='Ratios - Total'!$A480,Data!$C$2:$C$1823,0),0)),"Missing Data")</f>
        <v>Missing Data</v>
      </c>
      <c r="S480" s="5"/>
      <c r="T480" s="5">
        <f t="array" ref="T480">IFERROR(INDEX(Data!$H$2:$H$1823,MATCH('Ratios - Total'!$C480,IF(Data!$A$2:$A$1823='Ratios - Total'!$A480,Data!$C$2:$C$1823,0),0))/INDEX(Data!$L$2:$L$1823,MATCH('Ratios - Total'!$C480,IF(Data!$A$2:$A$1823='Ratios - Total'!$A480,Data!$C$2:$C$1823,0),0)),"Missing Data")</f>
        <v>30912.394624727567</v>
      </c>
      <c r="U480" s="5">
        <f t="array" ref="U480">IFERROR(INDEX(Data!$K$2:$K$1823,MATCH('Ratios - Total'!$C480,IF(Data!$A$2:$A$1823='Ratios - Total'!$A480,Data!$C$2:$C$1823,0),0))/INDEX(Data!$H$2:$H$1823,MATCH('Ratios - Total'!$C480,IF(Data!$A$2:$A$1823='Ratios - Total'!$A480,Data!$C$2:$C$1823,0),0)),"Missing Data")</f>
        <v>0.53508250131219004</v>
      </c>
      <c r="V480" s="5">
        <f t="array" ref="V480">IFERROR(INDEX(Data!$K$2:$K$1823,MATCH('Ratios - Total'!$C480,IF(Data!$A$2:$A$1823='Ratios - Total'!$A480,Data!$C$2:$C$1823,0),0))/INDEX(Data!$L$2:$L$1823,MATCH('Ratios - Total'!$C480,IF(Data!$A$2:$A$1823='Ratios - Total'!$A480,Data!$C$2:$C$1823,0),0)),"Missing Data")</f>
        <v>16540.681437348725</v>
      </c>
      <c r="W480" s="5">
        <f t="shared" si="7"/>
        <v>14371.713187378842</v>
      </c>
      <c r="X480" s="5" t="str">
        <f t="array" ref="X480">IFERROR(INDEX(Data!$K$2:$K$1823,MATCH('Ratios - Total'!$C480,IF(Data!$A$2:$A$1823='Ratios - Total'!$A480,Data!$C$2:$C$1823,0),0))/INDEX(Data!$G$2:$G$1823,MATCH('Ratios - Total'!$C480,IF(Data!$A$2:$A$1823='Ratios - Total'!$A480,Data!$C$2:$C$1823,0),0)),"Missing Data")</f>
        <v>Missing Data</v>
      </c>
    </row>
    <row r="481" spans="1:24" x14ac:dyDescent="0.25">
      <c r="A481" s="22" t="s">
        <v>24</v>
      </c>
      <c r="B481" s="22" t="s">
        <v>25</v>
      </c>
      <c r="C481" s="22">
        <v>1985</v>
      </c>
      <c r="D481" s="5">
        <f t="array" ref="D481">IFERROR(INDEX(Data!$H$2:$H$1823,MATCH('Ratios - Total'!$C481,IF(Data!$A$2:$A$1823='Ratios - Total'!$A481,Data!$C$2:$C$1823,0),0))/INDEX(Data!$D$2:$D$1823,MATCH('Ratios - Total'!$C481,IF(Data!$A$2:$A$1823='Ratios - Total'!$A481,Data!$C$2:$C$1823,0),0)),"Missing Data")</f>
        <v>486.31975204267775</v>
      </c>
      <c r="E481" s="22"/>
      <c r="F481" s="5">
        <f t="array" ref="F481">IFERROR(INDEX(Data!$G$2:$G$1823,MATCH('Ratios - Total'!$C481,IF(Data!$A$2:$A$1823='Ratios - Total'!$A481,Data!$C$2:$C$1823,0),0))/INDEX(Data!$D$2:$D$1823,MATCH('Ratios - Total'!$C481,IF(Data!$A$2:$A$1823='Ratios - Total'!$A481,Data!$C$2:$C$1823,0),0)),"Missing Data")</f>
        <v>0</v>
      </c>
      <c r="G481" s="5"/>
      <c r="H481" s="5" t="str">
        <f t="array" ref="H481">IFERROR(INDEX(Data!$H$2:$H$1823,MATCH('Ratios - Total'!$C481,IF(Data!$A$2:$A$1823='Ratios - Total'!$A481,Data!$C$2:$C$1823,0),0))/INDEX(Data!$G$2:$G$1823,MATCH('Ratios - Total'!$C481,IF(Data!$A$2:$A$1823='Ratios - Total'!$A481,Data!$C$2:$C$1823,0),0)),"Missing Data")</f>
        <v>Missing Data</v>
      </c>
      <c r="I481" s="5">
        <f t="array" ref="I481">IFERROR(INDEX(Data!$G$2:$G$1823,MATCH('Ratios - Total'!$C481,IF(Data!$A$2:$A$1823='Ratios - Total'!$A481,Data!$C$2:$C$1823,0),0))/INDEX(Data!$D$2:$D$1823,MATCH('Ratios - Total'!$C481,IF(Data!$A$2:$A$1823='Ratios - Total'!$A481,Data!$C$2:$C$1823,0),0)),"Missing Data")</f>
        <v>0</v>
      </c>
      <c r="J481" s="22"/>
      <c r="K481" s="5">
        <f t="array" ref="K481">IFERROR(INDEX(Data!$E$2:$E$1823,MATCH('Ratios - Total'!$C481,IF(Data!$A$2:$A$1823='Ratios - Total'!$A481,Data!$C$2:$C$1823,0),0))/INDEX(Data!$D$2:$D$1823,MATCH('Ratios - Total'!$C481,IF(Data!$A$2:$A$1823='Ratios - Total'!$A481,Data!$C$2:$C$1823,0),0)),"Missing Data")</f>
        <v>0</v>
      </c>
      <c r="L481" s="5"/>
      <c r="M481" s="5" t="str">
        <f t="array" ref="M481">IFERROR(INDEX(Data!$F$2:$F$1823,MATCH('Ratios - Total'!$C481,IF(Data!$A$2:$A$1823='Ratios - Total'!$A481,Data!$C$2:$C$1823,0),0))/INDEX(Data!$E$2:$E$1823,MATCH('Ratios - Total'!$C481,IF(Data!$A$2:$A$1823='Ratios - Total'!$A481,Data!$C$2:$C$1823,0),0)),"Missing Data")</f>
        <v>Missing Data</v>
      </c>
      <c r="N481" s="5"/>
      <c r="O481" s="5" t="str">
        <f t="array" ref="O481">IFERROR(INDEX(Data!$G$2:$G$1823,MATCH('Ratios - Total'!$C481,IF(Data!$A$2:$A$1823='Ratios - Total'!$A481,Data!$C$2:$C$1823,0),0))/INDEX(Data!$F$2:$F$1823,MATCH('Ratios - Total'!$C481,IF(Data!$A$2:$A$1823='Ratios - Total'!$A481,Data!$C$2:$C$1823,0),0)),"Missing Data")</f>
        <v>Missing Data</v>
      </c>
      <c r="P481" s="5" t="str">
        <f t="array" ref="P481">IFERROR(INDEX(Data!$H$2:$H$1823,MATCH('Ratios - Total'!$C481,IF(Data!$A$2:$A$1823='Ratios - Total'!$A481,Data!$C$2:$C$1823,0),0))/INDEX(Data!$G$2:$G$1823,MATCH('Ratios - Total'!$C481,IF(Data!$A$2:$A$1823='Ratios - Total'!$A481,Data!$C$2:$C$1823,0),0)),"Missing Data")</f>
        <v>Missing Data</v>
      </c>
      <c r="Q481" s="5"/>
      <c r="R481" s="5" t="str">
        <f t="array" ref="R481">IFERROR(INDEX(Data!$L$2:$L$1823,MATCH('Ratios - Total'!$C481,IF(Data!$A$2:$A$1823='Ratios - Total'!$A481,Data!$C$2:$C$1823,0),0))/INDEX(Data!$G$2:$G$1823,MATCH('Ratios - Total'!$C481,IF(Data!$A$2:$A$1823='Ratios - Total'!$A481,Data!$C$2:$C$1823,0),0)),"Missing Data")</f>
        <v>Missing Data</v>
      </c>
      <c r="S481" s="5"/>
      <c r="T481" s="5">
        <f t="array" ref="T481">IFERROR(INDEX(Data!$H$2:$H$1823,MATCH('Ratios - Total'!$C481,IF(Data!$A$2:$A$1823='Ratios - Total'!$A481,Data!$C$2:$C$1823,0),0))/INDEX(Data!$L$2:$L$1823,MATCH('Ratios - Total'!$C481,IF(Data!$A$2:$A$1823='Ratios - Total'!$A481,Data!$C$2:$C$1823,0),0)),"Missing Data")</f>
        <v>24789.90125926496</v>
      </c>
      <c r="U481" s="5">
        <f t="array" ref="U481">IFERROR(INDEX(Data!$K$2:$K$1823,MATCH('Ratios - Total'!$C481,IF(Data!$A$2:$A$1823='Ratios - Total'!$A481,Data!$C$2:$C$1823,0),0))/INDEX(Data!$H$2:$H$1823,MATCH('Ratios - Total'!$C481,IF(Data!$A$2:$A$1823='Ratios - Total'!$A481,Data!$C$2:$C$1823,0),0)),"Missing Data")</f>
        <v>0.59651022499491269</v>
      </c>
      <c r="V481" s="5">
        <f t="array" ref="V481">IFERROR(INDEX(Data!$K$2:$K$1823,MATCH('Ratios - Total'!$C481,IF(Data!$A$2:$A$1823='Ratios - Total'!$A481,Data!$C$2:$C$1823,0),0))/INDEX(Data!$L$2:$L$1823,MATCH('Ratios - Total'!$C481,IF(Data!$A$2:$A$1823='Ratios - Total'!$A481,Data!$C$2:$C$1823,0),0)),"Missing Data")</f>
        <v>14787.42957776581</v>
      </c>
      <c r="W481" s="5">
        <f t="shared" si="7"/>
        <v>10002.47168149915</v>
      </c>
      <c r="X481" s="5" t="str">
        <f t="array" ref="X481">IFERROR(INDEX(Data!$K$2:$K$1823,MATCH('Ratios - Total'!$C481,IF(Data!$A$2:$A$1823='Ratios - Total'!$A481,Data!$C$2:$C$1823,0),0))/INDEX(Data!$G$2:$G$1823,MATCH('Ratios - Total'!$C481,IF(Data!$A$2:$A$1823='Ratios - Total'!$A481,Data!$C$2:$C$1823,0),0)),"Missing Data")</f>
        <v>Missing Data</v>
      </c>
    </row>
    <row r="482" spans="1:24" x14ac:dyDescent="0.25">
      <c r="A482" s="22" t="s">
        <v>26</v>
      </c>
      <c r="B482" s="22" t="s">
        <v>27</v>
      </c>
      <c r="C482" s="22">
        <v>1985</v>
      </c>
      <c r="D482" s="5">
        <f t="array" ref="D482">IFERROR(INDEX(Data!$H$2:$H$1823,MATCH('Ratios - Total'!$C482,IF(Data!$A$2:$A$1823='Ratios - Total'!$A482,Data!$C$2:$C$1823,0),0))/INDEX(Data!$D$2:$D$1823,MATCH('Ratios - Total'!$C482,IF(Data!$A$2:$A$1823='Ratios - Total'!$A482,Data!$C$2:$C$1823,0),0)),"Missing Data")</f>
        <v>427.68957908931247</v>
      </c>
      <c r="E482" s="22"/>
      <c r="F482" s="5">
        <f t="array" ref="F482">IFERROR(INDEX(Data!$G$2:$G$1823,MATCH('Ratios - Total'!$C482,IF(Data!$A$2:$A$1823='Ratios - Total'!$A482,Data!$C$2:$C$1823,0),0))/INDEX(Data!$D$2:$D$1823,MATCH('Ratios - Total'!$C482,IF(Data!$A$2:$A$1823='Ratios - Total'!$A482,Data!$C$2:$C$1823,0),0)),"Missing Data")</f>
        <v>0</v>
      </c>
      <c r="G482" s="5"/>
      <c r="H482" s="5" t="str">
        <f t="array" ref="H482">IFERROR(INDEX(Data!$H$2:$H$1823,MATCH('Ratios - Total'!$C482,IF(Data!$A$2:$A$1823='Ratios - Total'!$A482,Data!$C$2:$C$1823,0),0))/INDEX(Data!$G$2:$G$1823,MATCH('Ratios - Total'!$C482,IF(Data!$A$2:$A$1823='Ratios - Total'!$A482,Data!$C$2:$C$1823,0),0)),"Missing Data")</f>
        <v>Missing Data</v>
      </c>
      <c r="I482" s="5">
        <f t="array" ref="I482">IFERROR(INDEX(Data!$G$2:$G$1823,MATCH('Ratios - Total'!$C482,IF(Data!$A$2:$A$1823='Ratios - Total'!$A482,Data!$C$2:$C$1823,0),0))/INDEX(Data!$D$2:$D$1823,MATCH('Ratios - Total'!$C482,IF(Data!$A$2:$A$1823='Ratios - Total'!$A482,Data!$C$2:$C$1823,0),0)),"Missing Data")</f>
        <v>0</v>
      </c>
      <c r="J482" s="22"/>
      <c r="K482" s="5">
        <f t="array" ref="K482">IFERROR(INDEX(Data!$E$2:$E$1823,MATCH('Ratios - Total'!$C482,IF(Data!$A$2:$A$1823='Ratios - Total'!$A482,Data!$C$2:$C$1823,0),0))/INDEX(Data!$D$2:$D$1823,MATCH('Ratios - Total'!$C482,IF(Data!$A$2:$A$1823='Ratios - Total'!$A482,Data!$C$2:$C$1823,0),0)),"Missing Data")</f>
        <v>0</v>
      </c>
      <c r="L482" s="5"/>
      <c r="M482" s="5" t="str">
        <f t="array" ref="M482">IFERROR(INDEX(Data!$F$2:$F$1823,MATCH('Ratios - Total'!$C482,IF(Data!$A$2:$A$1823='Ratios - Total'!$A482,Data!$C$2:$C$1823,0),0))/INDEX(Data!$E$2:$E$1823,MATCH('Ratios - Total'!$C482,IF(Data!$A$2:$A$1823='Ratios - Total'!$A482,Data!$C$2:$C$1823,0),0)),"Missing Data")</f>
        <v>Missing Data</v>
      </c>
      <c r="N482" s="5"/>
      <c r="O482" s="5" t="str">
        <f t="array" ref="O482">IFERROR(INDEX(Data!$G$2:$G$1823,MATCH('Ratios - Total'!$C482,IF(Data!$A$2:$A$1823='Ratios - Total'!$A482,Data!$C$2:$C$1823,0),0))/INDEX(Data!$F$2:$F$1823,MATCH('Ratios - Total'!$C482,IF(Data!$A$2:$A$1823='Ratios - Total'!$A482,Data!$C$2:$C$1823,0),0)),"Missing Data")</f>
        <v>Missing Data</v>
      </c>
      <c r="P482" s="5" t="str">
        <f t="array" ref="P482">IFERROR(INDEX(Data!$H$2:$H$1823,MATCH('Ratios - Total'!$C482,IF(Data!$A$2:$A$1823='Ratios - Total'!$A482,Data!$C$2:$C$1823,0),0))/INDEX(Data!$G$2:$G$1823,MATCH('Ratios - Total'!$C482,IF(Data!$A$2:$A$1823='Ratios - Total'!$A482,Data!$C$2:$C$1823,0),0)),"Missing Data")</f>
        <v>Missing Data</v>
      </c>
      <c r="Q482" s="5"/>
      <c r="R482" s="5" t="str">
        <f t="array" ref="R482">IFERROR(INDEX(Data!$L$2:$L$1823,MATCH('Ratios - Total'!$C482,IF(Data!$A$2:$A$1823='Ratios - Total'!$A482,Data!$C$2:$C$1823,0),0))/INDEX(Data!$G$2:$G$1823,MATCH('Ratios - Total'!$C482,IF(Data!$A$2:$A$1823='Ratios - Total'!$A482,Data!$C$2:$C$1823,0),0)),"Missing Data")</f>
        <v>Missing Data</v>
      </c>
      <c r="S482" s="5"/>
      <c r="T482" s="5">
        <f t="array" ref="T482">IFERROR(INDEX(Data!$H$2:$H$1823,MATCH('Ratios - Total'!$C482,IF(Data!$A$2:$A$1823='Ratios - Total'!$A482,Data!$C$2:$C$1823,0),0))/INDEX(Data!$L$2:$L$1823,MATCH('Ratios - Total'!$C482,IF(Data!$A$2:$A$1823='Ratios - Total'!$A482,Data!$C$2:$C$1823,0),0)),"Missing Data")</f>
        <v>26452.58774538965</v>
      </c>
      <c r="U482" s="5">
        <f t="array" ref="U482">IFERROR(INDEX(Data!$K$2:$K$1823,MATCH('Ratios - Total'!$C482,IF(Data!$A$2:$A$1823='Ratios - Total'!$A482,Data!$C$2:$C$1823,0),0))/INDEX(Data!$H$2:$H$1823,MATCH('Ratios - Total'!$C482,IF(Data!$A$2:$A$1823='Ratios - Total'!$A482,Data!$C$2:$C$1823,0),0)),"Missing Data")</f>
        <v>0.66912842840051456</v>
      </c>
      <c r="V482" s="5">
        <f t="array" ref="V482">IFERROR(INDEX(Data!$K$2:$K$1823,MATCH('Ratios - Total'!$C482,IF(Data!$A$2:$A$1823='Ratios - Total'!$A482,Data!$C$2:$C$1823,0),0))/INDEX(Data!$L$2:$L$1823,MATCH('Ratios - Total'!$C482,IF(Data!$A$2:$A$1823='Ratios - Total'!$A482,Data!$C$2:$C$1823,0),0)),"Missing Data")</f>
        <v>17700.178465199286</v>
      </c>
      <c r="W482" s="5">
        <f t="shared" si="7"/>
        <v>8752.4092801903644</v>
      </c>
      <c r="X482" s="5" t="str">
        <f t="array" ref="X482">IFERROR(INDEX(Data!$K$2:$K$1823,MATCH('Ratios - Total'!$C482,IF(Data!$A$2:$A$1823='Ratios - Total'!$A482,Data!$C$2:$C$1823,0),0))/INDEX(Data!$G$2:$G$1823,MATCH('Ratios - Total'!$C482,IF(Data!$A$2:$A$1823='Ratios - Total'!$A482,Data!$C$2:$C$1823,0),0)),"Missing Data")</f>
        <v>Missing Data</v>
      </c>
    </row>
    <row r="483" spans="1:24" x14ac:dyDescent="0.25">
      <c r="A483" s="22" t="s">
        <v>28</v>
      </c>
      <c r="B483" s="22" t="s">
        <v>29</v>
      </c>
      <c r="C483" s="22">
        <v>1985</v>
      </c>
      <c r="D483" s="5">
        <f t="array" ref="D483">IFERROR(INDEX(Data!$H$2:$H$1823,MATCH('Ratios - Total'!$C483,IF(Data!$A$2:$A$1823='Ratios - Total'!$A483,Data!$C$2:$C$1823,0),0))/INDEX(Data!$D$2:$D$1823,MATCH('Ratios - Total'!$C483,IF(Data!$A$2:$A$1823='Ratios - Total'!$A483,Data!$C$2:$C$1823,0),0)),"Missing Data")</f>
        <v>481.48286809945557</v>
      </c>
      <c r="E483" s="22"/>
      <c r="F483" s="5">
        <f t="array" ref="F483">IFERROR(INDEX(Data!$G$2:$G$1823,MATCH('Ratios - Total'!$C483,IF(Data!$A$2:$A$1823='Ratios - Total'!$A483,Data!$C$2:$C$1823,0),0))/INDEX(Data!$D$2:$D$1823,MATCH('Ratios - Total'!$C483,IF(Data!$A$2:$A$1823='Ratios - Total'!$A483,Data!$C$2:$C$1823,0),0)),"Missing Data")</f>
        <v>0</v>
      </c>
      <c r="G483" s="5"/>
      <c r="H483" s="5" t="str">
        <f t="array" ref="H483">IFERROR(INDEX(Data!$H$2:$H$1823,MATCH('Ratios - Total'!$C483,IF(Data!$A$2:$A$1823='Ratios - Total'!$A483,Data!$C$2:$C$1823,0),0))/INDEX(Data!$G$2:$G$1823,MATCH('Ratios - Total'!$C483,IF(Data!$A$2:$A$1823='Ratios - Total'!$A483,Data!$C$2:$C$1823,0),0)),"Missing Data")</f>
        <v>Missing Data</v>
      </c>
      <c r="I483" s="5">
        <f t="array" ref="I483">IFERROR(INDEX(Data!$G$2:$G$1823,MATCH('Ratios - Total'!$C483,IF(Data!$A$2:$A$1823='Ratios - Total'!$A483,Data!$C$2:$C$1823,0),0))/INDEX(Data!$D$2:$D$1823,MATCH('Ratios - Total'!$C483,IF(Data!$A$2:$A$1823='Ratios - Total'!$A483,Data!$C$2:$C$1823,0),0)),"Missing Data")</f>
        <v>0</v>
      </c>
      <c r="J483" s="22"/>
      <c r="K483" s="5">
        <f t="array" ref="K483">IFERROR(INDEX(Data!$E$2:$E$1823,MATCH('Ratios - Total'!$C483,IF(Data!$A$2:$A$1823='Ratios - Total'!$A483,Data!$C$2:$C$1823,0),0))/INDEX(Data!$D$2:$D$1823,MATCH('Ratios - Total'!$C483,IF(Data!$A$2:$A$1823='Ratios - Total'!$A483,Data!$C$2:$C$1823,0),0)),"Missing Data")</f>
        <v>0</v>
      </c>
      <c r="L483" s="5"/>
      <c r="M483" s="5" t="str">
        <f t="array" ref="M483">IFERROR(INDEX(Data!$F$2:$F$1823,MATCH('Ratios - Total'!$C483,IF(Data!$A$2:$A$1823='Ratios - Total'!$A483,Data!$C$2:$C$1823,0),0))/INDEX(Data!$E$2:$E$1823,MATCH('Ratios - Total'!$C483,IF(Data!$A$2:$A$1823='Ratios - Total'!$A483,Data!$C$2:$C$1823,0),0)),"Missing Data")</f>
        <v>Missing Data</v>
      </c>
      <c r="N483" s="5"/>
      <c r="O483" s="5" t="str">
        <f t="array" ref="O483">IFERROR(INDEX(Data!$G$2:$G$1823,MATCH('Ratios - Total'!$C483,IF(Data!$A$2:$A$1823='Ratios - Total'!$A483,Data!$C$2:$C$1823,0),0))/INDEX(Data!$F$2:$F$1823,MATCH('Ratios - Total'!$C483,IF(Data!$A$2:$A$1823='Ratios - Total'!$A483,Data!$C$2:$C$1823,0),0)),"Missing Data")</f>
        <v>Missing Data</v>
      </c>
      <c r="P483" s="5" t="str">
        <f t="array" ref="P483">IFERROR(INDEX(Data!$H$2:$H$1823,MATCH('Ratios - Total'!$C483,IF(Data!$A$2:$A$1823='Ratios - Total'!$A483,Data!$C$2:$C$1823,0),0))/INDEX(Data!$G$2:$G$1823,MATCH('Ratios - Total'!$C483,IF(Data!$A$2:$A$1823='Ratios - Total'!$A483,Data!$C$2:$C$1823,0),0)),"Missing Data")</f>
        <v>Missing Data</v>
      </c>
      <c r="Q483" s="5"/>
      <c r="R483" s="5" t="str">
        <f t="array" ref="R483">IFERROR(INDEX(Data!$L$2:$L$1823,MATCH('Ratios - Total'!$C483,IF(Data!$A$2:$A$1823='Ratios - Total'!$A483,Data!$C$2:$C$1823,0),0))/INDEX(Data!$G$2:$G$1823,MATCH('Ratios - Total'!$C483,IF(Data!$A$2:$A$1823='Ratios - Total'!$A483,Data!$C$2:$C$1823,0),0)),"Missing Data")</f>
        <v>Missing Data</v>
      </c>
      <c r="S483" s="5"/>
      <c r="T483" s="5">
        <f t="array" ref="T483">IFERROR(INDEX(Data!$H$2:$H$1823,MATCH('Ratios - Total'!$C483,IF(Data!$A$2:$A$1823='Ratios - Total'!$A483,Data!$C$2:$C$1823,0),0))/INDEX(Data!$L$2:$L$1823,MATCH('Ratios - Total'!$C483,IF(Data!$A$2:$A$1823='Ratios - Total'!$A483,Data!$C$2:$C$1823,0),0)),"Missing Data")</f>
        <v>25550.875934230193</v>
      </c>
      <c r="U483" s="5">
        <f t="array" ref="U483">IFERROR(INDEX(Data!$K$2:$K$1823,MATCH('Ratios - Total'!$C483,IF(Data!$A$2:$A$1823='Ratios - Total'!$A483,Data!$C$2:$C$1823,0),0))/INDEX(Data!$H$2:$H$1823,MATCH('Ratios - Total'!$C483,IF(Data!$A$2:$A$1823='Ratios - Total'!$A483,Data!$C$2:$C$1823,0),0)),"Missing Data")</f>
        <v>0.58825494870441919</v>
      </c>
      <c r="V483" s="5">
        <f t="array" ref="V483">IFERROR(INDEX(Data!$K$2:$K$1823,MATCH('Ratios - Total'!$C483,IF(Data!$A$2:$A$1823='Ratios - Total'!$A483,Data!$C$2:$C$1823,0),0))/INDEX(Data!$L$2:$L$1823,MATCH('Ratios - Total'!$C483,IF(Data!$A$2:$A$1823='Ratios - Total'!$A483,Data!$C$2:$C$1823,0),0)),"Missing Data")</f>
        <v>15030.429212043562</v>
      </c>
      <c r="W483" s="5">
        <f t="shared" ref="W483:W546" si="8">T483-V483</f>
        <v>10520.446722186631</v>
      </c>
      <c r="X483" s="5" t="str">
        <f t="array" ref="X483">IFERROR(INDEX(Data!$K$2:$K$1823,MATCH('Ratios - Total'!$C483,IF(Data!$A$2:$A$1823='Ratios - Total'!$A483,Data!$C$2:$C$1823,0),0))/INDEX(Data!$G$2:$G$1823,MATCH('Ratios - Total'!$C483,IF(Data!$A$2:$A$1823='Ratios - Total'!$A483,Data!$C$2:$C$1823,0),0)),"Missing Data")</f>
        <v>Missing Data</v>
      </c>
    </row>
    <row r="484" spans="1:24" x14ac:dyDescent="0.25">
      <c r="A484" s="22" t="s">
        <v>30</v>
      </c>
      <c r="B484" s="22" t="s">
        <v>31</v>
      </c>
      <c r="C484" s="22">
        <v>1985</v>
      </c>
      <c r="D484" s="5">
        <f t="array" ref="D484">IFERROR(INDEX(Data!$H$2:$H$1823,MATCH('Ratios - Total'!$C484,IF(Data!$A$2:$A$1823='Ratios - Total'!$A484,Data!$C$2:$C$1823,0),0))/INDEX(Data!$D$2:$D$1823,MATCH('Ratios - Total'!$C484,IF(Data!$A$2:$A$1823='Ratios - Total'!$A484,Data!$C$2:$C$1823,0),0)),"Missing Data")</f>
        <v>514.39983936564522</v>
      </c>
      <c r="E484" s="22"/>
      <c r="F484" s="5">
        <f t="array" ref="F484">IFERROR(INDEX(Data!$G$2:$G$1823,MATCH('Ratios - Total'!$C484,IF(Data!$A$2:$A$1823='Ratios - Total'!$A484,Data!$C$2:$C$1823,0),0))/INDEX(Data!$D$2:$D$1823,MATCH('Ratios - Total'!$C484,IF(Data!$A$2:$A$1823='Ratios - Total'!$A484,Data!$C$2:$C$1823,0),0)),"Missing Data")</f>
        <v>0</v>
      </c>
      <c r="G484" s="5"/>
      <c r="H484" s="5" t="str">
        <f t="array" ref="H484">IFERROR(INDEX(Data!$H$2:$H$1823,MATCH('Ratios - Total'!$C484,IF(Data!$A$2:$A$1823='Ratios - Total'!$A484,Data!$C$2:$C$1823,0),0))/INDEX(Data!$G$2:$G$1823,MATCH('Ratios - Total'!$C484,IF(Data!$A$2:$A$1823='Ratios - Total'!$A484,Data!$C$2:$C$1823,0),0)),"Missing Data")</f>
        <v>Missing Data</v>
      </c>
      <c r="I484" s="5">
        <f t="array" ref="I484">IFERROR(INDEX(Data!$G$2:$G$1823,MATCH('Ratios - Total'!$C484,IF(Data!$A$2:$A$1823='Ratios - Total'!$A484,Data!$C$2:$C$1823,0),0))/INDEX(Data!$D$2:$D$1823,MATCH('Ratios - Total'!$C484,IF(Data!$A$2:$A$1823='Ratios - Total'!$A484,Data!$C$2:$C$1823,0),0)),"Missing Data")</f>
        <v>0</v>
      </c>
      <c r="J484" s="22"/>
      <c r="K484" s="5">
        <f t="array" ref="K484">IFERROR(INDEX(Data!$E$2:$E$1823,MATCH('Ratios - Total'!$C484,IF(Data!$A$2:$A$1823='Ratios - Total'!$A484,Data!$C$2:$C$1823,0),0))/INDEX(Data!$D$2:$D$1823,MATCH('Ratios - Total'!$C484,IF(Data!$A$2:$A$1823='Ratios - Total'!$A484,Data!$C$2:$C$1823,0),0)),"Missing Data")</f>
        <v>0</v>
      </c>
      <c r="L484" s="5"/>
      <c r="M484" s="5" t="str">
        <f t="array" ref="M484">IFERROR(INDEX(Data!$F$2:$F$1823,MATCH('Ratios - Total'!$C484,IF(Data!$A$2:$A$1823='Ratios - Total'!$A484,Data!$C$2:$C$1823,0),0))/INDEX(Data!$E$2:$E$1823,MATCH('Ratios - Total'!$C484,IF(Data!$A$2:$A$1823='Ratios - Total'!$A484,Data!$C$2:$C$1823,0),0)),"Missing Data")</f>
        <v>Missing Data</v>
      </c>
      <c r="N484" s="5"/>
      <c r="O484" s="5" t="str">
        <f t="array" ref="O484">IFERROR(INDEX(Data!$G$2:$G$1823,MATCH('Ratios - Total'!$C484,IF(Data!$A$2:$A$1823='Ratios - Total'!$A484,Data!$C$2:$C$1823,0),0))/INDEX(Data!$F$2:$F$1823,MATCH('Ratios - Total'!$C484,IF(Data!$A$2:$A$1823='Ratios - Total'!$A484,Data!$C$2:$C$1823,0),0)),"Missing Data")</f>
        <v>Missing Data</v>
      </c>
      <c r="P484" s="5" t="str">
        <f t="array" ref="P484">IFERROR(INDEX(Data!$H$2:$H$1823,MATCH('Ratios - Total'!$C484,IF(Data!$A$2:$A$1823='Ratios - Total'!$A484,Data!$C$2:$C$1823,0),0))/INDEX(Data!$G$2:$G$1823,MATCH('Ratios - Total'!$C484,IF(Data!$A$2:$A$1823='Ratios - Total'!$A484,Data!$C$2:$C$1823,0),0)),"Missing Data")</f>
        <v>Missing Data</v>
      </c>
      <c r="Q484" s="5"/>
      <c r="R484" s="5" t="str">
        <f t="array" ref="R484">IFERROR(INDEX(Data!$L$2:$L$1823,MATCH('Ratios - Total'!$C484,IF(Data!$A$2:$A$1823='Ratios - Total'!$A484,Data!$C$2:$C$1823,0),0))/INDEX(Data!$G$2:$G$1823,MATCH('Ratios - Total'!$C484,IF(Data!$A$2:$A$1823='Ratios - Total'!$A484,Data!$C$2:$C$1823,0),0)),"Missing Data")</f>
        <v>Missing Data</v>
      </c>
      <c r="S484" s="5"/>
      <c r="T484" s="5">
        <f t="array" ref="T484">IFERROR(INDEX(Data!$H$2:$H$1823,MATCH('Ratios - Total'!$C484,IF(Data!$A$2:$A$1823='Ratios - Total'!$A484,Data!$C$2:$C$1823,0),0))/INDEX(Data!$L$2:$L$1823,MATCH('Ratios - Total'!$C484,IF(Data!$A$2:$A$1823='Ratios - Total'!$A484,Data!$C$2:$C$1823,0),0)),"Missing Data")</f>
        <v>32950.248259508786</v>
      </c>
      <c r="U484" s="5">
        <f t="array" ref="U484">IFERROR(INDEX(Data!$K$2:$K$1823,MATCH('Ratios - Total'!$C484,IF(Data!$A$2:$A$1823='Ratios - Total'!$A484,Data!$C$2:$C$1823,0),0))/INDEX(Data!$H$2:$H$1823,MATCH('Ratios - Total'!$C484,IF(Data!$A$2:$A$1823='Ratios - Total'!$A484,Data!$C$2:$C$1823,0),0)),"Missing Data")</f>
        <v>0.60593205383177295</v>
      </c>
      <c r="V484" s="5">
        <f t="array" ref="V484">IFERROR(INDEX(Data!$K$2:$K$1823,MATCH('Ratios - Total'!$C484,IF(Data!$A$2:$A$1823='Ratios - Total'!$A484,Data!$C$2:$C$1823,0),0))/INDEX(Data!$L$2:$L$1823,MATCH('Ratios - Total'!$C484,IF(Data!$A$2:$A$1823='Ratios - Total'!$A484,Data!$C$2:$C$1823,0),0)),"Missing Data")</f>
        <v>19965.611602150959</v>
      </c>
      <c r="W484" s="5">
        <f t="shared" si="8"/>
        <v>12984.636657357827</v>
      </c>
      <c r="X484" s="5" t="str">
        <f t="array" ref="X484">IFERROR(INDEX(Data!$K$2:$K$1823,MATCH('Ratios - Total'!$C484,IF(Data!$A$2:$A$1823='Ratios - Total'!$A484,Data!$C$2:$C$1823,0),0))/INDEX(Data!$G$2:$G$1823,MATCH('Ratios - Total'!$C484,IF(Data!$A$2:$A$1823='Ratios - Total'!$A484,Data!$C$2:$C$1823,0),0)),"Missing Data")</f>
        <v>Missing Data</v>
      </c>
    </row>
    <row r="485" spans="1:24" x14ac:dyDescent="0.25">
      <c r="A485" s="22" t="s">
        <v>32</v>
      </c>
      <c r="B485" s="22" t="s">
        <v>33</v>
      </c>
      <c r="C485" s="22">
        <v>1985</v>
      </c>
      <c r="D485" s="5">
        <f t="array" ref="D485">IFERROR(INDEX(Data!$H$2:$H$1823,MATCH('Ratios - Total'!$C485,IF(Data!$A$2:$A$1823='Ratios - Total'!$A485,Data!$C$2:$C$1823,0),0))/INDEX(Data!$D$2:$D$1823,MATCH('Ratios - Total'!$C485,IF(Data!$A$2:$A$1823='Ratios - Total'!$A485,Data!$C$2:$C$1823,0),0)),"Missing Data")</f>
        <v>522.97310198867456</v>
      </c>
      <c r="E485" s="22"/>
      <c r="F485" s="5">
        <f t="array" ref="F485">IFERROR(INDEX(Data!$G$2:$G$1823,MATCH('Ratios - Total'!$C485,IF(Data!$A$2:$A$1823='Ratios - Total'!$A485,Data!$C$2:$C$1823,0),0))/INDEX(Data!$D$2:$D$1823,MATCH('Ratios - Total'!$C485,IF(Data!$A$2:$A$1823='Ratios - Total'!$A485,Data!$C$2:$C$1823,0),0)),"Missing Data")</f>
        <v>0</v>
      </c>
      <c r="G485" s="5"/>
      <c r="H485" s="5" t="str">
        <f t="array" ref="H485">IFERROR(INDEX(Data!$H$2:$H$1823,MATCH('Ratios - Total'!$C485,IF(Data!$A$2:$A$1823='Ratios - Total'!$A485,Data!$C$2:$C$1823,0),0))/INDEX(Data!$G$2:$G$1823,MATCH('Ratios - Total'!$C485,IF(Data!$A$2:$A$1823='Ratios - Total'!$A485,Data!$C$2:$C$1823,0),0)),"Missing Data")</f>
        <v>Missing Data</v>
      </c>
      <c r="I485" s="5">
        <f t="array" ref="I485">IFERROR(INDEX(Data!$G$2:$G$1823,MATCH('Ratios - Total'!$C485,IF(Data!$A$2:$A$1823='Ratios - Total'!$A485,Data!$C$2:$C$1823,0),0))/INDEX(Data!$D$2:$D$1823,MATCH('Ratios - Total'!$C485,IF(Data!$A$2:$A$1823='Ratios - Total'!$A485,Data!$C$2:$C$1823,0),0)),"Missing Data")</f>
        <v>0</v>
      </c>
      <c r="J485" s="22"/>
      <c r="K485" s="5">
        <f t="array" ref="K485">IFERROR(INDEX(Data!$E$2:$E$1823,MATCH('Ratios - Total'!$C485,IF(Data!$A$2:$A$1823='Ratios - Total'!$A485,Data!$C$2:$C$1823,0),0))/INDEX(Data!$D$2:$D$1823,MATCH('Ratios - Total'!$C485,IF(Data!$A$2:$A$1823='Ratios - Total'!$A485,Data!$C$2:$C$1823,0),0)),"Missing Data")</f>
        <v>0</v>
      </c>
      <c r="L485" s="5"/>
      <c r="M485" s="5" t="str">
        <f t="array" ref="M485">IFERROR(INDEX(Data!$F$2:$F$1823,MATCH('Ratios - Total'!$C485,IF(Data!$A$2:$A$1823='Ratios - Total'!$A485,Data!$C$2:$C$1823,0),0))/INDEX(Data!$E$2:$E$1823,MATCH('Ratios - Total'!$C485,IF(Data!$A$2:$A$1823='Ratios - Total'!$A485,Data!$C$2:$C$1823,0),0)),"Missing Data")</f>
        <v>Missing Data</v>
      </c>
      <c r="N485" s="5"/>
      <c r="O485" s="5" t="str">
        <f t="array" ref="O485">IFERROR(INDEX(Data!$G$2:$G$1823,MATCH('Ratios - Total'!$C485,IF(Data!$A$2:$A$1823='Ratios - Total'!$A485,Data!$C$2:$C$1823,0),0))/INDEX(Data!$F$2:$F$1823,MATCH('Ratios - Total'!$C485,IF(Data!$A$2:$A$1823='Ratios - Total'!$A485,Data!$C$2:$C$1823,0),0)),"Missing Data")</f>
        <v>Missing Data</v>
      </c>
      <c r="P485" s="5" t="str">
        <f t="array" ref="P485">IFERROR(INDEX(Data!$H$2:$H$1823,MATCH('Ratios - Total'!$C485,IF(Data!$A$2:$A$1823='Ratios - Total'!$A485,Data!$C$2:$C$1823,0),0))/INDEX(Data!$G$2:$G$1823,MATCH('Ratios - Total'!$C485,IF(Data!$A$2:$A$1823='Ratios - Total'!$A485,Data!$C$2:$C$1823,0),0)),"Missing Data")</f>
        <v>Missing Data</v>
      </c>
      <c r="Q485" s="5"/>
      <c r="R485" s="5" t="str">
        <f t="array" ref="R485">IFERROR(INDEX(Data!$L$2:$L$1823,MATCH('Ratios - Total'!$C485,IF(Data!$A$2:$A$1823='Ratios - Total'!$A485,Data!$C$2:$C$1823,0),0))/INDEX(Data!$G$2:$G$1823,MATCH('Ratios - Total'!$C485,IF(Data!$A$2:$A$1823='Ratios - Total'!$A485,Data!$C$2:$C$1823,0),0)),"Missing Data")</f>
        <v>Missing Data</v>
      </c>
      <c r="S485" s="5"/>
      <c r="T485" s="5">
        <f t="array" ref="T485">IFERROR(INDEX(Data!$H$2:$H$1823,MATCH('Ratios - Total'!$C485,IF(Data!$A$2:$A$1823='Ratios - Total'!$A485,Data!$C$2:$C$1823,0),0))/INDEX(Data!$L$2:$L$1823,MATCH('Ratios - Total'!$C485,IF(Data!$A$2:$A$1823='Ratios - Total'!$A485,Data!$C$2:$C$1823,0),0)),"Missing Data")</f>
        <v>29112.380874690269</v>
      </c>
      <c r="U485" s="5">
        <f t="array" ref="U485">IFERROR(INDEX(Data!$K$2:$K$1823,MATCH('Ratios - Total'!$C485,IF(Data!$A$2:$A$1823='Ratios - Total'!$A485,Data!$C$2:$C$1823,0),0))/INDEX(Data!$H$2:$H$1823,MATCH('Ratios - Total'!$C485,IF(Data!$A$2:$A$1823='Ratios - Total'!$A485,Data!$C$2:$C$1823,0),0)),"Missing Data")</f>
        <v>0.59118281845301879</v>
      </c>
      <c r="V485" s="5">
        <f t="array" ref="V485">IFERROR(INDEX(Data!$K$2:$K$1823,MATCH('Ratios - Total'!$C485,IF(Data!$A$2:$A$1823='Ratios - Total'!$A485,Data!$C$2:$C$1823,0),0))/INDEX(Data!$L$2:$L$1823,MATCH('Ratios - Total'!$C485,IF(Data!$A$2:$A$1823='Ratios - Total'!$A485,Data!$C$2:$C$1823,0),0)),"Missing Data")</f>
        <v>17210.739377377155</v>
      </c>
      <c r="W485" s="5">
        <f t="shared" si="8"/>
        <v>11901.641497313114</v>
      </c>
      <c r="X485" s="5" t="str">
        <f t="array" ref="X485">IFERROR(INDEX(Data!$K$2:$K$1823,MATCH('Ratios - Total'!$C485,IF(Data!$A$2:$A$1823='Ratios - Total'!$A485,Data!$C$2:$C$1823,0),0))/INDEX(Data!$G$2:$G$1823,MATCH('Ratios - Total'!$C485,IF(Data!$A$2:$A$1823='Ratios - Total'!$A485,Data!$C$2:$C$1823,0),0)),"Missing Data")</f>
        <v>Missing Data</v>
      </c>
    </row>
    <row r="486" spans="1:24" x14ac:dyDescent="0.25">
      <c r="A486" s="22" t="s">
        <v>34</v>
      </c>
      <c r="B486" s="22" t="s">
        <v>35</v>
      </c>
      <c r="C486" s="22">
        <v>1985</v>
      </c>
      <c r="D486" s="5">
        <f t="array" ref="D486">IFERROR(INDEX(Data!$H$2:$H$1823,MATCH('Ratios - Total'!$C486,IF(Data!$A$2:$A$1823='Ratios - Total'!$A486,Data!$C$2:$C$1823,0),0))/INDEX(Data!$D$2:$D$1823,MATCH('Ratios - Total'!$C486,IF(Data!$A$2:$A$1823='Ratios - Total'!$A486,Data!$C$2:$C$1823,0),0)),"Missing Data")</f>
        <v>580.88078244779274</v>
      </c>
      <c r="E486" s="22"/>
      <c r="F486" s="5">
        <f t="array" ref="F486">IFERROR(INDEX(Data!$G$2:$G$1823,MATCH('Ratios - Total'!$C486,IF(Data!$A$2:$A$1823='Ratios - Total'!$A486,Data!$C$2:$C$1823,0),0))/INDEX(Data!$D$2:$D$1823,MATCH('Ratios - Total'!$C486,IF(Data!$A$2:$A$1823='Ratios - Total'!$A486,Data!$C$2:$C$1823,0),0)),"Missing Data")</f>
        <v>0</v>
      </c>
      <c r="G486" s="5"/>
      <c r="H486" s="5" t="str">
        <f t="array" ref="H486">IFERROR(INDEX(Data!$H$2:$H$1823,MATCH('Ratios - Total'!$C486,IF(Data!$A$2:$A$1823='Ratios - Total'!$A486,Data!$C$2:$C$1823,0),0))/INDEX(Data!$G$2:$G$1823,MATCH('Ratios - Total'!$C486,IF(Data!$A$2:$A$1823='Ratios - Total'!$A486,Data!$C$2:$C$1823,0),0)),"Missing Data")</f>
        <v>Missing Data</v>
      </c>
      <c r="I486" s="5">
        <f t="array" ref="I486">IFERROR(INDEX(Data!$G$2:$G$1823,MATCH('Ratios - Total'!$C486,IF(Data!$A$2:$A$1823='Ratios - Total'!$A486,Data!$C$2:$C$1823,0),0))/INDEX(Data!$D$2:$D$1823,MATCH('Ratios - Total'!$C486,IF(Data!$A$2:$A$1823='Ratios - Total'!$A486,Data!$C$2:$C$1823,0),0)),"Missing Data")</f>
        <v>0</v>
      </c>
      <c r="J486" s="22"/>
      <c r="K486" s="5">
        <f t="array" ref="K486">IFERROR(INDEX(Data!$E$2:$E$1823,MATCH('Ratios - Total'!$C486,IF(Data!$A$2:$A$1823='Ratios - Total'!$A486,Data!$C$2:$C$1823,0),0))/INDEX(Data!$D$2:$D$1823,MATCH('Ratios - Total'!$C486,IF(Data!$A$2:$A$1823='Ratios - Total'!$A486,Data!$C$2:$C$1823,0),0)),"Missing Data")</f>
        <v>0</v>
      </c>
      <c r="L486" s="5"/>
      <c r="M486" s="5" t="str">
        <f t="array" ref="M486">IFERROR(INDEX(Data!$F$2:$F$1823,MATCH('Ratios - Total'!$C486,IF(Data!$A$2:$A$1823='Ratios - Total'!$A486,Data!$C$2:$C$1823,0),0))/INDEX(Data!$E$2:$E$1823,MATCH('Ratios - Total'!$C486,IF(Data!$A$2:$A$1823='Ratios - Total'!$A486,Data!$C$2:$C$1823,0),0)),"Missing Data")</f>
        <v>Missing Data</v>
      </c>
      <c r="N486" s="5"/>
      <c r="O486" s="5" t="str">
        <f t="array" ref="O486">IFERROR(INDEX(Data!$G$2:$G$1823,MATCH('Ratios - Total'!$C486,IF(Data!$A$2:$A$1823='Ratios - Total'!$A486,Data!$C$2:$C$1823,0),0))/INDEX(Data!$F$2:$F$1823,MATCH('Ratios - Total'!$C486,IF(Data!$A$2:$A$1823='Ratios - Total'!$A486,Data!$C$2:$C$1823,0),0)),"Missing Data")</f>
        <v>Missing Data</v>
      </c>
      <c r="P486" s="5" t="str">
        <f t="array" ref="P486">IFERROR(INDEX(Data!$H$2:$H$1823,MATCH('Ratios - Total'!$C486,IF(Data!$A$2:$A$1823='Ratios - Total'!$A486,Data!$C$2:$C$1823,0),0))/INDEX(Data!$G$2:$G$1823,MATCH('Ratios - Total'!$C486,IF(Data!$A$2:$A$1823='Ratios - Total'!$A486,Data!$C$2:$C$1823,0),0)),"Missing Data")</f>
        <v>Missing Data</v>
      </c>
      <c r="Q486" s="5"/>
      <c r="R486" s="5" t="str">
        <f t="array" ref="R486">IFERROR(INDEX(Data!$L$2:$L$1823,MATCH('Ratios - Total'!$C486,IF(Data!$A$2:$A$1823='Ratios - Total'!$A486,Data!$C$2:$C$1823,0),0))/INDEX(Data!$G$2:$G$1823,MATCH('Ratios - Total'!$C486,IF(Data!$A$2:$A$1823='Ratios - Total'!$A486,Data!$C$2:$C$1823,0),0)),"Missing Data")</f>
        <v>Missing Data</v>
      </c>
      <c r="S486" s="5"/>
      <c r="T486" s="5">
        <f t="array" ref="T486">IFERROR(INDEX(Data!$H$2:$H$1823,MATCH('Ratios - Total'!$C486,IF(Data!$A$2:$A$1823='Ratios - Total'!$A486,Data!$C$2:$C$1823,0),0))/INDEX(Data!$L$2:$L$1823,MATCH('Ratios - Total'!$C486,IF(Data!$A$2:$A$1823='Ratios - Total'!$A486,Data!$C$2:$C$1823,0),0)),"Missing Data")</f>
        <v>28661.512075188755</v>
      </c>
      <c r="U486" s="5">
        <f t="array" ref="U486">IFERROR(INDEX(Data!$K$2:$K$1823,MATCH('Ratios - Total'!$C486,IF(Data!$A$2:$A$1823='Ratios - Total'!$A486,Data!$C$2:$C$1823,0),0))/INDEX(Data!$H$2:$H$1823,MATCH('Ratios - Total'!$C486,IF(Data!$A$2:$A$1823='Ratios - Total'!$A486,Data!$C$2:$C$1823,0),0)),"Missing Data")</f>
        <v>0.5672840923984056</v>
      </c>
      <c r="V486" s="5">
        <f t="array" ref="V486">IFERROR(INDEX(Data!$K$2:$K$1823,MATCH('Ratios - Total'!$C486,IF(Data!$A$2:$A$1823='Ratios - Total'!$A486,Data!$C$2:$C$1823,0),0))/INDEX(Data!$L$2:$L$1823,MATCH('Ratios - Total'!$C486,IF(Data!$A$2:$A$1823='Ratios - Total'!$A486,Data!$C$2:$C$1823,0),0)),"Missing Data")</f>
        <v>16259.219864339395</v>
      </c>
      <c r="W486" s="5">
        <f t="shared" si="8"/>
        <v>12402.29221084936</v>
      </c>
      <c r="X486" s="5" t="str">
        <f t="array" ref="X486">IFERROR(INDEX(Data!$K$2:$K$1823,MATCH('Ratios - Total'!$C486,IF(Data!$A$2:$A$1823='Ratios - Total'!$A486,Data!$C$2:$C$1823,0),0))/INDEX(Data!$G$2:$G$1823,MATCH('Ratios - Total'!$C486,IF(Data!$A$2:$A$1823='Ratios - Total'!$A486,Data!$C$2:$C$1823,0),0)),"Missing Data")</f>
        <v>Missing Data</v>
      </c>
    </row>
    <row r="487" spans="1:24" x14ac:dyDescent="0.25">
      <c r="A487" s="22" t="s">
        <v>36</v>
      </c>
      <c r="B487" s="22" t="s">
        <v>37</v>
      </c>
      <c r="C487" s="22">
        <v>1985</v>
      </c>
      <c r="D487" s="5">
        <f t="array" ref="D487">IFERROR(INDEX(Data!$H$2:$H$1823,MATCH('Ratios - Total'!$C487,IF(Data!$A$2:$A$1823='Ratios - Total'!$A487,Data!$C$2:$C$1823,0),0))/INDEX(Data!$D$2:$D$1823,MATCH('Ratios - Total'!$C487,IF(Data!$A$2:$A$1823='Ratios - Total'!$A487,Data!$C$2:$C$1823,0),0)),"Missing Data")</f>
        <v>604.93753772038485</v>
      </c>
      <c r="E487" s="22"/>
      <c r="F487" s="5">
        <f t="array" ref="F487">IFERROR(INDEX(Data!$G$2:$G$1823,MATCH('Ratios - Total'!$C487,IF(Data!$A$2:$A$1823='Ratios - Total'!$A487,Data!$C$2:$C$1823,0),0))/INDEX(Data!$D$2:$D$1823,MATCH('Ratios - Total'!$C487,IF(Data!$A$2:$A$1823='Ratios - Total'!$A487,Data!$C$2:$C$1823,0),0)),"Missing Data")</f>
        <v>0</v>
      </c>
      <c r="G487" s="5"/>
      <c r="H487" s="5" t="str">
        <f t="array" ref="H487">IFERROR(INDEX(Data!$H$2:$H$1823,MATCH('Ratios - Total'!$C487,IF(Data!$A$2:$A$1823='Ratios - Total'!$A487,Data!$C$2:$C$1823,0),0))/INDEX(Data!$G$2:$G$1823,MATCH('Ratios - Total'!$C487,IF(Data!$A$2:$A$1823='Ratios - Total'!$A487,Data!$C$2:$C$1823,0),0)),"Missing Data")</f>
        <v>Missing Data</v>
      </c>
      <c r="I487" s="5">
        <f t="array" ref="I487">IFERROR(INDEX(Data!$G$2:$G$1823,MATCH('Ratios - Total'!$C487,IF(Data!$A$2:$A$1823='Ratios - Total'!$A487,Data!$C$2:$C$1823,0),0))/INDEX(Data!$D$2:$D$1823,MATCH('Ratios - Total'!$C487,IF(Data!$A$2:$A$1823='Ratios - Total'!$A487,Data!$C$2:$C$1823,0),0)),"Missing Data")</f>
        <v>0</v>
      </c>
      <c r="J487" s="22"/>
      <c r="K487" s="5">
        <f t="array" ref="K487">IFERROR(INDEX(Data!$E$2:$E$1823,MATCH('Ratios - Total'!$C487,IF(Data!$A$2:$A$1823='Ratios - Total'!$A487,Data!$C$2:$C$1823,0),0))/INDEX(Data!$D$2:$D$1823,MATCH('Ratios - Total'!$C487,IF(Data!$A$2:$A$1823='Ratios - Total'!$A487,Data!$C$2:$C$1823,0),0)),"Missing Data")</f>
        <v>0</v>
      </c>
      <c r="L487" s="5"/>
      <c r="M487" s="5" t="str">
        <f t="array" ref="M487">IFERROR(INDEX(Data!$F$2:$F$1823,MATCH('Ratios - Total'!$C487,IF(Data!$A$2:$A$1823='Ratios - Total'!$A487,Data!$C$2:$C$1823,0),0))/INDEX(Data!$E$2:$E$1823,MATCH('Ratios - Total'!$C487,IF(Data!$A$2:$A$1823='Ratios - Total'!$A487,Data!$C$2:$C$1823,0),0)),"Missing Data")</f>
        <v>Missing Data</v>
      </c>
      <c r="N487" s="5"/>
      <c r="O487" s="5" t="str">
        <f t="array" ref="O487">IFERROR(INDEX(Data!$G$2:$G$1823,MATCH('Ratios - Total'!$C487,IF(Data!$A$2:$A$1823='Ratios - Total'!$A487,Data!$C$2:$C$1823,0),0))/INDEX(Data!$F$2:$F$1823,MATCH('Ratios - Total'!$C487,IF(Data!$A$2:$A$1823='Ratios - Total'!$A487,Data!$C$2:$C$1823,0),0)),"Missing Data")</f>
        <v>Missing Data</v>
      </c>
      <c r="P487" s="5" t="str">
        <f t="array" ref="P487">IFERROR(INDEX(Data!$H$2:$H$1823,MATCH('Ratios - Total'!$C487,IF(Data!$A$2:$A$1823='Ratios - Total'!$A487,Data!$C$2:$C$1823,0),0))/INDEX(Data!$G$2:$G$1823,MATCH('Ratios - Total'!$C487,IF(Data!$A$2:$A$1823='Ratios - Total'!$A487,Data!$C$2:$C$1823,0),0)),"Missing Data")</f>
        <v>Missing Data</v>
      </c>
      <c r="Q487" s="5"/>
      <c r="R487" s="5" t="str">
        <f t="array" ref="R487">IFERROR(INDEX(Data!$L$2:$L$1823,MATCH('Ratios - Total'!$C487,IF(Data!$A$2:$A$1823='Ratios - Total'!$A487,Data!$C$2:$C$1823,0),0))/INDEX(Data!$G$2:$G$1823,MATCH('Ratios - Total'!$C487,IF(Data!$A$2:$A$1823='Ratios - Total'!$A487,Data!$C$2:$C$1823,0),0)),"Missing Data")</f>
        <v>Missing Data</v>
      </c>
      <c r="S487" s="5"/>
      <c r="T487" s="5">
        <f t="array" ref="T487">IFERROR(INDEX(Data!$H$2:$H$1823,MATCH('Ratios - Total'!$C487,IF(Data!$A$2:$A$1823='Ratios - Total'!$A487,Data!$C$2:$C$1823,0),0))/INDEX(Data!$L$2:$L$1823,MATCH('Ratios - Total'!$C487,IF(Data!$A$2:$A$1823='Ratios - Total'!$A487,Data!$C$2:$C$1823,0),0)),"Missing Data")</f>
        <v>28271.582287254525</v>
      </c>
      <c r="U487" s="5">
        <f t="array" ref="U487">IFERROR(INDEX(Data!$K$2:$K$1823,MATCH('Ratios - Total'!$C487,IF(Data!$A$2:$A$1823='Ratios - Total'!$A487,Data!$C$2:$C$1823,0),0))/INDEX(Data!$H$2:$H$1823,MATCH('Ratios - Total'!$C487,IF(Data!$A$2:$A$1823='Ratios - Total'!$A487,Data!$C$2:$C$1823,0),0)),"Missing Data")</f>
        <v>0.58352277155019339</v>
      </c>
      <c r="V487" s="5">
        <f t="array" ref="V487">IFERROR(INDEX(Data!$K$2:$K$1823,MATCH('Ratios - Total'!$C487,IF(Data!$A$2:$A$1823='Ratios - Total'!$A487,Data!$C$2:$C$1823,0),0))/INDEX(Data!$L$2:$L$1823,MATCH('Ratios - Total'!$C487,IF(Data!$A$2:$A$1823='Ratios - Total'!$A487,Data!$C$2:$C$1823,0),0)),"Missing Data")</f>
        <v>16497.112052368117</v>
      </c>
      <c r="W487" s="5">
        <f t="shared" si="8"/>
        <v>11774.470234886408</v>
      </c>
      <c r="X487" s="5" t="str">
        <f t="array" ref="X487">IFERROR(INDEX(Data!$K$2:$K$1823,MATCH('Ratios - Total'!$C487,IF(Data!$A$2:$A$1823='Ratios - Total'!$A487,Data!$C$2:$C$1823,0),0))/INDEX(Data!$G$2:$G$1823,MATCH('Ratios - Total'!$C487,IF(Data!$A$2:$A$1823='Ratios - Total'!$A487,Data!$C$2:$C$1823,0),0)),"Missing Data")</f>
        <v>Missing Data</v>
      </c>
    </row>
    <row r="488" spans="1:24" x14ac:dyDescent="0.25">
      <c r="A488" s="22" t="s">
        <v>38</v>
      </c>
      <c r="B488" s="22" t="s">
        <v>39</v>
      </c>
      <c r="C488" s="22">
        <v>1985</v>
      </c>
      <c r="D488" s="5">
        <f t="array" ref="D488">IFERROR(INDEX(Data!$H$2:$H$1823,MATCH('Ratios - Total'!$C488,IF(Data!$A$2:$A$1823='Ratios - Total'!$A488,Data!$C$2:$C$1823,0),0))/INDEX(Data!$D$2:$D$1823,MATCH('Ratios - Total'!$C488,IF(Data!$A$2:$A$1823='Ratios - Total'!$A488,Data!$C$2:$C$1823,0),0)),"Missing Data")</f>
        <v>420.33891376458257</v>
      </c>
      <c r="E488" s="22"/>
      <c r="F488" s="5">
        <f t="array" ref="F488">IFERROR(INDEX(Data!$G$2:$G$1823,MATCH('Ratios - Total'!$C488,IF(Data!$A$2:$A$1823='Ratios - Total'!$A488,Data!$C$2:$C$1823,0),0))/INDEX(Data!$D$2:$D$1823,MATCH('Ratios - Total'!$C488,IF(Data!$A$2:$A$1823='Ratios - Total'!$A488,Data!$C$2:$C$1823,0),0)),"Missing Data")</f>
        <v>0</v>
      </c>
      <c r="G488" s="5"/>
      <c r="H488" s="5" t="str">
        <f t="array" ref="H488">IFERROR(INDEX(Data!$H$2:$H$1823,MATCH('Ratios - Total'!$C488,IF(Data!$A$2:$A$1823='Ratios - Total'!$A488,Data!$C$2:$C$1823,0),0))/INDEX(Data!$G$2:$G$1823,MATCH('Ratios - Total'!$C488,IF(Data!$A$2:$A$1823='Ratios - Total'!$A488,Data!$C$2:$C$1823,0),0)),"Missing Data")</f>
        <v>Missing Data</v>
      </c>
      <c r="I488" s="5">
        <f t="array" ref="I488">IFERROR(INDEX(Data!$G$2:$G$1823,MATCH('Ratios - Total'!$C488,IF(Data!$A$2:$A$1823='Ratios - Total'!$A488,Data!$C$2:$C$1823,0),0))/INDEX(Data!$D$2:$D$1823,MATCH('Ratios - Total'!$C488,IF(Data!$A$2:$A$1823='Ratios - Total'!$A488,Data!$C$2:$C$1823,0),0)),"Missing Data")</f>
        <v>0</v>
      </c>
      <c r="J488" s="22"/>
      <c r="K488" s="5">
        <f t="array" ref="K488">IFERROR(INDEX(Data!$E$2:$E$1823,MATCH('Ratios - Total'!$C488,IF(Data!$A$2:$A$1823='Ratios - Total'!$A488,Data!$C$2:$C$1823,0),0))/INDEX(Data!$D$2:$D$1823,MATCH('Ratios - Total'!$C488,IF(Data!$A$2:$A$1823='Ratios - Total'!$A488,Data!$C$2:$C$1823,0),0)),"Missing Data")</f>
        <v>0</v>
      </c>
      <c r="L488" s="5"/>
      <c r="M488" s="5" t="str">
        <f t="array" ref="M488">IFERROR(INDEX(Data!$F$2:$F$1823,MATCH('Ratios - Total'!$C488,IF(Data!$A$2:$A$1823='Ratios - Total'!$A488,Data!$C$2:$C$1823,0),0))/INDEX(Data!$E$2:$E$1823,MATCH('Ratios - Total'!$C488,IF(Data!$A$2:$A$1823='Ratios - Total'!$A488,Data!$C$2:$C$1823,0),0)),"Missing Data")</f>
        <v>Missing Data</v>
      </c>
      <c r="N488" s="5"/>
      <c r="O488" s="5" t="str">
        <f t="array" ref="O488">IFERROR(INDEX(Data!$G$2:$G$1823,MATCH('Ratios - Total'!$C488,IF(Data!$A$2:$A$1823='Ratios - Total'!$A488,Data!$C$2:$C$1823,0),0))/INDEX(Data!$F$2:$F$1823,MATCH('Ratios - Total'!$C488,IF(Data!$A$2:$A$1823='Ratios - Total'!$A488,Data!$C$2:$C$1823,0),0)),"Missing Data")</f>
        <v>Missing Data</v>
      </c>
      <c r="P488" s="5" t="str">
        <f t="array" ref="P488">IFERROR(INDEX(Data!$H$2:$H$1823,MATCH('Ratios - Total'!$C488,IF(Data!$A$2:$A$1823='Ratios - Total'!$A488,Data!$C$2:$C$1823,0),0))/INDEX(Data!$G$2:$G$1823,MATCH('Ratios - Total'!$C488,IF(Data!$A$2:$A$1823='Ratios - Total'!$A488,Data!$C$2:$C$1823,0),0)),"Missing Data")</f>
        <v>Missing Data</v>
      </c>
      <c r="Q488" s="5"/>
      <c r="R488" s="5" t="str">
        <f t="array" ref="R488">IFERROR(INDEX(Data!$L$2:$L$1823,MATCH('Ratios - Total'!$C488,IF(Data!$A$2:$A$1823='Ratios - Total'!$A488,Data!$C$2:$C$1823,0),0))/INDEX(Data!$G$2:$G$1823,MATCH('Ratios - Total'!$C488,IF(Data!$A$2:$A$1823='Ratios - Total'!$A488,Data!$C$2:$C$1823,0),0)),"Missing Data")</f>
        <v>Missing Data</v>
      </c>
      <c r="S488" s="5"/>
      <c r="T488" s="5">
        <f t="array" ref="T488">IFERROR(INDEX(Data!$H$2:$H$1823,MATCH('Ratios - Total'!$C488,IF(Data!$A$2:$A$1823='Ratios - Total'!$A488,Data!$C$2:$C$1823,0),0))/INDEX(Data!$L$2:$L$1823,MATCH('Ratios - Total'!$C488,IF(Data!$A$2:$A$1823='Ratios - Total'!$A488,Data!$C$2:$C$1823,0),0)),"Missing Data")</f>
        <v>24561.534412955465</v>
      </c>
      <c r="U488" s="5">
        <f t="array" ref="U488">IFERROR(INDEX(Data!$K$2:$K$1823,MATCH('Ratios - Total'!$C488,IF(Data!$A$2:$A$1823='Ratios - Total'!$A488,Data!$C$2:$C$1823,0),0))/INDEX(Data!$H$2:$H$1823,MATCH('Ratios - Total'!$C488,IF(Data!$A$2:$A$1823='Ratios - Total'!$A488,Data!$C$2:$C$1823,0),0)),"Missing Data")</f>
        <v>0.61548864959346095</v>
      </c>
      <c r="V488" s="5">
        <f t="array" ref="V488">IFERROR(INDEX(Data!$K$2:$K$1823,MATCH('Ratios - Total'!$C488,IF(Data!$A$2:$A$1823='Ratios - Total'!$A488,Data!$C$2:$C$1823,0),0))/INDEX(Data!$L$2:$L$1823,MATCH('Ratios - Total'!$C488,IF(Data!$A$2:$A$1823='Ratios - Total'!$A488,Data!$C$2:$C$1823,0),0)),"Missing Data")</f>
        <v>15117.34564777328</v>
      </c>
      <c r="W488" s="5">
        <f t="shared" si="8"/>
        <v>9444.1887651821853</v>
      </c>
      <c r="X488" s="5" t="str">
        <f t="array" ref="X488">IFERROR(INDEX(Data!$K$2:$K$1823,MATCH('Ratios - Total'!$C488,IF(Data!$A$2:$A$1823='Ratios - Total'!$A488,Data!$C$2:$C$1823,0),0))/INDEX(Data!$G$2:$G$1823,MATCH('Ratios - Total'!$C488,IF(Data!$A$2:$A$1823='Ratios - Total'!$A488,Data!$C$2:$C$1823,0),0)),"Missing Data")</f>
        <v>Missing Data</v>
      </c>
    </row>
    <row r="489" spans="1:24" x14ac:dyDescent="0.25">
      <c r="A489" s="22" t="s">
        <v>40</v>
      </c>
      <c r="B489" s="22" t="s">
        <v>41</v>
      </c>
      <c r="C489" s="22">
        <v>1985</v>
      </c>
      <c r="D489" s="5">
        <f t="array" ref="D489">IFERROR(INDEX(Data!$H$2:$H$1823,MATCH('Ratios - Total'!$C489,IF(Data!$A$2:$A$1823='Ratios - Total'!$A489,Data!$C$2:$C$1823,0),0))/INDEX(Data!$D$2:$D$1823,MATCH('Ratios - Total'!$C489,IF(Data!$A$2:$A$1823='Ratios - Total'!$A489,Data!$C$2:$C$1823,0),0)),"Missing Data")</f>
        <v>524.01717288100372</v>
      </c>
      <c r="E489" s="22"/>
      <c r="F489" s="5">
        <f t="array" ref="F489">IFERROR(INDEX(Data!$G$2:$G$1823,MATCH('Ratios - Total'!$C489,IF(Data!$A$2:$A$1823='Ratios - Total'!$A489,Data!$C$2:$C$1823,0),0))/INDEX(Data!$D$2:$D$1823,MATCH('Ratios - Total'!$C489,IF(Data!$A$2:$A$1823='Ratios - Total'!$A489,Data!$C$2:$C$1823,0),0)),"Missing Data")</f>
        <v>0</v>
      </c>
      <c r="G489" s="5"/>
      <c r="H489" s="5" t="str">
        <f t="array" ref="H489">IFERROR(INDEX(Data!$H$2:$H$1823,MATCH('Ratios - Total'!$C489,IF(Data!$A$2:$A$1823='Ratios - Total'!$A489,Data!$C$2:$C$1823,0),0))/INDEX(Data!$G$2:$G$1823,MATCH('Ratios - Total'!$C489,IF(Data!$A$2:$A$1823='Ratios - Total'!$A489,Data!$C$2:$C$1823,0),0)),"Missing Data")</f>
        <v>Missing Data</v>
      </c>
      <c r="I489" s="5">
        <f t="array" ref="I489">IFERROR(INDEX(Data!$G$2:$G$1823,MATCH('Ratios - Total'!$C489,IF(Data!$A$2:$A$1823='Ratios - Total'!$A489,Data!$C$2:$C$1823,0),0))/INDEX(Data!$D$2:$D$1823,MATCH('Ratios - Total'!$C489,IF(Data!$A$2:$A$1823='Ratios - Total'!$A489,Data!$C$2:$C$1823,0),0)),"Missing Data")</f>
        <v>0</v>
      </c>
      <c r="J489" s="22"/>
      <c r="K489" s="5">
        <f t="array" ref="K489">IFERROR(INDEX(Data!$E$2:$E$1823,MATCH('Ratios - Total'!$C489,IF(Data!$A$2:$A$1823='Ratios - Total'!$A489,Data!$C$2:$C$1823,0),0))/INDEX(Data!$D$2:$D$1823,MATCH('Ratios - Total'!$C489,IF(Data!$A$2:$A$1823='Ratios - Total'!$A489,Data!$C$2:$C$1823,0),0)),"Missing Data")</f>
        <v>0</v>
      </c>
      <c r="L489" s="5"/>
      <c r="M489" s="5" t="str">
        <f t="array" ref="M489">IFERROR(INDEX(Data!$F$2:$F$1823,MATCH('Ratios - Total'!$C489,IF(Data!$A$2:$A$1823='Ratios - Total'!$A489,Data!$C$2:$C$1823,0),0))/INDEX(Data!$E$2:$E$1823,MATCH('Ratios - Total'!$C489,IF(Data!$A$2:$A$1823='Ratios - Total'!$A489,Data!$C$2:$C$1823,0),0)),"Missing Data")</f>
        <v>Missing Data</v>
      </c>
      <c r="N489" s="5"/>
      <c r="O489" s="5" t="str">
        <f t="array" ref="O489">IFERROR(INDEX(Data!$G$2:$G$1823,MATCH('Ratios - Total'!$C489,IF(Data!$A$2:$A$1823='Ratios - Total'!$A489,Data!$C$2:$C$1823,0),0))/INDEX(Data!$F$2:$F$1823,MATCH('Ratios - Total'!$C489,IF(Data!$A$2:$A$1823='Ratios - Total'!$A489,Data!$C$2:$C$1823,0),0)),"Missing Data")</f>
        <v>Missing Data</v>
      </c>
      <c r="P489" s="5" t="str">
        <f t="array" ref="P489">IFERROR(INDEX(Data!$H$2:$H$1823,MATCH('Ratios - Total'!$C489,IF(Data!$A$2:$A$1823='Ratios - Total'!$A489,Data!$C$2:$C$1823,0),0))/INDEX(Data!$G$2:$G$1823,MATCH('Ratios - Total'!$C489,IF(Data!$A$2:$A$1823='Ratios - Total'!$A489,Data!$C$2:$C$1823,0),0)),"Missing Data")</f>
        <v>Missing Data</v>
      </c>
      <c r="Q489" s="5"/>
      <c r="R489" s="5" t="str">
        <f t="array" ref="R489">IFERROR(INDEX(Data!$L$2:$L$1823,MATCH('Ratios - Total'!$C489,IF(Data!$A$2:$A$1823='Ratios - Total'!$A489,Data!$C$2:$C$1823,0),0))/INDEX(Data!$G$2:$G$1823,MATCH('Ratios - Total'!$C489,IF(Data!$A$2:$A$1823='Ratios - Total'!$A489,Data!$C$2:$C$1823,0),0)),"Missing Data")</f>
        <v>Missing Data</v>
      </c>
      <c r="S489" s="5"/>
      <c r="T489" s="5">
        <f t="array" ref="T489">IFERROR(INDEX(Data!$H$2:$H$1823,MATCH('Ratios - Total'!$C489,IF(Data!$A$2:$A$1823='Ratios - Total'!$A489,Data!$C$2:$C$1823,0),0))/INDEX(Data!$L$2:$L$1823,MATCH('Ratios - Total'!$C489,IF(Data!$A$2:$A$1823='Ratios - Total'!$A489,Data!$C$2:$C$1823,0),0)),"Missing Data")</f>
        <v>27269.288756669972</v>
      </c>
      <c r="U489" s="5">
        <f t="array" ref="U489">IFERROR(INDEX(Data!$K$2:$K$1823,MATCH('Ratios - Total'!$C489,IF(Data!$A$2:$A$1823='Ratios - Total'!$A489,Data!$C$2:$C$1823,0),0))/INDEX(Data!$H$2:$H$1823,MATCH('Ratios - Total'!$C489,IF(Data!$A$2:$A$1823='Ratios - Total'!$A489,Data!$C$2:$C$1823,0),0)),"Missing Data")</f>
        <v>0.55024251780309141</v>
      </c>
      <c r="V489" s="5">
        <f t="array" ref="V489">IFERROR(INDEX(Data!$K$2:$K$1823,MATCH('Ratios - Total'!$C489,IF(Data!$A$2:$A$1823='Ratios - Total'!$A489,Data!$C$2:$C$1823,0),0))/INDEX(Data!$L$2:$L$1823,MATCH('Ratios - Total'!$C489,IF(Data!$A$2:$A$1823='Ratios - Total'!$A489,Data!$C$2:$C$1823,0),0)),"Missing Data")</f>
        <v>15004.722104169618</v>
      </c>
      <c r="W489" s="5">
        <f t="shared" si="8"/>
        <v>12264.566652500354</v>
      </c>
      <c r="X489" s="5" t="str">
        <f t="array" ref="X489">IFERROR(INDEX(Data!$K$2:$K$1823,MATCH('Ratios - Total'!$C489,IF(Data!$A$2:$A$1823='Ratios - Total'!$A489,Data!$C$2:$C$1823,0),0))/INDEX(Data!$G$2:$G$1823,MATCH('Ratios - Total'!$C489,IF(Data!$A$2:$A$1823='Ratios - Total'!$A489,Data!$C$2:$C$1823,0),0)),"Missing Data")</f>
        <v>Missing Data</v>
      </c>
    </row>
    <row r="490" spans="1:24" x14ac:dyDescent="0.25">
      <c r="A490" s="22" t="s">
        <v>42</v>
      </c>
      <c r="B490" s="22" t="s">
        <v>43</v>
      </c>
      <c r="C490" s="22">
        <v>1985</v>
      </c>
      <c r="D490" s="5">
        <f t="array" ref="D490">IFERROR(INDEX(Data!$H$2:$H$1823,MATCH('Ratios - Total'!$C490,IF(Data!$A$2:$A$1823='Ratios - Total'!$A490,Data!$C$2:$C$1823,0),0))/INDEX(Data!$D$2:$D$1823,MATCH('Ratios - Total'!$C490,IF(Data!$A$2:$A$1823='Ratios - Total'!$A490,Data!$C$2:$C$1823,0),0)),"Missing Data")</f>
        <v>523.49703465799894</v>
      </c>
      <c r="E490" s="22"/>
      <c r="F490" s="5">
        <f t="array" ref="F490">IFERROR(INDEX(Data!$G$2:$G$1823,MATCH('Ratios - Total'!$C490,IF(Data!$A$2:$A$1823='Ratios - Total'!$A490,Data!$C$2:$C$1823,0),0))/INDEX(Data!$D$2:$D$1823,MATCH('Ratios - Total'!$C490,IF(Data!$A$2:$A$1823='Ratios - Total'!$A490,Data!$C$2:$C$1823,0),0)),"Missing Data")</f>
        <v>0</v>
      </c>
      <c r="G490" s="5"/>
      <c r="H490" s="5" t="str">
        <f t="array" ref="H490">IFERROR(INDEX(Data!$H$2:$H$1823,MATCH('Ratios - Total'!$C490,IF(Data!$A$2:$A$1823='Ratios - Total'!$A490,Data!$C$2:$C$1823,0),0))/INDEX(Data!$G$2:$G$1823,MATCH('Ratios - Total'!$C490,IF(Data!$A$2:$A$1823='Ratios - Total'!$A490,Data!$C$2:$C$1823,0),0)),"Missing Data")</f>
        <v>Missing Data</v>
      </c>
      <c r="I490" s="5">
        <f t="array" ref="I490">IFERROR(INDEX(Data!$G$2:$G$1823,MATCH('Ratios - Total'!$C490,IF(Data!$A$2:$A$1823='Ratios - Total'!$A490,Data!$C$2:$C$1823,0),0))/INDEX(Data!$D$2:$D$1823,MATCH('Ratios - Total'!$C490,IF(Data!$A$2:$A$1823='Ratios - Total'!$A490,Data!$C$2:$C$1823,0),0)),"Missing Data")</f>
        <v>0</v>
      </c>
      <c r="J490" s="22"/>
      <c r="K490" s="5">
        <f t="array" ref="K490">IFERROR(INDEX(Data!$E$2:$E$1823,MATCH('Ratios - Total'!$C490,IF(Data!$A$2:$A$1823='Ratios - Total'!$A490,Data!$C$2:$C$1823,0),0))/INDEX(Data!$D$2:$D$1823,MATCH('Ratios - Total'!$C490,IF(Data!$A$2:$A$1823='Ratios - Total'!$A490,Data!$C$2:$C$1823,0),0)),"Missing Data")</f>
        <v>0</v>
      </c>
      <c r="L490" s="5"/>
      <c r="M490" s="5" t="str">
        <f t="array" ref="M490">IFERROR(INDEX(Data!$F$2:$F$1823,MATCH('Ratios - Total'!$C490,IF(Data!$A$2:$A$1823='Ratios - Total'!$A490,Data!$C$2:$C$1823,0),0))/INDEX(Data!$E$2:$E$1823,MATCH('Ratios - Total'!$C490,IF(Data!$A$2:$A$1823='Ratios - Total'!$A490,Data!$C$2:$C$1823,0),0)),"Missing Data")</f>
        <v>Missing Data</v>
      </c>
      <c r="N490" s="5"/>
      <c r="O490" s="5" t="str">
        <f t="array" ref="O490">IFERROR(INDEX(Data!$G$2:$G$1823,MATCH('Ratios - Total'!$C490,IF(Data!$A$2:$A$1823='Ratios - Total'!$A490,Data!$C$2:$C$1823,0),0))/INDEX(Data!$F$2:$F$1823,MATCH('Ratios - Total'!$C490,IF(Data!$A$2:$A$1823='Ratios - Total'!$A490,Data!$C$2:$C$1823,0),0)),"Missing Data")</f>
        <v>Missing Data</v>
      </c>
      <c r="P490" s="5" t="str">
        <f t="array" ref="P490">IFERROR(INDEX(Data!$H$2:$H$1823,MATCH('Ratios - Total'!$C490,IF(Data!$A$2:$A$1823='Ratios - Total'!$A490,Data!$C$2:$C$1823,0),0))/INDEX(Data!$G$2:$G$1823,MATCH('Ratios - Total'!$C490,IF(Data!$A$2:$A$1823='Ratios - Total'!$A490,Data!$C$2:$C$1823,0),0)),"Missing Data")</f>
        <v>Missing Data</v>
      </c>
      <c r="Q490" s="5"/>
      <c r="R490" s="5" t="str">
        <f t="array" ref="R490">IFERROR(INDEX(Data!$L$2:$L$1823,MATCH('Ratios - Total'!$C490,IF(Data!$A$2:$A$1823='Ratios - Total'!$A490,Data!$C$2:$C$1823,0),0))/INDEX(Data!$G$2:$G$1823,MATCH('Ratios - Total'!$C490,IF(Data!$A$2:$A$1823='Ratios - Total'!$A490,Data!$C$2:$C$1823,0),0)),"Missing Data")</f>
        <v>Missing Data</v>
      </c>
      <c r="S490" s="5"/>
      <c r="T490" s="5">
        <f t="array" ref="T490">IFERROR(INDEX(Data!$H$2:$H$1823,MATCH('Ratios - Total'!$C490,IF(Data!$A$2:$A$1823='Ratios - Total'!$A490,Data!$C$2:$C$1823,0),0))/INDEX(Data!$L$2:$L$1823,MATCH('Ratios - Total'!$C490,IF(Data!$A$2:$A$1823='Ratios - Total'!$A490,Data!$C$2:$C$1823,0),0)),"Missing Data")</f>
        <v>25566.648076600035</v>
      </c>
      <c r="U490" s="5">
        <f t="array" ref="U490">IFERROR(INDEX(Data!$K$2:$K$1823,MATCH('Ratios - Total'!$C490,IF(Data!$A$2:$A$1823='Ratios - Total'!$A490,Data!$C$2:$C$1823,0),0))/INDEX(Data!$H$2:$H$1823,MATCH('Ratios - Total'!$C490,IF(Data!$A$2:$A$1823='Ratios - Total'!$A490,Data!$C$2:$C$1823,0),0)),"Missing Data")</f>
        <v>0.57180352973295567</v>
      </c>
      <c r="V490" s="5">
        <f t="array" ref="V490">IFERROR(INDEX(Data!$K$2:$K$1823,MATCH('Ratios - Total'!$C490,IF(Data!$A$2:$A$1823='Ratios - Total'!$A490,Data!$C$2:$C$1823,0),0))/INDEX(Data!$L$2:$L$1823,MATCH('Ratios - Total'!$C490,IF(Data!$A$2:$A$1823='Ratios - Total'!$A490,Data!$C$2:$C$1823,0),0)),"Missing Data")</f>
        <v>14619.099613640181</v>
      </c>
      <c r="W490" s="5">
        <f t="shared" si="8"/>
        <v>10947.548462959854</v>
      </c>
      <c r="X490" s="5" t="str">
        <f t="array" ref="X490">IFERROR(INDEX(Data!$K$2:$K$1823,MATCH('Ratios - Total'!$C490,IF(Data!$A$2:$A$1823='Ratios - Total'!$A490,Data!$C$2:$C$1823,0),0))/INDEX(Data!$G$2:$G$1823,MATCH('Ratios - Total'!$C490,IF(Data!$A$2:$A$1823='Ratios - Total'!$A490,Data!$C$2:$C$1823,0),0)),"Missing Data")</f>
        <v>Missing Data</v>
      </c>
    </row>
    <row r="491" spans="1:24" x14ac:dyDescent="0.25">
      <c r="A491" s="22" t="s">
        <v>44</v>
      </c>
      <c r="B491" s="22" t="s">
        <v>45</v>
      </c>
      <c r="C491" s="22">
        <v>1985</v>
      </c>
      <c r="D491" s="5">
        <f t="array" ref="D491">IFERROR(INDEX(Data!$H$2:$H$1823,MATCH('Ratios - Total'!$C491,IF(Data!$A$2:$A$1823='Ratios - Total'!$A491,Data!$C$2:$C$1823,0),0))/INDEX(Data!$D$2:$D$1823,MATCH('Ratios - Total'!$C491,IF(Data!$A$2:$A$1823='Ratios - Total'!$A491,Data!$C$2:$C$1823,0),0)),"Missing Data")</f>
        <v>558.27845274221681</v>
      </c>
      <c r="E491" s="22"/>
      <c r="F491" s="5">
        <f t="array" ref="F491">IFERROR(INDEX(Data!$G$2:$G$1823,MATCH('Ratios - Total'!$C491,IF(Data!$A$2:$A$1823='Ratios - Total'!$A491,Data!$C$2:$C$1823,0),0))/INDEX(Data!$D$2:$D$1823,MATCH('Ratios - Total'!$C491,IF(Data!$A$2:$A$1823='Ratios - Total'!$A491,Data!$C$2:$C$1823,0),0)),"Missing Data")</f>
        <v>0</v>
      </c>
      <c r="G491" s="5"/>
      <c r="H491" s="5" t="str">
        <f t="array" ref="H491">IFERROR(INDEX(Data!$H$2:$H$1823,MATCH('Ratios - Total'!$C491,IF(Data!$A$2:$A$1823='Ratios - Total'!$A491,Data!$C$2:$C$1823,0),0))/INDEX(Data!$G$2:$G$1823,MATCH('Ratios - Total'!$C491,IF(Data!$A$2:$A$1823='Ratios - Total'!$A491,Data!$C$2:$C$1823,0),0)),"Missing Data")</f>
        <v>Missing Data</v>
      </c>
      <c r="I491" s="5">
        <f t="array" ref="I491">IFERROR(INDEX(Data!$G$2:$G$1823,MATCH('Ratios - Total'!$C491,IF(Data!$A$2:$A$1823='Ratios - Total'!$A491,Data!$C$2:$C$1823,0),0))/INDEX(Data!$D$2:$D$1823,MATCH('Ratios - Total'!$C491,IF(Data!$A$2:$A$1823='Ratios - Total'!$A491,Data!$C$2:$C$1823,0),0)),"Missing Data")</f>
        <v>0</v>
      </c>
      <c r="J491" s="22"/>
      <c r="K491" s="5">
        <f t="array" ref="K491">IFERROR(INDEX(Data!$E$2:$E$1823,MATCH('Ratios - Total'!$C491,IF(Data!$A$2:$A$1823='Ratios - Total'!$A491,Data!$C$2:$C$1823,0),0))/INDEX(Data!$D$2:$D$1823,MATCH('Ratios - Total'!$C491,IF(Data!$A$2:$A$1823='Ratios - Total'!$A491,Data!$C$2:$C$1823,0),0)),"Missing Data")</f>
        <v>0</v>
      </c>
      <c r="L491" s="5"/>
      <c r="M491" s="5" t="str">
        <f t="array" ref="M491">IFERROR(INDEX(Data!$F$2:$F$1823,MATCH('Ratios - Total'!$C491,IF(Data!$A$2:$A$1823='Ratios - Total'!$A491,Data!$C$2:$C$1823,0),0))/INDEX(Data!$E$2:$E$1823,MATCH('Ratios - Total'!$C491,IF(Data!$A$2:$A$1823='Ratios - Total'!$A491,Data!$C$2:$C$1823,0),0)),"Missing Data")</f>
        <v>Missing Data</v>
      </c>
      <c r="N491" s="5"/>
      <c r="O491" s="5" t="str">
        <f t="array" ref="O491">IFERROR(INDEX(Data!$G$2:$G$1823,MATCH('Ratios - Total'!$C491,IF(Data!$A$2:$A$1823='Ratios - Total'!$A491,Data!$C$2:$C$1823,0),0))/INDEX(Data!$F$2:$F$1823,MATCH('Ratios - Total'!$C491,IF(Data!$A$2:$A$1823='Ratios - Total'!$A491,Data!$C$2:$C$1823,0),0)),"Missing Data")</f>
        <v>Missing Data</v>
      </c>
      <c r="P491" s="5" t="str">
        <f t="array" ref="P491">IFERROR(INDEX(Data!$H$2:$H$1823,MATCH('Ratios - Total'!$C491,IF(Data!$A$2:$A$1823='Ratios - Total'!$A491,Data!$C$2:$C$1823,0),0))/INDEX(Data!$G$2:$G$1823,MATCH('Ratios - Total'!$C491,IF(Data!$A$2:$A$1823='Ratios - Total'!$A491,Data!$C$2:$C$1823,0),0)),"Missing Data")</f>
        <v>Missing Data</v>
      </c>
      <c r="Q491" s="5"/>
      <c r="R491" s="5" t="str">
        <f t="array" ref="R491">IFERROR(INDEX(Data!$L$2:$L$1823,MATCH('Ratios - Total'!$C491,IF(Data!$A$2:$A$1823='Ratios - Total'!$A491,Data!$C$2:$C$1823,0),0))/INDEX(Data!$G$2:$G$1823,MATCH('Ratios - Total'!$C491,IF(Data!$A$2:$A$1823='Ratios - Total'!$A491,Data!$C$2:$C$1823,0),0)),"Missing Data")</f>
        <v>Missing Data</v>
      </c>
      <c r="S491" s="5"/>
      <c r="T491" s="5">
        <f t="array" ref="T491">IFERROR(INDEX(Data!$H$2:$H$1823,MATCH('Ratios - Total'!$C491,IF(Data!$A$2:$A$1823='Ratios - Total'!$A491,Data!$C$2:$C$1823,0),0))/INDEX(Data!$L$2:$L$1823,MATCH('Ratios - Total'!$C491,IF(Data!$A$2:$A$1823='Ratios - Total'!$A491,Data!$C$2:$C$1823,0),0)),"Missing Data")</f>
        <v>33710.839691314104</v>
      </c>
      <c r="U491" s="5">
        <f t="array" ref="U491">IFERROR(INDEX(Data!$K$2:$K$1823,MATCH('Ratios - Total'!$C491,IF(Data!$A$2:$A$1823='Ratios - Total'!$A491,Data!$C$2:$C$1823,0),0))/INDEX(Data!$H$2:$H$1823,MATCH('Ratios - Total'!$C491,IF(Data!$A$2:$A$1823='Ratios - Total'!$A491,Data!$C$2:$C$1823,0),0)),"Missing Data")</f>
        <v>0.66283831205752164</v>
      </c>
      <c r="V491" s="5">
        <f t="array" ref="V491">IFERROR(INDEX(Data!$K$2:$K$1823,MATCH('Ratios - Total'!$C491,IF(Data!$A$2:$A$1823='Ratios - Total'!$A491,Data!$C$2:$C$1823,0),0))/INDEX(Data!$L$2:$L$1823,MATCH('Ratios - Total'!$C491,IF(Data!$A$2:$A$1823='Ratios - Total'!$A491,Data!$C$2:$C$1823,0),0)),"Missing Data")</f>
        <v>22344.836079032346</v>
      </c>
      <c r="W491" s="5">
        <f t="shared" si="8"/>
        <v>11366.003612281758</v>
      </c>
      <c r="X491" s="5" t="str">
        <f t="array" ref="X491">IFERROR(INDEX(Data!$K$2:$K$1823,MATCH('Ratios - Total'!$C491,IF(Data!$A$2:$A$1823='Ratios - Total'!$A491,Data!$C$2:$C$1823,0),0))/INDEX(Data!$G$2:$G$1823,MATCH('Ratios - Total'!$C491,IF(Data!$A$2:$A$1823='Ratios - Total'!$A491,Data!$C$2:$C$1823,0),0)),"Missing Data")</f>
        <v>Missing Data</v>
      </c>
    </row>
    <row r="492" spans="1:24" x14ac:dyDescent="0.25">
      <c r="A492" s="22" t="s">
        <v>46</v>
      </c>
      <c r="B492" s="22" t="s">
        <v>47</v>
      </c>
      <c r="C492" s="22">
        <v>1985</v>
      </c>
      <c r="D492" s="5">
        <f t="array" ref="D492">IFERROR(INDEX(Data!$H$2:$H$1823,MATCH('Ratios - Total'!$C492,IF(Data!$A$2:$A$1823='Ratios - Total'!$A492,Data!$C$2:$C$1823,0),0))/INDEX(Data!$D$2:$D$1823,MATCH('Ratios - Total'!$C492,IF(Data!$A$2:$A$1823='Ratios - Total'!$A492,Data!$C$2:$C$1823,0),0)),"Missing Data")</f>
        <v>541.25436178545056</v>
      </c>
      <c r="E492" s="22"/>
      <c r="F492" s="5">
        <f t="array" ref="F492">IFERROR(INDEX(Data!$G$2:$G$1823,MATCH('Ratios - Total'!$C492,IF(Data!$A$2:$A$1823='Ratios - Total'!$A492,Data!$C$2:$C$1823,0),0))/INDEX(Data!$D$2:$D$1823,MATCH('Ratios - Total'!$C492,IF(Data!$A$2:$A$1823='Ratios - Total'!$A492,Data!$C$2:$C$1823,0),0)),"Missing Data")</f>
        <v>0</v>
      </c>
      <c r="G492" s="5"/>
      <c r="H492" s="5" t="str">
        <f t="array" ref="H492">IFERROR(INDEX(Data!$H$2:$H$1823,MATCH('Ratios - Total'!$C492,IF(Data!$A$2:$A$1823='Ratios - Total'!$A492,Data!$C$2:$C$1823,0),0))/INDEX(Data!$G$2:$G$1823,MATCH('Ratios - Total'!$C492,IF(Data!$A$2:$A$1823='Ratios - Total'!$A492,Data!$C$2:$C$1823,0),0)),"Missing Data")</f>
        <v>Missing Data</v>
      </c>
      <c r="I492" s="5">
        <f t="array" ref="I492">IFERROR(INDEX(Data!$G$2:$G$1823,MATCH('Ratios - Total'!$C492,IF(Data!$A$2:$A$1823='Ratios - Total'!$A492,Data!$C$2:$C$1823,0),0))/INDEX(Data!$D$2:$D$1823,MATCH('Ratios - Total'!$C492,IF(Data!$A$2:$A$1823='Ratios - Total'!$A492,Data!$C$2:$C$1823,0),0)),"Missing Data")</f>
        <v>0</v>
      </c>
      <c r="J492" s="22"/>
      <c r="K492" s="5">
        <f t="array" ref="K492">IFERROR(INDEX(Data!$E$2:$E$1823,MATCH('Ratios - Total'!$C492,IF(Data!$A$2:$A$1823='Ratios - Total'!$A492,Data!$C$2:$C$1823,0),0))/INDEX(Data!$D$2:$D$1823,MATCH('Ratios - Total'!$C492,IF(Data!$A$2:$A$1823='Ratios - Total'!$A492,Data!$C$2:$C$1823,0),0)),"Missing Data")</f>
        <v>0</v>
      </c>
      <c r="L492" s="5"/>
      <c r="M492" s="5" t="str">
        <f t="array" ref="M492">IFERROR(INDEX(Data!$F$2:$F$1823,MATCH('Ratios - Total'!$C492,IF(Data!$A$2:$A$1823='Ratios - Total'!$A492,Data!$C$2:$C$1823,0),0))/INDEX(Data!$E$2:$E$1823,MATCH('Ratios - Total'!$C492,IF(Data!$A$2:$A$1823='Ratios - Total'!$A492,Data!$C$2:$C$1823,0),0)),"Missing Data")</f>
        <v>Missing Data</v>
      </c>
      <c r="N492" s="5"/>
      <c r="O492" s="5" t="str">
        <f t="array" ref="O492">IFERROR(INDEX(Data!$G$2:$G$1823,MATCH('Ratios - Total'!$C492,IF(Data!$A$2:$A$1823='Ratios - Total'!$A492,Data!$C$2:$C$1823,0),0))/INDEX(Data!$F$2:$F$1823,MATCH('Ratios - Total'!$C492,IF(Data!$A$2:$A$1823='Ratios - Total'!$A492,Data!$C$2:$C$1823,0),0)),"Missing Data")</f>
        <v>Missing Data</v>
      </c>
      <c r="P492" s="5" t="str">
        <f t="array" ref="P492">IFERROR(INDEX(Data!$H$2:$H$1823,MATCH('Ratios - Total'!$C492,IF(Data!$A$2:$A$1823='Ratios - Total'!$A492,Data!$C$2:$C$1823,0),0))/INDEX(Data!$G$2:$G$1823,MATCH('Ratios - Total'!$C492,IF(Data!$A$2:$A$1823='Ratios - Total'!$A492,Data!$C$2:$C$1823,0),0)),"Missing Data")</f>
        <v>Missing Data</v>
      </c>
      <c r="Q492" s="5"/>
      <c r="R492" s="5" t="str">
        <f t="array" ref="R492">IFERROR(INDEX(Data!$L$2:$L$1823,MATCH('Ratios - Total'!$C492,IF(Data!$A$2:$A$1823='Ratios - Total'!$A492,Data!$C$2:$C$1823,0),0))/INDEX(Data!$G$2:$G$1823,MATCH('Ratios - Total'!$C492,IF(Data!$A$2:$A$1823='Ratios - Total'!$A492,Data!$C$2:$C$1823,0),0)),"Missing Data")</f>
        <v>Missing Data</v>
      </c>
      <c r="S492" s="5"/>
      <c r="T492" s="5">
        <f t="array" ref="T492">IFERROR(INDEX(Data!$H$2:$H$1823,MATCH('Ratios - Total'!$C492,IF(Data!$A$2:$A$1823='Ratios - Total'!$A492,Data!$C$2:$C$1823,0),0))/INDEX(Data!$L$2:$L$1823,MATCH('Ratios - Total'!$C492,IF(Data!$A$2:$A$1823='Ratios - Total'!$A492,Data!$C$2:$C$1823,0),0)),"Missing Data")</f>
        <v>31629.514453509288</v>
      </c>
      <c r="U492" s="5">
        <f t="array" ref="U492">IFERROR(INDEX(Data!$K$2:$K$1823,MATCH('Ratios - Total'!$C492,IF(Data!$A$2:$A$1823='Ratios - Total'!$A492,Data!$C$2:$C$1823,0),0))/INDEX(Data!$H$2:$H$1823,MATCH('Ratios - Total'!$C492,IF(Data!$A$2:$A$1823='Ratios - Total'!$A492,Data!$C$2:$C$1823,0),0)),"Missing Data")</f>
        <v>0.61973194388412967</v>
      </c>
      <c r="V492" s="5">
        <f t="array" ref="V492">IFERROR(INDEX(Data!$K$2:$K$1823,MATCH('Ratios - Total'!$C492,IF(Data!$A$2:$A$1823='Ratios - Total'!$A492,Data!$C$2:$C$1823,0),0))/INDEX(Data!$L$2:$L$1823,MATCH('Ratios - Total'!$C492,IF(Data!$A$2:$A$1823='Ratios - Total'!$A492,Data!$C$2:$C$1823,0),0)),"Missing Data")</f>
        <v>19601.820476384488</v>
      </c>
      <c r="W492" s="5">
        <f t="shared" si="8"/>
        <v>12027.6939771248</v>
      </c>
      <c r="X492" s="5" t="str">
        <f t="array" ref="X492">IFERROR(INDEX(Data!$K$2:$K$1823,MATCH('Ratios - Total'!$C492,IF(Data!$A$2:$A$1823='Ratios - Total'!$A492,Data!$C$2:$C$1823,0),0))/INDEX(Data!$G$2:$G$1823,MATCH('Ratios - Total'!$C492,IF(Data!$A$2:$A$1823='Ratios - Total'!$A492,Data!$C$2:$C$1823,0),0)),"Missing Data")</f>
        <v>Missing Data</v>
      </c>
    </row>
    <row r="493" spans="1:24" x14ac:dyDescent="0.25">
      <c r="A493" s="22" t="s">
        <v>48</v>
      </c>
      <c r="B493" s="22" t="s">
        <v>49</v>
      </c>
      <c r="C493" s="22">
        <v>1985</v>
      </c>
      <c r="D493" s="5">
        <f t="array" ref="D493">IFERROR(INDEX(Data!$H$2:$H$1823,MATCH('Ratios - Total'!$C493,IF(Data!$A$2:$A$1823='Ratios - Total'!$A493,Data!$C$2:$C$1823,0),0))/INDEX(Data!$D$2:$D$1823,MATCH('Ratios - Total'!$C493,IF(Data!$A$2:$A$1823='Ratios - Total'!$A493,Data!$C$2:$C$1823,0),0)),"Missing Data")</f>
        <v>631.01395361341042</v>
      </c>
      <c r="E493" s="22"/>
      <c r="F493" s="5">
        <f t="array" ref="F493">IFERROR(INDEX(Data!$G$2:$G$1823,MATCH('Ratios - Total'!$C493,IF(Data!$A$2:$A$1823='Ratios - Total'!$A493,Data!$C$2:$C$1823,0),0))/INDEX(Data!$D$2:$D$1823,MATCH('Ratios - Total'!$C493,IF(Data!$A$2:$A$1823='Ratios - Total'!$A493,Data!$C$2:$C$1823,0),0)),"Missing Data")</f>
        <v>0</v>
      </c>
      <c r="G493" s="5"/>
      <c r="H493" s="5" t="str">
        <f t="array" ref="H493">IFERROR(INDEX(Data!$H$2:$H$1823,MATCH('Ratios - Total'!$C493,IF(Data!$A$2:$A$1823='Ratios - Total'!$A493,Data!$C$2:$C$1823,0),0))/INDEX(Data!$G$2:$G$1823,MATCH('Ratios - Total'!$C493,IF(Data!$A$2:$A$1823='Ratios - Total'!$A493,Data!$C$2:$C$1823,0),0)),"Missing Data")</f>
        <v>Missing Data</v>
      </c>
      <c r="I493" s="5">
        <f t="array" ref="I493">IFERROR(INDEX(Data!$G$2:$G$1823,MATCH('Ratios - Total'!$C493,IF(Data!$A$2:$A$1823='Ratios - Total'!$A493,Data!$C$2:$C$1823,0),0))/INDEX(Data!$D$2:$D$1823,MATCH('Ratios - Total'!$C493,IF(Data!$A$2:$A$1823='Ratios - Total'!$A493,Data!$C$2:$C$1823,0),0)),"Missing Data")</f>
        <v>0</v>
      </c>
      <c r="J493" s="22"/>
      <c r="K493" s="5">
        <f t="array" ref="K493">IFERROR(INDEX(Data!$E$2:$E$1823,MATCH('Ratios - Total'!$C493,IF(Data!$A$2:$A$1823='Ratios - Total'!$A493,Data!$C$2:$C$1823,0),0))/INDEX(Data!$D$2:$D$1823,MATCH('Ratios - Total'!$C493,IF(Data!$A$2:$A$1823='Ratios - Total'!$A493,Data!$C$2:$C$1823,0),0)),"Missing Data")</f>
        <v>0</v>
      </c>
      <c r="L493" s="5"/>
      <c r="M493" s="5" t="str">
        <f t="array" ref="M493">IFERROR(INDEX(Data!$F$2:$F$1823,MATCH('Ratios - Total'!$C493,IF(Data!$A$2:$A$1823='Ratios - Total'!$A493,Data!$C$2:$C$1823,0),0))/INDEX(Data!$E$2:$E$1823,MATCH('Ratios - Total'!$C493,IF(Data!$A$2:$A$1823='Ratios - Total'!$A493,Data!$C$2:$C$1823,0),0)),"Missing Data")</f>
        <v>Missing Data</v>
      </c>
      <c r="N493" s="5"/>
      <c r="O493" s="5" t="str">
        <f t="array" ref="O493">IFERROR(INDEX(Data!$G$2:$G$1823,MATCH('Ratios - Total'!$C493,IF(Data!$A$2:$A$1823='Ratios - Total'!$A493,Data!$C$2:$C$1823,0),0))/INDEX(Data!$F$2:$F$1823,MATCH('Ratios - Total'!$C493,IF(Data!$A$2:$A$1823='Ratios - Total'!$A493,Data!$C$2:$C$1823,0),0)),"Missing Data")</f>
        <v>Missing Data</v>
      </c>
      <c r="P493" s="5" t="str">
        <f t="array" ref="P493">IFERROR(INDEX(Data!$H$2:$H$1823,MATCH('Ratios - Total'!$C493,IF(Data!$A$2:$A$1823='Ratios - Total'!$A493,Data!$C$2:$C$1823,0),0))/INDEX(Data!$G$2:$G$1823,MATCH('Ratios - Total'!$C493,IF(Data!$A$2:$A$1823='Ratios - Total'!$A493,Data!$C$2:$C$1823,0),0)),"Missing Data")</f>
        <v>Missing Data</v>
      </c>
      <c r="Q493" s="5"/>
      <c r="R493" s="5" t="str">
        <f t="array" ref="R493">IFERROR(INDEX(Data!$L$2:$L$1823,MATCH('Ratios - Total'!$C493,IF(Data!$A$2:$A$1823='Ratios - Total'!$A493,Data!$C$2:$C$1823,0),0))/INDEX(Data!$G$2:$G$1823,MATCH('Ratios - Total'!$C493,IF(Data!$A$2:$A$1823='Ratios - Total'!$A493,Data!$C$2:$C$1823,0),0)),"Missing Data")</f>
        <v>Missing Data</v>
      </c>
      <c r="S493" s="5"/>
      <c r="T493" s="5">
        <f t="array" ref="T493">IFERROR(INDEX(Data!$H$2:$H$1823,MATCH('Ratios - Total'!$C493,IF(Data!$A$2:$A$1823='Ratios - Total'!$A493,Data!$C$2:$C$1823,0),0))/INDEX(Data!$L$2:$L$1823,MATCH('Ratios - Total'!$C493,IF(Data!$A$2:$A$1823='Ratios - Total'!$A493,Data!$C$2:$C$1823,0),0)),"Missing Data")</f>
        <v>33767.252779906848</v>
      </c>
      <c r="U493" s="5">
        <f t="array" ref="U493">IFERROR(INDEX(Data!$K$2:$K$1823,MATCH('Ratios - Total'!$C493,IF(Data!$A$2:$A$1823='Ratios - Total'!$A493,Data!$C$2:$C$1823,0),0))/INDEX(Data!$H$2:$H$1823,MATCH('Ratios - Total'!$C493,IF(Data!$A$2:$A$1823='Ratios - Total'!$A493,Data!$C$2:$C$1823,0),0)),"Missing Data")</f>
        <v>0.65902674797439886</v>
      </c>
      <c r="V493" s="5">
        <f t="array" ref="V493">IFERROR(INDEX(Data!$K$2:$K$1823,MATCH('Ratios - Total'!$C493,IF(Data!$A$2:$A$1823='Ratios - Total'!$A493,Data!$C$2:$C$1823,0),0))/INDEX(Data!$L$2:$L$1823,MATCH('Ratios - Total'!$C493,IF(Data!$A$2:$A$1823='Ratios - Total'!$A493,Data!$C$2:$C$1823,0),0)),"Missing Data")</f>
        <v>22253.522787571488</v>
      </c>
      <c r="W493" s="5">
        <f t="shared" si="8"/>
        <v>11513.72999233536</v>
      </c>
      <c r="X493" s="5" t="str">
        <f t="array" ref="X493">IFERROR(INDEX(Data!$K$2:$K$1823,MATCH('Ratios - Total'!$C493,IF(Data!$A$2:$A$1823='Ratios - Total'!$A493,Data!$C$2:$C$1823,0),0))/INDEX(Data!$G$2:$G$1823,MATCH('Ratios - Total'!$C493,IF(Data!$A$2:$A$1823='Ratios - Total'!$A493,Data!$C$2:$C$1823,0),0)),"Missing Data")</f>
        <v>Missing Data</v>
      </c>
    </row>
    <row r="494" spans="1:24" x14ac:dyDescent="0.25">
      <c r="A494" s="22" t="s">
        <v>50</v>
      </c>
      <c r="B494" s="22" t="s">
        <v>51</v>
      </c>
      <c r="C494" s="22">
        <v>1985</v>
      </c>
      <c r="D494" s="5">
        <f t="array" ref="D494">IFERROR(INDEX(Data!$H$2:$H$1823,MATCH('Ratios - Total'!$C494,IF(Data!$A$2:$A$1823='Ratios - Total'!$A494,Data!$C$2:$C$1823,0),0))/INDEX(Data!$D$2:$D$1823,MATCH('Ratios - Total'!$C494,IF(Data!$A$2:$A$1823='Ratios - Total'!$A494,Data!$C$2:$C$1823,0),0)),"Missing Data")</f>
        <v>682.974285071748</v>
      </c>
      <c r="E494" s="22"/>
      <c r="F494" s="5">
        <f t="array" ref="F494">IFERROR(INDEX(Data!$G$2:$G$1823,MATCH('Ratios - Total'!$C494,IF(Data!$A$2:$A$1823='Ratios - Total'!$A494,Data!$C$2:$C$1823,0),0))/INDEX(Data!$D$2:$D$1823,MATCH('Ratios - Total'!$C494,IF(Data!$A$2:$A$1823='Ratios - Total'!$A494,Data!$C$2:$C$1823,0),0)),"Missing Data")</f>
        <v>0</v>
      </c>
      <c r="G494" s="5"/>
      <c r="H494" s="5" t="str">
        <f t="array" ref="H494">IFERROR(INDEX(Data!$H$2:$H$1823,MATCH('Ratios - Total'!$C494,IF(Data!$A$2:$A$1823='Ratios - Total'!$A494,Data!$C$2:$C$1823,0),0))/INDEX(Data!$G$2:$G$1823,MATCH('Ratios - Total'!$C494,IF(Data!$A$2:$A$1823='Ratios - Total'!$A494,Data!$C$2:$C$1823,0),0)),"Missing Data")</f>
        <v>Missing Data</v>
      </c>
      <c r="I494" s="5">
        <f t="array" ref="I494">IFERROR(INDEX(Data!$G$2:$G$1823,MATCH('Ratios - Total'!$C494,IF(Data!$A$2:$A$1823='Ratios - Total'!$A494,Data!$C$2:$C$1823,0),0))/INDEX(Data!$D$2:$D$1823,MATCH('Ratios - Total'!$C494,IF(Data!$A$2:$A$1823='Ratios - Total'!$A494,Data!$C$2:$C$1823,0),0)),"Missing Data")</f>
        <v>0</v>
      </c>
      <c r="J494" s="22"/>
      <c r="K494" s="5">
        <f t="array" ref="K494">IFERROR(INDEX(Data!$E$2:$E$1823,MATCH('Ratios - Total'!$C494,IF(Data!$A$2:$A$1823='Ratios - Total'!$A494,Data!$C$2:$C$1823,0),0))/INDEX(Data!$D$2:$D$1823,MATCH('Ratios - Total'!$C494,IF(Data!$A$2:$A$1823='Ratios - Total'!$A494,Data!$C$2:$C$1823,0),0)),"Missing Data")</f>
        <v>0</v>
      </c>
      <c r="L494" s="5"/>
      <c r="M494" s="5" t="str">
        <f t="array" ref="M494">IFERROR(INDEX(Data!$F$2:$F$1823,MATCH('Ratios - Total'!$C494,IF(Data!$A$2:$A$1823='Ratios - Total'!$A494,Data!$C$2:$C$1823,0),0))/INDEX(Data!$E$2:$E$1823,MATCH('Ratios - Total'!$C494,IF(Data!$A$2:$A$1823='Ratios - Total'!$A494,Data!$C$2:$C$1823,0),0)),"Missing Data")</f>
        <v>Missing Data</v>
      </c>
      <c r="N494" s="5"/>
      <c r="O494" s="5" t="str">
        <f t="array" ref="O494">IFERROR(INDEX(Data!$G$2:$G$1823,MATCH('Ratios - Total'!$C494,IF(Data!$A$2:$A$1823='Ratios - Total'!$A494,Data!$C$2:$C$1823,0),0))/INDEX(Data!$F$2:$F$1823,MATCH('Ratios - Total'!$C494,IF(Data!$A$2:$A$1823='Ratios - Total'!$A494,Data!$C$2:$C$1823,0),0)),"Missing Data")</f>
        <v>Missing Data</v>
      </c>
      <c r="P494" s="5" t="str">
        <f t="array" ref="P494">IFERROR(INDEX(Data!$H$2:$H$1823,MATCH('Ratios - Total'!$C494,IF(Data!$A$2:$A$1823='Ratios - Total'!$A494,Data!$C$2:$C$1823,0),0))/INDEX(Data!$G$2:$G$1823,MATCH('Ratios - Total'!$C494,IF(Data!$A$2:$A$1823='Ratios - Total'!$A494,Data!$C$2:$C$1823,0),0)),"Missing Data")</f>
        <v>Missing Data</v>
      </c>
      <c r="Q494" s="5"/>
      <c r="R494" s="5" t="str">
        <f t="array" ref="R494">IFERROR(INDEX(Data!$L$2:$L$1823,MATCH('Ratios - Total'!$C494,IF(Data!$A$2:$A$1823='Ratios - Total'!$A494,Data!$C$2:$C$1823,0),0))/INDEX(Data!$G$2:$G$1823,MATCH('Ratios - Total'!$C494,IF(Data!$A$2:$A$1823='Ratios - Total'!$A494,Data!$C$2:$C$1823,0),0)),"Missing Data")</f>
        <v>Missing Data</v>
      </c>
      <c r="S494" s="5"/>
      <c r="T494" s="5">
        <f t="array" ref="T494">IFERROR(INDEX(Data!$H$2:$H$1823,MATCH('Ratios - Total'!$C494,IF(Data!$A$2:$A$1823='Ratios - Total'!$A494,Data!$C$2:$C$1823,0),0))/INDEX(Data!$L$2:$L$1823,MATCH('Ratios - Total'!$C494,IF(Data!$A$2:$A$1823='Ratios - Total'!$A494,Data!$C$2:$C$1823,0),0)),"Missing Data")</f>
        <v>39727.666805682988</v>
      </c>
      <c r="U494" s="5">
        <f t="array" ref="U494">IFERROR(INDEX(Data!$K$2:$K$1823,MATCH('Ratios - Total'!$C494,IF(Data!$A$2:$A$1823='Ratios - Total'!$A494,Data!$C$2:$C$1823,0),0))/INDEX(Data!$H$2:$H$1823,MATCH('Ratios - Total'!$C494,IF(Data!$A$2:$A$1823='Ratios - Total'!$A494,Data!$C$2:$C$1823,0),0)),"Missing Data")</f>
        <v>0.49859506117620417</v>
      </c>
      <c r="V494" s="5">
        <f t="array" ref="V494">IFERROR(INDEX(Data!$K$2:$K$1823,MATCH('Ratios - Total'!$C494,IF(Data!$A$2:$A$1823='Ratios - Total'!$A494,Data!$C$2:$C$1823,0),0))/INDEX(Data!$L$2:$L$1823,MATCH('Ratios - Total'!$C494,IF(Data!$A$2:$A$1823='Ratios - Total'!$A494,Data!$C$2:$C$1823,0),0)),"Missing Data")</f>
        <v>19808.018461367363</v>
      </c>
      <c r="W494" s="5">
        <f t="shared" si="8"/>
        <v>19919.648344315625</v>
      </c>
      <c r="X494" s="5" t="str">
        <f t="array" ref="X494">IFERROR(INDEX(Data!$K$2:$K$1823,MATCH('Ratios - Total'!$C494,IF(Data!$A$2:$A$1823='Ratios - Total'!$A494,Data!$C$2:$C$1823,0),0))/INDEX(Data!$G$2:$G$1823,MATCH('Ratios - Total'!$C494,IF(Data!$A$2:$A$1823='Ratios - Total'!$A494,Data!$C$2:$C$1823,0),0)),"Missing Data")</f>
        <v>Missing Data</v>
      </c>
    </row>
    <row r="495" spans="1:24" x14ac:dyDescent="0.25">
      <c r="A495" s="22" t="s">
        <v>52</v>
      </c>
      <c r="B495" s="22" t="s">
        <v>53</v>
      </c>
      <c r="C495" s="22">
        <v>1985</v>
      </c>
      <c r="D495" s="5">
        <f t="array" ref="D495">IFERROR(INDEX(Data!$H$2:$H$1823,MATCH('Ratios - Total'!$C495,IF(Data!$A$2:$A$1823='Ratios - Total'!$A495,Data!$C$2:$C$1823,0),0))/INDEX(Data!$D$2:$D$1823,MATCH('Ratios - Total'!$C495,IF(Data!$A$2:$A$1823='Ratios - Total'!$A495,Data!$C$2:$C$1823,0),0)),"Missing Data")</f>
        <v>402.7192797195475</v>
      </c>
      <c r="E495" s="22"/>
      <c r="F495" s="5">
        <f t="array" ref="F495">IFERROR(INDEX(Data!$G$2:$G$1823,MATCH('Ratios - Total'!$C495,IF(Data!$A$2:$A$1823='Ratios - Total'!$A495,Data!$C$2:$C$1823,0),0))/INDEX(Data!$D$2:$D$1823,MATCH('Ratios - Total'!$C495,IF(Data!$A$2:$A$1823='Ratios - Total'!$A495,Data!$C$2:$C$1823,0),0)),"Missing Data")</f>
        <v>0</v>
      </c>
      <c r="G495" s="5"/>
      <c r="H495" s="5" t="str">
        <f t="array" ref="H495">IFERROR(INDEX(Data!$H$2:$H$1823,MATCH('Ratios - Total'!$C495,IF(Data!$A$2:$A$1823='Ratios - Total'!$A495,Data!$C$2:$C$1823,0),0))/INDEX(Data!$G$2:$G$1823,MATCH('Ratios - Total'!$C495,IF(Data!$A$2:$A$1823='Ratios - Total'!$A495,Data!$C$2:$C$1823,0),0)),"Missing Data")</f>
        <v>Missing Data</v>
      </c>
      <c r="I495" s="5">
        <f t="array" ref="I495">IFERROR(INDEX(Data!$G$2:$G$1823,MATCH('Ratios - Total'!$C495,IF(Data!$A$2:$A$1823='Ratios - Total'!$A495,Data!$C$2:$C$1823,0),0))/INDEX(Data!$D$2:$D$1823,MATCH('Ratios - Total'!$C495,IF(Data!$A$2:$A$1823='Ratios - Total'!$A495,Data!$C$2:$C$1823,0),0)),"Missing Data")</f>
        <v>0</v>
      </c>
      <c r="J495" s="22"/>
      <c r="K495" s="5">
        <f t="array" ref="K495">IFERROR(INDEX(Data!$E$2:$E$1823,MATCH('Ratios - Total'!$C495,IF(Data!$A$2:$A$1823='Ratios - Total'!$A495,Data!$C$2:$C$1823,0),0))/INDEX(Data!$D$2:$D$1823,MATCH('Ratios - Total'!$C495,IF(Data!$A$2:$A$1823='Ratios - Total'!$A495,Data!$C$2:$C$1823,0),0)),"Missing Data")</f>
        <v>0</v>
      </c>
      <c r="L495" s="5"/>
      <c r="M495" s="5" t="str">
        <f t="array" ref="M495">IFERROR(INDEX(Data!$F$2:$F$1823,MATCH('Ratios - Total'!$C495,IF(Data!$A$2:$A$1823='Ratios - Total'!$A495,Data!$C$2:$C$1823,0),0))/INDEX(Data!$E$2:$E$1823,MATCH('Ratios - Total'!$C495,IF(Data!$A$2:$A$1823='Ratios - Total'!$A495,Data!$C$2:$C$1823,0),0)),"Missing Data")</f>
        <v>Missing Data</v>
      </c>
      <c r="N495" s="5"/>
      <c r="O495" s="5" t="str">
        <f t="array" ref="O495">IFERROR(INDEX(Data!$G$2:$G$1823,MATCH('Ratios - Total'!$C495,IF(Data!$A$2:$A$1823='Ratios - Total'!$A495,Data!$C$2:$C$1823,0),0))/INDEX(Data!$F$2:$F$1823,MATCH('Ratios - Total'!$C495,IF(Data!$A$2:$A$1823='Ratios - Total'!$A495,Data!$C$2:$C$1823,0),0)),"Missing Data")</f>
        <v>Missing Data</v>
      </c>
      <c r="P495" s="5" t="str">
        <f t="array" ref="P495">IFERROR(INDEX(Data!$H$2:$H$1823,MATCH('Ratios - Total'!$C495,IF(Data!$A$2:$A$1823='Ratios - Total'!$A495,Data!$C$2:$C$1823,0),0))/INDEX(Data!$G$2:$G$1823,MATCH('Ratios - Total'!$C495,IF(Data!$A$2:$A$1823='Ratios - Total'!$A495,Data!$C$2:$C$1823,0),0)),"Missing Data")</f>
        <v>Missing Data</v>
      </c>
      <c r="Q495" s="5"/>
      <c r="R495" s="5" t="str">
        <f t="array" ref="R495">IFERROR(INDEX(Data!$L$2:$L$1823,MATCH('Ratios - Total'!$C495,IF(Data!$A$2:$A$1823='Ratios - Total'!$A495,Data!$C$2:$C$1823,0),0))/INDEX(Data!$G$2:$G$1823,MATCH('Ratios - Total'!$C495,IF(Data!$A$2:$A$1823='Ratios - Total'!$A495,Data!$C$2:$C$1823,0),0)),"Missing Data")</f>
        <v>Missing Data</v>
      </c>
      <c r="S495" s="5"/>
      <c r="T495" s="5">
        <f t="array" ref="T495">IFERROR(INDEX(Data!$H$2:$H$1823,MATCH('Ratios - Total'!$C495,IF(Data!$A$2:$A$1823='Ratios - Total'!$A495,Data!$C$2:$C$1823,0),0))/INDEX(Data!$L$2:$L$1823,MATCH('Ratios - Total'!$C495,IF(Data!$A$2:$A$1823='Ratios - Total'!$A495,Data!$C$2:$C$1823,0),0)),"Missing Data")</f>
        <v>20274.251123344162</v>
      </c>
      <c r="U495" s="5">
        <f t="array" ref="U495">IFERROR(INDEX(Data!$K$2:$K$1823,MATCH('Ratios - Total'!$C495,IF(Data!$A$2:$A$1823='Ratios - Total'!$A495,Data!$C$2:$C$1823,0),0))/INDEX(Data!$H$2:$H$1823,MATCH('Ratios - Total'!$C495,IF(Data!$A$2:$A$1823='Ratios - Total'!$A495,Data!$C$2:$C$1823,0),0)),"Missing Data")</f>
        <v>0.60104829361923151</v>
      </c>
      <c r="V495" s="5">
        <f t="array" ref="V495">IFERROR(INDEX(Data!$K$2:$K$1823,MATCH('Ratios - Total'!$C495,IF(Data!$A$2:$A$1823='Ratios - Total'!$A495,Data!$C$2:$C$1823,0),0))/INDEX(Data!$L$2:$L$1823,MATCH('Ratios - Total'!$C495,IF(Data!$A$2:$A$1823='Ratios - Total'!$A495,Data!$C$2:$C$1823,0),0)),"Missing Data")</f>
        <v>12185.804042093796</v>
      </c>
      <c r="W495" s="5">
        <f t="shared" si="8"/>
        <v>8088.447081250366</v>
      </c>
      <c r="X495" s="5" t="str">
        <f t="array" ref="X495">IFERROR(INDEX(Data!$K$2:$K$1823,MATCH('Ratios - Total'!$C495,IF(Data!$A$2:$A$1823='Ratios - Total'!$A495,Data!$C$2:$C$1823,0),0))/INDEX(Data!$G$2:$G$1823,MATCH('Ratios - Total'!$C495,IF(Data!$A$2:$A$1823='Ratios - Total'!$A495,Data!$C$2:$C$1823,0),0)),"Missing Data")</f>
        <v>Missing Data</v>
      </c>
    </row>
    <row r="496" spans="1:24" x14ac:dyDescent="0.25">
      <c r="A496" s="22" t="s">
        <v>54</v>
      </c>
      <c r="B496" s="22" t="s">
        <v>55</v>
      </c>
      <c r="C496" s="22">
        <v>1985</v>
      </c>
      <c r="D496" s="5">
        <f t="array" ref="D496">IFERROR(INDEX(Data!$H$2:$H$1823,MATCH('Ratios - Total'!$C496,IF(Data!$A$2:$A$1823='Ratios - Total'!$A496,Data!$C$2:$C$1823,0),0))/INDEX(Data!$D$2:$D$1823,MATCH('Ratios - Total'!$C496,IF(Data!$A$2:$A$1823='Ratios - Total'!$A496,Data!$C$2:$C$1823,0),0)),"Missing Data")</f>
        <v>482.40911632595106</v>
      </c>
      <c r="E496" s="22"/>
      <c r="F496" s="5">
        <f t="array" ref="F496">IFERROR(INDEX(Data!$G$2:$G$1823,MATCH('Ratios - Total'!$C496,IF(Data!$A$2:$A$1823='Ratios - Total'!$A496,Data!$C$2:$C$1823,0),0))/INDEX(Data!$D$2:$D$1823,MATCH('Ratios - Total'!$C496,IF(Data!$A$2:$A$1823='Ratios - Total'!$A496,Data!$C$2:$C$1823,0),0)),"Missing Data")</f>
        <v>0</v>
      </c>
      <c r="G496" s="5"/>
      <c r="H496" s="5" t="str">
        <f t="array" ref="H496">IFERROR(INDEX(Data!$H$2:$H$1823,MATCH('Ratios - Total'!$C496,IF(Data!$A$2:$A$1823='Ratios - Total'!$A496,Data!$C$2:$C$1823,0),0))/INDEX(Data!$G$2:$G$1823,MATCH('Ratios - Total'!$C496,IF(Data!$A$2:$A$1823='Ratios - Total'!$A496,Data!$C$2:$C$1823,0),0)),"Missing Data")</f>
        <v>Missing Data</v>
      </c>
      <c r="I496" s="5">
        <f t="array" ref="I496">IFERROR(INDEX(Data!$G$2:$G$1823,MATCH('Ratios - Total'!$C496,IF(Data!$A$2:$A$1823='Ratios - Total'!$A496,Data!$C$2:$C$1823,0),0))/INDEX(Data!$D$2:$D$1823,MATCH('Ratios - Total'!$C496,IF(Data!$A$2:$A$1823='Ratios - Total'!$A496,Data!$C$2:$C$1823,0),0)),"Missing Data")</f>
        <v>0</v>
      </c>
      <c r="J496" s="22"/>
      <c r="K496" s="5">
        <f t="array" ref="K496">IFERROR(INDEX(Data!$E$2:$E$1823,MATCH('Ratios - Total'!$C496,IF(Data!$A$2:$A$1823='Ratios - Total'!$A496,Data!$C$2:$C$1823,0),0))/INDEX(Data!$D$2:$D$1823,MATCH('Ratios - Total'!$C496,IF(Data!$A$2:$A$1823='Ratios - Total'!$A496,Data!$C$2:$C$1823,0),0)),"Missing Data")</f>
        <v>0</v>
      </c>
      <c r="L496" s="5"/>
      <c r="M496" s="5" t="str">
        <f t="array" ref="M496">IFERROR(INDEX(Data!$F$2:$F$1823,MATCH('Ratios - Total'!$C496,IF(Data!$A$2:$A$1823='Ratios - Total'!$A496,Data!$C$2:$C$1823,0),0))/INDEX(Data!$E$2:$E$1823,MATCH('Ratios - Total'!$C496,IF(Data!$A$2:$A$1823='Ratios - Total'!$A496,Data!$C$2:$C$1823,0),0)),"Missing Data")</f>
        <v>Missing Data</v>
      </c>
      <c r="N496" s="5"/>
      <c r="O496" s="5" t="str">
        <f t="array" ref="O496">IFERROR(INDEX(Data!$G$2:$G$1823,MATCH('Ratios - Total'!$C496,IF(Data!$A$2:$A$1823='Ratios - Total'!$A496,Data!$C$2:$C$1823,0),0))/INDEX(Data!$F$2:$F$1823,MATCH('Ratios - Total'!$C496,IF(Data!$A$2:$A$1823='Ratios - Total'!$A496,Data!$C$2:$C$1823,0),0)),"Missing Data")</f>
        <v>Missing Data</v>
      </c>
      <c r="P496" s="5" t="str">
        <f t="array" ref="P496">IFERROR(INDEX(Data!$H$2:$H$1823,MATCH('Ratios - Total'!$C496,IF(Data!$A$2:$A$1823='Ratios - Total'!$A496,Data!$C$2:$C$1823,0),0))/INDEX(Data!$G$2:$G$1823,MATCH('Ratios - Total'!$C496,IF(Data!$A$2:$A$1823='Ratios - Total'!$A496,Data!$C$2:$C$1823,0),0)),"Missing Data")</f>
        <v>Missing Data</v>
      </c>
      <c r="Q496" s="5"/>
      <c r="R496" s="5" t="str">
        <f t="array" ref="R496">IFERROR(INDEX(Data!$L$2:$L$1823,MATCH('Ratios - Total'!$C496,IF(Data!$A$2:$A$1823='Ratios - Total'!$A496,Data!$C$2:$C$1823,0),0))/INDEX(Data!$G$2:$G$1823,MATCH('Ratios - Total'!$C496,IF(Data!$A$2:$A$1823='Ratios - Total'!$A496,Data!$C$2:$C$1823,0),0)),"Missing Data")</f>
        <v>Missing Data</v>
      </c>
      <c r="S496" s="5"/>
      <c r="T496" s="5">
        <f t="array" ref="T496">IFERROR(INDEX(Data!$H$2:$H$1823,MATCH('Ratios - Total'!$C496,IF(Data!$A$2:$A$1823='Ratios - Total'!$A496,Data!$C$2:$C$1823,0),0))/INDEX(Data!$L$2:$L$1823,MATCH('Ratios - Total'!$C496,IF(Data!$A$2:$A$1823='Ratios - Total'!$A496,Data!$C$2:$C$1823,0),0)),"Missing Data")</f>
        <v>27999.663470690655</v>
      </c>
      <c r="U496" s="5">
        <f t="array" ref="U496">IFERROR(INDEX(Data!$K$2:$K$1823,MATCH('Ratios - Total'!$C496,IF(Data!$A$2:$A$1823='Ratios - Total'!$A496,Data!$C$2:$C$1823,0),0))/INDEX(Data!$H$2:$H$1823,MATCH('Ratios - Total'!$C496,IF(Data!$A$2:$A$1823='Ratios - Total'!$A496,Data!$C$2:$C$1823,0),0)),"Missing Data")</f>
        <v>0.58961408427639972</v>
      </c>
      <c r="V496" s="5">
        <f t="array" ref="V496">IFERROR(INDEX(Data!$K$2:$K$1823,MATCH('Ratios - Total'!$C496,IF(Data!$A$2:$A$1823='Ratios - Total'!$A496,Data!$C$2:$C$1823,0),0))/INDEX(Data!$L$2:$L$1823,MATCH('Ratios - Total'!$C496,IF(Data!$A$2:$A$1823='Ratios - Total'!$A496,Data!$C$2:$C$1823,0),0)),"Missing Data")</f>
        <v>16508.995937318632</v>
      </c>
      <c r="W496" s="5">
        <f t="shared" si="8"/>
        <v>11490.667533372023</v>
      </c>
      <c r="X496" s="5" t="str">
        <f t="array" ref="X496">IFERROR(INDEX(Data!$K$2:$K$1823,MATCH('Ratios - Total'!$C496,IF(Data!$A$2:$A$1823='Ratios - Total'!$A496,Data!$C$2:$C$1823,0),0))/INDEX(Data!$G$2:$G$1823,MATCH('Ratios - Total'!$C496,IF(Data!$A$2:$A$1823='Ratios - Total'!$A496,Data!$C$2:$C$1823,0),0)),"Missing Data")</f>
        <v>Missing Data</v>
      </c>
    </row>
    <row r="497" spans="1:24" x14ac:dyDescent="0.25">
      <c r="A497" s="22" t="s">
        <v>56</v>
      </c>
      <c r="B497" s="22" t="s">
        <v>57</v>
      </c>
      <c r="C497" s="22">
        <v>1985</v>
      </c>
      <c r="D497" s="5">
        <f t="array" ref="D497">IFERROR(INDEX(Data!$H$2:$H$1823,MATCH('Ratios - Total'!$C497,IF(Data!$A$2:$A$1823='Ratios - Total'!$A497,Data!$C$2:$C$1823,0),0))/INDEX(Data!$D$2:$D$1823,MATCH('Ratios - Total'!$C497,IF(Data!$A$2:$A$1823='Ratios - Total'!$A497,Data!$C$2:$C$1823,0),0)),"Missing Data")</f>
        <v>727.18163245451888</v>
      </c>
      <c r="E497" s="22"/>
      <c r="F497" s="5">
        <f t="array" ref="F497">IFERROR(INDEX(Data!$G$2:$G$1823,MATCH('Ratios - Total'!$C497,IF(Data!$A$2:$A$1823='Ratios - Total'!$A497,Data!$C$2:$C$1823,0),0))/INDEX(Data!$D$2:$D$1823,MATCH('Ratios - Total'!$C497,IF(Data!$A$2:$A$1823='Ratios - Total'!$A497,Data!$C$2:$C$1823,0),0)),"Missing Data")</f>
        <v>0</v>
      </c>
      <c r="G497" s="5"/>
      <c r="H497" s="5" t="str">
        <f t="array" ref="H497">IFERROR(INDEX(Data!$H$2:$H$1823,MATCH('Ratios - Total'!$C497,IF(Data!$A$2:$A$1823='Ratios - Total'!$A497,Data!$C$2:$C$1823,0),0))/INDEX(Data!$G$2:$G$1823,MATCH('Ratios - Total'!$C497,IF(Data!$A$2:$A$1823='Ratios - Total'!$A497,Data!$C$2:$C$1823,0),0)),"Missing Data")</f>
        <v>Missing Data</v>
      </c>
      <c r="I497" s="5">
        <f t="array" ref="I497">IFERROR(INDEX(Data!$G$2:$G$1823,MATCH('Ratios - Total'!$C497,IF(Data!$A$2:$A$1823='Ratios - Total'!$A497,Data!$C$2:$C$1823,0),0))/INDEX(Data!$D$2:$D$1823,MATCH('Ratios - Total'!$C497,IF(Data!$A$2:$A$1823='Ratios - Total'!$A497,Data!$C$2:$C$1823,0),0)),"Missing Data")</f>
        <v>0</v>
      </c>
      <c r="J497" s="22"/>
      <c r="K497" s="5">
        <f t="array" ref="K497">IFERROR(INDEX(Data!$E$2:$E$1823,MATCH('Ratios - Total'!$C497,IF(Data!$A$2:$A$1823='Ratios - Total'!$A497,Data!$C$2:$C$1823,0),0))/INDEX(Data!$D$2:$D$1823,MATCH('Ratios - Total'!$C497,IF(Data!$A$2:$A$1823='Ratios - Total'!$A497,Data!$C$2:$C$1823,0),0)),"Missing Data")</f>
        <v>0</v>
      </c>
      <c r="L497" s="5"/>
      <c r="M497" s="5" t="str">
        <f t="array" ref="M497">IFERROR(INDEX(Data!$F$2:$F$1823,MATCH('Ratios - Total'!$C497,IF(Data!$A$2:$A$1823='Ratios - Total'!$A497,Data!$C$2:$C$1823,0),0))/INDEX(Data!$E$2:$E$1823,MATCH('Ratios - Total'!$C497,IF(Data!$A$2:$A$1823='Ratios - Total'!$A497,Data!$C$2:$C$1823,0),0)),"Missing Data")</f>
        <v>Missing Data</v>
      </c>
      <c r="N497" s="5"/>
      <c r="O497" s="5" t="str">
        <f t="array" ref="O497">IFERROR(INDEX(Data!$G$2:$G$1823,MATCH('Ratios - Total'!$C497,IF(Data!$A$2:$A$1823='Ratios - Total'!$A497,Data!$C$2:$C$1823,0),0))/INDEX(Data!$F$2:$F$1823,MATCH('Ratios - Total'!$C497,IF(Data!$A$2:$A$1823='Ratios - Total'!$A497,Data!$C$2:$C$1823,0),0)),"Missing Data")</f>
        <v>Missing Data</v>
      </c>
      <c r="P497" s="5" t="str">
        <f t="array" ref="P497">IFERROR(INDEX(Data!$H$2:$H$1823,MATCH('Ratios - Total'!$C497,IF(Data!$A$2:$A$1823='Ratios - Total'!$A497,Data!$C$2:$C$1823,0),0))/INDEX(Data!$G$2:$G$1823,MATCH('Ratios - Total'!$C497,IF(Data!$A$2:$A$1823='Ratios - Total'!$A497,Data!$C$2:$C$1823,0),0)),"Missing Data")</f>
        <v>Missing Data</v>
      </c>
      <c r="Q497" s="5"/>
      <c r="R497" s="5" t="str">
        <f t="array" ref="R497">IFERROR(INDEX(Data!$L$2:$L$1823,MATCH('Ratios - Total'!$C497,IF(Data!$A$2:$A$1823='Ratios - Total'!$A497,Data!$C$2:$C$1823,0),0))/INDEX(Data!$G$2:$G$1823,MATCH('Ratios - Total'!$C497,IF(Data!$A$2:$A$1823='Ratios - Total'!$A497,Data!$C$2:$C$1823,0),0)),"Missing Data")</f>
        <v>Missing Data</v>
      </c>
      <c r="S497" s="5"/>
      <c r="T497" s="5">
        <f t="array" ref="T497">IFERROR(INDEX(Data!$H$2:$H$1823,MATCH('Ratios - Total'!$C497,IF(Data!$A$2:$A$1823='Ratios - Total'!$A497,Data!$C$2:$C$1823,0),0))/INDEX(Data!$L$2:$L$1823,MATCH('Ratios - Total'!$C497,IF(Data!$A$2:$A$1823='Ratios - Total'!$A497,Data!$C$2:$C$1823,0),0)),"Missing Data")</f>
        <v>35749.148083936154</v>
      </c>
      <c r="U497" s="5">
        <f t="array" ref="U497">IFERROR(INDEX(Data!$K$2:$K$1823,MATCH('Ratios - Total'!$C497,IF(Data!$A$2:$A$1823='Ratios - Total'!$A497,Data!$C$2:$C$1823,0),0))/INDEX(Data!$H$2:$H$1823,MATCH('Ratios - Total'!$C497,IF(Data!$A$2:$A$1823='Ratios - Total'!$A497,Data!$C$2:$C$1823,0),0)),"Missing Data")</f>
        <v>0.49854843672655758</v>
      </c>
      <c r="V497" s="5">
        <f t="array" ref="V497">IFERROR(INDEX(Data!$K$2:$K$1823,MATCH('Ratios - Total'!$C497,IF(Data!$A$2:$A$1823='Ratios - Total'!$A497,Data!$C$2:$C$1823,0),0))/INDEX(Data!$L$2:$L$1823,MATCH('Ratios - Total'!$C497,IF(Data!$A$2:$A$1823='Ratios - Total'!$A497,Data!$C$2:$C$1823,0),0)),"Missing Data")</f>
        <v>17822.68189155258</v>
      </c>
      <c r="W497" s="5">
        <f t="shared" si="8"/>
        <v>17926.466192383574</v>
      </c>
      <c r="X497" s="5" t="str">
        <f t="array" ref="X497">IFERROR(INDEX(Data!$K$2:$K$1823,MATCH('Ratios - Total'!$C497,IF(Data!$A$2:$A$1823='Ratios - Total'!$A497,Data!$C$2:$C$1823,0),0))/INDEX(Data!$G$2:$G$1823,MATCH('Ratios - Total'!$C497,IF(Data!$A$2:$A$1823='Ratios - Total'!$A497,Data!$C$2:$C$1823,0),0)),"Missing Data")</f>
        <v>Missing Data</v>
      </c>
    </row>
    <row r="498" spans="1:24" x14ac:dyDescent="0.25">
      <c r="A498" s="22" t="s">
        <v>58</v>
      </c>
      <c r="B498" s="22" t="s">
        <v>59</v>
      </c>
      <c r="C498" s="22">
        <v>1985</v>
      </c>
      <c r="D498" s="5">
        <f t="array" ref="D498">IFERROR(INDEX(Data!$H$2:$H$1823,MATCH('Ratios - Total'!$C498,IF(Data!$A$2:$A$1823='Ratios - Total'!$A498,Data!$C$2:$C$1823,0),0))/INDEX(Data!$D$2:$D$1823,MATCH('Ratios - Total'!$C498,IF(Data!$A$2:$A$1823='Ratios - Total'!$A498,Data!$C$2:$C$1823,0),0)),"Missing Data")</f>
        <v>617.72961661831778</v>
      </c>
      <c r="E498" s="22"/>
      <c r="F498" s="5">
        <f t="array" ref="F498">IFERROR(INDEX(Data!$G$2:$G$1823,MATCH('Ratios - Total'!$C498,IF(Data!$A$2:$A$1823='Ratios - Total'!$A498,Data!$C$2:$C$1823,0),0))/INDEX(Data!$D$2:$D$1823,MATCH('Ratios - Total'!$C498,IF(Data!$A$2:$A$1823='Ratios - Total'!$A498,Data!$C$2:$C$1823,0),0)),"Missing Data")</f>
        <v>0</v>
      </c>
      <c r="G498" s="5"/>
      <c r="H498" s="5" t="str">
        <f t="array" ref="H498">IFERROR(INDEX(Data!$H$2:$H$1823,MATCH('Ratios - Total'!$C498,IF(Data!$A$2:$A$1823='Ratios - Total'!$A498,Data!$C$2:$C$1823,0),0))/INDEX(Data!$G$2:$G$1823,MATCH('Ratios - Total'!$C498,IF(Data!$A$2:$A$1823='Ratios - Total'!$A498,Data!$C$2:$C$1823,0),0)),"Missing Data")</f>
        <v>Missing Data</v>
      </c>
      <c r="I498" s="5">
        <f t="array" ref="I498">IFERROR(INDEX(Data!$G$2:$G$1823,MATCH('Ratios - Total'!$C498,IF(Data!$A$2:$A$1823='Ratios - Total'!$A498,Data!$C$2:$C$1823,0),0))/INDEX(Data!$D$2:$D$1823,MATCH('Ratios - Total'!$C498,IF(Data!$A$2:$A$1823='Ratios - Total'!$A498,Data!$C$2:$C$1823,0),0)),"Missing Data")</f>
        <v>0</v>
      </c>
      <c r="J498" s="22"/>
      <c r="K498" s="5">
        <f t="array" ref="K498">IFERROR(INDEX(Data!$E$2:$E$1823,MATCH('Ratios - Total'!$C498,IF(Data!$A$2:$A$1823='Ratios - Total'!$A498,Data!$C$2:$C$1823,0),0))/INDEX(Data!$D$2:$D$1823,MATCH('Ratios - Total'!$C498,IF(Data!$A$2:$A$1823='Ratios - Total'!$A498,Data!$C$2:$C$1823,0),0)),"Missing Data")</f>
        <v>0</v>
      </c>
      <c r="L498" s="5"/>
      <c r="M498" s="5" t="str">
        <f t="array" ref="M498">IFERROR(INDEX(Data!$F$2:$F$1823,MATCH('Ratios - Total'!$C498,IF(Data!$A$2:$A$1823='Ratios - Total'!$A498,Data!$C$2:$C$1823,0),0))/INDEX(Data!$E$2:$E$1823,MATCH('Ratios - Total'!$C498,IF(Data!$A$2:$A$1823='Ratios - Total'!$A498,Data!$C$2:$C$1823,0),0)),"Missing Data")</f>
        <v>Missing Data</v>
      </c>
      <c r="N498" s="5"/>
      <c r="O498" s="5" t="str">
        <f t="array" ref="O498">IFERROR(INDEX(Data!$G$2:$G$1823,MATCH('Ratios - Total'!$C498,IF(Data!$A$2:$A$1823='Ratios - Total'!$A498,Data!$C$2:$C$1823,0),0))/INDEX(Data!$F$2:$F$1823,MATCH('Ratios - Total'!$C498,IF(Data!$A$2:$A$1823='Ratios - Total'!$A498,Data!$C$2:$C$1823,0),0)),"Missing Data")</f>
        <v>Missing Data</v>
      </c>
      <c r="P498" s="5" t="str">
        <f t="array" ref="P498">IFERROR(INDEX(Data!$H$2:$H$1823,MATCH('Ratios - Total'!$C498,IF(Data!$A$2:$A$1823='Ratios - Total'!$A498,Data!$C$2:$C$1823,0),0))/INDEX(Data!$G$2:$G$1823,MATCH('Ratios - Total'!$C498,IF(Data!$A$2:$A$1823='Ratios - Total'!$A498,Data!$C$2:$C$1823,0),0)),"Missing Data")</f>
        <v>Missing Data</v>
      </c>
      <c r="Q498" s="5"/>
      <c r="R498" s="5" t="str">
        <f t="array" ref="R498">IFERROR(INDEX(Data!$L$2:$L$1823,MATCH('Ratios - Total'!$C498,IF(Data!$A$2:$A$1823='Ratios - Total'!$A498,Data!$C$2:$C$1823,0),0))/INDEX(Data!$G$2:$G$1823,MATCH('Ratios - Total'!$C498,IF(Data!$A$2:$A$1823='Ratios - Total'!$A498,Data!$C$2:$C$1823,0),0)),"Missing Data")</f>
        <v>Missing Data</v>
      </c>
      <c r="S498" s="5"/>
      <c r="T498" s="5">
        <f t="array" ref="T498">IFERROR(INDEX(Data!$H$2:$H$1823,MATCH('Ratios - Total'!$C498,IF(Data!$A$2:$A$1823='Ratios - Total'!$A498,Data!$C$2:$C$1823,0),0))/INDEX(Data!$L$2:$L$1823,MATCH('Ratios - Total'!$C498,IF(Data!$A$2:$A$1823='Ratios - Total'!$A498,Data!$C$2:$C$1823,0),0)),"Missing Data")</f>
        <v>31602.648329297819</v>
      </c>
      <c r="U498" s="5">
        <f t="array" ref="U498">IFERROR(INDEX(Data!$K$2:$K$1823,MATCH('Ratios - Total'!$C498,IF(Data!$A$2:$A$1823='Ratios - Total'!$A498,Data!$C$2:$C$1823,0),0))/INDEX(Data!$H$2:$H$1823,MATCH('Ratios - Total'!$C498,IF(Data!$A$2:$A$1823='Ratios - Total'!$A498,Data!$C$2:$C$1823,0),0)),"Missing Data")</f>
        <v>0.50767600895131204</v>
      </c>
      <c r="V498" s="5">
        <f t="array" ref="V498">IFERROR(INDEX(Data!$K$2:$K$1823,MATCH('Ratios - Total'!$C498,IF(Data!$A$2:$A$1823='Ratios - Total'!$A498,Data!$C$2:$C$1823,0),0))/INDEX(Data!$L$2:$L$1823,MATCH('Ratios - Total'!$C498,IF(Data!$A$2:$A$1823='Ratios - Total'!$A498,Data!$C$2:$C$1823,0),0)),"Missing Data")</f>
        <v>16043.906376109766</v>
      </c>
      <c r="W498" s="5">
        <f t="shared" si="8"/>
        <v>15558.741953188053</v>
      </c>
      <c r="X498" s="5" t="str">
        <f t="array" ref="X498">IFERROR(INDEX(Data!$K$2:$K$1823,MATCH('Ratios - Total'!$C498,IF(Data!$A$2:$A$1823='Ratios - Total'!$A498,Data!$C$2:$C$1823,0),0))/INDEX(Data!$G$2:$G$1823,MATCH('Ratios - Total'!$C498,IF(Data!$A$2:$A$1823='Ratios - Total'!$A498,Data!$C$2:$C$1823,0),0)),"Missing Data")</f>
        <v>Missing Data</v>
      </c>
    </row>
    <row r="499" spans="1:24" x14ac:dyDescent="0.25">
      <c r="A499" s="22" t="s">
        <v>60</v>
      </c>
      <c r="B499" s="22" t="s">
        <v>61</v>
      </c>
      <c r="C499" s="22">
        <v>1985</v>
      </c>
      <c r="D499" s="5">
        <f t="array" ref="D499">IFERROR(INDEX(Data!$H$2:$H$1823,MATCH('Ratios - Total'!$C499,IF(Data!$A$2:$A$1823='Ratios - Total'!$A499,Data!$C$2:$C$1823,0),0))/INDEX(Data!$D$2:$D$1823,MATCH('Ratios - Total'!$C499,IF(Data!$A$2:$A$1823='Ratios - Total'!$A499,Data!$C$2:$C$1823,0),0)),"Missing Data")</f>
        <v>461.61222755911473</v>
      </c>
      <c r="E499" s="22"/>
      <c r="F499" s="5">
        <f t="array" ref="F499">IFERROR(INDEX(Data!$G$2:$G$1823,MATCH('Ratios - Total'!$C499,IF(Data!$A$2:$A$1823='Ratios - Total'!$A499,Data!$C$2:$C$1823,0),0))/INDEX(Data!$D$2:$D$1823,MATCH('Ratios - Total'!$C499,IF(Data!$A$2:$A$1823='Ratios - Total'!$A499,Data!$C$2:$C$1823,0),0)),"Missing Data")</f>
        <v>0</v>
      </c>
      <c r="G499" s="5"/>
      <c r="H499" s="5" t="str">
        <f t="array" ref="H499">IFERROR(INDEX(Data!$H$2:$H$1823,MATCH('Ratios - Total'!$C499,IF(Data!$A$2:$A$1823='Ratios - Total'!$A499,Data!$C$2:$C$1823,0),0))/INDEX(Data!$G$2:$G$1823,MATCH('Ratios - Total'!$C499,IF(Data!$A$2:$A$1823='Ratios - Total'!$A499,Data!$C$2:$C$1823,0),0)),"Missing Data")</f>
        <v>Missing Data</v>
      </c>
      <c r="I499" s="5">
        <f t="array" ref="I499">IFERROR(INDEX(Data!$G$2:$G$1823,MATCH('Ratios - Total'!$C499,IF(Data!$A$2:$A$1823='Ratios - Total'!$A499,Data!$C$2:$C$1823,0),0))/INDEX(Data!$D$2:$D$1823,MATCH('Ratios - Total'!$C499,IF(Data!$A$2:$A$1823='Ratios - Total'!$A499,Data!$C$2:$C$1823,0),0)),"Missing Data")</f>
        <v>0</v>
      </c>
      <c r="J499" s="22"/>
      <c r="K499" s="5">
        <f t="array" ref="K499">IFERROR(INDEX(Data!$E$2:$E$1823,MATCH('Ratios - Total'!$C499,IF(Data!$A$2:$A$1823='Ratios - Total'!$A499,Data!$C$2:$C$1823,0),0))/INDEX(Data!$D$2:$D$1823,MATCH('Ratios - Total'!$C499,IF(Data!$A$2:$A$1823='Ratios - Total'!$A499,Data!$C$2:$C$1823,0),0)),"Missing Data")</f>
        <v>0</v>
      </c>
      <c r="L499" s="5"/>
      <c r="M499" s="5" t="str">
        <f t="array" ref="M499">IFERROR(INDEX(Data!$F$2:$F$1823,MATCH('Ratios - Total'!$C499,IF(Data!$A$2:$A$1823='Ratios - Total'!$A499,Data!$C$2:$C$1823,0),0))/INDEX(Data!$E$2:$E$1823,MATCH('Ratios - Total'!$C499,IF(Data!$A$2:$A$1823='Ratios - Total'!$A499,Data!$C$2:$C$1823,0),0)),"Missing Data")</f>
        <v>Missing Data</v>
      </c>
      <c r="N499" s="5"/>
      <c r="O499" s="5" t="str">
        <f t="array" ref="O499">IFERROR(INDEX(Data!$G$2:$G$1823,MATCH('Ratios - Total'!$C499,IF(Data!$A$2:$A$1823='Ratios - Total'!$A499,Data!$C$2:$C$1823,0),0))/INDEX(Data!$F$2:$F$1823,MATCH('Ratios - Total'!$C499,IF(Data!$A$2:$A$1823='Ratios - Total'!$A499,Data!$C$2:$C$1823,0),0)),"Missing Data")</f>
        <v>Missing Data</v>
      </c>
      <c r="P499" s="5" t="str">
        <f t="array" ref="P499">IFERROR(INDEX(Data!$H$2:$H$1823,MATCH('Ratios - Total'!$C499,IF(Data!$A$2:$A$1823='Ratios - Total'!$A499,Data!$C$2:$C$1823,0),0))/INDEX(Data!$G$2:$G$1823,MATCH('Ratios - Total'!$C499,IF(Data!$A$2:$A$1823='Ratios - Total'!$A499,Data!$C$2:$C$1823,0),0)),"Missing Data")</f>
        <v>Missing Data</v>
      </c>
      <c r="Q499" s="5"/>
      <c r="R499" s="5" t="str">
        <f t="array" ref="R499">IFERROR(INDEX(Data!$L$2:$L$1823,MATCH('Ratios - Total'!$C499,IF(Data!$A$2:$A$1823='Ratios - Total'!$A499,Data!$C$2:$C$1823,0),0))/INDEX(Data!$G$2:$G$1823,MATCH('Ratios - Total'!$C499,IF(Data!$A$2:$A$1823='Ratios - Total'!$A499,Data!$C$2:$C$1823,0),0)),"Missing Data")</f>
        <v>Missing Data</v>
      </c>
      <c r="S499" s="5"/>
      <c r="T499" s="5">
        <f t="array" ref="T499">IFERROR(INDEX(Data!$H$2:$H$1823,MATCH('Ratios - Total'!$C499,IF(Data!$A$2:$A$1823='Ratios - Total'!$A499,Data!$C$2:$C$1823,0),0))/INDEX(Data!$L$2:$L$1823,MATCH('Ratios - Total'!$C499,IF(Data!$A$2:$A$1823='Ratios - Total'!$A499,Data!$C$2:$C$1823,0),0)),"Missing Data")</f>
        <v>32004.665743238318</v>
      </c>
      <c r="U499" s="5">
        <f t="array" ref="U499">IFERROR(INDEX(Data!$K$2:$K$1823,MATCH('Ratios - Total'!$C499,IF(Data!$A$2:$A$1823='Ratios - Total'!$A499,Data!$C$2:$C$1823,0),0))/INDEX(Data!$H$2:$H$1823,MATCH('Ratios - Total'!$C499,IF(Data!$A$2:$A$1823='Ratios - Total'!$A499,Data!$C$2:$C$1823,0),0)),"Missing Data")</f>
        <v>0.63971499380421315</v>
      </c>
      <c r="V499" s="5">
        <f t="array" ref="V499">IFERROR(INDEX(Data!$K$2:$K$1823,MATCH('Ratios - Total'!$C499,IF(Data!$A$2:$A$1823='Ratios - Total'!$A499,Data!$C$2:$C$1823,0),0))/INDEX(Data!$L$2:$L$1823,MATCH('Ratios - Total'!$C499,IF(Data!$A$2:$A$1823='Ratios - Total'!$A499,Data!$C$2:$C$1823,0),0)),"Missing Data")</f>
        <v>20473.864547641613</v>
      </c>
      <c r="W499" s="5">
        <f t="shared" si="8"/>
        <v>11530.801195596705</v>
      </c>
      <c r="X499" s="5" t="str">
        <f t="array" ref="X499">IFERROR(INDEX(Data!$K$2:$K$1823,MATCH('Ratios - Total'!$C499,IF(Data!$A$2:$A$1823='Ratios - Total'!$A499,Data!$C$2:$C$1823,0),0))/INDEX(Data!$G$2:$G$1823,MATCH('Ratios - Total'!$C499,IF(Data!$A$2:$A$1823='Ratios - Total'!$A499,Data!$C$2:$C$1823,0),0)),"Missing Data")</f>
        <v>Missing Data</v>
      </c>
    </row>
    <row r="500" spans="1:24" x14ac:dyDescent="0.25">
      <c r="A500" s="22" t="s">
        <v>62</v>
      </c>
      <c r="B500" s="22" t="s">
        <v>63</v>
      </c>
      <c r="C500" s="22">
        <v>1985</v>
      </c>
      <c r="D500" s="5">
        <f t="array" ref="D500">IFERROR(INDEX(Data!$H$2:$H$1823,MATCH('Ratios - Total'!$C500,IF(Data!$A$2:$A$1823='Ratios - Total'!$A500,Data!$C$2:$C$1823,0),0))/INDEX(Data!$D$2:$D$1823,MATCH('Ratios - Total'!$C500,IF(Data!$A$2:$A$1823='Ratios - Total'!$A500,Data!$C$2:$C$1823,0),0)),"Missing Data")</f>
        <v>483.79687244482835</v>
      </c>
      <c r="E500" s="22"/>
      <c r="F500" s="5">
        <f t="array" ref="F500">IFERROR(INDEX(Data!$G$2:$G$1823,MATCH('Ratios - Total'!$C500,IF(Data!$A$2:$A$1823='Ratios - Total'!$A500,Data!$C$2:$C$1823,0),0))/INDEX(Data!$D$2:$D$1823,MATCH('Ratios - Total'!$C500,IF(Data!$A$2:$A$1823='Ratios - Total'!$A500,Data!$C$2:$C$1823,0),0)),"Missing Data")</f>
        <v>0</v>
      </c>
      <c r="G500" s="5"/>
      <c r="H500" s="5" t="str">
        <f t="array" ref="H500">IFERROR(INDEX(Data!$H$2:$H$1823,MATCH('Ratios - Total'!$C500,IF(Data!$A$2:$A$1823='Ratios - Total'!$A500,Data!$C$2:$C$1823,0),0))/INDEX(Data!$G$2:$G$1823,MATCH('Ratios - Total'!$C500,IF(Data!$A$2:$A$1823='Ratios - Total'!$A500,Data!$C$2:$C$1823,0),0)),"Missing Data")</f>
        <v>Missing Data</v>
      </c>
      <c r="I500" s="5">
        <f t="array" ref="I500">IFERROR(INDEX(Data!$G$2:$G$1823,MATCH('Ratios - Total'!$C500,IF(Data!$A$2:$A$1823='Ratios - Total'!$A500,Data!$C$2:$C$1823,0),0))/INDEX(Data!$D$2:$D$1823,MATCH('Ratios - Total'!$C500,IF(Data!$A$2:$A$1823='Ratios - Total'!$A500,Data!$C$2:$C$1823,0),0)),"Missing Data")</f>
        <v>0</v>
      </c>
      <c r="J500" s="22"/>
      <c r="K500" s="5">
        <f t="array" ref="K500">IFERROR(INDEX(Data!$E$2:$E$1823,MATCH('Ratios - Total'!$C500,IF(Data!$A$2:$A$1823='Ratios - Total'!$A500,Data!$C$2:$C$1823,0),0))/INDEX(Data!$D$2:$D$1823,MATCH('Ratios - Total'!$C500,IF(Data!$A$2:$A$1823='Ratios - Total'!$A500,Data!$C$2:$C$1823,0),0)),"Missing Data")</f>
        <v>0</v>
      </c>
      <c r="L500" s="5"/>
      <c r="M500" s="5" t="str">
        <f t="array" ref="M500">IFERROR(INDEX(Data!$F$2:$F$1823,MATCH('Ratios - Total'!$C500,IF(Data!$A$2:$A$1823='Ratios - Total'!$A500,Data!$C$2:$C$1823,0),0))/INDEX(Data!$E$2:$E$1823,MATCH('Ratios - Total'!$C500,IF(Data!$A$2:$A$1823='Ratios - Total'!$A500,Data!$C$2:$C$1823,0),0)),"Missing Data")</f>
        <v>Missing Data</v>
      </c>
      <c r="N500" s="5"/>
      <c r="O500" s="5" t="str">
        <f t="array" ref="O500">IFERROR(INDEX(Data!$G$2:$G$1823,MATCH('Ratios - Total'!$C500,IF(Data!$A$2:$A$1823='Ratios - Total'!$A500,Data!$C$2:$C$1823,0),0))/INDEX(Data!$F$2:$F$1823,MATCH('Ratios - Total'!$C500,IF(Data!$A$2:$A$1823='Ratios - Total'!$A500,Data!$C$2:$C$1823,0),0)),"Missing Data")</f>
        <v>Missing Data</v>
      </c>
      <c r="P500" s="5" t="str">
        <f t="array" ref="P500">IFERROR(INDEX(Data!$H$2:$H$1823,MATCH('Ratios - Total'!$C500,IF(Data!$A$2:$A$1823='Ratios - Total'!$A500,Data!$C$2:$C$1823,0),0))/INDEX(Data!$G$2:$G$1823,MATCH('Ratios - Total'!$C500,IF(Data!$A$2:$A$1823='Ratios - Total'!$A500,Data!$C$2:$C$1823,0),0)),"Missing Data")</f>
        <v>Missing Data</v>
      </c>
      <c r="Q500" s="5"/>
      <c r="R500" s="5" t="str">
        <f t="array" ref="R500">IFERROR(INDEX(Data!$L$2:$L$1823,MATCH('Ratios - Total'!$C500,IF(Data!$A$2:$A$1823='Ratios - Total'!$A500,Data!$C$2:$C$1823,0),0))/INDEX(Data!$G$2:$G$1823,MATCH('Ratios - Total'!$C500,IF(Data!$A$2:$A$1823='Ratios - Total'!$A500,Data!$C$2:$C$1823,0),0)),"Missing Data")</f>
        <v>Missing Data</v>
      </c>
      <c r="S500" s="5"/>
      <c r="T500" s="5">
        <f t="array" ref="T500">IFERROR(INDEX(Data!$H$2:$H$1823,MATCH('Ratios - Total'!$C500,IF(Data!$A$2:$A$1823='Ratios - Total'!$A500,Data!$C$2:$C$1823,0),0))/INDEX(Data!$L$2:$L$1823,MATCH('Ratios - Total'!$C500,IF(Data!$A$2:$A$1823='Ratios - Total'!$A500,Data!$C$2:$C$1823,0),0)),"Missing Data")</f>
        <v>28007.084678824485</v>
      </c>
      <c r="U500" s="5">
        <f t="array" ref="U500">IFERROR(INDEX(Data!$K$2:$K$1823,MATCH('Ratios - Total'!$C500,IF(Data!$A$2:$A$1823='Ratios - Total'!$A500,Data!$C$2:$C$1823,0),0))/INDEX(Data!$H$2:$H$1823,MATCH('Ratios - Total'!$C500,IF(Data!$A$2:$A$1823='Ratios - Total'!$A500,Data!$C$2:$C$1823,0),0)),"Missing Data")</f>
        <v>0.54627914865740623</v>
      </c>
      <c r="V500" s="5">
        <f t="array" ref="V500">IFERROR(INDEX(Data!$K$2:$K$1823,MATCH('Ratios - Total'!$C500,IF(Data!$A$2:$A$1823='Ratios - Total'!$A500,Data!$C$2:$C$1823,0),0))/INDEX(Data!$L$2:$L$1823,MATCH('Ratios - Total'!$C500,IF(Data!$A$2:$A$1823='Ratios - Total'!$A500,Data!$C$2:$C$1823,0),0)),"Missing Data")</f>
        <v>15299.686374724126</v>
      </c>
      <c r="W500" s="5">
        <f t="shared" si="8"/>
        <v>12707.398304100359</v>
      </c>
      <c r="X500" s="5" t="str">
        <f t="array" ref="X500">IFERROR(INDEX(Data!$K$2:$K$1823,MATCH('Ratios - Total'!$C500,IF(Data!$A$2:$A$1823='Ratios - Total'!$A500,Data!$C$2:$C$1823,0),0))/INDEX(Data!$G$2:$G$1823,MATCH('Ratios - Total'!$C500,IF(Data!$A$2:$A$1823='Ratios - Total'!$A500,Data!$C$2:$C$1823,0),0)),"Missing Data")</f>
        <v>Missing Data</v>
      </c>
    </row>
    <row r="501" spans="1:24" x14ac:dyDescent="0.25">
      <c r="A501" s="22" t="s">
        <v>64</v>
      </c>
      <c r="B501" s="22" t="s">
        <v>65</v>
      </c>
      <c r="C501" s="22">
        <v>1985</v>
      </c>
      <c r="D501" s="5">
        <f t="array" ref="D501">IFERROR(INDEX(Data!$H$2:$H$1823,MATCH('Ratios - Total'!$C501,IF(Data!$A$2:$A$1823='Ratios - Total'!$A501,Data!$C$2:$C$1823,0),0))/INDEX(Data!$D$2:$D$1823,MATCH('Ratios - Total'!$C501,IF(Data!$A$2:$A$1823='Ratios - Total'!$A501,Data!$C$2:$C$1823,0),0)),"Missing Data")</f>
        <v>666.48005043929504</v>
      </c>
      <c r="E501" s="22"/>
      <c r="F501" s="5">
        <f t="array" ref="F501">IFERROR(INDEX(Data!$G$2:$G$1823,MATCH('Ratios - Total'!$C501,IF(Data!$A$2:$A$1823='Ratios - Total'!$A501,Data!$C$2:$C$1823,0),0))/INDEX(Data!$D$2:$D$1823,MATCH('Ratios - Total'!$C501,IF(Data!$A$2:$A$1823='Ratios - Total'!$A501,Data!$C$2:$C$1823,0),0)),"Missing Data")</f>
        <v>0</v>
      </c>
      <c r="G501" s="5"/>
      <c r="H501" s="5" t="str">
        <f t="array" ref="H501">IFERROR(INDEX(Data!$H$2:$H$1823,MATCH('Ratios - Total'!$C501,IF(Data!$A$2:$A$1823='Ratios - Total'!$A501,Data!$C$2:$C$1823,0),0))/INDEX(Data!$G$2:$G$1823,MATCH('Ratios - Total'!$C501,IF(Data!$A$2:$A$1823='Ratios - Total'!$A501,Data!$C$2:$C$1823,0),0)),"Missing Data")</f>
        <v>Missing Data</v>
      </c>
      <c r="I501" s="5">
        <f t="array" ref="I501">IFERROR(INDEX(Data!$G$2:$G$1823,MATCH('Ratios - Total'!$C501,IF(Data!$A$2:$A$1823='Ratios - Total'!$A501,Data!$C$2:$C$1823,0),0))/INDEX(Data!$D$2:$D$1823,MATCH('Ratios - Total'!$C501,IF(Data!$A$2:$A$1823='Ratios - Total'!$A501,Data!$C$2:$C$1823,0),0)),"Missing Data")</f>
        <v>0</v>
      </c>
      <c r="J501" s="22"/>
      <c r="K501" s="5">
        <f t="array" ref="K501">IFERROR(INDEX(Data!$E$2:$E$1823,MATCH('Ratios - Total'!$C501,IF(Data!$A$2:$A$1823='Ratios - Total'!$A501,Data!$C$2:$C$1823,0),0))/INDEX(Data!$D$2:$D$1823,MATCH('Ratios - Total'!$C501,IF(Data!$A$2:$A$1823='Ratios - Total'!$A501,Data!$C$2:$C$1823,0),0)),"Missing Data")</f>
        <v>0</v>
      </c>
      <c r="L501" s="5"/>
      <c r="M501" s="5" t="str">
        <f t="array" ref="M501">IFERROR(INDEX(Data!$F$2:$F$1823,MATCH('Ratios - Total'!$C501,IF(Data!$A$2:$A$1823='Ratios - Total'!$A501,Data!$C$2:$C$1823,0),0))/INDEX(Data!$E$2:$E$1823,MATCH('Ratios - Total'!$C501,IF(Data!$A$2:$A$1823='Ratios - Total'!$A501,Data!$C$2:$C$1823,0),0)),"Missing Data")</f>
        <v>Missing Data</v>
      </c>
      <c r="N501" s="5"/>
      <c r="O501" s="5" t="str">
        <f t="array" ref="O501">IFERROR(INDEX(Data!$G$2:$G$1823,MATCH('Ratios - Total'!$C501,IF(Data!$A$2:$A$1823='Ratios - Total'!$A501,Data!$C$2:$C$1823,0),0))/INDEX(Data!$F$2:$F$1823,MATCH('Ratios - Total'!$C501,IF(Data!$A$2:$A$1823='Ratios - Total'!$A501,Data!$C$2:$C$1823,0),0)),"Missing Data")</f>
        <v>Missing Data</v>
      </c>
      <c r="P501" s="5" t="str">
        <f t="array" ref="P501">IFERROR(INDEX(Data!$H$2:$H$1823,MATCH('Ratios - Total'!$C501,IF(Data!$A$2:$A$1823='Ratios - Total'!$A501,Data!$C$2:$C$1823,0),0))/INDEX(Data!$G$2:$G$1823,MATCH('Ratios - Total'!$C501,IF(Data!$A$2:$A$1823='Ratios - Total'!$A501,Data!$C$2:$C$1823,0),0)),"Missing Data")</f>
        <v>Missing Data</v>
      </c>
      <c r="Q501" s="5"/>
      <c r="R501" s="5" t="str">
        <f t="array" ref="R501">IFERROR(INDEX(Data!$L$2:$L$1823,MATCH('Ratios - Total'!$C501,IF(Data!$A$2:$A$1823='Ratios - Total'!$A501,Data!$C$2:$C$1823,0),0))/INDEX(Data!$G$2:$G$1823,MATCH('Ratios - Total'!$C501,IF(Data!$A$2:$A$1823='Ratios - Total'!$A501,Data!$C$2:$C$1823,0),0)),"Missing Data")</f>
        <v>Missing Data</v>
      </c>
      <c r="S501" s="5"/>
      <c r="T501" s="5">
        <f t="array" ref="T501">IFERROR(INDEX(Data!$H$2:$H$1823,MATCH('Ratios - Total'!$C501,IF(Data!$A$2:$A$1823='Ratios - Total'!$A501,Data!$C$2:$C$1823,0),0))/INDEX(Data!$L$2:$L$1823,MATCH('Ratios - Total'!$C501,IF(Data!$A$2:$A$1823='Ratios - Total'!$A501,Data!$C$2:$C$1823,0),0)),"Missing Data")</f>
        <v>34400.646877025414</v>
      </c>
      <c r="U501" s="5">
        <f t="array" ref="U501">IFERROR(INDEX(Data!$K$2:$K$1823,MATCH('Ratios - Total'!$C501,IF(Data!$A$2:$A$1823='Ratios - Total'!$A501,Data!$C$2:$C$1823,0),0))/INDEX(Data!$H$2:$H$1823,MATCH('Ratios - Total'!$C501,IF(Data!$A$2:$A$1823='Ratios - Total'!$A501,Data!$C$2:$C$1823,0),0)),"Missing Data")</f>
        <v>0.62968206134363935</v>
      </c>
      <c r="V501" s="5">
        <f t="array" ref="V501">IFERROR(INDEX(Data!$K$2:$K$1823,MATCH('Ratios - Total'!$C501,IF(Data!$A$2:$A$1823='Ratios - Total'!$A501,Data!$C$2:$C$1823,0),0))/INDEX(Data!$L$2:$L$1823,MATCH('Ratios - Total'!$C501,IF(Data!$A$2:$A$1823='Ratios - Total'!$A501,Data!$C$2:$C$1823,0),0)),"Missing Data")</f>
        <v>21661.470237079993</v>
      </c>
      <c r="W501" s="5">
        <f t="shared" si="8"/>
        <v>12739.176639945421</v>
      </c>
      <c r="X501" s="5" t="str">
        <f t="array" ref="X501">IFERROR(INDEX(Data!$K$2:$K$1823,MATCH('Ratios - Total'!$C501,IF(Data!$A$2:$A$1823='Ratios - Total'!$A501,Data!$C$2:$C$1823,0),0))/INDEX(Data!$G$2:$G$1823,MATCH('Ratios - Total'!$C501,IF(Data!$A$2:$A$1823='Ratios - Total'!$A501,Data!$C$2:$C$1823,0),0)),"Missing Data")</f>
        <v>Missing Data</v>
      </c>
    </row>
    <row r="502" spans="1:24" x14ac:dyDescent="0.25">
      <c r="A502" s="22" t="s">
        <v>66</v>
      </c>
      <c r="B502" s="22" t="s">
        <v>67</v>
      </c>
      <c r="C502" s="22">
        <v>1985</v>
      </c>
      <c r="D502" s="5">
        <f t="array" ref="D502">IFERROR(INDEX(Data!$H$2:$H$1823,MATCH('Ratios - Total'!$C502,IF(Data!$A$2:$A$1823='Ratios - Total'!$A502,Data!$C$2:$C$1823,0),0))/INDEX(Data!$D$2:$D$1823,MATCH('Ratios - Total'!$C502,IF(Data!$A$2:$A$1823='Ratios - Total'!$A502,Data!$C$2:$C$1823,0),0)),"Missing Data")</f>
        <v>743.56559414889182</v>
      </c>
      <c r="E502" s="22"/>
      <c r="F502" s="5">
        <f t="array" ref="F502">IFERROR(INDEX(Data!$G$2:$G$1823,MATCH('Ratios - Total'!$C502,IF(Data!$A$2:$A$1823='Ratios - Total'!$A502,Data!$C$2:$C$1823,0),0))/INDEX(Data!$D$2:$D$1823,MATCH('Ratios - Total'!$C502,IF(Data!$A$2:$A$1823='Ratios - Total'!$A502,Data!$C$2:$C$1823,0),0)),"Missing Data")</f>
        <v>0</v>
      </c>
      <c r="G502" s="5"/>
      <c r="H502" s="5" t="str">
        <f t="array" ref="H502">IFERROR(INDEX(Data!$H$2:$H$1823,MATCH('Ratios - Total'!$C502,IF(Data!$A$2:$A$1823='Ratios - Total'!$A502,Data!$C$2:$C$1823,0),0))/INDEX(Data!$G$2:$G$1823,MATCH('Ratios - Total'!$C502,IF(Data!$A$2:$A$1823='Ratios - Total'!$A502,Data!$C$2:$C$1823,0),0)),"Missing Data")</f>
        <v>Missing Data</v>
      </c>
      <c r="I502" s="5">
        <f t="array" ref="I502">IFERROR(INDEX(Data!$G$2:$G$1823,MATCH('Ratios - Total'!$C502,IF(Data!$A$2:$A$1823='Ratios - Total'!$A502,Data!$C$2:$C$1823,0),0))/INDEX(Data!$D$2:$D$1823,MATCH('Ratios - Total'!$C502,IF(Data!$A$2:$A$1823='Ratios - Total'!$A502,Data!$C$2:$C$1823,0),0)),"Missing Data")</f>
        <v>0</v>
      </c>
      <c r="J502" s="22"/>
      <c r="K502" s="5">
        <f t="array" ref="K502">IFERROR(INDEX(Data!$E$2:$E$1823,MATCH('Ratios - Total'!$C502,IF(Data!$A$2:$A$1823='Ratios - Total'!$A502,Data!$C$2:$C$1823,0),0))/INDEX(Data!$D$2:$D$1823,MATCH('Ratios - Total'!$C502,IF(Data!$A$2:$A$1823='Ratios - Total'!$A502,Data!$C$2:$C$1823,0),0)),"Missing Data")</f>
        <v>0</v>
      </c>
      <c r="L502" s="5"/>
      <c r="M502" s="5" t="str">
        <f t="array" ref="M502">IFERROR(INDEX(Data!$F$2:$F$1823,MATCH('Ratios - Total'!$C502,IF(Data!$A$2:$A$1823='Ratios - Total'!$A502,Data!$C$2:$C$1823,0),0))/INDEX(Data!$E$2:$E$1823,MATCH('Ratios - Total'!$C502,IF(Data!$A$2:$A$1823='Ratios - Total'!$A502,Data!$C$2:$C$1823,0),0)),"Missing Data")</f>
        <v>Missing Data</v>
      </c>
      <c r="N502" s="5"/>
      <c r="O502" s="5" t="str">
        <f t="array" ref="O502">IFERROR(INDEX(Data!$G$2:$G$1823,MATCH('Ratios - Total'!$C502,IF(Data!$A$2:$A$1823='Ratios - Total'!$A502,Data!$C$2:$C$1823,0),0))/INDEX(Data!$F$2:$F$1823,MATCH('Ratios - Total'!$C502,IF(Data!$A$2:$A$1823='Ratios - Total'!$A502,Data!$C$2:$C$1823,0),0)),"Missing Data")</f>
        <v>Missing Data</v>
      </c>
      <c r="P502" s="5" t="str">
        <f t="array" ref="P502">IFERROR(INDEX(Data!$H$2:$H$1823,MATCH('Ratios - Total'!$C502,IF(Data!$A$2:$A$1823='Ratios - Total'!$A502,Data!$C$2:$C$1823,0),0))/INDEX(Data!$G$2:$G$1823,MATCH('Ratios - Total'!$C502,IF(Data!$A$2:$A$1823='Ratios - Total'!$A502,Data!$C$2:$C$1823,0),0)),"Missing Data")</f>
        <v>Missing Data</v>
      </c>
      <c r="Q502" s="5"/>
      <c r="R502" s="5" t="str">
        <f t="array" ref="R502">IFERROR(INDEX(Data!$L$2:$L$1823,MATCH('Ratios - Total'!$C502,IF(Data!$A$2:$A$1823='Ratios - Total'!$A502,Data!$C$2:$C$1823,0),0))/INDEX(Data!$G$2:$G$1823,MATCH('Ratios - Total'!$C502,IF(Data!$A$2:$A$1823='Ratios - Total'!$A502,Data!$C$2:$C$1823,0),0)),"Missing Data")</f>
        <v>Missing Data</v>
      </c>
      <c r="S502" s="5"/>
      <c r="T502" s="5">
        <f t="array" ref="T502">IFERROR(INDEX(Data!$H$2:$H$1823,MATCH('Ratios - Total'!$C502,IF(Data!$A$2:$A$1823='Ratios - Total'!$A502,Data!$C$2:$C$1823,0),0))/INDEX(Data!$L$2:$L$1823,MATCH('Ratios - Total'!$C502,IF(Data!$A$2:$A$1823='Ratios - Total'!$A502,Data!$C$2:$C$1823,0),0)),"Missing Data")</f>
        <v>36803.682312456986</v>
      </c>
      <c r="U502" s="5">
        <f t="array" ref="U502">IFERROR(INDEX(Data!$K$2:$K$1823,MATCH('Ratios - Total'!$C502,IF(Data!$A$2:$A$1823='Ratios - Total'!$A502,Data!$C$2:$C$1823,0),0))/INDEX(Data!$H$2:$H$1823,MATCH('Ratios - Total'!$C502,IF(Data!$A$2:$A$1823='Ratios - Total'!$A502,Data!$C$2:$C$1823,0),0)),"Missing Data")</f>
        <v>0.42735258185362462</v>
      </c>
      <c r="V502" s="5">
        <f t="array" ref="V502">IFERROR(INDEX(Data!$K$2:$K$1823,MATCH('Ratios - Total'!$C502,IF(Data!$A$2:$A$1823='Ratios - Total'!$A502,Data!$C$2:$C$1823,0),0))/INDEX(Data!$L$2:$L$1823,MATCH('Ratios - Total'!$C502,IF(Data!$A$2:$A$1823='Ratios - Total'!$A502,Data!$C$2:$C$1823,0),0)),"Missing Data")</f>
        <v>15728.14865794907</v>
      </c>
      <c r="W502" s="5">
        <f t="shared" si="8"/>
        <v>21075.533654507915</v>
      </c>
      <c r="X502" s="5" t="str">
        <f t="array" ref="X502">IFERROR(INDEX(Data!$K$2:$K$1823,MATCH('Ratios - Total'!$C502,IF(Data!$A$2:$A$1823='Ratios - Total'!$A502,Data!$C$2:$C$1823,0),0))/INDEX(Data!$G$2:$G$1823,MATCH('Ratios - Total'!$C502,IF(Data!$A$2:$A$1823='Ratios - Total'!$A502,Data!$C$2:$C$1823,0),0)),"Missing Data")</f>
        <v>Missing Data</v>
      </c>
    </row>
    <row r="503" spans="1:24" x14ac:dyDescent="0.25">
      <c r="A503" s="22" t="s">
        <v>68</v>
      </c>
      <c r="B503" s="22" t="s">
        <v>69</v>
      </c>
      <c r="C503" s="22">
        <v>1985</v>
      </c>
      <c r="D503" s="5">
        <f t="array" ref="D503">IFERROR(INDEX(Data!$H$2:$H$1823,MATCH('Ratios - Total'!$C503,IF(Data!$A$2:$A$1823='Ratios - Total'!$A503,Data!$C$2:$C$1823,0),0))/INDEX(Data!$D$2:$D$1823,MATCH('Ratios - Total'!$C503,IF(Data!$A$2:$A$1823='Ratios - Total'!$A503,Data!$C$2:$C$1823,0),0)),"Missing Data")</f>
        <v>739.59652192446379</v>
      </c>
      <c r="E503" s="22"/>
      <c r="F503" s="5">
        <f t="array" ref="F503">IFERROR(INDEX(Data!$G$2:$G$1823,MATCH('Ratios - Total'!$C503,IF(Data!$A$2:$A$1823='Ratios - Total'!$A503,Data!$C$2:$C$1823,0),0))/INDEX(Data!$D$2:$D$1823,MATCH('Ratios - Total'!$C503,IF(Data!$A$2:$A$1823='Ratios - Total'!$A503,Data!$C$2:$C$1823,0),0)),"Missing Data")</f>
        <v>0</v>
      </c>
      <c r="G503" s="5"/>
      <c r="H503" s="5" t="str">
        <f t="array" ref="H503">IFERROR(INDEX(Data!$H$2:$H$1823,MATCH('Ratios - Total'!$C503,IF(Data!$A$2:$A$1823='Ratios - Total'!$A503,Data!$C$2:$C$1823,0),0))/INDEX(Data!$G$2:$G$1823,MATCH('Ratios - Total'!$C503,IF(Data!$A$2:$A$1823='Ratios - Total'!$A503,Data!$C$2:$C$1823,0),0)),"Missing Data")</f>
        <v>Missing Data</v>
      </c>
      <c r="I503" s="5">
        <f t="array" ref="I503">IFERROR(INDEX(Data!$G$2:$G$1823,MATCH('Ratios - Total'!$C503,IF(Data!$A$2:$A$1823='Ratios - Total'!$A503,Data!$C$2:$C$1823,0),0))/INDEX(Data!$D$2:$D$1823,MATCH('Ratios - Total'!$C503,IF(Data!$A$2:$A$1823='Ratios - Total'!$A503,Data!$C$2:$C$1823,0),0)),"Missing Data")</f>
        <v>0</v>
      </c>
      <c r="J503" s="22"/>
      <c r="K503" s="5">
        <f t="array" ref="K503">IFERROR(INDEX(Data!$E$2:$E$1823,MATCH('Ratios - Total'!$C503,IF(Data!$A$2:$A$1823='Ratios - Total'!$A503,Data!$C$2:$C$1823,0),0))/INDEX(Data!$D$2:$D$1823,MATCH('Ratios - Total'!$C503,IF(Data!$A$2:$A$1823='Ratios - Total'!$A503,Data!$C$2:$C$1823,0),0)),"Missing Data")</f>
        <v>0</v>
      </c>
      <c r="L503" s="5"/>
      <c r="M503" s="5" t="str">
        <f t="array" ref="M503">IFERROR(INDEX(Data!$F$2:$F$1823,MATCH('Ratios - Total'!$C503,IF(Data!$A$2:$A$1823='Ratios - Total'!$A503,Data!$C$2:$C$1823,0),0))/INDEX(Data!$E$2:$E$1823,MATCH('Ratios - Total'!$C503,IF(Data!$A$2:$A$1823='Ratios - Total'!$A503,Data!$C$2:$C$1823,0),0)),"Missing Data")</f>
        <v>Missing Data</v>
      </c>
      <c r="N503" s="5"/>
      <c r="O503" s="5" t="str">
        <f t="array" ref="O503">IFERROR(INDEX(Data!$G$2:$G$1823,MATCH('Ratios - Total'!$C503,IF(Data!$A$2:$A$1823='Ratios - Total'!$A503,Data!$C$2:$C$1823,0),0))/INDEX(Data!$F$2:$F$1823,MATCH('Ratios - Total'!$C503,IF(Data!$A$2:$A$1823='Ratios - Total'!$A503,Data!$C$2:$C$1823,0),0)),"Missing Data")</f>
        <v>Missing Data</v>
      </c>
      <c r="P503" s="5" t="str">
        <f t="array" ref="P503">IFERROR(INDEX(Data!$H$2:$H$1823,MATCH('Ratios - Total'!$C503,IF(Data!$A$2:$A$1823='Ratios - Total'!$A503,Data!$C$2:$C$1823,0),0))/INDEX(Data!$G$2:$G$1823,MATCH('Ratios - Total'!$C503,IF(Data!$A$2:$A$1823='Ratios - Total'!$A503,Data!$C$2:$C$1823,0),0)),"Missing Data")</f>
        <v>Missing Data</v>
      </c>
      <c r="Q503" s="5"/>
      <c r="R503" s="5" t="str">
        <f t="array" ref="R503">IFERROR(INDEX(Data!$L$2:$L$1823,MATCH('Ratios - Total'!$C503,IF(Data!$A$2:$A$1823='Ratios - Total'!$A503,Data!$C$2:$C$1823,0),0))/INDEX(Data!$G$2:$G$1823,MATCH('Ratios - Total'!$C503,IF(Data!$A$2:$A$1823='Ratios - Total'!$A503,Data!$C$2:$C$1823,0),0)),"Missing Data")</f>
        <v>Missing Data</v>
      </c>
      <c r="S503" s="5"/>
      <c r="T503" s="5">
        <f t="array" ref="T503">IFERROR(INDEX(Data!$H$2:$H$1823,MATCH('Ratios - Total'!$C503,IF(Data!$A$2:$A$1823='Ratios - Total'!$A503,Data!$C$2:$C$1823,0),0))/INDEX(Data!$L$2:$L$1823,MATCH('Ratios - Total'!$C503,IF(Data!$A$2:$A$1823='Ratios - Total'!$A503,Data!$C$2:$C$1823,0),0)),"Missing Data")</f>
        <v>41497.411408532433</v>
      </c>
      <c r="U503" s="5">
        <f t="array" ref="U503">IFERROR(INDEX(Data!$K$2:$K$1823,MATCH('Ratios - Total'!$C503,IF(Data!$A$2:$A$1823='Ratios - Total'!$A503,Data!$C$2:$C$1823,0),0))/INDEX(Data!$H$2:$H$1823,MATCH('Ratios - Total'!$C503,IF(Data!$A$2:$A$1823='Ratios - Total'!$A503,Data!$C$2:$C$1823,0),0)),"Missing Data")</f>
        <v>0.53259817585749447</v>
      </c>
      <c r="V503" s="5">
        <f t="array" ref="V503">IFERROR(INDEX(Data!$K$2:$K$1823,MATCH('Ratios - Total'!$C503,IF(Data!$A$2:$A$1823='Ratios - Total'!$A503,Data!$C$2:$C$1823,0),0))/INDEX(Data!$L$2:$L$1823,MATCH('Ratios - Total'!$C503,IF(Data!$A$2:$A$1823='Ratios - Total'!$A503,Data!$C$2:$C$1823,0),0)),"Missing Data")</f>
        <v>22101.445618992355</v>
      </c>
      <c r="W503" s="5">
        <f t="shared" si="8"/>
        <v>19395.965789540078</v>
      </c>
      <c r="X503" s="5" t="str">
        <f t="array" ref="X503">IFERROR(INDEX(Data!$K$2:$K$1823,MATCH('Ratios - Total'!$C503,IF(Data!$A$2:$A$1823='Ratios - Total'!$A503,Data!$C$2:$C$1823,0),0))/INDEX(Data!$G$2:$G$1823,MATCH('Ratios - Total'!$C503,IF(Data!$A$2:$A$1823='Ratios - Total'!$A503,Data!$C$2:$C$1823,0),0)),"Missing Data")</f>
        <v>Missing Data</v>
      </c>
    </row>
    <row r="504" spans="1:24" x14ac:dyDescent="0.25">
      <c r="A504" s="22" t="s">
        <v>70</v>
      </c>
      <c r="B504" s="22" t="s">
        <v>71</v>
      </c>
      <c r="C504" s="22">
        <v>1985</v>
      </c>
      <c r="D504" s="5">
        <f t="array" ref="D504">IFERROR(INDEX(Data!$H$2:$H$1823,MATCH('Ratios - Total'!$C504,IF(Data!$A$2:$A$1823='Ratios - Total'!$A504,Data!$C$2:$C$1823,0),0))/INDEX(Data!$D$2:$D$1823,MATCH('Ratios - Total'!$C504,IF(Data!$A$2:$A$1823='Ratios - Total'!$A504,Data!$C$2:$C$1823,0),0)),"Missing Data")</f>
        <v>489.18227739653469</v>
      </c>
      <c r="E504" s="22"/>
      <c r="F504" s="5">
        <f t="array" ref="F504">IFERROR(INDEX(Data!$G$2:$G$1823,MATCH('Ratios - Total'!$C504,IF(Data!$A$2:$A$1823='Ratios - Total'!$A504,Data!$C$2:$C$1823,0),0))/INDEX(Data!$D$2:$D$1823,MATCH('Ratios - Total'!$C504,IF(Data!$A$2:$A$1823='Ratios - Total'!$A504,Data!$C$2:$C$1823,0),0)),"Missing Data")</f>
        <v>0</v>
      </c>
      <c r="G504" s="5"/>
      <c r="H504" s="5" t="str">
        <f t="array" ref="H504">IFERROR(INDEX(Data!$H$2:$H$1823,MATCH('Ratios - Total'!$C504,IF(Data!$A$2:$A$1823='Ratios - Total'!$A504,Data!$C$2:$C$1823,0),0))/INDEX(Data!$G$2:$G$1823,MATCH('Ratios - Total'!$C504,IF(Data!$A$2:$A$1823='Ratios - Total'!$A504,Data!$C$2:$C$1823,0),0)),"Missing Data")</f>
        <v>Missing Data</v>
      </c>
      <c r="I504" s="5">
        <f t="array" ref="I504">IFERROR(INDEX(Data!$G$2:$G$1823,MATCH('Ratios - Total'!$C504,IF(Data!$A$2:$A$1823='Ratios - Total'!$A504,Data!$C$2:$C$1823,0),0))/INDEX(Data!$D$2:$D$1823,MATCH('Ratios - Total'!$C504,IF(Data!$A$2:$A$1823='Ratios - Total'!$A504,Data!$C$2:$C$1823,0),0)),"Missing Data")</f>
        <v>0</v>
      </c>
      <c r="J504" s="22"/>
      <c r="K504" s="5">
        <f t="array" ref="K504">IFERROR(INDEX(Data!$E$2:$E$1823,MATCH('Ratios - Total'!$C504,IF(Data!$A$2:$A$1823='Ratios - Total'!$A504,Data!$C$2:$C$1823,0),0))/INDEX(Data!$D$2:$D$1823,MATCH('Ratios - Total'!$C504,IF(Data!$A$2:$A$1823='Ratios - Total'!$A504,Data!$C$2:$C$1823,0),0)),"Missing Data")</f>
        <v>0</v>
      </c>
      <c r="L504" s="5"/>
      <c r="M504" s="5" t="str">
        <f t="array" ref="M504">IFERROR(INDEX(Data!$F$2:$F$1823,MATCH('Ratios - Total'!$C504,IF(Data!$A$2:$A$1823='Ratios - Total'!$A504,Data!$C$2:$C$1823,0),0))/INDEX(Data!$E$2:$E$1823,MATCH('Ratios - Total'!$C504,IF(Data!$A$2:$A$1823='Ratios - Total'!$A504,Data!$C$2:$C$1823,0),0)),"Missing Data")</f>
        <v>Missing Data</v>
      </c>
      <c r="N504" s="5"/>
      <c r="O504" s="5" t="str">
        <f t="array" ref="O504">IFERROR(INDEX(Data!$G$2:$G$1823,MATCH('Ratios - Total'!$C504,IF(Data!$A$2:$A$1823='Ratios - Total'!$A504,Data!$C$2:$C$1823,0),0))/INDEX(Data!$F$2:$F$1823,MATCH('Ratios - Total'!$C504,IF(Data!$A$2:$A$1823='Ratios - Total'!$A504,Data!$C$2:$C$1823,0),0)),"Missing Data")</f>
        <v>Missing Data</v>
      </c>
      <c r="P504" s="5" t="str">
        <f t="array" ref="P504">IFERROR(INDEX(Data!$H$2:$H$1823,MATCH('Ratios - Total'!$C504,IF(Data!$A$2:$A$1823='Ratios - Total'!$A504,Data!$C$2:$C$1823,0),0))/INDEX(Data!$G$2:$G$1823,MATCH('Ratios - Total'!$C504,IF(Data!$A$2:$A$1823='Ratios - Total'!$A504,Data!$C$2:$C$1823,0),0)),"Missing Data")</f>
        <v>Missing Data</v>
      </c>
      <c r="Q504" s="5"/>
      <c r="R504" s="5" t="str">
        <f t="array" ref="R504">IFERROR(INDEX(Data!$L$2:$L$1823,MATCH('Ratios - Total'!$C504,IF(Data!$A$2:$A$1823='Ratios - Total'!$A504,Data!$C$2:$C$1823,0),0))/INDEX(Data!$G$2:$G$1823,MATCH('Ratios - Total'!$C504,IF(Data!$A$2:$A$1823='Ratios - Total'!$A504,Data!$C$2:$C$1823,0),0)),"Missing Data")</f>
        <v>Missing Data</v>
      </c>
      <c r="S504" s="5"/>
      <c r="T504" s="5">
        <f t="array" ref="T504">IFERROR(INDEX(Data!$H$2:$H$1823,MATCH('Ratios - Total'!$C504,IF(Data!$A$2:$A$1823='Ratios - Total'!$A504,Data!$C$2:$C$1823,0),0))/INDEX(Data!$L$2:$L$1823,MATCH('Ratios - Total'!$C504,IF(Data!$A$2:$A$1823='Ratios - Total'!$A504,Data!$C$2:$C$1823,0),0)),"Missing Data")</f>
        <v>25564.677262471796</v>
      </c>
      <c r="U504" s="5">
        <f t="array" ref="U504">IFERROR(INDEX(Data!$K$2:$K$1823,MATCH('Ratios - Total'!$C504,IF(Data!$A$2:$A$1823='Ratios - Total'!$A504,Data!$C$2:$C$1823,0),0))/INDEX(Data!$H$2:$H$1823,MATCH('Ratios - Total'!$C504,IF(Data!$A$2:$A$1823='Ratios - Total'!$A504,Data!$C$2:$C$1823,0),0)),"Missing Data")</f>
        <v>0.65277472873911091</v>
      </c>
      <c r="V504" s="5">
        <f t="array" ref="V504">IFERROR(INDEX(Data!$K$2:$K$1823,MATCH('Ratios - Total'!$C504,IF(Data!$A$2:$A$1823='Ratios - Total'!$A504,Data!$C$2:$C$1823,0),0))/INDEX(Data!$L$2:$L$1823,MATCH('Ratios - Total'!$C504,IF(Data!$A$2:$A$1823='Ratios - Total'!$A504,Data!$C$2:$C$1823,0),0)),"Missing Data")</f>
        <v>16687.975265312944</v>
      </c>
      <c r="W504" s="5">
        <f t="shared" si="8"/>
        <v>8876.7019971588525</v>
      </c>
      <c r="X504" s="5" t="str">
        <f t="array" ref="X504">IFERROR(INDEX(Data!$K$2:$K$1823,MATCH('Ratios - Total'!$C504,IF(Data!$A$2:$A$1823='Ratios - Total'!$A504,Data!$C$2:$C$1823,0),0))/INDEX(Data!$G$2:$G$1823,MATCH('Ratios - Total'!$C504,IF(Data!$A$2:$A$1823='Ratios - Total'!$A504,Data!$C$2:$C$1823,0),0)),"Missing Data")</f>
        <v>Missing Data</v>
      </c>
    </row>
    <row r="505" spans="1:24" x14ac:dyDescent="0.25">
      <c r="A505" s="22" t="s">
        <v>72</v>
      </c>
      <c r="B505" s="22" t="s">
        <v>73</v>
      </c>
      <c r="C505" s="22">
        <v>1985</v>
      </c>
      <c r="D505" s="5">
        <f t="array" ref="D505">IFERROR(INDEX(Data!$H$2:$H$1823,MATCH('Ratios - Total'!$C505,IF(Data!$A$2:$A$1823='Ratios - Total'!$A505,Data!$C$2:$C$1823,0),0))/INDEX(Data!$D$2:$D$1823,MATCH('Ratios - Total'!$C505,IF(Data!$A$2:$A$1823='Ratios - Total'!$A505,Data!$C$2:$C$1823,0),0)),"Missing Data")</f>
        <v>626.04009873275243</v>
      </c>
      <c r="E505" s="22"/>
      <c r="F505" s="5">
        <f t="array" ref="F505">IFERROR(INDEX(Data!$G$2:$G$1823,MATCH('Ratios - Total'!$C505,IF(Data!$A$2:$A$1823='Ratios - Total'!$A505,Data!$C$2:$C$1823,0),0))/INDEX(Data!$D$2:$D$1823,MATCH('Ratios - Total'!$C505,IF(Data!$A$2:$A$1823='Ratios - Total'!$A505,Data!$C$2:$C$1823,0),0)),"Missing Data")</f>
        <v>0</v>
      </c>
      <c r="G505" s="5"/>
      <c r="H505" s="5" t="str">
        <f t="array" ref="H505">IFERROR(INDEX(Data!$H$2:$H$1823,MATCH('Ratios - Total'!$C505,IF(Data!$A$2:$A$1823='Ratios - Total'!$A505,Data!$C$2:$C$1823,0),0))/INDEX(Data!$G$2:$G$1823,MATCH('Ratios - Total'!$C505,IF(Data!$A$2:$A$1823='Ratios - Total'!$A505,Data!$C$2:$C$1823,0),0)),"Missing Data")</f>
        <v>Missing Data</v>
      </c>
      <c r="I505" s="5">
        <f t="array" ref="I505">IFERROR(INDEX(Data!$G$2:$G$1823,MATCH('Ratios - Total'!$C505,IF(Data!$A$2:$A$1823='Ratios - Total'!$A505,Data!$C$2:$C$1823,0),0))/INDEX(Data!$D$2:$D$1823,MATCH('Ratios - Total'!$C505,IF(Data!$A$2:$A$1823='Ratios - Total'!$A505,Data!$C$2:$C$1823,0),0)),"Missing Data")</f>
        <v>0</v>
      </c>
      <c r="J505" s="22"/>
      <c r="K505" s="5">
        <f t="array" ref="K505">IFERROR(INDEX(Data!$E$2:$E$1823,MATCH('Ratios - Total'!$C505,IF(Data!$A$2:$A$1823='Ratios - Total'!$A505,Data!$C$2:$C$1823,0),0))/INDEX(Data!$D$2:$D$1823,MATCH('Ratios - Total'!$C505,IF(Data!$A$2:$A$1823='Ratios - Total'!$A505,Data!$C$2:$C$1823,0),0)),"Missing Data")</f>
        <v>0</v>
      </c>
      <c r="L505" s="5"/>
      <c r="M505" s="5" t="str">
        <f t="array" ref="M505">IFERROR(INDEX(Data!$F$2:$F$1823,MATCH('Ratios - Total'!$C505,IF(Data!$A$2:$A$1823='Ratios - Total'!$A505,Data!$C$2:$C$1823,0),0))/INDEX(Data!$E$2:$E$1823,MATCH('Ratios - Total'!$C505,IF(Data!$A$2:$A$1823='Ratios - Total'!$A505,Data!$C$2:$C$1823,0),0)),"Missing Data")</f>
        <v>Missing Data</v>
      </c>
      <c r="N505" s="5"/>
      <c r="O505" s="5" t="str">
        <f t="array" ref="O505">IFERROR(INDEX(Data!$G$2:$G$1823,MATCH('Ratios - Total'!$C505,IF(Data!$A$2:$A$1823='Ratios - Total'!$A505,Data!$C$2:$C$1823,0),0))/INDEX(Data!$F$2:$F$1823,MATCH('Ratios - Total'!$C505,IF(Data!$A$2:$A$1823='Ratios - Total'!$A505,Data!$C$2:$C$1823,0),0)),"Missing Data")</f>
        <v>Missing Data</v>
      </c>
      <c r="P505" s="5" t="str">
        <f t="array" ref="P505">IFERROR(INDEX(Data!$H$2:$H$1823,MATCH('Ratios - Total'!$C505,IF(Data!$A$2:$A$1823='Ratios - Total'!$A505,Data!$C$2:$C$1823,0),0))/INDEX(Data!$G$2:$G$1823,MATCH('Ratios - Total'!$C505,IF(Data!$A$2:$A$1823='Ratios - Total'!$A505,Data!$C$2:$C$1823,0),0)),"Missing Data")</f>
        <v>Missing Data</v>
      </c>
      <c r="Q505" s="5"/>
      <c r="R505" s="5" t="str">
        <f t="array" ref="R505">IFERROR(INDEX(Data!$L$2:$L$1823,MATCH('Ratios - Total'!$C505,IF(Data!$A$2:$A$1823='Ratios - Total'!$A505,Data!$C$2:$C$1823,0),0))/INDEX(Data!$G$2:$G$1823,MATCH('Ratios - Total'!$C505,IF(Data!$A$2:$A$1823='Ratios - Total'!$A505,Data!$C$2:$C$1823,0),0)),"Missing Data")</f>
        <v>Missing Data</v>
      </c>
      <c r="S505" s="5"/>
      <c r="T505" s="5">
        <f t="array" ref="T505">IFERROR(INDEX(Data!$H$2:$H$1823,MATCH('Ratios - Total'!$C505,IF(Data!$A$2:$A$1823='Ratios - Total'!$A505,Data!$C$2:$C$1823,0),0))/INDEX(Data!$L$2:$L$1823,MATCH('Ratios - Total'!$C505,IF(Data!$A$2:$A$1823='Ratios - Total'!$A505,Data!$C$2:$C$1823,0),0)),"Missing Data")</f>
        <v>31181.283107710417</v>
      </c>
      <c r="U505" s="5">
        <f t="array" ref="U505">IFERROR(INDEX(Data!$K$2:$K$1823,MATCH('Ratios - Total'!$C505,IF(Data!$A$2:$A$1823='Ratios - Total'!$A505,Data!$C$2:$C$1823,0),0))/INDEX(Data!$H$2:$H$1823,MATCH('Ratios - Total'!$C505,IF(Data!$A$2:$A$1823='Ratios - Total'!$A505,Data!$C$2:$C$1823,0),0)),"Missing Data")</f>
        <v>0.65445853861109538</v>
      </c>
      <c r="V505" s="5">
        <f t="array" ref="V505">IFERROR(INDEX(Data!$K$2:$K$1823,MATCH('Ratios - Total'!$C505,IF(Data!$A$2:$A$1823='Ratios - Total'!$A505,Data!$C$2:$C$1823,0),0))/INDEX(Data!$L$2:$L$1823,MATCH('Ratios - Total'!$C505,IF(Data!$A$2:$A$1823='Ratios - Total'!$A505,Data!$C$2:$C$1823,0),0)),"Missing Data")</f>
        <v>20406.856974690996</v>
      </c>
      <c r="W505" s="5">
        <f t="shared" si="8"/>
        <v>10774.42613301942</v>
      </c>
      <c r="X505" s="5" t="str">
        <f t="array" ref="X505">IFERROR(INDEX(Data!$K$2:$K$1823,MATCH('Ratios - Total'!$C505,IF(Data!$A$2:$A$1823='Ratios - Total'!$A505,Data!$C$2:$C$1823,0),0))/INDEX(Data!$G$2:$G$1823,MATCH('Ratios - Total'!$C505,IF(Data!$A$2:$A$1823='Ratios - Total'!$A505,Data!$C$2:$C$1823,0),0)),"Missing Data")</f>
        <v>Missing Data</v>
      </c>
    </row>
    <row r="506" spans="1:24" x14ac:dyDescent="0.25">
      <c r="A506" s="22" t="s">
        <v>74</v>
      </c>
      <c r="B506" s="22" t="s">
        <v>75</v>
      </c>
      <c r="C506" s="22">
        <v>1985</v>
      </c>
      <c r="D506" s="5">
        <f t="array" ref="D506">IFERROR(INDEX(Data!$H$2:$H$1823,MATCH('Ratios - Total'!$C506,IF(Data!$A$2:$A$1823='Ratios - Total'!$A506,Data!$C$2:$C$1823,0),0))/INDEX(Data!$D$2:$D$1823,MATCH('Ratios - Total'!$C506,IF(Data!$A$2:$A$1823='Ratios - Total'!$A506,Data!$C$2:$C$1823,0),0)),"Missing Data")</f>
        <v>576.32843822118571</v>
      </c>
      <c r="E506" s="22"/>
      <c r="F506" s="5">
        <f t="array" ref="F506">IFERROR(INDEX(Data!$G$2:$G$1823,MATCH('Ratios - Total'!$C506,IF(Data!$A$2:$A$1823='Ratios - Total'!$A506,Data!$C$2:$C$1823,0),0))/INDEX(Data!$D$2:$D$1823,MATCH('Ratios - Total'!$C506,IF(Data!$A$2:$A$1823='Ratios - Total'!$A506,Data!$C$2:$C$1823,0),0)),"Missing Data")</f>
        <v>0</v>
      </c>
      <c r="G506" s="5"/>
      <c r="H506" s="5" t="str">
        <f t="array" ref="H506">IFERROR(INDEX(Data!$H$2:$H$1823,MATCH('Ratios - Total'!$C506,IF(Data!$A$2:$A$1823='Ratios - Total'!$A506,Data!$C$2:$C$1823,0),0))/INDEX(Data!$G$2:$G$1823,MATCH('Ratios - Total'!$C506,IF(Data!$A$2:$A$1823='Ratios - Total'!$A506,Data!$C$2:$C$1823,0),0)),"Missing Data")</f>
        <v>Missing Data</v>
      </c>
      <c r="I506" s="5">
        <f t="array" ref="I506">IFERROR(INDEX(Data!$G$2:$G$1823,MATCH('Ratios - Total'!$C506,IF(Data!$A$2:$A$1823='Ratios - Total'!$A506,Data!$C$2:$C$1823,0),0))/INDEX(Data!$D$2:$D$1823,MATCH('Ratios - Total'!$C506,IF(Data!$A$2:$A$1823='Ratios - Total'!$A506,Data!$C$2:$C$1823,0),0)),"Missing Data")</f>
        <v>0</v>
      </c>
      <c r="J506" s="22"/>
      <c r="K506" s="5">
        <f t="array" ref="K506">IFERROR(INDEX(Data!$E$2:$E$1823,MATCH('Ratios - Total'!$C506,IF(Data!$A$2:$A$1823='Ratios - Total'!$A506,Data!$C$2:$C$1823,0),0))/INDEX(Data!$D$2:$D$1823,MATCH('Ratios - Total'!$C506,IF(Data!$A$2:$A$1823='Ratios - Total'!$A506,Data!$C$2:$C$1823,0),0)),"Missing Data")</f>
        <v>0</v>
      </c>
      <c r="L506" s="5"/>
      <c r="M506" s="5" t="str">
        <f t="array" ref="M506">IFERROR(INDEX(Data!$F$2:$F$1823,MATCH('Ratios - Total'!$C506,IF(Data!$A$2:$A$1823='Ratios - Total'!$A506,Data!$C$2:$C$1823,0),0))/INDEX(Data!$E$2:$E$1823,MATCH('Ratios - Total'!$C506,IF(Data!$A$2:$A$1823='Ratios - Total'!$A506,Data!$C$2:$C$1823,0),0)),"Missing Data")</f>
        <v>Missing Data</v>
      </c>
      <c r="N506" s="5"/>
      <c r="O506" s="5" t="str">
        <f t="array" ref="O506">IFERROR(INDEX(Data!$G$2:$G$1823,MATCH('Ratios - Total'!$C506,IF(Data!$A$2:$A$1823='Ratios - Total'!$A506,Data!$C$2:$C$1823,0),0))/INDEX(Data!$F$2:$F$1823,MATCH('Ratios - Total'!$C506,IF(Data!$A$2:$A$1823='Ratios - Total'!$A506,Data!$C$2:$C$1823,0),0)),"Missing Data")</f>
        <v>Missing Data</v>
      </c>
      <c r="P506" s="5" t="str">
        <f t="array" ref="P506">IFERROR(INDEX(Data!$H$2:$H$1823,MATCH('Ratios - Total'!$C506,IF(Data!$A$2:$A$1823='Ratios - Total'!$A506,Data!$C$2:$C$1823,0),0))/INDEX(Data!$G$2:$G$1823,MATCH('Ratios - Total'!$C506,IF(Data!$A$2:$A$1823='Ratios - Total'!$A506,Data!$C$2:$C$1823,0),0)),"Missing Data")</f>
        <v>Missing Data</v>
      </c>
      <c r="Q506" s="5"/>
      <c r="R506" s="5" t="str">
        <f t="array" ref="R506">IFERROR(INDEX(Data!$L$2:$L$1823,MATCH('Ratios - Total'!$C506,IF(Data!$A$2:$A$1823='Ratios - Total'!$A506,Data!$C$2:$C$1823,0),0))/INDEX(Data!$G$2:$G$1823,MATCH('Ratios - Total'!$C506,IF(Data!$A$2:$A$1823='Ratios - Total'!$A506,Data!$C$2:$C$1823,0),0)),"Missing Data")</f>
        <v>Missing Data</v>
      </c>
      <c r="S506" s="5"/>
      <c r="T506" s="5">
        <f t="array" ref="T506">IFERROR(INDEX(Data!$H$2:$H$1823,MATCH('Ratios - Total'!$C506,IF(Data!$A$2:$A$1823='Ratios - Total'!$A506,Data!$C$2:$C$1823,0),0))/INDEX(Data!$L$2:$L$1823,MATCH('Ratios - Total'!$C506,IF(Data!$A$2:$A$1823='Ratios - Total'!$A506,Data!$C$2:$C$1823,0),0)),"Missing Data")</f>
        <v>34040.215107482218</v>
      </c>
      <c r="U506" s="5">
        <f t="array" ref="U506">IFERROR(INDEX(Data!$K$2:$K$1823,MATCH('Ratios - Total'!$C506,IF(Data!$A$2:$A$1823='Ratios - Total'!$A506,Data!$C$2:$C$1823,0),0))/INDEX(Data!$H$2:$H$1823,MATCH('Ratios - Total'!$C506,IF(Data!$A$2:$A$1823='Ratios - Total'!$A506,Data!$C$2:$C$1823,0),0)),"Missing Data")</f>
        <v>0.54455073871134274</v>
      </c>
      <c r="V506" s="5">
        <f t="array" ref="V506">IFERROR(INDEX(Data!$K$2:$K$1823,MATCH('Ratios - Total'!$C506,IF(Data!$A$2:$A$1823='Ratios - Total'!$A506,Data!$C$2:$C$1823,0),0))/INDEX(Data!$L$2:$L$1823,MATCH('Ratios - Total'!$C506,IF(Data!$A$2:$A$1823='Ratios - Total'!$A506,Data!$C$2:$C$1823,0),0)),"Missing Data")</f>
        <v>18536.624282672448</v>
      </c>
      <c r="W506" s="5">
        <f t="shared" si="8"/>
        <v>15503.590824809769</v>
      </c>
      <c r="X506" s="5" t="str">
        <f t="array" ref="X506">IFERROR(INDEX(Data!$K$2:$K$1823,MATCH('Ratios - Total'!$C506,IF(Data!$A$2:$A$1823='Ratios - Total'!$A506,Data!$C$2:$C$1823,0),0))/INDEX(Data!$G$2:$G$1823,MATCH('Ratios - Total'!$C506,IF(Data!$A$2:$A$1823='Ratios - Total'!$A506,Data!$C$2:$C$1823,0),0)),"Missing Data")</f>
        <v>Missing Data</v>
      </c>
    </row>
    <row r="507" spans="1:24" x14ac:dyDescent="0.25">
      <c r="A507" s="22" t="s">
        <v>76</v>
      </c>
      <c r="B507" s="22" t="s">
        <v>77</v>
      </c>
      <c r="C507" s="22">
        <v>1985</v>
      </c>
      <c r="D507" s="5">
        <f t="array" ref="D507">IFERROR(INDEX(Data!$H$2:$H$1823,MATCH('Ratios - Total'!$C507,IF(Data!$A$2:$A$1823='Ratios - Total'!$A507,Data!$C$2:$C$1823,0),0))/INDEX(Data!$D$2:$D$1823,MATCH('Ratios - Total'!$C507,IF(Data!$A$2:$A$1823='Ratios - Total'!$A507,Data!$C$2:$C$1823,0),0)),"Missing Data")</f>
        <v>585.36353223594176</v>
      </c>
      <c r="E507" s="22"/>
      <c r="F507" s="5">
        <f t="array" ref="F507">IFERROR(INDEX(Data!$G$2:$G$1823,MATCH('Ratios - Total'!$C507,IF(Data!$A$2:$A$1823='Ratios - Total'!$A507,Data!$C$2:$C$1823,0),0))/INDEX(Data!$D$2:$D$1823,MATCH('Ratios - Total'!$C507,IF(Data!$A$2:$A$1823='Ratios - Total'!$A507,Data!$C$2:$C$1823,0),0)),"Missing Data")</f>
        <v>0</v>
      </c>
      <c r="G507" s="5"/>
      <c r="H507" s="5" t="str">
        <f t="array" ref="H507">IFERROR(INDEX(Data!$H$2:$H$1823,MATCH('Ratios - Total'!$C507,IF(Data!$A$2:$A$1823='Ratios - Total'!$A507,Data!$C$2:$C$1823,0),0))/INDEX(Data!$G$2:$G$1823,MATCH('Ratios - Total'!$C507,IF(Data!$A$2:$A$1823='Ratios - Total'!$A507,Data!$C$2:$C$1823,0),0)),"Missing Data")</f>
        <v>Missing Data</v>
      </c>
      <c r="I507" s="5">
        <f t="array" ref="I507">IFERROR(INDEX(Data!$G$2:$G$1823,MATCH('Ratios - Total'!$C507,IF(Data!$A$2:$A$1823='Ratios - Total'!$A507,Data!$C$2:$C$1823,0),0))/INDEX(Data!$D$2:$D$1823,MATCH('Ratios - Total'!$C507,IF(Data!$A$2:$A$1823='Ratios - Total'!$A507,Data!$C$2:$C$1823,0),0)),"Missing Data")</f>
        <v>0</v>
      </c>
      <c r="J507" s="22"/>
      <c r="K507" s="5">
        <f t="array" ref="K507">IFERROR(INDEX(Data!$E$2:$E$1823,MATCH('Ratios - Total'!$C507,IF(Data!$A$2:$A$1823='Ratios - Total'!$A507,Data!$C$2:$C$1823,0),0))/INDEX(Data!$D$2:$D$1823,MATCH('Ratios - Total'!$C507,IF(Data!$A$2:$A$1823='Ratios - Total'!$A507,Data!$C$2:$C$1823,0),0)),"Missing Data")</f>
        <v>0</v>
      </c>
      <c r="L507" s="5"/>
      <c r="M507" s="5" t="str">
        <f t="array" ref="M507">IFERROR(INDEX(Data!$F$2:$F$1823,MATCH('Ratios - Total'!$C507,IF(Data!$A$2:$A$1823='Ratios - Total'!$A507,Data!$C$2:$C$1823,0),0))/INDEX(Data!$E$2:$E$1823,MATCH('Ratios - Total'!$C507,IF(Data!$A$2:$A$1823='Ratios - Total'!$A507,Data!$C$2:$C$1823,0),0)),"Missing Data")</f>
        <v>Missing Data</v>
      </c>
      <c r="N507" s="5"/>
      <c r="O507" s="5" t="str">
        <f t="array" ref="O507">IFERROR(INDEX(Data!$G$2:$G$1823,MATCH('Ratios - Total'!$C507,IF(Data!$A$2:$A$1823='Ratios - Total'!$A507,Data!$C$2:$C$1823,0),0))/INDEX(Data!$F$2:$F$1823,MATCH('Ratios - Total'!$C507,IF(Data!$A$2:$A$1823='Ratios - Total'!$A507,Data!$C$2:$C$1823,0),0)),"Missing Data")</f>
        <v>Missing Data</v>
      </c>
      <c r="P507" s="5" t="str">
        <f t="array" ref="P507">IFERROR(INDEX(Data!$H$2:$H$1823,MATCH('Ratios - Total'!$C507,IF(Data!$A$2:$A$1823='Ratios - Total'!$A507,Data!$C$2:$C$1823,0),0))/INDEX(Data!$G$2:$G$1823,MATCH('Ratios - Total'!$C507,IF(Data!$A$2:$A$1823='Ratios - Total'!$A507,Data!$C$2:$C$1823,0),0)),"Missing Data")</f>
        <v>Missing Data</v>
      </c>
      <c r="Q507" s="5"/>
      <c r="R507" s="5" t="str">
        <f t="array" ref="R507">IFERROR(INDEX(Data!$L$2:$L$1823,MATCH('Ratios - Total'!$C507,IF(Data!$A$2:$A$1823='Ratios - Total'!$A507,Data!$C$2:$C$1823,0),0))/INDEX(Data!$G$2:$G$1823,MATCH('Ratios - Total'!$C507,IF(Data!$A$2:$A$1823='Ratios - Total'!$A507,Data!$C$2:$C$1823,0),0)),"Missing Data")</f>
        <v>Missing Data</v>
      </c>
      <c r="S507" s="5"/>
      <c r="T507" s="5">
        <f t="array" ref="T507">IFERROR(INDEX(Data!$H$2:$H$1823,MATCH('Ratios - Total'!$C507,IF(Data!$A$2:$A$1823='Ratios - Total'!$A507,Data!$C$2:$C$1823,0),0))/INDEX(Data!$L$2:$L$1823,MATCH('Ratios - Total'!$C507,IF(Data!$A$2:$A$1823='Ratios - Total'!$A507,Data!$C$2:$C$1823,0),0)),"Missing Data")</f>
        <v>29828.328608367861</v>
      </c>
      <c r="U507" s="5">
        <f t="array" ref="U507">IFERROR(INDEX(Data!$K$2:$K$1823,MATCH('Ratios - Total'!$C507,IF(Data!$A$2:$A$1823='Ratios - Total'!$A507,Data!$C$2:$C$1823,0),0))/INDEX(Data!$H$2:$H$1823,MATCH('Ratios - Total'!$C507,IF(Data!$A$2:$A$1823='Ratios - Total'!$A507,Data!$C$2:$C$1823,0),0)),"Missing Data")</f>
        <v>0.5182098977928592</v>
      </c>
      <c r="V507" s="5">
        <f t="array" ref="V507">IFERROR(INDEX(Data!$K$2:$K$1823,MATCH('Ratios - Total'!$C507,IF(Data!$A$2:$A$1823='Ratios - Total'!$A507,Data!$C$2:$C$1823,0),0))/INDEX(Data!$L$2:$L$1823,MATCH('Ratios - Total'!$C507,IF(Data!$A$2:$A$1823='Ratios - Total'!$A507,Data!$C$2:$C$1823,0),0)),"Missing Data")</f>
        <v>15457.335119474126</v>
      </c>
      <c r="W507" s="5">
        <f t="shared" si="8"/>
        <v>14370.993488893735</v>
      </c>
      <c r="X507" s="5" t="str">
        <f t="array" ref="X507">IFERROR(INDEX(Data!$K$2:$K$1823,MATCH('Ratios - Total'!$C507,IF(Data!$A$2:$A$1823='Ratios - Total'!$A507,Data!$C$2:$C$1823,0),0))/INDEX(Data!$G$2:$G$1823,MATCH('Ratios - Total'!$C507,IF(Data!$A$2:$A$1823='Ratios - Total'!$A507,Data!$C$2:$C$1823,0),0)),"Missing Data")</f>
        <v>Missing Data</v>
      </c>
    </row>
    <row r="508" spans="1:24" x14ac:dyDescent="0.25">
      <c r="A508" s="22" t="s">
        <v>78</v>
      </c>
      <c r="B508" s="22" t="s">
        <v>79</v>
      </c>
      <c r="C508" s="22">
        <v>1985</v>
      </c>
      <c r="D508" s="5">
        <f t="array" ref="D508">IFERROR(INDEX(Data!$H$2:$H$1823,MATCH('Ratios - Total'!$C508,IF(Data!$A$2:$A$1823='Ratios - Total'!$A508,Data!$C$2:$C$1823,0),0))/INDEX(Data!$D$2:$D$1823,MATCH('Ratios - Total'!$C508,IF(Data!$A$2:$A$1823='Ratios - Total'!$A508,Data!$C$2:$C$1823,0),0)),"Missing Data")</f>
        <v>640.06594807846</v>
      </c>
      <c r="E508" s="22"/>
      <c r="F508" s="5">
        <f t="array" ref="F508">IFERROR(INDEX(Data!$G$2:$G$1823,MATCH('Ratios - Total'!$C508,IF(Data!$A$2:$A$1823='Ratios - Total'!$A508,Data!$C$2:$C$1823,0),0))/INDEX(Data!$D$2:$D$1823,MATCH('Ratios - Total'!$C508,IF(Data!$A$2:$A$1823='Ratios - Total'!$A508,Data!$C$2:$C$1823,0),0)),"Missing Data")</f>
        <v>0</v>
      </c>
      <c r="G508" s="5"/>
      <c r="H508" s="5" t="str">
        <f t="array" ref="H508">IFERROR(INDEX(Data!$H$2:$H$1823,MATCH('Ratios - Total'!$C508,IF(Data!$A$2:$A$1823='Ratios - Total'!$A508,Data!$C$2:$C$1823,0),0))/INDEX(Data!$G$2:$G$1823,MATCH('Ratios - Total'!$C508,IF(Data!$A$2:$A$1823='Ratios - Total'!$A508,Data!$C$2:$C$1823,0),0)),"Missing Data")</f>
        <v>Missing Data</v>
      </c>
      <c r="I508" s="5">
        <f t="array" ref="I508">IFERROR(INDEX(Data!$G$2:$G$1823,MATCH('Ratios - Total'!$C508,IF(Data!$A$2:$A$1823='Ratios - Total'!$A508,Data!$C$2:$C$1823,0),0))/INDEX(Data!$D$2:$D$1823,MATCH('Ratios - Total'!$C508,IF(Data!$A$2:$A$1823='Ratios - Total'!$A508,Data!$C$2:$C$1823,0),0)),"Missing Data")</f>
        <v>0</v>
      </c>
      <c r="J508" s="22"/>
      <c r="K508" s="5">
        <f t="array" ref="K508">IFERROR(INDEX(Data!$E$2:$E$1823,MATCH('Ratios - Total'!$C508,IF(Data!$A$2:$A$1823='Ratios - Total'!$A508,Data!$C$2:$C$1823,0),0))/INDEX(Data!$D$2:$D$1823,MATCH('Ratios - Total'!$C508,IF(Data!$A$2:$A$1823='Ratios - Total'!$A508,Data!$C$2:$C$1823,0),0)),"Missing Data")</f>
        <v>0</v>
      </c>
      <c r="L508" s="5"/>
      <c r="M508" s="5" t="str">
        <f t="array" ref="M508">IFERROR(INDEX(Data!$F$2:$F$1823,MATCH('Ratios - Total'!$C508,IF(Data!$A$2:$A$1823='Ratios - Total'!$A508,Data!$C$2:$C$1823,0),0))/INDEX(Data!$E$2:$E$1823,MATCH('Ratios - Total'!$C508,IF(Data!$A$2:$A$1823='Ratios - Total'!$A508,Data!$C$2:$C$1823,0),0)),"Missing Data")</f>
        <v>Missing Data</v>
      </c>
      <c r="N508" s="5"/>
      <c r="O508" s="5" t="str">
        <f t="array" ref="O508">IFERROR(INDEX(Data!$G$2:$G$1823,MATCH('Ratios - Total'!$C508,IF(Data!$A$2:$A$1823='Ratios - Total'!$A508,Data!$C$2:$C$1823,0),0))/INDEX(Data!$F$2:$F$1823,MATCH('Ratios - Total'!$C508,IF(Data!$A$2:$A$1823='Ratios - Total'!$A508,Data!$C$2:$C$1823,0),0)),"Missing Data")</f>
        <v>Missing Data</v>
      </c>
      <c r="P508" s="5" t="str">
        <f t="array" ref="P508">IFERROR(INDEX(Data!$H$2:$H$1823,MATCH('Ratios - Total'!$C508,IF(Data!$A$2:$A$1823='Ratios - Total'!$A508,Data!$C$2:$C$1823,0),0))/INDEX(Data!$G$2:$G$1823,MATCH('Ratios - Total'!$C508,IF(Data!$A$2:$A$1823='Ratios - Total'!$A508,Data!$C$2:$C$1823,0),0)),"Missing Data")</f>
        <v>Missing Data</v>
      </c>
      <c r="Q508" s="5"/>
      <c r="R508" s="5" t="str">
        <f t="array" ref="R508">IFERROR(INDEX(Data!$L$2:$L$1823,MATCH('Ratios - Total'!$C508,IF(Data!$A$2:$A$1823='Ratios - Total'!$A508,Data!$C$2:$C$1823,0),0))/INDEX(Data!$G$2:$G$1823,MATCH('Ratios - Total'!$C508,IF(Data!$A$2:$A$1823='Ratios - Total'!$A508,Data!$C$2:$C$1823,0),0)),"Missing Data")</f>
        <v>Missing Data</v>
      </c>
      <c r="S508" s="5"/>
      <c r="T508" s="5">
        <f t="array" ref="T508">IFERROR(INDEX(Data!$H$2:$H$1823,MATCH('Ratios - Total'!$C508,IF(Data!$A$2:$A$1823='Ratios - Total'!$A508,Data!$C$2:$C$1823,0),0))/INDEX(Data!$L$2:$L$1823,MATCH('Ratios - Total'!$C508,IF(Data!$A$2:$A$1823='Ratios - Total'!$A508,Data!$C$2:$C$1823,0),0)),"Missing Data")</f>
        <v>34863.981413169749</v>
      </c>
      <c r="U508" s="5">
        <f t="array" ref="U508">IFERROR(INDEX(Data!$K$2:$K$1823,MATCH('Ratios - Total'!$C508,IF(Data!$A$2:$A$1823='Ratios - Total'!$A508,Data!$C$2:$C$1823,0),0))/INDEX(Data!$H$2:$H$1823,MATCH('Ratios - Total'!$C508,IF(Data!$A$2:$A$1823='Ratios - Total'!$A508,Data!$C$2:$C$1823,0),0)),"Missing Data")</f>
        <v>0.52233305675725683</v>
      </c>
      <c r="V508" s="5">
        <f t="array" ref="V508">IFERROR(INDEX(Data!$K$2:$K$1823,MATCH('Ratios - Total'!$C508,IF(Data!$A$2:$A$1823='Ratios - Total'!$A508,Data!$C$2:$C$1823,0),0))/INDEX(Data!$L$2:$L$1823,MATCH('Ratios - Total'!$C508,IF(Data!$A$2:$A$1823='Ratios - Total'!$A508,Data!$C$2:$C$1823,0),0)),"Missing Data")</f>
        <v>18210.609982269143</v>
      </c>
      <c r="W508" s="5">
        <f t="shared" si="8"/>
        <v>16653.371430900606</v>
      </c>
      <c r="X508" s="5" t="str">
        <f t="array" ref="X508">IFERROR(INDEX(Data!$K$2:$K$1823,MATCH('Ratios - Total'!$C508,IF(Data!$A$2:$A$1823='Ratios - Total'!$A508,Data!$C$2:$C$1823,0),0))/INDEX(Data!$G$2:$G$1823,MATCH('Ratios - Total'!$C508,IF(Data!$A$2:$A$1823='Ratios - Total'!$A508,Data!$C$2:$C$1823,0),0)),"Missing Data")</f>
        <v>Missing Data</v>
      </c>
    </row>
    <row r="509" spans="1:24" x14ac:dyDescent="0.25">
      <c r="A509" s="22" t="s">
        <v>80</v>
      </c>
      <c r="B509" s="22" t="s">
        <v>81</v>
      </c>
      <c r="C509" s="22">
        <v>1985</v>
      </c>
      <c r="D509" s="5">
        <f t="array" ref="D509">IFERROR(INDEX(Data!$H$2:$H$1823,MATCH('Ratios - Total'!$C509,IF(Data!$A$2:$A$1823='Ratios - Total'!$A509,Data!$C$2:$C$1823,0),0))/INDEX(Data!$D$2:$D$1823,MATCH('Ratios - Total'!$C509,IF(Data!$A$2:$A$1823='Ratios - Total'!$A509,Data!$C$2:$C$1823,0),0)),"Missing Data")</f>
        <v>554.17404243443457</v>
      </c>
      <c r="E509" s="22"/>
      <c r="F509" s="5">
        <f t="array" ref="F509">IFERROR(INDEX(Data!$G$2:$G$1823,MATCH('Ratios - Total'!$C509,IF(Data!$A$2:$A$1823='Ratios - Total'!$A509,Data!$C$2:$C$1823,0),0))/INDEX(Data!$D$2:$D$1823,MATCH('Ratios - Total'!$C509,IF(Data!$A$2:$A$1823='Ratios - Total'!$A509,Data!$C$2:$C$1823,0),0)),"Missing Data")</f>
        <v>0</v>
      </c>
      <c r="G509" s="5"/>
      <c r="H509" s="5" t="str">
        <f t="array" ref="H509">IFERROR(INDEX(Data!$H$2:$H$1823,MATCH('Ratios - Total'!$C509,IF(Data!$A$2:$A$1823='Ratios - Total'!$A509,Data!$C$2:$C$1823,0),0))/INDEX(Data!$G$2:$G$1823,MATCH('Ratios - Total'!$C509,IF(Data!$A$2:$A$1823='Ratios - Total'!$A509,Data!$C$2:$C$1823,0),0)),"Missing Data")</f>
        <v>Missing Data</v>
      </c>
      <c r="I509" s="5">
        <f t="array" ref="I509">IFERROR(INDEX(Data!$G$2:$G$1823,MATCH('Ratios - Total'!$C509,IF(Data!$A$2:$A$1823='Ratios - Total'!$A509,Data!$C$2:$C$1823,0),0))/INDEX(Data!$D$2:$D$1823,MATCH('Ratios - Total'!$C509,IF(Data!$A$2:$A$1823='Ratios - Total'!$A509,Data!$C$2:$C$1823,0),0)),"Missing Data")</f>
        <v>0</v>
      </c>
      <c r="J509" s="22"/>
      <c r="K509" s="5">
        <f t="array" ref="K509">IFERROR(INDEX(Data!$E$2:$E$1823,MATCH('Ratios - Total'!$C509,IF(Data!$A$2:$A$1823='Ratios - Total'!$A509,Data!$C$2:$C$1823,0),0))/INDEX(Data!$D$2:$D$1823,MATCH('Ratios - Total'!$C509,IF(Data!$A$2:$A$1823='Ratios - Total'!$A509,Data!$C$2:$C$1823,0),0)),"Missing Data")</f>
        <v>0</v>
      </c>
      <c r="L509" s="5"/>
      <c r="M509" s="5" t="str">
        <f t="array" ref="M509">IFERROR(INDEX(Data!$F$2:$F$1823,MATCH('Ratios - Total'!$C509,IF(Data!$A$2:$A$1823='Ratios - Total'!$A509,Data!$C$2:$C$1823,0),0))/INDEX(Data!$E$2:$E$1823,MATCH('Ratios - Total'!$C509,IF(Data!$A$2:$A$1823='Ratios - Total'!$A509,Data!$C$2:$C$1823,0),0)),"Missing Data")</f>
        <v>Missing Data</v>
      </c>
      <c r="N509" s="5"/>
      <c r="O509" s="5" t="str">
        <f t="array" ref="O509">IFERROR(INDEX(Data!$G$2:$G$1823,MATCH('Ratios - Total'!$C509,IF(Data!$A$2:$A$1823='Ratios - Total'!$A509,Data!$C$2:$C$1823,0),0))/INDEX(Data!$F$2:$F$1823,MATCH('Ratios - Total'!$C509,IF(Data!$A$2:$A$1823='Ratios - Total'!$A509,Data!$C$2:$C$1823,0),0)),"Missing Data")</f>
        <v>Missing Data</v>
      </c>
      <c r="P509" s="5" t="str">
        <f t="array" ref="P509">IFERROR(INDEX(Data!$H$2:$H$1823,MATCH('Ratios - Total'!$C509,IF(Data!$A$2:$A$1823='Ratios - Total'!$A509,Data!$C$2:$C$1823,0),0))/INDEX(Data!$G$2:$G$1823,MATCH('Ratios - Total'!$C509,IF(Data!$A$2:$A$1823='Ratios - Total'!$A509,Data!$C$2:$C$1823,0),0)),"Missing Data")</f>
        <v>Missing Data</v>
      </c>
      <c r="Q509" s="5"/>
      <c r="R509" s="5" t="str">
        <f t="array" ref="R509">IFERROR(INDEX(Data!$L$2:$L$1823,MATCH('Ratios - Total'!$C509,IF(Data!$A$2:$A$1823='Ratios - Total'!$A509,Data!$C$2:$C$1823,0),0))/INDEX(Data!$G$2:$G$1823,MATCH('Ratios - Total'!$C509,IF(Data!$A$2:$A$1823='Ratios - Total'!$A509,Data!$C$2:$C$1823,0),0)),"Missing Data")</f>
        <v>Missing Data</v>
      </c>
      <c r="S509" s="5"/>
      <c r="T509" s="5">
        <f t="array" ref="T509">IFERROR(INDEX(Data!$H$2:$H$1823,MATCH('Ratios - Total'!$C509,IF(Data!$A$2:$A$1823='Ratios - Total'!$A509,Data!$C$2:$C$1823,0),0))/INDEX(Data!$L$2:$L$1823,MATCH('Ratios - Total'!$C509,IF(Data!$A$2:$A$1823='Ratios - Total'!$A509,Data!$C$2:$C$1823,0),0)),"Missing Data")</f>
        <v>35230.524911560584</v>
      </c>
      <c r="U509" s="5">
        <f t="array" ref="U509">IFERROR(INDEX(Data!$K$2:$K$1823,MATCH('Ratios - Total'!$C509,IF(Data!$A$2:$A$1823='Ratios - Total'!$A509,Data!$C$2:$C$1823,0),0))/INDEX(Data!$H$2:$H$1823,MATCH('Ratios - Total'!$C509,IF(Data!$A$2:$A$1823='Ratios - Total'!$A509,Data!$C$2:$C$1823,0),0)),"Missing Data")</f>
        <v>0.53659698503466713</v>
      </c>
      <c r="V509" s="5">
        <f t="array" ref="V509">IFERROR(INDEX(Data!$K$2:$K$1823,MATCH('Ratios - Total'!$C509,IF(Data!$A$2:$A$1823='Ratios - Total'!$A509,Data!$C$2:$C$1823,0),0))/INDEX(Data!$L$2:$L$1823,MATCH('Ratios - Total'!$C509,IF(Data!$A$2:$A$1823='Ratios - Total'!$A509,Data!$C$2:$C$1823,0),0)),"Missing Data")</f>
        <v>18904.593448732143</v>
      </c>
      <c r="W509" s="5">
        <f t="shared" si="8"/>
        <v>16325.931462828441</v>
      </c>
      <c r="X509" s="5" t="str">
        <f t="array" ref="X509">IFERROR(INDEX(Data!$K$2:$K$1823,MATCH('Ratios - Total'!$C509,IF(Data!$A$2:$A$1823='Ratios - Total'!$A509,Data!$C$2:$C$1823,0),0))/INDEX(Data!$G$2:$G$1823,MATCH('Ratios - Total'!$C509,IF(Data!$A$2:$A$1823='Ratios - Total'!$A509,Data!$C$2:$C$1823,0),0)),"Missing Data")</f>
        <v>Missing Data</v>
      </c>
    </row>
    <row r="510" spans="1:24" x14ac:dyDescent="0.25">
      <c r="A510" s="22" t="s">
        <v>82</v>
      </c>
      <c r="B510" s="22" t="s">
        <v>83</v>
      </c>
      <c r="C510" s="22">
        <v>1985</v>
      </c>
      <c r="D510" s="5">
        <f t="array" ref="D510">IFERROR(INDEX(Data!$H$2:$H$1823,MATCH('Ratios - Total'!$C510,IF(Data!$A$2:$A$1823='Ratios - Total'!$A510,Data!$C$2:$C$1823,0),0))/INDEX(Data!$D$2:$D$1823,MATCH('Ratios - Total'!$C510,IF(Data!$A$2:$A$1823='Ratios - Total'!$A510,Data!$C$2:$C$1823,0),0)),"Missing Data")</f>
        <v>517.64269172181196</v>
      </c>
      <c r="E510" s="22"/>
      <c r="F510" s="5">
        <f t="array" ref="F510">IFERROR(INDEX(Data!$G$2:$G$1823,MATCH('Ratios - Total'!$C510,IF(Data!$A$2:$A$1823='Ratios - Total'!$A510,Data!$C$2:$C$1823,0),0))/INDEX(Data!$D$2:$D$1823,MATCH('Ratios - Total'!$C510,IF(Data!$A$2:$A$1823='Ratios - Total'!$A510,Data!$C$2:$C$1823,0),0)),"Missing Data")</f>
        <v>0</v>
      </c>
      <c r="G510" s="5"/>
      <c r="H510" s="5" t="str">
        <f t="array" ref="H510">IFERROR(INDEX(Data!$H$2:$H$1823,MATCH('Ratios - Total'!$C510,IF(Data!$A$2:$A$1823='Ratios - Total'!$A510,Data!$C$2:$C$1823,0),0))/INDEX(Data!$G$2:$G$1823,MATCH('Ratios - Total'!$C510,IF(Data!$A$2:$A$1823='Ratios - Total'!$A510,Data!$C$2:$C$1823,0),0)),"Missing Data")</f>
        <v>Missing Data</v>
      </c>
      <c r="I510" s="5">
        <f t="array" ref="I510">IFERROR(INDEX(Data!$G$2:$G$1823,MATCH('Ratios - Total'!$C510,IF(Data!$A$2:$A$1823='Ratios - Total'!$A510,Data!$C$2:$C$1823,0),0))/INDEX(Data!$D$2:$D$1823,MATCH('Ratios - Total'!$C510,IF(Data!$A$2:$A$1823='Ratios - Total'!$A510,Data!$C$2:$C$1823,0),0)),"Missing Data")</f>
        <v>0</v>
      </c>
      <c r="J510" s="22"/>
      <c r="K510" s="5">
        <f t="array" ref="K510">IFERROR(INDEX(Data!$E$2:$E$1823,MATCH('Ratios - Total'!$C510,IF(Data!$A$2:$A$1823='Ratios - Total'!$A510,Data!$C$2:$C$1823,0),0))/INDEX(Data!$D$2:$D$1823,MATCH('Ratios - Total'!$C510,IF(Data!$A$2:$A$1823='Ratios - Total'!$A510,Data!$C$2:$C$1823,0),0)),"Missing Data")</f>
        <v>0</v>
      </c>
      <c r="L510" s="5"/>
      <c r="M510" s="5" t="str">
        <f t="array" ref="M510">IFERROR(INDEX(Data!$F$2:$F$1823,MATCH('Ratios - Total'!$C510,IF(Data!$A$2:$A$1823='Ratios - Total'!$A510,Data!$C$2:$C$1823,0),0))/INDEX(Data!$E$2:$E$1823,MATCH('Ratios - Total'!$C510,IF(Data!$A$2:$A$1823='Ratios - Total'!$A510,Data!$C$2:$C$1823,0),0)),"Missing Data")</f>
        <v>Missing Data</v>
      </c>
      <c r="N510" s="5"/>
      <c r="O510" s="5" t="str">
        <f t="array" ref="O510">IFERROR(INDEX(Data!$G$2:$G$1823,MATCH('Ratios - Total'!$C510,IF(Data!$A$2:$A$1823='Ratios - Total'!$A510,Data!$C$2:$C$1823,0),0))/INDEX(Data!$F$2:$F$1823,MATCH('Ratios - Total'!$C510,IF(Data!$A$2:$A$1823='Ratios - Total'!$A510,Data!$C$2:$C$1823,0),0)),"Missing Data")</f>
        <v>Missing Data</v>
      </c>
      <c r="P510" s="5" t="str">
        <f t="array" ref="P510">IFERROR(INDEX(Data!$H$2:$H$1823,MATCH('Ratios - Total'!$C510,IF(Data!$A$2:$A$1823='Ratios - Total'!$A510,Data!$C$2:$C$1823,0),0))/INDEX(Data!$G$2:$G$1823,MATCH('Ratios - Total'!$C510,IF(Data!$A$2:$A$1823='Ratios - Total'!$A510,Data!$C$2:$C$1823,0),0)),"Missing Data")</f>
        <v>Missing Data</v>
      </c>
      <c r="Q510" s="5"/>
      <c r="R510" s="5" t="str">
        <f t="array" ref="R510">IFERROR(INDEX(Data!$L$2:$L$1823,MATCH('Ratios - Total'!$C510,IF(Data!$A$2:$A$1823='Ratios - Total'!$A510,Data!$C$2:$C$1823,0),0))/INDEX(Data!$G$2:$G$1823,MATCH('Ratios - Total'!$C510,IF(Data!$A$2:$A$1823='Ratios - Total'!$A510,Data!$C$2:$C$1823,0),0)),"Missing Data")</f>
        <v>Missing Data</v>
      </c>
      <c r="S510" s="5"/>
      <c r="T510" s="5">
        <f t="array" ref="T510">IFERROR(INDEX(Data!$H$2:$H$1823,MATCH('Ratios - Total'!$C510,IF(Data!$A$2:$A$1823='Ratios - Total'!$A510,Data!$C$2:$C$1823,0),0))/INDEX(Data!$L$2:$L$1823,MATCH('Ratios - Total'!$C510,IF(Data!$A$2:$A$1823='Ratios - Total'!$A510,Data!$C$2:$C$1823,0),0)),"Missing Data")</f>
        <v>35143.847533632288</v>
      </c>
      <c r="U510" s="5">
        <f t="array" ref="U510">IFERROR(INDEX(Data!$K$2:$K$1823,MATCH('Ratios - Total'!$C510,IF(Data!$A$2:$A$1823='Ratios - Total'!$A510,Data!$C$2:$C$1823,0),0))/INDEX(Data!$H$2:$H$1823,MATCH('Ratios - Total'!$C510,IF(Data!$A$2:$A$1823='Ratios - Total'!$A510,Data!$C$2:$C$1823,0),0)),"Missing Data")</f>
        <v>0.65338446293376184</v>
      </c>
      <c r="V510" s="5">
        <f t="array" ref="V510">IFERROR(INDEX(Data!$K$2:$K$1823,MATCH('Ratios - Total'!$C510,IF(Data!$A$2:$A$1823='Ratios - Total'!$A510,Data!$C$2:$C$1823,0),0))/INDEX(Data!$L$2:$L$1823,MATCH('Ratios - Total'!$C510,IF(Data!$A$2:$A$1823='Ratios - Total'!$A510,Data!$C$2:$C$1823,0),0)),"Missing Data")</f>
        <v>22962.443946188341</v>
      </c>
      <c r="W510" s="5">
        <f t="shared" si="8"/>
        <v>12181.403587443947</v>
      </c>
      <c r="X510" s="5" t="str">
        <f t="array" ref="X510">IFERROR(INDEX(Data!$K$2:$K$1823,MATCH('Ratios - Total'!$C510,IF(Data!$A$2:$A$1823='Ratios - Total'!$A510,Data!$C$2:$C$1823,0),0))/INDEX(Data!$G$2:$G$1823,MATCH('Ratios - Total'!$C510,IF(Data!$A$2:$A$1823='Ratios - Total'!$A510,Data!$C$2:$C$1823,0),0)),"Missing Data")</f>
        <v>Missing Data</v>
      </c>
    </row>
    <row r="511" spans="1:24" x14ac:dyDescent="0.25">
      <c r="A511" s="22" t="s">
        <v>84</v>
      </c>
      <c r="B511" s="22" t="s">
        <v>85</v>
      </c>
      <c r="C511" s="22">
        <v>1985</v>
      </c>
      <c r="D511" s="5">
        <f t="array" ref="D511">IFERROR(INDEX(Data!$H$2:$H$1823,MATCH('Ratios - Total'!$C511,IF(Data!$A$2:$A$1823='Ratios - Total'!$A511,Data!$C$2:$C$1823,0),0))/INDEX(Data!$D$2:$D$1823,MATCH('Ratios - Total'!$C511,IF(Data!$A$2:$A$1823='Ratios - Total'!$A511,Data!$C$2:$C$1823,0),0)),"Missing Data")</f>
        <v>496.94040374653633</v>
      </c>
      <c r="E511" s="22"/>
      <c r="F511" s="5">
        <f t="array" ref="F511">IFERROR(INDEX(Data!$G$2:$G$1823,MATCH('Ratios - Total'!$C511,IF(Data!$A$2:$A$1823='Ratios - Total'!$A511,Data!$C$2:$C$1823,0),0))/INDEX(Data!$D$2:$D$1823,MATCH('Ratios - Total'!$C511,IF(Data!$A$2:$A$1823='Ratios - Total'!$A511,Data!$C$2:$C$1823,0),0)),"Missing Data")</f>
        <v>0</v>
      </c>
      <c r="G511" s="5"/>
      <c r="H511" s="5" t="str">
        <f t="array" ref="H511">IFERROR(INDEX(Data!$H$2:$H$1823,MATCH('Ratios - Total'!$C511,IF(Data!$A$2:$A$1823='Ratios - Total'!$A511,Data!$C$2:$C$1823,0),0))/INDEX(Data!$G$2:$G$1823,MATCH('Ratios - Total'!$C511,IF(Data!$A$2:$A$1823='Ratios - Total'!$A511,Data!$C$2:$C$1823,0),0)),"Missing Data")</f>
        <v>Missing Data</v>
      </c>
      <c r="I511" s="5">
        <f t="array" ref="I511">IFERROR(INDEX(Data!$G$2:$G$1823,MATCH('Ratios - Total'!$C511,IF(Data!$A$2:$A$1823='Ratios - Total'!$A511,Data!$C$2:$C$1823,0),0))/INDEX(Data!$D$2:$D$1823,MATCH('Ratios - Total'!$C511,IF(Data!$A$2:$A$1823='Ratios - Total'!$A511,Data!$C$2:$C$1823,0),0)),"Missing Data")</f>
        <v>0</v>
      </c>
      <c r="J511" s="22"/>
      <c r="K511" s="5">
        <f t="array" ref="K511">IFERROR(INDEX(Data!$E$2:$E$1823,MATCH('Ratios - Total'!$C511,IF(Data!$A$2:$A$1823='Ratios - Total'!$A511,Data!$C$2:$C$1823,0),0))/INDEX(Data!$D$2:$D$1823,MATCH('Ratios - Total'!$C511,IF(Data!$A$2:$A$1823='Ratios - Total'!$A511,Data!$C$2:$C$1823,0),0)),"Missing Data")</f>
        <v>0</v>
      </c>
      <c r="L511" s="5"/>
      <c r="M511" s="5" t="str">
        <f t="array" ref="M511">IFERROR(INDEX(Data!$F$2:$F$1823,MATCH('Ratios - Total'!$C511,IF(Data!$A$2:$A$1823='Ratios - Total'!$A511,Data!$C$2:$C$1823,0),0))/INDEX(Data!$E$2:$E$1823,MATCH('Ratios - Total'!$C511,IF(Data!$A$2:$A$1823='Ratios - Total'!$A511,Data!$C$2:$C$1823,0),0)),"Missing Data")</f>
        <v>Missing Data</v>
      </c>
      <c r="N511" s="5"/>
      <c r="O511" s="5" t="str">
        <f t="array" ref="O511">IFERROR(INDEX(Data!$G$2:$G$1823,MATCH('Ratios - Total'!$C511,IF(Data!$A$2:$A$1823='Ratios - Total'!$A511,Data!$C$2:$C$1823,0),0))/INDEX(Data!$F$2:$F$1823,MATCH('Ratios - Total'!$C511,IF(Data!$A$2:$A$1823='Ratios - Total'!$A511,Data!$C$2:$C$1823,0),0)),"Missing Data")</f>
        <v>Missing Data</v>
      </c>
      <c r="P511" s="5" t="str">
        <f t="array" ref="P511">IFERROR(INDEX(Data!$H$2:$H$1823,MATCH('Ratios - Total'!$C511,IF(Data!$A$2:$A$1823='Ratios - Total'!$A511,Data!$C$2:$C$1823,0),0))/INDEX(Data!$G$2:$G$1823,MATCH('Ratios - Total'!$C511,IF(Data!$A$2:$A$1823='Ratios - Total'!$A511,Data!$C$2:$C$1823,0),0)),"Missing Data")</f>
        <v>Missing Data</v>
      </c>
      <c r="Q511" s="5"/>
      <c r="R511" s="5" t="str">
        <f t="array" ref="R511">IFERROR(INDEX(Data!$L$2:$L$1823,MATCH('Ratios - Total'!$C511,IF(Data!$A$2:$A$1823='Ratios - Total'!$A511,Data!$C$2:$C$1823,0),0))/INDEX(Data!$G$2:$G$1823,MATCH('Ratios - Total'!$C511,IF(Data!$A$2:$A$1823='Ratios - Total'!$A511,Data!$C$2:$C$1823,0),0)),"Missing Data")</f>
        <v>Missing Data</v>
      </c>
      <c r="S511" s="5"/>
      <c r="T511" s="5">
        <f t="array" ref="T511">IFERROR(INDEX(Data!$H$2:$H$1823,MATCH('Ratios - Total'!$C511,IF(Data!$A$2:$A$1823='Ratios - Total'!$A511,Data!$C$2:$C$1823,0),0))/INDEX(Data!$L$2:$L$1823,MATCH('Ratios - Total'!$C511,IF(Data!$A$2:$A$1823='Ratios - Total'!$A511,Data!$C$2:$C$1823,0),0)),"Missing Data")</f>
        <v>24895.338024751272</v>
      </c>
      <c r="U511" s="5">
        <f t="array" ref="U511">IFERROR(INDEX(Data!$K$2:$K$1823,MATCH('Ratios - Total'!$C511,IF(Data!$A$2:$A$1823='Ratios - Total'!$A511,Data!$C$2:$C$1823,0),0))/INDEX(Data!$H$2:$H$1823,MATCH('Ratios - Total'!$C511,IF(Data!$A$2:$A$1823='Ratios - Total'!$A511,Data!$C$2:$C$1823,0),0)),"Missing Data")</f>
        <v>0.59197720818848032</v>
      </c>
      <c r="V511" s="5">
        <f t="array" ref="V511">IFERROR(INDEX(Data!$K$2:$K$1823,MATCH('Ratios - Total'!$C511,IF(Data!$A$2:$A$1823='Ratios - Total'!$A511,Data!$C$2:$C$1823,0),0))/INDEX(Data!$L$2:$L$1823,MATCH('Ratios - Total'!$C511,IF(Data!$A$2:$A$1823='Ratios - Total'!$A511,Data!$C$2:$C$1823,0),0)),"Missing Data")</f>
        <v>14737.472700800776</v>
      </c>
      <c r="W511" s="5">
        <f t="shared" si="8"/>
        <v>10157.865323950497</v>
      </c>
      <c r="X511" s="5" t="str">
        <f t="array" ref="X511">IFERROR(INDEX(Data!$K$2:$K$1823,MATCH('Ratios - Total'!$C511,IF(Data!$A$2:$A$1823='Ratios - Total'!$A511,Data!$C$2:$C$1823,0),0))/INDEX(Data!$G$2:$G$1823,MATCH('Ratios - Total'!$C511,IF(Data!$A$2:$A$1823='Ratios - Total'!$A511,Data!$C$2:$C$1823,0),0)),"Missing Data")</f>
        <v>Missing Data</v>
      </c>
    </row>
    <row r="512" spans="1:24" x14ac:dyDescent="0.25">
      <c r="A512" s="22" t="s">
        <v>86</v>
      </c>
      <c r="B512" s="22" t="s">
        <v>87</v>
      </c>
      <c r="C512" s="22">
        <v>1985</v>
      </c>
      <c r="D512" s="5">
        <f t="array" ref="D512">IFERROR(INDEX(Data!$H$2:$H$1823,MATCH('Ratios - Total'!$C512,IF(Data!$A$2:$A$1823='Ratios - Total'!$A512,Data!$C$2:$C$1823,0),0))/INDEX(Data!$D$2:$D$1823,MATCH('Ratios - Total'!$C512,IF(Data!$A$2:$A$1823='Ratios - Total'!$A512,Data!$C$2:$C$1823,0),0)),"Missing Data")</f>
        <v>558.34301063567796</v>
      </c>
      <c r="E512" s="22"/>
      <c r="F512" s="5">
        <f t="array" ref="F512">IFERROR(INDEX(Data!$G$2:$G$1823,MATCH('Ratios - Total'!$C512,IF(Data!$A$2:$A$1823='Ratios - Total'!$A512,Data!$C$2:$C$1823,0),0))/INDEX(Data!$D$2:$D$1823,MATCH('Ratios - Total'!$C512,IF(Data!$A$2:$A$1823='Ratios - Total'!$A512,Data!$C$2:$C$1823,0),0)),"Missing Data")</f>
        <v>0</v>
      </c>
      <c r="G512" s="5"/>
      <c r="H512" s="5" t="str">
        <f t="array" ref="H512">IFERROR(INDEX(Data!$H$2:$H$1823,MATCH('Ratios - Total'!$C512,IF(Data!$A$2:$A$1823='Ratios - Total'!$A512,Data!$C$2:$C$1823,0),0))/INDEX(Data!$G$2:$G$1823,MATCH('Ratios - Total'!$C512,IF(Data!$A$2:$A$1823='Ratios - Total'!$A512,Data!$C$2:$C$1823,0),0)),"Missing Data")</f>
        <v>Missing Data</v>
      </c>
      <c r="I512" s="5">
        <f t="array" ref="I512">IFERROR(INDEX(Data!$G$2:$G$1823,MATCH('Ratios - Total'!$C512,IF(Data!$A$2:$A$1823='Ratios - Total'!$A512,Data!$C$2:$C$1823,0),0))/INDEX(Data!$D$2:$D$1823,MATCH('Ratios - Total'!$C512,IF(Data!$A$2:$A$1823='Ratios - Total'!$A512,Data!$C$2:$C$1823,0),0)),"Missing Data")</f>
        <v>0</v>
      </c>
      <c r="J512" s="22"/>
      <c r="K512" s="5">
        <f t="array" ref="K512">IFERROR(INDEX(Data!$E$2:$E$1823,MATCH('Ratios - Total'!$C512,IF(Data!$A$2:$A$1823='Ratios - Total'!$A512,Data!$C$2:$C$1823,0),0))/INDEX(Data!$D$2:$D$1823,MATCH('Ratios - Total'!$C512,IF(Data!$A$2:$A$1823='Ratios - Total'!$A512,Data!$C$2:$C$1823,0),0)),"Missing Data")</f>
        <v>0</v>
      </c>
      <c r="L512" s="5"/>
      <c r="M512" s="5" t="str">
        <f t="array" ref="M512">IFERROR(INDEX(Data!$F$2:$F$1823,MATCH('Ratios - Total'!$C512,IF(Data!$A$2:$A$1823='Ratios - Total'!$A512,Data!$C$2:$C$1823,0),0))/INDEX(Data!$E$2:$E$1823,MATCH('Ratios - Total'!$C512,IF(Data!$A$2:$A$1823='Ratios - Total'!$A512,Data!$C$2:$C$1823,0),0)),"Missing Data")</f>
        <v>Missing Data</v>
      </c>
      <c r="N512" s="5"/>
      <c r="O512" s="5" t="str">
        <f t="array" ref="O512">IFERROR(INDEX(Data!$G$2:$G$1823,MATCH('Ratios - Total'!$C512,IF(Data!$A$2:$A$1823='Ratios - Total'!$A512,Data!$C$2:$C$1823,0),0))/INDEX(Data!$F$2:$F$1823,MATCH('Ratios - Total'!$C512,IF(Data!$A$2:$A$1823='Ratios - Total'!$A512,Data!$C$2:$C$1823,0),0)),"Missing Data")</f>
        <v>Missing Data</v>
      </c>
      <c r="P512" s="5" t="str">
        <f t="array" ref="P512">IFERROR(INDEX(Data!$H$2:$H$1823,MATCH('Ratios - Total'!$C512,IF(Data!$A$2:$A$1823='Ratios - Total'!$A512,Data!$C$2:$C$1823,0),0))/INDEX(Data!$G$2:$G$1823,MATCH('Ratios - Total'!$C512,IF(Data!$A$2:$A$1823='Ratios - Total'!$A512,Data!$C$2:$C$1823,0),0)),"Missing Data")</f>
        <v>Missing Data</v>
      </c>
      <c r="Q512" s="5"/>
      <c r="R512" s="5" t="str">
        <f t="array" ref="R512">IFERROR(INDEX(Data!$L$2:$L$1823,MATCH('Ratios - Total'!$C512,IF(Data!$A$2:$A$1823='Ratios - Total'!$A512,Data!$C$2:$C$1823,0),0))/INDEX(Data!$G$2:$G$1823,MATCH('Ratios - Total'!$C512,IF(Data!$A$2:$A$1823='Ratios - Total'!$A512,Data!$C$2:$C$1823,0),0)),"Missing Data")</f>
        <v>Missing Data</v>
      </c>
      <c r="S512" s="5"/>
      <c r="T512" s="5">
        <f t="array" ref="T512">IFERROR(INDEX(Data!$H$2:$H$1823,MATCH('Ratios - Total'!$C512,IF(Data!$A$2:$A$1823='Ratios - Total'!$A512,Data!$C$2:$C$1823,0),0))/INDEX(Data!$L$2:$L$1823,MATCH('Ratios - Total'!$C512,IF(Data!$A$2:$A$1823='Ratios - Total'!$A512,Data!$C$2:$C$1823,0),0)),"Missing Data")</f>
        <v>26335.448909299655</v>
      </c>
      <c r="U512" s="5">
        <f t="array" ref="U512">IFERROR(INDEX(Data!$K$2:$K$1823,MATCH('Ratios - Total'!$C512,IF(Data!$A$2:$A$1823='Ratios - Total'!$A512,Data!$C$2:$C$1823,0),0))/INDEX(Data!$H$2:$H$1823,MATCH('Ratios - Total'!$C512,IF(Data!$A$2:$A$1823='Ratios - Total'!$A512,Data!$C$2:$C$1823,0),0)),"Missing Data")</f>
        <v>0.52709457959055317</v>
      </c>
      <c r="V512" s="5">
        <f t="array" ref="V512">IFERROR(INDEX(Data!$K$2:$K$1823,MATCH('Ratios - Total'!$C512,IF(Data!$A$2:$A$1823='Ratios - Total'!$A512,Data!$C$2:$C$1823,0),0))/INDEX(Data!$L$2:$L$1823,MATCH('Ratios - Total'!$C512,IF(Data!$A$2:$A$1823='Ratios - Total'!$A512,Data!$C$2:$C$1823,0),0)),"Missing Data")</f>
        <v>13881.272371175795</v>
      </c>
      <c r="W512" s="5">
        <f t="shared" si="8"/>
        <v>12454.17653812386</v>
      </c>
      <c r="X512" s="5" t="str">
        <f t="array" ref="X512">IFERROR(INDEX(Data!$K$2:$K$1823,MATCH('Ratios - Total'!$C512,IF(Data!$A$2:$A$1823='Ratios - Total'!$A512,Data!$C$2:$C$1823,0),0))/INDEX(Data!$G$2:$G$1823,MATCH('Ratios - Total'!$C512,IF(Data!$A$2:$A$1823='Ratios - Total'!$A512,Data!$C$2:$C$1823,0),0)),"Missing Data")</f>
        <v>Missing Data</v>
      </c>
    </row>
    <row r="513" spans="1:24" x14ac:dyDescent="0.25">
      <c r="A513" s="22" t="s">
        <v>88</v>
      </c>
      <c r="B513" s="22" t="s">
        <v>89</v>
      </c>
      <c r="C513" s="22">
        <v>1985</v>
      </c>
      <c r="D513" s="5">
        <f t="array" ref="D513">IFERROR(INDEX(Data!$H$2:$H$1823,MATCH('Ratios - Total'!$C513,IF(Data!$A$2:$A$1823='Ratios - Total'!$A513,Data!$C$2:$C$1823,0),0))/INDEX(Data!$D$2:$D$1823,MATCH('Ratios - Total'!$C513,IF(Data!$A$2:$A$1823='Ratios - Total'!$A513,Data!$C$2:$C$1823,0),0)),"Missing Data")</f>
        <v>409.54938951818889</v>
      </c>
      <c r="E513" s="22"/>
      <c r="F513" s="5">
        <f t="array" ref="F513">IFERROR(INDEX(Data!$G$2:$G$1823,MATCH('Ratios - Total'!$C513,IF(Data!$A$2:$A$1823='Ratios - Total'!$A513,Data!$C$2:$C$1823,0),0))/INDEX(Data!$D$2:$D$1823,MATCH('Ratios - Total'!$C513,IF(Data!$A$2:$A$1823='Ratios - Total'!$A513,Data!$C$2:$C$1823,0),0)),"Missing Data")</f>
        <v>0</v>
      </c>
      <c r="G513" s="5"/>
      <c r="H513" s="5" t="str">
        <f t="array" ref="H513">IFERROR(INDEX(Data!$H$2:$H$1823,MATCH('Ratios - Total'!$C513,IF(Data!$A$2:$A$1823='Ratios - Total'!$A513,Data!$C$2:$C$1823,0),0))/INDEX(Data!$G$2:$G$1823,MATCH('Ratios - Total'!$C513,IF(Data!$A$2:$A$1823='Ratios - Total'!$A513,Data!$C$2:$C$1823,0),0)),"Missing Data")</f>
        <v>Missing Data</v>
      </c>
      <c r="I513" s="5">
        <f t="array" ref="I513">IFERROR(INDEX(Data!$G$2:$G$1823,MATCH('Ratios - Total'!$C513,IF(Data!$A$2:$A$1823='Ratios - Total'!$A513,Data!$C$2:$C$1823,0),0))/INDEX(Data!$D$2:$D$1823,MATCH('Ratios - Total'!$C513,IF(Data!$A$2:$A$1823='Ratios - Total'!$A513,Data!$C$2:$C$1823,0),0)),"Missing Data")</f>
        <v>0</v>
      </c>
      <c r="J513" s="22"/>
      <c r="K513" s="5">
        <f t="array" ref="K513">IFERROR(INDEX(Data!$E$2:$E$1823,MATCH('Ratios - Total'!$C513,IF(Data!$A$2:$A$1823='Ratios - Total'!$A513,Data!$C$2:$C$1823,0),0))/INDEX(Data!$D$2:$D$1823,MATCH('Ratios - Total'!$C513,IF(Data!$A$2:$A$1823='Ratios - Total'!$A513,Data!$C$2:$C$1823,0),0)),"Missing Data")</f>
        <v>0</v>
      </c>
      <c r="L513" s="5"/>
      <c r="M513" s="5" t="str">
        <f t="array" ref="M513">IFERROR(INDEX(Data!$F$2:$F$1823,MATCH('Ratios - Total'!$C513,IF(Data!$A$2:$A$1823='Ratios - Total'!$A513,Data!$C$2:$C$1823,0),0))/INDEX(Data!$E$2:$E$1823,MATCH('Ratios - Total'!$C513,IF(Data!$A$2:$A$1823='Ratios - Total'!$A513,Data!$C$2:$C$1823,0),0)),"Missing Data")</f>
        <v>Missing Data</v>
      </c>
      <c r="N513" s="5"/>
      <c r="O513" s="5" t="str">
        <f t="array" ref="O513">IFERROR(INDEX(Data!$G$2:$G$1823,MATCH('Ratios - Total'!$C513,IF(Data!$A$2:$A$1823='Ratios - Total'!$A513,Data!$C$2:$C$1823,0),0))/INDEX(Data!$F$2:$F$1823,MATCH('Ratios - Total'!$C513,IF(Data!$A$2:$A$1823='Ratios - Total'!$A513,Data!$C$2:$C$1823,0),0)),"Missing Data")</f>
        <v>Missing Data</v>
      </c>
      <c r="P513" s="5" t="str">
        <f t="array" ref="P513">IFERROR(INDEX(Data!$H$2:$H$1823,MATCH('Ratios - Total'!$C513,IF(Data!$A$2:$A$1823='Ratios - Total'!$A513,Data!$C$2:$C$1823,0),0))/INDEX(Data!$G$2:$G$1823,MATCH('Ratios - Total'!$C513,IF(Data!$A$2:$A$1823='Ratios - Total'!$A513,Data!$C$2:$C$1823,0),0)),"Missing Data")</f>
        <v>Missing Data</v>
      </c>
      <c r="Q513" s="5"/>
      <c r="R513" s="5" t="str">
        <f t="array" ref="R513">IFERROR(INDEX(Data!$L$2:$L$1823,MATCH('Ratios - Total'!$C513,IF(Data!$A$2:$A$1823='Ratios - Total'!$A513,Data!$C$2:$C$1823,0),0))/INDEX(Data!$G$2:$G$1823,MATCH('Ratios - Total'!$C513,IF(Data!$A$2:$A$1823='Ratios - Total'!$A513,Data!$C$2:$C$1823,0),0)),"Missing Data")</f>
        <v>Missing Data</v>
      </c>
      <c r="S513" s="5"/>
      <c r="T513" s="5">
        <f t="array" ref="T513">IFERROR(INDEX(Data!$H$2:$H$1823,MATCH('Ratios - Total'!$C513,IF(Data!$A$2:$A$1823='Ratios - Total'!$A513,Data!$C$2:$C$1823,0),0))/INDEX(Data!$L$2:$L$1823,MATCH('Ratios - Total'!$C513,IF(Data!$A$2:$A$1823='Ratios - Total'!$A513,Data!$C$2:$C$1823,0),0)),"Missing Data")</f>
        <v>24646.097377321166</v>
      </c>
      <c r="U513" s="5">
        <f t="array" ref="U513">IFERROR(INDEX(Data!$K$2:$K$1823,MATCH('Ratios - Total'!$C513,IF(Data!$A$2:$A$1823='Ratios - Total'!$A513,Data!$C$2:$C$1823,0),0))/INDEX(Data!$H$2:$H$1823,MATCH('Ratios - Total'!$C513,IF(Data!$A$2:$A$1823='Ratios - Total'!$A513,Data!$C$2:$C$1823,0),0)),"Missing Data")</f>
        <v>0.61457323224456439</v>
      </c>
      <c r="V513" s="5">
        <f t="array" ref="V513">IFERROR(INDEX(Data!$K$2:$K$1823,MATCH('Ratios - Total'!$C513,IF(Data!$A$2:$A$1823='Ratios - Total'!$A513,Data!$C$2:$C$1823,0),0))/INDEX(Data!$L$2:$L$1823,MATCH('Ratios - Total'!$C513,IF(Data!$A$2:$A$1823='Ratios - Total'!$A513,Data!$C$2:$C$1823,0),0)),"Missing Data")</f>
        <v>15146.83172739455</v>
      </c>
      <c r="W513" s="5">
        <f t="shared" si="8"/>
        <v>9499.2656499266159</v>
      </c>
      <c r="X513" s="5" t="str">
        <f t="array" ref="X513">IFERROR(INDEX(Data!$K$2:$K$1823,MATCH('Ratios - Total'!$C513,IF(Data!$A$2:$A$1823='Ratios - Total'!$A513,Data!$C$2:$C$1823,0),0))/INDEX(Data!$G$2:$G$1823,MATCH('Ratios - Total'!$C513,IF(Data!$A$2:$A$1823='Ratios - Total'!$A513,Data!$C$2:$C$1823,0),0)),"Missing Data")</f>
        <v>Missing Data</v>
      </c>
    </row>
    <row r="514" spans="1:24" x14ac:dyDescent="0.25">
      <c r="A514" s="22" t="s">
        <v>90</v>
      </c>
      <c r="B514" s="22" t="s">
        <v>91</v>
      </c>
      <c r="C514" s="22">
        <v>1985</v>
      </c>
      <c r="D514" s="5">
        <f t="array" ref="D514">IFERROR(INDEX(Data!$H$2:$H$1823,MATCH('Ratios - Total'!$C514,IF(Data!$A$2:$A$1823='Ratios - Total'!$A514,Data!$C$2:$C$1823,0),0))/INDEX(Data!$D$2:$D$1823,MATCH('Ratios - Total'!$C514,IF(Data!$A$2:$A$1823='Ratios - Total'!$A514,Data!$C$2:$C$1823,0),0)),"Missing Data")</f>
        <v>654.4035614938914</v>
      </c>
      <c r="E514" s="22"/>
      <c r="F514" s="5">
        <f t="array" ref="F514">IFERROR(INDEX(Data!$G$2:$G$1823,MATCH('Ratios - Total'!$C514,IF(Data!$A$2:$A$1823='Ratios - Total'!$A514,Data!$C$2:$C$1823,0),0))/INDEX(Data!$D$2:$D$1823,MATCH('Ratios - Total'!$C514,IF(Data!$A$2:$A$1823='Ratios - Total'!$A514,Data!$C$2:$C$1823,0),0)),"Missing Data")</f>
        <v>0</v>
      </c>
      <c r="G514" s="5"/>
      <c r="H514" s="5" t="str">
        <f t="array" ref="H514">IFERROR(INDEX(Data!$H$2:$H$1823,MATCH('Ratios - Total'!$C514,IF(Data!$A$2:$A$1823='Ratios - Total'!$A514,Data!$C$2:$C$1823,0),0))/INDEX(Data!$G$2:$G$1823,MATCH('Ratios - Total'!$C514,IF(Data!$A$2:$A$1823='Ratios - Total'!$A514,Data!$C$2:$C$1823,0),0)),"Missing Data")</f>
        <v>Missing Data</v>
      </c>
      <c r="I514" s="5">
        <f t="array" ref="I514">IFERROR(INDEX(Data!$G$2:$G$1823,MATCH('Ratios - Total'!$C514,IF(Data!$A$2:$A$1823='Ratios - Total'!$A514,Data!$C$2:$C$1823,0),0))/INDEX(Data!$D$2:$D$1823,MATCH('Ratios - Total'!$C514,IF(Data!$A$2:$A$1823='Ratios - Total'!$A514,Data!$C$2:$C$1823,0),0)),"Missing Data")</f>
        <v>0</v>
      </c>
      <c r="J514" s="22"/>
      <c r="K514" s="5">
        <f t="array" ref="K514">IFERROR(INDEX(Data!$E$2:$E$1823,MATCH('Ratios - Total'!$C514,IF(Data!$A$2:$A$1823='Ratios - Total'!$A514,Data!$C$2:$C$1823,0),0))/INDEX(Data!$D$2:$D$1823,MATCH('Ratios - Total'!$C514,IF(Data!$A$2:$A$1823='Ratios - Total'!$A514,Data!$C$2:$C$1823,0),0)),"Missing Data")</f>
        <v>0</v>
      </c>
      <c r="L514" s="5"/>
      <c r="M514" s="5" t="str">
        <f t="array" ref="M514">IFERROR(INDEX(Data!$F$2:$F$1823,MATCH('Ratios - Total'!$C514,IF(Data!$A$2:$A$1823='Ratios - Total'!$A514,Data!$C$2:$C$1823,0),0))/INDEX(Data!$E$2:$E$1823,MATCH('Ratios - Total'!$C514,IF(Data!$A$2:$A$1823='Ratios - Total'!$A514,Data!$C$2:$C$1823,0),0)),"Missing Data")</f>
        <v>Missing Data</v>
      </c>
      <c r="N514" s="5"/>
      <c r="O514" s="5" t="str">
        <f t="array" ref="O514">IFERROR(INDEX(Data!$G$2:$G$1823,MATCH('Ratios - Total'!$C514,IF(Data!$A$2:$A$1823='Ratios - Total'!$A514,Data!$C$2:$C$1823,0),0))/INDEX(Data!$F$2:$F$1823,MATCH('Ratios - Total'!$C514,IF(Data!$A$2:$A$1823='Ratios - Total'!$A514,Data!$C$2:$C$1823,0),0)),"Missing Data")</f>
        <v>Missing Data</v>
      </c>
      <c r="P514" s="5" t="str">
        <f t="array" ref="P514">IFERROR(INDEX(Data!$H$2:$H$1823,MATCH('Ratios - Total'!$C514,IF(Data!$A$2:$A$1823='Ratios - Total'!$A514,Data!$C$2:$C$1823,0),0))/INDEX(Data!$G$2:$G$1823,MATCH('Ratios - Total'!$C514,IF(Data!$A$2:$A$1823='Ratios - Total'!$A514,Data!$C$2:$C$1823,0),0)),"Missing Data")</f>
        <v>Missing Data</v>
      </c>
      <c r="Q514" s="5"/>
      <c r="R514" s="5" t="str">
        <f t="array" ref="R514">IFERROR(INDEX(Data!$L$2:$L$1823,MATCH('Ratios - Total'!$C514,IF(Data!$A$2:$A$1823='Ratios - Total'!$A514,Data!$C$2:$C$1823,0),0))/INDEX(Data!$G$2:$G$1823,MATCH('Ratios - Total'!$C514,IF(Data!$A$2:$A$1823='Ratios - Total'!$A514,Data!$C$2:$C$1823,0),0)),"Missing Data")</f>
        <v>Missing Data</v>
      </c>
      <c r="S514" s="5"/>
      <c r="T514" s="5">
        <f t="array" ref="T514">IFERROR(INDEX(Data!$H$2:$H$1823,MATCH('Ratios - Total'!$C514,IF(Data!$A$2:$A$1823='Ratios - Total'!$A514,Data!$C$2:$C$1823,0),0))/INDEX(Data!$L$2:$L$1823,MATCH('Ratios - Total'!$C514,IF(Data!$A$2:$A$1823='Ratios - Total'!$A514,Data!$C$2:$C$1823,0),0)),"Missing Data")</f>
        <v>30520.906009068345</v>
      </c>
      <c r="U514" s="5">
        <f t="array" ref="U514">IFERROR(INDEX(Data!$K$2:$K$1823,MATCH('Ratios - Total'!$C514,IF(Data!$A$2:$A$1823='Ratios - Total'!$A514,Data!$C$2:$C$1823,0),0))/INDEX(Data!$H$2:$H$1823,MATCH('Ratios - Total'!$C514,IF(Data!$A$2:$A$1823='Ratios - Total'!$A514,Data!$C$2:$C$1823,0),0)),"Missing Data")</f>
        <v>0.53101029585474779</v>
      </c>
      <c r="V514" s="5">
        <f t="array" ref="V514">IFERROR(INDEX(Data!$K$2:$K$1823,MATCH('Ratios - Total'!$C514,IF(Data!$A$2:$A$1823='Ratios - Total'!$A514,Data!$C$2:$C$1823,0),0))/INDEX(Data!$L$2:$L$1823,MATCH('Ratios - Total'!$C514,IF(Data!$A$2:$A$1823='Ratios - Total'!$A514,Data!$C$2:$C$1823,0),0)),"Missing Data")</f>
        <v>16206.91532963033</v>
      </c>
      <c r="W514" s="5">
        <f t="shared" si="8"/>
        <v>14313.990679438015</v>
      </c>
      <c r="X514" s="5" t="str">
        <f t="array" ref="X514">IFERROR(INDEX(Data!$K$2:$K$1823,MATCH('Ratios - Total'!$C514,IF(Data!$A$2:$A$1823='Ratios - Total'!$A514,Data!$C$2:$C$1823,0),0))/INDEX(Data!$G$2:$G$1823,MATCH('Ratios - Total'!$C514,IF(Data!$A$2:$A$1823='Ratios - Total'!$A514,Data!$C$2:$C$1823,0),0)),"Missing Data")</f>
        <v>Missing Data</v>
      </c>
    </row>
    <row r="515" spans="1:24" x14ac:dyDescent="0.25">
      <c r="A515" s="22" t="s">
        <v>2</v>
      </c>
      <c r="B515" s="22" t="s">
        <v>3</v>
      </c>
      <c r="C515" s="22">
        <v>1985</v>
      </c>
      <c r="D515" s="5">
        <f t="array" ref="D515">IFERROR(INDEX(Data!$H$2:$H$1823,MATCH('Ratios - Total'!$C515,IF(Data!$A$2:$A$1823='Ratios - Total'!$A515,Data!$C$2:$C$1823,0),0))/INDEX(Data!$D$2:$D$1823,MATCH('Ratios - Total'!$C515,IF(Data!$A$2:$A$1823='Ratios - Total'!$A515,Data!$C$2:$C$1823,0),0)),"Missing Data")</f>
        <v>576.23900257046239</v>
      </c>
      <c r="E515" s="22"/>
      <c r="F515" s="5">
        <f t="array" ref="F515">IFERROR(INDEX(Data!$G$2:$G$1823,MATCH('Ratios - Total'!$C515,IF(Data!$A$2:$A$1823='Ratios - Total'!$A515,Data!$C$2:$C$1823,0),0))/INDEX(Data!$D$2:$D$1823,MATCH('Ratios - Total'!$C515,IF(Data!$A$2:$A$1823='Ratios - Total'!$A515,Data!$C$2:$C$1823,0),0)),"Missing Data")</f>
        <v>0</v>
      </c>
      <c r="G515" s="5"/>
      <c r="H515" s="5" t="str">
        <f t="array" ref="H515">IFERROR(INDEX(Data!$H$2:$H$1823,MATCH('Ratios - Total'!$C515,IF(Data!$A$2:$A$1823='Ratios - Total'!$A515,Data!$C$2:$C$1823,0),0))/INDEX(Data!$G$2:$G$1823,MATCH('Ratios - Total'!$C515,IF(Data!$A$2:$A$1823='Ratios - Total'!$A515,Data!$C$2:$C$1823,0),0)),"Missing Data")</f>
        <v>Missing Data</v>
      </c>
      <c r="I515" s="5">
        <f t="array" ref="I515">IFERROR(INDEX(Data!$G$2:$G$1823,MATCH('Ratios - Total'!$C515,IF(Data!$A$2:$A$1823='Ratios - Total'!$A515,Data!$C$2:$C$1823,0),0))/INDEX(Data!$D$2:$D$1823,MATCH('Ratios - Total'!$C515,IF(Data!$A$2:$A$1823='Ratios - Total'!$A515,Data!$C$2:$C$1823,0),0)),"Missing Data")</f>
        <v>0</v>
      </c>
      <c r="J515" s="22"/>
      <c r="K515" s="5">
        <f t="array" ref="K515">IFERROR(INDEX(Data!$E$2:$E$1823,MATCH('Ratios - Total'!$C515,IF(Data!$A$2:$A$1823='Ratios - Total'!$A515,Data!$C$2:$C$1823,0),0))/INDEX(Data!$D$2:$D$1823,MATCH('Ratios - Total'!$C515,IF(Data!$A$2:$A$1823='Ratios - Total'!$A515,Data!$C$2:$C$1823,0),0)),"Missing Data")</f>
        <v>0</v>
      </c>
      <c r="L515" s="5"/>
      <c r="M515" s="5" t="str">
        <f t="array" ref="M515">IFERROR(INDEX(Data!$F$2:$F$1823,MATCH('Ratios - Total'!$C515,IF(Data!$A$2:$A$1823='Ratios - Total'!$A515,Data!$C$2:$C$1823,0),0))/INDEX(Data!$E$2:$E$1823,MATCH('Ratios - Total'!$C515,IF(Data!$A$2:$A$1823='Ratios - Total'!$A515,Data!$C$2:$C$1823,0),0)),"Missing Data")</f>
        <v>Missing Data</v>
      </c>
      <c r="N515" s="5"/>
      <c r="O515" s="5" t="str">
        <f t="array" ref="O515">IFERROR(INDEX(Data!$G$2:$G$1823,MATCH('Ratios - Total'!$C515,IF(Data!$A$2:$A$1823='Ratios - Total'!$A515,Data!$C$2:$C$1823,0),0))/INDEX(Data!$F$2:$F$1823,MATCH('Ratios - Total'!$C515,IF(Data!$A$2:$A$1823='Ratios - Total'!$A515,Data!$C$2:$C$1823,0),0)),"Missing Data")</f>
        <v>Missing Data</v>
      </c>
      <c r="P515" s="5" t="str">
        <f t="array" ref="P515">IFERROR(INDEX(Data!$H$2:$H$1823,MATCH('Ratios - Total'!$C515,IF(Data!$A$2:$A$1823='Ratios - Total'!$A515,Data!$C$2:$C$1823,0),0))/INDEX(Data!$G$2:$G$1823,MATCH('Ratios - Total'!$C515,IF(Data!$A$2:$A$1823='Ratios - Total'!$A515,Data!$C$2:$C$1823,0),0)),"Missing Data")</f>
        <v>Missing Data</v>
      </c>
      <c r="Q515" s="5"/>
      <c r="R515" s="5" t="str">
        <f t="array" ref="R515">IFERROR(INDEX(Data!$L$2:$L$1823,MATCH('Ratios - Total'!$C515,IF(Data!$A$2:$A$1823='Ratios - Total'!$A515,Data!$C$2:$C$1823,0),0))/INDEX(Data!$G$2:$G$1823,MATCH('Ratios - Total'!$C515,IF(Data!$A$2:$A$1823='Ratios - Total'!$A515,Data!$C$2:$C$1823,0),0)),"Missing Data")</f>
        <v>Missing Data</v>
      </c>
      <c r="S515" s="5"/>
      <c r="T515" s="5">
        <f t="array" ref="T515">IFERROR(INDEX(Data!$H$2:$H$1823,MATCH('Ratios - Total'!$C515,IF(Data!$A$2:$A$1823='Ratios - Total'!$A515,Data!$C$2:$C$1823,0),0))/INDEX(Data!$L$2:$L$1823,MATCH('Ratios - Total'!$C515,IF(Data!$A$2:$A$1823='Ratios - Total'!$A515,Data!$C$2:$C$1823,0),0)),"Missing Data")</f>
        <v>32569.534690712688</v>
      </c>
      <c r="U515" s="5">
        <f t="array" ref="U515">IFERROR(INDEX(Data!$K$2:$K$1823,MATCH('Ratios - Total'!$C515,IF(Data!$A$2:$A$1823='Ratios - Total'!$A515,Data!$C$2:$C$1823,0),0))/INDEX(Data!$H$2:$H$1823,MATCH('Ratios - Total'!$C515,IF(Data!$A$2:$A$1823='Ratios - Total'!$A515,Data!$C$2:$C$1823,0),0)),"Missing Data")</f>
        <v>0.57179369275591485</v>
      </c>
      <c r="V515" s="5">
        <f t="array" ref="V515">IFERROR(INDEX(Data!$K$2:$K$1823,MATCH('Ratios - Total'!$C515,IF(Data!$A$2:$A$1823='Ratios - Total'!$A515,Data!$C$2:$C$1823,0),0))/INDEX(Data!$L$2:$L$1823,MATCH('Ratios - Total'!$C515,IF(Data!$A$2:$A$1823='Ratios - Total'!$A515,Data!$C$2:$C$1823,0),0)),"Missing Data")</f>
        <v>18623.054512144481</v>
      </c>
      <c r="W515" s="5">
        <f t="shared" si="8"/>
        <v>13946.480178568207</v>
      </c>
      <c r="X515" s="5" t="str">
        <f t="array" ref="X515">IFERROR(INDEX(Data!$K$2:$K$1823,MATCH('Ratios - Total'!$C515,IF(Data!$A$2:$A$1823='Ratios - Total'!$A515,Data!$C$2:$C$1823,0),0))/INDEX(Data!$G$2:$G$1823,MATCH('Ratios - Total'!$C515,IF(Data!$A$2:$A$1823='Ratios - Total'!$A515,Data!$C$2:$C$1823,0),0)),"Missing Data")</f>
        <v>Missing Data</v>
      </c>
    </row>
    <row r="516" spans="1:24" x14ac:dyDescent="0.25">
      <c r="A516" s="22" t="s">
        <v>92</v>
      </c>
      <c r="B516" s="22" t="s">
        <v>93</v>
      </c>
      <c r="C516" s="22">
        <v>1985</v>
      </c>
      <c r="D516" s="5">
        <f t="array" ref="D516">IFERROR(INDEX(Data!$H$2:$H$1823,MATCH('Ratios - Total'!$C516,IF(Data!$A$2:$A$1823='Ratios - Total'!$A516,Data!$C$2:$C$1823,0),0))/INDEX(Data!$D$2:$D$1823,MATCH('Ratios - Total'!$C516,IF(Data!$A$2:$A$1823='Ratios - Total'!$A516,Data!$C$2:$C$1823,0),0)),"Missing Data")</f>
        <v>661.64853339501246</v>
      </c>
      <c r="E516" s="22"/>
      <c r="F516" s="5">
        <f t="array" ref="F516">IFERROR(INDEX(Data!$G$2:$G$1823,MATCH('Ratios - Total'!$C516,IF(Data!$A$2:$A$1823='Ratios - Total'!$A516,Data!$C$2:$C$1823,0),0))/INDEX(Data!$D$2:$D$1823,MATCH('Ratios - Total'!$C516,IF(Data!$A$2:$A$1823='Ratios - Total'!$A516,Data!$C$2:$C$1823,0),0)),"Missing Data")</f>
        <v>0</v>
      </c>
      <c r="G516" s="5"/>
      <c r="H516" s="5" t="str">
        <f t="array" ref="H516">IFERROR(INDEX(Data!$H$2:$H$1823,MATCH('Ratios - Total'!$C516,IF(Data!$A$2:$A$1823='Ratios - Total'!$A516,Data!$C$2:$C$1823,0),0))/INDEX(Data!$G$2:$G$1823,MATCH('Ratios - Total'!$C516,IF(Data!$A$2:$A$1823='Ratios - Total'!$A516,Data!$C$2:$C$1823,0),0)),"Missing Data")</f>
        <v>Missing Data</v>
      </c>
      <c r="I516" s="5">
        <f t="array" ref="I516">IFERROR(INDEX(Data!$G$2:$G$1823,MATCH('Ratios - Total'!$C516,IF(Data!$A$2:$A$1823='Ratios - Total'!$A516,Data!$C$2:$C$1823,0),0))/INDEX(Data!$D$2:$D$1823,MATCH('Ratios - Total'!$C516,IF(Data!$A$2:$A$1823='Ratios - Total'!$A516,Data!$C$2:$C$1823,0),0)),"Missing Data")</f>
        <v>0</v>
      </c>
      <c r="J516" s="22"/>
      <c r="K516" s="5">
        <f t="array" ref="K516">IFERROR(INDEX(Data!$E$2:$E$1823,MATCH('Ratios - Total'!$C516,IF(Data!$A$2:$A$1823='Ratios - Total'!$A516,Data!$C$2:$C$1823,0),0))/INDEX(Data!$D$2:$D$1823,MATCH('Ratios - Total'!$C516,IF(Data!$A$2:$A$1823='Ratios - Total'!$A516,Data!$C$2:$C$1823,0),0)),"Missing Data")</f>
        <v>0</v>
      </c>
      <c r="L516" s="5"/>
      <c r="M516" s="5" t="str">
        <f t="array" ref="M516">IFERROR(INDEX(Data!$F$2:$F$1823,MATCH('Ratios - Total'!$C516,IF(Data!$A$2:$A$1823='Ratios - Total'!$A516,Data!$C$2:$C$1823,0),0))/INDEX(Data!$E$2:$E$1823,MATCH('Ratios - Total'!$C516,IF(Data!$A$2:$A$1823='Ratios - Total'!$A516,Data!$C$2:$C$1823,0),0)),"Missing Data")</f>
        <v>Missing Data</v>
      </c>
      <c r="N516" s="5"/>
      <c r="O516" s="5" t="str">
        <f t="array" ref="O516">IFERROR(INDEX(Data!$G$2:$G$1823,MATCH('Ratios - Total'!$C516,IF(Data!$A$2:$A$1823='Ratios - Total'!$A516,Data!$C$2:$C$1823,0),0))/INDEX(Data!$F$2:$F$1823,MATCH('Ratios - Total'!$C516,IF(Data!$A$2:$A$1823='Ratios - Total'!$A516,Data!$C$2:$C$1823,0),0)),"Missing Data")</f>
        <v>Missing Data</v>
      </c>
      <c r="P516" s="5" t="str">
        <f t="array" ref="P516">IFERROR(INDEX(Data!$H$2:$H$1823,MATCH('Ratios - Total'!$C516,IF(Data!$A$2:$A$1823='Ratios - Total'!$A516,Data!$C$2:$C$1823,0),0))/INDEX(Data!$G$2:$G$1823,MATCH('Ratios - Total'!$C516,IF(Data!$A$2:$A$1823='Ratios - Total'!$A516,Data!$C$2:$C$1823,0),0)),"Missing Data")</f>
        <v>Missing Data</v>
      </c>
      <c r="Q516" s="5"/>
      <c r="R516" s="5" t="str">
        <f t="array" ref="R516">IFERROR(INDEX(Data!$L$2:$L$1823,MATCH('Ratios - Total'!$C516,IF(Data!$A$2:$A$1823='Ratios - Total'!$A516,Data!$C$2:$C$1823,0),0))/INDEX(Data!$G$2:$G$1823,MATCH('Ratios - Total'!$C516,IF(Data!$A$2:$A$1823='Ratios - Total'!$A516,Data!$C$2:$C$1823,0),0)),"Missing Data")</f>
        <v>Missing Data</v>
      </c>
      <c r="S516" s="5"/>
      <c r="T516" s="5">
        <f t="array" ref="T516">IFERROR(INDEX(Data!$H$2:$H$1823,MATCH('Ratios - Total'!$C516,IF(Data!$A$2:$A$1823='Ratios - Total'!$A516,Data!$C$2:$C$1823,0),0))/INDEX(Data!$L$2:$L$1823,MATCH('Ratios - Total'!$C516,IF(Data!$A$2:$A$1823='Ratios - Total'!$A516,Data!$C$2:$C$1823,0),0)),"Missing Data")</f>
        <v>38103.932697700504</v>
      </c>
      <c r="U516" s="5">
        <f t="array" ref="U516">IFERROR(INDEX(Data!$K$2:$K$1823,MATCH('Ratios - Total'!$C516,IF(Data!$A$2:$A$1823='Ratios - Total'!$A516,Data!$C$2:$C$1823,0),0))/INDEX(Data!$H$2:$H$1823,MATCH('Ratios - Total'!$C516,IF(Data!$A$2:$A$1823='Ratios - Total'!$A516,Data!$C$2:$C$1823,0),0)),"Missing Data")</f>
        <v>0.45850663015251025</v>
      </c>
      <c r="V516" s="5">
        <f t="array" ref="V516">IFERROR(INDEX(Data!$K$2:$K$1823,MATCH('Ratios - Total'!$C516,IF(Data!$A$2:$A$1823='Ratios - Total'!$A516,Data!$C$2:$C$1823,0),0))/INDEX(Data!$L$2:$L$1823,MATCH('Ratios - Total'!$C516,IF(Data!$A$2:$A$1823='Ratios - Total'!$A516,Data!$C$2:$C$1823,0),0)),"Missing Data")</f>
        <v>17470.905776780706</v>
      </c>
      <c r="W516" s="5">
        <f t="shared" si="8"/>
        <v>20633.026920919798</v>
      </c>
      <c r="X516" s="5" t="str">
        <f t="array" ref="X516">IFERROR(INDEX(Data!$K$2:$K$1823,MATCH('Ratios - Total'!$C516,IF(Data!$A$2:$A$1823='Ratios - Total'!$A516,Data!$C$2:$C$1823,0),0))/INDEX(Data!$G$2:$G$1823,MATCH('Ratios - Total'!$C516,IF(Data!$A$2:$A$1823='Ratios - Total'!$A516,Data!$C$2:$C$1823,0),0)),"Missing Data")</f>
        <v>Missing Data</v>
      </c>
    </row>
    <row r="517" spans="1:24" x14ac:dyDescent="0.25">
      <c r="A517" s="22" t="s">
        <v>94</v>
      </c>
      <c r="B517" s="22" t="s">
        <v>95</v>
      </c>
      <c r="C517" s="22">
        <v>1985</v>
      </c>
      <c r="D517" s="5">
        <f t="array" ref="D517">IFERROR(INDEX(Data!$H$2:$H$1823,MATCH('Ratios - Total'!$C517,IF(Data!$A$2:$A$1823='Ratios - Total'!$A517,Data!$C$2:$C$1823,0),0))/INDEX(Data!$D$2:$D$1823,MATCH('Ratios - Total'!$C517,IF(Data!$A$2:$A$1823='Ratios - Total'!$A517,Data!$C$2:$C$1823,0),0)),"Missing Data")</f>
        <v>538.52292773118756</v>
      </c>
      <c r="E517" s="22"/>
      <c r="F517" s="5">
        <f t="array" ref="F517">IFERROR(INDEX(Data!$G$2:$G$1823,MATCH('Ratios - Total'!$C517,IF(Data!$A$2:$A$1823='Ratios - Total'!$A517,Data!$C$2:$C$1823,0),0))/INDEX(Data!$D$2:$D$1823,MATCH('Ratios - Total'!$C517,IF(Data!$A$2:$A$1823='Ratios - Total'!$A517,Data!$C$2:$C$1823,0),0)),"Missing Data")</f>
        <v>0</v>
      </c>
      <c r="G517" s="5"/>
      <c r="H517" s="5" t="str">
        <f t="array" ref="H517">IFERROR(INDEX(Data!$H$2:$H$1823,MATCH('Ratios - Total'!$C517,IF(Data!$A$2:$A$1823='Ratios - Total'!$A517,Data!$C$2:$C$1823,0),0))/INDEX(Data!$G$2:$G$1823,MATCH('Ratios - Total'!$C517,IF(Data!$A$2:$A$1823='Ratios - Total'!$A517,Data!$C$2:$C$1823,0),0)),"Missing Data")</f>
        <v>Missing Data</v>
      </c>
      <c r="I517" s="5">
        <f t="array" ref="I517">IFERROR(INDEX(Data!$G$2:$G$1823,MATCH('Ratios - Total'!$C517,IF(Data!$A$2:$A$1823='Ratios - Total'!$A517,Data!$C$2:$C$1823,0),0))/INDEX(Data!$D$2:$D$1823,MATCH('Ratios - Total'!$C517,IF(Data!$A$2:$A$1823='Ratios - Total'!$A517,Data!$C$2:$C$1823,0),0)),"Missing Data")</f>
        <v>0</v>
      </c>
      <c r="J517" s="22"/>
      <c r="K517" s="5">
        <f t="array" ref="K517">IFERROR(INDEX(Data!$E$2:$E$1823,MATCH('Ratios - Total'!$C517,IF(Data!$A$2:$A$1823='Ratios - Total'!$A517,Data!$C$2:$C$1823,0),0))/INDEX(Data!$D$2:$D$1823,MATCH('Ratios - Total'!$C517,IF(Data!$A$2:$A$1823='Ratios - Total'!$A517,Data!$C$2:$C$1823,0),0)),"Missing Data")</f>
        <v>0</v>
      </c>
      <c r="L517" s="5"/>
      <c r="M517" s="5" t="str">
        <f t="array" ref="M517">IFERROR(INDEX(Data!$F$2:$F$1823,MATCH('Ratios - Total'!$C517,IF(Data!$A$2:$A$1823='Ratios - Total'!$A517,Data!$C$2:$C$1823,0),0))/INDEX(Data!$E$2:$E$1823,MATCH('Ratios - Total'!$C517,IF(Data!$A$2:$A$1823='Ratios - Total'!$A517,Data!$C$2:$C$1823,0),0)),"Missing Data")</f>
        <v>Missing Data</v>
      </c>
      <c r="N517" s="5"/>
      <c r="O517" s="5" t="str">
        <f t="array" ref="O517">IFERROR(INDEX(Data!$G$2:$G$1823,MATCH('Ratios - Total'!$C517,IF(Data!$A$2:$A$1823='Ratios - Total'!$A517,Data!$C$2:$C$1823,0),0))/INDEX(Data!$F$2:$F$1823,MATCH('Ratios - Total'!$C517,IF(Data!$A$2:$A$1823='Ratios - Total'!$A517,Data!$C$2:$C$1823,0),0)),"Missing Data")</f>
        <v>Missing Data</v>
      </c>
      <c r="P517" s="5" t="str">
        <f t="array" ref="P517">IFERROR(INDEX(Data!$H$2:$H$1823,MATCH('Ratios - Total'!$C517,IF(Data!$A$2:$A$1823='Ratios - Total'!$A517,Data!$C$2:$C$1823,0),0))/INDEX(Data!$G$2:$G$1823,MATCH('Ratios - Total'!$C517,IF(Data!$A$2:$A$1823='Ratios - Total'!$A517,Data!$C$2:$C$1823,0),0)),"Missing Data")</f>
        <v>Missing Data</v>
      </c>
      <c r="Q517" s="5"/>
      <c r="R517" s="5" t="str">
        <f t="array" ref="R517">IFERROR(INDEX(Data!$L$2:$L$1823,MATCH('Ratios - Total'!$C517,IF(Data!$A$2:$A$1823='Ratios - Total'!$A517,Data!$C$2:$C$1823,0),0))/INDEX(Data!$G$2:$G$1823,MATCH('Ratios - Total'!$C517,IF(Data!$A$2:$A$1823='Ratios - Total'!$A517,Data!$C$2:$C$1823,0),0)),"Missing Data")</f>
        <v>Missing Data</v>
      </c>
      <c r="S517" s="5"/>
      <c r="T517" s="5">
        <f t="array" ref="T517">IFERROR(INDEX(Data!$H$2:$H$1823,MATCH('Ratios - Total'!$C517,IF(Data!$A$2:$A$1823='Ratios - Total'!$A517,Data!$C$2:$C$1823,0),0))/INDEX(Data!$L$2:$L$1823,MATCH('Ratios - Total'!$C517,IF(Data!$A$2:$A$1823='Ratios - Total'!$A517,Data!$C$2:$C$1823,0),0)),"Missing Data")</f>
        <v>27091.495823842066</v>
      </c>
      <c r="U517" s="5">
        <f t="array" ref="U517">IFERROR(INDEX(Data!$K$2:$K$1823,MATCH('Ratios - Total'!$C517,IF(Data!$A$2:$A$1823='Ratios - Total'!$A517,Data!$C$2:$C$1823,0),0))/INDEX(Data!$H$2:$H$1823,MATCH('Ratios - Total'!$C517,IF(Data!$A$2:$A$1823='Ratios - Total'!$A517,Data!$C$2:$C$1823,0),0)),"Missing Data")</f>
        <v>0.56870892249050575</v>
      </c>
      <c r="V517" s="5">
        <f t="array" ref="V517">IFERROR(INDEX(Data!$K$2:$K$1823,MATCH('Ratios - Total'!$C517,IF(Data!$A$2:$A$1823='Ratios - Total'!$A517,Data!$C$2:$C$1823,0),0))/INDEX(Data!$L$2:$L$1823,MATCH('Ratios - Total'!$C517,IF(Data!$A$2:$A$1823='Ratios - Total'!$A517,Data!$C$2:$C$1823,0),0)),"Missing Data")</f>
        <v>15407.175398633257</v>
      </c>
      <c r="W517" s="5">
        <f t="shared" si="8"/>
        <v>11684.320425208809</v>
      </c>
      <c r="X517" s="5" t="str">
        <f t="array" ref="X517">IFERROR(INDEX(Data!$K$2:$K$1823,MATCH('Ratios - Total'!$C517,IF(Data!$A$2:$A$1823='Ratios - Total'!$A517,Data!$C$2:$C$1823,0),0))/INDEX(Data!$G$2:$G$1823,MATCH('Ratios - Total'!$C517,IF(Data!$A$2:$A$1823='Ratios - Total'!$A517,Data!$C$2:$C$1823,0),0)),"Missing Data")</f>
        <v>Missing Data</v>
      </c>
    </row>
    <row r="518" spans="1:24" x14ac:dyDescent="0.25">
      <c r="A518" s="22" t="s">
        <v>96</v>
      </c>
      <c r="B518" s="22" t="s">
        <v>97</v>
      </c>
      <c r="C518" s="22">
        <v>1985</v>
      </c>
      <c r="D518" s="5">
        <f t="array" ref="D518">IFERROR(INDEX(Data!$H$2:$H$1823,MATCH('Ratios - Total'!$C518,IF(Data!$A$2:$A$1823='Ratios - Total'!$A518,Data!$C$2:$C$1823,0),0))/INDEX(Data!$D$2:$D$1823,MATCH('Ratios - Total'!$C518,IF(Data!$A$2:$A$1823='Ratios - Total'!$A518,Data!$C$2:$C$1823,0),0)),"Missing Data")</f>
        <v>543.93121439178572</v>
      </c>
      <c r="E518" s="22"/>
      <c r="F518" s="5">
        <f t="array" ref="F518">IFERROR(INDEX(Data!$G$2:$G$1823,MATCH('Ratios - Total'!$C518,IF(Data!$A$2:$A$1823='Ratios - Total'!$A518,Data!$C$2:$C$1823,0),0))/INDEX(Data!$D$2:$D$1823,MATCH('Ratios - Total'!$C518,IF(Data!$A$2:$A$1823='Ratios - Total'!$A518,Data!$C$2:$C$1823,0),0)),"Missing Data")</f>
        <v>0</v>
      </c>
      <c r="G518" s="5"/>
      <c r="H518" s="5" t="str">
        <f t="array" ref="H518">IFERROR(INDEX(Data!$H$2:$H$1823,MATCH('Ratios - Total'!$C518,IF(Data!$A$2:$A$1823='Ratios - Total'!$A518,Data!$C$2:$C$1823,0),0))/INDEX(Data!$G$2:$G$1823,MATCH('Ratios - Total'!$C518,IF(Data!$A$2:$A$1823='Ratios - Total'!$A518,Data!$C$2:$C$1823,0),0)),"Missing Data")</f>
        <v>Missing Data</v>
      </c>
      <c r="I518" s="5">
        <f t="array" ref="I518">IFERROR(INDEX(Data!$G$2:$G$1823,MATCH('Ratios - Total'!$C518,IF(Data!$A$2:$A$1823='Ratios - Total'!$A518,Data!$C$2:$C$1823,0),0))/INDEX(Data!$D$2:$D$1823,MATCH('Ratios - Total'!$C518,IF(Data!$A$2:$A$1823='Ratios - Total'!$A518,Data!$C$2:$C$1823,0),0)),"Missing Data")</f>
        <v>0</v>
      </c>
      <c r="J518" s="22"/>
      <c r="K518" s="5">
        <f t="array" ref="K518">IFERROR(INDEX(Data!$E$2:$E$1823,MATCH('Ratios - Total'!$C518,IF(Data!$A$2:$A$1823='Ratios - Total'!$A518,Data!$C$2:$C$1823,0),0))/INDEX(Data!$D$2:$D$1823,MATCH('Ratios - Total'!$C518,IF(Data!$A$2:$A$1823='Ratios - Total'!$A518,Data!$C$2:$C$1823,0),0)),"Missing Data")</f>
        <v>0</v>
      </c>
      <c r="L518" s="5"/>
      <c r="M518" s="5" t="str">
        <f t="array" ref="M518">IFERROR(INDEX(Data!$F$2:$F$1823,MATCH('Ratios - Total'!$C518,IF(Data!$A$2:$A$1823='Ratios - Total'!$A518,Data!$C$2:$C$1823,0),0))/INDEX(Data!$E$2:$E$1823,MATCH('Ratios - Total'!$C518,IF(Data!$A$2:$A$1823='Ratios - Total'!$A518,Data!$C$2:$C$1823,0),0)),"Missing Data")</f>
        <v>Missing Data</v>
      </c>
      <c r="N518" s="5"/>
      <c r="O518" s="5" t="str">
        <f t="array" ref="O518">IFERROR(INDEX(Data!$G$2:$G$1823,MATCH('Ratios - Total'!$C518,IF(Data!$A$2:$A$1823='Ratios - Total'!$A518,Data!$C$2:$C$1823,0),0))/INDEX(Data!$F$2:$F$1823,MATCH('Ratios - Total'!$C518,IF(Data!$A$2:$A$1823='Ratios - Total'!$A518,Data!$C$2:$C$1823,0),0)),"Missing Data")</f>
        <v>Missing Data</v>
      </c>
      <c r="P518" s="5" t="str">
        <f t="array" ref="P518">IFERROR(INDEX(Data!$H$2:$H$1823,MATCH('Ratios - Total'!$C518,IF(Data!$A$2:$A$1823='Ratios - Total'!$A518,Data!$C$2:$C$1823,0),0))/INDEX(Data!$G$2:$G$1823,MATCH('Ratios - Total'!$C518,IF(Data!$A$2:$A$1823='Ratios - Total'!$A518,Data!$C$2:$C$1823,0),0)),"Missing Data")</f>
        <v>Missing Data</v>
      </c>
      <c r="Q518" s="5"/>
      <c r="R518" s="5" t="str">
        <f t="array" ref="R518">IFERROR(INDEX(Data!$L$2:$L$1823,MATCH('Ratios - Total'!$C518,IF(Data!$A$2:$A$1823='Ratios - Total'!$A518,Data!$C$2:$C$1823,0),0))/INDEX(Data!$G$2:$G$1823,MATCH('Ratios - Total'!$C518,IF(Data!$A$2:$A$1823='Ratios - Total'!$A518,Data!$C$2:$C$1823,0),0)),"Missing Data")</f>
        <v>Missing Data</v>
      </c>
      <c r="S518" s="5"/>
      <c r="T518" s="5">
        <f t="array" ref="T518">IFERROR(INDEX(Data!$H$2:$H$1823,MATCH('Ratios - Total'!$C518,IF(Data!$A$2:$A$1823='Ratios - Total'!$A518,Data!$C$2:$C$1823,0),0))/INDEX(Data!$L$2:$L$1823,MATCH('Ratios - Total'!$C518,IF(Data!$A$2:$A$1823='Ratios - Total'!$A518,Data!$C$2:$C$1823,0),0)),"Missing Data")</f>
        <v>27158.53975520474</v>
      </c>
      <c r="U518" s="5">
        <f t="array" ref="U518">IFERROR(INDEX(Data!$K$2:$K$1823,MATCH('Ratios - Total'!$C518,IF(Data!$A$2:$A$1823='Ratios - Total'!$A518,Data!$C$2:$C$1823,0),0))/INDEX(Data!$H$2:$H$1823,MATCH('Ratios - Total'!$C518,IF(Data!$A$2:$A$1823='Ratios - Total'!$A518,Data!$C$2:$C$1823,0),0)),"Missing Data")</f>
        <v>0.6138938983407608</v>
      </c>
      <c r="V518" s="5">
        <f t="array" ref="V518">IFERROR(INDEX(Data!$K$2:$K$1823,MATCH('Ratios - Total'!$C518,IF(Data!$A$2:$A$1823='Ratios - Total'!$A518,Data!$C$2:$C$1823,0),0))/INDEX(Data!$L$2:$L$1823,MATCH('Ratios - Total'!$C518,IF(Data!$A$2:$A$1823='Ratios - Total'!$A518,Data!$C$2:$C$1823,0),0)),"Missing Data")</f>
        <v>16672.461843565168</v>
      </c>
      <c r="W518" s="5">
        <f t="shared" si="8"/>
        <v>10486.077911639572</v>
      </c>
      <c r="X518" s="5" t="str">
        <f t="array" ref="X518">IFERROR(INDEX(Data!$K$2:$K$1823,MATCH('Ratios - Total'!$C518,IF(Data!$A$2:$A$1823='Ratios - Total'!$A518,Data!$C$2:$C$1823,0),0))/INDEX(Data!$G$2:$G$1823,MATCH('Ratios - Total'!$C518,IF(Data!$A$2:$A$1823='Ratios - Total'!$A518,Data!$C$2:$C$1823,0),0)),"Missing Data")</f>
        <v>Missing Data</v>
      </c>
    </row>
    <row r="519" spans="1:24" x14ac:dyDescent="0.25">
      <c r="A519" s="22" t="s">
        <v>98</v>
      </c>
      <c r="B519" s="22" t="s">
        <v>99</v>
      </c>
      <c r="C519" s="22">
        <v>1985</v>
      </c>
      <c r="D519" s="5">
        <f t="array" ref="D519">IFERROR(INDEX(Data!$H$2:$H$1823,MATCH('Ratios - Total'!$C519,IF(Data!$A$2:$A$1823='Ratios - Total'!$A519,Data!$C$2:$C$1823,0),0))/INDEX(Data!$D$2:$D$1823,MATCH('Ratios - Total'!$C519,IF(Data!$A$2:$A$1823='Ratios - Total'!$A519,Data!$C$2:$C$1823,0),0)),"Missing Data")</f>
        <v>607.62264096056083</v>
      </c>
      <c r="E519" s="22"/>
      <c r="F519" s="5">
        <f t="array" ref="F519">IFERROR(INDEX(Data!$G$2:$G$1823,MATCH('Ratios - Total'!$C519,IF(Data!$A$2:$A$1823='Ratios - Total'!$A519,Data!$C$2:$C$1823,0),0))/INDEX(Data!$D$2:$D$1823,MATCH('Ratios - Total'!$C519,IF(Data!$A$2:$A$1823='Ratios - Total'!$A519,Data!$C$2:$C$1823,0),0)),"Missing Data")</f>
        <v>0</v>
      </c>
      <c r="G519" s="5"/>
      <c r="H519" s="5" t="str">
        <f t="array" ref="H519">IFERROR(INDEX(Data!$H$2:$H$1823,MATCH('Ratios - Total'!$C519,IF(Data!$A$2:$A$1823='Ratios - Total'!$A519,Data!$C$2:$C$1823,0),0))/INDEX(Data!$G$2:$G$1823,MATCH('Ratios - Total'!$C519,IF(Data!$A$2:$A$1823='Ratios - Total'!$A519,Data!$C$2:$C$1823,0),0)),"Missing Data")</f>
        <v>Missing Data</v>
      </c>
      <c r="I519" s="5">
        <f t="array" ref="I519">IFERROR(INDEX(Data!$G$2:$G$1823,MATCH('Ratios - Total'!$C519,IF(Data!$A$2:$A$1823='Ratios - Total'!$A519,Data!$C$2:$C$1823,0),0))/INDEX(Data!$D$2:$D$1823,MATCH('Ratios - Total'!$C519,IF(Data!$A$2:$A$1823='Ratios - Total'!$A519,Data!$C$2:$C$1823,0),0)),"Missing Data")</f>
        <v>0</v>
      </c>
      <c r="J519" s="22"/>
      <c r="K519" s="5">
        <f t="array" ref="K519">IFERROR(INDEX(Data!$E$2:$E$1823,MATCH('Ratios - Total'!$C519,IF(Data!$A$2:$A$1823='Ratios - Total'!$A519,Data!$C$2:$C$1823,0),0))/INDEX(Data!$D$2:$D$1823,MATCH('Ratios - Total'!$C519,IF(Data!$A$2:$A$1823='Ratios - Total'!$A519,Data!$C$2:$C$1823,0),0)),"Missing Data")</f>
        <v>0</v>
      </c>
      <c r="L519" s="5"/>
      <c r="M519" s="5" t="str">
        <f t="array" ref="M519">IFERROR(INDEX(Data!$F$2:$F$1823,MATCH('Ratios - Total'!$C519,IF(Data!$A$2:$A$1823='Ratios - Total'!$A519,Data!$C$2:$C$1823,0),0))/INDEX(Data!$E$2:$E$1823,MATCH('Ratios - Total'!$C519,IF(Data!$A$2:$A$1823='Ratios - Total'!$A519,Data!$C$2:$C$1823,0),0)),"Missing Data")</f>
        <v>Missing Data</v>
      </c>
      <c r="N519" s="5"/>
      <c r="O519" s="5" t="str">
        <f t="array" ref="O519">IFERROR(INDEX(Data!$G$2:$G$1823,MATCH('Ratios - Total'!$C519,IF(Data!$A$2:$A$1823='Ratios - Total'!$A519,Data!$C$2:$C$1823,0),0))/INDEX(Data!$F$2:$F$1823,MATCH('Ratios - Total'!$C519,IF(Data!$A$2:$A$1823='Ratios - Total'!$A519,Data!$C$2:$C$1823,0),0)),"Missing Data")</f>
        <v>Missing Data</v>
      </c>
      <c r="P519" s="5" t="str">
        <f t="array" ref="P519">IFERROR(INDEX(Data!$H$2:$H$1823,MATCH('Ratios - Total'!$C519,IF(Data!$A$2:$A$1823='Ratios - Total'!$A519,Data!$C$2:$C$1823,0),0))/INDEX(Data!$G$2:$G$1823,MATCH('Ratios - Total'!$C519,IF(Data!$A$2:$A$1823='Ratios - Total'!$A519,Data!$C$2:$C$1823,0),0)),"Missing Data")</f>
        <v>Missing Data</v>
      </c>
      <c r="Q519" s="5"/>
      <c r="R519" s="5" t="str">
        <f t="array" ref="R519">IFERROR(INDEX(Data!$L$2:$L$1823,MATCH('Ratios - Total'!$C519,IF(Data!$A$2:$A$1823='Ratios - Total'!$A519,Data!$C$2:$C$1823,0),0))/INDEX(Data!$G$2:$G$1823,MATCH('Ratios - Total'!$C519,IF(Data!$A$2:$A$1823='Ratios - Total'!$A519,Data!$C$2:$C$1823,0),0)),"Missing Data")</f>
        <v>Missing Data</v>
      </c>
      <c r="S519" s="5"/>
      <c r="T519" s="5">
        <f t="array" ref="T519">IFERROR(INDEX(Data!$H$2:$H$1823,MATCH('Ratios - Total'!$C519,IF(Data!$A$2:$A$1823='Ratios - Total'!$A519,Data!$C$2:$C$1823,0),0))/INDEX(Data!$L$2:$L$1823,MATCH('Ratios - Total'!$C519,IF(Data!$A$2:$A$1823='Ratios - Total'!$A519,Data!$C$2:$C$1823,0),0)),"Missing Data")</f>
        <v>39231.653465201249</v>
      </c>
      <c r="U519" s="5">
        <f t="array" ref="U519">IFERROR(INDEX(Data!$K$2:$K$1823,MATCH('Ratios - Total'!$C519,IF(Data!$A$2:$A$1823='Ratios - Total'!$A519,Data!$C$2:$C$1823,0),0))/INDEX(Data!$H$2:$H$1823,MATCH('Ratios - Total'!$C519,IF(Data!$A$2:$A$1823='Ratios - Total'!$A519,Data!$C$2:$C$1823,0),0)),"Missing Data")</f>
        <v>0.48464654120141998</v>
      </c>
      <c r="V519" s="5">
        <f t="array" ref="V519">IFERROR(INDEX(Data!$K$2:$K$1823,MATCH('Ratios - Total'!$C519,IF(Data!$A$2:$A$1823='Ratios - Total'!$A519,Data!$C$2:$C$1823,0),0))/INDEX(Data!$L$2:$L$1823,MATCH('Ratios - Total'!$C519,IF(Data!$A$2:$A$1823='Ratios - Total'!$A519,Data!$C$2:$C$1823,0),0)),"Missing Data")</f>
        <v>19013.485157522486</v>
      </c>
      <c r="W519" s="5">
        <f t="shared" si="8"/>
        <v>20218.168307678763</v>
      </c>
      <c r="X519" s="5" t="str">
        <f t="array" ref="X519">IFERROR(INDEX(Data!$K$2:$K$1823,MATCH('Ratios - Total'!$C519,IF(Data!$A$2:$A$1823='Ratios - Total'!$A519,Data!$C$2:$C$1823,0),0))/INDEX(Data!$G$2:$G$1823,MATCH('Ratios - Total'!$C519,IF(Data!$A$2:$A$1823='Ratios - Total'!$A519,Data!$C$2:$C$1823,0),0)),"Missing Data")</f>
        <v>Missing Data</v>
      </c>
    </row>
    <row r="520" spans="1:24" x14ac:dyDescent="0.25">
      <c r="A520" s="22" t="s">
        <v>100</v>
      </c>
      <c r="B520" s="22" t="s">
        <v>101</v>
      </c>
      <c r="C520" s="22">
        <v>1985</v>
      </c>
      <c r="D520" s="5">
        <f t="array" ref="D520">IFERROR(INDEX(Data!$H$2:$H$1823,MATCH('Ratios - Total'!$C520,IF(Data!$A$2:$A$1823='Ratios - Total'!$A520,Data!$C$2:$C$1823,0),0))/INDEX(Data!$D$2:$D$1823,MATCH('Ratios - Total'!$C520,IF(Data!$A$2:$A$1823='Ratios - Total'!$A520,Data!$C$2:$C$1823,0),0)),"Missing Data")</f>
        <v>611.81931277601427</v>
      </c>
      <c r="E520" s="22"/>
      <c r="F520" s="5">
        <f t="array" ref="F520">IFERROR(INDEX(Data!$G$2:$G$1823,MATCH('Ratios - Total'!$C520,IF(Data!$A$2:$A$1823='Ratios - Total'!$A520,Data!$C$2:$C$1823,0),0))/INDEX(Data!$D$2:$D$1823,MATCH('Ratios - Total'!$C520,IF(Data!$A$2:$A$1823='Ratios - Total'!$A520,Data!$C$2:$C$1823,0),0)),"Missing Data")</f>
        <v>0</v>
      </c>
      <c r="G520" s="5"/>
      <c r="H520" s="5" t="str">
        <f t="array" ref="H520">IFERROR(INDEX(Data!$H$2:$H$1823,MATCH('Ratios - Total'!$C520,IF(Data!$A$2:$A$1823='Ratios - Total'!$A520,Data!$C$2:$C$1823,0),0))/INDEX(Data!$G$2:$G$1823,MATCH('Ratios - Total'!$C520,IF(Data!$A$2:$A$1823='Ratios - Total'!$A520,Data!$C$2:$C$1823,0),0)),"Missing Data")</f>
        <v>Missing Data</v>
      </c>
      <c r="I520" s="5">
        <f t="array" ref="I520">IFERROR(INDEX(Data!$G$2:$G$1823,MATCH('Ratios - Total'!$C520,IF(Data!$A$2:$A$1823='Ratios - Total'!$A520,Data!$C$2:$C$1823,0),0))/INDEX(Data!$D$2:$D$1823,MATCH('Ratios - Total'!$C520,IF(Data!$A$2:$A$1823='Ratios - Total'!$A520,Data!$C$2:$C$1823,0),0)),"Missing Data")</f>
        <v>0</v>
      </c>
      <c r="J520" s="22"/>
      <c r="K520" s="5">
        <f t="array" ref="K520">IFERROR(INDEX(Data!$E$2:$E$1823,MATCH('Ratios - Total'!$C520,IF(Data!$A$2:$A$1823='Ratios - Total'!$A520,Data!$C$2:$C$1823,0),0))/INDEX(Data!$D$2:$D$1823,MATCH('Ratios - Total'!$C520,IF(Data!$A$2:$A$1823='Ratios - Total'!$A520,Data!$C$2:$C$1823,0),0)),"Missing Data")</f>
        <v>0</v>
      </c>
      <c r="L520" s="5"/>
      <c r="M520" s="5" t="str">
        <f t="array" ref="M520">IFERROR(INDEX(Data!$F$2:$F$1823,MATCH('Ratios - Total'!$C520,IF(Data!$A$2:$A$1823='Ratios - Total'!$A520,Data!$C$2:$C$1823,0),0))/INDEX(Data!$E$2:$E$1823,MATCH('Ratios - Total'!$C520,IF(Data!$A$2:$A$1823='Ratios - Total'!$A520,Data!$C$2:$C$1823,0),0)),"Missing Data")</f>
        <v>Missing Data</v>
      </c>
      <c r="N520" s="5"/>
      <c r="O520" s="5" t="str">
        <f t="array" ref="O520">IFERROR(INDEX(Data!$G$2:$G$1823,MATCH('Ratios - Total'!$C520,IF(Data!$A$2:$A$1823='Ratios - Total'!$A520,Data!$C$2:$C$1823,0),0))/INDEX(Data!$F$2:$F$1823,MATCH('Ratios - Total'!$C520,IF(Data!$A$2:$A$1823='Ratios - Total'!$A520,Data!$C$2:$C$1823,0),0)),"Missing Data")</f>
        <v>Missing Data</v>
      </c>
      <c r="P520" s="5" t="str">
        <f t="array" ref="P520">IFERROR(INDEX(Data!$H$2:$H$1823,MATCH('Ratios - Total'!$C520,IF(Data!$A$2:$A$1823='Ratios - Total'!$A520,Data!$C$2:$C$1823,0),0))/INDEX(Data!$G$2:$G$1823,MATCH('Ratios - Total'!$C520,IF(Data!$A$2:$A$1823='Ratios - Total'!$A520,Data!$C$2:$C$1823,0),0)),"Missing Data")</f>
        <v>Missing Data</v>
      </c>
      <c r="Q520" s="5"/>
      <c r="R520" s="5" t="str">
        <f t="array" ref="R520">IFERROR(INDEX(Data!$L$2:$L$1823,MATCH('Ratios - Total'!$C520,IF(Data!$A$2:$A$1823='Ratios - Total'!$A520,Data!$C$2:$C$1823,0),0))/INDEX(Data!$G$2:$G$1823,MATCH('Ratios - Total'!$C520,IF(Data!$A$2:$A$1823='Ratios - Total'!$A520,Data!$C$2:$C$1823,0),0)),"Missing Data")</f>
        <v>Missing Data</v>
      </c>
      <c r="S520" s="5"/>
      <c r="T520" s="5">
        <f t="array" ref="T520">IFERROR(INDEX(Data!$H$2:$H$1823,MATCH('Ratios - Total'!$C520,IF(Data!$A$2:$A$1823='Ratios - Total'!$A520,Data!$C$2:$C$1823,0),0))/INDEX(Data!$L$2:$L$1823,MATCH('Ratios - Total'!$C520,IF(Data!$A$2:$A$1823='Ratios - Total'!$A520,Data!$C$2:$C$1823,0),0)),"Missing Data")</f>
        <v>27331.92840408584</v>
      </c>
      <c r="U520" s="5">
        <f t="array" ref="U520">IFERROR(INDEX(Data!$K$2:$K$1823,MATCH('Ratios - Total'!$C520,IF(Data!$A$2:$A$1823='Ratios - Total'!$A520,Data!$C$2:$C$1823,0),0))/INDEX(Data!$H$2:$H$1823,MATCH('Ratios - Total'!$C520,IF(Data!$A$2:$A$1823='Ratios - Total'!$A520,Data!$C$2:$C$1823,0),0)),"Missing Data")</f>
        <v>0.5832496008489475</v>
      </c>
      <c r="V520" s="5">
        <f t="array" ref="V520">IFERROR(INDEX(Data!$K$2:$K$1823,MATCH('Ratios - Total'!$C520,IF(Data!$A$2:$A$1823='Ratios - Total'!$A520,Data!$C$2:$C$1823,0),0))/INDEX(Data!$L$2:$L$1823,MATCH('Ratios - Total'!$C520,IF(Data!$A$2:$A$1823='Ratios - Total'!$A520,Data!$C$2:$C$1823,0),0)),"Missing Data")</f>
        <v>15941.336332115079</v>
      </c>
      <c r="W520" s="5">
        <f t="shared" si="8"/>
        <v>11390.592071970761</v>
      </c>
      <c r="X520" s="5" t="str">
        <f t="array" ref="X520">IFERROR(INDEX(Data!$K$2:$K$1823,MATCH('Ratios - Total'!$C520,IF(Data!$A$2:$A$1823='Ratios - Total'!$A520,Data!$C$2:$C$1823,0),0))/INDEX(Data!$G$2:$G$1823,MATCH('Ratios - Total'!$C520,IF(Data!$A$2:$A$1823='Ratios - Total'!$A520,Data!$C$2:$C$1823,0),0)),"Missing Data")</f>
        <v>Missing Data</v>
      </c>
    </row>
    <row r="521" spans="1:24" x14ac:dyDescent="0.25">
      <c r="A521" s="22" t="s">
        <v>102</v>
      </c>
      <c r="B521" s="22" t="s">
        <v>103</v>
      </c>
      <c r="C521" s="22">
        <v>1985</v>
      </c>
      <c r="D521" s="5">
        <f t="array" ref="D521">IFERROR(INDEX(Data!$H$2:$H$1823,MATCH('Ratios - Total'!$C521,IF(Data!$A$2:$A$1823='Ratios - Total'!$A521,Data!$C$2:$C$1823,0),0))/INDEX(Data!$D$2:$D$1823,MATCH('Ratios - Total'!$C521,IF(Data!$A$2:$A$1823='Ratios - Total'!$A521,Data!$C$2:$C$1823,0),0)),"Missing Data")</f>
        <v>609.75850321151108</v>
      </c>
      <c r="E521" s="22"/>
      <c r="F521" s="5">
        <f t="array" ref="F521">IFERROR(INDEX(Data!$G$2:$G$1823,MATCH('Ratios - Total'!$C521,IF(Data!$A$2:$A$1823='Ratios - Total'!$A521,Data!$C$2:$C$1823,0),0))/INDEX(Data!$D$2:$D$1823,MATCH('Ratios - Total'!$C521,IF(Data!$A$2:$A$1823='Ratios - Total'!$A521,Data!$C$2:$C$1823,0),0)),"Missing Data")</f>
        <v>0</v>
      </c>
      <c r="G521" s="5"/>
      <c r="H521" s="5" t="str">
        <f t="array" ref="H521">IFERROR(INDEX(Data!$H$2:$H$1823,MATCH('Ratios - Total'!$C521,IF(Data!$A$2:$A$1823='Ratios - Total'!$A521,Data!$C$2:$C$1823,0),0))/INDEX(Data!$G$2:$G$1823,MATCH('Ratios - Total'!$C521,IF(Data!$A$2:$A$1823='Ratios - Total'!$A521,Data!$C$2:$C$1823,0),0)),"Missing Data")</f>
        <v>Missing Data</v>
      </c>
      <c r="I521" s="5">
        <f t="array" ref="I521">IFERROR(INDEX(Data!$G$2:$G$1823,MATCH('Ratios - Total'!$C521,IF(Data!$A$2:$A$1823='Ratios - Total'!$A521,Data!$C$2:$C$1823,0),0))/INDEX(Data!$D$2:$D$1823,MATCH('Ratios - Total'!$C521,IF(Data!$A$2:$A$1823='Ratios - Total'!$A521,Data!$C$2:$C$1823,0),0)),"Missing Data")</f>
        <v>0</v>
      </c>
      <c r="J521" s="22"/>
      <c r="K521" s="5">
        <f t="array" ref="K521">IFERROR(INDEX(Data!$E$2:$E$1823,MATCH('Ratios - Total'!$C521,IF(Data!$A$2:$A$1823='Ratios - Total'!$A521,Data!$C$2:$C$1823,0),0))/INDEX(Data!$D$2:$D$1823,MATCH('Ratios - Total'!$C521,IF(Data!$A$2:$A$1823='Ratios - Total'!$A521,Data!$C$2:$C$1823,0),0)),"Missing Data")</f>
        <v>0</v>
      </c>
      <c r="L521" s="5"/>
      <c r="M521" s="5" t="str">
        <f t="array" ref="M521">IFERROR(INDEX(Data!$F$2:$F$1823,MATCH('Ratios - Total'!$C521,IF(Data!$A$2:$A$1823='Ratios - Total'!$A521,Data!$C$2:$C$1823,0),0))/INDEX(Data!$E$2:$E$1823,MATCH('Ratios - Total'!$C521,IF(Data!$A$2:$A$1823='Ratios - Total'!$A521,Data!$C$2:$C$1823,0),0)),"Missing Data")</f>
        <v>Missing Data</v>
      </c>
      <c r="N521" s="5"/>
      <c r="O521" s="5" t="str">
        <f t="array" ref="O521">IFERROR(INDEX(Data!$G$2:$G$1823,MATCH('Ratios - Total'!$C521,IF(Data!$A$2:$A$1823='Ratios - Total'!$A521,Data!$C$2:$C$1823,0),0))/INDEX(Data!$F$2:$F$1823,MATCH('Ratios - Total'!$C521,IF(Data!$A$2:$A$1823='Ratios - Total'!$A521,Data!$C$2:$C$1823,0),0)),"Missing Data")</f>
        <v>Missing Data</v>
      </c>
      <c r="P521" s="5" t="str">
        <f t="array" ref="P521">IFERROR(INDEX(Data!$H$2:$H$1823,MATCH('Ratios - Total'!$C521,IF(Data!$A$2:$A$1823='Ratios - Total'!$A521,Data!$C$2:$C$1823,0),0))/INDEX(Data!$G$2:$G$1823,MATCH('Ratios - Total'!$C521,IF(Data!$A$2:$A$1823='Ratios - Total'!$A521,Data!$C$2:$C$1823,0),0)),"Missing Data")</f>
        <v>Missing Data</v>
      </c>
      <c r="Q521" s="5"/>
      <c r="R521" s="5" t="str">
        <f t="array" ref="R521">IFERROR(INDEX(Data!$L$2:$L$1823,MATCH('Ratios - Total'!$C521,IF(Data!$A$2:$A$1823='Ratios - Total'!$A521,Data!$C$2:$C$1823,0),0))/INDEX(Data!$G$2:$G$1823,MATCH('Ratios - Total'!$C521,IF(Data!$A$2:$A$1823='Ratios - Total'!$A521,Data!$C$2:$C$1823,0),0)),"Missing Data")</f>
        <v>Missing Data</v>
      </c>
      <c r="S521" s="5"/>
      <c r="T521" s="5">
        <f t="array" ref="T521">IFERROR(INDEX(Data!$H$2:$H$1823,MATCH('Ratios - Total'!$C521,IF(Data!$A$2:$A$1823='Ratios - Total'!$A521,Data!$C$2:$C$1823,0),0))/INDEX(Data!$L$2:$L$1823,MATCH('Ratios - Total'!$C521,IF(Data!$A$2:$A$1823='Ratios - Total'!$A521,Data!$C$2:$C$1823,0),0)),"Missing Data")</f>
        <v>36753.844630365507</v>
      </c>
      <c r="U521" s="5">
        <f t="array" ref="U521">IFERROR(INDEX(Data!$K$2:$K$1823,MATCH('Ratios - Total'!$C521,IF(Data!$A$2:$A$1823='Ratios - Total'!$A521,Data!$C$2:$C$1823,0),0))/INDEX(Data!$H$2:$H$1823,MATCH('Ratios - Total'!$C521,IF(Data!$A$2:$A$1823='Ratios - Total'!$A521,Data!$C$2:$C$1823,0),0)),"Missing Data")</f>
        <v>0.53851998000628731</v>
      </c>
      <c r="V521" s="5">
        <f t="array" ref="V521">IFERROR(INDEX(Data!$K$2:$K$1823,MATCH('Ratios - Total'!$C521,IF(Data!$A$2:$A$1823='Ratios - Total'!$A521,Data!$C$2:$C$1823,0),0))/INDEX(Data!$L$2:$L$1823,MATCH('Ratios - Total'!$C521,IF(Data!$A$2:$A$1823='Ratios - Total'!$A521,Data!$C$2:$C$1823,0),0)),"Missing Data")</f>
        <v>19792.679675498621</v>
      </c>
      <c r="W521" s="5">
        <f t="shared" si="8"/>
        <v>16961.164954866887</v>
      </c>
      <c r="X521" s="5" t="str">
        <f t="array" ref="X521">IFERROR(INDEX(Data!$K$2:$K$1823,MATCH('Ratios - Total'!$C521,IF(Data!$A$2:$A$1823='Ratios - Total'!$A521,Data!$C$2:$C$1823,0),0))/INDEX(Data!$G$2:$G$1823,MATCH('Ratios - Total'!$C521,IF(Data!$A$2:$A$1823='Ratios - Total'!$A521,Data!$C$2:$C$1823,0),0)),"Missing Data")</f>
        <v>Missing Data</v>
      </c>
    </row>
    <row r="522" spans="1:24" x14ac:dyDescent="0.25">
      <c r="A522" s="22" t="s">
        <v>104</v>
      </c>
      <c r="B522" s="22" t="s">
        <v>105</v>
      </c>
      <c r="C522" s="22">
        <v>1985</v>
      </c>
      <c r="D522" s="5">
        <f t="array" ref="D522">IFERROR(INDEX(Data!$H$2:$H$1823,MATCH('Ratios - Total'!$C522,IF(Data!$A$2:$A$1823='Ratios - Total'!$A522,Data!$C$2:$C$1823,0),0))/INDEX(Data!$D$2:$D$1823,MATCH('Ratios - Total'!$C522,IF(Data!$A$2:$A$1823='Ratios - Total'!$A522,Data!$C$2:$C$1823,0),0)),"Missing Data")</f>
        <v>1302.031699273158</v>
      </c>
      <c r="E522" s="22"/>
      <c r="F522" s="5">
        <f t="array" ref="F522">IFERROR(INDEX(Data!$G$2:$G$1823,MATCH('Ratios - Total'!$C522,IF(Data!$A$2:$A$1823='Ratios - Total'!$A522,Data!$C$2:$C$1823,0),0))/INDEX(Data!$D$2:$D$1823,MATCH('Ratios - Total'!$C522,IF(Data!$A$2:$A$1823='Ratios - Total'!$A522,Data!$C$2:$C$1823,0),0)),"Missing Data")</f>
        <v>0</v>
      </c>
      <c r="G522" s="5"/>
      <c r="H522" s="5" t="str">
        <f t="array" ref="H522">IFERROR(INDEX(Data!$H$2:$H$1823,MATCH('Ratios - Total'!$C522,IF(Data!$A$2:$A$1823='Ratios - Total'!$A522,Data!$C$2:$C$1823,0),0))/INDEX(Data!$G$2:$G$1823,MATCH('Ratios - Total'!$C522,IF(Data!$A$2:$A$1823='Ratios - Total'!$A522,Data!$C$2:$C$1823,0),0)),"Missing Data")</f>
        <v>Missing Data</v>
      </c>
      <c r="I522" s="5">
        <f t="array" ref="I522">IFERROR(INDEX(Data!$G$2:$G$1823,MATCH('Ratios - Total'!$C522,IF(Data!$A$2:$A$1823='Ratios - Total'!$A522,Data!$C$2:$C$1823,0),0))/INDEX(Data!$D$2:$D$1823,MATCH('Ratios - Total'!$C522,IF(Data!$A$2:$A$1823='Ratios - Total'!$A522,Data!$C$2:$C$1823,0),0)),"Missing Data")</f>
        <v>0</v>
      </c>
      <c r="J522" s="22"/>
      <c r="K522" s="5">
        <f t="array" ref="K522">IFERROR(INDEX(Data!$E$2:$E$1823,MATCH('Ratios - Total'!$C522,IF(Data!$A$2:$A$1823='Ratios - Total'!$A522,Data!$C$2:$C$1823,0),0))/INDEX(Data!$D$2:$D$1823,MATCH('Ratios - Total'!$C522,IF(Data!$A$2:$A$1823='Ratios - Total'!$A522,Data!$C$2:$C$1823,0),0)),"Missing Data")</f>
        <v>0</v>
      </c>
      <c r="L522" s="5"/>
      <c r="M522" s="5" t="str">
        <f t="array" ref="M522">IFERROR(INDEX(Data!$F$2:$F$1823,MATCH('Ratios - Total'!$C522,IF(Data!$A$2:$A$1823='Ratios - Total'!$A522,Data!$C$2:$C$1823,0),0))/INDEX(Data!$E$2:$E$1823,MATCH('Ratios - Total'!$C522,IF(Data!$A$2:$A$1823='Ratios - Total'!$A522,Data!$C$2:$C$1823,0),0)),"Missing Data")</f>
        <v>Missing Data</v>
      </c>
      <c r="N522" s="5"/>
      <c r="O522" s="5" t="str">
        <f t="array" ref="O522">IFERROR(INDEX(Data!$G$2:$G$1823,MATCH('Ratios - Total'!$C522,IF(Data!$A$2:$A$1823='Ratios - Total'!$A522,Data!$C$2:$C$1823,0),0))/INDEX(Data!$F$2:$F$1823,MATCH('Ratios - Total'!$C522,IF(Data!$A$2:$A$1823='Ratios - Total'!$A522,Data!$C$2:$C$1823,0),0)),"Missing Data")</f>
        <v>Missing Data</v>
      </c>
      <c r="P522" s="5" t="str">
        <f t="array" ref="P522">IFERROR(INDEX(Data!$H$2:$H$1823,MATCH('Ratios - Total'!$C522,IF(Data!$A$2:$A$1823='Ratios - Total'!$A522,Data!$C$2:$C$1823,0),0))/INDEX(Data!$G$2:$G$1823,MATCH('Ratios - Total'!$C522,IF(Data!$A$2:$A$1823='Ratios - Total'!$A522,Data!$C$2:$C$1823,0),0)),"Missing Data")</f>
        <v>Missing Data</v>
      </c>
      <c r="Q522" s="5"/>
      <c r="R522" s="5" t="str">
        <f t="array" ref="R522">IFERROR(INDEX(Data!$L$2:$L$1823,MATCH('Ratios - Total'!$C522,IF(Data!$A$2:$A$1823='Ratios - Total'!$A522,Data!$C$2:$C$1823,0),0))/INDEX(Data!$G$2:$G$1823,MATCH('Ratios - Total'!$C522,IF(Data!$A$2:$A$1823='Ratios - Total'!$A522,Data!$C$2:$C$1823,0),0)),"Missing Data")</f>
        <v>Missing Data</v>
      </c>
      <c r="S522" s="5"/>
      <c r="T522" s="5">
        <f t="array" ref="T522">IFERROR(INDEX(Data!$H$2:$H$1823,MATCH('Ratios - Total'!$C522,IF(Data!$A$2:$A$1823='Ratios - Total'!$A522,Data!$C$2:$C$1823,0),0))/INDEX(Data!$L$2:$L$1823,MATCH('Ratios - Total'!$C522,IF(Data!$A$2:$A$1823='Ratios - Total'!$A522,Data!$C$2:$C$1823,0),0)),"Missing Data")</f>
        <v>49544.626256472737</v>
      </c>
      <c r="U522" s="5">
        <f t="array" ref="U522">IFERROR(INDEX(Data!$K$2:$K$1823,MATCH('Ratios - Total'!$C522,IF(Data!$A$2:$A$1823='Ratios - Total'!$A522,Data!$C$2:$C$1823,0),0))/INDEX(Data!$H$2:$H$1823,MATCH('Ratios - Total'!$C522,IF(Data!$A$2:$A$1823='Ratios - Total'!$A522,Data!$C$2:$C$1823,0),0)),"Missing Data")</f>
        <v>0.39608371603289338</v>
      </c>
      <c r="V522" s="5">
        <f t="array" ref="V522">IFERROR(INDEX(Data!$K$2:$K$1823,MATCH('Ratios - Total'!$C522,IF(Data!$A$2:$A$1823='Ratios - Total'!$A522,Data!$C$2:$C$1823,0),0))/INDEX(Data!$L$2:$L$1823,MATCH('Ratios - Total'!$C522,IF(Data!$A$2:$A$1823='Ratios - Total'!$A522,Data!$C$2:$C$1823,0),0)),"Missing Data")</f>
        <v>19623.819677124582</v>
      </c>
      <c r="W522" s="5">
        <f t="shared" si="8"/>
        <v>29920.806579348155</v>
      </c>
      <c r="X522" s="5" t="str">
        <f t="array" ref="X522">IFERROR(INDEX(Data!$K$2:$K$1823,MATCH('Ratios - Total'!$C522,IF(Data!$A$2:$A$1823='Ratios - Total'!$A522,Data!$C$2:$C$1823,0),0))/INDEX(Data!$G$2:$G$1823,MATCH('Ratios - Total'!$C522,IF(Data!$A$2:$A$1823='Ratios - Total'!$A522,Data!$C$2:$C$1823,0),0)),"Missing Data")</f>
        <v>Missing Data</v>
      </c>
    </row>
    <row r="523" spans="1:24" x14ac:dyDescent="0.25">
      <c r="A523" s="22" t="s">
        <v>4</v>
      </c>
      <c r="B523" s="22" t="s">
        <v>5</v>
      </c>
      <c r="C523" s="22">
        <v>1986</v>
      </c>
      <c r="D523" s="5">
        <f t="array" ref="D523">IFERROR(INDEX(Data!$H$2:$H$1823,MATCH('Ratios - Total'!$C523,IF(Data!$A$2:$A$1823='Ratios - Total'!$A523,Data!$C$2:$C$1823,0),0))/INDEX(Data!$D$2:$D$1823,MATCH('Ratios - Total'!$C523,IF(Data!$A$2:$A$1823='Ratios - Total'!$A523,Data!$C$2:$C$1823,0),0)),"Missing Data")</f>
        <v>462.6356322538831</v>
      </c>
      <c r="E523" s="22"/>
      <c r="F523" s="5">
        <f t="array" ref="F523">IFERROR(INDEX(Data!$G$2:$G$1823,MATCH('Ratios - Total'!$C523,IF(Data!$A$2:$A$1823='Ratios - Total'!$A523,Data!$C$2:$C$1823,0),0))/INDEX(Data!$D$2:$D$1823,MATCH('Ratios - Total'!$C523,IF(Data!$A$2:$A$1823='Ratios - Total'!$A523,Data!$C$2:$C$1823,0),0)),"Missing Data")</f>
        <v>0</v>
      </c>
      <c r="G523" s="5"/>
      <c r="H523" s="5" t="str">
        <f t="array" ref="H523">IFERROR(INDEX(Data!$H$2:$H$1823,MATCH('Ratios - Total'!$C523,IF(Data!$A$2:$A$1823='Ratios - Total'!$A523,Data!$C$2:$C$1823,0),0))/INDEX(Data!$G$2:$G$1823,MATCH('Ratios - Total'!$C523,IF(Data!$A$2:$A$1823='Ratios - Total'!$A523,Data!$C$2:$C$1823,0),0)),"Missing Data")</f>
        <v>Missing Data</v>
      </c>
      <c r="I523" s="5">
        <f t="array" ref="I523">IFERROR(INDEX(Data!$G$2:$G$1823,MATCH('Ratios - Total'!$C523,IF(Data!$A$2:$A$1823='Ratios - Total'!$A523,Data!$C$2:$C$1823,0),0))/INDEX(Data!$D$2:$D$1823,MATCH('Ratios - Total'!$C523,IF(Data!$A$2:$A$1823='Ratios - Total'!$A523,Data!$C$2:$C$1823,0),0)),"Missing Data")</f>
        <v>0</v>
      </c>
      <c r="J523" s="22"/>
      <c r="K523" s="5">
        <f t="array" ref="K523">IFERROR(INDEX(Data!$E$2:$E$1823,MATCH('Ratios - Total'!$C523,IF(Data!$A$2:$A$1823='Ratios - Total'!$A523,Data!$C$2:$C$1823,0),0))/INDEX(Data!$D$2:$D$1823,MATCH('Ratios - Total'!$C523,IF(Data!$A$2:$A$1823='Ratios - Total'!$A523,Data!$C$2:$C$1823,0),0)),"Missing Data")</f>
        <v>0</v>
      </c>
      <c r="L523" s="5"/>
      <c r="M523" s="5" t="str">
        <f t="array" ref="M523">IFERROR(INDEX(Data!$F$2:$F$1823,MATCH('Ratios - Total'!$C523,IF(Data!$A$2:$A$1823='Ratios - Total'!$A523,Data!$C$2:$C$1823,0),0))/INDEX(Data!$E$2:$E$1823,MATCH('Ratios - Total'!$C523,IF(Data!$A$2:$A$1823='Ratios - Total'!$A523,Data!$C$2:$C$1823,0),0)),"Missing Data")</f>
        <v>Missing Data</v>
      </c>
      <c r="N523" s="5"/>
      <c r="O523" s="5" t="str">
        <f t="array" ref="O523">IFERROR(INDEX(Data!$G$2:$G$1823,MATCH('Ratios - Total'!$C523,IF(Data!$A$2:$A$1823='Ratios - Total'!$A523,Data!$C$2:$C$1823,0),0))/INDEX(Data!$F$2:$F$1823,MATCH('Ratios - Total'!$C523,IF(Data!$A$2:$A$1823='Ratios - Total'!$A523,Data!$C$2:$C$1823,0),0)),"Missing Data")</f>
        <v>Missing Data</v>
      </c>
      <c r="P523" s="5" t="str">
        <f t="array" ref="P523">IFERROR(INDEX(Data!$H$2:$H$1823,MATCH('Ratios - Total'!$C523,IF(Data!$A$2:$A$1823='Ratios - Total'!$A523,Data!$C$2:$C$1823,0),0))/INDEX(Data!$G$2:$G$1823,MATCH('Ratios - Total'!$C523,IF(Data!$A$2:$A$1823='Ratios - Total'!$A523,Data!$C$2:$C$1823,0),0)),"Missing Data")</f>
        <v>Missing Data</v>
      </c>
      <c r="Q523" s="5"/>
      <c r="R523" s="5" t="str">
        <f t="array" ref="R523">IFERROR(INDEX(Data!$L$2:$L$1823,MATCH('Ratios - Total'!$C523,IF(Data!$A$2:$A$1823='Ratios - Total'!$A523,Data!$C$2:$C$1823,0),0))/INDEX(Data!$G$2:$G$1823,MATCH('Ratios - Total'!$C523,IF(Data!$A$2:$A$1823='Ratios - Total'!$A523,Data!$C$2:$C$1823,0),0)),"Missing Data")</f>
        <v>Missing Data</v>
      </c>
      <c r="S523" s="5"/>
      <c r="T523" s="5">
        <f t="array" ref="T523">IFERROR(INDEX(Data!$H$2:$H$1823,MATCH('Ratios - Total'!$C523,IF(Data!$A$2:$A$1823='Ratios - Total'!$A523,Data!$C$2:$C$1823,0),0))/INDEX(Data!$L$2:$L$1823,MATCH('Ratios - Total'!$C523,IF(Data!$A$2:$A$1823='Ratios - Total'!$A523,Data!$C$2:$C$1823,0),0)),"Missing Data")</f>
        <v>25976.480862018034</v>
      </c>
      <c r="U523" s="5">
        <f t="array" ref="U523">IFERROR(INDEX(Data!$K$2:$K$1823,MATCH('Ratios - Total'!$C523,IF(Data!$A$2:$A$1823='Ratios - Total'!$A523,Data!$C$2:$C$1823,0),0))/INDEX(Data!$H$2:$H$1823,MATCH('Ratios - Total'!$C523,IF(Data!$A$2:$A$1823='Ratios - Total'!$A523,Data!$C$2:$C$1823,0),0)),"Missing Data")</f>
        <v>0.60134556190935384</v>
      </c>
      <c r="V523" s="5">
        <f t="array" ref="V523">IFERROR(INDEX(Data!$K$2:$K$1823,MATCH('Ratios - Total'!$C523,IF(Data!$A$2:$A$1823='Ratios - Total'!$A523,Data!$C$2:$C$1823,0),0))/INDEX(Data!$L$2:$L$1823,MATCH('Ratios - Total'!$C523,IF(Data!$A$2:$A$1823='Ratios - Total'!$A523,Data!$C$2:$C$1823,0),0)),"Missing Data")</f>
        <v>15620.84148039781</v>
      </c>
      <c r="W523" s="5">
        <f t="shared" si="8"/>
        <v>10355.639381620224</v>
      </c>
      <c r="X523" s="5" t="str">
        <f t="array" ref="X523">IFERROR(INDEX(Data!$K$2:$K$1823,MATCH('Ratios - Total'!$C523,IF(Data!$A$2:$A$1823='Ratios - Total'!$A523,Data!$C$2:$C$1823,0),0))/INDEX(Data!$G$2:$G$1823,MATCH('Ratios - Total'!$C523,IF(Data!$A$2:$A$1823='Ratios - Total'!$A523,Data!$C$2:$C$1823,0),0)),"Missing Data")</f>
        <v>Missing Data</v>
      </c>
    </row>
    <row r="524" spans="1:24" x14ac:dyDescent="0.25">
      <c r="A524" s="22" t="s">
        <v>6</v>
      </c>
      <c r="B524" s="22" t="s">
        <v>7</v>
      </c>
      <c r="C524" s="22">
        <v>1986</v>
      </c>
      <c r="D524" s="5">
        <f t="array" ref="D524">IFERROR(INDEX(Data!$H$2:$H$1823,MATCH('Ratios - Total'!$C524,IF(Data!$A$2:$A$1823='Ratios - Total'!$A524,Data!$C$2:$C$1823,0),0))/INDEX(Data!$D$2:$D$1823,MATCH('Ratios - Total'!$C524,IF(Data!$A$2:$A$1823='Ratios - Total'!$A524,Data!$C$2:$C$1823,0),0)),"Missing Data")</f>
        <v>1854.8015338003818</v>
      </c>
      <c r="E524" s="22"/>
      <c r="F524" s="5">
        <f t="array" ref="F524">IFERROR(INDEX(Data!$G$2:$G$1823,MATCH('Ratios - Total'!$C524,IF(Data!$A$2:$A$1823='Ratios - Total'!$A524,Data!$C$2:$C$1823,0),0))/INDEX(Data!$D$2:$D$1823,MATCH('Ratios - Total'!$C524,IF(Data!$A$2:$A$1823='Ratios - Total'!$A524,Data!$C$2:$C$1823,0),0)),"Missing Data")</f>
        <v>0</v>
      </c>
      <c r="G524" s="5"/>
      <c r="H524" s="5" t="str">
        <f t="array" ref="H524">IFERROR(INDEX(Data!$H$2:$H$1823,MATCH('Ratios - Total'!$C524,IF(Data!$A$2:$A$1823='Ratios - Total'!$A524,Data!$C$2:$C$1823,0),0))/INDEX(Data!$G$2:$G$1823,MATCH('Ratios - Total'!$C524,IF(Data!$A$2:$A$1823='Ratios - Total'!$A524,Data!$C$2:$C$1823,0),0)),"Missing Data")</f>
        <v>Missing Data</v>
      </c>
      <c r="I524" s="5">
        <f t="array" ref="I524">IFERROR(INDEX(Data!$G$2:$G$1823,MATCH('Ratios - Total'!$C524,IF(Data!$A$2:$A$1823='Ratios - Total'!$A524,Data!$C$2:$C$1823,0),0))/INDEX(Data!$D$2:$D$1823,MATCH('Ratios - Total'!$C524,IF(Data!$A$2:$A$1823='Ratios - Total'!$A524,Data!$C$2:$C$1823,0),0)),"Missing Data")</f>
        <v>0</v>
      </c>
      <c r="J524" s="22"/>
      <c r="K524" s="5">
        <f t="array" ref="K524">IFERROR(INDEX(Data!$E$2:$E$1823,MATCH('Ratios - Total'!$C524,IF(Data!$A$2:$A$1823='Ratios - Total'!$A524,Data!$C$2:$C$1823,0),0))/INDEX(Data!$D$2:$D$1823,MATCH('Ratios - Total'!$C524,IF(Data!$A$2:$A$1823='Ratios - Total'!$A524,Data!$C$2:$C$1823,0),0)),"Missing Data")</f>
        <v>0</v>
      </c>
      <c r="L524" s="5"/>
      <c r="M524" s="5" t="str">
        <f t="array" ref="M524">IFERROR(INDEX(Data!$F$2:$F$1823,MATCH('Ratios - Total'!$C524,IF(Data!$A$2:$A$1823='Ratios - Total'!$A524,Data!$C$2:$C$1823,0),0))/INDEX(Data!$E$2:$E$1823,MATCH('Ratios - Total'!$C524,IF(Data!$A$2:$A$1823='Ratios - Total'!$A524,Data!$C$2:$C$1823,0),0)),"Missing Data")</f>
        <v>Missing Data</v>
      </c>
      <c r="N524" s="5"/>
      <c r="O524" s="5" t="str">
        <f t="array" ref="O524">IFERROR(INDEX(Data!$G$2:$G$1823,MATCH('Ratios - Total'!$C524,IF(Data!$A$2:$A$1823='Ratios - Total'!$A524,Data!$C$2:$C$1823,0),0))/INDEX(Data!$F$2:$F$1823,MATCH('Ratios - Total'!$C524,IF(Data!$A$2:$A$1823='Ratios - Total'!$A524,Data!$C$2:$C$1823,0),0)),"Missing Data")</f>
        <v>Missing Data</v>
      </c>
      <c r="P524" s="5" t="str">
        <f t="array" ref="P524">IFERROR(INDEX(Data!$H$2:$H$1823,MATCH('Ratios - Total'!$C524,IF(Data!$A$2:$A$1823='Ratios - Total'!$A524,Data!$C$2:$C$1823,0),0))/INDEX(Data!$G$2:$G$1823,MATCH('Ratios - Total'!$C524,IF(Data!$A$2:$A$1823='Ratios - Total'!$A524,Data!$C$2:$C$1823,0),0)),"Missing Data")</f>
        <v>Missing Data</v>
      </c>
      <c r="Q524" s="5"/>
      <c r="R524" s="5" t="str">
        <f t="array" ref="R524">IFERROR(INDEX(Data!$L$2:$L$1823,MATCH('Ratios - Total'!$C524,IF(Data!$A$2:$A$1823='Ratios - Total'!$A524,Data!$C$2:$C$1823,0),0))/INDEX(Data!$G$2:$G$1823,MATCH('Ratios - Total'!$C524,IF(Data!$A$2:$A$1823='Ratios - Total'!$A524,Data!$C$2:$C$1823,0),0)),"Missing Data")</f>
        <v>Missing Data</v>
      </c>
      <c r="S524" s="5"/>
      <c r="T524" s="5">
        <f t="array" ref="T524">IFERROR(INDEX(Data!$H$2:$H$1823,MATCH('Ratios - Total'!$C524,IF(Data!$A$2:$A$1823='Ratios - Total'!$A524,Data!$C$2:$C$1823,0),0))/INDEX(Data!$L$2:$L$1823,MATCH('Ratios - Total'!$C524,IF(Data!$A$2:$A$1823='Ratios - Total'!$A524,Data!$C$2:$C$1823,0),0)),"Missing Data")</f>
        <v>73729.986561495767</v>
      </c>
      <c r="U524" s="5">
        <f t="array" ref="U524">IFERROR(INDEX(Data!$K$2:$K$1823,MATCH('Ratios - Total'!$C524,IF(Data!$A$2:$A$1823='Ratios - Total'!$A524,Data!$C$2:$C$1823,0),0))/INDEX(Data!$H$2:$H$1823,MATCH('Ratios - Total'!$C524,IF(Data!$A$2:$A$1823='Ratios - Total'!$A524,Data!$C$2:$C$1823,0),0)),"Missing Data")</f>
        <v>0.43115925467659305</v>
      </c>
      <c r="V524" s="5">
        <f t="array" ref="V524">IFERROR(INDEX(Data!$K$2:$K$1823,MATCH('Ratios - Total'!$C524,IF(Data!$A$2:$A$1823='Ratios - Total'!$A524,Data!$C$2:$C$1823,0),0))/INDEX(Data!$L$2:$L$1823,MATCH('Ratios - Total'!$C524,IF(Data!$A$2:$A$1823='Ratios - Total'!$A524,Data!$C$2:$C$1823,0),0)),"Missing Data")</f>
        <v>31789.366053169735</v>
      </c>
      <c r="W524" s="5">
        <f t="shared" si="8"/>
        <v>41940.620508326028</v>
      </c>
      <c r="X524" s="5" t="str">
        <f t="array" ref="X524">IFERROR(INDEX(Data!$K$2:$K$1823,MATCH('Ratios - Total'!$C524,IF(Data!$A$2:$A$1823='Ratios - Total'!$A524,Data!$C$2:$C$1823,0),0))/INDEX(Data!$G$2:$G$1823,MATCH('Ratios - Total'!$C524,IF(Data!$A$2:$A$1823='Ratios - Total'!$A524,Data!$C$2:$C$1823,0),0)),"Missing Data")</f>
        <v>Missing Data</v>
      </c>
    </row>
    <row r="525" spans="1:24" x14ac:dyDescent="0.25">
      <c r="A525" s="22" t="s">
        <v>8</v>
      </c>
      <c r="B525" s="22" t="s">
        <v>9</v>
      </c>
      <c r="C525" s="22">
        <v>1986</v>
      </c>
      <c r="D525" s="5">
        <f t="array" ref="D525">IFERROR(INDEX(Data!$H$2:$H$1823,MATCH('Ratios - Total'!$C525,IF(Data!$A$2:$A$1823='Ratios - Total'!$A525,Data!$C$2:$C$1823,0),0))/INDEX(Data!$D$2:$D$1823,MATCH('Ratios - Total'!$C525,IF(Data!$A$2:$A$1823='Ratios - Total'!$A525,Data!$C$2:$C$1823,0),0)),"Missing Data")</f>
        <v>722.091786591203</v>
      </c>
      <c r="E525" s="22"/>
      <c r="F525" s="5">
        <f t="array" ref="F525">IFERROR(INDEX(Data!$G$2:$G$1823,MATCH('Ratios - Total'!$C525,IF(Data!$A$2:$A$1823='Ratios - Total'!$A525,Data!$C$2:$C$1823,0),0))/INDEX(Data!$D$2:$D$1823,MATCH('Ratios - Total'!$C525,IF(Data!$A$2:$A$1823='Ratios - Total'!$A525,Data!$C$2:$C$1823,0),0)),"Missing Data")</f>
        <v>0</v>
      </c>
      <c r="G525" s="5"/>
      <c r="H525" s="5" t="str">
        <f t="array" ref="H525">IFERROR(INDEX(Data!$H$2:$H$1823,MATCH('Ratios - Total'!$C525,IF(Data!$A$2:$A$1823='Ratios - Total'!$A525,Data!$C$2:$C$1823,0),0))/INDEX(Data!$G$2:$G$1823,MATCH('Ratios - Total'!$C525,IF(Data!$A$2:$A$1823='Ratios - Total'!$A525,Data!$C$2:$C$1823,0),0)),"Missing Data")</f>
        <v>Missing Data</v>
      </c>
      <c r="I525" s="5">
        <f t="array" ref="I525">IFERROR(INDEX(Data!$G$2:$G$1823,MATCH('Ratios - Total'!$C525,IF(Data!$A$2:$A$1823='Ratios - Total'!$A525,Data!$C$2:$C$1823,0),0))/INDEX(Data!$D$2:$D$1823,MATCH('Ratios - Total'!$C525,IF(Data!$A$2:$A$1823='Ratios - Total'!$A525,Data!$C$2:$C$1823,0),0)),"Missing Data")</f>
        <v>0</v>
      </c>
      <c r="J525" s="22"/>
      <c r="K525" s="5">
        <f t="array" ref="K525">IFERROR(INDEX(Data!$E$2:$E$1823,MATCH('Ratios - Total'!$C525,IF(Data!$A$2:$A$1823='Ratios - Total'!$A525,Data!$C$2:$C$1823,0),0))/INDEX(Data!$D$2:$D$1823,MATCH('Ratios - Total'!$C525,IF(Data!$A$2:$A$1823='Ratios - Total'!$A525,Data!$C$2:$C$1823,0),0)),"Missing Data")</f>
        <v>0</v>
      </c>
      <c r="L525" s="5"/>
      <c r="M525" s="5" t="str">
        <f t="array" ref="M525">IFERROR(INDEX(Data!$F$2:$F$1823,MATCH('Ratios - Total'!$C525,IF(Data!$A$2:$A$1823='Ratios - Total'!$A525,Data!$C$2:$C$1823,0),0))/INDEX(Data!$E$2:$E$1823,MATCH('Ratios - Total'!$C525,IF(Data!$A$2:$A$1823='Ratios - Total'!$A525,Data!$C$2:$C$1823,0),0)),"Missing Data")</f>
        <v>Missing Data</v>
      </c>
      <c r="N525" s="5"/>
      <c r="O525" s="5" t="str">
        <f t="array" ref="O525">IFERROR(INDEX(Data!$G$2:$G$1823,MATCH('Ratios - Total'!$C525,IF(Data!$A$2:$A$1823='Ratios - Total'!$A525,Data!$C$2:$C$1823,0),0))/INDEX(Data!$F$2:$F$1823,MATCH('Ratios - Total'!$C525,IF(Data!$A$2:$A$1823='Ratios - Total'!$A525,Data!$C$2:$C$1823,0),0)),"Missing Data")</f>
        <v>Missing Data</v>
      </c>
      <c r="P525" s="5" t="str">
        <f t="array" ref="P525">IFERROR(INDEX(Data!$H$2:$H$1823,MATCH('Ratios - Total'!$C525,IF(Data!$A$2:$A$1823='Ratios - Total'!$A525,Data!$C$2:$C$1823,0),0))/INDEX(Data!$G$2:$G$1823,MATCH('Ratios - Total'!$C525,IF(Data!$A$2:$A$1823='Ratios - Total'!$A525,Data!$C$2:$C$1823,0),0)),"Missing Data")</f>
        <v>Missing Data</v>
      </c>
      <c r="Q525" s="5"/>
      <c r="R525" s="5" t="str">
        <f t="array" ref="R525">IFERROR(INDEX(Data!$L$2:$L$1823,MATCH('Ratios - Total'!$C525,IF(Data!$A$2:$A$1823='Ratios - Total'!$A525,Data!$C$2:$C$1823,0),0))/INDEX(Data!$G$2:$G$1823,MATCH('Ratios - Total'!$C525,IF(Data!$A$2:$A$1823='Ratios - Total'!$A525,Data!$C$2:$C$1823,0),0)),"Missing Data")</f>
        <v>Missing Data</v>
      </c>
      <c r="S525" s="5"/>
      <c r="T525" s="5">
        <f t="array" ref="T525">IFERROR(INDEX(Data!$H$2:$H$1823,MATCH('Ratios - Total'!$C525,IF(Data!$A$2:$A$1823='Ratios - Total'!$A525,Data!$C$2:$C$1823,0),0))/INDEX(Data!$L$2:$L$1823,MATCH('Ratios - Total'!$C525,IF(Data!$A$2:$A$1823='Ratios - Total'!$A525,Data!$C$2:$C$1823,0),0)),"Missing Data")</f>
        <v>39222.856842623762</v>
      </c>
      <c r="U525" s="5">
        <f t="array" ref="U525">IFERROR(INDEX(Data!$K$2:$K$1823,MATCH('Ratios - Total'!$C525,IF(Data!$A$2:$A$1823='Ratios - Total'!$A525,Data!$C$2:$C$1823,0),0))/INDEX(Data!$H$2:$H$1823,MATCH('Ratios - Total'!$C525,IF(Data!$A$2:$A$1823='Ratios - Total'!$A525,Data!$C$2:$C$1823,0),0)),"Missing Data")</f>
        <v>0.52668458426262144</v>
      </c>
      <c r="V525" s="5">
        <f t="array" ref="V525">IFERROR(INDEX(Data!$K$2:$K$1823,MATCH('Ratios - Total'!$C525,IF(Data!$A$2:$A$1823='Ratios - Total'!$A525,Data!$C$2:$C$1823,0),0))/INDEX(Data!$L$2:$L$1823,MATCH('Ratios - Total'!$C525,IF(Data!$A$2:$A$1823='Ratios - Total'!$A525,Data!$C$2:$C$1823,0),0)),"Missing Data")</f>
        <v>20658.074049749612</v>
      </c>
      <c r="W525" s="5">
        <f t="shared" si="8"/>
        <v>18564.78279287415</v>
      </c>
      <c r="X525" s="5" t="str">
        <f t="array" ref="X525">IFERROR(INDEX(Data!$K$2:$K$1823,MATCH('Ratios - Total'!$C525,IF(Data!$A$2:$A$1823='Ratios - Total'!$A525,Data!$C$2:$C$1823,0),0))/INDEX(Data!$G$2:$G$1823,MATCH('Ratios - Total'!$C525,IF(Data!$A$2:$A$1823='Ratios - Total'!$A525,Data!$C$2:$C$1823,0),0)),"Missing Data")</f>
        <v>Missing Data</v>
      </c>
    </row>
    <row r="526" spans="1:24" x14ac:dyDescent="0.25">
      <c r="A526" s="22" t="s">
        <v>10</v>
      </c>
      <c r="B526" s="22" t="s">
        <v>11</v>
      </c>
      <c r="C526" s="22">
        <v>1986</v>
      </c>
      <c r="D526" s="5">
        <f t="array" ref="D526">IFERROR(INDEX(Data!$H$2:$H$1823,MATCH('Ratios - Total'!$C526,IF(Data!$A$2:$A$1823='Ratios - Total'!$A526,Data!$C$2:$C$1823,0),0))/INDEX(Data!$D$2:$D$1823,MATCH('Ratios - Total'!$C526,IF(Data!$A$2:$A$1823='Ratios - Total'!$A526,Data!$C$2:$C$1823,0),0)),"Missing Data")</f>
        <v>642.89697545613444</v>
      </c>
      <c r="E526" s="22"/>
      <c r="F526" s="5">
        <f t="array" ref="F526">IFERROR(INDEX(Data!$G$2:$G$1823,MATCH('Ratios - Total'!$C526,IF(Data!$A$2:$A$1823='Ratios - Total'!$A526,Data!$C$2:$C$1823,0),0))/INDEX(Data!$D$2:$D$1823,MATCH('Ratios - Total'!$C526,IF(Data!$A$2:$A$1823='Ratios - Total'!$A526,Data!$C$2:$C$1823,0),0)),"Missing Data")</f>
        <v>0</v>
      </c>
      <c r="G526" s="5"/>
      <c r="H526" s="5" t="str">
        <f t="array" ref="H526">IFERROR(INDEX(Data!$H$2:$H$1823,MATCH('Ratios - Total'!$C526,IF(Data!$A$2:$A$1823='Ratios - Total'!$A526,Data!$C$2:$C$1823,0),0))/INDEX(Data!$G$2:$G$1823,MATCH('Ratios - Total'!$C526,IF(Data!$A$2:$A$1823='Ratios - Total'!$A526,Data!$C$2:$C$1823,0),0)),"Missing Data")</f>
        <v>Missing Data</v>
      </c>
      <c r="I526" s="5">
        <f t="array" ref="I526">IFERROR(INDEX(Data!$G$2:$G$1823,MATCH('Ratios - Total'!$C526,IF(Data!$A$2:$A$1823='Ratios - Total'!$A526,Data!$C$2:$C$1823,0),0))/INDEX(Data!$D$2:$D$1823,MATCH('Ratios - Total'!$C526,IF(Data!$A$2:$A$1823='Ratios - Total'!$A526,Data!$C$2:$C$1823,0),0)),"Missing Data")</f>
        <v>0</v>
      </c>
      <c r="J526" s="22"/>
      <c r="K526" s="5">
        <f t="array" ref="K526">IFERROR(INDEX(Data!$E$2:$E$1823,MATCH('Ratios - Total'!$C526,IF(Data!$A$2:$A$1823='Ratios - Total'!$A526,Data!$C$2:$C$1823,0),0))/INDEX(Data!$D$2:$D$1823,MATCH('Ratios - Total'!$C526,IF(Data!$A$2:$A$1823='Ratios - Total'!$A526,Data!$C$2:$C$1823,0),0)),"Missing Data")</f>
        <v>0</v>
      </c>
      <c r="L526" s="5"/>
      <c r="M526" s="5" t="str">
        <f t="array" ref="M526">IFERROR(INDEX(Data!$F$2:$F$1823,MATCH('Ratios - Total'!$C526,IF(Data!$A$2:$A$1823='Ratios - Total'!$A526,Data!$C$2:$C$1823,0),0))/INDEX(Data!$E$2:$E$1823,MATCH('Ratios - Total'!$C526,IF(Data!$A$2:$A$1823='Ratios - Total'!$A526,Data!$C$2:$C$1823,0),0)),"Missing Data")</f>
        <v>Missing Data</v>
      </c>
      <c r="N526" s="5"/>
      <c r="O526" s="5" t="str">
        <f t="array" ref="O526">IFERROR(INDEX(Data!$G$2:$G$1823,MATCH('Ratios - Total'!$C526,IF(Data!$A$2:$A$1823='Ratios - Total'!$A526,Data!$C$2:$C$1823,0),0))/INDEX(Data!$F$2:$F$1823,MATCH('Ratios - Total'!$C526,IF(Data!$A$2:$A$1823='Ratios - Total'!$A526,Data!$C$2:$C$1823,0),0)),"Missing Data")</f>
        <v>Missing Data</v>
      </c>
      <c r="P526" s="5" t="str">
        <f t="array" ref="P526">IFERROR(INDEX(Data!$H$2:$H$1823,MATCH('Ratios - Total'!$C526,IF(Data!$A$2:$A$1823='Ratios - Total'!$A526,Data!$C$2:$C$1823,0),0))/INDEX(Data!$G$2:$G$1823,MATCH('Ratios - Total'!$C526,IF(Data!$A$2:$A$1823='Ratios - Total'!$A526,Data!$C$2:$C$1823,0),0)),"Missing Data")</f>
        <v>Missing Data</v>
      </c>
      <c r="Q526" s="5"/>
      <c r="R526" s="5" t="str">
        <f t="array" ref="R526">IFERROR(INDEX(Data!$L$2:$L$1823,MATCH('Ratios - Total'!$C526,IF(Data!$A$2:$A$1823='Ratios - Total'!$A526,Data!$C$2:$C$1823,0),0))/INDEX(Data!$G$2:$G$1823,MATCH('Ratios - Total'!$C526,IF(Data!$A$2:$A$1823='Ratios - Total'!$A526,Data!$C$2:$C$1823,0),0)),"Missing Data")</f>
        <v>Missing Data</v>
      </c>
      <c r="S526" s="5"/>
      <c r="T526" s="5">
        <f t="array" ref="T526">IFERROR(INDEX(Data!$H$2:$H$1823,MATCH('Ratios - Total'!$C526,IF(Data!$A$2:$A$1823='Ratios - Total'!$A526,Data!$C$2:$C$1823,0),0))/INDEX(Data!$L$2:$L$1823,MATCH('Ratios - Total'!$C526,IF(Data!$A$2:$A$1823='Ratios - Total'!$A526,Data!$C$2:$C$1823,0),0)),"Missing Data")</f>
        <v>33636.849790222339</v>
      </c>
      <c r="U526" s="5">
        <f t="array" ref="U526">IFERROR(INDEX(Data!$K$2:$K$1823,MATCH('Ratios - Total'!$C526,IF(Data!$A$2:$A$1823='Ratios - Total'!$A526,Data!$C$2:$C$1823,0),0))/INDEX(Data!$H$2:$H$1823,MATCH('Ratios - Total'!$C526,IF(Data!$A$2:$A$1823='Ratios - Total'!$A526,Data!$C$2:$C$1823,0),0)),"Missing Data")</f>
        <v>0.42768010356946157</v>
      </c>
      <c r="V526" s="5">
        <f t="array" ref="V526">IFERROR(INDEX(Data!$K$2:$K$1823,MATCH('Ratios - Total'!$C526,IF(Data!$A$2:$A$1823='Ratios - Total'!$A526,Data!$C$2:$C$1823,0),0))/INDEX(Data!$L$2:$L$1823,MATCH('Ratios - Total'!$C526,IF(Data!$A$2:$A$1823='Ratios - Total'!$A526,Data!$C$2:$C$1823,0),0)),"Missing Data")</f>
        <v>14385.811402032712</v>
      </c>
      <c r="W526" s="5">
        <f t="shared" si="8"/>
        <v>19251.038388189627</v>
      </c>
      <c r="X526" s="5" t="str">
        <f t="array" ref="X526">IFERROR(INDEX(Data!$K$2:$K$1823,MATCH('Ratios - Total'!$C526,IF(Data!$A$2:$A$1823='Ratios - Total'!$A526,Data!$C$2:$C$1823,0),0))/INDEX(Data!$G$2:$G$1823,MATCH('Ratios - Total'!$C526,IF(Data!$A$2:$A$1823='Ratios - Total'!$A526,Data!$C$2:$C$1823,0),0)),"Missing Data")</f>
        <v>Missing Data</v>
      </c>
    </row>
    <row r="527" spans="1:24" x14ac:dyDescent="0.25">
      <c r="A527" s="22" t="s">
        <v>12</v>
      </c>
      <c r="B527" s="22" t="s">
        <v>13</v>
      </c>
      <c r="C527" s="22">
        <v>1986</v>
      </c>
      <c r="D527" s="5">
        <f t="array" ref="D527">IFERROR(INDEX(Data!$H$2:$H$1823,MATCH('Ratios - Total'!$C527,IF(Data!$A$2:$A$1823='Ratios - Total'!$A527,Data!$C$2:$C$1823,0),0))/INDEX(Data!$D$2:$D$1823,MATCH('Ratios - Total'!$C527,IF(Data!$A$2:$A$1823='Ratios - Total'!$A527,Data!$C$2:$C$1823,0),0)),"Missing Data")</f>
        <v>592.66507865512801</v>
      </c>
      <c r="E527" s="22"/>
      <c r="F527" s="5">
        <f t="array" ref="F527">IFERROR(INDEX(Data!$G$2:$G$1823,MATCH('Ratios - Total'!$C527,IF(Data!$A$2:$A$1823='Ratios - Total'!$A527,Data!$C$2:$C$1823,0),0))/INDEX(Data!$D$2:$D$1823,MATCH('Ratios - Total'!$C527,IF(Data!$A$2:$A$1823='Ratios - Total'!$A527,Data!$C$2:$C$1823,0),0)),"Missing Data")</f>
        <v>0</v>
      </c>
      <c r="G527" s="5"/>
      <c r="H527" s="5" t="str">
        <f t="array" ref="H527">IFERROR(INDEX(Data!$H$2:$H$1823,MATCH('Ratios - Total'!$C527,IF(Data!$A$2:$A$1823='Ratios - Total'!$A527,Data!$C$2:$C$1823,0),0))/INDEX(Data!$G$2:$G$1823,MATCH('Ratios - Total'!$C527,IF(Data!$A$2:$A$1823='Ratios - Total'!$A527,Data!$C$2:$C$1823,0),0)),"Missing Data")</f>
        <v>Missing Data</v>
      </c>
      <c r="I527" s="5">
        <f t="array" ref="I527">IFERROR(INDEX(Data!$G$2:$G$1823,MATCH('Ratios - Total'!$C527,IF(Data!$A$2:$A$1823='Ratios - Total'!$A527,Data!$C$2:$C$1823,0),0))/INDEX(Data!$D$2:$D$1823,MATCH('Ratios - Total'!$C527,IF(Data!$A$2:$A$1823='Ratios - Total'!$A527,Data!$C$2:$C$1823,0),0)),"Missing Data")</f>
        <v>0</v>
      </c>
      <c r="J527" s="22"/>
      <c r="K527" s="5">
        <f t="array" ref="K527">IFERROR(INDEX(Data!$E$2:$E$1823,MATCH('Ratios - Total'!$C527,IF(Data!$A$2:$A$1823='Ratios - Total'!$A527,Data!$C$2:$C$1823,0),0))/INDEX(Data!$D$2:$D$1823,MATCH('Ratios - Total'!$C527,IF(Data!$A$2:$A$1823='Ratios - Total'!$A527,Data!$C$2:$C$1823,0),0)),"Missing Data")</f>
        <v>0</v>
      </c>
      <c r="L527" s="5"/>
      <c r="M527" s="5" t="str">
        <f t="array" ref="M527">IFERROR(INDEX(Data!$F$2:$F$1823,MATCH('Ratios - Total'!$C527,IF(Data!$A$2:$A$1823='Ratios - Total'!$A527,Data!$C$2:$C$1823,0),0))/INDEX(Data!$E$2:$E$1823,MATCH('Ratios - Total'!$C527,IF(Data!$A$2:$A$1823='Ratios - Total'!$A527,Data!$C$2:$C$1823,0),0)),"Missing Data")</f>
        <v>Missing Data</v>
      </c>
      <c r="N527" s="5"/>
      <c r="O527" s="5" t="str">
        <f t="array" ref="O527">IFERROR(INDEX(Data!$G$2:$G$1823,MATCH('Ratios - Total'!$C527,IF(Data!$A$2:$A$1823='Ratios - Total'!$A527,Data!$C$2:$C$1823,0),0))/INDEX(Data!$F$2:$F$1823,MATCH('Ratios - Total'!$C527,IF(Data!$A$2:$A$1823='Ratios - Total'!$A527,Data!$C$2:$C$1823,0),0)),"Missing Data")</f>
        <v>Missing Data</v>
      </c>
      <c r="P527" s="5" t="str">
        <f t="array" ref="P527">IFERROR(INDEX(Data!$H$2:$H$1823,MATCH('Ratios - Total'!$C527,IF(Data!$A$2:$A$1823='Ratios - Total'!$A527,Data!$C$2:$C$1823,0),0))/INDEX(Data!$G$2:$G$1823,MATCH('Ratios - Total'!$C527,IF(Data!$A$2:$A$1823='Ratios - Total'!$A527,Data!$C$2:$C$1823,0),0)),"Missing Data")</f>
        <v>Missing Data</v>
      </c>
      <c r="Q527" s="5"/>
      <c r="R527" s="5" t="str">
        <f t="array" ref="R527">IFERROR(INDEX(Data!$L$2:$L$1823,MATCH('Ratios - Total'!$C527,IF(Data!$A$2:$A$1823='Ratios - Total'!$A527,Data!$C$2:$C$1823,0),0))/INDEX(Data!$G$2:$G$1823,MATCH('Ratios - Total'!$C527,IF(Data!$A$2:$A$1823='Ratios - Total'!$A527,Data!$C$2:$C$1823,0),0)),"Missing Data")</f>
        <v>Missing Data</v>
      </c>
      <c r="S527" s="5"/>
      <c r="T527" s="5">
        <f t="array" ref="T527">IFERROR(INDEX(Data!$H$2:$H$1823,MATCH('Ratios - Total'!$C527,IF(Data!$A$2:$A$1823='Ratios - Total'!$A527,Data!$C$2:$C$1823,0),0))/INDEX(Data!$L$2:$L$1823,MATCH('Ratios - Total'!$C527,IF(Data!$A$2:$A$1823='Ratios - Total'!$A527,Data!$C$2:$C$1823,0),0)),"Missing Data")</f>
        <v>37771.21710769202</v>
      </c>
      <c r="U527" s="5">
        <f t="array" ref="U527">IFERROR(INDEX(Data!$K$2:$K$1823,MATCH('Ratios - Total'!$C527,IF(Data!$A$2:$A$1823='Ratios - Total'!$A527,Data!$C$2:$C$1823,0),0))/INDEX(Data!$H$2:$H$1823,MATCH('Ratios - Total'!$C527,IF(Data!$A$2:$A$1823='Ratios - Total'!$A527,Data!$C$2:$C$1823,0),0)),"Missing Data")</f>
        <v>0.62300630908740506</v>
      </c>
      <c r="V527" s="5">
        <f t="array" ref="V527">IFERROR(INDEX(Data!$K$2:$K$1823,MATCH('Ratios - Total'!$C527,IF(Data!$A$2:$A$1823='Ratios - Total'!$A527,Data!$C$2:$C$1823,0),0))/INDEX(Data!$L$2:$L$1823,MATCH('Ratios - Total'!$C527,IF(Data!$A$2:$A$1823='Ratios - Total'!$A527,Data!$C$2:$C$1823,0),0)),"Missing Data")</f>
        <v>23531.706560002258</v>
      </c>
      <c r="W527" s="5">
        <f t="shared" si="8"/>
        <v>14239.510547689762</v>
      </c>
      <c r="X527" s="5" t="str">
        <f t="array" ref="X527">IFERROR(INDEX(Data!$K$2:$K$1823,MATCH('Ratios - Total'!$C527,IF(Data!$A$2:$A$1823='Ratios - Total'!$A527,Data!$C$2:$C$1823,0),0))/INDEX(Data!$G$2:$G$1823,MATCH('Ratios - Total'!$C527,IF(Data!$A$2:$A$1823='Ratios - Total'!$A527,Data!$C$2:$C$1823,0),0)),"Missing Data")</f>
        <v>Missing Data</v>
      </c>
    </row>
    <row r="528" spans="1:24" x14ac:dyDescent="0.25">
      <c r="A528" s="22" t="s">
        <v>14</v>
      </c>
      <c r="B528" s="22" t="s">
        <v>15</v>
      </c>
      <c r="C528" s="22">
        <v>1986</v>
      </c>
      <c r="D528" s="5">
        <f t="array" ref="D528">IFERROR(INDEX(Data!$H$2:$H$1823,MATCH('Ratios - Total'!$C528,IF(Data!$A$2:$A$1823='Ratios - Total'!$A528,Data!$C$2:$C$1823,0),0))/INDEX(Data!$D$2:$D$1823,MATCH('Ratios - Total'!$C528,IF(Data!$A$2:$A$1823='Ratios - Total'!$A528,Data!$C$2:$C$1823,0),0)),"Missing Data")</f>
        <v>717.89167270022563</v>
      </c>
      <c r="E528" s="22"/>
      <c r="F528" s="5">
        <f t="array" ref="F528">IFERROR(INDEX(Data!$G$2:$G$1823,MATCH('Ratios - Total'!$C528,IF(Data!$A$2:$A$1823='Ratios - Total'!$A528,Data!$C$2:$C$1823,0),0))/INDEX(Data!$D$2:$D$1823,MATCH('Ratios - Total'!$C528,IF(Data!$A$2:$A$1823='Ratios - Total'!$A528,Data!$C$2:$C$1823,0),0)),"Missing Data")</f>
        <v>0</v>
      </c>
      <c r="G528" s="5"/>
      <c r="H528" s="5" t="str">
        <f t="array" ref="H528">IFERROR(INDEX(Data!$H$2:$H$1823,MATCH('Ratios - Total'!$C528,IF(Data!$A$2:$A$1823='Ratios - Total'!$A528,Data!$C$2:$C$1823,0),0))/INDEX(Data!$G$2:$G$1823,MATCH('Ratios - Total'!$C528,IF(Data!$A$2:$A$1823='Ratios - Total'!$A528,Data!$C$2:$C$1823,0),0)),"Missing Data")</f>
        <v>Missing Data</v>
      </c>
      <c r="I528" s="5">
        <f t="array" ref="I528">IFERROR(INDEX(Data!$G$2:$G$1823,MATCH('Ratios - Total'!$C528,IF(Data!$A$2:$A$1823='Ratios - Total'!$A528,Data!$C$2:$C$1823,0),0))/INDEX(Data!$D$2:$D$1823,MATCH('Ratios - Total'!$C528,IF(Data!$A$2:$A$1823='Ratios - Total'!$A528,Data!$C$2:$C$1823,0),0)),"Missing Data")</f>
        <v>0</v>
      </c>
      <c r="J528" s="22"/>
      <c r="K528" s="5">
        <f t="array" ref="K528">IFERROR(INDEX(Data!$E$2:$E$1823,MATCH('Ratios - Total'!$C528,IF(Data!$A$2:$A$1823='Ratios - Total'!$A528,Data!$C$2:$C$1823,0),0))/INDEX(Data!$D$2:$D$1823,MATCH('Ratios - Total'!$C528,IF(Data!$A$2:$A$1823='Ratios - Total'!$A528,Data!$C$2:$C$1823,0),0)),"Missing Data")</f>
        <v>0</v>
      </c>
      <c r="L528" s="5"/>
      <c r="M528" s="5" t="str">
        <f t="array" ref="M528">IFERROR(INDEX(Data!$F$2:$F$1823,MATCH('Ratios - Total'!$C528,IF(Data!$A$2:$A$1823='Ratios - Total'!$A528,Data!$C$2:$C$1823,0),0))/INDEX(Data!$E$2:$E$1823,MATCH('Ratios - Total'!$C528,IF(Data!$A$2:$A$1823='Ratios - Total'!$A528,Data!$C$2:$C$1823,0),0)),"Missing Data")</f>
        <v>Missing Data</v>
      </c>
      <c r="N528" s="5"/>
      <c r="O528" s="5" t="str">
        <f t="array" ref="O528">IFERROR(INDEX(Data!$G$2:$G$1823,MATCH('Ratios - Total'!$C528,IF(Data!$A$2:$A$1823='Ratios - Total'!$A528,Data!$C$2:$C$1823,0),0))/INDEX(Data!$F$2:$F$1823,MATCH('Ratios - Total'!$C528,IF(Data!$A$2:$A$1823='Ratios - Total'!$A528,Data!$C$2:$C$1823,0),0)),"Missing Data")</f>
        <v>Missing Data</v>
      </c>
      <c r="P528" s="5" t="str">
        <f t="array" ref="P528">IFERROR(INDEX(Data!$H$2:$H$1823,MATCH('Ratios - Total'!$C528,IF(Data!$A$2:$A$1823='Ratios - Total'!$A528,Data!$C$2:$C$1823,0),0))/INDEX(Data!$G$2:$G$1823,MATCH('Ratios - Total'!$C528,IF(Data!$A$2:$A$1823='Ratios - Total'!$A528,Data!$C$2:$C$1823,0),0)),"Missing Data")</f>
        <v>Missing Data</v>
      </c>
      <c r="Q528" s="5"/>
      <c r="R528" s="5" t="str">
        <f t="array" ref="R528">IFERROR(INDEX(Data!$L$2:$L$1823,MATCH('Ratios - Total'!$C528,IF(Data!$A$2:$A$1823='Ratios - Total'!$A528,Data!$C$2:$C$1823,0),0))/INDEX(Data!$G$2:$G$1823,MATCH('Ratios - Total'!$C528,IF(Data!$A$2:$A$1823='Ratios - Total'!$A528,Data!$C$2:$C$1823,0),0)),"Missing Data")</f>
        <v>Missing Data</v>
      </c>
      <c r="S528" s="5"/>
      <c r="T528" s="5">
        <f t="array" ref="T528">IFERROR(INDEX(Data!$H$2:$H$1823,MATCH('Ratios - Total'!$C528,IF(Data!$A$2:$A$1823='Ratios - Total'!$A528,Data!$C$2:$C$1823,0),0))/INDEX(Data!$L$2:$L$1823,MATCH('Ratios - Total'!$C528,IF(Data!$A$2:$A$1823='Ratios - Total'!$A528,Data!$C$2:$C$1823,0),0)),"Missing Data")</f>
        <v>35951.195879159124</v>
      </c>
      <c r="U528" s="5">
        <f t="array" ref="U528">IFERROR(INDEX(Data!$K$2:$K$1823,MATCH('Ratios - Total'!$C528,IF(Data!$A$2:$A$1823='Ratios - Total'!$A528,Data!$C$2:$C$1823,0),0))/INDEX(Data!$H$2:$H$1823,MATCH('Ratios - Total'!$C528,IF(Data!$A$2:$A$1823='Ratios - Total'!$A528,Data!$C$2:$C$1823,0),0)),"Missing Data")</f>
        <v>0.53323449578462023</v>
      </c>
      <c r="V528" s="5">
        <f t="array" ref="V528">IFERROR(INDEX(Data!$K$2:$K$1823,MATCH('Ratios - Total'!$C528,IF(Data!$A$2:$A$1823='Ratios - Total'!$A528,Data!$C$2:$C$1823,0),0))/INDEX(Data!$L$2:$L$1823,MATCH('Ratios - Total'!$C528,IF(Data!$A$2:$A$1823='Ratios - Total'!$A528,Data!$C$2:$C$1823,0),0)),"Missing Data")</f>
        <v>19170.417807477534</v>
      </c>
      <c r="W528" s="5">
        <f t="shared" si="8"/>
        <v>16780.778071681591</v>
      </c>
      <c r="X528" s="5" t="str">
        <f t="array" ref="X528">IFERROR(INDEX(Data!$K$2:$K$1823,MATCH('Ratios - Total'!$C528,IF(Data!$A$2:$A$1823='Ratios - Total'!$A528,Data!$C$2:$C$1823,0),0))/INDEX(Data!$G$2:$G$1823,MATCH('Ratios - Total'!$C528,IF(Data!$A$2:$A$1823='Ratios - Total'!$A528,Data!$C$2:$C$1823,0),0)),"Missing Data")</f>
        <v>Missing Data</v>
      </c>
    </row>
    <row r="529" spans="1:24" x14ac:dyDescent="0.25">
      <c r="A529" s="22" t="s">
        <v>16</v>
      </c>
      <c r="B529" s="22" t="s">
        <v>17</v>
      </c>
      <c r="C529" s="22">
        <v>1986</v>
      </c>
      <c r="D529" s="5">
        <f t="array" ref="D529">IFERROR(INDEX(Data!$H$2:$H$1823,MATCH('Ratios - Total'!$C529,IF(Data!$A$2:$A$1823='Ratios - Total'!$A529,Data!$C$2:$C$1823,0),0))/INDEX(Data!$D$2:$D$1823,MATCH('Ratios - Total'!$C529,IF(Data!$A$2:$A$1823='Ratios - Total'!$A529,Data!$C$2:$C$1823,0),0)),"Missing Data")</f>
        <v>558.65220437994242</v>
      </c>
      <c r="E529" s="22"/>
      <c r="F529" s="5">
        <f t="array" ref="F529">IFERROR(INDEX(Data!$G$2:$G$1823,MATCH('Ratios - Total'!$C529,IF(Data!$A$2:$A$1823='Ratios - Total'!$A529,Data!$C$2:$C$1823,0),0))/INDEX(Data!$D$2:$D$1823,MATCH('Ratios - Total'!$C529,IF(Data!$A$2:$A$1823='Ratios - Total'!$A529,Data!$C$2:$C$1823,0),0)),"Missing Data")</f>
        <v>0</v>
      </c>
      <c r="G529" s="5"/>
      <c r="H529" s="5" t="str">
        <f t="array" ref="H529">IFERROR(INDEX(Data!$H$2:$H$1823,MATCH('Ratios - Total'!$C529,IF(Data!$A$2:$A$1823='Ratios - Total'!$A529,Data!$C$2:$C$1823,0),0))/INDEX(Data!$G$2:$G$1823,MATCH('Ratios - Total'!$C529,IF(Data!$A$2:$A$1823='Ratios - Total'!$A529,Data!$C$2:$C$1823,0),0)),"Missing Data")</f>
        <v>Missing Data</v>
      </c>
      <c r="I529" s="5">
        <f t="array" ref="I529">IFERROR(INDEX(Data!$G$2:$G$1823,MATCH('Ratios - Total'!$C529,IF(Data!$A$2:$A$1823='Ratios - Total'!$A529,Data!$C$2:$C$1823,0),0))/INDEX(Data!$D$2:$D$1823,MATCH('Ratios - Total'!$C529,IF(Data!$A$2:$A$1823='Ratios - Total'!$A529,Data!$C$2:$C$1823,0),0)),"Missing Data")</f>
        <v>0</v>
      </c>
      <c r="J529" s="22"/>
      <c r="K529" s="5">
        <f t="array" ref="K529">IFERROR(INDEX(Data!$E$2:$E$1823,MATCH('Ratios - Total'!$C529,IF(Data!$A$2:$A$1823='Ratios - Total'!$A529,Data!$C$2:$C$1823,0),0))/INDEX(Data!$D$2:$D$1823,MATCH('Ratios - Total'!$C529,IF(Data!$A$2:$A$1823='Ratios - Total'!$A529,Data!$C$2:$C$1823,0),0)),"Missing Data")</f>
        <v>0</v>
      </c>
      <c r="L529" s="5"/>
      <c r="M529" s="5" t="str">
        <f t="array" ref="M529">IFERROR(INDEX(Data!$F$2:$F$1823,MATCH('Ratios - Total'!$C529,IF(Data!$A$2:$A$1823='Ratios - Total'!$A529,Data!$C$2:$C$1823,0),0))/INDEX(Data!$E$2:$E$1823,MATCH('Ratios - Total'!$C529,IF(Data!$A$2:$A$1823='Ratios - Total'!$A529,Data!$C$2:$C$1823,0),0)),"Missing Data")</f>
        <v>Missing Data</v>
      </c>
      <c r="N529" s="5"/>
      <c r="O529" s="5" t="str">
        <f t="array" ref="O529">IFERROR(INDEX(Data!$G$2:$G$1823,MATCH('Ratios - Total'!$C529,IF(Data!$A$2:$A$1823='Ratios - Total'!$A529,Data!$C$2:$C$1823,0),0))/INDEX(Data!$F$2:$F$1823,MATCH('Ratios - Total'!$C529,IF(Data!$A$2:$A$1823='Ratios - Total'!$A529,Data!$C$2:$C$1823,0),0)),"Missing Data")</f>
        <v>Missing Data</v>
      </c>
      <c r="P529" s="5" t="str">
        <f t="array" ref="P529">IFERROR(INDEX(Data!$H$2:$H$1823,MATCH('Ratios - Total'!$C529,IF(Data!$A$2:$A$1823='Ratios - Total'!$A529,Data!$C$2:$C$1823,0),0))/INDEX(Data!$G$2:$G$1823,MATCH('Ratios - Total'!$C529,IF(Data!$A$2:$A$1823='Ratios - Total'!$A529,Data!$C$2:$C$1823,0),0)),"Missing Data")</f>
        <v>Missing Data</v>
      </c>
      <c r="Q529" s="5"/>
      <c r="R529" s="5" t="str">
        <f t="array" ref="R529">IFERROR(INDEX(Data!$L$2:$L$1823,MATCH('Ratios - Total'!$C529,IF(Data!$A$2:$A$1823='Ratios - Total'!$A529,Data!$C$2:$C$1823,0),0))/INDEX(Data!$G$2:$G$1823,MATCH('Ratios - Total'!$C529,IF(Data!$A$2:$A$1823='Ratios - Total'!$A529,Data!$C$2:$C$1823,0),0)),"Missing Data")</f>
        <v>Missing Data</v>
      </c>
      <c r="S529" s="5"/>
      <c r="T529" s="5">
        <f t="array" ref="T529">IFERROR(INDEX(Data!$H$2:$H$1823,MATCH('Ratios - Total'!$C529,IF(Data!$A$2:$A$1823='Ratios - Total'!$A529,Data!$C$2:$C$1823,0),0))/INDEX(Data!$L$2:$L$1823,MATCH('Ratios - Total'!$C529,IF(Data!$A$2:$A$1823='Ratios - Total'!$A529,Data!$C$2:$C$1823,0),0)),"Missing Data")</f>
        <v>29853.134019593217</v>
      </c>
      <c r="U529" s="5">
        <f t="array" ref="U529">IFERROR(INDEX(Data!$K$2:$K$1823,MATCH('Ratios - Total'!$C529,IF(Data!$A$2:$A$1823='Ratios - Total'!$A529,Data!$C$2:$C$1823,0),0))/INDEX(Data!$H$2:$H$1823,MATCH('Ratios - Total'!$C529,IF(Data!$A$2:$A$1823='Ratios - Total'!$A529,Data!$C$2:$C$1823,0),0)),"Missing Data")</f>
        <v>0.68233431748946438</v>
      </c>
      <c r="V529" s="5">
        <f t="array" ref="V529">IFERROR(INDEX(Data!$K$2:$K$1823,MATCH('Ratios - Total'!$C529,IF(Data!$A$2:$A$1823='Ratios - Total'!$A529,Data!$C$2:$C$1823,0),0))/INDEX(Data!$L$2:$L$1823,MATCH('Ratios - Total'!$C529,IF(Data!$A$2:$A$1823='Ratios - Total'!$A529,Data!$C$2:$C$1823,0),0)),"Missing Data")</f>
        <v>20369.81782618065</v>
      </c>
      <c r="W529" s="5">
        <f t="shared" si="8"/>
        <v>9483.3161934125674</v>
      </c>
      <c r="X529" s="5" t="str">
        <f t="array" ref="X529">IFERROR(INDEX(Data!$K$2:$K$1823,MATCH('Ratios - Total'!$C529,IF(Data!$A$2:$A$1823='Ratios - Total'!$A529,Data!$C$2:$C$1823,0),0))/INDEX(Data!$G$2:$G$1823,MATCH('Ratios - Total'!$C529,IF(Data!$A$2:$A$1823='Ratios - Total'!$A529,Data!$C$2:$C$1823,0),0)),"Missing Data")</f>
        <v>Missing Data</v>
      </c>
    </row>
    <row r="530" spans="1:24" x14ac:dyDescent="0.25">
      <c r="A530" s="22" t="s">
        <v>18</v>
      </c>
      <c r="B530" s="22" t="s">
        <v>19</v>
      </c>
      <c r="C530" s="22">
        <v>1986</v>
      </c>
      <c r="D530" s="5">
        <f t="array" ref="D530">IFERROR(INDEX(Data!$H$2:$H$1823,MATCH('Ratios - Total'!$C530,IF(Data!$A$2:$A$1823='Ratios - Total'!$A530,Data!$C$2:$C$1823,0),0))/INDEX(Data!$D$2:$D$1823,MATCH('Ratios - Total'!$C530,IF(Data!$A$2:$A$1823='Ratios - Total'!$A530,Data!$C$2:$C$1823,0),0)),"Missing Data")</f>
        <v>656.6745373741752</v>
      </c>
      <c r="E530" s="22"/>
      <c r="F530" s="5">
        <f t="array" ref="F530">IFERROR(INDEX(Data!$G$2:$G$1823,MATCH('Ratios - Total'!$C530,IF(Data!$A$2:$A$1823='Ratios - Total'!$A530,Data!$C$2:$C$1823,0),0))/INDEX(Data!$D$2:$D$1823,MATCH('Ratios - Total'!$C530,IF(Data!$A$2:$A$1823='Ratios - Total'!$A530,Data!$C$2:$C$1823,0),0)),"Missing Data")</f>
        <v>0</v>
      </c>
      <c r="G530" s="5"/>
      <c r="H530" s="5" t="str">
        <f t="array" ref="H530">IFERROR(INDEX(Data!$H$2:$H$1823,MATCH('Ratios - Total'!$C530,IF(Data!$A$2:$A$1823='Ratios - Total'!$A530,Data!$C$2:$C$1823,0),0))/INDEX(Data!$G$2:$G$1823,MATCH('Ratios - Total'!$C530,IF(Data!$A$2:$A$1823='Ratios - Total'!$A530,Data!$C$2:$C$1823,0),0)),"Missing Data")</f>
        <v>Missing Data</v>
      </c>
      <c r="I530" s="5">
        <f t="array" ref="I530">IFERROR(INDEX(Data!$G$2:$G$1823,MATCH('Ratios - Total'!$C530,IF(Data!$A$2:$A$1823='Ratios - Total'!$A530,Data!$C$2:$C$1823,0),0))/INDEX(Data!$D$2:$D$1823,MATCH('Ratios - Total'!$C530,IF(Data!$A$2:$A$1823='Ratios - Total'!$A530,Data!$C$2:$C$1823,0),0)),"Missing Data")</f>
        <v>0</v>
      </c>
      <c r="J530" s="22"/>
      <c r="K530" s="5">
        <f t="array" ref="K530">IFERROR(INDEX(Data!$E$2:$E$1823,MATCH('Ratios - Total'!$C530,IF(Data!$A$2:$A$1823='Ratios - Total'!$A530,Data!$C$2:$C$1823,0),0))/INDEX(Data!$D$2:$D$1823,MATCH('Ratios - Total'!$C530,IF(Data!$A$2:$A$1823='Ratios - Total'!$A530,Data!$C$2:$C$1823,0),0)),"Missing Data")</f>
        <v>0</v>
      </c>
      <c r="L530" s="5"/>
      <c r="M530" s="5" t="str">
        <f t="array" ref="M530">IFERROR(INDEX(Data!$F$2:$F$1823,MATCH('Ratios - Total'!$C530,IF(Data!$A$2:$A$1823='Ratios - Total'!$A530,Data!$C$2:$C$1823,0),0))/INDEX(Data!$E$2:$E$1823,MATCH('Ratios - Total'!$C530,IF(Data!$A$2:$A$1823='Ratios - Total'!$A530,Data!$C$2:$C$1823,0),0)),"Missing Data")</f>
        <v>Missing Data</v>
      </c>
      <c r="N530" s="5"/>
      <c r="O530" s="5" t="str">
        <f t="array" ref="O530">IFERROR(INDEX(Data!$G$2:$G$1823,MATCH('Ratios - Total'!$C530,IF(Data!$A$2:$A$1823='Ratios - Total'!$A530,Data!$C$2:$C$1823,0),0))/INDEX(Data!$F$2:$F$1823,MATCH('Ratios - Total'!$C530,IF(Data!$A$2:$A$1823='Ratios - Total'!$A530,Data!$C$2:$C$1823,0),0)),"Missing Data")</f>
        <v>Missing Data</v>
      </c>
      <c r="P530" s="5" t="str">
        <f t="array" ref="P530">IFERROR(INDEX(Data!$H$2:$H$1823,MATCH('Ratios - Total'!$C530,IF(Data!$A$2:$A$1823='Ratios - Total'!$A530,Data!$C$2:$C$1823,0),0))/INDEX(Data!$G$2:$G$1823,MATCH('Ratios - Total'!$C530,IF(Data!$A$2:$A$1823='Ratios - Total'!$A530,Data!$C$2:$C$1823,0),0)),"Missing Data")</f>
        <v>Missing Data</v>
      </c>
      <c r="Q530" s="5"/>
      <c r="R530" s="5" t="str">
        <f t="array" ref="R530">IFERROR(INDEX(Data!$L$2:$L$1823,MATCH('Ratios - Total'!$C530,IF(Data!$A$2:$A$1823='Ratios - Total'!$A530,Data!$C$2:$C$1823,0),0))/INDEX(Data!$G$2:$G$1823,MATCH('Ratios - Total'!$C530,IF(Data!$A$2:$A$1823='Ratios - Total'!$A530,Data!$C$2:$C$1823,0),0)),"Missing Data")</f>
        <v>Missing Data</v>
      </c>
      <c r="S530" s="5"/>
      <c r="T530" s="5">
        <f t="array" ref="T530">IFERROR(INDEX(Data!$H$2:$H$1823,MATCH('Ratios - Total'!$C530,IF(Data!$A$2:$A$1823='Ratios - Total'!$A530,Data!$C$2:$C$1823,0),0))/INDEX(Data!$L$2:$L$1823,MATCH('Ratios - Total'!$C530,IF(Data!$A$2:$A$1823='Ratios - Total'!$A530,Data!$C$2:$C$1823,0),0)),"Missing Data")</f>
        <v>36771.840456857324</v>
      </c>
      <c r="U530" s="5">
        <f t="array" ref="U530">IFERROR(INDEX(Data!$K$2:$K$1823,MATCH('Ratios - Total'!$C530,IF(Data!$A$2:$A$1823='Ratios - Total'!$A530,Data!$C$2:$C$1823,0),0))/INDEX(Data!$H$2:$H$1823,MATCH('Ratios - Total'!$C530,IF(Data!$A$2:$A$1823='Ratios - Total'!$A530,Data!$C$2:$C$1823,0),0)),"Missing Data")</f>
        <v>0.53831330929475485</v>
      </c>
      <c r="V530" s="5">
        <f t="array" ref="V530">IFERROR(INDEX(Data!$K$2:$K$1823,MATCH('Ratios - Total'!$C530,IF(Data!$A$2:$A$1823='Ratios - Total'!$A530,Data!$C$2:$C$1823,0),0))/INDEX(Data!$L$2:$L$1823,MATCH('Ratios - Total'!$C530,IF(Data!$A$2:$A$1823='Ratios - Total'!$A530,Data!$C$2:$C$1823,0),0)),"Missing Data")</f>
        <v>19794.771125189614</v>
      </c>
      <c r="W530" s="5">
        <f t="shared" si="8"/>
        <v>16977.06933166771</v>
      </c>
      <c r="X530" s="5" t="str">
        <f t="array" ref="X530">IFERROR(INDEX(Data!$K$2:$K$1823,MATCH('Ratios - Total'!$C530,IF(Data!$A$2:$A$1823='Ratios - Total'!$A530,Data!$C$2:$C$1823,0),0))/INDEX(Data!$G$2:$G$1823,MATCH('Ratios - Total'!$C530,IF(Data!$A$2:$A$1823='Ratios - Total'!$A530,Data!$C$2:$C$1823,0),0)),"Missing Data")</f>
        <v>Missing Data</v>
      </c>
    </row>
    <row r="531" spans="1:24" x14ac:dyDescent="0.25">
      <c r="A531" s="22" t="s">
        <v>20</v>
      </c>
      <c r="B531" s="22" t="s">
        <v>21</v>
      </c>
      <c r="C531" s="22">
        <v>1986</v>
      </c>
      <c r="D531" s="5">
        <f t="array" ref="D531">IFERROR(INDEX(Data!$H$2:$H$1823,MATCH('Ratios - Total'!$C531,IF(Data!$A$2:$A$1823='Ratios - Total'!$A531,Data!$C$2:$C$1823,0),0))/INDEX(Data!$D$2:$D$1823,MATCH('Ratios - Total'!$C531,IF(Data!$A$2:$A$1823='Ratios - Total'!$A531,Data!$C$2:$C$1823,0),0)),"Missing Data")</f>
        <v>695.15989026570298</v>
      </c>
      <c r="E531" s="22"/>
      <c r="F531" s="5">
        <f t="array" ref="F531">IFERROR(INDEX(Data!$G$2:$G$1823,MATCH('Ratios - Total'!$C531,IF(Data!$A$2:$A$1823='Ratios - Total'!$A531,Data!$C$2:$C$1823,0),0))/INDEX(Data!$D$2:$D$1823,MATCH('Ratios - Total'!$C531,IF(Data!$A$2:$A$1823='Ratios - Total'!$A531,Data!$C$2:$C$1823,0),0)),"Missing Data")</f>
        <v>0</v>
      </c>
      <c r="G531" s="5"/>
      <c r="H531" s="5" t="str">
        <f t="array" ref="H531">IFERROR(INDEX(Data!$H$2:$H$1823,MATCH('Ratios - Total'!$C531,IF(Data!$A$2:$A$1823='Ratios - Total'!$A531,Data!$C$2:$C$1823,0),0))/INDEX(Data!$G$2:$G$1823,MATCH('Ratios - Total'!$C531,IF(Data!$A$2:$A$1823='Ratios - Total'!$A531,Data!$C$2:$C$1823,0),0)),"Missing Data")</f>
        <v>Missing Data</v>
      </c>
      <c r="I531" s="5">
        <f t="array" ref="I531">IFERROR(INDEX(Data!$G$2:$G$1823,MATCH('Ratios - Total'!$C531,IF(Data!$A$2:$A$1823='Ratios - Total'!$A531,Data!$C$2:$C$1823,0),0))/INDEX(Data!$D$2:$D$1823,MATCH('Ratios - Total'!$C531,IF(Data!$A$2:$A$1823='Ratios - Total'!$A531,Data!$C$2:$C$1823,0),0)),"Missing Data")</f>
        <v>0</v>
      </c>
      <c r="J531" s="22"/>
      <c r="K531" s="5">
        <f t="array" ref="K531">IFERROR(INDEX(Data!$E$2:$E$1823,MATCH('Ratios - Total'!$C531,IF(Data!$A$2:$A$1823='Ratios - Total'!$A531,Data!$C$2:$C$1823,0),0))/INDEX(Data!$D$2:$D$1823,MATCH('Ratios - Total'!$C531,IF(Data!$A$2:$A$1823='Ratios - Total'!$A531,Data!$C$2:$C$1823,0),0)),"Missing Data")</f>
        <v>0</v>
      </c>
      <c r="L531" s="5"/>
      <c r="M531" s="5" t="str">
        <f t="array" ref="M531">IFERROR(INDEX(Data!$F$2:$F$1823,MATCH('Ratios - Total'!$C531,IF(Data!$A$2:$A$1823='Ratios - Total'!$A531,Data!$C$2:$C$1823,0),0))/INDEX(Data!$E$2:$E$1823,MATCH('Ratios - Total'!$C531,IF(Data!$A$2:$A$1823='Ratios - Total'!$A531,Data!$C$2:$C$1823,0),0)),"Missing Data")</f>
        <v>Missing Data</v>
      </c>
      <c r="N531" s="5"/>
      <c r="O531" s="5" t="str">
        <f t="array" ref="O531">IFERROR(INDEX(Data!$G$2:$G$1823,MATCH('Ratios - Total'!$C531,IF(Data!$A$2:$A$1823='Ratios - Total'!$A531,Data!$C$2:$C$1823,0),0))/INDEX(Data!$F$2:$F$1823,MATCH('Ratios - Total'!$C531,IF(Data!$A$2:$A$1823='Ratios - Total'!$A531,Data!$C$2:$C$1823,0),0)),"Missing Data")</f>
        <v>Missing Data</v>
      </c>
      <c r="P531" s="5" t="str">
        <f t="array" ref="P531">IFERROR(INDEX(Data!$H$2:$H$1823,MATCH('Ratios - Total'!$C531,IF(Data!$A$2:$A$1823='Ratios - Total'!$A531,Data!$C$2:$C$1823,0),0))/INDEX(Data!$G$2:$G$1823,MATCH('Ratios - Total'!$C531,IF(Data!$A$2:$A$1823='Ratios - Total'!$A531,Data!$C$2:$C$1823,0),0)),"Missing Data")</f>
        <v>Missing Data</v>
      </c>
      <c r="Q531" s="5"/>
      <c r="R531" s="5" t="str">
        <f t="array" ref="R531">IFERROR(INDEX(Data!$L$2:$L$1823,MATCH('Ratios - Total'!$C531,IF(Data!$A$2:$A$1823='Ratios - Total'!$A531,Data!$C$2:$C$1823,0),0))/INDEX(Data!$G$2:$G$1823,MATCH('Ratios - Total'!$C531,IF(Data!$A$2:$A$1823='Ratios - Total'!$A531,Data!$C$2:$C$1823,0),0)),"Missing Data")</f>
        <v>Missing Data</v>
      </c>
      <c r="S531" s="5"/>
      <c r="T531" s="5">
        <f t="array" ref="T531">IFERROR(INDEX(Data!$H$2:$H$1823,MATCH('Ratios - Total'!$C531,IF(Data!$A$2:$A$1823='Ratios - Total'!$A531,Data!$C$2:$C$1823,0),0))/INDEX(Data!$L$2:$L$1823,MATCH('Ratios - Total'!$C531,IF(Data!$A$2:$A$1823='Ratios - Total'!$A531,Data!$C$2:$C$1823,0),0)),"Missing Data")</f>
        <v>40871.316138540897</v>
      </c>
      <c r="U531" s="5">
        <f t="array" ref="U531">IFERROR(INDEX(Data!$K$2:$K$1823,MATCH('Ratios - Total'!$C531,IF(Data!$A$2:$A$1823='Ratios - Total'!$A531,Data!$C$2:$C$1823,0),0))/INDEX(Data!$H$2:$H$1823,MATCH('Ratios - Total'!$C531,IF(Data!$A$2:$A$1823='Ratios - Total'!$A531,Data!$C$2:$C$1823,0),0)),"Missing Data")</f>
        <v>0.65440759335662069</v>
      </c>
      <c r="V531" s="5">
        <f t="array" ref="V531">IFERROR(INDEX(Data!$K$2:$K$1823,MATCH('Ratios - Total'!$C531,IF(Data!$A$2:$A$1823='Ratios - Total'!$A531,Data!$C$2:$C$1823,0),0))/INDEX(Data!$L$2:$L$1823,MATCH('Ratios - Total'!$C531,IF(Data!$A$2:$A$1823='Ratios - Total'!$A531,Data!$C$2:$C$1823,0),0)),"Missing Data")</f>
        <v>26746.499631540162</v>
      </c>
      <c r="W531" s="5">
        <f t="shared" si="8"/>
        <v>14124.816507000734</v>
      </c>
      <c r="X531" s="5" t="str">
        <f t="array" ref="X531">IFERROR(INDEX(Data!$K$2:$K$1823,MATCH('Ratios - Total'!$C531,IF(Data!$A$2:$A$1823='Ratios - Total'!$A531,Data!$C$2:$C$1823,0),0))/INDEX(Data!$G$2:$G$1823,MATCH('Ratios - Total'!$C531,IF(Data!$A$2:$A$1823='Ratios - Total'!$A531,Data!$C$2:$C$1823,0),0)),"Missing Data")</f>
        <v>Missing Data</v>
      </c>
    </row>
    <row r="532" spans="1:24" x14ac:dyDescent="0.25">
      <c r="A532" s="22" t="s">
        <v>22</v>
      </c>
      <c r="B532" s="22" t="s">
        <v>23</v>
      </c>
      <c r="C532" s="22">
        <v>1986</v>
      </c>
      <c r="D532" s="5">
        <f t="array" ref="D532">IFERROR(INDEX(Data!$H$2:$H$1823,MATCH('Ratios - Total'!$C532,IF(Data!$A$2:$A$1823='Ratios - Total'!$A532,Data!$C$2:$C$1823,0),0))/INDEX(Data!$D$2:$D$1823,MATCH('Ratios - Total'!$C532,IF(Data!$A$2:$A$1823='Ratios - Total'!$A532,Data!$C$2:$C$1823,0),0)),"Missing Data")</f>
        <v>550.07664142019075</v>
      </c>
      <c r="E532" s="22"/>
      <c r="F532" s="5">
        <f t="array" ref="F532">IFERROR(INDEX(Data!$G$2:$G$1823,MATCH('Ratios - Total'!$C532,IF(Data!$A$2:$A$1823='Ratios - Total'!$A532,Data!$C$2:$C$1823,0),0))/INDEX(Data!$D$2:$D$1823,MATCH('Ratios - Total'!$C532,IF(Data!$A$2:$A$1823='Ratios - Total'!$A532,Data!$C$2:$C$1823,0),0)),"Missing Data")</f>
        <v>0</v>
      </c>
      <c r="G532" s="5"/>
      <c r="H532" s="5" t="str">
        <f t="array" ref="H532">IFERROR(INDEX(Data!$H$2:$H$1823,MATCH('Ratios - Total'!$C532,IF(Data!$A$2:$A$1823='Ratios - Total'!$A532,Data!$C$2:$C$1823,0),0))/INDEX(Data!$G$2:$G$1823,MATCH('Ratios - Total'!$C532,IF(Data!$A$2:$A$1823='Ratios - Total'!$A532,Data!$C$2:$C$1823,0),0)),"Missing Data")</f>
        <v>Missing Data</v>
      </c>
      <c r="I532" s="5">
        <f t="array" ref="I532">IFERROR(INDEX(Data!$G$2:$G$1823,MATCH('Ratios - Total'!$C532,IF(Data!$A$2:$A$1823='Ratios - Total'!$A532,Data!$C$2:$C$1823,0),0))/INDEX(Data!$D$2:$D$1823,MATCH('Ratios - Total'!$C532,IF(Data!$A$2:$A$1823='Ratios - Total'!$A532,Data!$C$2:$C$1823,0),0)),"Missing Data")</f>
        <v>0</v>
      </c>
      <c r="J532" s="22"/>
      <c r="K532" s="5">
        <f t="array" ref="K532">IFERROR(INDEX(Data!$E$2:$E$1823,MATCH('Ratios - Total'!$C532,IF(Data!$A$2:$A$1823='Ratios - Total'!$A532,Data!$C$2:$C$1823,0),0))/INDEX(Data!$D$2:$D$1823,MATCH('Ratios - Total'!$C532,IF(Data!$A$2:$A$1823='Ratios - Total'!$A532,Data!$C$2:$C$1823,0),0)),"Missing Data")</f>
        <v>0</v>
      </c>
      <c r="L532" s="5"/>
      <c r="M532" s="5" t="str">
        <f t="array" ref="M532">IFERROR(INDEX(Data!$F$2:$F$1823,MATCH('Ratios - Total'!$C532,IF(Data!$A$2:$A$1823='Ratios - Total'!$A532,Data!$C$2:$C$1823,0),0))/INDEX(Data!$E$2:$E$1823,MATCH('Ratios - Total'!$C532,IF(Data!$A$2:$A$1823='Ratios - Total'!$A532,Data!$C$2:$C$1823,0),0)),"Missing Data")</f>
        <v>Missing Data</v>
      </c>
      <c r="N532" s="5"/>
      <c r="O532" s="5" t="str">
        <f t="array" ref="O532">IFERROR(INDEX(Data!$G$2:$G$1823,MATCH('Ratios - Total'!$C532,IF(Data!$A$2:$A$1823='Ratios - Total'!$A532,Data!$C$2:$C$1823,0),0))/INDEX(Data!$F$2:$F$1823,MATCH('Ratios - Total'!$C532,IF(Data!$A$2:$A$1823='Ratios - Total'!$A532,Data!$C$2:$C$1823,0),0)),"Missing Data")</f>
        <v>Missing Data</v>
      </c>
      <c r="P532" s="5" t="str">
        <f t="array" ref="P532">IFERROR(INDEX(Data!$H$2:$H$1823,MATCH('Ratios - Total'!$C532,IF(Data!$A$2:$A$1823='Ratios - Total'!$A532,Data!$C$2:$C$1823,0),0))/INDEX(Data!$G$2:$G$1823,MATCH('Ratios - Total'!$C532,IF(Data!$A$2:$A$1823='Ratios - Total'!$A532,Data!$C$2:$C$1823,0),0)),"Missing Data")</f>
        <v>Missing Data</v>
      </c>
      <c r="Q532" s="5"/>
      <c r="R532" s="5" t="str">
        <f t="array" ref="R532">IFERROR(INDEX(Data!$L$2:$L$1823,MATCH('Ratios - Total'!$C532,IF(Data!$A$2:$A$1823='Ratios - Total'!$A532,Data!$C$2:$C$1823,0),0))/INDEX(Data!$G$2:$G$1823,MATCH('Ratios - Total'!$C532,IF(Data!$A$2:$A$1823='Ratios - Total'!$A532,Data!$C$2:$C$1823,0),0)),"Missing Data")</f>
        <v>Missing Data</v>
      </c>
      <c r="S532" s="5"/>
      <c r="T532" s="5">
        <f t="array" ref="T532">IFERROR(INDEX(Data!$H$2:$H$1823,MATCH('Ratios - Total'!$C532,IF(Data!$A$2:$A$1823='Ratios - Total'!$A532,Data!$C$2:$C$1823,0),0))/INDEX(Data!$L$2:$L$1823,MATCH('Ratios - Total'!$C532,IF(Data!$A$2:$A$1823='Ratios - Total'!$A532,Data!$C$2:$C$1823,0),0)),"Missing Data")</f>
        <v>33516.744551849471</v>
      </c>
      <c r="U532" s="5">
        <f t="array" ref="U532">IFERROR(INDEX(Data!$K$2:$K$1823,MATCH('Ratios - Total'!$C532,IF(Data!$A$2:$A$1823='Ratios - Total'!$A532,Data!$C$2:$C$1823,0),0))/INDEX(Data!$H$2:$H$1823,MATCH('Ratios - Total'!$C532,IF(Data!$A$2:$A$1823='Ratios - Total'!$A532,Data!$C$2:$C$1823,0),0)),"Missing Data")</f>
        <v>0.55414435000502982</v>
      </c>
      <c r="V532" s="5">
        <f t="array" ref="V532">IFERROR(INDEX(Data!$K$2:$K$1823,MATCH('Ratios - Total'!$C532,IF(Data!$A$2:$A$1823='Ratios - Total'!$A532,Data!$C$2:$C$1823,0),0))/INDEX(Data!$L$2:$L$1823,MATCH('Ratios - Total'!$C532,IF(Data!$A$2:$A$1823='Ratios - Total'!$A532,Data!$C$2:$C$1823,0),0)),"Missing Data")</f>
        <v>18573.11462396925</v>
      </c>
      <c r="W532" s="5">
        <f t="shared" si="8"/>
        <v>14943.629927880222</v>
      </c>
      <c r="X532" s="5" t="str">
        <f t="array" ref="X532">IFERROR(INDEX(Data!$K$2:$K$1823,MATCH('Ratios - Total'!$C532,IF(Data!$A$2:$A$1823='Ratios - Total'!$A532,Data!$C$2:$C$1823,0),0))/INDEX(Data!$G$2:$G$1823,MATCH('Ratios - Total'!$C532,IF(Data!$A$2:$A$1823='Ratios - Total'!$A532,Data!$C$2:$C$1823,0),0)),"Missing Data")</f>
        <v>Missing Data</v>
      </c>
    </row>
    <row r="533" spans="1:24" x14ac:dyDescent="0.25">
      <c r="A533" s="22" t="s">
        <v>24</v>
      </c>
      <c r="B533" s="22" t="s">
        <v>25</v>
      </c>
      <c r="C533" s="22">
        <v>1986</v>
      </c>
      <c r="D533" s="5">
        <f t="array" ref="D533">IFERROR(INDEX(Data!$H$2:$H$1823,MATCH('Ratios - Total'!$C533,IF(Data!$A$2:$A$1823='Ratios - Total'!$A533,Data!$C$2:$C$1823,0),0))/INDEX(Data!$D$2:$D$1823,MATCH('Ratios - Total'!$C533,IF(Data!$A$2:$A$1823='Ratios - Total'!$A533,Data!$C$2:$C$1823,0),0)),"Missing Data")</f>
        <v>563.34132361049819</v>
      </c>
      <c r="E533" s="22"/>
      <c r="F533" s="5">
        <f t="array" ref="F533">IFERROR(INDEX(Data!$G$2:$G$1823,MATCH('Ratios - Total'!$C533,IF(Data!$A$2:$A$1823='Ratios - Total'!$A533,Data!$C$2:$C$1823,0),0))/INDEX(Data!$D$2:$D$1823,MATCH('Ratios - Total'!$C533,IF(Data!$A$2:$A$1823='Ratios - Total'!$A533,Data!$C$2:$C$1823,0),0)),"Missing Data")</f>
        <v>0</v>
      </c>
      <c r="G533" s="5"/>
      <c r="H533" s="5" t="str">
        <f t="array" ref="H533">IFERROR(INDEX(Data!$H$2:$H$1823,MATCH('Ratios - Total'!$C533,IF(Data!$A$2:$A$1823='Ratios - Total'!$A533,Data!$C$2:$C$1823,0),0))/INDEX(Data!$G$2:$G$1823,MATCH('Ratios - Total'!$C533,IF(Data!$A$2:$A$1823='Ratios - Total'!$A533,Data!$C$2:$C$1823,0),0)),"Missing Data")</f>
        <v>Missing Data</v>
      </c>
      <c r="I533" s="5">
        <f t="array" ref="I533">IFERROR(INDEX(Data!$G$2:$G$1823,MATCH('Ratios - Total'!$C533,IF(Data!$A$2:$A$1823='Ratios - Total'!$A533,Data!$C$2:$C$1823,0),0))/INDEX(Data!$D$2:$D$1823,MATCH('Ratios - Total'!$C533,IF(Data!$A$2:$A$1823='Ratios - Total'!$A533,Data!$C$2:$C$1823,0),0)),"Missing Data")</f>
        <v>0</v>
      </c>
      <c r="J533" s="22"/>
      <c r="K533" s="5">
        <f t="array" ref="K533">IFERROR(INDEX(Data!$E$2:$E$1823,MATCH('Ratios - Total'!$C533,IF(Data!$A$2:$A$1823='Ratios - Total'!$A533,Data!$C$2:$C$1823,0),0))/INDEX(Data!$D$2:$D$1823,MATCH('Ratios - Total'!$C533,IF(Data!$A$2:$A$1823='Ratios - Total'!$A533,Data!$C$2:$C$1823,0),0)),"Missing Data")</f>
        <v>0</v>
      </c>
      <c r="L533" s="5"/>
      <c r="M533" s="5" t="str">
        <f t="array" ref="M533">IFERROR(INDEX(Data!$F$2:$F$1823,MATCH('Ratios - Total'!$C533,IF(Data!$A$2:$A$1823='Ratios - Total'!$A533,Data!$C$2:$C$1823,0),0))/INDEX(Data!$E$2:$E$1823,MATCH('Ratios - Total'!$C533,IF(Data!$A$2:$A$1823='Ratios - Total'!$A533,Data!$C$2:$C$1823,0),0)),"Missing Data")</f>
        <v>Missing Data</v>
      </c>
      <c r="N533" s="5"/>
      <c r="O533" s="5" t="str">
        <f t="array" ref="O533">IFERROR(INDEX(Data!$G$2:$G$1823,MATCH('Ratios - Total'!$C533,IF(Data!$A$2:$A$1823='Ratios - Total'!$A533,Data!$C$2:$C$1823,0),0))/INDEX(Data!$F$2:$F$1823,MATCH('Ratios - Total'!$C533,IF(Data!$A$2:$A$1823='Ratios - Total'!$A533,Data!$C$2:$C$1823,0),0)),"Missing Data")</f>
        <v>Missing Data</v>
      </c>
      <c r="P533" s="5" t="str">
        <f t="array" ref="P533">IFERROR(INDEX(Data!$H$2:$H$1823,MATCH('Ratios - Total'!$C533,IF(Data!$A$2:$A$1823='Ratios - Total'!$A533,Data!$C$2:$C$1823,0),0))/INDEX(Data!$G$2:$G$1823,MATCH('Ratios - Total'!$C533,IF(Data!$A$2:$A$1823='Ratios - Total'!$A533,Data!$C$2:$C$1823,0),0)),"Missing Data")</f>
        <v>Missing Data</v>
      </c>
      <c r="Q533" s="5"/>
      <c r="R533" s="5" t="str">
        <f t="array" ref="R533">IFERROR(INDEX(Data!$L$2:$L$1823,MATCH('Ratios - Total'!$C533,IF(Data!$A$2:$A$1823='Ratios - Total'!$A533,Data!$C$2:$C$1823,0),0))/INDEX(Data!$G$2:$G$1823,MATCH('Ratios - Total'!$C533,IF(Data!$A$2:$A$1823='Ratios - Total'!$A533,Data!$C$2:$C$1823,0),0)),"Missing Data")</f>
        <v>Missing Data</v>
      </c>
      <c r="S533" s="5"/>
      <c r="T533" s="5">
        <f t="array" ref="T533">IFERROR(INDEX(Data!$H$2:$H$1823,MATCH('Ratios - Total'!$C533,IF(Data!$A$2:$A$1823='Ratios - Total'!$A533,Data!$C$2:$C$1823,0),0))/INDEX(Data!$L$2:$L$1823,MATCH('Ratios - Total'!$C533,IF(Data!$A$2:$A$1823='Ratios - Total'!$A533,Data!$C$2:$C$1823,0),0)),"Missing Data")</f>
        <v>28428.921872408187</v>
      </c>
      <c r="U533" s="5">
        <f t="array" ref="U533">IFERROR(INDEX(Data!$K$2:$K$1823,MATCH('Ratios - Total'!$C533,IF(Data!$A$2:$A$1823='Ratios - Total'!$A533,Data!$C$2:$C$1823,0),0))/INDEX(Data!$H$2:$H$1823,MATCH('Ratios - Total'!$C533,IF(Data!$A$2:$A$1823='Ratios - Total'!$A533,Data!$C$2:$C$1823,0),0)),"Missing Data")</f>
        <v>0.56597774216633268</v>
      </c>
      <c r="V533" s="5">
        <f t="array" ref="V533">IFERROR(INDEX(Data!$K$2:$K$1823,MATCH('Ratios - Total'!$C533,IF(Data!$A$2:$A$1823='Ratios - Total'!$A533,Data!$C$2:$C$1823,0),0))/INDEX(Data!$L$2:$L$1823,MATCH('Ratios - Total'!$C533,IF(Data!$A$2:$A$1823='Ratios - Total'!$A533,Data!$C$2:$C$1823,0),0)),"Missing Data")</f>
        <v>16090.137013568656</v>
      </c>
      <c r="W533" s="5">
        <f t="shared" si="8"/>
        <v>12338.784858839532</v>
      </c>
      <c r="X533" s="5" t="str">
        <f t="array" ref="X533">IFERROR(INDEX(Data!$K$2:$K$1823,MATCH('Ratios - Total'!$C533,IF(Data!$A$2:$A$1823='Ratios - Total'!$A533,Data!$C$2:$C$1823,0),0))/INDEX(Data!$G$2:$G$1823,MATCH('Ratios - Total'!$C533,IF(Data!$A$2:$A$1823='Ratios - Total'!$A533,Data!$C$2:$C$1823,0),0)),"Missing Data")</f>
        <v>Missing Data</v>
      </c>
    </row>
    <row r="534" spans="1:24" x14ac:dyDescent="0.25">
      <c r="A534" s="22" t="s">
        <v>26</v>
      </c>
      <c r="B534" s="22" t="s">
        <v>27</v>
      </c>
      <c r="C534" s="22">
        <v>1986</v>
      </c>
      <c r="D534" s="5">
        <f t="array" ref="D534">IFERROR(INDEX(Data!$H$2:$H$1823,MATCH('Ratios - Total'!$C534,IF(Data!$A$2:$A$1823='Ratios - Total'!$A534,Data!$C$2:$C$1823,0),0))/INDEX(Data!$D$2:$D$1823,MATCH('Ratios - Total'!$C534,IF(Data!$A$2:$A$1823='Ratios - Total'!$A534,Data!$C$2:$C$1823,0),0)),"Missing Data")</f>
        <v>480.98428351661306</v>
      </c>
      <c r="E534" s="22"/>
      <c r="F534" s="5">
        <f t="array" ref="F534">IFERROR(INDEX(Data!$G$2:$G$1823,MATCH('Ratios - Total'!$C534,IF(Data!$A$2:$A$1823='Ratios - Total'!$A534,Data!$C$2:$C$1823,0),0))/INDEX(Data!$D$2:$D$1823,MATCH('Ratios - Total'!$C534,IF(Data!$A$2:$A$1823='Ratios - Total'!$A534,Data!$C$2:$C$1823,0),0)),"Missing Data")</f>
        <v>0</v>
      </c>
      <c r="G534" s="5"/>
      <c r="H534" s="5" t="str">
        <f t="array" ref="H534">IFERROR(INDEX(Data!$H$2:$H$1823,MATCH('Ratios - Total'!$C534,IF(Data!$A$2:$A$1823='Ratios - Total'!$A534,Data!$C$2:$C$1823,0),0))/INDEX(Data!$G$2:$G$1823,MATCH('Ratios - Total'!$C534,IF(Data!$A$2:$A$1823='Ratios - Total'!$A534,Data!$C$2:$C$1823,0),0)),"Missing Data")</f>
        <v>Missing Data</v>
      </c>
      <c r="I534" s="5">
        <f t="array" ref="I534">IFERROR(INDEX(Data!$G$2:$G$1823,MATCH('Ratios - Total'!$C534,IF(Data!$A$2:$A$1823='Ratios - Total'!$A534,Data!$C$2:$C$1823,0),0))/INDEX(Data!$D$2:$D$1823,MATCH('Ratios - Total'!$C534,IF(Data!$A$2:$A$1823='Ratios - Total'!$A534,Data!$C$2:$C$1823,0),0)),"Missing Data")</f>
        <v>0</v>
      </c>
      <c r="J534" s="22"/>
      <c r="K534" s="5">
        <f t="array" ref="K534">IFERROR(INDEX(Data!$E$2:$E$1823,MATCH('Ratios - Total'!$C534,IF(Data!$A$2:$A$1823='Ratios - Total'!$A534,Data!$C$2:$C$1823,0),0))/INDEX(Data!$D$2:$D$1823,MATCH('Ratios - Total'!$C534,IF(Data!$A$2:$A$1823='Ratios - Total'!$A534,Data!$C$2:$C$1823,0),0)),"Missing Data")</f>
        <v>0</v>
      </c>
      <c r="L534" s="5"/>
      <c r="M534" s="5" t="str">
        <f t="array" ref="M534">IFERROR(INDEX(Data!$F$2:$F$1823,MATCH('Ratios - Total'!$C534,IF(Data!$A$2:$A$1823='Ratios - Total'!$A534,Data!$C$2:$C$1823,0),0))/INDEX(Data!$E$2:$E$1823,MATCH('Ratios - Total'!$C534,IF(Data!$A$2:$A$1823='Ratios - Total'!$A534,Data!$C$2:$C$1823,0),0)),"Missing Data")</f>
        <v>Missing Data</v>
      </c>
      <c r="N534" s="5"/>
      <c r="O534" s="5" t="str">
        <f t="array" ref="O534">IFERROR(INDEX(Data!$G$2:$G$1823,MATCH('Ratios - Total'!$C534,IF(Data!$A$2:$A$1823='Ratios - Total'!$A534,Data!$C$2:$C$1823,0),0))/INDEX(Data!$F$2:$F$1823,MATCH('Ratios - Total'!$C534,IF(Data!$A$2:$A$1823='Ratios - Total'!$A534,Data!$C$2:$C$1823,0),0)),"Missing Data")</f>
        <v>Missing Data</v>
      </c>
      <c r="P534" s="5" t="str">
        <f t="array" ref="P534">IFERROR(INDEX(Data!$H$2:$H$1823,MATCH('Ratios - Total'!$C534,IF(Data!$A$2:$A$1823='Ratios - Total'!$A534,Data!$C$2:$C$1823,0),0))/INDEX(Data!$G$2:$G$1823,MATCH('Ratios - Total'!$C534,IF(Data!$A$2:$A$1823='Ratios - Total'!$A534,Data!$C$2:$C$1823,0),0)),"Missing Data")</f>
        <v>Missing Data</v>
      </c>
      <c r="Q534" s="5"/>
      <c r="R534" s="5" t="str">
        <f t="array" ref="R534">IFERROR(INDEX(Data!$L$2:$L$1823,MATCH('Ratios - Total'!$C534,IF(Data!$A$2:$A$1823='Ratios - Total'!$A534,Data!$C$2:$C$1823,0),0))/INDEX(Data!$G$2:$G$1823,MATCH('Ratios - Total'!$C534,IF(Data!$A$2:$A$1823='Ratios - Total'!$A534,Data!$C$2:$C$1823,0),0)),"Missing Data")</f>
        <v>Missing Data</v>
      </c>
      <c r="S534" s="5"/>
      <c r="T534" s="5">
        <f t="array" ref="T534">IFERROR(INDEX(Data!$H$2:$H$1823,MATCH('Ratios - Total'!$C534,IF(Data!$A$2:$A$1823='Ratios - Total'!$A534,Data!$C$2:$C$1823,0),0))/INDEX(Data!$L$2:$L$1823,MATCH('Ratios - Total'!$C534,IF(Data!$A$2:$A$1823='Ratios - Total'!$A534,Data!$C$2:$C$1823,0),0)),"Missing Data")</f>
        <v>28798.872367072756</v>
      </c>
      <c r="U534" s="5">
        <f t="array" ref="U534">IFERROR(INDEX(Data!$K$2:$K$1823,MATCH('Ratios - Total'!$C534,IF(Data!$A$2:$A$1823='Ratios - Total'!$A534,Data!$C$2:$C$1823,0),0))/INDEX(Data!$H$2:$H$1823,MATCH('Ratios - Total'!$C534,IF(Data!$A$2:$A$1823='Ratios - Total'!$A534,Data!$C$2:$C$1823,0),0)),"Missing Data")</f>
        <v>0.59879695974028613</v>
      </c>
      <c r="V534" s="5">
        <f t="array" ref="V534">IFERROR(INDEX(Data!$K$2:$K$1823,MATCH('Ratios - Total'!$C534,IF(Data!$A$2:$A$1823='Ratios - Total'!$A534,Data!$C$2:$C$1823,0),0))/INDEX(Data!$L$2:$L$1823,MATCH('Ratios - Total'!$C534,IF(Data!$A$2:$A$1823='Ratios - Total'!$A534,Data!$C$2:$C$1823,0),0)),"Missing Data")</f>
        <v>17244.677217351702</v>
      </c>
      <c r="W534" s="5">
        <f t="shared" si="8"/>
        <v>11554.195149721054</v>
      </c>
      <c r="X534" s="5" t="str">
        <f t="array" ref="X534">IFERROR(INDEX(Data!$K$2:$K$1823,MATCH('Ratios - Total'!$C534,IF(Data!$A$2:$A$1823='Ratios - Total'!$A534,Data!$C$2:$C$1823,0),0))/INDEX(Data!$G$2:$G$1823,MATCH('Ratios - Total'!$C534,IF(Data!$A$2:$A$1823='Ratios - Total'!$A534,Data!$C$2:$C$1823,0),0)),"Missing Data")</f>
        <v>Missing Data</v>
      </c>
    </row>
    <row r="535" spans="1:24" x14ac:dyDescent="0.25">
      <c r="A535" s="22" t="s">
        <v>28</v>
      </c>
      <c r="B535" s="22" t="s">
        <v>29</v>
      </c>
      <c r="C535" s="22">
        <v>1986</v>
      </c>
      <c r="D535" s="5">
        <f t="array" ref="D535">IFERROR(INDEX(Data!$H$2:$H$1823,MATCH('Ratios - Total'!$C535,IF(Data!$A$2:$A$1823='Ratios - Total'!$A535,Data!$C$2:$C$1823,0),0))/INDEX(Data!$D$2:$D$1823,MATCH('Ratios - Total'!$C535,IF(Data!$A$2:$A$1823='Ratios - Total'!$A535,Data!$C$2:$C$1823,0),0)),"Missing Data")</f>
        <v>521.70219607320382</v>
      </c>
      <c r="E535" s="22"/>
      <c r="F535" s="5">
        <f t="array" ref="F535">IFERROR(INDEX(Data!$G$2:$G$1823,MATCH('Ratios - Total'!$C535,IF(Data!$A$2:$A$1823='Ratios - Total'!$A535,Data!$C$2:$C$1823,0),0))/INDEX(Data!$D$2:$D$1823,MATCH('Ratios - Total'!$C535,IF(Data!$A$2:$A$1823='Ratios - Total'!$A535,Data!$C$2:$C$1823,0),0)),"Missing Data")</f>
        <v>0</v>
      </c>
      <c r="G535" s="5"/>
      <c r="H535" s="5" t="str">
        <f t="array" ref="H535">IFERROR(INDEX(Data!$H$2:$H$1823,MATCH('Ratios - Total'!$C535,IF(Data!$A$2:$A$1823='Ratios - Total'!$A535,Data!$C$2:$C$1823,0),0))/INDEX(Data!$G$2:$G$1823,MATCH('Ratios - Total'!$C535,IF(Data!$A$2:$A$1823='Ratios - Total'!$A535,Data!$C$2:$C$1823,0),0)),"Missing Data")</f>
        <v>Missing Data</v>
      </c>
      <c r="I535" s="5">
        <f t="array" ref="I535">IFERROR(INDEX(Data!$G$2:$G$1823,MATCH('Ratios - Total'!$C535,IF(Data!$A$2:$A$1823='Ratios - Total'!$A535,Data!$C$2:$C$1823,0),0))/INDEX(Data!$D$2:$D$1823,MATCH('Ratios - Total'!$C535,IF(Data!$A$2:$A$1823='Ratios - Total'!$A535,Data!$C$2:$C$1823,0),0)),"Missing Data")</f>
        <v>0</v>
      </c>
      <c r="J535" s="22"/>
      <c r="K535" s="5">
        <f t="array" ref="K535">IFERROR(INDEX(Data!$E$2:$E$1823,MATCH('Ratios - Total'!$C535,IF(Data!$A$2:$A$1823='Ratios - Total'!$A535,Data!$C$2:$C$1823,0),0))/INDEX(Data!$D$2:$D$1823,MATCH('Ratios - Total'!$C535,IF(Data!$A$2:$A$1823='Ratios - Total'!$A535,Data!$C$2:$C$1823,0),0)),"Missing Data")</f>
        <v>0</v>
      </c>
      <c r="L535" s="5"/>
      <c r="M535" s="5" t="str">
        <f t="array" ref="M535">IFERROR(INDEX(Data!$F$2:$F$1823,MATCH('Ratios - Total'!$C535,IF(Data!$A$2:$A$1823='Ratios - Total'!$A535,Data!$C$2:$C$1823,0),0))/INDEX(Data!$E$2:$E$1823,MATCH('Ratios - Total'!$C535,IF(Data!$A$2:$A$1823='Ratios - Total'!$A535,Data!$C$2:$C$1823,0),0)),"Missing Data")</f>
        <v>Missing Data</v>
      </c>
      <c r="N535" s="5"/>
      <c r="O535" s="5" t="str">
        <f t="array" ref="O535">IFERROR(INDEX(Data!$G$2:$G$1823,MATCH('Ratios - Total'!$C535,IF(Data!$A$2:$A$1823='Ratios - Total'!$A535,Data!$C$2:$C$1823,0),0))/INDEX(Data!$F$2:$F$1823,MATCH('Ratios - Total'!$C535,IF(Data!$A$2:$A$1823='Ratios - Total'!$A535,Data!$C$2:$C$1823,0),0)),"Missing Data")</f>
        <v>Missing Data</v>
      </c>
      <c r="P535" s="5" t="str">
        <f t="array" ref="P535">IFERROR(INDEX(Data!$H$2:$H$1823,MATCH('Ratios - Total'!$C535,IF(Data!$A$2:$A$1823='Ratios - Total'!$A535,Data!$C$2:$C$1823,0),0))/INDEX(Data!$G$2:$G$1823,MATCH('Ratios - Total'!$C535,IF(Data!$A$2:$A$1823='Ratios - Total'!$A535,Data!$C$2:$C$1823,0),0)),"Missing Data")</f>
        <v>Missing Data</v>
      </c>
      <c r="Q535" s="5"/>
      <c r="R535" s="5" t="str">
        <f t="array" ref="R535">IFERROR(INDEX(Data!$L$2:$L$1823,MATCH('Ratios - Total'!$C535,IF(Data!$A$2:$A$1823='Ratios - Total'!$A535,Data!$C$2:$C$1823,0),0))/INDEX(Data!$G$2:$G$1823,MATCH('Ratios - Total'!$C535,IF(Data!$A$2:$A$1823='Ratios - Total'!$A535,Data!$C$2:$C$1823,0),0)),"Missing Data")</f>
        <v>Missing Data</v>
      </c>
      <c r="S535" s="5"/>
      <c r="T535" s="5">
        <f t="array" ref="T535">IFERROR(INDEX(Data!$H$2:$H$1823,MATCH('Ratios - Total'!$C535,IF(Data!$A$2:$A$1823='Ratios - Total'!$A535,Data!$C$2:$C$1823,0),0))/INDEX(Data!$L$2:$L$1823,MATCH('Ratios - Total'!$C535,IF(Data!$A$2:$A$1823='Ratios - Total'!$A535,Data!$C$2:$C$1823,0),0)),"Missing Data")</f>
        <v>26474.708758263721</v>
      </c>
      <c r="U535" s="5">
        <f t="array" ref="U535">IFERROR(INDEX(Data!$K$2:$K$1823,MATCH('Ratios - Total'!$C535,IF(Data!$A$2:$A$1823='Ratios - Total'!$A535,Data!$C$2:$C$1823,0),0))/INDEX(Data!$H$2:$H$1823,MATCH('Ratios - Total'!$C535,IF(Data!$A$2:$A$1823='Ratios - Total'!$A535,Data!$C$2:$C$1823,0),0)),"Missing Data")</f>
        <v>0.57820252888712997</v>
      </c>
      <c r="V535" s="5">
        <f t="array" ref="V535">IFERROR(INDEX(Data!$K$2:$K$1823,MATCH('Ratios - Total'!$C535,IF(Data!$A$2:$A$1823='Ratios - Total'!$A535,Data!$C$2:$C$1823,0),0))/INDEX(Data!$L$2:$L$1823,MATCH('Ratios - Total'!$C535,IF(Data!$A$2:$A$1823='Ratios - Total'!$A535,Data!$C$2:$C$1823,0),0)),"Missing Data")</f>
        <v>15307.743555578332</v>
      </c>
      <c r="W535" s="5">
        <f t="shared" si="8"/>
        <v>11166.965202685389</v>
      </c>
      <c r="X535" s="5" t="str">
        <f t="array" ref="X535">IFERROR(INDEX(Data!$K$2:$K$1823,MATCH('Ratios - Total'!$C535,IF(Data!$A$2:$A$1823='Ratios - Total'!$A535,Data!$C$2:$C$1823,0),0))/INDEX(Data!$G$2:$G$1823,MATCH('Ratios - Total'!$C535,IF(Data!$A$2:$A$1823='Ratios - Total'!$A535,Data!$C$2:$C$1823,0),0)),"Missing Data")</f>
        <v>Missing Data</v>
      </c>
    </row>
    <row r="536" spans="1:24" x14ac:dyDescent="0.25">
      <c r="A536" s="22" t="s">
        <v>30</v>
      </c>
      <c r="B536" s="22" t="s">
        <v>31</v>
      </c>
      <c r="C536" s="22">
        <v>1986</v>
      </c>
      <c r="D536" s="5">
        <f t="array" ref="D536">IFERROR(INDEX(Data!$H$2:$H$1823,MATCH('Ratios - Total'!$C536,IF(Data!$A$2:$A$1823='Ratios - Total'!$A536,Data!$C$2:$C$1823,0),0))/INDEX(Data!$D$2:$D$1823,MATCH('Ratios - Total'!$C536,IF(Data!$A$2:$A$1823='Ratios - Total'!$A536,Data!$C$2:$C$1823,0),0)),"Missing Data")</f>
        <v>569.35210800565119</v>
      </c>
      <c r="E536" s="22"/>
      <c r="F536" s="5">
        <f t="array" ref="F536">IFERROR(INDEX(Data!$G$2:$G$1823,MATCH('Ratios - Total'!$C536,IF(Data!$A$2:$A$1823='Ratios - Total'!$A536,Data!$C$2:$C$1823,0),0))/INDEX(Data!$D$2:$D$1823,MATCH('Ratios - Total'!$C536,IF(Data!$A$2:$A$1823='Ratios - Total'!$A536,Data!$C$2:$C$1823,0),0)),"Missing Data")</f>
        <v>0</v>
      </c>
      <c r="G536" s="5"/>
      <c r="H536" s="5" t="str">
        <f t="array" ref="H536">IFERROR(INDEX(Data!$H$2:$H$1823,MATCH('Ratios - Total'!$C536,IF(Data!$A$2:$A$1823='Ratios - Total'!$A536,Data!$C$2:$C$1823,0),0))/INDEX(Data!$G$2:$G$1823,MATCH('Ratios - Total'!$C536,IF(Data!$A$2:$A$1823='Ratios - Total'!$A536,Data!$C$2:$C$1823,0),0)),"Missing Data")</f>
        <v>Missing Data</v>
      </c>
      <c r="I536" s="5">
        <f t="array" ref="I536">IFERROR(INDEX(Data!$G$2:$G$1823,MATCH('Ratios - Total'!$C536,IF(Data!$A$2:$A$1823='Ratios - Total'!$A536,Data!$C$2:$C$1823,0),0))/INDEX(Data!$D$2:$D$1823,MATCH('Ratios - Total'!$C536,IF(Data!$A$2:$A$1823='Ratios - Total'!$A536,Data!$C$2:$C$1823,0),0)),"Missing Data")</f>
        <v>0</v>
      </c>
      <c r="J536" s="22"/>
      <c r="K536" s="5">
        <f t="array" ref="K536">IFERROR(INDEX(Data!$E$2:$E$1823,MATCH('Ratios - Total'!$C536,IF(Data!$A$2:$A$1823='Ratios - Total'!$A536,Data!$C$2:$C$1823,0),0))/INDEX(Data!$D$2:$D$1823,MATCH('Ratios - Total'!$C536,IF(Data!$A$2:$A$1823='Ratios - Total'!$A536,Data!$C$2:$C$1823,0),0)),"Missing Data")</f>
        <v>0</v>
      </c>
      <c r="L536" s="5"/>
      <c r="M536" s="5" t="str">
        <f t="array" ref="M536">IFERROR(INDEX(Data!$F$2:$F$1823,MATCH('Ratios - Total'!$C536,IF(Data!$A$2:$A$1823='Ratios - Total'!$A536,Data!$C$2:$C$1823,0),0))/INDEX(Data!$E$2:$E$1823,MATCH('Ratios - Total'!$C536,IF(Data!$A$2:$A$1823='Ratios - Total'!$A536,Data!$C$2:$C$1823,0),0)),"Missing Data")</f>
        <v>Missing Data</v>
      </c>
      <c r="N536" s="5"/>
      <c r="O536" s="5" t="str">
        <f t="array" ref="O536">IFERROR(INDEX(Data!$G$2:$G$1823,MATCH('Ratios - Total'!$C536,IF(Data!$A$2:$A$1823='Ratios - Total'!$A536,Data!$C$2:$C$1823,0),0))/INDEX(Data!$F$2:$F$1823,MATCH('Ratios - Total'!$C536,IF(Data!$A$2:$A$1823='Ratios - Total'!$A536,Data!$C$2:$C$1823,0),0)),"Missing Data")</f>
        <v>Missing Data</v>
      </c>
      <c r="P536" s="5" t="str">
        <f t="array" ref="P536">IFERROR(INDEX(Data!$H$2:$H$1823,MATCH('Ratios - Total'!$C536,IF(Data!$A$2:$A$1823='Ratios - Total'!$A536,Data!$C$2:$C$1823,0),0))/INDEX(Data!$G$2:$G$1823,MATCH('Ratios - Total'!$C536,IF(Data!$A$2:$A$1823='Ratios - Total'!$A536,Data!$C$2:$C$1823,0),0)),"Missing Data")</f>
        <v>Missing Data</v>
      </c>
      <c r="Q536" s="5"/>
      <c r="R536" s="5" t="str">
        <f t="array" ref="R536">IFERROR(INDEX(Data!$L$2:$L$1823,MATCH('Ratios - Total'!$C536,IF(Data!$A$2:$A$1823='Ratios - Total'!$A536,Data!$C$2:$C$1823,0),0))/INDEX(Data!$G$2:$G$1823,MATCH('Ratios - Total'!$C536,IF(Data!$A$2:$A$1823='Ratios - Total'!$A536,Data!$C$2:$C$1823,0),0)),"Missing Data")</f>
        <v>Missing Data</v>
      </c>
      <c r="S536" s="5"/>
      <c r="T536" s="5">
        <f t="array" ref="T536">IFERROR(INDEX(Data!$H$2:$H$1823,MATCH('Ratios - Total'!$C536,IF(Data!$A$2:$A$1823='Ratios - Total'!$A536,Data!$C$2:$C$1823,0),0))/INDEX(Data!$L$2:$L$1823,MATCH('Ratios - Total'!$C536,IF(Data!$A$2:$A$1823='Ratios - Total'!$A536,Data!$C$2:$C$1823,0),0)),"Missing Data")</f>
        <v>34845.898633759367</v>
      </c>
      <c r="U536" s="5">
        <f t="array" ref="U536">IFERROR(INDEX(Data!$K$2:$K$1823,MATCH('Ratios - Total'!$C536,IF(Data!$A$2:$A$1823='Ratios - Total'!$A536,Data!$C$2:$C$1823,0),0))/INDEX(Data!$H$2:$H$1823,MATCH('Ratios - Total'!$C536,IF(Data!$A$2:$A$1823='Ratios - Total'!$A536,Data!$C$2:$C$1823,0),0)),"Missing Data")</f>
        <v>0.62268192971638436</v>
      </c>
      <c r="V536" s="5">
        <f t="array" ref="V536">IFERROR(INDEX(Data!$K$2:$K$1823,MATCH('Ratios - Total'!$C536,IF(Data!$A$2:$A$1823='Ratios - Total'!$A536,Data!$C$2:$C$1823,0),0))/INDEX(Data!$L$2:$L$1823,MATCH('Ratios - Total'!$C536,IF(Data!$A$2:$A$1823='Ratios - Total'!$A536,Data!$C$2:$C$1823,0),0)),"Missing Data")</f>
        <v>21697.911403970804</v>
      </c>
      <c r="W536" s="5">
        <f t="shared" si="8"/>
        <v>13147.987229788563</v>
      </c>
      <c r="X536" s="5" t="str">
        <f t="array" ref="X536">IFERROR(INDEX(Data!$K$2:$K$1823,MATCH('Ratios - Total'!$C536,IF(Data!$A$2:$A$1823='Ratios - Total'!$A536,Data!$C$2:$C$1823,0),0))/INDEX(Data!$G$2:$G$1823,MATCH('Ratios - Total'!$C536,IF(Data!$A$2:$A$1823='Ratios - Total'!$A536,Data!$C$2:$C$1823,0),0)),"Missing Data")</f>
        <v>Missing Data</v>
      </c>
    </row>
    <row r="537" spans="1:24" x14ac:dyDescent="0.25">
      <c r="A537" s="22" t="s">
        <v>32</v>
      </c>
      <c r="B537" s="22" t="s">
        <v>33</v>
      </c>
      <c r="C537" s="22">
        <v>1986</v>
      </c>
      <c r="D537" s="5">
        <f t="array" ref="D537">IFERROR(INDEX(Data!$H$2:$H$1823,MATCH('Ratios - Total'!$C537,IF(Data!$A$2:$A$1823='Ratios - Total'!$A537,Data!$C$2:$C$1823,0),0))/INDEX(Data!$D$2:$D$1823,MATCH('Ratios - Total'!$C537,IF(Data!$A$2:$A$1823='Ratios - Total'!$A537,Data!$C$2:$C$1823,0),0)),"Missing Data")</f>
        <v>564.64446234330376</v>
      </c>
      <c r="E537" s="22"/>
      <c r="F537" s="5">
        <f t="array" ref="F537">IFERROR(INDEX(Data!$G$2:$G$1823,MATCH('Ratios - Total'!$C537,IF(Data!$A$2:$A$1823='Ratios - Total'!$A537,Data!$C$2:$C$1823,0),0))/INDEX(Data!$D$2:$D$1823,MATCH('Ratios - Total'!$C537,IF(Data!$A$2:$A$1823='Ratios - Total'!$A537,Data!$C$2:$C$1823,0),0)),"Missing Data")</f>
        <v>0</v>
      </c>
      <c r="G537" s="5"/>
      <c r="H537" s="5" t="str">
        <f t="array" ref="H537">IFERROR(INDEX(Data!$H$2:$H$1823,MATCH('Ratios - Total'!$C537,IF(Data!$A$2:$A$1823='Ratios - Total'!$A537,Data!$C$2:$C$1823,0),0))/INDEX(Data!$G$2:$G$1823,MATCH('Ratios - Total'!$C537,IF(Data!$A$2:$A$1823='Ratios - Total'!$A537,Data!$C$2:$C$1823,0),0)),"Missing Data")</f>
        <v>Missing Data</v>
      </c>
      <c r="I537" s="5">
        <f t="array" ref="I537">IFERROR(INDEX(Data!$G$2:$G$1823,MATCH('Ratios - Total'!$C537,IF(Data!$A$2:$A$1823='Ratios - Total'!$A537,Data!$C$2:$C$1823,0),0))/INDEX(Data!$D$2:$D$1823,MATCH('Ratios - Total'!$C537,IF(Data!$A$2:$A$1823='Ratios - Total'!$A537,Data!$C$2:$C$1823,0),0)),"Missing Data")</f>
        <v>0</v>
      </c>
      <c r="J537" s="22"/>
      <c r="K537" s="5">
        <f t="array" ref="K537">IFERROR(INDEX(Data!$E$2:$E$1823,MATCH('Ratios - Total'!$C537,IF(Data!$A$2:$A$1823='Ratios - Total'!$A537,Data!$C$2:$C$1823,0),0))/INDEX(Data!$D$2:$D$1823,MATCH('Ratios - Total'!$C537,IF(Data!$A$2:$A$1823='Ratios - Total'!$A537,Data!$C$2:$C$1823,0),0)),"Missing Data")</f>
        <v>0</v>
      </c>
      <c r="L537" s="5"/>
      <c r="M537" s="5" t="str">
        <f t="array" ref="M537">IFERROR(INDEX(Data!$F$2:$F$1823,MATCH('Ratios - Total'!$C537,IF(Data!$A$2:$A$1823='Ratios - Total'!$A537,Data!$C$2:$C$1823,0),0))/INDEX(Data!$E$2:$E$1823,MATCH('Ratios - Total'!$C537,IF(Data!$A$2:$A$1823='Ratios - Total'!$A537,Data!$C$2:$C$1823,0),0)),"Missing Data")</f>
        <v>Missing Data</v>
      </c>
      <c r="N537" s="5"/>
      <c r="O537" s="5" t="str">
        <f t="array" ref="O537">IFERROR(INDEX(Data!$G$2:$G$1823,MATCH('Ratios - Total'!$C537,IF(Data!$A$2:$A$1823='Ratios - Total'!$A537,Data!$C$2:$C$1823,0),0))/INDEX(Data!$F$2:$F$1823,MATCH('Ratios - Total'!$C537,IF(Data!$A$2:$A$1823='Ratios - Total'!$A537,Data!$C$2:$C$1823,0),0)),"Missing Data")</f>
        <v>Missing Data</v>
      </c>
      <c r="P537" s="5" t="str">
        <f t="array" ref="P537">IFERROR(INDEX(Data!$H$2:$H$1823,MATCH('Ratios - Total'!$C537,IF(Data!$A$2:$A$1823='Ratios - Total'!$A537,Data!$C$2:$C$1823,0),0))/INDEX(Data!$G$2:$G$1823,MATCH('Ratios - Total'!$C537,IF(Data!$A$2:$A$1823='Ratios - Total'!$A537,Data!$C$2:$C$1823,0),0)),"Missing Data")</f>
        <v>Missing Data</v>
      </c>
      <c r="Q537" s="5"/>
      <c r="R537" s="5" t="str">
        <f t="array" ref="R537">IFERROR(INDEX(Data!$L$2:$L$1823,MATCH('Ratios - Total'!$C537,IF(Data!$A$2:$A$1823='Ratios - Total'!$A537,Data!$C$2:$C$1823,0),0))/INDEX(Data!$G$2:$G$1823,MATCH('Ratios - Total'!$C537,IF(Data!$A$2:$A$1823='Ratios - Total'!$A537,Data!$C$2:$C$1823,0),0)),"Missing Data")</f>
        <v>Missing Data</v>
      </c>
      <c r="S537" s="5"/>
      <c r="T537" s="5">
        <f t="array" ref="T537">IFERROR(INDEX(Data!$H$2:$H$1823,MATCH('Ratios - Total'!$C537,IF(Data!$A$2:$A$1823='Ratios - Total'!$A537,Data!$C$2:$C$1823,0),0))/INDEX(Data!$L$2:$L$1823,MATCH('Ratios - Total'!$C537,IF(Data!$A$2:$A$1823='Ratios - Total'!$A537,Data!$C$2:$C$1823,0),0)),"Missing Data")</f>
        <v>30272.872592869291</v>
      </c>
      <c r="U537" s="5">
        <f t="array" ref="U537">IFERROR(INDEX(Data!$K$2:$K$1823,MATCH('Ratios - Total'!$C537,IF(Data!$A$2:$A$1823='Ratios - Total'!$A537,Data!$C$2:$C$1823,0),0))/INDEX(Data!$H$2:$H$1823,MATCH('Ratios - Total'!$C537,IF(Data!$A$2:$A$1823='Ratios - Total'!$A537,Data!$C$2:$C$1823,0),0)),"Missing Data")</f>
        <v>0.60601779177394544</v>
      </c>
      <c r="V537" s="5">
        <f t="array" ref="V537">IFERROR(INDEX(Data!$K$2:$K$1823,MATCH('Ratios - Total'!$C537,IF(Data!$A$2:$A$1823='Ratios - Total'!$A537,Data!$C$2:$C$1823,0),0))/INDEX(Data!$L$2:$L$1823,MATCH('Ratios - Total'!$C537,IF(Data!$A$2:$A$1823='Ratios - Total'!$A537,Data!$C$2:$C$1823,0),0)),"Missing Data")</f>
        <v>18345.899399384638</v>
      </c>
      <c r="W537" s="5">
        <f t="shared" si="8"/>
        <v>11926.973193484653</v>
      </c>
      <c r="X537" s="5" t="str">
        <f t="array" ref="X537">IFERROR(INDEX(Data!$K$2:$K$1823,MATCH('Ratios - Total'!$C537,IF(Data!$A$2:$A$1823='Ratios - Total'!$A537,Data!$C$2:$C$1823,0),0))/INDEX(Data!$G$2:$G$1823,MATCH('Ratios - Total'!$C537,IF(Data!$A$2:$A$1823='Ratios - Total'!$A537,Data!$C$2:$C$1823,0),0)),"Missing Data")</f>
        <v>Missing Data</v>
      </c>
    </row>
    <row r="538" spans="1:24" x14ac:dyDescent="0.25">
      <c r="A538" s="22" t="s">
        <v>34</v>
      </c>
      <c r="B538" s="22" t="s">
        <v>35</v>
      </c>
      <c r="C538" s="22">
        <v>1986</v>
      </c>
      <c r="D538" s="5">
        <f t="array" ref="D538">IFERROR(INDEX(Data!$H$2:$H$1823,MATCH('Ratios - Total'!$C538,IF(Data!$A$2:$A$1823='Ratios - Total'!$A538,Data!$C$2:$C$1823,0),0))/INDEX(Data!$D$2:$D$1823,MATCH('Ratios - Total'!$C538,IF(Data!$A$2:$A$1823='Ratios - Total'!$A538,Data!$C$2:$C$1823,0),0)),"Missing Data")</f>
        <v>602.02997382850594</v>
      </c>
      <c r="E538" s="22"/>
      <c r="F538" s="5">
        <f t="array" ref="F538">IFERROR(INDEX(Data!$G$2:$G$1823,MATCH('Ratios - Total'!$C538,IF(Data!$A$2:$A$1823='Ratios - Total'!$A538,Data!$C$2:$C$1823,0),0))/INDEX(Data!$D$2:$D$1823,MATCH('Ratios - Total'!$C538,IF(Data!$A$2:$A$1823='Ratios - Total'!$A538,Data!$C$2:$C$1823,0),0)),"Missing Data")</f>
        <v>0</v>
      </c>
      <c r="G538" s="5"/>
      <c r="H538" s="5" t="str">
        <f t="array" ref="H538">IFERROR(INDEX(Data!$H$2:$H$1823,MATCH('Ratios - Total'!$C538,IF(Data!$A$2:$A$1823='Ratios - Total'!$A538,Data!$C$2:$C$1823,0),0))/INDEX(Data!$G$2:$G$1823,MATCH('Ratios - Total'!$C538,IF(Data!$A$2:$A$1823='Ratios - Total'!$A538,Data!$C$2:$C$1823,0),0)),"Missing Data")</f>
        <v>Missing Data</v>
      </c>
      <c r="I538" s="5">
        <f t="array" ref="I538">IFERROR(INDEX(Data!$G$2:$G$1823,MATCH('Ratios - Total'!$C538,IF(Data!$A$2:$A$1823='Ratios - Total'!$A538,Data!$C$2:$C$1823,0),0))/INDEX(Data!$D$2:$D$1823,MATCH('Ratios - Total'!$C538,IF(Data!$A$2:$A$1823='Ratios - Total'!$A538,Data!$C$2:$C$1823,0),0)),"Missing Data")</f>
        <v>0</v>
      </c>
      <c r="J538" s="22"/>
      <c r="K538" s="5">
        <f t="array" ref="K538">IFERROR(INDEX(Data!$E$2:$E$1823,MATCH('Ratios - Total'!$C538,IF(Data!$A$2:$A$1823='Ratios - Total'!$A538,Data!$C$2:$C$1823,0),0))/INDEX(Data!$D$2:$D$1823,MATCH('Ratios - Total'!$C538,IF(Data!$A$2:$A$1823='Ratios - Total'!$A538,Data!$C$2:$C$1823,0),0)),"Missing Data")</f>
        <v>0</v>
      </c>
      <c r="L538" s="5"/>
      <c r="M538" s="5" t="str">
        <f t="array" ref="M538">IFERROR(INDEX(Data!$F$2:$F$1823,MATCH('Ratios - Total'!$C538,IF(Data!$A$2:$A$1823='Ratios - Total'!$A538,Data!$C$2:$C$1823,0),0))/INDEX(Data!$E$2:$E$1823,MATCH('Ratios - Total'!$C538,IF(Data!$A$2:$A$1823='Ratios - Total'!$A538,Data!$C$2:$C$1823,0),0)),"Missing Data")</f>
        <v>Missing Data</v>
      </c>
      <c r="N538" s="5"/>
      <c r="O538" s="5" t="str">
        <f t="array" ref="O538">IFERROR(INDEX(Data!$G$2:$G$1823,MATCH('Ratios - Total'!$C538,IF(Data!$A$2:$A$1823='Ratios - Total'!$A538,Data!$C$2:$C$1823,0),0))/INDEX(Data!$F$2:$F$1823,MATCH('Ratios - Total'!$C538,IF(Data!$A$2:$A$1823='Ratios - Total'!$A538,Data!$C$2:$C$1823,0),0)),"Missing Data")</f>
        <v>Missing Data</v>
      </c>
      <c r="P538" s="5" t="str">
        <f t="array" ref="P538">IFERROR(INDEX(Data!$H$2:$H$1823,MATCH('Ratios - Total'!$C538,IF(Data!$A$2:$A$1823='Ratios - Total'!$A538,Data!$C$2:$C$1823,0),0))/INDEX(Data!$G$2:$G$1823,MATCH('Ratios - Total'!$C538,IF(Data!$A$2:$A$1823='Ratios - Total'!$A538,Data!$C$2:$C$1823,0),0)),"Missing Data")</f>
        <v>Missing Data</v>
      </c>
      <c r="Q538" s="5"/>
      <c r="R538" s="5" t="str">
        <f t="array" ref="R538">IFERROR(INDEX(Data!$L$2:$L$1823,MATCH('Ratios - Total'!$C538,IF(Data!$A$2:$A$1823='Ratios - Total'!$A538,Data!$C$2:$C$1823,0),0))/INDEX(Data!$G$2:$G$1823,MATCH('Ratios - Total'!$C538,IF(Data!$A$2:$A$1823='Ratios - Total'!$A538,Data!$C$2:$C$1823,0),0)),"Missing Data")</f>
        <v>Missing Data</v>
      </c>
      <c r="S538" s="5"/>
      <c r="T538" s="5">
        <f t="array" ref="T538">IFERROR(INDEX(Data!$H$2:$H$1823,MATCH('Ratios - Total'!$C538,IF(Data!$A$2:$A$1823='Ratios - Total'!$A538,Data!$C$2:$C$1823,0),0))/INDEX(Data!$L$2:$L$1823,MATCH('Ratios - Total'!$C538,IF(Data!$A$2:$A$1823='Ratios - Total'!$A538,Data!$C$2:$C$1823,0),0)),"Missing Data")</f>
        <v>28819.659894038374</v>
      </c>
      <c r="U538" s="5">
        <f t="array" ref="U538">IFERROR(INDEX(Data!$K$2:$K$1823,MATCH('Ratios - Total'!$C538,IF(Data!$A$2:$A$1823='Ratios - Total'!$A538,Data!$C$2:$C$1823,0),0))/INDEX(Data!$H$2:$H$1823,MATCH('Ratios - Total'!$C538,IF(Data!$A$2:$A$1823='Ratios - Total'!$A538,Data!$C$2:$C$1823,0),0)),"Missing Data")</f>
        <v>0.59523489957418096</v>
      </c>
      <c r="V538" s="5">
        <f t="array" ref="V538">IFERROR(INDEX(Data!$K$2:$K$1823,MATCH('Ratios - Total'!$C538,IF(Data!$A$2:$A$1823='Ratios - Total'!$A538,Data!$C$2:$C$1823,0),0))/INDEX(Data!$L$2:$L$1823,MATCH('Ratios - Total'!$C538,IF(Data!$A$2:$A$1823='Ratios - Total'!$A538,Data!$C$2:$C$1823,0),0)),"Missing Data")</f>
        <v>17154.467362789979</v>
      </c>
      <c r="W538" s="5">
        <f t="shared" si="8"/>
        <v>11665.192531248395</v>
      </c>
      <c r="X538" s="5" t="str">
        <f t="array" ref="X538">IFERROR(INDEX(Data!$K$2:$K$1823,MATCH('Ratios - Total'!$C538,IF(Data!$A$2:$A$1823='Ratios - Total'!$A538,Data!$C$2:$C$1823,0),0))/INDEX(Data!$G$2:$G$1823,MATCH('Ratios - Total'!$C538,IF(Data!$A$2:$A$1823='Ratios - Total'!$A538,Data!$C$2:$C$1823,0),0)),"Missing Data")</f>
        <v>Missing Data</v>
      </c>
    </row>
    <row r="539" spans="1:24" x14ac:dyDescent="0.25">
      <c r="A539" s="22" t="s">
        <v>36</v>
      </c>
      <c r="B539" s="22" t="s">
        <v>37</v>
      </c>
      <c r="C539" s="22">
        <v>1986</v>
      </c>
      <c r="D539" s="5">
        <f t="array" ref="D539">IFERROR(INDEX(Data!$H$2:$H$1823,MATCH('Ratios - Total'!$C539,IF(Data!$A$2:$A$1823='Ratios - Total'!$A539,Data!$C$2:$C$1823,0),0))/INDEX(Data!$D$2:$D$1823,MATCH('Ratios - Total'!$C539,IF(Data!$A$2:$A$1823='Ratios - Total'!$A539,Data!$C$2:$C$1823,0),0)),"Missing Data")</f>
        <v>651.04984185735998</v>
      </c>
      <c r="E539" s="22"/>
      <c r="F539" s="5">
        <f t="array" ref="F539">IFERROR(INDEX(Data!$G$2:$G$1823,MATCH('Ratios - Total'!$C539,IF(Data!$A$2:$A$1823='Ratios - Total'!$A539,Data!$C$2:$C$1823,0),0))/INDEX(Data!$D$2:$D$1823,MATCH('Ratios - Total'!$C539,IF(Data!$A$2:$A$1823='Ratios - Total'!$A539,Data!$C$2:$C$1823,0),0)),"Missing Data")</f>
        <v>0</v>
      </c>
      <c r="G539" s="5"/>
      <c r="H539" s="5" t="str">
        <f t="array" ref="H539">IFERROR(INDEX(Data!$H$2:$H$1823,MATCH('Ratios - Total'!$C539,IF(Data!$A$2:$A$1823='Ratios - Total'!$A539,Data!$C$2:$C$1823,0),0))/INDEX(Data!$G$2:$G$1823,MATCH('Ratios - Total'!$C539,IF(Data!$A$2:$A$1823='Ratios - Total'!$A539,Data!$C$2:$C$1823,0),0)),"Missing Data")</f>
        <v>Missing Data</v>
      </c>
      <c r="I539" s="5">
        <f t="array" ref="I539">IFERROR(INDEX(Data!$G$2:$G$1823,MATCH('Ratios - Total'!$C539,IF(Data!$A$2:$A$1823='Ratios - Total'!$A539,Data!$C$2:$C$1823,0),0))/INDEX(Data!$D$2:$D$1823,MATCH('Ratios - Total'!$C539,IF(Data!$A$2:$A$1823='Ratios - Total'!$A539,Data!$C$2:$C$1823,0),0)),"Missing Data")</f>
        <v>0</v>
      </c>
      <c r="J539" s="22"/>
      <c r="K539" s="5">
        <f t="array" ref="K539">IFERROR(INDEX(Data!$E$2:$E$1823,MATCH('Ratios - Total'!$C539,IF(Data!$A$2:$A$1823='Ratios - Total'!$A539,Data!$C$2:$C$1823,0),0))/INDEX(Data!$D$2:$D$1823,MATCH('Ratios - Total'!$C539,IF(Data!$A$2:$A$1823='Ratios - Total'!$A539,Data!$C$2:$C$1823,0),0)),"Missing Data")</f>
        <v>0</v>
      </c>
      <c r="L539" s="5"/>
      <c r="M539" s="5" t="str">
        <f t="array" ref="M539">IFERROR(INDEX(Data!$F$2:$F$1823,MATCH('Ratios - Total'!$C539,IF(Data!$A$2:$A$1823='Ratios - Total'!$A539,Data!$C$2:$C$1823,0),0))/INDEX(Data!$E$2:$E$1823,MATCH('Ratios - Total'!$C539,IF(Data!$A$2:$A$1823='Ratios - Total'!$A539,Data!$C$2:$C$1823,0),0)),"Missing Data")</f>
        <v>Missing Data</v>
      </c>
      <c r="N539" s="5"/>
      <c r="O539" s="5" t="str">
        <f t="array" ref="O539">IFERROR(INDEX(Data!$G$2:$G$1823,MATCH('Ratios - Total'!$C539,IF(Data!$A$2:$A$1823='Ratios - Total'!$A539,Data!$C$2:$C$1823,0),0))/INDEX(Data!$F$2:$F$1823,MATCH('Ratios - Total'!$C539,IF(Data!$A$2:$A$1823='Ratios - Total'!$A539,Data!$C$2:$C$1823,0),0)),"Missing Data")</f>
        <v>Missing Data</v>
      </c>
      <c r="P539" s="5" t="str">
        <f t="array" ref="P539">IFERROR(INDEX(Data!$H$2:$H$1823,MATCH('Ratios - Total'!$C539,IF(Data!$A$2:$A$1823='Ratios - Total'!$A539,Data!$C$2:$C$1823,0),0))/INDEX(Data!$G$2:$G$1823,MATCH('Ratios - Total'!$C539,IF(Data!$A$2:$A$1823='Ratios - Total'!$A539,Data!$C$2:$C$1823,0),0)),"Missing Data")</f>
        <v>Missing Data</v>
      </c>
      <c r="Q539" s="5"/>
      <c r="R539" s="5" t="str">
        <f t="array" ref="R539">IFERROR(INDEX(Data!$L$2:$L$1823,MATCH('Ratios - Total'!$C539,IF(Data!$A$2:$A$1823='Ratios - Total'!$A539,Data!$C$2:$C$1823,0),0))/INDEX(Data!$G$2:$G$1823,MATCH('Ratios - Total'!$C539,IF(Data!$A$2:$A$1823='Ratios - Total'!$A539,Data!$C$2:$C$1823,0),0)),"Missing Data")</f>
        <v>Missing Data</v>
      </c>
      <c r="S539" s="5"/>
      <c r="T539" s="5">
        <f t="array" ref="T539">IFERROR(INDEX(Data!$H$2:$H$1823,MATCH('Ratios - Total'!$C539,IF(Data!$A$2:$A$1823='Ratios - Total'!$A539,Data!$C$2:$C$1823,0),0))/INDEX(Data!$L$2:$L$1823,MATCH('Ratios - Total'!$C539,IF(Data!$A$2:$A$1823='Ratios - Total'!$A539,Data!$C$2:$C$1823,0),0)),"Missing Data")</f>
        <v>28873.72992288199</v>
      </c>
      <c r="U539" s="5">
        <f t="array" ref="U539">IFERROR(INDEX(Data!$K$2:$K$1823,MATCH('Ratios - Total'!$C539,IF(Data!$A$2:$A$1823='Ratios - Total'!$A539,Data!$C$2:$C$1823,0),0))/INDEX(Data!$H$2:$H$1823,MATCH('Ratios - Total'!$C539,IF(Data!$A$2:$A$1823='Ratios - Total'!$A539,Data!$C$2:$C$1823,0),0)),"Missing Data")</f>
        <v>0.59748586042105956</v>
      </c>
      <c r="V539" s="5">
        <f t="array" ref="V539">IFERROR(INDEX(Data!$K$2:$K$1823,MATCH('Ratios - Total'!$C539,IF(Data!$A$2:$A$1823='Ratios - Total'!$A539,Data!$C$2:$C$1823,0),0))/INDEX(Data!$L$2:$L$1823,MATCH('Ratios - Total'!$C539,IF(Data!$A$2:$A$1823='Ratios - Total'!$A539,Data!$C$2:$C$1823,0),0)),"Missing Data")</f>
        <v>17251.64536653844</v>
      </c>
      <c r="W539" s="5">
        <f t="shared" si="8"/>
        <v>11622.084556343551</v>
      </c>
      <c r="X539" s="5" t="str">
        <f t="array" ref="X539">IFERROR(INDEX(Data!$K$2:$K$1823,MATCH('Ratios - Total'!$C539,IF(Data!$A$2:$A$1823='Ratios - Total'!$A539,Data!$C$2:$C$1823,0),0))/INDEX(Data!$G$2:$G$1823,MATCH('Ratios - Total'!$C539,IF(Data!$A$2:$A$1823='Ratios - Total'!$A539,Data!$C$2:$C$1823,0),0)),"Missing Data")</f>
        <v>Missing Data</v>
      </c>
    </row>
    <row r="540" spans="1:24" x14ac:dyDescent="0.25">
      <c r="A540" s="22" t="s">
        <v>38</v>
      </c>
      <c r="B540" s="22" t="s">
        <v>39</v>
      </c>
      <c r="C540" s="22">
        <v>1986</v>
      </c>
      <c r="D540" s="5">
        <f t="array" ref="D540">IFERROR(INDEX(Data!$H$2:$H$1823,MATCH('Ratios - Total'!$C540,IF(Data!$A$2:$A$1823='Ratios - Total'!$A540,Data!$C$2:$C$1823,0),0))/INDEX(Data!$D$2:$D$1823,MATCH('Ratios - Total'!$C540,IF(Data!$A$2:$A$1823='Ratios - Total'!$A540,Data!$C$2:$C$1823,0),0)),"Missing Data")</f>
        <v>446.27848598285431</v>
      </c>
      <c r="E540" s="22"/>
      <c r="F540" s="5">
        <f t="array" ref="F540">IFERROR(INDEX(Data!$G$2:$G$1823,MATCH('Ratios - Total'!$C540,IF(Data!$A$2:$A$1823='Ratios - Total'!$A540,Data!$C$2:$C$1823,0),0))/INDEX(Data!$D$2:$D$1823,MATCH('Ratios - Total'!$C540,IF(Data!$A$2:$A$1823='Ratios - Total'!$A540,Data!$C$2:$C$1823,0),0)),"Missing Data")</f>
        <v>0</v>
      </c>
      <c r="G540" s="5"/>
      <c r="H540" s="5" t="str">
        <f t="array" ref="H540">IFERROR(INDEX(Data!$H$2:$H$1823,MATCH('Ratios - Total'!$C540,IF(Data!$A$2:$A$1823='Ratios - Total'!$A540,Data!$C$2:$C$1823,0),0))/INDEX(Data!$G$2:$G$1823,MATCH('Ratios - Total'!$C540,IF(Data!$A$2:$A$1823='Ratios - Total'!$A540,Data!$C$2:$C$1823,0),0)),"Missing Data")</f>
        <v>Missing Data</v>
      </c>
      <c r="I540" s="5">
        <f t="array" ref="I540">IFERROR(INDEX(Data!$G$2:$G$1823,MATCH('Ratios - Total'!$C540,IF(Data!$A$2:$A$1823='Ratios - Total'!$A540,Data!$C$2:$C$1823,0),0))/INDEX(Data!$D$2:$D$1823,MATCH('Ratios - Total'!$C540,IF(Data!$A$2:$A$1823='Ratios - Total'!$A540,Data!$C$2:$C$1823,0),0)),"Missing Data")</f>
        <v>0</v>
      </c>
      <c r="J540" s="22"/>
      <c r="K540" s="5">
        <f t="array" ref="K540">IFERROR(INDEX(Data!$E$2:$E$1823,MATCH('Ratios - Total'!$C540,IF(Data!$A$2:$A$1823='Ratios - Total'!$A540,Data!$C$2:$C$1823,0),0))/INDEX(Data!$D$2:$D$1823,MATCH('Ratios - Total'!$C540,IF(Data!$A$2:$A$1823='Ratios - Total'!$A540,Data!$C$2:$C$1823,0),0)),"Missing Data")</f>
        <v>0</v>
      </c>
      <c r="L540" s="5"/>
      <c r="M540" s="5" t="str">
        <f t="array" ref="M540">IFERROR(INDEX(Data!$F$2:$F$1823,MATCH('Ratios - Total'!$C540,IF(Data!$A$2:$A$1823='Ratios - Total'!$A540,Data!$C$2:$C$1823,0),0))/INDEX(Data!$E$2:$E$1823,MATCH('Ratios - Total'!$C540,IF(Data!$A$2:$A$1823='Ratios - Total'!$A540,Data!$C$2:$C$1823,0),0)),"Missing Data")</f>
        <v>Missing Data</v>
      </c>
      <c r="N540" s="5"/>
      <c r="O540" s="5" t="str">
        <f t="array" ref="O540">IFERROR(INDEX(Data!$G$2:$G$1823,MATCH('Ratios - Total'!$C540,IF(Data!$A$2:$A$1823='Ratios - Total'!$A540,Data!$C$2:$C$1823,0),0))/INDEX(Data!$F$2:$F$1823,MATCH('Ratios - Total'!$C540,IF(Data!$A$2:$A$1823='Ratios - Total'!$A540,Data!$C$2:$C$1823,0),0)),"Missing Data")</f>
        <v>Missing Data</v>
      </c>
      <c r="P540" s="5" t="str">
        <f t="array" ref="P540">IFERROR(INDEX(Data!$H$2:$H$1823,MATCH('Ratios - Total'!$C540,IF(Data!$A$2:$A$1823='Ratios - Total'!$A540,Data!$C$2:$C$1823,0),0))/INDEX(Data!$G$2:$G$1823,MATCH('Ratios - Total'!$C540,IF(Data!$A$2:$A$1823='Ratios - Total'!$A540,Data!$C$2:$C$1823,0),0)),"Missing Data")</f>
        <v>Missing Data</v>
      </c>
      <c r="Q540" s="5"/>
      <c r="R540" s="5" t="str">
        <f t="array" ref="R540">IFERROR(INDEX(Data!$L$2:$L$1823,MATCH('Ratios - Total'!$C540,IF(Data!$A$2:$A$1823='Ratios - Total'!$A540,Data!$C$2:$C$1823,0),0))/INDEX(Data!$G$2:$G$1823,MATCH('Ratios - Total'!$C540,IF(Data!$A$2:$A$1823='Ratios - Total'!$A540,Data!$C$2:$C$1823,0),0)),"Missing Data")</f>
        <v>Missing Data</v>
      </c>
      <c r="S540" s="5"/>
      <c r="T540" s="5">
        <f t="array" ref="T540">IFERROR(INDEX(Data!$H$2:$H$1823,MATCH('Ratios - Total'!$C540,IF(Data!$A$2:$A$1823='Ratios - Total'!$A540,Data!$C$2:$C$1823,0),0))/INDEX(Data!$L$2:$L$1823,MATCH('Ratios - Total'!$C540,IF(Data!$A$2:$A$1823='Ratios - Total'!$A540,Data!$C$2:$C$1823,0),0)),"Missing Data")</f>
        <v>24701.51788314047</v>
      </c>
      <c r="U540" s="5">
        <f t="array" ref="U540">IFERROR(INDEX(Data!$K$2:$K$1823,MATCH('Ratios - Total'!$C540,IF(Data!$A$2:$A$1823='Ratios - Total'!$A540,Data!$C$2:$C$1823,0),0))/INDEX(Data!$H$2:$H$1823,MATCH('Ratios - Total'!$C540,IF(Data!$A$2:$A$1823='Ratios - Total'!$A540,Data!$C$2:$C$1823,0),0)),"Missing Data")</f>
        <v>0.66284356113242171</v>
      </c>
      <c r="V540" s="5">
        <f t="array" ref="V540">IFERROR(INDEX(Data!$K$2:$K$1823,MATCH('Ratios - Total'!$C540,IF(Data!$A$2:$A$1823='Ratios - Total'!$A540,Data!$C$2:$C$1823,0),0))/INDEX(Data!$L$2:$L$1823,MATCH('Ratios - Total'!$C540,IF(Data!$A$2:$A$1823='Ratios - Total'!$A540,Data!$C$2:$C$1823,0),0)),"Missing Data")</f>
        <v>16373.242079037027</v>
      </c>
      <c r="W540" s="5">
        <f t="shared" si="8"/>
        <v>8328.2758041034431</v>
      </c>
      <c r="X540" s="5" t="str">
        <f t="array" ref="X540">IFERROR(INDEX(Data!$K$2:$K$1823,MATCH('Ratios - Total'!$C540,IF(Data!$A$2:$A$1823='Ratios - Total'!$A540,Data!$C$2:$C$1823,0),0))/INDEX(Data!$G$2:$G$1823,MATCH('Ratios - Total'!$C540,IF(Data!$A$2:$A$1823='Ratios - Total'!$A540,Data!$C$2:$C$1823,0),0)),"Missing Data")</f>
        <v>Missing Data</v>
      </c>
    </row>
    <row r="541" spans="1:24" x14ac:dyDescent="0.25">
      <c r="A541" s="22" t="s">
        <v>40</v>
      </c>
      <c r="B541" s="22" t="s">
        <v>41</v>
      </c>
      <c r="C541" s="22">
        <v>1986</v>
      </c>
      <c r="D541" s="5">
        <f t="array" ref="D541">IFERROR(INDEX(Data!$H$2:$H$1823,MATCH('Ratios - Total'!$C541,IF(Data!$A$2:$A$1823='Ratios - Total'!$A541,Data!$C$2:$C$1823,0),0))/INDEX(Data!$D$2:$D$1823,MATCH('Ratios - Total'!$C541,IF(Data!$A$2:$A$1823='Ratios - Total'!$A541,Data!$C$2:$C$1823,0),0)),"Missing Data")</f>
        <v>567.00071750759378</v>
      </c>
      <c r="E541" s="22"/>
      <c r="F541" s="5">
        <f t="array" ref="F541">IFERROR(INDEX(Data!$G$2:$G$1823,MATCH('Ratios - Total'!$C541,IF(Data!$A$2:$A$1823='Ratios - Total'!$A541,Data!$C$2:$C$1823,0),0))/INDEX(Data!$D$2:$D$1823,MATCH('Ratios - Total'!$C541,IF(Data!$A$2:$A$1823='Ratios - Total'!$A541,Data!$C$2:$C$1823,0),0)),"Missing Data")</f>
        <v>0</v>
      </c>
      <c r="G541" s="5"/>
      <c r="H541" s="5" t="str">
        <f t="array" ref="H541">IFERROR(INDEX(Data!$H$2:$H$1823,MATCH('Ratios - Total'!$C541,IF(Data!$A$2:$A$1823='Ratios - Total'!$A541,Data!$C$2:$C$1823,0),0))/INDEX(Data!$G$2:$G$1823,MATCH('Ratios - Total'!$C541,IF(Data!$A$2:$A$1823='Ratios - Total'!$A541,Data!$C$2:$C$1823,0),0)),"Missing Data")</f>
        <v>Missing Data</v>
      </c>
      <c r="I541" s="5">
        <f t="array" ref="I541">IFERROR(INDEX(Data!$G$2:$G$1823,MATCH('Ratios - Total'!$C541,IF(Data!$A$2:$A$1823='Ratios - Total'!$A541,Data!$C$2:$C$1823,0),0))/INDEX(Data!$D$2:$D$1823,MATCH('Ratios - Total'!$C541,IF(Data!$A$2:$A$1823='Ratios - Total'!$A541,Data!$C$2:$C$1823,0),0)),"Missing Data")</f>
        <v>0</v>
      </c>
      <c r="J541" s="22"/>
      <c r="K541" s="5">
        <f t="array" ref="K541">IFERROR(INDEX(Data!$E$2:$E$1823,MATCH('Ratios - Total'!$C541,IF(Data!$A$2:$A$1823='Ratios - Total'!$A541,Data!$C$2:$C$1823,0),0))/INDEX(Data!$D$2:$D$1823,MATCH('Ratios - Total'!$C541,IF(Data!$A$2:$A$1823='Ratios - Total'!$A541,Data!$C$2:$C$1823,0),0)),"Missing Data")</f>
        <v>0</v>
      </c>
      <c r="L541" s="5"/>
      <c r="M541" s="5" t="str">
        <f t="array" ref="M541">IFERROR(INDEX(Data!$F$2:$F$1823,MATCH('Ratios - Total'!$C541,IF(Data!$A$2:$A$1823='Ratios - Total'!$A541,Data!$C$2:$C$1823,0),0))/INDEX(Data!$E$2:$E$1823,MATCH('Ratios - Total'!$C541,IF(Data!$A$2:$A$1823='Ratios - Total'!$A541,Data!$C$2:$C$1823,0),0)),"Missing Data")</f>
        <v>Missing Data</v>
      </c>
      <c r="N541" s="5"/>
      <c r="O541" s="5" t="str">
        <f t="array" ref="O541">IFERROR(INDEX(Data!$G$2:$G$1823,MATCH('Ratios - Total'!$C541,IF(Data!$A$2:$A$1823='Ratios - Total'!$A541,Data!$C$2:$C$1823,0),0))/INDEX(Data!$F$2:$F$1823,MATCH('Ratios - Total'!$C541,IF(Data!$A$2:$A$1823='Ratios - Total'!$A541,Data!$C$2:$C$1823,0),0)),"Missing Data")</f>
        <v>Missing Data</v>
      </c>
      <c r="P541" s="5" t="str">
        <f t="array" ref="P541">IFERROR(INDEX(Data!$H$2:$H$1823,MATCH('Ratios - Total'!$C541,IF(Data!$A$2:$A$1823='Ratios - Total'!$A541,Data!$C$2:$C$1823,0),0))/INDEX(Data!$G$2:$G$1823,MATCH('Ratios - Total'!$C541,IF(Data!$A$2:$A$1823='Ratios - Total'!$A541,Data!$C$2:$C$1823,0),0)),"Missing Data")</f>
        <v>Missing Data</v>
      </c>
      <c r="Q541" s="5"/>
      <c r="R541" s="5" t="str">
        <f t="array" ref="R541">IFERROR(INDEX(Data!$L$2:$L$1823,MATCH('Ratios - Total'!$C541,IF(Data!$A$2:$A$1823='Ratios - Total'!$A541,Data!$C$2:$C$1823,0),0))/INDEX(Data!$G$2:$G$1823,MATCH('Ratios - Total'!$C541,IF(Data!$A$2:$A$1823='Ratios - Total'!$A541,Data!$C$2:$C$1823,0),0)),"Missing Data")</f>
        <v>Missing Data</v>
      </c>
      <c r="S541" s="5"/>
      <c r="T541" s="5">
        <f t="array" ref="T541">IFERROR(INDEX(Data!$H$2:$H$1823,MATCH('Ratios - Total'!$C541,IF(Data!$A$2:$A$1823='Ratios - Total'!$A541,Data!$C$2:$C$1823,0),0))/INDEX(Data!$L$2:$L$1823,MATCH('Ratios - Total'!$C541,IF(Data!$A$2:$A$1823='Ratios - Total'!$A541,Data!$C$2:$C$1823,0),0)),"Missing Data")</f>
        <v>29037.41849114489</v>
      </c>
      <c r="U541" s="5">
        <f t="array" ref="U541">IFERROR(INDEX(Data!$K$2:$K$1823,MATCH('Ratios - Total'!$C541,IF(Data!$A$2:$A$1823='Ratios - Total'!$A541,Data!$C$2:$C$1823,0),0))/INDEX(Data!$H$2:$H$1823,MATCH('Ratios - Total'!$C541,IF(Data!$A$2:$A$1823='Ratios - Total'!$A541,Data!$C$2:$C$1823,0),0)),"Missing Data")</f>
        <v>0.52404664835027481</v>
      </c>
      <c r="V541" s="5">
        <f t="array" ref="V541">IFERROR(INDEX(Data!$K$2:$K$1823,MATCH('Ratios - Total'!$C541,IF(Data!$A$2:$A$1823='Ratios - Total'!$A541,Data!$C$2:$C$1823,0),0))/INDEX(Data!$L$2:$L$1823,MATCH('Ratios - Total'!$C541,IF(Data!$A$2:$A$1823='Ratios - Total'!$A541,Data!$C$2:$C$1823,0),0)),"Missing Data")</f>
        <v>15216.961837028774</v>
      </c>
      <c r="W541" s="5">
        <f t="shared" si="8"/>
        <v>13820.456654116117</v>
      </c>
      <c r="X541" s="5" t="str">
        <f t="array" ref="X541">IFERROR(INDEX(Data!$K$2:$K$1823,MATCH('Ratios - Total'!$C541,IF(Data!$A$2:$A$1823='Ratios - Total'!$A541,Data!$C$2:$C$1823,0),0))/INDEX(Data!$G$2:$G$1823,MATCH('Ratios - Total'!$C541,IF(Data!$A$2:$A$1823='Ratios - Total'!$A541,Data!$C$2:$C$1823,0),0)),"Missing Data")</f>
        <v>Missing Data</v>
      </c>
    </row>
    <row r="542" spans="1:24" x14ac:dyDescent="0.25">
      <c r="A542" s="22" t="s">
        <v>42</v>
      </c>
      <c r="B542" s="22" t="s">
        <v>43</v>
      </c>
      <c r="C542" s="22">
        <v>1986</v>
      </c>
      <c r="D542" s="5">
        <f t="array" ref="D542">IFERROR(INDEX(Data!$H$2:$H$1823,MATCH('Ratios - Total'!$C542,IF(Data!$A$2:$A$1823='Ratios - Total'!$A542,Data!$C$2:$C$1823,0),0))/INDEX(Data!$D$2:$D$1823,MATCH('Ratios - Total'!$C542,IF(Data!$A$2:$A$1823='Ratios - Total'!$A542,Data!$C$2:$C$1823,0),0)),"Missing Data")</f>
        <v>576.77891098907298</v>
      </c>
      <c r="E542" s="22"/>
      <c r="F542" s="5">
        <f t="array" ref="F542">IFERROR(INDEX(Data!$G$2:$G$1823,MATCH('Ratios - Total'!$C542,IF(Data!$A$2:$A$1823='Ratios - Total'!$A542,Data!$C$2:$C$1823,0),0))/INDEX(Data!$D$2:$D$1823,MATCH('Ratios - Total'!$C542,IF(Data!$A$2:$A$1823='Ratios - Total'!$A542,Data!$C$2:$C$1823,0),0)),"Missing Data")</f>
        <v>0</v>
      </c>
      <c r="G542" s="5"/>
      <c r="H542" s="5" t="str">
        <f t="array" ref="H542">IFERROR(INDEX(Data!$H$2:$H$1823,MATCH('Ratios - Total'!$C542,IF(Data!$A$2:$A$1823='Ratios - Total'!$A542,Data!$C$2:$C$1823,0),0))/INDEX(Data!$G$2:$G$1823,MATCH('Ratios - Total'!$C542,IF(Data!$A$2:$A$1823='Ratios - Total'!$A542,Data!$C$2:$C$1823,0),0)),"Missing Data")</f>
        <v>Missing Data</v>
      </c>
      <c r="I542" s="5">
        <f t="array" ref="I542">IFERROR(INDEX(Data!$G$2:$G$1823,MATCH('Ratios - Total'!$C542,IF(Data!$A$2:$A$1823='Ratios - Total'!$A542,Data!$C$2:$C$1823,0),0))/INDEX(Data!$D$2:$D$1823,MATCH('Ratios - Total'!$C542,IF(Data!$A$2:$A$1823='Ratios - Total'!$A542,Data!$C$2:$C$1823,0),0)),"Missing Data")</f>
        <v>0</v>
      </c>
      <c r="J542" s="22"/>
      <c r="K542" s="5">
        <f t="array" ref="K542">IFERROR(INDEX(Data!$E$2:$E$1823,MATCH('Ratios - Total'!$C542,IF(Data!$A$2:$A$1823='Ratios - Total'!$A542,Data!$C$2:$C$1823,0),0))/INDEX(Data!$D$2:$D$1823,MATCH('Ratios - Total'!$C542,IF(Data!$A$2:$A$1823='Ratios - Total'!$A542,Data!$C$2:$C$1823,0),0)),"Missing Data")</f>
        <v>0</v>
      </c>
      <c r="L542" s="5"/>
      <c r="M542" s="5" t="str">
        <f t="array" ref="M542">IFERROR(INDEX(Data!$F$2:$F$1823,MATCH('Ratios - Total'!$C542,IF(Data!$A$2:$A$1823='Ratios - Total'!$A542,Data!$C$2:$C$1823,0),0))/INDEX(Data!$E$2:$E$1823,MATCH('Ratios - Total'!$C542,IF(Data!$A$2:$A$1823='Ratios - Total'!$A542,Data!$C$2:$C$1823,0),0)),"Missing Data")</f>
        <v>Missing Data</v>
      </c>
      <c r="N542" s="5"/>
      <c r="O542" s="5" t="str">
        <f t="array" ref="O542">IFERROR(INDEX(Data!$G$2:$G$1823,MATCH('Ratios - Total'!$C542,IF(Data!$A$2:$A$1823='Ratios - Total'!$A542,Data!$C$2:$C$1823,0),0))/INDEX(Data!$F$2:$F$1823,MATCH('Ratios - Total'!$C542,IF(Data!$A$2:$A$1823='Ratios - Total'!$A542,Data!$C$2:$C$1823,0),0)),"Missing Data")</f>
        <v>Missing Data</v>
      </c>
      <c r="P542" s="5" t="str">
        <f t="array" ref="P542">IFERROR(INDEX(Data!$H$2:$H$1823,MATCH('Ratios - Total'!$C542,IF(Data!$A$2:$A$1823='Ratios - Total'!$A542,Data!$C$2:$C$1823,0),0))/INDEX(Data!$G$2:$G$1823,MATCH('Ratios - Total'!$C542,IF(Data!$A$2:$A$1823='Ratios - Total'!$A542,Data!$C$2:$C$1823,0),0)),"Missing Data")</f>
        <v>Missing Data</v>
      </c>
      <c r="Q542" s="5"/>
      <c r="R542" s="5" t="str">
        <f t="array" ref="R542">IFERROR(INDEX(Data!$L$2:$L$1823,MATCH('Ratios - Total'!$C542,IF(Data!$A$2:$A$1823='Ratios - Total'!$A542,Data!$C$2:$C$1823,0),0))/INDEX(Data!$G$2:$G$1823,MATCH('Ratios - Total'!$C542,IF(Data!$A$2:$A$1823='Ratios - Total'!$A542,Data!$C$2:$C$1823,0),0)),"Missing Data")</f>
        <v>Missing Data</v>
      </c>
      <c r="S542" s="5"/>
      <c r="T542" s="5">
        <f t="array" ref="T542">IFERROR(INDEX(Data!$H$2:$H$1823,MATCH('Ratios - Total'!$C542,IF(Data!$A$2:$A$1823='Ratios - Total'!$A542,Data!$C$2:$C$1823,0),0))/INDEX(Data!$L$2:$L$1823,MATCH('Ratios - Total'!$C542,IF(Data!$A$2:$A$1823='Ratios - Total'!$A542,Data!$C$2:$C$1823,0),0)),"Missing Data")</f>
        <v>27334.008343120975</v>
      </c>
      <c r="U542" s="5">
        <f t="array" ref="U542">IFERROR(INDEX(Data!$K$2:$K$1823,MATCH('Ratios - Total'!$C542,IF(Data!$A$2:$A$1823='Ratios - Total'!$A542,Data!$C$2:$C$1823,0),0))/INDEX(Data!$H$2:$H$1823,MATCH('Ratios - Total'!$C542,IF(Data!$A$2:$A$1823='Ratios - Total'!$A542,Data!$C$2:$C$1823,0),0)),"Missing Data")</f>
        <v>0.57731173618766518</v>
      </c>
      <c r="V542" s="5">
        <f t="array" ref="V542">IFERROR(INDEX(Data!$K$2:$K$1823,MATCH('Ratios - Total'!$C542,IF(Data!$A$2:$A$1823='Ratios - Total'!$A542,Data!$C$2:$C$1823,0),0))/INDEX(Data!$L$2:$L$1823,MATCH('Ratios - Total'!$C542,IF(Data!$A$2:$A$1823='Ratios - Total'!$A542,Data!$C$2:$C$1823,0),0)),"Missing Data")</f>
        <v>15780.243813535297</v>
      </c>
      <c r="W542" s="5">
        <f t="shared" si="8"/>
        <v>11553.764529585678</v>
      </c>
      <c r="X542" s="5" t="str">
        <f t="array" ref="X542">IFERROR(INDEX(Data!$K$2:$K$1823,MATCH('Ratios - Total'!$C542,IF(Data!$A$2:$A$1823='Ratios - Total'!$A542,Data!$C$2:$C$1823,0),0))/INDEX(Data!$G$2:$G$1823,MATCH('Ratios - Total'!$C542,IF(Data!$A$2:$A$1823='Ratios - Total'!$A542,Data!$C$2:$C$1823,0),0)),"Missing Data")</f>
        <v>Missing Data</v>
      </c>
    </row>
    <row r="543" spans="1:24" x14ac:dyDescent="0.25">
      <c r="A543" s="22" t="s">
        <v>44</v>
      </c>
      <c r="B543" s="22" t="s">
        <v>45</v>
      </c>
      <c r="C543" s="22">
        <v>1986</v>
      </c>
      <c r="D543" s="5">
        <f t="array" ref="D543">IFERROR(INDEX(Data!$H$2:$H$1823,MATCH('Ratios - Total'!$C543,IF(Data!$A$2:$A$1823='Ratios - Total'!$A543,Data!$C$2:$C$1823,0),0))/INDEX(Data!$D$2:$D$1823,MATCH('Ratios - Total'!$C543,IF(Data!$A$2:$A$1823='Ratios - Total'!$A543,Data!$C$2:$C$1823,0),0)),"Missing Data")</f>
        <v>601.6357387948533</v>
      </c>
      <c r="E543" s="22"/>
      <c r="F543" s="5">
        <f t="array" ref="F543">IFERROR(INDEX(Data!$G$2:$G$1823,MATCH('Ratios - Total'!$C543,IF(Data!$A$2:$A$1823='Ratios - Total'!$A543,Data!$C$2:$C$1823,0),0))/INDEX(Data!$D$2:$D$1823,MATCH('Ratios - Total'!$C543,IF(Data!$A$2:$A$1823='Ratios - Total'!$A543,Data!$C$2:$C$1823,0),0)),"Missing Data")</f>
        <v>0</v>
      </c>
      <c r="G543" s="5"/>
      <c r="H543" s="5" t="str">
        <f t="array" ref="H543">IFERROR(INDEX(Data!$H$2:$H$1823,MATCH('Ratios - Total'!$C543,IF(Data!$A$2:$A$1823='Ratios - Total'!$A543,Data!$C$2:$C$1823,0),0))/INDEX(Data!$G$2:$G$1823,MATCH('Ratios - Total'!$C543,IF(Data!$A$2:$A$1823='Ratios - Total'!$A543,Data!$C$2:$C$1823,0),0)),"Missing Data")</f>
        <v>Missing Data</v>
      </c>
      <c r="I543" s="5">
        <f t="array" ref="I543">IFERROR(INDEX(Data!$G$2:$G$1823,MATCH('Ratios - Total'!$C543,IF(Data!$A$2:$A$1823='Ratios - Total'!$A543,Data!$C$2:$C$1823,0),0))/INDEX(Data!$D$2:$D$1823,MATCH('Ratios - Total'!$C543,IF(Data!$A$2:$A$1823='Ratios - Total'!$A543,Data!$C$2:$C$1823,0),0)),"Missing Data")</f>
        <v>0</v>
      </c>
      <c r="J543" s="22"/>
      <c r="K543" s="5">
        <f t="array" ref="K543">IFERROR(INDEX(Data!$E$2:$E$1823,MATCH('Ratios - Total'!$C543,IF(Data!$A$2:$A$1823='Ratios - Total'!$A543,Data!$C$2:$C$1823,0),0))/INDEX(Data!$D$2:$D$1823,MATCH('Ratios - Total'!$C543,IF(Data!$A$2:$A$1823='Ratios - Total'!$A543,Data!$C$2:$C$1823,0),0)),"Missing Data")</f>
        <v>0</v>
      </c>
      <c r="L543" s="5"/>
      <c r="M543" s="5" t="str">
        <f t="array" ref="M543">IFERROR(INDEX(Data!$F$2:$F$1823,MATCH('Ratios - Total'!$C543,IF(Data!$A$2:$A$1823='Ratios - Total'!$A543,Data!$C$2:$C$1823,0),0))/INDEX(Data!$E$2:$E$1823,MATCH('Ratios - Total'!$C543,IF(Data!$A$2:$A$1823='Ratios - Total'!$A543,Data!$C$2:$C$1823,0),0)),"Missing Data")</f>
        <v>Missing Data</v>
      </c>
      <c r="N543" s="5"/>
      <c r="O543" s="5" t="str">
        <f t="array" ref="O543">IFERROR(INDEX(Data!$G$2:$G$1823,MATCH('Ratios - Total'!$C543,IF(Data!$A$2:$A$1823='Ratios - Total'!$A543,Data!$C$2:$C$1823,0),0))/INDEX(Data!$F$2:$F$1823,MATCH('Ratios - Total'!$C543,IF(Data!$A$2:$A$1823='Ratios - Total'!$A543,Data!$C$2:$C$1823,0),0)),"Missing Data")</f>
        <v>Missing Data</v>
      </c>
      <c r="P543" s="5" t="str">
        <f t="array" ref="P543">IFERROR(INDEX(Data!$H$2:$H$1823,MATCH('Ratios - Total'!$C543,IF(Data!$A$2:$A$1823='Ratios - Total'!$A543,Data!$C$2:$C$1823,0),0))/INDEX(Data!$G$2:$G$1823,MATCH('Ratios - Total'!$C543,IF(Data!$A$2:$A$1823='Ratios - Total'!$A543,Data!$C$2:$C$1823,0),0)),"Missing Data")</f>
        <v>Missing Data</v>
      </c>
      <c r="Q543" s="5"/>
      <c r="R543" s="5" t="str">
        <f t="array" ref="R543">IFERROR(INDEX(Data!$L$2:$L$1823,MATCH('Ratios - Total'!$C543,IF(Data!$A$2:$A$1823='Ratios - Total'!$A543,Data!$C$2:$C$1823,0),0))/INDEX(Data!$G$2:$G$1823,MATCH('Ratios - Total'!$C543,IF(Data!$A$2:$A$1823='Ratios - Total'!$A543,Data!$C$2:$C$1823,0),0)),"Missing Data")</f>
        <v>Missing Data</v>
      </c>
      <c r="S543" s="5"/>
      <c r="T543" s="5">
        <f t="array" ref="T543">IFERROR(INDEX(Data!$H$2:$H$1823,MATCH('Ratios - Total'!$C543,IF(Data!$A$2:$A$1823='Ratios - Total'!$A543,Data!$C$2:$C$1823,0),0))/INDEX(Data!$L$2:$L$1823,MATCH('Ratios - Total'!$C543,IF(Data!$A$2:$A$1823='Ratios - Total'!$A543,Data!$C$2:$C$1823,0),0)),"Missing Data")</f>
        <v>34863.466673554518</v>
      </c>
      <c r="U543" s="5">
        <f t="array" ref="U543">IFERROR(INDEX(Data!$K$2:$K$1823,MATCH('Ratios - Total'!$C543,IF(Data!$A$2:$A$1823='Ratios - Total'!$A543,Data!$C$2:$C$1823,0),0))/INDEX(Data!$H$2:$H$1823,MATCH('Ratios - Total'!$C543,IF(Data!$A$2:$A$1823='Ratios - Total'!$A543,Data!$C$2:$C$1823,0),0)),"Missing Data")</f>
        <v>0.66067470016281693</v>
      </c>
      <c r="V543" s="5">
        <f t="array" ref="V543">IFERROR(INDEX(Data!$K$2:$K$1823,MATCH('Ratios - Total'!$C543,IF(Data!$A$2:$A$1823='Ratios - Total'!$A543,Data!$C$2:$C$1823,0),0))/INDEX(Data!$L$2:$L$1823,MATCH('Ratios - Total'!$C543,IF(Data!$A$2:$A$1823='Ratios - Total'!$A543,Data!$C$2:$C$1823,0),0)),"Missing Data")</f>
        <v>23033.410391186993</v>
      </c>
      <c r="W543" s="5">
        <f t="shared" si="8"/>
        <v>11830.056282367525</v>
      </c>
      <c r="X543" s="5" t="str">
        <f t="array" ref="X543">IFERROR(INDEX(Data!$K$2:$K$1823,MATCH('Ratios - Total'!$C543,IF(Data!$A$2:$A$1823='Ratios - Total'!$A543,Data!$C$2:$C$1823,0),0))/INDEX(Data!$G$2:$G$1823,MATCH('Ratios - Total'!$C543,IF(Data!$A$2:$A$1823='Ratios - Total'!$A543,Data!$C$2:$C$1823,0),0)),"Missing Data")</f>
        <v>Missing Data</v>
      </c>
    </row>
    <row r="544" spans="1:24" x14ac:dyDescent="0.25">
      <c r="A544" s="22" t="s">
        <v>46</v>
      </c>
      <c r="B544" s="22" t="s">
        <v>47</v>
      </c>
      <c r="C544" s="22">
        <v>1986</v>
      </c>
      <c r="D544" s="5">
        <f t="array" ref="D544">IFERROR(INDEX(Data!$H$2:$H$1823,MATCH('Ratios - Total'!$C544,IF(Data!$A$2:$A$1823='Ratios - Total'!$A544,Data!$C$2:$C$1823,0),0))/INDEX(Data!$D$2:$D$1823,MATCH('Ratios - Total'!$C544,IF(Data!$A$2:$A$1823='Ratios - Total'!$A544,Data!$C$2:$C$1823,0),0)),"Missing Data")</f>
        <v>604.22060024629502</v>
      </c>
      <c r="E544" s="22"/>
      <c r="F544" s="5">
        <f t="array" ref="F544">IFERROR(INDEX(Data!$G$2:$G$1823,MATCH('Ratios - Total'!$C544,IF(Data!$A$2:$A$1823='Ratios - Total'!$A544,Data!$C$2:$C$1823,0),0))/INDEX(Data!$D$2:$D$1823,MATCH('Ratios - Total'!$C544,IF(Data!$A$2:$A$1823='Ratios - Total'!$A544,Data!$C$2:$C$1823,0),0)),"Missing Data")</f>
        <v>0</v>
      </c>
      <c r="G544" s="5"/>
      <c r="H544" s="5" t="str">
        <f t="array" ref="H544">IFERROR(INDEX(Data!$H$2:$H$1823,MATCH('Ratios - Total'!$C544,IF(Data!$A$2:$A$1823='Ratios - Total'!$A544,Data!$C$2:$C$1823,0),0))/INDEX(Data!$G$2:$G$1823,MATCH('Ratios - Total'!$C544,IF(Data!$A$2:$A$1823='Ratios - Total'!$A544,Data!$C$2:$C$1823,0),0)),"Missing Data")</f>
        <v>Missing Data</v>
      </c>
      <c r="I544" s="5">
        <f t="array" ref="I544">IFERROR(INDEX(Data!$G$2:$G$1823,MATCH('Ratios - Total'!$C544,IF(Data!$A$2:$A$1823='Ratios - Total'!$A544,Data!$C$2:$C$1823,0),0))/INDEX(Data!$D$2:$D$1823,MATCH('Ratios - Total'!$C544,IF(Data!$A$2:$A$1823='Ratios - Total'!$A544,Data!$C$2:$C$1823,0),0)),"Missing Data")</f>
        <v>0</v>
      </c>
      <c r="J544" s="22"/>
      <c r="K544" s="5">
        <f t="array" ref="K544">IFERROR(INDEX(Data!$E$2:$E$1823,MATCH('Ratios - Total'!$C544,IF(Data!$A$2:$A$1823='Ratios - Total'!$A544,Data!$C$2:$C$1823,0),0))/INDEX(Data!$D$2:$D$1823,MATCH('Ratios - Total'!$C544,IF(Data!$A$2:$A$1823='Ratios - Total'!$A544,Data!$C$2:$C$1823,0),0)),"Missing Data")</f>
        <v>0</v>
      </c>
      <c r="L544" s="5"/>
      <c r="M544" s="5" t="str">
        <f t="array" ref="M544">IFERROR(INDEX(Data!$F$2:$F$1823,MATCH('Ratios - Total'!$C544,IF(Data!$A$2:$A$1823='Ratios - Total'!$A544,Data!$C$2:$C$1823,0),0))/INDEX(Data!$E$2:$E$1823,MATCH('Ratios - Total'!$C544,IF(Data!$A$2:$A$1823='Ratios - Total'!$A544,Data!$C$2:$C$1823,0),0)),"Missing Data")</f>
        <v>Missing Data</v>
      </c>
      <c r="N544" s="5"/>
      <c r="O544" s="5" t="str">
        <f t="array" ref="O544">IFERROR(INDEX(Data!$G$2:$G$1823,MATCH('Ratios - Total'!$C544,IF(Data!$A$2:$A$1823='Ratios - Total'!$A544,Data!$C$2:$C$1823,0),0))/INDEX(Data!$F$2:$F$1823,MATCH('Ratios - Total'!$C544,IF(Data!$A$2:$A$1823='Ratios - Total'!$A544,Data!$C$2:$C$1823,0),0)),"Missing Data")</f>
        <v>Missing Data</v>
      </c>
      <c r="P544" s="5" t="str">
        <f t="array" ref="P544">IFERROR(INDEX(Data!$H$2:$H$1823,MATCH('Ratios - Total'!$C544,IF(Data!$A$2:$A$1823='Ratios - Total'!$A544,Data!$C$2:$C$1823,0),0))/INDEX(Data!$G$2:$G$1823,MATCH('Ratios - Total'!$C544,IF(Data!$A$2:$A$1823='Ratios - Total'!$A544,Data!$C$2:$C$1823,0),0)),"Missing Data")</f>
        <v>Missing Data</v>
      </c>
      <c r="Q544" s="5"/>
      <c r="R544" s="5" t="str">
        <f t="array" ref="R544">IFERROR(INDEX(Data!$L$2:$L$1823,MATCH('Ratios - Total'!$C544,IF(Data!$A$2:$A$1823='Ratios - Total'!$A544,Data!$C$2:$C$1823,0),0))/INDEX(Data!$G$2:$G$1823,MATCH('Ratios - Total'!$C544,IF(Data!$A$2:$A$1823='Ratios - Total'!$A544,Data!$C$2:$C$1823,0),0)),"Missing Data")</f>
        <v>Missing Data</v>
      </c>
      <c r="S544" s="5"/>
      <c r="T544" s="5">
        <f t="array" ref="T544">IFERROR(INDEX(Data!$H$2:$H$1823,MATCH('Ratios - Total'!$C544,IF(Data!$A$2:$A$1823='Ratios - Total'!$A544,Data!$C$2:$C$1823,0),0))/INDEX(Data!$L$2:$L$1823,MATCH('Ratios - Total'!$C544,IF(Data!$A$2:$A$1823='Ratios - Total'!$A544,Data!$C$2:$C$1823,0),0)),"Missing Data")</f>
        <v>34204.323733348676</v>
      </c>
      <c r="U544" s="5">
        <f t="array" ref="U544">IFERROR(INDEX(Data!$K$2:$K$1823,MATCH('Ratios - Total'!$C544,IF(Data!$A$2:$A$1823='Ratios - Total'!$A544,Data!$C$2:$C$1823,0),0))/INDEX(Data!$H$2:$H$1823,MATCH('Ratios - Total'!$C544,IF(Data!$A$2:$A$1823='Ratios - Total'!$A544,Data!$C$2:$C$1823,0),0)),"Missing Data")</f>
        <v>0.59282453739543195</v>
      </c>
      <c r="V544" s="5">
        <f t="array" ref="V544">IFERROR(INDEX(Data!$K$2:$K$1823,MATCH('Ratios - Total'!$C544,IF(Data!$A$2:$A$1823='Ratios - Total'!$A544,Data!$C$2:$C$1823,0),0))/INDEX(Data!$L$2:$L$1823,MATCH('Ratios - Total'!$C544,IF(Data!$A$2:$A$1823='Ratios - Total'!$A544,Data!$C$2:$C$1823,0),0)),"Missing Data")</f>
        <v>20277.162394146024</v>
      </c>
      <c r="W544" s="5">
        <f t="shared" si="8"/>
        <v>13927.161339202652</v>
      </c>
      <c r="X544" s="5" t="str">
        <f t="array" ref="X544">IFERROR(INDEX(Data!$K$2:$K$1823,MATCH('Ratios - Total'!$C544,IF(Data!$A$2:$A$1823='Ratios - Total'!$A544,Data!$C$2:$C$1823,0),0))/INDEX(Data!$G$2:$G$1823,MATCH('Ratios - Total'!$C544,IF(Data!$A$2:$A$1823='Ratios - Total'!$A544,Data!$C$2:$C$1823,0),0)),"Missing Data")</f>
        <v>Missing Data</v>
      </c>
    </row>
    <row r="545" spans="1:24" x14ac:dyDescent="0.25">
      <c r="A545" s="22" t="s">
        <v>48</v>
      </c>
      <c r="B545" s="22" t="s">
        <v>49</v>
      </c>
      <c r="C545" s="22">
        <v>1986</v>
      </c>
      <c r="D545" s="5">
        <f t="array" ref="D545">IFERROR(INDEX(Data!$H$2:$H$1823,MATCH('Ratios - Total'!$C545,IF(Data!$A$2:$A$1823='Ratios - Total'!$A545,Data!$C$2:$C$1823,0),0))/INDEX(Data!$D$2:$D$1823,MATCH('Ratios - Total'!$C545,IF(Data!$A$2:$A$1823='Ratios - Total'!$A545,Data!$C$2:$C$1823,0),0)),"Missing Data")</f>
        <v>719.08988807128662</v>
      </c>
      <c r="E545" s="22"/>
      <c r="F545" s="5">
        <f t="array" ref="F545">IFERROR(INDEX(Data!$G$2:$G$1823,MATCH('Ratios - Total'!$C545,IF(Data!$A$2:$A$1823='Ratios - Total'!$A545,Data!$C$2:$C$1823,0),0))/INDEX(Data!$D$2:$D$1823,MATCH('Ratios - Total'!$C545,IF(Data!$A$2:$A$1823='Ratios - Total'!$A545,Data!$C$2:$C$1823,0),0)),"Missing Data")</f>
        <v>0</v>
      </c>
      <c r="G545" s="5"/>
      <c r="H545" s="5" t="str">
        <f t="array" ref="H545">IFERROR(INDEX(Data!$H$2:$H$1823,MATCH('Ratios - Total'!$C545,IF(Data!$A$2:$A$1823='Ratios - Total'!$A545,Data!$C$2:$C$1823,0),0))/INDEX(Data!$G$2:$G$1823,MATCH('Ratios - Total'!$C545,IF(Data!$A$2:$A$1823='Ratios - Total'!$A545,Data!$C$2:$C$1823,0),0)),"Missing Data")</f>
        <v>Missing Data</v>
      </c>
      <c r="I545" s="5">
        <f t="array" ref="I545">IFERROR(INDEX(Data!$G$2:$G$1823,MATCH('Ratios - Total'!$C545,IF(Data!$A$2:$A$1823='Ratios - Total'!$A545,Data!$C$2:$C$1823,0),0))/INDEX(Data!$D$2:$D$1823,MATCH('Ratios - Total'!$C545,IF(Data!$A$2:$A$1823='Ratios - Total'!$A545,Data!$C$2:$C$1823,0),0)),"Missing Data")</f>
        <v>0</v>
      </c>
      <c r="J545" s="22"/>
      <c r="K545" s="5">
        <f t="array" ref="K545">IFERROR(INDEX(Data!$E$2:$E$1823,MATCH('Ratios - Total'!$C545,IF(Data!$A$2:$A$1823='Ratios - Total'!$A545,Data!$C$2:$C$1823,0),0))/INDEX(Data!$D$2:$D$1823,MATCH('Ratios - Total'!$C545,IF(Data!$A$2:$A$1823='Ratios - Total'!$A545,Data!$C$2:$C$1823,0),0)),"Missing Data")</f>
        <v>0</v>
      </c>
      <c r="L545" s="5"/>
      <c r="M545" s="5" t="str">
        <f t="array" ref="M545">IFERROR(INDEX(Data!$F$2:$F$1823,MATCH('Ratios - Total'!$C545,IF(Data!$A$2:$A$1823='Ratios - Total'!$A545,Data!$C$2:$C$1823,0),0))/INDEX(Data!$E$2:$E$1823,MATCH('Ratios - Total'!$C545,IF(Data!$A$2:$A$1823='Ratios - Total'!$A545,Data!$C$2:$C$1823,0),0)),"Missing Data")</f>
        <v>Missing Data</v>
      </c>
      <c r="N545" s="5"/>
      <c r="O545" s="5" t="str">
        <f t="array" ref="O545">IFERROR(INDEX(Data!$G$2:$G$1823,MATCH('Ratios - Total'!$C545,IF(Data!$A$2:$A$1823='Ratios - Total'!$A545,Data!$C$2:$C$1823,0),0))/INDEX(Data!$F$2:$F$1823,MATCH('Ratios - Total'!$C545,IF(Data!$A$2:$A$1823='Ratios - Total'!$A545,Data!$C$2:$C$1823,0),0)),"Missing Data")</f>
        <v>Missing Data</v>
      </c>
      <c r="P545" s="5" t="str">
        <f t="array" ref="P545">IFERROR(INDEX(Data!$H$2:$H$1823,MATCH('Ratios - Total'!$C545,IF(Data!$A$2:$A$1823='Ratios - Total'!$A545,Data!$C$2:$C$1823,0),0))/INDEX(Data!$G$2:$G$1823,MATCH('Ratios - Total'!$C545,IF(Data!$A$2:$A$1823='Ratios - Total'!$A545,Data!$C$2:$C$1823,0),0)),"Missing Data")</f>
        <v>Missing Data</v>
      </c>
      <c r="Q545" s="5"/>
      <c r="R545" s="5" t="str">
        <f t="array" ref="R545">IFERROR(INDEX(Data!$L$2:$L$1823,MATCH('Ratios - Total'!$C545,IF(Data!$A$2:$A$1823='Ratios - Total'!$A545,Data!$C$2:$C$1823,0),0))/INDEX(Data!$G$2:$G$1823,MATCH('Ratios - Total'!$C545,IF(Data!$A$2:$A$1823='Ratios - Total'!$A545,Data!$C$2:$C$1823,0),0)),"Missing Data")</f>
        <v>Missing Data</v>
      </c>
      <c r="S545" s="5"/>
      <c r="T545" s="5">
        <f t="array" ref="T545">IFERROR(INDEX(Data!$H$2:$H$1823,MATCH('Ratios - Total'!$C545,IF(Data!$A$2:$A$1823='Ratios - Total'!$A545,Data!$C$2:$C$1823,0),0))/INDEX(Data!$L$2:$L$1823,MATCH('Ratios - Total'!$C545,IF(Data!$A$2:$A$1823='Ratios - Total'!$A545,Data!$C$2:$C$1823,0),0)),"Missing Data")</f>
        <v>36562.036875703256</v>
      </c>
      <c r="U545" s="5">
        <f t="array" ref="U545">IFERROR(INDEX(Data!$K$2:$K$1823,MATCH('Ratios - Total'!$C545,IF(Data!$A$2:$A$1823='Ratios - Total'!$A545,Data!$C$2:$C$1823,0),0))/INDEX(Data!$H$2:$H$1823,MATCH('Ratios - Total'!$C545,IF(Data!$A$2:$A$1823='Ratios - Total'!$A545,Data!$C$2:$C$1823,0),0)),"Missing Data")</f>
        <v>0.63395742488498374</v>
      </c>
      <c r="V545" s="5">
        <f t="array" ref="V545">IFERROR(INDEX(Data!$K$2:$K$1823,MATCH('Ratios - Total'!$C545,IF(Data!$A$2:$A$1823='Ratios - Total'!$A545,Data!$C$2:$C$1823,0),0))/INDEX(Data!$L$2:$L$1823,MATCH('Ratios - Total'!$C545,IF(Data!$A$2:$A$1823='Ratios - Total'!$A545,Data!$C$2:$C$1823,0),0)),"Missing Data")</f>
        <v>23178.774746270654</v>
      </c>
      <c r="W545" s="5">
        <f t="shared" si="8"/>
        <v>13383.262129432602</v>
      </c>
      <c r="X545" s="5" t="str">
        <f t="array" ref="X545">IFERROR(INDEX(Data!$K$2:$K$1823,MATCH('Ratios - Total'!$C545,IF(Data!$A$2:$A$1823='Ratios - Total'!$A545,Data!$C$2:$C$1823,0),0))/INDEX(Data!$G$2:$G$1823,MATCH('Ratios - Total'!$C545,IF(Data!$A$2:$A$1823='Ratios - Total'!$A545,Data!$C$2:$C$1823,0),0)),"Missing Data")</f>
        <v>Missing Data</v>
      </c>
    </row>
    <row r="546" spans="1:24" x14ac:dyDescent="0.25">
      <c r="A546" s="22" t="s">
        <v>50</v>
      </c>
      <c r="B546" s="22" t="s">
        <v>51</v>
      </c>
      <c r="C546" s="22">
        <v>1986</v>
      </c>
      <c r="D546" s="5">
        <f t="array" ref="D546">IFERROR(INDEX(Data!$H$2:$H$1823,MATCH('Ratios - Total'!$C546,IF(Data!$A$2:$A$1823='Ratios - Total'!$A546,Data!$C$2:$C$1823,0),0))/INDEX(Data!$D$2:$D$1823,MATCH('Ratios - Total'!$C546,IF(Data!$A$2:$A$1823='Ratios - Total'!$A546,Data!$C$2:$C$1823,0),0)),"Missing Data")</f>
        <v>731.79290181020554</v>
      </c>
      <c r="E546" s="22"/>
      <c r="F546" s="5">
        <f t="array" ref="F546">IFERROR(INDEX(Data!$G$2:$G$1823,MATCH('Ratios - Total'!$C546,IF(Data!$A$2:$A$1823='Ratios - Total'!$A546,Data!$C$2:$C$1823,0),0))/INDEX(Data!$D$2:$D$1823,MATCH('Ratios - Total'!$C546,IF(Data!$A$2:$A$1823='Ratios - Total'!$A546,Data!$C$2:$C$1823,0),0)),"Missing Data")</f>
        <v>0</v>
      </c>
      <c r="G546" s="5"/>
      <c r="H546" s="5" t="str">
        <f t="array" ref="H546">IFERROR(INDEX(Data!$H$2:$H$1823,MATCH('Ratios - Total'!$C546,IF(Data!$A$2:$A$1823='Ratios - Total'!$A546,Data!$C$2:$C$1823,0),0))/INDEX(Data!$G$2:$G$1823,MATCH('Ratios - Total'!$C546,IF(Data!$A$2:$A$1823='Ratios - Total'!$A546,Data!$C$2:$C$1823,0),0)),"Missing Data")</f>
        <v>Missing Data</v>
      </c>
      <c r="I546" s="5">
        <f t="array" ref="I546">IFERROR(INDEX(Data!$G$2:$G$1823,MATCH('Ratios - Total'!$C546,IF(Data!$A$2:$A$1823='Ratios - Total'!$A546,Data!$C$2:$C$1823,0),0))/INDEX(Data!$D$2:$D$1823,MATCH('Ratios - Total'!$C546,IF(Data!$A$2:$A$1823='Ratios - Total'!$A546,Data!$C$2:$C$1823,0),0)),"Missing Data")</f>
        <v>0</v>
      </c>
      <c r="J546" s="22"/>
      <c r="K546" s="5">
        <f t="array" ref="K546">IFERROR(INDEX(Data!$E$2:$E$1823,MATCH('Ratios - Total'!$C546,IF(Data!$A$2:$A$1823='Ratios - Total'!$A546,Data!$C$2:$C$1823,0),0))/INDEX(Data!$D$2:$D$1823,MATCH('Ratios - Total'!$C546,IF(Data!$A$2:$A$1823='Ratios - Total'!$A546,Data!$C$2:$C$1823,0),0)),"Missing Data")</f>
        <v>0</v>
      </c>
      <c r="L546" s="5"/>
      <c r="M546" s="5" t="str">
        <f t="array" ref="M546">IFERROR(INDEX(Data!$F$2:$F$1823,MATCH('Ratios - Total'!$C546,IF(Data!$A$2:$A$1823='Ratios - Total'!$A546,Data!$C$2:$C$1823,0),0))/INDEX(Data!$E$2:$E$1823,MATCH('Ratios - Total'!$C546,IF(Data!$A$2:$A$1823='Ratios - Total'!$A546,Data!$C$2:$C$1823,0),0)),"Missing Data")</f>
        <v>Missing Data</v>
      </c>
      <c r="N546" s="5"/>
      <c r="O546" s="5" t="str">
        <f t="array" ref="O546">IFERROR(INDEX(Data!$G$2:$G$1823,MATCH('Ratios - Total'!$C546,IF(Data!$A$2:$A$1823='Ratios - Total'!$A546,Data!$C$2:$C$1823,0),0))/INDEX(Data!$F$2:$F$1823,MATCH('Ratios - Total'!$C546,IF(Data!$A$2:$A$1823='Ratios - Total'!$A546,Data!$C$2:$C$1823,0),0)),"Missing Data")</f>
        <v>Missing Data</v>
      </c>
      <c r="P546" s="5" t="str">
        <f t="array" ref="P546">IFERROR(INDEX(Data!$H$2:$H$1823,MATCH('Ratios - Total'!$C546,IF(Data!$A$2:$A$1823='Ratios - Total'!$A546,Data!$C$2:$C$1823,0),0))/INDEX(Data!$G$2:$G$1823,MATCH('Ratios - Total'!$C546,IF(Data!$A$2:$A$1823='Ratios - Total'!$A546,Data!$C$2:$C$1823,0),0)),"Missing Data")</f>
        <v>Missing Data</v>
      </c>
      <c r="Q546" s="5"/>
      <c r="R546" s="5" t="str">
        <f t="array" ref="R546">IFERROR(INDEX(Data!$L$2:$L$1823,MATCH('Ratios - Total'!$C546,IF(Data!$A$2:$A$1823='Ratios - Total'!$A546,Data!$C$2:$C$1823,0),0))/INDEX(Data!$G$2:$G$1823,MATCH('Ratios - Total'!$C546,IF(Data!$A$2:$A$1823='Ratios - Total'!$A546,Data!$C$2:$C$1823,0),0)),"Missing Data")</f>
        <v>Missing Data</v>
      </c>
      <c r="S546" s="5"/>
      <c r="T546" s="5">
        <f t="array" ref="T546">IFERROR(INDEX(Data!$H$2:$H$1823,MATCH('Ratios - Total'!$C546,IF(Data!$A$2:$A$1823='Ratios - Total'!$A546,Data!$C$2:$C$1823,0),0))/INDEX(Data!$L$2:$L$1823,MATCH('Ratios - Total'!$C546,IF(Data!$A$2:$A$1823='Ratios - Total'!$A546,Data!$C$2:$C$1823,0),0)),"Missing Data")</f>
        <v>46155.790559896806</v>
      </c>
      <c r="U546" s="5">
        <f t="array" ref="U546">IFERROR(INDEX(Data!$K$2:$K$1823,MATCH('Ratios - Total'!$C546,IF(Data!$A$2:$A$1823='Ratios - Total'!$A546,Data!$C$2:$C$1823,0),0))/INDEX(Data!$H$2:$H$1823,MATCH('Ratios - Total'!$C546,IF(Data!$A$2:$A$1823='Ratios - Total'!$A546,Data!$C$2:$C$1823,0),0)),"Missing Data")</f>
        <v>0.58749018582584522</v>
      </c>
      <c r="V546" s="5">
        <f t="array" ref="V546">IFERROR(INDEX(Data!$K$2:$K$1823,MATCH('Ratios - Total'!$C546,IF(Data!$A$2:$A$1823='Ratios - Total'!$A546,Data!$C$2:$C$1823,0),0))/INDEX(Data!$L$2:$L$1823,MATCH('Ratios - Total'!$C546,IF(Data!$A$2:$A$1823='Ratios - Total'!$A546,Data!$C$2:$C$1823,0),0)),"Missing Data")</f>
        <v>27116.073972972568</v>
      </c>
      <c r="W546" s="5">
        <f t="shared" si="8"/>
        <v>19039.716586924238</v>
      </c>
      <c r="X546" s="5" t="str">
        <f t="array" ref="X546">IFERROR(INDEX(Data!$K$2:$K$1823,MATCH('Ratios - Total'!$C546,IF(Data!$A$2:$A$1823='Ratios - Total'!$A546,Data!$C$2:$C$1823,0),0))/INDEX(Data!$G$2:$G$1823,MATCH('Ratios - Total'!$C546,IF(Data!$A$2:$A$1823='Ratios - Total'!$A546,Data!$C$2:$C$1823,0),0)),"Missing Data")</f>
        <v>Missing Data</v>
      </c>
    </row>
    <row r="547" spans="1:24" x14ac:dyDescent="0.25">
      <c r="A547" s="22" t="s">
        <v>52</v>
      </c>
      <c r="B547" s="22" t="s">
        <v>53</v>
      </c>
      <c r="C547" s="22">
        <v>1986</v>
      </c>
      <c r="D547" s="5">
        <f t="array" ref="D547">IFERROR(INDEX(Data!$H$2:$H$1823,MATCH('Ratios - Total'!$C547,IF(Data!$A$2:$A$1823='Ratios - Total'!$A547,Data!$C$2:$C$1823,0),0))/INDEX(Data!$D$2:$D$1823,MATCH('Ratios - Total'!$C547,IF(Data!$A$2:$A$1823='Ratios - Total'!$A547,Data!$C$2:$C$1823,0),0)),"Missing Data")</f>
        <v>462.48298347159698</v>
      </c>
      <c r="E547" s="22"/>
      <c r="F547" s="5">
        <f t="array" ref="F547">IFERROR(INDEX(Data!$G$2:$G$1823,MATCH('Ratios - Total'!$C547,IF(Data!$A$2:$A$1823='Ratios - Total'!$A547,Data!$C$2:$C$1823,0),0))/INDEX(Data!$D$2:$D$1823,MATCH('Ratios - Total'!$C547,IF(Data!$A$2:$A$1823='Ratios - Total'!$A547,Data!$C$2:$C$1823,0),0)),"Missing Data")</f>
        <v>0</v>
      </c>
      <c r="G547" s="5"/>
      <c r="H547" s="5" t="str">
        <f t="array" ref="H547">IFERROR(INDEX(Data!$H$2:$H$1823,MATCH('Ratios - Total'!$C547,IF(Data!$A$2:$A$1823='Ratios - Total'!$A547,Data!$C$2:$C$1823,0),0))/INDEX(Data!$G$2:$G$1823,MATCH('Ratios - Total'!$C547,IF(Data!$A$2:$A$1823='Ratios - Total'!$A547,Data!$C$2:$C$1823,0),0)),"Missing Data")</f>
        <v>Missing Data</v>
      </c>
      <c r="I547" s="5">
        <f t="array" ref="I547">IFERROR(INDEX(Data!$G$2:$G$1823,MATCH('Ratios - Total'!$C547,IF(Data!$A$2:$A$1823='Ratios - Total'!$A547,Data!$C$2:$C$1823,0),0))/INDEX(Data!$D$2:$D$1823,MATCH('Ratios - Total'!$C547,IF(Data!$A$2:$A$1823='Ratios - Total'!$A547,Data!$C$2:$C$1823,0),0)),"Missing Data")</f>
        <v>0</v>
      </c>
      <c r="J547" s="22"/>
      <c r="K547" s="5">
        <f t="array" ref="K547">IFERROR(INDEX(Data!$E$2:$E$1823,MATCH('Ratios - Total'!$C547,IF(Data!$A$2:$A$1823='Ratios - Total'!$A547,Data!$C$2:$C$1823,0),0))/INDEX(Data!$D$2:$D$1823,MATCH('Ratios - Total'!$C547,IF(Data!$A$2:$A$1823='Ratios - Total'!$A547,Data!$C$2:$C$1823,0),0)),"Missing Data")</f>
        <v>0</v>
      </c>
      <c r="L547" s="5"/>
      <c r="M547" s="5" t="str">
        <f t="array" ref="M547">IFERROR(INDEX(Data!$F$2:$F$1823,MATCH('Ratios - Total'!$C547,IF(Data!$A$2:$A$1823='Ratios - Total'!$A547,Data!$C$2:$C$1823,0),0))/INDEX(Data!$E$2:$E$1823,MATCH('Ratios - Total'!$C547,IF(Data!$A$2:$A$1823='Ratios - Total'!$A547,Data!$C$2:$C$1823,0),0)),"Missing Data")</f>
        <v>Missing Data</v>
      </c>
      <c r="N547" s="5"/>
      <c r="O547" s="5" t="str">
        <f t="array" ref="O547">IFERROR(INDEX(Data!$G$2:$G$1823,MATCH('Ratios - Total'!$C547,IF(Data!$A$2:$A$1823='Ratios - Total'!$A547,Data!$C$2:$C$1823,0),0))/INDEX(Data!$F$2:$F$1823,MATCH('Ratios - Total'!$C547,IF(Data!$A$2:$A$1823='Ratios - Total'!$A547,Data!$C$2:$C$1823,0),0)),"Missing Data")</f>
        <v>Missing Data</v>
      </c>
      <c r="P547" s="5" t="str">
        <f t="array" ref="P547">IFERROR(INDEX(Data!$H$2:$H$1823,MATCH('Ratios - Total'!$C547,IF(Data!$A$2:$A$1823='Ratios - Total'!$A547,Data!$C$2:$C$1823,0),0))/INDEX(Data!$G$2:$G$1823,MATCH('Ratios - Total'!$C547,IF(Data!$A$2:$A$1823='Ratios - Total'!$A547,Data!$C$2:$C$1823,0),0)),"Missing Data")</f>
        <v>Missing Data</v>
      </c>
      <c r="Q547" s="5"/>
      <c r="R547" s="5" t="str">
        <f t="array" ref="R547">IFERROR(INDEX(Data!$L$2:$L$1823,MATCH('Ratios - Total'!$C547,IF(Data!$A$2:$A$1823='Ratios - Total'!$A547,Data!$C$2:$C$1823,0),0))/INDEX(Data!$G$2:$G$1823,MATCH('Ratios - Total'!$C547,IF(Data!$A$2:$A$1823='Ratios - Total'!$A547,Data!$C$2:$C$1823,0),0)),"Missing Data")</f>
        <v>Missing Data</v>
      </c>
      <c r="S547" s="5"/>
      <c r="T547" s="5">
        <f t="array" ref="T547">IFERROR(INDEX(Data!$H$2:$H$1823,MATCH('Ratios - Total'!$C547,IF(Data!$A$2:$A$1823='Ratios - Total'!$A547,Data!$C$2:$C$1823,0),0))/INDEX(Data!$L$2:$L$1823,MATCH('Ratios - Total'!$C547,IF(Data!$A$2:$A$1823='Ratios - Total'!$A547,Data!$C$2:$C$1823,0),0)),"Missing Data")</f>
        <v>22971.331482084377</v>
      </c>
      <c r="U547" s="5">
        <f t="array" ref="U547">IFERROR(INDEX(Data!$K$2:$K$1823,MATCH('Ratios - Total'!$C547,IF(Data!$A$2:$A$1823='Ratios - Total'!$A547,Data!$C$2:$C$1823,0),0))/INDEX(Data!$H$2:$H$1823,MATCH('Ratios - Total'!$C547,IF(Data!$A$2:$A$1823='Ratios - Total'!$A547,Data!$C$2:$C$1823,0),0)),"Missing Data")</f>
        <v>0.5766681540493821</v>
      </c>
      <c r="V547" s="5">
        <f t="array" ref="V547">IFERROR(INDEX(Data!$K$2:$K$1823,MATCH('Ratios - Total'!$C547,IF(Data!$A$2:$A$1823='Ratios - Total'!$A547,Data!$C$2:$C$1823,0),0))/INDEX(Data!$L$2:$L$1823,MATCH('Ratios - Total'!$C547,IF(Data!$A$2:$A$1823='Ratios - Total'!$A547,Data!$C$2:$C$1823,0),0)),"Missing Data")</f>
        <v>13246.835321830054</v>
      </c>
      <c r="W547" s="5">
        <f t="shared" ref="W547:W610" si="9">T547-V547</f>
        <v>9724.4961602543226</v>
      </c>
      <c r="X547" s="5" t="str">
        <f t="array" ref="X547">IFERROR(INDEX(Data!$K$2:$K$1823,MATCH('Ratios - Total'!$C547,IF(Data!$A$2:$A$1823='Ratios - Total'!$A547,Data!$C$2:$C$1823,0),0))/INDEX(Data!$G$2:$G$1823,MATCH('Ratios - Total'!$C547,IF(Data!$A$2:$A$1823='Ratios - Total'!$A547,Data!$C$2:$C$1823,0),0)),"Missing Data")</f>
        <v>Missing Data</v>
      </c>
    </row>
    <row r="548" spans="1:24" x14ac:dyDescent="0.25">
      <c r="A548" s="22" t="s">
        <v>54</v>
      </c>
      <c r="B548" s="22" t="s">
        <v>55</v>
      </c>
      <c r="C548" s="22">
        <v>1986</v>
      </c>
      <c r="D548" s="5">
        <f t="array" ref="D548">IFERROR(INDEX(Data!$H$2:$H$1823,MATCH('Ratios - Total'!$C548,IF(Data!$A$2:$A$1823='Ratios - Total'!$A548,Data!$C$2:$C$1823,0),0))/INDEX(Data!$D$2:$D$1823,MATCH('Ratios - Total'!$C548,IF(Data!$A$2:$A$1823='Ratios - Total'!$A548,Data!$C$2:$C$1823,0),0)),"Missing Data")</f>
        <v>527.86244864927812</v>
      </c>
      <c r="E548" s="22"/>
      <c r="F548" s="5">
        <f t="array" ref="F548">IFERROR(INDEX(Data!$G$2:$G$1823,MATCH('Ratios - Total'!$C548,IF(Data!$A$2:$A$1823='Ratios - Total'!$A548,Data!$C$2:$C$1823,0),0))/INDEX(Data!$D$2:$D$1823,MATCH('Ratios - Total'!$C548,IF(Data!$A$2:$A$1823='Ratios - Total'!$A548,Data!$C$2:$C$1823,0),0)),"Missing Data")</f>
        <v>0</v>
      </c>
      <c r="G548" s="5"/>
      <c r="H548" s="5" t="str">
        <f t="array" ref="H548">IFERROR(INDEX(Data!$H$2:$H$1823,MATCH('Ratios - Total'!$C548,IF(Data!$A$2:$A$1823='Ratios - Total'!$A548,Data!$C$2:$C$1823,0),0))/INDEX(Data!$G$2:$G$1823,MATCH('Ratios - Total'!$C548,IF(Data!$A$2:$A$1823='Ratios - Total'!$A548,Data!$C$2:$C$1823,0),0)),"Missing Data")</f>
        <v>Missing Data</v>
      </c>
      <c r="I548" s="5">
        <f t="array" ref="I548">IFERROR(INDEX(Data!$G$2:$G$1823,MATCH('Ratios - Total'!$C548,IF(Data!$A$2:$A$1823='Ratios - Total'!$A548,Data!$C$2:$C$1823,0),0))/INDEX(Data!$D$2:$D$1823,MATCH('Ratios - Total'!$C548,IF(Data!$A$2:$A$1823='Ratios - Total'!$A548,Data!$C$2:$C$1823,0),0)),"Missing Data")</f>
        <v>0</v>
      </c>
      <c r="J548" s="22"/>
      <c r="K548" s="5">
        <f t="array" ref="K548">IFERROR(INDEX(Data!$E$2:$E$1823,MATCH('Ratios - Total'!$C548,IF(Data!$A$2:$A$1823='Ratios - Total'!$A548,Data!$C$2:$C$1823,0),0))/INDEX(Data!$D$2:$D$1823,MATCH('Ratios - Total'!$C548,IF(Data!$A$2:$A$1823='Ratios - Total'!$A548,Data!$C$2:$C$1823,0),0)),"Missing Data")</f>
        <v>0</v>
      </c>
      <c r="L548" s="5"/>
      <c r="M548" s="5" t="str">
        <f t="array" ref="M548">IFERROR(INDEX(Data!$F$2:$F$1823,MATCH('Ratios - Total'!$C548,IF(Data!$A$2:$A$1823='Ratios - Total'!$A548,Data!$C$2:$C$1823,0),0))/INDEX(Data!$E$2:$E$1823,MATCH('Ratios - Total'!$C548,IF(Data!$A$2:$A$1823='Ratios - Total'!$A548,Data!$C$2:$C$1823,0),0)),"Missing Data")</f>
        <v>Missing Data</v>
      </c>
      <c r="N548" s="5"/>
      <c r="O548" s="5" t="str">
        <f t="array" ref="O548">IFERROR(INDEX(Data!$G$2:$G$1823,MATCH('Ratios - Total'!$C548,IF(Data!$A$2:$A$1823='Ratios - Total'!$A548,Data!$C$2:$C$1823,0),0))/INDEX(Data!$F$2:$F$1823,MATCH('Ratios - Total'!$C548,IF(Data!$A$2:$A$1823='Ratios - Total'!$A548,Data!$C$2:$C$1823,0),0)),"Missing Data")</f>
        <v>Missing Data</v>
      </c>
      <c r="P548" s="5" t="str">
        <f t="array" ref="P548">IFERROR(INDEX(Data!$H$2:$H$1823,MATCH('Ratios - Total'!$C548,IF(Data!$A$2:$A$1823='Ratios - Total'!$A548,Data!$C$2:$C$1823,0),0))/INDEX(Data!$G$2:$G$1823,MATCH('Ratios - Total'!$C548,IF(Data!$A$2:$A$1823='Ratios - Total'!$A548,Data!$C$2:$C$1823,0),0)),"Missing Data")</f>
        <v>Missing Data</v>
      </c>
      <c r="Q548" s="5"/>
      <c r="R548" s="5" t="str">
        <f t="array" ref="R548">IFERROR(INDEX(Data!$L$2:$L$1823,MATCH('Ratios - Total'!$C548,IF(Data!$A$2:$A$1823='Ratios - Total'!$A548,Data!$C$2:$C$1823,0),0))/INDEX(Data!$G$2:$G$1823,MATCH('Ratios - Total'!$C548,IF(Data!$A$2:$A$1823='Ratios - Total'!$A548,Data!$C$2:$C$1823,0),0)),"Missing Data")</f>
        <v>Missing Data</v>
      </c>
      <c r="S548" s="5"/>
      <c r="T548" s="5">
        <f t="array" ref="T548">IFERROR(INDEX(Data!$H$2:$H$1823,MATCH('Ratios - Total'!$C548,IF(Data!$A$2:$A$1823='Ratios - Total'!$A548,Data!$C$2:$C$1823,0),0))/INDEX(Data!$L$2:$L$1823,MATCH('Ratios - Total'!$C548,IF(Data!$A$2:$A$1823='Ratios - Total'!$A548,Data!$C$2:$C$1823,0),0)),"Missing Data")</f>
        <v>30275.31842108268</v>
      </c>
      <c r="U548" s="5">
        <f t="array" ref="U548">IFERROR(INDEX(Data!$K$2:$K$1823,MATCH('Ratios - Total'!$C548,IF(Data!$A$2:$A$1823='Ratios - Total'!$A548,Data!$C$2:$C$1823,0),0))/INDEX(Data!$H$2:$H$1823,MATCH('Ratios - Total'!$C548,IF(Data!$A$2:$A$1823='Ratios - Total'!$A548,Data!$C$2:$C$1823,0),0)),"Missing Data")</f>
        <v>0.61243860279152429</v>
      </c>
      <c r="V548" s="5">
        <f t="array" ref="V548">IFERROR(INDEX(Data!$K$2:$K$1823,MATCH('Ratios - Total'!$C548,IF(Data!$A$2:$A$1823='Ratios - Total'!$A548,Data!$C$2:$C$1823,0),0))/INDEX(Data!$L$2:$L$1823,MATCH('Ratios - Total'!$C548,IF(Data!$A$2:$A$1823='Ratios - Total'!$A548,Data!$C$2:$C$1823,0),0)),"Missing Data")</f>
        <v>18541.773712876373</v>
      </c>
      <c r="W548" s="5">
        <f t="shared" si="9"/>
        <v>11733.544708206307</v>
      </c>
      <c r="X548" s="5" t="str">
        <f t="array" ref="X548">IFERROR(INDEX(Data!$K$2:$K$1823,MATCH('Ratios - Total'!$C548,IF(Data!$A$2:$A$1823='Ratios - Total'!$A548,Data!$C$2:$C$1823,0),0))/INDEX(Data!$G$2:$G$1823,MATCH('Ratios - Total'!$C548,IF(Data!$A$2:$A$1823='Ratios - Total'!$A548,Data!$C$2:$C$1823,0),0)),"Missing Data")</f>
        <v>Missing Data</v>
      </c>
    </row>
    <row r="549" spans="1:24" x14ac:dyDescent="0.25">
      <c r="A549" s="22" t="s">
        <v>56</v>
      </c>
      <c r="B549" s="22" t="s">
        <v>57</v>
      </c>
      <c r="C549" s="22">
        <v>1986</v>
      </c>
      <c r="D549" s="5">
        <f t="array" ref="D549">IFERROR(INDEX(Data!$H$2:$H$1823,MATCH('Ratios - Total'!$C549,IF(Data!$A$2:$A$1823='Ratios - Total'!$A549,Data!$C$2:$C$1823,0),0))/INDEX(Data!$D$2:$D$1823,MATCH('Ratios - Total'!$C549,IF(Data!$A$2:$A$1823='Ratios - Total'!$A549,Data!$C$2:$C$1823,0),0)),"Missing Data")</f>
        <v>793.33155389081003</v>
      </c>
      <c r="E549" s="22"/>
      <c r="F549" s="5">
        <f t="array" ref="F549">IFERROR(INDEX(Data!$G$2:$G$1823,MATCH('Ratios - Total'!$C549,IF(Data!$A$2:$A$1823='Ratios - Total'!$A549,Data!$C$2:$C$1823,0),0))/INDEX(Data!$D$2:$D$1823,MATCH('Ratios - Total'!$C549,IF(Data!$A$2:$A$1823='Ratios - Total'!$A549,Data!$C$2:$C$1823,0),0)),"Missing Data")</f>
        <v>0</v>
      </c>
      <c r="G549" s="5"/>
      <c r="H549" s="5" t="str">
        <f t="array" ref="H549">IFERROR(INDEX(Data!$H$2:$H$1823,MATCH('Ratios - Total'!$C549,IF(Data!$A$2:$A$1823='Ratios - Total'!$A549,Data!$C$2:$C$1823,0),0))/INDEX(Data!$G$2:$G$1823,MATCH('Ratios - Total'!$C549,IF(Data!$A$2:$A$1823='Ratios - Total'!$A549,Data!$C$2:$C$1823,0),0)),"Missing Data")</f>
        <v>Missing Data</v>
      </c>
      <c r="I549" s="5">
        <f t="array" ref="I549">IFERROR(INDEX(Data!$G$2:$G$1823,MATCH('Ratios - Total'!$C549,IF(Data!$A$2:$A$1823='Ratios - Total'!$A549,Data!$C$2:$C$1823,0),0))/INDEX(Data!$D$2:$D$1823,MATCH('Ratios - Total'!$C549,IF(Data!$A$2:$A$1823='Ratios - Total'!$A549,Data!$C$2:$C$1823,0),0)),"Missing Data")</f>
        <v>0</v>
      </c>
      <c r="J549" s="22"/>
      <c r="K549" s="5">
        <f t="array" ref="K549">IFERROR(INDEX(Data!$E$2:$E$1823,MATCH('Ratios - Total'!$C549,IF(Data!$A$2:$A$1823='Ratios - Total'!$A549,Data!$C$2:$C$1823,0),0))/INDEX(Data!$D$2:$D$1823,MATCH('Ratios - Total'!$C549,IF(Data!$A$2:$A$1823='Ratios - Total'!$A549,Data!$C$2:$C$1823,0),0)),"Missing Data")</f>
        <v>0</v>
      </c>
      <c r="L549" s="5"/>
      <c r="M549" s="5" t="str">
        <f t="array" ref="M549">IFERROR(INDEX(Data!$F$2:$F$1823,MATCH('Ratios - Total'!$C549,IF(Data!$A$2:$A$1823='Ratios - Total'!$A549,Data!$C$2:$C$1823,0),0))/INDEX(Data!$E$2:$E$1823,MATCH('Ratios - Total'!$C549,IF(Data!$A$2:$A$1823='Ratios - Total'!$A549,Data!$C$2:$C$1823,0),0)),"Missing Data")</f>
        <v>Missing Data</v>
      </c>
      <c r="N549" s="5"/>
      <c r="O549" s="5" t="str">
        <f t="array" ref="O549">IFERROR(INDEX(Data!$G$2:$G$1823,MATCH('Ratios - Total'!$C549,IF(Data!$A$2:$A$1823='Ratios - Total'!$A549,Data!$C$2:$C$1823,0),0))/INDEX(Data!$F$2:$F$1823,MATCH('Ratios - Total'!$C549,IF(Data!$A$2:$A$1823='Ratios - Total'!$A549,Data!$C$2:$C$1823,0),0)),"Missing Data")</f>
        <v>Missing Data</v>
      </c>
      <c r="P549" s="5" t="str">
        <f t="array" ref="P549">IFERROR(INDEX(Data!$H$2:$H$1823,MATCH('Ratios - Total'!$C549,IF(Data!$A$2:$A$1823='Ratios - Total'!$A549,Data!$C$2:$C$1823,0),0))/INDEX(Data!$G$2:$G$1823,MATCH('Ratios - Total'!$C549,IF(Data!$A$2:$A$1823='Ratios - Total'!$A549,Data!$C$2:$C$1823,0),0)),"Missing Data")</f>
        <v>Missing Data</v>
      </c>
      <c r="Q549" s="5"/>
      <c r="R549" s="5" t="str">
        <f t="array" ref="R549">IFERROR(INDEX(Data!$L$2:$L$1823,MATCH('Ratios - Total'!$C549,IF(Data!$A$2:$A$1823='Ratios - Total'!$A549,Data!$C$2:$C$1823,0),0))/INDEX(Data!$G$2:$G$1823,MATCH('Ratios - Total'!$C549,IF(Data!$A$2:$A$1823='Ratios - Total'!$A549,Data!$C$2:$C$1823,0),0)),"Missing Data")</f>
        <v>Missing Data</v>
      </c>
      <c r="S549" s="5"/>
      <c r="T549" s="5">
        <f t="array" ref="T549">IFERROR(INDEX(Data!$H$2:$H$1823,MATCH('Ratios - Total'!$C549,IF(Data!$A$2:$A$1823='Ratios - Total'!$A549,Data!$C$2:$C$1823,0),0))/INDEX(Data!$L$2:$L$1823,MATCH('Ratios - Total'!$C549,IF(Data!$A$2:$A$1823='Ratios - Total'!$A549,Data!$C$2:$C$1823,0),0)),"Missing Data")</f>
        <v>36380.05252183714</v>
      </c>
      <c r="U549" s="5">
        <f t="array" ref="U549">IFERROR(INDEX(Data!$K$2:$K$1823,MATCH('Ratios - Total'!$C549,IF(Data!$A$2:$A$1823='Ratios - Total'!$A549,Data!$C$2:$C$1823,0),0))/INDEX(Data!$H$2:$H$1823,MATCH('Ratios - Total'!$C549,IF(Data!$A$2:$A$1823='Ratios - Total'!$A549,Data!$C$2:$C$1823,0),0)),"Missing Data")</f>
        <v>0.48985071088966742</v>
      </c>
      <c r="V549" s="5">
        <f t="array" ref="V549">IFERROR(INDEX(Data!$K$2:$K$1823,MATCH('Ratios - Total'!$C549,IF(Data!$A$2:$A$1823='Ratios - Total'!$A549,Data!$C$2:$C$1823,0),0))/INDEX(Data!$L$2:$L$1823,MATCH('Ratios - Total'!$C549,IF(Data!$A$2:$A$1823='Ratios - Total'!$A549,Data!$C$2:$C$1823,0),0)),"Missing Data")</f>
        <v>17820.794590025358</v>
      </c>
      <c r="W549" s="5">
        <f t="shared" si="9"/>
        <v>18559.257931811782</v>
      </c>
      <c r="X549" s="5" t="str">
        <f t="array" ref="X549">IFERROR(INDEX(Data!$K$2:$K$1823,MATCH('Ratios - Total'!$C549,IF(Data!$A$2:$A$1823='Ratios - Total'!$A549,Data!$C$2:$C$1823,0),0))/INDEX(Data!$G$2:$G$1823,MATCH('Ratios - Total'!$C549,IF(Data!$A$2:$A$1823='Ratios - Total'!$A549,Data!$C$2:$C$1823,0),0)),"Missing Data")</f>
        <v>Missing Data</v>
      </c>
    </row>
    <row r="550" spans="1:24" x14ac:dyDescent="0.25">
      <c r="A550" s="22" t="s">
        <v>58</v>
      </c>
      <c r="B550" s="22" t="s">
        <v>59</v>
      </c>
      <c r="C550" s="22">
        <v>1986</v>
      </c>
      <c r="D550" s="5">
        <f t="array" ref="D550">IFERROR(INDEX(Data!$H$2:$H$1823,MATCH('Ratios - Total'!$C550,IF(Data!$A$2:$A$1823='Ratios - Total'!$A550,Data!$C$2:$C$1823,0),0))/INDEX(Data!$D$2:$D$1823,MATCH('Ratios - Total'!$C550,IF(Data!$A$2:$A$1823='Ratios - Total'!$A550,Data!$C$2:$C$1823,0),0)),"Missing Data")</f>
        <v>640.77499479142853</v>
      </c>
      <c r="E550" s="22"/>
      <c r="F550" s="5">
        <f t="array" ref="F550">IFERROR(INDEX(Data!$G$2:$G$1823,MATCH('Ratios - Total'!$C550,IF(Data!$A$2:$A$1823='Ratios - Total'!$A550,Data!$C$2:$C$1823,0),0))/INDEX(Data!$D$2:$D$1823,MATCH('Ratios - Total'!$C550,IF(Data!$A$2:$A$1823='Ratios - Total'!$A550,Data!$C$2:$C$1823,0),0)),"Missing Data")</f>
        <v>0</v>
      </c>
      <c r="G550" s="5"/>
      <c r="H550" s="5" t="str">
        <f t="array" ref="H550">IFERROR(INDEX(Data!$H$2:$H$1823,MATCH('Ratios - Total'!$C550,IF(Data!$A$2:$A$1823='Ratios - Total'!$A550,Data!$C$2:$C$1823,0),0))/INDEX(Data!$G$2:$G$1823,MATCH('Ratios - Total'!$C550,IF(Data!$A$2:$A$1823='Ratios - Total'!$A550,Data!$C$2:$C$1823,0),0)),"Missing Data")</f>
        <v>Missing Data</v>
      </c>
      <c r="I550" s="5">
        <f t="array" ref="I550">IFERROR(INDEX(Data!$G$2:$G$1823,MATCH('Ratios - Total'!$C550,IF(Data!$A$2:$A$1823='Ratios - Total'!$A550,Data!$C$2:$C$1823,0),0))/INDEX(Data!$D$2:$D$1823,MATCH('Ratios - Total'!$C550,IF(Data!$A$2:$A$1823='Ratios - Total'!$A550,Data!$C$2:$C$1823,0),0)),"Missing Data")</f>
        <v>0</v>
      </c>
      <c r="J550" s="22"/>
      <c r="K550" s="5">
        <f t="array" ref="K550">IFERROR(INDEX(Data!$E$2:$E$1823,MATCH('Ratios - Total'!$C550,IF(Data!$A$2:$A$1823='Ratios - Total'!$A550,Data!$C$2:$C$1823,0),0))/INDEX(Data!$D$2:$D$1823,MATCH('Ratios - Total'!$C550,IF(Data!$A$2:$A$1823='Ratios - Total'!$A550,Data!$C$2:$C$1823,0),0)),"Missing Data")</f>
        <v>0</v>
      </c>
      <c r="L550" s="5"/>
      <c r="M550" s="5" t="str">
        <f t="array" ref="M550">IFERROR(INDEX(Data!$F$2:$F$1823,MATCH('Ratios - Total'!$C550,IF(Data!$A$2:$A$1823='Ratios - Total'!$A550,Data!$C$2:$C$1823,0),0))/INDEX(Data!$E$2:$E$1823,MATCH('Ratios - Total'!$C550,IF(Data!$A$2:$A$1823='Ratios - Total'!$A550,Data!$C$2:$C$1823,0),0)),"Missing Data")</f>
        <v>Missing Data</v>
      </c>
      <c r="N550" s="5"/>
      <c r="O550" s="5" t="str">
        <f t="array" ref="O550">IFERROR(INDEX(Data!$G$2:$G$1823,MATCH('Ratios - Total'!$C550,IF(Data!$A$2:$A$1823='Ratios - Total'!$A550,Data!$C$2:$C$1823,0),0))/INDEX(Data!$F$2:$F$1823,MATCH('Ratios - Total'!$C550,IF(Data!$A$2:$A$1823='Ratios - Total'!$A550,Data!$C$2:$C$1823,0),0)),"Missing Data")</f>
        <v>Missing Data</v>
      </c>
      <c r="P550" s="5" t="str">
        <f t="array" ref="P550">IFERROR(INDEX(Data!$H$2:$H$1823,MATCH('Ratios - Total'!$C550,IF(Data!$A$2:$A$1823='Ratios - Total'!$A550,Data!$C$2:$C$1823,0),0))/INDEX(Data!$G$2:$G$1823,MATCH('Ratios - Total'!$C550,IF(Data!$A$2:$A$1823='Ratios - Total'!$A550,Data!$C$2:$C$1823,0),0)),"Missing Data")</f>
        <v>Missing Data</v>
      </c>
      <c r="Q550" s="5"/>
      <c r="R550" s="5" t="str">
        <f t="array" ref="R550">IFERROR(INDEX(Data!$L$2:$L$1823,MATCH('Ratios - Total'!$C550,IF(Data!$A$2:$A$1823='Ratios - Total'!$A550,Data!$C$2:$C$1823,0),0))/INDEX(Data!$G$2:$G$1823,MATCH('Ratios - Total'!$C550,IF(Data!$A$2:$A$1823='Ratios - Total'!$A550,Data!$C$2:$C$1823,0),0)),"Missing Data")</f>
        <v>Missing Data</v>
      </c>
      <c r="S550" s="5"/>
      <c r="T550" s="5">
        <f t="array" ref="T550">IFERROR(INDEX(Data!$H$2:$H$1823,MATCH('Ratios - Total'!$C550,IF(Data!$A$2:$A$1823='Ratios - Total'!$A550,Data!$C$2:$C$1823,0),0))/INDEX(Data!$L$2:$L$1823,MATCH('Ratios - Total'!$C550,IF(Data!$A$2:$A$1823='Ratios - Total'!$A550,Data!$C$2:$C$1823,0),0)),"Missing Data")</f>
        <v>30923.610324321009</v>
      </c>
      <c r="U550" s="5">
        <f t="array" ref="U550">IFERROR(INDEX(Data!$K$2:$K$1823,MATCH('Ratios - Total'!$C550,IF(Data!$A$2:$A$1823='Ratios - Total'!$A550,Data!$C$2:$C$1823,0),0))/INDEX(Data!$H$2:$H$1823,MATCH('Ratios - Total'!$C550,IF(Data!$A$2:$A$1823='Ratios - Total'!$A550,Data!$C$2:$C$1823,0),0)),"Missing Data")</f>
        <v>0.5437305993321806</v>
      </c>
      <c r="V550" s="5">
        <f t="array" ref="V550">IFERROR(INDEX(Data!$K$2:$K$1823,MATCH('Ratios - Total'!$C550,IF(Data!$A$2:$A$1823='Ratios - Total'!$A550,Data!$C$2:$C$1823,0),0))/INDEX(Data!$L$2:$L$1823,MATCH('Ratios - Total'!$C550,IF(Data!$A$2:$A$1823='Ratios - Total'!$A550,Data!$C$2:$C$1823,0),0)),"Missing Data")</f>
        <v>16814.113175157869</v>
      </c>
      <c r="W550" s="5">
        <f t="shared" si="9"/>
        <v>14109.49714916314</v>
      </c>
      <c r="X550" s="5" t="str">
        <f t="array" ref="X550">IFERROR(INDEX(Data!$K$2:$K$1823,MATCH('Ratios - Total'!$C550,IF(Data!$A$2:$A$1823='Ratios - Total'!$A550,Data!$C$2:$C$1823,0),0))/INDEX(Data!$G$2:$G$1823,MATCH('Ratios - Total'!$C550,IF(Data!$A$2:$A$1823='Ratios - Total'!$A550,Data!$C$2:$C$1823,0),0)),"Missing Data")</f>
        <v>Missing Data</v>
      </c>
    </row>
    <row r="551" spans="1:24" x14ac:dyDescent="0.25">
      <c r="A551" s="22" t="s">
        <v>60</v>
      </c>
      <c r="B551" s="22" t="s">
        <v>61</v>
      </c>
      <c r="C551" s="22">
        <v>1986</v>
      </c>
      <c r="D551" s="5">
        <f t="array" ref="D551">IFERROR(INDEX(Data!$H$2:$H$1823,MATCH('Ratios - Total'!$C551,IF(Data!$A$2:$A$1823='Ratios - Total'!$A551,Data!$C$2:$C$1823,0),0))/INDEX(Data!$D$2:$D$1823,MATCH('Ratios - Total'!$C551,IF(Data!$A$2:$A$1823='Ratios - Total'!$A551,Data!$C$2:$C$1823,0),0)),"Missing Data")</f>
        <v>547.28874766217905</v>
      </c>
      <c r="E551" s="22"/>
      <c r="F551" s="5">
        <f t="array" ref="F551">IFERROR(INDEX(Data!$G$2:$G$1823,MATCH('Ratios - Total'!$C551,IF(Data!$A$2:$A$1823='Ratios - Total'!$A551,Data!$C$2:$C$1823,0),0))/INDEX(Data!$D$2:$D$1823,MATCH('Ratios - Total'!$C551,IF(Data!$A$2:$A$1823='Ratios - Total'!$A551,Data!$C$2:$C$1823,0),0)),"Missing Data")</f>
        <v>0</v>
      </c>
      <c r="G551" s="5"/>
      <c r="H551" s="5" t="str">
        <f t="array" ref="H551">IFERROR(INDEX(Data!$H$2:$H$1823,MATCH('Ratios - Total'!$C551,IF(Data!$A$2:$A$1823='Ratios - Total'!$A551,Data!$C$2:$C$1823,0),0))/INDEX(Data!$G$2:$G$1823,MATCH('Ratios - Total'!$C551,IF(Data!$A$2:$A$1823='Ratios - Total'!$A551,Data!$C$2:$C$1823,0),0)),"Missing Data")</f>
        <v>Missing Data</v>
      </c>
      <c r="I551" s="5">
        <f t="array" ref="I551">IFERROR(INDEX(Data!$G$2:$G$1823,MATCH('Ratios - Total'!$C551,IF(Data!$A$2:$A$1823='Ratios - Total'!$A551,Data!$C$2:$C$1823,0),0))/INDEX(Data!$D$2:$D$1823,MATCH('Ratios - Total'!$C551,IF(Data!$A$2:$A$1823='Ratios - Total'!$A551,Data!$C$2:$C$1823,0),0)),"Missing Data")</f>
        <v>0</v>
      </c>
      <c r="J551" s="22"/>
      <c r="K551" s="5">
        <f t="array" ref="K551">IFERROR(INDEX(Data!$E$2:$E$1823,MATCH('Ratios - Total'!$C551,IF(Data!$A$2:$A$1823='Ratios - Total'!$A551,Data!$C$2:$C$1823,0),0))/INDEX(Data!$D$2:$D$1823,MATCH('Ratios - Total'!$C551,IF(Data!$A$2:$A$1823='Ratios - Total'!$A551,Data!$C$2:$C$1823,0),0)),"Missing Data")</f>
        <v>0</v>
      </c>
      <c r="L551" s="5"/>
      <c r="M551" s="5" t="str">
        <f t="array" ref="M551">IFERROR(INDEX(Data!$F$2:$F$1823,MATCH('Ratios - Total'!$C551,IF(Data!$A$2:$A$1823='Ratios - Total'!$A551,Data!$C$2:$C$1823,0),0))/INDEX(Data!$E$2:$E$1823,MATCH('Ratios - Total'!$C551,IF(Data!$A$2:$A$1823='Ratios - Total'!$A551,Data!$C$2:$C$1823,0),0)),"Missing Data")</f>
        <v>Missing Data</v>
      </c>
      <c r="N551" s="5"/>
      <c r="O551" s="5" t="str">
        <f t="array" ref="O551">IFERROR(INDEX(Data!$G$2:$G$1823,MATCH('Ratios - Total'!$C551,IF(Data!$A$2:$A$1823='Ratios - Total'!$A551,Data!$C$2:$C$1823,0),0))/INDEX(Data!$F$2:$F$1823,MATCH('Ratios - Total'!$C551,IF(Data!$A$2:$A$1823='Ratios - Total'!$A551,Data!$C$2:$C$1823,0),0)),"Missing Data")</f>
        <v>Missing Data</v>
      </c>
      <c r="P551" s="5" t="str">
        <f t="array" ref="P551">IFERROR(INDEX(Data!$H$2:$H$1823,MATCH('Ratios - Total'!$C551,IF(Data!$A$2:$A$1823='Ratios - Total'!$A551,Data!$C$2:$C$1823,0),0))/INDEX(Data!$G$2:$G$1823,MATCH('Ratios - Total'!$C551,IF(Data!$A$2:$A$1823='Ratios - Total'!$A551,Data!$C$2:$C$1823,0),0)),"Missing Data")</f>
        <v>Missing Data</v>
      </c>
      <c r="Q551" s="5"/>
      <c r="R551" s="5" t="str">
        <f t="array" ref="R551">IFERROR(INDEX(Data!$L$2:$L$1823,MATCH('Ratios - Total'!$C551,IF(Data!$A$2:$A$1823='Ratios - Total'!$A551,Data!$C$2:$C$1823,0),0))/INDEX(Data!$G$2:$G$1823,MATCH('Ratios - Total'!$C551,IF(Data!$A$2:$A$1823='Ratios - Total'!$A551,Data!$C$2:$C$1823,0),0)),"Missing Data")</f>
        <v>Missing Data</v>
      </c>
      <c r="S551" s="5"/>
      <c r="T551" s="5">
        <f t="array" ref="T551">IFERROR(INDEX(Data!$H$2:$H$1823,MATCH('Ratios - Total'!$C551,IF(Data!$A$2:$A$1823='Ratios - Total'!$A551,Data!$C$2:$C$1823,0),0))/INDEX(Data!$L$2:$L$1823,MATCH('Ratios - Total'!$C551,IF(Data!$A$2:$A$1823='Ratios - Total'!$A551,Data!$C$2:$C$1823,0),0)),"Missing Data")</f>
        <v>33352.744266981543</v>
      </c>
      <c r="U551" s="5">
        <f t="array" ref="U551">IFERROR(INDEX(Data!$K$2:$K$1823,MATCH('Ratios - Total'!$C551,IF(Data!$A$2:$A$1823='Ratios - Total'!$A551,Data!$C$2:$C$1823,0),0))/INDEX(Data!$H$2:$H$1823,MATCH('Ratios - Total'!$C551,IF(Data!$A$2:$A$1823='Ratios - Total'!$A551,Data!$C$2:$C$1823,0),0)),"Missing Data")</f>
        <v>0.58312323630142804</v>
      </c>
      <c r="V551" s="5">
        <f t="array" ref="V551">IFERROR(INDEX(Data!$K$2:$K$1823,MATCH('Ratios - Total'!$C551,IF(Data!$A$2:$A$1823='Ratios - Total'!$A551,Data!$C$2:$C$1823,0),0))/INDEX(Data!$L$2:$L$1823,MATCH('Ratios - Total'!$C551,IF(Data!$A$2:$A$1823='Ratios - Total'!$A551,Data!$C$2:$C$1823,0),0)),"Missing Data")</f>
        <v>19448.760176496176</v>
      </c>
      <c r="W551" s="5">
        <f t="shared" si="9"/>
        <v>13903.984090485366</v>
      </c>
      <c r="X551" s="5" t="str">
        <f t="array" ref="X551">IFERROR(INDEX(Data!$K$2:$K$1823,MATCH('Ratios - Total'!$C551,IF(Data!$A$2:$A$1823='Ratios - Total'!$A551,Data!$C$2:$C$1823,0),0))/INDEX(Data!$G$2:$G$1823,MATCH('Ratios - Total'!$C551,IF(Data!$A$2:$A$1823='Ratios - Total'!$A551,Data!$C$2:$C$1823,0),0)),"Missing Data")</f>
        <v>Missing Data</v>
      </c>
    </row>
    <row r="552" spans="1:24" x14ac:dyDescent="0.25">
      <c r="A552" s="22" t="s">
        <v>62</v>
      </c>
      <c r="B552" s="22" t="s">
        <v>63</v>
      </c>
      <c r="C552" s="22">
        <v>1986</v>
      </c>
      <c r="D552" s="5">
        <f t="array" ref="D552">IFERROR(INDEX(Data!$H$2:$H$1823,MATCH('Ratios - Total'!$C552,IF(Data!$A$2:$A$1823='Ratios - Total'!$A552,Data!$C$2:$C$1823,0),0))/INDEX(Data!$D$2:$D$1823,MATCH('Ratios - Total'!$C552,IF(Data!$A$2:$A$1823='Ratios - Total'!$A552,Data!$C$2:$C$1823,0),0)),"Missing Data")</f>
        <v>536.83125376809414</v>
      </c>
      <c r="E552" s="22"/>
      <c r="F552" s="5">
        <f t="array" ref="F552">IFERROR(INDEX(Data!$G$2:$G$1823,MATCH('Ratios - Total'!$C552,IF(Data!$A$2:$A$1823='Ratios - Total'!$A552,Data!$C$2:$C$1823,0),0))/INDEX(Data!$D$2:$D$1823,MATCH('Ratios - Total'!$C552,IF(Data!$A$2:$A$1823='Ratios - Total'!$A552,Data!$C$2:$C$1823,0),0)),"Missing Data")</f>
        <v>0</v>
      </c>
      <c r="G552" s="5"/>
      <c r="H552" s="5" t="str">
        <f t="array" ref="H552">IFERROR(INDEX(Data!$H$2:$H$1823,MATCH('Ratios - Total'!$C552,IF(Data!$A$2:$A$1823='Ratios - Total'!$A552,Data!$C$2:$C$1823,0),0))/INDEX(Data!$G$2:$G$1823,MATCH('Ratios - Total'!$C552,IF(Data!$A$2:$A$1823='Ratios - Total'!$A552,Data!$C$2:$C$1823,0),0)),"Missing Data")</f>
        <v>Missing Data</v>
      </c>
      <c r="I552" s="5">
        <f t="array" ref="I552">IFERROR(INDEX(Data!$G$2:$G$1823,MATCH('Ratios - Total'!$C552,IF(Data!$A$2:$A$1823='Ratios - Total'!$A552,Data!$C$2:$C$1823,0),0))/INDEX(Data!$D$2:$D$1823,MATCH('Ratios - Total'!$C552,IF(Data!$A$2:$A$1823='Ratios - Total'!$A552,Data!$C$2:$C$1823,0),0)),"Missing Data")</f>
        <v>0</v>
      </c>
      <c r="J552" s="22"/>
      <c r="K552" s="5">
        <f t="array" ref="K552">IFERROR(INDEX(Data!$E$2:$E$1823,MATCH('Ratios - Total'!$C552,IF(Data!$A$2:$A$1823='Ratios - Total'!$A552,Data!$C$2:$C$1823,0),0))/INDEX(Data!$D$2:$D$1823,MATCH('Ratios - Total'!$C552,IF(Data!$A$2:$A$1823='Ratios - Total'!$A552,Data!$C$2:$C$1823,0),0)),"Missing Data")</f>
        <v>0</v>
      </c>
      <c r="L552" s="5"/>
      <c r="M552" s="5" t="str">
        <f t="array" ref="M552">IFERROR(INDEX(Data!$F$2:$F$1823,MATCH('Ratios - Total'!$C552,IF(Data!$A$2:$A$1823='Ratios - Total'!$A552,Data!$C$2:$C$1823,0),0))/INDEX(Data!$E$2:$E$1823,MATCH('Ratios - Total'!$C552,IF(Data!$A$2:$A$1823='Ratios - Total'!$A552,Data!$C$2:$C$1823,0),0)),"Missing Data")</f>
        <v>Missing Data</v>
      </c>
      <c r="N552" s="5"/>
      <c r="O552" s="5" t="str">
        <f t="array" ref="O552">IFERROR(INDEX(Data!$G$2:$G$1823,MATCH('Ratios - Total'!$C552,IF(Data!$A$2:$A$1823='Ratios - Total'!$A552,Data!$C$2:$C$1823,0),0))/INDEX(Data!$F$2:$F$1823,MATCH('Ratios - Total'!$C552,IF(Data!$A$2:$A$1823='Ratios - Total'!$A552,Data!$C$2:$C$1823,0),0)),"Missing Data")</f>
        <v>Missing Data</v>
      </c>
      <c r="P552" s="5" t="str">
        <f t="array" ref="P552">IFERROR(INDEX(Data!$H$2:$H$1823,MATCH('Ratios - Total'!$C552,IF(Data!$A$2:$A$1823='Ratios - Total'!$A552,Data!$C$2:$C$1823,0),0))/INDEX(Data!$G$2:$G$1823,MATCH('Ratios - Total'!$C552,IF(Data!$A$2:$A$1823='Ratios - Total'!$A552,Data!$C$2:$C$1823,0),0)),"Missing Data")</f>
        <v>Missing Data</v>
      </c>
      <c r="Q552" s="5"/>
      <c r="R552" s="5" t="str">
        <f t="array" ref="R552">IFERROR(INDEX(Data!$L$2:$L$1823,MATCH('Ratios - Total'!$C552,IF(Data!$A$2:$A$1823='Ratios - Total'!$A552,Data!$C$2:$C$1823,0),0))/INDEX(Data!$G$2:$G$1823,MATCH('Ratios - Total'!$C552,IF(Data!$A$2:$A$1823='Ratios - Total'!$A552,Data!$C$2:$C$1823,0),0)),"Missing Data")</f>
        <v>Missing Data</v>
      </c>
      <c r="S552" s="5"/>
      <c r="T552" s="5">
        <f t="array" ref="T552">IFERROR(INDEX(Data!$H$2:$H$1823,MATCH('Ratios - Total'!$C552,IF(Data!$A$2:$A$1823='Ratios - Total'!$A552,Data!$C$2:$C$1823,0),0))/INDEX(Data!$L$2:$L$1823,MATCH('Ratios - Total'!$C552,IF(Data!$A$2:$A$1823='Ratios - Total'!$A552,Data!$C$2:$C$1823,0),0)),"Missing Data")</f>
        <v>30124.323862703237</v>
      </c>
      <c r="U552" s="5">
        <f t="array" ref="U552">IFERROR(INDEX(Data!$K$2:$K$1823,MATCH('Ratios - Total'!$C552,IF(Data!$A$2:$A$1823='Ratios - Total'!$A552,Data!$C$2:$C$1823,0),0))/INDEX(Data!$H$2:$H$1823,MATCH('Ratios - Total'!$C552,IF(Data!$A$2:$A$1823='Ratios - Total'!$A552,Data!$C$2:$C$1823,0),0)),"Missing Data")</f>
        <v>0.5502097779043168</v>
      </c>
      <c r="V552" s="5">
        <f t="array" ref="V552">IFERROR(INDEX(Data!$K$2:$K$1823,MATCH('Ratios - Total'!$C552,IF(Data!$A$2:$A$1823='Ratios - Total'!$A552,Data!$C$2:$C$1823,0),0))/INDEX(Data!$L$2:$L$1823,MATCH('Ratios - Total'!$C552,IF(Data!$A$2:$A$1823='Ratios - Total'!$A552,Data!$C$2:$C$1823,0),0)),"Missing Data")</f>
        <v>16574.697542015656</v>
      </c>
      <c r="W552" s="5">
        <f t="shared" si="9"/>
        <v>13549.626320687581</v>
      </c>
      <c r="X552" s="5" t="str">
        <f t="array" ref="X552">IFERROR(INDEX(Data!$K$2:$K$1823,MATCH('Ratios - Total'!$C552,IF(Data!$A$2:$A$1823='Ratios - Total'!$A552,Data!$C$2:$C$1823,0),0))/INDEX(Data!$G$2:$G$1823,MATCH('Ratios - Total'!$C552,IF(Data!$A$2:$A$1823='Ratios - Total'!$A552,Data!$C$2:$C$1823,0),0)),"Missing Data")</f>
        <v>Missing Data</v>
      </c>
    </row>
    <row r="553" spans="1:24" x14ac:dyDescent="0.25">
      <c r="A553" s="22" t="s">
        <v>64</v>
      </c>
      <c r="B553" s="22" t="s">
        <v>65</v>
      </c>
      <c r="C553" s="22">
        <v>1986</v>
      </c>
      <c r="D553" s="5">
        <f t="array" ref="D553">IFERROR(INDEX(Data!$H$2:$H$1823,MATCH('Ratios - Total'!$C553,IF(Data!$A$2:$A$1823='Ratios - Total'!$A553,Data!$C$2:$C$1823,0),0))/INDEX(Data!$D$2:$D$1823,MATCH('Ratios - Total'!$C553,IF(Data!$A$2:$A$1823='Ratios - Total'!$A553,Data!$C$2:$C$1823,0),0)),"Missing Data")</f>
        <v>734.23259361747932</v>
      </c>
      <c r="E553" s="22"/>
      <c r="F553" s="5">
        <f t="array" ref="F553">IFERROR(INDEX(Data!$G$2:$G$1823,MATCH('Ratios - Total'!$C553,IF(Data!$A$2:$A$1823='Ratios - Total'!$A553,Data!$C$2:$C$1823,0),0))/INDEX(Data!$D$2:$D$1823,MATCH('Ratios - Total'!$C553,IF(Data!$A$2:$A$1823='Ratios - Total'!$A553,Data!$C$2:$C$1823,0),0)),"Missing Data")</f>
        <v>0</v>
      </c>
      <c r="G553" s="5"/>
      <c r="H553" s="5" t="str">
        <f t="array" ref="H553">IFERROR(INDEX(Data!$H$2:$H$1823,MATCH('Ratios - Total'!$C553,IF(Data!$A$2:$A$1823='Ratios - Total'!$A553,Data!$C$2:$C$1823,0),0))/INDEX(Data!$G$2:$G$1823,MATCH('Ratios - Total'!$C553,IF(Data!$A$2:$A$1823='Ratios - Total'!$A553,Data!$C$2:$C$1823,0),0)),"Missing Data")</f>
        <v>Missing Data</v>
      </c>
      <c r="I553" s="5">
        <f t="array" ref="I553">IFERROR(INDEX(Data!$G$2:$G$1823,MATCH('Ratios - Total'!$C553,IF(Data!$A$2:$A$1823='Ratios - Total'!$A553,Data!$C$2:$C$1823,0),0))/INDEX(Data!$D$2:$D$1823,MATCH('Ratios - Total'!$C553,IF(Data!$A$2:$A$1823='Ratios - Total'!$A553,Data!$C$2:$C$1823,0),0)),"Missing Data")</f>
        <v>0</v>
      </c>
      <c r="J553" s="22"/>
      <c r="K553" s="5">
        <f t="array" ref="K553">IFERROR(INDEX(Data!$E$2:$E$1823,MATCH('Ratios - Total'!$C553,IF(Data!$A$2:$A$1823='Ratios - Total'!$A553,Data!$C$2:$C$1823,0),0))/INDEX(Data!$D$2:$D$1823,MATCH('Ratios - Total'!$C553,IF(Data!$A$2:$A$1823='Ratios - Total'!$A553,Data!$C$2:$C$1823,0),0)),"Missing Data")</f>
        <v>0</v>
      </c>
      <c r="L553" s="5"/>
      <c r="M553" s="5" t="str">
        <f t="array" ref="M553">IFERROR(INDEX(Data!$F$2:$F$1823,MATCH('Ratios - Total'!$C553,IF(Data!$A$2:$A$1823='Ratios - Total'!$A553,Data!$C$2:$C$1823,0),0))/INDEX(Data!$E$2:$E$1823,MATCH('Ratios - Total'!$C553,IF(Data!$A$2:$A$1823='Ratios - Total'!$A553,Data!$C$2:$C$1823,0),0)),"Missing Data")</f>
        <v>Missing Data</v>
      </c>
      <c r="N553" s="5"/>
      <c r="O553" s="5" t="str">
        <f t="array" ref="O553">IFERROR(INDEX(Data!$G$2:$G$1823,MATCH('Ratios - Total'!$C553,IF(Data!$A$2:$A$1823='Ratios - Total'!$A553,Data!$C$2:$C$1823,0),0))/INDEX(Data!$F$2:$F$1823,MATCH('Ratios - Total'!$C553,IF(Data!$A$2:$A$1823='Ratios - Total'!$A553,Data!$C$2:$C$1823,0),0)),"Missing Data")</f>
        <v>Missing Data</v>
      </c>
      <c r="P553" s="5" t="str">
        <f t="array" ref="P553">IFERROR(INDEX(Data!$H$2:$H$1823,MATCH('Ratios - Total'!$C553,IF(Data!$A$2:$A$1823='Ratios - Total'!$A553,Data!$C$2:$C$1823,0),0))/INDEX(Data!$G$2:$G$1823,MATCH('Ratios - Total'!$C553,IF(Data!$A$2:$A$1823='Ratios - Total'!$A553,Data!$C$2:$C$1823,0),0)),"Missing Data")</f>
        <v>Missing Data</v>
      </c>
      <c r="Q553" s="5"/>
      <c r="R553" s="5" t="str">
        <f t="array" ref="R553">IFERROR(INDEX(Data!$L$2:$L$1823,MATCH('Ratios - Total'!$C553,IF(Data!$A$2:$A$1823='Ratios - Total'!$A553,Data!$C$2:$C$1823,0),0))/INDEX(Data!$G$2:$G$1823,MATCH('Ratios - Total'!$C553,IF(Data!$A$2:$A$1823='Ratios - Total'!$A553,Data!$C$2:$C$1823,0),0)),"Missing Data")</f>
        <v>Missing Data</v>
      </c>
      <c r="S553" s="5"/>
      <c r="T553" s="5">
        <f t="array" ref="T553">IFERROR(INDEX(Data!$H$2:$H$1823,MATCH('Ratios - Total'!$C553,IF(Data!$A$2:$A$1823='Ratios - Total'!$A553,Data!$C$2:$C$1823,0),0))/INDEX(Data!$L$2:$L$1823,MATCH('Ratios - Total'!$C553,IF(Data!$A$2:$A$1823='Ratios - Total'!$A553,Data!$C$2:$C$1823,0),0)),"Missing Data")</f>
        <v>36856.989765677477</v>
      </c>
      <c r="U553" s="5">
        <f t="array" ref="U553">IFERROR(INDEX(Data!$K$2:$K$1823,MATCH('Ratios - Total'!$C553,IF(Data!$A$2:$A$1823='Ratios - Total'!$A553,Data!$C$2:$C$1823,0),0))/INDEX(Data!$H$2:$H$1823,MATCH('Ratios - Total'!$C553,IF(Data!$A$2:$A$1823='Ratios - Total'!$A553,Data!$C$2:$C$1823,0),0)),"Missing Data")</f>
        <v>0.6275293941198723</v>
      </c>
      <c r="V553" s="5">
        <f t="array" ref="V553">IFERROR(INDEX(Data!$K$2:$K$1823,MATCH('Ratios - Total'!$C553,IF(Data!$A$2:$A$1823='Ratios - Total'!$A553,Data!$C$2:$C$1823,0),0))/INDEX(Data!$L$2:$L$1823,MATCH('Ratios - Total'!$C553,IF(Data!$A$2:$A$1823='Ratios - Total'!$A553,Data!$C$2:$C$1823,0),0)),"Missing Data")</f>
        <v>23128.844456737927</v>
      </c>
      <c r="W553" s="5">
        <f t="shared" si="9"/>
        <v>13728.145308939551</v>
      </c>
      <c r="X553" s="5" t="str">
        <f t="array" ref="X553">IFERROR(INDEX(Data!$K$2:$K$1823,MATCH('Ratios - Total'!$C553,IF(Data!$A$2:$A$1823='Ratios - Total'!$A553,Data!$C$2:$C$1823,0),0))/INDEX(Data!$G$2:$G$1823,MATCH('Ratios - Total'!$C553,IF(Data!$A$2:$A$1823='Ratios - Total'!$A553,Data!$C$2:$C$1823,0),0)),"Missing Data")</f>
        <v>Missing Data</v>
      </c>
    </row>
    <row r="554" spans="1:24" x14ac:dyDescent="0.25">
      <c r="A554" s="22" t="s">
        <v>66</v>
      </c>
      <c r="B554" s="22" t="s">
        <v>67</v>
      </c>
      <c r="C554" s="22">
        <v>1986</v>
      </c>
      <c r="D554" s="5">
        <f t="array" ref="D554">IFERROR(INDEX(Data!$H$2:$H$1823,MATCH('Ratios - Total'!$C554,IF(Data!$A$2:$A$1823='Ratios - Total'!$A554,Data!$C$2:$C$1823,0),0))/INDEX(Data!$D$2:$D$1823,MATCH('Ratios - Total'!$C554,IF(Data!$A$2:$A$1823='Ratios - Total'!$A554,Data!$C$2:$C$1823,0),0)),"Missing Data")</f>
        <v>764.1413468532769</v>
      </c>
      <c r="E554" s="22"/>
      <c r="F554" s="5">
        <f t="array" ref="F554">IFERROR(INDEX(Data!$G$2:$G$1823,MATCH('Ratios - Total'!$C554,IF(Data!$A$2:$A$1823='Ratios - Total'!$A554,Data!$C$2:$C$1823,0),0))/INDEX(Data!$D$2:$D$1823,MATCH('Ratios - Total'!$C554,IF(Data!$A$2:$A$1823='Ratios - Total'!$A554,Data!$C$2:$C$1823,0),0)),"Missing Data")</f>
        <v>0</v>
      </c>
      <c r="G554" s="5"/>
      <c r="H554" s="5" t="str">
        <f t="array" ref="H554">IFERROR(INDEX(Data!$H$2:$H$1823,MATCH('Ratios - Total'!$C554,IF(Data!$A$2:$A$1823='Ratios - Total'!$A554,Data!$C$2:$C$1823,0),0))/INDEX(Data!$G$2:$G$1823,MATCH('Ratios - Total'!$C554,IF(Data!$A$2:$A$1823='Ratios - Total'!$A554,Data!$C$2:$C$1823,0),0)),"Missing Data")</f>
        <v>Missing Data</v>
      </c>
      <c r="I554" s="5">
        <f t="array" ref="I554">IFERROR(INDEX(Data!$G$2:$G$1823,MATCH('Ratios - Total'!$C554,IF(Data!$A$2:$A$1823='Ratios - Total'!$A554,Data!$C$2:$C$1823,0),0))/INDEX(Data!$D$2:$D$1823,MATCH('Ratios - Total'!$C554,IF(Data!$A$2:$A$1823='Ratios - Total'!$A554,Data!$C$2:$C$1823,0),0)),"Missing Data")</f>
        <v>0</v>
      </c>
      <c r="J554" s="22"/>
      <c r="K554" s="5">
        <f t="array" ref="K554">IFERROR(INDEX(Data!$E$2:$E$1823,MATCH('Ratios - Total'!$C554,IF(Data!$A$2:$A$1823='Ratios - Total'!$A554,Data!$C$2:$C$1823,0),0))/INDEX(Data!$D$2:$D$1823,MATCH('Ratios - Total'!$C554,IF(Data!$A$2:$A$1823='Ratios - Total'!$A554,Data!$C$2:$C$1823,0),0)),"Missing Data")</f>
        <v>0</v>
      </c>
      <c r="L554" s="5"/>
      <c r="M554" s="5" t="str">
        <f t="array" ref="M554">IFERROR(INDEX(Data!$F$2:$F$1823,MATCH('Ratios - Total'!$C554,IF(Data!$A$2:$A$1823='Ratios - Total'!$A554,Data!$C$2:$C$1823,0),0))/INDEX(Data!$E$2:$E$1823,MATCH('Ratios - Total'!$C554,IF(Data!$A$2:$A$1823='Ratios - Total'!$A554,Data!$C$2:$C$1823,0),0)),"Missing Data")</f>
        <v>Missing Data</v>
      </c>
      <c r="N554" s="5"/>
      <c r="O554" s="5" t="str">
        <f t="array" ref="O554">IFERROR(INDEX(Data!$G$2:$G$1823,MATCH('Ratios - Total'!$C554,IF(Data!$A$2:$A$1823='Ratios - Total'!$A554,Data!$C$2:$C$1823,0),0))/INDEX(Data!$F$2:$F$1823,MATCH('Ratios - Total'!$C554,IF(Data!$A$2:$A$1823='Ratios - Total'!$A554,Data!$C$2:$C$1823,0),0)),"Missing Data")</f>
        <v>Missing Data</v>
      </c>
      <c r="P554" s="5" t="str">
        <f t="array" ref="P554">IFERROR(INDEX(Data!$H$2:$H$1823,MATCH('Ratios - Total'!$C554,IF(Data!$A$2:$A$1823='Ratios - Total'!$A554,Data!$C$2:$C$1823,0),0))/INDEX(Data!$G$2:$G$1823,MATCH('Ratios - Total'!$C554,IF(Data!$A$2:$A$1823='Ratios - Total'!$A554,Data!$C$2:$C$1823,0),0)),"Missing Data")</f>
        <v>Missing Data</v>
      </c>
      <c r="Q554" s="5"/>
      <c r="R554" s="5" t="str">
        <f t="array" ref="R554">IFERROR(INDEX(Data!$L$2:$L$1823,MATCH('Ratios - Total'!$C554,IF(Data!$A$2:$A$1823='Ratios - Total'!$A554,Data!$C$2:$C$1823,0),0))/INDEX(Data!$G$2:$G$1823,MATCH('Ratios - Total'!$C554,IF(Data!$A$2:$A$1823='Ratios - Total'!$A554,Data!$C$2:$C$1823,0),0)),"Missing Data")</f>
        <v>Missing Data</v>
      </c>
      <c r="S554" s="5"/>
      <c r="T554" s="5">
        <f t="array" ref="T554">IFERROR(INDEX(Data!$H$2:$H$1823,MATCH('Ratios - Total'!$C554,IF(Data!$A$2:$A$1823='Ratios - Total'!$A554,Data!$C$2:$C$1823,0),0))/INDEX(Data!$L$2:$L$1823,MATCH('Ratios - Total'!$C554,IF(Data!$A$2:$A$1823='Ratios - Total'!$A554,Data!$C$2:$C$1823,0),0)),"Missing Data")</f>
        <v>37588.476728544527</v>
      </c>
      <c r="U554" s="5">
        <f t="array" ref="U554">IFERROR(INDEX(Data!$K$2:$K$1823,MATCH('Ratios - Total'!$C554,IF(Data!$A$2:$A$1823='Ratios - Total'!$A554,Data!$C$2:$C$1823,0),0))/INDEX(Data!$H$2:$H$1823,MATCH('Ratios - Total'!$C554,IF(Data!$A$2:$A$1823='Ratios - Total'!$A554,Data!$C$2:$C$1823,0),0)),"Missing Data")</f>
        <v>0.4484352899869255</v>
      </c>
      <c r="V554" s="5">
        <f t="array" ref="V554">IFERROR(INDEX(Data!$K$2:$K$1823,MATCH('Ratios - Total'!$C554,IF(Data!$A$2:$A$1823='Ratios - Total'!$A554,Data!$C$2:$C$1823,0),0))/INDEX(Data!$L$2:$L$1823,MATCH('Ratios - Total'!$C554,IF(Data!$A$2:$A$1823='Ratios - Total'!$A554,Data!$C$2:$C$1823,0),0)),"Missing Data")</f>
        <v>16855.999461931664</v>
      </c>
      <c r="W554" s="5">
        <f t="shared" si="9"/>
        <v>20732.477266612863</v>
      </c>
      <c r="X554" s="5" t="str">
        <f t="array" ref="X554">IFERROR(INDEX(Data!$K$2:$K$1823,MATCH('Ratios - Total'!$C554,IF(Data!$A$2:$A$1823='Ratios - Total'!$A554,Data!$C$2:$C$1823,0),0))/INDEX(Data!$G$2:$G$1823,MATCH('Ratios - Total'!$C554,IF(Data!$A$2:$A$1823='Ratios - Total'!$A554,Data!$C$2:$C$1823,0),0)),"Missing Data")</f>
        <v>Missing Data</v>
      </c>
    </row>
    <row r="555" spans="1:24" x14ac:dyDescent="0.25">
      <c r="A555" s="22" t="s">
        <v>68</v>
      </c>
      <c r="B555" s="22" t="s">
        <v>69</v>
      </c>
      <c r="C555" s="22">
        <v>1986</v>
      </c>
      <c r="D555" s="5">
        <f t="array" ref="D555">IFERROR(INDEX(Data!$H$2:$H$1823,MATCH('Ratios - Total'!$C555,IF(Data!$A$2:$A$1823='Ratios - Total'!$A555,Data!$C$2:$C$1823,0),0))/INDEX(Data!$D$2:$D$1823,MATCH('Ratios - Total'!$C555,IF(Data!$A$2:$A$1823='Ratios - Total'!$A555,Data!$C$2:$C$1823,0),0)),"Missing Data")</f>
        <v>806.71023961134551</v>
      </c>
      <c r="E555" s="22"/>
      <c r="F555" s="5">
        <f t="array" ref="F555">IFERROR(INDEX(Data!$G$2:$G$1823,MATCH('Ratios - Total'!$C555,IF(Data!$A$2:$A$1823='Ratios - Total'!$A555,Data!$C$2:$C$1823,0),0))/INDEX(Data!$D$2:$D$1823,MATCH('Ratios - Total'!$C555,IF(Data!$A$2:$A$1823='Ratios - Total'!$A555,Data!$C$2:$C$1823,0),0)),"Missing Data")</f>
        <v>0</v>
      </c>
      <c r="G555" s="5"/>
      <c r="H555" s="5" t="str">
        <f t="array" ref="H555">IFERROR(INDEX(Data!$H$2:$H$1823,MATCH('Ratios - Total'!$C555,IF(Data!$A$2:$A$1823='Ratios - Total'!$A555,Data!$C$2:$C$1823,0),0))/INDEX(Data!$G$2:$G$1823,MATCH('Ratios - Total'!$C555,IF(Data!$A$2:$A$1823='Ratios - Total'!$A555,Data!$C$2:$C$1823,0),0)),"Missing Data")</f>
        <v>Missing Data</v>
      </c>
      <c r="I555" s="5">
        <f t="array" ref="I555">IFERROR(INDEX(Data!$G$2:$G$1823,MATCH('Ratios - Total'!$C555,IF(Data!$A$2:$A$1823='Ratios - Total'!$A555,Data!$C$2:$C$1823,0),0))/INDEX(Data!$D$2:$D$1823,MATCH('Ratios - Total'!$C555,IF(Data!$A$2:$A$1823='Ratios - Total'!$A555,Data!$C$2:$C$1823,0),0)),"Missing Data")</f>
        <v>0</v>
      </c>
      <c r="J555" s="22"/>
      <c r="K555" s="5">
        <f t="array" ref="K555">IFERROR(INDEX(Data!$E$2:$E$1823,MATCH('Ratios - Total'!$C555,IF(Data!$A$2:$A$1823='Ratios - Total'!$A555,Data!$C$2:$C$1823,0),0))/INDEX(Data!$D$2:$D$1823,MATCH('Ratios - Total'!$C555,IF(Data!$A$2:$A$1823='Ratios - Total'!$A555,Data!$C$2:$C$1823,0),0)),"Missing Data")</f>
        <v>0</v>
      </c>
      <c r="L555" s="5"/>
      <c r="M555" s="5" t="str">
        <f t="array" ref="M555">IFERROR(INDEX(Data!$F$2:$F$1823,MATCH('Ratios - Total'!$C555,IF(Data!$A$2:$A$1823='Ratios - Total'!$A555,Data!$C$2:$C$1823,0),0))/INDEX(Data!$E$2:$E$1823,MATCH('Ratios - Total'!$C555,IF(Data!$A$2:$A$1823='Ratios - Total'!$A555,Data!$C$2:$C$1823,0),0)),"Missing Data")</f>
        <v>Missing Data</v>
      </c>
      <c r="N555" s="5"/>
      <c r="O555" s="5" t="str">
        <f t="array" ref="O555">IFERROR(INDEX(Data!$G$2:$G$1823,MATCH('Ratios - Total'!$C555,IF(Data!$A$2:$A$1823='Ratios - Total'!$A555,Data!$C$2:$C$1823,0),0))/INDEX(Data!$F$2:$F$1823,MATCH('Ratios - Total'!$C555,IF(Data!$A$2:$A$1823='Ratios - Total'!$A555,Data!$C$2:$C$1823,0),0)),"Missing Data")</f>
        <v>Missing Data</v>
      </c>
      <c r="P555" s="5" t="str">
        <f t="array" ref="P555">IFERROR(INDEX(Data!$H$2:$H$1823,MATCH('Ratios - Total'!$C555,IF(Data!$A$2:$A$1823='Ratios - Total'!$A555,Data!$C$2:$C$1823,0),0))/INDEX(Data!$G$2:$G$1823,MATCH('Ratios - Total'!$C555,IF(Data!$A$2:$A$1823='Ratios - Total'!$A555,Data!$C$2:$C$1823,0),0)),"Missing Data")</f>
        <v>Missing Data</v>
      </c>
      <c r="Q555" s="5"/>
      <c r="R555" s="5" t="str">
        <f t="array" ref="R555">IFERROR(INDEX(Data!$L$2:$L$1823,MATCH('Ratios - Total'!$C555,IF(Data!$A$2:$A$1823='Ratios - Total'!$A555,Data!$C$2:$C$1823,0),0))/INDEX(Data!$G$2:$G$1823,MATCH('Ratios - Total'!$C555,IF(Data!$A$2:$A$1823='Ratios - Total'!$A555,Data!$C$2:$C$1823,0),0)),"Missing Data")</f>
        <v>Missing Data</v>
      </c>
      <c r="S555" s="5"/>
      <c r="T555" s="5">
        <f t="array" ref="T555">IFERROR(INDEX(Data!$H$2:$H$1823,MATCH('Ratios - Total'!$C555,IF(Data!$A$2:$A$1823='Ratios - Total'!$A555,Data!$C$2:$C$1823,0),0))/INDEX(Data!$L$2:$L$1823,MATCH('Ratios - Total'!$C555,IF(Data!$A$2:$A$1823='Ratios - Total'!$A555,Data!$C$2:$C$1823,0),0)),"Missing Data")</f>
        <v>43354.870514632537</v>
      </c>
      <c r="U555" s="5">
        <f t="array" ref="U555">IFERROR(INDEX(Data!$K$2:$K$1823,MATCH('Ratios - Total'!$C555,IF(Data!$A$2:$A$1823='Ratios - Total'!$A555,Data!$C$2:$C$1823,0),0))/INDEX(Data!$H$2:$H$1823,MATCH('Ratios - Total'!$C555,IF(Data!$A$2:$A$1823='Ratios - Total'!$A555,Data!$C$2:$C$1823,0),0)),"Missing Data")</f>
        <v>0.53141357333701467</v>
      </c>
      <c r="V555" s="5">
        <f t="array" ref="V555">IFERROR(INDEX(Data!$K$2:$K$1823,MATCH('Ratios - Total'!$C555,IF(Data!$A$2:$A$1823='Ratios - Total'!$A555,Data!$C$2:$C$1823,0),0))/INDEX(Data!$L$2:$L$1823,MATCH('Ratios - Total'!$C555,IF(Data!$A$2:$A$1823='Ratios - Total'!$A555,Data!$C$2:$C$1823,0),0)),"Missing Data")</f>
        <v>23039.366661744454</v>
      </c>
      <c r="W555" s="5">
        <f t="shared" si="9"/>
        <v>20315.503852888083</v>
      </c>
      <c r="X555" s="5" t="str">
        <f t="array" ref="X555">IFERROR(INDEX(Data!$K$2:$K$1823,MATCH('Ratios - Total'!$C555,IF(Data!$A$2:$A$1823='Ratios - Total'!$A555,Data!$C$2:$C$1823,0),0))/INDEX(Data!$G$2:$G$1823,MATCH('Ratios - Total'!$C555,IF(Data!$A$2:$A$1823='Ratios - Total'!$A555,Data!$C$2:$C$1823,0),0)),"Missing Data")</f>
        <v>Missing Data</v>
      </c>
    </row>
    <row r="556" spans="1:24" x14ac:dyDescent="0.25">
      <c r="A556" s="22" t="s">
        <v>70</v>
      </c>
      <c r="B556" s="22" t="s">
        <v>71</v>
      </c>
      <c r="C556" s="22">
        <v>1986</v>
      </c>
      <c r="D556" s="5">
        <f t="array" ref="D556">IFERROR(INDEX(Data!$H$2:$H$1823,MATCH('Ratios - Total'!$C556,IF(Data!$A$2:$A$1823='Ratios - Total'!$A556,Data!$C$2:$C$1823,0),0))/INDEX(Data!$D$2:$D$1823,MATCH('Ratios - Total'!$C556,IF(Data!$A$2:$A$1823='Ratios - Total'!$A556,Data!$C$2:$C$1823,0),0)),"Missing Data")</f>
        <v>550.05301209698337</v>
      </c>
      <c r="E556" s="22"/>
      <c r="F556" s="5">
        <f t="array" ref="F556">IFERROR(INDEX(Data!$G$2:$G$1823,MATCH('Ratios - Total'!$C556,IF(Data!$A$2:$A$1823='Ratios - Total'!$A556,Data!$C$2:$C$1823,0),0))/INDEX(Data!$D$2:$D$1823,MATCH('Ratios - Total'!$C556,IF(Data!$A$2:$A$1823='Ratios - Total'!$A556,Data!$C$2:$C$1823,0),0)),"Missing Data")</f>
        <v>0</v>
      </c>
      <c r="G556" s="5"/>
      <c r="H556" s="5" t="str">
        <f t="array" ref="H556">IFERROR(INDEX(Data!$H$2:$H$1823,MATCH('Ratios - Total'!$C556,IF(Data!$A$2:$A$1823='Ratios - Total'!$A556,Data!$C$2:$C$1823,0),0))/INDEX(Data!$G$2:$G$1823,MATCH('Ratios - Total'!$C556,IF(Data!$A$2:$A$1823='Ratios - Total'!$A556,Data!$C$2:$C$1823,0),0)),"Missing Data")</f>
        <v>Missing Data</v>
      </c>
      <c r="I556" s="5">
        <f t="array" ref="I556">IFERROR(INDEX(Data!$G$2:$G$1823,MATCH('Ratios - Total'!$C556,IF(Data!$A$2:$A$1823='Ratios - Total'!$A556,Data!$C$2:$C$1823,0),0))/INDEX(Data!$D$2:$D$1823,MATCH('Ratios - Total'!$C556,IF(Data!$A$2:$A$1823='Ratios - Total'!$A556,Data!$C$2:$C$1823,0),0)),"Missing Data")</f>
        <v>0</v>
      </c>
      <c r="J556" s="22"/>
      <c r="K556" s="5">
        <f t="array" ref="K556">IFERROR(INDEX(Data!$E$2:$E$1823,MATCH('Ratios - Total'!$C556,IF(Data!$A$2:$A$1823='Ratios - Total'!$A556,Data!$C$2:$C$1823,0),0))/INDEX(Data!$D$2:$D$1823,MATCH('Ratios - Total'!$C556,IF(Data!$A$2:$A$1823='Ratios - Total'!$A556,Data!$C$2:$C$1823,0),0)),"Missing Data")</f>
        <v>0</v>
      </c>
      <c r="L556" s="5"/>
      <c r="M556" s="5" t="str">
        <f t="array" ref="M556">IFERROR(INDEX(Data!$F$2:$F$1823,MATCH('Ratios - Total'!$C556,IF(Data!$A$2:$A$1823='Ratios - Total'!$A556,Data!$C$2:$C$1823,0),0))/INDEX(Data!$E$2:$E$1823,MATCH('Ratios - Total'!$C556,IF(Data!$A$2:$A$1823='Ratios - Total'!$A556,Data!$C$2:$C$1823,0),0)),"Missing Data")</f>
        <v>Missing Data</v>
      </c>
      <c r="N556" s="5"/>
      <c r="O556" s="5" t="str">
        <f t="array" ref="O556">IFERROR(INDEX(Data!$G$2:$G$1823,MATCH('Ratios - Total'!$C556,IF(Data!$A$2:$A$1823='Ratios - Total'!$A556,Data!$C$2:$C$1823,0),0))/INDEX(Data!$F$2:$F$1823,MATCH('Ratios - Total'!$C556,IF(Data!$A$2:$A$1823='Ratios - Total'!$A556,Data!$C$2:$C$1823,0),0)),"Missing Data")</f>
        <v>Missing Data</v>
      </c>
      <c r="P556" s="5" t="str">
        <f t="array" ref="P556">IFERROR(INDEX(Data!$H$2:$H$1823,MATCH('Ratios - Total'!$C556,IF(Data!$A$2:$A$1823='Ratios - Total'!$A556,Data!$C$2:$C$1823,0),0))/INDEX(Data!$G$2:$G$1823,MATCH('Ratios - Total'!$C556,IF(Data!$A$2:$A$1823='Ratios - Total'!$A556,Data!$C$2:$C$1823,0),0)),"Missing Data")</f>
        <v>Missing Data</v>
      </c>
      <c r="Q556" s="5"/>
      <c r="R556" s="5" t="str">
        <f t="array" ref="R556">IFERROR(INDEX(Data!$L$2:$L$1823,MATCH('Ratios - Total'!$C556,IF(Data!$A$2:$A$1823='Ratios - Total'!$A556,Data!$C$2:$C$1823,0),0))/INDEX(Data!$G$2:$G$1823,MATCH('Ratios - Total'!$C556,IF(Data!$A$2:$A$1823='Ratios - Total'!$A556,Data!$C$2:$C$1823,0),0)),"Missing Data")</f>
        <v>Missing Data</v>
      </c>
      <c r="S556" s="5"/>
      <c r="T556" s="5">
        <f t="array" ref="T556">IFERROR(INDEX(Data!$H$2:$H$1823,MATCH('Ratios - Total'!$C556,IF(Data!$A$2:$A$1823='Ratios - Total'!$A556,Data!$C$2:$C$1823,0),0))/INDEX(Data!$L$2:$L$1823,MATCH('Ratios - Total'!$C556,IF(Data!$A$2:$A$1823='Ratios - Total'!$A556,Data!$C$2:$C$1823,0),0)),"Missing Data")</f>
        <v>29065.33192905027</v>
      </c>
      <c r="U556" s="5">
        <f t="array" ref="U556">IFERROR(INDEX(Data!$K$2:$K$1823,MATCH('Ratios - Total'!$C556,IF(Data!$A$2:$A$1823='Ratios - Total'!$A556,Data!$C$2:$C$1823,0),0))/INDEX(Data!$H$2:$H$1823,MATCH('Ratios - Total'!$C556,IF(Data!$A$2:$A$1823='Ratios - Total'!$A556,Data!$C$2:$C$1823,0),0)),"Missing Data")</f>
        <v>0.59527748103854727</v>
      </c>
      <c r="V556" s="5">
        <f t="array" ref="V556">IFERROR(INDEX(Data!$K$2:$K$1823,MATCH('Ratios - Total'!$C556,IF(Data!$A$2:$A$1823='Ratios - Total'!$A556,Data!$C$2:$C$1823,0),0))/INDEX(Data!$L$2:$L$1823,MATCH('Ratios - Total'!$C556,IF(Data!$A$2:$A$1823='Ratios - Total'!$A556,Data!$C$2:$C$1823,0),0)),"Missing Data")</f>
        <v>17301.937576274304</v>
      </c>
      <c r="W556" s="5">
        <f t="shared" si="9"/>
        <v>11763.394352775966</v>
      </c>
      <c r="X556" s="5" t="str">
        <f t="array" ref="X556">IFERROR(INDEX(Data!$K$2:$K$1823,MATCH('Ratios - Total'!$C556,IF(Data!$A$2:$A$1823='Ratios - Total'!$A556,Data!$C$2:$C$1823,0),0))/INDEX(Data!$G$2:$G$1823,MATCH('Ratios - Total'!$C556,IF(Data!$A$2:$A$1823='Ratios - Total'!$A556,Data!$C$2:$C$1823,0),0)),"Missing Data")</f>
        <v>Missing Data</v>
      </c>
    </row>
    <row r="557" spans="1:24" x14ac:dyDescent="0.25">
      <c r="A557" s="22" t="s">
        <v>72</v>
      </c>
      <c r="B557" s="22" t="s">
        <v>73</v>
      </c>
      <c r="C557" s="22">
        <v>1986</v>
      </c>
      <c r="D557" s="5">
        <f t="array" ref="D557">IFERROR(INDEX(Data!$H$2:$H$1823,MATCH('Ratios - Total'!$C557,IF(Data!$A$2:$A$1823='Ratios - Total'!$A557,Data!$C$2:$C$1823,0),0))/INDEX(Data!$D$2:$D$1823,MATCH('Ratios - Total'!$C557,IF(Data!$A$2:$A$1823='Ratios - Total'!$A557,Data!$C$2:$C$1823,0),0)),"Missing Data")</f>
        <v>654.78337836606613</v>
      </c>
      <c r="E557" s="22"/>
      <c r="F557" s="5">
        <f t="array" ref="F557">IFERROR(INDEX(Data!$G$2:$G$1823,MATCH('Ratios - Total'!$C557,IF(Data!$A$2:$A$1823='Ratios - Total'!$A557,Data!$C$2:$C$1823,0),0))/INDEX(Data!$D$2:$D$1823,MATCH('Ratios - Total'!$C557,IF(Data!$A$2:$A$1823='Ratios - Total'!$A557,Data!$C$2:$C$1823,0),0)),"Missing Data")</f>
        <v>0</v>
      </c>
      <c r="G557" s="5"/>
      <c r="H557" s="5" t="str">
        <f t="array" ref="H557">IFERROR(INDEX(Data!$H$2:$H$1823,MATCH('Ratios - Total'!$C557,IF(Data!$A$2:$A$1823='Ratios - Total'!$A557,Data!$C$2:$C$1823,0),0))/INDEX(Data!$G$2:$G$1823,MATCH('Ratios - Total'!$C557,IF(Data!$A$2:$A$1823='Ratios - Total'!$A557,Data!$C$2:$C$1823,0),0)),"Missing Data")</f>
        <v>Missing Data</v>
      </c>
      <c r="I557" s="5">
        <f t="array" ref="I557">IFERROR(INDEX(Data!$G$2:$G$1823,MATCH('Ratios - Total'!$C557,IF(Data!$A$2:$A$1823='Ratios - Total'!$A557,Data!$C$2:$C$1823,0),0))/INDEX(Data!$D$2:$D$1823,MATCH('Ratios - Total'!$C557,IF(Data!$A$2:$A$1823='Ratios - Total'!$A557,Data!$C$2:$C$1823,0),0)),"Missing Data")</f>
        <v>0</v>
      </c>
      <c r="J557" s="22"/>
      <c r="K557" s="5">
        <f t="array" ref="K557">IFERROR(INDEX(Data!$E$2:$E$1823,MATCH('Ratios - Total'!$C557,IF(Data!$A$2:$A$1823='Ratios - Total'!$A557,Data!$C$2:$C$1823,0),0))/INDEX(Data!$D$2:$D$1823,MATCH('Ratios - Total'!$C557,IF(Data!$A$2:$A$1823='Ratios - Total'!$A557,Data!$C$2:$C$1823,0),0)),"Missing Data")</f>
        <v>0</v>
      </c>
      <c r="L557" s="5"/>
      <c r="M557" s="5" t="str">
        <f t="array" ref="M557">IFERROR(INDEX(Data!$F$2:$F$1823,MATCH('Ratios - Total'!$C557,IF(Data!$A$2:$A$1823='Ratios - Total'!$A557,Data!$C$2:$C$1823,0),0))/INDEX(Data!$E$2:$E$1823,MATCH('Ratios - Total'!$C557,IF(Data!$A$2:$A$1823='Ratios - Total'!$A557,Data!$C$2:$C$1823,0),0)),"Missing Data")</f>
        <v>Missing Data</v>
      </c>
      <c r="N557" s="5"/>
      <c r="O557" s="5" t="str">
        <f t="array" ref="O557">IFERROR(INDEX(Data!$G$2:$G$1823,MATCH('Ratios - Total'!$C557,IF(Data!$A$2:$A$1823='Ratios - Total'!$A557,Data!$C$2:$C$1823,0),0))/INDEX(Data!$F$2:$F$1823,MATCH('Ratios - Total'!$C557,IF(Data!$A$2:$A$1823='Ratios - Total'!$A557,Data!$C$2:$C$1823,0),0)),"Missing Data")</f>
        <v>Missing Data</v>
      </c>
      <c r="P557" s="5" t="str">
        <f t="array" ref="P557">IFERROR(INDEX(Data!$H$2:$H$1823,MATCH('Ratios - Total'!$C557,IF(Data!$A$2:$A$1823='Ratios - Total'!$A557,Data!$C$2:$C$1823,0),0))/INDEX(Data!$G$2:$G$1823,MATCH('Ratios - Total'!$C557,IF(Data!$A$2:$A$1823='Ratios - Total'!$A557,Data!$C$2:$C$1823,0),0)),"Missing Data")</f>
        <v>Missing Data</v>
      </c>
      <c r="Q557" s="5"/>
      <c r="R557" s="5" t="str">
        <f t="array" ref="R557">IFERROR(INDEX(Data!$L$2:$L$1823,MATCH('Ratios - Total'!$C557,IF(Data!$A$2:$A$1823='Ratios - Total'!$A557,Data!$C$2:$C$1823,0),0))/INDEX(Data!$G$2:$G$1823,MATCH('Ratios - Total'!$C557,IF(Data!$A$2:$A$1823='Ratios - Total'!$A557,Data!$C$2:$C$1823,0),0)),"Missing Data")</f>
        <v>Missing Data</v>
      </c>
      <c r="S557" s="5"/>
      <c r="T557" s="5">
        <f t="array" ref="T557">IFERROR(INDEX(Data!$H$2:$H$1823,MATCH('Ratios - Total'!$C557,IF(Data!$A$2:$A$1823='Ratios - Total'!$A557,Data!$C$2:$C$1823,0),0))/INDEX(Data!$L$2:$L$1823,MATCH('Ratios - Total'!$C557,IF(Data!$A$2:$A$1823='Ratios - Total'!$A557,Data!$C$2:$C$1823,0),0)),"Missing Data")</f>
        <v>30292.01105583195</v>
      </c>
      <c r="U557" s="5">
        <f t="array" ref="U557">IFERROR(INDEX(Data!$K$2:$K$1823,MATCH('Ratios - Total'!$C557,IF(Data!$A$2:$A$1823='Ratios - Total'!$A557,Data!$C$2:$C$1823,0),0))/INDEX(Data!$H$2:$H$1823,MATCH('Ratios - Total'!$C557,IF(Data!$A$2:$A$1823='Ratios - Total'!$A557,Data!$C$2:$C$1823,0),0)),"Missing Data")</f>
        <v>0.69470742933241225</v>
      </c>
      <c r="V557" s="5">
        <f t="array" ref="V557">IFERROR(INDEX(Data!$K$2:$K$1823,MATCH('Ratios - Total'!$C557,IF(Data!$A$2:$A$1823='Ratios - Total'!$A557,Data!$C$2:$C$1823,0),0))/INDEX(Data!$L$2:$L$1823,MATCH('Ratios - Total'!$C557,IF(Data!$A$2:$A$1823='Ratios - Total'!$A557,Data!$C$2:$C$1823,0),0)),"Missing Data")</f>
        <v>21044.085129906027</v>
      </c>
      <c r="W557" s="5">
        <f t="shared" si="9"/>
        <v>9247.9259259259234</v>
      </c>
      <c r="X557" s="5" t="str">
        <f t="array" ref="X557">IFERROR(INDEX(Data!$K$2:$K$1823,MATCH('Ratios - Total'!$C557,IF(Data!$A$2:$A$1823='Ratios - Total'!$A557,Data!$C$2:$C$1823,0),0))/INDEX(Data!$G$2:$G$1823,MATCH('Ratios - Total'!$C557,IF(Data!$A$2:$A$1823='Ratios - Total'!$A557,Data!$C$2:$C$1823,0),0)),"Missing Data")</f>
        <v>Missing Data</v>
      </c>
    </row>
    <row r="558" spans="1:24" x14ac:dyDescent="0.25">
      <c r="A558" s="22" t="s">
        <v>74</v>
      </c>
      <c r="B558" s="22" t="s">
        <v>75</v>
      </c>
      <c r="C558" s="22">
        <v>1986</v>
      </c>
      <c r="D558" s="5">
        <f t="array" ref="D558">IFERROR(INDEX(Data!$H$2:$H$1823,MATCH('Ratios - Total'!$C558,IF(Data!$A$2:$A$1823='Ratios - Total'!$A558,Data!$C$2:$C$1823,0),0))/INDEX(Data!$D$2:$D$1823,MATCH('Ratios - Total'!$C558,IF(Data!$A$2:$A$1823='Ratios - Total'!$A558,Data!$C$2:$C$1823,0),0)),"Missing Data")</f>
        <v>626.24572871964472</v>
      </c>
      <c r="E558" s="22"/>
      <c r="F558" s="5">
        <f t="array" ref="F558">IFERROR(INDEX(Data!$G$2:$G$1823,MATCH('Ratios - Total'!$C558,IF(Data!$A$2:$A$1823='Ratios - Total'!$A558,Data!$C$2:$C$1823,0),0))/INDEX(Data!$D$2:$D$1823,MATCH('Ratios - Total'!$C558,IF(Data!$A$2:$A$1823='Ratios - Total'!$A558,Data!$C$2:$C$1823,0),0)),"Missing Data")</f>
        <v>0</v>
      </c>
      <c r="G558" s="5"/>
      <c r="H558" s="5" t="str">
        <f t="array" ref="H558">IFERROR(INDEX(Data!$H$2:$H$1823,MATCH('Ratios - Total'!$C558,IF(Data!$A$2:$A$1823='Ratios - Total'!$A558,Data!$C$2:$C$1823,0),0))/INDEX(Data!$G$2:$G$1823,MATCH('Ratios - Total'!$C558,IF(Data!$A$2:$A$1823='Ratios - Total'!$A558,Data!$C$2:$C$1823,0),0)),"Missing Data")</f>
        <v>Missing Data</v>
      </c>
      <c r="I558" s="5">
        <f t="array" ref="I558">IFERROR(INDEX(Data!$G$2:$G$1823,MATCH('Ratios - Total'!$C558,IF(Data!$A$2:$A$1823='Ratios - Total'!$A558,Data!$C$2:$C$1823,0),0))/INDEX(Data!$D$2:$D$1823,MATCH('Ratios - Total'!$C558,IF(Data!$A$2:$A$1823='Ratios - Total'!$A558,Data!$C$2:$C$1823,0),0)),"Missing Data")</f>
        <v>0</v>
      </c>
      <c r="J558" s="22"/>
      <c r="K558" s="5">
        <f t="array" ref="K558">IFERROR(INDEX(Data!$E$2:$E$1823,MATCH('Ratios - Total'!$C558,IF(Data!$A$2:$A$1823='Ratios - Total'!$A558,Data!$C$2:$C$1823,0),0))/INDEX(Data!$D$2:$D$1823,MATCH('Ratios - Total'!$C558,IF(Data!$A$2:$A$1823='Ratios - Total'!$A558,Data!$C$2:$C$1823,0),0)),"Missing Data")</f>
        <v>0</v>
      </c>
      <c r="L558" s="5"/>
      <c r="M558" s="5" t="str">
        <f t="array" ref="M558">IFERROR(INDEX(Data!$F$2:$F$1823,MATCH('Ratios - Total'!$C558,IF(Data!$A$2:$A$1823='Ratios - Total'!$A558,Data!$C$2:$C$1823,0),0))/INDEX(Data!$E$2:$E$1823,MATCH('Ratios - Total'!$C558,IF(Data!$A$2:$A$1823='Ratios - Total'!$A558,Data!$C$2:$C$1823,0),0)),"Missing Data")</f>
        <v>Missing Data</v>
      </c>
      <c r="N558" s="5"/>
      <c r="O558" s="5" t="str">
        <f t="array" ref="O558">IFERROR(INDEX(Data!$G$2:$G$1823,MATCH('Ratios - Total'!$C558,IF(Data!$A$2:$A$1823='Ratios - Total'!$A558,Data!$C$2:$C$1823,0),0))/INDEX(Data!$F$2:$F$1823,MATCH('Ratios - Total'!$C558,IF(Data!$A$2:$A$1823='Ratios - Total'!$A558,Data!$C$2:$C$1823,0),0)),"Missing Data")</f>
        <v>Missing Data</v>
      </c>
      <c r="P558" s="5" t="str">
        <f t="array" ref="P558">IFERROR(INDEX(Data!$H$2:$H$1823,MATCH('Ratios - Total'!$C558,IF(Data!$A$2:$A$1823='Ratios - Total'!$A558,Data!$C$2:$C$1823,0),0))/INDEX(Data!$G$2:$G$1823,MATCH('Ratios - Total'!$C558,IF(Data!$A$2:$A$1823='Ratios - Total'!$A558,Data!$C$2:$C$1823,0),0)),"Missing Data")</f>
        <v>Missing Data</v>
      </c>
      <c r="Q558" s="5"/>
      <c r="R558" s="5" t="str">
        <f t="array" ref="R558">IFERROR(INDEX(Data!$L$2:$L$1823,MATCH('Ratios - Total'!$C558,IF(Data!$A$2:$A$1823='Ratios - Total'!$A558,Data!$C$2:$C$1823,0),0))/INDEX(Data!$G$2:$G$1823,MATCH('Ratios - Total'!$C558,IF(Data!$A$2:$A$1823='Ratios - Total'!$A558,Data!$C$2:$C$1823,0),0)),"Missing Data")</f>
        <v>Missing Data</v>
      </c>
      <c r="S558" s="5"/>
      <c r="T558" s="5">
        <f t="array" ref="T558">IFERROR(INDEX(Data!$H$2:$H$1823,MATCH('Ratios - Total'!$C558,IF(Data!$A$2:$A$1823='Ratios - Total'!$A558,Data!$C$2:$C$1823,0),0))/INDEX(Data!$L$2:$L$1823,MATCH('Ratios - Total'!$C558,IF(Data!$A$2:$A$1823='Ratios - Total'!$A558,Data!$C$2:$C$1823,0),0)),"Missing Data")</f>
        <v>35742.977548230614</v>
      </c>
      <c r="U558" s="5">
        <f t="array" ref="U558">IFERROR(INDEX(Data!$K$2:$K$1823,MATCH('Ratios - Total'!$C558,IF(Data!$A$2:$A$1823='Ratios - Total'!$A558,Data!$C$2:$C$1823,0),0))/INDEX(Data!$H$2:$H$1823,MATCH('Ratios - Total'!$C558,IF(Data!$A$2:$A$1823='Ratios - Total'!$A558,Data!$C$2:$C$1823,0),0)),"Missing Data")</f>
        <v>0.55718283861416107</v>
      </c>
      <c r="V558" s="5">
        <f t="array" ref="V558">IFERROR(INDEX(Data!$K$2:$K$1823,MATCH('Ratios - Total'!$C558,IF(Data!$A$2:$A$1823='Ratios - Total'!$A558,Data!$C$2:$C$1823,0),0))/INDEX(Data!$L$2:$L$1823,MATCH('Ratios - Total'!$C558,IF(Data!$A$2:$A$1823='Ratios - Total'!$A558,Data!$C$2:$C$1823,0),0)),"Missing Data")</f>
        <v>19915.373690845357</v>
      </c>
      <c r="W558" s="5">
        <f t="shared" si="9"/>
        <v>15827.603857385257</v>
      </c>
      <c r="X558" s="5" t="str">
        <f t="array" ref="X558">IFERROR(INDEX(Data!$K$2:$K$1823,MATCH('Ratios - Total'!$C558,IF(Data!$A$2:$A$1823='Ratios - Total'!$A558,Data!$C$2:$C$1823,0),0))/INDEX(Data!$G$2:$G$1823,MATCH('Ratios - Total'!$C558,IF(Data!$A$2:$A$1823='Ratios - Total'!$A558,Data!$C$2:$C$1823,0),0)),"Missing Data")</f>
        <v>Missing Data</v>
      </c>
    </row>
    <row r="559" spans="1:24" x14ac:dyDescent="0.25">
      <c r="A559" s="22" t="s">
        <v>76</v>
      </c>
      <c r="B559" s="22" t="s">
        <v>77</v>
      </c>
      <c r="C559" s="22">
        <v>1986</v>
      </c>
      <c r="D559" s="5">
        <f t="array" ref="D559">IFERROR(INDEX(Data!$H$2:$H$1823,MATCH('Ratios - Total'!$C559,IF(Data!$A$2:$A$1823='Ratios - Total'!$A559,Data!$C$2:$C$1823,0),0))/INDEX(Data!$D$2:$D$1823,MATCH('Ratios - Total'!$C559,IF(Data!$A$2:$A$1823='Ratios - Total'!$A559,Data!$C$2:$C$1823,0),0)),"Missing Data")</f>
        <v>644.41555306534349</v>
      </c>
      <c r="E559" s="22"/>
      <c r="F559" s="5">
        <f t="array" ref="F559">IFERROR(INDEX(Data!$G$2:$G$1823,MATCH('Ratios - Total'!$C559,IF(Data!$A$2:$A$1823='Ratios - Total'!$A559,Data!$C$2:$C$1823,0),0))/INDEX(Data!$D$2:$D$1823,MATCH('Ratios - Total'!$C559,IF(Data!$A$2:$A$1823='Ratios - Total'!$A559,Data!$C$2:$C$1823,0),0)),"Missing Data")</f>
        <v>0</v>
      </c>
      <c r="G559" s="5"/>
      <c r="H559" s="5" t="str">
        <f t="array" ref="H559">IFERROR(INDEX(Data!$H$2:$H$1823,MATCH('Ratios - Total'!$C559,IF(Data!$A$2:$A$1823='Ratios - Total'!$A559,Data!$C$2:$C$1823,0),0))/INDEX(Data!$G$2:$G$1823,MATCH('Ratios - Total'!$C559,IF(Data!$A$2:$A$1823='Ratios - Total'!$A559,Data!$C$2:$C$1823,0),0)),"Missing Data")</f>
        <v>Missing Data</v>
      </c>
      <c r="I559" s="5">
        <f t="array" ref="I559">IFERROR(INDEX(Data!$G$2:$G$1823,MATCH('Ratios - Total'!$C559,IF(Data!$A$2:$A$1823='Ratios - Total'!$A559,Data!$C$2:$C$1823,0),0))/INDEX(Data!$D$2:$D$1823,MATCH('Ratios - Total'!$C559,IF(Data!$A$2:$A$1823='Ratios - Total'!$A559,Data!$C$2:$C$1823,0),0)),"Missing Data")</f>
        <v>0</v>
      </c>
      <c r="J559" s="22"/>
      <c r="K559" s="5">
        <f t="array" ref="K559">IFERROR(INDEX(Data!$E$2:$E$1823,MATCH('Ratios - Total'!$C559,IF(Data!$A$2:$A$1823='Ratios - Total'!$A559,Data!$C$2:$C$1823,0),0))/INDEX(Data!$D$2:$D$1823,MATCH('Ratios - Total'!$C559,IF(Data!$A$2:$A$1823='Ratios - Total'!$A559,Data!$C$2:$C$1823,0),0)),"Missing Data")</f>
        <v>0</v>
      </c>
      <c r="L559" s="5"/>
      <c r="M559" s="5" t="str">
        <f t="array" ref="M559">IFERROR(INDEX(Data!$F$2:$F$1823,MATCH('Ratios - Total'!$C559,IF(Data!$A$2:$A$1823='Ratios - Total'!$A559,Data!$C$2:$C$1823,0),0))/INDEX(Data!$E$2:$E$1823,MATCH('Ratios - Total'!$C559,IF(Data!$A$2:$A$1823='Ratios - Total'!$A559,Data!$C$2:$C$1823,0),0)),"Missing Data")</f>
        <v>Missing Data</v>
      </c>
      <c r="N559" s="5"/>
      <c r="O559" s="5" t="str">
        <f t="array" ref="O559">IFERROR(INDEX(Data!$G$2:$G$1823,MATCH('Ratios - Total'!$C559,IF(Data!$A$2:$A$1823='Ratios - Total'!$A559,Data!$C$2:$C$1823,0),0))/INDEX(Data!$F$2:$F$1823,MATCH('Ratios - Total'!$C559,IF(Data!$A$2:$A$1823='Ratios - Total'!$A559,Data!$C$2:$C$1823,0),0)),"Missing Data")</f>
        <v>Missing Data</v>
      </c>
      <c r="P559" s="5" t="str">
        <f t="array" ref="P559">IFERROR(INDEX(Data!$H$2:$H$1823,MATCH('Ratios - Total'!$C559,IF(Data!$A$2:$A$1823='Ratios - Total'!$A559,Data!$C$2:$C$1823,0),0))/INDEX(Data!$G$2:$G$1823,MATCH('Ratios - Total'!$C559,IF(Data!$A$2:$A$1823='Ratios - Total'!$A559,Data!$C$2:$C$1823,0),0)),"Missing Data")</f>
        <v>Missing Data</v>
      </c>
      <c r="Q559" s="5"/>
      <c r="R559" s="5" t="str">
        <f t="array" ref="R559">IFERROR(INDEX(Data!$L$2:$L$1823,MATCH('Ratios - Total'!$C559,IF(Data!$A$2:$A$1823='Ratios - Total'!$A559,Data!$C$2:$C$1823,0),0))/INDEX(Data!$G$2:$G$1823,MATCH('Ratios - Total'!$C559,IF(Data!$A$2:$A$1823='Ratios - Total'!$A559,Data!$C$2:$C$1823,0),0)),"Missing Data")</f>
        <v>Missing Data</v>
      </c>
      <c r="S559" s="5"/>
      <c r="T559" s="5">
        <f t="array" ref="T559">IFERROR(INDEX(Data!$H$2:$H$1823,MATCH('Ratios - Total'!$C559,IF(Data!$A$2:$A$1823='Ratios - Total'!$A559,Data!$C$2:$C$1823,0),0))/INDEX(Data!$L$2:$L$1823,MATCH('Ratios - Total'!$C559,IF(Data!$A$2:$A$1823='Ratios - Total'!$A559,Data!$C$2:$C$1823,0),0)),"Missing Data")</f>
        <v>32491.327701393519</v>
      </c>
      <c r="U559" s="5">
        <f t="array" ref="U559">IFERROR(INDEX(Data!$K$2:$K$1823,MATCH('Ratios - Total'!$C559,IF(Data!$A$2:$A$1823='Ratios - Total'!$A559,Data!$C$2:$C$1823,0),0))/INDEX(Data!$H$2:$H$1823,MATCH('Ratios - Total'!$C559,IF(Data!$A$2:$A$1823='Ratios - Total'!$A559,Data!$C$2:$C$1823,0),0)),"Missing Data")</f>
        <v>0.49818401395515588</v>
      </c>
      <c r="V559" s="5">
        <f t="array" ref="V559">IFERROR(INDEX(Data!$K$2:$K$1823,MATCH('Ratios - Total'!$C559,IF(Data!$A$2:$A$1823='Ratios - Total'!$A559,Data!$C$2:$C$1823,0),0))/INDEX(Data!$L$2:$L$1823,MATCH('Ratios - Total'!$C559,IF(Data!$A$2:$A$1823='Ratios - Total'!$A559,Data!$C$2:$C$1823,0),0)),"Missing Data")</f>
        <v>16186.660053012571</v>
      </c>
      <c r="W559" s="5">
        <f t="shared" si="9"/>
        <v>16304.667648380948</v>
      </c>
      <c r="X559" s="5" t="str">
        <f t="array" ref="X559">IFERROR(INDEX(Data!$K$2:$K$1823,MATCH('Ratios - Total'!$C559,IF(Data!$A$2:$A$1823='Ratios - Total'!$A559,Data!$C$2:$C$1823,0),0))/INDEX(Data!$G$2:$G$1823,MATCH('Ratios - Total'!$C559,IF(Data!$A$2:$A$1823='Ratios - Total'!$A559,Data!$C$2:$C$1823,0),0)),"Missing Data")</f>
        <v>Missing Data</v>
      </c>
    </row>
    <row r="560" spans="1:24" x14ac:dyDescent="0.25">
      <c r="A560" s="22" t="s">
        <v>78</v>
      </c>
      <c r="B560" s="22" t="s">
        <v>79</v>
      </c>
      <c r="C560" s="22">
        <v>1986</v>
      </c>
      <c r="D560" s="5">
        <f t="array" ref="D560">IFERROR(INDEX(Data!$H$2:$H$1823,MATCH('Ratios - Total'!$C560,IF(Data!$A$2:$A$1823='Ratios - Total'!$A560,Data!$C$2:$C$1823,0),0))/INDEX(Data!$D$2:$D$1823,MATCH('Ratios - Total'!$C560,IF(Data!$A$2:$A$1823='Ratios - Total'!$A560,Data!$C$2:$C$1823,0),0)),"Missing Data")</f>
        <v>691.18352495932595</v>
      </c>
      <c r="E560" s="22"/>
      <c r="F560" s="5">
        <f t="array" ref="F560">IFERROR(INDEX(Data!$G$2:$G$1823,MATCH('Ratios - Total'!$C560,IF(Data!$A$2:$A$1823='Ratios - Total'!$A560,Data!$C$2:$C$1823,0),0))/INDEX(Data!$D$2:$D$1823,MATCH('Ratios - Total'!$C560,IF(Data!$A$2:$A$1823='Ratios - Total'!$A560,Data!$C$2:$C$1823,0),0)),"Missing Data")</f>
        <v>0</v>
      </c>
      <c r="G560" s="5"/>
      <c r="H560" s="5" t="str">
        <f t="array" ref="H560">IFERROR(INDEX(Data!$H$2:$H$1823,MATCH('Ratios - Total'!$C560,IF(Data!$A$2:$A$1823='Ratios - Total'!$A560,Data!$C$2:$C$1823,0),0))/INDEX(Data!$G$2:$G$1823,MATCH('Ratios - Total'!$C560,IF(Data!$A$2:$A$1823='Ratios - Total'!$A560,Data!$C$2:$C$1823,0),0)),"Missing Data")</f>
        <v>Missing Data</v>
      </c>
      <c r="I560" s="5">
        <f t="array" ref="I560">IFERROR(INDEX(Data!$G$2:$G$1823,MATCH('Ratios - Total'!$C560,IF(Data!$A$2:$A$1823='Ratios - Total'!$A560,Data!$C$2:$C$1823,0),0))/INDEX(Data!$D$2:$D$1823,MATCH('Ratios - Total'!$C560,IF(Data!$A$2:$A$1823='Ratios - Total'!$A560,Data!$C$2:$C$1823,0),0)),"Missing Data")</f>
        <v>0</v>
      </c>
      <c r="J560" s="22"/>
      <c r="K560" s="5">
        <f t="array" ref="K560">IFERROR(INDEX(Data!$E$2:$E$1823,MATCH('Ratios - Total'!$C560,IF(Data!$A$2:$A$1823='Ratios - Total'!$A560,Data!$C$2:$C$1823,0),0))/INDEX(Data!$D$2:$D$1823,MATCH('Ratios - Total'!$C560,IF(Data!$A$2:$A$1823='Ratios - Total'!$A560,Data!$C$2:$C$1823,0),0)),"Missing Data")</f>
        <v>0</v>
      </c>
      <c r="L560" s="5"/>
      <c r="M560" s="5" t="str">
        <f t="array" ref="M560">IFERROR(INDEX(Data!$F$2:$F$1823,MATCH('Ratios - Total'!$C560,IF(Data!$A$2:$A$1823='Ratios - Total'!$A560,Data!$C$2:$C$1823,0),0))/INDEX(Data!$E$2:$E$1823,MATCH('Ratios - Total'!$C560,IF(Data!$A$2:$A$1823='Ratios - Total'!$A560,Data!$C$2:$C$1823,0),0)),"Missing Data")</f>
        <v>Missing Data</v>
      </c>
      <c r="N560" s="5"/>
      <c r="O560" s="5" t="str">
        <f t="array" ref="O560">IFERROR(INDEX(Data!$G$2:$G$1823,MATCH('Ratios - Total'!$C560,IF(Data!$A$2:$A$1823='Ratios - Total'!$A560,Data!$C$2:$C$1823,0),0))/INDEX(Data!$F$2:$F$1823,MATCH('Ratios - Total'!$C560,IF(Data!$A$2:$A$1823='Ratios - Total'!$A560,Data!$C$2:$C$1823,0),0)),"Missing Data")</f>
        <v>Missing Data</v>
      </c>
      <c r="P560" s="5" t="str">
        <f t="array" ref="P560">IFERROR(INDEX(Data!$H$2:$H$1823,MATCH('Ratios - Total'!$C560,IF(Data!$A$2:$A$1823='Ratios - Total'!$A560,Data!$C$2:$C$1823,0),0))/INDEX(Data!$G$2:$G$1823,MATCH('Ratios - Total'!$C560,IF(Data!$A$2:$A$1823='Ratios - Total'!$A560,Data!$C$2:$C$1823,0),0)),"Missing Data")</f>
        <v>Missing Data</v>
      </c>
      <c r="Q560" s="5"/>
      <c r="R560" s="5" t="str">
        <f t="array" ref="R560">IFERROR(INDEX(Data!$L$2:$L$1823,MATCH('Ratios - Total'!$C560,IF(Data!$A$2:$A$1823='Ratios - Total'!$A560,Data!$C$2:$C$1823,0),0))/INDEX(Data!$G$2:$G$1823,MATCH('Ratios - Total'!$C560,IF(Data!$A$2:$A$1823='Ratios - Total'!$A560,Data!$C$2:$C$1823,0),0)),"Missing Data")</f>
        <v>Missing Data</v>
      </c>
      <c r="S560" s="5"/>
      <c r="T560" s="5">
        <f t="array" ref="T560">IFERROR(INDEX(Data!$H$2:$H$1823,MATCH('Ratios - Total'!$C560,IF(Data!$A$2:$A$1823='Ratios - Total'!$A560,Data!$C$2:$C$1823,0),0))/INDEX(Data!$L$2:$L$1823,MATCH('Ratios - Total'!$C560,IF(Data!$A$2:$A$1823='Ratios - Total'!$A560,Data!$C$2:$C$1823,0),0)),"Missing Data")</f>
        <v>36359.535020484975</v>
      </c>
      <c r="U560" s="5">
        <f t="array" ref="U560">IFERROR(INDEX(Data!$K$2:$K$1823,MATCH('Ratios - Total'!$C560,IF(Data!$A$2:$A$1823='Ratios - Total'!$A560,Data!$C$2:$C$1823,0),0))/INDEX(Data!$H$2:$H$1823,MATCH('Ratios - Total'!$C560,IF(Data!$A$2:$A$1823='Ratios - Total'!$A560,Data!$C$2:$C$1823,0),0)),"Missing Data")</f>
        <v>0.53112208386140214</v>
      </c>
      <c r="V560" s="5">
        <f t="array" ref="V560">IFERROR(INDEX(Data!$K$2:$K$1823,MATCH('Ratios - Total'!$C560,IF(Data!$A$2:$A$1823='Ratios - Total'!$A560,Data!$C$2:$C$1823,0),0))/INDEX(Data!$L$2:$L$1823,MATCH('Ratios - Total'!$C560,IF(Data!$A$2:$A$1823='Ratios - Total'!$A560,Data!$C$2:$C$1823,0),0)),"Missing Data")</f>
        <v>19311.352008311605</v>
      </c>
      <c r="W560" s="5">
        <f t="shared" si="9"/>
        <v>17048.183012173369</v>
      </c>
      <c r="X560" s="5" t="str">
        <f t="array" ref="X560">IFERROR(INDEX(Data!$K$2:$K$1823,MATCH('Ratios - Total'!$C560,IF(Data!$A$2:$A$1823='Ratios - Total'!$A560,Data!$C$2:$C$1823,0),0))/INDEX(Data!$G$2:$G$1823,MATCH('Ratios - Total'!$C560,IF(Data!$A$2:$A$1823='Ratios - Total'!$A560,Data!$C$2:$C$1823,0),0)),"Missing Data")</f>
        <v>Missing Data</v>
      </c>
    </row>
    <row r="561" spans="1:24" x14ac:dyDescent="0.25">
      <c r="A561" s="22" t="s">
        <v>80</v>
      </c>
      <c r="B561" s="22" t="s">
        <v>81</v>
      </c>
      <c r="C561" s="22">
        <v>1986</v>
      </c>
      <c r="D561" s="5">
        <f t="array" ref="D561">IFERROR(INDEX(Data!$H$2:$H$1823,MATCH('Ratios - Total'!$C561,IF(Data!$A$2:$A$1823='Ratios - Total'!$A561,Data!$C$2:$C$1823,0),0))/INDEX(Data!$D$2:$D$1823,MATCH('Ratios - Total'!$C561,IF(Data!$A$2:$A$1823='Ratios - Total'!$A561,Data!$C$2:$C$1823,0),0)),"Missing Data")</f>
        <v>611.52265896410972</v>
      </c>
      <c r="E561" s="22"/>
      <c r="F561" s="5">
        <f t="array" ref="F561">IFERROR(INDEX(Data!$G$2:$G$1823,MATCH('Ratios - Total'!$C561,IF(Data!$A$2:$A$1823='Ratios - Total'!$A561,Data!$C$2:$C$1823,0),0))/INDEX(Data!$D$2:$D$1823,MATCH('Ratios - Total'!$C561,IF(Data!$A$2:$A$1823='Ratios - Total'!$A561,Data!$C$2:$C$1823,0),0)),"Missing Data")</f>
        <v>0</v>
      </c>
      <c r="G561" s="5"/>
      <c r="H561" s="5" t="str">
        <f t="array" ref="H561">IFERROR(INDEX(Data!$H$2:$H$1823,MATCH('Ratios - Total'!$C561,IF(Data!$A$2:$A$1823='Ratios - Total'!$A561,Data!$C$2:$C$1823,0),0))/INDEX(Data!$G$2:$G$1823,MATCH('Ratios - Total'!$C561,IF(Data!$A$2:$A$1823='Ratios - Total'!$A561,Data!$C$2:$C$1823,0),0)),"Missing Data")</f>
        <v>Missing Data</v>
      </c>
      <c r="I561" s="5">
        <f t="array" ref="I561">IFERROR(INDEX(Data!$G$2:$G$1823,MATCH('Ratios - Total'!$C561,IF(Data!$A$2:$A$1823='Ratios - Total'!$A561,Data!$C$2:$C$1823,0),0))/INDEX(Data!$D$2:$D$1823,MATCH('Ratios - Total'!$C561,IF(Data!$A$2:$A$1823='Ratios - Total'!$A561,Data!$C$2:$C$1823,0),0)),"Missing Data")</f>
        <v>0</v>
      </c>
      <c r="J561" s="22"/>
      <c r="K561" s="5">
        <f t="array" ref="K561">IFERROR(INDEX(Data!$E$2:$E$1823,MATCH('Ratios - Total'!$C561,IF(Data!$A$2:$A$1823='Ratios - Total'!$A561,Data!$C$2:$C$1823,0),0))/INDEX(Data!$D$2:$D$1823,MATCH('Ratios - Total'!$C561,IF(Data!$A$2:$A$1823='Ratios - Total'!$A561,Data!$C$2:$C$1823,0),0)),"Missing Data")</f>
        <v>0</v>
      </c>
      <c r="L561" s="5"/>
      <c r="M561" s="5" t="str">
        <f t="array" ref="M561">IFERROR(INDEX(Data!$F$2:$F$1823,MATCH('Ratios - Total'!$C561,IF(Data!$A$2:$A$1823='Ratios - Total'!$A561,Data!$C$2:$C$1823,0),0))/INDEX(Data!$E$2:$E$1823,MATCH('Ratios - Total'!$C561,IF(Data!$A$2:$A$1823='Ratios - Total'!$A561,Data!$C$2:$C$1823,0),0)),"Missing Data")</f>
        <v>Missing Data</v>
      </c>
      <c r="N561" s="5"/>
      <c r="O561" s="5" t="str">
        <f t="array" ref="O561">IFERROR(INDEX(Data!$G$2:$G$1823,MATCH('Ratios - Total'!$C561,IF(Data!$A$2:$A$1823='Ratios - Total'!$A561,Data!$C$2:$C$1823,0),0))/INDEX(Data!$F$2:$F$1823,MATCH('Ratios - Total'!$C561,IF(Data!$A$2:$A$1823='Ratios - Total'!$A561,Data!$C$2:$C$1823,0),0)),"Missing Data")</f>
        <v>Missing Data</v>
      </c>
      <c r="P561" s="5" t="str">
        <f t="array" ref="P561">IFERROR(INDEX(Data!$H$2:$H$1823,MATCH('Ratios - Total'!$C561,IF(Data!$A$2:$A$1823='Ratios - Total'!$A561,Data!$C$2:$C$1823,0),0))/INDEX(Data!$G$2:$G$1823,MATCH('Ratios - Total'!$C561,IF(Data!$A$2:$A$1823='Ratios - Total'!$A561,Data!$C$2:$C$1823,0),0)),"Missing Data")</f>
        <v>Missing Data</v>
      </c>
      <c r="Q561" s="5"/>
      <c r="R561" s="5" t="str">
        <f t="array" ref="R561">IFERROR(INDEX(Data!$L$2:$L$1823,MATCH('Ratios - Total'!$C561,IF(Data!$A$2:$A$1823='Ratios - Total'!$A561,Data!$C$2:$C$1823,0),0))/INDEX(Data!$G$2:$G$1823,MATCH('Ratios - Total'!$C561,IF(Data!$A$2:$A$1823='Ratios - Total'!$A561,Data!$C$2:$C$1823,0),0)),"Missing Data")</f>
        <v>Missing Data</v>
      </c>
      <c r="S561" s="5"/>
      <c r="T561" s="5">
        <f t="array" ref="T561">IFERROR(INDEX(Data!$H$2:$H$1823,MATCH('Ratios - Total'!$C561,IF(Data!$A$2:$A$1823='Ratios - Total'!$A561,Data!$C$2:$C$1823,0),0))/INDEX(Data!$L$2:$L$1823,MATCH('Ratios - Total'!$C561,IF(Data!$A$2:$A$1823='Ratios - Total'!$A561,Data!$C$2:$C$1823,0),0)),"Missing Data")</f>
        <v>37154.943592758173</v>
      </c>
      <c r="U561" s="5">
        <f t="array" ref="U561">IFERROR(INDEX(Data!$K$2:$K$1823,MATCH('Ratios - Total'!$C561,IF(Data!$A$2:$A$1823='Ratios - Total'!$A561,Data!$C$2:$C$1823,0),0))/INDEX(Data!$H$2:$H$1823,MATCH('Ratios - Total'!$C561,IF(Data!$A$2:$A$1823='Ratios - Total'!$A561,Data!$C$2:$C$1823,0),0)),"Missing Data")</f>
        <v>0.5400531030396456</v>
      </c>
      <c r="V561" s="5">
        <f t="array" ref="V561">IFERROR(INDEX(Data!$K$2:$K$1823,MATCH('Ratios - Total'!$C561,IF(Data!$A$2:$A$1823='Ratios - Total'!$A561,Data!$C$2:$C$1823,0),0))/INDEX(Data!$L$2:$L$1823,MATCH('Ratios - Total'!$C561,IF(Data!$A$2:$A$1823='Ratios - Total'!$A561,Data!$C$2:$C$1823,0),0)),"Missing Data")</f>
        <v>20065.64258053205</v>
      </c>
      <c r="W561" s="5">
        <f t="shared" si="9"/>
        <v>17089.301012226122</v>
      </c>
      <c r="X561" s="5" t="str">
        <f t="array" ref="X561">IFERROR(INDEX(Data!$K$2:$K$1823,MATCH('Ratios - Total'!$C561,IF(Data!$A$2:$A$1823='Ratios - Total'!$A561,Data!$C$2:$C$1823,0),0))/INDEX(Data!$G$2:$G$1823,MATCH('Ratios - Total'!$C561,IF(Data!$A$2:$A$1823='Ratios - Total'!$A561,Data!$C$2:$C$1823,0),0)),"Missing Data")</f>
        <v>Missing Data</v>
      </c>
    </row>
    <row r="562" spans="1:24" x14ac:dyDescent="0.25">
      <c r="A562" s="22" t="s">
        <v>82</v>
      </c>
      <c r="B562" s="22" t="s">
        <v>83</v>
      </c>
      <c r="C562" s="22">
        <v>1986</v>
      </c>
      <c r="D562" s="5">
        <f t="array" ref="D562">IFERROR(INDEX(Data!$H$2:$H$1823,MATCH('Ratios - Total'!$C562,IF(Data!$A$2:$A$1823='Ratios - Total'!$A562,Data!$C$2:$C$1823,0),0))/INDEX(Data!$D$2:$D$1823,MATCH('Ratios - Total'!$C562,IF(Data!$A$2:$A$1823='Ratios - Total'!$A562,Data!$C$2:$C$1823,0),0)),"Missing Data")</f>
        <v>550.89014672478356</v>
      </c>
      <c r="E562" s="22"/>
      <c r="F562" s="5">
        <f t="array" ref="F562">IFERROR(INDEX(Data!$G$2:$G$1823,MATCH('Ratios - Total'!$C562,IF(Data!$A$2:$A$1823='Ratios - Total'!$A562,Data!$C$2:$C$1823,0),0))/INDEX(Data!$D$2:$D$1823,MATCH('Ratios - Total'!$C562,IF(Data!$A$2:$A$1823='Ratios - Total'!$A562,Data!$C$2:$C$1823,0),0)),"Missing Data")</f>
        <v>0</v>
      </c>
      <c r="G562" s="5"/>
      <c r="H562" s="5" t="str">
        <f t="array" ref="H562">IFERROR(INDEX(Data!$H$2:$H$1823,MATCH('Ratios - Total'!$C562,IF(Data!$A$2:$A$1823='Ratios - Total'!$A562,Data!$C$2:$C$1823,0),0))/INDEX(Data!$G$2:$G$1823,MATCH('Ratios - Total'!$C562,IF(Data!$A$2:$A$1823='Ratios - Total'!$A562,Data!$C$2:$C$1823,0),0)),"Missing Data")</f>
        <v>Missing Data</v>
      </c>
      <c r="I562" s="5">
        <f t="array" ref="I562">IFERROR(INDEX(Data!$G$2:$G$1823,MATCH('Ratios - Total'!$C562,IF(Data!$A$2:$A$1823='Ratios - Total'!$A562,Data!$C$2:$C$1823,0),0))/INDEX(Data!$D$2:$D$1823,MATCH('Ratios - Total'!$C562,IF(Data!$A$2:$A$1823='Ratios - Total'!$A562,Data!$C$2:$C$1823,0),0)),"Missing Data")</f>
        <v>0</v>
      </c>
      <c r="J562" s="22"/>
      <c r="K562" s="5">
        <f t="array" ref="K562">IFERROR(INDEX(Data!$E$2:$E$1823,MATCH('Ratios - Total'!$C562,IF(Data!$A$2:$A$1823='Ratios - Total'!$A562,Data!$C$2:$C$1823,0),0))/INDEX(Data!$D$2:$D$1823,MATCH('Ratios - Total'!$C562,IF(Data!$A$2:$A$1823='Ratios - Total'!$A562,Data!$C$2:$C$1823,0),0)),"Missing Data")</f>
        <v>0</v>
      </c>
      <c r="L562" s="5"/>
      <c r="M562" s="5" t="str">
        <f t="array" ref="M562">IFERROR(INDEX(Data!$F$2:$F$1823,MATCH('Ratios - Total'!$C562,IF(Data!$A$2:$A$1823='Ratios - Total'!$A562,Data!$C$2:$C$1823,0),0))/INDEX(Data!$E$2:$E$1823,MATCH('Ratios - Total'!$C562,IF(Data!$A$2:$A$1823='Ratios - Total'!$A562,Data!$C$2:$C$1823,0),0)),"Missing Data")</f>
        <v>Missing Data</v>
      </c>
      <c r="N562" s="5"/>
      <c r="O562" s="5" t="str">
        <f t="array" ref="O562">IFERROR(INDEX(Data!$G$2:$G$1823,MATCH('Ratios - Total'!$C562,IF(Data!$A$2:$A$1823='Ratios - Total'!$A562,Data!$C$2:$C$1823,0),0))/INDEX(Data!$F$2:$F$1823,MATCH('Ratios - Total'!$C562,IF(Data!$A$2:$A$1823='Ratios - Total'!$A562,Data!$C$2:$C$1823,0),0)),"Missing Data")</f>
        <v>Missing Data</v>
      </c>
      <c r="P562" s="5" t="str">
        <f t="array" ref="P562">IFERROR(INDEX(Data!$H$2:$H$1823,MATCH('Ratios - Total'!$C562,IF(Data!$A$2:$A$1823='Ratios - Total'!$A562,Data!$C$2:$C$1823,0),0))/INDEX(Data!$G$2:$G$1823,MATCH('Ratios - Total'!$C562,IF(Data!$A$2:$A$1823='Ratios - Total'!$A562,Data!$C$2:$C$1823,0),0)),"Missing Data")</f>
        <v>Missing Data</v>
      </c>
      <c r="Q562" s="5"/>
      <c r="R562" s="5" t="str">
        <f t="array" ref="R562">IFERROR(INDEX(Data!$L$2:$L$1823,MATCH('Ratios - Total'!$C562,IF(Data!$A$2:$A$1823='Ratios - Total'!$A562,Data!$C$2:$C$1823,0),0))/INDEX(Data!$G$2:$G$1823,MATCH('Ratios - Total'!$C562,IF(Data!$A$2:$A$1823='Ratios - Total'!$A562,Data!$C$2:$C$1823,0),0)),"Missing Data")</f>
        <v>Missing Data</v>
      </c>
      <c r="S562" s="5"/>
      <c r="T562" s="5">
        <f t="array" ref="T562">IFERROR(INDEX(Data!$H$2:$H$1823,MATCH('Ratios - Total'!$C562,IF(Data!$A$2:$A$1823='Ratios - Total'!$A562,Data!$C$2:$C$1823,0),0))/INDEX(Data!$L$2:$L$1823,MATCH('Ratios - Total'!$C562,IF(Data!$A$2:$A$1823='Ratios - Total'!$A562,Data!$C$2:$C$1823,0),0)),"Missing Data")</f>
        <v>36477.437398373986</v>
      </c>
      <c r="U562" s="5">
        <f t="array" ref="U562">IFERROR(INDEX(Data!$K$2:$K$1823,MATCH('Ratios - Total'!$C562,IF(Data!$A$2:$A$1823='Ratios - Total'!$A562,Data!$C$2:$C$1823,0),0))/INDEX(Data!$H$2:$H$1823,MATCH('Ratios - Total'!$C562,IF(Data!$A$2:$A$1823='Ratios - Total'!$A562,Data!$C$2:$C$1823,0),0)),"Missing Data")</f>
        <v>0.64675982207184479</v>
      </c>
      <c r="V562" s="5">
        <f t="array" ref="V562">IFERROR(INDEX(Data!$K$2:$K$1823,MATCH('Ratios - Total'!$C562,IF(Data!$A$2:$A$1823='Ratios - Total'!$A562,Data!$C$2:$C$1823,0),0))/INDEX(Data!$L$2:$L$1823,MATCH('Ratios - Total'!$C562,IF(Data!$A$2:$A$1823='Ratios - Total'!$A562,Data!$C$2:$C$1823,0),0)),"Missing Data")</f>
        <v>23592.140921409213</v>
      </c>
      <c r="W562" s="5">
        <f t="shared" si="9"/>
        <v>12885.296476964773</v>
      </c>
      <c r="X562" s="5" t="str">
        <f t="array" ref="X562">IFERROR(INDEX(Data!$K$2:$K$1823,MATCH('Ratios - Total'!$C562,IF(Data!$A$2:$A$1823='Ratios - Total'!$A562,Data!$C$2:$C$1823,0),0))/INDEX(Data!$G$2:$G$1823,MATCH('Ratios - Total'!$C562,IF(Data!$A$2:$A$1823='Ratios - Total'!$A562,Data!$C$2:$C$1823,0),0)),"Missing Data")</f>
        <v>Missing Data</v>
      </c>
    </row>
    <row r="563" spans="1:24" x14ac:dyDescent="0.25">
      <c r="A563" s="22" t="s">
        <v>84</v>
      </c>
      <c r="B563" s="22" t="s">
        <v>85</v>
      </c>
      <c r="C563" s="22">
        <v>1986</v>
      </c>
      <c r="D563" s="5">
        <f t="array" ref="D563">IFERROR(INDEX(Data!$H$2:$H$1823,MATCH('Ratios - Total'!$C563,IF(Data!$A$2:$A$1823='Ratios - Total'!$A563,Data!$C$2:$C$1823,0),0))/INDEX(Data!$D$2:$D$1823,MATCH('Ratios - Total'!$C563,IF(Data!$A$2:$A$1823='Ratios - Total'!$A563,Data!$C$2:$C$1823,0),0)),"Missing Data")</f>
        <v>550.74145877701619</v>
      </c>
      <c r="E563" s="22"/>
      <c r="F563" s="5">
        <f t="array" ref="F563">IFERROR(INDEX(Data!$G$2:$G$1823,MATCH('Ratios - Total'!$C563,IF(Data!$A$2:$A$1823='Ratios - Total'!$A563,Data!$C$2:$C$1823,0),0))/INDEX(Data!$D$2:$D$1823,MATCH('Ratios - Total'!$C563,IF(Data!$A$2:$A$1823='Ratios - Total'!$A563,Data!$C$2:$C$1823,0),0)),"Missing Data")</f>
        <v>0</v>
      </c>
      <c r="G563" s="5"/>
      <c r="H563" s="5" t="str">
        <f t="array" ref="H563">IFERROR(INDEX(Data!$H$2:$H$1823,MATCH('Ratios - Total'!$C563,IF(Data!$A$2:$A$1823='Ratios - Total'!$A563,Data!$C$2:$C$1823,0),0))/INDEX(Data!$G$2:$G$1823,MATCH('Ratios - Total'!$C563,IF(Data!$A$2:$A$1823='Ratios - Total'!$A563,Data!$C$2:$C$1823,0),0)),"Missing Data")</f>
        <v>Missing Data</v>
      </c>
      <c r="I563" s="5">
        <f t="array" ref="I563">IFERROR(INDEX(Data!$G$2:$G$1823,MATCH('Ratios - Total'!$C563,IF(Data!$A$2:$A$1823='Ratios - Total'!$A563,Data!$C$2:$C$1823,0),0))/INDEX(Data!$D$2:$D$1823,MATCH('Ratios - Total'!$C563,IF(Data!$A$2:$A$1823='Ratios - Total'!$A563,Data!$C$2:$C$1823,0),0)),"Missing Data")</f>
        <v>0</v>
      </c>
      <c r="J563" s="22"/>
      <c r="K563" s="5">
        <f t="array" ref="K563">IFERROR(INDEX(Data!$E$2:$E$1823,MATCH('Ratios - Total'!$C563,IF(Data!$A$2:$A$1823='Ratios - Total'!$A563,Data!$C$2:$C$1823,0),0))/INDEX(Data!$D$2:$D$1823,MATCH('Ratios - Total'!$C563,IF(Data!$A$2:$A$1823='Ratios - Total'!$A563,Data!$C$2:$C$1823,0),0)),"Missing Data")</f>
        <v>0</v>
      </c>
      <c r="L563" s="5"/>
      <c r="M563" s="5" t="str">
        <f t="array" ref="M563">IFERROR(INDEX(Data!$F$2:$F$1823,MATCH('Ratios - Total'!$C563,IF(Data!$A$2:$A$1823='Ratios - Total'!$A563,Data!$C$2:$C$1823,0),0))/INDEX(Data!$E$2:$E$1823,MATCH('Ratios - Total'!$C563,IF(Data!$A$2:$A$1823='Ratios - Total'!$A563,Data!$C$2:$C$1823,0),0)),"Missing Data")</f>
        <v>Missing Data</v>
      </c>
      <c r="N563" s="5"/>
      <c r="O563" s="5" t="str">
        <f t="array" ref="O563">IFERROR(INDEX(Data!$G$2:$G$1823,MATCH('Ratios - Total'!$C563,IF(Data!$A$2:$A$1823='Ratios - Total'!$A563,Data!$C$2:$C$1823,0),0))/INDEX(Data!$F$2:$F$1823,MATCH('Ratios - Total'!$C563,IF(Data!$A$2:$A$1823='Ratios - Total'!$A563,Data!$C$2:$C$1823,0),0)),"Missing Data")</f>
        <v>Missing Data</v>
      </c>
      <c r="P563" s="5" t="str">
        <f t="array" ref="P563">IFERROR(INDEX(Data!$H$2:$H$1823,MATCH('Ratios - Total'!$C563,IF(Data!$A$2:$A$1823='Ratios - Total'!$A563,Data!$C$2:$C$1823,0),0))/INDEX(Data!$G$2:$G$1823,MATCH('Ratios - Total'!$C563,IF(Data!$A$2:$A$1823='Ratios - Total'!$A563,Data!$C$2:$C$1823,0),0)),"Missing Data")</f>
        <v>Missing Data</v>
      </c>
      <c r="Q563" s="5"/>
      <c r="R563" s="5" t="str">
        <f t="array" ref="R563">IFERROR(INDEX(Data!$L$2:$L$1823,MATCH('Ratios - Total'!$C563,IF(Data!$A$2:$A$1823='Ratios - Total'!$A563,Data!$C$2:$C$1823,0),0))/INDEX(Data!$G$2:$G$1823,MATCH('Ratios - Total'!$C563,IF(Data!$A$2:$A$1823='Ratios - Total'!$A563,Data!$C$2:$C$1823,0),0)),"Missing Data")</f>
        <v>Missing Data</v>
      </c>
      <c r="S563" s="5"/>
      <c r="T563" s="5">
        <f t="array" ref="T563">IFERROR(INDEX(Data!$H$2:$H$1823,MATCH('Ratios - Total'!$C563,IF(Data!$A$2:$A$1823='Ratios - Total'!$A563,Data!$C$2:$C$1823,0),0))/INDEX(Data!$L$2:$L$1823,MATCH('Ratios - Total'!$C563,IF(Data!$A$2:$A$1823='Ratios - Total'!$A563,Data!$C$2:$C$1823,0),0)),"Missing Data")</f>
        <v>27014.277069362721</v>
      </c>
      <c r="U563" s="5">
        <f t="array" ref="U563">IFERROR(INDEX(Data!$K$2:$K$1823,MATCH('Ratios - Total'!$C563,IF(Data!$A$2:$A$1823='Ratios - Total'!$A563,Data!$C$2:$C$1823,0),0))/INDEX(Data!$H$2:$H$1823,MATCH('Ratios - Total'!$C563,IF(Data!$A$2:$A$1823='Ratios - Total'!$A563,Data!$C$2:$C$1823,0),0)),"Missing Data")</f>
        <v>0.60213059630122989</v>
      </c>
      <c r="V563" s="5">
        <f t="array" ref="V563">IFERROR(INDEX(Data!$K$2:$K$1823,MATCH('Ratios - Total'!$C563,IF(Data!$A$2:$A$1823='Ratios - Total'!$A563,Data!$C$2:$C$1823,0),0))/INDEX(Data!$L$2:$L$1823,MATCH('Ratios - Total'!$C563,IF(Data!$A$2:$A$1823='Ratios - Total'!$A563,Data!$C$2:$C$1823,0),0)),"Missing Data")</f>
        <v>16266.122760422017</v>
      </c>
      <c r="W563" s="5">
        <f t="shared" si="9"/>
        <v>10748.154308940704</v>
      </c>
      <c r="X563" s="5" t="str">
        <f t="array" ref="X563">IFERROR(INDEX(Data!$K$2:$K$1823,MATCH('Ratios - Total'!$C563,IF(Data!$A$2:$A$1823='Ratios - Total'!$A563,Data!$C$2:$C$1823,0),0))/INDEX(Data!$G$2:$G$1823,MATCH('Ratios - Total'!$C563,IF(Data!$A$2:$A$1823='Ratios - Total'!$A563,Data!$C$2:$C$1823,0),0)),"Missing Data")</f>
        <v>Missing Data</v>
      </c>
    </row>
    <row r="564" spans="1:24" x14ac:dyDescent="0.25">
      <c r="A564" s="22" t="s">
        <v>86</v>
      </c>
      <c r="B564" s="22" t="s">
        <v>87</v>
      </c>
      <c r="C564" s="22">
        <v>1986</v>
      </c>
      <c r="D564" s="5">
        <f t="array" ref="D564">IFERROR(INDEX(Data!$H$2:$H$1823,MATCH('Ratios - Total'!$C564,IF(Data!$A$2:$A$1823='Ratios - Total'!$A564,Data!$C$2:$C$1823,0),0))/INDEX(Data!$D$2:$D$1823,MATCH('Ratios - Total'!$C564,IF(Data!$A$2:$A$1823='Ratios - Total'!$A564,Data!$C$2:$C$1823,0),0)),"Missing Data")</f>
        <v>594.75084622059774</v>
      </c>
      <c r="E564" s="22"/>
      <c r="F564" s="5">
        <f t="array" ref="F564">IFERROR(INDEX(Data!$G$2:$G$1823,MATCH('Ratios - Total'!$C564,IF(Data!$A$2:$A$1823='Ratios - Total'!$A564,Data!$C$2:$C$1823,0),0))/INDEX(Data!$D$2:$D$1823,MATCH('Ratios - Total'!$C564,IF(Data!$A$2:$A$1823='Ratios - Total'!$A564,Data!$C$2:$C$1823,0),0)),"Missing Data")</f>
        <v>0</v>
      </c>
      <c r="G564" s="5"/>
      <c r="H564" s="5" t="str">
        <f t="array" ref="H564">IFERROR(INDEX(Data!$H$2:$H$1823,MATCH('Ratios - Total'!$C564,IF(Data!$A$2:$A$1823='Ratios - Total'!$A564,Data!$C$2:$C$1823,0),0))/INDEX(Data!$G$2:$G$1823,MATCH('Ratios - Total'!$C564,IF(Data!$A$2:$A$1823='Ratios - Total'!$A564,Data!$C$2:$C$1823,0),0)),"Missing Data")</f>
        <v>Missing Data</v>
      </c>
      <c r="I564" s="5">
        <f t="array" ref="I564">IFERROR(INDEX(Data!$G$2:$G$1823,MATCH('Ratios - Total'!$C564,IF(Data!$A$2:$A$1823='Ratios - Total'!$A564,Data!$C$2:$C$1823,0),0))/INDEX(Data!$D$2:$D$1823,MATCH('Ratios - Total'!$C564,IF(Data!$A$2:$A$1823='Ratios - Total'!$A564,Data!$C$2:$C$1823,0),0)),"Missing Data")</f>
        <v>0</v>
      </c>
      <c r="J564" s="22"/>
      <c r="K564" s="5">
        <f t="array" ref="K564">IFERROR(INDEX(Data!$E$2:$E$1823,MATCH('Ratios - Total'!$C564,IF(Data!$A$2:$A$1823='Ratios - Total'!$A564,Data!$C$2:$C$1823,0),0))/INDEX(Data!$D$2:$D$1823,MATCH('Ratios - Total'!$C564,IF(Data!$A$2:$A$1823='Ratios - Total'!$A564,Data!$C$2:$C$1823,0),0)),"Missing Data")</f>
        <v>0</v>
      </c>
      <c r="L564" s="5"/>
      <c r="M564" s="5" t="str">
        <f t="array" ref="M564">IFERROR(INDEX(Data!$F$2:$F$1823,MATCH('Ratios - Total'!$C564,IF(Data!$A$2:$A$1823='Ratios - Total'!$A564,Data!$C$2:$C$1823,0),0))/INDEX(Data!$E$2:$E$1823,MATCH('Ratios - Total'!$C564,IF(Data!$A$2:$A$1823='Ratios - Total'!$A564,Data!$C$2:$C$1823,0),0)),"Missing Data")</f>
        <v>Missing Data</v>
      </c>
      <c r="N564" s="5"/>
      <c r="O564" s="5" t="str">
        <f t="array" ref="O564">IFERROR(INDEX(Data!$G$2:$G$1823,MATCH('Ratios - Total'!$C564,IF(Data!$A$2:$A$1823='Ratios - Total'!$A564,Data!$C$2:$C$1823,0),0))/INDEX(Data!$F$2:$F$1823,MATCH('Ratios - Total'!$C564,IF(Data!$A$2:$A$1823='Ratios - Total'!$A564,Data!$C$2:$C$1823,0),0)),"Missing Data")</f>
        <v>Missing Data</v>
      </c>
      <c r="P564" s="5" t="str">
        <f t="array" ref="P564">IFERROR(INDEX(Data!$H$2:$H$1823,MATCH('Ratios - Total'!$C564,IF(Data!$A$2:$A$1823='Ratios - Total'!$A564,Data!$C$2:$C$1823,0),0))/INDEX(Data!$G$2:$G$1823,MATCH('Ratios - Total'!$C564,IF(Data!$A$2:$A$1823='Ratios - Total'!$A564,Data!$C$2:$C$1823,0),0)),"Missing Data")</f>
        <v>Missing Data</v>
      </c>
      <c r="Q564" s="5"/>
      <c r="R564" s="5" t="str">
        <f t="array" ref="R564">IFERROR(INDEX(Data!$L$2:$L$1823,MATCH('Ratios - Total'!$C564,IF(Data!$A$2:$A$1823='Ratios - Total'!$A564,Data!$C$2:$C$1823,0),0))/INDEX(Data!$G$2:$G$1823,MATCH('Ratios - Total'!$C564,IF(Data!$A$2:$A$1823='Ratios - Total'!$A564,Data!$C$2:$C$1823,0),0)),"Missing Data")</f>
        <v>Missing Data</v>
      </c>
      <c r="S564" s="5"/>
      <c r="T564" s="5">
        <f t="array" ref="T564">IFERROR(INDEX(Data!$H$2:$H$1823,MATCH('Ratios - Total'!$C564,IF(Data!$A$2:$A$1823='Ratios - Total'!$A564,Data!$C$2:$C$1823,0),0))/INDEX(Data!$L$2:$L$1823,MATCH('Ratios - Total'!$C564,IF(Data!$A$2:$A$1823='Ratios - Total'!$A564,Data!$C$2:$C$1823,0),0)),"Missing Data")</f>
        <v>27396.955658504303</v>
      </c>
      <c r="U564" s="5">
        <f t="array" ref="U564">IFERROR(INDEX(Data!$K$2:$K$1823,MATCH('Ratios - Total'!$C564,IF(Data!$A$2:$A$1823='Ratios - Total'!$A564,Data!$C$2:$C$1823,0),0))/INDEX(Data!$H$2:$H$1823,MATCH('Ratios - Total'!$C564,IF(Data!$A$2:$A$1823='Ratios - Total'!$A564,Data!$C$2:$C$1823,0),0)),"Missing Data")</f>
        <v>0.53477563483167778</v>
      </c>
      <c r="V564" s="5">
        <f t="array" ref="V564">IFERROR(INDEX(Data!$K$2:$K$1823,MATCH('Ratios - Total'!$C564,IF(Data!$A$2:$A$1823='Ratios - Total'!$A564,Data!$C$2:$C$1823,0),0))/INDEX(Data!$L$2:$L$1823,MATCH('Ratios - Total'!$C564,IF(Data!$A$2:$A$1823='Ratios - Total'!$A564,Data!$C$2:$C$1823,0),0)),"Missing Data")</f>
        <v>14651.224354731965</v>
      </c>
      <c r="W564" s="5">
        <f t="shared" si="9"/>
        <v>12745.731303772338</v>
      </c>
      <c r="X564" s="5" t="str">
        <f t="array" ref="X564">IFERROR(INDEX(Data!$K$2:$K$1823,MATCH('Ratios - Total'!$C564,IF(Data!$A$2:$A$1823='Ratios - Total'!$A564,Data!$C$2:$C$1823,0),0))/INDEX(Data!$G$2:$G$1823,MATCH('Ratios - Total'!$C564,IF(Data!$A$2:$A$1823='Ratios - Total'!$A564,Data!$C$2:$C$1823,0),0)),"Missing Data")</f>
        <v>Missing Data</v>
      </c>
    </row>
    <row r="565" spans="1:24" x14ac:dyDescent="0.25">
      <c r="A565" s="22" t="s">
        <v>88</v>
      </c>
      <c r="B565" s="22" t="s">
        <v>89</v>
      </c>
      <c r="C565" s="22">
        <v>1986</v>
      </c>
      <c r="D565" s="5">
        <f t="array" ref="D565">IFERROR(INDEX(Data!$H$2:$H$1823,MATCH('Ratios - Total'!$C565,IF(Data!$A$2:$A$1823='Ratios - Total'!$A565,Data!$C$2:$C$1823,0),0))/INDEX(Data!$D$2:$D$1823,MATCH('Ratios - Total'!$C565,IF(Data!$A$2:$A$1823='Ratios - Total'!$A565,Data!$C$2:$C$1823,0),0)),"Missing Data")</f>
        <v>419.4423830292983</v>
      </c>
      <c r="E565" s="22"/>
      <c r="F565" s="5">
        <f t="array" ref="F565">IFERROR(INDEX(Data!$G$2:$G$1823,MATCH('Ratios - Total'!$C565,IF(Data!$A$2:$A$1823='Ratios - Total'!$A565,Data!$C$2:$C$1823,0),0))/INDEX(Data!$D$2:$D$1823,MATCH('Ratios - Total'!$C565,IF(Data!$A$2:$A$1823='Ratios - Total'!$A565,Data!$C$2:$C$1823,0),0)),"Missing Data")</f>
        <v>0</v>
      </c>
      <c r="G565" s="5"/>
      <c r="H565" s="5" t="str">
        <f t="array" ref="H565">IFERROR(INDEX(Data!$H$2:$H$1823,MATCH('Ratios - Total'!$C565,IF(Data!$A$2:$A$1823='Ratios - Total'!$A565,Data!$C$2:$C$1823,0),0))/INDEX(Data!$G$2:$G$1823,MATCH('Ratios - Total'!$C565,IF(Data!$A$2:$A$1823='Ratios - Total'!$A565,Data!$C$2:$C$1823,0),0)),"Missing Data")</f>
        <v>Missing Data</v>
      </c>
      <c r="I565" s="5">
        <f t="array" ref="I565">IFERROR(INDEX(Data!$G$2:$G$1823,MATCH('Ratios - Total'!$C565,IF(Data!$A$2:$A$1823='Ratios - Total'!$A565,Data!$C$2:$C$1823,0),0))/INDEX(Data!$D$2:$D$1823,MATCH('Ratios - Total'!$C565,IF(Data!$A$2:$A$1823='Ratios - Total'!$A565,Data!$C$2:$C$1823,0),0)),"Missing Data")</f>
        <v>0</v>
      </c>
      <c r="J565" s="22"/>
      <c r="K565" s="5">
        <f t="array" ref="K565">IFERROR(INDEX(Data!$E$2:$E$1823,MATCH('Ratios - Total'!$C565,IF(Data!$A$2:$A$1823='Ratios - Total'!$A565,Data!$C$2:$C$1823,0),0))/INDEX(Data!$D$2:$D$1823,MATCH('Ratios - Total'!$C565,IF(Data!$A$2:$A$1823='Ratios - Total'!$A565,Data!$C$2:$C$1823,0),0)),"Missing Data")</f>
        <v>0</v>
      </c>
      <c r="L565" s="5"/>
      <c r="M565" s="5" t="str">
        <f t="array" ref="M565">IFERROR(INDEX(Data!$F$2:$F$1823,MATCH('Ratios - Total'!$C565,IF(Data!$A$2:$A$1823='Ratios - Total'!$A565,Data!$C$2:$C$1823,0),0))/INDEX(Data!$E$2:$E$1823,MATCH('Ratios - Total'!$C565,IF(Data!$A$2:$A$1823='Ratios - Total'!$A565,Data!$C$2:$C$1823,0),0)),"Missing Data")</f>
        <v>Missing Data</v>
      </c>
      <c r="N565" s="5"/>
      <c r="O565" s="5" t="str">
        <f t="array" ref="O565">IFERROR(INDEX(Data!$G$2:$G$1823,MATCH('Ratios - Total'!$C565,IF(Data!$A$2:$A$1823='Ratios - Total'!$A565,Data!$C$2:$C$1823,0),0))/INDEX(Data!$F$2:$F$1823,MATCH('Ratios - Total'!$C565,IF(Data!$A$2:$A$1823='Ratios - Total'!$A565,Data!$C$2:$C$1823,0),0)),"Missing Data")</f>
        <v>Missing Data</v>
      </c>
      <c r="P565" s="5" t="str">
        <f t="array" ref="P565">IFERROR(INDEX(Data!$H$2:$H$1823,MATCH('Ratios - Total'!$C565,IF(Data!$A$2:$A$1823='Ratios - Total'!$A565,Data!$C$2:$C$1823,0),0))/INDEX(Data!$G$2:$G$1823,MATCH('Ratios - Total'!$C565,IF(Data!$A$2:$A$1823='Ratios - Total'!$A565,Data!$C$2:$C$1823,0),0)),"Missing Data")</f>
        <v>Missing Data</v>
      </c>
      <c r="Q565" s="5"/>
      <c r="R565" s="5" t="str">
        <f t="array" ref="R565">IFERROR(INDEX(Data!$L$2:$L$1823,MATCH('Ratios - Total'!$C565,IF(Data!$A$2:$A$1823='Ratios - Total'!$A565,Data!$C$2:$C$1823,0),0))/INDEX(Data!$G$2:$G$1823,MATCH('Ratios - Total'!$C565,IF(Data!$A$2:$A$1823='Ratios - Total'!$A565,Data!$C$2:$C$1823,0),0)),"Missing Data")</f>
        <v>Missing Data</v>
      </c>
      <c r="S565" s="5"/>
      <c r="T565" s="5">
        <f t="array" ref="T565">IFERROR(INDEX(Data!$H$2:$H$1823,MATCH('Ratios - Total'!$C565,IF(Data!$A$2:$A$1823='Ratios - Total'!$A565,Data!$C$2:$C$1823,0),0))/INDEX(Data!$L$2:$L$1823,MATCH('Ratios - Total'!$C565,IF(Data!$A$2:$A$1823='Ratios - Total'!$A565,Data!$C$2:$C$1823,0),0)),"Missing Data")</f>
        <v>24434.684500393392</v>
      </c>
      <c r="U565" s="5">
        <f t="array" ref="U565">IFERROR(INDEX(Data!$K$2:$K$1823,MATCH('Ratios - Total'!$C565,IF(Data!$A$2:$A$1823='Ratios - Total'!$A565,Data!$C$2:$C$1823,0),0))/INDEX(Data!$H$2:$H$1823,MATCH('Ratios - Total'!$C565,IF(Data!$A$2:$A$1823='Ratios - Total'!$A565,Data!$C$2:$C$1823,0),0)),"Missing Data")</f>
        <v>0.64687578606773388</v>
      </c>
      <c r="V565" s="5">
        <f t="array" ref="V565">IFERROR(INDEX(Data!$K$2:$K$1823,MATCH('Ratios - Total'!$C565,IF(Data!$A$2:$A$1823='Ratios - Total'!$A565,Data!$C$2:$C$1823,0),0))/INDEX(Data!$L$2:$L$1823,MATCH('Ratios - Total'!$C565,IF(Data!$A$2:$A$1823='Ratios - Total'!$A565,Data!$C$2:$C$1823,0),0)),"Missing Data")</f>
        <v>15806.205743509048</v>
      </c>
      <c r="W565" s="5">
        <f t="shared" si="9"/>
        <v>8628.478756884344</v>
      </c>
      <c r="X565" s="5" t="str">
        <f t="array" ref="X565">IFERROR(INDEX(Data!$K$2:$K$1823,MATCH('Ratios - Total'!$C565,IF(Data!$A$2:$A$1823='Ratios - Total'!$A565,Data!$C$2:$C$1823,0),0))/INDEX(Data!$G$2:$G$1823,MATCH('Ratios - Total'!$C565,IF(Data!$A$2:$A$1823='Ratios - Total'!$A565,Data!$C$2:$C$1823,0),0)),"Missing Data")</f>
        <v>Missing Data</v>
      </c>
    </row>
    <row r="566" spans="1:24" x14ac:dyDescent="0.25">
      <c r="A566" s="22" t="s">
        <v>90</v>
      </c>
      <c r="B566" s="22" t="s">
        <v>91</v>
      </c>
      <c r="C566" s="22">
        <v>1986</v>
      </c>
      <c r="D566" s="5">
        <f t="array" ref="D566">IFERROR(INDEX(Data!$H$2:$H$1823,MATCH('Ratios - Total'!$C566,IF(Data!$A$2:$A$1823='Ratios - Total'!$A566,Data!$C$2:$C$1823,0),0))/INDEX(Data!$D$2:$D$1823,MATCH('Ratios - Total'!$C566,IF(Data!$A$2:$A$1823='Ratios - Total'!$A566,Data!$C$2:$C$1823,0),0)),"Missing Data")</f>
        <v>721.47718566812853</v>
      </c>
      <c r="E566" s="22"/>
      <c r="F566" s="5">
        <f t="array" ref="F566">IFERROR(INDEX(Data!$G$2:$G$1823,MATCH('Ratios - Total'!$C566,IF(Data!$A$2:$A$1823='Ratios - Total'!$A566,Data!$C$2:$C$1823,0),0))/INDEX(Data!$D$2:$D$1823,MATCH('Ratios - Total'!$C566,IF(Data!$A$2:$A$1823='Ratios - Total'!$A566,Data!$C$2:$C$1823,0),0)),"Missing Data")</f>
        <v>0</v>
      </c>
      <c r="G566" s="5"/>
      <c r="H566" s="5" t="str">
        <f t="array" ref="H566">IFERROR(INDEX(Data!$H$2:$H$1823,MATCH('Ratios - Total'!$C566,IF(Data!$A$2:$A$1823='Ratios - Total'!$A566,Data!$C$2:$C$1823,0),0))/INDEX(Data!$G$2:$G$1823,MATCH('Ratios - Total'!$C566,IF(Data!$A$2:$A$1823='Ratios - Total'!$A566,Data!$C$2:$C$1823,0),0)),"Missing Data")</f>
        <v>Missing Data</v>
      </c>
      <c r="I566" s="5">
        <f t="array" ref="I566">IFERROR(INDEX(Data!$G$2:$G$1823,MATCH('Ratios - Total'!$C566,IF(Data!$A$2:$A$1823='Ratios - Total'!$A566,Data!$C$2:$C$1823,0),0))/INDEX(Data!$D$2:$D$1823,MATCH('Ratios - Total'!$C566,IF(Data!$A$2:$A$1823='Ratios - Total'!$A566,Data!$C$2:$C$1823,0),0)),"Missing Data")</f>
        <v>0</v>
      </c>
      <c r="J566" s="22"/>
      <c r="K566" s="5">
        <f t="array" ref="K566">IFERROR(INDEX(Data!$E$2:$E$1823,MATCH('Ratios - Total'!$C566,IF(Data!$A$2:$A$1823='Ratios - Total'!$A566,Data!$C$2:$C$1823,0),0))/INDEX(Data!$D$2:$D$1823,MATCH('Ratios - Total'!$C566,IF(Data!$A$2:$A$1823='Ratios - Total'!$A566,Data!$C$2:$C$1823,0),0)),"Missing Data")</f>
        <v>0</v>
      </c>
      <c r="L566" s="5"/>
      <c r="M566" s="5" t="str">
        <f t="array" ref="M566">IFERROR(INDEX(Data!$F$2:$F$1823,MATCH('Ratios - Total'!$C566,IF(Data!$A$2:$A$1823='Ratios - Total'!$A566,Data!$C$2:$C$1823,0),0))/INDEX(Data!$E$2:$E$1823,MATCH('Ratios - Total'!$C566,IF(Data!$A$2:$A$1823='Ratios - Total'!$A566,Data!$C$2:$C$1823,0),0)),"Missing Data")</f>
        <v>Missing Data</v>
      </c>
      <c r="N566" s="5"/>
      <c r="O566" s="5" t="str">
        <f t="array" ref="O566">IFERROR(INDEX(Data!$G$2:$G$1823,MATCH('Ratios - Total'!$C566,IF(Data!$A$2:$A$1823='Ratios - Total'!$A566,Data!$C$2:$C$1823,0),0))/INDEX(Data!$F$2:$F$1823,MATCH('Ratios - Total'!$C566,IF(Data!$A$2:$A$1823='Ratios - Total'!$A566,Data!$C$2:$C$1823,0),0)),"Missing Data")</f>
        <v>Missing Data</v>
      </c>
      <c r="P566" s="5" t="str">
        <f t="array" ref="P566">IFERROR(INDEX(Data!$H$2:$H$1823,MATCH('Ratios - Total'!$C566,IF(Data!$A$2:$A$1823='Ratios - Total'!$A566,Data!$C$2:$C$1823,0),0))/INDEX(Data!$G$2:$G$1823,MATCH('Ratios - Total'!$C566,IF(Data!$A$2:$A$1823='Ratios - Total'!$A566,Data!$C$2:$C$1823,0),0)),"Missing Data")</f>
        <v>Missing Data</v>
      </c>
      <c r="Q566" s="5"/>
      <c r="R566" s="5" t="str">
        <f t="array" ref="R566">IFERROR(INDEX(Data!$L$2:$L$1823,MATCH('Ratios - Total'!$C566,IF(Data!$A$2:$A$1823='Ratios - Total'!$A566,Data!$C$2:$C$1823,0),0))/INDEX(Data!$G$2:$G$1823,MATCH('Ratios - Total'!$C566,IF(Data!$A$2:$A$1823='Ratios - Total'!$A566,Data!$C$2:$C$1823,0),0)),"Missing Data")</f>
        <v>Missing Data</v>
      </c>
      <c r="S566" s="5"/>
      <c r="T566" s="5">
        <f t="array" ref="T566">IFERROR(INDEX(Data!$H$2:$H$1823,MATCH('Ratios - Total'!$C566,IF(Data!$A$2:$A$1823='Ratios - Total'!$A566,Data!$C$2:$C$1823,0),0))/INDEX(Data!$L$2:$L$1823,MATCH('Ratios - Total'!$C566,IF(Data!$A$2:$A$1823='Ratios - Total'!$A566,Data!$C$2:$C$1823,0),0)),"Missing Data")</f>
        <v>32647.398073691544</v>
      </c>
      <c r="U566" s="5">
        <f t="array" ref="U566">IFERROR(INDEX(Data!$K$2:$K$1823,MATCH('Ratios - Total'!$C566,IF(Data!$A$2:$A$1823='Ratios - Total'!$A566,Data!$C$2:$C$1823,0),0))/INDEX(Data!$H$2:$H$1823,MATCH('Ratios - Total'!$C566,IF(Data!$A$2:$A$1823='Ratios - Total'!$A566,Data!$C$2:$C$1823,0),0)),"Missing Data")</f>
        <v>0.52322734936772908</v>
      </c>
      <c r="V566" s="5">
        <f t="array" ref="V566">IFERROR(INDEX(Data!$K$2:$K$1823,MATCH('Ratios - Total'!$C566,IF(Data!$A$2:$A$1823='Ratios - Total'!$A566,Data!$C$2:$C$1823,0),0))/INDEX(Data!$L$2:$L$1823,MATCH('Ratios - Total'!$C566,IF(Data!$A$2:$A$1823='Ratios - Total'!$A566,Data!$C$2:$C$1823,0),0)),"Missing Data")</f>
        <v>17082.011557850732</v>
      </c>
      <c r="W566" s="5">
        <f t="shared" si="9"/>
        <v>15565.386515840812</v>
      </c>
      <c r="X566" s="5" t="str">
        <f t="array" ref="X566">IFERROR(INDEX(Data!$K$2:$K$1823,MATCH('Ratios - Total'!$C566,IF(Data!$A$2:$A$1823='Ratios - Total'!$A566,Data!$C$2:$C$1823,0),0))/INDEX(Data!$G$2:$G$1823,MATCH('Ratios - Total'!$C566,IF(Data!$A$2:$A$1823='Ratios - Total'!$A566,Data!$C$2:$C$1823,0),0)),"Missing Data")</f>
        <v>Missing Data</v>
      </c>
    </row>
    <row r="567" spans="1:24" x14ac:dyDescent="0.25">
      <c r="A567" s="22" t="s">
        <v>2</v>
      </c>
      <c r="B567" s="22" t="s">
        <v>3</v>
      </c>
      <c r="C567" s="22">
        <v>1986</v>
      </c>
      <c r="D567" s="5">
        <f t="array" ref="D567">IFERROR(INDEX(Data!$H$2:$H$1823,MATCH('Ratios - Total'!$C567,IF(Data!$A$2:$A$1823='Ratios - Total'!$A567,Data!$C$2:$C$1823,0),0))/INDEX(Data!$D$2:$D$1823,MATCH('Ratios - Total'!$C567,IF(Data!$A$2:$A$1823='Ratios - Total'!$A567,Data!$C$2:$C$1823,0),0)),"Missing Data")</f>
        <v>630.5397409652827</v>
      </c>
      <c r="E567" s="22"/>
      <c r="F567" s="5">
        <f t="array" ref="F567">IFERROR(INDEX(Data!$G$2:$G$1823,MATCH('Ratios - Total'!$C567,IF(Data!$A$2:$A$1823='Ratios - Total'!$A567,Data!$C$2:$C$1823,0),0))/INDEX(Data!$D$2:$D$1823,MATCH('Ratios - Total'!$C567,IF(Data!$A$2:$A$1823='Ratios - Total'!$A567,Data!$C$2:$C$1823,0),0)),"Missing Data")</f>
        <v>0</v>
      </c>
      <c r="G567" s="5"/>
      <c r="H567" s="5" t="str">
        <f t="array" ref="H567">IFERROR(INDEX(Data!$H$2:$H$1823,MATCH('Ratios - Total'!$C567,IF(Data!$A$2:$A$1823='Ratios - Total'!$A567,Data!$C$2:$C$1823,0),0))/INDEX(Data!$G$2:$G$1823,MATCH('Ratios - Total'!$C567,IF(Data!$A$2:$A$1823='Ratios - Total'!$A567,Data!$C$2:$C$1823,0),0)),"Missing Data")</f>
        <v>Missing Data</v>
      </c>
      <c r="I567" s="5">
        <f t="array" ref="I567">IFERROR(INDEX(Data!$G$2:$G$1823,MATCH('Ratios - Total'!$C567,IF(Data!$A$2:$A$1823='Ratios - Total'!$A567,Data!$C$2:$C$1823,0),0))/INDEX(Data!$D$2:$D$1823,MATCH('Ratios - Total'!$C567,IF(Data!$A$2:$A$1823='Ratios - Total'!$A567,Data!$C$2:$C$1823,0),0)),"Missing Data")</f>
        <v>0</v>
      </c>
      <c r="J567" s="22"/>
      <c r="K567" s="5">
        <f t="array" ref="K567">IFERROR(INDEX(Data!$E$2:$E$1823,MATCH('Ratios - Total'!$C567,IF(Data!$A$2:$A$1823='Ratios - Total'!$A567,Data!$C$2:$C$1823,0),0))/INDEX(Data!$D$2:$D$1823,MATCH('Ratios - Total'!$C567,IF(Data!$A$2:$A$1823='Ratios - Total'!$A567,Data!$C$2:$C$1823,0),0)),"Missing Data")</f>
        <v>0</v>
      </c>
      <c r="L567" s="5"/>
      <c r="M567" s="5" t="str">
        <f t="array" ref="M567">IFERROR(INDEX(Data!$F$2:$F$1823,MATCH('Ratios - Total'!$C567,IF(Data!$A$2:$A$1823='Ratios - Total'!$A567,Data!$C$2:$C$1823,0),0))/INDEX(Data!$E$2:$E$1823,MATCH('Ratios - Total'!$C567,IF(Data!$A$2:$A$1823='Ratios - Total'!$A567,Data!$C$2:$C$1823,0),0)),"Missing Data")</f>
        <v>Missing Data</v>
      </c>
      <c r="N567" s="5"/>
      <c r="O567" s="5" t="str">
        <f t="array" ref="O567">IFERROR(INDEX(Data!$G$2:$G$1823,MATCH('Ratios - Total'!$C567,IF(Data!$A$2:$A$1823='Ratios - Total'!$A567,Data!$C$2:$C$1823,0),0))/INDEX(Data!$F$2:$F$1823,MATCH('Ratios - Total'!$C567,IF(Data!$A$2:$A$1823='Ratios - Total'!$A567,Data!$C$2:$C$1823,0),0)),"Missing Data")</f>
        <v>Missing Data</v>
      </c>
      <c r="P567" s="5" t="str">
        <f t="array" ref="P567">IFERROR(INDEX(Data!$H$2:$H$1823,MATCH('Ratios - Total'!$C567,IF(Data!$A$2:$A$1823='Ratios - Total'!$A567,Data!$C$2:$C$1823,0),0))/INDEX(Data!$G$2:$G$1823,MATCH('Ratios - Total'!$C567,IF(Data!$A$2:$A$1823='Ratios - Total'!$A567,Data!$C$2:$C$1823,0),0)),"Missing Data")</f>
        <v>Missing Data</v>
      </c>
      <c r="Q567" s="5"/>
      <c r="R567" s="5" t="str">
        <f t="array" ref="R567">IFERROR(INDEX(Data!$L$2:$L$1823,MATCH('Ratios - Total'!$C567,IF(Data!$A$2:$A$1823='Ratios - Total'!$A567,Data!$C$2:$C$1823,0),0))/INDEX(Data!$G$2:$G$1823,MATCH('Ratios - Total'!$C567,IF(Data!$A$2:$A$1823='Ratios - Total'!$A567,Data!$C$2:$C$1823,0),0)),"Missing Data")</f>
        <v>Missing Data</v>
      </c>
      <c r="S567" s="5"/>
      <c r="T567" s="5">
        <f t="array" ref="T567">IFERROR(INDEX(Data!$H$2:$H$1823,MATCH('Ratios - Total'!$C567,IF(Data!$A$2:$A$1823='Ratios - Total'!$A567,Data!$C$2:$C$1823,0),0))/INDEX(Data!$L$2:$L$1823,MATCH('Ratios - Total'!$C567,IF(Data!$A$2:$A$1823='Ratios - Total'!$A567,Data!$C$2:$C$1823,0),0)),"Missing Data")</f>
        <v>34386.587831850266</v>
      </c>
      <c r="U567" s="5">
        <f t="array" ref="U567">IFERROR(INDEX(Data!$K$2:$K$1823,MATCH('Ratios - Total'!$C567,IF(Data!$A$2:$A$1823='Ratios - Total'!$A567,Data!$C$2:$C$1823,0),0))/INDEX(Data!$H$2:$H$1823,MATCH('Ratios - Total'!$C567,IF(Data!$A$2:$A$1823='Ratios - Total'!$A567,Data!$C$2:$C$1823,0),0)),"Missing Data")</f>
        <v>0.57206423723948996</v>
      </c>
      <c r="V567" s="5">
        <f t="array" ref="V567">IFERROR(INDEX(Data!$K$2:$K$1823,MATCH('Ratios - Total'!$C567,IF(Data!$A$2:$A$1823='Ratios - Total'!$A567,Data!$C$2:$C$1823,0),0))/INDEX(Data!$L$2:$L$1823,MATCH('Ratios - Total'!$C567,IF(Data!$A$2:$A$1823='Ratios - Total'!$A567,Data!$C$2:$C$1823,0),0)),"Missing Data")</f>
        <v>19671.337139296149</v>
      </c>
      <c r="W567" s="5">
        <f t="shared" si="9"/>
        <v>14715.250692554117</v>
      </c>
      <c r="X567" s="5" t="str">
        <f t="array" ref="X567">IFERROR(INDEX(Data!$K$2:$K$1823,MATCH('Ratios - Total'!$C567,IF(Data!$A$2:$A$1823='Ratios - Total'!$A567,Data!$C$2:$C$1823,0),0))/INDEX(Data!$G$2:$G$1823,MATCH('Ratios - Total'!$C567,IF(Data!$A$2:$A$1823='Ratios - Total'!$A567,Data!$C$2:$C$1823,0),0)),"Missing Data")</f>
        <v>Missing Data</v>
      </c>
    </row>
    <row r="568" spans="1:24" x14ac:dyDescent="0.25">
      <c r="A568" s="22" t="s">
        <v>92</v>
      </c>
      <c r="B568" s="22" t="s">
        <v>93</v>
      </c>
      <c r="C568" s="22">
        <v>1986</v>
      </c>
      <c r="D568" s="5">
        <f t="array" ref="D568">IFERROR(INDEX(Data!$H$2:$H$1823,MATCH('Ratios - Total'!$C568,IF(Data!$A$2:$A$1823='Ratios - Total'!$A568,Data!$C$2:$C$1823,0),0))/INDEX(Data!$D$2:$D$1823,MATCH('Ratios - Total'!$C568,IF(Data!$A$2:$A$1823='Ratios - Total'!$A568,Data!$C$2:$C$1823,0),0)),"Missing Data")</f>
        <v>723.76659351841101</v>
      </c>
      <c r="E568" s="22"/>
      <c r="F568" s="5">
        <f t="array" ref="F568">IFERROR(INDEX(Data!$G$2:$G$1823,MATCH('Ratios - Total'!$C568,IF(Data!$A$2:$A$1823='Ratios - Total'!$A568,Data!$C$2:$C$1823,0),0))/INDEX(Data!$D$2:$D$1823,MATCH('Ratios - Total'!$C568,IF(Data!$A$2:$A$1823='Ratios - Total'!$A568,Data!$C$2:$C$1823,0),0)),"Missing Data")</f>
        <v>0</v>
      </c>
      <c r="G568" s="5"/>
      <c r="H568" s="5" t="str">
        <f t="array" ref="H568">IFERROR(INDEX(Data!$H$2:$H$1823,MATCH('Ratios - Total'!$C568,IF(Data!$A$2:$A$1823='Ratios - Total'!$A568,Data!$C$2:$C$1823,0),0))/INDEX(Data!$G$2:$G$1823,MATCH('Ratios - Total'!$C568,IF(Data!$A$2:$A$1823='Ratios - Total'!$A568,Data!$C$2:$C$1823,0),0)),"Missing Data")</f>
        <v>Missing Data</v>
      </c>
      <c r="I568" s="5">
        <f t="array" ref="I568">IFERROR(INDEX(Data!$G$2:$G$1823,MATCH('Ratios - Total'!$C568,IF(Data!$A$2:$A$1823='Ratios - Total'!$A568,Data!$C$2:$C$1823,0),0))/INDEX(Data!$D$2:$D$1823,MATCH('Ratios - Total'!$C568,IF(Data!$A$2:$A$1823='Ratios - Total'!$A568,Data!$C$2:$C$1823,0),0)),"Missing Data")</f>
        <v>0</v>
      </c>
      <c r="J568" s="22"/>
      <c r="K568" s="5">
        <f t="array" ref="K568">IFERROR(INDEX(Data!$E$2:$E$1823,MATCH('Ratios - Total'!$C568,IF(Data!$A$2:$A$1823='Ratios - Total'!$A568,Data!$C$2:$C$1823,0),0))/INDEX(Data!$D$2:$D$1823,MATCH('Ratios - Total'!$C568,IF(Data!$A$2:$A$1823='Ratios - Total'!$A568,Data!$C$2:$C$1823,0),0)),"Missing Data")</f>
        <v>0</v>
      </c>
      <c r="L568" s="5"/>
      <c r="M568" s="5" t="str">
        <f t="array" ref="M568">IFERROR(INDEX(Data!$F$2:$F$1823,MATCH('Ratios - Total'!$C568,IF(Data!$A$2:$A$1823='Ratios - Total'!$A568,Data!$C$2:$C$1823,0),0))/INDEX(Data!$E$2:$E$1823,MATCH('Ratios - Total'!$C568,IF(Data!$A$2:$A$1823='Ratios - Total'!$A568,Data!$C$2:$C$1823,0),0)),"Missing Data")</f>
        <v>Missing Data</v>
      </c>
      <c r="N568" s="5"/>
      <c r="O568" s="5" t="str">
        <f t="array" ref="O568">IFERROR(INDEX(Data!$G$2:$G$1823,MATCH('Ratios - Total'!$C568,IF(Data!$A$2:$A$1823='Ratios - Total'!$A568,Data!$C$2:$C$1823,0),0))/INDEX(Data!$F$2:$F$1823,MATCH('Ratios - Total'!$C568,IF(Data!$A$2:$A$1823='Ratios - Total'!$A568,Data!$C$2:$C$1823,0),0)),"Missing Data")</f>
        <v>Missing Data</v>
      </c>
      <c r="P568" s="5" t="str">
        <f t="array" ref="P568">IFERROR(INDEX(Data!$H$2:$H$1823,MATCH('Ratios - Total'!$C568,IF(Data!$A$2:$A$1823='Ratios - Total'!$A568,Data!$C$2:$C$1823,0),0))/INDEX(Data!$G$2:$G$1823,MATCH('Ratios - Total'!$C568,IF(Data!$A$2:$A$1823='Ratios - Total'!$A568,Data!$C$2:$C$1823,0),0)),"Missing Data")</f>
        <v>Missing Data</v>
      </c>
      <c r="Q568" s="5"/>
      <c r="R568" s="5" t="str">
        <f t="array" ref="R568">IFERROR(INDEX(Data!$L$2:$L$1823,MATCH('Ratios - Total'!$C568,IF(Data!$A$2:$A$1823='Ratios - Total'!$A568,Data!$C$2:$C$1823,0),0))/INDEX(Data!$G$2:$G$1823,MATCH('Ratios - Total'!$C568,IF(Data!$A$2:$A$1823='Ratios - Total'!$A568,Data!$C$2:$C$1823,0),0)),"Missing Data")</f>
        <v>Missing Data</v>
      </c>
      <c r="S568" s="5"/>
      <c r="T568" s="5">
        <f t="array" ref="T568">IFERROR(INDEX(Data!$H$2:$H$1823,MATCH('Ratios - Total'!$C568,IF(Data!$A$2:$A$1823='Ratios - Total'!$A568,Data!$C$2:$C$1823,0),0))/INDEX(Data!$L$2:$L$1823,MATCH('Ratios - Total'!$C568,IF(Data!$A$2:$A$1823='Ratios - Total'!$A568,Data!$C$2:$C$1823,0),0)),"Missing Data")</f>
        <v>39218.658585068595</v>
      </c>
      <c r="U568" s="5">
        <f t="array" ref="U568">IFERROR(INDEX(Data!$K$2:$K$1823,MATCH('Ratios - Total'!$C568,IF(Data!$A$2:$A$1823='Ratios - Total'!$A568,Data!$C$2:$C$1823,0),0))/INDEX(Data!$H$2:$H$1823,MATCH('Ratios - Total'!$C568,IF(Data!$A$2:$A$1823='Ratios - Total'!$A568,Data!$C$2:$C$1823,0),0)),"Missing Data")</f>
        <v>0.45601050512067864</v>
      </c>
      <c r="V568" s="5">
        <f t="array" ref="V568">IFERROR(INDEX(Data!$K$2:$K$1823,MATCH('Ratios - Total'!$C568,IF(Data!$A$2:$A$1823='Ratios - Total'!$A568,Data!$C$2:$C$1823,0),0))/INDEX(Data!$L$2:$L$1823,MATCH('Ratios - Total'!$C568,IF(Data!$A$2:$A$1823='Ratios - Total'!$A568,Data!$C$2:$C$1823,0),0)),"Missing Data")</f>
        <v>17884.12031153257</v>
      </c>
      <c r="W568" s="5">
        <f t="shared" si="9"/>
        <v>21334.538273536025</v>
      </c>
      <c r="X568" s="5" t="str">
        <f t="array" ref="X568">IFERROR(INDEX(Data!$K$2:$K$1823,MATCH('Ratios - Total'!$C568,IF(Data!$A$2:$A$1823='Ratios - Total'!$A568,Data!$C$2:$C$1823,0),0))/INDEX(Data!$G$2:$G$1823,MATCH('Ratios - Total'!$C568,IF(Data!$A$2:$A$1823='Ratios - Total'!$A568,Data!$C$2:$C$1823,0),0)),"Missing Data")</f>
        <v>Missing Data</v>
      </c>
    </row>
    <row r="569" spans="1:24" x14ac:dyDescent="0.25">
      <c r="A569" s="22" t="s">
        <v>94</v>
      </c>
      <c r="B569" s="22" t="s">
        <v>95</v>
      </c>
      <c r="C569" s="22">
        <v>1986</v>
      </c>
      <c r="D569" s="5">
        <f t="array" ref="D569">IFERROR(INDEX(Data!$H$2:$H$1823,MATCH('Ratios - Total'!$C569,IF(Data!$A$2:$A$1823='Ratios - Total'!$A569,Data!$C$2:$C$1823,0),0))/INDEX(Data!$D$2:$D$1823,MATCH('Ratios - Total'!$C569,IF(Data!$A$2:$A$1823='Ratios - Total'!$A569,Data!$C$2:$C$1823,0),0)),"Missing Data")</f>
        <v>603.97029580613628</v>
      </c>
      <c r="E569" s="22"/>
      <c r="F569" s="5">
        <f t="array" ref="F569">IFERROR(INDEX(Data!$G$2:$G$1823,MATCH('Ratios - Total'!$C569,IF(Data!$A$2:$A$1823='Ratios - Total'!$A569,Data!$C$2:$C$1823,0),0))/INDEX(Data!$D$2:$D$1823,MATCH('Ratios - Total'!$C569,IF(Data!$A$2:$A$1823='Ratios - Total'!$A569,Data!$C$2:$C$1823,0),0)),"Missing Data")</f>
        <v>0</v>
      </c>
      <c r="G569" s="5"/>
      <c r="H569" s="5" t="str">
        <f t="array" ref="H569">IFERROR(INDEX(Data!$H$2:$H$1823,MATCH('Ratios - Total'!$C569,IF(Data!$A$2:$A$1823='Ratios - Total'!$A569,Data!$C$2:$C$1823,0),0))/INDEX(Data!$G$2:$G$1823,MATCH('Ratios - Total'!$C569,IF(Data!$A$2:$A$1823='Ratios - Total'!$A569,Data!$C$2:$C$1823,0),0)),"Missing Data")</f>
        <v>Missing Data</v>
      </c>
      <c r="I569" s="5">
        <f t="array" ref="I569">IFERROR(INDEX(Data!$G$2:$G$1823,MATCH('Ratios - Total'!$C569,IF(Data!$A$2:$A$1823='Ratios - Total'!$A569,Data!$C$2:$C$1823,0),0))/INDEX(Data!$D$2:$D$1823,MATCH('Ratios - Total'!$C569,IF(Data!$A$2:$A$1823='Ratios - Total'!$A569,Data!$C$2:$C$1823,0),0)),"Missing Data")</f>
        <v>0</v>
      </c>
      <c r="J569" s="22"/>
      <c r="K569" s="5">
        <f t="array" ref="K569">IFERROR(INDEX(Data!$E$2:$E$1823,MATCH('Ratios - Total'!$C569,IF(Data!$A$2:$A$1823='Ratios - Total'!$A569,Data!$C$2:$C$1823,0),0))/INDEX(Data!$D$2:$D$1823,MATCH('Ratios - Total'!$C569,IF(Data!$A$2:$A$1823='Ratios - Total'!$A569,Data!$C$2:$C$1823,0),0)),"Missing Data")</f>
        <v>0</v>
      </c>
      <c r="L569" s="5"/>
      <c r="M569" s="5" t="str">
        <f t="array" ref="M569">IFERROR(INDEX(Data!$F$2:$F$1823,MATCH('Ratios - Total'!$C569,IF(Data!$A$2:$A$1823='Ratios - Total'!$A569,Data!$C$2:$C$1823,0),0))/INDEX(Data!$E$2:$E$1823,MATCH('Ratios - Total'!$C569,IF(Data!$A$2:$A$1823='Ratios - Total'!$A569,Data!$C$2:$C$1823,0),0)),"Missing Data")</f>
        <v>Missing Data</v>
      </c>
      <c r="N569" s="5"/>
      <c r="O569" s="5" t="str">
        <f t="array" ref="O569">IFERROR(INDEX(Data!$G$2:$G$1823,MATCH('Ratios - Total'!$C569,IF(Data!$A$2:$A$1823='Ratios - Total'!$A569,Data!$C$2:$C$1823,0),0))/INDEX(Data!$F$2:$F$1823,MATCH('Ratios - Total'!$C569,IF(Data!$A$2:$A$1823='Ratios - Total'!$A569,Data!$C$2:$C$1823,0),0)),"Missing Data")</f>
        <v>Missing Data</v>
      </c>
      <c r="P569" s="5" t="str">
        <f t="array" ref="P569">IFERROR(INDEX(Data!$H$2:$H$1823,MATCH('Ratios - Total'!$C569,IF(Data!$A$2:$A$1823='Ratios - Total'!$A569,Data!$C$2:$C$1823,0),0))/INDEX(Data!$G$2:$G$1823,MATCH('Ratios - Total'!$C569,IF(Data!$A$2:$A$1823='Ratios - Total'!$A569,Data!$C$2:$C$1823,0),0)),"Missing Data")</f>
        <v>Missing Data</v>
      </c>
      <c r="Q569" s="5"/>
      <c r="R569" s="5" t="str">
        <f t="array" ref="R569">IFERROR(INDEX(Data!$L$2:$L$1823,MATCH('Ratios - Total'!$C569,IF(Data!$A$2:$A$1823='Ratios - Total'!$A569,Data!$C$2:$C$1823,0),0))/INDEX(Data!$G$2:$G$1823,MATCH('Ratios - Total'!$C569,IF(Data!$A$2:$A$1823='Ratios - Total'!$A569,Data!$C$2:$C$1823,0),0)),"Missing Data")</f>
        <v>Missing Data</v>
      </c>
      <c r="S569" s="5"/>
      <c r="T569" s="5">
        <f t="array" ref="T569">IFERROR(INDEX(Data!$H$2:$H$1823,MATCH('Ratios - Total'!$C569,IF(Data!$A$2:$A$1823='Ratios - Total'!$A569,Data!$C$2:$C$1823,0),0))/INDEX(Data!$L$2:$L$1823,MATCH('Ratios - Total'!$C569,IF(Data!$A$2:$A$1823='Ratios - Total'!$A569,Data!$C$2:$C$1823,0),0)),"Missing Data")</f>
        <v>29715.338553661906</v>
      </c>
      <c r="U569" s="5">
        <f t="array" ref="U569">IFERROR(INDEX(Data!$K$2:$K$1823,MATCH('Ratios - Total'!$C569,IF(Data!$A$2:$A$1823='Ratios - Total'!$A569,Data!$C$2:$C$1823,0),0))/INDEX(Data!$H$2:$H$1823,MATCH('Ratios - Total'!$C569,IF(Data!$A$2:$A$1823='Ratios - Total'!$A569,Data!$C$2:$C$1823,0),0)),"Missing Data")</f>
        <v>0.54510788690476186</v>
      </c>
      <c r="V569" s="5">
        <f t="array" ref="V569">IFERROR(INDEX(Data!$K$2:$K$1823,MATCH('Ratios - Total'!$C569,IF(Data!$A$2:$A$1823='Ratios - Total'!$A569,Data!$C$2:$C$1823,0),0))/INDEX(Data!$L$2:$L$1823,MATCH('Ratios - Total'!$C569,IF(Data!$A$2:$A$1823='Ratios - Total'!$A569,Data!$C$2:$C$1823,0),0)),"Missing Data")</f>
        <v>16198.065407646245</v>
      </c>
      <c r="W569" s="5">
        <f t="shared" si="9"/>
        <v>13517.273146015661</v>
      </c>
      <c r="X569" s="5" t="str">
        <f t="array" ref="X569">IFERROR(INDEX(Data!$K$2:$K$1823,MATCH('Ratios - Total'!$C569,IF(Data!$A$2:$A$1823='Ratios - Total'!$A569,Data!$C$2:$C$1823,0),0))/INDEX(Data!$G$2:$G$1823,MATCH('Ratios - Total'!$C569,IF(Data!$A$2:$A$1823='Ratios - Total'!$A569,Data!$C$2:$C$1823,0),0)),"Missing Data")</f>
        <v>Missing Data</v>
      </c>
    </row>
    <row r="570" spans="1:24" x14ac:dyDescent="0.25">
      <c r="A570" s="22" t="s">
        <v>96</v>
      </c>
      <c r="B570" s="22" t="s">
        <v>97</v>
      </c>
      <c r="C570" s="22">
        <v>1986</v>
      </c>
      <c r="D570" s="5">
        <f t="array" ref="D570">IFERROR(INDEX(Data!$H$2:$H$1823,MATCH('Ratios - Total'!$C570,IF(Data!$A$2:$A$1823='Ratios - Total'!$A570,Data!$C$2:$C$1823,0),0))/INDEX(Data!$D$2:$D$1823,MATCH('Ratios - Total'!$C570,IF(Data!$A$2:$A$1823='Ratios - Total'!$A570,Data!$C$2:$C$1823,0),0)),"Missing Data")</f>
        <v>619.37196671812615</v>
      </c>
      <c r="E570" s="22"/>
      <c r="F570" s="5">
        <f t="array" ref="F570">IFERROR(INDEX(Data!$G$2:$G$1823,MATCH('Ratios - Total'!$C570,IF(Data!$A$2:$A$1823='Ratios - Total'!$A570,Data!$C$2:$C$1823,0),0))/INDEX(Data!$D$2:$D$1823,MATCH('Ratios - Total'!$C570,IF(Data!$A$2:$A$1823='Ratios - Total'!$A570,Data!$C$2:$C$1823,0),0)),"Missing Data")</f>
        <v>0</v>
      </c>
      <c r="G570" s="5"/>
      <c r="H570" s="5" t="str">
        <f t="array" ref="H570">IFERROR(INDEX(Data!$H$2:$H$1823,MATCH('Ratios - Total'!$C570,IF(Data!$A$2:$A$1823='Ratios - Total'!$A570,Data!$C$2:$C$1823,0),0))/INDEX(Data!$G$2:$G$1823,MATCH('Ratios - Total'!$C570,IF(Data!$A$2:$A$1823='Ratios - Total'!$A570,Data!$C$2:$C$1823,0),0)),"Missing Data")</f>
        <v>Missing Data</v>
      </c>
      <c r="I570" s="5">
        <f t="array" ref="I570">IFERROR(INDEX(Data!$G$2:$G$1823,MATCH('Ratios - Total'!$C570,IF(Data!$A$2:$A$1823='Ratios - Total'!$A570,Data!$C$2:$C$1823,0),0))/INDEX(Data!$D$2:$D$1823,MATCH('Ratios - Total'!$C570,IF(Data!$A$2:$A$1823='Ratios - Total'!$A570,Data!$C$2:$C$1823,0),0)),"Missing Data")</f>
        <v>0</v>
      </c>
      <c r="J570" s="22"/>
      <c r="K570" s="5">
        <f t="array" ref="K570">IFERROR(INDEX(Data!$E$2:$E$1823,MATCH('Ratios - Total'!$C570,IF(Data!$A$2:$A$1823='Ratios - Total'!$A570,Data!$C$2:$C$1823,0),0))/INDEX(Data!$D$2:$D$1823,MATCH('Ratios - Total'!$C570,IF(Data!$A$2:$A$1823='Ratios - Total'!$A570,Data!$C$2:$C$1823,0),0)),"Missing Data")</f>
        <v>0</v>
      </c>
      <c r="L570" s="5"/>
      <c r="M570" s="5" t="str">
        <f t="array" ref="M570">IFERROR(INDEX(Data!$F$2:$F$1823,MATCH('Ratios - Total'!$C570,IF(Data!$A$2:$A$1823='Ratios - Total'!$A570,Data!$C$2:$C$1823,0),0))/INDEX(Data!$E$2:$E$1823,MATCH('Ratios - Total'!$C570,IF(Data!$A$2:$A$1823='Ratios - Total'!$A570,Data!$C$2:$C$1823,0),0)),"Missing Data")</f>
        <v>Missing Data</v>
      </c>
      <c r="N570" s="5"/>
      <c r="O570" s="5" t="str">
        <f t="array" ref="O570">IFERROR(INDEX(Data!$G$2:$G$1823,MATCH('Ratios - Total'!$C570,IF(Data!$A$2:$A$1823='Ratios - Total'!$A570,Data!$C$2:$C$1823,0),0))/INDEX(Data!$F$2:$F$1823,MATCH('Ratios - Total'!$C570,IF(Data!$A$2:$A$1823='Ratios - Total'!$A570,Data!$C$2:$C$1823,0),0)),"Missing Data")</f>
        <v>Missing Data</v>
      </c>
      <c r="P570" s="5" t="str">
        <f t="array" ref="P570">IFERROR(INDEX(Data!$H$2:$H$1823,MATCH('Ratios - Total'!$C570,IF(Data!$A$2:$A$1823='Ratios - Total'!$A570,Data!$C$2:$C$1823,0),0))/INDEX(Data!$G$2:$G$1823,MATCH('Ratios - Total'!$C570,IF(Data!$A$2:$A$1823='Ratios - Total'!$A570,Data!$C$2:$C$1823,0),0)),"Missing Data")</f>
        <v>Missing Data</v>
      </c>
      <c r="Q570" s="5"/>
      <c r="R570" s="5" t="str">
        <f t="array" ref="R570">IFERROR(INDEX(Data!$L$2:$L$1823,MATCH('Ratios - Total'!$C570,IF(Data!$A$2:$A$1823='Ratios - Total'!$A570,Data!$C$2:$C$1823,0),0))/INDEX(Data!$G$2:$G$1823,MATCH('Ratios - Total'!$C570,IF(Data!$A$2:$A$1823='Ratios - Total'!$A570,Data!$C$2:$C$1823,0),0)),"Missing Data")</f>
        <v>Missing Data</v>
      </c>
      <c r="S570" s="5"/>
      <c r="T570" s="5">
        <f t="array" ref="T570">IFERROR(INDEX(Data!$H$2:$H$1823,MATCH('Ratios - Total'!$C570,IF(Data!$A$2:$A$1823='Ratios - Total'!$A570,Data!$C$2:$C$1823,0),0))/INDEX(Data!$L$2:$L$1823,MATCH('Ratios - Total'!$C570,IF(Data!$A$2:$A$1823='Ratios - Total'!$A570,Data!$C$2:$C$1823,0),0)),"Missing Data")</f>
        <v>30189.621195474407</v>
      </c>
      <c r="U570" s="5">
        <f t="array" ref="U570">IFERROR(INDEX(Data!$K$2:$K$1823,MATCH('Ratios - Total'!$C570,IF(Data!$A$2:$A$1823='Ratios - Total'!$A570,Data!$C$2:$C$1823,0),0))/INDEX(Data!$H$2:$H$1823,MATCH('Ratios - Total'!$C570,IF(Data!$A$2:$A$1823='Ratios - Total'!$A570,Data!$C$2:$C$1823,0),0)),"Missing Data")</f>
        <v>0.56835773676201029</v>
      </c>
      <c r="V570" s="5">
        <f t="array" ref="V570">IFERROR(INDEX(Data!$K$2:$K$1823,MATCH('Ratios - Total'!$C570,IF(Data!$A$2:$A$1823='Ratios - Total'!$A570,Data!$C$2:$C$1823,0),0))/INDEX(Data!$L$2:$L$1823,MATCH('Ratios - Total'!$C570,IF(Data!$A$2:$A$1823='Ratios - Total'!$A570,Data!$C$2:$C$1823,0),0)),"Missing Data")</f>
        <v>17158.50477636225</v>
      </c>
      <c r="W570" s="5">
        <f t="shared" si="9"/>
        <v>13031.116419112157</v>
      </c>
      <c r="X570" s="5" t="str">
        <f t="array" ref="X570">IFERROR(INDEX(Data!$K$2:$K$1823,MATCH('Ratios - Total'!$C570,IF(Data!$A$2:$A$1823='Ratios - Total'!$A570,Data!$C$2:$C$1823,0),0))/INDEX(Data!$G$2:$G$1823,MATCH('Ratios - Total'!$C570,IF(Data!$A$2:$A$1823='Ratios - Total'!$A570,Data!$C$2:$C$1823,0),0)),"Missing Data")</f>
        <v>Missing Data</v>
      </c>
    </row>
    <row r="571" spans="1:24" x14ac:dyDescent="0.25">
      <c r="A571" s="22" t="s">
        <v>98</v>
      </c>
      <c r="B571" s="22" t="s">
        <v>99</v>
      </c>
      <c r="C571" s="22">
        <v>1986</v>
      </c>
      <c r="D571" s="5">
        <f t="array" ref="D571">IFERROR(INDEX(Data!$H$2:$H$1823,MATCH('Ratios - Total'!$C571,IF(Data!$A$2:$A$1823='Ratios - Total'!$A571,Data!$C$2:$C$1823,0),0))/INDEX(Data!$D$2:$D$1823,MATCH('Ratios - Total'!$C571,IF(Data!$A$2:$A$1823='Ratios - Total'!$A571,Data!$C$2:$C$1823,0),0)),"Missing Data")</f>
        <v>646.68883856264165</v>
      </c>
      <c r="E571" s="22"/>
      <c r="F571" s="5">
        <f t="array" ref="F571">IFERROR(INDEX(Data!$G$2:$G$1823,MATCH('Ratios - Total'!$C571,IF(Data!$A$2:$A$1823='Ratios - Total'!$A571,Data!$C$2:$C$1823,0),0))/INDEX(Data!$D$2:$D$1823,MATCH('Ratios - Total'!$C571,IF(Data!$A$2:$A$1823='Ratios - Total'!$A571,Data!$C$2:$C$1823,0),0)),"Missing Data")</f>
        <v>0</v>
      </c>
      <c r="G571" s="5"/>
      <c r="H571" s="5" t="str">
        <f t="array" ref="H571">IFERROR(INDEX(Data!$H$2:$H$1823,MATCH('Ratios - Total'!$C571,IF(Data!$A$2:$A$1823='Ratios - Total'!$A571,Data!$C$2:$C$1823,0),0))/INDEX(Data!$G$2:$G$1823,MATCH('Ratios - Total'!$C571,IF(Data!$A$2:$A$1823='Ratios - Total'!$A571,Data!$C$2:$C$1823,0),0)),"Missing Data")</f>
        <v>Missing Data</v>
      </c>
      <c r="I571" s="5">
        <f t="array" ref="I571">IFERROR(INDEX(Data!$G$2:$G$1823,MATCH('Ratios - Total'!$C571,IF(Data!$A$2:$A$1823='Ratios - Total'!$A571,Data!$C$2:$C$1823,0),0))/INDEX(Data!$D$2:$D$1823,MATCH('Ratios - Total'!$C571,IF(Data!$A$2:$A$1823='Ratios - Total'!$A571,Data!$C$2:$C$1823,0),0)),"Missing Data")</f>
        <v>0</v>
      </c>
      <c r="J571" s="22"/>
      <c r="K571" s="5">
        <f t="array" ref="K571">IFERROR(INDEX(Data!$E$2:$E$1823,MATCH('Ratios - Total'!$C571,IF(Data!$A$2:$A$1823='Ratios - Total'!$A571,Data!$C$2:$C$1823,0),0))/INDEX(Data!$D$2:$D$1823,MATCH('Ratios - Total'!$C571,IF(Data!$A$2:$A$1823='Ratios - Total'!$A571,Data!$C$2:$C$1823,0),0)),"Missing Data")</f>
        <v>0</v>
      </c>
      <c r="L571" s="5"/>
      <c r="M571" s="5" t="str">
        <f t="array" ref="M571">IFERROR(INDEX(Data!$F$2:$F$1823,MATCH('Ratios - Total'!$C571,IF(Data!$A$2:$A$1823='Ratios - Total'!$A571,Data!$C$2:$C$1823,0),0))/INDEX(Data!$E$2:$E$1823,MATCH('Ratios - Total'!$C571,IF(Data!$A$2:$A$1823='Ratios - Total'!$A571,Data!$C$2:$C$1823,0),0)),"Missing Data")</f>
        <v>Missing Data</v>
      </c>
      <c r="N571" s="5"/>
      <c r="O571" s="5" t="str">
        <f t="array" ref="O571">IFERROR(INDEX(Data!$G$2:$G$1823,MATCH('Ratios - Total'!$C571,IF(Data!$A$2:$A$1823='Ratios - Total'!$A571,Data!$C$2:$C$1823,0),0))/INDEX(Data!$F$2:$F$1823,MATCH('Ratios - Total'!$C571,IF(Data!$A$2:$A$1823='Ratios - Total'!$A571,Data!$C$2:$C$1823,0),0)),"Missing Data")</f>
        <v>Missing Data</v>
      </c>
      <c r="P571" s="5" t="str">
        <f t="array" ref="P571">IFERROR(INDEX(Data!$H$2:$H$1823,MATCH('Ratios - Total'!$C571,IF(Data!$A$2:$A$1823='Ratios - Total'!$A571,Data!$C$2:$C$1823,0),0))/INDEX(Data!$G$2:$G$1823,MATCH('Ratios - Total'!$C571,IF(Data!$A$2:$A$1823='Ratios - Total'!$A571,Data!$C$2:$C$1823,0),0)),"Missing Data")</f>
        <v>Missing Data</v>
      </c>
      <c r="Q571" s="5"/>
      <c r="R571" s="5" t="str">
        <f t="array" ref="R571">IFERROR(INDEX(Data!$L$2:$L$1823,MATCH('Ratios - Total'!$C571,IF(Data!$A$2:$A$1823='Ratios - Total'!$A571,Data!$C$2:$C$1823,0),0))/INDEX(Data!$G$2:$G$1823,MATCH('Ratios - Total'!$C571,IF(Data!$A$2:$A$1823='Ratios - Total'!$A571,Data!$C$2:$C$1823,0),0)),"Missing Data")</f>
        <v>Missing Data</v>
      </c>
      <c r="S571" s="5"/>
      <c r="T571" s="5">
        <f t="array" ref="T571">IFERROR(INDEX(Data!$H$2:$H$1823,MATCH('Ratios - Total'!$C571,IF(Data!$A$2:$A$1823='Ratios - Total'!$A571,Data!$C$2:$C$1823,0),0))/INDEX(Data!$L$2:$L$1823,MATCH('Ratios - Total'!$C571,IF(Data!$A$2:$A$1823='Ratios - Total'!$A571,Data!$C$2:$C$1823,0),0)),"Missing Data")</f>
        <v>40497.396939693972</v>
      </c>
      <c r="U571" s="5">
        <f t="array" ref="U571">IFERROR(INDEX(Data!$K$2:$K$1823,MATCH('Ratios - Total'!$C571,IF(Data!$A$2:$A$1823='Ratios - Total'!$A571,Data!$C$2:$C$1823,0),0))/INDEX(Data!$H$2:$H$1823,MATCH('Ratios - Total'!$C571,IF(Data!$A$2:$A$1823='Ratios - Total'!$A571,Data!$C$2:$C$1823,0),0)),"Missing Data")</f>
        <v>0.47917593485578786</v>
      </c>
      <c r="V571" s="5">
        <f t="array" ref="V571">IFERROR(INDEX(Data!$K$2:$K$1823,MATCH('Ratios - Total'!$C571,IF(Data!$A$2:$A$1823='Ratios - Total'!$A571,Data!$C$2:$C$1823,0),0))/INDEX(Data!$L$2:$L$1823,MATCH('Ratios - Total'!$C571,IF(Data!$A$2:$A$1823='Ratios - Total'!$A571,Data!$C$2:$C$1823,0),0)),"Missing Data")</f>
        <v>19405.378037803781</v>
      </c>
      <c r="W571" s="5">
        <f t="shared" si="9"/>
        <v>21092.018901890191</v>
      </c>
      <c r="X571" s="5" t="str">
        <f t="array" ref="X571">IFERROR(INDEX(Data!$K$2:$K$1823,MATCH('Ratios - Total'!$C571,IF(Data!$A$2:$A$1823='Ratios - Total'!$A571,Data!$C$2:$C$1823,0),0))/INDEX(Data!$G$2:$G$1823,MATCH('Ratios - Total'!$C571,IF(Data!$A$2:$A$1823='Ratios - Total'!$A571,Data!$C$2:$C$1823,0),0)),"Missing Data")</f>
        <v>Missing Data</v>
      </c>
    </row>
    <row r="572" spans="1:24" x14ac:dyDescent="0.25">
      <c r="A572" s="22" t="s">
        <v>100</v>
      </c>
      <c r="B572" s="22" t="s">
        <v>101</v>
      </c>
      <c r="C572" s="22">
        <v>1986</v>
      </c>
      <c r="D572" s="5">
        <f t="array" ref="D572">IFERROR(INDEX(Data!$H$2:$H$1823,MATCH('Ratios - Total'!$C572,IF(Data!$A$2:$A$1823='Ratios - Total'!$A572,Data!$C$2:$C$1823,0),0))/INDEX(Data!$D$2:$D$1823,MATCH('Ratios - Total'!$C572,IF(Data!$A$2:$A$1823='Ratios - Total'!$A572,Data!$C$2:$C$1823,0),0)),"Missing Data")</f>
        <v>627.14255357127684</v>
      </c>
      <c r="E572" s="22"/>
      <c r="F572" s="5">
        <f t="array" ref="F572">IFERROR(INDEX(Data!$G$2:$G$1823,MATCH('Ratios - Total'!$C572,IF(Data!$A$2:$A$1823='Ratios - Total'!$A572,Data!$C$2:$C$1823,0),0))/INDEX(Data!$D$2:$D$1823,MATCH('Ratios - Total'!$C572,IF(Data!$A$2:$A$1823='Ratios - Total'!$A572,Data!$C$2:$C$1823,0),0)),"Missing Data")</f>
        <v>0</v>
      </c>
      <c r="G572" s="5"/>
      <c r="H572" s="5" t="str">
        <f t="array" ref="H572">IFERROR(INDEX(Data!$H$2:$H$1823,MATCH('Ratios - Total'!$C572,IF(Data!$A$2:$A$1823='Ratios - Total'!$A572,Data!$C$2:$C$1823,0),0))/INDEX(Data!$G$2:$G$1823,MATCH('Ratios - Total'!$C572,IF(Data!$A$2:$A$1823='Ratios - Total'!$A572,Data!$C$2:$C$1823,0),0)),"Missing Data")</f>
        <v>Missing Data</v>
      </c>
      <c r="I572" s="5">
        <f t="array" ref="I572">IFERROR(INDEX(Data!$G$2:$G$1823,MATCH('Ratios - Total'!$C572,IF(Data!$A$2:$A$1823='Ratios - Total'!$A572,Data!$C$2:$C$1823,0),0))/INDEX(Data!$D$2:$D$1823,MATCH('Ratios - Total'!$C572,IF(Data!$A$2:$A$1823='Ratios - Total'!$A572,Data!$C$2:$C$1823,0),0)),"Missing Data")</f>
        <v>0</v>
      </c>
      <c r="J572" s="22"/>
      <c r="K572" s="5">
        <f t="array" ref="K572">IFERROR(INDEX(Data!$E$2:$E$1823,MATCH('Ratios - Total'!$C572,IF(Data!$A$2:$A$1823='Ratios - Total'!$A572,Data!$C$2:$C$1823,0),0))/INDEX(Data!$D$2:$D$1823,MATCH('Ratios - Total'!$C572,IF(Data!$A$2:$A$1823='Ratios - Total'!$A572,Data!$C$2:$C$1823,0),0)),"Missing Data")</f>
        <v>0</v>
      </c>
      <c r="L572" s="5"/>
      <c r="M572" s="5" t="str">
        <f t="array" ref="M572">IFERROR(INDEX(Data!$F$2:$F$1823,MATCH('Ratios - Total'!$C572,IF(Data!$A$2:$A$1823='Ratios - Total'!$A572,Data!$C$2:$C$1823,0),0))/INDEX(Data!$E$2:$E$1823,MATCH('Ratios - Total'!$C572,IF(Data!$A$2:$A$1823='Ratios - Total'!$A572,Data!$C$2:$C$1823,0),0)),"Missing Data")</f>
        <v>Missing Data</v>
      </c>
      <c r="N572" s="5"/>
      <c r="O572" s="5" t="str">
        <f t="array" ref="O572">IFERROR(INDEX(Data!$G$2:$G$1823,MATCH('Ratios - Total'!$C572,IF(Data!$A$2:$A$1823='Ratios - Total'!$A572,Data!$C$2:$C$1823,0),0))/INDEX(Data!$F$2:$F$1823,MATCH('Ratios - Total'!$C572,IF(Data!$A$2:$A$1823='Ratios - Total'!$A572,Data!$C$2:$C$1823,0),0)),"Missing Data")</f>
        <v>Missing Data</v>
      </c>
      <c r="P572" s="5" t="str">
        <f t="array" ref="P572">IFERROR(INDEX(Data!$H$2:$H$1823,MATCH('Ratios - Total'!$C572,IF(Data!$A$2:$A$1823='Ratios - Total'!$A572,Data!$C$2:$C$1823,0),0))/INDEX(Data!$G$2:$G$1823,MATCH('Ratios - Total'!$C572,IF(Data!$A$2:$A$1823='Ratios - Total'!$A572,Data!$C$2:$C$1823,0),0)),"Missing Data")</f>
        <v>Missing Data</v>
      </c>
      <c r="Q572" s="5"/>
      <c r="R572" s="5" t="str">
        <f t="array" ref="R572">IFERROR(INDEX(Data!$L$2:$L$1823,MATCH('Ratios - Total'!$C572,IF(Data!$A$2:$A$1823='Ratios - Total'!$A572,Data!$C$2:$C$1823,0),0))/INDEX(Data!$G$2:$G$1823,MATCH('Ratios - Total'!$C572,IF(Data!$A$2:$A$1823='Ratios - Total'!$A572,Data!$C$2:$C$1823,0),0)),"Missing Data")</f>
        <v>Missing Data</v>
      </c>
      <c r="S572" s="5"/>
      <c r="T572" s="5">
        <f t="array" ref="T572">IFERROR(INDEX(Data!$H$2:$H$1823,MATCH('Ratios - Total'!$C572,IF(Data!$A$2:$A$1823='Ratios - Total'!$A572,Data!$C$2:$C$1823,0),0))/INDEX(Data!$L$2:$L$1823,MATCH('Ratios - Total'!$C572,IF(Data!$A$2:$A$1823='Ratios - Total'!$A572,Data!$C$2:$C$1823,0),0)),"Missing Data")</f>
        <v>27214.95354681052</v>
      </c>
      <c r="U572" s="5">
        <f t="array" ref="U572">IFERROR(INDEX(Data!$K$2:$K$1823,MATCH('Ratios - Total'!$C572,IF(Data!$A$2:$A$1823='Ratios - Total'!$A572,Data!$C$2:$C$1823,0),0))/INDEX(Data!$H$2:$H$1823,MATCH('Ratios - Total'!$C572,IF(Data!$A$2:$A$1823='Ratios - Total'!$A572,Data!$C$2:$C$1823,0),0)),"Missing Data")</f>
        <v>0.63094289024448424</v>
      </c>
      <c r="V572" s="5">
        <f t="array" ref="V572">IFERROR(INDEX(Data!$K$2:$K$1823,MATCH('Ratios - Total'!$C572,IF(Data!$A$2:$A$1823='Ratios - Total'!$A572,Data!$C$2:$C$1823,0),0))/INDEX(Data!$L$2:$L$1823,MATCH('Ratios - Total'!$C572,IF(Data!$A$2:$A$1823='Ratios - Total'!$A572,Data!$C$2:$C$1823,0),0)),"Missing Data")</f>
        <v>17171.081448694007</v>
      </c>
      <c r="W572" s="5">
        <f t="shared" si="9"/>
        <v>10043.872098116513</v>
      </c>
      <c r="X572" s="5" t="str">
        <f t="array" ref="X572">IFERROR(INDEX(Data!$K$2:$K$1823,MATCH('Ratios - Total'!$C572,IF(Data!$A$2:$A$1823='Ratios - Total'!$A572,Data!$C$2:$C$1823,0),0))/INDEX(Data!$G$2:$G$1823,MATCH('Ratios - Total'!$C572,IF(Data!$A$2:$A$1823='Ratios - Total'!$A572,Data!$C$2:$C$1823,0),0)),"Missing Data")</f>
        <v>Missing Data</v>
      </c>
    </row>
    <row r="573" spans="1:24" x14ac:dyDescent="0.25">
      <c r="A573" s="22" t="s">
        <v>102</v>
      </c>
      <c r="B573" s="22" t="s">
        <v>103</v>
      </c>
      <c r="C573" s="22">
        <v>1986</v>
      </c>
      <c r="D573" s="5">
        <f t="array" ref="D573">IFERROR(INDEX(Data!$H$2:$H$1823,MATCH('Ratios - Total'!$C573,IF(Data!$A$2:$A$1823='Ratios - Total'!$A573,Data!$C$2:$C$1823,0),0))/INDEX(Data!$D$2:$D$1823,MATCH('Ratios - Total'!$C573,IF(Data!$A$2:$A$1823='Ratios - Total'!$A573,Data!$C$2:$C$1823,0),0)),"Missing Data")</f>
        <v>659.78711441713756</v>
      </c>
      <c r="E573" s="22"/>
      <c r="F573" s="5">
        <f t="array" ref="F573">IFERROR(INDEX(Data!$G$2:$G$1823,MATCH('Ratios - Total'!$C573,IF(Data!$A$2:$A$1823='Ratios - Total'!$A573,Data!$C$2:$C$1823,0),0))/INDEX(Data!$D$2:$D$1823,MATCH('Ratios - Total'!$C573,IF(Data!$A$2:$A$1823='Ratios - Total'!$A573,Data!$C$2:$C$1823,0),0)),"Missing Data")</f>
        <v>0</v>
      </c>
      <c r="G573" s="5"/>
      <c r="H573" s="5" t="str">
        <f t="array" ref="H573">IFERROR(INDEX(Data!$H$2:$H$1823,MATCH('Ratios - Total'!$C573,IF(Data!$A$2:$A$1823='Ratios - Total'!$A573,Data!$C$2:$C$1823,0),0))/INDEX(Data!$G$2:$G$1823,MATCH('Ratios - Total'!$C573,IF(Data!$A$2:$A$1823='Ratios - Total'!$A573,Data!$C$2:$C$1823,0),0)),"Missing Data")</f>
        <v>Missing Data</v>
      </c>
      <c r="I573" s="5">
        <f t="array" ref="I573">IFERROR(INDEX(Data!$G$2:$G$1823,MATCH('Ratios - Total'!$C573,IF(Data!$A$2:$A$1823='Ratios - Total'!$A573,Data!$C$2:$C$1823,0),0))/INDEX(Data!$D$2:$D$1823,MATCH('Ratios - Total'!$C573,IF(Data!$A$2:$A$1823='Ratios - Total'!$A573,Data!$C$2:$C$1823,0),0)),"Missing Data")</f>
        <v>0</v>
      </c>
      <c r="J573" s="22"/>
      <c r="K573" s="5">
        <f t="array" ref="K573">IFERROR(INDEX(Data!$E$2:$E$1823,MATCH('Ratios - Total'!$C573,IF(Data!$A$2:$A$1823='Ratios - Total'!$A573,Data!$C$2:$C$1823,0),0))/INDEX(Data!$D$2:$D$1823,MATCH('Ratios - Total'!$C573,IF(Data!$A$2:$A$1823='Ratios - Total'!$A573,Data!$C$2:$C$1823,0),0)),"Missing Data")</f>
        <v>0</v>
      </c>
      <c r="L573" s="5"/>
      <c r="M573" s="5" t="str">
        <f t="array" ref="M573">IFERROR(INDEX(Data!$F$2:$F$1823,MATCH('Ratios - Total'!$C573,IF(Data!$A$2:$A$1823='Ratios - Total'!$A573,Data!$C$2:$C$1823,0),0))/INDEX(Data!$E$2:$E$1823,MATCH('Ratios - Total'!$C573,IF(Data!$A$2:$A$1823='Ratios - Total'!$A573,Data!$C$2:$C$1823,0),0)),"Missing Data")</f>
        <v>Missing Data</v>
      </c>
      <c r="N573" s="5"/>
      <c r="O573" s="5" t="str">
        <f t="array" ref="O573">IFERROR(INDEX(Data!$G$2:$G$1823,MATCH('Ratios - Total'!$C573,IF(Data!$A$2:$A$1823='Ratios - Total'!$A573,Data!$C$2:$C$1823,0),0))/INDEX(Data!$F$2:$F$1823,MATCH('Ratios - Total'!$C573,IF(Data!$A$2:$A$1823='Ratios - Total'!$A573,Data!$C$2:$C$1823,0),0)),"Missing Data")</f>
        <v>Missing Data</v>
      </c>
      <c r="P573" s="5" t="str">
        <f t="array" ref="P573">IFERROR(INDEX(Data!$H$2:$H$1823,MATCH('Ratios - Total'!$C573,IF(Data!$A$2:$A$1823='Ratios - Total'!$A573,Data!$C$2:$C$1823,0),0))/INDEX(Data!$G$2:$G$1823,MATCH('Ratios - Total'!$C573,IF(Data!$A$2:$A$1823='Ratios - Total'!$A573,Data!$C$2:$C$1823,0),0)),"Missing Data")</f>
        <v>Missing Data</v>
      </c>
      <c r="Q573" s="5"/>
      <c r="R573" s="5" t="str">
        <f t="array" ref="R573">IFERROR(INDEX(Data!$L$2:$L$1823,MATCH('Ratios - Total'!$C573,IF(Data!$A$2:$A$1823='Ratios - Total'!$A573,Data!$C$2:$C$1823,0),0))/INDEX(Data!$G$2:$G$1823,MATCH('Ratios - Total'!$C573,IF(Data!$A$2:$A$1823='Ratios - Total'!$A573,Data!$C$2:$C$1823,0),0)),"Missing Data")</f>
        <v>Missing Data</v>
      </c>
      <c r="S573" s="5"/>
      <c r="T573" s="5">
        <f t="array" ref="T573">IFERROR(INDEX(Data!$H$2:$H$1823,MATCH('Ratios - Total'!$C573,IF(Data!$A$2:$A$1823='Ratios - Total'!$A573,Data!$C$2:$C$1823,0),0))/INDEX(Data!$L$2:$L$1823,MATCH('Ratios - Total'!$C573,IF(Data!$A$2:$A$1823='Ratios - Total'!$A573,Data!$C$2:$C$1823,0),0)),"Missing Data")</f>
        <v>38650.194575152127</v>
      </c>
      <c r="U573" s="5">
        <f t="array" ref="U573">IFERROR(INDEX(Data!$K$2:$K$1823,MATCH('Ratios - Total'!$C573,IF(Data!$A$2:$A$1823='Ratios - Total'!$A573,Data!$C$2:$C$1823,0),0))/INDEX(Data!$H$2:$H$1823,MATCH('Ratios - Total'!$C573,IF(Data!$A$2:$A$1823='Ratios - Total'!$A573,Data!$C$2:$C$1823,0),0)),"Missing Data")</f>
        <v>0.53594350911477295</v>
      </c>
      <c r="V573" s="5">
        <f t="array" ref="V573">IFERROR(INDEX(Data!$K$2:$K$1823,MATCH('Ratios - Total'!$C573,IF(Data!$A$2:$A$1823='Ratios - Total'!$A573,Data!$C$2:$C$1823,0),0))/INDEX(Data!$L$2:$L$1823,MATCH('Ratios - Total'!$C573,IF(Data!$A$2:$A$1823='Ratios - Total'!$A573,Data!$C$2:$C$1823,0),0)),"Missing Data")</f>
        <v>20714.320908575792</v>
      </c>
      <c r="W573" s="5">
        <f t="shared" si="9"/>
        <v>17935.873666576335</v>
      </c>
      <c r="X573" s="5" t="str">
        <f t="array" ref="X573">IFERROR(INDEX(Data!$K$2:$K$1823,MATCH('Ratios - Total'!$C573,IF(Data!$A$2:$A$1823='Ratios - Total'!$A573,Data!$C$2:$C$1823,0),0))/INDEX(Data!$G$2:$G$1823,MATCH('Ratios - Total'!$C573,IF(Data!$A$2:$A$1823='Ratios - Total'!$A573,Data!$C$2:$C$1823,0),0)),"Missing Data")</f>
        <v>Missing Data</v>
      </c>
    </row>
    <row r="574" spans="1:24" x14ac:dyDescent="0.25">
      <c r="A574" s="22" t="s">
        <v>104</v>
      </c>
      <c r="B574" s="22" t="s">
        <v>105</v>
      </c>
      <c r="C574" s="22">
        <v>1986</v>
      </c>
      <c r="D574" s="5">
        <f t="array" ref="D574">IFERROR(INDEX(Data!$H$2:$H$1823,MATCH('Ratios - Total'!$C574,IF(Data!$A$2:$A$1823='Ratios - Total'!$A574,Data!$C$2:$C$1823,0),0))/INDEX(Data!$D$2:$D$1823,MATCH('Ratios - Total'!$C574,IF(Data!$A$2:$A$1823='Ratios - Total'!$A574,Data!$C$2:$C$1823,0),0)),"Missing Data")</f>
        <v>1343.4779362956058</v>
      </c>
      <c r="E574" s="22"/>
      <c r="F574" s="5">
        <f t="array" ref="F574">IFERROR(INDEX(Data!$G$2:$G$1823,MATCH('Ratios - Total'!$C574,IF(Data!$A$2:$A$1823='Ratios - Total'!$A574,Data!$C$2:$C$1823,0),0))/INDEX(Data!$D$2:$D$1823,MATCH('Ratios - Total'!$C574,IF(Data!$A$2:$A$1823='Ratios - Total'!$A574,Data!$C$2:$C$1823,0),0)),"Missing Data")</f>
        <v>0</v>
      </c>
      <c r="G574" s="5"/>
      <c r="H574" s="5" t="str">
        <f t="array" ref="H574">IFERROR(INDEX(Data!$H$2:$H$1823,MATCH('Ratios - Total'!$C574,IF(Data!$A$2:$A$1823='Ratios - Total'!$A574,Data!$C$2:$C$1823,0),0))/INDEX(Data!$G$2:$G$1823,MATCH('Ratios - Total'!$C574,IF(Data!$A$2:$A$1823='Ratios - Total'!$A574,Data!$C$2:$C$1823,0),0)),"Missing Data")</f>
        <v>Missing Data</v>
      </c>
      <c r="I574" s="5">
        <f t="array" ref="I574">IFERROR(INDEX(Data!$G$2:$G$1823,MATCH('Ratios - Total'!$C574,IF(Data!$A$2:$A$1823='Ratios - Total'!$A574,Data!$C$2:$C$1823,0),0))/INDEX(Data!$D$2:$D$1823,MATCH('Ratios - Total'!$C574,IF(Data!$A$2:$A$1823='Ratios - Total'!$A574,Data!$C$2:$C$1823,0),0)),"Missing Data")</f>
        <v>0</v>
      </c>
      <c r="J574" s="22"/>
      <c r="K574" s="5">
        <f t="array" ref="K574">IFERROR(INDEX(Data!$E$2:$E$1823,MATCH('Ratios - Total'!$C574,IF(Data!$A$2:$A$1823='Ratios - Total'!$A574,Data!$C$2:$C$1823,0),0))/INDEX(Data!$D$2:$D$1823,MATCH('Ratios - Total'!$C574,IF(Data!$A$2:$A$1823='Ratios - Total'!$A574,Data!$C$2:$C$1823,0),0)),"Missing Data")</f>
        <v>0</v>
      </c>
      <c r="L574" s="5"/>
      <c r="M574" s="5" t="str">
        <f t="array" ref="M574">IFERROR(INDEX(Data!$F$2:$F$1823,MATCH('Ratios - Total'!$C574,IF(Data!$A$2:$A$1823='Ratios - Total'!$A574,Data!$C$2:$C$1823,0),0))/INDEX(Data!$E$2:$E$1823,MATCH('Ratios - Total'!$C574,IF(Data!$A$2:$A$1823='Ratios - Total'!$A574,Data!$C$2:$C$1823,0),0)),"Missing Data")</f>
        <v>Missing Data</v>
      </c>
      <c r="N574" s="5"/>
      <c r="O574" s="5" t="str">
        <f t="array" ref="O574">IFERROR(INDEX(Data!$G$2:$G$1823,MATCH('Ratios - Total'!$C574,IF(Data!$A$2:$A$1823='Ratios - Total'!$A574,Data!$C$2:$C$1823,0),0))/INDEX(Data!$F$2:$F$1823,MATCH('Ratios - Total'!$C574,IF(Data!$A$2:$A$1823='Ratios - Total'!$A574,Data!$C$2:$C$1823,0),0)),"Missing Data")</f>
        <v>Missing Data</v>
      </c>
      <c r="P574" s="5" t="str">
        <f t="array" ref="P574">IFERROR(INDEX(Data!$H$2:$H$1823,MATCH('Ratios - Total'!$C574,IF(Data!$A$2:$A$1823='Ratios - Total'!$A574,Data!$C$2:$C$1823,0),0))/INDEX(Data!$G$2:$G$1823,MATCH('Ratios - Total'!$C574,IF(Data!$A$2:$A$1823='Ratios - Total'!$A574,Data!$C$2:$C$1823,0),0)),"Missing Data")</f>
        <v>Missing Data</v>
      </c>
      <c r="Q574" s="5"/>
      <c r="R574" s="5" t="str">
        <f t="array" ref="R574">IFERROR(INDEX(Data!$L$2:$L$1823,MATCH('Ratios - Total'!$C574,IF(Data!$A$2:$A$1823='Ratios - Total'!$A574,Data!$C$2:$C$1823,0),0))/INDEX(Data!$G$2:$G$1823,MATCH('Ratios - Total'!$C574,IF(Data!$A$2:$A$1823='Ratios - Total'!$A574,Data!$C$2:$C$1823,0),0)),"Missing Data")</f>
        <v>Missing Data</v>
      </c>
      <c r="S574" s="5"/>
      <c r="T574" s="5">
        <f t="array" ref="T574">IFERROR(INDEX(Data!$H$2:$H$1823,MATCH('Ratios - Total'!$C574,IF(Data!$A$2:$A$1823='Ratios - Total'!$A574,Data!$C$2:$C$1823,0),0))/INDEX(Data!$L$2:$L$1823,MATCH('Ratios - Total'!$C574,IF(Data!$A$2:$A$1823='Ratios - Total'!$A574,Data!$C$2:$C$1823,0),0)),"Missing Data")</f>
        <v>47329.021252398888</v>
      </c>
      <c r="U574" s="5">
        <f t="array" ref="U574">IFERROR(INDEX(Data!$K$2:$K$1823,MATCH('Ratios - Total'!$C574,IF(Data!$A$2:$A$1823='Ratios - Total'!$A574,Data!$C$2:$C$1823,0),0))/INDEX(Data!$H$2:$H$1823,MATCH('Ratios - Total'!$C574,IF(Data!$A$2:$A$1823='Ratios - Total'!$A574,Data!$C$2:$C$1823,0),0)),"Missing Data")</f>
        <v>0.44194680058629887</v>
      </c>
      <c r="V574" s="5">
        <f t="array" ref="V574">IFERROR(INDEX(Data!$K$2:$K$1823,MATCH('Ratios - Total'!$C574,IF(Data!$A$2:$A$1823='Ratios - Total'!$A574,Data!$C$2:$C$1823,0),0))/INDEX(Data!$L$2:$L$1823,MATCH('Ratios - Total'!$C574,IF(Data!$A$2:$A$1823='Ratios - Total'!$A574,Data!$C$2:$C$1823,0),0)),"Missing Data")</f>
        <v>20916.909517378634</v>
      </c>
      <c r="W574" s="5">
        <f t="shared" si="9"/>
        <v>26412.111735020255</v>
      </c>
      <c r="X574" s="5" t="str">
        <f t="array" ref="X574">IFERROR(INDEX(Data!$K$2:$K$1823,MATCH('Ratios - Total'!$C574,IF(Data!$A$2:$A$1823='Ratios - Total'!$A574,Data!$C$2:$C$1823,0),0))/INDEX(Data!$G$2:$G$1823,MATCH('Ratios - Total'!$C574,IF(Data!$A$2:$A$1823='Ratios - Total'!$A574,Data!$C$2:$C$1823,0),0)),"Missing Data")</f>
        <v>Missing Data</v>
      </c>
    </row>
    <row r="575" spans="1:24" x14ac:dyDescent="0.25">
      <c r="A575" s="22" t="s">
        <v>4</v>
      </c>
      <c r="B575" s="22" t="s">
        <v>5</v>
      </c>
      <c r="C575" s="22">
        <v>1987</v>
      </c>
      <c r="D575" s="5">
        <f t="array" ref="D575">IFERROR(INDEX(Data!$H$2:$H$1823,MATCH('Ratios - Total'!$C575,IF(Data!$A$2:$A$1823='Ratios - Total'!$A575,Data!$C$2:$C$1823,0),0))/INDEX(Data!$D$2:$D$1823,MATCH('Ratios - Total'!$C575,IF(Data!$A$2:$A$1823='Ratios - Total'!$A575,Data!$C$2:$C$1823,0),0)),"Missing Data")</f>
        <v>444.51145454518286</v>
      </c>
      <c r="E575" s="22"/>
      <c r="F575" s="5">
        <f t="array" ref="F575">IFERROR(INDEX(Data!$G$2:$G$1823,MATCH('Ratios - Total'!$C575,IF(Data!$A$2:$A$1823='Ratios - Total'!$A575,Data!$C$2:$C$1823,0),0))/INDEX(Data!$D$2:$D$1823,MATCH('Ratios - Total'!$C575,IF(Data!$A$2:$A$1823='Ratios - Total'!$A575,Data!$C$2:$C$1823,0),0)),"Missing Data")</f>
        <v>0</v>
      </c>
      <c r="G575" s="5"/>
      <c r="H575" s="5" t="str">
        <f t="array" ref="H575">IFERROR(INDEX(Data!$H$2:$H$1823,MATCH('Ratios - Total'!$C575,IF(Data!$A$2:$A$1823='Ratios - Total'!$A575,Data!$C$2:$C$1823,0),0))/INDEX(Data!$G$2:$G$1823,MATCH('Ratios - Total'!$C575,IF(Data!$A$2:$A$1823='Ratios - Total'!$A575,Data!$C$2:$C$1823,0),0)),"Missing Data")</f>
        <v>Missing Data</v>
      </c>
      <c r="I575" s="5">
        <f t="array" ref="I575">IFERROR(INDEX(Data!$G$2:$G$1823,MATCH('Ratios - Total'!$C575,IF(Data!$A$2:$A$1823='Ratios - Total'!$A575,Data!$C$2:$C$1823,0),0))/INDEX(Data!$D$2:$D$1823,MATCH('Ratios - Total'!$C575,IF(Data!$A$2:$A$1823='Ratios - Total'!$A575,Data!$C$2:$C$1823,0),0)),"Missing Data")</f>
        <v>0</v>
      </c>
      <c r="J575" s="22"/>
      <c r="K575" s="5">
        <f t="array" ref="K575">IFERROR(INDEX(Data!$E$2:$E$1823,MATCH('Ratios - Total'!$C575,IF(Data!$A$2:$A$1823='Ratios - Total'!$A575,Data!$C$2:$C$1823,0),0))/INDEX(Data!$D$2:$D$1823,MATCH('Ratios - Total'!$C575,IF(Data!$A$2:$A$1823='Ratios - Total'!$A575,Data!$C$2:$C$1823,0),0)),"Missing Data")</f>
        <v>0</v>
      </c>
      <c r="L575" s="5"/>
      <c r="M575" s="5" t="str">
        <f t="array" ref="M575">IFERROR(INDEX(Data!$F$2:$F$1823,MATCH('Ratios - Total'!$C575,IF(Data!$A$2:$A$1823='Ratios - Total'!$A575,Data!$C$2:$C$1823,0),0))/INDEX(Data!$E$2:$E$1823,MATCH('Ratios - Total'!$C575,IF(Data!$A$2:$A$1823='Ratios - Total'!$A575,Data!$C$2:$C$1823,0),0)),"Missing Data")</f>
        <v>Missing Data</v>
      </c>
      <c r="N575" s="5"/>
      <c r="O575" s="5" t="str">
        <f t="array" ref="O575">IFERROR(INDEX(Data!$G$2:$G$1823,MATCH('Ratios - Total'!$C575,IF(Data!$A$2:$A$1823='Ratios - Total'!$A575,Data!$C$2:$C$1823,0),0))/INDEX(Data!$F$2:$F$1823,MATCH('Ratios - Total'!$C575,IF(Data!$A$2:$A$1823='Ratios - Total'!$A575,Data!$C$2:$C$1823,0),0)),"Missing Data")</f>
        <v>Missing Data</v>
      </c>
      <c r="P575" s="5" t="str">
        <f t="array" ref="P575">IFERROR(INDEX(Data!$H$2:$H$1823,MATCH('Ratios - Total'!$C575,IF(Data!$A$2:$A$1823='Ratios - Total'!$A575,Data!$C$2:$C$1823,0),0))/INDEX(Data!$G$2:$G$1823,MATCH('Ratios - Total'!$C575,IF(Data!$A$2:$A$1823='Ratios - Total'!$A575,Data!$C$2:$C$1823,0),0)),"Missing Data")</f>
        <v>Missing Data</v>
      </c>
      <c r="Q575" s="5"/>
      <c r="R575" s="5" t="str">
        <f t="array" ref="R575">IFERROR(INDEX(Data!$L$2:$L$1823,MATCH('Ratios - Total'!$C575,IF(Data!$A$2:$A$1823='Ratios - Total'!$A575,Data!$C$2:$C$1823,0),0))/INDEX(Data!$G$2:$G$1823,MATCH('Ratios - Total'!$C575,IF(Data!$A$2:$A$1823='Ratios - Total'!$A575,Data!$C$2:$C$1823,0),0)),"Missing Data")</f>
        <v>Missing Data</v>
      </c>
      <c r="S575" s="5"/>
      <c r="T575" s="5">
        <f t="array" ref="T575">IFERROR(INDEX(Data!$H$2:$H$1823,MATCH('Ratios - Total'!$C575,IF(Data!$A$2:$A$1823='Ratios - Total'!$A575,Data!$C$2:$C$1823,0),0))/INDEX(Data!$L$2:$L$1823,MATCH('Ratios - Total'!$C575,IF(Data!$A$2:$A$1823='Ratios - Total'!$A575,Data!$C$2:$C$1823,0),0)),"Missing Data")</f>
        <v>24373.599606707816</v>
      </c>
      <c r="U575" s="5">
        <f t="array" ref="U575">IFERROR(INDEX(Data!$K$2:$K$1823,MATCH('Ratios - Total'!$C575,IF(Data!$A$2:$A$1823='Ratios - Total'!$A575,Data!$C$2:$C$1823,0),0))/INDEX(Data!$H$2:$H$1823,MATCH('Ratios - Total'!$C575,IF(Data!$A$2:$A$1823='Ratios - Total'!$A575,Data!$C$2:$C$1823,0),0)),"Missing Data")</f>
        <v>0.63605579832851211</v>
      </c>
      <c r="V575" s="5">
        <f t="array" ref="V575">IFERROR(INDEX(Data!$K$2:$K$1823,MATCH('Ratios - Total'!$C575,IF(Data!$A$2:$A$1823='Ratios - Total'!$A575,Data!$C$2:$C$1823,0),0))/INDEX(Data!$L$2:$L$1823,MATCH('Ratios - Total'!$C575,IF(Data!$A$2:$A$1823='Ratios - Total'!$A575,Data!$C$2:$C$1823,0),0)),"Missing Data")</f>
        <v>15502.969355984051</v>
      </c>
      <c r="W575" s="5">
        <f t="shared" si="9"/>
        <v>8870.6302507237651</v>
      </c>
      <c r="X575" s="5" t="str">
        <f t="array" ref="X575">IFERROR(INDEX(Data!$K$2:$K$1823,MATCH('Ratios - Total'!$C575,IF(Data!$A$2:$A$1823='Ratios - Total'!$A575,Data!$C$2:$C$1823,0),0))/INDEX(Data!$G$2:$G$1823,MATCH('Ratios - Total'!$C575,IF(Data!$A$2:$A$1823='Ratios - Total'!$A575,Data!$C$2:$C$1823,0),0)),"Missing Data")</f>
        <v>Missing Data</v>
      </c>
    </row>
    <row r="576" spans="1:24" x14ac:dyDescent="0.25">
      <c r="A576" s="22" t="s">
        <v>6</v>
      </c>
      <c r="B576" s="22" t="s">
        <v>7</v>
      </c>
      <c r="C576" s="22">
        <v>1987</v>
      </c>
      <c r="D576" s="5">
        <f t="array" ref="D576">IFERROR(INDEX(Data!$H$2:$H$1823,MATCH('Ratios - Total'!$C576,IF(Data!$A$2:$A$1823='Ratios - Total'!$A576,Data!$C$2:$C$1823,0),0))/INDEX(Data!$D$2:$D$1823,MATCH('Ratios - Total'!$C576,IF(Data!$A$2:$A$1823='Ratios - Total'!$A576,Data!$C$2:$C$1823,0),0)),"Missing Data")</f>
        <v>2110.1779384769429</v>
      </c>
      <c r="E576" s="22"/>
      <c r="F576" s="5">
        <f t="array" ref="F576">IFERROR(INDEX(Data!$G$2:$G$1823,MATCH('Ratios - Total'!$C576,IF(Data!$A$2:$A$1823='Ratios - Total'!$A576,Data!$C$2:$C$1823,0),0))/INDEX(Data!$D$2:$D$1823,MATCH('Ratios - Total'!$C576,IF(Data!$A$2:$A$1823='Ratios - Total'!$A576,Data!$C$2:$C$1823,0),0)),"Missing Data")</f>
        <v>0</v>
      </c>
      <c r="G576" s="5"/>
      <c r="H576" s="5" t="str">
        <f t="array" ref="H576">IFERROR(INDEX(Data!$H$2:$H$1823,MATCH('Ratios - Total'!$C576,IF(Data!$A$2:$A$1823='Ratios - Total'!$A576,Data!$C$2:$C$1823,0),0))/INDEX(Data!$G$2:$G$1823,MATCH('Ratios - Total'!$C576,IF(Data!$A$2:$A$1823='Ratios - Total'!$A576,Data!$C$2:$C$1823,0),0)),"Missing Data")</f>
        <v>Missing Data</v>
      </c>
      <c r="I576" s="5">
        <f t="array" ref="I576">IFERROR(INDEX(Data!$G$2:$G$1823,MATCH('Ratios - Total'!$C576,IF(Data!$A$2:$A$1823='Ratios - Total'!$A576,Data!$C$2:$C$1823,0),0))/INDEX(Data!$D$2:$D$1823,MATCH('Ratios - Total'!$C576,IF(Data!$A$2:$A$1823='Ratios - Total'!$A576,Data!$C$2:$C$1823,0),0)),"Missing Data")</f>
        <v>0</v>
      </c>
      <c r="J576" s="22"/>
      <c r="K576" s="5">
        <f t="array" ref="K576">IFERROR(INDEX(Data!$E$2:$E$1823,MATCH('Ratios - Total'!$C576,IF(Data!$A$2:$A$1823='Ratios - Total'!$A576,Data!$C$2:$C$1823,0),0))/INDEX(Data!$D$2:$D$1823,MATCH('Ratios - Total'!$C576,IF(Data!$A$2:$A$1823='Ratios - Total'!$A576,Data!$C$2:$C$1823,0),0)),"Missing Data")</f>
        <v>0</v>
      </c>
      <c r="L576" s="5"/>
      <c r="M576" s="5" t="str">
        <f t="array" ref="M576">IFERROR(INDEX(Data!$F$2:$F$1823,MATCH('Ratios - Total'!$C576,IF(Data!$A$2:$A$1823='Ratios - Total'!$A576,Data!$C$2:$C$1823,0),0))/INDEX(Data!$E$2:$E$1823,MATCH('Ratios - Total'!$C576,IF(Data!$A$2:$A$1823='Ratios - Total'!$A576,Data!$C$2:$C$1823,0),0)),"Missing Data")</f>
        <v>Missing Data</v>
      </c>
      <c r="N576" s="5"/>
      <c r="O576" s="5" t="str">
        <f t="array" ref="O576">IFERROR(INDEX(Data!$G$2:$G$1823,MATCH('Ratios - Total'!$C576,IF(Data!$A$2:$A$1823='Ratios - Total'!$A576,Data!$C$2:$C$1823,0),0))/INDEX(Data!$F$2:$F$1823,MATCH('Ratios - Total'!$C576,IF(Data!$A$2:$A$1823='Ratios - Total'!$A576,Data!$C$2:$C$1823,0),0)),"Missing Data")</f>
        <v>Missing Data</v>
      </c>
      <c r="P576" s="5" t="str">
        <f t="array" ref="P576">IFERROR(INDEX(Data!$H$2:$H$1823,MATCH('Ratios - Total'!$C576,IF(Data!$A$2:$A$1823='Ratios - Total'!$A576,Data!$C$2:$C$1823,0),0))/INDEX(Data!$G$2:$G$1823,MATCH('Ratios - Total'!$C576,IF(Data!$A$2:$A$1823='Ratios - Total'!$A576,Data!$C$2:$C$1823,0),0)),"Missing Data")</f>
        <v>Missing Data</v>
      </c>
      <c r="Q576" s="5"/>
      <c r="R576" s="5" t="str">
        <f t="array" ref="R576">IFERROR(INDEX(Data!$L$2:$L$1823,MATCH('Ratios - Total'!$C576,IF(Data!$A$2:$A$1823='Ratios - Total'!$A576,Data!$C$2:$C$1823,0),0))/INDEX(Data!$G$2:$G$1823,MATCH('Ratios - Total'!$C576,IF(Data!$A$2:$A$1823='Ratios - Total'!$A576,Data!$C$2:$C$1823,0),0)),"Missing Data")</f>
        <v>Missing Data</v>
      </c>
      <c r="S576" s="5"/>
      <c r="T576" s="5">
        <f t="array" ref="T576">IFERROR(INDEX(Data!$H$2:$H$1823,MATCH('Ratios - Total'!$C576,IF(Data!$A$2:$A$1823='Ratios - Total'!$A576,Data!$C$2:$C$1823,0),0))/INDEX(Data!$L$2:$L$1823,MATCH('Ratios - Total'!$C576,IF(Data!$A$2:$A$1823='Ratios - Total'!$A576,Data!$C$2:$C$1823,0),0)),"Missing Data")</f>
        <v>87832.064829821713</v>
      </c>
      <c r="U576" s="5">
        <f t="array" ref="U576">IFERROR(INDEX(Data!$K$2:$K$1823,MATCH('Ratios - Total'!$C576,IF(Data!$A$2:$A$1823='Ratios - Total'!$A576,Data!$C$2:$C$1823,0),0))/INDEX(Data!$H$2:$H$1823,MATCH('Ratios - Total'!$C576,IF(Data!$A$2:$A$1823='Ratios - Total'!$A576,Data!$C$2:$C$1823,0),0)),"Missing Data")</f>
        <v>0.35811299873534153</v>
      </c>
      <c r="V576" s="5">
        <f t="array" ref="V576">IFERROR(INDEX(Data!$K$2:$K$1823,MATCH('Ratios - Total'!$C576,IF(Data!$A$2:$A$1823='Ratios - Total'!$A576,Data!$C$2:$C$1823,0),0))/INDEX(Data!$L$2:$L$1823,MATCH('Ratios - Total'!$C576,IF(Data!$A$2:$A$1823='Ratios - Total'!$A576,Data!$C$2:$C$1823,0),0)),"Missing Data")</f>
        <v>31453.804121324381</v>
      </c>
      <c r="W576" s="5">
        <f t="shared" si="9"/>
        <v>56378.260708497328</v>
      </c>
      <c r="X576" s="5" t="str">
        <f t="array" ref="X576">IFERROR(INDEX(Data!$K$2:$K$1823,MATCH('Ratios - Total'!$C576,IF(Data!$A$2:$A$1823='Ratios - Total'!$A576,Data!$C$2:$C$1823,0),0))/INDEX(Data!$G$2:$G$1823,MATCH('Ratios - Total'!$C576,IF(Data!$A$2:$A$1823='Ratios - Total'!$A576,Data!$C$2:$C$1823,0),0)),"Missing Data")</f>
        <v>Missing Data</v>
      </c>
    </row>
    <row r="577" spans="1:24" x14ac:dyDescent="0.25">
      <c r="A577" s="22" t="s">
        <v>8</v>
      </c>
      <c r="B577" s="22" t="s">
        <v>9</v>
      </c>
      <c r="C577" s="22">
        <v>1987</v>
      </c>
      <c r="D577" s="5">
        <f t="array" ref="D577">IFERROR(INDEX(Data!$H$2:$H$1823,MATCH('Ratios - Total'!$C577,IF(Data!$A$2:$A$1823='Ratios - Total'!$A577,Data!$C$2:$C$1823,0),0))/INDEX(Data!$D$2:$D$1823,MATCH('Ratios - Total'!$C577,IF(Data!$A$2:$A$1823='Ratios - Total'!$A577,Data!$C$2:$C$1823,0),0)),"Missing Data")</f>
        <v>794.2017123141203</v>
      </c>
      <c r="E577" s="22"/>
      <c r="F577" s="5">
        <f t="array" ref="F577">IFERROR(INDEX(Data!$G$2:$G$1823,MATCH('Ratios - Total'!$C577,IF(Data!$A$2:$A$1823='Ratios - Total'!$A577,Data!$C$2:$C$1823,0),0))/INDEX(Data!$D$2:$D$1823,MATCH('Ratios - Total'!$C577,IF(Data!$A$2:$A$1823='Ratios - Total'!$A577,Data!$C$2:$C$1823,0),0)),"Missing Data")</f>
        <v>0</v>
      </c>
      <c r="G577" s="5"/>
      <c r="H577" s="5" t="str">
        <f t="array" ref="H577">IFERROR(INDEX(Data!$H$2:$H$1823,MATCH('Ratios - Total'!$C577,IF(Data!$A$2:$A$1823='Ratios - Total'!$A577,Data!$C$2:$C$1823,0),0))/INDEX(Data!$G$2:$G$1823,MATCH('Ratios - Total'!$C577,IF(Data!$A$2:$A$1823='Ratios - Total'!$A577,Data!$C$2:$C$1823,0),0)),"Missing Data")</f>
        <v>Missing Data</v>
      </c>
      <c r="I577" s="5">
        <f t="array" ref="I577">IFERROR(INDEX(Data!$G$2:$G$1823,MATCH('Ratios - Total'!$C577,IF(Data!$A$2:$A$1823='Ratios - Total'!$A577,Data!$C$2:$C$1823,0),0))/INDEX(Data!$D$2:$D$1823,MATCH('Ratios - Total'!$C577,IF(Data!$A$2:$A$1823='Ratios - Total'!$A577,Data!$C$2:$C$1823,0),0)),"Missing Data")</f>
        <v>0</v>
      </c>
      <c r="J577" s="22"/>
      <c r="K577" s="5">
        <f t="array" ref="K577">IFERROR(INDEX(Data!$E$2:$E$1823,MATCH('Ratios - Total'!$C577,IF(Data!$A$2:$A$1823='Ratios - Total'!$A577,Data!$C$2:$C$1823,0),0))/INDEX(Data!$D$2:$D$1823,MATCH('Ratios - Total'!$C577,IF(Data!$A$2:$A$1823='Ratios - Total'!$A577,Data!$C$2:$C$1823,0),0)),"Missing Data")</f>
        <v>0</v>
      </c>
      <c r="L577" s="5"/>
      <c r="M577" s="5" t="str">
        <f t="array" ref="M577">IFERROR(INDEX(Data!$F$2:$F$1823,MATCH('Ratios - Total'!$C577,IF(Data!$A$2:$A$1823='Ratios - Total'!$A577,Data!$C$2:$C$1823,0),0))/INDEX(Data!$E$2:$E$1823,MATCH('Ratios - Total'!$C577,IF(Data!$A$2:$A$1823='Ratios - Total'!$A577,Data!$C$2:$C$1823,0),0)),"Missing Data")</f>
        <v>Missing Data</v>
      </c>
      <c r="N577" s="5"/>
      <c r="O577" s="5" t="str">
        <f t="array" ref="O577">IFERROR(INDEX(Data!$G$2:$G$1823,MATCH('Ratios - Total'!$C577,IF(Data!$A$2:$A$1823='Ratios - Total'!$A577,Data!$C$2:$C$1823,0),0))/INDEX(Data!$F$2:$F$1823,MATCH('Ratios - Total'!$C577,IF(Data!$A$2:$A$1823='Ratios - Total'!$A577,Data!$C$2:$C$1823,0),0)),"Missing Data")</f>
        <v>Missing Data</v>
      </c>
      <c r="P577" s="5" t="str">
        <f t="array" ref="P577">IFERROR(INDEX(Data!$H$2:$H$1823,MATCH('Ratios - Total'!$C577,IF(Data!$A$2:$A$1823='Ratios - Total'!$A577,Data!$C$2:$C$1823,0),0))/INDEX(Data!$G$2:$G$1823,MATCH('Ratios - Total'!$C577,IF(Data!$A$2:$A$1823='Ratios - Total'!$A577,Data!$C$2:$C$1823,0),0)),"Missing Data")</f>
        <v>Missing Data</v>
      </c>
      <c r="Q577" s="5"/>
      <c r="R577" s="5" t="str">
        <f t="array" ref="R577">IFERROR(INDEX(Data!$L$2:$L$1823,MATCH('Ratios - Total'!$C577,IF(Data!$A$2:$A$1823='Ratios - Total'!$A577,Data!$C$2:$C$1823,0),0))/INDEX(Data!$G$2:$G$1823,MATCH('Ratios - Total'!$C577,IF(Data!$A$2:$A$1823='Ratios - Total'!$A577,Data!$C$2:$C$1823,0),0)),"Missing Data")</f>
        <v>Missing Data</v>
      </c>
      <c r="S577" s="5"/>
      <c r="T577" s="5">
        <f t="array" ref="T577">IFERROR(INDEX(Data!$H$2:$H$1823,MATCH('Ratios - Total'!$C577,IF(Data!$A$2:$A$1823='Ratios - Total'!$A577,Data!$C$2:$C$1823,0),0))/INDEX(Data!$L$2:$L$1823,MATCH('Ratios - Total'!$C577,IF(Data!$A$2:$A$1823='Ratios - Total'!$A577,Data!$C$2:$C$1823,0),0)),"Missing Data")</f>
        <v>42930.096058880888</v>
      </c>
      <c r="U577" s="5">
        <f t="array" ref="U577">IFERROR(INDEX(Data!$K$2:$K$1823,MATCH('Ratios - Total'!$C577,IF(Data!$A$2:$A$1823='Ratios - Total'!$A577,Data!$C$2:$C$1823,0),0))/INDEX(Data!$H$2:$H$1823,MATCH('Ratios - Total'!$C577,IF(Data!$A$2:$A$1823='Ratios - Total'!$A577,Data!$C$2:$C$1823,0),0)),"Missing Data")</f>
        <v>0.50152266738639184</v>
      </c>
      <c r="V577" s="5">
        <f t="array" ref="V577">IFERROR(INDEX(Data!$K$2:$K$1823,MATCH('Ratios - Total'!$C577,IF(Data!$A$2:$A$1823='Ratios - Total'!$A577,Data!$C$2:$C$1823,0),0))/INDEX(Data!$L$2:$L$1823,MATCH('Ratios - Total'!$C577,IF(Data!$A$2:$A$1823='Ratios - Total'!$A577,Data!$C$2:$C$1823,0),0)),"Missing Data")</f>
        <v>21530.41628660397</v>
      </c>
      <c r="W577" s="5">
        <f t="shared" si="9"/>
        <v>21399.679772276919</v>
      </c>
      <c r="X577" s="5" t="str">
        <f t="array" ref="X577">IFERROR(INDEX(Data!$K$2:$K$1823,MATCH('Ratios - Total'!$C577,IF(Data!$A$2:$A$1823='Ratios - Total'!$A577,Data!$C$2:$C$1823,0),0))/INDEX(Data!$G$2:$G$1823,MATCH('Ratios - Total'!$C577,IF(Data!$A$2:$A$1823='Ratios - Total'!$A577,Data!$C$2:$C$1823,0),0)),"Missing Data")</f>
        <v>Missing Data</v>
      </c>
    </row>
    <row r="578" spans="1:24" x14ac:dyDescent="0.25">
      <c r="A578" s="22" t="s">
        <v>10</v>
      </c>
      <c r="B578" s="22" t="s">
        <v>11</v>
      </c>
      <c r="C578" s="22">
        <v>1987</v>
      </c>
      <c r="D578" s="5">
        <f t="array" ref="D578">IFERROR(INDEX(Data!$H$2:$H$1823,MATCH('Ratios - Total'!$C578,IF(Data!$A$2:$A$1823='Ratios - Total'!$A578,Data!$C$2:$C$1823,0),0))/INDEX(Data!$D$2:$D$1823,MATCH('Ratios - Total'!$C578,IF(Data!$A$2:$A$1823='Ratios - Total'!$A578,Data!$C$2:$C$1823,0),0)),"Missing Data")</f>
        <v>636.31801984069887</v>
      </c>
      <c r="E578" s="22"/>
      <c r="F578" s="5">
        <f t="array" ref="F578">IFERROR(INDEX(Data!$G$2:$G$1823,MATCH('Ratios - Total'!$C578,IF(Data!$A$2:$A$1823='Ratios - Total'!$A578,Data!$C$2:$C$1823,0),0))/INDEX(Data!$D$2:$D$1823,MATCH('Ratios - Total'!$C578,IF(Data!$A$2:$A$1823='Ratios - Total'!$A578,Data!$C$2:$C$1823,0),0)),"Missing Data")</f>
        <v>0</v>
      </c>
      <c r="G578" s="5"/>
      <c r="H578" s="5" t="str">
        <f t="array" ref="H578">IFERROR(INDEX(Data!$H$2:$H$1823,MATCH('Ratios - Total'!$C578,IF(Data!$A$2:$A$1823='Ratios - Total'!$A578,Data!$C$2:$C$1823,0),0))/INDEX(Data!$G$2:$G$1823,MATCH('Ratios - Total'!$C578,IF(Data!$A$2:$A$1823='Ratios - Total'!$A578,Data!$C$2:$C$1823,0),0)),"Missing Data")</f>
        <v>Missing Data</v>
      </c>
      <c r="I578" s="5">
        <f t="array" ref="I578">IFERROR(INDEX(Data!$G$2:$G$1823,MATCH('Ratios - Total'!$C578,IF(Data!$A$2:$A$1823='Ratios - Total'!$A578,Data!$C$2:$C$1823,0),0))/INDEX(Data!$D$2:$D$1823,MATCH('Ratios - Total'!$C578,IF(Data!$A$2:$A$1823='Ratios - Total'!$A578,Data!$C$2:$C$1823,0),0)),"Missing Data")</f>
        <v>0</v>
      </c>
      <c r="J578" s="22"/>
      <c r="K578" s="5">
        <f t="array" ref="K578">IFERROR(INDEX(Data!$E$2:$E$1823,MATCH('Ratios - Total'!$C578,IF(Data!$A$2:$A$1823='Ratios - Total'!$A578,Data!$C$2:$C$1823,0),0))/INDEX(Data!$D$2:$D$1823,MATCH('Ratios - Total'!$C578,IF(Data!$A$2:$A$1823='Ratios - Total'!$A578,Data!$C$2:$C$1823,0),0)),"Missing Data")</f>
        <v>0</v>
      </c>
      <c r="L578" s="5"/>
      <c r="M578" s="5" t="str">
        <f t="array" ref="M578">IFERROR(INDEX(Data!$F$2:$F$1823,MATCH('Ratios - Total'!$C578,IF(Data!$A$2:$A$1823='Ratios - Total'!$A578,Data!$C$2:$C$1823,0),0))/INDEX(Data!$E$2:$E$1823,MATCH('Ratios - Total'!$C578,IF(Data!$A$2:$A$1823='Ratios - Total'!$A578,Data!$C$2:$C$1823,0),0)),"Missing Data")</f>
        <v>Missing Data</v>
      </c>
      <c r="N578" s="5"/>
      <c r="O578" s="5" t="str">
        <f t="array" ref="O578">IFERROR(INDEX(Data!$G$2:$G$1823,MATCH('Ratios - Total'!$C578,IF(Data!$A$2:$A$1823='Ratios - Total'!$A578,Data!$C$2:$C$1823,0),0))/INDEX(Data!$F$2:$F$1823,MATCH('Ratios - Total'!$C578,IF(Data!$A$2:$A$1823='Ratios - Total'!$A578,Data!$C$2:$C$1823,0),0)),"Missing Data")</f>
        <v>Missing Data</v>
      </c>
      <c r="P578" s="5" t="str">
        <f t="array" ref="P578">IFERROR(INDEX(Data!$H$2:$H$1823,MATCH('Ratios - Total'!$C578,IF(Data!$A$2:$A$1823='Ratios - Total'!$A578,Data!$C$2:$C$1823,0),0))/INDEX(Data!$G$2:$G$1823,MATCH('Ratios - Total'!$C578,IF(Data!$A$2:$A$1823='Ratios - Total'!$A578,Data!$C$2:$C$1823,0),0)),"Missing Data")</f>
        <v>Missing Data</v>
      </c>
      <c r="Q578" s="5"/>
      <c r="R578" s="5" t="str">
        <f t="array" ref="R578">IFERROR(INDEX(Data!$L$2:$L$1823,MATCH('Ratios - Total'!$C578,IF(Data!$A$2:$A$1823='Ratios - Total'!$A578,Data!$C$2:$C$1823,0),0))/INDEX(Data!$G$2:$G$1823,MATCH('Ratios - Total'!$C578,IF(Data!$A$2:$A$1823='Ratios - Total'!$A578,Data!$C$2:$C$1823,0),0)),"Missing Data")</f>
        <v>Missing Data</v>
      </c>
      <c r="S578" s="5"/>
      <c r="T578" s="5">
        <f t="array" ref="T578">IFERROR(INDEX(Data!$H$2:$H$1823,MATCH('Ratios - Total'!$C578,IF(Data!$A$2:$A$1823='Ratios - Total'!$A578,Data!$C$2:$C$1823,0),0))/INDEX(Data!$L$2:$L$1823,MATCH('Ratios - Total'!$C578,IF(Data!$A$2:$A$1823='Ratios - Total'!$A578,Data!$C$2:$C$1823,0),0)),"Missing Data")</f>
        <v>31136.076206392314</v>
      </c>
      <c r="U578" s="5">
        <f t="array" ref="U578">IFERROR(INDEX(Data!$K$2:$K$1823,MATCH('Ratios - Total'!$C578,IF(Data!$A$2:$A$1823='Ratios - Total'!$A578,Data!$C$2:$C$1823,0),0))/INDEX(Data!$H$2:$H$1823,MATCH('Ratios - Total'!$C578,IF(Data!$A$2:$A$1823='Ratios - Total'!$A578,Data!$C$2:$C$1823,0),0)),"Missing Data")</f>
        <v>0.45026882838635135</v>
      </c>
      <c r="V578" s="5">
        <f t="array" ref="V578">IFERROR(INDEX(Data!$K$2:$K$1823,MATCH('Ratios - Total'!$C578,IF(Data!$A$2:$A$1823='Ratios - Total'!$A578,Data!$C$2:$C$1823,0),0))/INDEX(Data!$L$2:$L$1823,MATCH('Ratios - Total'!$C578,IF(Data!$A$2:$A$1823='Ratios - Total'!$A578,Data!$C$2:$C$1823,0),0)),"Missing Data")</f>
        <v>14019.604554000418</v>
      </c>
      <c r="W578" s="5">
        <f t="shared" si="9"/>
        <v>17116.471652391898</v>
      </c>
      <c r="X578" s="5" t="str">
        <f t="array" ref="X578">IFERROR(INDEX(Data!$K$2:$K$1823,MATCH('Ratios - Total'!$C578,IF(Data!$A$2:$A$1823='Ratios - Total'!$A578,Data!$C$2:$C$1823,0),0))/INDEX(Data!$G$2:$G$1823,MATCH('Ratios - Total'!$C578,IF(Data!$A$2:$A$1823='Ratios - Total'!$A578,Data!$C$2:$C$1823,0),0)),"Missing Data")</f>
        <v>Missing Data</v>
      </c>
    </row>
    <row r="579" spans="1:24" x14ac:dyDescent="0.25">
      <c r="A579" s="22" t="s">
        <v>12</v>
      </c>
      <c r="B579" s="22" t="s">
        <v>13</v>
      </c>
      <c r="C579" s="22">
        <v>1987</v>
      </c>
      <c r="D579" s="5">
        <f t="array" ref="D579">IFERROR(INDEX(Data!$H$2:$H$1823,MATCH('Ratios - Total'!$C579,IF(Data!$A$2:$A$1823='Ratios - Total'!$A579,Data!$C$2:$C$1823,0),0))/INDEX(Data!$D$2:$D$1823,MATCH('Ratios - Total'!$C579,IF(Data!$A$2:$A$1823='Ratios - Total'!$A579,Data!$C$2:$C$1823,0),0)),"Missing Data")</f>
        <v>652.00794091260593</v>
      </c>
      <c r="E579" s="22"/>
      <c r="F579" s="5">
        <f t="array" ref="F579">IFERROR(INDEX(Data!$G$2:$G$1823,MATCH('Ratios - Total'!$C579,IF(Data!$A$2:$A$1823='Ratios - Total'!$A579,Data!$C$2:$C$1823,0),0))/INDEX(Data!$D$2:$D$1823,MATCH('Ratios - Total'!$C579,IF(Data!$A$2:$A$1823='Ratios - Total'!$A579,Data!$C$2:$C$1823,0),0)),"Missing Data")</f>
        <v>0</v>
      </c>
      <c r="G579" s="5"/>
      <c r="H579" s="5" t="str">
        <f t="array" ref="H579">IFERROR(INDEX(Data!$H$2:$H$1823,MATCH('Ratios - Total'!$C579,IF(Data!$A$2:$A$1823='Ratios - Total'!$A579,Data!$C$2:$C$1823,0),0))/INDEX(Data!$G$2:$G$1823,MATCH('Ratios - Total'!$C579,IF(Data!$A$2:$A$1823='Ratios - Total'!$A579,Data!$C$2:$C$1823,0),0)),"Missing Data")</f>
        <v>Missing Data</v>
      </c>
      <c r="I579" s="5">
        <f t="array" ref="I579">IFERROR(INDEX(Data!$G$2:$G$1823,MATCH('Ratios - Total'!$C579,IF(Data!$A$2:$A$1823='Ratios - Total'!$A579,Data!$C$2:$C$1823,0),0))/INDEX(Data!$D$2:$D$1823,MATCH('Ratios - Total'!$C579,IF(Data!$A$2:$A$1823='Ratios - Total'!$A579,Data!$C$2:$C$1823,0),0)),"Missing Data")</f>
        <v>0</v>
      </c>
      <c r="J579" s="22"/>
      <c r="K579" s="5">
        <f t="array" ref="K579">IFERROR(INDEX(Data!$E$2:$E$1823,MATCH('Ratios - Total'!$C579,IF(Data!$A$2:$A$1823='Ratios - Total'!$A579,Data!$C$2:$C$1823,0),0))/INDEX(Data!$D$2:$D$1823,MATCH('Ratios - Total'!$C579,IF(Data!$A$2:$A$1823='Ratios - Total'!$A579,Data!$C$2:$C$1823,0),0)),"Missing Data")</f>
        <v>0</v>
      </c>
      <c r="L579" s="5"/>
      <c r="M579" s="5" t="str">
        <f t="array" ref="M579">IFERROR(INDEX(Data!$F$2:$F$1823,MATCH('Ratios - Total'!$C579,IF(Data!$A$2:$A$1823='Ratios - Total'!$A579,Data!$C$2:$C$1823,0),0))/INDEX(Data!$E$2:$E$1823,MATCH('Ratios - Total'!$C579,IF(Data!$A$2:$A$1823='Ratios - Total'!$A579,Data!$C$2:$C$1823,0),0)),"Missing Data")</f>
        <v>Missing Data</v>
      </c>
      <c r="N579" s="5"/>
      <c r="O579" s="5" t="str">
        <f t="array" ref="O579">IFERROR(INDEX(Data!$G$2:$G$1823,MATCH('Ratios - Total'!$C579,IF(Data!$A$2:$A$1823='Ratios - Total'!$A579,Data!$C$2:$C$1823,0),0))/INDEX(Data!$F$2:$F$1823,MATCH('Ratios - Total'!$C579,IF(Data!$A$2:$A$1823='Ratios - Total'!$A579,Data!$C$2:$C$1823,0),0)),"Missing Data")</f>
        <v>Missing Data</v>
      </c>
      <c r="P579" s="5" t="str">
        <f t="array" ref="P579">IFERROR(INDEX(Data!$H$2:$H$1823,MATCH('Ratios - Total'!$C579,IF(Data!$A$2:$A$1823='Ratios - Total'!$A579,Data!$C$2:$C$1823,0),0))/INDEX(Data!$G$2:$G$1823,MATCH('Ratios - Total'!$C579,IF(Data!$A$2:$A$1823='Ratios - Total'!$A579,Data!$C$2:$C$1823,0),0)),"Missing Data")</f>
        <v>Missing Data</v>
      </c>
      <c r="Q579" s="5"/>
      <c r="R579" s="5" t="str">
        <f t="array" ref="R579">IFERROR(INDEX(Data!$L$2:$L$1823,MATCH('Ratios - Total'!$C579,IF(Data!$A$2:$A$1823='Ratios - Total'!$A579,Data!$C$2:$C$1823,0),0))/INDEX(Data!$G$2:$G$1823,MATCH('Ratios - Total'!$C579,IF(Data!$A$2:$A$1823='Ratios - Total'!$A579,Data!$C$2:$C$1823,0),0)),"Missing Data")</f>
        <v>Missing Data</v>
      </c>
      <c r="S579" s="5"/>
      <c r="T579" s="5">
        <f t="array" ref="T579">IFERROR(INDEX(Data!$H$2:$H$1823,MATCH('Ratios - Total'!$C579,IF(Data!$A$2:$A$1823='Ratios - Total'!$A579,Data!$C$2:$C$1823,0),0))/INDEX(Data!$L$2:$L$1823,MATCH('Ratios - Total'!$C579,IF(Data!$A$2:$A$1823='Ratios - Total'!$A579,Data!$C$2:$C$1823,0),0)),"Missing Data")</f>
        <v>42609.037772115684</v>
      </c>
      <c r="U579" s="5">
        <f t="array" ref="U579">IFERROR(INDEX(Data!$K$2:$K$1823,MATCH('Ratios - Total'!$C579,IF(Data!$A$2:$A$1823='Ratios - Total'!$A579,Data!$C$2:$C$1823,0),0))/INDEX(Data!$H$2:$H$1823,MATCH('Ratios - Total'!$C579,IF(Data!$A$2:$A$1823='Ratios - Total'!$A579,Data!$C$2:$C$1823,0),0)),"Missing Data")</f>
        <v>0.58952144759168512</v>
      </c>
      <c r="V579" s="5">
        <f t="array" ref="V579">IFERROR(INDEX(Data!$K$2:$K$1823,MATCH('Ratios - Total'!$C579,IF(Data!$A$2:$A$1823='Ratios - Total'!$A579,Data!$C$2:$C$1823,0),0))/INDEX(Data!$L$2:$L$1823,MATCH('Ratios - Total'!$C579,IF(Data!$A$2:$A$1823='Ratios - Total'!$A579,Data!$C$2:$C$1823,0),0)),"Missing Data")</f>
        <v>25118.941627906428</v>
      </c>
      <c r="W579" s="5">
        <f t="shared" si="9"/>
        <v>17490.096144209256</v>
      </c>
      <c r="X579" s="5" t="str">
        <f t="array" ref="X579">IFERROR(INDEX(Data!$K$2:$K$1823,MATCH('Ratios - Total'!$C579,IF(Data!$A$2:$A$1823='Ratios - Total'!$A579,Data!$C$2:$C$1823,0),0))/INDEX(Data!$G$2:$G$1823,MATCH('Ratios - Total'!$C579,IF(Data!$A$2:$A$1823='Ratios - Total'!$A579,Data!$C$2:$C$1823,0),0)),"Missing Data")</f>
        <v>Missing Data</v>
      </c>
    </row>
    <row r="580" spans="1:24" x14ac:dyDescent="0.25">
      <c r="A580" s="22" t="s">
        <v>14</v>
      </c>
      <c r="B580" s="22" t="s">
        <v>15</v>
      </c>
      <c r="C580" s="22">
        <v>1987</v>
      </c>
      <c r="D580" s="5">
        <f t="array" ref="D580">IFERROR(INDEX(Data!$H$2:$H$1823,MATCH('Ratios - Total'!$C580,IF(Data!$A$2:$A$1823='Ratios - Total'!$A580,Data!$C$2:$C$1823,0),0))/INDEX(Data!$D$2:$D$1823,MATCH('Ratios - Total'!$C580,IF(Data!$A$2:$A$1823='Ratios - Total'!$A580,Data!$C$2:$C$1823,0),0)),"Missing Data")</f>
        <v>794.31938823675182</v>
      </c>
      <c r="E580" s="22"/>
      <c r="F580" s="5">
        <f t="array" ref="F580">IFERROR(INDEX(Data!$G$2:$G$1823,MATCH('Ratios - Total'!$C580,IF(Data!$A$2:$A$1823='Ratios - Total'!$A580,Data!$C$2:$C$1823,0),0))/INDEX(Data!$D$2:$D$1823,MATCH('Ratios - Total'!$C580,IF(Data!$A$2:$A$1823='Ratios - Total'!$A580,Data!$C$2:$C$1823,0),0)),"Missing Data")</f>
        <v>0</v>
      </c>
      <c r="G580" s="5"/>
      <c r="H580" s="5" t="str">
        <f t="array" ref="H580">IFERROR(INDEX(Data!$H$2:$H$1823,MATCH('Ratios - Total'!$C580,IF(Data!$A$2:$A$1823='Ratios - Total'!$A580,Data!$C$2:$C$1823,0),0))/INDEX(Data!$G$2:$G$1823,MATCH('Ratios - Total'!$C580,IF(Data!$A$2:$A$1823='Ratios - Total'!$A580,Data!$C$2:$C$1823,0),0)),"Missing Data")</f>
        <v>Missing Data</v>
      </c>
      <c r="I580" s="5">
        <f t="array" ref="I580">IFERROR(INDEX(Data!$G$2:$G$1823,MATCH('Ratios - Total'!$C580,IF(Data!$A$2:$A$1823='Ratios - Total'!$A580,Data!$C$2:$C$1823,0),0))/INDEX(Data!$D$2:$D$1823,MATCH('Ratios - Total'!$C580,IF(Data!$A$2:$A$1823='Ratios - Total'!$A580,Data!$C$2:$C$1823,0),0)),"Missing Data")</f>
        <v>0</v>
      </c>
      <c r="J580" s="22"/>
      <c r="K580" s="5">
        <f t="array" ref="K580">IFERROR(INDEX(Data!$E$2:$E$1823,MATCH('Ratios - Total'!$C580,IF(Data!$A$2:$A$1823='Ratios - Total'!$A580,Data!$C$2:$C$1823,0),0))/INDEX(Data!$D$2:$D$1823,MATCH('Ratios - Total'!$C580,IF(Data!$A$2:$A$1823='Ratios - Total'!$A580,Data!$C$2:$C$1823,0),0)),"Missing Data")</f>
        <v>0</v>
      </c>
      <c r="L580" s="5"/>
      <c r="M580" s="5" t="str">
        <f t="array" ref="M580">IFERROR(INDEX(Data!$F$2:$F$1823,MATCH('Ratios - Total'!$C580,IF(Data!$A$2:$A$1823='Ratios - Total'!$A580,Data!$C$2:$C$1823,0),0))/INDEX(Data!$E$2:$E$1823,MATCH('Ratios - Total'!$C580,IF(Data!$A$2:$A$1823='Ratios - Total'!$A580,Data!$C$2:$C$1823,0),0)),"Missing Data")</f>
        <v>Missing Data</v>
      </c>
      <c r="N580" s="5"/>
      <c r="O580" s="5" t="str">
        <f t="array" ref="O580">IFERROR(INDEX(Data!$G$2:$G$1823,MATCH('Ratios - Total'!$C580,IF(Data!$A$2:$A$1823='Ratios - Total'!$A580,Data!$C$2:$C$1823,0),0))/INDEX(Data!$F$2:$F$1823,MATCH('Ratios - Total'!$C580,IF(Data!$A$2:$A$1823='Ratios - Total'!$A580,Data!$C$2:$C$1823,0),0)),"Missing Data")</f>
        <v>Missing Data</v>
      </c>
      <c r="P580" s="5" t="str">
        <f t="array" ref="P580">IFERROR(INDEX(Data!$H$2:$H$1823,MATCH('Ratios - Total'!$C580,IF(Data!$A$2:$A$1823='Ratios - Total'!$A580,Data!$C$2:$C$1823,0),0))/INDEX(Data!$G$2:$G$1823,MATCH('Ratios - Total'!$C580,IF(Data!$A$2:$A$1823='Ratios - Total'!$A580,Data!$C$2:$C$1823,0),0)),"Missing Data")</f>
        <v>Missing Data</v>
      </c>
      <c r="Q580" s="5"/>
      <c r="R580" s="5" t="str">
        <f t="array" ref="R580">IFERROR(INDEX(Data!$L$2:$L$1823,MATCH('Ratios - Total'!$C580,IF(Data!$A$2:$A$1823='Ratios - Total'!$A580,Data!$C$2:$C$1823,0),0))/INDEX(Data!$G$2:$G$1823,MATCH('Ratios - Total'!$C580,IF(Data!$A$2:$A$1823='Ratios - Total'!$A580,Data!$C$2:$C$1823,0),0)),"Missing Data")</f>
        <v>Missing Data</v>
      </c>
      <c r="S580" s="5"/>
      <c r="T580" s="5">
        <f t="array" ref="T580">IFERROR(INDEX(Data!$H$2:$H$1823,MATCH('Ratios - Total'!$C580,IF(Data!$A$2:$A$1823='Ratios - Total'!$A580,Data!$C$2:$C$1823,0),0))/INDEX(Data!$L$2:$L$1823,MATCH('Ratios - Total'!$C580,IF(Data!$A$2:$A$1823='Ratios - Total'!$A580,Data!$C$2:$C$1823,0),0)),"Missing Data")</f>
        <v>39460.926940013102</v>
      </c>
      <c r="U580" s="5">
        <f t="array" ref="U580">IFERROR(INDEX(Data!$K$2:$K$1823,MATCH('Ratios - Total'!$C580,IF(Data!$A$2:$A$1823='Ratios - Total'!$A580,Data!$C$2:$C$1823,0),0))/INDEX(Data!$H$2:$H$1823,MATCH('Ratios - Total'!$C580,IF(Data!$A$2:$A$1823='Ratios - Total'!$A580,Data!$C$2:$C$1823,0),0)),"Missing Data")</f>
        <v>0.49409357361672712</v>
      </c>
      <c r="V580" s="5">
        <f t="array" ref="V580">IFERROR(INDEX(Data!$K$2:$K$1823,MATCH('Ratios - Total'!$C580,IF(Data!$A$2:$A$1823='Ratios - Total'!$A580,Data!$C$2:$C$1823,0),0))/INDEX(Data!$L$2:$L$1823,MATCH('Ratios - Total'!$C580,IF(Data!$A$2:$A$1823='Ratios - Total'!$A580,Data!$C$2:$C$1823,0),0)),"Missing Data")</f>
        <v>19497.390410019656</v>
      </c>
      <c r="W580" s="5">
        <f t="shared" si="9"/>
        <v>19963.536529993446</v>
      </c>
      <c r="X580" s="5" t="str">
        <f t="array" ref="X580">IFERROR(INDEX(Data!$K$2:$K$1823,MATCH('Ratios - Total'!$C580,IF(Data!$A$2:$A$1823='Ratios - Total'!$A580,Data!$C$2:$C$1823,0),0))/INDEX(Data!$G$2:$G$1823,MATCH('Ratios - Total'!$C580,IF(Data!$A$2:$A$1823='Ratios - Total'!$A580,Data!$C$2:$C$1823,0),0)),"Missing Data")</f>
        <v>Missing Data</v>
      </c>
    </row>
    <row r="581" spans="1:24" x14ac:dyDescent="0.25">
      <c r="A581" s="22" t="s">
        <v>16</v>
      </c>
      <c r="B581" s="22" t="s">
        <v>17</v>
      </c>
      <c r="C581" s="22">
        <v>1987</v>
      </c>
      <c r="D581" s="5">
        <f t="array" ref="D581">IFERROR(INDEX(Data!$H$2:$H$1823,MATCH('Ratios - Total'!$C581,IF(Data!$A$2:$A$1823='Ratios - Total'!$A581,Data!$C$2:$C$1823,0),0))/INDEX(Data!$D$2:$D$1823,MATCH('Ratios - Total'!$C581,IF(Data!$A$2:$A$1823='Ratios - Total'!$A581,Data!$C$2:$C$1823,0),0)),"Missing Data")</f>
        <v>688.52181850096542</v>
      </c>
      <c r="E581" s="22"/>
      <c r="F581" s="5">
        <f t="array" ref="F581">IFERROR(INDEX(Data!$G$2:$G$1823,MATCH('Ratios - Total'!$C581,IF(Data!$A$2:$A$1823='Ratios - Total'!$A581,Data!$C$2:$C$1823,0),0))/INDEX(Data!$D$2:$D$1823,MATCH('Ratios - Total'!$C581,IF(Data!$A$2:$A$1823='Ratios - Total'!$A581,Data!$C$2:$C$1823,0),0)),"Missing Data")</f>
        <v>0</v>
      </c>
      <c r="G581" s="5"/>
      <c r="H581" s="5" t="str">
        <f t="array" ref="H581">IFERROR(INDEX(Data!$H$2:$H$1823,MATCH('Ratios - Total'!$C581,IF(Data!$A$2:$A$1823='Ratios - Total'!$A581,Data!$C$2:$C$1823,0),0))/INDEX(Data!$G$2:$G$1823,MATCH('Ratios - Total'!$C581,IF(Data!$A$2:$A$1823='Ratios - Total'!$A581,Data!$C$2:$C$1823,0),0)),"Missing Data")</f>
        <v>Missing Data</v>
      </c>
      <c r="I581" s="5">
        <f t="array" ref="I581">IFERROR(INDEX(Data!$G$2:$G$1823,MATCH('Ratios - Total'!$C581,IF(Data!$A$2:$A$1823='Ratios - Total'!$A581,Data!$C$2:$C$1823,0),0))/INDEX(Data!$D$2:$D$1823,MATCH('Ratios - Total'!$C581,IF(Data!$A$2:$A$1823='Ratios - Total'!$A581,Data!$C$2:$C$1823,0),0)),"Missing Data")</f>
        <v>0</v>
      </c>
      <c r="J581" s="22"/>
      <c r="K581" s="5">
        <f t="array" ref="K581">IFERROR(INDEX(Data!$E$2:$E$1823,MATCH('Ratios - Total'!$C581,IF(Data!$A$2:$A$1823='Ratios - Total'!$A581,Data!$C$2:$C$1823,0),0))/INDEX(Data!$D$2:$D$1823,MATCH('Ratios - Total'!$C581,IF(Data!$A$2:$A$1823='Ratios - Total'!$A581,Data!$C$2:$C$1823,0),0)),"Missing Data")</f>
        <v>0</v>
      </c>
      <c r="L581" s="5"/>
      <c r="M581" s="5" t="str">
        <f t="array" ref="M581">IFERROR(INDEX(Data!$F$2:$F$1823,MATCH('Ratios - Total'!$C581,IF(Data!$A$2:$A$1823='Ratios - Total'!$A581,Data!$C$2:$C$1823,0),0))/INDEX(Data!$E$2:$E$1823,MATCH('Ratios - Total'!$C581,IF(Data!$A$2:$A$1823='Ratios - Total'!$A581,Data!$C$2:$C$1823,0),0)),"Missing Data")</f>
        <v>Missing Data</v>
      </c>
      <c r="N581" s="5"/>
      <c r="O581" s="5" t="str">
        <f t="array" ref="O581">IFERROR(INDEX(Data!$G$2:$G$1823,MATCH('Ratios - Total'!$C581,IF(Data!$A$2:$A$1823='Ratios - Total'!$A581,Data!$C$2:$C$1823,0),0))/INDEX(Data!$F$2:$F$1823,MATCH('Ratios - Total'!$C581,IF(Data!$A$2:$A$1823='Ratios - Total'!$A581,Data!$C$2:$C$1823,0),0)),"Missing Data")</f>
        <v>Missing Data</v>
      </c>
      <c r="P581" s="5" t="str">
        <f t="array" ref="P581">IFERROR(INDEX(Data!$H$2:$H$1823,MATCH('Ratios - Total'!$C581,IF(Data!$A$2:$A$1823='Ratios - Total'!$A581,Data!$C$2:$C$1823,0),0))/INDEX(Data!$G$2:$G$1823,MATCH('Ratios - Total'!$C581,IF(Data!$A$2:$A$1823='Ratios - Total'!$A581,Data!$C$2:$C$1823,0),0)),"Missing Data")</f>
        <v>Missing Data</v>
      </c>
      <c r="Q581" s="5"/>
      <c r="R581" s="5" t="str">
        <f t="array" ref="R581">IFERROR(INDEX(Data!$L$2:$L$1823,MATCH('Ratios - Total'!$C581,IF(Data!$A$2:$A$1823='Ratios - Total'!$A581,Data!$C$2:$C$1823,0),0))/INDEX(Data!$G$2:$G$1823,MATCH('Ratios - Total'!$C581,IF(Data!$A$2:$A$1823='Ratios - Total'!$A581,Data!$C$2:$C$1823,0),0)),"Missing Data")</f>
        <v>Missing Data</v>
      </c>
      <c r="S581" s="5"/>
      <c r="T581" s="5">
        <f t="array" ref="T581">IFERROR(INDEX(Data!$H$2:$H$1823,MATCH('Ratios - Total'!$C581,IF(Data!$A$2:$A$1823='Ratios - Total'!$A581,Data!$C$2:$C$1823,0),0))/INDEX(Data!$L$2:$L$1823,MATCH('Ratios - Total'!$C581,IF(Data!$A$2:$A$1823='Ratios - Total'!$A581,Data!$C$2:$C$1823,0),0)),"Missing Data")</f>
        <v>37821.063942079978</v>
      </c>
      <c r="U581" s="5">
        <f t="array" ref="U581">IFERROR(INDEX(Data!$K$2:$K$1823,MATCH('Ratios - Total'!$C581,IF(Data!$A$2:$A$1823='Ratios - Total'!$A581,Data!$C$2:$C$1823,0),0))/INDEX(Data!$H$2:$H$1823,MATCH('Ratios - Total'!$C581,IF(Data!$A$2:$A$1823='Ratios - Total'!$A581,Data!$C$2:$C$1823,0),0)),"Missing Data")</f>
        <v>0.59645887230096117</v>
      </c>
      <c r="V581" s="5">
        <f t="array" ref="V581">IFERROR(INDEX(Data!$K$2:$K$1823,MATCH('Ratios - Total'!$C581,IF(Data!$A$2:$A$1823='Ratios - Total'!$A581,Data!$C$2:$C$1823,0),0))/INDEX(Data!$L$2:$L$1823,MATCH('Ratios - Total'!$C581,IF(Data!$A$2:$A$1823='Ratios - Total'!$A581,Data!$C$2:$C$1823,0),0)),"Missing Data")</f>
        <v>22558.709148115569</v>
      </c>
      <c r="W581" s="5">
        <f t="shared" si="9"/>
        <v>15262.354793964409</v>
      </c>
      <c r="X581" s="5" t="str">
        <f t="array" ref="X581">IFERROR(INDEX(Data!$K$2:$K$1823,MATCH('Ratios - Total'!$C581,IF(Data!$A$2:$A$1823='Ratios - Total'!$A581,Data!$C$2:$C$1823,0),0))/INDEX(Data!$G$2:$G$1823,MATCH('Ratios - Total'!$C581,IF(Data!$A$2:$A$1823='Ratios - Total'!$A581,Data!$C$2:$C$1823,0),0)),"Missing Data")</f>
        <v>Missing Data</v>
      </c>
    </row>
    <row r="582" spans="1:24" x14ac:dyDescent="0.25">
      <c r="A582" s="22" t="s">
        <v>18</v>
      </c>
      <c r="B582" s="22" t="s">
        <v>19</v>
      </c>
      <c r="C582" s="22">
        <v>1987</v>
      </c>
      <c r="D582" s="5">
        <f t="array" ref="D582">IFERROR(INDEX(Data!$H$2:$H$1823,MATCH('Ratios - Total'!$C582,IF(Data!$A$2:$A$1823='Ratios - Total'!$A582,Data!$C$2:$C$1823,0),0))/INDEX(Data!$D$2:$D$1823,MATCH('Ratios - Total'!$C582,IF(Data!$A$2:$A$1823='Ratios - Total'!$A582,Data!$C$2:$C$1823,0),0)),"Missing Data")</f>
        <v>675.31627484904527</v>
      </c>
      <c r="E582" s="22"/>
      <c r="F582" s="5">
        <f t="array" ref="F582">IFERROR(INDEX(Data!$G$2:$G$1823,MATCH('Ratios - Total'!$C582,IF(Data!$A$2:$A$1823='Ratios - Total'!$A582,Data!$C$2:$C$1823,0),0))/INDEX(Data!$D$2:$D$1823,MATCH('Ratios - Total'!$C582,IF(Data!$A$2:$A$1823='Ratios - Total'!$A582,Data!$C$2:$C$1823,0),0)),"Missing Data")</f>
        <v>0</v>
      </c>
      <c r="G582" s="5"/>
      <c r="H582" s="5" t="str">
        <f t="array" ref="H582">IFERROR(INDEX(Data!$H$2:$H$1823,MATCH('Ratios - Total'!$C582,IF(Data!$A$2:$A$1823='Ratios - Total'!$A582,Data!$C$2:$C$1823,0),0))/INDEX(Data!$G$2:$G$1823,MATCH('Ratios - Total'!$C582,IF(Data!$A$2:$A$1823='Ratios - Total'!$A582,Data!$C$2:$C$1823,0),0)),"Missing Data")</f>
        <v>Missing Data</v>
      </c>
      <c r="I582" s="5">
        <f t="array" ref="I582">IFERROR(INDEX(Data!$G$2:$G$1823,MATCH('Ratios - Total'!$C582,IF(Data!$A$2:$A$1823='Ratios - Total'!$A582,Data!$C$2:$C$1823,0),0))/INDEX(Data!$D$2:$D$1823,MATCH('Ratios - Total'!$C582,IF(Data!$A$2:$A$1823='Ratios - Total'!$A582,Data!$C$2:$C$1823,0),0)),"Missing Data")</f>
        <v>0</v>
      </c>
      <c r="J582" s="22"/>
      <c r="K582" s="5">
        <f t="array" ref="K582">IFERROR(INDEX(Data!$E$2:$E$1823,MATCH('Ratios - Total'!$C582,IF(Data!$A$2:$A$1823='Ratios - Total'!$A582,Data!$C$2:$C$1823,0),0))/INDEX(Data!$D$2:$D$1823,MATCH('Ratios - Total'!$C582,IF(Data!$A$2:$A$1823='Ratios - Total'!$A582,Data!$C$2:$C$1823,0),0)),"Missing Data")</f>
        <v>0</v>
      </c>
      <c r="L582" s="5"/>
      <c r="M582" s="5" t="str">
        <f t="array" ref="M582">IFERROR(INDEX(Data!$F$2:$F$1823,MATCH('Ratios - Total'!$C582,IF(Data!$A$2:$A$1823='Ratios - Total'!$A582,Data!$C$2:$C$1823,0),0))/INDEX(Data!$E$2:$E$1823,MATCH('Ratios - Total'!$C582,IF(Data!$A$2:$A$1823='Ratios - Total'!$A582,Data!$C$2:$C$1823,0),0)),"Missing Data")</f>
        <v>Missing Data</v>
      </c>
      <c r="N582" s="5"/>
      <c r="O582" s="5" t="str">
        <f t="array" ref="O582">IFERROR(INDEX(Data!$G$2:$G$1823,MATCH('Ratios - Total'!$C582,IF(Data!$A$2:$A$1823='Ratios - Total'!$A582,Data!$C$2:$C$1823,0),0))/INDEX(Data!$F$2:$F$1823,MATCH('Ratios - Total'!$C582,IF(Data!$A$2:$A$1823='Ratios - Total'!$A582,Data!$C$2:$C$1823,0),0)),"Missing Data")</f>
        <v>Missing Data</v>
      </c>
      <c r="P582" s="5" t="str">
        <f t="array" ref="P582">IFERROR(INDEX(Data!$H$2:$H$1823,MATCH('Ratios - Total'!$C582,IF(Data!$A$2:$A$1823='Ratios - Total'!$A582,Data!$C$2:$C$1823,0),0))/INDEX(Data!$G$2:$G$1823,MATCH('Ratios - Total'!$C582,IF(Data!$A$2:$A$1823='Ratios - Total'!$A582,Data!$C$2:$C$1823,0),0)),"Missing Data")</f>
        <v>Missing Data</v>
      </c>
      <c r="Q582" s="5"/>
      <c r="R582" s="5" t="str">
        <f t="array" ref="R582">IFERROR(INDEX(Data!$L$2:$L$1823,MATCH('Ratios - Total'!$C582,IF(Data!$A$2:$A$1823='Ratios - Total'!$A582,Data!$C$2:$C$1823,0),0))/INDEX(Data!$G$2:$G$1823,MATCH('Ratios - Total'!$C582,IF(Data!$A$2:$A$1823='Ratios - Total'!$A582,Data!$C$2:$C$1823,0),0)),"Missing Data")</f>
        <v>Missing Data</v>
      </c>
      <c r="S582" s="5"/>
      <c r="T582" s="5">
        <f t="array" ref="T582">IFERROR(INDEX(Data!$H$2:$H$1823,MATCH('Ratios - Total'!$C582,IF(Data!$A$2:$A$1823='Ratios - Total'!$A582,Data!$C$2:$C$1823,0),0))/INDEX(Data!$L$2:$L$1823,MATCH('Ratios - Total'!$C582,IF(Data!$A$2:$A$1823='Ratios - Total'!$A582,Data!$C$2:$C$1823,0),0)),"Missing Data")</f>
        <v>38849.349710982657</v>
      </c>
      <c r="U582" s="5">
        <f t="array" ref="U582">IFERROR(INDEX(Data!$K$2:$K$1823,MATCH('Ratios - Total'!$C582,IF(Data!$A$2:$A$1823='Ratios - Total'!$A582,Data!$C$2:$C$1823,0),0))/INDEX(Data!$H$2:$H$1823,MATCH('Ratios - Total'!$C582,IF(Data!$A$2:$A$1823='Ratios - Total'!$A582,Data!$C$2:$C$1823,0),0)),"Missing Data")</f>
        <v>0.55245824615241546</v>
      </c>
      <c r="V582" s="5">
        <f t="array" ref="V582">IFERROR(INDEX(Data!$K$2:$K$1823,MATCH('Ratios - Total'!$C582,IF(Data!$A$2:$A$1823='Ratios - Total'!$A582,Data!$C$2:$C$1823,0),0))/INDEX(Data!$L$2:$L$1823,MATCH('Ratios - Total'!$C582,IF(Data!$A$2:$A$1823='Ratios - Total'!$A582,Data!$C$2:$C$1823,0),0)),"Missing Data")</f>
        <v>21462.643605491328</v>
      </c>
      <c r="W582" s="5">
        <f t="shared" si="9"/>
        <v>17386.706105491328</v>
      </c>
      <c r="X582" s="5" t="str">
        <f t="array" ref="X582">IFERROR(INDEX(Data!$K$2:$K$1823,MATCH('Ratios - Total'!$C582,IF(Data!$A$2:$A$1823='Ratios - Total'!$A582,Data!$C$2:$C$1823,0),0))/INDEX(Data!$G$2:$G$1823,MATCH('Ratios - Total'!$C582,IF(Data!$A$2:$A$1823='Ratios - Total'!$A582,Data!$C$2:$C$1823,0),0)),"Missing Data")</f>
        <v>Missing Data</v>
      </c>
    </row>
    <row r="583" spans="1:24" x14ac:dyDescent="0.25">
      <c r="A583" s="22" t="s">
        <v>20</v>
      </c>
      <c r="B583" s="22" t="s">
        <v>21</v>
      </c>
      <c r="C583" s="22">
        <v>1987</v>
      </c>
      <c r="D583" s="5">
        <f t="array" ref="D583">IFERROR(INDEX(Data!$H$2:$H$1823,MATCH('Ratios - Total'!$C583,IF(Data!$A$2:$A$1823='Ratios - Total'!$A583,Data!$C$2:$C$1823,0),0))/INDEX(Data!$D$2:$D$1823,MATCH('Ratios - Total'!$C583,IF(Data!$A$2:$A$1823='Ratios - Total'!$A583,Data!$C$2:$C$1823,0),0)),"Missing Data")</f>
        <v>815.5134661579765</v>
      </c>
      <c r="E583" s="22"/>
      <c r="F583" s="5">
        <f t="array" ref="F583">IFERROR(INDEX(Data!$G$2:$G$1823,MATCH('Ratios - Total'!$C583,IF(Data!$A$2:$A$1823='Ratios - Total'!$A583,Data!$C$2:$C$1823,0),0))/INDEX(Data!$D$2:$D$1823,MATCH('Ratios - Total'!$C583,IF(Data!$A$2:$A$1823='Ratios - Total'!$A583,Data!$C$2:$C$1823,0),0)),"Missing Data")</f>
        <v>0</v>
      </c>
      <c r="G583" s="5"/>
      <c r="H583" s="5" t="str">
        <f t="array" ref="H583">IFERROR(INDEX(Data!$H$2:$H$1823,MATCH('Ratios - Total'!$C583,IF(Data!$A$2:$A$1823='Ratios - Total'!$A583,Data!$C$2:$C$1823,0),0))/INDEX(Data!$G$2:$G$1823,MATCH('Ratios - Total'!$C583,IF(Data!$A$2:$A$1823='Ratios - Total'!$A583,Data!$C$2:$C$1823,0),0)),"Missing Data")</f>
        <v>Missing Data</v>
      </c>
      <c r="I583" s="5">
        <f t="array" ref="I583">IFERROR(INDEX(Data!$G$2:$G$1823,MATCH('Ratios - Total'!$C583,IF(Data!$A$2:$A$1823='Ratios - Total'!$A583,Data!$C$2:$C$1823,0),0))/INDEX(Data!$D$2:$D$1823,MATCH('Ratios - Total'!$C583,IF(Data!$A$2:$A$1823='Ratios - Total'!$A583,Data!$C$2:$C$1823,0),0)),"Missing Data")</f>
        <v>0</v>
      </c>
      <c r="J583" s="22"/>
      <c r="K583" s="5">
        <f t="array" ref="K583">IFERROR(INDEX(Data!$E$2:$E$1823,MATCH('Ratios - Total'!$C583,IF(Data!$A$2:$A$1823='Ratios - Total'!$A583,Data!$C$2:$C$1823,0),0))/INDEX(Data!$D$2:$D$1823,MATCH('Ratios - Total'!$C583,IF(Data!$A$2:$A$1823='Ratios - Total'!$A583,Data!$C$2:$C$1823,0),0)),"Missing Data")</f>
        <v>0</v>
      </c>
      <c r="L583" s="5"/>
      <c r="M583" s="5" t="str">
        <f t="array" ref="M583">IFERROR(INDEX(Data!$F$2:$F$1823,MATCH('Ratios - Total'!$C583,IF(Data!$A$2:$A$1823='Ratios - Total'!$A583,Data!$C$2:$C$1823,0),0))/INDEX(Data!$E$2:$E$1823,MATCH('Ratios - Total'!$C583,IF(Data!$A$2:$A$1823='Ratios - Total'!$A583,Data!$C$2:$C$1823,0),0)),"Missing Data")</f>
        <v>Missing Data</v>
      </c>
      <c r="N583" s="5"/>
      <c r="O583" s="5" t="str">
        <f t="array" ref="O583">IFERROR(INDEX(Data!$G$2:$G$1823,MATCH('Ratios - Total'!$C583,IF(Data!$A$2:$A$1823='Ratios - Total'!$A583,Data!$C$2:$C$1823,0),0))/INDEX(Data!$F$2:$F$1823,MATCH('Ratios - Total'!$C583,IF(Data!$A$2:$A$1823='Ratios - Total'!$A583,Data!$C$2:$C$1823,0),0)),"Missing Data")</f>
        <v>Missing Data</v>
      </c>
      <c r="P583" s="5" t="str">
        <f t="array" ref="P583">IFERROR(INDEX(Data!$H$2:$H$1823,MATCH('Ratios - Total'!$C583,IF(Data!$A$2:$A$1823='Ratios - Total'!$A583,Data!$C$2:$C$1823,0),0))/INDEX(Data!$G$2:$G$1823,MATCH('Ratios - Total'!$C583,IF(Data!$A$2:$A$1823='Ratios - Total'!$A583,Data!$C$2:$C$1823,0),0)),"Missing Data")</f>
        <v>Missing Data</v>
      </c>
      <c r="Q583" s="5"/>
      <c r="R583" s="5" t="str">
        <f t="array" ref="R583">IFERROR(INDEX(Data!$L$2:$L$1823,MATCH('Ratios - Total'!$C583,IF(Data!$A$2:$A$1823='Ratios - Total'!$A583,Data!$C$2:$C$1823,0),0))/INDEX(Data!$G$2:$G$1823,MATCH('Ratios - Total'!$C583,IF(Data!$A$2:$A$1823='Ratios - Total'!$A583,Data!$C$2:$C$1823,0),0)),"Missing Data")</f>
        <v>Missing Data</v>
      </c>
      <c r="S583" s="5"/>
      <c r="T583" s="5">
        <f t="array" ref="T583">IFERROR(INDEX(Data!$H$2:$H$1823,MATCH('Ratios - Total'!$C583,IF(Data!$A$2:$A$1823='Ratios - Total'!$A583,Data!$C$2:$C$1823,0),0))/INDEX(Data!$L$2:$L$1823,MATCH('Ratios - Total'!$C583,IF(Data!$A$2:$A$1823='Ratios - Total'!$A583,Data!$C$2:$C$1823,0),0)),"Missing Data")</f>
        <v>45163.463351012957</v>
      </c>
      <c r="U583" s="5">
        <f t="array" ref="U583">IFERROR(INDEX(Data!$K$2:$K$1823,MATCH('Ratios - Total'!$C583,IF(Data!$A$2:$A$1823='Ratios - Total'!$A583,Data!$C$2:$C$1823,0),0))/INDEX(Data!$H$2:$H$1823,MATCH('Ratios - Total'!$C583,IF(Data!$A$2:$A$1823='Ratios - Total'!$A583,Data!$C$2:$C$1823,0),0)),"Missing Data")</f>
        <v>0.61620286842108662</v>
      </c>
      <c r="V583" s="5">
        <f t="array" ref="V583">IFERROR(INDEX(Data!$K$2:$K$1823,MATCH('Ratios - Total'!$C583,IF(Data!$A$2:$A$1823='Ratios - Total'!$A583,Data!$C$2:$C$1823,0),0))/INDEX(Data!$L$2:$L$1823,MATCH('Ratios - Total'!$C583,IF(Data!$A$2:$A$1823='Ratios - Total'!$A583,Data!$C$2:$C$1823,0),0)),"Missing Data")</f>
        <v>27829.855664724808</v>
      </c>
      <c r="W583" s="5">
        <f t="shared" si="9"/>
        <v>17333.607686288149</v>
      </c>
      <c r="X583" s="5" t="str">
        <f t="array" ref="X583">IFERROR(INDEX(Data!$K$2:$K$1823,MATCH('Ratios - Total'!$C583,IF(Data!$A$2:$A$1823='Ratios - Total'!$A583,Data!$C$2:$C$1823,0),0))/INDEX(Data!$G$2:$G$1823,MATCH('Ratios - Total'!$C583,IF(Data!$A$2:$A$1823='Ratios - Total'!$A583,Data!$C$2:$C$1823,0),0)),"Missing Data")</f>
        <v>Missing Data</v>
      </c>
    </row>
    <row r="584" spans="1:24" x14ac:dyDescent="0.25">
      <c r="A584" s="22" t="s">
        <v>22</v>
      </c>
      <c r="B584" s="22" t="s">
        <v>23</v>
      </c>
      <c r="C584" s="22">
        <v>1987</v>
      </c>
      <c r="D584" s="5">
        <f t="array" ref="D584">IFERROR(INDEX(Data!$H$2:$H$1823,MATCH('Ratios - Total'!$C584,IF(Data!$A$2:$A$1823='Ratios - Total'!$A584,Data!$C$2:$C$1823,0),0))/INDEX(Data!$D$2:$D$1823,MATCH('Ratios - Total'!$C584,IF(Data!$A$2:$A$1823='Ratios - Total'!$A584,Data!$C$2:$C$1823,0),0)),"Missing Data")</f>
        <v>614.46352798908958</v>
      </c>
      <c r="E584" s="22"/>
      <c r="F584" s="5">
        <f t="array" ref="F584">IFERROR(INDEX(Data!$G$2:$G$1823,MATCH('Ratios - Total'!$C584,IF(Data!$A$2:$A$1823='Ratios - Total'!$A584,Data!$C$2:$C$1823,0),0))/INDEX(Data!$D$2:$D$1823,MATCH('Ratios - Total'!$C584,IF(Data!$A$2:$A$1823='Ratios - Total'!$A584,Data!$C$2:$C$1823,0),0)),"Missing Data")</f>
        <v>0</v>
      </c>
      <c r="G584" s="5"/>
      <c r="H584" s="5" t="str">
        <f t="array" ref="H584">IFERROR(INDEX(Data!$H$2:$H$1823,MATCH('Ratios - Total'!$C584,IF(Data!$A$2:$A$1823='Ratios - Total'!$A584,Data!$C$2:$C$1823,0),0))/INDEX(Data!$G$2:$G$1823,MATCH('Ratios - Total'!$C584,IF(Data!$A$2:$A$1823='Ratios - Total'!$A584,Data!$C$2:$C$1823,0),0)),"Missing Data")</f>
        <v>Missing Data</v>
      </c>
      <c r="I584" s="5">
        <f t="array" ref="I584">IFERROR(INDEX(Data!$G$2:$G$1823,MATCH('Ratios - Total'!$C584,IF(Data!$A$2:$A$1823='Ratios - Total'!$A584,Data!$C$2:$C$1823,0),0))/INDEX(Data!$D$2:$D$1823,MATCH('Ratios - Total'!$C584,IF(Data!$A$2:$A$1823='Ratios - Total'!$A584,Data!$C$2:$C$1823,0),0)),"Missing Data")</f>
        <v>0</v>
      </c>
      <c r="J584" s="22"/>
      <c r="K584" s="5">
        <f t="array" ref="K584">IFERROR(INDEX(Data!$E$2:$E$1823,MATCH('Ratios - Total'!$C584,IF(Data!$A$2:$A$1823='Ratios - Total'!$A584,Data!$C$2:$C$1823,0),0))/INDEX(Data!$D$2:$D$1823,MATCH('Ratios - Total'!$C584,IF(Data!$A$2:$A$1823='Ratios - Total'!$A584,Data!$C$2:$C$1823,0),0)),"Missing Data")</f>
        <v>0</v>
      </c>
      <c r="L584" s="5"/>
      <c r="M584" s="5" t="str">
        <f t="array" ref="M584">IFERROR(INDEX(Data!$F$2:$F$1823,MATCH('Ratios - Total'!$C584,IF(Data!$A$2:$A$1823='Ratios - Total'!$A584,Data!$C$2:$C$1823,0),0))/INDEX(Data!$E$2:$E$1823,MATCH('Ratios - Total'!$C584,IF(Data!$A$2:$A$1823='Ratios - Total'!$A584,Data!$C$2:$C$1823,0),0)),"Missing Data")</f>
        <v>Missing Data</v>
      </c>
      <c r="N584" s="5"/>
      <c r="O584" s="5" t="str">
        <f t="array" ref="O584">IFERROR(INDEX(Data!$G$2:$G$1823,MATCH('Ratios - Total'!$C584,IF(Data!$A$2:$A$1823='Ratios - Total'!$A584,Data!$C$2:$C$1823,0),0))/INDEX(Data!$F$2:$F$1823,MATCH('Ratios - Total'!$C584,IF(Data!$A$2:$A$1823='Ratios - Total'!$A584,Data!$C$2:$C$1823,0),0)),"Missing Data")</f>
        <v>Missing Data</v>
      </c>
      <c r="P584" s="5" t="str">
        <f t="array" ref="P584">IFERROR(INDEX(Data!$H$2:$H$1823,MATCH('Ratios - Total'!$C584,IF(Data!$A$2:$A$1823='Ratios - Total'!$A584,Data!$C$2:$C$1823,0),0))/INDEX(Data!$G$2:$G$1823,MATCH('Ratios - Total'!$C584,IF(Data!$A$2:$A$1823='Ratios - Total'!$A584,Data!$C$2:$C$1823,0),0)),"Missing Data")</f>
        <v>Missing Data</v>
      </c>
      <c r="Q584" s="5"/>
      <c r="R584" s="5" t="str">
        <f t="array" ref="R584">IFERROR(INDEX(Data!$L$2:$L$1823,MATCH('Ratios - Total'!$C584,IF(Data!$A$2:$A$1823='Ratios - Total'!$A584,Data!$C$2:$C$1823,0),0))/INDEX(Data!$G$2:$G$1823,MATCH('Ratios - Total'!$C584,IF(Data!$A$2:$A$1823='Ratios - Total'!$A584,Data!$C$2:$C$1823,0),0)),"Missing Data")</f>
        <v>Missing Data</v>
      </c>
      <c r="S584" s="5"/>
      <c r="T584" s="5">
        <f t="array" ref="T584">IFERROR(INDEX(Data!$H$2:$H$1823,MATCH('Ratios - Total'!$C584,IF(Data!$A$2:$A$1823='Ratios - Total'!$A584,Data!$C$2:$C$1823,0),0))/INDEX(Data!$L$2:$L$1823,MATCH('Ratios - Total'!$C584,IF(Data!$A$2:$A$1823='Ratios - Total'!$A584,Data!$C$2:$C$1823,0),0)),"Missing Data")</f>
        <v>37233.2832841731</v>
      </c>
      <c r="U584" s="5">
        <f t="array" ref="U584">IFERROR(INDEX(Data!$K$2:$K$1823,MATCH('Ratios - Total'!$C584,IF(Data!$A$2:$A$1823='Ratios - Total'!$A584,Data!$C$2:$C$1823,0),0))/INDEX(Data!$H$2:$H$1823,MATCH('Ratios - Total'!$C584,IF(Data!$A$2:$A$1823='Ratios - Total'!$A584,Data!$C$2:$C$1823,0),0)),"Missing Data")</f>
        <v>0.53608776823050852</v>
      </c>
      <c r="V584" s="5">
        <f t="array" ref="V584">IFERROR(INDEX(Data!$K$2:$K$1823,MATCH('Ratios - Total'!$C584,IF(Data!$A$2:$A$1823='Ratios - Total'!$A584,Data!$C$2:$C$1823,0),0))/INDEX(Data!$L$2:$L$1823,MATCH('Ratios - Total'!$C584,IF(Data!$A$2:$A$1823='Ratios - Total'!$A584,Data!$C$2:$C$1823,0),0)),"Missing Data")</f>
        <v>19960.307739706655</v>
      </c>
      <c r="W584" s="5">
        <f t="shared" si="9"/>
        <v>17272.975544466444</v>
      </c>
      <c r="X584" s="5" t="str">
        <f t="array" ref="X584">IFERROR(INDEX(Data!$K$2:$K$1823,MATCH('Ratios - Total'!$C584,IF(Data!$A$2:$A$1823='Ratios - Total'!$A584,Data!$C$2:$C$1823,0),0))/INDEX(Data!$G$2:$G$1823,MATCH('Ratios - Total'!$C584,IF(Data!$A$2:$A$1823='Ratios - Total'!$A584,Data!$C$2:$C$1823,0),0)),"Missing Data")</f>
        <v>Missing Data</v>
      </c>
    </row>
    <row r="585" spans="1:24" x14ac:dyDescent="0.25">
      <c r="A585" s="22" t="s">
        <v>24</v>
      </c>
      <c r="B585" s="22" t="s">
        <v>25</v>
      </c>
      <c r="C585" s="22">
        <v>1987</v>
      </c>
      <c r="D585" s="5">
        <f t="array" ref="D585">IFERROR(INDEX(Data!$H$2:$H$1823,MATCH('Ratios - Total'!$C585,IF(Data!$A$2:$A$1823='Ratios - Total'!$A585,Data!$C$2:$C$1823,0),0))/INDEX(Data!$D$2:$D$1823,MATCH('Ratios - Total'!$C585,IF(Data!$A$2:$A$1823='Ratios - Total'!$A585,Data!$C$2:$C$1823,0),0)),"Missing Data")</f>
        <v>668.90908900553586</v>
      </c>
      <c r="E585" s="22"/>
      <c r="F585" s="5">
        <f t="array" ref="F585">IFERROR(INDEX(Data!$G$2:$G$1823,MATCH('Ratios - Total'!$C585,IF(Data!$A$2:$A$1823='Ratios - Total'!$A585,Data!$C$2:$C$1823,0),0))/INDEX(Data!$D$2:$D$1823,MATCH('Ratios - Total'!$C585,IF(Data!$A$2:$A$1823='Ratios - Total'!$A585,Data!$C$2:$C$1823,0),0)),"Missing Data")</f>
        <v>0</v>
      </c>
      <c r="G585" s="5"/>
      <c r="H585" s="5" t="str">
        <f t="array" ref="H585">IFERROR(INDEX(Data!$H$2:$H$1823,MATCH('Ratios - Total'!$C585,IF(Data!$A$2:$A$1823='Ratios - Total'!$A585,Data!$C$2:$C$1823,0),0))/INDEX(Data!$G$2:$G$1823,MATCH('Ratios - Total'!$C585,IF(Data!$A$2:$A$1823='Ratios - Total'!$A585,Data!$C$2:$C$1823,0),0)),"Missing Data")</f>
        <v>Missing Data</v>
      </c>
      <c r="I585" s="5">
        <f t="array" ref="I585">IFERROR(INDEX(Data!$G$2:$G$1823,MATCH('Ratios - Total'!$C585,IF(Data!$A$2:$A$1823='Ratios - Total'!$A585,Data!$C$2:$C$1823,0),0))/INDEX(Data!$D$2:$D$1823,MATCH('Ratios - Total'!$C585,IF(Data!$A$2:$A$1823='Ratios - Total'!$A585,Data!$C$2:$C$1823,0),0)),"Missing Data")</f>
        <v>0</v>
      </c>
      <c r="J585" s="22"/>
      <c r="K585" s="5">
        <f t="array" ref="K585">IFERROR(INDEX(Data!$E$2:$E$1823,MATCH('Ratios - Total'!$C585,IF(Data!$A$2:$A$1823='Ratios - Total'!$A585,Data!$C$2:$C$1823,0),0))/INDEX(Data!$D$2:$D$1823,MATCH('Ratios - Total'!$C585,IF(Data!$A$2:$A$1823='Ratios - Total'!$A585,Data!$C$2:$C$1823,0),0)),"Missing Data")</f>
        <v>0</v>
      </c>
      <c r="L585" s="5"/>
      <c r="M585" s="5" t="str">
        <f t="array" ref="M585">IFERROR(INDEX(Data!$F$2:$F$1823,MATCH('Ratios - Total'!$C585,IF(Data!$A$2:$A$1823='Ratios - Total'!$A585,Data!$C$2:$C$1823,0),0))/INDEX(Data!$E$2:$E$1823,MATCH('Ratios - Total'!$C585,IF(Data!$A$2:$A$1823='Ratios - Total'!$A585,Data!$C$2:$C$1823,0),0)),"Missing Data")</f>
        <v>Missing Data</v>
      </c>
      <c r="N585" s="5"/>
      <c r="O585" s="5" t="str">
        <f t="array" ref="O585">IFERROR(INDEX(Data!$G$2:$G$1823,MATCH('Ratios - Total'!$C585,IF(Data!$A$2:$A$1823='Ratios - Total'!$A585,Data!$C$2:$C$1823,0),0))/INDEX(Data!$F$2:$F$1823,MATCH('Ratios - Total'!$C585,IF(Data!$A$2:$A$1823='Ratios - Total'!$A585,Data!$C$2:$C$1823,0),0)),"Missing Data")</f>
        <v>Missing Data</v>
      </c>
      <c r="P585" s="5" t="str">
        <f t="array" ref="P585">IFERROR(INDEX(Data!$H$2:$H$1823,MATCH('Ratios - Total'!$C585,IF(Data!$A$2:$A$1823='Ratios - Total'!$A585,Data!$C$2:$C$1823,0),0))/INDEX(Data!$G$2:$G$1823,MATCH('Ratios - Total'!$C585,IF(Data!$A$2:$A$1823='Ratios - Total'!$A585,Data!$C$2:$C$1823,0),0)),"Missing Data")</f>
        <v>Missing Data</v>
      </c>
      <c r="Q585" s="5"/>
      <c r="R585" s="5" t="str">
        <f t="array" ref="R585">IFERROR(INDEX(Data!$L$2:$L$1823,MATCH('Ratios - Total'!$C585,IF(Data!$A$2:$A$1823='Ratios - Total'!$A585,Data!$C$2:$C$1823,0),0))/INDEX(Data!$G$2:$G$1823,MATCH('Ratios - Total'!$C585,IF(Data!$A$2:$A$1823='Ratios - Total'!$A585,Data!$C$2:$C$1823,0),0)),"Missing Data")</f>
        <v>Missing Data</v>
      </c>
      <c r="S585" s="5"/>
      <c r="T585" s="5">
        <f t="array" ref="T585">IFERROR(INDEX(Data!$H$2:$H$1823,MATCH('Ratios - Total'!$C585,IF(Data!$A$2:$A$1823='Ratios - Total'!$A585,Data!$C$2:$C$1823,0),0))/INDEX(Data!$L$2:$L$1823,MATCH('Ratios - Total'!$C585,IF(Data!$A$2:$A$1823='Ratios - Total'!$A585,Data!$C$2:$C$1823,0),0)),"Missing Data")</f>
        <v>32778.266509862115</v>
      </c>
      <c r="U585" s="5">
        <f t="array" ref="U585">IFERROR(INDEX(Data!$K$2:$K$1823,MATCH('Ratios - Total'!$C585,IF(Data!$A$2:$A$1823='Ratios - Total'!$A585,Data!$C$2:$C$1823,0),0))/INDEX(Data!$H$2:$H$1823,MATCH('Ratios - Total'!$C585,IF(Data!$A$2:$A$1823='Ratios - Total'!$A585,Data!$C$2:$C$1823,0),0)),"Missing Data")</f>
        <v>0.49987876302674644</v>
      </c>
      <c r="V585" s="5">
        <f t="array" ref="V585">IFERROR(INDEX(Data!$K$2:$K$1823,MATCH('Ratios - Total'!$C585,IF(Data!$A$2:$A$1823='Ratios - Total'!$A585,Data!$C$2:$C$1823,0),0))/INDEX(Data!$L$2:$L$1823,MATCH('Ratios - Total'!$C585,IF(Data!$A$2:$A$1823='Ratios - Total'!$A585,Data!$C$2:$C$1823,0),0)),"Missing Data")</f>
        <v>16385.159317110902</v>
      </c>
      <c r="W585" s="5">
        <f t="shared" si="9"/>
        <v>16393.107192751213</v>
      </c>
      <c r="X585" s="5" t="str">
        <f t="array" ref="X585">IFERROR(INDEX(Data!$K$2:$K$1823,MATCH('Ratios - Total'!$C585,IF(Data!$A$2:$A$1823='Ratios - Total'!$A585,Data!$C$2:$C$1823,0),0))/INDEX(Data!$G$2:$G$1823,MATCH('Ratios - Total'!$C585,IF(Data!$A$2:$A$1823='Ratios - Total'!$A585,Data!$C$2:$C$1823,0),0)),"Missing Data")</f>
        <v>Missing Data</v>
      </c>
    </row>
    <row r="586" spans="1:24" x14ac:dyDescent="0.25">
      <c r="A586" s="22" t="s">
        <v>26</v>
      </c>
      <c r="B586" s="22" t="s">
        <v>27</v>
      </c>
      <c r="C586" s="22">
        <v>1987</v>
      </c>
      <c r="D586" s="5">
        <f t="array" ref="D586">IFERROR(INDEX(Data!$H$2:$H$1823,MATCH('Ratios - Total'!$C586,IF(Data!$A$2:$A$1823='Ratios - Total'!$A586,Data!$C$2:$C$1823,0),0))/INDEX(Data!$D$2:$D$1823,MATCH('Ratios - Total'!$C586,IF(Data!$A$2:$A$1823='Ratios - Total'!$A586,Data!$C$2:$C$1823,0),0)),"Missing Data")</f>
        <v>535.99389465660715</v>
      </c>
      <c r="E586" s="22"/>
      <c r="F586" s="5">
        <f t="array" ref="F586">IFERROR(INDEX(Data!$G$2:$G$1823,MATCH('Ratios - Total'!$C586,IF(Data!$A$2:$A$1823='Ratios - Total'!$A586,Data!$C$2:$C$1823,0),0))/INDEX(Data!$D$2:$D$1823,MATCH('Ratios - Total'!$C586,IF(Data!$A$2:$A$1823='Ratios - Total'!$A586,Data!$C$2:$C$1823,0),0)),"Missing Data")</f>
        <v>0</v>
      </c>
      <c r="G586" s="5"/>
      <c r="H586" s="5" t="str">
        <f t="array" ref="H586">IFERROR(INDEX(Data!$H$2:$H$1823,MATCH('Ratios - Total'!$C586,IF(Data!$A$2:$A$1823='Ratios - Total'!$A586,Data!$C$2:$C$1823,0),0))/INDEX(Data!$G$2:$G$1823,MATCH('Ratios - Total'!$C586,IF(Data!$A$2:$A$1823='Ratios - Total'!$A586,Data!$C$2:$C$1823,0),0)),"Missing Data")</f>
        <v>Missing Data</v>
      </c>
      <c r="I586" s="5">
        <f t="array" ref="I586">IFERROR(INDEX(Data!$G$2:$G$1823,MATCH('Ratios - Total'!$C586,IF(Data!$A$2:$A$1823='Ratios - Total'!$A586,Data!$C$2:$C$1823,0),0))/INDEX(Data!$D$2:$D$1823,MATCH('Ratios - Total'!$C586,IF(Data!$A$2:$A$1823='Ratios - Total'!$A586,Data!$C$2:$C$1823,0),0)),"Missing Data")</f>
        <v>0</v>
      </c>
      <c r="J586" s="22"/>
      <c r="K586" s="5">
        <f t="array" ref="K586">IFERROR(INDEX(Data!$E$2:$E$1823,MATCH('Ratios - Total'!$C586,IF(Data!$A$2:$A$1823='Ratios - Total'!$A586,Data!$C$2:$C$1823,0),0))/INDEX(Data!$D$2:$D$1823,MATCH('Ratios - Total'!$C586,IF(Data!$A$2:$A$1823='Ratios - Total'!$A586,Data!$C$2:$C$1823,0),0)),"Missing Data")</f>
        <v>0</v>
      </c>
      <c r="L586" s="5"/>
      <c r="M586" s="5" t="str">
        <f t="array" ref="M586">IFERROR(INDEX(Data!$F$2:$F$1823,MATCH('Ratios - Total'!$C586,IF(Data!$A$2:$A$1823='Ratios - Total'!$A586,Data!$C$2:$C$1823,0),0))/INDEX(Data!$E$2:$E$1823,MATCH('Ratios - Total'!$C586,IF(Data!$A$2:$A$1823='Ratios - Total'!$A586,Data!$C$2:$C$1823,0),0)),"Missing Data")</f>
        <v>Missing Data</v>
      </c>
      <c r="N586" s="5"/>
      <c r="O586" s="5" t="str">
        <f t="array" ref="O586">IFERROR(INDEX(Data!$G$2:$G$1823,MATCH('Ratios - Total'!$C586,IF(Data!$A$2:$A$1823='Ratios - Total'!$A586,Data!$C$2:$C$1823,0),0))/INDEX(Data!$F$2:$F$1823,MATCH('Ratios - Total'!$C586,IF(Data!$A$2:$A$1823='Ratios - Total'!$A586,Data!$C$2:$C$1823,0),0)),"Missing Data")</f>
        <v>Missing Data</v>
      </c>
      <c r="P586" s="5" t="str">
        <f t="array" ref="P586">IFERROR(INDEX(Data!$H$2:$H$1823,MATCH('Ratios - Total'!$C586,IF(Data!$A$2:$A$1823='Ratios - Total'!$A586,Data!$C$2:$C$1823,0),0))/INDEX(Data!$G$2:$G$1823,MATCH('Ratios - Total'!$C586,IF(Data!$A$2:$A$1823='Ratios - Total'!$A586,Data!$C$2:$C$1823,0),0)),"Missing Data")</f>
        <v>Missing Data</v>
      </c>
      <c r="Q586" s="5"/>
      <c r="R586" s="5" t="str">
        <f t="array" ref="R586">IFERROR(INDEX(Data!$L$2:$L$1823,MATCH('Ratios - Total'!$C586,IF(Data!$A$2:$A$1823='Ratios - Total'!$A586,Data!$C$2:$C$1823,0),0))/INDEX(Data!$G$2:$G$1823,MATCH('Ratios - Total'!$C586,IF(Data!$A$2:$A$1823='Ratios - Total'!$A586,Data!$C$2:$C$1823,0),0)),"Missing Data")</f>
        <v>Missing Data</v>
      </c>
      <c r="S586" s="5"/>
      <c r="T586" s="5">
        <f t="array" ref="T586">IFERROR(INDEX(Data!$H$2:$H$1823,MATCH('Ratios - Total'!$C586,IF(Data!$A$2:$A$1823='Ratios - Total'!$A586,Data!$C$2:$C$1823,0),0))/INDEX(Data!$L$2:$L$1823,MATCH('Ratios - Total'!$C586,IF(Data!$A$2:$A$1823='Ratios - Total'!$A586,Data!$C$2:$C$1823,0),0)),"Missing Data")</f>
        <v>31845.832424613331</v>
      </c>
      <c r="U586" s="5">
        <f t="array" ref="U586">IFERROR(INDEX(Data!$K$2:$K$1823,MATCH('Ratios - Total'!$C586,IF(Data!$A$2:$A$1823='Ratios - Total'!$A586,Data!$C$2:$C$1823,0),0))/INDEX(Data!$H$2:$H$1823,MATCH('Ratios - Total'!$C586,IF(Data!$A$2:$A$1823='Ratios - Total'!$A586,Data!$C$2:$C$1823,0),0)),"Missing Data")</f>
        <v>0.54379370323455511</v>
      </c>
      <c r="V586" s="5">
        <f t="array" ref="V586">IFERROR(INDEX(Data!$K$2:$K$1823,MATCH('Ratios - Total'!$C586,IF(Data!$A$2:$A$1823='Ratios - Total'!$A586,Data!$C$2:$C$1823,0),0))/INDEX(Data!$L$2:$L$1823,MATCH('Ratios - Total'!$C586,IF(Data!$A$2:$A$1823='Ratios - Total'!$A586,Data!$C$2:$C$1823,0),0)),"Missing Data")</f>
        <v>17317.563146767552</v>
      </c>
      <c r="W586" s="5">
        <f t="shared" si="9"/>
        <v>14528.269277845779</v>
      </c>
      <c r="X586" s="5" t="str">
        <f t="array" ref="X586">IFERROR(INDEX(Data!$K$2:$K$1823,MATCH('Ratios - Total'!$C586,IF(Data!$A$2:$A$1823='Ratios - Total'!$A586,Data!$C$2:$C$1823,0),0))/INDEX(Data!$G$2:$G$1823,MATCH('Ratios - Total'!$C586,IF(Data!$A$2:$A$1823='Ratios - Total'!$A586,Data!$C$2:$C$1823,0),0)),"Missing Data")</f>
        <v>Missing Data</v>
      </c>
    </row>
    <row r="587" spans="1:24" x14ac:dyDescent="0.25">
      <c r="A587" s="22" t="s">
        <v>28</v>
      </c>
      <c r="B587" s="22" t="s">
        <v>29</v>
      </c>
      <c r="C587" s="22">
        <v>1987</v>
      </c>
      <c r="D587" s="5">
        <f t="array" ref="D587">IFERROR(INDEX(Data!$H$2:$H$1823,MATCH('Ratios - Total'!$C587,IF(Data!$A$2:$A$1823='Ratios - Total'!$A587,Data!$C$2:$C$1823,0),0))/INDEX(Data!$D$2:$D$1823,MATCH('Ratios - Total'!$C587,IF(Data!$A$2:$A$1823='Ratios - Total'!$A587,Data!$C$2:$C$1823,0),0)),"Missing Data")</f>
        <v>533.3559229114403</v>
      </c>
      <c r="E587" s="22"/>
      <c r="F587" s="5">
        <f t="array" ref="F587">IFERROR(INDEX(Data!$G$2:$G$1823,MATCH('Ratios - Total'!$C587,IF(Data!$A$2:$A$1823='Ratios - Total'!$A587,Data!$C$2:$C$1823,0),0))/INDEX(Data!$D$2:$D$1823,MATCH('Ratios - Total'!$C587,IF(Data!$A$2:$A$1823='Ratios - Total'!$A587,Data!$C$2:$C$1823,0),0)),"Missing Data")</f>
        <v>0</v>
      </c>
      <c r="G587" s="5"/>
      <c r="H587" s="5" t="str">
        <f t="array" ref="H587">IFERROR(INDEX(Data!$H$2:$H$1823,MATCH('Ratios - Total'!$C587,IF(Data!$A$2:$A$1823='Ratios - Total'!$A587,Data!$C$2:$C$1823,0),0))/INDEX(Data!$G$2:$G$1823,MATCH('Ratios - Total'!$C587,IF(Data!$A$2:$A$1823='Ratios - Total'!$A587,Data!$C$2:$C$1823,0),0)),"Missing Data")</f>
        <v>Missing Data</v>
      </c>
      <c r="I587" s="5">
        <f t="array" ref="I587">IFERROR(INDEX(Data!$G$2:$G$1823,MATCH('Ratios - Total'!$C587,IF(Data!$A$2:$A$1823='Ratios - Total'!$A587,Data!$C$2:$C$1823,0),0))/INDEX(Data!$D$2:$D$1823,MATCH('Ratios - Total'!$C587,IF(Data!$A$2:$A$1823='Ratios - Total'!$A587,Data!$C$2:$C$1823,0),0)),"Missing Data")</f>
        <v>0</v>
      </c>
      <c r="J587" s="22"/>
      <c r="K587" s="5">
        <f t="array" ref="K587">IFERROR(INDEX(Data!$E$2:$E$1823,MATCH('Ratios - Total'!$C587,IF(Data!$A$2:$A$1823='Ratios - Total'!$A587,Data!$C$2:$C$1823,0),0))/INDEX(Data!$D$2:$D$1823,MATCH('Ratios - Total'!$C587,IF(Data!$A$2:$A$1823='Ratios - Total'!$A587,Data!$C$2:$C$1823,0),0)),"Missing Data")</f>
        <v>0</v>
      </c>
      <c r="L587" s="5"/>
      <c r="M587" s="5" t="str">
        <f t="array" ref="M587">IFERROR(INDEX(Data!$F$2:$F$1823,MATCH('Ratios - Total'!$C587,IF(Data!$A$2:$A$1823='Ratios - Total'!$A587,Data!$C$2:$C$1823,0),0))/INDEX(Data!$E$2:$E$1823,MATCH('Ratios - Total'!$C587,IF(Data!$A$2:$A$1823='Ratios - Total'!$A587,Data!$C$2:$C$1823,0),0)),"Missing Data")</f>
        <v>Missing Data</v>
      </c>
      <c r="N587" s="5"/>
      <c r="O587" s="5" t="str">
        <f t="array" ref="O587">IFERROR(INDEX(Data!$G$2:$G$1823,MATCH('Ratios - Total'!$C587,IF(Data!$A$2:$A$1823='Ratios - Total'!$A587,Data!$C$2:$C$1823,0),0))/INDEX(Data!$F$2:$F$1823,MATCH('Ratios - Total'!$C587,IF(Data!$A$2:$A$1823='Ratios - Total'!$A587,Data!$C$2:$C$1823,0),0)),"Missing Data")</f>
        <v>Missing Data</v>
      </c>
      <c r="P587" s="5" t="str">
        <f t="array" ref="P587">IFERROR(INDEX(Data!$H$2:$H$1823,MATCH('Ratios - Total'!$C587,IF(Data!$A$2:$A$1823='Ratios - Total'!$A587,Data!$C$2:$C$1823,0),0))/INDEX(Data!$G$2:$G$1823,MATCH('Ratios - Total'!$C587,IF(Data!$A$2:$A$1823='Ratios - Total'!$A587,Data!$C$2:$C$1823,0),0)),"Missing Data")</f>
        <v>Missing Data</v>
      </c>
      <c r="Q587" s="5"/>
      <c r="R587" s="5" t="str">
        <f t="array" ref="R587">IFERROR(INDEX(Data!$L$2:$L$1823,MATCH('Ratios - Total'!$C587,IF(Data!$A$2:$A$1823='Ratios - Total'!$A587,Data!$C$2:$C$1823,0),0))/INDEX(Data!$G$2:$G$1823,MATCH('Ratios - Total'!$C587,IF(Data!$A$2:$A$1823='Ratios - Total'!$A587,Data!$C$2:$C$1823,0),0)),"Missing Data")</f>
        <v>Missing Data</v>
      </c>
      <c r="S587" s="5"/>
      <c r="T587" s="5">
        <f t="array" ref="T587">IFERROR(INDEX(Data!$H$2:$H$1823,MATCH('Ratios - Total'!$C587,IF(Data!$A$2:$A$1823='Ratios - Total'!$A587,Data!$C$2:$C$1823,0),0))/INDEX(Data!$L$2:$L$1823,MATCH('Ratios - Total'!$C587,IF(Data!$A$2:$A$1823='Ratios - Total'!$A587,Data!$C$2:$C$1823,0),0)),"Missing Data")</f>
        <v>26735.571704834605</v>
      </c>
      <c r="U587" s="5">
        <f t="array" ref="U587">IFERROR(INDEX(Data!$K$2:$K$1823,MATCH('Ratios - Total'!$C587,IF(Data!$A$2:$A$1823='Ratios - Total'!$A587,Data!$C$2:$C$1823,0),0))/INDEX(Data!$H$2:$H$1823,MATCH('Ratios - Total'!$C587,IF(Data!$A$2:$A$1823='Ratios - Total'!$A587,Data!$C$2:$C$1823,0),0)),"Missing Data")</f>
        <v>0.57311762957906875</v>
      </c>
      <c r="V587" s="5">
        <f t="array" ref="V587">IFERROR(INDEX(Data!$K$2:$K$1823,MATCH('Ratios - Total'!$C587,IF(Data!$A$2:$A$1823='Ratios - Total'!$A587,Data!$C$2:$C$1823,0),0))/INDEX(Data!$L$2:$L$1823,MATCH('Ratios - Total'!$C587,IF(Data!$A$2:$A$1823='Ratios - Total'!$A587,Data!$C$2:$C$1823,0),0)),"Missing Data")</f>
        <v>15322.627480916031</v>
      </c>
      <c r="W587" s="5">
        <f t="shared" si="9"/>
        <v>11412.944223918574</v>
      </c>
      <c r="X587" s="5" t="str">
        <f t="array" ref="X587">IFERROR(INDEX(Data!$K$2:$K$1823,MATCH('Ratios - Total'!$C587,IF(Data!$A$2:$A$1823='Ratios - Total'!$A587,Data!$C$2:$C$1823,0),0))/INDEX(Data!$G$2:$G$1823,MATCH('Ratios - Total'!$C587,IF(Data!$A$2:$A$1823='Ratios - Total'!$A587,Data!$C$2:$C$1823,0),0)),"Missing Data")</f>
        <v>Missing Data</v>
      </c>
    </row>
    <row r="588" spans="1:24" x14ac:dyDescent="0.25">
      <c r="A588" s="22" t="s">
        <v>30</v>
      </c>
      <c r="B588" s="22" t="s">
        <v>31</v>
      </c>
      <c r="C588" s="22">
        <v>1987</v>
      </c>
      <c r="D588" s="5">
        <f t="array" ref="D588">IFERROR(INDEX(Data!$H$2:$H$1823,MATCH('Ratios - Total'!$C588,IF(Data!$A$2:$A$1823='Ratios - Total'!$A588,Data!$C$2:$C$1823,0),0))/INDEX(Data!$D$2:$D$1823,MATCH('Ratios - Total'!$C588,IF(Data!$A$2:$A$1823='Ratios - Total'!$A588,Data!$C$2:$C$1823,0),0)),"Missing Data")</f>
        <v>616.5685523601777</v>
      </c>
      <c r="E588" s="22"/>
      <c r="F588" s="5">
        <f t="array" ref="F588">IFERROR(INDEX(Data!$G$2:$G$1823,MATCH('Ratios - Total'!$C588,IF(Data!$A$2:$A$1823='Ratios - Total'!$A588,Data!$C$2:$C$1823,0),0))/INDEX(Data!$D$2:$D$1823,MATCH('Ratios - Total'!$C588,IF(Data!$A$2:$A$1823='Ratios - Total'!$A588,Data!$C$2:$C$1823,0),0)),"Missing Data")</f>
        <v>0</v>
      </c>
      <c r="G588" s="5"/>
      <c r="H588" s="5" t="str">
        <f t="array" ref="H588">IFERROR(INDEX(Data!$H$2:$H$1823,MATCH('Ratios - Total'!$C588,IF(Data!$A$2:$A$1823='Ratios - Total'!$A588,Data!$C$2:$C$1823,0),0))/INDEX(Data!$G$2:$G$1823,MATCH('Ratios - Total'!$C588,IF(Data!$A$2:$A$1823='Ratios - Total'!$A588,Data!$C$2:$C$1823,0),0)),"Missing Data")</f>
        <v>Missing Data</v>
      </c>
      <c r="I588" s="5">
        <f t="array" ref="I588">IFERROR(INDEX(Data!$G$2:$G$1823,MATCH('Ratios - Total'!$C588,IF(Data!$A$2:$A$1823='Ratios - Total'!$A588,Data!$C$2:$C$1823,0),0))/INDEX(Data!$D$2:$D$1823,MATCH('Ratios - Total'!$C588,IF(Data!$A$2:$A$1823='Ratios - Total'!$A588,Data!$C$2:$C$1823,0),0)),"Missing Data")</f>
        <v>0</v>
      </c>
      <c r="J588" s="22"/>
      <c r="K588" s="5">
        <f t="array" ref="K588">IFERROR(INDEX(Data!$E$2:$E$1823,MATCH('Ratios - Total'!$C588,IF(Data!$A$2:$A$1823='Ratios - Total'!$A588,Data!$C$2:$C$1823,0),0))/INDEX(Data!$D$2:$D$1823,MATCH('Ratios - Total'!$C588,IF(Data!$A$2:$A$1823='Ratios - Total'!$A588,Data!$C$2:$C$1823,0),0)),"Missing Data")</f>
        <v>0</v>
      </c>
      <c r="L588" s="5"/>
      <c r="M588" s="5" t="str">
        <f t="array" ref="M588">IFERROR(INDEX(Data!$F$2:$F$1823,MATCH('Ratios - Total'!$C588,IF(Data!$A$2:$A$1823='Ratios - Total'!$A588,Data!$C$2:$C$1823,0),0))/INDEX(Data!$E$2:$E$1823,MATCH('Ratios - Total'!$C588,IF(Data!$A$2:$A$1823='Ratios - Total'!$A588,Data!$C$2:$C$1823,0),0)),"Missing Data")</f>
        <v>Missing Data</v>
      </c>
      <c r="N588" s="5"/>
      <c r="O588" s="5" t="str">
        <f t="array" ref="O588">IFERROR(INDEX(Data!$G$2:$G$1823,MATCH('Ratios - Total'!$C588,IF(Data!$A$2:$A$1823='Ratios - Total'!$A588,Data!$C$2:$C$1823,0),0))/INDEX(Data!$F$2:$F$1823,MATCH('Ratios - Total'!$C588,IF(Data!$A$2:$A$1823='Ratios - Total'!$A588,Data!$C$2:$C$1823,0),0)),"Missing Data")</f>
        <v>Missing Data</v>
      </c>
      <c r="P588" s="5" t="str">
        <f t="array" ref="P588">IFERROR(INDEX(Data!$H$2:$H$1823,MATCH('Ratios - Total'!$C588,IF(Data!$A$2:$A$1823='Ratios - Total'!$A588,Data!$C$2:$C$1823,0),0))/INDEX(Data!$G$2:$G$1823,MATCH('Ratios - Total'!$C588,IF(Data!$A$2:$A$1823='Ratios - Total'!$A588,Data!$C$2:$C$1823,0),0)),"Missing Data")</f>
        <v>Missing Data</v>
      </c>
      <c r="Q588" s="5"/>
      <c r="R588" s="5" t="str">
        <f t="array" ref="R588">IFERROR(INDEX(Data!$L$2:$L$1823,MATCH('Ratios - Total'!$C588,IF(Data!$A$2:$A$1823='Ratios - Total'!$A588,Data!$C$2:$C$1823,0),0))/INDEX(Data!$G$2:$G$1823,MATCH('Ratios - Total'!$C588,IF(Data!$A$2:$A$1823='Ratios - Total'!$A588,Data!$C$2:$C$1823,0),0)),"Missing Data")</f>
        <v>Missing Data</v>
      </c>
      <c r="S588" s="5"/>
      <c r="T588" s="5">
        <f t="array" ref="T588">IFERROR(INDEX(Data!$H$2:$H$1823,MATCH('Ratios - Total'!$C588,IF(Data!$A$2:$A$1823='Ratios - Total'!$A588,Data!$C$2:$C$1823,0),0))/INDEX(Data!$L$2:$L$1823,MATCH('Ratios - Total'!$C588,IF(Data!$A$2:$A$1823='Ratios - Total'!$A588,Data!$C$2:$C$1823,0),0)),"Missing Data")</f>
        <v>37144.554251020709</v>
      </c>
      <c r="U588" s="5">
        <f t="array" ref="U588">IFERROR(INDEX(Data!$K$2:$K$1823,MATCH('Ratios - Total'!$C588,IF(Data!$A$2:$A$1823='Ratios - Total'!$A588,Data!$C$2:$C$1823,0),0))/INDEX(Data!$H$2:$H$1823,MATCH('Ratios - Total'!$C588,IF(Data!$A$2:$A$1823='Ratios - Total'!$A588,Data!$C$2:$C$1823,0),0)),"Missing Data")</f>
        <v>0.60853876373248261</v>
      </c>
      <c r="V588" s="5">
        <f t="array" ref="V588">IFERROR(INDEX(Data!$K$2:$K$1823,MATCH('Ratios - Total'!$C588,IF(Data!$A$2:$A$1823='Ratios - Total'!$A588,Data!$C$2:$C$1823,0),0))/INDEX(Data!$L$2:$L$1823,MATCH('Ratios - Total'!$C588,IF(Data!$A$2:$A$1823='Ratios - Total'!$A588,Data!$C$2:$C$1823,0),0)),"Missing Data")</f>
        <v>22603.901123310276</v>
      </c>
      <c r="W588" s="5">
        <f t="shared" si="9"/>
        <v>14540.653127710433</v>
      </c>
      <c r="X588" s="5" t="str">
        <f t="array" ref="X588">IFERROR(INDEX(Data!$K$2:$K$1823,MATCH('Ratios - Total'!$C588,IF(Data!$A$2:$A$1823='Ratios - Total'!$A588,Data!$C$2:$C$1823,0),0))/INDEX(Data!$G$2:$G$1823,MATCH('Ratios - Total'!$C588,IF(Data!$A$2:$A$1823='Ratios - Total'!$A588,Data!$C$2:$C$1823,0),0)),"Missing Data")</f>
        <v>Missing Data</v>
      </c>
    </row>
    <row r="589" spans="1:24" x14ac:dyDescent="0.25">
      <c r="A589" s="22" t="s">
        <v>32</v>
      </c>
      <c r="B589" s="22" t="s">
        <v>33</v>
      </c>
      <c r="C589" s="22">
        <v>1987</v>
      </c>
      <c r="D589" s="5">
        <f t="array" ref="D589">IFERROR(INDEX(Data!$H$2:$H$1823,MATCH('Ratios - Total'!$C589,IF(Data!$A$2:$A$1823='Ratios - Total'!$A589,Data!$C$2:$C$1823,0),0))/INDEX(Data!$D$2:$D$1823,MATCH('Ratios - Total'!$C589,IF(Data!$A$2:$A$1823='Ratios - Total'!$A589,Data!$C$2:$C$1823,0),0)),"Missing Data")</f>
        <v>619.98093558167034</v>
      </c>
      <c r="E589" s="22"/>
      <c r="F589" s="5">
        <f t="array" ref="F589">IFERROR(INDEX(Data!$G$2:$G$1823,MATCH('Ratios - Total'!$C589,IF(Data!$A$2:$A$1823='Ratios - Total'!$A589,Data!$C$2:$C$1823,0),0))/INDEX(Data!$D$2:$D$1823,MATCH('Ratios - Total'!$C589,IF(Data!$A$2:$A$1823='Ratios - Total'!$A589,Data!$C$2:$C$1823,0),0)),"Missing Data")</f>
        <v>0</v>
      </c>
      <c r="G589" s="5"/>
      <c r="H589" s="5" t="str">
        <f t="array" ref="H589">IFERROR(INDEX(Data!$H$2:$H$1823,MATCH('Ratios - Total'!$C589,IF(Data!$A$2:$A$1823='Ratios - Total'!$A589,Data!$C$2:$C$1823,0),0))/INDEX(Data!$G$2:$G$1823,MATCH('Ratios - Total'!$C589,IF(Data!$A$2:$A$1823='Ratios - Total'!$A589,Data!$C$2:$C$1823,0),0)),"Missing Data")</f>
        <v>Missing Data</v>
      </c>
      <c r="I589" s="5">
        <f t="array" ref="I589">IFERROR(INDEX(Data!$G$2:$G$1823,MATCH('Ratios - Total'!$C589,IF(Data!$A$2:$A$1823='Ratios - Total'!$A589,Data!$C$2:$C$1823,0),0))/INDEX(Data!$D$2:$D$1823,MATCH('Ratios - Total'!$C589,IF(Data!$A$2:$A$1823='Ratios - Total'!$A589,Data!$C$2:$C$1823,0),0)),"Missing Data")</f>
        <v>0</v>
      </c>
      <c r="J589" s="22"/>
      <c r="K589" s="5">
        <f t="array" ref="K589">IFERROR(INDEX(Data!$E$2:$E$1823,MATCH('Ratios - Total'!$C589,IF(Data!$A$2:$A$1823='Ratios - Total'!$A589,Data!$C$2:$C$1823,0),0))/INDEX(Data!$D$2:$D$1823,MATCH('Ratios - Total'!$C589,IF(Data!$A$2:$A$1823='Ratios - Total'!$A589,Data!$C$2:$C$1823,0),0)),"Missing Data")</f>
        <v>0</v>
      </c>
      <c r="L589" s="5"/>
      <c r="M589" s="5" t="str">
        <f t="array" ref="M589">IFERROR(INDEX(Data!$F$2:$F$1823,MATCH('Ratios - Total'!$C589,IF(Data!$A$2:$A$1823='Ratios - Total'!$A589,Data!$C$2:$C$1823,0),0))/INDEX(Data!$E$2:$E$1823,MATCH('Ratios - Total'!$C589,IF(Data!$A$2:$A$1823='Ratios - Total'!$A589,Data!$C$2:$C$1823,0),0)),"Missing Data")</f>
        <v>Missing Data</v>
      </c>
      <c r="N589" s="5"/>
      <c r="O589" s="5" t="str">
        <f t="array" ref="O589">IFERROR(INDEX(Data!$G$2:$G$1823,MATCH('Ratios - Total'!$C589,IF(Data!$A$2:$A$1823='Ratios - Total'!$A589,Data!$C$2:$C$1823,0),0))/INDEX(Data!$F$2:$F$1823,MATCH('Ratios - Total'!$C589,IF(Data!$A$2:$A$1823='Ratios - Total'!$A589,Data!$C$2:$C$1823,0),0)),"Missing Data")</f>
        <v>Missing Data</v>
      </c>
      <c r="P589" s="5" t="str">
        <f t="array" ref="P589">IFERROR(INDEX(Data!$H$2:$H$1823,MATCH('Ratios - Total'!$C589,IF(Data!$A$2:$A$1823='Ratios - Total'!$A589,Data!$C$2:$C$1823,0),0))/INDEX(Data!$G$2:$G$1823,MATCH('Ratios - Total'!$C589,IF(Data!$A$2:$A$1823='Ratios - Total'!$A589,Data!$C$2:$C$1823,0),0)),"Missing Data")</f>
        <v>Missing Data</v>
      </c>
      <c r="Q589" s="5"/>
      <c r="R589" s="5" t="str">
        <f t="array" ref="R589">IFERROR(INDEX(Data!$L$2:$L$1823,MATCH('Ratios - Total'!$C589,IF(Data!$A$2:$A$1823='Ratios - Total'!$A589,Data!$C$2:$C$1823,0),0))/INDEX(Data!$G$2:$G$1823,MATCH('Ratios - Total'!$C589,IF(Data!$A$2:$A$1823='Ratios - Total'!$A589,Data!$C$2:$C$1823,0),0)),"Missing Data")</f>
        <v>Missing Data</v>
      </c>
      <c r="S589" s="5"/>
      <c r="T589" s="5">
        <f t="array" ref="T589">IFERROR(INDEX(Data!$H$2:$H$1823,MATCH('Ratios - Total'!$C589,IF(Data!$A$2:$A$1823='Ratios - Total'!$A589,Data!$C$2:$C$1823,0),0))/INDEX(Data!$L$2:$L$1823,MATCH('Ratios - Total'!$C589,IF(Data!$A$2:$A$1823='Ratios - Total'!$A589,Data!$C$2:$C$1823,0),0)),"Missing Data")</f>
        <v>32074.884156197713</v>
      </c>
      <c r="U589" s="5">
        <f t="array" ref="U589">IFERROR(INDEX(Data!$K$2:$K$1823,MATCH('Ratios - Total'!$C589,IF(Data!$A$2:$A$1823='Ratios - Total'!$A589,Data!$C$2:$C$1823,0),0))/INDEX(Data!$H$2:$H$1823,MATCH('Ratios - Total'!$C589,IF(Data!$A$2:$A$1823='Ratios - Total'!$A589,Data!$C$2:$C$1823,0),0)),"Missing Data")</f>
        <v>0.59533045135564566</v>
      </c>
      <c r="V589" s="5">
        <f t="array" ref="V589">IFERROR(INDEX(Data!$K$2:$K$1823,MATCH('Ratios - Total'!$C589,IF(Data!$A$2:$A$1823='Ratios - Total'!$A589,Data!$C$2:$C$1823,0),0))/INDEX(Data!$L$2:$L$1823,MATCH('Ratios - Total'!$C589,IF(Data!$A$2:$A$1823='Ratios - Total'!$A589,Data!$C$2:$C$1823,0),0)),"Missing Data")</f>
        <v>19095.155261889231</v>
      </c>
      <c r="W589" s="5">
        <f t="shared" si="9"/>
        <v>12979.728894308482</v>
      </c>
      <c r="X589" s="5" t="str">
        <f t="array" ref="X589">IFERROR(INDEX(Data!$K$2:$K$1823,MATCH('Ratios - Total'!$C589,IF(Data!$A$2:$A$1823='Ratios - Total'!$A589,Data!$C$2:$C$1823,0),0))/INDEX(Data!$G$2:$G$1823,MATCH('Ratios - Total'!$C589,IF(Data!$A$2:$A$1823='Ratios - Total'!$A589,Data!$C$2:$C$1823,0),0)),"Missing Data")</f>
        <v>Missing Data</v>
      </c>
    </row>
    <row r="590" spans="1:24" x14ac:dyDescent="0.25">
      <c r="A590" s="22" t="s">
        <v>34</v>
      </c>
      <c r="B590" s="22" t="s">
        <v>35</v>
      </c>
      <c r="C590" s="22">
        <v>1987</v>
      </c>
      <c r="D590" s="5">
        <f t="array" ref="D590">IFERROR(INDEX(Data!$H$2:$H$1823,MATCH('Ratios - Total'!$C590,IF(Data!$A$2:$A$1823='Ratios - Total'!$A590,Data!$C$2:$C$1823,0),0))/INDEX(Data!$D$2:$D$1823,MATCH('Ratios - Total'!$C590,IF(Data!$A$2:$A$1823='Ratios - Total'!$A590,Data!$C$2:$C$1823,0),0)),"Missing Data")</f>
        <v>612.54690448810015</v>
      </c>
      <c r="E590" s="22"/>
      <c r="F590" s="5">
        <f t="array" ref="F590">IFERROR(INDEX(Data!$G$2:$G$1823,MATCH('Ratios - Total'!$C590,IF(Data!$A$2:$A$1823='Ratios - Total'!$A590,Data!$C$2:$C$1823,0),0))/INDEX(Data!$D$2:$D$1823,MATCH('Ratios - Total'!$C590,IF(Data!$A$2:$A$1823='Ratios - Total'!$A590,Data!$C$2:$C$1823,0),0)),"Missing Data")</f>
        <v>0</v>
      </c>
      <c r="G590" s="5"/>
      <c r="H590" s="5" t="str">
        <f t="array" ref="H590">IFERROR(INDEX(Data!$H$2:$H$1823,MATCH('Ratios - Total'!$C590,IF(Data!$A$2:$A$1823='Ratios - Total'!$A590,Data!$C$2:$C$1823,0),0))/INDEX(Data!$G$2:$G$1823,MATCH('Ratios - Total'!$C590,IF(Data!$A$2:$A$1823='Ratios - Total'!$A590,Data!$C$2:$C$1823,0),0)),"Missing Data")</f>
        <v>Missing Data</v>
      </c>
      <c r="I590" s="5">
        <f t="array" ref="I590">IFERROR(INDEX(Data!$G$2:$G$1823,MATCH('Ratios - Total'!$C590,IF(Data!$A$2:$A$1823='Ratios - Total'!$A590,Data!$C$2:$C$1823,0),0))/INDEX(Data!$D$2:$D$1823,MATCH('Ratios - Total'!$C590,IF(Data!$A$2:$A$1823='Ratios - Total'!$A590,Data!$C$2:$C$1823,0),0)),"Missing Data")</f>
        <v>0</v>
      </c>
      <c r="J590" s="22"/>
      <c r="K590" s="5">
        <f t="array" ref="K590">IFERROR(INDEX(Data!$E$2:$E$1823,MATCH('Ratios - Total'!$C590,IF(Data!$A$2:$A$1823='Ratios - Total'!$A590,Data!$C$2:$C$1823,0),0))/INDEX(Data!$D$2:$D$1823,MATCH('Ratios - Total'!$C590,IF(Data!$A$2:$A$1823='Ratios - Total'!$A590,Data!$C$2:$C$1823,0),0)),"Missing Data")</f>
        <v>0</v>
      </c>
      <c r="L590" s="5"/>
      <c r="M590" s="5" t="str">
        <f t="array" ref="M590">IFERROR(INDEX(Data!$F$2:$F$1823,MATCH('Ratios - Total'!$C590,IF(Data!$A$2:$A$1823='Ratios - Total'!$A590,Data!$C$2:$C$1823,0),0))/INDEX(Data!$E$2:$E$1823,MATCH('Ratios - Total'!$C590,IF(Data!$A$2:$A$1823='Ratios - Total'!$A590,Data!$C$2:$C$1823,0),0)),"Missing Data")</f>
        <v>Missing Data</v>
      </c>
      <c r="N590" s="5"/>
      <c r="O590" s="5" t="str">
        <f t="array" ref="O590">IFERROR(INDEX(Data!$G$2:$G$1823,MATCH('Ratios - Total'!$C590,IF(Data!$A$2:$A$1823='Ratios - Total'!$A590,Data!$C$2:$C$1823,0),0))/INDEX(Data!$F$2:$F$1823,MATCH('Ratios - Total'!$C590,IF(Data!$A$2:$A$1823='Ratios - Total'!$A590,Data!$C$2:$C$1823,0),0)),"Missing Data")</f>
        <v>Missing Data</v>
      </c>
      <c r="P590" s="5" t="str">
        <f t="array" ref="P590">IFERROR(INDEX(Data!$H$2:$H$1823,MATCH('Ratios - Total'!$C590,IF(Data!$A$2:$A$1823='Ratios - Total'!$A590,Data!$C$2:$C$1823,0),0))/INDEX(Data!$G$2:$G$1823,MATCH('Ratios - Total'!$C590,IF(Data!$A$2:$A$1823='Ratios - Total'!$A590,Data!$C$2:$C$1823,0),0)),"Missing Data")</f>
        <v>Missing Data</v>
      </c>
      <c r="Q590" s="5"/>
      <c r="R590" s="5" t="str">
        <f t="array" ref="R590">IFERROR(INDEX(Data!$L$2:$L$1823,MATCH('Ratios - Total'!$C590,IF(Data!$A$2:$A$1823='Ratios - Total'!$A590,Data!$C$2:$C$1823,0),0))/INDEX(Data!$G$2:$G$1823,MATCH('Ratios - Total'!$C590,IF(Data!$A$2:$A$1823='Ratios - Total'!$A590,Data!$C$2:$C$1823,0),0)),"Missing Data")</f>
        <v>Missing Data</v>
      </c>
      <c r="S590" s="5"/>
      <c r="T590" s="5">
        <f t="array" ref="T590">IFERROR(INDEX(Data!$H$2:$H$1823,MATCH('Ratios - Total'!$C590,IF(Data!$A$2:$A$1823='Ratios - Total'!$A590,Data!$C$2:$C$1823,0),0))/INDEX(Data!$L$2:$L$1823,MATCH('Ratios - Total'!$C590,IF(Data!$A$2:$A$1823='Ratios - Total'!$A590,Data!$C$2:$C$1823,0),0)),"Missing Data")</f>
        <v>28713.846987870162</v>
      </c>
      <c r="U590" s="5">
        <f t="array" ref="U590">IFERROR(INDEX(Data!$K$2:$K$1823,MATCH('Ratios - Total'!$C590,IF(Data!$A$2:$A$1823='Ratios - Total'!$A590,Data!$C$2:$C$1823,0),0))/INDEX(Data!$H$2:$H$1823,MATCH('Ratios - Total'!$C590,IF(Data!$A$2:$A$1823='Ratios - Total'!$A590,Data!$C$2:$C$1823,0),0)),"Missing Data")</f>
        <v>0.60078856420537741</v>
      </c>
      <c r="V590" s="5">
        <f t="array" ref="V590">IFERROR(INDEX(Data!$K$2:$K$1823,MATCH('Ratios - Total'!$C590,IF(Data!$A$2:$A$1823='Ratios - Total'!$A590,Data!$C$2:$C$1823,0),0))/INDEX(Data!$L$2:$L$1823,MATCH('Ratios - Total'!$C590,IF(Data!$A$2:$A$1823='Ratios - Total'!$A590,Data!$C$2:$C$1823,0),0)),"Missing Data")</f>
        <v>17250.950904655419</v>
      </c>
      <c r="W590" s="5">
        <f t="shared" si="9"/>
        <v>11462.896083214742</v>
      </c>
      <c r="X590" s="5" t="str">
        <f t="array" ref="X590">IFERROR(INDEX(Data!$K$2:$K$1823,MATCH('Ratios - Total'!$C590,IF(Data!$A$2:$A$1823='Ratios - Total'!$A590,Data!$C$2:$C$1823,0),0))/INDEX(Data!$G$2:$G$1823,MATCH('Ratios - Total'!$C590,IF(Data!$A$2:$A$1823='Ratios - Total'!$A590,Data!$C$2:$C$1823,0),0)),"Missing Data")</f>
        <v>Missing Data</v>
      </c>
    </row>
    <row r="591" spans="1:24" x14ac:dyDescent="0.25">
      <c r="A591" s="22" t="s">
        <v>36</v>
      </c>
      <c r="B591" s="22" t="s">
        <v>37</v>
      </c>
      <c r="C591" s="22">
        <v>1987</v>
      </c>
      <c r="D591" s="5">
        <f t="array" ref="D591">IFERROR(INDEX(Data!$H$2:$H$1823,MATCH('Ratios - Total'!$C591,IF(Data!$A$2:$A$1823='Ratios - Total'!$A591,Data!$C$2:$C$1823,0),0))/INDEX(Data!$D$2:$D$1823,MATCH('Ratios - Total'!$C591,IF(Data!$A$2:$A$1823='Ratios - Total'!$A591,Data!$C$2:$C$1823,0),0)),"Missing Data")</f>
        <v>664.02427120346351</v>
      </c>
      <c r="E591" s="22"/>
      <c r="F591" s="5">
        <f t="array" ref="F591">IFERROR(INDEX(Data!$G$2:$G$1823,MATCH('Ratios - Total'!$C591,IF(Data!$A$2:$A$1823='Ratios - Total'!$A591,Data!$C$2:$C$1823,0),0))/INDEX(Data!$D$2:$D$1823,MATCH('Ratios - Total'!$C591,IF(Data!$A$2:$A$1823='Ratios - Total'!$A591,Data!$C$2:$C$1823,0),0)),"Missing Data")</f>
        <v>0</v>
      </c>
      <c r="G591" s="5"/>
      <c r="H591" s="5" t="str">
        <f t="array" ref="H591">IFERROR(INDEX(Data!$H$2:$H$1823,MATCH('Ratios - Total'!$C591,IF(Data!$A$2:$A$1823='Ratios - Total'!$A591,Data!$C$2:$C$1823,0),0))/INDEX(Data!$G$2:$G$1823,MATCH('Ratios - Total'!$C591,IF(Data!$A$2:$A$1823='Ratios - Total'!$A591,Data!$C$2:$C$1823,0),0)),"Missing Data")</f>
        <v>Missing Data</v>
      </c>
      <c r="I591" s="5">
        <f t="array" ref="I591">IFERROR(INDEX(Data!$G$2:$G$1823,MATCH('Ratios - Total'!$C591,IF(Data!$A$2:$A$1823='Ratios - Total'!$A591,Data!$C$2:$C$1823,0),0))/INDEX(Data!$D$2:$D$1823,MATCH('Ratios - Total'!$C591,IF(Data!$A$2:$A$1823='Ratios - Total'!$A591,Data!$C$2:$C$1823,0),0)),"Missing Data")</f>
        <v>0</v>
      </c>
      <c r="J591" s="22"/>
      <c r="K591" s="5">
        <f t="array" ref="K591">IFERROR(INDEX(Data!$E$2:$E$1823,MATCH('Ratios - Total'!$C591,IF(Data!$A$2:$A$1823='Ratios - Total'!$A591,Data!$C$2:$C$1823,0),0))/INDEX(Data!$D$2:$D$1823,MATCH('Ratios - Total'!$C591,IF(Data!$A$2:$A$1823='Ratios - Total'!$A591,Data!$C$2:$C$1823,0),0)),"Missing Data")</f>
        <v>0</v>
      </c>
      <c r="L591" s="5"/>
      <c r="M591" s="5" t="str">
        <f t="array" ref="M591">IFERROR(INDEX(Data!$F$2:$F$1823,MATCH('Ratios - Total'!$C591,IF(Data!$A$2:$A$1823='Ratios - Total'!$A591,Data!$C$2:$C$1823,0),0))/INDEX(Data!$E$2:$E$1823,MATCH('Ratios - Total'!$C591,IF(Data!$A$2:$A$1823='Ratios - Total'!$A591,Data!$C$2:$C$1823,0),0)),"Missing Data")</f>
        <v>Missing Data</v>
      </c>
      <c r="N591" s="5"/>
      <c r="O591" s="5" t="str">
        <f t="array" ref="O591">IFERROR(INDEX(Data!$G$2:$G$1823,MATCH('Ratios - Total'!$C591,IF(Data!$A$2:$A$1823='Ratios - Total'!$A591,Data!$C$2:$C$1823,0),0))/INDEX(Data!$F$2:$F$1823,MATCH('Ratios - Total'!$C591,IF(Data!$A$2:$A$1823='Ratios - Total'!$A591,Data!$C$2:$C$1823,0),0)),"Missing Data")</f>
        <v>Missing Data</v>
      </c>
      <c r="P591" s="5" t="str">
        <f t="array" ref="P591">IFERROR(INDEX(Data!$H$2:$H$1823,MATCH('Ratios - Total'!$C591,IF(Data!$A$2:$A$1823='Ratios - Total'!$A591,Data!$C$2:$C$1823,0),0))/INDEX(Data!$G$2:$G$1823,MATCH('Ratios - Total'!$C591,IF(Data!$A$2:$A$1823='Ratios - Total'!$A591,Data!$C$2:$C$1823,0),0)),"Missing Data")</f>
        <v>Missing Data</v>
      </c>
      <c r="Q591" s="5"/>
      <c r="R591" s="5" t="str">
        <f t="array" ref="R591">IFERROR(INDEX(Data!$L$2:$L$1823,MATCH('Ratios - Total'!$C591,IF(Data!$A$2:$A$1823='Ratios - Total'!$A591,Data!$C$2:$C$1823,0),0))/INDEX(Data!$G$2:$G$1823,MATCH('Ratios - Total'!$C591,IF(Data!$A$2:$A$1823='Ratios - Total'!$A591,Data!$C$2:$C$1823,0),0)),"Missing Data")</f>
        <v>Missing Data</v>
      </c>
      <c r="S591" s="5"/>
      <c r="T591" s="5">
        <f t="array" ref="T591">IFERROR(INDEX(Data!$H$2:$H$1823,MATCH('Ratios - Total'!$C591,IF(Data!$A$2:$A$1823='Ratios - Total'!$A591,Data!$C$2:$C$1823,0),0))/INDEX(Data!$L$2:$L$1823,MATCH('Ratios - Total'!$C591,IF(Data!$A$2:$A$1823='Ratios - Total'!$A591,Data!$C$2:$C$1823,0),0)),"Missing Data")</f>
        <v>30135.349553662567</v>
      </c>
      <c r="U591" s="5">
        <f t="array" ref="U591">IFERROR(INDEX(Data!$K$2:$K$1823,MATCH('Ratios - Total'!$C591,IF(Data!$A$2:$A$1823='Ratios - Total'!$A591,Data!$C$2:$C$1823,0),0))/INDEX(Data!$H$2:$H$1823,MATCH('Ratios - Total'!$C591,IF(Data!$A$2:$A$1823='Ratios - Total'!$A591,Data!$C$2:$C$1823,0),0)),"Missing Data")</f>
        <v>0.58130023947041598</v>
      </c>
      <c r="V591" s="5">
        <f t="array" ref="V591">IFERROR(INDEX(Data!$K$2:$K$1823,MATCH('Ratios - Total'!$C591,IF(Data!$A$2:$A$1823='Ratios - Total'!$A591,Data!$C$2:$C$1823,0),0))/INDEX(Data!$L$2:$L$1823,MATCH('Ratios - Total'!$C591,IF(Data!$A$2:$A$1823='Ratios - Total'!$A591,Data!$C$2:$C$1823,0),0)),"Missing Data")</f>
        <v>17517.68591206874</v>
      </c>
      <c r="W591" s="5">
        <f t="shared" si="9"/>
        <v>12617.663641593826</v>
      </c>
      <c r="X591" s="5" t="str">
        <f t="array" ref="X591">IFERROR(INDEX(Data!$K$2:$K$1823,MATCH('Ratios - Total'!$C591,IF(Data!$A$2:$A$1823='Ratios - Total'!$A591,Data!$C$2:$C$1823,0),0))/INDEX(Data!$G$2:$G$1823,MATCH('Ratios - Total'!$C591,IF(Data!$A$2:$A$1823='Ratios - Total'!$A591,Data!$C$2:$C$1823,0),0)),"Missing Data")</f>
        <v>Missing Data</v>
      </c>
    </row>
    <row r="592" spans="1:24" x14ac:dyDescent="0.25">
      <c r="A592" s="22" t="s">
        <v>38</v>
      </c>
      <c r="B592" s="22" t="s">
        <v>39</v>
      </c>
      <c r="C592" s="22">
        <v>1987</v>
      </c>
      <c r="D592" s="5">
        <f t="array" ref="D592">IFERROR(INDEX(Data!$H$2:$H$1823,MATCH('Ratios - Total'!$C592,IF(Data!$A$2:$A$1823='Ratios - Total'!$A592,Data!$C$2:$C$1823,0),0))/INDEX(Data!$D$2:$D$1823,MATCH('Ratios - Total'!$C592,IF(Data!$A$2:$A$1823='Ratios - Total'!$A592,Data!$C$2:$C$1823,0),0)),"Missing Data")</f>
        <v>459.45923064183768</v>
      </c>
      <c r="E592" s="22"/>
      <c r="F592" s="5">
        <f t="array" ref="F592">IFERROR(INDEX(Data!$G$2:$G$1823,MATCH('Ratios - Total'!$C592,IF(Data!$A$2:$A$1823='Ratios - Total'!$A592,Data!$C$2:$C$1823,0),0))/INDEX(Data!$D$2:$D$1823,MATCH('Ratios - Total'!$C592,IF(Data!$A$2:$A$1823='Ratios - Total'!$A592,Data!$C$2:$C$1823,0),0)),"Missing Data")</f>
        <v>0</v>
      </c>
      <c r="G592" s="5"/>
      <c r="H592" s="5" t="str">
        <f t="array" ref="H592">IFERROR(INDEX(Data!$H$2:$H$1823,MATCH('Ratios - Total'!$C592,IF(Data!$A$2:$A$1823='Ratios - Total'!$A592,Data!$C$2:$C$1823,0),0))/INDEX(Data!$G$2:$G$1823,MATCH('Ratios - Total'!$C592,IF(Data!$A$2:$A$1823='Ratios - Total'!$A592,Data!$C$2:$C$1823,0),0)),"Missing Data")</f>
        <v>Missing Data</v>
      </c>
      <c r="I592" s="5">
        <f t="array" ref="I592">IFERROR(INDEX(Data!$G$2:$G$1823,MATCH('Ratios - Total'!$C592,IF(Data!$A$2:$A$1823='Ratios - Total'!$A592,Data!$C$2:$C$1823,0),0))/INDEX(Data!$D$2:$D$1823,MATCH('Ratios - Total'!$C592,IF(Data!$A$2:$A$1823='Ratios - Total'!$A592,Data!$C$2:$C$1823,0),0)),"Missing Data")</f>
        <v>0</v>
      </c>
      <c r="J592" s="22"/>
      <c r="K592" s="5">
        <f t="array" ref="K592">IFERROR(INDEX(Data!$E$2:$E$1823,MATCH('Ratios - Total'!$C592,IF(Data!$A$2:$A$1823='Ratios - Total'!$A592,Data!$C$2:$C$1823,0),0))/INDEX(Data!$D$2:$D$1823,MATCH('Ratios - Total'!$C592,IF(Data!$A$2:$A$1823='Ratios - Total'!$A592,Data!$C$2:$C$1823,0),0)),"Missing Data")</f>
        <v>0</v>
      </c>
      <c r="L592" s="5"/>
      <c r="M592" s="5" t="str">
        <f t="array" ref="M592">IFERROR(INDEX(Data!$F$2:$F$1823,MATCH('Ratios - Total'!$C592,IF(Data!$A$2:$A$1823='Ratios - Total'!$A592,Data!$C$2:$C$1823,0),0))/INDEX(Data!$E$2:$E$1823,MATCH('Ratios - Total'!$C592,IF(Data!$A$2:$A$1823='Ratios - Total'!$A592,Data!$C$2:$C$1823,0),0)),"Missing Data")</f>
        <v>Missing Data</v>
      </c>
      <c r="N592" s="5"/>
      <c r="O592" s="5" t="str">
        <f t="array" ref="O592">IFERROR(INDEX(Data!$G$2:$G$1823,MATCH('Ratios - Total'!$C592,IF(Data!$A$2:$A$1823='Ratios - Total'!$A592,Data!$C$2:$C$1823,0),0))/INDEX(Data!$F$2:$F$1823,MATCH('Ratios - Total'!$C592,IF(Data!$A$2:$A$1823='Ratios - Total'!$A592,Data!$C$2:$C$1823,0),0)),"Missing Data")</f>
        <v>Missing Data</v>
      </c>
      <c r="P592" s="5" t="str">
        <f t="array" ref="P592">IFERROR(INDEX(Data!$H$2:$H$1823,MATCH('Ratios - Total'!$C592,IF(Data!$A$2:$A$1823='Ratios - Total'!$A592,Data!$C$2:$C$1823,0),0))/INDEX(Data!$G$2:$G$1823,MATCH('Ratios - Total'!$C592,IF(Data!$A$2:$A$1823='Ratios - Total'!$A592,Data!$C$2:$C$1823,0),0)),"Missing Data")</f>
        <v>Missing Data</v>
      </c>
      <c r="Q592" s="5"/>
      <c r="R592" s="5" t="str">
        <f t="array" ref="R592">IFERROR(INDEX(Data!$L$2:$L$1823,MATCH('Ratios - Total'!$C592,IF(Data!$A$2:$A$1823='Ratios - Total'!$A592,Data!$C$2:$C$1823,0),0))/INDEX(Data!$G$2:$G$1823,MATCH('Ratios - Total'!$C592,IF(Data!$A$2:$A$1823='Ratios - Total'!$A592,Data!$C$2:$C$1823,0),0)),"Missing Data")</f>
        <v>Missing Data</v>
      </c>
      <c r="S592" s="5"/>
      <c r="T592" s="5">
        <f t="array" ref="T592">IFERROR(INDEX(Data!$H$2:$H$1823,MATCH('Ratios - Total'!$C592,IF(Data!$A$2:$A$1823='Ratios - Total'!$A592,Data!$C$2:$C$1823,0),0))/INDEX(Data!$L$2:$L$1823,MATCH('Ratios - Total'!$C592,IF(Data!$A$2:$A$1823='Ratios - Total'!$A592,Data!$C$2:$C$1823,0),0)),"Missing Data")</f>
        <v>23551.49766898145</v>
      </c>
      <c r="U592" s="5">
        <f t="array" ref="U592">IFERROR(INDEX(Data!$K$2:$K$1823,MATCH('Ratios - Total'!$C592,IF(Data!$A$2:$A$1823='Ratios - Total'!$A592,Data!$C$2:$C$1823,0),0))/INDEX(Data!$H$2:$H$1823,MATCH('Ratios - Total'!$C592,IF(Data!$A$2:$A$1823='Ratios - Total'!$A592,Data!$C$2:$C$1823,0),0)),"Missing Data")</f>
        <v>0.67950170281625111</v>
      </c>
      <c r="V592" s="5">
        <f t="array" ref="V592">IFERROR(INDEX(Data!$K$2:$K$1823,MATCH('Ratios - Total'!$C592,IF(Data!$A$2:$A$1823='Ratios - Total'!$A592,Data!$C$2:$C$1823,0),0))/INDEX(Data!$L$2:$L$1823,MATCH('Ratios - Total'!$C592,IF(Data!$A$2:$A$1823='Ratios - Total'!$A592,Data!$C$2:$C$1823,0),0)),"Missing Data")</f>
        <v>16003.282769945865</v>
      </c>
      <c r="W592" s="5">
        <f t="shared" si="9"/>
        <v>7548.2148990355854</v>
      </c>
      <c r="X592" s="5" t="str">
        <f t="array" ref="X592">IFERROR(INDEX(Data!$K$2:$K$1823,MATCH('Ratios - Total'!$C592,IF(Data!$A$2:$A$1823='Ratios - Total'!$A592,Data!$C$2:$C$1823,0),0))/INDEX(Data!$G$2:$G$1823,MATCH('Ratios - Total'!$C592,IF(Data!$A$2:$A$1823='Ratios - Total'!$A592,Data!$C$2:$C$1823,0),0)),"Missing Data")</f>
        <v>Missing Data</v>
      </c>
    </row>
    <row r="593" spans="1:24" x14ac:dyDescent="0.25">
      <c r="A593" s="22" t="s">
        <v>40</v>
      </c>
      <c r="B593" s="22" t="s">
        <v>41</v>
      </c>
      <c r="C593" s="22">
        <v>1987</v>
      </c>
      <c r="D593" s="5">
        <f t="array" ref="D593">IFERROR(INDEX(Data!$H$2:$H$1823,MATCH('Ratios - Total'!$C593,IF(Data!$A$2:$A$1823='Ratios - Total'!$A593,Data!$C$2:$C$1823,0),0))/INDEX(Data!$D$2:$D$1823,MATCH('Ratios - Total'!$C593,IF(Data!$A$2:$A$1823='Ratios - Total'!$A593,Data!$C$2:$C$1823,0),0)),"Missing Data")</f>
        <v>562.12481380136182</v>
      </c>
      <c r="E593" s="22"/>
      <c r="F593" s="5">
        <f t="array" ref="F593">IFERROR(INDEX(Data!$G$2:$G$1823,MATCH('Ratios - Total'!$C593,IF(Data!$A$2:$A$1823='Ratios - Total'!$A593,Data!$C$2:$C$1823,0),0))/INDEX(Data!$D$2:$D$1823,MATCH('Ratios - Total'!$C593,IF(Data!$A$2:$A$1823='Ratios - Total'!$A593,Data!$C$2:$C$1823,0),0)),"Missing Data")</f>
        <v>0</v>
      </c>
      <c r="G593" s="5"/>
      <c r="H593" s="5" t="str">
        <f t="array" ref="H593">IFERROR(INDEX(Data!$H$2:$H$1823,MATCH('Ratios - Total'!$C593,IF(Data!$A$2:$A$1823='Ratios - Total'!$A593,Data!$C$2:$C$1823,0),0))/INDEX(Data!$G$2:$G$1823,MATCH('Ratios - Total'!$C593,IF(Data!$A$2:$A$1823='Ratios - Total'!$A593,Data!$C$2:$C$1823,0),0)),"Missing Data")</f>
        <v>Missing Data</v>
      </c>
      <c r="I593" s="5">
        <f t="array" ref="I593">IFERROR(INDEX(Data!$G$2:$G$1823,MATCH('Ratios - Total'!$C593,IF(Data!$A$2:$A$1823='Ratios - Total'!$A593,Data!$C$2:$C$1823,0),0))/INDEX(Data!$D$2:$D$1823,MATCH('Ratios - Total'!$C593,IF(Data!$A$2:$A$1823='Ratios - Total'!$A593,Data!$C$2:$C$1823,0),0)),"Missing Data")</f>
        <v>0</v>
      </c>
      <c r="J593" s="22"/>
      <c r="K593" s="5">
        <f t="array" ref="K593">IFERROR(INDEX(Data!$E$2:$E$1823,MATCH('Ratios - Total'!$C593,IF(Data!$A$2:$A$1823='Ratios - Total'!$A593,Data!$C$2:$C$1823,0),0))/INDEX(Data!$D$2:$D$1823,MATCH('Ratios - Total'!$C593,IF(Data!$A$2:$A$1823='Ratios - Total'!$A593,Data!$C$2:$C$1823,0),0)),"Missing Data")</f>
        <v>0</v>
      </c>
      <c r="L593" s="5"/>
      <c r="M593" s="5" t="str">
        <f t="array" ref="M593">IFERROR(INDEX(Data!$F$2:$F$1823,MATCH('Ratios - Total'!$C593,IF(Data!$A$2:$A$1823='Ratios - Total'!$A593,Data!$C$2:$C$1823,0),0))/INDEX(Data!$E$2:$E$1823,MATCH('Ratios - Total'!$C593,IF(Data!$A$2:$A$1823='Ratios - Total'!$A593,Data!$C$2:$C$1823,0),0)),"Missing Data")</f>
        <v>Missing Data</v>
      </c>
      <c r="N593" s="5"/>
      <c r="O593" s="5" t="str">
        <f t="array" ref="O593">IFERROR(INDEX(Data!$G$2:$G$1823,MATCH('Ratios - Total'!$C593,IF(Data!$A$2:$A$1823='Ratios - Total'!$A593,Data!$C$2:$C$1823,0),0))/INDEX(Data!$F$2:$F$1823,MATCH('Ratios - Total'!$C593,IF(Data!$A$2:$A$1823='Ratios - Total'!$A593,Data!$C$2:$C$1823,0),0)),"Missing Data")</f>
        <v>Missing Data</v>
      </c>
      <c r="P593" s="5" t="str">
        <f t="array" ref="P593">IFERROR(INDEX(Data!$H$2:$H$1823,MATCH('Ratios - Total'!$C593,IF(Data!$A$2:$A$1823='Ratios - Total'!$A593,Data!$C$2:$C$1823,0),0))/INDEX(Data!$G$2:$G$1823,MATCH('Ratios - Total'!$C593,IF(Data!$A$2:$A$1823='Ratios - Total'!$A593,Data!$C$2:$C$1823,0),0)),"Missing Data")</f>
        <v>Missing Data</v>
      </c>
      <c r="Q593" s="5"/>
      <c r="R593" s="5" t="str">
        <f t="array" ref="R593">IFERROR(INDEX(Data!$L$2:$L$1823,MATCH('Ratios - Total'!$C593,IF(Data!$A$2:$A$1823='Ratios - Total'!$A593,Data!$C$2:$C$1823,0),0))/INDEX(Data!$G$2:$G$1823,MATCH('Ratios - Total'!$C593,IF(Data!$A$2:$A$1823='Ratios - Total'!$A593,Data!$C$2:$C$1823,0),0)),"Missing Data")</f>
        <v>Missing Data</v>
      </c>
      <c r="S593" s="5"/>
      <c r="T593" s="5">
        <f t="array" ref="T593">IFERROR(INDEX(Data!$H$2:$H$1823,MATCH('Ratios - Total'!$C593,IF(Data!$A$2:$A$1823='Ratios - Total'!$A593,Data!$C$2:$C$1823,0),0))/INDEX(Data!$L$2:$L$1823,MATCH('Ratios - Total'!$C593,IF(Data!$A$2:$A$1823='Ratios - Total'!$A593,Data!$C$2:$C$1823,0),0)),"Missing Data")</f>
        <v>27375.257244711502</v>
      </c>
      <c r="U593" s="5">
        <f t="array" ref="U593">IFERROR(INDEX(Data!$K$2:$K$1823,MATCH('Ratios - Total'!$C593,IF(Data!$A$2:$A$1823='Ratios - Total'!$A593,Data!$C$2:$C$1823,0),0))/INDEX(Data!$H$2:$H$1823,MATCH('Ratios - Total'!$C593,IF(Data!$A$2:$A$1823='Ratios - Total'!$A593,Data!$C$2:$C$1823,0),0)),"Missing Data")</f>
        <v>0.5483054481028552</v>
      </c>
      <c r="V593" s="5">
        <f t="array" ref="V593">IFERROR(INDEX(Data!$K$2:$K$1823,MATCH('Ratios - Total'!$C593,IF(Data!$A$2:$A$1823='Ratios - Total'!$A593,Data!$C$2:$C$1823,0),0))/INDEX(Data!$L$2:$L$1823,MATCH('Ratios - Total'!$C593,IF(Data!$A$2:$A$1823='Ratios - Total'!$A593,Data!$C$2:$C$1823,0),0)),"Missing Data")</f>
        <v>15010.002690492473</v>
      </c>
      <c r="W593" s="5">
        <f t="shared" si="9"/>
        <v>12365.254554219029</v>
      </c>
      <c r="X593" s="5" t="str">
        <f t="array" ref="X593">IFERROR(INDEX(Data!$K$2:$K$1823,MATCH('Ratios - Total'!$C593,IF(Data!$A$2:$A$1823='Ratios - Total'!$A593,Data!$C$2:$C$1823,0),0))/INDEX(Data!$G$2:$G$1823,MATCH('Ratios - Total'!$C593,IF(Data!$A$2:$A$1823='Ratios - Total'!$A593,Data!$C$2:$C$1823,0),0)),"Missing Data")</f>
        <v>Missing Data</v>
      </c>
    </row>
    <row r="594" spans="1:24" x14ac:dyDescent="0.25">
      <c r="A594" s="22" t="s">
        <v>42</v>
      </c>
      <c r="B594" s="22" t="s">
        <v>43</v>
      </c>
      <c r="C594" s="22">
        <v>1987</v>
      </c>
      <c r="D594" s="5">
        <f t="array" ref="D594">IFERROR(INDEX(Data!$H$2:$H$1823,MATCH('Ratios - Total'!$C594,IF(Data!$A$2:$A$1823='Ratios - Total'!$A594,Data!$C$2:$C$1823,0),0))/INDEX(Data!$D$2:$D$1823,MATCH('Ratios - Total'!$C594,IF(Data!$A$2:$A$1823='Ratios - Total'!$A594,Data!$C$2:$C$1823,0),0)),"Missing Data")</f>
        <v>648.76405332874094</v>
      </c>
      <c r="E594" s="22"/>
      <c r="F594" s="5">
        <f t="array" ref="F594">IFERROR(INDEX(Data!$G$2:$G$1823,MATCH('Ratios - Total'!$C594,IF(Data!$A$2:$A$1823='Ratios - Total'!$A594,Data!$C$2:$C$1823,0),0))/INDEX(Data!$D$2:$D$1823,MATCH('Ratios - Total'!$C594,IF(Data!$A$2:$A$1823='Ratios - Total'!$A594,Data!$C$2:$C$1823,0),0)),"Missing Data")</f>
        <v>0</v>
      </c>
      <c r="G594" s="5"/>
      <c r="H594" s="5" t="str">
        <f t="array" ref="H594">IFERROR(INDEX(Data!$H$2:$H$1823,MATCH('Ratios - Total'!$C594,IF(Data!$A$2:$A$1823='Ratios - Total'!$A594,Data!$C$2:$C$1823,0),0))/INDEX(Data!$G$2:$G$1823,MATCH('Ratios - Total'!$C594,IF(Data!$A$2:$A$1823='Ratios - Total'!$A594,Data!$C$2:$C$1823,0),0)),"Missing Data")</f>
        <v>Missing Data</v>
      </c>
      <c r="I594" s="5">
        <f t="array" ref="I594">IFERROR(INDEX(Data!$G$2:$G$1823,MATCH('Ratios - Total'!$C594,IF(Data!$A$2:$A$1823='Ratios - Total'!$A594,Data!$C$2:$C$1823,0),0))/INDEX(Data!$D$2:$D$1823,MATCH('Ratios - Total'!$C594,IF(Data!$A$2:$A$1823='Ratios - Total'!$A594,Data!$C$2:$C$1823,0),0)),"Missing Data")</f>
        <v>0</v>
      </c>
      <c r="J594" s="22"/>
      <c r="K594" s="5">
        <f t="array" ref="K594">IFERROR(INDEX(Data!$E$2:$E$1823,MATCH('Ratios - Total'!$C594,IF(Data!$A$2:$A$1823='Ratios - Total'!$A594,Data!$C$2:$C$1823,0),0))/INDEX(Data!$D$2:$D$1823,MATCH('Ratios - Total'!$C594,IF(Data!$A$2:$A$1823='Ratios - Total'!$A594,Data!$C$2:$C$1823,0),0)),"Missing Data")</f>
        <v>0</v>
      </c>
      <c r="L594" s="5"/>
      <c r="M594" s="5" t="str">
        <f t="array" ref="M594">IFERROR(INDEX(Data!$F$2:$F$1823,MATCH('Ratios - Total'!$C594,IF(Data!$A$2:$A$1823='Ratios - Total'!$A594,Data!$C$2:$C$1823,0),0))/INDEX(Data!$E$2:$E$1823,MATCH('Ratios - Total'!$C594,IF(Data!$A$2:$A$1823='Ratios - Total'!$A594,Data!$C$2:$C$1823,0),0)),"Missing Data")</f>
        <v>Missing Data</v>
      </c>
      <c r="N594" s="5"/>
      <c r="O594" s="5" t="str">
        <f t="array" ref="O594">IFERROR(INDEX(Data!$G$2:$G$1823,MATCH('Ratios - Total'!$C594,IF(Data!$A$2:$A$1823='Ratios - Total'!$A594,Data!$C$2:$C$1823,0),0))/INDEX(Data!$F$2:$F$1823,MATCH('Ratios - Total'!$C594,IF(Data!$A$2:$A$1823='Ratios - Total'!$A594,Data!$C$2:$C$1823,0),0)),"Missing Data")</f>
        <v>Missing Data</v>
      </c>
      <c r="P594" s="5" t="str">
        <f t="array" ref="P594">IFERROR(INDEX(Data!$H$2:$H$1823,MATCH('Ratios - Total'!$C594,IF(Data!$A$2:$A$1823='Ratios - Total'!$A594,Data!$C$2:$C$1823,0),0))/INDEX(Data!$G$2:$G$1823,MATCH('Ratios - Total'!$C594,IF(Data!$A$2:$A$1823='Ratios - Total'!$A594,Data!$C$2:$C$1823,0),0)),"Missing Data")</f>
        <v>Missing Data</v>
      </c>
      <c r="Q594" s="5"/>
      <c r="R594" s="5" t="str">
        <f t="array" ref="R594">IFERROR(INDEX(Data!$L$2:$L$1823,MATCH('Ratios - Total'!$C594,IF(Data!$A$2:$A$1823='Ratios - Total'!$A594,Data!$C$2:$C$1823,0),0))/INDEX(Data!$G$2:$G$1823,MATCH('Ratios - Total'!$C594,IF(Data!$A$2:$A$1823='Ratios - Total'!$A594,Data!$C$2:$C$1823,0),0)),"Missing Data")</f>
        <v>Missing Data</v>
      </c>
      <c r="S594" s="5"/>
      <c r="T594" s="5">
        <f t="array" ref="T594">IFERROR(INDEX(Data!$H$2:$H$1823,MATCH('Ratios - Total'!$C594,IF(Data!$A$2:$A$1823='Ratios - Total'!$A594,Data!$C$2:$C$1823,0),0))/INDEX(Data!$L$2:$L$1823,MATCH('Ratios - Total'!$C594,IF(Data!$A$2:$A$1823='Ratios - Total'!$A594,Data!$C$2:$C$1823,0),0)),"Missing Data")</f>
        <v>28387.669030732861</v>
      </c>
      <c r="U594" s="5">
        <f t="array" ref="U594">IFERROR(INDEX(Data!$K$2:$K$1823,MATCH('Ratios - Total'!$C594,IF(Data!$A$2:$A$1823='Ratios - Total'!$A594,Data!$C$2:$C$1823,0),0))/INDEX(Data!$H$2:$H$1823,MATCH('Ratios - Total'!$C594,IF(Data!$A$2:$A$1823='Ratios - Total'!$A594,Data!$C$2:$C$1823,0),0)),"Missing Data")</f>
        <v>0.57321187823867858</v>
      </c>
      <c r="V594" s="5">
        <f t="array" ref="V594">IFERROR(INDEX(Data!$K$2:$K$1823,MATCH('Ratios - Total'!$C594,IF(Data!$A$2:$A$1823='Ratios - Total'!$A594,Data!$C$2:$C$1823,0),0))/INDEX(Data!$L$2:$L$1823,MATCH('Ratios - Total'!$C594,IF(Data!$A$2:$A$1823='Ratios - Total'!$A594,Data!$C$2:$C$1823,0),0)),"Missing Data")</f>
        <v>16272.149083924351</v>
      </c>
      <c r="W594" s="5">
        <f t="shared" si="9"/>
        <v>12115.51994680851</v>
      </c>
      <c r="X594" s="5" t="str">
        <f t="array" ref="X594">IFERROR(INDEX(Data!$K$2:$K$1823,MATCH('Ratios - Total'!$C594,IF(Data!$A$2:$A$1823='Ratios - Total'!$A594,Data!$C$2:$C$1823,0),0))/INDEX(Data!$G$2:$G$1823,MATCH('Ratios - Total'!$C594,IF(Data!$A$2:$A$1823='Ratios - Total'!$A594,Data!$C$2:$C$1823,0),0)),"Missing Data")</f>
        <v>Missing Data</v>
      </c>
    </row>
    <row r="595" spans="1:24" x14ac:dyDescent="0.25">
      <c r="A595" s="22" t="s">
        <v>44</v>
      </c>
      <c r="B595" s="22" t="s">
        <v>45</v>
      </c>
      <c r="C595" s="22">
        <v>1987</v>
      </c>
      <c r="D595" s="5">
        <f t="array" ref="D595">IFERROR(INDEX(Data!$H$2:$H$1823,MATCH('Ratios - Total'!$C595,IF(Data!$A$2:$A$1823='Ratios - Total'!$A595,Data!$C$2:$C$1823,0),0))/INDEX(Data!$D$2:$D$1823,MATCH('Ratios - Total'!$C595,IF(Data!$A$2:$A$1823='Ratios - Total'!$A595,Data!$C$2:$C$1823,0),0)),"Missing Data")</f>
        <v>651.90105919145037</v>
      </c>
      <c r="E595" s="22"/>
      <c r="F595" s="5">
        <f t="array" ref="F595">IFERROR(INDEX(Data!$G$2:$G$1823,MATCH('Ratios - Total'!$C595,IF(Data!$A$2:$A$1823='Ratios - Total'!$A595,Data!$C$2:$C$1823,0),0))/INDEX(Data!$D$2:$D$1823,MATCH('Ratios - Total'!$C595,IF(Data!$A$2:$A$1823='Ratios - Total'!$A595,Data!$C$2:$C$1823,0),0)),"Missing Data")</f>
        <v>0</v>
      </c>
      <c r="G595" s="5"/>
      <c r="H595" s="5" t="str">
        <f t="array" ref="H595">IFERROR(INDEX(Data!$H$2:$H$1823,MATCH('Ratios - Total'!$C595,IF(Data!$A$2:$A$1823='Ratios - Total'!$A595,Data!$C$2:$C$1823,0),0))/INDEX(Data!$G$2:$G$1823,MATCH('Ratios - Total'!$C595,IF(Data!$A$2:$A$1823='Ratios - Total'!$A595,Data!$C$2:$C$1823,0),0)),"Missing Data")</f>
        <v>Missing Data</v>
      </c>
      <c r="I595" s="5">
        <f t="array" ref="I595">IFERROR(INDEX(Data!$G$2:$G$1823,MATCH('Ratios - Total'!$C595,IF(Data!$A$2:$A$1823='Ratios - Total'!$A595,Data!$C$2:$C$1823,0),0))/INDEX(Data!$D$2:$D$1823,MATCH('Ratios - Total'!$C595,IF(Data!$A$2:$A$1823='Ratios - Total'!$A595,Data!$C$2:$C$1823,0),0)),"Missing Data")</f>
        <v>0</v>
      </c>
      <c r="J595" s="22"/>
      <c r="K595" s="5">
        <f t="array" ref="K595">IFERROR(INDEX(Data!$E$2:$E$1823,MATCH('Ratios - Total'!$C595,IF(Data!$A$2:$A$1823='Ratios - Total'!$A595,Data!$C$2:$C$1823,0),0))/INDEX(Data!$D$2:$D$1823,MATCH('Ratios - Total'!$C595,IF(Data!$A$2:$A$1823='Ratios - Total'!$A595,Data!$C$2:$C$1823,0),0)),"Missing Data")</f>
        <v>0</v>
      </c>
      <c r="L595" s="5"/>
      <c r="M595" s="5" t="str">
        <f t="array" ref="M595">IFERROR(INDEX(Data!$F$2:$F$1823,MATCH('Ratios - Total'!$C595,IF(Data!$A$2:$A$1823='Ratios - Total'!$A595,Data!$C$2:$C$1823,0),0))/INDEX(Data!$E$2:$E$1823,MATCH('Ratios - Total'!$C595,IF(Data!$A$2:$A$1823='Ratios - Total'!$A595,Data!$C$2:$C$1823,0),0)),"Missing Data")</f>
        <v>Missing Data</v>
      </c>
      <c r="N595" s="5"/>
      <c r="O595" s="5" t="str">
        <f t="array" ref="O595">IFERROR(INDEX(Data!$G$2:$G$1823,MATCH('Ratios - Total'!$C595,IF(Data!$A$2:$A$1823='Ratios - Total'!$A595,Data!$C$2:$C$1823,0),0))/INDEX(Data!$F$2:$F$1823,MATCH('Ratios - Total'!$C595,IF(Data!$A$2:$A$1823='Ratios - Total'!$A595,Data!$C$2:$C$1823,0),0)),"Missing Data")</f>
        <v>Missing Data</v>
      </c>
      <c r="P595" s="5" t="str">
        <f t="array" ref="P595">IFERROR(INDEX(Data!$H$2:$H$1823,MATCH('Ratios - Total'!$C595,IF(Data!$A$2:$A$1823='Ratios - Total'!$A595,Data!$C$2:$C$1823,0),0))/INDEX(Data!$G$2:$G$1823,MATCH('Ratios - Total'!$C595,IF(Data!$A$2:$A$1823='Ratios - Total'!$A595,Data!$C$2:$C$1823,0),0)),"Missing Data")</f>
        <v>Missing Data</v>
      </c>
      <c r="Q595" s="5"/>
      <c r="R595" s="5" t="str">
        <f t="array" ref="R595">IFERROR(INDEX(Data!$L$2:$L$1823,MATCH('Ratios - Total'!$C595,IF(Data!$A$2:$A$1823='Ratios - Total'!$A595,Data!$C$2:$C$1823,0),0))/INDEX(Data!$G$2:$G$1823,MATCH('Ratios - Total'!$C595,IF(Data!$A$2:$A$1823='Ratios - Total'!$A595,Data!$C$2:$C$1823,0),0)),"Missing Data")</f>
        <v>Missing Data</v>
      </c>
      <c r="S595" s="5"/>
      <c r="T595" s="5">
        <f t="array" ref="T595">IFERROR(INDEX(Data!$H$2:$H$1823,MATCH('Ratios - Total'!$C595,IF(Data!$A$2:$A$1823='Ratios - Total'!$A595,Data!$C$2:$C$1823,0),0))/INDEX(Data!$L$2:$L$1823,MATCH('Ratios - Total'!$C595,IF(Data!$A$2:$A$1823='Ratios - Total'!$A595,Data!$C$2:$C$1823,0),0)),"Missing Data")</f>
        <v>38045.89213718698</v>
      </c>
      <c r="U595" s="5">
        <f t="array" ref="U595">IFERROR(INDEX(Data!$K$2:$K$1823,MATCH('Ratios - Total'!$C595,IF(Data!$A$2:$A$1823='Ratios - Total'!$A595,Data!$C$2:$C$1823,0),0))/INDEX(Data!$H$2:$H$1823,MATCH('Ratios - Total'!$C595,IF(Data!$A$2:$A$1823='Ratios - Total'!$A595,Data!$C$2:$C$1823,0),0)),"Missing Data")</f>
        <v>0.64554205972665391</v>
      </c>
      <c r="V595" s="5">
        <f t="array" ref="V595">IFERROR(INDEX(Data!$K$2:$K$1823,MATCH('Ratios - Total'!$C595,IF(Data!$A$2:$A$1823='Ratios - Total'!$A595,Data!$C$2:$C$1823,0),0))/INDEX(Data!$L$2:$L$1823,MATCH('Ratios - Total'!$C595,IF(Data!$A$2:$A$1823='Ratios - Total'!$A595,Data!$C$2:$C$1823,0),0)),"Missing Data")</f>
        <v>24560.223574377789</v>
      </c>
      <c r="W595" s="5">
        <f t="shared" si="9"/>
        <v>13485.668562809191</v>
      </c>
      <c r="X595" s="5" t="str">
        <f t="array" ref="X595">IFERROR(INDEX(Data!$K$2:$K$1823,MATCH('Ratios - Total'!$C595,IF(Data!$A$2:$A$1823='Ratios - Total'!$A595,Data!$C$2:$C$1823,0),0))/INDEX(Data!$G$2:$G$1823,MATCH('Ratios - Total'!$C595,IF(Data!$A$2:$A$1823='Ratios - Total'!$A595,Data!$C$2:$C$1823,0),0)),"Missing Data")</f>
        <v>Missing Data</v>
      </c>
    </row>
    <row r="596" spans="1:24" x14ac:dyDescent="0.25">
      <c r="A596" s="22" t="s">
        <v>46</v>
      </c>
      <c r="B596" s="22" t="s">
        <v>47</v>
      </c>
      <c r="C596" s="22">
        <v>1987</v>
      </c>
      <c r="D596" s="5">
        <f t="array" ref="D596">IFERROR(INDEX(Data!$H$2:$H$1823,MATCH('Ratios - Total'!$C596,IF(Data!$A$2:$A$1823='Ratios - Total'!$A596,Data!$C$2:$C$1823,0),0))/INDEX(Data!$D$2:$D$1823,MATCH('Ratios - Total'!$C596,IF(Data!$A$2:$A$1823='Ratios - Total'!$A596,Data!$C$2:$C$1823,0),0)),"Missing Data")</f>
        <v>637.67992647263236</v>
      </c>
      <c r="E596" s="22"/>
      <c r="F596" s="5">
        <f t="array" ref="F596">IFERROR(INDEX(Data!$G$2:$G$1823,MATCH('Ratios - Total'!$C596,IF(Data!$A$2:$A$1823='Ratios - Total'!$A596,Data!$C$2:$C$1823,0),0))/INDEX(Data!$D$2:$D$1823,MATCH('Ratios - Total'!$C596,IF(Data!$A$2:$A$1823='Ratios - Total'!$A596,Data!$C$2:$C$1823,0),0)),"Missing Data")</f>
        <v>0</v>
      </c>
      <c r="G596" s="5"/>
      <c r="H596" s="5" t="str">
        <f t="array" ref="H596">IFERROR(INDEX(Data!$H$2:$H$1823,MATCH('Ratios - Total'!$C596,IF(Data!$A$2:$A$1823='Ratios - Total'!$A596,Data!$C$2:$C$1823,0),0))/INDEX(Data!$G$2:$G$1823,MATCH('Ratios - Total'!$C596,IF(Data!$A$2:$A$1823='Ratios - Total'!$A596,Data!$C$2:$C$1823,0),0)),"Missing Data")</f>
        <v>Missing Data</v>
      </c>
      <c r="I596" s="5">
        <f t="array" ref="I596">IFERROR(INDEX(Data!$G$2:$G$1823,MATCH('Ratios - Total'!$C596,IF(Data!$A$2:$A$1823='Ratios - Total'!$A596,Data!$C$2:$C$1823,0),0))/INDEX(Data!$D$2:$D$1823,MATCH('Ratios - Total'!$C596,IF(Data!$A$2:$A$1823='Ratios - Total'!$A596,Data!$C$2:$C$1823,0),0)),"Missing Data")</f>
        <v>0</v>
      </c>
      <c r="J596" s="22"/>
      <c r="K596" s="5">
        <f t="array" ref="K596">IFERROR(INDEX(Data!$E$2:$E$1823,MATCH('Ratios - Total'!$C596,IF(Data!$A$2:$A$1823='Ratios - Total'!$A596,Data!$C$2:$C$1823,0),0))/INDEX(Data!$D$2:$D$1823,MATCH('Ratios - Total'!$C596,IF(Data!$A$2:$A$1823='Ratios - Total'!$A596,Data!$C$2:$C$1823,0),0)),"Missing Data")</f>
        <v>0</v>
      </c>
      <c r="L596" s="5"/>
      <c r="M596" s="5" t="str">
        <f t="array" ref="M596">IFERROR(INDEX(Data!$F$2:$F$1823,MATCH('Ratios - Total'!$C596,IF(Data!$A$2:$A$1823='Ratios - Total'!$A596,Data!$C$2:$C$1823,0),0))/INDEX(Data!$E$2:$E$1823,MATCH('Ratios - Total'!$C596,IF(Data!$A$2:$A$1823='Ratios - Total'!$A596,Data!$C$2:$C$1823,0),0)),"Missing Data")</f>
        <v>Missing Data</v>
      </c>
      <c r="N596" s="5"/>
      <c r="O596" s="5" t="str">
        <f t="array" ref="O596">IFERROR(INDEX(Data!$G$2:$G$1823,MATCH('Ratios - Total'!$C596,IF(Data!$A$2:$A$1823='Ratios - Total'!$A596,Data!$C$2:$C$1823,0),0))/INDEX(Data!$F$2:$F$1823,MATCH('Ratios - Total'!$C596,IF(Data!$A$2:$A$1823='Ratios - Total'!$A596,Data!$C$2:$C$1823,0),0)),"Missing Data")</f>
        <v>Missing Data</v>
      </c>
      <c r="P596" s="5" t="str">
        <f t="array" ref="P596">IFERROR(INDEX(Data!$H$2:$H$1823,MATCH('Ratios - Total'!$C596,IF(Data!$A$2:$A$1823='Ratios - Total'!$A596,Data!$C$2:$C$1823,0),0))/INDEX(Data!$G$2:$G$1823,MATCH('Ratios - Total'!$C596,IF(Data!$A$2:$A$1823='Ratios - Total'!$A596,Data!$C$2:$C$1823,0),0)),"Missing Data")</f>
        <v>Missing Data</v>
      </c>
      <c r="Q596" s="5"/>
      <c r="R596" s="5" t="str">
        <f t="array" ref="R596">IFERROR(INDEX(Data!$L$2:$L$1823,MATCH('Ratios - Total'!$C596,IF(Data!$A$2:$A$1823='Ratios - Total'!$A596,Data!$C$2:$C$1823,0),0))/INDEX(Data!$G$2:$G$1823,MATCH('Ratios - Total'!$C596,IF(Data!$A$2:$A$1823='Ratios - Total'!$A596,Data!$C$2:$C$1823,0),0)),"Missing Data")</f>
        <v>Missing Data</v>
      </c>
      <c r="S596" s="5"/>
      <c r="T596" s="5">
        <f t="array" ref="T596">IFERROR(INDEX(Data!$H$2:$H$1823,MATCH('Ratios - Total'!$C596,IF(Data!$A$2:$A$1823='Ratios - Total'!$A596,Data!$C$2:$C$1823,0),0))/INDEX(Data!$L$2:$L$1823,MATCH('Ratios - Total'!$C596,IF(Data!$A$2:$A$1823='Ratios - Total'!$A596,Data!$C$2:$C$1823,0),0)),"Missing Data")</f>
        <v>35057.392973258364</v>
      </c>
      <c r="U596" s="5">
        <f t="array" ref="U596">IFERROR(INDEX(Data!$K$2:$K$1823,MATCH('Ratios - Total'!$C596,IF(Data!$A$2:$A$1823='Ratios - Total'!$A596,Data!$C$2:$C$1823,0),0))/INDEX(Data!$H$2:$H$1823,MATCH('Ratios - Total'!$C596,IF(Data!$A$2:$A$1823='Ratios - Total'!$A596,Data!$C$2:$C$1823,0),0)),"Missing Data")</f>
        <v>0.58592025188354502</v>
      </c>
      <c r="V596" s="5">
        <f t="array" ref="V596">IFERROR(INDEX(Data!$K$2:$K$1823,MATCH('Ratios - Total'!$C596,IF(Data!$A$2:$A$1823='Ratios - Total'!$A596,Data!$C$2:$C$1823,0),0))/INDEX(Data!$L$2:$L$1823,MATCH('Ratios - Total'!$C596,IF(Data!$A$2:$A$1823='Ratios - Total'!$A596,Data!$C$2:$C$1823,0),0)),"Missing Data")</f>
        <v>20540.836521271965</v>
      </c>
      <c r="W596" s="5">
        <f t="shared" si="9"/>
        <v>14516.556451986398</v>
      </c>
      <c r="X596" s="5" t="str">
        <f t="array" ref="X596">IFERROR(INDEX(Data!$K$2:$K$1823,MATCH('Ratios - Total'!$C596,IF(Data!$A$2:$A$1823='Ratios - Total'!$A596,Data!$C$2:$C$1823,0),0))/INDEX(Data!$G$2:$G$1823,MATCH('Ratios - Total'!$C596,IF(Data!$A$2:$A$1823='Ratios - Total'!$A596,Data!$C$2:$C$1823,0),0)),"Missing Data")</f>
        <v>Missing Data</v>
      </c>
    </row>
    <row r="597" spans="1:24" x14ac:dyDescent="0.25">
      <c r="A597" s="22" t="s">
        <v>48</v>
      </c>
      <c r="B597" s="22" t="s">
        <v>49</v>
      </c>
      <c r="C597" s="22">
        <v>1987</v>
      </c>
      <c r="D597" s="5">
        <f t="array" ref="D597">IFERROR(INDEX(Data!$H$2:$H$1823,MATCH('Ratios - Total'!$C597,IF(Data!$A$2:$A$1823='Ratios - Total'!$A597,Data!$C$2:$C$1823,0),0))/INDEX(Data!$D$2:$D$1823,MATCH('Ratios - Total'!$C597,IF(Data!$A$2:$A$1823='Ratios - Total'!$A597,Data!$C$2:$C$1823,0),0)),"Missing Data")</f>
        <v>747.5598098456552</v>
      </c>
      <c r="E597" s="22"/>
      <c r="F597" s="5">
        <f t="array" ref="F597">IFERROR(INDEX(Data!$G$2:$G$1823,MATCH('Ratios - Total'!$C597,IF(Data!$A$2:$A$1823='Ratios - Total'!$A597,Data!$C$2:$C$1823,0),0))/INDEX(Data!$D$2:$D$1823,MATCH('Ratios - Total'!$C597,IF(Data!$A$2:$A$1823='Ratios - Total'!$A597,Data!$C$2:$C$1823,0),0)),"Missing Data")</f>
        <v>0</v>
      </c>
      <c r="G597" s="5"/>
      <c r="H597" s="5" t="str">
        <f t="array" ref="H597">IFERROR(INDEX(Data!$H$2:$H$1823,MATCH('Ratios - Total'!$C597,IF(Data!$A$2:$A$1823='Ratios - Total'!$A597,Data!$C$2:$C$1823,0),0))/INDEX(Data!$G$2:$G$1823,MATCH('Ratios - Total'!$C597,IF(Data!$A$2:$A$1823='Ratios - Total'!$A597,Data!$C$2:$C$1823,0),0)),"Missing Data")</f>
        <v>Missing Data</v>
      </c>
      <c r="I597" s="5">
        <f t="array" ref="I597">IFERROR(INDEX(Data!$G$2:$G$1823,MATCH('Ratios - Total'!$C597,IF(Data!$A$2:$A$1823='Ratios - Total'!$A597,Data!$C$2:$C$1823,0),0))/INDEX(Data!$D$2:$D$1823,MATCH('Ratios - Total'!$C597,IF(Data!$A$2:$A$1823='Ratios - Total'!$A597,Data!$C$2:$C$1823,0),0)),"Missing Data")</f>
        <v>0</v>
      </c>
      <c r="J597" s="22"/>
      <c r="K597" s="5">
        <f t="array" ref="K597">IFERROR(INDEX(Data!$E$2:$E$1823,MATCH('Ratios - Total'!$C597,IF(Data!$A$2:$A$1823='Ratios - Total'!$A597,Data!$C$2:$C$1823,0),0))/INDEX(Data!$D$2:$D$1823,MATCH('Ratios - Total'!$C597,IF(Data!$A$2:$A$1823='Ratios - Total'!$A597,Data!$C$2:$C$1823,0),0)),"Missing Data")</f>
        <v>0</v>
      </c>
      <c r="L597" s="5"/>
      <c r="M597" s="5" t="str">
        <f t="array" ref="M597">IFERROR(INDEX(Data!$F$2:$F$1823,MATCH('Ratios - Total'!$C597,IF(Data!$A$2:$A$1823='Ratios - Total'!$A597,Data!$C$2:$C$1823,0),0))/INDEX(Data!$E$2:$E$1823,MATCH('Ratios - Total'!$C597,IF(Data!$A$2:$A$1823='Ratios - Total'!$A597,Data!$C$2:$C$1823,0),0)),"Missing Data")</f>
        <v>Missing Data</v>
      </c>
      <c r="N597" s="5"/>
      <c r="O597" s="5" t="str">
        <f t="array" ref="O597">IFERROR(INDEX(Data!$G$2:$G$1823,MATCH('Ratios - Total'!$C597,IF(Data!$A$2:$A$1823='Ratios - Total'!$A597,Data!$C$2:$C$1823,0),0))/INDEX(Data!$F$2:$F$1823,MATCH('Ratios - Total'!$C597,IF(Data!$A$2:$A$1823='Ratios - Total'!$A597,Data!$C$2:$C$1823,0),0)),"Missing Data")</f>
        <v>Missing Data</v>
      </c>
      <c r="P597" s="5" t="str">
        <f t="array" ref="P597">IFERROR(INDEX(Data!$H$2:$H$1823,MATCH('Ratios - Total'!$C597,IF(Data!$A$2:$A$1823='Ratios - Total'!$A597,Data!$C$2:$C$1823,0),0))/INDEX(Data!$G$2:$G$1823,MATCH('Ratios - Total'!$C597,IF(Data!$A$2:$A$1823='Ratios - Total'!$A597,Data!$C$2:$C$1823,0),0)),"Missing Data")</f>
        <v>Missing Data</v>
      </c>
      <c r="Q597" s="5"/>
      <c r="R597" s="5" t="str">
        <f t="array" ref="R597">IFERROR(INDEX(Data!$L$2:$L$1823,MATCH('Ratios - Total'!$C597,IF(Data!$A$2:$A$1823='Ratios - Total'!$A597,Data!$C$2:$C$1823,0),0))/INDEX(Data!$G$2:$G$1823,MATCH('Ratios - Total'!$C597,IF(Data!$A$2:$A$1823='Ratios - Total'!$A597,Data!$C$2:$C$1823,0),0)),"Missing Data")</f>
        <v>Missing Data</v>
      </c>
      <c r="S597" s="5"/>
      <c r="T597" s="5">
        <f t="array" ref="T597">IFERROR(INDEX(Data!$H$2:$H$1823,MATCH('Ratios - Total'!$C597,IF(Data!$A$2:$A$1823='Ratios - Total'!$A597,Data!$C$2:$C$1823,0),0))/INDEX(Data!$L$2:$L$1823,MATCH('Ratios - Total'!$C597,IF(Data!$A$2:$A$1823='Ratios - Total'!$A597,Data!$C$2:$C$1823,0),0)),"Missing Data")</f>
        <v>37796.515378477285</v>
      </c>
      <c r="U597" s="5">
        <f t="array" ref="U597">IFERROR(INDEX(Data!$K$2:$K$1823,MATCH('Ratios - Total'!$C597,IF(Data!$A$2:$A$1823='Ratios - Total'!$A597,Data!$C$2:$C$1823,0),0))/INDEX(Data!$H$2:$H$1823,MATCH('Ratios - Total'!$C597,IF(Data!$A$2:$A$1823='Ratios - Total'!$A597,Data!$C$2:$C$1823,0),0)),"Missing Data")</f>
        <v>0.64208840104900755</v>
      </c>
      <c r="V597" s="5">
        <f t="array" ref="V597">IFERROR(INDEX(Data!$K$2:$K$1823,MATCH('Ratios - Total'!$C597,IF(Data!$A$2:$A$1823='Ratios - Total'!$A597,Data!$C$2:$C$1823,0),0))/INDEX(Data!$L$2:$L$1823,MATCH('Ratios - Total'!$C597,IF(Data!$A$2:$A$1823='Ratios - Total'!$A597,Data!$C$2:$C$1823,0),0)),"Missing Data")</f>
        <v>24268.704124590706</v>
      </c>
      <c r="W597" s="5">
        <f t="shared" si="9"/>
        <v>13527.811253886579</v>
      </c>
      <c r="X597" s="5" t="str">
        <f t="array" ref="X597">IFERROR(INDEX(Data!$K$2:$K$1823,MATCH('Ratios - Total'!$C597,IF(Data!$A$2:$A$1823='Ratios - Total'!$A597,Data!$C$2:$C$1823,0),0))/INDEX(Data!$G$2:$G$1823,MATCH('Ratios - Total'!$C597,IF(Data!$A$2:$A$1823='Ratios - Total'!$A597,Data!$C$2:$C$1823,0),0)),"Missing Data")</f>
        <v>Missing Data</v>
      </c>
    </row>
    <row r="598" spans="1:24" x14ac:dyDescent="0.25">
      <c r="A598" s="22" t="s">
        <v>50</v>
      </c>
      <c r="B598" s="22" t="s">
        <v>51</v>
      </c>
      <c r="C598" s="22">
        <v>1987</v>
      </c>
      <c r="D598" s="5">
        <f t="array" ref="D598">IFERROR(INDEX(Data!$H$2:$H$1823,MATCH('Ratios - Total'!$C598,IF(Data!$A$2:$A$1823='Ratios - Total'!$A598,Data!$C$2:$C$1823,0),0))/INDEX(Data!$D$2:$D$1823,MATCH('Ratios - Total'!$C598,IF(Data!$A$2:$A$1823='Ratios - Total'!$A598,Data!$C$2:$C$1823,0),0)),"Missing Data")</f>
        <v>782.62278236165264</v>
      </c>
      <c r="E598" s="22"/>
      <c r="F598" s="5">
        <f t="array" ref="F598">IFERROR(INDEX(Data!$G$2:$G$1823,MATCH('Ratios - Total'!$C598,IF(Data!$A$2:$A$1823='Ratios - Total'!$A598,Data!$C$2:$C$1823,0),0))/INDEX(Data!$D$2:$D$1823,MATCH('Ratios - Total'!$C598,IF(Data!$A$2:$A$1823='Ratios - Total'!$A598,Data!$C$2:$C$1823,0),0)),"Missing Data")</f>
        <v>0</v>
      </c>
      <c r="G598" s="5"/>
      <c r="H598" s="5" t="str">
        <f t="array" ref="H598">IFERROR(INDEX(Data!$H$2:$H$1823,MATCH('Ratios - Total'!$C598,IF(Data!$A$2:$A$1823='Ratios - Total'!$A598,Data!$C$2:$C$1823,0),0))/INDEX(Data!$G$2:$G$1823,MATCH('Ratios - Total'!$C598,IF(Data!$A$2:$A$1823='Ratios - Total'!$A598,Data!$C$2:$C$1823,0),0)),"Missing Data")</f>
        <v>Missing Data</v>
      </c>
      <c r="I598" s="5">
        <f t="array" ref="I598">IFERROR(INDEX(Data!$G$2:$G$1823,MATCH('Ratios - Total'!$C598,IF(Data!$A$2:$A$1823='Ratios - Total'!$A598,Data!$C$2:$C$1823,0),0))/INDEX(Data!$D$2:$D$1823,MATCH('Ratios - Total'!$C598,IF(Data!$A$2:$A$1823='Ratios - Total'!$A598,Data!$C$2:$C$1823,0),0)),"Missing Data")</f>
        <v>0</v>
      </c>
      <c r="J598" s="22"/>
      <c r="K598" s="5">
        <f t="array" ref="K598">IFERROR(INDEX(Data!$E$2:$E$1823,MATCH('Ratios - Total'!$C598,IF(Data!$A$2:$A$1823='Ratios - Total'!$A598,Data!$C$2:$C$1823,0),0))/INDEX(Data!$D$2:$D$1823,MATCH('Ratios - Total'!$C598,IF(Data!$A$2:$A$1823='Ratios - Total'!$A598,Data!$C$2:$C$1823,0),0)),"Missing Data")</f>
        <v>0</v>
      </c>
      <c r="L598" s="5"/>
      <c r="M598" s="5" t="str">
        <f t="array" ref="M598">IFERROR(INDEX(Data!$F$2:$F$1823,MATCH('Ratios - Total'!$C598,IF(Data!$A$2:$A$1823='Ratios - Total'!$A598,Data!$C$2:$C$1823,0),0))/INDEX(Data!$E$2:$E$1823,MATCH('Ratios - Total'!$C598,IF(Data!$A$2:$A$1823='Ratios - Total'!$A598,Data!$C$2:$C$1823,0),0)),"Missing Data")</f>
        <v>Missing Data</v>
      </c>
      <c r="N598" s="5"/>
      <c r="O598" s="5" t="str">
        <f t="array" ref="O598">IFERROR(INDEX(Data!$G$2:$G$1823,MATCH('Ratios - Total'!$C598,IF(Data!$A$2:$A$1823='Ratios - Total'!$A598,Data!$C$2:$C$1823,0),0))/INDEX(Data!$F$2:$F$1823,MATCH('Ratios - Total'!$C598,IF(Data!$A$2:$A$1823='Ratios - Total'!$A598,Data!$C$2:$C$1823,0),0)),"Missing Data")</f>
        <v>Missing Data</v>
      </c>
      <c r="P598" s="5" t="str">
        <f t="array" ref="P598">IFERROR(INDEX(Data!$H$2:$H$1823,MATCH('Ratios - Total'!$C598,IF(Data!$A$2:$A$1823='Ratios - Total'!$A598,Data!$C$2:$C$1823,0),0))/INDEX(Data!$G$2:$G$1823,MATCH('Ratios - Total'!$C598,IF(Data!$A$2:$A$1823='Ratios - Total'!$A598,Data!$C$2:$C$1823,0),0)),"Missing Data")</f>
        <v>Missing Data</v>
      </c>
      <c r="Q598" s="5"/>
      <c r="R598" s="5" t="str">
        <f t="array" ref="R598">IFERROR(INDEX(Data!$L$2:$L$1823,MATCH('Ratios - Total'!$C598,IF(Data!$A$2:$A$1823='Ratios - Total'!$A598,Data!$C$2:$C$1823,0),0))/INDEX(Data!$G$2:$G$1823,MATCH('Ratios - Total'!$C598,IF(Data!$A$2:$A$1823='Ratios - Total'!$A598,Data!$C$2:$C$1823,0),0)),"Missing Data")</f>
        <v>Missing Data</v>
      </c>
      <c r="S598" s="5"/>
      <c r="T598" s="5">
        <f t="array" ref="T598">IFERROR(INDEX(Data!$H$2:$H$1823,MATCH('Ratios - Total'!$C598,IF(Data!$A$2:$A$1823='Ratios - Total'!$A598,Data!$C$2:$C$1823,0),0))/INDEX(Data!$L$2:$L$1823,MATCH('Ratios - Total'!$C598,IF(Data!$A$2:$A$1823='Ratios - Total'!$A598,Data!$C$2:$C$1823,0),0)),"Missing Data")</f>
        <v>47915.602972214991</v>
      </c>
      <c r="U598" s="5">
        <f t="array" ref="U598">IFERROR(INDEX(Data!$K$2:$K$1823,MATCH('Ratios - Total'!$C598,IF(Data!$A$2:$A$1823='Ratios - Total'!$A598,Data!$C$2:$C$1823,0),0))/INDEX(Data!$H$2:$H$1823,MATCH('Ratios - Total'!$C598,IF(Data!$A$2:$A$1823='Ratios - Total'!$A598,Data!$C$2:$C$1823,0),0)),"Missing Data")</f>
        <v>0.56425426326162476</v>
      </c>
      <c r="V598" s="5">
        <f t="array" ref="V598">IFERROR(INDEX(Data!$K$2:$K$1823,MATCH('Ratios - Total'!$C598,IF(Data!$A$2:$A$1823='Ratios - Total'!$A598,Data!$C$2:$C$1823,0),0))/INDEX(Data!$L$2:$L$1823,MATCH('Ratios - Total'!$C598,IF(Data!$A$2:$A$1823='Ratios - Total'!$A598,Data!$C$2:$C$1823,0),0)),"Missing Data")</f>
        <v>27036.58325382369</v>
      </c>
      <c r="W598" s="5">
        <f t="shared" si="9"/>
        <v>20879.019718391301</v>
      </c>
      <c r="X598" s="5" t="str">
        <f t="array" ref="X598">IFERROR(INDEX(Data!$K$2:$K$1823,MATCH('Ratios - Total'!$C598,IF(Data!$A$2:$A$1823='Ratios - Total'!$A598,Data!$C$2:$C$1823,0),0))/INDEX(Data!$G$2:$G$1823,MATCH('Ratios - Total'!$C598,IF(Data!$A$2:$A$1823='Ratios - Total'!$A598,Data!$C$2:$C$1823,0),0)),"Missing Data")</f>
        <v>Missing Data</v>
      </c>
    </row>
    <row r="599" spans="1:24" x14ac:dyDescent="0.25">
      <c r="A599" s="22" t="s">
        <v>52</v>
      </c>
      <c r="B599" s="22" t="s">
        <v>53</v>
      </c>
      <c r="C599" s="22">
        <v>1987</v>
      </c>
      <c r="D599" s="5">
        <f t="array" ref="D599">IFERROR(INDEX(Data!$H$2:$H$1823,MATCH('Ratios - Total'!$C599,IF(Data!$A$2:$A$1823='Ratios - Total'!$A599,Data!$C$2:$C$1823,0),0))/INDEX(Data!$D$2:$D$1823,MATCH('Ratios - Total'!$C599,IF(Data!$A$2:$A$1823='Ratios - Total'!$A599,Data!$C$2:$C$1823,0),0)),"Missing Data")</f>
        <v>503.69881149448821</v>
      </c>
      <c r="E599" s="22"/>
      <c r="F599" s="5">
        <f t="array" ref="F599">IFERROR(INDEX(Data!$G$2:$G$1823,MATCH('Ratios - Total'!$C599,IF(Data!$A$2:$A$1823='Ratios - Total'!$A599,Data!$C$2:$C$1823,0),0))/INDEX(Data!$D$2:$D$1823,MATCH('Ratios - Total'!$C599,IF(Data!$A$2:$A$1823='Ratios - Total'!$A599,Data!$C$2:$C$1823,0),0)),"Missing Data")</f>
        <v>0</v>
      </c>
      <c r="G599" s="5"/>
      <c r="H599" s="5" t="str">
        <f t="array" ref="H599">IFERROR(INDEX(Data!$H$2:$H$1823,MATCH('Ratios - Total'!$C599,IF(Data!$A$2:$A$1823='Ratios - Total'!$A599,Data!$C$2:$C$1823,0),0))/INDEX(Data!$G$2:$G$1823,MATCH('Ratios - Total'!$C599,IF(Data!$A$2:$A$1823='Ratios - Total'!$A599,Data!$C$2:$C$1823,0),0)),"Missing Data")</f>
        <v>Missing Data</v>
      </c>
      <c r="I599" s="5">
        <f t="array" ref="I599">IFERROR(INDEX(Data!$G$2:$G$1823,MATCH('Ratios - Total'!$C599,IF(Data!$A$2:$A$1823='Ratios - Total'!$A599,Data!$C$2:$C$1823,0),0))/INDEX(Data!$D$2:$D$1823,MATCH('Ratios - Total'!$C599,IF(Data!$A$2:$A$1823='Ratios - Total'!$A599,Data!$C$2:$C$1823,0),0)),"Missing Data")</f>
        <v>0</v>
      </c>
      <c r="J599" s="22"/>
      <c r="K599" s="5">
        <f t="array" ref="K599">IFERROR(INDEX(Data!$E$2:$E$1823,MATCH('Ratios - Total'!$C599,IF(Data!$A$2:$A$1823='Ratios - Total'!$A599,Data!$C$2:$C$1823,0),0))/INDEX(Data!$D$2:$D$1823,MATCH('Ratios - Total'!$C599,IF(Data!$A$2:$A$1823='Ratios - Total'!$A599,Data!$C$2:$C$1823,0),0)),"Missing Data")</f>
        <v>0</v>
      </c>
      <c r="L599" s="5"/>
      <c r="M599" s="5" t="str">
        <f t="array" ref="M599">IFERROR(INDEX(Data!$F$2:$F$1823,MATCH('Ratios - Total'!$C599,IF(Data!$A$2:$A$1823='Ratios - Total'!$A599,Data!$C$2:$C$1823,0),0))/INDEX(Data!$E$2:$E$1823,MATCH('Ratios - Total'!$C599,IF(Data!$A$2:$A$1823='Ratios - Total'!$A599,Data!$C$2:$C$1823,0),0)),"Missing Data")</f>
        <v>Missing Data</v>
      </c>
      <c r="N599" s="5"/>
      <c r="O599" s="5" t="str">
        <f t="array" ref="O599">IFERROR(INDEX(Data!$G$2:$G$1823,MATCH('Ratios - Total'!$C599,IF(Data!$A$2:$A$1823='Ratios - Total'!$A599,Data!$C$2:$C$1823,0),0))/INDEX(Data!$F$2:$F$1823,MATCH('Ratios - Total'!$C599,IF(Data!$A$2:$A$1823='Ratios - Total'!$A599,Data!$C$2:$C$1823,0),0)),"Missing Data")</f>
        <v>Missing Data</v>
      </c>
      <c r="P599" s="5" t="str">
        <f t="array" ref="P599">IFERROR(INDEX(Data!$H$2:$H$1823,MATCH('Ratios - Total'!$C599,IF(Data!$A$2:$A$1823='Ratios - Total'!$A599,Data!$C$2:$C$1823,0),0))/INDEX(Data!$G$2:$G$1823,MATCH('Ratios - Total'!$C599,IF(Data!$A$2:$A$1823='Ratios - Total'!$A599,Data!$C$2:$C$1823,0),0)),"Missing Data")</f>
        <v>Missing Data</v>
      </c>
      <c r="Q599" s="5"/>
      <c r="R599" s="5" t="str">
        <f t="array" ref="R599">IFERROR(INDEX(Data!$L$2:$L$1823,MATCH('Ratios - Total'!$C599,IF(Data!$A$2:$A$1823='Ratios - Total'!$A599,Data!$C$2:$C$1823,0),0))/INDEX(Data!$G$2:$G$1823,MATCH('Ratios - Total'!$C599,IF(Data!$A$2:$A$1823='Ratios - Total'!$A599,Data!$C$2:$C$1823,0),0)),"Missing Data")</f>
        <v>Missing Data</v>
      </c>
      <c r="S599" s="5"/>
      <c r="T599" s="5">
        <f t="array" ref="T599">IFERROR(INDEX(Data!$H$2:$H$1823,MATCH('Ratios - Total'!$C599,IF(Data!$A$2:$A$1823='Ratios - Total'!$A599,Data!$C$2:$C$1823,0),0))/INDEX(Data!$L$2:$L$1823,MATCH('Ratios - Total'!$C599,IF(Data!$A$2:$A$1823='Ratios - Total'!$A599,Data!$C$2:$C$1823,0),0)),"Missing Data")</f>
        <v>23369.366049504417</v>
      </c>
      <c r="U599" s="5">
        <f t="array" ref="U599">IFERROR(INDEX(Data!$K$2:$K$1823,MATCH('Ratios - Total'!$C599,IF(Data!$A$2:$A$1823='Ratios - Total'!$A599,Data!$C$2:$C$1823,0),0))/INDEX(Data!$H$2:$H$1823,MATCH('Ratios - Total'!$C599,IF(Data!$A$2:$A$1823='Ratios - Total'!$A599,Data!$C$2:$C$1823,0),0)),"Missing Data")</f>
        <v>0.55911709551451683</v>
      </c>
      <c r="V599" s="5">
        <f t="array" ref="V599">IFERROR(INDEX(Data!$K$2:$K$1823,MATCH('Ratios - Total'!$C599,IF(Data!$A$2:$A$1823='Ratios - Total'!$A599,Data!$C$2:$C$1823,0),0))/INDEX(Data!$L$2:$L$1823,MATCH('Ratios - Total'!$C599,IF(Data!$A$2:$A$1823='Ratios - Total'!$A599,Data!$C$2:$C$1823,0),0)),"Missing Data")</f>
        <v>13066.212069614468</v>
      </c>
      <c r="W599" s="5">
        <f t="shared" si="9"/>
        <v>10303.153979889948</v>
      </c>
      <c r="X599" s="5" t="str">
        <f t="array" ref="X599">IFERROR(INDEX(Data!$K$2:$K$1823,MATCH('Ratios - Total'!$C599,IF(Data!$A$2:$A$1823='Ratios - Total'!$A599,Data!$C$2:$C$1823,0),0))/INDEX(Data!$G$2:$G$1823,MATCH('Ratios - Total'!$C599,IF(Data!$A$2:$A$1823='Ratios - Total'!$A599,Data!$C$2:$C$1823,0),0)),"Missing Data")</f>
        <v>Missing Data</v>
      </c>
    </row>
    <row r="600" spans="1:24" x14ac:dyDescent="0.25">
      <c r="A600" s="22" t="s">
        <v>54</v>
      </c>
      <c r="B600" s="22" t="s">
        <v>55</v>
      </c>
      <c r="C600" s="22">
        <v>1987</v>
      </c>
      <c r="D600" s="5">
        <f t="array" ref="D600">IFERROR(INDEX(Data!$H$2:$H$1823,MATCH('Ratios - Total'!$C600,IF(Data!$A$2:$A$1823='Ratios - Total'!$A600,Data!$C$2:$C$1823,0),0))/INDEX(Data!$D$2:$D$1823,MATCH('Ratios - Total'!$C600,IF(Data!$A$2:$A$1823='Ratios - Total'!$A600,Data!$C$2:$C$1823,0),0)),"Missing Data")</f>
        <v>572.04219509079235</v>
      </c>
      <c r="E600" s="22"/>
      <c r="F600" s="5">
        <f t="array" ref="F600">IFERROR(INDEX(Data!$G$2:$G$1823,MATCH('Ratios - Total'!$C600,IF(Data!$A$2:$A$1823='Ratios - Total'!$A600,Data!$C$2:$C$1823,0),0))/INDEX(Data!$D$2:$D$1823,MATCH('Ratios - Total'!$C600,IF(Data!$A$2:$A$1823='Ratios - Total'!$A600,Data!$C$2:$C$1823,0),0)),"Missing Data")</f>
        <v>0</v>
      </c>
      <c r="G600" s="5"/>
      <c r="H600" s="5" t="str">
        <f t="array" ref="H600">IFERROR(INDEX(Data!$H$2:$H$1823,MATCH('Ratios - Total'!$C600,IF(Data!$A$2:$A$1823='Ratios - Total'!$A600,Data!$C$2:$C$1823,0),0))/INDEX(Data!$G$2:$G$1823,MATCH('Ratios - Total'!$C600,IF(Data!$A$2:$A$1823='Ratios - Total'!$A600,Data!$C$2:$C$1823,0),0)),"Missing Data")</f>
        <v>Missing Data</v>
      </c>
      <c r="I600" s="5">
        <f t="array" ref="I600">IFERROR(INDEX(Data!$G$2:$G$1823,MATCH('Ratios - Total'!$C600,IF(Data!$A$2:$A$1823='Ratios - Total'!$A600,Data!$C$2:$C$1823,0),0))/INDEX(Data!$D$2:$D$1823,MATCH('Ratios - Total'!$C600,IF(Data!$A$2:$A$1823='Ratios - Total'!$A600,Data!$C$2:$C$1823,0),0)),"Missing Data")</f>
        <v>0</v>
      </c>
      <c r="J600" s="22"/>
      <c r="K600" s="5">
        <f t="array" ref="K600">IFERROR(INDEX(Data!$E$2:$E$1823,MATCH('Ratios - Total'!$C600,IF(Data!$A$2:$A$1823='Ratios - Total'!$A600,Data!$C$2:$C$1823,0),0))/INDEX(Data!$D$2:$D$1823,MATCH('Ratios - Total'!$C600,IF(Data!$A$2:$A$1823='Ratios - Total'!$A600,Data!$C$2:$C$1823,0),0)),"Missing Data")</f>
        <v>0</v>
      </c>
      <c r="L600" s="5"/>
      <c r="M600" s="5" t="str">
        <f t="array" ref="M600">IFERROR(INDEX(Data!$F$2:$F$1823,MATCH('Ratios - Total'!$C600,IF(Data!$A$2:$A$1823='Ratios - Total'!$A600,Data!$C$2:$C$1823,0),0))/INDEX(Data!$E$2:$E$1823,MATCH('Ratios - Total'!$C600,IF(Data!$A$2:$A$1823='Ratios - Total'!$A600,Data!$C$2:$C$1823,0),0)),"Missing Data")</f>
        <v>Missing Data</v>
      </c>
      <c r="N600" s="5"/>
      <c r="O600" s="5" t="str">
        <f t="array" ref="O600">IFERROR(INDEX(Data!$G$2:$G$1823,MATCH('Ratios - Total'!$C600,IF(Data!$A$2:$A$1823='Ratios - Total'!$A600,Data!$C$2:$C$1823,0),0))/INDEX(Data!$F$2:$F$1823,MATCH('Ratios - Total'!$C600,IF(Data!$A$2:$A$1823='Ratios - Total'!$A600,Data!$C$2:$C$1823,0),0)),"Missing Data")</f>
        <v>Missing Data</v>
      </c>
      <c r="P600" s="5" t="str">
        <f t="array" ref="P600">IFERROR(INDEX(Data!$H$2:$H$1823,MATCH('Ratios - Total'!$C600,IF(Data!$A$2:$A$1823='Ratios - Total'!$A600,Data!$C$2:$C$1823,0),0))/INDEX(Data!$G$2:$G$1823,MATCH('Ratios - Total'!$C600,IF(Data!$A$2:$A$1823='Ratios - Total'!$A600,Data!$C$2:$C$1823,0),0)),"Missing Data")</f>
        <v>Missing Data</v>
      </c>
      <c r="Q600" s="5"/>
      <c r="R600" s="5" t="str">
        <f t="array" ref="R600">IFERROR(INDEX(Data!$L$2:$L$1823,MATCH('Ratios - Total'!$C600,IF(Data!$A$2:$A$1823='Ratios - Total'!$A600,Data!$C$2:$C$1823,0),0))/INDEX(Data!$G$2:$G$1823,MATCH('Ratios - Total'!$C600,IF(Data!$A$2:$A$1823='Ratios - Total'!$A600,Data!$C$2:$C$1823,0),0)),"Missing Data")</f>
        <v>Missing Data</v>
      </c>
      <c r="S600" s="5"/>
      <c r="T600" s="5">
        <f t="array" ref="T600">IFERROR(INDEX(Data!$H$2:$H$1823,MATCH('Ratios - Total'!$C600,IF(Data!$A$2:$A$1823='Ratios - Total'!$A600,Data!$C$2:$C$1823,0),0))/INDEX(Data!$L$2:$L$1823,MATCH('Ratios - Total'!$C600,IF(Data!$A$2:$A$1823='Ratios - Total'!$A600,Data!$C$2:$C$1823,0),0)),"Missing Data")</f>
        <v>31251.587208297322</v>
      </c>
      <c r="U600" s="5">
        <f t="array" ref="U600">IFERROR(INDEX(Data!$K$2:$K$1823,MATCH('Ratios - Total'!$C600,IF(Data!$A$2:$A$1823='Ratios - Total'!$A600,Data!$C$2:$C$1823,0),0))/INDEX(Data!$H$2:$H$1823,MATCH('Ratios - Total'!$C600,IF(Data!$A$2:$A$1823='Ratios - Total'!$A600,Data!$C$2:$C$1823,0),0)),"Missing Data")</f>
        <v>0.56841920912606703</v>
      </c>
      <c r="V600" s="5">
        <f t="array" ref="V600">IFERROR(INDEX(Data!$K$2:$K$1823,MATCH('Ratios - Total'!$C600,IF(Data!$A$2:$A$1823='Ratios - Total'!$A600,Data!$C$2:$C$1823,0),0))/INDEX(Data!$L$2:$L$1823,MATCH('Ratios - Total'!$C600,IF(Data!$A$2:$A$1823='Ratios - Total'!$A600,Data!$C$2:$C$1823,0),0)),"Missing Data")</f>
        <v>17764.002484874676</v>
      </c>
      <c r="W600" s="5">
        <f t="shared" si="9"/>
        <v>13487.584723422646</v>
      </c>
      <c r="X600" s="5" t="str">
        <f t="array" ref="X600">IFERROR(INDEX(Data!$K$2:$K$1823,MATCH('Ratios - Total'!$C600,IF(Data!$A$2:$A$1823='Ratios - Total'!$A600,Data!$C$2:$C$1823,0),0))/INDEX(Data!$G$2:$G$1823,MATCH('Ratios - Total'!$C600,IF(Data!$A$2:$A$1823='Ratios - Total'!$A600,Data!$C$2:$C$1823,0),0)),"Missing Data")</f>
        <v>Missing Data</v>
      </c>
    </row>
    <row r="601" spans="1:24" x14ac:dyDescent="0.25">
      <c r="A601" s="22" t="s">
        <v>56</v>
      </c>
      <c r="B601" s="22" t="s">
        <v>57</v>
      </c>
      <c r="C601" s="22">
        <v>1987</v>
      </c>
      <c r="D601" s="5">
        <f t="array" ref="D601">IFERROR(INDEX(Data!$H$2:$H$1823,MATCH('Ratios - Total'!$C601,IF(Data!$A$2:$A$1823='Ratios - Total'!$A601,Data!$C$2:$C$1823,0),0))/INDEX(Data!$D$2:$D$1823,MATCH('Ratios - Total'!$C601,IF(Data!$A$2:$A$1823='Ratios - Total'!$A601,Data!$C$2:$C$1823,0),0)),"Missing Data")</f>
        <v>810.8522651615275</v>
      </c>
      <c r="E601" s="22"/>
      <c r="F601" s="5">
        <f t="array" ref="F601">IFERROR(INDEX(Data!$G$2:$G$1823,MATCH('Ratios - Total'!$C601,IF(Data!$A$2:$A$1823='Ratios - Total'!$A601,Data!$C$2:$C$1823,0),0))/INDEX(Data!$D$2:$D$1823,MATCH('Ratios - Total'!$C601,IF(Data!$A$2:$A$1823='Ratios - Total'!$A601,Data!$C$2:$C$1823,0),0)),"Missing Data")</f>
        <v>0</v>
      </c>
      <c r="G601" s="5"/>
      <c r="H601" s="5" t="str">
        <f t="array" ref="H601">IFERROR(INDEX(Data!$H$2:$H$1823,MATCH('Ratios - Total'!$C601,IF(Data!$A$2:$A$1823='Ratios - Total'!$A601,Data!$C$2:$C$1823,0),0))/INDEX(Data!$G$2:$G$1823,MATCH('Ratios - Total'!$C601,IF(Data!$A$2:$A$1823='Ratios - Total'!$A601,Data!$C$2:$C$1823,0),0)),"Missing Data")</f>
        <v>Missing Data</v>
      </c>
      <c r="I601" s="5">
        <f t="array" ref="I601">IFERROR(INDEX(Data!$G$2:$G$1823,MATCH('Ratios - Total'!$C601,IF(Data!$A$2:$A$1823='Ratios - Total'!$A601,Data!$C$2:$C$1823,0),0))/INDEX(Data!$D$2:$D$1823,MATCH('Ratios - Total'!$C601,IF(Data!$A$2:$A$1823='Ratios - Total'!$A601,Data!$C$2:$C$1823,0),0)),"Missing Data")</f>
        <v>0</v>
      </c>
      <c r="J601" s="22"/>
      <c r="K601" s="5">
        <f t="array" ref="K601">IFERROR(INDEX(Data!$E$2:$E$1823,MATCH('Ratios - Total'!$C601,IF(Data!$A$2:$A$1823='Ratios - Total'!$A601,Data!$C$2:$C$1823,0),0))/INDEX(Data!$D$2:$D$1823,MATCH('Ratios - Total'!$C601,IF(Data!$A$2:$A$1823='Ratios - Total'!$A601,Data!$C$2:$C$1823,0),0)),"Missing Data")</f>
        <v>0</v>
      </c>
      <c r="L601" s="5"/>
      <c r="M601" s="5" t="str">
        <f t="array" ref="M601">IFERROR(INDEX(Data!$F$2:$F$1823,MATCH('Ratios - Total'!$C601,IF(Data!$A$2:$A$1823='Ratios - Total'!$A601,Data!$C$2:$C$1823,0),0))/INDEX(Data!$E$2:$E$1823,MATCH('Ratios - Total'!$C601,IF(Data!$A$2:$A$1823='Ratios - Total'!$A601,Data!$C$2:$C$1823,0),0)),"Missing Data")</f>
        <v>Missing Data</v>
      </c>
      <c r="N601" s="5"/>
      <c r="O601" s="5" t="str">
        <f t="array" ref="O601">IFERROR(INDEX(Data!$G$2:$G$1823,MATCH('Ratios - Total'!$C601,IF(Data!$A$2:$A$1823='Ratios - Total'!$A601,Data!$C$2:$C$1823,0),0))/INDEX(Data!$F$2:$F$1823,MATCH('Ratios - Total'!$C601,IF(Data!$A$2:$A$1823='Ratios - Total'!$A601,Data!$C$2:$C$1823,0),0)),"Missing Data")</f>
        <v>Missing Data</v>
      </c>
      <c r="P601" s="5" t="str">
        <f t="array" ref="P601">IFERROR(INDEX(Data!$H$2:$H$1823,MATCH('Ratios - Total'!$C601,IF(Data!$A$2:$A$1823='Ratios - Total'!$A601,Data!$C$2:$C$1823,0),0))/INDEX(Data!$G$2:$G$1823,MATCH('Ratios - Total'!$C601,IF(Data!$A$2:$A$1823='Ratios - Total'!$A601,Data!$C$2:$C$1823,0),0)),"Missing Data")</f>
        <v>Missing Data</v>
      </c>
      <c r="Q601" s="5"/>
      <c r="R601" s="5" t="str">
        <f t="array" ref="R601">IFERROR(INDEX(Data!$L$2:$L$1823,MATCH('Ratios - Total'!$C601,IF(Data!$A$2:$A$1823='Ratios - Total'!$A601,Data!$C$2:$C$1823,0),0))/INDEX(Data!$G$2:$G$1823,MATCH('Ratios - Total'!$C601,IF(Data!$A$2:$A$1823='Ratios - Total'!$A601,Data!$C$2:$C$1823,0),0)),"Missing Data")</f>
        <v>Missing Data</v>
      </c>
      <c r="S601" s="5"/>
      <c r="T601" s="5">
        <f t="array" ref="T601">IFERROR(INDEX(Data!$H$2:$H$1823,MATCH('Ratios - Total'!$C601,IF(Data!$A$2:$A$1823='Ratios - Total'!$A601,Data!$C$2:$C$1823,0),0))/INDEX(Data!$L$2:$L$1823,MATCH('Ratios - Total'!$C601,IF(Data!$A$2:$A$1823='Ratios - Total'!$A601,Data!$C$2:$C$1823,0),0)),"Missing Data")</f>
        <v>31278.771825586966</v>
      </c>
      <c r="U601" s="5">
        <f t="array" ref="U601">IFERROR(INDEX(Data!$K$2:$K$1823,MATCH('Ratios - Total'!$C601,IF(Data!$A$2:$A$1823='Ratios - Total'!$A601,Data!$C$2:$C$1823,0),0))/INDEX(Data!$H$2:$H$1823,MATCH('Ratios - Total'!$C601,IF(Data!$A$2:$A$1823='Ratios - Total'!$A601,Data!$C$2:$C$1823,0),0)),"Missing Data")</f>
        <v>0.56706350016549323</v>
      </c>
      <c r="V601" s="5">
        <f t="array" ref="V601">IFERROR(INDEX(Data!$K$2:$K$1823,MATCH('Ratios - Total'!$C601,IF(Data!$A$2:$A$1823='Ratios - Total'!$A601,Data!$C$2:$C$1823,0),0))/INDEX(Data!$L$2:$L$1823,MATCH('Ratios - Total'!$C601,IF(Data!$A$2:$A$1823='Ratios - Total'!$A601,Data!$C$2:$C$1823,0),0)),"Missing Data")</f>
        <v>17737.049832295161</v>
      </c>
      <c r="W601" s="5">
        <f t="shared" si="9"/>
        <v>13541.721993291805</v>
      </c>
      <c r="X601" s="5" t="str">
        <f t="array" ref="X601">IFERROR(INDEX(Data!$K$2:$K$1823,MATCH('Ratios - Total'!$C601,IF(Data!$A$2:$A$1823='Ratios - Total'!$A601,Data!$C$2:$C$1823,0),0))/INDEX(Data!$G$2:$G$1823,MATCH('Ratios - Total'!$C601,IF(Data!$A$2:$A$1823='Ratios - Total'!$A601,Data!$C$2:$C$1823,0),0)),"Missing Data")</f>
        <v>Missing Data</v>
      </c>
    </row>
    <row r="602" spans="1:24" x14ac:dyDescent="0.25">
      <c r="A602" s="22" t="s">
        <v>58</v>
      </c>
      <c r="B602" s="22" t="s">
        <v>59</v>
      </c>
      <c r="C602" s="22">
        <v>1987</v>
      </c>
      <c r="D602" s="5">
        <f t="array" ref="D602">IFERROR(INDEX(Data!$H$2:$H$1823,MATCH('Ratios - Total'!$C602,IF(Data!$A$2:$A$1823='Ratios - Total'!$A602,Data!$C$2:$C$1823,0),0))/INDEX(Data!$D$2:$D$1823,MATCH('Ratios - Total'!$C602,IF(Data!$A$2:$A$1823='Ratios - Total'!$A602,Data!$C$2:$C$1823,0),0)),"Missing Data")</f>
        <v>667.96911417745048</v>
      </c>
      <c r="E602" s="22"/>
      <c r="F602" s="5">
        <f t="array" ref="F602">IFERROR(INDEX(Data!$G$2:$G$1823,MATCH('Ratios - Total'!$C602,IF(Data!$A$2:$A$1823='Ratios - Total'!$A602,Data!$C$2:$C$1823,0),0))/INDEX(Data!$D$2:$D$1823,MATCH('Ratios - Total'!$C602,IF(Data!$A$2:$A$1823='Ratios - Total'!$A602,Data!$C$2:$C$1823,0),0)),"Missing Data")</f>
        <v>0</v>
      </c>
      <c r="G602" s="5"/>
      <c r="H602" s="5" t="str">
        <f t="array" ref="H602">IFERROR(INDEX(Data!$H$2:$H$1823,MATCH('Ratios - Total'!$C602,IF(Data!$A$2:$A$1823='Ratios - Total'!$A602,Data!$C$2:$C$1823,0),0))/INDEX(Data!$G$2:$G$1823,MATCH('Ratios - Total'!$C602,IF(Data!$A$2:$A$1823='Ratios - Total'!$A602,Data!$C$2:$C$1823,0),0)),"Missing Data")</f>
        <v>Missing Data</v>
      </c>
      <c r="I602" s="5">
        <f t="array" ref="I602">IFERROR(INDEX(Data!$G$2:$G$1823,MATCH('Ratios - Total'!$C602,IF(Data!$A$2:$A$1823='Ratios - Total'!$A602,Data!$C$2:$C$1823,0),0))/INDEX(Data!$D$2:$D$1823,MATCH('Ratios - Total'!$C602,IF(Data!$A$2:$A$1823='Ratios - Total'!$A602,Data!$C$2:$C$1823,0),0)),"Missing Data")</f>
        <v>0</v>
      </c>
      <c r="J602" s="22"/>
      <c r="K602" s="5">
        <f t="array" ref="K602">IFERROR(INDEX(Data!$E$2:$E$1823,MATCH('Ratios - Total'!$C602,IF(Data!$A$2:$A$1823='Ratios - Total'!$A602,Data!$C$2:$C$1823,0),0))/INDEX(Data!$D$2:$D$1823,MATCH('Ratios - Total'!$C602,IF(Data!$A$2:$A$1823='Ratios - Total'!$A602,Data!$C$2:$C$1823,0),0)),"Missing Data")</f>
        <v>0</v>
      </c>
      <c r="L602" s="5"/>
      <c r="M602" s="5" t="str">
        <f t="array" ref="M602">IFERROR(INDEX(Data!$F$2:$F$1823,MATCH('Ratios - Total'!$C602,IF(Data!$A$2:$A$1823='Ratios - Total'!$A602,Data!$C$2:$C$1823,0),0))/INDEX(Data!$E$2:$E$1823,MATCH('Ratios - Total'!$C602,IF(Data!$A$2:$A$1823='Ratios - Total'!$A602,Data!$C$2:$C$1823,0),0)),"Missing Data")</f>
        <v>Missing Data</v>
      </c>
      <c r="N602" s="5"/>
      <c r="O602" s="5" t="str">
        <f t="array" ref="O602">IFERROR(INDEX(Data!$G$2:$G$1823,MATCH('Ratios - Total'!$C602,IF(Data!$A$2:$A$1823='Ratios - Total'!$A602,Data!$C$2:$C$1823,0),0))/INDEX(Data!$F$2:$F$1823,MATCH('Ratios - Total'!$C602,IF(Data!$A$2:$A$1823='Ratios - Total'!$A602,Data!$C$2:$C$1823,0),0)),"Missing Data")</f>
        <v>Missing Data</v>
      </c>
      <c r="P602" s="5" t="str">
        <f t="array" ref="P602">IFERROR(INDEX(Data!$H$2:$H$1823,MATCH('Ratios - Total'!$C602,IF(Data!$A$2:$A$1823='Ratios - Total'!$A602,Data!$C$2:$C$1823,0),0))/INDEX(Data!$G$2:$G$1823,MATCH('Ratios - Total'!$C602,IF(Data!$A$2:$A$1823='Ratios - Total'!$A602,Data!$C$2:$C$1823,0),0)),"Missing Data")</f>
        <v>Missing Data</v>
      </c>
      <c r="Q602" s="5"/>
      <c r="R602" s="5" t="str">
        <f t="array" ref="R602">IFERROR(INDEX(Data!$L$2:$L$1823,MATCH('Ratios - Total'!$C602,IF(Data!$A$2:$A$1823='Ratios - Total'!$A602,Data!$C$2:$C$1823,0),0))/INDEX(Data!$G$2:$G$1823,MATCH('Ratios - Total'!$C602,IF(Data!$A$2:$A$1823='Ratios - Total'!$A602,Data!$C$2:$C$1823,0),0)),"Missing Data")</f>
        <v>Missing Data</v>
      </c>
      <c r="S602" s="5"/>
      <c r="T602" s="5">
        <f t="array" ref="T602">IFERROR(INDEX(Data!$H$2:$H$1823,MATCH('Ratios - Total'!$C602,IF(Data!$A$2:$A$1823='Ratios - Total'!$A602,Data!$C$2:$C$1823,0),0))/INDEX(Data!$L$2:$L$1823,MATCH('Ratios - Total'!$C602,IF(Data!$A$2:$A$1823='Ratios - Total'!$A602,Data!$C$2:$C$1823,0),0)),"Missing Data")</f>
        <v>31605.745076718616</v>
      </c>
      <c r="U602" s="5">
        <f t="array" ref="U602">IFERROR(INDEX(Data!$K$2:$K$1823,MATCH('Ratios - Total'!$C602,IF(Data!$A$2:$A$1823='Ratios - Total'!$A602,Data!$C$2:$C$1823,0),0))/INDEX(Data!$H$2:$H$1823,MATCH('Ratios - Total'!$C602,IF(Data!$A$2:$A$1823='Ratios - Total'!$A602,Data!$C$2:$C$1823,0),0)),"Missing Data")</f>
        <v>0.53345790840845897</v>
      </c>
      <c r="V602" s="5">
        <f t="array" ref="V602">IFERROR(INDEX(Data!$K$2:$K$1823,MATCH('Ratios - Total'!$C602,IF(Data!$A$2:$A$1823='Ratios - Total'!$A602,Data!$C$2:$C$1823,0),0))/INDEX(Data!$L$2:$L$1823,MATCH('Ratios - Total'!$C602,IF(Data!$A$2:$A$1823='Ratios - Total'!$A602,Data!$C$2:$C$1823,0),0)),"Missing Data")</f>
        <v>16860.334662317266</v>
      </c>
      <c r="W602" s="5">
        <f t="shared" si="9"/>
        <v>14745.410414401351</v>
      </c>
      <c r="X602" s="5" t="str">
        <f t="array" ref="X602">IFERROR(INDEX(Data!$K$2:$K$1823,MATCH('Ratios - Total'!$C602,IF(Data!$A$2:$A$1823='Ratios - Total'!$A602,Data!$C$2:$C$1823,0),0))/INDEX(Data!$G$2:$G$1823,MATCH('Ratios - Total'!$C602,IF(Data!$A$2:$A$1823='Ratios - Total'!$A602,Data!$C$2:$C$1823,0),0)),"Missing Data")</f>
        <v>Missing Data</v>
      </c>
    </row>
    <row r="603" spans="1:24" x14ac:dyDescent="0.25">
      <c r="A603" s="22" t="s">
        <v>60</v>
      </c>
      <c r="B603" s="22" t="s">
        <v>61</v>
      </c>
      <c r="C603" s="22">
        <v>1987</v>
      </c>
      <c r="D603" s="5">
        <f t="array" ref="D603">IFERROR(INDEX(Data!$H$2:$H$1823,MATCH('Ratios - Total'!$C603,IF(Data!$A$2:$A$1823='Ratios - Total'!$A603,Data!$C$2:$C$1823,0),0))/INDEX(Data!$D$2:$D$1823,MATCH('Ratios - Total'!$C603,IF(Data!$A$2:$A$1823='Ratios - Total'!$A603,Data!$C$2:$C$1823,0),0)),"Missing Data")</f>
        <v>605.72285791900129</v>
      </c>
      <c r="E603" s="22"/>
      <c r="F603" s="5">
        <f t="array" ref="F603">IFERROR(INDEX(Data!$G$2:$G$1823,MATCH('Ratios - Total'!$C603,IF(Data!$A$2:$A$1823='Ratios - Total'!$A603,Data!$C$2:$C$1823,0),0))/INDEX(Data!$D$2:$D$1823,MATCH('Ratios - Total'!$C603,IF(Data!$A$2:$A$1823='Ratios - Total'!$A603,Data!$C$2:$C$1823,0),0)),"Missing Data")</f>
        <v>0</v>
      </c>
      <c r="G603" s="5"/>
      <c r="H603" s="5" t="str">
        <f t="array" ref="H603">IFERROR(INDEX(Data!$H$2:$H$1823,MATCH('Ratios - Total'!$C603,IF(Data!$A$2:$A$1823='Ratios - Total'!$A603,Data!$C$2:$C$1823,0),0))/INDEX(Data!$G$2:$G$1823,MATCH('Ratios - Total'!$C603,IF(Data!$A$2:$A$1823='Ratios - Total'!$A603,Data!$C$2:$C$1823,0),0)),"Missing Data")</f>
        <v>Missing Data</v>
      </c>
      <c r="I603" s="5">
        <f t="array" ref="I603">IFERROR(INDEX(Data!$G$2:$G$1823,MATCH('Ratios - Total'!$C603,IF(Data!$A$2:$A$1823='Ratios - Total'!$A603,Data!$C$2:$C$1823,0),0))/INDEX(Data!$D$2:$D$1823,MATCH('Ratios - Total'!$C603,IF(Data!$A$2:$A$1823='Ratios - Total'!$A603,Data!$C$2:$C$1823,0),0)),"Missing Data")</f>
        <v>0</v>
      </c>
      <c r="J603" s="22"/>
      <c r="K603" s="5">
        <f t="array" ref="K603">IFERROR(INDEX(Data!$E$2:$E$1823,MATCH('Ratios - Total'!$C603,IF(Data!$A$2:$A$1823='Ratios - Total'!$A603,Data!$C$2:$C$1823,0),0))/INDEX(Data!$D$2:$D$1823,MATCH('Ratios - Total'!$C603,IF(Data!$A$2:$A$1823='Ratios - Total'!$A603,Data!$C$2:$C$1823,0),0)),"Missing Data")</f>
        <v>0</v>
      </c>
      <c r="L603" s="5"/>
      <c r="M603" s="5" t="str">
        <f t="array" ref="M603">IFERROR(INDEX(Data!$F$2:$F$1823,MATCH('Ratios - Total'!$C603,IF(Data!$A$2:$A$1823='Ratios - Total'!$A603,Data!$C$2:$C$1823,0),0))/INDEX(Data!$E$2:$E$1823,MATCH('Ratios - Total'!$C603,IF(Data!$A$2:$A$1823='Ratios - Total'!$A603,Data!$C$2:$C$1823,0),0)),"Missing Data")</f>
        <v>Missing Data</v>
      </c>
      <c r="N603" s="5"/>
      <c r="O603" s="5" t="str">
        <f t="array" ref="O603">IFERROR(INDEX(Data!$G$2:$G$1823,MATCH('Ratios - Total'!$C603,IF(Data!$A$2:$A$1823='Ratios - Total'!$A603,Data!$C$2:$C$1823,0),0))/INDEX(Data!$F$2:$F$1823,MATCH('Ratios - Total'!$C603,IF(Data!$A$2:$A$1823='Ratios - Total'!$A603,Data!$C$2:$C$1823,0),0)),"Missing Data")</f>
        <v>Missing Data</v>
      </c>
      <c r="P603" s="5" t="str">
        <f t="array" ref="P603">IFERROR(INDEX(Data!$H$2:$H$1823,MATCH('Ratios - Total'!$C603,IF(Data!$A$2:$A$1823='Ratios - Total'!$A603,Data!$C$2:$C$1823,0),0))/INDEX(Data!$G$2:$G$1823,MATCH('Ratios - Total'!$C603,IF(Data!$A$2:$A$1823='Ratios - Total'!$A603,Data!$C$2:$C$1823,0),0)),"Missing Data")</f>
        <v>Missing Data</v>
      </c>
      <c r="Q603" s="5"/>
      <c r="R603" s="5" t="str">
        <f t="array" ref="R603">IFERROR(INDEX(Data!$L$2:$L$1823,MATCH('Ratios - Total'!$C603,IF(Data!$A$2:$A$1823='Ratios - Total'!$A603,Data!$C$2:$C$1823,0),0))/INDEX(Data!$G$2:$G$1823,MATCH('Ratios - Total'!$C603,IF(Data!$A$2:$A$1823='Ratios - Total'!$A603,Data!$C$2:$C$1823,0),0)),"Missing Data")</f>
        <v>Missing Data</v>
      </c>
      <c r="S603" s="5"/>
      <c r="T603" s="5">
        <f t="array" ref="T603">IFERROR(INDEX(Data!$H$2:$H$1823,MATCH('Ratios - Total'!$C603,IF(Data!$A$2:$A$1823='Ratios - Total'!$A603,Data!$C$2:$C$1823,0),0))/INDEX(Data!$L$2:$L$1823,MATCH('Ratios - Total'!$C603,IF(Data!$A$2:$A$1823='Ratios - Total'!$A603,Data!$C$2:$C$1823,0),0)),"Missing Data")</f>
        <v>36027.026851098453</v>
      </c>
      <c r="U603" s="5">
        <f t="array" ref="U603">IFERROR(INDEX(Data!$K$2:$K$1823,MATCH('Ratios - Total'!$C603,IF(Data!$A$2:$A$1823='Ratios - Total'!$A603,Data!$C$2:$C$1823,0),0))/INDEX(Data!$H$2:$H$1823,MATCH('Ratios - Total'!$C603,IF(Data!$A$2:$A$1823='Ratios - Total'!$A603,Data!$C$2:$C$1823,0),0)),"Missing Data")</f>
        <v>0.55395907715348935</v>
      </c>
      <c r="V603" s="5">
        <f t="array" ref="V603">IFERROR(INDEX(Data!$K$2:$K$1823,MATCH('Ratios - Total'!$C603,IF(Data!$A$2:$A$1823='Ratios - Total'!$A603,Data!$C$2:$C$1823,0),0))/INDEX(Data!$L$2:$L$1823,MATCH('Ratios - Total'!$C603,IF(Data!$A$2:$A$1823='Ratios - Total'!$A603,Data!$C$2:$C$1823,0),0)),"Missing Data")</f>
        <v>19957.49854701848</v>
      </c>
      <c r="W603" s="5">
        <f t="shared" si="9"/>
        <v>16069.528304079973</v>
      </c>
      <c r="X603" s="5" t="str">
        <f t="array" ref="X603">IFERROR(INDEX(Data!$K$2:$K$1823,MATCH('Ratios - Total'!$C603,IF(Data!$A$2:$A$1823='Ratios - Total'!$A603,Data!$C$2:$C$1823,0),0))/INDEX(Data!$G$2:$G$1823,MATCH('Ratios - Total'!$C603,IF(Data!$A$2:$A$1823='Ratios - Total'!$A603,Data!$C$2:$C$1823,0),0)),"Missing Data")</f>
        <v>Missing Data</v>
      </c>
    </row>
    <row r="604" spans="1:24" x14ac:dyDescent="0.25">
      <c r="A604" s="22" t="s">
        <v>62</v>
      </c>
      <c r="B604" s="22" t="s">
        <v>63</v>
      </c>
      <c r="C604" s="22">
        <v>1987</v>
      </c>
      <c r="D604" s="5">
        <f t="array" ref="D604">IFERROR(INDEX(Data!$H$2:$H$1823,MATCH('Ratios - Total'!$C604,IF(Data!$A$2:$A$1823='Ratios - Total'!$A604,Data!$C$2:$C$1823,0),0))/INDEX(Data!$D$2:$D$1823,MATCH('Ratios - Total'!$C604,IF(Data!$A$2:$A$1823='Ratios - Total'!$A604,Data!$C$2:$C$1823,0),0)),"Missing Data")</f>
        <v>649.89008516640126</v>
      </c>
      <c r="E604" s="22"/>
      <c r="F604" s="5">
        <f t="array" ref="F604">IFERROR(INDEX(Data!$G$2:$G$1823,MATCH('Ratios - Total'!$C604,IF(Data!$A$2:$A$1823='Ratios - Total'!$A604,Data!$C$2:$C$1823,0),0))/INDEX(Data!$D$2:$D$1823,MATCH('Ratios - Total'!$C604,IF(Data!$A$2:$A$1823='Ratios - Total'!$A604,Data!$C$2:$C$1823,0),0)),"Missing Data")</f>
        <v>0</v>
      </c>
      <c r="G604" s="5"/>
      <c r="H604" s="5" t="str">
        <f t="array" ref="H604">IFERROR(INDEX(Data!$H$2:$H$1823,MATCH('Ratios - Total'!$C604,IF(Data!$A$2:$A$1823='Ratios - Total'!$A604,Data!$C$2:$C$1823,0),0))/INDEX(Data!$G$2:$G$1823,MATCH('Ratios - Total'!$C604,IF(Data!$A$2:$A$1823='Ratios - Total'!$A604,Data!$C$2:$C$1823,0),0)),"Missing Data")</f>
        <v>Missing Data</v>
      </c>
      <c r="I604" s="5">
        <f t="array" ref="I604">IFERROR(INDEX(Data!$G$2:$G$1823,MATCH('Ratios - Total'!$C604,IF(Data!$A$2:$A$1823='Ratios - Total'!$A604,Data!$C$2:$C$1823,0),0))/INDEX(Data!$D$2:$D$1823,MATCH('Ratios - Total'!$C604,IF(Data!$A$2:$A$1823='Ratios - Total'!$A604,Data!$C$2:$C$1823,0),0)),"Missing Data")</f>
        <v>0</v>
      </c>
      <c r="J604" s="22"/>
      <c r="K604" s="5">
        <f t="array" ref="K604">IFERROR(INDEX(Data!$E$2:$E$1823,MATCH('Ratios - Total'!$C604,IF(Data!$A$2:$A$1823='Ratios - Total'!$A604,Data!$C$2:$C$1823,0),0))/INDEX(Data!$D$2:$D$1823,MATCH('Ratios - Total'!$C604,IF(Data!$A$2:$A$1823='Ratios - Total'!$A604,Data!$C$2:$C$1823,0),0)),"Missing Data")</f>
        <v>0</v>
      </c>
      <c r="L604" s="5"/>
      <c r="M604" s="5" t="str">
        <f t="array" ref="M604">IFERROR(INDEX(Data!$F$2:$F$1823,MATCH('Ratios - Total'!$C604,IF(Data!$A$2:$A$1823='Ratios - Total'!$A604,Data!$C$2:$C$1823,0),0))/INDEX(Data!$E$2:$E$1823,MATCH('Ratios - Total'!$C604,IF(Data!$A$2:$A$1823='Ratios - Total'!$A604,Data!$C$2:$C$1823,0),0)),"Missing Data")</f>
        <v>Missing Data</v>
      </c>
      <c r="N604" s="5"/>
      <c r="O604" s="5" t="str">
        <f t="array" ref="O604">IFERROR(INDEX(Data!$G$2:$G$1823,MATCH('Ratios - Total'!$C604,IF(Data!$A$2:$A$1823='Ratios - Total'!$A604,Data!$C$2:$C$1823,0),0))/INDEX(Data!$F$2:$F$1823,MATCH('Ratios - Total'!$C604,IF(Data!$A$2:$A$1823='Ratios - Total'!$A604,Data!$C$2:$C$1823,0),0)),"Missing Data")</f>
        <v>Missing Data</v>
      </c>
      <c r="P604" s="5" t="str">
        <f t="array" ref="P604">IFERROR(INDEX(Data!$H$2:$H$1823,MATCH('Ratios - Total'!$C604,IF(Data!$A$2:$A$1823='Ratios - Total'!$A604,Data!$C$2:$C$1823,0),0))/INDEX(Data!$G$2:$G$1823,MATCH('Ratios - Total'!$C604,IF(Data!$A$2:$A$1823='Ratios - Total'!$A604,Data!$C$2:$C$1823,0),0)),"Missing Data")</f>
        <v>Missing Data</v>
      </c>
      <c r="Q604" s="5"/>
      <c r="R604" s="5" t="str">
        <f t="array" ref="R604">IFERROR(INDEX(Data!$L$2:$L$1823,MATCH('Ratios - Total'!$C604,IF(Data!$A$2:$A$1823='Ratios - Total'!$A604,Data!$C$2:$C$1823,0),0))/INDEX(Data!$G$2:$G$1823,MATCH('Ratios - Total'!$C604,IF(Data!$A$2:$A$1823='Ratios - Total'!$A604,Data!$C$2:$C$1823,0),0)),"Missing Data")</f>
        <v>Missing Data</v>
      </c>
      <c r="S604" s="5"/>
      <c r="T604" s="5">
        <f t="array" ref="T604">IFERROR(INDEX(Data!$H$2:$H$1823,MATCH('Ratios - Total'!$C604,IF(Data!$A$2:$A$1823='Ratios - Total'!$A604,Data!$C$2:$C$1823,0),0))/INDEX(Data!$L$2:$L$1823,MATCH('Ratios - Total'!$C604,IF(Data!$A$2:$A$1823='Ratios - Total'!$A604,Data!$C$2:$C$1823,0),0)),"Missing Data")</f>
        <v>36416.261918681899</v>
      </c>
      <c r="U604" s="5">
        <f t="array" ref="U604">IFERROR(INDEX(Data!$K$2:$K$1823,MATCH('Ratios - Total'!$C604,IF(Data!$A$2:$A$1823='Ratios - Total'!$A604,Data!$C$2:$C$1823,0),0))/INDEX(Data!$H$2:$H$1823,MATCH('Ratios - Total'!$C604,IF(Data!$A$2:$A$1823='Ratios - Total'!$A604,Data!$C$2:$C$1823,0),0)),"Missing Data")</f>
        <v>0.48813735181880646</v>
      </c>
      <c r="V604" s="5">
        <f t="array" ref="V604">IFERROR(INDEX(Data!$K$2:$K$1823,MATCH('Ratios - Total'!$C604,IF(Data!$A$2:$A$1823='Ratios - Total'!$A604,Data!$C$2:$C$1823,0),0))/INDEX(Data!$L$2:$L$1823,MATCH('Ratios - Total'!$C604,IF(Data!$A$2:$A$1823='Ratios - Total'!$A604,Data!$C$2:$C$1823,0),0)),"Missing Data")</f>
        <v>17776.137656125433</v>
      </c>
      <c r="W604" s="5">
        <f t="shared" si="9"/>
        <v>18640.124262556466</v>
      </c>
      <c r="X604" s="5" t="str">
        <f t="array" ref="X604">IFERROR(INDEX(Data!$K$2:$K$1823,MATCH('Ratios - Total'!$C604,IF(Data!$A$2:$A$1823='Ratios - Total'!$A604,Data!$C$2:$C$1823,0),0))/INDEX(Data!$G$2:$G$1823,MATCH('Ratios - Total'!$C604,IF(Data!$A$2:$A$1823='Ratios - Total'!$A604,Data!$C$2:$C$1823,0),0)),"Missing Data")</f>
        <v>Missing Data</v>
      </c>
    </row>
    <row r="605" spans="1:24" x14ac:dyDescent="0.25">
      <c r="A605" s="22" t="s">
        <v>64</v>
      </c>
      <c r="B605" s="22" t="s">
        <v>65</v>
      </c>
      <c r="C605" s="22">
        <v>1987</v>
      </c>
      <c r="D605" s="5">
        <f t="array" ref="D605">IFERROR(INDEX(Data!$H$2:$H$1823,MATCH('Ratios - Total'!$C605,IF(Data!$A$2:$A$1823='Ratios - Total'!$A605,Data!$C$2:$C$1823,0),0))/INDEX(Data!$D$2:$D$1823,MATCH('Ratios - Total'!$C605,IF(Data!$A$2:$A$1823='Ratios - Total'!$A605,Data!$C$2:$C$1823,0),0)),"Missing Data")</f>
        <v>779.00663625587151</v>
      </c>
      <c r="E605" s="22"/>
      <c r="F605" s="5">
        <f t="array" ref="F605">IFERROR(INDEX(Data!$G$2:$G$1823,MATCH('Ratios - Total'!$C605,IF(Data!$A$2:$A$1823='Ratios - Total'!$A605,Data!$C$2:$C$1823,0),0))/INDEX(Data!$D$2:$D$1823,MATCH('Ratios - Total'!$C605,IF(Data!$A$2:$A$1823='Ratios - Total'!$A605,Data!$C$2:$C$1823,0),0)),"Missing Data")</f>
        <v>0</v>
      </c>
      <c r="G605" s="5"/>
      <c r="H605" s="5" t="str">
        <f t="array" ref="H605">IFERROR(INDEX(Data!$H$2:$H$1823,MATCH('Ratios - Total'!$C605,IF(Data!$A$2:$A$1823='Ratios - Total'!$A605,Data!$C$2:$C$1823,0),0))/INDEX(Data!$G$2:$G$1823,MATCH('Ratios - Total'!$C605,IF(Data!$A$2:$A$1823='Ratios - Total'!$A605,Data!$C$2:$C$1823,0),0)),"Missing Data")</f>
        <v>Missing Data</v>
      </c>
      <c r="I605" s="5">
        <f t="array" ref="I605">IFERROR(INDEX(Data!$G$2:$G$1823,MATCH('Ratios - Total'!$C605,IF(Data!$A$2:$A$1823='Ratios - Total'!$A605,Data!$C$2:$C$1823,0),0))/INDEX(Data!$D$2:$D$1823,MATCH('Ratios - Total'!$C605,IF(Data!$A$2:$A$1823='Ratios - Total'!$A605,Data!$C$2:$C$1823,0),0)),"Missing Data")</f>
        <v>0</v>
      </c>
      <c r="J605" s="22"/>
      <c r="K605" s="5">
        <f t="array" ref="K605">IFERROR(INDEX(Data!$E$2:$E$1823,MATCH('Ratios - Total'!$C605,IF(Data!$A$2:$A$1823='Ratios - Total'!$A605,Data!$C$2:$C$1823,0),0))/INDEX(Data!$D$2:$D$1823,MATCH('Ratios - Total'!$C605,IF(Data!$A$2:$A$1823='Ratios - Total'!$A605,Data!$C$2:$C$1823,0),0)),"Missing Data")</f>
        <v>0</v>
      </c>
      <c r="L605" s="5"/>
      <c r="M605" s="5" t="str">
        <f t="array" ref="M605">IFERROR(INDEX(Data!$F$2:$F$1823,MATCH('Ratios - Total'!$C605,IF(Data!$A$2:$A$1823='Ratios - Total'!$A605,Data!$C$2:$C$1823,0),0))/INDEX(Data!$E$2:$E$1823,MATCH('Ratios - Total'!$C605,IF(Data!$A$2:$A$1823='Ratios - Total'!$A605,Data!$C$2:$C$1823,0),0)),"Missing Data")</f>
        <v>Missing Data</v>
      </c>
      <c r="N605" s="5"/>
      <c r="O605" s="5" t="str">
        <f t="array" ref="O605">IFERROR(INDEX(Data!$G$2:$G$1823,MATCH('Ratios - Total'!$C605,IF(Data!$A$2:$A$1823='Ratios - Total'!$A605,Data!$C$2:$C$1823,0),0))/INDEX(Data!$F$2:$F$1823,MATCH('Ratios - Total'!$C605,IF(Data!$A$2:$A$1823='Ratios - Total'!$A605,Data!$C$2:$C$1823,0),0)),"Missing Data")</f>
        <v>Missing Data</v>
      </c>
      <c r="P605" s="5" t="str">
        <f t="array" ref="P605">IFERROR(INDEX(Data!$H$2:$H$1823,MATCH('Ratios - Total'!$C605,IF(Data!$A$2:$A$1823='Ratios - Total'!$A605,Data!$C$2:$C$1823,0),0))/INDEX(Data!$G$2:$G$1823,MATCH('Ratios - Total'!$C605,IF(Data!$A$2:$A$1823='Ratios - Total'!$A605,Data!$C$2:$C$1823,0),0)),"Missing Data")</f>
        <v>Missing Data</v>
      </c>
      <c r="Q605" s="5"/>
      <c r="R605" s="5" t="str">
        <f t="array" ref="R605">IFERROR(INDEX(Data!$L$2:$L$1823,MATCH('Ratios - Total'!$C605,IF(Data!$A$2:$A$1823='Ratios - Total'!$A605,Data!$C$2:$C$1823,0),0))/INDEX(Data!$G$2:$G$1823,MATCH('Ratios - Total'!$C605,IF(Data!$A$2:$A$1823='Ratios - Total'!$A605,Data!$C$2:$C$1823,0),0)),"Missing Data")</f>
        <v>Missing Data</v>
      </c>
      <c r="S605" s="5"/>
      <c r="T605" s="5">
        <f t="array" ref="T605">IFERROR(INDEX(Data!$H$2:$H$1823,MATCH('Ratios - Total'!$C605,IF(Data!$A$2:$A$1823='Ratios - Total'!$A605,Data!$C$2:$C$1823,0),0))/INDEX(Data!$L$2:$L$1823,MATCH('Ratios - Total'!$C605,IF(Data!$A$2:$A$1823='Ratios - Total'!$A605,Data!$C$2:$C$1823,0),0)),"Missing Data")</f>
        <v>38512.729888242953</v>
      </c>
      <c r="U605" s="5">
        <f t="array" ref="U605">IFERROR(INDEX(Data!$K$2:$K$1823,MATCH('Ratios - Total'!$C605,IF(Data!$A$2:$A$1823='Ratios - Total'!$A605,Data!$C$2:$C$1823,0),0))/INDEX(Data!$H$2:$H$1823,MATCH('Ratios - Total'!$C605,IF(Data!$A$2:$A$1823='Ratios - Total'!$A605,Data!$C$2:$C$1823,0),0)),"Missing Data")</f>
        <v>0.63816426986472985</v>
      </c>
      <c r="V605" s="5">
        <f t="array" ref="V605">IFERROR(INDEX(Data!$K$2:$K$1823,MATCH('Ratios - Total'!$C605,IF(Data!$A$2:$A$1823='Ratios - Total'!$A605,Data!$C$2:$C$1823,0),0))/INDEX(Data!$L$2:$L$1823,MATCH('Ratios - Total'!$C605,IF(Data!$A$2:$A$1823='Ratios - Total'!$A605,Data!$C$2:$C$1823,0),0)),"Missing Data")</f>
        <v>24577.448149628122</v>
      </c>
      <c r="W605" s="5">
        <f t="shared" si="9"/>
        <v>13935.281738614831</v>
      </c>
      <c r="X605" s="5" t="str">
        <f t="array" ref="X605">IFERROR(INDEX(Data!$K$2:$K$1823,MATCH('Ratios - Total'!$C605,IF(Data!$A$2:$A$1823='Ratios - Total'!$A605,Data!$C$2:$C$1823,0),0))/INDEX(Data!$G$2:$G$1823,MATCH('Ratios - Total'!$C605,IF(Data!$A$2:$A$1823='Ratios - Total'!$A605,Data!$C$2:$C$1823,0),0)),"Missing Data")</f>
        <v>Missing Data</v>
      </c>
    </row>
    <row r="606" spans="1:24" x14ac:dyDescent="0.25">
      <c r="A606" s="22" t="s">
        <v>66</v>
      </c>
      <c r="B606" s="22" t="s">
        <v>67</v>
      </c>
      <c r="C606" s="22">
        <v>1987</v>
      </c>
      <c r="D606" s="5">
        <f t="array" ref="D606">IFERROR(INDEX(Data!$H$2:$H$1823,MATCH('Ratios - Total'!$C606,IF(Data!$A$2:$A$1823='Ratios - Total'!$A606,Data!$C$2:$C$1823,0),0))/INDEX(Data!$D$2:$D$1823,MATCH('Ratios - Total'!$C606,IF(Data!$A$2:$A$1823='Ratios - Total'!$A606,Data!$C$2:$C$1823,0),0)),"Missing Data")</f>
        <v>768.05099156656081</v>
      </c>
      <c r="E606" s="22"/>
      <c r="F606" s="5">
        <f t="array" ref="F606">IFERROR(INDEX(Data!$G$2:$G$1823,MATCH('Ratios - Total'!$C606,IF(Data!$A$2:$A$1823='Ratios - Total'!$A606,Data!$C$2:$C$1823,0),0))/INDEX(Data!$D$2:$D$1823,MATCH('Ratios - Total'!$C606,IF(Data!$A$2:$A$1823='Ratios - Total'!$A606,Data!$C$2:$C$1823,0),0)),"Missing Data")</f>
        <v>0</v>
      </c>
      <c r="G606" s="5"/>
      <c r="H606" s="5" t="str">
        <f t="array" ref="H606">IFERROR(INDEX(Data!$H$2:$H$1823,MATCH('Ratios - Total'!$C606,IF(Data!$A$2:$A$1823='Ratios - Total'!$A606,Data!$C$2:$C$1823,0),0))/INDEX(Data!$G$2:$G$1823,MATCH('Ratios - Total'!$C606,IF(Data!$A$2:$A$1823='Ratios - Total'!$A606,Data!$C$2:$C$1823,0),0)),"Missing Data")</f>
        <v>Missing Data</v>
      </c>
      <c r="I606" s="5">
        <f t="array" ref="I606">IFERROR(INDEX(Data!$G$2:$G$1823,MATCH('Ratios - Total'!$C606,IF(Data!$A$2:$A$1823='Ratios - Total'!$A606,Data!$C$2:$C$1823,0),0))/INDEX(Data!$D$2:$D$1823,MATCH('Ratios - Total'!$C606,IF(Data!$A$2:$A$1823='Ratios - Total'!$A606,Data!$C$2:$C$1823,0),0)),"Missing Data")</f>
        <v>0</v>
      </c>
      <c r="J606" s="22"/>
      <c r="K606" s="5">
        <f t="array" ref="K606">IFERROR(INDEX(Data!$E$2:$E$1823,MATCH('Ratios - Total'!$C606,IF(Data!$A$2:$A$1823='Ratios - Total'!$A606,Data!$C$2:$C$1823,0),0))/INDEX(Data!$D$2:$D$1823,MATCH('Ratios - Total'!$C606,IF(Data!$A$2:$A$1823='Ratios - Total'!$A606,Data!$C$2:$C$1823,0),0)),"Missing Data")</f>
        <v>0</v>
      </c>
      <c r="L606" s="5"/>
      <c r="M606" s="5" t="str">
        <f t="array" ref="M606">IFERROR(INDEX(Data!$F$2:$F$1823,MATCH('Ratios - Total'!$C606,IF(Data!$A$2:$A$1823='Ratios - Total'!$A606,Data!$C$2:$C$1823,0),0))/INDEX(Data!$E$2:$E$1823,MATCH('Ratios - Total'!$C606,IF(Data!$A$2:$A$1823='Ratios - Total'!$A606,Data!$C$2:$C$1823,0),0)),"Missing Data")</f>
        <v>Missing Data</v>
      </c>
      <c r="N606" s="5"/>
      <c r="O606" s="5" t="str">
        <f t="array" ref="O606">IFERROR(INDEX(Data!$G$2:$G$1823,MATCH('Ratios - Total'!$C606,IF(Data!$A$2:$A$1823='Ratios - Total'!$A606,Data!$C$2:$C$1823,0),0))/INDEX(Data!$F$2:$F$1823,MATCH('Ratios - Total'!$C606,IF(Data!$A$2:$A$1823='Ratios - Total'!$A606,Data!$C$2:$C$1823,0),0)),"Missing Data")</f>
        <v>Missing Data</v>
      </c>
      <c r="P606" s="5" t="str">
        <f t="array" ref="P606">IFERROR(INDEX(Data!$H$2:$H$1823,MATCH('Ratios - Total'!$C606,IF(Data!$A$2:$A$1823='Ratios - Total'!$A606,Data!$C$2:$C$1823,0),0))/INDEX(Data!$G$2:$G$1823,MATCH('Ratios - Total'!$C606,IF(Data!$A$2:$A$1823='Ratios - Total'!$A606,Data!$C$2:$C$1823,0),0)),"Missing Data")</f>
        <v>Missing Data</v>
      </c>
      <c r="Q606" s="5"/>
      <c r="R606" s="5" t="str">
        <f t="array" ref="R606">IFERROR(INDEX(Data!$L$2:$L$1823,MATCH('Ratios - Total'!$C606,IF(Data!$A$2:$A$1823='Ratios - Total'!$A606,Data!$C$2:$C$1823,0),0))/INDEX(Data!$G$2:$G$1823,MATCH('Ratios - Total'!$C606,IF(Data!$A$2:$A$1823='Ratios - Total'!$A606,Data!$C$2:$C$1823,0),0)),"Missing Data")</f>
        <v>Missing Data</v>
      </c>
      <c r="S606" s="5"/>
      <c r="T606" s="5">
        <f t="array" ref="T606">IFERROR(INDEX(Data!$H$2:$H$1823,MATCH('Ratios - Total'!$C606,IF(Data!$A$2:$A$1823='Ratios - Total'!$A606,Data!$C$2:$C$1823,0),0))/INDEX(Data!$L$2:$L$1823,MATCH('Ratios - Total'!$C606,IF(Data!$A$2:$A$1823='Ratios - Total'!$A606,Data!$C$2:$C$1823,0),0)),"Missing Data")</f>
        <v>36164.903949044587</v>
      </c>
      <c r="U606" s="5">
        <f t="array" ref="U606">IFERROR(INDEX(Data!$K$2:$K$1823,MATCH('Ratios - Total'!$C606,IF(Data!$A$2:$A$1823='Ratios - Total'!$A606,Data!$C$2:$C$1823,0),0))/INDEX(Data!$H$2:$H$1823,MATCH('Ratios - Total'!$C606,IF(Data!$A$2:$A$1823='Ratios - Total'!$A606,Data!$C$2:$C$1823,0),0)),"Missing Data")</f>
        <v>0.45790323282632434</v>
      </c>
      <c r="V606" s="5">
        <f t="array" ref="V606">IFERROR(INDEX(Data!$K$2:$K$1823,MATCH('Ratios - Total'!$C606,IF(Data!$A$2:$A$1823='Ratios - Total'!$A606,Data!$C$2:$C$1823,0),0))/INDEX(Data!$L$2:$L$1823,MATCH('Ratios - Total'!$C606,IF(Data!$A$2:$A$1823='Ratios - Total'!$A606,Data!$C$2:$C$1823,0),0)),"Missing Data")</f>
        <v>16560.02643312102</v>
      </c>
      <c r="W606" s="5">
        <f t="shared" si="9"/>
        <v>19604.877515923567</v>
      </c>
      <c r="X606" s="5" t="str">
        <f t="array" ref="X606">IFERROR(INDEX(Data!$K$2:$K$1823,MATCH('Ratios - Total'!$C606,IF(Data!$A$2:$A$1823='Ratios - Total'!$A606,Data!$C$2:$C$1823,0),0))/INDEX(Data!$G$2:$G$1823,MATCH('Ratios - Total'!$C606,IF(Data!$A$2:$A$1823='Ratios - Total'!$A606,Data!$C$2:$C$1823,0),0)),"Missing Data")</f>
        <v>Missing Data</v>
      </c>
    </row>
    <row r="607" spans="1:24" x14ac:dyDescent="0.25">
      <c r="A607" s="22" t="s">
        <v>68</v>
      </c>
      <c r="B607" s="22" t="s">
        <v>69</v>
      </c>
      <c r="C607" s="22">
        <v>1987</v>
      </c>
      <c r="D607" s="5">
        <f t="array" ref="D607">IFERROR(INDEX(Data!$H$2:$H$1823,MATCH('Ratios - Total'!$C607,IF(Data!$A$2:$A$1823='Ratios - Total'!$A607,Data!$C$2:$C$1823,0),0))/INDEX(Data!$D$2:$D$1823,MATCH('Ratios - Total'!$C607,IF(Data!$A$2:$A$1823='Ratios - Total'!$A607,Data!$C$2:$C$1823,0),0)),"Missing Data")</f>
        <v>889.0095014540392</v>
      </c>
      <c r="E607" s="22"/>
      <c r="F607" s="5">
        <f t="array" ref="F607">IFERROR(INDEX(Data!$G$2:$G$1823,MATCH('Ratios - Total'!$C607,IF(Data!$A$2:$A$1823='Ratios - Total'!$A607,Data!$C$2:$C$1823,0),0))/INDEX(Data!$D$2:$D$1823,MATCH('Ratios - Total'!$C607,IF(Data!$A$2:$A$1823='Ratios - Total'!$A607,Data!$C$2:$C$1823,0),0)),"Missing Data")</f>
        <v>0</v>
      </c>
      <c r="G607" s="5"/>
      <c r="H607" s="5" t="str">
        <f t="array" ref="H607">IFERROR(INDEX(Data!$H$2:$H$1823,MATCH('Ratios - Total'!$C607,IF(Data!$A$2:$A$1823='Ratios - Total'!$A607,Data!$C$2:$C$1823,0),0))/INDEX(Data!$G$2:$G$1823,MATCH('Ratios - Total'!$C607,IF(Data!$A$2:$A$1823='Ratios - Total'!$A607,Data!$C$2:$C$1823,0),0)),"Missing Data")</f>
        <v>Missing Data</v>
      </c>
      <c r="I607" s="5">
        <f t="array" ref="I607">IFERROR(INDEX(Data!$G$2:$G$1823,MATCH('Ratios - Total'!$C607,IF(Data!$A$2:$A$1823='Ratios - Total'!$A607,Data!$C$2:$C$1823,0),0))/INDEX(Data!$D$2:$D$1823,MATCH('Ratios - Total'!$C607,IF(Data!$A$2:$A$1823='Ratios - Total'!$A607,Data!$C$2:$C$1823,0),0)),"Missing Data")</f>
        <v>0</v>
      </c>
      <c r="J607" s="22"/>
      <c r="K607" s="5">
        <f t="array" ref="K607">IFERROR(INDEX(Data!$E$2:$E$1823,MATCH('Ratios - Total'!$C607,IF(Data!$A$2:$A$1823='Ratios - Total'!$A607,Data!$C$2:$C$1823,0),0))/INDEX(Data!$D$2:$D$1823,MATCH('Ratios - Total'!$C607,IF(Data!$A$2:$A$1823='Ratios - Total'!$A607,Data!$C$2:$C$1823,0),0)),"Missing Data")</f>
        <v>0</v>
      </c>
      <c r="L607" s="5"/>
      <c r="M607" s="5" t="str">
        <f t="array" ref="M607">IFERROR(INDEX(Data!$F$2:$F$1823,MATCH('Ratios - Total'!$C607,IF(Data!$A$2:$A$1823='Ratios - Total'!$A607,Data!$C$2:$C$1823,0),0))/INDEX(Data!$E$2:$E$1823,MATCH('Ratios - Total'!$C607,IF(Data!$A$2:$A$1823='Ratios - Total'!$A607,Data!$C$2:$C$1823,0),0)),"Missing Data")</f>
        <v>Missing Data</v>
      </c>
      <c r="N607" s="5"/>
      <c r="O607" s="5" t="str">
        <f t="array" ref="O607">IFERROR(INDEX(Data!$G$2:$G$1823,MATCH('Ratios - Total'!$C607,IF(Data!$A$2:$A$1823='Ratios - Total'!$A607,Data!$C$2:$C$1823,0),0))/INDEX(Data!$F$2:$F$1823,MATCH('Ratios - Total'!$C607,IF(Data!$A$2:$A$1823='Ratios - Total'!$A607,Data!$C$2:$C$1823,0),0)),"Missing Data")</f>
        <v>Missing Data</v>
      </c>
      <c r="P607" s="5" t="str">
        <f t="array" ref="P607">IFERROR(INDEX(Data!$H$2:$H$1823,MATCH('Ratios - Total'!$C607,IF(Data!$A$2:$A$1823='Ratios - Total'!$A607,Data!$C$2:$C$1823,0),0))/INDEX(Data!$G$2:$G$1823,MATCH('Ratios - Total'!$C607,IF(Data!$A$2:$A$1823='Ratios - Total'!$A607,Data!$C$2:$C$1823,0),0)),"Missing Data")</f>
        <v>Missing Data</v>
      </c>
      <c r="Q607" s="5"/>
      <c r="R607" s="5" t="str">
        <f t="array" ref="R607">IFERROR(INDEX(Data!$L$2:$L$1823,MATCH('Ratios - Total'!$C607,IF(Data!$A$2:$A$1823='Ratios - Total'!$A607,Data!$C$2:$C$1823,0),0))/INDEX(Data!$G$2:$G$1823,MATCH('Ratios - Total'!$C607,IF(Data!$A$2:$A$1823='Ratios - Total'!$A607,Data!$C$2:$C$1823,0),0)),"Missing Data")</f>
        <v>Missing Data</v>
      </c>
      <c r="S607" s="5"/>
      <c r="T607" s="5">
        <f t="array" ref="T607">IFERROR(INDEX(Data!$H$2:$H$1823,MATCH('Ratios - Total'!$C607,IF(Data!$A$2:$A$1823='Ratios - Total'!$A607,Data!$C$2:$C$1823,0),0))/INDEX(Data!$L$2:$L$1823,MATCH('Ratios - Total'!$C607,IF(Data!$A$2:$A$1823='Ratios - Total'!$A607,Data!$C$2:$C$1823,0),0)),"Missing Data")</f>
        <v>44451.828366436654</v>
      </c>
      <c r="U607" s="5">
        <f t="array" ref="U607">IFERROR(INDEX(Data!$K$2:$K$1823,MATCH('Ratios - Total'!$C607,IF(Data!$A$2:$A$1823='Ratios - Total'!$A607,Data!$C$2:$C$1823,0),0))/INDEX(Data!$H$2:$H$1823,MATCH('Ratios - Total'!$C607,IF(Data!$A$2:$A$1823='Ratios - Total'!$A607,Data!$C$2:$C$1823,0),0)),"Missing Data")</f>
        <v>0.56912434537227008</v>
      </c>
      <c r="V607" s="5">
        <f t="array" ref="V607">IFERROR(INDEX(Data!$K$2:$K$1823,MATCH('Ratios - Total'!$C607,IF(Data!$A$2:$A$1823='Ratios - Total'!$A607,Data!$C$2:$C$1823,0),0))/INDEX(Data!$L$2:$L$1823,MATCH('Ratios - Total'!$C607,IF(Data!$A$2:$A$1823='Ratios - Total'!$A607,Data!$C$2:$C$1823,0),0)),"Missing Data")</f>
        <v>25298.617719648762</v>
      </c>
      <c r="W607" s="5">
        <f t="shared" si="9"/>
        <v>19153.210646787891</v>
      </c>
      <c r="X607" s="5" t="str">
        <f t="array" ref="X607">IFERROR(INDEX(Data!$K$2:$K$1823,MATCH('Ratios - Total'!$C607,IF(Data!$A$2:$A$1823='Ratios - Total'!$A607,Data!$C$2:$C$1823,0),0))/INDEX(Data!$G$2:$G$1823,MATCH('Ratios - Total'!$C607,IF(Data!$A$2:$A$1823='Ratios - Total'!$A607,Data!$C$2:$C$1823,0),0)),"Missing Data")</f>
        <v>Missing Data</v>
      </c>
    </row>
    <row r="608" spans="1:24" x14ac:dyDescent="0.25">
      <c r="A608" s="22" t="s">
        <v>70</v>
      </c>
      <c r="B608" s="22" t="s">
        <v>71</v>
      </c>
      <c r="C608" s="22">
        <v>1987</v>
      </c>
      <c r="D608" s="5">
        <f t="array" ref="D608">IFERROR(INDEX(Data!$H$2:$H$1823,MATCH('Ratios - Total'!$C608,IF(Data!$A$2:$A$1823='Ratios - Total'!$A608,Data!$C$2:$C$1823,0),0))/INDEX(Data!$D$2:$D$1823,MATCH('Ratios - Total'!$C608,IF(Data!$A$2:$A$1823='Ratios - Total'!$A608,Data!$C$2:$C$1823,0),0)),"Missing Data")</f>
        <v>604.86989117061046</v>
      </c>
      <c r="E608" s="22"/>
      <c r="F608" s="5">
        <f t="array" ref="F608">IFERROR(INDEX(Data!$G$2:$G$1823,MATCH('Ratios - Total'!$C608,IF(Data!$A$2:$A$1823='Ratios - Total'!$A608,Data!$C$2:$C$1823,0),0))/INDEX(Data!$D$2:$D$1823,MATCH('Ratios - Total'!$C608,IF(Data!$A$2:$A$1823='Ratios - Total'!$A608,Data!$C$2:$C$1823,0),0)),"Missing Data")</f>
        <v>0</v>
      </c>
      <c r="G608" s="5"/>
      <c r="H608" s="5" t="str">
        <f t="array" ref="H608">IFERROR(INDEX(Data!$H$2:$H$1823,MATCH('Ratios - Total'!$C608,IF(Data!$A$2:$A$1823='Ratios - Total'!$A608,Data!$C$2:$C$1823,0),0))/INDEX(Data!$G$2:$G$1823,MATCH('Ratios - Total'!$C608,IF(Data!$A$2:$A$1823='Ratios - Total'!$A608,Data!$C$2:$C$1823,0),0)),"Missing Data")</f>
        <v>Missing Data</v>
      </c>
      <c r="I608" s="5">
        <f t="array" ref="I608">IFERROR(INDEX(Data!$G$2:$G$1823,MATCH('Ratios - Total'!$C608,IF(Data!$A$2:$A$1823='Ratios - Total'!$A608,Data!$C$2:$C$1823,0),0))/INDEX(Data!$D$2:$D$1823,MATCH('Ratios - Total'!$C608,IF(Data!$A$2:$A$1823='Ratios - Total'!$A608,Data!$C$2:$C$1823,0),0)),"Missing Data")</f>
        <v>0</v>
      </c>
      <c r="J608" s="22"/>
      <c r="K608" s="5">
        <f t="array" ref="K608">IFERROR(INDEX(Data!$E$2:$E$1823,MATCH('Ratios - Total'!$C608,IF(Data!$A$2:$A$1823='Ratios - Total'!$A608,Data!$C$2:$C$1823,0),0))/INDEX(Data!$D$2:$D$1823,MATCH('Ratios - Total'!$C608,IF(Data!$A$2:$A$1823='Ratios - Total'!$A608,Data!$C$2:$C$1823,0),0)),"Missing Data")</f>
        <v>0</v>
      </c>
      <c r="L608" s="5"/>
      <c r="M608" s="5" t="str">
        <f t="array" ref="M608">IFERROR(INDEX(Data!$F$2:$F$1823,MATCH('Ratios - Total'!$C608,IF(Data!$A$2:$A$1823='Ratios - Total'!$A608,Data!$C$2:$C$1823,0),0))/INDEX(Data!$E$2:$E$1823,MATCH('Ratios - Total'!$C608,IF(Data!$A$2:$A$1823='Ratios - Total'!$A608,Data!$C$2:$C$1823,0),0)),"Missing Data")</f>
        <v>Missing Data</v>
      </c>
      <c r="N608" s="5"/>
      <c r="O608" s="5" t="str">
        <f t="array" ref="O608">IFERROR(INDEX(Data!$G$2:$G$1823,MATCH('Ratios - Total'!$C608,IF(Data!$A$2:$A$1823='Ratios - Total'!$A608,Data!$C$2:$C$1823,0),0))/INDEX(Data!$F$2:$F$1823,MATCH('Ratios - Total'!$C608,IF(Data!$A$2:$A$1823='Ratios - Total'!$A608,Data!$C$2:$C$1823,0),0)),"Missing Data")</f>
        <v>Missing Data</v>
      </c>
      <c r="P608" s="5" t="str">
        <f t="array" ref="P608">IFERROR(INDEX(Data!$H$2:$H$1823,MATCH('Ratios - Total'!$C608,IF(Data!$A$2:$A$1823='Ratios - Total'!$A608,Data!$C$2:$C$1823,0),0))/INDEX(Data!$G$2:$G$1823,MATCH('Ratios - Total'!$C608,IF(Data!$A$2:$A$1823='Ratios - Total'!$A608,Data!$C$2:$C$1823,0),0)),"Missing Data")</f>
        <v>Missing Data</v>
      </c>
      <c r="Q608" s="5"/>
      <c r="R608" s="5" t="str">
        <f t="array" ref="R608">IFERROR(INDEX(Data!$L$2:$L$1823,MATCH('Ratios - Total'!$C608,IF(Data!$A$2:$A$1823='Ratios - Total'!$A608,Data!$C$2:$C$1823,0),0))/INDEX(Data!$G$2:$G$1823,MATCH('Ratios - Total'!$C608,IF(Data!$A$2:$A$1823='Ratios - Total'!$A608,Data!$C$2:$C$1823,0),0)),"Missing Data")</f>
        <v>Missing Data</v>
      </c>
      <c r="S608" s="5"/>
      <c r="T608" s="5">
        <f t="array" ref="T608">IFERROR(INDEX(Data!$H$2:$H$1823,MATCH('Ratios - Total'!$C608,IF(Data!$A$2:$A$1823='Ratios - Total'!$A608,Data!$C$2:$C$1823,0),0))/INDEX(Data!$L$2:$L$1823,MATCH('Ratios - Total'!$C608,IF(Data!$A$2:$A$1823='Ratios - Total'!$A608,Data!$C$2:$C$1823,0),0)),"Missing Data")</f>
        <v>30995.391487352663</v>
      </c>
      <c r="U608" s="5">
        <f t="array" ref="U608">IFERROR(INDEX(Data!$K$2:$K$1823,MATCH('Ratios - Total'!$C608,IF(Data!$A$2:$A$1823='Ratios - Total'!$A608,Data!$C$2:$C$1823,0),0))/INDEX(Data!$H$2:$H$1823,MATCH('Ratios - Total'!$C608,IF(Data!$A$2:$A$1823='Ratios - Total'!$A608,Data!$C$2:$C$1823,0),0)),"Missing Data")</f>
        <v>0.59229995496918697</v>
      </c>
      <c r="V608" s="5">
        <f t="array" ref="V608">IFERROR(INDEX(Data!$K$2:$K$1823,MATCH('Ratios - Total'!$C608,IF(Data!$A$2:$A$1823='Ratios - Total'!$A608,Data!$C$2:$C$1823,0),0))/INDEX(Data!$L$2:$L$1823,MATCH('Ratios - Total'!$C608,IF(Data!$A$2:$A$1823='Ratios - Total'!$A608,Data!$C$2:$C$1823,0),0)),"Missing Data")</f>
        <v>18358.568982211305</v>
      </c>
      <c r="W608" s="5">
        <f t="shared" si="9"/>
        <v>12636.822505141357</v>
      </c>
      <c r="X608" s="5" t="str">
        <f t="array" ref="X608">IFERROR(INDEX(Data!$K$2:$K$1823,MATCH('Ratios - Total'!$C608,IF(Data!$A$2:$A$1823='Ratios - Total'!$A608,Data!$C$2:$C$1823,0),0))/INDEX(Data!$G$2:$G$1823,MATCH('Ratios - Total'!$C608,IF(Data!$A$2:$A$1823='Ratios - Total'!$A608,Data!$C$2:$C$1823,0),0)),"Missing Data")</f>
        <v>Missing Data</v>
      </c>
    </row>
    <row r="609" spans="1:24" x14ac:dyDescent="0.25">
      <c r="A609" s="22" t="s">
        <v>72</v>
      </c>
      <c r="B609" s="22" t="s">
        <v>73</v>
      </c>
      <c r="C609" s="22">
        <v>1987</v>
      </c>
      <c r="D609" s="5">
        <f t="array" ref="D609">IFERROR(INDEX(Data!$H$2:$H$1823,MATCH('Ratios - Total'!$C609,IF(Data!$A$2:$A$1823='Ratios - Total'!$A609,Data!$C$2:$C$1823,0),0))/INDEX(Data!$D$2:$D$1823,MATCH('Ratios - Total'!$C609,IF(Data!$A$2:$A$1823='Ratios - Total'!$A609,Data!$C$2:$C$1823,0),0)),"Missing Data")</f>
        <v>711.38984271131267</v>
      </c>
      <c r="E609" s="22"/>
      <c r="F609" s="5">
        <f t="array" ref="F609">IFERROR(INDEX(Data!$G$2:$G$1823,MATCH('Ratios - Total'!$C609,IF(Data!$A$2:$A$1823='Ratios - Total'!$A609,Data!$C$2:$C$1823,0),0))/INDEX(Data!$D$2:$D$1823,MATCH('Ratios - Total'!$C609,IF(Data!$A$2:$A$1823='Ratios - Total'!$A609,Data!$C$2:$C$1823,0),0)),"Missing Data")</f>
        <v>0</v>
      </c>
      <c r="G609" s="5"/>
      <c r="H609" s="5" t="str">
        <f t="array" ref="H609">IFERROR(INDEX(Data!$H$2:$H$1823,MATCH('Ratios - Total'!$C609,IF(Data!$A$2:$A$1823='Ratios - Total'!$A609,Data!$C$2:$C$1823,0),0))/INDEX(Data!$G$2:$G$1823,MATCH('Ratios - Total'!$C609,IF(Data!$A$2:$A$1823='Ratios - Total'!$A609,Data!$C$2:$C$1823,0),0)),"Missing Data")</f>
        <v>Missing Data</v>
      </c>
      <c r="I609" s="5">
        <f t="array" ref="I609">IFERROR(INDEX(Data!$G$2:$G$1823,MATCH('Ratios - Total'!$C609,IF(Data!$A$2:$A$1823='Ratios - Total'!$A609,Data!$C$2:$C$1823,0),0))/INDEX(Data!$D$2:$D$1823,MATCH('Ratios - Total'!$C609,IF(Data!$A$2:$A$1823='Ratios - Total'!$A609,Data!$C$2:$C$1823,0),0)),"Missing Data")</f>
        <v>0</v>
      </c>
      <c r="J609" s="22"/>
      <c r="K609" s="5">
        <f t="array" ref="K609">IFERROR(INDEX(Data!$E$2:$E$1823,MATCH('Ratios - Total'!$C609,IF(Data!$A$2:$A$1823='Ratios - Total'!$A609,Data!$C$2:$C$1823,0),0))/INDEX(Data!$D$2:$D$1823,MATCH('Ratios - Total'!$C609,IF(Data!$A$2:$A$1823='Ratios - Total'!$A609,Data!$C$2:$C$1823,0),0)),"Missing Data")</f>
        <v>0</v>
      </c>
      <c r="L609" s="5"/>
      <c r="M609" s="5" t="str">
        <f t="array" ref="M609">IFERROR(INDEX(Data!$F$2:$F$1823,MATCH('Ratios - Total'!$C609,IF(Data!$A$2:$A$1823='Ratios - Total'!$A609,Data!$C$2:$C$1823,0),0))/INDEX(Data!$E$2:$E$1823,MATCH('Ratios - Total'!$C609,IF(Data!$A$2:$A$1823='Ratios - Total'!$A609,Data!$C$2:$C$1823,0),0)),"Missing Data")</f>
        <v>Missing Data</v>
      </c>
      <c r="N609" s="5"/>
      <c r="O609" s="5" t="str">
        <f t="array" ref="O609">IFERROR(INDEX(Data!$G$2:$G$1823,MATCH('Ratios - Total'!$C609,IF(Data!$A$2:$A$1823='Ratios - Total'!$A609,Data!$C$2:$C$1823,0),0))/INDEX(Data!$F$2:$F$1823,MATCH('Ratios - Total'!$C609,IF(Data!$A$2:$A$1823='Ratios - Total'!$A609,Data!$C$2:$C$1823,0),0)),"Missing Data")</f>
        <v>Missing Data</v>
      </c>
      <c r="P609" s="5" t="str">
        <f t="array" ref="P609">IFERROR(INDEX(Data!$H$2:$H$1823,MATCH('Ratios - Total'!$C609,IF(Data!$A$2:$A$1823='Ratios - Total'!$A609,Data!$C$2:$C$1823,0),0))/INDEX(Data!$G$2:$G$1823,MATCH('Ratios - Total'!$C609,IF(Data!$A$2:$A$1823='Ratios - Total'!$A609,Data!$C$2:$C$1823,0),0)),"Missing Data")</f>
        <v>Missing Data</v>
      </c>
      <c r="Q609" s="5"/>
      <c r="R609" s="5" t="str">
        <f t="array" ref="R609">IFERROR(INDEX(Data!$L$2:$L$1823,MATCH('Ratios - Total'!$C609,IF(Data!$A$2:$A$1823='Ratios - Total'!$A609,Data!$C$2:$C$1823,0),0))/INDEX(Data!$G$2:$G$1823,MATCH('Ratios - Total'!$C609,IF(Data!$A$2:$A$1823='Ratios - Total'!$A609,Data!$C$2:$C$1823,0),0)),"Missing Data")</f>
        <v>Missing Data</v>
      </c>
      <c r="S609" s="5"/>
      <c r="T609" s="5">
        <f t="array" ref="T609">IFERROR(INDEX(Data!$H$2:$H$1823,MATCH('Ratios - Total'!$C609,IF(Data!$A$2:$A$1823='Ratios - Total'!$A609,Data!$C$2:$C$1823,0),0))/INDEX(Data!$L$2:$L$1823,MATCH('Ratios - Total'!$C609,IF(Data!$A$2:$A$1823='Ratios - Total'!$A609,Data!$C$2:$C$1823,0),0)),"Missing Data")</f>
        <v>36790.440550688363</v>
      </c>
      <c r="U609" s="5">
        <f t="array" ref="U609">IFERROR(INDEX(Data!$K$2:$K$1823,MATCH('Ratios - Total'!$C609,IF(Data!$A$2:$A$1823='Ratios - Total'!$A609,Data!$C$2:$C$1823,0),0))/INDEX(Data!$H$2:$H$1823,MATCH('Ratios - Total'!$C609,IF(Data!$A$2:$A$1823='Ratios - Total'!$A609,Data!$C$2:$C$1823,0),0)),"Missing Data")</f>
        <v>0.54577970817499599</v>
      </c>
      <c r="V609" s="5">
        <f t="array" ref="V609">IFERROR(INDEX(Data!$K$2:$K$1823,MATCH('Ratios - Total'!$C609,IF(Data!$A$2:$A$1823='Ratios - Total'!$A609,Data!$C$2:$C$1823,0),0))/INDEX(Data!$L$2:$L$1823,MATCH('Ratios - Total'!$C609,IF(Data!$A$2:$A$1823='Ratios - Total'!$A609,Data!$C$2:$C$1823,0),0)),"Missing Data")</f>
        <v>20079.475907384229</v>
      </c>
      <c r="W609" s="5">
        <f t="shared" si="9"/>
        <v>16710.964643304134</v>
      </c>
      <c r="X609" s="5" t="str">
        <f t="array" ref="X609">IFERROR(INDEX(Data!$K$2:$K$1823,MATCH('Ratios - Total'!$C609,IF(Data!$A$2:$A$1823='Ratios - Total'!$A609,Data!$C$2:$C$1823,0),0))/INDEX(Data!$G$2:$G$1823,MATCH('Ratios - Total'!$C609,IF(Data!$A$2:$A$1823='Ratios - Total'!$A609,Data!$C$2:$C$1823,0),0)),"Missing Data")</f>
        <v>Missing Data</v>
      </c>
    </row>
    <row r="610" spans="1:24" x14ac:dyDescent="0.25">
      <c r="A610" s="22" t="s">
        <v>74</v>
      </c>
      <c r="B610" s="22" t="s">
        <v>75</v>
      </c>
      <c r="C610" s="22">
        <v>1987</v>
      </c>
      <c r="D610" s="5">
        <f t="array" ref="D610">IFERROR(INDEX(Data!$H$2:$H$1823,MATCH('Ratios - Total'!$C610,IF(Data!$A$2:$A$1823='Ratios - Total'!$A610,Data!$C$2:$C$1823,0),0))/INDEX(Data!$D$2:$D$1823,MATCH('Ratios - Total'!$C610,IF(Data!$A$2:$A$1823='Ratios - Total'!$A610,Data!$C$2:$C$1823,0),0)),"Missing Data")</f>
        <v>644.31774296122865</v>
      </c>
      <c r="E610" s="22"/>
      <c r="F610" s="5">
        <f t="array" ref="F610">IFERROR(INDEX(Data!$G$2:$G$1823,MATCH('Ratios - Total'!$C610,IF(Data!$A$2:$A$1823='Ratios - Total'!$A610,Data!$C$2:$C$1823,0),0))/INDEX(Data!$D$2:$D$1823,MATCH('Ratios - Total'!$C610,IF(Data!$A$2:$A$1823='Ratios - Total'!$A610,Data!$C$2:$C$1823,0),0)),"Missing Data")</f>
        <v>0</v>
      </c>
      <c r="G610" s="5"/>
      <c r="H610" s="5" t="str">
        <f t="array" ref="H610">IFERROR(INDEX(Data!$H$2:$H$1823,MATCH('Ratios - Total'!$C610,IF(Data!$A$2:$A$1823='Ratios - Total'!$A610,Data!$C$2:$C$1823,0),0))/INDEX(Data!$G$2:$G$1823,MATCH('Ratios - Total'!$C610,IF(Data!$A$2:$A$1823='Ratios - Total'!$A610,Data!$C$2:$C$1823,0),0)),"Missing Data")</f>
        <v>Missing Data</v>
      </c>
      <c r="I610" s="5">
        <f t="array" ref="I610">IFERROR(INDEX(Data!$G$2:$G$1823,MATCH('Ratios - Total'!$C610,IF(Data!$A$2:$A$1823='Ratios - Total'!$A610,Data!$C$2:$C$1823,0),0))/INDEX(Data!$D$2:$D$1823,MATCH('Ratios - Total'!$C610,IF(Data!$A$2:$A$1823='Ratios - Total'!$A610,Data!$C$2:$C$1823,0),0)),"Missing Data")</f>
        <v>0</v>
      </c>
      <c r="J610" s="22"/>
      <c r="K610" s="5">
        <f t="array" ref="K610">IFERROR(INDEX(Data!$E$2:$E$1823,MATCH('Ratios - Total'!$C610,IF(Data!$A$2:$A$1823='Ratios - Total'!$A610,Data!$C$2:$C$1823,0),0))/INDEX(Data!$D$2:$D$1823,MATCH('Ratios - Total'!$C610,IF(Data!$A$2:$A$1823='Ratios - Total'!$A610,Data!$C$2:$C$1823,0),0)),"Missing Data")</f>
        <v>0</v>
      </c>
      <c r="L610" s="5"/>
      <c r="M610" s="5" t="str">
        <f t="array" ref="M610">IFERROR(INDEX(Data!$F$2:$F$1823,MATCH('Ratios - Total'!$C610,IF(Data!$A$2:$A$1823='Ratios - Total'!$A610,Data!$C$2:$C$1823,0),0))/INDEX(Data!$E$2:$E$1823,MATCH('Ratios - Total'!$C610,IF(Data!$A$2:$A$1823='Ratios - Total'!$A610,Data!$C$2:$C$1823,0),0)),"Missing Data")</f>
        <v>Missing Data</v>
      </c>
      <c r="N610" s="5"/>
      <c r="O610" s="5" t="str">
        <f t="array" ref="O610">IFERROR(INDEX(Data!$G$2:$G$1823,MATCH('Ratios - Total'!$C610,IF(Data!$A$2:$A$1823='Ratios - Total'!$A610,Data!$C$2:$C$1823,0),0))/INDEX(Data!$F$2:$F$1823,MATCH('Ratios - Total'!$C610,IF(Data!$A$2:$A$1823='Ratios - Total'!$A610,Data!$C$2:$C$1823,0),0)),"Missing Data")</f>
        <v>Missing Data</v>
      </c>
      <c r="P610" s="5" t="str">
        <f t="array" ref="P610">IFERROR(INDEX(Data!$H$2:$H$1823,MATCH('Ratios - Total'!$C610,IF(Data!$A$2:$A$1823='Ratios - Total'!$A610,Data!$C$2:$C$1823,0),0))/INDEX(Data!$G$2:$G$1823,MATCH('Ratios - Total'!$C610,IF(Data!$A$2:$A$1823='Ratios - Total'!$A610,Data!$C$2:$C$1823,0),0)),"Missing Data")</f>
        <v>Missing Data</v>
      </c>
      <c r="Q610" s="5"/>
      <c r="R610" s="5" t="str">
        <f t="array" ref="R610">IFERROR(INDEX(Data!$L$2:$L$1823,MATCH('Ratios - Total'!$C610,IF(Data!$A$2:$A$1823='Ratios - Total'!$A610,Data!$C$2:$C$1823,0),0))/INDEX(Data!$G$2:$G$1823,MATCH('Ratios - Total'!$C610,IF(Data!$A$2:$A$1823='Ratios - Total'!$A610,Data!$C$2:$C$1823,0),0)),"Missing Data")</f>
        <v>Missing Data</v>
      </c>
      <c r="S610" s="5"/>
      <c r="T610" s="5">
        <f t="array" ref="T610">IFERROR(INDEX(Data!$H$2:$H$1823,MATCH('Ratios - Total'!$C610,IF(Data!$A$2:$A$1823='Ratios - Total'!$A610,Data!$C$2:$C$1823,0),0))/INDEX(Data!$L$2:$L$1823,MATCH('Ratios - Total'!$C610,IF(Data!$A$2:$A$1823='Ratios - Total'!$A610,Data!$C$2:$C$1823,0),0)),"Missing Data")</f>
        <v>36518.220386835783</v>
      </c>
      <c r="U610" s="5">
        <f t="array" ref="U610">IFERROR(INDEX(Data!$K$2:$K$1823,MATCH('Ratios - Total'!$C610,IF(Data!$A$2:$A$1823='Ratios - Total'!$A610,Data!$C$2:$C$1823,0),0))/INDEX(Data!$H$2:$H$1823,MATCH('Ratios - Total'!$C610,IF(Data!$A$2:$A$1823='Ratios - Total'!$A610,Data!$C$2:$C$1823,0),0)),"Missing Data")</f>
        <v>0.59907769877558203</v>
      </c>
      <c r="V610" s="5">
        <f t="array" ref="V610">IFERROR(INDEX(Data!$K$2:$K$1823,MATCH('Ratios - Total'!$C610,IF(Data!$A$2:$A$1823='Ratios - Total'!$A610,Data!$C$2:$C$1823,0),0))/INDEX(Data!$L$2:$L$1823,MATCH('Ratios - Total'!$C610,IF(Data!$A$2:$A$1823='Ratios - Total'!$A610,Data!$C$2:$C$1823,0),0)),"Missing Data")</f>
        <v>21877.251432725127</v>
      </c>
      <c r="W610" s="5">
        <f t="shared" si="9"/>
        <v>14640.968954110656</v>
      </c>
      <c r="X610" s="5" t="str">
        <f t="array" ref="X610">IFERROR(INDEX(Data!$K$2:$K$1823,MATCH('Ratios - Total'!$C610,IF(Data!$A$2:$A$1823='Ratios - Total'!$A610,Data!$C$2:$C$1823,0),0))/INDEX(Data!$G$2:$G$1823,MATCH('Ratios - Total'!$C610,IF(Data!$A$2:$A$1823='Ratios - Total'!$A610,Data!$C$2:$C$1823,0),0)),"Missing Data")</f>
        <v>Missing Data</v>
      </c>
    </row>
    <row r="611" spans="1:24" x14ac:dyDescent="0.25">
      <c r="A611" s="22" t="s">
        <v>76</v>
      </c>
      <c r="B611" s="22" t="s">
        <v>77</v>
      </c>
      <c r="C611" s="22">
        <v>1987</v>
      </c>
      <c r="D611" s="5">
        <f t="array" ref="D611">IFERROR(INDEX(Data!$H$2:$H$1823,MATCH('Ratios - Total'!$C611,IF(Data!$A$2:$A$1823='Ratios - Total'!$A611,Data!$C$2:$C$1823,0),0))/INDEX(Data!$D$2:$D$1823,MATCH('Ratios - Total'!$C611,IF(Data!$A$2:$A$1823='Ratios - Total'!$A611,Data!$C$2:$C$1823,0),0)),"Missing Data")</f>
        <v>640.10267516145791</v>
      </c>
      <c r="E611" s="22"/>
      <c r="F611" s="5">
        <f t="array" ref="F611">IFERROR(INDEX(Data!$G$2:$G$1823,MATCH('Ratios - Total'!$C611,IF(Data!$A$2:$A$1823='Ratios - Total'!$A611,Data!$C$2:$C$1823,0),0))/INDEX(Data!$D$2:$D$1823,MATCH('Ratios - Total'!$C611,IF(Data!$A$2:$A$1823='Ratios - Total'!$A611,Data!$C$2:$C$1823,0),0)),"Missing Data")</f>
        <v>0</v>
      </c>
      <c r="G611" s="5"/>
      <c r="H611" s="5" t="str">
        <f t="array" ref="H611">IFERROR(INDEX(Data!$H$2:$H$1823,MATCH('Ratios - Total'!$C611,IF(Data!$A$2:$A$1823='Ratios - Total'!$A611,Data!$C$2:$C$1823,0),0))/INDEX(Data!$G$2:$G$1823,MATCH('Ratios - Total'!$C611,IF(Data!$A$2:$A$1823='Ratios - Total'!$A611,Data!$C$2:$C$1823,0),0)),"Missing Data")</f>
        <v>Missing Data</v>
      </c>
      <c r="I611" s="5">
        <f t="array" ref="I611">IFERROR(INDEX(Data!$G$2:$G$1823,MATCH('Ratios - Total'!$C611,IF(Data!$A$2:$A$1823='Ratios - Total'!$A611,Data!$C$2:$C$1823,0),0))/INDEX(Data!$D$2:$D$1823,MATCH('Ratios - Total'!$C611,IF(Data!$A$2:$A$1823='Ratios - Total'!$A611,Data!$C$2:$C$1823,0),0)),"Missing Data")</f>
        <v>0</v>
      </c>
      <c r="J611" s="22"/>
      <c r="K611" s="5">
        <f t="array" ref="K611">IFERROR(INDEX(Data!$E$2:$E$1823,MATCH('Ratios - Total'!$C611,IF(Data!$A$2:$A$1823='Ratios - Total'!$A611,Data!$C$2:$C$1823,0),0))/INDEX(Data!$D$2:$D$1823,MATCH('Ratios - Total'!$C611,IF(Data!$A$2:$A$1823='Ratios - Total'!$A611,Data!$C$2:$C$1823,0),0)),"Missing Data")</f>
        <v>0</v>
      </c>
      <c r="L611" s="5"/>
      <c r="M611" s="5" t="str">
        <f t="array" ref="M611">IFERROR(INDEX(Data!$F$2:$F$1823,MATCH('Ratios - Total'!$C611,IF(Data!$A$2:$A$1823='Ratios - Total'!$A611,Data!$C$2:$C$1823,0),0))/INDEX(Data!$E$2:$E$1823,MATCH('Ratios - Total'!$C611,IF(Data!$A$2:$A$1823='Ratios - Total'!$A611,Data!$C$2:$C$1823,0),0)),"Missing Data")</f>
        <v>Missing Data</v>
      </c>
      <c r="N611" s="5"/>
      <c r="O611" s="5" t="str">
        <f t="array" ref="O611">IFERROR(INDEX(Data!$G$2:$G$1823,MATCH('Ratios - Total'!$C611,IF(Data!$A$2:$A$1823='Ratios - Total'!$A611,Data!$C$2:$C$1823,0),0))/INDEX(Data!$F$2:$F$1823,MATCH('Ratios - Total'!$C611,IF(Data!$A$2:$A$1823='Ratios - Total'!$A611,Data!$C$2:$C$1823,0),0)),"Missing Data")</f>
        <v>Missing Data</v>
      </c>
      <c r="P611" s="5" t="str">
        <f t="array" ref="P611">IFERROR(INDEX(Data!$H$2:$H$1823,MATCH('Ratios - Total'!$C611,IF(Data!$A$2:$A$1823='Ratios - Total'!$A611,Data!$C$2:$C$1823,0),0))/INDEX(Data!$G$2:$G$1823,MATCH('Ratios - Total'!$C611,IF(Data!$A$2:$A$1823='Ratios - Total'!$A611,Data!$C$2:$C$1823,0),0)),"Missing Data")</f>
        <v>Missing Data</v>
      </c>
      <c r="Q611" s="5"/>
      <c r="R611" s="5" t="str">
        <f t="array" ref="R611">IFERROR(INDEX(Data!$L$2:$L$1823,MATCH('Ratios - Total'!$C611,IF(Data!$A$2:$A$1823='Ratios - Total'!$A611,Data!$C$2:$C$1823,0),0))/INDEX(Data!$G$2:$G$1823,MATCH('Ratios - Total'!$C611,IF(Data!$A$2:$A$1823='Ratios - Total'!$A611,Data!$C$2:$C$1823,0),0)),"Missing Data")</f>
        <v>Missing Data</v>
      </c>
      <c r="S611" s="5"/>
      <c r="T611" s="5">
        <f t="array" ref="T611">IFERROR(INDEX(Data!$H$2:$H$1823,MATCH('Ratios - Total'!$C611,IF(Data!$A$2:$A$1823='Ratios - Total'!$A611,Data!$C$2:$C$1823,0),0))/INDEX(Data!$L$2:$L$1823,MATCH('Ratios - Total'!$C611,IF(Data!$A$2:$A$1823='Ratios - Total'!$A611,Data!$C$2:$C$1823,0),0)),"Missing Data")</f>
        <v>31652.863810712141</v>
      </c>
      <c r="U611" s="5">
        <f t="array" ref="U611">IFERROR(INDEX(Data!$K$2:$K$1823,MATCH('Ratios - Total'!$C611,IF(Data!$A$2:$A$1823='Ratios - Total'!$A611,Data!$C$2:$C$1823,0),0))/INDEX(Data!$H$2:$H$1823,MATCH('Ratios - Total'!$C611,IF(Data!$A$2:$A$1823='Ratios - Total'!$A611,Data!$C$2:$C$1823,0),0)),"Missing Data")</f>
        <v>0.49882604658293878</v>
      </c>
      <c r="V611" s="5">
        <f t="array" ref="V611">IFERROR(INDEX(Data!$K$2:$K$1823,MATCH('Ratios - Total'!$C611,IF(Data!$A$2:$A$1823='Ratios - Total'!$A611,Data!$C$2:$C$1823,0),0))/INDEX(Data!$L$2:$L$1823,MATCH('Ratios - Total'!$C611,IF(Data!$A$2:$A$1823='Ratios - Total'!$A611,Data!$C$2:$C$1823,0),0)),"Missing Data")</f>
        <v>15789.272917725712</v>
      </c>
      <c r="W611" s="5">
        <f t="shared" ref="W611:W674" si="10">T611-V611</f>
        <v>15863.590892986429</v>
      </c>
      <c r="X611" s="5" t="str">
        <f t="array" ref="X611">IFERROR(INDEX(Data!$K$2:$K$1823,MATCH('Ratios - Total'!$C611,IF(Data!$A$2:$A$1823='Ratios - Total'!$A611,Data!$C$2:$C$1823,0),0))/INDEX(Data!$G$2:$G$1823,MATCH('Ratios - Total'!$C611,IF(Data!$A$2:$A$1823='Ratios - Total'!$A611,Data!$C$2:$C$1823,0),0)),"Missing Data")</f>
        <v>Missing Data</v>
      </c>
    </row>
    <row r="612" spans="1:24" x14ac:dyDescent="0.25">
      <c r="A612" s="22" t="s">
        <v>78</v>
      </c>
      <c r="B612" s="22" t="s">
        <v>79</v>
      </c>
      <c r="C612" s="22">
        <v>1987</v>
      </c>
      <c r="D612" s="5">
        <f t="array" ref="D612">IFERROR(INDEX(Data!$H$2:$H$1823,MATCH('Ratios - Total'!$C612,IF(Data!$A$2:$A$1823='Ratios - Total'!$A612,Data!$C$2:$C$1823,0),0))/INDEX(Data!$D$2:$D$1823,MATCH('Ratios - Total'!$C612,IF(Data!$A$2:$A$1823='Ratios - Total'!$A612,Data!$C$2:$C$1823,0),0)),"Missing Data")</f>
        <v>758.52092487363916</v>
      </c>
      <c r="E612" s="22"/>
      <c r="F612" s="5">
        <f t="array" ref="F612">IFERROR(INDEX(Data!$G$2:$G$1823,MATCH('Ratios - Total'!$C612,IF(Data!$A$2:$A$1823='Ratios - Total'!$A612,Data!$C$2:$C$1823,0),0))/INDEX(Data!$D$2:$D$1823,MATCH('Ratios - Total'!$C612,IF(Data!$A$2:$A$1823='Ratios - Total'!$A612,Data!$C$2:$C$1823,0),0)),"Missing Data")</f>
        <v>0</v>
      </c>
      <c r="G612" s="5"/>
      <c r="H612" s="5" t="str">
        <f t="array" ref="H612">IFERROR(INDEX(Data!$H$2:$H$1823,MATCH('Ratios - Total'!$C612,IF(Data!$A$2:$A$1823='Ratios - Total'!$A612,Data!$C$2:$C$1823,0),0))/INDEX(Data!$G$2:$G$1823,MATCH('Ratios - Total'!$C612,IF(Data!$A$2:$A$1823='Ratios - Total'!$A612,Data!$C$2:$C$1823,0),0)),"Missing Data")</f>
        <v>Missing Data</v>
      </c>
      <c r="I612" s="5">
        <f t="array" ref="I612">IFERROR(INDEX(Data!$G$2:$G$1823,MATCH('Ratios - Total'!$C612,IF(Data!$A$2:$A$1823='Ratios - Total'!$A612,Data!$C$2:$C$1823,0),0))/INDEX(Data!$D$2:$D$1823,MATCH('Ratios - Total'!$C612,IF(Data!$A$2:$A$1823='Ratios - Total'!$A612,Data!$C$2:$C$1823,0),0)),"Missing Data")</f>
        <v>0</v>
      </c>
      <c r="J612" s="22"/>
      <c r="K612" s="5">
        <f t="array" ref="K612">IFERROR(INDEX(Data!$E$2:$E$1823,MATCH('Ratios - Total'!$C612,IF(Data!$A$2:$A$1823='Ratios - Total'!$A612,Data!$C$2:$C$1823,0),0))/INDEX(Data!$D$2:$D$1823,MATCH('Ratios - Total'!$C612,IF(Data!$A$2:$A$1823='Ratios - Total'!$A612,Data!$C$2:$C$1823,0),0)),"Missing Data")</f>
        <v>0</v>
      </c>
      <c r="L612" s="5"/>
      <c r="M612" s="5" t="str">
        <f t="array" ref="M612">IFERROR(INDEX(Data!$F$2:$F$1823,MATCH('Ratios - Total'!$C612,IF(Data!$A$2:$A$1823='Ratios - Total'!$A612,Data!$C$2:$C$1823,0),0))/INDEX(Data!$E$2:$E$1823,MATCH('Ratios - Total'!$C612,IF(Data!$A$2:$A$1823='Ratios - Total'!$A612,Data!$C$2:$C$1823,0),0)),"Missing Data")</f>
        <v>Missing Data</v>
      </c>
      <c r="N612" s="5"/>
      <c r="O612" s="5" t="str">
        <f t="array" ref="O612">IFERROR(INDEX(Data!$G$2:$G$1823,MATCH('Ratios - Total'!$C612,IF(Data!$A$2:$A$1823='Ratios - Total'!$A612,Data!$C$2:$C$1823,0),0))/INDEX(Data!$F$2:$F$1823,MATCH('Ratios - Total'!$C612,IF(Data!$A$2:$A$1823='Ratios - Total'!$A612,Data!$C$2:$C$1823,0),0)),"Missing Data")</f>
        <v>Missing Data</v>
      </c>
      <c r="P612" s="5" t="str">
        <f t="array" ref="P612">IFERROR(INDEX(Data!$H$2:$H$1823,MATCH('Ratios - Total'!$C612,IF(Data!$A$2:$A$1823='Ratios - Total'!$A612,Data!$C$2:$C$1823,0),0))/INDEX(Data!$G$2:$G$1823,MATCH('Ratios - Total'!$C612,IF(Data!$A$2:$A$1823='Ratios - Total'!$A612,Data!$C$2:$C$1823,0),0)),"Missing Data")</f>
        <v>Missing Data</v>
      </c>
      <c r="Q612" s="5"/>
      <c r="R612" s="5" t="str">
        <f t="array" ref="R612">IFERROR(INDEX(Data!$L$2:$L$1823,MATCH('Ratios - Total'!$C612,IF(Data!$A$2:$A$1823='Ratios - Total'!$A612,Data!$C$2:$C$1823,0),0))/INDEX(Data!$G$2:$G$1823,MATCH('Ratios - Total'!$C612,IF(Data!$A$2:$A$1823='Ratios - Total'!$A612,Data!$C$2:$C$1823,0),0)),"Missing Data")</f>
        <v>Missing Data</v>
      </c>
      <c r="S612" s="5"/>
      <c r="T612" s="5">
        <f t="array" ref="T612">IFERROR(INDEX(Data!$H$2:$H$1823,MATCH('Ratios - Total'!$C612,IF(Data!$A$2:$A$1823='Ratios - Total'!$A612,Data!$C$2:$C$1823,0),0))/INDEX(Data!$L$2:$L$1823,MATCH('Ratios - Total'!$C612,IF(Data!$A$2:$A$1823='Ratios - Total'!$A612,Data!$C$2:$C$1823,0),0)),"Missing Data")</f>
        <v>39378.065349427234</v>
      </c>
      <c r="U612" s="5">
        <f t="array" ref="U612">IFERROR(INDEX(Data!$K$2:$K$1823,MATCH('Ratios - Total'!$C612,IF(Data!$A$2:$A$1823='Ratios - Total'!$A612,Data!$C$2:$C$1823,0),0))/INDEX(Data!$H$2:$H$1823,MATCH('Ratios - Total'!$C612,IF(Data!$A$2:$A$1823='Ratios - Total'!$A612,Data!$C$2:$C$1823,0),0)),"Missing Data")</f>
        <v>0.48884121621811583</v>
      </c>
      <c r="V612" s="5">
        <f t="array" ref="V612">IFERROR(INDEX(Data!$K$2:$K$1823,MATCH('Ratios - Total'!$C612,IF(Data!$A$2:$A$1823='Ratios - Total'!$A612,Data!$C$2:$C$1823,0),0))/INDEX(Data!$L$2:$L$1823,MATCH('Ratios - Total'!$C612,IF(Data!$A$2:$A$1823='Ratios - Total'!$A612,Data!$C$2:$C$1823,0),0)),"Missing Data")</f>
        <v>19249.621357730452</v>
      </c>
      <c r="W612" s="5">
        <f t="shared" si="10"/>
        <v>20128.443991696782</v>
      </c>
      <c r="X612" s="5" t="str">
        <f t="array" ref="X612">IFERROR(INDEX(Data!$K$2:$K$1823,MATCH('Ratios - Total'!$C612,IF(Data!$A$2:$A$1823='Ratios - Total'!$A612,Data!$C$2:$C$1823,0),0))/INDEX(Data!$G$2:$G$1823,MATCH('Ratios - Total'!$C612,IF(Data!$A$2:$A$1823='Ratios - Total'!$A612,Data!$C$2:$C$1823,0),0)),"Missing Data")</f>
        <v>Missing Data</v>
      </c>
    </row>
    <row r="613" spans="1:24" x14ac:dyDescent="0.25">
      <c r="A613" s="22" t="s">
        <v>80</v>
      </c>
      <c r="B613" s="22" t="s">
        <v>81</v>
      </c>
      <c r="C613" s="22">
        <v>1987</v>
      </c>
      <c r="D613" s="5">
        <f t="array" ref="D613">IFERROR(INDEX(Data!$H$2:$H$1823,MATCH('Ratios - Total'!$C613,IF(Data!$A$2:$A$1823='Ratios - Total'!$A613,Data!$C$2:$C$1823,0),0))/INDEX(Data!$D$2:$D$1823,MATCH('Ratios - Total'!$C613,IF(Data!$A$2:$A$1823='Ratios - Total'!$A613,Data!$C$2:$C$1823,0),0)),"Missing Data")</f>
        <v>679.60909701055868</v>
      </c>
      <c r="E613" s="22"/>
      <c r="F613" s="5">
        <f t="array" ref="F613">IFERROR(INDEX(Data!$G$2:$G$1823,MATCH('Ratios - Total'!$C613,IF(Data!$A$2:$A$1823='Ratios - Total'!$A613,Data!$C$2:$C$1823,0),0))/INDEX(Data!$D$2:$D$1823,MATCH('Ratios - Total'!$C613,IF(Data!$A$2:$A$1823='Ratios - Total'!$A613,Data!$C$2:$C$1823,0),0)),"Missing Data")</f>
        <v>0</v>
      </c>
      <c r="G613" s="5"/>
      <c r="H613" s="5" t="str">
        <f t="array" ref="H613">IFERROR(INDEX(Data!$H$2:$H$1823,MATCH('Ratios - Total'!$C613,IF(Data!$A$2:$A$1823='Ratios - Total'!$A613,Data!$C$2:$C$1823,0),0))/INDEX(Data!$G$2:$G$1823,MATCH('Ratios - Total'!$C613,IF(Data!$A$2:$A$1823='Ratios - Total'!$A613,Data!$C$2:$C$1823,0),0)),"Missing Data")</f>
        <v>Missing Data</v>
      </c>
      <c r="I613" s="5">
        <f t="array" ref="I613">IFERROR(INDEX(Data!$G$2:$G$1823,MATCH('Ratios - Total'!$C613,IF(Data!$A$2:$A$1823='Ratios - Total'!$A613,Data!$C$2:$C$1823,0),0))/INDEX(Data!$D$2:$D$1823,MATCH('Ratios - Total'!$C613,IF(Data!$A$2:$A$1823='Ratios - Total'!$A613,Data!$C$2:$C$1823,0),0)),"Missing Data")</f>
        <v>0</v>
      </c>
      <c r="J613" s="22"/>
      <c r="K613" s="5">
        <f t="array" ref="K613">IFERROR(INDEX(Data!$E$2:$E$1823,MATCH('Ratios - Total'!$C613,IF(Data!$A$2:$A$1823='Ratios - Total'!$A613,Data!$C$2:$C$1823,0),0))/INDEX(Data!$D$2:$D$1823,MATCH('Ratios - Total'!$C613,IF(Data!$A$2:$A$1823='Ratios - Total'!$A613,Data!$C$2:$C$1823,0),0)),"Missing Data")</f>
        <v>0</v>
      </c>
      <c r="L613" s="5"/>
      <c r="M613" s="5" t="str">
        <f t="array" ref="M613">IFERROR(INDEX(Data!$F$2:$F$1823,MATCH('Ratios - Total'!$C613,IF(Data!$A$2:$A$1823='Ratios - Total'!$A613,Data!$C$2:$C$1823,0),0))/INDEX(Data!$E$2:$E$1823,MATCH('Ratios - Total'!$C613,IF(Data!$A$2:$A$1823='Ratios - Total'!$A613,Data!$C$2:$C$1823,0),0)),"Missing Data")</f>
        <v>Missing Data</v>
      </c>
      <c r="N613" s="5"/>
      <c r="O613" s="5" t="str">
        <f t="array" ref="O613">IFERROR(INDEX(Data!$G$2:$G$1823,MATCH('Ratios - Total'!$C613,IF(Data!$A$2:$A$1823='Ratios - Total'!$A613,Data!$C$2:$C$1823,0),0))/INDEX(Data!$F$2:$F$1823,MATCH('Ratios - Total'!$C613,IF(Data!$A$2:$A$1823='Ratios - Total'!$A613,Data!$C$2:$C$1823,0),0)),"Missing Data")</f>
        <v>Missing Data</v>
      </c>
      <c r="P613" s="5" t="str">
        <f t="array" ref="P613">IFERROR(INDEX(Data!$H$2:$H$1823,MATCH('Ratios - Total'!$C613,IF(Data!$A$2:$A$1823='Ratios - Total'!$A613,Data!$C$2:$C$1823,0),0))/INDEX(Data!$G$2:$G$1823,MATCH('Ratios - Total'!$C613,IF(Data!$A$2:$A$1823='Ratios - Total'!$A613,Data!$C$2:$C$1823,0),0)),"Missing Data")</f>
        <v>Missing Data</v>
      </c>
      <c r="Q613" s="5"/>
      <c r="R613" s="5" t="str">
        <f t="array" ref="R613">IFERROR(INDEX(Data!$L$2:$L$1823,MATCH('Ratios - Total'!$C613,IF(Data!$A$2:$A$1823='Ratios - Total'!$A613,Data!$C$2:$C$1823,0),0))/INDEX(Data!$G$2:$G$1823,MATCH('Ratios - Total'!$C613,IF(Data!$A$2:$A$1823='Ratios - Total'!$A613,Data!$C$2:$C$1823,0),0)),"Missing Data")</f>
        <v>Missing Data</v>
      </c>
      <c r="S613" s="5"/>
      <c r="T613" s="5">
        <f t="array" ref="T613">IFERROR(INDEX(Data!$H$2:$H$1823,MATCH('Ratios - Total'!$C613,IF(Data!$A$2:$A$1823='Ratios - Total'!$A613,Data!$C$2:$C$1823,0),0))/INDEX(Data!$L$2:$L$1823,MATCH('Ratios - Total'!$C613,IF(Data!$A$2:$A$1823='Ratios - Total'!$A613,Data!$C$2:$C$1823,0),0)),"Missing Data")</f>
        <v>40606.324667506437</v>
      </c>
      <c r="U613" s="5">
        <f t="array" ref="U613">IFERROR(INDEX(Data!$K$2:$K$1823,MATCH('Ratios - Total'!$C613,IF(Data!$A$2:$A$1823='Ratios - Total'!$A613,Data!$C$2:$C$1823,0),0))/INDEX(Data!$H$2:$H$1823,MATCH('Ratios - Total'!$C613,IF(Data!$A$2:$A$1823='Ratios - Total'!$A613,Data!$C$2:$C$1823,0),0)),"Missing Data")</f>
        <v>0.51502819211797279</v>
      </c>
      <c r="V613" s="5">
        <f t="array" ref="V613">IFERROR(INDEX(Data!$K$2:$K$1823,MATCH('Ratios - Total'!$C613,IF(Data!$A$2:$A$1823='Ratios - Total'!$A613,Data!$C$2:$C$1823,0),0))/INDEX(Data!$L$2:$L$1823,MATCH('Ratios - Total'!$C613,IF(Data!$A$2:$A$1823='Ratios - Total'!$A613,Data!$C$2:$C$1823,0),0)),"Missing Data")</f>
        <v>20913.401982061285</v>
      </c>
      <c r="W613" s="5">
        <f t="shared" si="10"/>
        <v>19692.922685445152</v>
      </c>
      <c r="X613" s="5" t="str">
        <f t="array" ref="X613">IFERROR(INDEX(Data!$K$2:$K$1823,MATCH('Ratios - Total'!$C613,IF(Data!$A$2:$A$1823='Ratios - Total'!$A613,Data!$C$2:$C$1823,0),0))/INDEX(Data!$G$2:$G$1823,MATCH('Ratios - Total'!$C613,IF(Data!$A$2:$A$1823='Ratios - Total'!$A613,Data!$C$2:$C$1823,0),0)),"Missing Data")</f>
        <v>Missing Data</v>
      </c>
    </row>
    <row r="614" spans="1:24" x14ac:dyDescent="0.25">
      <c r="A614" s="22" t="s">
        <v>82</v>
      </c>
      <c r="B614" s="22" t="s">
        <v>83</v>
      </c>
      <c r="C614" s="22">
        <v>1987</v>
      </c>
      <c r="D614" s="5">
        <f t="array" ref="D614">IFERROR(INDEX(Data!$H$2:$H$1823,MATCH('Ratios - Total'!$C614,IF(Data!$A$2:$A$1823='Ratios - Total'!$A614,Data!$C$2:$C$1823,0),0))/INDEX(Data!$D$2:$D$1823,MATCH('Ratios - Total'!$C614,IF(Data!$A$2:$A$1823='Ratios - Total'!$A614,Data!$C$2:$C$1823,0),0)),"Missing Data")</f>
        <v>599.7534127252793</v>
      </c>
      <c r="E614" s="22"/>
      <c r="F614" s="5">
        <f t="array" ref="F614">IFERROR(INDEX(Data!$G$2:$G$1823,MATCH('Ratios - Total'!$C614,IF(Data!$A$2:$A$1823='Ratios - Total'!$A614,Data!$C$2:$C$1823,0),0))/INDEX(Data!$D$2:$D$1823,MATCH('Ratios - Total'!$C614,IF(Data!$A$2:$A$1823='Ratios - Total'!$A614,Data!$C$2:$C$1823,0),0)),"Missing Data")</f>
        <v>0</v>
      </c>
      <c r="G614" s="5"/>
      <c r="H614" s="5" t="str">
        <f t="array" ref="H614">IFERROR(INDEX(Data!$H$2:$H$1823,MATCH('Ratios - Total'!$C614,IF(Data!$A$2:$A$1823='Ratios - Total'!$A614,Data!$C$2:$C$1823,0),0))/INDEX(Data!$G$2:$G$1823,MATCH('Ratios - Total'!$C614,IF(Data!$A$2:$A$1823='Ratios - Total'!$A614,Data!$C$2:$C$1823,0),0)),"Missing Data")</f>
        <v>Missing Data</v>
      </c>
      <c r="I614" s="5">
        <f t="array" ref="I614">IFERROR(INDEX(Data!$G$2:$G$1823,MATCH('Ratios - Total'!$C614,IF(Data!$A$2:$A$1823='Ratios - Total'!$A614,Data!$C$2:$C$1823,0),0))/INDEX(Data!$D$2:$D$1823,MATCH('Ratios - Total'!$C614,IF(Data!$A$2:$A$1823='Ratios - Total'!$A614,Data!$C$2:$C$1823,0),0)),"Missing Data")</f>
        <v>0</v>
      </c>
      <c r="J614" s="22"/>
      <c r="K614" s="5">
        <f t="array" ref="K614">IFERROR(INDEX(Data!$E$2:$E$1823,MATCH('Ratios - Total'!$C614,IF(Data!$A$2:$A$1823='Ratios - Total'!$A614,Data!$C$2:$C$1823,0),0))/INDEX(Data!$D$2:$D$1823,MATCH('Ratios - Total'!$C614,IF(Data!$A$2:$A$1823='Ratios - Total'!$A614,Data!$C$2:$C$1823,0),0)),"Missing Data")</f>
        <v>0</v>
      </c>
      <c r="L614" s="5"/>
      <c r="M614" s="5" t="str">
        <f t="array" ref="M614">IFERROR(INDEX(Data!$F$2:$F$1823,MATCH('Ratios - Total'!$C614,IF(Data!$A$2:$A$1823='Ratios - Total'!$A614,Data!$C$2:$C$1823,0),0))/INDEX(Data!$E$2:$E$1823,MATCH('Ratios - Total'!$C614,IF(Data!$A$2:$A$1823='Ratios - Total'!$A614,Data!$C$2:$C$1823,0),0)),"Missing Data")</f>
        <v>Missing Data</v>
      </c>
      <c r="N614" s="5"/>
      <c r="O614" s="5" t="str">
        <f t="array" ref="O614">IFERROR(INDEX(Data!$G$2:$G$1823,MATCH('Ratios - Total'!$C614,IF(Data!$A$2:$A$1823='Ratios - Total'!$A614,Data!$C$2:$C$1823,0),0))/INDEX(Data!$F$2:$F$1823,MATCH('Ratios - Total'!$C614,IF(Data!$A$2:$A$1823='Ratios - Total'!$A614,Data!$C$2:$C$1823,0),0)),"Missing Data")</f>
        <v>Missing Data</v>
      </c>
      <c r="P614" s="5" t="str">
        <f t="array" ref="P614">IFERROR(INDEX(Data!$H$2:$H$1823,MATCH('Ratios - Total'!$C614,IF(Data!$A$2:$A$1823='Ratios - Total'!$A614,Data!$C$2:$C$1823,0),0))/INDEX(Data!$G$2:$G$1823,MATCH('Ratios - Total'!$C614,IF(Data!$A$2:$A$1823='Ratios - Total'!$A614,Data!$C$2:$C$1823,0),0)),"Missing Data")</f>
        <v>Missing Data</v>
      </c>
      <c r="Q614" s="5"/>
      <c r="R614" s="5" t="str">
        <f t="array" ref="R614">IFERROR(INDEX(Data!$L$2:$L$1823,MATCH('Ratios - Total'!$C614,IF(Data!$A$2:$A$1823='Ratios - Total'!$A614,Data!$C$2:$C$1823,0),0))/INDEX(Data!$G$2:$G$1823,MATCH('Ratios - Total'!$C614,IF(Data!$A$2:$A$1823='Ratios - Total'!$A614,Data!$C$2:$C$1823,0),0)),"Missing Data")</f>
        <v>Missing Data</v>
      </c>
      <c r="S614" s="5"/>
      <c r="T614" s="5">
        <f t="array" ref="T614">IFERROR(INDEX(Data!$H$2:$H$1823,MATCH('Ratios - Total'!$C614,IF(Data!$A$2:$A$1823='Ratios - Total'!$A614,Data!$C$2:$C$1823,0),0))/INDEX(Data!$L$2:$L$1823,MATCH('Ratios - Total'!$C614,IF(Data!$A$2:$A$1823='Ratios - Total'!$A614,Data!$C$2:$C$1823,0),0)),"Missing Data")</f>
        <v>39324.122175843106</v>
      </c>
      <c r="U614" s="5">
        <f t="array" ref="U614">IFERROR(INDEX(Data!$K$2:$K$1823,MATCH('Ratios - Total'!$C614,IF(Data!$A$2:$A$1823='Ratios - Total'!$A614,Data!$C$2:$C$1823,0),0))/INDEX(Data!$H$2:$H$1823,MATCH('Ratios - Total'!$C614,IF(Data!$A$2:$A$1823='Ratios - Total'!$A614,Data!$C$2:$C$1823,0),0)),"Missing Data")</f>
        <v>0.61687129612516378</v>
      </c>
      <c r="V614" s="5">
        <f t="array" ref="V614">IFERROR(INDEX(Data!$K$2:$K$1823,MATCH('Ratios - Total'!$C614,IF(Data!$A$2:$A$1823='Ratios - Total'!$A614,Data!$C$2:$C$1823,0),0))/INDEX(Data!$L$2:$L$1823,MATCH('Ratios - Total'!$C614,IF(Data!$A$2:$A$1823='Ratios - Total'!$A614,Data!$C$2:$C$1823,0),0)),"Missing Data")</f>
        <v>24257.922215596634</v>
      </c>
      <c r="W614" s="5">
        <f t="shared" si="10"/>
        <v>15066.199960246471</v>
      </c>
      <c r="X614" s="5" t="str">
        <f t="array" ref="X614">IFERROR(INDEX(Data!$K$2:$K$1823,MATCH('Ratios - Total'!$C614,IF(Data!$A$2:$A$1823='Ratios - Total'!$A614,Data!$C$2:$C$1823,0),0))/INDEX(Data!$G$2:$G$1823,MATCH('Ratios - Total'!$C614,IF(Data!$A$2:$A$1823='Ratios - Total'!$A614,Data!$C$2:$C$1823,0),0)),"Missing Data")</f>
        <v>Missing Data</v>
      </c>
    </row>
    <row r="615" spans="1:24" x14ac:dyDescent="0.25">
      <c r="A615" s="22" t="s">
        <v>84</v>
      </c>
      <c r="B615" s="22" t="s">
        <v>85</v>
      </c>
      <c r="C615" s="22">
        <v>1987</v>
      </c>
      <c r="D615" s="5">
        <f t="array" ref="D615">IFERROR(INDEX(Data!$H$2:$H$1823,MATCH('Ratios - Total'!$C615,IF(Data!$A$2:$A$1823='Ratios - Total'!$A615,Data!$C$2:$C$1823,0),0))/INDEX(Data!$D$2:$D$1823,MATCH('Ratios - Total'!$C615,IF(Data!$A$2:$A$1823='Ratios - Total'!$A615,Data!$C$2:$C$1823,0),0)),"Missing Data")</f>
        <v>628.64711831686782</v>
      </c>
      <c r="E615" s="22"/>
      <c r="F615" s="5">
        <f t="array" ref="F615">IFERROR(INDEX(Data!$G$2:$G$1823,MATCH('Ratios - Total'!$C615,IF(Data!$A$2:$A$1823='Ratios - Total'!$A615,Data!$C$2:$C$1823,0),0))/INDEX(Data!$D$2:$D$1823,MATCH('Ratios - Total'!$C615,IF(Data!$A$2:$A$1823='Ratios - Total'!$A615,Data!$C$2:$C$1823,0),0)),"Missing Data")</f>
        <v>0</v>
      </c>
      <c r="G615" s="5"/>
      <c r="H615" s="5" t="str">
        <f t="array" ref="H615">IFERROR(INDEX(Data!$H$2:$H$1823,MATCH('Ratios - Total'!$C615,IF(Data!$A$2:$A$1823='Ratios - Total'!$A615,Data!$C$2:$C$1823,0),0))/INDEX(Data!$G$2:$G$1823,MATCH('Ratios - Total'!$C615,IF(Data!$A$2:$A$1823='Ratios - Total'!$A615,Data!$C$2:$C$1823,0),0)),"Missing Data")</f>
        <v>Missing Data</v>
      </c>
      <c r="I615" s="5">
        <f t="array" ref="I615">IFERROR(INDEX(Data!$G$2:$G$1823,MATCH('Ratios - Total'!$C615,IF(Data!$A$2:$A$1823='Ratios - Total'!$A615,Data!$C$2:$C$1823,0),0))/INDEX(Data!$D$2:$D$1823,MATCH('Ratios - Total'!$C615,IF(Data!$A$2:$A$1823='Ratios - Total'!$A615,Data!$C$2:$C$1823,0),0)),"Missing Data")</f>
        <v>0</v>
      </c>
      <c r="J615" s="22"/>
      <c r="K615" s="5">
        <f t="array" ref="K615">IFERROR(INDEX(Data!$E$2:$E$1823,MATCH('Ratios - Total'!$C615,IF(Data!$A$2:$A$1823='Ratios - Total'!$A615,Data!$C$2:$C$1823,0),0))/INDEX(Data!$D$2:$D$1823,MATCH('Ratios - Total'!$C615,IF(Data!$A$2:$A$1823='Ratios - Total'!$A615,Data!$C$2:$C$1823,0),0)),"Missing Data")</f>
        <v>0</v>
      </c>
      <c r="L615" s="5"/>
      <c r="M615" s="5" t="str">
        <f t="array" ref="M615">IFERROR(INDEX(Data!$F$2:$F$1823,MATCH('Ratios - Total'!$C615,IF(Data!$A$2:$A$1823='Ratios - Total'!$A615,Data!$C$2:$C$1823,0),0))/INDEX(Data!$E$2:$E$1823,MATCH('Ratios - Total'!$C615,IF(Data!$A$2:$A$1823='Ratios - Total'!$A615,Data!$C$2:$C$1823,0),0)),"Missing Data")</f>
        <v>Missing Data</v>
      </c>
      <c r="N615" s="5"/>
      <c r="O615" s="5" t="str">
        <f t="array" ref="O615">IFERROR(INDEX(Data!$G$2:$G$1823,MATCH('Ratios - Total'!$C615,IF(Data!$A$2:$A$1823='Ratios - Total'!$A615,Data!$C$2:$C$1823,0),0))/INDEX(Data!$F$2:$F$1823,MATCH('Ratios - Total'!$C615,IF(Data!$A$2:$A$1823='Ratios - Total'!$A615,Data!$C$2:$C$1823,0),0)),"Missing Data")</f>
        <v>Missing Data</v>
      </c>
      <c r="P615" s="5" t="str">
        <f t="array" ref="P615">IFERROR(INDEX(Data!$H$2:$H$1823,MATCH('Ratios - Total'!$C615,IF(Data!$A$2:$A$1823='Ratios - Total'!$A615,Data!$C$2:$C$1823,0),0))/INDEX(Data!$G$2:$G$1823,MATCH('Ratios - Total'!$C615,IF(Data!$A$2:$A$1823='Ratios - Total'!$A615,Data!$C$2:$C$1823,0),0)),"Missing Data")</f>
        <v>Missing Data</v>
      </c>
      <c r="Q615" s="5"/>
      <c r="R615" s="5" t="str">
        <f t="array" ref="R615">IFERROR(INDEX(Data!$L$2:$L$1823,MATCH('Ratios - Total'!$C615,IF(Data!$A$2:$A$1823='Ratios - Total'!$A615,Data!$C$2:$C$1823,0),0))/INDEX(Data!$G$2:$G$1823,MATCH('Ratios - Total'!$C615,IF(Data!$A$2:$A$1823='Ratios - Total'!$A615,Data!$C$2:$C$1823,0),0)),"Missing Data")</f>
        <v>Missing Data</v>
      </c>
      <c r="S615" s="5"/>
      <c r="T615" s="5">
        <f t="array" ref="T615">IFERROR(INDEX(Data!$H$2:$H$1823,MATCH('Ratios - Total'!$C615,IF(Data!$A$2:$A$1823='Ratios - Total'!$A615,Data!$C$2:$C$1823,0),0))/INDEX(Data!$L$2:$L$1823,MATCH('Ratios - Total'!$C615,IF(Data!$A$2:$A$1823='Ratios - Total'!$A615,Data!$C$2:$C$1823,0),0)),"Missing Data")</f>
        <v>30940.016655504762</v>
      </c>
      <c r="U615" s="5">
        <f t="array" ref="U615">IFERROR(INDEX(Data!$K$2:$K$1823,MATCH('Ratios - Total'!$C615,IF(Data!$A$2:$A$1823='Ratios - Total'!$A615,Data!$C$2:$C$1823,0),0))/INDEX(Data!$H$2:$H$1823,MATCH('Ratios - Total'!$C615,IF(Data!$A$2:$A$1823='Ratios - Total'!$A615,Data!$C$2:$C$1823,0),0)),"Missing Data")</f>
        <v>0.53669601927921018</v>
      </c>
      <c r="V615" s="5">
        <f t="array" ref="V615">IFERROR(INDEX(Data!$K$2:$K$1823,MATCH('Ratios - Total'!$C615,IF(Data!$A$2:$A$1823='Ratios - Total'!$A615,Data!$C$2:$C$1823,0),0))/INDEX(Data!$L$2:$L$1823,MATCH('Ratios - Total'!$C615,IF(Data!$A$2:$A$1823='Ratios - Total'!$A615,Data!$C$2:$C$1823,0),0)),"Missing Data")</f>
        <v>16605.383775441867</v>
      </c>
      <c r="W615" s="5">
        <f t="shared" si="10"/>
        <v>14334.632880062894</v>
      </c>
      <c r="X615" s="5" t="str">
        <f t="array" ref="X615">IFERROR(INDEX(Data!$K$2:$K$1823,MATCH('Ratios - Total'!$C615,IF(Data!$A$2:$A$1823='Ratios - Total'!$A615,Data!$C$2:$C$1823,0),0))/INDEX(Data!$G$2:$G$1823,MATCH('Ratios - Total'!$C615,IF(Data!$A$2:$A$1823='Ratios - Total'!$A615,Data!$C$2:$C$1823,0),0)),"Missing Data")</f>
        <v>Missing Data</v>
      </c>
    </row>
    <row r="616" spans="1:24" x14ac:dyDescent="0.25">
      <c r="A616" s="22" t="s">
        <v>86</v>
      </c>
      <c r="B616" s="22" t="s">
        <v>87</v>
      </c>
      <c r="C616" s="22">
        <v>1987</v>
      </c>
      <c r="D616" s="5">
        <f t="array" ref="D616">IFERROR(INDEX(Data!$H$2:$H$1823,MATCH('Ratios - Total'!$C616,IF(Data!$A$2:$A$1823='Ratios - Total'!$A616,Data!$C$2:$C$1823,0),0))/INDEX(Data!$D$2:$D$1823,MATCH('Ratios - Total'!$C616,IF(Data!$A$2:$A$1823='Ratios - Total'!$A616,Data!$C$2:$C$1823,0),0)),"Missing Data")</f>
        <v>592.8790834930478</v>
      </c>
      <c r="E616" s="22"/>
      <c r="F616" s="5">
        <f t="array" ref="F616">IFERROR(INDEX(Data!$G$2:$G$1823,MATCH('Ratios - Total'!$C616,IF(Data!$A$2:$A$1823='Ratios - Total'!$A616,Data!$C$2:$C$1823,0),0))/INDEX(Data!$D$2:$D$1823,MATCH('Ratios - Total'!$C616,IF(Data!$A$2:$A$1823='Ratios - Total'!$A616,Data!$C$2:$C$1823,0),0)),"Missing Data")</f>
        <v>0</v>
      </c>
      <c r="G616" s="5"/>
      <c r="H616" s="5" t="str">
        <f t="array" ref="H616">IFERROR(INDEX(Data!$H$2:$H$1823,MATCH('Ratios - Total'!$C616,IF(Data!$A$2:$A$1823='Ratios - Total'!$A616,Data!$C$2:$C$1823,0),0))/INDEX(Data!$G$2:$G$1823,MATCH('Ratios - Total'!$C616,IF(Data!$A$2:$A$1823='Ratios - Total'!$A616,Data!$C$2:$C$1823,0),0)),"Missing Data")</f>
        <v>Missing Data</v>
      </c>
      <c r="I616" s="5">
        <f t="array" ref="I616">IFERROR(INDEX(Data!$G$2:$G$1823,MATCH('Ratios - Total'!$C616,IF(Data!$A$2:$A$1823='Ratios - Total'!$A616,Data!$C$2:$C$1823,0),0))/INDEX(Data!$D$2:$D$1823,MATCH('Ratios - Total'!$C616,IF(Data!$A$2:$A$1823='Ratios - Total'!$A616,Data!$C$2:$C$1823,0),0)),"Missing Data")</f>
        <v>0</v>
      </c>
      <c r="J616" s="22"/>
      <c r="K616" s="5">
        <f t="array" ref="K616">IFERROR(INDEX(Data!$E$2:$E$1823,MATCH('Ratios - Total'!$C616,IF(Data!$A$2:$A$1823='Ratios - Total'!$A616,Data!$C$2:$C$1823,0),0))/INDEX(Data!$D$2:$D$1823,MATCH('Ratios - Total'!$C616,IF(Data!$A$2:$A$1823='Ratios - Total'!$A616,Data!$C$2:$C$1823,0),0)),"Missing Data")</f>
        <v>0</v>
      </c>
      <c r="L616" s="5"/>
      <c r="M616" s="5" t="str">
        <f t="array" ref="M616">IFERROR(INDEX(Data!$F$2:$F$1823,MATCH('Ratios - Total'!$C616,IF(Data!$A$2:$A$1823='Ratios - Total'!$A616,Data!$C$2:$C$1823,0),0))/INDEX(Data!$E$2:$E$1823,MATCH('Ratios - Total'!$C616,IF(Data!$A$2:$A$1823='Ratios - Total'!$A616,Data!$C$2:$C$1823,0),0)),"Missing Data")</f>
        <v>Missing Data</v>
      </c>
      <c r="N616" s="5"/>
      <c r="O616" s="5" t="str">
        <f t="array" ref="O616">IFERROR(INDEX(Data!$G$2:$G$1823,MATCH('Ratios - Total'!$C616,IF(Data!$A$2:$A$1823='Ratios - Total'!$A616,Data!$C$2:$C$1823,0),0))/INDEX(Data!$F$2:$F$1823,MATCH('Ratios - Total'!$C616,IF(Data!$A$2:$A$1823='Ratios - Total'!$A616,Data!$C$2:$C$1823,0),0)),"Missing Data")</f>
        <v>Missing Data</v>
      </c>
      <c r="P616" s="5" t="str">
        <f t="array" ref="P616">IFERROR(INDEX(Data!$H$2:$H$1823,MATCH('Ratios - Total'!$C616,IF(Data!$A$2:$A$1823='Ratios - Total'!$A616,Data!$C$2:$C$1823,0),0))/INDEX(Data!$G$2:$G$1823,MATCH('Ratios - Total'!$C616,IF(Data!$A$2:$A$1823='Ratios - Total'!$A616,Data!$C$2:$C$1823,0),0)),"Missing Data")</f>
        <v>Missing Data</v>
      </c>
      <c r="Q616" s="5"/>
      <c r="R616" s="5" t="str">
        <f t="array" ref="R616">IFERROR(INDEX(Data!$L$2:$L$1823,MATCH('Ratios - Total'!$C616,IF(Data!$A$2:$A$1823='Ratios - Total'!$A616,Data!$C$2:$C$1823,0),0))/INDEX(Data!$G$2:$G$1823,MATCH('Ratios - Total'!$C616,IF(Data!$A$2:$A$1823='Ratios - Total'!$A616,Data!$C$2:$C$1823,0),0)),"Missing Data")</f>
        <v>Missing Data</v>
      </c>
      <c r="S616" s="5"/>
      <c r="T616" s="5">
        <f t="array" ref="T616">IFERROR(INDEX(Data!$H$2:$H$1823,MATCH('Ratios - Total'!$C616,IF(Data!$A$2:$A$1823='Ratios - Total'!$A616,Data!$C$2:$C$1823,0),0))/INDEX(Data!$L$2:$L$1823,MATCH('Ratios - Total'!$C616,IF(Data!$A$2:$A$1823='Ratios - Total'!$A616,Data!$C$2:$C$1823,0),0)),"Missing Data")</f>
        <v>25859.380874796341</v>
      </c>
      <c r="U616" s="5">
        <f t="array" ref="U616">IFERROR(INDEX(Data!$K$2:$K$1823,MATCH('Ratios - Total'!$C616,IF(Data!$A$2:$A$1823='Ratios - Total'!$A616,Data!$C$2:$C$1823,0),0))/INDEX(Data!$H$2:$H$1823,MATCH('Ratios - Total'!$C616,IF(Data!$A$2:$A$1823='Ratios - Total'!$A616,Data!$C$2:$C$1823,0),0)),"Missing Data")</f>
        <v>0.57966738072620827</v>
      </c>
      <c r="V616" s="5">
        <f t="array" ref="V616">IFERROR(INDEX(Data!$K$2:$K$1823,MATCH('Ratios - Total'!$C616,IF(Data!$A$2:$A$1823='Ratios - Total'!$A616,Data!$C$2:$C$1823,0),0))/INDEX(Data!$L$2:$L$1823,MATCH('Ratios - Total'!$C616,IF(Data!$A$2:$A$1823='Ratios - Total'!$A616,Data!$C$2:$C$1823,0),0)),"Missing Data")</f>
        <v>14989.839578894598</v>
      </c>
      <c r="W616" s="5">
        <f t="shared" si="10"/>
        <v>10869.541295901743</v>
      </c>
      <c r="X616" s="5" t="str">
        <f t="array" ref="X616">IFERROR(INDEX(Data!$K$2:$K$1823,MATCH('Ratios - Total'!$C616,IF(Data!$A$2:$A$1823='Ratios - Total'!$A616,Data!$C$2:$C$1823,0),0))/INDEX(Data!$G$2:$G$1823,MATCH('Ratios - Total'!$C616,IF(Data!$A$2:$A$1823='Ratios - Total'!$A616,Data!$C$2:$C$1823,0),0)),"Missing Data")</f>
        <v>Missing Data</v>
      </c>
    </row>
    <row r="617" spans="1:24" x14ac:dyDescent="0.25">
      <c r="A617" s="22" t="s">
        <v>88</v>
      </c>
      <c r="B617" s="22" t="s">
        <v>89</v>
      </c>
      <c r="C617" s="22">
        <v>1987</v>
      </c>
      <c r="D617" s="5">
        <f t="array" ref="D617">IFERROR(INDEX(Data!$H$2:$H$1823,MATCH('Ratios - Total'!$C617,IF(Data!$A$2:$A$1823='Ratios - Total'!$A617,Data!$C$2:$C$1823,0),0))/INDEX(Data!$D$2:$D$1823,MATCH('Ratios - Total'!$C617,IF(Data!$A$2:$A$1823='Ratios - Total'!$A617,Data!$C$2:$C$1823,0),0)),"Missing Data")</f>
        <v>456.01963813462811</v>
      </c>
      <c r="E617" s="22"/>
      <c r="F617" s="5">
        <f t="array" ref="F617">IFERROR(INDEX(Data!$G$2:$G$1823,MATCH('Ratios - Total'!$C617,IF(Data!$A$2:$A$1823='Ratios - Total'!$A617,Data!$C$2:$C$1823,0),0))/INDEX(Data!$D$2:$D$1823,MATCH('Ratios - Total'!$C617,IF(Data!$A$2:$A$1823='Ratios - Total'!$A617,Data!$C$2:$C$1823,0),0)),"Missing Data")</f>
        <v>0</v>
      </c>
      <c r="G617" s="5"/>
      <c r="H617" s="5" t="str">
        <f t="array" ref="H617">IFERROR(INDEX(Data!$H$2:$H$1823,MATCH('Ratios - Total'!$C617,IF(Data!$A$2:$A$1823='Ratios - Total'!$A617,Data!$C$2:$C$1823,0),0))/INDEX(Data!$G$2:$G$1823,MATCH('Ratios - Total'!$C617,IF(Data!$A$2:$A$1823='Ratios - Total'!$A617,Data!$C$2:$C$1823,0),0)),"Missing Data")</f>
        <v>Missing Data</v>
      </c>
      <c r="I617" s="5">
        <f t="array" ref="I617">IFERROR(INDEX(Data!$G$2:$G$1823,MATCH('Ratios - Total'!$C617,IF(Data!$A$2:$A$1823='Ratios - Total'!$A617,Data!$C$2:$C$1823,0),0))/INDEX(Data!$D$2:$D$1823,MATCH('Ratios - Total'!$C617,IF(Data!$A$2:$A$1823='Ratios - Total'!$A617,Data!$C$2:$C$1823,0),0)),"Missing Data")</f>
        <v>0</v>
      </c>
      <c r="J617" s="22"/>
      <c r="K617" s="5">
        <f t="array" ref="K617">IFERROR(INDEX(Data!$E$2:$E$1823,MATCH('Ratios - Total'!$C617,IF(Data!$A$2:$A$1823='Ratios - Total'!$A617,Data!$C$2:$C$1823,0),0))/INDEX(Data!$D$2:$D$1823,MATCH('Ratios - Total'!$C617,IF(Data!$A$2:$A$1823='Ratios - Total'!$A617,Data!$C$2:$C$1823,0),0)),"Missing Data")</f>
        <v>0</v>
      </c>
      <c r="L617" s="5"/>
      <c r="M617" s="5" t="str">
        <f t="array" ref="M617">IFERROR(INDEX(Data!$F$2:$F$1823,MATCH('Ratios - Total'!$C617,IF(Data!$A$2:$A$1823='Ratios - Total'!$A617,Data!$C$2:$C$1823,0),0))/INDEX(Data!$E$2:$E$1823,MATCH('Ratios - Total'!$C617,IF(Data!$A$2:$A$1823='Ratios - Total'!$A617,Data!$C$2:$C$1823,0),0)),"Missing Data")</f>
        <v>Missing Data</v>
      </c>
      <c r="N617" s="5"/>
      <c r="O617" s="5" t="str">
        <f t="array" ref="O617">IFERROR(INDEX(Data!$G$2:$G$1823,MATCH('Ratios - Total'!$C617,IF(Data!$A$2:$A$1823='Ratios - Total'!$A617,Data!$C$2:$C$1823,0),0))/INDEX(Data!$F$2:$F$1823,MATCH('Ratios - Total'!$C617,IF(Data!$A$2:$A$1823='Ratios - Total'!$A617,Data!$C$2:$C$1823,0),0)),"Missing Data")</f>
        <v>Missing Data</v>
      </c>
      <c r="P617" s="5" t="str">
        <f t="array" ref="P617">IFERROR(INDEX(Data!$H$2:$H$1823,MATCH('Ratios - Total'!$C617,IF(Data!$A$2:$A$1823='Ratios - Total'!$A617,Data!$C$2:$C$1823,0),0))/INDEX(Data!$G$2:$G$1823,MATCH('Ratios - Total'!$C617,IF(Data!$A$2:$A$1823='Ratios - Total'!$A617,Data!$C$2:$C$1823,0),0)),"Missing Data")</f>
        <v>Missing Data</v>
      </c>
      <c r="Q617" s="5"/>
      <c r="R617" s="5" t="str">
        <f t="array" ref="R617">IFERROR(INDEX(Data!$L$2:$L$1823,MATCH('Ratios - Total'!$C617,IF(Data!$A$2:$A$1823='Ratios - Total'!$A617,Data!$C$2:$C$1823,0),0))/INDEX(Data!$G$2:$G$1823,MATCH('Ratios - Total'!$C617,IF(Data!$A$2:$A$1823='Ratios - Total'!$A617,Data!$C$2:$C$1823,0),0)),"Missing Data")</f>
        <v>Missing Data</v>
      </c>
      <c r="S617" s="5"/>
      <c r="T617" s="5">
        <f t="array" ref="T617">IFERROR(INDEX(Data!$H$2:$H$1823,MATCH('Ratios - Total'!$C617,IF(Data!$A$2:$A$1823='Ratios - Total'!$A617,Data!$C$2:$C$1823,0),0))/INDEX(Data!$L$2:$L$1823,MATCH('Ratios - Total'!$C617,IF(Data!$A$2:$A$1823='Ratios - Total'!$A617,Data!$C$2:$C$1823,0),0)),"Missing Data")</f>
        <v>26750.320251177392</v>
      </c>
      <c r="U617" s="5">
        <f t="array" ref="U617">IFERROR(INDEX(Data!$K$2:$K$1823,MATCH('Ratios - Total'!$C617,IF(Data!$A$2:$A$1823='Ratios - Total'!$A617,Data!$C$2:$C$1823,0),0))/INDEX(Data!$H$2:$H$1823,MATCH('Ratios - Total'!$C617,IF(Data!$A$2:$A$1823='Ratios - Total'!$A617,Data!$C$2:$C$1823,0),0)),"Missing Data")</f>
        <v>0.61720945391783333</v>
      </c>
      <c r="V617" s="5">
        <f t="array" ref="V617">IFERROR(INDEX(Data!$K$2:$K$1823,MATCH('Ratios - Total'!$C617,IF(Data!$A$2:$A$1823='Ratios - Total'!$A617,Data!$C$2:$C$1823,0),0))/INDEX(Data!$L$2:$L$1823,MATCH('Ratios - Total'!$C617,IF(Data!$A$2:$A$1823='Ratios - Total'!$A617,Data!$C$2:$C$1823,0),0)),"Missing Data")</f>
        <v>16510.550554356359</v>
      </c>
      <c r="W617" s="5">
        <f t="shared" si="10"/>
        <v>10239.769696821033</v>
      </c>
      <c r="X617" s="5" t="str">
        <f t="array" ref="X617">IFERROR(INDEX(Data!$K$2:$K$1823,MATCH('Ratios - Total'!$C617,IF(Data!$A$2:$A$1823='Ratios - Total'!$A617,Data!$C$2:$C$1823,0),0))/INDEX(Data!$G$2:$G$1823,MATCH('Ratios - Total'!$C617,IF(Data!$A$2:$A$1823='Ratios - Total'!$A617,Data!$C$2:$C$1823,0),0)),"Missing Data")</f>
        <v>Missing Data</v>
      </c>
    </row>
    <row r="618" spans="1:24" x14ac:dyDescent="0.25">
      <c r="A618" s="22" t="s">
        <v>90</v>
      </c>
      <c r="B618" s="22" t="s">
        <v>91</v>
      </c>
      <c r="C618" s="22">
        <v>1987</v>
      </c>
      <c r="D618" s="5">
        <f t="array" ref="D618">IFERROR(INDEX(Data!$H$2:$H$1823,MATCH('Ratios - Total'!$C618,IF(Data!$A$2:$A$1823='Ratios - Total'!$A618,Data!$C$2:$C$1823,0),0))/INDEX(Data!$D$2:$D$1823,MATCH('Ratios - Total'!$C618,IF(Data!$A$2:$A$1823='Ratios - Total'!$A618,Data!$C$2:$C$1823,0),0)),"Missing Data")</f>
        <v>735.65931708704613</v>
      </c>
      <c r="E618" s="22"/>
      <c r="F618" s="5">
        <f t="array" ref="F618">IFERROR(INDEX(Data!$G$2:$G$1823,MATCH('Ratios - Total'!$C618,IF(Data!$A$2:$A$1823='Ratios - Total'!$A618,Data!$C$2:$C$1823,0),0))/INDEX(Data!$D$2:$D$1823,MATCH('Ratios - Total'!$C618,IF(Data!$A$2:$A$1823='Ratios - Total'!$A618,Data!$C$2:$C$1823,0),0)),"Missing Data")</f>
        <v>0</v>
      </c>
      <c r="G618" s="5"/>
      <c r="H618" s="5" t="str">
        <f t="array" ref="H618">IFERROR(INDEX(Data!$H$2:$H$1823,MATCH('Ratios - Total'!$C618,IF(Data!$A$2:$A$1823='Ratios - Total'!$A618,Data!$C$2:$C$1823,0),0))/INDEX(Data!$G$2:$G$1823,MATCH('Ratios - Total'!$C618,IF(Data!$A$2:$A$1823='Ratios - Total'!$A618,Data!$C$2:$C$1823,0),0)),"Missing Data")</f>
        <v>Missing Data</v>
      </c>
      <c r="I618" s="5">
        <f t="array" ref="I618">IFERROR(INDEX(Data!$G$2:$G$1823,MATCH('Ratios - Total'!$C618,IF(Data!$A$2:$A$1823='Ratios - Total'!$A618,Data!$C$2:$C$1823,0),0))/INDEX(Data!$D$2:$D$1823,MATCH('Ratios - Total'!$C618,IF(Data!$A$2:$A$1823='Ratios - Total'!$A618,Data!$C$2:$C$1823,0),0)),"Missing Data")</f>
        <v>0</v>
      </c>
      <c r="J618" s="22"/>
      <c r="K618" s="5">
        <f t="array" ref="K618">IFERROR(INDEX(Data!$E$2:$E$1823,MATCH('Ratios - Total'!$C618,IF(Data!$A$2:$A$1823='Ratios - Total'!$A618,Data!$C$2:$C$1823,0),0))/INDEX(Data!$D$2:$D$1823,MATCH('Ratios - Total'!$C618,IF(Data!$A$2:$A$1823='Ratios - Total'!$A618,Data!$C$2:$C$1823,0),0)),"Missing Data")</f>
        <v>0</v>
      </c>
      <c r="L618" s="5"/>
      <c r="M618" s="5" t="str">
        <f t="array" ref="M618">IFERROR(INDEX(Data!$F$2:$F$1823,MATCH('Ratios - Total'!$C618,IF(Data!$A$2:$A$1823='Ratios - Total'!$A618,Data!$C$2:$C$1823,0),0))/INDEX(Data!$E$2:$E$1823,MATCH('Ratios - Total'!$C618,IF(Data!$A$2:$A$1823='Ratios - Total'!$A618,Data!$C$2:$C$1823,0),0)),"Missing Data")</f>
        <v>Missing Data</v>
      </c>
      <c r="N618" s="5"/>
      <c r="O618" s="5" t="str">
        <f t="array" ref="O618">IFERROR(INDEX(Data!$G$2:$G$1823,MATCH('Ratios - Total'!$C618,IF(Data!$A$2:$A$1823='Ratios - Total'!$A618,Data!$C$2:$C$1823,0),0))/INDEX(Data!$F$2:$F$1823,MATCH('Ratios - Total'!$C618,IF(Data!$A$2:$A$1823='Ratios - Total'!$A618,Data!$C$2:$C$1823,0),0)),"Missing Data")</f>
        <v>Missing Data</v>
      </c>
      <c r="P618" s="5" t="str">
        <f t="array" ref="P618">IFERROR(INDEX(Data!$H$2:$H$1823,MATCH('Ratios - Total'!$C618,IF(Data!$A$2:$A$1823='Ratios - Total'!$A618,Data!$C$2:$C$1823,0),0))/INDEX(Data!$G$2:$G$1823,MATCH('Ratios - Total'!$C618,IF(Data!$A$2:$A$1823='Ratios - Total'!$A618,Data!$C$2:$C$1823,0),0)),"Missing Data")</f>
        <v>Missing Data</v>
      </c>
      <c r="Q618" s="5"/>
      <c r="R618" s="5" t="str">
        <f t="array" ref="R618">IFERROR(INDEX(Data!$L$2:$L$1823,MATCH('Ratios - Total'!$C618,IF(Data!$A$2:$A$1823='Ratios - Total'!$A618,Data!$C$2:$C$1823,0),0))/INDEX(Data!$G$2:$G$1823,MATCH('Ratios - Total'!$C618,IF(Data!$A$2:$A$1823='Ratios - Total'!$A618,Data!$C$2:$C$1823,0),0)),"Missing Data")</f>
        <v>Missing Data</v>
      </c>
      <c r="S618" s="5"/>
      <c r="T618" s="5">
        <f t="array" ref="T618">IFERROR(INDEX(Data!$H$2:$H$1823,MATCH('Ratios - Total'!$C618,IF(Data!$A$2:$A$1823='Ratios - Total'!$A618,Data!$C$2:$C$1823,0),0))/INDEX(Data!$L$2:$L$1823,MATCH('Ratios - Total'!$C618,IF(Data!$A$2:$A$1823='Ratios - Total'!$A618,Data!$C$2:$C$1823,0),0)),"Missing Data")</f>
        <v>32320.70710381358</v>
      </c>
      <c r="U618" s="5">
        <f t="array" ref="U618">IFERROR(INDEX(Data!$K$2:$K$1823,MATCH('Ratios - Total'!$C618,IF(Data!$A$2:$A$1823='Ratios - Total'!$A618,Data!$C$2:$C$1823,0),0))/INDEX(Data!$H$2:$H$1823,MATCH('Ratios - Total'!$C618,IF(Data!$A$2:$A$1823='Ratios - Total'!$A618,Data!$C$2:$C$1823,0),0)),"Missing Data")</f>
        <v>0.53046923675339874</v>
      </c>
      <c r="V618" s="5">
        <f t="array" ref="V618">IFERROR(INDEX(Data!$K$2:$K$1823,MATCH('Ratios - Total'!$C618,IF(Data!$A$2:$A$1823='Ratios - Total'!$A618,Data!$C$2:$C$1823,0),0))/INDEX(Data!$L$2:$L$1823,MATCH('Ratios - Total'!$C618,IF(Data!$A$2:$A$1823='Ratios - Total'!$A618,Data!$C$2:$C$1823,0),0)),"Missing Data")</f>
        <v>17145.140828690146</v>
      </c>
      <c r="W618" s="5">
        <f t="shared" si="10"/>
        <v>15175.566275123434</v>
      </c>
      <c r="X618" s="5" t="str">
        <f t="array" ref="X618">IFERROR(INDEX(Data!$K$2:$K$1823,MATCH('Ratios - Total'!$C618,IF(Data!$A$2:$A$1823='Ratios - Total'!$A618,Data!$C$2:$C$1823,0),0))/INDEX(Data!$G$2:$G$1823,MATCH('Ratios - Total'!$C618,IF(Data!$A$2:$A$1823='Ratios - Total'!$A618,Data!$C$2:$C$1823,0),0)),"Missing Data")</f>
        <v>Missing Data</v>
      </c>
    </row>
    <row r="619" spans="1:24" x14ac:dyDescent="0.25">
      <c r="A619" s="22" t="s">
        <v>2</v>
      </c>
      <c r="B619" s="22" t="s">
        <v>3</v>
      </c>
      <c r="C619" s="22">
        <v>1987</v>
      </c>
      <c r="D619" s="5">
        <f t="array" ref="D619">IFERROR(INDEX(Data!$H$2:$H$1823,MATCH('Ratios - Total'!$C619,IF(Data!$A$2:$A$1823='Ratios - Total'!$A619,Data!$C$2:$C$1823,0),0))/INDEX(Data!$D$2:$D$1823,MATCH('Ratios - Total'!$C619,IF(Data!$A$2:$A$1823='Ratios - Total'!$A619,Data!$C$2:$C$1823,0),0)),"Missing Data")</f>
        <v>678.31335922000164</v>
      </c>
      <c r="E619" s="22"/>
      <c r="F619" s="5">
        <f t="array" ref="F619">IFERROR(INDEX(Data!$G$2:$G$1823,MATCH('Ratios - Total'!$C619,IF(Data!$A$2:$A$1823='Ratios - Total'!$A619,Data!$C$2:$C$1823,0),0))/INDEX(Data!$D$2:$D$1823,MATCH('Ratios - Total'!$C619,IF(Data!$A$2:$A$1823='Ratios - Total'!$A619,Data!$C$2:$C$1823,0),0)),"Missing Data")</f>
        <v>0</v>
      </c>
      <c r="G619" s="5"/>
      <c r="H619" s="5" t="str">
        <f t="array" ref="H619">IFERROR(INDEX(Data!$H$2:$H$1823,MATCH('Ratios - Total'!$C619,IF(Data!$A$2:$A$1823='Ratios - Total'!$A619,Data!$C$2:$C$1823,0),0))/INDEX(Data!$G$2:$G$1823,MATCH('Ratios - Total'!$C619,IF(Data!$A$2:$A$1823='Ratios - Total'!$A619,Data!$C$2:$C$1823,0),0)),"Missing Data")</f>
        <v>Missing Data</v>
      </c>
      <c r="I619" s="5">
        <f t="array" ref="I619">IFERROR(INDEX(Data!$G$2:$G$1823,MATCH('Ratios - Total'!$C619,IF(Data!$A$2:$A$1823='Ratios - Total'!$A619,Data!$C$2:$C$1823,0),0))/INDEX(Data!$D$2:$D$1823,MATCH('Ratios - Total'!$C619,IF(Data!$A$2:$A$1823='Ratios - Total'!$A619,Data!$C$2:$C$1823,0),0)),"Missing Data")</f>
        <v>0</v>
      </c>
      <c r="J619" s="22"/>
      <c r="K619" s="5">
        <f t="array" ref="K619">IFERROR(INDEX(Data!$E$2:$E$1823,MATCH('Ratios - Total'!$C619,IF(Data!$A$2:$A$1823='Ratios - Total'!$A619,Data!$C$2:$C$1823,0),0))/INDEX(Data!$D$2:$D$1823,MATCH('Ratios - Total'!$C619,IF(Data!$A$2:$A$1823='Ratios - Total'!$A619,Data!$C$2:$C$1823,0),0)),"Missing Data")</f>
        <v>0</v>
      </c>
      <c r="L619" s="5"/>
      <c r="M619" s="5" t="str">
        <f t="array" ref="M619">IFERROR(INDEX(Data!$F$2:$F$1823,MATCH('Ratios - Total'!$C619,IF(Data!$A$2:$A$1823='Ratios - Total'!$A619,Data!$C$2:$C$1823,0),0))/INDEX(Data!$E$2:$E$1823,MATCH('Ratios - Total'!$C619,IF(Data!$A$2:$A$1823='Ratios - Total'!$A619,Data!$C$2:$C$1823,0),0)),"Missing Data")</f>
        <v>Missing Data</v>
      </c>
      <c r="N619" s="5"/>
      <c r="O619" s="5" t="str">
        <f t="array" ref="O619">IFERROR(INDEX(Data!$G$2:$G$1823,MATCH('Ratios - Total'!$C619,IF(Data!$A$2:$A$1823='Ratios - Total'!$A619,Data!$C$2:$C$1823,0),0))/INDEX(Data!$F$2:$F$1823,MATCH('Ratios - Total'!$C619,IF(Data!$A$2:$A$1823='Ratios - Total'!$A619,Data!$C$2:$C$1823,0),0)),"Missing Data")</f>
        <v>Missing Data</v>
      </c>
      <c r="P619" s="5" t="str">
        <f t="array" ref="P619">IFERROR(INDEX(Data!$H$2:$H$1823,MATCH('Ratios - Total'!$C619,IF(Data!$A$2:$A$1823='Ratios - Total'!$A619,Data!$C$2:$C$1823,0),0))/INDEX(Data!$G$2:$G$1823,MATCH('Ratios - Total'!$C619,IF(Data!$A$2:$A$1823='Ratios - Total'!$A619,Data!$C$2:$C$1823,0),0)),"Missing Data")</f>
        <v>Missing Data</v>
      </c>
      <c r="Q619" s="5"/>
      <c r="R619" s="5" t="str">
        <f t="array" ref="R619">IFERROR(INDEX(Data!$L$2:$L$1823,MATCH('Ratios - Total'!$C619,IF(Data!$A$2:$A$1823='Ratios - Total'!$A619,Data!$C$2:$C$1823,0),0))/INDEX(Data!$G$2:$G$1823,MATCH('Ratios - Total'!$C619,IF(Data!$A$2:$A$1823='Ratios - Total'!$A619,Data!$C$2:$C$1823,0),0)),"Missing Data")</f>
        <v>Missing Data</v>
      </c>
      <c r="S619" s="5"/>
      <c r="T619" s="5">
        <f t="array" ref="T619">IFERROR(INDEX(Data!$H$2:$H$1823,MATCH('Ratios - Total'!$C619,IF(Data!$A$2:$A$1823='Ratios - Total'!$A619,Data!$C$2:$C$1823,0),0))/INDEX(Data!$L$2:$L$1823,MATCH('Ratios - Total'!$C619,IF(Data!$A$2:$A$1823='Ratios - Total'!$A619,Data!$C$2:$C$1823,0),0)),"Missing Data")</f>
        <v>36262.453638164094</v>
      </c>
      <c r="U619" s="5">
        <f t="array" ref="U619">IFERROR(INDEX(Data!$K$2:$K$1823,MATCH('Ratios - Total'!$C619,IF(Data!$A$2:$A$1823='Ratios - Total'!$A619,Data!$C$2:$C$1823,0),0))/INDEX(Data!$H$2:$H$1823,MATCH('Ratios - Total'!$C619,IF(Data!$A$2:$A$1823='Ratios - Total'!$A619,Data!$C$2:$C$1823,0),0)),"Missing Data")</f>
        <v>0.5646427435760516</v>
      </c>
      <c r="V619" s="5">
        <f t="array" ref="V619">IFERROR(INDEX(Data!$K$2:$K$1823,MATCH('Ratios - Total'!$C619,IF(Data!$A$2:$A$1823='Ratios - Total'!$A619,Data!$C$2:$C$1823,0),0))/INDEX(Data!$L$2:$L$1823,MATCH('Ratios - Total'!$C619,IF(Data!$A$2:$A$1823='Ratios - Total'!$A619,Data!$C$2:$C$1823,0),0)),"Missing Data")</f>
        <v>20475.331311052352</v>
      </c>
      <c r="W619" s="5">
        <f t="shared" si="10"/>
        <v>15787.122327111741</v>
      </c>
      <c r="X619" s="5" t="str">
        <f t="array" ref="X619">IFERROR(INDEX(Data!$K$2:$K$1823,MATCH('Ratios - Total'!$C619,IF(Data!$A$2:$A$1823='Ratios - Total'!$A619,Data!$C$2:$C$1823,0),0))/INDEX(Data!$G$2:$G$1823,MATCH('Ratios - Total'!$C619,IF(Data!$A$2:$A$1823='Ratios - Total'!$A619,Data!$C$2:$C$1823,0),0)),"Missing Data")</f>
        <v>Missing Data</v>
      </c>
    </row>
    <row r="620" spans="1:24" x14ac:dyDescent="0.25">
      <c r="A620" s="22" t="s">
        <v>92</v>
      </c>
      <c r="B620" s="22" t="s">
        <v>93</v>
      </c>
      <c r="C620" s="22">
        <v>1987</v>
      </c>
      <c r="D620" s="5">
        <f t="array" ref="D620">IFERROR(INDEX(Data!$H$2:$H$1823,MATCH('Ratios - Total'!$C620,IF(Data!$A$2:$A$1823='Ratios - Total'!$A620,Data!$C$2:$C$1823,0),0))/INDEX(Data!$D$2:$D$1823,MATCH('Ratios - Total'!$C620,IF(Data!$A$2:$A$1823='Ratios - Total'!$A620,Data!$C$2:$C$1823,0),0)),"Missing Data")</f>
        <v>675.45407479798826</v>
      </c>
      <c r="E620" s="22"/>
      <c r="F620" s="5">
        <f t="array" ref="F620">IFERROR(INDEX(Data!$G$2:$G$1823,MATCH('Ratios - Total'!$C620,IF(Data!$A$2:$A$1823='Ratios - Total'!$A620,Data!$C$2:$C$1823,0),0))/INDEX(Data!$D$2:$D$1823,MATCH('Ratios - Total'!$C620,IF(Data!$A$2:$A$1823='Ratios - Total'!$A620,Data!$C$2:$C$1823,0),0)),"Missing Data")</f>
        <v>0</v>
      </c>
      <c r="G620" s="5"/>
      <c r="H620" s="5" t="str">
        <f t="array" ref="H620">IFERROR(INDEX(Data!$H$2:$H$1823,MATCH('Ratios - Total'!$C620,IF(Data!$A$2:$A$1823='Ratios - Total'!$A620,Data!$C$2:$C$1823,0),0))/INDEX(Data!$G$2:$G$1823,MATCH('Ratios - Total'!$C620,IF(Data!$A$2:$A$1823='Ratios - Total'!$A620,Data!$C$2:$C$1823,0),0)),"Missing Data")</f>
        <v>Missing Data</v>
      </c>
      <c r="I620" s="5">
        <f t="array" ref="I620">IFERROR(INDEX(Data!$G$2:$G$1823,MATCH('Ratios - Total'!$C620,IF(Data!$A$2:$A$1823='Ratios - Total'!$A620,Data!$C$2:$C$1823,0),0))/INDEX(Data!$D$2:$D$1823,MATCH('Ratios - Total'!$C620,IF(Data!$A$2:$A$1823='Ratios - Total'!$A620,Data!$C$2:$C$1823,0),0)),"Missing Data")</f>
        <v>0</v>
      </c>
      <c r="J620" s="22"/>
      <c r="K620" s="5">
        <f t="array" ref="K620">IFERROR(INDEX(Data!$E$2:$E$1823,MATCH('Ratios - Total'!$C620,IF(Data!$A$2:$A$1823='Ratios - Total'!$A620,Data!$C$2:$C$1823,0),0))/INDEX(Data!$D$2:$D$1823,MATCH('Ratios - Total'!$C620,IF(Data!$A$2:$A$1823='Ratios - Total'!$A620,Data!$C$2:$C$1823,0),0)),"Missing Data")</f>
        <v>0</v>
      </c>
      <c r="L620" s="5"/>
      <c r="M620" s="5" t="str">
        <f t="array" ref="M620">IFERROR(INDEX(Data!$F$2:$F$1823,MATCH('Ratios - Total'!$C620,IF(Data!$A$2:$A$1823='Ratios - Total'!$A620,Data!$C$2:$C$1823,0),0))/INDEX(Data!$E$2:$E$1823,MATCH('Ratios - Total'!$C620,IF(Data!$A$2:$A$1823='Ratios - Total'!$A620,Data!$C$2:$C$1823,0),0)),"Missing Data")</f>
        <v>Missing Data</v>
      </c>
      <c r="N620" s="5"/>
      <c r="O620" s="5" t="str">
        <f t="array" ref="O620">IFERROR(INDEX(Data!$G$2:$G$1823,MATCH('Ratios - Total'!$C620,IF(Data!$A$2:$A$1823='Ratios - Total'!$A620,Data!$C$2:$C$1823,0),0))/INDEX(Data!$F$2:$F$1823,MATCH('Ratios - Total'!$C620,IF(Data!$A$2:$A$1823='Ratios - Total'!$A620,Data!$C$2:$C$1823,0),0)),"Missing Data")</f>
        <v>Missing Data</v>
      </c>
      <c r="P620" s="5" t="str">
        <f t="array" ref="P620">IFERROR(INDEX(Data!$H$2:$H$1823,MATCH('Ratios - Total'!$C620,IF(Data!$A$2:$A$1823='Ratios - Total'!$A620,Data!$C$2:$C$1823,0),0))/INDEX(Data!$G$2:$G$1823,MATCH('Ratios - Total'!$C620,IF(Data!$A$2:$A$1823='Ratios - Total'!$A620,Data!$C$2:$C$1823,0),0)),"Missing Data")</f>
        <v>Missing Data</v>
      </c>
      <c r="Q620" s="5"/>
      <c r="R620" s="5" t="str">
        <f t="array" ref="R620">IFERROR(INDEX(Data!$L$2:$L$1823,MATCH('Ratios - Total'!$C620,IF(Data!$A$2:$A$1823='Ratios - Total'!$A620,Data!$C$2:$C$1823,0),0))/INDEX(Data!$G$2:$G$1823,MATCH('Ratios - Total'!$C620,IF(Data!$A$2:$A$1823='Ratios - Total'!$A620,Data!$C$2:$C$1823,0),0)),"Missing Data")</f>
        <v>Missing Data</v>
      </c>
      <c r="S620" s="5"/>
      <c r="T620" s="5">
        <f t="array" ref="T620">IFERROR(INDEX(Data!$H$2:$H$1823,MATCH('Ratios - Total'!$C620,IF(Data!$A$2:$A$1823='Ratios - Total'!$A620,Data!$C$2:$C$1823,0),0))/INDEX(Data!$L$2:$L$1823,MATCH('Ratios - Total'!$C620,IF(Data!$A$2:$A$1823='Ratios - Total'!$A620,Data!$C$2:$C$1823,0),0)),"Missing Data")</f>
        <v>36112.303810373392</v>
      </c>
      <c r="U620" s="5">
        <f t="array" ref="U620">IFERROR(INDEX(Data!$K$2:$K$1823,MATCH('Ratios - Total'!$C620,IF(Data!$A$2:$A$1823='Ratios - Total'!$A620,Data!$C$2:$C$1823,0),0))/INDEX(Data!$H$2:$H$1823,MATCH('Ratios - Total'!$C620,IF(Data!$A$2:$A$1823='Ratios - Total'!$A620,Data!$C$2:$C$1823,0),0)),"Missing Data")</f>
        <v>0.4855346913340246</v>
      </c>
      <c r="V620" s="5">
        <f t="array" ref="V620">IFERROR(INDEX(Data!$K$2:$K$1823,MATCH('Ratios - Total'!$C620,IF(Data!$A$2:$A$1823='Ratios - Total'!$A620,Data!$C$2:$C$1823,0),0))/INDEX(Data!$L$2:$L$1823,MATCH('Ratios - Total'!$C620,IF(Data!$A$2:$A$1823='Ratios - Total'!$A620,Data!$C$2:$C$1823,0),0)),"Missing Data")</f>
        <v>17533.776283930165</v>
      </c>
      <c r="W620" s="5">
        <f t="shared" si="10"/>
        <v>18578.527526443228</v>
      </c>
      <c r="X620" s="5" t="str">
        <f t="array" ref="X620">IFERROR(INDEX(Data!$K$2:$K$1823,MATCH('Ratios - Total'!$C620,IF(Data!$A$2:$A$1823='Ratios - Total'!$A620,Data!$C$2:$C$1823,0),0))/INDEX(Data!$G$2:$G$1823,MATCH('Ratios - Total'!$C620,IF(Data!$A$2:$A$1823='Ratios - Total'!$A620,Data!$C$2:$C$1823,0),0)),"Missing Data")</f>
        <v>Missing Data</v>
      </c>
    </row>
    <row r="621" spans="1:24" x14ac:dyDescent="0.25">
      <c r="A621" s="22" t="s">
        <v>94</v>
      </c>
      <c r="B621" s="22" t="s">
        <v>95</v>
      </c>
      <c r="C621" s="22">
        <v>1987</v>
      </c>
      <c r="D621" s="5">
        <f t="array" ref="D621">IFERROR(INDEX(Data!$H$2:$H$1823,MATCH('Ratios - Total'!$C621,IF(Data!$A$2:$A$1823='Ratios - Total'!$A621,Data!$C$2:$C$1823,0),0))/INDEX(Data!$D$2:$D$1823,MATCH('Ratios - Total'!$C621,IF(Data!$A$2:$A$1823='Ratios - Total'!$A621,Data!$C$2:$C$1823,0),0)),"Missing Data")</f>
        <v>725.45611706804232</v>
      </c>
      <c r="E621" s="22"/>
      <c r="F621" s="5">
        <f t="array" ref="F621">IFERROR(INDEX(Data!$G$2:$G$1823,MATCH('Ratios - Total'!$C621,IF(Data!$A$2:$A$1823='Ratios - Total'!$A621,Data!$C$2:$C$1823,0),0))/INDEX(Data!$D$2:$D$1823,MATCH('Ratios - Total'!$C621,IF(Data!$A$2:$A$1823='Ratios - Total'!$A621,Data!$C$2:$C$1823,0),0)),"Missing Data")</f>
        <v>0</v>
      </c>
      <c r="G621" s="5"/>
      <c r="H621" s="5" t="str">
        <f t="array" ref="H621">IFERROR(INDEX(Data!$H$2:$H$1823,MATCH('Ratios - Total'!$C621,IF(Data!$A$2:$A$1823='Ratios - Total'!$A621,Data!$C$2:$C$1823,0),0))/INDEX(Data!$G$2:$G$1823,MATCH('Ratios - Total'!$C621,IF(Data!$A$2:$A$1823='Ratios - Total'!$A621,Data!$C$2:$C$1823,0),0)),"Missing Data")</f>
        <v>Missing Data</v>
      </c>
      <c r="I621" s="5">
        <f t="array" ref="I621">IFERROR(INDEX(Data!$G$2:$G$1823,MATCH('Ratios - Total'!$C621,IF(Data!$A$2:$A$1823='Ratios - Total'!$A621,Data!$C$2:$C$1823,0),0))/INDEX(Data!$D$2:$D$1823,MATCH('Ratios - Total'!$C621,IF(Data!$A$2:$A$1823='Ratios - Total'!$A621,Data!$C$2:$C$1823,0),0)),"Missing Data")</f>
        <v>0</v>
      </c>
      <c r="J621" s="22"/>
      <c r="K621" s="5">
        <f t="array" ref="K621">IFERROR(INDEX(Data!$E$2:$E$1823,MATCH('Ratios - Total'!$C621,IF(Data!$A$2:$A$1823='Ratios - Total'!$A621,Data!$C$2:$C$1823,0),0))/INDEX(Data!$D$2:$D$1823,MATCH('Ratios - Total'!$C621,IF(Data!$A$2:$A$1823='Ratios - Total'!$A621,Data!$C$2:$C$1823,0),0)),"Missing Data")</f>
        <v>0</v>
      </c>
      <c r="L621" s="5"/>
      <c r="M621" s="5" t="str">
        <f t="array" ref="M621">IFERROR(INDEX(Data!$F$2:$F$1823,MATCH('Ratios - Total'!$C621,IF(Data!$A$2:$A$1823='Ratios - Total'!$A621,Data!$C$2:$C$1823,0),0))/INDEX(Data!$E$2:$E$1823,MATCH('Ratios - Total'!$C621,IF(Data!$A$2:$A$1823='Ratios - Total'!$A621,Data!$C$2:$C$1823,0),0)),"Missing Data")</f>
        <v>Missing Data</v>
      </c>
      <c r="N621" s="5"/>
      <c r="O621" s="5" t="str">
        <f t="array" ref="O621">IFERROR(INDEX(Data!$G$2:$G$1823,MATCH('Ratios - Total'!$C621,IF(Data!$A$2:$A$1823='Ratios - Total'!$A621,Data!$C$2:$C$1823,0),0))/INDEX(Data!$F$2:$F$1823,MATCH('Ratios - Total'!$C621,IF(Data!$A$2:$A$1823='Ratios - Total'!$A621,Data!$C$2:$C$1823,0),0)),"Missing Data")</f>
        <v>Missing Data</v>
      </c>
      <c r="P621" s="5" t="str">
        <f t="array" ref="P621">IFERROR(INDEX(Data!$H$2:$H$1823,MATCH('Ratios - Total'!$C621,IF(Data!$A$2:$A$1823='Ratios - Total'!$A621,Data!$C$2:$C$1823,0),0))/INDEX(Data!$G$2:$G$1823,MATCH('Ratios - Total'!$C621,IF(Data!$A$2:$A$1823='Ratios - Total'!$A621,Data!$C$2:$C$1823,0),0)),"Missing Data")</f>
        <v>Missing Data</v>
      </c>
      <c r="Q621" s="5"/>
      <c r="R621" s="5" t="str">
        <f t="array" ref="R621">IFERROR(INDEX(Data!$L$2:$L$1823,MATCH('Ratios - Total'!$C621,IF(Data!$A$2:$A$1823='Ratios - Total'!$A621,Data!$C$2:$C$1823,0),0))/INDEX(Data!$G$2:$G$1823,MATCH('Ratios - Total'!$C621,IF(Data!$A$2:$A$1823='Ratios - Total'!$A621,Data!$C$2:$C$1823,0),0)),"Missing Data")</f>
        <v>Missing Data</v>
      </c>
      <c r="S621" s="5"/>
      <c r="T621" s="5">
        <f t="array" ref="T621">IFERROR(INDEX(Data!$H$2:$H$1823,MATCH('Ratios - Total'!$C621,IF(Data!$A$2:$A$1823='Ratios - Total'!$A621,Data!$C$2:$C$1823,0),0))/INDEX(Data!$L$2:$L$1823,MATCH('Ratios - Total'!$C621,IF(Data!$A$2:$A$1823='Ratios - Total'!$A621,Data!$C$2:$C$1823,0),0)),"Missing Data")</f>
        <v>32290.32789586423</v>
      </c>
      <c r="U621" s="5">
        <f t="array" ref="U621">IFERROR(INDEX(Data!$K$2:$K$1823,MATCH('Ratios - Total'!$C621,IF(Data!$A$2:$A$1823='Ratios - Total'!$A621,Data!$C$2:$C$1823,0),0))/INDEX(Data!$H$2:$H$1823,MATCH('Ratios - Total'!$C621,IF(Data!$A$2:$A$1823='Ratios - Total'!$A621,Data!$C$2:$C$1823,0),0)),"Missing Data")</f>
        <v>0.54419122824922184</v>
      </c>
      <c r="V621" s="5">
        <f t="array" ref="V621">IFERROR(INDEX(Data!$K$2:$K$1823,MATCH('Ratios - Total'!$C621,IF(Data!$A$2:$A$1823='Ratios - Total'!$A621,Data!$C$2:$C$1823,0),0))/INDEX(Data!$L$2:$L$1823,MATCH('Ratios - Total'!$C621,IF(Data!$A$2:$A$1823='Ratios - Total'!$A621,Data!$C$2:$C$1823,0),0)),"Missing Data")</f>
        <v>17572.113198220464</v>
      </c>
      <c r="W621" s="5">
        <f t="shared" si="10"/>
        <v>14718.214697643765</v>
      </c>
      <c r="X621" s="5" t="str">
        <f t="array" ref="X621">IFERROR(INDEX(Data!$K$2:$K$1823,MATCH('Ratios - Total'!$C621,IF(Data!$A$2:$A$1823='Ratios - Total'!$A621,Data!$C$2:$C$1823,0),0))/INDEX(Data!$G$2:$G$1823,MATCH('Ratios - Total'!$C621,IF(Data!$A$2:$A$1823='Ratios - Total'!$A621,Data!$C$2:$C$1823,0),0)),"Missing Data")</f>
        <v>Missing Data</v>
      </c>
    </row>
    <row r="622" spans="1:24" x14ac:dyDescent="0.25">
      <c r="A622" s="22" t="s">
        <v>96</v>
      </c>
      <c r="B622" s="22" t="s">
        <v>97</v>
      </c>
      <c r="C622" s="22">
        <v>1987</v>
      </c>
      <c r="D622" s="5">
        <f t="array" ref="D622">IFERROR(INDEX(Data!$H$2:$H$1823,MATCH('Ratios - Total'!$C622,IF(Data!$A$2:$A$1823='Ratios - Total'!$A622,Data!$C$2:$C$1823,0),0))/INDEX(Data!$D$2:$D$1823,MATCH('Ratios - Total'!$C622,IF(Data!$A$2:$A$1823='Ratios - Total'!$A622,Data!$C$2:$C$1823,0),0)),"Missing Data")</f>
        <v>661.50005436364779</v>
      </c>
      <c r="E622" s="22"/>
      <c r="F622" s="5">
        <f t="array" ref="F622">IFERROR(INDEX(Data!$G$2:$G$1823,MATCH('Ratios - Total'!$C622,IF(Data!$A$2:$A$1823='Ratios - Total'!$A622,Data!$C$2:$C$1823,0),0))/INDEX(Data!$D$2:$D$1823,MATCH('Ratios - Total'!$C622,IF(Data!$A$2:$A$1823='Ratios - Total'!$A622,Data!$C$2:$C$1823,0),0)),"Missing Data")</f>
        <v>0</v>
      </c>
      <c r="G622" s="5"/>
      <c r="H622" s="5" t="str">
        <f t="array" ref="H622">IFERROR(INDEX(Data!$H$2:$H$1823,MATCH('Ratios - Total'!$C622,IF(Data!$A$2:$A$1823='Ratios - Total'!$A622,Data!$C$2:$C$1823,0),0))/INDEX(Data!$G$2:$G$1823,MATCH('Ratios - Total'!$C622,IF(Data!$A$2:$A$1823='Ratios - Total'!$A622,Data!$C$2:$C$1823,0),0)),"Missing Data")</f>
        <v>Missing Data</v>
      </c>
      <c r="I622" s="5">
        <f t="array" ref="I622">IFERROR(INDEX(Data!$G$2:$G$1823,MATCH('Ratios - Total'!$C622,IF(Data!$A$2:$A$1823='Ratios - Total'!$A622,Data!$C$2:$C$1823,0),0))/INDEX(Data!$D$2:$D$1823,MATCH('Ratios - Total'!$C622,IF(Data!$A$2:$A$1823='Ratios - Total'!$A622,Data!$C$2:$C$1823,0),0)),"Missing Data")</f>
        <v>0</v>
      </c>
      <c r="J622" s="22"/>
      <c r="K622" s="5">
        <f t="array" ref="K622">IFERROR(INDEX(Data!$E$2:$E$1823,MATCH('Ratios - Total'!$C622,IF(Data!$A$2:$A$1823='Ratios - Total'!$A622,Data!$C$2:$C$1823,0),0))/INDEX(Data!$D$2:$D$1823,MATCH('Ratios - Total'!$C622,IF(Data!$A$2:$A$1823='Ratios - Total'!$A622,Data!$C$2:$C$1823,0),0)),"Missing Data")</f>
        <v>0</v>
      </c>
      <c r="L622" s="5"/>
      <c r="M622" s="5" t="str">
        <f t="array" ref="M622">IFERROR(INDEX(Data!$F$2:$F$1823,MATCH('Ratios - Total'!$C622,IF(Data!$A$2:$A$1823='Ratios - Total'!$A622,Data!$C$2:$C$1823,0),0))/INDEX(Data!$E$2:$E$1823,MATCH('Ratios - Total'!$C622,IF(Data!$A$2:$A$1823='Ratios - Total'!$A622,Data!$C$2:$C$1823,0),0)),"Missing Data")</f>
        <v>Missing Data</v>
      </c>
      <c r="N622" s="5"/>
      <c r="O622" s="5" t="str">
        <f t="array" ref="O622">IFERROR(INDEX(Data!$G$2:$G$1823,MATCH('Ratios - Total'!$C622,IF(Data!$A$2:$A$1823='Ratios - Total'!$A622,Data!$C$2:$C$1823,0),0))/INDEX(Data!$F$2:$F$1823,MATCH('Ratios - Total'!$C622,IF(Data!$A$2:$A$1823='Ratios - Total'!$A622,Data!$C$2:$C$1823,0),0)),"Missing Data")</f>
        <v>Missing Data</v>
      </c>
      <c r="P622" s="5" t="str">
        <f t="array" ref="P622">IFERROR(INDEX(Data!$H$2:$H$1823,MATCH('Ratios - Total'!$C622,IF(Data!$A$2:$A$1823='Ratios - Total'!$A622,Data!$C$2:$C$1823,0),0))/INDEX(Data!$G$2:$G$1823,MATCH('Ratios - Total'!$C622,IF(Data!$A$2:$A$1823='Ratios - Total'!$A622,Data!$C$2:$C$1823,0),0)),"Missing Data")</f>
        <v>Missing Data</v>
      </c>
      <c r="Q622" s="5"/>
      <c r="R622" s="5" t="str">
        <f t="array" ref="R622">IFERROR(INDEX(Data!$L$2:$L$1823,MATCH('Ratios - Total'!$C622,IF(Data!$A$2:$A$1823='Ratios - Total'!$A622,Data!$C$2:$C$1823,0),0))/INDEX(Data!$G$2:$G$1823,MATCH('Ratios - Total'!$C622,IF(Data!$A$2:$A$1823='Ratios - Total'!$A622,Data!$C$2:$C$1823,0),0)),"Missing Data")</f>
        <v>Missing Data</v>
      </c>
      <c r="S622" s="5"/>
      <c r="T622" s="5">
        <f t="array" ref="T622">IFERROR(INDEX(Data!$H$2:$H$1823,MATCH('Ratios - Total'!$C622,IF(Data!$A$2:$A$1823='Ratios - Total'!$A622,Data!$C$2:$C$1823,0),0))/INDEX(Data!$L$2:$L$1823,MATCH('Ratios - Total'!$C622,IF(Data!$A$2:$A$1823='Ratios - Total'!$A622,Data!$C$2:$C$1823,0),0)),"Missing Data")</f>
        <v>32257.047955677579</v>
      </c>
      <c r="U622" s="5">
        <f t="array" ref="U622">IFERROR(INDEX(Data!$K$2:$K$1823,MATCH('Ratios - Total'!$C622,IF(Data!$A$2:$A$1823='Ratios - Total'!$A622,Data!$C$2:$C$1823,0),0))/INDEX(Data!$H$2:$H$1823,MATCH('Ratios - Total'!$C622,IF(Data!$A$2:$A$1823='Ratios - Total'!$A622,Data!$C$2:$C$1823,0),0)),"Missing Data")</f>
        <v>0.57251225546438356</v>
      </c>
      <c r="V622" s="5">
        <f t="array" ref="V622">IFERROR(INDEX(Data!$K$2:$K$1823,MATCH('Ratios - Total'!$C622,IF(Data!$A$2:$A$1823='Ratios - Total'!$A622,Data!$C$2:$C$1823,0),0))/INDEX(Data!$L$2:$L$1823,MATCH('Ratios - Total'!$C622,IF(Data!$A$2:$A$1823='Ratios - Total'!$A622,Data!$C$2:$C$1823,0),0)),"Missing Data")</f>
        <v>18467.555279727752</v>
      </c>
      <c r="W622" s="5">
        <f t="shared" si="10"/>
        <v>13789.492675949827</v>
      </c>
      <c r="X622" s="5" t="str">
        <f t="array" ref="X622">IFERROR(INDEX(Data!$K$2:$K$1823,MATCH('Ratios - Total'!$C622,IF(Data!$A$2:$A$1823='Ratios - Total'!$A622,Data!$C$2:$C$1823,0),0))/INDEX(Data!$G$2:$G$1823,MATCH('Ratios - Total'!$C622,IF(Data!$A$2:$A$1823='Ratios - Total'!$A622,Data!$C$2:$C$1823,0),0)),"Missing Data")</f>
        <v>Missing Data</v>
      </c>
    </row>
    <row r="623" spans="1:24" x14ac:dyDescent="0.25">
      <c r="A623" s="22" t="s">
        <v>98</v>
      </c>
      <c r="B623" s="22" t="s">
        <v>99</v>
      </c>
      <c r="C623" s="22">
        <v>1987</v>
      </c>
      <c r="D623" s="5">
        <f t="array" ref="D623">IFERROR(INDEX(Data!$H$2:$H$1823,MATCH('Ratios - Total'!$C623,IF(Data!$A$2:$A$1823='Ratios - Total'!$A623,Data!$C$2:$C$1823,0),0))/INDEX(Data!$D$2:$D$1823,MATCH('Ratios - Total'!$C623,IF(Data!$A$2:$A$1823='Ratios - Total'!$A623,Data!$C$2:$C$1823,0),0)),"Missing Data")</f>
        <v>734.20614695416032</v>
      </c>
      <c r="E623" s="22"/>
      <c r="F623" s="5">
        <f t="array" ref="F623">IFERROR(INDEX(Data!$G$2:$G$1823,MATCH('Ratios - Total'!$C623,IF(Data!$A$2:$A$1823='Ratios - Total'!$A623,Data!$C$2:$C$1823,0),0))/INDEX(Data!$D$2:$D$1823,MATCH('Ratios - Total'!$C623,IF(Data!$A$2:$A$1823='Ratios - Total'!$A623,Data!$C$2:$C$1823,0),0)),"Missing Data")</f>
        <v>0</v>
      </c>
      <c r="G623" s="5"/>
      <c r="H623" s="5" t="str">
        <f t="array" ref="H623">IFERROR(INDEX(Data!$H$2:$H$1823,MATCH('Ratios - Total'!$C623,IF(Data!$A$2:$A$1823='Ratios - Total'!$A623,Data!$C$2:$C$1823,0),0))/INDEX(Data!$G$2:$G$1823,MATCH('Ratios - Total'!$C623,IF(Data!$A$2:$A$1823='Ratios - Total'!$A623,Data!$C$2:$C$1823,0),0)),"Missing Data")</f>
        <v>Missing Data</v>
      </c>
      <c r="I623" s="5">
        <f t="array" ref="I623">IFERROR(INDEX(Data!$G$2:$G$1823,MATCH('Ratios - Total'!$C623,IF(Data!$A$2:$A$1823='Ratios - Total'!$A623,Data!$C$2:$C$1823,0),0))/INDEX(Data!$D$2:$D$1823,MATCH('Ratios - Total'!$C623,IF(Data!$A$2:$A$1823='Ratios - Total'!$A623,Data!$C$2:$C$1823,0),0)),"Missing Data")</f>
        <v>0</v>
      </c>
      <c r="J623" s="22"/>
      <c r="K623" s="5">
        <f t="array" ref="K623">IFERROR(INDEX(Data!$E$2:$E$1823,MATCH('Ratios - Total'!$C623,IF(Data!$A$2:$A$1823='Ratios - Total'!$A623,Data!$C$2:$C$1823,0),0))/INDEX(Data!$D$2:$D$1823,MATCH('Ratios - Total'!$C623,IF(Data!$A$2:$A$1823='Ratios - Total'!$A623,Data!$C$2:$C$1823,0),0)),"Missing Data")</f>
        <v>0</v>
      </c>
      <c r="L623" s="5"/>
      <c r="M623" s="5" t="str">
        <f t="array" ref="M623">IFERROR(INDEX(Data!$F$2:$F$1823,MATCH('Ratios - Total'!$C623,IF(Data!$A$2:$A$1823='Ratios - Total'!$A623,Data!$C$2:$C$1823,0),0))/INDEX(Data!$E$2:$E$1823,MATCH('Ratios - Total'!$C623,IF(Data!$A$2:$A$1823='Ratios - Total'!$A623,Data!$C$2:$C$1823,0),0)),"Missing Data")</f>
        <v>Missing Data</v>
      </c>
      <c r="N623" s="5"/>
      <c r="O623" s="5" t="str">
        <f t="array" ref="O623">IFERROR(INDEX(Data!$G$2:$G$1823,MATCH('Ratios - Total'!$C623,IF(Data!$A$2:$A$1823='Ratios - Total'!$A623,Data!$C$2:$C$1823,0),0))/INDEX(Data!$F$2:$F$1823,MATCH('Ratios - Total'!$C623,IF(Data!$A$2:$A$1823='Ratios - Total'!$A623,Data!$C$2:$C$1823,0),0)),"Missing Data")</f>
        <v>Missing Data</v>
      </c>
      <c r="P623" s="5" t="str">
        <f t="array" ref="P623">IFERROR(INDEX(Data!$H$2:$H$1823,MATCH('Ratios - Total'!$C623,IF(Data!$A$2:$A$1823='Ratios - Total'!$A623,Data!$C$2:$C$1823,0),0))/INDEX(Data!$G$2:$G$1823,MATCH('Ratios - Total'!$C623,IF(Data!$A$2:$A$1823='Ratios - Total'!$A623,Data!$C$2:$C$1823,0),0)),"Missing Data")</f>
        <v>Missing Data</v>
      </c>
      <c r="Q623" s="5"/>
      <c r="R623" s="5" t="str">
        <f t="array" ref="R623">IFERROR(INDEX(Data!$L$2:$L$1823,MATCH('Ratios - Total'!$C623,IF(Data!$A$2:$A$1823='Ratios - Total'!$A623,Data!$C$2:$C$1823,0),0))/INDEX(Data!$G$2:$G$1823,MATCH('Ratios - Total'!$C623,IF(Data!$A$2:$A$1823='Ratios - Total'!$A623,Data!$C$2:$C$1823,0),0)),"Missing Data")</f>
        <v>Missing Data</v>
      </c>
      <c r="S623" s="5"/>
      <c r="T623" s="5">
        <f t="array" ref="T623">IFERROR(INDEX(Data!$H$2:$H$1823,MATCH('Ratios - Total'!$C623,IF(Data!$A$2:$A$1823='Ratios - Total'!$A623,Data!$C$2:$C$1823,0),0))/INDEX(Data!$L$2:$L$1823,MATCH('Ratios - Total'!$C623,IF(Data!$A$2:$A$1823='Ratios - Total'!$A623,Data!$C$2:$C$1823,0),0)),"Missing Data")</f>
        <v>44763.372975300008</v>
      </c>
      <c r="U623" s="5">
        <f t="array" ref="U623">IFERROR(INDEX(Data!$K$2:$K$1823,MATCH('Ratios - Total'!$C623,IF(Data!$A$2:$A$1823='Ratios - Total'!$A623,Data!$C$2:$C$1823,0),0))/INDEX(Data!$H$2:$H$1823,MATCH('Ratios - Total'!$C623,IF(Data!$A$2:$A$1823='Ratios - Total'!$A623,Data!$C$2:$C$1823,0),0)),"Missing Data")</f>
        <v>0.43659098259737572</v>
      </c>
      <c r="V623" s="5">
        <f t="array" ref="V623">IFERROR(INDEX(Data!$K$2:$K$1823,MATCH('Ratios - Total'!$C623,IF(Data!$A$2:$A$1823='Ratios - Total'!$A623,Data!$C$2:$C$1823,0),0))/INDEX(Data!$L$2:$L$1823,MATCH('Ratios - Total'!$C623,IF(Data!$A$2:$A$1823='Ratios - Total'!$A623,Data!$C$2:$C$1823,0),0)),"Missing Data")</f>
        <v>19543.284991659042</v>
      </c>
      <c r="W623" s="5">
        <f t="shared" si="10"/>
        <v>25220.087983640966</v>
      </c>
      <c r="X623" s="5" t="str">
        <f t="array" ref="X623">IFERROR(INDEX(Data!$K$2:$K$1823,MATCH('Ratios - Total'!$C623,IF(Data!$A$2:$A$1823='Ratios - Total'!$A623,Data!$C$2:$C$1823,0),0))/INDEX(Data!$G$2:$G$1823,MATCH('Ratios - Total'!$C623,IF(Data!$A$2:$A$1823='Ratios - Total'!$A623,Data!$C$2:$C$1823,0),0)),"Missing Data")</f>
        <v>Missing Data</v>
      </c>
    </row>
    <row r="624" spans="1:24" x14ac:dyDescent="0.25">
      <c r="A624" s="22" t="s">
        <v>100</v>
      </c>
      <c r="B624" s="22" t="s">
        <v>101</v>
      </c>
      <c r="C624" s="22">
        <v>1987</v>
      </c>
      <c r="D624" s="5">
        <f t="array" ref="D624">IFERROR(INDEX(Data!$H$2:$H$1823,MATCH('Ratios - Total'!$C624,IF(Data!$A$2:$A$1823='Ratios - Total'!$A624,Data!$C$2:$C$1823,0),0))/INDEX(Data!$D$2:$D$1823,MATCH('Ratios - Total'!$C624,IF(Data!$A$2:$A$1823='Ratios - Total'!$A624,Data!$C$2:$C$1823,0),0)),"Missing Data")</f>
        <v>643.18149337068655</v>
      </c>
      <c r="E624" s="22"/>
      <c r="F624" s="5">
        <f t="array" ref="F624">IFERROR(INDEX(Data!$G$2:$G$1823,MATCH('Ratios - Total'!$C624,IF(Data!$A$2:$A$1823='Ratios - Total'!$A624,Data!$C$2:$C$1823,0),0))/INDEX(Data!$D$2:$D$1823,MATCH('Ratios - Total'!$C624,IF(Data!$A$2:$A$1823='Ratios - Total'!$A624,Data!$C$2:$C$1823,0),0)),"Missing Data")</f>
        <v>0</v>
      </c>
      <c r="G624" s="5"/>
      <c r="H624" s="5" t="str">
        <f t="array" ref="H624">IFERROR(INDEX(Data!$H$2:$H$1823,MATCH('Ratios - Total'!$C624,IF(Data!$A$2:$A$1823='Ratios - Total'!$A624,Data!$C$2:$C$1823,0),0))/INDEX(Data!$G$2:$G$1823,MATCH('Ratios - Total'!$C624,IF(Data!$A$2:$A$1823='Ratios - Total'!$A624,Data!$C$2:$C$1823,0),0)),"Missing Data")</f>
        <v>Missing Data</v>
      </c>
      <c r="I624" s="5">
        <f t="array" ref="I624">IFERROR(INDEX(Data!$G$2:$G$1823,MATCH('Ratios - Total'!$C624,IF(Data!$A$2:$A$1823='Ratios - Total'!$A624,Data!$C$2:$C$1823,0),0))/INDEX(Data!$D$2:$D$1823,MATCH('Ratios - Total'!$C624,IF(Data!$A$2:$A$1823='Ratios - Total'!$A624,Data!$C$2:$C$1823,0),0)),"Missing Data")</f>
        <v>0</v>
      </c>
      <c r="J624" s="22"/>
      <c r="K624" s="5">
        <f t="array" ref="K624">IFERROR(INDEX(Data!$E$2:$E$1823,MATCH('Ratios - Total'!$C624,IF(Data!$A$2:$A$1823='Ratios - Total'!$A624,Data!$C$2:$C$1823,0),0))/INDEX(Data!$D$2:$D$1823,MATCH('Ratios - Total'!$C624,IF(Data!$A$2:$A$1823='Ratios - Total'!$A624,Data!$C$2:$C$1823,0),0)),"Missing Data")</f>
        <v>0</v>
      </c>
      <c r="L624" s="5"/>
      <c r="M624" s="5" t="str">
        <f t="array" ref="M624">IFERROR(INDEX(Data!$F$2:$F$1823,MATCH('Ratios - Total'!$C624,IF(Data!$A$2:$A$1823='Ratios - Total'!$A624,Data!$C$2:$C$1823,0),0))/INDEX(Data!$E$2:$E$1823,MATCH('Ratios - Total'!$C624,IF(Data!$A$2:$A$1823='Ratios - Total'!$A624,Data!$C$2:$C$1823,0),0)),"Missing Data")</f>
        <v>Missing Data</v>
      </c>
      <c r="N624" s="5"/>
      <c r="O624" s="5" t="str">
        <f t="array" ref="O624">IFERROR(INDEX(Data!$G$2:$G$1823,MATCH('Ratios - Total'!$C624,IF(Data!$A$2:$A$1823='Ratios - Total'!$A624,Data!$C$2:$C$1823,0),0))/INDEX(Data!$F$2:$F$1823,MATCH('Ratios - Total'!$C624,IF(Data!$A$2:$A$1823='Ratios - Total'!$A624,Data!$C$2:$C$1823,0),0)),"Missing Data")</f>
        <v>Missing Data</v>
      </c>
      <c r="P624" s="5" t="str">
        <f t="array" ref="P624">IFERROR(INDEX(Data!$H$2:$H$1823,MATCH('Ratios - Total'!$C624,IF(Data!$A$2:$A$1823='Ratios - Total'!$A624,Data!$C$2:$C$1823,0),0))/INDEX(Data!$G$2:$G$1823,MATCH('Ratios - Total'!$C624,IF(Data!$A$2:$A$1823='Ratios - Total'!$A624,Data!$C$2:$C$1823,0),0)),"Missing Data")</f>
        <v>Missing Data</v>
      </c>
      <c r="Q624" s="5"/>
      <c r="R624" s="5" t="str">
        <f t="array" ref="R624">IFERROR(INDEX(Data!$L$2:$L$1823,MATCH('Ratios - Total'!$C624,IF(Data!$A$2:$A$1823='Ratios - Total'!$A624,Data!$C$2:$C$1823,0),0))/INDEX(Data!$G$2:$G$1823,MATCH('Ratios - Total'!$C624,IF(Data!$A$2:$A$1823='Ratios - Total'!$A624,Data!$C$2:$C$1823,0),0)),"Missing Data")</f>
        <v>Missing Data</v>
      </c>
      <c r="S624" s="5"/>
      <c r="T624" s="5">
        <f t="array" ref="T624">IFERROR(INDEX(Data!$H$2:$H$1823,MATCH('Ratios - Total'!$C624,IF(Data!$A$2:$A$1823='Ratios - Total'!$A624,Data!$C$2:$C$1823,0),0))/INDEX(Data!$L$2:$L$1823,MATCH('Ratios - Total'!$C624,IF(Data!$A$2:$A$1823='Ratios - Total'!$A624,Data!$C$2:$C$1823,0),0)),"Missing Data")</f>
        <v>27417.913713970993</v>
      </c>
      <c r="U624" s="5">
        <f t="array" ref="U624">IFERROR(INDEX(Data!$K$2:$K$1823,MATCH('Ratios - Total'!$C624,IF(Data!$A$2:$A$1823='Ratios - Total'!$A624,Data!$C$2:$C$1823,0),0))/INDEX(Data!$H$2:$H$1823,MATCH('Ratios - Total'!$C624,IF(Data!$A$2:$A$1823='Ratios - Total'!$A624,Data!$C$2:$C$1823,0),0)),"Missing Data")</f>
        <v>0.61825118040480875</v>
      </c>
      <c r="V624" s="5">
        <f t="array" ref="V624">IFERROR(INDEX(Data!$K$2:$K$1823,MATCH('Ratios - Total'!$C624,IF(Data!$A$2:$A$1823='Ratios - Total'!$A624,Data!$C$2:$C$1823,0),0))/INDEX(Data!$L$2:$L$1823,MATCH('Ratios - Total'!$C624,IF(Data!$A$2:$A$1823='Ratios - Total'!$A624,Data!$C$2:$C$1823,0),0)),"Missing Data")</f>
        <v>16951.157517899763</v>
      </c>
      <c r="W624" s="5">
        <f t="shared" si="10"/>
        <v>10466.75619607123</v>
      </c>
      <c r="X624" s="5" t="str">
        <f t="array" ref="X624">IFERROR(INDEX(Data!$K$2:$K$1823,MATCH('Ratios - Total'!$C624,IF(Data!$A$2:$A$1823='Ratios - Total'!$A624,Data!$C$2:$C$1823,0),0))/INDEX(Data!$G$2:$G$1823,MATCH('Ratios - Total'!$C624,IF(Data!$A$2:$A$1823='Ratios - Total'!$A624,Data!$C$2:$C$1823,0),0)),"Missing Data")</f>
        <v>Missing Data</v>
      </c>
    </row>
    <row r="625" spans="1:24" x14ac:dyDescent="0.25">
      <c r="A625" s="22" t="s">
        <v>102</v>
      </c>
      <c r="B625" s="22" t="s">
        <v>103</v>
      </c>
      <c r="C625" s="22">
        <v>1987</v>
      </c>
      <c r="D625" s="5">
        <f t="array" ref="D625">IFERROR(INDEX(Data!$H$2:$H$1823,MATCH('Ratios - Total'!$C625,IF(Data!$A$2:$A$1823='Ratios - Total'!$A625,Data!$C$2:$C$1823,0),0))/INDEX(Data!$D$2:$D$1823,MATCH('Ratios - Total'!$C625,IF(Data!$A$2:$A$1823='Ratios - Total'!$A625,Data!$C$2:$C$1823,0),0)),"Missing Data")</f>
        <v>706.54925832835727</v>
      </c>
      <c r="E625" s="22"/>
      <c r="F625" s="5">
        <f t="array" ref="F625">IFERROR(INDEX(Data!$G$2:$G$1823,MATCH('Ratios - Total'!$C625,IF(Data!$A$2:$A$1823='Ratios - Total'!$A625,Data!$C$2:$C$1823,0),0))/INDEX(Data!$D$2:$D$1823,MATCH('Ratios - Total'!$C625,IF(Data!$A$2:$A$1823='Ratios - Total'!$A625,Data!$C$2:$C$1823,0),0)),"Missing Data")</f>
        <v>0</v>
      </c>
      <c r="G625" s="5"/>
      <c r="H625" s="5" t="str">
        <f t="array" ref="H625">IFERROR(INDEX(Data!$H$2:$H$1823,MATCH('Ratios - Total'!$C625,IF(Data!$A$2:$A$1823='Ratios - Total'!$A625,Data!$C$2:$C$1823,0),0))/INDEX(Data!$G$2:$G$1823,MATCH('Ratios - Total'!$C625,IF(Data!$A$2:$A$1823='Ratios - Total'!$A625,Data!$C$2:$C$1823,0),0)),"Missing Data")</f>
        <v>Missing Data</v>
      </c>
      <c r="I625" s="5">
        <f t="array" ref="I625">IFERROR(INDEX(Data!$G$2:$G$1823,MATCH('Ratios - Total'!$C625,IF(Data!$A$2:$A$1823='Ratios - Total'!$A625,Data!$C$2:$C$1823,0),0))/INDEX(Data!$D$2:$D$1823,MATCH('Ratios - Total'!$C625,IF(Data!$A$2:$A$1823='Ratios - Total'!$A625,Data!$C$2:$C$1823,0),0)),"Missing Data")</f>
        <v>0</v>
      </c>
      <c r="J625" s="22"/>
      <c r="K625" s="5">
        <f t="array" ref="K625">IFERROR(INDEX(Data!$E$2:$E$1823,MATCH('Ratios - Total'!$C625,IF(Data!$A$2:$A$1823='Ratios - Total'!$A625,Data!$C$2:$C$1823,0),0))/INDEX(Data!$D$2:$D$1823,MATCH('Ratios - Total'!$C625,IF(Data!$A$2:$A$1823='Ratios - Total'!$A625,Data!$C$2:$C$1823,0),0)),"Missing Data")</f>
        <v>0</v>
      </c>
      <c r="L625" s="5"/>
      <c r="M625" s="5" t="str">
        <f t="array" ref="M625">IFERROR(INDEX(Data!$F$2:$F$1823,MATCH('Ratios - Total'!$C625,IF(Data!$A$2:$A$1823='Ratios - Total'!$A625,Data!$C$2:$C$1823,0),0))/INDEX(Data!$E$2:$E$1823,MATCH('Ratios - Total'!$C625,IF(Data!$A$2:$A$1823='Ratios - Total'!$A625,Data!$C$2:$C$1823,0),0)),"Missing Data")</f>
        <v>Missing Data</v>
      </c>
      <c r="N625" s="5"/>
      <c r="O625" s="5" t="str">
        <f t="array" ref="O625">IFERROR(INDEX(Data!$G$2:$G$1823,MATCH('Ratios - Total'!$C625,IF(Data!$A$2:$A$1823='Ratios - Total'!$A625,Data!$C$2:$C$1823,0),0))/INDEX(Data!$F$2:$F$1823,MATCH('Ratios - Total'!$C625,IF(Data!$A$2:$A$1823='Ratios - Total'!$A625,Data!$C$2:$C$1823,0),0)),"Missing Data")</f>
        <v>Missing Data</v>
      </c>
      <c r="P625" s="5" t="str">
        <f t="array" ref="P625">IFERROR(INDEX(Data!$H$2:$H$1823,MATCH('Ratios - Total'!$C625,IF(Data!$A$2:$A$1823='Ratios - Total'!$A625,Data!$C$2:$C$1823,0),0))/INDEX(Data!$G$2:$G$1823,MATCH('Ratios - Total'!$C625,IF(Data!$A$2:$A$1823='Ratios - Total'!$A625,Data!$C$2:$C$1823,0),0)),"Missing Data")</f>
        <v>Missing Data</v>
      </c>
      <c r="Q625" s="5"/>
      <c r="R625" s="5" t="str">
        <f t="array" ref="R625">IFERROR(INDEX(Data!$L$2:$L$1823,MATCH('Ratios - Total'!$C625,IF(Data!$A$2:$A$1823='Ratios - Total'!$A625,Data!$C$2:$C$1823,0),0))/INDEX(Data!$G$2:$G$1823,MATCH('Ratios - Total'!$C625,IF(Data!$A$2:$A$1823='Ratios - Total'!$A625,Data!$C$2:$C$1823,0),0)),"Missing Data")</f>
        <v>Missing Data</v>
      </c>
      <c r="S625" s="5"/>
      <c r="T625" s="5">
        <f t="array" ref="T625">IFERROR(INDEX(Data!$H$2:$H$1823,MATCH('Ratios - Total'!$C625,IF(Data!$A$2:$A$1823='Ratios - Total'!$A625,Data!$C$2:$C$1823,0),0))/INDEX(Data!$L$2:$L$1823,MATCH('Ratios - Total'!$C625,IF(Data!$A$2:$A$1823='Ratios - Total'!$A625,Data!$C$2:$C$1823,0),0)),"Missing Data")</f>
        <v>39237.960736909394</v>
      </c>
      <c r="U625" s="5">
        <f t="array" ref="U625">IFERROR(INDEX(Data!$K$2:$K$1823,MATCH('Ratios - Total'!$C625,IF(Data!$A$2:$A$1823='Ratios - Total'!$A625,Data!$C$2:$C$1823,0),0))/INDEX(Data!$H$2:$H$1823,MATCH('Ratios - Total'!$C625,IF(Data!$A$2:$A$1823='Ratios - Total'!$A625,Data!$C$2:$C$1823,0),0)),"Missing Data")</f>
        <v>0.54839625489227273</v>
      </c>
      <c r="V625" s="5">
        <f t="array" ref="V625">IFERROR(INDEX(Data!$K$2:$K$1823,MATCH('Ratios - Total'!$C625,IF(Data!$A$2:$A$1823='Ratios - Total'!$A625,Data!$C$2:$C$1823,0),0))/INDEX(Data!$L$2:$L$1823,MATCH('Ratios - Total'!$C625,IF(Data!$A$2:$A$1823='Ratios - Total'!$A625,Data!$C$2:$C$1823,0),0)),"Missing Data")</f>
        <v>21517.950717731157</v>
      </c>
      <c r="W625" s="5">
        <f t="shared" si="10"/>
        <v>17720.010019178237</v>
      </c>
      <c r="X625" s="5" t="str">
        <f t="array" ref="X625">IFERROR(INDEX(Data!$K$2:$K$1823,MATCH('Ratios - Total'!$C625,IF(Data!$A$2:$A$1823='Ratios - Total'!$A625,Data!$C$2:$C$1823,0),0))/INDEX(Data!$G$2:$G$1823,MATCH('Ratios - Total'!$C625,IF(Data!$A$2:$A$1823='Ratios - Total'!$A625,Data!$C$2:$C$1823,0),0)),"Missing Data")</f>
        <v>Missing Data</v>
      </c>
    </row>
    <row r="626" spans="1:24" x14ac:dyDescent="0.25">
      <c r="A626" s="22" t="s">
        <v>104</v>
      </c>
      <c r="B626" s="22" t="s">
        <v>105</v>
      </c>
      <c r="C626" s="22">
        <v>1987</v>
      </c>
      <c r="D626" s="5">
        <f t="array" ref="D626">IFERROR(INDEX(Data!$H$2:$H$1823,MATCH('Ratios - Total'!$C626,IF(Data!$A$2:$A$1823='Ratios - Total'!$A626,Data!$C$2:$C$1823,0),0))/INDEX(Data!$D$2:$D$1823,MATCH('Ratios - Total'!$C626,IF(Data!$A$2:$A$1823='Ratios - Total'!$A626,Data!$C$2:$C$1823,0),0)),"Missing Data")</f>
        <v>1303.4178872288592</v>
      </c>
      <c r="E626" s="22"/>
      <c r="F626" s="5">
        <f t="array" ref="F626">IFERROR(INDEX(Data!$G$2:$G$1823,MATCH('Ratios - Total'!$C626,IF(Data!$A$2:$A$1823='Ratios - Total'!$A626,Data!$C$2:$C$1823,0),0))/INDEX(Data!$D$2:$D$1823,MATCH('Ratios - Total'!$C626,IF(Data!$A$2:$A$1823='Ratios - Total'!$A626,Data!$C$2:$C$1823,0),0)),"Missing Data")</f>
        <v>0</v>
      </c>
      <c r="G626" s="5"/>
      <c r="H626" s="5" t="str">
        <f t="array" ref="H626">IFERROR(INDEX(Data!$H$2:$H$1823,MATCH('Ratios - Total'!$C626,IF(Data!$A$2:$A$1823='Ratios - Total'!$A626,Data!$C$2:$C$1823,0),0))/INDEX(Data!$G$2:$G$1823,MATCH('Ratios - Total'!$C626,IF(Data!$A$2:$A$1823='Ratios - Total'!$A626,Data!$C$2:$C$1823,0),0)),"Missing Data")</f>
        <v>Missing Data</v>
      </c>
      <c r="I626" s="5">
        <f t="array" ref="I626">IFERROR(INDEX(Data!$G$2:$G$1823,MATCH('Ratios - Total'!$C626,IF(Data!$A$2:$A$1823='Ratios - Total'!$A626,Data!$C$2:$C$1823,0),0))/INDEX(Data!$D$2:$D$1823,MATCH('Ratios - Total'!$C626,IF(Data!$A$2:$A$1823='Ratios - Total'!$A626,Data!$C$2:$C$1823,0),0)),"Missing Data")</f>
        <v>0</v>
      </c>
      <c r="J626" s="22"/>
      <c r="K626" s="5">
        <f t="array" ref="K626">IFERROR(INDEX(Data!$E$2:$E$1823,MATCH('Ratios - Total'!$C626,IF(Data!$A$2:$A$1823='Ratios - Total'!$A626,Data!$C$2:$C$1823,0),0))/INDEX(Data!$D$2:$D$1823,MATCH('Ratios - Total'!$C626,IF(Data!$A$2:$A$1823='Ratios - Total'!$A626,Data!$C$2:$C$1823,0),0)),"Missing Data")</f>
        <v>0</v>
      </c>
      <c r="L626" s="5"/>
      <c r="M626" s="5" t="str">
        <f t="array" ref="M626">IFERROR(INDEX(Data!$F$2:$F$1823,MATCH('Ratios - Total'!$C626,IF(Data!$A$2:$A$1823='Ratios - Total'!$A626,Data!$C$2:$C$1823,0),0))/INDEX(Data!$E$2:$E$1823,MATCH('Ratios - Total'!$C626,IF(Data!$A$2:$A$1823='Ratios - Total'!$A626,Data!$C$2:$C$1823,0),0)),"Missing Data")</f>
        <v>Missing Data</v>
      </c>
      <c r="N626" s="5"/>
      <c r="O626" s="5" t="str">
        <f t="array" ref="O626">IFERROR(INDEX(Data!$G$2:$G$1823,MATCH('Ratios - Total'!$C626,IF(Data!$A$2:$A$1823='Ratios - Total'!$A626,Data!$C$2:$C$1823,0),0))/INDEX(Data!$F$2:$F$1823,MATCH('Ratios - Total'!$C626,IF(Data!$A$2:$A$1823='Ratios - Total'!$A626,Data!$C$2:$C$1823,0),0)),"Missing Data")</f>
        <v>Missing Data</v>
      </c>
      <c r="P626" s="5" t="str">
        <f t="array" ref="P626">IFERROR(INDEX(Data!$H$2:$H$1823,MATCH('Ratios - Total'!$C626,IF(Data!$A$2:$A$1823='Ratios - Total'!$A626,Data!$C$2:$C$1823,0),0))/INDEX(Data!$G$2:$G$1823,MATCH('Ratios - Total'!$C626,IF(Data!$A$2:$A$1823='Ratios - Total'!$A626,Data!$C$2:$C$1823,0),0)),"Missing Data")</f>
        <v>Missing Data</v>
      </c>
      <c r="Q626" s="5"/>
      <c r="R626" s="5" t="str">
        <f t="array" ref="R626">IFERROR(INDEX(Data!$L$2:$L$1823,MATCH('Ratios - Total'!$C626,IF(Data!$A$2:$A$1823='Ratios - Total'!$A626,Data!$C$2:$C$1823,0),0))/INDEX(Data!$G$2:$G$1823,MATCH('Ratios - Total'!$C626,IF(Data!$A$2:$A$1823='Ratios - Total'!$A626,Data!$C$2:$C$1823,0),0)),"Missing Data")</f>
        <v>Missing Data</v>
      </c>
      <c r="S626" s="5"/>
      <c r="T626" s="5">
        <f t="array" ref="T626">IFERROR(INDEX(Data!$H$2:$H$1823,MATCH('Ratios - Total'!$C626,IF(Data!$A$2:$A$1823='Ratios - Total'!$A626,Data!$C$2:$C$1823,0),0))/INDEX(Data!$L$2:$L$1823,MATCH('Ratios - Total'!$C626,IF(Data!$A$2:$A$1823='Ratios - Total'!$A626,Data!$C$2:$C$1823,0),0)),"Missing Data")</f>
        <v>45581.495417552607</v>
      </c>
      <c r="U626" s="5">
        <f t="array" ref="U626">IFERROR(INDEX(Data!$K$2:$K$1823,MATCH('Ratios - Total'!$C626,IF(Data!$A$2:$A$1823='Ratios - Total'!$A626,Data!$C$2:$C$1823,0),0))/INDEX(Data!$H$2:$H$1823,MATCH('Ratios - Total'!$C626,IF(Data!$A$2:$A$1823='Ratios - Total'!$A626,Data!$C$2:$C$1823,0),0)),"Missing Data")</f>
        <v>0.4374809035434376</v>
      </c>
      <c r="V626" s="5">
        <f t="array" ref="V626">IFERROR(INDEX(Data!$K$2:$K$1823,MATCH('Ratios - Total'!$C626,IF(Data!$A$2:$A$1823='Ratios - Total'!$A626,Data!$C$2:$C$1823,0),0))/INDEX(Data!$L$2:$L$1823,MATCH('Ratios - Total'!$C626,IF(Data!$A$2:$A$1823='Ratios - Total'!$A626,Data!$C$2:$C$1823,0),0)),"Missing Data")</f>
        <v>19941.033800131976</v>
      </c>
      <c r="W626" s="5">
        <f t="shared" si="10"/>
        <v>25640.461617420631</v>
      </c>
      <c r="X626" s="5" t="str">
        <f t="array" ref="X626">IFERROR(INDEX(Data!$K$2:$K$1823,MATCH('Ratios - Total'!$C626,IF(Data!$A$2:$A$1823='Ratios - Total'!$A626,Data!$C$2:$C$1823,0),0))/INDEX(Data!$G$2:$G$1823,MATCH('Ratios - Total'!$C626,IF(Data!$A$2:$A$1823='Ratios - Total'!$A626,Data!$C$2:$C$1823,0),0)),"Missing Data")</f>
        <v>Missing Data</v>
      </c>
    </row>
    <row r="627" spans="1:24" x14ac:dyDescent="0.25">
      <c r="A627" s="22" t="s">
        <v>4</v>
      </c>
      <c r="B627" s="22" t="s">
        <v>5</v>
      </c>
      <c r="C627" s="22">
        <v>1988</v>
      </c>
      <c r="D627" s="5">
        <f t="array" ref="D627">IFERROR(INDEX(Data!$H$2:$H$1823,MATCH('Ratios - Total'!$C627,IF(Data!$A$2:$A$1823='Ratios - Total'!$A627,Data!$C$2:$C$1823,0),0))/INDEX(Data!$D$2:$D$1823,MATCH('Ratios - Total'!$C627,IF(Data!$A$2:$A$1823='Ratios - Total'!$A627,Data!$C$2:$C$1823,0),0)),"Missing Data")</f>
        <v>497.57147323379002</v>
      </c>
      <c r="E627" s="22"/>
      <c r="F627" s="5">
        <f t="array" ref="F627">IFERROR(INDEX(Data!$G$2:$G$1823,MATCH('Ratios - Total'!$C627,IF(Data!$A$2:$A$1823='Ratios - Total'!$A627,Data!$C$2:$C$1823,0),0))/INDEX(Data!$D$2:$D$1823,MATCH('Ratios - Total'!$C627,IF(Data!$A$2:$A$1823='Ratios - Total'!$A627,Data!$C$2:$C$1823,0),0)),"Missing Data")</f>
        <v>0</v>
      </c>
      <c r="G627" s="5"/>
      <c r="H627" s="5" t="str">
        <f t="array" ref="H627">IFERROR(INDEX(Data!$H$2:$H$1823,MATCH('Ratios - Total'!$C627,IF(Data!$A$2:$A$1823='Ratios - Total'!$A627,Data!$C$2:$C$1823,0),0))/INDEX(Data!$G$2:$G$1823,MATCH('Ratios - Total'!$C627,IF(Data!$A$2:$A$1823='Ratios - Total'!$A627,Data!$C$2:$C$1823,0),0)),"Missing Data")</f>
        <v>Missing Data</v>
      </c>
      <c r="I627" s="5">
        <f t="array" ref="I627">IFERROR(INDEX(Data!$G$2:$G$1823,MATCH('Ratios - Total'!$C627,IF(Data!$A$2:$A$1823='Ratios - Total'!$A627,Data!$C$2:$C$1823,0),0))/INDEX(Data!$D$2:$D$1823,MATCH('Ratios - Total'!$C627,IF(Data!$A$2:$A$1823='Ratios - Total'!$A627,Data!$C$2:$C$1823,0),0)),"Missing Data")</f>
        <v>0</v>
      </c>
      <c r="J627" s="22"/>
      <c r="K627" s="5">
        <f t="array" ref="K627">IFERROR(INDEX(Data!$E$2:$E$1823,MATCH('Ratios - Total'!$C627,IF(Data!$A$2:$A$1823='Ratios - Total'!$A627,Data!$C$2:$C$1823,0),0))/INDEX(Data!$D$2:$D$1823,MATCH('Ratios - Total'!$C627,IF(Data!$A$2:$A$1823='Ratios - Total'!$A627,Data!$C$2:$C$1823,0),0)),"Missing Data")</f>
        <v>0</v>
      </c>
      <c r="L627" s="5"/>
      <c r="M627" s="5" t="str">
        <f t="array" ref="M627">IFERROR(INDEX(Data!$F$2:$F$1823,MATCH('Ratios - Total'!$C627,IF(Data!$A$2:$A$1823='Ratios - Total'!$A627,Data!$C$2:$C$1823,0),0))/INDEX(Data!$E$2:$E$1823,MATCH('Ratios - Total'!$C627,IF(Data!$A$2:$A$1823='Ratios - Total'!$A627,Data!$C$2:$C$1823,0),0)),"Missing Data")</f>
        <v>Missing Data</v>
      </c>
      <c r="N627" s="5"/>
      <c r="O627" s="5" t="str">
        <f t="array" ref="O627">IFERROR(INDEX(Data!$G$2:$G$1823,MATCH('Ratios - Total'!$C627,IF(Data!$A$2:$A$1823='Ratios - Total'!$A627,Data!$C$2:$C$1823,0),0))/INDEX(Data!$F$2:$F$1823,MATCH('Ratios - Total'!$C627,IF(Data!$A$2:$A$1823='Ratios - Total'!$A627,Data!$C$2:$C$1823,0),0)),"Missing Data")</f>
        <v>Missing Data</v>
      </c>
      <c r="P627" s="5" t="str">
        <f t="array" ref="P627">IFERROR(INDEX(Data!$H$2:$H$1823,MATCH('Ratios - Total'!$C627,IF(Data!$A$2:$A$1823='Ratios - Total'!$A627,Data!$C$2:$C$1823,0),0))/INDEX(Data!$G$2:$G$1823,MATCH('Ratios - Total'!$C627,IF(Data!$A$2:$A$1823='Ratios - Total'!$A627,Data!$C$2:$C$1823,0),0)),"Missing Data")</f>
        <v>Missing Data</v>
      </c>
      <c r="Q627" s="5"/>
      <c r="R627" s="5" t="str">
        <f t="array" ref="R627">IFERROR(INDEX(Data!$L$2:$L$1823,MATCH('Ratios - Total'!$C627,IF(Data!$A$2:$A$1823='Ratios - Total'!$A627,Data!$C$2:$C$1823,0),0))/INDEX(Data!$G$2:$G$1823,MATCH('Ratios - Total'!$C627,IF(Data!$A$2:$A$1823='Ratios - Total'!$A627,Data!$C$2:$C$1823,0),0)),"Missing Data")</f>
        <v>Missing Data</v>
      </c>
      <c r="S627" s="5"/>
      <c r="T627" s="5">
        <f t="array" ref="T627">IFERROR(INDEX(Data!$H$2:$H$1823,MATCH('Ratios - Total'!$C627,IF(Data!$A$2:$A$1823='Ratios - Total'!$A627,Data!$C$2:$C$1823,0),0))/INDEX(Data!$L$2:$L$1823,MATCH('Ratios - Total'!$C627,IF(Data!$A$2:$A$1823='Ratios - Total'!$A627,Data!$C$2:$C$1823,0),0)),"Missing Data")</f>
        <v>26912.413361112976</v>
      </c>
      <c r="U627" s="5">
        <f t="array" ref="U627">IFERROR(INDEX(Data!$K$2:$K$1823,MATCH('Ratios - Total'!$C627,IF(Data!$A$2:$A$1823='Ratios - Total'!$A627,Data!$C$2:$C$1823,0),0))/INDEX(Data!$H$2:$H$1823,MATCH('Ratios - Total'!$C627,IF(Data!$A$2:$A$1823='Ratios - Total'!$A627,Data!$C$2:$C$1823,0),0)),"Missing Data")</f>
        <v>0.60662243661834336</v>
      </c>
      <c r="V627" s="5">
        <f t="array" ref="V627">IFERROR(INDEX(Data!$K$2:$K$1823,MATCH('Ratios - Total'!$C627,IF(Data!$A$2:$A$1823='Ratios - Total'!$A627,Data!$C$2:$C$1823,0),0))/INDEX(Data!$L$2:$L$1823,MATCH('Ratios - Total'!$C627,IF(Data!$A$2:$A$1823='Ratios - Total'!$A627,Data!$C$2:$C$1823,0),0)),"Missing Data")</f>
        <v>16325.673768398414</v>
      </c>
      <c r="W627" s="5">
        <f t="shared" si="10"/>
        <v>10586.739592714563</v>
      </c>
      <c r="X627" s="5" t="str">
        <f t="array" ref="X627">IFERROR(INDEX(Data!$K$2:$K$1823,MATCH('Ratios - Total'!$C627,IF(Data!$A$2:$A$1823='Ratios - Total'!$A627,Data!$C$2:$C$1823,0),0))/INDEX(Data!$G$2:$G$1823,MATCH('Ratios - Total'!$C627,IF(Data!$A$2:$A$1823='Ratios - Total'!$A627,Data!$C$2:$C$1823,0),0)),"Missing Data")</f>
        <v>Missing Data</v>
      </c>
    </row>
    <row r="628" spans="1:24" x14ac:dyDescent="0.25">
      <c r="A628" s="22" t="s">
        <v>6</v>
      </c>
      <c r="B628" s="22" t="s">
        <v>7</v>
      </c>
      <c r="C628" s="22">
        <v>1988</v>
      </c>
      <c r="D628" s="5">
        <f t="array" ref="D628">IFERROR(INDEX(Data!$H$2:$H$1823,MATCH('Ratios - Total'!$C628,IF(Data!$A$2:$A$1823='Ratios - Total'!$A628,Data!$C$2:$C$1823,0),0))/INDEX(Data!$D$2:$D$1823,MATCH('Ratios - Total'!$C628,IF(Data!$A$2:$A$1823='Ratios - Total'!$A628,Data!$C$2:$C$1823,0),0)),"Missing Data")</f>
        <v>1789.6838873472279</v>
      </c>
      <c r="E628" s="22"/>
      <c r="F628" s="5">
        <f t="array" ref="F628">IFERROR(INDEX(Data!$G$2:$G$1823,MATCH('Ratios - Total'!$C628,IF(Data!$A$2:$A$1823='Ratios - Total'!$A628,Data!$C$2:$C$1823,0),0))/INDEX(Data!$D$2:$D$1823,MATCH('Ratios - Total'!$C628,IF(Data!$A$2:$A$1823='Ratios - Total'!$A628,Data!$C$2:$C$1823,0),0)),"Missing Data")</f>
        <v>0</v>
      </c>
      <c r="G628" s="5"/>
      <c r="H628" s="5" t="str">
        <f t="array" ref="H628">IFERROR(INDEX(Data!$H$2:$H$1823,MATCH('Ratios - Total'!$C628,IF(Data!$A$2:$A$1823='Ratios - Total'!$A628,Data!$C$2:$C$1823,0),0))/INDEX(Data!$G$2:$G$1823,MATCH('Ratios - Total'!$C628,IF(Data!$A$2:$A$1823='Ratios - Total'!$A628,Data!$C$2:$C$1823,0),0)),"Missing Data")</f>
        <v>Missing Data</v>
      </c>
      <c r="I628" s="5">
        <f t="array" ref="I628">IFERROR(INDEX(Data!$G$2:$G$1823,MATCH('Ratios - Total'!$C628,IF(Data!$A$2:$A$1823='Ratios - Total'!$A628,Data!$C$2:$C$1823,0),0))/INDEX(Data!$D$2:$D$1823,MATCH('Ratios - Total'!$C628,IF(Data!$A$2:$A$1823='Ratios - Total'!$A628,Data!$C$2:$C$1823,0),0)),"Missing Data")</f>
        <v>0</v>
      </c>
      <c r="J628" s="22"/>
      <c r="K628" s="5">
        <f t="array" ref="K628">IFERROR(INDEX(Data!$E$2:$E$1823,MATCH('Ratios - Total'!$C628,IF(Data!$A$2:$A$1823='Ratios - Total'!$A628,Data!$C$2:$C$1823,0),0))/INDEX(Data!$D$2:$D$1823,MATCH('Ratios - Total'!$C628,IF(Data!$A$2:$A$1823='Ratios - Total'!$A628,Data!$C$2:$C$1823,0),0)),"Missing Data")</f>
        <v>0</v>
      </c>
      <c r="L628" s="5"/>
      <c r="M628" s="5" t="str">
        <f t="array" ref="M628">IFERROR(INDEX(Data!$F$2:$F$1823,MATCH('Ratios - Total'!$C628,IF(Data!$A$2:$A$1823='Ratios - Total'!$A628,Data!$C$2:$C$1823,0),0))/INDEX(Data!$E$2:$E$1823,MATCH('Ratios - Total'!$C628,IF(Data!$A$2:$A$1823='Ratios - Total'!$A628,Data!$C$2:$C$1823,0),0)),"Missing Data")</f>
        <v>Missing Data</v>
      </c>
      <c r="N628" s="5"/>
      <c r="O628" s="5" t="str">
        <f t="array" ref="O628">IFERROR(INDEX(Data!$G$2:$G$1823,MATCH('Ratios - Total'!$C628,IF(Data!$A$2:$A$1823='Ratios - Total'!$A628,Data!$C$2:$C$1823,0),0))/INDEX(Data!$F$2:$F$1823,MATCH('Ratios - Total'!$C628,IF(Data!$A$2:$A$1823='Ratios - Total'!$A628,Data!$C$2:$C$1823,0),0)),"Missing Data")</f>
        <v>Missing Data</v>
      </c>
      <c r="P628" s="5" t="str">
        <f t="array" ref="P628">IFERROR(INDEX(Data!$H$2:$H$1823,MATCH('Ratios - Total'!$C628,IF(Data!$A$2:$A$1823='Ratios - Total'!$A628,Data!$C$2:$C$1823,0),0))/INDEX(Data!$G$2:$G$1823,MATCH('Ratios - Total'!$C628,IF(Data!$A$2:$A$1823='Ratios - Total'!$A628,Data!$C$2:$C$1823,0),0)),"Missing Data")</f>
        <v>Missing Data</v>
      </c>
      <c r="Q628" s="5"/>
      <c r="R628" s="5" t="str">
        <f t="array" ref="R628">IFERROR(INDEX(Data!$L$2:$L$1823,MATCH('Ratios - Total'!$C628,IF(Data!$A$2:$A$1823='Ratios - Total'!$A628,Data!$C$2:$C$1823,0),0))/INDEX(Data!$G$2:$G$1823,MATCH('Ratios - Total'!$C628,IF(Data!$A$2:$A$1823='Ratios - Total'!$A628,Data!$C$2:$C$1823,0),0)),"Missing Data")</f>
        <v>Missing Data</v>
      </c>
      <c r="S628" s="5"/>
      <c r="T628" s="5">
        <f t="array" ref="T628">IFERROR(INDEX(Data!$H$2:$H$1823,MATCH('Ratios - Total'!$C628,IF(Data!$A$2:$A$1823='Ratios - Total'!$A628,Data!$C$2:$C$1823,0),0))/INDEX(Data!$L$2:$L$1823,MATCH('Ratios - Total'!$C628,IF(Data!$A$2:$A$1823='Ratios - Total'!$A628,Data!$C$2:$C$1823,0),0)),"Missing Data")</f>
        <v>73002.184992850162</v>
      </c>
      <c r="U628" s="5">
        <f t="array" ref="U628">IFERROR(INDEX(Data!$K$2:$K$1823,MATCH('Ratios - Total'!$C628,IF(Data!$A$2:$A$1823='Ratios - Total'!$A628,Data!$C$2:$C$1823,0),0))/INDEX(Data!$H$2:$H$1823,MATCH('Ratios - Total'!$C628,IF(Data!$A$2:$A$1823='Ratios - Total'!$A628,Data!$C$2:$C$1823,0),0)),"Missing Data")</f>
        <v>0.42843929389259838</v>
      </c>
      <c r="V628" s="5">
        <f t="array" ref="V628">IFERROR(INDEX(Data!$K$2:$K$1823,MATCH('Ratios - Total'!$C628,IF(Data!$A$2:$A$1823='Ratios - Total'!$A628,Data!$C$2:$C$1823,0),0))/INDEX(Data!$L$2:$L$1823,MATCH('Ratios - Total'!$C628,IF(Data!$A$2:$A$1823='Ratios - Total'!$A628,Data!$C$2:$C$1823,0),0)),"Missing Data")</f>
        <v>31277.004590953562</v>
      </c>
      <c r="W628" s="5">
        <f t="shared" si="10"/>
        <v>41725.1804018966</v>
      </c>
      <c r="X628" s="5" t="str">
        <f t="array" ref="X628">IFERROR(INDEX(Data!$K$2:$K$1823,MATCH('Ratios - Total'!$C628,IF(Data!$A$2:$A$1823='Ratios - Total'!$A628,Data!$C$2:$C$1823,0),0))/INDEX(Data!$G$2:$G$1823,MATCH('Ratios - Total'!$C628,IF(Data!$A$2:$A$1823='Ratios - Total'!$A628,Data!$C$2:$C$1823,0),0)),"Missing Data")</f>
        <v>Missing Data</v>
      </c>
    </row>
    <row r="629" spans="1:24" x14ac:dyDescent="0.25">
      <c r="A629" s="22" t="s">
        <v>8</v>
      </c>
      <c r="B629" s="22" t="s">
        <v>9</v>
      </c>
      <c r="C629" s="22">
        <v>1988</v>
      </c>
      <c r="D629" s="5">
        <f t="array" ref="D629">IFERROR(INDEX(Data!$H$2:$H$1823,MATCH('Ratios - Total'!$C629,IF(Data!$A$2:$A$1823='Ratios - Total'!$A629,Data!$C$2:$C$1823,0),0))/INDEX(Data!$D$2:$D$1823,MATCH('Ratios - Total'!$C629,IF(Data!$A$2:$A$1823='Ratios - Total'!$A629,Data!$C$2:$C$1823,0),0)),"Missing Data")</f>
        <v>858.44746820744501</v>
      </c>
      <c r="E629" s="22"/>
      <c r="F629" s="5">
        <f t="array" ref="F629">IFERROR(INDEX(Data!$G$2:$G$1823,MATCH('Ratios - Total'!$C629,IF(Data!$A$2:$A$1823='Ratios - Total'!$A629,Data!$C$2:$C$1823,0),0))/INDEX(Data!$D$2:$D$1823,MATCH('Ratios - Total'!$C629,IF(Data!$A$2:$A$1823='Ratios - Total'!$A629,Data!$C$2:$C$1823,0),0)),"Missing Data")</f>
        <v>0</v>
      </c>
      <c r="G629" s="5"/>
      <c r="H629" s="5" t="str">
        <f t="array" ref="H629">IFERROR(INDEX(Data!$H$2:$H$1823,MATCH('Ratios - Total'!$C629,IF(Data!$A$2:$A$1823='Ratios - Total'!$A629,Data!$C$2:$C$1823,0),0))/INDEX(Data!$G$2:$G$1823,MATCH('Ratios - Total'!$C629,IF(Data!$A$2:$A$1823='Ratios - Total'!$A629,Data!$C$2:$C$1823,0),0)),"Missing Data")</f>
        <v>Missing Data</v>
      </c>
      <c r="I629" s="5">
        <f t="array" ref="I629">IFERROR(INDEX(Data!$G$2:$G$1823,MATCH('Ratios - Total'!$C629,IF(Data!$A$2:$A$1823='Ratios - Total'!$A629,Data!$C$2:$C$1823,0),0))/INDEX(Data!$D$2:$D$1823,MATCH('Ratios - Total'!$C629,IF(Data!$A$2:$A$1823='Ratios - Total'!$A629,Data!$C$2:$C$1823,0),0)),"Missing Data")</f>
        <v>0</v>
      </c>
      <c r="J629" s="22"/>
      <c r="K629" s="5">
        <f t="array" ref="K629">IFERROR(INDEX(Data!$E$2:$E$1823,MATCH('Ratios - Total'!$C629,IF(Data!$A$2:$A$1823='Ratios - Total'!$A629,Data!$C$2:$C$1823,0),0))/INDEX(Data!$D$2:$D$1823,MATCH('Ratios - Total'!$C629,IF(Data!$A$2:$A$1823='Ratios - Total'!$A629,Data!$C$2:$C$1823,0),0)),"Missing Data")</f>
        <v>0</v>
      </c>
      <c r="L629" s="5"/>
      <c r="M629" s="5" t="str">
        <f t="array" ref="M629">IFERROR(INDEX(Data!$F$2:$F$1823,MATCH('Ratios - Total'!$C629,IF(Data!$A$2:$A$1823='Ratios - Total'!$A629,Data!$C$2:$C$1823,0),0))/INDEX(Data!$E$2:$E$1823,MATCH('Ratios - Total'!$C629,IF(Data!$A$2:$A$1823='Ratios - Total'!$A629,Data!$C$2:$C$1823,0),0)),"Missing Data")</f>
        <v>Missing Data</v>
      </c>
      <c r="N629" s="5"/>
      <c r="O629" s="5" t="str">
        <f t="array" ref="O629">IFERROR(INDEX(Data!$G$2:$G$1823,MATCH('Ratios - Total'!$C629,IF(Data!$A$2:$A$1823='Ratios - Total'!$A629,Data!$C$2:$C$1823,0),0))/INDEX(Data!$F$2:$F$1823,MATCH('Ratios - Total'!$C629,IF(Data!$A$2:$A$1823='Ratios - Total'!$A629,Data!$C$2:$C$1823,0),0)),"Missing Data")</f>
        <v>Missing Data</v>
      </c>
      <c r="P629" s="5" t="str">
        <f t="array" ref="P629">IFERROR(INDEX(Data!$H$2:$H$1823,MATCH('Ratios - Total'!$C629,IF(Data!$A$2:$A$1823='Ratios - Total'!$A629,Data!$C$2:$C$1823,0),0))/INDEX(Data!$G$2:$G$1823,MATCH('Ratios - Total'!$C629,IF(Data!$A$2:$A$1823='Ratios - Total'!$A629,Data!$C$2:$C$1823,0),0)),"Missing Data")</f>
        <v>Missing Data</v>
      </c>
      <c r="Q629" s="5"/>
      <c r="R629" s="5" t="str">
        <f t="array" ref="R629">IFERROR(INDEX(Data!$L$2:$L$1823,MATCH('Ratios - Total'!$C629,IF(Data!$A$2:$A$1823='Ratios - Total'!$A629,Data!$C$2:$C$1823,0),0))/INDEX(Data!$G$2:$G$1823,MATCH('Ratios - Total'!$C629,IF(Data!$A$2:$A$1823='Ratios - Total'!$A629,Data!$C$2:$C$1823,0),0)),"Missing Data")</f>
        <v>Missing Data</v>
      </c>
      <c r="S629" s="5"/>
      <c r="T629" s="5">
        <f t="array" ref="T629">IFERROR(INDEX(Data!$H$2:$H$1823,MATCH('Ratios - Total'!$C629,IF(Data!$A$2:$A$1823='Ratios - Total'!$A629,Data!$C$2:$C$1823,0),0))/INDEX(Data!$L$2:$L$1823,MATCH('Ratios - Total'!$C629,IF(Data!$A$2:$A$1823='Ratios - Total'!$A629,Data!$C$2:$C$1823,0),0)),"Missing Data")</f>
        <v>46705.278729396552</v>
      </c>
      <c r="U629" s="5">
        <f t="array" ref="U629">IFERROR(INDEX(Data!$K$2:$K$1823,MATCH('Ratios - Total'!$C629,IF(Data!$A$2:$A$1823='Ratios - Total'!$A629,Data!$C$2:$C$1823,0),0))/INDEX(Data!$H$2:$H$1823,MATCH('Ratios - Total'!$C629,IF(Data!$A$2:$A$1823='Ratios - Total'!$A629,Data!$C$2:$C$1823,0),0)),"Missing Data")</f>
        <v>0.46006912481549306</v>
      </c>
      <c r="V629" s="5">
        <f t="array" ref="V629">IFERROR(INDEX(Data!$K$2:$K$1823,MATCH('Ratios - Total'!$C629,IF(Data!$A$2:$A$1823='Ratios - Total'!$A629,Data!$C$2:$C$1823,0),0))/INDEX(Data!$L$2:$L$1823,MATCH('Ratios - Total'!$C629,IF(Data!$A$2:$A$1823='Ratios - Total'!$A629,Data!$C$2:$C$1823,0),0)),"Missing Data")</f>
        <v>21487.656709297135</v>
      </c>
      <c r="W629" s="5">
        <f t="shared" si="10"/>
        <v>25217.622020099418</v>
      </c>
      <c r="X629" s="5" t="str">
        <f t="array" ref="X629">IFERROR(INDEX(Data!$K$2:$K$1823,MATCH('Ratios - Total'!$C629,IF(Data!$A$2:$A$1823='Ratios - Total'!$A629,Data!$C$2:$C$1823,0),0))/INDEX(Data!$G$2:$G$1823,MATCH('Ratios - Total'!$C629,IF(Data!$A$2:$A$1823='Ratios - Total'!$A629,Data!$C$2:$C$1823,0),0)),"Missing Data")</f>
        <v>Missing Data</v>
      </c>
    </row>
    <row r="630" spans="1:24" x14ac:dyDescent="0.25">
      <c r="A630" s="22" t="s">
        <v>10</v>
      </c>
      <c r="B630" s="22" t="s">
        <v>11</v>
      </c>
      <c r="C630" s="22">
        <v>1988</v>
      </c>
      <c r="D630" s="5">
        <f t="array" ref="D630">IFERROR(INDEX(Data!$H$2:$H$1823,MATCH('Ratios - Total'!$C630,IF(Data!$A$2:$A$1823='Ratios - Total'!$A630,Data!$C$2:$C$1823,0),0))/INDEX(Data!$D$2:$D$1823,MATCH('Ratios - Total'!$C630,IF(Data!$A$2:$A$1823='Ratios - Total'!$A630,Data!$C$2:$C$1823,0),0)),"Missing Data")</f>
        <v>634.23297754044017</v>
      </c>
      <c r="E630" s="22"/>
      <c r="F630" s="5">
        <f t="array" ref="F630">IFERROR(INDEX(Data!$G$2:$G$1823,MATCH('Ratios - Total'!$C630,IF(Data!$A$2:$A$1823='Ratios - Total'!$A630,Data!$C$2:$C$1823,0),0))/INDEX(Data!$D$2:$D$1823,MATCH('Ratios - Total'!$C630,IF(Data!$A$2:$A$1823='Ratios - Total'!$A630,Data!$C$2:$C$1823,0),0)),"Missing Data")</f>
        <v>0</v>
      </c>
      <c r="G630" s="5"/>
      <c r="H630" s="5" t="str">
        <f t="array" ref="H630">IFERROR(INDEX(Data!$H$2:$H$1823,MATCH('Ratios - Total'!$C630,IF(Data!$A$2:$A$1823='Ratios - Total'!$A630,Data!$C$2:$C$1823,0),0))/INDEX(Data!$G$2:$G$1823,MATCH('Ratios - Total'!$C630,IF(Data!$A$2:$A$1823='Ratios - Total'!$A630,Data!$C$2:$C$1823,0),0)),"Missing Data")</f>
        <v>Missing Data</v>
      </c>
      <c r="I630" s="5">
        <f t="array" ref="I630">IFERROR(INDEX(Data!$G$2:$G$1823,MATCH('Ratios - Total'!$C630,IF(Data!$A$2:$A$1823='Ratios - Total'!$A630,Data!$C$2:$C$1823,0),0))/INDEX(Data!$D$2:$D$1823,MATCH('Ratios - Total'!$C630,IF(Data!$A$2:$A$1823='Ratios - Total'!$A630,Data!$C$2:$C$1823,0),0)),"Missing Data")</f>
        <v>0</v>
      </c>
      <c r="J630" s="22"/>
      <c r="K630" s="5">
        <f t="array" ref="K630">IFERROR(INDEX(Data!$E$2:$E$1823,MATCH('Ratios - Total'!$C630,IF(Data!$A$2:$A$1823='Ratios - Total'!$A630,Data!$C$2:$C$1823,0),0))/INDEX(Data!$D$2:$D$1823,MATCH('Ratios - Total'!$C630,IF(Data!$A$2:$A$1823='Ratios - Total'!$A630,Data!$C$2:$C$1823,0),0)),"Missing Data")</f>
        <v>0</v>
      </c>
      <c r="L630" s="5"/>
      <c r="M630" s="5" t="str">
        <f t="array" ref="M630">IFERROR(INDEX(Data!$F$2:$F$1823,MATCH('Ratios - Total'!$C630,IF(Data!$A$2:$A$1823='Ratios - Total'!$A630,Data!$C$2:$C$1823,0),0))/INDEX(Data!$E$2:$E$1823,MATCH('Ratios - Total'!$C630,IF(Data!$A$2:$A$1823='Ratios - Total'!$A630,Data!$C$2:$C$1823,0),0)),"Missing Data")</f>
        <v>Missing Data</v>
      </c>
      <c r="N630" s="5"/>
      <c r="O630" s="5" t="str">
        <f t="array" ref="O630">IFERROR(INDEX(Data!$G$2:$G$1823,MATCH('Ratios - Total'!$C630,IF(Data!$A$2:$A$1823='Ratios - Total'!$A630,Data!$C$2:$C$1823,0),0))/INDEX(Data!$F$2:$F$1823,MATCH('Ratios - Total'!$C630,IF(Data!$A$2:$A$1823='Ratios - Total'!$A630,Data!$C$2:$C$1823,0),0)),"Missing Data")</f>
        <v>Missing Data</v>
      </c>
      <c r="P630" s="5" t="str">
        <f t="array" ref="P630">IFERROR(INDEX(Data!$H$2:$H$1823,MATCH('Ratios - Total'!$C630,IF(Data!$A$2:$A$1823='Ratios - Total'!$A630,Data!$C$2:$C$1823,0),0))/INDEX(Data!$G$2:$G$1823,MATCH('Ratios - Total'!$C630,IF(Data!$A$2:$A$1823='Ratios - Total'!$A630,Data!$C$2:$C$1823,0),0)),"Missing Data")</f>
        <v>Missing Data</v>
      </c>
      <c r="Q630" s="5"/>
      <c r="R630" s="5" t="str">
        <f t="array" ref="R630">IFERROR(INDEX(Data!$L$2:$L$1823,MATCH('Ratios - Total'!$C630,IF(Data!$A$2:$A$1823='Ratios - Total'!$A630,Data!$C$2:$C$1823,0),0))/INDEX(Data!$G$2:$G$1823,MATCH('Ratios - Total'!$C630,IF(Data!$A$2:$A$1823='Ratios - Total'!$A630,Data!$C$2:$C$1823,0),0)),"Missing Data")</f>
        <v>Missing Data</v>
      </c>
      <c r="S630" s="5"/>
      <c r="T630" s="5">
        <f t="array" ref="T630">IFERROR(INDEX(Data!$H$2:$H$1823,MATCH('Ratios - Total'!$C630,IF(Data!$A$2:$A$1823='Ratios - Total'!$A630,Data!$C$2:$C$1823,0),0))/INDEX(Data!$L$2:$L$1823,MATCH('Ratios - Total'!$C630,IF(Data!$A$2:$A$1823='Ratios - Total'!$A630,Data!$C$2:$C$1823,0),0)),"Missing Data")</f>
        <v>31138.172856065052</v>
      </c>
      <c r="U630" s="5">
        <f t="array" ref="U630">IFERROR(INDEX(Data!$K$2:$K$1823,MATCH('Ratios - Total'!$C630,IF(Data!$A$2:$A$1823='Ratios - Total'!$A630,Data!$C$2:$C$1823,0),0))/INDEX(Data!$H$2:$H$1823,MATCH('Ratios - Total'!$C630,IF(Data!$A$2:$A$1823='Ratios - Total'!$A630,Data!$C$2:$C$1823,0),0)),"Missing Data")</f>
        <v>0.47256882608240186</v>
      </c>
      <c r="V630" s="5">
        <f t="array" ref="V630">IFERROR(INDEX(Data!$K$2:$K$1823,MATCH('Ratios - Total'!$C630,IF(Data!$A$2:$A$1823='Ratios - Total'!$A630,Data!$C$2:$C$1823,0),0))/INDEX(Data!$L$2:$L$1823,MATCH('Ratios - Total'!$C630,IF(Data!$A$2:$A$1823='Ratios - Total'!$A630,Data!$C$2:$C$1823,0),0)),"Missing Data")</f>
        <v>14714.929792941572</v>
      </c>
      <c r="W630" s="5">
        <f t="shared" si="10"/>
        <v>16423.243063123482</v>
      </c>
      <c r="X630" s="5" t="str">
        <f t="array" ref="X630">IFERROR(INDEX(Data!$K$2:$K$1823,MATCH('Ratios - Total'!$C630,IF(Data!$A$2:$A$1823='Ratios - Total'!$A630,Data!$C$2:$C$1823,0),0))/INDEX(Data!$G$2:$G$1823,MATCH('Ratios - Total'!$C630,IF(Data!$A$2:$A$1823='Ratios - Total'!$A630,Data!$C$2:$C$1823,0),0)),"Missing Data")</f>
        <v>Missing Data</v>
      </c>
    </row>
    <row r="631" spans="1:24" x14ac:dyDescent="0.25">
      <c r="A631" s="22" t="s">
        <v>12</v>
      </c>
      <c r="B631" s="22" t="s">
        <v>13</v>
      </c>
      <c r="C631" s="22">
        <v>1988</v>
      </c>
      <c r="D631" s="5">
        <f t="array" ref="D631">IFERROR(INDEX(Data!$H$2:$H$1823,MATCH('Ratios - Total'!$C631,IF(Data!$A$2:$A$1823='Ratios - Total'!$A631,Data!$C$2:$C$1823,0),0))/INDEX(Data!$D$2:$D$1823,MATCH('Ratios - Total'!$C631,IF(Data!$A$2:$A$1823='Ratios - Total'!$A631,Data!$C$2:$C$1823,0),0)),"Missing Data")</f>
        <v>662.94337577838871</v>
      </c>
      <c r="E631" s="22"/>
      <c r="F631" s="5">
        <f t="array" ref="F631">IFERROR(INDEX(Data!$G$2:$G$1823,MATCH('Ratios - Total'!$C631,IF(Data!$A$2:$A$1823='Ratios - Total'!$A631,Data!$C$2:$C$1823,0),0))/INDEX(Data!$D$2:$D$1823,MATCH('Ratios - Total'!$C631,IF(Data!$A$2:$A$1823='Ratios - Total'!$A631,Data!$C$2:$C$1823,0),0)),"Missing Data")</f>
        <v>0</v>
      </c>
      <c r="G631" s="5"/>
      <c r="H631" s="5" t="str">
        <f t="array" ref="H631">IFERROR(INDEX(Data!$H$2:$H$1823,MATCH('Ratios - Total'!$C631,IF(Data!$A$2:$A$1823='Ratios - Total'!$A631,Data!$C$2:$C$1823,0),0))/INDEX(Data!$G$2:$G$1823,MATCH('Ratios - Total'!$C631,IF(Data!$A$2:$A$1823='Ratios - Total'!$A631,Data!$C$2:$C$1823,0),0)),"Missing Data")</f>
        <v>Missing Data</v>
      </c>
      <c r="I631" s="5">
        <f t="array" ref="I631">IFERROR(INDEX(Data!$G$2:$G$1823,MATCH('Ratios - Total'!$C631,IF(Data!$A$2:$A$1823='Ratios - Total'!$A631,Data!$C$2:$C$1823,0),0))/INDEX(Data!$D$2:$D$1823,MATCH('Ratios - Total'!$C631,IF(Data!$A$2:$A$1823='Ratios - Total'!$A631,Data!$C$2:$C$1823,0),0)),"Missing Data")</f>
        <v>0</v>
      </c>
      <c r="J631" s="22"/>
      <c r="K631" s="5">
        <f t="array" ref="K631">IFERROR(INDEX(Data!$E$2:$E$1823,MATCH('Ratios - Total'!$C631,IF(Data!$A$2:$A$1823='Ratios - Total'!$A631,Data!$C$2:$C$1823,0),0))/INDEX(Data!$D$2:$D$1823,MATCH('Ratios - Total'!$C631,IF(Data!$A$2:$A$1823='Ratios - Total'!$A631,Data!$C$2:$C$1823,0),0)),"Missing Data")</f>
        <v>0</v>
      </c>
      <c r="L631" s="5"/>
      <c r="M631" s="5" t="str">
        <f t="array" ref="M631">IFERROR(INDEX(Data!$F$2:$F$1823,MATCH('Ratios - Total'!$C631,IF(Data!$A$2:$A$1823='Ratios - Total'!$A631,Data!$C$2:$C$1823,0),0))/INDEX(Data!$E$2:$E$1823,MATCH('Ratios - Total'!$C631,IF(Data!$A$2:$A$1823='Ratios - Total'!$A631,Data!$C$2:$C$1823,0),0)),"Missing Data")</f>
        <v>Missing Data</v>
      </c>
      <c r="N631" s="5"/>
      <c r="O631" s="5" t="str">
        <f t="array" ref="O631">IFERROR(INDEX(Data!$G$2:$G$1823,MATCH('Ratios - Total'!$C631,IF(Data!$A$2:$A$1823='Ratios - Total'!$A631,Data!$C$2:$C$1823,0),0))/INDEX(Data!$F$2:$F$1823,MATCH('Ratios - Total'!$C631,IF(Data!$A$2:$A$1823='Ratios - Total'!$A631,Data!$C$2:$C$1823,0),0)),"Missing Data")</f>
        <v>Missing Data</v>
      </c>
      <c r="P631" s="5" t="str">
        <f t="array" ref="P631">IFERROR(INDEX(Data!$H$2:$H$1823,MATCH('Ratios - Total'!$C631,IF(Data!$A$2:$A$1823='Ratios - Total'!$A631,Data!$C$2:$C$1823,0),0))/INDEX(Data!$G$2:$G$1823,MATCH('Ratios - Total'!$C631,IF(Data!$A$2:$A$1823='Ratios - Total'!$A631,Data!$C$2:$C$1823,0),0)),"Missing Data")</f>
        <v>Missing Data</v>
      </c>
      <c r="Q631" s="5"/>
      <c r="R631" s="5" t="str">
        <f t="array" ref="R631">IFERROR(INDEX(Data!$L$2:$L$1823,MATCH('Ratios - Total'!$C631,IF(Data!$A$2:$A$1823='Ratios - Total'!$A631,Data!$C$2:$C$1823,0),0))/INDEX(Data!$G$2:$G$1823,MATCH('Ratios - Total'!$C631,IF(Data!$A$2:$A$1823='Ratios - Total'!$A631,Data!$C$2:$C$1823,0),0)),"Missing Data")</f>
        <v>Missing Data</v>
      </c>
      <c r="S631" s="5"/>
      <c r="T631" s="5">
        <f t="array" ref="T631">IFERROR(INDEX(Data!$H$2:$H$1823,MATCH('Ratios - Total'!$C631,IF(Data!$A$2:$A$1823='Ratios - Total'!$A631,Data!$C$2:$C$1823,0),0))/INDEX(Data!$L$2:$L$1823,MATCH('Ratios - Total'!$C631,IF(Data!$A$2:$A$1823='Ratios - Total'!$A631,Data!$C$2:$C$1823,0),0)),"Missing Data")</f>
        <v>41867.967402325681</v>
      </c>
      <c r="U631" s="5">
        <f t="array" ref="U631">IFERROR(INDEX(Data!$K$2:$K$1823,MATCH('Ratios - Total'!$C631,IF(Data!$A$2:$A$1823='Ratios - Total'!$A631,Data!$C$2:$C$1823,0),0))/INDEX(Data!$H$2:$H$1823,MATCH('Ratios - Total'!$C631,IF(Data!$A$2:$A$1823='Ratios - Total'!$A631,Data!$C$2:$C$1823,0),0)),"Missing Data")</f>
        <v>0.59712641144893974</v>
      </c>
      <c r="V631" s="5">
        <f t="array" ref="V631">IFERROR(INDEX(Data!$K$2:$K$1823,MATCH('Ratios - Total'!$C631,IF(Data!$A$2:$A$1823='Ratios - Total'!$A631,Data!$C$2:$C$1823,0),0))/INDEX(Data!$L$2:$L$1823,MATCH('Ratios - Total'!$C631,IF(Data!$A$2:$A$1823='Ratios - Total'!$A631,Data!$C$2:$C$1823,0),0)),"Missing Data")</f>
        <v>25000.46912961192</v>
      </c>
      <c r="W631" s="5">
        <f t="shared" si="10"/>
        <v>16867.498272713761</v>
      </c>
      <c r="X631" s="5" t="str">
        <f t="array" ref="X631">IFERROR(INDEX(Data!$K$2:$K$1823,MATCH('Ratios - Total'!$C631,IF(Data!$A$2:$A$1823='Ratios - Total'!$A631,Data!$C$2:$C$1823,0),0))/INDEX(Data!$G$2:$G$1823,MATCH('Ratios - Total'!$C631,IF(Data!$A$2:$A$1823='Ratios - Total'!$A631,Data!$C$2:$C$1823,0),0)),"Missing Data")</f>
        <v>Missing Data</v>
      </c>
    </row>
    <row r="632" spans="1:24" x14ac:dyDescent="0.25">
      <c r="A632" s="22" t="s">
        <v>14</v>
      </c>
      <c r="B632" s="22" t="s">
        <v>15</v>
      </c>
      <c r="C632" s="22">
        <v>1988</v>
      </c>
      <c r="D632" s="5">
        <f t="array" ref="D632">IFERROR(INDEX(Data!$H$2:$H$1823,MATCH('Ratios - Total'!$C632,IF(Data!$A$2:$A$1823='Ratios - Total'!$A632,Data!$C$2:$C$1823,0),0))/INDEX(Data!$D$2:$D$1823,MATCH('Ratios - Total'!$C632,IF(Data!$A$2:$A$1823='Ratios - Total'!$A632,Data!$C$2:$C$1823,0),0)),"Missing Data")</f>
        <v>796.91413857792713</v>
      </c>
      <c r="E632" s="22"/>
      <c r="F632" s="5">
        <f t="array" ref="F632">IFERROR(INDEX(Data!$G$2:$G$1823,MATCH('Ratios - Total'!$C632,IF(Data!$A$2:$A$1823='Ratios - Total'!$A632,Data!$C$2:$C$1823,0),0))/INDEX(Data!$D$2:$D$1823,MATCH('Ratios - Total'!$C632,IF(Data!$A$2:$A$1823='Ratios - Total'!$A632,Data!$C$2:$C$1823,0),0)),"Missing Data")</f>
        <v>0</v>
      </c>
      <c r="G632" s="5"/>
      <c r="H632" s="5" t="str">
        <f t="array" ref="H632">IFERROR(INDEX(Data!$H$2:$H$1823,MATCH('Ratios - Total'!$C632,IF(Data!$A$2:$A$1823='Ratios - Total'!$A632,Data!$C$2:$C$1823,0),0))/INDEX(Data!$G$2:$G$1823,MATCH('Ratios - Total'!$C632,IF(Data!$A$2:$A$1823='Ratios - Total'!$A632,Data!$C$2:$C$1823,0),0)),"Missing Data")</f>
        <v>Missing Data</v>
      </c>
      <c r="I632" s="5">
        <f t="array" ref="I632">IFERROR(INDEX(Data!$G$2:$G$1823,MATCH('Ratios - Total'!$C632,IF(Data!$A$2:$A$1823='Ratios - Total'!$A632,Data!$C$2:$C$1823,0),0))/INDEX(Data!$D$2:$D$1823,MATCH('Ratios - Total'!$C632,IF(Data!$A$2:$A$1823='Ratios - Total'!$A632,Data!$C$2:$C$1823,0),0)),"Missing Data")</f>
        <v>0</v>
      </c>
      <c r="J632" s="22"/>
      <c r="K632" s="5">
        <f t="array" ref="K632">IFERROR(INDEX(Data!$E$2:$E$1823,MATCH('Ratios - Total'!$C632,IF(Data!$A$2:$A$1823='Ratios - Total'!$A632,Data!$C$2:$C$1823,0),0))/INDEX(Data!$D$2:$D$1823,MATCH('Ratios - Total'!$C632,IF(Data!$A$2:$A$1823='Ratios - Total'!$A632,Data!$C$2:$C$1823,0),0)),"Missing Data")</f>
        <v>0</v>
      </c>
      <c r="L632" s="5"/>
      <c r="M632" s="5" t="str">
        <f t="array" ref="M632">IFERROR(INDEX(Data!$F$2:$F$1823,MATCH('Ratios - Total'!$C632,IF(Data!$A$2:$A$1823='Ratios - Total'!$A632,Data!$C$2:$C$1823,0),0))/INDEX(Data!$E$2:$E$1823,MATCH('Ratios - Total'!$C632,IF(Data!$A$2:$A$1823='Ratios - Total'!$A632,Data!$C$2:$C$1823,0),0)),"Missing Data")</f>
        <v>Missing Data</v>
      </c>
      <c r="N632" s="5"/>
      <c r="O632" s="5" t="str">
        <f t="array" ref="O632">IFERROR(INDEX(Data!$G$2:$G$1823,MATCH('Ratios - Total'!$C632,IF(Data!$A$2:$A$1823='Ratios - Total'!$A632,Data!$C$2:$C$1823,0),0))/INDEX(Data!$F$2:$F$1823,MATCH('Ratios - Total'!$C632,IF(Data!$A$2:$A$1823='Ratios - Total'!$A632,Data!$C$2:$C$1823,0),0)),"Missing Data")</f>
        <v>Missing Data</v>
      </c>
      <c r="P632" s="5" t="str">
        <f t="array" ref="P632">IFERROR(INDEX(Data!$H$2:$H$1823,MATCH('Ratios - Total'!$C632,IF(Data!$A$2:$A$1823='Ratios - Total'!$A632,Data!$C$2:$C$1823,0),0))/INDEX(Data!$G$2:$G$1823,MATCH('Ratios - Total'!$C632,IF(Data!$A$2:$A$1823='Ratios - Total'!$A632,Data!$C$2:$C$1823,0),0)),"Missing Data")</f>
        <v>Missing Data</v>
      </c>
      <c r="Q632" s="5"/>
      <c r="R632" s="5" t="str">
        <f t="array" ref="R632">IFERROR(INDEX(Data!$L$2:$L$1823,MATCH('Ratios - Total'!$C632,IF(Data!$A$2:$A$1823='Ratios - Total'!$A632,Data!$C$2:$C$1823,0),0))/INDEX(Data!$G$2:$G$1823,MATCH('Ratios - Total'!$C632,IF(Data!$A$2:$A$1823='Ratios - Total'!$A632,Data!$C$2:$C$1823,0),0)),"Missing Data")</f>
        <v>Missing Data</v>
      </c>
      <c r="S632" s="5"/>
      <c r="T632" s="5">
        <f t="array" ref="T632">IFERROR(INDEX(Data!$H$2:$H$1823,MATCH('Ratios - Total'!$C632,IF(Data!$A$2:$A$1823='Ratios - Total'!$A632,Data!$C$2:$C$1823,0),0))/INDEX(Data!$L$2:$L$1823,MATCH('Ratios - Total'!$C632,IF(Data!$A$2:$A$1823='Ratios - Total'!$A632,Data!$C$2:$C$1823,0),0)),"Missing Data")</f>
        <v>40988.822501813134</v>
      </c>
      <c r="U632" s="5">
        <f t="array" ref="U632">IFERROR(INDEX(Data!$K$2:$K$1823,MATCH('Ratios - Total'!$C632,IF(Data!$A$2:$A$1823='Ratios - Total'!$A632,Data!$C$2:$C$1823,0),0))/INDEX(Data!$H$2:$H$1823,MATCH('Ratios - Total'!$C632,IF(Data!$A$2:$A$1823='Ratios - Total'!$A632,Data!$C$2:$C$1823,0),0)),"Missing Data")</f>
        <v>0.4983039192105187</v>
      </c>
      <c r="V632" s="5">
        <f t="array" ref="V632">IFERROR(INDEX(Data!$K$2:$K$1823,MATCH('Ratios - Total'!$C632,IF(Data!$A$2:$A$1823='Ratios - Total'!$A632,Data!$C$2:$C$1823,0),0))/INDEX(Data!$L$2:$L$1823,MATCH('Ratios - Total'!$C632,IF(Data!$A$2:$A$1823='Ratios - Total'!$A632,Data!$C$2:$C$1823,0),0)),"Missing Data")</f>
        <v>20424.890896477784</v>
      </c>
      <c r="W632" s="5">
        <f t="shared" si="10"/>
        <v>20563.93160533535</v>
      </c>
      <c r="X632" s="5" t="str">
        <f t="array" ref="X632">IFERROR(INDEX(Data!$K$2:$K$1823,MATCH('Ratios - Total'!$C632,IF(Data!$A$2:$A$1823='Ratios - Total'!$A632,Data!$C$2:$C$1823,0),0))/INDEX(Data!$G$2:$G$1823,MATCH('Ratios - Total'!$C632,IF(Data!$A$2:$A$1823='Ratios - Total'!$A632,Data!$C$2:$C$1823,0),0)),"Missing Data")</f>
        <v>Missing Data</v>
      </c>
    </row>
    <row r="633" spans="1:24" x14ac:dyDescent="0.25">
      <c r="A633" s="22" t="s">
        <v>16</v>
      </c>
      <c r="B633" s="22" t="s">
        <v>17</v>
      </c>
      <c r="C633" s="22">
        <v>1988</v>
      </c>
      <c r="D633" s="5">
        <f t="array" ref="D633">IFERROR(INDEX(Data!$H$2:$H$1823,MATCH('Ratios - Total'!$C633,IF(Data!$A$2:$A$1823='Ratios - Total'!$A633,Data!$C$2:$C$1823,0),0))/INDEX(Data!$D$2:$D$1823,MATCH('Ratios - Total'!$C633,IF(Data!$A$2:$A$1823='Ratios - Total'!$A633,Data!$C$2:$C$1823,0),0)),"Missing Data")</f>
        <v>784.66965244621406</v>
      </c>
      <c r="E633" s="22"/>
      <c r="F633" s="5">
        <f t="array" ref="F633">IFERROR(INDEX(Data!$G$2:$G$1823,MATCH('Ratios - Total'!$C633,IF(Data!$A$2:$A$1823='Ratios - Total'!$A633,Data!$C$2:$C$1823,0),0))/INDEX(Data!$D$2:$D$1823,MATCH('Ratios - Total'!$C633,IF(Data!$A$2:$A$1823='Ratios - Total'!$A633,Data!$C$2:$C$1823,0),0)),"Missing Data")</f>
        <v>0</v>
      </c>
      <c r="G633" s="5"/>
      <c r="H633" s="5" t="str">
        <f t="array" ref="H633">IFERROR(INDEX(Data!$H$2:$H$1823,MATCH('Ratios - Total'!$C633,IF(Data!$A$2:$A$1823='Ratios - Total'!$A633,Data!$C$2:$C$1823,0),0))/INDEX(Data!$G$2:$G$1823,MATCH('Ratios - Total'!$C633,IF(Data!$A$2:$A$1823='Ratios - Total'!$A633,Data!$C$2:$C$1823,0),0)),"Missing Data")</f>
        <v>Missing Data</v>
      </c>
      <c r="I633" s="5">
        <f t="array" ref="I633">IFERROR(INDEX(Data!$G$2:$G$1823,MATCH('Ratios - Total'!$C633,IF(Data!$A$2:$A$1823='Ratios - Total'!$A633,Data!$C$2:$C$1823,0),0))/INDEX(Data!$D$2:$D$1823,MATCH('Ratios - Total'!$C633,IF(Data!$A$2:$A$1823='Ratios - Total'!$A633,Data!$C$2:$C$1823,0),0)),"Missing Data")</f>
        <v>0</v>
      </c>
      <c r="J633" s="22"/>
      <c r="K633" s="5">
        <f t="array" ref="K633">IFERROR(INDEX(Data!$E$2:$E$1823,MATCH('Ratios - Total'!$C633,IF(Data!$A$2:$A$1823='Ratios - Total'!$A633,Data!$C$2:$C$1823,0),0))/INDEX(Data!$D$2:$D$1823,MATCH('Ratios - Total'!$C633,IF(Data!$A$2:$A$1823='Ratios - Total'!$A633,Data!$C$2:$C$1823,0),0)),"Missing Data")</f>
        <v>0</v>
      </c>
      <c r="L633" s="5"/>
      <c r="M633" s="5" t="str">
        <f t="array" ref="M633">IFERROR(INDEX(Data!$F$2:$F$1823,MATCH('Ratios - Total'!$C633,IF(Data!$A$2:$A$1823='Ratios - Total'!$A633,Data!$C$2:$C$1823,0),0))/INDEX(Data!$E$2:$E$1823,MATCH('Ratios - Total'!$C633,IF(Data!$A$2:$A$1823='Ratios - Total'!$A633,Data!$C$2:$C$1823,0),0)),"Missing Data")</f>
        <v>Missing Data</v>
      </c>
      <c r="N633" s="5"/>
      <c r="O633" s="5" t="str">
        <f t="array" ref="O633">IFERROR(INDEX(Data!$G$2:$G$1823,MATCH('Ratios - Total'!$C633,IF(Data!$A$2:$A$1823='Ratios - Total'!$A633,Data!$C$2:$C$1823,0),0))/INDEX(Data!$F$2:$F$1823,MATCH('Ratios - Total'!$C633,IF(Data!$A$2:$A$1823='Ratios - Total'!$A633,Data!$C$2:$C$1823,0),0)),"Missing Data")</f>
        <v>Missing Data</v>
      </c>
      <c r="P633" s="5" t="str">
        <f t="array" ref="P633">IFERROR(INDEX(Data!$H$2:$H$1823,MATCH('Ratios - Total'!$C633,IF(Data!$A$2:$A$1823='Ratios - Total'!$A633,Data!$C$2:$C$1823,0),0))/INDEX(Data!$G$2:$G$1823,MATCH('Ratios - Total'!$C633,IF(Data!$A$2:$A$1823='Ratios - Total'!$A633,Data!$C$2:$C$1823,0),0)),"Missing Data")</f>
        <v>Missing Data</v>
      </c>
      <c r="Q633" s="5"/>
      <c r="R633" s="5" t="str">
        <f t="array" ref="R633">IFERROR(INDEX(Data!$L$2:$L$1823,MATCH('Ratios - Total'!$C633,IF(Data!$A$2:$A$1823='Ratios - Total'!$A633,Data!$C$2:$C$1823,0),0))/INDEX(Data!$G$2:$G$1823,MATCH('Ratios - Total'!$C633,IF(Data!$A$2:$A$1823='Ratios - Total'!$A633,Data!$C$2:$C$1823,0),0)),"Missing Data")</f>
        <v>Missing Data</v>
      </c>
      <c r="S633" s="5"/>
      <c r="T633" s="5">
        <f t="array" ref="T633">IFERROR(INDEX(Data!$H$2:$H$1823,MATCH('Ratios - Total'!$C633,IF(Data!$A$2:$A$1823='Ratios - Total'!$A633,Data!$C$2:$C$1823,0),0))/INDEX(Data!$L$2:$L$1823,MATCH('Ratios - Total'!$C633,IF(Data!$A$2:$A$1823='Ratios - Total'!$A633,Data!$C$2:$C$1823,0),0)),"Missing Data")</f>
        <v>42123.101033634128</v>
      </c>
      <c r="U633" s="5">
        <f t="array" ref="U633">IFERROR(INDEX(Data!$K$2:$K$1823,MATCH('Ratios - Total'!$C633,IF(Data!$A$2:$A$1823='Ratios - Total'!$A633,Data!$C$2:$C$1823,0),0))/INDEX(Data!$H$2:$H$1823,MATCH('Ratios - Total'!$C633,IF(Data!$A$2:$A$1823='Ratios - Total'!$A633,Data!$C$2:$C$1823,0),0)),"Missing Data")</f>
        <v>0.58003543088471754</v>
      </c>
      <c r="V633" s="5">
        <f t="array" ref="V633">IFERROR(INDEX(Data!$K$2:$K$1823,MATCH('Ratios - Total'!$C633,IF(Data!$A$2:$A$1823='Ratios - Total'!$A633,Data!$C$2:$C$1823,0),0))/INDEX(Data!$L$2:$L$1823,MATCH('Ratios - Total'!$C633,IF(Data!$A$2:$A$1823='Ratios - Total'!$A633,Data!$C$2:$C$1823,0),0)),"Missing Data")</f>
        <v>24432.891058244462</v>
      </c>
      <c r="W633" s="5">
        <f t="shared" si="10"/>
        <v>17690.209975389665</v>
      </c>
      <c r="X633" s="5" t="str">
        <f t="array" ref="X633">IFERROR(INDEX(Data!$K$2:$K$1823,MATCH('Ratios - Total'!$C633,IF(Data!$A$2:$A$1823='Ratios - Total'!$A633,Data!$C$2:$C$1823,0),0))/INDEX(Data!$G$2:$G$1823,MATCH('Ratios - Total'!$C633,IF(Data!$A$2:$A$1823='Ratios - Total'!$A633,Data!$C$2:$C$1823,0),0)),"Missing Data")</f>
        <v>Missing Data</v>
      </c>
    </row>
    <row r="634" spans="1:24" x14ac:dyDescent="0.25">
      <c r="A634" s="22" t="s">
        <v>18</v>
      </c>
      <c r="B634" s="22" t="s">
        <v>19</v>
      </c>
      <c r="C634" s="22">
        <v>1988</v>
      </c>
      <c r="D634" s="5">
        <f t="array" ref="D634">IFERROR(INDEX(Data!$H$2:$H$1823,MATCH('Ratios - Total'!$C634,IF(Data!$A$2:$A$1823='Ratios - Total'!$A634,Data!$C$2:$C$1823,0),0))/INDEX(Data!$D$2:$D$1823,MATCH('Ratios - Total'!$C634,IF(Data!$A$2:$A$1823='Ratios - Total'!$A634,Data!$C$2:$C$1823,0),0)),"Missing Data")</f>
        <v>733.59261666931741</v>
      </c>
      <c r="E634" s="22"/>
      <c r="F634" s="5">
        <f t="array" ref="F634">IFERROR(INDEX(Data!$G$2:$G$1823,MATCH('Ratios - Total'!$C634,IF(Data!$A$2:$A$1823='Ratios - Total'!$A634,Data!$C$2:$C$1823,0),0))/INDEX(Data!$D$2:$D$1823,MATCH('Ratios - Total'!$C634,IF(Data!$A$2:$A$1823='Ratios - Total'!$A634,Data!$C$2:$C$1823,0),0)),"Missing Data")</f>
        <v>0</v>
      </c>
      <c r="G634" s="5"/>
      <c r="H634" s="5" t="str">
        <f t="array" ref="H634">IFERROR(INDEX(Data!$H$2:$H$1823,MATCH('Ratios - Total'!$C634,IF(Data!$A$2:$A$1823='Ratios - Total'!$A634,Data!$C$2:$C$1823,0),0))/INDEX(Data!$G$2:$G$1823,MATCH('Ratios - Total'!$C634,IF(Data!$A$2:$A$1823='Ratios - Total'!$A634,Data!$C$2:$C$1823,0),0)),"Missing Data")</f>
        <v>Missing Data</v>
      </c>
      <c r="I634" s="5">
        <f t="array" ref="I634">IFERROR(INDEX(Data!$G$2:$G$1823,MATCH('Ratios - Total'!$C634,IF(Data!$A$2:$A$1823='Ratios - Total'!$A634,Data!$C$2:$C$1823,0),0))/INDEX(Data!$D$2:$D$1823,MATCH('Ratios - Total'!$C634,IF(Data!$A$2:$A$1823='Ratios - Total'!$A634,Data!$C$2:$C$1823,0),0)),"Missing Data")</f>
        <v>0</v>
      </c>
      <c r="J634" s="22"/>
      <c r="K634" s="5">
        <f t="array" ref="K634">IFERROR(INDEX(Data!$E$2:$E$1823,MATCH('Ratios - Total'!$C634,IF(Data!$A$2:$A$1823='Ratios - Total'!$A634,Data!$C$2:$C$1823,0),0))/INDEX(Data!$D$2:$D$1823,MATCH('Ratios - Total'!$C634,IF(Data!$A$2:$A$1823='Ratios - Total'!$A634,Data!$C$2:$C$1823,0),0)),"Missing Data")</f>
        <v>0</v>
      </c>
      <c r="L634" s="5"/>
      <c r="M634" s="5" t="str">
        <f t="array" ref="M634">IFERROR(INDEX(Data!$F$2:$F$1823,MATCH('Ratios - Total'!$C634,IF(Data!$A$2:$A$1823='Ratios - Total'!$A634,Data!$C$2:$C$1823,0),0))/INDEX(Data!$E$2:$E$1823,MATCH('Ratios - Total'!$C634,IF(Data!$A$2:$A$1823='Ratios - Total'!$A634,Data!$C$2:$C$1823,0),0)),"Missing Data")</f>
        <v>Missing Data</v>
      </c>
      <c r="N634" s="5"/>
      <c r="O634" s="5" t="str">
        <f t="array" ref="O634">IFERROR(INDEX(Data!$G$2:$G$1823,MATCH('Ratios - Total'!$C634,IF(Data!$A$2:$A$1823='Ratios - Total'!$A634,Data!$C$2:$C$1823,0),0))/INDEX(Data!$F$2:$F$1823,MATCH('Ratios - Total'!$C634,IF(Data!$A$2:$A$1823='Ratios - Total'!$A634,Data!$C$2:$C$1823,0),0)),"Missing Data")</f>
        <v>Missing Data</v>
      </c>
      <c r="P634" s="5" t="str">
        <f t="array" ref="P634">IFERROR(INDEX(Data!$H$2:$H$1823,MATCH('Ratios - Total'!$C634,IF(Data!$A$2:$A$1823='Ratios - Total'!$A634,Data!$C$2:$C$1823,0),0))/INDEX(Data!$G$2:$G$1823,MATCH('Ratios - Total'!$C634,IF(Data!$A$2:$A$1823='Ratios - Total'!$A634,Data!$C$2:$C$1823,0),0)),"Missing Data")</f>
        <v>Missing Data</v>
      </c>
      <c r="Q634" s="5"/>
      <c r="R634" s="5" t="str">
        <f t="array" ref="R634">IFERROR(INDEX(Data!$L$2:$L$1823,MATCH('Ratios - Total'!$C634,IF(Data!$A$2:$A$1823='Ratios - Total'!$A634,Data!$C$2:$C$1823,0),0))/INDEX(Data!$G$2:$G$1823,MATCH('Ratios - Total'!$C634,IF(Data!$A$2:$A$1823='Ratios - Total'!$A634,Data!$C$2:$C$1823,0),0)),"Missing Data")</f>
        <v>Missing Data</v>
      </c>
      <c r="S634" s="5"/>
      <c r="T634" s="5">
        <f t="array" ref="T634">IFERROR(INDEX(Data!$H$2:$H$1823,MATCH('Ratios - Total'!$C634,IF(Data!$A$2:$A$1823='Ratios - Total'!$A634,Data!$C$2:$C$1823,0),0))/INDEX(Data!$L$2:$L$1823,MATCH('Ratios - Total'!$C634,IF(Data!$A$2:$A$1823='Ratios - Total'!$A634,Data!$C$2:$C$1823,0),0)),"Missing Data")</f>
        <v>40526.314424635333</v>
      </c>
      <c r="U634" s="5">
        <f t="array" ref="U634">IFERROR(INDEX(Data!$K$2:$K$1823,MATCH('Ratios - Total'!$C634,IF(Data!$A$2:$A$1823='Ratios - Total'!$A634,Data!$C$2:$C$1823,0),0))/INDEX(Data!$H$2:$H$1823,MATCH('Ratios - Total'!$C634,IF(Data!$A$2:$A$1823='Ratios - Total'!$A634,Data!$C$2:$C$1823,0),0)),"Missing Data")</f>
        <v>0.5454861788877452</v>
      </c>
      <c r="V634" s="5">
        <f t="array" ref="V634">IFERROR(INDEX(Data!$K$2:$K$1823,MATCH('Ratios - Total'!$C634,IF(Data!$A$2:$A$1823='Ratios - Total'!$A634,Data!$C$2:$C$1823,0),0))/INDEX(Data!$L$2:$L$1823,MATCH('Ratios - Total'!$C634,IF(Data!$A$2:$A$1823='Ratios - Total'!$A634,Data!$C$2:$C$1823,0),0)),"Missing Data")</f>
        <v>22106.544399897637</v>
      </c>
      <c r="W634" s="5">
        <f t="shared" si="10"/>
        <v>18419.770024737696</v>
      </c>
      <c r="X634" s="5" t="str">
        <f t="array" ref="X634">IFERROR(INDEX(Data!$K$2:$K$1823,MATCH('Ratios - Total'!$C634,IF(Data!$A$2:$A$1823='Ratios - Total'!$A634,Data!$C$2:$C$1823,0),0))/INDEX(Data!$G$2:$G$1823,MATCH('Ratios - Total'!$C634,IF(Data!$A$2:$A$1823='Ratios - Total'!$A634,Data!$C$2:$C$1823,0),0)),"Missing Data")</f>
        <v>Missing Data</v>
      </c>
    </row>
    <row r="635" spans="1:24" x14ac:dyDescent="0.25">
      <c r="A635" s="22" t="s">
        <v>20</v>
      </c>
      <c r="B635" s="22" t="s">
        <v>21</v>
      </c>
      <c r="C635" s="22">
        <v>1988</v>
      </c>
      <c r="D635" s="5">
        <f t="array" ref="D635">IFERROR(INDEX(Data!$H$2:$H$1823,MATCH('Ratios - Total'!$C635,IF(Data!$A$2:$A$1823='Ratios - Total'!$A635,Data!$C$2:$C$1823,0),0))/INDEX(Data!$D$2:$D$1823,MATCH('Ratios - Total'!$C635,IF(Data!$A$2:$A$1823='Ratios - Total'!$A635,Data!$C$2:$C$1823,0),0)),"Missing Data")</f>
        <v>869.20714684533777</v>
      </c>
      <c r="E635" s="22"/>
      <c r="F635" s="5">
        <f t="array" ref="F635">IFERROR(INDEX(Data!$G$2:$G$1823,MATCH('Ratios - Total'!$C635,IF(Data!$A$2:$A$1823='Ratios - Total'!$A635,Data!$C$2:$C$1823,0),0))/INDEX(Data!$D$2:$D$1823,MATCH('Ratios - Total'!$C635,IF(Data!$A$2:$A$1823='Ratios - Total'!$A635,Data!$C$2:$C$1823,0),0)),"Missing Data")</f>
        <v>0</v>
      </c>
      <c r="G635" s="5"/>
      <c r="H635" s="5" t="str">
        <f t="array" ref="H635">IFERROR(INDEX(Data!$H$2:$H$1823,MATCH('Ratios - Total'!$C635,IF(Data!$A$2:$A$1823='Ratios - Total'!$A635,Data!$C$2:$C$1823,0),0))/INDEX(Data!$G$2:$G$1823,MATCH('Ratios - Total'!$C635,IF(Data!$A$2:$A$1823='Ratios - Total'!$A635,Data!$C$2:$C$1823,0),0)),"Missing Data")</f>
        <v>Missing Data</v>
      </c>
      <c r="I635" s="5">
        <f t="array" ref="I635">IFERROR(INDEX(Data!$G$2:$G$1823,MATCH('Ratios - Total'!$C635,IF(Data!$A$2:$A$1823='Ratios - Total'!$A635,Data!$C$2:$C$1823,0),0))/INDEX(Data!$D$2:$D$1823,MATCH('Ratios - Total'!$C635,IF(Data!$A$2:$A$1823='Ratios - Total'!$A635,Data!$C$2:$C$1823,0),0)),"Missing Data")</f>
        <v>0</v>
      </c>
      <c r="J635" s="22"/>
      <c r="K635" s="5">
        <f t="array" ref="K635">IFERROR(INDEX(Data!$E$2:$E$1823,MATCH('Ratios - Total'!$C635,IF(Data!$A$2:$A$1823='Ratios - Total'!$A635,Data!$C$2:$C$1823,0),0))/INDEX(Data!$D$2:$D$1823,MATCH('Ratios - Total'!$C635,IF(Data!$A$2:$A$1823='Ratios - Total'!$A635,Data!$C$2:$C$1823,0),0)),"Missing Data")</f>
        <v>0</v>
      </c>
      <c r="L635" s="5"/>
      <c r="M635" s="5" t="str">
        <f t="array" ref="M635">IFERROR(INDEX(Data!$F$2:$F$1823,MATCH('Ratios - Total'!$C635,IF(Data!$A$2:$A$1823='Ratios - Total'!$A635,Data!$C$2:$C$1823,0),0))/INDEX(Data!$E$2:$E$1823,MATCH('Ratios - Total'!$C635,IF(Data!$A$2:$A$1823='Ratios - Total'!$A635,Data!$C$2:$C$1823,0),0)),"Missing Data")</f>
        <v>Missing Data</v>
      </c>
      <c r="N635" s="5"/>
      <c r="O635" s="5" t="str">
        <f t="array" ref="O635">IFERROR(INDEX(Data!$G$2:$G$1823,MATCH('Ratios - Total'!$C635,IF(Data!$A$2:$A$1823='Ratios - Total'!$A635,Data!$C$2:$C$1823,0),0))/INDEX(Data!$F$2:$F$1823,MATCH('Ratios - Total'!$C635,IF(Data!$A$2:$A$1823='Ratios - Total'!$A635,Data!$C$2:$C$1823,0),0)),"Missing Data")</f>
        <v>Missing Data</v>
      </c>
      <c r="P635" s="5" t="str">
        <f t="array" ref="P635">IFERROR(INDEX(Data!$H$2:$H$1823,MATCH('Ratios - Total'!$C635,IF(Data!$A$2:$A$1823='Ratios - Total'!$A635,Data!$C$2:$C$1823,0),0))/INDEX(Data!$G$2:$G$1823,MATCH('Ratios - Total'!$C635,IF(Data!$A$2:$A$1823='Ratios - Total'!$A635,Data!$C$2:$C$1823,0),0)),"Missing Data")</f>
        <v>Missing Data</v>
      </c>
      <c r="Q635" s="5"/>
      <c r="R635" s="5" t="str">
        <f t="array" ref="R635">IFERROR(INDEX(Data!$L$2:$L$1823,MATCH('Ratios - Total'!$C635,IF(Data!$A$2:$A$1823='Ratios - Total'!$A635,Data!$C$2:$C$1823,0),0))/INDEX(Data!$G$2:$G$1823,MATCH('Ratios - Total'!$C635,IF(Data!$A$2:$A$1823='Ratios - Total'!$A635,Data!$C$2:$C$1823,0),0)),"Missing Data")</f>
        <v>Missing Data</v>
      </c>
      <c r="S635" s="5"/>
      <c r="T635" s="5">
        <f t="array" ref="T635">IFERROR(INDEX(Data!$H$2:$H$1823,MATCH('Ratios - Total'!$C635,IF(Data!$A$2:$A$1823='Ratios - Total'!$A635,Data!$C$2:$C$1823,0),0))/INDEX(Data!$L$2:$L$1823,MATCH('Ratios - Total'!$C635,IF(Data!$A$2:$A$1823='Ratios - Total'!$A635,Data!$C$2:$C$1823,0),0)),"Missing Data")</f>
        <v>49128.205128205125</v>
      </c>
      <c r="U635" s="5">
        <f t="array" ref="U635">IFERROR(INDEX(Data!$K$2:$K$1823,MATCH('Ratios - Total'!$C635,IF(Data!$A$2:$A$1823='Ratios - Total'!$A635,Data!$C$2:$C$1823,0),0))/INDEX(Data!$H$2:$H$1823,MATCH('Ratios - Total'!$C635,IF(Data!$A$2:$A$1823='Ratios - Total'!$A635,Data!$C$2:$C$1823,0),0)),"Missing Data")</f>
        <v>0.55067070455640388</v>
      </c>
      <c r="V635" s="5">
        <f t="array" ref="V635">IFERROR(INDEX(Data!$K$2:$K$1823,MATCH('Ratios - Total'!$C635,IF(Data!$A$2:$A$1823='Ratios - Total'!$A635,Data!$C$2:$C$1823,0),0))/INDEX(Data!$L$2:$L$1823,MATCH('Ratios - Total'!$C635,IF(Data!$A$2:$A$1823='Ratios - Total'!$A635,Data!$C$2:$C$1823,0),0)),"Missing Data")</f>
        <v>27053.463331540253</v>
      </c>
      <c r="W635" s="5">
        <f t="shared" si="10"/>
        <v>22074.741796664872</v>
      </c>
      <c r="X635" s="5" t="str">
        <f t="array" ref="X635">IFERROR(INDEX(Data!$K$2:$K$1823,MATCH('Ratios - Total'!$C635,IF(Data!$A$2:$A$1823='Ratios - Total'!$A635,Data!$C$2:$C$1823,0),0))/INDEX(Data!$G$2:$G$1823,MATCH('Ratios - Total'!$C635,IF(Data!$A$2:$A$1823='Ratios - Total'!$A635,Data!$C$2:$C$1823,0),0)),"Missing Data")</f>
        <v>Missing Data</v>
      </c>
    </row>
    <row r="636" spans="1:24" x14ac:dyDescent="0.25">
      <c r="A636" s="22" t="s">
        <v>22</v>
      </c>
      <c r="B636" s="22" t="s">
        <v>23</v>
      </c>
      <c r="C636" s="22">
        <v>1988</v>
      </c>
      <c r="D636" s="5">
        <f t="array" ref="D636">IFERROR(INDEX(Data!$H$2:$H$1823,MATCH('Ratios - Total'!$C636,IF(Data!$A$2:$A$1823='Ratios - Total'!$A636,Data!$C$2:$C$1823,0),0))/INDEX(Data!$D$2:$D$1823,MATCH('Ratios - Total'!$C636,IF(Data!$A$2:$A$1823='Ratios - Total'!$A636,Data!$C$2:$C$1823,0),0)),"Missing Data")</f>
        <v>656.27779236819867</v>
      </c>
      <c r="E636" s="22"/>
      <c r="F636" s="5">
        <f t="array" ref="F636">IFERROR(INDEX(Data!$G$2:$G$1823,MATCH('Ratios - Total'!$C636,IF(Data!$A$2:$A$1823='Ratios - Total'!$A636,Data!$C$2:$C$1823,0),0))/INDEX(Data!$D$2:$D$1823,MATCH('Ratios - Total'!$C636,IF(Data!$A$2:$A$1823='Ratios - Total'!$A636,Data!$C$2:$C$1823,0),0)),"Missing Data")</f>
        <v>0</v>
      </c>
      <c r="G636" s="5"/>
      <c r="H636" s="5" t="str">
        <f t="array" ref="H636">IFERROR(INDEX(Data!$H$2:$H$1823,MATCH('Ratios - Total'!$C636,IF(Data!$A$2:$A$1823='Ratios - Total'!$A636,Data!$C$2:$C$1823,0),0))/INDEX(Data!$G$2:$G$1823,MATCH('Ratios - Total'!$C636,IF(Data!$A$2:$A$1823='Ratios - Total'!$A636,Data!$C$2:$C$1823,0),0)),"Missing Data")</f>
        <v>Missing Data</v>
      </c>
      <c r="I636" s="5">
        <f t="array" ref="I636">IFERROR(INDEX(Data!$G$2:$G$1823,MATCH('Ratios - Total'!$C636,IF(Data!$A$2:$A$1823='Ratios - Total'!$A636,Data!$C$2:$C$1823,0),0))/INDEX(Data!$D$2:$D$1823,MATCH('Ratios - Total'!$C636,IF(Data!$A$2:$A$1823='Ratios - Total'!$A636,Data!$C$2:$C$1823,0),0)),"Missing Data")</f>
        <v>0</v>
      </c>
      <c r="J636" s="22"/>
      <c r="K636" s="5">
        <f t="array" ref="K636">IFERROR(INDEX(Data!$E$2:$E$1823,MATCH('Ratios - Total'!$C636,IF(Data!$A$2:$A$1823='Ratios - Total'!$A636,Data!$C$2:$C$1823,0),0))/INDEX(Data!$D$2:$D$1823,MATCH('Ratios - Total'!$C636,IF(Data!$A$2:$A$1823='Ratios - Total'!$A636,Data!$C$2:$C$1823,0),0)),"Missing Data")</f>
        <v>0</v>
      </c>
      <c r="L636" s="5"/>
      <c r="M636" s="5" t="str">
        <f t="array" ref="M636">IFERROR(INDEX(Data!$F$2:$F$1823,MATCH('Ratios - Total'!$C636,IF(Data!$A$2:$A$1823='Ratios - Total'!$A636,Data!$C$2:$C$1823,0),0))/INDEX(Data!$E$2:$E$1823,MATCH('Ratios - Total'!$C636,IF(Data!$A$2:$A$1823='Ratios - Total'!$A636,Data!$C$2:$C$1823,0),0)),"Missing Data")</f>
        <v>Missing Data</v>
      </c>
      <c r="N636" s="5"/>
      <c r="O636" s="5" t="str">
        <f t="array" ref="O636">IFERROR(INDEX(Data!$G$2:$G$1823,MATCH('Ratios - Total'!$C636,IF(Data!$A$2:$A$1823='Ratios - Total'!$A636,Data!$C$2:$C$1823,0),0))/INDEX(Data!$F$2:$F$1823,MATCH('Ratios - Total'!$C636,IF(Data!$A$2:$A$1823='Ratios - Total'!$A636,Data!$C$2:$C$1823,0),0)),"Missing Data")</f>
        <v>Missing Data</v>
      </c>
      <c r="P636" s="5" t="str">
        <f t="array" ref="P636">IFERROR(INDEX(Data!$H$2:$H$1823,MATCH('Ratios - Total'!$C636,IF(Data!$A$2:$A$1823='Ratios - Total'!$A636,Data!$C$2:$C$1823,0),0))/INDEX(Data!$G$2:$G$1823,MATCH('Ratios - Total'!$C636,IF(Data!$A$2:$A$1823='Ratios - Total'!$A636,Data!$C$2:$C$1823,0),0)),"Missing Data")</f>
        <v>Missing Data</v>
      </c>
      <c r="Q636" s="5"/>
      <c r="R636" s="5" t="str">
        <f t="array" ref="R636">IFERROR(INDEX(Data!$L$2:$L$1823,MATCH('Ratios - Total'!$C636,IF(Data!$A$2:$A$1823='Ratios - Total'!$A636,Data!$C$2:$C$1823,0),0))/INDEX(Data!$G$2:$G$1823,MATCH('Ratios - Total'!$C636,IF(Data!$A$2:$A$1823='Ratios - Total'!$A636,Data!$C$2:$C$1823,0),0)),"Missing Data")</f>
        <v>Missing Data</v>
      </c>
      <c r="S636" s="5"/>
      <c r="T636" s="5">
        <f t="array" ref="T636">IFERROR(INDEX(Data!$H$2:$H$1823,MATCH('Ratios - Total'!$C636,IF(Data!$A$2:$A$1823='Ratios - Total'!$A636,Data!$C$2:$C$1823,0),0))/INDEX(Data!$L$2:$L$1823,MATCH('Ratios - Total'!$C636,IF(Data!$A$2:$A$1823='Ratios - Total'!$A636,Data!$C$2:$C$1823,0),0)),"Missing Data")</f>
        <v>39255.072002799621</v>
      </c>
      <c r="U636" s="5">
        <f t="array" ref="U636">IFERROR(INDEX(Data!$K$2:$K$1823,MATCH('Ratios - Total'!$C636,IF(Data!$A$2:$A$1823='Ratios - Total'!$A636,Data!$C$2:$C$1823,0),0))/INDEX(Data!$H$2:$H$1823,MATCH('Ratios - Total'!$C636,IF(Data!$A$2:$A$1823='Ratios - Total'!$A636,Data!$C$2:$C$1823,0),0)),"Missing Data")</f>
        <v>0.52623133344531958</v>
      </c>
      <c r="V636" s="5">
        <f t="array" ref="V636">IFERROR(INDEX(Data!$K$2:$K$1823,MATCH('Ratios - Total'!$C636,IF(Data!$A$2:$A$1823='Ratios - Total'!$A636,Data!$C$2:$C$1823,0),0))/INDEX(Data!$L$2:$L$1823,MATCH('Ratios - Total'!$C636,IF(Data!$A$2:$A$1823='Ratios - Total'!$A636,Data!$C$2:$C$1823,0),0)),"Missing Data")</f>
        <v>20657.248884525281</v>
      </c>
      <c r="W636" s="5">
        <f t="shared" si="10"/>
        <v>18597.82311827434</v>
      </c>
      <c r="X636" s="5" t="str">
        <f t="array" ref="X636">IFERROR(INDEX(Data!$K$2:$K$1823,MATCH('Ratios - Total'!$C636,IF(Data!$A$2:$A$1823='Ratios - Total'!$A636,Data!$C$2:$C$1823,0),0))/INDEX(Data!$G$2:$G$1823,MATCH('Ratios - Total'!$C636,IF(Data!$A$2:$A$1823='Ratios - Total'!$A636,Data!$C$2:$C$1823,0),0)),"Missing Data")</f>
        <v>Missing Data</v>
      </c>
    </row>
    <row r="637" spans="1:24" x14ac:dyDescent="0.25">
      <c r="A637" s="22" t="s">
        <v>24</v>
      </c>
      <c r="B637" s="22" t="s">
        <v>25</v>
      </c>
      <c r="C637" s="22">
        <v>1988</v>
      </c>
      <c r="D637" s="5">
        <f t="array" ref="D637">IFERROR(INDEX(Data!$H$2:$H$1823,MATCH('Ratios - Total'!$C637,IF(Data!$A$2:$A$1823='Ratios - Total'!$A637,Data!$C$2:$C$1823,0),0))/INDEX(Data!$D$2:$D$1823,MATCH('Ratios - Total'!$C637,IF(Data!$A$2:$A$1823='Ratios - Total'!$A637,Data!$C$2:$C$1823,0),0)),"Missing Data")</f>
        <v>749.4278032829867</v>
      </c>
      <c r="E637" s="22"/>
      <c r="F637" s="5">
        <f t="array" ref="F637">IFERROR(INDEX(Data!$G$2:$G$1823,MATCH('Ratios - Total'!$C637,IF(Data!$A$2:$A$1823='Ratios - Total'!$A637,Data!$C$2:$C$1823,0),0))/INDEX(Data!$D$2:$D$1823,MATCH('Ratios - Total'!$C637,IF(Data!$A$2:$A$1823='Ratios - Total'!$A637,Data!$C$2:$C$1823,0),0)),"Missing Data")</f>
        <v>0</v>
      </c>
      <c r="G637" s="5"/>
      <c r="H637" s="5" t="str">
        <f t="array" ref="H637">IFERROR(INDEX(Data!$H$2:$H$1823,MATCH('Ratios - Total'!$C637,IF(Data!$A$2:$A$1823='Ratios - Total'!$A637,Data!$C$2:$C$1823,0),0))/INDEX(Data!$G$2:$G$1823,MATCH('Ratios - Total'!$C637,IF(Data!$A$2:$A$1823='Ratios - Total'!$A637,Data!$C$2:$C$1823,0),0)),"Missing Data")</f>
        <v>Missing Data</v>
      </c>
      <c r="I637" s="5">
        <f t="array" ref="I637">IFERROR(INDEX(Data!$G$2:$G$1823,MATCH('Ratios - Total'!$C637,IF(Data!$A$2:$A$1823='Ratios - Total'!$A637,Data!$C$2:$C$1823,0),0))/INDEX(Data!$D$2:$D$1823,MATCH('Ratios - Total'!$C637,IF(Data!$A$2:$A$1823='Ratios - Total'!$A637,Data!$C$2:$C$1823,0),0)),"Missing Data")</f>
        <v>0</v>
      </c>
      <c r="J637" s="22"/>
      <c r="K637" s="5">
        <f t="array" ref="K637">IFERROR(INDEX(Data!$E$2:$E$1823,MATCH('Ratios - Total'!$C637,IF(Data!$A$2:$A$1823='Ratios - Total'!$A637,Data!$C$2:$C$1823,0),0))/INDEX(Data!$D$2:$D$1823,MATCH('Ratios - Total'!$C637,IF(Data!$A$2:$A$1823='Ratios - Total'!$A637,Data!$C$2:$C$1823,0),0)),"Missing Data")</f>
        <v>0</v>
      </c>
      <c r="L637" s="5"/>
      <c r="M637" s="5" t="str">
        <f t="array" ref="M637">IFERROR(INDEX(Data!$F$2:$F$1823,MATCH('Ratios - Total'!$C637,IF(Data!$A$2:$A$1823='Ratios - Total'!$A637,Data!$C$2:$C$1823,0),0))/INDEX(Data!$E$2:$E$1823,MATCH('Ratios - Total'!$C637,IF(Data!$A$2:$A$1823='Ratios - Total'!$A637,Data!$C$2:$C$1823,0),0)),"Missing Data")</f>
        <v>Missing Data</v>
      </c>
      <c r="N637" s="5"/>
      <c r="O637" s="5" t="str">
        <f t="array" ref="O637">IFERROR(INDEX(Data!$G$2:$G$1823,MATCH('Ratios - Total'!$C637,IF(Data!$A$2:$A$1823='Ratios - Total'!$A637,Data!$C$2:$C$1823,0),0))/INDEX(Data!$F$2:$F$1823,MATCH('Ratios - Total'!$C637,IF(Data!$A$2:$A$1823='Ratios - Total'!$A637,Data!$C$2:$C$1823,0),0)),"Missing Data")</f>
        <v>Missing Data</v>
      </c>
      <c r="P637" s="5" t="str">
        <f t="array" ref="P637">IFERROR(INDEX(Data!$H$2:$H$1823,MATCH('Ratios - Total'!$C637,IF(Data!$A$2:$A$1823='Ratios - Total'!$A637,Data!$C$2:$C$1823,0),0))/INDEX(Data!$G$2:$G$1823,MATCH('Ratios - Total'!$C637,IF(Data!$A$2:$A$1823='Ratios - Total'!$A637,Data!$C$2:$C$1823,0),0)),"Missing Data")</f>
        <v>Missing Data</v>
      </c>
      <c r="Q637" s="5"/>
      <c r="R637" s="5" t="str">
        <f t="array" ref="R637">IFERROR(INDEX(Data!$L$2:$L$1823,MATCH('Ratios - Total'!$C637,IF(Data!$A$2:$A$1823='Ratios - Total'!$A637,Data!$C$2:$C$1823,0),0))/INDEX(Data!$G$2:$G$1823,MATCH('Ratios - Total'!$C637,IF(Data!$A$2:$A$1823='Ratios - Total'!$A637,Data!$C$2:$C$1823,0),0)),"Missing Data")</f>
        <v>Missing Data</v>
      </c>
      <c r="S637" s="5"/>
      <c r="T637" s="5">
        <f t="array" ref="T637">IFERROR(INDEX(Data!$H$2:$H$1823,MATCH('Ratios - Total'!$C637,IF(Data!$A$2:$A$1823='Ratios - Total'!$A637,Data!$C$2:$C$1823,0),0))/INDEX(Data!$L$2:$L$1823,MATCH('Ratios - Total'!$C637,IF(Data!$A$2:$A$1823='Ratios - Total'!$A637,Data!$C$2:$C$1823,0),0)),"Missing Data")</f>
        <v>35857.329242703148</v>
      </c>
      <c r="U637" s="5">
        <f t="array" ref="U637">IFERROR(INDEX(Data!$K$2:$K$1823,MATCH('Ratios - Total'!$C637,IF(Data!$A$2:$A$1823='Ratios - Total'!$A637,Data!$C$2:$C$1823,0),0))/INDEX(Data!$H$2:$H$1823,MATCH('Ratios - Total'!$C637,IF(Data!$A$2:$A$1823='Ratios - Total'!$A637,Data!$C$2:$C$1823,0),0)),"Missing Data")</f>
        <v>0.4668239835383573</v>
      </c>
      <c r="V637" s="5">
        <f t="array" ref="V637">IFERROR(INDEX(Data!$K$2:$K$1823,MATCH('Ratios - Total'!$C637,IF(Data!$A$2:$A$1823='Ratios - Total'!$A637,Data!$C$2:$C$1823,0),0))/INDEX(Data!$L$2:$L$1823,MATCH('Ratios - Total'!$C637,IF(Data!$A$2:$A$1823='Ratios - Total'!$A637,Data!$C$2:$C$1823,0),0)),"Missing Data")</f>
        <v>16739.061276125114</v>
      </c>
      <c r="W637" s="5">
        <f t="shared" si="10"/>
        <v>19118.267966578034</v>
      </c>
      <c r="X637" s="5" t="str">
        <f t="array" ref="X637">IFERROR(INDEX(Data!$K$2:$K$1823,MATCH('Ratios - Total'!$C637,IF(Data!$A$2:$A$1823='Ratios - Total'!$A637,Data!$C$2:$C$1823,0),0))/INDEX(Data!$G$2:$G$1823,MATCH('Ratios - Total'!$C637,IF(Data!$A$2:$A$1823='Ratios - Total'!$A637,Data!$C$2:$C$1823,0),0)),"Missing Data")</f>
        <v>Missing Data</v>
      </c>
    </row>
    <row r="638" spans="1:24" x14ac:dyDescent="0.25">
      <c r="A638" s="22" t="s">
        <v>26</v>
      </c>
      <c r="B638" s="22" t="s">
        <v>27</v>
      </c>
      <c r="C638" s="22">
        <v>1988</v>
      </c>
      <c r="D638" s="5">
        <f t="array" ref="D638">IFERROR(INDEX(Data!$H$2:$H$1823,MATCH('Ratios - Total'!$C638,IF(Data!$A$2:$A$1823='Ratios - Total'!$A638,Data!$C$2:$C$1823,0),0))/INDEX(Data!$D$2:$D$1823,MATCH('Ratios - Total'!$C638,IF(Data!$A$2:$A$1823='Ratios - Total'!$A638,Data!$C$2:$C$1823,0),0)),"Missing Data")</f>
        <v>580.79857606820349</v>
      </c>
      <c r="E638" s="22"/>
      <c r="F638" s="5">
        <f t="array" ref="F638">IFERROR(INDEX(Data!$G$2:$G$1823,MATCH('Ratios - Total'!$C638,IF(Data!$A$2:$A$1823='Ratios - Total'!$A638,Data!$C$2:$C$1823,0),0))/INDEX(Data!$D$2:$D$1823,MATCH('Ratios - Total'!$C638,IF(Data!$A$2:$A$1823='Ratios - Total'!$A638,Data!$C$2:$C$1823,0),0)),"Missing Data")</f>
        <v>0</v>
      </c>
      <c r="G638" s="5"/>
      <c r="H638" s="5" t="str">
        <f t="array" ref="H638">IFERROR(INDEX(Data!$H$2:$H$1823,MATCH('Ratios - Total'!$C638,IF(Data!$A$2:$A$1823='Ratios - Total'!$A638,Data!$C$2:$C$1823,0),0))/INDEX(Data!$G$2:$G$1823,MATCH('Ratios - Total'!$C638,IF(Data!$A$2:$A$1823='Ratios - Total'!$A638,Data!$C$2:$C$1823,0),0)),"Missing Data")</f>
        <v>Missing Data</v>
      </c>
      <c r="I638" s="5">
        <f t="array" ref="I638">IFERROR(INDEX(Data!$G$2:$G$1823,MATCH('Ratios - Total'!$C638,IF(Data!$A$2:$A$1823='Ratios - Total'!$A638,Data!$C$2:$C$1823,0),0))/INDEX(Data!$D$2:$D$1823,MATCH('Ratios - Total'!$C638,IF(Data!$A$2:$A$1823='Ratios - Total'!$A638,Data!$C$2:$C$1823,0),0)),"Missing Data")</f>
        <v>0</v>
      </c>
      <c r="J638" s="22"/>
      <c r="K638" s="5">
        <f t="array" ref="K638">IFERROR(INDEX(Data!$E$2:$E$1823,MATCH('Ratios - Total'!$C638,IF(Data!$A$2:$A$1823='Ratios - Total'!$A638,Data!$C$2:$C$1823,0),0))/INDEX(Data!$D$2:$D$1823,MATCH('Ratios - Total'!$C638,IF(Data!$A$2:$A$1823='Ratios - Total'!$A638,Data!$C$2:$C$1823,0),0)),"Missing Data")</f>
        <v>0</v>
      </c>
      <c r="L638" s="5"/>
      <c r="M638" s="5" t="str">
        <f t="array" ref="M638">IFERROR(INDEX(Data!$F$2:$F$1823,MATCH('Ratios - Total'!$C638,IF(Data!$A$2:$A$1823='Ratios - Total'!$A638,Data!$C$2:$C$1823,0),0))/INDEX(Data!$E$2:$E$1823,MATCH('Ratios - Total'!$C638,IF(Data!$A$2:$A$1823='Ratios - Total'!$A638,Data!$C$2:$C$1823,0),0)),"Missing Data")</f>
        <v>Missing Data</v>
      </c>
      <c r="N638" s="5"/>
      <c r="O638" s="5" t="str">
        <f t="array" ref="O638">IFERROR(INDEX(Data!$G$2:$G$1823,MATCH('Ratios - Total'!$C638,IF(Data!$A$2:$A$1823='Ratios - Total'!$A638,Data!$C$2:$C$1823,0),0))/INDEX(Data!$F$2:$F$1823,MATCH('Ratios - Total'!$C638,IF(Data!$A$2:$A$1823='Ratios - Total'!$A638,Data!$C$2:$C$1823,0),0)),"Missing Data")</f>
        <v>Missing Data</v>
      </c>
      <c r="P638" s="5" t="str">
        <f t="array" ref="P638">IFERROR(INDEX(Data!$H$2:$H$1823,MATCH('Ratios - Total'!$C638,IF(Data!$A$2:$A$1823='Ratios - Total'!$A638,Data!$C$2:$C$1823,0),0))/INDEX(Data!$G$2:$G$1823,MATCH('Ratios - Total'!$C638,IF(Data!$A$2:$A$1823='Ratios - Total'!$A638,Data!$C$2:$C$1823,0),0)),"Missing Data")</f>
        <v>Missing Data</v>
      </c>
      <c r="Q638" s="5"/>
      <c r="R638" s="5" t="str">
        <f t="array" ref="R638">IFERROR(INDEX(Data!$L$2:$L$1823,MATCH('Ratios - Total'!$C638,IF(Data!$A$2:$A$1823='Ratios - Total'!$A638,Data!$C$2:$C$1823,0),0))/INDEX(Data!$G$2:$G$1823,MATCH('Ratios - Total'!$C638,IF(Data!$A$2:$A$1823='Ratios - Total'!$A638,Data!$C$2:$C$1823,0),0)),"Missing Data")</f>
        <v>Missing Data</v>
      </c>
      <c r="S638" s="5"/>
      <c r="T638" s="5">
        <f t="array" ref="T638">IFERROR(INDEX(Data!$H$2:$H$1823,MATCH('Ratios - Total'!$C638,IF(Data!$A$2:$A$1823='Ratios - Total'!$A638,Data!$C$2:$C$1823,0),0))/INDEX(Data!$L$2:$L$1823,MATCH('Ratios - Total'!$C638,IF(Data!$A$2:$A$1823='Ratios - Total'!$A638,Data!$C$2:$C$1823,0),0)),"Missing Data")</f>
        <v>33285.319180554085</v>
      </c>
      <c r="U638" s="5">
        <f t="array" ref="U638">IFERROR(INDEX(Data!$K$2:$K$1823,MATCH('Ratios - Total'!$C638,IF(Data!$A$2:$A$1823='Ratios - Total'!$A638,Data!$C$2:$C$1823,0),0))/INDEX(Data!$H$2:$H$1823,MATCH('Ratios - Total'!$C638,IF(Data!$A$2:$A$1823='Ratios - Total'!$A638,Data!$C$2:$C$1823,0),0)),"Missing Data")</f>
        <v>0.56811453673824719</v>
      </c>
      <c r="V638" s="5">
        <f t="array" ref="V638">IFERROR(INDEX(Data!$K$2:$K$1823,MATCH('Ratios - Total'!$C638,IF(Data!$A$2:$A$1823='Ratios - Total'!$A638,Data!$C$2:$C$1823,0),0))/INDEX(Data!$L$2:$L$1823,MATCH('Ratios - Total'!$C638,IF(Data!$A$2:$A$1823='Ratios - Total'!$A638,Data!$C$2:$C$1823,0),0)),"Missing Data")</f>
        <v>18909.873686445175</v>
      </c>
      <c r="W638" s="5">
        <f t="shared" si="10"/>
        <v>14375.44549410891</v>
      </c>
      <c r="X638" s="5" t="str">
        <f t="array" ref="X638">IFERROR(INDEX(Data!$K$2:$K$1823,MATCH('Ratios - Total'!$C638,IF(Data!$A$2:$A$1823='Ratios - Total'!$A638,Data!$C$2:$C$1823,0),0))/INDEX(Data!$G$2:$G$1823,MATCH('Ratios - Total'!$C638,IF(Data!$A$2:$A$1823='Ratios - Total'!$A638,Data!$C$2:$C$1823,0),0)),"Missing Data")</f>
        <v>Missing Data</v>
      </c>
    </row>
    <row r="639" spans="1:24" x14ac:dyDescent="0.25">
      <c r="A639" s="22" t="s">
        <v>28</v>
      </c>
      <c r="B639" s="22" t="s">
        <v>29</v>
      </c>
      <c r="C639" s="22">
        <v>1988</v>
      </c>
      <c r="D639" s="5">
        <f t="array" ref="D639">IFERROR(INDEX(Data!$H$2:$H$1823,MATCH('Ratios - Total'!$C639,IF(Data!$A$2:$A$1823='Ratios - Total'!$A639,Data!$C$2:$C$1823,0),0))/INDEX(Data!$D$2:$D$1823,MATCH('Ratios - Total'!$C639,IF(Data!$A$2:$A$1823='Ratios - Total'!$A639,Data!$C$2:$C$1823,0),0)),"Missing Data")</f>
        <v>582.6648472446409</v>
      </c>
      <c r="E639" s="22"/>
      <c r="F639" s="5">
        <f t="array" ref="F639">IFERROR(INDEX(Data!$G$2:$G$1823,MATCH('Ratios - Total'!$C639,IF(Data!$A$2:$A$1823='Ratios - Total'!$A639,Data!$C$2:$C$1823,0),0))/INDEX(Data!$D$2:$D$1823,MATCH('Ratios - Total'!$C639,IF(Data!$A$2:$A$1823='Ratios - Total'!$A639,Data!$C$2:$C$1823,0),0)),"Missing Data")</f>
        <v>0</v>
      </c>
      <c r="G639" s="5"/>
      <c r="H639" s="5" t="str">
        <f t="array" ref="H639">IFERROR(INDEX(Data!$H$2:$H$1823,MATCH('Ratios - Total'!$C639,IF(Data!$A$2:$A$1823='Ratios - Total'!$A639,Data!$C$2:$C$1823,0),0))/INDEX(Data!$G$2:$G$1823,MATCH('Ratios - Total'!$C639,IF(Data!$A$2:$A$1823='Ratios - Total'!$A639,Data!$C$2:$C$1823,0),0)),"Missing Data")</f>
        <v>Missing Data</v>
      </c>
      <c r="I639" s="5">
        <f t="array" ref="I639">IFERROR(INDEX(Data!$G$2:$G$1823,MATCH('Ratios - Total'!$C639,IF(Data!$A$2:$A$1823='Ratios - Total'!$A639,Data!$C$2:$C$1823,0),0))/INDEX(Data!$D$2:$D$1823,MATCH('Ratios - Total'!$C639,IF(Data!$A$2:$A$1823='Ratios - Total'!$A639,Data!$C$2:$C$1823,0),0)),"Missing Data")</f>
        <v>0</v>
      </c>
      <c r="J639" s="22"/>
      <c r="K639" s="5">
        <f t="array" ref="K639">IFERROR(INDEX(Data!$E$2:$E$1823,MATCH('Ratios - Total'!$C639,IF(Data!$A$2:$A$1823='Ratios - Total'!$A639,Data!$C$2:$C$1823,0),0))/INDEX(Data!$D$2:$D$1823,MATCH('Ratios - Total'!$C639,IF(Data!$A$2:$A$1823='Ratios - Total'!$A639,Data!$C$2:$C$1823,0),0)),"Missing Data")</f>
        <v>0</v>
      </c>
      <c r="L639" s="5"/>
      <c r="M639" s="5" t="str">
        <f t="array" ref="M639">IFERROR(INDEX(Data!$F$2:$F$1823,MATCH('Ratios - Total'!$C639,IF(Data!$A$2:$A$1823='Ratios - Total'!$A639,Data!$C$2:$C$1823,0),0))/INDEX(Data!$E$2:$E$1823,MATCH('Ratios - Total'!$C639,IF(Data!$A$2:$A$1823='Ratios - Total'!$A639,Data!$C$2:$C$1823,0),0)),"Missing Data")</f>
        <v>Missing Data</v>
      </c>
      <c r="N639" s="5"/>
      <c r="O639" s="5" t="str">
        <f t="array" ref="O639">IFERROR(INDEX(Data!$G$2:$G$1823,MATCH('Ratios - Total'!$C639,IF(Data!$A$2:$A$1823='Ratios - Total'!$A639,Data!$C$2:$C$1823,0),0))/INDEX(Data!$F$2:$F$1823,MATCH('Ratios - Total'!$C639,IF(Data!$A$2:$A$1823='Ratios - Total'!$A639,Data!$C$2:$C$1823,0),0)),"Missing Data")</f>
        <v>Missing Data</v>
      </c>
      <c r="P639" s="5" t="str">
        <f t="array" ref="P639">IFERROR(INDEX(Data!$H$2:$H$1823,MATCH('Ratios - Total'!$C639,IF(Data!$A$2:$A$1823='Ratios - Total'!$A639,Data!$C$2:$C$1823,0),0))/INDEX(Data!$G$2:$G$1823,MATCH('Ratios - Total'!$C639,IF(Data!$A$2:$A$1823='Ratios - Total'!$A639,Data!$C$2:$C$1823,0),0)),"Missing Data")</f>
        <v>Missing Data</v>
      </c>
      <c r="Q639" s="5"/>
      <c r="R639" s="5" t="str">
        <f t="array" ref="R639">IFERROR(INDEX(Data!$L$2:$L$1823,MATCH('Ratios - Total'!$C639,IF(Data!$A$2:$A$1823='Ratios - Total'!$A639,Data!$C$2:$C$1823,0),0))/INDEX(Data!$G$2:$G$1823,MATCH('Ratios - Total'!$C639,IF(Data!$A$2:$A$1823='Ratios - Total'!$A639,Data!$C$2:$C$1823,0),0)),"Missing Data")</f>
        <v>Missing Data</v>
      </c>
      <c r="S639" s="5"/>
      <c r="T639" s="5">
        <f t="array" ref="T639">IFERROR(INDEX(Data!$H$2:$H$1823,MATCH('Ratios - Total'!$C639,IF(Data!$A$2:$A$1823='Ratios - Total'!$A639,Data!$C$2:$C$1823,0),0))/INDEX(Data!$L$2:$L$1823,MATCH('Ratios - Total'!$C639,IF(Data!$A$2:$A$1823='Ratios - Total'!$A639,Data!$C$2:$C$1823,0),0)),"Missing Data")</f>
        <v>28796.129963898919</v>
      </c>
      <c r="U639" s="5">
        <f t="array" ref="U639">IFERROR(INDEX(Data!$K$2:$K$1823,MATCH('Ratios - Total'!$C639,IF(Data!$A$2:$A$1823='Ratios - Total'!$A639,Data!$C$2:$C$1823,0),0))/INDEX(Data!$H$2:$H$1823,MATCH('Ratios - Total'!$C639,IF(Data!$A$2:$A$1823='Ratios - Total'!$A639,Data!$C$2:$C$1823,0),0)),"Missing Data")</f>
        <v>0.55505788009798529</v>
      </c>
      <c r="V639" s="5">
        <f t="array" ref="V639">IFERROR(INDEX(Data!$K$2:$K$1823,MATCH('Ratios - Total'!$C639,IF(Data!$A$2:$A$1823='Ratios - Total'!$A639,Data!$C$2:$C$1823,0),0))/INDEX(Data!$L$2:$L$1823,MATCH('Ratios - Total'!$C639,IF(Data!$A$2:$A$1823='Ratios - Total'!$A639,Data!$C$2:$C$1823,0),0)),"Missing Data")</f>
        <v>15983.518852787805</v>
      </c>
      <c r="W639" s="5">
        <f t="shared" si="10"/>
        <v>12812.611111111113</v>
      </c>
      <c r="X639" s="5" t="str">
        <f t="array" ref="X639">IFERROR(INDEX(Data!$K$2:$K$1823,MATCH('Ratios - Total'!$C639,IF(Data!$A$2:$A$1823='Ratios - Total'!$A639,Data!$C$2:$C$1823,0),0))/INDEX(Data!$G$2:$G$1823,MATCH('Ratios - Total'!$C639,IF(Data!$A$2:$A$1823='Ratios - Total'!$A639,Data!$C$2:$C$1823,0),0)),"Missing Data")</f>
        <v>Missing Data</v>
      </c>
    </row>
    <row r="640" spans="1:24" x14ac:dyDescent="0.25">
      <c r="A640" s="22" t="s">
        <v>30</v>
      </c>
      <c r="B640" s="22" t="s">
        <v>31</v>
      </c>
      <c r="C640" s="22">
        <v>1988</v>
      </c>
      <c r="D640" s="5">
        <f t="array" ref="D640">IFERROR(INDEX(Data!$H$2:$H$1823,MATCH('Ratios - Total'!$C640,IF(Data!$A$2:$A$1823='Ratios - Total'!$A640,Data!$C$2:$C$1823,0),0))/INDEX(Data!$D$2:$D$1823,MATCH('Ratios - Total'!$C640,IF(Data!$A$2:$A$1823='Ratios - Total'!$A640,Data!$C$2:$C$1823,0),0)),"Missing Data")</f>
        <v>652.13791030278173</v>
      </c>
      <c r="E640" s="22"/>
      <c r="F640" s="5">
        <f t="array" ref="F640">IFERROR(INDEX(Data!$G$2:$G$1823,MATCH('Ratios - Total'!$C640,IF(Data!$A$2:$A$1823='Ratios - Total'!$A640,Data!$C$2:$C$1823,0),0))/INDEX(Data!$D$2:$D$1823,MATCH('Ratios - Total'!$C640,IF(Data!$A$2:$A$1823='Ratios - Total'!$A640,Data!$C$2:$C$1823,0),0)),"Missing Data")</f>
        <v>0</v>
      </c>
      <c r="G640" s="5"/>
      <c r="H640" s="5" t="str">
        <f t="array" ref="H640">IFERROR(INDEX(Data!$H$2:$H$1823,MATCH('Ratios - Total'!$C640,IF(Data!$A$2:$A$1823='Ratios - Total'!$A640,Data!$C$2:$C$1823,0),0))/INDEX(Data!$G$2:$G$1823,MATCH('Ratios - Total'!$C640,IF(Data!$A$2:$A$1823='Ratios - Total'!$A640,Data!$C$2:$C$1823,0),0)),"Missing Data")</f>
        <v>Missing Data</v>
      </c>
      <c r="I640" s="5">
        <f t="array" ref="I640">IFERROR(INDEX(Data!$G$2:$G$1823,MATCH('Ratios - Total'!$C640,IF(Data!$A$2:$A$1823='Ratios - Total'!$A640,Data!$C$2:$C$1823,0),0))/INDEX(Data!$D$2:$D$1823,MATCH('Ratios - Total'!$C640,IF(Data!$A$2:$A$1823='Ratios - Total'!$A640,Data!$C$2:$C$1823,0),0)),"Missing Data")</f>
        <v>0</v>
      </c>
      <c r="J640" s="22"/>
      <c r="K640" s="5">
        <f t="array" ref="K640">IFERROR(INDEX(Data!$E$2:$E$1823,MATCH('Ratios - Total'!$C640,IF(Data!$A$2:$A$1823='Ratios - Total'!$A640,Data!$C$2:$C$1823,0),0))/INDEX(Data!$D$2:$D$1823,MATCH('Ratios - Total'!$C640,IF(Data!$A$2:$A$1823='Ratios - Total'!$A640,Data!$C$2:$C$1823,0),0)),"Missing Data")</f>
        <v>0</v>
      </c>
      <c r="L640" s="5"/>
      <c r="M640" s="5" t="str">
        <f t="array" ref="M640">IFERROR(INDEX(Data!$F$2:$F$1823,MATCH('Ratios - Total'!$C640,IF(Data!$A$2:$A$1823='Ratios - Total'!$A640,Data!$C$2:$C$1823,0),0))/INDEX(Data!$E$2:$E$1823,MATCH('Ratios - Total'!$C640,IF(Data!$A$2:$A$1823='Ratios - Total'!$A640,Data!$C$2:$C$1823,0),0)),"Missing Data")</f>
        <v>Missing Data</v>
      </c>
      <c r="N640" s="5"/>
      <c r="O640" s="5" t="str">
        <f t="array" ref="O640">IFERROR(INDEX(Data!$G$2:$G$1823,MATCH('Ratios - Total'!$C640,IF(Data!$A$2:$A$1823='Ratios - Total'!$A640,Data!$C$2:$C$1823,0),0))/INDEX(Data!$F$2:$F$1823,MATCH('Ratios - Total'!$C640,IF(Data!$A$2:$A$1823='Ratios - Total'!$A640,Data!$C$2:$C$1823,0),0)),"Missing Data")</f>
        <v>Missing Data</v>
      </c>
      <c r="P640" s="5" t="str">
        <f t="array" ref="P640">IFERROR(INDEX(Data!$H$2:$H$1823,MATCH('Ratios - Total'!$C640,IF(Data!$A$2:$A$1823='Ratios - Total'!$A640,Data!$C$2:$C$1823,0),0))/INDEX(Data!$G$2:$G$1823,MATCH('Ratios - Total'!$C640,IF(Data!$A$2:$A$1823='Ratios - Total'!$A640,Data!$C$2:$C$1823,0),0)),"Missing Data")</f>
        <v>Missing Data</v>
      </c>
      <c r="Q640" s="5"/>
      <c r="R640" s="5" t="str">
        <f t="array" ref="R640">IFERROR(INDEX(Data!$L$2:$L$1823,MATCH('Ratios - Total'!$C640,IF(Data!$A$2:$A$1823='Ratios - Total'!$A640,Data!$C$2:$C$1823,0),0))/INDEX(Data!$G$2:$G$1823,MATCH('Ratios - Total'!$C640,IF(Data!$A$2:$A$1823='Ratios - Total'!$A640,Data!$C$2:$C$1823,0),0)),"Missing Data")</f>
        <v>Missing Data</v>
      </c>
      <c r="S640" s="5"/>
      <c r="T640" s="5">
        <f t="array" ref="T640">IFERROR(INDEX(Data!$H$2:$H$1823,MATCH('Ratios - Total'!$C640,IF(Data!$A$2:$A$1823='Ratios - Total'!$A640,Data!$C$2:$C$1823,0),0))/INDEX(Data!$L$2:$L$1823,MATCH('Ratios - Total'!$C640,IF(Data!$A$2:$A$1823='Ratios - Total'!$A640,Data!$C$2:$C$1823,0),0)),"Missing Data")</f>
        <v>39825.279046076968</v>
      </c>
      <c r="U640" s="5">
        <f t="array" ref="U640">IFERROR(INDEX(Data!$K$2:$K$1823,MATCH('Ratios - Total'!$C640,IF(Data!$A$2:$A$1823='Ratios - Total'!$A640,Data!$C$2:$C$1823,0),0))/INDEX(Data!$H$2:$H$1823,MATCH('Ratios - Total'!$C640,IF(Data!$A$2:$A$1823='Ratios - Total'!$A640,Data!$C$2:$C$1823,0),0)),"Missing Data")</f>
        <v>0.5806069172395556</v>
      </c>
      <c r="V640" s="5">
        <f t="array" ref="V640">IFERROR(INDEX(Data!$K$2:$K$1823,MATCH('Ratios - Total'!$C640,IF(Data!$A$2:$A$1823='Ratios - Total'!$A640,Data!$C$2:$C$1823,0),0))/INDEX(Data!$L$2:$L$1823,MATCH('Ratios - Total'!$C640,IF(Data!$A$2:$A$1823='Ratios - Total'!$A640,Data!$C$2:$C$1823,0),0)),"Missing Data")</f>
        <v>23122.832495147817</v>
      </c>
      <c r="W640" s="5">
        <f t="shared" si="10"/>
        <v>16702.446550929151</v>
      </c>
      <c r="X640" s="5" t="str">
        <f t="array" ref="X640">IFERROR(INDEX(Data!$K$2:$K$1823,MATCH('Ratios - Total'!$C640,IF(Data!$A$2:$A$1823='Ratios - Total'!$A640,Data!$C$2:$C$1823,0),0))/INDEX(Data!$G$2:$G$1823,MATCH('Ratios - Total'!$C640,IF(Data!$A$2:$A$1823='Ratios - Total'!$A640,Data!$C$2:$C$1823,0),0)),"Missing Data")</f>
        <v>Missing Data</v>
      </c>
    </row>
    <row r="641" spans="1:24" x14ac:dyDescent="0.25">
      <c r="A641" s="22" t="s">
        <v>32</v>
      </c>
      <c r="B641" s="22" t="s">
        <v>33</v>
      </c>
      <c r="C641" s="22">
        <v>1988</v>
      </c>
      <c r="D641" s="5">
        <f t="array" ref="D641">IFERROR(INDEX(Data!$H$2:$H$1823,MATCH('Ratios - Total'!$C641,IF(Data!$A$2:$A$1823='Ratios - Total'!$A641,Data!$C$2:$C$1823,0),0))/INDEX(Data!$D$2:$D$1823,MATCH('Ratios - Total'!$C641,IF(Data!$A$2:$A$1823='Ratios - Total'!$A641,Data!$C$2:$C$1823,0),0)),"Missing Data")</f>
        <v>673.15363510935435</v>
      </c>
      <c r="E641" s="22"/>
      <c r="F641" s="5">
        <f t="array" ref="F641">IFERROR(INDEX(Data!$G$2:$G$1823,MATCH('Ratios - Total'!$C641,IF(Data!$A$2:$A$1823='Ratios - Total'!$A641,Data!$C$2:$C$1823,0),0))/INDEX(Data!$D$2:$D$1823,MATCH('Ratios - Total'!$C641,IF(Data!$A$2:$A$1823='Ratios - Total'!$A641,Data!$C$2:$C$1823,0),0)),"Missing Data")</f>
        <v>0</v>
      </c>
      <c r="G641" s="5"/>
      <c r="H641" s="5" t="str">
        <f t="array" ref="H641">IFERROR(INDEX(Data!$H$2:$H$1823,MATCH('Ratios - Total'!$C641,IF(Data!$A$2:$A$1823='Ratios - Total'!$A641,Data!$C$2:$C$1823,0),0))/INDEX(Data!$G$2:$G$1823,MATCH('Ratios - Total'!$C641,IF(Data!$A$2:$A$1823='Ratios - Total'!$A641,Data!$C$2:$C$1823,0),0)),"Missing Data")</f>
        <v>Missing Data</v>
      </c>
      <c r="I641" s="5">
        <f t="array" ref="I641">IFERROR(INDEX(Data!$G$2:$G$1823,MATCH('Ratios - Total'!$C641,IF(Data!$A$2:$A$1823='Ratios - Total'!$A641,Data!$C$2:$C$1823,0),0))/INDEX(Data!$D$2:$D$1823,MATCH('Ratios - Total'!$C641,IF(Data!$A$2:$A$1823='Ratios - Total'!$A641,Data!$C$2:$C$1823,0),0)),"Missing Data")</f>
        <v>0</v>
      </c>
      <c r="J641" s="22"/>
      <c r="K641" s="5">
        <f t="array" ref="K641">IFERROR(INDEX(Data!$E$2:$E$1823,MATCH('Ratios - Total'!$C641,IF(Data!$A$2:$A$1823='Ratios - Total'!$A641,Data!$C$2:$C$1823,0),0))/INDEX(Data!$D$2:$D$1823,MATCH('Ratios - Total'!$C641,IF(Data!$A$2:$A$1823='Ratios - Total'!$A641,Data!$C$2:$C$1823,0),0)),"Missing Data")</f>
        <v>0</v>
      </c>
      <c r="L641" s="5"/>
      <c r="M641" s="5" t="str">
        <f t="array" ref="M641">IFERROR(INDEX(Data!$F$2:$F$1823,MATCH('Ratios - Total'!$C641,IF(Data!$A$2:$A$1823='Ratios - Total'!$A641,Data!$C$2:$C$1823,0),0))/INDEX(Data!$E$2:$E$1823,MATCH('Ratios - Total'!$C641,IF(Data!$A$2:$A$1823='Ratios - Total'!$A641,Data!$C$2:$C$1823,0),0)),"Missing Data")</f>
        <v>Missing Data</v>
      </c>
      <c r="N641" s="5"/>
      <c r="O641" s="5" t="str">
        <f t="array" ref="O641">IFERROR(INDEX(Data!$G$2:$G$1823,MATCH('Ratios - Total'!$C641,IF(Data!$A$2:$A$1823='Ratios - Total'!$A641,Data!$C$2:$C$1823,0),0))/INDEX(Data!$F$2:$F$1823,MATCH('Ratios - Total'!$C641,IF(Data!$A$2:$A$1823='Ratios - Total'!$A641,Data!$C$2:$C$1823,0),0)),"Missing Data")</f>
        <v>Missing Data</v>
      </c>
      <c r="P641" s="5" t="str">
        <f t="array" ref="P641">IFERROR(INDEX(Data!$H$2:$H$1823,MATCH('Ratios - Total'!$C641,IF(Data!$A$2:$A$1823='Ratios - Total'!$A641,Data!$C$2:$C$1823,0),0))/INDEX(Data!$G$2:$G$1823,MATCH('Ratios - Total'!$C641,IF(Data!$A$2:$A$1823='Ratios - Total'!$A641,Data!$C$2:$C$1823,0),0)),"Missing Data")</f>
        <v>Missing Data</v>
      </c>
      <c r="Q641" s="5"/>
      <c r="R641" s="5" t="str">
        <f t="array" ref="R641">IFERROR(INDEX(Data!$L$2:$L$1823,MATCH('Ratios - Total'!$C641,IF(Data!$A$2:$A$1823='Ratios - Total'!$A641,Data!$C$2:$C$1823,0),0))/INDEX(Data!$G$2:$G$1823,MATCH('Ratios - Total'!$C641,IF(Data!$A$2:$A$1823='Ratios - Total'!$A641,Data!$C$2:$C$1823,0),0)),"Missing Data")</f>
        <v>Missing Data</v>
      </c>
      <c r="S641" s="5"/>
      <c r="T641" s="5">
        <f t="array" ref="T641">IFERROR(INDEX(Data!$H$2:$H$1823,MATCH('Ratios - Total'!$C641,IF(Data!$A$2:$A$1823='Ratios - Total'!$A641,Data!$C$2:$C$1823,0),0))/INDEX(Data!$L$2:$L$1823,MATCH('Ratios - Total'!$C641,IF(Data!$A$2:$A$1823='Ratios - Total'!$A641,Data!$C$2:$C$1823,0),0)),"Missing Data")</f>
        <v>34563.559145816973</v>
      </c>
      <c r="U641" s="5">
        <f t="array" ref="U641">IFERROR(INDEX(Data!$K$2:$K$1823,MATCH('Ratios - Total'!$C641,IF(Data!$A$2:$A$1823='Ratios - Total'!$A641,Data!$C$2:$C$1823,0),0))/INDEX(Data!$H$2:$H$1823,MATCH('Ratios - Total'!$C641,IF(Data!$A$2:$A$1823='Ratios - Total'!$A641,Data!$C$2:$C$1823,0),0)),"Missing Data")</f>
        <v>0.57583762127397253</v>
      </c>
      <c r="V641" s="5">
        <f t="array" ref="V641">IFERROR(INDEX(Data!$K$2:$K$1823,MATCH('Ratios - Total'!$C641,IF(Data!$A$2:$A$1823='Ratios - Total'!$A641,Data!$C$2:$C$1823,0),0))/INDEX(Data!$L$2:$L$1823,MATCH('Ratios - Total'!$C641,IF(Data!$A$2:$A$1823='Ratios - Total'!$A641,Data!$C$2:$C$1823,0),0)),"Missing Data")</f>
        <v>19902.997681289504</v>
      </c>
      <c r="W641" s="5">
        <f t="shared" si="10"/>
        <v>14660.561464527469</v>
      </c>
      <c r="X641" s="5" t="str">
        <f t="array" ref="X641">IFERROR(INDEX(Data!$K$2:$K$1823,MATCH('Ratios - Total'!$C641,IF(Data!$A$2:$A$1823='Ratios - Total'!$A641,Data!$C$2:$C$1823,0),0))/INDEX(Data!$G$2:$G$1823,MATCH('Ratios - Total'!$C641,IF(Data!$A$2:$A$1823='Ratios - Total'!$A641,Data!$C$2:$C$1823,0),0)),"Missing Data")</f>
        <v>Missing Data</v>
      </c>
    </row>
    <row r="642" spans="1:24" x14ac:dyDescent="0.25">
      <c r="A642" s="22" t="s">
        <v>34</v>
      </c>
      <c r="B642" s="22" t="s">
        <v>35</v>
      </c>
      <c r="C642" s="22">
        <v>1988</v>
      </c>
      <c r="D642" s="5">
        <f t="array" ref="D642">IFERROR(INDEX(Data!$H$2:$H$1823,MATCH('Ratios - Total'!$C642,IF(Data!$A$2:$A$1823='Ratios - Total'!$A642,Data!$C$2:$C$1823,0),0))/INDEX(Data!$D$2:$D$1823,MATCH('Ratios - Total'!$C642,IF(Data!$A$2:$A$1823='Ratios - Total'!$A642,Data!$C$2:$C$1823,0),0)),"Missing Data")</f>
        <v>686.734497594814</v>
      </c>
      <c r="E642" s="22"/>
      <c r="F642" s="5">
        <f t="array" ref="F642">IFERROR(INDEX(Data!$G$2:$G$1823,MATCH('Ratios - Total'!$C642,IF(Data!$A$2:$A$1823='Ratios - Total'!$A642,Data!$C$2:$C$1823,0),0))/INDEX(Data!$D$2:$D$1823,MATCH('Ratios - Total'!$C642,IF(Data!$A$2:$A$1823='Ratios - Total'!$A642,Data!$C$2:$C$1823,0),0)),"Missing Data")</f>
        <v>0</v>
      </c>
      <c r="G642" s="5"/>
      <c r="H642" s="5" t="str">
        <f t="array" ref="H642">IFERROR(INDEX(Data!$H$2:$H$1823,MATCH('Ratios - Total'!$C642,IF(Data!$A$2:$A$1823='Ratios - Total'!$A642,Data!$C$2:$C$1823,0),0))/INDEX(Data!$G$2:$G$1823,MATCH('Ratios - Total'!$C642,IF(Data!$A$2:$A$1823='Ratios - Total'!$A642,Data!$C$2:$C$1823,0),0)),"Missing Data")</f>
        <v>Missing Data</v>
      </c>
      <c r="I642" s="5">
        <f t="array" ref="I642">IFERROR(INDEX(Data!$G$2:$G$1823,MATCH('Ratios - Total'!$C642,IF(Data!$A$2:$A$1823='Ratios - Total'!$A642,Data!$C$2:$C$1823,0),0))/INDEX(Data!$D$2:$D$1823,MATCH('Ratios - Total'!$C642,IF(Data!$A$2:$A$1823='Ratios - Total'!$A642,Data!$C$2:$C$1823,0),0)),"Missing Data")</f>
        <v>0</v>
      </c>
      <c r="J642" s="22"/>
      <c r="K642" s="5">
        <f t="array" ref="K642">IFERROR(INDEX(Data!$E$2:$E$1823,MATCH('Ratios - Total'!$C642,IF(Data!$A$2:$A$1823='Ratios - Total'!$A642,Data!$C$2:$C$1823,0),0))/INDEX(Data!$D$2:$D$1823,MATCH('Ratios - Total'!$C642,IF(Data!$A$2:$A$1823='Ratios - Total'!$A642,Data!$C$2:$C$1823,0),0)),"Missing Data")</f>
        <v>0</v>
      </c>
      <c r="L642" s="5"/>
      <c r="M642" s="5" t="str">
        <f t="array" ref="M642">IFERROR(INDEX(Data!$F$2:$F$1823,MATCH('Ratios - Total'!$C642,IF(Data!$A$2:$A$1823='Ratios - Total'!$A642,Data!$C$2:$C$1823,0),0))/INDEX(Data!$E$2:$E$1823,MATCH('Ratios - Total'!$C642,IF(Data!$A$2:$A$1823='Ratios - Total'!$A642,Data!$C$2:$C$1823,0),0)),"Missing Data")</f>
        <v>Missing Data</v>
      </c>
      <c r="N642" s="5"/>
      <c r="O642" s="5" t="str">
        <f t="array" ref="O642">IFERROR(INDEX(Data!$G$2:$G$1823,MATCH('Ratios - Total'!$C642,IF(Data!$A$2:$A$1823='Ratios - Total'!$A642,Data!$C$2:$C$1823,0),0))/INDEX(Data!$F$2:$F$1823,MATCH('Ratios - Total'!$C642,IF(Data!$A$2:$A$1823='Ratios - Total'!$A642,Data!$C$2:$C$1823,0),0)),"Missing Data")</f>
        <v>Missing Data</v>
      </c>
      <c r="P642" s="5" t="str">
        <f t="array" ref="P642">IFERROR(INDEX(Data!$H$2:$H$1823,MATCH('Ratios - Total'!$C642,IF(Data!$A$2:$A$1823='Ratios - Total'!$A642,Data!$C$2:$C$1823,0),0))/INDEX(Data!$G$2:$G$1823,MATCH('Ratios - Total'!$C642,IF(Data!$A$2:$A$1823='Ratios - Total'!$A642,Data!$C$2:$C$1823,0),0)),"Missing Data")</f>
        <v>Missing Data</v>
      </c>
      <c r="Q642" s="5"/>
      <c r="R642" s="5" t="str">
        <f t="array" ref="R642">IFERROR(INDEX(Data!$L$2:$L$1823,MATCH('Ratios - Total'!$C642,IF(Data!$A$2:$A$1823='Ratios - Total'!$A642,Data!$C$2:$C$1823,0),0))/INDEX(Data!$G$2:$G$1823,MATCH('Ratios - Total'!$C642,IF(Data!$A$2:$A$1823='Ratios - Total'!$A642,Data!$C$2:$C$1823,0),0)),"Missing Data")</f>
        <v>Missing Data</v>
      </c>
      <c r="S642" s="5"/>
      <c r="T642" s="5">
        <f t="array" ref="T642">IFERROR(INDEX(Data!$H$2:$H$1823,MATCH('Ratios - Total'!$C642,IF(Data!$A$2:$A$1823='Ratios - Total'!$A642,Data!$C$2:$C$1823,0),0))/INDEX(Data!$L$2:$L$1823,MATCH('Ratios - Total'!$C642,IF(Data!$A$2:$A$1823='Ratios - Total'!$A642,Data!$C$2:$C$1823,0),0)),"Missing Data")</f>
        <v>31955.339630887149</v>
      </c>
      <c r="U642" s="5">
        <f t="array" ref="U642">IFERROR(INDEX(Data!$K$2:$K$1823,MATCH('Ratios - Total'!$C642,IF(Data!$A$2:$A$1823='Ratios - Total'!$A642,Data!$C$2:$C$1823,0),0))/INDEX(Data!$H$2:$H$1823,MATCH('Ratios - Total'!$C642,IF(Data!$A$2:$A$1823='Ratios - Total'!$A642,Data!$C$2:$C$1823,0),0)),"Missing Data")</f>
        <v>0.57106527240895988</v>
      </c>
      <c r="V642" s="5">
        <f t="array" ref="V642">IFERROR(INDEX(Data!$K$2:$K$1823,MATCH('Ratios - Total'!$C642,IF(Data!$A$2:$A$1823='Ratios - Total'!$A642,Data!$C$2:$C$1823,0),0))/INDEX(Data!$L$2:$L$1823,MATCH('Ratios - Total'!$C642,IF(Data!$A$2:$A$1823='Ratios - Total'!$A642,Data!$C$2:$C$1823,0),0)),"Missing Data")</f>
        <v>18248.584731233401</v>
      </c>
      <c r="W642" s="5">
        <f t="shared" si="10"/>
        <v>13706.754899653748</v>
      </c>
      <c r="X642" s="5" t="str">
        <f t="array" ref="X642">IFERROR(INDEX(Data!$K$2:$K$1823,MATCH('Ratios - Total'!$C642,IF(Data!$A$2:$A$1823='Ratios - Total'!$A642,Data!$C$2:$C$1823,0),0))/INDEX(Data!$G$2:$G$1823,MATCH('Ratios - Total'!$C642,IF(Data!$A$2:$A$1823='Ratios - Total'!$A642,Data!$C$2:$C$1823,0),0)),"Missing Data")</f>
        <v>Missing Data</v>
      </c>
    </row>
    <row r="643" spans="1:24" x14ac:dyDescent="0.25">
      <c r="A643" s="22" t="s">
        <v>36</v>
      </c>
      <c r="B643" s="22" t="s">
        <v>37</v>
      </c>
      <c r="C643" s="22">
        <v>1988</v>
      </c>
      <c r="D643" s="5">
        <f t="array" ref="D643">IFERROR(INDEX(Data!$H$2:$H$1823,MATCH('Ratios - Total'!$C643,IF(Data!$A$2:$A$1823='Ratios - Total'!$A643,Data!$C$2:$C$1823,0),0))/INDEX(Data!$D$2:$D$1823,MATCH('Ratios - Total'!$C643,IF(Data!$A$2:$A$1823='Ratios - Total'!$A643,Data!$C$2:$C$1823,0),0)),"Missing Data")</f>
        <v>695.92587149852056</v>
      </c>
      <c r="E643" s="22"/>
      <c r="F643" s="5">
        <f t="array" ref="F643">IFERROR(INDEX(Data!$G$2:$G$1823,MATCH('Ratios - Total'!$C643,IF(Data!$A$2:$A$1823='Ratios - Total'!$A643,Data!$C$2:$C$1823,0),0))/INDEX(Data!$D$2:$D$1823,MATCH('Ratios - Total'!$C643,IF(Data!$A$2:$A$1823='Ratios - Total'!$A643,Data!$C$2:$C$1823,0),0)),"Missing Data")</f>
        <v>0</v>
      </c>
      <c r="G643" s="5"/>
      <c r="H643" s="5" t="str">
        <f t="array" ref="H643">IFERROR(INDEX(Data!$H$2:$H$1823,MATCH('Ratios - Total'!$C643,IF(Data!$A$2:$A$1823='Ratios - Total'!$A643,Data!$C$2:$C$1823,0),0))/INDEX(Data!$G$2:$G$1823,MATCH('Ratios - Total'!$C643,IF(Data!$A$2:$A$1823='Ratios - Total'!$A643,Data!$C$2:$C$1823,0),0)),"Missing Data")</f>
        <v>Missing Data</v>
      </c>
      <c r="I643" s="5">
        <f t="array" ref="I643">IFERROR(INDEX(Data!$G$2:$G$1823,MATCH('Ratios - Total'!$C643,IF(Data!$A$2:$A$1823='Ratios - Total'!$A643,Data!$C$2:$C$1823,0),0))/INDEX(Data!$D$2:$D$1823,MATCH('Ratios - Total'!$C643,IF(Data!$A$2:$A$1823='Ratios - Total'!$A643,Data!$C$2:$C$1823,0),0)),"Missing Data")</f>
        <v>0</v>
      </c>
      <c r="J643" s="22"/>
      <c r="K643" s="5">
        <f t="array" ref="K643">IFERROR(INDEX(Data!$E$2:$E$1823,MATCH('Ratios - Total'!$C643,IF(Data!$A$2:$A$1823='Ratios - Total'!$A643,Data!$C$2:$C$1823,0),0))/INDEX(Data!$D$2:$D$1823,MATCH('Ratios - Total'!$C643,IF(Data!$A$2:$A$1823='Ratios - Total'!$A643,Data!$C$2:$C$1823,0),0)),"Missing Data")</f>
        <v>0</v>
      </c>
      <c r="L643" s="5"/>
      <c r="M643" s="5" t="str">
        <f t="array" ref="M643">IFERROR(INDEX(Data!$F$2:$F$1823,MATCH('Ratios - Total'!$C643,IF(Data!$A$2:$A$1823='Ratios - Total'!$A643,Data!$C$2:$C$1823,0),0))/INDEX(Data!$E$2:$E$1823,MATCH('Ratios - Total'!$C643,IF(Data!$A$2:$A$1823='Ratios - Total'!$A643,Data!$C$2:$C$1823,0),0)),"Missing Data")</f>
        <v>Missing Data</v>
      </c>
      <c r="N643" s="5"/>
      <c r="O643" s="5" t="str">
        <f t="array" ref="O643">IFERROR(INDEX(Data!$G$2:$G$1823,MATCH('Ratios - Total'!$C643,IF(Data!$A$2:$A$1823='Ratios - Total'!$A643,Data!$C$2:$C$1823,0),0))/INDEX(Data!$F$2:$F$1823,MATCH('Ratios - Total'!$C643,IF(Data!$A$2:$A$1823='Ratios - Total'!$A643,Data!$C$2:$C$1823,0),0)),"Missing Data")</f>
        <v>Missing Data</v>
      </c>
      <c r="P643" s="5" t="str">
        <f t="array" ref="P643">IFERROR(INDEX(Data!$H$2:$H$1823,MATCH('Ratios - Total'!$C643,IF(Data!$A$2:$A$1823='Ratios - Total'!$A643,Data!$C$2:$C$1823,0),0))/INDEX(Data!$G$2:$G$1823,MATCH('Ratios - Total'!$C643,IF(Data!$A$2:$A$1823='Ratios - Total'!$A643,Data!$C$2:$C$1823,0),0)),"Missing Data")</f>
        <v>Missing Data</v>
      </c>
      <c r="Q643" s="5"/>
      <c r="R643" s="5" t="str">
        <f t="array" ref="R643">IFERROR(INDEX(Data!$L$2:$L$1823,MATCH('Ratios - Total'!$C643,IF(Data!$A$2:$A$1823='Ratios - Total'!$A643,Data!$C$2:$C$1823,0),0))/INDEX(Data!$G$2:$G$1823,MATCH('Ratios - Total'!$C643,IF(Data!$A$2:$A$1823='Ratios - Total'!$A643,Data!$C$2:$C$1823,0),0)),"Missing Data")</f>
        <v>Missing Data</v>
      </c>
      <c r="S643" s="5"/>
      <c r="T643" s="5">
        <f t="array" ref="T643">IFERROR(INDEX(Data!$H$2:$H$1823,MATCH('Ratios - Total'!$C643,IF(Data!$A$2:$A$1823='Ratios - Total'!$A643,Data!$C$2:$C$1823,0),0))/INDEX(Data!$L$2:$L$1823,MATCH('Ratios - Total'!$C643,IF(Data!$A$2:$A$1823='Ratios - Total'!$A643,Data!$C$2:$C$1823,0),0)),"Missing Data")</f>
        <v>31064.0005801726</v>
      </c>
      <c r="U643" s="5">
        <f t="array" ref="U643">IFERROR(INDEX(Data!$K$2:$K$1823,MATCH('Ratios - Total'!$C643,IF(Data!$A$2:$A$1823='Ratios - Total'!$A643,Data!$C$2:$C$1823,0),0))/INDEX(Data!$H$2:$H$1823,MATCH('Ratios - Total'!$C643,IF(Data!$A$2:$A$1823='Ratios - Total'!$A643,Data!$C$2:$C$1823,0),0)),"Missing Data")</f>
        <v>0.59586260055714801</v>
      </c>
      <c r="V643" s="5">
        <f t="array" ref="V643">IFERROR(INDEX(Data!$K$2:$K$1823,MATCH('Ratios - Total'!$C643,IF(Data!$A$2:$A$1823='Ratios - Total'!$A643,Data!$C$2:$C$1823,0),0))/INDEX(Data!$L$2:$L$1823,MATCH('Ratios - Total'!$C643,IF(Data!$A$2:$A$1823='Ratios - Total'!$A643,Data!$C$2:$C$1823,0),0)),"Missing Data")</f>
        <v>18509.8761694104</v>
      </c>
      <c r="W643" s="5">
        <f t="shared" si="10"/>
        <v>12554.124410762201</v>
      </c>
      <c r="X643" s="5" t="str">
        <f t="array" ref="X643">IFERROR(INDEX(Data!$K$2:$K$1823,MATCH('Ratios - Total'!$C643,IF(Data!$A$2:$A$1823='Ratios - Total'!$A643,Data!$C$2:$C$1823,0),0))/INDEX(Data!$G$2:$G$1823,MATCH('Ratios - Total'!$C643,IF(Data!$A$2:$A$1823='Ratios - Total'!$A643,Data!$C$2:$C$1823,0),0)),"Missing Data")</f>
        <v>Missing Data</v>
      </c>
    </row>
    <row r="644" spans="1:24" x14ac:dyDescent="0.25">
      <c r="A644" s="22" t="s">
        <v>38</v>
      </c>
      <c r="B644" s="22" t="s">
        <v>39</v>
      </c>
      <c r="C644" s="22">
        <v>1988</v>
      </c>
      <c r="D644" s="5">
        <f t="array" ref="D644">IFERROR(INDEX(Data!$H$2:$H$1823,MATCH('Ratios - Total'!$C644,IF(Data!$A$2:$A$1823='Ratios - Total'!$A644,Data!$C$2:$C$1823,0),0))/INDEX(Data!$D$2:$D$1823,MATCH('Ratios - Total'!$C644,IF(Data!$A$2:$A$1823='Ratios - Total'!$A644,Data!$C$2:$C$1823,0),0)),"Missing Data")</f>
        <v>522.76302023748894</v>
      </c>
      <c r="E644" s="22"/>
      <c r="F644" s="5">
        <f t="array" ref="F644">IFERROR(INDEX(Data!$G$2:$G$1823,MATCH('Ratios - Total'!$C644,IF(Data!$A$2:$A$1823='Ratios - Total'!$A644,Data!$C$2:$C$1823,0),0))/INDEX(Data!$D$2:$D$1823,MATCH('Ratios - Total'!$C644,IF(Data!$A$2:$A$1823='Ratios - Total'!$A644,Data!$C$2:$C$1823,0),0)),"Missing Data")</f>
        <v>0</v>
      </c>
      <c r="G644" s="5"/>
      <c r="H644" s="5" t="str">
        <f t="array" ref="H644">IFERROR(INDEX(Data!$H$2:$H$1823,MATCH('Ratios - Total'!$C644,IF(Data!$A$2:$A$1823='Ratios - Total'!$A644,Data!$C$2:$C$1823,0),0))/INDEX(Data!$G$2:$G$1823,MATCH('Ratios - Total'!$C644,IF(Data!$A$2:$A$1823='Ratios - Total'!$A644,Data!$C$2:$C$1823,0),0)),"Missing Data")</f>
        <v>Missing Data</v>
      </c>
      <c r="I644" s="5">
        <f t="array" ref="I644">IFERROR(INDEX(Data!$G$2:$G$1823,MATCH('Ratios - Total'!$C644,IF(Data!$A$2:$A$1823='Ratios - Total'!$A644,Data!$C$2:$C$1823,0),0))/INDEX(Data!$D$2:$D$1823,MATCH('Ratios - Total'!$C644,IF(Data!$A$2:$A$1823='Ratios - Total'!$A644,Data!$C$2:$C$1823,0),0)),"Missing Data")</f>
        <v>0</v>
      </c>
      <c r="J644" s="22"/>
      <c r="K644" s="5">
        <f t="array" ref="K644">IFERROR(INDEX(Data!$E$2:$E$1823,MATCH('Ratios - Total'!$C644,IF(Data!$A$2:$A$1823='Ratios - Total'!$A644,Data!$C$2:$C$1823,0),0))/INDEX(Data!$D$2:$D$1823,MATCH('Ratios - Total'!$C644,IF(Data!$A$2:$A$1823='Ratios - Total'!$A644,Data!$C$2:$C$1823,0),0)),"Missing Data")</f>
        <v>0</v>
      </c>
      <c r="L644" s="5"/>
      <c r="M644" s="5" t="str">
        <f t="array" ref="M644">IFERROR(INDEX(Data!$F$2:$F$1823,MATCH('Ratios - Total'!$C644,IF(Data!$A$2:$A$1823='Ratios - Total'!$A644,Data!$C$2:$C$1823,0),0))/INDEX(Data!$E$2:$E$1823,MATCH('Ratios - Total'!$C644,IF(Data!$A$2:$A$1823='Ratios - Total'!$A644,Data!$C$2:$C$1823,0),0)),"Missing Data")</f>
        <v>Missing Data</v>
      </c>
      <c r="N644" s="5"/>
      <c r="O644" s="5" t="str">
        <f t="array" ref="O644">IFERROR(INDEX(Data!$G$2:$G$1823,MATCH('Ratios - Total'!$C644,IF(Data!$A$2:$A$1823='Ratios - Total'!$A644,Data!$C$2:$C$1823,0),0))/INDEX(Data!$F$2:$F$1823,MATCH('Ratios - Total'!$C644,IF(Data!$A$2:$A$1823='Ratios - Total'!$A644,Data!$C$2:$C$1823,0),0)),"Missing Data")</f>
        <v>Missing Data</v>
      </c>
      <c r="P644" s="5" t="str">
        <f t="array" ref="P644">IFERROR(INDEX(Data!$H$2:$H$1823,MATCH('Ratios - Total'!$C644,IF(Data!$A$2:$A$1823='Ratios - Total'!$A644,Data!$C$2:$C$1823,0),0))/INDEX(Data!$G$2:$G$1823,MATCH('Ratios - Total'!$C644,IF(Data!$A$2:$A$1823='Ratios - Total'!$A644,Data!$C$2:$C$1823,0),0)),"Missing Data")</f>
        <v>Missing Data</v>
      </c>
      <c r="Q644" s="5"/>
      <c r="R644" s="5" t="str">
        <f t="array" ref="R644">IFERROR(INDEX(Data!$L$2:$L$1823,MATCH('Ratios - Total'!$C644,IF(Data!$A$2:$A$1823='Ratios - Total'!$A644,Data!$C$2:$C$1823,0),0))/INDEX(Data!$G$2:$G$1823,MATCH('Ratios - Total'!$C644,IF(Data!$A$2:$A$1823='Ratios - Total'!$A644,Data!$C$2:$C$1823,0),0)),"Missing Data")</f>
        <v>Missing Data</v>
      </c>
      <c r="S644" s="5"/>
      <c r="T644" s="5">
        <f t="array" ref="T644">IFERROR(INDEX(Data!$H$2:$H$1823,MATCH('Ratios - Total'!$C644,IF(Data!$A$2:$A$1823='Ratios - Total'!$A644,Data!$C$2:$C$1823,0),0))/INDEX(Data!$L$2:$L$1823,MATCH('Ratios - Total'!$C644,IF(Data!$A$2:$A$1823='Ratios - Total'!$A644,Data!$C$2:$C$1823,0),0)),"Missing Data")</f>
        <v>25929.601035152038</v>
      </c>
      <c r="U644" s="5">
        <f t="array" ref="U644">IFERROR(INDEX(Data!$K$2:$K$1823,MATCH('Ratios - Total'!$C644,IF(Data!$A$2:$A$1823='Ratios - Total'!$A644,Data!$C$2:$C$1823,0),0))/INDEX(Data!$H$2:$H$1823,MATCH('Ratios - Total'!$C644,IF(Data!$A$2:$A$1823='Ratios - Total'!$A644,Data!$C$2:$C$1823,0),0)),"Missing Data")</f>
        <v>0.62524463956420218</v>
      </c>
      <c r="V644" s="5">
        <f t="array" ref="V644">IFERROR(INDEX(Data!$K$2:$K$1823,MATCH('Ratios - Total'!$C644,IF(Data!$A$2:$A$1823='Ratios - Total'!$A644,Data!$C$2:$C$1823,0),0))/INDEX(Data!$L$2:$L$1823,MATCH('Ratios - Total'!$C644,IF(Data!$A$2:$A$1823='Ratios - Total'!$A644,Data!$C$2:$C$1823,0),0)),"Missing Data")</f>
        <v>16212.344053267199</v>
      </c>
      <c r="W644" s="5">
        <f t="shared" si="10"/>
        <v>9717.2569818848388</v>
      </c>
      <c r="X644" s="5" t="str">
        <f t="array" ref="X644">IFERROR(INDEX(Data!$K$2:$K$1823,MATCH('Ratios - Total'!$C644,IF(Data!$A$2:$A$1823='Ratios - Total'!$A644,Data!$C$2:$C$1823,0),0))/INDEX(Data!$G$2:$G$1823,MATCH('Ratios - Total'!$C644,IF(Data!$A$2:$A$1823='Ratios - Total'!$A644,Data!$C$2:$C$1823,0),0)),"Missing Data")</f>
        <v>Missing Data</v>
      </c>
    </row>
    <row r="645" spans="1:24" x14ac:dyDescent="0.25">
      <c r="A645" s="22" t="s">
        <v>40</v>
      </c>
      <c r="B645" s="22" t="s">
        <v>41</v>
      </c>
      <c r="C645" s="22">
        <v>1988</v>
      </c>
      <c r="D645" s="5">
        <f t="array" ref="D645">IFERROR(INDEX(Data!$H$2:$H$1823,MATCH('Ratios - Total'!$C645,IF(Data!$A$2:$A$1823='Ratios - Total'!$A645,Data!$C$2:$C$1823,0),0))/INDEX(Data!$D$2:$D$1823,MATCH('Ratios - Total'!$C645,IF(Data!$A$2:$A$1823='Ratios - Total'!$A645,Data!$C$2:$C$1823,0),0)),"Missing Data")</f>
        <v>551.14541186828478</v>
      </c>
      <c r="E645" s="22"/>
      <c r="F645" s="5">
        <f t="array" ref="F645">IFERROR(INDEX(Data!$G$2:$G$1823,MATCH('Ratios - Total'!$C645,IF(Data!$A$2:$A$1823='Ratios - Total'!$A645,Data!$C$2:$C$1823,0),0))/INDEX(Data!$D$2:$D$1823,MATCH('Ratios - Total'!$C645,IF(Data!$A$2:$A$1823='Ratios - Total'!$A645,Data!$C$2:$C$1823,0),0)),"Missing Data")</f>
        <v>0</v>
      </c>
      <c r="G645" s="5"/>
      <c r="H645" s="5" t="str">
        <f t="array" ref="H645">IFERROR(INDEX(Data!$H$2:$H$1823,MATCH('Ratios - Total'!$C645,IF(Data!$A$2:$A$1823='Ratios - Total'!$A645,Data!$C$2:$C$1823,0),0))/INDEX(Data!$G$2:$G$1823,MATCH('Ratios - Total'!$C645,IF(Data!$A$2:$A$1823='Ratios - Total'!$A645,Data!$C$2:$C$1823,0),0)),"Missing Data")</f>
        <v>Missing Data</v>
      </c>
      <c r="I645" s="5">
        <f t="array" ref="I645">IFERROR(INDEX(Data!$G$2:$G$1823,MATCH('Ratios - Total'!$C645,IF(Data!$A$2:$A$1823='Ratios - Total'!$A645,Data!$C$2:$C$1823,0),0))/INDEX(Data!$D$2:$D$1823,MATCH('Ratios - Total'!$C645,IF(Data!$A$2:$A$1823='Ratios - Total'!$A645,Data!$C$2:$C$1823,0),0)),"Missing Data")</f>
        <v>0</v>
      </c>
      <c r="J645" s="22"/>
      <c r="K645" s="5">
        <f t="array" ref="K645">IFERROR(INDEX(Data!$E$2:$E$1823,MATCH('Ratios - Total'!$C645,IF(Data!$A$2:$A$1823='Ratios - Total'!$A645,Data!$C$2:$C$1823,0),0))/INDEX(Data!$D$2:$D$1823,MATCH('Ratios - Total'!$C645,IF(Data!$A$2:$A$1823='Ratios - Total'!$A645,Data!$C$2:$C$1823,0),0)),"Missing Data")</f>
        <v>0</v>
      </c>
      <c r="L645" s="5"/>
      <c r="M645" s="5" t="str">
        <f t="array" ref="M645">IFERROR(INDEX(Data!$F$2:$F$1823,MATCH('Ratios - Total'!$C645,IF(Data!$A$2:$A$1823='Ratios - Total'!$A645,Data!$C$2:$C$1823,0),0))/INDEX(Data!$E$2:$E$1823,MATCH('Ratios - Total'!$C645,IF(Data!$A$2:$A$1823='Ratios - Total'!$A645,Data!$C$2:$C$1823,0),0)),"Missing Data")</f>
        <v>Missing Data</v>
      </c>
      <c r="N645" s="5"/>
      <c r="O645" s="5" t="str">
        <f t="array" ref="O645">IFERROR(INDEX(Data!$G$2:$G$1823,MATCH('Ratios - Total'!$C645,IF(Data!$A$2:$A$1823='Ratios - Total'!$A645,Data!$C$2:$C$1823,0),0))/INDEX(Data!$F$2:$F$1823,MATCH('Ratios - Total'!$C645,IF(Data!$A$2:$A$1823='Ratios - Total'!$A645,Data!$C$2:$C$1823,0),0)),"Missing Data")</f>
        <v>Missing Data</v>
      </c>
      <c r="P645" s="5" t="str">
        <f t="array" ref="P645">IFERROR(INDEX(Data!$H$2:$H$1823,MATCH('Ratios - Total'!$C645,IF(Data!$A$2:$A$1823='Ratios - Total'!$A645,Data!$C$2:$C$1823,0),0))/INDEX(Data!$G$2:$G$1823,MATCH('Ratios - Total'!$C645,IF(Data!$A$2:$A$1823='Ratios - Total'!$A645,Data!$C$2:$C$1823,0),0)),"Missing Data")</f>
        <v>Missing Data</v>
      </c>
      <c r="Q645" s="5"/>
      <c r="R645" s="5" t="str">
        <f t="array" ref="R645">IFERROR(INDEX(Data!$L$2:$L$1823,MATCH('Ratios - Total'!$C645,IF(Data!$A$2:$A$1823='Ratios - Total'!$A645,Data!$C$2:$C$1823,0),0))/INDEX(Data!$G$2:$G$1823,MATCH('Ratios - Total'!$C645,IF(Data!$A$2:$A$1823='Ratios - Total'!$A645,Data!$C$2:$C$1823,0),0)),"Missing Data")</f>
        <v>Missing Data</v>
      </c>
      <c r="S645" s="5"/>
      <c r="T645" s="5">
        <f t="array" ref="T645">IFERROR(INDEX(Data!$H$2:$H$1823,MATCH('Ratios - Total'!$C645,IF(Data!$A$2:$A$1823='Ratios - Total'!$A645,Data!$C$2:$C$1823,0),0))/INDEX(Data!$L$2:$L$1823,MATCH('Ratios - Total'!$C645,IF(Data!$A$2:$A$1823='Ratios - Total'!$A645,Data!$C$2:$C$1823,0),0)),"Missing Data")</f>
        <v>26758.4160836786</v>
      </c>
      <c r="U645" s="5">
        <f t="array" ref="U645">IFERROR(INDEX(Data!$K$2:$K$1823,MATCH('Ratios - Total'!$C645,IF(Data!$A$2:$A$1823='Ratios - Total'!$A645,Data!$C$2:$C$1823,0),0))/INDEX(Data!$H$2:$H$1823,MATCH('Ratios - Total'!$C645,IF(Data!$A$2:$A$1823='Ratios - Total'!$A645,Data!$C$2:$C$1823,0),0)),"Missing Data")</f>
        <v>0.58821304117274698</v>
      </c>
      <c r="V645" s="5">
        <f t="array" ref="V645">IFERROR(INDEX(Data!$K$2:$K$1823,MATCH('Ratios - Total'!$C645,IF(Data!$A$2:$A$1823='Ratios - Total'!$A645,Data!$C$2:$C$1823,0),0))/INDEX(Data!$L$2:$L$1823,MATCH('Ratios - Total'!$C645,IF(Data!$A$2:$A$1823='Ratios - Total'!$A645,Data!$C$2:$C$1823,0),0)),"Missing Data")</f>
        <v>15739.649301546333</v>
      </c>
      <c r="W645" s="5">
        <f t="shared" si="10"/>
        <v>11018.766782132267</v>
      </c>
      <c r="X645" s="5" t="str">
        <f t="array" ref="X645">IFERROR(INDEX(Data!$K$2:$K$1823,MATCH('Ratios - Total'!$C645,IF(Data!$A$2:$A$1823='Ratios - Total'!$A645,Data!$C$2:$C$1823,0),0))/INDEX(Data!$G$2:$G$1823,MATCH('Ratios - Total'!$C645,IF(Data!$A$2:$A$1823='Ratios - Total'!$A645,Data!$C$2:$C$1823,0),0)),"Missing Data")</f>
        <v>Missing Data</v>
      </c>
    </row>
    <row r="646" spans="1:24" x14ac:dyDescent="0.25">
      <c r="A646" s="22" t="s">
        <v>42</v>
      </c>
      <c r="B646" s="22" t="s">
        <v>43</v>
      </c>
      <c r="C646" s="22">
        <v>1988</v>
      </c>
      <c r="D646" s="5">
        <f t="array" ref="D646">IFERROR(INDEX(Data!$H$2:$H$1823,MATCH('Ratios - Total'!$C646,IF(Data!$A$2:$A$1823='Ratios - Total'!$A646,Data!$C$2:$C$1823,0),0))/INDEX(Data!$D$2:$D$1823,MATCH('Ratios - Total'!$C646,IF(Data!$A$2:$A$1823='Ratios - Total'!$A646,Data!$C$2:$C$1823,0),0)),"Missing Data")</f>
        <v>718.75002658160554</v>
      </c>
      <c r="E646" s="22"/>
      <c r="F646" s="5">
        <f t="array" ref="F646">IFERROR(INDEX(Data!$G$2:$G$1823,MATCH('Ratios - Total'!$C646,IF(Data!$A$2:$A$1823='Ratios - Total'!$A646,Data!$C$2:$C$1823,0),0))/INDEX(Data!$D$2:$D$1823,MATCH('Ratios - Total'!$C646,IF(Data!$A$2:$A$1823='Ratios - Total'!$A646,Data!$C$2:$C$1823,0),0)),"Missing Data")</f>
        <v>0</v>
      </c>
      <c r="G646" s="5"/>
      <c r="H646" s="5" t="str">
        <f t="array" ref="H646">IFERROR(INDEX(Data!$H$2:$H$1823,MATCH('Ratios - Total'!$C646,IF(Data!$A$2:$A$1823='Ratios - Total'!$A646,Data!$C$2:$C$1823,0),0))/INDEX(Data!$G$2:$G$1823,MATCH('Ratios - Total'!$C646,IF(Data!$A$2:$A$1823='Ratios - Total'!$A646,Data!$C$2:$C$1823,0),0)),"Missing Data")</f>
        <v>Missing Data</v>
      </c>
      <c r="I646" s="5">
        <f t="array" ref="I646">IFERROR(INDEX(Data!$G$2:$G$1823,MATCH('Ratios - Total'!$C646,IF(Data!$A$2:$A$1823='Ratios - Total'!$A646,Data!$C$2:$C$1823,0),0))/INDEX(Data!$D$2:$D$1823,MATCH('Ratios - Total'!$C646,IF(Data!$A$2:$A$1823='Ratios - Total'!$A646,Data!$C$2:$C$1823,0),0)),"Missing Data")</f>
        <v>0</v>
      </c>
      <c r="J646" s="22"/>
      <c r="K646" s="5">
        <f t="array" ref="K646">IFERROR(INDEX(Data!$E$2:$E$1823,MATCH('Ratios - Total'!$C646,IF(Data!$A$2:$A$1823='Ratios - Total'!$A646,Data!$C$2:$C$1823,0),0))/INDEX(Data!$D$2:$D$1823,MATCH('Ratios - Total'!$C646,IF(Data!$A$2:$A$1823='Ratios - Total'!$A646,Data!$C$2:$C$1823,0),0)),"Missing Data")</f>
        <v>0</v>
      </c>
      <c r="L646" s="5"/>
      <c r="M646" s="5" t="str">
        <f t="array" ref="M646">IFERROR(INDEX(Data!$F$2:$F$1823,MATCH('Ratios - Total'!$C646,IF(Data!$A$2:$A$1823='Ratios - Total'!$A646,Data!$C$2:$C$1823,0),0))/INDEX(Data!$E$2:$E$1823,MATCH('Ratios - Total'!$C646,IF(Data!$A$2:$A$1823='Ratios - Total'!$A646,Data!$C$2:$C$1823,0),0)),"Missing Data")</f>
        <v>Missing Data</v>
      </c>
      <c r="N646" s="5"/>
      <c r="O646" s="5" t="str">
        <f t="array" ref="O646">IFERROR(INDEX(Data!$G$2:$G$1823,MATCH('Ratios - Total'!$C646,IF(Data!$A$2:$A$1823='Ratios - Total'!$A646,Data!$C$2:$C$1823,0),0))/INDEX(Data!$F$2:$F$1823,MATCH('Ratios - Total'!$C646,IF(Data!$A$2:$A$1823='Ratios - Total'!$A646,Data!$C$2:$C$1823,0),0)),"Missing Data")</f>
        <v>Missing Data</v>
      </c>
      <c r="P646" s="5" t="str">
        <f t="array" ref="P646">IFERROR(INDEX(Data!$H$2:$H$1823,MATCH('Ratios - Total'!$C646,IF(Data!$A$2:$A$1823='Ratios - Total'!$A646,Data!$C$2:$C$1823,0),0))/INDEX(Data!$G$2:$G$1823,MATCH('Ratios - Total'!$C646,IF(Data!$A$2:$A$1823='Ratios - Total'!$A646,Data!$C$2:$C$1823,0),0)),"Missing Data")</f>
        <v>Missing Data</v>
      </c>
      <c r="Q646" s="5"/>
      <c r="R646" s="5" t="str">
        <f t="array" ref="R646">IFERROR(INDEX(Data!$L$2:$L$1823,MATCH('Ratios - Total'!$C646,IF(Data!$A$2:$A$1823='Ratios - Total'!$A646,Data!$C$2:$C$1823,0),0))/INDEX(Data!$G$2:$G$1823,MATCH('Ratios - Total'!$C646,IF(Data!$A$2:$A$1823='Ratios - Total'!$A646,Data!$C$2:$C$1823,0),0)),"Missing Data")</f>
        <v>Missing Data</v>
      </c>
      <c r="S646" s="5"/>
      <c r="T646" s="5">
        <f t="array" ref="T646">IFERROR(INDEX(Data!$H$2:$H$1823,MATCH('Ratios - Total'!$C646,IF(Data!$A$2:$A$1823='Ratios - Total'!$A646,Data!$C$2:$C$1823,0),0))/INDEX(Data!$L$2:$L$1823,MATCH('Ratios - Total'!$C646,IF(Data!$A$2:$A$1823='Ratios - Total'!$A646,Data!$C$2:$C$1823,0),0)),"Missing Data")</f>
        <v>32274.98347569846</v>
      </c>
      <c r="U646" s="5">
        <f t="array" ref="U646">IFERROR(INDEX(Data!$K$2:$K$1823,MATCH('Ratios - Total'!$C646,IF(Data!$A$2:$A$1823='Ratios - Total'!$A646,Data!$C$2:$C$1823,0),0))/INDEX(Data!$H$2:$H$1823,MATCH('Ratios - Total'!$C646,IF(Data!$A$2:$A$1823='Ratios - Total'!$A646,Data!$C$2:$C$1823,0),0)),"Missing Data")</f>
        <v>0.53415226973063279</v>
      </c>
      <c r="V646" s="5">
        <f t="array" ref="V646">IFERROR(INDEX(Data!$K$2:$K$1823,MATCH('Ratios - Total'!$C646,IF(Data!$A$2:$A$1823='Ratios - Total'!$A646,Data!$C$2:$C$1823,0),0))/INDEX(Data!$L$2:$L$1823,MATCH('Ratios - Total'!$C646,IF(Data!$A$2:$A$1823='Ratios - Total'!$A646,Data!$C$2:$C$1823,0),0)),"Missing Data")</f>
        <v>17239.755679063001</v>
      </c>
      <c r="W646" s="5">
        <f t="shared" si="10"/>
        <v>15035.22779663546</v>
      </c>
      <c r="X646" s="5" t="str">
        <f t="array" ref="X646">IFERROR(INDEX(Data!$K$2:$K$1823,MATCH('Ratios - Total'!$C646,IF(Data!$A$2:$A$1823='Ratios - Total'!$A646,Data!$C$2:$C$1823,0),0))/INDEX(Data!$G$2:$G$1823,MATCH('Ratios - Total'!$C646,IF(Data!$A$2:$A$1823='Ratios - Total'!$A646,Data!$C$2:$C$1823,0),0)),"Missing Data")</f>
        <v>Missing Data</v>
      </c>
    </row>
    <row r="647" spans="1:24" x14ac:dyDescent="0.25">
      <c r="A647" s="22" t="s">
        <v>44</v>
      </c>
      <c r="B647" s="22" t="s">
        <v>45</v>
      </c>
      <c r="C647" s="22">
        <v>1988</v>
      </c>
      <c r="D647" s="5">
        <f t="array" ref="D647">IFERROR(INDEX(Data!$H$2:$H$1823,MATCH('Ratios - Total'!$C647,IF(Data!$A$2:$A$1823='Ratios - Total'!$A647,Data!$C$2:$C$1823,0),0))/INDEX(Data!$D$2:$D$1823,MATCH('Ratios - Total'!$C647,IF(Data!$A$2:$A$1823='Ratios - Total'!$A647,Data!$C$2:$C$1823,0),0)),"Missing Data")</f>
        <v>721.99999699435557</v>
      </c>
      <c r="E647" s="22"/>
      <c r="F647" s="5">
        <f t="array" ref="F647">IFERROR(INDEX(Data!$G$2:$G$1823,MATCH('Ratios - Total'!$C647,IF(Data!$A$2:$A$1823='Ratios - Total'!$A647,Data!$C$2:$C$1823,0),0))/INDEX(Data!$D$2:$D$1823,MATCH('Ratios - Total'!$C647,IF(Data!$A$2:$A$1823='Ratios - Total'!$A647,Data!$C$2:$C$1823,0),0)),"Missing Data")</f>
        <v>0</v>
      </c>
      <c r="G647" s="5"/>
      <c r="H647" s="5" t="str">
        <f t="array" ref="H647">IFERROR(INDEX(Data!$H$2:$H$1823,MATCH('Ratios - Total'!$C647,IF(Data!$A$2:$A$1823='Ratios - Total'!$A647,Data!$C$2:$C$1823,0),0))/INDEX(Data!$G$2:$G$1823,MATCH('Ratios - Total'!$C647,IF(Data!$A$2:$A$1823='Ratios - Total'!$A647,Data!$C$2:$C$1823,0),0)),"Missing Data")</f>
        <v>Missing Data</v>
      </c>
      <c r="I647" s="5">
        <f t="array" ref="I647">IFERROR(INDEX(Data!$G$2:$G$1823,MATCH('Ratios - Total'!$C647,IF(Data!$A$2:$A$1823='Ratios - Total'!$A647,Data!$C$2:$C$1823,0),0))/INDEX(Data!$D$2:$D$1823,MATCH('Ratios - Total'!$C647,IF(Data!$A$2:$A$1823='Ratios - Total'!$A647,Data!$C$2:$C$1823,0),0)),"Missing Data")</f>
        <v>0</v>
      </c>
      <c r="J647" s="22"/>
      <c r="K647" s="5">
        <f t="array" ref="K647">IFERROR(INDEX(Data!$E$2:$E$1823,MATCH('Ratios - Total'!$C647,IF(Data!$A$2:$A$1823='Ratios - Total'!$A647,Data!$C$2:$C$1823,0),0))/INDEX(Data!$D$2:$D$1823,MATCH('Ratios - Total'!$C647,IF(Data!$A$2:$A$1823='Ratios - Total'!$A647,Data!$C$2:$C$1823,0),0)),"Missing Data")</f>
        <v>0</v>
      </c>
      <c r="L647" s="5"/>
      <c r="M647" s="5" t="str">
        <f t="array" ref="M647">IFERROR(INDEX(Data!$F$2:$F$1823,MATCH('Ratios - Total'!$C647,IF(Data!$A$2:$A$1823='Ratios - Total'!$A647,Data!$C$2:$C$1823,0),0))/INDEX(Data!$E$2:$E$1823,MATCH('Ratios - Total'!$C647,IF(Data!$A$2:$A$1823='Ratios - Total'!$A647,Data!$C$2:$C$1823,0),0)),"Missing Data")</f>
        <v>Missing Data</v>
      </c>
      <c r="N647" s="5"/>
      <c r="O647" s="5" t="str">
        <f t="array" ref="O647">IFERROR(INDEX(Data!$G$2:$G$1823,MATCH('Ratios - Total'!$C647,IF(Data!$A$2:$A$1823='Ratios - Total'!$A647,Data!$C$2:$C$1823,0),0))/INDEX(Data!$F$2:$F$1823,MATCH('Ratios - Total'!$C647,IF(Data!$A$2:$A$1823='Ratios - Total'!$A647,Data!$C$2:$C$1823,0),0)),"Missing Data")</f>
        <v>Missing Data</v>
      </c>
      <c r="P647" s="5" t="str">
        <f t="array" ref="P647">IFERROR(INDEX(Data!$H$2:$H$1823,MATCH('Ratios - Total'!$C647,IF(Data!$A$2:$A$1823='Ratios - Total'!$A647,Data!$C$2:$C$1823,0),0))/INDEX(Data!$G$2:$G$1823,MATCH('Ratios - Total'!$C647,IF(Data!$A$2:$A$1823='Ratios - Total'!$A647,Data!$C$2:$C$1823,0),0)),"Missing Data")</f>
        <v>Missing Data</v>
      </c>
      <c r="Q647" s="5"/>
      <c r="R647" s="5" t="str">
        <f t="array" ref="R647">IFERROR(INDEX(Data!$L$2:$L$1823,MATCH('Ratios - Total'!$C647,IF(Data!$A$2:$A$1823='Ratios - Total'!$A647,Data!$C$2:$C$1823,0),0))/INDEX(Data!$G$2:$G$1823,MATCH('Ratios - Total'!$C647,IF(Data!$A$2:$A$1823='Ratios - Total'!$A647,Data!$C$2:$C$1823,0),0)),"Missing Data")</f>
        <v>Missing Data</v>
      </c>
      <c r="S647" s="5"/>
      <c r="T647" s="5">
        <f t="array" ref="T647">IFERROR(INDEX(Data!$H$2:$H$1823,MATCH('Ratios - Total'!$C647,IF(Data!$A$2:$A$1823='Ratios - Total'!$A647,Data!$C$2:$C$1823,0),0))/INDEX(Data!$L$2:$L$1823,MATCH('Ratios - Total'!$C647,IF(Data!$A$2:$A$1823='Ratios - Total'!$A647,Data!$C$2:$C$1823,0),0)),"Missing Data")</f>
        <v>41751.576103689724</v>
      </c>
      <c r="U647" s="5">
        <f t="array" ref="U647">IFERROR(INDEX(Data!$K$2:$K$1823,MATCH('Ratios - Total'!$C647,IF(Data!$A$2:$A$1823='Ratios - Total'!$A647,Data!$C$2:$C$1823,0),0))/INDEX(Data!$H$2:$H$1823,MATCH('Ratios - Total'!$C647,IF(Data!$A$2:$A$1823='Ratios - Total'!$A647,Data!$C$2:$C$1823,0),0)),"Missing Data")</f>
        <v>0.62748450645620502</v>
      </c>
      <c r="V647" s="5">
        <f t="array" ref="V647">IFERROR(INDEX(Data!$K$2:$K$1823,MATCH('Ratios - Total'!$C647,IF(Data!$A$2:$A$1823='Ratios - Total'!$A647,Data!$C$2:$C$1823,0),0))/INDEX(Data!$L$2:$L$1823,MATCH('Ratios - Total'!$C647,IF(Data!$A$2:$A$1823='Ratios - Total'!$A647,Data!$C$2:$C$1823,0),0)),"Missing Data")</f>
        <v>26198.46712519243</v>
      </c>
      <c r="W647" s="5">
        <f t="shared" si="10"/>
        <v>15553.108978497294</v>
      </c>
      <c r="X647" s="5" t="str">
        <f t="array" ref="X647">IFERROR(INDEX(Data!$K$2:$K$1823,MATCH('Ratios - Total'!$C647,IF(Data!$A$2:$A$1823='Ratios - Total'!$A647,Data!$C$2:$C$1823,0),0))/INDEX(Data!$G$2:$G$1823,MATCH('Ratios - Total'!$C647,IF(Data!$A$2:$A$1823='Ratios - Total'!$A647,Data!$C$2:$C$1823,0),0)),"Missing Data")</f>
        <v>Missing Data</v>
      </c>
    </row>
    <row r="648" spans="1:24" x14ac:dyDescent="0.25">
      <c r="A648" s="22" t="s">
        <v>46</v>
      </c>
      <c r="B648" s="22" t="s">
        <v>47</v>
      </c>
      <c r="C648" s="22">
        <v>1988</v>
      </c>
      <c r="D648" s="5">
        <f t="array" ref="D648">IFERROR(INDEX(Data!$H$2:$H$1823,MATCH('Ratios - Total'!$C648,IF(Data!$A$2:$A$1823='Ratios - Total'!$A648,Data!$C$2:$C$1823,0),0))/INDEX(Data!$D$2:$D$1823,MATCH('Ratios - Total'!$C648,IF(Data!$A$2:$A$1823='Ratios - Total'!$A648,Data!$C$2:$C$1823,0),0)),"Missing Data")</f>
        <v>695.05413376593208</v>
      </c>
      <c r="E648" s="22"/>
      <c r="F648" s="5">
        <f t="array" ref="F648">IFERROR(INDEX(Data!$G$2:$G$1823,MATCH('Ratios - Total'!$C648,IF(Data!$A$2:$A$1823='Ratios - Total'!$A648,Data!$C$2:$C$1823,0),0))/INDEX(Data!$D$2:$D$1823,MATCH('Ratios - Total'!$C648,IF(Data!$A$2:$A$1823='Ratios - Total'!$A648,Data!$C$2:$C$1823,0),0)),"Missing Data")</f>
        <v>0</v>
      </c>
      <c r="G648" s="5"/>
      <c r="H648" s="5" t="str">
        <f t="array" ref="H648">IFERROR(INDEX(Data!$H$2:$H$1823,MATCH('Ratios - Total'!$C648,IF(Data!$A$2:$A$1823='Ratios - Total'!$A648,Data!$C$2:$C$1823,0),0))/INDEX(Data!$G$2:$G$1823,MATCH('Ratios - Total'!$C648,IF(Data!$A$2:$A$1823='Ratios - Total'!$A648,Data!$C$2:$C$1823,0),0)),"Missing Data")</f>
        <v>Missing Data</v>
      </c>
      <c r="I648" s="5">
        <f t="array" ref="I648">IFERROR(INDEX(Data!$G$2:$G$1823,MATCH('Ratios - Total'!$C648,IF(Data!$A$2:$A$1823='Ratios - Total'!$A648,Data!$C$2:$C$1823,0),0))/INDEX(Data!$D$2:$D$1823,MATCH('Ratios - Total'!$C648,IF(Data!$A$2:$A$1823='Ratios - Total'!$A648,Data!$C$2:$C$1823,0),0)),"Missing Data")</f>
        <v>0</v>
      </c>
      <c r="J648" s="22"/>
      <c r="K648" s="5">
        <f t="array" ref="K648">IFERROR(INDEX(Data!$E$2:$E$1823,MATCH('Ratios - Total'!$C648,IF(Data!$A$2:$A$1823='Ratios - Total'!$A648,Data!$C$2:$C$1823,0),0))/INDEX(Data!$D$2:$D$1823,MATCH('Ratios - Total'!$C648,IF(Data!$A$2:$A$1823='Ratios - Total'!$A648,Data!$C$2:$C$1823,0),0)),"Missing Data")</f>
        <v>0</v>
      </c>
      <c r="L648" s="5"/>
      <c r="M648" s="5" t="str">
        <f t="array" ref="M648">IFERROR(INDEX(Data!$F$2:$F$1823,MATCH('Ratios - Total'!$C648,IF(Data!$A$2:$A$1823='Ratios - Total'!$A648,Data!$C$2:$C$1823,0),0))/INDEX(Data!$E$2:$E$1823,MATCH('Ratios - Total'!$C648,IF(Data!$A$2:$A$1823='Ratios - Total'!$A648,Data!$C$2:$C$1823,0),0)),"Missing Data")</f>
        <v>Missing Data</v>
      </c>
      <c r="N648" s="5"/>
      <c r="O648" s="5" t="str">
        <f t="array" ref="O648">IFERROR(INDEX(Data!$G$2:$G$1823,MATCH('Ratios - Total'!$C648,IF(Data!$A$2:$A$1823='Ratios - Total'!$A648,Data!$C$2:$C$1823,0),0))/INDEX(Data!$F$2:$F$1823,MATCH('Ratios - Total'!$C648,IF(Data!$A$2:$A$1823='Ratios - Total'!$A648,Data!$C$2:$C$1823,0),0)),"Missing Data")</f>
        <v>Missing Data</v>
      </c>
      <c r="P648" s="5" t="str">
        <f t="array" ref="P648">IFERROR(INDEX(Data!$H$2:$H$1823,MATCH('Ratios - Total'!$C648,IF(Data!$A$2:$A$1823='Ratios - Total'!$A648,Data!$C$2:$C$1823,0),0))/INDEX(Data!$G$2:$G$1823,MATCH('Ratios - Total'!$C648,IF(Data!$A$2:$A$1823='Ratios - Total'!$A648,Data!$C$2:$C$1823,0),0)),"Missing Data")</f>
        <v>Missing Data</v>
      </c>
      <c r="Q648" s="5"/>
      <c r="R648" s="5" t="str">
        <f t="array" ref="R648">IFERROR(INDEX(Data!$L$2:$L$1823,MATCH('Ratios - Total'!$C648,IF(Data!$A$2:$A$1823='Ratios - Total'!$A648,Data!$C$2:$C$1823,0),0))/INDEX(Data!$G$2:$G$1823,MATCH('Ratios - Total'!$C648,IF(Data!$A$2:$A$1823='Ratios - Total'!$A648,Data!$C$2:$C$1823,0),0)),"Missing Data")</f>
        <v>Missing Data</v>
      </c>
      <c r="S648" s="5"/>
      <c r="T648" s="5">
        <f t="array" ref="T648">IFERROR(INDEX(Data!$H$2:$H$1823,MATCH('Ratios - Total'!$C648,IF(Data!$A$2:$A$1823='Ratios - Total'!$A648,Data!$C$2:$C$1823,0),0))/INDEX(Data!$L$2:$L$1823,MATCH('Ratios - Total'!$C648,IF(Data!$A$2:$A$1823='Ratios - Total'!$A648,Data!$C$2:$C$1823,0),0)),"Missing Data")</f>
        <v>38160.927523458013</v>
      </c>
      <c r="U648" s="5">
        <f t="array" ref="U648">IFERROR(INDEX(Data!$K$2:$K$1823,MATCH('Ratios - Total'!$C648,IF(Data!$A$2:$A$1823='Ratios - Total'!$A648,Data!$C$2:$C$1823,0),0))/INDEX(Data!$H$2:$H$1823,MATCH('Ratios - Total'!$C648,IF(Data!$A$2:$A$1823='Ratios - Total'!$A648,Data!$C$2:$C$1823,0),0)),"Missing Data")</f>
        <v>0.57717859668607085</v>
      </c>
      <c r="V648" s="5">
        <f t="array" ref="V648">IFERROR(INDEX(Data!$K$2:$K$1823,MATCH('Ratios - Total'!$C648,IF(Data!$A$2:$A$1823='Ratios - Total'!$A648,Data!$C$2:$C$1823,0),0))/INDEX(Data!$L$2:$L$1823,MATCH('Ratios - Total'!$C648,IF(Data!$A$2:$A$1823='Ratios - Total'!$A648,Data!$C$2:$C$1823,0),0)),"Missing Data")</f>
        <v>22025.670596228356</v>
      </c>
      <c r="W648" s="5">
        <f t="shared" si="10"/>
        <v>16135.256927229657</v>
      </c>
      <c r="X648" s="5" t="str">
        <f t="array" ref="X648">IFERROR(INDEX(Data!$K$2:$K$1823,MATCH('Ratios - Total'!$C648,IF(Data!$A$2:$A$1823='Ratios - Total'!$A648,Data!$C$2:$C$1823,0),0))/INDEX(Data!$G$2:$G$1823,MATCH('Ratios - Total'!$C648,IF(Data!$A$2:$A$1823='Ratios - Total'!$A648,Data!$C$2:$C$1823,0),0)),"Missing Data")</f>
        <v>Missing Data</v>
      </c>
    </row>
    <row r="649" spans="1:24" x14ac:dyDescent="0.25">
      <c r="A649" s="22" t="s">
        <v>48</v>
      </c>
      <c r="B649" s="22" t="s">
        <v>49</v>
      </c>
      <c r="C649" s="22">
        <v>1988</v>
      </c>
      <c r="D649" s="5">
        <f t="array" ref="D649">IFERROR(INDEX(Data!$H$2:$H$1823,MATCH('Ratios - Total'!$C649,IF(Data!$A$2:$A$1823='Ratios - Total'!$A649,Data!$C$2:$C$1823,0),0))/INDEX(Data!$D$2:$D$1823,MATCH('Ratios - Total'!$C649,IF(Data!$A$2:$A$1823='Ratios - Total'!$A649,Data!$C$2:$C$1823,0),0)),"Missing Data")</f>
        <v>807.06079256654539</v>
      </c>
      <c r="E649" s="22"/>
      <c r="F649" s="5">
        <f t="array" ref="F649">IFERROR(INDEX(Data!$G$2:$G$1823,MATCH('Ratios - Total'!$C649,IF(Data!$A$2:$A$1823='Ratios - Total'!$A649,Data!$C$2:$C$1823,0),0))/INDEX(Data!$D$2:$D$1823,MATCH('Ratios - Total'!$C649,IF(Data!$A$2:$A$1823='Ratios - Total'!$A649,Data!$C$2:$C$1823,0),0)),"Missing Data")</f>
        <v>0</v>
      </c>
      <c r="G649" s="5"/>
      <c r="H649" s="5" t="str">
        <f t="array" ref="H649">IFERROR(INDEX(Data!$H$2:$H$1823,MATCH('Ratios - Total'!$C649,IF(Data!$A$2:$A$1823='Ratios - Total'!$A649,Data!$C$2:$C$1823,0),0))/INDEX(Data!$G$2:$G$1823,MATCH('Ratios - Total'!$C649,IF(Data!$A$2:$A$1823='Ratios - Total'!$A649,Data!$C$2:$C$1823,0),0)),"Missing Data")</f>
        <v>Missing Data</v>
      </c>
      <c r="I649" s="5">
        <f t="array" ref="I649">IFERROR(INDEX(Data!$G$2:$G$1823,MATCH('Ratios - Total'!$C649,IF(Data!$A$2:$A$1823='Ratios - Total'!$A649,Data!$C$2:$C$1823,0),0))/INDEX(Data!$D$2:$D$1823,MATCH('Ratios - Total'!$C649,IF(Data!$A$2:$A$1823='Ratios - Total'!$A649,Data!$C$2:$C$1823,0),0)),"Missing Data")</f>
        <v>0</v>
      </c>
      <c r="J649" s="22"/>
      <c r="K649" s="5">
        <f t="array" ref="K649">IFERROR(INDEX(Data!$E$2:$E$1823,MATCH('Ratios - Total'!$C649,IF(Data!$A$2:$A$1823='Ratios - Total'!$A649,Data!$C$2:$C$1823,0),0))/INDEX(Data!$D$2:$D$1823,MATCH('Ratios - Total'!$C649,IF(Data!$A$2:$A$1823='Ratios - Total'!$A649,Data!$C$2:$C$1823,0),0)),"Missing Data")</f>
        <v>0</v>
      </c>
      <c r="L649" s="5"/>
      <c r="M649" s="5" t="str">
        <f t="array" ref="M649">IFERROR(INDEX(Data!$F$2:$F$1823,MATCH('Ratios - Total'!$C649,IF(Data!$A$2:$A$1823='Ratios - Total'!$A649,Data!$C$2:$C$1823,0),0))/INDEX(Data!$E$2:$E$1823,MATCH('Ratios - Total'!$C649,IF(Data!$A$2:$A$1823='Ratios - Total'!$A649,Data!$C$2:$C$1823,0),0)),"Missing Data")</f>
        <v>Missing Data</v>
      </c>
      <c r="N649" s="5"/>
      <c r="O649" s="5" t="str">
        <f t="array" ref="O649">IFERROR(INDEX(Data!$G$2:$G$1823,MATCH('Ratios - Total'!$C649,IF(Data!$A$2:$A$1823='Ratios - Total'!$A649,Data!$C$2:$C$1823,0),0))/INDEX(Data!$F$2:$F$1823,MATCH('Ratios - Total'!$C649,IF(Data!$A$2:$A$1823='Ratios - Total'!$A649,Data!$C$2:$C$1823,0),0)),"Missing Data")</f>
        <v>Missing Data</v>
      </c>
      <c r="P649" s="5" t="str">
        <f t="array" ref="P649">IFERROR(INDEX(Data!$H$2:$H$1823,MATCH('Ratios - Total'!$C649,IF(Data!$A$2:$A$1823='Ratios - Total'!$A649,Data!$C$2:$C$1823,0),0))/INDEX(Data!$G$2:$G$1823,MATCH('Ratios - Total'!$C649,IF(Data!$A$2:$A$1823='Ratios - Total'!$A649,Data!$C$2:$C$1823,0),0)),"Missing Data")</f>
        <v>Missing Data</v>
      </c>
      <c r="Q649" s="5"/>
      <c r="R649" s="5" t="str">
        <f t="array" ref="R649">IFERROR(INDEX(Data!$L$2:$L$1823,MATCH('Ratios - Total'!$C649,IF(Data!$A$2:$A$1823='Ratios - Total'!$A649,Data!$C$2:$C$1823,0),0))/INDEX(Data!$G$2:$G$1823,MATCH('Ratios - Total'!$C649,IF(Data!$A$2:$A$1823='Ratios - Total'!$A649,Data!$C$2:$C$1823,0),0)),"Missing Data")</f>
        <v>Missing Data</v>
      </c>
      <c r="S649" s="5"/>
      <c r="T649" s="5">
        <f t="array" ref="T649">IFERROR(INDEX(Data!$H$2:$H$1823,MATCH('Ratios - Total'!$C649,IF(Data!$A$2:$A$1823='Ratios - Total'!$A649,Data!$C$2:$C$1823,0),0))/INDEX(Data!$L$2:$L$1823,MATCH('Ratios - Total'!$C649,IF(Data!$A$2:$A$1823='Ratios - Total'!$A649,Data!$C$2:$C$1823,0),0)),"Missing Data")</f>
        <v>41031.189159078502</v>
      </c>
      <c r="U649" s="5">
        <f t="array" ref="U649">IFERROR(INDEX(Data!$K$2:$K$1823,MATCH('Ratios - Total'!$C649,IF(Data!$A$2:$A$1823='Ratios - Total'!$A649,Data!$C$2:$C$1823,0),0))/INDEX(Data!$H$2:$H$1823,MATCH('Ratios - Total'!$C649,IF(Data!$A$2:$A$1823='Ratios - Total'!$A649,Data!$C$2:$C$1823,0),0)),"Missing Data")</f>
        <v>0.60748710663959671</v>
      </c>
      <c r="V649" s="5">
        <f t="array" ref="V649">IFERROR(INDEX(Data!$K$2:$K$1823,MATCH('Ratios - Total'!$C649,IF(Data!$A$2:$A$1823='Ratios - Total'!$A649,Data!$C$2:$C$1823,0),0))/INDEX(Data!$L$2:$L$1823,MATCH('Ratios - Total'!$C649,IF(Data!$A$2:$A$1823='Ratios - Total'!$A649,Data!$C$2:$C$1823,0),0)),"Missing Data")</f>
        <v>24925.918384230583</v>
      </c>
      <c r="W649" s="5">
        <f t="shared" si="10"/>
        <v>16105.270774847919</v>
      </c>
      <c r="X649" s="5" t="str">
        <f t="array" ref="X649">IFERROR(INDEX(Data!$K$2:$K$1823,MATCH('Ratios - Total'!$C649,IF(Data!$A$2:$A$1823='Ratios - Total'!$A649,Data!$C$2:$C$1823,0),0))/INDEX(Data!$G$2:$G$1823,MATCH('Ratios - Total'!$C649,IF(Data!$A$2:$A$1823='Ratios - Total'!$A649,Data!$C$2:$C$1823,0),0)),"Missing Data")</f>
        <v>Missing Data</v>
      </c>
    </row>
    <row r="650" spans="1:24" x14ac:dyDescent="0.25">
      <c r="A650" s="22" t="s">
        <v>50</v>
      </c>
      <c r="B650" s="22" t="s">
        <v>51</v>
      </c>
      <c r="C650" s="22">
        <v>1988</v>
      </c>
      <c r="D650" s="5">
        <f t="array" ref="D650">IFERROR(INDEX(Data!$H$2:$H$1823,MATCH('Ratios - Total'!$C650,IF(Data!$A$2:$A$1823='Ratios - Total'!$A650,Data!$C$2:$C$1823,0),0))/INDEX(Data!$D$2:$D$1823,MATCH('Ratios - Total'!$C650,IF(Data!$A$2:$A$1823='Ratios - Total'!$A650,Data!$C$2:$C$1823,0),0)),"Missing Data")</f>
        <v>843.07808991418619</v>
      </c>
      <c r="E650" s="22"/>
      <c r="F650" s="5">
        <f t="array" ref="F650">IFERROR(INDEX(Data!$G$2:$G$1823,MATCH('Ratios - Total'!$C650,IF(Data!$A$2:$A$1823='Ratios - Total'!$A650,Data!$C$2:$C$1823,0),0))/INDEX(Data!$D$2:$D$1823,MATCH('Ratios - Total'!$C650,IF(Data!$A$2:$A$1823='Ratios - Total'!$A650,Data!$C$2:$C$1823,0),0)),"Missing Data")</f>
        <v>0</v>
      </c>
      <c r="G650" s="5"/>
      <c r="H650" s="5" t="str">
        <f t="array" ref="H650">IFERROR(INDEX(Data!$H$2:$H$1823,MATCH('Ratios - Total'!$C650,IF(Data!$A$2:$A$1823='Ratios - Total'!$A650,Data!$C$2:$C$1823,0),0))/INDEX(Data!$G$2:$G$1823,MATCH('Ratios - Total'!$C650,IF(Data!$A$2:$A$1823='Ratios - Total'!$A650,Data!$C$2:$C$1823,0),0)),"Missing Data")</f>
        <v>Missing Data</v>
      </c>
      <c r="I650" s="5">
        <f t="array" ref="I650">IFERROR(INDEX(Data!$G$2:$G$1823,MATCH('Ratios - Total'!$C650,IF(Data!$A$2:$A$1823='Ratios - Total'!$A650,Data!$C$2:$C$1823,0),0))/INDEX(Data!$D$2:$D$1823,MATCH('Ratios - Total'!$C650,IF(Data!$A$2:$A$1823='Ratios - Total'!$A650,Data!$C$2:$C$1823,0),0)),"Missing Data")</f>
        <v>0</v>
      </c>
      <c r="J650" s="22"/>
      <c r="K650" s="5">
        <f t="array" ref="K650">IFERROR(INDEX(Data!$E$2:$E$1823,MATCH('Ratios - Total'!$C650,IF(Data!$A$2:$A$1823='Ratios - Total'!$A650,Data!$C$2:$C$1823,0),0))/INDEX(Data!$D$2:$D$1823,MATCH('Ratios - Total'!$C650,IF(Data!$A$2:$A$1823='Ratios - Total'!$A650,Data!$C$2:$C$1823,0),0)),"Missing Data")</f>
        <v>0</v>
      </c>
      <c r="L650" s="5"/>
      <c r="M650" s="5" t="str">
        <f t="array" ref="M650">IFERROR(INDEX(Data!$F$2:$F$1823,MATCH('Ratios - Total'!$C650,IF(Data!$A$2:$A$1823='Ratios - Total'!$A650,Data!$C$2:$C$1823,0),0))/INDEX(Data!$E$2:$E$1823,MATCH('Ratios - Total'!$C650,IF(Data!$A$2:$A$1823='Ratios - Total'!$A650,Data!$C$2:$C$1823,0),0)),"Missing Data")</f>
        <v>Missing Data</v>
      </c>
      <c r="N650" s="5"/>
      <c r="O650" s="5" t="str">
        <f t="array" ref="O650">IFERROR(INDEX(Data!$G$2:$G$1823,MATCH('Ratios - Total'!$C650,IF(Data!$A$2:$A$1823='Ratios - Total'!$A650,Data!$C$2:$C$1823,0),0))/INDEX(Data!$F$2:$F$1823,MATCH('Ratios - Total'!$C650,IF(Data!$A$2:$A$1823='Ratios - Total'!$A650,Data!$C$2:$C$1823,0),0)),"Missing Data")</f>
        <v>Missing Data</v>
      </c>
      <c r="P650" s="5" t="str">
        <f t="array" ref="P650">IFERROR(INDEX(Data!$H$2:$H$1823,MATCH('Ratios - Total'!$C650,IF(Data!$A$2:$A$1823='Ratios - Total'!$A650,Data!$C$2:$C$1823,0),0))/INDEX(Data!$G$2:$G$1823,MATCH('Ratios - Total'!$C650,IF(Data!$A$2:$A$1823='Ratios - Total'!$A650,Data!$C$2:$C$1823,0),0)),"Missing Data")</f>
        <v>Missing Data</v>
      </c>
      <c r="Q650" s="5"/>
      <c r="R650" s="5" t="str">
        <f t="array" ref="R650">IFERROR(INDEX(Data!$L$2:$L$1823,MATCH('Ratios - Total'!$C650,IF(Data!$A$2:$A$1823='Ratios - Total'!$A650,Data!$C$2:$C$1823,0),0))/INDEX(Data!$G$2:$G$1823,MATCH('Ratios - Total'!$C650,IF(Data!$A$2:$A$1823='Ratios - Total'!$A650,Data!$C$2:$C$1823,0),0)),"Missing Data")</f>
        <v>Missing Data</v>
      </c>
      <c r="S650" s="5"/>
      <c r="T650" s="5">
        <f t="array" ref="T650">IFERROR(INDEX(Data!$H$2:$H$1823,MATCH('Ratios - Total'!$C650,IF(Data!$A$2:$A$1823='Ratios - Total'!$A650,Data!$C$2:$C$1823,0),0))/INDEX(Data!$L$2:$L$1823,MATCH('Ratios - Total'!$C650,IF(Data!$A$2:$A$1823='Ratios - Total'!$A650,Data!$C$2:$C$1823,0),0)),"Missing Data")</f>
        <v>49843.820386145017</v>
      </c>
      <c r="U650" s="5">
        <f t="array" ref="U650">IFERROR(INDEX(Data!$K$2:$K$1823,MATCH('Ratios - Total'!$C650,IF(Data!$A$2:$A$1823='Ratios - Total'!$A650,Data!$C$2:$C$1823,0),0))/INDEX(Data!$H$2:$H$1823,MATCH('Ratios - Total'!$C650,IF(Data!$A$2:$A$1823='Ratios - Total'!$A650,Data!$C$2:$C$1823,0),0)),"Missing Data")</f>
        <v>0.49605110865218294</v>
      </c>
      <c r="V650" s="5">
        <f t="array" ref="V650">IFERROR(INDEX(Data!$K$2:$K$1823,MATCH('Ratios - Total'!$C650,IF(Data!$A$2:$A$1823='Ratios - Total'!$A650,Data!$C$2:$C$1823,0),0))/INDEX(Data!$L$2:$L$1823,MATCH('Ratios - Total'!$C650,IF(Data!$A$2:$A$1823='Ratios - Total'!$A650,Data!$C$2:$C$1823,0),0)),"Missing Data")</f>
        <v>24725.082362007513</v>
      </c>
      <c r="W650" s="5">
        <f t="shared" si="10"/>
        <v>25118.738024137503</v>
      </c>
      <c r="X650" s="5" t="str">
        <f t="array" ref="X650">IFERROR(INDEX(Data!$K$2:$K$1823,MATCH('Ratios - Total'!$C650,IF(Data!$A$2:$A$1823='Ratios - Total'!$A650,Data!$C$2:$C$1823,0),0))/INDEX(Data!$G$2:$G$1823,MATCH('Ratios - Total'!$C650,IF(Data!$A$2:$A$1823='Ratios - Total'!$A650,Data!$C$2:$C$1823,0),0)),"Missing Data")</f>
        <v>Missing Data</v>
      </c>
    </row>
    <row r="651" spans="1:24" x14ac:dyDescent="0.25">
      <c r="A651" s="22" t="s">
        <v>52</v>
      </c>
      <c r="B651" s="22" t="s">
        <v>53</v>
      </c>
      <c r="C651" s="22">
        <v>1988</v>
      </c>
      <c r="D651" s="5">
        <f t="array" ref="D651">IFERROR(INDEX(Data!$H$2:$H$1823,MATCH('Ratios - Total'!$C651,IF(Data!$A$2:$A$1823='Ratios - Total'!$A651,Data!$C$2:$C$1823,0),0))/INDEX(Data!$D$2:$D$1823,MATCH('Ratios - Total'!$C651,IF(Data!$A$2:$A$1823='Ratios - Total'!$A651,Data!$C$2:$C$1823,0),0)),"Missing Data")</f>
        <v>595.19584056265262</v>
      </c>
      <c r="E651" s="22"/>
      <c r="F651" s="5">
        <f t="array" ref="F651">IFERROR(INDEX(Data!$G$2:$G$1823,MATCH('Ratios - Total'!$C651,IF(Data!$A$2:$A$1823='Ratios - Total'!$A651,Data!$C$2:$C$1823,0),0))/INDEX(Data!$D$2:$D$1823,MATCH('Ratios - Total'!$C651,IF(Data!$A$2:$A$1823='Ratios - Total'!$A651,Data!$C$2:$C$1823,0),0)),"Missing Data")</f>
        <v>0</v>
      </c>
      <c r="G651" s="5"/>
      <c r="H651" s="5" t="str">
        <f t="array" ref="H651">IFERROR(INDEX(Data!$H$2:$H$1823,MATCH('Ratios - Total'!$C651,IF(Data!$A$2:$A$1823='Ratios - Total'!$A651,Data!$C$2:$C$1823,0),0))/INDEX(Data!$G$2:$G$1823,MATCH('Ratios - Total'!$C651,IF(Data!$A$2:$A$1823='Ratios - Total'!$A651,Data!$C$2:$C$1823,0),0)),"Missing Data")</f>
        <v>Missing Data</v>
      </c>
      <c r="I651" s="5">
        <f t="array" ref="I651">IFERROR(INDEX(Data!$G$2:$G$1823,MATCH('Ratios - Total'!$C651,IF(Data!$A$2:$A$1823='Ratios - Total'!$A651,Data!$C$2:$C$1823,0),0))/INDEX(Data!$D$2:$D$1823,MATCH('Ratios - Total'!$C651,IF(Data!$A$2:$A$1823='Ratios - Total'!$A651,Data!$C$2:$C$1823,0),0)),"Missing Data")</f>
        <v>0</v>
      </c>
      <c r="J651" s="22"/>
      <c r="K651" s="5">
        <f t="array" ref="K651">IFERROR(INDEX(Data!$E$2:$E$1823,MATCH('Ratios - Total'!$C651,IF(Data!$A$2:$A$1823='Ratios - Total'!$A651,Data!$C$2:$C$1823,0),0))/INDEX(Data!$D$2:$D$1823,MATCH('Ratios - Total'!$C651,IF(Data!$A$2:$A$1823='Ratios - Total'!$A651,Data!$C$2:$C$1823,0),0)),"Missing Data")</f>
        <v>0</v>
      </c>
      <c r="L651" s="5"/>
      <c r="M651" s="5" t="str">
        <f t="array" ref="M651">IFERROR(INDEX(Data!$F$2:$F$1823,MATCH('Ratios - Total'!$C651,IF(Data!$A$2:$A$1823='Ratios - Total'!$A651,Data!$C$2:$C$1823,0),0))/INDEX(Data!$E$2:$E$1823,MATCH('Ratios - Total'!$C651,IF(Data!$A$2:$A$1823='Ratios - Total'!$A651,Data!$C$2:$C$1823,0),0)),"Missing Data")</f>
        <v>Missing Data</v>
      </c>
      <c r="N651" s="5"/>
      <c r="O651" s="5" t="str">
        <f t="array" ref="O651">IFERROR(INDEX(Data!$G$2:$G$1823,MATCH('Ratios - Total'!$C651,IF(Data!$A$2:$A$1823='Ratios - Total'!$A651,Data!$C$2:$C$1823,0),0))/INDEX(Data!$F$2:$F$1823,MATCH('Ratios - Total'!$C651,IF(Data!$A$2:$A$1823='Ratios - Total'!$A651,Data!$C$2:$C$1823,0),0)),"Missing Data")</f>
        <v>Missing Data</v>
      </c>
      <c r="P651" s="5" t="str">
        <f t="array" ref="P651">IFERROR(INDEX(Data!$H$2:$H$1823,MATCH('Ratios - Total'!$C651,IF(Data!$A$2:$A$1823='Ratios - Total'!$A651,Data!$C$2:$C$1823,0),0))/INDEX(Data!$G$2:$G$1823,MATCH('Ratios - Total'!$C651,IF(Data!$A$2:$A$1823='Ratios - Total'!$A651,Data!$C$2:$C$1823,0),0)),"Missing Data")</f>
        <v>Missing Data</v>
      </c>
      <c r="Q651" s="5"/>
      <c r="R651" s="5" t="str">
        <f t="array" ref="R651">IFERROR(INDEX(Data!$L$2:$L$1823,MATCH('Ratios - Total'!$C651,IF(Data!$A$2:$A$1823='Ratios - Total'!$A651,Data!$C$2:$C$1823,0),0))/INDEX(Data!$G$2:$G$1823,MATCH('Ratios - Total'!$C651,IF(Data!$A$2:$A$1823='Ratios - Total'!$A651,Data!$C$2:$C$1823,0),0)),"Missing Data")</f>
        <v>Missing Data</v>
      </c>
      <c r="S651" s="5"/>
      <c r="T651" s="5">
        <f t="array" ref="T651">IFERROR(INDEX(Data!$H$2:$H$1823,MATCH('Ratios - Total'!$C651,IF(Data!$A$2:$A$1823='Ratios - Total'!$A651,Data!$C$2:$C$1823,0),0))/INDEX(Data!$L$2:$L$1823,MATCH('Ratios - Total'!$C651,IF(Data!$A$2:$A$1823='Ratios - Total'!$A651,Data!$C$2:$C$1823,0),0)),"Missing Data")</f>
        <v>27232.658202709412</v>
      </c>
      <c r="U651" s="5">
        <f t="array" ref="U651">IFERROR(INDEX(Data!$K$2:$K$1823,MATCH('Ratios - Total'!$C651,IF(Data!$A$2:$A$1823='Ratios - Total'!$A651,Data!$C$2:$C$1823,0),0))/INDEX(Data!$H$2:$H$1823,MATCH('Ratios - Total'!$C651,IF(Data!$A$2:$A$1823='Ratios - Total'!$A651,Data!$C$2:$C$1823,0),0)),"Missing Data")</f>
        <v>0.49746866576839066</v>
      </c>
      <c r="V651" s="5">
        <f t="array" ref="V651">IFERROR(INDEX(Data!$K$2:$K$1823,MATCH('Ratios - Total'!$C651,IF(Data!$A$2:$A$1823='Ratios - Total'!$A651,Data!$C$2:$C$1823,0),0))/INDEX(Data!$L$2:$L$1823,MATCH('Ratios - Total'!$C651,IF(Data!$A$2:$A$1823='Ratios - Total'!$A651,Data!$C$2:$C$1823,0),0)),"Missing Data")</f>
        <v>13547.394141428471</v>
      </c>
      <c r="W651" s="5">
        <f t="shared" si="10"/>
        <v>13685.264061280941</v>
      </c>
      <c r="X651" s="5" t="str">
        <f t="array" ref="X651">IFERROR(INDEX(Data!$K$2:$K$1823,MATCH('Ratios - Total'!$C651,IF(Data!$A$2:$A$1823='Ratios - Total'!$A651,Data!$C$2:$C$1823,0),0))/INDEX(Data!$G$2:$G$1823,MATCH('Ratios - Total'!$C651,IF(Data!$A$2:$A$1823='Ratios - Total'!$A651,Data!$C$2:$C$1823,0),0)),"Missing Data")</f>
        <v>Missing Data</v>
      </c>
    </row>
    <row r="652" spans="1:24" x14ac:dyDescent="0.25">
      <c r="A652" s="22" t="s">
        <v>54</v>
      </c>
      <c r="B652" s="22" t="s">
        <v>55</v>
      </c>
      <c r="C652" s="22">
        <v>1988</v>
      </c>
      <c r="D652" s="5">
        <f t="array" ref="D652">IFERROR(INDEX(Data!$H$2:$H$1823,MATCH('Ratios - Total'!$C652,IF(Data!$A$2:$A$1823='Ratios - Total'!$A652,Data!$C$2:$C$1823,0),0))/INDEX(Data!$D$2:$D$1823,MATCH('Ratios - Total'!$C652,IF(Data!$A$2:$A$1823='Ratios - Total'!$A652,Data!$C$2:$C$1823,0),0)),"Missing Data")</f>
        <v>623.28017368864232</v>
      </c>
      <c r="E652" s="22"/>
      <c r="F652" s="5">
        <f t="array" ref="F652">IFERROR(INDEX(Data!$G$2:$G$1823,MATCH('Ratios - Total'!$C652,IF(Data!$A$2:$A$1823='Ratios - Total'!$A652,Data!$C$2:$C$1823,0),0))/INDEX(Data!$D$2:$D$1823,MATCH('Ratios - Total'!$C652,IF(Data!$A$2:$A$1823='Ratios - Total'!$A652,Data!$C$2:$C$1823,0),0)),"Missing Data")</f>
        <v>0</v>
      </c>
      <c r="G652" s="5"/>
      <c r="H652" s="5" t="str">
        <f t="array" ref="H652">IFERROR(INDEX(Data!$H$2:$H$1823,MATCH('Ratios - Total'!$C652,IF(Data!$A$2:$A$1823='Ratios - Total'!$A652,Data!$C$2:$C$1823,0),0))/INDEX(Data!$G$2:$G$1823,MATCH('Ratios - Total'!$C652,IF(Data!$A$2:$A$1823='Ratios - Total'!$A652,Data!$C$2:$C$1823,0),0)),"Missing Data")</f>
        <v>Missing Data</v>
      </c>
      <c r="I652" s="5">
        <f t="array" ref="I652">IFERROR(INDEX(Data!$G$2:$G$1823,MATCH('Ratios - Total'!$C652,IF(Data!$A$2:$A$1823='Ratios - Total'!$A652,Data!$C$2:$C$1823,0),0))/INDEX(Data!$D$2:$D$1823,MATCH('Ratios - Total'!$C652,IF(Data!$A$2:$A$1823='Ratios - Total'!$A652,Data!$C$2:$C$1823,0),0)),"Missing Data")</f>
        <v>0</v>
      </c>
      <c r="J652" s="22"/>
      <c r="K652" s="5">
        <f t="array" ref="K652">IFERROR(INDEX(Data!$E$2:$E$1823,MATCH('Ratios - Total'!$C652,IF(Data!$A$2:$A$1823='Ratios - Total'!$A652,Data!$C$2:$C$1823,0),0))/INDEX(Data!$D$2:$D$1823,MATCH('Ratios - Total'!$C652,IF(Data!$A$2:$A$1823='Ratios - Total'!$A652,Data!$C$2:$C$1823,0),0)),"Missing Data")</f>
        <v>0</v>
      </c>
      <c r="L652" s="5"/>
      <c r="M652" s="5" t="str">
        <f t="array" ref="M652">IFERROR(INDEX(Data!$F$2:$F$1823,MATCH('Ratios - Total'!$C652,IF(Data!$A$2:$A$1823='Ratios - Total'!$A652,Data!$C$2:$C$1823,0),0))/INDEX(Data!$E$2:$E$1823,MATCH('Ratios - Total'!$C652,IF(Data!$A$2:$A$1823='Ratios - Total'!$A652,Data!$C$2:$C$1823,0),0)),"Missing Data")</f>
        <v>Missing Data</v>
      </c>
      <c r="N652" s="5"/>
      <c r="O652" s="5" t="str">
        <f t="array" ref="O652">IFERROR(INDEX(Data!$G$2:$G$1823,MATCH('Ratios - Total'!$C652,IF(Data!$A$2:$A$1823='Ratios - Total'!$A652,Data!$C$2:$C$1823,0),0))/INDEX(Data!$F$2:$F$1823,MATCH('Ratios - Total'!$C652,IF(Data!$A$2:$A$1823='Ratios - Total'!$A652,Data!$C$2:$C$1823,0),0)),"Missing Data")</f>
        <v>Missing Data</v>
      </c>
      <c r="P652" s="5" t="str">
        <f t="array" ref="P652">IFERROR(INDEX(Data!$H$2:$H$1823,MATCH('Ratios - Total'!$C652,IF(Data!$A$2:$A$1823='Ratios - Total'!$A652,Data!$C$2:$C$1823,0),0))/INDEX(Data!$G$2:$G$1823,MATCH('Ratios - Total'!$C652,IF(Data!$A$2:$A$1823='Ratios - Total'!$A652,Data!$C$2:$C$1823,0),0)),"Missing Data")</f>
        <v>Missing Data</v>
      </c>
      <c r="Q652" s="5"/>
      <c r="R652" s="5" t="str">
        <f t="array" ref="R652">IFERROR(INDEX(Data!$L$2:$L$1823,MATCH('Ratios - Total'!$C652,IF(Data!$A$2:$A$1823='Ratios - Total'!$A652,Data!$C$2:$C$1823,0),0))/INDEX(Data!$G$2:$G$1823,MATCH('Ratios - Total'!$C652,IF(Data!$A$2:$A$1823='Ratios - Total'!$A652,Data!$C$2:$C$1823,0),0)),"Missing Data")</f>
        <v>Missing Data</v>
      </c>
      <c r="S652" s="5"/>
      <c r="T652" s="5">
        <f t="array" ref="T652">IFERROR(INDEX(Data!$H$2:$H$1823,MATCH('Ratios - Total'!$C652,IF(Data!$A$2:$A$1823='Ratios - Total'!$A652,Data!$C$2:$C$1823,0),0))/INDEX(Data!$L$2:$L$1823,MATCH('Ratios - Total'!$C652,IF(Data!$A$2:$A$1823='Ratios - Total'!$A652,Data!$C$2:$C$1823,0),0)),"Missing Data")</f>
        <v>35123.655921132886</v>
      </c>
      <c r="U652" s="5">
        <f t="array" ref="U652">IFERROR(INDEX(Data!$K$2:$K$1823,MATCH('Ratios - Total'!$C652,IF(Data!$A$2:$A$1823='Ratios - Total'!$A652,Data!$C$2:$C$1823,0),0))/INDEX(Data!$H$2:$H$1823,MATCH('Ratios - Total'!$C652,IF(Data!$A$2:$A$1823='Ratios - Total'!$A652,Data!$C$2:$C$1823,0),0)),"Missing Data")</f>
        <v>0.53795190453968478</v>
      </c>
      <c r="V652" s="5">
        <f t="array" ref="V652">IFERROR(INDEX(Data!$K$2:$K$1823,MATCH('Ratios - Total'!$C652,IF(Data!$A$2:$A$1823='Ratios - Total'!$A652,Data!$C$2:$C$1823,0),0))/INDEX(Data!$L$2:$L$1823,MATCH('Ratios - Total'!$C652,IF(Data!$A$2:$A$1823='Ratios - Total'!$A652,Data!$C$2:$C$1823,0),0)),"Missing Data")</f>
        <v>18894.837597170012</v>
      </c>
      <c r="W652" s="5">
        <f t="shared" si="10"/>
        <v>16228.818323962874</v>
      </c>
      <c r="X652" s="5" t="str">
        <f t="array" ref="X652">IFERROR(INDEX(Data!$K$2:$K$1823,MATCH('Ratios - Total'!$C652,IF(Data!$A$2:$A$1823='Ratios - Total'!$A652,Data!$C$2:$C$1823,0),0))/INDEX(Data!$G$2:$G$1823,MATCH('Ratios - Total'!$C652,IF(Data!$A$2:$A$1823='Ratios - Total'!$A652,Data!$C$2:$C$1823,0),0)),"Missing Data")</f>
        <v>Missing Data</v>
      </c>
    </row>
    <row r="653" spans="1:24" x14ac:dyDescent="0.25">
      <c r="A653" s="22" t="s">
        <v>56</v>
      </c>
      <c r="B653" s="22" t="s">
        <v>57</v>
      </c>
      <c r="C653" s="22">
        <v>1988</v>
      </c>
      <c r="D653" s="5">
        <f t="array" ref="D653">IFERROR(INDEX(Data!$H$2:$H$1823,MATCH('Ratios - Total'!$C653,IF(Data!$A$2:$A$1823='Ratios - Total'!$A653,Data!$C$2:$C$1823,0),0))/INDEX(Data!$D$2:$D$1823,MATCH('Ratios - Total'!$C653,IF(Data!$A$2:$A$1823='Ratios - Total'!$A653,Data!$C$2:$C$1823,0),0)),"Missing Data")</f>
        <v>809.24768807798046</v>
      </c>
      <c r="E653" s="22"/>
      <c r="F653" s="5">
        <f t="array" ref="F653">IFERROR(INDEX(Data!$G$2:$G$1823,MATCH('Ratios - Total'!$C653,IF(Data!$A$2:$A$1823='Ratios - Total'!$A653,Data!$C$2:$C$1823,0),0))/INDEX(Data!$D$2:$D$1823,MATCH('Ratios - Total'!$C653,IF(Data!$A$2:$A$1823='Ratios - Total'!$A653,Data!$C$2:$C$1823,0),0)),"Missing Data")</f>
        <v>0</v>
      </c>
      <c r="G653" s="5"/>
      <c r="H653" s="5" t="str">
        <f t="array" ref="H653">IFERROR(INDEX(Data!$H$2:$H$1823,MATCH('Ratios - Total'!$C653,IF(Data!$A$2:$A$1823='Ratios - Total'!$A653,Data!$C$2:$C$1823,0),0))/INDEX(Data!$G$2:$G$1823,MATCH('Ratios - Total'!$C653,IF(Data!$A$2:$A$1823='Ratios - Total'!$A653,Data!$C$2:$C$1823,0),0)),"Missing Data")</f>
        <v>Missing Data</v>
      </c>
      <c r="I653" s="5">
        <f t="array" ref="I653">IFERROR(INDEX(Data!$G$2:$G$1823,MATCH('Ratios - Total'!$C653,IF(Data!$A$2:$A$1823='Ratios - Total'!$A653,Data!$C$2:$C$1823,0),0))/INDEX(Data!$D$2:$D$1823,MATCH('Ratios - Total'!$C653,IF(Data!$A$2:$A$1823='Ratios - Total'!$A653,Data!$C$2:$C$1823,0),0)),"Missing Data")</f>
        <v>0</v>
      </c>
      <c r="J653" s="22"/>
      <c r="K653" s="5">
        <f t="array" ref="K653">IFERROR(INDEX(Data!$E$2:$E$1823,MATCH('Ratios - Total'!$C653,IF(Data!$A$2:$A$1823='Ratios - Total'!$A653,Data!$C$2:$C$1823,0),0))/INDEX(Data!$D$2:$D$1823,MATCH('Ratios - Total'!$C653,IF(Data!$A$2:$A$1823='Ratios - Total'!$A653,Data!$C$2:$C$1823,0),0)),"Missing Data")</f>
        <v>0</v>
      </c>
      <c r="L653" s="5"/>
      <c r="M653" s="5" t="str">
        <f t="array" ref="M653">IFERROR(INDEX(Data!$F$2:$F$1823,MATCH('Ratios - Total'!$C653,IF(Data!$A$2:$A$1823='Ratios - Total'!$A653,Data!$C$2:$C$1823,0),0))/INDEX(Data!$E$2:$E$1823,MATCH('Ratios - Total'!$C653,IF(Data!$A$2:$A$1823='Ratios - Total'!$A653,Data!$C$2:$C$1823,0),0)),"Missing Data")</f>
        <v>Missing Data</v>
      </c>
      <c r="N653" s="5"/>
      <c r="O653" s="5" t="str">
        <f t="array" ref="O653">IFERROR(INDEX(Data!$G$2:$G$1823,MATCH('Ratios - Total'!$C653,IF(Data!$A$2:$A$1823='Ratios - Total'!$A653,Data!$C$2:$C$1823,0),0))/INDEX(Data!$F$2:$F$1823,MATCH('Ratios - Total'!$C653,IF(Data!$A$2:$A$1823='Ratios - Total'!$A653,Data!$C$2:$C$1823,0),0)),"Missing Data")</f>
        <v>Missing Data</v>
      </c>
      <c r="P653" s="5" t="str">
        <f t="array" ref="P653">IFERROR(INDEX(Data!$H$2:$H$1823,MATCH('Ratios - Total'!$C653,IF(Data!$A$2:$A$1823='Ratios - Total'!$A653,Data!$C$2:$C$1823,0),0))/INDEX(Data!$G$2:$G$1823,MATCH('Ratios - Total'!$C653,IF(Data!$A$2:$A$1823='Ratios - Total'!$A653,Data!$C$2:$C$1823,0),0)),"Missing Data")</f>
        <v>Missing Data</v>
      </c>
      <c r="Q653" s="5"/>
      <c r="R653" s="5" t="str">
        <f t="array" ref="R653">IFERROR(INDEX(Data!$L$2:$L$1823,MATCH('Ratios - Total'!$C653,IF(Data!$A$2:$A$1823='Ratios - Total'!$A653,Data!$C$2:$C$1823,0),0))/INDEX(Data!$G$2:$G$1823,MATCH('Ratios - Total'!$C653,IF(Data!$A$2:$A$1823='Ratios - Total'!$A653,Data!$C$2:$C$1823,0),0)),"Missing Data")</f>
        <v>Missing Data</v>
      </c>
      <c r="S653" s="5"/>
      <c r="T653" s="5">
        <f t="array" ref="T653">IFERROR(INDEX(Data!$H$2:$H$1823,MATCH('Ratios - Total'!$C653,IF(Data!$A$2:$A$1823='Ratios - Total'!$A653,Data!$C$2:$C$1823,0),0))/INDEX(Data!$L$2:$L$1823,MATCH('Ratios - Total'!$C653,IF(Data!$A$2:$A$1823='Ratios - Total'!$A653,Data!$C$2:$C$1823,0),0)),"Missing Data")</f>
        <v>38299.030044949133</v>
      </c>
      <c r="U653" s="5">
        <f t="array" ref="U653">IFERROR(INDEX(Data!$K$2:$K$1823,MATCH('Ratios - Total'!$C653,IF(Data!$A$2:$A$1823='Ratios - Total'!$A653,Data!$C$2:$C$1823,0),0))/INDEX(Data!$H$2:$H$1823,MATCH('Ratios - Total'!$C653,IF(Data!$A$2:$A$1823='Ratios - Total'!$A653,Data!$C$2:$C$1823,0),0)),"Missing Data")</f>
        <v>0.47898102106368523</v>
      </c>
      <c r="V653" s="5">
        <f t="array" ref="V653">IFERROR(INDEX(Data!$K$2:$K$1823,MATCH('Ratios - Total'!$C653,IF(Data!$A$2:$A$1823='Ratios - Total'!$A653,Data!$C$2:$C$1823,0),0))/INDEX(Data!$L$2:$L$1823,MATCH('Ratios - Total'!$C653,IF(Data!$A$2:$A$1823='Ratios - Total'!$A653,Data!$C$2:$C$1823,0),0)),"Missing Data")</f>
        <v>18344.508516678496</v>
      </c>
      <c r="W653" s="5">
        <f t="shared" si="10"/>
        <v>19954.521528270638</v>
      </c>
      <c r="X653" s="5" t="str">
        <f t="array" ref="X653">IFERROR(INDEX(Data!$K$2:$K$1823,MATCH('Ratios - Total'!$C653,IF(Data!$A$2:$A$1823='Ratios - Total'!$A653,Data!$C$2:$C$1823,0),0))/INDEX(Data!$G$2:$G$1823,MATCH('Ratios - Total'!$C653,IF(Data!$A$2:$A$1823='Ratios - Total'!$A653,Data!$C$2:$C$1823,0),0)),"Missing Data")</f>
        <v>Missing Data</v>
      </c>
    </row>
    <row r="654" spans="1:24" x14ac:dyDescent="0.25">
      <c r="A654" s="22" t="s">
        <v>58</v>
      </c>
      <c r="B654" s="22" t="s">
        <v>59</v>
      </c>
      <c r="C654" s="22">
        <v>1988</v>
      </c>
      <c r="D654" s="5">
        <f t="array" ref="D654">IFERROR(INDEX(Data!$H$2:$H$1823,MATCH('Ratios - Total'!$C654,IF(Data!$A$2:$A$1823='Ratios - Total'!$A654,Data!$C$2:$C$1823,0),0))/INDEX(Data!$D$2:$D$1823,MATCH('Ratios - Total'!$C654,IF(Data!$A$2:$A$1823='Ratios - Total'!$A654,Data!$C$2:$C$1823,0),0)),"Missing Data")</f>
        <v>710.57419739518934</v>
      </c>
      <c r="E654" s="22"/>
      <c r="F654" s="5">
        <f t="array" ref="F654">IFERROR(INDEX(Data!$G$2:$G$1823,MATCH('Ratios - Total'!$C654,IF(Data!$A$2:$A$1823='Ratios - Total'!$A654,Data!$C$2:$C$1823,0),0))/INDEX(Data!$D$2:$D$1823,MATCH('Ratios - Total'!$C654,IF(Data!$A$2:$A$1823='Ratios - Total'!$A654,Data!$C$2:$C$1823,0),0)),"Missing Data")</f>
        <v>0</v>
      </c>
      <c r="G654" s="5"/>
      <c r="H654" s="5" t="str">
        <f t="array" ref="H654">IFERROR(INDEX(Data!$H$2:$H$1823,MATCH('Ratios - Total'!$C654,IF(Data!$A$2:$A$1823='Ratios - Total'!$A654,Data!$C$2:$C$1823,0),0))/INDEX(Data!$G$2:$G$1823,MATCH('Ratios - Total'!$C654,IF(Data!$A$2:$A$1823='Ratios - Total'!$A654,Data!$C$2:$C$1823,0),0)),"Missing Data")</f>
        <v>Missing Data</v>
      </c>
      <c r="I654" s="5">
        <f t="array" ref="I654">IFERROR(INDEX(Data!$G$2:$G$1823,MATCH('Ratios - Total'!$C654,IF(Data!$A$2:$A$1823='Ratios - Total'!$A654,Data!$C$2:$C$1823,0),0))/INDEX(Data!$D$2:$D$1823,MATCH('Ratios - Total'!$C654,IF(Data!$A$2:$A$1823='Ratios - Total'!$A654,Data!$C$2:$C$1823,0),0)),"Missing Data")</f>
        <v>0</v>
      </c>
      <c r="J654" s="22"/>
      <c r="K654" s="5">
        <f t="array" ref="K654">IFERROR(INDEX(Data!$E$2:$E$1823,MATCH('Ratios - Total'!$C654,IF(Data!$A$2:$A$1823='Ratios - Total'!$A654,Data!$C$2:$C$1823,0),0))/INDEX(Data!$D$2:$D$1823,MATCH('Ratios - Total'!$C654,IF(Data!$A$2:$A$1823='Ratios - Total'!$A654,Data!$C$2:$C$1823,0),0)),"Missing Data")</f>
        <v>0</v>
      </c>
      <c r="L654" s="5"/>
      <c r="M654" s="5" t="str">
        <f t="array" ref="M654">IFERROR(INDEX(Data!$F$2:$F$1823,MATCH('Ratios - Total'!$C654,IF(Data!$A$2:$A$1823='Ratios - Total'!$A654,Data!$C$2:$C$1823,0),0))/INDEX(Data!$E$2:$E$1823,MATCH('Ratios - Total'!$C654,IF(Data!$A$2:$A$1823='Ratios - Total'!$A654,Data!$C$2:$C$1823,0),0)),"Missing Data")</f>
        <v>Missing Data</v>
      </c>
      <c r="N654" s="5"/>
      <c r="O654" s="5" t="str">
        <f t="array" ref="O654">IFERROR(INDEX(Data!$G$2:$G$1823,MATCH('Ratios - Total'!$C654,IF(Data!$A$2:$A$1823='Ratios - Total'!$A654,Data!$C$2:$C$1823,0),0))/INDEX(Data!$F$2:$F$1823,MATCH('Ratios - Total'!$C654,IF(Data!$A$2:$A$1823='Ratios - Total'!$A654,Data!$C$2:$C$1823,0),0)),"Missing Data")</f>
        <v>Missing Data</v>
      </c>
      <c r="P654" s="5" t="str">
        <f t="array" ref="P654">IFERROR(INDEX(Data!$H$2:$H$1823,MATCH('Ratios - Total'!$C654,IF(Data!$A$2:$A$1823='Ratios - Total'!$A654,Data!$C$2:$C$1823,0),0))/INDEX(Data!$G$2:$G$1823,MATCH('Ratios - Total'!$C654,IF(Data!$A$2:$A$1823='Ratios - Total'!$A654,Data!$C$2:$C$1823,0),0)),"Missing Data")</f>
        <v>Missing Data</v>
      </c>
      <c r="Q654" s="5"/>
      <c r="R654" s="5" t="str">
        <f t="array" ref="R654">IFERROR(INDEX(Data!$L$2:$L$1823,MATCH('Ratios - Total'!$C654,IF(Data!$A$2:$A$1823='Ratios - Total'!$A654,Data!$C$2:$C$1823,0),0))/INDEX(Data!$G$2:$G$1823,MATCH('Ratios - Total'!$C654,IF(Data!$A$2:$A$1823='Ratios - Total'!$A654,Data!$C$2:$C$1823,0),0)),"Missing Data")</f>
        <v>Missing Data</v>
      </c>
      <c r="S654" s="5"/>
      <c r="T654" s="5">
        <f t="array" ref="T654">IFERROR(INDEX(Data!$H$2:$H$1823,MATCH('Ratios - Total'!$C654,IF(Data!$A$2:$A$1823='Ratios - Total'!$A654,Data!$C$2:$C$1823,0),0))/INDEX(Data!$L$2:$L$1823,MATCH('Ratios - Total'!$C654,IF(Data!$A$2:$A$1823='Ratios - Total'!$A654,Data!$C$2:$C$1823,0),0)),"Missing Data")</f>
        <v>33499.86523865239</v>
      </c>
      <c r="U654" s="5">
        <f t="array" ref="U654">IFERROR(INDEX(Data!$K$2:$K$1823,MATCH('Ratios - Total'!$C654,IF(Data!$A$2:$A$1823='Ratios - Total'!$A654,Data!$C$2:$C$1823,0),0))/INDEX(Data!$H$2:$H$1823,MATCH('Ratios - Total'!$C654,IF(Data!$A$2:$A$1823='Ratios - Total'!$A654,Data!$C$2:$C$1823,0),0)),"Missing Data")</f>
        <v>0.52433050774624834</v>
      </c>
      <c r="V654" s="5">
        <f t="array" ref="V654">IFERROR(INDEX(Data!$K$2:$K$1823,MATCH('Ratios - Total'!$C654,IF(Data!$A$2:$A$1823='Ratios - Total'!$A654,Data!$C$2:$C$1823,0),0))/INDEX(Data!$L$2:$L$1823,MATCH('Ratios - Total'!$C654,IF(Data!$A$2:$A$1823='Ratios - Total'!$A654,Data!$C$2:$C$1823,0),0)),"Missing Data")</f>
        <v>17565.001350013499</v>
      </c>
      <c r="W654" s="5">
        <f t="shared" si="10"/>
        <v>15934.863888638891</v>
      </c>
      <c r="X654" s="5" t="str">
        <f t="array" ref="X654">IFERROR(INDEX(Data!$K$2:$K$1823,MATCH('Ratios - Total'!$C654,IF(Data!$A$2:$A$1823='Ratios - Total'!$A654,Data!$C$2:$C$1823,0),0))/INDEX(Data!$G$2:$G$1823,MATCH('Ratios - Total'!$C654,IF(Data!$A$2:$A$1823='Ratios - Total'!$A654,Data!$C$2:$C$1823,0),0)),"Missing Data")</f>
        <v>Missing Data</v>
      </c>
    </row>
    <row r="655" spans="1:24" x14ac:dyDescent="0.25">
      <c r="A655" s="22" t="s">
        <v>60</v>
      </c>
      <c r="B655" s="22" t="s">
        <v>61</v>
      </c>
      <c r="C655" s="22">
        <v>1988</v>
      </c>
      <c r="D655" s="5">
        <f t="array" ref="D655">IFERROR(INDEX(Data!$H$2:$H$1823,MATCH('Ratios - Total'!$C655,IF(Data!$A$2:$A$1823='Ratios - Total'!$A655,Data!$C$2:$C$1823,0),0))/INDEX(Data!$D$2:$D$1823,MATCH('Ratios - Total'!$C655,IF(Data!$A$2:$A$1823='Ratios - Total'!$A655,Data!$C$2:$C$1823,0),0)),"Missing Data")</f>
        <v>630.55671925158811</v>
      </c>
      <c r="E655" s="22"/>
      <c r="F655" s="5">
        <f t="array" ref="F655">IFERROR(INDEX(Data!$G$2:$G$1823,MATCH('Ratios - Total'!$C655,IF(Data!$A$2:$A$1823='Ratios - Total'!$A655,Data!$C$2:$C$1823,0),0))/INDEX(Data!$D$2:$D$1823,MATCH('Ratios - Total'!$C655,IF(Data!$A$2:$A$1823='Ratios - Total'!$A655,Data!$C$2:$C$1823,0),0)),"Missing Data")</f>
        <v>0</v>
      </c>
      <c r="G655" s="5"/>
      <c r="H655" s="5" t="str">
        <f t="array" ref="H655">IFERROR(INDEX(Data!$H$2:$H$1823,MATCH('Ratios - Total'!$C655,IF(Data!$A$2:$A$1823='Ratios - Total'!$A655,Data!$C$2:$C$1823,0),0))/INDEX(Data!$G$2:$G$1823,MATCH('Ratios - Total'!$C655,IF(Data!$A$2:$A$1823='Ratios - Total'!$A655,Data!$C$2:$C$1823,0),0)),"Missing Data")</f>
        <v>Missing Data</v>
      </c>
      <c r="I655" s="5">
        <f t="array" ref="I655">IFERROR(INDEX(Data!$G$2:$G$1823,MATCH('Ratios - Total'!$C655,IF(Data!$A$2:$A$1823='Ratios - Total'!$A655,Data!$C$2:$C$1823,0),0))/INDEX(Data!$D$2:$D$1823,MATCH('Ratios - Total'!$C655,IF(Data!$A$2:$A$1823='Ratios - Total'!$A655,Data!$C$2:$C$1823,0),0)),"Missing Data")</f>
        <v>0</v>
      </c>
      <c r="J655" s="22"/>
      <c r="K655" s="5">
        <f t="array" ref="K655">IFERROR(INDEX(Data!$E$2:$E$1823,MATCH('Ratios - Total'!$C655,IF(Data!$A$2:$A$1823='Ratios - Total'!$A655,Data!$C$2:$C$1823,0),0))/INDEX(Data!$D$2:$D$1823,MATCH('Ratios - Total'!$C655,IF(Data!$A$2:$A$1823='Ratios - Total'!$A655,Data!$C$2:$C$1823,0),0)),"Missing Data")</f>
        <v>0</v>
      </c>
      <c r="L655" s="5"/>
      <c r="M655" s="5" t="str">
        <f t="array" ref="M655">IFERROR(INDEX(Data!$F$2:$F$1823,MATCH('Ratios - Total'!$C655,IF(Data!$A$2:$A$1823='Ratios - Total'!$A655,Data!$C$2:$C$1823,0),0))/INDEX(Data!$E$2:$E$1823,MATCH('Ratios - Total'!$C655,IF(Data!$A$2:$A$1823='Ratios - Total'!$A655,Data!$C$2:$C$1823,0),0)),"Missing Data")</f>
        <v>Missing Data</v>
      </c>
      <c r="N655" s="5"/>
      <c r="O655" s="5" t="str">
        <f t="array" ref="O655">IFERROR(INDEX(Data!$G$2:$G$1823,MATCH('Ratios - Total'!$C655,IF(Data!$A$2:$A$1823='Ratios - Total'!$A655,Data!$C$2:$C$1823,0),0))/INDEX(Data!$F$2:$F$1823,MATCH('Ratios - Total'!$C655,IF(Data!$A$2:$A$1823='Ratios - Total'!$A655,Data!$C$2:$C$1823,0),0)),"Missing Data")</f>
        <v>Missing Data</v>
      </c>
      <c r="P655" s="5" t="str">
        <f t="array" ref="P655">IFERROR(INDEX(Data!$H$2:$H$1823,MATCH('Ratios - Total'!$C655,IF(Data!$A$2:$A$1823='Ratios - Total'!$A655,Data!$C$2:$C$1823,0),0))/INDEX(Data!$G$2:$G$1823,MATCH('Ratios - Total'!$C655,IF(Data!$A$2:$A$1823='Ratios - Total'!$A655,Data!$C$2:$C$1823,0),0)),"Missing Data")</f>
        <v>Missing Data</v>
      </c>
      <c r="Q655" s="5"/>
      <c r="R655" s="5" t="str">
        <f t="array" ref="R655">IFERROR(INDEX(Data!$L$2:$L$1823,MATCH('Ratios - Total'!$C655,IF(Data!$A$2:$A$1823='Ratios - Total'!$A655,Data!$C$2:$C$1823,0),0))/INDEX(Data!$G$2:$G$1823,MATCH('Ratios - Total'!$C655,IF(Data!$A$2:$A$1823='Ratios - Total'!$A655,Data!$C$2:$C$1823,0),0)),"Missing Data")</f>
        <v>Missing Data</v>
      </c>
      <c r="S655" s="5"/>
      <c r="T655" s="5">
        <f t="array" ref="T655">IFERROR(INDEX(Data!$H$2:$H$1823,MATCH('Ratios - Total'!$C655,IF(Data!$A$2:$A$1823='Ratios - Total'!$A655,Data!$C$2:$C$1823,0),0))/INDEX(Data!$L$2:$L$1823,MATCH('Ratios - Total'!$C655,IF(Data!$A$2:$A$1823='Ratios - Total'!$A655,Data!$C$2:$C$1823,0),0)),"Missing Data")</f>
        <v>39105.975308641973</v>
      </c>
      <c r="U655" s="5">
        <f t="array" ref="U655">IFERROR(INDEX(Data!$K$2:$K$1823,MATCH('Ratios - Total'!$C655,IF(Data!$A$2:$A$1823='Ratios - Total'!$A655,Data!$C$2:$C$1823,0),0))/INDEX(Data!$H$2:$H$1823,MATCH('Ratios - Total'!$C655,IF(Data!$A$2:$A$1823='Ratios - Total'!$A655,Data!$C$2:$C$1823,0),0)),"Missing Data")</f>
        <v>0.54551412762215823</v>
      </c>
      <c r="V655" s="5">
        <f t="array" ref="V655">IFERROR(INDEX(Data!$K$2:$K$1823,MATCH('Ratios - Total'!$C655,IF(Data!$A$2:$A$1823='Ratios - Total'!$A655,Data!$C$2:$C$1823,0),0))/INDEX(Data!$L$2:$L$1823,MATCH('Ratios - Total'!$C655,IF(Data!$A$2:$A$1823='Ratios - Total'!$A655,Data!$C$2:$C$1823,0),0)),"Missing Data")</f>
        <v>21332.862005307488</v>
      </c>
      <c r="W655" s="5">
        <f t="shared" si="10"/>
        <v>17773.113303334485</v>
      </c>
      <c r="X655" s="5" t="str">
        <f t="array" ref="X655">IFERROR(INDEX(Data!$K$2:$K$1823,MATCH('Ratios - Total'!$C655,IF(Data!$A$2:$A$1823='Ratios - Total'!$A655,Data!$C$2:$C$1823,0),0))/INDEX(Data!$G$2:$G$1823,MATCH('Ratios - Total'!$C655,IF(Data!$A$2:$A$1823='Ratios - Total'!$A655,Data!$C$2:$C$1823,0),0)),"Missing Data")</f>
        <v>Missing Data</v>
      </c>
    </row>
    <row r="656" spans="1:24" x14ac:dyDescent="0.25">
      <c r="A656" s="22" t="s">
        <v>62</v>
      </c>
      <c r="B656" s="22" t="s">
        <v>63</v>
      </c>
      <c r="C656" s="22">
        <v>1988</v>
      </c>
      <c r="D656" s="5">
        <f t="array" ref="D656">IFERROR(INDEX(Data!$H$2:$H$1823,MATCH('Ratios - Total'!$C656,IF(Data!$A$2:$A$1823='Ratios - Total'!$A656,Data!$C$2:$C$1823,0),0))/INDEX(Data!$D$2:$D$1823,MATCH('Ratios - Total'!$C656,IF(Data!$A$2:$A$1823='Ratios - Total'!$A656,Data!$C$2:$C$1823,0),0)),"Missing Data")</f>
        <v>733.57065370006353</v>
      </c>
      <c r="E656" s="22"/>
      <c r="F656" s="5">
        <f t="array" ref="F656">IFERROR(INDEX(Data!$G$2:$G$1823,MATCH('Ratios - Total'!$C656,IF(Data!$A$2:$A$1823='Ratios - Total'!$A656,Data!$C$2:$C$1823,0),0))/INDEX(Data!$D$2:$D$1823,MATCH('Ratios - Total'!$C656,IF(Data!$A$2:$A$1823='Ratios - Total'!$A656,Data!$C$2:$C$1823,0),0)),"Missing Data")</f>
        <v>0</v>
      </c>
      <c r="G656" s="5"/>
      <c r="H656" s="5" t="str">
        <f t="array" ref="H656">IFERROR(INDEX(Data!$H$2:$H$1823,MATCH('Ratios - Total'!$C656,IF(Data!$A$2:$A$1823='Ratios - Total'!$A656,Data!$C$2:$C$1823,0),0))/INDEX(Data!$G$2:$G$1823,MATCH('Ratios - Total'!$C656,IF(Data!$A$2:$A$1823='Ratios - Total'!$A656,Data!$C$2:$C$1823,0),0)),"Missing Data")</f>
        <v>Missing Data</v>
      </c>
      <c r="I656" s="5">
        <f t="array" ref="I656">IFERROR(INDEX(Data!$G$2:$G$1823,MATCH('Ratios - Total'!$C656,IF(Data!$A$2:$A$1823='Ratios - Total'!$A656,Data!$C$2:$C$1823,0),0))/INDEX(Data!$D$2:$D$1823,MATCH('Ratios - Total'!$C656,IF(Data!$A$2:$A$1823='Ratios - Total'!$A656,Data!$C$2:$C$1823,0),0)),"Missing Data")</f>
        <v>0</v>
      </c>
      <c r="J656" s="22"/>
      <c r="K656" s="5">
        <f t="array" ref="K656">IFERROR(INDEX(Data!$E$2:$E$1823,MATCH('Ratios - Total'!$C656,IF(Data!$A$2:$A$1823='Ratios - Total'!$A656,Data!$C$2:$C$1823,0),0))/INDEX(Data!$D$2:$D$1823,MATCH('Ratios - Total'!$C656,IF(Data!$A$2:$A$1823='Ratios - Total'!$A656,Data!$C$2:$C$1823,0),0)),"Missing Data")</f>
        <v>0</v>
      </c>
      <c r="L656" s="5"/>
      <c r="M656" s="5" t="str">
        <f t="array" ref="M656">IFERROR(INDEX(Data!$F$2:$F$1823,MATCH('Ratios - Total'!$C656,IF(Data!$A$2:$A$1823='Ratios - Total'!$A656,Data!$C$2:$C$1823,0),0))/INDEX(Data!$E$2:$E$1823,MATCH('Ratios - Total'!$C656,IF(Data!$A$2:$A$1823='Ratios - Total'!$A656,Data!$C$2:$C$1823,0),0)),"Missing Data")</f>
        <v>Missing Data</v>
      </c>
      <c r="N656" s="5"/>
      <c r="O656" s="5" t="str">
        <f t="array" ref="O656">IFERROR(INDEX(Data!$G$2:$G$1823,MATCH('Ratios - Total'!$C656,IF(Data!$A$2:$A$1823='Ratios - Total'!$A656,Data!$C$2:$C$1823,0),0))/INDEX(Data!$F$2:$F$1823,MATCH('Ratios - Total'!$C656,IF(Data!$A$2:$A$1823='Ratios - Total'!$A656,Data!$C$2:$C$1823,0),0)),"Missing Data")</f>
        <v>Missing Data</v>
      </c>
      <c r="P656" s="5" t="str">
        <f t="array" ref="P656">IFERROR(INDEX(Data!$H$2:$H$1823,MATCH('Ratios - Total'!$C656,IF(Data!$A$2:$A$1823='Ratios - Total'!$A656,Data!$C$2:$C$1823,0),0))/INDEX(Data!$G$2:$G$1823,MATCH('Ratios - Total'!$C656,IF(Data!$A$2:$A$1823='Ratios - Total'!$A656,Data!$C$2:$C$1823,0),0)),"Missing Data")</f>
        <v>Missing Data</v>
      </c>
      <c r="Q656" s="5"/>
      <c r="R656" s="5" t="str">
        <f t="array" ref="R656">IFERROR(INDEX(Data!$L$2:$L$1823,MATCH('Ratios - Total'!$C656,IF(Data!$A$2:$A$1823='Ratios - Total'!$A656,Data!$C$2:$C$1823,0),0))/INDEX(Data!$G$2:$G$1823,MATCH('Ratios - Total'!$C656,IF(Data!$A$2:$A$1823='Ratios - Total'!$A656,Data!$C$2:$C$1823,0),0)),"Missing Data")</f>
        <v>Missing Data</v>
      </c>
      <c r="S656" s="5"/>
      <c r="T656" s="5">
        <f t="array" ref="T656">IFERROR(INDEX(Data!$H$2:$H$1823,MATCH('Ratios - Total'!$C656,IF(Data!$A$2:$A$1823='Ratios - Total'!$A656,Data!$C$2:$C$1823,0),0))/INDEX(Data!$L$2:$L$1823,MATCH('Ratios - Total'!$C656,IF(Data!$A$2:$A$1823='Ratios - Total'!$A656,Data!$C$2:$C$1823,0),0)),"Missing Data")</f>
        <v>40297.65991779571</v>
      </c>
      <c r="U656" s="5">
        <f t="array" ref="U656">IFERROR(INDEX(Data!$K$2:$K$1823,MATCH('Ratios - Total'!$C656,IF(Data!$A$2:$A$1823='Ratios - Total'!$A656,Data!$C$2:$C$1823,0),0))/INDEX(Data!$H$2:$H$1823,MATCH('Ratios - Total'!$C656,IF(Data!$A$2:$A$1823='Ratios - Total'!$A656,Data!$C$2:$C$1823,0),0)),"Missing Data")</f>
        <v>0.46200417478910277</v>
      </c>
      <c r="V656" s="5">
        <f t="array" ref="V656">IFERROR(INDEX(Data!$K$2:$K$1823,MATCH('Ratios - Total'!$C656,IF(Data!$A$2:$A$1823='Ratios - Total'!$A656,Data!$C$2:$C$1823,0),0))/INDEX(Data!$L$2:$L$1823,MATCH('Ratios - Total'!$C656,IF(Data!$A$2:$A$1823='Ratios - Total'!$A656,Data!$C$2:$C$1823,0),0)),"Missing Data")</f>
        <v>18617.68711625311</v>
      </c>
      <c r="W656" s="5">
        <f t="shared" si="10"/>
        <v>21679.972801542601</v>
      </c>
      <c r="X656" s="5" t="str">
        <f t="array" ref="X656">IFERROR(INDEX(Data!$K$2:$K$1823,MATCH('Ratios - Total'!$C656,IF(Data!$A$2:$A$1823='Ratios - Total'!$A656,Data!$C$2:$C$1823,0),0))/INDEX(Data!$G$2:$G$1823,MATCH('Ratios - Total'!$C656,IF(Data!$A$2:$A$1823='Ratios - Total'!$A656,Data!$C$2:$C$1823,0),0)),"Missing Data")</f>
        <v>Missing Data</v>
      </c>
    </row>
    <row r="657" spans="1:24" x14ac:dyDescent="0.25">
      <c r="A657" s="22" t="s">
        <v>64</v>
      </c>
      <c r="B657" s="22" t="s">
        <v>65</v>
      </c>
      <c r="C657" s="22">
        <v>1988</v>
      </c>
      <c r="D657" s="5">
        <f t="array" ref="D657">IFERROR(INDEX(Data!$H$2:$H$1823,MATCH('Ratios - Total'!$C657,IF(Data!$A$2:$A$1823='Ratios - Total'!$A657,Data!$C$2:$C$1823,0),0))/INDEX(Data!$D$2:$D$1823,MATCH('Ratios - Total'!$C657,IF(Data!$A$2:$A$1823='Ratios - Total'!$A657,Data!$C$2:$C$1823,0),0)),"Missing Data")</f>
        <v>850.76485779335519</v>
      </c>
      <c r="E657" s="22"/>
      <c r="F657" s="5">
        <f t="array" ref="F657">IFERROR(INDEX(Data!$G$2:$G$1823,MATCH('Ratios - Total'!$C657,IF(Data!$A$2:$A$1823='Ratios - Total'!$A657,Data!$C$2:$C$1823,0),0))/INDEX(Data!$D$2:$D$1823,MATCH('Ratios - Total'!$C657,IF(Data!$A$2:$A$1823='Ratios - Total'!$A657,Data!$C$2:$C$1823,0),0)),"Missing Data")</f>
        <v>0</v>
      </c>
      <c r="G657" s="5"/>
      <c r="H657" s="5" t="str">
        <f t="array" ref="H657">IFERROR(INDEX(Data!$H$2:$H$1823,MATCH('Ratios - Total'!$C657,IF(Data!$A$2:$A$1823='Ratios - Total'!$A657,Data!$C$2:$C$1823,0),0))/INDEX(Data!$G$2:$G$1823,MATCH('Ratios - Total'!$C657,IF(Data!$A$2:$A$1823='Ratios - Total'!$A657,Data!$C$2:$C$1823,0),0)),"Missing Data")</f>
        <v>Missing Data</v>
      </c>
      <c r="I657" s="5">
        <f t="array" ref="I657">IFERROR(INDEX(Data!$G$2:$G$1823,MATCH('Ratios - Total'!$C657,IF(Data!$A$2:$A$1823='Ratios - Total'!$A657,Data!$C$2:$C$1823,0),0))/INDEX(Data!$D$2:$D$1823,MATCH('Ratios - Total'!$C657,IF(Data!$A$2:$A$1823='Ratios - Total'!$A657,Data!$C$2:$C$1823,0),0)),"Missing Data")</f>
        <v>0</v>
      </c>
      <c r="J657" s="22"/>
      <c r="K657" s="5">
        <f t="array" ref="K657">IFERROR(INDEX(Data!$E$2:$E$1823,MATCH('Ratios - Total'!$C657,IF(Data!$A$2:$A$1823='Ratios - Total'!$A657,Data!$C$2:$C$1823,0),0))/INDEX(Data!$D$2:$D$1823,MATCH('Ratios - Total'!$C657,IF(Data!$A$2:$A$1823='Ratios - Total'!$A657,Data!$C$2:$C$1823,0),0)),"Missing Data")</f>
        <v>0</v>
      </c>
      <c r="L657" s="5"/>
      <c r="M657" s="5" t="str">
        <f t="array" ref="M657">IFERROR(INDEX(Data!$F$2:$F$1823,MATCH('Ratios - Total'!$C657,IF(Data!$A$2:$A$1823='Ratios - Total'!$A657,Data!$C$2:$C$1823,0),0))/INDEX(Data!$E$2:$E$1823,MATCH('Ratios - Total'!$C657,IF(Data!$A$2:$A$1823='Ratios - Total'!$A657,Data!$C$2:$C$1823,0),0)),"Missing Data")</f>
        <v>Missing Data</v>
      </c>
      <c r="N657" s="5"/>
      <c r="O657" s="5" t="str">
        <f t="array" ref="O657">IFERROR(INDEX(Data!$G$2:$G$1823,MATCH('Ratios - Total'!$C657,IF(Data!$A$2:$A$1823='Ratios - Total'!$A657,Data!$C$2:$C$1823,0),0))/INDEX(Data!$F$2:$F$1823,MATCH('Ratios - Total'!$C657,IF(Data!$A$2:$A$1823='Ratios - Total'!$A657,Data!$C$2:$C$1823,0),0)),"Missing Data")</f>
        <v>Missing Data</v>
      </c>
      <c r="P657" s="5" t="str">
        <f t="array" ref="P657">IFERROR(INDEX(Data!$H$2:$H$1823,MATCH('Ratios - Total'!$C657,IF(Data!$A$2:$A$1823='Ratios - Total'!$A657,Data!$C$2:$C$1823,0),0))/INDEX(Data!$G$2:$G$1823,MATCH('Ratios - Total'!$C657,IF(Data!$A$2:$A$1823='Ratios - Total'!$A657,Data!$C$2:$C$1823,0),0)),"Missing Data")</f>
        <v>Missing Data</v>
      </c>
      <c r="Q657" s="5"/>
      <c r="R657" s="5" t="str">
        <f t="array" ref="R657">IFERROR(INDEX(Data!$L$2:$L$1823,MATCH('Ratios - Total'!$C657,IF(Data!$A$2:$A$1823='Ratios - Total'!$A657,Data!$C$2:$C$1823,0),0))/INDEX(Data!$G$2:$G$1823,MATCH('Ratios - Total'!$C657,IF(Data!$A$2:$A$1823='Ratios - Total'!$A657,Data!$C$2:$C$1823,0),0)),"Missing Data")</f>
        <v>Missing Data</v>
      </c>
      <c r="S657" s="5"/>
      <c r="T657" s="5">
        <f t="array" ref="T657">IFERROR(INDEX(Data!$H$2:$H$1823,MATCH('Ratios - Total'!$C657,IF(Data!$A$2:$A$1823='Ratios - Total'!$A657,Data!$C$2:$C$1823,0),0))/INDEX(Data!$L$2:$L$1823,MATCH('Ratios - Total'!$C657,IF(Data!$A$2:$A$1823='Ratios - Total'!$A657,Data!$C$2:$C$1823,0),0)),"Missing Data")</f>
        <v>41904.609736937906</v>
      </c>
      <c r="U657" s="5">
        <f t="array" ref="U657">IFERROR(INDEX(Data!$K$2:$K$1823,MATCH('Ratios - Total'!$C657,IF(Data!$A$2:$A$1823='Ratios - Total'!$A657,Data!$C$2:$C$1823,0),0))/INDEX(Data!$H$2:$H$1823,MATCH('Ratios - Total'!$C657,IF(Data!$A$2:$A$1823='Ratios - Total'!$A657,Data!$C$2:$C$1823,0),0)),"Missing Data")</f>
        <v>0.61128674240641911</v>
      </c>
      <c r="V657" s="5">
        <f t="array" ref="V657">IFERROR(INDEX(Data!$K$2:$K$1823,MATCH('Ratios - Total'!$C657,IF(Data!$A$2:$A$1823='Ratios - Total'!$A657,Data!$C$2:$C$1823,0),0))/INDEX(Data!$L$2:$L$1823,MATCH('Ratios - Total'!$C657,IF(Data!$A$2:$A$1823='Ratios - Total'!$A657,Data!$C$2:$C$1823,0),0)),"Missing Data")</f>
        <v>25615.732377905082</v>
      </c>
      <c r="W657" s="5">
        <f t="shared" si="10"/>
        <v>16288.877359032824</v>
      </c>
      <c r="X657" s="5" t="str">
        <f t="array" ref="X657">IFERROR(INDEX(Data!$K$2:$K$1823,MATCH('Ratios - Total'!$C657,IF(Data!$A$2:$A$1823='Ratios - Total'!$A657,Data!$C$2:$C$1823,0),0))/INDEX(Data!$G$2:$G$1823,MATCH('Ratios - Total'!$C657,IF(Data!$A$2:$A$1823='Ratios - Total'!$A657,Data!$C$2:$C$1823,0),0)),"Missing Data")</f>
        <v>Missing Data</v>
      </c>
    </row>
    <row r="658" spans="1:24" x14ac:dyDescent="0.25">
      <c r="A658" s="22" t="s">
        <v>66</v>
      </c>
      <c r="B658" s="22" t="s">
        <v>67</v>
      </c>
      <c r="C658" s="22">
        <v>1988</v>
      </c>
      <c r="D658" s="5">
        <f t="array" ref="D658">IFERROR(INDEX(Data!$H$2:$H$1823,MATCH('Ratios - Total'!$C658,IF(Data!$A$2:$A$1823='Ratios - Total'!$A658,Data!$C$2:$C$1823,0),0))/INDEX(Data!$D$2:$D$1823,MATCH('Ratios - Total'!$C658,IF(Data!$A$2:$A$1823='Ratios - Total'!$A658,Data!$C$2:$C$1823,0),0)),"Missing Data")</f>
        <v>774.40388207759861</v>
      </c>
      <c r="E658" s="22"/>
      <c r="F658" s="5">
        <f t="array" ref="F658">IFERROR(INDEX(Data!$G$2:$G$1823,MATCH('Ratios - Total'!$C658,IF(Data!$A$2:$A$1823='Ratios - Total'!$A658,Data!$C$2:$C$1823,0),0))/INDEX(Data!$D$2:$D$1823,MATCH('Ratios - Total'!$C658,IF(Data!$A$2:$A$1823='Ratios - Total'!$A658,Data!$C$2:$C$1823,0),0)),"Missing Data")</f>
        <v>0</v>
      </c>
      <c r="G658" s="5"/>
      <c r="H658" s="5" t="str">
        <f t="array" ref="H658">IFERROR(INDEX(Data!$H$2:$H$1823,MATCH('Ratios - Total'!$C658,IF(Data!$A$2:$A$1823='Ratios - Total'!$A658,Data!$C$2:$C$1823,0),0))/INDEX(Data!$G$2:$G$1823,MATCH('Ratios - Total'!$C658,IF(Data!$A$2:$A$1823='Ratios - Total'!$A658,Data!$C$2:$C$1823,0),0)),"Missing Data")</f>
        <v>Missing Data</v>
      </c>
      <c r="I658" s="5">
        <f t="array" ref="I658">IFERROR(INDEX(Data!$G$2:$G$1823,MATCH('Ratios - Total'!$C658,IF(Data!$A$2:$A$1823='Ratios - Total'!$A658,Data!$C$2:$C$1823,0),0))/INDEX(Data!$D$2:$D$1823,MATCH('Ratios - Total'!$C658,IF(Data!$A$2:$A$1823='Ratios - Total'!$A658,Data!$C$2:$C$1823,0),0)),"Missing Data")</f>
        <v>0</v>
      </c>
      <c r="J658" s="22"/>
      <c r="K658" s="5">
        <f t="array" ref="K658">IFERROR(INDEX(Data!$E$2:$E$1823,MATCH('Ratios - Total'!$C658,IF(Data!$A$2:$A$1823='Ratios - Total'!$A658,Data!$C$2:$C$1823,0),0))/INDEX(Data!$D$2:$D$1823,MATCH('Ratios - Total'!$C658,IF(Data!$A$2:$A$1823='Ratios - Total'!$A658,Data!$C$2:$C$1823,0),0)),"Missing Data")</f>
        <v>0</v>
      </c>
      <c r="L658" s="5"/>
      <c r="M658" s="5" t="str">
        <f t="array" ref="M658">IFERROR(INDEX(Data!$F$2:$F$1823,MATCH('Ratios - Total'!$C658,IF(Data!$A$2:$A$1823='Ratios - Total'!$A658,Data!$C$2:$C$1823,0),0))/INDEX(Data!$E$2:$E$1823,MATCH('Ratios - Total'!$C658,IF(Data!$A$2:$A$1823='Ratios - Total'!$A658,Data!$C$2:$C$1823,0),0)),"Missing Data")</f>
        <v>Missing Data</v>
      </c>
      <c r="N658" s="5"/>
      <c r="O658" s="5" t="str">
        <f t="array" ref="O658">IFERROR(INDEX(Data!$G$2:$G$1823,MATCH('Ratios - Total'!$C658,IF(Data!$A$2:$A$1823='Ratios - Total'!$A658,Data!$C$2:$C$1823,0),0))/INDEX(Data!$F$2:$F$1823,MATCH('Ratios - Total'!$C658,IF(Data!$A$2:$A$1823='Ratios - Total'!$A658,Data!$C$2:$C$1823,0),0)),"Missing Data")</f>
        <v>Missing Data</v>
      </c>
      <c r="P658" s="5" t="str">
        <f t="array" ref="P658">IFERROR(INDEX(Data!$H$2:$H$1823,MATCH('Ratios - Total'!$C658,IF(Data!$A$2:$A$1823='Ratios - Total'!$A658,Data!$C$2:$C$1823,0),0))/INDEX(Data!$G$2:$G$1823,MATCH('Ratios - Total'!$C658,IF(Data!$A$2:$A$1823='Ratios - Total'!$A658,Data!$C$2:$C$1823,0),0)),"Missing Data")</f>
        <v>Missing Data</v>
      </c>
      <c r="Q658" s="5"/>
      <c r="R658" s="5" t="str">
        <f t="array" ref="R658">IFERROR(INDEX(Data!$L$2:$L$1823,MATCH('Ratios - Total'!$C658,IF(Data!$A$2:$A$1823='Ratios - Total'!$A658,Data!$C$2:$C$1823,0),0))/INDEX(Data!$G$2:$G$1823,MATCH('Ratios - Total'!$C658,IF(Data!$A$2:$A$1823='Ratios - Total'!$A658,Data!$C$2:$C$1823,0),0)),"Missing Data")</f>
        <v>Missing Data</v>
      </c>
      <c r="S658" s="5"/>
      <c r="T658" s="5">
        <f t="array" ref="T658">IFERROR(INDEX(Data!$H$2:$H$1823,MATCH('Ratios - Total'!$C658,IF(Data!$A$2:$A$1823='Ratios - Total'!$A658,Data!$C$2:$C$1823,0),0))/INDEX(Data!$L$2:$L$1823,MATCH('Ratios - Total'!$C658,IF(Data!$A$2:$A$1823='Ratios - Total'!$A658,Data!$C$2:$C$1823,0),0)),"Missing Data")</f>
        <v>34950.093392283932</v>
      </c>
      <c r="U658" s="5">
        <f t="array" ref="U658">IFERROR(INDEX(Data!$K$2:$K$1823,MATCH('Ratios - Total'!$C658,IF(Data!$A$2:$A$1823='Ratios - Total'!$A658,Data!$C$2:$C$1823,0),0))/INDEX(Data!$H$2:$H$1823,MATCH('Ratios - Total'!$C658,IF(Data!$A$2:$A$1823='Ratios - Total'!$A658,Data!$C$2:$C$1823,0),0)),"Missing Data")</f>
        <v>0.46587997408773041</v>
      </c>
      <c r="V658" s="5">
        <f t="array" ref="V658">IFERROR(INDEX(Data!$K$2:$K$1823,MATCH('Ratios - Total'!$C658,IF(Data!$A$2:$A$1823='Ratios - Total'!$A658,Data!$C$2:$C$1823,0),0))/INDEX(Data!$L$2:$L$1823,MATCH('Ratios - Total'!$C658,IF(Data!$A$2:$A$1823='Ratios - Total'!$A658,Data!$C$2:$C$1823,0),0)),"Missing Data")</f>
        <v>16282.548603960995</v>
      </c>
      <c r="W658" s="5">
        <f t="shared" si="10"/>
        <v>18667.544788322935</v>
      </c>
      <c r="X658" s="5" t="str">
        <f t="array" ref="X658">IFERROR(INDEX(Data!$K$2:$K$1823,MATCH('Ratios - Total'!$C658,IF(Data!$A$2:$A$1823='Ratios - Total'!$A658,Data!$C$2:$C$1823,0),0))/INDEX(Data!$G$2:$G$1823,MATCH('Ratios - Total'!$C658,IF(Data!$A$2:$A$1823='Ratios - Total'!$A658,Data!$C$2:$C$1823,0),0)),"Missing Data")</f>
        <v>Missing Data</v>
      </c>
    </row>
    <row r="659" spans="1:24" x14ac:dyDescent="0.25">
      <c r="A659" s="22" t="s">
        <v>68</v>
      </c>
      <c r="B659" s="22" t="s">
        <v>69</v>
      </c>
      <c r="C659" s="22">
        <v>1988</v>
      </c>
      <c r="D659" s="5">
        <f t="array" ref="D659">IFERROR(INDEX(Data!$H$2:$H$1823,MATCH('Ratios - Total'!$C659,IF(Data!$A$2:$A$1823='Ratios - Total'!$A659,Data!$C$2:$C$1823,0),0))/INDEX(Data!$D$2:$D$1823,MATCH('Ratios - Total'!$C659,IF(Data!$A$2:$A$1823='Ratios - Total'!$A659,Data!$C$2:$C$1823,0),0)),"Missing Data")</f>
        <v>964.5989206250224</v>
      </c>
      <c r="E659" s="22"/>
      <c r="F659" s="5">
        <f t="array" ref="F659">IFERROR(INDEX(Data!$G$2:$G$1823,MATCH('Ratios - Total'!$C659,IF(Data!$A$2:$A$1823='Ratios - Total'!$A659,Data!$C$2:$C$1823,0),0))/INDEX(Data!$D$2:$D$1823,MATCH('Ratios - Total'!$C659,IF(Data!$A$2:$A$1823='Ratios - Total'!$A659,Data!$C$2:$C$1823,0),0)),"Missing Data")</f>
        <v>0</v>
      </c>
      <c r="G659" s="5"/>
      <c r="H659" s="5" t="str">
        <f t="array" ref="H659">IFERROR(INDEX(Data!$H$2:$H$1823,MATCH('Ratios - Total'!$C659,IF(Data!$A$2:$A$1823='Ratios - Total'!$A659,Data!$C$2:$C$1823,0),0))/INDEX(Data!$G$2:$G$1823,MATCH('Ratios - Total'!$C659,IF(Data!$A$2:$A$1823='Ratios - Total'!$A659,Data!$C$2:$C$1823,0),0)),"Missing Data")</f>
        <v>Missing Data</v>
      </c>
      <c r="I659" s="5">
        <f t="array" ref="I659">IFERROR(INDEX(Data!$G$2:$G$1823,MATCH('Ratios - Total'!$C659,IF(Data!$A$2:$A$1823='Ratios - Total'!$A659,Data!$C$2:$C$1823,0),0))/INDEX(Data!$D$2:$D$1823,MATCH('Ratios - Total'!$C659,IF(Data!$A$2:$A$1823='Ratios - Total'!$A659,Data!$C$2:$C$1823,0),0)),"Missing Data")</f>
        <v>0</v>
      </c>
      <c r="J659" s="22"/>
      <c r="K659" s="5">
        <f t="array" ref="K659">IFERROR(INDEX(Data!$E$2:$E$1823,MATCH('Ratios - Total'!$C659,IF(Data!$A$2:$A$1823='Ratios - Total'!$A659,Data!$C$2:$C$1823,0),0))/INDEX(Data!$D$2:$D$1823,MATCH('Ratios - Total'!$C659,IF(Data!$A$2:$A$1823='Ratios - Total'!$A659,Data!$C$2:$C$1823,0),0)),"Missing Data")</f>
        <v>0</v>
      </c>
      <c r="L659" s="5"/>
      <c r="M659" s="5" t="str">
        <f t="array" ref="M659">IFERROR(INDEX(Data!$F$2:$F$1823,MATCH('Ratios - Total'!$C659,IF(Data!$A$2:$A$1823='Ratios - Total'!$A659,Data!$C$2:$C$1823,0),0))/INDEX(Data!$E$2:$E$1823,MATCH('Ratios - Total'!$C659,IF(Data!$A$2:$A$1823='Ratios - Total'!$A659,Data!$C$2:$C$1823,0),0)),"Missing Data")</f>
        <v>Missing Data</v>
      </c>
      <c r="N659" s="5"/>
      <c r="O659" s="5" t="str">
        <f t="array" ref="O659">IFERROR(INDEX(Data!$G$2:$G$1823,MATCH('Ratios - Total'!$C659,IF(Data!$A$2:$A$1823='Ratios - Total'!$A659,Data!$C$2:$C$1823,0),0))/INDEX(Data!$F$2:$F$1823,MATCH('Ratios - Total'!$C659,IF(Data!$A$2:$A$1823='Ratios - Total'!$A659,Data!$C$2:$C$1823,0),0)),"Missing Data")</f>
        <v>Missing Data</v>
      </c>
      <c r="P659" s="5" t="str">
        <f t="array" ref="P659">IFERROR(INDEX(Data!$H$2:$H$1823,MATCH('Ratios - Total'!$C659,IF(Data!$A$2:$A$1823='Ratios - Total'!$A659,Data!$C$2:$C$1823,0),0))/INDEX(Data!$G$2:$G$1823,MATCH('Ratios - Total'!$C659,IF(Data!$A$2:$A$1823='Ratios - Total'!$A659,Data!$C$2:$C$1823,0),0)),"Missing Data")</f>
        <v>Missing Data</v>
      </c>
      <c r="Q659" s="5"/>
      <c r="R659" s="5" t="str">
        <f t="array" ref="R659">IFERROR(INDEX(Data!$L$2:$L$1823,MATCH('Ratios - Total'!$C659,IF(Data!$A$2:$A$1823='Ratios - Total'!$A659,Data!$C$2:$C$1823,0),0))/INDEX(Data!$G$2:$G$1823,MATCH('Ratios - Total'!$C659,IF(Data!$A$2:$A$1823='Ratios - Total'!$A659,Data!$C$2:$C$1823,0),0)),"Missing Data")</f>
        <v>Missing Data</v>
      </c>
      <c r="S659" s="5"/>
      <c r="T659" s="5">
        <f t="array" ref="T659">IFERROR(INDEX(Data!$H$2:$H$1823,MATCH('Ratios - Total'!$C659,IF(Data!$A$2:$A$1823='Ratios - Total'!$A659,Data!$C$2:$C$1823,0),0))/INDEX(Data!$L$2:$L$1823,MATCH('Ratios - Total'!$C659,IF(Data!$A$2:$A$1823='Ratios - Total'!$A659,Data!$C$2:$C$1823,0),0)),"Missing Data")</f>
        <v>47403.896953809999</v>
      </c>
      <c r="U659" s="5">
        <f t="array" ref="U659">IFERROR(INDEX(Data!$K$2:$K$1823,MATCH('Ratios - Total'!$C659,IF(Data!$A$2:$A$1823='Ratios - Total'!$A659,Data!$C$2:$C$1823,0),0))/INDEX(Data!$H$2:$H$1823,MATCH('Ratios - Total'!$C659,IF(Data!$A$2:$A$1823='Ratios - Total'!$A659,Data!$C$2:$C$1823,0),0)),"Missing Data")</f>
        <v>0.54634974909698231</v>
      </c>
      <c r="V659" s="5">
        <f t="array" ref="V659">IFERROR(INDEX(Data!$K$2:$K$1823,MATCH('Ratios - Total'!$C659,IF(Data!$A$2:$A$1823='Ratios - Total'!$A659,Data!$C$2:$C$1823,0),0))/INDEX(Data!$L$2:$L$1823,MATCH('Ratios - Total'!$C659,IF(Data!$A$2:$A$1823='Ratios - Total'!$A659,Data!$C$2:$C$1823,0),0)),"Missing Data")</f>
        <v>25899.107206933295</v>
      </c>
      <c r="W659" s="5">
        <f t="shared" si="10"/>
        <v>21504.789746876704</v>
      </c>
      <c r="X659" s="5" t="str">
        <f t="array" ref="X659">IFERROR(INDEX(Data!$K$2:$K$1823,MATCH('Ratios - Total'!$C659,IF(Data!$A$2:$A$1823='Ratios - Total'!$A659,Data!$C$2:$C$1823,0),0))/INDEX(Data!$G$2:$G$1823,MATCH('Ratios - Total'!$C659,IF(Data!$A$2:$A$1823='Ratios - Total'!$A659,Data!$C$2:$C$1823,0),0)),"Missing Data")</f>
        <v>Missing Data</v>
      </c>
    </row>
    <row r="660" spans="1:24" x14ac:dyDescent="0.25">
      <c r="A660" s="22" t="s">
        <v>70</v>
      </c>
      <c r="B660" s="22" t="s">
        <v>71</v>
      </c>
      <c r="C660" s="22">
        <v>1988</v>
      </c>
      <c r="D660" s="5">
        <f t="array" ref="D660">IFERROR(INDEX(Data!$H$2:$H$1823,MATCH('Ratios - Total'!$C660,IF(Data!$A$2:$A$1823='Ratios - Total'!$A660,Data!$C$2:$C$1823,0),0))/INDEX(Data!$D$2:$D$1823,MATCH('Ratios - Total'!$C660,IF(Data!$A$2:$A$1823='Ratios - Total'!$A660,Data!$C$2:$C$1823,0),0)),"Missing Data")</f>
        <v>639.29399031662388</v>
      </c>
      <c r="E660" s="22"/>
      <c r="F660" s="5">
        <f t="array" ref="F660">IFERROR(INDEX(Data!$G$2:$G$1823,MATCH('Ratios - Total'!$C660,IF(Data!$A$2:$A$1823='Ratios - Total'!$A660,Data!$C$2:$C$1823,0),0))/INDEX(Data!$D$2:$D$1823,MATCH('Ratios - Total'!$C660,IF(Data!$A$2:$A$1823='Ratios - Total'!$A660,Data!$C$2:$C$1823,0),0)),"Missing Data")</f>
        <v>0</v>
      </c>
      <c r="G660" s="5"/>
      <c r="H660" s="5" t="str">
        <f t="array" ref="H660">IFERROR(INDEX(Data!$H$2:$H$1823,MATCH('Ratios - Total'!$C660,IF(Data!$A$2:$A$1823='Ratios - Total'!$A660,Data!$C$2:$C$1823,0),0))/INDEX(Data!$G$2:$G$1823,MATCH('Ratios - Total'!$C660,IF(Data!$A$2:$A$1823='Ratios - Total'!$A660,Data!$C$2:$C$1823,0),0)),"Missing Data")</f>
        <v>Missing Data</v>
      </c>
      <c r="I660" s="5">
        <f t="array" ref="I660">IFERROR(INDEX(Data!$G$2:$G$1823,MATCH('Ratios - Total'!$C660,IF(Data!$A$2:$A$1823='Ratios - Total'!$A660,Data!$C$2:$C$1823,0),0))/INDEX(Data!$D$2:$D$1823,MATCH('Ratios - Total'!$C660,IF(Data!$A$2:$A$1823='Ratios - Total'!$A660,Data!$C$2:$C$1823,0),0)),"Missing Data")</f>
        <v>0</v>
      </c>
      <c r="J660" s="22"/>
      <c r="K660" s="5">
        <f t="array" ref="K660">IFERROR(INDEX(Data!$E$2:$E$1823,MATCH('Ratios - Total'!$C660,IF(Data!$A$2:$A$1823='Ratios - Total'!$A660,Data!$C$2:$C$1823,0),0))/INDEX(Data!$D$2:$D$1823,MATCH('Ratios - Total'!$C660,IF(Data!$A$2:$A$1823='Ratios - Total'!$A660,Data!$C$2:$C$1823,0),0)),"Missing Data")</f>
        <v>0</v>
      </c>
      <c r="L660" s="5"/>
      <c r="M660" s="5" t="str">
        <f t="array" ref="M660">IFERROR(INDEX(Data!$F$2:$F$1823,MATCH('Ratios - Total'!$C660,IF(Data!$A$2:$A$1823='Ratios - Total'!$A660,Data!$C$2:$C$1823,0),0))/INDEX(Data!$E$2:$E$1823,MATCH('Ratios - Total'!$C660,IF(Data!$A$2:$A$1823='Ratios - Total'!$A660,Data!$C$2:$C$1823,0),0)),"Missing Data")</f>
        <v>Missing Data</v>
      </c>
      <c r="N660" s="5"/>
      <c r="O660" s="5" t="str">
        <f t="array" ref="O660">IFERROR(INDEX(Data!$G$2:$G$1823,MATCH('Ratios - Total'!$C660,IF(Data!$A$2:$A$1823='Ratios - Total'!$A660,Data!$C$2:$C$1823,0),0))/INDEX(Data!$F$2:$F$1823,MATCH('Ratios - Total'!$C660,IF(Data!$A$2:$A$1823='Ratios - Total'!$A660,Data!$C$2:$C$1823,0),0)),"Missing Data")</f>
        <v>Missing Data</v>
      </c>
      <c r="P660" s="5" t="str">
        <f t="array" ref="P660">IFERROR(INDEX(Data!$H$2:$H$1823,MATCH('Ratios - Total'!$C660,IF(Data!$A$2:$A$1823='Ratios - Total'!$A660,Data!$C$2:$C$1823,0),0))/INDEX(Data!$G$2:$G$1823,MATCH('Ratios - Total'!$C660,IF(Data!$A$2:$A$1823='Ratios - Total'!$A660,Data!$C$2:$C$1823,0),0)),"Missing Data")</f>
        <v>Missing Data</v>
      </c>
      <c r="Q660" s="5"/>
      <c r="R660" s="5" t="str">
        <f t="array" ref="R660">IFERROR(INDEX(Data!$L$2:$L$1823,MATCH('Ratios - Total'!$C660,IF(Data!$A$2:$A$1823='Ratios - Total'!$A660,Data!$C$2:$C$1823,0),0))/INDEX(Data!$G$2:$G$1823,MATCH('Ratios - Total'!$C660,IF(Data!$A$2:$A$1823='Ratios - Total'!$A660,Data!$C$2:$C$1823,0),0)),"Missing Data")</f>
        <v>Missing Data</v>
      </c>
      <c r="S660" s="5"/>
      <c r="T660" s="5">
        <f t="array" ref="T660">IFERROR(INDEX(Data!$H$2:$H$1823,MATCH('Ratios - Total'!$C660,IF(Data!$A$2:$A$1823='Ratios - Total'!$A660,Data!$C$2:$C$1823,0),0))/INDEX(Data!$L$2:$L$1823,MATCH('Ratios - Total'!$C660,IF(Data!$A$2:$A$1823='Ratios - Total'!$A660,Data!$C$2:$C$1823,0),0)),"Missing Data")</f>
        <v>32442.232663033265</v>
      </c>
      <c r="U660" s="5">
        <f t="array" ref="U660">IFERROR(INDEX(Data!$K$2:$K$1823,MATCH('Ratios - Total'!$C660,IF(Data!$A$2:$A$1823='Ratios - Total'!$A660,Data!$C$2:$C$1823,0),0))/INDEX(Data!$H$2:$H$1823,MATCH('Ratios - Total'!$C660,IF(Data!$A$2:$A$1823='Ratios - Total'!$A660,Data!$C$2:$C$1823,0),0)),"Missing Data")</f>
        <v>0.58099230672028879</v>
      </c>
      <c r="V660" s="5">
        <f t="array" ref="V660">IFERROR(INDEX(Data!$K$2:$K$1823,MATCH('Ratios - Total'!$C660,IF(Data!$A$2:$A$1823='Ratios - Total'!$A660,Data!$C$2:$C$1823,0),0))/INDEX(Data!$L$2:$L$1823,MATCH('Ratios - Total'!$C660,IF(Data!$A$2:$A$1823='Ratios - Total'!$A660,Data!$C$2:$C$1823,0),0)),"Missing Data")</f>
        <v>18848.687590051995</v>
      </c>
      <c r="W660" s="5">
        <f t="shared" si="10"/>
        <v>13593.545072981269</v>
      </c>
      <c r="X660" s="5" t="str">
        <f t="array" ref="X660">IFERROR(INDEX(Data!$K$2:$K$1823,MATCH('Ratios - Total'!$C660,IF(Data!$A$2:$A$1823='Ratios - Total'!$A660,Data!$C$2:$C$1823,0),0))/INDEX(Data!$G$2:$G$1823,MATCH('Ratios - Total'!$C660,IF(Data!$A$2:$A$1823='Ratios - Total'!$A660,Data!$C$2:$C$1823,0),0)),"Missing Data")</f>
        <v>Missing Data</v>
      </c>
    </row>
    <row r="661" spans="1:24" x14ac:dyDescent="0.25">
      <c r="A661" s="22" t="s">
        <v>72</v>
      </c>
      <c r="B661" s="22" t="s">
        <v>73</v>
      </c>
      <c r="C661" s="22">
        <v>1988</v>
      </c>
      <c r="D661" s="5">
        <f t="array" ref="D661">IFERROR(INDEX(Data!$H$2:$H$1823,MATCH('Ratios - Total'!$C661,IF(Data!$A$2:$A$1823='Ratios - Total'!$A661,Data!$C$2:$C$1823,0),0))/INDEX(Data!$D$2:$D$1823,MATCH('Ratios - Total'!$C661,IF(Data!$A$2:$A$1823='Ratios - Total'!$A661,Data!$C$2:$C$1823,0),0)),"Missing Data")</f>
        <v>699.64750583675402</v>
      </c>
      <c r="E661" s="22"/>
      <c r="F661" s="5">
        <f t="array" ref="F661">IFERROR(INDEX(Data!$G$2:$G$1823,MATCH('Ratios - Total'!$C661,IF(Data!$A$2:$A$1823='Ratios - Total'!$A661,Data!$C$2:$C$1823,0),0))/INDEX(Data!$D$2:$D$1823,MATCH('Ratios - Total'!$C661,IF(Data!$A$2:$A$1823='Ratios - Total'!$A661,Data!$C$2:$C$1823,0),0)),"Missing Data")</f>
        <v>0</v>
      </c>
      <c r="G661" s="5"/>
      <c r="H661" s="5" t="str">
        <f t="array" ref="H661">IFERROR(INDEX(Data!$H$2:$H$1823,MATCH('Ratios - Total'!$C661,IF(Data!$A$2:$A$1823='Ratios - Total'!$A661,Data!$C$2:$C$1823,0),0))/INDEX(Data!$G$2:$G$1823,MATCH('Ratios - Total'!$C661,IF(Data!$A$2:$A$1823='Ratios - Total'!$A661,Data!$C$2:$C$1823,0),0)),"Missing Data")</f>
        <v>Missing Data</v>
      </c>
      <c r="I661" s="5">
        <f t="array" ref="I661">IFERROR(INDEX(Data!$G$2:$G$1823,MATCH('Ratios - Total'!$C661,IF(Data!$A$2:$A$1823='Ratios - Total'!$A661,Data!$C$2:$C$1823,0),0))/INDEX(Data!$D$2:$D$1823,MATCH('Ratios - Total'!$C661,IF(Data!$A$2:$A$1823='Ratios - Total'!$A661,Data!$C$2:$C$1823,0),0)),"Missing Data")</f>
        <v>0</v>
      </c>
      <c r="J661" s="22"/>
      <c r="K661" s="5">
        <f t="array" ref="K661">IFERROR(INDEX(Data!$E$2:$E$1823,MATCH('Ratios - Total'!$C661,IF(Data!$A$2:$A$1823='Ratios - Total'!$A661,Data!$C$2:$C$1823,0),0))/INDEX(Data!$D$2:$D$1823,MATCH('Ratios - Total'!$C661,IF(Data!$A$2:$A$1823='Ratios - Total'!$A661,Data!$C$2:$C$1823,0),0)),"Missing Data")</f>
        <v>0</v>
      </c>
      <c r="L661" s="5"/>
      <c r="M661" s="5" t="str">
        <f t="array" ref="M661">IFERROR(INDEX(Data!$F$2:$F$1823,MATCH('Ratios - Total'!$C661,IF(Data!$A$2:$A$1823='Ratios - Total'!$A661,Data!$C$2:$C$1823,0),0))/INDEX(Data!$E$2:$E$1823,MATCH('Ratios - Total'!$C661,IF(Data!$A$2:$A$1823='Ratios - Total'!$A661,Data!$C$2:$C$1823,0),0)),"Missing Data")</f>
        <v>Missing Data</v>
      </c>
      <c r="N661" s="5"/>
      <c r="O661" s="5" t="str">
        <f t="array" ref="O661">IFERROR(INDEX(Data!$G$2:$G$1823,MATCH('Ratios - Total'!$C661,IF(Data!$A$2:$A$1823='Ratios - Total'!$A661,Data!$C$2:$C$1823,0),0))/INDEX(Data!$F$2:$F$1823,MATCH('Ratios - Total'!$C661,IF(Data!$A$2:$A$1823='Ratios - Total'!$A661,Data!$C$2:$C$1823,0),0)),"Missing Data")</f>
        <v>Missing Data</v>
      </c>
      <c r="P661" s="5" t="str">
        <f t="array" ref="P661">IFERROR(INDEX(Data!$H$2:$H$1823,MATCH('Ratios - Total'!$C661,IF(Data!$A$2:$A$1823='Ratios - Total'!$A661,Data!$C$2:$C$1823,0),0))/INDEX(Data!$G$2:$G$1823,MATCH('Ratios - Total'!$C661,IF(Data!$A$2:$A$1823='Ratios - Total'!$A661,Data!$C$2:$C$1823,0),0)),"Missing Data")</f>
        <v>Missing Data</v>
      </c>
      <c r="Q661" s="5"/>
      <c r="R661" s="5" t="str">
        <f t="array" ref="R661">IFERROR(INDEX(Data!$L$2:$L$1823,MATCH('Ratios - Total'!$C661,IF(Data!$A$2:$A$1823='Ratios - Total'!$A661,Data!$C$2:$C$1823,0),0))/INDEX(Data!$G$2:$G$1823,MATCH('Ratios - Total'!$C661,IF(Data!$A$2:$A$1823='Ratios - Total'!$A661,Data!$C$2:$C$1823,0),0)),"Missing Data")</f>
        <v>Missing Data</v>
      </c>
      <c r="S661" s="5"/>
      <c r="T661" s="5">
        <f t="array" ref="T661">IFERROR(INDEX(Data!$H$2:$H$1823,MATCH('Ratios - Total'!$C661,IF(Data!$A$2:$A$1823='Ratios - Total'!$A661,Data!$C$2:$C$1823,0),0))/INDEX(Data!$L$2:$L$1823,MATCH('Ratios - Total'!$C661,IF(Data!$A$2:$A$1823='Ratios - Total'!$A661,Data!$C$2:$C$1823,0),0)),"Missing Data")</f>
        <v>33619.299017451238</v>
      </c>
      <c r="U661" s="5">
        <f t="array" ref="U661">IFERROR(INDEX(Data!$K$2:$K$1823,MATCH('Ratios - Total'!$C661,IF(Data!$A$2:$A$1823='Ratios - Total'!$A661,Data!$C$2:$C$1823,0),0))/INDEX(Data!$H$2:$H$1823,MATCH('Ratios - Total'!$C661,IF(Data!$A$2:$A$1823='Ratios - Total'!$A661,Data!$C$2:$C$1823,0),0)),"Missing Data")</f>
        <v>0.63939498364231184</v>
      </c>
      <c r="V661" s="5">
        <f t="array" ref="V661">IFERROR(INDEX(Data!$K$2:$K$1823,MATCH('Ratios - Total'!$C661,IF(Data!$A$2:$A$1823='Ratios - Total'!$A661,Data!$C$2:$C$1823,0),0))/INDEX(Data!$L$2:$L$1823,MATCH('Ratios - Total'!$C661,IF(Data!$A$2:$A$1823='Ratios - Total'!$A661,Data!$C$2:$C$1823,0),0)),"Missing Data")</f>
        <v>21496.011145329227</v>
      </c>
      <c r="W661" s="5">
        <f t="shared" si="10"/>
        <v>12123.287872122011</v>
      </c>
      <c r="X661" s="5" t="str">
        <f t="array" ref="X661">IFERROR(INDEX(Data!$K$2:$K$1823,MATCH('Ratios - Total'!$C661,IF(Data!$A$2:$A$1823='Ratios - Total'!$A661,Data!$C$2:$C$1823,0),0))/INDEX(Data!$G$2:$G$1823,MATCH('Ratios - Total'!$C661,IF(Data!$A$2:$A$1823='Ratios - Total'!$A661,Data!$C$2:$C$1823,0),0)),"Missing Data")</f>
        <v>Missing Data</v>
      </c>
    </row>
    <row r="662" spans="1:24" x14ac:dyDescent="0.25">
      <c r="A662" s="22" t="s">
        <v>74</v>
      </c>
      <c r="B662" s="22" t="s">
        <v>75</v>
      </c>
      <c r="C662" s="22">
        <v>1988</v>
      </c>
      <c r="D662" s="5">
        <f t="array" ref="D662">IFERROR(INDEX(Data!$H$2:$H$1823,MATCH('Ratios - Total'!$C662,IF(Data!$A$2:$A$1823='Ratios - Total'!$A662,Data!$C$2:$C$1823,0),0))/INDEX(Data!$D$2:$D$1823,MATCH('Ratios - Total'!$C662,IF(Data!$A$2:$A$1823='Ratios - Total'!$A662,Data!$C$2:$C$1823,0),0)),"Missing Data")</f>
        <v>716.31450210833782</v>
      </c>
      <c r="E662" s="22"/>
      <c r="F662" s="5">
        <f t="array" ref="F662">IFERROR(INDEX(Data!$G$2:$G$1823,MATCH('Ratios - Total'!$C662,IF(Data!$A$2:$A$1823='Ratios - Total'!$A662,Data!$C$2:$C$1823,0),0))/INDEX(Data!$D$2:$D$1823,MATCH('Ratios - Total'!$C662,IF(Data!$A$2:$A$1823='Ratios - Total'!$A662,Data!$C$2:$C$1823,0),0)),"Missing Data")</f>
        <v>0</v>
      </c>
      <c r="G662" s="5"/>
      <c r="H662" s="5" t="str">
        <f t="array" ref="H662">IFERROR(INDEX(Data!$H$2:$H$1823,MATCH('Ratios - Total'!$C662,IF(Data!$A$2:$A$1823='Ratios - Total'!$A662,Data!$C$2:$C$1823,0),0))/INDEX(Data!$G$2:$G$1823,MATCH('Ratios - Total'!$C662,IF(Data!$A$2:$A$1823='Ratios - Total'!$A662,Data!$C$2:$C$1823,0),0)),"Missing Data")</f>
        <v>Missing Data</v>
      </c>
      <c r="I662" s="5">
        <f t="array" ref="I662">IFERROR(INDEX(Data!$G$2:$G$1823,MATCH('Ratios - Total'!$C662,IF(Data!$A$2:$A$1823='Ratios - Total'!$A662,Data!$C$2:$C$1823,0),0))/INDEX(Data!$D$2:$D$1823,MATCH('Ratios - Total'!$C662,IF(Data!$A$2:$A$1823='Ratios - Total'!$A662,Data!$C$2:$C$1823,0),0)),"Missing Data")</f>
        <v>0</v>
      </c>
      <c r="J662" s="22"/>
      <c r="K662" s="5">
        <f t="array" ref="K662">IFERROR(INDEX(Data!$E$2:$E$1823,MATCH('Ratios - Total'!$C662,IF(Data!$A$2:$A$1823='Ratios - Total'!$A662,Data!$C$2:$C$1823,0),0))/INDEX(Data!$D$2:$D$1823,MATCH('Ratios - Total'!$C662,IF(Data!$A$2:$A$1823='Ratios - Total'!$A662,Data!$C$2:$C$1823,0),0)),"Missing Data")</f>
        <v>0</v>
      </c>
      <c r="L662" s="5"/>
      <c r="M662" s="5" t="str">
        <f t="array" ref="M662">IFERROR(INDEX(Data!$F$2:$F$1823,MATCH('Ratios - Total'!$C662,IF(Data!$A$2:$A$1823='Ratios - Total'!$A662,Data!$C$2:$C$1823,0),0))/INDEX(Data!$E$2:$E$1823,MATCH('Ratios - Total'!$C662,IF(Data!$A$2:$A$1823='Ratios - Total'!$A662,Data!$C$2:$C$1823,0),0)),"Missing Data")</f>
        <v>Missing Data</v>
      </c>
      <c r="N662" s="5"/>
      <c r="O662" s="5" t="str">
        <f t="array" ref="O662">IFERROR(INDEX(Data!$G$2:$G$1823,MATCH('Ratios - Total'!$C662,IF(Data!$A$2:$A$1823='Ratios - Total'!$A662,Data!$C$2:$C$1823,0),0))/INDEX(Data!$F$2:$F$1823,MATCH('Ratios - Total'!$C662,IF(Data!$A$2:$A$1823='Ratios - Total'!$A662,Data!$C$2:$C$1823,0),0)),"Missing Data")</f>
        <v>Missing Data</v>
      </c>
      <c r="P662" s="5" t="str">
        <f t="array" ref="P662">IFERROR(INDEX(Data!$H$2:$H$1823,MATCH('Ratios - Total'!$C662,IF(Data!$A$2:$A$1823='Ratios - Total'!$A662,Data!$C$2:$C$1823,0),0))/INDEX(Data!$G$2:$G$1823,MATCH('Ratios - Total'!$C662,IF(Data!$A$2:$A$1823='Ratios - Total'!$A662,Data!$C$2:$C$1823,0),0)),"Missing Data")</f>
        <v>Missing Data</v>
      </c>
      <c r="Q662" s="5"/>
      <c r="R662" s="5" t="str">
        <f t="array" ref="R662">IFERROR(INDEX(Data!$L$2:$L$1823,MATCH('Ratios - Total'!$C662,IF(Data!$A$2:$A$1823='Ratios - Total'!$A662,Data!$C$2:$C$1823,0),0))/INDEX(Data!$G$2:$G$1823,MATCH('Ratios - Total'!$C662,IF(Data!$A$2:$A$1823='Ratios - Total'!$A662,Data!$C$2:$C$1823,0),0)),"Missing Data")</f>
        <v>Missing Data</v>
      </c>
      <c r="S662" s="5"/>
      <c r="T662" s="5">
        <f t="array" ref="T662">IFERROR(INDEX(Data!$H$2:$H$1823,MATCH('Ratios - Total'!$C662,IF(Data!$A$2:$A$1823='Ratios - Total'!$A662,Data!$C$2:$C$1823,0),0))/INDEX(Data!$L$2:$L$1823,MATCH('Ratios - Total'!$C662,IF(Data!$A$2:$A$1823='Ratios - Total'!$A662,Data!$C$2:$C$1823,0),0)),"Missing Data")</f>
        <v>40346.765451159779</v>
      </c>
      <c r="U662" s="5">
        <f t="array" ref="U662">IFERROR(INDEX(Data!$K$2:$K$1823,MATCH('Ratios - Total'!$C662,IF(Data!$A$2:$A$1823='Ratios - Total'!$A662,Data!$C$2:$C$1823,0),0))/INDEX(Data!$H$2:$H$1823,MATCH('Ratios - Total'!$C662,IF(Data!$A$2:$A$1823='Ratios - Total'!$A662,Data!$C$2:$C$1823,0),0)),"Missing Data")</f>
        <v>0.53225523546554232</v>
      </c>
      <c r="V662" s="5">
        <f t="array" ref="V662">IFERROR(INDEX(Data!$K$2:$K$1823,MATCH('Ratios - Total'!$C662,IF(Data!$A$2:$A$1823='Ratios - Total'!$A662,Data!$C$2:$C$1823,0),0))/INDEX(Data!$L$2:$L$1823,MATCH('Ratios - Total'!$C662,IF(Data!$A$2:$A$1823='Ratios - Total'!$A662,Data!$C$2:$C$1823,0),0)),"Missing Data")</f>
        <v>21474.777145480057</v>
      </c>
      <c r="W662" s="5">
        <f t="shared" si="10"/>
        <v>18871.988305679723</v>
      </c>
      <c r="X662" s="5" t="str">
        <f t="array" ref="X662">IFERROR(INDEX(Data!$K$2:$K$1823,MATCH('Ratios - Total'!$C662,IF(Data!$A$2:$A$1823='Ratios - Total'!$A662,Data!$C$2:$C$1823,0),0))/INDEX(Data!$G$2:$G$1823,MATCH('Ratios - Total'!$C662,IF(Data!$A$2:$A$1823='Ratios - Total'!$A662,Data!$C$2:$C$1823,0),0)),"Missing Data")</f>
        <v>Missing Data</v>
      </c>
    </row>
    <row r="663" spans="1:24" x14ac:dyDescent="0.25">
      <c r="A663" s="22" t="s">
        <v>76</v>
      </c>
      <c r="B663" s="22" t="s">
        <v>77</v>
      </c>
      <c r="C663" s="22">
        <v>1988</v>
      </c>
      <c r="D663" s="5">
        <f t="array" ref="D663">IFERROR(INDEX(Data!$H$2:$H$1823,MATCH('Ratios - Total'!$C663,IF(Data!$A$2:$A$1823='Ratios - Total'!$A663,Data!$C$2:$C$1823,0),0))/INDEX(Data!$D$2:$D$1823,MATCH('Ratios - Total'!$C663,IF(Data!$A$2:$A$1823='Ratios - Total'!$A663,Data!$C$2:$C$1823,0),0)),"Missing Data")</f>
        <v>636.21354794219508</v>
      </c>
      <c r="E663" s="22"/>
      <c r="F663" s="5">
        <f t="array" ref="F663">IFERROR(INDEX(Data!$G$2:$G$1823,MATCH('Ratios - Total'!$C663,IF(Data!$A$2:$A$1823='Ratios - Total'!$A663,Data!$C$2:$C$1823,0),0))/INDEX(Data!$D$2:$D$1823,MATCH('Ratios - Total'!$C663,IF(Data!$A$2:$A$1823='Ratios - Total'!$A663,Data!$C$2:$C$1823,0),0)),"Missing Data")</f>
        <v>0</v>
      </c>
      <c r="G663" s="5"/>
      <c r="H663" s="5" t="str">
        <f t="array" ref="H663">IFERROR(INDEX(Data!$H$2:$H$1823,MATCH('Ratios - Total'!$C663,IF(Data!$A$2:$A$1823='Ratios - Total'!$A663,Data!$C$2:$C$1823,0),0))/INDEX(Data!$G$2:$G$1823,MATCH('Ratios - Total'!$C663,IF(Data!$A$2:$A$1823='Ratios - Total'!$A663,Data!$C$2:$C$1823,0),0)),"Missing Data")</f>
        <v>Missing Data</v>
      </c>
      <c r="I663" s="5">
        <f t="array" ref="I663">IFERROR(INDEX(Data!$G$2:$G$1823,MATCH('Ratios - Total'!$C663,IF(Data!$A$2:$A$1823='Ratios - Total'!$A663,Data!$C$2:$C$1823,0),0))/INDEX(Data!$D$2:$D$1823,MATCH('Ratios - Total'!$C663,IF(Data!$A$2:$A$1823='Ratios - Total'!$A663,Data!$C$2:$C$1823,0),0)),"Missing Data")</f>
        <v>0</v>
      </c>
      <c r="J663" s="22"/>
      <c r="K663" s="5">
        <f t="array" ref="K663">IFERROR(INDEX(Data!$E$2:$E$1823,MATCH('Ratios - Total'!$C663,IF(Data!$A$2:$A$1823='Ratios - Total'!$A663,Data!$C$2:$C$1823,0),0))/INDEX(Data!$D$2:$D$1823,MATCH('Ratios - Total'!$C663,IF(Data!$A$2:$A$1823='Ratios - Total'!$A663,Data!$C$2:$C$1823,0),0)),"Missing Data")</f>
        <v>0</v>
      </c>
      <c r="L663" s="5"/>
      <c r="M663" s="5" t="str">
        <f t="array" ref="M663">IFERROR(INDEX(Data!$F$2:$F$1823,MATCH('Ratios - Total'!$C663,IF(Data!$A$2:$A$1823='Ratios - Total'!$A663,Data!$C$2:$C$1823,0),0))/INDEX(Data!$E$2:$E$1823,MATCH('Ratios - Total'!$C663,IF(Data!$A$2:$A$1823='Ratios - Total'!$A663,Data!$C$2:$C$1823,0),0)),"Missing Data")</f>
        <v>Missing Data</v>
      </c>
      <c r="N663" s="5"/>
      <c r="O663" s="5" t="str">
        <f t="array" ref="O663">IFERROR(INDEX(Data!$G$2:$G$1823,MATCH('Ratios - Total'!$C663,IF(Data!$A$2:$A$1823='Ratios - Total'!$A663,Data!$C$2:$C$1823,0),0))/INDEX(Data!$F$2:$F$1823,MATCH('Ratios - Total'!$C663,IF(Data!$A$2:$A$1823='Ratios - Total'!$A663,Data!$C$2:$C$1823,0),0)),"Missing Data")</f>
        <v>Missing Data</v>
      </c>
      <c r="P663" s="5" t="str">
        <f t="array" ref="P663">IFERROR(INDEX(Data!$H$2:$H$1823,MATCH('Ratios - Total'!$C663,IF(Data!$A$2:$A$1823='Ratios - Total'!$A663,Data!$C$2:$C$1823,0),0))/INDEX(Data!$G$2:$G$1823,MATCH('Ratios - Total'!$C663,IF(Data!$A$2:$A$1823='Ratios - Total'!$A663,Data!$C$2:$C$1823,0),0)),"Missing Data")</f>
        <v>Missing Data</v>
      </c>
      <c r="Q663" s="5"/>
      <c r="R663" s="5" t="str">
        <f t="array" ref="R663">IFERROR(INDEX(Data!$L$2:$L$1823,MATCH('Ratios - Total'!$C663,IF(Data!$A$2:$A$1823='Ratios - Total'!$A663,Data!$C$2:$C$1823,0),0))/INDEX(Data!$G$2:$G$1823,MATCH('Ratios - Total'!$C663,IF(Data!$A$2:$A$1823='Ratios - Total'!$A663,Data!$C$2:$C$1823,0),0)),"Missing Data")</f>
        <v>Missing Data</v>
      </c>
      <c r="S663" s="5"/>
      <c r="T663" s="5">
        <f t="array" ref="T663">IFERROR(INDEX(Data!$H$2:$H$1823,MATCH('Ratios - Total'!$C663,IF(Data!$A$2:$A$1823='Ratios - Total'!$A663,Data!$C$2:$C$1823,0),0))/INDEX(Data!$L$2:$L$1823,MATCH('Ratios - Total'!$C663,IF(Data!$A$2:$A$1823='Ratios - Total'!$A663,Data!$C$2:$C$1823,0),0)),"Missing Data")</f>
        <v>30908.559963184536</v>
      </c>
      <c r="U663" s="5">
        <f t="array" ref="U663">IFERROR(INDEX(Data!$K$2:$K$1823,MATCH('Ratios - Total'!$C663,IF(Data!$A$2:$A$1823='Ratios - Total'!$A663,Data!$C$2:$C$1823,0),0))/INDEX(Data!$H$2:$H$1823,MATCH('Ratios - Total'!$C663,IF(Data!$A$2:$A$1823='Ratios - Total'!$A663,Data!$C$2:$C$1823,0),0)),"Missing Data")</f>
        <v>0.52081076181867536</v>
      </c>
      <c r="V663" s="5">
        <f t="array" ref="V663">IFERROR(INDEX(Data!$K$2:$K$1823,MATCH('Ratios - Total'!$C663,IF(Data!$A$2:$A$1823='Ratios - Total'!$A663,Data!$C$2:$C$1823,0),0))/INDEX(Data!$L$2:$L$1823,MATCH('Ratios - Total'!$C663,IF(Data!$A$2:$A$1823='Ratios - Total'!$A663,Data!$C$2:$C$1823,0),0)),"Missing Data")</f>
        <v>16097.510661144348</v>
      </c>
      <c r="W663" s="5">
        <f t="shared" si="10"/>
        <v>14811.049302040188</v>
      </c>
      <c r="X663" s="5" t="str">
        <f t="array" ref="X663">IFERROR(INDEX(Data!$K$2:$K$1823,MATCH('Ratios - Total'!$C663,IF(Data!$A$2:$A$1823='Ratios - Total'!$A663,Data!$C$2:$C$1823,0),0))/INDEX(Data!$G$2:$G$1823,MATCH('Ratios - Total'!$C663,IF(Data!$A$2:$A$1823='Ratios - Total'!$A663,Data!$C$2:$C$1823,0),0)),"Missing Data")</f>
        <v>Missing Data</v>
      </c>
    </row>
    <row r="664" spans="1:24" x14ac:dyDescent="0.25">
      <c r="A664" s="22" t="s">
        <v>78</v>
      </c>
      <c r="B664" s="22" t="s">
        <v>79</v>
      </c>
      <c r="C664" s="22">
        <v>1988</v>
      </c>
      <c r="D664" s="5">
        <f t="array" ref="D664">IFERROR(INDEX(Data!$H$2:$H$1823,MATCH('Ratios - Total'!$C664,IF(Data!$A$2:$A$1823='Ratios - Total'!$A664,Data!$C$2:$C$1823,0),0))/INDEX(Data!$D$2:$D$1823,MATCH('Ratios - Total'!$C664,IF(Data!$A$2:$A$1823='Ratios - Total'!$A664,Data!$C$2:$C$1823,0),0)),"Missing Data")</f>
        <v>798.18717052548482</v>
      </c>
      <c r="E664" s="22"/>
      <c r="F664" s="5">
        <f t="array" ref="F664">IFERROR(INDEX(Data!$G$2:$G$1823,MATCH('Ratios - Total'!$C664,IF(Data!$A$2:$A$1823='Ratios - Total'!$A664,Data!$C$2:$C$1823,0),0))/INDEX(Data!$D$2:$D$1823,MATCH('Ratios - Total'!$C664,IF(Data!$A$2:$A$1823='Ratios - Total'!$A664,Data!$C$2:$C$1823,0),0)),"Missing Data")</f>
        <v>0</v>
      </c>
      <c r="G664" s="5"/>
      <c r="H664" s="5" t="str">
        <f t="array" ref="H664">IFERROR(INDEX(Data!$H$2:$H$1823,MATCH('Ratios - Total'!$C664,IF(Data!$A$2:$A$1823='Ratios - Total'!$A664,Data!$C$2:$C$1823,0),0))/INDEX(Data!$G$2:$G$1823,MATCH('Ratios - Total'!$C664,IF(Data!$A$2:$A$1823='Ratios - Total'!$A664,Data!$C$2:$C$1823,0),0)),"Missing Data")</f>
        <v>Missing Data</v>
      </c>
      <c r="I664" s="5">
        <f t="array" ref="I664">IFERROR(INDEX(Data!$G$2:$G$1823,MATCH('Ratios - Total'!$C664,IF(Data!$A$2:$A$1823='Ratios - Total'!$A664,Data!$C$2:$C$1823,0),0))/INDEX(Data!$D$2:$D$1823,MATCH('Ratios - Total'!$C664,IF(Data!$A$2:$A$1823='Ratios - Total'!$A664,Data!$C$2:$C$1823,0),0)),"Missing Data")</f>
        <v>0</v>
      </c>
      <c r="J664" s="22"/>
      <c r="K664" s="5">
        <f t="array" ref="K664">IFERROR(INDEX(Data!$E$2:$E$1823,MATCH('Ratios - Total'!$C664,IF(Data!$A$2:$A$1823='Ratios - Total'!$A664,Data!$C$2:$C$1823,0),0))/INDEX(Data!$D$2:$D$1823,MATCH('Ratios - Total'!$C664,IF(Data!$A$2:$A$1823='Ratios - Total'!$A664,Data!$C$2:$C$1823,0),0)),"Missing Data")</f>
        <v>0</v>
      </c>
      <c r="L664" s="5"/>
      <c r="M664" s="5" t="str">
        <f t="array" ref="M664">IFERROR(INDEX(Data!$F$2:$F$1823,MATCH('Ratios - Total'!$C664,IF(Data!$A$2:$A$1823='Ratios - Total'!$A664,Data!$C$2:$C$1823,0),0))/INDEX(Data!$E$2:$E$1823,MATCH('Ratios - Total'!$C664,IF(Data!$A$2:$A$1823='Ratios - Total'!$A664,Data!$C$2:$C$1823,0),0)),"Missing Data")</f>
        <v>Missing Data</v>
      </c>
      <c r="N664" s="5"/>
      <c r="O664" s="5" t="str">
        <f t="array" ref="O664">IFERROR(INDEX(Data!$G$2:$G$1823,MATCH('Ratios - Total'!$C664,IF(Data!$A$2:$A$1823='Ratios - Total'!$A664,Data!$C$2:$C$1823,0),0))/INDEX(Data!$F$2:$F$1823,MATCH('Ratios - Total'!$C664,IF(Data!$A$2:$A$1823='Ratios - Total'!$A664,Data!$C$2:$C$1823,0),0)),"Missing Data")</f>
        <v>Missing Data</v>
      </c>
      <c r="P664" s="5" t="str">
        <f t="array" ref="P664">IFERROR(INDEX(Data!$H$2:$H$1823,MATCH('Ratios - Total'!$C664,IF(Data!$A$2:$A$1823='Ratios - Total'!$A664,Data!$C$2:$C$1823,0),0))/INDEX(Data!$G$2:$G$1823,MATCH('Ratios - Total'!$C664,IF(Data!$A$2:$A$1823='Ratios - Total'!$A664,Data!$C$2:$C$1823,0),0)),"Missing Data")</f>
        <v>Missing Data</v>
      </c>
      <c r="Q664" s="5"/>
      <c r="R664" s="5" t="str">
        <f t="array" ref="R664">IFERROR(INDEX(Data!$L$2:$L$1823,MATCH('Ratios - Total'!$C664,IF(Data!$A$2:$A$1823='Ratios - Total'!$A664,Data!$C$2:$C$1823,0),0))/INDEX(Data!$G$2:$G$1823,MATCH('Ratios - Total'!$C664,IF(Data!$A$2:$A$1823='Ratios - Total'!$A664,Data!$C$2:$C$1823,0),0)),"Missing Data")</f>
        <v>Missing Data</v>
      </c>
      <c r="S664" s="5"/>
      <c r="T664" s="5">
        <f t="array" ref="T664">IFERROR(INDEX(Data!$H$2:$H$1823,MATCH('Ratios - Total'!$C664,IF(Data!$A$2:$A$1823='Ratios - Total'!$A664,Data!$C$2:$C$1823,0),0))/INDEX(Data!$L$2:$L$1823,MATCH('Ratios - Total'!$C664,IF(Data!$A$2:$A$1823='Ratios - Total'!$A664,Data!$C$2:$C$1823,0),0)),"Missing Data")</f>
        <v>42112.246352823437</v>
      </c>
      <c r="U664" s="5">
        <f t="array" ref="U664">IFERROR(INDEX(Data!$K$2:$K$1823,MATCH('Ratios - Total'!$C664,IF(Data!$A$2:$A$1823='Ratios - Total'!$A664,Data!$C$2:$C$1823,0),0))/INDEX(Data!$H$2:$H$1823,MATCH('Ratios - Total'!$C664,IF(Data!$A$2:$A$1823='Ratios - Total'!$A664,Data!$C$2:$C$1823,0),0)),"Missing Data")</f>
        <v>0.4882404765888968</v>
      </c>
      <c r="V664" s="5">
        <f t="array" ref="V664">IFERROR(INDEX(Data!$K$2:$K$1823,MATCH('Ratios - Total'!$C664,IF(Data!$A$2:$A$1823='Ratios - Total'!$A664,Data!$C$2:$C$1823,0),0))/INDEX(Data!$L$2:$L$1823,MATCH('Ratios - Total'!$C664,IF(Data!$A$2:$A$1823='Ratios - Total'!$A664,Data!$C$2:$C$1823,0),0)),"Missing Data")</f>
        <v>20560.903229531545</v>
      </c>
      <c r="W664" s="5">
        <f t="shared" si="10"/>
        <v>21551.343123291892</v>
      </c>
      <c r="X664" s="5" t="str">
        <f t="array" ref="X664">IFERROR(INDEX(Data!$K$2:$K$1823,MATCH('Ratios - Total'!$C664,IF(Data!$A$2:$A$1823='Ratios - Total'!$A664,Data!$C$2:$C$1823,0),0))/INDEX(Data!$G$2:$G$1823,MATCH('Ratios - Total'!$C664,IF(Data!$A$2:$A$1823='Ratios - Total'!$A664,Data!$C$2:$C$1823,0),0)),"Missing Data")</f>
        <v>Missing Data</v>
      </c>
    </row>
    <row r="665" spans="1:24" x14ac:dyDescent="0.25">
      <c r="A665" s="22" t="s">
        <v>80</v>
      </c>
      <c r="B665" s="22" t="s">
        <v>81</v>
      </c>
      <c r="C665" s="22">
        <v>1988</v>
      </c>
      <c r="D665" s="5">
        <f t="array" ref="D665">IFERROR(INDEX(Data!$H$2:$H$1823,MATCH('Ratios - Total'!$C665,IF(Data!$A$2:$A$1823='Ratios - Total'!$A665,Data!$C$2:$C$1823,0),0))/INDEX(Data!$D$2:$D$1823,MATCH('Ratios - Total'!$C665,IF(Data!$A$2:$A$1823='Ratios - Total'!$A665,Data!$C$2:$C$1823,0),0)),"Missing Data")</f>
        <v>747.42377433941522</v>
      </c>
      <c r="E665" s="22"/>
      <c r="F665" s="5">
        <f t="array" ref="F665">IFERROR(INDEX(Data!$G$2:$G$1823,MATCH('Ratios - Total'!$C665,IF(Data!$A$2:$A$1823='Ratios - Total'!$A665,Data!$C$2:$C$1823,0),0))/INDEX(Data!$D$2:$D$1823,MATCH('Ratios - Total'!$C665,IF(Data!$A$2:$A$1823='Ratios - Total'!$A665,Data!$C$2:$C$1823,0),0)),"Missing Data")</f>
        <v>0</v>
      </c>
      <c r="G665" s="5"/>
      <c r="H665" s="5" t="str">
        <f t="array" ref="H665">IFERROR(INDEX(Data!$H$2:$H$1823,MATCH('Ratios - Total'!$C665,IF(Data!$A$2:$A$1823='Ratios - Total'!$A665,Data!$C$2:$C$1823,0),0))/INDEX(Data!$G$2:$G$1823,MATCH('Ratios - Total'!$C665,IF(Data!$A$2:$A$1823='Ratios - Total'!$A665,Data!$C$2:$C$1823,0),0)),"Missing Data")</f>
        <v>Missing Data</v>
      </c>
      <c r="I665" s="5">
        <f t="array" ref="I665">IFERROR(INDEX(Data!$G$2:$G$1823,MATCH('Ratios - Total'!$C665,IF(Data!$A$2:$A$1823='Ratios - Total'!$A665,Data!$C$2:$C$1823,0),0))/INDEX(Data!$D$2:$D$1823,MATCH('Ratios - Total'!$C665,IF(Data!$A$2:$A$1823='Ratios - Total'!$A665,Data!$C$2:$C$1823,0),0)),"Missing Data")</f>
        <v>0</v>
      </c>
      <c r="J665" s="22"/>
      <c r="K665" s="5">
        <f t="array" ref="K665">IFERROR(INDEX(Data!$E$2:$E$1823,MATCH('Ratios - Total'!$C665,IF(Data!$A$2:$A$1823='Ratios - Total'!$A665,Data!$C$2:$C$1823,0),0))/INDEX(Data!$D$2:$D$1823,MATCH('Ratios - Total'!$C665,IF(Data!$A$2:$A$1823='Ratios - Total'!$A665,Data!$C$2:$C$1823,0),0)),"Missing Data")</f>
        <v>0</v>
      </c>
      <c r="L665" s="5"/>
      <c r="M665" s="5" t="str">
        <f t="array" ref="M665">IFERROR(INDEX(Data!$F$2:$F$1823,MATCH('Ratios - Total'!$C665,IF(Data!$A$2:$A$1823='Ratios - Total'!$A665,Data!$C$2:$C$1823,0),0))/INDEX(Data!$E$2:$E$1823,MATCH('Ratios - Total'!$C665,IF(Data!$A$2:$A$1823='Ratios - Total'!$A665,Data!$C$2:$C$1823,0),0)),"Missing Data")</f>
        <v>Missing Data</v>
      </c>
      <c r="N665" s="5"/>
      <c r="O665" s="5" t="str">
        <f t="array" ref="O665">IFERROR(INDEX(Data!$G$2:$G$1823,MATCH('Ratios - Total'!$C665,IF(Data!$A$2:$A$1823='Ratios - Total'!$A665,Data!$C$2:$C$1823,0),0))/INDEX(Data!$F$2:$F$1823,MATCH('Ratios - Total'!$C665,IF(Data!$A$2:$A$1823='Ratios - Total'!$A665,Data!$C$2:$C$1823,0),0)),"Missing Data")</f>
        <v>Missing Data</v>
      </c>
      <c r="P665" s="5" t="str">
        <f t="array" ref="P665">IFERROR(INDEX(Data!$H$2:$H$1823,MATCH('Ratios - Total'!$C665,IF(Data!$A$2:$A$1823='Ratios - Total'!$A665,Data!$C$2:$C$1823,0),0))/INDEX(Data!$G$2:$G$1823,MATCH('Ratios - Total'!$C665,IF(Data!$A$2:$A$1823='Ratios - Total'!$A665,Data!$C$2:$C$1823,0),0)),"Missing Data")</f>
        <v>Missing Data</v>
      </c>
      <c r="Q665" s="5"/>
      <c r="R665" s="5" t="str">
        <f t="array" ref="R665">IFERROR(INDEX(Data!$L$2:$L$1823,MATCH('Ratios - Total'!$C665,IF(Data!$A$2:$A$1823='Ratios - Total'!$A665,Data!$C$2:$C$1823,0),0))/INDEX(Data!$G$2:$G$1823,MATCH('Ratios - Total'!$C665,IF(Data!$A$2:$A$1823='Ratios - Total'!$A665,Data!$C$2:$C$1823,0),0)),"Missing Data")</f>
        <v>Missing Data</v>
      </c>
      <c r="S665" s="5"/>
      <c r="T665" s="5">
        <f t="array" ref="T665">IFERROR(INDEX(Data!$H$2:$H$1823,MATCH('Ratios - Total'!$C665,IF(Data!$A$2:$A$1823='Ratios - Total'!$A665,Data!$C$2:$C$1823,0),0))/INDEX(Data!$L$2:$L$1823,MATCH('Ratios - Total'!$C665,IF(Data!$A$2:$A$1823='Ratios - Total'!$A665,Data!$C$2:$C$1823,0),0)),"Missing Data")</f>
        <v>44636.351734777214</v>
      </c>
      <c r="U665" s="5">
        <f t="array" ref="U665">IFERROR(INDEX(Data!$K$2:$K$1823,MATCH('Ratios - Total'!$C665,IF(Data!$A$2:$A$1823='Ratios - Total'!$A665,Data!$C$2:$C$1823,0),0))/INDEX(Data!$H$2:$H$1823,MATCH('Ratios - Total'!$C665,IF(Data!$A$2:$A$1823='Ratios - Total'!$A665,Data!$C$2:$C$1823,0),0)),"Missing Data")</f>
        <v>0.49127954262713663</v>
      </c>
      <c r="V665" s="5">
        <f t="array" ref="V665">IFERROR(INDEX(Data!$K$2:$K$1823,MATCH('Ratios - Total'!$C665,IF(Data!$A$2:$A$1823='Ratios - Total'!$A665,Data!$C$2:$C$1823,0),0))/INDEX(Data!$L$2:$L$1823,MATCH('Ratios - Total'!$C665,IF(Data!$A$2:$A$1823='Ratios - Total'!$A665,Data!$C$2:$C$1823,0),0)),"Missing Data")</f>
        <v>21928.926464805347</v>
      </c>
      <c r="W665" s="5">
        <f t="shared" si="10"/>
        <v>22707.425269971867</v>
      </c>
      <c r="X665" s="5" t="str">
        <f t="array" ref="X665">IFERROR(INDEX(Data!$K$2:$K$1823,MATCH('Ratios - Total'!$C665,IF(Data!$A$2:$A$1823='Ratios - Total'!$A665,Data!$C$2:$C$1823,0),0))/INDEX(Data!$G$2:$G$1823,MATCH('Ratios - Total'!$C665,IF(Data!$A$2:$A$1823='Ratios - Total'!$A665,Data!$C$2:$C$1823,0),0)),"Missing Data")</f>
        <v>Missing Data</v>
      </c>
    </row>
    <row r="666" spans="1:24" x14ac:dyDescent="0.25">
      <c r="A666" s="22" t="s">
        <v>82</v>
      </c>
      <c r="B666" s="22" t="s">
        <v>83</v>
      </c>
      <c r="C666" s="22">
        <v>1988</v>
      </c>
      <c r="D666" s="5">
        <f t="array" ref="D666">IFERROR(INDEX(Data!$H$2:$H$1823,MATCH('Ratios - Total'!$C666,IF(Data!$A$2:$A$1823='Ratios - Total'!$A666,Data!$C$2:$C$1823,0),0))/INDEX(Data!$D$2:$D$1823,MATCH('Ratios - Total'!$C666,IF(Data!$A$2:$A$1823='Ratios - Total'!$A666,Data!$C$2:$C$1823,0),0)),"Missing Data")</f>
        <v>666.17757603067821</v>
      </c>
      <c r="E666" s="22"/>
      <c r="F666" s="5">
        <f t="array" ref="F666">IFERROR(INDEX(Data!$G$2:$G$1823,MATCH('Ratios - Total'!$C666,IF(Data!$A$2:$A$1823='Ratios - Total'!$A666,Data!$C$2:$C$1823,0),0))/INDEX(Data!$D$2:$D$1823,MATCH('Ratios - Total'!$C666,IF(Data!$A$2:$A$1823='Ratios - Total'!$A666,Data!$C$2:$C$1823,0),0)),"Missing Data")</f>
        <v>0</v>
      </c>
      <c r="G666" s="5"/>
      <c r="H666" s="5" t="str">
        <f t="array" ref="H666">IFERROR(INDEX(Data!$H$2:$H$1823,MATCH('Ratios - Total'!$C666,IF(Data!$A$2:$A$1823='Ratios - Total'!$A666,Data!$C$2:$C$1823,0),0))/INDEX(Data!$G$2:$G$1823,MATCH('Ratios - Total'!$C666,IF(Data!$A$2:$A$1823='Ratios - Total'!$A666,Data!$C$2:$C$1823,0),0)),"Missing Data")</f>
        <v>Missing Data</v>
      </c>
      <c r="I666" s="5">
        <f t="array" ref="I666">IFERROR(INDEX(Data!$G$2:$G$1823,MATCH('Ratios - Total'!$C666,IF(Data!$A$2:$A$1823='Ratios - Total'!$A666,Data!$C$2:$C$1823,0),0))/INDEX(Data!$D$2:$D$1823,MATCH('Ratios - Total'!$C666,IF(Data!$A$2:$A$1823='Ratios - Total'!$A666,Data!$C$2:$C$1823,0),0)),"Missing Data")</f>
        <v>0</v>
      </c>
      <c r="J666" s="22"/>
      <c r="K666" s="5">
        <f t="array" ref="K666">IFERROR(INDEX(Data!$E$2:$E$1823,MATCH('Ratios - Total'!$C666,IF(Data!$A$2:$A$1823='Ratios - Total'!$A666,Data!$C$2:$C$1823,0),0))/INDEX(Data!$D$2:$D$1823,MATCH('Ratios - Total'!$C666,IF(Data!$A$2:$A$1823='Ratios - Total'!$A666,Data!$C$2:$C$1823,0),0)),"Missing Data")</f>
        <v>0</v>
      </c>
      <c r="L666" s="5"/>
      <c r="M666" s="5" t="str">
        <f t="array" ref="M666">IFERROR(INDEX(Data!$F$2:$F$1823,MATCH('Ratios - Total'!$C666,IF(Data!$A$2:$A$1823='Ratios - Total'!$A666,Data!$C$2:$C$1823,0),0))/INDEX(Data!$E$2:$E$1823,MATCH('Ratios - Total'!$C666,IF(Data!$A$2:$A$1823='Ratios - Total'!$A666,Data!$C$2:$C$1823,0),0)),"Missing Data")</f>
        <v>Missing Data</v>
      </c>
      <c r="N666" s="5"/>
      <c r="O666" s="5" t="str">
        <f t="array" ref="O666">IFERROR(INDEX(Data!$G$2:$G$1823,MATCH('Ratios - Total'!$C666,IF(Data!$A$2:$A$1823='Ratios - Total'!$A666,Data!$C$2:$C$1823,0),0))/INDEX(Data!$F$2:$F$1823,MATCH('Ratios - Total'!$C666,IF(Data!$A$2:$A$1823='Ratios - Total'!$A666,Data!$C$2:$C$1823,0),0)),"Missing Data")</f>
        <v>Missing Data</v>
      </c>
      <c r="P666" s="5" t="str">
        <f t="array" ref="P666">IFERROR(INDEX(Data!$H$2:$H$1823,MATCH('Ratios - Total'!$C666,IF(Data!$A$2:$A$1823='Ratios - Total'!$A666,Data!$C$2:$C$1823,0),0))/INDEX(Data!$G$2:$G$1823,MATCH('Ratios - Total'!$C666,IF(Data!$A$2:$A$1823='Ratios - Total'!$A666,Data!$C$2:$C$1823,0),0)),"Missing Data")</f>
        <v>Missing Data</v>
      </c>
      <c r="Q666" s="5"/>
      <c r="R666" s="5" t="str">
        <f t="array" ref="R666">IFERROR(INDEX(Data!$L$2:$L$1823,MATCH('Ratios - Total'!$C666,IF(Data!$A$2:$A$1823='Ratios - Total'!$A666,Data!$C$2:$C$1823,0),0))/INDEX(Data!$G$2:$G$1823,MATCH('Ratios - Total'!$C666,IF(Data!$A$2:$A$1823='Ratios - Total'!$A666,Data!$C$2:$C$1823,0),0)),"Missing Data")</f>
        <v>Missing Data</v>
      </c>
      <c r="S666" s="5"/>
      <c r="T666" s="5">
        <f t="array" ref="T666">IFERROR(INDEX(Data!$H$2:$H$1823,MATCH('Ratios - Total'!$C666,IF(Data!$A$2:$A$1823='Ratios - Total'!$A666,Data!$C$2:$C$1823,0),0))/INDEX(Data!$L$2:$L$1823,MATCH('Ratios - Total'!$C666,IF(Data!$A$2:$A$1823='Ratios - Total'!$A666,Data!$C$2:$C$1823,0),0)),"Missing Data")</f>
        <v>42408.893432149249</v>
      </c>
      <c r="U666" s="5">
        <f t="array" ref="U666">IFERROR(INDEX(Data!$K$2:$K$1823,MATCH('Ratios - Total'!$C666,IF(Data!$A$2:$A$1823='Ratios - Total'!$A666,Data!$C$2:$C$1823,0),0))/INDEX(Data!$H$2:$H$1823,MATCH('Ratios - Total'!$C666,IF(Data!$A$2:$A$1823='Ratios - Total'!$A666,Data!$C$2:$C$1823,0),0)),"Missing Data")</f>
        <v>0.60830658768515056</v>
      </c>
      <c r="V666" s="5">
        <f t="array" ref="V666">IFERROR(INDEX(Data!$K$2:$K$1823,MATCH('Ratios - Total'!$C666,IF(Data!$A$2:$A$1823='Ratios - Total'!$A666,Data!$C$2:$C$1823,0),0))/INDEX(Data!$L$2:$L$1823,MATCH('Ratios - Total'!$C666,IF(Data!$A$2:$A$1823='Ratios - Total'!$A666,Data!$C$2:$C$1823,0),0)),"Missing Data")</f>
        <v>25797.609251213904</v>
      </c>
      <c r="W666" s="5">
        <f t="shared" si="10"/>
        <v>16611.284180935345</v>
      </c>
      <c r="X666" s="5" t="str">
        <f t="array" ref="X666">IFERROR(INDEX(Data!$K$2:$K$1823,MATCH('Ratios - Total'!$C666,IF(Data!$A$2:$A$1823='Ratios - Total'!$A666,Data!$C$2:$C$1823,0),0))/INDEX(Data!$G$2:$G$1823,MATCH('Ratios - Total'!$C666,IF(Data!$A$2:$A$1823='Ratios - Total'!$A666,Data!$C$2:$C$1823,0),0)),"Missing Data")</f>
        <v>Missing Data</v>
      </c>
    </row>
    <row r="667" spans="1:24" x14ac:dyDescent="0.25">
      <c r="A667" s="22" t="s">
        <v>84</v>
      </c>
      <c r="B667" s="22" t="s">
        <v>85</v>
      </c>
      <c r="C667" s="22">
        <v>1988</v>
      </c>
      <c r="D667" s="5">
        <f t="array" ref="D667">IFERROR(INDEX(Data!$H$2:$H$1823,MATCH('Ratios - Total'!$C667,IF(Data!$A$2:$A$1823='Ratios - Total'!$A667,Data!$C$2:$C$1823,0),0))/INDEX(Data!$D$2:$D$1823,MATCH('Ratios - Total'!$C667,IF(Data!$A$2:$A$1823='Ratios - Total'!$A667,Data!$C$2:$C$1823,0),0)),"Missing Data")</f>
        <v>677.35794380992104</v>
      </c>
      <c r="E667" s="22"/>
      <c r="F667" s="5">
        <f t="array" ref="F667">IFERROR(INDEX(Data!$G$2:$G$1823,MATCH('Ratios - Total'!$C667,IF(Data!$A$2:$A$1823='Ratios - Total'!$A667,Data!$C$2:$C$1823,0),0))/INDEX(Data!$D$2:$D$1823,MATCH('Ratios - Total'!$C667,IF(Data!$A$2:$A$1823='Ratios - Total'!$A667,Data!$C$2:$C$1823,0),0)),"Missing Data")</f>
        <v>0</v>
      </c>
      <c r="G667" s="5"/>
      <c r="H667" s="5" t="str">
        <f t="array" ref="H667">IFERROR(INDEX(Data!$H$2:$H$1823,MATCH('Ratios - Total'!$C667,IF(Data!$A$2:$A$1823='Ratios - Total'!$A667,Data!$C$2:$C$1823,0),0))/INDEX(Data!$G$2:$G$1823,MATCH('Ratios - Total'!$C667,IF(Data!$A$2:$A$1823='Ratios - Total'!$A667,Data!$C$2:$C$1823,0),0)),"Missing Data")</f>
        <v>Missing Data</v>
      </c>
      <c r="I667" s="5">
        <f t="array" ref="I667">IFERROR(INDEX(Data!$G$2:$G$1823,MATCH('Ratios - Total'!$C667,IF(Data!$A$2:$A$1823='Ratios - Total'!$A667,Data!$C$2:$C$1823,0),0))/INDEX(Data!$D$2:$D$1823,MATCH('Ratios - Total'!$C667,IF(Data!$A$2:$A$1823='Ratios - Total'!$A667,Data!$C$2:$C$1823,0),0)),"Missing Data")</f>
        <v>0</v>
      </c>
      <c r="J667" s="22"/>
      <c r="K667" s="5">
        <f t="array" ref="K667">IFERROR(INDEX(Data!$E$2:$E$1823,MATCH('Ratios - Total'!$C667,IF(Data!$A$2:$A$1823='Ratios - Total'!$A667,Data!$C$2:$C$1823,0),0))/INDEX(Data!$D$2:$D$1823,MATCH('Ratios - Total'!$C667,IF(Data!$A$2:$A$1823='Ratios - Total'!$A667,Data!$C$2:$C$1823,0),0)),"Missing Data")</f>
        <v>0</v>
      </c>
      <c r="L667" s="5"/>
      <c r="M667" s="5" t="str">
        <f t="array" ref="M667">IFERROR(INDEX(Data!$F$2:$F$1823,MATCH('Ratios - Total'!$C667,IF(Data!$A$2:$A$1823='Ratios - Total'!$A667,Data!$C$2:$C$1823,0),0))/INDEX(Data!$E$2:$E$1823,MATCH('Ratios - Total'!$C667,IF(Data!$A$2:$A$1823='Ratios - Total'!$A667,Data!$C$2:$C$1823,0),0)),"Missing Data")</f>
        <v>Missing Data</v>
      </c>
      <c r="N667" s="5"/>
      <c r="O667" s="5" t="str">
        <f t="array" ref="O667">IFERROR(INDEX(Data!$G$2:$G$1823,MATCH('Ratios - Total'!$C667,IF(Data!$A$2:$A$1823='Ratios - Total'!$A667,Data!$C$2:$C$1823,0),0))/INDEX(Data!$F$2:$F$1823,MATCH('Ratios - Total'!$C667,IF(Data!$A$2:$A$1823='Ratios - Total'!$A667,Data!$C$2:$C$1823,0),0)),"Missing Data")</f>
        <v>Missing Data</v>
      </c>
      <c r="P667" s="5" t="str">
        <f t="array" ref="P667">IFERROR(INDEX(Data!$H$2:$H$1823,MATCH('Ratios - Total'!$C667,IF(Data!$A$2:$A$1823='Ratios - Total'!$A667,Data!$C$2:$C$1823,0),0))/INDEX(Data!$G$2:$G$1823,MATCH('Ratios - Total'!$C667,IF(Data!$A$2:$A$1823='Ratios - Total'!$A667,Data!$C$2:$C$1823,0),0)),"Missing Data")</f>
        <v>Missing Data</v>
      </c>
      <c r="Q667" s="5"/>
      <c r="R667" s="5" t="str">
        <f t="array" ref="R667">IFERROR(INDEX(Data!$L$2:$L$1823,MATCH('Ratios - Total'!$C667,IF(Data!$A$2:$A$1823='Ratios - Total'!$A667,Data!$C$2:$C$1823,0),0))/INDEX(Data!$G$2:$G$1823,MATCH('Ratios - Total'!$C667,IF(Data!$A$2:$A$1823='Ratios - Total'!$A667,Data!$C$2:$C$1823,0),0)),"Missing Data")</f>
        <v>Missing Data</v>
      </c>
      <c r="S667" s="5"/>
      <c r="T667" s="5">
        <f t="array" ref="T667">IFERROR(INDEX(Data!$H$2:$H$1823,MATCH('Ratios - Total'!$C667,IF(Data!$A$2:$A$1823='Ratios - Total'!$A667,Data!$C$2:$C$1823,0),0))/INDEX(Data!$L$2:$L$1823,MATCH('Ratios - Total'!$C667,IF(Data!$A$2:$A$1823='Ratios - Total'!$A667,Data!$C$2:$C$1823,0),0)),"Missing Data")</f>
        <v>33502.609341025716</v>
      </c>
      <c r="U667" s="5">
        <f t="array" ref="U667">IFERROR(INDEX(Data!$K$2:$K$1823,MATCH('Ratios - Total'!$C667,IF(Data!$A$2:$A$1823='Ratios - Total'!$A667,Data!$C$2:$C$1823,0),0))/INDEX(Data!$H$2:$H$1823,MATCH('Ratios - Total'!$C667,IF(Data!$A$2:$A$1823='Ratios - Total'!$A667,Data!$C$2:$C$1823,0),0)),"Missing Data")</f>
        <v>0.52248126017925234</v>
      </c>
      <c r="V667" s="5">
        <f t="array" ref="V667">IFERROR(INDEX(Data!$K$2:$K$1823,MATCH('Ratios - Total'!$C667,IF(Data!$A$2:$A$1823='Ratios - Total'!$A667,Data!$C$2:$C$1823,0),0))/INDEX(Data!$L$2:$L$1823,MATCH('Ratios - Total'!$C667,IF(Data!$A$2:$A$1823='Ratios - Total'!$A667,Data!$C$2:$C$1823,0),0)),"Missing Data")</f>
        <v>17504.485547792305</v>
      </c>
      <c r="W667" s="5">
        <f t="shared" si="10"/>
        <v>15998.123793233412</v>
      </c>
      <c r="X667" s="5" t="str">
        <f t="array" ref="X667">IFERROR(INDEX(Data!$K$2:$K$1823,MATCH('Ratios - Total'!$C667,IF(Data!$A$2:$A$1823='Ratios - Total'!$A667,Data!$C$2:$C$1823,0),0))/INDEX(Data!$G$2:$G$1823,MATCH('Ratios - Total'!$C667,IF(Data!$A$2:$A$1823='Ratios - Total'!$A667,Data!$C$2:$C$1823,0),0)),"Missing Data")</f>
        <v>Missing Data</v>
      </c>
    </row>
    <row r="668" spans="1:24" x14ac:dyDescent="0.25">
      <c r="A668" s="22" t="s">
        <v>86</v>
      </c>
      <c r="B668" s="22" t="s">
        <v>87</v>
      </c>
      <c r="C668" s="22">
        <v>1988</v>
      </c>
      <c r="D668" s="5">
        <f t="array" ref="D668">IFERROR(INDEX(Data!$H$2:$H$1823,MATCH('Ratios - Total'!$C668,IF(Data!$A$2:$A$1823='Ratios - Total'!$A668,Data!$C$2:$C$1823,0),0))/INDEX(Data!$D$2:$D$1823,MATCH('Ratios - Total'!$C668,IF(Data!$A$2:$A$1823='Ratios - Total'!$A668,Data!$C$2:$C$1823,0),0)),"Missing Data")</f>
        <v>645.30908674229408</v>
      </c>
      <c r="E668" s="22"/>
      <c r="F668" s="5">
        <f t="array" ref="F668">IFERROR(INDEX(Data!$G$2:$G$1823,MATCH('Ratios - Total'!$C668,IF(Data!$A$2:$A$1823='Ratios - Total'!$A668,Data!$C$2:$C$1823,0),0))/INDEX(Data!$D$2:$D$1823,MATCH('Ratios - Total'!$C668,IF(Data!$A$2:$A$1823='Ratios - Total'!$A668,Data!$C$2:$C$1823,0),0)),"Missing Data")</f>
        <v>0</v>
      </c>
      <c r="G668" s="5"/>
      <c r="H668" s="5" t="str">
        <f t="array" ref="H668">IFERROR(INDEX(Data!$H$2:$H$1823,MATCH('Ratios - Total'!$C668,IF(Data!$A$2:$A$1823='Ratios - Total'!$A668,Data!$C$2:$C$1823,0),0))/INDEX(Data!$G$2:$G$1823,MATCH('Ratios - Total'!$C668,IF(Data!$A$2:$A$1823='Ratios - Total'!$A668,Data!$C$2:$C$1823,0),0)),"Missing Data")</f>
        <v>Missing Data</v>
      </c>
      <c r="I668" s="5">
        <f t="array" ref="I668">IFERROR(INDEX(Data!$G$2:$G$1823,MATCH('Ratios - Total'!$C668,IF(Data!$A$2:$A$1823='Ratios - Total'!$A668,Data!$C$2:$C$1823,0),0))/INDEX(Data!$D$2:$D$1823,MATCH('Ratios - Total'!$C668,IF(Data!$A$2:$A$1823='Ratios - Total'!$A668,Data!$C$2:$C$1823,0),0)),"Missing Data")</f>
        <v>0</v>
      </c>
      <c r="J668" s="22"/>
      <c r="K668" s="5">
        <f t="array" ref="K668">IFERROR(INDEX(Data!$E$2:$E$1823,MATCH('Ratios - Total'!$C668,IF(Data!$A$2:$A$1823='Ratios - Total'!$A668,Data!$C$2:$C$1823,0),0))/INDEX(Data!$D$2:$D$1823,MATCH('Ratios - Total'!$C668,IF(Data!$A$2:$A$1823='Ratios - Total'!$A668,Data!$C$2:$C$1823,0),0)),"Missing Data")</f>
        <v>0</v>
      </c>
      <c r="L668" s="5"/>
      <c r="M668" s="5" t="str">
        <f t="array" ref="M668">IFERROR(INDEX(Data!$F$2:$F$1823,MATCH('Ratios - Total'!$C668,IF(Data!$A$2:$A$1823='Ratios - Total'!$A668,Data!$C$2:$C$1823,0),0))/INDEX(Data!$E$2:$E$1823,MATCH('Ratios - Total'!$C668,IF(Data!$A$2:$A$1823='Ratios - Total'!$A668,Data!$C$2:$C$1823,0),0)),"Missing Data")</f>
        <v>Missing Data</v>
      </c>
      <c r="N668" s="5"/>
      <c r="O668" s="5" t="str">
        <f t="array" ref="O668">IFERROR(INDEX(Data!$G$2:$G$1823,MATCH('Ratios - Total'!$C668,IF(Data!$A$2:$A$1823='Ratios - Total'!$A668,Data!$C$2:$C$1823,0),0))/INDEX(Data!$F$2:$F$1823,MATCH('Ratios - Total'!$C668,IF(Data!$A$2:$A$1823='Ratios - Total'!$A668,Data!$C$2:$C$1823,0),0)),"Missing Data")</f>
        <v>Missing Data</v>
      </c>
      <c r="P668" s="5" t="str">
        <f t="array" ref="P668">IFERROR(INDEX(Data!$H$2:$H$1823,MATCH('Ratios - Total'!$C668,IF(Data!$A$2:$A$1823='Ratios - Total'!$A668,Data!$C$2:$C$1823,0),0))/INDEX(Data!$G$2:$G$1823,MATCH('Ratios - Total'!$C668,IF(Data!$A$2:$A$1823='Ratios - Total'!$A668,Data!$C$2:$C$1823,0),0)),"Missing Data")</f>
        <v>Missing Data</v>
      </c>
      <c r="Q668" s="5"/>
      <c r="R668" s="5" t="str">
        <f t="array" ref="R668">IFERROR(INDEX(Data!$L$2:$L$1823,MATCH('Ratios - Total'!$C668,IF(Data!$A$2:$A$1823='Ratios - Total'!$A668,Data!$C$2:$C$1823,0),0))/INDEX(Data!$G$2:$G$1823,MATCH('Ratios - Total'!$C668,IF(Data!$A$2:$A$1823='Ratios - Total'!$A668,Data!$C$2:$C$1823,0),0)),"Missing Data")</f>
        <v>Missing Data</v>
      </c>
      <c r="S668" s="5"/>
      <c r="T668" s="5">
        <f t="array" ref="T668">IFERROR(INDEX(Data!$H$2:$H$1823,MATCH('Ratios - Total'!$C668,IF(Data!$A$2:$A$1823='Ratios - Total'!$A668,Data!$C$2:$C$1823,0),0))/INDEX(Data!$L$2:$L$1823,MATCH('Ratios - Total'!$C668,IF(Data!$A$2:$A$1823='Ratios - Total'!$A668,Data!$C$2:$C$1823,0),0)),"Missing Data")</f>
        <v>29836.357086092714</v>
      </c>
      <c r="U668" s="5">
        <f t="array" ref="U668">IFERROR(INDEX(Data!$K$2:$K$1823,MATCH('Ratios - Total'!$C668,IF(Data!$A$2:$A$1823='Ratios - Total'!$A668,Data!$C$2:$C$1823,0),0))/INDEX(Data!$H$2:$H$1823,MATCH('Ratios - Total'!$C668,IF(Data!$A$2:$A$1823='Ratios - Total'!$A668,Data!$C$2:$C$1823,0),0)),"Missing Data")</f>
        <v>0.51149849197718222</v>
      </c>
      <c r="V668" s="5">
        <f t="array" ref="V668">IFERROR(INDEX(Data!$K$2:$K$1823,MATCH('Ratios - Total'!$C668,IF(Data!$A$2:$A$1823='Ratios - Total'!$A668,Data!$C$2:$C$1823,0),0))/INDEX(Data!$L$2:$L$1823,MATCH('Ratios - Total'!$C668,IF(Data!$A$2:$A$1823='Ratios - Total'!$A668,Data!$C$2:$C$1823,0),0)),"Missing Data")</f>
        <v>15261.251655629139</v>
      </c>
      <c r="W668" s="5">
        <f t="shared" si="10"/>
        <v>14575.105430463575</v>
      </c>
      <c r="X668" s="5" t="str">
        <f t="array" ref="X668">IFERROR(INDEX(Data!$K$2:$K$1823,MATCH('Ratios - Total'!$C668,IF(Data!$A$2:$A$1823='Ratios - Total'!$A668,Data!$C$2:$C$1823,0),0))/INDEX(Data!$G$2:$G$1823,MATCH('Ratios - Total'!$C668,IF(Data!$A$2:$A$1823='Ratios - Total'!$A668,Data!$C$2:$C$1823,0),0)),"Missing Data")</f>
        <v>Missing Data</v>
      </c>
    </row>
    <row r="669" spans="1:24" x14ac:dyDescent="0.25">
      <c r="A669" s="22" t="s">
        <v>88</v>
      </c>
      <c r="B669" s="22" t="s">
        <v>89</v>
      </c>
      <c r="C669" s="22">
        <v>1988</v>
      </c>
      <c r="D669" s="5">
        <f t="array" ref="D669">IFERROR(INDEX(Data!$H$2:$H$1823,MATCH('Ratios - Total'!$C669,IF(Data!$A$2:$A$1823='Ratios - Total'!$A669,Data!$C$2:$C$1823,0),0))/INDEX(Data!$D$2:$D$1823,MATCH('Ratios - Total'!$C669,IF(Data!$A$2:$A$1823='Ratios - Total'!$A669,Data!$C$2:$C$1823,0),0)),"Missing Data")</f>
        <v>508.72007893103034</v>
      </c>
      <c r="E669" s="22"/>
      <c r="F669" s="5">
        <f t="array" ref="F669">IFERROR(INDEX(Data!$G$2:$G$1823,MATCH('Ratios - Total'!$C669,IF(Data!$A$2:$A$1823='Ratios - Total'!$A669,Data!$C$2:$C$1823,0),0))/INDEX(Data!$D$2:$D$1823,MATCH('Ratios - Total'!$C669,IF(Data!$A$2:$A$1823='Ratios - Total'!$A669,Data!$C$2:$C$1823,0),0)),"Missing Data")</f>
        <v>0</v>
      </c>
      <c r="G669" s="5"/>
      <c r="H669" s="5" t="str">
        <f t="array" ref="H669">IFERROR(INDEX(Data!$H$2:$H$1823,MATCH('Ratios - Total'!$C669,IF(Data!$A$2:$A$1823='Ratios - Total'!$A669,Data!$C$2:$C$1823,0),0))/INDEX(Data!$G$2:$G$1823,MATCH('Ratios - Total'!$C669,IF(Data!$A$2:$A$1823='Ratios - Total'!$A669,Data!$C$2:$C$1823,0),0)),"Missing Data")</f>
        <v>Missing Data</v>
      </c>
      <c r="I669" s="5">
        <f t="array" ref="I669">IFERROR(INDEX(Data!$G$2:$G$1823,MATCH('Ratios - Total'!$C669,IF(Data!$A$2:$A$1823='Ratios - Total'!$A669,Data!$C$2:$C$1823,0),0))/INDEX(Data!$D$2:$D$1823,MATCH('Ratios - Total'!$C669,IF(Data!$A$2:$A$1823='Ratios - Total'!$A669,Data!$C$2:$C$1823,0),0)),"Missing Data")</f>
        <v>0</v>
      </c>
      <c r="J669" s="22"/>
      <c r="K669" s="5">
        <f t="array" ref="K669">IFERROR(INDEX(Data!$E$2:$E$1823,MATCH('Ratios - Total'!$C669,IF(Data!$A$2:$A$1823='Ratios - Total'!$A669,Data!$C$2:$C$1823,0),0))/INDEX(Data!$D$2:$D$1823,MATCH('Ratios - Total'!$C669,IF(Data!$A$2:$A$1823='Ratios - Total'!$A669,Data!$C$2:$C$1823,0),0)),"Missing Data")</f>
        <v>0</v>
      </c>
      <c r="L669" s="5"/>
      <c r="M669" s="5" t="str">
        <f t="array" ref="M669">IFERROR(INDEX(Data!$F$2:$F$1823,MATCH('Ratios - Total'!$C669,IF(Data!$A$2:$A$1823='Ratios - Total'!$A669,Data!$C$2:$C$1823,0),0))/INDEX(Data!$E$2:$E$1823,MATCH('Ratios - Total'!$C669,IF(Data!$A$2:$A$1823='Ratios - Total'!$A669,Data!$C$2:$C$1823,0),0)),"Missing Data")</f>
        <v>Missing Data</v>
      </c>
      <c r="N669" s="5"/>
      <c r="O669" s="5" t="str">
        <f t="array" ref="O669">IFERROR(INDEX(Data!$G$2:$G$1823,MATCH('Ratios - Total'!$C669,IF(Data!$A$2:$A$1823='Ratios - Total'!$A669,Data!$C$2:$C$1823,0),0))/INDEX(Data!$F$2:$F$1823,MATCH('Ratios - Total'!$C669,IF(Data!$A$2:$A$1823='Ratios - Total'!$A669,Data!$C$2:$C$1823,0),0)),"Missing Data")</f>
        <v>Missing Data</v>
      </c>
      <c r="P669" s="5" t="str">
        <f t="array" ref="P669">IFERROR(INDEX(Data!$H$2:$H$1823,MATCH('Ratios - Total'!$C669,IF(Data!$A$2:$A$1823='Ratios - Total'!$A669,Data!$C$2:$C$1823,0),0))/INDEX(Data!$G$2:$G$1823,MATCH('Ratios - Total'!$C669,IF(Data!$A$2:$A$1823='Ratios - Total'!$A669,Data!$C$2:$C$1823,0),0)),"Missing Data")</f>
        <v>Missing Data</v>
      </c>
      <c r="Q669" s="5"/>
      <c r="R669" s="5" t="str">
        <f t="array" ref="R669">IFERROR(INDEX(Data!$L$2:$L$1823,MATCH('Ratios - Total'!$C669,IF(Data!$A$2:$A$1823='Ratios - Total'!$A669,Data!$C$2:$C$1823,0),0))/INDEX(Data!$G$2:$G$1823,MATCH('Ratios - Total'!$C669,IF(Data!$A$2:$A$1823='Ratios - Total'!$A669,Data!$C$2:$C$1823,0),0)),"Missing Data")</f>
        <v>Missing Data</v>
      </c>
      <c r="S669" s="5"/>
      <c r="T669" s="5">
        <f t="array" ref="T669">IFERROR(INDEX(Data!$H$2:$H$1823,MATCH('Ratios - Total'!$C669,IF(Data!$A$2:$A$1823='Ratios - Total'!$A669,Data!$C$2:$C$1823,0),0))/INDEX(Data!$L$2:$L$1823,MATCH('Ratios - Total'!$C669,IF(Data!$A$2:$A$1823='Ratios - Total'!$A669,Data!$C$2:$C$1823,0),0)),"Missing Data")</f>
        <v>28587.238425952899</v>
      </c>
      <c r="U669" s="5">
        <f t="array" ref="U669">IFERROR(INDEX(Data!$K$2:$K$1823,MATCH('Ratios - Total'!$C669,IF(Data!$A$2:$A$1823='Ratios - Total'!$A669,Data!$C$2:$C$1823,0),0))/INDEX(Data!$H$2:$H$1823,MATCH('Ratios - Total'!$C669,IF(Data!$A$2:$A$1823='Ratios - Total'!$A669,Data!$C$2:$C$1823,0),0)),"Missing Data")</f>
        <v>0.60882132289793789</v>
      </c>
      <c r="V669" s="5">
        <f t="array" ref="V669">IFERROR(INDEX(Data!$K$2:$K$1823,MATCH('Ratios - Total'!$C669,IF(Data!$A$2:$A$1823='Ratios - Total'!$A669,Data!$C$2:$C$1823,0),0))/INDEX(Data!$L$2:$L$1823,MATCH('Ratios - Total'!$C669,IF(Data!$A$2:$A$1823='Ratios - Total'!$A669,Data!$C$2:$C$1823,0),0)),"Missing Data")</f>
        <v>17404.520316487411</v>
      </c>
      <c r="W669" s="5">
        <f t="shared" si="10"/>
        <v>11182.718109465488</v>
      </c>
      <c r="X669" s="5" t="str">
        <f t="array" ref="X669">IFERROR(INDEX(Data!$K$2:$K$1823,MATCH('Ratios - Total'!$C669,IF(Data!$A$2:$A$1823='Ratios - Total'!$A669,Data!$C$2:$C$1823,0),0))/INDEX(Data!$G$2:$G$1823,MATCH('Ratios - Total'!$C669,IF(Data!$A$2:$A$1823='Ratios - Total'!$A669,Data!$C$2:$C$1823,0),0)),"Missing Data")</f>
        <v>Missing Data</v>
      </c>
    </row>
    <row r="670" spans="1:24" x14ac:dyDescent="0.25">
      <c r="A670" s="22" t="s">
        <v>90</v>
      </c>
      <c r="B670" s="22" t="s">
        <v>91</v>
      </c>
      <c r="C670" s="22">
        <v>1988</v>
      </c>
      <c r="D670" s="5">
        <f t="array" ref="D670">IFERROR(INDEX(Data!$H$2:$H$1823,MATCH('Ratios - Total'!$C670,IF(Data!$A$2:$A$1823='Ratios - Total'!$A670,Data!$C$2:$C$1823,0),0))/INDEX(Data!$D$2:$D$1823,MATCH('Ratios - Total'!$C670,IF(Data!$A$2:$A$1823='Ratios - Total'!$A670,Data!$C$2:$C$1823,0),0)),"Missing Data")</f>
        <v>746.58458466530351</v>
      </c>
      <c r="E670" s="22"/>
      <c r="F670" s="5">
        <f t="array" ref="F670">IFERROR(INDEX(Data!$G$2:$G$1823,MATCH('Ratios - Total'!$C670,IF(Data!$A$2:$A$1823='Ratios - Total'!$A670,Data!$C$2:$C$1823,0),0))/INDEX(Data!$D$2:$D$1823,MATCH('Ratios - Total'!$C670,IF(Data!$A$2:$A$1823='Ratios - Total'!$A670,Data!$C$2:$C$1823,0),0)),"Missing Data")</f>
        <v>0</v>
      </c>
      <c r="G670" s="5"/>
      <c r="H670" s="5" t="str">
        <f t="array" ref="H670">IFERROR(INDEX(Data!$H$2:$H$1823,MATCH('Ratios - Total'!$C670,IF(Data!$A$2:$A$1823='Ratios - Total'!$A670,Data!$C$2:$C$1823,0),0))/INDEX(Data!$G$2:$G$1823,MATCH('Ratios - Total'!$C670,IF(Data!$A$2:$A$1823='Ratios - Total'!$A670,Data!$C$2:$C$1823,0),0)),"Missing Data")</f>
        <v>Missing Data</v>
      </c>
      <c r="I670" s="5">
        <f t="array" ref="I670">IFERROR(INDEX(Data!$G$2:$G$1823,MATCH('Ratios - Total'!$C670,IF(Data!$A$2:$A$1823='Ratios - Total'!$A670,Data!$C$2:$C$1823,0),0))/INDEX(Data!$D$2:$D$1823,MATCH('Ratios - Total'!$C670,IF(Data!$A$2:$A$1823='Ratios - Total'!$A670,Data!$C$2:$C$1823,0),0)),"Missing Data")</f>
        <v>0</v>
      </c>
      <c r="J670" s="22"/>
      <c r="K670" s="5">
        <f t="array" ref="K670">IFERROR(INDEX(Data!$E$2:$E$1823,MATCH('Ratios - Total'!$C670,IF(Data!$A$2:$A$1823='Ratios - Total'!$A670,Data!$C$2:$C$1823,0),0))/INDEX(Data!$D$2:$D$1823,MATCH('Ratios - Total'!$C670,IF(Data!$A$2:$A$1823='Ratios - Total'!$A670,Data!$C$2:$C$1823,0),0)),"Missing Data")</f>
        <v>0</v>
      </c>
      <c r="L670" s="5"/>
      <c r="M670" s="5" t="str">
        <f t="array" ref="M670">IFERROR(INDEX(Data!$F$2:$F$1823,MATCH('Ratios - Total'!$C670,IF(Data!$A$2:$A$1823='Ratios - Total'!$A670,Data!$C$2:$C$1823,0),0))/INDEX(Data!$E$2:$E$1823,MATCH('Ratios - Total'!$C670,IF(Data!$A$2:$A$1823='Ratios - Total'!$A670,Data!$C$2:$C$1823,0),0)),"Missing Data")</f>
        <v>Missing Data</v>
      </c>
      <c r="N670" s="5"/>
      <c r="O670" s="5" t="str">
        <f t="array" ref="O670">IFERROR(INDEX(Data!$G$2:$G$1823,MATCH('Ratios - Total'!$C670,IF(Data!$A$2:$A$1823='Ratios - Total'!$A670,Data!$C$2:$C$1823,0),0))/INDEX(Data!$F$2:$F$1823,MATCH('Ratios - Total'!$C670,IF(Data!$A$2:$A$1823='Ratios - Total'!$A670,Data!$C$2:$C$1823,0),0)),"Missing Data")</f>
        <v>Missing Data</v>
      </c>
      <c r="P670" s="5" t="str">
        <f t="array" ref="P670">IFERROR(INDEX(Data!$H$2:$H$1823,MATCH('Ratios - Total'!$C670,IF(Data!$A$2:$A$1823='Ratios - Total'!$A670,Data!$C$2:$C$1823,0),0))/INDEX(Data!$G$2:$G$1823,MATCH('Ratios - Total'!$C670,IF(Data!$A$2:$A$1823='Ratios - Total'!$A670,Data!$C$2:$C$1823,0),0)),"Missing Data")</f>
        <v>Missing Data</v>
      </c>
      <c r="Q670" s="5"/>
      <c r="R670" s="5" t="str">
        <f t="array" ref="R670">IFERROR(INDEX(Data!$L$2:$L$1823,MATCH('Ratios - Total'!$C670,IF(Data!$A$2:$A$1823='Ratios - Total'!$A670,Data!$C$2:$C$1823,0),0))/INDEX(Data!$G$2:$G$1823,MATCH('Ratios - Total'!$C670,IF(Data!$A$2:$A$1823='Ratios - Total'!$A670,Data!$C$2:$C$1823,0),0)),"Missing Data")</f>
        <v>Missing Data</v>
      </c>
      <c r="S670" s="5"/>
      <c r="T670" s="5">
        <f t="array" ref="T670">IFERROR(INDEX(Data!$H$2:$H$1823,MATCH('Ratios - Total'!$C670,IF(Data!$A$2:$A$1823='Ratios - Total'!$A670,Data!$C$2:$C$1823,0),0))/INDEX(Data!$L$2:$L$1823,MATCH('Ratios - Total'!$C670,IF(Data!$A$2:$A$1823='Ratios - Total'!$A670,Data!$C$2:$C$1823,0),0)),"Missing Data")</f>
        <v>32498.341924093478</v>
      </c>
      <c r="U670" s="5">
        <f t="array" ref="U670">IFERROR(INDEX(Data!$K$2:$K$1823,MATCH('Ratios - Total'!$C670,IF(Data!$A$2:$A$1823='Ratios - Total'!$A670,Data!$C$2:$C$1823,0),0))/INDEX(Data!$H$2:$H$1823,MATCH('Ratios - Total'!$C670,IF(Data!$A$2:$A$1823='Ratios - Total'!$A670,Data!$C$2:$C$1823,0),0)),"Missing Data")</f>
        <v>0.54167960379910196</v>
      </c>
      <c r="V670" s="5">
        <f t="array" ref="V670">IFERROR(INDEX(Data!$K$2:$K$1823,MATCH('Ratios - Total'!$C670,IF(Data!$A$2:$A$1823='Ratios - Total'!$A670,Data!$C$2:$C$1823,0),0))/INDEX(Data!$L$2:$L$1823,MATCH('Ratios - Total'!$C670,IF(Data!$A$2:$A$1823='Ratios - Total'!$A670,Data!$C$2:$C$1823,0),0)),"Missing Data")</f>
        <v>17603.688977570699</v>
      </c>
      <c r="W670" s="5">
        <f t="shared" si="10"/>
        <v>14894.65294652278</v>
      </c>
      <c r="X670" s="5" t="str">
        <f t="array" ref="X670">IFERROR(INDEX(Data!$K$2:$K$1823,MATCH('Ratios - Total'!$C670,IF(Data!$A$2:$A$1823='Ratios - Total'!$A670,Data!$C$2:$C$1823,0),0))/INDEX(Data!$G$2:$G$1823,MATCH('Ratios - Total'!$C670,IF(Data!$A$2:$A$1823='Ratios - Total'!$A670,Data!$C$2:$C$1823,0),0)),"Missing Data")</f>
        <v>Missing Data</v>
      </c>
    </row>
    <row r="671" spans="1:24" x14ac:dyDescent="0.25">
      <c r="A671" s="22" t="s">
        <v>2</v>
      </c>
      <c r="B671" s="22" t="s">
        <v>3</v>
      </c>
      <c r="C671" s="22">
        <v>1988</v>
      </c>
      <c r="D671" s="5">
        <f t="array" ref="D671">IFERROR(INDEX(Data!$H$2:$H$1823,MATCH('Ratios - Total'!$C671,IF(Data!$A$2:$A$1823='Ratios - Total'!$A671,Data!$C$2:$C$1823,0),0))/INDEX(Data!$D$2:$D$1823,MATCH('Ratios - Total'!$C671,IF(Data!$A$2:$A$1823='Ratios - Total'!$A671,Data!$C$2:$C$1823,0),0)),"Missing Data")</f>
        <v>725.01237608313534</v>
      </c>
      <c r="E671" s="22"/>
      <c r="F671" s="5">
        <f t="array" ref="F671">IFERROR(INDEX(Data!$G$2:$G$1823,MATCH('Ratios - Total'!$C671,IF(Data!$A$2:$A$1823='Ratios - Total'!$A671,Data!$C$2:$C$1823,0),0))/INDEX(Data!$D$2:$D$1823,MATCH('Ratios - Total'!$C671,IF(Data!$A$2:$A$1823='Ratios - Total'!$A671,Data!$C$2:$C$1823,0),0)),"Missing Data")</f>
        <v>0</v>
      </c>
      <c r="G671" s="5"/>
      <c r="H671" s="5" t="str">
        <f t="array" ref="H671">IFERROR(INDEX(Data!$H$2:$H$1823,MATCH('Ratios - Total'!$C671,IF(Data!$A$2:$A$1823='Ratios - Total'!$A671,Data!$C$2:$C$1823,0),0))/INDEX(Data!$G$2:$G$1823,MATCH('Ratios - Total'!$C671,IF(Data!$A$2:$A$1823='Ratios - Total'!$A671,Data!$C$2:$C$1823,0),0)),"Missing Data")</f>
        <v>Missing Data</v>
      </c>
      <c r="I671" s="5">
        <f t="array" ref="I671">IFERROR(INDEX(Data!$G$2:$G$1823,MATCH('Ratios - Total'!$C671,IF(Data!$A$2:$A$1823='Ratios - Total'!$A671,Data!$C$2:$C$1823,0),0))/INDEX(Data!$D$2:$D$1823,MATCH('Ratios - Total'!$C671,IF(Data!$A$2:$A$1823='Ratios - Total'!$A671,Data!$C$2:$C$1823,0),0)),"Missing Data")</f>
        <v>0</v>
      </c>
      <c r="J671" s="22"/>
      <c r="K671" s="5">
        <f t="array" ref="K671">IFERROR(INDEX(Data!$E$2:$E$1823,MATCH('Ratios - Total'!$C671,IF(Data!$A$2:$A$1823='Ratios - Total'!$A671,Data!$C$2:$C$1823,0),0))/INDEX(Data!$D$2:$D$1823,MATCH('Ratios - Total'!$C671,IF(Data!$A$2:$A$1823='Ratios - Total'!$A671,Data!$C$2:$C$1823,0),0)),"Missing Data")</f>
        <v>0</v>
      </c>
      <c r="L671" s="5"/>
      <c r="M671" s="5" t="str">
        <f t="array" ref="M671">IFERROR(INDEX(Data!$F$2:$F$1823,MATCH('Ratios - Total'!$C671,IF(Data!$A$2:$A$1823='Ratios - Total'!$A671,Data!$C$2:$C$1823,0),0))/INDEX(Data!$E$2:$E$1823,MATCH('Ratios - Total'!$C671,IF(Data!$A$2:$A$1823='Ratios - Total'!$A671,Data!$C$2:$C$1823,0),0)),"Missing Data")</f>
        <v>Missing Data</v>
      </c>
      <c r="N671" s="5"/>
      <c r="O671" s="5" t="str">
        <f t="array" ref="O671">IFERROR(INDEX(Data!$G$2:$G$1823,MATCH('Ratios - Total'!$C671,IF(Data!$A$2:$A$1823='Ratios - Total'!$A671,Data!$C$2:$C$1823,0),0))/INDEX(Data!$F$2:$F$1823,MATCH('Ratios - Total'!$C671,IF(Data!$A$2:$A$1823='Ratios - Total'!$A671,Data!$C$2:$C$1823,0),0)),"Missing Data")</f>
        <v>Missing Data</v>
      </c>
      <c r="P671" s="5" t="str">
        <f t="array" ref="P671">IFERROR(INDEX(Data!$H$2:$H$1823,MATCH('Ratios - Total'!$C671,IF(Data!$A$2:$A$1823='Ratios - Total'!$A671,Data!$C$2:$C$1823,0),0))/INDEX(Data!$G$2:$G$1823,MATCH('Ratios - Total'!$C671,IF(Data!$A$2:$A$1823='Ratios - Total'!$A671,Data!$C$2:$C$1823,0),0)),"Missing Data")</f>
        <v>Missing Data</v>
      </c>
      <c r="Q671" s="5"/>
      <c r="R671" s="5" t="str">
        <f t="array" ref="R671">IFERROR(INDEX(Data!$L$2:$L$1823,MATCH('Ratios - Total'!$C671,IF(Data!$A$2:$A$1823='Ratios - Total'!$A671,Data!$C$2:$C$1823,0),0))/INDEX(Data!$G$2:$G$1823,MATCH('Ratios - Total'!$C671,IF(Data!$A$2:$A$1823='Ratios - Total'!$A671,Data!$C$2:$C$1823,0),0)),"Missing Data")</f>
        <v>Missing Data</v>
      </c>
      <c r="S671" s="5"/>
      <c r="T671" s="5">
        <f t="array" ref="T671">IFERROR(INDEX(Data!$H$2:$H$1823,MATCH('Ratios - Total'!$C671,IF(Data!$A$2:$A$1823='Ratios - Total'!$A671,Data!$C$2:$C$1823,0),0))/INDEX(Data!$L$2:$L$1823,MATCH('Ratios - Total'!$C671,IF(Data!$A$2:$A$1823='Ratios - Total'!$A671,Data!$C$2:$C$1823,0),0)),"Missing Data")</f>
        <v>38477.976121118772</v>
      </c>
      <c r="U671" s="5">
        <f t="array" ref="U671">IFERROR(INDEX(Data!$K$2:$K$1823,MATCH('Ratios - Total'!$C671,IF(Data!$A$2:$A$1823='Ratios - Total'!$A671,Data!$C$2:$C$1823,0),0))/INDEX(Data!$H$2:$H$1823,MATCH('Ratios - Total'!$C671,IF(Data!$A$2:$A$1823='Ratios - Total'!$A671,Data!$C$2:$C$1823,0),0)),"Missing Data")</f>
        <v>0.54747951769149117</v>
      </c>
      <c r="V671" s="5">
        <f t="array" ref="V671">IFERROR(INDEX(Data!$K$2:$K$1823,MATCH('Ratios - Total'!$C671,IF(Data!$A$2:$A$1823='Ratios - Total'!$A671,Data!$C$2:$C$1823,0),0))/INDEX(Data!$L$2:$L$1823,MATCH('Ratios - Total'!$C671,IF(Data!$A$2:$A$1823='Ratios - Total'!$A671,Data!$C$2:$C$1823,0),0)),"Missing Data")</f>
        <v>21065.903808534822</v>
      </c>
      <c r="W671" s="5">
        <f t="shared" si="10"/>
        <v>17412.07231258395</v>
      </c>
      <c r="X671" s="5" t="str">
        <f t="array" ref="X671">IFERROR(INDEX(Data!$K$2:$K$1823,MATCH('Ratios - Total'!$C671,IF(Data!$A$2:$A$1823='Ratios - Total'!$A671,Data!$C$2:$C$1823,0),0))/INDEX(Data!$G$2:$G$1823,MATCH('Ratios - Total'!$C671,IF(Data!$A$2:$A$1823='Ratios - Total'!$A671,Data!$C$2:$C$1823,0),0)),"Missing Data")</f>
        <v>Missing Data</v>
      </c>
    </row>
    <row r="672" spans="1:24" x14ac:dyDescent="0.25">
      <c r="A672" s="22" t="s">
        <v>92</v>
      </c>
      <c r="B672" s="22" t="s">
        <v>93</v>
      </c>
      <c r="C672" s="22">
        <v>1988</v>
      </c>
      <c r="D672" s="5">
        <f t="array" ref="D672">IFERROR(INDEX(Data!$H$2:$H$1823,MATCH('Ratios - Total'!$C672,IF(Data!$A$2:$A$1823='Ratios - Total'!$A672,Data!$C$2:$C$1823,0),0))/INDEX(Data!$D$2:$D$1823,MATCH('Ratios - Total'!$C672,IF(Data!$A$2:$A$1823='Ratios - Total'!$A672,Data!$C$2:$C$1823,0),0)),"Missing Data")</f>
        <v>684.01631848994771</v>
      </c>
      <c r="E672" s="22"/>
      <c r="F672" s="5">
        <f t="array" ref="F672">IFERROR(INDEX(Data!$G$2:$G$1823,MATCH('Ratios - Total'!$C672,IF(Data!$A$2:$A$1823='Ratios - Total'!$A672,Data!$C$2:$C$1823,0),0))/INDEX(Data!$D$2:$D$1823,MATCH('Ratios - Total'!$C672,IF(Data!$A$2:$A$1823='Ratios - Total'!$A672,Data!$C$2:$C$1823,0),0)),"Missing Data")</f>
        <v>0</v>
      </c>
      <c r="G672" s="5"/>
      <c r="H672" s="5" t="str">
        <f t="array" ref="H672">IFERROR(INDEX(Data!$H$2:$H$1823,MATCH('Ratios - Total'!$C672,IF(Data!$A$2:$A$1823='Ratios - Total'!$A672,Data!$C$2:$C$1823,0),0))/INDEX(Data!$G$2:$G$1823,MATCH('Ratios - Total'!$C672,IF(Data!$A$2:$A$1823='Ratios - Total'!$A672,Data!$C$2:$C$1823,0),0)),"Missing Data")</f>
        <v>Missing Data</v>
      </c>
      <c r="I672" s="5">
        <f t="array" ref="I672">IFERROR(INDEX(Data!$G$2:$G$1823,MATCH('Ratios - Total'!$C672,IF(Data!$A$2:$A$1823='Ratios - Total'!$A672,Data!$C$2:$C$1823,0),0))/INDEX(Data!$D$2:$D$1823,MATCH('Ratios - Total'!$C672,IF(Data!$A$2:$A$1823='Ratios - Total'!$A672,Data!$C$2:$C$1823,0),0)),"Missing Data")</f>
        <v>0</v>
      </c>
      <c r="J672" s="22"/>
      <c r="K672" s="5">
        <f t="array" ref="K672">IFERROR(INDEX(Data!$E$2:$E$1823,MATCH('Ratios - Total'!$C672,IF(Data!$A$2:$A$1823='Ratios - Total'!$A672,Data!$C$2:$C$1823,0),0))/INDEX(Data!$D$2:$D$1823,MATCH('Ratios - Total'!$C672,IF(Data!$A$2:$A$1823='Ratios - Total'!$A672,Data!$C$2:$C$1823,0),0)),"Missing Data")</f>
        <v>0</v>
      </c>
      <c r="L672" s="5"/>
      <c r="M672" s="5" t="str">
        <f t="array" ref="M672">IFERROR(INDEX(Data!$F$2:$F$1823,MATCH('Ratios - Total'!$C672,IF(Data!$A$2:$A$1823='Ratios - Total'!$A672,Data!$C$2:$C$1823,0),0))/INDEX(Data!$E$2:$E$1823,MATCH('Ratios - Total'!$C672,IF(Data!$A$2:$A$1823='Ratios - Total'!$A672,Data!$C$2:$C$1823,0),0)),"Missing Data")</f>
        <v>Missing Data</v>
      </c>
      <c r="N672" s="5"/>
      <c r="O672" s="5" t="str">
        <f t="array" ref="O672">IFERROR(INDEX(Data!$G$2:$G$1823,MATCH('Ratios - Total'!$C672,IF(Data!$A$2:$A$1823='Ratios - Total'!$A672,Data!$C$2:$C$1823,0),0))/INDEX(Data!$F$2:$F$1823,MATCH('Ratios - Total'!$C672,IF(Data!$A$2:$A$1823='Ratios - Total'!$A672,Data!$C$2:$C$1823,0),0)),"Missing Data")</f>
        <v>Missing Data</v>
      </c>
      <c r="P672" s="5" t="str">
        <f t="array" ref="P672">IFERROR(INDEX(Data!$H$2:$H$1823,MATCH('Ratios - Total'!$C672,IF(Data!$A$2:$A$1823='Ratios - Total'!$A672,Data!$C$2:$C$1823,0),0))/INDEX(Data!$G$2:$G$1823,MATCH('Ratios - Total'!$C672,IF(Data!$A$2:$A$1823='Ratios - Total'!$A672,Data!$C$2:$C$1823,0),0)),"Missing Data")</f>
        <v>Missing Data</v>
      </c>
      <c r="Q672" s="5"/>
      <c r="R672" s="5" t="str">
        <f t="array" ref="R672">IFERROR(INDEX(Data!$L$2:$L$1823,MATCH('Ratios - Total'!$C672,IF(Data!$A$2:$A$1823='Ratios - Total'!$A672,Data!$C$2:$C$1823,0),0))/INDEX(Data!$G$2:$G$1823,MATCH('Ratios - Total'!$C672,IF(Data!$A$2:$A$1823='Ratios - Total'!$A672,Data!$C$2:$C$1823,0),0)),"Missing Data")</f>
        <v>Missing Data</v>
      </c>
      <c r="S672" s="5"/>
      <c r="T672" s="5">
        <f t="array" ref="T672">IFERROR(INDEX(Data!$H$2:$H$1823,MATCH('Ratios - Total'!$C672,IF(Data!$A$2:$A$1823='Ratios - Total'!$A672,Data!$C$2:$C$1823,0),0))/INDEX(Data!$L$2:$L$1823,MATCH('Ratios - Total'!$C672,IF(Data!$A$2:$A$1823='Ratios - Total'!$A672,Data!$C$2:$C$1823,0),0)),"Missing Data")</f>
        <v>36909.352753289895</v>
      </c>
      <c r="U672" s="5">
        <f t="array" ref="U672">IFERROR(INDEX(Data!$K$2:$K$1823,MATCH('Ratios - Total'!$C672,IF(Data!$A$2:$A$1823='Ratios - Total'!$A672,Data!$C$2:$C$1823,0),0))/INDEX(Data!$H$2:$H$1823,MATCH('Ratios - Total'!$C672,IF(Data!$A$2:$A$1823='Ratios - Total'!$A672,Data!$C$2:$C$1823,0),0)),"Missing Data")</f>
        <v>0.48528443594821641</v>
      </c>
      <c r="V672" s="5">
        <f t="array" ref="V672">IFERROR(INDEX(Data!$K$2:$K$1823,MATCH('Ratios - Total'!$C672,IF(Data!$A$2:$A$1823='Ratios - Total'!$A672,Data!$C$2:$C$1823,0),0))/INDEX(Data!$L$2:$L$1823,MATCH('Ratios - Total'!$C672,IF(Data!$A$2:$A$1823='Ratios - Total'!$A672,Data!$C$2:$C$1823,0),0)),"Missing Data")</f>
        <v>17911.534432094035</v>
      </c>
      <c r="W672" s="5">
        <f t="shared" si="10"/>
        <v>18997.81832119586</v>
      </c>
      <c r="X672" s="5" t="str">
        <f t="array" ref="X672">IFERROR(INDEX(Data!$K$2:$K$1823,MATCH('Ratios - Total'!$C672,IF(Data!$A$2:$A$1823='Ratios - Total'!$A672,Data!$C$2:$C$1823,0),0))/INDEX(Data!$G$2:$G$1823,MATCH('Ratios - Total'!$C672,IF(Data!$A$2:$A$1823='Ratios - Total'!$A672,Data!$C$2:$C$1823,0),0)),"Missing Data")</f>
        <v>Missing Data</v>
      </c>
    </row>
    <row r="673" spans="1:24" x14ac:dyDescent="0.25">
      <c r="A673" s="22" t="s">
        <v>94</v>
      </c>
      <c r="B673" s="22" t="s">
        <v>95</v>
      </c>
      <c r="C673" s="22">
        <v>1988</v>
      </c>
      <c r="D673" s="5">
        <f t="array" ref="D673">IFERROR(INDEX(Data!$H$2:$H$1823,MATCH('Ratios - Total'!$C673,IF(Data!$A$2:$A$1823='Ratios - Total'!$A673,Data!$C$2:$C$1823,0),0))/INDEX(Data!$D$2:$D$1823,MATCH('Ratios - Total'!$C673,IF(Data!$A$2:$A$1823='Ratios - Total'!$A673,Data!$C$2:$C$1823,0),0)),"Missing Data")</f>
        <v>776.74017349294149</v>
      </c>
      <c r="E673" s="22"/>
      <c r="F673" s="5">
        <f t="array" ref="F673">IFERROR(INDEX(Data!$G$2:$G$1823,MATCH('Ratios - Total'!$C673,IF(Data!$A$2:$A$1823='Ratios - Total'!$A673,Data!$C$2:$C$1823,0),0))/INDEX(Data!$D$2:$D$1823,MATCH('Ratios - Total'!$C673,IF(Data!$A$2:$A$1823='Ratios - Total'!$A673,Data!$C$2:$C$1823,0),0)),"Missing Data")</f>
        <v>0</v>
      </c>
      <c r="G673" s="5"/>
      <c r="H673" s="5" t="str">
        <f t="array" ref="H673">IFERROR(INDEX(Data!$H$2:$H$1823,MATCH('Ratios - Total'!$C673,IF(Data!$A$2:$A$1823='Ratios - Total'!$A673,Data!$C$2:$C$1823,0),0))/INDEX(Data!$G$2:$G$1823,MATCH('Ratios - Total'!$C673,IF(Data!$A$2:$A$1823='Ratios - Total'!$A673,Data!$C$2:$C$1823,0),0)),"Missing Data")</f>
        <v>Missing Data</v>
      </c>
      <c r="I673" s="5">
        <f t="array" ref="I673">IFERROR(INDEX(Data!$G$2:$G$1823,MATCH('Ratios - Total'!$C673,IF(Data!$A$2:$A$1823='Ratios - Total'!$A673,Data!$C$2:$C$1823,0),0))/INDEX(Data!$D$2:$D$1823,MATCH('Ratios - Total'!$C673,IF(Data!$A$2:$A$1823='Ratios - Total'!$A673,Data!$C$2:$C$1823,0),0)),"Missing Data")</f>
        <v>0</v>
      </c>
      <c r="J673" s="22"/>
      <c r="K673" s="5">
        <f t="array" ref="K673">IFERROR(INDEX(Data!$E$2:$E$1823,MATCH('Ratios - Total'!$C673,IF(Data!$A$2:$A$1823='Ratios - Total'!$A673,Data!$C$2:$C$1823,0),0))/INDEX(Data!$D$2:$D$1823,MATCH('Ratios - Total'!$C673,IF(Data!$A$2:$A$1823='Ratios - Total'!$A673,Data!$C$2:$C$1823,0),0)),"Missing Data")</f>
        <v>0</v>
      </c>
      <c r="L673" s="5"/>
      <c r="M673" s="5" t="str">
        <f t="array" ref="M673">IFERROR(INDEX(Data!$F$2:$F$1823,MATCH('Ratios - Total'!$C673,IF(Data!$A$2:$A$1823='Ratios - Total'!$A673,Data!$C$2:$C$1823,0),0))/INDEX(Data!$E$2:$E$1823,MATCH('Ratios - Total'!$C673,IF(Data!$A$2:$A$1823='Ratios - Total'!$A673,Data!$C$2:$C$1823,0),0)),"Missing Data")</f>
        <v>Missing Data</v>
      </c>
      <c r="N673" s="5"/>
      <c r="O673" s="5" t="str">
        <f t="array" ref="O673">IFERROR(INDEX(Data!$G$2:$G$1823,MATCH('Ratios - Total'!$C673,IF(Data!$A$2:$A$1823='Ratios - Total'!$A673,Data!$C$2:$C$1823,0),0))/INDEX(Data!$F$2:$F$1823,MATCH('Ratios - Total'!$C673,IF(Data!$A$2:$A$1823='Ratios - Total'!$A673,Data!$C$2:$C$1823,0),0)),"Missing Data")</f>
        <v>Missing Data</v>
      </c>
      <c r="P673" s="5" t="str">
        <f t="array" ref="P673">IFERROR(INDEX(Data!$H$2:$H$1823,MATCH('Ratios - Total'!$C673,IF(Data!$A$2:$A$1823='Ratios - Total'!$A673,Data!$C$2:$C$1823,0),0))/INDEX(Data!$G$2:$G$1823,MATCH('Ratios - Total'!$C673,IF(Data!$A$2:$A$1823='Ratios - Total'!$A673,Data!$C$2:$C$1823,0),0)),"Missing Data")</f>
        <v>Missing Data</v>
      </c>
      <c r="Q673" s="5"/>
      <c r="R673" s="5" t="str">
        <f t="array" ref="R673">IFERROR(INDEX(Data!$L$2:$L$1823,MATCH('Ratios - Total'!$C673,IF(Data!$A$2:$A$1823='Ratios - Total'!$A673,Data!$C$2:$C$1823,0),0))/INDEX(Data!$G$2:$G$1823,MATCH('Ratios - Total'!$C673,IF(Data!$A$2:$A$1823='Ratios - Total'!$A673,Data!$C$2:$C$1823,0),0)),"Missing Data")</f>
        <v>Missing Data</v>
      </c>
      <c r="S673" s="5"/>
      <c r="T673" s="5">
        <f t="array" ref="T673">IFERROR(INDEX(Data!$H$2:$H$1823,MATCH('Ratios - Total'!$C673,IF(Data!$A$2:$A$1823='Ratios - Total'!$A673,Data!$C$2:$C$1823,0),0))/INDEX(Data!$L$2:$L$1823,MATCH('Ratios - Total'!$C673,IF(Data!$A$2:$A$1823='Ratios - Total'!$A673,Data!$C$2:$C$1823,0),0)),"Missing Data")</f>
        <v>31756.00565181825</v>
      </c>
      <c r="U673" s="5">
        <f t="array" ref="U673">IFERROR(INDEX(Data!$K$2:$K$1823,MATCH('Ratios - Total'!$C673,IF(Data!$A$2:$A$1823='Ratios - Total'!$A673,Data!$C$2:$C$1823,0),0))/INDEX(Data!$H$2:$H$1823,MATCH('Ratios - Total'!$C673,IF(Data!$A$2:$A$1823='Ratios - Total'!$A673,Data!$C$2:$C$1823,0),0)),"Missing Data")</f>
        <v>0.55698476556092269</v>
      </c>
      <c r="V673" s="5">
        <f t="array" ref="V673">IFERROR(INDEX(Data!$K$2:$K$1823,MATCH('Ratios - Total'!$C673,IF(Data!$A$2:$A$1823='Ratios - Total'!$A673,Data!$C$2:$C$1823,0),0))/INDEX(Data!$L$2:$L$1823,MATCH('Ratios - Total'!$C673,IF(Data!$A$2:$A$1823='Ratios - Total'!$A673,Data!$C$2:$C$1823,0),0)),"Missing Data")</f>
        <v>17687.611363129323</v>
      </c>
      <c r="W673" s="5">
        <f t="shared" si="10"/>
        <v>14068.394288688927</v>
      </c>
      <c r="X673" s="5" t="str">
        <f t="array" ref="X673">IFERROR(INDEX(Data!$K$2:$K$1823,MATCH('Ratios - Total'!$C673,IF(Data!$A$2:$A$1823='Ratios - Total'!$A673,Data!$C$2:$C$1823,0),0))/INDEX(Data!$G$2:$G$1823,MATCH('Ratios - Total'!$C673,IF(Data!$A$2:$A$1823='Ratios - Total'!$A673,Data!$C$2:$C$1823,0),0)),"Missing Data")</f>
        <v>Missing Data</v>
      </c>
    </row>
    <row r="674" spans="1:24" x14ac:dyDescent="0.25">
      <c r="A674" s="22" t="s">
        <v>96</v>
      </c>
      <c r="B674" s="22" t="s">
        <v>97</v>
      </c>
      <c r="C674" s="22">
        <v>1988</v>
      </c>
      <c r="D674" s="5">
        <f t="array" ref="D674">IFERROR(INDEX(Data!$H$2:$H$1823,MATCH('Ratios - Total'!$C674,IF(Data!$A$2:$A$1823='Ratios - Total'!$A674,Data!$C$2:$C$1823,0),0))/INDEX(Data!$D$2:$D$1823,MATCH('Ratios - Total'!$C674,IF(Data!$A$2:$A$1823='Ratios - Total'!$A674,Data!$C$2:$C$1823,0),0)),"Missing Data")</f>
        <v>739.07270410614171</v>
      </c>
      <c r="E674" s="22"/>
      <c r="F674" s="5">
        <f t="array" ref="F674">IFERROR(INDEX(Data!$G$2:$G$1823,MATCH('Ratios - Total'!$C674,IF(Data!$A$2:$A$1823='Ratios - Total'!$A674,Data!$C$2:$C$1823,0),0))/INDEX(Data!$D$2:$D$1823,MATCH('Ratios - Total'!$C674,IF(Data!$A$2:$A$1823='Ratios - Total'!$A674,Data!$C$2:$C$1823,0),0)),"Missing Data")</f>
        <v>0</v>
      </c>
      <c r="G674" s="5"/>
      <c r="H674" s="5" t="str">
        <f t="array" ref="H674">IFERROR(INDEX(Data!$H$2:$H$1823,MATCH('Ratios - Total'!$C674,IF(Data!$A$2:$A$1823='Ratios - Total'!$A674,Data!$C$2:$C$1823,0),0))/INDEX(Data!$G$2:$G$1823,MATCH('Ratios - Total'!$C674,IF(Data!$A$2:$A$1823='Ratios - Total'!$A674,Data!$C$2:$C$1823,0),0)),"Missing Data")</f>
        <v>Missing Data</v>
      </c>
      <c r="I674" s="5">
        <f t="array" ref="I674">IFERROR(INDEX(Data!$G$2:$G$1823,MATCH('Ratios - Total'!$C674,IF(Data!$A$2:$A$1823='Ratios - Total'!$A674,Data!$C$2:$C$1823,0),0))/INDEX(Data!$D$2:$D$1823,MATCH('Ratios - Total'!$C674,IF(Data!$A$2:$A$1823='Ratios - Total'!$A674,Data!$C$2:$C$1823,0),0)),"Missing Data")</f>
        <v>0</v>
      </c>
      <c r="J674" s="22"/>
      <c r="K674" s="5">
        <f t="array" ref="K674">IFERROR(INDEX(Data!$E$2:$E$1823,MATCH('Ratios - Total'!$C674,IF(Data!$A$2:$A$1823='Ratios - Total'!$A674,Data!$C$2:$C$1823,0),0))/INDEX(Data!$D$2:$D$1823,MATCH('Ratios - Total'!$C674,IF(Data!$A$2:$A$1823='Ratios - Total'!$A674,Data!$C$2:$C$1823,0),0)),"Missing Data")</f>
        <v>0</v>
      </c>
      <c r="L674" s="5"/>
      <c r="M674" s="5" t="str">
        <f t="array" ref="M674">IFERROR(INDEX(Data!$F$2:$F$1823,MATCH('Ratios - Total'!$C674,IF(Data!$A$2:$A$1823='Ratios - Total'!$A674,Data!$C$2:$C$1823,0),0))/INDEX(Data!$E$2:$E$1823,MATCH('Ratios - Total'!$C674,IF(Data!$A$2:$A$1823='Ratios - Total'!$A674,Data!$C$2:$C$1823,0),0)),"Missing Data")</f>
        <v>Missing Data</v>
      </c>
      <c r="N674" s="5"/>
      <c r="O674" s="5" t="str">
        <f t="array" ref="O674">IFERROR(INDEX(Data!$G$2:$G$1823,MATCH('Ratios - Total'!$C674,IF(Data!$A$2:$A$1823='Ratios - Total'!$A674,Data!$C$2:$C$1823,0),0))/INDEX(Data!$F$2:$F$1823,MATCH('Ratios - Total'!$C674,IF(Data!$A$2:$A$1823='Ratios - Total'!$A674,Data!$C$2:$C$1823,0),0)),"Missing Data")</f>
        <v>Missing Data</v>
      </c>
      <c r="P674" s="5" t="str">
        <f t="array" ref="P674">IFERROR(INDEX(Data!$H$2:$H$1823,MATCH('Ratios - Total'!$C674,IF(Data!$A$2:$A$1823='Ratios - Total'!$A674,Data!$C$2:$C$1823,0),0))/INDEX(Data!$G$2:$G$1823,MATCH('Ratios - Total'!$C674,IF(Data!$A$2:$A$1823='Ratios - Total'!$A674,Data!$C$2:$C$1823,0),0)),"Missing Data")</f>
        <v>Missing Data</v>
      </c>
      <c r="Q674" s="5"/>
      <c r="R674" s="5" t="str">
        <f t="array" ref="R674">IFERROR(INDEX(Data!$L$2:$L$1823,MATCH('Ratios - Total'!$C674,IF(Data!$A$2:$A$1823='Ratios - Total'!$A674,Data!$C$2:$C$1823,0),0))/INDEX(Data!$G$2:$G$1823,MATCH('Ratios - Total'!$C674,IF(Data!$A$2:$A$1823='Ratios - Total'!$A674,Data!$C$2:$C$1823,0),0)),"Missing Data")</f>
        <v>Missing Data</v>
      </c>
      <c r="S674" s="5"/>
      <c r="T674" s="5">
        <f t="array" ref="T674">IFERROR(INDEX(Data!$H$2:$H$1823,MATCH('Ratios - Total'!$C674,IF(Data!$A$2:$A$1823='Ratios - Total'!$A674,Data!$C$2:$C$1823,0),0))/INDEX(Data!$L$2:$L$1823,MATCH('Ratios - Total'!$C674,IF(Data!$A$2:$A$1823='Ratios - Total'!$A674,Data!$C$2:$C$1823,0),0)),"Missing Data")</f>
        <v>36112.910019506431</v>
      </c>
      <c r="U674" s="5">
        <f t="array" ref="U674">IFERROR(INDEX(Data!$K$2:$K$1823,MATCH('Ratios - Total'!$C674,IF(Data!$A$2:$A$1823='Ratios - Total'!$A674,Data!$C$2:$C$1823,0),0))/INDEX(Data!$H$2:$H$1823,MATCH('Ratios - Total'!$C674,IF(Data!$A$2:$A$1823='Ratios - Total'!$A674,Data!$C$2:$C$1823,0),0)),"Missing Data")</f>
        <v>0.54436896527870615</v>
      </c>
      <c r="V674" s="5">
        <f t="array" ref="V674">IFERROR(INDEX(Data!$K$2:$K$1823,MATCH('Ratios - Total'!$C674,IF(Data!$A$2:$A$1823='Ratios - Total'!$A674,Data!$C$2:$C$1823,0),0))/INDEX(Data!$L$2:$L$1823,MATCH('Ratios - Total'!$C674,IF(Data!$A$2:$A$1823='Ratios - Total'!$A674,Data!$C$2:$C$1823,0),0)),"Missing Data")</f>
        <v>19658.747460521736</v>
      </c>
      <c r="W674" s="5">
        <f t="shared" si="10"/>
        <v>16454.162558984695</v>
      </c>
      <c r="X674" s="5" t="str">
        <f t="array" ref="X674">IFERROR(INDEX(Data!$K$2:$K$1823,MATCH('Ratios - Total'!$C674,IF(Data!$A$2:$A$1823='Ratios - Total'!$A674,Data!$C$2:$C$1823,0),0))/INDEX(Data!$G$2:$G$1823,MATCH('Ratios - Total'!$C674,IF(Data!$A$2:$A$1823='Ratios - Total'!$A674,Data!$C$2:$C$1823,0),0)),"Missing Data")</f>
        <v>Missing Data</v>
      </c>
    </row>
    <row r="675" spans="1:24" x14ac:dyDescent="0.25">
      <c r="A675" s="22" t="s">
        <v>98</v>
      </c>
      <c r="B675" s="22" t="s">
        <v>99</v>
      </c>
      <c r="C675" s="22">
        <v>1988</v>
      </c>
      <c r="D675" s="5">
        <f t="array" ref="D675">IFERROR(INDEX(Data!$H$2:$H$1823,MATCH('Ratios - Total'!$C675,IF(Data!$A$2:$A$1823='Ratios - Total'!$A675,Data!$C$2:$C$1823,0),0))/INDEX(Data!$D$2:$D$1823,MATCH('Ratios - Total'!$C675,IF(Data!$A$2:$A$1823='Ratios - Total'!$A675,Data!$C$2:$C$1823,0),0)),"Missing Data")</f>
        <v>830.94334137805731</v>
      </c>
      <c r="E675" s="22"/>
      <c r="F675" s="5">
        <f t="array" ref="F675">IFERROR(INDEX(Data!$G$2:$G$1823,MATCH('Ratios - Total'!$C675,IF(Data!$A$2:$A$1823='Ratios - Total'!$A675,Data!$C$2:$C$1823,0),0))/INDEX(Data!$D$2:$D$1823,MATCH('Ratios - Total'!$C675,IF(Data!$A$2:$A$1823='Ratios - Total'!$A675,Data!$C$2:$C$1823,0),0)),"Missing Data")</f>
        <v>0</v>
      </c>
      <c r="G675" s="5"/>
      <c r="H675" s="5" t="str">
        <f t="array" ref="H675">IFERROR(INDEX(Data!$H$2:$H$1823,MATCH('Ratios - Total'!$C675,IF(Data!$A$2:$A$1823='Ratios - Total'!$A675,Data!$C$2:$C$1823,0),0))/INDEX(Data!$G$2:$G$1823,MATCH('Ratios - Total'!$C675,IF(Data!$A$2:$A$1823='Ratios - Total'!$A675,Data!$C$2:$C$1823,0),0)),"Missing Data")</f>
        <v>Missing Data</v>
      </c>
      <c r="I675" s="5">
        <f t="array" ref="I675">IFERROR(INDEX(Data!$G$2:$G$1823,MATCH('Ratios - Total'!$C675,IF(Data!$A$2:$A$1823='Ratios - Total'!$A675,Data!$C$2:$C$1823,0),0))/INDEX(Data!$D$2:$D$1823,MATCH('Ratios - Total'!$C675,IF(Data!$A$2:$A$1823='Ratios - Total'!$A675,Data!$C$2:$C$1823,0),0)),"Missing Data")</f>
        <v>0</v>
      </c>
      <c r="J675" s="22"/>
      <c r="K675" s="5">
        <f t="array" ref="K675">IFERROR(INDEX(Data!$E$2:$E$1823,MATCH('Ratios - Total'!$C675,IF(Data!$A$2:$A$1823='Ratios - Total'!$A675,Data!$C$2:$C$1823,0),0))/INDEX(Data!$D$2:$D$1823,MATCH('Ratios - Total'!$C675,IF(Data!$A$2:$A$1823='Ratios - Total'!$A675,Data!$C$2:$C$1823,0),0)),"Missing Data")</f>
        <v>0</v>
      </c>
      <c r="L675" s="5"/>
      <c r="M675" s="5" t="str">
        <f t="array" ref="M675">IFERROR(INDEX(Data!$F$2:$F$1823,MATCH('Ratios - Total'!$C675,IF(Data!$A$2:$A$1823='Ratios - Total'!$A675,Data!$C$2:$C$1823,0),0))/INDEX(Data!$E$2:$E$1823,MATCH('Ratios - Total'!$C675,IF(Data!$A$2:$A$1823='Ratios - Total'!$A675,Data!$C$2:$C$1823,0),0)),"Missing Data")</f>
        <v>Missing Data</v>
      </c>
      <c r="N675" s="5"/>
      <c r="O675" s="5" t="str">
        <f t="array" ref="O675">IFERROR(INDEX(Data!$G$2:$G$1823,MATCH('Ratios - Total'!$C675,IF(Data!$A$2:$A$1823='Ratios - Total'!$A675,Data!$C$2:$C$1823,0),0))/INDEX(Data!$F$2:$F$1823,MATCH('Ratios - Total'!$C675,IF(Data!$A$2:$A$1823='Ratios - Total'!$A675,Data!$C$2:$C$1823,0),0)),"Missing Data")</f>
        <v>Missing Data</v>
      </c>
      <c r="P675" s="5" t="str">
        <f t="array" ref="P675">IFERROR(INDEX(Data!$H$2:$H$1823,MATCH('Ratios - Total'!$C675,IF(Data!$A$2:$A$1823='Ratios - Total'!$A675,Data!$C$2:$C$1823,0),0))/INDEX(Data!$G$2:$G$1823,MATCH('Ratios - Total'!$C675,IF(Data!$A$2:$A$1823='Ratios - Total'!$A675,Data!$C$2:$C$1823,0),0)),"Missing Data")</f>
        <v>Missing Data</v>
      </c>
      <c r="Q675" s="5"/>
      <c r="R675" s="5" t="str">
        <f t="array" ref="R675">IFERROR(INDEX(Data!$L$2:$L$1823,MATCH('Ratios - Total'!$C675,IF(Data!$A$2:$A$1823='Ratios - Total'!$A675,Data!$C$2:$C$1823,0),0))/INDEX(Data!$G$2:$G$1823,MATCH('Ratios - Total'!$C675,IF(Data!$A$2:$A$1823='Ratios - Total'!$A675,Data!$C$2:$C$1823,0),0)),"Missing Data")</f>
        <v>Missing Data</v>
      </c>
      <c r="S675" s="5"/>
      <c r="T675" s="5">
        <f t="array" ref="T675">IFERROR(INDEX(Data!$H$2:$H$1823,MATCH('Ratios - Total'!$C675,IF(Data!$A$2:$A$1823='Ratios - Total'!$A675,Data!$C$2:$C$1823,0),0))/INDEX(Data!$L$2:$L$1823,MATCH('Ratios - Total'!$C675,IF(Data!$A$2:$A$1823='Ratios - Total'!$A675,Data!$C$2:$C$1823,0),0)),"Missing Data")</f>
        <v>50700.76566198517</v>
      </c>
      <c r="U675" s="5">
        <f t="array" ref="U675">IFERROR(INDEX(Data!$K$2:$K$1823,MATCH('Ratios - Total'!$C675,IF(Data!$A$2:$A$1823='Ratios - Total'!$A675,Data!$C$2:$C$1823,0),0))/INDEX(Data!$H$2:$H$1823,MATCH('Ratios - Total'!$C675,IF(Data!$A$2:$A$1823='Ratios - Total'!$A675,Data!$C$2:$C$1823,0),0)),"Missing Data")</f>
        <v>0.40539436379419974</v>
      </c>
      <c r="V675" s="5">
        <f t="array" ref="V675">IFERROR(INDEX(Data!$K$2:$K$1823,MATCH('Ratios - Total'!$C675,IF(Data!$A$2:$A$1823='Ratios - Total'!$A675,Data!$C$2:$C$1823,0),0))/INDEX(Data!$L$2:$L$1823,MATCH('Ratios - Total'!$C675,IF(Data!$A$2:$A$1823='Ratios - Total'!$A675,Data!$C$2:$C$1823,0),0)),"Missing Data")</f>
        <v>20553.804639419282</v>
      </c>
      <c r="W675" s="5">
        <f t="shared" ref="W675:W738" si="11">T675-V675</f>
        <v>30146.961022565887</v>
      </c>
      <c r="X675" s="5" t="str">
        <f t="array" ref="X675">IFERROR(INDEX(Data!$K$2:$K$1823,MATCH('Ratios - Total'!$C675,IF(Data!$A$2:$A$1823='Ratios - Total'!$A675,Data!$C$2:$C$1823,0),0))/INDEX(Data!$G$2:$G$1823,MATCH('Ratios - Total'!$C675,IF(Data!$A$2:$A$1823='Ratios - Total'!$A675,Data!$C$2:$C$1823,0),0)),"Missing Data")</f>
        <v>Missing Data</v>
      </c>
    </row>
    <row r="676" spans="1:24" x14ac:dyDescent="0.25">
      <c r="A676" s="22" t="s">
        <v>100</v>
      </c>
      <c r="B676" s="22" t="s">
        <v>101</v>
      </c>
      <c r="C676" s="22">
        <v>1988</v>
      </c>
      <c r="D676" s="5">
        <f t="array" ref="D676">IFERROR(INDEX(Data!$H$2:$H$1823,MATCH('Ratios - Total'!$C676,IF(Data!$A$2:$A$1823='Ratios - Total'!$A676,Data!$C$2:$C$1823,0),0))/INDEX(Data!$D$2:$D$1823,MATCH('Ratios - Total'!$C676,IF(Data!$A$2:$A$1823='Ratios - Total'!$A676,Data!$C$2:$C$1823,0),0)),"Missing Data")</f>
        <v>659.94014904276173</v>
      </c>
      <c r="E676" s="22"/>
      <c r="F676" s="5">
        <f t="array" ref="F676">IFERROR(INDEX(Data!$G$2:$G$1823,MATCH('Ratios - Total'!$C676,IF(Data!$A$2:$A$1823='Ratios - Total'!$A676,Data!$C$2:$C$1823,0),0))/INDEX(Data!$D$2:$D$1823,MATCH('Ratios - Total'!$C676,IF(Data!$A$2:$A$1823='Ratios - Total'!$A676,Data!$C$2:$C$1823,0),0)),"Missing Data")</f>
        <v>0</v>
      </c>
      <c r="G676" s="5"/>
      <c r="H676" s="5" t="str">
        <f t="array" ref="H676">IFERROR(INDEX(Data!$H$2:$H$1823,MATCH('Ratios - Total'!$C676,IF(Data!$A$2:$A$1823='Ratios - Total'!$A676,Data!$C$2:$C$1823,0),0))/INDEX(Data!$G$2:$G$1823,MATCH('Ratios - Total'!$C676,IF(Data!$A$2:$A$1823='Ratios - Total'!$A676,Data!$C$2:$C$1823,0),0)),"Missing Data")</f>
        <v>Missing Data</v>
      </c>
      <c r="I676" s="5">
        <f t="array" ref="I676">IFERROR(INDEX(Data!$G$2:$G$1823,MATCH('Ratios - Total'!$C676,IF(Data!$A$2:$A$1823='Ratios - Total'!$A676,Data!$C$2:$C$1823,0),0))/INDEX(Data!$D$2:$D$1823,MATCH('Ratios - Total'!$C676,IF(Data!$A$2:$A$1823='Ratios - Total'!$A676,Data!$C$2:$C$1823,0),0)),"Missing Data")</f>
        <v>0</v>
      </c>
      <c r="J676" s="22"/>
      <c r="K676" s="5">
        <f t="array" ref="K676">IFERROR(INDEX(Data!$E$2:$E$1823,MATCH('Ratios - Total'!$C676,IF(Data!$A$2:$A$1823='Ratios - Total'!$A676,Data!$C$2:$C$1823,0),0))/INDEX(Data!$D$2:$D$1823,MATCH('Ratios - Total'!$C676,IF(Data!$A$2:$A$1823='Ratios - Total'!$A676,Data!$C$2:$C$1823,0),0)),"Missing Data")</f>
        <v>0</v>
      </c>
      <c r="L676" s="5"/>
      <c r="M676" s="5" t="str">
        <f t="array" ref="M676">IFERROR(INDEX(Data!$F$2:$F$1823,MATCH('Ratios - Total'!$C676,IF(Data!$A$2:$A$1823='Ratios - Total'!$A676,Data!$C$2:$C$1823,0),0))/INDEX(Data!$E$2:$E$1823,MATCH('Ratios - Total'!$C676,IF(Data!$A$2:$A$1823='Ratios - Total'!$A676,Data!$C$2:$C$1823,0),0)),"Missing Data")</f>
        <v>Missing Data</v>
      </c>
      <c r="N676" s="5"/>
      <c r="O676" s="5" t="str">
        <f t="array" ref="O676">IFERROR(INDEX(Data!$G$2:$G$1823,MATCH('Ratios - Total'!$C676,IF(Data!$A$2:$A$1823='Ratios - Total'!$A676,Data!$C$2:$C$1823,0),0))/INDEX(Data!$F$2:$F$1823,MATCH('Ratios - Total'!$C676,IF(Data!$A$2:$A$1823='Ratios - Total'!$A676,Data!$C$2:$C$1823,0),0)),"Missing Data")</f>
        <v>Missing Data</v>
      </c>
      <c r="P676" s="5" t="str">
        <f t="array" ref="P676">IFERROR(INDEX(Data!$H$2:$H$1823,MATCH('Ratios - Total'!$C676,IF(Data!$A$2:$A$1823='Ratios - Total'!$A676,Data!$C$2:$C$1823,0),0))/INDEX(Data!$G$2:$G$1823,MATCH('Ratios - Total'!$C676,IF(Data!$A$2:$A$1823='Ratios - Total'!$A676,Data!$C$2:$C$1823,0),0)),"Missing Data")</f>
        <v>Missing Data</v>
      </c>
      <c r="Q676" s="5"/>
      <c r="R676" s="5" t="str">
        <f t="array" ref="R676">IFERROR(INDEX(Data!$L$2:$L$1823,MATCH('Ratios - Total'!$C676,IF(Data!$A$2:$A$1823='Ratios - Total'!$A676,Data!$C$2:$C$1823,0),0))/INDEX(Data!$G$2:$G$1823,MATCH('Ratios - Total'!$C676,IF(Data!$A$2:$A$1823='Ratios - Total'!$A676,Data!$C$2:$C$1823,0),0)),"Missing Data")</f>
        <v>Missing Data</v>
      </c>
      <c r="S676" s="5"/>
      <c r="T676" s="5">
        <f t="array" ref="T676">IFERROR(INDEX(Data!$H$2:$H$1823,MATCH('Ratios - Total'!$C676,IF(Data!$A$2:$A$1823='Ratios - Total'!$A676,Data!$C$2:$C$1823,0),0))/INDEX(Data!$L$2:$L$1823,MATCH('Ratios - Total'!$C676,IF(Data!$A$2:$A$1823='Ratios - Total'!$A676,Data!$C$2:$C$1823,0),0)),"Missing Data")</f>
        <v>28240.806191400312</v>
      </c>
      <c r="U676" s="5">
        <f t="array" ref="U676">IFERROR(INDEX(Data!$K$2:$K$1823,MATCH('Ratios - Total'!$C676,IF(Data!$A$2:$A$1823='Ratios - Total'!$A676,Data!$C$2:$C$1823,0),0))/INDEX(Data!$H$2:$H$1823,MATCH('Ratios - Total'!$C676,IF(Data!$A$2:$A$1823='Ratios - Total'!$A676,Data!$C$2:$C$1823,0),0)),"Missing Data")</f>
        <v>0.61002913122683122</v>
      </c>
      <c r="V676" s="5">
        <f t="array" ref="V676">IFERROR(INDEX(Data!$K$2:$K$1823,MATCH('Ratios - Total'!$C676,IF(Data!$A$2:$A$1823='Ratios - Total'!$A676,Data!$C$2:$C$1823,0),0))/INDEX(Data!$L$2:$L$1823,MATCH('Ratios - Total'!$C676,IF(Data!$A$2:$A$1823='Ratios - Total'!$A676,Data!$C$2:$C$1823,0),0)),"Missing Data")</f>
        <v>17227.71446608525</v>
      </c>
      <c r="W676" s="5">
        <f t="shared" si="11"/>
        <v>11013.091725315062</v>
      </c>
      <c r="X676" s="5" t="str">
        <f t="array" ref="X676">IFERROR(INDEX(Data!$K$2:$K$1823,MATCH('Ratios - Total'!$C676,IF(Data!$A$2:$A$1823='Ratios - Total'!$A676,Data!$C$2:$C$1823,0),0))/INDEX(Data!$G$2:$G$1823,MATCH('Ratios - Total'!$C676,IF(Data!$A$2:$A$1823='Ratios - Total'!$A676,Data!$C$2:$C$1823,0),0)),"Missing Data")</f>
        <v>Missing Data</v>
      </c>
    </row>
    <row r="677" spans="1:24" x14ac:dyDescent="0.25">
      <c r="A677" s="22" t="s">
        <v>102</v>
      </c>
      <c r="B677" s="22" t="s">
        <v>103</v>
      </c>
      <c r="C677" s="22">
        <v>1988</v>
      </c>
      <c r="D677" s="5">
        <f t="array" ref="D677">IFERROR(INDEX(Data!$H$2:$H$1823,MATCH('Ratios - Total'!$C677,IF(Data!$A$2:$A$1823='Ratios - Total'!$A677,Data!$C$2:$C$1823,0),0))/INDEX(Data!$D$2:$D$1823,MATCH('Ratios - Total'!$C677,IF(Data!$A$2:$A$1823='Ratios - Total'!$A677,Data!$C$2:$C$1823,0),0)),"Missing Data")</f>
        <v>801.74190769682514</v>
      </c>
      <c r="E677" s="22"/>
      <c r="F677" s="5">
        <f t="array" ref="F677">IFERROR(INDEX(Data!$G$2:$G$1823,MATCH('Ratios - Total'!$C677,IF(Data!$A$2:$A$1823='Ratios - Total'!$A677,Data!$C$2:$C$1823,0),0))/INDEX(Data!$D$2:$D$1823,MATCH('Ratios - Total'!$C677,IF(Data!$A$2:$A$1823='Ratios - Total'!$A677,Data!$C$2:$C$1823,0),0)),"Missing Data")</f>
        <v>0</v>
      </c>
      <c r="G677" s="5"/>
      <c r="H677" s="5" t="str">
        <f t="array" ref="H677">IFERROR(INDEX(Data!$H$2:$H$1823,MATCH('Ratios - Total'!$C677,IF(Data!$A$2:$A$1823='Ratios - Total'!$A677,Data!$C$2:$C$1823,0),0))/INDEX(Data!$G$2:$G$1823,MATCH('Ratios - Total'!$C677,IF(Data!$A$2:$A$1823='Ratios - Total'!$A677,Data!$C$2:$C$1823,0),0)),"Missing Data")</f>
        <v>Missing Data</v>
      </c>
      <c r="I677" s="5">
        <f t="array" ref="I677">IFERROR(INDEX(Data!$G$2:$G$1823,MATCH('Ratios - Total'!$C677,IF(Data!$A$2:$A$1823='Ratios - Total'!$A677,Data!$C$2:$C$1823,0),0))/INDEX(Data!$D$2:$D$1823,MATCH('Ratios - Total'!$C677,IF(Data!$A$2:$A$1823='Ratios - Total'!$A677,Data!$C$2:$C$1823,0),0)),"Missing Data")</f>
        <v>0</v>
      </c>
      <c r="J677" s="22"/>
      <c r="K677" s="5">
        <f t="array" ref="K677">IFERROR(INDEX(Data!$E$2:$E$1823,MATCH('Ratios - Total'!$C677,IF(Data!$A$2:$A$1823='Ratios - Total'!$A677,Data!$C$2:$C$1823,0),0))/INDEX(Data!$D$2:$D$1823,MATCH('Ratios - Total'!$C677,IF(Data!$A$2:$A$1823='Ratios - Total'!$A677,Data!$C$2:$C$1823,0),0)),"Missing Data")</f>
        <v>0</v>
      </c>
      <c r="L677" s="5"/>
      <c r="M677" s="5" t="str">
        <f t="array" ref="M677">IFERROR(INDEX(Data!$F$2:$F$1823,MATCH('Ratios - Total'!$C677,IF(Data!$A$2:$A$1823='Ratios - Total'!$A677,Data!$C$2:$C$1823,0),0))/INDEX(Data!$E$2:$E$1823,MATCH('Ratios - Total'!$C677,IF(Data!$A$2:$A$1823='Ratios - Total'!$A677,Data!$C$2:$C$1823,0),0)),"Missing Data")</f>
        <v>Missing Data</v>
      </c>
      <c r="N677" s="5"/>
      <c r="O677" s="5" t="str">
        <f t="array" ref="O677">IFERROR(INDEX(Data!$G$2:$G$1823,MATCH('Ratios - Total'!$C677,IF(Data!$A$2:$A$1823='Ratios - Total'!$A677,Data!$C$2:$C$1823,0),0))/INDEX(Data!$F$2:$F$1823,MATCH('Ratios - Total'!$C677,IF(Data!$A$2:$A$1823='Ratios - Total'!$A677,Data!$C$2:$C$1823,0),0)),"Missing Data")</f>
        <v>Missing Data</v>
      </c>
      <c r="P677" s="5" t="str">
        <f t="array" ref="P677">IFERROR(INDEX(Data!$H$2:$H$1823,MATCH('Ratios - Total'!$C677,IF(Data!$A$2:$A$1823='Ratios - Total'!$A677,Data!$C$2:$C$1823,0),0))/INDEX(Data!$G$2:$G$1823,MATCH('Ratios - Total'!$C677,IF(Data!$A$2:$A$1823='Ratios - Total'!$A677,Data!$C$2:$C$1823,0),0)),"Missing Data")</f>
        <v>Missing Data</v>
      </c>
      <c r="Q677" s="5"/>
      <c r="R677" s="5" t="str">
        <f t="array" ref="R677">IFERROR(INDEX(Data!$L$2:$L$1823,MATCH('Ratios - Total'!$C677,IF(Data!$A$2:$A$1823='Ratios - Total'!$A677,Data!$C$2:$C$1823,0),0))/INDEX(Data!$G$2:$G$1823,MATCH('Ratios - Total'!$C677,IF(Data!$A$2:$A$1823='Ratios - Total'!$A677,Data!$C$2:$C$1823,0),0)),"Missing Data")</f>
        <v>Missing Data</v>
      </c>
      <c r="S677" s="5"/>
      <c r="T677" s="5">
        <f t="array" ref="T677">IFERROR(INDEX(Data!$H$2:$H$1823,MATCH('Ratios - Total'!$C677,IF(Data!$A$2:$A$1823='Ratios - Total'!$A677,Data!$C$2:$C$1823,0),0))/INDEX(Data!$L$2:$L$1823,MATCH('Ratios - Total'!$C677,IF(Data!$A$2:$A$1823='Ratios - Total'!$A677,Data!$C$2:$C$1823,0),0)),"Missing Data")</f>
        <v>45514.950203658795</v>
      </c>
      <c r="U677" s="5">
        <f t="array" ref="U677">IFERROR(INDEX(Data!$K$2:$K$1823,MATCH('Ratios - Total'!$C677,IF(Data!$A$2:$A$1823='Ratios - Total'!$A677,Data!$C$2:$C$1823,0),0))/INDEX(Data!$H$2:$H$1823,MATCH('Ratios - Total'!$C677,IF(Data!$A$2:$A$1823='Ratios - Total'!$A677,Data!$C$2:$C$1823,0),0)),"Missing Data")</f>
        <v>0.48639661854998928</v>
      </c>
      <c r="V677" s="5">
        <f t="array" ref="V677">IFERROR(INDEX(Data!$K$2:$K$1823,MATCH('Ratios - Total'!$C677,IF(Data!$A$2:$A$1823='Ratios - Total'!$A677,Data!$C$2:$C$1823,0),0))/INDEX(Data!$L$2:$L$1823,MATCH('Ratios - Total'!$C677,IF(Data!$A$2:$A$1823='Ratios - Total'!$A677,Data!$C$2:$C$1823,0),0)),"Missing Data")</f>
        <v>22138.317872530784</v>
      </c>
      <c r="W677" s="5">
        <f t="shared" si="11"/>
        <v>23376.63233112801</v>
      </c>
      <c r="X677" s="5" t="str">
        <f t="array" ref="X677">IFERROR(INDEX(Data!$K$2:$K$1823,MATCH('Ratios - Total'!$C677,IF(Data!$A$2:$A$1823='Ratios - Total'!$A677,Data!$C$2:$C$1823,0),0))/INDEX(Data!$G$2:$G$1823,MATCH('Ratios - Total'!$C677,IF(Data!$A$2:$A$1823='Ratios - Total'!$A677,Data!$C$2:$C$1823,0),0)),"Missing Data")</f>
        <v>Missing Data</v>
      </c>
    </row>
    <row r="678" spans="1:24" x14ac:dyDescent="0.25">
      <c r="A678" s="22" t="s">
        <v>104</v>
      </c>
      <c r="B678" s="22" t="s">
        <v>105</v>
      </c>
      <c r="C678" s="22">
        <v>1988</v>
      </c>
      <c r="D678" s="5">
        <f t="array" ref="D678">IFERROR(INDEX(Data!$H$2:$H$1823,MATCH('Ratios - Total'!$C678,IF(Data!$A$2:$A$1823='Ratios - Total'!$A678,Data!$C$2:$C$1823,0),0))/INDEX(Data!$D$2:$D$1823,MATCH('Ratios - Total'!$C678,IF(Data!$A$2:$A$1823='Ratios - Total'!$A678,Data!$C$2:$C$1823,0),0)),"Missing Data")</f>
        <v>1240.0479377686233</v>
      </c>
      <c r="E678" s="22"/>
      <c r="F678" s="5">
        <f t="array" ref="F678">IFERROR(INDEX(Data!$G$2:$G$1823,MATCH('Ratios - Total'!$C678,IF(Data!$A$2:$A$1823='Ratios - Total'!$A678,Data!$C$2:$C$1823,0),0))/INDEX(Data!$D$2:$D$1823,MATCH('Ratios - Total'!$C678,IF(Data!$A$2:$A$1823='Ratios - Total'!$A678,Data!$C$2:$C$1823,0),0)),"Missing Data")</f>
        <v>0</v>
      </c>
      <c r="G678" s="5"/>
      <c r="H678" s="5" t="str">
        <f t="array" ref="H678">IFERROR(INDEX(Data!$H$2:$H$1823,MATCH('Ratios - Total'!$C678,IF(Data!$A$2:$A$1823='Ratios - Total'!$A678,Data!$C$2:$C$1823,0),0))/INDEX(Data!$G$2:$G$1823,MATCH('Ratios - Total'!$C678,IF(Data!$A$2:$A$1823='Ratios - Total'!$A678,Data!$C$2:$C$1823,0),0)),"Missing Data")</f>
        <v>Missing Data</v>
      </c>
      <c r="I678" s="5">
        <f t="array" ref="I678">IFERROR(INDEX(Data!$G$2:$G$1823,MATCH('Ratios - Total'!$C678,IF(Data!$A$2:$A$1823='Ratios - Total'!$A678,Data!$C$2:$C$1823,0),0))/INDEX(Data!$D$2:$D$1823,MATCH('Ratios - Total'!$C678,IF(Data!$A$2:$A$1823='Ratios - Total'!$A678,Data!$C$2:$C$1823,0),0)),"Missing Data")</f>
        <v>0</v>
      </c>
      <c r="J678" s="22"/>
      <c r="K678" s="5">
        <f t="array" ref="K678">IFERROR(INDEX(Data!$E$2:$E$1823,MATCH('Ratios - Total'!$C678,IF(Data!$A$2:$A$1823='Ratios - Total'!$A678,Data!$C$2:$C$1823,0),0))/INDEX(Data!$D$2:$D$1823,MATCH('Ratios - Total'!$C678,IF(Data!$A$2:$A$1823='Ratios - Total'!$A678,Data!$C$2:$C$1823,0),0)),"Missing Data")</f>
        <v>0</v>
      </c>
      <c r="L678" s="5"/>
      <c r="M678" s="5" t="str">
        <f t="array" ref="M678">IFERROR(INDEX(Data!$F$2:$F$1823,MATCH('Ratios - Total'!$C678,IF(Data!$A$2:$A$1823='Ratios - Total'!$A678,Data!$C$2:$C$1823,0),0))/INDEX(Data!$E$2:$E$1823,MATCH('Ratios - Total'!$C678,IF(Data!$A$2:$A$1823='Ratios - Total'!$A678,Data!$C$2:$C$1823,0),0)),"Missing Data")</f>
        <v>Missing Data</v>
      </c>
      <c r="N678" s="5"/>
      <c r="O678" s="5" t="str">
        <f t="array" ref="O678">IFERROR(INDEX(Data!$G$2:$G$1823,MATCH('Ratios - Total'!$C678,IF(Data!$A$2:$A$1823='Ratios - Total'!$A678,Data!$C$2:$C$1823,0),0))/INDEX(Data!$F$2:$F$1823,MATCH('Ratios - Total'!$C678,IF(Data!$A$2:$A$1823='Ratios - Total'!$A678,Data!$C$2:$C$1823,0),0)),"Missing Data")</f>
        <v>Missing Data</v>
      </c>
      <c r="P678" s="5" t="str">
        <f t="array" ref="P678">IFERROR(INDEX(Data!$H$2:$H$1823,MATCH('Ratios - Total'!$C678,IF(Data!$A$2:$A$1823='Ratios - Total'!$A678,Data!$C$2:$C$1823,0),0))/INDEX(Data!$G$2:$G$1823,MATCH('Ratios - Total'!$C678,IF(Data!$A$2:$A$1823='Ratios - Total'!$A678,Data!$C$2:$C$1823,0),0)),"Missing Data")</f>
        <v>Missing Data</v>
      </c>
      <c r="Q678" s="5"/>
      <c r="R678" s="5" t="str">
        <f t="array" ref="R678">IFERROR(INDEX(Data!$L$2:$L$1823,MATCH('Ratios - Total'!$C678,IF(Data!$A$2:$A$1823='Ratios - Total'!$A678,Data!$C$2:$C$1823,0),0))/INDEX(Data!$G$2:$G$1823,MATCH('Ratios - Total'!$C678,IF(Data!$A$2:$A$1823='Ratios - Total'!$A678,Data!$C$2:$C$1823,0),0)),"Missing Data")</f>
        <v>Missing Data</v>
      </c>
      <c r="S678" s="5"/>
      <c r="T678" s="5">
        <f t="array" ref="T678">IFERROR(INDEX(Data!$H$2:$H$1823,MATCH('Ratios - Total'!$C678,IF(Data!$A$2:$A$1823='Ratios - Total'!$A678,Data!$C$2:$C$1823,0),0))/INDEX(Data!$L$2:$L$1823,MATCH('Ratios - Total'!$C678,IF(Data!$A$2:$A$1823='Ratios - Total'!$A678,Data!$C$2:$C$1823,0),0)),"Missing Data")</f>
        <v>42618.045961723197</v>
      </c>
      <c r="U678" s="5">
        <f t="array" ref="U678">IFERROR(INDEX(Data!$K$2:$K$1823,MATCH('Ratios - Total'!$C678,IF(Data!$A$2:$A$1823='Ratios - Total'!$A678,Data!$C$2:$C$1823,0),0))/INDEX(Data!$H$2:$H$1823,MATCH('Ratios - Total'!$C678,IF(Data!$A$2:$A$1823='Ratios - Total'!$A678,Data!$C$2:$C$1823,0),0)),"Missing Data")</f>
        <v>0.46993094491739035</v>
      </c>
      <c r="V678" s="5">
        <f t="array" ref="V678">IFERROR(INDEX(Data!$K$2:$K$1823,MATCH('Ratios - Total'!$C678,IF(Data!$A$2:$A$1823='Ratios - Total'!$A678,Data!$C$2:$C$1823,0),0))/INDEX(Data!$L$2:$L$1823,MATCH('Ratios - Total'!$C678,IF(Data!$A$2:$A$1823='Ratios - Total'!$A678,Data!$C$2:$C$1823,0),0)),"Missing Data")</f>
        <v>20027.538609325355</v>
      </c>
      <c r="W678" s="5">
        <f t="shared" si="11"/>
        <v>22590.507352397843</v>
      </c>
      <c r="X678" s="5" t="str">
        <f t="array" ref="X678">IFERROR(INDEX(Data!$K$2:$K$1823,MATCH('Ratios - Total'!$C678,IF(Data!$A$2:$A$1823='Ratios - Total'!$A678,Data!$C$2:$C$1823,0),0))/INDEX(Data!$G$2:$G$1823,MATCH('Ratios - Total'!$C678,IF(Data!$A$2:$A$1823='Ratios - Total'!$A678,Data!$C$2:$C$1823,0),0)),"Missing Data")</f>
        <v>Missing Data</v>
      </c>
    </row>
    <row r="679" spans="1:24" x14ac:dyDescent="0.25">
      <c r="A679" s="22" t="s">
        <v>4</v>
      </c>
      <c r="B679" s="22" t="s">
        <v>5</v>
      </c>
      <c r="C679" s="22">
        <v>1989</v>
      </c>
      <c r="D679" s="5">
        <f t="array" ref="D679">IFERROR(INDEX(Data!$H$2:$H$1823,MATCH('Ratios - Total'!$C679,IF(Data!$A$2:$A$1823='Ratios - Total'!$A679,Data!$C$2:$C$1823,0),0))/INDEX(Data!$D$2:$D$1823,MATCH('Ratios - Total'!$C679,IF(Data!$A$2:$A$1823='Ratios - Total'!$A679,Data!$C$2:$C$1823,0),0)),"Missing Data")</f>
        <v>592.93873608357262</v>
      </c>
      <c r="E679" s="22"/>
      <c r="F679" s="5">
        <f t="array" ref="F679">IFERROR(INDEX(Data!$G$2:$G$1823,MATCH('Ratios - Total'!$C679,IF(Data!$A$2:$A$1823='Ratios - Total'!$A679,Data!$C$2:$C$1823,0),0))/INDEX(Data!$D$2:$D$1823,MATCH('Ratios - Total'!$C679,IF(Data!$A$2:$A$1823='Ratios - Total'!$A679,Data!$C$2:$C$1823,0),0)),"Missing Data")</f>
        <v>0</v>
      </c>
      <c r="G679" s="5"/>
      <c r="H679" s="5" t="str">
        <f t="array" ref="H679">IFERROR(INDEX(Data!$H$2:$H$1823,MATCH('Ratios - Total'!$C679,IF(Data!$A$2:$A$1823='Ratios - Total'!$A679,Data!$C$2:$C$1823,0),0))/INDEX(Data!$G$2:$G$1823,MATCH('Ratios - Total'!$C679,IF(Data!$A$2:$A$1823='Ratios - Total'!$A679,Data!$C$2:$C$1823,0),0)),"Missing Data")</f>
        <v>Missing Data</v>
      </c>
      <c r="I679" s="5">
        <f t="array" ref="I679">IFERROR(INDEX(Data!$G$2:$G$1823,MATCH('Ratios - Total'!$C679,IF(Data!$A$2:$A$1823='Ratios - Total'!$A679,Data!$C$2:$C$1823,0),0))/INDEX(Data!$D$2:$D$1823,MATCH('Ratios - Total'!$C679,IF(Data!$A$2:$A$1823='Ratios - Total'!$A679,Data!$C$2:$C$1823,0),0)),"Missing Data")</f>
        <v>0</v>
      </c>
      <c r="J679" s="22"/>
      <c r="K679" s="5">
        <f t="array" ref="K679">IFERROR(INDEX(Data!$E$2:$E$1823,MATCH('Ratios - Total'!$C679,IF(Data!$A$2:$A$1823='Ratios - Total'!$A679,Data!$C$2:$C$1823,0),0))/INDEX(Data!$D$2:$D$1823,MATCH('Ratios - Total'!$C679,IF(Data!$A$2:$A$1823='Ratios - Total'!$A679,Data!$C$2:$C$1823,0),0)),"Missing Data")</f>
        <v>0</v>
      </c>
      <c r="L679" s="5"/>
      <c r="M679" s="5" t="str">
        <f t="array" ref="M679">IFERROR(INDEX(Data!$F$2:$F$1823,MATCH('Ratios - Total'!$C679,IF(Data!$A$2:$A$1823='Ratios - Total'!$A679,Data!$C$2:$C$1823,0),0))/INDEX(Data!$E$2:$E$1823,MATCH('Ratios - Total'!$C679,IF(Data!$A$2:$A$1823='Ratios - Total'!$A679,Data!$C$2:$C$1823,0),0)),"Missing Data")</f>
        <v>Missing Data</v>
      </c>
      <c r="N679" s="5"/>
      <c r="O679" s="5" t="str">
        <f t="array" ref="O679">IFERROR(INDEX(Data!$G$2:$G$1823,MATCH('Ratios - Total'!$C679,IF(Data!$A$2:$A$1823='Ratios - Total'!$A679,Data!$C$2:$C$1823,0),0))/INDEX(Data!$F$2:$F$1823,MATCH('Ratios - Total'!$C679,IF(Data!$A$2:$A$1823='Ratios - Total'!$A679,Data!$C$2:$C$1823,0),0)),"Missing Data")</f>
        <v>Missing Data</v>
      </c>
      <c r="P679" s="5" t="str">
        <f t="array" ref="P679">IFERROR(INDEX(Data!$H$2:$H$1823,MATCH('Ratios - Total'!$C679,IF(Data!$A$2:$A$1823='Ratios - Total'!$A679,Data!$C$2:$C$1823,0),0))/INDEX(Data!$G$2:$G$1823,MATCH('Ratios - Total'!$C679,IF(Data!$A$2:$A$1823='Ratios - Total'!$A679,Data!$C$2:$C$1823,0),0)),"Missing Data")</f>
        <v>Missing Data</v>
      </c>
      <c r="Q679" s="5"/>
      <c r="R679" s="5" t="str">
        <f t="array" ref="R679">IFERROR(INDEX(Data!$L$2:$L$1823,MATCH('Ratios - Total'!$C679,IF(Data!$A$2:$A$1823='Ratios - Total'!$A679,Data!$C$2:$C$1823,0),0))/INDEX(Data!$G$2:$G$1823,MATCH('Ratios - Total'!$C679,IF(Data!$A$2:$A$1823='Ratios - Total'!$A679,Data!$C$2:$C$1823,0),0)),"Missing Data")</f>
        <v>Missing Data</v>
      </c>
      <c r="S679" s="5"/>
      <c r="T679" s="5">
        <f t="array" ref="T679">IFERROR(INDEX(Data!$H$2:$H$1823,MATCH('Ratios - Total'!$C679,IF(Data!$A$2:$A$1823='Ratios - Total'!$A679,Data!$C$2:$C$1823,0),0))/INDEX(Data!$L$2:$L$1823,MATCH('Ratios - Total'!$C679,IF(Data!$A$2:$A$1823='Ratios - Total'!$A679,Data!$C$2:$C$1823,0),0)),"Missing Data")</f>
        <v>30805.075927501483</v>
      </c>
      <c r="U679" s="5">
        <f t="array" ref="U679">IFERROR(INDEX(Data!$K$2:$K$1823,MATCH('Ratios - Total'!$C679,IF(Data!$A$2:$A$1823='Ratios - Total'!$A679,Data!$C$2:$C$1823,0),0))/INDEX(Data!$H$2:$H$1823,MATCH('Ratios - Total'!$C679,IF(Data!$A$2:$A$1823='Ratios - Total'!$A679,Data!$C$2:$C$1823,0),0)),"Missing Data")</f>
        <v>0.52520705176326721</v>
      </c>
      <c r="V679" s="5">
        <f t="array" ref="V679">IFERROR(INDEX(Data!$K$2:$K$1823,MATCH('Ratios - Total'!$C679,IF(Data!$A$2:$A$1823='Ratios - Total'!$A679,Data!$C$2:$C$1823,0),0))/INDEX(Data!$L$2:$L$1823,MATCH('Ratios - Total'!$C679,IF(Data!$A$2:$A$1823='Ratios - Total'!$A679,Data!$C$2:$C$1823,0),0)),"Missing Data")</f>
        <v>16179.043107226647</v>
      </c>
      <c r="W679" s="5">
        <f t="shared" si="11"/>
        <v>14626.032820274835</v>
      </c>
      <c r="X679" s="5" t="str">
        <f t="array" ref="X679">IFERROR(INDEX(Data!$K$2:$K$1823,MATCH('Ratios - Total'!$C679,IF(Data!$A$2:$A$1823='Ratios - Total'!$A679,Data!$C$2:$C$1823,0),0))/INDEX(Data!$G$2:$G$1823,MATCH('Ratios - Total'!$C679,IF(Data!$A$2:$A$1823='Ratios - Total'!$A679,Data!$C$2:$C$1823,0),0)),"Missing Data")</f>
        <v>Missing Data</v>
      </c>
    </row>
    <row r="680" spans="1:24" x14ac:dyDescent="0.25">
      <c r="A680" s="22" t="s">
        <v>6</v>
      </c>
      <c r="B680" s="22" t="s">
        <v>7</v>
      </c>
      <c r="C680" s="22">
        <v>1989</v>
      </c>
      <c r="D680" s="5">
        <f t="array" ref="D680">IFERROR(INDEX(Data!$H$2:$H$1823,MATCH('Ratios - Total'!$C680,IF(Data!$A$2:$A$1823='Ratios - Total'!$A680,Data!$C$2:$C$1823,0),0))/INDEX(Data!$D$2:$D$1823,MATCH('Ratios - Total'!$C680,IF(Data!$A$2:$A$1823='Ratios - Total'!$A680,Data!$C$2:$C$1823,0),0)),"Missing Data")</f>
        <v>1790.5841070253673</v>
      </c>
      <c r="E680" s="22"/>
      <c r="F680" s="5">
        <f t="array" ref="F680">IFERROR(INDEX(Data!$G$2:$G$1823,MATCH('Ratios - Total'!$C680,IF(Data!$A$2:$A$1823='Ratios - Total'!$A680,Data!$C$2:$C$1823,0),0))/INDEX(Data!$D$2:$D$1823,MATCH('Ratios - Total'!$C680,IF(Data!$A$2:$A$1823='Ratios - Total'!$A680,Data!$C$2:$C$1823,0),0)),"Missing Data")</f>
        <v>0</v>
      </c>
      <c r="G680" s="5"/>
      <c r="H680" s="5" t="str">
        <f t="array" ref="H680">IFERROR(INDEX(Data!$H$2:$H$1823,MATCH('Ratios - Total'!$C680,IF(Data!$A$2:$A$1823='Ratios - Total'!$A680,Data!$C$2:$C$1823,0),0))/INDEX(Data!$G$2:$G$1823,MATCH('Ratios - Total'!$C680,IF(Data!$A$2:$A$1823='Ratios - Total'!$A680,Data!$C$2:$C$1823,0),0)),"Missing Data")</f>
        <v>Missing Data</v>
      </c>
      <c r="I680" s="5">
        <f t="array" ref="I680">IFERROR(INDEX(Data!$G$2:$G$1823,MATCH('Ratios - Total'!$C680,IF(Data!$A$2:$A$1823='Ratios - Total'!$A680,Data!$C$2:$C$1823,0),0))/INDEX(Data!$D$2:$D$1823,MATCH('Ratios - Total'!$C680,IF(Data!$A$2:$A$1823='Ratios - Total'!$A680,Data!$C$2:$C$1823,0),0)),"Missing Data")</f>
        <v>0</v>
      </c>
      <c r="J680" s="22"/>
      <c r="K680" s="5">
        <f t="array" ref="K680">IFERROR(INDEX(Data!$E$2:$E$1823,MATCH('Ratios - Total'!$C680,IF(Data!$A$2:$A$1823='Ratios - Total'!$A680,Data!$C$2:$C$1823,0),0))/INDEX(Data!$D$2:$D$1823,MATCH('Ratios - Total'!$C680,IF(Data!$A$2:$A$1823='Ratios - Total'!$A680,Data!$C$2:$C$1823,0),0)),"Missing Data")</f>
        <v>0</v>
      </c>
      <c r="L680" s="5"/>
      <c r="M680" s="5" t="str">
        <f t="array" ref="M680">IFERROR(INDEX(Data!$F$2:$F$1823,MATCH('Ratios - Total'!$C680,IF(Data!$A$2:$A$1823='Ratios - Total'!$A680,Data!$C$2:$C$1823,0),0))/INDEX(Data!$E$2:$E$1823,MATCH('Ratios - Total'!$C680,IF(Data!$A$2:$A$1823='Ratios - Total'!$A680,Data!$C$2:$C$1823,0),0)),"Missing Data")</f>
        <v>Missing Data</v>
      </c>
      <c r="N680" s="5"/>
      <c r="O680" s="5" t="str">
        <f t="array" ref="O680">IFERROR(INDEX(Data!$G$2:$G$1823,MATCH('Ratios - Total'!$C680,IF(Data!$A$2:$A$1823='Ratios - Total'!$A680,Data!$C$2:$C$1823,0),0))/INDEX(Data!$F$2:$F$1823,MATCH('Ratios - Total'!$C680,IF(Data!$A$2:$A$1823='Ratios - Total'!$A680,Data!$C$2:$C$1823,0),0)),"Missing Data")</f>
        <v>Missing Data</v>
      </c>
      <c r="P680" s="5" t="str">
        <f t="array" ref="P680">IFERROR(INDEX(Data!$H$2:$H$1823,MATCH('Ratios - Total'!$C680,IF(Data!$A$2:$A$1823='Ratios - Total'!$A680,Data!$C$2:$C$1823,0),0))/INDEX(Data!$G$2:$G$1823,MATCH('Ratios - Total'!$C680,IF(Data!$A$2:$A$1823='Ratios - Total'!$A680,Data!$C$2:$C$1823,0),0)),"Missing Data")</f>
        <v>Missing Data</v>
      </c>
      <c r="Q680" s="5"/>
      <c r="R680" s="5" t="str">
        <f t="array" ref="R680">IFERROR(INDEX(Data!$L$2:$L$1823,MATCH('Ratios - Total'!$C680,IF(Data!$A$2:$A$1823='Ratios - Total'!$A680,Data!$C$2:$C$1823,0),0))/INDEX(Data!$G$2:$G$1823,MATCH('Ratios - Total'!$C680,IF(Data!$A$2:$A$1823='Ratios - Total'!$A680,Data!$C$2:$C$1823,0),0)),"Missing Data")</f>
        <v>Missing Data</v>
      </c>
      <c r="S680" s="5"/>
      <c r="T680" s="5">
        <f t="array" ref="T680">IFERROR(INDEX(Data!$H$2:$H$1823,MATCH('Ratios - Total'!$C680,IF(Data!$A$2:$A$1823='Ratios - Total'!$A680,Data!$C$2:$C$1823,0),0))/INDEX(Data!$L$2:$L$1823,MATCH('Ratios - Total'!$C680,IF(Data!$A$2:$A$1823='Ratios - Total'!$A680,Data!$C$2:$C$1823,0),0)),"Missing Data")</f>
        <v>70312.6166212143</v>
      </c>
      <c r="U680" s="5">
        <f t="array" ref="U680">IFERROR(INDEX(Data!$K$2:$K$1823,MATCH('Ratios - Total'!$C680,IF(Data!$A$2:$A$1823='Ratios - Total'!$A680,Data!$C$2:$C$1823,0),0))/INDEX(Data!$H$2:$H$1823,MATCH('Ratios - Total'!$C680,IF(Data!$A$2:$A$1823='Ratios - Total'!$A680,Data!$C$2:$C$1823,0),0)),"Missing Data")</f>
        <v>0.44893068132639813</v>
      </c>
      <c r="V680" s="5">
        <f t="array" ref="V680">IFERROR(INDEX(Data!$K$2:$K$1823,MATCH('Ratios - Total'!$C680,IF(Data!$A$2:$A$1823='Ratios - Total'!$A680,Data!$C$2:$C$1823,0),0))/INDEX(Data!$L$2:$L$1823,MATCH('Ratios - Total'!$C680,IF(Data!$A$2:$A$1823='Ratios - Total'!$A680,Data!$C$2:$C$1823,0),0)),"Missing Data")</f>
        <v>31565.490885603558</v>
      </c>
      <c r="W680" s="5">
        <f t="shared" si="11"/>
        <v>38747.125735610738</v>
      </c>
      <c r="X680" s="5" t="str">
        <f t="array" ref="X680">IFERROR(INDEX(Data!$K$2:$K$1823,MATCH('Ratios - Total'!$C680,IF(Data!$A$2:$A$1823='Ratios - Total'!$A680,Data!$C$2:$C$1823,0),0))/INDEX(Data!$G$2:$G$1823,MATCH('Ratios - Total'!$C680,IF(Data!$A$2:$A$1823='Ratios - Total'!$A680,Data!$C$2:$C$1823,0),0)),"Missing Data")</f>
        <v>Missing Data</v>
      </c>
    </row>
    <row r="681" spans="1:24" x14ac:dyDescent="0.25">
      <c r="A681" s="22" t="s">
        <v>8</v>
      </c>
      <c r="B681" s="22" t="s">
        <v>9</v>
      </c>
      <c r="C681" s="22">
        <v>1989</v>
      </c>
      <c r="D681" s="5">
        <f t="array" ref="D681">IFERROR(INDEX(Data!$H$2:$H$1823,MATCH('Ratios - Total'!$C681,IF(Data!$A$2:$A$1823='Ratios - Total'!$A681,Data!$C$2:$C$1823,0),0))/INDEX(Data!$D$2:$D$1823,MATCH('Ratios - Total'!$C681,IF(Data!$A$2:$A$1823='Ratios - Total'!$A681,Data!$C$2:$C$1823,0),0)),"Missing Data")</f>
        <v>882.04241860711659</v>
      </c>
      <c r="E681" s="22"/>
      <c r="F681" s="5">
        <f t="array" ref="F681">IFERROR(INDEX(Data!$G$2:$G$1823,MATCH('Ratios - Total'!$C681,IF(Data!$A$2:$A$1823='Ratios - Total'!$A681,Data!$C$2:$C$1823,0),0))/INDEX(Data!$D$2:$D$1823,MATCH('Ratios - Total'!$C681,IF(Data!$A$2:$A$1823='Ratios - Total'!$A681,Data!$C$2:$C$1823,0),0)),"Missing Data")</f>
        <v>0</v>
      </c>
      <c r="G681" s="5"/>
      <c r="H681" s="5" t="str">
        <f t="array" ref="H681">IFERROR(INDEX(Data!$H$2:$H$1823,MATCH('Ratios - Total'!$C681,IF(Data!$A$2:$A$1823='Ratios - Total'!$A681,Data!$C$2:$C$1823,0),0))/INDEX(Data!$G$2:$G$1823,MATCH('Ratios - Total'!$C681,IF(Data!$A$2:$A$1823='Ratios - Total'!$A681,Data!$C$2:$C$1823,0),0)),"Missing Data")</f>
        <v>Missing Data</v>
      </c>
      <c r="I681" s="5">
        <f t="array" ref="I681">IFERROR(INDEX(Data!$G$2:$G$1823,MATCH('Ratios - Total'!$C681,IF(Data!$A$2:$A$1823='Ratios - Total'!$A681,Data!$C$2:$C$1823,0),0))/INDEX(Data!$D$2:$D$1823,MATCH('Ratios - Total'!$C681,IF(Data!$A$2:$A$1823='Ratios - Total'!$A681,Data!$C$2:$C$1823,0),0)),"Missing Data")</f>
        <v>0</v>
      </c>
      <c r="J681" s="22"/>
      <c r="K681" s="5">
        <f t="array" ref="K681">IFERROR(INDEX(Data!$E$2:$E$1823,MATCH('Ratios - Total'!$C681,IF(Data!$A$2:$A$1823='Ratios - Total'!$A681,Data!$C$2:$C$1823,0),0))/INDEX(Data!$D$2:$D$1823,MATCH('Ratios - Total'!$C681,IF(Data!$A$2:$A$1823='Ratios - Total'!$A681,Data!$C$2:$C$1823,0),0)),"Missing Data")</f>
        <v>0</v>
      </c>
      <c r="L681" s="5"/>
      <c r="M681" s="5" t="str">
        <f t="array" ref="M681">IFERROR(INDEX(Data!$F$2:$F$1823,MATCH('Ratios - Total'!$C681,IF(Data!$A$2:$A$1823='Ratios - Total'!$A681,Data!$C$2:$C$1823,0),0))/INDEX(Data!$E$2:$E$1823,MATCH('Ratios - Total'!$C681,IF(Data!$A$2:$A$1823='Ratios - Total'!$A681,Data!$C$2:$C$1823,0),0)),"Missing Data")</f>
        <v>Missing Data</v>
      </c>
      <c r="N681" s="5"/>
      <c r="O681" s="5" t="str">
        <f t="array" ref="O681">IFERROR(INDEX(Data!$G$2:$G$1823,MATCH('Ratios - Total'!$C681,IF(Data!$A$2:$A$1823='Ratios - Total'!$A681,Data!$C$2:$C$1823,0),0))/INDEX(Data!$F$2:$F$1823,MATCH('Ratios - Total'!$C681,IF(Data!$A$2:$A$1823='Ratios - Total'!$A681,Data!$C$2:$C$1823,0),0)),"Missing Data")</f>
        <v>Missing Data</v>
      </c>
      <c r="P681" s="5" t="str">
        <f t="array" ref="P681">IFERROR(INDEX(Data!$H$2:$H$1823,MATCH('Ratios - Total'!$C681,IF(Data!$A$2:$A$1823='Ratios - Total'!$A681,Data!$C$2:$C$1823,0),0))/INDEX(Data!$G$2:$G$1823,MATCH('Ratios - Total'!$C681,IF(Data!$A$2:$A$1823='Ratios - Total'!$A681,Data!$C$2:$C$1823,0),0)),"Missing Data")</f>
        <v>Missing Data</v>
      </c>
      <c r="Q681" s="5"/>
      <c r="R681" s="5" t="str">
        <f t="array" ref="R681">IFERROR(INDEX(Data!$L$2:$L$1823,MATCH('Ratios - Total'!$C681,IF(Data!$A$2:$A$1823='Ratios - Total'!$A681,Data!$C$2:$C$1823,0),0))/INDEX(Data!$G$2:$G$1823,MATCH('Ratios - Total'!$C681,IF(Data!$A$2:$A$1823='Ratios - Total'!$A681,Data!$C$2:$C$1823,0),0)),"Missing Data")</f>
        <v>Missing Data</v>
      </c>
      <c r="S681" s="5"/>
      <c r="T681" s="5">
        <f t="array" ref="T681">IFERROR(INDEX(Data!$H$2:$H$1823,MATCH('Ratios - Total'!$C681,IF(Data!$A$2:$A$1823='Ratios - Total'!$A681,Data!$C$2:$C$1823,0),0))/INDEX(Data!$L$2:$L$1823,MATCH('Ratios - Total'!$C681,IF(Data!$A$2:$A$1823='Ratios - Total'!$A681,Data!$C$2:$C$1823,0),0)),"Missing Data")</f>
        <v>48408.61128198912</v>
      </c>
      <c r="U681" s="5">
        <f t="array" ref="U681">IFERROR(INDEX(Data!$K$2:$K$1823,MATCH('Ratios - Total'!$C681,IF(Data!$A$2:$A$1823='Ratios - Total'!$A681,Data!$C$2:$C$1823,0),0))/INDEX(Data!$H$2:$H$1823,MATCH('Ratios - Total'!$C681,IF(Data!$A$2:$A$1823='Ratios - Total'!$A681,Data!$C$2:$C$1823,0),0)),"Missing Data")</f>
        <v>0.46353180350870615</v>
      </c>
      <c r="V681" s="5">
        <f t="array" ref="V681">IFERROR(INDEX(Data!$K$2:$K$1823,MATCH('Ratios - Total'!$C681,IF(Data!$A$2:$A$1823='Ratios - Total'!$A681,Data!$C$2:$C$1823,0),0))/INDEX(Data!$L$2:$L$1823,MATCH('Ratios - Total'!$C681,IF(Data!$A$2:$A$1823='Ratios - Total'!$A681,Data!$C$2:$C$1823,0),0)),"Missing Data")</f>
        <v>22438.930892892316</v>
      </c>
      <c r="W681" s="5">
        <f t="shared" si="11"/>
        <v>25969.680389096804</v>
      </c>
      <c r="X681" s="5" t="str">
        <f t="array" ref="X681">IFERROR(INDEX(Data!$K$2:$K$1823,MATCH('Ratios - Total'!$C681,IF(Data!$A$2:$A$1823='Ratios - Total'!$A681,Data!$C$2:$C$1823,0),0))/INDEX(Data!$G$2:$G$1823,MATCH('Ratios - Total'!$C681,IF(Data!$A$2:$A$1823='Ratios - Total'!$A681,Data!$C$2:$C$1823,0),0)),"Missing Data")</f>
        <v>Missing Data</v>
      </c>
    </row>
    <row r="682" spans="1:24" x14ac:dyDescent="0.25">
      <c r="A682" s="22" t="s">
        <v>10</v>
      </c>
      <c r="B682" s="22" t="s">
        <v>11</v>
      </c>
      <c r="C682" s="22">
        <v>1989</v>
      </c>
      <c r="D682" s="5">
        <f t="array" ref="D682">IFERROR(INDEX(Data!$H$2:$H$1823,MATCH('Ratios - Total'!$C682,IF(Data!$A$2:$A$1823='Ratios - Total'!$A682,Data!$C$2:$C$1823,0),0))/INDEX(Data!$D$2:$D$1823,MATCH('Ratios - Total'!$C682,IF(Data!$A$2:$A$1823='Ratios - Total'!$A682,Data!$C$2:$C$1823,0),0)),"Missing Data")</f>
        <v>646.4241832221395</v>
      </c>
      <c r="E682" s="22"/>
      <c r="F682" s="5">
        <f t="array" ref="F682">IFERROR(INDEX(Data!$G$2:$G$1823,MATCH('Ratios - Total'!$C682,IF(Data!$A$2:$A$1823='Ratios - Total'!$A682,Data!$C$2:$C$1823,0),0))/INDEX(Data!$D$2:$D$1823,MATCH('Ratios - Total'!$C682,IF(Data!$A$2:$A$1823='Ratios - Total'!$A682,Data!$C$2:$C$1823,0),0)),"Missing Data")</f>
        <v>0</v>
      </c>
      <c r="G682" s="5"/>
      <c r="H682" s="5" t="str">
        <f t="array" ref="H682">IFERROR(INDEX(Data!$H$2:$H$1823,MATCH('Ratios - Total'!$C682,IF(Data!$A$2:$A$1823='Ratios - Total'!$A682,Data!$C$2:$C$1823,0),0))/INDEX(Data!$G$2:$G$1823,MATCH('Ratios - Total'!$C682,IF(Data!$A$2:$A$1823='Ratios - Total'!$A682,Data!$C$2:$C$1823,0),0)),"Missing Data")</f>
        <v>Missing Data</v>
      </c>
      <c r="I682" s="5">
        <f t="array" ref="I682">IFERROR(INDEX(Data!$G$2:$G$1823,MATCH('Ratios - Total'!$C682,IF(Data!$A$2:$A$1823='Ratios - Total'!$A682,Data!$C$2:$C$1823,0),0))/INDEX(Data!$D$2:$D$1823,MATCH('Ratios - Total'!$C682,IF(Data!$A$2:$A$1823='Ratios - Total'!$A682,Data!$C$2:$C$1823,0),0)),"Missing Data")</f>
        <v>0</v>
      </c>
      <c r="J682" s="22"/>
      <c r="K682" s="5">
        <f t="array" ref="K682">IFERROR(INDEX(Data!$E$2:$E$1823,MATCH('Ratios - Total'!$C682,IF(Data!$A$2:$A$1823='Ratios - Total'!$A682,Data!$C$2:$C$1823,0),0))/INDEX(Data!$D$2:$D$1823,MATCH('Ratios - Total'!$C682,IF(Data!$A$2:$A$1823='Ratios - Total'!$A682,Data!$C$2:$C$1823,0),0)),"Missing Data")</f>
        <v>0</v>
      </c>
      <c r="L682" s="5"/>
      <c r="M682" s="5" t="str">
        <f t="array" ref="M682">IFERROR(INDEX(Data!$F$2:$F$1823,MATCH('Ratios - Total'!$C682,IF(Data!$A$2:$A$1823='Ratios - Total'!$A682,Data!$C$2:$C$1823,0),0))/INDEX(Data!$E$2:$E$1823,MATCH('Ratios - Total'!$C682,IF(Data!$A$2:$A$1823='Ratios - Total'!$A682,Data!$C$2:$C$1823,0),0)),"Missing Data")</f>
        <v>Missing Data</v>
      </c>
      <c r="N682" s="5"/>
      <c r="O682" s="5" t="str">
        <f t="array" ref="O682">IFERROR(INDEX(Data!$G$2:$G$1823,MATCH('Ratios - Total'!$C682,IF(Data!$A$2:$A$1823='Ratios - Total'!$A682,Data!$C$2:$C$1823,0),0))/INDEX(Data!$F$2:$F$1823,MATCH('Ratios - Total'!$C682,IF(Data!$A$2:$A$1823='Ratios - Total'!$A682,Data!$C$2:$C$1823,0),0)),"Missing Data")</f>
        <v>Missing Data</v>
      </c>
      <c r="P682" s="5" t="str">
        <f t="array" ref="P682">IFERROR(INDEX(Data!$H$2:$H$1823,MATCH('Ratios - Total'!$C682,IF(Data!$A$2:$A$1823='Ratios - Total'!$A682,Data!$C$2:$C$1823,0),0))/INDEX(Data!$G$2:$G$1823,MATCH('Ratios - Total'!$C682,IF(Data!$A$2:$A$1823='Ratios - Total'!$A682,Data!$C$2:$C$1823,0),0)),"Missing Data")</f>
        <v>Missing Data</v>
      </c>
      <c r="Q682" s="5"/>
      <c r="R682" s="5" t="str">
        <f t="array" ref="R682">IFERROR(INDEX(Data!$L$2:$L$1823,MATCH('Ratios - Total'!$C682,IF(Data!$A$2:$A$1823='Ratios - Total'!$A682,Data!$C$2:$C$1823,0),0))/INDEX(Data!$G$2:$G$1823,MATCH('Ratios - Total'!$C682,IF(Data!$A$2:$A$1823='Ratios - Total'!$A682,Data!$C$2:$C$1823,0),0)),"Missing Data")</f>
        <v>Missing Data</v>
      </c>
      <c r="S682" s="5"/>
      <c r="T682" s="5">
        <f t="array" ref="T682">IFERROR(INDEX(Data!$H$2:$H$1823,MATCH('Ratios - Total'!$C682,IF(Data!$A$2:$A$1823='Ratios - Total'!$A682,Data!$C$2:$C$1823,0),0))/INDEX(Data!$L$2:$L$1823,MATCH('Ratios - Total'!$C682,IF(Data!$A$2:$A$1823='Ratios - Total'!$A682,Data!$C$2:$C$1823,0),0)),"Missing Data")</f>
        <v>30331.76618338166</v>
      </c>
      <c r="U682" s="5">
        <f t="array" ref="U682">IFERROR(INDEX(Data!$K$2:$K$1823,MATCH('Ratios - Total'!$C682,IF(Data!$A$2:$A$1823='Ratios - Total'!$A682,Data!$C$2:$C$1823,0),0))/INDEX(Data!$H$2:$H$1823,MATCH('Ratios - Total'!$C682,IF(Data!$A$2:$A$1823='Ratios - Total'!$A682,Data!$C$2:$C$1823,0),0)),"Missing Data")</f>
        <v>0.49564001467653024</v>
      </c>
      <c r="V682" s="5">
        <f t="array" ref="V682">IFERROR(INDEX(Data!$K$2:$K$1823,MATCH('Ratios - Total'!$C682,IF(Data!$A$2:$A$1823='Ratios - Total'!$A682,Data!$C$2:$C$1823,0),0))/INDEX(Data!$L$2:$L$1823,MATCH('Ratios - Total'!$C682,IF(Data!$A$2:$A$1823='Ratios - Total'!$A682,Data!$C$2:$C$1823,0),0)),"Missing Data")</f>
        <v>15033.63703629637</v>
      </c>
      <c r="W682" s="5">
        <f t="shared" si="11"/>
        <v>15298.12914708529</v>
      </c>
      <c r="X682" s="5" t="str">
        <f t="array" ref="X682">IFERROR(INDEX(Data!$K$2:$K$1823,MATCH('Ratios - Total'!$C682,IF(Data!$A$2:$A$1823='Ratios - Total'!$A682,Data!$C$2:$C$1823,0),0))/INDEX(Data!$G$2:$G$1823,MATCH('Ratios - Total'!$C682,IF(Data!$A$2:$A$1823='Ratios - Total'!$A682,Data!$C$2:$C$1823,0),0)),"Missing Data")</f>
        <v>Missing Data</v>
      </c>
    </row>
    <row r="683" spans="1:24" x14ac:dyDescent="0.25">
      <c r="A683" s="22" t="s">
        <v>12</v>
      </c>
      <c r="B683" s="22" t="s">
        <v>13</v>
      </c>
      <c r="C683" s="22">
        <v>1989</v>
      </c>
      <c r="D683" s="5">
        <f t="array" ref="D683">IFERROR(INDEX(Data!$H$2:$H$1823,MATCH('Ratios - Total'!$C683,IF(Data!$A$2:$A$1823='Ratios - Total'!$A683,Data!$C$2:$C$1823,0),0))/INDEX(Data!$D$2:$D$1823,MATCH('Ratios - Total'!$C683,IF(Data!$A$2:$A$1823='Ratios - Total'!$A683,Data!$C$2:$C$1823,0),0)),"Missing Data")</f>
        <v>761.14361432348676</v>
      </c>
      <c r="E683" s="22"/>
      <c r="F683" s="5">
        <f t="array" ref="F683">IFERROR(INDEX(Data!$G$2:$G$1823,MATCH('Ratios - Total'!$C683,IF(Data!$A$2:$A$1823='Ratios - Total'!$A683,Data!$C$2:$C$1823,0),0))/INDEX(Data!$D$2:$D$1823,MATCH('Ratios - Total'!$C683,IF(Data!$A$2:$A$1823='Ratios - Total'!$A683,Data!$C$2:$C$1823,0),0)),"Missing Data")</f>
        <v>0</v>
      </c>
      <c r="G683" s="5"/>
      <c r="H683" s="5" t="str">
        <f t="array" ref="H683">IFERROR(INDEX(Data!$H$2:$H$1823,MATCH('Ratios - Total'!$C683,IF(Data!$A$2:$A$1823='Ratios - Total'!$A683,Data!$C$2:$C$1823,0),0))/INDEX(Data!$G$2:$G$1823,MATCH('Ratios - Total'!$C683,IF(Data!$A$2:$A$1823='Ratios - Total'!$A683,Data!$C$2:$C$1823,0),0)),"Missing Data")</f>
        <v>Missing Data</v>
      </c>
      <c r="I683" s="5">
        <f t="array" ref="I683">IFERROR(INDEX(Data!$G$2:$G$1823,MATCH('Ratios - Total'!$C683,IF(Data!$A$2:$A$1823='Ratios - Total'!$A683,Data!$C$2:$C$1823,0),0))/INDEX(Data!$D$2:$D$1823,MATCH('Ratios - Total'!$C683,IF(Data!$A$2:$A$1823='Ratios - Total'!$A683,Data!$C$2:$C$1823,0),0)),"Missing Data")</f>
        <v>0</v>
      </c>
      <c r="J683" s="22"/>
      <c r="K683" s="5">
        <f t="array" ref="K683">IFERROR(INDEX(Data!$E$2:$E$1823,MATCH('Ratios - Total'!$C683,IF(Data!$A$2:$A$1823='Ratios - Total'!$A683,Data!$C$2:$C$1823,0),0))/INDEX(Data!$D$2:$D$1823,MATCH('Ratios - Total'!$C683,IF(Data!$A$2:$A$1823='Ratios - Total'!$A683,Data!$C$2:$C$1823,0),0)),"Missing Data")</f>
        <v>0</v>
      </c>
      <c r="L683" s="5"/>
      <c r="M683" s="5" t="str">
        <f t="array" ref="M683">IFERROR(INDEX(Data!$F$2:$F$1823,MATCH('Ratios - Total'!$C683,IF(Data!$A$2:$A$1823='Ratios - Total'!$A683,Data!$C$2:$C$1823,0),0))/INDEX(Data!$E$2:$E$1823,MATCH('Ratios - Total'!$C683,IF(Data!$A$2:$A$1823='Ratios - Total'!$A683,Data!$C$2:$C$1823,0),0)),"Missing Data")</f>
        <v>Missing Data</v>
      </c>
      <c r="N683" s="5"/>
      <c r="O683" s="5" t="str">
        <f t="array" ref="O683">IFERROR(INDEX(Data!$G$2:$G$1823,MATCH('Ratios - Total'!$C683,IF(Data!$A$2:$A$1823='Ratios - Total'!$A683,Data!$C$2:$C$1823,0),0))/INDEX(Data!$F$2:$F$1823,MATCH('Ratios - Total'!$C683,IF(Data!$A$2:$A$1823='Ratios - Total'!$A683,Data!$C$2:$C$1823,0),0)),"Missing Data")</f>
        <v>Missing Data</v>
      </c>
      <c r="P683" s="5" t="str">
        <f t="array" ref="P683">IFERROR(INDEX(Data!$H$2:$H$1823,MATCH('Ratios - Total'!$C683,IF(Data!$A$2:$A$1823='Ratios - Total'!$A683,Data!$C$2:$C$1823,0),0))/INDEX(Data!$G$2:$G$1823,MATCH('Ratios - Total'!$C683,IF(Data!$A$2:$A$1823='Ratios - Total'!$A683,Data!$C$2:$C$1823,0),0)),"Missing Data")</f>
        <v>Missing Data</v>
      </c>
      <c r="Q683" s="5"/>
      <c r="R683" s="5" t="str">
        <f t="array" ref="R683">IFERROR(INDEX(Data!$L$2:$L$1823,MATCH('Ratios - Total'!$C683,IF(Data!$A$2:$A$1823='Ratios - Total'!$A683,Data!$C$2:$C$1823,0),0))/INDEX(Data!$G$2:$G$1823,MATCH('Ratios - Total'!$C683,IF(Data!$A$2:$A$1823='Ratios - Total'!$A683,Data!$C$2:$C$1823,0),0)),"Missing Data")</f>
        <v>Missing Data</v>
      </c>
      <c r="S683" s="5"/>
      <c r="T683" s="5">
        <f t="array" ref="T683">IFERROR(INDEX(Data!$H$2:$H$1823,MATCH('Ratios - Total'!$C683,IF(Data!$A$2:$A$1823='Ratios - Total'!$A683,Data!$C$2:$C$1823,0),0))/INDEX(Data!$L$2:$L$1823,MATCH('Ratios - Total'!$C683,IF(Data!$A$2:$A$1823='Ratios - Total'!$A683,Data!$C$2:$C$1823,0),0)),"Missing Data")</f>
        <v>49376.597939609237</v>
      </c>
      <c r="U683" s="5">
        <f t="array" ref="U683">IFERROR(INDEX(Data!$K$2:$K$1823,MATCH('Ratios - Total'!$C683,IF(Data!$A$2:$A$1823='Ratios - Total'!$A683,Data!$C$2:$C$1823,0),0))/INDEX(Data!$H$2:$H$1823,MATCH('Ratios - Total'!$C683,IF(Data!$A$2:$A$1823='Ratios - Total'!$A683,Data!$C$2:$C$1823,0),0)),"Missing Data")</f>
        <v>0.53873667624836497</v>
      </c>
      <c r="V683" s="5">
        <f t="array" ref="V683">IFERROR(INDEX(Data!$K$2:$K$1823,MATCH('Ratios - Total'!$C683,IF(Data!$A$2:$A$1823='Ratios - Total'!$A683,Data!$C$2:$C$1823,0),0))/INDEX(Data!$L$2:$L$1823,MATCH('Ratios - Total'!$C683,IF(Data!$A$2:$A$1823='Ratios - Total'!$A683,Data!$C$2:$C$1823,0),0)),"Missing Data")</f>
        <v>26600.984258436943</v>
      </c>
      <c r="W683" s="5">
        <f t="shared" si="11"/>
        <v>22775.613681172294</v>
      </c>
      <c r="X683" s="5" t="str">
        <f t="array" ref="X683">IFERROR(INDEX(Data!$K$2:$K$1823,MATCH('Ratios - Total'!$C683,IF(Data!$A$2:$A$1823='Ratios - Total'!$A683,Data!$C$2:$C$1823,0),0))/INDEX(Data!$G$2:$G$1823,MATCH('Ratios - Total'!$C683,IF(Data!$A$2:$A$1823='Ratios - Total'!$A683,Data!$C$2:$C$1823,0),0)),"Missing Data")</f>
        <v>Missing Data</v>
      </c>
    </row>
    <row r="684" spans="1:24" x14ac:dyDescent="0.25">
      <c r="A684" s="22" t="s">
        <v>14</v>
      </c>
      <c r="B684" s="22" t="s">
        <v>15</v>
      </c>
      <c r="C684" s="22">
        <v>1989</v>
      </c>
      <c r="D684" s="5">
        <f t="array" ref="D684">IFERROR(INDEX(Data!$H$2:$H$1823,MATCH('Ratios - Total'!$C684,IF(Data!$A$2:$A$1823='Ratios - Total'!$A684,Data!$C$2:$C$1823,0),0))/INDEX(Data!$D$2:$D$1823,MATCH('Ratios - Total'!$C684,IF(Data!$A$2:$A$1823='Ratios - Total'!$A684,Data!$C$2:$C$1823,0),0)),"Missing Data")</f>
        <v>820.9694381398217</v>
      </c>
      <c r="E684" s="22"/>
      <c r="F684" s="5">
        <f t="array" ref="F684">IFERROR(INDEX(Data!$G$2:$G$1823,MATCH('Ratios - Total'!$C684,IF(Data!$A$2:$A$1823='Ratios - Total'!$A684,Data!$C$2:$C$1823,0),0))/INDEX(Data!$D$2:$D$1823,MATCH('Ratios - Total'!$C684,IF(Data!$A$2:$A$1823='Ratios - Total'!$A684,Data!$C$2:$C$1823,0),0)),"Missing Data")</f>
        <v>0</v>
      </c>
      <c r="G684" s="5"/>
      <c r="H684" s="5" t="str">
        <f t="array" ref="H684">IFERROR(INDEX(Data!$H$2:$H$1823,MATCH('Ratios - Total'!$C684,IF(Data!$A$2:$A$1823='Ratios - Total'!$A684,Data!$C$2:$C$1823,0),0))/INDEX(Data!$G$2:$G$1823,MATCH('Ratios - Total'!$C684,IF(Data!$A$2:$A$1823='Ratios - Total'!$A684,Data!$C$2:$C$1823,0),0)),"Missing Data")</f>
        <v>Missing Data</v>
      </c>
      <c r="I684" s="5">
        <f t="array" ref="I684">IFERROR(INDEX(Data!$G$2:$G$1823,MATCH('Ratios - Total'!$C684,IF(Data!$A$2:$A$1823='Ratios - Total'!$A684,Data!$C$2:$C$1823,0),0))/INDEX(Data!$D$2:$D$1823,MATCH('Ratios - Total'!$C684,IF(Data!$A$2:$A$1823='Ratios - Total'!$A684,Data!$C$2:$C$1823,0),0)),"Missing Data")</f>
        <v>0</v>
      </c>
      <c r="J684" s="22"/>
      <c r="K684" s="5">
        <f t="array" ref="K684">IFERROR(INDEX(Data!$E$2:$E$1823,MATCH('Ratios - Total'!$C684,IF(Data!$A$2:$A$1823='Ratios - Total'!$A684,Data!$C$2:$C$1823,0),0))/INDEX(Data!$D$2:$D$1823,MATCH('Ratios - Total'!$C684,IF(Data!$A$2:$A$1823='Ratios - Total'!$A684,Data!$C$2:$C$1823,0),0)),"Missing Data")</f>
        <v>0</v>
      </c>
      <c r="L684" s="5"/>
      <c r="M684" s="5" t="str">
        <f t="array" ref="M684">IFERROR(INDEX(Data!$F$2:$F$1823,MATCH('Ratios - Total'!$C684,IF(Data!$A$2:$A$1823='Ratios - Total'!$A684,Data!$C$2:$C$1823,0),0))/INDEX(Data!$E$2:$E$1823,MATCH('Ratios - Total'!$C684,IF(Data!$A$2:$A$1823='Ratios - Total'!$A684,Data!$C$2:$C$1823,0),0)),"Missing Data")</f>
        <v>Missing Data</v>
      </c>
      <c r="N684" s="5"/>
      <c r="O684" s="5" t="str">
        <f t="array" ref="O684">IFERROR(INDEX(Data!$G$2:$G$1823,MATCH('Ratios - Total'!$C684,IF(Data!$A$2:$A$1823='Ratios - Total'!$A684,Data!$C$2:$C$1823,0),0))/INDEX(Data!$F$2:$F$1823,MATCH('Ratios - Total'!$C684,IF(Data!$A$2:$A$1823='Ratios - Total'!$A684,Data!$C$2:$C$1823,0),0)),"Missing Data")</f>
        <v>Missing Data</v>
      </c>
      <c r="P684" s="5" t="str">
        <f t="array" ref="P684">IFERROR(INDEX(Data!$H$2:$H$1823,MATCH('Ratios - Total'!$C684,IF(Data!$A$2:$A$1823='Ratios - Total'!$A684,Data!$C$2:$C$1823,0),0))/INDEX(Data!$G$2:$G$1823,MATCH('Ratios - Total'!$C684,IF(Data!$A$2:$A$1823='Ratios - Total'!$A684,Data!$C$2:$C$1823,0),0)),"Missing Data")</f>
        <v>Missing Data</v>
      </c>
      <c r="Q684" s="5"/>
      <c r="R684" s="5" t="str">
        <f t="array" ref="R684">IFERROR(INDEX(Data!$L$2:$L$1823,MATCH('Ratios - Total'!$C684,IF(Data!$A$2:$A$1823='Ratios - Total'!$A684,Data!$C$2:$C$1823,0),0))/INDEX(Data!$G$2:$G$1823,MATCH('Ratios - Total'!$C684,IF(Data!$A$2:$A$1823='Ratios - Total'!$A684,Data!$C$2:$C$1823,0),0)),"Missing Data")</f>
        <v>Missing Data</v>
      </c>
      <c r="S684" s="5"/>
      <c r="T684" s="5">
        <f t="array" ref="T684">IFERROR(INDEX(Data!$H$2:$H$1823,MATCH('Ratios - Total'!$C684,IF(Data!$A$2:$A$1823='Ratios - Total'!$A684,Data!$C$2:$C$1823,0),0))/INDEX(Data!$L$2:$L$1823,MATCH('Ratios - Total'!$C684,IF(Data!$A$2:$A$1823='Ratios - Total'!$A684,Data!$C$2:$C$1823,0),0)),"Missing Data")</f>
        <v>42023.62647665479</v>
      </c>
      <c r="U684" s="5">
        <f t="array" ref="U684">IFERROR(INDEX(Data!$K$2:$K$1823,MATCH('Ratios - Total'!$C684,IF(Data!$A$2:$A$1823='Ratios - Total'!$A684,Data!$C$2:$C$1823,0),0))/INDEX(Data!$H$2:$H$1823,MATCH('Ratios - Total'!$C684,IF(Data!$A$2:$A$1823='Ratios - Total'!$A684,Data!$C$2:$C$1823,0),0)),"Missing Data")</f>
        <v>0.50201612735299017</v>
      </c>
      <c r="V684" s="5">
        <f t="array" ref="V684">IFERROR(INDEX(Data!$K$2:$K$1823,MATCH('Ratios - Total'!$C684,IF(Data!$A$2:$A$1823='Ratios - Total'!$A684,Data!$C$2:$C$1823,0),0))/INDEX(Data!$L$2:$L$1823,MATCH('Ratios - Total'!$C684,IF(Data!$A$2:$A$1823='Ratios - Total'!$A684,Data!$C$2:$C$1823,0),0)),"Missing Data")</f>
        <v>21096.538221138821</v>
      </c>
      <c r="W684" s="5">
        <f t="shared" si="11"/>
        <v>20927.08825551597</v>
      </c>
      <c r="X684" s="5" t="str">
        <f t="array" ref="X684">IFERROR(INDEX(Data!$K$2:$K$1823,MATCH('Ratios - Total'!$C684,IF(Data!$A$2:$A$1823='Ratios - Total'!$A684,Data!$C$2:$C$1823,0),0))/INDEX(Data!$G$2:$G$1823,MATCH('Ratios - Total'!$C684,IF(Data!$A$2:$A$1823='Ratios - Total'!$A684,Data!$C$2:$C$1823,0),0)),"Missing Data")</f>
        <v>Missing Data</v>
      </c>
    </row>
    <row r="685" spans="1:24" x14ac:dyDescent="0.25">
      <c r="A685" s="22" t="s">
        <v>16</v>
      </c>
      <c r="B685" s="22" t="s">
        <v>17</v>
      </c>
      <c r="C685" s="22">
        <v>1989</v>
      </c>
      <c r="D685" s="5">
        <f t="array" ref="D685">IFERROR(INDEX(Data!$H$2:$H$1823,MATCH('Ratios - Total'!$C685,IF(Data!$A$2:$A$1823='Ratios - Total'!$A685,Data!$C$2:$C$1823,0),0))/INDEX(Data!$D$2:$D$1823,MATCH('Ratios - Total'!$C685,IF(Data!$A$2:$A$1823='Ratios - Total'!$A685,Data!$C$2:$C$1823,0),0)),"Missing Data")</f>
        <v>937.02754823957093</v>
      </c>
      <c r="E685" s="22"/>
      <c r="F685" s="5">
        <f t="array" ref="F685">IFERROR(INDEX(Data!$G$2:$G$1823,MATCH('Ratios - Total'!$C685,IF(Data!$A$2:$A$1823='Ratios - Total'!$A685,Data!$C$2:$C$1823,0),0))/INDEX(Data!$D$2:$D$1823,MATCH('Ratios - Total'!$C685,IF(Data!$A$2:$A$1823='Ratios - Total'!$A685,Data!$C$2:$C$1823,0),0)),"Missing Data")</f>
        <v>0</v>
      </c>
      <c r="G685" s="5"/>
      <c r="H685" s="5" t="str">
        <f t="array" ref="H685">IFERROR(INDEX(Data!$H$2:$H$1823,MATCH('Ratios - Total'!$C685,IF(Data!$A$2:$A$1823='Ratios - Total'!$A685,Data!$C$2:$C$1823,0),0))/INDEX(Data!$G$2:$G$1823,MATCH('Ratios - Total'!$C685,IF(Data!$A$2:$A$1823='Ratios - Total'!$A685,Data!$C$2:$C$1823,0),0)),"Missing Data")</f>
        <v>Missing Data</v>
      </c>
      <c r="I685" s="5">
        <f t="array" ref="I685">IFERROR(INDEX(Data!$G$2:$G$1823,MATCH('Ratios - Total'!$C685,IF(Data!$A$2:$A$1823='Ratios - Total'!$A685,Data!$C$2:$C$1823,0),0))/INDEX(Data!$D$2:$D$1823,MATCH('Ratios - Total'!$C685,IF(Data!$A$2:$A$1823='Ratios - Total'!$A685,Data!$C$2:$C$1823,0),0)),"Missing Data")</f>
        <v>0</v>
      </c>
      <c r="J685" s="22"/>
      <c r="K685" s="5">
        <f t="array" ref="K685">IFERROR(INDEX(Data!$E$2:$E$1823,MATCH('Ratios - Total'!$C685,IF(Data!$A$2:$A$1823='Ratios - Total'!$A685,Data!$C$2:$C$1823,0),0))/INDEX(Data!$D$2:$D$1823,MATCH('Ratios - Total'!$C685,IF(Data!$A$2:$A$1823='Ratios - Total'!$A685,Data!$C$2:$C$1823,0),0)),"Missing Data")</f>
        <v>0</v>
      </c>
      <c r="L685" s="5"/>
      <c r="M685" s="5" t="str">
        <f t="array" ref="M685">IFERROR(INDEX(Data!$F$2:$F$1823,MATCH('Ratios - Total'!$C685,IF(Data!$A$2:$A$1823='Ratios - Total'!$A685,Data!$C$2:$C$1823,0),0))/INDEX(Data!$E$2:$E$1823,MATCH('Ratios - Total'!$C685,IF(Data!$A$2:$A$1823='Ratios - Total'!$A685,Data!$C$2:$C$1823,0),0)),"Missing Data")</f>
        <v>Missing Data</v>
      </c>
      <c r="N685" s="5"/>
      <c r="O685" s="5" t="str">
        <f t="array" ref="O685">IFERROR(INDEX(Data!$G$2:$G$1823,MATCH('Ratios - Total'!$C685,IF(Data!$A$2:$A$1823='Ratios - Total'!$A685,Data!$C$2:$C$1823,0),0))/INDEX(Data!$F$2:$F$1823,MATCH('Ratios - Total'!$C685,IF(Data!$A$2:$A$1823='Ratios - Total'!$A685,Data!$C$2:$C$1823,0),0)),"Missing Data")</f>
        <v>Missing Data</v>
      </c>
      <c r="P685" s="5" t="str">
        <f t="array" ref="P685">IFERROR(INDEX(Data!$H$2:$H$1823,MATCH('Ratios - Total'!$C685,IF(Data!$A$2:$A$1823='Ratios - Total'!$A685,Data!$C$2:$C$1823,0),0))/INDEX(Data!$G$2:$G$1823,MATCH('Ratios - Total'!$C685,IF(Data!$A$2:$A$1823='Ratios - Total'!$A685,Data!$C$2:$C$1823,0),0)),"Missing Data")</f>
        <v>Missing Data</v>
      </c>
      <c r="Q685" s="5"/>
      <c r="R685" s="5" t="str">
        <f t="array" ref="R685">IFERROR(INDEX(Data!$L$2:$L$1823,MATCH('Ratios - Total'!$C685,IF(Data!$A$2:$A$1823='Ratios - Total'!$A685,Data!$C$2:$C$1823,0),0))/INDEX(Data!$G$2:$G$1823,MATCH('Ratios - Total'!$C685,IF(Data!$A$2:$A$1823='Ratios - Total'!$A685,Data!$C$2:$C$1823,0),0)),"Missing Data")</f>
        <v>Missing Data</v>
      </c>
      <c r="S685" s="5"/>
      <c r="T685" s="5">
        <f t="array" ref="T685">IFERROR(INDEX(Data!$H$2:$H$1823,MATCH('Ratios - Total'!$C685,IF(Data!$A$2:$A$1823='Ratios - Total'!$A685,Data!$C$2:$C$1823,0),0))/INDEX(Data!$L$2:$L$1823,MATCH('Ratios - Total'!$C685,IF(Data!$A$2:$A$1823='Ratios - Total'!$A685,Data!$C$2:$C$1823,0),0)),"Missing Data")</f>
        <v>49863.697508954472</v>
      </c>
      <c r="U685" s="5">
        <f t="array" ref="U685">IFERROR(INDEX(Data!$K$2:$K$1823,MATCH('Ratios - Total'!$C685,IF(Data!$A$2:$A$1823='Ratios - Total'!$A685,Data!$C$2:$C$1823,0),0))/INDEX(Data!$H$2:$H$1823,MATCH('Ratios - Total'!$C685,IF(Data!$A$2:$A$1823='Ratios - Total'!$A685,Data!$C$2:$C$1823,0),0)),"Missing Data")</f>
        <v>0.53485886876592648</v>
      </c>
      <c r="V685" s="5">
        <f t="array" ref="V685">IFERROR(INDEX(Data!$K$2:$K$1823,MATCH('Ratios - Total'!$C685,IF(Data!$A$2:$A$1823='Ratios - Total'!$A685,Data!$C$2:$C$1823,0),0))/INDEX(Data!$L$2:$L$1823,MATCH('Ratios - Total'!$C685,IF(Data!$A$2:$A$1823='Ratios - Total'!$A685,Data!$C$2:$C$1823,0),0)),"Missing Data")</f>
        <v>26670.040842125734</v>
      </c>
      <c r="W685" s="5">
        <f t="shared" si="11"/>
        <v>23193.656666828738</v>
      </c>
      <c r="X685" s="5" t="str">
        <f t="array" ref="X685">IFERROR(INDEX(Data!$K$2:$K$1823,MATCH('Ratios - Total'!$C685,IF(Data!$A$2:$A$1823='Ratios - Total'!$A685,Data!$C$2:$C$1823,0),0))/INDEX(Data!$G$2:$G$1823,MATCH('Ratios - Total'!$C685,IF(Data!$A$2:$A$1823='Ratios - Total'!$A685,Data!$C$2:$C$1823,0),0)),"Missing Data")</f>
        <v>Missing Data</v>
      </c>
    </row>
    <row r="686" spans="1:24" x14ac:dyDescent="0.25">
      <c r="A686" s="22" t="s">
        <v>18</v>
      </c>
      <c r="B686" s="22" t="s">
        <v>19</v>
      </c>
      <c r="C686" s="22">
        <v>1989</v>
      </c>
      <c r="D686" s="5">
        <f t="array" ref="D686">IFERROR(INDEX(Data!$H$2:$H$1823,MATCH('Ratios - Total'!$C686,IF(Data!$A$2:$A$1823='Ratios - Total'!$A686,Data!$C$2:$C$1823,0),0))/INDEX(Data!$D$2:$D$1823,MATCH('Ratios - Total'!$C686,IF(Data!$A$2:$A$1823='Ratios - Total'!$A686,Data!$C$2:$C$1823,0),0)),"Missing Data")</f>
        <v>792.2354521065696</v>
      </c>
      <c r="E686" s="22"/>
      <c r="F686" s="5">
        <f t="array" ref="F686">IFERROR(INDEX(Data!$G$2:$G$1823,MATCH('Ratios - Total'!$C686,IF(Data!$A$2:$A$1823='Ratios - Total'!$A686,Data!$C$2:$C$1823,0),0))/INDEX(Data!$D$2:$D$1823,MATCH('Ratios - Total'!$C686,IF(Data!$A$2:$A$1823='Ratios - Total'!$A686,Data!$C$2:$C$1823,0),0)),"Missing Data")</f>
        <v>0</v>
      </c>
      <c r="G686" s="5"/>
      <c r="H686" s="5" t="str">
        <f t="array" ref="H686">IFERROR(INDEX(Data!$H$2:$H$1823,MATCH('Ratios - Total'!$C686,IF(Data!$A$2:$A$1823='Ratios - Total'!$A686,Data!$C$2:$C$1823,0),0))/INDEX(Data!$G$2:$G$1823,MATCH('Ratios - Total'!$C686,IF(Data!$A$2:$A$1823='Ratios - Total'!$A686,Data!$C$2:$C$1823,0),0)),"Missing Data")</f>
        <v>Missing Data</v>
      </c>
      <c r="I686" s="5">
        <f t="array" ref="I686">IFERROR(INDEX(Data!$G$2:$G$1823,MATCH('Ratios - Total'!$C686,IF(Data!$A$2:$A$1823='Ratios - Total'!$A686,Data!$C$2:$C$1823,0),0))/INDEX(Data!$D$2:$D$1823,MATCH('Ratios - Total'!$C686,IF(Data!$A$2:$A$1823='Ratios - Total'!$A686,Data!$C$2:$C$1823,0),0)),"Missing Data")</f>
        <v>0</v>
      </c>
      <c r="J686" s="22"/>
      <c r="K686" s="5">
        <f t="array" ref="K686">IFERROR(INDEX(Data!$E$2:$E$1823,MATCH('Ratios - Total'!$C686,IF(Data!$A$2:$A$1823='Ratios - Total'!$A686,Data!$C$2:$C$1823,0),0))/INDEX(Data!$D$2:$D$1823,MATCH('Ratios - Total'!$C686,IF(Data!$A$2:$A$1823='Ratios - Total'!$A686,Data!$C$2:$C$1823,0),0)),"Missing Data")</f>
        <v>0</v>
      </c>
      <c r="L686" s="5"/>
      <c r="M686" s="5" t="str">
        <f t="array" ref="M686">IFERROR(INDEX(Data!$F$2:$F$1823,MATCH('Ratios - Total'!$C686,IF(Data!$A$2:$A$1823='Ratios - Total'!$A686,Data!$C$2:$C$1823,0),0))/INDEX(Data!$E$2:$E$1823,MATCH('Ratios - Total'!$C686,IF(Data!$A$2:$A$1823='Ratios - Total'!$A686,Data!$C$2:$C$1823,0),0)),"Missing Data")</f>
        <v>Missing Data</v>
      </c>
      <c r="N686" s="5"/>
      <c r="O686" s="5" t="str">
        <f t="array" ref="O686">IFERROR(INDEX(Data!$G$2:$G$1823,MATCH('Ratios - Total'!$C686,IF(Data!$A$2:$A$1823='Ratios - Total'!$A686,Data!$C$2:$C$1823,0),0))/INDEX(Data!$F$2:$F$1823,MATCH('Ratios - Total'!$C686,IF(Data!$A$2:$A$1823='Ratios - Total'!$A686,Data!$C$2:$C$1823,0),0)),"Missing Data")</f>
        <v>Missing Data</v>
      </c>
      <c r="P686" s="5" t="str">
        <f t="array" ref="P686">IFERROR(INDEX(Data!$H$2:$H$1823,MATCH('Ratios - Total'!$C686,IF(Data!$A$2:$A$1823='Ratios - Total'!$A686,Data!$C$2:$C$1823,0),0))/INDEX(Data!$G$2:$G$1823,MATCH('Ratios - Total'!$C686,IF(Data!$A$2:$A$1823='Ratios - Total'!$A686,Data!$C$2:$C$1823,0),0)),"Missing Data")</f>
        <v>Missing Data</v>
      </c>
      <c r="Q686" s="5"/>
      <c r="R686" s="5" t="str">
        <f t="array" ref="R686">IFERROR(INDEX(Data!$L$2:$L$1823,MATCH('Ratios - Total'!$C686,IF(Data!$A$2:$A$1823='Ratios - Total'!$A686,Data!$C$2:$C$1823,0),0))/INDEX(Data!$G$2:$G$1823,MATCH('Ratios - Total'!$C686,IF(Data!$A$2:$A$1823='Ratios - Total'!$A686,Data!$C$2:$C$1823,0),0)),"Missing Data")</f>
        <v>Missing Data</v>
      </c>
      <c r="S686" s="5"/>
      <c r="T686" s="5">
        <f t="array" ref="T686">IFERROR(INDEX(Data!$H$2:$H$1823,MATCH('Ratios - Total'!$C686,IF(Data!$A$2:$A$1823='Ratios - Total'!$A686,Data!$C$2:$C$1823,0),0))/INDEX(Data!$L$2:$L$1823,MATCH('Ratios - Total'!$C686,IF(Data!$A$2:$A$1823='Ratios - Total'!$A686,Data!$C$2:$C$1823,0),0)),"Missing Data")</f>
        <v>46409.895879683187</v>
      </c>
      <c r="U686" s="5">
        <f t="array" ref="U686">IFERROR(INDEX(Data!$K$2:$K$1823,MATCH('Ratios - Total'!$C686,IF(Data!$A$2:$A$1823='Ratios - Total'!$A686,Data!$C$2:$C$1823,0),0))/INDEX(Data!$H$2:$H$1823,MATCH('Ratios - Total'!$C686,IF(Data!$A$2:$A$1823='Ratios - Total'!$A686,Data!$C$2:$C$1823,0),0)),"Missing Data")</f>
        <v>0.51294881382452429</v>
      </c>
      <c r="V686" s="5">
        <f t="array" ref="V686">IFERROR(INDEX(Data!$K$2:$K$1823,MATCH('Ratios - Total'!$C686,IF(Data!$A$2:$A$1823='Ratios - Total'!$A686,Data!$C$2:$C$1823,0),0))/INDEX(Data!$L$2:$L$1823,MATCH('Ratios - Total'!$C686,IF(Data!$A$2:$A$1823='Ratios - Total'!$A686,Data!$C$2:$C$1823,0),0)),"Missing Data")</f>
        <v>23805.901041203168</v>
      </c>
      <c r="W686" s="5">
        <f t="shared" si="11"/>
        <v>22603.994838480019</v>
      </c>
      <c r="X686" s="5" t="str">
        <f t="array" ref="X686">IFERROR(INDEX(Data!$K$2:$K$1823,MATCH('Ratios - Total'!$C686,IF(Data!$A$2:$A$1823='Ratios - Total'!$A686,Data!$C$2:$C$1823,0),0))/INDEX(Data!$G$2:$G$1823,MATCH('Ratios - Total'!$C686,IF(Data!$A$2:$A$1823='Ratios - Total'!$A686,Data!$C$2:$C$1823,0),0)),"Missing Data")</f>
        <v>Missing Data</v>
      </c>
    </row>
    <row r="687" spans="1:24" x14ac:dyDescent="0.25">
      <c r="A687" s="22" t="s">
        <v>20</v>
      </c>
      <c r="B687" s="22" t="s">
        <v>21</v>
      </c>
      <c r="C687" s="22">
        <v>1989</v>
      </c>
      <c r="D687" s="5">
        <f t="array" ref="D687">IFERROR(INDEX(Data!$H$2:$H$1823,MATCH('Ratios - Total'!$C687,IF(Data!$A$2:$A$1823='Ratios - Total'!$A687,Data!$C$2:$C$1823,0),0))/INDEX(Data!$D$2:$D$1823,MATCH('Ratios - Total'!$C687,IF(Data!$A$2:$A$1823='Ratios - Total'!$A687,Data!$C$2:$C$1823,0),0)),"Missing Data")</f>
        <v>935.9115110034478</v>
      </c>
      <c r="E687" s="22"/>
      <c r="F687" s="5">
        <f t="array" ref="F687">IFERROR(INDEX(Data!$G$2:$G$1823,MATCH('Ratios - Total'!$C687,IF(Data!$A$2:$A$1823='Ratios - Total'!$A687,Data!$C$2:$C$1823,0),0))/INDEX(Data!$D$2:$D$1823,MATCH('Ratios - Total'!$C687,IF(Data!$A$2:$A$1823='Ratios - Total'!$A687,Data!$C$2:$C$1823,0),0)),"Missing Data")</f>
        <v>0</v>
      </c>
      <c r="G687" s="5"/>
      <c r="H687" s="5" t="str">
        <f t="array" ref="H687">IFERROR(INDEX(Data!$H$2:$H$1823,MATCH('Ratios - Total'!$C687,IF(Data!$A$2:$A$1823='Ratios - Total'!$A687,Data!$C$2:$C$1823,0),0))/INDEX(Data!$G$2:$G$1823,MATCH('Ratios - Total'!$C687,IF(Data!$A$2:$A$1823='Ratios - Total'!$A687,Data!$C$2:$C$1823,0),0)),"Missing Data")</f>
        <v>Missing Data</v>
      </c>
      <c r="I687" s="5">
        <f t="array" ref="I687">IFERROR(INDEX(Data!$G$2:$G$1823,MATCH('Ratios - Total'!$C687,IF(Data!$A$2:$A$1823='Ratios - Total'!$A687,Data!$C$2:$C$1823,0),0))/INDEX(Data!$D$2:$D$1823,MATCH('Ratios - Total'!$C687,IF(Data!$A$2:$A$1823='Ratios - Total'!$A687,Data!$C$2:$C$1823,0),0)),"Missing Data")</f>
        <v>0</v>
      </c>
      <c r="J687" s="22"/>
      <c r="K687" s="5">
        <f t="array" ref="K687">IFERROR(INDEX(Data!$E$2:$E$1823,MATCH('Ratios - Total'!$C687,IF(Data!$A$2:$A$1823='Ratios - Total'!$A687,Data!$C$2:$C$1823,0),0))/INDEX(Data!$D$2:$D$1823,MATCH('Ratios - Total'!$C687,IF(Data!$A$2:$A$1823='Ratios - Total'!$A687,Data!$C$2:$C$1823,0),0)),"Missing Data")</f>
        <v>0</v>
      </c>
      <c r="L687" s="5"/>
      <c r="M687" s="5" t="str">
        <f t="array" ref="M687">IFERROR(INDEX(Data!$F$2:$F$1823,MATCH('Ratios - Total'!$C687,IF(Data!$A$2:$A$1823='Ratios - Total'!$A687,Data!$C$2:$C$1823,0),0))/INDEX(Data!$E$2:$E$1823,MATCH('Ratios - Total'!$C687,IF(Data!$A$2:$A$1823='Ratios - Total'!$A687,Data!$C$2:$C$1823,0),0)),"Missing Data")</f>
        <v>Missing Data</v>
      </c>
      <c r="N687" s="5"/>
      <c r="O687" s="5" t="str">
        <f t="array" ref="O687">IFERROR(INDEX(Data!$G$2:$G$1823,MATCH('Ratios - Total'!$C687,IF(Data!$A$2:$A$1823='Ratios - Total'!$A687,Data!$C$2:$C$1823,0),0))/INDEX(Data!$F$2:$F$1823,MATCH('Ratios - Total'!$C687,IF(Data!$A$2:$A$1823='Ratios - Total'!$A687,Data!$C$2:$C$1823,0),0)),"Missing Data")</f>
        <v>Missing Data</v>
      </c>
      <c r="P687" s="5" t="str">
        <f t="array" ref="P687">IFERROR(INDEX(Data!$H$2:$H$1823,MATCH('Ratios - Total'!$C687,IF(Data!$A$2:$A$1823='Ratios - Total'!$A687,Data!$C$2:$C$1823,0),0))/INDEX(Data!$G$2:$G$1823,MATCH('Ratios - Total'!$C687,IF(Data!$A$2:$A$1823='Ratios - Total'!$A687,Data!$C$2:$C$1823,0),0)),"Missing Data")</f>
        <v>Missing Data</v>
      </c>
      <c r="Q687" s="5"/>
      <c r="R687" s="5" t="str">
        <f t="array" ref="R687">IFERROR(INDEX(Data!$L$2:$L$1823,MATCH('Ratios - Total'!$C687,IF(Data!$A$2:$A$1823='Ratios - Total'!$A687,Data!$C$2:$C$1823,0),0))/INDEX(Data!$G$2:$G$1823,MATCH('Ratios - Total'!$C687,IF(Data!$A$2:$A$1823='Ratios - Total'!$A687,Data!$C$2:$C$1823,0),0)),"Missing Data")</f>
        <v>Missing Data</v>
      </c>
      <c r="S687" s="5"/>
      <c r="T687" s="5">
        <f t="array" ref="T687">IFERROR(INDEX(Data!$H$2:$H$1823,MATCH('Ratios - Total'!$C687,IF(Data!$A$2:$A$1823='Ratios - Total'!$A687,Data!$C$2:$C$1823,0),0))/INDEX(Data!$L$2:$L$1823,MATCH('Ratios - Total'!$C687,IF(Data!$A$2:$A$1823='Ratios - Total'!$A687,Data!$C$2:$C$1823,0),0)),"Missing Data")</f>
        <v>51902.800177698802</v>
      </c>
      <c r="U687" s="5">
        <f t="array" ref="U687">IFERROR(INDEX(Data!$K$2:$K$1823,MATCH('Ratios - Total'!$C687,IF(Data!$A$2:$A$1823='Ratios - Total'!$A687,Data!$C$2:$C$1823,0),0))/INDEX(Data!$H$2:$H$1823,MATCH('Ratios - Total'!$C687,IF(Data!$A$2:$A$1823='Ratios - Total'!$A687,Data!$C$2:$C$1823,0),0)),"Missing Data")</f>
        <v>0.55654492232564245</v>
      </c>
      <c r="V687" s="5">
        <f t="array" ref="V687">IFERROR(INDEX(Data!$K$2:$K$1823,MATCH('Ratios - Total'!$C687,IF(Data!$A$2:$A$1823='Ratios - Total'!$A687,Data!$C$2:$C$1823,0),0))/INDEX(Data!$L$2:$L$1823,MATCH('Ratios - Total'!$C687,IF(Data!$A$2:$A$1823='Ratios - Total'!$A687,Data!$C$2:$C$1823,0),0)),"Missing Data")</f>
        <v>28886.23989338072</v>
      </c>
      <c r="W687" s="5">
        <f t="shared" si="11"/>
        <v>23016.560284318082</v>
      </c>
      <c r="X687" s="5" t="str">
        <f t="array" ref="X687">IFERROR(INDEX(Data!$K$2:$K$1823,MATCH('Ratios - Total'!$C687,IF(Data!$A$2:$A$1823='Ratios - Total'!$A687,Data!$C$2:$C$1823,0),0))/INDEX(Data!$G$2:$G$1823,MATCH('Ratios - Total'!$C687,IF(Data!$A$2:$A$1823='Ratios - Total'!$A687,Data!$C$2:$C$1823,0),0)),"Missing Data")</f>
        <v>Missing Data</v>
      </c>
    </row>
    <row r="688" spans="1:24" x14ac:dyDescent="0.25">
      <c r="A688" s="22" t="s">
        <v>22</v>
      </c>
      <c r="B688" s="22" t="s">
        <v>23</v>
      </c>
      <c r="C688" s="22">
        <v>1989</v>
      </c>
      <c r="D688" s="5">
        <f t="array" ref="D688">IFERROR(INDEX(Data!$H$2:$H$1823,MATCH('Ratios - Total'!$C688,IF(Data!$A$2:$A$1823='Ratios - Total'!$A688,Data!$C$2:$C$1823,0),0))/INDEX(Data!$D$2:$D$1823,MATCH('Ratios - Total'!$C688,IF(Data!$A$2:$A$1823='Ratios - Total'!$A688,Data!$C$2:$C$1823,0),0)),"Missing Data")</f>
        <v>737.45210519810621</v>
      </c>
      <c r="E688" s="22"/>
      <c r="F688" s="5">
        <f t="array" ref="F688">IFERROR(INDEX(Data!$G$2:$G$1823,MATCH('Ratios - Total'!$C688,IF(Data!$A$2:$A$1823='Ratios - Total'!$A688,Data!$C$2:$C$1823,0),0))/INDEX(Data!$D$2:$D$1823,MATCH('Ratios - Total'!$C688,IF(Data!$A$2:$A$1823='Ratios - Total'!$A688,Data!$C$2:$C$1823,0),0)),"Missing Data")</f>
        <v>0</v>
      </c>
      <c r="G688" s="5"/>
      <c r="H688" s="5" t="str">
        <f t="array" ref="H688">IFERROR(INDEX(Data!$H$2:$H$1823,MATCH('Ratios - Total'!$C688,IF(Data!$A$2:$A$1823='Ratios - Total'!$A688,Data!$C$2:$C$1823,0),0))/INDEX(Data!$G$2:$G$1823,MATCH('Ratios - Total'!$C688,IF(Data!$A$2:$A$1823='Ratios - Total'!$A688,Data!$C$2:$C$1823,0),0)),"Missing Data")</f>
        <v>Missing Data</v>
      </c>
      <c r="I688" s="5">
        <f t="array" ref="I688">IFERROR(INDEX(Data!$G$2:$G$1823,MATCH('Ratios - Total'!$C688,IF(Data!$A$2:$A$1823='Ratios - Total'!$A688,Data!$C$2:$C$1823,0),0))/INDEX(Data!$D$2:$D$1823,MATCH('Ratios - Total'!$C688,IF(Data!$A$2:$A$1823='Ratios - Total'!$A688,Data!$C$2:$C$1823,0),0)),"Missing Data")</f>
        <v>0</v>
      </c>
      <c r="J688" s="22"/>
      <c r="K688" s="5">
        <f t="array" ref="K688">IFERROR(INDEX(Data!$E$2:$E$1823,MATCH('Ratios - Total'!$C688,IF(Data!$A$2:$A$1823='Ratios - Total'!$A688,Data!$C$2:$C$1823,0),0))/INDEX(Data!$D$2:$D$1823,MATCH('Ratios - Total'!$C688,IF(Data!$A$2:$A$1823='Ratios - Total'!$A688,Data!$C$2:$C$1823,0),0)),"Missing Data")</f>
        <v>0</v>
      </c>
      <c r="L688" s="5"/>
      <c r="M688" s="5" t="str">
        <f t="array" ref="M688">IFERROR(INDEX(Data!$F$2:$F$1823,MATCH('Ratios - Total'!$C688,IF(Data!$A$2:$A$1823='Ratios - Total'!$A688,Data!$C$2:$C$1823,0),0))/INDEX(Data!$E$2:$E$1823,MATCH('Ratios - Total'!$C688,IF(Data!$A$2:$A$1823='Ratios - Total'!$A688,Data!$C$2:$C$1823,0),0)),"Missing Data")</f>
        <v>Missing Data</v>
      </c>
      <c r="N688" s="5"/>
      <c r="O688" s="5" t="str">
        <f t="array" ref="O688">IFERROR(INDEX(Data!$G$2:$G$1823,MATCH('Ratios - Total'!$C688,IF(Data!$A$2:$A$1823='Ratios - Total'!$A688,Data!$C$2:$C$1823,0),0))/INDEX(Data!$F$2:$F$1823,MATCH('Ratios - Total'!$C688,IF(Data!$A$2:$A$1823='Ratios - Total'!$A688,Data!$C$2:$C$1823,0),0)),"Missing Data")</f>
        <v>Missing Data</v>
      </c>
      <c r="P688" s="5" t="str">
        <f t="array" ref="P688">IFERROR(INDEX(Data!$H$2:$H$1823,MATCH('Ratios - Total'!$C688,IF(Data!$A$2:$A$1823='Ratios - Total'!$A688,Data!$C$2:$C$1823,0),0))/INDEX(Data!$G$2:$G$1823,MATCH('Ratios - Total'!$C688,IF(Data!$A$2:$A$1823='Ratios - Total'!$A688,Data!$C$2:$C$1823,0),0)),"Missing Data")</f>
        <v>Missing Data</v>
      </c>
      <c r="Q688" s="5"/>
      <c r="R688" s="5" t="str">
        <f t="array" ref="R688">IFERROR(INDEX(Data!$L$2:$L$1823,MATCH('Ratios - Total'!$C688,IF(Data!$A$2:$A$1823='Ratios - Total'!$A688,Data!$C$2:$C$1823,0),0))/INDEX(Data!$G$2:$G$1823,MATCH('Ratios - Total'!$C688,IF(Data!$A$2:$A$1823='Ratios - Total'!$A688,Data!$C$2:$C$1823,0),0)),"Missing Data")</f>
        <v>Missing Data</v>
      </c>
      <c r="S688" s="5"/>
      <c r="T688" s="5">
        <f t="array" ref="T688">IFERROR(INDEX(Data!$H$2:$H$1823,MATCH('Ratios - Total'!$C688,IF(Data!$A$2:$A$1823='Ratios - Total'!$A688,Data!$C$2:$C$1823,0),0))/INDEX(Data!$L$2:$L$1823,MATCH('Ratios - Total'!$C688,IF(Data!$A$2:$A$1823='Ratios - Total'!$A688,Data!$C$2:$C$1823,0),0)),"Missing Data")</f>
        <v>40065.309092785013</v>
      </c>
      <c r="U688" s="5">
        <f t="array" ref="U688">IFERROR(INDEX(Data!$K$2:$K$1823,MATCH('Ratios - Total'!$C688,IF(Data!$A$2:$A$1823='Ratios - Total'!$A688,Data!$C$2:$C$1823,0),0))/INDEX(Data!$H$2:$H$1823,MATCH('Ratios - Total'!$C688,IF(Data!$A$2:$A$1823='Ratios - Total'!$A688,Data!$C$2:$C$1823,0),0)),"Missing Data")</f>
        <v>0.51425022915386853</v>
      </c>
      <c r="V688" s="5">
        <f t="array" ref="V688">IFERROR(INDEX(Data!$K$2:$K$1823,MATCH('Ratios - Total'!$C688,IF(Data!$A$2:$A$1823='Ratios - Total'!$A688,Data!$C$2:$C$1823,0),0))/INDEX(Data!$L$2:$L$1823,MATCH('Ratios - Total'!$C688,IF(Data!$A$2:$A$1823='Ratios - Total'!$A688,Data!$C$2:$C$1823,0),0)),"Missing Data")</f>
        <v>20603.594382085266</v>
      </c>
      <c r="W688" s="5">
        <f t="shared" si="11"/>
        <v>19461.714710699747</v>
      </c>
      <c r="X688" s="5" t="str">
        <f t="array" ref="X688">IFERROR(INDEX(Data!$K$2:$K$1823,MATCH('Ratios - Total'!$C688,IF(Data!$A$2:$A$1823='Ratios - Total'!$A688,Data!$C$2:$C$1823,0),0))/INDEX(Data!$G$2:$G$1823,MATCH('Ratios - Total'!$C688,IF(Data!$A$2:$A$1823='Ratios - Total'!$A688,Data!$C$2:$C$1823,0),0)),"Missing Data")</f>
        <v>Missing Data</v>
      </c>
    </row>
    <row r="689" spans="1:24" x14ac:dyDescent="0.25">
      <c r="A689" s="22" t="s">
        <v>24</v>
      </c>
      <c r="B689" s="22" t="s">
        <v>25</v>
      </c>
      <c r="C689" s="22">
        <v>1989</v>
      </c>
      <c r="D689" s="5">
        <f t="array" ref="D689">IFERROR(INDEX(Data!$H$2:$H$1823,MATCH('Ratios - Total'!$C689,IF(Data!$A$2:$A$1823='Ratios - Total'!$A689,Data!$C$2:$C$1823,0),0))/INDEX(Data!$D$2:$D$1823,MATCH('Ratios - Total'!$C689,IF(Data!$A$2:$A$1823='Ratios - Total'!$A689,Data!$C$2:$C$1823,0),0)),"Missing Data")</f>
        <v>787.58194554864622</v>
      </c>
      <c r="E689" s="22"/>
      <c r="F689" s="5">
        <f t="array" ref="F689">IFERROR(INDEX(Data!$G$2:$G$1823,MATCH('Ratios - Total'!$C689,IF(Data!$A$2:$A$1823='Ratios - Total'!$A689,Data!$C$2:$C$1823,0),0))/INDEX(Data!$D$2:$D$1823,MATCH('Ratios - Total'!$C689,IF(Data!$A$2:$A$1823='Ratios - Total'!$A689,Data!$C$2:$C$1823,0),0)),"Missing Data")</f>
        <v>0</v>
      </c>
      <c r="G689" s="5"/>
      <c r="H689" s="5" t="str">
        <f t="array" ref="H689">IFERROR(INDEX(Data!$H$2:$H$1823,MATCH('Ratios - Total'!$C689,IF(Data!$A$2:$A$1823='Ratios - Total'!$A689,Data!$C$2:$C$1823,0),0))/INDEX(Data!$G$2:$G$1823,MATCH('Ratios - Total'!$C689,IF(Data!$A$2:$A$1823='Ratios - Total'!$A689,Data!$C$2:$C$1823,0),0)),"Missing Data")</f>
        <v>Missing Data</v>
      </c>
      <c r="I689" s="5">
        <f t="array" ref="I689">IFERROR(INDEX(Data!$G$2:$G$1823,MATCH('Ratios - Total'!$C689,IF(Data!$A$2:$A$1823='Ratios - Total'!$A689,Data!$C$2:$C$1823,0),0))/INDEX(Data!$D$2:$D$1823,MATCH('Ratios - Total'!$C689,IF(Data!$A$2:$A$1823='Ratios - Total'!$A689,Data!$C$2:$C$1823,0),0)),"Missing Data")</f>
        <v>0</v>
      </c>
      <c r="J689" s="22"/>
      <c r="K689" s="5">
        <f t="array" ref="K689">IFERROR(INDEX(Data!$E$2:$E$1823,MATCH('Ratios - Total'!$C689,IF(Data!$A$2:$A$1823='Ratios - Total'!$A689,Data!$C$2:$C$1823,0),0))/INDEX(Data!$D$2:$D$1823,MATCH('Ratios - Total'!$C689,IF(Data!$A$2:$A$1823='Ratios - Total'!$A689,Data!$C$2:$C$1823,0),0)),"Missing Data")</f>
        <v>0</v>
      </c>
      <c r="L689" s="5"/>
      <c r="M689" s="5" t="str">
        <f t="array" ref="M689">IFERROR(INDEX(Data!$F$2:$F$1823,MATCH('Ratios - Total'!$C689,IF(Data!$A$2:$A$1823='Ratios - Total'!$A689,Data!$C$2:$C$1823,0),0))/INDEX(Data!$E$2:$E$1823,MATCH('Ratios - Total'!$C689,IF(Data!$A$2:$A$1823='Ratios - Total'!$A689,Data!$C$2:$C$1823,0),0)),"Missing Data")</f>
        <v>Missing Data</v>
      </c>
      <c r="N689" s="5"/>
      <c r="O689" s="5" t="str">
        <f t="array" ref="O689">IFERROR(INDEX(Data!$G$2:$G$1823,MATCH('Ratios - Total'!$C689,IF(Data!$A$2:$A$1823='Ratios - Total'!$A689,Data!$C$2:$C$1823,0),0))/INDEX(Data!$F$2:$F$1823,MATCH('Ratios - Total'!$C689,IF(Data!$A$2:$A$1823='Ratios - Total'!$A689,Data!$C$2:$C$1823,0),0)),"Missing Data")</f>
        <v>Missing Data</v>
      </c>
      <c r="P689" s="5" t="str">
        <f t="array" ref="P689">IFERROR(INDEX(Data!$H$2:$H$1823,MATCH('Ratios - Total'!$C689,IF(Data!$A$2:$A$1823='Ratios - Total'!$A689,Data!$C$2:$C$1823,0),0))/INDEX(Data!$G$2:$G$1823,MATCH('Ratios - Total'!$C689,IF(Data!$A$2:$A$1823='Ratios - Total'!$A689,Data!$C$2:$C$1823,0),0)),"Missing Data")</f>
        <v>Missing Data</v>
      </c>
      <c r="Q689" s="5"/>
      <c r="R689" s="5" t="str">
        <f t="array" ref="R689">IFERROR(INDEX(Data!$L$2:$L$1823,MATCH('Ratios - Total'!$C689,IF(Data!$A$2:$A$1823='Ratios - Total'!$A689,Data!$C$2:$C$1823,0),0))/INDEX(Data!$G$2:$G$1823,MATCH('Ratios - Total'!$C689,IF(Data!$A$2:$A$1823='Ratios - Total'!$A689,Data!$C$2:$C$1823,0),0)),"Missing Data")</f>
        <v>Missing Data</v>
      </c>
      <c r="S689" s="5"/>
      <c r="T689" s="5">
        <f t="array" ref="T689">IFERROR(INDEX(Data!$H$2:$H$1823,MATCH('Ratios - Total'!$C689,IF(Data!$A$2:$A$1823='Ratios - Total'!$A689,Data!$C$2:$C$1823,0),0))/INDEX(Data!$L$2:$L$1823,MATCH('Ratios - Total'!$C689,IF(Data!$A$2:$A$1823='Ratios - Total'!$A689,Data!$C$2:$C$1823,0),0)),"Missing Data")</f>
        <v>36474.803513638464</v>
      </c>
      <c r="U689" s="5">
        <f t="array" ref="U689">IFERROR(INDEX(Data!$K$2:$K$1823,MATCH('Ratios - Total'!$C689,IF(Data!$A$2:$A$1823='Ratios - Total'!$A689,Data!$C$2:$C$1823,0),0))/INDEX(Data!$H$2:$H$1823,MATCH('Ratios - Total'!$C689,IF(Data!$A$2:$A$1823='Ratios - Total'!$A689,Data!$C$2:$C$1823,0),0)),"Missing Data")</f>
        <v>0.48106272973572467</v>
      </c>
      <c r="V689" s="5">
        <f t="array" ref="V689">IFERROR(INDEX(Data!$K$2:$K$1823,MATCH('Ratios - Total'!$C689,IF(Data!$A$2:$A$1823='Ratios - Total'!$A689,Data!$C$2:$C$1823,0),0))/INDEX(Data!$L$2:$L$1823,MATCH('Ratios - Total'!$C689,IF(Data!$A$2:$A$1823='Ratios - Total'!$A689,Data!$C$2:$C$1823,0),0)),"Missing Data")</f>
        <v>17546.668544845121</v>
      </c>
      <c r="W689" s="5">
        <f t="shared" si="11"/>
        <v>18928.134968793343</v>
      </c>
      <c r="X689" s="5" t="str">
        <f t="array" ref="X689">IFERROR(INDEX(Data!$K$2:$K$1823,MATCH('Ratios - Total'!$C689,IF(Data!$A$2:$A$1823='Ratios - Total'!$A689,Data!$C$2:$C$1823,0),0))/INDEX(Data!$G$2:$G$1823,MATCH('Ratios - Total'!$C689,IF(Data!$A$2:$A$1823='Ratios - Total'!$A689,Data!$C$2:$C$1823,0),0)),"Missing Data")</f>
        <v>Missing Data</v>
      </c>
    </row>
    <row r="690" spans="1:24" x14ac:dyDescent="0.25">
      <c r="A690" s="22" t="s">
        <v>26</v>
      </c>
      <c r="B690" s="22" t="s">
        <v>27</v>
      </c>
      <c r="C690" s="22">
        <v>1989</v>
      </c>
      <c r="D690" s="5">
        <f t="array" ref="D690">IFERROR(INDEX(Data!$H$2:$H$1823,MATCH('Ratios - Total'!$C690,IF(Data!$A$2:$A$1823='Ratios - Total'!$A690,Data!$C$2:$C$1823,0),0))/INDEX(Data!$D$2:$D$1823,MATCH('Ratios - Total'!$C690,IF(Data!$A$2:$A$1823='Ratios - Total'!$A690,Data!$C$2:$C$1823,0),0)),"Missing Data")</f>
        <v>606.37606843853575</v>
      </c>
      <c r="E690" s="22"/>
      <c r="F690" s="5">
        <f t="array" ref="F690">IFERROR(INDEX(Data!$G$2:$G$1823,MATCH('Ratios - Total'!$C690,IF(Data!$A$2:$A$1823='Ratios - Total'!$A690,Data!$C$2:$C$1823,0),0))/INDEX(Data!$D$2:$D$1823,MATCH('Ratios - Total'!$C690,IF(Data!$A$2:$A$1823='Ratios - Total'!$A690,Data!$C$2:$C$1823,0),0)),"Missing Data")</f>
        <v>0</v>
      </c>
      <c r="G690" s="5"/>
      <c r="H690" s="5" t="str">
        <f t="array" ref="H690">IFERROR(INDEX(Data!$H$2:$H$1823,MATCH('Ratios - Total'!$C690,IF(Data!$A$2:$A$1823='Ratios - Total'!$A690,Data!$C$2:$C$1823,0),0))/INDEX(Data!$G$2:$G$1823,MATCH('Ratios - Total'!$C690,IF(Data!$A$2:$A$1823='Ratios - Total'!$A690,Data!$C$2:$C$1823,0),0)),"Missing Data")</f>
        <v>Missing Data</v>
      </c>
      <c r="I690" s="5">
        <f t="array" ref="I690">IFERROR(INDEX(Data!$G$2:$G$1823,MATCH('Ratios - Total'!$C690,IF(Data!$A$2:$A$1823='Ratios - Total'!$A690,Data!$C$2:$C$1823,0),0))/INDEX(Data!$D$2:$D$1823,MATCH('Ratios - Total'!$C690,IF(Data!$A$2:$A$1823='Ratios - Total'!$A690,Data!$C$2:$C$1823,0),0)),"Missing Data")</f>
        <v>0</v>
      </c>
      <c r="J690" s="22"/>
      <c r="K690" s="5">
        <f t="array" ref="K690">IFERROR(INDEX(Data!$E$2:$E$1823,MATCH('Ratios - Total'!$C690,IF(Data!$A$2:$A$1823='Ratios - Total'!$A690,Data!$C$2:$C$1823,0),0))/INDEX(Data!$D$2:$D$1823,MATCH('Ratios - Total'!$C690,IF(Data!$A$2:$A$1823='Ratios - Total'!$A690,Data!$C$2:$C$1823,0),0)),"Missing Data")</f>
        <v>0</v>
      </c>
      <c r="L690" s="5"/>
      <c r="M690" s="5" t="str">
        <f t="array" ref="M690">IFERROR(INDEX(Data!$F$2:$F$1823,MATCH('Ratios - Total'!$C690,IF(Data!$A$2:$A$1823='Ratios - Total'!$A690,Data!$C$2:$C$1823,0),0))/INDEX(Data!$E$2:$E$1823,MATCH('Ratios - Total'!$C690,IF(Data!$A$2:$A$1823='Ratios - Total'!$A690,Data!$C$2:$C$1823,0),0)),"Missing Data")</f>
        <v>Missing Data</v>
      </c>
      <c r="N690" s="5"/>
      <c r="O690" s="5" t="str">
        <f t="array" ref="O690">IFERROR(INDEX(Data!$G$2:$G$1823,MATCH('Ratios - Total'!$C690,IF(Data!$A$2:$A$1823='Ratios - Total'!$A690,Data!$C$2:$C$1823,0),0))/INDEX(Data!$F$2:$F$1823,MATCH('Ratios - Total'!$C690,IF(Data!$A$2:$A$1823='Ratios - Total'!$A690,Data!$C$2:$C$1823,0),0)),"Missing Data")</f>
        <v>Missing Data</v>
      </c>
      <c r="P690" s="5" t="str">
        <f t="array" ref="P690">IFERROR(INDEX(Data!$H$2:$H$1823,MATCH('Ratios - Total'!$C690,IF(Data!$A$2:$A$1823='Ratios - Total'!$A690,Data!$C$2:$C$1823,0),0))/INDEX(Data!$G$2:$G$1823,MATCH('Ratios - Total'!$C690,IF(Data!$A$2:$A$1823='Ratios - Total'!$A690,Data!$C$2:$C$1823,0),0)),"Missing Data")</f>
        <v>Missing Data</v>
      </c>
      <c r="Q690" s="5"/>
      <c r="R690" s="5" t="str">
        <f t="array" ref="R690">IFERROR(INDEX(Data!$L$2:$L$1823,MATCH('Ratios - Total'!$C690,IF(Data!$A$2:$A$1823='Ratios - Total'!$A690,Data!$C$2:$C$1823,0),0))/INDEX(Data!$G$2:$G$1823,MATCH('Ratios - Total'!$C690,IF(Data!$A$2:$A$1823='Ratios - Total'!$A690,Data!$C$2:$C$1823,0),0)),"Missing Data")</f>
        <v>Missing Data</v>
      </c>
      <c r="S690" s="5"/>
      <c r="T690" s="5">
        <f t="array" ref="T690">IFERROR(INDEX(Data!$H$2:$H$1823,MATCH('Ratios - Total'!$C690,IF(Data!$A$2:$A$1823='Ratios - Total'!$A690,Data!$C$2:$C$1823,0),0))/INDEX(Data!$L$2:$L$1823,MATCH('Ratios - Total'!$C690,IF(Data!$A$2:$A$1823='Ratios - Total'!$A690,Data!$C$2:$C$1823,0),0)),"Missing Data")</f>
        <v>34195.361566202992</v>
      </c>
      <c r="U690" s="5">
        <f t="array" ref="U690">IFERROR(INDEX(Data!$K$2:$K$1823,MATCH('Ratios - Total'!$C690,IF(Data!$A$2:$A$1823='Ratios - Total'!$A690,Data!$C$2:$C$1823,0),0))/INDEX(Data!$H$2:$H$1823,MATCH('Ratios - Total'!$C690,IF(Data!$A$2:$A$1823='Ratios - Total'!$A690,Data!$C$2:$C$1823,0),0)),"Missing Data")</f>
        <v>0.6029917184883884</v>
      </c>
      <c r="V690" s="5">
        <f t="array" ref="V690">IFERROR(INDEX(Data!$K$2:$K$1823,MATCH('Ratios - Total'!$C690,IF(Data!$A$2:$A$1823='Ratios - Total'!$A690,Data!$C$2:$C$1823,0),0))/INDEX(Data!$L$2:$L$1823,MATCH('Ratios - Total'!$C690,IF(Data!$A$2:$A$1823='Ratios - Total'!$A690,Data!$C$2:$C$1823,0),0)),"Missing Data")</f>
        <v>20619.519835136529</v>
      </c>
      <c r="W690" s="5">
        <f t="shared" si="11"/>
        <v>13575.841731066463</v>
      </c>
      <c r="X690" s="5" t="str">
        <f t="array" ref="X690">IFERROR(INDEX(Data!$K$2:$K$1823,MATCH('Ratios - Total'!$C690,IF(Data!$A$2:$A$1823='Ratios - Total'!$A690,Data!$C$2:$C$1823,0),0))/INDEX(Data!$G$2:$G$1823,MATCH('Ratios - Total'!$C690,IF(Data!$A$2:$A$1823='Ratios - Total'!$A690,Data!$C$2:$C$1823,0),0)),"Missing Data")</f>
        <v>Missing Data</v>
      </c>
    </row>
    <row r="691" spans="1:24" x14ac:dyDescent="0.25">
      <c r="A691" s="22" t="s">
        <v>28</v>
      </c>
      <c r="B691" s="22" t="s">
        <v>29</v>
      </c>
      <c r="C691" s="22">
        <v>1989</v>
      </c>
      <c r="D691" s="5">
        <f t="array" ref="D691">IFERROR(INDEX(Data!$H$2:$H$1823,MATCH('Ratios - Total'!$C691,IF(Data!$A$2:$A$1823='Ratios - Total'!$A691,Data!$C$2:$C$1823,0),0))/INDEX(Data!$D$2:$D$1823,MATCH('Ratios - Total'!$C691,IF(Data!$A$2:$A$1823='Ratios - Total'!$A691,Data!$C$2:$C$1823,0),0)),"Missing Data")</f>
        <v>630.21028899199734</v>
      </c>
      <c r="E691" s="22"/>
      <c r="F691" s="5">
        <f t="array" ref="F691">IFERROR(INDEX(Data!$G$2:$G$1823,MATCH('Ratios - Total'!$C691,IF(Data!$A$2:$A$1823='Ratios - Total'!$A691,Data!$C$2:$C$1823,0),0))/INDEX(Data!$D$2:$D$1823,MATCH('Ratios - Total'!$C691,IF(Data!$A$2:$A$1823='Ratios - Total'!$A691,Data!$C$2:$C$1823,0),0)),"Missing Data")</f>
        <v>0</v>
      </c>
      <c r="G691" s="5"/>
      <c r="H691" s="5" t="str">
        <f t="array" ref="H691">IFERROR(INDEX(Data!$H$2:$H$1823,MATCH('Ratios - Total'!$C691,IF(Data!$A$2:$A$1823='Ratios - Total'!$A691,Data!$C$2:$C$1823,0),0))/INDEX(Data!$G$2:$G$1823,MATCH('Ratios - Total'!$C691,IF(Data!$A$2:$A$1823='Ratios - Total'!$A691,Data!$C$2:$C$1823,0),0)),"Missing Data")</f>
        <v>Missing Data</v>
      </c>
      <c r="I691" s="5">
        <f t="array" ref="I691">IFERROR(INDEX(Data!$G$2:$G$1823,MATCH('Ratios - Total'!$C691,IF(Data!$A$2:$A$1823='Ratios - Total'!$A691,Data!$C$2:$C$1823,0),0))/INDEX(Data!$D$2:$D$1823,MATCH('Ratios - Total'!$C691,IF(Data!$A$2:$A$1823='Ratios - Total'!$A691,Data!$C$2:$C$1823,0),0)),"Missing Data")</f>
        <v>0</v>
      </c>
      <c r="J691" s="22"/>
      <c r="K691" s="5">
        <f t="array" ref="K691">IFERROR(INDEX(Data!$E$2:$E$1823,MATCH('Ratios - Total'!$C691,IF(Data!$A$2:$A$1823='Ratios - Total'!$A691,Data!$C$2:$C$1823,0),0))/INDEX(Data!$D$2:$D$1823,MATCH('Ratios - Total'!$C691,IF(Data!$A$2:$A$1823='Ratios - Total'!$A691,Data!$C$2:$C$1823,0),0)),"Missing Data")</f>
        <v>0</v>
      </c>
      <c r="L691" s="5"/>
      <c r="M691" s="5" t="str">
        <f t="array" ref="M691">IFERROR(INDEX(Data!$F$2:$F$1823,MATCH('Ratios - Total'!$C691,IF(Data!$A$2:$A$1823='Ratios - Total'!$A691,Data!$C$2:$C$1823,0),0))/INDEX(Data!$E$2:$E$1823,MATCH('Ratios - Total'!$C691,IF(Data!$A$2:$A$1823='Ratios - Total'!$A691,Data!$C$2:$C$1823,0),0)),"Missing Data")</f>
        <v>Missing Data</v>
      </c>
      <c r="N691" s="5"/>
      <c r="O691" s="5" t="str">
        <f t="array" ref="O691">IFERROR(INDEX(Data!$G$2:$G$1823,MATCH('Ratios - Total'!$C691,IF(Data!$A$2:$A$1823='Ratios - Total'!$A691,Data!$C$2:$C$1823,0),0))/INDEX(Data!$F$2:$F$1823,MATCH('Ratios - Total'!$C691,IF(Data!$A$2:$A$1823='Ratios - Total'!$A691,Data!$C$2:$C$1823,0),0)),"Missing Data")</f>
        <v>Missing Data</v>
      </c>
      <c r="P691" s="5" t="str">
        <f t="array" ref="P691">IFERROR(INDEX(Data!$H$2:$H$1823,MATCH('Ratios - Total'!$C691,IF(Data!$A$2:$A$1823='Ratios - Total'!$A691,Data!$C$2:$C$1823,0),0))/INDEX(Data!$G$2:$G$1823,MATCH('Ratios - Total'!$C691,IF(Data!$A$2:$A$1823='Ratios - Total'!$A691,Data!$C$2:$C$1823,0),0)),"Missing Data")</f>
        <v>Missing Data</v>
      </c>
      <c r="Q691" s="5"/>
      <c r="R691" s="5" t="str">
        <f t="array" ref="R691">IFERROR(INDEX(Data!$L$2:$L$1823,MATCH('Ratios - Total'!$C691,IF(Data!$A$2:$A$1823='Ratios - Total'!$A691,Data!$C$2:$C$1823,0),0))/INDEX(Data!$G$2:$G$1823,MATCH('Ratios - Total'!$C691,IF(Data!$A$2:$A$1823='Ratios - Total'!$A691,Data!$C$2:$C$1823,0),0)),"Missing Data")</f>
        <v>Missing Data</v>
      </c>
      <c r="S691" s="5"/>
      <c r="T691" s="5">
        <f t="array" ref="T691">IFERROR(INDEX(Data!$H$2:$H$1823,MATCH('Ratios - Total'!$C691,IF(Data!$A$2:$A$1823='Ratios - Total'!$A691,Data!$C$2:$C$1823,0),0))/INDEX(Data!$L$2:$L$1823,MATCH('Ratios - Total'!$C691,IF(Data!$A$2:$A$1823='Ratios - Total'!$A691,Data!$C$2:$C$1823,0),0)),"Missing Data")</f>
        <v>29881.036380107758</v>
      </c>
      <c r="U691" s="5">
        <f t="array" ref="U691">IFERROR(INDEX(Data!$K$2:$K$1823,MATCH('Ratios - Total'!$C691,IF(Data!$A$2:$A$1823='Ratios - Total'!$A691,Data!$C$2:$C$1823,0),0))/INDEX(Data!$H$2:$H$1823,MATCH('Ratios - Total'!$C691,IF(Data!$A$2:$A$1823='Ratios - Total'!$A691,Data!$C$2:$C$1823,0),0)),"Missing Data")</f>
        <v>0.55413825433315744</v>
      </c>
      <c r="V691" s="5">
        <f t="array" ref="V691">IFERROR(INDEX(Data!$K$2:$K$1823,MATCH('Ratios - Total'!$C691,IF(Data!$A$2:$A$1823='Ratios - Total'!$A691,Data!$C$2:$C$1823,0),0))/INDEX(Data!$L$2:$L$1823,MATCH('Ratios - Total'!$C691,IF(Data!$A$2:$A$1823='Ratios - Total'!$A691,Data!$C$2:$C$1823,0),0)),"Missing Data")</f>
        <v>16558.225337338481</v>
      </c>
      <c r="W691" s="5">
        <f t="shared" si="11"/>
        <v>13322.811042769277</v>
      </c>
      <c r="X691" s="5" t="str">
        <f t="array" ref="X691">IFERROR(INDEX(Data!$K$2:$K$1823,MATCH('Ratios - Total'!$C691,IF(Data!$A$2:$A$1823='Ratios - Total'!$A691,Data!$C$2:$C$1823,0),0))/INDEX(Data!$G$2:$G$1823,MATCH('Ratios - Total'!$C691,IF(Data!$A$2:$A$1823='Ratios - Total'!$A691,Data!$C$2:$C$1823,0),0)),"Missing Data")</f>
        <v>Missing Data</v>
      </c>
    </row>
    <row r="692" spans="1:24" x14ac:dyDescent="0.25">
      <c r="A692" s="22" t="s">
        <v>30</v>
      </c>
      <c r="B692" s="22" t="s">
        <v>31</v>
      </c>
      <c r="C692" s="22">
        <v>1989</v>
      </c>
      <c r="D692" s="5">
        <f t="array" ref="D692">IFERROR(INDEX(Data!$H$2:$H$1823,MATCH('Ratios - Total'!$C692,IF(Data!$A$2:$A$1823='Ratios - Total'!$A692,Data!$C$2:$C$1823,0),0))/INDEX(Data!$D$2:$D$1823,MATCH('Ratios - Total'!$C692,IF(Data!$A$2:$A$1823='Ratios - Total'!$A692,Data!$C$2:$C$1823,0),0)),"Missing Data")</f>
        <v>688.7680343060016</v>
      </c>
      <c r="E692" s="22"/>
      <c r="F692" s="5">
        <f t="array" ref="F692">IFERROR(INDEX(Data!$G$2:$G$1823,MATCH('Ratios - Total'!$C692,IF(Data!$A$2:$A$1823='Ratios - Total'!$A692,Data!$C$2:$C$1823,0),0))/INDEX(Data!$D$2:$D$1823,MATCH('Ratios - Total'!$C692,IF(Data!$A$2:$A$1823='Ratios - Total'!$A692,Data!$C$2:$C$1823,0),0)),"Missing Data")</f>
        <v>0</v>
      </c>
      <c r="G692" s="5"/>
      <c r="H692" s="5" t="str">
        <f t="array" ref="H692">IFERROR(INDEX(Data!$H$2:$H$1823,MATCH('Ratios - Total'!$C692,IF(Data!$A$2:$A$1823='Ratios - Total'!$A692,Data!$C$2:$C$1823,0),0))/INDEX(Data!$G$2:$G$1823,MATCH('Ratios - Total'!$C692,IF(Data!$A$2:$A$1823='Ratios - Total'!$A692,Data!$C$2:$C$1823,0),0)),"Missing Data")</f>
        <v>Missing Data</v>
      </c>
      <c r="I692" s="5">
        <f t="array" ref="I692">IFERROR(INDEX(Data!$G$2:$G$1823,MATCH('Ratios - Total'!$C692,IF(Data!$A$2:$A$1823='Ratios - Total'!$A692,Data!$C$2:$C$1823,0),0))/INDEX(Data!$D$2:$D$1823,MATCH('Ratios - Total'!$C692,IF(Data!$A$2:$A$1823='Ratios - Total'!$A692,Data!$C$2:$C$1823,0),0)),"Missing Data")</f>
        <v>0</v>
      </c>
      <c r="J692" s="22"/>
      <c r="K692" s="5">
        <f t="array" ref="K692">IFERROR(INDEX(Data!$E$2:$E$1823,MATCH('Ratios - Total'!$C692,IF(Data!$A$2:$A$1823='Ratios - Total'!$A692,Data!$C$2:$C$1823,0),0))/INDEX(Data!$D$2:$D$1823,MATCH('Ratios - Total'!$C692,IF(Data!$A$2:$A$1823='Ratios - Total'!$A692,Data!$C$2:$C$1823,0),0)),"Missing Data")</f>
        <v>0</v>
      </c>
      <c r="L692" s="5"/>
      <c r="M692" s="5" t="str">
        <f t="array" ref="M692">IFERROR(INDEX(Data!$F$2:$F$1823,MATCH('Ratios - Total'!$C692,IF(Data!$A$2:$A$1823='Ratios - Total'!$A692,Data!$C$2:$C$1823,0),0))/INDEX(Data!$E$2:$E$1823,MATCH('Ratios - Total'!$C692,IF(Data!$A$2:$A$1823='Ratios - Total'!$A692,Data!$C$2:$C$1823,0),0)),"Missing Data")</f>
        <v>Missing Data</v>
      </c>
      <c r="N692" s="5"/>
      <c r="O692" s="5" t="str">
        <f t="array" ref="O692">IFERROR(INDEX(Data!$G$2:$G$1823,MATCH('Ratios - Total'!$C692,IF(Data!$A$2:$A$1823='Ratios - Total'!$A692,Data!$C$2:$C$1823,0),0))/INDEX(Data!$F$2:$F$1823,MATCH('Ratios - Total'!$C692,IF(Data!$A$2:$A$1823='Ratios - Total'!$A692,Data!$C$2:$C$1823,0),0)),"Missing Data")</f>
        <v>Missing Data</v>
      </c>
      <c r="P692" s="5" t="str">
        <f t="array" ref="P692">IFERROR(INDEX(Data!$H$2:$H$1823,MATCH('Ratios - Total'!$C692,IF(Data!$A$2:$A$1823='Ratios - Total'!$A692,Data!$C$2:$C$1823,0),0))/INDEX(Data!$G$2:$G$1823,MATCH('Ratios - Total'!$C692,IF(Data!$A$2:$A$1823='Ratios - Total'!$A692,Data!$C$2:$C$1823,0),0)),"Missing Data")</f>
        <v>Missing Data</v>
      </c>
      <c r="Q692" s="5"/>
      <c r="R692" s="5" t="str">
        <f t="array" ref="R692">IFERROR(INDEX(Data!$L$2:$L$1823,MATCH('Ratios - Total'!$C692,IF(Data!$A$2:$A$1823='Ratios - Total'!$A692,Data!$C$2:$C$1823,0),0))/INDEX(Data!$G$2:$G$1823,MATCH('Ratios - Total'!$C692,IF(Data!$A$2:$A$1823='Ratios - Total'!$A692,Data!$C$2:$C$1823,0),0)),"Missing Data")</f>
        <v>Missing Data</v>
      </c>
      <c r="S692" s="5"/>
      <c r="T692" s="5">
        <f t="array" ref="T692">IFERROR(INDEX(Data!$H$2:$H$1823,MATCH('Ratios - Total'!$C692,IF(Data!$A$2:$A$1823='Ratios - Total'!$A692,Data!$C$2:$C$1823,0),0))/INDEX(Data!$L$2:$L$1823,MATCH('Ratios - Total'!$C692,IF(Data!$A$2:$A$1823='Ratios - Total'!$A692,Data!$C$2:$C$1823,0),0)),"Missing Data")</f>
        <v>40144.939772576341</v>
      </c>
      <c r="U692" s="5">
        <f t="array" ref="U692">IFERROR(INDEX(Data!$K$2:$K$1823,MATCH('Ratios - Total'!$C692,IF(Data!$A$2:$A$1823='Ratios - Total'!$A692,Data!$C$2:$C$1823,0),0))/INDEX(Data!$H$2:$H$1823,MATCH('Ratios - Total'!$C692,IF(Data!$A$2:$A$1823='Ratios - Total'!$A692,Data!$C$2:$C$1823,0),0)),"Missing Data")</f>
        <v>0.58051828215427248</v>
      </c>
      <c r="V692" s="5">
        <f t="array" ref="V692">IFERROR(INDEX(Data!$K$2:$K$1823,MATCH('Ratios - Total'!$C692,IF(Data!$A$2:$A$1823='Ratios - Total'!$A692,Data!$C$2:$C$1823,0),0))/INDEX(Data!$L$2:$L$1823,MATCH('Ratios - Total'!$C692,IF(Data!$A$2:$A$1823='Ratios - Total'!$A692,Data!$C$2:$C$1823,0),0)),"Missing Data")</f>
        <v>23304.87147396275</v>
      </c>
      <c r="W692" s="5">
        <f t="shared" si="11"/>
        <v>16840.068298613591</v>
      </c>
      <c r="X692" s="5" t="str">
        <f t="array" ref="X692">IFERROR(INDEX(Data!$K$2:$K$1823,MATCH('Ratios - Total'!$C692,IF(Data!$A$2:$A$1823='Ratios - Total'!$A692,Data!$C$2:$C$1823,0),0))/INDEX(Data!$G$2:$G$1823,MATCH('Ratios - Total'!$C692,IF(Data!$A$2:$A$1823='Ratios - Total'!$A692,Data!$C$2:$C$1823,0),0)),"Missing Data")</f>
        <v>Missing Data</v>
      </c>
    </row>
    <row r="693" spans="1:24" x14ac:dyDescent="0.25">
      <c r="A693" s="22" t="s">
        <v>32</v>
      </c>
      <c r="B693" s="22" t="s">
        <v>33</v>
      </c>
      <c r="C693" s="22">
        <v>1989</v>
      </c>
      <c r="D693" s="5">
        <f t="array" ref="D693">IFERROR(INDEX(Data!$H$2:$H$1823,MATCH('Ratios - Total'!$C693,IF(Data!$A$2:$A$1823='Ratios - Total'!$A693,Data!$C$2:$C$1823,0),0))/INDEX(Data!$D$2:$D$1823,MATCH('Ratios - Total'!$C693,IF(Data!$A$2:$A$1823='Ratios - Total'!$A693,Data!$C$2:$C$1823,0),0)),"Missing Data")</f>
        <v>754.89559766235516</v>
      </c>
      <c r="E693" s="22"/>
      <c r="F693" s="5">
        <f t="array" ref="F693">IFERROR(INDEX(Data!$G$2:$G$1823,MATCH('Ratios - Total'!$C693,IF(Data!$A$2:$A$1823='Ratios - Total'!$A693,Data!$C$2:$C$1823,0),0))/INDEX(Data!$D$2:$D$1823,MATCH('Ratios - Total'!$C693,IF(Data!$A$2:$A$1823='Ratios - Total'!$A693,Data!$C$2:$C$1823,0),0)),"Missing Data")</f>
        <v>0</v>
      </c>
      <c r="G693" s="5"/>
      <c r="H693" s="5" t="str">
        <f t="array" ref="H693">IFERROR(INDEX(Data!$H$2:$H$1823,MATCH('Ratios - Total'!$C693,IF(Data!$A$2:$A$1823='Ratios - Total'!$A693,Data!$C$2:$C$1823,0),0))/INDEX(Data!$G$2:$G$1823,MATCH('Ratios - Total'!$C693,IF(Data!$A$2:$A$1823='Ratios - Total'!$A693,Data!$C$2:$C$1823,0),0)),"Missing Data")</f>
        <v>Missing Data</v>
      </c>
      <c r="I693" s="5">
        <f t="array" ref="I693">IFERROR(INDEX(Data!$G$2:$G$1823,MATCH('Ratios - Total'!$C693,IF(Data!$A$2:$A$1823='Ratios - Total'!$A693,Data!$C$2:$C$1823,0),0))/INDEX(Data!$D$2:$D$1823,MATCH('Ratios - Total'!$C693,IF(Data!$A$2:$A$1823='Ratios - Total'!$A693,Data!$C$2:$C$1823,0),0)),"Missing Data")</f>
        <v>0</v>
      </c>
      <c r="J693" s="22"/>
      <c r="K693" s="5">
        <f t="array" ref="K693">IFERROR(INDEX(Data!$E$2:$E$1823,MATCH('Ratios - Total'!$C693,IF(Data!$A$2:$A$1823='Ratios - Total'!$A693,Data!$C$2:$C$1823,0),0))/INDEX(Data!$D$2:$D$1823,MATCH('Ratios - Total'!$C693,IF(Data!$A$2:$A$1823='Ratios - Total'!$A693,Data!$C$2:$C$1823,0),0)),"Missing Data")</f>
        <v>0</v>
      </c>
      <c r="L693" s="5"/>
      <c r="M693" s="5" t="str">
        <f t="array" ref="M693">IFERROR(INDEX(Data!$F$2:$F$1823,MATCH('Ratios - Total'!$C693,IF(Data!$A$2:$A$1823='Ratios - Total'!$A693,Data!$C$2:$C$1823,0),0))/INDEX(Data!$E$2:$E$1823,MATCH('Ratios - Total'!$C693,IF(Data!$A$2:$A$1823='Ratios - Total'!$A693,Data!$C$2:$C$1823,0),0)),"Missing Data")</f>
        <v>Missing Data</v>
      </c>
      <c r="N693" s="5"/>
      <c r="O693" s="5" t="str">
        <f t="array" ref="O693">IFERROR(INDEX(Data!$G$2:$G$1823,MATCH('Ratios - Total'!$C693,IF(Data!$A$2:$A$1823='Ratios - Total'!$A693,Data!$C$2:$C$1823,0),0))/INDEX(Data!$F$2:$F$1823,MATCH('Ratios - Total'!$C693,IF(Data!$A$2:$A$1823='Ratios - Total'!$A693,Data!$C$2:$C$1823,0),0)),"Missing Data")</f>
        <v>Missing Data</v>
      </c>
      <c r="P693" s="5" t="str">
        <f t="array" ref="P693">IFERROR(INDEX(Data!$H$2:$H$1823,MATCH('Ratios - Total'!$C693,IF(Data!$A$2:$A$1823='Ratios - Total'!$A693,Data!$C$2:$C$1823,0),0))/INDEX(Data!$G$2:$G$1823,MATCH('Ratios - Total'!$C693,IF(Data!$A$2:$A$1823='Ratios - Total'!$A693,Data!$C$2:$C$1823,0),0)),"Missing Data")</f>
        <v>Missing Data</v>
      </c>
      <c r="Q693" s="5"/>
      <c r="R693" s="5" t="str">
        <f t="array" ref="R693">IFERROR(INDEX(Data!$L$2:$L$1823,MATCH('Ratios - Total'!$C693,IF(Data!$A$2:$A$1823='Ratios - Total'!$A693,Data!$C$2:$C$1823,0),0))/INDEX(Data!$G$2:$G$1823,MATCH('Ratios - Total'!$C693,IF(Data!$A$2:$A$1823='Ratios - Total'!$A693,Data!$C$2:$C$1823,0),0)),"Missing Data")</f>
        <v>Missing Data</v>
      </c>
      <c r="S693" s="5"/>
      <c r="T693" s="5">
        <f t="array" ref="T693">IFERROR(INDEX(Data!$H$2:$H$1823,MATCH('Ratios - Total'!$C693,IF(Data!$A$2:$A$1823='Ratios - Total'!$A693,Data!$C$2:$C$1823,0),0))/INDEX(Data!$L$2:$L$1823,MATCH('Ratios - Total'!$C693,IF(Data!$A$2:$A$1823='Ratios - Total'!$A693,Data!$C$2:$C$1823,0),0)),"Missing Data")</f>
        <v>38011.294177704447</v>
      </c>
      <c r="U693" s="5">
        <f t="array" ref="U693">IFERROR(INDEX(Data!$K$2:$K$1823,MATCH('Ratios - Total'!$C693,IF(Data!$A$2:$A$1823='Ratios - Total'!$A693,Data!$C$2:$C$1823,0),0))/INDEX(Data!$H$2:$H$1823,MATCH('Ratios - Total'!$C693,IF(Data!$A$2:$A$1823='Ratios - Total'!$A693,Data!$C$2:$C$1823,0),0)),"Missing Data")</f>
        <v>0.53968139045178787</v>
      </c>
      <c r="V693" s="5">
        <f t="array" ref="V693">IFERROR(INDEX(Data!$K$2:$K$1823,MATCH('Ratios - Total'!$C693,IF(Data!$A$2:$A$1823='Ratios - Total'!$A693,Data!$C$2:$C$1823,0),0))/INDEX(Data!$L$2:$L$1823,MATCH('Ratios - Total'!$C693,IF(Data!$A$2:$A$1823='Ratios - Total'!$A693,Data!$C$2:$C$1823,0),0)),"Missing Data")</f>
        <v>20513.988094695484</v>
      </c>
      <c r="W693" s="5">
        <f t="shared" si="11"/>
        <v>17497.306083008963</v>
      </c>
      <c r="X693" s="5" t="str">
        <f t="array" ref="X693">IFERROR(INDEX(Data!$K$2:$K$1823,MATCH('Ratios - Total'!$C693,IF(Data!$A$2:$A$1823='Ratios - Total'!$A693,Data!$C$2:$C$1823,0),0))/INDEX(Data!$G$2:$G$1823,MATCH('Ratios - Total'!$C693,IF(Data!$A$2:$A$1823='Ratios - Total'!$A693,Data!$C$2:$C$1823,0),0)),"Missing Data")</f>
        <v>Missing Data</v>
      </c>
    </row>
    <row r="694" spans="1:24" x14ac:dyDescent="0.25">
      <c r="A694" s="22" t="s">
        <v>34</v>
      </c>
      <c r="B694" s="22" t="s">
        <v>35</v>
      </c>
      <c r="C694" s="22">
        <v>1989</v>
      </c>
      <c r="D694" s="5">
        <f t="array" ref="D694">IFERROR(INDEX(Data!$H$2:$H$1823,MATCH('Ratios - Total'!$C694,IF(Data!$A$2:$A$1823='Ratios - Total'!$A694,Data!$C$2:$C$1823,0),0))/INDEX(Data!$D$2:$D$1823,MATCH('Ratios - Total'!$C694,IF(Data!$A$2:$A$1823='Ratios - Total'!$A694,Data!$C$2:$C$1823,0),0)),"Missing Data")</f>
        <v>758.09015119523281</v>
      </c>
      <c r="E694" s="22"/>
      <c r="F694" s="5">
        <f t="array" ref="F694">IFERROR(INDEX(Data!$G$2:$G$1823,MATCH('Ratios - Total'!$C694,IF(Data!$A$2:$A$1823='Ratios - Total'!$A694,Data!$C$2:$C$1823,0),0))/INDEX(Data!$D$2:$D$1823,MATCH('Ratios - Total'!$C694,IF(Data!$A$2:$A$1823='Ratios - Total'!$A694,Data!$C$2:$C$1823,0),0)),"Missing Data")</f>
        <v>0</v>
      </c>
      <c r="G694" s="5"/>
      <c r="H694" s="5" t="str">
        <f t="array" ref="H694">IFERROR(INDEX(Data!$H$2:$H$1823,MATCH('Ratios - Total'!$C694,IF(Data!$A$2:$A$1823='Ratios - Total'!$A694,Data!$C$2:$C$1823,0),0))/INDEX(Data!$G$2:$G$1823,MATCH('Ratios - Total'!$C694,IF(Data!$A$2:$A$1823='Ratios - Total'!$A694,Data!$C$2:$C$1823,0),0)),"Missing Data")</f>
        <v>Missing Data</v>
      </c>
      <c r="I694" s="5">
        <f t="array" ref="I694">IFERROR(INDEX(Data!$G$2:$G$1823,MATCH('Ratios - Total'!$C694,IF(Data!$A$2:$A$1823='Ratios - Total'!$A694,Data!$C$2:$C$1823,0),0))/INDEX(Data!$D$2:$D$1823,MATCH('Ratios - Total'!$C694,IF(Data!$A$2:$A$1823='Ratios - Total'!$A694,Data!$C$2:$C$1823,0),0)),"Missing Data")</f>
        <v>0</v>
      </c>
      <c r="J694" s="22"/>
      <c r="K694" s="5">
        <f t="array" ref="K694">IFERROR(INDEX(Data!$E$2:$E$1823,MATCH('Ratios - Total'!$C694,IF(Data!$A$2:$A$1823='Ratios - Total'!$A694,Data!$C$2:$C$1823,0),0))/INDEX(Data!$D$2:$D$1823,MATCH('Ratios - Total'!$C694,IF(Data!$A$2:$A$1823='Ratios - Total'!$A694,Data!$C$2:$C$1823,0),0)),"Missing Data")</f>
        <v>0</v>
      </c>
      <c r="L694" s="5"/>
      <c r="M694" s="5" t="str">
        <f t="array" ref="M694">IFERROR(INDEX(Data!$F$2:$F$1823,MATCH('Ratios - Total'!$C694,IF(Data!$A$2:$A$1823='Ratios - Total'!$A694,Data!$C$2:$C$1823,0),0))/INDEX(Data!$E$2:$E$1823,MATCH('Ratios - Total'!$C694,IF(Data!$A$2:$A$1823='Ratios - Total'!$A694,Data!$C$2:$C$1823,0),0)),"Missing Data")</f>
        <v>Missing Data</v>
      </c>
      <c r="N694" s="5"/>
      <c r="O694" s="5" t="str">
        <f t="array" ref="O694">IFERROR(INDEX(Data!$G$2:$G$1823,MATCH('Ratios - Total'!$C694,IF(Data!$A$2:$A$1823='Ratios - Total'!$A694,Data!$C$2:$C$1823,0),0))/INDEX(Data!$F$2:$F$1823,MATCH('Ratios - Total'!$C694,IF(Data!$A$2:$A$1823='Ratios - Total'!$A694,Data!$C$2:$C$1823,0),0)),"Missing Data")</f>
        <v>Missing Data</v>
      </c>
      <c r="P694" s="5" t="str">
        <f t="array" ref="P694">IFERROR(INDEX(Data!$H$2:$H$1823,MATCH('Ratios - Total'!$C694,IF(Data!$A$2:$A$1823='Ratios - Total'!$A694,Data!$C$2:$C$1823,0),0))/INDEX(Data!$G$2:$G$1823,MATCH('Ratios - Total'!$C694,IF(Data!$A$2:$A$1823='Ratios - Total'!$A694,Data!$C$2:$C$1823,0),0)),"Missing Data")</f>
        <v>Missing Data</v>
      </c>
      <c r="Q694" s="5"/>
      <c r="R694" s="5" t="str">
        <f t="array" ref="R694">IFERROR(INDEX(Data!$L$2:$L$1823,MATCH('Ratios - Total'!$C694,IF(Data!$A$2:$A$1823='Ratios - Total'!$A694,Data!$C$2:$C$1823,0),0))/INDEX(Data!$G$2:$G$1823,MATCH('Ratios - Total'!$C694,IF(Data!$A$2:$A$1823='Ratios - Total'!$A694,Data!$C$2:$C$1823,0),0)),"Missing Data")</f>
        <v>Missing Data</v>
      </c>
      <c r="S694" s="5"/>
      <c r="T694" s="5">
        <f t="array" ref="T694">IFERROR(INDEX(Data!$H$2:$H$1823,MATCH('Ratios - Total'!$C694,IF(Data!$A$2:$A$1823='Ratios - Total'!$A694,Data!$C$2:$C$1823,0),0))/INDEX(Data!$L$2:$L$1823,MATCH('Ratios - Total'!$C694,IF(Data!$A$2:$A$1823='Ratios - Total'!$A694,Data!$C$2:$C$1823,0),0)),"Missing Data")</f>
        <v>34573.208539777122</v>
      </c>
      <c r="U694" s="5">
        <f t="array" ref="U694">IFERROR(INDEX(Data!$K$2:$K$1823,MATCH('Ratios - Total'!$C694,IF(Data!$A$2:$A$1823='Ratios - Total'!$A694,Data!$C$2:$C$1823,0),0))/INDEX(Data!$H$2:$H$1823,MATCH('Ratios - Total'!$C694,IF(Data!$A$2:$A$1823='Ratios - Total'!$A694,Data!$C$2:$C$1823,0),0)),"Missing Data")</f>
        <v>0.53337087184081899</v>
      </c>
      <c r="V694" s="5">
        <f t="array" ref="V694">IFERROR(INDEX(Data!$K$2:$K$1823,MATCH('Ratios - Total'!$C694,IF(Data!$A$2:$A$1823='Ratios - Total'!$A694,Data!$C$2:$C$1823,0),0))/INDEX(Data!$L$2:$L$1823,MATCH('Ratios - Total'!$C694,IF(Data!$A$2:$A$1823='Ratios - Total'!$A694,Data!$C$2:$C$1823,0),0)),"Missing Data")</f>
        <v>18440.342381195373</v>
      </c>
      <c r="W694" s="5">
        <f t="shared" si="11"/>
        <v>16132.86615858175</v>
      </c>
      <c r="X694" s="5" t="str">
        <f t="array" ref="X694">IFERROR(INDEX(Data!$K$2:$K$1823,MATCH('Ratios - Total'!$C694,IF(Data!$A$2:$A$1823='Ratios - Total'!$A694,Data!$C$2:$C$1823,0),0))/INDEX(Data!$G$2:$G$1823,MATCH('Ratios - Total'!$C694,IF(Data!$A$2:$A$1823='Ratios - Total'!$A694,Data!$C$2:$C$1823,0),0)),"Missing Data")</f>
        <v>Missing Data</v>
      </c>
    </row>
    <row r="695" spans="1:24" x14ac:dyDescent="0.25">
      <c r="A695" s="22" t="s">
        <v>36</v>
      </c>
      <c r="B695" s="22" t="s">
        <v>37</v>
      </c>
      <c r="C695" s="22">
        <v>1989</v>
      </c>
      <c r="D695" s="5">
        <f t="array" ref="D695">IFERROR(INDEX(Data!$H$2:$H$1823,MATCH('Ratios - Total'!$C695,IF(Data!$A$2:$A$1823='Ratios - Total'!$A695,Data!$C$2:$C$1823,0),0))/INDEX(Data!$D$2:$D$1823,MATCH('Ratios - Total'!$C695,IF(Data!$A$2:$A$1823='Ratios - Total'!$A695,Data!$C$2:$C$1823,0),0)),"Missing Data")</f>
        <v>755.51615431338405</v>
      </c>
      <c r="E695" s="22"/>
      <c r="F695" s="5">
        <f t="array" ref="F695">IFERROR(INDEX(Data!$G$2:$G$1823,MATCH('Ratios - Total'!$C695,IF(Data!$A$2:$A$1823='Ratios - Total'!$A695,Data!$C$2:$C$1823,0),0))/INDEX(Data!$D$2:$D$1823,MATCH('Ratios - Total'!$C695,IF(Data!$A$2:$A$1823='Ratios - Total'!$A695,Data!$C$2:$C$1823,0),0)),"Missing Data")</f>
        <v>0</v>
      </c>
      <c r="G695" s="5"/>
      <c r="H695" s="5" t="str">
        <f t="array" ref="H695">IFERROR(INDEX(Data!$H$2:$H$1823,MATCH('Ratios - Total'!$C695,IF(Data!$A$2:$A$1823='Ratios - Total'!$A695,Data!$C$2:$C$1823,0),0))/INDEX(Data!$G$2:$G$1823,MATCH('Ratios - Total'!$C695,IF(Data!$A$2:$A$1823='Ratios - Total'!$A695,Data!$C$2:$C$1823,0),0)),"Missing Data")</f>
        <v>Missing Data</v>
      </c>
      <c r="I695" s="5">
        <f t="array" ref="I695">IFERROR(INDEX(Data!$G$2:$G$1823,MATCH('Ratios - Total'!$C695,IF(Data!$A$2:$A$1823='Ratios - Total'!$A695,Data!$C$2:$C$1823,0),0))/INDEX(Data!$D$2:$D$1823,MATCH('Ratios - Total'!$C695,IF(Data!$A$2:$A$1823='Ratios - Total'!$A695,Data!$C$2:$C$1823,0),0)),"Missing Data")</f>
        <v>0</v>
      </c>
      <c r="J695" s="22"/>
      <c r="K695" s="5">
        <f t="array" ref="K695">IFERROR(INDEX(Data!$E$2:$E$1823,MATCH('Ratios - Total'!$C695,IF(Data!$A$2:$A$1823='Ratios - Total'!$A695,Data!$C$2:$C$1823,0),0))/INDEX(Data!$D$2:$D$1823,MATCH('Ratios - Total'!$C695,IF(Data!$A$2:$A$1823='Ratios - Total'!$A695,Data!$C$2:$C$1823,0),0)),"Missing Data")</f>
        <v>0</v>
      </c>
      <c r="L695" s="5"/>
      <c r="M695" s="5" t="str">
        <f t="array" ref="M695">IFERROR(INDEX(Data!$F$2:$F$1823,MATCH('Ratios - Total'!$C695,IF(Data!$A$2:$A$1823='Ratios - Total'!$A695,Data!$C$2:$C$1823,0),0))/INDEX(Data!$E$2:$E$1823,MATCH('Ratios - Total'!$C695,IF(Data!$A$2:$A$1823='Ratios - Total'!$A695,Data!$C$2:$C$1823,0),0)),"Missing Data")</f>
        <v>Missing Data</v>
      </c>
      <c r="N695" s="5"/>
      <c r="O695" s="5" t="str">
        <f t="array" ref="O695">IFERROR(INDEX(Data!$G$2:$G$1823,MATCH('Ratios - Total'!$C695,IF(Data!$A$2:$A$1823='Ratios - Total'!$A695,Data!$C$2:$C$1823,0),0))/INDEX(Data!$F$2:$F$1823,MATCH('Ratios - Total'!$C695,IF(Data!$A$2:$A$1823='Ratios - Total'!$A695,Data!$C$2:$C$1823,0),0)),"Missing Data")</f>
        <v>Missing Data</v>
      </c>
      <c r="P695" s="5" t="str">
        <f t="array" ref="P695">IFERROR(INDEX(Data!$H$2:$H$1823,MATCH('Ratios - Total'!$C695,IF(Data!$A$2:$A$1823='Ratios - Total'!$A695,Data!$C$2:$C$1823,0),0))/INDEX(Data!$G$2:$G$1823,MATCH('Ratios - Total'!$C695,IF(Data!$A$2:$A$1823='Ratios - Total'!$A695,Data!$C$2:$C$1823,0),0)),"Missing Data")</f>
        <v>Missing Data</v>
      </c>
      <c r="Q695" s="5"/>
      <c r="R695" s="5" t="str">
        <f t="array" ref="R695">IFERROR(INDEX(Data!$L$2:$L$1823,MATCH('Ratios - Total'!$C695,IF(Data!$A$2:$A$1823='Ratios - Total'!$A695,Data!$C$2:$C$1823,0),0))/INDEX(Data!$G$2:$G$1823,MATCH('Ratios - Total'!$C695,IF(Data!$A$2:$A$1823='Ratios - Total'!$A695,Data!$C$2:$C$1823,0),0)),"Missing Data")</f>
        <v>Missing Data</v>
      </c>
      <c r="S695" s="5"/>
      <c r="T695" s="5">
        <f t="array" ref="T695">IFERROR(INDEX(Data!$H$2:$H$1823,MATCH('Ratios - Total'!$C695,IF(Data!$A$2:$A$1823='Ratios - Total'!$A695,Data!$C$2:$C$1823,0),0))/INDEX(Data!$L$2:$L$1823,MATCH('Ratios - Total'!$C695,IF(Data!$A$2:$A$1823='Ratios - Total'!$A695,Data!$C$2:$C$1823,0),0)),"Missing Data")</f>
        <v>32372.841503352913</v>
      </c>
      <c r="U695" s="5">
        <f t="array" ref="U695">IFERROR(INDEX(Data!$K$2:$K$1823,MATCH('Ratios - Total'!$C695,IF(Data!$A$2:$A$1823='Ratios - Total'!$A695,Data!$C$2:$C$1823,0),0))/INDEX(Data!$H$2:$H$1823,MATCH('Ratios - Total'!$C695,IF(Data!$A$2:$A$1823='Ratios - Total'!$A695,Data!$C$2:$C$1823,0),0)),"Missing Data")</f>
        <v>0.5893295596070719</v>
      </c>
      <c r="V695" s="5">
        <f t="array" ref="V695">IFERROR(INDEX(Data!$K$2:$K$1823,MATCH('Ratios - Total'!$C695,IF(Data!$A$2:$A$1823='Ratios - Total'!$A695,Data!$C$2:$C$1823,0),0))/INDEX(Data!$L$2:$L$1823,MATCH('Ratios - Total'!$C695,IF(Data!$A$2:$A$1823='Ratios - Total'!$A695,Data!$C$2:$C$1823,0),0)),"Missing Data")</f>
        <v>19078.272426400512</v>
      </c>
      <c r="W695" s="5">
        <f t="shared" si="11"/>
        <v>13294.569076952401</v>
      </c>
      <c r="X695" s="5" t="str">
        <f t="array" ref="X695">IFERROR(INDEX(Data!$K$2:$K$1823,MATCH('Ratios - Total'!$C695,IF(Data!$A$2:$A$1823='Ratios - Total'!$A695,Data!$C$2:$C$1823,0),0))/INDEX(Data!$G$2:$G$1823,MATCH('Ratios - Total'!$C695,IF(Data!$A$2:$A$1823='Ratios - Total'!$A695,Data!$C$2:$C$1823,0),0)),"Missing Data")</f>
        <v>Missing Data</v>
      </c>
    </row>
    <row r="696" spans="1:24" x14ac:dyDescent="0.25">
      <c r="A696" s="22" t="s">
        <v>38</v>
      </c>
      <c r="B696" s="22" t="s">
        <v>39</v>
      </c>
      <c r="C696" s="22">
        <v>1989</v>
      </c>
      <c r="D696" s="5">
        <f t="array" ref="D696">IFERROR(INDEX(Data!$H$2:$H$1823,MATCH('Ratios - Total'!$C696,IF(Data!$A$2:$A$1823='Ratios - Total'!$A696,Data!$C$2:$C$1823,0),0))/INDEX(Data!$D$2:$D$1823,MATCH('Ratios - Total'!$C696,IF(Data!$A$2:$A$1823='Ratios - Total'!$A696,Data!$C$2:$C$1823,0),0)),"Missing Data")</f>
        <v>529.2887392387604</v>
      </c>
      <c r="E696" s="22"/>
      <c r="F696" s="5">
        <f t="array" ref="F696">IFERROR(INDEX(Data!$G$2:$G$1823,MATCH('Ratios - Total'!$C696,IF(Data!$A$2:$A$1823='Ratios - Total'!$A696,Data!$C$2:$C$1823,0),0))/INDEX(Data!$D$2:$D$1823,MATCH('Ratios - Total'!$C696,IF(Data!$A$2:$A$1823='Ratios - Total'!$A696,Data!$C$2:$C$1823,0),0)),"Missing Data")</f>
        <v>0</v>
      </c>
      <c r="G696" s="5"/>
      <c r="H696" s="5" t="str">
        <f t="array" ref="H696">IFERROR(INDEX(Data!$H$2:$H$1823,MATCH('Ratios - Total'!$C696,IF(Data!$A$2:$A$1823='Ratios - Total'!$A696,Data!$C$2:$C$1823,0),0))/INDEX(Data!$G$2:$G$1823,MATCH('Ratios - Total'!$C696,IF(Data!$A$2:$A$1823='Ratios - Total'!$A696,Data!$C$2:$C$1823,0),0)),"Missing Data")</f>
        <v>Missing Data</v>
      </c>
      <c r="I696" s="5">
        <f t="array" ref="I696">IFERROR(INDEX(Data!$G$2:$G$1823,MATCH('Ratios - Total'!$C696,IF(Data!$A$2:$A$1823='Ratios - Total'!$A696,Data!$C$2:$C$1823,0),0))/INDEX(Data!$D$2:$D$1823,MATCH('Ratios - Total'!$C696,IF(Data!$A$2:$A$1823='Ratios - Total'!$A696,Data!$C$2:$C$1823,0),0)),"Missing Data")</f>
        <v>0</v>
      </c>
      <c r="J696" s="22"/>
      <c r="K696" s="5">
        <f t="array" ref="K696">IFERROR(INDEX(Data!$E$2:$E$1823,MATCH('Ratios - Total'!$C696,IF(Data!$A$2:$A$1823='Ratios - Total'!$A696,Data!$C$2:$C$1823,0),0))/INDEX(Data!$D$2:$D$1823,MATCH('Ratios - Total'!$C696,IF(Data!$A$2:$A$1823='Ratios - Total'!$A696,Data!$C$2:$C$1823,0),0)),"Missing Data")</f>
        <v>0</v>
      </c>
      <c r="L696" s="5"/>
      <c r="M696" s="5" t="str">
        <f t="array" ref="M696">IFERROR(INDEX(Data!$F$2:$F$1823,MATCH('Ratios - Total'!$C696,IF(Data!$A$2:$A$1823='Ratios - Total'!$A696,Data!$C$2:$C$1823,0),0))/INDEX(Data!$E$2:$E$1823,MATCH('Ratios - Total'!$C696,IF(Data!$A$2:$A$1823='Ratios - Total'!$A696,Data!$C$2:$C$1823,0),0)),"Missing Data")</f>
        <v>Missing Data</v>
      </c>
      <c r="N696" s="5"/>
      <c r="O696" s="5" t="str">
        <f t="array" ref="O696">IFERROR(INDEX(Data!$G$2:$G$1823,MATCH('Ratios - Total'!$C696,IF(Data!$A$2:$A$1823='Ratios - Total'!$A696,Data!$C$2:$C$1823,0),0))/INDEX(Data!$F$2:$F$1823,MATCH('Ratios - Total'!$C696,IF(Data!$A$2:$A$1823='Ratios - Total'!$A696,Data!$C$2:$C$1823,0),0)),"Missing Data")</f>
        <v>Missing Data</v>
      </c>
      <c r="P696" s="5" t="str">
        <f t="array" ref="P696">IFERROR(INDEX(Data!$H$2:$H$1823,MATCH('Ratios - Total'!$C696,IF(Data!$A$2:$A$1823='Ratios - Total'!$A696,Data!$C$2:$C$1823,0),0))/INDEX(Data!$G$2:$G$1823,MATCH('Ratios - Total'!$C696,IF(Data!$A$2:$A$1823='Ratios - Total'!$A696,Data!$C$2:$C$1823,0),0)),"Missing Data")</f>
        <v>Missing Data</v>
      </c>
      <c r="Q696" s="5"/>
      <c r="R696" s="5" t="str">
        <f t="array" ref="R696">IFERROR(INDEX(Data!$L$2:$L$1823,MATCH('Ratios - Total'!$C696,IF(Data!$A$2:$A$1823='Ratios - Total'!$A696,Data!$C$2:$C$1823,0),0))/INDEX(Data!$G$2:$G$1823,MATCH('Ratios - Total'!$C696,IF(Data!$A$2:$A$1823='Ratios - Total'!$A696,Data!$C$2:$C$1823,0),0)),"Missing Data")</f>
        <v>Missing Data</v>
      </c>
      <c r="S696" s="5"/>
      <c r="T696" s="5">
        <f t="array" ref="T696">IFERROR(INDEX(Data!$H$2:$H$1823,MATCH('Ratios - Total'!$C696,IF(Data!$A$2:$A$1823='Ratios - Total'!$A696,Data!$C$2:$C$1823,0),0))/INDEX(Data!$L$2:$L$1823,MATCH('Ratios - Total'!$C696,IF(Data!$A$2:$A$1823='Ratios - Total'!$A696,Data!$C$2:$C$1823,0),0)),"Missing Data")</f>
        <v>26252.181761778233</v>
      </c>
      <c r="U696" s="5">
        <f t="array" ref="U696">IFERROR(INDEX(Data!$K$2:$K$1823,MATCH('Ratios - Total'!$C696,IF(Data!$A$2:$A$1823='Ratios - Total'!$A696,Data!$C$2:$C$1823,0),0))/INDEX(Data!$H$2:$H$1823,MATCH('Ratios - Total'!$C696,IF(Data!$A$2:$A$1823='Ratios - Total'!$A696,Data!$C$2:$C$1823,0),0)),"Missing Data")</f>
        <v>0.62240623923736227</v>
      </c>
      <c r="V696" s="5">
        <f t="array" ref="V696">IFERROR(INDEX(Data!$K$2:$K$1823,MATCH('Ratios - Total'!$C696,IF(Data!$A$2:$A$1823='Ratios - Total'!$A696,Data!$C$2:$C$1823,0),0))/INDEX(Data!$L$2:$L$1823,MATCH('Ratios - Total'!$C696,IF(Data!$A$2:$A$1823='Ratios - Total'!$A696,Data!$C$2:$C$1823,0),0)),"Missing Data")</f>
        <v>16339.52172212406</v>
      </c>
      <c r="W696" s="5">
        <f t="shared" si="11"/>
        <v>9912.6600396541726</v>
      </c>
      <c r="X696" s="5" t="str">
        <f t="array" ref="X696">IFERROR(INDEX(Data!$K$2:$K$1823,MATCH('Ratios - Total'!$C696,IF(Data!$A$2:$A$1823='Ratios - Total'!$A696,Data!$C$2:$C$1823,0),0))/INDEX(Data!$G$2:$G$1823,MATCH('Ratios - Total'!$C696,IF(Data!$A$2:$A$1823='Ratios - Total'!$A696,Data!$C$2:$C$1823,0),0)),"Missing Data")</f>
        <v>Missing Data</v>
      </c>
    </row>
    <row r="697" spans="1:24" x14ac:dyDescent="0.25">
      <c r="A697" s="22" t="s">
        <v>40</v>
      </c>
      <c r="B697" s="22" t="s">
        <v>41</v>
      </c>
      <c r="C697" s="22">
        <v>1989</v>
      </c>
      <c r="D697" s="5">
        <f t="array" ref="D697">IFERROR(INDEX(Data!$H$2:$H$1823,MATCH('Ratios - Total'!$C697,IF(Data!$A$2:$A$1823='Ratios - Total'!$A697,Data!$C$2:$C$1823,0),0))/INDEX(Data!$D$2:$D$1823,MATCH('Ratios - Total'!$C697,IF(Data!$A$2:$A$1823='Ratios - Total'!$A697,Data!$C$2:$C$1823,0),0)),"Missing Data")</f>
        <v>626.21514939467136</v>
      </c>
      <c r="E697" s="22"/>
      <c r="F697" s="5">
        <f t="array" ref="F697">IFERROR(INDEX(Data!$G$2:$G$1823,MATCH('Ratios - Total'!$C697,IF(Data!$A$2:$A$1823='Ratios - Total'!$A697,Data!$C$2:$C$1823,0),0))/INDEX(Data!$D$2:$D$1823,MATCH('Ratios - Total'!$C697,IF(Data!$A$2:$A$1823='Ratios - Total'!$A697,Data!$C$2:$C$1823,0),0)),"Missing Data")</f>
        <v>0</v>
      </c>
      <c r="G697" s="5"/>
      <c r="H697" s="5" t="str">
        <f t="array" ref="H697">IFERROR(INDEX(Data!$H$2:$H$1823,MATCH('Ratios - Total'!$C697,IF(Data!$A$2:$A$1823='Ratios - Total'!$A697,Data!$C$2:$C$1823,0),0))/INDEX(Data!$G$2:$G$1823,MATCH('Ratios - Total'!$C697,IF(Data!$A$2:$A$1823='Ratios - Total'!$A697,Data!$C$2:$C$1823,0),0)),"Missing Data")</f>
        <v>Missing Data</v>
      </c>
      <c r="I697" s="5">
        <f t="array" ref="I697">IFERROR(INDEX(Data!$G$2:$G$1823,MATCH('Ratios - Total'!$C697,IF(Data!$A$2:$A$1823='Ratios - Total'!$A697,Data!$C$2:$C$1823,0),0))/INDEX(Data!$D$2:$D$1823,MATCH('Ratios - Total'!$C697,IF(Data!$A$2:$A$1823='Ratios - Total'!$A697,Data!$C$2:$C$1823,0),0)),"Missing Data")</f>
        <v>0</v>
      </c>
      <c r="J697" s="22"/>
      <c r="K697" s="5">
        <f t="array" ref="K697">IFERROR(INDEX(Data!$E$2:$E$1823,MATCH('Ratios - Total'!$C697,IF(Data!$A$2:$A$1823='Ratios - Total'!$A697,Data!$C$2:$C$1823,0),0))/INDEX(Data!$D$2:$D$1823,MATCH('Ratios - Total'!$C697,IF(Data!$A$2:$A$1823='Ratios - Total'!$A697,Data!$C$2:$C$1823,0),0)),"Missing Data")</f>
        <v>0</v>
      </c>
      <c r="L697" s="5"/>
      <c r="M697" s="5" t="str">
        <f t="array" ref="M697">IFERROR(INDEX(Data!$F$2:$F$1823,MATCH('Ratios - Total'!$C697,IF(Data!$A$2:$A$1823='Ratios - Total'!$A697,Data!$C$2:$C$1823,0),0))/INDEX(Data!$E$2:$E$1823,MATCH('Ratios - Total'!$C697,IF(Data!$A$2:$A$1823='Ratios - Total'!$A697,Data!$C$2:$C$1823,0),0)),"Missing Data")</f>
        <v>Missing Data</v>
      </c>
      <c r="N697" s="5"/>
      <c r="O697" s="5" t="str">
        <f t="array" ref="O697">IFERROR(INDEX(Data!$G$2:$G$1823,MATCH('Ratios - Total'!$C697,IF(Data!$A$2:$A$1823='Ratios - Total'!$A697,Data!$C$2:$C$1823,0),0))/INDEX(Data!$F$2:$F$1823,MATCH('Ratios - Total'!$C697,IF(Data!$A$2:$A$1823='Ratios - Total'!$A697,Data!$C$2:$C$1823,0),0)),"Missing Data")</f>
        <v>Missing Data</v>
      </c>
      <c r="P697" s="5" t="str">
        <f t="array" ref="P697">IFERROR(INDEX(Data!$H$2:$H$1823,MATCH('Ratios - Total'!$C697,IF(Data!$A$2:$A$1823='Ratios - Total'!$A697,Data!$C$2:$C$1823,0),0))/INDEX(Data!$G$2:$G$1823,MATCH('Ratios - Total'!$C697,IF(Data!$A$2:$A$1823='Ratios - Total'!$A697,Data!$C$2:$C$1823,0),0)),"Missing Data")</f>
        <v>Missing Data</v>
      </c>
      <c r="Q697" s="5"/>
      <c r="R697" s="5" t="str">
        <f t="array" ref="R697">IFERROR(INDEX(Data!$L$2:$L$1823,MATCH('Ratios - Total'!$C697,IF(Data!$A$2:$A$1823='Ratios - Total'!$A697,Data!$C$2:$C$1823,0),0))/INDEX(Data!$G$2:$G$1823,MATCH('Ratios - Total'!$C697,IF(Data!$A$2:$A$1823='Ratios - Total'!$A697,Data!$C$2:$C$1823,0),0)),"Missing Data")</f>
        <v>Missing Data</v>
      </c>
      <c r="S697" s="5"/>
      <c r="T697" s="5">
        <f t="array" ref="T697">IFERROR(INDEX(Data!$H$2:$H$1823,MATCH('Ratios - Total'!$C697,IF(Data!$A$2:$A$1823='Ratios - Total'!$A697,Data!$C$2:$C$1823,0),0))/INDEX(Data!$L$2:$L$1823,MATCH('Ratios - Total'!$C697,IF(Data!$A$2:$A$1823='Ratios - Total'!$A697,Data!$C$2:$C$1823,0),0)),"Missing Data")</f>
        <v>28986.252614852143</v>
      </c>
      <c r="U697" s="5">
        <f t="array" ref="U697">IFERROR(INDEX(Data!$K$2:$K$1823,MATCH('Ratios - Total'!$C697,IF(Data!$A$2:$A$1823='Ratios - Total'!$A697,Data!$C$2:$C$1823,0),0))/INDEX(Data!$H$2:$H$1823,MATCH('Ratios - Total'!$C697,IF(Data!$A$2:$A$1823='Ratios - Total'!$A697,Data!$C$2:$C$1823,0),0)),"Missing Data")</f>
        <v>0.57843784517511576</v>
      </c>
      <c r="V697" s="5">
        <f t="array" ref="V697">IFERROR(INDEX(Data!$K$2:$K$1823,MATCH('Ratios - Total'!$C697,IF(Data!$A$2:$A$1823='Ratios - Total'!$A697,Data!$C$2:$C$1823,0),0))/INDEX(Data!$L$2:$L$1823,MATCH('Ratios - Total'!$C697,IF(Data!$A$2:$A$1823='Ratios - Total'!$A697,Data!$C$2:$C$1823,0),0)),"Missing Data")</f>
        <v>16766.745502236638</v>
      </c>
      <c r="W697" s="5">
        <f t="shared" si="11"/>
        <v>12219.507112615505</v>
      </c>
      <c r="X697" s="5" t="str">
        <f t="array" ref="X697">IFERROR(INDEX(Data!$K$2:$K$1823,MATCH('Ratios - Total'!$C697,IF(Data!$A$2:$A$1823='Ratios - Total'!$A697,Data!$C$2:$C$1823,0),0))/INDEX(Data!$G$2:$G$1823,MATCH('Ratios - Total'!$C697,IF(Data!$A$2:$A$1823='Ratios - Total'!$A697,Data!$C$2:$C$1823,0),0)),"Missing Data")</f>
        <v>Missing Data</v>
      </c>
    </row>
    <row r="698" spans="1:24" x14ac:dyDescent="0.25">
      <c r="A698" s="22" t="s">
        <v>42</v>
      </c>
      <c r="B698" s="22" t="s">
        <v>43</v>
      </c>
      <c r="C698" s="22">
        <v>1989</v>
      </c>
      <c r="D698" s="5">
        <f t="array" ref="D698">IFERROR(INDEX(Data!$H$2:$H$1823,MATCH('Ratios - Total'!$C698,IF(Data!$A$2:$A$1823='Ratios - Total'!$A698,Data!$C$2:$C$1823,0),0))/INDEX(Data!$D$2:$D$1823,MATCH('Ratios - Total'!$C698,IF(Data!$A$2:$A$1823='Ratios - Total'!$A698,Data!$C$2:$C$1823,0),0)),"Missing Data")</f>
        <v>816.67859218450428</v>
      </c>
      <c r="E698" s="22"/>
      <c r="F698" s="5">
        <f t="array" ref="F698">IFERROR(INDEX(Data!$G$2:$G$1823,MATCH('Ratios - Total'!$C698,IF(Data!$A$2:$A$1823='Ratios - Total'!$A698,Data!$C$2:$C$1823,0),0))/INDEX(Data!$D$2:$D$1823,MATCH('Ratios - Total'!$C698,IF(Data!$A$2:$A$1823='Ratios - Total'!$A698,Data!$C$2:$C$1823,0),0)),"Missing Data")</f>
        <v>0</v>
      </c>
      <c r="G698" s="5"/>
      <c r="H698" s="5" t="str">
        <f t="array" ref="H698">IFERROR(INDEX(Data!$H$2:$H$1823,MATCH('Ratios - Total'!$C698,IF(Data!$A$2:$A$1823='Ratios - Total'!$A698,Data!$C$2:$C$1823,0),0))/INDEX(Data!$G$2:$G$1823,MATCH('Ratios - Total'!$C698,IF(Data!$A$2:$A$1823='Ratios - Total'!$A698,Data!$C$2:$C$1823,0),0)),"Missing Data")</f>
        <v>Missing Data</v>
      </c>
      <c r="I698" s="5">
        <f t="array" ref="I698">IFERROR(INDEX(Data!$G$2:$G$1823,MATCH('Ratios - Total'!$C698,IF(Data!$A$2:$A$1823='Ratios - Total'!$A698,Data!$C$2:$C$1823,0),0))/INDEX(Data!$D$2:$D$1823,MATCH('Ratios - Total'!$C698,IF(Data!$A$2:$A$1823='Ratios - Total'!$A698,Data!$C$2:$C$1823,0),0)),"Missing Data")</f>
        <v>0</v>
      </c>
      <c r="J698" s="22"/>
      <c r="K698" s="5">
        <f t="array" ref="K698">IFERROR(INDEX(Data!$E$2:$E$1823,MATCH('Ratios - Total'!$C698,IF(Data!$A$2:$A$1823='Ratios - Total'!$A698,Data!$C$2:$C$1823,0),0))/INDEX(Data!$D$2:$D$1823,MATCH('Ratios - Total'!$C698,IF(Data!$A$2:$A$1823='Ratios - Total'!$A698,Data!$C$2:$C$1823,0),0)),"Missing Data")</f>
        <v>0</v>
      </c>
      <c r="L698" s="5"/>
      <c r="M698" s="5" t="str">
        <f t="array" ref="M698">IFERROR(INDEX(Data!$F$2:$F$1823,MATCH('Ratios - Total'!$C698,IF(Data!$A$2:$A$1823='Ratios - Total'!$A698,Data!$C$2:$C$1823,0),0))/INDEX(Data!$E$2:$E$1823,MATCH('Ratios - Total'!$C698,IF(Data!$A$2:$A$1823='Ratios - Total'!$A698,Data!$C$2:$C$1823,0),0)),"Missing Data")</f>
        <v>Missing Data</v>
      </c>
      <c r="N698" s="5"/>
      <c r="O698" s="5" t="str">
        <f t="array" ref="O698">IFERROR(INDEX(Data!$G$2:$G$1823,MATCH('Ratios - Total'!$C698,IF(Data!$A$2:$A$1823='Ratios - Total'!$A698,Data!$C$2:$C$1823,0),0))/INDEX(Data!$F$2:$F$1823,MATCH('Ratios - Total'!$C698,IF(Data!$A$2:$A$1823='Ratios - Total'!$A698,Data!$C$2:$C$1823,0),0)),"Missing Data")</f>
        <v>Missing Data</v>
      </c>
      <c r="P698" s="5" t="str">
        <f t="array" ref="P698">IFERROR(INDEX(Data!$H$2:$H$1823,MATCH('Ratios - Total'!$C698,IF(Data!$A$2:$A$1823='Ratios - Total'!$A698,Data!$C$2:$C$1823,0),0))/INDEX(Data!$G$2:$G$1823,MATCH('Ratios - Total'!$C698,IF(Data!$A$2:$A$1823='Ratios - Total'!$A698,Data!$C$2:$C$1823,0),0)),"Missing Data")</f>
        <v>Missing Data</v>
      </c>
      <c r="Q698" s="5"/>
      <c r="R698" s="5" t="str">
        <f t="array" ref="R698">IFERROR(INDEX(Data!$L$2:$L$1823,MATCH('Ratios - Total'!$C698,IF(Data!$A$2:$A$1823='Ratios - Total'!$A698,Data!$C$2:$C$1823,0),0))/INDEX(Data!$G$2:$G$1823,MATCH('Ratios - Total'!$C698,IF(Data!$A$2:$A$1823='Ratios - Total'!$A698,Data!$C$2:$C$1823,0),0)),"Missing Data")</f>
        <v>Missing Data</v>
      </c>
      <c r="S698" s="5"/>
      <c r="T698" s="5">
        <f t="array" ref="T698">IFERROR(INDEX(Data!$H$2:$H$1823,MATCH('Ratios - Total'!$C698,IF(Data!$A$2:$A$1823='Ratios - Total'!$A698,Data!$C$2:$C$1823,0),0))/INDEX(Data!$L$2:$L$1823,MATCH('Ratios - Total'!$C698,IF(Data!$A$2:$A$1823='Ratios - Total'!$A698,Data!$C$2:$C$1823,0),0)),"Missing Data")</f>
        <v>33900.984449964271</v>
      </c>
      <c r="U698" s="5">
        <f t="array" ref="U698">IFERROR(INDEX(Data!$K$2:$K$1823,MATCH('Ratios - Total'!$C698,IF(Data!$A$2:$A$1823='Ratios - Total'!$A698,Data!$C$2:$C$1823,0),0))/INDEX(Data!$H$2:$H$1823,MATCH('Ratios - Total'!$C698,IF(Data!$A$2:$A$1823='Ratios - Total'!$A698,Data!$C$2:$C$1823,0),0)),"Missing Data")</f>
        <v>0.52886823364897939</v>
      </c>
      <c r="V698" s="5">
        <f t="array" ref="V698">IFERROR(INDEX(Data!$K$2:$K$1823,MATCH('Ratios - Total'!$C698,IF(Data!$A$2:$A$1823='Ratios - Total'!$A698,Data!$C$2:$C$1823,0),0))/INDEX(Data!$L$2:$L$1823,MATCH('Ratios - Total'!$C698,IF(Data!$A$2:$A$1823='Ratios - Total'!$A698,Data!$C$2:$C$1823,0),0)),"Missing Data")</f>
        <v>17929.153765014122</v>
      </c>
      <c r="W698" s="5">
        <f t="shared" si="11"/>
        <v>15971.83068495015</v>
      </c>
      <c r="X698" s="5" t="str">
        <f t="array" ref="X698">IFERROR(INDEX(Data!$K$2:$K$1823,MATCH('Ratios - Total'!$C698,IF(Data!$A$2:$A$1823='Ratios - Total'!$A698,Data!$C$2:$C$1823,0),0))/INDEX(Data!$G$2:$G$1823,MATCH('Ratios - Total'!$C698,IF(Data!$A$2:$A$1823='Ratios - Total'!$A698,Data!$C$2:$C$1823,0),0)),"Missing Data")</f>
        <v>Missing Data</v>
      </c>
    </row>
    <row r="699" spans="1:24" x14ac:dyDescent="0.25">
      <c r="A699" s="22" t="s">
        <v>44</v>
      </c>
      <c r="B699" s="22" t="s">
        <v>45</v>
      </c>
      <c r="C699" s="22">
        <v>1989</v>
      </c>
      <c r="D699" s="5">
        <f t="array" ref="D699">IFERROR(INDEX(Data!$H$2:$H$1823,MATCH('Ratios - Total'!$C699,IF(Data!$A$2:$A$1823='Ratios - Total'!$A699,Data!$C$2:$C$1823,0),0))/INDEX(Data!$D$2:$D$1823,MATCH('Ratios - Total'!$C699,IF(Data!$A$2:$A$1823='Ratios - Total'!$A699,Data!$C$2:$C$1823,0),0)),"Missing Data")</f>
        <v>782.34526198130311</v>
      </c>
      <c r="E699" s="22"/>
      <c r="F699" s="5">
        <f t="array" ref="F699">IFERROR(INDEX(Data!$G$2:$G$1823,MATCH('Ratios - Total'!$C699,IF(Data!$A$2:$A$1823='Ratios - Total'!$A699,Data!$C$2:$C$1823,0),0))/INDEX(Data!$D$2:$D$1823,MATCH('Ratios - Total'!$C699,IF(Data!$A$2:$A$1823='Ratios - Total'!$A699,Data!$C$2:$C$1823,0),0)),"Missing Data")</f>
        <v>0</v>
      </c>
      <c r="G699" s="5"/>
      <c r="H699" s="5" t="str">
        <f t="array" ref="H699">IFERROR(INDEX(Data!$H$2:$H$1823,MATCH('Ratios - Total'!$C699,IF(Data!$A$2:$A$1823='Ratios - Total'!$A699,Data!$C$2:$C$1823,0),0))/INDEX(Data!$G$2:$G$1823,MATCH('Ratios - Total'!$C699,IF(Data!$A$2:$A$1823='Ratios - Total'!$A699,Data!$C$2:$C$1823,0),0)),"Missing Data")</f>
        <v>Missing Data</v>
      </c>
      <c r="I699" s="5">
        <f t="array" ref="I699">IFERROR(INDEX(Data!$G$2:$G$1823,MATCH('Ratios - Total'!$C699,IF(Data!$A$2:$A$1823='Ratios - Total'!$A699,Data!$C$2:$C$1823,0),0))/INDEX(Data!$D$2:$D$1823,MATCH('Ratios - Total'!$C699,IF(Data!$A$2:$A$1823='Ratios - Total'!$A699,Data!$C$2:$C$1823,0),0)),"Missing Data")</f>
        <v>0</v>
      </c>
      <c r="J699" s="22"/>
      <c r="K699" s="5">
        <f t="array" ref="K699">IFERROR(INDEX(Data!$E$2:$E$1823,MATCH('Ratios - Total'!$C699,IF(Data!$A$2:$A$1823='Ratios - Total'!$A699,Data!$C$2:$C$1823,0),0))/INDEX(Data!$D$2:$D$1823,MATCH('Ratios - Total'!$C699,IF(Data!$A$2:$A$1823='Ratios - Total'!$A699,Data!$C$2:$C$1823,0),0)),"Missing Data")</f>
        <v>0</v>
      </c>
      <c r="L699" s="5"/>
      <c r="M699" s="5" t="str">
        <f t="array" ref="M699">IFERROR(INDEX(Data!$F$2:$F$1823,MATCH('Ratios - Total'!$C699,IF(Data!$A$2:$A$1823='Ratios - Total'!$A699,Data!$C$2:$C$1823,0),0))/INDEX(Data!$E$2:$E$1823,MATCH('Ratios - Total'!$C699,IF(Data!$A$2:$A$1823='Ratios - Total'!$A699,Data!$C$2:$C$1823,0),0)),"Missing Data")</f>
        <v>Missing Data</v>
      </c>
      <c r="N699" s="5"/>
      <c r="O699" s="5" t="str">
        <f t="array" ref="O699">IFERROR(INDEX(Data!$G$2:$G$1823,MATCH('Ratios - Total'!$C699,IF(Data!$A$2:$A$1823='Ratios - Total'!$A699,Data!$C$2:$C$1823,0),0))/INDEX(Data!$F$2:$F$1823,MATCH('Ratios - Total'!$C699,IF(Data!$A$2:$A$1823='Ratios - Total'!$A699,Data!$C$2:$C$1823,0),0)),"Missing Data")</f>
        <v>Missing Data</v>
      </c>
      <c r="P699" s="5" t="str">
        <f t="array" ref="P699">IFERROR(INDEX(Data!$H$2:$H$1823,MATCH('Ratios - Total'!$C699,IF(Data!$A$2:$A$1823='Ratios - Total'!$A699,Data!$C$2:$C$1823,0),0))/INDEX(Data!$G$2:$G$1823,MATCH('Ratios - Total'!$C699,IF(Data!$A$2:$A$1823='Ratios - Total'!$A699,Data!$C$2:$C$1823,0),0)),"Missing Data")</f>
        <v>Missing Data</v>
      </c>
      <c r="Q699" s="5"/>
      <c r="R699" s="5" t="str">
        <f t="array" ref="R699">IFERROR(INDEX(Data!$L$2:$L$1823,MATCH('Ratios - Total'!$C699,IF(Data!$A$2:$A$1823='Ratios - Total'!$A699,Data!$C$2:$C$1823,0),0))/INDEX(Data!$G$2:$G$1823,MATCH('Ratios - Total'!$C699,IF(Data!$A$2:$A$1823='Ratios - Total'!$A699,Data!$C$2:$C$1823,0),0)),"Missing Data")</f>
        <v>Missing Data</v>
      </c>
      <c r="S699" s="5"/>
      <c r="T699" s="5">
        <f t="array" ref="T699">IFERROR(INDEX(Data!$H$2:$H$1823,MATCH('Ratios - Total'!$C699,IF(Data!$A$2:$A$1823='Ratios - Total'!$A699,Data!$C$2:$C$1823,0),0))/INDEX(Data!$L$2:$L$1823,MATCH('Ratios - Total'!$C699,IF(Data!$A$2:$A$1823='Ratios - Total'!$A699,Data!$C$2:$C$1823,0),0)),"Missing Data")</f>
        <v>45291.130128095225</v>
      </c>
      <c r="U699" s="5">
        <f t="array" ref="U699">IFERROR(INDEX(Data!$K$2:$K$1823,MATCH('Ratios - Total'!$C699,IF(Data!$A$2:$A$1823='Ratios - Total'!$A699,Data!$C$2:$C$1823,0),0))/INDEX(Data!$H$2:$H$1823,MATCH('Ratios - Total'!$C699,IF(Data!$A$2:$A$1823='Ratios - Total'!$A699,Data!$C$2:$C$1823,0),0)),"Missing Data")</f>
        <v>0.61184352631089678</v>
      </c>
      <c r="V699" s="5">
        <f t="array" ref="V699">IFERROR(INDEX(Data!$K$2:$K$1823,MATCH('Ratios - Total'!$C699,IF(Data!$A$2:$A$1823='Ratios - Total'!$A699,Data!$C$2:$C$1823,0),0))/INDEX(Data!$L$2:$L$1823,MATCH('Ratios - Total'!$C699,IF(Data!$A$2:$A$1823='Ratios - Total'!$A699,Data!$C$2:$C$1823,0),0)),"Missing Data")</f>
        <v>27711.08476817948</v>
      </c>
      <c r="W699" s="5">
        <f t="shared" si="11"/>
        <v>17580.045359915744</v>
      </c>
      <c r="X699" s="5" t="str">
        <f t="array" ref="X699">IFERROR(INDEX(Data!$K$2:$K$1823,MATCH('Ratios - Total'!$C699,IF(Data!$A$2:$A$1823='Ratios - Total'!$A699,Data!$C$2:$C$1823,0),0))/INDEX(Data!$G$2:$G$1823,MATCH('Ratios - Total'!$C699,IF(Data!$A$2:$A$1823='Ratios - Total'!$A699,Data!$C$2:$C$1823,0),0)),"Missing Data")</f>
        <v>Missing Data</v>
      </c>
    </row>
    <row r="700" spans="1:24" x14ac:dyDescent="0.25">
      <c r="A700" s="22" t="s">
        <v>46</v>
      </c>
      <c r="B700" s="22" t="s">
        <v>47</v>
      </c>
      <c r="C700" s="22">
        <v>1989</v>
      </c>
      <c r="D700" s="5">
        <f t="array" ref="D700">IFERROR(INDEX(Data!$H$2:$H$1823,MATCH('Ratios - Total'!$C700,IF(Data!$A$2:$A$1823='Ratios - Total'!$A700,Data!$C$2:$C$1823,0),0))/INDEX(Data!$D$2:$D$1823,MATCH('Ratios - Total'!$C700,IF(Data!$A$2:$A$1823='Ratios - Total'!$A700,Data!$C$2:$C$1823,0),0)),"Missing Data")</f>
        <v>760.17081003371641</v>
      </c>
      <c r="E700" s="22"/>
      <c r="F700" s="5">
        <f t="array" ref="F700">IFERROR(INDEX(Data!$G$2:$G$1823,MATCH('Ratios - Total'!$C700,IF(Data!$A$2:$A$1823='Ratios - Total'!$A700,Data!$C$2:$C$1823,0),0))/INDEX(Data!$D$2:$D$1823,MATCH('Ratios - Total'!$C700,IF(Data!$A$2:$A$1823='Ratios - Total'!$A700,Data!$C$2:$C$1823,0),0)),"Missing Data")</f>
        <v>0</v>
      </c>
      <c r="G700" s="5"/>
      <c r="H700" s="5" t="str">
        <f t="array" ref="H700">IFERROR(INDEX(Data!$H$2:$H$1823,MATCH('Ratios - Total'!$C700,IF(Data!$A$2:$A$1823='Ratios - Total'!$A700,Data!$C$2:$C$1823,0),0))/INDEX(Data!$G$2:$G$1823,MATCH('Ratios - Total'!$C700,IF(Data!$A$2:$A$1823='Ratios - Total'!$A700,Data!$C$2:$C$1823,0),0)),"Missing Data")</f>
        <v>Missing Data</v>
      </c>
      <c r="I700" s="5">
        <f t="array" ref="I700">IFERROR(INDEX(Data!$G$2:$G$1823,MATCH('Ratios - Total'!$C700,IF(Data!$A$2:$A$1823='Ratios - Total'!$A700,Data!$C$2:$C$1823,0),0))/INDEX(Data!$D$2:$D$1823,MATCH('Ratios - Total'!$C700,IF(Data!$A$2:$A$1823='Ratios - Total'!$A700,Data!$C$2:$C$1823,0),0)),"Missing Data")</f>
        <v>0</v>
      </c>
      <c r="J700" s="22"/>
      <c r="K700" s="5">
        <f t="array" ref="K700">IFERROR(INDEX(Data!$E$2:$E$1823,MATCH('Ratios - Total'!$C700,IF(Data!$A$2:$A$1823='Ratios - Total'!$A700,Data!$C$2:$C$1823,0),0))/INDEX(Data!$D$2:$D$1823,MATCH('Ratios - Total'!$C700,IF(Data!$A$2:$A$1823='Ratios - Total'!$A700,Data!$C$2:$C$1823,0),0)),"Missing Data")</f>
        <v>0</v>
      </c>
      <c r="L700" s="5"/>
      <c r="M700" s="5" t="str">
        <f t="array" ref="M700">IFERROR(INDEX(Data!$F$2:$F$1823,MATCH('Ratios - Total'!$C700,IF(Data!$A$2:$A$1823='Ratios - Total'!$A700,Data!$C$2:$C$1823,0),0))/INDEX(Data!$E$2:$E$1823,MATCH('Ratios - Total'!$C700,IF(Data!$A$2:$A$1823='Ratios - Total'!$A700,Data!$C$2:$C$1823,0),0)),"Missing Data")</f>
        <v>Missing Data</v>
      </c>
      <c r="N700" s="5"/>
      <c r="O700" s="5" t="str">
        <f t="array" ref="O700">IFERROR(INDEX(Data!$G$2:$G$1823,MATCH('Ratios - Total'!$C700,IF(Data!$A$2:$A$1823='Ratios - Total'!$A700,Data!$C$2:$C$1823,0),0))/INDEX(Data!$F$2:$F$1823,MATCH('Ratios - Total'!$C700,IF(Data!$A$2:$A$1823='Ratios - Total'!$A700,Data!$C$2:$C$1823,0),0)),"Missing Data")</f>
        <v>Missing Data</v>
      </c>
      <c r="P700" s="5" t="str">
        <f t="array" ref="P700">IFERROR(INDEX(Data!$H$2:$H$1823,MATCH('Ratios - Total'!$C700,IF(Data!$A$2:$A$1823='Ratios - Total'!$A700,Data!$C$2:$C$1823,0),0))/INDEX(Data!$G$2:$G$1823,MATCH('Ratios - Total'!$C700,IF(Data!$A$2:$A$1823='Ratios - Total'!$A700,Data!$C$2:$C$1823,0),0)),"Missing Data")</f>
        <v>Missing Data</v>
      </c>
      <c r="Q700" s="5"/>
      <c r="R700" s="5" t="str">
        <f t="array" ref="R700">IFERROR(INDEX(Data!$L$2:$L$1823,MATCH('Ratios - Total'!$C700,IF(Data!$A$2:$A$1823='Ratios - Total'!$A700,Data!$C$2:$C$1823,0),0))/INDEX(Data!$G$2:$G$1823,MATCH('Ratios - Total'!$C700,IF(Data!$A$2:$A$1823='Ratios - Total'!$A700,Data!$C$2:$C$1823,0),0)),"Missing Data")</f>
        <v>Missing Data</v>
      </c>
      <c r="S700" s="5"/>
      <c r="T700" s="5">
        <f t="array" ref="T700">IFERROR(INDEX(Data!$H$2:$H$1823,MATCH('Ratios - Total'!$C700,IF(Data!$A$2:$A$1823='Ratios - Total'!$A700,Data!$C$2:$C$1823,0),0))/INDEX(Data!$L$2:$L$1823,MATCH('Ratios - Total'!$C700,IF(Data!$A$2:$A$1823='Ratios - Total'!$A700,Data!$C$2:$C$1823,0),0)),"Missing Data")</f>
        <v>42540.754511963678</v>
      </c>
      <c r="U700" s="5">
        <f t="array" ref="U700">IFERROR(INDEX(Data!$K$2:$K$1823,MATCH('Ratios - Total'!$C700,IF(Data!$A$2:$A$1823='Ratios - Total'!$A700,Data!$C$2:$C$1823,0),0))/INDEX(Data!$H$2:$H$1823,MATCH('Ratios - Total'!$C700,IF(Data!$A$2:$A$1823='Ratios - Total'!$A700,Data!$C$2:$C$1823,0),0)),"Missing Data")</f>
        <v>0.53722077524201028</v>
      </c>
      <c r="V700" s="5">
        <f t="array" ref="V700">IFERROR(INDEX(Data!$K$2:$K$1823,MATCH('Ratios - Total'!$C700,IF(Data!$A$2:$A$1823='Ratios - Total'!$A700,Data!$C$2:$C$1823,0),0))/INDEX(Data!$L$2:$L$1823,MATCH('Ratios - Total'!$C700,IF(Data!$A$2:$A$1823='Ratios - Total'!$A700,Data!$C$2:$C$1823,0),0)),"Missing Data")</f>
        <v>22853.777118297177</v>
      </c>
      <c r="W700" s="5">
        <f t="shared" si="11"/>
        <v>19686.977393666501</v>
      </c>
      <c r="X700" s="5" t="str">
        <f t="array" ref="X700">IFERROR(INDEX(Data!$K$2:$K$1823,MATCH('Ratios - Total'!$C700,IF(Data!$A$2:$A$1823='Ratios - Total'!$A700,Data!$C$2:$C$1823,0),0))/INDEX(Data!$G$2:$G$1823,MATCH('Ratios - Total'!$C700,IF(Data!$A$2:$A$1823='Ratios - Total'!$A700,Data!$C$2:$C$1823,0),0)),"Missing Data")</f>
        <v>Missing Data</v>
      </c>
    </row>
    <row r="701" spans="1:24" x14ac:dyDescent="0.25">
      <c r="A701" s="22" t="s">
        <v>48</v>
      </c>
      <c r="B701" s="22" t="s">
        <v>49</v>
      </c>
      <c r="C701" s="22">
        <v>1989</v>
      </c>
      <c r="D701" s="5">
        <f t="array" ref="D701">IFERROR(INDEX(Data!$H$2:$H$1823,MATCH('Ratios - Total'!$C701,IF(Data!$A$2:$A$1823='Ratios - Total'!$A701,Data!$C$2:$C$1823,0),0))/INDEX(Data!$D$2:$D$1823,MATCH('Ratios - Total'!$C701,IF(Data!$A$2:$A$1823='Ratios - Total'!$A701,Data!$C$2:$C$1823,0),0)),"Missing Data")</f>
        <v>855.95393123619272</v>
      </c>
      <c r="E701" s="22"/>
      <c r="F701" s="5">
        <f t="array" ref="F701">IFERROR(INDEX(Data!$G$2:$G$1823,MATCH('Ratios - Total'!$C701,IF(Data!$A$2:$A$1823='Ratios - Total'!$A701,Data!$C$2:$C$1823,0),0))/INDEX(Data!$D$2:$D$1823,MATCH('Ratios - Total'!$C701,IF(Data!$A$2:$A$1823='Ratios - Total'!$A701,Data!$C$2:$C$1823,0),0)),"Missing Data")</f>
        <v>0</v>
      </c>
      <c r="G701" s="5"/>
      <c r="H701" s="5" t="str">
        <f t="array" ref="H701">IFERROR(INDEX(Data!$H$2:$H$1823,MATCH('Ratios - Total'!$C701,IF(Data!$A$2:$A$1823='Ratios - Total'!$A701,Data!$C$2:$C$1823,0),0))/INDEX(Data!$G$2:$G$1823,MATCH('Ratios - Total'!$C701,IF(Data!$A$2:$A$1823='Ratios - Total'!$A701,Data!$C$2:$C$1823,0),0)),"Missing Data")</f>
        <v>Missing Data</v>
      </c>
      <c r="I701" s="5">
        <f t="array" ref="I701">IFERROR(INDEX(Data!$G$2:$G$1823,MATCH('Ratios - Total'!$C701,IF(Data!$A$2:$A$1823='Ratios - Total'!$A701,Data!$C$2:$C$1823,0),0))/INDEX(Data!$D$2:$D$1823,MATCH('Ratios - Total'!$C701,IF(Data!$A$2:$A$1823='Ratios - Total'!$A701,Data!$C$2:$C$1823,0),0)),"Missing Data")</f>
        <v>0</v>
      </c>
      <c r="J701" s="22"/>
      <c r="K701" s="5">
        <f t="array" ref="K701">IFERROR(INDEX(Data!$E$2:$E$1823,MATCH('Ratios - Total'!$C701,IF(Data!$A$2:$A$1823='Ratios - Total'!$A701,Data!$C$2:$C$1823,0),0))/INDEX(Data!$D$2:$D$1823,MATCH('Ratios - Total'!$C701,IF(Data!$A$2:$A$1823='Ratios - Total'!$A701,Data!$C$2:$C$1823,0),0)),"Missing Data")</f>
        <v>0</v>
      </c>
      <c r="L701" s="5"/>
      <c r="M701" s="5" t="str">
        <f t="array" ref="M701">IFERROR(INDEX(Data!$F$2:$F$1823,MATCH('Ratios - Total'!$C701,IF(Data!$A$2:$A$1823='Ratios - Total'!$A701,Data!$C$2:$C$1823,0),0))/INDEX(Data!$E$2:$E$1823,MATCH('Ratios - Total'!$C701,IF(Data!$A$2:$A$1823='Ratios - Total'!$A701,Data!$C$2:$C$1823,0),0)),"Missing Data")</f>
        <v>Missing Data</v>
      </c>
      <c r="N701" s="5"/>
      <c r="O701" s="5" t="str">
        <f t="array" ref="O701">IFERROR(INDEX(Data!$G$2:$G$1823,MATCH('Ratios - Total'!$C701,IF(Data!$A$2:$A$1823='Ratios - Total'!$A701,Data!$C$2:$C$1823,0),0))/INDEX(Data!$F$2:$F$1823,MATCH('Ratios - Total'!$C701,IF(Data!$A$2:$A$1823='Ratios - Total'!$A701,Data!$C$2:$C$1823,0),0)),"Missing Data")</f>
        <v>Missing Data</v>
      </c>
      <c r="P701" s="5" t="str">
        <f t="array" ref="P701">IFERROR(INDEX(Data!$H$2:$H$1823,MATCH('Ratios - Total'!$C701,IF(Data!$A$2:$A$1823='Ratios - Total'!$A701,Data!$C$2:$C$1823,0),0))/INDEX(Data!$G$2:$G$1823,MATCH('Ratios - Total'!$C701,IF(Data!$A$2:$A$1823='Ratios - Total'!$A701,Data!$C$2:$C$1823,0),0)),"Missing Data")</f>
        <v>Missing Data</v>
      </c>
      <c r="Q701" s="5"/>
      <c r="R701" s="5" t="str">
        <f t="array" ref="R701">IFERROR(INDEX(Data!$L$2:$L$1823,MATCH('Ratios - Total'!$C701,IF(Data!$A$2:$A$1823='Ratios - Total'!$A701,Data!$C$2:$C$1823,0),0))/INDEX(Data!$G$2:$G$1823,MATCH('Ratios - Total'!$C701,IF(Data!$A$2:$A$1823='Ratios - Total'!$A701,Data!$C$2:$C$1823,0),0)),"Missing Data")</f>
        <v>Missing Data</v>
      </c>
      <c r="S701" s="5"/>
      <c r="T701" s="5">
        <f t="array" ref="T701">IFERROR(INDEX(Data!$H$2:$H$1823,MATCH('Ratios - Total'!$C701,IF(Data!$A$2:$A$1823='Ratios - Total'!$A701,Data!$C$2:$C$1823,0),0))/INDEX(Data!$L$2:$L$1823,MATCH('Ratios - Total'!$C701,IF(Data!$A$2:$A$1823='Ratios - Total'!$A701,Data!$C$2:$C$1823,0),0)),"Missing Data")</f>
        <v>43278.964853995451</v>
      </c>
      <c r="U701" s="5">
        <f t="array" ref="U701">IFERROR(INDEX(Data!$K$2:$K$1823,MATCH('Ratios - Total'!$C701,IF(Data!$A$2:$A$1823='Ratios - Total'!$A701,Data!$C$2:$C$1823,0),0))/INDEX(Data!$H$2:$H$1823,MATCH('Ratios - Total'!$C701,IF(Data!$A$2:$A$1823='Ratios - Total'!$A701,Data!$C$2:$C$1823,0),0)),"Missing Data")</f>
        <v>0.57933396594473652</v>
      </c>
      <c r="V701" s="5">
        <f t="array" ref="V701">IFERROR(INDEX(Data!$K$2:$K$1823,MATCH('Ratios - Total'!$C701,IF(Data!$A$2:$A$1823='Ratios - Total'!$A701,Data!$C$2:$C$1823,0),0))/INDEX(Data!$L$2:$L$1823,MATCH('Ratios - Total'!$C701,IF(Data!$A$2:$A$1823='Ratios - Total'!$A701,Data!$C$2:$C$1823,0),0)),"Missing Data")</f>
        <v>25072.97435084805</v>
      </c>
      <c r="W701" s="5">
        <f t="shared" si="11"/>
        <v>18205.990503147401</v>
      </c>
      <c r="X701" s="5" t="str">
        <f t="array" ref="X701">IFERROR(INDEX(Data!$K$2:$K$1823,MATCH('Ratios - Total'!$C701,IF(Data!$A$2:$A$1823='Ratios - Total'!$A701,Data!$C$2:$C$1823,0),0))/INDEX(Data!$G$2:$G$1823,MATCH('Ratios - Total'!$C701,IF(Data!$A$2:$A$1823='Ratios - Total'!$A701,Data!$C$2:$C$1823,0),0)),"Missing Data")</f>
        <v>Missing Data</v>
      </c>
    </row>
    <row r="702" spans="1:24" x14ac:dyDescent="0.25">
      <c r="A702" s="22" t="s">
        <v>50</v>
      </c>
      <c r="B702" s="22" t="s">
        <v>51</v>
      </c>
      <c r="C702" s="22">
        <v>1989</v>
      </c>
      <c r="D702" s="5">
        <f t="array" ref="D702">IFERROR(INDEX(Data!$H$2:$H$1823,MATCH('Ratios - Total'!$C702,IF(Data!$A$2:$A$1823='Ratios - Total'!$A702,Data!$C$2:$C$1823,0),0))/INDEX(Data!$D$2:$D$1823,MATCH('Ratios - Total'!$C702,IF(Data!$A$2:$A$1823='Ratios - Total'!$A702,Data!$C$2:$C$1823,0),0)),"Missing Data")</f>
        <v>919.92748825741296</v>
      </c>
      <c r="E702" s="22"/>
      <c r="F702" s="5">
        <f t="array" ref="F702">IFERROR(INDEX(Data!$G$2:$G$1823,MATCH('Ratios - Total'!$C702,IF(Data!$A$2:$A$1823='Ratios - Total'!$A702,Data!$C$2:$C$1823,0),0))/INDEX(Data!$D$2:$D$1823,MATCH('Ratios - Total'!$C702,IF(Data!$A$2:$A$1823='Ratios - Total'!$A702,Data!$C$2:$C$1823,0),0)),"Missing Data")</f>
        <v>0</v>
      </c>
      <c r="G702" s="5"/>
      <c r="H702" s="5" t="str">
        <f t="array" ref="H702">IFERROR(INDEX(Data!$H$2:$H$1823,MATCH('Ratios - Total'!$C702,IF(Data!$A$2:$A$1823='Ratios - Total'!$A702,Data!$C$2:$C$1823,0),0))/INDEX(Data!$G$2:$G$1823,MATCH('Ratios - Total'!$C702,IF(Data!$A$2:$A$1823='Ratios - Total'!$A702,Data!$C$2:$C$1823,0),0)),"Missing Data")</f>
        <v>Missing Data</v>
      </c>
      <c r="I702" s="5">
        <f t="array" ref="I702">IFERROR(INDEX(Data!$G$2:$G$1823,MATCH('Ratios - Total'!$C702,IF(Data!$A$2:$A$1823='Ratios - Total'!$A702,Data!$C$2:$C$1823,0),0))/INDEX(Data!$D$2:$D$1823,MATCH('Ratios - Total'!$C702,IF(Data!$A$2:$A$1823='Ratios - Total'!$A702,Data!$C$2:$C$1823,0),0)),"Missing Data")</f>
        <v>0</v>
      </c>
      <c r="J702" s="22"/>
      <c r="K702" s="5">
        <f t="array" ref="K702">IFERROR(INDEX(Data!$E$2:$E$1823,MATCH('Ratios - Total'!$C702,IF(Data!$A$2:$A$1823='Ratios - Total'!$A702,Data!$C$2:$C$1823,0),0))/INDEX(Data!$D$2:$D$1823,MATCH('Ratios - Total'!$C702,IF(Data!$A$2:$A$1823='Ratios - Total'!$A702,Data!$C$2:$C$1823,0),0)),"Missing Data")</f>
        <v>0</v>
      </c>
      <c r="L702" s="5"/>
      <c r="M702" s="5" t="str">
        <f t="array" ref="M702">IFERROR(INDEX(Data!$F$2:$F$1823,MATCH('Ratios - Total'!$C702,IF(Data!$A$2:$A$1823='Ratios - Total'!$A702,Data!$C$2:$C$1823,0),0))/INDEX(Data!$E$2:$E$1823,MATCH('Ratios - Total'!$C702,IF(Data!$A$2:$A$1823='Ratios - Total'!$A702,Data!$C$2:$C$1823,0),0)),"Missing Data")</f>
        <v>Missing Data</v>
      </c>
      <c r="N702" s="5"/>
      <c r="O702" s="5" t="str">
        <f t="array" ref="O702">IFERROR(INDEX(Data!$G$2:$G$1823,MATCH('Ratios - Total'!$C702,IF(Data!$A$2:$A$1823='Ratios - Total'!$A702,Data!$C$2:$C$1823,0),0))/INDEX(Data!$F$2:$F$1823,MATCH('Ratios - Total'!$C702,IF(Data!$A$2:$A$1823='Ratios - Total'!$A702,Data!$C$2:$C$1823,0),0)),"Missing Data")</f>
        <v>Missing Data</v>
      </c>
      <c r="P702" s="5" t="str">
        <f t="array" ref="P702">IFERROR(INDEX(Data!$H$2:$H$1823,MATCH('Ratios - Total'!$C702,IF(Data!$A$2:$A$1823='Ratios - Total'!$A702,Data!$C$2:$C$1823,0),0))/INDEX(Data!$G$2:$G$1823,MATCH('Ratios - Total'!$C702,IF(Data!$A$2:$A$1823='Ratios - Total'!$A702,Data!$C$2:$C$1823,0),0)),"Missing Data")</f>
        <v>Missing Data</v>
      </c>
      <c r="Q702" s="5"/>
      <c r="R702" s="5" t="str">
        <f t="array" ref="R702">IFERROR(INDEX(Data!$L$2:$L$1823,MATCH('Ratios - Total'!$C702,IF(Data!$A$2:$A$1823='Ratios - Total'!$A702,Data!$C$2:$C$1823,0),0))/INDEX(Data!$G$2:$G$1823,MATCH('Ratios - Total'!$C702,IF(Data!$A$2:$A$1823='Ratios - Total'!$A702,Data!$C$2:$C$1823,0),0)),"Missing Data")</f>
        <v>Missing Data</v>
      </c>
      <c r="S702" s="5"/>
      <c r="T702" s="5">
        <f t="array" ref="T702">IFERROR(INDEX(Data!$H$2:$H$1823,MATCH('Ratios - Total'!$C702,IF(Data!$A$2:$A$1823='Ratios - Total'!$A702,Data!$C$2:$C$1823,0),0))/INDEX(Data!$L$2:$L$1823,MATCH('Ratios - Total'!$C702,IF(Data!$A$2:$A$1823='Ratios - Total'!$A702,Data!$C$2:$C$1823,0),0)),"Missing Data")</f>
        <v>48700.294835497414</v>
      </c>
      <c r="U702" s="5">
        <f t="array" ref="U702">IFERROR(INDEX(Data!$K$2:$K$1823,MATCH('Ratios - Total'!$C702,IF(Data!$A$2:$A$1823='Ratios - Total'!$A702,Data!$C$2:$C$1823,0),0))/INDEX(Data!$H$2:$H$1823,MATCH('Ratios - Total'!$C702,IF(Data!$A$2:$A$1823='Ratios - Total'!$A702,Data!$C$2:$C$1823,0),0)),"Missing Data")</f>
        <v>0.50052399117772151</v>
      </c>
      <c r="V702" s="5">
        <f t="array" ref="V702">IFERROR(INDEX(Data!$K$2:$K$1823,MATCH('Ratios - Total'!$C702,IF(Data!$A$2:$A$1823='Ratios - Total'!$A702,Data!$C$2:$C$1823,0),0))/INDEX(Data!$L$2:$L$1823,MATCH('Ratios - Total'!$C702,IF(Data!$A$2:$A$1823='Ratios - Total'!$A702,Data!$C$2:$C$1823,0),0)),"Missing Data")</f>
        <v>24375.665942594944</v>
      </c>
      <c r="W702" s="5">
        <f t="shared" si="11"/>
        <v>24324.62889290247</v>
      </c>
      <c r="X702" s="5" t="str">
        <f t="array" ref="X702">IFERROR(INDEX(Data!$K$2:$K$1823,MATCH('Ratios - Total'!$C702,IF(Data!$A$2:$A$1823='Ratios - Total'!$A702,Data!$C$2:$C$1823,0),0))/INDEX(Data!$G$2:$G$1823,MATCH('Ratios - Total'!$C702,IF(Data!$A$2:$A$1823='Ratios - Total'!$A702,Data!$C$2:$C$1823,0),0)),"Missing Data")</f>
        <v>Missing Data</v>
      </c>
    </row>
    <row r="703" spans="1:24" x14ac:dyDescent="0.25">
      <c r="A703" s="22" t="s">
        <v>52</v>
      </c>
      <c r="B703" s="22" t="s">
        <v>53</v>
      </c>
      <c r="C703" s="22">
        <v>1989</v>
      </c>
      <c r="D703" s="5">
        <f t="array" ref="D703">IFERROR(INDEX(Data!$H$2:$H$1823,MATCH('Ratios - Total'!$C703,IF(Data!$A$2:$A$1823='Ratios - Total'!$A703,Data!$C$2:$C$1823,0),0))/INDEX(Data!$D$2:$D$1823,MATCH('Ratios - Total'!$C703,IF(Data!$A$2:$A$1823='Ratios - Total'!$A703,Data!$C$2:$C$1823,0),0)),"Missing Data")</f>
        <v>624.69895333515649</v>
      </c>
      <c r="E703" s="22"/>
      <c r="F703" s="5">
        <f t="array" ref="F703">IFERROR(INDEX(Data!$G$2:$G$1823,MATCH('Ratios - Total'!$C703,IF(Data!$A$2:$A$1823='Ratios - Total'!$A703,Data!$C$2:$C$1823,0),0))/INDEX(Data!$D$2:$D$1823,MATCH('Ratios - Total'!$C703,IF(Data!$A$2:$A$1823='Ratios - Total'!$A703,Data!$C$2:$C$1823,0),0)),"Missing Data")</f>
        <v>0</v>
      </c>
      <c r="G703" s="5"/>
      <c r="H703" s="5" t="str">
        <f t="array" ref="H703">IFERROR(INDEX(Data!$H$2:$H$1823,MATCH('Ratios - Total'!$C703,IF(Data!$A$2:$A$1823='Ratios - Total'!$A703,Data!$C$2:$C$1823,0),0))/INDEX(Data!$G$2:$G$1823,MATCH('Ratios - Total'!$C703,IF(Data!$A$2:$A$1823='Ratios - Total'!$A703,Data!$C$2:$C$1823,0),0)),"Missing Data")</f>
        <v>Missing Data</v>
      </c>
      <c r="I703" s="5">
        <f t="array" ref="I703">IFERROR(INDEX(Data!$G$2:$G$1823,MATCH('Ratios - Total'!$C703,IF(Data!$A$2:$A$1823='Ratios - Total'!$A703,Data!$C$2:$C$1823,0),0))/INDEX(Data!$D$2:$D$1823,MATCH('Ratios - Total'!$C703,IF(Data!$A$2:$A$1823='Ratios - Total'!$A703,Data!$C$2:$C$1823,0),0)),"Missing Data")</f>
        <v>0</v>
      </c>
      <c r="J703" s="22"/>
      <c r="K703" s="5">
        <f t="array" ref="K703">IFERROR(INDEX(Data!$E$2:$E$1823,MATCH('Ratios - Total'!$C703,IF(Data!$A$2:$A$1823='Ratios - Total'!$A703,Data!$C$2:$C$1823,0),0))/INDEX(Data!$D$2:$D$1823,MATCH('Ratios - Total'!$C703,IF(Data!$A$2:$A$1823='Ratios - Total'!$A703,Data!$C$2:$C$1823,0),0)),"Missing Data")</f>
        <v>0</v>
      </c>
      <c r="L703" s="5"/>
      <c r="M703" s="5" t="str">
        <f t="array" ref="M703">IFERROR(INDEX(Data!$F$2:$F$1823,MATCH('Ratios - Total'!$C703,IF(Data!$A$2:$A$1823='Ratios - Total'!$A703,Data!$C$2:$C$1823,0),0))/INDEX(Data!$E$2:$E$1823,MATCH('Ratios - Total'!$C703,IF(Data!$A$2:$A$1823='Ratios - Total'!$A703,Data!$C$2:$C$1823,0),0)),"Missing Data")</f>
        <v>Missing Data</v>
      </c>
      <c r="N703" s="5"/>
      <c r="O703" s="5" t="str">
        <f t="array" ref="O703">IFERROR(INDEX(Data!$G$2:$G$1823,MATCH('Ratios - Total'!$C703,IF(Data!$A$2:$A$1823='Ratios - Total'!$A703,Data!$C$2:$C$1823,0),0))/INDEX(Data!$F$2:$F$1823,MATCH('Ratios - Total'!$C703,IF(Data!$A$2:$A$1823='Ratios - Total'!$A703,Data!$C$2:$C$1823,0),0)),"Missing Data")</f>
        <v>Missing Data</v>
      </c>
      <c r="P703" s="5" t="str">
        <f t="array" ref="P703">IFERROR(INDEX(Data!$H$2:$H$1823,MATCH('Ratios - Total'!$C703,IF(Data!$A$2:$A$1823='Ratios - Total'!$A703,Data!$C$2:$C$1823,0),0))/INDEX(Data!$G$2:$G$1823,MATCH('Ratios - Total'!$C703,IF(Data!$A$2:$A$1823='Ratios - Total'!$A703,Data!$C$2:$C$1823,0),0)),"Missing Data")</f>
        <v>Missing Data</v>
      </c>
      <c r="Q703" s="5"/>
      <c r="R703" s="5" t="str">
        <f t="array" ref="R703">IFERROR(INDEX(Data!$L$2:$L$1823,MATCH('Ratios - Total'!$C703,IF(Data!$A$2:$A$1823='Ratios - Total'!$A703,Data!$C$2:$C$1823,0),0))/INDEX(Data!$G$2:$G$1823,MATCH('Ratios - Total'!$C703,IF(Data!$A$2:$A$1823='Ratios - Total'!$A703,Data!$C$2:$C$1823,0),0)),"Missing Data")</f>
        <v>Missing Data</v>
      </c>
      <c r="S703" s="5"/>
      <c r="T703" s="5">
        <f t="array" ref="T703">IFERROR(INDEX(Data!$H$2:$H$1823,MATCH('Ratios - Total'!$C703,IF(Data!$A$2:$A$1823='Ratios - Total'!$A703,Data!$C$2:$C$1823,0),0))/INDEX(Data!$L$2:$L$1823,MATCH('Ratios - Total'!$C703,IF(Data!$A$2:$A$1823='Ratios - Total'!$A703,Data!$C$2:$C$1823,0),0)),"Missing Data")</f>
        <v>27737.637752902014</v>
      </c>
      <c r="U703" s="5">
        <f t="array" ref="U703">IFERROR(INDEX(Data!$K$2:$K$1823,MATCH('Ratios - Total'!$C703,IF(Data!$A$2:$A$1823='Ratios - Total'!$A703,Data!$C$2:$C$1823,0),0))/INDEX(Data!$H$2:$H$1823,MATCH('Ratios - Total'!$C703,IF(Data!$A$2:$A$1823='Ratios - Total'!$A703,Data!$C$2:$C$1823,0),0)),"Missing Data")</f>
        <v>0.53288183416970236</v>
      </c>
      <c r="V703" s="5">
        <f t="array" ref="V703">IFERROR(INDEX(Data!$K$2:$K$1823,MATCH('Ratios - Total'!$C703,IF(Data!$A$2:$A$1823='Ratios - Total'!$A703,Data!$C$2:$C$1823,0),0))/INDEX(Data!$L$2:$L$1823,MATCH('Ratios - Total'!$C703,IF(Data!$A$2:$A$1823='Ratios - Total'!$A703,Data!$C$2:$C$1823,0),0)),"Missing Data")</f>
        <v>14780.883281301205</v>
      </c>
      <c r="W703" s="5">
        <f t="shared" si="11"/>
        <v>12956.754471600809</v>
      </c>
      <c r="X703" s="5" t="str">
        <f t="array" ref="X703">IFERROR(INDEX(Data!$K$2:$K$1823,MATCH('Ratios - Total'!$C703,IF(Data!$A$2:$A$1823='Ratios - Total'!$A703,Data!$C$2:$C$1823,0),0))/INDEX(Data!$G$2:$G$1823,MATCH('Ratios - Total'!$C703,IF(Data!$A$2:$A$1823='Ratios - Total'!$A703,Data!$C$2:$C$1823,0),0)),"Missing Data")</f>
        <v>Missing Data</v>
      </c>
    </row>
    <row r="704" spans="1:24" x14ac:dyDescent="0.25">
      <c r="A704" s="22" t="s">
        <v>54</v>
      </c>
      <c r="B704" s="22" t="s">
        <v>55</v>
      </c>
      <c r="C704" s="22">
        <v>1989</v>
      </c>
      <c r="D704" s="5">
        <f t="array" ref="D704">IFERROR(INDEX(Data!$H$2:$H$1823,MATCH('Ratios - Total'!$C704,IF(Data!$A$2:$A$1823='Ratios - Total'!$A704,Data!$C$2:$C$1823,0),0))/INDEX(Data!$D$2:$D$1823,MATCH('Ratios - Total'!$C704,IF(Data!$A$2:$A$1823='Ratios - Total'!$A704,Data!$C$2:$C$1823,0),0)),"Missing Data")</f>
        <v>700.99889086086625</v>
      </c>
      <c r="E704" s="22"/>
      <c r="F704" s="5">
        <f t="array" ref="F704">IFERROR(INDEX(Data!$G$2:$G$1823,MATCH('Ratios - Total'!$C704,IF(Data!$A$2:$A$1823='Ratios - Total'!$A704,Data!$C$2:$C$1823,0),0))/INDEX(Data!$D$2:$D$1823,MATCH('Ratios - Total'!$C704,IF(Data!$A$2:$A$1823='Ratios - Total'!$A704,Data!$C$2:$C$1823,0),0)),"Missing Data")</f>
        <v>0</v>
      </c>
      <c r="G704" s="5"/>
      <c r="H704" s="5" t="str">
        <f t="array" ref="H704">IFERROR(INDEX(Data!$H$2:$H$1823,MATCH('Ratios - Total'!$C704,IF(Data!$A$2:$A$1823='Ratios - Total'!$A704,Data!$C$2:$C$1823,0),0))/INDEX(Data!$G$2:$G$1823,MATCH('Ratios - Total'!$C704,IF(Data!$A$2:$A$1823='Ratios - Total'!$A704,Data!$C$2:$C$1823,0),0)),"Missing Data")</f>
        <v>Missing Data</v>
      </c>
      <c r="I704" s="5">
        <f t="array" ref="I704">IFERROR(INDEX(Data!$G$2:$G$1823,MATCH('Ratios - Total'!$C704,IF(Data!$A$2:$A$1823='Ratios - Total'!$A704,Data!$C$2:$C$1823,0),0))/INDEX(Data!$D$2:$D$1823,MATCH('Ratios - Total'!$C704,IF(Data!$A$2:$A$1823='Ratios - Total'!$A704,Data!$C$2:$C$1823,0),0)),"Missing Data")</f>
        <v>0</v>
      </c>
      <c r="J704" s="22"/>
      <c r="K704" s="5">
        <f t="array" ref="K704">IFERROR(INDEX(Data!$E$2:$E$1823,MATCH('Ratios - Total'!$C704,IF(Data!$A$2:$A$1823='Ratios - Total'!$A704,Data!$C$2:$C$1823,0),0))/INDEX(Data!$D$2:$D$1823,MATCH('Ratios - Total'!$C704,IF(Data!$A$2:$A$1823='Ratios - Total'!$A704,Data!$C$2:$C$1823,0),0)),"Missing Data")</f>
        <v>0</v>
      </c>
      <c r="L704" s="5"/>
      <c r="M704" s="5" t="str">
        <f t="array" ref="M704">IFERROR(INDEX(Data!$F$2:$F$1823,MATCH('Ratios - Total'!$C704,IF(Data!$A$2:$A$1823='Ratios - Total'!$A704,Data!$C$2:$C$1823,0),0))/INDEX(Data!$E$2:$E$1823,MATCH('Ratios - Total'!$C704,IF(Data!$A$2:$A$1823='Ratios - Total'!$A704,Data!$C$2:$C$1823,0),0)),"Missing Data")</f>
        <v>Missing Data</v>
      </c>
      <c r="N704" s="5"/>
      <c r="O704" s="5" t="str">
        <f t="array" ref="O704">IFERROR(INDEX(Data!$G$2:$G$1823,MATCH('Ratios - Total'!$C704,IF(Data!$A$2:$A$1823='Ratios - Total'!$A704,Data!$C$2:$C$1823,0),0))/INDEX(Data!$F$2:$F$1823,MATCH('Ratios - Total'!$C704,IF(Data!$A$2:$A$1823='Ratios - Total'!$A704,Data!$C$2:$C$1823,0),0)),"Missing Data")</f>
        <v>Missing Data</v>
      </c>
      <c r="P704" s="5" t="str">
        <f t="array" ref="P704">IFERROR(INDEX(Data!$H$2:$H$1823,MATCH('Ratios - Total'!$C704,IF(Data!$A$2:$A$1823='Ratios - Total'!$A704,Data!$C$2:$C$1823,0),0))/INDEX(Data!$G$2:$G$1823,MATCH('Ratios - Total'!$C704,IF(Data!$A$2:$A$1823='Ratios - Total'!$A704,Data!$C$2:$C$1823,0),0)),"Missing Data")</f>
        <v>Missing Data</v>
      </c>
      <c r="Q704" s="5"/>
      <c r="R704" s="5" t="str">
        <f t="array" ref="R704">IFERROR(INDEX(Data!$L$2:$L$1823,MATCH('Ratios - Total'!$C704,IF(Data!$A$2:$A$1823='Ratios - Total'!$A704,Data!$C$2:$C$1823,0),0))/INDEX(Data!$G$2:$G$1823,MATCH('Ratios - Total'!$C704,IF(Data!$A$2:$A$1823='Ratios - Total'!$A704,Data!$C$2:$C$1823,0),0)),"Missing Data")</f>
        <v>Missing Data</v>
      </c>
      <c r="S704" s="5"/>
      <c r="T704" s="5">
        <f t="array" ref="T704">IFERROR(INDEX(Data!$H$2:$H$1823,MATCH('Ratios - Total'!$C704,IF(Data!$A$2:$A$1823='Ratios - Total'!$A704,Data!$C$2:$C$1823,0),0))/INDEX(Data!$L$2:$L$1823,MATCH('Ratios - Total'!$C704,IF(Data!$A$2:$A$1823='Ratios - Total'!$A704,Data!$C$2:$C$1823,0),0)),"Missing Data")</f>
        <v>37740.552049106722</v>
      </c>
      <c r="U704" s="5">
        <f t="array" ref="U704">IFERROR(INDEX(Data!$K$2:$K$1823,MATCH('Ratios - Total'!$C704,IF(Data!$A$2:$A$1823='Ratios - Total'!$A704,Data!$C$2:$C$1823,0),0))/INDEX(Data!$H$2:$H$1823,MATCH('Ratios - Total'!$C704,IF(Data!$A$2:$A$1823='Ratios - Total'!$A704,Data!$C$2:$C$1823,0),0)),"Missing Data")</f>
        <v>0.51753711923900192</v>
      </c>
      <c r="V704" s="5">
        <f t="array" ref="V704">IFERROR(INDEX(Data!$K$2:$K$1823,MATCH('Ratios - Total'!$C704,IF(Data!$A$2:$A$1823='Ratios - Total'!$A704,Data!$C$2:$C$1823,0),0))/INDEX(Data!$L$2:$L$1823,MATCH('Ratios - Total'!$C704,IF(Data!$A$2:$A$1823='Ratios - Total'!$A704,Data!$C$2:$C$1823,0),0)),"Missing Data")</f>
        <v>19532.136585984299</v>
      </c>
      <c r="W704" s="5">
        <f t="shared" si="11"/>
        <v>18208.415463122423</v>
      </c>
      <c r="X704" s="5" t="str">
        <f t="array" ref="X704">IFERROR(INDEX(Data!$K$2:$K$1823,MATCH('Ratios - Total'!$C704,IF(Data!$A$2:$A$1823='Ratios - Total'!$A704,Data!$C$2:$C$1823,0),0))/INDEX(Data!$G$2:$G$1823,MATCH('Ratios - Total'!$C704,IF(Data!$A$2:$A$1823='Ratios - Total'!$A704,Data!$C$2:$C$1823,0),0)),"Missing Data")</f>
        <v>Missing Data</v>
      </c>
    </row>
    <row r="705" spans="1:24" x14ac:dyDescent="0.25">
      <c r="A705" s="22" t="s">
        <v>56</v>
      </c>
      <c r="B705" s="22" t="s">
        <v>57</v>
      </c>
      <c r="C705" s="22">
        <v>1989</v>
      </c>
      <c r="D705" s="5">
        <f t="array" ref="D705">IFERROR(INDEX(Data!$H$2:$H$1823,MATCH('Ratios - Total'!$C705,IF(Data!$A$2:$A$1823='Ratios - Total'!$A705,Data!$C$2:$C$1823,0),0))/INDEX(Data!$D$2:$D$1823,MATCH('Ratios - Total'!$C705,IF(Data!$A$2:$A$1823='Ratios - Total'!$A705,Data!$C$2:$C$1823,0),0)),"Missing Data")</f>
        <v>810.62462076399947</v>
      </c>
      <c r="E705" s="22"/>
      <c r="F705" s="5">
        <f t="array" ref="F705">IFERROR(INDEX(Data!$G$2:$G$1823,MATCH('Ratios - Total'!$C705,IF(Data!$A$2:$A$1823='Ratios - Total'!$A705,Data!$C$2:$C$1823,0),0))/INDEX(Data!$D$2:$D$1823,MATCH('Ratios - Total'!$C705,IF(Data!$A$2:$A$1823='Ratios - Total'!$A705,Data!$C$2:$C$1823,0),0)),"Missing Data")</f>
        <v>0</v>
      </c>
      <c r="G705" s="5"/>
      <c r="H705" s="5" t="str">
        <f t="array" ref="H705">IFERROR(INDEX(Data!$H$2:$H$1823,MATCH('Ratios - Total'!$C705,IF(Data!$A$2:$A$1823='Ratios - Total'!$A705,Data!$C$2:$C$1823,0),0))/INDEX(Data!$G$2:$G$1823,MATCH('Ratios - Total'!$C705,IF(Data!$A$2:$A$1823='Ratios - Total'!$A705,Data!$C$2:$C$1823,0),0)),"Missing Data")</f>
        <v>Missing Data</v>
      </c>
      <c r="I705" s="5">
        <f t="array" ref="I705">IFERROR(INDEX(Data!$G$2:$G$1823,MATCH('Ratios - Total'!$C705,IF(Data!$A$2:$A$1823='Ratios - Total'!$A705,Data!$C$2:$C$1823,0),0))/INDEX(Data!$D$2:$D$1823,MATCH('Ratios - Total'!$C705,IF(Data!$A$2:$A$1823='Ratios - Total'!$A705,Data!$C$2:$C$1823,0),0)),"Missing Data")</f>
        <v>0</v>
      </c>
      <c r="J705" s="22"/>
      <c r="K705" s="5">
        <f t="array" ref="K705">IFERROR(INDEX(Data!$E$2:$E$1823,MATCH('Ratios - Total'!$C705,IF(Data!$A$2:$A$1823='Ratios - Total'!$A705,Data!$C$2:$C$1823,0),0))/INDEX(Data!$D$2:$D$1823,MATCH('Ratios - Total'!$C705,IF(Data!$A$2:$A$1823='Ratios - Total'!$A705,Data!$C$2:$C$1823,0),0)),"Missing Data")</f>
        <v>0</v>
      </c>
      <c r="L705" s="5"/>
      <c r="M705" s="5" t="str">
        <f t="array" ref="M705">IFERROR(INDEX(Data!$F$2:$F$1823,MATCH('Ratios - Total'!$C705,IF(Data!$A$2:$A$1823='Ratios - Total'!$A705,Data!$C$2:$C$1823,0),0))/INDEX(Data!$E$2:$E$1823,MATCH('Ratios - Total'!$C705,IF(Data!$A$2:$A$1823='Ratios - Total'!$A705,Data!$C$2:$C$1823,0),0)),"Missing Data")</f>
        <v>Missing Data</v>
      </c>
      <c r="N705" s="5"/>
      <c r="O705" s="5" t="str">
        <f t="array" ref="O705">IFERROR(INDEX(Data!$G$2:$G$1823,MATCH('Ratios - Total'!$C705,IF(Data!$A$2:$A$1823='Ratios - Total'!$A705,Data!$C$2:$C$1823,0),0))/INDEX(Data!$F$2:$F$1823,MATCH('Ratios - Total'!$C705,IF(Data!$A$2:$A$1823='Ratios - Total'!$A705,Data!$C$2:$C$1823,0),0)),"Missing Data")</f>
        <v>Missing Data</v>
      </c>
      <c r="P705" s="5" t="str">
        <f t="array" ref="P705">IFERROR(INDEX(Data!$H$2:$H$1823,MATCH('Ratios - Total'!$C705,IF(Data!$A$2:$A$1823='Ratios - Total'!$A705,Data!$C$2:$C$1823,0),0))/INDEX(Data!$G$2:$G$1823,MATCH('Ratios - Total'!$C705,IF(Data!$A$2:$A$1823='Ratios - Total'!$A705,Data!$C$2:$C$1823,0),0)),"Missing Data")</f>
        <v>Missing Data</v>
      </c>
      <c r="Q705" s="5"/>
      <c r="R705" s="5" t="str">
        <f t="array" ref="R705">IFERROR(INDEX(Data!$L$2:$L$1823,MATCH('Ratios - Total'!$C705,IF(Data!$A$2:$A$1823='Ratios - Total'!$A705,Data!$C$2:$C$1823,0),0))/INDEX(Data!$G$2:$G$1823,MATCH('Ratios - Total'!$C705,IF(Data!$A$2:$A$1823='Ratios - Total'!$A705,Data!$C$2:$C$1823,0),0)),"Missing Data")</f>
        <v>Missing Data</v>
      </c>
      <c r="S705" s="5"/>
      <c r="T705" s="5">
        <f t="array" ref="T705">IFERROR(INDEX(Data!$H$2:$H$1823,MATCH('Ratios - Total'!$C705,IF(Data!$A$2:$A$1823='Ratios - Total'!$A705,Data!$C$2:$C$1823,0),0))/INDEX(Data!$L$2:$L$1823,MATCH('Ratios - Total'!$C705,IF(Data!$A$2:$A$1823='Ratios - Total'!$A705,Data!$C$2:$C$1823,0),0)),"Missing Data")</f>
        <v>28558.972903908005</v>
      </c>
      <c r="U705" s="5">
        <f t="array" ref="U705">IFERROR(INDEX(Data!$K$2:$K$1823,MATCH('Ratios - Total'!$C705,IF(Data!$A$2:$A$1823='Ratios - Total'!$A705,Data!$C$2:$C$1823,0),0))/INDEX(Data!$H$2:$H$1823,MATCH('Ratios - Total'!$C705,IF(Data!$A$2:$A$1823='Ratios - Total'!$A705,Data!$C$2:$C$1823,0),0)),"Missing Data")</f>
        <v>0.65225752546955162</v>
      </c>
      <c r="V705" s="5">
        <f t="array" ref="V705">IFERROR(INDEX(Data!$K$2:$K$1823,MATCH('Ratios - Total'!$C705,IF(Data!$A$2:$A$1823='Ratios - Total'!$A705,Data!$C$2:$C$1823,0),0))/INDEX(Data!$L$2:$L$1823,MATCH('Ratios - Total'!$C705,IF(Data!$A$2:$A$1823='Ratios - Total'!$A705,Data!$C$2:$C$1823,0),0)),"Missing Data")</f>
        <v>18627.80499625501</v>
      </c>
      <c r="W705" s="5">
        <f t="shared" si="11"/>
        <v>9931.1679076529945</v>
      </c>
      <c r="X705" s="5" t="str">
        <f t="array" ref="X705">IFERROR(INDEX(Data!$K$2:$K$1823,MATCH('Ratios - Total'!$C705,IF(Data!$A$2:$A$1823='Ratios - Total'!$A705,Data!$C$2:$C$1823,0),0))/INDEX(Data!$G$2:$G$1823,MATCH('Ratios - Total'!$C705,IF(Data!$A$2:$A$1823='Ratios - Total'!$A705,Data!$C$2:$C$1823,0),0)),"Missing Data")</f>
        <v>Missing Data</v>
      </c>
    </row>
    <row r="706" spans="1:24" x14ac:dyDescent="0.25">
      <c r="A706" s="22" t="s">
        <v>58</v>
      </c>
      <c r="B706" s="22" t="s">
        <v>59</v>
      </c>
      <c r="C706" s="22">
        <v>1989</v>
      </c>
      <c r="D706" s="5">
        <f t="array" ref="D706">IFERROR(INDEX(Data!$H$2:$H$1823,MATCH('Ratios - Total'!$C706,IF(Data!$A$2:$A$1823='Ratios - Total'!$A706,Data!$C$2:$C$1823,0),0))/INDEX(Data!$D$2:$D$1823,MATCH('Ratios - Total'!$C706,IF(Data!$A$2:$A$1823='Ratios - Total'!$A706,Data!$C$2:$C$1823,0),0)),"Missing Data")</f>
        <v>772.28233148639436</v>
      </c>
      <c r="E706" s="22"/>
      <c r="F706" s="5">
        <f t="array" ref="F706">IFERROR(INDEX(Data!$G$2:$G$1823,MATCH('Ratios - Total'!$C706,IF(Data!$A$2:$A$1823='Ratios - Total'!$A706,Data!$C$2:$C$1823,0),0))/INDEX(Data!$D$2:$D$1823,MATCH('Ratios - Total'!$C706,IF(Data!$A$2:$A$1823='Ratios - Total'!$A706,Data!$C$2:$C$1823,0),0)),"Missing Data")</f>
        <v>0</v>
      </c>
      <c r="G706" s="5"/>
      <c r="H706" s="5" t="str">
        <f t="array" ref="H706">IFERROR(INDEX(Data!$H$2:$H$1823,MATCH('Ratios - Total'!$C706,IF(Data!$A$2:$A$1823='Ratios - Total'!$A706,Data!$C$2:$C$1823,0),0))/INDEX(Data!$G$2:$G$1823,MATCH('Ratios - Total'!$C706,IF(Data!$A$2:$A$1823='Ratios - Total'!$A706,Data!$C$2:$C$1823,0),0)),"Missing Data")</f>
        <v>Missing Data</v>
      </c>
      <c r="I706" s="5">
        <f t="array" ref="I706">IFERROR(INDEX(Data!$G$2:$G$1823,MATCH('Ratios - Total'!$C706,IF(Data!$A$2:$A$1823='Ratios - Total'!$A706,Data!$C$2:$C$1823,0),0))/INDEX(Data!$D$2:$D$1823,MATCH('Ratios - Total'!$C706,IF(Data!$A$2:$A$1823='Ratios - Total'!$A706,Data!$C$2:$C$1823,0),0)),"Missing Data")</f>
        <v>0</v>
      </c>
      <c r="J706" s="22"/>
      <c r="K706" s="5">
        <f t="array" ref="K706">IFERROR(INDEX(Data!$E$2:$E$1823,MATCH('Ratios - Total'!$C706,IF(Data!$A$2:$A$1823='Ratios - Total'!$A706,Data!$C$2:$C$1823,0),0))/INDEX(Data!$D$2:$D$1823,MATCH('Ratios - Total'!$C706,IF(Data!$A$2:$A$1823='Ratios - Total'!$A706,Data!$C$2:$C$1823,0),0)),"Missing Data")</f>
        <v>0</v>
      </c>
      <c r="L706" s="5"/>
      <c r="M706" s="5" t="str">
        <f t="array" ref="M706">IFERROR(INDEX(Data!$F$2:$F$1823,MATCH('Ratios - Total'!$C706,IF(Data!$A$2:$A$1823='Ratios - Total'!$A706,Data!$C$2:$C$1823,0),0))/INDEX(Data!$E$2:$E$1823,MATCH('Ratios - Total'!$C706,IF(Data!$A$2:$A$1823='Ratios - Total'!$A706,Data!$C$2:$C$1823,0),0)),"Missing Data")</f>
        <v>Missing Data</v>
      </c>
      <c r="N706" s="5"/>
      <c r="O706" s="5" t="str">
        <f t="array" ref="O706">IFERROR(INDEX(Data!$G$2:$G$1823,MATCH('Ratios - Total'!$C706,IF(Data!$A$2:$A$1823='Ratios - Total'!$A706,Data!$C$2:$C$1823,0),0))/INDEX(Data!$F$2:$F$1823,MATCH('Ratios - Total'!$C706,IF(Data!$A$2:$A$1823='Ratios - Total'!$A706,Data!$C$2:$C$1823,0),0)),"Missing Data")</f>
        <v>Missing Data</v>
      </c>
      <c r="P706" s="5" t="str">
        <f t="array" ref="P706">IFERROR(INDEX(Data!$H$2:$H$1823,MATCH('Ratios - Total'!$C706,IF(Data!$A$2:$A$1823='Ratios - Total'!$A706,Data!$C$2:$C$1823,0),0))/INDEX(Data!$G$2:$G$1823,MATCH('Ratios - Total'!$C706,IF(Data!$A$2:$A$1823='Ratios - Total'!$A706,Data!$C$2:$C$1823,0),0)),"Missing Data")</f>
        <v>Missing Data</v>
      </c>
      <c r="Q706" s="5"/>
      <c r="R706" s="5" t="str">
        <f t="array" ref="R706">IFERROR(INDEX(Data!$L$2:$L$1823,MATCH('Ratios - Total'!$C706,IF(Data!$A$2:$A$1823='Ratios - Total'!$A706,Data!$C$2:$C$1823,0),0))/INDEX(Data!$G$2:$G$1823,MATCH('Ratios - Total'!$C706,IF(Data!$A$2:$A$1823='Ratios - Total'!$A706,Data!$C$2:$C$1823,0),0)),"Missing Data")</f>
        <v>Missing Data</v>
      </c>
      <c r="S706" s="5"/>
      <c r="T706" s="5">
        <f t="array" ref="T706">IFERROR(INDEX(Data!$H$2:$H$1823,MATCH('Ratios - Total'!$C706,IF(Data!$A$2:$A$1823='Ratios - Total'!$A706,Data!$C$2:$C$1823,0),0))/INDEX(Data!$L$2:$L$1823,MATCH('Ratios - Total'!$C706,IF(Data!$A$2:$A$1823='Ratios - Total'!$A706,Data!$C$2:$C$1823,0),0)),"Missing Data")</f>
        <v>35684.505706657277</v>
      </c>
      <c r="U706" s="5">
        <f t="array" ref="U706">IFERROR(INDEX(Data!$K$2:$K$1823,MATCH('Ratios - Total'!$C706,IF(Data!$A$2:$A$1823='Ratios - Total'!$A706,Data!$C$2:$C$1823,0),0))/INDEX(Data!$H$2:$H$1823,MATCH('Ratios - Total'!$C706,IF(Data!$A$2:$A$1823='Ratios - Total'!$A706,Data!$C$2:$C$1823,0),0)),"Missing Data")</f>
        <v>0.50923753709283137</v>
      </c>
      <c r="V706" s="5">
        <f t="array" ref="V706">IFERROR(INDEX(Data!$K$2:$K$1823,MATCH('Ratios - Total'!$C706,IF(Data!$A$2:$A$1823='Ratios - Total'!$A706,Data!$C$2:$C$1823,0),0))/INDEX(Data!$L$2:$L$1823,MATCH('Ratios - Total'!$C706,IF(Data!$A$2:$A$1823='Ratios - Total'!$A706,Data!$C$2:$C$1823,0),0)),"Missing Data")</f>
        <v>18171.889798433236</v>
      </c>
      <c r="W706" s="5">
        <f t="shared" si="11"/>
        <v>17512.615908224041</v>
      </c>
      <c r="X706" s="5" t="str">
        <f t="array" ref="X706">IFERROR(INDEX(Data!$K$2:$K$1823,MATCH('Ratios - Total'!$C706,IF(Data!$A$2:$A$1823='Ratios - Total'!$A706,Data!$C$2:$C$1823,0),0))/INDEX(Data!$G$2:$G$1823,MATCH('Ratios - Total'!$C706,IF(Data!$A$2:$A$1823='Ratios - Total'!$A706,Data!$C$2:$C$1823,0),0)),"Missing Data")</f>
        <v>Missing Data</v>
      </c>
    </row>
    <row r="707" spans="1:24" x14ac:dyDescent="0.25">
      <c r="A707" s="22" t="s">
        <v>60</v>
      </c>
      <c r="B707" s="22" t="s">
        <v>61</v>
      </c>
      <c r="C707" s="22">
        <v>1989</v>
      </c>
      <c r="D707" s="5">
        <f t="array" ref="D707">IFERROR(INDEX(Data!$H$2:$H$1823,MATCH('Ratios - Total'!$C707,IF(Data!$A$2:$A$1823='Ratios - Total'!$A707,Data!$C$2:$C$1823,0),0))/INDEX(Data!$D$2:$D$1823,MATCH('Ratios - Total'!$C707,IF(Data!$A$2:$A$1823='Ratios - Total'!$A707,Data!$C$2:$C$1823,0),0)),"Missing Data")</f>
        <v>697.31804442131136</v>
      </c>
      <c r="E707" s="22"/>
      <c r="F707" s="5">
        <f t="array" ref="F707">IFERROR(INDEX(Data!$G$2:$G$1823,MATCH('Ratios - Total'!$C707,IF(Data!$A$2:$A$1823='Ratios - Total'!$A707,Data!$C$2:$C$1823,0),0))/INDEX(Data!$D$2:$D$1823,MATCH('Ratios - Total'!$C707,IF(Data!$A$2:$A$1823='Ratios - Total'!$A707,Data!$C$2:$C$1823,0),0)),"Missing Data")</f>
        <v>0</v>
      </c>
      <c r="G707" s="5"/>
      <c r="H707" s="5" t="str">
        <f t="array" ref="H707">IFERROR(INDEX(Data!$H$2:$H$1823,MATCH('Ratios - Total'!$C707,IF(Data!$A$2:$A$1823='Ratios - Total'!$A707,Data!$C$2:$C$1823,0),0))/INDEX(Data!$G$2:$G$1823,MATCH('Ratios - Total'!$C707,IF(Data!$A$2:$A$1823='Ratios - Total'!$A707,Data!$C$2:$C$1823,0),0)),"Missing Data")</f>
        <v>Missing Data</v>
      </c>
      <c r="I707" s="5">
        <f t="array" ref="I707">IFERROR(INDEX(Data!$G$2:$G$1823,MATCH('Ratios - Total'!$C707,IF(Data!$A$2:$A$1823='Ratios - Total'!$A707,Data!$C$2:$C$1823,0),0))/INDEX(Data!$D$2:$D$1823,MATCH('Ratios - Total'!$C707,IF(Data!$A$2:$A$1823='Ratios - Total'!$A707,Data!$C$2:$C$1823,0),0)),"Missing Data")</f>
        <v>0</v>
      </c>
      <c r="J707" s="22"/>
      <c r="K707" s="5">
        <f t="array" ref="K707">IFERROR(INDEX(Data!$E$2:$E$1823,MATCH('Ratios - Total'!$C707,IF(Data!$A$2:$A$1823='Ratios - Total'!$A707,Data!$C$2:$C$1823,0),0))/INDEX(Data!$D$2:$D$1823,MATCH('Ratios - Total'!$C707,IF(Data!$A$2:$A$1823='Ratios - Total'!$A707,Data!$C$2:$C$1823,0),0)),"Missing Data")</f>
        <v>0</v>
      </c>
      <c r="L707" s="5"/>
      <c r="M707" s="5" t="str">
        <f t="array" ref="M707">IFERROR(INDEX(Data!$F$2:$F$1823,MATCH('Ratios - Total'!$C707,IF(Data!$A$2:$A$1823='Ratios - Total'!$A707,Data!$C$2:$C$1823,0),0))/INDEX(Data!$E$2:$E$1823,MATCH('Ratios - Total'!$C707,IF(Data!$A$2:$A$1823='Ratios - Total'!$A707,Data!$C$2:$C$1823,0),0)),"Missing Data")</f>
        <v>Missing Data</v>
      </c>
      <c r="N707" s="5"/>
      <c r="O707" s="5" t="str">
        <f t="array" ref="O707">IFERROR(INDEX(Data!$G$2:$G$1823,MATCH('Ratios - Total'!$C707,IF(Data!$A$2:$A$1823='Ratios - Total'!$A707,Data!$C$2:$C$1823,0),0))/INDEX(Data!$F$2:$F$1823,MATCH('Ratios - Total'!$C707,IF(Data!$A$2:$A$1823='Ratios - Total'!$A707,Data!$C$2:$C$1823,0),0)),"Missing Data")</f>
        <v>Missing Data</v>
      </c>
      <c r="P707" s="5" t="str">
        <f t="array" ref="P707">IFERROR(INDEX(Data!$H$2:$H$1823,MATCH('Ratios - Total'!$C707,IF(Data!$A$2:$A$1823='Ratios - Total'!$A707,Data!$C$2:$C$1823,0),0))/INDEX(Data!$G$2:$G$1823,MATCH('Ratios - Total'!$C707,IF(Data!$A$2:$A$1823='Ratios - Total'!$A707,Data!$C$2:$C$1823,0),0)),"Missing Data")</f>
        <v>Missing Data</v>
      </c>
      <c r="Q707" s="5"/>
      <c r="R707" s="5" t="str">
        <f t="array" ref="R707">IFERROR(INDEX(Data!$L$2:$L$1823,MATCH('Ratios - Total'!$C707,IF(Data!$A$2:$A$1823='Ratios - Total'!$A707,Data!$C$2:$C$1823,0),0))/INDEX(Data!$G$2:$G$1823,MATCH('Ratios - Total'!$C707,IF(Data!$A$2:$A$1823='Ratios - Total'!$A707,Data!$C$2:$C$1823,0),0)),"Missing Data")</f>
        <v>Missing Data</v>
      </c>
      <c r="S707" s="5"/>
      <c r="T707" s="5">
        <f t="array" ref="T707">IFERROR(INDEX(Data!$H$2:$H$1823,MATCH('Ratios - Total'!$C707,IF(Data!$A$2:$A$1823='Ratios - Total'!$A707,Data!$C$2:$C$1823,0),0))/INDEX(Data!$L$2:$L$1823,MATCH('Ratios - Total'!$C707,IF(Data!$A$2:$A$1823='Ratios - Total'!$A707,Data!$C$2:$C$1823,0),0)),"Missing Data")</f>
        <v>44064.503139063279</v>
      </c>
      <c r="U707" s="5">
        <f t="array" ref="U707">IFERROR(INDEX(Data!$K$2:$K$1823,MATCH('Ratios - Total'!$C707,IF(Data!$A$2:$A$1823='Ratios - Total'!$A707,Data!$C$2:$C$1823,0),0))/INDEX(Data!$H$2:$H$1823,MATCH('Ratios - Total'!$C707,IF(Data!$A$2:$A$1823='Ratios - Total'!$A707,Data!$C$2:$C$1823,0),0)),"Missing Data")</f>
        <v>0.49817086758368179</v>
      </c>
      <c r="V707" s="5">
        <f t="array" ref="V707">IFERROR(INDEX(Data!$K$2:$K$1823,MATCH('Ratios - Total'!$C707,IF(Data!$A$2:$A$1823='Ratios - Total'!$A707,Data!$C$2:$C$1823,0),0))/INDEX(Data!$L$2:$L$1823,MATCH('Ratios - Total'!$C707,IF(Data!$A$2:$A$1823='Ratios - Total'!$A707,Data!$C$2:$C$1823,0),0)),"Missing Data")</f>
        <v>21951.651758431024</v>
      </c>
      <c r="W707" s="5">
        <f t="shared" si="11"/>
        <v>22112.851380632255</v>
      </c>
      <c r="X707" s="5" t="str">
        <f t="array" ref="X707">IFERROR(INDEX(Data!$K$2:$K$1823,MATCH('Ratios - Total'!$C707,IF(Data!$A$2:$A$1823='Ratios - Total'!$A707,Data!$C$2:$C$1823,0),0))/INDEX(Data!$G$2:$G$1823,MATCH('Ratios - Total'!$C707,IF(Data!$A$2:$A$1823='Ratios - Total'!$A707,Data!$C$2:$C$1823,0),0)),"Missing Data")</f>
        <v>Missing Data</v>
      </c>
    </row>
    <row r="708" spans="1:24" x14ac:dyDescent="0.25">
      <c r="A708" s="22" t="s">
        <v>62</v>
      </c>
      <c r="B708" s="22" t="s">
        <v>63</v>
      </c>
      <c r="C708" s="22">
        <v>1989</v>
      </c>
      <c r="D708" s="5">
        <f t="array" ref="D708">IFERROR(INDEX(Data!$H$2:$H$1823,MATCH('Ratios - Total'!$C708,IF(Data!$A$2:$A$1823='Ratios - Total'!$A708,Data!$C$2:$C$1823,0),0))/INDEX(Data!$D$2:$D$1823,MATCH('Ratios - Total'!$C708,IF(Data!$A$2:$A$1823='Ratios - Total'!$A708,Data!$C$2:$C$1823,0),0)),"Missing Data")</f>
        <v>841.05628945707781</v>
      </c>
      <c r="E708" s="22"/>
      <c r="F708" s="5">
        <f t="array" ref="F708">IFERROR(INDEX(Data!$G$2:$G$1823,MATCH('Ratios - Total'!$C708,IF(Data!$A$2:$A$1823='Ratios - Total'!$A708,Data!$C$2:$C$1823,0),0))/INDEX(Data!$D$2:$D$1823,MATCH('Ratios - Total'!$C708,IF(Data!$A$2:$A$1823='Ratios - Total'!$A708,Data!$C$2:$C$1823,0),0)),"Missing Data")</f>
        <v>0</v>
      </c>
      <c r="G708" s="5"/>
      <c r="H708" s="5" t="str">
        <f t="array" ref="H708">IFERROR(INDEX(Data!$H$2:$H$1823,MATCH('Ratios - Total'!$C708,IF(Data!$A$2:$A$1823='Ratios - Total'!$A708,Data!$C$2:$C$1823,0),0))/INDEX(Data!$G$2:$G$1823,MATCH('Ratios - Total'!$C708,IF(Data!$A$2:$A$1823='Ratios - Total'!$A708,Data!$C$2:$C$1823,0),0)),"Missing Data")</f>
        <v>Missing Data</v>
      </c>
      <c r="I708" s="5">
        <f t="array" ref="I708">IFERROR(INDEX(Data!$G$2:$G$1823,MATCH('Ratios - Total'!$C708,IF(Data!$A$2:$A$1823='Ratios - Total'!$A708,Data!$C$2:$C$1823,0),0))/INDEX(Data!$D$2:$D$1823,MATCH('Ratios - Total'!$C708,IF(Data!$A$2:$A$1823='Ratios - Total'!$A708,Data!$C$2:$C$1823,0),0)),"Missing Data")</f>
        <v>0</v>
      </c>
      <c r="J708" s="22"/>
      <c r="K708" s="5">
        <f t="array" ref="K708">IFERROR(INDEX(Data!$E$2:$E$1823,MATCH('Ratios - Total'!$C708,IF(Data!$A$2:$A$1823='Ratios - Total'!$A708,Data!$C$2:$C$1823,0),0))/INDEX(Data!$D$2:$D$1823,MATCH('Ratios - Total'!$C708,IF(Data!$A$2:$A$1823='Ratios - Total'!$A708,Data!$C$2:$C$1823,0),0)),"Missing Data")</f>
        <v>0</v>
      </c>
      <c r="L708" s="5"/>
      <c r="M708" s="5" t="str">
        <f t="array" ref="M708">IFERROR(INDEX(Data!$F$2:$F$1823,MATCH('Ratios - Total'!$C708,IF(Data!$A$2:$A$1823='Ratios - Total'!$A708,Data!$C$2:$C$1823,0),0))/INDEX(Data!$E$2:$E$1823,MATCH('Ratios - Total'!$C708,IF(Data!$A$2:$A$1823='Ratios - Total'!$A708,Data!$C$2:$C$1823,0),0)),"Missing Data")</f>
        <v>Missing Data</v>
      </c>
      <c r="N708" s="5"/>
      <c r="O708" s="5" t="str">
        <f t="array" ref="O708">IFERROR(INDEX(Data!$G$2:$G$1823,MATCH('Ratios - Total'!$C708,IF(Data!$A$2:$A$1823='Ratios - Total'!$A708,Data!$C$2:$C$1823,0),0))/INDEX(Data!$F$2:$F$1823,MATCH('Ratios - Total'!$C708,IF(Data!$A$2:$A$1823='Ratios - Total'!$A708,Data!$C$2:$C$1823,0),0)),"Missing Data")</f>
        <v>Missing Data</v>
      </c>
      <c r="P708" s="5" t="str">
        <f t="array" ref="P708">IFERROR(INDEX(Data!$H$2:$H$1823,MATCH('Ratios - Total'!$C708,IF(Data!$A$2:$A$1823='Ratios - Total'!$A708,Data!$C$2:$C$1823,0),0))/INDEX(Data!$G$2:$G$1823,MATCH('Ratios - Total'!$C708,IF(Data!$A$2:$A$1823='Ratios - Total'!$A708,Data!$C$2:$C$1823,0),0)),"Missing Data")</f>
        <v>Missing Data</v>
      </c>
      <c r="Q708" s="5"/>
      <c r="R708" s="5" t="str">
        <f t="array" ref="R708">IFERROR(INDEX(Data!$L$2:$L$1823,MATCH('Ratios - Total'!$C708,IF(Data!$A$2:$A$1823='Ratios - Total'!$A708,Data!$C$2:$C$1823,0),0))/INDEX(Data!$G$2:$G$1823,MATCH('Ratios - Total'!$C708,IF(Data!$A$2:$A$1823='Ratios - Total'!$A708,Data!$C$2:$C$1823,0),0)),"Missing Data")</f>
        <v>Missing Data</v>
      </c>
      <c r="S708" s="5"/>
      <c r="T708" s="5">
        <f t="array" ref="T708">IFERROR(INDEX(Data!$H$2:$H$1823,MATCH('Ratios - Total'!$C708,IF(Data!$A$2:$A$1823='Ratios - Total'!$A708,Data!$C$2:$C$1823,0),0))/INDEX(Data!$L$2:$L$1823,MATCH('Ratios - Total'!$C708,IF(Data!$A$2:$A$1823='Ratios - Total'!$A708,Data!$C$2:$C$1823,0),0)),"Missing Data")</f>
        <v>46872.496896917102</v>
      </c>
      <c r="U708" s="5">
        <f t="array" ref="U708">IFERROR(INDEX(Data!$K$2:$K$1823,MATCH('Ratios - Total'!$C708,IF(Data!$A$2:$A$1823='Ratios - Total'!$A708,Data!$C$2:$C$1823,0),0))/INDEX(Data!$H$2:$H$1823,MATCH('Ratios - Total'!$C708,IF(Data!$A$2:$A$1823='Ratios - Total'!$A708,Data!$C$2:$C$1823,0),0)),"Missing Data")</f>
        <v>0.42463691158321126</v>
      </c>
      <c r="V708" s="5">
        <f t="array" ref="V708">IFERROR(INDEX(Data!$K$2:$K$1823,MATCH('Ratios - Total'!$C708,IF(Data!$A$2:$A$1823='Ratios - Total'!$A708,Data!$C$2:$C$1823,0),0))/INDEX(Data!$L$2:$L$1823,MATCH('Ratios - Total'!$C708,IF(Data!$A$2:$A$1823='Ratios - Total'!$A708,Data!$C$2:$C$1823,0),0)),"Missing Data")</f>
        <v>19903.792320500528</v>
      </c>
      <c r="W708" s="5">
        <f t="shared" si="11"/>
        <v>26968.704576416574</v>
      </c>
      <c r="X708" s="5" t="str">
        <f t="array" ref="X708">IFERROR(INDEX(Data!$K$2:$K$1823,MATCH('Ratios - Total'!$C708,IF(Data!$A$2:$A$1823='Ratios - Total'!$A708,Data!$C$2:$C$1823,0),0))/INDEX(Data!$G$2:$G$1823,MATCH('Ratios - Total'!$C708,IF(Data!$A$2:$A$1823='Ratios - Total'!$A708,Data!$C$2:$C$1823,0),0)),"Missing Data")</f>
        <v>Missing Data</v>
      </c>
    </row>
    <row r="709" spans="1:24" x14ac:dyDescent="0.25">
      <c r="A709" s="22" t="s">
        <v>64</v>
      </c>
      <c r="B709" s="22" t="s">
        <v>65</v>
      </c>
      <c r="C709" s="22">
        <v>1989</v>
      </c>
      <c r="D709" s="5">
        <f t="array" ref="D709">IFERROR(INDEX(Data!$H$2:$H$1823,MATCH('Ratios - Total'!$C709,IF(Data!$A$2:$A$1823='Ratios - Total'!$A709,Data!$C$2:$C$1823,0),0))/INDEX(Data!$D$2:$D$1823,MATCH('Ratios - Total'!$C709,IF(Data!$A$2:$A$1823='Ratios - Total'!$A709,Data!$C$2:$C$1823,0),0)),"Missing Data")</f>
        <v>951.45810802520191</v>
      </c>
      <c r="E709" s="22"/>
      <c r="F709" s="5">
        <f t="array" ref="F709">IFERROR(INDEX(Data!$G$2:$G$1823,MATCH('Ratios - Total'!$C709,IF(Data!$A$2:$A$1823='Ratios - Total'!$A709,Data!$C$2:$C$1823,0),0))/INDEX(Data!$D$2:$D$1823,MATCH('Ratios - Total'!$C709,IF(Data!$A$2:$A$1823='Ratios - Total'!$A709,Data!$C$2:$C$1823,0),0)),"Missing Data")</f>
        <v>0</v>
      </c>
      <c r="G709" s="5"/>
      <c r="H709" s="5" t="str">
        <f t="array" ref="H709">IFERROR(INDEX(Data!$H$2:$H$1823,MATCH('Ratios - Total'!$C709,IF(Data!$A$2:$A$1823='Ratios - Total'!$A709,Data!$C$2:$C$1823,0),0))/INDEX(Data!$G$2:$G$1823,MATCH('Ratios - Total'!$C709,IF(Data!$A$2:$A$1823='Ratios - Total'!$A709,Data!$C$2:$C$1823,0),0)),"Missing Data")</f>
        <v>Missing Data</v>
      </c>
      <c r="I709" s="5">
        <f t="array" ref="I709">IFERROR(INDEX(Data!$G$2:$G$1823,MATCH('Ratios - Total'!$C709,IF(Data!$A$2:$A$1823='Ratios - Total'!$A709,Data!$C$2:$C$1823,0),0))/INDEX(Data!$D$2:$D$1823,MATCH('Ratios - Total'!$C709,IF(Data!$A$2:$A$1823='Ratios - Total'!$A709,Data!$C$2:$C$1823,0),0)),"Missing Data")</f>
        <v>0</v>
      </c>
      <c r="J709" s="22"/>
      <c r="K709" s="5">
        <f t="array" ref="K709">IFERROR(INDEX(Data!$E$2:$E$1823,MATCH('Ratios - Total'!$C709,IF(Data!$A$2:$A$1823='Ratios - Total'!$A709,Data!$C$2:$C$1823,0),0))/INDEX(Data!$D$2:$D$1823,MATCH('Ratios - Total'!$C709,IF(Data!$A$2:$A$1823='Ratios - Total'!$A709,Data!$C$2:$C$1823,0),0)),"Missing Data")</f>
        <v>0</v>
      </c>
      <c r="L709" s="5"/>
      <c r="M709" s="5" t="str">
        <f t="array" ref="M709">IFERROR(INDEX(Data!$F$2:$F$1823,MATCH('Ratios - Total'!$C709,IF(Data!$A$2:$A$1823='Ratios - Total'!$A709,Data!$C$2:$C$1823,0),0))/INDEX(Data!$E$2:$E$1823,MATCH('Ratios - Total'!$C709,IF(Data!$A$2:$A$1823='Ratios - Total'!$A709,Data!$C$2:$C$1823,0),0)),"Missing Data")</f>
        <v>Missing Data</v>
      </c>
      <c r="N709" s="5"/>
      <c r="O709" s="5" t="str">
        <f t="array" ref="O709">IFERROR(INDEX(Data!$G$2:$G$1823,MATCH('Ratios - Total'!$C709,IF(Data!$A$2:$A$1823='Ratios - Total'!$A709,Data!$C$2:$C$1823,0),0))/INDEX(Data!$F$2:$F$1823,MATCH('Ratios - Total'!$C709,IF(Data!$A$2:$A$1823='Ratios - Total'!$A709,Data!$C$2:$C$1823,0),0)),"Missing Data")</f>
        <v>Missing Data</v>
      </c>
      <c r="P709" s="5" t="str">
        <f t="array" ref="P709">IFERROR(INDEX(Data!$H$2:$H$1823,MATCH('Ratios - Total'!$C709,IF(Data!$A$2:$A$1823='Ratios - Total'!$A709,Data!$C$2:$C$1823,0),0))/INDEX(Data!$G$2:$G$1823,MATCH('Ratios - Total'!$C709,IF(Data!$A$2:$A$1823='Ratios - Total'!$A709,Data!$C$2:$C$1823,0),0)),"Missing Data")</f>
        <v>Missing Data</v>
      </c>
      <c r="Q709" s="5"/>
      <c r="R709" s="5" t="str">
        <f t="array" ref="R709">IFERROR(INDEX(Data!$L$2:$L$1823,MATCH('Ratios - Total'!$C709,IF(Data!$A$2:$A$1823='Ratios - Total'!$A709,Data!$C$2:$C$1823,0),0))/INDEX(Data!$G$2:$G$1823,MATCH('Ratios - Total'!$C709,IF(Data!$A$2:$A$1823='Ratios - Total'!$A709,Data!$C$2:$C$1823,0),0)),"Missing Data")</f>
        <v>Missing Data</v>
      </c>
      <c r="S709" s="5"/>
      <c r="T709" s="5">
        <f t="array" ref="T709">IFERROR(INDEX(Data!$H$2:$H$1823,MATCH('Ratios - Total'!$C709,IF(Data!$A$2:$A$1823='Ratios - Total'!$A709,Data!$C$2:$C$1823,0),0))/INDEX(Data!$L$2:$L$1823,MATCH('Ratios - Total'!$C709,IF(Data!$A$2:$A$1823='Ratios - Total'!$A709,Data!$C$2:$C$1823,0),0)),"Missing Data")</f>
        <v>45966.453446054955</v>
      </c>
      <c r="U709" s="5">
        <f t="array" ref="U709">IFERROR(INDEX(Data!$K$2:$K$1823,MATCH('Ratios - Total'!$C709,IF(Data!$A$2:$A$1823='Ratios - Total'!$A709,Data!$C$2:$C$1823,0),0))/INDEX(Data!$H$2:$H$1823,MATCH('Ratios - Total'!$C709,IF(Data!$A$2:$A$1823='Ratios - Total'!$A709,Data!$C$2:$C$1823,0),0)),"Missing Data")</f>
        <v>0.58893579799704532</v>
      </c>
      <c r="V709" s="5">
        <f t="array" ref="V709">IFERROR(INDEX(Data!$K$2:$K$1823,MATCH('Ratios - Total'!$C709,IF(Data!$A$2:$A$1823='Ratios - Total'!$A709,Data!$C$2:$C$1823,0),0))/INDEX(Data!$L$2:$L$1823,MATCH('Ratios - Total'!$C709,IF(Data!$A$2:$A$1823='Ratios - Total'!$A709,Data!$C$2:$C$1823,0),0)),"Missing Data")</f>
        <v>27071.289941346407</v>
      </c>
      <c r="W709" s="5">
        <f t="shared" si="11"/>
        <v>18895.163504708547</v>
      </c>
      <c r="X709" s="5" t="str">
        <f t="array" ref="X709">IFERROR(INDEX(Data!$K$2:$K$1823,MATCH('Ratios - Total'!$C709,IF(Data!$A$2:$A$1823='Ratios - Total'!$A709,Data!$C$2:$C$1823,0),0))/INDEX(Data!$G$2:$G$1823,MATCH('Ratios - Total'!$C709,IF(Data!$A$2:$A$1823='Ratios - Total'!$A709,Data!$C$2:$C$1823,0),0)),"Missing Data")</f>
        <v>Missing Data</v>
      </c>
    </row>
    <row r="710" spans="1:24" x14ac:dyDescent="0.25">
      <c r="A710" s="22" t="s">
        <v>66</v>
      </c>
      <c r="B710" s="22" t="s">
        <v>67</v>
      </c>
      <c r="C710" s="22">
        <v>1989</v>
      </c>
      <c r="D710" s="5">
        <f t="array" ref="D710">IFERROR(INDEX(Data!$H$2:$H$1823,MATCH('Ratios - Total'!$C710,IF(Data!$A$2:$A$1823='Ratios - Total'!$A710,Data!$C$2:$C$1823,0),0))/INDEX(Data!$D$2:$D$1823,MATCH('Ratios - Total'!$C710,IF(Data!$A$2:$A$1823='Ratios - Total'!$A710,Data!$C$2:$C$1823,0),0)),"Missing Data")</f>
        <v>776.80381354889721</v>
      </c>
      <c r="E710" s="22"/>
      <c r="F710" s="5">
        <f t="array" ref="F710">IFERROR(INDEX(Data!$G$2:$G$1823,MATCH('Ratios - Total'!$C710,IF(Data!$A$2:$A$1823='Ratios - Total'!$A710,Data!$C$2:$C$1823,0),0))/INDEX(Data!$D$2:$D$1823,MATCH('Ratios - Total'!$C710,IF(Data!$A$2:$A$1823='Ratios - Total'!$A710,Data!$C$2:$C$1823,0),0)),"Missing Data")</f>
        <v>0</v>
      </c>
      <c r="G710" s="5"/>
      <c r="H710" s="5" t="str">
        <f t="array" ref="H710">IFERROR(INDEX(Data!$H$2:$H$1823,MATCH('Ratios - Total'!$C710,IF(Data!$A$2:$A$1823='Ratios - Total'!$A710,Data!$C$2:$C$1823,0),0))/INDEX(Data!$G$2:$G$1823,MATCH('Ratios - Total'!$C710,IF(Data!$A$2:$A$1823='Ratios - Total'!$A710,Data!$C$2:$C$1823,0),0)),"Missing Data")</f>
        <v>Missing Data</v>
      </c>
      <c r="I710" s="5">
        <f t="array" ref="I710">IFERROR(INDEX(Data!$G$2:$G$1823,MATCH('Ratios - Total'!$C710,IF(Data!$A$2:$A$1823='Ratios - Total'!$A710,Data!$C$2:$C$1823,0),0))/INDEX(Data!$D$2:$D$1823,MATCH('Ratios - Total'!$C710,IF(Data!$A$2:$A$1823='Ratios - Total'!$A710,Data!$C$2:$C$1823,0),0)),"Missing Data")</f>
        <v>0</v>
      </c>
      <c r="J710" s="22"/>
      <c r="K710" s="5">
        <f t="array" ref="K710">IFERROR(INDEX(Data!$E$2:$E$1823,MATCH('Ratios - Total'!$C710,IF(Data!$A$2:$A$1823='Ratios - Total'!$A710,Data!$C$2:$C$1823,0),0))/INDEX(Data!$D$2:$D$1823,MATCH('Ratios - Total'!$C710,IF(Data!$A$2:$A$1823='Ratios - Total'!$A710,Data!$C$2:$C$1823,0),0)),"Missing Data")</f>
        <v>0</v>
      </c>
      <c r="L710" s="5"/>
      <c r="M710" s="5" t="str">
        <f t="array" ref="M710">IFERROR(INDEX(Data!$F$2:$F$1823,MATCH('Ratios - Total'!$C710,IF(Data!$A$2:$A$1823='Ratios - Total'!$A710,Data!$C$2:$C$1823,0),0))/INDEX(Data!$E$2:$E$1823,MATCH('Ratios - Total'!$C710,IF(Data!$A$2:$A$1823='Ratios - Total'!$A710,Data!$C$2:$C$1823,0),0)),"Missing Data")</f>
        <v>Missing Data</v>
      </c>
      <c r="N710" s="5"/>
      <c r="O710" s="5" t="str">
        <f t="array" ref="O710">IFERROR(INDEX(Data!$G$2:$G$1823,MATCH('Ratios - Total'!$C710,IF(Data!$A$2:$A$1823='Ratios - Total'!$A710,Data!$C$2:$C$1823,0),0))/INDEX(Data!$F$2:$F$1823,MATCH('Ratios - Total'!$C710,IF(Data!$A$2:$A$1823='Ratios - Total'!$A710,Data!$C$2:$C$1823,0),0)),"Missing Data")</f>
        <v>Missing Data</v>
      </c>
      <c r="P710" s="5" t="str">
        <f t="array" ref="P710">IFERROR(INDEX(Data!$H$2:$H$1823,MATCH('Ratios - Total'!$C710,IF(Data!$A$2:$A$1823='Ratios - Total'!$A710,Data!$C$2:$C$1823,0),0))/INDEX(Data!$G$2:$G$1823,MATCH('Ratios - Total'!$C710,IF(Data!$A$2:$A$1823='Ratios - Total'!$A710,Data!$C$2:$C$1823,0),0)),"Missing Data")</f>
        <v>Missing Data</v>
      </c>
      <c r="Q710" s="5"/>
      <c r="R710" s="5" t="str">
        <f t="array" ref="R710">IFERROR(INDEX(Data!$L$2:$L$1823,MATCH('Ratios - Total'!$C710,IF(Data!$A$2:$A$1823='Ratios - Total'!$A710,Data!$C$2:$C$1823,0),0))/INDEX(Data!$G$2:$G$1823,MATCH('Ratios - Total'!$C710,IF(Data!$A$2:$A$1823='Ratios - Total'!$A710,Data!$C$2:$C$1823,0),0)),"Missing Data")</f>
        <v>Missing Data</v>
      </c>
      <c r="S710" s="5"/>
      <c r="T710" s="5">
        <f t="array" ref="T710">IFERROR(INDEX(Data!$H$2:$H$1823,MATCH('Ratios - Total'!$C710,IF(Data!$A$2:$A$1823='Ratios - Total'!$A710,Data!$C$2:$C$1823,0),0))/INDEX(Data!$L$2:$L$1823,MATCH('Ratios - Total'!$C710,IF(Data!$A$2:$A$1823='Ratios - Total'!$A710,Data!$C$2:$C$1823,0),0)),"Missing Data")</f>
        <v>35220.719105188582</v>
      </c>
      <c r="U710" s="5">
        <f t="array" ref="U710">IFERROR(INDEX(Data!$K$2:$K$1823,MATCH('Ratios - Total'!$C710,IF(Data!$A$2:$A$1823='Ratios - Total'!$A710,Data!$C$2:$C$1823,0),0))/INDEX(Data!$H$2:$H$1823,MATCH('Ratios - Total'!$C710,IF(Data!$A$2:$A$1823='Ratios - Total'!$A710,Data!$C$2:$C$1823,0),0)),"Missing Data")</f>
        <v>0.48095770427324058</v>
      </c>
      <c r="V710" s="5">
        <f t="array" ref="V710">IFERROR(INDEX(Data!$K$2:$K$1823,MATCH('Ratios - Total'!$C710,IF(Data!$A$2:$A$1823='Ratios - Total'!$A710,Data!$C$2:$C$1823,0),0))/INDEX(Data!$L$2:$L$1823,MATCH('Ratios - Total'!$C710,IF(Data!$A$2:$A$1823='Ratios - Total'!$A710,Data!$C$2:$C$1823,0),0)),"Missing Data")</f>
        <v>16939.676203684165</v>
      </c>
      <c r="W710" s="5">
        <f t="shared" si="11"/>
        <v>18281.042901504417</v>
      </c>
      <c r="X710" s="5" t="str">
        <f t="array" ref="X710">IFERROR(INDEX(Data!$K$2:$K$1823,MATCH('Ratios - Total'!$C710,IF(Data!$A$2:$A$1823='Ratios - Total'!$A710,Data!$C$2:$C$1823,0),0))/INDEX(Data!$G$2:$G$1823,MATCH('Ratios - Total'!$C710,IF(Data!$A$2:$A$1823='Ratios - Total'!$A710,Data!$C$2:$C$1823,0),0)),"Missing Data")</f>
        <v>Missing Data</v>
      </c>
    </row>
    <row r="711" spans="1:24" x14ac:dyDescent="0.25">
      <c r="A711" s="22" t="s">
        <v>68</v>
      </c>
      <c r="B711" s="22" t="s">
        <v>69</v>
      </c>
      <c r="C711" s="22">
        <v>1989</v>
      </c>
      <c r="D711" s="5">
        <f t="array" ref="D711">IFERROR(INDEX(Data!$H$2:$H$1823,MATCH('Ratios - Total'!$C711,IF(Data!$A$2:$A$1823='Ratios - Total'!$A711,Data!$C$2:$C$1823,0),0))/INDEX(Data!$D$2:$D$1823,MATCH('Ratios - Total'!$C711,IF(Data!$A$2:$A$1823='Ratios - Total'!$A711,Data!$C$2:$C$1823,0),0)),"Missing Data")</f>
        <v>1068.79863765303</v>
      </c>
      <c r="E711" s="22"/>
      <c r="F711" s="5">
        <f t="array" ref="F711">IFERROR(INDEX(Data!$G$2:$G$1823,MATCH('Ratios - Total'!$C711,IF(Data!$A$2:$A$1823='Ratios - Total'!$A711,Data!$C$2:$C$1823,0),0))/INDEX(Data!$D$2:$D$1823,MATCH('Ratios - Total'!$C711,IF(Data!$A$2:$A$1823='Ratios - Total'!$A711,Data!$C$2:$C$1823,0),0)),"Missing Data")</f>
        <v>0</v>
      </c>
      <c r="G711" s="5"/>
      <c r="H711" s="5" t="str">
        <f t="array" ref="H711">IFERROR(INDEX(Data!$H$2:$H$1823,MATCH('Ratios - Total'!$C711,IF(Data!$A$2:$A$1823='Ratios - Total'!$A711,Data!$C$2:$C$1823,0),0))/INDEX(Data!$G$2:$G$1823,MATCH('Ratios - Total'!$C711,IF(Data!$A$2:$A$1823='Ratios - Total'!$A711,Data!$C$2:$C$1823,0),0)),"Missing Data")</f>
        <v>Missing Data</v>
      </c>
      <c r="I711" s="5">
        <f t="array" ref="I711">IFERROR(INDEX(Data!$G$2:$G$1823,MATCH('Ratios - Total'!$C711,IF(Data!$A$2:$A$1823='Ratios - Total'!$A711,Data!$C$2:$C$1823,0),0))/INDEX(Data!$D$2:$D$1823,MATCH('Ratios - Total'!$C711,IF(Data!$A$2:$A$1823='Ratios - Total'!$A711,Data!$C$2:$C$1823,0),0)),"Missing Data")</f>
        <v>0</v>
      </c>
      <c r="J711" s="22"/>
      <c r="K711" s="5">
        <f t="array" ref="K711">IFERROR(INDEX(Data!$E$2:$E$1823,MATCH('Ratios - Total'!$C711,IF(Data!$A$2:$A$1823='Ratios - Total'!$A711,Data!$C$2:$C$1823,0),0))/INDEX(Data!$D$2:$D$1823,MATCH('Ratios - Total'!$C711,IF(Data!$A$2:$A$1823='Ratios - Total'!$A711,Data!$C$2:$C$1823,0),0)),"Missing Data")</f>
        <v>0</v>
      </c>
      <c r="L711" s="5"/>
      <c r="M711" s="5" t="str">
        <f t="array" ref="M711">IFERROR(INDEX(Data!$F$2:$F$1823,MATCH('Ratios - Total'!$C711,IF(Data!$A$2:$A$1823='Ratios - Total'!$A711,Data!$C$2:$C$1823,0),0))/INDEX(Data!$E$2:$E$1823,MATCH('Ratios - Total'!$C711,IF(Data!$A$2:$A$1823='Ratios - Total'!$A711,Data!$C$2:$C$1823,0),0)),"Missing Data")</f>
        <v>Missing Data</v>
      </c>
      <c r="N711" s="5"/>
      <c r="O711" s="5" t="str">
        <f t="array" ref="O711">IFERROR(INDEX(Data!$G$2:$G$1823,MATCH('Ratios - Total'!$C711,IF(Data!$A$2:$A$1823='Ratios - Total'!$A711,Data!$C$2:$C$1823,0),0))/INDEX(Data!$F$2:$F$1823,MATCH('Ratios - Total'!$C711,IF(Data!$A$2:$A$1823='Ratios - Total'!$A711,Data!$C$2:$C$1823,0),0)),"Missing Data")</f>
        <v>Missing Data</v>
      </c>
      <c r="P711" s="5" t="str">
        <f t="array" ref="P711">IFERROR(INDEX(Data!$H$2:$H$1823,MATCH('Ratios - Total'!$C711,IF(Data!$A$2:$A$1823='Ratios - Total'!$A711,Data!$C$2:$C$1823,0),0))/INDEX(Data!$G$2:$G$1823,MATCH('Ratios - Total'!$C711,IF(Data!$A$2:$A$1823='Ratios - Total'!$A711,Data!$C$2:$C$1823,0),0)),"Missing Data")</f>
        <v>Missing Data</v>
      </c>
      <c r="Q711" s="5"/>
      <c r="R711" s="5" t="str">
        <f t="array" ref="R711">IFERROR(INDEX(Data!$L$2:$L$1823,MATCH('Ratios - Total'!$C711,IF(Data!$A$2:$A$1823='Ratios - Total'!$A711,Data!$C$2:$C$1823,0),0))/INDEX(Data!$G$2:$G$1823,MATCH('Ratios - Total'!$C711,IF(Data!$A$2:$A$1823='Ratios - Total'!$A711,Data!$C$2:$C$1823,0),0)),"Missing Data")</f>
        <v>Missing Data</v>
      </c>
      <c r="S711" s="5"/>
      <c r="T711" s="5">
        <f t="array" ref="T711">IFERROR(INDEX(Data!$H$2:$H$1823,MATCH('Ratios - Total'!$C711,IF(Data!$A$2:$A$1823='Ratios - Total'!$A711,Data!$C$2:$C$1823,0),0))/INDEX(Data!$L$2:$L$1823,MATCH('Ratios - Total'!$C711,IF(Data!$A$2:$A$1823='Ratios - Total'!$A711,Data!$C$2:$C$1823,0),0)),"Missing Data")</f>
        <v>52954.308133127619</v>
      </c>
      <c r="U711" s="5">
        <f t="array" ref="U711">IFERROR(INDEX(Data!$K$2:$K$1823,MATCH('Ratios - Total'!$C711,IF(Data!$A$2:$A$1823='Ratios - Total'!$A711,Data!$C$2:$C$1823,0),0))/INDEX(Data!$H$2:$H$1823,MATCH('Ratios - Total'!$C711,IF(Data!$A$2:$A$1823='Ratios - Total'!$A711,Data!$C$2:$C$1823,0),0)),"Missing Data")</f>
        <v>0.51991923882827595</v>
      </c>
      <c r="V711" s="5">
        <f t="array" ref="V711">IFERROR(INDEX(Data!$K$2:$K$1823,MATCH('Ratios - Total'!$C711,IF(Data!$A$2:$A$1823='Ratios - Total'!$A711,Data!$C$2:$C$1823,0),0))/INDEX(Data!$L$2:$L$1823,MATCH('Ratios - Total'!$C711,IF(Data!$A$2:$A$1823='Ratios - Total'!$A711,Data!$C$2:$C$1823,0),0)),"Missing Data")</f>
        <v>27531.963577253693</v>
      </c>
      <c r="W711" s="5">
        <f t="shared" si="11"/>
        <v>25422.344555873926</v>
      </c>
      <c r="X711" s="5" t="str">
        <f t="array" ref="X711">IFERROR(INDEX(Data!$K$2:$K$1823,MATCH('Ratios - Total'!$C711,IF(Data!$A$2:$A$1823='Ratios - Total'!$A711,Data!$C$2:$C$1823,0),0))/INDEX(Data!$G$2:$G$1823,MATCH('Ratios - Total'!$C711,IF(Data!$A$2:$A$1823='Ratios - Total'!$A711,Data!$C$2:$C$1823,0),0)),"Missing Data")</f>
        <v>Missing Data</v>
      </c>
    </row>
    <row r="712" spans="1:24" x14ac:dyDescent="0.25">
      <c r="A712" s="22" t="s">
        <v>70</v>
      </c>
      <c r="B712" s="22" t="s">
        <v>71</v>
      </c>
      <c r="C712" s="22">
        <v>1989</v>
      </c>
      <c r="D712" s="5">
        <f t="array" ref="D712">IFERROR(INDEX(Data!$H$2:$H$1823,MATCH('Ratios - Total'!$C712,IF(Data!$A$2:$A$1823='Ratios - Total'!$A712,Data!$C$2:$C$1823,0),0))/INDEX(Data!$D$2:$D$1823,MATCH('Ratios - Total'!$C712,IF(Data!$A$2:$A$1823='Ratios - Total'!$A712,Data!$C$2:$C$1823,0),0)),"Missing Data")</f>
        <v>714.50612066599422</v>
      </c>
      <c r="E712" s="22"/>
      <c r="F712" s="5">
        <f t="array" ref="F712">IFERROR(INDEX(Data!$G$2:$G$1823,MATCH('Ratios - Total'!$C712,IF(Data!$A$2:$A$1823='Ratios - Total'!$A712,Data!$C$2:$C$1823,0),0))/INDEX(Data!$D$2:$D$1823,MATCH('Ratios - Total'!$C712,IF(Data!$A$2:$A$1823='Ratios - Total'!$A712,Data!$C$2:$C$1823,0),0)),"Missing Data")</f>
        <v>0</v>
      </c>
      <c r="G712" s="5"/>
      <c r="H712" s="5" t="str">
        <f t="array" ref="H712">IFERROR(INDEX(Data!$H$2:$H$1823,MATCH('Ratios - Total'!$C712,IF(Data!$A$2:$A$1823='Ratios - Total'!$A712,Data!$C$2:$C$1823,0),0))/INDEX(Data!$G$2:$G$1823,MATCH('Ratios - Total'!$C712,IF(Data!$A$2:$A$1823='Ratios - Total'!$A712,Data!$C$2:$C$1823,0),0)),"Missing Data")</f>
        <v>Missing Data</v>
      </c>
      <c r="I712" s="5">
        <f t="array" ref="I712">IFERROR(INDEX(Data!$G$2:$G$1823,MATCH('Ratios - Total'!$C712,IF(Data!$A$2:$A$1823='Ratios - Total'!$A712,Data!$C$2:$C$1823,0),0))/INDEX(Data!$D$2:$D$1823,MATCH('Ratios - Total'!$C712,IF(Data!$A$2:$A$1823='Ratios - Total'!$A712,Data!$C$2:$C$1823,0),0)),"Missing Data")</f>
        <v>0</v>
      </c>
      <c r="J712" s="22"/>
      <c r="K712" s="5">
        <f t="array" ref="K712">IFERROR(INDEX(Data!$E$2:$E$1823,MATCH('Ratios - Total'!$C712,IF(Data!$A$2:$A$1823='Ratios - Total'!$A712,Data!$C$2:$C$1823,0),0))/INDEX(Data!$D$2:$D$1823,MATCH('Ratios - Total'!$C712,IF(Data!$A$2:$A$1823='Ratios - Total'!$A712,Data!$C$2:$C$1823,0),0)),"Missing Data")</f>
        <v>0</v>
      </c>
      <c r="L712" s="5"/>
      <c r="M712" s="5" t="str">
        <f t="array" ref="M712">IFERROR(INDEX(Data!$F$2:$F$1823,MATCH('Ratios - Total'!$C712,IF(Data!$A$2:$A$1823='Ratios - Total'!$A712,Data!$C$2:$C$1823,0),0))/INDEX(Data!$E$2:$E$1823,MATCH('Ratios - Total'!$C712,IF(Data!$A$2:$A$1823='Ratios - Total'!$A712,Data!$C$2:$C$1823,0),0)),"Missing Data")</f>
        <v>Missing Data</v>
      </c>
      <c r="N712" s="5"/>
      <c r="O712" s="5" t="str">
        <f t="array" ref="O712">IFERROR(INDEX(Data!$G$2:$G$1823,MATCH('Ratios - Total'!$C712,IF(Data!$A$2:$A$1823='Ratios - Total'!$A712,Data!$C$2:$C$1823,0),0))/INDEX(Data!$F$2:$F$1823,MATCH('Ratios - Total'!$C712,IF(Data!$A$2:$A$1823='Ratios - Total'!$A712,Data!$C$2:$C$1823,0),0)),"Missing Data")</f>
        <v>Missing Data</v>
      </c>
      <c r="P712" s="5" t="str">
        <f t="array" ref="P712">IFERROR(INDEX(Data!$H$2:$H$1823,MATCH('Ratios - Total'!$C712,IF(Data!$A$2:$A$1823='Ratios - Total'!$A712,Data!$C$2:$C$1823,0),0))/INDEX(Data!$G$2:$G$1823,MATCH('Ratios - Total'!$C712,IF(Data!$A$2:$A$1823='Ratios - Total'!$A712,Data!$C$2:$C$1823,0),0)),"Missing Data")</f>
        <v>Missing Data</v>
      </c>
      <c r="Q712" s="5"/>
      <c r="R712" s="5" t="str">
        <f t="array" ref="R712">IFERROR(INDEX(Data!$L$2:$L$1823,MATCH('Ratios - Total'!$C712,IF(Data!$A$2:$A$1823='Ratios - Total'!$A712,Data!$C$2:$C$1823,0),0))/INDEX(Data!$G$2:$G$1823,MATCH('Ratios - Total'!$C712,IF(Data!$A$2:$A$1823='Ratios - Total'!$A712,Data!$C$2:$C$1823,0),0)),"Missing Data")</f>
        <v>Missing Data</v>
      </c>
      <c r="S712" s="5"/>
      <c r="T712" s="5">
        <f t="array" ref="T712">IFERROR(INDEX(Data!$H$2:$H$1823,MATCH('Ratios - Total'!$C712,IF(Data!$A$2:$A$1823='Ratios - Total'!$A712,Data!$C$2:$C$1823,0),0))/INDEX(Data!$L$2:$L$1823,MATCH('Ratios - Total'!$C712,IF(Data!$A$2:$A$1823='Ratios - Total'!$A712,Data!$C$2:$C$1823,0),0)),"Missing Data")</f>
        <v>35763.229274986661</v>
      </c>
      <c r="U712" s="5">
        <f t="array" ref="U712">IFERROR(INDEX(Data!$K$2:$K$1823,MATCH('Ratios - Total'!$C712,IF(Data!$A$2:$A$1823='Ratios - Total'!$A712,Data!$C$2:$C$1823,0),0))/INDEX(Data!$H$2:$H$1823,MATCH('Ratios - Total'!$C712,IF(Data!$A$2:$A$1823='Ratios - Total'!$A712,Data!$C$2:$C$1823,0),0)),"Missing Data")</f>
        <v>0.55202347085022518</v>
      </c>
      <c r="V712" s="5">
        <f t="array" ref="V712">IFERROR(INDEX(Data!$K$2:$K$1823,MATCH('Ratios - Total'!$C712,IF(Data!$A$2:$A$1823='Ratios - Total'!$A712,Data!$C$2:$C$1823,0),0))/INDEX(Data!$L$2:$L$1823,MATCH('Ratios - Total'!$C712,IF(Data!$A$2:$A$1823='Ratios - Total'!$A712,Data!$C$2:$C$1823,0),0)),"Missing Data")</f>
        <v>19742.141953190516</v>
      </c>
      <c r="W712" s="5">
        <f t="shared" si="11"/>
        <v>16021.087321796145</v>
      </c>
      <c r="X712" s="5" t="str">
        <f t="array" ref="X712">IFERROR(INDEX(Data!$K$2:$K$1823,MATCH('Ratios - Total'!$C712,IF(Data!$A$2:$A$1823='Ratios - Total'!$A712,Data!$C$2:$C$1823,0),0))/INDEX(Data!$G$2:$G$1823,MATCH('Ratios - Total'!$C712,IF(Data!$A$2:$A$1823='Ratios - Total'!$A712,Data!$C$2:$C$1823,0),0)),"Missing Data")</f>
        <v>Missing Data</v>
      </c>
    </row>
    <row r="713" spans="1:24" x14ac:dyDescent="0.25">
      <c r="A713" s="22" t="s">
        <v>72</v>
      </c>
      <c r="B713" s="22" t="s">
        <v>73</v>
      </c>
      <c r="C713" s="22">
        <v>1989</v>
      </c>
      <c r="D713" s="5">
        <f t="array" ref="D713">IFERROR(INDEX(Data!$H$2:$H$1823,MATCH('Ratios - Total'!$C713,IF(Data!$A$2:$A$1823='Ratios - Total'!$A713,Data!$C$2:$C$1823,0),0))/INDEX(Data!$D$2:$D$1823,MATCH('Ratios - Total'!$C713,IF(Data!$A$2:$A$1823='Ratios - Total'!$A713,Data!$C$2:$C$1823,0),0)),"Missing Data")</f>
        <v>776.40786507640587</v>
      </c>
      <c r="E713" s="22"/>
      <c r="F713" s="5">
        <f t="array" ref="F713">IFERROR(INDEX(Data!$G$2:$G$1823,MATCH('Ratios - Total'!$C713,IF(Data!$A$2:$A$1823='Ratios - Total'!$A713,Data!$C$2:$C$1823,0),0))/INDEX(Data!$D$2:$D$1823,MATCH('Ratios - Total'!$C713,IF(Data!$A$2:$A$1823='Ratios - Total'!$A713,Data!$C$2:$C$1823,0),0)),"Missing Data")</f>
        <v>0</v>
      </c>
      <c r="G713" s="5"/>
      <c r="H713" s="5" t="str">
        <f t="array" ref="H713">IFERROR(INDEX(Data!$H$2:$H$1823,MATCH('Ratios - Total'!$C713,IF(Data!$A$2:$A$1823='Ratios - Total'!$A713,Data!$C$2:$C$1823,0),0))/INDEX(Data!$G$2:$G$1823,MATCH('Ratios - Total'!$C713,IF(Data!$A$2:$A$1823='Ratios - Total'!$A713,Data!$C$2:$C$1823,0),0)),"Missing Data")</f>
        <v>Missing Data</v>
      </c>
      <c r="I713" s="5">
        <f t="array" ref="I713">IFERROR(INDEX(Data!$G$2:$G$1823,MATCH('Ratios - Total'!$C713,IF(Data!$A$2:$A$1823='Ratios - Total'!$A713,Data!$C$2:$C$1823,0),0))/INDEX(Data!$D$2:$D$1823,MATCH('Ratios - Total'!$C713,IF(Data!$A$2:$A$1823='Ratios - Total'!$A713,Data!$C$2:$C$1823,0),0)),"Missing Data")</f>
        <v>0</v>
      </c>
      <c r="J713" s="22"/>
      <c r="K713" s="5">
        <f t="array" ref="K713">IFERROR(INDEX(Data!$E$2:$E$1823,MATCH('Ratios - Total'!$C713,IF(Data!$A$2:$A$1823='Ratios - Total'!$A713,Data!$C$2:$C$1823,0),0))/INDEX(Data!$D$2:$D$1823,MATCH('Ratios - Total'!$C713,IF(Data!$A$2:$A$1823='Ratios - Total'!$A713,Data!$C$2:$C$1823,0),0)),"Missing Data")</f>
        <v>0</v>
      </c>
      <c r="L713" s="5"/>
      <c r="M713" s="5" t="str">
        <f t="array" ref="M713">IFERROR(INDEX(Data!$F$2:$F$1823,MATCH('Ratios - Total'!$C713,IF(Data!$A$2:$A$1823='Ratios - Total'!$A713,Data!$C$2:$C$1823,0),0))/INDEX(Data!$E$2:$E$1823,MATCH('Ratios - Total'!$C713,IF(Data!$A$2:$A$1823='Ratios - Total'!$A713,Data!$C$2:$C$1823,0),0)),"Missing Data")</f>
        <v>Missing Data</v>
      </c>
      <c r="N713" s="5"/>
      <c r="O713" s="5" t="str">
        <f t="array" ref="O713">IFERROR(INDEX(Data!$G$2:$G$1823,MATCH('Ratios - Total'!$C713,IF(Data!$A$2:$A$1823='Ratios - Total'!$A713,Data!$C$2:$C$1823,0),0))/INDEX(Data!$F$2:$F$1823,MATCH('Ratios - Total'!$C713,IF(Data!$A$2:$A$1823='Ratios - Total'!$A713,Data!$C$2:$C$1823,0),0)),"Missing Data")</f>
        <v>Missing Data</v>
      </c>
      <c r="P713" s="5" t="str">
        <f t="array" ref="P713">IFERROR(INDEX(Data!$H$2:$H$1823,MATCH('Ratios - Total'!$C713,IF(Data!$A$2:$A$1823='Ratios - Total'!$A713,Data!$C$2:$C$1823,0),0))/INDEX(Data!$G$2:$G$1823,MATCH('Ratios - Total'!$C713,IF(Data!$A$2:$A$1823='Ratios - Total'!$A713,Data!$C$2:$C$1823,0),0)),"Missing Data")</f>
        <v>Missing Data</v>
      </c>
      <c r="Q713" s="5"/>
      <c r="R713" s="5" t="str">
        <f t="array" ref="R713">IFERROR(INDEX(Data!$L$2:$L$1823,MATCH('Ratios - Total'!$C713,IF(Data!$A$2:$A$1823='Ratios - Total'!$A713,Data!$C$2:$C$1823,0),0))/INDEX(Data!$G$2:$G$1823,MATCH('Ratios - Total'!$C713,IF(Data!$A$2:$A$1823='Ratios - Total'!$A713,Data!$C$2:$C$1823,0),0)),"Missing Data")</f>
        <v>Missing Data</v>
      </c>
      <c r="S713" s="5"/>
      <c r="T713" s="5">
        <f t="array" ref="T713">IFERROR(INDEX(Data!$H$2:$H$1823,MATCH('Ratios - Total'!$C713,IF(Data!$A$2:$A$1823='Ratios - Total'!$A713,Data!$C$2:$C$1823,0),0))/INDEX(Data!$L$2:$L$1823,MATCH('Ratios - Total'!$C713,IF(Data!$A$2:$A$1823='Ratios - Total'!$A713,Data!$C$2:$C$1823,0),0)),"Missing Data")</f>
        <v>37965.804206385234</v>
      </c>
      <c r="U713" s="5">
        <f t="array" ref="U713">IFERROR(INDEX(Data!$K$2:$K$1823,MATCH('Ratios - Total'!$C713,IF(Data!$A$2:$A$1823='Ratios - Total'!$A713,Data!$C$2:$C$1823,0),0))/INDEX(Data!$H$2:$H$1823,MATCH('Ratios - Total'!$C713,IF(Data!$A$2:$A$1823='Ratios - Total'!$A713,Data!$C$2:$C$1823,0),0)),"Missing Data")</f>
        <v>0.57687885587208465</v>
      </c>
      <c r="V713" s="5">
        <f t="array" ref="V713">IFERROR(INDEX(Data!$K$2:$K$1823,MATCH('Ratios - Total'!$C713,IF(Data!$A$2:$A$1823='Ratios - Total'!$A713,Data!$C$2:$C$1823,0),0))/INDEX(Data!$L$2:$L$1823,MATCH('Ratios - Total'!$C713,IF(Data!$A$2:$A$1823='Ratios - Total'!$A713,Data!$C$2:$C$1823,0),0)),"Missing Data")</f>
        <v>21901.669692843094</v>
      </c>
      <c r="W713" s="5">
        <f t="shared" si="11"/>
        <v>16064.13451354214</v>
      </c>
      <c r="X713" s="5" t="str">
        <f t="array" ref="X713">IFERROR(INDEX(Data!$K$2:$K$1823,MATCH('Ratios - Total'!$C713,IF(Data!$A$2:$A$1823='Ratios - Total'!$A713,Data!$C$2:$C$1823,0),0))/INDEX(Data!$G$2:$G$1823,MATCH('Ratios - Total'!$C713,IF(Data!$A$2:$A$1823='Ratios - Total'!$A713,Data!$C$2:$C$1823,0),0)),"Missing Data")</f>
        <v>Missing Data</v>
      </c>
    </row>
    <row r="714" spans="1:24" x14ac:dyDescent="0.25">
      <c r="A714" s="22" t="s">
        <v>74</v>
      </c>
      <c r="B714" s="22" t="s">
        <v>75</v>
      </c>
      <c r="C714" s="22">
        <v>1989</v>
      </c>
      <c r="D714" s="5">
        <f t="array" ref="D714">IFERROR(INDEX(Data!$H$2:$H$1823,MATCH('Ratios - Total'!$C714,IF(Data!$A$2:$A$1823='Ratios - Total'!$A714,Data!$C$2:$C$1823,0),0))/INDEX(Data!$D$2:$D$1823,MATCH('Ratios - Total'!$C714,IF(Data!$A$2:$A$1823='Ratios - Total'!$A714,Data!$C$2:$C$1823,0),0)),"Missing Data")</f>
        <v>743.49280908239336</v>
      </c>
      <c r="E714" s="22"/>
      <c r="F714" s="5">
        <f t="array" ref="F714">IFERROR(INDEX(Data!$G$2:$G$1823,MATCH('Ratios - Total'!$C714,IF(Data!$A$2:$A$1823='Ratios - Total'!$A714,Data!$C$2:$C$1823,0),0))/INDEX(Data!$D$2:$D$1823,MATCH('Ratios - Total'!$C714,IF(Data!$A$2:$A$1823='Ratios - Total'!$A714,Data!$C$2:$C$1823,0),0)),"Missing Data")</f>
        <v>0</v>
      </c>
      <c r="G714" s="5"/>
      <c r="H714" s="5" t="str">
        <f t="array" ref="H714">IFERROR(INDEX(Data!$H$2:$H$1823,MATCH('Ratios - Total'!$C714,IF(Data!$A$2:$A$1823='Ratios - Total'!$A714,Data!$C$2:$C$1823,0),0))/INDEX(Data!$G$2:$G$1823,MATCH('Ratios - Total'!$C714,IF(Data!$A$2:$A$1823='Ratios - Total'!$A714,Data!$C$2:$C$1823,0),0)),"Missing Data")</f>
        <v>Missing Data</v>
      </c>
      <c r="I714" s="5">
        <f t="array" ref="I714">IFERROR(INDEX(Data!$G$2:$G$1823,MATCH('Ratios - Total'!$C714,IF(Data!$A$2:$A$1823='Ratios - Total'!$A714,Data!$C$2:$C$1823,0),0))/INDEX(Data!$D$2:$D$1823,MATCH('Ratios - Total'!$C714,IF(Data!$A$2:$A$1823='Ratios - Total'!$A714,Data!$C$2:$C$1823,0),0)),"Missing Data")</f>
        <v>0</v>
      </c>
      <c r="J714" s="22"/>
      <c r="K714" s="5">
        <f t="array" ref="K714">IFERROR(INDEX(Data!$E$2:$E$1823,MATCH('Ratios - Total'!$C714,IF(Data!$A$2:$A$1823='Ratios - Total'!$A714,Data!$C$2:$C$1823,0),0))/INDEX(Data!$D$2:$D$1823,MATCH('Ratios - Total'!$C714,IF(Data!$A$2:$A$1823='Ratios - Total'!$A714,Data!$C$2:$C$1823,0),0)),"Missing Data")</f>
        <v>0</v>
      </c>
      <c r="L714" s="5"/>
      <c r="M714" s="5" t="str">
        <f t="array" ref="M714">IFERROR(INDEX(Data!$F$2:$F$1823,MATCH('Ratios - Total'!$C714,IF(Data!$A$2:$A$1823='Ratios - Total'!$A714,Data!$C$2:$C$1823,0),0))/INDEX(Data!$E$2:$E$1823,MATCH('Ratios - Total'!$C714,IF(Data!$A$2:$A$1823='Ratios - Total'!$A714,Data!$C$2:$C$1823,0),0)),"Missing Data")</f>
        <v>Missing Data</v>
      </c>
      <c r="N714" s="5"/>
      <c r="O714" s="5" t="str">
        <f t="array" ref="O714">IFERROR(INDEX(Data!$G$2:$G$1823,MATCH('Ratios - Total'!$C714,IF(Data!$A$2:$A$1823='Ratios - Total'!$A714,Data!$C$2:$C$1823,0),0))/INDEX(Data!$F$2:$F$1823,MATCH('Ratios - Total'!$C714,IF(Data!$A$2:$A$1823='Ratios - Total'!$A714,Data!$C$2:$C$1823,0),0)),"Missing Data")</f>
        <v>Missing Data</v>
      </c>
      <c r="P714" s="5" t="str">
        <f t="array" ref="P714">IFERROR(INDEX(Data!$H$2:$H$1823,MATCH('Ratios - Total'!$C714,IF(Data!$A$2:$A$1823='Ratios - Total'!$A714,Data!$C$2:$C$1823,0),0))/INDEX(Data!$G$2:$G$1823,MATCH('Ratios - Total'!$C714,IF(Data!$A$2:$A$1823='Ratios - Total'!$A714,Data!$C$2:$C$1823,0),0)),"Missing Data")</f>
        <v>Missing Data</v>
      </c>
      <c r="Q714" s="5"/>
      <c r="R714" s="5" t="str">
        <f t="array" ref="R714">IFERROR(INDEX(Data!$L$2:$L$1823,MATCH('Ratios - Total'!$C714,IF(Data!$A$2:$A$1823='Ratios - Total'!$A714,Data!$C$2:$C$1823,0),0))/INDEX(Data!$G$2:$G$1823,MATCH('Ratios - Total'!$C714,IF(Data!$A$2:$A$1823='Ratios - Total'!$A714,Data!$C$2:$C$1823,0),0)),"Missing Data")</f>
        <v>Missing Data</v>
      </c>
      <c r="S714" s="5"/>
      <c r="T714" s="5">
        <f t="array" ref="T714">IFERROR(INDEX(Data!$H$2:$H$1823,MATCH('Ratios - Total'!$C714,IF(Data!$A$2:$A$1823='Ratios - Total'!$A714,Data!$C$2:$C$1823,0),0))/INDEX(Data!$L$2:$L$1823,MATCH('Ratios - Total'!$C714,IF(Data!$A$2:$A$1823='Ratios - Total'!$A714,Data!$C$2:$C$1823,0),0)),"Missing Data")</f>
        <v>42763.595449282446</v>
      </c>
      <c r="U714" s="5">
        <f t="array" ref="U714">IFERROR(INDEX(Data!$K$2:$K$1823,MATCH('Ratios - Total'!$C714,IF(Data!$A$2:$A$1823='Ratios - Total'!$A714,Data!$C$2:$C$1823,0),0))/INDEX(Data!$H$2:$H$1823,MATCH('Ratios - Total'!$C714,IF(Data!$A$2:$A$1823='Ratios - Total'!$A714,Data!$C$2:$C$1823,0),0)),"Missing Data")</f>
        <v>0.51010445899351731</v>
      </c>
      <c r="V714" s="5">
        <f t="array" ref="V714">IFERROR(INDEX(Data!$K$2:$K$1823,MATCH('Ratios - Total'!$C714,IF(Data!$A$2:$A$1823='Ratios - Total'!$A714,Data!$C$2:$C$1823,0),0))/INDEX(Data!$L$2:$L$1823,MATCH('Ratios - Total'!$C714,IF(Data!$A$2:$A$1823='Ratios - Total'!$A714,Data!$C$2:$C$1823,0),0)),"Missing Data")</f>
        <v>21813.900721273862</v>
      </c>
      <c r="W714" s="5">
        <f t="shared" si="11"/>
        <v>20949.694728008584</v>
      </c>
      <c r="X714" s="5" t="str">
        <f t="array" ref="X714">IFERROR(INDEX(Data!$K$2:$K$1823,MATCH('Ratios - Total'!$C714,IF(Data!$A$2:$A$1823='Ratios - Total'!$A714,Data!$C$2:$C$1823,0),0))/INDEX(Data!$G$2:$G$1823,MATCH('Ratios - Total'!$C714,IF(Data!$A$2:$A$1823='Ratios - Total'!$A714,Data!$C$2:$C$1823,0),0)),"Missing Data")</f>
        <v>Missing Data</v>
      </c>
    </row>
    <row r="715" spans="1:24" x14ac:dyDescent="0.25">
      <c r="A715" s="22" t="s">
        <v>76</v>
      </c>
      <c r="B715" s="22" t="s">
        <v>77</v>
      </c>
      <c r="C715" s="22">
        <v>1989</v>
      </c>
      <c r="D715" s="5">
        <f t="array" ref="D715">IFERROR(INDEX(Data!$H$2:$H$1823,MATCH('Ratios - Total'!$C715,IF(Data!$A$2:$A$1823='Ratios - Total'!$A715,Data!$C$2:$C$1823,0),0))/INDEX(Data!$D$2:$D$1823,MATCH('Ratios - Total'!$C715,IF(Data!$A$2:$A$1823='Ratios - Total'!$A715,Data!$C$2:$C$1823,0),0)),"Missing Data")</f>
        <v>686.32486515587073</v>
      </c>
      <c r="E715" s="22"/>
      <c r="F715" s="5">
        <f t="array" ref="F715">IFERROR(INDEX(Data!$G$2:$G$1823,MATCH('Ratios - Total'!$C715,IF(Data!$A$2:$A$1823='Ratios - Total'!$A715,Data!$C$2:$C$1823,0),0))/INDEX(Data!$D$2:$D$1823,MATCH('Ratios - Total'!$C715,IF(Data!$A$2:$A$1823='Ratios - Total'!$A715,Data!$C$2:$C$1823,0),0)),"Missing Data")</f>
        <v>0</v>
      </c>
      <c r="G715" s="5"/>
      <c r="H715" s="5" t="str">
        <f t="array" ref="H715">IFERROR(INDEX(Data!$H$2:$H$1823,MATCH('Ratios - Total'!$C715,IF(Data!$A$2:$A$1823='Ratios - Total'!$A715,Data!$C$2:$C$1823,0),0))/INDEX(Data!$G$2:$G$1823,MATCH('Ratios - Total'!$C715,IF(Data!$A$2:$A$1823='Ratios - Total'!$A715,Data!$C$2:$C$1823,0),0)),"Missing Data")</f>
        <v>Missing Data</v>
      </c>
      <c r="I715" s="5">
        <f t="array" ref="I715">IFERROR(INDEX(Data!$G$2:$G$1823,MATCH('Ratios - Total'!$C715,IF(Data!$A$2:$A$1823='Ratios - Total'!$A715,Data!$C$2:$C$1823,0),0))/INDEX(Data!$D$2:$D$1823,MATCH('Ratios - Total'!$C715,IF(Data!$A$2:$A$1823='Ratios - Total'!$A715,Data!$C$2:$C$1823,0),0)),"Missing Data")</f>
        <v>0</v>
      </c>
      <c r="J715" s="22"/>
      <c r="K715" s="5">
        <f t="array" ref="K715">IFERROR(INDEX(Data!$E$2:$E$1823,MATCH('Ratios - Total'!$C715,IF(Data!$A$2:$A$1823='Ratios - Total'!$A715,Data!$C$2:$C$1823,0),0))/INDEX(Data!$D$2:$D$1823,MATCH('Ratios - Total'!$C715,IF(Data!$A$2:$A$1823='Ratios - Total'!$A715,Data!$C$2:$C$1823,0),0)),"Missing Data")</f>
        <v>0</v>
      </c>
      <c r="L715" s="5"/>
      <c r="M715" s="5" t="str">
        <f t="array" ref="M715">IFERROR(INDEX(Data!$F$2:$F$1823,MATCH('Ratios - Total'!$C715,IF(Data!$A$2:$A$1823='Ratios - Total'!$A715,Data!$C$2:$C$1823,0),0))/INDEX(Data!$E$2:$E$1823,MATCH('Ratios - Total'!$C715,IF(Data!$A$2:$A$1823='Ratios - Total'!$A715,Data!$C$2:$C$1823,0),0)),"Missing Data")</f>
        <v>Missing Data</v>
      </c>
      <c r="N715" s="5"/>
      <c r="O715" s="5" t="str">
        <f t="array" ref="O715">IFERROR(INDEX(Data!$G$2:$G$1823,MATCH('Ratios - Total'!$C715,IF(Data!$A$2:$A$1823='Ratios - Total'!$A715,Data!$C$2:$C$1823,0),0))/INDEX(Data!$F$2:$F$1823,MATCH('Ratios - Total'!$C715,IF(Data!$A$2:$A$1823='Ratios - Total'!$A715,Data!$C$2:$C$1823,0),0)),"Missing Data")</f>
        <v>Missing Data</v>
      </c>
      <c r="P715" s="5" t="str">
        <f t="array" ref="P715">IFERROR(INDEX(Data!$H$2:$H$1823,MATCH('Ratios - Total'!$C715,IF(Data!$A$2:$A$1823='Ratios - Total'!$A715,Data!$C$2:$C$1823,0),0))/INDEX(Data!$G$2:$G$1823,MATCH('Ratios - Total'!$C715,IF(Data!$A$2:$A$1823='Ratios - Total'!$A715,Data!$C$2:$C$1823,0),0)),"Missing Data")</f>
        <v>Missing Data</v>
      </c>
      <c r="Q715" s="5"/>
      <c r="R715" s="5" t="str">
        <f t="array" ref="R715">IFERROR(INDEX(Data!$L$2:$L$1823,MATCH('Ratios - Total'!$C715,IF(Data!$A$2:$A$1823='Ratios - Total'!$A715,Data!$C$2:$C$1823,0),0))/INDEX(Data!$G$2:$G$1823,MATCH('Ratios - Total'!$C715,IF(Data!$A$2:$A$1823='Ratios - Total'!$A715,Data!$C$2:$C$1823,0),0)),"Missing Data")</f>
        <v>Missing Data</v>
      </c>
      <c r="S715" s="5"/>
      <c r="T715" s="5">
        <f t="array" ref="T715">IFERROR(INDEX(Data!$H$2:$H$1823,MATCH('Ratios - Total'!$C715,IF(Data!$A$2:$A$1823='Ratios - Total'!$A715,Data!$C$2:$C$1823,0),0))/INDEX(Data!$L$2:$L$1823,MATCH('Ratios - Total'!$C715,IF(Data!$A$2:$A$1823='Ratios - Total'!$A715,Data!$C$2:$C$1823,0),0)),"Missing Data")</f>
        <v>31622.59909613444</v>
      </c>
      <c r="U715" s="5">
        <f t="array" ref="U715">IFERROR(INDEX(Data!$K$2:$K$1823,MATCH('Ratios - Total'!$C715,IF(Data!$A$2:$A$1823='Ratios - Total'!$A715,Data!$C$2:$C$1823,0),0))/INDEX(Data!$H$2:$H$1823,MATCH('Ratios - Total'!$C715,IF(Data!$A$2:$A$1823='Ratios - Total'!$A715,Data!$C$2:$C$1823,0),0)),"Missing Data")</f>
        <v>0.51428210509674122</v>
      </c>
      <c r="V715" s="5">
        <f t="array" ref="V715">IFERROR(INDEX(Data!$K$2:$K$1823,MATCH('Ratios - Total'!$C715,IF(Data!$A$2:$A$1823='Ratios - Total'!$A715,Data!$C$2:$C$1823,0),0))/INDEX(Data!$L$2:$L$1823,MATCH('Ratios - Total'!$C715,IF(Data!$A$2:$A$1823='Ratios - Total'!$A715,Data!$C$2:$C$1823,0),0)),"Missing Data")</f>
        <v>16262.936831790326</v>
      </c>
      <c r="W715" s="5">
        <f t="shared" si="11"/>
        <v>15359.662264344113</v>
      </c>
      <c r="X715" s="5" t="str">
        <f t="array" ref="X715">IFERROR(INDEX(Data!$K$2:$K$1823,MATCH('Ratios - Total'!$C715,IF(Data!$A$2:$A$1823='Ratios - Total'!$A715,Data!$C$2:$C$1823,0),0))/INDEX(Data!$G$2:$G$1823,MATCH('Ratios - Total'!$C715,IF(Data!$A$2:$A$1823='Ratios - Total'!$A715,Data!$C$2:$C$1823,0),0)),"Missing Data")</f>
        <v>Missing Data</v>
      </c>
    </row>
    <row r="716" spans="1:24" x14ac:dyDescent="0.25">
      <c r="A716" s="22" t="s">
        <v>78</v>
      </c>
      <c r="B716" s="22" t="s">
        <v>79</v>
      </c>
      <c r="C716" s="22">
        <v>1989</v>
      </c>
      <c r="D716" s="5">
        <f t="array" ref="D716">IFERROR(INDEX(Data!$H$2:$H$1823,MATCH('Ratios - Total'!$C716,IF(Data!$A$2:$A$1823='Ratios - Total'!$A716,Data!$C$2:$C$1823,0),0))/INDEX(Data!$D$2:$D$1823,MATCH('Ratios - Total'!$C716,IF(Data!$A$2:$A$1823='Ratios - Total'!$A716,Data!$C$2:$C$1823,0),0)),"Missing Data")</f>
        <v>875.5251207724275</v>
      </c>
      <c r="E716" s="22"/>
      <c r="F716" s="5">
        <f t="array" ref="F716">IFERROR(INDEX(Data!$G$2:$G$1823,MATCH('Ratios - Total'!$C716,IF(Data!$A$2:$A$1823='Ratios - Total'!$A716,Data!$C$2:$C$1823,0),0))/INDEX(Data!$D$2:$D$1823,MATCH('Ratios - Total'!$C716,IF(Data!$A$2:$A$1823='Ratios - Total'!$A716,Data!$C$2:$C$1823,0),0)),"Missing Data")</f>
        <v>0</v>
      </c>
      <c r="G716" s="5"/>
      <c r="H716" s="5" t="str">
        <f t="array" ref="H716">IFERROR(INDEX(Data!$H$2:$H$1823,MATCH('Ratios - Total'!$C716,IF(Data!$A$2:$A$1823='Ratios - Total'!$A716,Data!$C$2:$C$1823,0),0))/INDEX(Data!$G$2:$G$1823,MATCH('Ratios - Total'!$C716,IF(Data!$A$2:$A$1823='Ratios - Total'!$A716,Data!$C$2:$C$1823,0),0)),"Missing Data")</f>
        <v>Missing Data</v>
      </c>
      <c r="I716" s="5">
        <f t="array" ref="I716">IFERROR(INDEX(Data!$G$2:$G$1823,MATCH('Ratios - Total'!$C716,IF(Data!$A$2:$A$1823='Ratios - Total'!$A716,Data!$C$2:$C$1823,0),0))/INDEX(Data!$D$2:$D$1823,MATCH('Ratios - Total'!$C716,IF(Data!$A$2:$A$1823='Ratios - Total'!$A716,Data!$C$2:$C$1823,0),0)),"Missing Data")</f>
        <v>0</v>
      </c>
      <c r="J716" s="22"/>
      <c r="K716" s="5">
        <f t="array" ref="K716">IFERROR(INDEX(Data!$E$2:$E$1823,MATCH('Ratios - Total'!$C716,IF(Data!$A$2:$A$1823='Ratios - Total'!$A716,Data!$C$2:$C$1823,0),0))/INDEX(Data!$D$2:$D$1823,MATCH('Ratios - Total'!$C716,IF(Data!$A$2:$A$1823='Ratios - Total'!$A716,Data!$C$2:$C$1823,0),0)),"Missing Data")</f>
        <v>0</v>
      </c>
      <c r="L716" s="5"/>
      <c r="M716" s="5" t="str">
        <f t="array" ref="M716">IFERROR(INDEX(Data!$F$2:$F$1823,MATCH('Ratios - Total'!$C716,IF(Data!$A$2:$A$1823='Ratios - Total'!$A716,Data!$C$2:$C$1823,0),0))/INDEX(Data!$E$2:$E$1823,MATCH('Ratios - Total'!$C716,IF(Data!$A$2:$A$1823='Ratios - Total'!$A716,Data!$C$2:$C$1823,0),0)),"Missing Data")</f>
        <v>Missing Data</v>
      </c>
      <c r="N716" s="5"/>
      <c r="O716" s="5" t="str">
        <f t="array" ref="O716">IFERROR(INDEX(Data!$G$2:$G$1823,MATCH('Ratios - Total'!$C716,IF(Data!$A$2:$A$1823='Ratios - Total'!$A716,Data!$C$2:$C$1823,0),0))/INDEX(Data!$F$2:$F$1823,MATCH('Ratios - Total'!$C716,IF(Data!$A$2:$A$1823='Ratios - Total'!$A716,Data!$C$2:$C$1823,0),0)),"Missing Data")</f>
        <v>Missing Data</v>
      </c>
      <c r="P716" s="5" t="str">
        <f t="array" ref="P716">IFERROR(INDEX(Data!$H$2:$H$1823,MATCH('Ratios - Total'!$C716,IF(Data!$A$2:$A$1823='Ratios - Total'!$A716,Data!$C$2:$C$1823,0),0))/INDEX(Data!$G$2:$G$1823,MATCH('Ratios - Total'!$C716,IF(Data!$A$2:$A$1823='Ratios - Total'!$A716,Data!$C$2:$C$1823,0),0)),"Missing Data")</f>
        <v>Missing Data</v>
      </c>
      <c r="Q716" s="5"/>
      <c r="R716" s="5" t="str">
        <f t="array" ref="R716">IFERROR(INDEX(Data!$L$2:$L$1823,MATCH('Ratios - Total'!$C716,IF(Data!$A$2:$A$1823='Ratios - Total'!$A716,Data!$C$2:$C$1823,0),0))/INDEX(Data!$G$2:$G$1823,MATCH('Ratios - Total'!$C716,IF(Data!$A$2:$A$1823='Ratios - Total'!$A716,Data!$C$2:$C$1823,0),0)),"Missing Data")</f>
        <v>Missing Data</v>
      </c>
      <c r="S716" s="5"/>
      <c r="T716" s="5">
        <f t="array" ref="T716">IFERROR(INDEX(Data!$H$2:$H$1823,MATCH('Ratios - Total'!$C716,IF(Data!$A$2:$A$1823='Ratios - Total'!$A716,Data!$C$2:$C$1823,0),0))/INDEX(Data!$L$2:$L$1823,MATCH('Ratios - Total'!$C716,IF(Data!$A$2:$A$1823='Ratios - Total'!$A716,Data!$C$2:$C$1823,0),0)),"Missing Data")</f>
        <v>45849.384777060499</v>
      </c>
      <c r="U716" s="5">
        <f t="array" ref="U716">IFERROR(INDEX(Data!$K$2:$K$1823,MATCH('Ratios - Total'!$C716,IF(Data!$A$2:$A$1823='Ratios - Total'!$A716,Data!$C$2:$C$1823,0),0))/INDEX(Data!$H$2:$H$1823,MATCH('Ratios - Total'!$C716,IF(Data!$A$2:$A$1823='Ratios - Total'!$A716,Data!$C$2:$C$1823,0),0)),"Missing Data")</f>
        <v>0.4616536616867159</v>
      </c>
      <c r="V716" s="5">
        <f t="array" ref="V716">IFERROR(INDEX(Data!$K$2:$K$1823,MATCH('Ratios - Total'!$C716,IF(Data!$A$2:$A$1823='Ratios - Total'!$A716,Data!$C$2:$C$1823,0),0))/INDEX(Data!$L$2:$L$1823,MATCH('Ratios - Total'!$C716,IF(Data!$A$2:$A$1823='Ratios - Total'!$A716,Data!$C$2:$C$1823,0),0)),"Missing Data")</f>
        <v>21166.536368413152</v>
      </c>
      <c r="W716" s="5">
        <f t="shared" si="11"/>
        <v>24682.848408647347</v>
      </c>
      <c r="X716" s="5" t="str">
        <f t="array" ref="X716">IFERROR(INDEX(Data!$K$2:$K$1823,MATCH('Ratios - Total'!$C716,IF(Data!$A$2:$A$1823='Ratios - Total'!$A716,Data!$C$2:$C$1823,0),0))/INDEX(Data!$G$2:$G$1823,MATCH('Ratios - Total'!$C716,IF(Data!$A$2:$A$1823='Ratios - Total'!$A716,Data!$C$2:$C$1823,0),0)),"Missing Data")</f>
        <v>Missing Data</v>
      </c>
    </row>
    <row r="717" spans="1:24" x14ac:dyDescent="0.25">
      <c r="A717" s="22" t="s">
        <v>80</v>
      </c>
      <c r="B717" s="22" t="s">
        <v>81</v>
      </c>
      <c r="C717" s="22">
        <v>1989</v>
      </c>
      <c r="D717" s="5">
        <f t="array" ref="D717">IFERROR(INDEX(Data!$H$2:$H$1823,MATCH('Ratios - Total'!$C717,IF(Data!$A$2:$A$1823='Ratios - Total'!$A717,Data!$C$2:$C$1823,0),0))/INDEX(Data!$D$2:$D$1823,MATCH('Ratios - Total'!$C717,IF(Data!$A$2:$A$1823='Ratios - Total'!$A717,Data!$C$2:$C$1823,0),0)),"Missing Data")</f>
        <v>832.95051875983063</v>
      </c>
      <c r="E717" s="22"/>
      <c r="F717" s="5">
        <f t="array" ref="F717">IFERROR(INDEX(Data!$G$2:$G$1823,MATCH('Ratios - Total'!$C717,IF(Data!$A$2:$A$1823='Ratios - Total'!$A717,Data!$C$2:$C$1823,0),0))/INDEX(Data!$D$2:$D$1823,MATCH('Ratios - Total'!$C717,IF(Data!$A$2:$A$1823='Ratios - Total'!$A717,Data!$C$2:$C$1823,0),0)),"Missing Data")</f>
        <v>0</v>
      </c>
      <c r="G717" s="5"/>
      <c r="H717" s="5" t="str">
        <f t="array" ref="H717">IFERROR(INDEX(Data!$H$2:$H$1823,MATCH('Ratios - Total'!$C717,IF(Data!$A$2:$A$1823='Ratios - Total'!$A717,Data!$C$2:$C$1823,0),0))/INDEX(Data!$G$2:$G$1823,MATCH('Ratios - Total'!$C717,IF(Data!$A$2:$A$1823='Ratios - Total'!$A717,Data!$C$2:$C$1823,0),0)),"Missing Data")</f>
        <v>Missing Data</v>
      </c>
      <c r="I717" s="5">
        <f t="array" ref="I717">IFERROR(INDEX(Data!$G$2:$G$1823,MATCH('Ratios - Total'!$C717,IF(Data!$A$2:$A$1823='Ratios - Total'!$A717,Data!$C$2:$C$1823,0),0))/INDEX(Data!$D$2:$D$1823,MATCH('Ratios - Total'!$C717,IF(Data!$A$2:$A$1823='Ratios - Total'!$A717,Data!$C$2:$C$1823,0),0)),"Missing Data")</f>
        <v>0</v>
      </c>
      <c r="J717" s="22"/>
      <c r="K717" s="5">
        <f t="array" ref="K717">IFERROR(INDEX(Data!$E$2:$E$1823,MATCH('Ratios - Total'!$C717,IF(Data!$A$2:$A$1823='Ratios - Total'!$A717,Data!$C$2:$C$1823,0),0))/INDEX(Data!$D$2:$D$1823,MATCH('Ratios - Total'!$C717,IF(Data!$A$2:$A$1823='Ratios - Total'!$A717,Data!$C$2:$C$1823,0),0)),"Missing Data")</f>
        <v>0</v>
      </c>
      <c r="L717" s="5"/>
      <c r="M717" s="5" t="str">
        <f t="array" ref="M717">IFERROR(INDEX(Data!$F$2:$F$1823,MATCH('Ratios - Total'!$C717,IF(Data!$A$2:$A$1823='Ratios - Total'!$A717,Data!$C$2:$C$1823,0),0))/INDEX(Data!$E$2:$E$1823,MATCH('Ratios - Total'!$C717,IF(Data!$A$2:$A$1823='Ratios - Total'!$A717,Data!$C$2:$C$1823,0),0)),"Missing Data")</f>
        <v>Missing Data</v>
      </c>
      <c r="N717" s="5"/>
      <c r="O717" s="5" t="str">
        <f t="array" ref="O717">IFERROR(INDEX(Data!$G$2:$G$1823,MATCH('Ratios - Total'!$C717,IF(Data!$A$2:$A$1823='Ratios - Total'!$A717,Data!$C$2:$C$1823,0),0))/INDEX(Data!$F$2:$F$1823,MATCH('Ratios - Total'!$C717,IF(Data!$A$2:$A$1823='Ratios - Total'!$A717,Data!$C$2:$C$1823,0),0)),"Missing Data")</f>
        <v>Missing Data</v>
      </c>
      <c r="P717" s="5" t="str">
        <f t="array" ref="P717">IFERROR(INDEX(Data!$H$2:$H$1823,MATCH('Ratios - Total'!$C717,IF(Data!$A$2:$A$1823='Ratios - Total'!$A717,Data!$C$2:$C$1823,0),0))/INDEX(Data!$G$2:$G$1823,MATCH('Ratios - Total'!$C717,IF(Data!$A$2:$A$1823='Ratios - Total'!$A717,Data!$C$2:$C$1823,0),0)),"Missing Data")</f>
        <v>Missing Data</v>
      </c>
      <c r="Q717" s="5"/>
      <c r="R717" s="5" t="str">
        <f t="array" ref="R717">IFERROR(INDEX(Data!$L$2:$L$1823,MATCH('Ratios - Total'!$C717,IF(Data!$A$2:$A$1823='Ratios - Total'!$A717,Data!$C$2:$C$1823,0),0))/INDEX(Data!$G$2:$G$1823,MATCH('Ratios - Total'!$C717,IF(Data!$A$2:$A$1823='Ratios - Total'!$A717,Data!$C$2:$C$1823,0),0)),"Missing Data")</f>
        <v>Missing Data</v>
      </c>
      <c r="S717" s="5"/>
      <c r="T717" s="5">
        <f t="array" ref="T717">IFERROR(INDEX(Data!$H$2:$H$1823,MATCH('Ratios - Total'!$C717,IF(Data!$A$2:$A$1823='Ratios - Total'!$A717,Data!$C$2:$C$1823,0),0))/INDEX(Data!$L$2:$L$1823,MATCH('Ratios - Total'!$C717,IF(Data!$A$2:$A$1823='Ratios - Total'!$A717,Data!$C$2:$C$1823,0),0)),"Missing Data")</f>
        <v>49179.417198244548</v>
      </c>
      <c r="U717" s="5">
        <f t="array" ref="U717">IFERROR(INDEX(Data!$K$2:$K$1823,MATCH('Ratios - Total'!$C717,IF(Data!$A$2:$A$1823='Ratios - Total'!$A717,Data!$C$2:$C$1823,0),0))/INDEX(Data!$H$2:$H$1823,MATCH('Ratios - Total'!$C717,IF(Data!$A$2:$A$1823='Ratios - Total'!$A717,Data!$C$2:$C$1823,0),0)),"Missing Data")</f>
        <v>0.47132004700897462</v>
      </c>
      <c r="V717" s="5">
        <f t="array" ref="V717">IFERROR(INDEX(Data!$K$2:$K$1823,MATCH('Ratios - Total'!$C717,IF(Data!$A$2:$A$1823='Ratios - Total'!$A717,Data!$C$2:$C$1823,0),0))/INDEX(Data!$L$2:$L$1823,MATCH('Ratios - Total'!$C717,IF(Data!$A$2:$A$1823='Ratios - Total'!$A717,Data!$C$2:$C$1823,0),0)),"Missing Data")</f>
        <v>23179.245225750594</v>
      </c>
      <c r="W717" s="5">
        <f t="shared" si="11"/>
        <v>26000.171972493954</v>
      </c>
      <c r="X717" s="5" t="str">
        <f t="array" ref="X717">IFERROR(INDEX(Data!$K$2:$K$1823,MATCH('Ratios - Total'!$C717,IF(Data!$A$2:$A$1823='Ratios - Total'!$A717,Data!$C$2:$C$1823,0),0))/INDEX(Data!$G$2:$G$1823,MATCH('Ratios - Total'!$C717,IF(Data!$A$2:$A$1823='Ratios - Total'!$A717,Data!$C$2:$C$1823,0),0)),"Missing Data")</f>
        <v>Missing Data</v>
      </c>
    </row>
    <row r="718" spans="1:24" x14ac:dyDescent="0.25">
      <c r="A718" s="22" t="s">
        <v>82</v>
      </c>
      <c r="B718" s="22" t="s">
        <v>83</v>
      </c>
      <c r="C718" s="22">
        <v>1989</v>
      </c>
      <c r="D718" s="5">
        <f t="array" ref="D718">IFERROR(INDEX(Data!$H$2:$H$1823,MATCH('Ratios - Total'!$C718,IF(Data!$A$2:$A$1823='Ratios - Total'!$A718,Data!$C$2:$C$1823,0),0))/INDEX(Data!$D$2:$D$1823,MATCH('Ratios - Total'!$C718,IF(Data!$A$2:$A$1823='Ratios - Total'!$A718,Data!$C$2:$C$1823,0),0)),"Missing Data")</f>
        <v>700.38352856997244</v>
      </c>
      <c r="E718" s="22"/>
      <c r="F718" s="5">
        <f t="array" ref="F718">IFERROR(INDEX(Data!$G$2:$G$1823,MATCH('Ratios - Total'!$C718,IF(Data!$A$2:$A$1823='Ratios - Total'!$A718,Data!$C$2:$C$1823,0),0))/INDEX(Data!$D$2:$D$1823,MATCH('Ratios - Total'!$C718,IF(Data!$A$2:$A$1823='Ratios - Total'!$A718,Data!$C$2:$C$1823,0),0)),"Missing Data")</f>
        <v>0</v>
      </c>
      <c r="G718" s="5"/>
      <c r="H718" s="5" t="str">
        <f t="array" ref="H718">IFERROR(INDEX(Data!$H$2:$H$1823,MATCH('Ratios - Total'!$C718,IF(Data!$A$2:$A$1823='Ratios - Total'!$A718,Data!$C$2:$C$1823,0),0))/INDEX(Data!$G$2:$G$1823,MATCH('Ratios - Total'!$C718,IF(Data!$A$2:$A$1823='Ratios - Total'!$A718,Data!$C$2:$C$1823,0),0)),"Missing Data")</f>
        <v>Missing Data</v>
      </c>
      <c r="I718" s="5">
        <f t="array" ref="I718">IFERROR(INDEX(Data!$G$2:$G$1823,MATCH('Ratios - Total'!$C718,IF(Data!$A$2:$A$1823='Ratios - Total'!$A718,Data!$C$2:$C$1823,0),0))/INDEX(Data!$D$2:$D$1823,MATCH('Ratios - Total'!$C718,IF(Data!$A$2:$A$1823='Ratios - Total'!$A718,Data!$C$2:$C$1823,0),0)),"Missing Data")</f>
        <v>0</v>
      </c>
      <c r="J718" s="22"/>
      <c r="K718" s="5">
        <f t="array" ref="K718">IFERROR(INDEX(Data!$E$2:$E$1823,MATCH('Ratios - Total'!$C718,IF(Data!$A$2:$A$1823='Ratios - Total'!$A718,Data!$C$2:$C$1823,0),0))/INDEX(Data!$D$2:$D$1823,MATCH('Ratios - Total'!$C718,IF(Data!$A$2:$A$1823='Ratios - Total'!$A718,Data!$C$2:$C$1823,0),0)),"Missing Data")</f>
        <v>0</v>
      </c>
      <c r="L718" s="5"/>
      <c r="M718" s="5" t="str">
        <f t="array" ref="M718">IFERROR(INDEX(Data!$F$2:$F$1823,MATCH('Ratios - Total'!$C718,IF(Data!$A$2:$A$1823='Ratios - Total'!$A718,Data!$C$2:$C$1823,0),0))/INDEX(Data!$E$2:$E$1823,MATCH('Ratios - Total'!$C718,IF(Data!$A$2:$A$1823='Ratios - Total'!$A718,Data!$C$2:$C$1823,0),0)),"Missing Data")</f>
        <v>Missing Data</v>
      </c>
      <c r="N718" s="5"/>
      <c r="O718" s="5" t="str">
        <f t="array" ref="O718">IFERROR(INDEX(Data!$G$2:$G$1823,MATCH('Ratios - Total'!$C718,IF(Data!$A$2:$A$1823='Ratios - Total'!$A718,Data!$C$2:$C$1823,0),0))/INDEX(Data!$F$2:$F$1823,MATCH('Ratios - Total'!$C718,IF(Data!$A$2:$A$1823='Ratios - Total'!$A718,Data!$C$2:$C$1823,0),0)),"Missing Data")</f>
        <v>Missing Data</v>
      </c>
      <c r="P718" s="5" t="str">
        <f t="array" ref="P718">IFERROR(INDEX(Data!$H$2:$H$1823,MATCH('Ratios - Total'!$C718,IF(Data!$A$2:$A$1823='Ratios - Total'!$A718,Data!$C$2:$C$1823,0),0))/INDEX(Data!$G$2:$G$1823,MATCH('Ratios - Total'!$C718,IF(Data!$A$2:$A$1823='Ratios - Total'!$A718,Data!$C$2:$C$1823,0),0)),"Missing Data")</f>
        <v>Missing Data</v>
      </c>
      <c r="Q718" s="5"/>
      <c r="R718" s="5" t="str">
        <f t="array" ref="R718">IFERROR(INDEX(Data!$L$2:$L$1823,MATCH('Ratios - Total'!$C718,IF(Data!$A$2:$A$1823='Ratios - Total'!$A718,Data!$C$2:$C$1823,0),0))/INDEX(Data!$G$2:$G$1823,MATCH('Ratios - Total'!$C718,IF(Data!$A$2:$A$1823='Ratios - Total'!$A718,Data!$C$2:$C$1823,0),0)),"Missing Data")</f>
        <v>Missing Data</v>
      </c>
      <c r="S718" s="5"/>
      <c r="T718" s="5">
        <f t="array" ref="T718">IFERROR(INDEX(Data!$H$2:$H$1823,MATCH('Ratios - Total'!$C718,IF(Data!$A$2:$A$1823='Ratios - Total'!$A718,Data!$C$2:$C$1823,0),0))/INDEX(Data!$L$2:$L$1823,MATCH('Ratios - Total'!$C718,IF(Data!$A$2:$A$1823='Ratios - Total'!$A718,Data!$C$2:$C$1823,0),0)),"Missing Data")</f>
        <v>41321.265491421495</v>
      </c>
      <c r="U718" s="5">
        <f t="array" ref="U718">IFERROR(INDEX(Data!$K$2:$K$1823,MATCH('Ratios - Total'!$C718,IF(Data!$A$2:$A$1823='Ratios - Total'!$A718,Data!$C$2:$C$1823,0),0))/INDEX(Data!$H$2:$H$1823,MATCH('Ratios - Total'!$C718,IF(Data!$A$2:$A$1823='Ratios - Total'!$A718,Data!$C$2:$C$1823,0),0)),"Missing Data")</f>
        <v>0.64596846734036595</v>
      </c>
      <c r="V718" s="5">
        <f t="array" ref="V718">IFERROR(INDEX(Data!$K$2:$K$1823,MATCH('Ratios - Total'!$C718,IF(Data!$A$2:$A$1823='Ratios - Total'!$A718,Data!$C$2:$C$1823,0),0))/INDEX(Data!$L$2:$L$1823,MATCH('Ratios - Total'!$C718,IF(Data!$A$2:$A$1823='Ratios - Total'!$A718,Data!$C$2:$C$1823,0),0)),"Missing Data")</f>
        <v>26692.234538057899</v>
      </c>
      <c r="W718" s="5">
        <f t="shared" si="11"/>
        <v>14629.030953363595</v>
      </c>
      <c r="X718" s="5" t="str">
        <f t="array" ref="X718">IFERROR(INDEX(Data!$K$2:$K$1823,MATCH('Ratios - Total'!$C718,IF(Data!$A$2:$A$1823='Ratios - Total'!$A718,Data!$C$2:$C$1823,0),0))/INDEX(Data!$G$2:$G$1823,MATCH('Ratios - Total'!$C718,IF(Data!$A$2:$A$1823='Ratios - Total'!$A718,Data!$C$2:$C$1823,0),0)),"Missing Data")</f>
        <v>Missing Data</v>
      </c>
    </row>
    <row r="719" spans="1:24" x14ac:dyDescent="0.25">
      <c r="A719" s="22" t="s">
        <v>84</v>
      </c>
      <c r="B719" s="22" t="s">
        <v>85</v>
      </c>
      <c r="C719" s="22">
        <v>1989</v>
      </c>
      <c r="D719" s="5">
        <f t="array" ref="D719">IFERROR(INDEX(Data!$H$2:$H$1823,MATCH('Ratios - Total'!$C719,IF(Data!$A$2:$A$1823='Ratios - Total'!$A719,Data!$C$2:$C$1823,0),0))/INDEX(Data!$D$2:$D$1823,MATCH('Ratios - Total'!$C719,IF(Data!$A$2:$A$1823='Ratios - Total'!$A719,Data!$C$2:$C$1823,0),0)),"Missing Data")</f>
        <v>702.06697163282445</v>
      </c>
      <c r="E719" s="22"/>
      <c r="F719" s="5">
        <f t="array" ref="F719">IFERROR(INDEX(Data!$G$2:$G$1823,MATCH('Ratios - Total'!$C719,IF(Data!$A$2:$A$1823='Ratios - Total'!$A719,Data!$C$2:$C$1823,0),0))/INDEX(Data!$D$2:$D$1823,MATCH('Ratios - Total'!$C719,IF(Data!$A$2:$A$1823='Ratios - Total'!$A719,Data!$C$2:$C$1823,0),0)),"Missing Data")</f>
        <v>0</v>
      </c>
      <c r="G719" s="5"/>
      <c r="H719" s="5" t="str">
        <f t="array" ref="H719">IFERROR(INDEX(Data!$H$2:$H$1823,MATCH('Ratios - Total'!$C719,IF(Data!$A$2:$A$1823='Ratios - Total'!$A719,Data!$C$2:$C$1823,0),0))/INDEX(Data!$G$2:$G$1823,MATCH('Ratios - Total'!$C719,IF(Data!$A$2:$A$1823='Ratios - Total'!$A719,Data!$C$2:$C$1823,0),0)),"Missing Data")</f>
        <v>Missing Data</v>
      </c>
      <c r="I719" s="5">
        <f t="array" ref="I719">IFERROR(INDEX(Data!$G$2:$G$1823,MATCH('Ratios - Total'!$C719,IF(Data!$A$2:$A$1823='Ratios - Total'!$A719,Data!$C$2:$C$1823,0),0))/INDEX(Data!$D$2:$D$1823,MATCH('Ratios - Total'!$C719,IF(Data!$A$2:$A$1823='Ratios - Total'!$A719,Data!$C$2:$C$1823,0),0)),"Missing Data")</f>
        <v>0</v>
      </c>
      <c r="J719" s="22"/>
      <c r="K719" s="5">
        <f t="array" ref="K719">IFERROR(INDEX(Data!$E$2:$E$1823,MATCH('Ratios - Total'!$C719,IF(Data!$A$2:$A$1823='Ratios - Total'!$A719,Data!$C$2:$C$1823,0),0))/INDEX(Data!$D$2:$D$1823,MATCH('Ratios - Total'!$C719,IF(Data!$A$2:$A$1823='Ratios - Total'!$A719,Data!$C$2:$C$1823,0),0)),"Missing Data")</f>
        <v>0</v>
      </c>
      <c r="L719" s="5"/>
      <c r="M719" s="5" t="str">
        <f t="array" ref="M719">IFERROR(INDEX(Data!$F$2:$F$1823,MATCH('Ratios - Total'!$C719,IF(Data!$A$2:$A$1823='Ratios - Total'!$A719,Data!$C$2:$C$1823,0),0))/INDEX(Data!$E$2:$E$1823,MATCH('Ratios - Total'!$C719,IF(Data!$A$2:$A$1823='Ratios - Total'!$A719,Data!$C$2:$C$1823,0),0)),"Missing Data")</f>
        <v>Missing Data</v>
      </c>
      <c r="N719" s="5"/>
      <c r="O719" s="5" t="str">
        <f t="array" ref="O719">IFERROR(INDEX(Data!$G$2:$G$1823,MATCH('Ratios - Total'!$C719,IF(Data!$A$2:$A$1823='Ratios - Total'!$A719,Data!$C$2:$C$1823,0),0))/INDEX(Data!$F$2:$F$1823,MATCH('Ratios - Total'!$C719,IF(Data!$A$2:$A$1823='Ratios - Total'!$A719,Data!$C$2:$C$1823,0),0)),"Missing Data")</f>
        <v>Missing Data</v>
      </c>
      <c r="P719" s="5" t="str">
        <f t="array" ref="P719">IFERROR(INDEX(Data!$H$2:$H$1823,MATCH('Ratios - Total'!$C719,IF(Data!$A$2:$A$1823='Ratios - Total'!$A719,Data!$C$2:$C$1823,0),0))/INDEX(Data!$G$2:$G$1823,MATCH('Ratios - Total'!$C719,IF(Data!$A$2:$A$1823='Ratios - Total'!$A719,Data!$C$2:$C$1823,0),0)),"Missing Data")</f>
        <v>Missing Data</v>
      </c>
      <c r="Q719" s="5"/>
      <c r="R719" s="5" t="str">
        <f t="array" ref="R719">IFERROR(INDEX(Data!$L$2:$L$1823,MATCH('Ratios - Total'!$C719,IF(Data!$A$2:$A$1823='Ratios - Total'!$A719,Data!$C$2:$C$1823,0),0))/INDEX(Data!$G$2:$G$1823,MATCH('Ratios - Total'!$C719,IF(Data!$A$2:$A$1823='Ratios - Total'!$A719,Data!$C$2:$C$1823,0),0)),"Missing Data")</f>
        <v>Missing Data</v>
      </c>
      <c r="S719" s="5"/>
      <c r="T719" s="5">
        <f t="array" ref="T719">IFERROR(INDEX(Data!$H$2:$H$1823,MATCH('Ratios - Total'!$C719,IF(Data!$A$2:$A$1823='Ratios - Total'!$A719,Data!$C$2:$C$1823,0),0))/INDEX(Data!$L$2:$L$1823,MATCH('Ratios - Total'!$C719,IF(Data!$A$2:$A$1823='Ratios - Total'!$A719,Data!$C$2:$C$1823,0),0)),"Missing Data")</f>
        <v>35127.503473830475</v>
      </c>
      <c r="U719" s="5">
        <f t="array" ref="U719">IFERROR(INDEX(Data!$K$2:$K$1823,MATCH('Ratios - Total'!$C719,IF(Data!$A$2:$A$1823='Ratios - Total'!$A719,Data!$C$2:$C$1823,0),0))/INDEX(Data!$H$2:$H$1823,MATCH('Ratios - Total'!$C719,IF(Data!$A$2:$A$1823='Ratios - Total'!$A719,Data!$C$2:$C$1823,0),0)),"Missing Data")</f>
        <v>0.51809133039197641</v>
      </c>
      <c r="V719" s="5">
        <f t="array" ref="V719">IFERROR(INDEX(Data!$K$2:$K$1823,MATCH('Ratios - Total'!$C719,IF(Data!$A$2:$A$1823='Ratios - Total'!$A719,Data!$C$2:$C$1823,0),0))/INDEX(Data!$L$2:$L$1823,MATCH('Ratios - Total'!$C719,IF(Data!$A$2:$A$1823='Ratios - Total'!$A719,Data!$C$2:$C$1823,0),0)),"Missing Data")</f>
        <v>18199.255008105603</v>
      </c>
      <c r="W719" s="5">
        <f t="shared" si="11"/>
        <v>16928.248465724871</v>
      </c>
      <c r="X719" s="5" t="str">
        <f t="array" ref="X719">IFERROR(INDEX(Data!$K$2:$K$1823,MATCH('Ratios - Total'!$C719,IF(Data!$A$2:$A$1823='Ratios - Total'!$A719,Data!$C$2:$C$1823,0),0))/INDEX(Data!$G$2:$G$1823,MATCH('Ratios - Total'!$C719,IF(Data!$A$2:$A$1823='Ratios - Total'!$A719,Data!$C$2:$C$1823,0),0)),"Missing Data")</f>
        <v>Missing Data</v>
      </c>
    </row>
    <row r="720" spans="1:24" x14ac:dyDescent="0.25">
      <c r="A720" s="22" t="s">
        <v>86</v>
      </c>
      <c r="B720" s="22" t="s">
        <v>87</v>
      </c>
      <c r="C720" s="22">
        <v>1989</v>
      </c>
      <c r="D720" s="5">
        <f t="array" ref="D720">IFERROR(INDEX(Data!$H$2:$H$1823,MATCH('Ratios - Total'!$C720,IF(Data!$A$2:$A$1823='Ratios - Total'!$A720,Data!$C$2:$C$1823,0),0))/INDEX(Data!$D$2:$D$1823,MATCH('Ratios - Total'!$C720,IF(Data!$A$2:$A$1823='Ratios - Total'!$A720,Data!$C$2:$C$1823,0),0)),"Missing Data")</f>
        <v>685.47779382171325</v>
      </c>
      <c r="E720" s="22"/>
      <c r="F720" s="5">
        <f t="array" ref="F720">IFERROR(INDEX(Data!$G$2:$G$1823,MATCH('Ratios - Total'!$C720,IF(Data!$A$2:$A$1823='Ratios - Total'!$A720,Data!$C$2:$C$1823,0),0))/INDEX(Data!$D$2:$D$1823,MATCH('Ratios - Total'!$C720,IF(Data!$A$2:$A$1823='Ratios - Total'!$A720,Data!$C$2:$C$1823,0),0)),"Missing Data")</f>
        <v>0</v>
      </c>
      <c r="G720" s="5"/>
      <c r="H720" s="5" t="str">
        <f t="array" ref="H720">IFERROR(INDEX(Data!$H$2:$H$1823,MATCH('Ratios - Total'!$C720,IF(Data!$A$2:$A$1823='Ratios - Total'!$A720,Data!$C$2:$C$1823,0),0))/INDEX(Data!$G$2:$G$1823,MATCH('Ratios - Total'!$C720,IF(Data!$A$2:$A$1823='Ratios - Total'!$A720,Data!$C$2:$C$1823,0),0)),"Missing Data")</f>
        <v>Missing Data</v>
      </c>
      <c r="I720" s="5">
        <f t="array" ref="I720">IFERROR(INDEX(Data!$G$2:$G$1823,MATCH('Ratios - Total'!$C720,IF(Data!$A$2:$A$1823='Ratios - Total'!$A720,Data!$C$2:$C$1823,0),0))/INDEX(Data!$D$2:$D$1823,MATCH('Ratios - Total'!$C720,IF(Data!$A$2:$A$1823='Ratios - Total'!$A720,Data!$C$2:$C$1823,0),0)),"Missing Data")</f>
        <v>0</v>
      </c>
      <c r="J720" s="22"/>
      <c r="K720" s="5">
        <f t="array" ref="K720">IFERROR(INDEX(Data!$E$2:$E$1823,MATCH('Ratios - Total'!$C720,IF(Data!$A$2:$A$1823='Ratios - Total'!$A720,Data!$C$2:$C$1823,0),0))/INDEX(Data!$D$2:$D$1823,MATCH('Ratios - Total'!$C720,IF(Data!$A$2:$A$1823='Ratios - Total'!$A720,Data!$C$2:$C$1823,0),0)),"Missing Data")</f>
        <v>0</v>
      </c>
      <c r="L720" s="5"/>
      <c r="M720" s="5" t="str">
        <f t="array" ref="M720">IFERROR(INDEX(Data!$F$2:$F$1823,MATCH('Ratios - Total'!$C720,IF(Data!$A$2:$A$1823='Ratios - Total'!$A720,Data!$C$2:$C$1823,0),0))/INDEX(Data!$E$2:$E$1823,MATCH('Ratios - Total'!$C720,IF(Data!$A$2:$A$1823='Ratios - Total'!$A720,Data!$C$2:$C$1823,0),0)),"Missing Data")</f>
        <v>Missing Data</v>
      </c>
      <c r="N720" s="5"/>
      <c r="O720" s="5" t="str">
        <f t="array" ref="O720">IFERROR(INDEX(Data!$G$2:$G$1823,MATCH('Ratios - Total'!$C720,IF(Data!$A$2:$A$1823='Ratios - Total'!$A720,Data!$C$2:$C$1823,0),0))/INDEX(Data!$F$2:$F$1823,MATCH('Ratios - Total'!$C720,IF(Data!$A$2:$A$1823='Ratios - Total'!$A720,Data!$C$2:$C$1823,0),0)),"Missing Data")</f>
        <v>Missing Data</v>
      </c>
      <c r="P720" s="5" t="str">
        <f t="array" ref="P720">IFERROR(INDEX(Data!$H$2:$H$1823,MATCH('Ratios - Total'!$C720,IF(Data!$A$2:$A$1823='Ratios - Total'!$A720,Data!$C$2:$C$1823,0),0))/INDEX(Data!$G$2:$G$1823,MATCH('Ratios - Total'!$C720,IF(Data!$A$2:$A$1823='Ratios - Total'!$A720,Data!$C$2:$C$1823,0),0)),"Missing Data")</f>
        <v>Missing Data</v>
      </c>
      <c r="Q720" s="5"/>
      <c r="R720" s="5" t="str">
        <f t="array" ref="R720">IFERROR(INDEX(Data!$L$2:$L$1823,MATCH('Ratios - Total'!$C720,IF(Data!$A$2:$A$1823='Ratios - Total'!$A720,Data!$C$2:$C$1823,0),0))/INDEX(Data!$G$2:$G$1823,MATCH('Ratios - Total'!$C720,IF(Data!$A$2:$A$1823='Ratios - Total'!$A720,Data!$C$2:$C$1823,0),0)),"Missing Data")</f>
        <v>Missing Data</v>
      </c>
      <c r="S720" s="5"/>
      <c r="T720" s="5">
        <f t="array" ref="T720">IFERROR(INDEX(Data!$H$2:$H$1823,MATCH('Ratios - Total'!$C720,IF(Data!$A$2:$A$1823='Ratios - Total'!$A720,Data!$C$2:$C$1823,0),0))/INDEX(Data!$L$2:$L$1823,MATCH('Ratios - Total'!$C720,IF(Data!$A$2:$A$1823='Ratios - Total'!$A720,Data!$C$2:$C$1823,0),0)),"Missing Data")</f>
        <v>30182.077229349681</v>
      </c>
      <c r="U720" s="5">
        <f t="array" ref="U720">IFERROR(INDEX(Data!$K$2:$K$1823,MATCH('Ratios - Total'!$C720,IF(Data!$A$2:$A$1823='Ratios - Total'!$A720,Data!$C$2:$C$1823,0),0))/INDEX(Data!$H$2:$H$1823,MATCH('Ratios - Total'!$C720,IF(Data!$A$2:$A$1823='Ratios - Total'!$A720,Data!$C$2:$C$1823,0),0)),"Missing Data")</f>
        <v>0.49392035121193956</v>
      </c>
      <c r="V720" s="5">
        <f t="array" ref="V720">IFERROR(INDEX(Data!$K$2:$K$1823,MATCH('Ratios - Total'!$C720,IF(Data!$A$2:$A$1823='Ratios - Total'!$A720,Data!$C$2:$C$1823,0),0))/INDEX(Data!$L$2:$L$1823,MATCH('Ratios - Total'!$C720,IF(Data!$A$2:$A$1823='Ratios - Total'!$A720,Data!$C$2:$C$1823,0),0)),"Missing Data")</f>
        <v>14907.542185426279</v>
      </c>
      <c r="W720" s="5">
        <f t="shared" si="11"/>
        <v>15274.535043923403</v>
      </c>
      <c r="X720" s="5" t="str">
        <f t="array" ref="X720">IFERROR(INDEX(Data!$K$2:$K$1823,MATCH('Ratios - Total'!$C720,IF(Data!$A$2:$A$1823='Ratios - Total'!$A720,Data!$C$2:$C$1823,0),0))/INDEX(Data!$G$2:$G$1823,MATCH('Ratios - Total'!$C720,IF(Data!$A$2:$A$1823='Ratios - Total'!$A720,Data!$C$2:$C$1823,0),0)),"Missing Data")</f>
        <v>Missing Data</v>
      </c>
    </row>
    <row r="721" spans="1:24" x14ac:dyDescent="0.25">
      <c r="A721" s="22" t="s">
        <v>88</v>
      </c>
      <c r="B721" s="22" t="s">
        <v>89</v>
      </c>
      <c r="C721" s="22">
        <v>1989</v>
      </c>
      <c r="D721" s="5">
        <f t="array" ref="D721">IFERROR(INDEX(Data!$H$2:$H$1823,MATCH('Ratios - Total'!$C721,IF(Data!$A$2:$A$1823='Ratios - Total'!$A721,Data!$C$2:$C$1823,0),0))/INDEX(Data!$D$2:$D$1823,MATCH('Ratios - Total'!$C721,IF(Data!$A$2:$A$1823='Ratios - Total'!$A721,Data!$C$2:$C$1823,0),0)),"Missing Data")</f>
        <v>535.98381025833714</v>
      </c>
      <c r="E721" s="22"/>
      <c r="F721" s="5">
        <f t="array" ref="F721">IFERROR(INDEX(Data!$G$2:$G$1823,MATCH('Ratios - Total'!$C721,IF(Data!$A$2:$A$1823='Ratios - Total'!$A721,Data!$C$2:$C$1823,0),0))/INDEX(Data!$D$2:$D$1823,MATCH('Ratios - Total'!$C721,IF(Data!$A$2:$A$1823='Ratios - Total'!$A721,Data!$C$2:$C$1823,0),0)),"Missing Data")</f>
        <v>0</v>
      </c>
      <c r="G721" s="5"/>
      <c r="H721" s="5" t="str">
        <f t="array" ref="H721">IFERROR(INDEX(Data!$H$2:$H$1823,MATCH('Ratios - Total'!$C721,IF(Data!$A$2:$A$1823='Ratios - Total'!$A721,Data!$C$2:$C$1823,0),0))/INDEX(Data!$G$2:$G$1823,MATCH('Ratios - Total'!$C721,IF(Data!$A$2:$A$1823='Ratios - Total'!$A721,Data!$C$2:$C$1823,0),0)),"Missing Data")</f>
        <v>Missing Data</v>
      </c>
      <c r="I721" s="5">
        <f t="array" ref="I721">IFERROR(INDEX(Data!$G$2:$G$1823,MATCH('Ratios - Total'!$C721,IF(Data!$A$2:$A$1823='Ratios - Total'!$A721,Data!$C$2:$C$1823,0),0))/INDEX(Data!$D$2:$D$1823,MATCH('Ratios - Total'!$C721,IF(Data!$A$2:$A$1823='Ratios - Total'!$A721,Data!$C$2:$C$1823,0),0)),"Missing Data")</f>
        <v>0</v>
      </c>
      <c r="J721" s="22"/>
      <c r="K721" s="5">
        <f t="array" ref="K721">IFERROR(INDEX(Data!$E$2:$E$1823,MATCH('Ratios - Total'!$C721,IF(Data!$A$2:$A$1823='Ratios - Total'!$A721,Data!$C$2:$C$1823,0),0))/INDEX(Data!$D$2:$D$1823,MATCH('Ratios - Total'!$C721,IF(Data!$A$2:$A$1823='Ratios - Total'!$A721,Data!$C$2:$C$1823,0),0)),"Missing Data")</f>
        <v>0</v>
      </c>
      <c r="L721" s="5"/>
      <c r="M721" s="5" t="str">
        <f t="array" ref="M721">IFERROR(INDEX(Data!$F$2:$F$1823,MATCH('Ratios - Total'!$C721,IF(Data!$A$2:$A$1823='Ratios - Total'!$A721,Data!$C$2:$C$1823,0),0))/INDEX(Data!$E$2:$E$1823,MATCH('Ratios - Total'!$C721,IF(Data!$A$2:$A$1823='Ratios - Total'!$A721,Data!$C$2:$C$1823,0),0)),"Missing Data")</f>
        <v>Missing Data</v>
      </c>
      <c r="N721" s="5"/>
      <c r="O721" s="5" t="str">
        <f t="array" ref="O721">IFERROR(INDEX(Data!$G$2:$G$1823,MATCH('Ratios - Total'!$C721,IF(Data!$A$2:$A$1823='Ratios - Total'!$A721,Data!$C$2:$C$1823,0),0))/INDEX(Data!$F$2:$F$1823,MATCH('Ratios - Total'!$C721,IF(Data!$A$2:$A$1823='Ratios - Total'!$A721,Data!$C$2:$C$1823,0),0)),"Missing Data")</f>
        <v>Missing Data</v>
      </c>
      <c r="P721" s="5" t="str">
        <f t="array" ref="P721">IFERROR(INDEX(Data!$H$2:$H$1823,MATCH('Ratios - Total'!$C721,IF(Data!$A$2:$A$1823='Ratios - Total'!$A721,Data!$C$2:$C$1823,0),0))/INDEX(Data!$G$2:$G$1823,MATCH('Ratios - Total'!$C721,IF(Data!$A$2:$A$1823='Ratios - Total'!$A721,Data!$C$2:$C$1823,0),0)),"Missing Data")</f>
        <v>Missing Data</v>
      </c>
      <c r="Q721" s="5"/>
      <c r="R721" s="5" t="str">
        <f t="array" ref="R721">IFERROR(INDEX(Data!$L$2:$L$1823,MATCH('Ratios - Total'!$C721,IF(Data!$A$2:$A$1823='Ratios - Total'!$A721,Data!$C$2:$C$1823,0),0))/INDEX(Data!$G$2:$G$1823,MATCH('Ratios - Total'!$C721,IF(Data!$A$2:$A$1823='Ratios - Total'!$A721,Data!$C$2:$C$1823,0),0)),"Missing Data")</f>
        <v>Missing Data</v>
      </c>
      <c r="S721" s="5"/>
      <c r="T721" s="5">
        <f t="array" ref="T721">IFERROR(INDEX(Data!$H$2:$H$1823,MATCH('Ratios - Total'!$C721,IF(Data!$A$2:$A$1823='Ratios - Total'!$A721,Data!$C$2:$C$1823,0),0))/INDEX(Data!$L$2:$L$1823,MATCH('Ratios - Total'!$C721,IF(Data!$A$2:$A$1823='Ratios - Total'!$A721,Data!$C$2:$C$1823,0),0)),"Missing Data")</f>
        <v>30271.863736314877</v>
      </c>
      <c r="U721" s="5">
        <f t="array" ref="U721">IFERROR(INDEX(Data!$K$2:$K$1823,MATCH('Ratios - Total'!$C721,IF(Data!$A$2:$A$1823='Ratios - Total'!$A721,Data!$C$2:$C$1823,0),0))/INDEX(Data!$H$2:$H$1823,MATCH('Ratios - Total'!$C721,IF(Data!$A$2:$A$1823='Ratios - Total'!$A721,Data!$C$2:$C$1823,0),0)),"Missing Data")</f>
        <v>0.60322296160413669</v>
      </c>
      <c r="V721" s="5">
        <f t="array" ref="V721">IFERROR(INDEX(Data!$K$2:$K$1823,MATCH('Ratios - Total'!$C721,IF(Data!$A$2:$A$1823='Ratios - Total'!$A721,Data!$C$2:$C$1823,0),0))/INDEX(Data!$L$2:$L$1823,MATCH('Ratios - Total'!$C721,IF(Data!$A$2:$A$1823='Ratios - Total'!$A721,Data!$C$2:$C$1823,0),0)),"Missing Data")</f>
        <v>18260.683296296727</v>
      </c>
      <c r="W721" s="5">
        <f t="shared" si="11"/>
        <v>12011.18044001815</v>
      </c>
      <c r="X721" s="5" t="str">
        <f t="array" ref="X721">IFERROR(INDEX(Data!$K$2:$K$1823,MATCH('Ratios - Total'!$C721,IF(Data!$A$2:$A$1823='Ratios - Total'!$A721,Data!$C$2:$C$1823,0),0))/INDEX(Data!$G$2:$G$1823,MATCH('Ratios - Total'!$C721,IF(Data!$A$2:$A$1823='Ratios - Total'!$A721,Data!$C$2:$C$1823,0),0)),"Missing Data")</f>
        <v>Missing Data</v>
      </c>
    </row>
    <row r="722" spans="1:24" x14ac:dyDescent="0.25">
      <c r="A722" s="22" t="s">
        <v>90</v>
      </c>
      <c r="B722" s="22" t="s">
        <v>91</v>
      </c>
      <c r="C722" s="22">
        <v>1989</v>
      </c>
      <c r="D722" s="5">
        <f t="array" ref="D722">IFERROR(INDEX(Data!$H$2:$H$1823,MATCH('Ratios - Total'!$C722,IF(Data!$A$2:$A$1823='Ratios - Total'!$A722,Data!$C$2:$C$1823,0),0))/INDEX(Data!$D$2:$D$1823,MATCH('Ratios - Total'!$C722,IF(Data!$A$2:$A$1823='Ratios - Total'!$A722,Data!$C$2:$C$1823,0),0)),"Missing Data")</f>
        <v>761.57095601410606</v>
      </c>
      <c r="E722" s="22"/>
      <c r="F722" s="5">
        <f t="array" ref="F722">IFERROR(INDEX(Data!$G$2:$G$1823,MATCH('Ratios - Total'!$C722,IF(Data!$A$2:$A$1823='Ratios - Total'!$A722,Data!$C$2:$C$1823,0),0))/INDEX(Data!$D$2:$D$1823,MATCH('Ratios - Total'!$C722,IF(Data!$A$2:$A$1823='Ratios - Total'!$A722,Data!$C$2:$C$1823,0),0)),"Missing Data")</f>
        <v>0</v>
      </c>
      <c r="G722" s="5"/>
      <c r="H722" s="5" t="str">
        <f t="array" ref="H722">IFERROR(INDEX(Data!$H$2:$H$1823,MATCH('Ratios - Total'!$C722,IF(Data!$A$2:$A$1823='Ratios - Total'!$A722,Data!$C$2:$C$1823,0),0))/INDEX(Data!$G$2:$G$1823,MATCH('Ratios - Total'!$C722,IF(Data!$A$2:$A$1823='Ratios - Total'!$A722,Data!$C$2:$C$1823,0),0)),"Missing Data")</f>
        <v>Missing Data</v>
      </c>
      <c r="I722" s="5">
        <f t="array" ref="I722">IFERROR(INDEX(Data!$G$2:$G$1823,MATCH('Ratios - Total'!$C722,IF(Data!$A$2:$A$1823='Ratios - Total'!$A722,Data!$C$2:$C$1823,0),0))/INDEX(Data!$D$2:$D$1823,MATCH('Ratios - Total'!$C722,IF(Data!$A$2:$A$1823='Ratios - Total'!$A722,Data!$C$2:$C$1823,0),0)),"Missing Data")</f>
        <v>0</v>
      </c>
      <c r="J722" s="22"/>
      <c r="K722" s="5">
        <f t="array" ref="K722">IFERROR(INDEX(Data!$E$2:$E$1823,MATCH('Ratios - Total'!$C722,IF(Data!$A$2:$A$1823='Ratios - Total'!$A722,Data!$C$2:$C$1823,0),0))/INDEX(Data!$D$2:$D$1823,MATCH('Ratios - Total'!$C722,IF(Data!$A$2:$A$1823='Ratios - Total'!$A722,Data!$C$2:$C$1823,0),0)),"Missing Data")</f>
        <v>0</v>
      </c>
      <c r="L722" s="5"/>
      <c r="M722" s="5" t="str">
        <f t="array" ref="M722">IFERROR(INDEX(Data!$F$2:$F$1823,MATCH('Ratios - Total'!$C722,IF(Data!$A$2:$A$1823='Ratios - Total'!$A722,Data!$C$2:$C$1823,0),0))/INDEX(Data!$E$2:$E$1823,MATCH('Ratios - Total'!$C722,IF(Data!$A$2:$A$1823='Ratios - Total'!$A722,Data!$C$2:$C$1823,0),0)),"Missing Data")</f>
        <v>Missing Data</v>
      </c>
      <c r="N722" s="5"/>
      <c r="O722" s="5" t="str">
        <f t="array" ref="O722">IFERROR(INDEX(Data!$G$2:$G$1823,MATCH('Ratios - Total'!$C722,IF(Data!$A$2:$A$1823='Ratios - Total'!$A722,Data!$C$2:$C$1823,0),0))/INDEX(Data!$F$2:$F$1823,MATCH('Ratios - Total'!$C722,IF(Data!$A$2:$A$1823='Ratios - Total'!$A722,Data!$C$2:$C$1823,0),0)),"Missing Data")</f>
        <v>Missing Data</v>
      </c>
      <c r="P722" s="5" t="str">
        <f t="array" ref="P722">IFERROR(INDEX(Data!$H$2:$H$1823,MATCH('Ratios - Total'!$C722,IF(Data!$A$2:$A$1823='Ratios - Total'!$A722,Data!$C$2:$C$1823,0),0))/INDEX(Data!$G$2:$G$1823,MATCH('Ratios - Total'!$C722,IF(Data!$A$2:$A$1823='Ratios - Total'!$A722,Data!$C$2:$C$1823,0),0)),"Missing Data")</f>
        <v>Missing Data</v>
      </c>
      <c r="Q722" s="5"/>
      <c r="R722" s="5" t="str">
        <f t="array" ref="R722">IFERROR(INDEX(Data!$L$2:$L$1823,MATCH('Ratios - Total'!$C722,IF(Data!$A$2:$A$1823='Ratios - Total'!$A722,Data!$C$2:$C$1823,0),0))/INDEX(Data!$G$2:$G$1823,MATCH('Ratios - Total'!$C722,IF(Data!$A$2:$A$1823='Ratios - Total'!$A722,Data!$C$2:$C$1823,0),0)),"Missing Data")</f>
        <v>Missing Data</v>
      </c>
      <c r="S722" s="5"/>
      <c r="T722" s="5">
        <f t="array" ref="T722">IFERROR(INDEX(Data!$H$2:$H$1823,MATCH('Ratios - Total'!$C722,IF(Data!$A$2:$A$1823='Ratios - Total'!$A722,Data!$C$2:$C$1823,0),0))/INDEX(Data!$L$2:$L$1823,MATCH('Ratios - Total'!$C722,IF(Data!$A$2:$A$1823='Ratios - Total'!$A722,Data!$C$2:$C$1823,0),0)),"Missing Data")</f>
        <v>32715.841127921212</v>
      </c>
      <c r="U722" s="5">
        <f t="array" ref="U722">IFERROR(INDEX(Data!$K$2:$K$1823,MATCH('Ratios - Total'!$C722,IF(Data!$A$2:$A$1823='Ratios - Total'!$A722,Data!$C$2:$C$1823,0),0))/INDEX(Data!$H$2:$H$1823,MATCH('Ratios - Total'!$C722,IF(Data!$A$2:$A$1823='Ratios - Total'!$A722,Data!$C$2:$C$1823,0),0)),"Missing Data")</f>
        <v>0.55812405992075265</v>
      </c>
      <c r="V722" s="5">
        <f t="array" ref="V722">IFERROR(INDEX(Data!$K$2:$K$1823,MATCH('Ratios - Total'!$C722,IF(Data!$A$2:$A$1823='Ratios - Total'!$A722,Data!$C$2:$C$1823,0),0))/INDEX(Data!$L$2:$L$1823,MATCH('Ratios - Total'!$C722,IF(Data!$A$2:$A$1823='Ratios - Total'!$A722,Data!$C$2:$C$1823,0),0)),"Missing Data")</f>
        <v>18259.498074037721</v>
      </c>
      <c r="W722" s="5">
        <f t="shared" si="11"/>
        <v>14456.343053883491</v>
      </c>
      <c r="X722" s="5" t="str">
        <f t="array" ref="X722">IFERROR(INDEX(Data!$K$2:$K$1823,MATCH('Ratios - Total'!$C722,IF(Data!$A$2:$A$1823='Ratios - Total'!$A722,Data!$C$2:$C$1823,0),0))/INDEX(Data!$G$2:$G$1823,MATCH('Ratios - Total'!$C722,IF(Data!$A$2:$A$1823='Ratios - Total'!$A722,Data!$C$2:$C$1823,0),0)),"Missing Data")</f>
        <v>Missing Data</v>
      </c>
    </row>
    <row r="723" spans="1:24" x14ac:dyDescent="0.25">
      <c r="A723" s="22" t="s">
        <v>2</v>
      </c>
      <c r="B723" s="22" t="s">
        <v>3</v>
      </c>
      <c r="C723" s="22">
        <v>1989</v>
      </c>
      <c r="D723" s="5">
        <f t="array" ref="D723">IFERROR(INDEX(Data!$H$2:$H$1823,MATCH('Ratios - Total'!$C723,IF(Data!$A$2:$A$1823='Ratios - Total'!$A723,Data!$C$2:$C$1823,0),0))/INDEX(Data!$D$2:$D$1823,MATCH('Ratios - Total'!$C723,IF(Data!$A$2:$A$1823='Ratios - Total'!$A723,Data!$C$2:$C$1823,0),0)),"Missing Data")</f>
        <v>787.8033125961316</v>
      </c>
      <c r="E723" s="22"/>
      <c r="F723" s="5">
        <f t="array" ref="F723">IFERROR(INDEX(Data!$G$2:$G$1823,MATCH('Ratios - Total'!$C723,IF(Data!$A$2:$A$1823='Ratios - Total'!$A723,Data!$C$2:$C$1823,0),0))/INDEX(Data!$D$2:$D$1823,MATCH('Ratios - Total'!$C723,IF(Data!$A$2:$A$1823='Ratios - Total'!$A723,Data!$C$2:$C$1823,0),0)),"Missing Data")</f>
        <v>0</v>
      </c>
      <c r="G723" s="5"/>
      <c r="H723" s="5" t="str">
        <f t="array" ref="H723">IFERROR(INDEX(Data!$H$2:$H$1823,MATCH('Ratios - Total'!$C723,IF(Data!$A$2:$A$1823='Ratios - Total'!$A723,Data!$C$2:$C$1823,0),0))/INDEX(Data!$G$2:$G$1823,MATCH('Ratios - Total'!$C723,IF(Data!$A$2:$A$1823='Ratios - Total'!$A723,Data!$C$2:$C$1823,0),0)),"Missing Data")</f>
        <v>Missing Data</v>
      </c>
      <c r="I723" s="5">
        <f t="array" ref="I723">IFERROR(INDEX(Data!$G$2:$G$1823,MATCH('Ratios - Total'!$C723,IF(Data!$A$2:$A$1823='Ratios - Total'!$A723,Data!$C$2:$C$1823,0),0))/INDEX(Data!$D$2:$D$1823,MATCH('Ratios - Total'!$C723,IF(Data!$A$2:$A$1823='Ratios - Total'!$A723,Data!$C$2:$C$1823,0),0)),"Missing Data")</f>
        <v>0</v>
      </c>
      <c r="J723" s="22"/>
      <c r="K723" s="5">
        <f t="array" ref="K723">IFERROR(INDEX(Data!$E$2:$E$1823,MATCH('Ratios - Total'!$C723,IF(Data!$A$2:$A$1823='Ratios - Total'!$A723,Data!$C$2:$C$1823,0),0))/INDEX(Data!$D$2:$D$1823,MATCH('Ratios - Total'!$C723,IF(Data!$A$2:$A$1823='Ratios - Total'!$A723,Data!$C$2:$C$1823,0),0)),"Missing Data")</f>
        <v>0</v>
      </c>
      <c r="L723" s="5"/>
      <c r="M723" s="5" t="str">
        <f t="array" ref="M723">IFERROR(INDEX(Data!$F$2:$F$1823,MATCH('Ratios - Total'!$C723,IF(Data!$A$2:$A$1823='Ratios - Total'!$A723,Data!$C$2:$C$1823,0),0))/INDEX(Data!$E$2:$E$1823,MATCH('Ratios - Total'!$C723,IF(Data!$A$2:$A$1823='Ratios - Total'!$A723,Data!$C$2:$C$1823,0),0)),"Missing Data")</f>
        <v>Missing Data</v>
      </c>
      <c r="N723" s="5"/>
      <c r="O723" s="5" t="str">
        <f t="array" ref="O723">IFERROR(INDEX(Data!$G$2:$G$1823,MATCH('Ratios - Total'!$C723,IF(Data!$A$2:$A$1823='Ratios - Total'!$A723,Data!$C$2:$C$1823,0),0))/INDEX(Data!$F$2:$F$1823,MATCH('Ratios - Total'!$C723,IF(Data!$A$2:$A$1823='Ratios - Total'!$A723,Data!$C$2:$C$1823,0),0)),"Missing Data")</f>
        <v>Missing Data</v>
      </c>
      <c r="P723" s="5" t="str">
        <f t="array" ref="P723">IFERROR(INDEX(Data!$H$2:$H$1823,MATCH('Ratios - Total'!$C723,IF(Data!$A$2:$A$1823='Ratios - Total'!$A723,Data!$C$2:$C$1823,0),0))/INDEX(Data!$G$2:$G$1823,MATCH('Ratios - Total'!$C723,IF(Data!$A$2:$A$1823='Ratios - Total'!$A723,Data!$C$2:$C$1823,0),0)),"Missing Data")</f>
        <v>Missing Data</v>
      </c>
      <c r="Q723" s="5"/>
      <c r="R723" s="5" t="str">
        <f t="array" ref="R723">IFERROR(INDEX(Data!$L$2:$L$1823,MATCH('Ratios - Total'!$C723,IF(Data!$A$2:$A$1823='Ratios - Total'!$A723,Data!$C$2:$C$1823,0),0))/INDEX(Data!$G$2:$G$1823,MATCH('Ratios - Total'!$C723,IF(Data!$A$2:$A$1823='Ratios - Total'!$A723,Data!$C$2:$C$1823,0),0)),"Missing Data")</f>
        <v>Missing Data</v>
      </c>
      <c r="S723" s="5"/>
      <c r="T723" s="5">
        <f t="array" ref="T723">IFERROR(INDEX(Data!$H$2:$H$1823,MATCH('Ratios - Total'!$C723,IF(Data!$A$2:$A$1823='Ratios - Total'!$A723,Data!$C$2:$C$1823,0),0))/INDEX(Data!$L$2:$L$1823,MATCH('Ratios - Total'!$C723,IF(Data!$A$2:$A$1823='Ratios - Total'!$A723,Data!$C$2:$C$1823,0),0)),"Missing Data")</f>
        <v>41145.571400458168</v>
      </c>
      <c r="U723" s="5">
        <f t="array" ref="U723">IFERROR(INDEX(Data!$K$2:$K$1823,MATCH('Ratios - Total'!$C723,IF(Data!$A$2:$A$1823='Ratios - Total'!$A723,Data!$C$2:$C$1823,0),0))/INDEX(Data!$H$2:$H$1823,MATCH('Ratios - Total'!$C723,IF(Data!$A$2:$A$1823='Ratios - Total'!$A723,Data!$C$2:$C$1823,0),0)),"Missing Data")</f>
        <v>0.53106357816416594</v>
      </c>
      <c r="V723" s="5">
        <f t="array" ref="V723">IFERROR(INDEX(Data!$K$2:$K$1823,MATCH('Ratios - Total'!$C723,IF(Data!$A$2:$A$1823='Ratios - Total'!$A723,Data!$C$2:$C$1823,0),0))/INDEX(Data!$L$2:$L$1823,MATCH('Ratios - Total'!$C723,IF(Data!$A$2:$A$1823='Ratios - Total'!$A723,Data!$C$2:$C$1823,0),0)),"Missing Data")</f>
        <v>21850.914373536485</v>
      </c>
      <c r="W723" s="5">
        <f t="shared" si="11"/>
        <v>19294.657026921683</v>
      </c>
      <c r="X723" s="5" t="str">
        <f t="array" ref="X723">IFERROR(INDEX(Data!$K$2:$K$1823,MATCH('Ratios - Total'!$C723,IF(Data!$A$2:$A$1823='Ratios - Total'!$A723,Data!$C$2:$C$1823,0),0))/INDEX(Data!$G$2:$G$1823,MATCH('Ratios - Total'!$C723,IF(Data!$A$2:$A$1823='Ratios - Total'!$A723,Data!$C$2:$C$1823,0),0)),"Missing Data")</f>
        <v>Missing Data</v>
      </c>
    </row>
    <row r="724" spans="1:24" x14ac:dyDescent="0.25">
      <c r="A724" s="22" t="s">
        <v>92</v>
      </c>
      <c r="B724" s="22" t="s">
        <v>93</v>
      </c>
      <c r="C724" s="22">
        <v>1989</v>
      </c>
      <c r="D724" s="5">
        <f t="array" ref="D724">IFERROR(INDEX(Data!$H$2:$H$1823,MATCH('Ratios - Total'!$C724,IF(Data!$A$2:$A$1823='Ratios - Total'!$A724,Data!$C$2:$C$1823,0),0))/INDEX(Data!$D$2:$D$1823,MATCH('Ratios - Total'!$C724,IF(Data!$A$2:$A$1823='Ratios - Total'!$A724,Data!$C$2:$C$1823,0),0)),"Missing Data")</f>
        <v>714.08169814141218</v>
      </c>
      <c r="E724" s="22"/>
      <c r="F724" s="5">
        <f t="array" ref="F724">IFERROR(INDEX(Data!$G$2:$G$1823,MATCH('Ratios - Total'!$C724,IF(Data!$A$2:$A$1823='Ratios - Total'!$A724,Data!$C$2:$C$1823,0),0))/INDEX(Data!$D$2:$D$1823,MATCH('Ratios - Total'!$C724,IF(Data!$A$2:$A$1823='Ratios - Total'!$A724,Data!$C$2:$C$1823,0),0)),"Missing Data")</f>
        <v>0</v>
      </c>
      <c r="G724" s="5"/>
      <c r="H724" s="5" t="str">
        <f t="array" ref="H724">IFERROR(INDEX(Data!$H$2:$H$1823,MATCH('Ratios - Total'!$C724,IF(Data!$A$2:$A$1823='Ratios - Total'!$A724,Data!$C$2:$C$1823,0),0))/INDEX(Data!$G$2:$G$1823,MATCH('Ratios - Total'!$C724,IF(Data!$A$2:$A$1823='Ratios - Total'!$A724,Data!$C$2:$C$1823,0),0)),"Missing Data")</f>
        <v>Missing Data</v>
      </c>
      <c r="I724" s="5">
        <f t="array" ref="I724">IFERROR(INDEX(Data!$G$2:$G$1823,MATCH('Ratios - Total'!$C724,IF(Data!$A$2:$A$1823='Ratios - Total'!$A724,Data!$C$2:$C$1823,0),0))/INDEX(Data!$D$2:$D$1823,MATCH('Ratios - Total'!$C724,IF(Data!$A$2:$A$1823='Ratios - Total'!$A724,Data!$C$2:$C$1823,0),0)),"Missing Data")</f>
        <v>0</v>
      </c>
      <c r="J724" s="22"/>
      <c r="K724" s="5">
        <f t="array" ref="K724">IFERROR(INDEX(Data!$E$2:$E$1823,MATCH('Ratios - Total'!$C724,IF(Data!$A$2:$A$1823='Ratios - Total'!$A724,Data!$C$2:$C$1823,0),0))/INDEX(Data!$D$2:$D$1823,MATCH('Ratios - Total'!$C724,IF(Data!$A$2:$A$1823='Ratios - Total'!$A724,Data!$C$2:$C$1823,0),0)),"Missing Data")</f>
        <v>0</v>
      </c>
      <c r="L724" s="5"/>
      <c r="M724" s="5" t="str">
        <f t="array" ref="M724">IFERROR(INDEX(Data!$F$2:$F$1823,MATCH('Ratios - Total'!$C724,IF(Data!$A$2:$A$1823='Ratios - Total'!$A724,Data!$C$2:$C$1823,0),0))/INDEX(Data!$E$2:$E$1823,MATCH('Ratios - Total'!$C724,IF(Data!$A$2:$A$1823='Ratios - Total'!$A724,Data!$C$2:$C$1823,0),0)),"Missing Data")</f>
        <v>Missing Data</v>
      </c>
      <c r="N724" s="5"/>
      <c r="O724" s="5" t="str">
        <f t="array" ref="O724">IFERROR(INDEX(Data!$G$2:$G$1823,MATCH('Ratios - Total'!$C724,IF(Data!$A$2:$A$1823='Ratios - Total'!$A724,Data!$C$2:$C$1823,0),0))/INDEX(Data!$F$2:$F$1823,MATCH('Ratios - Total'!$C724,IF(Data!$A$2:$A$1823='Ratios - Total'!$A724,Data!$C$2:$C$1823,0),0)),"Missing Data")</f>
        <v>Missing Data</v>
      </c>
      <c r="P724" s="5" t="str">
        <f t="array" ref="P724">IFERROR(INDEX(Data!$H$2:$H$1823,MATCH('Ratios - Total'!$C724,IF(Data!$A$2:$A$1823='Ratios - Total'!$A724,Data!$C$2:$C$1823,0),0))/INDEX(Data!$G$2:$G$1823,MATCH('Ratios - Total'!$C724,IF(Data!$A$2:$A$1823='Ratios - Total'!$A724,Data!$C$2:$C$1823,0),0)),"Missing Data")</f>
        <v>Missing Data</v>
      </c>
      <c r="Q724" s="5"/>
      <c r="R724" s="5" t="str">
        <f t="array" ref="R724">IFERROR(INDEX(Data!$L$2:$L$1823,MATCH('Ratios - Total'!$C724,IF(Data!$A$2:$A$1823='Ratios - Total'!$A724,Data!$C$2:$C$1823,0),0))/INDEX(Data!$G$2:$G$1823,MATCH('Ratios - Total'!$C724,IF(Data!$A$2:$A$1823='Ratios - Total'!$A724,Data!$C$2:$C$1823,0),0)),"Missing Data")</f>
        <v>Missing Data</v>
      </c>
      <c r="S724" s="5"/>
      <c r="T724" s="5">
        <f t="array" ref="T724">IFERROR(INDEX(Data!$H$2:$H$1823,MATCH('Ratios - Total'!$C724,IF(Data!$A$2:$A$1823='Ratios - Total'!$A724,Data!$C$2:$C$1823,0),0))/INDEX(Data!$L$2:$L$1823,MATCH('Ratios - Total'!$C724,IF(Data!$A$2:$A$1823='Ratios - Total'!$A724,Data!$C$2:$C$1823,0),0)),"Missing Data")</f>
        <v>38921.525258011949</v>
      </c>
      <c r="U724" s="5">
        <f t="array" ref="U724">IFERROR(INDEX(Data!$K$2:$K$1823,MATCH('Ratios - Total'!$C724,IF(Data!$A$2:$A$1823='Ratios - Total'!$A724,Data!$C$2:$C$1823,0),0))/INDEX(Data!$H$2:$H$1823,MATCH('Ratios - Total'!$C724,IF(Data!$A$2:$A$1823='Ratios - Total'!$A724,Data!$C$2:$C$1823,0),0)),"Missing Data")</f>
        <v>0.4818223810520062</v>
      </c>
      <c r="V724" s="5">
        <f t="array" ref="V724">IFERROR(INDEX(Data!$K$2:$K$1823,MATCH('Ratios - Total'!$C724,IF(Data!$A$2:$A$1823='Ratios - Total'!$A724,Data!$C$2:$C$1823,0),0))/INDEX(Data!$L$2:$L$1823,MATCH('Ratios - Total'!$C724,IF(Data!$A$2:$A$1823='Ratios - Total'!$A724,Data!$C$2:$C$1823,0),0)),"Missing Data")</f>
        <v>18753.261973991117</v>
      </c>
      <c r="W724" s="5">
        <f t="shared" si="11"/>
        <v>20168.263284020832</v>
      </c>
      <c r="X724" s="5" t="str">
        <f t="array" ref="X724">IFERROR(INDEX(Data!$K$2:$K$1823,MATCH('Ratios - Total'!$C724,IF(Data!$A$2:$A$1823='Ratios - Total'!$A724,Data!$C$2:$C$1823,0),0))/INDEX(Data!$G$2:$G$1823,MATCH('Ratios - Total'!$C724,IF(Data!$A$2:$A$1823='Ratios - Total'!$A724,Data!$C$2:$C$1823,0),0)),"Missing Data")</f>
        <v>Missing Data</v>
      </c>
    </row>
    <row r="725" spans="1:24" x14ac:dyDescent="0.25">
      <c r="A725" s="22" t="s">
        <v>94</v>
      </c>
      <c r="B725" s="22" t="s">
        <v>95</v>
      </c>
      <c r="C725" s="22">
        <v>1989</v>
      </c>
      <c r="D725" s="5">
        <f t="array" ref="D725">IFERROR(INDEX(Data!$H$2:$H$1823,MATCH('Ratios - Total'!$C725,IF(Data!$A$2:$A$1823='Ratios - Total'!$A725,Data!$C$2:$C$1823,0),0))/INDEX(Data!$D$2:$D$1823,MATCH('Ratios - Total'!$C725,IF(Data!$A$2:$A$1823='Ratios - Total'!$A725,Data!$C$2:$C$1823,0),0)),"Missing Data")</f>
        <v>884.58298607873655</v>
      </c>
      <c r="E725" s="22"/>
      <c r="F725" s="5">
        <f t="array" ref="F725">IFERROR(INDEX(Data!$G$2:$G$1823,MATCH('Ratios - Total'!$C725,IF(Data!$A$2:$A$1823='Ratios - Total'!$A725,Data!$C$2:$C$1823,0),0))/INDEX(Data!$D$2:$D$1823,MATCH('Ratios - Total'!$C725,IF(Data!$A$2:$A$1823='Ratios - Total'!$A725,Data!$C$2:$C$1823,0),0)),"Missing Data")</f>
        <v>0</v>
      </c>
      <c r="G725" s="5"/>
      <c r="H725" s="5" t="str">
        <f t="array" ref="H725">IFERROR(INDEX(Data!$H$2:$H$1823,MATCH('Ratios - Total'!$C725,IF(Data!$A$2:$A$1823='Ratios - Total'!$A725,Data!$C$2:$C$1823,0),0))/INDEX(Data!$G$2:$G$1823,MATCH('Ratios - Total'!$C725,IF(Data!$A$2:$A$1823='Ratios - Total'!$A725,Data!$C$2:$C$1823,0),0)),"Missing Data")</f>
        <v>Missing Data</v>
      </c>
      <c r="I725" s="5">
        <f t="array" ref="I725">IFERROR(INDEX(Data!$G$2:$G$1823,MATCH('Ratios - Total'!$C725,IF(Data!$A$2:$A$1823='Ratios - Total'!$A725,Data!$C$2:$C$1823,0),0))/INDEX(Data!$D$2:$D$1823,MATCH('Ratios - Total'!$C725,IF(Data!$A$2:$A$1823='Ratios - Total'!$A725,Data!$C$2:$C$1823,0),0)),"Missing Data")</f>
        <v>0</v>
      </c>
      <c r="J725" s="22"/>
      <c r="K725" s="5">
        <f t="array" ref="K725">IFERROR(INDEX(Data!$E$2:$E$1823,MATCH('Ratios - Total'!$C725,IF(Data!$A$2:$A$1823='Ratios - Total'!$A725,Data!$C$2:$C$1823,0),0))/INDEX(Data!$D$2:$D$1823,MATCH('Ratios - Total'!$C725,IF(Data!$A$2:$A$1823='Ratios - Total'!$A725,Data!$C$2:$C$1823,0),0)),"Missing Data")</f>
        <v>0</v>
      </c>
      <c r="L725" s="5"/>
      <c r="M725" s="5" t="str">
        <f t="array" ref="M725">IFERROR(INDEX(Data!$F$2:$F$1823,MATCH('Ratios - Total'!$C725,IF(Data!$A$2:$A$1823='Ratios - Total'!$A725,Data!$C$2:$C$1823,0),0))/INDEX(Data!$E$2:$E$1823,MATCH('Ratios - Total'!$C725,IF(Data!$A$2:$A$1823='Ratios - Total'!$A725,Data!$C$2:$C$1823,0),0)),"Missing Data")</f>
        <v>Missing Data</v>
      </c>
      <c r="N725" s="5"/>
      <c r="O725" s="5" t="str">
        <f t="array" ref="O725">IFERROR(INDEX(Data!$G$2:$G$1823,MATCH('Ratios - Total'!$C725,IF(Data!$A$2:$A$1823='Ratios - Total'!$A725,Data!$C$2:$C$1823,0),0))/INDEX(Data!$F$2:$F$1823,MATCH('Ratios - Total'!$C725,IF(Data!$A$2:$A$1823='Ratios - Total'!$A725,Data!$C$2:$C$1823,0),0)),"Missing Data")</f>
        <v>Missing Data</v>
      </c>
      <c r="P725" s="5" t="str">
        <f t="array" ref="P725">IFERROR(INDEX(Data!$H$2:$H$1823,MATCH('Ratios - Total'!$C725,IF(Data!$A$2:$A$1823='Ratios - Total'!$A725,Data!$C$2:$C$1823,0),0))/INDEX(Data!$G$2:$G$1823,MATCH('Ratios - Total'!$C725,IF(Data!$A$2:$A$1823='Ratios - Total'!$A725,Data!$C$2:$C$1823,0),0)),"Missing Data")</f>
        <v>Missing Data</v>
      </c>
      <c r="Q725" s="5"/>
      <c r="R725" s="5" t="str">
        <f t="array" ref="R725">IFERROR(INDEX(Data!$L$2:$L$1823,MATCH('Ratios - Total'!$C725,IF(Data!$A$2:$A$1823='Ratios - Total'!$A725,Data!$C$2:$C$1823,0),0))/INDEX(Data!$G$2:$G$1823,MATCH('Ratios - Total'!$C725,IF(Data!$A$2:$A$1823='Ratios - Total'!$A725,Data!$C$2:$C$1823,0),0)),"Missing Data")</f>
        <v>Missing Data</v>
      </c>
      <c r="S725" s="5"/>
      <c r="T725" s="5">
        <f t="array" ref="T725">IFERROR(INDEX(Data!$H$2:$H$1823,MATCH('Ratios - Total'!$C725,IF(Data!$A$2:$A$1823='Ratios - Total'!$A725,Data!$C$2:$C$1823,0),0))/INDEX(Data!$L$2:$L$1823,MATCH('Ratios - Total'!$C725,IF(Data!$A$2:$A$1823='Ratios - Total'!$A725,Data!$C$2:$C$1823,0),0)),"Missing Data")</f>
        <v>38527.060367044127</v>
      </c>
      <c r="U725" s="5">
        <f t="array" ref="U725">IFERROR(INDEX(Data!$K$2:$K$1823,MATCH('Ratios - Total'!$C725,IF(Data!$A$2:$A$1823='Ratios - Total'!$A725,Data!$C$2:$C$1823,0),0))/INDEX(Data!$H$2:$H$1823,MATCH('Ratios - Total'!$C725,IF(Data!$A$2:$A$1823='Ratios - Total'!$A725,Data!$C$2:$C$1823,0),0)),"Missing Data")</f>
        <v>0.48923617651576418</v>
      </c>
      <c r="V725" s="5">
        <f t="array" ref="V725">IFERROR(INDEX(Data!$K$2:$K$1823,MATCH('Ratios - Total'!$C725,IF(Data!$A$2:$A$1823='Ratios - Total'!$A725,Data!$C$2:$C$1823,0),0))/INDEX(Data!$L$2:$L$1823,MATCH('Ratios - Total'!$C725,IF(Data!$A$2:$A$1823='Ratios - Total'!$A725,Data!$C$2:$C$1823,0),0)),"Missing Data")</f>
        <v>18848.831706364701</v>
      </c>
      <c r="W725" s="5">
        <f t="shared" si="11"/>
        <v>19678.228660679426</v>
      </c>
      <c r="X725" s="5" t="str">
        <f t="array" ref="X725">IFERROR(INDEX(Data!$K$2:$K$1823,MATCH('Ratios - Total'!$C725,IF(Data!$A$2:$A$1823='Ratios - Total'!$A725,Data!$C$2:$C$1823,0),0))/INDEX(Data!$G$2:$G$1823,MATCH('Ratios - Total'!$C725,IF(Data!$A$2:$A$1823='Ratios - Total'!$A725,Data!$C$2:$C$1823,0),0)),"Missing Data")</f>
        <v>Missing Data</v>
      </c>
    </row>
    <row r="726" spans="1:24" x14ac:dyDescent="0.25">
      <c r="A726" s="22" t="s">
        <v>96</v>
      </c>
      <c r="B726" s="22" t="s">
        <v>97</v>
      </c>
      <c r="C726" s="22">
        <v>1989</v>
      </c>
      <c r="D726" s="5">
        <f t="array" ref="D726">IFERROR(INDEX(Data!$H$2:$H$1823,MATCH('Ratios - Total'!$C726,IF(Data!$A$2:$A$1823='Ratios - Total'!$A726,Data!$C$2:$C$1823,0),0))/INDEX(Data!$D$2:$D$1823,MATCH('Ratios - Total'!$C726,IF(Data!$A$2:$A$1823='Ratios - Total'!$A726,Data!$C$2:$C$1823,0),0)),"Missing Data")</f>
        <v>816.36181029324644</v>
      </c>
      <c r="E726" s="22"/>
      <c r="F726" s="5">
        <f t="array" ref="F726">IFERROR(INDEX(Data!$G$2:$G$1823,MATCH('Ratios - Total'!$C726,IF(Data!$A$2:$A$1823='Ratios - Total'!$A726,Data!$C$2:$C$1823,0),0))/INDEX(Data!$D$2:$D$1823,MATCH('Ratios - Total'!$C726,IF(Data!$A$2:$A$1823='Ratios - Total'!$A726,Data!$C$2:$C$1823,0),0)),"Missing Data")</f>
        <v>0</v>
      </c>
      <c r="G726" s="5"/>
      <c r="H726" s="5" t="str">
        <f t="array" ref="H726">IFERROR(INDEX(Data!$H$2:$H$1823,MATCH('Ratios - Total'!$C726,IF(Data!$A$2:$A$1823='Ratios - Total'!$A726,Data!$C$2:$C$1823,0),0))/INDEX(Data!$G$2:$G$1823,MATCH('Ratios - Total'!$C726,IF(Data!$A$2:$A$1823='Ratios - Total'!$A726,Data!$C$2:$C$1823,0),0)),"Missing Data")</f>
        <v>Missing Data</v>
      </c>
      <c r="I726" s="5">
        <f t="array" ref="I726">IFERROR(INDEX(Data!$G$2:$G$1823,MATCH('Ratios - Total'!$C726,IF(Data!$A$2:$A$1823='Ratios - Total'!$A726,Data!$C$2:$C$1823,0),0))/INDEX(Data!$D$2:$D$1823,MATCH('Ratios - Total'!$C726,IF(Data!$A$2:$A$1823='Ratios - Total'!$A726,Data!$C$2:$C$1823,0),0)),"Missing Data")</f>
        <v>0</v>
      </c>
      <c r="J726" s="22"/>
      <c r="K726" s="5">
        <f t="array" ref="K726">IFERROR(INDEX(Data!$E$2:$E$1823,MATCH('Ratios - Total'!$C726,IF(Data!$A$2:$A$1823='Ratios - Total'!$A726,Data!$C$2:$C$1823,0),0))/INDEX(Data!$D$2:$D$1823,MATCH('Ratios - Total'!$C726,IF(Data!$A$2:$A$1823='Ratios - Total'!$A726,Data!$C$2:$C$1823,0),0)),"Missing Data")</f>
        <v>0</v>
      </c>
      <c r="L726" s="5"/>
      <c r="M726" s="5" t="str">
        <f t="array" ref="M726">IFERROR(INDEX(Data!$F$2:$F$1823,MATCH('Ratios - Total'!$C726,IF(Data!$A$2:$A$1823='Ratios - Total'!$A726,Data!$C$2:$C$1823,0),0))/INDEX(Data!$E$2:$E$1823,MATCH('Ratios - Total'!$C726,IF(Data!$A$2:$A$1823='Ratios - Total'!$A726,Data!$C$2:$C$1823,0),0)),"Missing Data")</f>
        <v>Missing Data</v>
      </c>
      <c r="N726" s="5"/>
      <c r="O726" s="5" t="str">
        <f t="array" ref="O726">IFERROR(INDEX(Data!$G$2:$G$1823,MATCH('Ratios - Total'!$C726,IF(Data!$A$2:$A$1823='Ratios - Total'!$A726,Data!$C$2:$C$1823,0),0))/INDEX(Data!$F$2:$F$1823,MATCH('Ratios - Total'!$C726,IF(Data!$A$2:$A$1823='Ratios - Total'!$A726,Data!$C$2:$C$1823,0),0)),"Missing Data")</f>
        <v>Missing Data</v>
      </c>
      <c r="P726" s="5" t="str">
        <f t="array" ref="P726">IFERROR(INDEX(Data!$H$2:$H$1823,MATCH('Ratios - Total'!$C726,IF(Data!$A$2:$A$1823='Ratios - Total'!$A726,Data!$C$2:$C$1823,0),0))/INDEX(Data!$G$2:$G$1823,MATCH('Ratios - Total'!$C726,IF(Data!$A$2:$A$1823='Ratios - Total'!$A726,Data!$C$2:$C$1823,0),0)),"Missing Data")</f>
        <v>Missing Data</v>
      </c>
      <c r="Q726" s="5"/>
      <c r="R726" s="5" t="str">
        <f t="array" ref="R726">IFERROR(INDEX(Data!$L$2:$L$1823,MATCH('Ratios - Total'!$C726,IF(Data!$A$2:$A$1823='Ratios - Total'!$A726,Data!$C$2:$C$1823,0),0))/INDEX(Data!$G$2:$G$1823,MATCH('Ratios - Total'!$C726,IF(Data!$A$2:$A$1823='Ratios - Total'!$A726,Data!$C$2:$C$1823,0),0)),"Missing Data")</f>
        <v>Missing Data</v>
      </c>
      <c r="S726" s="5"/>
      <c r="T726" s="5">
        <f t="array" ref="T726">IFERROR(INDEX(Data!$H$2:$H$1823,MATCH('Ratios - Total'!$C726,IF(Data!$A$2:$A$1823='Ratios - Total'!$A726,Data!$C$2:$C$1823,0),0))/INDEX(Data!$L$2:$L$1823,MATCH('Ratios - Total'!$C726,IF(Data!$A$2:$A$1823='Ratios - Total'!$A726,Data!$C$2:$C$1823,0),0)),"Missing Data")</f>
        <v>38973.884755493498</v>
      </c>
      <c r="U726" s="5">
        <f t="array" ref="U726">IFERROR(INDEX(Data!$K$2:$K$1823,MATCH('Ratios - Total'!$C726,IF(Data!$A$2:$A$1823='Ratios - Total'!$A726,Data!$C$2:$C$1823,0),0))/INDEX(Data!$H$2:$H$1823,MATCH('Ratios - Total'!$C726,IF(Data!$A$2:$A$1823='Ratios - Total'!$A726,Data!$C$2:$C$1823,0),0)),"Missing Data")</f>
        <v>0.5251807325532023</v>
      </c>
      <c r="V726" s="5">
        <f t="array" ref="V726">IFERROR(INDEX(Data!$K$2:$K$1823,MATCH('Ratios - Total'!$C726,IF(Data!$A$2:$A$1823='Ratios - Total'!$A726,Data!$C$2:$C$1823,0),0))/INDEX(Data!$L$2:$L$1823,MATCH('Ratios - Total'!$C726,IF(Data!$A$2:$A$1823='Ratios - Total'!$A726,Data!$C$2:$C$1823,0),0)),"Missing Data")</f>
        <v>20468.333346334159</v>
      </c>
      <c r="W726" s="5">
        <f t="shared" si="11"/>
        <v>18505.55140915934</v>
      </c>
      <c r="X726" s="5" t="str">
        <f t="array" ref="X726">IFERROR(INDEX(Data!$K$2:$K$1823,MATCH('Ratios - Total'!$C726,IF(Data!$A$2:$A$1823='Ratios - Total'!$A726,Data!$C$2:$C$1823,0),0))/INDEX(Data!$G$2:$G$1823,MATCH('Ratios - Total'!$C726,IF(Data!$A$2:$A$1823='Ratios - Total'!$A726,Data!$C$2:$C$1823,0),0)),"Missing Data")</f>
        <v>Missing Data</v>
      </c>
    </row>
    <row r="727" spans="1:24" x14ac:dyDescent="0.25">
      <c r="A727" s="22" t="s">
        <v>98</v>
      </c>
      <c r="B727" s="22" t="s">
        <v>99</v>
      </c>
      <c r="C727" s="22">
        <v>1989</v>
      </c>
      <c r="D727" s="5">
        <f t="array" ref="D727">IFERROR(INDEX(Data!$H$2:$H$1823,MATCH('Ratios - Total'!$C727,IF(Data!$A$2:$A$1823='Ratios - Total'!$A727,Data!$C$2:$C$1823,0),0))/INDEX(Data!$D$2:$D$1823,MATCH('Ratios - Total'!$C727,IF(Data!$A$2:$A$1823='Ratios - Total'!$A727,Data!$C$2:$C$1823,0),0)),"Missing Data")</f>
        <v>872.9504990713848</v>
      </c>
      <c r="E727" s="22"/>
      <c r="F727" s="5">
        <f t="array" ref="F727">IFERROR(INDEX(Data!$G$2:$G$1823,MATCH('Ratios - Total'!$C727,IF(Data!$A$2:$A$1823='Ratios - Total'!$A727,Data!$C$2:$C$1823,0),0))/INDEX(Data!$D$2:$D$1823,MATCH('Ratios - Total'!$C727,IF(Data!$A$2:$A$1823='Ratios - Total'!$A727,Data!$C$2:$C$1823,0),0)),"Missing Data")</f>
        <v>0</v>
      </c>
      <c r="G727" s="5"/>
      <c r="H727" s="5" t="str">
        <f t="array" ref="H727">IFERROR(INDEX(Data!$H$2:$H$1823,MATCH('Ratios - Total'!$C727,IF(Data!$A$2:$A$1823='Ratios - Total'!$A727,Data!$C$2:$C$1823,0),0))/INDEX(Data!$G$2:$G$1823,MATCH('Ratios - Total'!$C727,IF(Data!$A$2:$A$1823='Ratios - Total'!$A727,Data!$C$2:$C$1823,0),0)),"Missing Data")</f>
        <v>Missing Data</v>
      </c>
      <c r="I727" s="5">
        <f t="array" ref="I727">IFERROR(INDEX(Data!$G$2:$G$1823,MATCH('Ratios - Total'!$C727,IF(Data!$A$2:$A$1823='Ratios - Total'!$A727,Data!$C$2:$C$1823,0),0))/INDEX(Data!$D$2:$D$1823,MATCH('Ratios - Total'!$C727,IF(Data!$A$2:$A$1823='Ratios - Total'!$A727,Data!$C$2:$C$1823,0),0)),"Missing Data")</f>
        <v>0</v>
      </c>
      <c r="J727" s="22"/>
      <c r="K727" s="5">
        <f t="array" ref="K727">IFERROR(INDEX(Data!$E$2:$E$1823,MATCH('Ratios - Total'!$C727,IF(Data!$A$2:$A$1823='Ratios - Total'!$A727,Data!$C$2:$C$1823,0),0))/INDEX(Data!$D$2:$D$1823,MATCH('Ratios - Total'!$C727,IF(Data!$A$2:$A$1823='Ratios - Total'!$A727,Data!$C$2:$C$1823,0),0)),"Missing Data")</f>
        <v>0</v>
      </c>
      <c r="L727" s="5"/>
      <c r="M727" s="5" t="str">
        <f t="array" ref="M727">IFERROR(INDEX(Data!$F$2:$F$1823,MATCH('Ratios - Total'!$C727,IF(Data!$A$2:$A$1823='Ratios - Total'!$A727,Data!$C$2:$C$1823,0),0))/INDEX(Data!$E$2:$E$1823,MATCH('Ratios - Total'!$C727,IF(Data!$A$2:$A$1823='Ratios - Total'!$A727,Data!$C$2:$C$1823,0),0)),"Missing Data")</f>
        <v>Missing Data</v>
      </c>
      <c r="N727" s="5"/>
      <c r="O727" s="5" t="str">
        <f t="array" ref="O727">IFERROR(INDEX(Data!$G$2:$G$1823,MATCH('Ratios - Total'!$C727,IF(Data!$A$2:$A$1823='Ratios - Total'!$A727,Data!$C$2:$C$1823,0),0))/INDEX(Data!$F$2:$F$1823,MATCH('Ratios - Total'!$C727,IF(Data!$A$2:$A$1823='Ratios - Total'!$A727,Data!$C$2:$C$1823,0),0)),"Missing Data")</f>
        <v>Missing Data</v>
      </c>
      <c r="P727" s="5" t="str">
        <f t="array" ref="P727">IFERROR(INDEX(Data!$H$2:$H$1823,MATCH('Ratios - Total'!$C727,IF(Data!$A$2:$A$1823='Ratios - Total'!$A727,Data!$C$2:$C$1823,0),0))/INDEX(Data!$G$2:$G$1823,MATCH('Ratios - Total'!$C727,IF(Data!$A$2:$A$1823='Ratios - Total'!$A727,Data!$C$2:$C$1823,0),0)),"Missing Data")</f>
        <v>Missing Data</v>
      </c>
      <c r="Q727" s="5"/>
      <c r="R727" s="5" t="str">
        <f t="array" ref="R727">IFERROR(INDEX(Data!$L$2:$L$1823,MATCH('Ratios - Total'!$C727,IF(Data!$A$2:$A$1823='Ratios - Total'!$A727,Data!$C$2:$C$1823,0),0))/INDEX(Data!$G$2:$G$1823,MATCH('Ratios - Total'!$C727,IF(Data!$A$2:$A$1823='Ratios - Total'!$A727,Data!$C$2:$C$1823,0),0)),"Missing Data")</f>
        <v>Missing Data</v>
      </c>
      <c r="S727" s="5"/>
      <c r="T727" s="5">
        <f t="array" ref="T727">IFERROR(INDEX(Data!$H$2:$H$1823,MATCH('Ratios - Total'!$C727,IF(Data!$A$2:$A$1823='Ratios - Total'!$A727,Data!$C$2:$C$1823,0),0))/INDEX(Data!$L$2:$L$1823,MATCH('Ratios - Total'!$C727,IF(Data!$A$2:$A$1823='Ratios - Total'!$A727,Data!$C$2:$C$1823,0),0)),"Missing Data")</f>
        <v>52186.538630123185</v>
      </c>
      <c r="U727" s="5">
        <f t="array" ref="U727">IFERROR(INDEX(Data!$K$2:$K$1823,MATCH('Ratios - Total'!$C727,IF(Data!$A$2:$A$1823='Ratios - Total'!$A727,Data!$C$2:$C$1823,0),0))/INDEX(Data!$H$2:$H$1823,MATCH('Ratios - Total'!$C727,IF(Data!$A$2:$A$1823='Ratios - Total'!$A727,Data!$C$2:$C$1823,0),0)),"Missing Data")</f>
        <v>0.40887265902045</v>
      </c>
      <c r="V727" s="5">
        <f t="array" ref="V727">IFERROR(INDEX(Data!$K$2:$K$1823,MATCH('Ratios - Total'!$C727,IF(Data!$A$2:$A$1823='Ratios - Total'!$A727,Data!$C$2:$C$1823,0),0))/INDEX(Data!$L$2:$L$1823,MATCH('Ratios - Total'!$C727,IF(Data!$A$2:$A$1823='Ratios - Total'!$A727,Data!$C$2:$C$1823,0),0)),"Missing Data")</f>
        <v>21337.648814771896</v>
      </c>
      <c r="W727" s="5">
        <f t="shared" si="11"/>
        <v>30848.889815351289</v>
      </c>
      <c r="X727" s="5" t="str">
        <f t="array" ref="X727">IFERROR(INDEX(Data!$K$2:$K$1823,MATCH('Ratios - Total'!$C727,IF(Data!$A$2:$A$1823='Ratios - Total'!$A727,Data!$C$2:$C$1823,0),0))/INDEX(Data!$G$2:$G$1823,MATCH('Ratios - Total'!$C727,IF(Data!$A$2:$A$1823='Ratios - Total'!$A727,Data!$C$2:$C$1823,0),0)),"Missing Data")</f>
        <v>Missing Data</v>
      </c>
    </row>
    <row r="728" spans="1:24" x14ac:dyDescent="0.25">
      <c r="A728" s="22" t="s">
        <v>100</v>
      </c>
      <c r="B728" s="22" t="s">
        <v>101</v>
      </c>
      <c r="C728" s="22">
        <v>1989</v>
      </c>
      <c r="D728" s="5">
        <f t="array" ref="D728">IFERROR(INDEX(Data!$H$2:$H$1823,MATCH('Ratios - Total'!$C728,IF(Data!$A$2:$A$1823='Ratios - Total'!$A728,Data!$C$2:$C$1823,0),0))/INDEX(Data!$D$2:$D$1823,MATCH('Ratios - Total'!$C728,IF(Data!$A$2:$A$1823='Ratios - Total'!$A728,Data!$C$2:$C$1823,0),0)),"Missing Data")</f>
        <v>663.37700282856463</v>
      </c>
      <c r="E728" s="22"/>
      <c r="F728" s="5">
        <f t="array" ref="F728">IFERROR(INDEX(Data!$G$2:$G$1823,MATCH('Ratios - Total'!$C728,IF(Data!$A$2:$A$1823='Ratios - Total'!$A728,Data!$C$2:$C$1823,0),0))/INDEX(Data!$D$2:$D$1823,MATCH('Ratios - Total'!$C728,IF(Data!$A$2:$A$1823='Ratios - Total'!$A728,Data!$C$2:$C$1823,0),0)),"Missing Data")</f>
        <v>0</v>
      </c>
      <c r="G728" s="5"/>
      <c r="H728" s="5" t="str">
        <f t="array" ref="H728">IFERROR(INDEX(Data!$H$2:$H$1823,MATCH('Ratios - Total'!$C728,IF(Data!$A$2:$A$1823='Ratios - Total'!$A728,Data!$C$2:$C$1823,0),0))/INDEX(Data!$G$2:$G$1823,MATCH('Ratios - Total'!$C728,IF(Data!$A$2:$A$1823='Ratios - Total'!$A728,Data!$C$2:$C$1823,0),0)),"Missing Data")</f>
        <v>Missing Data</v>
      </c>
      <c r="I728" s="5">
        <f t="array" ref="I728">IFERROR(INDEX(Data!$G$2:$G$1823,MATCH('Ratios - Total'!$C728,IF(Data!$A$2:$A$1823='Ratios - Total'!$A728,Data!$C$2:$C$1823,0),0))/INDEX(Data!$D$2:$D$1823,MATCH('Ratios - Total'!$C728,IF(Data!$A$2:$A$1823='Ratios - Total'!$A728,Data!$C$2:$C$1823,0),0)),"Missing Data")</f>
        <v>0</v>
      </c>
      <c r="J728" s="22"/>
      <c r="K728" s="5">
        <f t="array" ref="K728">IFERROR(INDEX(Data!$E$2:$E$1823,MATCH('Ratios - Total'!$C728,IF(Data!$A$2:$A$1823='Ratios - Total'!$A728,Data!$C$2:$C$1823,0),0))/INDEX(Data!$D$2:$D$1823,MATCH('Ratios - Total'!$C728,IF(Data!$A$2:$A$1823='Ratios - Total'!$A728,Data!$C$2:$C$1823,0),0)),"Missing Data")</f>
        <v>0</v>
      </c>
      <c r="L728" s="5"/>
      <c r="M728" s="5" t="str">
        <f t="array" ref="M728">IFERROR(INDEX(Data!$F$2:$F$1823,MATCH('Ratios - Total'!$C728,IF(Data!$A$2:$A$1823='Ratios - Total'!$A728,Data!$C$2:$C$1823,0),0))/INDEX(Data!$E$2:$E$1823,MATCH('Ratios - Total'!$C728,IF(Data!$A$2:$A$1823='Ratios - Total'!$A728,Data!$C$2:$C$1823,0),0)),"Missing Data")</f>
        <v>Missing Data</v>
      </c>
      <c r="N728" s="5"/>
      <c r="O728" s="5" t="str">
        <f t="array" ref="O728">IFERROR(INDEX(Data!$G$2:$G$1823,MATCH('Ratios - Total'!$C728,IF(Data!$A$2:$A$1823='Ratios - Total'!$A728,Data!$C$2:$C$1823,0),0))/INDEX(Data!$F$2:$F$1823,MATCH('Ratios - Total'!$C728,IF(Data!$A$2:$A$1823='Ratios - Total'!$A728,Data!$C$2:$C$1823,0),0)),"Missing Data")</f>
        <v>Missing Data</v>
      </c>
      <c r="P728" s="5" t="str">
        <f t="array" ref="P728">IFERROR(INDEX(Data!$H$2:$H$1823,MATCH('Ratios - Total'!$C728,IF(Data!$A$2:$A$1823='Ratios - Total'!$A728,Data!$C$2:$C$1823,0),0))/INDEX(Data!$G$2:$G$1823,MATCH('Ratios - Total'!$C728,IF(Data!$A$2:$A$1823='Ratios - Total'!$A728,Data!$C$2:$C$1823,0),0)),"Missing Data")</f>
        <v>Missing Data</v>
      </c>
      <c r="Q728" s="5"/>
      <c r="R728" s="5" t="str">
        <f t="array" ref="R728">IFERROR(INDEX(Data!$L$2:$L$1823,MATCH('Ratios - Total'!$C728,IF(Data!$A$2:$A$1823='Ratios - Total'!$A728,Data!$C$2:$C$1823,0),0))/INDEX(Data!$G$2:$G$1823,MATCH('Ratios - Total'!$C728,IF(Data!$A$2:$A$1823='Ratios - Total'!$A728,Data!$C$2:$C$1823,0),0)),"Missing Data")</f>
        <v>Missing Data</v>
      </c>
      <c r="S728" s="5"/>
      <c r="T728" s="5">
        <f t="array" ref="T728">IFERROR(INDEX(Data!$H$2:$H$1823,MATCH('Ratios - Total'!$C728,IF(Data!$A$2:$A$1823='Ratios - Total'!$A728,Data!$C$2:$C$1823,0),0))/INDEX(Data!$L$2:$L$1823,MATCH('Ratios - Total'!$C728,IF(Data!$A$2:$A$1823='Ratios - Total'!$A728,Data!$C$2:$C$1823,0),0)),"Missing Data")</f>
        <v>28364.029915743635</v>
      </c>
      <c r="U728" s="5">
        <f t="array" ref="U728">IFERROR(INDEX(Data!$K$2:$K$1823,MATCH('Ratios - Total'!$C728,IF(Data!$A$2:$A$1823='Ratios - Total'!$A728,Data!$C$2:$C$1823,0),0))/INDEX(Data!$H$2:$H$1823,MATCH('Ratios - Total'!$C728,IF(Data!$A$2:$A$1823='Ratios - Total'!$A728,Data!$C$2:$C$1823,0),0)),"Missing Data")</f>
        <v>0.61723451039802346</v>
      </c>
      <c r="V728" s="5">
        <f t="array" ref="V728">IFERROR(INDEX(Data!$K$2:$K$1823,MATCH('Ratios - Total'!$C728,IF(Data!$A$2:$A$1823='Ratios - Total'!$A728,Data!$C$2:$C$1823,0),0))/INDEX(Data!$L$2:$L$1823,MATCH('Ratios - Total'!$C728,IF(Data!$A$2:$A$1823='Ratios - Total'!$A728,Data!$C$2:$C$1823,0),0)),"Missing Data")</f>
        <v>17507.258117958914</v>
      </c>
      <c r="W728" s="5">
        <f t="shared" si="11"/>
        <v>10856.771797784721</v>
      </c>
      <c r="X728" s="5" t="str">
        <f t="array" ref="X728">IFERROR(INDEX(Data!$K$2:$K$1823,MATCH('Ratios - Total'!$C728,IF(Data!$A$2:$A$1823='Ratios - Total'!$A728,Data!$C$2:$C$1823,0),0))/INDEX(Data!$G$2:$G$1823,MATCH('Ratios - Total'!$C728,IF(Data!$A$2:$A$1823='Ratios - Total'!$A728,Data!$C$2:$C$1823,0),0)),"Missing Data")</f>
        <v>Missing Data</v>
      </c>
    </row>
    <row r="729" spans="1:24" x14ac:dyDescent="0.25">
      <c r="A729" s="22" t="s">
        <v>102</v>
      </c>
      <c r="B729" s="22" t="s">
        <v>103</v>
      </c>
      <c r="C729" s="22">
        <v>1989</v>
      </c>
      <c r="D729" s="5">
        <f t="array" ref="D729">IFERROR(INDEX(Data!$H$2:$H$1823,MATCH('Ratios - Total'!$C729,IF(Data!$A$2:$A$1823='Ratios - Total'!$A729,Data!$C$2:$C$1823,0),0))/INDEX(Data!$D$2:$D$1823,MATCH('Ratios - Total'!$C729,IF(Data!$A$2:$A$1823='Ratios - Total'!$A729,Data!$C$2:$C$1823,0),0)),"Missing Data")</f>
        <v>816.52145465686885</v>
      </c>
      <c r="E729" s="22"/>
      <c r="F729" s="5">
        <f t="array" ref="F729">IFERROR(INDEX(Data!$G$2:$G$1823,MATCH('Ratios - Total'!$C729,IF(Data!$A$2:$A$1823='Ratios - Total'!$A729,Data!$C$2:$C$1823,0),0))/INDEX(Data!$D$2:$D$1823,MATCH('Ratios - Total'!$C729,IF(Data!$A$2:$A$1823='Ratios - Total'!$A729,Data!$C$2:$C$1823,0),0)),"Missing Data")</f>
        <v>0</v>
      </c>
      <c r="G729" s="5"/>
      <c r="H729" s="5" t="str">
        <f t="array" ref="H729">IFERROR(INDEX(Data!$H$2:$H$1823,MATCH('Ratios - Total'!$C729,IF(Data!$A$2:$A$1823='Ratios - Total'!$A729,Data!$C$2:$C$1823,0),0))/INDEX(Data!$G$2:$G$1823,MATCH('Ratios - Total'!$C729,IF(Data!$A$2:$A$1823='Ratios - Total'!$A729,Data!$C$2:$C$1823,0),0)),"Missing Data")</f>
        <v>Missing Data</v>
      </c>
      <c r="I729" s="5">
        <f t="array" ref="I729">IFERROR(INDEX(Data!$G$2:$G$1823,MATCH('Ratios - Total'!$C729,IF(Data!$A$2:$A$1823='Ratios - Total'!$A729,Data!$C$2:$C$1823,0),0))/INDEX(Data!$D$2:$D$1823,MATCH('Ratios - Total'!$C729,IF(Data!$A$2:$A$1823='Ratios - Total'!$A729,Data!$C$2:$C$1823,0),0)),"Missing Data")</f>
        <v>0</v>
      </c>
      <c r="J729" s="22"/>
      <c r="K729" s="5">
        <f t="array" ref="K729">IFERROR(INDEX(Data!$E$2:$E$1823,MATCH('Ratios - Total'!$C729,IF(Data!$A$2:$A$1823='Ratios - Total'!$A729,Data!$C$2:$C$1823,0),0))/INDEX(Data!$D$2:$D$1823,MATCH('Ratios - Total'!$C729,IF(Data!$A$2:$A$1823='Ratios - Total'!$A729,Data!$C$2:$C$1823,0),0)),"Missing Data")</f>
        <v>0</v>
      </c>
      <c r="L729" s="5"/>
      <c r="M729" s="5" t="str">
        <f t="array" ref="M729">IFERROR(INDEX(Data!$F$2:$F$1823,MATCH('Ratios - Total'!$C729,IF(Data!$A$2:$A$1823='Ratios - Total'!$A729,Data!$C$2:$C$1823,0),0))/INDEX(Data!$E$2:$E$1823,MATCH('Ratios - Total'!$C729,IF(Data!$A$2:$A$1823='Ratios - Total'!$A729,Data!$C$2:$C$1823,0),0)),"Missing Data")</f>
        <v>Missing Data</v>
      </c>
      <c r="N729" s="5"/>
      <c r="O729" s="5" t="str">
        <f t="array" ref="O729">IFERROR(INDEX(Data!$G$2:$G$1823,MATCH('Ratios - Total'!$C729,IF(Data!$A$2:$A$1823='Ratios - Total'!$A729,Data!$C$2:$C$1823,0),0))/INDEX(Data!$F$2:$F$1823,MATCH('Ratios - Total'!$C729,IF(Data!$A$2:$A$1823='Ratios - Total'!$A729,Data!$C$2:$C$1823,0),0)),"Missing Data")</f>
        <v>Missing Data</v>
      </c>
      <c r="P729" s="5" t="str">
        <f t="array" ref="P729">IFERROR(INDEX(Data!$H$2:$H$1823,MATCH('Ratios - Total'!$C729,IF(Data!$A$2:$A$1823='Ratios - Total'!$A729,Data!$C$2:$C$1823,0),0))/INDEX(Data!$G$2:$G$1823,MATCH('Ratios - Total'!$C729,IF(Data!$A$2:$A$1823='Ratios - Total'!$A729,Data!$C$2:$C$1823,0),0)),"Missing Data")</f>
        <v>Missing Data</v>
      </c>
      <c r="Q729" s="5"/>
      <c r="R729" s="5" t="str">
        <f t="array" ref="R729">IFERROR(INDEX(Data!$L$2:$L$1823,MATCH('Ratios - Total'!$C729,IF(Data!$A$2:$A$1823='Ratios - Total'!$A729,Data!$C$2:$C$1823,0),0))/INDEX(Data!$G$2:$G$1823,MATCH('Ratios - Total'!$C729,IF(Data!$A$2:$A$1823='Ratios - Total'!$A729,Data!$C$2:$C$1823,0),0)),"Missing Data")</f>
        <v>Missing Data</v>
      </c>
      <c r="S729" s="5"/>
      <c r="T729" s="5">
        <f t="array" ref="T729">IFERROR(INDEX(Data!$H$2:$H$1823,MATCH('Ratios - Total'!$C729,IF(Data!$A$2:$A$1823='Ratios - Total'!$A729,Data!$C$2:$C$1823,0),0))/INDEX(Data!$L$2:$L$1823,MATCH('Ratios - Total'!$C729,IF(Data!$A$2:$A$1823='Ratios - Total'!$A729,Data!$C$2:$C$1823,0),0)),"Missing Data")</f>
        <v>44069.835833833436</v>
      </c>
      <c r="U729" s="5">
        <f t="array" ref="U729">IFERROR(INDEX(Data!$K$2:$K$1823,MATCH('Ratios - Total'!$C729,IF(Data!$A$2:$A$1823='Ratios - Total'!$A729,Data!$C$2:$C$1823,0),0))/INDEX(Data!$H$2:$H$1823,MATCH('Ratios - Total'!$C729,IF(Data!$A$2:$A$1823='Ratios - Total'!$A729,Data!$C$2:$C$1823,0),0)),"Missing Data")</f>
        <v>0.51942070154761688</v>
      </c>
      <c r="V729" s="5">
        <f t="array" ref="V729">IFERROR(INDEX(Data!$K$2:$K$1823,MATCH('Ratios - Total'!$C729,IF(Data!$A$2:$A$1823='Ratios - Total'!$A729,Data!$C$2:$C$1823,0),0))/INDEX(Data!$L$2:$L$1823,MATCH('Ratios - Total'!$C729,IF(Data!$A$2:$A$1823='Ratios - Total'!$A729,Data!$C$2:$C$1823,0),0)),"Missing Data")</f>
        <v>22890.785045898068</v>
      </c>
      <c r="W729" s="5">
        <f t="shared" si="11"/>
        <v>21179.050787935368</v>
      </c>
      <c r="X729" s="5" t="str">
        <f t="array" ref="X729">IFERROR(INDEX(Data!$K$2:$K$1823,MATCH('Ratios - Total'!$C729,IF(Data!$A$2:$A$1823='Ratios - Total'!$A729,Data!$C$2:$C$1823,0),0))/INDEX(Data!$G$2:$G$1823,MATCH('Ratios - Total'!$C729,IF(Data!$A$2:$A$1823='Ratios - Total'!$A729,Data!$C$2:$C$1823,0),0)),"Missing Data")</f>
        <v>Missing Data</v>
      </c>
    </row>
    <row r="730" spans="1:24" x14ac:dyDescent="0.25">
      <c r="A730" s="22" t="s">
        <v>104</v>
      </c>
      <c r="B730" s="22" t="s">
        <v>105</v>
      </c>
      <c r="C730" s="22">
        <v>1989</v>
      </c>
      <c r="D730" s="5">
        <f t="array" ref="D730">IFERROR(INDEX(Data!$H$2:$H$1823,MATCH('Ratios - Total'!$C730,IF(Data!$A$2:$A$1823='Ratios - Total'!$A730,Data!$C$2:$C$1823,0),0))/INDEX(Data!$D$2:$D$1823,MATCH('Ratios - Total'!$C730,IF(Data!$A$2:$A$1823='Ratios - Total'!$A730,Data!$C$2:$C$1823,0),0)),"Missing Data")</f>
        <v>1192.6509109393442</v>
      </c>
      <c r="E730" s="22"/>
      <c r="F730" s="5">
        <f t="array" ref="F730">IFERROR(INDEX(Data!$G$2:$G$1823,MATCH('Ratios - Total'!$C730,IF(Data!$A$2:$A$1823='Ratios - Total'!$A730,Data!$C$2:$C$1823,0),0))/INDEX(Data!$D$2:$D$1823,MATCH('Ratios - Total'!$C730,IF(Data!$A$2:$A$1823='Ratios - Total'!$A730,Data!$C$2:$C$1823,0),0)),"Missing Data")</f>
        <v>0</v>
      </c>
      <c r="G730" s="5"/>
      <c r="H730" s="5" t="str">
        <f t="array" ref="H730">IFERROR(INDEX(Data!$H$2:$H$1823,MATCH('Ratios - Total'!$C730,IF(Data!$A$2:$A$1823='Ratios - Total'!$A730,Data!$C$2:$C$1823,0),0))/INDEX(Data!$G$2:$G$1823,MATCH('Ratios - Total'!$C730,IF(Data!$A$2:$A$1823='Ratios - Total'!$A730,Data!$C$2:$C$1823,0),0)),"Missing Data")</f>
        <v>Missing Data</v>
      </c>
      <c r="I730" s="5">
        <f t="array" ref="I730">IFERROR(INDEX(Data!$G$2:$G$1823,MATCH('Ratios - Total'!$C730,IF(Data!$A$2:$A$1823='Ratios - Total'!$A730,Data!$C$2:$C$1823,0),0))/INDEX(Data!$D$2:$D$1823,MATCH('Ratios - Total'!$C730,IF(Data!$A$2:$A$1823='Ratios - Total'!$A730,Data!$C$2:$C$1823,0),0)),"Missing Data")</f>
        <v>0</v>
      </c>
      <c r="J730" s="22"/>
      <c r="K730" s="5">
        <f t="array" ref="K730">IFERROR(INDEX(Data!$E$2:$E$1823,MATCH('Ratios - Total'!$C730,IF(Data!$A$2:$A$1823='Ratios - Total'!$A730,Data!$C$2:$C$1823,0),0))/INDEX(Data!$D$2:$D$1823,MATCH('Ratios - Total'!$C730,IF(Data!$A$2:$A$1823='Ratios - Total'!$A730,Data!$C$2:$C$1823,0),0)),"Missing Data")</f>
        <v>0</v>
      </c>
      <c r="L730" s="5"/>
      <c r="M730" s="5" t="str">
        <f t="array" ref="M730">IFERROR(INDEX(Data!$F$2:$F$1823,MATCH('Ratios - Total'!$C730,IF(Data!$A$2:$A$1823='Ratios - Total'!$A730,Data!$C$2:$C$1823,0),0))/INDEX(Data!$E$2:$E$1823,MATCH('Ratios - Total'!$C730,IF(Data!$A$2:$A$1823='Ratios - Total'!$A730,Data!$C$2:$C$1823,0),0)),"Missing Data")</f>
        <v>Missing Data</v>
      </c>
      <c r="N730" s="5"/>
      <c r="O730" s="5" t="str">
        <f t="array" ref="O730">IFERROR(INDEX(Data!$G$2:$G$1823,MATCH('Ratios - Total'!$C730,IF(Data!$A$2:$A$1823='Ratios - Total'!$A730,Data!$C$2:$C$1823,0),0))/INDEX(Data!$F$2:$F$1823,MATCH('Ratios - Total'!$C730,IF(Data!$A$2:$A$1823='Ratios - Total'!$A730,Data!$C$2:$C$1823,0),0)),"Missing Data")</f>
        <v>Missing Data</v>
      </c>
      <c r="P730" s="5" t="str">
        <f t="array" ref="P730">IFERROR(INDEX(Data!$H$2:$H$1823,MATCH('Ratios - Total'!$C730,IF(Data!$A$2:$A$1823='Ratios - Total'!$A730,Data!$C$2:$C$1823,0),0))/INDEX(Data!$G$2:$G$1823,MATCH('Ratios - Total'!$C730,IF(Data!$A$2:$A$1823='Ratios - Total'!$A730,Data!$C$2:$C$1823,0),0)),"Missing Data")</f>
        <v>Missing Data</v>
      </c>
      <c r="Q730" s="5"/>
      <c r="R730" s="5" t="str">
        <f t="array" ref="R730">IFERROR(INDEX(Data!$L$2:$L$1823,MATCH('Ratios - Total'!$C730,IF(Data!$A$2:$A$1823='Ratios - Total'!$A730,Data!$C$2:$C$1823,0),0))/INDEX(Data!$G$2:$G$1823,MATCH('Ratios - Total'!$C730,IF(Data!$A$2:$A$1823='Ratios - Total'!$A730,Data!$C$2:$C$1823,0),0)),"Missing Data")</f>
        <v>Missing Data</v>
      </c>
      <c r="S730" s="5"/>
      <c r="T730" s="5">
        <f t="array" ref="T730">IFERROR(INDEX(Data!$H$2:$H$1823,MATCH('Ratios - Total'!$C730,IF(Data!$A$2:$A$1823='Ratios - Total'!$A730,Data!$C$2:$C$1823,0),0))/INDEX(Data!$L$2:$L$1823,MATCH('Ratios - Total'!$C730,IF(Data!$A$2:$A$1823='Ratios - Total'!$A730,Data!$C$2:$C$1823,0),0)),"Missing Data")</f>
        <v>41221.458000301616</v>
      </c>
      <c r="U730" s="5">
        <f t="array" ref="U730">IFERROR(INDEX(Data!$K$2:$K$1823,MATCH('Ratios - Total'!$C730,IF(Data!$A$2:$A$1823='Ratios - Total'!$A730,Data!$C$2:$C$1823,0),0))/INDEX(Data!$H$2:$H$1823,MATCH('Ratios - Total'!$C730,IF(Data!$A$2:$A$1823='Ratios - Total'!$A730,Data!$C$2:$C$1823,0),0)),"Missing Data")</f>
        <v>0.48911685237370461</v>
      </c>
      <c r="V730" s="5">
        <f t="array" ref="V730">IFERROR(INDEX(Data!$K$2:$K$1823,MATCH('Ratios - Total'!$C730,IF(Data!$A$2:$A$1823='Ratios - Total'!$A730,Data!$C$2:$C$1823,0),0))/INDEX(Data!$L$2:$L$1823,MATCH('Ratios - Total'!$C730,IF(Data!$A$2:$A$1823='Ratios - Total'!$A730,Data!$C$2:$C$1823,0),0)),"Missing Data")</f>
        <v>20162.109787362388</v>
      </c>
      <c r="W730" s="5">
        <f t="shared" si="11"/>
        <v>21059.348212939229</v>
      </c>
      <c r="X730" s="5" t="str">
        <f t="array" ref="X730">IFERROR(INDEX(Data!$K$2:$K$1823,MATCH('Ratios - Total'!$C730,IF(Data!$A$2:$A$1823='Ratios - Total'!$A730,Data!$C$2:$C$1823,0),0))/INDEX(Data!$G$2:$G$1823,MATCH('Ratios - Total'!$C730,IF(Data!$A$2:$A$1823='Ratios - Total'!$A730,Data!$C$2:$C$1823,0),0)),"Missing Data")</f>
        <v>Missing Data</v>
      </c>
    </row>
    <row r="731" spans="1:24" x14ac:dyDescent="0.25">
      <c r="A731" s="22" t="s">
        <v>4</v>
      </c>
      <c r="B731" s="22" t="s">
        <v>5</v>
      </c>
      <c r="C731" s="22">
        <v>1990</v>
      </c>
      <c r="D731" s="5">
        <f t="array" ref="D731">IFERROR(INDEX(Data!$H$2:$H$1823,MATCH('Ratios - Total'!$C731,IF(Data!$A$2:$A$1823='Ratios - Total'!$A731,Data!$C$2:$C$1823,0),0))/INDEX(Data!$D$2:$D$1823,MATCH('Ratios - Total'!$C731,IF(Data!$A$2:$A$1823='Ratios - Total'!$A731,Data!$C$2:$C$1823,0),0)),"Missing Data")</f>
        <v>622.47078027335431</v>
      </c>
      <c r="E731" s="22"/>
      <c r="F731" s="5">
        <f t="array" ref="F731">IFERROR(INDEX(Data!$G$2:$G$1823,MATCH('Ratios - Total'!$C731,IF(Data!$A$2:$A$1823='Ratios - Total'!$A731,Data!$C$2:$C$1823,0),0))/INDEX(Data!$D$2:$D$1823,MATCH('Ratios - Total'!$C731,IF(Data!$A$2:$A$1823='Ratios - Total'!$A731,Data!$C$2:$C$1823,0),0)),"Missing Data")</f>
        <v>0</v>
      </c>
      <c r="G731" s="5"/>
      <c r="H731" s="5" t="str">
        <f t="array" ref="H731">IFERROR(INDEX(Data!$H$2:$H$1823,MATCH('Ratios - Total'!$C731,IF(Data!$A$2:$A$1823='Ratios - Total'!$A731,Data!$C$2:$C$1823,0),0))/INDEX(Data!$G$2:$G$1823,MATCH('Ratios - Total'!$C731,IF(Data!$A$2:$A$1823='Ratios - Total'!$A731,Data!$C$2:$C$1823,0),0)),"Missing Data")</f>
        <v>Missing Data</v>
      </c>
      <c r="I731" s="5">
        <f t="array" ref="I731">IFERROR(INDEX(Data!$G$2:$G$1823,MATCH('Ratios - Total'!$C731,IF(Data!$A$2:$A$1823='Ratios - Total'!$A731,Data!$C$2:$C$1823,0),0))/INDEX(Data!$D$2:$D$1823,MATCH('Ratios - Total'!$C731,IF(Data!$A$2:$A$1823='Ratios - Total'!$A731,Data!$C$2:$C$1823,0),0)),"Missing Data")</f>
        <v>0</v>
      </c>
      <c r="J731" s="22"/>
      <c r="K731" s="5">
        <f t="array" ref="K731">IFERROR(INDEX(Data!$E$2:$E$1823,MATCH('Ratios - Total'!$C731,IF(Data!$A$2:$A$1823='Ratios - Total'!$A731,Data!$C$2:$C$1823,0),0))/INDEX(Data!$D$2:$D$1823,MATCH('Ratios - Total'!$C731,IF(Data!$A$2:$A$1823='Ratios - Total'!$A731,Data!$C$2:$C$1823,0),0)),"Missing Data")</f>
        <v>0</v>
      </c>
      <c r="L731" s="5"/>
      <c r="M731" s="5" t="str">
        <f t="array" ref="M731">IFERROR(INDEX(Data!$F$2:$F$1823,MATCH('Ratios - Total'!$C731,IF(Data!$A$2:$A$1823='Ratios - Total'!$A731,Data!$C$2:$C$1823,0),0))/INDEX(Data!$E$2:$E$1823,MATCH('Ratios - Total'!$C731,IF(Data!$A$2:$A$1823='Ratios - Total'!$A731,Data!$C$2:$C$1823,0),0)),"Missing Data")</f>
        <v>Missing Data</v>
      </c>
      <c r="N731" s="5"/>
      <c r="O731" s="5" t="str">
        <f t="array" ref="O731">IFERROR(INDEX(Data!$G$2:$G$1823,MATCH('Ratios - Total'!$C731,IF(Data!$A$2:$A$1823='Ratios - Total'!$A731,Data!$C$2:$C$1823,0),0))/INDEX(Data!$F$2:$F$1823,MATCH('Ratios - Total'!$C731,IF(Data!$A$2:$A$1823='Ratios - Total'!$A731,Data!$C$2:$C$1823,0),0)),"Missing Data")</f>
        <v>Missing Data</v>
      </c>
      <c r="P731" s="5" t="str">
        <f t="array" ref="P731">IFERROR(INDEX(Data!$H$2:$H$1823,MATCH('Ratios - Total'!$C731,IF(Data!$A$2:$A$1823='Ratios - Total'!$A731,Data!$C$2:$C$1823,0),0))/INDEX(Data!$G$2:$G$1823,MATCH('Ratios - Total'!$C731,IF(Data!$A$2:$A$1823='Ratios - Total'!$A731,Data!$C$2:$C$1823,0),0)),"Missing Data")</f>
        <v>Missing Data</v>
      </c>
      <c r="Q731" s="5"/>
      <c r="R731" s="5" t="str">
        <f t="array" ref="R731">IFERROR(INDEX(Data!$L$2:$L$1823,MATCH('Ratios - Total'!$C731,IF(Data!$A$2:$A$1823='Ratios - Total'!$A731,Data!$C$2:$C$1823,0),0))/INDEX(Data!$G$2:$G$1823,MATCH('Ratios - Total'!$C731,IF(Data!$A$2:$A$1823='Ratios - Total'!$A731,Data!$C$2:$C$1823,0),0)),"Missing Data")</f>
        <v>Missing Data</v>
      </c>
      <c r="S731" s="5"/>
      <c r="T731" s="5">
        <f t="array" ref="T731">IFERROR(INDEX(Data!$H$2:$H$1823,MATCH('Ratios - Total'!$C731,IF(Data!$A$2:$A$1823='Ratios - Total'!$A731,Data!$C$2:$C$1823,0),0))/INDEX(Data!$L$2:$L$1823,MATCH('Ratios - Total'!$C731,IF(Data!$A$2:$A$1823='Ratios - Total'!$A731,Data!$C$2:$C$1823,0),0)),"Missing Data")</f>
        <v>31504.741205433573</v>
      </c>
      <c r="U731" s="5">
        <f t="array" ref="U731">IFERROR(INDEX(Data!$K$2:$K$1823,MATCH('Ratios - Total'!$C731,IF(Data!$A$2:$A$1823='Ratios - Total'!$A731,Data!$C$2:$C$1823,0),0))/INDEX(Data!$H$2:$H$1823,MATCH('Ratios - Total'!$C731,IF(Data!$A$2:$A$1823='Ratios - Total'!$A731,Data!$C$2:$C$1823,0),0)),"Missing Data")</f>
        <v>0.54741676828395247</v>
      </c>
      <c r="V731" s="5">
        <f t="array" ref="V731">IFERROR(INDEX(Data!$K$2:$K$1823,MATCH('Ratios - Total'!$C731,IF(Data!$A$2:$A$1823='Ratios - Total'!$A731,Data!$C$2:$C$1823,0),0))/INDEX(Data!$L$2:$L$1823,MATCH('Ratios - Total'!$C731,IF(Data!$A$2:$A$1823='Ratios - Total'!$A731,Data!$C$2:$C$1823,0),0)),"Missing Data")</f>
        <v>17246.223616300722</v>
      </c>
      <c r="W731" s="5">
        <f t="shared" si="11"/>
        <v>14258.517589132851</v>
      </c>
      <c r="X731" s="5" t="str">
        <f t="array" ref="X731">IFERROR(INDEX(Data!$K$2:$K$1823,MATCH('Ratios - Total'!$C731,IF(Data!$A$2:$A$1823='Ratios - Total'!$A731,Data!$C$2:$C$1823,0),0))/INDEX(Data!$G$2:$G$1823,MATCH('Ratios - Total'!$C731,IF(Data!$A$2:$A$1823='Ratios - Total'!$A731,Data!$C$2:$C$1823,0),0)),"Missing Data")</f>
        <v>Missing Data</v>
      </c>
    </row>
    <row r="732" spans="1:24" x14ac:dyDescent="0.25">
      <c r="A732" s="22" t="s">
        <v>6</v>
      </c>
      <c r="B732" s="22" t="s">
        <v>7</v>
      </c>
      <c r="C732" s="22">
        <v>1990</v>
      </c>
      <c r="D732" s="5">
        <f t="array" ref="D732">IFERROR(INDEX(Data!$H$2:$H$1823,MATCH('Ratios - Total'!$C732,IF(Data!$A$2:$A$1823='Ratios - Total'!$A732,Data!$C$2:$C$1823,0),0))/INDEX(Data!$D$2:$D$1823,MATCH('Ratios - Total'!$C732,IF(Data!$A$2:$A$1823='Ratios - Total'!$A732,Data!$C$2:$C$1823,0),0)),"Missing Data")</f>
        <v>1752.2275551699831</v>
      </c>
      <c r="E732" s="22"/>
      <c r="F732" s="5">
        <f t="array" ref="F732">IFERROR(INDEX(Data!$G$2:$G$1823,MATCH('Ratios - Total'!$C732,IF(Data!$A$2:$A$1823='Ratios - Total'!$A732,Data!$C$2:$C$1823,0),0))/INDEX(Data!$D$2:$D$1823,MATCH('Ratios - Total'!$C732,IF(Data!$A$2:$A$1823='Ratios - Total'!$A732,Data!$C$2:$C$1823,0),0)),"Missing Data")</f>
        <v>0</v>
      </c>
      <c r="G732" s="5"/>
      <c r="H732" s="5" t="str">
        <f t="array" ref="H732">IFERROR(INDEX(Data!$H$2:$H$1823,MATCH('Ratios - Total'!$C732,IF(Data!$A$2:$A$1823='Ratios - Total'!$A732,Data!$C$2:$C$1823,0),0))/INDEX(Data!$G$2:$G$1823,MATCH('Ratios - Total'!$C732,IF(Data!$A$2:$A$1823='Ratios - Total'!$A732,Data!$C$2:$C$1823,0),0)),"Missing Data")</f>
        <v>Missing Data</v>
      </c>
      <c r="I732" s="5">
        <f t="array" ref="I732">IFERROR(INDEX(Data!$G$2:$G$1823,MATCH('Ratios - Total'!$C732,IF(Data!$A$2:$A$1823='Ratios - Total'!$A732,Data!$C$2:$C$1823,0),0))/INDEX(Data!$D$2:$D$1823,MATCH('Ratios - Total'!$C732,IF(Data!$A$2:$A$1823='Ratios - Total'!$A732,Data!$C$2:$C$1823,0),0)),"Missing Data")</f>
        <v>0</v>
      </c>
      <c r="J732" s="22"/>
      <c r="K732" s="5">
        <f t="array" ref="K732">IFERROR(INDEX(Data!$E$2:$E$1823,MATCH('Ratios - Total'!$C732,IF(Data!$A$2:$A$1823='Ratios - Total'!$A732,Data!$C$2:$C$1823,0),0))/INDEX(Data!$D$2:$D$1823,MATCH('Ratios - Total'!$C732,IF(Data!$A$2:$A$1823='Ratios - Total'!$A732,Data!$C$2:$C$1823,0),0)),"Missing Data")</f>
        <v>0</v>
      </c>
      <c r="L732" s="5"/>
      <c r="M732" s="5" t="str">
        <f t="array" ref="M732">IFERROR(INDEX(Data!$F$2:$F$1823,MATCH('Ratios - Total'!$C732,IF(Data!$A$2:$A$1823='Ratios - Total'!$A732,Data!$C$2:$C$1823,0),0))/INDEX(Data!$E$2:$E$1823,MATCH('Ratios - Total'!$C732,IF(Data!$A$2:$A$1823='Ratios - Total'!$A732,Data!$C$2:$C$1823,0),0)),"Missing Data")</f>
        <v>Missing Data</v>
      </c>
      <c r="N732" s="5"/>
      <c r="O732" s="5" t="str">
        <f t="array" ref="O732">IFERROR(INDEX(Data!$G$2:$G$1823,MATCH('Ratios - Total'!$C732,IF(Data!$A$2:$A$1823='Ratios - Total'!$A732,Data!$C$2:$C$1823,0),0))/INDEX(Data!$F$2:$F$1823,MATCH('Ratios - Total'!$C732,IF(Data!$A$2:$A$1823='Ratios - Total'!$A732,Data!$C$2:$C$1823,0),0)),"Missing Data")</f>
        <v>Missing Data</v>
      </c>
      <c r="P732" s="5" t="str">
        <f t="array" ref="P732">IFERROR(INDEX(Data!$H$2:$H$1823,MATCH('Ratios - Total'!$C732,IF(Data!$A$2:$A$1823='Ratios - Total'!$A732,Data!$C$2:$C$1823,0),0))/INDEX(Data!$G$2:$G$1823,MATCH('Ratios - Total'!$C732,IF(Data!$A$2:$A$1823='Ratios - Total'!$A732,Data!$C$2:$C$1823,0),0)),"Missing Data")</f>
        <v>Missing Data</v>
      </c>
      <c r="Q732" s="5"/>
      <c r="R732" s="5" t="str">
        <f t="array" ref="R732">IFERROR(INDEX(Data!$L$2:$L$1823,MATCH('Ratios - Total'!$C732,IF(Data!$A$2:$A$1823='Ratios - Total'!$A732,Data!$C$2:$C$1823,0),0))/INDEX(Data!$G$2:$G$1823,MATCH('Ratios - Total'!$C732,IF(Data!$A$2:$A$1823='Ratios - Total'!$A732,Data!$C$2:$C$1823,0),0)),"Missing Data")</f>
        <v>Missing Data</v>
      </c>
      <c r="S732" s="5"/>
      <c r="T732" s="5">
        <f t="array" ref="T732">IFERROR(INDEX(Data!$H$2:$H$1823,MATCH('Ratios - Total'!$C732,IF(Data!$A$2:$A$1823='Ratios - Total'!$A732,Data!$C$2:$C$1823,0),0))/INDEX(Data!$L$2:$L$1823,MATCH('Ratios - Total'!$C732,IF(Data!$A$2:$A$1823='Ratios - Total'!$A732,Data!$C$2:$C$1823,0),0)),"Missing Data")</f>
        <v>68529.722485332575</v>
      </c>
      <c r="U732" s="5">
        <f t="array" ref="U732">IFERROR(INDEX(Data!$K$2:$K$1823,MATCH('Ratios - Total'!$C732,IF(Data!$A$2:$A$1823='Ratios - Total'!$A732,Data!$C$2:$C$1823,0),0))/INDEX(Data!$H$2:$H$1823,MATCH('Ratios - Total'!$C732,IF(Data!$A$2:$A$1823='Ratios - Total'!$A732,Data!$C$2:$C$1823,0),0)),"Missing Data")</f>
        <v>0.47928052653301056</v>
      </c>
      <c r="V732" s="5">
        <f t="array" ref="V732">IFERROR(INDEX(Data!$K$2:$K$1823,MATCH('Ratios - Total'!$C732,IF(Data!$A$2:$A$1823='Ratios - Total'!$A732,Data!$C$2:$C$1823,0),0))/INDEX(Data!$L$2:$L$1823,MATCH('Ratios - Total'!$C732,IF(Data!$A$2:$A$1823='Ratios - Total'!$A732,Data!$C$2:$C$1823,0),0)),"Missing Data")</f>
        <v>32844.96147593129</v>
      </c>
      <c r="W732" s="5">
        <f t="shared" si="11"/>
        <v>35684.761009401285</v>
      </c>
      <c r="X732" s="5" t="str">
        <f t="array" ref="X732">IFERROR(INDEX(Data!$K$2:$K$1823,MATCH('Ratios - Total'!$C732,IF(Data!$A$2:$A$1823='Ratios - Total'!$A732,Data!$C$2:$C$1823,0),0))/INDEX(Data!$G$2:$G$1823,MATCH('Ratios - Total'!$C732,IF(Data!$A$2:$A$1823='Ratios - Total'!$A732,Data!$C$2:$C$1823,0),0)),"Missing Data")</f>
        <v>Missing Data</v>
      </c>
    </row>
    <row r="733" spans="1:24" x14ac:dyDescent="0.25">
      <c r="A733" s="22" t="s">
        <v>8</v>
      </c>
      <c r="B733" s="22" t="s">
        <v>9</v>
      </c>
      <c r="C733" s="22">
        <v>1990</v>
      </c>
      <c r="D733" s="5">
        <f t="array" ref="D733">IFERROR(INDEX(Data!$H$2:$H$1823,MATCH('Ratios - Total'!$C733,IF(Data!$A$2:$A$1823='Ratios - Total'!$A733,Data!$C$2:$C$1823,0),0))/INDEX(Data!$D$2:$D$1823,MATCH('Ratios - Total'!$C733,IF(Data!$A$2:$A$1823='Ratios - Total'!$A733,Data!$C$2:$C$1823,0),0)),"Missing Data")</f>
        <v>867.55101182189287</v>
      </c>
      <c r="E733" s="22"/>
      <c r="F733" s="5">
        <f t="array" ref="F733">IFERROR(INDEX(Data!$G$2:$G$1823,MATCH('Ratios - Total'!$C733,IF(Data!$A$2:$A$1823='Ratios - Total'!$A733,Data!$C$2:$C$1823,0),0))/INDEX(Data!$D$2:$D$1823,MATCH('Ratios - Total'!$C733,IF(Data!$A$2:$A$1823='Ratios - Total'!$A733,Data!$C$2:$C$1823,0),0)),"Missing Data")</f>
        <v>0</v>
      </c>
      <c r="G733" s="5"/>
      <c r="H733" s="5" t="str">
        <f t="array" ref="H733">IFERROR(INDEX(Data!$H$2:$H$1823,MATCH('Ratios - Total'!$C733,IF(Data!$A$2:$A$1823='Ratios - Total'!$A733,Data!$C$2:$C$1823,0),0))/INDEX(Data!$G$2:$G$1823,MATCH('Ratios - Total'!$C733,IF(Data!$A$2:$A$1823='Ratios - Total'!$A733,Data!$C$2:$C$1823,0),0)),"Missing Data")</f>
        <v>Missing Data</v>
      </c>
      <c r="I733" s="5">
        <f t="array" ref="I733">IFERROR(INDEX(Data!$G$2:$G$1823,MATCH('Ratios - Total'!$C733,IF(Data!$A$2:$A$1823='Ratios - Total'!$A733,Data!$C$2:$C$1823,0),0))/INDEX(Data!$D$2:$D$1823,MATCH('Ratios - Total'!$C733,IF(Data!$A$2:$A$1823='Ratios - Total'!$A733,Data!$C$2:$C$1823,0),0)),"Missing Data")</f>
        <v>0</v>
      </c>
      <c r="J733" s="22"/>
      <c r="K733" s="5">
        <f t="array" ref="K733">IFERROR(INDEX(Data!$E$2:$E$1823,MATCH('Ratios - Total'!$C733,IF(Data!$A$2:$A$1823='Ratios - Total'!$A733,Data!$C$2:$C$1823,0),0))/INDEX(Data!$D$2:$D$1823,MATCH('Ratios - Total'!$C733,IF(Data!$A$2:$A$1823='Ratios - Total'!$A733,Data!$C$2:$C$1823,0),0)),"Missing Data")</f>
        <v>0</v>
      </c>
      <c r="L733" s="5"/>
      <c r="M733" s="5" t="str">
        <f t="array" ref="M733">IFERROR(INDEX(Data!$F$2:$F$1823,MATCH('Ratios - Total'!$C733,IF(Data!$A$2:$A$1823='Ratios - Total'!$A733,Data!$C$2:$C$1823,0),0))/INDEX(Data!$E$2:$E$1823,MATCH('Ratios - Total'!$C733,IF(Data!$A$2:$A$1823='Ratios - Total'!$A733,Data!$C$2:$C$1823,0),0)),"Missing Data")</f>
        <v>Missing Data</v>
      </c>
      <c r="N733" s="5"/>
      <c r="O733" s="5" t="str">
        <f t="array" ref="O733">IFERROR(INDEX(Data!$G$2:$G$1823,MATCH('Ratios - Total'!$C733,IF(Data!$A$2:$A$1823='Ratios - Total'!$A733,Data!$C$2:$C$1823,0),0))/INDEX(Data!$F$2:$F$1823,MATCH('Ratios - Total'!$C733,IF(Data!$A$2:$A$1823='Ratios - Total'!$A733,Data!$C$2:$C$1823,0),0)),"Missing Data")</f>
        <v>Missing Data</v>
      </c>
      <c r="P733" s="5" t="str">
        <f t="array" ref="P733">IFERROR(INDEX(Data!$H$2:$H$1823,MATCH('Ratios - Total'!$C733,IF(Data!$A$2:$A$1823='Ratios - Total'!$A733,Data!$C$2:$C$1823,0),0))/INDEX(Data!$G$2:$G$1823,MATCH('Ratios - Total'!$C733,IF(Data!$A$2:$A$1823='Ratios - Total'!$A733,Data!$C$2:$C$1823,0),0)),"Missing Data")</f>
        <v>Missing Data</v>
      </c>
      <c r="Q733" s="5"/>
      <c r="R733" s="5" t="str">
        <f t="array" ref="R733">IFERROR(INDEX(Data!$L$2:$L$1823,MATCH('Ratios - Total'!$C733,IF(Data!$A$2:$A$1823='Ratios - Total'!$A733,Data!$C$2:$C$1823,0),0))/INDEX(Data!$G$2:$G$1823,MATCH('Ratios - Total'!$C733,IF(Data!$A$2:$A$1823='Ratios - Total'!$A733,Data!$C$2:$C$1823,0),0)),"Missing Data")</f>
        <v>Missing Data</v>
      </c>
      <c r="S733" s="5"/>
      <c r="T733" s="5">
        <f t="array" ref="T733">IFERROR(INDEX(Data!$H$2:$H$1823,MATCH('Ratios - Total'!$C733,IF(Data!$A$2:$A$1823='Ratios - Total'!$A733,Data!$C$2:$C$1823,0),0))/INDEX(Data!$L$2:$L$1823,MATCH('Ratios - Total'!$C733,IF(Data!$A$2:$A$1823='Ratios - Total'!$A733,Data!$C$2:$C$1823,0),0)),"Missing Data")</f>
        <v>46602.541154513507</v>
      </c>
      <c r="U733" s="5">
        <f t="array" ref="U733">IFERROR(INDEX(Data!$K$2:$K$1823,MATCH('Ratios - Total'!$C733,IF(Data!$A$2:$A$1823='Ratios - Total'!$A733,Data!$C$2:$C$1823,0),0))/INDEX(Data!$H$2:$H$1823,MATCH('Ratios - Total'!$C733,IF(Data!$A$2:$A$1823='Ratios - Total'!$A733,Data!$C$2:$C$1823,0),0)),"Missing Data")</f>
        <v>0.48523342554283444</v>
      </c>
      <c r="V733" s="5">
        <f t="array" ref="V733">IFERROR(INDEX(Data!$K$2:$K$1823,MATCH('Ratios - Total'!$C733,IF(Data!$A$2:$A$1823='Ratios - Total'!$A733,Data!$C$2:$C$1823,0),0))/INDEX(Data!$L$2:$L$1823,MATCH('Ratios - Total'!$C733,IF(Data!$A$2:$A$1823='Ratios - Total'!$A733,Data!$C$2:$C$1823,0),0)),"Missing Data")</f>
        <v>22613.11068340551</v>
      </c>
      <c r="W733" s="5">
        <f t="shared" si="11"/>
        <v>23989.430471107997</v>
      </c>
      <c r="X733" s="5" t="str">
        <f t="array" ref="X733">IFERROR(INDEX(Data!$K$2:$K$1823,MATCH('Ratios - Total'!$C733,IF(Data!$A$2:$A$1823='Ratios - Total'!$A733,Data!$C$2:$C$1823,0),0))/INDEX(Data!$G$2:$G$1823,MATCH('Ratios - Total'!$C733,IF(Data!$A$2:$A$1823='Ratios - Total'!$A733,Data!$C$2:$C$1823,0),0)),"Missing Data")</f>
        <v>Missing Data</v>
      </c>
    </row>
    <row r="734" spans="1:24" x14ac:dyDescent="0.25">
      <c r="A734" s="22" t="s">
        <v>10</v>
      </c>
      <c r="B734" s="22" t="s">
        <v>11</v>
      </c>
      <c r="C734" s="22">
        <v>1990</v>
      </c>
      <c r="D734" s="5">
        <f t="array" ref="D734">IFERROR(INDEX(Data!$H$2:$H$1823,MATCH('Ratios - Total'!$C734,IF(Data!$A$2:$A$1823='Ratios - Total'!$A734,Data!$C$2:$C$1823,0),0))/INDEX(Data!$D$2:$D$1823,MATCH('Ratios - Total'!$C734,IF(Data!$A$2:$A$1823='Ratios - Total'!$A734,Data!$C$2:$C$1823,0),0)),"Missing Data")</f>
        <v>621.71847579506959</v>
      </c>
      <c r="E734" s="22"/>
      <c r="F734" s="5">
        <f t="array" ref="F734">IFERROR(INDEX(Data!$G$2:$G$1823,MATCH('Ratios - Total'!$C734,IF(Data!$A$2:$A$1823='Ratios - Total'!$A734,Data!$C$2:$C$1823,0),0))/INDEX(Data!$D$2:$D$1823,MATCH('Ratios - Total'!$C734,IF(Data!$A$2:$A$1823='Ratios - Total'!$A734,Data!$C$2:$C$1823,0),0)),"Missing Data")</f>
        <v>0</v>
      </c>
      <c r="G734" s="5"/>
      <c r="H734" s="5" t="str">
        <f t="array" ref="H734">IFERROR(INDEX(Data!$H$2:$H$1823,MATCH('Ratios - Total'!$C734,IF(Data!$A$2:$A$1823='Ratios - Total'!$A734,Data!$C$2:$C$1823,0),0))/INDEX(Data!$G$2:$G$1823,MATCH('Ratios - Total'!$C734,IF(Data!$A$2:$A$1823='Ratios - Total'!$A734,Data!$C$2:$C$1823,0),0)),"Missing Data")</f>
        <v>Missing Data</v>
      </c>
      <c r="I734" s="5">
        <f t="array" ref="I734">IFERROR(INDEX(Data!$G$2:$G$1823,MATCH('Ratios - Total'!$C734,IF(Data!$A$2:$A$1823='Ratios - Total'!$A734,Data!$C$2:$C$1823,0),0))/INDEX(Data!$D$2:$D$1823,MATCH('Ratios - Total'!$C734,IF(Data!$A$2:$A$1823='Ratios - Total'!$A734,Data!$C$2:$C$1823,0),0)),"Missing Data")</f>
        <v>0</v>
      </c>
      <c r="J734" s="22"/>
      <c r="K734" s="5">
        <f t="array" ref="K734">IFERROR(INDEX(Data!$E$2:$E$1823,MATCH('Ratios - Total'!$C734,IF(Data!$A$2:$A$1823='Ratios - Total'!$A734,Data!$C$2:$C$1823,0),0))/INDEX(Data!$D$2:$D$1823,MATCH('Ratios - Total'!$C734,IF(Data!$A$2:$A$1823='Ratios - Total'!$A734,Data!$C$2:$C$1823,0),0)),"Missing Data")</f>
        <v>0</v>
      </c>
      <c r="L734" s="5"/>
      <c r="M734" s="5" t="str">
        <f t="array" ref="M734">IFERROR(INDEX(Data!$F$2:$F$1823,MATCH('Ratios - Total'!$C734,IF(Data!$A$2:$A$1823='Ratios - Total'!$A734,Data!$C$2:$C$1823,0),0))/INDEX(Data!$E$2:$E$1823,MATCH('Ratios - Total'!$C734,IF(Data!$A$2:$A$1823='Ratios - Total'!$A734,Data!$C$2:$C$1823,0),0)),"Missing Data")</f>
        <v>Missing Data</v>
      </c>
      <c r="N734" s="5"/>
      <c r="O734" s="5" t="str">
        <f t="array" ref="O734">IFERROR(INDEX(Data!$G$2:$G$1823,MATCH('Ratios - Total'!$C734,IF(Data!$A$2:$A$1823='Ratios - Total'!$A734,Data!$C$2:$C$1823,0),0))/INDEX(Data!$F$2:$F$1823,MATCH('Ratios - Total'!$C734,IF(Data!$A$2:$A$1823='Ratios - Total'!$A734,Data!$C$2:$C$1823,0),0)),"Missing Data")</f>
        <v>Missing Data</v>
      </c>
      <c r="P734" s="5" t="str">
        <f t="array" ref="P734">IFERROR(INDEX(Data!$H$2:$H$1823,MATCH('Ratios - Total'!$C734,IF(Data!$A$2:$A$1823='Ratios - Total'!$A734,Data!$C$2:$C$1823,0),0))/INDEX(Data!$G$2:$G$1823,MATCH('Ratios - Total'!$C734,IF(Data!$A$2:$A$1823='Ratios - Total'!$A734,Data!$C$2:$C$1823,0),0)),"Missing Data")</f>
        <v>Missing Data</v>
      </c>
      <c r="Q734" s="5"/>
      <c r="R734" s="5" t="str">
        <f t="array" ref="R734">IFERROR(INDEX(Data!$L$2:$L$1823,MATCH('Ratios - Total'!$C734,IF(Data!$A$2:$A$1823='Ratios - Total'!$A734,Data!$C$2:$C$1823,0),0))/INDEX(Data!$G$2:$G$1823,MATCH('Ratios - Total'!$C734,IF(Data!$A$2:$A$1823='Ratios - Total'!$A734,Data!$C$2:$C$1823,0),0)),"Missing Data")</f>
        <v>Missing Data</v>
      </c>
      <c r="S734" s="5"/>
      <c r="T734" s="5">
        <f t="array" ref="T734">IFERROR(INDEX(Data!$H$2:$H$1823,MATCH('Ratios - Total'!$C734,IF(Data!$A$2:$A$1823='Ratios - Total'!$A734,Data!$C$2:$C$1823,0),0))/INDEX(Data!$L$2:$L$1823,MATCH('Ratios - Total'!$C734,IF(Data!$A$2:$A$1823='Ratios - Total'!$A734,Data!$C$2:$C$1823,0),0)),"Missing Data")</f>
        <v>28644.412520283877</v>
      </c>
      <c r="U734" s="5">
        <f t="array" ref="U734">IFERROR(INDEX(Data!$K$2:$K$1823,MATCH('Ratios - Total'!$C734,IF(Data!$A$2:$A$1823='Ratios - Total'!$A734,Data!$C$2:$C$1823,0),0))/INDEX(Data!$H$2:$H$1823,MATCH('Ratios - Total'!$C734,IF(Data!$A$2:$A$1823='Ratios - Total'!$A734,Data!$C$2:$C$1823,0),0)),"Missing Data")</f>
        <v>0.54088153069423339</v>
      </c>
      <c r="V734" s="5">
        <f t="array" ref="V734">IFERROR(INDEX(Data!$K$2:$K$1823,MATCH('Ratios - Total'!$C734,IF(Data!$A$2:$A$1823='Ratios - Total'!$A734,Data!$C$2:$C$1823,0),0))/INDEX(Data!$L$2:$L$1823,MATCH('Ratios - Total'!$C734,IF(Data!$A$2:$A$1823='Ratios - Total'!$A734,Data!$C$2:$C$1823,0),0)),"Missing Data")</f>
        <v>15493.233689808207</v>
      </c>
      <c r="W734" s="5">
        <f t="shared" si="11"/>
        <v>13151.17883047567</v>
      </c>
      <c r="X734" s="5" t="str">
        <f t="array" ref="X734">IFERROR(INDEX(Data!$K$2:$K$1823,MATCH('Ratios - Total'!$C734,IF(Data!$A$2:$A$1823='Ratios - Total'!$A734,Data!$C$2:$C$1823,0),0))/INDEX(Data!$G$2:$G$1823,MATCH('Ratios - Total'!$C734,IF(Data!$A$2:$A$1823='Ratios - Total'!$A734,Data!$C$2:$C$1823,0),0)),"Missing Data")</f>
        <v>Missing Data</v>
      </c>
    </row>
    <row r="735" spans="1:24" x14ac:dyDescent="0.25">
      <c r="A735" s="22" t="s">
        <v>12</v>
      </c>
      <c r="B735" s="22" t="s">
        <v>13</v>
      </c>
      <c r="C735" s="22">
        <v>1990</v>
      </c>
      <c r="D735" s="5">
        <f t="array" ref="D735">IFERROR(INDEX(Data!$H$2:$H$1823,MATCH('Ratios - Total'!$C735,IF(Data!$A$2:$A$1823='Ratios - Total'!$A735,Data!$C$2:$C$1823,0),0))/INDEX(Data!$D$2:$D$1823,MATCH('Ratios - Total'!$C735,IF(Data!$A$2:$A$1823='Ratios - Total'!$A735,Data!$C$2:$C$1823,0),0)),"Missing Data")</f>
        <v>841.4218433108814</v>
      </c>
      <c r="E735" s="22"/>
      <c r="F735" s="5">
        <f t="array" ref="F735">IFERROR(INDEX(Data!$G$2:$G$1823,MATCH('Ratios - Total'!$C735,IF(Data!$A$2:$A$1823='Ratios - Total'!$A735,Data!$C$2:$C$1823,0),0))/INDEX(Data!$D$2:$D$1823,MATCH('Ratios - Total'!$C735,IF(Data!$A$2:$A$1823='Ratios - Total'!$A735,Data!$C$2:$C$1823,0),0)),"Missing Data")</f>
        <v>0</v>
      </c>
      <c r="G735" s="5"/>
      <c r="H735" s="5" t="str">
        <f t="array" ref="H735">IFERROR(INDEX(Data!$H$2:$H$1823,MATCH('Ratios - Total'!$C735,IF(Data!$A$2:$A$1823='Ratios - Total'!$A735,Data!$C$2:$C$1823,0),0))/INDEX(Data!$G$2:$G$1823,MATCH('Ratios - Total'!$C735,IF(Data!$A$2:$A$1823='Ratios - Total'!$A735,Data!$C$2:$C$1823,0),0)),"Missing Data")</f>
        <v>Missing Data</v>
      </c>
      <c r="I735" s="5">
        <f t="array" ref="I735">IFERROR(INDEX(Data!$G$2:$G$1823,MATCH('Ratios - Total'!$C735,IF(Data!$A$2:$A$1823='Ratios - Total'!$A735,Data!$C$2:$C$1823,0),0))/INDEX(Data!$D$2:$D$1823,MATCH('Ratios - Total'!$C735,IF(Data!$A$2:$A$1823='Ratios - Total'!$A735,Data!$C$2:$C$1823,0),0)),"Missing Data")</f>
        <v>0</v>
      </c>
      <c r="J735" s="22"/>
      <c r="K735" s="5">
        <f t="array" ref="K735">IFERROR(INDEX(Data!$E$2:$E$1823,MATCH('Ratios - Total'!$C735,IF(Data!$A$2:$A$1823='Ratios - Total'!$A735,Data!$C$2:$C$1823,0),0))/INDEX(Data!$D$2:$D$1823,MATCH('Ratios - Total'!$C735,IF(Data!$A$2:$A$1823='Ratios - Total'!$A735,Data!$C$2:$C$1823,0),0)),"Missing Data")</f>
        <v>0</v>
      </c>
      <c r="L735" s="5"/>
      <c r="M735" s="5" t="str">
        <f t="array" ref="M735">IFERROR(INDEX(Data!$F$2:$F$1823,MATCH('Ratios - Total'!$C735,IF(Data!$A$2:$A$1823='Ratios - Total'!$A735,Data!$C$2:$C$1823,0),0))/INDEX(Data!$E$2:$E$1823,MATCH('Ratios - Total'!$C735,IF(Data!$A$2:$A$1823='Ratios - Total'!$A735,Data!$C$2:$C$1823,0),0)),"Missing Data")</f>
        <v>Missing Data</v>
      </c>
      <c r="N735" s="5"/>
      <c r="O735" s="5" t="str">
        <f t="array" ref="O735">IFERROR(INDEX(Data!$G$2:$G$1823,MATCH('Ratios - Total'!$C735,IF(Data!$A$2:$A$1823='Ratios - Total'!$A735,Data!$C$2:$C$1823,0),0))/INDEX(Data!$F$2:$F$1823,MATCH('Ratios - Total'!$C735,IF(Data!$A$2:$A$1823='Ratios - Total'!$A735,Data!$C$2:$C$1823,0),0)),"Missing Data")</f>
        <v>Missing Data</v>
      </c>
      <c r="P735" s="5" t="str">
        <f t="array" ref="P735">IFERROR(INDEX(Data!$H$2:$H$1823,MATCH('Ratios - Total'!$C735,IF(Data!$A$2:$A$1823='Ratios - Total'!$A735,Data!$C$2:$C$1823,0),0))/INDEX(Data!$G$2:$G$1823,MATCH('Ratios - Total'!$C735,IF(Data!$A$2:$A$1823='Ratios - Total'!$A735,Data!$C$2:$C$1823,0),0)),"Missing Data")</f>
        <v>Missing Data</v>
      </c>
      <c r="Q735" s="5"/>
      <c r="R735" s="5" t="str">
        <f t="array" ref="R735">IFERROR(INDEX(Data!$L$2:$L$1823,MATCH('Ratios - Total'!$C735,IF(Data!$A$2:$A$1823='Ratios - Total'!$A735,Data!$C$2:$C$1823,0),0))/INDEX(Data!$G$2:$G$1823,MATCH('Ratios - Total'!$C735,IF(Data!$A$2:$A$1823='Ratios - Total'!$A735,Data!$C$2:$C$1823,0),0)),"Missing Data")</f>
        <v>Missing Data</v>
      </c>
      <c r="S735" s="5"/>
      <c r="T735" s="5">
        <f t="array" ref="T735">IFERROR(INDEX(Data!$H$2:$H$1823,MATCH('Ratios - Total'!$C735,IF(Data!$A$2:$A$1823='Ratios - Total'!$A735,Data!$C$2:$C$1823,0),0))/INDEX(Data!$L$2:$L$1823,MATCH('Ratios - Total'!$C735,IF(Data!$A$2:$A$1823='Ratios - Total'!$A735,Data!$C$2:$C$1823,0),0)),"Missing Data")</f>
        <v>54308.024800830717</v>
      </c>
      <c r="U735" s="5">
        <f t="array" ref="U735">IFERROR(INDEX(Data!$K$2:$K$1823,MATCH('Ratios - Total'!$C735,IF(Data!$A$2:$A$1823='Ratios - Total'!$A735,Data!$C$2:$C$1823,0),0))/INDEX(Data!$H$2:$H$1823,MATCH('Ratios - Total'!$C735,IF(Data!$A$2:$A$1823='Ratios - Total'!$A735,Data!$C$2:$C$1823,0),0)),"Missing Data")</f>
        <v>0.51746587953278878</v>
      </c>
      <c r="V735" s="5">
        <f t="array" ref="V735">IFERROR(INDEX(Data!$K$2:$K$1823,MATCH('Ratios - Total'!$C735,IF(Data!$A$2:$A$1823='Ratios - Total'!$A735,Data!$C$2:$C$1823,0),0))/INDEX(Data!$L$2:$L$1823,MATCH('Ratios - Total'!$C735,IF(Data!$A$2:$A$1823='Ratios - Total'!$A735,Data!$C$2:$C$1823,0),0)),"Missing Data")</f>
        <v>28102.549819250373</v>
      </c>
      <c r="W735" s="5">
        <f t="shared" si="11"/>
        <v>26205.474981580344</v>
      </c>
      <c r="X735" s="5" t="str">
        <f t="array" ref="X735">IFERROR(INDEX(Data!$K$2:$K$1823,MATCH('Ratios - Total'!$C735,IF(Data!$A$2:$A$1823='Ratios - Total'!$A735,Data!$C$2:$C$1823,0),0))/INDEX(Data!$G$2:$G$1823,MATCH('Ratios - Total'!$C735,IF(Data!$A$2:$A$1823='Ratios - Total'!$A735,Data!$C$2:$C$1823,0),0)),"Missing Data")</f>
        <v>Missing Data</v>
      </c>
    </row>
    <row r="736" spans="1:24" x14ac:dyDescent="0.25">
      <c r="A736" s="22" t="s">
        <v>14</v>
      </c>
      <c r="B736" s="22" t="s">
        <v>15</v>
      </c>
      <c r="C736" s="22">
        <v>1990</v>
      </c>
      <c r="D736" s="5">
        <f t="array" ref="D736">IFERROR(INDEX(Data!$H$2:$H$1823,MATCH('Ratios - Total'!$C736,IF(Data!$A$2:$A$1823='Ratios - Total'!$A736,Data!$C$2:$C$1823,0),0))/INDEX(Data!$D$2:$D$1823,MATCH('Ratios - Total'!$C736,IF(Data!$A$2:$A$1823='Ratios - Total'!$A736,Data!$C$2:$C$1823,0),0)),"Missing Data")</f>
        <v>837.06761300730614</v>
      </c>
      <c r="E736" s="22"/>
      <c r="F736" s="5">
        <f t="array" ref="F736">IFERROR(INDEX(Data!$G$2:$G$1823,MATCH('Ratios - Total'!$C736,IF(Data!$A$2:$A$1823='Ratios - Total'!$A736,Data!$C$2:$C$1823,0),0))/INDEX(Data!$D$2:$D$1823,MATCH('Ratios - Total'!$C736,IF(Data!$A$2:$A$1823='Ratios - Total'!$A736,Data!$C$2:$C$1823,0),0)),"Missing Data")</f>
        <v>0</v>
      </c>
      <c r="G736" s="5"/>
      <c r="H736" s="5" t="str">
        <f t="array" ref="H736">IFERROR(INDEX(Data!$H$2:$H$1823,MATCH('Ratios - Total'!$C736,IF(Data!$A$2:$A$1823='Ratios - Total'!$A736,Data!$C$2:$C$1823,0),0))/INDEX(Data!$G$2:$G$1823,MATCH('Ratios - Total'!$C736,IF(Data!$A$2:$A$1823='Ratios - Total'!$A736,Data!$C$2:$C$1823,0),0)),"Missing Data")</f>
        <v>Missing Data</v>
      </c>
      <c r="I736" s="5">
        <f t="array" ref="I736">IFERROR(INDEX(Data!$G$2:$G$1823,MATCH('Ratios - Total'!$C736,IF(Data!$A$2:$A$1823='Ratios - Total'!$A736,Data!$C$2:$C$1823,0),0))/INDEX(Data!$D$2:$D$1823,MATCH('Ratios - Total'!$C736,IF(Data!$A$2:$A$1823='Ratios - Total'!$A736,Data!$C$2:$C$1823,0),0)),"Missing Data")</f>
        <v>0</v>
      </c>
      <c r="J736" s="22"/>
      <c r="K736" s="5">
        <f t="array" ref="K736">IFERROR(INDEX(Data!$E$2:$E$1823,MATCH('Ratios - Total'!$C736,IF(Data!$A$2:$A$1823='Ratios - Total'!$A736,Data!$C$2:$C$1823,0),0))/INDEX(Data!$D$2:$D$1823,MATCH('Ratios - Total'!$C736,IF(Data!$A$2:$A$1823='Ratios - Total'!$A736,Data!$C$2:$C$1823,0),0)),"Missing Data")</f>
        <v>0</v>
      </c>
      <c r="L736" s="5"/>
      <c r="M736" s="5" t="str">
        <f t="array" ref="M736">IFERROR(INDEX(Data!$F$2:$F$1823,MATCH('Ratios - Total'!$C736,IF(Data!$A$2:$A$1823='Ratios - Total'!$A736,Data!$C$2:$C$1823,0),0))/INDEX(Data!$E$2:$E$1823,MATCH('Ratios - Total'!$C736,IF(Data!$A$2:$A$1823='Ratios - Total'!$A736,Data!$C$2:$C$1823,0),0)),"Missing Data")</f>
        <v>Missing Data</v>
      </c>
      <c r="N736" s="5"/>
      <c r="O736" s="5" t="str">
        <f t="array" ref="O736">IFERROR(INDEX(Data!$G$2:$G$1823,MATCH('Ratios - Total'!$C736,IF(Data!$A$2:$A$1823='Ratios - Total'!$A736,Data!$C$2:$C$1823,0),0))/INDEX(Data!$F$2:$F$1823,MATCH('Ratios - Total'!$C736,IF(Data!$A$2:$A$1823='Ratios - Total'!$A736,Data!$C$2:$C$1823,0),0)),"Missing Data")</f>
        <v>Missing Data</v>
      </c>
      <c r="P736" s="5" t="str">
        <f t="array" ref="P736">IFERROR(INDEX(Data!$H$2:$H$1823,MATCH('Ratios - Total'!$C736,IF(Data!$A$2:$A$1823='Ratios - Total'!$A736,Data!$C$2:$C$1823,0),0))/INDEX(Data!$G$2:$G$1823,MATCH('Ratios - Total'!$C736,IF(Data!$A$2:$A$1823='Ratios - Total'!$A736,Data!$C$2:$C$1823,0),0)),"Missing Data")</f>
        <v>Missing Data</v>
      </c>
      <c r="Q736" s="5"/>
      <c r="R736" s="5" t="str">
        <f t="array" ref="R736">IFERROR(INDEX(Data!$L$2:$L$1823,MATCH('Ratios - Total'!$C736,IF(Data!$A$2:$A$1823='Ratios - Total'!$A736,Data!$C$2:$C$1823,0),0))/INDEX(Data!$G$2:$G$1823,MATCH('Ratios - Total'!$C736,IF(Data!$A$2:$A$1823='Ratios - Total'!$A736,Data!$C$2:$C$1823,0),0)),"Missing Data")</f>
        <v>Missing Data</v>
      </c>
      <c r="S736" s="5"/>
      <c r="T736" s="5">
        <f t="array" ref="T736">IFERROR(INDEX(Data!$H$2:$H$1823,MATCH('Ratios - Total'!$C736,IF(Data!$A$2:$A$1823='Ratios - Total'!$A736,Data!$C$2:$C$1823,0),0))/INDEX(Data!$L$2:$L$1823,MATCH('Ratios - Total'!$C736,IF(Data!$A$2:$A$1823='Ratios - Total'!$A736,Data!$C$2:$C$1823,0),0)),"Missing Data")</f>
        <v>41147.619956306567</v>
      </c>
      <c r="U736" s="5">
        <f t="array" ref="U736">IFERROR(INDEX(Data!$K$2:$K$1823,MATCH('Ratios - Total'!$C736,IF(Data!$A$2:$A$1823='Ratios - Total'!$A736,Data!$C$2:$C$1823,0),0))/INDEX(Data!$H$2:$H$1823,MATCH('Ratios - Total'!$C736,IF(Data!$A$2:$A$1823='Ratios - Total'!$A736,Data!$C$2:$C$1823,0),0)),"Missing Data")</f>
        <v>0.53383437398349398</v>
      </c>
      <c r="V736" s="5">
        <f t="array" ref="V736">IFERROR(INDEX(Data!$K$2:$K$1823,MATCH('Ratios - Total'!$C736,IF(Data!$A$2:$A$1823='Ratios - Total'!$A736,Data!$C$2:$C$1823,0),0))/INDEX(Data!$L$2:$L$1823,MATCH('Ratios - Total'!$C736,IF(Data!$A$2:$A$1823='Ratios - Total'!$A736,Data!$C$2:$C$1823,0),0)),"Missing Data")</f>
        <v>21966.013940285644</v>
      </c>
      <c r="W736" s="5">
        <f t="shared" si="11"/>
        <v>19181.606016020924</v>
      </c>
      <c r="X736" s="5" t="str">
        <f t="array" ref="X736">IFERROR(INDEX(Data!$K$2:$K$1823,MATCH('Ratios - Total'!$C736,IF(Data!$A$2:$A$1823='Ratios - Total'!$A736,Data!$C$2:$C$1823,0),0))/INDEX(Data!$G$2:$G$1823,MATCH('Ratios - Total'!$C736,IF(Data!$A$2:$A$1823='Ratios - Total'!$A736,Data!$C$2:$C$1823,0),0)),"Missing Data")</f>
        <v>Missing Data</v>
      </c>
    </row>
    <row r="737" spans="1:24" x14ac:dyDescent="0.25">
      <c r="A737" s="22" t="s">
        <v>16</v>
      </c>
      <c r="B737" s="22" t="s">
        <v>17</v>
      </c>
      <c r="C737" s="22">
        <v>1990</v>
      </c>
      <c r="D737" s="5">
        <f t="array" ref="D737">IFERROR(INDEX(Data!$H$2:$H$1823,MATCH('Ratios - Total'!$C737,IF(Data!$A$2:$A$1823='Ratios - Total'!$A737,Data!$C$2:$C$1823,0),0))/INDEX(Data!$D$2:$D$1823,MATCH('Ratios - Total'!$C737,IF(Data!$A$2:$A$1823='Ratios - Total'!$A737,Data!$C$2:$C$1823,0),0)),"Missing Data")</f>
        <v>1040.4159701479389</v>
      </c>
      <c r="E737" s="22"/>
      <c r="F737" s="5">
        <f t="array" ref="F737">IFERROR(INDEX(Data!$G$2:$G$1823,MATCH('Ratios - Total'!$C737,IF(Data!$A$2:$A$1823='Ratios - Total'!$A737,Data!$C$2:$C$1823,0),0))/INDEX(Data!$D$2:$D$1823,MATCH('Ratios - Total'!$C737,IF(Data!$A$2:$A$1823='Ratios - Total'!$A737,Data!$C$2:$C$1823,0),0)),"Missing Data")</f>
        <v>0</v>
      </c>
      <c r="G737" s="5"/>
      <c r="H737" s="5" t="str">
        <f t="array" ref="H737">IFERROR(INDEX(Data!$H$2:$H$1823,MATCH('Ratios - Total'!$C737,IF(Data!$A$2:$A$1823='Ratios - Total'!$A737,Data!$C$2:$C$1823,0),0))/INDEX(Data!$G$2:$G$1823,MATCH('Ratios - Total'!$C737,IF(Data!$A$2:$A$1823='Ratios - Total'!$A737,Data!$C$2:$C$1823,0),0)),"Missing Data")</f>
        <v>Missing Data</v>
      </c>
      <c r="I737" s="5">
        <f t="array" ref="I737">IFERROR(INDEX(Data!$G$2:$G$1823,MATCH('Ratios - Total'!$C737,IF(Data!$A$2:$A$1823='Ratios - Total'!$A737,Data!$C$2:$C$1823,0),0))/INDEX(Data!$D$2:$D$1823,MATCH('Ratios - Total'!$C737,IF(Data!$A$2:$A$1823='Ratios - Total'!$A737,Data!$C$2:$C$1823,0),0)),"Missing Data")</f>
        <v>0</v>
      </c>
      <c r="J737" s="22"/>
      <c r="K737" s="5">
        <f t="array" ref="K737">IFERROR(INDEX(Data!$E$2:$E$1823,MATCH('Ratios - Total'!$C737,IF(Data!$A$2:$A$1823='Ratios - Total'!$A737,Data!$C$2:$C$1823,0),0))/INDEX(Data!$D$2:$D$1823,MATCH('Ratios - Total'!$C737,IF(Data!$A$2:$A$1823='Ratios - Total'!$A737,Data!$C$2:$C$1823,0),0)),"Missing Data")</f>
        <v>0</v>
      </c>
      <c r="L737" s="5"/>
      <c r="M737" s="5" t="str">
        <f t="array" ref="M737">IFERROR(INDEX(Data!$F$2:$F$1823,MATCH('Ratios - Total'!$C737,IF(Data!$A$2:$A$1823='Ratios - Total'!$A737,Data!$C$2:$C$1823,0),0))/INDEX(Data!$E$2:$E$1823,MATCH('Ratios - Total'!$C737,IF(Data!$A$2:$A$1823='Ratios - Total'!$A737,Data!$C$2:$C$1823,0),0)),"Missing Data")</f>
        <v>Missing Data</v>
      </c>
      <c r="N737" s="5"/>
      <c r="O737" s="5" t="str">
        <f t="array" ref="O737">IFERROR(INDEX(Data!$G$2:$G$1823,MATCH('Ratios - Total'!$C737,IF(Data!$A$2:$A$1823='Ratios - Total'!$A737,Data!$C$2:$C$1823,0),0))/INDEX(Data!$F$2:$F$1823,MATCH('Ratios - Total'!$C737,IF(Data!$A$2:$A$1823='Ratios - Total'!$A737,Data!$C$2:$C$1823,0),0)),"Missing Data")</f>
        <v>Missing Data</v>
      </c>
      <c r="P737" s="5" t="str">
        <f t="array" ref="P737">IFERROR(INDEX(Data!$H$2:$H$1823,MATCH('Ratios - Total'!$C737,IF(Data!$A$2:$A$1823='Ratios - Total'!$A737,Data!$C$2:$C$1823,0),0))/INDEX(Data!$G$2:$G$1823,MATCH('Ratios - Total'!$C737,IF(Data!$A$2:$A$1823='Ratios - Total'!$A737,Data!$C$2:$C$1823,0),0)),"Missing Data")</f>
        <v>Missing Data</v>
      </c>
      <c r="Q737" s="5"/>
      <c r="R737" s="5" t="str">
        <f t="array" ref="R737">IFERROR(INDEX(Data!$L$2:$L$1823,MATCH('Ratios - Total'!$C737,IF(Data!$A$2:$A$1823='Ratios - Total'!$A737,Data!$C$2:$C$1823,0),0))/INDEX(Data!$G$2:$G$1823,MATCH('Ratios - Total'!$C737,IF(Data!$A$2:$A$1823='Ratios - Total'!$A737,Data!$C$2:$C$1823,0),0)),"Missing Data")</f>
        <v>Missing Data</v>
      </c>
      <c r="S737" s="5"/>
      <c r="T737" s="5">
        <f t="array" ref="T737">IFERROR(INDEX(Data!$H$2:$H$1823,MATCH('Ratios - Total'!$C737,IF(Data!$A$2:$A$1823='Ratios - Total'!$A737,Data!$C$2:$C$1823,0),0))/INDEX(Data!$L$2:$L$1823,MATCH('Ratios - Total'!$C737,IF(Data!$A$2:$A$1823='Ratios - Total'!$A737,Data!$C$2:$C$1823,0),0)),"Missing Data")</f>
        <v>55178.100270653435</v>
      </c>
      <c r="U737" s="5">
        <f t="array" ref="U737">IFERROR(INDEX(Data!$K$2:$K$1823,MATCH('Ratios - Total'!$C737,IF(Data!$A$2:$A$1823='Ratios - Total'!$A737,Data!$C$2:$C$1823,0),0))/INDEX(Data!$H$2:$H$1823,MATCH('Ratios - Total'!$C737,IF(Data!$A$2:$A$1823='Ratios - Total'!$A737,Data!$C$2:$C$1823,0),0)),"Missing Data")</f>
        <v>0.51707880091528002</v>
      </c>
      <c r="V737" s="5">
        <f t="array" ref="V737">IFERROR(INDEX(Data!$K$2:$K$1823,MATCH('Ratios - Total'!$C737,IF(Data!$A$2:$A$1823='Ratios - Total'!$A737,Data!$C$2:$C$1823,0),0))/INDEX(Data!$L$2:$L$1823,MATCH('Ratios - Total'!$C737,IF(Data!$A$2:$A$1823='Ratios - Total'!$A737,Data!$C$2:$C$1823,0),0)),"Missing Data")</f>
        <v>28531.425924732568</v>
      </c>
      <c r="W737" s="5">
        <f t="shared" si="11"/>
        <v>26646.674345920866</v>
      </c>
      <c r="X737" s="5" t="str">
        <f t="array" ref="X737">IFERROR(INDEX(Data!$K$2:$K$1823,MATCH('Ratios - Total'!$C737,IF(Data!$A$2:$A$1823='Ratios - Total'!$A737,Data!$C$2:$C$1823,0),0))/INDEX(Data!$G$2:$G$1823,MATCH('Ratios - Total'!$C737,IF(Data!$A$2:$A$1823='Ratios - Total'!$A737,Data!$C$2:$C$1823,0),0)),"Missing Data")</f>
        <v>Missing Data</v>
      </c>
    </row>
    <row r="738" spans="1:24" x14ac:dyDescent="0.25">
      <c r="A738" s="22" t="s">
        <v>18</v>
      </c>
      <c r="B738" s="22" t="s">
        <v>19</v>
      </c>
      <c r="C738" s="22">
        <v>1990</v>
      </c>
      <c r="D738" s="5">
        <f t="array" ref="D738">IFERROR(INDEX(Data!$H$2:$H$1823,MATCH('Ratios - Total'!$C738,IF(Data!$A$2:$A$1823='Ratios - Total'!$A738,Data!$C$2:$C$1823,0),0))/INDEX(Data!$D$2:$D$1823,MATCH('Ratios - Total'!$C738,IF(Data!$A$2:$A$1823='Ratios - Total'!$A738,Data!$C$2:$C$1823,0),0)),"Missing Data")</f>
        <v>843.89908104790106</v>
      </c>
      <c r="E738" s="22"/>
      <c r="F738" s="5">
        <f t="array" ref="F738">IFERROR(INDEX(Data!$G$2:$G$1823,MATCH('Ratios - Total'!$C738,IF(Data!$A$2:$A$1823='Ratios - Total'!$A738,Data!$C$2:$C$1823,0),0))/INDEX(Data!$D$2:$D$1823,MATCH('Ratios - Total'!$C738,IF(Data!$A$2:$A$1823='Ratios - Total'!$A738,Data!$C$2:$C$1823,0),0)),"Missing Data")</f>
        <v>0</v>
      </c>
      <c r="G738" s="5"/>
      <c r="H738" s="5" t="str">
        <f t="array" ref="H738">IFERROR(INDEX(Data!$H$2:$H$1823,MATCH('Ratios - Total'!$C738,IF(Data!$A$2:$A$1823='Ratios - Total'!$A738,Data!$C$2:$C$1823,0),0))/INDEX(Data!$G$2:$G$1823,MATCH('Ratios - Total'!$C738,IF(Data!$A$2:$A$1823='Ratios - Total'!$A738,Data!$C$2:$C$1823,0),0)),"Missing Data")</f>
        <v>Missing Data</v>
      </c>
      <c r="I738" s="5">
        <f t="array" ref="I738">IFERROR(INDEX(Data!$G$2:$G$1823,MATCH('Ratios - Total'!$C738,IF(Data!$A$2:$A$1823='Ratios - Total'!$A738,Data!$C$2:$C$1823,0),0))/INDEX(Data!$D$2:$D$1823,MATCH('Ratios - Total'!$C738,IF(Data!$A$2:$A$1823='Ratios - Total'!$A738,Data!$C$2:$C$1823,0),0)),"Missing Data")</f>
        <v>0</v>
      </c>
      <c r="J738" s="22"/>
      <c r="K738" s="5">
        <f t="array" ref="K738">IFERROR(INDEX(Data!$E$2:$E$1823,MATCH('Ratios - Total'!$C738,IF(Data!$A$2:$A$1823='Ratios - Total'!$A738,Data!$C$2:$C$1823,0),0))/INDEX(Data!$D$2:$D$1823,MATCH('Ratios - Total'!$C738,IF(Data!$A$2:$A$1823='Ratios - Total'!$A738,Data!$C$2:$C$1823,0),0)),"Missing Data")</f>
        <v>0</v>
      </c>
      <c r="L738" s="5"/>
      <c r="M738" s="5" t="str">
        <f t="array" ref="M738">IFERROR(INDEX(Data!$F$2:$F$1823,MATCH('Ratios - Total'!$C738,IF(Data!$A$2:$A$1823='Ratios - Total'!$A738,Data!$C$2:$C$1823,0),0))/INDEX(Data!$E$2:$E$1823,MATCH('Ratios - Total'!$C738,IF(Data!$A$2:$A$1823='Ratios - Total'!$A738,Data!$C$2:$C$1823,0),0)),"Missing Data")</f>
        <v>Missing Data</v>
      </c>
      <c r="N738" s="5"/>
      <c r="O738" s="5" t="str">
        <f t="array" ref="O738">IFERROR(INDEX(Data!$G$2:$G$1823,MATCH('Ratios - Total'!$C738,IF(Data!$A$2:$A$1823='Ratios - Total'!$A738,Data!$C$2:$C$1823,0),0))/INDEX(Data!$F$2:$F$1823,MATCH('Ratios - Total'!$C738,IF(Data!$A$2:$A$1823='Ratios - Total'!$A738,Data!$C$2:$C$1823,0),0)),"Missing Data")</f>
        <v>Missing Data</v>
      </c>
      <c r="P738" s="5" t="str">
        <f t="array" ref="P738">IFERROR(INDEX(Data!$H$2:$H$1823,MATCH('Ratios - Total'!$C738,IF(Data!$A$2:$A$1823='Ratios - Total'!$A738,Data!$C$2:$C$1823,0),0))/INDEX(Data!$G$2:$G$1823,MATCH('Ratios - Total'!$C738,IF(Data!$A$2:$A$1823='Ratios - Total'!$A738,Data!$C$2:$C$1823,0),0)),"Missing Data")</f>
        <v>Missing Data</v>
      </c>
      <c r="Q738" s="5"/>
      <c r="R738" s="5" t="str">
        <f t="array" ref="R738">IFERROR(INDEX(Data!$L$2:$L$1823,MATCH('Ratios - Total'!$C738,IF(Data!$A$2:$A$1823='Ratios - Total'!$A738,Data!$C$2:$C$1823,0),0))/INDEX(Data!$G$2:$G$1823,MATCH('Ratios - Total'!$C738,IF(Data!$A$2:$A$1823='Ratios - Total'!$A738,Data!$C$2:$C$1823,0),0)),"Missing Data")</f>
        <v>Missing Data</v>
      </c>
      <c r="S738" s="5"/>
      <c r="T738" s="5">
        <f t="array" ref="T738">IFERROR(INDEX(Data!$H$2:$H$1823,MATCH('Ratios - Total'!$C738,IF(Data!$A$2:$A$1823='Ratios - Total'!$A738,Data!$C$2:$C$1823,0),0))/INDEX(Data!$L$2:$L$1823,MATCH('Ratios - Total'!$C738,IF(Data!$A$2:$A$1823='Ratios - Total'!$A738,Data!$C$2:$C$1823,0),0)),"Missing Data")</f>
        <v>49280.21768707483</v>
      </c>
      <c r="U738" s="5">
        <f t="array" ref="U738">IFERROR(INDEX(Data!$K$2:$K$1823,MATCH('Ratios - Total'!$C738,IF(Data!$A$2:$A$1823='Ratios - Total'!$A738,Data!$C$2:$C$1823,0),0))/INDEX(Data!$H$2:$H$1823,MATCH('Ratios - Total'!$C738,IF(Data!$A$2:$A$1823='Ratios - Total'!$A738,Data!$C$2:$C$1823,0),0)),"Missing Data")</f>
        <v>0.4960908595323586</v>
      </c>
      <c r="V738" s="5">
        <f t="array" ref="V738">IFERROR(INDEX(Data!$K$2:$K$1823,MATCH('Ratios - Total'!$C738,IF(Data!$A$2:$A$1823='Ratios - Total'!$A738,Data!$C$2:$C$1823,0),0))/INDEX(Data!$L$2:$L$1823,MATCH('Ratios - Total'!$C738,IF(Data!$A$2:$A$1823='Ratios - Total'!$A738,Data!$C$2:$C$1823,0),0)),"Missing Data")</f>
        <v>24447.465550322693</v>
      </c>
      <c r="W738" s="5">
        <f t="shared" si="11"/>
        <v>24832.752136752137</v>
      </c>
      <c r="X738" s="5" t="str">
        <f t="array" ref="X738">IFERROR(INDEX(Data!$K$2:$K$1823,MATCH('Ratios - Total'!$C738,IF(Data!$A$2:$A$1823='Ratios - Total'!$A738,Data!$C$2:$C$1823,0),0))/INDEX(Data!$G$2:$G$1823,MATCH('Ratios - Total'!$C738,IF(Data!$A$2:$A$1823='Ratios - Total'!$A738,Data!$C$2:$C$1823,0),0)),"Missing Data")</f>
        <v>Missing Data</v>
      </c>
    </row>
    <row r="739" spans="1:24" x14ac:dyDescent="0.25">
      <c r="A739" s="22" t="s">
        <v>20</v>
      </c>
      <c r="B739" s="22" t="s">
        <v>21</v>
      </c>
      <c r="C739" s="22">
        <v>1990</v>
      </c>
      <c r="D739" s="5">
        <f t="array" ref="D739">IFERROR(INDEX(Data!$H$2:$H$1823,MATCH('Ratios - Total'!$C739,IF(Data!$A$2:$A$1823='Ratios - Total'!$A739,Data!$C$2:$C$1823,0),0))/INDEX(Data!$D$2:$D$1823,MATCH('Ratios - Total'!$C739,IF(Data!$A$2:$A$1823='Ratios - Total'!$A739,Data!$C$2:$C$1823,0),0)),"Missing Data")</f>
        <v>977.65981355347003</v>
      </c>
      <c r="E739" s="22"/>
      <c r="F739" s="5">
        <f t="array" ref="F739">IFERROR(INDEX(Data!$G$2:$G$1823,MATCH('Ratios - Total'!$C739,IF(Data!$A$2:$A$1823='Ratios - Total'!$A739,Data!$C$2:$C$1823,0),0))/INDEX(Data!$D$2:$D$1823,MATCH('Ratios - Total'!$C739,IF(Data!$A$2:$A$1823='Ratios - Total'!$A739,Data!$C$2:$C$1823,0),0)),"Missing Data")</f>
        <v>0</v>
      </c>
      <c r="G739" s="5"/>
      <c r="H739" s="5" t="str">
        <f t="array" ref="H739">IFERROR(INDEX(Data!$H$2:$H$1823,MATCH('Ratios - Total'!$C739,IF(Data!$A$2:$A$1823='Ratios - Total'!$A739,Data!$C$2:$C$1823,0),0))/INDEX(Data!$G$2:$G$1823,MATCH('Ratios - Total'!$C739,IF(Data!$A$2:$A$1823='Ratios - Total'!$A739,Data!$C$2:$C$1823,0),0)),"Missing Data")</f>
        <v>Missing Data</v>
      </c>
      <c r="I739" s="5">
        <f t="array" ref="I739">IFERROR(INDEX(Data!$G$2:$G$1823,MATCH('Ratios - Total'!$C739,IF(Data!$A$2:$A$1823='Ratios - Total'!$A739,Data!$C$2:$C$1823,0),0))/INDEX(Data!$D$2:$D$1823,MATCH('Ratios - Total'!$C739,IF(Data!$A$2:$A$1823='Ratios - Total'!$A739,Data!$C$2:$C$1823,0),0)),"Missing Data")</f>
        <v>0</v>
      </c>
      <c r="J739" s="22"/>
      <c r="K739" s="5">
        <f t="array" ref="K739">IFERROR(INDEX(Data!$E$2:$E$1823,MATCH('Ratios - Total'!$C739,IF(Data!$A$2:$A$1823='Ratios - Total'!$A739,Data!$C$2:$C$1823,0),0))/INDEX(Data!$D$2:$D$1823,MATCH('Ratios - Total'!$C739,IF(Data!$A$2:$A$1823='Ratios - Total'!$A739,Data!$C$2:$C$1823,0),0)),"Missing Data")</f>
        <v>0</v>
      </c>
      <c r="L739" s="5"/>
      <c r="M739" s="5" t="str">
        <f t="array" ref="M739">IFERROR(INDEX(Data!$F$2:$F$1823,MATCH('Ratios - Total'!$C739,IF(Data!$A$2:$A$1823='Ratios - Total'!$A739,Data!$C$2:$C$1823,0),0))/INDEX(Data!$E$2:$E$1823,MATCH('Ratios - Total'!$C739,IF(Data!$A$2:$A$1823='Ratios - Total'!$A739,Data!$C$2:$C$1823,0),0)),"Missing Data")</f>
        <v>Missing Data</v>
      </c>
      <c r="N739" s="5"/>
      <c r="O739" s="5" t="str">
        <f t="array" ref="O739">IFERROR(INDEX(Data!$G$2:$G$1823,MATCH('Ratios - Total'!$C739,IF(Data!$A$2:$A$1823='Ratios - Total'!$A739,Data!$C$2:$C$1823,0),0))/INDEX(Data!$F$2:$F$1823,MATCH('Ratios - Total'!$C739,IF(Data!$A$2:$A$1823='Ratios - Total'!$A739,Data!$C$2:$C$1823,0),0)),"Missing Data")</f>
        <v>Missing Data</v>
      </c>
      <c r="P739" s="5" t="str">
        <f t="array" ref="P739">IFERROR(INDEX(Data!$H$2:$H$1823,MATCH('Ratios - Total'!$C739,IF(Data!$A$2:$A$1823='Ratios - Total'!$A739,Data!$C$2:$C$1823,0),0))/INDEX(Data!$G$2:$G$1823,MATCH('Ratios - Total'!$C739,IF(Data!$A$2:$A$1823='Ratios - Total'!$A739,Data!$C$2:$C$1823,0),0)),"Missing Data")</f>
        <v>Missing Data</v>
      </c>
      <c r="Q739" s="5"/>
      <c r="R739" s="5" t="str">
        <f t="array" ref="R739">IFERROR(INDEX(Data!$L$2:$L$1823,MATCH('Ratios - Total'!$C739,IF(Data!$A$2:$A$1823='Ratios - Total'!$A739,Data!$C$2:$C$1823,0),0))/INDEX(Data!$G$2:$G$1823,MATCH('Ratios - Total'!$C739,IF(Data!$A$2:$A$1823='Ratios - Total'!$A739,Data!$C$2:$C$1823,0),0)),"Missing Data")</f>
        <v>Missing Data</v>
      </c>
      <c r="S739" s="5"/>
      <c r="T739" s="5">
        <f t="array" ref="T739">IFERROR(INDEX(Data!$H$2:$H$1823,MATCH('Ratios - Total'!$C739,IF(Data!$A$2:$A$1823='Ratios - Total'!$A739,Data!$C$2:$C$1823,0),0))/INDEX(Data!$L$2:$L$1823,MATCH('Ratios - Total'!$C739,IF(Data!$A$2:$A$1823='Ratios - Total'!$A739,Data!$C$2:$C$1823,0),0)),"Missing Data")</f>
        <v>52580.898800533098</v>
      </c>
      <c r="U739" s="5">
        <f t="array" ref="U739">IFERROR(INDEX(Data!$K$2:$K$1823,MATCH('Ratios - Total'!$C739,IF(Data!$A$2:$A$1823='Ratios - Total'!$A739,Data!$C$2:$C$1823,0),0))/INDEX(Data!$H$2:$H$1823,MATCH('Ratios - Total'!$C739,IF(Data!$A$2:$A$1823='Ratios - Total'!$A739,Data!$C$2:$C$1823,0),0)),"Missing Data")</f>
        <v>0.54936755651441727</v>
      </c>
      <c r="V739" s="5">
        <f t="array" ref="V739">IFERROR(INDEX(Data!$K$2:$K$1823,MATCH('Ratios - Total'!$C739,IF(Data!$A$2:$A$1823='Ratios - Total'!$A739,Data!$C$2:$C$1823,0),0))/INDEX(Data!$L$2:$L$1823,MATCH('Ratios - Total'!$C739,IF(Data!$A$2:$A$1823='Ratios - Total'!$A739,Data!$C$2:$C$1823,0),0)),"Missing Data")</f>
        <v>28886.23989338072</v>
      </c>
      <c r="W739" s="5">
        <f t="shared" ref="W739:W802" si="12">T739-V739</f>
        <v>23694.658907152378</v>
      </c>
      <c r="X739" s="5" t="str">
        <f t="array" ref="X739">IFERROR(INDEX(Data!$K$2:$K$1823,MATCH('Ratios - Total'!$C739,IF(Data!$A$2:$A$1823='Ratios - Total'!$A739,Data!$C$2:$C$1823,0),0))/INDEX(Data!$G$2:$G$1823,MATCH('Ratios - Total'!$C739,IF(Data!$A$2:$A$1823='Ratios - Total'!$A739,Data!$C$2:$C$1823,0),0)),"Missing Data")</f>
        <v>Missing Data</v>
      </c>
    </row>
    <row r="740" spans="1:24" x14ac:dyDescent="0.25">
      <c r="A740" s="22" t="s">
        <v>22</v>
      </c>
      <c r="B740" s="22" t="s">
        <v>23</v>
      </c>
      <c r="C740" s="22">
        <v>1990</v>
      </c>
      <c r="D740" s="5">
        <f t="array" ref="D740">IFERROR(INDEX(Data!$H$2:$H$1823,MATCH('Ratios - Total'!$C740,IF(Data!$A$2:$A$1823='Ratios - Total'!$A740,Data!$C$2:$C$1823,0),0))/INDEX(Data!$D$2:$D$1823,MATCH('Ratios - Total'!$C740,IF(Data!$A$2:$A$1823='Ratios - Total'!$A740,Data!$C$2:$C$1823,0),0)),"Missing Data")</f>
        <v>838.48924482481686</v>
      </c>
      <c r="E740" s="22"/>
      <c r="F740" s="5">
        <f t="array" ref="F740">IFERROR(INDEX(Data!$G$2:$G$1823,MATCH('Ratios - Total'!$C740,IF(Data!$A$2:$A$1823='Ratios - Total'!$A740,Data!$C$2:$C$1823,0),0))/INDEX(Data!$D$2:$D$1823,MATCH('Ratios - Total'!$C740,IF(Data!$A$2:$A$1823='Ratios - Total'!$A740,Data!$C$2:$C$1823,0),0)),"Missing Data")</f>
        <v>0</v>
      </c>
      <c r="G740" s="5"/>
      <c r="H740" s="5" t="str">
        <f t="array" ref="H740">IFERROR(INDEX(Data!$H$2:$H$1823,MATCH('Ratios - Total'!$C740,IF(Data!$A$2:$A$1823='Ratios - Total'!$A740,Data!$C$2:$C$1823,0),0))/INDEX(Data!$G$2:$G$1823,MATCH('Ratios - Total'!$C740,IF(Data!$A$2:$A$1823='Ratios - Total'!$A740,Data!$C$2:$C$1823,0),0)),"Missing Data")</f>
        <v>Missing Data</v>
      </c>
      <c r="I740" s="5">
        <f t="array" ref="I740">IFERROR(INDEX(Data!$G$2:$G$1823,MATCH('Ratios - Total'!$C740,IF(Data!$A$2:$A$1823='Ratios - Total'!$A740,Data!$C$2:$C$1823,0),0))/INDEX(Data!$D$2:$D$1823,MATCH('Ratios - Total'!$C740,IF(Data!$A$2:$A$1823='Ratios - Total'!$A740,Data!$C$2:$C$1823,0),0)),"Missing Data")</f>
        <v>0</v>
      </c>
      <c r="J740" s="22"/>
      <c r="K740" s="5">
        <f t="array" ref="K740">IFERROR(INDEX(Data!$E$2:$E$1823,MATCH('Ratios - Total'!$C740,IF(Data!$A$2:$A$1823='Ratios - Total'!$A740,Data!$C$2:$C$1823,0),0))/INDEX(Data!$D$2:$D$1823,MATCH('Ratios - Total'!$C740,IF(Data!$A$2:$A$1823='Ratios - Total'!$A740,Data!$C$2:$C$1823,0),0)),"Missing Data")</f>
        <v>0</v>
      </c>
      <c r="L740" s="5"/>
      <c r="M740" s="5" t="str">
        <f t="array" ref="M740">IFERROR(INDEX(Data!$F$2:$F$1823,MATCH('Ratios - Total'!$C740,IF(Data!$A$2:$A$1823='Ratios - Total'!$A740,Data!$C$2:$C$1823,0),0))/INDEX(Data!$E$2:$E$1823,MATCH('Ratios - Total'!$C740,IF(Data!$A$2:$A$1823='Ratios - Total'!$A740,Data!$C$2:$C$1823,0),0)),"Missing Data")</f>
        <v>Missing Data</v>
      </c>
      <c r="N740" s="5"/>
      <c r="O740" s="5" t="str">
        <f t="array" ref="O740">IFERROR(INDEX(Data!$G$2:$G$1823,MATCH('Ratios - Total'!$C740,IF(Data!$A$2:$A$1823='Ratios - Total'!$A740,Data!$C$2:$C$1823,0),0))/INDEX(Data!$F$2:$F$1823,MATCH('Ratios - Total'!$C740,IF(Data!$A$2:$A$1823='Ratios - Total'!$A740,Data!$C$2:$C$1823,0),0)),"Missing Data")</f>
        <v>Missing Data</v>
      </c>
      <c r="P740" s="5" t="str">
        <f t="array" ref="P740">IFERROR(INDEX(Data!$H$2:$H$1823,MATCH('Ratios - Total'!$C740,IF(Data!$A$2:$A$1823='Ratios - Total'!$A740,Data!$C$2:$C$1823,0),0))/INDEX(Data!$G$2:$G$1823,MATCH('Ratios - Total'!$C740,IF(Data!$A$2:$A$1823='Ratios - Total'!$A740,Data!$C$2:$C$1823,0),0)),"Missing Data")</f>
        <v>Missing Data</v>
      </c>
      <c r="Q740" s="5"/>
      <c r="R740" s="5" t="str">
        <f t="array" ref="R740">IFERROR(INDEX(Data!$L$2:$L$1823,MATCH('Ratios - Total'!$C740,IF(Data!$A$2:$A$1823='Ratios - Total'!$A740,Data!$C$2:$C$1823,0),0))/INDEX(Data!$G$2:$G$1823,MATCH('Ratios - Total'!$C740,IF(Data!$A$2:$A$1823='Ratios - Total'!$A740,Data!$C$2:$C$1823,0),0)),"Missing Data")</f>
        <v>Missing Data</v>
      </c>
      <c r="S740" s="5"/>
      <c r="T740" s="5">
        <f t="array" ref="T740">IFERROR(INDEX(Data!$H$2:$H$1823,MATCH('Ratios - Total'!$C740,IF(Data!$A$2:$A$1823='Ratios - Total'!$A740,Data!$C$2:$C$1823,0),0))/INDEX(Data!$L$2:$L$1823,MATCH('Ratios - Total'!$C740,IF(Data!$A$2:$A$1823='Ratios - Total'!$A740,Data!$C$2:$C$1823,0),0)),"Missing Data")</f>
        <v>45024.442849550302</v>
      </c>
      <c r="U740" s="5">
        <f t="array" ref="U740">IFERROR(INDEX(Data!$K$2:$K$1823,MATCH('Ratios - Total'!$C740,IF(Data!$A$2:$A$1823='Ratios - Total'!$A740,Data!$C$2:$C$1823,0),0))/INDEX(Data!$H$2:$H$1823,MATCH('Ratios - Total'!$C740,IF(Data!$A$2:$A$1823='Ratios - Total'!$A740,Data!$C$2:$C$1823,0),0)),"Missing Data")</f>
        <v>0.47237171192113148</v>
      </c>
      <c r="V740" s="5">
        <f t="array" ref="V740">IFERROR(INDEX(Data!$K$2:$K$1823,MATCH('Ratios - Total'!$C740,IF(Data!$A$2:$A$1823='Ratios - Total'!$A740,Data!$C$2:$C$1823,0),0))/INDEX(Data!$L$2:$L$1823,MATCH('Ratios - Total'!$C740,IF(Data!$A$2:$A$1823='Ratios - Total'!$A740,Data!$C$2:$C$1823,0),0)),"Missing Data")</f>
        <v>21268.273147137224</v>
      </c>
      <c r="W740" s="5">
        <f t="shared" si="12"/>
        <v>23756.169702413077</v>
      </c>
      <c r="X740" s="5" t="str">
        <f t="array" ref="X740">IFERROR(INDEX(Data!$K$2:$K$1823,MATCH('Ratios - Total'!$C740,IF(Data!$A$2:$A$1823='Ratios - Total'!$A740,Data!$C$2:$C$1823,0),0))/INDEX(Data!$G$2:$G$1823,MATCH('Ratios - Total'!$C740,IF(Data!$A$2:$A$1823='Ratios - Total'!$A740,Data!$C$2:$C$1823,0),0)),"Missing Data")</f>
        <v>Missing Data</v>
      </c>
    </row>
    <row r="741" spans="1:24" x14ac:dyDescent="0.25">
      <c r="A741" s="22" t="s">
        <v>24</v>
      </c>
      <c r="B741" s="22" t="s">
        <v>25</v>
      </c>
      <c r="C741" s="22">
        <v>1990</v>
      </c>
      <c r="D741" s="5">
        <f t="array" ref="D741">IFERROR(INDEX(Data!$H$2:$H$1823,MATCH('Ratios - Total'!$C741,IF(Data!$A$2:$A$1823='Ratios - Total'!$A741,Data!$C$2:$C$1823,0),0))/INDEX(Data!$D$2:$D$1823,MATCH('Ratios - Total'!$C741,IF(Data!$A$2:$A$1823='Ratios - Total'!$A741,Data!$C$2:$C$1823,0),0)),"Missing Data")</f>
        <v>786.28603436844446</v>
      </c>
      <c r="E741" s="22"/>
      <c r="F741" s="5">
        <f t="array" ref="F741">IFERROR(INDEX(Data!$G$2:$G$1823,MATCH('Ratios - Total'!$C741,IF(Data!$A$2:$A$1823='Ratios - Total'!$A741,Data!$C$2:$C$1823,0),0))/INDEX(Data!$D$2:$D$1823,MATCH('Ratios - Total'!$C741,IF(Data!$A$2:$A$1823='Ratios - Total'!$A741,Data!$C$2:$C$1823,0),0)),"Missing Data")</f>
        <v>0</v>
      </c>
      <c r="G741" s="5"/>
      <c r="H741" s="5" t="str">
        <f t="array" ref="H741">IFERROR(INDEX(Data!$H$2:$H$1823,MATCH('Ratios - Total'!$C741,IF(Data!$A$2:$A$1823='Ratios - Total'!$A741,Data!$C$2:$C$1823,0),0))/INDEX(Data!$G$2:$G$1823,MATCH('Ratios - Total'!$C741,IF(Data!$A$2:$A$1823='Ratios - Total'!$A741,Data!$C$2:$C$1823,0),0)),"Missing Data")</f>
        <v>Missing Data</v>
      </c>
      <c r="I741" s="5">
        <f t="array" ref="I741">IFERROR(INDEX(Data!$G$2:$G$1823,MATCH('Ratios - Total'!$C741,IF(Data!$A$2:$A$1823='Ratios - Total'!$A741,Data!$C$2:$C$1823,0),0))/INDEX(Data!$D$2:$D$1823,MATCH('Ratios - Total'!$C741,IF(Data!$A$2:$A$1823='Ratios - Total'!$A741,Data!$C$2:$C$1823,0),0)),"Missing Data")</f>
        <v>0</v>
      </c>
      <c r="J741" s="22"/>
      <c r="K741" s="5">
        <f t="array" ref="K741">IFERROR(INDEX(Data!$E$2:$E$1823,MATCH('Ratios - Total'!$C741,IF(Data!$A$2:$A$1823='Ratios - Total'!$A741,Data!$C$2:$C$1823,0),0))/INDEX(Data!$D$2:$D$1823,MATCH('Ratios - Total'!$C741,IF(Data!$A$2:$A$1823='Ratios - Total'!$A741,Data!$C$2:$C$1823,0),0)),"Missing Data")</f>
        <v>0</v>
      </c>
      <c r="L741" s="5"/>
      <c r="M741" s="5" t="str">
        <f t="array" ref="M741">IFERROR(INDEX(Data!$F$2:$F$1823,MATCH('Ratios - Total'!$C741,IF(Data!$A$2:$A$1823='Ratios - Total'!$A741,Data!$C$2:$C$1823,0),0))/INDEX(Data!$E$2:$E$1823,MATCH('Ratios - Total'!$C741,IF(Data!$A$2:$A$1823='Ratios - Total'!$A741,Data!$C$2:$C$1823,0),0)),"Missing Data")</f>
        <v>Missing Data</v>
      </c>
      <c r="N741" s="5"/>
      <c r="O741" s="5" t="str">
        <f t="array" ref="O741">IFERROR(INDEX(Data!$G$2:$G$1823,MATCH('Ratios - Total'!$C741,IF(Data!$A$2:$A$1823='Ratios - Total'!$A741,Data!$C$2:$C$1823,0),0))/INDEX(Data!$F$2:$F$1823,MATCH('Ratios - Total'!$C741,IF(Data!$A$2:$A$1823='Ratios - Total'!$A741,Data!$C$2:$C$1823,0),0)),"Missing Data")</f>
        <v>Missing Data</v>
      </c>
      <c r="P741" s="5" t="str">
        <f t="array" ref="P741">IFERROR(INDEX(Data!$H$2:$H$1823,MATCH('Ratios - Total'!$C741,IF(Data!$A$2:$A$1823='Ratios - Total'!$A741,Data!$C$2:$C$1823,0),0))/INDEX(Data!$G$2:$G$1823,MATCH('Ratios - Total'!$C741,IF(Data!$A$2:$A$1823='Ratios - Total'!$A741,Data!$C$2:$C$1823,0),0)),"Missing Data")</f>
        <v>Missing Data</v>
      </c>
      <c r="Q741" s="5"/>
      <c r="R741" s="5" t="str">
        <f t="array" ref="R741">IFERROR(INDEX(Data!$L$2:$L$1823,MATCH('Ratios - Total'!$C741,IF(Data!$A$2:$A$1823='Ratios - Total'!$A741,Data!$C$2:$C$1823,0),0))/INDEX(Data!$G$2:$G$1823,MATCH('Ratios - Total'!$C741,IF(Data!$A$2:$A$1823='Ratios - Total'!$A741,Data!$C$2:$C$1823,0),0)),"Missing Data")</f>
        <v>Missing Data</v>
      </c>
      <c r="S741" s="5"/>
      <c r="T741" s="5">
        <f t="array" ref="T741">IFERROR(INDEX(Data!$H$2:$H$1823,MATCH('Ratios - Total'!$C741,IF(Data!$A$2:$A$1823='Ratios - Total'!$A741,Data!$C$2:$C$1823,0),0))/INDEX(Data!$L$2:$L$1823,MATCH('Ratios - Total'!$C741,IF(Data!$A$2:$A$1823='Ratios - Total'!$A741,Data!$C$2:$C$1823,0),0)),"Missing Data")</f>
        <v>35960.449438202246</v>
      </c>
      <c r="U741" s="5">
        <f t="array" ref="U741">IFERROR(INDEX(Data!$K$2:$K$1823,MATCH('Ratios - Total'!$C741,IF(Data!$A$2:$A$1823='Ratios - Total'!$A741,Data!$C$2:$C$1823,0),0))/INDEX(Data!$H$2:$H$1823,MATCH('Ratios - Total'!$C741,IF(Data!$A$2:$A$1823='Ratios - Total'!$A741,Data!$C$2:$C$1823,0),0)),"Missing Data")</f>
        <v>0.51123850758323752</v>
      </c>
      <c r="V741" s="5">
        <f t="array" ref="V741">IFERROR(INDEX(Data!$K$2:$K$1823,MATCH('Ratios - Total'!$C741,IF(Data!$A$2:$A$1823='Ratios - Total'!$A741,Data!$C$2:$C$1823,0),0))/INDEX(Data!$L$2:$L$1823,MATCH('Ratios - Total'!$C741,IF(Data!$A$2:$A$1823='Ratios - Total'!$A741,Data!$C$2:$C$1823,0),0)),"Missing Data")</f>
        <v>18384.366502808989</v>
      </c>
      <c r="W741" s="5">
        <f t="shared" si="12"/>
        <v>17576.082935393257</v>
      </c>
      <c r="X741" s="5" t="str">
        <f t="array" ref="X741">IFERROR(INDEX(Data!$K$2:$K$1823,MATCH('Ratios - Total'!$C741,IF(Data!$A$2:$A$1823='Ratios - Total'!$A741,Data!$C$2:$C$1823,0),0))/INDEX(Data!$G$2:$G$1823,MATCH('Ratios - Total'!$C741,IF(Data!$A$2:$A$1823='Ratios - Total'!$A741,Data!$C$2:$C$1823,0),0)),"Missing Data")</f>
        <v>Missing Data</v>
      </c>
    </row>
    <row r="742" spans="1:24" x14ac:dyDescent="0.25">
      <c r="A742" s="22" t="s">
        <v>26</v>
      </c>
      <c r="B742" s="22" t="s">
        <v>27</v>
      </c>
      <c r="C742" s="22">
        <v>1990</v>
      </c>
      <c r="D742" s="5">
        <f t="array" ref="D742">IFERROR(INDEX(Data!$H$2:$H$1823,MATCH('Ratios - Total'!$C742,IF(Data!$A$2:$A$1823='Ratios - Total'!$A742,Data!$C$2:$C$1823,0),0))/INDEX(Data!$D$2:$D$1823,MATCH('Ratios - Total'!$C742,IF(Data!$A$2:$A$1823='Ratios - Total'!$A742,Data!$C$2:$C$1823,0),0)),"Missing Data")</f>
        <v>692.19775283320655</v>
      </c>
      <c r="E742" s="22"/>
      <c r="F742" s="5">
        <f t="array" ref="F742">IFERROR(INDEX(Data!$G$2:$G$1823,MATCH('Ratios - Total'!$C742,IF(Data!$A$2:$A$1823='Ratios - Total'!$A742,Data!$C$2:$C$1823,0),0))/INDEX(Data!$D$2:$D$1823,MATCH('Ratios - Total'!$C742,IF(Data!$A$2:$A$1823='Ratios - Total'!$A742,Data!$C$2:$C$1823,0),0)),"Missing Data")</f>
        <v>0</v>
      </c>
      <c r="G742" s="5"/>
      <c r="H742" s="5" t="str">
        <f t="array" ref="H742">IFERROR(INDEX(Data!$H$2:$H$1823,MATCH('Ratios - Total'!$C742,IF(Data!$A$2:$A$1823='Ratios - Total'!$A742,Data!$C$2:$C$1823,0),0))/INDEX(Data!$G$2:$G$1823,MATCH('Ratios - Total'!$C742,IF(Data!$A$2:$A$1823='Ratios - Total'!$A742,Data!$C$2:$C$1823,0),0)),"Missing Data")</f>
        <v>Missing Data</v>
      </c>
      <c r="I742" s="5">
        <f t="array" ref="I742">IFERROR(INDEX(Data!$G$2:$G$1823,MATCH('Ratios - Total'!$C742,IF(Data!$A$2:$A$1823='Ratios - Total'!$A742,Data!$C$2:$C$1823,0),0))/INDEX(Data!$D$2:$D$1823,MATCH('Ratios - Total'!$C742,IF(Data!$A$2:$A$1823='Ratios - Total'!$A742,Data!$C$2:$C$1823,0),0)),"Missing Data")</f>
        <v>0</v>
      </c>
      <c r="J742" s="22"/>
      <c r="K742" s="5">
        <f t="array" ref="K742">IFERROR(INDEX(Data!$E$2:$E$1823,MATCH('Ratios - Total'!$C742,IF(Data!$A$2:$A$1823='Ratios - Total'!$A742,Data!$C$2:$C$1823,0),0))/INDEX(Data!$D$2:$D$1823,MATCH('Ratios - Total'!$C742,IF(Data!$A$2:$A$1823='Ratios - Total'!$A742,Data!$C$2:$C$1823,0),0)),"Missing Data")</f>
        <v>0</v>
      </c>
      <c r="L742" s="5"/>
      <c r="M742" s="5" t="str">
        <f t="array" ref="M742">IFERROR(INDEX(Data!$F$2:$F$1823,MATCH('Ratios - Total'!$C742,IF(Data!$A$2:$A$1823='Ratios - Total'!$A742,Data!$C$2:$C$1823,0),0))/INDEX(Data!$E$2:$E$1823,MATCH('Ratios - Total'!$C742,IF(Data!$A$2:$A$1823='Ratios - Total'!$A742,Data!$C$2:$C$1823,0),0)),"Missing Data")</f>
        <v>Missing Data</v>
      </c>
      <c r="N742" s="5"/>
      <c r="O742" s="5" t="str">
        <f t="array" ref="O742">IFERROR(INDEX(Data!$G$2:$G$1823,MATCH('Ratios - Total'!$C742,IF(Data!$A$2:$A$1823='Ratios - Total'!$A742,Data!$C$2:$C$1823,0),0))/INDEX(Data!$F$2:$F$1823,MATCH('Ratios - Total'!$C742,IF(Data!$A$2:$A$1823='Ratios - Total'!$A742,Data!$C$2:$C$1823,0),0)),"Missing Data")</f>
        <v>Missing Data</v>
      </c>
      <c r="P742" s="5" t="str">
        <f t="array" ref="P742">IFERROR(INDEX(Data!$H$2:$H$1823,MATCH('Ratios - Total'!$C742,IF(Data!$A$2:$A$1823='Ratios - Total'!$A742,Data!$C$2:$C$1823,0),0))/INDEX(Data!$G$2:$G$1823,MATCH('Ratios - Total'!$C742,IF(Data!$A$2:$A$1823='Ratios - Total'!$A742,Data!$C$2:$C$1823,0),0)),"Missing Data")</f>
        <v>Missing Data</v>
      </c>
      <c r="Q742" s="5"/>
      <c r="R742" s="5" t="str">
        <f t="array" ref="R742">IFERROR(INDEX(Data!$L$2:$L$1823,MATCH('Ratios - Total'!$C742,IF(Data!$A$2:$A$1823='Ratios - Total'!$A742,Data!$C$2:$C$1823,0),0))/INDEX(Data!$G$2:$G$1823,MATCH('Ratios - Total'!$C742,IF(Data!$A$2:$A$1823='Ratios - Total'!$A742,Data!$C$2:$C$1823,0),0)),"Missing Data")</f>
        <v>Missing Data</v>
      </c>
      <c r="S742" s="5"/>
      <c r="T742" s="5">
        <f t="array" ref="T742">IFERROR(INDEX(Data!$H$2:$H$1823,MATCH('Ratios - Total'!$C742,IF(Data!$A$2:$A$1823='Ratios - Total'!$A742,Data!$C$2:$C$1823,0),0))/INDEX(Data!$L$2:$L$1823,MATCH('Ratios - Total'!$C742,IF(Data!$A$2:$A$1823='Ratios - Total'!$A742,Data!$C$2:$C$1823,0),0)),"Missing Data")</f>
        <v>36823.657159237497</v>
      </c>
      <c r="U742" s="5">
        <f t="array" ref="U742">IFERROR(INDEX(Data!$K$2:$K$1823,MATCH('Ratios - Total'!$C742,IF(Data!$A$2:$A$1823='Ratios - Total'!$A742,Data!$C$2:$C$1823,0),0))/INDEX(Data!$H$2:$H$1823,MATCH('Ratios - Total'!$C742,IF(Data!$A$2:$A$1823='Ratios - Total'!$A742,Data!$C$2:$C$1823,0),0)),"Missing Data")</f>
        <v>0.58651349943228726</v>
      </c>
      <c r="V742" s="5">
        <f t="array" ref="V742">IFERROR(INDEX(Data!$K$2:$K$1823,MATCH('Ratios - Total'!$C742,IF(Data!$A$2:$A$1823='Ratios - Total'!$A742,Data!$C$2:$C$1823,0),0))/INDEX(Data!$L$2:$L$1823,MATCH('Ratios - Total'!$C742,IF(Data!$A$2:$A$1823='Ratios - Total'!$A742,Data!$C$2:$C$1823,0),0)),"Missing Data")</f>
        <v>21597.572022359182</v>
      </c>
      <c r="W742" s="5">
        <f t="shared" si="12"/>
        <v>15226.085136878315</v>
      </c>
      <c r="X742" s="5" t="str">
        <f t="array" ref="X742">IFERROR(INDEX(Data!$K$2:$K$1823,MATCH('Ratios - Total'!$C742,IF(Data!$A$2:$A$1823='Ratios - Total'!$A742,Data!$C$2:$C$1823,0),0))/INDEX(Data!$G$2:$G$1823,MATCH('Ratios - Total'!$C742,IF(Data!$A$2:$A$1823='Ratios - Total'!$A742,Data!$C$2:$C$1823,0),0)),"Missing Data")</f>
        <v>Missing Data</v>
      </c>
    </row>
    <row r="743" spans="1:24" x14ac:dyDescent="0.25">
      <c r="A743" s="22" t="s">
        <v>28</v>
      </c>
      <c r="B743" s="22" t="s">
        <v>29</v>
      </c>
      <c r="C743" s="22">
        <v>1990</v>
      </c>
      <c r="D743" s="5">
        <f t="array" ref="D743">IFERROR(INDEX(Data!$H$2:$H$1823,MATCH('Ratios - Total'!$C743,IF(Data!$A$2:$A$1823='Ratios - Total'!$A743,Data!$C$2:$C$1823,0),0))/INDEX(Data!$D$2:$D$1823,MATCH('Ratios - Total'!$C743,IF(Data!$A$2:$A$1823='Ratios - Total'!$A743,Data!$C$2:$C$1823,0),0)),"Missing Data")</f>
        <v>674.09400385624429</v>
      </c>
      <c r="E743" s="22"/>
      <c r="F743" s="5">
        <f t="array" ref="F743">IFERROR(INDEX(Data!$G$2:$G$1823,MATCH('Ratios - Total'!$C743,IF(Data!$A$2:$A$1823='Ratios - Total'!$A743,Data!$C$2:$C$1823,0),0))/INDEX(Data!$D$2:$D$1823,MATCH('Ratios - Total'!$C743,IF(Data!$A$2:$A$1823='Ratios - Total'!$A743,Data!$C$2:$C$1823,0),0)),"Missing Data")</f>
        <v>0</v>
      </c>
      <c r="G743" s="5"/>
      <c r="H743" s="5" t="str">
        <f t="array" ref="H743">IFERROR(INDEX(Data!$H$2:$H$1823,MATCH('Ratios - Total'!$C743,IF(Data!$A$2:$A$1823='Ratios - Total'!$A743,Data!$C$2:$C$1823,0),0))/INDEX(Data!$G$2:$G$1823,MATCH('Ratios - Total'!$C743,IF(Data!$A$2:$A$1823='Ratios - Total'!$A743,Data!$C$2:$C$1823,0),0)),"Missing Data")</f>
        <v>Missing Data</v>
      </c>
      <c r="I743" s="5">
        <f t="array" ref="I743">IFERROR(INDEX(Data!$G$2:$G$1823,MATCH('Ratios - Total'!$C743,IF(Data!$A$2:$A$1823='Ratios - Total'!$A743,Data!$C$2:$C$1823,0),0))/INDEX(Data!$D$2:$D$1823,MATCH('Ratios - Total'!$C743,IF(Data!$A$2:$A$1823='Ratios - Total'!$A743,Data!$C$2:$C$1823,0),0)),"Missing Data")</f>
        <v>0</v>
      </c>
      <c r="J743" s="22"/>
      <c r="K743" s="5">
        <f t="array" ref="K743">IFERROR(INDEX(Data!$E$2:$E$1823,MATCH('Ratios - Total'!$C743,IF(Data!$A$2:$A$1823='Ratios - Total'!$A743,Data!$C$2:$C$1823,0),0))/INDEX(Data!$D$2:$D$1823,MATCH('Ratios - Total'!$C743,IF(Data!$A$2:$A$1823='Ratios - Total'!$A743,Data!$C$2:$C$1823,0),0)),"Missing Data")</f>
        <v>0</v>
      </c>
      <c r="L743" s="5"/>
      <c r="M743" s="5" t="str">
        <f t="array" ref="M743">IFERROR(INDEX(Data!$F$2:$F$1823,MATCH('Ratios - Total'!$C743,IF(Data!$A$2:$A$1823='Ratios - Total'!$A743,Data!$C$2:$C$1823,0),0))/INDEX(Data!$E$2:$E$1823,MATCH('Ratios - Total'!$C743,IF(Data!$A$2:$A$1823='Ratios - Total'!$A743,Data!$C$2:$C$1823,0),0)),"Missing Data")</f>
        <v>Missing Data</v>
      </c>
      <c r="N743" s="5"/>
      <c r="O743" s="5" t="str">
        <f t="array" ref="O743">IFERROR(INDEX(Data!$G$2:$G$1823,MATCH('Ratios - Total'!$C743,IF(Data!$A$2:$A$1823='Ratios - Total'!$A743,Data!$C$2:$C$1823,0),0))/INDEX(Data!$F$2:$F$1823,MATCH('Ratios - Total'!$C743,IF(Data!$A$2:$A$1823='Ratios - Total'!$A743,Data!$C$2:$C$1823,0),0)),"Missing Data")</f>
        <v>Missing Data</v>
      </c>
      <c r="P743" s="5" t="str">
        <f t="array" ref="P743">IFERROR(INDEX(Data!$H$2:$H$1823,MATCH('Ratios - Total'!$C743,IF(Data!$A$2:$A$1823='Ratios - Total'!$A743,Data!$C$2:$C$1823,0),0))/INDEX(Data!$G$2:$G$1823,MATCH('Ratios - Total'!$C743,IF(Data!$A$2:$A$1823='Ratios - Total'!$A743,Data!$C$2:$C$1823,0),0)),"Missing Data")</f>
        <v>Missing Data</v>
      </c>
      <c r="Q743" s="5"/>
      <c r="R743" s="5" t="str">
        <f t="array" ref="R743">IFERROR(INDEX(Data!$L$2:$L$1823,MATCH('Ratios - Total'!$C743,IF(Data!$A$2:$A$1823='Ratios - Total'!$A743,Data!$C$2:$C$1823,0),0))/INDEX(Data!$G$2:$G$1823,MATCH('Ratios - Total'!$C743,IF(Data!$A$2:$A$1823='Ratios - Total'!$A743,Data!$C$2:$C$1823,0),0)),"Missing Data")</f>
        <v>Missing Data</v>
      </c>
      <c r="S743" s="5"/>
      <c r="T743" s="5">
        <f t="array" ref="T743">IFERROR(INDEX(Data!$H$2:$H$1823,MATCH('Ratios - Total'!$C743,IF(Data!$A$2:$A$1823='Ratios - Total'!$A743,Data!$C$2:$C$1823,0),0))/INDEX(Data!$L$2:$L$1823,MATCH('Ratios - Total'!$C743,IF(Data!$A$2:$A$1823='Ratios - Total'!$A743,Data!$C$2:$C$1823,0),0)),"Missing Data")</f>
        <v>31027.141804955671</v>
      </c>
      <c r="U743" s="5">
        <f t="array" ref="U743">IFERROR(INDEX(Data!$K$2:$K$1823,MATCH('Ratios - Total'!$C743,IF(Data!$A$2:$A$1823='Ratios - Total'!$A743,Data!$C$2:$C$1823,0),0))/INDEX(Data!$H$2:$H$1823,MATCH('Ratios - Total'!$C743,IF(Data!$A$2:$A$1823='Ratios - Total'!$A743,Data!$C$2:$C$1823,0),0)),"Missing Data")</f>
        <v>0.55419653079257214</v>
      </c>
      <c r="V743" s="5">
        <f t="array" ref="V743">IFERROR(INDEX(Data!$K$2:$K$1823,MATCH('Ratios - Total'!$C743,IF(Data!$A$2:$A$1823='Ratios - Total'!$A743,Data!$C$2:$C$1823,0),0))/INDEX(Data!$L$2:$L$1823,MATCH('Ratios - Total'!$C743,IF(Data!$A$2:$A$1823='Ratios - Total'!$A743,Data!$C$2:$C$1823,0),0)),"Missing Data")</f>
        <v>17195.134348715615</v>
      </c>
      <c r="W743" s="5">
        <f t="shared" si="12"/>
        <v>13832.007456240055</v>
      </c>
      <c r="X743" s="5" t="str">
        <f t="array" ref="X743">IFERROR(INDEX(Data!$K$2:$K$1823,MATCH('Ratios - Total'!$C743,IF(Data!$A$2:$A$1823='Ratios - Total'!$A743,Data!$C$2:$C$1823,0),0))/INDEX(Data!$G$2:$G$1823,MATCH('Ratios - Total'!$C743,IF(Data!$A$2:$A$1823='Ratios - Total'!$A743,Data!$C$2:$C$1823,0),0)),"Missing Data")</f>
        <v>Missing Data</v>
      </c>
    </row>
    <row r="744" spans="1:24" x14ac:dyDescent="0.25">
      <c r="A744" s="22" t="s">
        <v>30</v>
      </c>
      <c r="B744" s="22" t="s">
        <v>31</v>
      </c>
      <c r="C744" s="22">
        <v>1990</v>
      </c>
      <c r="D744" s="5">
        <f t="array" ref="D744">IFERROR(INDEX(Data!$H$2:$H$1823,MATCH('Ratios - Total'!$C744,IF(Data!$A$2:$A$1823='Ratios - Total'!$A744,Data!$C$2:$C$1823,0),0))/INDEX(Data!$D$2:$D$1823,MATCH('Ratios - Total'!$C744,IF(Data!$A$2:$A$1823='Ratios - Total'!$A744,Data!$C$2:$C$1823,0),0)),"Missing Data")</f>
        <v>771.15694074973567</v>
      </c>
      <c r="E744" s="22"/>
      <c r="F744" s="5">
        <f t="array" ref="F744">IFERROR(INDEX(Data!$G$2:$G$1823,MATCH('Ratios - Total'!$C744,IF(Data!$A$2:$A$1823='Ratios - Total'!$A744,Data!$C$2:$C$1823,0),0))/INDEX(Data!$D$2:$D$1823,MATCH('Ratios - Total'!$C744,IF(Data!$A$2:$A$1823='Ratios - Total'!$A744,Data!$C$2:$C$1823,0),0)),"Missing Data")</f>
        <v>0</v>
      </c>
      <c r="G744" s="5"/>
      <c r="H744" s="5" t="str">
        <f t="array" ref="H744">IFERROR(INDEX(Data!$H$2:$H$1823,MATCH('Ratios - Total'!$C744,IF(Data!$A$2:$A$1823='Ratios - Total'!$A744,Data!$C$2:$C$1823,0),0))/INDEX(Data!$G$2:$G$1823,MATCH('Ratios - Total'!$C744,IF(Data!$A$2:$A$1823='Ratios - Total'!$A744,Data!$C$2:$C$1823,0),0)),"Missing Data")</f>
        <v>Missing Data</v>
      </c>
      <c r="I744" s="5">
        <f t="array" ref="I744">IFERROR(INDEX(Data!$G$2:$G$1823,MATCH('Ratios - Total'!$C744,IF(Data!$A$2:$A$1823='Ratios - Total'!$A744,Data!$C$2:$C$1823,0),0))/INDEX(Data!$D$2:$D$1823,MATCH('Ratios - Total'!$C744,IF(Data!$A$2:$A$1823='Ratios - Total'!$A744,Data!$C$2:$C$1823,0),0)),"Missing Data")</f>
        <v>0</v>
      </c>
      <c r="J744" s="22"/>
      <c r="K744" s="5">
        <f t="array" ref="K744">IFERROR(INDEX(Data!$E$2:$E$1823,MATCH('Ratios - Total'!$C744,IF(Data!$A$2:$A$1823='Ratios - Total'!$A744,Data!$C$2:$C$1823,0),0))/INDEX(Data!$D$2:$D$1823,MATCH('Ratios - Total'!$C744,IF(Data!$A$2:$A$1823='Ratios - Total'!$A744,Data!$C$2:$C$1823,0),0)),"Missing Data")</f>
        <v>0</v>
      </c>
      <c r="L744" s="5"/>
      <c r="M744" s="5" t="str">
        <f t="array" ref="M744">IFERROR(INDEX(Data!$F$2:$F$1823,MATCH('Ratios - Total'!$C744,IF(Data!$A$2:$A$1823='Ratios - Total'!$A744,Data!$C$2:$C$1823,0),0))/INDEX(Data!$E$2:$E$1823,MATCH('Ratios - Total'!$C744,IF(Data!$A$2:$A$1823='Ratios - Total'!$A744,Data!$C$2:$C$1823,0),0)),"Missing Data")</f>
        <v>Missing Data</v>
      </c>
      <c r="N744" s="5"/>
      <c r="O744" s="5" t="str">
        <f t="array" ref="O744">IFERROR(INDEX(Data!$G$2:$G$1823,MATCH('Ratios - Total'!$C744,IF(Data!$A$2:$A$1823='Ratios - Total'!$A744,Data!$C$2:$C$1823,0),0))/INDEX(Data!$F$2:$F$1823,MATCH('Ratios - Total'!$C744,IF(Data!$A$2:$A$1823='Ratios - Total'!$A744,Data!$C$2:$C$1823,0),0)),"Missing Data")</f>
        <v>Missing Data</v>
      </c>
      <c r="P744" s="5" t="str">
        <f t="array" ref="P744">IFERROR(INDEX(Data!$H$2:$H$1823,MATCH('Ratios - Total'!$C744,IF(Data!$A$2:$A$1823='Ratios - Total'!$A744,Data!$C$2:$C$1823,0),0))/INDEX(Data!$G$2:$G$1823,MATCH('Ratios - Total'!$C744,IF(Data!$A$2:$A$1823='Ratios - Total'!$A744,Data!$C$2:$C$1823,0),0)),"Missing Data")</f>
        <v>Missing Data</v>
      </c>
      <c r="Q744" s="5"/>
      <c r="R744" s="5" t="str">
        <f t="array" ref="R744">IFERROR(INDEX(Data!$L$2:$L$1823,MATCH('Ratios - Total'!$C744,IF(Data!$A$2:$A$1823='Ratios - Total'!$A744,Data!$C$2:$C$1823,0),0))/INDEX(Data!$G$2:$G$1823,MATCH('Ratios - Total'!$C744,IF(Data!$A$2:$A$1823='Ratios - Total'!$A744,Data!$C$2:$C$1823,0),0)),"Missing Data")</f>
        <v>Missing Data</v>
      </c>
      <c r="S744" s="5"/>
      <c r="T744" s="5">
        <f t="array" ref="T744">IFERROR(INDEX(Data!$H$2:$H$1823,MATCH('Ratios - Total'!$C744,IF(Data!$A$2:$A$1823='Ratios - Total'!$A744,Data!$C$2:$C$1823,0),0))/INDEX(Data!$L$2:$L$1823,MATCH('Ratios - Total'!$C744,IF(Data!$A$2:$A$1823='Ratios - Total'!$A744,Data!$C$2:$C$1823,0),0)),"Missing Data")</f>
        <v>44051.831579367376</v>
      </c>
      <c r="U744" s="5">
        <f t="array" ref="U744">IFERROR(INDEX(Data!$K$2:$K$1823,MATCH('Ratios - Total'!$C744,IF(Data!$A$2:$A$1823='Ratios - Total'!$A744,Data!$C$2:$C$1823,0),0))/INDEX(Data!$H$2:$H$1823,MATCH('Ratios - Total'!$C744,IF(Data!$A$2:$A$1823='Ratios - Total'!$A744,Data!$C$2:$C$1823,0),0)),"Missing Data")</f>
        <v>0.54773584445121137</v>
      </c>
      <c r="V744" s="5">
        <f t="array" ref="V744">IFERROR(INDEX(Data!$K$2:$K$1823,MATCH('Ratios - Total'!$C744,IF(Data!$A$2:$A$1823='Ratios - Total'!$A744,Data!$C$2:$C$1823,0),0))/INDEX(Data!$L$2:$L$1823,MATCH('Ratios - Total'!$C744,IF(Data!$A$2:$A$1823='Ratios - Total'!$A744,Data!$C$2:$C$1823,0),0)),"Missing Data")</f>
        <v>24128.767169747331</v>
      </c>
      <c r="W744" s="5">
        <f t="shared" si="12"/>
        <v>19923.064409620045</v>
      </c>
      <c r="X744" s="5" t="str">
        <f t="array" ref="X744">IFERROR(INDEX(Data!$K$2:$K$1823,MATCH('Ratios - Total'!$C744,IF(Data!$A$2:$A$1823='Ratios - Total'!$A744,Data!$C$2:$C$1823,0),0))/INDEX(Data!$G$2:$G$1823,MATCH('Ratios - Total'!$C744,IF(Data!$A$2:$A$1823='Ratios - Total'!$A744,Data!$C$2:$C$1823,0),0)),"Missing Data")</f>
        <v>Missing Data</v>
      </c>
    </row>
    <row r="745" spans="1:24" x14ac:dyDescent="0.25">
      <c r="A745" s="22" t="s">
        <v>32</v>
      </c>
      <c r="B745" s="22" t="s">
        <v>33</v>
      </c>
      <c r="C745" s="22">
        <v>1990</v>
      </c>
      <c r="D745" s="5">
        <f t="array" ref="D745">IFERROR(INDEX(Data!$H$2:$H$1823,MATCH('Ratios - Total'!$C745,IF(Data!$A$2:$A$1823='Ratios - Total'!$A745,Data!$C$2:$C$1823,0),0))/INDEX(Data!$D$2:$D$1823,MATCH('Ratios - Total'!$C745,IF(Data!$A$2:$A$1823='Ratios - Total'!$A745,Data!$C$2:$C$1823,0),0)),"Missing Data")</f>
        <v>782.59409643891343</v>
      </c>
      <c r="E745" s="22"/>
      <c r="F745" s="5">
        <f t="array" ref="F745">IFERROR(INDEX(Data!$G$2:$G$1823,MATCH('Ratios - Total'!$C745,IF(Data!$A$2:$A$1823='Ratios - Total'!$A745,Data!$C$2:$C$1823,0),0))/INDEX(Data!$D$2:$D$1823,MATCH('Ratios - Total'!$C745,IF(Data!$A$2:$A$1823='Ratios - Total'!$A745,Data!$C$2:$C$1823,0),0)),"Missing Data")</f>
        <v>0</v>
      </c>
      <c r="G745" s="5"/>
      <c r="H745" s="5" t="str">
        <f t="array" ref="H745">IFERROR(INDEX(Data!$H$2:$H$1823,MATCH('Ratios - Total'!$C745,IF(Data!$A$2:$A$1823='Ratios - Total'!$A745,Data!$C$2:$C$1823,0),0))/INDEX(Data!$G$2:$G$1823,MATCH('Ratios - Total'!$C745,IF(Data!$A$2:$A$1823='Ratios - Total'!$A745,Data!$C$2:$C$1823,0),0)),"Missing Data")</f>
        <v>Missing Data</v>
      </c>
      <c r="I745" s="5">
        <f t="array" ref="I745">IFERROR(INDEX(Data!$G$2:$G$1823,MATCH('Ratios - Total'!$C745,IF(Data!$A$2:$A$1823='Ratios - Total'!$A745,Data!$C$2:$C$1823,0),0))/INDEX(Data!$D$2:$D$1823,MATCH('Ratios - Total'!$C745,IF(Data!$A$2:$A$1823='Ratios - Total'!$A745,Data!$C$2:$C$1823,0),0)),"Missing Data")</f>
        <v>0</v>
      </c>
      <c r="J745" s="22"/>
      <c r="K745" s="5">
        <f t="array" ref="K745">IFERROR(INDEX(Data!$E$2:$E$1823,MATCH('Ratios - Total'!$C745,IF(Data!$A$2:$A$1823='Ratios - Total'!$A745,Data!$C$2:$C$1823,0),0))/INDEX(Data!$D$2:$D$1823,MATCH('Ratios - Total'!$C745,IF(Data!$A$2:$A$1823='Ratios - Total'!$A745,Data!$C$2:$C$1823,0),0)),"Missing Data")</f>
        <v>0</v>
      </c>
      <c r="L745" s="5"/>
      <c r="M745" s="5" t="str">
        <f t="array" ref="M745">IFERROR(INDEX(Data!$F$2:$F$1823,MATCH('Ratios - Total'!$C745,IF(Data!$A$2:$A$1823='Ratios - Total'!$A745,Data!$C$2:$C$1823,0),0))/INDEX(Data!$E$2:$E$1823,MATCH('Ratios - Total'!$C745,IF(Data!$A$2:$A$1823='Ratios - Total'!$A745,Data!$C$2:$C$1823,0),0)),"Missing Data")</f>
        <v>Missing Data</v>
      </c>
      <c r="N745" s="5"/>
      <c r="O745" s="5" t="str">
        <f t="array" ref="O745">IFERROR(INDEX(Data!$G$2:$G$1823,MATCH('Ratios - Total'!$C745,IF(Data!$A$2:$A$1823='Ratios - Total'!$A745,Data!$C$2:$C$1823,0),0))/INDEX(Data!$F$2:$F$1823,MATCH('Ratios - Total'!$C745,IF(Data!$A$2:$A$1823='Ratios - Total'!$A745,Data!$C$2:$C$1823,0),0)),"Missing Data")</f>
        <v>Missing Data</v>
      </c>
      <c r="P745" s="5" t="str">
        <f t="array" ref="P745">IFERROR(INDEX(Data!$H$2:$H$1823,MATCH('Ratios - Total'!$C745,IF(Data!$A$2:$A$1823='Ratios - Total'!$A745,Data!$C$2:$C$1823,0),0))/INDEX(Data!$G$2:$G$1823,MATCH('Ratios - Total'!$C745,IF(Data!$A$2:$A$1823='Ratios - Total'!$A745,Data!$C$2:$C$1823,0),0)),"Missing Data")</f>
        <v>Missing Data</v>
      </c>
      <c r="Q745" s="5"/>
      <c r="R745" s="5" t="str">
        <f t="array" ref="R745">IFERROR(INDEX(Data!$L$2:$L$1823,MATCH('Ratios - Total'!$C745,IF(Data!$A$2:$A$1823='Ratios - Total'!$A745,Data!$C$2:$C$1823,0),0))/INDEX(Data!$G$2:$G$1823,MATCH('Ratios - Total'!$C745,IF(Data!$A$2:$A$1823='Ratios - Total'!$A745,Data!$C$2:$C$1823,0),0)),"Missing Data")</f>
        <v>Missing Data</v>
      </c>
      <c r="S745" s="5"/>
      <c r="T745" s="5">
        <f t="array" ref="T745">IFERROR(INDEX(Data!$H$2:$H$1823,MATCH('Ratios - Total'!$C745,IF(Data!$A$2:$A$1823='Ratios - Total'!$A745,Data!$C$2:$C$1823,0),0))/INDEX(Data!$L$2:$L$1823,MATCH('Ratios - Total'!$C745,IF(Data!$A$2:$A$1823='Ratios - Total'!$A745,Data!$C$2:$C$1823,0),0)),"Missing Data")</f>
        <v>39197.749736398619</v>
      </c>
      <c r="U745" s="5">
        <f t="array" ref="U745">IFERROR(INDEX(Data!$K$2:$K$1823,MATCH('Ratios - Total'!$C745,IF(Data!$A$2:$A$1823='Ratios - Total'!$A745,Data!$C$2:$C$1823,0),0))/INDEX(Data!$H$2:$H$1823,MATCH('Ratios - Total'!$C745,IF(Data!$A$2:$A$1823='Ratios - Total'!$A745,Data!$C$2:$C$1823,0),0)),"Missing Data")</f>
        <v>0.55447824651797029</v>
      </c>
      <c r="V745" s="5">
        <f t="array" ref="V745">IFERROR(INDEX(Data!$K$2:$K$1823,MATCH('Ratios - Total'!$C745,IF(Data!$A$2:$A$1823='Ratios - Total'!$A745,Data!$C$2:$C$1823,0),0))/INDEX(Data!$L$2:$L$1823,MATCH('Ratios - Total'!$C745,IF(Data!$A$2:$A$1823='Ratios - Total'!$A745,Data!$C$2:$C$1823,0),0)),"Missing Data")</f>
        <v>21734.299541288539</v>
      </c>
      <c r="W745" s="5">
        <f t="shared" si="12"/>
        <v>17463.450195110079</v>
      </c>
      <c r="X745" s="5" t="str">
        <f t="array" ref="X745">IFERROR(INDEX(Data!$K$2:$K$1823,MATCH('Ratios - Total'!$C745,IF(Data!$A$2:$A$1823='Ratios - Total'!$A745,Data!$C$2:$C$1823,0),0))/INDEX(Data!$G$2:$G$1823,MATCH('Ratios - Total'!$C745,IF(Data!$A$2:$A$1823='Ratios - Total'!$A745,Data!$C$2:$C$1823,0),0)),"Missing Data")</f>
        <v>Missing Data</v>
      </c>
    </row>
    <row r="746" spans="1:24" x14ac:dyDescent="0.25">
      <c r="A746" s="22" t="s">
        <v>34</v>
      </c>
      <c r="B746" s="22" t="s">
        <v>35</v>
      </c>
      <c r="C746" s="22">
        <v>1990</v>
      </c>
      <c r="D746" s="5">
        <f t="array" ref="D746">IFERROR(INDEX(Data!$H$2:$H$1823,MATCH('Ratios - Total'!$C746,IF(Data!$A$2:$A$1823='Ratios - Total'!$A746,Data!$C$2:$C$1823,0),0))/INDEX(Data!$D$2:$D$1823,MATCH('Ratios - Total'!$C746,IF(Data!$A$2:$A$1823='Ratios - Total'!$A746,Data!$C$2:$C$1823,0),0)),"Missing Data")</f>
        <v>770.65986052589381</v>
      </c>
      <c r="E746" s="22"/>
      <c r="F746" s="5">
        <f t="array" ref="F746">IFERROR(INDEX(Data!$G$2:$G$1823,MATCH('Ratios - Total'!$C746,IF(Data!$A$2:$A$1823='Ratios - Total'!$A746,Data!$C$2:$C$1823,0),0))/INDEX(Data!$D$2:$D$1823,MATCH('Ratios - Total'!$C746,IF(Data!$A$2:$A$1823='Ratios - Total'!$A746,Data!$C$2:$C$1823,0),0)),"Missing Data")</f>
        <v>0</v>
      </c>
      <c r="G746" s="5"/>
      <c r="H746" s="5" t="str">
        <f t="array" ref="H746">IFERROR(INDEX(Data!$H$2:$H$1823,MATCH('Ratios - Total'!$C746,IF(Data!$A$2:$A$1823='Ratios - Total'!$A746,Data!$C$2:$C$1823,0),0))/INDEX(Data!$G$2:$G$1823,MATCH('Ratios - Total'!$C746,IF(Data!$A$2:$A$1823='Ratios - Total'!$A746,Data!$C$2:$C$1823,0),0)),"Missing Data")</f>
        <v>Missing Data</v>
      </c>
      <c r="I746" s="5">
        <f t="array" ref="I746">IFERROR(INDEX(Data!$G$2:$G$1823,MATCH('Ratios - Total'!$C746,IF(Data!$A$2:$A$1823='Ratios - Total'!$A746,Data!$C$2:$C$1823,0),0))/INDEX(Data!$D$2:$D$1823,MATCH('Ratios - Total'!$C746,IF(Data!$A$2:$A$1823='Ratios - Total'!$A746,Data!$C$2:$C$1823,0),0)),"Missing Data")</f>
        <v>0</v>
      </c>
      <c r="J746" s="22"/>
      <c r="K746" s="5">
        <f t="array" ref="K746">IFERROR(INDEX(Data!$E$2:$E$1823,MATCH('Ratios - Total'!$C746,IF(Data!$A$2:$A$1823='Ratios - Total'!$A746,Data!$C$2:$C$1823,0),0))/INDEX(Data!$D$2:$D$1823,MATCH('Ratios - Total'!$C746,IF(Data!$A$2:$A$1823='Ratios - Total'!$A746,Data!$C$2:$C$1823,0),0)),"Missing Data")</f>
        <v>0</v>
      </c>
      <c r="L746" s="5"/>
      <c r="M746" s="5" t="str">
        <f t="array" ref="M746">IFERROR(INDEX(Data!$F$2:$F$1823,MATCH('Ratios - Total'!$C746,IF(Data!$A$2:$A$1823='Ratios - Total'!$A746,Data!$C$2:$C$1823,0),0))/INDEX(Data!$E$2:$E$1823,MATCH('Ratios - Total'!$C746,IF(Data!$A$2:$A$1823='Ratios - Total'!$A746,Data!$C$2:$C$1823,0),0)),"Missing Data")</f>
        <v>Missing Data</v>
      </c>
      <c r="N746" s="5"/>
      <c r="O746" s="5" t="str">
        <f t="array" ref="O746">IFERROR(INDEX(Data!$G$2:$G$1823,MATCH('Ratios - Total'!$C746,IF(Data!$A$2:$A$1823='Ratios - Total'!$A746,Data!$C$2:$C$1823,0),0))/INDEX(Data!$F$2:$F$1823,MATCH('Ratios - Total'!$C746,IF(Data!$A$2:$A$1823='Ratios - Total'!$A746,Data!$C$2:$C$1823,0),0)),"Missing Data")</f>
        <v>Missing Data</v>
      </c>
      <c r="P746" s="5" t="str">
        <f t="array" ref="P746">IFERROR(INDEX(Data!$H$2:$H$1823,MATCH('Ratios - Total'!$C746,IF(Data!$A$2:$A$1823='Ratios - Total'!$A746,Data!$C$2:$C$1823,0),0))/INDEX(Data!$G$2:$G$1823,MATCH('Ratios - Total'!$C746,IF(Data!$A$2:$A$1823='Ratios - Total'!$A746,Data!$C$2:$C$1823,0),0)),"Missing Data")</f>
        <v>Missing Data</v>
      </c>
      <c r="Q746" s="5"/>
      <c r="R746" s="5" t="str">
        <f t="array" ref="R746">IFERROR(INDEX(Data!$L$2:$L$1823,MATCH('Ratios - Total'!$C746,IF(Data!$A$2:$A$1823='Ratios - Total'!$A746,Data!$C$2:$C$1823,0),0))/INDEX(Data!$G$2:$G$1823,MATCH('Ratios - Total'!$C746,IF(Data!$A$2:$A$1823='Ratios - Total'!$A746,Data!$C$2:$C$1823,0),0)),"Missing Data")</f>
        <v>Missing Data</v>
      </c>
      <c r="S746" s="5"/>
      <c r="T746" s="5">
        <f t="array" ref="T746">IFERROR(INDEX(Data!$H$2:$H$1823,MATCH('Ratios - Total'!$C746,IF(Data!$A$2:$A$1823='Ratios - Total'!$A746,Data!$C$2:$C$1823,0),0))/INDEX(Data!$L$2:$L$1823,MATCH('Ratios - Total'!$C746,IF(Data!$A$2:$A$1823='Ratios - Total'!$A746,Data!$C$2:$C$1823,0),0)),"Missing Data")</f>
        <v>34976.482538024677</v>
      </c>
      <c r="U746" s="5">
        <f t="array" ref="U746">IFERROR(INDEX(Data!$K$2:$K$1823,MATCH('Ratios - Total'!$C746,IF(Data!$A$2:$A$1823='Ratios - Total'!$A746,Data!$C$2:$C$1823,0),0))/INDEX(Data!$H$2:$H$1823,MATCH('Ratios - Total'!$C746,IF(Data!$A$2:$A$1823='Ratios - Total'!$A746,Data!$C$2:$C$1823,0),0)),"Missing Data")</f>
        <v>0.55459635765518878</v>
      </c>
      <c r="V746" s="5">
        <f t="array" ref="V746">IFERROR(INDEX(Data!$K$2:$K$1823,MATCH('Ratios - Total'!$C746,IF(Data!$A$2:$A$1823='Ratios - Total'!$A746,Data!$C$2:$C$1823,0),0))/INDEX(Data!$L$2:$L$1823,MATCH('Ratios - Total'!$C746,IF(Data!$A$2:$A$1823='Ratios - Total'!$A746,Data!$C$2:$C$1823,0),0)),"Missing Data")</f>
        <v>19397.829819178798</v>
      </c>
      <c r="W746" s="5">
        <f t="shared" si="12"/>
        <v>15578.652718845879</v>
      </c>
      <c r="X746" s="5" t="str">
        <f t="array" ref="X746">IFERROR(INDEX(Data!$K$2:$K$1823,MATCH('Ratios - Total'!$C746,IF(Data!$A$2:$A$1823='Ratios - Total'!$A746,Data!$C$2:$C$1823,0),0))/INDEX(Data!$G$2:$G$1823,MATCH('Ratios - Total'!$C746,IF(Data!$A$2:$A$1823='Ratios - Total'!$A746,Data!$C$2:$C$1823,0),0)),"Missing Data")</f>
        <v>Missing Data</v>
      </c>
    </row>
    <row r="747" spans="1:24" x14ac:dyDescent="0.25">
      <c r="A747" s="22" t="s">
        <v>36</v>
      </c>
      <c r="B747" s="22" t="s">
        <v>37</v>
      </c>
      <c r="C747" s="22">
        <v>1990</v>
      </c>
      <c r="D747" s="5">
        <f t="array" ref="D747">IFERROR(INDEX(Data!$H$2:$H$1823,MATCH('Ratios - Total'!$C747,IF(Data!$A$2:$A$1823='Ratios - Total'!$A747,Data!$C$2:$C$1823,0),0))/INDEX(Data!$D$2:$D$1823,MATCH('Ratios - Total'!$C747,IF(Data!$A$2:$A$1823='Ratios - Total'!$A747,Data!$C$2:$C$1823,0),0)),"Missing Data")</f>
        <v>795.70307280434952</v>
      </c>
      <c r="E747" s="22"/>
      <c r="F747" s="5">
        <f t="array" ref="F747">IFERROR(INDEX(Data!$G$2:$G$1823,MATCH('Ratios - Total'!$C747,IF(Data!$A$2:$A$1823='Ratios - Total'!$A747,Data!$C$2:$C$1823,0),0))/INDEX(Data!$D$2:$D$1823,MATCH('Ratios - Total'!$C747,IF(Data!$A$2:$A$1823='Ratios - Total'!$A747,Data!$C$2:$C$1823,0),0)),"Missing Data")</f>
        <v>0</v>
      </c>
      <c r="G747" s="5"/>
      <c r="H747" s="5" t="str">
        <f t="array" ref="H747">IFERROR(INDEX(Data!$H$2:$H$1823,MATCH('Ratios - Total'!$C747,IF(Data!$A$2:$A$1823='Ratios - Total'!$A747,Data!$C$2:$C$1823,0),0))/INDEX(Data!$G$2:$G$1823,MATCH('Ratios - Total'!$C747,IF(Data!$A$2:$A$1823='Ratios - Total'!$A747,Data!$C$2:$C$1823,0),0)),"Missing Data")</f>
        <v>Missing Data</v>
      </c>
      <c r="I747" s="5">
        <f t="array" ref="I747">IFERROR(INDEX(Data!$G$2:$G$1823,MATCH('Ratios - Total'!$C747,IF(Data!$A$2:$A$1823='Ratios - Total'!$A747,Data!$C$2:$C$1823,0),0))/INDEX(Data!$D$2:$D$1823,MATCH('Ratios - Total'!$C747,IF(Data!$A$2:$A$1823='Ratios - Total'!$A747,Data!$C$2:$C$1823,0),0)),"Missing Data")</f>
        <v>0</v>
      </c>
      <c r="J747" s="22"/>
      <c r="K747" s="5">
        <f t="array" ref="K747">IFERROR(INDEX(Data!$E$2:$E$1823,MATCH('Ratios - Total'!$C747,IF(Data!$A$2:$A$1823='Ratios - Total'!$A747,Data!$C$2:$C$1823,0),0))/INDEX(Data!$D$2:$D$1823,MATCH('Ratios - Total'!$C747,IF(Data!$A$2:$A$1823='Ratios - Total'!$A747,Data!$C$2:$C$1823,0),0)),"Missing Data")</f>
        <v>0</v>
      </c>
      <c r="L747" s="5"/>
      <c r="M747" s="5" t="str">
        <f t="array" ref="M747">IFERROR(INDEX(Data!$F$2:$F$1823,MATCH('Ratios - Total'!$C747,IF(Data!$A$2:$A$1823='Ratios - Total'!$A747,Data!$C$2:$C$1823,0),0))/INDEX(Data!$E$2:$E$1823,MATCH('Ratios - Total'!$C747,IF(Data!$A$2:$A$1823='Ratios - Total'!$A747,Data!$C$2:$C$1823,0),0)),"Missing Data")</f>
        <v>Missing Data</v>
      </c>
      <c r="N747" s="5"/>
      <c r="O747" s="5" t="str">
        <f t="array" ref="O747">IFERROR(INDEX(Data!$G$2:$G$1823,MATCH('Ratios - Total'!$C747,IF(Data!$A$2:$A$1823='Ratios - Total'!$A747,Data!$C$2:$C$1823,0),0))/INDEX(Data!$F$2:$F$1823,MATCH('Ratios - Total'!$C747,IF(Data!$A$2:$A$1823='Ratios - Total'!$A747,Data!$C$2:$C$1823,0),0)),"Missing Data")</f>
        <v>Missing Data</v>
      </c>
      <c r="P747" s="5" t="str">
        <f t="array" ref="P747">IFERROR(INDEX(Data!$H$2:$H$1823,MATCH('Ratios - Total'!$C747,IF(Data!$A$2:$A$1823='Ratios - Total'!$A747,Data!$C$2:$C$1823,0),0))/INDEX(Data!$G$2:$G$1823,MATCH('Ratios - Total'!$C747,IF(Data!$A$2:$A$1823='Ratios - Total'!$A747,Data!$C$2:$C$1823,0),0)),"Missing Data")</f>
        <v>Missing Data</v>
      </c>
      <c r="Q747" s="5"/>
      <c r="R747" s="5" t="str">
        <f t="array" ref="R747">IFERROR(INDEX(Data!$L$2:$L$1823,MATCH('Ratios - Total'!$C747,IF(Data!$A$2:$A$1823='Ratios - Total'!$A747,Data!$C$2:$C$1823,0),0))/INDEX(Data!$G$2:$G$1823,MATCH('Ratios - Total'!$C747,IF(Data!$A$2:$A$1823='Ratios - Total'!$A747,Data!$C$2:$C$1823,0),0)),"Missing Data")</f>
        <v>Missing Data</v>
      </c>
      <c r="S747" s="5"/>
      <c r="T747" s="5">
        <f t="array" ref="T747">IFERROR(INDEX(Data!$H$2:$H$1823,MATCH('Ratios - Total'!$C747,IF(Data!$A$2:$A$1823='Ratios - Total'!$A747,Data!$C$2:$C$1823,0),0))/INDEX(Data!$L$2:$L$1823,MATCH('Ratios - Total'!$C747,IF(Data!$A$2:$A$1823='Ratios - Total'!$A747,Data!$C$2:$C$1823,0),0)),"Missing Data")</f>
        <v>33380.395678709698</v>
      </c>
      <c r="U747" s="5">
        <f t="array" ref="U747">IFERROR(INDEX(Data!$K$2:$K$1823,MATCH('Ratios - Total'!$C747,IF(Data!$A$2:$A$1823='Ratios - Total'!$A747,Data!$C$2:$C$1823,0),0))/INDEX(Data!$H$2:$H$1823,MATCH('Ratios - Total'!$C747,IF(Data!$A$2:$A$1823='Ratios - Total'!$A747,Data!$C$2:$C$1823,0),0)),"Missing Data")</f>
        <v>0.59163879555365906</v>
      </c>
      <c r="V747" s="5">
        <f t="array" ref="V747">IFERROR(INDEX(Data!$K$2:$K$1823,MATCH('Ratios - Total'!$C747,IF(Data!$A$2:$A$1823='Ratios - Total'!$A747,Data!$C$2:$C$1823,0),0))/INDEX(Data!$L$2:$L$1823,MATCH('Ratios - Total'!$C747,IF(Data!$A$2:$A$1823='Ratios - Total'!$A747,Data!$C$2:$C$1823,0),0)),"Missing Data")</f>
        <v>19749.137094456371</v>
      </c>
      <c r="W747" s="5">
        <f t="shared" si="12"/>
        <v>13631.258584253326</v>
      </c>
      <c r="X747" s="5" t="str">
        <f t="array" ref="X747">IFERROR(INDEX(Data!$K$2:$K$1823,MATCH('Ratios - Total'!$C747,IF(Data!$A$2:$A$1823='Ratios - Total'!$A747,Data!$C$2:$C$1823,0),0))/INDEX(Data!$G$2:$G$1823,MATCH('Ratios - Total'!$C747,IF(Data!$A$2:$A$1823='Ratios - Total'!$A747,Data!$C$2:$C$1823,0),0)),"Missing Data")</f>
        <v>Missing Data</v>
      </c>
    </row>
    <row r="748" spans="1:24" x14ac:dyDescent="0.25">
      <c r="A748" s="22" t="s">
        <v>38</v>
      </c>
      <c r="B748" s="22" t="s">
        <v>39</v>
      </c>
      <c r="C748" s="22">
        <v>1990</v>
      </c>
      <c r="D748" s="5">
        <f t="array" ref="D748">IFERROR(INDEX(Data!$H$2:$H$1823,MATCH('Ratios - Total'!$C748,IF(Data!$A$2:$A$1823='Ratios - Total'!$A748,Data!$C$2:$C$1823,0),0))/INDEX(Data!$D$2:$D$1823,MATCH('Ratios - Total'!$C748,IF(Data!$A$2:$A$1823='Ratios - Total'!$A748,Data!$C$2:$C$1823,0),0)),"Missing Data")</f>
        <v>548.70024861615229</v>
      </c>
      <c r="E748" s="22"/>
      <c r="F748" s="5">
        <f t="array" ref="F748">IFERROR(INDEX(Data!$G$2:$G$1823,MATCH('Ratios - Total'!$C748,IF(Data!$A$2:$A$1823='Ratios - Total'!$A748,Data!$C$2:$C$1823,0),0))/INDEX(Data!$D$2:$D$1823,MATCH('Ratios - Total'!$C748,IF(Data!$A$2:$A$1823='Ratios - Total'!$A748,Data!$C$2:$C$1823,0),0)),"Missing Data")</f>
        <v>0</v>
      </c>
      <c r="G748" s="5"/>
      <c r="H748" s="5" t="str">
        <f t="array" ref="H748">IFERROR(INDEX(Data!$H$2:$H$1823,MATCH('Ratios - Total'!$C748,IF(Data!$A$2:$A$1823='Ratios - Total'!$A748,Data!$C$2:$C$1823,0),0))/INDEX(Data!$G$2:$G$1823,MATCH('Ratios - Total'!$C748,IF(Data!$A$2:$A$1823='Ratios - Total'!$A748,Data!$C$2:$C$1823,0),0)),"Missing Data")</f>
        <v>Missing Data</v>
      </c>
      <c r="I748" s="5">
        <f t="array" ref="I748">IFERROR(INDEX(Data!$G$2:$G$1823,MATCH('Ratios - Total'!$C748,IF(Data!$A$2:$A$1823='Ratios - Total'!$A748,Data!$C$2:$C$1823,0),0))/INDEX(Data!$D$2:$D$1823,MATCH('Ratios - Total'!$C748,IF(Data!$A$2:$A$1823='Ratios - Total'!$A748,Data!$C$2:$C$1823,0),0)),"Missing Data")</f>
        <v>0</v>
      </c>
      <c r="J748" s="22"/>
      <c r="K748" s="5">
        <f t="array" ref="K748">IFERROR(INDEX(Data!$E$2:$E$1823,MATCH('Ratios - Total'!$C748,IF(Data!$A$2:$A$1823='Ratios - Total'!$A748,Data!$C$2:$C$1823,0),0))/INDEX(Data!$D$2:$D$1823,MATCH('Ratios - Total'!$C748,IF(Data!$A$2:$A$1823='Ratios - Total'!$A748,Data!$C$2:$C$1823,0),0)),"Missing Data")</f>
        <v>0</v>
      </c>
      <c r="L748" s="5"/>
      <c r="M748" s="5" t="str">
        <f t="array" ref="M748">IFERROR(INDEX(Data!$F$2:$F$1823,MATCH('Ratios - Total'!$C748,IF(Data!$A$2:$A$1823='Ratios - Total'!$A748,Data!$C$2:$C$1823,0),0))/INDEX(Data!$E$2:$E$1823,MATCH('Ratios - Total'!$C748,IF(Data!$A$2:$A$1823='Ratios - Total'!$A748,Data!$C$2:$C$1823,0),0)),"Missing Data")</f>
        <v>Missing Data</v>
      </c>
      <c r="N748" s="5"/>
      <c r="O748" s="5" t="str">
        <f t="array" ref="O748">IFERROR(INDEX(Data!$G$2:$G$1823,MATCH('Ratios - Total'!$C748,IF(Data!$A$2:$A$1823='Ratios - Total'!$A748,Data!$C$2:$C$1823,0),0))/INDEX(Data!$F$2:$F$1823,MATCH('Ratios - Total'!$C748,IF(Data!$A$2:$A$1823='Ratios - Total'!$A748,Data!$C$2:$C$1823,0),0)),"Missing Data")</f>
        <v>Missing Data</v>
      </c>
      <c r="P748" s="5" t="str">
        <f t="array" ref="P748">IFERROR(INDEX(Data!$H$2:$H$1823,MATCH('Ratios - Total'!$C748,IF(Data!$A$2:$A$1823='Ratios - Total'!$A748,Data!$C$2:$C$1823,0),0))/INDEX(Data!$G$2:$G$1823,MATCH('Ratios - Total'!$C748,IF(Data!$A$2:$A$1823='Ratios - Total'!$A748,Data!$C$2:$C$1823,0),0)),"Missing Data")</f>
        <v>Missing Data</v>
      </c>
      <c r="Q748" s="5"/>
      <c r="R748" s="5" t="str">
        <f t="array" ref="R748">IFERROR(INDEX(Data!$L$2:$L$1823,MATCH('Ratios - Total'!$C748,IF(Data!$A$2:$A$1823='Ratios - Total'!$A748,Data!$C$2:$C$1823,0),0))/INDEX(Data!$G$2:$G$1823,MATCH('Ratios - Total'!$C748,IF(Data!$A$2:$A$1823='Ratios - Total'!$A748,Data!$C$2:$C$1823,0),0)),"Missing Data")</f>
        <v>Missing Data</v>
      </c>
      <c r="S748" s="5"/>
      <c r="T748" s="5">
        <f t="array" ref="T748">IFERROR(INDEX(Data!$H$2:$H$1823,MATCH('Ratios - Total'!$C748,IF(Data!$A$2:$A$1823='Ratios - Total'!$A748,Data!$C$2:$C$1823,0),0))/INDEX(Data!$L$2:$L$1823,MATCH('Ratios - Total'!$C748,IF(Data!$A$2:$A$1823='Ratios - Total'!$A748,Data!$C$2:$C$1823,0),0)),"Missing Data")</f>
        <v>26705.204953886692</v>
      </c>
      <c r="U748" s="5">
        <f t="array" ref="U748">IFERROR(INDEX(Data!$K$2:$K$1823,MATCH('Ratios - Total'!$C748,IF(Data!$A$2:$A$1823='Ratios - Total'!$A748,Data!$C$2:$C$1823,0),0))/INDEX(Data!$H$2:$H$1823,MATCH('Ratios - Total'!$C748,IF(Data!$A$2:$A$1823='Ratios - Total'!$A748,Data!$C$2:$C$1823,0),0)),"Missing Data")</f>
        <v>0.68640852106571426</v>
      </c>
      <c r="V748" s="5">
        <f t="array" ref="V748">IFERROR(INDEX(Data!$K$2:$K$1823,MATCH('Ratios - Total'!$C748,IF(Data!$A$2:$A$1823='Ratios - Total'!$A748,Data!$C$2:$C$1823,0),0))/INDEX(Data!$L$2:$L$1823,MATCH('Ratios - Total'!$C748,IF(Data!$A$2:$A$1823='Ratios - Total'!$A748,Data!$C$2:$C$1823,0),0)),"Missing Data")</f>
        <v>18330.680237154149</v>
      </c>
      <c r="W748" s="5">
        <f t="shared" si="12"/>
        <v>8374.5247167325433</v>
      </c>
      <c r="X748" s="5" t="str">
        <f t="array" ref="X748">IFERROR(INDEX(Data!$K$2:$K$1823,MATCH('Ratios - Total'!$C748,IF(Data!$A$2:$A$1823='Ratios - Total'!$A748,Data!$C$2:$C$1823,0),0))/INDEX(Data!$G$2:$G$1823,MATCH('Ratios - Total'!$C748,IF(Data!$A$2:$A$1823='Ratios - Total'!$A748,Data!$C$2:$C$1823,0),0)),"Missing Data")</f>
        <v>Missing Data</v>
      </c>
    </row>
    <row r="749" spans="1:24" x14ac:dyDescent="0.25">
      <c r="A749" s="22" t="s">
        <v>40</v>
      </c>
      <c r="B749" s="22" t="s">
        <v>41</v>
      </c>
      <c r="C749" s="22">
        <v>1990</v>
      </c>
      <c r="D749" s="5">
        <f t="array" ref="D749">IFERROR(INDEX(Data!$H$2:$H$1823,MATCH('Ratios - Total'!$C749,IF(Data!$A$2:$A$1823='Ratios - Total'!$A749,Data!$C$2:$C$1823,0),0))/INDEX(Data!$D$2:$D$1823,MATCH('Ratios - Total'!$C749,IF(Data!$A$2:$A$1823='Ratios - Total'!$A749,Data!$C$2:$C$1823,0),0)),"Missing Data")</f>
        <v>702.57595583783325</v>
      </c>
      <c r="E749" s="22"/>
      <c r="F749" s="5">
        <f t="array" ref="F749">IFERROR(INDEX(Data!$G$2:$G$1823,MATCH('Ratios - Total'!$C749,IF(Data!$A$2:$A$1823='Ratios - Total'!$A749,Data!$C$2:$C$1823,0),0))/INDEX(Data!$D$2:$D$1823,MATCH('Ratios - Total'!$C749,IF(Data!$A$2:$A$1823='Ratios - Total'!$A749,Data!$C$2:$C$1823,0),0)),"Missing Data")</f>
        <v>0</v>
      </c>
      <c r="G749" s="5"/>
      <c r="H749" s="5" t="str">
        <f t="array" ref="H749">IFERROR(INDEX(Data!$H$2:$H$1823,MATCH('Ratios - Total'!$C749,IF(Data!$A$2:$A$1823='Ratios - Total'!$A749,Data!$C$2:$C$1823,0),0))/INDEX(Data!$G$2:$G$1823,MATCH('Ratios - Total'!$C749,IF(Data!$A$2:$A$1823='Ratios - Total'!$A749,Data!$C$2:$C$1823,0),0)),"Missing Data")</f>
        <v>Missing Data</v>
      </c>
      <c r="I749" s="5">
        <f t="array" ref="I749">IFERROR(INDEX(Data!$G$2:$G$1823,MATCH('Ratios - Total'!$C749,IF(Data!$A$2:$A$1823='Ratios - Total'!$A749,Data!$C$2:$C$1823,0),0))/INDEX(Data!$D$2:$D$1823,MATCH('Ratios - Total'!$C749,IF(Data!$A$2:$A$1823='Ratios - Total'!$A749,Data!$C$2:$C$1823,0),0)),"Missing Data")</f>
        <v>0</v>
      </c>
      <c r="J749" s="22"/>
      <c r="K749" s="5">
        <f t="array" ref="K749">IFERROR(INDEX(Data!$E$2:$E$1823,MATCH('Ratios - Total'!$C749,IF(Data!$A$2:$A$1823='Ratios - Total'!$A749,Data!$C$2:$C$1823,0),0))/INDEX(Data!$D$2:$D$1823,MATCH('Ratios - Total'!$C749,IF(Data!$A$2:$A$1823='Ratios - Total'!$A749,Data!$C$2:$C$1823,0),0)),"Missing Data")</f>
        <v>0</v>
      </c>
      <c r="L749" s="5"/>
      <c r="M749" s="5" t="str">
        <f t="array" ref="M749">IFERROR(INDEX(Data!$F$2:$F$1823,MATCH('Ratios - Total'!$C749,IF(Data!$A$2:$A$1823='Ratios - Total'!$A749,Data!$C$2:$C$1823,0),0))/INDEX(Data!$E$2:$E$1823,MATCH('Ratios - Total'!$C749,IF(Data!$A$2:$A$1823='Ratios - Total'!$A749,Data!$C$2:$C$1823,0),0)),"Missing Data")</f>
        <v>Missing Data</v>
      </c>
      <c r="N749" s="5"/>
      <c r="O749" s="5" t="str">
        <f t="array" ref="O749">IFERROR(INDEX(Data!$G$2:$G$1823,MATCH('Ratios - Total'!$C749,IF(Data!$A$2:$A$1823='Ratios - Total'!$A749,Data!$C$2:$C$1823,0),0))/INDEX(Data!$F$2:$F$1823,MATCH('Ratios - Total'!$C749,IF(Data!$A$2:$A$1823='Ratios - Total'!$A749,Data!$C$2:$C$1823,0),0)),"Missing Data")</f>
        <v>Missing Data</v>
      </c>
      <c r="P749" s="5" t="str">
        <f t="array" ref="P749">IFERROR(INDEX(Data!$H$2:$H$1823,MATCH('Ratios - Total'!$C749,IF(Data!$A$2:$A$1823='Ratios - Total'!$A749,Data!$C$2:$C$1823,0),0))/INDEX(Data!$G$2:$G$1823,MATCH('Ratios - Total'!$C749,IF(Data!$A$2:$A$1823='Ratios - Total'!$A749,Data!$C$2:$C$1823,0),0)),"Missing Data")</f>
        <v>Missing Data</v>
      </c>
      <c r="Q749" s="5"/>
      <c r="R749" s="5" t="str">
        <f t="array" ref="R749">IFERROR(INDEX(Data!$L$2:$L$1823,MATCH('Ratios - Total'!$C749,IF(Data!$A$2:$A$1823='Ratios - Total'!$A749,Data!$C$2:$C$1823,0),0))/INDEX(Data!$G$2:$G$1823,MATCH('Ratios - Total'!$C749,IF(Data!$A$2:$A$1823='Ratios - Total'!$A749,Data!$C$2:$C$1823,0),0)),"Missing Data")</f>
        <v>Missing Data</v>
      </c>
      <c r="S749" s="5"/>
      <c r="T749" s="5">
        <f t="array" ref="T749">IFERROR(INDEX(Data!$H$2:$H$1823,MATCH('Ratios - Total'!$C749,IF(Data!$A$2:$A$1823='Ratios - Total'!$A749,Data!$C$2:$C$1823,0),0))/INDEX(Data!$L$2:$L$1823,MATCH('Ratios - Total'!$C749,IF(Data!$A$2:$A$1823='Ratios - Total'!$A749,Data!$C$2:$C$1823,0),0)),"Missing Data")</f>
        <v>31517.085839372623</v>
      </c>
      <c r="U749" s="5">
        <f t="array" ref="U749">IFERROR(INDEX(Data!$K$2:$K$1823,MATCH('Ratios - Total'!$C749,IF(Data!$A$2:$A$1823='Ratios - Total'!$A749,Data!$C$2:$C$1823,0),0))/INDEX(Data!$H$2:$H$1823,MATCH('Ratios - Total'!$C749,IF(Data!$A$2:$A$1823='Ratios - Total'!$A749,Data!$C$2:$C$1823,0),0)),"Missing Data")</f>
        <v>0.55694516012370388</v>
      </c>
      <c r="V749" s="5">
        <f t="array" ref="V749">IFERROR(INDEX(Data!$K$2:$K$1823,MATCH('Ratios - Total'!$C749,IF(Data!$A$2:$A$1823='Ratios - Total'!$A749,Data!$C$2:$C$1823,0),0))/INDEX(Data!$L$2:$L$1823,MATCH('Ratios - Total'!$C749,IF(Data!$A$2:$A$1823='Ratios - Total'!$A749,Data!$C$2:$C$1823,0),0)),"Missing Data")</f>
        <v>17553.288419441906</v>
      </c>
      <c r="W749" s="5">
        <f t="shared" si="12"/>
        <v>13963.797419930717</v>
      </c>
      <c r="X749" s="5" t="str">
        <f t="array" ref="X749">IFERROR(INDEX(Data!$K$2:$K$1823,MATCH('Ratios - Total'!$C749,IF(Data!$A$2:$A$1823='Ratios - Total'!$A749,Data!$C$2:$C$1823,0),0))/INDEX(Data!$G$2:$G$1823,MATCH('Ratios - Total'!$C749,IF(Data!$A$2:$A$1823='Ratios - Total'!$A749,Data!$C$2:$C$1823,0),0)),"Missing Data")</f>
        <v>Missing Data</v>
      </c>
    </row>
    <row r="750" spans="1:24" x14ac:dyDescent="0.25">
      <c r="A750" s="22" t="s">
        <v>42</v>
      </c>
      <c r="B750" s="22" t="s">
        <v>43</v>
      </c>
      <c r="C750" s="22">
        <v>1990</v>
      </c>
      <c r="D750" s="5">
        <f t="array" ref="D750">IFERROR(INDEX(Data!$H$2:$H$1823,MATCH('Ratios - Total'!$C750,IF(Data!$A$2:$A$1823='Ratios - Total'!$A750,Data!$C$2:$C$1823,0),0))/INDEX(Data!$D$2:$D$1823,MATCH('Ratios - Total'!$C750,IF(Data!$A$2:$A$1823='Ratios - Total'!$A750,Data!$C$2:$C$1823,0),0)),"Missing Data")</f>
        <v>912.71550085693252</v>
      </c>
      <c r="E750" s="22"/>
      <c r="F750" s="5">
        <f t="array" ref="F750">IFERROR(INDEX(Data!$G$2:$G$1823,MATCH('Ratios - Total'!$C750,IF(Data!$A$2:$A$1823='Ratios - Total'!$A750,Data!$C$2:$C$1823,0),0))/INDEX(Data!$D$2:$D$1823,MATCH('Ratios - Total'!$C750,IF(Data!$A$2:$A$1823='Ratios - Total'!$A750,Data!$C$2:$C$1823,0),0)),"Missing Data")</f>
        <v>0</v>
      </c>
      <c r="G750" s="5"/>
      <c r="H750" s="5" t="str">
        <f t="array" ref="H750">IFERROR(INDEX(Data!$H$2:$H$1823,MATCH('Ratios - Total'!$C750,IF(Data!$A$2:$A$1823='Ratios - Total'!$A750,Data!$C$2:$C$1823,0),0))/INDEX(Data!$G$2:$G$1823,MATCH('Ratios - Total'!$C750,IF(Data!$A$2:$A$1823='Ratios - Total'!$A750,Data!$C$2:$C$1823,0),0)),"Missing Data")</f>
        <v>Missing Data</v>
      </c>
      <c r="I750" s="5">
        <f t="array" ref="I750">IFERROR(INDEX(Data!$G$2:$G$1823,MATCH('Ratios - Total'!$C750,IF(Data!$A$2:$A$1823='Ratios - Total'!$A750,Data!$C$2:$C$1823,0),0))/INDEX(Data!$D$2:$D$1823,MATCH('Ratios - Total'!$C750,IF(Data!$A$2:$A$1823='Ratios - Total'!$A750,Data!$C$2:$C$1823,0),0)),"Missing Data")</f>
        <v>0</v>
      </c>
      <c r="J750" s="22"/>
      <c r="K750" s="5">
        <f t="array" ref="K750">IFERROR(INDEX(Data!$E$2:$E$1823,MATCH('Ratios - Total'!$C750,IF(Data!$A$2:$A$1823='Ratios - Total'!$A750,Data!$C$2:$C$1823,0),0))/INDEX(Data!$D$2:$D$1823,MATCH('Ratios - Total'!$C750,IF(Data!$A$2:$A$1823='Ratios - Total'!$A750,Data!$C$2:$C$1823,0),0)),"Missing Data")</f>
        <v>0</v>
      </c>
      <c r="L750" s="5"/>
      <c r="M750" s="5" t="str">
        <f t="array" ref="M750">IFERROR(INDEX(Data!$F$2:$F$1823,MATCH('Ratios - Total'!$C750,IF(Data!$A$2:$A$1823='Ratios - Total'!$A750,Data!$C$2:$C$1823,0),0))/INDEX(Data!$E$2:$E$1823,MATCH('Ratios - Total'!$C750,IF(Data!$A$2:$A$1823='Ratios - Total'!$A750,Data!$C$2:$C$1823,0),0)),"Missing Data")</f>
        <v>Missing Data</v>
      </c>
      <c r="N750" s="5"/>
      <c r="O750" s="5" t="str">
        <f t="array" ref="O750">IFERROR(INDEX(Data!$G$2:$G$1823,MATCH('Ratios - Total'!$C750,IF(Data!$A$2:$A$1823='Ratios - Total'!$A750,Data!$C$2:$C$1823,0),0))/INDEX(Data!$F$2:$F$1823,MATCH('Ratios - Total'!$C750,IF(Data!$A$2:$A$1823='Ratios - Total'!$A750,Data!$C$2:$C$1823,0),0)),"Missing Data")</f>
        <v>Missing Data</v>
      </c>
      <c r="P750" s="5" t="str">
        <f t="array" ref="P750">IFERROR(INDEX(Data!$H$2:$H$1823,MATCH('Ratios - Total'!$C750,IF(Data!$A$2:$A$1823='Ratios - Total'!$A750,Data!$C$2:$C$1823,0),0))/INDEX(Data!$G$2:$G$1823,MATCH('Ratios - Total'!$C750,IF(Data!$A$2:$A$1823='Ratios - Total'!$A750,Data!$C$2:$C$1823,0),0)),"Missing Data")</f>
        <v>Missing Data</v>
      </c>
      <c r="Q750" s="5"/>
      <c r="R750" s="5" t="str">
        <f t="array" ref="R750">IFERROR(INDEX(Data!$L$2:$L$1823,MATCH('Ratios - Total'!$C750,IF(Data!$A$2:$A$1823='Ratios - Total'!$A750,Data!$C$2:$C$1823,0),0))/INDEX(Data!$G$2:$G$1823,MATCH('Ratios - Total'!$C750,IF(Data!$A$2:$A$1823='Ratios - Total'!$A750,Data!$C$2:$C$1823,0),0)),"Missing Data")</f>
        <v>Missing Data</v>
      </c>
      <c r="S750" s="5"/>
      <c r="T750" s="5">
        <f t="array" ref="T750">IFERROR(INDEX(Data!$H$2:$H$1823,MATCH('Ratios - Total'!$C750,IF(Data!$A$2:$A$1823='Ratios - Total'!$A750,Data!$C$2:$C$1823,0),0))/INDEX(Data!$L$2:$L$1823,MATCH('Ratios - Total'!$C750,IF(Data!$A$2:$A$1823='Ratios - Total'!$A750,Data!$C$2:$C$1823,0),0)),"Missing Data")</f>
        <v>37821.592786973488</v>
      </c>
      <c r="U750" s="5">
        <f t="array" ref="U750">IFERROR(INDEX(Data!$K$2:$K$1823,MATCH('Ratios - Total'!$C750,IF(Data!$A$2:$A$1823='Ratios - Total'!$A750,Data!$C$2:$C$1823,0),0))/INDEX(Data!$H$2:$H$1823,MATCH('Ratios - Total'!$C750,IF(Data!$A$2:$A$1823='Ratios - Total'!$A750,Data!$C$2:$C$1823,0),0)),"Missing Data")</f>
        <v>0.51520352321953966</v>
      </c>
      <c r="V750" s="5">
        <f t="array" ref="V750">IFERROR(INDEX(Data!$K$2:$K$1823,MATCH('Ratios - Total'!$C750,IF(Data!$A$2:$A$1823='Ratios - Total'!$A750,Data!$C$2:$C$1823,0),0))/INDEX(Data!$L$2:$L$1823,MATCH('Ratios - Total'!$C750,IF(Data!$A$2:$A$1823='Ratios - Total'!$A750,Data!$C$2:$C$1823,0),0)),"Missing Data")</f>
        <v>19485.817857623468</v>
      </c>
      <c r="W750" s="5">
        <f t="shared" si="12"/>
        <v>18335.77492935002</v>
      </c>
      <c r="X750" s="5" t="str">
        <f t="array" ref="X750">IFERROR(INDEX(Data!$K$2:$K$1823,MATCH('Ratios - Total'!$C750,IF(Data!$A$2:$A$1823='Ratios - Total'!$A750,Data!$C$2:$C$1823,0),0))/INDEX(Data!$G$2:$G$1823,MATCH('Ratios - Total'!$C750,IF(Data!$A$2:$A$1823='Ratios - Total'!$A750,Data!$C$2:$C$1823,0),0)),"Missing Data")</f>
        <v>Missing Data</v>
      </c>
    </row>
    <row r="751" spans="1:24" x14ac:dyDescent="0.25">
      <c r="A751" s="22" t="s">
        <v>44</v>
      </c>
      <c r="B751" s="22" t="s">
        <v>45</v>
      </c>
      <c r="C751" s="22">
        <v>1990</v>
      </c>
      <c r="D751" s="5">
        <f t="array" ref="D751">IFERROR(INDEX(Data!$H$2:$H$1823,MATCH('Ratios - Total'!$C751,IF(Data!$A$2:$A$1823='Ratios - Total'!$A751,Data!$C$2:$C$1823,0),0))/INDEX(Data!$D$2:$D$1823,MATCH('Ratios - Total'!$C751,IF(Data!$A$2:$A$1823='Ratios - Total'!$A751,Data!$C$2:$C$1823,0),0)),"Missing Data")</f>
        <v>889.03321284144863</v>
      </c>
      <c r="E751" s="22"/>
      <c r="F751" s="5">
        <f t="array" ref="F751">IFERROR(INDEX(Data!$G$2:$G$1823,MATCH('Ratios - Total'!$C751,IF(Data!$A$2:$A$1823='Ratios - Total'!$A751,Data!$C$2:$C$1823,0),0))/INDEX(Data!$D$2:$D$1823,MATCH('Ratios - Total'!$C751,IF(Data!$A$2:$A$1823='Ratios - Total'!$A751,Data!$C$2:$C$1823,0),0)),"Missing Data")</f>
        <v>0</v>
      </c>
      <c r="G751" s="5"/>
      <c r="H751" s="5" t="str">
        <f t="array" ref="H751">IFERROR(INDEX(Data!$H$2:$H$1823,MATCH('Ratios - Total'!$C751,IF(Data!$A$2:$A$1823='Ratios - Total'!$A751,Data!$C$2:$C$1823,0),0))/INDEX(Data!$G$2:$G$1823,MATCH('Ratios - Total'!$C751,IF(Data!$A$2:$A$1823='Ratios - Total'!$A751,Data!$C$2:$C$1823,0),0)),"Missing Data")</f>
        <v>Missing Data</v>
      </c>
      <c r="I751" s="5">
        <f t="array" ref="I751">IFERROR(INDEX(Data!$G$2:$G$1823,MATCH('Ratios - Total'!$C751,IF(Data!$A$2:$A$1823='Ratios - Total'!$A751,Data!$C$2:$C$1823,0),0))/INDEX(Data!$D$2:$D$1823,MATCH('Ratios - Total'!$C751,IF(Data!$A$2:$A$1823='Ratios - Total'!$A751,Data!$C$2:$C$1823,0),0)),"Missing Data")</f>
        <v>0</v>
      </c>
      <c r="J751" s="22"/>
      <c r="K751" s="5">
        <f t="array" ref="K751">IFERROR(INDEX(Data!$E$2:$E$1823,MATCH('Ratios - Total'!$C751,IF(Data!$A$2:$A$1823='Ratios - Total'!$A751,Data!$C$2:$C$1823,0),0))/INDEX(Data!$D$2:$D$1823,MATCH('Ratios - Total'!$C751,IF(Data!$A$2:$A$1823='Ratios - Total'!$A751,Data!$C$2:$C$1823,0),0)),"Missing Data")</f>
        <v>0</v>
      </c>
      <c r="L751" s="5"/>
      <c r="M751" s="5" t="str">
        <f t="array" ref="M751">IFERROR(INDEX(Data!$F$2:$F$1823,MATCH('Ratios - Total'!$C751,IF(Data!$A$2:$A$1823='Ratios - Total'!$A751,Data!$C$2:$C$1823,0),0))/INDEX(Data!$E$2:$E$1823,MATCH('Ratios - Total'!$C751,IF(Data!$A$2:$A$1823='Ratios - Total'!$A751,Data!$C$2:$C$1823,0),0)),"Missing Data")</f>
        <v>Missing Data</v>
      </c>
      <c r="N751" s="5"/>
      <c r="O751" s="5" t="str">
        <f t="array" ref="O751">IFERROR(INDEX(Data!$G$2:$G$1823,MATCH('Ratios - Total'!$C751,IF(Data!$A$2:$A$1823='Ratios - Total'!$A751,Data!$C$2:$C$1823,0),0))/INDEX(Data!$F$2:$F$1823,MATCH('Ratios - Total'!$C751,IF(Data!$A$2:$A$1823='Ratios - Total'!$A751,Data!$C$2:$C$1823,0),0)),"Missing Data")</f>
        <v>Missing Data</v>
      </c>
      <c r="P751" s="5" t="str">
        <f t="array" ref="P751">IFERROR(INDEX(Data!$H$2:$H$1823,MATCH('Ratios - Total'!$C751,IF(Data!$A$2:$A$1823='Ratios - Total'!$A751,Data!$C$2:$C$1823,0),0))/INDEX(Data!$G$2:$G$1823,MATCH('Ratios - Total'!$C751,IF(Data!$A$2:$A$1823='Ratios - Total'!$A751,Data!$C$2:$C$1823,0),0)),"Missing Data")</f>
        <v>Missing Data</v>
      </c>
      <c r="Q751" s="5"/>
      <c r="R751" s="5" t="str">
        <f t="array" ref="R751">IFERROR(INDEX(Data!$L$2:$L$1823,MATCH('Ratios - Total'!$C751,IF(Data!$A$2:$A$1823='Ratios - Total'!$A751,Data!$C$2:$C$1823,0),0))/INDEX(Data!$G$2:$G$1823,MATCH('Ratios - Total'!$C751,IF(Data!$A$2:$A$1823='Ratios - Total'!$A751,Data!$C$2:$C$1823,0),0)),"Missing Data")</f>
        <v>Missing Data</v>
      </c>
      <c r="S751" s="5"/>
      <c r="T751" s="5">
        <f t="array" ref="T751">IFERROR(INDEX(Data!$H$2:$H$1823,MATCH('Ratios - Total'!$C751,IF(Data!$A$2:$A$1823='Ratios - Total'!$A751,Data!$C$2:$C$1823,0),0))/INDEX(Data!$L$2:$L$1823,MATCH('Ratios - Total'!$C751,IF(Data!$A$2:$A$1823='Ratios - Total'!$A751,Data!$C$2:$C$1823,0),0)),"Missing Data")</f>
        <v>51156.339990888817</v>
      </c>
      <c r="U751" s="5">
        <f t="array" ref="U751">IFERROR(INDEX(Data!$K$2:$K$1823,MATCH('Ratios - Total'!$C751,IF(Data!$A$2:$A$1823='Ratios - Total'!$A751,Data!$C$2:$C$1823,0),0))/INDEX(Data!$H$2:$H$1823,MATCH('Ratios - Total'!$C751,IF(Data!$A$2:$A$1823='Ratios - Total'!$A751,Data!$C$2:$C$1823,0),0)),"Missing Data")</f>
        <v>0.56114655816913317</v>
      </c>
      <c r="V751" s="5">
        <f t="array" ref="V751">IFERROR(INDEX(Data!$K$2:$K$1823,MATCH('Ratios - Total'!$C751,IF(Data!$A$2:$A$1823='Ratios - Total'!$A751,Data!$C$2:$C$1823,0),0))/INDEX(Data!$L$2:$L$1823,MATCH('Ratios - Total'!$C751,IF(Data!$A$2:$A$1823='Ratios - Total'!$A751,Data!$C$2:$C$1823,0),0)),"Missing Data")</f>
        <v>28706.204114417244</v>
      </c>
      <c r="W751" s="5">
        <f t="shared" si="12"/>
        <v>22450.135876471573</v>
      </c>
      <c r="X751" s="5" t="str">
        <f t="array" ref="X751">IFERROR(INDEX(Data!$K$2:$K$1823,MATCH('Ratios - Total'!$C751,IF(Data!$A$2:$A$1823='Ratios - Total'!$A751,Data!$C$2:$C$1823,0),0))/INDEX(Data!$G$2:$G$1823,MATCH('Ratios - Total'!$C751,IF(Data!$A$2:$A$1823='Ratios - Total'!$A751,Data!$C$2:$C$1823,0),0)),"Missing Data")</f>
        <v>Missing Data</v>
      </c>
    </row>
    <row r="752" spans="1:24" x14ac:dyDescent="0.25">
      <c r="A752" s="22" t="s">
        <v>46</v>
      </c>
      <c r="B752" s="22" t="s">
        <v>47</v>
      </c>
      <c r="C752" s="22">
        <v>1990</v>
      </c>
      <c r="D752" s="5">
        <f t="array" ref="D752">IFERROR(INDEX(Data!$H$2:$H$1823,MATCH('Ratios - Total'!$C752,IF(Data!$A$2:$A$1823='Ratios - Total'!$A752,Data!$C$2:$C$1823,0),0))/INDEX(Data!$D$2:$D$1823,MATCH('Ratios - Total'!$C752,IF(Data!$A$2:$A$1823='Ratios - Total'!$A752,Data!$C$2:$C$1823,0),0)),"Missing Data")</f>
        <v>813.36300316190295</v>
      </c>
      <c r="E752" s="22"/>
      <c r="F752" s="5">
        <f t="array" ref="F752">IFERROR(INDEX(Data!$G$2:$G$1823,MATCH('Ratios - Total'!$C752,IF(Data!$A$2:$A$1823='Ratios - Total'!$A752,Data!$C$2:$C$1823,0),0))/INDEX(Data!$D$2:$D$1823,MATCH('Ratios - Total'!$C752,IF(Data!$A$2:$A$1823='Ratios - Total'!$A752,Data!$C$2:$C$1823,0),0)),"Missing Data")</f>
        <v>0</v>
      </c>
      <c r="G752" s="5"/>
      <c r="H752" s="5" t="str">
        <f t="array" ref="H752">IFERROR(INDEX(Data!$H$2:$H$1823,MATCH('Ratios - Total'!$C752,IF(Data!$A$2:$A$1823='Ratios - Total'!$A752,Data!$C$2:$C$1823,0),0))/INDEX(Data!$G$2:$G$1823,MATCH('Ratios - Total'!$C752,IF(Data!$A$2:$A$1823='Ratios - Total'!$A752,Data!$C$2:$C$1823,0),0)),"Missing Data")</f>
        <v>Missing Data</v>
      </c>
      <c r="I752" s="5">
        <f t="array" ref="I752">IFERROR(INDEX(Data!$G$2:$G$1823,MATCH('Ratios - Total'!$C752,IF(Data!$A$2:$A$1823='Ratios - Total'!$A752,Data!$C$2:$C$1823,0),0))/INDEX(Data!$D$2:$D$1823,MATCH('Ratios - Total'!$C752,IF(Data!$A$2:$A$1823='Ratios - Total'!$A752,Data!$C$2:$C$1823,0),0)),"Missing Data")</f>
        <v>0</v>
      </c>
      <c r="J752" s="22"/>
      <c r="K752" s="5">
        <f t="array" ref="K752">IFERROR(INDEX(Data!$E$2:$E$1823,MATCH('Ratios - Total'!$C752,IF(Data!$A$2:$A$1823='Ratios - Total'!$A752,Data!$C$2:$C$1823,0),0))/INDEX(Data!$D$2:$D$1823,MATCH('Ratios - Total'!$C752,IF(Data!$A$2:$A$1823='Ratios - Total'!$A752,Data!$C$2:$C$1823,0),0)),"Missing Data")</f>
        <v>0</v>
      </c>
      <c r="L752" s="5"/>
      <c r="M752" s="5" t="str">
        <f t="array" ref="M752">IFERROR(INDEX(Data!$F$2:$F$1823,MATCH('Ratios - Total'!$C752,IF(Data!$A$2:$A$1823='Ratios - Total'!$A752,Data!$C$2:$C$1823,0),0))/INDEX(Data!$E$2:$E$1823,MATCH('Ratios - Total'!$C752,IF(Data!$A$2:$A$1823='Ratios - Total'!$A752,Data!$C$2:$C$1823,0),0)),"Missing Data")</f>
        <v>Missing Data</v>
      </c>
      <c r="N752" s="5"/>
      <c r="O752" s="5" t="str">
        <f t="array" ref="O752">IFERROR(INDEX(Data!$G$2:$G$1823,MATCH('Ratios - Total'!$C752,IF(Data!$A$2:$A$1823='Ratios - Total'!$A752,Data!$C$2:$C$1823,0),0))/INDEX(Data!$F$2:$F$1823,MATCH('Ratios - Total'!$C752,IF(Data!$A$2:$A$1823='Ratios - Total'!$A752,Data!$C$2:$C$1823,0),0)),"Missing Data")</f>
        <v>Missing Data</v>
      </c>
      <c r="P752" s="5" t="str">
        <f t="array" ref="P752">IFERROR(INDEX(Data!$H$2:$H$1823,MATCH('Ratios - Total'!$C752,IF(Data!$A$2:$A$1823='Ratios - Total'!$A752,Data!$C$2:$C$1823,0),0))/INDEX(Data!$G$2:$G$1823,MATCH('Ratios - Total'!$C752,IF(Data!$A$2:$A$1823='Ratios - Total'!$A752,Data!$C$2:$C$1823,0),0)),"Missing Data")</f>
        <v>Missing Data</v>
      </c>
      <c r="Q752" s="5"/>
      <c r="R752" s="5" t="str">
        <f t="array" ref="R752">IFERROR(INDEX(Data!$L$2:$L$1823,MATCH('Ratios - Total'!$C752,IF(Data!$A$2:$A$1823='Ratios - Total'!$A752,Data!$C$2:$C$1823,0),0))/INDEX(Data!$G$2:$G$1823,MATCH('Ratios - Total'!$C752,IF(Data!$A$2:$A$1823='Ratios - Total'!$A752,Data!$C$2:$C$1823,0),0)),"Missing Data")</f>
        <v>Missing Data</v>
      </c>
      <c r="S752" s="5"/>
      <c r="T752" s="5">
        <f t="array" ref="T752">IFERROR(INDEX(Data!$H$2:$H$1823,MATCH('Ratios - Total'!$C752,IF(Data!$A$2:$A$1823='Ratios - Total'!$A752,Data!$C$2:$C$1823,0),0))/INDEX(Data!$L$2:$L$1823,MATCH('Ratios - Total'!$C752,IF(Data!$A$2:$A$1823='Ratios - Total'!$A752,Data!$C$2:$C$1823,0),0)),"Missing Data")</f>
        <v>45971.130689389815</v>
      </c>
      <c r="U752" s="5">
        <f t="array" ref="U752">IFERROR(INDEX(Data!$K$2:$K$1823,MATCH('Ratios - Total'!$C752,IF(Data!$A$2:$A$1823='Ratios - Total'!$A752,Data!$C$2:$C$1823,0),0))/INDEX(Data!$H$2:$H$1823,MATCH('Ratios - Total'!$C752,IF(Data!$A$2:$A$1823='Ratios - Total'!$A752,Data!$C$2:$C$1823,0),0)),"Missing Data")</f>
        <v>0.53189225111305782</v>
      </c>
      <c r="V752" s="5">
        <f t="array" ref="V752">IFERROR(INDEX(Data!$K$2:$K$1823,MATCH('Ratios - Total'!$C752,IF(Data!$A$2:$A$1823='Ratios - Total'!$A752,Data!$C$2:$C$1823,0),0))/INDEX(Data!$L$2:$L$1823,MATCH('Ratios - Total'!$C752,IF(Data!$A$2:$A$1823='Ratios - Total'!$A752,Data!$C$2:$C$1823,0),0)),"Missing Data")</f>
        <v>24451.688188592128</v>
      </c>
      <c r="W752" s="5">
        <f t="shared" si="12"/>
        <v>21519.442500797686</v>
      </c>
      <c r="X752" s="5" t="str">
        <f t="array" ref="X752">IFERROR(INDEX(Data!$K$2:$K$1823,MATCH('Ratios - Total'!$C752,IF(Data!$A$2:$A$1823='Ratios - Total'!$A752,Data!$C$2:$C$1823,0),0))/INDEX(Data!$G$2:$G$1823,MATCH('Ratios - Total'!$C752,IF(Data!$A$2:$A$1823='Ratios - Total'!$A752,Data!$C$2:$C$1823,0),0)),"Missing Data")</f>
        <v>Missing Data</v>
      </c>
    </row>
    <row r="753" spans="1:24" x14ac:dyDescent="0.25">
      <c r="A753" s="22" t="s">
        <v>48</v>
      </c>
      <c r="B753" s="22" t="s">
        <v>49</v>
      </c>
      <c r="C753" s="22">
        <v>1990</v>
      </c>
      <c r="D753" s="5">
        <f t="array" ref="D753">IFERROR(INDEX(Data!$H$2:$H$1823,MATCH('Ratios - Total'!$C753,IF(Data!$A$2:$A$1823='Ratios - Total'!$A753,Data!$C$2:$C$1823,0),0))/INDEX(Data!$D$2:$D$1823,MATCH('Ratios - Total'!$C753,IF(Data!$A$2:$A$1823='Ratios - Total'!$A753,Data!$C$2:$C$1823,0),0)),"Missing Data")</f>
        <v>894.16771479958959</v>
      </c>
      <c r="E753" s="22"/>
      <c r="F753" s="5">
        <f t="array" ref="F753">IFERROR(INDEX(Data!$G$2:$G$1823,MATCH('Ratios - Total'!$C753,IF(Data!$A$2:$A$1823='Ratios - Total'!$A753,Data!$C$2:$C$1823,0),0))/INDEX(Data!$D$2:$D$1823,MATCH('Ratios - Total'!$C753,IF(Data!$A$2:$A$1823='Ratios - Total'!$A753,Data!$C$2:$C$1823,0),0)),"Missing Data")</f>
        <v>0</v>
      </c>
      <c r="G753" s="5"/>
      <c r="H753" s="5" t="str">
        <f t="array" ref="H753">IFERROR(INDEX(Data!$H$2:$H$1823,MATCH('Ratios - Total'!$C753,IF(Data!$A$2:$A$1823='Ratios - Total'!$A753,Data!$C$2:$C$1823,0),0))/INDEX(Data!$G$2:$G$1823,MATCH('Ratios - Total'!$C753,IF(Data!$A$2:$A$1823='Ratios - Total'!$A753,Data!$C$2:$C$1823,0),0)),"Missing Data")</f>
        <v>Missing Data</v>
      </c>
      <c r="I753" s="5">
        <f t="array" ref="I753">IFERROR(INDEX(Data!$G$2:$G$1823,MATCH('Ratios - Total'!$C753,IF(Data!$A$2:$A$1823='Ratios - Total'!$A753,Data!$C$2:$C$1823,0),0))/INDEX(Data!$D$2:$D$1823,MATCH('Ratios - Total'!$C753,IF(Data!$A$2:$A$1823='Ratios - Total'!$A753,Data!$C$2:$C$1823,0),0)),"Missing Data")</f>
        <v>0</v>
      </c>
      <c r="J753" s="22"/>
      <c r="K753" s="5">
        <f t="array" ref="K753">IFERROR(INDEX(Data!$E$2:$E$1823,MATCH('Ratios - Total'!$C753,IF(Data!$A$2:$A$1823='Ratios - Total'!$A753,Data!$C$2:$C$1823,0),0))/INDEX(Data!$D$2:$D$1823,MATCH('Ratios - Total'!$C753,IF(Data!$A$2:$A$1823='Ratios - Total'!$A753,Data!$C$2:$C$1823,0),0)),"Missing Data")</f>
        <v>0</v>
      </c>
      <c r="L753" s="5"/>
      <c r="M753" s="5" t="str">
        <f t="array" ref="M753">IFERROR(INDEX(Data!$F$2:$F$1823,MATCH('Ratios - Total'!$C753,IF(Data!$A$2:$A$1823='Ratios - Total'!$A753,Data!$C$2:$C$1823,0),0))/INDEX(Data!$E$2:$E$1823,MATCH('Ratios - Total'!$C753,IF(Data!$A$2:$A$1823='Ratios - Total'!$A753,Data!$C$2:$C$1823,0),0)),"Missing Data")</f>
        <v>Missing Data</v>
      </c>
      <c r="N753" s="5"/>
      <c r="O753" s="5" t="str">
        <f t="array" ref="O753">IFERROR(INDEX(Data!$G$2:$G$1823,MATCH('Ratios - Total'!$C753,IF(Data!$A$2:$A$1823='Ratios - Total'!$A753,Data!$C$2:$C$1823,0),0))/INDEX(Data!$F$2:$F$1823,MATCH('Ratios - Total'!$C753,IF(Data!$A$2:$A$1823='Ratios - Total'!$A753,Data!$C$2:$C$1823,0),0)),"Missing Data")</f>
        <v>Missing Data</v>
      </c>
      <c r="P753" s="5" t="str">
        <f t="array" ref="P753">IFERROR(INDEX(Data!$H$2:$H$1823,MATCH('Ratios - Total'!$C753,IF(Data!$A$2:$A$1823='Ratios - Total'!$A753,Data!$C$2:$C$1823,0),0))/INDEX(Data!$G$2:$G$1823,MATCH('Ratios - Total'!$C753,IF(Data!$A$2:$A$1823='Ratios - Total'!$A753,Data!$C$2:$C$1823,0),0)),"Missing Data")</f>
        <v>Missing Data</v>
      </c>
      <c r="Q753" s="5"/>
      <c r="R753" s="5" t="str">
        <f t="array" ref="R753">IFERROR(INDEX(Data!$L$2:$L$1823,MATCH('Ratios - Total'!$C753,IF(Data!$A$2:$A$1823='Ratios - Total'!$A753,Data!$C$2:$C$1823,0),0))/INDEX(Data!$G$2:$G$1823,MATCH('Ratios - Total'!$C753,IF(Data!$A$2:$A$1823='Ratios - Total'!$A753,Data!$C$2:$C$1823,0),0)),"Missing Data")</f>
        <v>Missing Data</v>
      </c>
      <c r="S753" s="5"/>
      <c r="T753" s="5">
        <f t="array" ref="T753">IFERROR(INDEX(Data!$H$2:$H$1823,MATCH('Ratios - Total'!$C753,IF(Data!$A$2:$A$1823='Ratios - Total'!$A753,Data!$C$2:$C$1823,0),0))/INDEX(Data!$L$2:$L$1823,MATCH('Ratios - Total'!$C753,IF(Data!$A$2:$A$1823='Ratios - Total'!$A753,Data!$C$2:$C$1823,0),0)),"Missing Data")</f>
        <v>45321.028539701372</v>
      </c>
      <c r="U753" s="5">
        <f t="array" ref="U753">IFERROR(INDEX(Data!$K$2:$K$1823,MATCH('Ratios - Total'!$C753,IF(Data!$A$2:$A$1823='Ratios - Total'!$A753,Data!$C$2:$C$1823,0),0))/INDEX(Data!$H$2:$H$1823,MATCH('Ratios - Total'!$C753,IF(Data!$A$2:$A$1823='Ratios - Total'!$A753,Data!$C$2:$C$1823,0),0)),"Missing Data")</f>
        <v>0.58256667587144251</v>
      </c>
      <c r="V753" s="5">
        <f t="array" ref="V753">IFERROR(INDEX(Data!$K$2:$K$1823,MATCH('Ratios - Total'!$C753,IF(Data!$A$2:$A$1823='Ratios - Total'!$A753,Data!$C$2:$C$1823,0),0))/INDEX(Data!$L$2:$L$1823,MATCH('Ratios - Total'!$C753,IF(Data!$A$2:$A$1823='Ratios - Total'!$A753,Data!$C$2:$C$1823,0),0)),"Missing Data")</f>
        <v>26402.520943448606</v>
      </c>
      <c r="W753" s="5">
        <f t="shared" si="12"/>
        <v>18918.507596252766</v>
      </c>
      <c r="X753" s="5" t="str">
        <f t="array" ref="X753">IFERROR(INDEX(Data!$K$2:$K$1823,MATCH('Ratios - Total'!$C753,IF(Data!$A$2:$A$1823='Ratios - Total'!$A753,Data!$C$2:$C$1823,0),0))/INDEX(Data!$G$2:$G$1823,MATCH('Ratios - Total'!$C753,IF(Data!$A$2:$A$1823='Ratios - Total'!$A753,Data!$C$2:$C$1823,0),0)),"Missing Data")</f>
        <v>Missing Data</v>
      </c>
    </row>
    <row r="754" spans="1:24" x14ac:dyDescent="0.25">
      <c r="A754" s="22" t="s">
        <v>50</v>
      </c>
      <c r="B754" s="22" t="s">
        <v>51</v>
      </c>
      <c r="C754" s="22">
        <v>1990</v>
      </c>
      <c r="D754" s="5">
        <f t="array" ref="D754">IFERROR(INDEX(Data!$H$2:$H$1823,MATCH('Ratios - Total'!$C754,IF(Data!$A$2:$A$1823='Ratios - Total'!$A754,Data!$C$2:$C$1823,0),0))/INDEX(Data!$D$2:$D$1823,MATCH('Ratios - Total'!$C754,IF(Data!$A$2:$A$1823='Ratios - Total'!$A754,Data!$C$2:$C$1823,0),0)),"Missing Data")</f>
        <v>960.94199697165539</v>
      </c>
      <c r="E754" s="22"/>
      <c r="F754" s="5">
        <f t="array" ref="F754">IFERROR(INDEX(Data!$G$2:$G$1823,MATCH('Ratios - Total'!$C754,IF(Data!$A$2:$A$1823='Ratios - Total'!$A754,Data!$C$2:$C$1823,0),0))/INDEX(Data!$D$2:$D$1823,MATCH('Ratios - Total'!$C754,IF(Data!$A$2:$A$1823='Ratios - Total'!$A754,Data!$C$2:$C$1823,0),0)),"Missing Data")</f>
        <v>0</v>
      </c>
      <c r="G754" s="5"/>
      <c r="H754" s="5" t="str">
        <f t="array" ref="H754">IFERROR(INDEX(Data!$H$2:$H$1823,MATCH('Ratios - Total'!$C754,IF(Data!$A$2:$A$1823='Ratios - Total'!$A754,Data!$C$2:$C$1823,0),0))/INDEX(Data!$G$2:$G$1823,MATCH('Ratios - Total'!$C754,IF(Data!$A$2:$A$1823='Ratios - Total'!$A754,Data!$C$2:$C$1823,0),0)),"Missing Data")</f>
        <v>Missing Data</v>
      </c>
      <c r="I754" s="5">
        <f t="array" ref="I754">IFERROR(INDEX(Data!$G$2:$G$1823,MATCH('Ratios - Total'!$C754,IF(Data!$A$2:$A$1823='Ratios - Total'!$A754,Data!$C$2:$C$1823,0),0))/INDEX(Data!$D$2:$D$1823,MATCH('Ratios - Total'!$C754,IF(Data!$A$2:$A$1823='Ratios - Total'!$A754,Data!$C$2:$C$1823,0),0)),"Missing Data")</f>
        <v>0</v>
      </c>
      <c r="J754" s="22"/>
      <c r="K754" s="5">
        <f t="array" ref="K754">IFERROR(INDEX(Data!$E$2:$E$1823,MATCH('Ratios - Total'!$C754,IF(Data!$A$2:$A$1823='Ratios - Total'!$A754,Data!$C$2:$C$1823,0),0))/INDEX(Data!$D$2:$D$1823,MATCH('Ratios - Total'!$C754,IF(Data!$A$2:$A$1823='Ratios - Total'!$A754,Data!$C$2:$C$1823,0),0)),"Missing Data")</f>
        <v>0</v>
      </c>
      <c r="L754" s="5"/>
      <c r="M754" s="5" t="str">
        <f t="array" ref="M754">IFERROR(INDEX(Data!$F$2:$F$1823,MATCH('Ratios - Total'!$C754,IF(Data!$A$2:$A$1823='Ratios - Total'!$A754,Data!$C$2:$C$1823,0),0))/INDEX(Data!$E$2:$E$1823,MATCH('Ratios - Total'!$C754,IF(Data!$A$2:$A$1823='Ratios - Total'!$A754,Data!$C$2:$C$1823,0),0)),"Missing Data")</f>
        <v>Missing Data</v>
      </c>
      <c r="N754" s="5"/>
      <c r="O754" s="5" t="str">
        <f t="array" ref="O754">IFERROR(INDEX(Data!$G$2:$G$1823,MATCH('Ratios - Total'!$C754,IF(Data!$A$2:$A$1823='Ratios - Total'!$A754,Data!$C$2:$C$1823,0),0))/INDEX(Data!$F$2:$F$1823,MATCH('Ratios - Total'!$C754,IF(Data!$A$2:$A$1823='Ratios - Total'!$A754,Data!$C$2:$C$1823,0),0)),"Missing Data")</f>
        <v>Missing Data</v>
      </c>
      <c r="P754" s="5" t="str">
        <f t="array" ref="P754">IFERROR(INDEX(Data!$H$2:$H$1823,MATCH('Ratios - Total'!$C754,IF(Data!$A$2:$A$1823='Ratios - Total'!$A754,Data!$C$2:$C$1823,0),0))/INDEX(Data!$G$2:$G$1823,MATCH('Ratios - Total'!$C754,IF(Data!$A$2:$A$1823='Ratios - Total'!$A754,Data!$C$2:$C$1823,0),0)),"Missing Data")</f>
        <v>Missing Data</v>
      </c>
      <c r="Q754" s="5"/>
      <c r="R754" s="5" t="str">
        <f t="array" ref="R754">IFERROR(INDEX(Data!$L$2:$L$1823,MATCH('Ratios - Total'!$C754,IF(Data!$A$2:$A$1823='Ratios - Total'!$A754,Data!$C$2:$C$1823,0),0))/INDEX(Data!$G$2:$G$1823,MATCH('Ratios - Total'!$C754,IF(Data!$A$2:$A$1823='Ratios - Total'!$A754,Data!$C$2:$C$1823,0),0)),"Missing Data")</f>
        <v>Missing Data</v>
      </c>
      <c r="S754" s="5"/>
      <c r="T754" s="5">
        <f t="array" ref="T754">IFERROR(INDEX(Data!$H$2:$H$1823,MATCH('Ratios - Total'!$C754,IF(Data!$A$2:$A$1823='Ratios - Total'!$A754,Data!$C$2:$C$1823,0),0))/INDEX(Data!$L$2:$L$1823,MATCH('Ratios - Total'!$C754,IF(Data!$A$2:$A$1823='Ratios - Total'!$A754,Data!$C$2:$C$1823,0),0)),"Missing Data")</f>
        <v>50263.3028143841</v>
      </c>
      <c r="U754" s="5">
        <f t="array" ref="U754">IFERROR(INDEX(Data!$K$2:$K$1823,MATCH('Ratios - Total'!$C754,IF(Data!$A$2:$A$1823='Ratios - Total'!$A754,Data!$C$2:$C$1823,0),0))/INDEX(Data!$H$2:$H$1823,MATCH('Ratios - Total'!$C754,IF(Data!$A$2:$A$1823='Ratios - Total'!$A754,Data!$C$2:$C$1823,0),0)),"Missing Data")</f>
        <v>0.50424960949725017</v>
      </c>
      <c r="V754" s="5">
        <f t="array" ref="V754">IFERROR(INDEX(Data!$K$2:$K$1823,MATCH('Ratios - Total'!$C754,IF(Data!$A$2:$A$1823='Ratios - Total'!$A754,Data!$C$2:$C$1823,0),0))/INDEX(Data!$L$2:$L$1823,MATCH('Ratios - Total'!$C754,IF(Data!$A$2:$A$1823='Ratios - Total'!$A754,Data!$C$2:$C$1823,0),0)),"Missing Data")</f>
        <v>25345.250816195221</v>
      </c>
      <c r="W754" s="5">
        <f t="shared" si="12"/>
        <v>24918.051998188879</v>
      </c>
      <c r="X754" s="5" t="str">
        <f t="array" ref="X754">IFERROR(INDEX(Data!$K$2:$K$1823,MATCH('Ratios - Total'!$C754,IF(Data!$A$2:$A$1823='Ratios - Total'!$A754,Data!$C$2:$C$1823,0),0))/INDEX(Data!$G$2:$G$1823,MATCH('Ratios - Total'!$C754,IF(Data!$A$2:$A$1823='Ratios - Total'!$A754,Data!$C$2:$C$1823,0),0)),"Missing Data")</f>
        <v>Missing Data</v>
      </c>
    </row>
    <row r="755" spans="1:24" x14ac:dyDescent="0.25">
      <c r="A755" s="22" t="s">
        <v>52</v>
      </c>
      <c r="B755" s="22" t="s">
        <v>53</v>
      </c>
      <c r="C755" s="22">
        <v>1990</v>
      </c>
      <c r="D755" s="5">
        <f t="array" ref="D755">IFERROR(INDEX(Data!$H$2:$H$1823,MATCH('Ratios - Total'!$C755,IF(Data!$A$2:$A$1823='Ratios - Total'!$A755,Data!$C$2:$C$1823,0),0))/INDEX(Data!$D$2:$D$1823,MATCH('Ratios - Total'!$C755,IF(Data!$A$2:$A$1823='Ratios - Total'!$A755,Data!$C$2:$C$1823,0),0)),"Missing Data")</f>
        <v>642.90431141685769</v>
      </c>
      <c r="E755" s="22"/>
      <c r="F755" s="5">
        <f t="array" ref="F755">IFERROR(INDEX(Data!$G$2:$G$1823,MATCH('Ratios - Total'!$C755,IF(Data!$A$2:$A$1823='Ratios - Total'!$A755,Data!$C$2:$C$1823,0),0))/INDEX(Data!$D$2:$D$1823,MATCH('Ratios - Total'!$C755,IF(Data!$A$2:$A$1823='Ratios - Total'!$A755,Data!$C$2:$C$1823,0),0)),"Missing Data")</f>
        <v>0</v>
      </c>
      <c r="G755" s="5"/>
      <c r="H755" s="5" t="str">
        <f t="array" ref="H755">IFERROR(INDEX(Data!$H$2:$H$1823,MATCH('Ratios - Total'!$C755,IF(Data!$A$2:$A$1823='Ratios - Total'!$A755,Data!$C$2:$C$1823,0),0))/INDEX(Data!$G$2:$G$1823,MATCH('Ratios - Total'!$C755,IF(Data!$A$2:$A$1823='Ratios - Total'!$A755,Data!$C$2:$C$1823,0),0)),"Missing Data")</f>
        <v>Missing Data</v>
      </c>
      <c r="I755" s="5">
        <f t="array" ref="I755">IFERROR(INDEX(Data!$G$2:$G$1823,MATCH('Ratios - Total'!$C755,IF(Data!$A$2:$A$1823='Ratios - Total'!$A755,Data!$C$2:$C$1823,0),0))/INDEX(Data!$D$2:$D$1823,MATCH('Ratios - Total'!$C755,IF(Data!$A$2:$A$1823='Ratios - Total'!$A755,Data!$C$2:$C$1823,0),0)),"Missing Data")</f>
        <v>0</v>
      </c>
      <c r="J755" s="22"/>
      <c r="K755" s="5">
        <f t="array" ref="K755">IFERROR(INDEX(Data!$E$2:$E$1823,MATCH('Ratios - Total'!$C755,IF(Data!$A$2:$A$1823='Ratios - Total'!$A755,Data!$C$2:$C$1823,0),0))/INDEX(Data!$D$2:$D$1823,MATCH('Ratios - Total'!$C755,IF(Data!$A$2:$A$1823='Ratios - Total'!$A755,Data!$C$2:$C$1823,0),0)),"Missing Data")</f>
        <v>0</v>
      </c>
      <c r="L755" s="5"/>
      <c r="M755" s="5" t="str">
        <f t="array" ref="M755">IFERROR(INDEX(Data!$F$2:$F$1823,MATCH('Ratios - Total'!$C755,IF(Data!$A$2:$A$1823='Ratios - Total'!$A755,Data!$C$2:$C$1823,0),0))/INDEX(Data!$E$2:$E$1823,MATCH('Ratios - Total'!$C755,IF(Data!$A$2:$A$1823='Ratios - Total'!$A755,Data!$C$2:$C$1823,0),0)),"Missing Data")</f>
        <v>Missing Data</v>
      </c>
      <c r="N755" s="5"/>
      <c r="O755" s="5" t="str">
        <f t="array" ref="O755">IFERROR(INDEX(Data!$G$2:$G$1823,MATCH('Ratios - Total'!$C755,IF(Data!$A$2:$A$1823='Ratios - Total'!$A755,Data!$C$2:$C$1823,0),0))/INDEX(Data!$F$2:$F$1823,MATCH('Ratios - Total'!$C755,IF(Data!$A$2:$A$1823='Ratios - Total'!$A755,Data!$C$2:$C$1823,0),0)),"Missing Data")</f>
        <v>Missing Data</v>
      </c>
      <c r="P755" s="5" t="str">
        <f t="array" ref="P755">IFERROR(INDEX(Data!$H$2:$H$1823,MATCH('Ratios - Total'!$C755,IF(Data!$A$2:$A$1823='Ratios - Total'!$A755,Data!$C$2:$C$1823,0),0))/INDEX(Data!$G$2:$G$1823,MATCH('Ratios - Total'!$C755,IF(Data!$A$2:$A$1823='Ratios - Total'!$A755,Data!$C$2:$C$1823,0),0)),"Missing Data")</f>
        <v>Missing Data</v>
      </c>
      <c r="Q755" s="5"/>
      <c r="R755" s="5" t="str">
        <f t="array" ref="R755">IFERROR(INDEX(Data!$L$2:$L$1823,MATCH('Ratios - Total'!$C755,IF(Data!$A$2:$A$1823='Ratios - Total'!$A755,Data!$C$2:$C$1823,0),0))/INDEX(Data!$G$2:$G$1823,MATCH('Ratios - Total'!$C755,IF(Data!$A$2:$A$1823='Ratios - Total'!$A755,Data!$C$2:$C$1823,0),0)),"Missing Data")</f>
        <v>Missing Data</v>
      </c>
      <c r="S755" s="5"/>
      <c r="T755" s="5">
        <f t="array" ref="T755">IFERROR(INDEX(Data!$H$2:$H$1823,MATCH('Ratios - Total'!$C755,IF(Data!$A$2:$A$1823='Ratios - Total'!$A755,Data!$C$2:$C$1823,0),0))/INDEX(Data!$L$2:$L$1823,MATCH('Ratios - Total'!$C755,IF(Data!$A$2:$A$1823='Ratios - Total'!$A755,Data!$C$2:$C$1823,0),0)),"Missing Data")</f>
        <v>27481.460608973826</v>
      </c>
      <c r="U755" s="5">
        <f t="array" ref="U755">IFERROR(INDEX(Data!$K$2:$K$1823,MATCH('Ratios - Total'!$C755,IF(Data!$A$2:$A$1823='Ratios - Total'!$A755,Data!$C$2:$C$1823,0),0))/INDEX(Data!$H$2:$H$1823,MATCH('Ratios - Total'!$C755,IF(Data!$A$2:$A$1823='Ratios - Total'!$A755,Data!$C$2:$C$1823,0),0)),"Missing Data")</f>
        <v>0.54332029139002547</v>
      </c>
      <c r="V755" s="5">
        <f t="array" ref="V755">IFERROR(INDEX(Data!$K$2:$K$1823,MATCH('Ratios - Total'!$C755,IF(Data!$A$2:$A$1823='Ratios - Total'!$A755,Data!$C$2:$C$1823,0),0))/INDEX(Data!$L$2:$L$1823,MATCH('Ratios - Total'!$C755,IF(Data!$A$2:$A$1823='Ratios - Total'!$A755,Data!$C$2:$C$1823,0),0)),"Missing Data")</f>
        <v>14931.235185891168</v>
      </c>
      <c r="W755" s="5">
        <f t="shared" si="12"/>
        <v>12550.225423082658</v>
      </c>
      <c r="X755" s="5" t="str">
        <f t="array" ref="X755">IFERROR(INDEX(Data!$K$2:$K$1823,MATCH('Ratios - Total'!$C755,IF(Data!$A$2:$A$1823='Ratios - Total'!$A755,Data!$C$2:$C$1823,0),0))/INDEX(Data!$G$2:$G$1823,MATCH('Ratios - Total'!$C755,IF(Data!$A$2:$A$1823='Ratios - Total'!$A755,Data!$C$2:$C$1823,0),0)),"Missing Data")</f>
        <v>Missing Data</v>
      </c>
    </row>
    <row r="756" spans="1:24" x14ac:dyDescent="0.25">
      <c r="A756" s="22" t="s">
        <v>54</v>
      </c>
      <c r="B756" s="22" t="s">
        <v>55</v>
      </c>
      <c r="C756" s="22">
        <v>1990</v>
      </c>
      <c r="D756" s="5">
        <f t="array" ref="D756">IFERROR(INDEX(Data!$H$2:$H$1823,MATCH('Ratios - Total'!$C756,IF(Data!$A$2:$A$1823='Ratios - Total'!$A756,Data!$C$2:$C$1823,0),0))/INDEX(Data!$D$2:$D$1823,MATCH('Ratios - Total'!$C756,IF(Data!$A$2:$A$1823='Ratios - Total'!$A756,Data!$C$2:$C$1823,0),0)),"Missing Data")</f>
        <v>763.14477078816424</v>
      </c>
      <c r="E756" s="22"/>
      <c r="F756" s="5">
        <f t="array" ref="F756">IFERROR(INDEX(Data!$G$2:$G$1823,MATCH('Ratios - Total'!$C756,IF(Data!$A$2:$A$1823='Ratios - Total'!$A756,Data!$C$2:$C$1823,0),0))/INDEX(Data!$D$2:$D$1823,MATCH('Ratios - Total'!$C756,IF(Data!$A$2:$A$1823='Ratios - Total'!$A756,Data!$C$2:$C$1823,0),0)),"Missing Data")</f>
        <v>0</v>
      </c>
      <c r="G756" s="5"/>
      <c r="H756" s="5" t="str">
        <f t="array" ref="H756">IFERROR(INDEX(Data!$H$2:$H$1823,MATCH('Ratios - Total'!$C756,IF(Data!$A$2:$A$1823='Ratios - Total'!$A756,Data!$C$2:$C$1823,0),0))/INDEX(Data!$G$2:$G$1823,MATCH('Ratios - Total'!$C756,IF(Data!$A$2:$A$1823='Ratios - Total'!$A756,Data!$C$2:$C$1823,0),0)),"Missing Data")</f>
        <v>Missing Data</v>
      </c>
      <c r="I756" s="5">
        <f t="array" ref="I756">IFERROR(INDEX(Data!$G$2:$G$1823,MATCH('Ratios - Total'!$C756,IF(Data!$A$2:$A$1823='Ratios - Total'!$A756,Data!$C$2:$C$1823,0),0))/INDEX(Data!$D$2:$D$1823,MATCH('Ratios - Total'!$C756,IF(Data!$A$2:$A$1823='Ratios - Total'!$A756,Data!$C$2:$C$1823,0),0)),"Missing Data")</f>
        <v>0</v>
      </c>
      <c r="J756" s="22"/>
      <c r="K756" s="5">
        <f t="array" ref="K756">IFERROR(INDEX(Data!$E$2:$E$1823,MATCH('Ratios - Total'!$C756,IF(Data!$A$2:$A$1823='Ratios - Total'!$A756,Data!$C$2:$C$1823,0),0))/INDEX(Data!$D$2:$D$1823,MATCH('Ratios - Total'!$C756,IF(Data!$A$2:$A$1823='Ratios - Total'!$A756,Data!$C$2:$C$1823,0),0)),"Missing Data")</f>
        <v>0</v>
      </c>
      <c r="L756" s="5"/>
      <c r="M756" s="5" t="str">
        <f t="array" ref="M756">IFERROR(INDEX(Data!$F$2:$F$1823,MATCH('Ratios - Total'!$C756,IF(Data!$A$2:$A$1823='Ratios - Total'!$A756,Data!$C$2:$C$1823,0),0))/INDEX(Data!$E$2:$E$1823,MATCH('Ratios - Total'!$C756,IF(Data!$A$2:$A$1823='Ratios - Total'!$A756,Data!$C$2:$C$1823,0),0)),"Missing Data")</f>
        <v>Missing Data</v>
      </c>
      <c r="N756" s="5"/>
      <c r="O756" s="5" t="str">
        <f t="array" ref="O756">IFERROR(INDEX(Data!$G$2:$G$1823,MATCH('Ratios - Total'!$C756,IF(Data!$A$2:$A$1823='Ratios - Total'!$A756,Data!$C$2:$C$1823,0),0))/INDEX(Data!$F$2:$F$1823,MATCH('Ratios - Total'!$C756,IF(Data!$A$2:$A$1823='Ratios - Total'!$A756,Data!$C$2:$C$1823,0),0)),"Missing Data")</f>
        <v>Missing Data</v>
      </c>
      <c r="P756" s="5" t="str">
        <f t="array" ref="P756">IFERROR(INDEX(Data!$H$2:$H$1823,MATCH('Ratios - Total'!$C756,IF(Data!$A$2:$A$1823='Ratios - Total'!$A756,Data!$C$2:$C$1823,0),0))/INDEX(Data!$G$2:$G$1823,MATCH('Ratios - Total'!$C756,IF(Data!$A$2:$A$1823='Ratios - Total'!$A756,Data!$C$2:$C$1823,0),0)),"Missing Data")</f>
        <v>Missing Data</v>
      </c>
      <c r="Q756" s="5"/>
      <c r="R756" s="5" t="str">
        <f t="array" ref="R756">IFERROR(INDEX(Data!$L$2:$L$1823,MATCH('Ratios - Total'!$C756,IF(Data!$A$2:$A$1823='Ratios - Total'!$A756,Data!$C$2:$C$1823,0),0))/INDEX(Data!$G$2:$G$1823,MATCH('Ratios - Total'!$C756,IF(Data!$A$2:$A$1823='Ratios - Total'!$A756,Data!$C$2:$C$1823,0),0)),"Missing Data")</f>
        <v>Missing Data</v>
      </c>
      <c r="S756" s="5"/>
      <c r="T756" s="5">
        <f t="array" ref="T756">IFERROR(INDEX(Data!$H$2:$H$1823,MATCH('Ratios - Total'!$C756,IF(Data!$A$2:$A$1823='Ratios - Total'!$A756,Data!$C$2:$C$1823,0),0))/INDEX(Data!$L$2:$L$1823,MATCH('Ratios - Total'!$C756,IF(Data!$A$2:$A$1823='Ratios - Total'!$A756,Data!$C$2:$C$1823,0),0)),"Missing Data")</f>
        <v>40479.015781744471</v>
      </c>
      <c r="U756" s="5">
        <f t="array" ref="U756">IFERROR(INDEX(Data!$K$2:$K$1823,MATCH('Ratios - Total'!$C756,IF(Data!$A$2:$A$1823='Ratios - Total'!$A756,Data!$C$2:$C$1823,0),0))/INDEX(Data!$H$2:$H$1823,MATCH('Ratios - Total'!$C756,IF(Data!$A$2:$A$1823='Ratios - Total'!$A756,Data!$C$2:$C$1823,0),0)),"Missing Data")</f>
        <v>0.49870102076086603</v>
      </c>
      <c r="V756" s="5">
        <f t="array" ref="V756">IFERROR(INDEX(Data!$K$2:$K$1823,MATCH('Ratios - Total'!$C756,IF(Data!$A$2:$A$1823='Ratios - Total'!$A756,Data!$C$2:$C$1823,0),0))/INDEX(Data!$L$2:$L$1823,MATCH('Ratios - Total'!$C756,IF(Data!$A$2:$A$1823='Ratios - Total'!$A756,Data!$C$2:$C$1823,0),0)),"Missing Data")</f>
        <v>20186.926489751175</v>
      </c>
      <c r="W756" s="5">
        <f t="shared" si="12"/>
        <v>20292.089291993296</v>
      </c>
      <c r="X756" s="5" t="str">
        <f t="array" ref="X756">IFERROR(INDEX(Data!$K$2:$K$1823,MATCH('Ratios - Total'!$C756,IF(Data!$A$2:$A$1823='Ratios - Total'!$A756,Data!$C$2:$C$1823,0),0))/INDEX(Data!$G$2:$G$1823,MATCH('Ratios - Total'!$C756,IF(Data!$A$2:$A$1823='Ratios - Total'!$A756,Data!$C$2:$C$1823,0),0)),"Missing Data")</f>
        <v>Missing Data</v>
      </c>
    </row>
    <row r="757" spans="1:24" x14ac:dyDescent="0.25">
      <c r="A757" s="22" t="s">
        <v>56</v>
      </c>
      <c r="B757" s="22" t="s">
        <v>57</v>
      </c>
      <c r="C757" s="22">
        <v>1990</v>
      </c>
      <c r="D757" s="5">
        <f t="array" ref="D757">IFERROR(INDEX(Data!$H$2:$H$1823,MATCH('Ratios - Total'!$C757,IF(Data!$A$2:$A$1823='Ratios - Total'!$A757,Data!$C$2:$C$1823,0),0))/INDEX(Data!$D$2:$D$1823,MATCH('Ratios - Total'!$C757,IF(Data!$A$2:$A$1823='Ratios - Total'!$A757,Data!$C$2:$C$1823,0),0)),"Missing Data")</f>
        <v>917.48852042729106</v>
      </c>
      <c r="E757" s="22"/>
      <c r="F757" s="5">
        <f t="array" ref="F757">IFERROR(INDEX(Data!$G$2:$G$1823,MATCH('Ratios - Total'!$C757,IF(Data!$A$2:$A$1823='Ratios - Total'!$A757,Data!$C$2:$C$1823,0),0))/INDEX(Data!$D$2:$D$1823,MATCH('Ratios - Total'!$C757,IF(Data!$A$2:$A$1823='Ratios - Total'!$A757,Data!$C$2:$C$1823,0),0)),"Missing Data")</f>
        <v>0</v>
      </c>
      <c r="G757" s="5"/>
      <c r="H757" s="5" t="str">
        <f t="array" ref="H757">IFERROR(INDEX(Data!$H$2:$H$1823,MATCH('Ratios - Total'!$C757,IF(Data!$A$2:$A$1823='Ratios - Total'!$A757,Data!$C$2:$C$1823,0),0))/INDEX(Data!$G$2:$G$1823,MATCH('Ratios - Total'!$C757,IF(Data!$A$2:$A$1823='Ratios - Total'!$A757,Data!$C$2:$C$1823,0),0)),"Missing Data")</f>
        <v>Missing Data</v>
      </c>
      <c r="I757" s="5">
        <f t="array" ref="I757">IFERROR(INDEX(Data!$G$2:$G$1823,MATCH('Ratios - Total'!$C757,IF(Data!$A$2:$A$1823='Ratios - Total'!$A757,Data!$C$2:$C$1823,0),0))/INDEX(Data!$D$2:$D$1823,MATCH('Ratios - Total'!$C757,IF(Data!$A$2:$A$1823='Ratios - Total'!$A757,Data!$C$2:$C$1823,0),0)),"Missing Data")</f>
        <v>0</v>
      </c>
      <c r="J757" s="22"/>
      <c r="K757" s="5">
        <f t="array" ref="K757">IFERROR(INDEX(Data!$E$2:$E$1823,MATCH('Ratios - Total'!$C757,IF(Data!$A$2:$A$1823='Ratios - Total'!$A757,Data!$C$2:$C$1823,0),0))/INDEX(Data!$D$2:$D$1823,MATCH('Ratios - Total'!$C757,IF(Data!$A$2:$A$1823='Ratios - Total'!$A757,Data!$C$2:$C$1823,0),0)),"Missing Data")</f>
        <v>0</v>
      </c>
      <c r="L757" s="5"/>
      <c r="M757" s="5" t="str">
        <f t="array" ref="M757">IFERROR(INDEX(Data!$F$2:$F$1823,MATCH('Ratios - Total'!$C757,IF(Data!$A$2:$A$1823='Ratios - Total'!$A757,Data!$C$2:$C$1823,0),0))/INDEX(Data!$E$2:$E$1823,MATCH('Ratios - Total'!$C757,IF(Data!$A$2:$A$1823='Ratios - Total'!$A757,Data!$C$2:$C$1823,0),0)),"Missing Data")</f>
        <v>Missing Data</v>
      </c>
      <c r="N757" s="5"/>
      <c r="O757" s="5" t="str">
        <f t="array" ref="O757">IFERROR(INDEX(Data!$G$2:$G$1823,MATCH('Ratios - Total'!$C757,IF(Data!$A$2:$A$1823='Ratios - Total'!$A757,Data!$C$2:$C$1823,0),0))/INDEX(Data!$F$2:$F$1823,MATCH('Ratios - Total'!$C757,IF(Data!$A$2:$A$1823='Ratios - Total'!$A757,Data!$C$2:$C$1823,0),0)),"Missing Data")</f>
        <v>Missing Data</v>
      </c>
      <c r="P757" s="5" t="str">
        <f t="array" ref="P757">IFERROR(INDEX(Data!$H$2:$H$1823,MATCH('Ratios - Total'!$C757,IF(Data!$A$2:$A$1823='Ratios - Total'!$A757,Data!$C$2:$C$1823,0),0))/INDEX(Data!$G$2:$G$1823,MATCH('Ratios - Total'!$C757,IF(Data!$A$2:$A$1823='Ratios - Total'!$A757,Data!$C$2:$C$1823,0),0)),"Missing Data")</f>
        <v>Missing Data</v>
      </c>
      <c r="Q757" s="5"/>
      <c r="R757" s="5" t="str">
        <f t="array" ref="R757">IFERROR(INDEX(Data!$L$2:$L$1823,MATCH('Ratios - Total'!$C757,IF(Data!$A$2:$A$1823='Ratios - Total'!$A757,Data!$C$2:$C$1823,0),0))/INDEX(Data!$G$2:$G$1823,MATCH('Ratios - Total'!$C757,IF(Data!$A$2:$A$1823='Ratios - Total'!$A757,Data!$C$2:$C$1823,0),0)),"Missing Data")</f>
        <v>Missing Data</v>
      </c>
      <c r="S757" s="5"/>
      <c r="T757" s="5">
        <f t="array" ref="T757">IFERROR(INDEX(Data!$H$2:$H$1823,MATCH('Ratios - Total'!$C757,IF(Data!$A$2:$A$1823='Ratios - Total'!$A757,Data!$C$2:$C$1823,0),0))/INDEX(Data!$L$2:$L$1823,MATCH('Ratios - Total'!$C757,IF(Data!$A$2:$A$1823='Ratios - Total'!$A757,Data!$C$2:$C$1823,0),0)),"Missing Data")</f>
        <v>31201.784275393115</v>
      </c>
      <c r="U757" s="5">
        <f t="array" ref="U757">IFERROR(INDEX(Data!$K$2:$K$1823,MATCH('Ratios - Total'!$C757,IF(Data!$A$2:$A$1823='Ratios - Total'!$A757,Data!$C$2:$C$1823,0),0))/INDEX(Data!$H$2:$H$1823,MATCH('Ratios - Total'!$C757,IF(Data!$A$2:$A$1823='Ratios - Total'!$A757,Data!$C$2:$C$1823,0),0)),"Missing Data")</f>
        <v>0.63432777902531057</v>
      </c>
      <c r="V757" s="5">
        <f t="array" ref="V757">IFERROR(INDEX(Data!$K$2:$K$1823,MATCH('Ratios - Total'!$C757,IF(Data!$A$2:$A$1823='Ratios - Total'!$A757,Data!$C$2:$C$1823,0),0))/INDEX(Data!$L$2:$L$1823,MATCH('Ratios - Total'!$C757,IF(Data!$A$2:$A$1823='Ratios - Total'!$A757,Data!$C$2:$C$1823,0),0)),"Missing Data")</f>
        <v>19792.158521036974</v>
      </c>
      <c r="W757" s="5">
        <f t="shared" si="12"/>
        <v>11409.625754356141</v>
      </c>
      <c r="X757" s="5" t="str">
        <f t="array" ref="X757">IFERROR(INDEX(Data!$K$2:$K$1823,MATCH('Ratios - Total'!$C757,IF(Data!$A$2:$A$1823='Ratios - Total'!$A757,Data!$C$2:$C$1823,0),0))/INDEX(Data!$G$2:$G$1823,MATCH('Ratios - Total'!$C757,IF(Data!$A$2:$A$1823='Ratios - Total'!$A757,Data!$C$2:$C$1823,0),0)),"Missing Data")</f>
        <v>Missing Data</v>
      </c>
    </row>
    <row r="758" spans="1:24" x14ac:dyDescent="0.25">
      <c r="A758" s="22" t="s">
        <v>58</v>
      </c>
      <c r="B758" s="22" t="s">
        <v>59</v>
      </c>
      <c r="C758" s="22">
        <v>1990</v>
      </c>
      <c r="D758" s="5">
        <f t="array" ref="D758">IFERROR(INDEX(Data!$H$2:$H$1823,MATCH('Ratios - Total'!$C758,IF(Data!$A$2:$A$1823='Ratios - Total'!$A758,Data!$C$2:$C$1823,0),0))/INDEX(Data!$D$2:$D$1823,MATCH('Ratios - Total'!$C758,IF(Data!$A$2:$A$1823='Ratios - Total'!$A758,Data!$C$2:$C$1823,0),0)),"Missing Data")</f>
        <v>844.84402463234824</v>
      </c>
      <c r="E758" s="22"/>
      <c r="F758" s="5">
        <f t="array" ref="F758">IFERROR(INDEX(Data!$G$2:$G$1823,MATCH('Ratios - Total'!$C758,IF(Data!$A$2:$A$1823='Ratios - Total'!$A758,Data!$C$2:$C$1823,0),0))/INDEX(Data!$D$2:$D$1823,MATCH('Ratios - Total'!$C758,IF(Data!$A$2:$A$1823='Ratios - Total'!$A758,Data!$C$2:$C$1823,0),0)),"Missing Data")</f>
        <v>0</v>
      </c>
      <c r="G758" s="5"/>
      <c r="H758" s="5" t="str">
        <f t="array" ref="H758">IFERROR(INDEX(Data!$H$2:$H$1823,MATCH('Ratios - Total'!$C758,IF(Data!$A$2:$A$1823='Ratios - Total'!$A758,Data!$C$2:$C$1823,0),0))/INDEX(Data!$G$2:$G$1823,MATCH('Ratios - Total'!$C758,IF(Data!$A$2:$A$1823='Ratios - Total'!$A758,Data!$C$2:$C$1823,0),0)),"Missing Data")</f>
        <v>Missing Data</v>
      </c>
      <c r="I758" s="5">
        <f t="array" ref="I758">IFERROR(INDEX(Data!$G$2:$G$1823,MATCH('Ratios - Total'!$C758,IF(Data!$A$2:$A$1823='Ratios - Total'!$A758,Data!$C$2:$C$1823,0),0))/INDEX(Data!$D$2:$D$1823,MATCH('Ratios - Total'!$C758,IF(Data!$A$2:$A$1823='Ratios - Total'!$A758,Data!$C$2:$C$1823,0),0)),"Missing Data")</f>
        <v>0</v>
      </c>
      <c r="J758" s="22"/>
      <c r="K758" s="5">
        <f t="array" ref="K758">IFERROR(INDEX(Data!$E$2:$E$1823,MATCH('Ratios - Total'!$C758,IF(Data!$A$2:$A$1823='Ratios - Total'!$A758,Data!$C$2:$C$1823,0),0))/INDEX(Data!$D$2:$D$1823,MATCH('Ratios - Total'!$C758,IF(Data!$A$2:$A$1823='Ratios - Total'!$A758,Data!$C$2:$C$1823,0),0)),"Missing Data")</f>
        <v>0</v>
      </c>
      <c r="L758" s="5"/>
      <c r="M758" s="5" t="str">
        <f t="array" ref="M758">IFERROR(INDEX(Data!$F$2:$F$1823,MATCH('Ratios - Total'!$C758,IF(Data!$A$2:$A$1823='Ratios - Total'!$A758,Data!$C$2:$C$1823,0),0))/INDEX(Data!$E$2:$E$1823,MATCH('Ratios - Total'!$C758,IF(Data!$A$2:$A$1823='Ratios - Total'!$A758,Data!$C$2:$C$1823,0),0)),"Missing Data")</f>
        <v>Missing Data</v>
      </c>
      <c r="N758" s="5"/>
      <c r="O758" s="5" t="str">
        <f t="array" ref="O758">IFERROR(INDEX(Data!$G$2:$G$1823,MATCH('Ratios - Total'!$C758,IF(Data!$A$2:$A$1823='Ratios - Total'!$A758,Data!$C$2:$C$1823,0),0))/INDEX(Data!$F$2:$F$1823,MATCH('Ratios - Total'!$C758,IF(Data!$A$2:$A$1823='Ratios - Total'!$A758,Data!$C$2:$C$1823,0),0)),"Missing Data")</f>
        <v>Missing Data</v>
      </c>
      <c r="P758" s="5" t="str">
        <f t="array" ref="P758">IFERROR(INDEX(Data!$H$2:$H$1823,MATCH('Ratios - Total'!$C758,IF(Data!$A$2:$A$1823='Ratios - Total'!$A758,Data!$C$2:$C$1823,0),0))/INDEX(Data!$G$2:$G$1823,MATCH('Ratios - Total'!$C758,IF(Data!$A$2:$A$1823='Ratios - Total'!$A758,Data!$C$2:$C$1823,0),0)),"Missing Data")</f>
        <v>Missing Data</v>
      </c>
      <c r="Q758" s="5"/>
      <c r="R758" s="5" t="str">
        <f t="array" ref="R758">IFERROR(INDEX(Data!$L$2:$L$1823,MATCH('Ratios - Total'!$C758,IF(Data!$A$2:$A$1823='Ratios - Total'!$A758,Data!$C$2:$C$1823,0),0))/INDEX(Data!$G$2:$G$1823,MATCH('Ratios - Total'!$C758,IF(Data!$A$2:$A$1823='Ratios - Total'!$A758,Data!$C$2:$C$1823,0),0)),"Missing Data")</f>
        <v>Missing Data</v>
      </c>
      <c r="S758" s="5"/>
      <c r="T758" s="5">
        <f t="array" ref="T758">IFERROR(INDEX(Data!$H$2:$H$1823,MATCH('Ratios - Total'!$C758,IF(Data!$A$2:$A$1823='Ratios - Total'!$A758,Data!$C$2:$C$1823,0),0))/INDEX(Data!$L$2:$L$1823,MATCH('Ratios - Total'!$C758,IF(Data!$A$2:$A$1823='Ratios - Total'!$A758,Data!$C$2:$C$1823,0),0)),"Missing Data")</f>
        <v>39129.019033674966</v>
      </c>
      <c r="U758" s="5">
        <f t="array" ref="U758">IFERROR(INDEX(Data!$K$2:$K$1823,MATCH('Ratios - Total'!$C758,IF(Data!$A$2:$A$1823='Ratios - Total'!$A758,Data!$C$2:$C$1823,0),0))/INDEX(Data!$H$2:$H$1823,MATCH('Ratios - Total'!$C758,IF(Data!$A$2:$A$1823='Ratios - Total'!$A758,Data!$C$2:$C$1823,0),0)),"Missing Data")</f>
        <v>0.48879818687437138</v>
      </c>
      <c r="V758" s="5">
        <f t="array" ref="V758">IFERROR(INDEX(Data!$K$2:$K$1823,MATCH('Ratios - Total'!$C758,IF(Data!$A$2:$A$1823='Ratios - Total'!$A758,Data!$C$2:$C$1823,0),0))/INDEX(Data!$L$2:$L$1823,MATCH('Ratios - Total'!$C758,IF(Data!$A$2:$A$1823='Ratios - Total'!$A758,Data!$C$2:$C$1823,0),0)),"Missing Data")</f>
        <v>19126.193557833089</v>
      </c>
      <c r="W758" s="5">
        <f t="shared" si="12"/>
        <v>20002.825475841877</v>
      </c>
      <c r="X758" s="5" t="str">
        <f t="array" ref="X758">IFERROR(INDEX(Data!$K$2:$K$1823,MATCH('Ratios - Total'!$C758,IF(Data!$A$2:$A$1823='Ratios - Total'!$A758,Data!$C$2:$C$1823,0),0))/INDEX(Data!$G$2:$G$1823,MATCH('Ratios - Total'!$C758,IF(Data!$A$2:$A$1823='Ratios - Total'!$A758,Data!$C$2:$C$1823,0),0)),"Missing Data")</f>
        <v>Missing Data</v>
      </c>
    </row>
    <row r="759" spans="1:24" x14ac:dyDescent="0.25">
      <c r="A759" s="22" t="s">
        <v>60</v>
      </c>
      <c r="B759" s="22" t="s">
        <v>61</v>
      </c>
      <c r="C759" s="22">
        <v>1990</v>
      </c>
      <c r="D759" s="5">
        <f t="array" ref="D759">IFERROR(INDEX(Data!$H$2:$H$1823,MATCH('Ratios - Total'!$C759,IF(Data!$A$2:$A$1823='Ratios - Total'!$A759,Data!$C$2:$C$1823,0),0))/INDEX(Data!$D$2:$D$1823,MATCH('Ratios - Total'!$C759,IF(Data!$A$2:$A$1823='Ratios - Total'!$A759,Data!$C$2:$C$1823,0),0)),"Missing Data")</f>
        <v>904.21847881739495</v>
      </c>
      <c r="E759" s="22"/>
      <c r="F759" s="5">
        <f t="array" ref="F759">IFERROR(INDEX(Data!$G$2:$G$1823,MATCH('Ratios - Total'!$C759,IF(Data!$A$2:$A$1823='Ratios - Total'!$A759,Data!$C$2:$C$1823,0),0))/INDEX(Data!$D$2:$D$1823,MATCH('Ratios - Total'!$C759,IF(Data!$A$2:$A$1823='Ratios - Total'!$A759,Data!$C$2:$C$1823,0),0)),"Missing Data")</f>
        <v>0</v>
      </c>
      <c r="G759" s="5"/>
      <c r="H759" s="5" t="str">
        <f t="array" ref="H759">IFERROR(INDEX(Data!$H$2:$H$1823,MATCH('Ratios - Total'!$C759,IF(Data!$A$2:$A$1823='Ratios - Total'!$A759,Data!$C$2:$C$1823,0),0))/INDEX(Data!$G$2:$G$1823,MATCH('Ratios - Total'!$C759,IF(Data!$A$2:$A$1823='Ratios - Total'!$A759,Data!$C$2:$C$1823,0),0)),"Missing Data")</f>
        <v>Missing Data</v>
      </c>
      <c r="I759" s="5">
        <f t="array" ref="I759">IFERROR(INDEX(Data!$G$2:$G$1823,MATCH('Ratios - Total'!$C759,IF(Data!$A$2:$A$1823='Ratios - Total'!$A759,Data!$C$2:$C$1823,0),0))/INDEX(Data!$D$2:$D$1823,MATCH('Ratios - Total'!$C759,IF(Data!$A$2:$A$1823='Ratios - Total'!$A759,Data!$C$2:$C$1823,0),0)),"Missing Data")</f>
        <v>0</v>
      </c>
      <c r="J759" s="22"/>
      <c r="K759" s="5">
        <f t="array" ref="K759">IFERROR(INDEX(Data!$E$2:$E$1823,MATCH('Ratios - Total'!$C759,IF(Data!$A$2:$A$1823='Ratios - Total'!$A759,Data!$C$2:$C$1823,0),0))/INDEX(Data!$D$2:$D$1823,MATCH('Ratios - Total'!$C759,IF(Data!$A$2:$A$1823='Ratios - Total'!$A759,Data!$C$2:$C$1823,0),0)),"Missing Data")</f>
        <v>0</v>
      </c>
      <c r="L759" s="5"/>
      <c r="M759" s="5" t="str">
        <f t="array" ref="M759">IFERROR(INDEX(Data!$F$2:$F$1823,MATCH('Ratios - Total'!$C759,IF(Data!$A$2:$A$1823='Ratios - Total'!$A759,Data!$C$2:$C$1823,0),0))/INDEX(Data!$E$2:$E$1823,MATCH('Ratios - Total'!$C759,IF(Data!$A$2:$A$1823='Ratios - Total'!$A759,Data!$C$2:$C$1823,0),0)),"Missing Data")</f>
        <v>Missing Data</v>
      </c>
      <c r="N759" s="5"/>
      <c r="O759" s="5" t="str">
        <f t="array" ref="O759">IFERROR(INDEX(Data!$G$2:$G$1823,MATCH('Ratios - Total'!$C759,IF(Data!$A$2:$A$1823='Ratios - Total'!$A759,Data!$C$2:$C$1823,0),0))/INDEX(Data!$F$2:$F$1823,MATCH('Ratios - Total'!$C759,IF(Data!$A$2:$A$1823='Ratios - Total'!$A759,Data!$C$2:$C$1823,0),0)),"Missing Data")</f>
        <v>Missing Data</v>
      </c>
      <c r="P759" s="5" t="str">
        <f t="array" ref="P759">IFERROR(INDEX(Data!$H$2:$H$1823,MATCH('Ratios - Total'!$C759,IF(Data!$A$2:$A$1823='Ratios - Total'!$A759,Data!$C$2:$C$1823,0),0))/INDEX(Data!$G$2:$G$1823,MATCH('Ratios - Total'!$C759,IF(Data!$A$2:$A$1823='Ratios - Total'!$A759,Data!$C$2:$C$1823,0),0)),"Missing Data")</f>
        <v>Missing Data</v>
      </c>
      <c r="Q759" s="5"/>
      <c r="R759" s="5" t="str">
        <f t="array" ref="R759">IFERROR(INDEX(Data!$L$2:$L$1823,MATCH('Ratios - Total'!$C759,IF(Data!$A$2:$A$1823='Ratios - Total'!$A759,Data!$C$2:$C$1823,0),0))/INDEX(Data!$G$2:$G$1823,MATCH('Ratios - Total'!$C759,IF(Data!$A$2:$A$1823='Ratios - Total'!$A759,Data!$C$2:$C$1823,0),0)),"Missing Data")</f>
        <v>Missing Data</v>
      </c>
      <c r="S759" s="5"/>
      <c r="T759" s="5">
        <f t="array" ref="T759">IFERROR(INDEX(Data!$H$2:$H$1823,MATCH('Ratios - Total'!$C759,IF(Data!$A$2:$A$1823='Ratios - Total'!$A759,Data!$C$2:$C$1823,0),0))/INDEX(Data!$L$2:$L$1823,MATCH('Ratios - Total'!$C759,IF(Data!$A$2:$A$1823='Ratios - Total'!$A759,Data!$C$2:$C$1823,0),0)),"Missing Data")</f>
        <v>54996.261883408071</v>
      </c>
      <c r="U759" s="5">
        <f t="array" ref="U759">IFERROR(INDEX(Data!$K$2:$K$1823,MATCH('Ratios - Total'!$C759,IF(Data!$A$2:$A$1823='Ratios - Total'!$A759,Data!$C$2:$C$1823,0),0))/INDEX(Data!$H$2:$H$1823,MATCH('Ratios - Total'!$C759,IF(Data!$A$2:$A$1823='Ratios - Total'!$A759,Data!$C$2:$C$1823,0),0)),"Missing Data")</f>
        <v>0.43549515114211107</v>
      </c>
      <c r="V759" s="5">
        <f t="array" ref="V759">IFERROR(INDEX(Data!$K$2:$K$1823,MATCH('Ratios - Total'!$C759,IF(Data!$A$2:$A$1823='Ratios - Total'!$A759,Data!$C$2:$C$1823,0),0))/INDEX(Data!$L$2:$L$1823,MATCH('Ratios - Total'!$C759,IF(Data!$A$2:$A$1823='Ratios - Total'!$A759,Data!$C$2:$C$1823,0),0)),"Missing Data")</f>
        <v>23950.605381165919</v>
      </c>
      <c r="W759" s="5">
        <f t="shared" si="12"/>
        <v>31045.656502242153</v>
      </c>
      <c r="X759" s="5" t="str">
        <f t="array" ref="X759">IFERROR(INDEX(Data!$K$2:$K$1823,MATCH('Ratios - Total'!$C759,IF(Data!$A$2:$A$1823='Ratios - Total'!$A759,Data!$C$2:$C$1823,0),0))/INDEX(Data!$G$2:$G$1823,MATCH('Ratios - Total'!$C759,IF(Data!$A$2:$A$1823='Ratios - Total'!$A759,Data!$C$2:$C$1823,0),0)),"Missing Data")</f>
        <v>Missing Data</v>
      </c>
    </row>
    <row r="760" spans="1:24" x14ac:dyDescent="0.25">
      <c r="A760" s="22" t="s">
        <v>62</v>
      </c>
      <c r="B760" s="22" t="s">
        <v>63</v>
      </c>
      <c r="C760" s="22">
        <v>1990</v>
      </c>
      <c r="D760" s="5">
        <f t="array" ref="D760">IFERROR(INDEX(Data!$H$2:$H$1823,MATCH('Ratios - Total'!$C760,IF(Data!$A$2:$A$1823='Ratios - Total'!$A760,Data!$C$2:$C$1823,0),0))/INDEX(Data!$D$2:$D$1823,MATCH('Ratios - Total'!$C760,IF(Data!$A$2:$A$1823='Ratios - Total'!$A760,Data!$C$2:$C$1823,0),0)),"Missing Data")</f>
        <v>904.46734940452222</v>
      </c>
      <c r="E760" s="22"/>
      <c r="F760" s="5">
        <f t="array" ref="F760">IFERROR(INDEX(Data!$G$2:$G$1823,MATCH('Ratios - Total'!$C760,IF(Data!$A$2:$A$1823='Ratios - Total'!$A760,Data!$C$2:$C$1823,0),0))/INDEX(Data!$D$2:$D$1823,MATCH('Ratios - Total'!$C760,IF(Data!$A$2:$A$1823='Ratios - Total'!$A760,Data!$C$2:$C$1823,0),0)),"Missing Data")</f>
        <v>0</v>
      </c>
      <c r="G760" s="5"/>
      <c r="H760" s="5" t="str">
        <f t="array" ref="H760">IFERROR(INDEX(Data!$H$2:$H$1823,MATCH('Ratios - Total'!$C760,IF(Data!$A$2:$A$1823='Ratios - Total'!$A760,Data!$C$2:$C$1823,0),0))/INDEX(Data!$G$2:$G$1823,MATCH('Ratios - Total'!$C760,IF(Data!$A$2:$A$1823='Ratios - Total'!$A760,Data!$C$2:$C$1823,0),0)),"Missing Data")</f>
        <v>Missing Data</v>
      </c>
      <c r="I760" s="5">
        <f t="array" ref="I760">IFERROR(INDEX(Data!$G$2:$G$1823,MATCH('Ratios - Total'!$C760,IF(Data!$A$2:$A$1823='Ratios - Total'!$A760,Data!$C$2:$C$1823,0),0))/INDEX(Data!$D$2:$D$1823,MATCH('Ratios - Total'!$C760,IF(Data!$A$2:$A$1823='Ratios - Total'!$A760,Data!$C$2:$C$1823,0),0)),"Missing Data")</f>
        <v>0</v>
      </c>
      <c r="J760" s="22"/>
      <c r="K760" s="5">
        <f t="array" ref="K760">IFERROR(INDEX(Data!$E$2:$E$1823,MATCH('Ratios - Total'!$C760,IF(Data!$A$2:$A$1823='Ratios - Total'!$A760,Data!$C$2:$C$1823,0),0))/INDEX(Data!$D$2:$D$1823,MATCH('Ratios - Total'!$C760,IF(Data!$A$2:$A$1823='Ratios - Total'!$A760,Data!$C$2:$C$1823,0),0)),"Missing Data")</f>
        <v>0</v>
      </c>
      <c r="L760" s="5"/>
      <c r="M760" s="5" t="str">
        <f t="array" ref="M760">IFERROR(INDEX(Data!$F$2:$F$1823,MATCH('Ratios - Total'!$C760,IF(Data!$A$2:$A$1823='Ratios - Total'!$A760,Data!$C$2:$C$1823,0),0))/INDEX(Data!$E$2:$E$1823,MATCH('Ratios - Total'!$C760,IF(Data!$A$2:$A$1823='Ratios - Total'!$A760,Data!$C$2:$C$1823,0),0)),"Missing Data")</f>
        <v>Missing Data</v>
      </c>
      <c r="N760" s="5"/>
      <c r="O760" s="5" t="str">
        <f t="array" ref="O760">IFERROR(INDEX(Data!$G$2:$G$1823,MATCH('Ratios - Total'!$C760,IF(Data!$A$2:$A$1823='Ratios - Total'!$A760,Data!$C$2:$C$1823,0),0))/INDEX(Data!$F$2:$F$1823,MATCH('Ratios - Total'!$C760,IF(Data!$A$2:$A$1823='Ratios - Total'!$A760,Data!$C$2:$C$1823,0),0)),"Missing Data")</f>
        <v>Missing Data</v>
      </c>
      <c r="P760" s="5" t="str">
        <f t="array" ref="P760">IFERROR(INDEX(Data!$H$2:$H$1823,MATCH('Ratios - Total'!$C760,IF(Data!$A$2:$A$1823='Ratios - Total'!$A760,Data!$C$2:$C$1823,0),0))/INDEX(Data!$G$2:$G$1823,MATCH('Ratios - Total'!$C760,IF(Data!$A$2:$A$1823='Ratios - Total'!$A760,Data!$C$2:$C$1823,0),0)),"Missing Data")</f>
        <v>Missing Data</v>
      </c>
      <c r="Q760" s="5"/>
      <c r="R760" s="5" t="str">
        <f t="array" ref="R760">IFERROR(INDEX(Data!$L$2:$L$1823,MATCH('Ratios - Total'!$C760,IF(Data!$A$2:$A$1823='Ratios - Total'!$A760,Data!$C$2:$C$1823,0),0))/INDEX(Data!$G$2:$G$1823,MATCH('Ratios - Total'!$C760,IF(Data!$A$2:$A$1823='Ratios - Total'!$A760,Data!$C$2:$C$1823,0),0)),"Missing Data")</f>
        <v>Missing Data</v>
      </c>
      <c r="S760" s="5"/>
      <c r="T760" s="5">
        <f t="array" ref="T760">IFERROR(INDEX(Data!$H$2:$H$1823,MATCH('Ratios - Total'!$C760,IF(Data!$A$2:$A$1823='Ratios - Total'!$A760,Data!$C$2:$C$1823,0),0))/INDEX(Data!$L$2:$L$1823,MATCH('Ratios - Total'!$C760,IF(Data!$A$2:$A$1823='Ratios - Total'!$A760,Data!$C$2:$C$1823,0),0)),"Missing Data")</f>
        <v>49810.139511857022</v>
      </c>
      <c r="U760" s="5">
        <f t="array" ref="U760">IFERROR(INDEX(Data!$K$2:$K$1823,MATCH('Ratios - Total'!$C760,IF(Data!$A$2:$A$1823='Ratios - Total'!$A760,Data!$C$2:$C$1823,0),0))/INDEX(Data!$H$2:$H$1823,MATCH('Ratios - Total'!$C760,IF(Data!$A$2:$A$1823='Ratios - Total'!$A760,Data!$C$2:$C$1823,0),0)),"Missing Data")</f>
        <v>0.42966042307560925</v>
      </c>
      <c r="V760" s="5">
        <f t="array" ref="V760">IFERROR(INDEX(Data!$K$2:$K$1823,MATCH('Ratios - Total'!$C760,IF(Data!$A$2:$A$1823='Ratios - Total'!$A760,Data!$C$2:$C$1823,0),0))/INDEX(Data!$L$2:$L$1823,MATCH('Ratios - Total'!$C760,IF(Data!$A$2:$A$1823='Ratios - Total'!$A760,Data!$C$2:$C$1823,0),0)),"Missing Data")</f>
        <v>21401.44561611961</v>
      </c>
      <c r="W760" s="5">
        <f t="shared" si="12"/>
        <v>28408.693895737411</v>
      </c>
      <c r="X760" s="5" t="str">
        <f t="array" ref="X760">IFERROR(INDEX(Data!$K$2:$K$1823,MATCH('Ratios - Total'!$C760,IF(Data!$A$2:$A$1823='Ratios - Total'!$A760,Data!$C$2:$C$1823,0),0))/INDEX(Data!$G$2:$G$1823,MATCH('Ratios - Total'!$C760,IF(Data!$A$2:$A$1823='Ratios - Total'!$A760,Data!$C$2:$C$1823,0),0)),"Missing Data")</f>
        <v>Missing Data</v>
      </c>
    </row>
    <row r="761" spans="1:24" x14ac:dyDescent="0.25">
      <c r="A761" s="22" t="s">
        <v>64</v>
      </c>
      <c r="B761" s="22" t="s">
        <v>65</v>
      </c>
      <c r="C761" s="22">
        <v>1990</v>
      </c>
      <c r="D761" s="5">
        <f t="array" ref="D761">IFERROR(INDEX(Data!$H$2:$H$1823,MATCH('Ratios - Total'!$C761,IF(Data!$A$2:$A$1823='Ratios - Total'!$A761,Data!$C$2:$C$1823,0),0))/INDEX(Data!$D$2:$D$1823,MATCH('Ratios - Total'!$C761,IF(Data!$A$2:$A$1823='Ratios - Total'!$A761,Data!$C$2:$C$1823,0),0)),"Missing Data")</f>
        <v>1019.2814388011382</v>
      </c>
      <c r="E761" s="22"/>
      <c r="F761" s="5">
        <f t="array" ref="F761">IFERROR(INDEX(Data!$G$2:$G$1823,MATCH('Ratios - Total'!$C761,IF(Data!$A$2:$A$1823='Ratios - Total'!$A761,Data!$C$2:$C$1823,0),0))/INDEX(Data!$D$2:$D$1823,MATCH('Ratios - Total'!$C761,IF(Data!$A$2:$A$1823='Ratios - Total'!$A761,Data!$C$2:$C$1823,0),0)),"Missing Data")</f>
        <v>0</v>
      </c>
      <c r="G761" s="5"/>
      <c r="H761" s="5" t="str">
        <f t="array" ref="H761">IFERROR(INDEX(Data!$H$2:$H$1823,MATCH('Ratios - Total'!$C761,IF(Data!$A$2:$A$1823='Ratios - Total'!$A761,Data!$C$2:$C$1823,0),0))/INDEX(Data!$G$2:$G$1823,MATCH('Ratios - Total'!$C761,IF(Data!$A$2:$A$1823='Ratios - Total'!$A761,Data!$C$2:$C$1823,0),0)),"Missing Data")</f>
        <v>Missing Data</v>
      </c>
      <c r="I761" s="5">
        <f t="array" ref="I761">IFERROR(INDEX(Data!$G$2:$G$1823,MATCH('Ratios - Total'!$C761,IF(Data!$A$2:$A$1823='Ratios - Total'!$A761,Data!$C$2:$C$1823,0),0))/INDEX(Data!$D$2:$D$1823,MATCH('Ratios - Total'!$C761,IF(Data!$A$2:$A$1823='Ratios - Total'!$A761,Data!$C$2:$C$1823,0),0)),"Missing Data")</f>
        <v>0</v>
      </c>
      <c r="J761" s="22"/>
      <c r="K761" s="5">
        <f t="array" ref="K761">IFERROR(INDEX(Data!$E$2:$E$1823,MATCH('Ratios - Total'!$C761,IF(Data!$A$2:$A$1823='Ratios - Total'!$A761,Data!$C$2:$C$1823,0),0))/INDEX(Data!$D$2:$D$1823,MATCH('Ratios - Total'!$C761,IF(Data!$A$2:$A$1823='Ratios - Total'!$A761,Data!$C$2:$C$1823,0),0)),"Missing Data")</f>
        <v>0</v>
      </c>
      <c r="L761" s="5"/>
      <c r="M761" s="5" t="str">
        <f t="array" ref="M761">IFERROR(INDEX(Data!$F$2:$F$1823,MATCH('Ratios - Total'!$C761,IF(Data!$A$2:$A$1823='Ratios - Total'!$A761,Data!$C$2:$C$1823,0),0))/INDEX(Data!$E$2:$E$1823,MATCH('Ratios - Total'!$C761,IF(Data!$A$2:$A$1823='Ratios - Total'!$A761,Data!$C$2:$C$1823,0),0)),"Missing Data")</f>
        <v>Missing Data</v>
      </c>
      <c r="N761" s="5"/>
      <c r="O761" s="5" t="str">
        <f t="array" ref="O761">IFERROR(INDEX(Data!$G$2:$G$1823,MATCH('Ratios - Total'!$C761,IF(Data!$A$2:$A$1823='Ratios - Total'!$A761,Data!$C$2:$C$1823,0),0))/INDEX(Data!$F$2:$F$1823,MATCH('Ratios - Total'!$C761,IF(Data!$A$2:$A$1823='Ratios - Total'!$A761,Data!$C$2:$C$1823,0),0)),"Missing Data")</f>
        <v>Missing Data</v>
      </c>
      <c r="P761" s="5" t="str">
        <f t="array" ref="P761">IFERROR(INDEX(Data!$H$2:$H$1823,MATCH('Ratios - Total'!$C761,IF(Data!$A$2:$A$1823='Ratios - Total'!$A761,Data!$C$2:$C$1823,0),0))/INDEX(Data!$G$2:$G$1823,MATCH('Ratios - Total'!$C761,IF(Data!$A$2:$A$1823='Ratios - Total'!$A761,Data!$C$2:$C$1823,0),0)),"Missing Data")</f>
        <v>Missing Data</v>
      </c>
      <c r="Q761" s="5"/>
      <c r="R761" s="5" t="str">
        <f t="array" ref="R761">IFERROR(INDEX(Data!$L$2:$L$1823,MATCH('Ratios - Total'!$C761,IF(Data!$A$2:$A$1823='Ratios - Total'!$A761,Data!$C$2:$C$1823,0),0))/INDEX(Data!$G$2:$G$1823,MATCH('Ratios - Total'!$C761,IF(Data!$A$2:$A$1823='Ratios - Total'!$A761,Data!$C$2:$C$1823,0),0)),"Missing Data")</f>
        <v>Missing Data</v>
      </c>
      <c r="S761" s="5"/>
      <c r="T761" s="5">
        <f t="array" ref="T761">IFERROR(INDEX(Data!$H$2:$H$1823,MATCH('Ratios - Total'!$C761,IF(Data!$A$2:$A$1823='Ratios - Total'!$A761,Data!$C$2:$C$1823,0),0))/INDEX(Data!$L$2:$L$1823,MATCH('Ratios - Total'!$C761,IF(Data!$A$2:$A$1823='Ratios - Total'!$A761,Data!$C$2:$C$1823,0),0)),"Missing Data")</f>
        <v>48012.451736608338</v>
      </c>
      <c r="U761" s="5">
        <f t="array" ref="U761">IFERROR(INDEX(Data!$K$2:$K$1823,MATCH('Ratios - Total'!$C761,IF(Data!$A$2:$A$1823='Ratios - Total'!$A761,Data!$C$2:$C$1823,0),0))/INDEX(Data!$H$2:$H$1823,MATCH('Ratios - Total'!$C761,IF(Data!$A$2:$A$1823='Ratios - Total'!$A761,Data!$C$2:$C$1823,0),0)),"Missing Data")</f>
        <v>0.59708357948114132</v>
      </c>
      <c r="V761" s="5">
        <f t="array" ref="V761">IFERROR(INDEX(Data!$K$2:$K$1823,MATCH('Ratios - Total'!$C761,IF(Data!$A$2:$A$1823='Ratios - Total'!$A761,Data!$C$2:$C$1823,0),0))/INDEX(Data!$L$2:$L$1823,MATCH('Ratios - Total'!$C761,IF(Data!$A$2:$A$1823='Ratios - Total'!$A761,Data!$C$2:$C$1823,0),0)),"Missing Data")</f>
        <v>28667.446542559646</v>
      </c>
      <c r="W761" s="5">
        <f t="shared" si="12"/>
        <v>19345.005194048692</v>
      </c>
      <c r="X761" s="5" t="str">
        <f t="array" ref="X761">IFERROR(INDEX(Data!$K$2:$K$1823,MATCH('Ratios - Total'!$C761,IF(Data!$A$2:$A$1823='Ratios - Total'!$A761,Data!$C$2:$C$1823,0),0))/INDEX(Data!$G$2:$G$1823,MATCH('Ratios - Total'!$C761,IF(Data!$A$2:$A$1823='Ratios - Total'!$A761,Data!$C$2:$C$1823,0),0)),"Missing Data")</f>
        <v>Missing Data</v>
      </c>
    </row>
    <row r="762" spans="1:24" x14ac:dyDescent="0.25">
      <c r="A762" s="22" t="s">
        <v>66</v>
      </c>
      <c r="B762" s="22" t="s">
        <v>67</v>
      </c>
      <c r="C762" s="22">
        <v>1990</v>
      </c>
      <c r="D762" s="5">
        <f t="array" ref="D762">IFERROR(INDEX(Data!$H$2:$H$1823,MATCH('Ratios - Total'!$C762,IF(Data!$A$2:$A$1823='Ratios - Total'!$A762,Data!$C$2:$C$1823,0),0))/INDEX(Data!$D$2:$D$1823,MATCH('Ratios - Total'!$C762,IF(Data!$A$2:$A$1823='Ratios - Total'!$A762,Data!$C$2:$C$1823,0),0)),"Missing Data")</f>
        <v>820.37288229162698</v>
      </c>
      <c r="E762" s="22"/>
      <c r="F762" s="5">
        <f t="array" ref="F762">IFERROR(INDEX(Data!$G$2:$G$1823,MATCH('Ratios - Total'!$C762,IF(Data!$A$2:$A$1823='Ratios - Total'!$A762,Data!$C$2:$C$1823,0),0))/INDEX(Data!$D$2:$D$1823,MATCH('Ratios - Total'!$C762,IF(Data!$A$2:$A$1823='Ratios - Total'!$A762,Data!$C$2:$C$1823,0),0)),"Missing Data")</f>
        <v>0</v>
      </c>
      <c r="G762" s="5"/>
      <c r="H762" s="5" t="str">
        <f t="array" ref="H762">IFERROR(INDEX(Data!$H$2:$H$1823,MATCH('Ratios - Total'!$C762,IF(Data!$A$2:$A$1823='Ratios - Total'!$A762,Data!$C$2:$C$1823,0),0))/INDEX(Data!$G$2:$G$1823,MATCH('Ratios - Total'!$C762,IF(Data!$A$2:$A$1823='Ratios - Total'!$A762,Data!$C$2:$C$1823,0),0)),"Missing Data")</f>
        <v>Missing Data</v>
      </c>
      <c r="I762" s="5">
        <f t="array" ref="I762">IFERROR(INDEX(Data!$G$2:$G$1823,MATCH('Ratios - Total'!$C762,IF(Data!$A$2:$A$1823='Ratios - Total'!$A762,Data!$C$2:$C$1823,0),0))/INDEX(Data!$D$2:$D$1823,MATCH('Ratios - Total'!$C762,IF(Data!$A$2:$A$1823='Ratios - Total'!$A762,Data!$C$2:$C$1823,0),0)),"Missing Data")</f>
        <v>0</v>
      </c>
      <c r="J762" s="22"/>
      <c r="K762" s="5">
        <f t="array" ref="K762">IFERROR(INDEX(Data!$E$2:$E$1823,MATCH('Ratios - Total'!$C762,IF(Data!$A$2:$A$1823='Ratios - Total'!$A762,Data!$C$2:$C$1823,0),0))/INDEX(Data!$D$2:$D$1823,MATCH('Ratios - Total'!$C762,IF(Data!$A$2:$A$1823='Ratios - Total'!$A762,Data!$C$2:$C$1823,0),0)),"Missing Data")</f>
        <v>0</v>
      </c>
      <c r="L762" s="5"/>
      <c r="M762" s="5" t="str">
        <f t="array" ref="M762">IFERROR(INDEX(Data!$F$2:$F$1823,MATCH('Ratios - Total'!$C762,IF(Data!$A$2:$A$1823='Ratios - Total'!$A762,Data!$C$2:$C$1823,0),0))/INDEX(Data!$E$2:$E$1823,MATCH('Ratios - Total'!$C762,IF(Data!$A$2:$A$1823='Ratios - Total'!$A762,Data!$C$2:$C$1823,0),0)),"Missing Data")</f>
        <v>Missing Data</v>
      </c>
      <c r="N762" s="5"/>
      <c r="O762" s="5" t="str">
        <f t="array" ref="O762">IFERROR(INDEX(Data!$G$2:$G$1823,MATCH('Ratios - Total'!$C762,IF(Data!$A$2:$A$1823='Ratios - Total'!$A762,Data!$C$2:$C$1823,0),0))/INDEX(Data!$F$2:$F$1823,MATCH('Ratios - Total'!$C762,IF(Data!$A$2:$A$1823='Ratios - Total'!$A762,Data!$C$2:$C$1823,0),0)),"Missing Data")</f>
        <v>Missing Data</v>
      </c>
      <c r="P762" s="5" t="str">
        <f t="array" ref="P762">IFERROR(INDEX(Data!$H$2:$H$1823,MATCH('Ratios - Total'!$C762,IF(Data!$A$2:$A$1823='Ratios - Total'!$A762,Data!$C$2:$C$1823,0),0))/INDEX(Data!$G$2:$G$1823,MATCH('Ratios - Total'!$C762,IF(Data!$A$2:$A$1823='Ratios - Total'!$A762,Data!$C$2:$C$1823,0),0)),"Missing Data")</f>
        <v>Missing Data</v>
      </c>
      <c r="Q762" s="5"/>
      <c r="R762" s="5" t="str">
        <f t="array" ref="R762">IFERROR(INDEX(Data!$L$2:$L$1823,MATCH('Ratios - Total'!$C762,IF(Data!$A$2:$A$1823='Ratios - Total'!$A762,Data!$C$2:$C$1823,0),0))/INDEX(Data!$G$2:$G$1823,MATCH('Ratios - Total'!$C762,IF(Data!$A$2:$A$1823='Ratios - Total'!$A762,Data!$C$2:$C$1823,0),0)),"Missing Data")</f>
        <v>Missing Data</v>
      </c>
      <c r="S762" s="5"/>
      <c r="T762" s="5">
        <f t="array" ref="T762">IFERROR(INDEX(Data!$H$2:$H$1823,MATCH('Ratios - Total'!$C762,IF(Data!$A$2:$A$1823='Ratios - Total'!$A762,Data!$C$2:$C$1823,0),0))/INDEX(Data!$L$2:$L$1823,MATCH('Ratios - Total'!$C762,IF(Data!$A$2:$A$1823='Ratios - Total'!$A762,Data!$C$2:$C$1823,0),0)),"Missing Data")</f>
        <v>35952.132718894012</v>
      </c>
      <c r="U762" s="5">
        <f t="array" ref="U762">IFERROR(INDEX(Data!$K$2:$K$1823,MATCH('Ratios - Total'!$C762,IF(Data!$A$2:$A$1823='Ratios - Total'!$A762,Data!$C$2:$C$1823,0),0))/INDEX(Data!$H$2:$H$1823,MATCH('Ratios - Total'!$C762,IF(Data!$A$2:$A$1823='Ratios - Total'!$A762,Data!$C$2:$C$1823,0),0)),"Missing Data")</f>
        <v>0.48315870341578604</v>
      </c>
      <c r="V762" s="5">
        <f t="array" ref="V762">IFERROR(INDEX(Data!$K$2:$K$1823,MATCH('Ratios - Total'!$C762,IF(Data!$A$2:$A$1823='Ratios - Total'!$A762,Data!$C$2:$C$1823,0),0))/INDEX(Data!$L$2:$L$1823,MATCH('Ratios - Total'!$C762,IF(Data!$A$2:$A$1823='Ratios - Total'!$A762,Data!$C$2:$C$1823,0),0)),"Missing Data")</f>
        <v>17370.585829493088</v>
      </c>
      <c r="W762" s="5">
        <f t="shared" si="12"/>
        <v>18581.546889400925</v>
      </c>
      <c r="X762" s="5" t="str">
        <f t="array" ref="X762">IFERROR(INDEX(Data!$K$2:$K$1823,MATCH('Ratios - Total'!$C762,IF(Data!$A$2:$A$1823='Ratios - Total'!$A762,Data!$C$2:$C$1823,0),0))/INDEX(Data!$G$2:$G$1823,MATCH('Ratios - Total'!$C762,IF(Data!$A$2:$A$1823='Ratios - Total'!$A762,Data!$C$2:$C$1823,0),0)),"Missing Data")</f>
        <v>Missing Data</v>
      </c>
    </row>
    <row r="763" spans="1:24" x14ac:dyDescent="0.25">
      <c r="A763" s="22" t="s">
        <v>68</v>
      </c>
      <c r="B763" s="22" t="s">
        <v>69</v>
      </c>
      <c r="C763" s="22">
        <v>1990</v>
      </c>
      <c r="D763" s="5">
        <f t="array" ref="D763">IFERROR(INDEX(Data!$H$2:$H$1823,MATCH('Ratios - Total'!$C763,IF(Data!$A$2:$A$1823='Ratios - Total'!$A763,Data!$C$2:$C$1823,0),0))/INDEX(Data!$D$2:$D$1823,MATCH('Ratios - Total'!$C763,IF(Data!$A$2:$A$1823='Ratios - Total'!$A763,Data!$C$2:$C$1823,0),0)),"Missing Data")</f>
        <v>1148.7792566627511</v>
      </c>
      <c r="E763" s="22"/>
      <c r="F763" s="5">
        <f t="array" ref="F763">IFERROR(INDEX(Data!$G$2:$G$1823,MATCH('Ratios - Total'!$C763,IF(Data!$A$2:$A$1823='Ratios - Total'!$A763,Data!$C$2:$C$1823,0),0))/INDEX(Data!$D$2:$D$1823,MATCH('Ratios - Total'!$C763,IF(Data!$A$2:$A$1823='Ratios - Total'!$A763,Data!$C$2:$C$1823,0),0)),"Missing Data")</f>
        <v>0</v>
      </c>
      <c r="G763" s="5"/>
      <c r="H763" s="5" t="str">
        <f t="array" ref="H763">IFERROR(INDEX(Data!$H$2:$H$1823,MATCH('Ratios - Total'!$C763,IF(Data!$A$2:$A$1823='Ratios - Total'!$A763,Data!$C$2:$C$1823,0),0))/INDEX(Data!$G$2:$G$1823,MATCH('Ratios - Total'!$C763,IF(Data!$A$2:$A$1823='Ratios - Total'!$A763,Data!$C$2:$C$1823,0),0)),"Missing Data")</f>
        <v>Missing Data</v>
      </c>
      <c r="I763" s="5">
        <f t="array" ref="I763">IFERROR(INDEX(Data!$G$2:$G$1823,MATCH('Ratios - Total'!$C763,IF(Data!$A$2:$A$1823='Ratios - Total'!$A763,Data!$C$2:$C$1823,0),0))/INDEX(Data!$D$2:$D$1823,MATCH('Ratios - Total'!$C763,IF(Data!$A$2:$A$1823='Ratios - Total'!$A763,Data!$C$2:$C$1823,0),0)),"Missing Data")</f>
        <v>0</v>
      </c>
      <c r="J763" s="22"/>
      <c r="K763" s="5">
        <f t="array" ref="K763">IFERROR(INDEX(Data!$E$2:$E$1823,MATCH('Ratios - Total'!$C763,IF(Data!$A$2:$A$1823='Ratios - Total'!$A763,Data!$C$2:$C$1823,0),0))/INDEX(Data!$D$2:$D$1823,MATCH('Ratios - Total'!$C763,IF(Data!$A$2:$A$1823='Ratios - Total'!$A763,Data!$C$2:$C$1823,0),0)),"Missing Data")</f>
        <v>0</v>
      </c>
      <c r="L763" s="5"/>
      <c r="M763" s="5" t="str">
        <f t="array" ref="M763">IFERROR(INDEX(Data!$F$2:$F$1823,MATCH('Ratios - Total'!$C763,IF(Data!$A$2:$A$1823='Ratios - Total'!$A763,Data!$C$2:$C$1823,0),0))/INDEX(Data!$E$2:$E$1823,MATCH('Ratios - Total'!$C763,IF(Data!$A$2:$A$1823='Ratios - Total'!$A763,Data!$C$2:$C$1823,0),0)),"Missing Data")</f>
        <v>Missing Data</v>
      </c>
      <c r="N763" s="5"/>
      <c r="O763" s="5" t="str">
        <f t="array" ref="O763">IFERROR(INDEX(Data!$G$2:$G$1823,MATCH('Ratios - Total'!$C763,IF(Data!$A$2:$A$1823='Ratios - Total'!$A763,Data!$C$2:$C$1823,0),0))/INDEX(Data!$F$2:$F$1823,MATCH('Ratios - Total'!$C763,IF(Data!$A$2:$A$1823='Ratios - Total'!$A763,Data!$C$2:$C$1823,0),0)),"Missing Data")</f>
        <v>Missing Data</v>
      </c>
      <c r="P763" s="5" t="str">
        <f t="array" ref="P763">IFERROR(INDEX(Data!$H$2:$H$1823,MATCH('Ratios - Total'!$C763,IF(Data!$A$2:$A$1823='Ratios - Total'!$A763,Data!$C$2:$C$1823,0),0))/INDEX(Data!$G$2:$G$1823,MATCH('Ratios - Total'!$C763,IF(Data!$A$2:$A$1823='Ratios - Total'!$A763,Data!$C$2:$C$1823,0),0)),"Missing Data")</f>
        <v>Missing Data</v>
      </c>
      <c r="Q763" s="5"/>
      <c r="R763" s="5" t="str">
        <f t="array" ref="R763">IFERROR(INDEX(Data!$L$2:$L$1823,MATCH('Ratios - Total'!$C763,IF(Data!$A$2:$A$1823='Ratios - Total'!$A763,Data!$C$2:$C$1823,0),0))/INDEX(Data!$G$2:$G$1823,MATCH('Ratios - Total'!$C763,IF(Data!$A$2:$A$1823='Ratios - Total'!$A763,Data!$C$2:$C$1823,0),0)),"Missing Data")</f>
        <v>Missing Data</v>
      </c>
      <c r="S763" s="5"/>
      <c r="T763" s="5">
        <f t="array" ref="T763">IFERROR(INDEX(Data!$H$2:$H$1823,MATCH('Ratios - Total'!$C763,IF(Data!$A$2:$A$1823='Ratios - Total'!$A763,Data!$C$2:$C$1823,0),0))/INDEX(Data!$L$2:$L$1823,MATCH('Ratios - Total'!$C763,IF(Data!$A$2:$A$1823='Ratios - Total'!$A763,Data!$C$2:$C$1823,0),0)),"Missing Data")</f>
        <v>56588.396475987676</v>
      </c>
      <c r="U763" s="5">
        <f t="array" ref="U763">IFERROR(INDEX(Data!$K$2:$K$1823,MATCH('Ratios - Total'!$C763,IF(Data!$A$2:$A$1823='Ratios - Total'!$A763,Data!$C$2:$C$1823,0),0))/INDEX(Data!$H$2:$H$1823,MATCH('Ratios - Total'!$C763,IF(Data!$A$2:$A$1823='Ratios - Total'!$A763,Data!$C$2:$C$1823,0),0)),"Missing Data")</f>
        <v>0.50048790374846996</v>
      </c>
      <c r="V763" s="5">
        <f t="array" ref="V763">IFERROR(INDEX(Data!$K$2:$K$1823,MATCH('Ratios - Total'!$C763,IF(Data!$A$2:$A$1823='Ratios - Total'!$A763,Data!$C$2:$C$1823,0),0))/INDEX(Data!$L$2:$L$1823,MATCH('Ratios - Total'!$C763,IF(Data!$A$2:$A$1823='Ratios - Total'!$A763,Data!$C$2:$C$1823,0),0)),"Missing Data")</f>
        <v>28321.807928754377</v>
      </c>
      <c r="W763" s="5">
        <f t="shared" si="12"/>
        <v>28266.588547233299</v>
      </c>
      <c r="X763" s="5" t="str">
        <f t="array" ref="X763">IFERROR(INDEX(Data!$K$2:$K$1823,MATCH('Ratios - Total'!$C763,IF(Data!$A$2:$A$1823='Ratios - Total'!$A763,Data!$C$2:$C$1823,0),0))/INDEX(Data!$G$2:$G$1823,MATCH('Ratios - Total'!$C763,IF(Data!$A$2:$A$1823='Ratios - Total'!$A763,Data!$C$2:$C$1823,0),0)),"Missing Data")</f>
        <v>Missing Data</v>
      </c>
    </row>
    <row r="764" spans="1:24" x14ac:dyDescent="0.25">
      <c r="A764" s="22" t="s">
        <v>70</v>
      </c>
      <c r="B764" s="22" t="s">
        <v>71</v>
      </c>
      <c r="C764" s="22">
        <v>1990</v>
      </c>
      <c r="D764" s="5">
        <f t="array" ref="D764">IFERROR(INDEX(Data!$H$2:$H$1823,MATCH('Ratios - Total'!$C764,IF(Data!$A$2:$A$1823='Ratios - Total'!$A764,Data!$C$2:$C$1823,0),0))/INDEX(Data!$D$2:$D$1823,MATCH('Ratios - Total'!$C764,IF(Data!$A$2:$A$1823='Ratios - Total'!$A764,Data!$C$2:$C$1823,0),0)),"Missing Data")</f>
        <v>796.23023234037851</v>
      </c>
      <c r="E764" s="22"/>
      <c r="F764" s="5">
        <f t="array" ref="F764">IFERROR(INDEX(Data!$G$2:$G$1823,MATCH('Ratios - Total'!$C764,IF(Data!$A$2:$A$1823='Ratios - Total'!$A764,Data!$C$2:$C$1823,0),0))/INDEX(Data!$D$2:$D$1823,MATCH('Ratios - Total'!$C764,IF(Data!$A$2:$A$1823='Ratios - Total'!$A764,Data!$C$2:$C$1823,0),0)),"Missing Data")</f>
        <v>0</v>
      </c>
      <c r="G764" s="5"/>
      <c r="H764" s="5" t="str">
        <f t="array" ref="H764">IFERROR(INDEX(Data!$H$2:$H$1823,MATCH('Ratios - Total'!$C764,IF(Data!$A$2:$A$1823='Ratios - Total'!$A764,Data!$C$2:$C$1823,0),0))/INDEX(Data!$G$2:$G$1823,MATCH('Ratios - Total'!$C764,IF(Data!$A$2:$A$1823='Ratios - Total'!$A764,Data!$C$2:$C$1823,0),0)),"Missing Data")</f>
        <v>Missing Data</v>
      </c>
      <c r="I764" s="5">
        <f t="array" ref="I764">IFERROR(INDEX(Data!$G$2:$G$1823,MATCH('Ratios - Total'!$C764,IF(Data!$A$2:$A$1823='Ratios - Total'!$A764,Data!$C$2:$C$1823,0),0))/INDEX(Data!$D$2:$D$1823,MATCH('Ratios - Total'!$C764,IF(Data!$A$2:$A$1823='Ratios - Total'!$A764,Data!$C$2:$C$1823,0),0)),"Missing Data")</f>
        <v>0</v>
      </c>
      <c r="J764" s="22"/>
      <c r="K764" s="5">
        <f t="array" ref="K764">IFERROR(INDEX(Data!$E$2:$E$1823,MATCH('Ratios - Total'!$C764,IF(Data!$A$2:$A$1823='Ratios - Total'!$A764,Data!$C$2:$C$1823,0),0))/INDEX(Data!$D$2:$D$1823,MATCH('Ratios - Total'!$C764,IF(Data!$A$2:$A$1823='Ratios - Total'!$A764,Data!$C$2:$C$1823,0),0)),"Missing Data")</f>
        <v>0</v>
      </c>
      <c r="L764" s="5"/>
      <c r="M764" s="5" t="str">
        <f t="array" ref="M764">IFERROR(INDEX(Data!$F$2:$F$1823,MATCH('Ratios - Total'!$C764,IF(Data!$A$2:$A$1823='Ratios - Total'!$A764,Data!$C$2:$C$1823,0),0))/INDEX(Data!$E$2:$E$1823,MATCH('Ratios - Total'!$C764,IF(Data!$A$2:$A$1823='Ratios - Total'!$A764,Data!$C$2:$C$1823,0),0)),"Missing Data")</f>
        <v>Missing Data</v>
      </c>
      <c r="N764" s="5"/>
      <c r="O764" s="5" t="str">
        <f t="array" ref="O764">IFERROR(INDEX(Data!$G$2:$G$1823,MATCH('Ratios - Total'!$C764,IF(Data!$A$2:$A$1823='Ratios - Total'!$A764,Data!$C$2:$C$1823,0),0))/INDEX(Data!$F$2:$F$1823,MATCH('Ratios - Total'!$C764,IF(Data!$A$2:$A$1823='Ratios - Total'!$A764,Data!$C$2:$C$1823,0),0)),"Missing Data")</f>
        <v>Missing Data</v>
      </c>
      <c r="P764" s="5" t="str">
        <f t="array" ref="P764">IFERROR(INDEX(Data!$H$2:$H$1823,MATCH('Ratios - Total'!$C764,IF(Data!$A$2:$A$1823='Ratios - Total'!$A764,Data!$C$2:$C$1823,0),0))/INDEX(Data!$G$2:$G$1823,MATCH('Ratios - Total'!$C764,IF(Data!$A$2:$A$1823='Ratios - Total'!$A764,Data!$C$2:$C$1823,0),0)),"Missing Data")</f>
        <v>Missing Data</v>
      </c>
      <c r="Q764" s="5"/>
      <c r="R764" s="5" t="str">
        <f t="array" ref="R764">IFERROR(INDEX(Data!$L$2:$L$1823,MATCH('Ratios - Total'!$C764,IF(Data!$A$2:$A$1823='Ratios - Total'!$A764,Data!$C$2:$C$1823,0),0))/INDEX(Data!$G$2:$G$1823,MATCH('Ratios - Total'!$C764,IF(Data!$A$2:$A$1823='Ratios - Total'!$A764,Data!$C$2:$C$1823,0),0)),"Missing Data")</f>
        <v>Missing Data</v>
      </c>
      <c r="S764" s="5"/>
      <c r="T764" s="5">
        <f t="array" ref="T764">IFERROR(INDEX(Data!$H$2:$H$1823,MATCH('Ratios - Total'!$C764,IF(Data!$A$2:$A$1823='Ratios - Total'!$A764,Data!$C$2:$C$1823,0),0))/INDEX(Data!$L$2:$L$1823,MATCH('Ratios - Total'!$C764,IF(Data!$A$2:$A$1823='Ratios - Total'!$A764,Data!$C$2:$C$1823,0),0)),"Missing Data")</f>
        <v>39692.482106523043</v>
      </c>
      <c r="U764" s="5">
        <f t="array" ref="U764">IFERROR(INDEX(Data!$K$2:$K$1823,MATCH('Ratios - Total'!$C764,IF(Data!$A$2:$A$1823='Ratios - Total'!$A764,Data!$C$2:$C$1823,0),0))/INDEX(Data!$H$2:$H$1823,MATCH('Ratios - Total'!$C764,IF(Data!$A$2:$A$1823='Ratios - Total'!$A764,Data!$C$2:$C$1823,0),0)),"Missing Data")</f>
        <v>0.54071578223484551</v>
      </c>
      <c r="V764" s="5">
        <f t="array" ref="V764">IFERROR(INDEX(Data!$K$2:$K$1823,MATCH('Ratios - Total'!$C764,IF(Data!$A$2:$A$1823='Ratios - Total'!$A764,Data!$C$2:$C$1823,0),0))/INDEX(Data!$L$2:$L$1823,MATCH('Ratios - Total'!$C764,IF(Data!$A$2:$A$1823='Ratios - Total'!$A764,Data!$C$2:$C$1823,0),0)),"Missing Data")</f>
        <v>21462.351511071214</v>
      </c>
      <c r="W764" s="5">
        <f t="shared" si="12"/>
        <v>18230.130595451828</v>
      </c>
      <c r="X764" s="5" t="str">
        <f t="array" ref="X764">IFERROR(INDEX(Data!$K$2:$K$1823,MATCH('Ratios - Total'!$C764,IF(Data!$A$2:$A$1823='Ratios - Total'!$A764,Data!$C$2:$C$1823,0),0))/INDEX(Data!$G$2:$G$1823,MATCH('Ratios - Total'!$C764,IF(Data!$A$2:$A$1823='Ratios - Total'!$A764,Data!$C$2:$C$1823,0),0)),"Missing Data")</f>
        <v>Missing Data</v>
      </c>
    </row>
    <row r="765" spans="1:24" x14ac:dyDescent="0.25">
      <c r="A765" s="22" t="s">
        <v>72</v>
      </c>
      <c r="B765" s="22" t="s">
        <v>73</v>
      </c>
      <c r="C765" s="22">
        <v>1990</v>
      </c>
      <c r="D765" s="5">
        <f t="array" ref="D765">IFERROR(INDEX(Data!$H$2:$H$1823,MATCH('Ratios - Total'!$C765,IF(Data!$A$2:$A$1823='Ratios - Total'!$A765,Data!$C$2:$C$1823,0),0))/INDEX(Data!$D$2:$D$1823,MATCH('Ratios - Total'!$C765,IF(Data!$A$2:$A$1823='Ratios - Total'!$A765,Data!$C$2:$C$1823,0),0)),"Missing Data")</f>
        <v>817.63564142170503</v>
      </c>
      <c r="E765" s="22"/>
      <c r="F765" s="5">
        <f t="array" ref="F765">IFERROR(INDEX(Data!$G$2:$G$1823,MATCH('Ratios - Total'!$C765,IF(Data!$A$2:$A$1823='Ratios - Total'!$A765,Data!$C$2:$C$1823,0),0))/INDEX(Data!$D$2:$D$1823,MATCH('Ratios - Total'!$C765,IF(Data!$A$2:$A$1823='Ratios - Total'!$A765,Data!$C$2:$C$1823,0),0)),"Missing Data")</f>
        <v>0</v>
      </c>
      <c r="G765" s="5"/>
      <c r="H765" s="5" t="str">
        <f t="array" ref="H765">IFERROR(INDEX(Data!$H$2:$H$1823,MATCH('Ratios - Total'!$C765,IF(Data!$A$2:$A$1823='Ratios - Total'!$A765,Data!$C$2:$C$1823,0),0))/INDEX(Data!$G$2:$G$1823,MATCH('Ratios - Total'!$C765,IF(Data!$A$2:$A$1823='Ratios - Total'!$A765,Data!$C$2:$C$1823,0),0)),"Missing Data")</f>
        <v>Missing Data</v>
      </c>
      <c r="I765" s="5">
        <f t="array" ref="I765">IFERROR(INDEX(Data!$G$2:$G$1823,MATCH('Ratios - Total'!$C765,IF(Data!$A$2:$A$1823='Ratios - Total'!$A765,Data!$C$2:$C$1823,0),0))/INDEX(Data!$D$2:$D$1823,MATCH('Ratios - Total'!$C765,IF(Data!$A$2:$A$1823='Ratios - Total'!$A765,Data!$C$2:$C$1823,0),0)),"Missing Data")</f>
        <v>0</v>
      </c>
      <c r="J765" s="22"/>
      <c r="K765" s="5">
        <f t="array" ref="K765">IFERROR(INDEX(Data!$E$2:$E$1823,MATCH('Ratios - Total'!$C765,IF(Data!$A$2:$A$1823='Ratios - Total'!$A765,Data!$C$2:$C$1823,0),0))/INDEX(Data!$D$2:$D$1823,MATCH('Ratios - Total'!$C765,IF(Data!$A$2:$A$1823='Ratios - Total'!$A765,Data!$C$2:$C$1823,0),0)),"Missing Data")</f>
        <v>0</v>
      </c>
      <c r="L765" s="5"/>
      <c r="M765" s="5" t="str">
        <f t="array" ref="M765">IFERROR(INDEX(Data!$F$2:$F$1823,MATCH('Ratios - Total'!$C765,IF(Data!$A$2:$A$1823='Ratios - Total'!$A765,Data!$C$2:$C$1823,0),0))/INDEX(Data!$E$2:$E$1823,MATCH('Ratios - Total'!$C765,IF(Data!$A$2:$A$1823='Ratios - Total'!$A765,Data!$C$2:$C$1823,0),0)),"Missing Data")</f>
        <v>Missing Data</v>
      </c>
      <c r="N765" s="5"/>
      <c r="O765" s="5" t="str">
        <f t="array" ref="O765">IFERROR(INDEX(Data!$G$2:$G$1823,MATCH('Ratios - Total'!$C765,IF(Data!$A$2:$A$1823='Ratios - Total'!$A765,Data!$C$2:$C$1823,0),0))/INDEX(Data!$F$2:$F$1823,MATCH('Ratios - Total'!$C765,IF(Data!$A$2:$A$1823='Ratios - Total'!$A765,Data!$C$2:$C$1823,0),0)),"Missing Data")</f>
        <v>Missing Data</v>
      </c>
      <c r="P765" s="5" t="str">
        <f t="array" ref="P765">IFERROR(INDEX(Data!$H$2:$H$1823,MATCH('Ratios - Total'!$C765,IF(Data!$A$2:$A$1823='Ratios - Total'!$A765,Data!$C$2:$C$1823,0),0))/INDEX(Data!$G$2:$G$1823,MATCH('Ratios - Total'!$C765,IF(Data!$A$2:$A$1823='Ratios - Total'!$A765,Data!$C$2:$C$1823,0),0)),"Missing Data")</f>
        <v>Missing Data</v>
      </c>
      <c r="Q765" s="5"/>
      <c r="R765" s="5" t="str">
        <f t="array" ref="R765">IFERROR(INDEX(Data!$L$2:$L$1823,MATCH('Ratios - Total'!$C765,IF(Data!$A$2:$A$1823='Ratios - Total'!$A765,Data!$C$2:$C$1823,0),0))/INDEX(Data!$G$2:$G$1823,MATCH('Ratios - Total'!$C765,IF(Data!$A$2:$A$1823='Ratios - Total'!$A765,Data!$C$2:$C$1823,0),0)),"Missing Data")</f>
        <v>Missing Data</v>
      </c>
      <c r="S765" s="5"/>
      <c r="T765" s="5">
        <f t="array" ref="T765">IFERROR(INDEX(Data!$H$2:$H$1823,MATCH('Ratios - Total'!$C765,IF(Data!$A$2:$A$1823='Ratios - Total'!$A765,Data!$C$2:$C$1823,0),0))/INDEX(Data!$L$2:$L$1823,MATCH('Ratios - Total'!$C765,IF(Data!$A$2:$A$1823='Ratios - Total'!$A765,Data!$C$2:$C$1823,0),0)),"Missing Data")</f>
        <v>40874.410787080589</v>
      </c>
      <c r="U765" s="5">
        <f t="array" ref="U765">IFERROR(INDEX(Data!$K$2:$K$1823,MATCH('Ratios - Total'!$C765,IF(Data!$A$2:$A$1823='Ratios - Total'!$A765,Data!$C$2:$C$1823,0),0))/INDEX(Data!$H$2:$H$1823,MATCH('Ratios - Total'!$C765,IF(Data!$A$2:$A$1823='Ratios - Total'!$A765,Data!$C$2:$C$1823,0),0)),"Missing Data")</f>
        <v>0.54217340183196283</v>
      </c>
      <c r="V765" s="5">
        <f t="array" ref="V765">IFERROR(INDEX(Data!$K$2:$K$1823,MATCH('Ratios - Total'!$C765,IF(Data!$A$2:$A$1823='Ratios - Total'!$A765,Data!$C$2:$C$1823,0),0))/INDEX(Data!$L$2:$L$1823,MATCH('Ratios - Total'!$C765,IF(Data!$A$2:$A$1823='Ratios - Total'!$A765,Data!$C$2:$C$1823,0),0)),"Missing Data")</f>
        <v>22161.018344308559</v>
      </c>
      <c r="W765" s="5">
        <f t="shared" si="12"/>
        <v>18713.39244277203</v>
      </c>
      <c r="X765" s="5" t="str">
        <f t="array" ref="X765">IFERROR(INDEX(Data!$K$2:$K$1823,MATCH('Ratios - Total'!$C765,IF(Data!$A$2:$A$1823='Ratios - Total'!$A765,Data!$C$2:$C$1823,0),0))/INDEX(Data!$G$2:$G$1823,MATCH('Ratios - Total'!$C765,IF(Data!$A$2:$A$1823='Ratios - Total'!$A765,Data!$C$2:$C$1823,0),0)),"Missing Data")</f>
        <v>Missing Data</v>
      </c>
    </row>
    <row r="766" spans="1:24" x14ac:dyDescent="0.25">
      <c r="A766" s="22" t="s">
        <v>74</v>
      </c>
      <c r="B766" s="22" t="s">
        <v>75</v>
      </c>
      <c r="C766" s="22">
        <v>1990</v>
      </c>
      <c r="D766" s="5">
        <f t="array" ref="D766">IFERROR(INDEX(Data!$H$2:$H$1823,MATCH('Ratios - Total'!$C766,IF(Data!$A$2:$A$1823='Ratios - Total'!$A766,Data!$C$2:$C$1823,0),0))/INDEX(Data!$D$2:$D$1823,MATCH('Ratios - Total'!$C766,IF(Data!$A$2:$A$1823='Ratios - Total'!$A766,Data!$C$2:$C$1823,0),0)),"Missing Data")</f>
        <v>787.09410113729894</v>
      </c>
      <c r="E766" s="22"/>
      <c r="F766" s="5">
        <f t="array" ref="F766">IFERROR(INDEX(Data!$G$2:$G$1823,MATCH('Ratios - Total'!$C766,IF(Data!$A$2:$A$1823='Ratios - Total'!$A766,Data!$C$2:$C$1823,0),0))/INDEX(Data!$D$2:$D$1823,MATCH('Ratios - Total'!$C766,IF(Data!$A$2:$A$1823='Ratios - Total'!$A766,Data!$C$2:$C$1823,0),0)),"Missing Data")</f>
        <v>0</v>
      </c>
      <c r="G766" s="5"/>
      <c r="H766" s="5" t="str">
        <f t="array" ref="H766">IFERROR(INDEX(Data!$H$2:$H$1823,MATCH('Ratios - Total'!$C766,IF(Data!$A$2:$A$1823='Ratios - Total'!$A766,Data!$C$2:$C$1823,0),0))/INDEX(Data!$G$2:$G$1823,MATCH('Ratios - Total'!$C766,IF(Data!$A$2:$A$1823='Ratios - Total'!$A766,Data!$C$2:$C$1823,0),0)),"Missing Data")</f>
        <v>Missing Data</v>
      </c>
      <c r="I766" s="5">
        <f t="array" ref="I766">IFERROR(INDEX(Data!$G$2:$G$1823,MATCH('Ratios - Total'!$C766,IF(Data!$A$2:$A$1823='Ratios - Total'!$A766,Data!$C$2:$C$1823,0),0))/INDEX(Data!$D$2:$D$1823,MATCH('Ratios - Total'!$C766,IF(Data!$A$2:$A$1823='Ratios - Total'!$A766,Data!$C$2:$C$1823,0),0)),"Missing Data")</f>
        <v>0</v>
      </c>
      <c r="J766" s="22"/>
      <c r="K766" s="5">
        <f t="array" ref="K766">IFERROR(INDEX(Data!$E$2:$E$1823,MATCH('Ratios - Total'!$C766,IF(Data!$A$2:$A$1823='Ratios - Total'!$A766,Data!$C$2:$C$1823,0),0))/INDEX(Data!$D$2:$D$1823,MATCH('Ratios - Total'!$C766,IF(Data!$A$2:$A$1823='Ratios - Total'!$A766,Data!$C$2:$C$1823,0),0)),"Missing Data")</f>
        <v>0</v>
      </c>
      <c r="L766" s="5"/>
      <c r="M766" s="5" t="str">
        <f t="array" ref="M766">IFERROR(INDEX(Data!$F$2:$F$1823,MATCH('Ratios - Total'!$C766,IF(Data!$A$2:$A$1823='Ratios - Total'!$A766,Data!$C$2:$C$1823,0),0))/INDEX(Data!$E$2:$E$1823,MATCH('Ratios - Total'!$C766,IF(Data!$A$2:$A$1823='Ratios - Total'!$A766,Data!$C$2:$C$1823,0),0)),"Missing Data")</f>
        <v>Missing Data</v>
      </c>
      <c r="N766" s="5"/>
      <c r="O766" s="5" t="str">
        <f t="array" ref="O766">IFERROR(INDEX(Data!$G$2:$G$1823,MATCH('Ratios - Total'!$C766,IF(Data!$A$2:$A$1823='Ratios - Total'!$A766,Data!$C$2:$C$1823,0),0))/INDEX(Data!$F$2:$F$1823,MATCH('Ratios - Total'!$C766,IF(Data!$A$2:$A$1823='Ratios - Total'!$A766,Data!$C$2:$C$1823,0),0)),"Missing Data")</f>
        <v>Missing Data</v>
      </c>
      <c r="P766" s="5" t="str">
        <f t="array" ref="P766">IFERROR(INDEX(Data!$H$2:$H$1823,MATCH('Ratios - Total'!$C766,IF(Data!$A$2:$A$1823='Ratios - Total'!$A766,Data!$C$2:$C$1823,0),0))/INDEX(Data!$G$2:$G$1823,MATCH('Ratios - Total'!$C766,IF(Data!$A$2:$A$1823='Ratios - Total'!$A766,Data!$C$2:$C$1823,0),0)),"Missing Data")</f>
        <v>Missing Data</v>
      </c>
      <c r="Q766" s="5"/>
      <c r="R766" s="5" t="str">
        <f t="array" ref="R766">IFERROR(INDEX(Data!$L$2:$L$1823,MATCH('Ratios - Total'!$C766,IF(Data!$A$2:$A$1823='Ratios - Total'!$A766,Data!$C$2:$C$1823,0),0))/INDEX(Data!$G$2:$G$1823,MATCH('Ratios - Total'!$C766,IF(Data!$A$2:$A$1823='Ratios - Total'!$A766,Data!$C$2:$C$1823,0),0)),"Missing Data")</f>
        <v>Missing Data</v>
      </c>
      <c r="S766" s="5"/>
      <c r="T766" s="5">
        <f t="array" ref="T766">IFERROR(INDEX(Data!$H$2:$H$1823,MATCH('Ratios - Total'!$C766,IF(Data!$A$2:$A$1823='Ratios - Total'!$A766,Data!$C$2:$C$1823,0),0))/INDEX(Data!$L$2:$L$1823,MATCH('Ratios - Total'!$C766,IF(Data!$A$2:$A$1823='Ratios - Total'!$A766,Data!$C$2:$C$1823,0),0)),"Missing Data")</f>
        <v>43637.28036987329</v>
      </c>
      <c r="U766" s="5">
        <f t="array" ref="U766">IFERROR(INDEX(Data!$K$2:$K$1823,MATCH('Ratios - Total'!$C766,IF(Data!$A$2:$A$1823='Ratios - Total'!$A766,Data!$C$2:$C$1823,0),0))/INDEX(Data!$H$2:$H$1823,MATCH('Ratios - Total'!$C766,IF(Data!$A$2:$A$1823='Ratios - Total'!$A766,Data!$C$2:$C$1823,0),0)),"Missing Data")</f>
        <v>0.52215629721160539</v>
      </c>
      <c r="V766" s="5">
        <f t="array" ref="V766">IFERROR(INDEX(Data!$K$2:$K$1823,MATCH('Ratios - Total'!$C766,IF(Data!$A$2:$A$1823='Ratios - Total'!$A766,Data!$C$2:$C$1823,0),0))/INDEX(Data!$L$2:$L$1823,MATCH('Ratios - Total'!$C766,IF(Data!$A$2:$A$1823='Ratios - Total'!$A766,Data!$C$2:$C$1823,0),0)),"Missing Data")</f>
        <v>22785.48073831771</v>
      </c>
      <c r="W766" s="5">
        <f t="shared" si="12"/>
        <v>20851.799631555579</v>
      </c>
      <c r="X766" s="5" t="str">
        <f t="array" ref="X766">IFERROR(INDEX(Data!$K$2:$K$1823,MATCH('Ratios - Total'!$C766,IF(Data!$A$2:$A$1823='Ratios - Total'!$A766,Data!$C$2:$C$1823,0),0))/INDEX(Data!$G$2:$G$1823,MATCH('Ratios - Total'!$C766,IF(Data!$A$2:$A$1823='Ratios - Total'!$A766,Data!$C$2:$C$1823,0),0)),"Missing Data")</f>
        <v>Missing Data</v>
      </c>
    </row>
    <row r="767" spans="1:24" x14ac:dyDescent="0.25">
      <c r="A767" s="22" t="s">
        <v>76</v>
      </c>
      <c r="B767" s="22" t="s">
        <v>77</v>
      </c>
      <c r="C767" s="22">
        <v>1990</v>
      </c>
      <c r="D767" s="5">
        <f t="array" ref="D767">IFERROR(INDEX(Data!$H$2:$H$1823,MATCH('Ratios - Total'!$C767,IF(Data!$A$2:$A$1823='Ratios - Total'!$A767,Data!$C$2:$C$1823,0),0))/INDEX(Data!$D$2:$D$1823,MATCH('Ratios - Total'!$C767,IF(Data!$A$2:$A$1823='Ratios - Total'!$A767,Data!$C$2:$C$1823,0),0)),"Missing Data")</f>
        <v>707.70177955269025</v>
      </c>
      <c r="E767" s="22"/>
      <c r="F767" s="5">
        <f t="array" ref="F767">IFERROR(INDEX(Data!$G$2:$G$1823,MATCH('Ratios - Total'!$C767,IF(Data!$A$2:$A$1823='Ratios - Total'!$A767,Data!$C$2:$C$1823,0),0))/INDEX(Data!$D$2:$D$1823,MATCH('Ratios - Total'!$C767,IF(Data!$A$2:$A$1823='Ratios - Total'!$A767,Data!$C$2:$C$1823,0),0)),"Missing Data")</f>
        <v>0</v>
      </c>
      <c r="G767" s="5"/>
      <c r="H767" s="5" t="str">
        <f t="array" ref="H767">IFERROR(INDEX(Data!$H$2:$H$1823,MATCH('Ratios - Total'!$C767,IF(Data!$A$2:$A$1823='Ratios - Total'!$A767,Data!$C$2:$C$1823,0),0))/INDEX(Data!$G$2:$G$1823,MATCH('Ratios - Total'!$C767,IF(Data!$A$2:$A$1823='Ratios - Total'!$A767,Data!$C$2:$C$1823,0),0)),"Missing Data")</f>
        <v>Missing Data</v>
      </c>
      <c r="I767" s="5">
        <f t="array" ref="I767">IFERROR(INDEX(Data!$G$2:$G$1823,MATCH('Ratios - Total'!$C767,IF(Data!$A$2:$A$1823='Ratios - Total'!$A767,Data!$C$2:$C$1823,0),0))/INDEX(Data!$D$2:$D$1823,MATCH('Ratios - Total'!$C767,IF(Data!$A$2:$A$1823='Ratios - Total'!$A767,Data!$C$2:$C$1823,0),0)),"Missing Data")</f>
        <v>0</v>
      </c>
      <c r="J767" s="22"/>
      <c r="K767" s="5">
        <f t="array" ref="K767">IFERROR(INDEX(Data!$E$2:$E$1823,MATCH('Ratios - Total'!$C767,IF(Data!$A$2:$A$1823='Ratios - Total'!$A767,Data!$C$2:$C$1823,0),0))/INDEX(Data!$D$2:$D$1823,MATCH('Ratios - Total'!$C767,IF(Data!$A$2:$A$1823='Ratios - Total'!$A767,Data!$C$2:$C$1823,0),0)),"Missing Data")</f>
        <v>0</v>
      </c>
      <c r="L767" s="5"/>
      <c r="M767" s="5" t="str">
        <f t="array" ref="M767">IFERROR(INDEX(Data!$F$2:$F$1823,MATCH('Ratios - Total'!$C767,IF(Data!$A$2:$A$1823='Ratios - Total'!$A767,Data!$C$2:$C$1823,0),0))/INDEX(Data!$E$2:$E$1823,MATCH('Ratios - Total'!$C767,IF(Data!$A$2:$A$1823='Ratios - Total'!$A767,Data!$C$2:$C$1823,0),0)),"Missing Data")</f>
        <v>Missing Data</v>
      </c>
      <c r="N767" s="5"/>
      <c r="O767" s="5" t="str">
        <f t="array" ref="O767">IFERROR(INDEX(Data!$G$2:$G$1823,MATCH('Ratios - Total'!$C767,IF(Data!$A$2:$A$1823='Ratios - Total'!$A767,Data!$C$2:$C$1823,0),0))/INDEX(Data!$F$2:$F$1823,MATCH('Ratios - Total'!$C767,IF(Data!$A$2:$A$1823='Ratios - Total'!$A767,Data!$C$2:$C$1823,0),0)),"Missing Data")</f>
        <v>Missing Data</v>
      </c>
      <c r="P767" s="5" t="str">
        <f t="array" ref="P767">IFERROR(INDEX(Data!$H$2:$H$1823,MATCH('Ratios - Total'!$C767,IF(Data!$A$2:$A$1823='Ratios - Total'!$A767,Data!$C$2:$C$1823,0),0))/INDEX(Data!$G$2:$G$1823,MATCH('Ratios - Total'!$C767,IF(Data!$A$2:$A$1823='Ratios - Total'!$A767,Data!$C$2:$C$1823,0),0)),"Missing Data")</f>
        <v>Missing Data</v>
      </c>
      <c r="Q767" s="5"/>
      <c r="R767" s="5" t="str">
        <f t="array" ref="R767">IFERROR(INDEX(Data!$L$2:$L$1823,MATCH('Ratios - Total'!$C767,IF(Data!$A$2:$A$1823='Ratios - Total'!$A767,Data!$C$2:$C$1823,0),0))/INDEX(Data!$G$2:$G$1823,MATCH('Ratios - Total'!$C767,IF(Data!$A$2:$A$1823='Ratios - Total'!$A767,Data!$C$2:$C$1823,0),0)),"Missing Data")</f>
        <v>Missing Data</v>
      </c>
      <c r="S767" s="5"/>
      <c r="T767" s="5">
        <f t="array" ref="T767">IFERROR(INDEX(Data!$H$2:$H$1823,MATCH('Ratios - Total'!$C767,IF(Data!$A$2:$A$1823='Ratios - Total'!$A767,Data!$C$2:$C$1823,0),0))/INDEX(Data!$L$2:$L$1823,MATCH('Ratios - Total'!$C767,IF(Data!$A$2:$A$1823='Ratios - Total'!$A767,Data!$C$2:$C$1823,0),0)),"Missing Data")</f>
        <v>31158.560046980521</v>
      </c>
      <c r="U767" s="5">
        <f t="array" ref="U767">IFERROR(INDEX(Data!$K$2:$K$1823,MATCH('Ratios - Total'!$C767,IF(Data!$A$2:$A$1823='Ratios - Total'!$A767,Data!$C$2:$C$1823,0),0))/INDEX(Data!$H$2:$H$1823,MATCH('Ratios - Total'!$C767,IF(Data!$A$2:$A$1823='Ratios - Total'!$A767,Data!$C$2:$C$1823,0),0)),"Missing Data")</f>
        <v>0.55196530339981353</v>
      </c>
      <c r="V767" s="5">
        <f t="array" ref="V767">IFERROR(INDEX(Data!$K$2:$K$1823,MATCH('Ratios - Total'!$C767,IF(Data!$A$2:$A$1823='Ratios - Total'!$A767,Data!$C$2:$C$1823,0),0))/INDEX(Data!$L$2:$L$1823,MATCH('Ratios - Total'!$C767,IF(Data!$A$2:$A$1823='Ratios - Total'!$A767,Data!$C$2:$C$1823,0),0)),"Missing Data")</f>
        <v>17198.444049832913</v>
      </c>
      <c r="W767" s="5">
        <f t="shared" si="12"/>
        <v>13960.115997147608</v>
      </c>
      <c r="X767" s="5" t="str">
        <f t="array" ref="X767">IFERROR(INDEX(Data!$K$2:$K$1823,MATCH('Ratios - Total'!$C767,IF(Data!$A$2:$A$1823='Ratios - Total'!$A767,Data!$C$2:$C$1823,0),0))/INDEX(Data!$G$2:$G$1823,MATCH('Ratios - Total'!$C767,IF(Data!$A$2:$A$1823='Ratios - Total'!$A767,Data!$C$2:$C$1823,0),0)),"Missing Data")</f>
        <v>Missing Data</v>
      </c>
    </row>
    <row r="768" spans="1:24" x14ac:dyDescent="0.25">
      <c r="A768" s="22" t="s">
        <v>78</v>
      </c>
      <c r="B768" s="22" t="s">
        <v>79</v>
      </c>
      <c r="C768" s="22">
        <v>1990</v>
      </c>
      <c r="D768" s="5">
        <f t="array" ref="D768">IFERROR(INDEX(Data!$H$2:$H$1823,MATCH('Ratios - Total'!$C768,IF(Data!$A$2:$A$1823='Ratios - Total'!$A768,Data!$C$2:$C$1823,0),0))/INDEX(Data!$D$2:$D$1823,MATCH('Ratios - Total'!$C768,IF(Data!$A$2:$A$1823='Ratios - Total'!$A768,Data!$C$2:$C$1823,0),0)),"Missing Data")</f>
        <v>903.71188393130274</v>
      </c>
      <c r="E768" s="22"/>
      <c r="F768" s="5">
        <f t="array" ref="F768">IFERROR(INDEX(Data!$G$2:$G$1823,MATCH('Ratios - Total'!$C768,IF(Data!$A$2:$A$1823='Ratios - Total'!$A768,Data!$C$2:$C$1823,0),0))/INDEX(Data!$D$2:$D$1823,MATCH('Ratios - Total'!$C768,IF(Data!$A$2:$A$1823='Ratios - Total'!$A768,Data!$C$2:$C$1823,0),0)),"Missing Data")</f>
        <v>0</v>
      </c>
      <c r="G768" s="5"/>
      <c r="H768" s="5" t="str">
        <f t="array" ref="H768">IFERROR(INDEX(Data!$H$2:$H$1823,MATCH('Ratios - Total'!$C768,IF(Data!$A$2:$A$1823='Ratios - Total'!$A768,Data!$C$2:$C$1823,0),0))/INDEX(Data!$G$2:$G$1823,MATCH('Ratios - Total'!$C768,IF(Data!$A$2:$A$1823='Ratios - Total'!$A768,Data!$C$2:$C$1823,0),0)),"Missing Data")</f>
        <v>Missing Data</v>
      </c>
      <c r="I768" s="5">
        <f t="array" ref="I768">IFERROR(INDEX(Data!$G$2:$G$1823,MATCH('Ratios - Total'!$C768,IF(Data!$A$2:$A$1823='Ratios - Total'!$A768,Data!$C$2:$C$1823,0),0))/INDEX(Data!$D$2:$D$1823,MATCH('Ratios - Total'!$C768,IF(Data!$A$2:$A$1823='Ratios - Total'!$A768,Data!$C$2:$C$1823,0),0)),"Missing Data")</f>
        <v>0</v>
      </c>
      <c r="J768" s="22"/>
      <c r="K768" s="5">
        <f t="array" ref="K768">IFERROR(INDEX(Data!$E$2:$E$1823,MATCH('Ratios - Total'!$C768,IF(Data!$A$2:$A$1823='Ratios - Total'!$A768,Data!$C$2:$C$1823,0),0))/INDEX(Data!$D$2:$D$1823,MATCH('Ratios - Total'!$C768,IF(Data!$A$2:$A$1823='Ratios - Total'!$A768,Data!$C$2:$C$1823,0),0)),"Missing Data")</f>
        <v>0</v>
      </c>
      <c r="L768" s="5"/>
      <c r="M768" s="5" t="str">
        <f t="array" ref="M768">IFERROR(INDEX(Data!$F$2:$F$1823,MATCH('Ratios - Total'!$C768,IF(Data!$A$2:$A$1823='Ratios - Total'!$A768,Data!$C$2:$C$1823,0),0))/INDEX(Data!$E$2:$E$1823,MATCH('Ratios - Total'!$C768,IF(Data!$A$2:$A$1823='Ratios - Total'!$A768,Data!$C$2:$C$1823,0),0)),"Missing Data")</f>
        <v>Missing Data</v>
      </c>
      <c r="N768" s="5"/>
      <c r="O768" s="5" t="str">
        <f t="array" ref="O768">IFERROR(INDEX(Data!$G$2:$G$1823,MATCH('Ratios - Total'!$C768,IF(Data!$A$2:$A$1823='Ratios - Total'!$A768,Data!$C$2:$C$1823,0),0))/INDEX(Data!$F$2:$F$1823,MATCH('Ratios - Total'!$C768,IF(Data!$A$2:$A$1823='Ratios - Total'!$A768,Data!$C$2:$C$1823,0),0)),"Missing Data")</f>
        <v>Missing Data</v>
      </c>
      <c r="P768" s="5" t="str">
        <f t="array" ref="P768">IFERROR(INDEX(Data!$H$2:$H$1823,MATCH('Ratios - Total'!$C768,IF(Data!$A$2:$A$1823='Ratios - Total'!$A768,Data!$C$2:$C$1823,0),0))/INDEX(Data!$G$2:$G$1823,MATCH('Ratios - Total'!$C768,IF(Data!$A$2:$A$1823='Ratios - Total'!$A768,Data!$C$2:$C$1823,0),0)),"Missing Data")</f>
        <v>Missing Data</v>
      </c>
      <c r="Q768" s="5"/>
      <c r="R768" s="5" t="str">
        <f t="array" ref="R768">IFERROR(INDEX(Data!$L$2:$L$1823,MATCH('Ratios - Total'!$C768,IF(Data!$A$2:$A$1823='Ratios - Total'!$A768,Data!$C$2:$C$1823,0),0))/INDEX(Data!$G$2:$G$1823,MATCH('Ratios - Total'!$C768,IF(Data!$A$2:$A$1823='Ratios - Total'!$A768,Data!$C$2:$C$1823,0),0)),"Missing Data")</f>
        <v>Missing Data</v>
      </c>
      <c r="S768" s="5"/>
      <c r="T768" s="5">
        <f t="array" ref="T768">IFERROR(INDEX(Data!$H$2:$H$1823,MATCH('Ratios - Total'!$C768,IF(Data!$A$2:$A$1823='Ratios - Total'!$A768,Data!$C$2:$C$1823,0),0))/INDEX(Data!$L$2:$L$1823,MATCH('Ratios - Total'!$C768,IF(Data!$A$2:$A$1823='Ratios - Total'!$A768,Data!$C$2:$C$1823,0),0)),"Missing Data")</f>
        <v>47514.932632391596</v>
      </c>
      <c r="U768" s="5">
        <f t="array" ref="U768">IFERROR(INDEX(Data!$K$2:$K$1823,MATCH('Ratios - Total'!$C768,IF(Data!$A$2:$A$1823='Ratios - Total'!$A768,Data!$C$2:$C$1823,0),0))/INDEX(Data!$H$2:$H$1823,MATCH('Ratios - Total'!$C768,IF(Data!$A$2:$A$1823='Ratios - Total'!$A768,Data!$C$2:$C$1823,0),0)),"Missing Data")</f>
        <v>0.45995656218185133</v>
      </c>
      <c r="V768" s="5">
        <f t="array" ref="V768">IFERROR(INDEX(Data!$K$2:$K$1823,MATCH('Ratios - Total'!$C768,IF(Data!$A$2:$A$1823='Ratios - Total'!$A768,Data!$C$2:$C$1823,0),0))/INDEX(Data!$L$2:$L$1823,MATCH('Ratios - Total'!$C768,IF(Data!$A$2:$A$1823='Ratios - Total'!$A768,Data!$C$2:$C$1823,0),0)),"Missing Data")</f>
        <v>21854.805065897101</v>
      </c>
      <c r="W768" s="5">
        <f t="shared" si="12"/>
        <v>25660.127566494495</v>
      </c>
      <c r="X768" s="5" t="str">
        <f t="array" ref="X768">IFERROR(INDEX(Data!$K$2:$K$1823,MATCH('Ratios - Total'!$C768,IF(Data!$A$2:$A$1823='Ratios - Total'!$A768,Data!$C$2:$C$1823,0),0))/INDEX(Data!$G$2:$G$1823,MATCH('Ratios - Total'!$C768,IF(Data!$A$2:$A$1823='Ratios - Total'!$A768,Data!$C$2:$C$1823,0),0)),"Missing Data")</f>
        <v>Missing Data</v>
      </c>
    </row>
    <row r="769" spans="1:24" x14ac:dyDescent="0.25">
      <c r="A769" s="22" t="s">
        <v>80</v>
      </c>
      <c r="B769" s="22" t="s">
        <v>81</v>
      </c>
      <c r="C769" s="22">
        <v>1990</v>
      </c>
      <c r="D769" s="5">
        <f t="array" ref="D769">IFERROR(INDEX(Data!$H$2:$H$1823,MATCH('Ratios - Total'!$C769,IF(Data!$A$2:$A$1823='Ratios - Total'!$A769,Data!$C$2:$C$1823,0),0))/INDEX(Data!$D$2:$D$1823,MATCH('Ratios - Total'!$C769,IF(Data!$A$2:$A$1823='Ratios - Total'!$A769,Data!$C$2:$C$1823,0),0)),"Missing Data")</f>
        <v>905.6239108166568</v>
      </c>
      <c r="E769" s="22"/>
      <c r="F769" s="5">
        <f t="array" ref="F769">IFERROR(INDEX(Data!$G$2:$G$1823,MATCH('Ratios - Total'!$C769,IF(Data!$A$2:$A$1823='Ratios - Total'!$A769,Data!$C$2:$C$1823,0),0))/INDEX(Data!$D$2:$D$1823,MATCH('Ratios - Total'!$C769,IF(Data!$A$2:$A$1823='Ratios - Total'!$A769,Data!$C$2:$C$1823,0),0)),"Missing Data")</f>
        <v>0</v>
      </c>
      <c r="G769" s="5"/>
      <c r="H769" s="5" t="str">
        <f t="array" ref="H769">IFERROR(INDEX(Data!$H$2:$H$1823,MATCH('Ratios - Total'!$C769,IF(Data!$A$2:$A$1823='Ratios - Total'!$A769,Data!$C$2:$C$1823,0),0))/INDEX(Data!$G$2:$G$1823,MATCH('Ratios - Total'!$C769,IF(Data!$A$2:$A$1823='Ratios - Total'!$A769,Data!$C$2:$C$1823,0),0)),"Missing Data")</f>
        <v>Missing Data</v>
      </c>
      <c r="I769" s="5">
        <f t="array" ref="I769">IFERROR(INDEX(Data!$G$2:$G$1823,MATCH('Ratios - Total'!$C769,IF(Data!$A$2:$A$1823='Ratios - Total'!$A769,Data!$C$2:$C$1823,0),0))/INDEX(Data!$D$2:$D$1823,MATCH('Ratios - Total'!$C769,IF(Data!$A$2:$A$1823='Ratios - Total'!$A769,Data!$C$2:$C$1823,0),0)),"Missing Data")</f>
        <v>0</v>
      </c>
      <c r="J769" s="22"/>
      <c r="K769" s="5">
        <f t="array" ref="K769">IFERROR(INDEX(Data!$E$2:$E$1823,MATCH('Ratios - Total'!$C769,IF(Data!$A$2:$A$1823='Ratios - Total'!$A769,Data!$C$2:$C$1823,0),0))/INDEX(Data!$D$2:$D$1823,MATCH('Ratios - Total'!$C769,IF(Data!$A$2:$A$1823='Ratios - Total'!$A769,Data!$C$2:$C$1823,0),0)),"Missing Data")</f>
        <v>0</v>
      </c>
      <c r="L769" s="5"/>
      <c r="M769" s="5" t="str">
        <f t="array" ref="M769">IFERROR(INDEX(Data!$F$2:$F$1823,MATCH('Ratios - Total'!$C769,IF(Data!$A$2:$A$1823='Ratios - Total'!$A769,Data!$C$2:$C$1823,0),0))/INDEX(Data!$E$2:$E$1823,MATCH('Ratios - Total'!$C769,IF(Data!$A$2:$A$1823='Ratios - Total'!$A769,Data!$C$2:$C$1823,0),0)),"Missing Data")</f>
        <v>Missing Data</v>
      </c>
      <c r="N769" s="5"/>
      <c r="O769" s="5" t="str">
        <f t="array" ref="O769">IFERROR(INDEX(Data!$G$2:$G$1823,MATCH('Ratios - Total'!$C769,IF(Data!$A$2:$A$1823='Ratios - Total'!$A769,Data!$C$2:$C$1823,0),0))/INDEX(Data!$F$2:$F$1823,MATCH('Ratios - Total'!$C769,IF(Data!$A$2:$A$1823='Ratios - Total'!$A769,Data!$C$2:$C$1823,0),0)),"Missing Data")</f>
        <v>Missing Data</v>
      </c>
      <c r="P769" s="5" t="str">
        <f t="array" ref="P769">IFERROR(INDEX(Data!$H$2:$H$1823,MATCH('Ratios - Total'!$C769,IF(Data!$A$2:$A$1823='Ratios - Total'!$A769,Data!$C$2:$C$1823,0),0))/INDEX(Data!$G$2:$G$1823,MATCH('Ratios - Total'!$C769,IF(Data!$A$2:$A$1823='Ratios - Total'!$A769,Data!$C$2:$C$1823,0),0)),"Missing Data")</f>
        <v>Missing Data</v>
      </c>
      <c r="Q769" s="5"/>
      <c r="R769" s="5" t="str">
        <f t="array" ref="R769">IFERROR(INDEX(Data!$L$2:$L$1823,MATCH('Ratios - Total'!$C769,IF(Data!$A$2:$A$1823='Ratios - Total'!$A769,Data!$C$2:$C$1823,0),0))/INDEX(Data!$G$2:$G$1823,MATCH('Ratios - Total'!$C769,IF(Data!$A$2:$A$1823='Ratios - Total'!$A769,Data!$C$2:$C$1823,0),0)),"Missing Data")</f>
        <v>Missing Data</v>
      </c>
      <c r="S769" s="5"/>
      <c r="T769" s="5">
        <f t="array" ref="T769">IFERROR(INDEX(Data!$H$2:$H$1823,MATCH('Ratios - Total'!$C769,IF(Data!$A$2:$A$1823='Ratios - Total'!$A769,Data!$C$2:$C$1823,0),0))/INDEX(Data!$L$2:$L$1823,MATCH('Ratios - Total'!$C769,IF(Data!$A$2:$A$1823='Ratios - Total'!$A769,Data!$C$2:$C$1823,0),0)),"Missing Data")</f>
        <v>52999.106146569779</v>
      </c>
      <c r="U769" s="5">
        <f t="array" ref="U769">IFERROR(INDEX(Data!$K$2:$K$1823,MATCH('Ratios - Total'!$C769,IF(Data!$A$2:$A$1823='Ratios - Total'!$A769,Data!$C$2:$C$1823,0),0))/INDEX(Data!$H$2:$H$1823,MATCH('Ratios - Total'!$C769,IF(Data!$A$2:$A$1823='Ratios - Total'!$A769,Data!$C$2:$C$1823,0),0)),"Missing Data")</f>
        <v>0.46909468926405146</v>
      </c>
      <c r="V769" s="5">
        <f t="array" ref="V769">IFERROR(INDEX(Data!$K$2:$K$1823,MATCH('Ratios - Total'!$C769,IF(Data!$A$2:$A$1823='Ratios - Total'!$A769,Data!$C$2:$C$1823,0),0))/INDEX(Data!$L$2:$L$1823,MATCH('Ratios - Total'!$C769,IF(Data!$A$2:$A$1823='Ratios - Total'!$A769,Data!$C$2:$C$1823,0),0)),"Missing Data")</f>
        <v>24861.599229097632</v>
      </c>
      <c r="W769" s="5">
        <f t="shared" si="12"/>
        <v>28137.506917472147</v>
      </c>
      <c r="X769" s="5" t="str">
        <f t="array" ref="X769">IFERROR(INDEX(Data!$K$2:$K$1823,MATCH('Ratios - Total'!$C769,IF(Data!$A$2:$A$1823='Ratios - Total'!$A769,Data!$C$2:$C$1823,0),0))/INDEX(Data!$G$2:$G$1823,MATCH('Ratios - Total'!$C769,IF(Data!$A$2:$A$1823='Ratios - Total'!$A769,Data!$C$2:$C$1823,0),0)),"Missing Data")</f>
        <v>Missing Data</v>
      </c>
    </row>
    <row r="770" spans="1:24" x14ac:dyDescent="0.25">
      <c r="A770" s="22" t="s">
        <v>82</v>
      </c>
      <c r="B770" s="22" t="s">
        <v>83</v>
      </c>
      <c r="C770" s="22">
        <v>1990</v>
      </c>
      <c r="D770" s="5">
        <f t="array" ref="D770">IFERROR(INDEX(Data!$H$2:$H$1823,MATCH('Ratios - Total'!$C770,IF(Data!$A$2:$A$1823='Ratios - Total'!$A770,Data!$C$2:$C$1823,0),0))/INDEX(Data!$D$2:$D$1823,MATCH('Ratios - Total'!$C770,IF(Data!$A$2:$A$1823='Ratios - Total'!$A770,Data!$C$2:$C$1823,0),0)),"Missing Data")</f>
        <v>840.47737016585575</v>
      </c>
      <c r="E770" s="22"/>
      <c r="F770" s="5">
        <f t="array" ref="F770">IFERROR(INDEX(Data!$G$2:$G$1823,MATCH('Ratios - Total'!$C770,IF(Data!$A$2:$A$1823='Ratios - Total'!$A770,Data!$C$2:$C$1823,0),0))/INDEX(Data!$D$2:$D$1823,MATCH('Ratios - Total'!$C770,IF(Data!$A$2:$A$1823='Ratios - Total'!$A770,Data!$C$2:$C$1823,0),0)),"Missing Data")</f>
        <v>0</v>
      </c>
      <c r="G770" s="5"/>
      <c r="H770" s="5" t="str">
        <f t="array" ref="H770">IFERROR(INDEX(Data!$H$2:$H$1823,MATCH('Ratios - Total'!$C770,IF(Data!$A$2:$A$1823='Ratios - Total'!$A770,Data!$C$2:$C$1823,0),0))/INDEX(Data!$G$2:$G$1823,MATCH('Ratios - Total'!$C770,IF(Data!$A$2:$A$1823='Ratios - Total'!$A770,Data!$C$2:$C$1823,0),0)),"Missing Data")</f>
        <v>Missing Data</v>
      </c>
      <c r="I770" s="5">
        <f t="array" ref="I770">IFERROR(INDEX(Data!$G$2:$G$1823,MATCH('Ratios - Total'!$C770,IF(Data!$A$2:$A$1823='Ratios - Total'!$A770,Data!$C$2:$C$1823,0),0))/INDEX(Data!$D$2:$D$1823,MATCH('Ratios - Total'!$C770,IF(Data!$A$2:$A$1823='Ratios - Total'!$A770,Data!$C$2:$C$1823,0),0)),"Missing Data")</f>
        <v>0</v>
      </c>
      <c r="J770" s="22"/>
      <c r="K770" s="5">
        <f t="array" ref="K770">IFERROR(INDEX(Data!$E$2:$E$1823,MATCH('Ratios - Total'!$C770,IF(Data!$A$2:$A$1823='Ratios - Total'!$A770,Data!$C$2:$C$1823,0),0))/INDEX(Data!$D$2:$D$1823,MATCH('Ratios - Total'!$C770,IF(Data!$A$2:$A$1823='Ratios - Total'!$A770,Data!$C$2:$C$1823,0),0)),"Missing Data")</f>
        <v>0</v>
      </c>
      <c r="L770" s="5"/>
      <c r="M770" s="5" t="str">
        <f t="array" ref="M770">IFERROR(INDEX(Data!$F$2:$F$1823,MATCH('Ratios - Total'!$C770,IF(Data!$A$2:$A$1823='Ratios - Total'!$A770,Data!$C$2:$C$1823,0),0))/INDEX(Data!$E$2:$E$1823,MATCH('Ratios - Total'!$C770,IF(Data!$A$2:$A$1823='Ratios - Total'!$A770,Data!$C$2:$C$1823,0),0)),"Missing Data")</f>
        <v>Missing Data</v>
      </c>
      <c r="N770" s="5"/>
      <c r="O770" s="5" t="str">
        <f t="array" ref="O770">IFERROR(INDEX(Data!$G$2:$G$1823,MATCH('Ratios - Total'!$C770,IF(Data!$A$2:$A$1823='Ratios - Total'!$A770,Data!$C$2:$C$1823,0),0))/INDEX(Data!$F$2:$F$1823,MATCH('Ratios - Total'!$C770,IF(Data!$A$2:$A$1823='Ratios - Total'!$A770,Data!$C$2:$C$1823,0),0)),"Missing Data")</f>
        <v>Missing Data</v>
      </c>
      <c r="P770" s="5" t="str">
        <f t="array" ref="P770">IFERROR(INDEX(Data!$H$2:$H$1823,MATCH('Ratios - Total'!$C770,IF(Data!$A$2:$A$1823='Ratios - Total'!$A770,Data!$C$2:$C$1823,0),0))/INDEX(Data!$G$2:$G$1823,MATCH('Ratios - Total'!$C770,IF(Data!$A$2:$A$1823='Ratios - Total'!$A770,Data!$C$2:$C$1823,0),0)),"Missing Data")</f>
        <v>Missing Data</v>
      </c>
      <c r="Q770" s="5"/>
      <c r="R770" s="5" t="str">
        <f t="array" ref="R770">IFERROR(INDEX(Data!$L$2:$L$1823,MATCH('Ratios - Total'!$C770,IF(Data!$A$2:$A$1823='Ratios - Total'!$A770,Data!$C$2:$C$1823,0),0))/INDEX(Data!$G$2:$G$1823,MATCH('Ratios - Total'!$C770,IF(Data!$A$2:$A$1823='Ratios - Total'!$A770,Data!$C$2:$C$1823,0),0)),"Missing Data")</f>
        <v>Missing Data</v>
      </c>
      <c r="S770" s="5"/>
      <c r="T770" s="5">
        <f t="array" ref="T770">IFERROR(INDEX(Data!$H$2:$H$1823,MATCH('Ratios - Total'!$C770,IF(Data!$A$2:$A$1823='Ratios - Total'!$A770,Data!$C$2:$C$1823,0),0))/INDEX(Data!$L$2:$L$1823,MATCH('Ratios - Total'!$C770,IF(Data!$A$2:$A$1823='Ratios - Total'!$A770,Data!$C$2:$C$1823,0),0)),"Missing Data")</f>
        <v>51336.735397692777</v>
      </c>
      <c r="U770" s="5">
        <f t="array" ref="U770">IFERROR(INDEX(Data!$K$2:$K$1823,MATCH('Ratios - Total'!$C770,IF(Data!$A$2:$A$1823='Ratios - Total'!$A770,Data!$C$2:$C$1823,0),0))/INDEX(Data!$H$2:$H$1823,MATCH('Ratios - Total'!$C770,IF(Data!$A$2:$A$1823='Ratios - Total'!$A770,Data!$C$2:$C$1823,0),0)),"Missing Data")</f>
        <v>0.53255308351149044</v>
      </c>
      <c r="V770" s="5">
        <f t="array" ref="V770">IFERROR(INDEX(Data!$K$2:$K$1823,MATCH('Ratios - Total'!$C770,IF(Data!$A$2:$A$1823='Ratios - Total'!$A770,Data!$C$2:$C$1823,0),0))/INDEX(Data!$L$2:$L$1823,MATCH('Ratios - Total'!$C770,IF(Data!$A$2:$A$1823='Ratios - Total'!$A770,Data!$C$2:$C$1823,0),0)),"Missing Data")</f>
        <v>27339.536733454766</v>
      </c>
      <c r="W770" s="5">
        <f t="shared" si="12"/>
        <v>23997.198664238011</v>
      </c>
      <c r="X770" s="5" t="str">
        <f t="array" ref="X770">IFERROR(INDEX(Data!$K$2:$K$1823,MATCH('Ratios - Total'!$C770,IF(Data!$A$2:$A$1823='Ratios - Total'!$A770,Data!$C$2:$C$1823,0),0))/INDEX(Data!$G$2:$G$1823,MATCH('Ratios - Total'!$C770,IF(Data!$A$2:$A$1823='Ratios - Total'!$A770,Data!$C$2:$C$1823,0),0)),"Missing Data")</f>
        <v>Missing Data</v>
      </c>
    </row>
    <row r="771" spans="1:24" x14ac:dyDescent="0.25">
      <c r="A771" s="22" t="s">
        <v>84</v>
      </c>
      <c r="B771" s="22" t="s">
        <v>85</v>
      </c>
      <c r="C771" s="22">
        <v>1990</v>
      </c>
      <c r="D771" s="5">
        <f t="array" ref="D771">IFERROR(INDEX(Data!$H$2:$H$1823,MATCH('Ratios - Total'!$C771,IF(Data!$A$2:$A$1823='Ratios - Total'!$A771,Data!$C$2:$C$1823,0),0))/INDEX(Data!$D$2:$D$1823,MATCH('Ratios - Total'!$C771,IF(Data!$A$2:$A$1823='Ratios - Total'!$A771,Data!$C$2:$C$1823,0),0)),"Missing Data")</f>
        <v>806.18969225869751</v>
      </c>
      <c r="E771" s="22"/>
      <c r="F771" s="5">
        <f t="array" ref="F771">IFERROR(INDEX(Data!$G$2:$G$1823,MATCH('Ratios - Total'!$C771,IF(Data!$A$2:$A$1823='Ratios - Total'!$A771,Data!$C$2:$C$1823,0),0))/INDEX(Data!$D$2:$D$1823,MATCH('Ratios - Total'!$C771,IF(Data!$A$2:$A$1823='Ratios - Total'!$A771,Data!$C$2:$C$1823,0),0)),"Missing Data")</f>
        <v>0</v>
      </c>
      <c r="G771" s="5"/>
      <c r="H771" s="5" t="str">
        <f t="array" ref="H771">IFERROR(INDEX(Data!$H$2:$H$1823,MATCH('Ratios - Total'!$C771,IF(Data!$A$2:$A$1823='Ratios - Total'!$A771,Data!$C$2:$C$1823,0),0))/INDEX(Data!$G$2:$G$1823,MATCH('Ratios - Total'!$C771,IF(Data!$A$2:$A$1823='Ratios - Total'!$A771,Data!$C$2:$C$1823,0),0)),"Missing Data")</f>
        <v>Missing Data</v>
      </c>
      <c r="I771" s="5">
        <f t="array" ref="I771">IFERROR(INDEX(Data!$G$2:$G$1823,MATCH('Ratios - Total'!$C771,IF(Data!$A$2:$A$1823='Ratios - Total'!$A771,Data!$C$2:$C$1823,0),0))/INDEX(Data!$D$2:$D$1823,MATCH('Ratios - Total'!$C771,IF(Data!$A$2:$A$1823='Ratios - Total'!$A771,Data!$C$2:$C$1823,0),0)),"Missing Data")</f>
        <v>0</v>
      </c>
      <c r="J771" s="22"/>
      <c r="K771" s="5">
        <f t="array" ref="K771">IFERROR(INDEX(Data!$E$2:$E$1823,MATCH('Ratios - Total'!$C771,IF(Data!$A$2:$A$1823='Ratios - Total'!$A771,Data!$C$2:$C$1823,0),0))/INDEX(Data!$D$2:$D$1823,MATCH('Ratios - Total'!$C771,IF(Data!$A$2:$A$1823='Ratios - Total'!$A771,Data!$C$2:$C$1823,0),0)),"Missing Data")</f>
        <v>0</v>
      </c>
      <c r="L771" s="5"/>
      <c r="M771" s="5" t="str">
        <f t="array" ref="M771">IFERROR(INDEX(Data!$F$2:$F$1823,MATCH('Ratios - Total'!$C771,IF(Data!$A$2:$A$1823='Ratios - Total'!$A771,Data!$C$2:$C$1823,0),0))/INDEX(Data!$E$2:$E$1823,MATCH('Ratios - Total'!$C771,IF(Data!$A$2:$A$1823='Ratios - Total'!$A771,Data!$C$2:$C$1823,0),0)),"Missing Data")</f>
        <v>Missing Data</v>
      </c>
      <c r="N771" s="5"/>
      <c r="O771" s="5" t="str">
        <f t="array" ref="O771">IFERROR(INDEX(Data!$G$2:$G$1823,MATCH('Ratios - Total'!$C771,IF(Data!$A$2:$A$1823='Ratios - Total'!$A771,Data!$C$2:$C$1823,0),0))/INDEX(Data!$F$2:$F$1823,MATCH('Ratios - Total'!$C771,IF(Data!$A$2:$A$1823='Ratios - Total'!$A771,Data!$C$2:$C$1823,0),0)),"Missing Data")</f>
        <v>Missing Data</v>
      </c>
      <c r="P771" s="5" t="str">
        <f t="array" ref="P771">IFERROR(INDEX(Data!$H$2:$H$1823,MATCH('Ratios - Total'!$C771,IF(Data!$A$2:$A$1823='Ratios - Total'!$A771,Data!$C$2:$C$1823,0),0))/INDEX(Data!$G$2:$G$1823,MATCH('Ratios - Total'!$C771,IF(Data!$A$2:$A$1823='Ratios - Total'!$A771,Data!$C$2:$C$1823,0),0)),"Missing Data")</f>
        <v>Missing Data</v>
      </c>
      <c r="Q771" s="5"/>
      <c r="R771" s="5" t="str">
        <f t="array" ref="R771">IFERROR(INDEX(Data!$L$2:$L$1823,MATCH('Ratios - Total'!$C771,IF(Data!$A$2:$A$1823='Ratios - Total'!$A771,Data!$C$2:$C$1823,0),0))/INDEX(Data!$G$2:$G$1823,MATCH('Ratios - Total'!$C771,IF(Data!$A$2:$A$1823='Ratios - Total'!$A771,Data!$C$2:$C$1823,0),0)),"Missing Data")</f>
        <v>Missing Data</v>
      </c>
      <c r="S771" s="5"/>
      <c r="T771" s="5">
        <f t="array" ref="T771">IFERROR(INDEX(Data!$H$2:$H$1823,MATCH('Ratios - Total'!$C771,IF(Data!$A$2:$A$1823='Ratios - Total'!$A771,Data!$C$2:$C$1823,0),0))/INDEX(Data!$L$2:$L$1823,MATCH('Ratios - Total'!$C771,IF(Data!$A$2:$A$1823='Ratios - Total'!$A771,Data!$C$2:$C$1823,0),0)),"Missing Data")</f>
        <v>40053.285351421153</v>
      </c>
      <c r="U771" s="5">
        <f t="array" ref="U771">IFERROR(INDEX(Data!$K$2:$K$1823,MATCH('Ratios - Total'!$C771,IF(Data!$A$2:$A$1823='Ratios - Total'!$A771,Data!$C$2:$C$1823,0),0))/INDEX(Data!$H$2:$H$1823,MATCH('Ratios - Total'!$C771,IF(Data!$A$2:$A$1823='Ratios - Total'!$A771,Data!$C$2:$C$1823,0),0)),"Missing Data")</f>
        <v>0.47263295866761862</v>
      </c>
      <c r="V771" s="5">
        <f t="array" ref="V771">IFERROR(INDEX(Data!$K$2:$K$1823,MATCH('Ratios - Total'!$C771,IF(Data!$A$2:$A$1823='Ratios - Total'!$A771,Data!$C$2:$C$1823,0),0))/INDEX(Data!$L$2:$L$1823,MATCH('Ratios - Total'!$C771,IF(Data!$A$2:$A$1823='Ratios - Total'!$A771,Data!$C$2:$C$1823,0),0)),"Missing Data")</f>
        <v>18930.502760000567</v>
      </c>
      <c r="W771" s="5">
        <f t="shared" si="12"/>
        <v>21122.782591420586</v>
      </c>
      <c r="X771" s="5" t="str">
        <f t="array" ref="X771">IFERROR(INDEX(Data!$K$2:$K$1823,MATCH('Ratios - Total'!$C771,IF(Data!$A$2:$A$1823='Ratios - Total'!$A771,Data!$C$2:$C$1823,0),0))/INDEX(Data!$G$2:$G$1823,MATCH('Ratios - Total'!$C771,IF(Data!$A$2:$A$1823='Ratios - Total'!$A771,Data!$C$2:$C$1823,0),0)),"Missing Data")</f>
        <v>Missing Data</v>
      </c>
    </row>
    <row r="772" spans="1:24" x14ac:dyDescent="0.25">
      <c r="A772" s="22" t="s">
        <v>86</v>
      </c>
      <c r="B772" s="22" t="s">
        <v>87</v>
      </c>
      <c r="C772" s="22">
        <v>1990</v>
      </c>
      <c r="D772" s="5">
        <f t="array" ref="D772">IFERROR(INDEX(Data!$H$2:$H$1823,MATCH('Ratios - Total'!$C772,IF(Data!$A$2:$A$1823='Ratios - Total'!$A772,Data!$C$2:$C$1823,0),0))/INDEX(Data!$D$2:$D$1823,MATCH('Ratios - Total'!$C772,IF(Data!$A$2:$A$1823='Ratios - Total'!$A772,Data!$C$2:$C$1823,0),0)),"Missing Data")</f>
        <v>755.17463323105255</v>
      </c>
      <c r="E772" s="22"/>
      <c r="F772" s="5">
        <f t="array" ref="F772">IFERROR(INDEX(Data!$G$2:$G$1823,MATCH('Ratios - Total'!$C772,IF(Data!$A$2:$A$1823='Ratios - Total'!$A772,Data!$C$2:$C$1823,0),0))/INDEX(Data!$D$2:$D$1823,MATCH('Ratios - Total'!$C772,IF(Data!$A$2:$A$1823='Ratios - Total'!$A772,Data!$C$2:$C$1823,0),0)),"Missing Data")</f>
        <v>0</v>
      </c>
      <c r="G772" s="5"/>
      <c r="H772" s="5" t="str">
        <f t="array" ref="H772">IFERROR(INDEX(Data!$H$2:$H$1823,MATCH('Ratios - Total'!$C772,IF(Data!$A$2:$A$1823='Ratios - Total'!$A772,Data!$C$2:$C$1823,0),0))/INDEX(Data!$G$2:$G$1823,MATCH('Ratios - Total'!$C772,IF(Data!$A$2:$A$1823='Ratios - Total'!$A772,Data!$C$2:$C$1823,0),0)),"Missing Data")</f>
        <v>Missing Data</v>
      </c>
      <c r="I772" s="5">
        <f t="array" ref="I772">IFERROR(INDEX(Data!$G$2:$G$1823,MATCH('Ratios - Total'!$C772,IF(Data!$A$2:$A$1823='Ratios - Total'!$A772,Data!$C$2:$C$1823,0),0))/INDEX(Data!$D$2:$D$1823,MATCH('Ratios - Total'!$C772,IF(Data!$A$2:$A$1823='Ratios - Total'!$A772,Data!$C$2:$C$1823,0),0)),"Missing Data")</f>
        <v>0</v>
      </c>
      <c r="J772" s="22"/>
      <c r="K772" s="5">
        <f t="array" ref="K772">IFERROR(INDEX(Data!$E$2:$E$1823,MATCH('Ratios - Total'!$C772,IF(Data!$A$2:$A$1823='Ratios - Total'!$A772,Data!$C$2:$C$1823,0),0))/INDEX(Data!$D$2:$D$1823,MATCH('Ratios - Total'!$C772,IF(Data!$A$2:$A$1823='Ratios - Total'!$A772,Data!$C$2:$C$1823,0),0)),"Missing Data")</f>
        <v>0</v>
      </c>
      <c r="L772" s="5"/>
      <c r="M772" s="5" t="str">
        <f t="array" ref="M772">IFERROR(INDEX(Data!$F$2:$F$1823,MATCH('Ratios - Total'!$C772,IF(Data!$A$2:$A$1823='Ratios - Total'!$A772,Data!$C$2:$C$1823,0),0))/INDEX(Data!$E$2:$E$1823,MATCH('Ratios - Total'!$C772,IF(Data!$A$2:$A$1823='Ratios - Total'!$A772,Data!$C$2:$C$1823,0),0)),"Missing Data")</f>
        <v>Missing Data</v>
      </c>
      <c r="N772" s="5"/>
      <c r="O772" s="5" t="str">
        <f t="array" ref="O772">IFERROR(INDEX(Data!$G$2:$G$1823,MATCH('Ratios - Total'!$C772,IF(Data!$A$2:$A$1823='Ratios - Total'!$A772,Data!$C$2:$C$1823,0),0))/INDEX(Data!$F$2:$F$1823,MATCH('Ratios - Total'!$C772,IF(Data!$A$2:$A$1823='Ratios - Total'!$A772,Data!$C$2:$C$1823,0),0)),"Missing Data")</f>
        <v>Missing Data</v>
      </c>
      <c r="P772" s="5" t="str">
        <f t="array" ref="P772">IFERROR(INDEX(Data!$H$2:$H$1823,MATCH('Ratios - Total'!$C772,IF(Data!$A$2:$A$1823='Ratios - Total'!$A772,Data!$C$2:$C$1823,0),0))/INDEX(Data!$G$2:$G$1823,MATCH('Ratios - Total'!$C772,IF(Data!$A$2:$A$1823='Ratios - Total'!$A772,Data!$C$2:$C$1823,0),0)),"Missing Data")</f>
        <v>Missing Data</v>
      </c>
      <c r="Q772" s="5"/>
      <c r="R772" s="5" t="str">
        <f t="array" ref="R772">IFERROR(INDEX(Data!$L$2:$L$1823,MATCH('Ratios - Total'!$C772,IF(Data!$A$2:$A$1823='Ratios - Total'!$A772,Data!$C$2:$C$1823,0),0))/INDEX(Data!$G$2:$G$1823,MATCH('Ratios - Total'!$C772,IF(Data!$A$2:$A$1823='Ratios - Total'!$A772,Data!$C$2:$C$1823,0),0)),"Missing Data")</f>
        <v>Missing Data</v>
      </c>
      <c r="S772" s="5"/>
      <c r="T772" s="5">
        <f t="array" ref="T772">IFERROR(INDEX(Data!$H$2:$H$1823,MATCH('Ratios - Total'!$C772,IF(Data!$A$2:$A$1823='Ratios - Total'!$A772,Data!$C$2:$C$1823,0),0))/INDEX(Data!$L$2:$L$1823,MATCH('Ratios - Total'!$C772,IF(Data!$A$2:$A$1823='Ratios - Total'!$A772,Data!$C$2:$C$1823,0),0)),"Missing Data")</f>
        <v>32988.657225216193</v>
      </c>
      <c r="U772" s="5">
        <f t="array" ref="U772">IFERROR(INDEX(Data!$K$2:$K$1823,MATCH('Ratios - Total'!$C772,IF(Data!$A$2:$A$1823='Ratios - Total'!$A772,Data!$C$2:$C$1823,0),0))/INDEX(Data!$H$2:$H$1823,MATCH('Ratios - Total'!$C772,IF(Data!$A$2:$A$1823='Ratios - Total'!$A772,Data!$C$2:$C$1823,0),0)),"Missing Data")</f>
        <v>0.50843373053640228</v>
      </c>
      <c r="V772" s="5">
        <f t="array" ref="V772">IFERROR(INDEX(Data!$K$2:$K$1823,MATCH('Ratios - Total'!$C772,IF(Data!$A$2:$A$1823='Ratios - Total'!$A772,Data!$C$2:$C$1823,0),0))/INDEX(Data!$L$2:$L$1823,MATCH('Ratios - Total'!$C772,IF(Data!$A$2:$A$1823='Ratios - Total'!$A772,Data!$C$2:$C$1823,0),0)),"Missing Data")</f>
        <v>16772.54605840331</v>
      </c>
      <c r="W772" s="5">
        <f t="shared" si="12"/>
        <v>16216.111166812883</v>
      </c>
      <c r="X772" s="5" t="str">
        <f t="array" ref="X772">IFERROR(INDEX(Data!$K$2:$K$1823,MATCH('Ratios - Total'!$C772,IF(Data!$A$2:$A$1823='Ratios - Total'!$A772,Data!$C$2:$C$1823,0),0))/INDEX(Data!$G$2:$G$1823,MATCH('Ratios - Total'!$C772,IF(Data!$A$2:$A$1823='Ratios - Total'!$A772,Data!$C$2:$C$1823,0),0)),"Missing Data")</f>
        <v>Missing Data</v>
      </c>
    </row>
    <row r="773" spans="1:24" x14ac:dyDescent="0.25">
      <c r="A773" s="22" t="s">
        <v>88</v>
      </c>
      <c r="B773" s="22" t="s">
        <v>89</v>
      </c>
      <c r="C773" s="22">
        <v>1990</v>
      </c>
      <c r="D773" s="5">
        <f t="array" ref="D773">IFERROR(INDEX(Data!$H$2:$H$1823,MATCH('Ratios - Total'!$C773,IF(Data!$A$2:$A$1823='Ratios - Total'!$A773,Data!$C$2:$C$1823,0),0))/INDEX(Data!$D$2:$D$1823,MATCH('Ratios - Total'!$C773,IF(Data!$A$2:$A$1823='Ratios - Total'!$A773,Data!$C$2:$C$1823,0),0)),"Missing Data")</f>
        <v>572.33089603578878</v>
      </c>
      <c r="E773" s="22"/>
      <c r="F773" s="5">
        <f t="array" ref="F773">IFERROR(INDEX(Data!$G$2:$G$1823,MATCH('Ratios - Total'!$C773,IF(Data!$A$2:$A$1823='Ratios - Total'!$A773,Data!$C$2:$C$1823,0),0))/INDEX(Data!$D$2:$D$1823,MATCH('Ratios - Total'!$C773,IF(Data!$A$2:$A$1823='Ratios - Total'!$A773,Data!$C$2:$C$1823,0),0)),"Missing Data")</f>
        <v>0</v>
      </c>
      <c r="G773" s="5"/>
      <c r="H773" s="5" t="str">
        <f t="array" ref="H773">IFERROR(INDEX(Data!$H$2:$H$1823,MATCH('Ratios - Total'!$C773,IF(Data!$A$2:$A$1823='Ratios - Total'!$A773,Data!$C$2:$C$1823,0),0))/INDEX(Data!$G$2:$G$1823,MATCH('Ratios - Total'!$C773,IF(Data!$A$2:$A$1823='Ratios - Total'!$A773,Data!$C$2:$C$1823,0),0)),"Missing Data")</f>
        <v>Missing Data</v>
      </c>
      <c r="I773" s="5">
        <f t="array" ref="I773">IFERROR(INDEX(Data!$G$2:$G$1823,MATCH('Ratios - Total'!$C773,IF(Data!$A$2:$A$1823='Ratios - Total'!$A773,Data!$C$2:$C$1823,0),0))/INDEX(Data!$D$2:$D$1823,MATCH('Ratios - Total'!$C773,IF(Data!$A$2:$A$1823='Ratios - Total'!$A773,Data!$C$2:$C$1823,0),0)),"Missing Data")</f>
        <v>0</v>
      </c>
      <c r="J773" s="22"/>
      <c r="K773" s="5">
        <f t="array" ref="K773">IFERROR(INDEX(Data!$E$2:$E$1823,MATCH('Ratios - Total'!$C773,IF(Data!$A$2:$A$1823='Ratios - Total'!$A773,Data!$C$2:$C$1823,0),0))/INDEX(Data!$D$2:$D$1823,MATCH('Ratios - Total'!$C773,IF(Data!$A$2:$A$1823='Ratios - Total'!$A773,Data!$C$2:$C$1823,0),0)),"Missing Data")</f>
        <v>0</v>
      </c>
      <c r="L773" s="5"/>
      <c r="M773" s="5" t="str">
        <f t="array" ref="M773">IFERROR(INDEX(Data!$F$2:$F$1823,MATCH('Ratios - Total'!$C773,IF(Data!$A$2:$A$1823='Ratios - Total'!$A773,Data!$C$2:$C$1823,0),0))/INDEX(Data!$E$2:$E$1823,MATCH('Ratios - Total'!$C773,IF(Data!$A$2:$A$1823='Ratios - Total'!$A773,Data!$C$2:$C$1823,0),0)),"Missing Data")</f>
        <v>Missing Data</v>
      </c>
      <c r="N773" s="5"/>
      <c r="O773" s="5" t="str">
        <f t="array" ref="O773">IFERROR(INDEX(Data!$G$2:$G$1823,MATCH('Ratios - Total'!$C773,IF(Data!$A$2:$A$1823='Ratios - Total'!$A773,Data!$C$2:$C$1823,0),0))/INDEX(Data!$F$2:$F$1823,MATCH('Ratios - Total'!$C773,IF(Data!$A$2:$A$1823='Ratios - Total'!$A773,Data!$C$2:$C$1823,0),0)),"Missing Data")</f>
        <v>Missing Data</v>
      </c>
      <c r="P773" s="5" t="str">
        <f t="array" ref="P773">IFERROR(INDEX(Data!$H$2:$H$1823,MATCH('Ratios - Total'!$C773,IF(Data!$A$2:$A$1823='Ratios - Total'!$A773,Data!$C$2:$C$1823,0),0))/INDEX(Data!$G$2:$G$1823,MATCH('Ratios - Total'!$C773,IF(Data!$A$2:$A$1823='Ratios - Total'!$A773,Data!$C$2:$C$1823,0),0)),"Missing Data")</f>
        <v>Missing Data</v>
      </c>
      <c r="Q773" s="5"/>
      <c r="R773" s="5" t="str">
        <f t="array" ref="R773">IFERROR(INDEX(Data!$L$2:$L$1823,MATCH('Ratios - Total'!$C773,IF(Data!$A$2:$A$1823='Ratios - Total'!$A773,Data!$C$2:$C$1823,0),0))/INDEX(Data!$G$2:$G$1823,MATCH('Ratios - Total'!$C773,IF(Data!$A$2:$A$1823='Ratios - Total'!$A773,Data!$C$2:$C$1823,0),0)),"Missing Data")</f>
        <v>Missing Data</v>
      </c>
      <c r="S773" s="5"/>
      <c r="T773" s="5">
        <f t="array" ref="T773">IFERROR(INDEX(Data!$H$2:$H$1823,MATCH('Ratios - Total'!$C773,IF(Data!$A$2:$A$1823='Ratios - Total'!$A773,Data!$C$2:$C$1823,0),0))/INDEX(Data!$L$2:$L$1823,MATCH('Ratios - Total'!$C773,IF(Data!$A$2:$A$1823='Ratios - Total'!$A773,Data!$C$2:$C$1823,0),0)),"Missing Data")</f>
        <v>32237.030381145276</v>
      </c>
      <c r="U773" s="5">
        <f t="array" ref="U773">IFERROR(INDEX(Data!$K$2:$K$1823,MATCH('Ratios - Total'!$C773,IF(Data!$A$2:$A$1823='Ratios - Total'!$A773,Data!$C$2:$C$1823,0),0))/INDEX(Data!$H$2:$H$1823,MATCH('Ratios - Total'!$C773,IF(Data!$A$2:$A$1823='Ratios - Total'!$A773,Data!$C$2:$C$1823,0),0)),"Missing Data")</f>
        <v>0.58642066316778763</v>
      </c>
      <c r="V773" s="5">
        <f t="array" ref="V773">IFERROR(INDEX(Data!$K$2:$K$1823,MATCH('Ratios - Total'!$C773,IF(Data!$A$2:$A$1823='Ratios - Total'!$A773,Data!$C$2:$C$1823,0),0))/INDEX(Data!$L$2:$L$1823,MATCH('Ratios - Total'!$C773,IF(Data!$A$2:$A$1823='Ratios - Total'!$A773,Data!$C$2:$C$1823,0),0)),"Missing Data")</f>
        <v>18904.460734671331</v>
      </c>
      <c r="W773" s="5">
        <f t="shared" si="12"/>
        <v>13332.569646473945</v>
      </c>
      <c r="X773" s="5" t="str">
        <f t="array" ref="X773">IFERROR(INDEX(Data!$K$2:$K$1823,MATCH('Ratios - Total'!$C773,IF(Data!$A$2:$A$1823='Ratios - Total'!$A773,Data!$C$2:$C$1823,0),0))/INDEX(Data!$G$2:$G$1823,MATCH('Ratios - Total'!$C773,IF(Data!$A$2:$A$1823='Ratios - Total'!$A773,Data!$C$2:$C$1823,0),0)),"Missing Data")</f>
        <v>Missing Data</v>
      </c>
    </row>
    <row r="774" spans="1:24" x14ac:dyDescent="0.25">
      <c r="A774" s="22" t="s">
        <v>90</v>
      </c>
      <c r="B774" s="22" t="s">
        <v>91</v>
      </c>
      <c r="C774" s="22">
        <v>1990</v>
      </c>
      <c r="D774" s="5">
        <f t="array" ref="D774">IFERROR(INDEX(Data!$H$2:$H$1823,MATCH('Ratios - Total'!$C774,IF(Data!$A$2:$A$1823='Ratios - Total'!$A774,Data!$C$2:$C$1823,0),0))/INDEX(Data!$D$2:$D$1823,MATCH('Ratios - Total'!$C774,IF(Data!$A$2:$A$1823='Ratios - Total'!$A774,Data!$C$2:$C$1823,0),0)),"Missing Data")</f>
        <v>836.82971866571336</v>
      </c>
      <c r="E774" s="22"/>
      <c r="F774" s="5">
        <f t="array" ref="F774">IFERROR(INDEX(Data!$G$2:$G$1823,MATCH('Ratios - Total'!$C774,IF(Data!$A$2:$A$1823='Ratios - Total'!$A774,Data!$C$2:$C$1823,0),0))/INDEX(Data!$D$2:$D$1823,MATCH('Ratios - Total'!$C774,IF(Data!$A$2:$A$1823='Ratios - Total'!$A774,Data!$C$2:$C$1823,0),0)),"Missing Data")</f>
        <v>0</v>
      </c>
      <c r="G774" s="5"/>
      <c r="H774" s="5" t="str">
        <f t="array" ref="H774">IFERROR(INDEX(Data!$H$2:$H$1823,MATCH('Ratios - Total'!$C774,IF(Data!$A$2:$A$1823='Ratios - Total'!$A774,Data!$C$2:$C$1823,0),0))/INDEX(Data!$G$2:$G$1823,MATCH('Ratios - Total'!$C774,IF(Data!$A$2:$A$1823='Ratios - Total'!$A774,Data!$C$2:$C$1823,0),0)),"Missing Data")</f>
        <v>Missing Data</v>
      </c>
      <c r="I774" s="5">
        <f t="array" ref="I774">IFERROR(INDEX(Data!$G$2:$G$1823,MATCH('Ratios - Total'!$C774,IF(Data!$A$2:$A$1823='Ratios - Total'!$A774,Data!$C$2:$C$1823,0),0))/INDEX(Data!$D$2:$D$1823,MATCH('Ratios - Total'!$C774,IF(Data!$A$2:$A$1823='Ratios - Total'!$A774,Data!$C$2:$C$1823,0),0)),"Missing Data")</f>
        <v>0</v>
      </c>
      <c r="J774" s="22"/>
      <c r="K774" s="5">
        <f t="array" ref="K774">IFERROR(INDEX(Data!$E$2:$E$1823,MATCH('Ratios - Total'!$C774,IF(Data!$A$2:$A$1823='Ratios - Total'!$A774,Data!$C$2:$C$1823,0),0))/INDEX(Data!$D$2:$D$1823,MATCH('Ratios - Total'!$C774,IF(Data!$A$2:$A$1823='Ratios - Total'!$A774,Data!$C$2:$C$1823,0),0)),"Missing Data")</f>
        <v>0</v>
      </c>
      <c r="L774" s="5"/>
      <c r="M774" s="5" t="str">
        <f t="array" ref="M774">IFERROR(INDEX(Data!$F$2:$F$1823,MATCH('Ratios - Total'!$C774,IF(Data!$A$2:$A$1823='Ratios - Total'!$A774,Data!$C$2:$C$1823,0),0))/INDEX(Data!$E$2:$E$1823,MATCH('Ratios - Total'!$C774,IF(Data!$A$2:$A$1823='Ratios - Total'!$A774,Data!$C$2:$C$1823,0),0)),"Missing Data")</f>
        <v>Missing Data</v>
      </c>
      <c r="N774" s="5"/>
      <c r="O774" s="5" t="str">
        <f t="array" ref="O774">IFERROR(INDEX(Data!$G$2:$G$1823,MATCH('Ratios - Total'!$C774,IF(Data!$A$2:$A$1823='Ratios - Total'!$A774,Data!$C$2:$C$1823,0),0))/INDEX(Data!$F$2:$F$1823,MATCH('Ratios - Total'!$C774,IF(Data!$A$2:$A$1823='Ratios - Total'!$A774,Data!$C$2:$C$1823,0),0)),"Missing Data")</f>
        <v>Missing Data</v>
      </c>
      <c r="P774" s="5" t="str">
        <f t="array" ref="P774">IFERROR(INDEX(Data!$H$2:$H$1823,MATCH('Ratios - Total'!$C774,IF(Data!$A$2:$A$1823='Ratios - Total'!$A774,Data!$C$2:$C$1823,0),0))/INDEX(Data!$G$2:$G$1823,MATCH('Ratios - Total'!$C774,IF(Data!$A$2:$A$1823='Ratios - Total'!$A774,Data!$C$2:$C$1823,0),0)),"Missing Data")</f>
        <v>Missing Data</v>
      </c>
      <c r="Q774" s="5"/>
      <c r="R774" s="5" t="str">
        <f t="array" ref="R774">IFERROR(INDEX(Data!$L$2:$L$1823,MATCH('Ratios - Total'!$C774,IF(Data!$A$2:$A$1823='Ratios - Total'!$A774,Data!$C$2:$C$1823,0),0))/INDEX(Data!$G$2:$G$1823,MATCH('Ratios - Total'!$C774,IF(Data!$A$2:$A$1823='Ratios - Total'!$A774,Data!$C$2:$C$1823,0),0)),"Missing Data")</f>
        <v>Missing Data</v>
      </c>
      <c r="S774" s="5"/>
      <c r="T774" s="5">
        <f t="array" ref="T774">IFERROR(INDEX(Data!$H$2:$H$1823,MATCH('Ratios - Total'!$C774,IF(Data!$A$2:$A$1823='Ratios - Total'!$A774,Data!$C$2:$C$1823,0),0))/INDEX(Data!$L$2:$L$1823,MATCH('Ratios - Total'!$C774,IF(Data!$A$2:$A$1823='Ratios - Total'!$A774,Data!$C$2:$C$1823,0),0)),"Missing Data")</f>
        <v>35103.820329504124</v>
      </c>
      <c r="U774" s="5">
        <f t="array" ref="U774">IFERROR(INDEX(Data!$K$2:$K$1823,MATCH('Ratios - Total'!$C774,IF(Data!$A$2:$A$1823='Ratios - Total'!$A774,Data!$C$2:$C$1823,0),0))/INDEX(Data!$H$2:$H$1823,MATCH('Ratios - Total'!$C774,IF(Data!$A$2:$A$1823='Ratios - Total'!$A774,Data!$C$2:$C$1823,0),0)),"Missing Data")</f>
        <v>0.54043808896874657</v>
      </c>
      <c r="V774" s="5">
        <f t="array" ref="V774">IFERROR(INDEX(Data!$K$2:$K$1823,MATCH('Ratios - Total'!$C774,IF(Data!$A$2:$A$1823='Ratios - Total'!$A774,Data!$C$2:$C$1823,0),0))/INDEX(Data!$L$2:$L$1823,MATCH('Ratios - Total'!$C774,IF(Data!$A$2:$A$1823='Ratios - Total'!$A774,Data!$C$2:$C$1823,0),0)),"Missing Data")</f>
        <v>18971.441574379445</v>
      </c>
      <c r="W774" s="5">
        <f t="shared" si="12"/>
        <v>16132.378755124679</v>
      </c>
      <c r="X774" s="5" t="str">
        <f t="array" ref="X774">IFERROR(INDEX(Data!$K$2:$K$1823,MATCH('Ratios - Total'!$C774,IF(Data!$A$2:$A$1823='Ratios - Total'!$A774,Data!$C$2:$C$1823,0),0))/INDEX(Data!$G$2:$G$1823,MATCH('Ratios - Total'!$C774,IF(Data!$A$2:$A$1823='Ratios - Total'!$A774,Data!$C$2:$C$1823,0),0)),"Missing Data")</f>
        <v>Missing Data</v>
      </c>
    </row>
    <row r="775" spans="1:24" x14ac:dyDescent="0.25">
      <c r="A775" s="22" t="s">
        <v>2</v>
      </c>
      <c r="B775" s="22" t="s">
        <v>3</v>
      </c>
      <c r="C775" s="22">
        <v>1990</v>
      </c>
      <c r="D775" s="5">
        <f t="array" ref="D775">IFERROR(INDEX(Data!$H$2:$H$1823,MATCH('Ratios - Total'!$C775,IF(Data!$A$2:$A$1823='Ratios - Total'!$A775,Data!$C$2:$C$1823,0),0))/INDEX(Data!$D$2:$D$1823,MATCH('Ratios - Total'!$C775,IF(Data!$A$2:$A$1823='Ratios - Total'!$A775,Data!$C$2:$C$1823,0),0)),"Missing Data")</f>
        <v>851.86604727563088</v>
      </c>
      <c r="E775" s="22"/>
      <c r="F775" s="5">
        <f t="array" ref="F775">IFERROR(INDEX(Data!$G$2:$G$1823,MATCH('Ratios - Total'!$C775,IF(Data!$A$2:$A$1823='Ratios - Total'!$A775,Data!$C$2:$C$1823,0),0))/INDEX(Data!$D$2:$D$1823,MATCH('Ratios - Total'!$C775,IF(Data!$A$2:$A$1823='Ratios - Total'!$A775,Data!$C$2:$C$1823,0),0)),"Missing Data")</f>
        <v>0</v>
      </c>
      <c r="G775" s="5"/>
      <c r="H775" s="5" t="str">
        <f t="array" ref="H775">IFERROR(INDEX(Data!$H$2:$H$1823,MATCH('Ratios - Total'!$C775,IF(Data!$A$2:$A$1823='Ratios - Total'!$A775,Data!$C$2:$C$1823,0),0))/INDEX(Data!$G$2:$G$1823,MATCH('Ratios - Total'!$C775,IF(Data!$A$2:$A$1823='Ratios - Total'!$A775,Data!$C$2:$C$1823,0),0)),"Missing Data")</f>
        <v>Missing Data</v>
      </c>
      <c r="I775" s="5">
        <f t="array" ref="I775">IFERROR(INDEX(Data!$G$2:$G$1823,MATCH('Ratios - Total'!$C775,IF(Data!$A$2:$A$1823='Ratios - Total'!$A775,Data!$C$2:$C$1823,0),0))/INDEX(Data!$D$2:$D$1823,MATCH('Ratios - Total'!$C775,IF(Data!$A$2:$A$1823='Ratios - Total'!$A775,Data!$C$2:$C$1823,0),0)),"Missing Data")</f>
        <v>0</v>
      </c>
      <c r="J775" s="22"/>
      <c r="K775" s="5">
        <f t="array" ref="K775">IFERROR(INDEX(Data!$E$2:$E$1823,MATCH('Ratios - Total'!$C775,IF(Data!$A$2:$A$1823='Ratios - Total'!$A775,Data!$C$2:$C$1823,0),0))/INDEX(Data!$D$2:$D$1823,MATCH('Ratios - Total'!$C775,IF(Data!$A$2:$A$1823='Ratios - Total'!$A775,Data!$C$2:$C$1823,0),0)),"Missing Data")</f>
        <v>0</v>
      </c>
      <c r="L775" s="5"/>
      <c r="M775" s="5" t="str">
        <f t="array" ref="M775">IFERROR(INDEX(Data!$F$2:$F$1823,MATCH('Ratios - Total'!$C775,IF(Data!$A$2:$A$1823='Ratios - Total'!$A775,Data!$C$2:$C$1823,0),0))/INDEX(Data!$E$2:$E$1823,MATCH('Ratios - Total'!$C775,IF(Data!$A$2:$A$1823='Ratios - Total'!$A775,Data!$C$2:$C$1823,0),0)),"Missing Data")</f>
        <v>Missing Data</v>
      </c>
      <c r="N775" s="5"/>
      <c r="O775" s="5" t="str">
        <f t="array" ref="O775">IFERROR(INDEX(Data!$G$2:$G$1823,MATCH('Ratios - Total'!$C775,IF(Data!$A$2:$A$1823='Ratios - Total'!$A775,Data!$C$2:$C$1823,0),0))/INDEX(Data!$F$2:$F$1823,MATCH('Ratios - Total'!$C775,IF(Data!$A$2:$A$1823='Ratios - Total'!$A775,Data!$C$2:$C$1823,0),0)),"Missing Data")</f>
        <v>Missing Data</v>
      </c>
      <c r="P775" s="5" t="str">
        <f t="array" ref="P775">IFERROR(INDEX(Data!$H$2:$H$1823,MATCH('Ratios - Total'!$C775,IF(Data!$A$2:$A$1823='Ratios - Total'!$A775,Data!$C$2:$C$1823,0),0))/INDEX(Data!$G$2:$G$1823,MATCH('Ratios - Total'!$C775,IF(Data!$A$2:$A$1823='Ratios - Total'!$A775,Data!$C$2:$C$1823,0),0)),"Missing Data")</f>
        <v>Missing Data</v>
      </c>
      <c r="Q775" s="5"/>
      <c r="R775" s="5" t="str">
        <f t="array" ref="R775">IFERROR(INDEX(Data!$L$2:$L$1823,MATCH('Ratios - Total'!$C775,IF(Data!$A$2:$A$1823='Ratios - Total'!$A775,Data!$C$2:$C$1823,0),0))/INDEX(Data!$G$2:$G$1823,MATCH('Ratios - Total'!$C775,IF(Data!$A$2:$A$1823='Ratios - Total'!$A775,Data!$C$2:$C$1823,0),0)),"Missing Data")</f>
        <v>Missing Data</v>
      </c>
      <c r="S775" s="5"/>
      <c r="T775" s="5">
        <f t="array" ref="T775">IFERROR(INDEX(Data!$H$2:$H$1823,MATCH('Ratios - Total'!$C775,IF(Data!$A$2:$A$1823='Ratios - Total'!$A775,Data!$C$2:$C$1823,0),0))/INDEX(Data!$L$2:$L$1823,MATCH('Ratios - Total'!$C775,IF(Data!$A$2:$A$1823='Ratios - Total'!$A775,Data!$C$2:$C$1823,0),0)),"Missing Data")</f>
        <v>43891.257830684699</v>
      </c>
      <c r="U775" s="5">
        <f t="array" ref="U775">IFERROR(INDEX(Data!$K$2:$K$1823,MATCH('Ratios - Total'!$C775,IF(Data!$A$2:$A$1823='Ratios - Total'!$A775,Data!$C$2:$C$1823,0),0))/INDEX(Data!$H$2:$H$1823,MATCH('Ratios - Total'!$C775,IF(Data!$A$2:$A$1823='Ratios - Total'!$A775,Data!$C$2:$C$1823,0),0)),"Missing Data")</f>
        <v>0.52150778064472181</v>
      </c>
      <c r="V775" s="5">
        <f t="array" ref="V775">IFERROR(INDEX(Data!$K$2:$K$1823,MATCH('Ratios - Total'!$C775,IF(Data!$A$2:$A$1823='Ratios - Total'!$A775,Data!$C$2:$C$1823,0),0))/INDEX(Data!$L$2:$L$1823,MATCH('Ratios - Total'!$C775,IF(Data!$A$2:$A$1823='Ratios - Total'!$A775,Data!$C$2:$C$1823,0),0)),"Missing Data")</f>
        <v>22889.632460985642</v>
      </c>
      <c r="W775" s="5">
        <f t="shared" si="12"/>
        <v>21001.625369699057</v>
      </c>
      <c r="X775" s="5" t="str">
        <f t="array" ref="X775">IFERROR(INDEX(Data!$K$2:$K$1823,MATCH('Ratios - Total'!$C775,IF(Data!$A$2:$A$1823='Ratios - Total'!$A775,Data!$C$2:$C$1823,0),0))/INDEX(Data!$G$2:$G$1823,MATCH('Ratios - Total'!$C775,IF(Data!$A$2:$A$1823='Ratios - Total'!$A775,Data!$C$2:$C$1823,0),0)),"Missing Data")</f>
        <v>Missing Data</v>
      </c>
    </row>
    <row r="776" spans="1:24" x14ac:dyDescent="0.25">
      <c r="A776" s="22" t="s">
        <v>92</v>
      </c>
      <c r="B776" s="22" t="s">
        <v>93</v>
      </c>
      <c r="C776" s="22">
        <v>1990</v>
      </c>
      <c r="D776" s="5">
        <f t="array" ref="D776">IFERROR(INDEX(Data!$H$2:$H$1823,MATCH('Ratios - Total'!$C776,IF(Data!$A$2:$A$1823='Ratios - Total'!$A776,Data!$C$2:$C$1823,0),0))/INDEX(Data!$D$2:$D$1823,MATCH('Ratios - Total'!$C776,IF(Data!$A$2:$A$1823='Ratios - Total'!$A776,Data!$C$2:$C$1823,0),0)),"Missing Data")</f>
        <v>743.80771512393267</v>
      </c>
      <c r="E776" s="22"/>
      <c r="F776" s="5">
        <f t="array" ref="F776">IFERROR(INDEX(Data!$G$2:$G$1823,MATCH('Ratios - Total'!$C776,IF(Data!$A$2:$A$1823='Ratios - Total'!$A776,Data!$C$2:$C$1823,0),0))/INDEX(Data!$D$2:$D$1823,MATCH('Ratios - Total'!$C776,IF(Data!$A$2:$A$1823='Ratios - Total'!$A776,Data!$C$2:$C$1823,0),0)),"Missing Data")</f>
        <v>0</v>
      </c>
      <c r="G776" s="5"/>
      <c r="H776" s="5" t="str">
        <f t="array" ref="H776">IFERROR(INDEX(Data!$H$2:$H$1823,MATCH('Ratios - Total'!$C776,IF(Data!$A$2:$A$1823='Ratios - Total'!$A776,Data!$C$2:$C$1823,0),0))/INDEX(Data!$G$2:$G$1823,MATCH('Ratios - Total'!$C776,IF(Data!$A$2:$A$1823='Ratios - Total'!$A776,Data!$C$2:$C$1823,0),0)),"Missing Data")</f>
        <v>Missing Data</v>
      </c>
      <c r="I776" s="5">
        <f t="array" ref="I776">IFERROR(INDEX(Data!$G$2:$G$1823,MATCH('Ratios - Total'!$C776,IF(Data!$A$2:$A$1823='Ratios - Total'!$A776,Data!$C$2:$C$1823,0),0))/INDEX(Data!$D$2:$D$1823,MATCH('Ratios - Total'!$C776,IF(Data!$A$2:$A$1823='Ratios - Total'!$A776,Data!$C$2:$C$1823,0),0)),"Missing Data")</f>
        <v>0</v>
      </c>
      <c r="J776" s="22"/>
      <c r="K776" s="5">
        <f t="array" ref="K776">IFERROR(INDEX(Data!$E$2:$E$1823,MATCH('Ratios - Total'!$C776,IF(Data!$A$2:$A$1823='Ratios - Total'!$A776,Data!$C$2:$C$1823,0),0))/INDEX(Data!$D$2:$D$1823,MATCH('Ratios - Total'!$C776,IF(Data!$A$2:$A$1823='Ratios - Total'!$A776,Data!$C$2:$C$1823,0),0)),"Missing Data")</f>
        <v>0</v>
      </c>
      <c r="L776" s="5"/>
      <c r="M776" s="5" t="str">
        <f t="array" ref="M776">IFERROR(INDEX(Data!$F$2:$F$1823,MATCH('Ratios - Total'!$C776,IF(Data!$A$2:$A$1823='Ratios - Total'!$A776,Data!$C$2:$C$1823,0),0))/INDEX(Data!$E$2:$E$1823,MATCH('Ratios - Total'!$C776,IF(Data!$A$2:$A$1823='Ratios - Total'!$A776,Data!$C$2:$C$1823,0),0)),"Missing Data")</f>
        <v>Missing Data</v>
      </c>
      <c r="N776" s="5"/>
      <c r="O776" s="5" t="str">
        <f t="array" ref="O776">IFERROR(INDEX(Data!$G$2:$G$1823,MATCH('Ratios - Total'!$C776,IF(Data!$A$2:$A$1823='Ratios - Total'!$A776,Data!$C$2:$C$1823,0),0))/INDEX(Data!$F$2:$F$1823,MATCH('Ratios - Total'!$C776,IF(Data!$A$2:$A$1823='Ratios - Total'!$A776,Data!$C$2:$C$1823,0),0)),"Missing Data")</f>
        <v>Missing Data</v>
      </c>
      <c r="P776" s="5" t="str">
        <f t="array" ref="P776">IFERROR(INDEX(Data!$H$2:$H$1823,MATCH('Ratios - Total'!$C776,IF(Data!$A$2:$A$1823='Ratios - Total'!$A776,Data!$C$2:$C$1823,0),0))/INDEX(Data!$G$2:$G$1823,MATCH('Ratios - Total'!$C776,IF(Data!$A$2:$A$1823='Ratios - Total'!$A776,Data!$C$2:$C$1823,0),0)),"Missing Data")</f>
        <v>Missing Data</v>
      </c>
      <c r="Q776" s="5"/>
      <c r="R776" s="5" t="str">
        <f t="array" ref="R776">IFERROR(INDEX(Data!$L$2:$L$1823,MATCH('Ratios - Total'!$C776,IF(Data!$A$2:$A$1823='Ratios - Total'!$A776,Data!$C$2:$C$1823,0),0))/INDEX(Data!$G$2:$G$1823,MATCH('Ratios - Total'!$C776,IF(Data!$A$2:$A$1823='Ratios - Total'!$A776,Data!$C$2:$C$1823,0),0)),"Missing Data")</f>
        <v>Missing Data</v>
      </c>
      <c r="S776" s="5"/>
      <c r="T776" s="5">
        <f t="array" ref="T776">IFERROR(INDEX(Data!$H$2:$H$1823,MATCH('Ratios - Total'!$C776,IF(Data!$A$2:$A$1823='Ratios - Total'!$A776,Data!$C$2:$C$1823,0),0))/INDEX(Data!$L$2:$L$1823,MATCH('Ratios - Total'!$C776,IF(Data!$A$2:$A$1823='Ratios - Total'!$A776,Data!$C$2:$C$1823,0),0)),"Missing Data")</f>
        <v>39335.808406647113</v>
      </c>
      <c r="U776" s="5">
        <f t="array" ref="U776">IFERROR(INDEX(Data!$K$2:$K$1823,MATCH('Ratios - Total'!$C776,IF(Data!$A$2:$A$1823='Ratios - Total'!$A776,Data!$C$2:$C$1823,0),0))/INDEX(Data!$H$2:$H$1823,MATCH('Ratios - Total'!$C776,IF(Data!$A$2:$A$1823='Ratios - Total'!$A776,Data!$C$2:$C$1823,0),0)),"Missing Data")</f>
        <v>0.49553537680615156</v>
      </c>
      <c r="V776" s="5">
        <f t="array" ref="V776">IFERROR(INDEX(Data!$K$2:$K$1823,MATCH('Ratios - Total'!$C776,IF(Data!$A$2:$A$1823='Ratios - Total'!$A776,Data!$C$2:$C$1823,0),0))/INDEX(Data!$L$2:$L$1823,MATCH('Ratios - Total'!$C776,IF(Data!$A$2:$A$1823='Ratios - Total'!$A776,Data!$C$2:$C$1823,0),0)),"Missing Data")</f>
        <v>19492.284640762464</v>
      </c>
      <c r="W776" s="5">
        <f t="shared" si="12"/>
        <v>19843.523765884649</v>
      </c>
      <c r="X776" s="5" t="str">
        <f t="array" ref="X776">IFERROR(INDEX(Data!$K$2:$K$1823,MATCH('Ratios - Total'!$C776,IF(Data!$A$2:$A$1823='Ratios - Total'!$A776,Data!$C$2:$C$1823,0),0))/INDEX(Data!$G$2:$G$1823,MATCH('Ratios - Total'!$C776,IF(Data!$A$2:$A$1823='Ratios - Total'!$A776,Data!$C$2:$C$1823,0),0)),"Missing Data")</f>
        <v>Missing Data</v>
      </c>
    </row>
    <row r="777" spans="1:24" x14ac:dyDescent="0.25">
      <c r="A777" s="22" t="s">
        <v>94</v>
      </c>
      <c r="B777" s="22" t="s">
        <v>95</v>
      </c>
      <c r="C777" s="22">
        <v>1990</v>
      </c>
      <c r="D777" s="5">
        <f t="array" ref="D777">IFERROR(INDEX(Data!$H$2:$H$1823,MATCH('Ratios - Total'!$C777,IF(Data!$A$2:$A$1823='Ratios - Total'!$A777,Data!$C$2:$C$1823,0),0))/INDEX(Data!$D$2:$D$1823,MATCH('Ratios - Total'!$C777,IF(Data!$A$2:$A$1823='Ratios - Total'!$A777,Data!$C$2:$C$1823,0),0)),"Missing Data")</f>
        <v>983.26659796953959</v>
      </c>
      <c r="E777" s="22"/>
      <c r="F777" s="5">
        <f t="array" ref="F777">IFERROR(INDEX(Data!$G$2:$G$1823,MATCH('Ratios - Total'!$C777,IF(Data!$A$2:$A$1823='Ratios - Total'!$A777,Data!$C$2:$C$1823,0),0))/INDEX(Data!$D$2:$D$1823,MATCH('Ratios - Total'!$C777,IF(Data!$A$2:$A$1823='Ratios - Total'!$A777,Data!$C$2:$C$1823,0),0)),"Missing Data")</f>
        <v>0</v>
      </c>
      <c r="G777" s="5"/>
      <c r="H777" s="5" t="str">
        <f t="array" ref="H777">IFERROR(INDEX(Data!$H$2:$H$1823,MATCH('Ratios - Total'!$C777,IF(Data!$A$2:$A$1823='Ratios - Total'!$A777,Data!$C$2:$C$1823,0),0))/INDEX(Data!$G$2:$G$1823,MATCH('Ratios - Total'!$C777,IF(Data!$A$2:$A$1823='Ratios - Total'!$A777,Data!$C$2:$C$1823,0),0)),"Missing Data")</f>
        <v>Missing Data</v>
      </c>
      <c r="I777" s="5">
        <f t="array" ref="I777">IFERROR(INDEX(Data!$G$2:$G$1823,MATCH('Ratios - Total'!$C777,IF(Data!$A$2:$A$1823='Ratios - Total'!$A777,Data!$C$2:$C$1823,0),0))/INDEX(Data!$D$2:$D$1823,MATCH('Ratios - Total'!$C777,IF(Data!$A$2:$A$1823='Ratios - Total'!$A777,Data!$C$2:$C$1823,0),0)),"Missing Data")</f>
        <v>0</v>
      </c>
      <c r="J777" s="22"/>
      <c r="K777" s="5">
        <f t="array" ref="K777">IFERROR(INDEX(Data!$E$2:$E$1823,MATCH('Ratios - Total'!$C777,IF(Data!$A$2:$A$1823='Ratios - Total'!$A777,Data!$C$2:$C$1823,0),0))/INDEX(Data!$D$2:$D$1823,MATCH('Ratios - Total'!$C777,IF(Data!$A$2:$A$1823='Ratios - Total'!$A777,Data!$C$2:$C$1823,0),0)),"Missing Data")</f>
        <v>0</v>
      </c>
      <c r="L777" s="5"/>
      <c r="M777" s="5" t="str">
        <f t="array" ref="M777">IFERROR(INDEX(Data!$F$2:$F$1823,MATCH('Ratios - Total'!$C777,IF(Data!$A$2:$A$1823='Ratios - Total'!$A777,Data!$C$2:$C$1823,0),0))/INDEX(Data!$E$2:$E$1823,MATCH('Ratios - Total'!$C777,IF(Data!$A$2:$A$1823='Ratios - Total'!$A777,Data!$C$2:$C$1823,0),0)),"Missing Data")</f>
        <v>Missing Data</v>
      </c>
      <c r="N777" s="5"/>
      <c r="O777" s="5" t="str">
        <f t="array" ref="O777">IFERROR(INDEX(Data!$G$2:$G$1823,MATCH('Ratios - Total'!$C777,IF(Data!$A$2:$A$1823='Ratios - Total'!$A777,Data!$C$2:$C$1823,0),0))/INDEX(Data!$F$2:$F$1823,MATCH('Ratios - Total'!$C777,IF(Data!$A$2:$A$1823='Ratios - Total'!$A777,Data!$C$2:$C$1823,0),0)),"Missing Data")</f>
        <v>Missing Data</v>
      </c>
      <c r="P777" s="5" t="str">
        <f t="array" ref="P777">IFERROR(INDEX(Data!$H$2:$H$1823,MATCH('Ratios - Total'!$C777,IF(Data!$A$2:$A$1823='Ratios - Total'!$A777,Data!$C$2:$C$1823,0),0))/INDEX(Data!$G$2:$G$1823,MATCH('Ratios - Total'!$C777,IF(Data!$A$2:$A$1823='Ratios - Total'!$A777,Data!$C$2:$C$1823,0),0)),"Missing Data")</f>
        <v>Missing Data</v>
      </c>
      <c r="Q777" s="5"/>
      <c r="R777" s="5" t="str">
        <f t="array" ref="R777">IFERROR(INDEX(Data!$L$2:$L$1823,MATCH('Ratios - Total'!$C777,IF(Data!$A$2:$A$1823='Ratios - Total'!$A777,Data!$C$2:$C$1823,0),0))/INDEX(Data!$G$2:$G$1823,MATCH('Ratios - Total'!$C777,IF(Data!$A$2:$A$1823='Ratios - Total'!$A777,Data!$C$2:$C$1823,0),0)),"Missing Data")</f>
        <v>Missing Data</v>
      </c>
      <c r="S777" s="5"/>
      <c r="T777" s="5">
        <f t="array" ref="T777">IFERROR(INDEX(Data!$H$2:$H$1823,MATCH('Ratios - Total'!$C777,IF(Data!$A$2:$A$1823='Ratios - Total'!$A777,Data!$C$2:$C$1823,0),0))/INDEX(Data!$L$2:$L$1823,MATCH('Ratios - Total'!$C777,IF(Data!$A$2:$A$1823='Ratios - Total'!$A777,Data!$C$2:$C$1823,0),0)),"Missing Data")</f>
        <v>41079.000517789776</v>
      </c>
      <c r="U777" s="5">
        <f t="array" ref="U777">IFERROR(INDEX(Data!$K$2:$K$1823,MATCH('Ratios - Total'!$C777,IF(Data!$A$2:$A$1823='Ratios - Total'!$A777,Data!$C$2:$C$1823,0),0))/INDEX(Data!$H$2:$H$1823,MATCH('Ratios - Total'!$C777,IF(Data!$A$2:$A$1823='Ratios - Total'!$A777,Data!$C$2:$C$1823,0),0)),"Missing Data")</f>
        <v>0.48904350989138667</v>
      </c>
      <c r="V777" s="5">
        <f t="array" ref="V777">IFERROR(INDEX(Data!$K$2:$K$1823,MATCH('Ratios - Total'!$C777,IF(Data!$A$2:$A$1823='Ratios - Total'!$A777,Data!$C$2:$C$1823,0),0))/INDEX(Data!$L$2:$L$1823,MATCH('Ratios - Total'!$C777,IF(Data!$A$2:$A$1823='Ratios - Total'!$A777,Data!$C$2:$C$1823,0),0)),"Missing Data")</f>
        <v>20089.418596050004</v>
      </c>
      <c r="W777" s="5">
        <f t="shared" si="12"/>
        <v>20989.581921739773</v>
      </c>
      <c r="X777" s="5" t="str">
        <f t="array" ref="X777">IFERROR(INDEX(Data!$K$2:$K$1823,MATCH('Ratios - Total'!$C777,IF(Data!$A$2:$A$1823='Ratios - Total'!$A777,Data!$C$2:$C$1823,0),0))/INDEX(Data!$G$2:$G$1823,MATCH('Ratios - Total'!$C777,IF(Data!$A$2:$A$1823='Ratios - Total'!$A777,Data!$C$2:$C$1823,0),0)),"Missing Data")</f>
        <v>Missing Data</v>
      </c>
    </row>
    <row r="778" spans="1:24" x14ac:dyDescent="0.25">
      <c r="A778" s="22" t="s">
        <v>96</v>
      </c>
      <c r="B778" s="22" t="s">
        <v>97</v>
      </c>
      <c r="C778" s="22">
        <v>1990</v>
      </c>
      <c r="D778" s="5">
        <f t="array" ref="D778">IFERROR(INDEX(Data!$H$2:$H$1823,MATCH('Ratios - Total'!$C778,IF(Data!$A$2:$A$1823='Ratios - Total'!$A778,Data!$C$2:$C$1823,0),0))/INDEX(Data!$D$2:$D$1823,MATCH('Ratios - Total'!$C778,IF(Data!$A$2:$A$1823='Ratios - Total'!$A778,Data!$C$2:$C$1823,0),0)),"Missing Data")</f>
        <v>902.24747188462902</v>
      </c>
      <c r="E778" s="22"/>
      <c r="F778" s="5">
        <f t="array" ref="F778">IFERROR(INDEX(Data!$G$2:$G$1823,MATCH('Ratios - Total'!$C778,IF(Data!$A$2:$A$1823='Ratios - Total'!$A778,Data!$C$2:$C$1823,0),0))/INDEX(Data!$D$2:$D$1823,MATCH('Ratios - Total'!$C778,IF(Data!$A$2:$A$1823='Ratios - Total'!$A778,Data!$C$2:$C$1823,0),0)),"Missing Data")</f>
        <v>0</v>
      </c>
      <c r="G778" s="5"/>
      <c r="H778" s="5" t="str">
        <f t="array" ref="H778">IFERROR(INDEX(Data!$H$2:$H$1823,MATCH('Ratios - Total'!$C778,IF(Data!$A$2:$A$1823='Ratios - Total'!$A778,Data!$C$2:$C$1823,0),0))/INDEX(Data!$G$2:$G$1823,MATCH('Ratios - Total'!$C778,IF(Data!$A$2:$A$1823='Ratios - Total'!$A778,Data!$C$2:$C$1823,0),0)),"Missing Data")</f>
        <v>Missing Data</v>
      </c>
      <c r="I778" s="5">
        <f t="array" ref="I778">IFERROR(INDEX(Data!$G$2:$G$1823,MATCH('Ratios - Total'!$C778,IF(Data!$A$2:$A$1823='Ratios - Total'!$A778,Data!$C$2:$C$1823,0),0))/INDEX(Data!$D$2:$D$1823,MATCH('Ratios - Total'!$C778,IF(Data!$A$2:$A$1823='Ratios - Total'!$A778,Data!$C$2:$C$1823,0),0)),"Missing Data")</f>
        <v>0</v>
      </c>
      <c r="J778" s="22"/>
      <c r="K778" s="5">
        <f t="array" ref="K778">IFERROR(INDEX(Data!$E$2:$E$1823,MATCH('Ratios - Total'!$C778,IF(Data!$A$2:$A$1823='Ratios - Total'!$A778,Data!$C$2:$C$1823,0),0))/INDEX(Data!$D$2:$D$1823,MATCH('Ratios - Total'!$C778,IF(Data!$A$2:$A$1823='Ratios - Total'!$A778,Data!$C$2:$C$1823,0),0)),"Missing Data")</f>
        <v>0</v>
      </c>
      <c r="L778" s="5"/>
      <c r="M778" s="5" t="str">
        <f t="array" ref="M778">IFERROR(INDEX(Data!$F$2:$F$1823,MATCH('Ratios - Total'!$C778,IF(Data!$A$2:$A$1823='Ratios - Total'!$A778,Data!$C$2:$C$1823,0),0))/INDEX(Data!$E$2:$E$1823,MATCH('Ratios - Total'!$C778,IF(Data!$A$2:$A$1823='Ratios - Total'!$A778,Data!$C$2:$C$1823,0),0)),"Missing Data")</f>
        <v>Missing Data</v>
      </c>
      <c r="N778" s="5"/>
      <c r="O778" s="5" t="str">
        <f t="array" ref="O778">IFERROR(INDEX(Data!$G$2:$G$1823,MATCH('Ratios - Total'!$C778,IF(Data!$A$2:$A$1823='Ratios - Total'!$A778,Data!$C$2:$C$1823,0),0))/INDEX(Data!$F$2:$F$1823,MATCH('Ratios - Total'!$C778,IF(Data!$A$2:$A$1823='Ratios - Total'!$A778,Data!$C$2:$C$1823,0),0)),"Missing Data")</f>
        <v>Missing Data</v>
      </c>
      <c r="P778" s="5" t="str">
        <f t="array" ref="P778">IFERROR(INDEX(Data!$H$2:$H$1823,MATCH('Ratios - Total'!$C778,IF(Data!$A$2:$A$1823='Ratios - Total'!$A778,Data!$C$2:$C$1823,0),0))/INDEX(Data!$G$2:$G$1823,MATCH('Ratios - Total'!$C778,IF(Data!$A$2:$A$1823='Ratios - Total'!$A778,Data!$C$2:$C$1823,0),0)),"Missing Data")</f>
        <v>Missing Data</v>
      </c>
      <c r="Q778" s="5"/>
      <c r="R778" s="5" t="str">
        <f t="array" ref="R778">IFERROR(INDEX(Data!$L$2:$L$1823,MATCH('Ratios - Total'!$C778,IF(Data!$A$2:$A$1823='Ratios - Total'!$A778,Data!$C$2:$C$1823,0),0))/INDEX(Data!$G$2:$G$1823,MATCH('Ratios - Total'!$C778,IF(Data!$A$2:$A$1823='Ratios - Total'!$A778,Data!$C$2:$C$1823,0),0)),"Missing Data")</f>
        <v>Missing Data</v>
      </c>
      <c r="S778" s="5"/>
      <c r="T778" s="5">
        <f t="array" ref="T778">IFERROR(INDEX(Data!$H$2:$H$1823,MATCH('Ratios - Total'!$C778,IF(Data!$A$2:$A$1823='Ratios - Total'!$A778,Data!$C$2:$C$1823,0),0))/INDEX(Data!$L$2:$L$1823,MATCH('Ratios - Total'!$C778,IF(Data!$A$2:$A$1823='Ratios - Total'!$A778,Data!$C$2:$C$1823,0),0)),"Missing Data")</f>
        <v>42679.610972037284</v>
      </c>
      <c r="U778" s="5">
        <f t="array" ref="U778">IFERROR(INDEX(Data!$K$2:$K$1823,MATCH('Ratios - Total'!$C778,IF(Data!$A$2:$A$1823='Ratios - Total'!$A778,Data!$C$2:$C$1823,0),0))/INDEX(Data!$H$2:$H$1823,MATCH('Ratios - Total'!$C778,IF(Data!$A$2:$A$1823='Ratios - Total'!$A778,Data!$C$2:$C$1823,0),0)),"Missing Data")</f>
        <v>0.50006969732568562</v>
      </c>
      <c r="V778" s="5">
        <f t="array" ref="V778">IFERROR(INDEX(Data!$K$2:$K$1823,MATCH('Ratios - Total'!$C778,IF(Data!$A$2:$A$1823='Ratios - Total'!$A778,Data!$C$2:$C$1823,0),0))/INDEX(Data!$L$2:$L$1823,MATCH('Ratios - Total'!$C778,IF(Data!$A$2:$A$1823='Ratios - Total'!$A778,Data!$C$2:$C$1823,0),0)),"Missing Data")</f>
        <v>21342.780140764695</v>
      </c>
      <c r="W778" s="5">
        <f t="shared" si="12"/>
        <v>21336.830831272589</v>
      </c>
      <c r="X778" s="5" t="str">
        <f t="array" ref="X778">IFERROR(INDEX(Data!$K$2:$K$1823,MATCH('Ratios - Total'!$C778,IF(Data!$A$2:$A$1823='Ratios - Total'!$A778,Data!$C$2:$C$1823,0),0))/INDEX(Data!$G$2:$G$1823,MATCH('Ratios - Total'!$C778,IF(Data!$A$2:$A$1823='Ratios - Total'!$A778,Data!$C$2:$C$1823,0),0)),"Missing Data")</f>
        <v>Missing Data</v>
      </c>
    </row>
    <row r="779" spans="1:24" x14ac:dyDescent="0.25">
      <c r="A779" s="22" t="s">
        <v>98</v>
      </c>
      <c r="B779" s="22" t="s">
        <v>99</v>
      </c>
      <c r="C779" s="22">
        <v>1990</v>
      </c>
      <c r="D779" s="5">
        <f t="array" ref="D779">IFERROR(INDEX(Data!$H$2:$H$1823,MATCH('Ratios - Total'!$C779,IF(Data!$A$2:$A$1823='Ratios - Total'!$A779,Data!$C$2:$C$1823,0),0))/INDEX(Data!$D$2:$D$1823,MATCH('Ratios - Total'!$C779,IF(Data!$A$2:$A$1823='Ratios - Total'!$A779,Data!$C$2:$C$1823,0),0)),"Missing Data")</f>
        <v>993.34898103075989</v>
      </c>
      <c r="E779" s="22"/>
      <c r="F779" s="5">
        <f t="array" ref="F779">IFERROR(INDEX(Data!$G$2:$G$1823,MATCH('Ratios - Total'!$C779,IF(Data!$A$2:$A$1823='Ratios - Total'!$A779,Data!$C$2:$C$1823,0),0))/INDEX(Data!$D$2:$D$1823,MATCH('Ratios - Total'!$C779,IF(Data!$A$2:$A$1823='Ratios - Total'!$A779,Data!$C$2:$C$1823,0),0)),"Missing Data")</f>
        <v>0</v>
      </c>
      <c r="G779" s="5"/>
      <c r="H779" s="5" t="str">
        <f t="array" ref="H779">IFERROR(INDEX(Data!$H$2:$H$1823,MATCH('Ratios - Total'!$C779,IF(Data!$A$2:$A$1823='Ratios - Total'!$A779,Data!$C$2:$C$1823,0),0))/INDEX(Data!$G$2:$G$1823,MATCH('Ratios - Total'!$C779,IF(Data!$A$2:$A$1823='Ratios - Total'!$A779,Data!$C$2:$C$1823,0),0)),"Missing Data")</f>
        <v>Missing Data</v>
      </c>
      <c r="I779" s="5">
        <f t="array" ref="I779">IFERROR(INDEX(Data!$G$2:$G$1823,MATCH('Ratios - Total'!$C779,IF(Data!$A$2:$A$1823='Ratios - Total'!$A779,Data!$C$2:$C$1823,0),0))/INDEX(Data!$D$2:$D$1823,MATCH('Ratios - Total'!$C779,IF(Data!$A$2:$A$1823='Ratios - Total'!$A779,Data!$C$2:$C$1823,0),0)),"Missing Data")</f>
        <v>0</v>
      </c>
      <c r="J779" s="22"/>
      <c r="K779" s="5">
        <f t="array" ref="K779">IFERROR(INDEX(Data!$E$2:$E$1823,MATCH('Ratios - Total'!$C779,IF(Data!$A$2:$A$1823='Ratios - Total'!$A779,Data!$C$2:$C$1823,0),0))/INDEX(Data!$D$2:$D$1823,MATCH('Ratios - Total'!$C779,IF(Data!$A$2:$A$1823='Ratios - Total'!$A779,Data!$C$2:$C$1823,0),0)),"Missing Data")</f>
        <v>0</v>
      </c>
      <c r="L779" s="5"/>
      <c r="M779" s="5" t="str">
        <f t="array" ref="M779">IFERROR(INDEX(Data!$F$2:$F$1823,MATCH('Ratios - Total'!$C779,IF(Data!$A$2:$A$1823='Ratios - Total'!$A779,Data!$C$2:$C$1823,0),0))/INDEX(Data!$E$2:$E$1823,MATCH('Ratios - Total'!$C779,IF(Data!$A$2:$A$1823='Ratios - Total'!$A779,Data!$C$2:$C$1823,0),0)),"Missing Data")</f>
        <v>Missing Data</v>
      </c>
      <c r="N779" s="5"/>
      <c r="O779" s="5" t="str">
        <f t="array" ref="O779">IFERROR(INDEX(Data!$G$2:$G$1823,MATCH('Ratios - Total'!$C779,IF(Data!$A$2:$A$1823='Ratios - Total'!$A779,Data!$C$2:$C$1823,0),0))/INDEX(Data!$F$2:$F$1823,MATCH('Ratios - Total'!$C779,IF(Data!$A$2:$A$1823='Ratios - Total'!$A779,Data!$C$2:$C$1823,0),0)),"Missing Data")</f>
        <v>Missing Data</v>
      </c>
      <c r="P779" s="5" t="str">
        <f t="array" ref="P779">IFERROR(INDEX(Data!$H$2:$H$1823,MATCH('Ratios - Total'!$C779,IF(Data!$A$2:$A$1823='Ratios - Total'!$A779,Data!$C$2:$C$1823,0),0))/INDEX(Data!$G$2:$G$1823,MATCH('Ratios - Total'!$C779,IF(Data!$A$2:$A$1823='Ratios - Total'!$A779,Data!$C$2:$C$1823,0),0)),"Missing Data")</f>
        <v>Missing Data</v>
      </c>
      <c r="Q779" s="5"/>
      <c r="R779" s="5" t="str">
        <f t="array" ref="R779">IFERROR(INDEX(Data!$L$2:$L$1823,MATCH('Ratios - Total'!$C779,IF(Data!$A$2:$A$1823='Ratios - Total'!$A779,Data!$C$2:$C$1823,0),0))/INDEX(Data!$G$2:$G$1823,MATCH('Ratios - Total'!$C779,IF(Data!$A$2:$A$1823='Ratios - Total'!$A779,Data!$C$2:$C$1823,0),0)),"Missing Data")</f>
        <v>Missing Data</v>
      </c>
      <c r="S779" s="5"/>
      <c r="T779" s="5">
        <f t="array" ref="T779">IFERROR(INDEX(Data!$H$2:$H$1823,MATCH('Ratios - Total'!$C779,IF(Data!$A$2:$A$1823='Ratios - Total'!$A779,Data!$C$2:$C$1823,0),0))/INDEX(Data!$L$2:$L$1823,MATCH('Ratios - Total'!$C779,IF(Data!$A$2:$A$1823='Ratios - Total'!$A779,Data!$C$2:$C$1823,0),0)),"Missing Data")</f>
        <v>58365.582561386269</v>
      </c>
      <c r="U779" s="5">
        <f t="array" ref="U779">IFERROR(INDEX(Data!$K$2:$K$1823,MATCH('Ratios - Total'!$C779,IF(Data!$A$2:$A$1823='Ratios - Total'!$A779,Data!$C$2:$C$1823,0),0))/INDEX(Data!$H$2:$H$1823,MATCH('Ratios - Total'!$C779,IF(Data!$A$2:$A$1823='Ratios - Total'!$A779,Data!$C$2:$C$1823,0),0)),"Missing Data")</f>
        <v>0.39078254246830824</v>
      </c>
      <c r="V779" s="5">
        <f t="array" ref="V779">IFERROR(INDEX(Data!$K$2:$K$1823,MATCH('Ratios - Total'!$C779,IF(Data!$A$2:$A$1823='Ratios - Total'!$A779,Data!$C$2:$C$1823,0),0))/INDEX(Data!$L$2:$L$1823,MATCH('Ratios - Total'!$C779,IF(Data!$A$2:$A$1823='Ratios - Total'!$A779,Data!$C$2:$C$1823,0),0)),"Missing Data")</f>
        <v>22808.250745982481</v>
      </c>
      <c r="W779" s="5">
        <f t="shared" si="12"/>
        <v>35557.331815403784</v>
      </c>
      <c r="X779" s="5" t="str">
        <f t="array" ref="X779">IFERROR(INDEX(Data!$K$2:$K$1823,MATCH('Ratios - Total'!$C779,IF(Data!$A$2:$A$1823='Ratios - Total'!$A779,Data!$C$2:$C$1823,0),0))/INDEX(Data!$G$2:$G$1823,MATCH('Ratios - Total'!$C779,IF(Data!$A$2:$A$1823='Ratios - Total'!$A779,Data!$C$2:$C$1823,0),0)),"Missing Data")</f>
        <v>Missing Data</v>
      </c>
    </row>
    <row r="780" spans="1:24" x14ac:dyDescent="0.25">
      <c r="A780" s="22" t="s">
        <v>100</v>
      </c>
      <c r="B780" s="22" t="s">
        <v>101</v>
      </c>
      <c r="C780" s="22">
        <v>1990</v>
      </c>
      <c r="D780" s="5">
        <f t="array" ref="D780">IFERROR(INDEX(Data!$H$2:$H$1823,MATCH('Ratios - Total'!$C780,IF(Data!$A$2:$A$1823='Ratios - Total'!$A780,Data!$C$2:$C$1823,0),0))/INDEX(Data!$D$2:$D$1823,MATCH('Ratios - Total'!$C780,IF(Data!$A$2:$A$1823='Ratios - Total'!$A780,Data!$C$2:$C$1823,0),0)),"Missing Data")</f>
        <v>678.36733855941372</v>
      </c>
      <c r="E780" s="22"/>
      <c r="F780" s="5">
        <f t="array" ref="F780">IFERROR(INDEX(Data!$G$2:$G$1823,MATCH('Ratios - Total'!$C780,IF(Data!$A$2:$A$1823='Ratios - Total'!$A780,Data!$C$2:$C$1823,0),0))/INDEX(Data!$D$2:$D$1823,MATCH('Ratios - Total'!$C780,IF(Data!$A$2:$A$1823='Ratios - Total'!$A780,Data!$C$2:$C$1823,0),0)),"Missing Data")</f>
        <v>0</v>
      </c>
      <c r="G780" s="5"/>
      <c r="H780" s="5" t="str">
        <f t="array" ref="H780">IFERROR(INDEX(Data!$H$2:$H$1823,MATCH('Ratios - Total'!$C780,IF(Data!$A$2:$A$1823='Ratios - Total'!$A780,Data!$C$2:$C$1823,0),0))/INDEX(Data!$G$2:$G$1823,MATCH('Ratios - Total'!$C780,IF(Data!$A$2:$A$1823='Ratios - Total'!$A780,Data!$C$2:$C$1823,0),0)),"Missing Data")</f>
        <v>Missing Data</v>
      </c>
      <c r="I780" s="5">
        <f t="array" ref="I780">IFERROR(INDEX(Data!$G$2:$G$1823,MATCH('Ratios - Total'!$C780,IF(Data!$A$2:$A$1823='Ratios - Total'!$A780,Data!$C$2:$C$1823,0),0))/INDEX(Data!$D$2:$D$1823,MATCH('Ratios - Total'!$C780,IF(Data!$A$2:$A$1823='Ratios - Total'!$A780,Data!$C$2:$C$1823,0),0)),"Missing Data")</f>
        <v>0</v>
      </c>
      <c r="J780" s="22"/>
      <c r="K780" s="5">
        <f t="array" ref="K780">IFERROR(INDEX(Data!$E$2:$E$1823,MATCH('Ratios - Total'!$C780,IF(Data!$A$2:$A$1823='Ratios - Total'!$A780,Data!$C$2:$C$1823,0),0))/INDEX(Data!$D$2:$D$1823,MATCH('Ratios - Total'!$C780,IF(Data!$A$2:$A$1823='Ratios - Total'!$A780,Data!$C$2:$C$1823,0),0)),"Missing Data")</f>
        <v>0</v>
      </c>
      <c r="L780" s="5"/>
      <c r="M780" s="5" t="str">
        <f t="array" ref="M780">IFERROR(INDEX(Data!$F$2:$F$1823,MATCH('Ratios - Total'!$C780,IF(Data!$A$2:$A$1823='Ratios - Total'!$A780,Data!$C$2:$C$1823,0),0))/INDEX(Data!$E$2:$E$1823,MATCH('Ratios - Total'!$C780,IF(Data!$A$2:$A$1823='Ratios - Total'!$A780,Data!$C$2:$C$1823,0),0)),"Missing Data")</f>
        <v>Missing Data</v>
      </c>
      <c r="N780" s="5"/>
      <c r="O780" s="5" t="str">
        <f t="array" ref="O780">IFERROR(INDEX(Data!$G$2:$G$1823,MATCH('Ratios - Total'!$C780,IF(Data!$A$2:$A$1823='Ratios - Total'!$A780,Data!$C$2:$C$1823,0),0))/INDEX(Data!$F$2:$F$1823,MATCH('Ratios - Total'!$C780,IF(Data!$A$2:$A$1823='Ratios - Total'!$A780,Data!$C$2:$C$1823,0),0)),"Missing Data")</f>
        <v>Missing Data</v>
      </c>
      <c r="P780" s="5" t="str">
        <f t="array" ref="P780">IFERROR(INDEX(Data!$H$2:$H$1823,MATCH('Ratios - Total'!$C780,IF(Data!$A$2:$A$1823='Ratios - Total'!$A780,Data!$C$2:$C$1823,0),0))/INDEX(Data!$G$2:$G$1823,MATCH('Ratios - Total'!$C780,IF(Data!$A$2:$A$1823='Ratios - Total'!$A780,Data!$C$2:$C$1823,0),0)),"Missing Data")</f>
        <v>Missing Data</v>
      </c>
      <c r="Q780" s="5"/>
      <c r="R780" s="5" t="str">
        <f t="array" ref="R780">IFERROR(INDEX(Data!$L$2:$L$1823,MATCH('Ratios - Total'!$C780,IF(Data!$A$2:$A$1823='Ratios - Total'!$A780,Data!$C$2:$C$1823,0),0))/INDEX(Data!$G$2:$G$1823,MATCH('Ratios - Total'!$C780,IF(Data!$A$2:$A$1823='Ratios - Total'!$A780,Data!$C$2:$C$1823,0),0)),"Missing Data")</f>
        <v>Missing Data</v>
      </c>
      <c r="S780" s="5"/>
      <c r="T780" s="5">
        <f t="array" ref="T780">IFERROR(INDEX(Data!$H$2:$H$1823,MATCH('Ratios - Total'!$C780,IF(Data!$A$2:$A$1823='Ratios - Total'!$A780,Data!$C$2:$C$1823,0),0))/INDEX(Data!$L$2:$L$1823,MATCH('Ratios - Total'!$C780,IF(Data!$A$2:$A$1823='Ratios - Total'!$A780,Data!$C$2:$C$1823,0),0)),"Missing Data")</f>
        <v>29446.096861681519</v>
      </c>
      <c r="U780" s="5">
        <f t="array" ref="U780">IFERROR(INDEX(Data!$K$2:$K$1823,MATCH('Ratios - Total'!$C780,IF(Data!$A$2:$A$1823='Ratios - Total'!$A780,Data!$C$2:$C$1823,0),0))/INDEX(Data!$H$2:$H$1823,MATCH('Ratios - Total'!$C780,IF(Data!$A$2:$A$1823='Ratios - Total'!$A780,Data!$C$2:$C$1823,0),0)),"Missing Data")</f>
        <v>0.66652301003089776</v>
      </c>
      <c r="V780" s="5">
        <f t="array" ref="V780">IFERROR(INDEX(Data!$K$2:$K$1823,MATCH('Ratios - Total'!$C780,IF(Data!$A$2:$A$1823='Ratios - Total'!$A780,Data!$C$2:$C$1823,0),0))/INDEX(Data!$L$2:$L$1823,MATCH('Ratios - Total'!$C780,IF(Data!$A$2:$A$1823='Ratios - Total'!$A780,Data!$C$2:$C$1823,0),0)),"Missing Data")</f>
        <v>19626.501113909337</v>
      </c>
      <c r="W780" s="5">
        <f t="shared" si="12"/>
        <v>9819.5957477721822</v>
      </c>
      <c r="X780" s="5" t="str">
        <f t="array" ref="X780">IFERROR(INDEX(Data!$K$2:$K$1823,MATCH('Ratios - Total'!$C780,IF(Data!$A$2:$A$1823='Ratios - Total'!$A780,Data!$C$2:$C$1823,0),0))/INDEX(Data!$G$2:$G$1823,MATCH('Ratios - Total'!$C780,IF(Data!$A$2:$A$1823='Ratios - Total'!$A780,Data!$C$2:$C$1823,0),0)),"Missing Data")</f>
        <v>Missing Data</v>
      </c>
    </row>
    <row r="781" spans="1:24" x14ac:dyDescent="0.25">
      <c r="A781" s="22" t="s">
        <v>102</v>
      </c>
      <c r="B781" s="22" t="s">
        <v>103</v>
      </c>
      <c r="C781" s="22">
        <v>1990</v>
      </c>
      <c r="D781" s="5">
        <f t="array" ref="D781">IFERROR(INDEX(Data!$H$2:$H$1823,MATCH('Ratios - Total'!$C781,IF(Data!$A$2:$A$1823='Ratios - Total'!$A781,Data!$C$2:$C$1823,0),0))/INDEX(Data!$D$2:$D$1823,MATCH('Ratios - Total'!$C781,IF(Data!$A$2:$A$1823='Ratios - Total'!$A781,Data!$C$2:$C$1823,0),0)),"Missing Data")</f>
        <v>887.62912243743676</v>
      </c>
      <c r="E781" s="22"/>
      <c r="F781" s="5">
        <f t="array" ref="F781">IFERROR(INDEX(Data!$G$2:$G$1823,MATCH('Ratios - Total'!$C781,IF(Data!$A$2:$A$1823='Ratios - Total'!$A781,Data!$C$2:$C$1823,0),0))/INDEX(Data!$D$2:$D$1823,MATCH('Ratios - Total'!$C781,IF(Data!$A$2:$A$1823='Ratios - Total'!$A781,Data!$C$2:$C$1823,0),0)),"Missing Data")</f>
        <v>0</v>
      </c>
      <c r="G781" s="5"/>
      <c r="H781" s="5" t="str">
        <f t="array" ref="H781">IFERROR(INDEX(Data!$H$2:$H$1823,MATCH('Ratios - Total'!$C781,IF(Data!$A$2:$A$1823='Ratios - Total'!$A781,Data!$C$2:$C$1823,0),0))/INDEX(Data!$G$2:$G$1823,MATCH('Ratios - Total'!$C781,IF(Data!$A$2:$A$1823='Ratios - Total'!$A781,Data!$C$2:$C$1823,0),0)),"Missing Data")</f>
        <v>Missing Data</v>
      </c>
      <c r="I781" s="5">
        <f t="array" ref="I781">IFERROR(INDEX(Data!$G$2:$G$1823,MATCH('Ratios - Total'!$C781,IF(Data!$A$2:$A$1823='Ratios - Total'!$A781,Data!$C$2:$C$1823,0),0))/INDEX(Data!$D$2:$D$1823,MATCH('Ratios - Total'!$C781,IF(Data!$A$2:$A$1823='Ratios - Total'!$A781,Data!$C$2:$C$1823,0),0)),"Missing Data")</f>
        <v>0</v>
      </c>
      <c r="J781" s="22"/>
      <c r="K781" s="5">
        <f t="array" ref="K781">IFERROR(INDEX(Data!$E$2:$E$1823,MATCH('Ratios - Total'!$C781,IF(Data!$A$2:$A$1823='Ratios - Total'!$A781,Data!$C$2:$C$1823,0),0))/INDEX(Data!$D$2:$D$1823,MATCH('Ratios - Total'!$C781,IF(Data!$A$2:$A$1823='Ratios - Total'!$A781,Data!$C$2:$C$1823,0),0)),"Missing Data")</f>
        <v>0</v>
      </c>
      <c r="L781" s="5"/>
      <c r="M781" s="5" t="str">
        <f t="array" ref="M781">IFERROR(INDEX(Data!$F$2:$F$1823,MATCH('Ratios - Total'!$C781,IF(Data!$A$2:$A$1823='Ratios - Total'!$A781,Data!$C$2:$C$1823,0),0))/INDEX(Data!$E$2:$E$1823,MATCH('Ratios - Total'!$C781,IF(Data!$A$2:$A$1823='Ratios - Total'!$A781,Data!$C$2:$C$1823,0),0)),"Missing Data")</f>
        <v>Missing Data</v>
      </c>
      <c r="N781" s="5"/>
      <c r="O781" s="5" t="str">
        <f t="array" ref="O781">IFERROR(INDEX(Data!$G$2:$G$1823,MATCH('Ratios - Total'!$C781,IF(Data!$A$2:$A$1823='Ratios - Total'!$A781,Data!$C$2:$C$1823,0),0))/INDEX(Data!$F$2:$F$1823,MATCH('Ratios - Total'!$C781,IF(Data!$A$2:$A$1823='Ratios - Total'!$A781,Data!$C$2:$C$1823,0),0)),"Missing Data")</f>
        <v>Missing Data</v>
      </c>
      <c r="P781" s="5" t="str">
        <f t="array" ref="P781">IFERROR(INDEX(Data!$H$2:$H$1823,MATCH('Ratios - Total'!$C781,IF(Data!$A$2:$A$1823='Ratios - Total'!$A781,Data!$C$2:$C$1823,0),0))/INDEX(Data!$G$2:$G$1823,MATCH('Ratios - Total'!$C781,IF(Data!$A$2:$A$1823='Ratios - Total'!$A781,Data!$C$2:$C$1823,0),0)),"Missing Data")</f>
        <v>Missing Data</v>
      </c>
      <c r="Q781" s="5"/>
      <c r="R781" s="5" t="str">
        <f t="array" ref="R781">IFERROR(INDEX(Data!$L$2:$L$1823,MATCH('Ratios - Total'!$C781,IF(Data!$A$2:$A$1823='Ratios - Total'!$A781,Data!$C$2:$C$1823,0),0))/INDEX(Data!$G$2:$G$1823,MATCH('Ratios - Total'!$C781,IF(Data!$A$2:$A$1823='Ratios - Total'!$A781,Data!$C$2:$C$1823,0),0)),"Missing Data")</f>
        <v>Missing Data</v>
      </c>
      <c r="S781" s="5"/>
      <c r="T781" s="5">
        <f t="array" ref="T781">IFERROR(INDEX(Data!$H$2:$H$1823,MATCH('Ratios - Total'!$C781,IF(Data!$A$2:$A$1823='Ratios - Total'!$A781,Data!$C$2:$C$1823,0),0))/INDEX(Data!$L$2:$L$1823,MATCH('Ratios - Total'!$C781,IF(Data!$A$2:$A$1823='Ratios - Total'!$A781,Data!$C$2:$C$1823,0),0)),"Missing Data")</f>
        <v>46712.148073435841</v>
      </c>
      <c r="U781" s="5">
        <f t="array" ref="U781">IFERROR(INDEX(Data!$K$2:$K$1823,MATCH('Ratios - Total'!$C781,IF(Data!$A$2:$A$1823='Ratios - Total'!$A781,Data!$C$2:$C$1823,0),0))/INDEX(Data!$H$2:$H$1823,MATCH('Ratios - Total'!$C781,IF(Data!$A$2:$A$1823='Ratios - Total'!$A781,Data!$C$2:$C$1823,0),0)),"Missing Data")</f>
        <v>0.50681289097061233</v>
      </c>
      <c r="V781" s="5">
        <f t="array" ref="V781">IFERROR(INDEX(Data!$K$2:$K$1823,MATCH('Ratios - Total'!$C781,IF(Data!$A$2:$A$1823='Ratios - Total'!$A781,Data!$C$2:$C$1823,0),0))/INDEX(Data!$L$2:$L$1823,MATCH('Ratios - Total'!$C781,IF(Data!$A$2:$A$1823='Ratios - Total'!$A781,Data!$C$2:$C$1823,0),0)),"Missing Data")</f>
        <v>23674.31880854534</v>
      </c>
      <c r="W781" s="5">
        <f t="shared" si="12"/>
        <v>23037.829264890501</v>
      </c>
      <c r="X781" s="5" t="str">
        <f t="array" ref="X781">IFERROR(INDEX(Data!$K$2:$K$1823,MATCH('Ratios - Total'!$C781,IF(Data!$A$2:$A$1823='Ratios - Total'!$A781,Data!$C$2:$C$1823,0),0))/INDEX(Data!$G$2:$G$1823,MATCH('Ratios - Total'!$C781,IF(Data!$A$2:$A$1823='Ratios - Total'!$A781,Data!$C$2:$C$1823,0),0)),"Missing Data")</f>
        <v>Missing Data</v>
      </c>
    </row>
    <row r="782" spans="1:24" x14ac:dyDescent="0.25">
      <c r="A782" s="22" t="s">
        <v>104</v>
      </c>
      <c r="B782" s="22" t="s">
        <v>105</v>
      </c>
      <c r="C782" s="22">
        <v>1990</v>
      </c>
      <c r="D782" s="5">
        <f t="array" ref="D782">IFERROR(INDEX(Data!$H$2:$H$1823,MATCH('Ratios - Total'!$C782,IF(Data!$A$2:$A$1823='Ratios - Total'!$A782,Data!$C$2:$C$1823,0),0))/INDEX(Data!$D$2:$D$1823,MATCH('Ratios - Total'!$C782,IF(Data!$A$2:$A$1823='Ratios - Total'!$A782,Data!$C$2:$C$1823,0),0)),"Missing Data")</f>
        <v>1227.3975269457119</v>
      </c>
      <c r="E782" s="22"/>
      <c r="F782" s="5">
        <f t="array" ref="F782">IFERROR(INDEX(Data!$G$2:$G$1823,MATCH('Ratios - Total'!$C782,IF(Data!$A$2:$A$1823='Ratios - Total'!$A782,Data!$C$2:$C$1823,0),0))/INDEX(Data!$D$2:$D$1823,MATCH('Ratios - Total'!$C782,IF(Data!$A$2:$A$1823='Ratios - Total'!$A782,Data!$C$2:$C$1823,0),0)),"Missing Data")</f>
        <v>0</v>
      </c>
      <c r="G782" s="5"/>
      <c r="H782" s="5" t="str">
        <f t="array" ref="H782">IFERROR(INDEX(Data!$H$2:$H$1823,MATCH('Ratios - Total'!$C782,IF(Data!$A$2:$A$1823='Ratios - Total'!$A782,Data!$C$2:$C$1823,0),0))/INDEX(Data!$G$2:$G$1823,MATCH('Ratios - Total'!$C782,IF(Data!$A$2:$A$1823='Ratios - Total'!$A782,Data!$C$2:$C$1823,0),0)),"Missing Data")</f>
        <v>Missing Data</v>
      </c>
      <c r="I782" s="5">
        <f t="array" ref="I782">IFERROR(INDEX(Data!$G$2:$G$1823,MATCH('Ratios - Total'!$C782,IF(Data!$A$2:$A$1823='Ratios - Total'!$A782,Data!$C$2:$C$1823,0),0))/INDEX(Data!$D$2:$D$1823,MATCH('Ratios - Total'!$C782,IF(Data!$A$2:$A$1823='Ratios - Total'!$A782,Data!$C$2:$C$1823,0),0)),"Missing Data")</f>
        <v>0</v>
      </c>
      <c r="J782" s="22"/>
      <c r="K782" s="5">
        <f t="array" ref="K782">IFERROR(INDEX(Data!$E$2:$E$1823,MATCH('Ratios - Total'!$C782,IF(Data!$A$2:$A$1823='Ratios - Total'!$A782,Data!$C$2:$C$1823,0),0))/INDEX(Data!$D$2:$D$1823,MATCH('Ratios - Total'!$C782,IF(Data!$A$2:$A$1823='Ratios - Total'!$A782,Data!$C$2:$C$1823,0),0)),"Missing Data")</f>
        <v>0</v>
      </c>
      <c r="L782" s="5"/>
      <c r="M782" s="5" t="str">
        <f t="array" ref="M782">IFERROR(INDEX(Data!$F$2:$F$1823,MATCH('Ratios - Total'!$C782,IF(Data!$A$2:$A$1823='Ratios - Total'!$A782,Data!$C$2:$C$1823,0),0))/INDEX(Data!$E$2:$E$1823,MATCH('Ratios - Total'!$C782,IF(Data!$A$2:$A$1823='Ratios - Total'!$A782,Data!$C$2:$C$1823,0),0)),"Missing Data")</f>
        <v>Missing Data</v>
      </c>
      <c r="N782" s="5"/>
      <c r="O782" s="5" t="str">
        <f t="array" ref="O782">IFERROR(INDEX(Data!$G$2:$G$1823,MATCH('Ratios - Total'!$C782,IF(Data!$A$2:$A$1823='Ratios - Total'!$A782,Data!$C$2:$C$1823,0),0))/INDEX(Data!$F$2:$F$1823,MATCH('Ratios - Total'!$C782,IF(Data!$A$2:$A$1823='Ratios - Total'!$A782,Data!$C$2:$C$1823,0),0)),"Missing Data")</f>
        <v>Missing Data</v>
      </c>
      <c r="P782" s="5" t="str">
        <f t="array" ref="P782">IFERROR(INDEX(Data!$H$2:$H$1823,MATCH('Ratios - Total'!$C782,IF(Data!$A$2:$A$1823='Ratios - Total'!$A782,Data!$C$2:$C$1823,0),0))/INDEX(Data!$G$2:$G$1823,MATCH('Ratios - Total'!$C782,IF(Data!$A$2:$A$1823='Ratios - Total'!$A782,Data!$C$2:$C$1823,0),0)),"Missing Data")</f>
        <v>Missing Data</v>
      </c>
      <c r="Q782" s="5"/>
      <c r="R782" s="5" t="str">
        <f t="array" ref="R782">IFERROR(INDEX(Data!$L$2:$L$1823,MATCH('Ratios - Total'!$C782,IF(Data!$A$2:$A$1823='Ratios - Total'!$A782,Data!$C$2:$C$1823,0),0))/INDEX(Data!$G$2:$G$1823,MATCH('Ratios - Total'!$C782,IF(Data!$A$2:$A$1823='Ratios - Total'!$A782,Data!$C$2:$C$1823,0),0)),"Missing Data")</f>
        <v>Missing Data</v>
      </c>
      <c r="S782" s="5"/>
      <c r="T782" s="5">
        <f t="array" ref="T782">IFERROR(INDEX(Data!$H$2:$H$1823,MATCH('Ratios - Total'!$C782,IF(Data!$A$2:$A$1823='Ratios - Total'!$A782,Data!$C$2:$C$1823,0),0))/INDEX(Data!$L$2:$L$1823,MATCH('Ratios - Total'!$C782,IF(Data!$A$2:$A$1823='Ratios - Total'!$A782,Data!$C$2:$C$1823,0),0)),"Missing Data")</f>
        <v>41803.016590346073</v>
      </c>
      <c r="U782" s="5">
        <f t="array" ref="U782">IFERROR(INDEX(Data!$K$2:$K$1823,MATCH('Ratios - Total'!$C782,IF(Data!$A$2:$A$1823='Ratios - Total'!$A782,Data!$C$2:$C$1823,0),0))/INDEX(Data!$H$2:$H$1823,MATCH('Ratios - Total'!$C782,IF(Data!$A$2:$A$1823='Ratios - Total'!$A782,Data!$C$2:$C$1823,0),0)),"Missing Data")</f>
        <v>0.50838691036887418</v>
      </c>
      <c r="V782" s="5">
        <f t="array" ref="V782">IFERROR(INDEX(Data!$K$2:$K$1823,MATCH('Ratios - Total'!$C782,IF(Data!$A$2:$A$1823='Ratios - Total'!$A782,Data!$C$2:$C$1823,0),0))/INDEX(Data!$L$2:$L$1823,MATCH('Ratios - Total'!$C782,IF(Data!$A$2:$A$1823='Ratios - Total'!$A782,Data!$C$2:$C$1823,0),0)),"Missing Data")</f>
        <v>21252.10644846483</v>
      </c>
      <c r="W782" s="5">
        <f t="shared" si="12"/>
        <v>20550.910141881242</v>
      </c>
      <c r="X782" s="5" t="str">
        <f t="array" ref="X782">IFERROR(INDEX(Data!$K$2:$K$1823,MATCH('Ratios - Total'!$C782,IF(Data!$A$2:$A$1823='Ratios - Total'!$A782,Data!$C$2:$C$1823,0),0))/INDEX(Data!$G$2:$G$1823,MATCH('Ratios - Total'!$C782,IF(Data!$A$2:$A$1823='Ratios - Total'!$A782,Data!$C$2:$C$1823,0),0)),"Missing Data")</f>
        <v>Missing Data</v>
      </c>
    </row>
    <row r="783" spans="1:24" x14ac:dyDescent="0.25">
      <c r="A783" s="22" t="s">
        <v>4</v>
      </c>
      <c r="B783" s="22" t="s">
        <v>5</v>
      </c>
      <c r="C783" s="22">
        <v>1991</v>
      </c>
      <c r="D783" s="5">
        <f t="array" ref="D783">IFERROR(INDEX(Data!$H$2:$H$1823,MATCH('Ratios - Total'!$C783,IF(Data!$A$2:$A$1823='Ratios - Total'!$A783,Data!$C$2:$C$1823,0),0))/INDEX(Data!$D$2:$D$1823,MATCH('Ratios - Total'!$C783,IF(Data!$A$2:$A$1823='Ratios - Total'!$A783,Data!$C$2:$C$1823,0),0)),"Missing Data")</f>
        <v>652.62602155175352</v>
      </c>
      <c r="E783" s="22"/>
      <c r="F783" s="5">
        <f t="array" ref="F783">IFERROR(INDEX(Data!$G$2:$G$1823,MATCH('Ratios - Total'!$C783,IF(Data!$A$2:$A$1823='Ratios - Total'!$A783,Data!$C$2:$C$1823,0),0))/INDEX(Data!$D$2:$D$1823,MATCH('Ratios - Total'!$C783,IF(Data!$A$2:$A$1823='Ratios - Total'!$A783,Data!$C$2:$C$1823,0),0)),"Missing Data")</f>
        <v>0</v>
      </c>
      <c r="G783" s="5"/>
      <c r="H783" s="5" t="str">
        <f t="array" ref="H783">IFERROR(INDEX(Data!$H$2:$H$1823,MATCH('Ratios - Total'!$C783,IF(Data!$A$2:$A$1823='Ratios - Total'!$A783,Data!$C$2:$C$1823,0),0))/INDEX(Data!$G$2:$G$1823,MATCH('Ratios - Total'!$C783,IF(Data!$A$2:$A$1823='Ratios - Total'!$A783,Data!$C$2:$C$1823,0),0)),"Missing Data")</f>
        <v>Missing Data</v>
      </c>
      <c r="I783" s="5">
        <f t="array" ref="I783">IFERROR(INDEX(Data!$G$2:$G$1823,MATCH('Ratios - Total'!$C783,IF(Data!$A$2:$A$1823='Ratios - Total'!$A783,Data!$C$2:$C$1823,0),0))/INDEX(Data!$D$2:$D$1823,MATCH('Ratios - Total'!$C783,IF(Data!$A$2:$A$1823='Ratios - Total'!$A783,Data!$C$2:$C$1823,0),0)),"Missing Data")</f>
        <v>0</v>
      </c>
      <c r="J783" s="22"/>
      <c r="K783" s="5">
        <f t="array" ref="K783">IFERROR(INDEX(Data!$E$2:$E$1823,MATCH('Ratios - Total'!$C783,IF(Data!$A$2:$A$1823='Ratios - Total'!$A783,Data!$C$2:$C$1823,0),0))/INDEX(Data!$D$2:$D$1823,MATCH('Ratios - Total'!$C783,IF(Data!$A$2:$A$1823='Ratios - Total'!$A783,Data!$C$2:$C$1823,0),0)),"Missing Data")</f>
        <v>0</v>
      </c>
      <c r="L783" s="5"/>
      <c r="M783" s="5" t="str">
        <f t="array" ref="M783">IFERROR(INDEX(Data!$F$2:$F$1823,MATCH('Ratios - Total'!$C783,IF(Data!$A$2:$A$1823='Ratios - Total'!$A783,Data!$C$2:$C$1823,0),0))/INDEX(Data!$E$2:$E$1823,MATCH('Ratios - Total'!$C783,IF(Data!$A$2:$A$1823='Ratios - Total'!$A783,Data!$C$2:$C$1823,0),0)),"Missing Data")</f>
        <v>Missing Data</v>
      </c>
      <c r="N783" s="5"/>
      <c r="O783" s="5" t="str">
        <f t="array" ref="O783">IFERROR(INDEX(Data!$G$2:$G$1823,MATCH('Ratios - Total'!$C783,IF(Data!$A$2:$A$1823='Ratios - Total'!$A783,Data!$C$2:$C$1823,0),0))/INDEX(Data!$F$2:$F$1823,MATCH('Ratios - Total'!$C783,IF(Data!$A$2:$A$1823='Ratios - Total'!$A783,Data!$C$2:$C$1823,0),0)),"Missing Data")</f>
        <v>Missing Data</v>
      </c>
      <c r="P783" s="5" t="str">
        <f t="array" ref="P783">IFERROR(INDEX(Data!$H$2:$H$1823,MATCH('Ratios - Total'!$C783,IF(Data!$A$2:$A$1823='Ratios - Total'!$A783,Data!$C$2:$C$1823,0),0))/INDEX(Data!$G$2:$G$1823,MATCH('Ratios - Total'!$C783,IF(Data!$A$2:$A$1823='Ratios - Total'!$A783,Data!$C$2:$C$1823,0),0)),"Missing Data")</f>
        <v>Missing Data</v>
      </c>
      <c r="Q783" s="5"/>
      <c r="R783" s="5" t="str">
        <f t="array" ref="R783">IFERROR(INDEX(Data!$L$2:$L$1823,MATCH('Ratios - Total'!$C783,IF(Data!$A$2:$A$1823='Ratios - Total'!$A783,Data!$C$2:$C$1823,0),0))/INDEX(Data!$G$2:$G$1823,MATCH('Ratios - Total'!$C783,IF(Data!$A$2:$A$1823='Ratios - Total'!$A783,Data!$C$2:$C$1823,0),0)),"Missing Data")</f>
        <v>Missing Data</v>
      </c>
      <c r="S783" s="5"/>
      <c r="T783" s="5">
        <f t="array" ref="T783">IFERROR(INDEX(Data!$H$2:$H$1823,MATCH('Ratios - Total'!$C783,IF(Data!$A$2:$A$1823='Ratios - Total'!$A783,Data!$C$2:$C$1823,0),0))/INDEX(Data!$L$2:$L$1823,MATCH('Ratios - Total'!$C783,IF(Data!$A$2:$A$1823='Ratios - Total'!$A783,Data!$C$2:$C$1823,0),0)),"Missing Data")</f>
        <v>33258.937192301957</v>
      </c>
      <c r="U783" s="5">
        <f t="array" ref="U783">IFERROR(INDEX(Data!$K$2:$K$1823,MATCH('Ratios - Total'!$C783,IF(Data!$A$2:$A$1823='Ratios - Total'!$A783,Data!$C$2:$C$1823,0),0))/INDEX(Data!$H$2:$H$1823,MATCH('Ratios - Total'!$C783,IF(Data!$A$2:$A$1823='Ratios - Total'!$A783,Data!$C$2:$C$1823,0),0)),"Missing Data")</f>
        <v>0.53414259198892788</v>
      </c>
      <c r="V783" s="5">
        <f t="array" ref="V783">IFERROR(INDEX(Data!$K$2:$K$1823,MATCH('Ratios - Total'!$C783,IF(Data!$A$2:$A$1823='Ratios - Total'!$A783,Data!$C$2:$C$1823,0),0))/INDEX(Data!$L$2:$L$1823,MATCH('Ratios - Total'!$C783,IF(Data!$A$2:$A$1823='Ratios - Total'!$A783,Data!$C$2:$C$1823,0),0)),"Missing Data")</f>
        <v>17765.014918693123</v>
      </c>
      <c r="W783" s="5">
        <f t="shared" si="12"/>
        <v>15493.922273608834</v>
      </c>
      <c r="X783" s="5" t="str">
        <f t="array" ref="X783">IFERROR(INDEX(Data!$K$2:$K$1823,MATCH('Ratios - Total'!$C783,IF(Data!$A$2:$A$1823='Ratios - Total'!$A783,Data!$C$2:$C$1823,0),0))/INDEX(Data!$G$2:$G$1823,MATCH('Ratios - Total'!$C783,IF(Data!$A$2:$A$1823='Ratios - Total'!$A783,Data!$C$2:$C$1823,0),0)),"Missing Data")</f>
        <v>Missing Data</v>
      </c>
    </row>
    <row r="784" spans="1:24" x14ac:dyDescent="0.25">
      <c r="A784" s="22" t="s">
        <v>6</v>
      </c>
      <c r="B784" s="22" t="s">
        <v>7</v>
      </c>
      <c r="C784" s="22">
        <v>1991</v>
      </c>
      <c r="D784" s="5">
        <f t="array" ref="D784">IFERROR(INDEX(Data!$H$2:$H$1823,MATCH('Ratios - Total'!$C784,IF(Data!$A$2:$A$1823='Ratios - Total'!$A784,Data!$C$2:$C$1823,0),0))/INDEX(Data!$D$2:$D$1823,MATCH('Ratios - Total'!$C784,IF(Data!$A$2:$A$1823='Ratios - Total'!$A784,Data!$C$2:$C$1823,0),0)),"Missing Data")</f>
        <v>1828.5510485046291</v>
      </c>
      <c r="E784" s="22"/>
      <c r="F784" s="5">
        <f t="array" ref="F784">IFERROR(INDEX(Data!$G$2:$G$1823,MATCH('Ratios - Total'!$C784,IF(Data!$A$2:$A$1823='Ratios - Total'!$A784,Data!$C$2:$C$1823,0),0))/INDEX(Data!$D$2:$D$1823,MATCH('Ratios - Total'!$C784,IF(Data!$A$2:$A$1823='Ratios - Total'!$A784,Data!$C$2:$C$1823,0),0)),"Missing Data")</f>
        <v>0</v>
      </c>
      <c r="G784" s="5"/>
      <c r="H784" s="5" t="str">
        <f t="array" ref="H784">IFERROR(INDEX(Data!$H$2:$H$1823,MATCH('Ratios - Total'!$C784,IF(Data!$A$2:$A$1823='Ratios - Total'!$A784,Data!$C$2:$C$1823,0),0))/INDEX(Data!$G$2:$G$1823,MATCH('Ratios - Total'!$C784,IF(Data!$A$2:$A$1823='Ratios - Total'!$A784,Data!$C$2:$C$1823,0),0)),"Missing Data")</f>
        <v>Missing Data</v>
      </c>
      <c r="I784" s="5">
        <f t="array" ref="I784">IFERROR(INDEX(Data!$G$2:$G$1823,MATCH('Ratios - Total'!$C784,IF(Data!$A$2:$A$1823='Ratios - Total'!$A784,Data!$C$2:$C$1823,0),0))/INDEX(Data!$D$2:$D$1823,MATCH('Ratios - Total'!$C784,IF(Data!$A$2:$A$1823='Ratios - Total'!$A784,Data!$C$2:$C$1823,0),0)),"Missing Data")</f>
        <v>0</v>
      </c>
      <c r="J784" s="22"/>
      <c r="K784" s="5">
        <f t="array" ref="K784">IFERROR(INDEX(Data!$E$2:$E$1823,MATCH('Ratios - Total'!$C784,IF(Data!$A$2:$A$1823='Ratios - Total'!$A784,Data!$C$2:$C$1823,0),0))/INDEX(Data!$D$2:$D$1823,MATCH('Ratios - Total'!$C784,IF(Data!$A$2:$A$1823='Ratios - Total'!$A784,Data!$C$2:$C$1823,0),0)),"Missing Data")</f>
        <v>0</v>
      </c>
      <c r="L784" s="5"/>
      <c r="M784" s="5" t="str">
        <f t="array" ref="M784">IFERROR(INDEX(Data!$F$2:$F$1823,MATCH('Ratios - Total'!$C784,IF(Data!$A$2:$A$1823='Ratios - Total'!$A784,Data!$C$2:$C$1823,0),0))/INDEX(Data!$E$2:$E$1823,MATCH('Ratios - Total'!$C784,IF(Data!$A$2:$A$1823='Ratios - Total'!$A784,Data!$C$2:$C$1823,0),0)),"Missing Data")</f>
        <v>Missing Data</v>
      </c>
      <c r="N784" s="5"/>
      <c r="O784" s="5" t="str">
        <f t="array" ref="O784">IFERROR(INDEX(Data!$G$2:$G$1823,MATCH('Ratios - Total'!$C784,IF(Data!$A$2:$A$1823='Ratios - Total'!$A784,Data!$C$2:$C$1823,0),0))/INDEX(Data!$F$2:$F$1823,MATCH('Ratios - Total'!$C784,IF(Data!$A$2:$A$1823='Ratios - Total'!$A784,Data!$C$2:$C$1823,0),0)),"Missing Data")</f>
        <v>Missing Data</v>
      </c>
      <c r="P784" s="5" t="str">
        <f t="array" ref="P784">IFERROR(INDEX(Data!$H$2:$H$1823,MATCH('Ratios - Total'!$C784,IF(Data!$A$2:$A$1823='Ratios - Total'!$A784,Data!$C$2:$C$1823,0),0))/INDEX(Data!$G$2:$G$1823,MATCH('Ratios - Total'!$C784,IF(Data!$A$2:$A$1823='Ratios - Total'!$A784,Data!$C$2:$C$1823,0),0)),"Missing Data")</f>
        <v>Missing Data</v>
      </c>
      <c r="Q784" s="5"/>
      <c r="R784" s="5" t="str">
        <f t="array" ref="R784">IFERROR(INDEX(Data!$L$2:$L$1823,MATCH('Ratios - Total'!$C784,IF(Data!$A$2:$A$1823='Ratios - Total'!$A784,Data!$C$2:$C$1823,0),0))/INDEX(Data!$G$2:$G$1823,MATCH('Ratios - Total'!$C784,IF(Data!$A$2:$A$1823='Ratios - Total'!$A784,Data!$C$2:$C$1823,0),0)),"Missing Data")</f>
        <v>Missing Data</v>
      </c>
      <c r="S784" s="5"/>
      <c r="T784" s="5">
        <f t="array" ref="T784">IFERROR(INDEX(Data!$H$2:$H$1823,MATCH('Ratios - Total'!$C784,IF(Data!$A$2:$A$1823='Ratios - Total'!$A784,Data!$C$2:$C$1823,0),0))/INDEX(Data!$L$2:$L$1823,MATCH('Ratios - Total'!$C784,IF(Data!$A$2:$A$1823='Ratios - Total'!$A784,Data!$C$2:$C$1823,0),0)),"Missing Data")</f>
        <v>71727.229499174457</v>
      </c>
      <c r="U784" s="5">
        <f t="array" ref="U784">IFERROR(INDEX(Data!$K$2:$K$1823,MATCH('Ratios - Total'!$C784,IF(Data!$A$2:$A$1823='Ratios - Total'!$A784,Data!$C$2:$C$1823,0),0))/INDEX(Data!$H$2:$H$1823,MATCH('Ratios - Total'!$C784,IF(Data!$A$2:$A$1823='Ratios - Total'!$A784,Data!$C$2:$C$1823,0),0)),"Missing Data")</f>
        <v>0.46485991277908656</v>
      </c>
      <c r="V784" s="5">
        <f t="array" ref="V784">IFERROR(INDEX(Data!$K$2:$K$1823,MATCH('Ratios - Total'!$C784,IF(Data!$A$2:$A$1823='Ratios - Total'!$A784,Data!$C$2:$C$1823,0),0))/INDEX(Data!$L$2:$L$1823,MATCH('Ratios - Total'!$C784,IF(Data!$A$2:$A$1823='Ratios - Total'!$A784,Data!$C$2:$C$1823,0),0)),"Missing Data")</f>
        <v>33343.113648871768</v>
      </c>
      <c r="W784" s="5">
        <f t="shared" si="12"/>
        <v>38384.115850302689</v>
      </c>
      <c r="X784" s="5" t="str">
        <f t="array" ref="X784">IFERROR(INDEX(Data!$K$2:$K$1823,MATCH('Ratios - Total'!$C784,IF(Data!$A$2:$A$1823='Ratios - Total'!$A784,Data!$C$2:$C$1823,0),0))/INDEX(Data!$G$2:$G$1823,MATCH('Ratios - Total'!$C784,IF(Data!$A$2:$A$1823='Ratios - Total'!$A784,Data!$C$2:$C$1823,0),0)),"Missing Data")</f>
        <v>Missing Data</v>
      </c>
    </row>
    <row r="785" spans="1:24" x14ac:dyDescent="0.25">
      <c r="A785" s="22" t="s">
        <v>8</v>
      </c>
      <c r="B785" s="22" t="s">
        <v>9</v>
      </c>
      <c r="C785" s="22">
        <v>1991</v>
      </c>
      <c r="D785" s="5">
        <f t="array" ref="D785">IFERROR(INDEX(Data!$H$2:$H$1823,MATCH('Ratios - Total'!$C785,IF(Data!$A$2:$A$1823='Ratios - Total'!$A785,Data!$C$2:$C$1823,0),0))/INDEX(Data!$D$2:$D$1823,MATCH('Ratios - Total'!$C785,IF(Data!$A$2:$A$1823='Ratios - Total'!$A785,Data!$C$2:$C$1823,0),0)),"Missing Data")</f>
        <v>905.70624952488743</v>
      </c>
      <c r="E785" s="22"/>
      <c r="F785" s="5">
        <f t="array" ref="F785">IFERROR(INDEX(Data!$G$2:$G$1823,MATCH('Ratios - Total'!$C785,IF(Data!$A$2:$A$1823='Ratios - Total'!$A785,Data!$C$2:$C$1823,0),0))/INDEX(Data!$D$2:$D$1823,MATCH('Ratios - Total'!$C785,IF(Data!$A$2:$A$1823='Ratios - Total'!$A785,Data!$C$2:$C$1823,0),0)),"Missing Data")</f>
        <v>0</v>
      </c>
      <c r="G785" s="5"/>
      <c r="H785" s="5" t="str">
        <f t="array" ref="H785">IFERROR(INDEX(Data!$H$2:$H$1823,MATCH('Ratios - Total'!$C785,IF(Data!$A$2:$A$1823='Ratios - Total'!$A785,Data!$C$2:$C$1823,0),0))/INDEX(Data!$G$2:$G$1823,MATCH('Ratios - Total'!$C785,IF(Data!$A$2:$A$1823='Ratios - Total'!$A785,Data!$C$2:$C$1823,0),0)),"Missing Data")</f>
        <v>Missing Data</v>
      </c>
      <c r="I785" s="5">
        <f t="array" ref="I785">IFERROR(INDEX(Data!$G$2:$G$1823,MATCH('Ratios - Total'!$C785,IF(Data!$A$2:$A$1823='Ratios - Total'!$A785,Data!$C$2:$C$1823,0),0))/INDEX(Data!$D$2:$D$1823,MATCH('Ratios - Total'!$C785,IF(Data!$A$2:$A$1823='Ratios - Total'!$A785,Data!$C$2:$C$1823,0),0)),"Missing Data")</f>
        <v>0</v>
      </c>
      <c r="J785" s="22"/>
      <c r="K785" s="5">
        <f t="array" ref="K785">IFERROR(INDEX(Data!$E$2:$E$1823,MATCH('Ratios - Total'!$C785,IF(Data!$A$2:$A$1823='Ratios - Total'!$A785,Data!$C$2:$C$1823,0),0))/INDEX(Data!$D$2:$D$1823,MATCH('Ratios - Total'!$C785,IF(Data!$A$2:$A$1823='Ratios - Total'!$A785,Data!$C$2:$C$1823,0),0)),"Missing Data")</f>
        <v>0</v>
      </c>
      <c r="L785" s="5"/>
      <c r="M785" s="5" t="str">
        <f t="array" ref="M785">IFERROR(INDEX(Data!$F$2:$F$1823,MATCH('Ratios - Total'!$C785,IF(Data!$A$2:$A$1823='Ratios - Total'!$A785,Data!$C$2:$C$1823,0),0))/INDEX(Data!$E$2:$E$1823,MATCH('Ratios - Total'!$C785,IF(Data!$A$2:$A$1823='Ratios - Total'!$A785,Data!$C$2:$C$1823,0),0)),"Missing Data")</f>
        <v>Missing Data</v>
      </c>
      <c r="N785" s="5"/>
      <c r="O785" s="5" t="str">
        <f t="array" ref="O785">IFERROR(INDEX(Data!$G$2:$G$1823,MATCH('Ratios - Total'!$C785,IF(Data!$A$2:$A$1823='Ratios - Total'!$A785,Data!$C$2:$C$1823,0),0))/INDEX(Data!$F$2:$F$1823,MATCH('Ratios - Total'!$C785,IF(Data!$A$2:$A$1823='Ratios - Total'!$A785,Data!$C$2:$C$1823,0),0)),"Missing Data")</f>
        <v>Missing Data</v>
      </c>
      <c r="P785" s="5" t="str">
        <f t="array" ref="P785">IFERROR(INDEX(Data!$H$2:$H$1823,MATCH('Ratios - Total'!$C785,IF(Data!$A$2:$A$1823='Ratios - Total'!$A785,Data!$C$2:$C$1823,0),0))/INDEX(Data!$G$2:$G$1823,MATCH('Ratios - Total'!$C785,IF(Data!$A$2:$A$1823='Ratios - Total'!$A785,Data!$C$2:$C$1823,0),0)),"Missing Data")</f>
        <v>Missing Data</v>
      </c>
      <c r="Q785" s="5"/>
      <c r="R785" s="5" t="str">
        <f t="array" ref="R785">IFERROR(INDEX(Data!$L$2:$L$1823,MATCH('Ratios - Total'!$C785,IF(Data!$A$2:$A$1823='Ratios - Total'!$A785,Data!$C$2:$C$1823,0),0))/INDEX(Data!$G$2:$G$1823,MATCH('Ratios - Total'!$C785,IF(Data!$A$2:$A$1823='Ratios - Total'!$A785,Data!$C$2:$C$1823,0),0)),"Missing Data")</f>
        <v>Missing Data</v>
      </c>
      <c r="S785" s="5"/>
      <c r="T785" s="5">
        <f t="array" ref="T785">IFERROR(INDEX(Data!$H$2:$H$1823,MATCH('Ratios - Total'!$C785,IF(Data!$A$2:$A$1823='Ratios - Total'!$A785,Data!$C$2:$C$1823,0),0))/INDEX(Data!$L$2:$L$1823,MATCH('Ratios - Total'!$C785,IF(Data!$A$2:$A$1823='Ratios - Total'!$A785,Data!$C$2:$C$1823,0),0)),"Missing Data")</f>
        <v>48833.532006945039</v>
      </c>
      <c r="U785" s="5">
        <f t="array" ref="U785">IFERROR(INDEX(Data!$K$2:$K$1823,MATCH('Ratios - Total'!$C785,IF(Data!$A$2:$A$1823='Ratios - Total'!$A785,Data!$C$2:$C$1823,0),0))/INDEX(Data!$H$2:$H$1823,MATCH('Ratios - Total'!$C785,IF(Data!$A$2:$A$1823='Ratios - Total'!$A785,Data!$C$2:$C$1823,0),0)),"Missing Data")</f>
        <v>0.46901299078479308</v>
      </c>
      <c r="V785" s="5">
        <f t="array" ref="V785">IFERROR(INDEX(Data!$K$2:$K$1823,MATCH('Ratios - Total'!$C785,IF(Data!$A$2:$A$1823='Ratios - Total'!$A785,Data!$C$2:$C$1823,0),0))/INDEX(Data!$L$2:$L$1823,MATCH('Ratios - Total'!$C785,IF(Data!$A$2:$A$1823='Ratios - Total'!$A785,Data!$C$2:$C$1823,0),0)),"Missing Data")</f>
        <v>22903.560897162213</v>
      </c>
      <c r="W785" s="5">
        <f t="shared" si="12"/>
        <v>25929.971109782826</v>
      </c>
      <c r="X785" s="5" t="str">
        <f t="array" ref="X785">IFERROR(INDEX(Data!$K$2:$K$1823,MATCH('Ratios - Total'!$C785,IF(Data!$A$2:$A$1823='Ratios - Total'!$A785,Data!$C$2:$C$1823,0),0))/INDEX(Data!$G$2:$G$1823,MATCH('Ratios - Total'!$C785,IF(Data!$A$2:$A$1823='Ratios - Total'!$A785,Data!$C$2:$C$1823,0),0)),"Missing Data")</f>
        <v>Missing Data</v>
      </c>
    </row>
    <row r="786" spans="1:24" x14ac:dyDescent="0.25">
      <c r="A786" s="22" t="s">
        <v>10</v>
      </c>
      <c r="B786" s="22" t="s">
        <v>11</v>
      </c>
      <c r="C786" s="22">
        <v>1991</v>
      </c>
      <c r="D786" s="5">
        <f t="array" ref="D786">IFERROR(INDEX(Data!$H$2:$H$1823,MATCH('Ratios - Total'!$C786,IF(Data!$A$2:$A$1823='Ratios - Total'!$A786,Data!$C$2:$C$1823,0),0))/INDEX(Data!$D$2:$D$1823,MATCH('Ratios - Total'!$C786,IF(Data!$A$2:$A$1823='Ratios - Total'!$A786,Data!$C$2:$C$1823,0),0)),"Missing Data")</f>
        <v>641.81181833745677</v>
      </c>
      <c r="E786" s="22"/>
      <c r="F786" s="5">
        <f t="array" ref="F786">IFERROR(INDEX(Data!$G$2:$G$1823,MATCH('Ratios - Total'!$C786,IF(Data!$A$2:$A$1823='Ratios - Total'!$A786,Data!$C$2:$C$1823,0),0))/INDEX(Data!$D$2:$D$1823,MATCH('Ratios - Total'!$C786,IF(Data!$A$2:$A$1823='Ratios - Total'!$A786,Data!$C$2:$C$1823,0),0)),"Missing Data")</f>
        <v>0</v>
      </c>
      <c r="G786" s="5"/>
      <c r="H786" s="5" t="str">
        <f t="array" ref="H786">IFERROR(INDEX(Data!$H$2:$H$1823,MATCH('Ratios - Total'!$C786,IF(Data!$A$2:$A$1823='Ratios - Total'!$A786,Data!$C$2:$C$1823,0),0))/INDEX(Data!$G$2:$G$1823,MATCH('Ratios - Total'!$C786,IF(Data!$A$2:$A$1823='Ratios - Total'!$A786,Data!$C$2:$C$1823,0),0)),"Missing Data")</f>
        <v>Missing Data</v>
      </c>
      <c r="I786" s="5">
        <f t="array" ref="I786">IFERROR(INDEX(Data!$G$2:$G$1823,MATCH('Ratios - Total'!$C786,IF(Data!$A$2:$A$1823='Ratios - Total'!$A786,Data!$C$2:$C$1823,0),0))/INDEX(Data!$D$2:$D$1823,MATCH('Ratios - Total'!$C786,IF(Data!$A$2:$A$1823='Ratios - Total'!$A786,Data!$C$2:$C$1823,0),0)),"Missing Data")</f>
        <v>0</v>
      </c>
      <c r="J786" s="22"/>
      <c r="K786" s="5">
        <f t="array" ref="K786">IFERROR(INDEX(Data!$E$2:$E$1823,MATCH('Ratios - Total'!$C786,IF(Data!$A$2:$A$1823='Ratios - Total'!$A786,Data!$C$2:$C$1823,0),0))/INDEX(Data!$D$2:$D$1823,MATCH('Ratios - Total'!$C786,IF(Data!$A$2:$A$1823='Ratios - Total'!$A786,Data!$C$2:$C$1823,0),0)),"Missing Data")</f>
        <v>0</v>
      </c>
      <c r="L786" s="5"/>
      <c r="M786" s="5" t="str">
        <f t="array" ref="M786">IFERROR(INDEX(Data!$F$2:$F$1823,MATCH('Ratios - Total'!$C786,IF(Data!$A$2:$A$1823='Ratios - Total'!$A786,Data!$C$2:$C$1823,0),0))/INDEX(Data!$E$2:$E$1823,MATCH('Ratios - Total'!$C786,IF(Data!$A$2:$A$1823='Ratios - Total'!$A786,Data!$C$2:$C$1823,0),0)),"Missing Data")</f>
        <v>Missing Data</v>
      </c>
      <c r="N786" s="5"/>
      <c r="O786" s="5" t="str">
        <f t="array" ref="O786">IFERROR(INDEX(Data!$G$2:$G$1823,MATCH('Ratios - Total'!$C786,IF(Data!$A$2:$A$1823='Ratios - Total'!$A786,Data!$C$2:$C$1823,0),0))/INDEX(Data!$F$2:$F$1823,MATCH('Ratios - Total'!$C786,IF(Data!$A$2:$A$1823='Ratios - Total'!$A786,Data!$C$2:$C$1823,0),0)),"Missing Data")</f>
        <v>Missing Data</v>
      </c>
      <c r="P786" s="5" t="str">
        <f t="array" ref="P786">IFERROR(INDEX(Data!$H$2:$H$1823,MATCH('Ratios - Total'!$C786,IF(Data!$A$2:$A$1823='Ratios - Total'!$A786,Data!$C$2:$C$1823,0),0))/INDEX(Data!$G$2:$G$1823,MATCH('Ratios - Total'!$C786,IF(Data!$A$2:$A$1823='Ratios - Total'!$A786,Data!$C$2:$C$1823,0),0)),"Missing Data")</f>
        <v>Missing Data</v>
      </c>
      <c r="Q786" s="5"/>
      <c r="R786" s="5" t="str">
        <f t="array" ref="R786">IFERROR(INDEX(Data!$L$2:$L$1823,MATCH('Ratios - Total'!$C786,IF(Data!$A$2:$A$1823='Ratios - Total'!$A786,Data!$C$2:$C$1823,0),0))/INDEX(Data!$G$2:$G$1823,MATCH('Ratios - Total'!$C786,IF(Data!$A$2:$A$1823='Ratios - Total'!$A786,Data!$C$2:$C$1823,0),0)),"Missing Data")</f>
        <v>Missing Data</v>
      </c>
      <c r="S786" s="5"/>
      <c r="T786" s="5">
        <f t="array" ref="T786">IFERROR(INDEX(Data!$H$2:$H$1823,MATCH('Ratios - Total'!$C786,IF(Data!$A$2:$A$1823='Ratios - Total'!$A786,Data!$C$2:$C$1823,0),0))/INDEX(Data!$L$2:$L$1823,MATCH('Ratios - Total'!$C786,IF(Data!$A$2:$A$1823='Ratios - Total'!$A786,Data!$C$2:$C$1823,0),0)),"Missing Data")</f>
        <v>29059.732948284378</v>
      </c>
      <c r="U786" s="5">
        <f t="array" ref="U786">IFERROR(INDEX(Data!$K$2:$K$1823,MATCH('Ratios - Total'!$C786,IF(Data!$A$2:$A$1823='Ratios - Total'!$A786,Data!$C$2:$C$1823,0),0))/INDEX(Data!$H$2:$H$1823,MATCH('Ratios - Total'!$C786,IF(Data!$A$2:$A$1823='Ratios - Total'!$A786,Data!$C$2:$C$1823,0),0)),"Missing Data")</f>
        <v>0.59894192960129644</v>
      </c>
      <c r="V786" s="5">
        <f t="array" ref="V786">IFERROR(INDEX(Data!$K$2:$K$1823,MATCH('Ratios - Total'!$C786,IF(Data!$A$2:$A$1823='Ratios - Total'!$A786,Data!$C$2:$C$1823,0),0))/INDEX(Data!$L$2:$L$1823,MATCH('Ratios - Total'!$C786,IF(Data!$A$2:$A$1823='Ratios - Total'!$A786,Data!$C$2:$C$1823,0),0)),"Missing Data")</f>
        <v>17405.092525743818</v>
      </c>
      <c r="W786" s="5">
        <f t="shared" si="12"/>
        <v>11654.64042254056</v>
      </c>
      <c r="X786" s="5" t="str">
        <f t="array" ref="X786">IFERROR(INDEX(Data!$K$2:$K$1823,MATCH('Ratios - Total'!$C786,IF(Data!$A$2:$A$1823='Ratios - Total'!$A786,Data!$C$2:$C$1823,0),0))/INDEX(Data!$G$2:$G$1823,MATCH('Ratios - Total'!$C786,IF(Data!$A$2:$A$1823='Ratios - Total'!$A786,Data!$C$2:$C$1823,0),0)),"Missing Data")</f>
        <v>Missing Data</v>
      </c>
    </row>
    <row r="787" spans="1:24" x14ac:dyDescent="0.25">
      <c r="A787" s="22" t="s">
        <v>12</v>
      </c>
      <c r="B787" s="22" t="s">
        <v>13</v>
      </c>
      <c r="C787" s="22">
        <v>1991</v>
      </c>
      <c r="D787" s="5">
        <f t="array" ref="D787">IFERROR(INDEX(Data!$H$2:$H$1823,MATCH('Ratios - Total'!$C787,IF(Data!$A$2:$A$1823='Ratios - Total'!$A787,Data!$C$2:$C$1823,0),0))/INDEX(Data!$D$2:$D$1823,MATCH('Ratios - Total'!$C787,IF(Data!$A$2:$A$1823='Ratios - Total'!$A787,Data!$C$2:$C$1823,0),0)),"Missing Data")</f>
        <v>911.70052840207074</v>
      </c>
      <c r="E787" s="22"/>
      <c r="F787" s="5">
        <f t="array" ref="F787">IFERROR(INDEX(Data!$G$2:$G$1823,MATCH('Ratios - Total'!$C787,IF(Data!$A$2:$A$1823='Ratios - Total'!$A787,Data!$C$2:$C$1823,0),0))/INDEX(Data!$D$2:$D$1823,MATCH('Ratios - Total'!$C787,IF(Data!$A$2:$A$1823='Ratios - Total'!$A787,Data!$C$2:$C$1823,0),0)),"Missing Data")</f>
        <v>0</v>
      </c>
      <c r="G787" s="5"/>
      <c r="H787" s="5" t="str">
        <f t="array" ref="H787">IFERROR(INDEX(Data!$H$2:$H$1823,MATCH('Ratios - Total'!$C787,IF(Data!$A$2:$A$1823='Ratios - Total'!$A787,Data!$C$2:$C$1823,0),0))/INDEX(Data!$G$2:$G$1823,MATCH('Ratios - Total'!$C787,IF(Data!$A$2:$A$1823='Ratios - Total'!$A787,Data!$C$2:$C$1823,0),0)),"Missing Data")</f>
        <v>Missing Data</v>
      </c>
      <c r="I787" s="5">
        <f t="array" ref="I787">IFERROR(INDEX(Data!$G$2:$G$1823,MATCH('Ratios - Total'!$C787,IF(Data!$A$2:$A$1823='Ratios - Total'!$A787,Data!$C$2:$C$1823,0),0))/INDEX(Data!$D$2:$D$1823,MATCH('Ratios - Total'!$C787,IF(Data!$A$2:$A$1823='Ratios - Total'!$A787,Data!$C$2:$C$1823,0),0)),"Missing Data")</f>
        <v>0</v>
      </c>
      <c r="J787" s="22"/>
      <c r="K787" s="5">
        <f t="array" ref="K787">IFERROR(INDEX(Data!$E$2:$E$1823,MATCH('Ratios - Total'!$C787,IF(Data!$A$2:$A$1823='Ratios - Total'!$A787,Data!$C$2:$C$1823,0),0))/INDEX(Data!$D$2:$D$1823,MATCH('Ratios - Total'!$C787,IF(Data!$A$2:$A$1823='Ratios - Total'!$A787,Data!$C$2:$C$1823,0),0)),"Missing Data")</f>
        <v>0</v>
      </c>
      <c r="L787" s="5"/>
      <c r="M787" s="5" t="str">
        <f t="array" ref="M787">IFERROR(INDEX(Data!$F$2:$F$1823,MATCH('Ratios - Total'!$C787,IF(Data!$A$2:$A$1823='Ratios - Total'!$A787,Data!$C$2:$C$1823,0),0))/INDEX(Data!$E$2:$E$1823,MATCH('Ratios - Total'!$C787,IF(Data!$A$2:$A$1823='Ratios - Total'!$A787,Data!$C$2:$C$1823,0),0)),"Missing Data")</f>
        <v>Missing Data</v>
      </c>
      <c r="N787" s="5"/>
      <c r="O787" s="5" t="str">
        <f t="array" ref="O787">IFERROR(INDEX(Data!$G$2:$G$1823,MATCH('Ratios - Total'!$C787,IF(Data!$A$2:$A$1823='Ratios - Total'!$A787,Data!$C$2:$C$1823,0),0))/INDEX(Data!$F$2:$F$1823,MATCH('Ratios - Total'!$C787,IF(Data!$A$2:$A$1823='Ratios - Total'!$A787,Data!$C$2:$C$1823,0),0)),"Missing Data")</f>
        <v>Missing Data</v>
      </c>
      <c r="P787" s="5" t="str">
        <f t="array" ref="P787">IFERROR(INDEX(Data!$H$2:$H$1823,MATCH('Ratios - Total'!$C787,IF(Data!$A$2:$A$1823='Ratios - Total'!$A787,Data!$C$2:$C$1823,0),0))/INDEX(Data!$G$2:$G$1823,MATCH('Ratios - Total'!$C787,IF(Data!$A$2:$A$1823='Ratios - Total'!$A787,Data!$C$2:$C$1823,0),0)),"Missing Data")</f>
        <v>Missing Data</v>
      </c>
      <c r="Q787" s="5"/>
      <c r="R787" s="5" t="str">
        <f t="array" ref="R787">IFERROR(INDEX(Data!$L$2:$L$1823,MATCH('Ratios - Total'!$C787,IF(Data!$A$2:$A$1823='Ratios - Total'!$A787,Data!$C$2:$C$1823,0),0))/INDEX(Data!$G$2:$G$1823,MATCH('Ratios - Total'!$C787,IF(Data!$A$2:$A$1823='Ratios - Total'!$A787,Data!$C$2:$C$1823,0),0)),"Missing Data")</f>
        <v>Missing Data</v>
      </c>
      <c r="S787" s="5"/>
      <c r="T787" s="5">
        <f t="array" ref="T787">IFERROR(INDEX(Data!$H$2:$H$1823,MATCH('Ratios - Total'!$C787,IF(Data!$A$2:$A$1823='Ratios - Total'!$A787,Data!$C$2:$C$1823,0),0))/INDEX(Data!$L$2:$L$1823,MATCH('Ratios - Total'!$C787,IF(Data!$A$2:$A$1823='Ratios - Total'!$A787,Data!$C$2:$C$1823,0),0)),"Missing Data")</f>
        <v>60236.011943042875</v>
      </c>
      <c r="U787" s="5">
        <f t="array" ref="U787">IFERROR(INDEX(Data!$K$2:$K$1823,MATCH('Ratios - Total'!$C787,IF(Data!$A$2:$A$1823='Ratios - Total'!$A787,Data!$C$2:$C$1823,0),0))/INDEX(Data!$H$2:$H$1823,MATCH('Ratios - Total'!$C787,IF(Data!$A$2:$A$1823='Ratios - Total'!$A787,Data!$C$2:$C$1823,0),0)),"Missing Data")</f>
        <v>0.48068189882399015</v>
      </c>
      <c r="V787" s="5">
        <f t="array" ref="V787">IFERROR(INDEX(Data!$K$2:$K$1823,MATCH('Ratios - Total'!$C787,IF(Data!$A$2:$A$1823='Ratios - Total'!$A787,Data!$C$2:$C$1823,0),0))/INDEX(Data!$L$2:$L$1823,MATCH('Ratios - Total'!$C787,IF(Data!$A$2:$A$1823='Ratios - Total'!$A787,Data!$C$2:$C$1823,0),0)),"Missing Data")</f>
        <v>28954.360598366395</v>
      </c>
      <c r="W787" s="5">
        <f t="shared" si="12"/>
        <v>31281.65134467648</v>
      </c>
      <c r="X787" s="5" t="str">
        <f t="array" ref="X787">IFERROR(INDEX(Data!$K$2:$K$1823,MATCH('Ratios - Total'!$C787,IF(Data!$A$2:$A$1823='Ratios - Total'!$A787,Data!$C$2:$C$1823,0),0))/INDEX(Data!$G$2:$G$1823,MATCH('Ratios - Total'!$C787,IF(Data!$A$2:$A$1823='Ratios - Total'!$A787,Data!$C$2:$C$1823,0),0)),"Missing Data")</f>
        <v>Missing Data</v>
      </c>
    </row>
    <row r="788" spans="1:24" x14ac:dyDescent="0.25">
      <c r="A788" s="22" t="s">
        <v>14</v>
      </c>
      <c r="B788" s="22" t="s">
        <v>15</v>
      </c>
      <c r="C788" s="22">
        <v>1991</v>
      </c>
      <c r="D788" s="5">
        <f t="array" ref="D788">IFERROR(INDEX(Data!$H$2:$H$1823,MATCH('Ratios - Total'!$C788,IF(Data!$A$2:$A$1823='Ratios - Total'!$A788,Data!$C$2:$C$1823,0),0))/INDEX(Data!$D$2:$D$1823,MATCH('Ratios - Total'!$C788,IF(Data!$A$2:$A$1823='Ratios - Total'!$A788,Data!$C$2:$C$1823,0),0)),"Missing Data")</f>
        <v>917.90748656896903</v>
      </c>
      <c r="E788" s="22"/>
      <c r="F788" s="5">
        <f t="array" ref="F788">IFERROR(INDEX(Data!$G$2:$G$1823,MATCH('Ratios - Total'!$C788,IF(Data!$A$2:$A$1823='Ratios - Total'!$A788,Data!$C$2:$C$1823,0),0))/INDEX(Data!$D$2:$D$1823,MATCH('Ratios - Total'!$C788,IF(Data!$A$2:$A$1823='Ratios - Total'!$A788,Data!$C$2:$C$1823,0),0)),"Missing Data")</f>
        <v>0</v>
      </c>
      <c r="G788" s="5"/>
      <c r="H788" s="5" t="str">
        <f t="array" ref="H788">IFERROR(INDEX(Data!$H$2:$H$1823,MATCH('Ratios - Total'!$C788,IF(Data!$A$2:$A$1823='Ratios - Total'!$A788,Data!$C$2:$C$1823,0),0))/INDEX(Data!$G$2:$G$1823,MATCH('Ratios - Total'!$C788,IF(Data!$A$2:$A$1823='Ratios - Total'!$A788,Data!$C$2:$C$1823,0),0)),"Missing Data")</f>
        <v>Missing Data</v>
      </c>
      <c r="I788" s="5">
        <f t="array" ref="I788">IFERROR(INDEX(Data!$G$2:$G$1823,MATCH('Ratios - Total'!$C788,IF(Data!$A$2:$A$1823='Ratios - Total'!$A788,Data!$C$2:$C$1823,0),0))/INDEX(Data!$D$2:$D$1823,MATCH('Ratios - Total'!$C788,IF(Data!$A$2:$A$1823='Ratios - Total'!$A788,Data!$C$2:$C$1823,0),0)),"Missing Data")</f>
        <v>0</v>
      </c>
      <c r="J788" s="22"/>
      <c r="K788" s="5">
        <f t="array" ref="K788">IFERROR(INDEX(Data!$E$2:$E$1823,MATCH('Ratios - Total'!$C788,IF(Data!$A$2:$A$1823='Ratios - Total'!$A788,Data!$C$2:$C$1823,0),0))/INDEX(Data!$D$2:$D$1823,MATCH('Ratios - Total'!$C788,IF(Data!$A$2:$A$1823='Ratios - Total'!$A788,Data!$C$2:$C$1823,0),0)),"Missing Data")</f>
        <v>0</v>
      </c>
      <c r="L788" s="5"/>
      <c r="M788" s="5" t="str">
        <f t="array" ref="M788">IFERROR(INDEX(Data!$F$2:$F$1823,MATCH('Ratios - Total'!$C788,IF(Data!$A$2:$A$1823='Ratios - Total'!$A788,Data!$C$2:$C$1823,0),0))/INDEX(Data!$E$2:$E$1823,MATCH('Ratios - Total'!$C788,IF(Data!$A$2:$A$1823='Ratios - Total'!$A788,Data!$C$2:$C$1823,0),0)),"Missing Data")</f>
        <v>Missing Data</v>
      </c>
      <c r="N788" s="5"/>
      <c r="O788" s="5" t="str">
        <f t="array" ref="O788">IFERROR(INDEX(Data!$G$2:$G$1823,MATCH('Ratios - Total'!$C788,IF(Data!$A$2:$A$1823='Ratios - Total'!$A788,Data!$C$2:$C$1823,0),0))/INDEX(Data!$F$2:$F$1823,MATCH('Ratios - Total'!$C788,IF(Data!$A$2:$A$1823='Ratios - Total'!$A788,Data!$C$2:$C$1823,0),0)),"Missing Data")</f>
        <v>Missing Data</v>
      </c>
      <c r="P788" s="5" t="str">
        <f t="array" ref="P788">IFERROR(INDEX(Data!$H$2:$H$1823,MATCH('Ratios - Total'!$C788,IF(Data!$A$2:$A$1823='Ratios - Total'!$A788,Data!$C$2:$C$1823,0),0))/INDEX(Data!$G$2:$G$1823,MATCH('Ratios - Total'!$C788,IF(Data!$A$2:$A$1823='Ratios - Total'!$A788,Data!$C$2:$C$1823,0),0)),"Missing Data")</f>
        <v>Missing Data</v>
      </c>
      <c r="Q788" s="5"/>
      <c r="R788" s="5" t="str">
        <f t="array" ref="R788">IFERROR(INDEX(Data!$L$2:$L$1823,MATCH('Ratios - Total'!$C788,IF(Data!$A$2:$A$1823='Ratios - Total'!$A788,Data!$C$2:$C$1823,0),0))/INDEX(Data!$G$2:$G$1823,MATCH('Ratios - Total'!$C788,IF(Data!$A$2:$A$1823='Ratios - Total'!$A788,Data!$C$2:$C$1823,0),0)),"Missing Data")</f>
        <v>Missing Data</v>
      </c>
      <c r="S788" s="5"/>
      <c r="T788" s="5">
        <f t="array" ref="T788">IFERROR(INDEX(Data!$H$2:$H$1823,MATCH('Ratios - Total'!$C788,IF(Data!$A$2:$A$1823='Ratios - Total'!$A788,Data!$C$2:$C$1823,0),0))/INDEX(Data!$L$2:$L$1823,MATCH('Ratios - Total'!$C788,IF(Data!$A$2:$A$1823='Ratios - Total'!$A788,Data!$C$2:$C$1823,0),0)),"Missing Data")</f>
        <v>45456.114858838839</v>
      </c>
      <c r="U788" s="5">
        <f t="array" ref="U788">IFERROR(INDEX(Data!$K$2:$K$1823,MATCH('Ratios - Total'!$C788,IF(Data!$A$2:$A$1823='Ratios - Total'!$A788,Data!$C$2:$C$1823,0),0))/INDEX(Data!$H$2:$H$1823,MATCH('Ratios - Total'!$C788,IF(Data!$A$2:$A$1823='Ratios - Total'!$A788,Data!$C$2:$C$1823,0),0)),"Missing Data")</f>
        <v>0.50497134394772136</v>
      </c>
      <c r="V788" s="5">
        <f t="array" ref="V788">IFERROR(INDEX(Data!$K$2:$K$1823,MATCH('Ratios - Total'!$C788,IF(Data!$A$2:$A$1823='Ratios - Total'!$A788,Data!$C$2:$C$1823,0),0))/INDEX(Data!$L$2:$L$1823,MATCH('Ratios - Total'!$C788,IF(Data!$A$2:$A$1823='Ratios - Total'!$A788,Data!$C$2:$C$1823,0),0)),"Missing Data")</f>
        <v>22954.035410909833</v>
      </c>
      <c r="W788" s="5">
        <f t="shared" si="12"/>
        <v>22502.079447929005</v>
      </c>
      <c r="X788" s="5" t="str">
        <f t="array" ref="X788">IFERROR(INDEX(Data!$K$2:$K$1823,MATCH('Ratios - Total'!$C788,IF(Data!$A$2:$A$1823='Ratios - Total'!$A788,Data!$C$2:$C$1823,0),0))/INDEX(Data!$G$2:$G$1823,MATCH('Ratios - Total'!$C788,IF(Data!$A$2:$A$1823='Ratios - Total'!$A788,Data!$C$2:$C$1823,0),0)),"Missing Data")</f>
        <v>Missing Data</v>
      </c>
    </row>
    <row r="789" spans="1:24" x14ac:dyDescent="0.25">
      <c r="A789" s="22" t="s">
        <v>16</v>
      </c>
      <c r="B789" s="22" t="s">
        <v>17</v>
      </c>
      <c r="C789" s="22">
        <v>1991</v>
      </c>
      <c r="D789" s="5">
        <f t="array" ref="D789">IFERROR(INDEX(Data!$H$2:$H$1823,MATCH('Ratios - Total'!$C789,IF(Data!$A$2:$A$1823='Ratios - Total'!$A789,Data!$C$2:$C$1823,0),0))/INDEX(Data!$D$2:$D$1823,MATCH('Ratios - Total'!$C789,IF(Data!$A$2:$A$1823='Ratios - Total'!$A789,Data!$C$2:$C$1823,0),0)),"Missing Data")</f>
        <v>1114.1813663467958</v>
      </c>
      <c r="E789" s="22"/>
      <c r="F789" s="5">
        <f t="array" ref="F789">IFERROR(INDEX(Data!$G$2:$G$1823,MATCH('Ratios - Total'!$C789,IF(Data!$A$2:$A$1823='Ratios - Total'!$A789,Data!$C$2:$C$1823,0),0))/INDEX(Data!$D$2:$D$1823,MATCH('Ratios - Total'!$C789,IF(Data!$A$2:$A$1823='Ratios - Total'!$A789,Data!$C$2:$C$1823,0),0)),"Missing Data")</f>
        <v>0</v>
      </c>
      <c r="G789" s="5"/>
      <c r="H789" s="5" t="str">
        <f t="array" ref="H789">IFERROR(INDEX(Data!$H$2:$H$1823,MATCH('Ratios - Total'!$C789,IF(Data!$A$2:$A$1823='Ratios - Total'!$A789,Data!$C$2:$C$1823,0),0))/INDEX(Data!$G$2:$G$1823,MATCH('Ratios - Total'!$C789,IF(Data!$A$2:$A$1823='Ratios - Total'!$A789,Data!$C$2:$C$1823,0),0)),"Missing Data")</f>
        <v>Missing Data</v>
      </c>
      <c r="I789" s="5">
        <f t="array" ref="I789">IFERROR(INDEX(Data!$G$2:$G$1823,MATCH('Ratios - Total'!$C789,IF(Data!$A$2:$A$1823='Ratios - Total'!$A789,Data!$C$2:$C$1823,0),0))/INDEX(Data!$D$2:$D$1823,MATCH('Ratios - Total'!$C789,IF(Data!$A$2:$A$1823='Ratios - Total'!$A789,Data!$C$2:$C$1823,0),0)),"Missing Data")</f>
        <v>0</v>
      </c>
      <c r="J789" s="22"/>
      <c r="K789" s="5">
        <f t="array" ref="K789">IFERROR(INDEX(Data!$E$2:$E$1823,MATCH('Ratios - Total'!$C789,IF(Data!$A$2:$A$1823='Ratios - Total'!$A789,Data!$C$2:$C$1823,0),0))/INDEX(Data!$D$2:$D$1823,MATCH('Ratios - Total'!$C789,IF(Data!$A$2:$A$1823='Ratios - Total'!$A789,Data!$C$2:$C$1823,0),0)),"Missing Data")</f>
        <v>0</v>
      </c>
      <c r="L789" s="5"/>
      <c r="M789" s="5" t="str">
        <f t="array" ref="M789">IFERROR(INDEX(Data!$F$2:$F$1823,MATCH('Ratios - Total'!$C789,IF(Data!$A$2:$A$1823='Ratios - Total'!$A789,Data!$C$2:$C$1823,0),0))/INDEX(Data!$E$2:$E$1823,MATCH('Ratios - Total'!$C789,IF(Data!$A$2:$A$1823='Ratios - Total'!$A789,Data!$C$2:$C$1823,0),0)),"Missing Data")</f>
        <v>Missing Data</v>
      </c>
      <c r="N789" s="5"/>
      <c r="O789" s="5" t="str">
        <f t="array" ref="O789">IFERROR(INDEX(Data!$G$2:$G$1823,MATCH('Ratios - Total'!$C789,IF(Data!$A$2:$A$1823='Ratios - Total'!$A789,Data!$C$2:$C$1823,0),0))/INDEX(Data!$F$2:$F$1823,MATCH('Ratios - Total'!$C789,IF(Data!$A$2:$A$1823='Ratios - Total'!$A789,Data!$C$2:$C$1823,0),0)),"Missing Data")</f>
        <v>Missing Data</v>
      </c>
      <c r="P789" s="5" t="str">
        <f t="array" ref="P789">IFERROR(INDEX(Data!$H$2:$H$1823,MATCH('Ratios - Total'!$C789,IF(Data!$A$2:$A$1823='Ratios - Total'!$A789,Data!$C$2:$C$1823,0),0))/INDEX(Data!$G$2:$G$1823,MATCH('Ratios - Total'!$C789,IF(Data!$A$2:$A$1823='Ratios - Total'!$A789,Data!$C$2:$C$1823,0),0)),"Missing Data")</f>
        <v>Missing Data</v>
      </c>
      <c r="Q789" s="5"/>
      <c r="R789" s="5" t="str">
        <f t="array" ref="R789">IFERROR(INDEX(Data!$L$2:$L$1823,MATCH('Ratios - Total'!$C789,IF(Data!$A$2:$A$1823='Ratios - Total'!$A789,Data!$C$2:$C$1823,0),0))/INDEX(Data!$G$2:$G$1823,MATCH('Ratios - Total'!$C789,IF(Data!$A$2:$A$1823='Ratios - Total'!$A789,Data!$C$2:$C$1823,0),0)),"Missing Data")</f>
        <v>Missing Data</v>
      </c>
      <c r="S789" s="5"/>
      <c r="T789" s="5">
        <f t="array" ref="T789">IFERROR(INDEX(Data!$H$2:$H$1823,MATCH('Ratios - Total'!$C789,IF(Data!$A$2:$A$1823='Ratios - Total'!$A789,Data!$C$2:$C$1823,0),0))/INDEX(Data!$L$2:$L$1823,MATCH('Ratios - Total'!$C789,IF(Data!$A$2:$A$1823='Ratios - Total'!$A789,Data!$C$2:$C$1823,0),0)),"Missing Data")</f>
        <v>59321.738760377208</v>
      </c>
      <c r="U789" s="5">
        <f t="array" ref="U789">IFERROR(INDEX(Data!$K$2:$K$1823,MATCH('Ratios - Total'!$C789,IF(Data!$A$2:$A$1823='Ratios - Total'!$A789,Data!$C$2:$C$1823,0),0))/INDEX(Data!$H$2:$H$1823,MATCH('Ratios - Total'!$C789,IF(Data!$A$2:$A$1823='Ratios - Total'!$A789,Data!$C$2:$C$1823,0),0)),"Missing Data")</f>
        <v>0.5106720655400584</v>
      </c>
      <c r="V789" s="5">
        <f t="array" ref="V789">IFERROR(INDEX(Data!$K$2:$K$1823,MATCH('Ratios - Total'!$C789,IF(Data!$A$2:$A$1823='Ratios - Total'!$A789,Data!$C$2:$C$1823,0),0))/INDEX(Data!$L$2:$L$1823,MATCH('Ratios - Total'!$C789,IF(Data!$A$2:$A$1823='Ratios - Total'!$A789,Data!$C$2:$C$1823,0),0)),"Missing Data")</f>
        <v>30293.954864189571</v>
      </c>
      <c r="W789" s="5">
        <f t="shared" si="12"/>
        <v>29027.783896187637</v>
      </c>
      <c r="X789" s="5" t="str">
        <f t="array" ref="X789">IFERROR(INDEX(Data!$K$2:$K$1823,MATCH('Ratios - Total'!$C789,IF(Data!$A$2:$A$1823='Ratios - Total'!$A789,Data!$C$2:$C$1823,0),0))/INDEX(Data!$G$2:$G$1823,MATCH('Ratios - Total'!$C789,IF(Data!$A$2:$A$1823='Ratios - Total'!$A789,Data!$C$2:$C$1823,0),0)),"Missing Data")</f>
        <v>Missing Data</v>
      </c>
    </row>
    <row r="790" spans="1:24" x14ac:dyDescent="0.25">
      <c r="A790" s="22" t="s">
        <v>18</v>
      </c>
      <c r="B790" s="22" t="s">
        <v>19</v>
      </c>
      <c r="C790" s="22">
        <v>1991</v>
      </c>
      <c r="D790" s="5">
        <f t="array" ref="D790">IFERROR(INDEX(Data!$H$2:$H$1823,MATCH('Ratios - Total'!$C790,IF(Data!$A$2:$A$1823='Ratios - Total'!$A790,Data!$C$2:$C$1823,0),0))/INDEX(Data!$D$2:$D$1823,MATCH('Ratios - Total'!$C790,IF(Data!$A$2:$A$1823='Ratios - Total'!$A790,Data!$C$2:$C$1823,0),0)),"Missing Data")</f>
        <v>863.3103238273701</v>
      </c>
      <c r="E790" s="22"/>
      <c r="F790" s="5">
        <f t="array" ref="F790">IFERROR(INDEX(Data!$G$2:$G$1823,MATCH('Ratios - Total'!$C790,IF(Data!$A$2:$A$1823='Ratios - Total'!$A790,Data!$C$2:$C$1823,0),0))/INDEX(Data!$D$2:$D$1823,MATCH('Ratios - Total'!$C790,IF(Data!$A$2:$A$1823='Ratios - Total'!$A790,Data!$C$2:$C$1823,0),0)),"Missing Data")</f>
        <v>0</v>
      </c>
      <c r="G790" s="5"/>
      <c r="H790" s="5" t="str">
        <f t="array" ref="H790">IFERROR(INDEX(Data!$H$2:$H$1823,MATCH('Ratios - Total'!$C790,IF(Data!$A$2:$A$1823='Ratios - Total'!$A790,Data!$C$2:$C$1823,0),0))/INDEX(Data!$G$2:$G$1823,MATCH('Ratios - Total'!$C790,IF(Data!$A$2:$A$1823='Ratios - Total'!$A790,Data!$C$2:$C$1823,0),0)),"Missing Data")</f>
        <v>Missing Data</v>
      </c>
      <c r="I790" s="5">
        <f t="array" ref="I790">IFERROR(INDEX(Data!$G$2:$G$1823,MATCH('Ratios - Total'!$C790,IF(Data!$A$2:$A$1823='Ratios - Total'!$A790,Data!$C$2:$C$1823,0),0))/INDEX(Data!$D$2:$D$1823,MATCH('Ratios - Total'!$C790,IF(Data!$A$2:$A$1823='Ratios - Total'!$A790,Data!$C$2:$C$1823,0),0)),"Missing Data")</f>
        <v>0</v>
      </c>
      <c r="J790" s="22"/>
      <c r="K790" s="5">
        <f t="array" ref="K790">IFERROR(INDEX(Data!$E$2:$E$1823,MATCH('Ratios - Total'!$C790,IF(Data!$A$2:$A$1823='Ratios - Total'!$A790,Data!$C$2:$C$1823,0),0))/INDEX(Data!$D$2:$D$1823,MATCH('Ratios - Total'!$C790,IF(Data!$A$2:$A$1823='Ratios - Total'!$A790,Data!$C$2:$C$1823,0),0)),"Missing Data")</f>
        <v>0</v>
      </c>
      <c r="L790" s="5"/>
      <c r="M790" s="5" t="str">
        <f t="array" ref="M790">IFERROR(INDEX(Data!$F$2:$F$1823,MATCH('Ratios - Total'!$C790,IF(Data!$A$2:$A$1823='Ratios - Total'!$A790,Data!$C$2:$C$1823,0),0))/INDEX(Data!$E$2:$E$1823,MATCH('Ratios - Total'!$C790,IF(Data!$A$2:$A$1823='Ratios - Total'!$A790,Data!$C$2:$C$1823,0),0)),"Missing Data")</f>
        <v>Missing Data</v>
      </c>
      <c r="N790" s="5"/>
      <c r="O790" s="5" t="str">
        <f t="array" ref="O790">IFERROR(INDEX(Data!$G$2:$G$1823,MATCH('Ratios - Total'!$C790,IF(Data!$A$2:$A$1823='Ratios - Total'!$A790,Data!$C$2:$C$1823,0),0))/INDEX(Data!$F$2:$F$1823,MATCH('Ratios - Total'!$C790,IF(Data!$A$2:$A$1823='Ratios - Total'!$A790,Data!$C$2:$C$1823,0),0)),"Missing Data")</f>
        <v>Missing Data</v>
      </c>
      <c r="P790" s="5" t="str">
        <f t="array" ref="P790">IFERROR(INDEX(Data!$H$2:$H$1823,MATCH('Ratios - Total'!$C790,IF(Data!$A$2:$A$1823='Ratios - Total'!$A790,Data!$C$2:$C$1823,0),0))/INDEX(Data!$G$2:$G$1823,MATCH('Ratios - Total'!$C790,IF(Data!$A$2:$A$1823='Ratios - Total'!$A790,Data!$C$2:$C$1823,0),0)),"Missing Data")</f>
        <v>Missing Data</v>
      </c>
      <c r="Q790" s="5"/>
      <c r="R790" s="5" t="str">
        <f t="array" ref="R790">IFERROR(INDEX(Data!$L$2:$L$1823,MATCH('Ratios - Total'!$C790,IF(Data!$A$2:$A$1823='Ratios - Total'!$A790,Data!$C$2:$C$1823,0),0))/INDEX(Data!$G$2:$G$1823,MATCH('Ratios - Total'!$C790,IF(Data!$A$2:$A$1823='Ratios - Total'!$A790,Data!$C$2:$C$1823,0),0)),"Missing Data")</f>
        <v>Missing Data</v>
      </c>
      <c r="S790" s="5"/>
      <c r="T790" s="5">
        <f t="array" ref="T790">IFERROR(INDEX(Data!$H$2:$H$1823,MATCH('Ratios - Total'!$C790,IF(Data!$A$2:$A$1823='Ratios - Total'!$A790,Data!$C$2:$C$1823,0),0))/INDEX(Data!$L$2:$L$1823,MATCH('Ratios - Total'!$C790,IF(Data!$A$2:$A$1823='Ratios - Total'!$A790,Data!$C$2:$C$1823,0),0)),"Missing Data")</f>
        <v>50338.029534784466</v>
      </c>
      <c r="U790" s="5">
        <f t="array" ref="U790">IFERROR(INDEX(Data!$K$2:$K$1823,MATCH('Ratios - Total'!$C790,IF(Data!$A$2:$A$1823='Ratios - Total'!$A790,Data!$C$2:$C$1823,0),0))/INDEX(Data!$H$2:$H$1823,MATCH('Ratios - Total'!$C790,IF(Data!$A$2:$A$1823='Ratios - Total'!$A790,Data!$C$2:$C$1823,0),0)),"Missing Data")</f>
        <v>0.47785849375839667</v>
      </c>
      <c r="V790" s="5">
        <f t="array" ref="V790">IFERROR(INDEX(Data!$K$2:$K$1823,MATCH('Ratios - Total'!$C790,IF(Data!$A$2:$A$1823='Ratios - Total'!$A790,Data!$C$2:$C$1823,0),0))/INDEX(Data!$L$2:$L$1823,MATCH('Ratios - Total'!$C790,IF(Data!$A$2:$A$1823='Ratios - Total'!$A790,Data!$C$2:$C$1823,0),0)),"Missing Data")</f>
        <v>24054.45497225779</v>
      </c>
      <c r="W790" s="5">
        <f t="shared" si="12"/>
        <v>26283.574562526675</v>
      </c>
      <c r="X790" s="5" t="str">
        <f t="array" ref="X790">IFERROR(INDEX(Data!$K$2:$K$1823,MATCH('Ratios - Total'!$C790,IF(Data!$A$2:$A$1823='Ratios - Total'!$A790,Data!$C$2:$C$1823,0),0))/INDEX(Data!$G$2:$G$1823,MATCH('Ratios - Total'!$C790,IF(Data!$A$2:$A$1823='Ratios - Total'!$A790,Data!$C$2:$C$1823,0),0)),"Missing Data")</f>
        <v>Missing Data</v>
      </c>
    </row>
    <row r="791" spans="1:24" x14ac:dyDescent="0.25">
      <c r="A791" s="22" t="s">
        <v>20</v>
      </c>
      <c r="B791" s="22" t="s">
        <v>21</v>
      </c>
      <c r="C791" s="22">
        <v>1991</v>
      </c>
      <c r="D791" s="5">
        <f t="array" ref="D791">IFERROR(INDEX(Data!$H$2:$H$1823,MATCH('Ratios - Total'!$C791,IF(Data!$A$2:$A$1823='Ratios - Total'!$A791,Data!$C$2:$C$1823,0),0))/INDEX(Data!$D$2:$D$1823,MATCH('Ratios - Total'!$C791,IF(Data!$A$2:$A$1823='Ratios - Total'!$A791,Data!$C$2:$C$1823,0),0)),"Missing Data")</f>
        <v>1083.2243114151147</v>
      </c>
      <c r="E791" s="22"/>
      <c r="F791" s="5">
        <f t="array" ref="F791">IFERROR(INDEX(Data!$G$2:$G$1823,MATCH('Ratios - Total'!$C791,IF(Data!$A$2:$A$1823='Ratios - Total'!$A791,Data!$C$2:$C$1823,0),0))/INDEX(Data!$D$2:$D$1823,MATCH('Ratios - Total'!$C791,IF(Data!$A$2:$A$1823='Ratios - Total'!$A791,Data!$C$2:$C$1823,0),0)),"Missing Data")</f>
        <v>0</v>
      </c>
      <c r="G791" s="5"/>
      <c r="H791" s="5" t="str">
        <f t="array" ref="H791">IFERROR(INDEX(Data!$H$2:$H$1823,MATCH('Ratios - Total'!$C791,IF(Data!$A$2:$A$1823='Ratios - Total'!$A791,Data!$C$2:$C$1823,0),0))/INDEX(Data!$G$2:$G$1823,MATCH('Ratios - Total'!$C791,IF(Data!$A$2:$A$1823='Ratios - Total'!$A791,Data!$C$2:$C$1823,0),0)),"Missing Data")</f>
        <v>Missing Data</v>
      </c>
      <c r="I791" s="5">
        <f t="array" ref="I791">IFERROR(INDEX(Data!$G$2:$G$1823,MATCH('Ratios - Total'!$C791,IF(Data!$A$2:$A$1823='Ratios - Total'!$A791,Data!$C$2:$C$1823,0),0))/INDEX(Data!$D$2:$D$1823,MATCH('Ratios - Total'!$C791,IF(Data!$A$2:$A$1823='Ratios - Total'!$A791,Data!$C$2:$C$1823,0),0)),"Missing Data")</f>
        <v>0</v>
      </c>
      <c r="J791" s="22"/>
      <c r="K791" s="5">
        <f t="array" ref="K791">IFERROR(INDEX(Data!$E$2:$E$1823,MATCH('Ratios - Total'!$C791,IF(Data!$A$2:$A$1823='Ratios - Total'!$A791,Data!$C$2:$C$1823,0),0))/INDEX(Data!$D$2:$D$1823,MATCH('Ratios - Total'!$C791,IF(Data!$A$2:$A$1823='Ratios - Total'!$A791,Data!$C$2:$C$1823,0),0)),"Missing Data")</f>
        <v>0</v>
      </c>
      <c r="L791" s="5"/>
      <c r="M791" s="5" t="str">
        <f t="array" ref="M791">IFERROR(INDEX(Data!$F$2:$F$1823,MATCH('Ratios - Total'!$C791,IF(Data!$A$2:$A$1823='Ratios - Total'!$A791,Data!$C$2:$C$1823,0),0))/INDEX(Data!$E$2:$E$1823,MATCH('Ratios - Total'!$C791,IF(Data!$A$2:$A$1823='Ratios - Total'!$A791,Data!$C$2:$C$1823,0),0)),"Missing Data")</f>
        <v>Missing Data</v>
      </c>
      <c r="N791" s="5"/>
      <c r="O791" s="5" t="str">
        <f t="array" ref="O791">IFERROR(INDEX(Data!$G$2:$G$1823,MATCH('Ratios - Total'!$C791,IF(Data!$A$2:$A$1823='Ratios - Total'!$A791,Data!$C$2:$C$1823,0),0))/INDEX(Data!$F$2:$F$1823,MATCH('Ratios - Total'!$C791,IF(Data!$A$2:$A$1823='Ratios - Total'!$A791,Data!$C$2:$C$1823,0),0)),"Missing Data")</f>
        <v>Missing Data</v>
      </c>
      <c r="P791" s="5" t="str">
        <f t="array" ref="P791">IFERROR(INDEX(Data!$H$2:$H$1823,MATCH('Ratios - Total'!$C791,IF(Data!$A$2:$A$1823='Ratios - Total'!$A791,Data!$C$2:$C$1823,0),0))/INDEX(Data!$G$2:$G$1823,MATCH('Ratios - Total'!$C791,IF(Data!$A$2:$A$1823='Ratios - Total'!$A791,Data!$C$2:$C$1823,0),0)),"Missing Data")</f>
        <v>Missing Data</v>
      </c>
      <c r="Q791" s="5"/>
      <c r="R791" s="5" t="str">
        <f t="array" ref="R791">IFERROR(INDEX(Data!$L$2:$L$1823,MATCH('Ratios - Total'!$C791,IF(Data!$A$2:$A$1823='Ratios - Total'!$A791,Data!$C$2:$C$1823,0),0))/INDEX(Data!$G$2:$G$1823,MATCH('Ratios - Total'!$C791,IF(Data!$A$2:$A$1823='Ratios - Total'!$A791,Data!$C$2:$C$1823,0),0)),"Missing Data")</f>
        <v>Missing Data</v>
      </c>
      <c r="S791" s="5"/>
      <c r="T791" s="5">
        <f t="array" ref="T791">IFERROR(INDEX(Data!$H$2:$H$1823,MATCH('Ratios - Total'!$C791,IF(Data!$A$2:$A$1823='Ratios - Total'!$A791,Data!$C$2:$C$1823,0),0))/INDEX(Data!$L$2:$L$1823,MATCH('Ratios - Total'!$C791,IF(Data!$A$2:$A$1823='Ratios - Total'!$A791,Data!$C$2:$C$1823,0),0)),"Missing Data")</f>
        <v>57830.030386494895</v>
      </c>
      <c r="U791" s="5">
        <f t="array" ref="U791">IFERROR(INDEX(Data!$K$2:$K$1823,MATCH('Ratios - Total'!$C791,IF(Data!$A$2:$A$1823='Ratios - Total'!$A791,Data!$C$2:$C$1823,0),0))/INDEX(Data!$H$2:$H$1823,MATCH('Ratios - Total'!$C791,IF(Data!$A$2:$A$1823='Ratios - Total'!$A791,Data!$C$2:$C$1823,0),0)),"Missing Data")</f>
        <v>0.49950241596495087</v>
      </c>
      <c r="V791" s="5">
        <f t="array" ref="V791">IFERROR(INDEX(Data!$K$2:$K$1823,MATCH('Ratios - Total'!$C791,IF(Data!$A$2:$A$1823='Ratios - Total'!$A791,Data!$C$2:$C$1823,0),0))/INDEX(Data!$L$2:$L$1823,MATCH('Ratios - Total'!$C791,IF(Data!$A$2:$A$1823='Ratios - Total'!$A791,Data!$C$2:$C$1823,0),0)),"Missing Data")</f>
        <v>28886.23989338072</v>
      </c>
      <c r="W791" s="5">
        <f t="shared" si="12"/>
        <v>28943.790493114175</v>
      </c>
      <c r="X791" s="5" t="str">
        <f t="array" ref="X791">IFERROR(INDEX(Data!$K$2:$K$1823,MATCH('Ratios - Total'!$C791,IF(Data!$A$2:$A$1823='Ratios - Total'!$A791,Data!$C$2:$C$1823,0),0))/INDEX(Data!$G$2:$G$1823,MATCH('Ratios - Total'!$C791,IF(Data!$A$2:$A$1823='Ratios - Total'!$A791,Data!$C$2:$C$1823,0),0)),"Missing Data")</f>
        <v>Missing Data</v>
      </c>
    </row>
    <row r="792" spans="1:24" x14ac:dyDescent="0.25">
      <c r="A792" s="22" t="s">
        <v>22</v>
      </c>
      <c r="B792" s="22" t="s">
        <v>23</v>
      </c>
      <c r="C792" s="22">
        <v>1991</v>
      </c>
      <c r="D792" s="5">
        <f t="array" ref="D792">IFERROR(INDEX(Data!$H$2:$H$1823,MATCH('Ratios - Total'!$C792,IF(Data!$A$2:$A$1823='Ratios - Total'!$A792,Data!$C$2:$C$1823,0),0))/INDEX(Data!$D$2:$D$1823,MATCH('Ratios - Total'!$C792,IF(Data!$A$2:$A$1823='Ratios - Total'!$A792,Data!$C$2:$C$1823,0),0)),"Missing Data")</f>
        <v>902.85659543996098</v>
      </c>
      <c r="E792" s="22"/>
      <c r="F792" s="5">
        <f t="array" ref="F792">IFERROR(INDEX(Data!$G$2:$G$1823,MATCH('Ratios - Total'!$C792,IF(Data!$A$2:$A$1823='Ratios - Total'!$A792,Data!$C$2:$C$1823,0),0))/INDEX(Data!$D$2:$D$1823,MATCH('Ratios - Total'!$C792,IF(Data!$A$2:$A$1823='Ratios - Total'!$A792,Data!$C$2:$C$1823,0),0)),"Missing Data")</f>
        <v>0</v>
      </c>
      <c r="G792" s="5"/>
      <c r="H792" s="5" t="str">
        <f t="array" ref="H792">IFERROR(INDEX(Data!$H$2:$H$1823,MATCH('Ratios - Total'!$C792,IF(Data!$A$2:$A$1823='Ratios - Total'!$A792,Data!$C$2:$C$1823,0),0))/INDEX(Data!$G$2:$G$1823,MATCH('Ratios - Total'!$C792,IF(Data!$A$2:$A$1823='Ratios - Total'!$A792,Data!$C$2:$C$1823,0),0)),"Missing Data")</f>
        <v>Missing Data</v>
      </c>
      <c r="I792" s="5">
        <f t="array" ref="I792">IFERROR(INDEX(Data!$G$2:$G$1823,MATCH('Ratios - Total'!$C792,IF(Data!$A$2:$A$1823='Ratios - Total'!$A792,Data!$C$2:$C$1823,0),0))/INDEX(Data!$D$2:$D$1823,MATCH('Ratios - Total'!$C792,IF(Data!$A$2:$A$1823='Ratios - Total'!$A792,Data!$C$2:$C$1823,0),0)),"Missing Data")</f>
        <v>0</v>
      </c>
      <c r="J792" s="22"/>
      <c r="K792" s="5">
        <f t="array" ref="K792">IFERROR(INDEX(Data!$E$2:$E$1823,MATCH('Ratios - Total'!$C792,IF(Data!$A$2:$A$1823='Ratios - Total'!$A792,Data!$C$2:$C$1823,0),0))/INDEX(Data!$D$2:$D$1823,MATCH('Ratios - Total'!$C792,IF(Data!$A$2:$A$1823='Ratios - Total'!$A792,Data!$C$2:$C$1823,0),0)),"Missing Data")</f>
        <v>0</v>
      </c>
      <c r="L792" s="5"/>
      <c r="M792" s="5" t="str">
        <f t="array" ref="M792">IFERROR(INDEX(Data!$F$2:$F$1823,MATCH('Ratios - Total'!$C792,IF(Data!$A$2:$A$1823='Ratios - Total'!$A792,Data!$C$2:$C$1823,0),0))/INDEX(Data!$E$2:$E$1823,MATCH('Ratios - Total'!$C792,IF(Data!$A$2:$A$1823='Ratios - Total'!$A792,Data!$C$2:$C$1823,0),0)),"Missing Data")</f>
        <v>Missing Data</v>
      </c>
      <c r="N792" s="5"/>
      <c r="O792" s="5" t="str">
        <f t="array" ref="O792">IFERROR(INDEX(Data!$G$2:$G$1823,MATCH('Ratios - Total'!$C792,IF(Data!$A$2:$A$1823='Ratios - Total'!$A792,Data!$C$2:$C$1823,0),0))/INDEX(Data!$F$2:$F$1823,MATCH('Ratios - Total'!$C792,IF(Data!$A$2:$A$1823='Ratios - Total'!$A792,Data!$C$2:$C$1823,0),0)),"Missing Data")</f>
        <v>Missing Data</v>
      </c>
      <c r="P792" s="5" t="str">
        <f t="array" ref="P792">IFERROR(INDEX(Data!$H$2:$H$1823,MATCH('Ratios - Total'!$C792,IF(Data!$A$2:$A$1823='Ratios - Total'!$A792,Data!$C$2:$C$1823,0),0))/INDEX(Data!$G$2:$G$1823,MATCH('Ratios - Total'!$C792,IF(Data!$A$2:$A$1823='Ratios - Total'!$A792,Data!$C$2:$C$1823,0),0)),"Missing Data")</f>
        <v>Missing Data</v>
      </c>
      <c r="Q792" s="5"/>
      <c r="R792" s="5" t="str">
        <f t="array" ref="R792">IFERROR(INDEX(Data!$L$2:$L$1823,MATCH('Ratios - Total'!$C792,IF(Data!$A$2:$A$1823='Ratios - Total'!$A792,Data!$C$2:$C$1823,0),0))/INDEX(Data!$G$2:$G$1823,MATCH('Ratios - Total'!$C792,IF(Data!$A$2:$A$1823='Ratios - Total'!$A792,Data!$C$2:$C$1823,0),0)),"Missing Data")</f>
        <v>Missing Data</v>
      </c>
      <c r="S792" s="5"/>
      <c r="T792" s="5">
        <f t="array" ref="T792">IFERROR(INDEX(Data!$H$2:$H$1823,MATCH('Ratios - Total'!$C792,IF(Data!$A$2:$A$1823='Ratios - Total'!$A792,Data!$C$2:$C$1823,0),0))/INDEX(Data!$L$2:$L$1823,MATCH('Ratios - Total'!$C792,IF(Data!$A$2:$A$1823='Ratios - Total'!$A792,Data!$C$2:$C$1823,0),0)),"Missing Data")</f>
        <v>50899.888274187018</v>
      </c>
      <c r="U792" s="5">
        <f t="array" ref="U792">IFERROR(INDEX(Data!$K$2:$K$1823,MATCH('Ratios - Total'!$C792,IF(Data!$A$2:$A$1823='Ratios - Total'!$A792,Data!$C$2:$C$1823,0),0))/INDEX(Data!$H$2:$H$1823,MATCH('Ratios - Total'!$C792,IF(Data!$A$2:$A$1823='Ratios - Total'!$A792,Data!$C$2:$C$1823,0),0)),"Missing Data")</f>
        <v>0.39909618902434496</v>
      </c>
      <c r="V792" s="5">
        <f t="array" ref="V792">IFERROR(INDEX(Data!$K$2:$K$1823,MATCH('Ratios - Total'!$C792,IF(Data!$A$2:$A$1823='Ratios - Total'!$A792,Data!$C$2:$C$1823,0),0))/INDEX(Data!$L$2:$L$1823,MATCH('Ratios - Total'!$C792,IF(Data!$A$2:$A$1823='Ratios - Total'!$A792,Data!$C$2:$C$1823,0),0)),"Missing Data")</f>
        <v>20313.951431992984</v>
      </c>
      <c r="W792" s="5">
        <f t="shared" si="12"/>
        <v>30585.936842194034</v>
      </c>
      <c r="X792" s="5" t="str">
        <f t="array" ref="X792">IFERROR(INDEX(Data!$K$2:$K$1823,MATCH('Ratios - Total'!$C792,IF(Data!$A$2:$A$1823='Ratios - Total'!$A792,Data!$C$2:$C$1823,0),0))/INDEX(Data!$G$2:$G$1823,MATCH('Ratios - Total'!$C792,IF(Data!$A$2:$A$1823='Ratios - Total'!$A792,Data!$C$2:$C$1823,0),0)),"Missing Data")</f>
        <v>Missing Data</v>
      </c>
    </row>
    <row r="793" spans="1:24" x14ac:dyDescent="0.25">
      <c r="A793" s="22" t="s">
        <v>24</v>
      </c>
      <c r="B793" s="22" t="s">
        <v>25</v>
      </c>
      <c r="C793" s="22">
        <v>1991</v>
      </c>
      <c r="D793" s="5">
        <f t="array" ref="D793">IFERROR(INDEX(Data!$H$2:$H$1823,MATCH('Ratios - Total'!$C793,IF(Data!$A$2:$A$1823='Ratios - Total'!$A793,Data!$C$2:$C$1823,0),0))/INDEX(Data!$D$2:$D$1823,MATCH('Ratios - Total'!$C793,IF(Data!$A$2:$A$1823='Ratios - Total'!$A793,Data!$C$2:$C$1823,0),0)),"Missing Data")</f>
        <v>801.10924431892056</v>
      </c>
      <c r="E793" s="22"/>
      <c r="F793" s="5">
        <f t="array" ref="F793">IFERROR(INDEX(Data!$G$2:$G$1823,MATCH('Ratios - Total'!$C793,IF(Data!$A$2:$A$1823='Ratios - Total'!$A793,Data!$C$2:$C$1823,0),0))/INDEX(Data!$D$2:$D$1823,MATCH('Ratios - Total'!$C793,IF(Data!$A$2:$A$1823='Ratios - Total'!$A793,Data!$C$2:$C$1823,0),0)),"Missing Data")</f>
        <v>0</v>
      </c>
      <c r="G793" s="5"/>
      <c r="H793" s="5" t="str">
        <f t="array" ref="H793">IFERROR(INDEX(Data!$H$2:$H$1823,MATCH('Ratios - Total'!$C793,IF(Data!$A$2:$A$1823='Ratios - Total'!$A793,Data!$C$2:$C$1823,0),0))/INDEX(Data!$G$2:$G$1823,MATCH('Ratios - Total'!$C793,IF(Data!$A$2:$A$1823='Ratios - Total'!$A793,Data!$C$2:$C$1823,0),0)),"Missing Data")</f>
        <v>Missing Data</v>
      </c>
      <c r="I793" s="5">
        <f t="array" ref="I793">IFERROR(INDEX(Data!$G$2:$G$1823,MATCH('Ratios - Total'!$C793,IF(Data!$A$2:$A$1823='Ratios - Total'!$A793,Data!$C$2:$C$1823,0),0))/INDEX(Data!$D$2:$D$1823,MATCH('Ratios - Total'!$C793,IF(Data!$A$2:$A$1823='Ratios - Total'!$A793,Data!$C$2:$C$1823,0),0)),"Missing Data")</f>
        <v>0</v>
      </c>
      <c r="J793" s="22"/>
      <c r="K793" s="5">
        <f t="array" ref="K793">IFERROR(INDEX(Data!$E$2:$E$1823,MATCH('Ratios - Total'!$C793,IF(Data!$A$2:$A$1823='Ratios - Total'!$A793,Data!$C$2:$C$1823,0),0))/INDEX(Data!$D$2:$D$1823,MATCH('Ratios - Total'!$C793,IF(Data!$A$2:$A$1823='Ratios - Total'!$A793,Data!$C$2:$C$1823,0),0)),"Missing Data")</f>
        <v>0</v>
      </c>
      <c r="L793" s="5"/>
      <c r="M793" s="5" t="str">
        <f t="array" ref="M793">IFERROR(INDEX(Data!$F$2:$F$1823,MATCH('Ratios - Total'!$C793,IF(Data!$A$2:$A$1823='Ratios - Total'!$A793,Data!$C$2:$C$1823,0),0))/INDEX(Data!$E$2:$E$1823,MATCH('Ratios - Total'!$C793,IF(Data!$A$2:$A$1823='Ratios - Total'!$A793,Data!$C$2:$C$1823,0),0)),"Missing Data")</f>
        <v>Missing Data</v>
      </c>
      <c r="N793" s="5"/>
      <c r="O793" s="5" t="str">
        <f t="array" ref="O793">IFERROR(INDEX(Data!$G$2:$G$1823,MATCH('Ratios - Total'!$C793,IF(Data!$A$2:$A$1823='Ratios - Total'!$A793,Data!$C$2:$C$1823,0),0))/INDEX(Data!$F$2:$F$1823,MATCH('Ratios - Total'!$C793,IF(Data!$A$2:$A$1823='Ratios - Total'!$A793,Data!$C$2:$C$1823,0),0)),"Missing Data")</f>
        <v>Missing Data</v>
      </c>
      <c r="P793" s="5" t="str">
        <f t="array" ref="P793">IFERROR(INDEX(Data!$H$2:$H$1823,MATCH('Ratios - Total'!$C793,IF(Data!$A$2:$A$1823='Ratios - Total'!$A793,Data!$C$2:$C$1823,0),0))/INDEX(Data!$G$2:$G$1823,MATCH('Ratios - Total'!$C793,IF(Data!$A$2:$A$1823='Ratios - Total'!$A793,Data!$C$2:$C$1823,0),0)),"Missing Data")</f>
        <v>Missing Data</v>
      </c>
      <c r="Q793" s="5"/>
      <c r="R793" s="5" t="str">
        <f t="array" ref="R793">IFERROR(INDEX(Data!$L$2:$L$1823,MATCH('Ratios - Total'!$C793,IF(Data!$A$2:$A$1823='Ratios - Total'!$A793,Data!$C$2:$C$1823,0),0))/INDEX(Data!$G$2:$G$1823,MATCH('Ratios - Total'!$C793,IF(Data!$A$2:$A$1823='Ratios - Total'!$A793,Data!$C$2:$C$1823,0),0)),"Missing Data")</f>
        <v>Missing Data</v>
      </c>
      <c r="S793" s="5"/>
      <c r="T793" s="5">
        <f t="array" ref="T793">IFERROR(INDEX(Data!$H$2:$H$1823,MATCH('Ratios - Total'!$C793,IF(Data!$A$2:$A$1823='Ratios - Total'!$A793,Data!$C$2:$C$1823,0),0))/INDEX(Data!$L$2:$L$1823,MATCH('Ratios - Total'!$C793,IF(Data!$A$2:$A$1823='Ratios - Total'!$A793,Data!$C$2:$C$1823,0),0)),"Missing Data")</f>
        <v>36919.320102796424</v>
      </c>
      <c r="U793" s="5">
        <f t="array" ref="U793">IFERROR(INDEX(Data!$K$2:$K$1823,MATCH('Ratios - Total'!$C793,IF(Data!$A$2:$A$1823='Ratios - Total'!$A793,Data!$C$2:$C$1823,0),0))/INDEX(Data!$H$2:$H$1823,MATCH('Ratios - Total'!$C793,IF(Data!$A$2:$A$1823='Ratios - Total'!$A793,Data!$C$2:$C$1823,0),0)),"Missing Data")</f>
        <v>0.5059967734436106</v>
      </c>
      <c r="V793" s="5">
        <f t="array" ref="V793">IFERROR(INDEX(Data!$K$2:$K$1823,MATCH('Ratios - Total'!$C793,IF(Data!$A$2:$A$1823='Ratios - Total'!$A793,Data!$C$2:$C$1823,0),0))/INDEX(Data!$L$2:$L$1823,MATCH('Ratios - Total'!$C793,IF(Data!$A$2:$A$1823='Ratios - Total'!$A793,Data!$C$2:$C$1823,0),0)),"Missing Data")</f>
        <v>18681.056849746819</v>
      </c>
      <c r="W793" s="5">
        <f t="shared" si="12"/>
        <v>18238.263253049605</v>
      </c>
      <c r="X793" s="5" t="str">
        <f t="array" ref="X793">IFERROR(INDEX(Data!$K$2:$K$1823,MATCH('Ratios - Total'!$C793,IF(Data!$A$2:$A$1823='Ratios - Total'!$A793,Data!$C$2:$C$1823,0),0))/INDEX(Data!$G$2:$G$1823,MATCH('Ratios - Total'!$C793,IF(Data!$A$2:$A$1823='Ratios - Total'!$A793,Data!$C$2:$C$1823,0),0)),"Missing Data")</f>
        <v>Missing Data</v>
      </c>
    </row>
    <row r="794" spans="1:24" x14ac:dyDescent="0.25">
      <c r="A794" s="22" t="s">
        <v>26</v>
      </c>
      <c r="B794" s="22" t="s">
        <v>27</v>
      </c>
      <c r="C794" s="22">
        <v>1991</v>
      </c>
      <c r="D794" s="5">
        <f t="array" ref="D794">IFERROR(INDEX(Data!$H$2:$H$1823,MATCH('Ratios - Total'!$C794,IF(Data!$A$2:$A$1823='Ratios - Total'!$A794,Data!$C$2:$C$1823,0),0))/INDEX(Data!$D$2:$D$1823,MATCH('Ratios - Total'!$C794,IF(Data!$A$2:$A$1823='Ratios - Total'!$A794,Data!$C$2:$C$1823,0),0)),"Missing Data")</f>
        <v>779.81429931190041</v>
      </c>
      <c r="E794" s="22"/>
      <c r="F794" s="5">
        <f t="array" ref="F794">IFERROR(INDEX(Data!$G$2:$G$1823,MATCH('Ratios - Total'!$C794,IF(Data!$A$2:$A$1823='Ratios - Total'!$A794,Data!$C$2:$C$1823,0),0))/INDEX(Data!$D$2:$D$1823,MATCH('Ratios - Total'!$C794,IF(Data!$A$2:$A$1823='Ratios - Total'!$A794,Data!$C$2:$C$1823,0),0)),"Missing Data")</f>
        <v>0</v>
      </c>
      <c r="G794" s="5"/>
      <c r="H794" s="5" t="str">
        <f t="array" ref="H794">IFERROR(INDEX(Data!$H$2:$H$1823,MATCH('Ratios - Total'!$C794,IF(Data!$A$2:$A$1823='Ratios - Total'!$A794,Data!$C$2:$C$1823,0),0))/INDEX(Data!$G$2:$G$1823,MATCH('Ratios - Total'!$C794,IF(Data!$A$2:$A$1823='Ratios - Total'!$A794,Data!$C$2:$C$1823,0),0)),"Missing Data")</f>
        <v>Missing Data</v>
      </c>
      <c r="I794" s="5">
        <f t="array" ref="I794">IFERROR(INDEX(Data!$G$2:$G$1823,MATCH('Ratios - Total'!$C794,IF(Data!$A$2:$A$1823='Ratios - Total'!$A794,Data!$C$2:$C$1823,0),0))/INDEX(Data!$D$2:$D$1823,MATCH('Ratios - Total'!$C794,IF(Data!$A$2:$A$1823='Ratios - Total'!$A794,Data!$C$2:$C$1823,0),0)),"Missing Data")</f>
        <v>0</v>
      </c>
      <c r="J794" s="22"/>
      <c r="K794" s="5">
        <f t="array" ref="K794">IFERROR(INDEX(Data!$E$2:$E$1823,MATCH('Ratios - Total'!$C794,IF(Data!$A$2:$A$1823='Ratios - Total'!$A794,Data!$C$2:$C$1823,0),0))/INDEX(Data!$D$2:$D$1823,MATCH('Ratios - Total'!$C794,IF(Data!$A$2:$A$1823='Ratios - Total'!$A794,Data!$C$2:$C$1823,0),0)),"Missing Data")</f>
        <v>0</v>
      </c>
      <c r="L794" s="5"/>
      <c r="M794" s="5" t="str">
        <f t="array" ref="M794">IFERROR(INDEX(Data!$F$2:$F$1823,MATCH('Ratios - Total'!$C794,IF(Data!$A$2:$A$1823='Ratios - Total'!$A794,Data!$C$2:$C$1823,0),0))/INDEX(Data!$E$2:$E$1823,MATCH('Ratios - Total'!$C794,IF(Data!$A$2:$A$1823='Ratios - Total'!$A794,Data!$C$2:$C$1823,0),0)),"Missing Data")</f>
        <v>Missing Data</v>
      </c>
      <c r="N794" s="5"/>
      <c r="O794" s="5" t="str">
        <f t="array" ref="O794">IFERROR(INDEX(Data!$G$2:$G$1823,MATCH('Ratios - Total'!$C794,IF(Data!$A$2:$A$1823='Ratios - Total'!$A794,Data!$C$2:$C$1823,0),0))/INDEX(Data!$F$2:$F$1823,MATCH('Ratios - Total'!$C794,IF(Data!$A$2:$A$1823='Ratios - Total'!$A794,Data!$C$2:$C$1823,0),0)),"Missing Data")</f>
        <v>Missing Data</v>
      </c>
      <c r="P794" s="5" t="str">
        <f t="array" ref="P794">IFERROR(INDEX(Data!$H$2:$H$1823,MATCH('Ratios - Total'!$C794,IF(Data!$A$2:$A$1823='Ratios - Total'!$A794,Data!$C$2:$C$1823,0),0))/INDEX(Data!$G$2:$G$1823,MATCH('Ratios - Total'!$C794,IF(Data!$A$2:$A$1823='Ratios - Total'!$A794,Data!$C$2:$C$1823,0),0)),"Missing Data")</f>
        <v>Missing Data</v>
      </c>
      <c r="Q794" s="5"/>
      <c r="R794" s="5" t="str">
        <f t="array" ref="R794">IFERROR(INDEX(Data!$L$2:$L$1823,MATCH('Ratios - Total'!$C794,IF(Data!$A$2:$A$1823='Ratios - Total'!$A794,Data!$C$2:$C$1823,0),0))/INDEX(Data!$G$2:$G$1823,MATCH('Ratios - Total'!$C794,IF(Data!$A$2:$A$1823='Ratios - Total'!$A794,Data!$C$2:$C$1823,0),0)),"Missing Data")</f>
        <v>Missing Data</v>
      </c>
      <c r="S794" s="5"/>
      <c r="T794" s="5">
        <f t="array" ref="T794">IFERROR(INDEX(Data!$H$2:$H$1823,MATCH('Ratios - Total'!$C794,IF(Data!$A$2:$A$1823='Ratios - Total'!$A794,Data!$C$2:$C$1823,0),0))/INDEX(Data!$L$2:$L$1823,MATCH('Ratios - Total'!$C794,IF(Data!$A$2:$A$1823='Ratios - Total'!$A794,Data!$C$2:$C$1823,0),0)),"Missing Data")</f>
        <v>40149.328502196659</v>
      </c>
      <c r="U794" s="5">
        <f t="array" ref="U794">IFERROR(INDEX(Data!$K$2:$K$1823,MATCH('Ratios - Total'!$C794,IF(Data!$A$2:$A$1823='Ratios - Total'!$A794,Data!$C$2:$C$1823,0),0))/INDEX(Data!$H$2:$H$1823,MATCH('Ratios - Total'!$C794,IF(Data!$A$2:$A$1823='Ratios - Total'!$A794,Data!$C$2:$C$1823,0),0)),"Missing Data")</f>
        <v>0.56949267289014116</v>
      </c>
      <c r="V794" s="5">
        <f t="array" ref="V794">IFERROR(INDEX(Data!$K$2:$K$1823,MATCH('Ratios - Total'!$C794,IF(Data!$A$2:$A$1823='Ratios - Total'!$A794,Data!$C$2:$C$1823,0),0))/INDEX(Data!$L$2:$L$1823,MATCH('Ratios - Total'!$C794,IF(Data!$A$2:$A$1823='Ratios - Total'!$A794,Data!$C$2:$C$1823,0),0)),"Missing Data")</f>
        <v>22864.7484034603</v>
      </c>
      <c r="W794" s="5">
        <f t="shared" si="12"/>
        <v>17284.580098736358</v>
      </c>
      <c r="X794" s="5" t="str">
        <f t="array" ref="X794">IFERROR(INDEX(Data!$K$2:$K$1823,MATCH('Ratios - Total'!$C794,IF(Data!$A$2:$A$1823='Ratios - Total'!$A794,Data!$C$2:$C$1823,0),0))/INDEX(Data!$G$2:$G$1823,MATCH('Ratios - Total'!$C794,IF(Data!$A$2:$A$1823='Ratios - Total'!$A794,Data!$C$2:$C$1823,0),0)),"Missing Data")</f>
        <v>Missing Data</v>
      </c>
    </row>
    <row r="795" spans="1:24" x14ac:dyDescent="0.25">
      <c r="A795" s="22" t="s">
        <v>28</v>
      </c>
      <c r="B795" s="22" t="s">
        <v>29</v>
      </c>
      <c r="C795" s="22">
        <v>1991</v>
      </c>
      <c r="D795" s="5">
        <f t="array" ref="D795">IFERROR(INDEX(Data!$H$2:$H$1823,MATCH('Ratios - Total'!$C795,IF(Data!$A$2:$A$1823='Ratios - Total'!$A795,Data!$C$2:$C$1823,0),0))/INDEX(Data!$D$2:$D$1823,MATCH('Ratios - Total'!$C795,IF(Data!$A$2:$A$1823='Ratios - Total'!$A795,Data!$C$2:$C$1823,0),0)),"Missing Data")</f>
        <v>788.71735380998655</v>
      </c>
      <c r="E795" s="22"/>
      <c r="F795" s="5">
        <f t="array" ref="F795">IFERROR(INDEX(Data!$G$2:$G$1823,MATCH('Ratios - Total'!$C795,IF(Data!$A$2:$A$1823='Ratios - Total'!$A795,Data!$C$2:$C$1823,0),0))/INDEX(Data!$D$2:$D$1823,MATCH('Ratios - Total'!$C795,IF(Data!$A$2:$A$1823='Ratios - Total'!$A795,Data!$C$2:$C$1823,0),0)),"Missing Data")</f>
        <v>0</v>
      </c>
      <c r="G795" s="5"/>
      <c r="H795" s="5" t="str">
        <f t="array" ref="H795">IFERROR(INDEX(Data!$H$2:$H$1823,MATCH('Ratios - Total'!$C795,IF(Data!$A$2:$A$1823='Ratios - Total'!$A795,Data!$C$2:$C$1823,0),0))/INDEX(Data!$G$2:$G$1823,MATCH('Ratios - Total'!$C795,IF(Data!$A$2:$A$1823='Ratios - Total'!$A795,Data!$C$2:$C$1823,0),0)),"Missing Data")</f>
        <v>Missing Data</v>
      </c>
      <c r="I795" s="5">
        <f t="array" ref="I795">IFERROR(INDEX(Data!$G$2:$G$1823,MATCH('Ratios - Total'!$C795,IF(Data!$A$2:$A$1823='Ratios - Total'!$A795,Data!$C$2:$C$1823,0),0))/INDEX(Data!$D$2:$D$1823,MATCH('Ratios - Total'!$C795,IF(Data!$A$2:$A$1823='Ratios - Total'!$A795,Data!$C$2:$C$1823,0),0)),"Missing Data")</f>
        <v>0</v>
      </c>
      <c r="J795" s="22"/>
      <c r="K795" s="5">
        <f t="array" ref="K795">IFERROR(INDEX(Data!$E$2:$E$1823,MATCH('Ratios - Total'!$C795,IF(Data!$A$2:$A$1823='Ratios - Total'!$A795,Data!$C$2:$C$1823,0),0))/INDEX(Data!$D$2:$D$1823,MATCH('Ratios - Total'!$C795,IF(Data!$A$2:$A$1823='Ratios - Total'!$A795,Data!$C$2:$C$1823,0),0)),"Missing Data")</f>
        <v>0</v>
      </c>
      <c r="L795" s="5"/>
      <c r="M795" s="5" t="str">
        <f t="array" ref="M795">IFERROR(INDEX(Data!$F$2:$F$1823,MATCH('Ratios - Total'!$C795,IF(Data!$A$2:$A$1823='Ratios - Total'!$A795,Data!$C$2:$C$1823,0),0))/INDEX(Data!$E$2:$E$1823,MATCH('Ratios - Total'!$C795,IF(Data!$A$2:$A$1823='Ratios - Total'!$A795,Data!$C$2:$C$1823,0),0)),"Missing Data")</f>
        <v>Missing Data</v>
      </c>
      <c r="N795" s="5"/>
      <c r="O795" s="5" t="str">
        <f t="array" ref="O795">IFERROR(INDEX(Data!$G$2:$G$1823,MATCH('Ratios - Total'!$C795,IF(Data!$A$2:$A$1823='Ratios - Total'!$A795,Data!$C$2:$C$1823,0),0))/INDEX(Data!$F$2:$F$1823,MATCH('Ratios - Total'!$C795,IF(Data!$A$2:$A$1823='Ratios - Total'!$A795,Data!$C$2:$C$1823,0),0)),"Missing Data")</f>
        <v>Missing Data</v>
      </c>
      <c r="P795" s="5" t="str">
        <f t="array" ref="P795">IFERROR(INDEX(Data!$H$2:$H$1823,MATCH('Ratios - Total'!$C795,IF(Data!$A$2:$A$1823='Ratios - Total'!$A795,Data!$C$2:$C$1823,0),0))/INDEX(Data!$G$2:$G$1823,MATCH('Ratios - Total'!$C795,IF(Data!$A$2:$A$1823='Ratios - Total'!$A795,Data!$C$2:$C$1823,0),0)),"Missing Data")</f>
        <v>Missing Data</v>
      </c>
      <c r="Q795" s="5"/>
      <c r="R795" s="5" t="str">
        <f t="array" ref="R795">IFERROR(INDEX(Data!$L$2:$L$1823,MATCH('Ratios - Total'!$C795,IF(Data!$A$2:$A$1823='Ratios - Total'!$A795,Data!$C$2:$C$1823,0),0))/INDEX(Data!$G$2:$G$1823,MATCH('Ratios - Total'!$C795,IF(Data!$A$2:$A$1823='Ratios - Total'!$A795,Data!$C$2:$C$1823,0),0)),"Missing Data")</f>
        <v>Missing Data</v>
      </c>
      <c r="S795" s="5"/>
      <c r="T795" s="5">
        <f t="array" ref="T795">IFERROR(INDEX(Data!$H$2:$H$1823,MATCH('Ratios - Total'!$C795,IF(Data!$A$2:$A$1823='Ratios - Total'!$A795,Data!$C$2:$C$1823,0),0))/INDEX(Data!$L$2:$L$1823,MATCH('Ratios - Total'!$C795,IF(Data!$A$2:$A$1823='Ratios - Total'!$A795,Data!$C$2:$C$1823,0),0)),"Missing Data")</f>
        <v>36647.360671099013</v>
      </c>
      <c r="U795" s="5">
        <f t="array" ref="U795">IFERROR(INDEX(Data!$K$2:$K$1823,MATCH('Ratios - Total'!$C795,IF(Data!$A$2:$A$1823='Ratios - Total'!$A795,Data!$C$2:$C$1823,0),0))/INDEX(Data!$H$2:$H$1823,MATCH('Ratios - Total'!$C795,IF(Data!$A$2:$A$1823='Ratios - Total'!$A795,Data!$C$2:$C$1823,0),0)),"Missing Data")</f>
        <v>0.49043897265811442</v>
      </c>
      <c r="V795" s="5">
        <f t="array" ref="V795">IFERROR(INDEX(Data!$K$2:$K$1823,MATCH('Ratios - Total'!$C795,IF(Data!$A$2:$A$1823='Ratios - Total'!$A795,Data!$C$2:$C$1823,0),0))/INDEX(Data!$L$2:$L$1823,MATCH('Ratios - Total'!$C795,IF(Data!$A$2:$A$1823='Ratios - Total'!$A795,Data!$C$2:$C$1823,0),0)),"Missing Data")</f>
        <v>17973.293918165185</v>
      </c>
      <c r="W795" s="5">
        <f t="shared" si="12"/>
        <v>18674.066752933828</v>
      </c>
      <c r="X795" s="5" t="str">
        <f t="array" ref="X795">IFERROR(INDEX(Data!$K$2:$K$1823,MATCH('Ratios - Total'!$C795,IF(Data!$A$2:$A$1823='Ratios - Total'!$A795,Data!$C$2:$C$1823,0),0))/INDEX(Data!$G$2:$G$1823,MATCH('Ratios - Total'!$C795,IF(Data!$A$2:$A$1823='Ratios - Total'!$A795,Data!$C$2:$C$1823,0),0)),"Missing Data")</f>
        <v>Missing Data</v>
      </c>
    </row>
    <row r="796" spans="1:24" x14ac:dyDescent="0.25">
      <c r="A796" s="22" t="s">
        <v>30</v>
      </c>
      <c r="B796" s="22" t="s">
        <v>31</v>
      </c>
      <c r="C796" s="22">
        <v>1991</v>
      </c>
      <c r="D796" s="5">
        <f t="array" ref="D796">IFERROR(INDEX(Data!$H$2:$H$1823,MATCH('Ratios - Total'!$C796,IF(Data!$A$2:$A$1823='Ratios - Total'!$A796,Data!$C$2:$C$1823,0),0))/INDEX(Data!$D$2:$D$1823,MATCH('Ratios - Total'!$C796,IF(Data!$A$2:$A$1823='Ratios - Total'!$A796,Data!$C$2:$C$1823,0),0)),"Missing Data")</f>
        <v>790.57852232922494</v>
      </c>
      <c r="E796" s="22"/>
      <c r="F796" s="5">
        <f t="array" ref="F796">IFERROR(INDEX(Data!$G$2:$G$1823,MATCH('Ratios - Total'!$C796,IF(Data!$A$2:$A$1823='Ratios - Total'!$A796,Data!$C$2:$C$1823,0),0))/INDEX(Data!$D$2:$D$1823,MATCH('Ratios - Total'!$C796,IF(Data!$A$2:$A$1823='Ratios - Total'!$A796,Data!$C$2:$C$1823,0),0)),"Missing Data")</f>
        <v>0</v>
      </c>
      <c r="G796" s="5"/>
      <c r="H796" s="5" t="str">
        <f t="array" ref="H796">IFERROR(INDEX(Data!$H$2:$H$1823,MATCH('Ratios - Total'!$C796,IF(Data!$A$2:$A$1823='Ratios - Total'!$A796,Data!$C$2:$C$1823,0),0))/INDEX(Data!$G$2:$G$1823,MATCH('Ratios - Total'!$C796,IF(Data!$A$2:$A$1823='Ratios - Total'!$A796,Data!$C$2:$C$1823,0),0)),"Missing Data")</f>
        <v>Missing Data</v>
      </c>
      <c r="I796" s="5">
        <f t="array" ref="I796">IFERROR(INDEX(Data!$G$2:$G$1823,MATCH('Ratios - Total'!$C796,IF(Data!$A$2:$A$1823='Ratios - Total'!$A796,Data!$C$2:$C$1823,0),0))/INDEX(Data!$D$2:$D$1823,MATCH('Ratios - Total'!$C796,IF(Data!$A$2:$A$1823='Ratios - Total'!$A796,Data!$C$2:$C$1823,0),0)),"Missing Data")</f>
        <v>0</v>
      </c>
      <c r="J796" s="22"/>
      <c r="K796" s="5">
        <f t="array" ref="K796">IFERROR(INDEX(Data!$E$2:$E$1823,MATCH('Ratios - Total'!$C796,IF(Data!$A$2:$A$1823='Ratios - Total'!$A796,Data!$C$2:$C$1823,0),0))/INDEX(Data!$D$2:$D$1823,MATCH('Ratios - Total'!$C796,IF(Data!$A$2:$A$1823='Ratios - Total'!$A796,Data!$C$2:$C$1823,0),0)),"Missing Data")</f>
        <v>0</v>
      </c>
      <c r="L796" s="5"/>
      <c r="M796" s="5" t="str">
        <f t="array" ref="M796">IFERROR(INDEX(Data!$F$2:$F$1823,MATCH('Ratios - Total'!$C796,IF(Data!$A$2:$A$1823='Ratios - Total'!$A796,Data!$C$2:$C$1823,0),0))/INDEX(Data!$E$2:$E$1823,MATCH('Ratios - Total'!$C796,IF(Data!$A$2:$A$1823='Ratios - Total'!$A796,Data!$C$2:$C$1823,0),0)),"Missing Data")</f>
        <v>Missing Data</v>
      </c>
      <c r="N796" s="5"/>
      <c r="O796" s="5" t="str">
        <f t="array" ref="O796">IFERROR(INDEX(Data!$G$2:$G$1823,MATCH('Ratios - Total'!$C796,IF(Data!$A$2:$A$1823='Ratios - Total'!$A796,Data!$C$2:$C$1823,0),0))/INDEX(Data!$F$2:$F$1823,MATCH('Ratios - Total'!$C796,IF(Data!$A$2:$A$1823='Ratios - Total'!$A796,Data!$C$2:$C$1823,0),0)),"Missing Data")</f>
        <v>Missing Data</v>
      </c>
      <c r="P796" s="5" t="str">
        <f t="array" ref="P796">IFERROR(INDEX(Data!$H$2:$H$1823,MATCH('Ratios - Total'!$C796,IF(Data!$A$2:$A$1823='Ratios - Total'!$A796,Data!$C$2:$C$1823,0),0))/INDEX(Data!$G$2:$G$1823,MATCH('Ratios - Total'!$C796,IF(Data!$A$2:$A$1823='Ratios - Total'!$A796,Data!$C$2:$C$1823,0),0)),"Missing Data")</f>
        <v>Missing Data</v>
      </c>
      <c r="Q796" s="5"/>
      <c r="R796" s="5" t="str">
        <f t="array" ref="R796">IFERROR(INDEX(Data!$L$2:$L$1823,MATCH('Ratios - Total'!$C796,IF(Data!$A$2:$A$1823='Ratios - Total'!$A796,Data!$C$2:$C$1823,0),0))/INDEX(Data!$G$2:$G$1823,MATCH('Ratios - Total'!$C796,IF(Data!$A$2:$A$1823='Ratios - Total'!$A796,Data!$C$2:$C$1823,0),0)),"Missing Data")</f>
        <v>Missing Data</v>
      </c>
      <c r="S796" s="5"/>
      <c r="T796" s="5">
        <f t="array" ref="T796">IFERROR(INDEX(Data!$H$2:$H$1823,MATCH('Ratios - Total'!$C796,IF(Data!$A$2:$A$1823='Ratios - Total'!$A796,Data!$C$2:$C$1823,0),0))/INDEX(Data!$L$2:$L$1823,MATCH('Ratios - Total'!$C796,IF(Data!$A$2:$A$1823='Ratios - Total'!$A796,Data!$C$2:$C$1823,0),0)),"Missing Data")</f>
        <v>44550.072644556043</v>
      </c>
      <c r="U796" s="5">
        <f t="array" ref="U796">IFERROR(INDEX(Data!$K$2:$K$1823,MATCH('Ratios - Total'!$C796,IF(Data!$A$2:$A$1823='Ratios - Total'!$A796,Data!$C$2:$C$1823,0),0))/INDEX(Data!$H$2:$H$1823,MATCH('Ratios - Total'!$C796,IF(Data!$A$2:$A$1823='Ratios - Total'!$A796,Data!$C$2:$C$1823,0),0)),"Missing Data")</f>
        <v>0.55521021712275087</v>
      </c>
      <c r="V796" s="5">
        <f t="array" ref="V796">IFERROR(INDEX(Data!$K$2:$K$1823,MATCH('Ratios - Total'!$C796,IF(Data!$A$2:$A$1823='Ratios - Total'!$A796,Data!$C$2:$C$1823,0),0))/INDEX(Data!$L$2:$L$1823,MATCH('Ratios - Total'!$C796,IF(Data!$A$2:$A$1823='Ratios - Total'!$A796,Data!$C$2:$C$1823,0),0)),"Missing Data")</f>
        <v>24734.655505818286</v>
      </c>
      <c r="W796" s="5">
        <f t="shared" si="12"/>
        <v>19815.417138737757</v>
      </c>
      <c r="X796" s="5" t="str">
        <f t="array" ref="X796">IFERROR(INDEX(Data!$K$2:$K$1823,MATCH('Ratios - Total'!$C796,IF(Data!$A$2:$A$1823='Ratios - Total'!$A796,Data!$C$2:$C$1823,0),0))/INDEX(Data!$G$2:$G$1823,MATCH('Ratios - Total'!$C796,IF(Data!$A$2:$A$1823='Ratios - Total'!$A796,Data!$C$2:$C$1823,0),0)),"Missing Data")</f>
        <v>Missing Data</v>
      </c>
    </row>
    <row r="797" spans="1:24" x14ac:dyDescent="0.25">
      <c r="A797" s="22" t="s">
        <v>32</v>
      </c>
      <c r="B797" s="22" t="s">
        <v>33</v>
      </c>
      <c r="C797" s="22">
        <v>1991</v>
      </c>
      <c r="D797" s="5">
        <f t="array" ref="D797">IFERROR(INDEX(Data!$H$2:$H$1823,MATCH('Ratios - Total'!$C797,IF(Data!$A$2:$A$1823='Ratios - Total'!$A797,Data!$C$2:$C$1823,0),0))/INDEX(Data!$D$2:$D$1823,MATCH('Ratios - Total'!$C797,IF(Data!$A$2:$A$1823='Ratios - Total'!$A797,Data!$C$2:$C$1823,0),0)),"Missing Data")</f>
        <v>867.13024527507719</v>
      </c>
      <c r="E797" s="22"/>
      <c r="F797" s="5">
        <f t="array" ref="F797">IFERROR(INDEX(Data!$G$2:$G$1823,MATCH('Ratios - Total'!$C797,IF(Data!$A$2:$A$1823='Ratios - Total'!$A797,Data!$C$2:$C$1823,0),0))/INDEX(Data!$D$2:$D$1823,MATCH('Ratios - Total'!$C797,IF(Data!$A$2:$A$1823='Ratios - Total'!$A797,Data!$C$2:$C$1823,0),0)),"Missing Data")</f>
        <v>0</v>
      </c>
      <c r="G797" s="5"/>
      <c r="H797" s="5" t="str">
        <f t="array" ref="H797">IFERROR(INDEX(Data!$H$2:$H$1823,MATCH('Ratios - Total'!$C797,IF(Data!$A$2:$A$1823='Ratios - Total'!$A797,Data!$C$2:$C$1823,0),0))/INDEX(Data!$G$2:$G$1823,MATCH('Ratios - Total'!$C797,IF(Data!$A$2:$A$1823='Ratios - Total'!$A797,Data!$C$2:$C$1823,0),0)),"Missing Data")</f>
        <v>Missing Data</v>
      </c>
      <c r="I797" s="5">
        <f t="array" ref="I797">IFERROR(INDEX(Data!$G$2:$G$1823,MATCH('Ratios - Total'!$C797,IF(Data!$A$2:$A$1823='Ratios - Total'!$A797,Data!$C$2:$C$1823,0),0))/INDEX(Data!$D$2:$D$1823,MATCH('Ratios - Total'!$C797,IF(Data!$A$2:$A$1823='Ratios - Total'!$A797,Data!$C$2:$C$1823,0),0)),"Missing Data")</f>
        <v>0</v>
      </c>
      <c r="J797" s="22"/>
      <c r="K797" s="5">
        <f t="array" ref="K797">IFERROR(INDEX(Data!$E$2:$E$1823,MATCH('Ratios - Total'!$C797,IF(Data!$A$2:$A$1823='Ratios - Total'!$A797,Data!$C$2:$C$1823,0),0))/INDEX(Data!$D$2:$D$1823,MATCH('Ratios - Total'!$C797,IF(Data!$A$2:$A$1823='Ratios - Total'!$A797,Data!$C$2:$C$1823,0),0)),"Missing Data")</f>
        <v>0</v>
      </c>
      <c r="L797" s="5"/>
      <c r="M797" s="5" t="str">
        <f t="array" ref="M797">IFERROR(INDEX(Data!$F$2:$F$1823,MATCH('Ratios - Total'!$C797,IF(Data!$A$2:$A$1823='Ratios - Total'!$A797,Data!$C$2:$C$1823,0),0))/INDEX(Data!$E$2:$E$1823,MATCH('Ratios - Total'!$C797,IF(Data!$A$2:$A$1823='Ratios - Total'!$A797,Data!$C$2:$C$1823,0),0)),"Missing Data")</f>
        <v>Missing Data</v>
      </c>
      <c r="N797" s="5"/>
      <c r="O797" s="5" t="str">
        <f t="array" ref="O797">IFERROR(INDEX(Data!$G$2:$G$1823,MATCH('Ratios - Total'!$C797,IF(Data!$A$2:$A$1823='Ratios - Total'!$A797,Data!$C$2:$C$1823,0),0))/INDEX(Data!$F$2:$F$1823,MATCH('Ratios - Total'!$C797,IF(Data!$A$2:$A$1823='Ratios - Total'!$A797,Data!$C$2:$C$1823,0),0)),"Missing Data")</f>
        <v>Missing Data</v>
      </c>
      <c r="P797" s="5" t="str">
        <f t="array" ref="P797">IFERROR(INDEX(Data!$H$2:$H$1823,MATCH('Ratios - Total'!$C797,IF(Data!$A$2:$A$1823='Ratios - Total'!$A797,Data!$C$2:$C$1823,0),0))/INDEX(Data!$G$2:$G$1823,MATCH('Ratios - Total'!$C797,IF(Data!$A$2:$A$1823='Ratios - Total'!$A797,Data!$C$2:$C$1823,0),0)),"Missing Data")</f>
        <v>Missing Data</v>
      </c>
      <c r="Q797" s="5"/>
      <c r="R797" s="5" t="str">
        <f t="array" ref="R797">IFERROR(INDEX(Data!$L$2:$L$1823,MATCH('Ratios - Total'!$C797,IF(Data!$A$2:$A$1823='Ratios - Total'!$A797,Data!$C$2:$C$1823,0),0))/INDEX(Data!$G$2:$G$1823,MATCH('Ratios - Total'!$C797,IF(Data!$A$2:$A$1823='Ratios - Total'!$A797,Data!$C$2:$C$1823,0),0)),"Missing Data")</f>
        <v>Missing Data</v>
      </c>
      <c r="S797" s="5"/>
      <c r="T797" s="5">
        <f t="array" ref="T797">IFERROR(INDEX(Data!$H$2:$H$1823,MATCH('Ratios - Total'!$C797,IF(Data!$A$2:$A$1823='Ratios - Total'!$A797,Data!$C$2:$C$1823,0),0))/INDEX(Data!$L$2:$L$1823,MATCH('Ratios - Total'!$C797,IF(Data!$A$2:$A$1823='Ratios - Total'!$A797,Data!$C$2:$C$1823,0),0)),"Missing Data")</f>
        <v>43676.034509353754</v>
      </c>
      <c r="U797" s="5">
        <f t="array" ref="U797">IFERROR(INDEX(Data!$K$2:$K$1823,MATCH('Ratios - Total'!$C797,IF(Data!$A$2:$A$1823='Ratios - Total'!$A797,Data!$C$2:$C$1823,0),0))/INDEX(Data!$H$2:$H$1823,MATCH('Ratios - Total'!$C797,IF(Data!$A$2:$A$1823='Ratios - Total'!$A797,Data!$C$2:$C$1823,0),0)),"Missing Data")</f>
        <v>0.52129167540235</v>
      </c>
      <c r="V797" s="5">
        <f t="array" ref="V797">IFERROR(INDEX(Data!$K$2:$K$1823,MATCH('Ratios - Total'!$C797,IF(Data!$A$2:$A$1823='Ratios - Total'!$A797,Data!$C$2:$C$1823,0),0))/INDEX(Data!$L$2:$L$1823,MATCH('Ratios - Total'!$C797,IF(Data!$A$2:$A$1823='Ratios - Total'!$A797,Data!$C$2:$C$1823,0),0)),"Missing Data")</f>
        <v>22767.953204311874</v>
      </c>
      <c r="W797" s="5">
        <f t="shared" si="12"/>
        <v>20908.08130504188</v>
      </c>
      <c r="X797" s="5" t="str">
        <f t="array" ref="X797">IFERROR(INDEX(Data!$K$2:$K$1823,MATCH('Ratios - Total'!$C797,IF(Data!$A$2:$A$1823='Ratios - Total'!$A797,Data!$C$2:$C$1823,0),0))/INDEX(Data!$G$2:$G$1823,MATCH('Ratios - Total'!$C797,IF(Data!$A$2:$A$1823='Ratios - Total'!$A797,Data!$C$2:$C$1823,0),0)),"Missing Data")</f>
        <v>Missing Data</v>
      </c>
    </row>
    <row r="798" spans="1:24" x14ac:dyDescent="0.25">
      <c r="A798" s="22" t="s">
        <v>34</v>
      </c>
      <c r="B798" s="22" t="s">
        <v>35</v>
      </c>
      <c r="C798" s="22">
        <v>1991</v>
      </c>
      <c r="D798" s="5">
        <f t="array" ref="D798">IFERROR(INDEX(Data!$H$2:$H$1823,MATCH('Ratios - Total'!$C798,IF(Data!$A$2:$A$1823='Ratios - Total'!$A798,Data!$C$2:$C$1823,0),0))/INDEX(Data!$D$2:$D$1823,MATCH('Ratios - Total'!$C798,IF(Data!$A$2:$A$1823='Ratios - Total'!$A798,Data!$C$2:$C$1823,0),0)),"Missing Data")</f>
        <v>856.65569326422201</v>
      </c>
      <c r="E798" s="22"/>
      <c r="F798" s="5">
        <f t="array" ref="F798">IFERROR(INDEX(Data!$G$2:$G$1823,MATCH('Ratios - Total'!$C798,IF(Data!$A$2:$A$1823='Ratios - Total'!$A798,Data!$C$2:$C$1823,0),0))/INDEX(Data!$D$2:$D$1823,MATCH('Ratios - Total'!$C798,IF(Data!$A$2:$A$1823='Ratios - Total'!$A798,Data!$C$2:$C$1823,0),0)),"Missing Data")</f>
        <v>0</v>
      </c>
      <c r="G798" s="5"/>
      <c r="H798" s="5" t="str">
        <f t="array" ref="H798">IFERROR(INDEX(Data!$H$2:$H$1823,MATCH('Ratios - Total'!$C798,IF(Data!$A$2:$A$1823='Ratios - Total'!$A798,Data!$C$2:$C$1823,0),0))/INDEX(Data!$G$2:$G$1823,MATCH('Ratios - Total'!$C798,IF(Data!$A$2:$A$1823='Ratios - Total'!$A798,Data!$C$2:$C$1823,0),0)),"Missing Data")</f>
        <v>Missing Data</v>
      </c>
      <c r="I798" s="5">
        <f t="array" ref="I798">IFERROR(INDEX(Data!$G$2:$G$1823,MATCH('Ratios - Total'!$C798,IF(Data!$A$2:$A$1823='Ratios - Total'!$A798,Data!$C$2:$C$1823,0),0))/INDEX(Data!$D$2:$D$1823,MATCH('Ratios - Total'!$C798,IF(Data!$A$2:$A$1823='Ratios - Total'!$A798,Data!$C$2:$C$1823,0),0)),"Missing Data")</f>
        <v>0</v>
      </c>
      <c r="J798" s="22"/>
      <c r="K798" s="5">
        <f t="array" ref="K798">IFERROR(INDEX(Data!$E$2:$E$1823,MATCH('Ratios - Total'!$C798,IF(Data!$A$2:$A$1823='Ratios - Total'!$A798,Data!$C$2:$C$1823,0),0))/INDEX(Data!$D$2:$D$1823,MATCH('Ratios - Total'!$C798,IF(Data!$A$2:$A$1823='Ratios - Total'!$A798,Data!$C$2:$C$1823,0),0)),"Missing Data")</f>
        <v>0</v>
      </c>
      <c r="L798" s="5"/>
      <c r="M798" s="5" t="str">
        <f t="array" ref="M798">IFERROR(INDEX(Data!$F$2:$F$1823,MATCH('Ratios - Total'!$C798,IF(Data!$A$2:$A$1823='Ratios - Total'!$A798,Data!$C$2:$C$1823,0),0))/INDEX(Data!$E$2:$E$1823,MATCH('Ratios - Total'!$C798,IF(Data!$A$2:$A$1823='Ratios - Total'!$A798,Data!$C$2:$C$1823,0),0)),"Missing Data")</f>
        <v>Missing Data</v>
      </c>
      <c r="N798" s="5"/>
      <c r="O798" s="5" t="str">
        <f t="array" ref="O798">IFERROR(INDEX(Data!$G$2:$G$1823,MATCH('Ratios - Total'!$C798,IF(Data!$A$2:$A$1823='Ratios - Total'!$A798,Data!$C$2:$C$1823,0),0))/INDEX(Data!$F$2:$F$1823,MATCH('Ratios - Total'!$C798,IF(Data!$A$2:$A$1823='Ratios - Total'!$A798,Data!$C$2:$C$1823,0),0)),"Missing Data")</f>
        <v>Missing Data</v>
      </c>
      <c r="P798" s="5" t="str">
        <f t="array" ref="P798">IFERROR(INDEX(Data!$H$2:$H$1823,MATCH('Ratios - Total'!$C798,IF(Data!$A$2:$A$1823='Ratios - Total'!$A798,Data!$C$2:$C$1823,0),0))/INDEX(Data!$G$2:$G$1823,MATCH('Ratios - Total'!$C798,IF(Data!$A$2:$A$1823='Ratios - Total'!$A798,Data!$C$2:$C$1823,0),0)),"Missing Data")</f>
        <v>Missing Data</v>
      </c>
      <c r="Q798" s="5"/>
      <c r="R798" s="5" t="str">
        <f t="array" ref="R798">IFERROR(INDEX(Data!$L$2:$L$1823,MATCH('Ratios - Total'!$C798,IF(Data!$A$2:$A$1823='Ratios - Total'!$A798,Data!$C$2:$C$1823,0),0))/INDEX(Data!$G$2:$G$1823,MATCH('Ratios - Total'!$C798,IF(Data!$A$2:$A$1823='Ratios - Total'!$A798,Data!$C$2:$C$1823,0),0)),"Missing Data")</f>
        <v>Missing Data</v>
      </c>
      <c r="S798" s="5"/>
      <c r="T798" s="5">
        <f t="array" ref="T798">IFERROR(INDEX(Data!$H$2:$H$1823,MATCH('Ratios - Total'!$C798,IF(Data!$A$2:$A$1823='Ratios - Total'!$A798,Data!$C$2:$C$1823,0),0))/INDEX(Data!$L$2:$L$1823,MATCH('Ratios - Total'!$C798,IF(Data!$A$2:$A$1823='Ratios - Total'!$A798,Data!$C$2:$C$1823,0),0)),"Missing Data")</f>
        <v>38948.695052980562</v>
      </c>
      <c r="U798" s="5">
        <f t="array" ref="U798">IFERROR(INDEX(Data!$K$2:$K$1823,MATCH('Ratios - Total'!$C798,IF(Data!$A$2:$A$1823='Ratios - Total'!$A798,Data!$C$2:$C$1823,0),0))/INDEX(Data!$H$2:$H$1823,MATCH('Ratios - Total'!$C798,IF(Data!$A$2:$A$1823='Ratios - Total'!$A798,Data!$C$2:$C$1823,0),0)),"Missing Data")</f>
        <v>0.5190947291440835</v>
      </c>
      <c r="V798" s="5">
        <f t="array" ref="V798">IFERROR(INDEX(Data!$K$2:$K$1823,MATCH('Ratios - Total'!$C798,IF(Data!$A$2:$A$1823='Ratios - Total'!$A798,Data!$C$2:$C$1823,0),0))/INDEX(Data!$L$2:$L$1823,MATCH('Ratios - Total'!$C798,IF(Data!$A$2:$A$1823='Ratios - Total'!$A798,Data!$C$2:$C$1823,0),0)),"Missing Data")</f>
        <v>20218.062309042449</v>
      </c>
      <c r="W798" s="5">
        <f t="shared" si="12"/>
        <v>18730.632743938113</v>
      </c>
      <c r="X798" s="5" t="str">
        <f t="array" ref="X798">IFERROR(INDEX(Data!$K$2:$K$1823,MATCH('Ratios - Total'!$C798,IF(Data!$A$2:$A$1823='Ratios - Total'!$A798,Data!$C$2:$C$1823,0),0))/INDEX(Data!$G$2:$G$1823,MATCH('Ratios - Total'!$C798,IF(Data!$A$2:$A$1823='Ratios - Total'!$A798,Data!$C$2:$C$1823,0),0)),"Missing Data")</f>
        <v>Missing Data</v>
      </c>
    </row>
    <row r="799" spans="1:24" x14ac:dyDescent="0.25">
      <c r="A799" s="22" t="s">
        <v>36</v>
      </c>
      <c r="B799" s="22" t="s">
        <v>37</v>
      </c>
      <c r="C799" s="22">
        <v>1991</v>
      </c>
      <c r="D799" s="5">
        <f t="array" ref="D799">IFERROR(INDEX(Data!$H$2:$H$1823,MATCH('Ratios - Total'!$C799,IF(Data!$A$2:$A$1823='Ratios - Total'!$A799,Data!$C$2:$C$1823,0),0))/INDEX(Data!$D$2:$D$1823,MATCH('Ratios - Total'!$C799,IF(Data!$A$2:$A$1823='Ratios - Total'!$A799,Data!$C$2:$C$1823,0),0)),"Missing Data")</f>
        <v>823.8959660178283</v>
      </c>
      <c r="E799" s="22"/>
      <c r="F799" s="5">
        <f t="array" ref="F799">IFERROR(INDEX(Data!$G$2:$G$1823,MATCH('Ratios - Total'!$C799,IF(Data!$A$2:$A$1823='Ratios - Total'!$A799,Data!$C$2:$C$1823,0),0))/INDEX(Data!$D$2:$D$1823,MATCH('Ratios - Total'!$C799,IF(Data!$A$2:$A$1823='Ratios - Total'!$A799,Data!$C$2:$C$1823,0),0)),"Missing Data")</f>
        <v>0</v>
      </c>
      <c r="G799" s="5"/>
      <c r="H799" s="5" t="str">
        <f t="array" ref="H799">IFERROR(INDEX(Data!$H$2:$H$1823,MATCH('Ratios - Total'!$C799,IF(Data!$A$2:$A$1823='Ratios - Total'!$A799,Data!$C$2:$C$1823,0),0))/INDEX(Data!$G$2:$G$1823,MATCH('Ratios - Total'!$C799,IF(Data!$A$2:$A$1823='Ratios - Total'!$A799,Data!$C$2:$C$1823,0),0)),"Missing Data")</f>
        <v>Missing Data</v>
      </c>
      <c r="I799" s="5">
        <f t="array" ref="I799">IFERROR(INDEX(Data!$G$2:$G$1823,MATCH('Ratios - Total'!$C799,IF(Data!$A$2:$A$1823='Ratios - Total'!$A799,Data!$C$2:$C$1823,0),0))/INDEX(Data!$D$2:$D$1823,MATCH('Ratios - Total'!$C799,IF(Data!$A$2:$A$1823='Ratios - Total'!$A799,Data!$C$2:$C$1823,0),0)),"Missing Data")</f>
        <v>0</v>
      </c>
      <c r="J799" s="22"/>
      <c r="K799" s="5">
        <f t="array" ref="K799">IFERROR(INDEX(Data!$E$2:$E$1823,MATCH('Ratios - Total'!$C799,IF(Data!$A$2:$A$1823='Ratios - Total'!$A799,Data!$C$2:$C$1823,0),0))/INDEX(Data!$D$2:$D$1823,MATCH('Ratios - Total'!$C799,IF(Data!$A$2:$A$1823='Ratios - Total'!$A799,Data!$C$2:$C$1823,0),0)),"Missing Data")</f>
        <v>0</v>
      </c>
      <c r="L799" s="5"/>
      <c r="M799" s="5" t="str">
        <f t="array" ref="M799">IFERROR(INDEX(Data!$F$2:$F$1823,MATCH('Ratios - Total'!$C799,IF(Data!$A$2:$A$1823='Ratios - Total'!$A799,Data!$C$2:$C$1823,0),0))/INDEX(Data!$E$2:$E$1823,MATCH('Ratios - Total'!$C799,IF(Data!$A$2:$A$1823='Ratios - Total'!$A799,Data!$C$2:$C$1823,0),0)),"Missing Data")</f>
        <v>Missing Data</v>
      </c>
      <c r="N799" s="5"/>
      <c r="O799" s="5" t="str">
        <f t="array" ref="O799">IFERROR(INDEX(Data!$G$2:$G$1823,MATCH('Ratios - Total'!$C799,IF(Data!$A$2:$A$1823='Ratios - Total'!$A799,Data!$C$2:$C$1823,0),0))/INDEX(Data!$F$2:$F$1823,MATCH('Ratios - Total'!$C799,IF(Data!$A$2:$A$1823='Ratios - Total'!$A799,Data!$C$2:$C$1823,0),0)),"Missing Data")</f>
        <v>Missing Data</v>
      </c>
      <c r="P799" s="5" t="str">
        <f t="array" ref="P799">IFERROR(INDEX(Data!$H$2:$H$1823,MATCH('Ratios - Total'!$C799,IF(Data!$A$2:$A$1823='Ratios - Total'!$A799,Data!$C$2:$C$1823,0),0))/INDEX(Data!$G$2:$G$1823,MATCH('Ratios - Total'!$C799,IF(Data!$A$2:$A$1823='Ratios - Total'!$A799,Data!$C$2:$C$1823,0),0)),"Missing Data")</f>
        <v>Missing Data</v>
      </c>
      <c r="Q799" s="5"/>
      <c r="R799" s="5" t="str">
        <f t="array" ref="R799">IFERROR(INDEX(Data!$L$2:$L$1823,MATCH('Ratios - Total'!$C799,IF(Data!$A$2:$A$1823='Ratios - Total'!$A799,Data!$C$2:$C$1823,0),0))/INDEX(Data!$G$2:$G$1823,MATCH('Ratios - Total'!$C799,IF(Data!$A$2:$A$1823='Ratios - Total'!$A799,Data!$C$2:$C$1823,0),0)),"Missing Data")</f>
        <v>Missing Data</v>
      </c>
      <c r="S799" s="5"/>
      <c r="T799" s="5">
        <f t="array" ref="T799">IFERROR(INDEX(Data!$H$2:$H$1823,MATCH('Ratios - Total'!$C799,IF(Data!$A$2:$A$1823='Ratios - Total'!$A799,Data!$C$2:$C$1823,0),0))/INDEX(Data!$L$2:$L$1823,MATCH('Ratios - Total'!$C799,IF(Data!$A$2:$A$1823='Ratios - Total'!$A799,Data!$C$2:$C$1823,0),0)),"Missing Data")</f>
        <v>34677.295062913741</v>
      </c>
      <c r="U799" s="5">
        <f t="array" ref="U799">IFERROR(INDEX(Data!$K$2:$K$1823,MATCH('Ratios - Total'!$C799,IF(Data!$A$2:$A$1823='Ratios - Total'!$A799,Data!$C$2:$C$1823,0),0))/INDEX(Data!$H$2:$H$1823,MATCH('Ratios - Total'!$C799,IF(Data!$A$2:$A$1823='Ratios - Total'!$A799,Data!$C$2:$C$1823,0),0)),"Missing Data")</f>
        <v>0.58230300865322038</v>
      </c>
      <c r="V799" s="5">
        <f t="array" ref="V799">IFERROR(INDEX(Data!$K$2:$K$1823,MATCH('Ratios - Total'!$C799,IF(Data!$A$2:$A$1823='Ratios - Total'!$A799,Data!$C$2:$C$1823,0),0))/INDEX(Data!$L$2:$L$1823,MATCH('Ratios - Total'!$C799,IF(Data!$A$2:$A$1823='Ratios - Total'!$A799,Data!$C$2:$C$1823,0),0)),"Missing Data")</f>
        <v>20192.693247090134</v>
      </c>
      <c r="W799" s="5">
        <f t="shared" si="12"/>
        <v>14484.601815823607</v>
      </c>
      <c r="X799" s="5" t="str">
        <f t="array" ref="X799">IFERROR(INDEX(Data!$K$2:$K$1823,MATCH('Ratios - Total'!$C799,IF(Data!$A$2:$A$1823='Ratios - Total'!$A799,Data!$C$2:$C$1823,0),0))/INDEX(Data!$G$2:$G$1823,MATCH('Ratios - Total'!$C799,IF(Data!$A$2:$A$1823='Ratios - Total'!$A799,Data!$C$2:$C$1823,0),0)),"Missing Data")</f>
        <v>Missing Data</v>
      </c>
    </row>
    <row r="800" spans="1:24" x14ac:dyDescent="0.25">
      <c r="A800" s="22" t="s">
        <v>38</v>
      </c>
      <c r="B800" s="22" t="s">
        <v>39</v>
      </c>
      <c r="C800" s="22">
        <v>1991</v>
      </c>
      <c r="D800" s="5">
        <f t="array" ref="D800">IFERROR(INDEX(Data!$H$2:$H$1823,MATCH('Ratios - Total'!$C800,IF(Data!$A$2:$A$1823='Ratios - Total'!$A800,Data!$C$2:$C$1823,0),0))/INDEX(Data!$D$2:$D$1823,MATCH('Ratios - Total'!$C800,IF(Data!$A$2:$A$1823='Ratios - Total'!$A800,Data!$C$2:$C$1823,0),0)),"Missing Data")</f>
        <v>631.11712885054726</v>
      </c>
      <c r="E800" s="22"/>
      <c r="F800" s="5">
        <f t="array" ref="F800">IFERROR(INDEX(Data!$G$2:$G$1823,MATCH('Ratios - Total'!$C800,IF(Data!$A$2:$A$1823='Ratios - Total'!$A800,Data!$C$2:$C$1823,0),0))/INDEX(Data!$D$2:$D$1823,MATCH('Ratios - Total'!$C800,IF(Data!$A$2:$A$1823='Ratios - Total'!$A800,Data!$C$2:$C$1823,0),0)),"Missing Data")</f>
        <v>0</v>
      </c>
      <c r="G800" s="5"/>
      <c r="H800" s="5" t="str">
        <f t="array" ref="H800">IFERROR(INDEX(Data!$H$2:$H$1823,MATCH('Ratios - Total'!$C800,IF(Data!$A$2:$A$1823='Ratios - Total'!$A800,Data!$C$2:$C$1823,0),0))/INDEX(Data!$G$2:$G$1823,MATCH('Ratios - Total'!$C800,IF(Data!$A$2:$A$1823='Ratios - Total'!$A800,Data!$C$2:$C$1823,0),0)),"Missing Data")</f>
        <v>Missing Data</v>
      </c>
      <c r="I800" s="5">
        <f t="array" ref="I800">IFERROR(INDEX(Data!$G$2:$G$1823,MATCH('Ratios - Total'!$C800,IF(Data!$A$2:$A$1823='Ratios - Total'!$A800,Data!$C$2:$C$1823,0),0))/INDEX(Data!$D$2:$D$1823,MATCH('Ratios - Total'!$C800,IF(Data!$A$2:$A$1823='Ratios - Total'!$A800,Data!$C$2:$C$1823,0),0)),"Missing Data")</f>
        <v>0</v>
      </c>
      <c r="J800" s="22"/>
      <c r="K800" s="5">
        <f t="array" ref="K800">IFERROR(INDEX(Data!$E$2:$E$1823,MATCH('Ratios - Total'!$C800,IF(Data!$A$2:$A$1823='Ratios - Total'!$A800,Data!$C$2:$C$1823,0),0))/INDEX(Data!$D$2:$D$1823,MATCH('Ratios - Total'!$C800,IF(Data!$A$2:$A$1823='Ratios - Total'!$A800,Data!$C$2:$C$1823,0),0)),"Missing Data")</f>
        <v>0</v>
      </c>
      <c r="L800" s="5"/>
      <c r="M800" s="5" t="str">
        <f t="array" ref="M800">IFERROR(INDEX(Data!$F$2:$F$1823,MATCH('Ratios - Total'!$C800,IF(Data!$A$2:$A$1823='Ratios - Total'!$A800,Data!$C$2:$C$1823,0),0))/INDEX(Data!$E$2:$E$1823,MATCH('Ratios - Total'!$C800,IF(Data!$A$2:$A$1823='Ratios - Total'!$A800,Data!$C$2:$C$1823,0),0)),"Missing Data")</f>
        <v>Missing Data</v>
      </c>
      <c r="N800" s="5"/>
      <c r="O800" s="5" t="str">
        <f t="array" ref="O800">IFERROR(INDEX(Data!$G$2:$G$1823,MATCH('Ratios - Total'!$C800,IF(Data!$A$2:$A$1823='Ratios - Total'!$A800,Data!$C$2:$C$1823,0),0))/INDEX(Data!$F$2:$F$1823,MATCH('Ratios - Total'!$C800,IF(Data!$A$2:$A$1823='Ratios - Total'!$A800,Data!$C$2:$C$1823,0),0)),"Missing Data")</f>
        <v>Missing Data</v>
      </c>
      <c r="P800" s="5" t="str">
        <f t="array" ref="P800">IFERROR(INDEX(Data!$H$2:$H$1823,MATCH('Ratios - Total'!$C800,IF(Data!$A$2:$A$1823='Ratios - Total'!$A800,Data!$C$2:$C$1823,0),0))/INDEX(Data!$G$2:$G$1823,MATCH('Ratios - Total'!$C800,IF(Data!$A$2:$A$1823='Ratios - Total'!$A800,Data!$C$2:$C$1823,0),0)),"Missing Data")</f>
        <v>Missing Data</v>
      </c>
      <c r="Q800" s="5"/>
      <c r="R800" s="5" t="str">
        <f t="array" ref="R800">IFERROR(INDEX(Data!$L$2:$L$1823,MATCH('Ratios - Total'!$C800,IF(Data!$A$2:$A$1823='Ratios - Total'!$A800,Data!$C$2:$C$1823,0),0))/INDEX(Data!$G$2:$G$1823,MATCH('Ratios - Total'!$C800,IF(Data!$A$2:$A$1823='Ratios - Total'!$A800,Data!$C$2:$C$1823,0),0)),"Missing Data")</f>
        <v>Missing Data</v>
      </c>
      <c r="S800" s="5"/>
      <c r="T800" s="5">
        <f t="array" ref="T800">IFERROR(INDEX(Data!$H$2:$H$1823,MATCH('Ratios - Total'!$C800,IF(Data!$A$2:$A$1823='Ratios - Total'!$A800,Data!$C$2:$C$1823,0),0))/INDEX(Data!$L$2:$L$1823,MATCH('Ratios - Total'!$C800,IF(Data!$A$2:$A$1823='Ratios - Total'!$A800,Data!$C$2:$C$1823,0),0)),"Missing Data")</f>
        <v>29440.384981703344</v>
      </c>
      <c r="U800" s="5">
        <f t="array" ref="U800">IFERROR(INDEX(Data!$K$2:$K$1823,MATCH('Ratios - Total'!$C800,IF(Data!$A$2:$A$1823='Ratios - Total'!$A800,Data!$C$2:$C$1823,0),0))/INDEX(Data!$H$2:$H$1823,MATCH('Ratios - Total'!$C800,IF(Data!$A$2:$A$1823='Ratios - Total'!$A800,Data!$C$2:$C$1823,0),0)),"Missing Data")</f>
        <v>0.66253183347753974</v>
      </c>
      <c r="V800" s="5">
        <f t="array" ref="V800">IFERROR(INDEX(Data!$K$2:$K$1823,MATCH('Ratios - Total'!$C800,IF(Data!$A$2:$A$1823='Ratios - Total'!$A800,Data!$C$2:$C$1823,0),0))/INDEX(Data!$L$2:$L$1823,MATCH('Ratios - Total'!$C800,IF(Data!$A$2:$A$1823='Ratios - Total'!$A800,Data!$C$2:$C$1823,0),0)),"Missing Data")</f>
        <v>19505.192240212542</v>
      </c>
      <c r="W800" s="5">
        <f t="shared" si="12"/>
        <v>9935.1927414908023</v>
      </c>
      <c r="X800" s="5" t="str">
        <f t="array" ref="X800">IFERROR(INDEX(Data!$K$2:$K$1823,MATCH('Ratios - Total'!$C800,IF(Data!$A$2:$A$1823='Ratios - Total'!$A800,Data!$C$2:$C$1823,0),0))/INDEX(Data!$G$2:$G$1823,MATCH('Ratios - Total'!$C800,IF(Data!$A$2:$A$1823='Ratios - Total'!$A800,Data!$C$2:$C$1823,0),0)),"Missing Data")</f>
        <v>Missing Data</v>
      </c>
    </row>
    <row r="801" spans="1:24" x14ac:dyDescent="0.25">
      <c r="A801" s="22" t="s">
        <v>40</v>
      </c>
      <c r="B801" s="22" t="s">
        <v>41</v>
      </c>
      <c r="C801" s="22">
        <v>1991</v>
      </c>
      <c r="D801" s="5">
        <f t="array" ref="D801">IFERROR(INDEX(Data!$H$2:$H$1823,MATCH('Ratios - Total'!$C801,IF(Data!$A$2:$A$1823='Ratios - Total'!$A801,Data!$C$2:$C$1823,0),0))/INDEX(Data!$D$2:$D$1823,MATCH('Ratios - Total'!$C801,IF(Data!$A$2:$A$1823='Ratios - Total'!$A801,Data!$C$2:$C$1823,0),0)),"Missing Data")</f>
        <v>727.0700727603338</v>
      </c>
      <c r="E801" s="22"/>
      <c r="F801" s="5">
        <f t="array" ref="F801">IFERROR(INDEX(Data!$G$2:$G$1823,MATCH('Ratios - Total'!$C801,IF(Data!$A$2:$A$1823='Ratios - Total'!$A801,Data!$C$2:$C$1823,0),0))/INDEX(Data!$D$2:$D$1823,MATCH('Ratios - Total'!$C801,IF(Data!$A$2:$A$1823='Ratios - Total'!$A801,Data!$C$2:$C$1823,0),0)),"Missing Data")</f>
        <v>0</v>
      </c>
      <c r="G801" s="5"/>
      <c r="H801" s="5" t="str">
        <f t="array" ref="H801">IFERROR(INDEX(Data!$H$2:$H$1823,MATCH('Ratios - Total'!$C801,IF(Data!$A$2:$A$1823='Ratios - Total'!$A801,Data!$C$2:$C$1823,0),0))/INDEX(Data!$G$2:$G$1823,MATCH('Ratios - Total'!$C801,IF(Data!$A$2:$A$1823='Ratios - Total'!$A801,Data!$C$2:$C$1823,0),0)),"Missing Data")</f>
        <v>Missing Data</v>
      </c>
      <c r="I801" s="5">
        <f t="array" ref="I801">IFERROR(INDEX(Data!$G$2:$G$1823,MATCH('Ratios - Total'!$C801,IF(Data!$A$2:$A$1823='Ratios - Total'!$A801,Data!$C$2:$C$1823,0),0))/INDEX(Data!$D$2:$D$1823,MATCH('Ratios - Total'!$C801,IF(Data!$A$2:$A$1823='Ratios - Total'!$A801,Data!$C$2:$C$1823,0),0)),"Missing Data")</f>
        <v>0</v>
      </c>
      <c r="J801" s="22"/>
      <c r="K801" s="5">
        <f t="array" ref="K801">IFERROR(INDEX(Data!$E$2:$E$1823,MATCH('Ratios - Total'!$C801,IF(Data!$A$2:$A$1823='Ratios - Total'!$A801,Data!$C$2:$C$1823,0),0))/INDEX(Data!$D$2:$D$1823,MATCH('Ratios - Total'!$C801,IF(Data!$A$2:$A$1823='Ratios - Total'!$A801,Data!$C$2:$C$1823,0),0)),"Missing Data")</f>
        <v>0</v>
      </c>
      <c r="L801" s="5"/>
      <c r="M801" s="5" t="str">
        <f t="array" ref="M801">IFERROR(INDEX(Data!$F$2:$F$1823,MATCH('Ratios - Total'!$C801,IF(Data!$A$2:$A$1823='Ratios - Total'!$A801,Data!$C$2:$C$1823,0),0))/INDEX(Data!$E$2:$E$1823,MATCH('Ratios - Total'!$C801,IF(Data!$A$2:$A$1823='Ratios - Total'!$A801,Data!$C$2:$C$1823,0),0)),"Missing Data")</f>
        <v>Missing Data</v>
      </c>
      <c r="N801" s="5"/>
      <c r="O801" s="5" t="str">
        <f t="array" ref="O801">IFERROR(INDEX(Data!$G$2:$G$1823,MATCH('Ratios - Total'!$C801,IF(Data!$A$2:$A$1823='Ratios - Total'!$A801,Data!$C$2:$C$1823,0),0))/INDEX(Data!$F$2:$F$1823,MATCH('Ratios - Total'!$C801,IF(Data!$A$2:$A$1823='Ratios - Total'!$A801,Data!$C$2:$C$1823,0),0)),"Missing Data")</f>
        <v>Missing Data</v>
      </c>
      <c r="P801" s="5" t="str">
        <f t="array" ref="P801">IFERROR(INDEX(Data!$H$2:$H$1823,MATCH('Ratios - Total'!$C801,IF(Data!$A$2:$A$1823='Ratios - Total'!$A801,Data!$C$2:$C$1823,0),0))/INDEX(Data!$G$2:$G$1823,MATCH('Ratios - Total'!$C801,IF(Data!$A$2:$A$1823='Ratios - Total'!$A801,Data!$C$2:$C$1823,0),0)),"Missing Data")</f>
        <v>Missing Data</v>
      </c>
      <c r="Q801" s="5"/>
      <c r="R801" s="5" t="str">
        <f t="array" ref="R801">IFERROR(INDEX(Data!$L$2:$L$1823,MATCH('Ratios - Total'!$C801,IF(Data!$A$2:$A$1823='Ratios - Total'!$A801,Data!$C$2:$C$1823,0),0))/INDEX(Data!$G$2:$G$1823,MATCH('Ratios - Total'!$C801,IF(Data!$A$2:$A$1823='Ratios - Total'!$A801,Data!$C$2:$C$1823,0),0)),"Missing Data")</f>
        <v>Missing Data</v>
      </c>
      <c r="S801" s="5"/>
      <c r="T801" s="5">
        <f t="array" ref="T801">IFERROR(INDEX(Data!$H$2:$H$1823,MATCH('Ratios - Total'!$C801,IF(Data!$A$2:$A$1823='Ratios - Total'!$A801,Data!$C$2:$C$1823,0),0))/INDEX(Data!$L$2:$L$1823,MATCH('Ratios - Total'!$C801,IF(Data!$A$2:$A$1823='Ratios - Total'!$A801,Data!$C$2:$C$1823,0),0)),"Missing Data")</f>
        <v>32798.072608100796</v>
      </c>
      <c r="U801" s="5">
        <f t="array" ref="U801">IFERROR(INDEX(Data!$K$2:$K$1823,MATCH('Ratios - Total'!$C801,IF(Data!$A$2:$A$1823='Ratios - Total'!$A801,Data!$C$2:$C$1823,0),0))/INDEX(Data!$H$2:$H$1823,MATCH('Ratios - Total'!$C801,IF(Data!$A$2:$A$1823='Ratios - Total'!$A801,Data!$C$2:$C$1823,0),0)),"Missing Data")</f>
        <v>0.5557409673470084</v>
      </c>
      <c r="V801" s="5">
        <f t="array" ref="V801">IFERROR(INDEX(Data!$K$2:$K$1823,MATCH('Ratios - Total'!$C801,IF(Data!$A$2:$A$1823='Ratios - Total'!$A801,Data!$C$2:$C$1823,0),0))/INDEX(Data!$L$2:$L$1823,MATCH('Ratios - Total'!$C801,IF(Data!$A$2:$A$1823='Ratios - Total'!$A801,Data!$C$2:$C$1823,0),0)),"Missing Data")</f>
        <v>18227.232598343355</v>
      </c>
      <c r="W801" s="5">
        <f t="shared" si="12"/>
        <v>14570.840009757441</v>
      </c>
      <c r="X801" s="5" t="str">
        <f t="array" ref="X801">IFERROR(INDEX(Data!$K$2:$K$1823,MATCH('Ratios - Total'!$C801,IF(Data!$A$2:$A$1823='Ratios - Total'!$A801,Data!$C$2:$C$1823,0),0))/INDEX(Data!$G$2:$G$1823,MATCH('Ratios - Total'!$C801,IF(Data!$A$2:$A$1823='Ratios - Total'!$A801,Data!$C$2:$C$1823,0),0)),"Missing Data")</f>
        <v>Missing Data</v>
      </c>
    </row>
    <row r="802" spans="1:24" x14ac:dyDescent="0.25">
      <c r="A802" s="22" t="s">
        <v>42</v>
      </c>
      <c r="B802" s="22" t="s">
        <v>43</v>
      </c>
      <c r="C802" s="22">
        <v>1991</v>
      </c>
      <c r="D802" s="5">
        <f t="array" ref="D802">IFERROR(INDEX(Data!$H$2:$H$1823,MATCH('Ratios - Total'!$C802,IF(Data!$A$2:$A$1823='Ratios - Total'!$A802,Data!$C$2:$C$1823,0),0))/INDEX(Data!$D$2:$D$1823,MATCH('Ratios - Total'!$C802,IF(Data!$A$2:$A$1823='Ratios - Total'!$A802,Data!$C$2:$C$1823,0),0)),"Missing Data")</f>
        <v>1011.3016172748592</v>
      </c>
      <c r="E802" s="22"/>
      <c r="F802" s="5">
        <f t="array" ref="F802">IFERROR(INDEX(Data!$G$2:$G$1823,MATCH('Ratios - Total'!$C802,IF(Data!$A$2:$A$1823='Ratios - Total'!$A802,Data!$C$2:$C$1823,0),0))/INDEX(Data!$D$2:$D$1823,MATCH('Ratios - Total'!$C802,IF(Data!$A$2:$A$1823='Ratios - Total'!$A802,Data!$C$2:$C$1823,0),0)),"Missing Data")</f>
        <v>0</v>
      </c>
      <c r="G802" s="5"/>
      <c r="H802" s="5" t="str">
        <f t="array" ref="H802">IFERROR(INDEX(Data!$H$2:$H$1823,MATCH('Ratios - Total'!$C802,IF(Data!$A$2:$A$1823='Ratios - Total'!$A802,Data!$C$2:$C$1823,0),0))/INDEX(Data!$G$2:$G$1823,MATCH('Ratios - Total'!$C802,IF(Data!$A$2:$A$1823='Ratios - Total'!$A802,Data!$C$2:$C$1823,0),0)),"Missing Data")</f>
        <v>Missing Data</v>
      </c>
      <c r="I802" s="5">
        <f t="array" ref="I802">IFERROR(INDEX(Data!$G$2:$G$1823,MATCH('Ratios - Total'!$C802,IF(Data!$A$2:$A$1823='Ratios - Total'!$A802,Data!$C$2:$C$1823,0),0))/INDEX(Data!$D$2:$D$1823,MATCH('Ratios - Total'!$C802,IF(Data!$A$2:$A$1823='Ratios - Total'!$A802,Data!$C$2:$C$1823,0),0)),"Missing Data")</f>
        <v>0</v>
      </c>
      <c r="J802" s="22"/>
      <c r="K802" s="5">
        <f t="array" ref="K802">IFERROR(INDEX(Data!$E$2:$E$1823,MATCH('Ratios - Total'!$C802,IF(Data!$A$2:$A$1823='Ratios - Total'!$A802,Data!$C$2:$C$1823,0),0))/INDEX(Data!$D$2:$D$1823,MATCH('Ratios - Total'!$C802,IF(Data!$A$2:$A$1823='Ratios - Total'!$A802,Data!$C$2:$C$1823,0),0)),"Missing Data")</f>
        <v>0</v>
      </c>
      <c r="L802" s="5"/>
      <c r="M802" s="5" t="str">
        <f t="array" ref="M802">IFERROR(INDEX(Data!$F$2:$F$1823,MATCH('Ratios - Total'!$C802,IF(Data!$A$2:$A$1823='Ratios - Total'!$A802,Data!$C$2:$C$1823,0),0))/INDEX(Data!$E$2:$E$1823,MATCH('Ratios - Total'!$C802,IF(Data!$A$2:$A$1823='Ratios - Total'!$A802,Data!$C$2:$C$1823,0),0)),"Missing Data")</f>
        <v>Missing Data</v>
      </c>
      <c r="N802" s="5"/>
      <c r="O802" s="5" t="str">
        <f t="array" ref="O802">IFERROR(INDEX(Data!$G$2:$G$1823,MATCH('Ratios - Total'!$C802,IF(Data!$A$2:$A$1823='Ratios - Total'!$A802,Data!$C$2:$C$1823,0),0))/INDEX(Data!$F$2:$F$1823,MATCH('Ratios - Total'!$C802,IF(Data!$A$2:$A$1823='Ratios - Total'!$A802,Data!$C$2:$C$1823,0),0)),"Missing Data")</f>
        <v>Missing Data</v>
      </c>
      <c r="P802" s="5" t="str">
        <f t="array" ref="P802">IFERROR(INDEX(Data!$H$2:$H$1823,MATCH('Ratios - Total'!$C802,IF(Data!$A$2:$A$1823='Ratios - Total'!$A802,Data!$C$2:$C$1823,0),0))/INDEX(Data!$G$2:$G$1823,MATCH('Ratios - Total'!$C802,IF(Data!$A$2:$A$1823='Ratios - Total'!$A802,Data!$C$2:$C$1823,0),0)),"Missing Data")</f>
        <v>Missing Data</v>
      </c>
      <c r="Q802" s="5"/>
      <c r="R802" s="5" t="str">
        <f t="array" ref="R802">IFERROR(INDEX(Data!$L$2:$L$1823,MATCH('Ratios - Total'!$C802,IF(Data!$A$2:$A$1823='Ratios - Total'!$A802,Data!$C$2:$C$1823,0),0))/INDEX(Data!$G$2:$G$1823,MATCH('Ratios - Total'!$C802,IF(Data!$A$2:$A$1823='Ratios - Total'!$A802,Data!$C$2:$C$1823,0),0)),"Missing Data")</f>
        <v>Missing Data</v>
      </c>
      <c r="S802" s="5"/>
      <c r="T802" s="5">
        <f t="array" ref="T802">IFERROR(INDEX(Data!$H$2:$H$1823,MATCH('Ratios - Total'!$C802,IF(Data!$A$2:$A$1823='Ratios - Total'!$A802,Data!$C$2:$C$1823,0),0))/INDEX(Data!$L$2:$L$1823,MATCH('Ratios - Total'!$C802,IF(Data!$A$2:$A$1823='Ratios - Total'!$A802,Data!$C$2:$C$1823,0),0)),"Missing Data")</f>
        <v>41782.847371585063</v>
      </c>
      <c r="U802" s="5">
        <f t="array" ref="U802">IFERROR(INDEX(Data!$K$2:$K$1823,MATCH('Ratios - Total'!$C802,IF(Data!$A$2:$A$1823='Ratios - Total'!$A802,Data!$C$2:$C$1823,0),0))/INDEX(Data!$H$2:$H$1823,MATCH('Ratios - Total'!$C802,IF(Data!$A$2:$A$1823='Ratios - Total'!$A802,Data!$C$2:$C$1823,0),0)),"Missing Data")</f>
        <v>0.48651876742775318</v>
      </c>
      <c r="V802" s="5">
        <f t="array" ref="V802">IFERROR(INDEX(Data!$K$2:$K$1823,MATCH('Ratios - Total'!$C802,IF(Data!$A$2:$A$1823='Ratios - Total'!$A802,Data!$C$2:$C$1823,0),0))/INDEX(Data!$L$2:$L$1823,MATCH('Ratios - Total'!$C802,IF(Data!$A$2:$A$1823='Ratios - Total'!$A802,Data!$C$2:$C$1823,0),0)),"Missing Data")</f>
        <v>20328.1394028455</v>
      </c>
      <c r="W802" s="5">
        <f t="shared" si="12"/>
        <v>21454.707968739564</v>
      </c>
      <c r="X802" s="5" t="str">
        <f t="array" ref="X802">IFERROR(INDEX(Data!$K$2:$K$1823,MATCH('Ratios - Total'!$C802,IF(Data!$A$2:$A$1823='Ratios - Total'!$A802,Data!$C$2:$C$1823,0),0))/INDEX(Data!$G$2:$G$1823,MATCH('Ratios - Total'!$C802,IF(Data!$A$2:$A$1823='Ratios - Total'!$A802,Data!$C$2:$C$1823,0),0)),"Missing Data")</f>
        <v>Missing Data</v>
      </c>
    </row>
    <row r="803" spans="1:24" x14ac:dyDescent="0.25">
      <c r="A803" s="22" t="s">
        <v>44</v>
      </c>
      <c r="B803" s="22" t="s">
        <v>45</v>
      </c>
      <c r="C803" s="22">
        <v>1991</v>
      </c>
      <c r="D803" s="5">
        <f t="array" ref="D803">IFERROR(INDEX(Data!$H$2:$H$1823,MATCH('Ratios - Total'!$C803,IF(Data!$A$2:$A$1823='Ratios - Total'!$A803,Data!$C$2:$C$1823,0),0))/INDEX(Data!$D$2:$D$1823,MATCH('Ratios - Total'!$C803,IF(Data!$A$2:$A$1823='Ratios - Total'!$A803,Data!$C$2:$C$1823,0),0)),"Missing Data")</f>
        <v>931.62967112817068</v>
      </c>
      <c r="E803" s="22"/>
      <c r="F803" s="5">
        <f t="array" ref="F803">IFERROR(INDEX(Data!$G$2:$G$1823,MATCH('Ratios - Total'!$C803,IF(Data!$A$2:$A$1823='Ratios - Total'!$A803,Data!$C$2:$C$1823,0),0))/INDEX(Data!$D$2:$D$1823,MATCH('Ratios - Total'!$C803,IF(Data!$A$2:$A$1823='Ratios - Total'!$A803,Data!$C$2:$C$1823,0),0)),"Missing Data")</f>
        <v>0</v>
      </c>
      <c r="G803" s="5"/>
      <c r="H803" s="5" t="str">
        <f t="array" ref="H803">IFERROR(INDEX(Data!$H$2:$H$1823,MATCH('Ratios - Total'!$C803,IF(Data!$A$2:$A$1823='Ratios - Total'!$A803,Data!$C$2:$C$1823,0),0))/INDEX(Data!$G$2:$G$1823,MATCH('Ratios - Total'!$C803,IF(Data!$A$2:$A$1823='Ratios - Total'!$A803,Data!$C$2:$C$1823,0),0)),"Missing Data")</f>
        <v>Missing Data</v>
      </c>
      <c r="I803" s="5">
        <f t="array" ref="I803">IFERROR(INDEX(Data!$G$2:$G$1823,MATCH('Ratios - Total'!$C803,IF(Data!$A$2:$A$1823='Ratios - Total'!$A803,Data!$C$2:$C$1823,0),0))/INDEX(Data!$D$2:$D$1823,MATCH('Ratios - Total'!$C803,IF(Data!$A$2:$A$1823='Ratios - Total'!$A803,Data!$C$2:$C$1823,0),0)),"Missing Data")</f>
        <v>0</v>
      </c>
      <c r="J803" s="22"/>
      <c r="K803" s="5">
        <f t="array" ref="K803">IFERROR(INDEX(Data!$E$2:$E$1823,MATCH('Ratios - Total'!$C803,IF(Data!$A$2:$A$1823='Ratios - Total'!$A803,Data!$C$2:$C$1823,0),0))/INDEX(Data!$D$2:$D$1823,MATCH('Ratios - Total'!$C803,IF(Data!$A$2:$A$1823='Ratios - Total'!$A803,Data!$C$2:$C$1823,0),0)),"Missing Data")</f>
        <v>0</v>
      </c>
      <c r="L803" s="5"/>
      <c r="M803" s="5" t="str">
        <f t="array" ref="M803">IFERROR(INDEX(Data!$F$2:$F$1823,MATCH('Ratios - Total'!$C803,IF(Data!$A$2:$A$1823='Ratios - Total'!$A803,Data!$C$2:$C$1823,0),0))/INDEX(Data!$E$2:$E$1823,MATCH('Ratios - Total'!$C803,IF(Data!$A$2:$A$1823='Ratios - Total'!$A803,Data!$C$2:$C$1823,0),0)),"Missing Data")</f>
        <v>Missing Data</v>
      </c>
      <c r="N803" s="5"/>
      <c r="O803" s="5" t="str">
        <f t="array" ref="O803">IFERROR(INDEX(Data!$G$2:$G$1823,MATCH('Ratios - Total'!$C803,IF(Data!$A$2:$A$1823='Ratios - Total'!$A803,Data!$C$2:$C$1823,0),0))/INDEX(Data!$F$2:$F$1823,MATCH('Ratios - Total'!$C803,IF(Data!$A$2:$A$1823='Ratios - Total'!$A803,Data!$C$2:$C$1823,0),0)),"Missing Data")</f>
        <v>Missing Data</v>
      </c>
      <c r="P803" s="5" t="str">
        <f t="array" ref="P803">IFERROR(INDEX(Data!$H$2:$H$1823,MATCH('Ratios - Total'!$C803,IF(Data!$A$2:$A$1823='Ratios - Total'!$A803,Data!$C$2:$C$1823,0),0))/INDEX(Data!$G$2:$G$1823,MATCH('Ratios - Total'!$C803,IF(Data!$A$2:$A$1823='Ratios - Total'!$A803,Data!$C$2:$C$1823,0),0)),"Missing Data")</f>
        <v>Missing Data</v>
      </c>
      <c r="Q803" s="5"/>
      <c r="R803" s="5" t="str">
        <f t="array" ref="R803">IFERROR(INDEX(Data!$L$2:$L$1823,MATCH('Ratios - Total'!$C803,IF(Data!$A$2:$A$1823='Ratios - Total'!$A803,Data!$C$2:$C$1823,0),0))/INDEX(Data!$G$2:$G$1823,MATCH('Ratios - Total'!$C803,IF(Data!$A$2:$A$1823='Ratios - Total'!$A803,Data!$C$2:$C$1823,0),0)),"Missing Data")</f>
        <v>Missing Data</v>
      </c>
      <c r="S803" s="5"/>
      <c r="T803" s="5">
        <f t="array" ref="T803">IFERROR(INDEX(Data!$H$2:$H$1823,MATCH('Ratios - Total'!$C803,IF(Data!$A$2:$A$1823='Ratios - Total'!$A803,Data!$C$2:$C$1823,0),0))/INDEX(Data!$L$2:$L$1823,MATCH('Ratios - Total'!$C803,IF(Data!$A$2:$A$1823='Ratios - Total'!$A803,Data!$C$2:$C$1823,0),0)),"Missing Data")</f>
        <v>54081.462386108855</v>
      </c>
      <c r="U803" s="5">
        <f t="array" ref="U803">IFERROR(INDEX(Data!$K$2:$K$1823,MATCH('Ratios - Total'!$C803,IF(Data!$A$2:$A$1823='Ratios - Total'!$A803,Data!$C$2:$C$1823,0),0))/INDEX(Data!$H$2:$H$1823,MATCH('Ratios - Total'!$C803,IF(Data!$A$2:$A$1823='Ratios - Total'!$A803,Data!$C$2:$C$1823,0),0)),"Missing Data")</f>
        <v>0.54153428312921481</v>
      </c>
      <c r="V803" s="5">
        <f t="array" ref="V803">IFERROR(INDEX(Data!$K$2:$K$1823,MATCH('Ratios - Total'!$C803,IF(Data!$A$2:$A$1823='Ratios - Total'!$A803,Data!$C$2:$C$1823,0),0))/INDEX(Data!$L$2:$L$1823,MATCH('Ratios - Total'!$C803,IF(Data!$A$2:$A$1823='Ratios - Total'!$A803,Data!$C$2:$C$1823,0),0)),"Missing Data")</f>
        <v>29286.965963841052</v>
      </c>
      <c r="W803" s="5">
        <f t="shared" ref="W803:W866" si="13">T803-V803</f>
        <v>24794.496422267803</v>
      </c>
      <c r="X803" s="5" t="str">
        <f t="array" ref="X803">IFERROR(INDEX(Data!$K$2:$K$1823,MATCH('Ratios - Total'!$C803,IF(Data!$A$2:$A$1823='Ratios - Total'!$A803,Data!$C$2:$C$1823,0),0))/INDEX(Data!$G$2:$G$1823,MATCH('Ratios - Total'!$C803,IF(Data!$A$2:$A$1823='Ratios - Total'!$A803,Data!$C$2:$C$1823,0),0)),"Missing Data")</f>
        <v>Missing Data</v>
      </c>
    </row>
    <row r="804" spans="1:24" x14ac:dyDescent="0.25">
      <c r="A804" s="22" t="s">
        <v>46</v>
      </c>
      <c r="B804" s="22" t="s">
        <v>47</v>
      </c>
      <c r="C804" s="22">
        <v>1991</v>
      </c>
      <c r="D804" s="5">
        <f t="array" ref="D804">IFERROR(INDEX(Data!$H$2:$H$1823,MATCH('Ratios - Total'!$C804,IF(Data!$A$2:$A$1823='Ratios - Total'!$A804,Data!$C$2:$C$1823,0),0))/INDEX(Data!$D$2:$D$1823,MATCH('Ratios - Total'!$C804,IF(Data!$A$2:$A$1823='Ratios - Total'!$A804,Data!$C$2:$C$1823,0),0)),"Missing Data")</f>
        <v>844.03644115531029</v>
      </c>
      <c r="E804" s="22"/>
      <c r="F804" s="5">
        <f t="array" ref="F804">IFERROR(INDEX(Data!$G$2:$G$1823,MATCH('Ratios - Total'!$C804,IF(Data!$A$2:$A$1823='Ratios - Total'!$A804,Data!$C$2:$C$1823,0),0))/INDEX(Data!$D$2:$D$1823,MATCH('Ratios - Total'!$C804,IF(Data!$A$2:$A$1823='Ratios - Total'!$A804,Data!$C$2:$C$1823,0),0)),"Missing Data")</f>
        <v>0</v>
      </c>
      <c r="G804" s="5"/>
      <c r="H804" s="5" t="str">
        <f t="array" ref="H804">IFERROR(INDEX(Data!$H$2:$H$1823,MATCH('Ratios - Total'!$C804,IF(Data!$A$2:$A$1823='Ratios - Total'!$A804,Data!$C$2:$C$1823,0),0))/INDEX(Data!$G$2:$G$1823,MATCH('Ratios - Total'!$C804,IF(Data!$A$2:$A$1823='Ratios - Total'!$A804,Data!$C$2:$C$1823,0),0)),"Missing Data")</f>
        <v>Missing Data</v>
      </c>
      <c r="I804" s="5">
        <f t="array" ref="I804">IFERROR(INDEX(Data!$G$2:$G$1823,MATCH('Ratios - Total'!$C804,IF(Data!$A$2:$A$1823='Ratios - Total'!$A804,Data!$C$2:$C$1823,0),0))/INDEX(Data!$D$2:$D$1823,MATCH('Ratios - Total'!$C804,IF(Data!$A$2:$A$1823='Ratios - Total'!$A804,Data!$C$2:$C$1823,0),0)),"Missing Data")</f>
        <v>0</v>
      </c>
      <c r="J804" s="22"/>
      <c r="K804" s="5">
        <f t="array" ref="K804">IFERROR(INDEX(Data!$E$2:$E$1823,MATCH('Ratios - Total'!$C804,IF(Data!$A$2:$A$1823='Ratios - Total'!$A804,Data!$C$2:$C$1823,0),0))/INDEX(Data!$D$2:$D$1823,MATCH('Ratios - Total'!$C804,IF(Data!$A$2:$A$1823='Ratios - Total'!$A804,Data!$C$2:$C$1823,0),0)),"Missing Data")</f>
        <v>0</v>
      </c>
      <c r="L804" s="5"/>
      <c r="M804" s="5" t="str">
        <f t="array" ref="M804">IFERROR(INDEX(Data!$F$2:$F$1823,MATCH('Ratios - Total'!$C804,IF(Data!$A$2:$A$1823='Ratios - Total'!$A804,Data!$C$2:$C$1823,0),0))/INDEX(Data!$E$2:$E$1823,MATCH('Ratios - Total'!$C804,IF(Data!$A$2:$A$1823='Ratios - Total'!$A804,Data!$C$2:$C$1823,0),0)),"Missing Data")</f>
        <v>Missing Data</v>
      </c>
      <c r="N804" s="5"/>
      <c r="O804" s="5" t="str">
        <f t="array" ref="O804">IFERROR(INDEX(Data!$G$2:$G$1823,MATCH('Ratios - Total'!$C804,IF(Data!$A$2:$A$1823='Ratios - Total'!$A804,Data!$C$2:$C$1823,0),0))/INDEX(Data!$F$2:$F$1823,MATCH('Ratios - Total'!$C804,IF(Data!$A$2:$A$1823='Ratios - Total'!$A804,Data!$C$2:$C$1823,0),0)),"Missing Data")</f>
        <v>Missing Data</v>
      </c>
      <c r="P804" s="5" t="str">
        <f t="array" ref="P804">IFERROR(INDEX(Data!$H$2:$H$1823,MATCH('Ratios - Total'!$C804,IF(Data!$A$2:$A$1823='Ratios - Total'!$A804,Data!$C$2:$C$1823,0),0))/INDEX(Data!$G$2:$G$1823,MATCH('Ratios - Total'!$C804,IF(Data!$A$2:$A$1823='Ratios - Total'!$A804,Data!$C$2:$C$1823,0),0)),"Missing Data")</f>
        <v>Missing Data</v>
      </c>
      <c r="Q804" s="5"/>
      <c r="R804" s="5" t="str">
        <f t="array" ref="R804">IFERROR(INDEX(Data!$L$2:$L$1823,MATCH('Ratios - Total'!$C804,IF(Data!$A$2:$A$1823='Ratios - Total'!$A804,Data!$C$2:$C$1823,0),0))/INDEX(Data!$G$2:$G$1823,MATCH('Ratios - Total'!$C804,IF(Data!$A$2:$A$1823='Ratios - Total'!$A804,Data!$C$2:$C$1823,0),0)),"Missing Data")</f>
        <v>Missing Data</v>
      </c>
      <c r="S804" s="5"/>
      <c r="T804" s="5">
        <f t="array" ref="T804">IFERROR(INDEX(Data!$H$2:$H$1823,MATCH('Ratios - Total'!$C804,IF(Data!$A$2:$A$1823='Ratios - Total'!$A804,Data!$C$2:$C$1823,0),0))/INDEX(Data!$L$2:$L$1823,MATCH('Ratios - Total'!$C804,IF(Data!$A$2:$A$1823='Ratios - Total'!$A804,Data!$C$2:$C$1823,0),0)),"Missing Data")</f>
        <v>49055.624227441287</v>
      </c>
      <c r="U804" s="5">
        <f t="array" ref="U804">IFERROR(INDEX(Data!$K$2:$K$1823,MATCH('Ratios - Total'!$C804,IF(Data!$A$2:$A$1823='Ratios - Total'!$A804,Data!$C$2:$C$1823,0),0))/INDEX(Data!$H$2:$H$1823,MATCH('Ratios - Total'!$C804,IF(Data!$A$2:$A$1823='Ratios - Total'!$A804,Data!$C$2:$C$1823,0),0)),"Missing Data")</f>
        <v>0.52154572574396507</v>
      </c>
      <c r="V804" s="5">
        <f t="array" ref="V804">IFERROR(INDEX(Data!$K$2:$K$1823,MATCH('Ratios - Total'!$C804,IF(Data!$A$2:$A$1823='Ratios - Total'!$A804,Data!$C$2:$C$1823,0),0))/INDEX(Data!$L$2:$L$1823,MATCH('Ratios - Total'!$C804,IF(Data!$A$2:$A$1823='Ratios - Total'!$A804,Data!$C$2:$C$1823,0),0)),"Missing Data")</f>
        <v>25584.751139524105</v>
      </c>
      <c r="W804" s="5">
        <f t="shared" si="13"/>
        <v>23470.873087917182</v>
      </c>
      <c r="X804" s="5" t="str">
        <f t="array" ref="X804">IFERROR(INDEX(Data!$K$2:$K$1823,MATCH('Ratios - Total'!$C804,IF(Data!$A$2:$A$1823='Ratios - Total'!$A804,Data!$C$2:$C$1823,0),0))/INDEX(Data!$G$2:$G$1823,MATCH('Ratios - Total'!$C804,IF(Data!$A$2:$A$1823='Ratios - Total'!$A804,Data!$C$2:$C$1823,0),0)),"Missing Data")</f>
        <v>Missing Data</v>
      </c>
    </row>
    <row r="805" spans="1:24" x14ac:dyDescent="0.25">
      <c r="A805" s="22" t="s">
        <v>48</v>
      </c>
      <c r="B805" s="22" t="s">
        <v>49</v>
      </c>
      <c r="C805" s="22">
        <v>1991</v>
      </c>
      <c r="D805" s="5">
        <f t="array" ref="D805">IFERROR(INDEX(Data!$H$2:$H$1823,MATCH('Ratios - Total'!$C805,IF(Data!$A$2:$A$1823='Ratios - Total'!$A805,Data!$C$2:$C$1823,0),0))/INDEX(Data!$D$2:$D$1823,MATCH('Ratios - Total'!$C805,IF(Data!$A$2:$A$1823='Ratios - Total'!$A805,Data!$C$2:$C$1823,0),0)),"Missing Data")</f>
        <v>983.76088794084876</v>
      </c>
      <c r="E805" s="22"/>
      <c r="F805" s="5">
        <f t="array" ref="F805">IFERROR(INDEX(Data!$G$2:$G$1823,MATCH('Ratios - Total'!$C805,IF(Data!$A$2:$A$1823='Ratios - Total'!$A805,Data!$C$2:$C$1823,0),0))/INDEX(Data!$D$2:$D$1823,MATCH('Ratios - Total'!$C805,IF(Data!$A$2:$A$1823='Ratios - Total'!$A805,Data!$C$2:$C$1823,0),0)),"Missing Data")</f>
        <v>0</v>
      </c>
      <c r="G805" s="5"/>
      <c r="H805" s="5" t="str">
        <f t="array" ref="H805">IFERROR(INDEX(Data!$H$2:$H$1823,MATCH('Ratios - Total'!$C805,IF(Data!$A$2:$A$1823='Ratios - Total'!$A805,Data!$C$2:$C$1823,0),0))/INDEX(Data!$G$2:$G$1823,MATCH('Ratios - Total'!$C805,IF(Data!$A$2:$A$1823='Ratios - Total'!$A805,Data!$C$2:$C$1823,0),0)),"Missing Data")</f>
        <v>Missing Data</v>
      </c>
      <c r="I805" s="5">
        <f t="array" ref="I805">IFERROR(INDEX(Data!$G$2:$G$1823,MATCH('Ratios - Total'!$C805,IF(Data!$A$2:$A$1823='Ratios - Total'!$A805,Data!$C$2:$C$1823,0),0))/INDEX(Data!$D$2:$D$1823,MATCH('Ratios - Total'!$C805,IF(Data!$A$2:$A$1823='Ratios - Total'!$A805,Data!$C$2:$C$1823,0),0)),"Missing Data")</f>
        <v>0</v>
      </c>
      <c r="J805" s="22"/>
      <c r="K805" s="5">
        <f t="array" ref="K805">IFERROR(INDEX(Data!$E$2:$E$1823,MATCH('Ratios - Total'!$C805,IF(Data!$A$2:$A$1823='Ratios - Total'!$A805,Data!$C$2:$C$1823,0),0))/INDEX(Data!$D$2:$D$1823,MATCH('Ratios - Total'!$C805,IF(Data!$A$2:$A$1823='Ratios - Total'!$A805,Data!$C$2:$C$1823,0),0)),"Missing Data")</f>
        <v>0</v>
      </c>
      <c r="L805" s="5"/>
      <c r="M805" s="5" t="str">
        <f t="array" ref="M805">IFERROR(INDEX(Data!$F$2:$F$1823,MATCH('Ratios - Total'!$C805,IF(Data!$A$2:$A$1823='Ratios - Total'!$A805,Data!$C$2:$C$1823,0),0))/INDEX(Data!$E$2:$E$1823,MATCH('Ratios - Total'!$C805,IF(Data!$A$2:$A$1823='Ratios - Total'!$A805,Data!$C$2:$C$1823,0),0)),"Missing Data")</f>
        <v>Missing Data</v>
      </c>
      <c r="N805" s="5"/>
      <c r="O805" s="5" t="str">
        <f t="array" ref="O805">IFERROR(INDEX(Data!$G$2:$G$1823,MATCH('Ratios - Total'!$C805,IF(Data!$A$2:$A$1823='Ratios - Total'!$A805,Data!$C$2:$C$1823,0),0))/INDEX(Data!$F$2:$F$1823,MATCH('Ratios - Total'!$C805,IF(Data!$A$2:$A$1823='Ratios - Total'!$A805,Data!$C$2:$C$1823,0),0)),"Missing Data")</f>
        <v>Missing Data</v>
      </c>
      <c r="P805" s="5" t="str">
        <f t="array" ref="P805">IFERROR(INDEX(Data!$H$2:$H$1823,MATCH('Ratios - Total'!$C805,IF(Data!$A$2:$A$1823='Ratios - Total'!$A805,Data!$C$2:$C$1823,0),0))/INDEX(Data!$G$2:$G$1823,MATCH('Ratios - Total'!$C805,IF(Data!$A$2:$A$1823='Ratios - Total'!$A805,Data!$C$2:$C$1823,0),0)),"Missing Data")</f>
        <v>Missing Data</v>
      </c>
      <c r="Q805" s="5"/>
      <c r="R805" s="5" t="str">
        <f t="array" ref="R805">IFERROR(INDEX(Data!$L$2:$L$1823,MATCH('Ratios - Total'!$C805,IF(Data!$A$2:$A$1823='Ratios - Total'!$A805,Data!$C$2:$C$1823,0),0))/INDEX(Data!$G$2:$G$1823,MATCH('Ratios - Total'!$C805,IF(Data!$A$2:$A$1823='Ratios - Total'!$A805,Data!$C$2:$C$1823,0),0)),"Missing Data")</f>
        <v>Missing Data</v>
      </c>
      <c r="S805" s="5"/>
      <c r="T805" s="5">
        <f t="array" ref="T805">IFERROR(INDEX(Data!$H$2:$H$1823,MATCH('Ratios - Total'!$C805,IF(Data!$A$2:$A$1823='Ratios - Total'!$A805,Data!$C$2:$C$1823,0),0))/INDEX(Data!$L$2:$L$1823,MATCH('Ratios - Total'!$C805,IF(Data!$A$2:$A$1823='Ratios - Total'!$A805,Data!$C$2:$C$1823,0),0)),"Missing Data")</f>
        <v>44350.298076415835</v>
      </c>
      <c r="U805" s="5">
        <f t="array" ref="U805">IFERROR(INDEX(Data!$K$2:$K$1823,MATCH('Ratios - Total'!$C805,IF(Data!$A$2:$A$1823='Ratios - Total'!$A805,Data!$C$2:$C$1823,0),0))/INDEX(Data!$H$2:$H$1823,MATCH('Ratios - Total'!$C805,IF(Data!$A$2:$A$1823='Ratios - Total'!$A805,Data!$C$2:$C$1823,0),0)),"Missing Data")</f>
        <v>0.55822987045707384</v>
      </c>
      <c r="V805" s="5">
        <f t="array" ref="V805">IFERROR(INDEX(Data!$K$2:$K$1823,MATCH('Ratios - Total'!$C805,IF(Data!$A$2:$A$1823='Ratios - Total'!$A805,Data!$C$2:$C$1823,0),0))/INDEX(Data!$L$2:$L$1823,MATCH('Ratios - Total'!$C805,IF(Data!$A$2:$A$1823='Ratios - Total'!$A805,Data!$C$2:$C$1823,0),0)),"Missing Data")</f>
        <v>24757.66114993022</v>
      </c>
      <c r="W805" s="5">
        <f t="shared" si="13"/>
        <v>19592.636926485615</v>
      </c>
      <c r="X805" s="5" t="str">
        <f t="array" ref="X805">IFERROR(INDEX(Data!$K$2:$K$1823,MATCH('Ratios - Total'!$C805,IF(Data!$A$2:$A$1823='Ratios - Total'!$A805,Data!$C$2:$C$1823,0),0))/INDEX(Data!$G$2:$G$1823,MATCH('Ratios - Total'!$C805,IF(Data!$A$2:$A$1823='Ratios - Total'!$A805,Data!$C$2:$C$1823,0),0)),"Missing Data")</f>
        <v>Missing Data</v>
      </c>
    </row>
    <row r="806" spans="1:24" x14ac:dyDescent="0.25">
      <c r="A806" s="22" t="s">
        <v>50</v>
      </c>
      <c r="B806" s="22" t="s">
        <v>51</v>
      </c>
      <c r="C806" s="22">
        <v>1991</v>
      </c>
      <c r="D806" s="5">
        <f t="array" ref="D806">IFERROR(INDEX(Data!$H$2:$H$1823,MATCH('Ratios - Total'!$C806,IF(Data!$A$2:$A$1823='Ratios - Total'!$A806,Data!$C$2:$C$1823,0),0))/INDEX(Data!$D$2:$D$1823,MATCH('Ratios - Total'!$C806,IF(Data!$A$2:$A$1823='Ratios - Total'!$A806,Data!$C$2:$C$1823,0),0)),"Missing Data")</f>
        <v>999.83631455085606</v>
      </c>
      <c r="E806" s="22"/>
      <c r="F806" s="5">
        <f t="array" ref="F806">IFERROR(INDEX(Data!$G$2:$G$1823,MATCH('Ratios - Total'!$C806,IF(Data!$A$2:$A$1823='Ratios - Total'!$A806,Data!$C$2:$C$1823,0),0))/INDEX(Data!$D$2:$D$1823,MATCH('Ratios - Total'!$C806,IF(Data!$A$2:$A$1823='Ratios - Total'!$A806,Data!$C$2:$C$1823,0),0)),"Missing Data")</f>
        <v>0</v>
      </c>
      <c r="G806" s="5"/>
      <c r="H806" s="5" t="str">
        <f t="array" ref="H806">IFERROR(INDEX(Data!$H$2:$H$1823,MATCH('Ratios - Total'!$C806,IF(Data!$A$2:$A$1823='Ratios - Total'!$A806,Data!$C$2:$C$1823,0),0))/INDEX(Data!$G$2:$G$1823,MATCH('Ratios - Total'!$C806,IF(Data!$A$2:$A$1823='Ratios - Total'!$A806,Data!$C$2:$C$1823,0),0)),"Missing Data")</f>
        <v>Missing Data</v>
      </c>
      <c r="I806" s="5">
        <f t="array" ref="I806">IFERROR(INDEX(Data!$G$2:$G$1823,MATCH('Ratios - Total'!$C806,IF(Data!$A$2:$A$1823='Ratios - Total'!$A806,Data!$C$2:$C$1823,0),0))/INDEX(Data!$D$2:$D$1823,MATCH('Ratios - Total'!$C806,IF(Data!$A$2:$A$1823='Ratios - Total'!$A806,Data!$C$2:$C$1823,0),0)),"Missing Data")</f>
        <v>0</v>
      </c>
      <c r="J806" s="22"/>
      <c r="K806" s="5">
        <f t="array" ref="K806">IFERROR(INDEX(Data!$E$2:$E$1823,MATCH('Ratios - Total'!$C806,IF(Data!$A$2:$A$1823='Ratios - Total'!$A806,Data!$C$2:$C$1823,0),0))/INDEX(Data!$D$2:$D$1823,MATCH('Ratios - Total'!$C806,IF(Data!$A$2:$A$1823='Ratios - Total'!$A806,Data!$C$2:$C$1823,0),0)),"Missing Data")</f>
        <v>0</v>
      </c>
      <c r="L806" s="5"/>
      <c r="M806" s="5" t="str">
        <f t="array" ref="M806">IFERROR(INDEX(Data!$F$2:$F$1823,MATCH('Ratios - Total'!$C806,IF(Data!$A$2:$A$1823='Ratios - Total'!$A806,Data!$C$2:$C$1823,0),0))/INDEX(Data!$E$2:$E$1823,MATCH('Ratios - Total'!$C806,IF(Data!$A$2:$A$1823='Ratios - Total'!$A806,Data!$C$2:$C$1823,0),0)),"Missing Data")</f>
        <v>Missing Data</v>
      </c>
      <c r="N806" s="5"/>
      <c r="O806" s="5" t="str">
        <f t="array" ref="O806">IFERROR(INDEX(Data!$G$2:$G$1823,MATCH('Ratios - Total'!$C806,IF(Data!$A$2:$A$1823='Ratios - Total'!$A806,Data!$C$2:$C$1823,0),0))/INDEX(Data!$F$2:$F$1823,MATCH('Ratios - Total'!$C806,IF(Data!$A$2:$A$1823='Ratios - Total'!$A806,Data!$C$2:$C$1823,0),0)),"Missing Data")</f>
        <v>Missing Data</v>
      </c>
      <c r="P806" s="5" t="str">
        <f t="array" ref="P806">IFERROR(INDEX(Data!$H$2:$H$1823,MATCH('Ratios - Total'!$C806,IF(Data!$A$2:$A$1823='Ratios - Total'!$A806,Data!$C$2:$C$1823,0),0))/INDEX(Data!$G$2:$G$1823,MATCH('Ratios - Total'!$C806,IF(Data!$A$2:$A$1823='Ratios - Total'!$A806,Data!$C$2:$C$1823,0),0)),"Missing Data")</f>
        <v>Missing Data</v>
      </c>
      <c r="Q806" s="5"/>
      <c r="R806" s="5" t="str">
        <f t="array" ref="R806">IFERROR(INDEX(Data!$L$2:$L$1823,MATCH('Ratios - Total'!$C806,IF(Data!$A$2:$A$1823='Ratios - Total'!$A806,Data!$C$2:$C$1823,0),0))/INDEX(Data!$G$2:$G$1823,MATCH('Ratios - Total'!$C806,IF(Data!$A$2:$A$1823='Ratios - Total'!$A806,Data!$C$2:$C$1823,0),0)),"Missing Data")</f>
        <v>Missing Data</v>
      </c>
      <c r="S806" s="5"/>
      <c r="T806" s="5">
        <f t="array" ref="T806">IFERROR(INDEX(Data!$H$2:$H$1823,MATCH('Ratios - Total'!$C806,IF(Data!$A$2:$A$1823='Ratios - Total'!$A806,Data!$C$2:$C$1823,0),0))/INDEX(Data!$L$2:$L$1823,MATCH('Ratios - Total'!$C806,IF(Data!$A$2:$A$1823='Ratios - Total'!$A806,Data!$C$2:$C$1823,0),0)),"Missing Data")</f>
        <v>52151.565040698151</v>
      </c>
      <c r="U806" s="5">
        <f t="array" ref="U806">IFERROR(INDEX(Data!$K$2:$K$1823,MATCH('Ratios - Total'!$C806,IF(Data!$A$2:$A$1823='Ratios - Total'!$A806,Data!$C$2:$C$1823,0),0))/INDEX(Data!$H$2:$H$1823,MATCH('Ratios - Total'!$C806,IF(Data!$A$2:$A$1823='Ratios - Total'!$A806,Data!$C$2:$C$1823,0),0)),"Missing Data")</f>
        <v>0.50200533718535567</v>
      </c>
      <c r="V806" s="5">
        <f t="array" ref="V806">IFERROR(INDEX(Data!$K$2:$K$1823,MATCH('Ratios - Total'!$C806,IF(Data!$A$2:$A$1823='Ratios - Total'!$A806,Data!$C$2:$C$1823,0),0))/INDEX(Data!$L$2:$L$1823,MATCH('Ratios - Total'!$C806,IF(Data!$A$2:$A$1823='Ratios - Total'!$A806,Data!$C$2:$C$1823,0),0)),"Missing Data")</f>
        <v>26180.363992999683</v>
      </c>
      <c r="W806" s="5">
        <f t="shared" si="13"/>
        <v>25971.201047698469</v>
      </c>
      <c r="X806" s="5" t="str">
        <f t="array" ref="X806">IFERROR(INDEX(Data!$K$2:$K$1823,MATCH('Ratios - Total'!$C806,IF(Data!$A$2:$A$1823='Ratios - Total'!$A806,Data!$C$2:$C$1823,0),0))/INDEX(Data!$G$2:$G$1823,MATCH('Ratios - Total'!$C806,IF(Data!$A$2:$A$1823='Ratios - Total'!$A806,Data!$C$2:$C$1823,0),0)),"Missing Data")</f>
        <v>Missing Data</v>
      </c>
    </row>
    <row r="807" spans="1:24" x14ac:dyDescent="0.25">
      <c r="A807" s="22" t="s">
        <v>52</v>
      </c>
      <c r="B807" s="22" t="s">
        <v>53</v>
      </c>
      <c r="C807" s="22">
        <v>1991</v>
      </c>
      <c r="D807" s="5">
        <f t="array" ref="D807">IFERROR(INDEX(Data!$H$2:$H$1823,MATCH('Ratios - Total'!$C807,IF(Data!$A$2:$A$1823='Ratios - Total'!$A807,Data!$C$2:$C$1823,0),0))/INDEX(Data!$D$2:$D$1823,MATCH('Ratios - Total'!$C807,IF(Data!$A$2:$A$1823='Ratios - Total'!$A807,Data!$C$2:$C$1823,0),0)),"Missing Data")</f>
        <v>654.62054008626512</v>
      </c>
      <c r="E807" s="22"/>
      <c r="F807" s="5">
        <f t="array" ref="F807">IFERROR(INDEX(Data!$G$2:$G$1823,MATCH('Ratios - Total'!$C807,IF(Data!$A$2:$A$1823='Ratios - Total'!$A807,Data!$C$2:$C$1823,0),0))/INDEX(Data!$D$2:$D$1823,MATCH('Ratios - Total'!$C807,IF(Data!$A$2:$A$1823='Ratios - Total'!$A807,Data!$C$2:$C$1823,0),0)),"Missing Data")</f>
        <v>0</v>
      </c>
      <c r="G807" s="5"/>
      <c r="H807" s="5" t="str">
        <f t="array" ref="H807">IFERROR(INDEX(Data!$H$2:$H$1823,MATCH('Ratios - Total'!$C807,IF(Data!$A$2:$A$1823='Ratios - Total'!$A807,Data!$C$2:$C$1823,0),0))/INDEX(Data!$G$2:$G$1823,MATCH('Ratios - Total'!$C807,IF(Data!$A$2:$A$1823='Ratios - Total'!$A807,Data!$C$2:$C$1823,0),0)),"Missing Data")</f>
        <v>Missing Data</v>
      </c>
      <c r="I807" s="5">
        <f t="array" ref="I807">IFERROR(INDEX(Data!$G$2:$G$1823,MATCH('Ratios - Total'!$C807,IF(Data!$A$2:$A$1823='Ratios - Total'!$A807,Data!$C$2:$C$1823,0),0))/INDEX(Data!$D$2:$D$1823,MATCH('Ratios - Total'!$C807,IF(Data!$A$2:$A$1823='Ratios - Total'!$A807,Data!$C$2:$C$1823,0),0)),"Missing Data")</f>
        <v>0</v>
      </c>
      <c r="J807" s="22"/>
      <c r="K807" s="5">
        <f t="array" ref="K807">IFERROR(INDEX(Data!$E$2:$E$1823,MATCH('Ratios - Total'!$C807,IF(Data!$A$2:$A$1823='Ratios - Total'!$A807,Data!$C$2:$C$1823,0),0))/INDEX(Data!$D$2:$D$1823,MATCH('Ratios - Total'!$C807,IF(Data!$A$2:$A$1823='Ratios - Total'!$A807,Data!$C$2:$C$1823,0),0)),"Missing Data")</f>
        <v>0</v>
      </c>
      <c r="L807" s="5"/>
      <c r="M807" s="5" t="str">
        <f t="array" ref="M807">IFERROR(INDEX(Data!$F$2:$F$1823,MATCH('Ratios - Total'!$C807,IF(Data!$A$2:$A$1823='Ratios - Total'!$A807,Data!$C$2:$C$1823,0),0))/INDEX(Data!$E$2:$E$1823,MATCH('Ratios - Total'!$C807,IF(Data!$A$2:$A$1823='Ratios - Total'!$A807,Data!$C$2:$C$1823,0),0)),"Missing Data")</f>
        <v>Missing Data</v>
      </c>
      <c r="N807" s="5"/>
      <c r="O807" s="5" t="str">
        <f t="array" ref="O807">IFERROR(INDEX(Data!$G$2:$G$1823,MATCH('Ratios - Total'!$C807,IF(Data!$A$2:$A$1823='Ratios - Total'!$A807,Data!$C$2:$C$1823,0),0))/INDEX(Data!$F$2:$F$1823,MATCH('Ratios - Total'!$C807,IF(Data!$A$2:$A$1823='Ratios - Total'!$A807,Data!$C$2:$C$1823,0),0)),"Missing Data")</f>
        <v>Missing Data</v>
      </c>
      <c r="P807" s="5" t="str">
        <f t="array" ref="P807">IFERROR(INDEX(Data!$H$2:$H$1823,MATCH('Ratios - Total'!$C807,IF(Data!$A$2:$A$1823='Ratios - Total'!$A807,Data!$C$2:$C$1823,0),0))/INDEX(Data!$G$2:$G$1823,MATCH('Ratios - Total'!$C807,IF(Data!$A$2:$A$1823='Ratios - Total'!$A807,Data!$C$2:$C$1823,0),0)),"Missing Data")</f>
        <v>Missing Data</v>
      </c>
      <c r="Q807" s="5"/>
      <c r="R807" s="5" t="str">
        <f t="array" ref="R807">IFERROR(INDEX(Data!$L$2:$L$1823,MATCH('Ratios - Total'!$C807,IF(Data!$A$2:$A$1823='Ratios - Total'!$A807,Data!$C$2:$C$1823,0),0))/INDEX(Data!$G$2:$G$1823,MATCH('Ratios - Total'!$C807,IF(Data!$A$2:$A$1823='Ratios - Total'!$A807,Data!$C$2:$C$1823,0),0)),"Missing Data")</f>
        <v>Missing Data</v>
      </c>
      <c r="S807" s="5"/>
      <c r="T807" s="5">
        <f t="array" ref="T807">IFERROR(INDEX(Data!$H$2:$H$1823,MATCH('Ratios - Total'!$C807,IF(Data!$A$2:$A$1823='Ratios - Total'!$A807,Data!$C$2:$C$1823,0),0))/INDEX(Data!$L$2:$L$1823,MATCH('Ratios - Total'!$C807,IF(Data!$A$2:$A$1823='Ratios - Total'!$A807,Data!$C$2:$C$1823,0),0)),"Missing Data")</f>
        <v>27912.514151639949</v>
      </c>
      <c r="U807" s="5">
        <f t="array" ref="U807">IFERROR(INDEX(Data!$K$2:$K$1823,MATCH('Ratios - Total'!$C807,IF(Data!$A$2:$A$1823='Ratios - Total'!$A807,Data!$C$2:$C$1823,0),0))/INDEX(Data!$H$2:$H$1823,MATCH('Ratios - Total'!$C807,IF(Data!$A$2:$A$1823='Ratios - Total'!$A807,Data!$C$2:$C$1823,0),0)),"Missing Data")</f>
        <v>0.53896523244987016</v>
      </c>
      <c r="V807" s="5">
        <f t="array" ref="V807">IFERROR(INDEX(Data!$K$2:$K$1823,MATCH('Ratios - Total'!$C807,IF(Data!$A$2:$A$1823='Ratios - Total'!$A807,Data!$C$2:$C$1823,0),0))/INDEX(Data!$L$2:$L$1823,MATCH('Ratios - Total'!$C807,IF(Data!$A$2:$A$1823='Ratios - Total'!$A807,Data!$C$2:$C$1823,0),0)),"Missing Data")</f>
        <v>15043.874677998918</v>
      </c>
      <c r="W807" s="5">
        <f t="shared" si="13"/>
        <v>12868.639473641031</v>
      </c>
      <c r="X807" s="5" t="str">
        <f t="array" ref="X807">IFERROR(INDEX(Data!$K$2:$K$1823,MATCH('Ratios - Total'!$C807,IF(Data!$A$2:$A$1823='Ratios - Total'!$A807,Data!$C$2:$C$1823,0),0))/INDEX(Data!$G$2:$G$1823,MATCH('Ratios - Total'!$C807,IF(Data!$A$2:$A$1823='Ratios - Total'!$A807,Data!$C$2:$C$1823,0),0)),"Missing Data")</f>
        <v>Missing Data</v>
      </c>
    </row>
    <row r="808" spans="1:24" x14ac:dyDescent="0.25">
      <c r="A808" s="22" t="s">
        <v>54</v>
      </c>
      <c r="B808" s="22" t="s">
        <v>55</v>
      </c>
      <c r="C808" s="22">
        <v>1991</v>
      </c>
      <c r="D808" s="5">
        <f t="array" ref="D808">IFERROR(INDEX(Data!$H$2:$H$1823,MATCH('Ratios - Total'!$C808,IF(Data!$A$2:$A$1823='Ratios - Total'!$A808,Data!$C$2:$C$1823,0),0))/INDEX(Data!$D$2:$D$1823,MATCH('Ratios - Total'!$C808,IF(Data!$A$2:$A$1823='Ratios - Total'!$A808,Data!$C$2:$C$1823,0),0)),"Missing Data")</f>
        <v>822.15151543281502</v>
      </c>
      <c r="E808" s="22"/>
      <c r="F808" s="5">
        <f t="array" ref="F808">IFERROR(INDEX(Data!$G$2:$G$1823,MATCH('Ratios - Total'!$C808,IF(Data!$A$2:$A$1823='Ratios - Total'!$A808,Data!$C$2:$C$1823,0),0))/INDEX(Data!$D$2:$D$1823,MATCH('Ratios - Total'!$C808,IF(Data!$A$2:$A$1823='Ratios - Total'!$A808,Data!$C$2:$C$1823,0),0)),"Missing Data")</f>
        <v>0</v>
      </c>
      <c r="G808" s="5"/>
      <c r="H808" s="5" t="str">
        <f t="array" ref="H808">IFERROR(INDEX(Data!$H$2:$H$1823,MATCH('Ratios - Total'!$C808,IF(Data!$A$2:$A$1823='Ratios - Total'!$A808,Data!$C$2:$C$1823,0),0))/INDEX(Data!$G$2:$G$1823,MATCH('Ratios - Total'!$C808,IF(Data!$A$2:$A$1823='Ratios - Total'!$A808,Data!$C$2:$C$1823,0),0)),"Missing Data")</f>
        <v>Missing Data</v>
      </c>
      <c r="I808" s="5">
        <f t="array" ref="I808">IFERROR(INDEX(Data!$G$2:$G$1823,MATCH('Ratios - Total'!$C808,IF(Data!$A$2:$A$1823='Ratios - Total'!$A808,Data!$C$2:$C$1823,0),0))/INDEX(Data!$D$2:$D$1823,MATCH('Ratios - Total'!$C808,IF(Data!$A$2:$A$1823='Ratios - Total'!$A808,Data!$C$2:$C$1823,0),0)),"Missing Data")</f>
        <v>0</v>
      </c>
      <c r="J808" s="22"/>
      <c r="K808" s="5">
        <f t="array" ref="K808">IFERROR(INDEX(Data!$E$2:$E$1823,MATCH('Ratios - Total'!$C808,IF(Data!$A$2:$A$1823='Ratios - Total'!$A808,Data!$C$2:$C$1823,0),0))/INDEX(Data!$D$2:$D$1823,MATCH('Ratios - Total'!$C808,IF(Data!$A$2:$A$1823='Ratios - Total'!$A808,Data!$C$2:$C$1823,0),0)),"Missing Data")</f>
        <v>0</v>
      </c>
      <c r="L808" s="5"/>
      <c r="M808" s="5" t="str">
        <f t="array" ref="M808">IFERROR(INDEX(Data!$F$2:$F$1823,MATCH('Ratios - Total'!$C808,IF(Data!$A$2:$A$1823='Ratios - Total'!$A808,Data!$C$2:$C$1823,0),0))/INDEX(Data!$E$2:$E$1823,MATCH('Ratios - Total'!$C808,IF(Data!$A$2:$A$1823='Ratios - Total'!$A808,Data!$C$2:$C$1823,0),0)),"Missing Data")</f>
        <v>Missing Data</v>
      </c>
      <c r="N808" s="5"/>
      <c r="O808" s="5" t="str">
        <f t="array" ref="O808">IFERROR(INDEX(Data!$G$2:$G$1823,MATCH('Ratios - Total'!$C808,IF(Data!$A$2:$A$1823='Ratios - Total'!$A808,Data!$C$2:$C$1823,0),0))/INDEX(Data!$F$2:$F$1823,MATCH('Ratios - Total'!$C808,IF(Data!$A$2:$A$1823='Ratios - Total'!$A808,Data!$C$2:$C$1823,0),0)),"Missing Data")</f>
        <v>Missing Data</v>
      </c>
      <c r="P808" s="5" t="str">
        <f t="array" ref="P808">IFERROR(INDEX(Data!$H$2:$H$1823,MATCH('Ratios - Total'!$C808,IF(Data!$A$2:$A$1823='Ratios - Total'!$A808,Data!$C$2:$C$1823,0),0))/INDEX(Data!$G$2:$G$1823,MATCH('Ratios - Total'!$C808,IF(Data!$A$2:$A$1823='Ratios - Total'!$A808,Data!$C$2:$C$1823,0),0)),"Missing Data")</f>
        <v>Missing Data</v>
      </c>
      <c r="Q808" s="5"/>
      <c r="R808" s="5" t="str">
        <f t="array" ref="R808">IFERROR(INDEX(Data!$L$2:$L$1823,MATCH('Ratios - Total'!$C808,IF(Data!$A$2:$A$1823='Ratios - Total'!$A808,Data!$C$2:$C$1823,0),0))/INDEX(Data!$G$2:$G$1823,MATCH('Ratios - Total'!$C808,IF(Data!$A$2:$A$1823='Ratios - Total'!$A808,Data!$C$2:$C$1823,0),0)),"Missing Data")</f>
        <v>Missing Data</v>
      </c>
      <c r="S808" s="5"/>
      <c r="T808" s="5">
        <f t="array" ref="T808">IFERROR(INDEX(Data!$H$2:$H$1823,MATCH('Ratios - Total'!$C808,IF(Data!$A$2:$A$1823='Ratios - Total'!$A808,Data!$C$2:$C$1823,0),0))/INDEX(Data!$L$2:$L$1823,MATCH('Ratios - Total'!$C808,IF(Data!$A$2:$A$1823='Ratios - Total'!$A808,Data!$C$2:$C$1823,0),0)),"Missing Data")</f>
        <v>43790.492954264526</v>
      </c>
      <c r="U808" s="5">
        <f t="array" ref="U808">IFERROR(INDEX(Data!$K$2:$K$1823,MATCH('Ratios - Total'!$C808,IF(Data!$A$2:$A$1823='Ratios - Total'!$A808,Data!$C$2:$C$1823,0),0))/INDEX(Data!$H$2:$H$1823,MATCH('Ratios - Total'!$C808,IF(Data!$A$2:$A$1823='Ratios - Total'!$A808,Data!$C$2:$C$1823,0),0)),"Missing Data")</f>
        <v>0.4748684785257003</v>
      </c>
      <c r="V808" s="5">
        <f t="array" ref="V808">IFERROR(INDEX(Data!$K$2:$K$1823,MATCH('Ratios - Total'!$C808,IF(Data!$A$2:$A$1823='Ratios - Total'!$A808,Data!$C$2:$C$1823,0),0))/INDEX(Data!$L$2:$L$1823,MATCH('Ratios - Total'!$C808,IF(Data!$A$2:$A$1823='Ratios - Total'!$A808,Data!$C$2:$C$1823,0),0)),"Missing Data")</f>
        <v>20794.724763081995</v>
      </c>
      <c r="W808" s="5">
        <f t="shared" si="13"/>
        <v>22995.768191182531</v>
      </c>
      <c r="X808" s="5" t="str">
        <f t="array" ref="X808">IFERROR(INDEX(Data!$K$2:$K$1823,MATCH('Ratios - Total'!$C808,IF(Data!$A$2:$A$1823='Ratios - Total'!$A808,Data!$C$2:$C$1823,0),0))/INDEX(Data!$G$2:$G$1823,MATCH('Ratios - Total'!$C808,IF(Data!$A$2:$A$1823='Ratios - Total'!$A808,Data!$C$2:$C$1823,0),0)),"Missing Data")</f>
        <v>Missing Data</v>
      </c>
    </row>
    <row r="809" spans="1:24" x14ac:dyDescent="0.25">
      <c r="A809" s="22" t="s">
        <v>56</v>
      </c>
      <c r="B809" s="22" t="s">
        <v>57</v>
      </c>
      <c r="C809" s="22">
        <v>1991</v>
      </c>
      <c r="D809" s="5">
        <f t="array" ref="D809">IFERROR(INDEX(Data!$H$2:$H$1823,MATCH('Ratios - Total'!$C809,IF(Data!$A$2:$A$1823='Ratios - Total'!$A809,Data!$C$2:$C$1823,0),0))/INDEX(Data!$D$2:$D$1823,MATCH('Ratios - Total'!$C809,IF(Data!$A$2:$A$1823='Ratios - Total'!$A809,Data!$C$2:$C$1823,0),0)),"Missing Data")</f>
        <v>940.13192372295225</v>
      </c>
      <c r="E809" s="22"/>
      <c r="F809" s="5">
        <f t="array" ref="F809">IFERROR(INDEX(Data!$G$2:$G$1823,MATCH('Ratios - Total'!$C809,IF(Data!$A$2:$A$1823='Ratios - Total'!$A809,Data!$C$2:$C$1823,0),0))/INDEX(Data!$D$2:$D$1823,MATCH('Ratios - Total'!$C809,IF(Data!$A$2:$A$1823='Ratios - Total'!$A809,Data!$C$2:$C$1823,0),0)),"Missing Data")</f>
        <v>0</v>
      </c>
      <c r="G809" s="5"/>
      <c r="H809" s="5" t="str">
        <f t="array" ref="H809">IFERROR(INDEX(Data!$H$2:$H$1823,MATCH('Ratios - Total'!$C809,IF(Data!$A$2:$A$1823='Ratios - Total'!$A809,Data!$C$2:$C$1823,0),0))/INDEX(Data!$G$2:$G$1823,MATCH('Ratios - Total'!$C809,IF(Data!$A$2:$A$1823='Ratios - Total'!$A809,Data!$C$2:$C$1823,0),0)),"Missing Data")</f>
        <v>Missing Data</v>
      </c>
      <c r="I809" s="5">
        <f t="array" ref="I809">IFERROR(INDEX(Data!$G$2:$G$1823,MATCH('Ratios - Total'!$C809,IF(Data!$A$2:$A$1823='Ratios - Total'!$A809,Data!$C$2:$C$1823,0),0))/INDEX(Data!$D$2:$D$1823,MATCH('Ratios - Total'!$C809,IF(Data!$A$2:$A$1823='Ratios - Total'!$A809,Data!$C$2:$C$1823,0),0)),"Missing Data")</f>
        <v>0</v>
      </c>
      <c r="J809" s="22"/>
      <c r="K809" s="5">
        <f t="array" ref="K809">IFERROR(INDEX(Data!$E$2:$E$1823,MATCH('Ratios - Total'!$C809,IF(Data!$A$2:$A$1823='Ratios - Total'!$A809,Data!$C$2:$C$1823,0),0))/INDEX(Data!$D$2:$D$1823,MATCH('Ratios - Total'!$C809,IF(Data!$A$2:$A$1823='Ratios - Total'!$A809,Data!$C$2:$C$1823,0),0)),"Missing Data")</f>
        <v>0</v>
      </c>
      <c r="L809" s="5"/>
      <c r="M809" s="5" t="str">
        <f t="array" ref="M809">IFERROR(INDEX(Data!$F$2:$F$1823,MATCH('Ratios - Total'!$C809,IF(Data!$A$2:$A$1823='Ratios - Total'!$A809,Data!$C$2:$C$1823,0),0))/INDEX(Data!$E$2:$E$1823,MATCH('Ratios - Total'!$C809,IF(Data!$A$2:$A$1823='Ratios - Total'!$A809,Data!$C$2:$C$1823,0),0)),"Missing Data")</f>
        <v>Missing Data</v>
      </c>
      <c r="N809" s="5"/>
      <c r="O809" s="5" t="str">
        <f t="array" ref="O809">IFERROR(INDEX(Data!$G$2:$G$1823,MATCH('Ratios - Total'!$C809,IF(Data!$A$2:$A$1823='Ratios - Total'!$A809,Data!$C$2:$C$1823,0),0))/INDEX(Data!$F$2:$F$1823,MATCH('Ratios - Total'!$C809,IF(Data!$A$2:$A$1823='Ratios - Total'!$A809,Data!$C$2:$C$1823,0),0)),"Missing Data")</f>
        <v>Missing Data</v>
      </c>
      <c r="P809" s="5" t="str">
        <f t="array" ref="P809">IFERROR(INDEX(Data!$H$2:$H$1823,MATCH('Ratios - Total'!$C809,IF(Data!$A$2:$A$1823='Ratios - Total'!$A809,Data!$C$2:$C$1823,0),0))/INDEX(Data!$G$2:$G$1823,MATCH('Ratios - Total'!$C809,IF(Data!$A$2:$A$1823='Ratios - Total'!$A809,Data!$C$2:$C$1823,0),0)),"Missing Data")</f>
        <v>Missing Data</v>
      </c>
      <c r="Q809" s="5"/>
      <c r="R809" s="5" t="str">
        <f t="array" ref="R809">IFERROR(INDEX(Data!$L$2:$L$1823,MATCH('Ratios - Total'!$C809,IF(Data!$A$2:$A$1823='Ratios - Total'!$A809,Data!$C$2:$C$1823,0),0))/INDEX(Data!$G$2:$G$1823,MATCH('Ratios - Total'!$C809,IF(Data!$A$2:$A$1823='Ratios - Total'!$A809,Data!$C$2:$C$1823,0),0)),"Missing Data")</f>
        <v>Missing Data</v>
      </c>
      <c r="S809" s="5"/>
      <c r="T809" s="5">
        <f t="array" ref="T809">IFERROR(INDEX(Data!$H$2:$H$1823,MATCH('Ratios - Total'!$C809,IF(Data!$A$2:$A$1823='Ratios - Total'!$A809,Data!$C$2:$C$1823,0),0))/INDEX(Data!$L$2:$L$1823,MATCH('Ratios - Total'!$C809,IF(Data!$A$2:$A$1823='Ratios - Total'!$A809,Data!$C$2:$C$1823,0),0)),"Missing Data")</f>
        <v>31551.273149299512</v>
      </c>
      <c r="U809" s="5">
        <f t="array" ref="U809">IFERROR(INDEX(Data!$K$2:$K$1823,MATCH('Ratios - Total'!$C809,IF(Data!$A$2:$A$1823='Ratios - Total'!$A809,Data!$C$2:$C$1823,0),0))/INDEX(Data!$H$2:$H$1823,MATCH('Ratios - Total'!$C809,IF(Data!$A$2:$A$1823='Ratios - Total'!$A809,Data!$C$2:$C$1823,0),0)),"Missing Data")</f>
        <v>0.62687452538472843</v>
      </c>
      <c r="V809" s="5">
        <f t="array" ref="V809">IFERROR(INDEX(Data!$K$2:$K$1823,MATCH('Ratios - Total'!$C809,IF(Data!$A$2:$A$1823='Ratios - Total'!$A809,Data!$C$2:$C$1823,0),0))/INDEX(Data!$L$2:$L$1823,MATCH('Ratios - Total'!$C809,IF(Data!$A$2:$A$1823='Ratios - Total'!$A809,Data!$C$2:$C$1823,0),0)),"Missing Data")</f>
        <v>19778.689380751057</v>
      </c>
      <c r="W809" s="5">
        <f t="shared" si="13"/>
        <v>11772.583768548455</v>
      </c>
      <c r="X809" s="5" t="str">
        <f t="array" ref="X809">IFERROR(INDEX(Data!$K$2:$K$1823,MATCH('Ratios - Total'!$C809,IF(Data!$A$2:$A$1823='Ratios - Total'!$A809,Data!$C$2:$C$1823,0),0))/INDEX(Data!$G$2:$G$1823,MATCH('Ratios - Total'!$C809,IF(Data!$A$2:$A$1823='Ratios - Total'!$A809,Data!$C$2:$C$1823,0),0)),"Missing Data")</f>
        <v>Missing Data</v>
      </c>
    </row>
    <row r="810" spans="1:24" x14ac:dyDescent="0.25">
      <c r="A810" s="22" t="s">
        <v>58</v>
      </c>
      <c r="B810" s="22" t="s">
        <v>59</v>
      </c>
      <c r="C810" s="22">
        <v>1991</v>
      </c>
      <c r="D810" s="5">
        <f t="array" ref="D810">IFERROR(INDEX(Data!$H$2:$H$1823,MATCH('Ratios - Total'!$C810,IF(Data!$A$2:$A$1823='Ratios - Total'!$A810,Data!$C$2:$C$1823,0),0))/INDEX(Data!$D$2:$D$1823,MATCH('Ratios - Total'!$C810,IF(Data!$A$2:$A$1823='Ratios - Total'!$A810,Data!$C$2:$C$1823,0),0)),"Missing Data")</f>
        <v>937.90536487127474</v>
      </c>
      <c r="E810" s="22"/>
      <c r="F810" s="5">
        <f t="array" ref="F810">IFERROR(INDEX(Data!$G$2:$G$1823,MATCH('Ratios - Total'!$C810,IF(Data!$A$2:$A$1823='Ratios - Total'!$A810,Data!$C$2:$C$1823,0),0))/INDEX(Data!$D$2:$D$1823,MATCH('Ratios - Total'!$C810,IF(Data!$A$2:$A$1823='Ratios - Total'!$A810,Data!$C$2:$C$1823,0),0)),"Missing Data")</f>
        <v>0</v>
      </c>
      <c r="G810" s="5"/>
      <c r="H810" s="5" t="str">
        <f t="array" ref="H810">IFERROR(INDEX(Data!$H$2:$H$1823,MATCH('Ratios - Total'!$C810,IF(Data!$A$2:$A$1823='Ratios - Total'!$A810,Data!$C$2:$C$1823,0),0))/INDEX(Data!$G$2:$G$1823,MATCH('Ratios - Total'!$C810,IF(Data!$A$2:$A$1823='Ratios - Total'!$A810,Data!$C$2:$C$1823,0),0)),"Missing Data")</f>
        <v>Missing Data</v>
      </c>
      <c r="I810" s="5">
        <f t="array" ref="I810">IFERROR(INDEX(Data!$G$2:$G$1823,MATCH('Ratios - Total'!$C810,IF(Data!$A$2:$A$1823='Ratios - Total'!$A810,Data!$C$2:$C$1823,0),0))/INDEX(Data!$D$2:$D$1823,MATCH('Ratios - Total'!$C810,IF(Data!$A$2:$A$1823='Ratios - Total'!$A810,Data!$C$2:$C$1823,0),0)),"Missing Data")</f>
        <v>0</v>
      </c>
      <c r="J810" s="22"/>
      <c r="K810" s="5">
        <f t="array" ref="K810">IFERROR(INDEX(Data!$E$2:$E$1823,MATCH('Ratios - Total'!$C810,IF(Data!$A$2:$A$1823='Ratios - Total'!$A810,Data!$C$2:$C$1823,0),0))/INDEX(Data!$D$2:$D$1823,MATCH('Ratios - Total'!$C810,IF(Data!$A$2:$A$1823='Ratios - Total'!$A810,Data!$C$2:$C$1823,0),0)),"Missing Data")</f>
        <v>0</v>
      </c>
      <c r="L810" s="5"/>
      <c r="M810" s="5" t="str">
        <f t="array" ref="M810">IFERROR(INDEX(Data!$F$2:$F$1823,MATCH('Ratios - Total'!$C810,IF(Data!$A$2:$A$1823='Ratios - Total'!$A810,Data!$C$2:$C$1823,0),0))/INDEX(Data!$E$2:$E$1823,MATCH('Ratios - Total'!$C810,IF(Data!$A$2:$A$1823='Ratios - Total'!$A810,Data!$C$2:$C$1823,0),0)),"Missing Data")</f>
        <v>Missing Data</v>
      </c>
      <c r="N810" s="5"/>
      <c r="O810" s="5" t="str">
        <f t="array" ref="O810">IFERROR(INDEX(Data!$G$2:$G$1823,MATCH('Ratios - Total'!$C810,IF(Data!$A$2:$A$1823='Ratios - Total'!$A810,Data!$C$2:$C$1823,0),0))/INDEX(Data!$F$2:$F$1823,MATCH('Ratios - Total'!$C810,IF(Data!$A$2:$A$1823='Ratios - Total'!$A810,Data!$C$2:$C$1823,0),0)),"Missing Data")</f>
        <v>Missing Data</v>
      </c>
      <c r="P810" s="5" t="str">
        <f t="array" ref="P810">IFERROR(INDEX(Data!$H$2:$H$1823,MATCH('Ratios - Total'!$C810,IF(Data!$A$2:$A$1823='Ratios - Total'!$A810,Data!$C$2:$C$1823,0),0))/INDEX(Data!$G$2:$G$1823,MATCH('Ratios - Total'!$C810,IF(Data!$A$2:$A$1823='Ratios - Total'!$A810,Data!$C$2:$C$1823,0),0)),"Missing Data")</f>
        <v>Missing Data</v>
      </c>
      <c r="Q810" s="5"/>
      <c r="R810" s="5" t="str">
        <f t="array" ref="R810">IFERROR(INDEX(Data!$L$2:$L$1823,MATCH('Ratios - Total'!$C810,IF(Data!$A$2:$A$1823='Ratios - Total'!$A810,Data!$C$2:$C$1823,0),0))/INDEX(Data!$G$2:$G$1823,MATCH('Ratios - Total'!$C810,IF(Data!$A$2:$A$1823='Ratios - Total'!$A810,Data!$C$2:$C$1823,0),0)),"Missing Data")</f>
        <v>Missing Data</v>
      </c>
      <c r="S810" s="5"/>
      <c r="T810" s="5">
        <f t="array" ref="T810">IFERROR(INDEX(Data!$H$2:$H$1823,MATCH('Ratios - Total'!$C810,IF(Data!$A$2:$A$1823='Ratios - Total'!$A810,Data!$C$2:$C$1823,0),0))/INDEX(Data!$L$2:$L$1823,MATCH('Ratios - Total'!$C810,IF(Data!$A$2:$A$1823='Ratios - Total'!$A810,Data!$C$2:$C$1823,0),0)),"Missing Data")</f>
        <v>43254.471665944227</v>
      </c>
      <c r="U810" s="5">
        <f t="array" ref="U810">IFERROR(INDEX(Data!$K$2:$K$1823,MATCH('Ratios - Total'!$C810,IF(Data!$A$2:$A$1823='Ratios - Total'!$A810,Data!$C$2:$C$1823,0),0))/INDEX(Data!$H$2:$H$1823,MATCH('Ratios - Total'!$C810,IF(Data!$A$2:$A$1823='Ratios - Total'!$A810,Data!$C$2:$C$1823,0),0)),"Missing Data")</f>
        <v>0.45844351707221381</v>
      </c>
      <c r="V810" s="5">
        <f t="array" ref="V810">IFERROR(INDEX(Data!$K$2:$K$1823,MATCH('Ratios - Total'!$C810,IF(Data!$A$2:$A$1823='Ratios - Total'!$A810,Data!$C$2:$C$1823,0),0))/INDEX(Data!$L$2:$L$1823,MATCH('Ratios - Total'!$C810,IF(Data!$A$2:$A$1823='Ratios - Total'!$A810,Data!$C$2:$C$1823,0),0)),"Missing Data")</f>
        <v>19829.73211963589</v>
      </c>
      <c r="W810" s="5">
        <f t="shared" si="13"/>
        <v>23424.739546308338</v>
      </c>
      <c r="X810" s="5" t="str">
        <f t="array" ref="X810">IFERROR(INDEX(Data!$K$2:$K$1823,MATCH('Ratios - Total'!$C810,IF(Data!$A$2:$A$1823='Ratios - Total'!$A810,Data!$C$2:$C$1823,0),0))/INDEX(Data!$G$2:$G$1823,MATCH('Ratios - Total'!$C810,IF(Data!$A$2:$A$1823='Ratios - Total'!$A810,Data!$C$2:$C$1823,0),0)),"Missing Data")</f>
        <v>Missing Data</v>
      </c>
    </row>
    <row r="811" spans="1:24" x14ac:dyDescent="0.25">
      <c r="A811" s="22" t="s">
        <v>60</v>
      </c>
      <c r="B811" s="22" t="s">
        <v>61</v>
      </c>
      <c r="C811" s="22">
        <v>1991</v>
      </c>
      <c r="D811" s="5">
        <f t="array" ref="D811">IFERROR(INDEX(Data!$H$2:$H$1823,MATCH('Ratios - Total'!$C811,IF(Data!$A$2:$A$1823='Ratios - Total'!$A811,Data!$C$2:$C$1823,0),0))/INDEX(Data!$D$2:$D$1823,MATCH('Ratios - Total'!$C811,IF(Data!$A$2:$A$1823='Ratios - Total'!$A811,Data!$C$2:$C$1823,0),0)),"Missing Data")</f>
        <v>1139.4268441432496</v>
      </c>
      <c r="E811" s="22"/>
      <c r="F811" s="5">
        <f t="array" ref="F811">IFERROR(INDEX(Data!$G$2:$G$1823,MATCH('Ratios - Total'!$C811,IF(Data!$A$2:$A$1823='Ratios - Total'!$A811,Data!$C$2:$C$1823,0),0))/INDEX(Data!$D$2:$D$1823,MATCH('Ratios - Total'!$C811,IF(Data!$A$2:$A$1823='Ratios - Total'!$A811,Data!$C$2:$C$1823,0),0)),"Missing Data")</f>
        <v>0</v>
      </c>
      <c r="G811" s="5"/>
      <c r="H811" s="5" t="str">
        <f t="array" ref="H811">IFERROR(INDEX(Data!$H$2:$H$1823,MATCH('Ratios - Total'!$C811,IF(Data!$A$2:$A$1823='Ratios - Total'!$A811,Data!$C$2:$C$1823,0),0))/INDEX(Data!$G$2:$G$1823,MATCH('Ratios - Total'!$C811,IF(Data!$A$2:$A$1823='Ratios - Total'!$A811,Data!$C$2:$C$1823,0),0)),"Missing Data")</f>
        <v>Missing Data</v>
      </c>
      <c r="I811" s="5">
        <f t="array" ref="I811">IFERROR(INDEX(Data!$G$2:$G$1823,MATCH('Ratios - Total'!$C811,IF(Data!$A$2:$A$1823='Ratios - Total'!$A811,Data!$C$2:$C$1823,0),0))/INDEX(Data!$D$2:$D$1823,MATCH('Ratios - Total'!$C811,IF(Data!$A$2:$A$1823='Ratios - Total'!$A811,Data!$C$2:$C$1823,0),0)),"Missing Data")</f>
        <v>0</v>
      </c>
      <c r="J811" s="22"/>
      <c r="K811" s="5">
        <f t="array" ref="K811">IFERROR(INDEX(Data!$E$2:$E$1823,MATCH('Ratios - Total'!$C811,IF(Data!$A$2:$A$1823='Ratios - Total'!$A811,Data!$C$2:$C$1823,0),0))/INDEX(Data!$D$2:$D$1823,MATCH('Ratios - Total'!$C811,IF(Data!$A$2:$A$1823='Ratios - Total'!$A811,Data!$C$2:$C$1823,0),0)),"Missing Data")</f>
        <v>0</v>
      </c>
      <c r="L811" s="5"/>
      <c r="M811" s="5" t="str">
        <f t="array" ref="M811">IFERROR(INDEX(Data!$F$2:$F$1823,MATCH('Ratios - Total'!$C811,IF(Data!$A$2:$A$1823='Ratios - Total'!$A811,Data!$C$2:$C$1823,0),0))/INDEX(Data!$E$2:$E$1823,MATCH('Ratios - Total'!$C811,IF(Data!$A$2:$A$1823='Ratios - Total'!$A811,Data!$C$2:$C$1823,0),0)),"Missing Data")</f>
        <v>Missing Data</v>
      </c>
      <c r="N811" s="5"/>
      <c r="O811" s="5" t="str">
        <f t="array" ref="O811">IFERROR(INDEX(Data!$G$2:$G$1823,MATCH('Ratios - Total'!$C811,IF(Data!$A$2:$A$1823='Ratios - Total'!$A811,Data!$C$2:$C$1823,0),0))/INDEX(Data!$F$2:$F$1823,MATCH('Ratios - Total'!$C811,IF(Data!$A$2:$A$1823='Ratios - Total'!$A811,Data!$C$2:$C$1823,0),0)),"Missing Data")</f>
        <v>Missing Data</v>
      </c>
      <c r="P811" s="5" t="str">
        <f t="array" ref="P811">IFERROR(INDEX(Data!$H$2:$H$1823,MATCH('Ratios - Total'!$C811,IF(Data!$A$2:$A$1823='Ratios - Total'!$A811,Data!$C$2:$C$1823,0),0))/INDEX(Data!$G$2:$G$1823,MATCH('Ratios - Total'!$C811,IF(Data!$A$2:$A$1823='Ratios - Total'!$A811,Data!$C$2:$C$1823,0),0)),"Missing Data")</f>
        <v>Missing Data</v>
      </c>
      <c r="Q811" s="5"/>
      <c r="R811" s="5" t="str">
        <f t="array" ref="R811">IFERROR(INDEX(Data!$L$2:$L$1823,MATCH('Ratios - Total'!$C811,IF(Data!$A$2:$A$1823='Ratios - Total'!$A811,Data!$C$2:$C$1823,0),0))/INDEX(Data!$G$2:$G$1823,MATCH('Ratios - Total'!$C811,IF(Data!$A$2:$A$1823='Ratios - Total'!$A811,Data!$C$2:$C$1823,0),0)),"Missing Data")</f>
        <v>Missing Data</v>
      </c>
      <c r="S811" s="5"/>
      <c r="T811" s="5">
        <f t="array" ref="T811">IFERROR(INDEX(Data!$H$2:$H$1823,MATCH('Ratios - Total'!$C811,IF(Data!$A$2:$A$1823='Ratios - Total'!$A811,Data!$C$2:$C$1823,0),0))/INDEX(Data!$L$2:$L$1823,MATCH('Ratios - Total'!$C811,IF(Data!$A$2:$A$1823='Ratios - Total'!$A811,Data!$C$2:$C$1823,0),0)),"Missing Data")</f>
        <v>68587.378999674911</v>
      </c>
      <c r="U811" s="5">
        <f t="array" ref="U811">IFERROR(INDEX(Data!$K$2:$K$1823,MATCH('Ratios - Total'!$C811,IF(Data!$A$2:$A$1823='Ratios - Total'!$A811,Data!$C$2:$C$1823,0),0))/INDEX(Data!$H$2:$H$1823,MATCH('Ratios - Total'!$C811,IF(Data!$A$2:$A$1823='Ratios - Total'!$A811,Data!$C$2:$C$1823,0),0)),"Missing Data")</f>
        <v>0.3614673980447069</v>
      </c>
      <c r="V811" s="5">
        <f t="array" ref="V811">IFERROR(INDEX(Data!$K$2:$K$1823,MATCH('Ratios - Total'!$C811,IF(Data!$A$2:$A$1823='Ratios - Total'!$A811,Data!$C$2:$C$1823,0),0))/INDEX(Data!$L$2:$L$1823,MATCH('Ratios - Total'!$C811,IF(Data!$A$2:$A$1823='Ratios - Total'!$A811,Data!$C$2:$C$1823,0),0)),"Missing Data")</f>
        <v>24792.101425718665</v>
      </c>
      <c r="W811" s="5">
        <f t="shared" si="13"/>
        <v>43795.277573956249</v>
      </c>
      <c r="X811" s="5" t="str">
        <f t="array" ref="X811">IFERROR(INDEX(Data!$K$2:$K$1823,MATCH('Ratios - Total'!$C811,IF(Data!$A$2:$A$1823='Ratios - Total'!$A811,Data!$C$2:$C$1823,0),0))/INDEX(Data!$G$2:$G$1823,MATCH('Ratios - Total'!$C811,IF(Data!$A$2:$A$1823='Ratios - Total'!$A811,Data!$C$2:$C$1823,0),0)),"Missing Data")</f>
        <v>Missing Data</v>
      </c>
    </row>
    <row r="812" spans="1:24" x14ac:dyDescent="0.25">
      <c r="A812" s="22" t="s">
        <v>62</v>
      </c>
      <c r="B812" s="22" t="s">
        <v>63</v>
      </c>
      <c r="C812" s="22">
        <v>1991</v>
      </c>
      <c r="D812" s="5">
        <f t="array" ref="D812">IFERROR(INDEX(Data!$H$2:$H$1823,MATCH('Ratios - Total'!$C812,IF(Data!$A$2:$A$1823='Ratios - Total'!$A812,Data!$C$2:$C$1823,0),0))/INDEX(Data!$D$2:$D$1823,MATCH('Ratios - Total'!$C812,IF(Data!$A$2:$A$1823='Ratios - Total'!$A812,Data!$C$2:$C$1823,0),0)),"Missing Data")</f>
        <v>934.835493081089</v>
      </c>
      <c r="E812" s="22"/>
      <c r="F812" s="5">
        <f t="array" ref="F812">IFERROR(INDEX(Data!$G$2:$G$1823,MATCH('Ratios - Total'!$C812,IF(Data!$A$2:$A$1823='Ratios - Total'!$A812,Data!$C$2:$C$1823,0),0))/INDEX(Data!$D$2:$D$1823,MATCH('Ratios - Total'!$C812,IF(Data!$A$2:$A$1823='Ratios - Total'!$A812,Data!$C$2:$C$1823,0),0)),"Missing Data")</f>
        <v>0</v>
      </c>
      <c r="G812" s="5"/>
      <c r="H812" s="5" t="str">
        <f t="array" ref="H812">IFERROR(INDEX(Data!$H$2:$H$1823,MATCH('Ratios - Total'!$C812,IF(Data!$A$2:$A$1823='Ratios - Total'!$A812,Data!$C$2:$C$1823,0),0))/INDEX(Data!$G$2:$G$1823,MATCH('Ratios - Total'!$C812,IF(Data!$A$2:$A$1823='Ratios - Total'!$A812,Data!$C$2:$C$1823,0),0)),"Missing Data")</f>
        <v>Missing Data</v>
      </c>
      <c r="I812" s="5">
        <f t="array" ref="I812">IFERROR(INDEX(Data!$G$2:$G$1823,MATCH('Ratios - Total'!$C812,IF(Data!$A$2:$A$1823='Ratios - Total'!$A812,Data!$C$2:$C$1823,0),0))/INDEX(Data!$D$2:$D$1823,MATCH('Ratios - Total'!$C812,IF(Data!$A$2:$A$1823='Ratios - Total'!$A812,Data!$C$2:$C$1823,0),0)),"Missing Data")</f>
        <v>0</v>
      </c>
      <c r="J812" s="22"/>
      <c r="K812" s="5">
        <f t="array" ref="K812">IFERROR(INDEX(Data!$E$2:$E$1823,MATCH('Ratios - Total'!$C812,IF(Data!$A$2:$A$1823='Ratios - Total'!$A812,Data!$C$2:$C$1823,0),0))/INDEX(Data!$D$2:$D$1823,MATCH('Ratios - Total'!$C812,IF(Data!$A$2:$A$1823='Ratios - Total'!$A812,Data!$C$2:$C$1823,0),0)),"Missing Data")</f>
        <v>0</v>
      </c>
      <c r="L812" s="5"/>
      <c r="M812" s="5" t="str">
        <f t="array" ref="M812">IFERROR(INDEX(Data!$F$2:$F$1823,MATCH('Ratios - Total'!$C812,IF(Data!$A$2:$A$1823='Ratios - Total'!$A812,Data!$C$2:$C$1823,0),0))/INDEX(Data!$E$2:$E$1823,MATCH('Ratios - Total'!$C812,IF(Data!$A$2:$A$1823='Ratios - Total'!$A812,Data!$C$2:$C$1823,0),0)),"Missing Data")</f>
        <v>Missing Data</v>
      </c>
      <c r="N812" s="5"/>
      <c r="O812" s="5" t="str">
        <f t="array" ref="O812">IFERROR(INDEX(Data!$G$2:$G$1823,MATCH('Ratios - Total'!$C812,IF(Data!$A$2:$A$1823='Ratios - Total'!$A812,Data!$C$2:$C$1823,0),0))/INDEX(Data!$F$2:$F$1823,MATCH('Ratios - Total'!$C812,IF(Data!$A$2:$A$1823='Ratios - Total'!$A812,Data!$C$2:$C$1823,0),0)),"Missing Data")</f>
        <v>Missing Data</v>
      </c>
      <c r="P812" s="5" t="str">
        <f t="array" ref="P812">IFERROR(INDEX(Data!$H$2:$H$1823,MATCH('Ratios - Total'!$C812,IF(Data!$A$2:$A$1823='Ratios - Total'!$A812,Data!$C$2:$C$1823,0),0))/INDEX(Data!$G$2:$G$1823,MATCH('Ratios - Total'!$C812,IF(Data!$A$2:$A$1823='Ratios - Total'!$A812,Data!$C$2:$C$1823,0),0)),"Missing Data")</f>
        <v>Missing Data</v>
      </c>
      <c r="Q812" s="5"/>
      <c r="R812" s="5" t="str">
        <f t="array" ref="R812">IFERROR(INDEX(Data!$L$2:$L$1823,MATCH('Ratios - Total'!$C812,IF(Data!$A$2:$A$1823='Ratios - Total'!$A812,Data!$C$2:$C$1823,0),0))/INDEX(Data!$G$2:$G$1823,MATCH('Ratios - Total'!$C812,IF(Data!$A$2:$A$1823='Ratios - Total'!$A812,Data!$C$2:$C$1823,0),0)),"Missing Data")</f>
        <v>Missing Data</v>
      </c>
      <c r="S812" s="5"/>
      <c r="T812" s="5">
        <f t="array" ref="T812">IFERROR(INDEX(Data!$H$2:$H$1823,MATCH('Ratios - Total'!$C812,IF(Data!$A$2:$A$1823='Ratios - Total'!$A812,Data!$C$2:$C$1823,0),0))/INDEX(Data!$L$2:$L$1823,MATCH('Ratios - Total'!$C812,IF(Data!$A$2:$A$1823='Ratios - Total'!$A812,Data!$C$2:$C$1823,0),0)),"Missing Data")</f>
        <v>47994.866737591932</v>
      </c>
      <c r="U812" s="5">
        <f t="array" ref="U812">IFERROR(INDEX(Data!$K$2:$K$1823,MATCH('Ratios - Total'!$C812,IF(Data!$A$2:$A$1823='Ratios - Total'!$A812,Data!$C$2:$C$1823,0),0))/INDEX(Data!$H$2:$H$1823,MATCH('Ratios - Total'!$C812,IF(Data!$A$2:$A$1823='Ratios - Total'!$A812,Data!$C$2:$C$1823,0),0)),"Missing Data")</f>
        <v>0.47502405895852318</v>
      </c>
      <c r="V812" s="5">
        <f t="array" ref="V812">IFERROR(INDEX(Data!$K$2:$K$1823,MATCH('Ratios - Total'!$C812,IF(Data!$A$2:$A$1823='Ratios - Total'!$A812,Data!$C$2:$C$1823,0),0))/INDEX(Data!$L$2:$L$1823,MATCH('Ratios - Total'!$C812,IF(Data!$A$2:$A$1823='Ratios - Total'!$A812,Data!$C$2:$C$1823,0),0)),"Missing Data")</f>
        <v>22798.716406864332</v>
      </c>
      <c r="W812" s="5">
        <f t="shared" si="13"/>
        <v>25196.1503307276</v>
      </c>
      <c r="X812" s="5" t="str">
        <f t="array" ref="X812">IFERROR(INDEX(Data!$K$2:$K$1823,MATCH('Ratios - Total'!$C812,IF(Data!$A$2:$A$1823='Ratios - Total'!$A812,Data!$C$2:$C$1823,0),0))/INDEX(Data!$G$2:$G$1823,MATCH('Ratios - Total'!$C812,IF(Data!$A$2:$A$1823='Ratios - Total'!$A812,Data!$C$2:$C$1823,0),0)),"Missing Data")</f>
        <v>Missing Data</v>
      </c>
    </row>
    <row r="813" spans="1:24" x14ac:dyDescent="0.25">
      <c r="A813" s="22" t="s">
        <v>64</v>
      </c>
      <c r="B813" s="22" t="s">
        <v>65</v>
      </c>
      <c r="C813" s="22">
        <v>1991</v>
      </c>
      <c r="D813" s="5">
        <f t="array" ref="D813">IFERROR(INDEX(Data!$H$2:$H$1823,MATCH('Ratios - Total'!$C813,IF(Data!$A$2:$A$1823='Ratios - Total'!$A813,Data!$C$2:$C$1823,0),0))/INDEX(Data!$D$2:$D$1823,MATCH('Ratios - Total'!$C813,IF(Data!$A$2:$A$1823='Ratios - Total'!$A813,Data!$C$2:$C$1823,0),0)),"Missing Data")</f>
        <v>1102.4842386299829</v>
      </c>
      <c r="E813" s="22"/>
      <c r="F813" s="5">
        <f t="array" ref="F813">IFERROR(INDEX(Data!$G$2:$G$1823,MATCH('Ratios - Total'!$C813,IF(Data!$A$2:$A$1823='Ratios - Total'!$A813,Data!$C$2:$C$1823,0),0))/INDEX(Data!$D$2:$D$1823,MATCH('Ratios - Total'!$C813,IF(Data!$A$2:$A$1823='Ratios - Total'!$A813,Data!$C$2:$C$1823,0),0)),"Missing Data")</f>
        <v>0</v>
      </c>
      <c r="G813" s="5"/>
      <c r="H813" s="5" t="str">
        <f t="array" ref="H813">IFERROR(INDEX(Data!$H$2:$H$1823,MATCH('Ratios - Total'!$C813,IF(Data!$A$2:$A$1823='Ratios - Total'!$A813,Data!$C$2:$C$1823,0),0))/INDEX(Data!$G$2:$G$1823,MATCH('Ratios - Total'!$C813,IF(Data!$A$2:$A$1823='Ratios - Total'!$A813,Data!$C$2:$C$1823,0),0)),"Missing Data")</f>
        <v>Missing Data</v>
      </c>
      <c r="I813" s="5">
        <f t="array" ref="I813">IFERROR(INDEX(Data!$G$2:$G$1823,MATCH('Ratios - Total'!$C813,IF(Data!$A$2:$A$1823='Ratios - Total'!$A813,Data!$C$2:$C$1823,0),0))/INDEX(Data!$D$2:$D$1823,MATCH('Ratios - Total'!$C813,IF(Data!$A$2:$A$1823='Ratios - Total'!$A813,Data!$C$2:$C$1823,0),0)),"Missing Data")</f>
        <v>0</v>
      </c>
      <c r="J813" s="22"/>
      <c r="K813" s="5">
        <f t="array" ref="K813">IFERROR(INDEX(Data!$E$2:$E$1823,MATCH('Ratios - Total'!$C813,IF(Data!$A$2:$A$1823='Ratios - Total'!$A813,Data!$C$2:$C$1823,0),0))/INDEX(Data!$D$2:$D$1823,MATCH('Ratios - Total'!$C813,IF(Data!$A$2:$A$1823='Ratios - Total'!$A813,Data!$C$2:$C$1823,0),0)),"Missing Data")</f>
        <v>0</v>
      </c>
      <c r="L813" s="5"/>
      <c r="M813" s="5" t="str">
        <f t="array" ref="M813">IFERROR(INDEX(Data!$F$2:$F$1823,MATCH('Ratios - Total'!$C813,IF(Data!$A$2:$A$1823='Ratios - Total'!$A813,Data!$C$2:$C$1823,0),0))/INDEX(Data!$E$2:$E$1823,MATCH('Ratios - Total'!$C813,IF(Data!$A$2:$A$1823='Ratios - Total'!$A813,Data!$C$2:$C$1823,0),0)),"Missing Data")</f>
        <v>Missing Data</v>
      </c>
      <c r="N813" s="5"/>
      <c r="O813" s="5" t="str">
        <f t="array" ref="O813">IFERROR(INDEX(Data!$G$2:$G$1823,MATCH('Ratios - Total'!$C813,IF(Data!$A$2:$A$1823='Ratios - Total'!$A813,Data!$C$2:$C$1823,0),0))/INDEX(Data!$F$2:$F$1823,MATCH('Ratios - Total'!$C813,IF(Data!$A$2:$A$1823='Ratios - Total'!$A813,Data!$C$2:$C$1823,0),0)),"Missing Data")</f>
        <v>Missing Data</v>
      </c>
      <c r="P813" s="5" t="str">
        <f t="array" ref="P813">IFERROR(INDEX(Data!$H$2:$H$1823,MATCH('Ratios - Total'!$C813,IF(Data!$A$2:$A$1823='Ratios - Total'!$A813,Data!$C$2:$C$1823,0),0))/INDEX(Data!$G$2:$G$1823,MATCH('Ratios - Total'!$C813,IF(Data!$A$2:$A$1823='Ratios - Total'!$A813,Data!$C$2:$C$1823,0),0)),"Missing Data")</f>
        <v>Missing Data</v>
      </c>
      <c r="Q813" s="5"/>
      <c r="R813" s="5" t="str">
        <f t="array" ref="R813">IFERROR(INDEX(Data!$L$2:$L$1823,MATCH('Ratios - Total'!$C813,IF(Data!$A$2:$A$1823='Ratios - Total'!$A813,Data!$C$2:$C$1823,0),0))/INDEX(Data!$G$2:$G$1823,MATCH('Ratios - Total'!$C813,IF(Data!$A$2:$A$1823='Ratios - Total'!$A813,Data!$C$2:$C$1823,0),0)),"Missing Data")</f>
        <v>Missing Data</v>
      </c>
      <c r="S813" s="5"/>
      <c r="T813" s="5">
        <f t="array" ref="T813">IFERROR(INDEX(Data!$H$2:$H$1823,MATCH('Ratios - Total'!$C813,IF(Data!$A$2:$A$1823='Ratios - Total'!$A813,Data!$C$2:$C$1823,0),0))/INDEX(Data!$L$2:$L$1823,MATCH('Ratios - Total'!$C813,IF(Data!$A$2:$A$1823='Ratios - Total'!$A813,Data!$C$2:$C$1823,0),0)),"Missing Data")</f>
        <v>51986.755970698621</v>
      </c>
      <c r="U813" s="5">
        <f t="array" ref="U813">IFERROR(INDEX(Data!$K$2:$K$1823,MATCH('Ratios - Total'!$C813,IF(Data!$A$2:$A$1823='Ratios - Total'!$A813,Data!$C$2:$C$1823,0),0))/INDEX(Data!$H$2:$H$1823,MATCH('Ratios - Total'!$C813,IF(Data!$A$2:$A$1823='Ratios - Total'!$A813,Data!$C$2:$C$1823,0),0)),"Missing Data")</f>
        <v>0.60398164477609551</v>
      </c>
      <c r="V813" s="5">
        <f t="array" ref="V813">IFERROR(INDEX(Data!$K$2:$K$1823,MATCH('Ratios - Total'!$C813,IF(Data!$A$2:$A$1823='Ratios - Total'!$A813,Data!$C$2:$C$1823,0),0))/INDEX(Data!$L$2:$L$1823,MATCH('Ratios - Total'!$C813,IF(Data!$A$2:$A$1823='Ratios - Total'!$A813,Data!$C$2:$C$1823,0),0)),"Missing Data")</f>
        <v>31399.046377756054</v>
      </c>
      <c r="W813" s="5">
        <f t="shared" si="13"/>
        <v>20587.709592942567</v>
      </c>
      <c r="X813" s="5" t="str">
        <f t="array" ref="X813">IFERROR(INDEX(Data!$K$2:$K$1823,MATCH('Ratios - Total'!$C813,IF(Data!$A$2:$A$1823='Ratios - Total'!$A813,Data!$C$2:$C$1823,0),0))/INDEX(Data!$G$2:$G$1823,MATCH('Ratios - Total'!$C813,IF(Data!$A$2:$A$1823='Ratios - Total'!$A813,Data!$C$2:$C$1823,0),0)),"Missing Data")</f>
        <v>Missing Data</v>
      </c>
    </row>
    <row r="814" spans="1:24" x14ac:dyDescent="0.25">
      <c r="A814" s="22" t="s">
        <v>66</v>
      </c>
      <c r="B814" s="22" t="s">
        <v>67</v>
      </c>
      <c r="C814" s="22">
        <v>1991</v>
      </c>
      <c r="D814" s="5">
        <f t="array" ref="D814">IFERROR(INDEX(Data!$H$2:$H$1823,MATCH('Ratios - Total'!$C814,IF(Data!$A$2:$A$1823='Ratios - Total'!$A814,Data!$C$2:$C$1823,0),0))/INDEX(Data!$D$2:$D$1823,MATCH('Ratios - Total'!$C814,IF(Data!$A$2:$A$1823='Ratios - Total'!$A814,Data!$C$2:$C$1823,0),0)),"Missing Data")</f>
        <v>910.07230093132853</v>
      </c>
      <c r="E814" s="22"/>
      <c r="F814" s="5">
        <f t="array" ref="F814">IFERROR(INDEX(Data!$G$2:$G$1823,MATCH('Ratios - Total'!$C814,IF(Data!$A$2:$A$1823='Ratios - Total'!$A814,Data!$C$2:$C$1823,0),0))/INDEX(Data!$D$2:$D$1823,MATCH('Ratios - Total'!$C814,IF(Data!$A$2:$A$1823='Ratios - Total'!$A814,Data!$C$2:$C$1823,0),0)),"Missing Data")</f>
        <v>0</v>
      </c>
      <c r="G814" s="5"/>
      <c r="H814" s="5" t="str">
        <f t="array" ref="H814">IFERROR(INDEX(Data!$H$2:$H$1823,MATCH('Ratios - Total'!$C814,IF(Data!$A$2:$A$1823='Ratios - Total'!$A814,Data!$C$2:$C$1823,0),0))/INDEX(Data!$G$2:$G$1823,MATCH('Ratios - Total'!$C814,IF(Data!$A$2:$A$1823='Ratios - Total'!$A814,Data!$C$2:$C$1823,0),0)),"Missing Data")</f>
        <v>Missing Data</v>
      </c>
      <c r="I814" s="5">
        <f t="array" ref="I814">IFERROR(INDEX(Data!$G$2:$G$1823,MATCH('Ratios - Total'!$C814,IF(Data!$A$2:$A$1823='Ratios - Total'!$A814,Data!$C$2:$C$1823,0),0))/INDEX(Data!$D$2:$D$1823,MATCH('Ratios - Total'!$C814,IF(Data!$A$2:$A$1823='Ratios - Total'!$A814,Data!$C$2:$C$1823,0),0)),"Missing Data")</f>
        <v>0</v>
      </c>
      <c r="J814" s="22"/>
      <c r="K814" s="5">
        <f t="array" ref="K814">IFERROR(INDEX(Data!$E$2:$E$1823,MATCH('Ratios - Total'!$C814,IF(Data!$A$2:$A$1823='Ratios - Total'!$A814,Data!$C$2:$C$1823,0),0))/INDEX(Data!$D$2:$D$1823,MATCH('Ratios - Total'!$C814,IF(Data!$A$2:$A$1823='Ratios - Total'!$A814,Data!$C$2:$C$1823,0),0)),"Missing Data")</f>
        <v>0</v>
      </c>
      <c r="L814" s="5"/>
      <c r="M814" s="5" t="str">
        <f t="array" ref="M814">IFERROR(INDEX(Data!$F$2:$F$1823,MATCH('Ratios - Total'!$C814,IF(Data!$A$2:$A$1823='Ratios - Total'!$A814,Data!$C$2:$C$1823,0),0))/INDEX(Data!$E$2:$E$1823,MATCH('Ratios - Total'!$C814,IF(Data!$A$2:$A$1823='Ratios - Total'!$A814,Data!$C$2:$C$1823,0),0)),"Missing Data")</f>
        <v>Missing Data</v>
      </c>
      <c r="N814" s="5"/>
      <c r="O814" s="5" t="str">
        <f t="array" ref="O814">IFERROR(INDEX(Data!$G$2:$G$1823,MATCH('Ratios - Total'!$C814,IF(Data!$A$2:$A$1823='Ratios - Total'!$A814,Data!$C$2:$C$1823,0),0))/INDEX(Data!$F$2:$F$1823,MATCH('Ratios - Total'!$C814,IF(Data!$A$2:$A$1823='Ratios - Total'!$A814,Data!$C$2:$C$1823,0),0)),"Missing Data")</f>
        <v>Missing Data</v>
      </c>
      <c r="P814" s="5" t="str">
        <f t="array" ref="P814">IFERROR(INDEX(Data!$H$2:$H$1823,MATCH('Ratios - Total'!$C814,IF(Data!$A$2:$A$1823='Ratios - Total'!$A814,Data!$C$2:$C$1823,0),0))/INDEX(Data!$G$2:$G$1823,MATCH('Ratios - Total'!$C814,IF(Data!$A$2:$A$1823='Ratios - Total'!$A814,Data!$C$2:$C$1823,0),0)),"Missing Data")</f>
        <v>Missing Data</v>
      </c>
      <c r="Q814" s="5"/>
      <c r="R814" s="5" t="str">
        <f t="array" ref="R814">IFERROR(INDEX(Data!$L$2:$L$1823,MATCH('Ratios - Total'!$C814,IF(Data!$A$2:$A$1823='Ratios - Total'!$A814,Data!$C$2:$C$1823,0),0))/INDEX(Data!$G$2:$G$1823,MATCH('Ratios - Total'!$C814,IF(Data!$A$2:$A$1823='Ratios - Total'!$A814,Data!$C$2:$C$1823,0),0)),"Missing Data")</f>
        <v>Missing Data</v>
      </c>
      <c r="S814" s="5"/>
      <c r="T814" s="5">
        <f t="array" ref="T814">IFERROR(INDEX(Data!$H$2:$H$1823,MATCH('Ratios - Total'!$C814,IF(Data!$A$2:$A$1823='Ratios - Total'!$A814,Data!$C$2:$C$1823,0),0))/INDEX(Data!$L$2:$L$1823,MATCH('Ratios - Total'!$C814,IF(Data!$A$2:$A$1823='Ratios - Total'!$A814,Data!$C$2:$C$1823,0),0)),"Missing Data")</f>
        <v>39151.384394102839</v>
      </c>
      <c r="U814" s="5">
        <f t="array" ref="U814">IFERROR(INDEX(Data!$K$2:$K$1823,MATCH('Ratios - Total'!$C814,IF(Data!$A$2:$A$1823='Ratios - Total'!$A814,Data!$C$2:$C$1823,0),0))/INDEX(Data!$H$2:$H$1823,MATCH('Ratios - Total'!$C814,IF(Data!$A$2:$A$1823='Ratios - Total'!$A814,Data!$C$2:$C$1823,0),0)),"Missing Data")</f>
        <v>0.44749487085287964</v>
      </c>
      <c r="V814" s="5">
        <f t="array" ref="V814">IFERROR(INDEX(Data!$K$2:$K$1823,MATCH('Ratios - Total'!$C814,IF(Data!$A$2:$A$1823='Ratios - Total'!$A814,Data!$C$2:$C$1823,0),0))/INDEX(Data!$L$2:$L$1823,MATCH('Ratios - Total'!$C814,IF(Data!$A$2:$A$1823='Ratios - Total'!$A814,Data!$C$2:$C$1823,0),0)),"Missing Data")</f>
        <v>17520.043703150499</v>
      </c>
      <c r="W814" s="5">
        <f t="shared" si="13"/>
        <v>21631.34069095234</v>
      </c>
      <c r="X814" s="5" t="str">
        <f t="array" ref="X814">IFERROR(INDEX(Data!$K$2:$K$1823,MATCH('Ratios - Total'!$C814,IF(Data!$A$2:$A$1823='Ratios - Total'!$A814,Data!$C$2:$C$1823,0),0))/INDEX(Data!$G$2:$G$1823,MATCH('Ratios - Total'!$C814,IF(Data!$A$2:$A$1823='Ratios - Total'!$A814,Data!$C$2:$C$1823,0),0)),"Missing Data")</f>
        <v>Missing Data</v>
      </c>
    </row>
    <row r="815" spans="1:24" x14ac:dyDescent="0.25">
      <c r="A815" s="22" t="s">
        <v>68</v>
      </c>
      <c r="B815" s="22" t="s">
        <v>69</v>
      </c>
      <c r="C815" s="22">
        <v>1991</v>
      </c>
      <c r="D815" s="5">
        <f t="array" ref="D815">IFERROR(INDEX(Data!$H$2:$H$1823,MATCH('Ratios - Total'!$C815,IF(Data!$A$2:$A$1823='Ratios - Total'!$A815,Data!$C$2:$C$1823,0),0))/INDEX(Data!$D$2:$D$1823,MATCH('Ratios - Total'!$C815,IF(Data!$A$2:$A$1823='Ratios - Total'!$A815,Data!$C$2:$C$1823,0),0)),"Missing Data")</f>
        <v>1287.2141600694385</v>
      </c>
      <c r="E815" s="22"/>
      <c r="F815" s="5">
        <f t="array" ref="F815">IFERROR(INDEX(Data!$G$2:$G$1823,MATCH('Ratios - Total'!$C815,IF(Data!$A$2:$A$1823='Ratios - Total'!$A815,Data!$C$2:$C$1823,0),0))/INDEX(Data!$D$2:$D$1823,MATCH('Ratios - Total'!$C815,IF(Data!$A$2:$A$1823='Ratios - Total'!$A815,Data!$C$2:$C$1823,0),0)),"Missing Data")</f>
        <v>0</v>
      </c>
      <c r="G815" s="5"/>
      <c r="H815" s="5" t="str">
        <f t="array" ref="H815">IFERROR(INDEX(Data!$H$2:$H$1823,MATCH('Ratios - Total'!$C815,IF(Data!$A$2:$A$1823='Ratios - Total'!$A815,Data!$C$2:$C$1823,0),0))/INDEX(Data!$G$2:$G$1823,MATCH('Ratios - Total'!$C815,IF(Data!$A$2:$A$1823='Ratios - Total'!$A815,Data!$C$2:$C$1823,0),0)),"Missing Data")</f>
        <v>Missing Data</v>
      </c>
      <c r="I815" s="5">
        <f t="array" ref="I815">IFERROR(INDEX(Data!$G$2:$G$1823,MATCH('Ratios - Total'!$C815,IF(Data!$A$2:$A$1823='Ratios - Total'!$A815,Data!$C$2:$C$1823,0),0))/INDEX(Data!$D$2:$D$1823,MATCH('Ratios - Total'!$C815,IF(Data!$A$2:$A$1823='Ratios - Total'!$A815,Data!$C$2:$C$1823,0),0)),"Missing Data")</f>
        <v>0</v>
      </c>
      <c r="J815" s="22"/>
      <c r="K815" s="5">
        <f t="array" ref="K815">IFERROR(INDEX(Data!$E$2:$E$1823,MATCH('Ratios - Total'!$C815,IF(Data!$A$2:$A$1823='Ratios - Total'!$A815,Data!$C$2:$C$1823,0),0))/INDEX(Data!$D$2:$D$1823,MATCH('Ratios - Total'!$C815,IF(Data!$A$2:$A$1823='Ratios - Total'!$A815,Data!$C$2:$C$1823,0),0)),"Missing Data")</f>
        <v>0</v>
      </c>
      <c r="L815" s="5"/>
      <c r="M815" s="5" t="str">
        <f t="array" ref="M815">IFERROR(INDEX(Data!$F$2:$F$1823,MATCH('Ratios - Total'!$C815,IF(Data!$A$2:$A$1823='Ratios - Total'!$A815,Data!$C$2:$C$1823,0),0))/INDEX(Data!$E$2:$E$1823,MATCH('Ratios - Total'!$C815,IF(Data!$A$2:$A$1823='Ratios - Total'!$A815,Data!$C$2:$C$1823,0),0)),"Missing Data")</f>
        <v>Missing Data</v>
      </c>
      <c r="N815" s="5"/>
      <c r="O815" s="5" t="str">
        <f t="array" ref="O815">IFERROR(INDEX(Data!$G$2:$G$1823,MATCH('Ratios - Total'!$C815,IF(Data!$A$2:$A$1823='Ratios - Total'!$A815,Data!$C$2:$C$1823,0),0))/INDEX(Data!$F$2:$F$1823,MATCH('Ratios - Total'!$C815,IF(Data!$A$2:$A$1823='Ratios - Total'!$A815,Data!$C$2:$C$1823,0),0)),"Missing Data")</f>
        <v>Missing Data</v>
      </c>
      <c r="P815" s="5" t="str">
        <f t="array" ref="P815">IFERROR(INDEX(Data!$H$2:$H$1823,MATCH('Ratios - Total'!$C815,IF(Data!$A$2:$A$1823='Ratios - Total'!$A815,Data!$C$2:$C$1823,0),0))/INDEX(Data!$G$2:$G$1823,MATCH('Ratios - Total'!$C815,IF(Data!$A$2:$A$1823='Ratios - Total'!$A815,Data!$C$2:$C$1823,0),0)),"Missing Data")</f>
        <v>Missing Data</v>
      </c>
      <c r="Q815" s="5"/>
      <c r="R815" s="5" t="str">
        <f t="array" ref="R815">IFERROR(INDEX(Data!$L$2:$L$1823,MATCH('Ratios - Total'!$C815,IF(Data!$A$2:$A$1823='Ratios - Total'!$A815,Data!$C$2:$C$1823,0),0))/INDEX(Data!$G$2:$G$1823,MATCH('Ratios - Total'!$C815,IF(Data!$A$2:$A$1823='Ratios - Total'!$A815,Data!$C$2:$C$1823,0),0)),"Missing Data")</f>
        <v>Missing Data</v>
      </c>
      <c r="S815" s="5"/>
      <c r="T815" s="5">
        <f t="array" ref="T815">IFERROR(INDEX(Data!$H$2:$H$1823,MATCH('Ratios - Total'!$C815,IF(Data!$A$2:$A$1823='Ratios - Total'!$A815,Data!$C$2:$C$1823,0),0))/INDEX(Data!$L$2:$L$1823,MATCH('Ratios - Total'!$C815,IF(Data!$A$2:$A$1823='Ratios - Total'!$A815,Data!$C$2:$C$1823,0),0)),"Missing Data")</f>
        <v>64592.417244912089</v>
      </c>
      <c r="U815" s="5">
        <f t="array" ref="U815">IFERROR(INDEX(Data!$K$2:$K$1823,MATCH('Ratios - Total'!$C815,IF(Data!$A$2:$A$1823='Ratios - Total'!$A815,Data!$C$2:$C$1823,0),0))/INDEX(Data!$H$2:$H$1823,MATCH('Ratios - Total'!$C815,IF(Data!$A$2:$A$1823='Ratios - Total'!$A815,Data!$C$2:$C$1823,0),0)),"Missing Data")</f>
        <v>0.45607345054935927</v>
      </c>
      <c r="V815" s="5">
        <f t="array" ref="V815">IFERROR(INDEX(Data!$K$2:$K$1823,MATCH('Ratios - Total'!$C815,IF(Data!$A$2:$A$1823='Ratios - Total'!$A815,Data!$C$2:$C$1823,0),0))/INDEX(Data!$L$2:$L$1823,MATCH('Ratios - Total'!$C815,IF(Data!$A$2:$A$1823='Ratios - Total'!$A815,Data!$C$2:$C$1823,0),0)),"Missing Data")</f>
        <v>29458.886612210994</v>
      </c>
      <c r="W815" s="5">
        <f t="shared" si="13"/>
        <v>35133.530632701091</v>
      </c>
      <c r="X815" s="5" t="str">
        <f t="array" ref="X815">IFERROR(INDEX(Data!$K$2:$K$1823,MATCH('Ratios - Total'!$C815,IF(Data!$A$2:$A$1823='Ratios - Total'!$A815,Data!$C$2:$C$1823,0),0))/INDEX(Data!$G$2:$G$1823,MATCH('Ratios - Total'!$C815,IF(Data!$A$2:$A$1823='Ratios - Total'!$A815,Data!$C$2:$C$1823,0),0)),"Missing Data")</f>
        <v>Missing Data</v>
      </c>
    </row>
    <row r="816" spans="1:24" x14ac:dyDescent="0.25">
      <c r="A816" s="22" t="s">
        <v>70</v>
      </c>
      <c r="B816" s="22" t="s">
        <v>71</v>
      </c>
      <c r="C816" s="22">
        <v>1991</v>
      </c>
      <c r="D816" s="5">
        <f t="array" ref="D816">IFERROR(INDEX(Data!$H$2:$H$1823,MATCH('Ratios - Total'!$C816,IF(Data!$A$2:$A$1823='Ratios - Total'!$A816,Data!$C$2:$C$1823,0),0))/INDEX(Data!$D$2:$D$1823,MATCH('Ratios - Total'!$C816,IF(Data!$A$2:$A$1823='Ratios - Total'!$A816,Data!$C$2:$C$1823,0),0)),"Missing Data")</f>
        <v>843.49612928711667</v>
      </c>
      <c r="E816" s="22"/>
      <c r="F816" s="5">
        <f t="array" ref="F816">IFERROR(INDEX(Data!$G$2:$G$1823,MATCH('Ratios - Total'!$C816,IF(Data!$A$2:$A$1823='Ratios - Total'!$A816,Data!$C$2:$C$1823,0),0))/INDEX(Data!$D$2:$D$1823,MATCH('Ratios - Total'!$C816,IF(Data!$A$2:$A$1823='Ratios - Total'!$A816,Data!$C$2:$C$1823,0),0)),"Missing Data")</f>
        <v>0</v>
      </c>
      <c r="G816" s="5"/>
      <c r="H816" s="5" t="str">
        <f t="array" ref="H816">IFERROR(INDEX(Data!$H$2:$H$1823,MATCH('Ratios - Total'!$C816,IF(Data!$A$2:$A$1823='Ratios - Total'!$A816,Data!$C$2:$C$1823,0),0))/INDEX(Data!$G$2:$G$1823,MATCH('Ratios - Total'!$C816,IF(Data!$A$2:$A$1823='Ratios - Total'!$A816,Data!$C$2:$C$1823,0),0)),"Missing Data")</f>
        <v>Missing Data</v>
      </c>
      <c r="I816" s="5">
        <f t="array" ref="I816">IFERROR(INDEX(Data!$G$2:$G$1823,MATCH('Ratios - Total'!$C816,IF(Data!$A$2:$A$1823='Ratios - Total'!$A816,Data!$C$2:$C$1823,0),0))/INDEX(Data!$D$2:$D$1823,MATCH('Ratios - Total'!$C816,IF(Data!$A$2:$A$1823='Ratios - Total'!$A816,Data!$C$2:$C$1823,0),0)),"Missing Data")</f>
        <v>0</v>
      </c>
      <c r="J816" s="22"/>
      <c r="K816" s="5">
        <f t="array" ref="K816">IFERROR(INDEX(Data!$E$2:$E$1823,MATCH('Ratios - Total'!$C816,IF(Data!$A$2:$A$1823='Ratios - Total'!$A816,Data!$C$2:$C$1823,0),0))/INDEX(Data!$D$2:$D$1823,MATCH('Ratios - Total'!$C816,IF(Data!$A$2:$A$1823='Ratios - Total'!$A816,Data!$C$2:$C$1823,0),0)),"Missing Data")</f>
        <v>0</v>
      </c>
      <c r="L816" s="5"/>
      <c r="M816" s="5" t="str">
        <f t="array" ref="M816">IFERROR(INDEX(Data!$F$2:$F$1823,MATCH('Ratios - Total'!$C816,IF(Data!$A$2:$A$1823='Ratios - Total'!$A816,Data!$C$2:$C$1823,0),0))/INDEX(Data!$E$2:$E$1823,MATCH('Ratios - Total'!$C816,IF(Data!$A$2:$A$1823='Ratios - Total'!$A816,Data!$C$2:$C$1823,0),0)),"Missing Data")</f>
        <v>Missing Data</v>
      </c>
      <c r="N816" s="5"/>
      <c r="O816" s="5" t="str">
        <f t="array" ref="O816">IFERROR(INDEX(Data!$G$2:$G$1823,MATCH('Ratios - Total'!$C816,IF(Data!$A$2:$A$1823='Ratios - Total'!$A816,Data!$C$2:$C$1823,0),0))/INDEX(Data!$F$2:$F$1823,MATCH('Ratios - Total'!$C816,IF(Data!$A$2:$A$1823='Ratios - Total'!$A816,Data!$C$2:$C$1823,0),0)),"Missing Data")</f>
        <v>Missing Data</v>
      </c>
      <c r="P816" s="5" t="str">
        <f t="array" ref="P816">IFERROR(INDEX(Data!$H$2:$H$1823,MATCH('Ratios - Total'!$C816,IF(Data!$A$2:$A$1823='Ratios - Total'!$A816,Data!$C$2:$C$1823,0),0))/INDEX(Data!$G$2:$G$1823,MATCH('Ratios - Total'!$C816,IF(Data!$A$2:$A$1823='Ratios - Total'!$A816,Data!$C$2:$C$1823,0),0)),"Missing Data")</f>
        <v>Missing Data</v>
      </c>
      <c r="Q816" s="5"/>
      <c r="R816" s="5" t="str">
        <f t="array" ref="R816">IFERROR(INDEX(Data!$L$2:$L$1823,MATCH('Ratios - Total'!$C816,IF(Data!$A$2:$A$1823='Ratios - Total'!$A816,Data!$C$2:$C$1823,0),0))/INDEX(Data!$G$2:$G$1823,MATCH('Ratios - Total'!$C816,IF(Data!$A$2:$A$1823='Ratios - Total'!$A816,Data!$C$2:$C$1823,0),0)),"Missing Data")</f>
        <v>Missing Data</v>
      </c>
      <c r="S816" s="5"/>
      <c r="T816" s="5">
        <f t="array" ref="T816">IFERROR(INDEX(Data!$H$2:$H$1823,MATCH('Ratios - Total'!$C816,IF(Data!$A$2:$A$1823='Ratios - Total'!$A816,Data!$C$2:$C$1823,0),0))/INDEX(Data!$L$2:$L$1823,MATCH('Ratios - Total'!$C816,IF(Data!$A$2:$A$1823='Ratios - Total'!$A816,Data!$C$2:$C$1823,0),0)),"Missing Data")</f>
        <v>42486.55371594031</v>
      </c>
      <c r="U816" s="5">
        <f t="array" ref="U816">IFERROR(INDEX(Data!$K$2:$K$1823,MATCH('Ratios - Total'!$C816,IF(Data!$A$2:$A$1823='Ratios - Total'!$A816,Data!$C$2:$C$1823,0),0))/INDEX(Data!$H$2:$H$1823,MATCH('Ratios - Total'!$C816,IF(Data!$A$2:$A$1823='Ratios - Total'!$A816,Data!$C$2:$C$1823,0),0)),"Missing Data")</f>
        <v>0.50425252089207673</v>
      </c>
      <c r="V816" s="5">
        <f t="array" ref="V816">IFERROR(INDEX(Data!$K$2:$K$1823,MATCH('Ratios - Total'!$C816,IF(Data!$A$2:$A$1823='Ratios - Total'!$A816,Data!$C$2:$C$1823,0),0))/INDEX(Data!$L$2:$L$1823,MATCH('Ratios - Total'!$C816,IF(Data!$A$2:$A$1823='Ratios - Total'!$A816,Data!$C$2:$C$1823,0),0)),"Missing Data")</f>
        <v>21423.951815279532</v>
      </c>
      <c r="W816" s="5">
        <f t="shared" si="13"/>
        <v>21062.601900660778</v>
      </c>
      <c r="X816" s="5" t="str">
        <f t="array" ref="X816">IFERROR(INDEX(Data!$K$2:$K$1823,MATCH('Ratios - Total'!$C816,IF(Data!$A$2:$A$1823='Ratios - Total'!$A816,Data!$C$2:$C$1823,0),0))/INDEX(Data!$G$2:$G$1823,MATCH('Ratios - Total'!$C816,IF(Data!$A$2:$A$1823='Ratios - Total'!$A816,Data!$C$2:$C$1823,0),0)),"Missing Data")</f>
        <v>Missing Data</v>
      </c>
    </row>
    <row r="817" spans="1:24" x14ac:dyDescent="0.25">
      <c r="A817" s="22" t="s">
        <v>72</v>
      </c>
      <c r="B817" s="22" t="s">
        <v>73</v>
      </c>
      <c r="C817" s="22">
        <v>1991</v>
      </c>
      <c r="D817" s="5">
        <f t="array" ref="D817">IFERROR(INDEX(Data!$H$2:$H$1823,MATCH('Ratios - Total'!$C817,IF(Data!$A$2:$A$1823='Ratios - Total'!$A817,Data!$C$2:$C$1823,0),0))/INDEX(Data!$D$2:$D$1823,MATCH('Ratios - Total'!$C817,IF(Data!$A$2:$A$1823='Ratios - Total'!$A817,Data!$C$2:$C$1823,0),0)),"Missing Data")</f>
        <v>783.17052062672144</v>
      </c>
      <c r="E817" s="22"/>
      <c r="F817" s="5">
        <f t="array" ref="F817">IFERROR(INDEX(Data!$G$2:$G$1823,MATCH('Ratios - Total'!$C817,IF(Data!$A$2:$A$1823='Ratios - Total'!$A817,Data!$C$2:$C$1823,0),0))/INDEX(Data!$D$2:$D$1823,MATCH('Ratios - Total'!$C817,IF(Data!$A$2:$A$1823='Ratios - Total'!$A817,Data!$C$2:$C$1823,0),0)),"Missing Data")</f>
        <v>0</v>
      </c>
      <c r="G817" s="5"/>
      <c r="H817" s="5" t="str">
        <f t="array" ref="H817">IFERROR(INDEX(Data!$H$2:$H$1823,MATCH('Ratios - Total'!$C817,IF(Data!$A$2:$A$1823='Ratios - Total'!$A817,Data!$C$2:$C$1823,0),0))/INDEX(Data!$G$2:$G$1823,MATCH('Ratios - Total'!$C817,IF(Data!$A$2:$A$1823='Ratios - Total'!$A817,Data!$C$2:$C$1823,0),0)),"Missing Data")</f>
        <v>Missing Data</v>
      </c>
      <c r="I817" s="5">
        <f t="array" ref="I817">IFERROR(INDEX(Data!$G$2:$G$1823,MATCH('Ratios - Total'!$C817,IF(Data!$A$2:$A$1823='Ratios - Total'!$A817,Data!$C$2:$C$1823,0),0))/INDEX(Data!$D$2:$D$1823,MATCH('Ratios - Total'!$C817,IF(Data!$A$2:$A$1823='Ratios - Total'!$A817,Data!$C$2:$C$1823,0),0)),"Missing Data")</f>
        <v>0</v>
      </c>
      <c r="J817" s="22"/>
      <c r="K817" s="5">
        <f t="array" ref="K817">IFERROR(INDEX(Data!$E$2:$E$1823,MATCH('Ratios - Total'!$C817,IF(Data!$A$2:$A$1823='Ratios - Total'!$A817,Data!$C$2:$C$1823,0),0))/INDEX(Data!$D$2:$D$1823,MATCH('Ratios - Total'!$C817,IF(Data!$A$2:$A$1823='Ratios - Total'!$A817,Data!$C$2:$C$1823,0),0)),"Missing Data")</f>
        <v>0</v>
      </c>
      <c r="L817" s="5"/>
      <c r="M817" s="5" t="str">
        <f t="array" ref="M817">IFERROR(INDEX(Data!$F$2:$F$1823,MATCH('Ratios - Total'!$C817,IF(Data!$A$2:$A$1823='Ratios - Total'!$A817,Data!$C$2:$C$1823,0),0))/INDEX(Data!$E$2:$E$1823,MATCH('Ratios - Total'!$C817,IF(Data!$A$2:$A$1823='Ratios - Total'!$A817,Data!$C$2:$C$1823,0),0)),"Missing Data")</f>
        <v>Missing Data</v>
      </c>
      <c r="N817" s="5"/>
      <c r="O817" s="5" t="str">
        <f t="array" ref="O817">IFERROR(INDEX(Data!$G$2:$G$1823,MATCH('Ratios - Total'!$C817,IF(Data!$A$2:$A$1823='Ratios - Total'!$A817,Data!$C$2:$C$1823,0),0))/INDEX(Data!$F$2:$F$1823,MATCH('Ratios - Total'!$C817,IF(Data!$A$2:$A$1823='Ratios - Total'!$A817,Data!$C$2:$C$1823,0),0)),"Missing Data")</f>
        <v>Missing Data</v>
      </c>
      <c r="P817" s="5" t="str">
        <f t="array" ref="P817">IFERROR(INDEX(Data!$H$2:$H$1823,MATCH('Ratios - Total'!$C817,IF(Data!$A$2:$A$1823='Ratios - Total'!$A817,Data!$C$2:$C$1823,0),0))/INDEX(Data!$G$2:$G$1823,MATCH('Ratios - Total'!$C817,IF(Data!$A$2:$A$1823='Ratios - Total'!$A817,Data!$C$2:$C$1823,0),0)),"Missing Data")</f>
        <v>Missing Data</v>
      </c>
      <c r="Q817" s="5"/>
      <c r="R817" s="5" t="str">
        <f t="array" ref="R817">IFERROR(INDEX(Data!$L$2:$L$1823,MATCH('Ratios - Total'!$C817,IF(Data!$A$2:$A$1823='Ratios - Total'!$A817,Data!$C$2:$C$1823,0),0))/INDEX(Data!$G$2:$G$1823,MATCH('Ratios - Total'!$C817,IF(Data!$A$2:$A$1823='Ratios - Total'!$A817,Data!$C$2:$C$1823,0),0)),"Missing Data")</f>
        <v>Missing Data</v>
      </c>
      <c r="S817" s="5"/>
      <c r="T817" s="5">
        <f t="array" ref="T817">IFERROR(INDEX(Data!$H$2:$H$1823,MATCH('Ratios - Total'!$C817,IF(Data!$A$2:$A$1823='Ratios - Total'!$A817,Data!$C$2:$C$1823,0),0))/INDEX(Data!$L$2:$L$1823,MATCH('Ratios - Total'!$C817,IF(Data!$A$2:$A$1823='Ratios - Total'!$A817,Data!$C$2:$C$1823,0),0)),"Missing Data")</f>
        <v>38060.159608622533</v>
      </c>
      <c r="U817" s="5">
        <f t="array" ref="U817">IFERROR(INDEX(Data!$K$2:$K$1823,MATCH('Ratios - Total'!$C817,IF(Data!$A$2:$A$1823='Ratios - Total'!$A817,Data!$C$2:$C$1823,0),0))/INDEX(Data!$H$2:$H$1823,MATCH('Ratios - Total'!$C817,IF(Data!$A$2:$A$1823='Ratios - Total'!$A817,Data!$C$2:$C$1823,0),0)),"Missing Data")</f>
        <v>0.59659253956545688</v>
      </c>
      <c r="V817" s="5">
        <f t="array" ref="V817">IFERROR(INDEX(Data!$K$2:$K$1823,MATCH('Ratios - Total'!$C817,IF(Data!$A$2:$A$1823='Ratios - Total'!$A817,Data!$C$2:$C$1823,0),0))/INDEX(Data!$L$2:$L$1823,MATCH('Ratios - Total'!$C817,IF(Data!$A$2:$A$1823='Ratios - Total'!$A817,Data!$C$2:$C$1823,0),0)),"Missing Data")</f>
        <v>22706.407277174745</v>
      </c>
      <c r="W817" s="5">
        <f t="shared" si="13"/>
        <v>15353.752331447788</v>
      </c>
      <c r="X817" s="5" t="str">
        <f t="array" ref="X817">IFERROR(INDEX(Data!$K$2:$K$1823,MATCH('Ratios - Total'!$C817,IF(Data!$A$2:$A$1823='Ratios - Total'!$A817,Data!$C$2:$C$1823,0),0))/INDEX(Data!$G$2:$G$1823,MATCH('Ratios - Total'!$C817,IF(Data!$A$2:$A$1823='Ratios - Total'!$A817,Data!$C$2:$C$1823,0),0)),"Missing Data")</f>
        <v>Missing Data</v>
      </c>
    </row>
    <row r="818" spans="1:24" x14ac:dyDescent="0.25">
      <c r="A818" s="22" t="s">
        <v>74</v>
      </c>
      <c r="B818" s="22" t="s">
        <v>75</v>
      </c>
      <c r="C818" s="22">
        <v>1991</v>
      </c>
      <c r="D818" s="5">
        <f t="array" ref="D818">IFERROR(INDEX(Data!$H$2:$H$1823,MATCH('Ratios - Total'!$C818,IF(Data!$A$2:$A$1823='Ratios - Total'!$A818,Data!$C$2:$C$1823,0),0))/INDEX(Data!$D$2:$D$1823,MATCH('Ratios - Total'!$C818,IF(Data!$A$2:$A$1823='Ratios - Total'!$A818,Data!$C$2:$C$1823,0),0)),"Missing Data")</f>
        <v>828.72683107854891</v>
      </c>
      <c r="E818" s="22"/>
      <c r="F818" s="5">
        <f t="array" ref="F818">IFERROR(INDEX(Data!$G$2:$G$1823,MATCH('Ratios - Total'!$C818,IF(Data!$A$2:$A$1823='Ratios - Total'!$A818,Data!$C$2:$C$1823,0),0))/INDEX(Data!$D$2:$D$1823,MATCH('Ratios - Total'!$C818,IF(Data!$A$2:$A$1823='Ratios - Total'!$A818,Data!$C$2:$C$1823,0),0)),"Missing Data")</f>
        <v>0</v>
      </c>
      <c r="G818" s="5"/>
      <c r="H818" s="5" t="str">
        <f t="array" ref="H818">IFERROR(INDEX(Data!$H$2:$H$1823,MATCH('Ratios - Total'!$C818,IF(Data!$A$2:$A$1823='Ratios - Total'!$A818,Data!$C$2:$C$1823,0),0))/INDEX(Data!$G$2:$G$1823,MATCH('Ratios - Total'!$C818,IF(Data!$A$2:$A$1823='Ratios - Total'!$A818,Data!$C$2:$C$1823,0),0)),"Missing Data")</f>
        <v>Missing Data</v>
      </c>
      <c r="I818" s="5">
        <f t="array" ref="I818">IFERROR(INDEX(Data!$G$2:$G$1823,MATCH('Ratios - Total'!$C818,IF(Data!$A$2:$A$1823='Ratios - Total'!$A818,Data!$C$2:$C$1823,0),0))/INDEX(Data!$D$2:$D$1823,MATCH('Ratios - Total'!$C818,IF(Data!$A$2:$A$1823='Ratios - Total'!$A818,Data!$C$2:$C$1823,0),0)),"Missing Data")</f>
        <v>0</v>
      </c>
      <c r="J818" s="22"/>
      <c r="K818" s="5">
        <f t="array" ref="K818">IFERROR(INDEX(Data!$E$2:$E$1823,MATCH('Ratios - Total'!$C818,IF(Data!$A$2:$A$1823='Ratios - Total'!$A818,Data!$C$2:$C$1823,0),0))/INDEX(Data!$D$2:$D$1823,MATCH('Ratios - Total'!$C818,IF(Data!$A$2:$A$1823='Ratios - Total'!$A818,Data!$C$2:$C$1823,0),0)),"Missing Data")</f>
        <v>0</v>
      </c>
      <c r="L818" s="5"/>
      <c r="M818" s="5" t="str">
        <f t="array" ref="M818">IFERROR(INDEX(Data!$F$2:$F$1823,MATCH('Ratios - Total'!$C818,IF(Data!$A$2:$A$1823='Ratios - Total'!$A818,Data!$C$2:$C$1823,0),0))/INDEX(Data!$E$2:$E$1823,MATCH('Ratios - Total'!$C818,IF(Data!$A$2:$A$1823='Ratios - Total'!$A818,Data!$C$2:$C$1823,0),0)),"Missing Data")</f>
        <v>Missing Data</v>
      </c>
      <c r="N818" s="5"/>
      <c r="O818" s="5" t="str">
        <f t="array" ref="O818">IFERROR(INDEX(Data!$G$2:$G$1823,MATCH('Ratios - Total'!$C818,IF(Data!$A$2:$A$1823='Ratios - Total'!$A818,Data!$C$2:$C$1823,0),0))/INDEX(Data!$F$2:$F$1823,MATCH('Ratios - Total'!$C818,IF(Data!$A$2:$A$1823='Ratios - Total'!$A818,Data!$C$2:$C$1823,0),0)),"Missing Data")</f>
        <v>Missing Data</v>
      </c>
      <c r="P818" s="5" t="str">
        <f t="array" ref="P818">IFERROR(INDEX(Data!$H$2:$H$1823,MATCH('Ratios - Total'!$C818,IF(Data!$A$2:$A$1823='Ratios - Total'!$A818,Data!$C$2:$C$1823,0),0))/INDEX(Data!$G$2:$G$1823,MATCH('Ratios - Total'!$C818,IF(Data!$A$2:$A$1823='Ratios - Total'!$A818,Data!$C$2:$C$1823,0),0)),"Missing Data")</f>
        <v>Missing Data</v>
      </c>
      <c r="Q818" s="5"/>
      <c r="R818" s="5" t="str">
        <f t="array" ref="R818">IFERROR(INDEX(Data!$L$2:$L$1823,MATCH('Ratios - Total'!$C818,IF(Data!$A$2:$A$1823='Ratios - Total'!$A818,Data!$C$2:$C$1823,0),0))/INDEX(Data!$G$2:$G$1823,MATCH('Ratios - Total'!$C818,IF(Data!$A$2:$A$1823='Ratios - Total'!$A818,Data!$C$2:$C$1823,0),0)),"Missing Data")</f>
        <v>Missing Data</v>
      </c>
      <c r="S818" s="5"/>
      <c r="T818" s="5">
        <f t="array" ref="T818">IFERROR(INDEX(Data!$H$2:$H$1823,MATCH('Ratios - Total'!$C818,IF(Data!$A$2:$A$1823='Ratios - Total'!$A818,Data!$C$2:$C$1823,0),0))/INDEX(Data!$L$2:$L$1823,MATCH('Ratios - Total'!$C818,IF(Data!$A$2:$A$1823='Ratios - Total'!$A818,Data!$C$2:$C$1823,0),0)),"Missing Data")</f>
        <v>45688.991361898668</v>
      </c>
      <c r="U818" s="5">
        <f t="array" ref="U818">IFERROR(INDEX(Data!$K$2:$K$1823,MATCH('Ratios - Total'!$C818,IF(Data!$A$2:$A$1823='Ratios - Total'!$A818,Data!$C$2:$C$1823,0),0))/INDEX(Data!$H$2:$H$1823,MATCH('Ratios - Total'!$C818,IF(Data!$A$2:$A$1823='Ratios - Total'!$A818,Data!$C$2:$C$1823,0),0)),"Missing Data")</f>
        <v>0.52820445442541886</v>
      </c>
      <c r="V818" s="5">
        <f t="array" ref="V818">IFERROR(INDEX(Data!$K$2:$K$1823,MATCH('Ratios - Total'!$C818,IF(Data!$A$2:$A$1823='Ratios - Total'!$A818,Data!$C$2:$C$1823,0),0))/INDEX(Data!$L$2:$L$1823,MATCH('Ratios - Total'!$C818,IF(Data!$A$2:$A$1823='Ratios - Total'!$A818,Data!$C$2:$C$1823,0),0)),"Missing Data")</f>
        <v>24133.128755559363</v>
      </c>
      <c r="W818" s="5">
        <f t="shared" si="13"/>
        <v>21555.862606339306</v>
      </c>
      <c r="X818" s="5" t="str">
        <f t="array" ref="X818">IFERROR(INDEX(Data!$K$2:$K$1823,MATCH('Ratios - Total'!$C818,IF(Data!$A$2:$A$1823='Ratios - Total'!$A818,Data!$C$2:$C$1823,0),0))/INDEX(Data!$G$2:$G$1823,MATCH('Ratios - Total'!$C818,IF(Data!$A$2:$A$1823='Ratios - Total'!$A818,Data!$C$2:$C$1823,0),0)),"Missing Data")</f>
        <v>Missing Data</v>
      </c>
    </row>
    <row r="819" spans="1:24" x14ac:dyDescent="0.25">
      <c r="A819" s="22" t="s">
        <v>76</v>
      </c>
      <c r="B819" s="22" t="s">
        <v>77</v>
      </c>
      <c r="C819" s="22">
        <v>1991</v>
      </c>
      <c r="D819" s="5">
        <f t="array" ref="D819">IFERROR(INDEX(Data!$H$2:$H$1823,MATCH('Ratios - Total'!$C819,IF(Data!$A$2:$A$1823='Ratios - Total'!$A819,Data!$C$2:$C$1823,0),0))/INDEX(Data!$D$2:$D$1823,MATCH('Ratios - Total'!$C819,IF(Data!$A$2:$A$1823='Ratios - Total'!$A819,Data!$C$2:$C$1823,0),0)),"Missing Data")</f>
        <v>800.60246391051317</v>
      </c>
      <c r="E819" s="22"/>
      <c r="F819" s="5">
        <f t="array" ref="F819">IFERROR(INDEX(Data!$G$2:$G$1823,MATCH('Ratios - Total'!$C819,IF(Data!$A$2:$A$1823='Ratios - Total'!$A819,Data!$C$2:$C$1823,0),0))/INDEX(Data!$D$2:$D$1823,MATCH('Ratios - Total'!$C819,IF(Data!$A$2:$A$1823='Ratios - Total'!$A819,Data!$C$2:$C$1823,0),0)),"Missing Data")</f>
        <v>0</v>
      </c>
      <c r="G819" s="5"/>
      <c r="H819" s="5" t="str">
        <f t="array" ref="H819">IFERROR(INDEX(Data!$H$2:$H$1823,MATCH('Ratios - Total'!$C819,IF(Data!$A$2:$A$1823='Ratios - Total'!$A819,Data!$C$2:$C$1823,0),0))/INDEX(Data!$G$2:$G$1823,MATCH('Ratios - Total'!$C819,IF(Data!$A$2:$A$1823='Ratios - Total'!$A819,Data!$C$2:$C$1823,0),0)),"Missing Data")</f>
        <v>Missing Data</v>
      </c>
      <c r="I819" s="5">
        <f t="array" ref="I819">IFERROR(INDEX(Data!$G$2:$G$1823,MATCH('Ratios - Total'!$C819,IF(Data!$A$2:$A$1823='Ratios - Total'!$A819,Data!$C$2:$C$1823,0),0))/INDEX(Data!$D$2:$D$1823,MATCH('Ratios - Total'!$C819,IF(Data!$A$2:$A$1823='Ratios - Total'!$A819,Data!$C$2:$C$1823,0),0)),"Missing Data")</f>
        <v>0</v>
      </c>
      <c r="J819" s="22"/>
      <c r="K819" s="5">
        <f t="array" ref="K819">IFERROR(INDEX(Data!$E$2:$E$1823,MATCH('Ratios - Total'!$C819,IF(Data!$A$2:$A$1823='Ratios - Total'!$A819,Data!$C$2:$C$1823,0),0))/INDEX(Data!$D$2:$D$1823,MATCH('Ratios - Total'!$C819,IF(Data!$A$2:$A$1823='Ratios - Total'!$A819,Data!$C$2:$C$1823,0),0)),"Missing Data")</f>
        <v>0</v>
      </c>
      <c r="L819" s="5"/>
      <c r="M819" s="5" t="str">
        <f t="array" ref="M819">IFERROR(INDEX(Data!$F$2:$F$1823,MATCH('Ratios - Total'!$C819,IF(Data!$A$2:$A$1823='Ratios - Total'!$A819,Data!$C$2:$C$1823,0),0))/INDEX(Data!$E$2:$E$1823,MATCH('Ratios - Total'!$C819,IF(Data!$A$2:$A$1823='Ratios - Total'!$A819,Data!$C$2:$C$1823,0),0)),"Missing Data")</f>
        <v>Missing Data</v>
      </c>
      <c r="N819" s="5"/>
      <c r="O819" s="5" t="str">
        <f t="array" ref="O819">IFERROR(INDEX(Data!$G$2:$G$1823,MATCH('Ratios - Total'!$C819,IF(Data!$A$2:$A$1823='Ratios - Total'!$A819,Data!$C$2:$C$1823,0),0))/INDEX(Data!$F$2:$F$1823,MATCH('Ratios - Total'!$C819,IF(Data!$A$2:$A$1823='Ratios - Total'!$A819,Data!$C$2:$C$1823,0),0)),"Missing Data")</f>
        <v>Missing Data</v>
      </c>
      <c r="P819" s="5" t="str">
        <f t="array" ref="P819">IFERROR(INDEX(Data!$H$2:$H$1823,MATCH('Ratios - Total'!$C819,IF(Data!$A$2:$A$1823='Ratios - Total'!$A819,Data!$C$2:$C$1823,0),0))/INDEX(Data!$G$2:$G$1823,MATCH('Ratios - Total'!$C819,IF(Data!$A$2:$A$1823='Ratios - Total'!$A819,Data!$C$2:$C$1823,0),0)),"Missing Data")</f>
        <v>Missing Data</v>
      </c>
      <c r="Q819" s="5"/>
      <c r="R819" s="5" t="str">
        <f t="array" ref="R819">IFERROR(INDEX(Data!$L$2:$L$1823,MATCH('Ratios - Total'!$C819,IF(Data!$A$2:$A$1823='Ratios - Total'!$A819,Data!$C$2:$C$1823,0),0))/INDEX(Data!$G$2:$G$1823,MATCH('Ratios - Total'!$C819,IF(Data!$A$2:$A$1823='Ratios - Total'!$A819,Data!$C$2:$C$1823,0),0)),"Missing Data")</f>
        <v>Missing Data</v>
      </c>
      <c r="S819" s="5"/>
      <c r="T819" s="5">
        <f t="array" ref="T819">IFERROR(INDEX(Data!$H$2:$H$1823,MATCH('Ratios - Total'!$C819,IF(Data!$A$2:$A$1823='Ratios - Total'!$A819,Data!$C$2:$C$1823,0),0))/INDEX(Data!$L$2:$L$1823,MATCH('Ratios - Total'!$C819,IF(Data!$A$2:$A$1823='Ratios - Total'!$A819,Data!$C$2:$C$1823,0),0)),"Missing Data")</f>
        <v>35001.997576825641</v>
      </c>
      <c r="U819" s="5">
        <f t="array" ref="U819">IFERROR(INDEX(Data!$K$2:$K$1823,MATCH('Ratios - Total'!$C819,IF(Data!$A$2:$A$1823='Ratios - Total'!$A819,Data!$C$2:$C$1823,0),0))/INDEX(Data!$H$2:$H$1823,MATCH('Ratios - Total'!$C819,IF(Data!$A$2:$A$1823='Ratios - Total'!$A819,Data!$C$2:$C$1823,0),0)),"Missing Data")</f>
        <v>0.50532968653188692</v>
      </c>
      <c r="V819" s="5">
        <f t="array" ref="V819">IFERROR(INDEX(Data!$K$2:$K$1823,MATCH('Ratios - Total'!$C819,IF(Data!$A$2:$A$1823='Ratios - Total'!$A819,Data!$C$2:$C$1823,0),0))/INDEX(Data!$L$2:$L$1823,MATCH('Ratios - Total'!$C819,IF(Data!$A$2:$A$1823='Ratios - Total'!$A819,Data!$C$2:$C$1823,0),0)),"Missing Data")</f>
        <v>17687.548463487168</v>
      </c>
      <c r="W819" s="5">
        <f t="shared" si="13"/>
        <v>17314.449113338473</v>
      </c>
      <c r="X819" s="5" t="str">
        <f t="array" ref="X819">IFERROR(INDEX(Data!$K$2:$K$1823,MATCH('Ratios - Total'!$C819,IF(Data!$A$2:$A$1823='Ratios - Total'!$A819,Data!$C$2:$C$1823,0),0))/INDEX(Data!$G$2:$G$1823,MATCH('Ratios - Total'!$C819,IF(Data!$A$2:$A$1823='Ratios - Total'!$A819,Data!$C$2:$C$1823,0),0)),"Missing Data")</f>
        <v>Missing Data</v>
      </c>
    </row>
    <row r="820" spans="1:24" x14ac:dyDescent="0.25">
      <c r="A820" s="22" t="s">
        <v>78</v>
      </c>
      <c r="B820" s="22" t="s">
        <v>79</v>
      </c>
      <c r="C820" s="22">
        <v>1991</v>
      </c>
      <c r="D820" s="5">
        <f t="array" ref="D820">IFERROR(INDEX(Data!$H$2:$H$1823,MATCH('Ratios - Total'!$C820,IF(Data!$A$2:$A$1823='Ratios - Total'!$A820,Data!$C$2:$C$1823,0),0))/INDEX(Data!$D$2:$D$1823,MATCH('Ratios - Total'!$C820,IF(Data!$A$2:$A$1823='Ratios - Total'!$A820,Data!$C$2:$C$1823,0),0)),"Missing Data")</f>
        <v>902.76652232690583</v>
      </c>
      <c r="E820" s="22"/>
      <c r="F820" s="5">
        <f t="array" ref="F820">IFERROR(INDEX(Data!$G$2:$G$1823,MATCH('Ratios - Total'!$C820,IF(Data!$A$2:$A$1823='Ratios - Total'!$A820,Data!$C$2:$C$1823,0),0))/INDEX(Data!$D$2:$D$1823,MATCH('Ratios - Total'!$C820,IF(Data!$A$2:$A$1823='Ratios - Total'!$A820,Data!$C$2:$C$1823,0),0)),"Missing Data")</f>
        <v>0</v>
      </c>
      <c r="G820" s="5"/>
      <c r="H820" s="5" t="str">
        <f t="array" ref="H820">IFERROR(INDEX(Data!$H$2:$H$1823,MATCH('Ratios - Total'!$C820,IF(Data!$A$2:$A$1823='Ratios - Total'!$A820,Data!$C$2:$C$1823,0),0))/INDEX(Data!$G$2:$G$1823,MATCH('Ratios - Total'!$C820,IF(Data!$A$2:$A$1823='Ratios - Total'!$A820,Data!$C$2:$C$1823,0),0)),"Missing Data")</f>
        <v>Missing Data</v>
      </c>
      <c r="I820" s="5">
        <f t="array" ref="I820">IFERROR(INDEX(Data!$G$2:$G$1823,MATCH('Ratios - Total'!$C820,IF(Data!$A$2:$A$1823='Ratios - Total'!$A820,Data!$C$2:$C$1823,0),0))/INDEX(Data!$D$2:$D$1823,MATCH('Ratios - Total'!$C820,IF(Data!$A$2:$A$1823='Ratios - Total'!$A820,Data!$C$2:$C$1823,0),0)),"Missing Data")</f>
        <v>0</v>
      </c>
      <c r="J820" s="22"/>
      <c r="K820" s="5">
        <f t="array" ref="K820">IFERROR(INDEX(Data!$E$2:$E$1823,MATCH('Ratios - Total'!$C820,IF(Data!$A$2:$A$1823='Ratios - Total'!$A820,Data!$C$2:$C$1823,0),0))/INDEX(Data!$D$2:$D$1823,MATCH('Ratios - Total'!$C820,IF(Data!$A$2:$A$1823='Ratios - Total'!$A820,Data!$C$2:$C$1823,0),0)),"Missing Data")</f>
        <v>0</v>
      </c>
      <c r="L820" s="5"/>
      <c r="M820" s="5" t="str">
        <f t="array" ref="M820">IFERROR(INDEX(Data!$F$2:$F$1823,MATCH('Ratios - Total'!$C820,IF(Data!$A$2:$A$1823='Ratios - Total'!$A820,Data!$C$2:$C$1823,0),0))/INDEX(Data!$E$2:$E$1823,MATCH('Ratios - Total'!$C820,IF(Data!$A$2:$A$1823='Ratios - Total'!$A820,Data!$C$2:$C$1823,0),0)),"Missing Data")</f>
        <v>Missing Data</v>
      </c>
      <c r="N820" s="5"/>
      <c r="O820" s="5" t="str">
        <f t="array" ref="O820">IFERROR(INDEX(Data!$G$2:$G$1823,MATCH('Ratios - Total'!$C820,IF(Data!$A$2:$A$1823='Ratios - Total'!$A820,Data!$C$2:$C$1823,0),0))/INDEX(Data!$F$2:$F$1823,MATCH('Ratios - Total'!$C820,IF(Data!$A$2:$A$1823='Ratios - Total'!$A820,Data!$C$2:$C$1823,0),0)),"Missing Data")</f>
        <v>Missing Data</v>
      </c>
      <c r="P820" s="5" t="str">
        <f t="array" ref="P820">IFERROR(INDEX(Data!$H$2:$H$1823,MATCH('Ratios - Total'!$C820,IF(Data!$A$2:$A$1823='Ratios - Total'!$A820,Data!$C$2:$C$1823,0),0))/INDEX(Data!$G$2:$G$1823,MATCH('Ratios - Total'!$C820,IF(Data!$A$2:$A$1823='Ratios - Total'!$A820,Data!$C$2:$C$1823,0),0)),"Missing Data")</f>
        <v>Missing Data</v>
      </c>
      <c r="Q820" s="5"/>
      <c r="R820" s="5" t="str">
        <f t="array" ref="R820">IFERROR(INDEX(Data!$L$2:$L$1823,MATCH('Ratios - Total'!$C820,IF(Data!$A$2:$A$1823='Ratios - Total'!$A820,Data!$C$2:$C$1823,0),0))/INDEX(Data!$G$2:$G$1823,MATCH('Ratios - Total'!$C820,IF(Data!$A$2:$A$1823='Ratios - Total'!$A820,Data!$C$2:$C$1823,0),0)),"Missing Data")</f>
        <v>Missing Data</v>
      </c>
      <c r="S820" s="5"/>
      <c r="T820" s="5">
        <f t="array" ref="T820">IFERROR(INDEX(Data!$H$2:$H$1823,MATCH('Ratios - Total'!$C820,IF(Data!$A$2:$A$1823='Ratios - Total'!$A820,Data!$C$2:$C$1823,0),0))/INDEX(Data!$L$2:$L$1823,MATCH('Ratios - Total'!$C820,IF(Data!$A$2:$A$1823='Ratios - Total'!$A820,Data!$C$2:$C$1823,0),0)),"Missing Data")</f>
        <v>46819.524323941419</v>
      </c>
      <c r="U820" s="5">
        <f t="array" ref="U820">IFERROR(INDEX(Data!$K$2:$K$1823,MATCH('Ratios - Total'!$C820,IF(Data!$A$2:$A$1823='Ratios - Total'!$A820,Data!$C$2:$C$1823,0),0))/INDEX(Data!$H$2:$H$1823,MATCH('Ratios - Total'!$C820,IF(Data!$A$2:$A$1823='Ratios - Total'!$A820,Data!$C$2:$C$1823,0),0)),"Missing Data")</f>
        <v>0.49000133930559941</v>
      </c>
      <c r="V820" s="5">
        <f t="array" ref="V820">IFERROR(INDEX(Data!$K$2:$K$1823,MATCH('Ratios - Total'!$C820,IF(Data!$A$2:$A$1823='Ratios - Total'!$A820,Data!$C$2:$C$1823,0),0))/INDEX(Data!$L$2:$L$1823,MATCH('Ratios - Total'!$C820,IF(Data!$A$2:$A$1823='Ratios - Total'!$A820,Data!$C$2:$C$1823,0),0)),"Missing Data")</f>
        <v>22941.629624382382</v>
      </c>
      <c r="W820" s="5">
        <f t="shared" si="13"/>
        <v>23877.894699559038</v>
      </c>
      <c r="X820" s="5" t="str">
        <f t="array" ref="X820">IFERROR(INDEX(Data!$K$2:$K$1823,MATCH('Ratios - Total'!$C820,IF(Data!$A$2:$A$1823='Ratios - Total'!$A820,Data!$C$2:$C$1823,0),0))/INDEX(Data!$G$2:$G$1823,MATCH('Ratios - Total'!$C820,IF(Data!$A$2:$A$1823='Ratios - Total'!$A820,Data!$C$2:$C$1823,0),0)),"Missing Data")</f>
        <v>Missing Data</v>
      </c>
    </row>
    <row r="821" spans="1:24" x14ac:dyDescent="0.25">
      <c r="A821" s="22" t="s">
        <v>80</v>
      </c>
      <c r="B821" s="22" t="s">
        <v>81</v>
      </c>
      <c r="C821" s="22">
        <v>1991</v>
      </c>
      <c r="D821" s="5">
        <f t="array" ref="D821">IFERROR(INDEX(Data!$H$2:$H$1823,MATCH('Ratios - Total'!$C821,IF(Data!$A$2:$A$1823='Ratios - Total'!$A821,Data!$C$2:$C$1823,0),0))/INDEX(Data!$D$2:$D$1823,MATCH('Ratios - Total'!$C821,IF(Data!$A$2:$A$1823='Ratios - Total'!$A821,Data!$C$2:$C$1823,0),0)),"Missing Data")</f>
        <v>929.1178107727452</v>
      </c>
      <c r="E821" s="22"/>
      <c r="F821" s="5">
        <f t="array" ref="F821">IFERROR(INDEX(Data!$G$2:$G$1823,MATCH('Ratios - Total'!$C821,IF(Data!$A$2:$A$1823='Ratios - Total'!$A821,Data!$C$2:$C$1823,0),0))/INDEX(Data!$D$2:$D$1823,MATCH('Ratios - Total'!$C821,IF(Data!$A$2:$A$1823='Ratios - Total'!$A821,Data!$C$2:$C$1823,0),0)),"Missing Data")</f>
        <v>0</v>
      </c>
      <c r="G821" s="5"/>
      <c r="H821" s="5" t="str">
        <f t="array" ref="H821">IFERROR(INDEX(Data!$H$2:$H$1823,MATCH('Ratios - Total'!$C821,IF(Data!$A$2:$A$1823='Ratios - Total'!$A821,Data!$C$2:$C$1823,0),0))/INDEX(Data!$G$2:$G$1823,MATCH('Ratios - Total'!$C821,IF(Data!$A$2:$A$1823='Ratios - Total'!$A821,Data!$C$2:$C$1823,0),0)),"Missing Data")</f>
        <v>Missing Data</v>
      </c>
      <c r="I821" s="5">
        <f t="array" ref="I821">IFERROR(INDEX(Data!$G$2:$G$1823,MATCH('Ratios - Total'!$C821,IF(Data!$A$2:$A$1823='Ratios - Total'!$A821,Data!$C$2:$C$1823,0),0))/INDEX(Data!$D$2:$D$1823,MATCH('Ratios - Total'!$C821,IF(Data!$A$2:$A$1823='Ratios - Total'!$A821,Data!$C$2:$C$1823,0),0)),"Missing Data")</f>
        <v>0</v>
      </c>
      <c r="J821" s="22"/>
      <c r="K821" s="5">
        <f t="array" ref="K821">IFERROR(INDEX(Data!$E$2:$E$1823,MATCH('Ratios - Total'!$C821,IF(Data!$A$2:$A$1823='Ratios - Total'!$A821,Data!$C$2:$C$1823,0),0))/INDEX(Data!$D$2:$D$1823,MATCH('Ratios - Total'!$C821,IF(Data!$A$2:$A$1823='Ratios - Total'!$A821,Data!$C$2:$C$1823,0),0)),"Missing Data")</f>
        <v>0</v>
      </c>
      <c r="L821" s="5"/>
      <c r="M821" s="5" t="str">
        <f t="array" ref="M821">IFERROR(INDEX(Data!$F$2:$F$1823,MATCH('Ratios - Total'!$C821,IF(Data!$A$2:$A$1823='Ratios - Total'!$A821,Data!$C$2:$C$1823,0),0))/INDEX(Data!$E$2:$E$1823,MATCH('Ratios - Total'!$C821,IF(Data!$A$2:$A$1823='Ratios - Total'!$A821,Data!$C$2:$C$1823,0),0)),"Missing Data")</f>
        <v>Missing Data</v>
      </c>
      <c r="N821" s="5"/>
      <c r="O821" s="5" t="str">
        <f t="array" ref="O821">IFERROR(INDEX(Data!$G$2:$G$1823,MATCH('Ratios - Total'!$C821,IF(Data!$A$2:$A$1823='Ratios - Total'!$A821,Data!$C$2:$C$1823,0),0))/INDEX(Data!$F$2:$F$1823,MATCH('Ratios - Total'!$C821,IF(Data!$A$2:$A$1823='Ratios - Total'!$A821,Data!$C$2:$C$1823,0),0)),"Missing Data")</f>
        <v>Missing Data</v>
      </c>
      <c r="P821" s="5" t="str">
        <f t="array" ref="P821">IFERROR(INDEX(Data!$H$2:$H$1823,MATCH('Ratios - Total'!$C821,IF(Data!$A$2:$A$1823='Ratios - Total'!$A821,Data!$C$2:$C$1823,0),0))/INDEX(Data!$G$2:$G$1823,MATCH('Ratios - Total'!$C821,IF(Data!$A$2:$A$1823='Ratios - Total'!$A821,Data!$C$2:$C$1823,0),0)),"Missing Data")</f>
        <v>Missing Data</v>
      </c>
      <c r="Q821" s="5"/>
      <c r="R821" s="5" t="str">
        <f t="array" ref="R821">IFERROR(INDEX(Data!$L$2:$L$1823,MATCH('Ratios - Total'!$C821,IF(Data!$A$2:$A$1823='Ratios - Total'!$A821,Data!$C$2:$C$1823,0),0))/INDEX(Data!$G$2:$G$1823,MATCH('Ratios - Total'!$C821,IF(Data!$A$2:$A$1823='Ratios - Total'!$A821,Data!$C$2:$C$1823,0),0)),"Missing Data")</f>
        <v>Missing Data</v>
      </c>
      <c r="S821" s="5"/>
      <c r="T821" s="5">
        <f t="array" ref="T821">IFERROR(INDEX(Data!$H$2:$H$1823,MATCH('Ratios - Total'!$C821,IF(Data!$A$2:$A$1823='Ratios - Total'!$A821,Data!$C$2:$C$1823,0),0))/INDEX(Data!$L$2:$L$1823,MATCH('Ratios - Total'!$C821,IF(Data!$A$2:$A$1823='Ratios - Total'!$A821,Data!$C$2:$C$1823,0),0)),"Missing Data")</f>
        <v>54465.692359626424</v>
      </c>
      <c r="U821" s="5">
        <f t="array" ref="U821">IFERROR(INDEX(Data!$K$2:$K$1823,MATCH('Ratios - Total'!$C821,IF(Data!$A$2:$A$1823='Ratios - Total'!$A821,Data!$C$2:$C$1823,0),0))/INDEX(Data!$H$2:$H$1823,MATCH('Ratios - Total'!$C821,IF(Data!$A$2:$A$1823='Ratios - Total'!$A821,Data!$C$2:$C$1823,0),0)),"Missing Data")</f>
        <v>0.47767185662409917</v>
      </c>
      <c r="V821" s="5">
        <f t="array" ref="V821">IFERROR(INDEX(Data!$K$2:$K$1823,MATCH('Ratios - Total'!$C821,IF(Data!$A$2:$A$1823='Ratios - Total'!$A821,Data!$C$2:$C$1823,0),0))/INDEX(Data!$L$2:$L$1823,MATCH('Ratios - Total'!$C821,IF(Data!$A$2:$A$1823='Ratios - Total'!$A821,Data!$C$2:$C$1823,0),0)),"Missing Data")</f>
        <v>26016.728391739765</v>
      </c>
      <c r="W821" s="5">
        <f t="shared" si="13"/>
        <v>28448.963967886659</v>
      </c>
      <c r="X821" s="5" t="str">
        <f t="array" ref="X821">IFERROR(INDEX(Data!$K$2:$K$1823,MATCH('Ratios - Total'!$C821,IF(Data!$A$2:$A$1823='Ratios - Total'!$A821,Data!$C$2:$C$1823,0),0))/INDEX(Data!$G$2:$G$1823,MATCH('Ratios - Total'!$C821,IF(Data!$A$2:$A$1823='Ratios - Total'!$A821,Data!$C$2:$C$1823,0),0)),"Missing Data")</f>
        <v>Missing Data</v>
      </c>
    </row>
    <row r="822" spans="1:24" x14ac:dyDescent="0.25">
      <c r="A822" s="22" t="s">
        <v>82</v>
      </c>
      <c r="B822" s="22" t="s">
        <v>83</v>
      </c>
      <c r="C822" s="22">
        <v>1991</v>
      </c>
      <c r="D822" s="5">
        <f t="array" ref="D822">IFERROR(INDEX(Data!$H$2:$H$1823,MATCH('Ratios - Total'!$C822,IF(Data!$A$2:$A$1823='Ratios - Total'!$A822,Data!$C$2:$C$1823,0),0))/INDEX(Data!$D$2:$D$1823,MATCH('Ratios - Total'!$C822,IF(Data!$A$2:$A$1823='Ratios - Total'!$A822,Data!$C$2:$C$1823,0),0)),"Missing Data")</f>
        <v>867.58014701444324</v>
      </c>
      <c r="E822" s="22"/>
      <c r="F822" s="5">
        <f t="array" ref="F822">IFERROR(INDEX(Data!$G$2:$G$1823,MATCH('Ratios - Total'!$C822,IF(Data!$A$2:$A$1823='Ratios - Total'!$A822,Data!$C$2:$C$1823,0),0))/INDEX(Data!$D$2:$D$1823,MATCH('Ratios - Total'!$C822,IF(Data!$A$2:$A$1823='Ratios - Total'!$A822,Data!$C$2:$C$1823,0),0)),"Missing Data")</f>
        <v>0</v>
      </c>
      <c r="G822" s="5"/>
      <c r="H822" s="5" t="str">
        <f t="array" ref="H822">IFERROR(INDEX(Data!$H$2:$H$1823,MATCH('Ratios - Total'!$C822,IF(Data!$A$2:$A$1823='Ratios - Total'!$A822,Data!$C$2:$C$1823,0),0))/INDEX(Data!$G$2:$G$1823,MATCH('Ratios - Total'!$C822,IF(Data!$A$2:$A$1823='Ratios - Total'!$A822,Data!$C$2:$C$1823,0),0)),"Missing Data")</f>
        <v>Missing Data</v>
      </c>
      <c r="I822" s="5">
        <f t="array" ref="I822">IFERROR(INDEX(Data!$G$2:$G$1823,MATCH('Ratios - Total'!$C822,IF(Data!$A$2:$A$1823='Ratios - Total'!$A822,Data!$C$2:$C$1823,0),0))/INDEX(Data!$D$2:$D$1823,MATCH('Ratios - Total'!$C822,IF(Data!$A$2:$A$1823='Ratios - Total'!$A822,Data!$C$2:$C$1823,0),0)),"Missing Data")</f>
        <v>0</v>
      </c>
      <c r="J822" s="22"/>
      <c r="K822" s="5">
        <f t="array" ref="K822">IFERROR(INDEX(Data!$E$2:$E$1823,MATCH('Ratios - Total'!$C822,IF(Data!$A$2:$A$1823='Ratios - Total'!$A822,Data!$C$2:$C$1823,0),0))/INDEX(Data!$D$2:$D$1823,MATCH('Ratios - Total'!$C822,IF(Data!$A$2:$A$1823='Ratios - Total'!$A822,Data!$C$2:$C$1823,0),0)),"Missing Data")</f>
        <v>0</v>
      </c>
      <c r="L822" s="5"/>
      <c r="M822" s="5" t="str">
        <f t="array" ref="M822">IFERROR(INDEX(Data!$F$2:$F$1823,MATCH('Ratios - Total'!$C822,IF(Data!$A$2:$A$1823='Ratios - Total'!$A822,Data!$C$2:$C$1823,0),0))/INDEX(Data!$E$2:$E$1823,MATCH('Ratios - Total'!$C822,IF(Data!$A$2:$A$1823='Ratios - Total'!$A822,Data!$C$2:$C$1823,0),0)),"Missing Data")</f>
        <v>Missing Data</v>
      </c>
      <c r="N822" s="5"/>
      <c r="O822" s="5" t="str">
        <f t="array" ref="O822">IFERROR(INDEX(Data!$G$2:$G$1823,MATCH('Ratios - Total'!$C822,IF(Data!$A$2:$A$1823='Ratios - Total'!$A822,Data!$C$2:$C$1823,0),0))/INDEX(Data!$F$2:$F$1823,MATCH('Ratios - Total'!$C822,IF(Data!$A$2:$A$1823='Ratios - Total'!$A822,Data!$C$2:$C$1823,0),0)),"Missing Data")</f>
        <v>Missing Data</v>
      </c>
      <c r="P822" s="5" t="str">
        <f t="array" ref="P822">IFERROR(INDEX(Data!$H$2:$H$1823,MATCH('Ratios - Total'!$C822,IF(Data!$A$2:$A$1823='Ratios - Total'!$A822,Data!$C$2:$C$1823,0),0))/INDEX(Data!$G$2:$G$1823,MATCH('Ratios - Total'!$C822,IF(Data!$A$2:$A$1823='Ratios - Total'!$A822,Data!$C$2:$C$1823,0),0)),"Missing Data")</f>
        <v>Missing Data</v>
      </c>
      <c r="Q822" s="5"/>
      <c r="R822" s="5" t="str">
        <f t="array" ref="R822">IFERROR(INDEX(Data!$L$2:$L$1823,MATCH('Ratios - Total'!$C822,IF(Data!$A$2:$A$1823='Ratios - Total'!$A822,Data!$C$2:$C$1823,0),0))/INDEX(Data!$G$2:$G$1823,MATCH('Ratios - Total'!$C822,IF(Data!$A$2:$A$1823='Ratios - Total'!$A822,Data!$C$2:$C$1823,0),0)),"Missing Data")</f>
        <v>Missing Data</v>
      </c>
      <c r="S822" s="5"/>
      <c r="T822" s="5">
        <f t="array" ref="T822">IFERROR(INDEX(Data!$H$2:$H$1823,MATCH('Ratios - Total'!$C822,IF(Data!$A$2:$A$1823='Ratios - Total'!$A822,Data!$C$2:$C$1823,0),0))/INDEX(Data!$L$2:$L$1823,MATCH('Ratios - Total'!$C822,IF(Data!$A$2:$A$1823='Ratios - Total'!$A822,Data!$C$2:$C$1823,0),0)),"Missing Data")</f>
        <v>52381.803453013919</v>
      </c>
      <c r="U822" s="5">
        <f t="array" ref="U822">IFERROR(INDEX(Data!$K$2:$K$1823,MATCH('Ratios - Total'!$C822,IF(Data!$A$2:$A$1823='Ratios - Total'!$A822,Data!$C$2:$C$1823,0),0))/INDEX(Data!$H$2:$H$1823,MATCH('Ratios - Total'!$C822,IF(Data!$A$2:$A$1823='Ratios - Total'!$A822,Data!$C$2:$C$1823,0),0)),"Missing Data")</f>
        <v>0.55909926168023949</v>
      </c>
      <c r="V822" s="5">
        <f t="array" ref="V822">IFERROR(INDEX(Data!$K$2:$K$1823,MATCH('Ratios - Total'!$C822,IF(Data!$A$2:$A$1823='Ratios - Total'!$A822,Data!$C$2:$C$1823,0),0))/INDEX(Data!$L$2:$L$1823,MATCH('Ratios - Total'!$C822,IF(Data!$A$2:$A$1823='Ratios - Total'!$A822,Data!$C$2:$C$1823,0),0)),"Missing Data")</f>
        <v>29286.6276360595</v>
      </c>
      <c r="W822" s="5">
        <f t="shared" si="13"/>
        <v>23095.175816954419</v>
      </c>
      <c r="X822" s="5" t="str">
        <f t="array" ref="X822">IFERROR(INDEX(Data!$K$2:$K$1823,MATCH('Ratios - Total'!$C822,IF(Data!$A$2:$A$1823='Ratios - Total'!$A822,Data!$C$2:$C$1823,0),0))/INDEX(Data!$G$2:$G$1823,MATCH('Ratios - Total'!$C822,IF(Data!$A$2:$A$1823='Ratios - Total'!$A822,Data!$C$2:$C$1823,0),0)),"Missing Data")</f>
        <v>Missing Data</v>
      </c>
    </row>
    <row r="823" spans="1:24" x14ac:dyDescent="0.25">
      <c r="A823" s="22" t="s">
        <v>84</v>
      </c>
      <c r="B823" s="22" t="s">
        <v>85</v>
      </c>
      <c r="C823" s="22">
        <v>1991</v>
      </c>
      <c r="D823" s="5">
        <f t="array" ref="D823">IFERROR(INDEX(Data!$H$2:$H$1823,MATCH('Ratios - Total'!$C823,IF(Data!$A$2:$A$1823='Ratios - Total'!$A823,Data!$C$2:$C$1823,0),0))/INDEX(Data!$D$2:$D$1823,MATCH('Ratios - Total'!$C823,IF(Data!$A$2:$A$1823='Ratios - Total'!$A823,Data!$C$2:$C$1823,0),0)),"Missing Data")</f>
        <v>863.67064343418838</v>
      </c>
      <c r="E823" s="22"/>
      <c r="F823" s="5">
        <f t="array" ref="F823">IFERROR(INDEX(Data!$G$2:$G$1823,MATCH('Ratios - Total'!$C823,IF(Data!$A$2:$A$1823='Ratios - Total'!$A823,Data!$C$2:$C$1823,0),0))/INDEX(Data!$D$2:$D$1823,MATCH('Ratios - Total'!$C823,IF(Data!$A$2:$A$1823='Ratios - Total'!$A823,Data!$C$2:$C$1823,0),0)),"Missing Data")</f>
        <v>0</v>
      </c>
      <c r="G823" s="5"/>
      <c r="H823" s="5" t="str">
        <f t="array" ref="H823">IFERROR(INDEX(Data!$H$2:$H$1823,MATCH('Ratios - Total'!$C823,IF(Data!$A$2:$A$1823='Ratios - Total'!$A823,Data!$C$2:$C$1823,0),0))/INDEX(Data!$G$2:$G$1823,MATCH('Ratios - Total'!$C823,IF(Data!$A$2:$A$1823='Ratios - Total'!$A823,Data!$C$2:$C$1823,0),0)),"Missing Data")</f>
        <v>Missing Data</v>
      </c>
      <c r="I823" s="5">
        <f t="array" ref="I823">IFERROR(INDEX(Data!$G$2:$G$1823,MATCH('Ratios - Total'!$C823,IF(Data!$A$2:$A$1823='Ratios - Total'!$A823,Data!$C$2:$C$1823,0),0))/INDEX(Data!$D$2:$D$1823,MATCH('Ratios - Total'!$C823,IF(Data!$A$2:$A$1823='Ratios - Total'!$A823,Data!$C$2:$C$1823,0),0)),"Missing Data")</f>
        <v>0</v>
      </c>
      <c r="J823" s="22"/>
      <c r="K823" s="5">
        <f t="array" ref="K823">IFERROR(INDEX(Data!$E$2:$E$1823,MATCH('Ratios - Total'!$C823,IF(Data!$A$2:$A$1823='Ratios - Total'!$A823,Data!$C$2:$C$1823,0),0))/INDEX(Data!$D$2:$D$1823,MATCH('Ratios - Total'!$C823,IF(Data!$A$2:$A$1823='Ratios - Total'!$A823,Data!$C$2:$C$1823,0),0)),"Missing Data")</f>
        <v>0</v>
      </c>
      <c r="L823" s="5"/>
      <c r="M823" s="5" t="str">
        <f t="array" ref="M823">IFERROR(INDEX(Data!$F$2:$F$1823,MATCH('Ratios - Total'!$C823,IF(Data!$A$2:$A$1823='Ratios - Total'!$A823,Data!$C$2:$C$1823,0),0))/INDEX(Data!$E$2:$E$1823,MATCH('Ratios - Total'!$C823,IF(Data!$A$2:$A$1823='Ratios - Total'!$A823,Data!$C$2:$C$1823,0),0)),"Missing Data")</f>
        <v>Missing Data</v>
      </c>
      <c r="N823" s="5"/>
      <c r="O823" s="5" t="str">
        <f t="array" ref="O823">IFERROR(INDEX(Data!$G$2:$G$1823,MATCH('Ratios - Total'!$C823,IF(Data!$A$2:$A$1823='Ratios - Total'!$A823,Data!$C$2:$C$1823,0),0))/INDEX(Data!$F$2:$F$1823,MATCH('Ratios - Total'!$C823,IF(Data!$A$2:$A$1823='Ratios - Total'!$A823,Data!$C$2:$C$1823,0),0)),"Missing Data")</f>
        <v>Missing Data</v>
      </c>
      <c r="P823" s="5" t="str">
        <f t="array" ref="P823">IFERROR(INDEX(Data!$H$2:$H$1823,MATCH('Ratios - Total'!$C823,IF(Data!$A$2:$A$1823='Ratios - Total'!$A823,Data!$C$2:$C$1823,0),0))/INDEX(Data!$G$2:$G$1823,MATCH('Ratios - Total'!$C823,IF(Data!$A$2:$A$1823='Ratios - Total'!$A823,Data!$C$2:$C$1823,0),0)),"Missing Data")</f>
        <v>Missing Data</v>
      </c>
      <c r="Q823" s="5"/>
      <c r="R823" s="5" t="str">
        <f t="array" ref="R823">IFERROR(INDEX(Data!$L$2:$L$1823,MATCH('Ratios - Total'!$C823,IF(Data!$A$2:$A$1823='Ratios - Total'!$A823,Data!$C$2:$C$1823,0),0))/INDEX(Data!$G$2:$G$1823,MATCH('Ratios - Total'!$C823,IF(Data!$A$2:$A$1823='Ratios - Total'!$A823,Data!$C$2:$C$1823,0),0)),"Missing Data")</f>
        <v>Missing Data</v>
      </c>
      <c r="S823" s="5"/>
      <c r="T823" s="5">
        <f t="array" ref="T823">IFERROR(INDEX(Data!$H$2:$H$1823,MATCH('Ratios - Total'!$C823,IF(Data!$A$2:$A$1823='Ratios - Total'!$A823,Data!$C$2:$C$1823,0),0))/INDEX(Data!$L$2:$L$1823,MATCH('Ratios - Total'!$C823,IF(Data!$A$2:$A$1823='Ratios - Total'!$A823,Data!$C$2:$C$1823,0),0)),"Missing Data")</f>
        <v>42609.549813458616</v>
      </c>
      <c r="U823" s="5">
        <f t="array" ref="U823">IFERROR(INDEX(Data!$K$2:$K$1823,MATCH('Ratios - Total'!$C823,IF(Data!$A$2:$A$1823='Ratios - Total'!$A823,Data!$C$2:$C$1823,0),0))/INDEX(Data!$H$2:$H$1823,MATCH('Ratios - Total'!$C823,IF(Data!$A$2:$A$1823='Ratios - Total'!$A823,Data!$C$2:$C$1823,0),0)),"Missing Data")</f>
        <v>0.45012849564609914</v>
      </c>
      <c r="V823" s="5">
        <f t="array" ref="V823">IFERROR(INDEX(Data!$K$2:$K$1823,MATCH('Ratios - Total'!$C823,IF(Data!$A$2:$A$1823='Ratios - Total'!$A823,Data!$C$2:$C$1823,0),0))/INDEX(Data!$L$2:$L$1823,MATCH('Ratios - Total'!$C823,IF(Data!$A$2:$A$1823='Ratios - Total'!$A823,Data!$C$2:$C$1823,0),0)),"Missing Data")</f>
        <v>19179.772557689652</v>
      </c>
      <c r="W823" s="5">
        <f t="shared" si="13"/>
        <v>23429.777255768964</v>
      </c>
      <c r="X823" s="5" t="str">
        <f t="array" ref="X823">IFERROR(INDEX(Data!$K$2:$K$1823,MATCH('Ratios - Total'!$C823,IF(Data!$A$2:$A$1823='Ratios - Total'!$A823,Data!$C$2:$C$1823,0),0))/INDEX(Data!$G$2:$G$1823,MATCH('Ratios - Total'!$C823,IF(Data!$A$2:$A$1823='Ratios - Total'!$A823,Data!$C$2:$C$1823,0),0)),"Missing Data")</f>
        <v>Missing Data</v>
      </c>
    </row>
    <row r="824" spans="1:24" x14ac:dyDescent="0.25">
      <c r="A824" s="22" t="s">
        <v>86</v>
      </c>
      <c r="B824" s="22" t="s">
        <v>87</v>
      </c>
      <c r="C824" s="22">
        <v>1991</v>
      </c>
      <c r="D824" s="5">
        <f t="array" ref="D824">IFERROR(INDEX(Data!$H$2:$H$1823,MATCH('Ratios - Total'!$C824,IF(Data!$A$2:$A$1823='Ratios - Total'!$A824,Data!$C$2:$C$1823,0),0))/INDEX(Data!$D$2:$D$1823,MATCH('Ratios - Total'!$C824,IF(Data!$A$2:$A$1823='Ratios - Total'!$A824,Data!$C$2:$C$1823,0),0)),"Missing Data")</f>
        <v>798.76046266071126</v>
      </c>
      <c r="E824" s="22"/>
      <c r="F824" s="5">
        <f t="array" ref="F824">IFERROR(INDEX(Data!$G$2:$G$1823,MATCH('Ratios - Total'!$C824,IF(Data!$A$2:$A$1823='Ratios - Total'!$A824,Data!$C$2:$C$1823,0),0))/INDEX(Data!$D$2:$D$1823,MATCH('Ratios - Total'!$C824,IF(Data!$A$2:$A$1823='Ratios - Total'!$A824,Data!$C$2:$C$1823,0),0)),"Missing Data")</f>
        <v>0</v>
      </c>
      <c r="G824" s="5"/>
      <c r="H824" s="5" t="str">
        <f t="array" ref="H824">IFERROR(INDEX(Data!$H$2:$H$1823,MATCH('Ratios - Total'!$C824,IF(Data!$A$2:$A$1823='Ratios - Total'!$A824,Data!$C$2:$C$1823,0),0))/INDEX(Data!$G$2:$G$1823,MATCH('Ratios - Total'!$C824,IF(Data!$A$2:$A$1823='Ratios - Total'!$A824,Data!$C$2:$C$1823,0),0)),"Missing Data")</f>
        <v>Missing Data</v>
      </c>
      <c r="I824" s="5">
        <f t="array" ref="I824">IFERROR(INDEX(Data!$G$2:$G$1823,MATCH('Ratios - Total'!$C824,IF(Data!$A$2:$A$1823='Ratios - Total'!$A824,Data!$C$2:$C$1823,0),0))/INDEX(Data!$D$2:$D$1823,MATCH('Ratios - Total'!$C824,IF(Data!$A$2:$A$1823='Ratios - Total'!$A824,Data!$C$2:$C$1823,0),0)),"Missing Data")</f>
        <v>0</v>
      </c>
      <c r="J824" s="22"/>
      <c r="K824" s="5">
        <f t="array" ref="K824">IFERROR(INDEX(Data!$E$2:$E$1823,MATCH('Ratios - Total'!$C824,IF(Data!$A$2:$A$1823='Ratios - Total'!$A824,Data!$C$2:$C$1823,0),0))/INDEX(Data!$D$2:$D$1823,MATCH('Ratios - Total'!$C824,IF(Data!$A$2:$A$1823='Ratios - Total'!$A824,Data!$C$2:$C$1823,0),0)),"Missing Data")</f>
        <v>0</v>
      </c>
      <c r="L824" s="5"/>
      <c r="M824" s="5" t="str">
        <f t="array" ref="M824">IFERROR(INDEX(Data!$F$2:$F$1823,MATCH('Ratios - Total'!$C824,IF(Data!$A$2:$A$1823='Ratios - Total'!$A824,Data!$C$2:$C$1823,0),0))/INDEX(Data!$E$2:$E$1823,MATCH('Ratios - Total'!$C824,IF(Data!$A$2:$A$1823='Ratios - Total'!$A824,Data!$C$2:$C$1823,0),0)),"Missing Data")</f>
        <v>Missing Data</v>
      </c>
      <c r="N824" s="5"/>
      <c r="O824" s="5" t="str">
        <f t="array" ref="O824">IFERROR(INDEX(Data!$G$2:$G$1823,MATCH('Ratios - Total'!$C824,IF(Data!$A$2:$A$1823='Ratios - Total'!$A824,Data!$C$2:$C$1823,0),0))/INDEX(Data!$F$2:$F$1823,MATCH('Ratios - Total'!$C824,IF(Data!$A$2:$A$1823='Ratios - Total'!$A824,Data!$C$2:$C$1823,0),0)),"Missing Data")</f>
        <v>Missing Data</v>
      </c>
      <c r="P824" s="5" t="str">
        <f t="array" ref="P824">IFERROR(INDEX(Data!$H$2:$H$1823,MATCH('Ratios - Total'!$C824,IF(Data!$A$2:$A$1823='Ratios - Total'!$A824,Data!$C$2:$C$1823,0),0))/INDEX(Data!$G$2:$G$1823,MATCH('Ratios - Total'!$C824,IF(Data!$A$2:$A$1823='Ratios - Total'!$A824,Data!$C$2:$C$1823,0),0)),"Missing Data")</f>
        <v>Missing Data</v>
      </c>
      <c r="Q824" s="5"/>
      <c r="R824" s="5" t="str">
        <f t="array" ref="R824">IFERROR(INDEX(Data!$L$2:$L$1823,MATCH('Ratios - Total'!$C824,IF(Data!$A$2:$A$1823='Ratios - Total'!$A824,Data!$C$2:$C$1823,0),0))/INDEX(Data!$G$2:$G$1823,MATCH('Ratios - Total'!$C824,IF(Data!$A$2:$A$1823='Ratios - Total'!$A824,Data!$C$2:$C$1823,0),0)),"Missing Data")</f>
        <v>Missing Data</v>
      </c>
      <c r="S824" s="5"/>
      <c r="T824" s="5">
        <f t="array" ref="T824">IFERROR(INDEX(Data!$H$2:$H$1823,MATCH('Ratios - Total'!$C824,IF(Data!$A$2:$A$1823='Ratios - Total'!$A824,Data!$C$2:$C$1823,0),0))/INDEX(Data!$L$2:$L$1823,MATCH('Ratios - Total'!$C824,IF(Data!$A$2:$A$1823='Ratios - Total'!$A824,Data!$C$2:$C$1823,0),0)),"Missing Data")</f>
        <v>34912.912354804648</v>
      </c>
      <c r="U824" s="5">
        <f t="array" ref="U824">IFERROR(INDEX(Data!$K$2:$K$1823,MATCH('Ratios - Total'!$C824,IF(Data!$A$2:$A$1823='Ratios - Total'!$A824,Data!$C$2:$C$1823,0),0))/INDEX(Data!$H$2:$H$1823,MATCH('Ratios - Total'!$C824,IF(Data!$A$2:$A$1823='Ratios - Total'!$A824,Data!$C$2:$C$1823,0),0)),"Missing Data")</f>
        <v>0.50384855806620499</v>
      </c>
      <c r="V824" s="5">
        <f t="array" ref="V824">IFERROR(INDEX(Data!$K$2:$K$1823,MATCH('Ratios - Total'!$C824,IF(Data!$A$2:$A$1823='Ratios - Total'!$A824,Data!$C$2:$C$1823,0),0))/INDEX(Data!$L$2:$L$1823,MATCH('Ratios - Total'!$C824,IF(Data!$A$2:$A$1823='Ratios - Total'!$A824,Data!$C$2:$C$1823,0),0)),"Missing Data")</f>
        <v>17590.820547860116</v>
      </c>
      <c r="W824" s="5">
        <f t="shared" si="13"/>
        <v>17322.091806944532</v>
      </c>
      <c r="X824" s="5" t="str">
        <f t="array" ref="X824">IFERROR(INDEX(Data!$K$2:$K$1823,MATCH('Ratios - Total'!$C824,IF(Data!$A$2:$A$1823='Ratios - Total'!$A824,Data!$C$2:$C$1823,0),0))/INDEX(Data!$G$2:$G$1823,MATCH('Ratios - Total'!$C824,IF(Data!$A$2:$A$1823='Ratios - Total'!$A824,Data!$C$2:$C$1823,0),0)),"Missing Data")</f>
        <v>Missing Data</v>
      </c>
    </row>
    <row r="825" spans="1:24" x14ac:dyDescent="0.25">
      <c r="A825" s="22" t="s">
        <v>88</v>
      </c>
      <c r="B825" s="22" t="s">
        <v>89</v>
      </c>
      <c r="C825" s="22">
        <v>1991</v>
      </c>
      <c r="D825" s="5">
        <f t="array" ref="D825">IFERROR(INDEX(Data!$H$2:$H$1823,MATCH('Ratios - Total'!$C825,IF(Data!$A$2:$A$1823='Ratios - Total'!$A825,Data!$C$2:$C$1823,0),0))/INDEX(Data!$D$2:$D$1823,MATCH('Ratios - Total'!$C825,IF(Data!$A$2:$A$1823='Ratios - Total'!$A825,Data!$C$2:$C$1823,0),0)),"Missing Data")</f>
        <v>597.98124708174851</v>
      </c>
      <c r="E825" s="22"/>
      <c r="F825" s="5">
        <f t="array" ref="F825">IFERROR(INDEX(Data!$G$2:$G$1823,MATCH('Ratios - Total'!$C825,IF(Data!$A$2:$A$1823='Ratios - Total'!$A825,Data!$C$2:$C$1823,0),0))/INDEX(Data!$D$2:$D$1823,MATCH('Ratios - Total'!$C825,IF(Data!$A$2:$A$1823='Ratios - Total'!$A825,Data!$C$2:$C$1823,0),0)),"Missing Data")</f>
        <v>0</v>
      </c>
      <c r="G825" s="5"/>
      <c r="H825" s="5" t="str">
        <f t="array" ref="H825">IFERROR(INDEX(Data!$H$2:$H$1823,MATCH('Ratios - Total'!$C825,IF(Data!$A$2:$A$1823='Ratios - Total'!$A825,Data!$C$2:$C$1823,0),0))/INDEX(Data!$G$2:$G$1823,MATCH('Ratios - Total'!$C825,IF(Data!$A$2:$A$1823='Ratios - Total'!$A825,Data!$C$2:$C$1823,0),0)),"Missing Data")</f>
        <v>Missing Data</v>
      </c>
      <c r="I825" s="5">
        <f t="array" ref="I825">IFERROR(INDEX(Data!$G$2:$G$1823,MATCH('Ratios - Total'!$C825,IF(Data!$A$2:$A$1823='Ratios - Total'!$A825,Data!$C$2:$C$1823,0),0))/INDEX(Data!$D$2:$D$1823,MATCH('Ratios - Total'!$C825,IF(Data!$A$2:$A$1823='Ratios - Total'!$A825,Data!$C$2:$C$1823,0),0)),"Missing Data")</f>
        <v>0</v>
      </c>
      <c r="J825" s="22"/>
      <c r="K825" s="5">
        <f t="array" ref="K825">IFERROR(INDEX(Data!$E$2:$E$1823,MATCH('Ratios - Total'!$C825,IF(Data!$A$2:$A$1823='Ratios - Total'!$A825,Data!$C$2:$C$1823,0),0))/INDEX(Data!$D$2:$D$1823,MATCH('Ratios - Total'!$C825,IF(Data!$A$2:$A$1823='Ratios - Total'!$A825,Data!$C$2:$C$1823,0),0)),"Missing Data")</f>
        <v>0</v>
      </c>
      <c r="L825" s="5"/>
      <c r="M825" s="5" t="str">
        <f t="array" ref="M825">IFERROR(INDEX(Data!$F$2:$F$1823,MATCH('Ratios - Total'!$C825,IF(Data!$A$2:$A$1823='Ratios - Total'!$A825,Data!$C$2:$C$1823,0),0))/INDEX(Data!$E$2:$E$1823,MATCH('Ratios - Total'!$C825,IF(Data!$A$2:$A$1823='Ratios - Total'!$A825,Data!$C$2:$C$1823,0),0)),"Missing Data")</f>
        <v>Missing Data</v>
      </c>
      <c r="N825" s="5"/>
      <c r="O825" s="5" t="str">
        <f t="array" ref="O825">IFERROR(INDEX(Data!$G$2:$G$1823,MATCH('Ratios - Total'!$C825,IF(Data!$A$2:$A$1823='Ratios - Total'!$A825,Data!$C$2:$C$1823,0),0))/INDEX(Data!$F$2:$F$1823,MATCH('Ratios - Total'!$C825,IF(Data!$A$2:$A$1823='Ratios - Total'!$A825,Data!$C$2:$C$1823,0),0)),"Missing Data")</f>
        <v>Missing Data</v>
      </c>
      <c r="P825" s="5" t="str">
        <f t="array" ref="P825">IFERROR(INDEX(Data!$H$2:$H$1823,MATCH('Ratios - Total'!$C825,IF(Data!$A$2:$A$1823='Ratios - Total'!$A825,Data!$C$2:$C$1823,0),0))/INDEX(Data!$G$2:$G$1823,MATCH('Ratios - Total'!$C825,IF(Data!$A$2:$A$1823='Ratios - Total'!$A825,Data!$C$2:$C$1823,0),0)),"Missing Data")</f>
        <v>Missing Data</v>
      </c>
      <c r="Q825" s="5"/>
      <c r="R825" s="5" t="str">
        <f t="array" ref="R825">IFERROR(INDEX(Data!$L$2:$L$1823,MATCH('Ratios - Total'!$C825,IF(Data!$A$2:$A$1823='Ratios - Total'!$A825,Data!$C$2:$C$1823,0),0))/INDEX(Data!$G$2:$G$1823,MATCH('Ratios - Total'!$C825,IF(Data!$A$2:$A$1823='Ratios - Total'!$A825,Data!$C$2:$C$1823,0),0)),"Missing Data")</f>
        <v>Missing Data</v>
      </c>
      <c r="S825" s="5"/>
      <c r="T825" s="5">
        <f t="array" ref="T825">IFERROR(INDEX(Data!$H$2:$H$1823,MATCH('Ratios - Total'!$C825,IF(Data!$A$2:$A$1823='Ratios - Total'!$A825,Data!$C$2:$C$1823,0),0))/INDEX(Data!$L$2:$L$1823,MATCH('Ratios - Total'!$C825,IF(Data!$A$2:$A$1823='Ratios - Total'!$A825,Data!$C$2:$C$1823,0),0)),"Missing Data")</f>
        <v>34289.608811610269</v>
      </c>
      <c r="U825" s="5">
        <f t="array" ref="U825">IFERROR(INDEX(Data!$K$2:$K$1823,MATCH('Ratios - Total'!$C825,IF(Data!$A$2:$A$1823='Ratios - Total'!$A825,Data!$C$2:$C$1823,0),0))/INDEX(Data!$H$2:$H$1823,MATCH('Ratios - Total'!$C825,IF(Data!$A$2:$A$1823='Ratios - Total'!$A825,Data!$C$2:$C$1823,0),0)),"Missing Data")</f>
        <v>0.56611762831975421</v>
      </c>
      <c r="V825" s="5">
        <f t="array" ref="V825">IFERROR(INDEX(Data!$K$2:$K$1823,MATCH('Ratios - Total'!$C825,IF(Data!$A$2:$A$1823='Ratios - Total'!$A825,Data!$C$2:$C$1823,0),0))/INDEX(Data!$L$2:$L$1823,MATCH('Ratios - Total'!$C825,IF(Data!$A$2:$A$1823='Ratios - Total'!$A825,Data!$C$2:$C$1823,0),0)),"Missing Data")</f>
        <v>19411.952016440951</v>
      </c>
      <c r="W825" s="5">
        <f t="shared" si="13"/>
        <v>14877.656795169318</v>
      </c>
      <c r="X825" s="5" t="str">
        <f t="array" ref="X825">IFERROR(INDEX(Data!$K$2:$K$1823,MATCH('Ratios - Total'!$C825,IF(Data!$A$2:$A$1823='Ratios - Total'!$A825,Data!$C$2:$C$1823,0),0))/INDEX(Data!$G$2:$G$1823,MATCH('Ratios - Total'!$C825,IF(Data!$A$2:$A$1823='Ratios - Total'!$A825,Data!$C$2:$C$1823,0),0)),"Missing Data")</f>
        <v>Missing Data</v>
      </c>
    </row>
    <row r="826" spans="1:24" x14ac:dyDescent="0.25">
      <c r="A826" s="22" t="s">
        <v>90</v>
      </c>
      <c r="B826" s="22" t="s">
        <v>91</v>
      </c>
      <c r="C826" s="22">
        <v>1991</v>
      </c>
      <c r="D826" s="5">
        <f t="array" ref="D826">IFERROR(INDEX(Data!$H$2:$H$1823,MATCH('Ratios - Total'!$C826,IF(Data!$A$2:$A$1823='Ratios - Total'!$A826,Data!$C$2:$C$1823,0),0))/INDEX(Data!$D$2:$D$1823,MATCH('Ratios - Total'!$C826,IF(Data!$A$2:$A$1823='Ratios - Total'!$A826,Data!$C$2:$C$1823,0),0)),"Missing Data")</f>
        <v>817.04635169377184</v>
      </c>
      <c r="E826" s="22"/>
      <c r="F826" s="5">
        <f t="array" ref="F826">IFERROR(INDEX(Data!$G$2:$G$1823,MATCH('Ratios - Total'!$C826,IF(Data!$A$2:$A$1823='Ratios - Total'!$A826,Data!$C$2:$C$1823,0),0))/INDEX(Data!$D$2:$D$1823,MATCH('Ratios - Total'!$C826,IF(Data!$A$2:$A$1823='Ratios - Total'!$A826,Data!$C$2:$C$1823,0),0)),"Missing Data")</f>
        <v>0</v>
      </c>
      <c r="G826" s="5"/>
      <c r="H826" s="5" t="str">
        <f t="array" ref="H826">IFERROR(INDEX(Data!$H$2:$H$1823,MATCH('Ratios - Total'!$C826,IF(Data!$A$2:$A$1823='Ratios - Total'!$A826,Data!$C$2:$C$1823,0),0))/INDEX(Data!$G$2:$G$1823,MATCH('Ratios - Total'!$C826,IF(Data!$A$2:$A$1823='Ratios - Total'!$A826,Data!$C$2:$C$1823,0),0)),"Missing Data")</f>
        <v>Missing Data</v>
      </c>
      <c r="I826" s="5">
        <f t="array" ref="I826">IFERROR(INDEX(Data!$G$2:$G$1823,MATCH('Ratios - Total'!$C826,IF(Data!$A$2:$A$1823='Ratios - Total'!$A826,Data!$C$2:$C$1823,0),0))/INDEX(Data!$D$2:$D$1823,MATCH('Ratios - Total'!$C826,IF(Data!$A$2:$A$1823='Ratios - Total'!$A826,Data!$C$2:$C$1823,0),0)),"Missing Data")</f>
        <v>0</v>
      </c>
      <c r="J826" s="22"/>
      <c r="K826" s="5">
        <f t="array" ref="K826">IFERROR(INDEX(Data!$E$2:$E$1823,MATCH('Ratios - Total'!$C826,IF(Data!$A$2:$A$1823='Ratios - Total'!$A826,Data!$C$2:$C$1823,0),0))/INDEX(Data!$D$2:$D$1823,MATCH('Ratios - Total'!$C826,IF(Data!$A$2:$A$1823='Ratios - Total'!$A826,Data!$C$2:$C$1823,0),0)),"Missing Data")</f>
        <v>0</v>
      </c>
      <c r="L826" s="5"/>
      <c r="M826" s="5" t="str">
        <f t="array" ref="M826">IFERROR(INDEX(Data!$F$2:$F$1823,MATCH('Ratios - Total'!$C826,IF(Data!$A$2:$A$1823='Ratios - Total'!$A826,Data!$C$2:$C$1823,0),0))/INDEX(Data!$E$2:$E$1823,MATCH('Ratios - Total'!$C826,IF(Data!$A$2:$A$1823='Ratios - Total'!$A826,Data!$C$2:$C$1823,0),0)),"Missing Data")</f>
        <v>Missing Data</v>
      </c>
      <c r="N826" s="5"/>
      <c r="O826" s="5" t="str">
        <f t="array" ref="O826">IFERROR(INDEX(Data!$G$2:$G$1823,MATCH('Ratios - Total'!$C826,IF(Data!$A$2:$A$1823='Ratios - Total'!$A826,Data!$C$2:$C$1823,0),0))/INDEX(Data!$F$2:$F$1823,MATCH('Ratios - Total'!$C826,IF(Data!$A$2:$A$1823='Ratios - Total'!$A826,Data!$C$2:$C$1823,0),0)),"Missing Data")</f>
        <v>Missing Data</v>
      </c>
      <c r="P826" s="5" t="str">
        <f t="array" ref="P826">IFERROR(INDEX(Data!$H$2:$H$1823,MATCH('Ratios - Total'!$C826,IF(Data!$A$2:$A$1823='Ratios - Total'!$A826,Data!$C$2:$C$1823,0),0))/INDEX(Data!$G$2:$G$1823,MATCH('Ratios - Total'!$C826,IF(Data!$A$2:$A$1823='Ratios - Total'!$A826,Data!$C$2:$C$1823,0),0)),"Missing Data")</f>
        <v>Missing Data</v>
      </c>
      <c r="Q826" s="5"/>
      <c r="R826" s="5" t="str">
        <f t="array" ref="R826">IFERROR(INDEX(Data!$L$2:$L$1823,MATCH('Ratios - Total'!$C826,IF(Data!$A$2:$A$1823='Ratios - Total'!$A826,Data!$C$2:$C$1823,0),0))/INDEX(Data!$G$2:$G$1823,MATCH('Ratios - Total'!$C826,IF(Data!$A$2:$A$1823='Ratios - Total'!$A826,Data!$C$2:$C$1823,0),0)),"Missing Data")</f>
        <v>Missing Data</v>
      </c>
      <c r="S826" s="5"/>
      <c r="T826" s="5">
        <f t="array" ref="T826">IFERROR(INDEX(Data!$H$2:$H$1823,MATCH('Ratios - Total'!$C826,IF(Data!$A$2:$A$1823='Ratios - Total'!$A826,Data!$C$2:$C$1823,0),0))/INDEX(Data!$L$2:$L$1823,MATCH('Ratios - Total'!$C826,IF(Data!$A$2:$A$1823='Ratios - Total'!$A826,Data!$C$2:$C$1823,0),0)),"Missing Data")</f>
        <v>33776.18225624795</v>
      </c>
      <c r="U826" s="5">
        <f t="array" ref="U826">IFERROR(INDEX(Data!$K$2:$K$1823,MATCH('Ratios - Total'!$C826,IF(Data!$A$2:$A$1823='Ratios - Total'!$A826,Data!$C$2:$C$1823,0),0))/INDEX(Data!$H$2:$H$1823,MATCH('Ratios - Total'!$C826,IF(Data!$A$2:$A$1823='Ratios - Total'!$A826,Data!$C$2:$C$1823,0),0)),"Missing Data")</f>
        <v>0.56933815495002349</v>
      </c>
      <c r="V826" s="5">
        <f t="array" ref="V826">IFERROR(INDEX(Data!$K$2:$K$1823,MATCH('Ratios - Total'!$C826,IF(Data!$A$2:$A$1823='Ratios - Total'!$A826,Data!$C$2:$C$1823,0),0))/INDEX(Data!$L$2:$L$1823,MATCH('Ratios - Total'!$C826,IF(Data!$A$2:$A$1823='Ratios - Total'!$A826,Data!$C$2:$C$1823,0),0)),"Missing Data")</f>
        <v>19230.069287027927</v>
      </c>
      <c r="W826" s="5">
        <f t="shared" si="13"/>
        <v>14546.112969220023</v>
      </c>
      <c r="X826" s="5" t="str">
        <f t="array" ref="X826">IFERROR(INDEX(Data!$K$2:$K$1823,MATCH('Ratios - Total'!$C826,IF(Data!$A$2:$A$1823='Ratios - Total'!$A826,Data!$C$2:$C$1823,0),0))/INDEX(Data!$G$2:$G$1823,MATCH('Ratios - Total'!$C826,IF(Data!$A$2:$A$1823='Ratios - Total'!$A826,Data!$C$2:$C$1823,0),0)),"Missing Data")</f>
        <v>Missing Data</v>
      </c>
    </row>
    <row r="827" spans="1:24" x14ac:dyDescent="0.25">
      <c r="A827" s="22" t="s">
        <v>2</v>
      </c>
      <c r="B827" s="22" t="s">
        <v>3</v>
      </c>
      <c r="C827" s="22">
        <v>1991</v>
      </c>
      <c r="D827" s="5">
        <f t="array" ref="D827">IFERROR(INDEX(Data!$H$2:$H$1823,MATCH('Ratios - Total'!$C827,IF(Data!$A$2:$A$1823='Ratios - Total'!$A827,Data!$C$2:$C$1823,0),0))/INDEX(Data!$D$2:$D$1823,MATCH('Ratios - Total'!$C827,IF(Data!$A$2:$A$1823='Ratios - Total'!$A827,Data!$C$2:$C$1823,0),0)),"Missing Data")</f>
        <v>909.18083875733544</v>
      </c>
      <c r="E827" s="22"/>
      <c r="F827" s="5">
        <f t="array" ref="F827">IFERROR(INDEX(Data!$G$2:$G$1823,MATCH('Ratios - Total'!$C827,IF(Data!$A$2:$A$1823='Ratios - Total'!$A827,Data!$C$2:$C$1823,0),0))/INDEX(Data!$D$2:$D$1823,MATCH('Ratios - Total'!$C827,IF(Data!$A$2:$A$1823='Ratios - Total'!$A827,Data!$C$2:$C$1823,0),0)),"Missing Data")</f>
        <v>0</v>
      </c>
      <c r="G827" s="5"/>
      <c r="H827" s="5" t="str">
        <f t="array" ref="H827">IFERROR(INDEX(Data!$H$2:$H$1823,MATCH('Ratios - Total'!$C827,IF(Data!$A$2:$A$1823='Ratios - Total'!$A827,Data!$C$2:$C$1823,0),0))/INDEX(Data!$G$2:$G$1823,MATCH('Ratios - Total'!$C827,IF(Data!$A$2:$A$1823='Ratios - Total'!$A827,Data!$C$2:$C$1823,0),0)),"Missing Data")</f>
        <v>Missing Data</v>
      </c>
      <c r="I827" s="5">
        <f t="array" ref="I827">IFERROR(INDEX(Data!$G$2:$G$1823,MATCH('Ratios - Total'!$C827,IF(Data!$A$2:$A$1823='Ratios - Total'!$A827,Data!$C$2:$C$1823,0),0))/INDEX(Data!$D$2:$D$1823,MATCH('Ratios - Total'!$C827,IF(Data!$A$2:$A$1823='Ratios - Total'!$A827,Data!$C$2:$C$1823,0),0)),"Missing Data")</f>
        <v>0</v>
      </c>
      <c r="J827" s="22"/>
      <c r="K827" s="5">
        <f t="array" ref="K827">IFERROR(INDEX(Data!$E$2:$E$1823,MATCH('Ratios - Total'!$C827,IF(Data!$A$2:$A$1823='Ratios - Total'!$A827,Data!$C$2:$C$1823,0),0))/INDEX(Data!$D$2:$D$1823,MATCH('Ratios - Total'!$C827,IF(Data!$A$2:$A$1823='Ratios - Total'!$A827,Data!$C$2:$C$1823,0),0)),"Missing Data")</f>
        <v>0</v>
      </c>
      <c r="L827" s="5"/>
      <c r="M827" s="5" t="str">
        <f t="array" ref="M827">IFERROR(INDEX(Data!$F$2:$F$1823,MATCH('Ratios - Total'!$C827,IF(Data!$A$2:$A$1823='Ratios - Total'!$A827,Data!$C$2:$C$1823,0),0))/INDEX(Data!$E$2:$E$1823,MATCH('Ratios - Total'!$C827,IF(Data!$A$2:$A$1823='Ratios - Total'!$A827,Data!$C$2:$C$1823,0),0)),"Missing Data")</f>
        <v>Missing Data</v>
      </c>
      <c r="N827" s="5"/>
      <c r="O827" s="5" t="str">
        <f t="array" ref="O827">IFERROR(INDEX(Data!$G$2:$G$1823,MATCH('Ratios - Total'!$C827,IF(Data!$A$2:$A$1823='Ratios - Total'!$A827,Data!$C$2:$C$1823,0),0))/INDEX(Data!$F$2:$F$1823,MATCH('Ratios - Total'!$C827,IF(Data!$A$2:$A$1823='Ratios - Total'!$A827,Data!$C$2:$C$1823,0),0)),"Missing Data")</f>
        <v>Missing Data</v>
      </c>
      <c r="P827" s="5" t="str">
        <f t="array" ref="P827">IFERROR(INDEX(Data!$H$2:$H$1823,MATCH('Ratios - Total'!$C827,IF(Data!$A$2:$A$1823='Ratios - Total'!$A827,Data!$C$2:$C$1823,0),0))/INDEX(Data!$G$2:$G$1823,MATCH('Ratios - Total'!$C827,IF(Data!$A$2:$A$1823='Ratios - Total'!$A827,Data!$C$2:$C$1823,0),0)),"Missing Data")</f>
        <v>Missing Data</v>
      </c>
      <c r="Q827" s="5"/>
      <c r="R827" s="5" t="str">
        <f t="array" ref="R827">IFERROR(INDEX(Data!$L$2:$L$1823,MATCH('Ratios - Total'!$C827,IF(Data!$A$2:$A$1823='Ratios - Total'!$A827,Data!$C$2:$C$1823,0),0))/INDEX(Data!$G$2:$G$1823,MATCH('Ratios - Total'!$C827,IF(Data!$A$2:$A$1823='Ratios - Total'!$A827,Data!$C$2:$C$1823,0),0)),"Missing Data")</f>
        <v>Missing Data</v>
      </c>
      <c r="S827" s="5"/>
      <c r="T827" s="5">
        <f t="array" ref="T827">IFERROR(INDEX(Data!$H$2:$H$1823,MATCH('Ratios - Total'!$C827,IF(Data!$A$2:$A$1823='Ratios - Total'!$A827,Data!$C$2:$C$1823,0),0))/INDEX(Data!$L$2:$L$1823,MATCH('Ratios - Total'!$C827,IF(Data!$A$2:$A$1823='Ratios - Total'!$A827,Data!$C$2:$C$1823,0),0)),"Missing Data")</f>
        <v>46813.257390723134</v>
      </c>
      <c r="U827" s="5">
        <f t="array" ref="U827">IFERROR(INDEX(Data!$K$2:$K$1823,MATCH('Ratios - Total'!$C827,IF(Data!$A$2:$A$1823='Ratios - Total'!$A827,Data!$C$2:$C$1823,0),0))/INDEX(Data!$H$2:$H$1823,MATCH('Ratios - Total'!$C827,IF(Data!$A$2:$A$1823='Ratios - Total'!$A827,Data!$C$2:$C$1823,0),0)),"Missing Data")</f>
        <v>0.50196187167198669</v>
      </c>
      <c r="V827" s="5">
        <f t="array" ref="V827">IFERROR(INDEX(Data!$K$2:$K$1823,MATCH('Ratios - Total'!$C827,IF(Data!$A$2:$A$1823='Ratios - Total'!$A827,Data!$C$2:$C$1823,0),0))/INDEX(Data!$L$2:$L$1823,MATCH('Ratios - Total'!$C827,IF(Data!$A$2:$A$1823='Ratios - Total'!$A827,Data!$C$2:$C$1823,0),0)),"Missing Data")</f>
        <v>23498.470298909848</v>
      </c>
      <c r="W827" s="5">
        <f t="shared" si="13"/>
        <v>23314.787091813287</v>
      </c>
      <c r="X827" s="5" t="str">
        <f t="array" ref="X827">IFERROR(INDEX(Data!$K$2:$K$1823,MATCH('Ratios - Total'!$C827,IF(Data!$A$2:$A$1823='Ratios - Total'!$A827,Data!$C$2:$C$1823,0),0))/INDEX(Data!$G$2:$G$1823,MATCH('Ratios - Total'!$C827,IF(Data!$A$2:$A$1823='Ratios - Total'!$A827,Data!$C$2:$C$1823,0),0)),"Missing Data")</f>
        <v>Missing Data</v>
      </c>
    </row>
    <row r="828" spans="1:24" x14ac:dyDescent="0.25">
      <c r="A828" s="22" t="s">
        <v>92</v>
      </c>
      <c r="B828" s="22" t="s">
        <v>93</v>
      </c>
      <c r="C828" s="22">
        <v>1991</v>
      </c>
      <c r="D828" s="5">
        <f t="array" ref="D828">IFERROR(INDEX(Data!$H$2:$H$1823,MATCH('Ratios - Total'!$C828,IF(Data!$A$2:$A$1823='Ratios - Total'!$A828,Data!$C$2:$C$1823,0),0))/INDEX(Data!$D$2:$D$1823,MATCH('Ratios - Total'!$C828,IF(Data!$A$2:$A$1823='Ratios - Total'!$A828,Data!$C$2:$C$1823,0),0)),"Missing Data")</f>
        <v>807.71050804031961</v>
      </c>
      <c r="E828" s="22"/>
      <c r="F828" s="5">
        <f t="array" ref="F828">IFERROR(INDEX(Data!$G$2:$G$1823,MATCH('Ratios - Total'!$C828,IF(Data!$A$2:$A$1823='Ratios - Total'!$A828,Data!$C$2:$C$1823,0),0))/INDEX(Data!$D$2:$D$1823,MATCH('Ratios - Total'!$C828,IF(Data!$A$2:$A$1823='Ratios - Total'!$A828,Data!$C$2:$C$1823,0),0)),"Missing Data")</f>
        <v>0</v>
      </c>
      <c r="G828" s="5"/>
      <c r="H828" s="5" t="str">
        <f t="array" ref="H828">IFERROR(INDEX(Data!$H$2:$H$1823,MATCH('Ratios - Total'!$C828,IF(Data!$A$2:$A$1823='Ratios - Total'!$A828,Data!$C$2:$C$1823,0),0))/INDEX(Data!$G$2:$G$1823,MATCH('Ratios - Total'!$C828,IF(Data!$A$2:$A$1823='Ratios - Total'!$A828,Data!$C$2:$C$1823,0),0)),"Missing Data")</f>
        <v>Missing Data</v>
      </c>
      <c r="I828" s="5">
        <f t="array" ref="I828">IFERROR(INDEX(Data!$G$2:$G$1823,MATCH('Ratios - Total'!$C828,IF(Data!$A$2:$A$1823='Ratios - Total'!$A828,Data!$C$2:$C$1823,0),0))/INDEX(Data!$D$2:$D$1823,MATCH('Ratios - Total'!$C828,IF(Data!$A$2:$A$1823='Ratios - Total'!$A828,Data!$C$2:$C$1823,0),0)),"Missing Data")</f>
        <v>0</v>
      </c>
      <c r="J828" s="22"/>
      <c r="K828" s="5">
        <f t="array" ref="K828">IFERROR(INDEX(Data!$E$2:$E$1823,MATCH('Ratios - Total'!$C828,IF(Data!$A$2:$A$1823='Ratios - Total'!$A828,Data!$C$2:$C$1823,0),0))/INDEX(Data!$D$2:$D$1823,MATCH('Ratios - Total'!$C828,IF(Data!$A$2:$A$1823='Ratios - Total'!$A828,Data!$C$2:$C$1823,0),0)),"Missing Data")</f>
        <v>0</v>
      </c>
      <c r="L828" s="5"/>
      <c r="M828" s="5" t="str">
        <f t="array" ref="M828">IFERROR(INDEX(Data!$F$2:$F$1823,MATCH('Ratios - Total'!$C828,IF(Data!$A$2:$A$1823='Ratios - Total'!$A828,Data!$C$2:$C$1823,0),0))/INDEX(Data!$E$2:$E$1823,MATCH('Ratios - Total'!$C828,IF(Data!$A$2:$A$1823='Ratios - Total'!$A828,Data!$C$2:$C$1823,0),0)),"Missing Data")</f>
        <v>Missing Data</v>
      </c>
      <c r="N828" s="5"/>
      <c r="O828" s="5" t="str">
        <f t="array" ref="O828">IFERROR(INDEX(Data!$G$2:$G$1823,MATCH('Ratios - Total'!$C828,IF(Data!$A$2:$A$1823='Ratios - Total'!$A828,Data!$C$2:$C$1823,0),0))/INDEX(Data!$F$2:$F$1823,MATCH('Ratios - Total'!$C828,IF(Data!$A$2:$A$1823='Ratios - Total'!$A828,Data!$C$2:$C$1823,0),0)),"Missing Data")</f>
        <v>Missing Data</v>
      </c>
      <c r="P828" s="5" t="str">
        <f t="array" ref="P828">IFERROR(INDEX(Data!$H$2:$H$1823,MATCH('Ratios - Total'!$C828,IF(Data!$A$2:$A$1823='Ratios - Total'!$A828,Data!$C$2:$C$1823,0),0))/INDEX(Data!$G$2:$G$1823,MATCH('Ratios - Total'!$C828,IF(Data!$A$2:$A$1823='Ratios - Total'!$A828,Data!$C$2:$C$1823,0),0)),"Missing Data")</f>
        <v>Missing Data</v>
      </c>
      <c r="Q828" s="5"/>
      <c r="R828" s="5" t="str">
        <f t="array" ref="R828">IFERROR(INDEX(Data!$L$2:$L$1823,MATCH('Ratios - Total'!$C828,IF(Data!$A$2:$A$1823='Ratios - Total'!$A828,Data!$C$2:$C$1823,0),0))/INDEX(Data!$G$2:$G$1823,MATCH('Ratios - Total'!$C828,IF(Data!$A$2:$A$1823='Ratios - Total'!$A828,Data!$C$2:$C$1823,0),0)),"Missing Data")</f>
        <v>Missing Data</v>
      </c>
      <c r="S828" s="5"/>
      <c r="T828" s="5">
        <f t="array" ref="T828">IFERROR(INDEX(Data!$H$2:$H$1823,MATCH('Ratios - Total'!$C828,IF(Data!$A$2:$A$1823='Ratios - Total'!$A828,Data!$C$2:$C$1823,0),0))/INDEX(Data!$L$2:$L$1823,MATCH('Ratios - Total'!$C828,IF(Data!$A$2:$A$1823='Ratios - Total'!$A828,Data!$C$2:$C$1823,0),0)),"Missing Data")</f>
        <v>43177.3595242386</v>
      </c>
      <c r="U828" s="5">
        <f t="array" ref="U828">IFERROR(INDEX(Data!$K$2:$K$1823,MATCH('Ratios - Total'!$C828,IF(Data!$A$2:$A$1823='Ratios - Total'!$A828,Data!$C$2:$C$1823,0),0))/INDEX(Data!$H$2:$H$1823,MATCH('Ratios - Total'!$C828,IF(Data!$A$2:$A$1823='Ratios - Total'!$A828,Data!$C$2:$C$1823,0),0)),"Missing Data")</f>
        <v>0.4664894339232627</v>
      </c>
      <c r="V828" s="5">
        <f t="array" ref="V828">IFERROR(INDEX(Data!$K$2:$K$1823,MATCH('Ratios - Total'!$C828,IF(Data!$A$2:$A$1823='Ratios - Total'!$A828,Data!$C$2:$C$1823,0),0))/INDEX(Data!$L$2:$L$1823,MATCH('Ratios - Total'!$C828,IF(Data!$A$2:$A$1823='Ratios - Total'!$A828,Data!$C$2:$C$1823,0),0)),"Missing Data")</f>
        <v>20141.782002763262</v>
      </c>
      <c r="W828" s="5">
        <f t="shared" si="13"/>
        <v>23035.577521475338</v>
      </c>
      <c r="X828" s="5" t="str">
        <f t="array" ref="X828">IFERROR(INDEX(Data!$K$2:$K$1823,MATCH('Ratios - Total'!$C828,IF(Data!$A$2:$A$1823='Ratios - Total'!$A828,Data!$C$2:$C$1823,0),0))/INDEX(Data!$G$2:$G$1823,MATCH('Ratios - Total'!$C828,IF(Data!$A$2:$A$1823='Ratios - Total'!$A828,Data!$C$2:$C$1823,0),0)),"Missing Data")</f>
        <v>Missing Data</v>
      </c>
    </row>
    <row r="829" spans="1:24" x14ac:dyDescent="0.25">
      <c r="A829" s="22" t="s">
        <v>94</v>
      </c>
      <c r="B829" s="22" t="s">
        <v>95</v>
      </c>
      <c r="C829" s="22">
        <v>1991</v>
      </c>
      <c r="D829" s="5">
        <f t="array" ref="D829">IFERROR(INDEX(Data!$H$2:$H$1823,MATCH('Ratios - Total'!$C829,IF(Data!$A$2:$A$1823='Ratios - Total'!$A829,Data!$C$2:$C$1823,0),0))/INDEX(Data!$D$2:$D$1823,MATCH('Ratios - Total'!$C829,IF(Data!$A$2:$A$1823='Ratios - Total'!$A829,Data!$C$2:$C$1823,0),0)),"Missing Data")</f>
        <v>1063.3778187356447</v>
      </c>
      <c r="E829" s="22"/>
      <c r="F829" s="5">
        <f t="array" ref="F829">IFERROR(INDEX(Data!$G$2:$G$1823,MATCH('Ratios - Total'!$C829,IF(Data!$A$2:$A$1823='Ratios - Total'!$A829,Data!$C$2:$C$1823,0),0))/INDEX(Data!$D$2:$D$1823,MATCH('Ratios - Total'!$C829,IF(Data!$A$2:$A$1823='Ratios - Total'!$A829,Data!$C$2:$C$1823,0),0)),"Missing Data")</f>
        <v>0</v>
      </c>
      <c r="G829" s="5"/>
      <c r="H829" s="5" t="str">
        <f t="array" ref="H829">IFERROR(INDEX(Data!$H$2:$H$1823,MATCH('Ratios - Total'!$C829,IF(Data!$A$2:$A$1823='Ratios - Total'!$A829,Data!$C$2:$C$1823,0),0))/INDEX(Data!$G$2:$G$1823,MATCH('Ratios - Total'!$C829,IF(Data!$A$2:$A$1823='Ratios - Total'!$A829,Data!$C$2:$C$1823,0),0)),"Missing Data")</f>
        <v>Missing Data</v>
      </c>
      <c r="I829" s="5">
        <f t="array" ref="I829">IFERROR(INDEX(Data!$G$2:$G$1823,MATCH('Ratios - Total'!$C829,IF(Data!$A$2:$A$1823='Ratios - Total'!$A829,Data!$C$2:$C$1823,0),0))/INDEX(Data!$D$2:$D$1823,MATCH('Ratios - Total'!$C829,IF(Data!$A$2:$A$1823='Ratios - Total'!$A829,Data!$C$2:$C$1823,0),0)),"Missing Data")</f>
        <v>0</v>
      </c>
      <c r="J829" s="22"/>
      <c r="K829" s="5">
        <f t="array" ref="K829">IFERROR(INDEX(Data!$E$2:$E$1823,MATCH('Ratios - Total'!$C829,IF(Data!$A$2:$A$1823='Ratios - Total'!$A829,Data!$C$2:$C$1823,0),0))/INDEX(Data!$D$2:$D$1823,MATCH('Ratios - Total'!$C829,IF(Data!$A$2:$A$1823='Ratios - Total'!$A829,Data!$C$2:$C$1823,0),0)),"Missing Data")</f>
        <v>0</v>
      </c>
      <c r="L829" s="5"/>
      <c r="M829" s="5" t="str">
        <f t="array" ref="M829">IFERROR(INDEX(Data!$F$2:$F$1823,MATCH('Ratios - Total'!$C829,IF(Data!$A$2:$A$1823='Ratios - Total'!$A829,Data!$C$2:$C$1823,0),0))/INDEX(Data!$E$2:$E$1823,MATCH('Ratios - Total'!$C829,IF(Data!$A$2:$A$1823='Ratios - Total'!$A829,Data!$C$2:$C$1823,0),0)),"Missing Data")</f>
        <v>Missing Data</v>
      </c>
      <c r="N829" s="5"/>
      <c r="O829" s="5" t="str">
        <f t="array" ref="O829">IFERROR(INDEX(Data!$G$2:$G$1823,MATCH('Ratios - Total'!$C829,IF(Data!$A$2:$A$1823='Ratios - Total'!$A829,Data!$C$2:$C$1823,0),0))/INDEX(Data!$F$2:$F$1823,MATCH('Ratios - Total'!$C829,IF(Data!$A$2:$A$1823='Ratios - Total'!$A829,Data!$C$2:$C$1823,0),0)),"Missing Data")</f>
        <v>Missing Data</v>
      </c>
      <c r="P829" s="5" t="str">
        <f t="array" ref="P829">IFERROR(INDEX(Data!$H$2:$H$1823,MATCH('Ratios - Total'!$C829,IF(Data!$A$2:$A$1823='Ratios - Total'!$A829,Data!$C$2:$C$1823,0),0))/INDEX(Data!$G$2:$G$1823,MATCH('Ratios - Total'!$C829,IF(Data!$A$2:$A$1823='Ratios - Total'!$A829,Data!$C$2:$C$1823,0),0)),"Missing Data")</f>
        <v>Missing Data</v>
      </c>
      <c r="Q829" s="5"/>
      <c r="R829" s="5" t="str">
        <f t="array" ref="R829">IFERROR(INDEX(Data!$L$2:$L$1823,MATCH('Ratios - Total'!$C829,IF(Data!$A$2:$A$1823='Ratios - Total'!$A829,Data!$C$2:$C$1823,0),0))/INDEX(Data!$G$2:$G$1823,MATCH('Ratios - Total'!$C829,IF(Data!$A$2:$A$1823='Ratios - Total'!$A829,Data!$C$2:$C$1823,0),0)),"Missing Data")</f>
        <v>Missing Data</v>
      </c>
      <c r="S829" s="5"/>
      <c r="T829" s="5">
        <f t="array" ref="T829">IFERROR(INDEX(Data!$H$2:$H$1823,MATCH('Ratios - Total'!$C829,IF(Data!$A$2:$A$1823='Ratios - Total'!$A829,Data!$C$2:$C$1823,0),0))/INDEX(Data!$L$2:$L$1823,MATCH('Ratios - Total'!$C829,IF(Data!$A$2:$A$1823='Ratios - Total'!$A829,Data!$C$2:$C$1823,0),0)),"Missing Data")</f>
        <v>45139.455617767824</v>
      </c>
      <c r="U829" s="5">
        <f t="array" ref="U829">IFERROR(INDEX(Data!$K$2:$K$1823,MATCH('Ratios - Total'!$C829,IF(Data!$A$2:$A$1823='Ratios - Total'!$A829,Data!$C$2:$C$1823,0),0))/INDEX(Data!$H$2:$H$1823,MATCH('Ratios - Total'!$C829,IF(Data!$A$2:$A$1823='Ratios - Total'!$A829,Data!$C$2:$C$1823,0),0)),"Missing Data")</f>
        <v>0.47073034209303222</v>
      </c>
      <c r="V829" s="5">
        <f t="array" ref="V829">IFERROR(INDEX(Data!$K$2:$K$1823,MATCH('Ratios - Total'!$C829,IF(Data!$A$2:$A$1823='Ratios - Total'!$A829,Data!$C$2:$C$1823,0),0))/INDEX(Data!$L$2:$L$1823,MATCH('Ratios - Total'!$C829,IF(Data!$A$2:$A$1823='Ratios - Total'!$A829,Data!$C$2:$C$1823,0),0)),"Missing Data")</f>
        <v>21248.511384845093</v>
      </c>
      <c r="W829" s="5">
        <f t="shared" si="13"/>
        <v>23890.944232922731</v>
      </c>
      <c r="X829" s="5" t="str">
        <f t="array" ref="X829">IFERROR(INDEX(Data!$K$2:$K$1823,MATCH('Ratios - Total'!$C829,IF(Data!$A$2:$A$1823='Ratios - Total'!$A829,Data!$C$2:$C$1823,0),0))/INDEX(Data!$G$2:$G$1823,MATCH('Ratios - Total'!$C829,IF(Data!$A$2:$A$1823='Ratios - Total'!$A829,Data!$C$2:$C$1823,0),0)),"Missing Data")</f>
        <v>Missing Data</v>
      </c>
    </row>
    <row r="830" spans="1:24" x14ac:dyDescent="0.25">
      <c r="A830" s="22" t="s">
        <v>96</v>
      </c>
      <c r="B830" s="22" t="s">
        <v>97</v>
      </c>
      <c r="C830" s="22">
        <v>1991</v>
      </c>
      <c r="D830" s="5">
        <f t="array" ref="D830">IFERROR(INDEX(Data!$H$2:$H$1823,MATCH('Ratios - Total'!$C830,IF(Data!$A$2:$A$1823='Ratios - Total'!$A830,Data!$C$2:$C$1823,0),0))/INDEX(Data!$D$2:$D$1823,MATCH('Ratios - Total'!$C830,IF(Data!$A$2:$A$1823='Ratios - Total'!$A830,Data!$C$2:$C$1823,0),0)),"Missing Data")</f>
        <v>962.75241306560304</v>
      </c>
      <c r="E830" s="22"/>
      <c r="F830" s="5">
        <f t="array" ref="F830">IFERROR(INDEX(Data!$G$2:$G$1823,MATCH('Ratios - Total'!$C830,IF(Data!$A$2:$A$1823='Ratios - Total'!$A830,Data!$C$2:$C$1823,0),0))/INDEX(Data!$D$2:$D$1823,MATCH('Ratios - Total'!$C830,IF(Data!$A$2:$A$1823='Ratios - Total'!$A830,Data!$C$2:$C$1823,0),0)),"Missing Data")</f>
        <v>0</v>
      </c>
      <c r="G830" s="5"/>
      <c r="H830" s="5" t="str">
        <f t="array" ref="H830">IFERROR(INDEX(Data!$H$2:$H$1823,MATCH('Ratios - Total'!$C830,IF(Data!$A$2:$A$1823='Ratios - Total'!$A830,Data!$C$2:$C$1823,0),0))/INDEX(Data!$G$2:$G$1823,MATCH('Ratios - Total'!$C830,IF(Data!$A$2:$A$1823='Ratios - Total'!$A830,Data!$C$2:$C$1823,0),0)),"Missing Data")</f>
        <v>Missing Data</v>
      </c>
      <c r="I830" s="5">
        <f t="array" ref="I830">IFERROR(INDEX(Data!$G$2:$G$1823,MATCH('Ratios - Total'!$C830,IF(Data!$A$2:$A$1823='Ratios - Total'!$A830,Data!$C$2:$C$1823,0),0))/INDEX(Data!$D$2:$D$1823,MATCH('Ratios - Total'!$C830,IF(Data!$A$2:$A$1823='Ratios - Total'!$A830,Data!$C$2:$C$1823,0),0)),"Missing Data")</f>
        <v>0</v>
      </c>
      <c r="J830" s="22"/>
      <c r="K830" s="5">
        <f t="array" ref="K830">IFERROR(INDEX(Data!$E$2:$E$1823,MATCH('Ratios - Total'!$C830,IF(Data!$A$2:$A$1823='Ratios - Total'!$A830,Data!$C$2:$C$1823,0),0))/INDEX(Data!$D$2:$D$1823,MATCH('Ratios - Total'!$C830,IF(Data!$A$2:$A$1823='Ratios - Total'!$A830,Data!$C$2:$C$1823,0),0)),"Missing Data")</f>
        <v>0</v>
      </c>
      <c r="L830" s="5"/>
      <c r="M830" s="5" t="str">
        <f t="array" ref="M830">IFERROR(INDEX(Data!$F$2:$F$1823,MATCH('Ratios - Total'!$C830,IF(Data!$A$2:$A$1823='Ratios - Total'!$A830,Data!$C$2:$C$1823,0),0))/INDEX(Data!$E$2:$E$1823,MATCH('Ratios - Total'!$C830,IF(Data!$A$2:$A$1823='Ratios - Total'!$A830,Data!$C$2:$C$1823,0),0)),"Missing Data")</f>
        <v>Missing Data</v>
      </c>
      <c r="N830" s="5"/>
      <c r="O830" s="5" t="str">
        <f t="array" ref="O830">IFERROR(INDEX(Data!$G$2:$G$1823,MATCH('Ratios - Total'!$C830,IF(Data!$A$2:$A$1823='Ratios - Total'!$A830,Data!$C$2:$C$1823,0),0))/INDEX(Data!$F$2:$F$1823,MATCH('Ratios - Total'!$C830,IF(Data!$A$2:$A$1823='Ratios - Total'!$A830,Data!$C$2:$C$1823,0),0)),"Missing Data")</f>
        <v>Missing Data</v>
      </c>
      <c r="P830" s="5" t="str">
        <f t="array" ref="P830">IFERROR(INDEX(Data!$H$2:$H$1823,MATCH('Ratios - Total'!$C830,IF(Data!$A$2:$A$1823='Ratios - Total'!$A830,Data!$C$2:$C$1823,0),0))/INDEX(Data!$G$2:$G$1823,MATCH('Ratios - Total'!$C830,IF(Data!$A$2:$A$1823='Ratios - Total'!$A830,Data!$C$2:$C$1823,0),0)),"Missing Data")</f>
        <v>Missing Data</v>
      </c>
      <c r="Q830" s="5"/>
      <c r="R830" s="5" t="str">
        <f t="array" ref="R830">IFERROR(INDEX(Data!$L$2:$L$1823,MATCH('Ratios - Total'!$C830,IF(Data!$A$2:$A$1823='Ratios - Total'!$A830,Data!$C$2:$C$1823,0),0))/INDEX(Data!$G$2:$G$1823,MATCH('Ratios - Total'!$C830,IF(Data!$A$2:$A$1823='Ratios - Total'!$A830,Data!$C$2:$C$1823,0),0)),"Missing Data")</f>
        <v>Missing Data</v>
      </c>
      <c r="S830" s="5"/>
      <c r="T830" s="5">
        <f t="array" ref="T830">IFERROR(INDEX(Data!$H$2:$H$1823,MATCH('Ratios - Total'!$C830,IF(Data!$A$2:$A$1823='Ratios - Total'!$A830,Data!$C$2:$C$1823,0),0))/INDEX(Data!$L$2:$L$1823,MATCH('Ratios - Total'!$C830,IF(Data!$A$2:$A$1823='Ratios - Total'!$A830,Data!$C$2:$C$1823,0),0)),"Missing Data")</f>
        <v>45077.365670976375</v>
      </c>
      <c r="U830" s="5">
        <f t="array" ref="U830">IFERROR(INDEX(Data!$K$2:$K$1823,MATCH('Ratios - Total'!$C830,IF(Data!$A$2:$A$1823='Ratios - Total'!$A830,Data!$C$2:$C$1823,0),0))/INDEX(Data!$H$2:$H$1823,MATCH('Ratios - Total'!$C830,IF(Data!$A$2:$A$1823='Ratios - Total'!$A830,Data!$C$2:$C$1823,0),0)),"Missing Data")</f>
        <v>0.47157332423662651</v>
      </c>
      <c r="V830" s="5">
        <f t="array" ref="V830">IFERROR(INDEX(Data!$K$2:$K$1823,MATCH('Ratios - Total'!$C830,IF(Data!$A$2:$A$1823='Ratios - Total'!$A830,Data!$C$2:$C$1823,0),0))/INDEX(Data!$L$2:$L$1823,MATCH('Ratios - Total'!$C830,IF(Data!$A$2:$A$1823='Ratios - Total'!$A830,Data!$C$2:$C$1823,0),0)),"Missing Data")</f>
        <v>21257.283177292316</v>
      </c>
      <c r="W830" s="5">
        <f t="shared" si="13"/>
        <v>23820.082493684058</v>
      </c>
      <c r="X830" s="5" t="str">
        <f t="array" ref="X830">IFERROR(INDEX(Data!$K$2:$K$1823,MATCH('Ratios - Total'!$C830,IF(Data!$A$2:$A$1823='Ratios - Total'!$A830,Data!$C$2:$C$1823,0),0))/INDEX(Data!$G$2:$G$1823,MATCH('Ratios - Total'!$C830,IF(Data!$A$2:$A$1823='Ratios - Total'!$A830,Data!$C$2:$C$1823,0),0)),"Missing Data")</f>
        <v>Missing Data</v>
      </c>
    </row>
    <row r="831" spans="1:24" x14ac:dyDescent="0.25">
      <c r="A831" s="22" t="s">
        <v>98</v>
      </c>
      <c r="B831" s="22" t="s">
        <v>99</v>
      </c>
      <c r="C831" s="22">
        <v>1991</v>
      </c>
      <c r="D831" s="5">
        <f t="array" ref="D831">IFERROR(INDEX(Data!$H$2:$H$1823,MATCH('Ratios - Total'!$C831,IF(Data!$A$2:$A$1823='Ratios - Total'!$A831,Data!$C$2:$C$1823,0),0))/INDEX(Data!$D$2:$D$1823,MATCH('Ratios - Total'!$C831,IF(Data!$A$2:$A$1823='Ratios - Total'!$A831,Data!$C$2:$C$1823,0),0)),"Missing Data")</f>
        <v>1103.3808116166272</v>
      </c>
      <c r="E831" s="22"/>
      <c r="F831" s="5">
        <f t="array" ref="F831">IFERROR(INDEX(Data!$G$2:$G$1823,MATCH('Ratios - Total'!$C831,IF(Data!$A$2:$A$1823='Ratios - Total'!$A831,Data!$C$2:$C$1823,0),0))/INDEX(Data!$D$2:$D$1823,MATCH('Ratios - Total'!$C831,IF(Data!$A$2:$A$1823='Ratios - Total'!$A831,Data!$C$2:$C$1823,0),0)),"Missing Data")</f>
        <v>0</v>
      </c>
      <c r="G831" s="5"/>
      <c r="H831" s="5" t="str">
        <f t="array" ref="H831">IFERROR(INDEX(Data!$H$2:$H$1823,MATCH('Ratios - Total'!$C831,IF(Data!$A$2:$A$1823='Ratios - Total'!$A831,Data!$C$2:$C$1823,0),0))/INDEX(Data!$G$2:$G$1823,MATCH('Ratios - Total'!$C831,IF(Data!$A$2:$A$1823='Ratios - Total'!$A831,Data!$C$2:$C$1823,0),0)),"Missing Data")</f>
        <v>Missing Data</v>
      </c>
      <c r="I831" s="5">
        <f t="array" ref="I831">IFERROR(INDEX(Data!$G$2:$G$1823,MATCH('Ratios - Total'!$C831,IF(Data!$A$2:$A$1823='Ratios - Total'!$A831,Data!$C$2:$C$1823,0),0))/INDEX(Data!$D$2:$D$1823,MATCH('Ratios - Total'!$C831,IF(Data!$A$2:$A$1823='Ratios - Total'!$A831,Data!$C$2:$C$1823,0),0)),"Missing Data")</f>
        <v>0</v>
      </c>
      <c r="J831" s="22"/>
      <c r="K831" s="5">
        <f t="array" ref="K831">IFERROR(INDEX(Data!$E$2:$E$1823,MATCH('Ratios - Total'!$C831,IF(Data!$A$2:$A$1823='Ratios - Total'!$A831,Data!$C$2:$C$1823,0),0))/INDEX(Data!$D$2:$D$1823,MATCH('Ratios - Total'!$C831,IF(Data!$A$2:$A$1823='Ratios - Total'!$A831,Data!$C$2:$C$1823,0),0)),"Missing Data")</f>
        <v>0</v>
      </c>
      <c r="L831" s="5"/>
      <c r="M831" s="5" t="str">
        <f t="array" ref="M831">IFERROR(INDEX(Data!$F$2:$F$1823,MATCH('Ratios - Total'!$C831,IF(Data!$A$2:$A$1823='Ratios - Total'!$A831,Data!$C$2:$C$1823,0),0))/INDEX(Data!$E$2:$E$1823,MATCH('Ratios - Total'!$C831,IF(Data!$A$2:$A$1823='Ratios - Total'!$A831,Data!$C$2:$C$1823,0),0)),"Missing Data")</f>
        <v>Missing Data</v>
      </c>
      <c r="N831" s="5"/>
      <c r="O831" s="5" t="str">
        <f t="array" ref="O831">IFERROR(INDEX(Data!$G$2:$G$1823,MATCH('Ratios - Total'!$C831,IF(Data!$A$2:$A$1823='Ratios - Total'!$A831,Data!$C$2:$C$1823,0),0))/INDEX(Data!$F$2:$F$1823,MATCH('Ratios - Total'!$C831,IF(Data!$A$2:$A$1823='Ratios - Total'!$A831,Data!$C$2:$C$1823,0),0)),"Missing Data")</f>
        <v>Missing Data</v>
      </c>
      <c r="P831" s="5" t="str">
        <f t="array" ref="P831">IFERROR(INDEX(Data!$H$2:$H$1823,MATCH('Ratios - Total'!$C831,IF(Data!$A$2:$A$1823='Ratios - Total'!$A831,Data!$C$2:$C$1823,0),0))/INDEX(Data!$G$2:$G$1823,MATCH('Ratios - Total'!$C831,IF(Data!$A$2:$A$1823='Ratios - Total'!$A831,Data!$C$2:$C$1823,0),0)),"Missing Data")</f>
        <v>Missing Data</v>
      </c>
      <c r="Q831" s="5"/>
      <c r="R831" s="5" t="str">
        <f t="array" ref="R831">IFERROR(INDEX(Data!$L$2:$L$1823,MATCH('Ratios - Total'!$C831,IF(Data!$A$2:$A$1823='Ratios - Total'!$A831,Data!$C$2:$C$1823,0),0))/INDEX(Data!$G$2:$G$1823,MATCH('Ratios - Total'!$C831,IF(Data!$A$2:$A$1823='Ratios - Total'!$A831,Data!$C$2:$C$1823,0),0)),"Missing Data")</f>
        <v>Missing Data</v>
      </c>
      <c r="S831" s="5"/>
      <c r="T831" s="5">
        <f t="array" ref="T831">IFERROR(INDEX(Data!$H$2:$H$1823,MATCH('Ratios - Total'!$C831,IF(Data!$A$2:$A$1823='Ratios - Total'!$A831,Data!$C$2:$C$1823,0),0))/INDEX(Data!$L$2:$L$1823,MATCH('Ratios - Total'!$C831,IF(Data!$A$2:$A$1823='Ratios - Total'!$A831,Data!$C$2:$C$1823,0),0)),"Missing Data")</f>
        <v>64594.47252056007</v>
      </c>
      <c r="U831" s="5">
        <f t="array" ref="U831">IFERROR(INDEX(Data!$K$2:$K$1823,MATCH('Ratios - Total'!$C831,IF(Data!$A$2:$A$1823='Ratios - Total'!$A831,Data!$C$2:$C$1823,0),0))/INDEX(Data!$H$2:$H$1823,MATCH('Ratios - Total'!$C831,IF(Data!$A$2:$A$1823='Ratios - Total'!$A831,Data!$C$2:$C$1823,0),0)),"Missing Data")</f>
        <v>0.371193900092808</v>
      </c>
      <c r="V831" s="5">
        <f t="array" ref="V831">IFERROR(INDEX(Data!$K$2:$K$1823,MATCH('Ratios - Total'!$C831,IF(Data!$A$2:$A$1823='Ratios - Total'!$A831,Data!$C$2:$C$1823,0),0))/INDEX(Data!$L$2:$L$1823,MATCH('Ratios - Total'!$C831,IF(Data!$A$2:$A$1823='Ratios - Total'!$A831,Data!$C$2:$C$1823,0),0)),"Missing Data")</f>
        <v>23977.074179344407</v>
      </c>
      <c r="W831" s="5">
        <f t="shared" si="13"/>
        <v>40617.398341215667</v>
      </c>
      <c r="X831" s="5" t="str">
        <f t="array" ref="X831">IFERROR(INDEX(Data!$K$2:$K$1823,MATCH('Ratios - Total'!$C831,IF(Data!$A$2:$A$1823='Ratios - Total'!$A831,Data!$C$2:$C$1823,0),0))/INDEX(Data!$G$2:$G$1823,MATCH('Ratios - Total'!$C831,IF(Data!$A$2:$A$1823='Ratios - Total'!$A831,Data!$C$2:$C$1823,0),0)),"Missing Data")</f>
        <v>Missing Data</v>
      </c>
    </row>
    <row r="832" spans="1:24" x14ac:dyDescent="0.25">
      <c r="A832" s="22" t="s">
        <v>100</v>
      </c>
      <c r="B832" s="22" t="s">
        <v>101</v>
      </c>
      <c r="C832" s="22">
        <v>1991</v>
      </c>
      <c r="D832" s="5">
        <f t="array" ref="D832">IFERROR(INDEX(Data!$H$2:$H$1823,MATCH('Ratios - Total'!$C832,IF(Data!$A$2:$A$1823='Ratios - Total'!$A832,Data!$C$2:$C$1823,0),0))/INDEX(Data!$D$2:$D$1823,MATCH('Ratios - Total'!$C832,IF(Data!$A$2:$A$1823='Ratios - Total'!$A832,Data!$C$2:$C$1823,0),0)),"Missing Data")</f>
        <v>777.7571148612775</v>
      </c>
      <c r="E832" s="22"/>
      <c r="F832" s="5">
        <f t="array" ref="F832">IFERROR(INDEX(Data!$G$2:$G$1823,MATCH('Ratios - Total'!$C832,IF(Data!$A$2:$A$1823='Ratios - Total'!$A832,Data!$C$2:$C$1823,0),0))/INDEX(Data!$D$2:$D$1823,MATCH('Ratios - Total'!$C832,IF(Data!$A$2:$A$1823='Ratios - Total'!$A832,Data!$C$2:$C$1823,0),0)),"Missing Data")</f>
        <v>0</v>
      </c>
      <c r="G832" s="5"/>
      <c r="H832" s="5" t="str">
        <f t="array" ref="H832">IFERROR(INDEX(Data!$H$2:$H$1823,MATCH('Ratios - Total'!$C832,IF(Data!$A$2:$A$1823='Ratios - Total'!$A832,Data!$C$2:$C$1823,0),0))/INDEX(Data!$G$2:$G$1823,MATCH('Ratios - Total'!$C832,IF(Data!$A$2:$A$1823='Ratios - Total'!$A832,Data!$C$2:$C$1823,0),0)),"Missing Data")</f>
        <v>Missing Data</v>
      </c>
      <c r="I832" s="5">
        <f t="array" ref="I832">IFERROR(INDEX(Data!$G$2:$G$1823,MATCH('Ratios - Total'!$C832,IF(Data!$A$2:$A$1823='Ratios - Total'!$A832,Data!$C$2:$C$1823,0),0))/INDEX(Data!$D$2:$D$1823,MATCH('Ratios - Total'!$C832,IF(Data!$A$2:$A$1823='Ratios - Total'!$A832,Data!$C$2:$C$1823,0),0)),"Missing Data")</f>
        <v>0</v>
      </c>
      <c r="J832" s="22"/>
      <c r="K832" s="5">
        <f t="array" ref="K832">IFERROR(INDEX(Data!$E$2:$E$1823,MATCH('Ratios - Total'!$C832,IF(Data!$A$2:$A$1823='Ratios - Total'!$A832,Data!$C$2:$C$1823,0),0))/INDEX(Data!$D$2:$D$1823,MATCH('Ratios - Total'!$C832,IF(Data!$A$2:$A$1823='Ratios - Total'!$A832,Data!$C$2:$C$1823,0),0)),"Missing Data")</f>
        <v>0</v>
      </c>
      <c r="L832" s="5"/>
      <c r="M832" s="5" t="str">
        <f t="array" ref="M832">IFERROR(INDEX(Data!$F$2:$F$1823,MATCH('Ratios - Total'!$C832,IF(Data!$A$2:$A$1823='Ratios - Total'!$A832,Data!$C$2:$C$1823,0),0))/INDEX(Data!$E$2:$E$1823,MATCH('Ratios - Total'!$C832,IF(Data!$A$2:$A$1823='Ratios - Total'!$A832,Data!$C$2:$C$1823,0),0)),"Missing Data")</f>
        <v>Missing Data</v>
      </c>
      <c r="N832" s="5"/>
      <c r="O832" s="5" t="str">
        <f t="array" ref="O832">IFERROR(INDEX(Data!$G$2:$G$1823,MATCH('Ratios - Total'!$C832,IF(Data!$A$2:$A$1823='Ratios - Total'!$A832,Data!$C$2:$C$1823,0),0))/INDEX(Data!$F$2:$F$1823,MATCH('Ratios - Total'!$C832,IF(Data!$A$2:$A$1823='Ratios - Total'!$A832,Data!$C$2:$C$1823,0),0)),"Missing Data")</f>
        <v>Missing Data</v>
      </c>
      <c r="P832" s="5" t="str">
        <f t="array" ref="P832">IFERROR(INDEX(Data!$H$2:$H$1823,MATCH('Ratios - Total'!$C832,IF(Data!$A$2:$A$1823='Ratios - Total'!$A832,Data!$C$2:$C$1823,0),0))/INDEX(Data!$G$2:$G$1823,MATCH('Ratios - Total'!$C832,IF(Data!$A$2:$A$1823='Ratios - Total'!$A832,Data!$C$2:$C$1823,0),0)),"Missing Data")</f>
        <v>Missing Data</v>
      </c>
      <c r="Q832" s="5"/>
      <c r="R832" s="5" t="str">
        <f t="array" ref="R832">IFERROR(INDEX(Data!$L$2:$L$1823,MATCH('Ratios - Total'!$C832,IF(Data!$A$2:$A$1823='Ratios - Total'!$A832,Data!$C$2:$C$1823,0),0))/INDEX(Data!$G$2:$G$1823,MATCH('Ratios - Total'!$C832,IF(Data!$A$2:$A$1823='Ratios - Total'!$A832,Data!$C$2:$C$1823,0),0)),"Missing Data")</f>
        <v>Missing Data</v>
      </c>
      <c r="S832" s="5"/>
      <c r="T832" s="5">
        <f t="array" ref="T832">IFERROR(INDEX(Data!$H$2:$H$1823,MATCH('Ratios - Total'!$C832,IF(Data!$A$2:$A$1823='Ratios - Total'!$A832,Data!$C$2:$C$1823,0),0))/INDEX(Data!$L$2:$L$1823,MATCH('Ratios - Total'!$C832,IF(Data!$A$2:$A$1823='Ratios - Total'!$A832,Data!$C$2:$C$1823,0),0)),"Missing Data")</f>
        <v>34653.924795640327</v>
      </c>
      <c r="U832" s="5">
        <f t="array" ref="U832">IFERROR(INDEX(Data!$K$2:$K$1823,MATCH('Ratios - Total'!$C832,IF(Data!$A$2:$A$1823='Ratios - Total'!$A832,Data!$C$2:$C$1823,0),0))/INDEX(Data!$H$2:$H$1823,MATCH('Ratios - Total'!$C832,IF(Data!$A$2:$A$1823='Ratios - Total'!$A832,Data!$C$2:$C$1823,0),0)),"Missing Data")</f>
        <v>0.57902778556758605</v>
      </c>
      <c r="V832" s="5">
        <f t="array" ref="V832">IFERROR(INDEX(Data!$K$2:$K$1823,MATCH('Ratios - Total'!$C832,IF(Data!$A$2:$A$1823='Ratios - Total'!$A832,Data!$C$2:$C$1823,0),0))/INDEX(Data!$L$2:$L$1823,MATCH('Ratios - Total'!$C832,IF(Data!$A$2:$A$1823='Ratios - Total'!$A832,Data!$C$2:$C$1823,0),0)),"Missing Data")</f>
        <v>20065.585335645283</v>
      </c>
      <c r="W832" s="5">
        <f t="shared" si="13"/>
        <v>14588.339459995044</v>
      </c>
      <c r="X832" s="5" t="str">
        <f t="array" ref="X832">IFERROR(INDEX(Data!$K$2:$K$1823,MATCH('Ratios - Total'!$C832,IF(Data!$A$2:$A$1823='Ratios - Total'!$A832,Data!$C$2:$C$1823,0),0))/INDEX(Data!$G$2:$G$1823,MATCH('Ratios - Total'!$C832,IF(Data!$A$2:$A$1823='Ratios - Total'!$A832,Data!$C$2:$C$1823,0),0)),"Missing Data")</f>
        <v>Missing Data</v>
      </c>
    </row>
    <row r="833" spans="1:24" x14ac:dyDescent="0.25">
      <c r="A833" s="22" t="s">
        <v>102</v>
      </c>
      <c r="B833" s="22" t="s">
        <v>103</v>
      </c>
      <c r="C833" s="22">
        <v>1991</v>
      </c>
      <c r="D833" s="5">
        <f t="array" ref="D833">IFERROR(INDEX(Data!$H$2:$H$1823,MATCH('Ratios - Total'!$C833,IF(Data!$A$2:$A$1823='Ratios - Total'!$A833,Data!$C$2:$C$1823,0),0))/INDEX(Data!$D$2:$D$1823,MATCH('Ratios - Total'!$C833,IF(Data!$A$2:$A$1823='Ratios - Total'!$A833,Data!$C$2:$C$1823,0),0)),"Missing Data")</f>
        <v>983.20526845143456</v>
      </c>
      <c r="E833" s="22"/>
      <c r="F833" s="5">
        <f t="array" ref="F833">IFERROR(INDEX(Data!$G$2:$G$1823,MATCH('Ratios - Total'!$C833,IF(Data!$A$2:$A$1823='Ratios - Total'!$A833,Data!$C$2:$C$1823,0),0))/INDEX(Data!$D$2:$D$1823,MATCH('Ratios - Total'!$C833,IF(Data!$A$2:$A$1823='Ratios - Total'!$A833,Data!$C$2:$C$1823,0),0)),"Missing Data")</f>
        <v>0</v>
      </c>
      <c r="G833" s="5"/>
      <c r="H833" s="5" t="str">
        <f t="array" ref="H833">IFERROR(INDEX(Data!$H$2:$H$1823,MATCH('Ratios - Total'!$C833,IF(Data!$A$2:$A$1823='Ratios - Total'!$A833,Data!$C$2:$C$1823,0),0))/INDEX(Data!$G$2:$G$1823,MATCH('Ratios - Total'!$C833,IF(Data!$A$2:$A$1823='Ratios - Total'!$A833,Data!$C$2:$C$1823,0),0)),"Missing Data")</f>
        <v>Missing Data</v>
      </c>
      <c r="I833" s="5">
        <f t="array" ref="I833">IFERROR(INDEX(Data!$G$2:$G$1823,MATCH('Ratios - Total'!$C833,IF(Data!$A$2:$A$1823='Ratios - Total'!$A833,Data!$C$2:$C$1823,0),0))/INDEX(Data!$D$2:$D$1823,MATCH('Ratios - Total'!$C833,IF(Data!$A$2:$A$1823='Ratios - Total'!$A833,Data!$C$2:$C$1823,0),0)),"Missing Data")</f>
        <v>0</v>
      </c>
      <c r="J833" s="22"/>
      <c r="K833" s="5">
        <f t="array" ref="K833">IFERROR(INDEX(Data!$E$2:$E$1823,MATCH('Ratios - Total'!$C833,IF(Data!$A$2:$A$1823='Ratios - Total'!$A833,Data!$C$2:$C$1823,0),0))/INDEX(Data!$D$2:$D$1823,MATCH('Ratios - Total'!$C833,IF(Data!$A$2:$A$1823='Ratios - Total'!$A833,Data!$C$2:$C$1823,0),0)),"Missing Data")</f>
        <v>0</v>
      </c>
      <c r="L833" s="5"/>
      <c r="M833" s="5" t="str">
        <f t="array" ref="M833">IFERROR(INDEX(Data!$F$2:$F$1823,MATCH('Ratios - Total'!$C833,IF(Data!$A$2:$A$1823='Ratios - Total'!$A833,Data!$C$2:$C$1823,0),0))/INDEX(Data!$E$2:$E$1823,MATCH('Ratios - Total'!$C833,IF(Data!$A$2:$A$1823='Ratios - Total'!$A833,Data!$C$2:$C$1823,0),0)),"Missing Data")</f>
        <v>Missing Data</v>
      </c>
      <c r="N833" s="5"/>
      <c r="O833" s="5" t="str">
        <f t="array" ref="O833">IFERROR(INDEX(Data!$G$2:$G$1823,MATCH('Ratios - Total'!$C833,IF(Data!$A$2:$A$1823='Ratios - Total'!$A833,Data!$C$2:$C$1823,0),0))/INDEX(Data!$F$2:$F$1823,MATCH('Ratios - Total'!$C833,IF(Data!$A$2:$A$1823='Ratios - Total'!$A833,Data!$C$2:$C$1823,0),0)),"Missing Data")</f>
        <v>Missing Data</v>
      </c>
      <c r="P833" s="5" t="str">
        <f t="array" ref="P833">IFERROR(INDEX(Data!$H$2:$H$1823,MATCH('Ratios - Total'!$C833,IF(Data!$A$2:$A$1823='Ratios - Total'!$A833,Data!$C$2:$C$1823,0),0))/INDEX(Data!$G$2:$G$1823,MATCH('Ratios - Total'!$C833,IF(Data!$A$2:$A$1823='Ratios - Total'!$A833,Data!$C$2:$C$1823,0),0)),"Missing Data")</f>
        <v>Missing Data</v>
      </c>
      <c r="Q833" s="5"/>
      <c r="R833" s="5" t="str">
        <f t="array" ref="R833">IFERROR(INDEX(Data!$L$2:$L$1823,MATCH('Ratios - Total'!$C833,IF(Data!$A$2:$A$1823='Ratios - Total'!$A833,Data!$C$2:$C$1823,0),0))/INDEX(Data!$G$2:$G$1823,MATCH('Ratios - Total'!$C833,IF(Data!$A$2:$A$1823='Ratios - Total'!$A833,Data!$C$2:$C$1823,0),0)),"Missing Data")</f>
        <v>Missing Data</v>
      </c>
      <c r="S833" s="5"/>
      <c r="T833" s="5">
        <f t="array" ref="T833">IFERROR(INDEX(Data!$H$2:$H$1823,MATCH('Ratios - Total'!$C833,IF(Data!$A$2:$A$1823='Ratios - Total'!$A833,Data!$C$2:$C$1823,0),0))/INDEX(Data!$L$2:$L$1823,MATCH('Ratios - Total'!$C833,IF(Data!$A$2:$A$1823='Ratios - Total'!$A833,Data!$C$2:$C$1823,0),0)),"Missing Data")</f>
        <v>50896.435787278417</v>
      </c>
      <c r="U833" s="5">
        <f t="array" ref="U833">IFERROR(INDEX(Data!$K$2:$K$1823,MATCH('Ratios - Total'!$C833,IF(Data!$A$2:$A$1823='Ratios - Total'!$A833,Data!$C$2:$C$1823,0),0))/INDEX(Data!$H$2:$H$1823,MATCH('Ratios - Total'!$C833,IF(Data!$A$2:$A$1823='Ratios - Total'!$A833,Data!$C$2:$C$1823,0),0)),"Missing Data")</f>
        <v>0.48349470374913683</v>
      </c>
      <c r="V833" s="5">
        <f t="array" ref="V833">IFERROR(INDEX(Data!$K$2:$K$1823,MATCH('Ratios - Total'!$C833,IF(Data!$A$2:$A$1823='Ratios - Total'!$A833,Data!$C$2:$C$1823,0),0))/INDEX(Data!$L$2:$L$1823,MATCH('Ratios - Total'!$C833,IF(Data!$A$2:$A$1823='Ratios - Total'!$A833,Data!$C$2:$C$1823,0),0)),"Missing Data")</f>
        <v>24608.157142857144</v>
      </c>
      <c r="W833" s="5">
        <f t="shared" si="13"/>
        <v>26288.278644421272</v>
      </c>
      <c r="X833" s="5" t="str">
        <f t="array" ref="X833">IFERROR(INDEX(Data!$K$2:$K$1823,MATCH('Ratios - Total'!$C833,IF(Data!$A$2:$A$1823='Ratios - Total'!$A833,Data!$C$2:$C$1823,0),0))/INDEX(Data!$G$2:$G$1823,MATCH('Ratios - Total'!$C833,IF(Data!$A$2:$A$1823='Ratios - Total'!$A833,Data!$C$2:$C$1823,0),0)),"Missing Data")</f>
        <v>Missing Data</v>
      </c>
    </row>
    <row r="834" spans="1:24" x14ac:dyDescent="0.25">
      <c r="A834" s="22" t="s">
        <v>104</v>
      </c>
      <c r="B834" s="22" t="s">
        <v>105</v>
      </c>
      <c r="C834" s="22">
        <v>1991</v>
      </c>
      <c r="D834" s="5">
        <f t="array" ref="D834">IFERROR(INDEX(Data!$H$2:$H$1823,MATCH('Ratios - Total'!$C834,IF(Data!$A$2:$A$1823='Ratios - Total'!$A834,Data!$C$2:$C$1823,0),0))/INDEX(Data!$D$2:$D$1823,MATCH('Ratios - Total'!$C834,IF(Data!$A$2:$A$1823='Ratios - Total'!$A834,Data!$C$2:$C$1823,0),0)),"Missing Data")</f>
        <v>1320.3763271349562</v>
      </c>
      <c r="E834" s="22"/>
      <c r="F834" s="5">
        <f t="array" ref="F834">IFERROR(INDEX(Data!$G$2:$G$1823,MATCH('Ratios - Total'!$C834,IF(Data!$A$2:$A$1823='Ratios - Total'!$A834,Data!$C$2:$C$1823,0),0))/INDEX(Data!$D$2:$D$1823,MATCH('Ratios - Total'!$C834,IF(Data!$A$2:$A$1823='Ratios - Total'!$A834,Data!$C$2:$C$1823,0),0)),"Missing Data")</f>
        <v>0</v>
      </c>
      <c r="G834" s="5"/>
      <c r="H834" s="5" t="str">
        <f t="array" ref="H834">IFERROR(INDEX(Data!$H$2:$H$1823,MATCH('Ratios - Total'!$C834,IF(Data!$A$2:$A$1823='Ratios - Total'!$A834,Data!$C$2:$C$1823,0),0))/INDEX(Data!$G$2:$G$1823,MATCH('Ratios - Total'!$C834,IF(Data!$A$2:$A$1823='Ratios - Total'!$A834,Data!$C$2:$C$1823,0),0)),"Missing Data")</f>
        <v>Missing Data</v>
      </c>
      <c r="I834" s="5">
        <f t="array" ref="I834">IFERROR(INDEX(Data!$G$2:$G$1823,MATCH('Ratios - Total'!$C834,IF(Data!$A$2:$A$1823='Ratios - Total'!$A834,Data!$C$2:$C$1823,0),0))/INDEX(Data!$D$2:$D$1823,MATCH('Ratios - Total'!$C834,IF(Data!$A$2:$A$1823='Ratios - Total'!$A834,Data!$C$2:$C$1823,0),0)),"Missing Data")</f>
        <v>0</v>
      </c>
      <c r="J834" s="22"/>
      <c r="K834" s="5">
        <f t="array" ref="K834">IFERROR(INDEX(Data!$E$2:$E$1823,MATCH('Ratios - Total'!$C834,IF(Data!$A$2:$A$1823='Ratios - Total'!$A834,Data!$C$2:$C$1823,0),0))/INDEX(Data!$D$2:$D$1823,MATCH('Ratios - Total'!$C834,IF(Data!$A$2:$A$1823='Ratios - Total'!$A834,Data!$C$2:$C$1823,0),0)),"Missing Data")</f>
        <v>0</v>
      </c>
      <c r="L834" s="5"/>
      <c r="M834" s="5" t="str">
        <f t="array" ref="M834">IFERROR(INDEX(Data!$F$2:$F$1823,MATCH('Ratios - Total'!$C834,IF(Data!$A$2:$A$1823='Ratios - Total'!$A834,Data!$C$2:$C$1823,0),0))/INDEX(Data!$E$2:$E$1823,MATCH('Ratios - Total'!$C834,IF(Data!$A$2:$A$1823='Ratios - Total'!$A834,Data!$C$2:$C$1823,0),0)),"Missing Data")</f>
        <v>Missing Data</v>
      </c>
      <c r="N834" s="5"/>
      <c r="O834" s="5" t="str">
        <f t="array" ref="O834">IFERROR(INDEX(Data!$G$2:$G$1823,MATCH('Ratios - Total'!$C834,IF(Data!$A$2:$A$1823='Ratios - Total'!$A834,Data!$C$2:$C$1823,0),0))/INDEX(Data!$F$2:$F$1823,MATCH('Ratios - Total'!$C834,IF(Data!$A$2:$A$1823='Ratios - Total'!$A834,Data!$C$2:$C$1823,0),0)),"Missing Data")</f>
        <v>Missing Data</v>
      </c>
      <c r="P834" s="5" t="str">
        <f t="array" ref="P834">IFERROR(INDEX(Data!$H$2:$H$1823,MATCH('Ratios - Total'!$C834,IF(Data!$A$2:$A$1823='Ratios - Total'!$A834,Data!$C$2:$C$1823,0),0))/INDEX(Data!$G$2:$G$1823,MATCH('Ratios - Total'!$C834,IF(Data!$A$2:$A$1823='Ratios - Total'!$A834,Data!$C$2:$C$1823,0),0)),"Missing Data")</f>
        <v>Missing Data</v>
      </c>
      <c r="Q834" s="5"/>
      <c r="R834" s="5" t="str">
        <f t="array" ref="R834">IFERROR(INDEX(Data!$L$2:$L$1823,MATCH('Ratios - Total'!$C834,IF(Data!$A$2:$A$1823='Ratios - Total'!$A834,Data!$C$2:$C$1823,0),0))/INDEX(Data!$G$2:$G$1823,MATCH('Ratios - Total'!$C834,IF(Data!$A$2:$A$1823='Ratios - Total'!$A834,Data!$C$2:$C$1823,0),0)),"Missing Data")</f>
        <v>Missing Data</v>
      </c>
      <c r="S834" s="5"/>
      <c r="T834" s="5">
        <f t="array" ref="T834">IFERROR(INDEX(Data!$H$2:$H$1823,MATCH('Ratios - Total'!$C834,IF(Data!$A$2:$A$1823='Ratios - Total'!$A834,Data!$C$2:$C$1823,0),0))/INDEX(Data!$L$2:$L$1823,MATCH('Ratios - Total'!$C834,IF(Data!$A$2:$A$1823='Ratios - Total'!$A834,Data!$C$2:$C$1823,0),0)),"Missing Data")</f>
        <v>46005.313102192551</v>
      </c>
      <c r="U834" s="5">
        <f t="array" ref="U834">IFERROR(INDEX(Data!$K$2:$K$1823,MATCH('Ratios - Total'!$C834,IF(Data!$A$2:$A$1823='Ratios - Total'!$A834,Data!$C$2:$C$1823,0),0))/INDEX(Data!$H$2:$H$1823,MATCH('Ratios - Total'!$C834,IF(Data!$A$2:$A$1823='Ratios - Total'!$A834,Data!$C$2:$C$1823,0),0)),"Missing Data")</f>
        <v>0.47718466930865405</v>
      </c>
      <c r="V834" s="5">
        <f t="array" ref="V834">IFERROR(INDEX(Data!$K$2:$K$1823,MATCH('Ratios - Total'!$C834,IF(Data!$A$2:$A$1823='Ratios - Total'!$A834,Data!$C$2:$C$1823,0),0))/INDEX(Data!$L$2:$L$1823,MATCH('Ratios - Total'!$C834,IF(Data!$A$2:$A$1823='Ratios - Total'!$A834,Data!$C$2:$C$1823,0),0)),"Missing Data")</f>
        <v>21953.030119110841</v>
      </c>
      <c r="W834" s="5">
        <f t="shared" si="13"/>
        <v>24052.28298308171</v>
      </c>
      <c r="X834" s="5" t="str">
        <f t="array" ref="X834">IFERROR(INDEX(Data!$K$2:$K$1823,MATCH('Ratios - Total'!$C834,IF(Data!$A$2:$A$1823='Ratios - Total'!$A834,Data!$C$2:$C$1823,0),0))/INDEX(Data!$G$2:$G$1823,MATCH('Ratios - Total'!$C834,IF(Data!$A$2:$A$1823='Ratios - Total'!$A834,Data!$C$2:$C$1823,0),0)),"Missing Data")</f>
        <v>Missing Data</v>
      </c>
    </row>
    <row r="835" spans="1:24" x14ac:dyDescent="0.25">
      <c r="A835" s="22" t="s">
        <v>4</v>
      </c>
      <c r="B835" s="22" t="s">
        <v>5</v>
      </c>
      <c r="C835" s="22">
        <v>1992</v>
      </c>
      <c r="D835" s="5">
        <f t="array" ref="D835">IFERROR(INDEX(Data!$H$2:$H$1823,MATCH('Ratios - Total'!$C835,IF(Data!$A$2:$A$1823='Ratios - Total'!$A835,Data!$C$2:$C$1823,0),0))/INDEX(Data!$D$2:$D$1823,MATCH('Ratios - Total'!$C835,IF(Data!$A$2:$A$1823='Ratios - Total'!$A835,Data!$C$2:$C$1823,0),0)),"Missing Data")</f>
        <v>614.26130195998371</v>
      </c>
      <c r="E835" s="22"/>
      <c r="F835" s="5">
        <f t="array" ref="F835">IFERROR(INDEX(Data!$G$2:$G$1823,MATCH('Ratios - Total'!$C835,IF(Data!$A$2:$A$1823='Ratios - Total'!$A835,Data!$C$2:$C$1823,0),0))/INDEX(Data!$D$2:$D$1823,MATCH('Ratios - Total'!$C835,IF(Data!$A$2:$A$1823='Ratios - Total'!$A835,Data!$C$2:$C$1823,0),0)),"Missing Data")</f>
        <v>0</v>
      </c>
      <c r="G835" s="5"/>
      <c r="H835" s="5" t="str">
        <f t="array" ref="H835">IFERROR(INDEX(Data!$H$2:$H$1823,MATCH('Ratios - Total'!$C835,IF(Data!$A$2:$A$1823='Ratios - Total'!$A835,Data!$C$2:$C$1823,0),0))/INDEX(Data!$G$2:$G$1823,MATCH('Ratios - Total'!$C835,IF(Data!$A$2:$A$1823='Ratios - Total'!$A835,Data!$C$2:$C$1823,0),0)),"Missing Data")</f>
        <v>Missing Data</v>
      </c>
      <c r="I835" s="5">
        <f t="array" ref="I835">IFERROR(INDEX(Data!$G$2:$G$1823,MATCH('Ratios - Total'!$C835,IF(Data!$A$2:$A$1823='Ratios - Total'!$A835,Data!$C$2:$C$1823,0),0))/INDEX(Data!$D$2:$D$1823,MATCH('Ratios - Total'!$C835,IF(Data!$A$2:$A$1823='Ratios - Total'!$A835,Data!$C$2:$C$1823,0),0)),"Missing Data")</f>
        <v>0</v>
      </c>
      <c r="J835" s="22"/>
      <c r="K835" s="5">
        <f t="array" ref="K835">IFERROR(INDEX(Data!$E$2:$E$1823,MATCH('Ratios - Total'!$C835,IF(Data!$A$2:$A$1823='Ratios - Total'!$A835,Data!$C$2:$C$1823,0),0))/INDEX(Data!$D$2:$D$1823,MATCH('Ratios - Total'!$C835,IF(Data!$A$2:$A$1823='Ratios - Total'!$A835,Data!$C$2:$C$1823,0),0)),"Missing Data")</f>
        <v>0</v>
      </c>
      <c r="L835" s="5"/>
      <c r="M835" s="5" t="str">
        <f t="array" ref="M835">IFERROR(INDEX(Data!$F$2:$F$1823,MATCH('Ratios - Total'!$C835,IF(Data!$A$2:$A$1823='Ratios - Total'!$A835,Data!$C$2:$C$1823,0),0))/INDEX(Data!$E$2:$E$1823,MATCH('Ratios - Total'!$C835,IF(Data!$A$2:$A$1823='Ratios - Total'!$A835,Data!$C$2:$C$1823,0),0)),"Missing Data")</f>
        <v>Missing Data</v>
      </c>
      <c r="N835" s="5"/>
      <c r="O835" s="5" t="str">
        <f t="array" ref="O835">IFERROR(INDEX(Data!$G$2:$G$1823,MATCH('Ratios - Total'!$C835,IF(Data!$A$2:$A$1823='Ratios - Total'!$A835,Data!$C$2:$C$1823,0),0))/INDEX(Data!$F$2:$F$1823,MATCH('Ratios - Total'!$C835,IF(Data!$A$2:$A$1823='Ratios - Total'!$A835,Data!$C$2:$C$1823,0),0)),"Missing Data")</f>
        <v>Missing Data</v>
      </c>
      <c r="P835" s="5" t="str">
        <f t="array" ref="P835">IFERROR(INDEX(Data!$H$2:$H$1823,MATCH('Ratios - Total'!$C835,IF(Data!$A$2:$A$1823='Ratios - Total'!$A835,Data!$C$2:$C$1823,0),0))/INDEX(Data!$G$2:$G$1823,MATCH('Ratios - Total'!$C835,IF(Data!$A$2:$A$1823='Ratios - Total'!$A835,Data!$C$2:$C$1823,0),0)),"Missing Data")</f>
        <v>Missing Data</v>
      </c>
      <c r="Q835" s="5"/>
      <c r="R835" s="5" t="str">
        <f t="array" ref="R835">IFERROR(INDEX(Data!$L$2:$L$1823,MATCH('Ratios - Total'!$C835,IF(Data!$A$2:$A$1823='Ratios - Total'!$A835,Data!$C$2:$C$1823,0),0))/INDEX(Data!$G$2:$G$1823,MATCH('Ratios - Total'!$C835,IF(Data!$A$2:$A$1823='Ratios - Total'!$A835,Data!$C$2:$C$1823,0),0)),"Missing Data")</f>
        <v>Missing Data</v>
      </c>
      <c r="S835" s="5"/>
      <c r="T835" s="5">
        <f t="array" ref="T835">IFERROR(INDEX(Data!$H$2:$H$1823,MATCH('Ratios - Total'!$C835,IF(Data!$A$2:$A$1823='Ratios - Total'!$A835,Data!$C$2:$C$1823,0),0))/INDEX(Data!$L$2:$L$1823,MATCH('Ratios - Total'!$C835,IF(Data!$A$2:$A$1823='Ratios - Total'!$A835,Data!$C$2:$C$1823,0),0)),"Missing Data")</f>
        <v>31521.699440388391</v>
      </c>
      <c r="U835" s="5">
        <f t="array" ref="U835">IFERROR(INDEX(Data!$K$2:$K$1823,MATCH('Ratios - Total'!$C835,IF(Data!$A$2:$A$1823='Ratios - Total'!$A835,Data!$C$2:$C$1823,0),0))/INDEX(Data!$H$2:$H$1823,MATCH('Ratios - Total'!$C835,IF(Data!$A$2:$A$1823='Ratios - Total'!$A835,Data!$C$2:$C$1823,0),0)),"Missing Data")</f>
        <v>0.55710329522428303</v>
      </c>
      <c r="V835" s="5">
        <f t="array" ref="V835">IFERROR(INDEX(Data!$K$2:$K$1823,MATCH('Ratios - Total'!$C835,IF(Data!$A$2:$A$1823='Ratios - Total'!$A835,Data!$C$2:$C$1823,0),0))/INDEX(Data!$L$2:$L$1823,MATCH('Ratios - Total'!$C835,IF(Data!$A$2:$A$1823='Ratios - Total'!$A835,Data!$C$2:$C$1823,0),0)),"Missing Data")</f>
        <v>17560.842629309813</v>
      </c>
      <c r="W835" s="5">
        <f t="shared" si="13"/>
        <v>13960.856811078578</v>
      </c>
      <c r="X835" s="5" t="str">
        <f t="array" ref="X835">IFERROR(INDEX(Data!$K$2:$K$1823,MATCH('Ratios - Total'!$C835,IF(Data!$A$2:$A$1823='Ratios - Total'!$A835,Data!$C$2:$C$1823,0),0))/INDEX(Data!$G$2:$G$1823,MATCH('Ratios - Total'!$C835,IF(Data!$A$2:$A$1823='Ratios - Total'!$A835,Data!$C$2:$C$1823,0),0)),"Missing Data")</f>
        <v>Missing Data</v>
      </c>
    </row>
    <row r="836" spans="1:24" x14ac:dyDescent="0.25">
      <c r="A836" s="22" t="s">
        <v>6</v>
      </c>
      <c r="B836" s="22" t="s">
        <v>7</v>
      </c>
      <c r="C836" s="22">
        <v>1992</v>
      </c>
      <c r="D836" s="5">
        <f t="array" ref="D836">IFERROR(INDEX(Data!$H$2:$H$1823,MATCH('Ratios - Total'!$C836,IF(Data!$A$2:$A$1823='Ratios - Total'!$A836,Data!$C$2:$C$1823,0),0))/INDEX(Data!$D$2:$D$1823,MATCH('Ratios - Total'!$C836,IF(Data!$A$2:$A$1823='Ratios - Total'!$A836,Data!$C$2:$C$1823,0),0)),"Missing Data")</f>
        <v>1865.2860093488423</v>
      </c>
      <c r="E836" s="22"/>
      <c r="F836" s="5">
        <f t="array" ref="F836">IFERROR(INDEX(Data!$G$2:$G$1823,MATCH('Ratios - Total'!$C836,IF(Data!$A$2:$A$1823='Ratios - Total'!$A836,Data!$C$2:$C$1823,0),0))/INDEX(Data!$D$2:$D$1823,MATCH('Ratios - Total'!$C836,IF(Data!$A$2:$A$1823='Ratios - Total'!$A836,Data!$C$2:$C$1823,0),0)),"Missing Data")</f>
        <v>0</v>
      </c>
      <c r="G836" s="5"/>
      <c r="H836" s="5" t="str">
        <f t="array" ref="H836">IFERROR(INDEX(Data!$H$2:$H$1823,MATCH('Ratios - Total'!$C836,IF(Data!$A$2:$A$1823='Ratios - Total'!$A836,Data!$C$2:$C$1823,0),0))/INDEX(Data!$G$2:$G$1823,MATCH('Ratios - Total'!$C836,IF(Data!$A$2:$A$1823='Ratios - Total'!$A836,Data!$C$2:$C$1823,0),0)),"Missing Data")</f>
        <v>Missing Data</v>
      </c>
      <c r="I836" s="5">
        <f t="array" ref="I836">IFERROR(INDEX(Data!$G$2:$G$1823,MATCH('Ratios - Total'!$C836,IF(Data!$A$2:$A$1823='Ratios - Total'!$A836,Data!$C$2:$C$1823,0),0))/INDEX(Data!$D$2:$D$1823,MATCH('Ratios - Total'!$C836,IF(Data!$A$2:$A$1823='Ratios - Total'!$A836,Data!$C$2:$C$1823,0),0)),"Missing Data")</f>
        <v>0</v>
      </c>
      <c r="J836" s="22"/>
      <c r="K836" s="5">
        <f t="array" ref="K836">IFERROR(INDEX(Data!$E$2:$E$1823,MATCH('Ratios - Total'!$C836,IF(Data!$A$2:$A$1823='Ratios - Total'!$A836,Data!$C$2:$C$1823,0),0))/INDEX(Data!$D$2:$D$1823,MATCH('Ratios - Total'!$C836,IF(Data!$A$2:$A$1823='Ratios - Total'!$A836,Data!$C$2:$C$1823,0),0)),"Missing Data")</f>
        <v>0</v>
      </c>
      <c r="L836" s="5"/>
      <c r="M836" s="5" t="str">
        <f t="array" ref="M836">IFERROR(INDEX(Data!$F$2:$F$1823,MATCH('Ratios - Total'!$C836,IF(Data!$A$2:$A$1823='Ratios - Total'!$A836,Data!$C$2:$C$1823,0),0))/INDEX(Data!$E$2:$E$1823,MATCH('Ratios - Total'!$C836,IF(Data!$A$2:$A$1823='Ratios - Total'!$A836,Data!$C$2:$C$1823,0),0)),"Missing Data")</f>
        <v>Missing Data</v>
      </c>
      <c r="N836" s="5"/>
      <c r="O836" s="5" t="str">
        <f t="array" ref="O836">IFERROR(INDEX(Data!$G$2:$G$1823,MATCH('Ratios - Total'!$C836,IF(Data!$A$2:$A$1823='Ratios - Total'!$A836,Data!$C$2:$C$1823,0),0))/INDEX(Data!$F$2:$F$1823,MATCH('Ratios - Total'!$C836,IF(Data!$A$2:$A$1823='Ratios - Total'!$A836,Data!$C$2:$C$1823,0),0)),"Missing Data")</f>
        <v>Missing Data</v>
      </c>
      <c r="P836" s="5" t="str">
        <f t="array" ref="P836">IFERROR(INDEX(Data!$H$2:$H$1823,MATCH('Ratios - Total'!$C836,IF(Data!$A$2:$A$1823='Ratios - Total'!$A836,Data!$C$2:$C$1823,0),0))/INDEX(Data!$G$2:$G$1823,MATCH('Ratios - Total'!$C836,IF(Data!$A$2:$A$1823='Ratios - Total'!$A836,Data!$C$2:$C$1823,0),0)),"Missing Data")</f>
        <v>Missing Data</v>
      </c>
      <c r="Q836" s="5"/>
      <c r="R836" s="5" t="str">
        <f t="array" ref="R836">IFERROR(INDEX(Data!$L$2:$L$1823,MATCH('Ratios - Total'!$C836,IF(Data!$A$2:$A$1823='Ratios - Total'!$A836,Data!$C$2:$C$1823,0),0))/INDEX(Data!$G$2:$G$1823,MATCH('Ratios - Total'!$C836,IF(Data!$A$2:$A$1823='Ratios - Total'!$A836,Data!$C$2:$C$1823,0),0)),"Missing Data")</f>
        <v>Missing Data</v>
      </c>
      <c r="S836" s="5"/>
      <c r="T836" s="5">
        <f t="array" ref="T836">IFERROR(INDEX(Data!$H$2:$H$1823,MATCH('Ratios - Total'!$C836,IF(Data!$A$2:$A$1823='Ratios - Total'!$A836,Data!$C$2:$C$1823,0),0))/INDEX(Data!$L$2:$L$1823,MATCH('Ratios - Total'!$C836,IF(Data!$A$2:$A$1823='Ratios - Total'!$A836,Data!$C$2:$C$1823,0),0)),"Missing Data")</f>
        <v>77922.445469381957</v>
      </c>
      <c r="U836" s="5">
        <f t="array" ref="U836">IFERROR(INDEX(Data!$K$2:$K$1823,MATCH('Ratios - Total'!$C836,IF(Data!$A$2:$A$1823='Ratios - Total'!$A836,Data!$C$2:$C$1823,0),0))/INDEX(Data!$H$2:$H$1823,MATCH('Ratios - Total'!$C836,IF(Data!$A$2:$A$1823='Ratios - Total'!$A836,Data!$C$2:$C$1823,0),0)),"Missing Data")</f>
        <v>0.43912415343562583</v>
      </c>
      <c r="V836" s="5">
        <f t="array" ref="V836">IFERROR(INDEX(Data!$K$2:$K$1823,MATCH('Ratios - Total'!$C836,IF(Data!$A$2:$A$1823='Ratios - Total'!$A836,Data!$C$2:$C$1823,0),0))/INDEX(Data!$L$2:$L$1823,MATCH('Ratios - Total'!$C836,IF(Data!$A$2:$A$1823='Ratios - Total'!$A836,Data!$C$2:$C$1823,0),0)),"Missing Data")</f>
        <v>34217.627900376072</v>
      </c>
      <c r="W836" s="5">
        <f t="shared" si="13"/>
        <v>43704.817569005885</v>
      </c>
      <c r="X836" s="5" t="str">
        <f t="array" ref="X836">IFERROR(INDEX(Data!$K$2:$K$1823,MATCH('Ratios - Total'!$C836,IF(Data!$A$2:$A$1823='Ratios - Total'!$A836,Data!$C$2:$C$1823,0),0))/INDEX(Data!$G$2:$G$1823,MATCH('Ratios - Total'!$C836,IF(Data!$A$2:$A$1823='Ratios - Total'!$A836,Data!$C$2:$C$1823,0),0)),"Missing Data")</f>
        <v>Missing Data</v>
      </c>
    </row>
    <row r="837" spans="1:24" x14ac:dyDescent="0.25">
      <c r="A837" s="22" t="s">
        <v>8</v>
      </c>
      <c r="B837" s="22" t="s">
        <v>9</v>
      </c>
      <c r="C837" s="22">
        <v>1992</v>
      </c>
      <c r="D837" s="5">
        <f t="array" ref="D837">IFERROR(INDEX(Data!$H$2:$H$1823,MATCH('Ratios - Total'!$C837,IF(Data!$A$2:$A$1823='Ratios - Total'!$A837,Data!$C$2:$C$1823,0),0))/INDEX(Data!$D$2:$D$1823,MATCH('Ratios - Total'!$C837,IF(Data!$A$2:$A$1823='Ratios - Total'!$A837,Data!$C$2:$C$1823,0),0)),"Missing Data")</f>
        <v>940.47589267928925</v>
      </c>
      <c r="E837" s="22"/>
      <c r="F837" s="5">
        <f t="array" ref="F837">IFERROR(INDEX(Data!$G$2:$G$1823,MATCH('Ratios - Total'!$C837,IF(Data!$A$2:$A$1823='Ratios - Total'!$A837,Data!$C$2:$C$1823,0),0))/INDEX(Data!$D$2:$D$1823,MATCH('Ratios - Total'!$C837,IF(Data!$A$2:$A$1823='Ratios - Total'!$A837,Data!$C$2:$C$1823,0),0)),"Missing Data")</f>
        <v>0</v>
      </c>
      <c r="G837" s="5"/>
      <c r="H837" s="5" t="str">
        <f t="array" ref="H837">IFERROR(INDEX(Data!$H$2:$H$1823,MATCH('Ratios - Total'!$C837,IF(Data!$A$2:$A$1823='Ratios - Total'!$A837,Data!$C$2:$C$1823,0),0))/INDEX(Data!$G$2:$G$1823,MATCH('Ratios - Total'!$C837,IF(Data!$A$2:$A$1823='Ratios - Total'!$A837,Data!$C$2:$C$1823,0),0)),"Missing Data")</f>
        <v>Missing Data</v>
      </c>
      <c r="I837" s="5">
        <f t="array" ref="I837">IFERROR(INDEX(Data!$G$2:$G$1823,MATCH('Ratios - Total'!$C837,IF(Data!$A$2:$A$1823='Ratios - Total'!$A837,Data!$C$2:$C$1823,0),0))/INDEX(Data!$D$2:$D$1823,MATCH('Ratios - Total'!$C837,IF(Data!$A$2:$A$1823='Ratios - Total'!$A837,Data!$C$2:$C$1823,0),0)),"Missing Data")</f>
        <v>0</v>
      </c>
      <c r="J837" s="22"/>
      <c r="K837" s="5">
        <f t="array" ref="K837">IFERROR(INDEX(Data!$E$2:$E$1823,MATCH('Ratios - Total'!$C837,IF(Data!$A$2:$A$1823='Ratios - Total'!$A837,Data!$C$2:$C$1823,0),0))/INDEX(Data!$D$2:$D$1823,MATCH('Ratios - Total'!$C837,IF(Data!$A$2:$A$1823='Ratios - Total'!$A837,Data!$C$2:$C$1823,0),0)),"Missing Data")</f>
        <v>0</v>
      </c>
      <c r="L837" s="5"/>
      <c r="M837" s="5" t="str">
        <f t="array" ref="M837">IFERROR(INDEX(Data!$F$2:$F$1823,MATCH('Ratios - Total'!$C837,IF(Data!$A$2:$A$1823='Ratios - Total'!$A837,Data!$C$2:$C$1823,0),0))/INDEX(Data!$E$2:$E$1823,MATCH('Ratios - Total'!$C837,IF(Data!$A$2:$A$1823='Ratios - Total'!$A837,Data!$C$2:$C$1823,0),0)),"Missing Data")</f>
        <v>Missing Data</v>
      </c>
      <c r="N837" s="5"/>
      <c r="O837" s="5" t="str">
        <f t="array" ref="O837">IFERROR(INDEX(Data!$G$2:$G$1823,MATCH('Ratios - Total'!$C837,IF(Data!$A$2:$A$1823='Ratios - Total'!$A837,Data!$C$2:$C$1823,0),0))/INDEX(Data!$F$2:$F$1823,MATCH('Ratios - Total'!$C837,IF(Data!$A$2:$A$1823='Ratios - Total'!$A837,Data!$C$2:$C$1823,0),0)),"Missing Data")</f>
        <v>Missing Data</v>
      </c>
      <c r="P837" s="5" t="str">
        <f t="array" ref="P837">IFERROR(INDEX(Data!$H$2:$H$1823,MATCH('Ratios - Total'!$C837,IF(Data!$A$2:$A$1823='Ratios - Total'!$A837,Data!$C$2:$C$1823,0),0))/INDEX(Data!$G$2:$G$1823,MATCH('Ratios - Total'!$C837,IF(Data!$A$2:$A$1823='Ratios - Total'!$A837,Data!$C$2:$C$1823,0),0)),"Missing Data")</f>
        <v>Missing Data</v>
      </c>
      <c r="Q837" s="5"/>
      <c r="R837" s="5" t="str">
        <f t="array" ref="R837">IFERROR(INDEX(Data!$L$2:$L$1823,MATCH('Ratios - Total'!$C837,IF(Data!$A$2:$A$1823='Ratios - Total'!$A837,Data!$C$2:$C$1823,0),0))/INDEX(Data!$G$2:$G$1823,MATCH('Ratios - Total'!$C837,IF(Data!$A$2:$A$1823='Ratios - Total'!$A837,Data!$C$2:$C$1823,0),0)),"Missing Data")</f>
        <v>Missing Data</v>
      </c>
      <c r="S837" s="5"/>
      <c r="T837" s="5">
        <f t="array" ref="T837">IFERROR(INDEX(Data!$H$2:$H$1823,MATCH('Ratios - Total'!$C837,IF(Data!$A$2:$A$1823='Ratios - Total'!$A837,Data!$C$2:$C$1823,0),0))/INDEX(Data!$L$2:$L$1823,MATCH('Ratios - Total'!$C837,IF(Data!$A$2:$A$1823='Ratios - Total'!$A837,Data!$C$2:$C$1823,0),0)),"Missing Data")</f>
        <v>52248.897918647046</v>
      </c>
      <c r="U837" s="5">
        <f t="array" ref="U837">IFERROR(INDEX(Data!$K$2:$K$1823,MATCH('Ratios - Total'!$C837,IF(Data!$A$2:$A$1823='Ratios - Total'!$A837,Data!$C$2:$C$1823,0),0))/INDEX(Data!$H$2:$H$1823,MATCH('Ratios - Total'!$C837,IF(Data!$A$2:$A$1823='Ratios - Total'!$A837,Data!$C$2:$C$1823,0),0)),"Missing Data")</f>
        <v>0.44894566064246305</v>
      </c>
      <c r="V837" s="5">
        <f t="array" ref="V837">IFERROR(INDEX(Data!$K$2:$K$1823,MATCH('Ratios - Total'!$C837,IF(Data!$A$2:$A$1823='Ratios - Total'!$A837,Data!$C$2:$C$1823,0),0))/INDEX(Data!$L$2:$L$1823,MATCH('Ratios - Total'!$C837,IF(Data!$A$2:$A$1823='Ratios - Total'!$A837,Data!$C$2:$C$1823,0),0)),"Missing Data")</f>
        <v>23456.915993927614</v>
      </c>
      <c r="W837" s="5">
        <f t="shared" si="13"/>
        <v>28791.981924719432</v>
      </c>
      <c r="X837" s="5" t="str">
        <f t="array" ref="X837">IFERROR(INDEX(Data!$K$2:$K$1823,MATCH('Ratios - Total'!$C837,IF(Data!$A$2:$A$1823='Ratios - Total'!$A837,Data!$C$2:$C$1823,0),0))/INDEX(Data!$G$2:$G$1823,MATCH('Ratios - Total'!$C837,IF(Data!$A$2:$A$1823='Ratios - Total'!$A837,Data!$C$2:$C$1823,0),0)),"Missing Data")</f>
        <v>Missing Data</v>
      </c>
    </row>
    <row r="838" spans="1:24" x14ac:dyDescent="0.25">
      <c r="A838" s="22" t="s">
        <v>10</v>
      </c>
      <c r="B838" s="22" t="s">
        <v>11</v>
      </c>
      <c r="C838" s="22">
        <v>1992</v>
      </c>
      <c r="D838" s="5">
        <f t="array" ref="D838">IFERROR(INDEX(Data!$H$2:$H$1823,MATCH('Ratios - Total'!$C838,IF(Data!$A$2:$A$1823='Ratios - Total'!$A838,Data!$C$2:$C$1823,0),0))/INDEX(Data!$D$2:$D$1823,MATCH('Ratios - Total'!$C838,IF(Data!$A$2:$A$1823='Ratios - Total'!$A838,Data!$C$2:$C$1823,0),0)),"Missing Data")</f>
        <v>728.59671918357071</v>
      </c>
      <c r="E838" s="22"/>
      <c r="F838" s="5">
        <f t="array" ref="F838">IFERROR(INDEX(Data!$G$2:$G$1823,MATCH('Ratios - Total'!$C838,IF(Data!$A$2:$A$1823='Ratios - Total'!$A838,Data!$C$2:$C$1823,0),0))/INDEX(Data!$D$2:$D$1823,MATCH('Ratios - Total'!$C838,IF(Data!$A$2:$A$1823='Ratios - Total'!$A838,Data!$C$2:$C$1823,0),0)),"Missing Data")</f>
        <v>0</v>
      </c>
      <c r="G838" s="5"/>
      <c r="H838" s="5" t="str">
        <f t="array" ref="H838">IFERROR(INDEX(Data!$H$2:$H$1823,MATCH('Ratios - Total'!$C838,IF(Data!$A$2:$A$1823='Ratios - Total'!$A838,Data!$C$2:$C$1823,0),0))/INDEX(Data!$G$2:$G$1823,MATCH('Ratios - Total'!$C838,IF(Data!$A$2:$A$1823='Ratios - Total'!$A838,Data!$C$2:$C$1823,0),0)),"Missing Data")</f>
        <v>Missing Data</v>
      </c>
      <c r="I838" s="5">
        <f t="array" ref="I838">IFERROR(INDEX(Data!$G$2:$G$1823,MATCH('Ratios - Total'!$C838,IF(Data!$A$2:$A$1823='Ratios - Total'!$A838,Data!$C$2:$C$1823,0),0))/INDEX(Data!$D$2:$D$1823,MATCH('Ratios - Total'!$C838,IF(Data!$A$2:$A$1823='Ratios - Total'!$A838,Data!$C$2:$C$1823,0),0)),"Missing Data")</f>
        <v>0</v>
      </c>
      <c r="J838" s="22"/>
      <c r="K838" s="5">
        <f t="array" ref="K838">IFERROR(INDEX(Data!$E$2:$E$1823,MATCH('Ratios - Total'!$C838,IF(Data!$A$2:$A$1823='Ratios - Total'!$A838,Data!$C$2:$C$1823,0),0))/INDEX(Data!$D$2:$D$1823,MATCH('Ratios - Total'!$C838,IF(Data!$A$2:$A$1823='Ratios - Total'!$A838,Data!$C$2:$C$1823,0),0)),"Missing Data")</f>
        <v>0</v>
      </c>
      <c r="L838" s="5"/>
      <c r="M838" s="5" t="str">
        <f t="array" ref="M838">IFERROR(INDEX(Data!$F$2:$F$1823,MATCH('Ratios - Total'!$C838,IF(Data!$A$2:$A$1823='Ratios - Total'!$A838,Data!$C$2:$C$1823,0),0))/INDEX(Data!$E$2:$E$1823,MATCH('Ratios - Total'!$C838,IF(Data!$A$2:$A$1823='Ratios - Total'!$A838,Data!$C$2:$C$1823,0),0)),"Missing Data")</f>
        <v>Missing Data</v>
      </c>
      <c r="N838" s="5"/>
      <c r="O838" s="5" t="str">
        <f t="array" ref="O838">IFERROR(INDEX(Data!$G$2:$G$1823,MATCH('Ratios - Total'!$C838,IF(Data!$A$2:$A$1823='Ratios - Total'!$A838,Data!$C$2:$C$1823,0),0))/INDEX(Data!$F$2:$F$1823,MATCH('Ratios - Total'!$C838,IF(Data!$A$2:$A$1823='Ratios - Total'!$A838,Data!$C$2:$C$1823,0),0)),"Missing Data")</f>
        <v>Missing Data</v>
      </c>
      <c r="P838" s="5" t="str">
        <f t="array" ref="P838">IFERROR(INDEX(Data!$H$2:$H$1823,MATCH('Ratios - Total'!$C838,IF(Data!$A$2:$A$1823='Ratios - Total'!$A838,Data!$C$2:$C$1823,0),0))/INDEX(Data!$G$2:$G$1823,MATCH('Ratios - Total'!$C838,IF(Data!$A$2:$A$1823='Ratios - Total'!$A838,Data!$C$2:$C$1823,0),0)),"Missing Data")</f>
        <v>Missing Data</v>
      </c>
      <c r="Q838" s="5"/>
      <c r="R838" s="5" t="str">
        <f t="array" ref="R838">IFERROR(INDEX(Data!$L$2:$L$1823,MATCH('Ratios - Total'!$C838,IF(Data!$A$2:$A$1823='Ratios - Total'!$A838,Data!$C$2:$C$1823,0),0))/INDEX(Data!$G$2:$G$1823,MATCH('Ratios - Total'!$C838,IF(Data!$A$2:$A$1823='Ratios - Total'!$A838,Data!$C$2:$C$1823,0),0)),"Missing Data")</f>
        <v>Missing Data</v>
      </c>
      <c r="S838" s="5"/>
      <c r="T838" s="5">
        <f t="array" ref="T838">IFERROR(INDEX(Data!$H$2:$H$1823,MATCH('Ratios - Total'!$C838,IF(Data!$A$2:$A$1823='Ratios - Total'!$A838,Data!$C$2:$C$1823,0),0))/INDEX(Data!$L$2:$L$1823,MATCH('Ratios - Total'!$C838,IF(Data!$A$2:$A$1823='Ratios - Total'!$A838,Data!$C$2:$C$1823,0),0)),"Missing Data")</f>
        <v>33219.687406820281</v>
      </c>
      <c r="U838" s="5">
        <f t="array" ref="U838">IFERROR(INDEX(Data!$K$2:$K$1823,MATCH('Ratios - Total'!$C838,IF(Data!$A$2:$A$1823='Ratios - Total'!$A838,Data!$C$2:$C$1823,0),0))/INDEX(Data!$H$2:$H$1823,MATCH('Ratios - Total'!$C838,IF(Data!$A$2:$A$1823='Ratios - Total'!$A838,Data!$C$2:$C$1823,0),0)),"Missing Data")</f>
        <v>0.53791527894648206</v>
      </c>
      <c r="V838" s="5">
        <f t="array" ref="V838">IFERROR(INDEX(Data!$K$2:$K$1823,MATCH('Ratios - Total'!$C838,IF(Data!$A$2:$A$1823='Ratios - Total'!$A838,Data!$C$2:$C$1823,0),0))/INDEX(Data!$L$2:$L$1823,MATCH('Ratios - Total'!$C838,IF(Data!$A$2:$A$1823='Ratios - Total'!$A838,Data!$C$2:$C$1823,0),0)),"Missing Data")</f>
        <v>17869.377417954671</v>
      </c>
      <c r="W838" s="5">
        <f t="shared" si="13"/>
        <v>15350.309988865611</v>
      </c>
      <c r="X838" s="5" t="str">
        <f t="array" ref="X838">IFERROR(INDEX(Data!$K$2:$K$1823,MATCH('Ratios - Total'!$C838,IF(Data!$A$2:$A$1823='Ratios - Total'!$A838,Data!$C$2:$C$1823,0),0))/INDEX(Data!$G$2:$G$1823,MATCH('Ratios - Total'!$C838,IF(Data!$A$2:$A$1823='Ratios - Total'!$A838,Data!$C$2:$C$1823,0),0)),"Missing Data")</f>
        <v>Missing Data</v>
      </c>
    </row>
    <row r="839" spans="1:24" x14ac:dyDescent="0.25">
      <c r="A839" s="22" t="s">
        <v>12</v>
      </c>
      <c r="B839" s="22" t="s">
        <v>13</v>
      </c>
      <c r="C839" s="22">
        <v>1992</v>
      </c>
      <c r="D839" s="5">
        <f t="array" ref="D839">IFERROR(INDEX(Data!$H$2:$H$1823,MATCH('Ratios - Total'!$C839,IF(Data!$A$2:$A$1823='Ratios - Total'!$A839,Data!$C$2:$C$1823,0),0))/INDEX(Data!$D$2:$D$1823,MATCH('Ratios - Total'!$C839,IF(Data!$A$2:$A$1823='Ratios - Total'!$A839,Data!$C$2:$C$1823,0),0)),"Missing Data")</f>
        <v>902.17631283689036</v>
      </c>
      <c r="E839" s="22"/>
      <c r="F839" s="5">
        <f t="array" ref="F839">IFERROR(INDEX(Data!$G$2:$G$1823,MATCH('Ratios - Total'!$C839,IF(Data!$A$2:$A$1823='Ratios - Total'!$A839,Data!$C$2:$C$1823,0),0))/INDEX(Data!$D$2:$D$1823,MATCH('Ratios - Total'!$C839,IF(Data!$A$2:$A$1823='Ratios - Total'!$A839,Data!$C$2:$C$1823,0),0)),"Missing Data")</f>
        <v>0</v>
      </c>
      <c r="G839" s="5"/>
      <c r="H839" s="5" t="str">
        <f t="array" ref="H839">IFERROR(INDEX(Data!$H$2:$H$1823,MATCH('Ratios - Total'!$C839,IF(Data!$A$2:$A$1823='Ratios - Total'!$A839,Data!$C$2:$C$1823,0),0))/INDEX(Data!$G$2:$G$1823,MATCH('Ratios - Total'!$C839,IF(Data!$A$2:$A$1823='Ratios - Total'!$A839,Data!$C$2:$C$1823,0),0)),"Missing Data")</f>
        <v>Missing Data</v>
      </c>
      <c r="I839" s="5">
        <f t="array" ref="I839">IFERROR(INDEX(Data!$G$2:$G$1823,MATCH('Ratios - Total'!$C839,IF(Data!$A$2:$A$1823='Ratios - Total'!$A839,Data!$C$2:$C$1823,0),0))/INDEX(Data!$D$2:$D$1823,MATCH('Ratios - Total'!$C839,IF(Data!$A$2:$A$1823='Ratios - Total'!$A839,Data!$C$2:$C$1823,0),0)),"Missing Data")</f>
        <v>0</v>
      </c>
      <c r="J839" s="22"/>
      <c r="K839" s="5">
        <f t="array" ref="K839">IFERROR(INDEX(Data!$E$2:$E$1823,MATCH('Ratios - Total'!$C839,IF(Data!$A$2:$A$1823='Ratios - Total'!$A839,Data!$C$2:$C$1823,0),0))/INDEX(Data!$D$2:$D$1823,MATCH('Ratios - Total'!$C839,IF(Data!$A$2:$A$1823='Ratios - Total'!$A839,Data!$C$2:$C$1823,0),0)),"Missing Data")</f>
        <v>0</v>
      </c>
      <c r="L839" s="5"/>
      <c r="M839" s="5" t="str">
        <f t="array" ref="M839">IFERROR(INDEX(Data!$F$2:$F$1823,MATCH('Ratios - Total'!$C839,IF(Data!$A$2:$A$1823='Ratios - Total'!$A839,Data!$C$2:$C$1823,0),0))/INDEX(Data!$E$2:$E$1823,MATCH('Ratios - Total'!$C839,IF(Data!$A$2:$A$1823='Ratios - Total'!$A839,Data!$C$2:$C$1823,0),0)),"Missing Data")</f>
        <v>Missing Data</v>
      </c>
      <c r="N839" s="5"/>
      <c r="O839" s="5" t="str">
        <f t="array" ref="O839">IFERROR(INDEX(Data!$G$2:$G$1823,MATCH('Ratios - Total'!$C839,IF(Data!$A$2:$A$1823='Ratios - Total'!$A839,Data!$C$2:$C$1823,0),0))/INDEX(Data!$F$2:$F$1823,MATCH('Ratios - Total'!$C839,IF(Data!$A$2:$A$1823='Ratios - Total'!$A839,Data!$C$2:$C$1823,0),0)),"Missing Data")</f>
        <v>Missing Data</v>
      </c>
      <c r="P839" s="5" t="str">
        <f t="array" ref="P839">IFERROR(INDEX(Data!$H$2:$H$1823,MATCH('Ratios - Total'!$C839,IF(Data!$A$2:$A$1823='Ratios - Total'!$A839,Data!$C$2:$C$1823,0),0))/INDEX(Data!$G$2:$G$1823,MATCH('Ratios - Total'!$C839,IF(Data!$A$2:$A$1823='Ratios - Total'!$A839,Data!$C$2:$C$1823,0),0)),"Missing Data")</f>
        <v>Missing Data</v>
      </c>
      <c r="Q839" s="5"/>
      <c r="R839" s="5" t="str">
        <f t="array" ref="R839">IFERROR(INDEX(Data!$L$2:$L$1823,MATCH('Ratios - Total'!$C839,IF(Data!$A$2:$A$1823='Ratios - Total'!$A839,Data!$C$2:$C$1823,0),0))/INDEX(Data!$G$2:$G$1823,MATCH('Ratios - Total'!$C839,IF(Data!$A$2:$A$1823='Ratios - Total'!$A839,Data!$C$2:$C$1823,0),0)),"Missing Data")</f>
        <v>Missing Data</v>
      </c>
      <c r="S839" s="5"/>
      <c r="T839" s="5">
        <f t="array" ref="T839">IFERROR(INDEX(Data!$H$2:$H$1823,MATCH('Ratios - Total'!$C839,IF(Data!$A$2:$A$1823='Ratios - Total'!$A839,Data!$C$2:$C$1823,0),0))/INDEX(Data!$L$2:$L$1823,MATCH('Ratios - Total'!$C839,IF(Data!$A$2:$A$1823='Ratios - Total'!$A839,Data!$C$2:$C$1823,0),0)),"Missing Data")</f>
        <v>62995.75885210609</v>
      </c>
      <c r="U839" s="5">
        <f t="array" ref="U839">IFERROR(INDEX(Data!$K$2:$K$1823,MATCH('Ratios - Total'!$C839,IF(Data!$A$2:$A$1823='Ratios - Total'!$A839,Data!$C$2:$C$1823,0),0))/INDEX(Data!$H$2:$H$1823,MATCH('Ratios - Total'!$C839,IF(Data!$A$2:$A$1823='Ratios - Total'!$A839,Data!$C$2:$C$1823,0),0)),"Missing Data")</f>
        <v>0.47452863626316122</v>
      </c>
      <c r="V839" s="5">
        <f t="array" ref="V839">IFERROR(INDEX(Data!$K$2:$K$1823,MATCH('Ratios - Total'!$C839,IF(Data!$A$2:$A$1823='Ratios - Total'!$A839,Data!$C$2:$C$1823,0),0))/INDEX(Data!$L$2:$L$1823,MATCH('Ratios - Total'!$C839,IF(Data!$A$2:$A$1823='Ratios - Total'!$A839,Data!$C$2:$C$1823,0),0)),"Missing Data")</f>
        <v>29893.291538452868</v>
      </c>
      <c r="W839" s="5">
        <f t="shared" si="13"/>
        <v>33102.467313653222</v>
      </c>
      <c r="X839" s="5" t="str">
        <f t="array" ref="X839">IFERROR(INDEX(Data!$K$2:$K$1823,MATCH('Ratios - Total'!$C839,IF(Data!$A$2:$A$1823='Ratios - Total'!$A839,Data!$C$2:$C$1823,0),0))/INDEX(Data!$G$2:$G$1823,MATCH('Ratios - Total'!$C839,IF(Data!$A$2:$A$1823='Ratios - Total'!$A839,Data!$C$2:$C$1823,0),0)),"Missing Data")</f>
        <v>Missing Data</v>
      </c>
    </row>
    <row r="840" spans="1:24" x14ac:dyDescent="0.25">
      <c r="A840" s="22" t="s">
        <v>14</v>
      </c>
      <c r="B840" s="22" t="s">
        <v>15</v>
      </c>
      <c r="C840" s="22">
        <v>1992</v>
      </c>
      <c r="D840" s="5">
        <f t="array" ref="D840">IFERROR(INDEX(Data!$H$2:$H$1823,MATCH('Ratios - Total'!$C840,IF(Data!$A$2:$A$1823='Ratios - Total'!$A840,Data!$C$2:$C$1823,0),0))/INDEX(Data!$D$2:$D$1823,MATCH('Ratios - Total'!$C840,IF(Data!$A$2:$A$1823='Ratios - Total'!$A840,Data!$C$2:$C$1823,0),0)),"Missing Data")</f>
        <v>960.44842887704851</v>
      </c>
      <c r="E840" s="22"/>
      <c r="F840" s="5">
        <f t="array" ref="F840">IFERROR(INDEX(Data!$G$2:$G$1823,MATCH('Ratios - Total'!$C840,IF(Data!$A$2:$A$1823='Ratios - Total'!$A840,Data!$C$2:$C$1823,0),0))/INDEX(Data!$D$2:$D$1823,MATCH('Ratios - Total'!$C840,IF(Data!$A$2:$A$1823='Ratios - Total'!$A840,Data!$C$2:$C$1823,0),0)),"Missing Data")</f>
        <v>0</v>
      </c>
      <c r="G840" s="5"/>
      <c r="H840" s="5" t="str">
        <f t="array" ref="H840">IFERROR(INDEX(Data!$H$2:$H$1823,MATCH('Ratios - Total'!$C840,IF(Data!$A$2:$A$1823='Ratios - Total'!$A840,Data!$C$2:$C$1823,0),0))/INDEX(Data!$G$2:$G$1823,MATCH('Ratios - Total'!$C840,IF(Data!$A$2:$A$1823='Ratios - Total'!$A840,Data!$C$2:$C$1823,0),0)),"Missing Data")</f>
        <v>Missing Data</v>
      </c>
      <c r="I840" s="5">
        <f t="array" ref="I840">IFERROR(INDEX(Data!$G$2:$G$1823,MATCH('Ratios - Total'!$C840,IF(Data!$A$2:$A$1823='Ratios - Total'!$A840,Data!$C$2:$C$1823,0),0))/INDEX(Data!$D$2:$D$1823,MATCH('Ratios - Total'!$C840,IF(Data!$A$2:$A$1823='Ratios - Total'!$A840,Data!$C$2:$C$1823,0),0)),"Missing Data")</f>
        <v>0</v>
      </c>
      <c r="J840" s="22"/>
      <c r="K840" s="5">
        <f t="array" ref="K840">IFERROR(INDEX(Data!$E$2:$E$1823,MATCH('Ratios - Total'!$C840,IF(Data!$A$2:$A$1823='Ratios - Total'!$A840,Data!$C$2:$C$1823,0),0))/INDEX(Data!$D$2:$D$1823,MATCH('Ratios - Total'!$C840,IF(Data!$A$2:$A$1823='Ratios - Total'!$A840,Data!$C$2:$C$1823,0),0)),"Missing Data")</f>
        <v>0</v>
      </c>
      <c r="L840" s="5"/>
      <c r="M840" s="5" t="str">
        <f t="array" ref="M840">IFERROR(INDEX(Data!$F$2:$F$1823,MATCH('Ratios - Total'!$C840,IF(Data!$A$2:$A$1823='Ratios - Total'!$A840,Data!$C$2:$C$1823,0),0))/INDEX(Data!$E$2:$E$1823,MATCH('Ratios - Total'!$C840,IF(Data!$A$2:$A$1823='Ratios - Total'!$A840,Data!$C$2:$C$1823,0),0)),"Missing Data")</f>
        <v>Missing Data</v>
      </c>
      <c r="N840" s="5"/>
      <c r="O840" s="5" t="str">
        <f t="array" ref="O840">IFERROR(INDEX(Data!$G$2:$G$1823,MATCH('Ratios - Total'!$C840,IF(Data!$A$2:$A$1823='Ratios - Total'!$A840,Data!$C$2:$C$1823,0),0))/INDEX(Data!$F$2:$F$1823,MATCH('Ratios - Total'!$C840,IF(Data!$A$2:$A$1823='Ratios - Total'!$A840,Data!$C$2:$C$1823,0),0)),"Missing Data")</f>
        <v>Missing Data</v>
      </c>
      <c r="P840" s="5" t="str">
        <f t="array" ref="P840">IFERROR(INDEX(Data!$H$2:$H$1823,MATCH('Ratios - Total'!$C840,IF(Data!$A$2:$A$1823='Ratios - Total'!$A840,Data!$C$2:$C$1823,0),0))/INDEX(Data!$G$2:$G$1823,MATCH('Ratios - Total'!$C840,IF(Data!$A$2:$A$1823='Ratios - Total'!$A840,Data!$C$2:$C$1823,0),0)),"Missing Data")</f>
        <v>Missing Data</v>
      </c>
      <c r="Q840" s="5"/>
      <c r="R840" s="5" t="str">
        <f t="array" ref="R840">IFERROR(INDEX(Data!$L$2:$L$1823,MATCH('Ratios - Total'!$C840,IF(Data!$A$2:$A$1823='Ratios - Total'!$A840,Data!$C$2:$C$1823,0),0))/INDEX(Data!$G$2:$G$1823,MATCH('Ratios - Total'!$C840,IF(Data!$A$2:$A$1823='Ratios - Total'!$A840,Data!$C$2:$C$1823,0),0)),"Missing Data")</f>
        <v>Missing Data</v>
      </c>
      <c r="S840" s="5"/>
      <c r="T840" s="5">
        <f t="array" ref="T840">IFERROR(INDEX(Data!$H$2:$H$1823,MATCH('Ratios - Total'!$C840,IF(Data!$A$2:$A$1823='Ratios - Total'!$A840,Data!$C$2:$C$1823,0),0))/INDEX(Data!$L$2:$L$1823,MATCH('Ratios - Total'!$C840,IF(Data!$A$2:$A$1823='Ratios - Total'!$A840,Data!$C$2:$C$1823,0),0)),"Missing Data")</f>
        <v>51819.879929006871</v>
      </c>
      <c r="U840" s="5">
        <f t="array" ref="U840">IFERROR(INDEX(Data!$K$2:$K$1823,MATCH('Ratios - Total'!$C840,IF(Data!$A$2:$A$1823='Ratios - Total'!$A840,Data!$C$2:$C$1823,0),0))/INDEX(Data!$H$2:$H$1823,MATCH('Ratios - Total'!$C840,IF(Data!$A$2:$A$1823='Ratios - Total'!$A840,Data!$C$2:$C$1823,0),0)),"Missing Data")</f>
        <v>0.46891905179745647</v>
      </c>
      <c r="V840" s="5">
        <f t="array" ref="V840">IFERROR(INDEX(Data!$K$2:$K$1823,MATCH('Ratios - Total'!$C840,IF(Data!$A$2:$A$1823='Ratios - Total'!$A840,Data!$C$2:$C$1823,0),0))/INDEX(Data!$L$2:$L$1823,MATCH('Ratios - Total'!$C840,IF(Data!$A$2:$A$1823='Ratios - Total'!$A840,Data!$C$2:$C$1823,0),0)),"Missing Data")</f>
        <v>24299.328960567946</v>
      </c>
      <c r="W840" s="5">
        <f t="shared" si="13"/>
        <v>27520.550968438925</v>
      </c>
      <c r="X840" s="5" t="str">
        <f t="array" ref="X840">IFERROR(INDEX(Data!$K$2:$K$1823,MATCH('Ratios - Total'!$C840,IF(Data!$A$2:$A$1823='Ratios - Total'!$A840,Data!$C$2:$C$1823,0),0))/INDEX(Data!$G$2:$G$1823,MATCH('Ratios - Total'!$C840,IF(Data!$A$2:$A$1823='Ratios - Total'!$A840,Data!$C$2:$C$1823,0),0)),"Missing Data")</f>
        <v>Missing Data</v>
      </c>
    </row>
    <row r="841" spans="1:24" x14ac:dyDescent="0.25">
      <c r="A841" s="22" t="s">
        <v>16</v>
      </c>
      <c r="B841" s="22" t="s">
        <v>17</v>
      </c>
      <c r="C841" s="22">
        <v>1992</v>
      </c>
      <c r="D841" s="5">
        <f t="array" ref="D841">IFERROR(INDEX(Data!$H$2:$H$1823,MATCH('Ratios - Total'!$C841,IF(Data!$A$2:$A$1823='Ratios - Total'!$A841,Data!$C$2:$C$1823,0),0))/INDEX(Data!$D$2:$D$1823,MATCH('Ratios - Total'!$C841,IF(Data!$A$2:$A$1823='Ratios - Total'!$A841,Data!$C$2:$C$1823,0),0)),"Missing Data")</f>
        <v>1258.3163584099432</v>
      </c>
      <c r="E841" s="22"/>
      <c r="F841" s="5">
        <f t="array" ref="F841">IFERROR(INDEX(Data!$G$2:$G$1823,MATCH('Ratios - Total'!$C841,IF(Data!$A$2:$A$1823='Ratios - Total'!$A841,Data!$C$2:$C$1823,0),0))/INDEX(Data!$D$2:$D$1823,MATCH('Ratios - Total'!$C841,IF(Data!$A$2:$A$1823='Ratios - Total'!$A841,Data!$C$2:$C$1823,0),0)),"Missing Data")</f>
        <v>0</v>
      </c>
      <c r="G841" s="5"/>
      <c r="H841" s="5" t="str">
        <f t="array" ref="H841">IFERROR(INDEX(Data!$H$2:$H$1823,MATCH('Ratios - Total'!$C841,IF(Data!$A$2:$A$1823='Ratios - Total'!$A841,Data!$C$2:$C$1823,0),0))/INDEX(Data!$G$2:$G$1823,MATCH('Ratios - Total'!$C841,IF(Data!$A$2:$A$1823='Ratios - Total'!$A841,Data!$C$2:$C$1823,0),0)),"Missing Data")</f>
        <v>Missing Data</v>
      </c>
      <c r="I841" s="5">
        <f t="array" ref="I841">IFERROR(INDEX(Data!$G$2:$G$1823,MATCH('Ratios - Total'!$C841,IF(Data!$A$2:$A$1823='Ratios - Total'!$A841,Data!$C$2:$C$1823,0),0))/INDEX(Data!$D$2:$D$1823,MATCH('Ratios - Total'!$C841,IF(Data!$A$2:$A$1823='Ratios - Total'!$A841,Data!$C$2:$C$1823,0),0)),"Missing Data")</f>
        <v>0</v>
      </c>
      <c r="J841" s="22"/>
      <c r="K841" s="5">
        <f t="array" ref="K841">IFERROR(INDEX(Data!$E$2:$E$1823,MATCH('Ratios - Total'!$C841,IF(Data!$A$2:$A$1823='Ratios - Total'!$A841,Data!$C$2:$C$1823,0),0))/INDEX(Data!$D$2:$D$1823,MATCH('Ratios - Total'!$C841,IF(Data!$A$2:$A$1823='Ratios - Total'!$A841,Data!$C$2:$C$1823,0),0)),"Missing Data")</f>
        <v>0</v>
      </c>
      <c r="L841" s="5"/>
      <c r="M841" s="5" t="str">
        <f t="array" ref="M841">IFERROR(INDEX(Data!$F$2:$F$1823,MATCH('Ratios - Total'!$C841,IF(Data!$A$2:$A$1823='Ratios - Total'!$A841,Data!$C$2:$C$1823,0),0))/INDEX(Data!$E$2:$E$1823,MATCH('Ratios - Total'!$C841,IF(Data!$A$2:$A$1823='Ratios - Total'!$A841,Data!$C$2:$C$1823,0),0)),"Missing Data")</f>
        <v>Missing Data</v>
      </c>
      <c r="N841" s="5"/>
      <c r="O841" s="5" t="str">
        <f t="array" ref="O841">IFERROR(INDEX(Data!$G$2:$G$1823,MATCH('Ratios - Total'!$C841,IF(Data!$A$2:$A$1823='Ratios - Total'!$A841,Data!$C$2:$C$1823,0),0))/INDEX(Data!$F$2:$F$1823,MATCH('Ratios - Total'!$C841,IF(Data!$A$2:$A$1823='Ratios - Total'!$A841,Data!$C$2:$C$1823,0),0)),"Missing Data")</f>
        <v>Missing Data</v>
      </c>
      <c r="P841" s="5" t="str">
        <f t="array" ref="P841">IFERROR(INDEX(Data!$H$2:$H$1823,MATCH('Ratios - Total'!$C841,IF(Data!$A$2:$A$1823='Ratios - Total'!$A841,Data!$C$2:$C$1823,0),0))/INDEX(Data!$G$2:$G$1823,MATCH('Ratios - Total'!$C841,IF(Data!$A$2:$A$1823='Ratios - Total'!$A841,Data!$C$2:$C$1823,0),0)),"Missing Data")</f>
        <v>Missing Data</v>
      </c>
      <c r="Q841" s="5"/>
      <c r="R841" s="5" t="str">
        <f t="array" ref="R841">IFERROR(INDEX(Data!$L$2:$L$1823,MATCH('Ratios - Total'!$C841,IF(Data!$A$2:$A$1823='Ratios - Total'!$A841,Data!$C$2:$C$1823,0),0))/INDEX(Data!$G$2:$G$1823,MATCH('Ratios - Total'!$C841,IF(Data!$A$2:$A$1823='Ratios - Total'!$A841,Data!$C$2:$C$1823,0),0)),"Missing Data")</f>
        <v>Missing Data</v>
      </c>
      <c r="S841" s="5"/>
      <c r="T841" s="5">
        <f t="array" ref="T841">IFERROR(INDEX(Data!$H$2:$H$1823,MATCH('Ratios - Total'!$C841,IF(Data!$A$2:$A$1823='Ratios - Total'!$A841,Data!$C$2:$C$1823,0),0))/INDEX(Data!$L$2:$L$1823,MATCH('Ratios - Total'!$C841,IF(Data!$A$2:$A$1823='Ratios - Total'!$A841,Data!$C$2:$C$1823,0),0)),"Missing Data")</f>
        <v>65453.31185879757</v>
      </c>
      <c r="U841" s="5">
        <f t="array" ref="U841">IFERROR(INDEX(Data!$K$2:$K$1823,MATCH('Ratios - Total'!$C841,IF(Data!$A$2:$A$1823='Ratios - Total'!$A841,Data!$C$2:$C$1823,0),0))/INDEX(Data!$H$2:$H$1823,MATCH('Ratios - Total'!$C841,IF(Data!$A$2:$A$1823='Ratios - Total'!$A841,Data!$C$2:$C$1823,0),0)),"Missing Data")</f>
        <v>0.49050402738239263</v>
      </c>
      <c r="V841" s="5">
        <f t="array" ref="V841">IFERROR(INDEX(Data!$K$2:$K$1823,MATCH('Ratios - Total'!$C841,IF(Data!$A$2:$A$1823='Ratios - Total'!$A841,Data!$C$2:$C$1823,0),0))/INDEX(Data!$L$2:$L$1823,MATCH('Ratios - Total'!$C841,IF(Data!$A$2:$A$1823='Ratios - Total'!$A841,Data!$C$2:$C$1823,0),0)),"Missing Data")</f>
        <v>32105.113072255928</v>
      </c>
      <c r="W841" s="5">
        <f t="shared" si="13"/>
        <v>33348.198786541645</v>
      </c>
      <c r="X841" s="5" t="str">
        <f t="array" ref="X841">IFERROR(INDEX(Data!$K$2:$K$1823,MATCH('Ratios - Total'!$C841,IF(Data!$A$2:$A$1823='Ratios - Total'!$A841,Data!$C$2:$C$1823,0),0))/INDEX(Data!$G$2:$G$1823,MATCH('Ratios - Total'!$C841,IF(Data!$A$2:$A$1823='Ratios - Total'!$A841,Data!$C$2:$C$1823,0),0)),"Missing Data")</f>
        <v>Missing Data</v>
      </c>
    </row>
    <row r="842" spans="1:24" x14ac:dyDescent="0.25">
      <c r="A842" s="22" t="s">
        <v>18</v>
      </c>
      <c r="B842" s="22" t="s">
        <v>19</v>
      </c>
      <c r="C842" s="22">
        <v>1992</v>
      </c>
      <c r="D842" s="5">
        <f t="array" ref="D842">IFERROR(INDEX(Data!$H$2:$H$1823,MATCH('Ratios - Total'!$C842,IF(Data!$A$2:$A$1823='Ratios - Total'!$A842,Data!$C$2:$C$1823,0),0))/INDEX(Data!$D$2:$D$1823,MATCH('Ratios - Total'!$C842,IF(Data!$A$2:$A$1823='Ratios - Total'!$A842,Data!$C$2:$C$1823,0),0)),"Missing Data")</f>
        <v>932.47039896391698</v>
      </c>
      <c r="E842" s="22"/>
      <c r="F842" s="5">
        <f t="array" ref="F842">IFERROR(INDEX(Data!$G$2:$G$1823,MATCH('Ratios - Total'!$C842,IF(Data!$A$2:$A$1823='Ratios - Total'!$A842,Data!$C$2:$C$1823,0),0))/INDEX(Data!$D$2:$D$1823,MATCH('Ratios - Total'!$C842,IF(Data!$A$2:$A$1823='Ratios - Total'!$A842,Data!$C$2:$C$1823,0),0)),"Missing Data")</f>
        <v>0</v>
      </c>
      <c r="G842" s="5"/>
      <c r="H842" s="5" t="str">
        <f t="array" ref="H842">IFERROR(INDEX(Data!$H$2:$H$1823,MATCH('Ratios - Total'!$C842,IF(Data!$A$2:$A$1823='Ratios - Total'!$A842,Data!$C$2:$C$1823,0),0))/INDEX(Data!$G$2:$G$1823,MATCH('Ratios - Total'!$C842,IF(Data!$A$2:$A$1823='Ratios - Total'!$A842,Data!$C$2:$C$1823,0),0)),"Missing Data")</f>
        <v>Missing Data</v>
      </c>
      <c r="I842" s="5">
        <f t="array" ref="I842">IFERROR(INDEX(Data!$G$2:$G$1823,MATCH('Ratios - Total'!$C842,IF(Data!$A$2:$A$1823='Ratios - Total'!$A842,Data!$C$2:$C$1823,0),0))/INDEX(Data!$D$2:$D$1823,MATCH('Ratios - Total'!$C842,IF(Data!$A$2:$A$1823='Ratios - Total'!$A842,Data!$C$2:$C$1823,0),0)),"Missing Data")</f>
        <v>0</v>
      </c>
      <c r="J842" s="22"/>
      <c r="K842" s="5">
        <f t="array" ref="K842">IFERROR(INDEX(Data!$E$2:$E$1823,MATCH('Ratios - Total'!$C842,IF(Data!$A$2:$A$1823='Ratios - Total'!$A842,Data!$C$2:$C$1823,0),0))/INDEX(Data!$D$2:$D$1823,MATCH('Ratios - Total'!$C842,IF(Data!$A$2:$A$1823='Ratios - Total'!$A842,Data!$C$2:$C$1823,0),0)),"Missing Data")</f>
        <v>0</v>
      </c>
      <c r="L842" s="5"/>
      <c r="M842" s="5" t="str">
        <f t="array" ref="M842">IFERROR(INDEX(Data!$F$2:$F$1823,MATCH('Ratios - Total'!$C842,IF(Data!$A$2:$A$1823='Ratios - Total'!$A842,Data!$C$2:$C$1823,0),0))/INDEX(Data!$E$2:$E$1823,MATCH('Ratios - Total'!$C842,IF(Data!$A$2:$A$1823='Ratios - Total'!$A842,Data!$C$2:$C$1823,0),0)),"Missing Data")</f>
        <v>Missing Data</v>
      </c>
      <c r="N842" s="5"/>
      <c r="O842" s="5" t="str">
        <f t="array" ref="O842">IFERROR(INDEX(Data!$G$2:$G$1823,MATCH('Ratios - Total'!$C842,IF(Data!$A$2:$A$1823='Ratios - Total'!$A842,Data!$C$2:$C$1823,0),0))/INDEX(Data!$F$2:$F$1823,MATCH('Ratios - Total'!$C842,IF(Data!$A$2:$A$1823='Ratios - Total'!$A842,Data!$C$2:$C$1823,0),0)),"Missing Data")</f>
        <v>Missing Data</v>
      </c>
      <c r="P842" s="5" t="str">
        <f t="array" ref="P842">IFERROR(INDEX(Data!$H$2:$H$1823,MATCH('Ratios - Total'!$C842,IF(Data!$A$2:$A$1823='Ratios - Total'!$A842,Data!$C$2:$C$1823,0),0))/INDEX(Data!$G$2:$G$1823,MATCH('Ratios - Total'!$C842,IF(Data!$A$2:$A$1823='Ratios - Total'!$A842,Data!$C$2:$C$1823,0),0)),"Missing Data")</f>
        <v>Missing Data</v>
      </c>
      <c r="Q842" s="5"/>
      <c r="R842" s="5" t="str">
        <f t="array" ref="R842">IFERROR(INDEX(Data!$L$2:$L$1823,MATCH('Ratios - Total'!$C842,IF(Data!$A$2:$A$1823='Ratios - Total'!$A842,Data!$C$2:$C$1823,0),0))/INDEX(Data!$G$2:$G$1823,MATCH('Ratios - Total'!$C842,IF(Data!$A$2:$A$1823='Ratios - Total'!$A842,Data!$C$2:$C$1823,0),0)),"Missing Data")</f>
        <v>Missing Data</v>
      </c>
      <c r="S842" s="5"/>
      <c r="T842" s="5">
        <f t="array" ref="T842">IFERROR(INDEX(Data!$H$2:$H$1823,MATCH('Ratios - Total'!$C842,IF(Data!$A$2:$A$1823='Ratios - Total'!$A842,Data!$C$2:$C$1823,0),0))/INDEX(Data!$L$2:$L$1823,MATCH('Ratios - Total'!$C842,IF(Data!$A$2:$A$1823='Ratios - Total'!$A842,Data!$C$2:$C$1823,0),0)),"Missing Data")</f>
        <v>54439.804419054017</v>
      </c>
      <c r="U842" s="5">
        <f t="array" ref="U842">IFERROR(INDEX(Data!$K$2:$K$1823,MATCH('Ratios - Total'!$C842,IF(Data!$A$2:$A$1823='Ratios - Total'!$A842,Data!$C$2:$C$1823,0),0))/INDEX(Data!$H$2:$H$1823,MATCH('Ratios - Total'!$C842,IF(Data!$A$2:$A$1823='Ratios - Total'!$A842,Data!$C$2:$C$1823,0),0)),"Missing Data")</f>
        <v>0.50218345766642081</v>
      </c>
      <c r="V842" s="5">
        <f t="array" ref="V842">IFERROR(INDEX(Data!$K$2:$K$1823,MATCH('Ratios - Total'!$C842,IF(Data!$A$2:$A$1823='Ratios - Total'!$A842,Data!$C$2:$C$1823,0),0))/INDEX(Data!$L$2:$L$1823,MATCH('Ratios - Total'!$C842,IF(Data!$A$2:$A$1823='Ratios - Total'!$A842,Data!$C$2:$C$1823,0),0)),"Missing Data")</f>
        <v>27338.769217844241</v>
      </c>
      <c r="W842" s="5">
        <f t="shared" si="13"/>
        <v>27101.035201209776</v>
      </c>
      <c r="X842" s="5" t="str">
        <f t="array" ref="X842">IFERROR(INDEX(Data!$K$2:$K$1823,MATCH('Ratios - Total'!$C842,IF(Data!$A$2:$A$1823='Ratios - Total'!$A842,Data!$C$2:$C$1823,0),0))/INDEX(Data!$G$2:$G$1823,MATCH('Ratios - Total'!$C842,IF(Data!$A$2:$A$1823='Ratios - Total'!$A842,Data!$C$2:$C$1823,0),0)),"Missing Data")</f>
        <v>Missing Data</v>
      </c>
    </row>
    <row r="843" spans="1:24" x14ac:dyDescent="0.25">
      <c r="A843" s="22" t="s">
        <v>20</v>
      </c>
      <c r="B843" s="22" t="s">
        <v>21</v>
      </c>
      <c r="C843" s="22">
        <v>1992</v>
      </c>
      <c r="D843" s="5">
        <f t="array" ref="D843">IFERROR(INDEX(Data!$H$2:$H$1823,MATCH('Ratios - Total'!$C843,IF(Data!$A$2:$A$1823='Ratios - Total'!$A843,Data!$C$2:$C$1823,0),0))/INDEX(Data!$D$2:$D$1823,MATCH('Ratios - Total'!$C843,IF(Data!$A$2:$A$1823='Ratios - Total'!$A843,Data!$C$2:$C$1823,0),0)),"Missing Data")</f>
        <v>1095.0440537849438</v>
      </c>
      <c r="E843" s="22"/>
      <c r="F843" s="5">
        <f t="array" ref="F843">IFERROR(INDEX(Data!$G$2:$G$1823,MATCH('Ratios - Total'!$C843,IF(Data!$A$2:$A$1823='Ratios - Total'!$A843,Data!$C$2:$C$1823,0),0))/INDEX(Data!$D$2:$D$1823,MATCH('Ratios - Total'!$C843,IF(Data!$A$2:$A$1823='Ratios - Total'!$A843,Data!$C$2:$C$1823,0),0)),"Missing Data")</f>
        <v>0</v>
      </c>
      <c r="G843" s="5"/>
      <c r="H843" s="5" t="str">
        <f t="array" ref="H843">IFERROR(INDEX(Data!$H$2:$H$1823,MATCH('Ratios - Total'!$C843,IF(Data!$A$2:$A$1823='Ratios - Total'!$A843,Data!$C$2:$C$1823,0),0))/INDEX(Data!$G$2:$G$1823,MATCH('Ratios - Total'!$C843,IF(Data!$A$2:$A$1823='Ratios - Total'!$A843,Data!$C$2:$C$1823,0),0)),"Missing Data")</f>
        <v>Missing Data</v>
      </c>
      <c r="I843" s="5">
        <f t="array" ref="I843">IFERROR(INDEX(Data!$G$2:$G$1823,MATCH('Ratios - Total'!$C843,IF(Data!$A$2:$A$1823='Ratios - Total'!$A843,Data!$C$2:$C$1823,0),0))/INDEX(Data!$D$2:$D$1823,MATCH('Ratios - Total'!$C843,IF(Data!$A$2:$A$1823='Ratios - Total'!$A843,Data!$C$2:$C$1823,0),0)),"Missing Data")</f>
        <v>0</v>
      </c>
      <c r="J843" s="22"/>
      <c r="K843" s="5">
        <f t="array" ref="K843">IFERROR(INDEX(Data!$E$2:$E$1823,MATCH('Ratios - Total'!$C843,IF(Data!$A$2:$A$1823='Ratios - Total'!$A843,Data!$C$2:$C$1823,0),0))/INDEX(Data!$D$2:$D$1823,MATCH('Ratios - Total'!$C843,IF(Data!$A$2:$A$1823='Ratios - Total'!$A843,Data!$C$2:$C$1823,0),0)),"Missing Data")</f>
        <v>0</v>
      </c>
      <c r="L843" s="5"/>
      <c r="M843" s="5" t="str">
        <f t="array" ref="M843">IFERROR(INDEX(Data!$F$2:$F$1823,MATCH('Ratios - Total'!$C843,IF(Data!$A$2:$A$1823='Ratios - Total'!$A843,Data!$C$2:$C$1823,0),0))/INDEX(Data!$E$2:$E$1823,MATCH('Ratios - Total'!$C843,IF(Data!$A$2:$A$1823='Ratios - Total'!$A843,Data!$C$2:$C$1823,0),0)),"Missing Data")</f>
        <v>Missing Data</v>
      </c>
      <c r="N843" s="5"/>
      <c r="O843" s="5" t="str">
        <f t="array" ref="O843">IFERROR(INDEX(Data!$G$2:$G$1823,MATCH('Ratios - Total'!$C843,IF(Data!$A$2:$A$1823='Ratios - Total'!$A843,Data!$C$2:$C$1823,0),0))/INDEX(Data!$F$2:$F$1823,MATCH('Ratios - Total'!$C843,IF(Data!$A$2:$A$1823='Ratios - Total'!$A843,Data!$C$2:$C$1823,0),0)),"Missing Data")</f>
        <v>Missing Data</v>
      </c>
      <c r="P843" s="5" t="str">
        <f t="array" ref="P843">IFERROR(INDEX(Data!$H$2:$H$1823,MATCH('Ratios - Total'!$C843,IF(Data!$A$2:$A$1823='Ratios - Total'!$A843,Data!$C$2:$C$1823,0),0))/INDEX(Data!$G$2:$G$1823,MATCH('Ratios - Total'!$C843,IF(Data!$A$2:$A$1823='Ratios - Total'!$A843,Data!$C$2:$C$1823,0),0)),"Missing Data")</f>
        <v>Missing Data</v>
      </c>
      <c r="Q843" s="5"/>
      <c r="R843" s="5" t="str">
        <f t="array" ref="R843">IFERROR(INDEX(Data!$L$2:$L$1823,MATCH('Ratios - Total'!$C843,IF(Data!$A$2:$A$1823='Ratios - Total'!$A843,Data!$C$2:$C$1823,0),0))/INDEX(Data!$G$2:$G$1823,MATCH('Ratios - Total'!$C843,IF(Data!$A$2:$A$1823='Ratios - Total'!$A843,Data!$C$2:$C$1823,0),0)),"Missing Data")</f>
        <v>Missing Data</v>
      </c>
      <c r="S843" s="5"/>
      <c r="T843" s="5">
        <f t="array" ref="T843">IFERROR(INDEX(Data!$H$2:$H$1823,MATCH('Ratios - Total'!$C843,IF(Data!$A$2:$A$1823='Ratios - Total'!$A843,Data!$C$2:$C$1823,0),0))/INDEX(Data!$L$2:$L$1823,MATCH('Ratios - Total'!$C843,IF(Data!$A$2:$A$1823='Ratios - Total'!$A843,Data!$C$2:$C$1823,0),0)),"Missing Data")</f>
        <v>58139.493558418479</v>
      </c>
      <c r="U843" s="5">
        <f t="array" ref="U843">IFERROR(INDEX(Data!$K$2:$K$1823,MATCH('Ratios - Total'!$C843,IF(Data!$A$2:$A$1823='Ratios - Total'!$A843,Data!$C$2:$C$1823,0),0))/INDEX(Data!$H$2:$H$1823,MATCH('Ratios - Total'!$C843,IF(Data!$A$2:$A$1823='Ratios - Total'!$A843,Data!$C$2:$C$1823,0),0)),"Missing Data")</f>
        <v>0.49684367932025186</v>
      </c>
      <c r="V843" s="5">
        <f t="array" ref="V843">IFERROR(INDEX(Data!$K$2:$K$1823,MATCH('Ratios - Total'!$C843,IF(Data!$A$2:$A$1823='Ratios - Total'!$A843,Data!$C$2:$C$1823,0),0))/INDEX(Data!$L$2:$L$1823,MATCH('Ratios - Total'!$C843,IF(Data!$A$2:$A$1823='Ratios - Total'!$A843,Data!$C$2:$C$1823,0),0)),"Missing Data")</f>
        <v>28886.23989338072</v>
      </c>
      <c r="W843" s="5">
        <f t="shared" si="13"/>
        <v>29253.253665037759</v>
      </c>
      <c r="X843" s="5" t="str">
        <f t="array" ref="X843">IFERROR(INDEX(Data!$K$2:$K$1823,MATCH('Ratios - Total'!$C843,IF(Data!$A$2:$A$1823='Ratios - Total'!$A843,Data!$C$2:$C$1823,0),0))/INDEX(Data!$G$2:$G$1823,MATCH('Ratios - Total'!$C843,IF(Data!$A$2:$A$1823='Ratios - Total'!$A843,Data!$C$2:$C$1823,0),0)),"Missing Data")</f>
        <v>Missing Data</v>
      </c>
    </row>
    <row r="844" spans="1:24" x14ac:dyDescent="0.25">
      <c r="A844" s="22" t="s">
        <v>22</v>
      </c>
      <c r="B844" s="22" t="s">
        <v>23</v>
      </c>
      <c r="C844" s="22">
        <v>1992</v>
      </c>
      <c r="D844" s="5">
        <f t="array" ref="D844">IFERROR(INDEX(Data!$H$2:$H$1823,MATCH('Ratios - Total'!$C844,IF(Data!$A$2:$A$1823='Ratios - Total'!$A844,Data!$C$2:$C$1823,0),0))/INDEX(Data!$D$2:$D$1823,MATCH('Ratios - Total'!$C844,IF(Data!$A$2:$A$1823='Ratios - Total'!$A844,Data!$C$2:$C$1823,0),0)),"Missing Data")</f>
        <v>899.97034288647501</v>
      </c>
      <c r="E844" s="22"/>
      <c r="F844" s="5">
        <f t="array" ref="F844">IFERROR(INDEX(Data!$G$2:$G$1823,MATCH('Ratios - Total'!$C844,IF(Data!$A$2:$A$1823='Ratios - Total'!$A844,Data!$C$2:$C$1823,0),0))/INDEX(Data!$D$2:$D$1823,MATCH('Ratios - Total'!$C844,IF(Data!$A$2:$A$1823='Ratios - Total'!$A844,Data!$C$2:$C$1823,0),0)),"Missing Data")</f>
        <v>0</v>
      </c>
      <c r="G844" s="5"/>
      <c r="H844" s="5" t="str">
        <f t="array" ref="H844">IFERROR(INDEX(Data!$H$2:$H$1823,MATCH('Ratios - Total'!$C844,IF(Data!$A$2:$A$1823='Ratios - Total'!$A844,Data!$C$2:$C$1823,0),0))/INDEX(Data!$G$2:$G$1823,MATCH('Ratios - Total'!$C844,IF(Data!$A$2:$A$1823='Ratios - Total'!$A844,Data!$C$2:$C$1823,0),0)),"Missing Data")</f>
        <v>Missing Data</v>
      </c>
      <c r="I844" s="5">
        <f t="array" ref="I844">IFERROR(INDEX(Data!$G$2:$G$1823,MATCH('Ratios - Total'!$C844,IF(Data!$A$2:$A$1823='Ratios - Total'!$A844,Data!$C$2:$C$1823,0),0))/INDEX(Data!$D$2:$D$1823,MATCH('Ratios - Total'!$C844,IF(Data!$A$2:$A$1823='Ratios - Total'!$A844,Data!$C$2:$C$1823,0),0)),"Missing Data")</f>
        <v>0</v>
      </c>
      <c r="J844" s="22"/>
      <c r="K844" s="5">
        <f t="array" ref="K844">IFERROR(INDEX(Data!$E$2:$E$1823,MATCH('Ratios - Total'!$C844,IF(Data!$A$2:$A$1823='Ratios - Total'!$A844,Data!$C$2:$C$1823,0),0))/INDEX(Data!$D$2:$D$1823,MATCH('Ratios - Total'!$C844,IF(Data!$A$2:$A$1823='Ratios - Total'!$A844,Data!$C$2:$C$1823,0),0)),"Missing Data")</f>
        <v>0</v>
      </c>
      <c r="L844" s="5"/>
      <c r="M844" s="5" t="str">
        <f t="array" ref="M844">IFERROR(INDEX(Data!$F$2:$F$1823,MATCH('Ratios - Total'!$C844,IF(Data!$A$2:$A$1823='Ratios - Total'!$A844,Data!$C$2:$C$1823,0),0))/INDEX(Data!$E$2:$E$1823,MATCH('Ratios - Total'!$C844,IF(Data!$A$2:$A$1823='Ratios - Total'!$A844,Data!$C$2:$C$1823,0),0)),"Missing Data")</f>
        <v>Missing Data</v>
      </c>
      <c r="N844" s="5"/>
      <c r="O844" s="5" t="str">
        <f t="array" ref="O844">IFERROR(INDEX(Data!$G$2:$G$1823,MATCH('Ratios - Total'!$C844,IF(Data!$A$2:$A$1823='Ratios - Total'!$A844,Data!$C$2:$C$1823,0),0))/INDEX(Data!$F$2:$F$1823,MATCH('Ratios - Total'!$C844,IF(Data!$A$2:$A$1823='Ratios - Total'!$A844,Data!$C$2:$C$1823,0),0)),"Missing Data")</f>
        <v>Missing Data</v>
      </c>
      <c r="P844" s="5" t="str">
        <f t="array" ref="P844">IFERROR(INDEX(Data!$H$2:$H$1823,MATCH('Ratios - Total'!$C844,IF(Data!$A$2:$A$1823='Ratios - Total'!$A844,Data!$C$2:$C$1823,0),0))/INDEX(Data!$G$2:$G$1823,MATCH('Ratios - Total'!$C844,IF(Data!$A$2:$A$1823='Ratios - Total'!$A844,Data!$C$2:$C$1823,0),0)),"Missing Data")</f>
        <v>Missing Data</v>
      </c>
      <c r="Q844" s="5"/>
      <c r="R844" s="5" t="str">
        <f t="array" ref="R844">IFERROR(INDEX(Data!$L$2:$L$1823,MATCH('Ratios - Total'!$C844,IF(Data!$A$2:$A$1823='Ratios - Total'!$A844,Data!$C$2:$C$1823,0),0))/INDEX(Data!$G$2:$G$1823,MATCH('Ratios - Total'!$C844,IF(Data!$A$2:$A$1823='Ratios - Total'!$A844,Data!$C$2:$C$1823,0),0)),"Missing Data")</f>
        <v>Missing Data</v>
      </c>
      <c r="S844" s="5"/>
      <c r="T844" s="5">
        <f t="array" ref="T844">IFERROR(INDEX(Data!$H$2:$H$1823,MATCH('Ratios - Total'!$C844,IF(Data!$A$2:$A$1823='Ratios - Total'!$A844,Data!$C$2:$C$1823,0),0))/INDEX(Data!$L$2:$L$1823,MATCH('Ratios - Total'!$C844,IF(Data!$A$2:$A$1823='Ratios - Total'!$A844,Data!$C$2:$C$1823,0),0)),"Missing Data")</f>
        <v>54390.826743171863</v>
      </c>
      <c r="U844" s="5">
        <f t="array" ref="U844">IFERROR(INDEX(Data!$K$2:$K$1823,MATCH('Ratios - Total'!$C844,IF(Data!$A$2:$A$1823='Ratios - Total'!$A844,Data!$C$2:$C$1823,0),0))/INDEX(Data!$H$2:$H$1823,MATCH('Ratios - Total'!$C844,IF(Data!$A$2:$A$1823='Ratios - Total'!$A844,Data!$C$2:$C$1823,0),0)),"Missing Data")</f>
        <v>0.3782113942024492</v>
      </c>
      <c r="V844" s="5">
        <f t="array" ref="V844">IFERROR(INDEX(Data!$K$2:$K$1823,MATCH('Ratios - Total'!$C844,IF(Data!$A$2:$A$1823='Ratios - Total'!$A844,Data!$C$2:$C$1823,0),0))/INDEX(Data!$L$2:$L$1823,MATCH('Ratios - Total'!$C844,IF(Data!$A$2:$A$1823='Ratios - Total'!$A844,Data!$C$2:$C$1823,0),0)),"Missing Data")</f>
        <v>20571.230414358892</v>
      </c>
      <c r="W844" s="5">
        <f t="shared" si="13"/>
        <v>33819.596328812971</v>
      </c>
      <c r="X844" s="5" t="str">
        <f t="array" ref="X844">IFERROR(INDEX(Data!$K$2:$K$1823,MATCH('Ratios - Total'!$C844,IF(Data!$A$2:$A$1823='Ratios - Total'!$A844,Data!$C$2:$C$1823,0),0))/INDEX(Data!$G$2:$G$1823,MATCH('Ratios - Total'!$C844,IF(Data!$A$2:$A$1823='Ratios - Total'!$A844,Data!$C$2:$C$1823,0),0)),"Missing Data")</f>
        <v>Missing Data</v>
      </c>
    </row>
    <row r="845" spans="1:24" x14ac:dyDescent="0.25">
      <c r="A845" s="22" t="s">
        <v>24</v>
      </c>
      <c r="B845" s="22" t="s">
        <v>25</v>
      </c>
      <c r="C845" s="22">
        <v>1992</v>
      </c>
      <c r="D845" s="5">
        <f t="array" ref="D845">IFERROR(INDEX(Data!$H$2:$H$1823,MATCH('Ratios - Total'!$C845,IF(Data!$A$2:$A$1823='Ratios - Total'!$A845,Data!$C$2:$C$1823,0),0))/INDEX(Data!$D$2:$D$1823,MATCH('Ratios - Total'!$C845,IF(Data!$A$2:$A$1823='Ratios - Total'!$A845,Data!$C$2:$C$1823,0),0)),"Missing Data")</f>
        <v>846.50404102679647</v>
      </c>
      <c r="E845" s="22"/>
      <c r="F845" s="5">
        <f t="array" ref="F845">IFERROR(INDEX(Data!$G$2:$G$1823,MATCH('Ratios - Total'!$C845,IF(Data!$A$2:$A$1823='Ratios - Total'!$A845,Data!$C$2:$C$1823,0),0))/INDEX(Data!$D$2:$D$1823,MATCH('Ratios - Total'!$C845,IF(Data!$A$2:$A$1823='Ratios - Total'!$A845,Data!$C$2:$C$1823,0),0)),"Missing Data")</f>
        <v>0</v>
      </c>
      <c r="G845" s="5"/>
      <c r="H845" s="5" t="str">
        <f t="array" ref="H845">IFERROR(INDEX(Data!$H$2:$H$1823,MATCH('Ratios - Total'!$C845,IF(Data!$A$2:$A$1823='Ratios - Total'!$A845,Data!$C$2:$C$1823,0),0))/INDEX(Data!$G$2:$G$1823,MATCH('Ratios - Total'!$C845,IF(Data!$A$2:$A$1823='Ratios - Total'!$A845,Data!$C$2:$C$1823,0),0)),"Missing Data")</f>
        <v>Missing Data</v>
      </c>
      <c r="I845" s="5">
        <f t="array" ref="I845">IFERROR(INDEX(Data!$G$2:$G$1823,MATCH('Ratios - Total'!$C845,IF(Data!$A$2:$A$1823='Ratios - Total'!$A845,Data!$C$2:$C$1823,0),0))/INDEX(Data!$D$2:$D$1823,MATCH('Ratios - Total'!$C845,IF(Data!$A$2:$A$1823='Ratios - Total'!$A845,Data!$C$2:$C$1823,0),0)),"Missing Data")</f>
        <v>0</v>
      </c>
      <c r="J845" s="22"/>
      <c r="K845" s="5">
        <f t="array" ref="K845">IFERROR(INDEX(Data!$E$2:$E$1823,MATCH('Ratios - Total'!$C845,IF(Data!$A$2:$A$1823='Ratios - Total'!$A845,Data!$C$2:$C$1823,0),0))/INDEX(Data!$D$2:$D$1823,MATCH('Ratios - Total'!$C845,IF(Data!$A$2:$A$1823='Ratios - Total'!$A845,Data!$C$2:$C$1823,0),0)),"Missing Data")</f>
        <v>0</v>
      </c>
      <c r="L845" s="5"/>
      <c r="M845" s="5" t="str">
        <f t="array" ref="M845">IFERROR(INDEX(Data!$F$2:$F$1823,MATCH('Ratios - Total'!$C845,IF(Data!$A$2:$A$1823='Ratios - Total'!$A845,Data!$C$2:$C$1823,0),0))/INDEX(Data!$E$2:$E$1823,MATCH('Ratios - Total'!$C845,IF(Data!$A$2:$A$1823='Ratios - Total'!$A845,Data!$C$2:$C$1823,0),0)),"Missing Data")</f>
        <v>Missing Data</v>
      </c>
      <c r="N845" s="5"/>
      <c r="O845" s="5" t="str">
        <f t="array" ref="O845">IFERROR(INDEX(Data!$G$2:$G$1823,MATCH('Ratios - Total'!$C845,IF(Data!$A$2:$A$1823='Ratios - Total'!$A845,Data!$C$2:$C$1823,0),0))/INDEX(Data!$F$2:$F$1823,MATCH('Ratios - Total'!$C845,IF(Data!$A$2:$A$1823='Ratios - Total'!$A845,Data!$C$2:$C$1823,0),0)),"Missing Data")</f>
        <v>Missing Data</v>
      </c>
      <c r="P845" s="5" t="str">
        <f t="array" ref="P845">IFERROR(INDEX(Data!$H$2:$H$1823,MATCH('Ratios - Total'!$C845,IF(Data!$A$2:$A$1823='Ratios - Total'!$A845,Data!$C$2:$C$1823,0),0))/INDEX(Data!$G$2:$G$1823,MATCH('Ratios - Total'!$C845,IF(Data!$A$2:$A$1823='Ratios - Total'!$A845,Data!$C$2:$C$1823,0),0)),"Missing Data")</f>
        <v>Missing Data</v>
      </c>
      <c r="Q845" s="5"/>
      <c r="R845" s="5" t="str">
        <f t="array" ref="R845">IFERROR(INDEX(Data!$L$2:$L$1823,MATCH('Ratios - Total'!$C845,IF(Data!$A$2:$A$1823='Ratios - Total'!$A845,Data!$C$2:$C$1823,0),0))/INDEX(Data!$G$2:$G$1823,MATCH('Ratios - Total'!$C845,IF(Data!$A$2:$A$1823='Ratios - Total'!$A845,Data!$C$2:$C$1823,0),0)),"Missing Data")</f>
        <v>Missing Data</v>
      </c>
      <c r="S845" s="5"/>
      <c r="T845" s="5">
        <f t="array" ref="T845">IFERROR(INDEX(Data!$H$2:$H$1823,MATCH('Ratios - Total'!$C845,IF(Data!$A$2:$A$1823='Ratios - Total'!$A845,Data!$C$2:$C$1823,0),0))/INDEX(Data!$L$2:$L$1823,MATCH('Ratios - Total'!$C845,IF(Data!$A$2:$A$1823='Ratios - Total'!$A845,Data!$C$2:$C$1823,0),0)),"Missing Data")</f>
        <v>38698.447499362941</v>
      </c>
      <c r="U845" s="5">
        <f t="array" ref="U845">IFERROR(INDEX(Data!$K$2:$K$1823,MATCH('Ratios - Total'!$C845,IF(Data!$A$2:$A$1823='Ratios - Total'!$A845,Data!$C$2:$C$1823,0),0))/INDEX(Data!$H$2:$H$1823,MATCH('Ratios - Total'!$C845,IF(Data!$A$2:$A$1823='Ratios - Total'!$A845,Data!$C$2:$C$1823,0),0)),"Missing Data")</f>
        <v>0.50075350274128716</v>
      </c>
      <c r="V845" s="5">
        <f t="array" ref="V845">IFERROR(INDEX(Data!$K$2:$K$1823,MATCH('Ratios - Total'!$C845,IF(Data!$A$2:$A$1823='Ratios - Total'!$A845,Data!$C$2:$C$1823,0),0))/INDEX(Data!$L$2:$L$1823,MATCH('Ratios - Total'!$C845,IF(Data!$A$2:$A$1823='Ratios - Total'!$A845,Data!$C$2:$C$1823,0),0)),"Missing Data")</f>
        <v>19378.383135955795</v>
      </c>
      <c r="W845" s="5">
        <f t="shared" si="13"/>
        <v>19320.064363407146</v>
      </c>
      <c r="X845" s="5" t="str">
        <f t="array" ref="X845">IFERROR(INDEX(Data!$K$2:$K$1823,MATCH('Ratios - Total'!$C845,IF(Data!$A$2:$A$1823='Ratios - Total'!$A845,Data!$C$2:$C$1823,0),0))/INDEX(Data!$G$2:$G$1823,MATCH('Ratios - Total'!$C845,IF(Data!$A$2:$A$1823='Ratios - Total'!$A845,Data!$C$2:$C$1823,0),0)),"Missing Data")</f>
        <v>Missing Data</v>
      </c>
    </row>
    <row r="846" spans="1:24" x14ac:dyDescent="0.25">
      <c r="A846" s="22" t="s">
        <v>26</v>
      </c>
      <c r="B846" s="22" t="s">
        <v>27</v>
      </c>
      <c r="C846" s="22">
        <v>1992</v>
      </c>
      <c r="D846" s="5">
        <f t="array" ref="D846">IFERROR(INDEX(Data!$H$2:$H$1823,MATCH('Ratios - Total'!$C846,IF(Data!$A$2:$A$1823='Ratios - Total'!$A846,Data!$C$2:$C$1823,0),0))/INDEX(Data!$D$2:$D$1823,MATCH('Ratios - Total'!$C846,IF(Data!$A$2:$A$1823='Ratios - Total'!$A846,Data!$C$2:$C$1823,0),0)),"Missing Data")</f>
        <v>778.68449948343402</v>
      </c>
      <c r="E846" s="22"/>
      <c r="F846" s="5">
        <f t="array" ref="F846">IFERROR(INDEX(Data!$G$2:$G$1823,MATCH('Ratios - Total'!$C846,IF(Data!$A$2:$A$1823='Ratios - Total'!$A846,Data!$C$2:$C$1823,0),0))/INDEX(Data!$D$2:$D$1823,MATCH('Ratios - Total'!$C846,IF(Data!$A$2:$A$1823='Ratios - Total'!$A846,Data!$C$2:$C$1823,0),0)),"Missing Data")</f>
        <v>0</v>
      </c>
      <c r="G846" s="5"/>
      <c r="H846" s="5" t="str">
        <f t="array" ref="H846">IFERROR(INDEX(Data!$H$2:$H$1823,MATCH('Ratios - Total'!$C846,IF(Data!$A$2:$A$1823='Ratios - Total'!$A846,Data!$C$2:$C$1823,0),0))/INDEX(Data!$G$2:$G$1823,MATCH('Ratios - Total'!$C846,IF(Data!$A$2:$A$1823='Ratios - Total'!$A846,Data!$C$2:$C$1823,0),0)),"Missing Data")</f>
        <v>Missing Data</v>
      </c>
      <c r="I846" s="5">
        <f t="array" ref="I846">IFERROR(INDEX(Data!$G$2:$G$1823,MATCH('Ratios - Total'!$C846,IF(Data!$A$2:$A$1823='Ratios - Total'!$A846,Data!$C$2:$C$1823,0),0))/INDEX(Data!$D$2:$D$1823,MATCH('Ratios - Total'!$C846,IF(Data!$A$2:$A$1823='Ratios - Total'!$A846,Data!$C$2:$C$1823,0),0)),"Missing Data")</f>
        <v>0</v>
      </c>
      <c r="J846" s="22"/>
      <c r="K846" s="5">
        <f t="array" ref="K846">IFERROR(INDEX(Data!$E$2:$E$1823,MATCH('Ratios - Total'!$C846,IF(Data!$A$2:$A$1823='Ratios - Total'!$A846,Data!$C$2:$C$1823,0),0))/INDEX(Data!$D$2:$D$1823,MATCH('Ratios - Total'!$C846,IF(Data!$A$2:$A$1823='Ratios - Total'!$A846,Data!$C$2:$C$1823,0),0)),"Missing Data")</f>
        <v>0</v>
      </c>
      <c r="L846" s="5"/>
      <c r="M846" s="5" t="str">
        <f t="array" ref="M846">IFERROR(INDEX(Data!$F$2:$F$1823,MATCH('Ratios - Total'!$C846,IF(Data!$A$2:$A$1823='Ratios - Total'!$A846,Data!$C$2:$C$1823,0),0))/INDEX(Data!$E$2:$E$1823,MATCH('Ratios - Total'!$C846,IF(Data!$A$2:$A$1823='Ratios - Total'!$A846,Data!$C$2:$C$1823,0),0)),"Missing Data")</f>
        <v>Missing Data</v>
      </c>
      <c r="N846" s="5"/>
      <c r="O846" s="5" t="str">
        <f t="array" ref="O846">IFERROR(INDEX(Data!$G$2:$G$1823,MATCH('Ratios - Total'!$C846,IF(Data!$A$2:$A$1823='Ratios - Total'!$A846,Data!$C$2:$C$1823,0),0))/INDEX(Data!$F$2:$F$1823,MATCH('Ratios - Total'!$C846,IF(Data!$A$2:$A$1823='Ratios - Total'!$A846,Data!$C$2:$C$1823,0),0)),"Missing Data")</f>
        <v>Missing Data</v>
      </c>
      <c r="P846" s="5" t="str">
        <f t="array" ref="P846">IFERROR(INDEX(Data!$H$2:$H$1823,MATCH('Ratios - Total'!$C846,IF(Data!$A$2:$A$1823='Ratios - Total'!$A846,Data!$C$2:$C$1823,0),0))/INDEX(Data!$G$2:$G$1823,MATCH('Ratios - Total'!$C846,IF(Data!$A$2:$A$1823='Ratios - Total'!$A846,Data!$C$2:$C$1823,0),0)),"Missing Data")</f>
        <v>Missing Data</v>
      </c>
      <c r="Q846" s="5"/>
      <c r="R846" s="5" t="str">
        <f t="array" ref="R846">IFERROR(INDEX(Data!$L$2:$L$1823,MATCH('Ratios - Total'!$C846,IF(Data!$A$2:$A$1823='Ratios - Total'!$A846,Data!$C$2:$C$1823,0),0))/INDEX(Data!$G$2:$G$1823,MATCH('Ratios - Total'!$C846,IF(Data!$A$2:$A$1823='Ratios - Total'!$A846,Data!$C$2:$C$1823,0),0)),"Missing Data")</f>
        <v>Missing Data</v>
      </c>
      <c r="S846" s="5"/>
      <c r="T846" s="5">
        <f t="array" ref="T846">IFERROR(INDEX(Data!$H$2:$H$1823,MATCH('Ratios - Total'!$C846,IF(Data!$A$2:$A$1823='Ratios - Total'!$A846,Data!$C$2:$C$1823,0),0))/INDEX(Data!$L$2:$L$1823,MATCH('Ratios - Total'!$C846,IF(Data!$A$2:$A$1823='Ratios - Total'!$A846,Data!$C$2:$C$1823,0),0)),"Missing Data")</f>
        <v>41535.563924312875</v>
      </c>
      <c r="U846" s="5">
        <f t="array" ref="U846">IFERROR(INDEX(Data!$K$2:$K$1823,MATCH('Ratios - Total'!$C846,IF(Data!$A$2:$A$1823='Ratios - Total'!$A846,Data!$C$2:$C$1823,0),0))/INDEX(Data!$H$2:$H$1823,MATCH('Ratios - Total'!$C846,IF(Data!$A$2:$A$1823='Ratios - Total'!$A846,Data!$C$2:$C$1823,0),0)),"Missing Data")</f>
        <v>0.5787767256936176</v>
      </c>
      <c r="V846" s="5">
        <f t="array" ref="V846">IFERROR(INDEX(Data!$K$2:$K$1823,MATCH('Ratios - Total'!$C846,IF(Data!$A$2:$A$1823='Ratios - Total'!$A846,Data!$C$2:$C$1823,0),0))/INDEX(Data!$L$2:$L$1823,MATCH('Ratios - Total'!$C846,IF(Data!$A$2:$A$1823='Ratios - Total'!$A846,Data!$C$2:$C$1823,0),0)),"Missing Data")</f>
        <v>24039.817687951752</v>
      </c>
      <c r="W846" s="5">
        <f t="shared" si="13"/>
        <v>17495.746236361123</v>
      </c>
      <c r="X846" s="5" t="str">
        <f t="array" ref="X846">IFERROR(INDEX(Data!$K$2:$K$1823,MATCH('Ratios - Total'!$C846,IF(Data!$A$2:$A$1823='Ratios - Total'!$A846,Data!$C$2:$C$1823,0),0))/INDEX(Data!$G$2:$G$1823,MATCH('Ratios - Total'!$C846,IF(Data!$A$2:$A$1823='Ratios - Total'!$A846,Data!$C$2:$C$1823,0),0)),"Missing Data")</f>
        <v>Missing Data</v>
      </c>
    </row>
    <row r="847" spans="1:24" x14ac:dyDescent="0.25">
      <c r="A847" s="22" t="s">
        <v>28</v>
      </c>
      <c r="B847" s="22" t="s">
        <v>29</v>
      </c>
      <c r="C847" s="22">
        <v>1992</v>
      </c>
      <c r="D847" s="5">
        <f t="array" ref="D847">IFERROR(INDEX(Data!$H$2:$H$1823,MATCH('Ratios - Total'!$C847,IF(Data!$A$2:$A$1823='Ratios - Total'!$A847,Data!$C$2:$C$1823,0),0))/INDEX(Data!$D$2:$D$1823,MATCH('Ratios - Total'!$C847,IF(Data!$A$2:$A$1823='Ratios - Total'!$A847,Data!$C$2:$C$1823,0),0)),"Missing Data")</f>
        <v>858.94738099348217</v>
      </c>
      <c r="E847" s="22"/>
      <c r="F847" s="5">
        <f t="array" ref="F847">IFERROR(INDEX(Data!$G$2:$G$1823,MATCH('Ratios - Total'!$C847,IF(Data!$A$2:$A$1823='Ratios - Total'!$A847,Data!$C$2:$C$1823,0),0))/INDEX(Data!$D$2:$D$1823,MATCH('Ratios - Total'!$C847,IF(Data!$A$2:$A$1823='Ratios - Total'!$A847,Data!$C$2:$C$1823,0),0)),"Missing Data")</f>
        <v>0</v>
      </c>
      <c r="G847" s="5"/>
      <c r="H847" s="5" t="str">
        <f t="array" ref="H847">IFERROR(INDEX(Data!$H$2:$H$1823,MATCH('Ratios - Total'!$C847,IF(Data!$A$2:$A$1823='Ratios - Total'!$A847,Data!$C$2:$C$1823,0),0))/INDEX(Data!$G$2:$G$1823,MATCH('Ratios - Total'!$C847,IF(Data!$A$2:$A$1823='Ratios - Total'!$A847,Data!$C$2:$C$1823,0),0)),"Missing Data")</f>
        <v>Missing Data</v>
      </c>
      <c r="I847" s="5">
        <f t="array" ref="I847">IFERROR(INDEX(Data!$G$2:$G$1823,MATCH('Ratios - Total'!$C847,IF(Data!$A$2:$A$1823='Ratios - Total'!$A847,Data!$C$2:$C$1823,0),0))/INDEX(Data!$D$2:$D$1823,MATCH('Ratios - Total'!$C847,IF(Data!$A$2:$A$1823='Ratios - Total'!$A847,Data!$C$2:$C$1823,0),0)),"Missing Data")</f>
        <v>0</v>
      </c>
      <c r="J847" s="22"/>
      <c r="K847" s="5">
        <f t="array" ref="K847">IFERROR(INDEX(Data!$E$2:$E$1823,MATCH('Ratios - Total'!$C847,IF(Data!$A$2:$A$1823='Ratios - Total'!$A847,Data!$C$2:$C$1823,0),0))/INDEX(Data!$D$2:$D$1823,MATCH('Ratios - Total'!$C847,IF(Data!$A$2:$A$1823='Ratios - Total'!$A847,Data!$C$2:$C$1823,0),0)),"Missing Data")</f>
        <v>0</v>
      </c>
      <c r="L847" s="5"/>
      <c r="M847" s="5" t="str">
        <f t="array" ref="M847">IFERROR(INDEX(Data!$F$2:$F$1823,MATCH('Ratios - Total'!$C847,IF(Data!$A$2:$A$1823='Ratios - Total'!$A847,Data!$C$2:$C$1823,0),0))/INDEX(Data!$E$2:$E$1823,MATCH('Ratios - Total'!$C847,IF(Data!$A$2:$A$1823='Ratios - Total'!$A847,Data!$C$2:$C$1823,0),0)),"Missing Data")</f>
        <v>Missing Data</v>
      </c>
      <c r="N847" s="5"/>
      <c r="O847" s="5" t="str">
        <f t="array" ref="O847">IFERROR(INDEX(Data!$G$2:$G$1823,MATCH('Ratios - Total'!$C847,IF(Data!$A$2:$A$1823='Ratios - Total'!$A847,Data!$C$2:$C$1823,0),0))/INDEX(Data!$F$2:$F$1823,MATCH('Ratios - Total'!$C847,IF(Data!$A$2:$A$1823='Ratios - Total'!$A847,Data!$C$2:$C$1823,0),0)),"Missing Data")</f>
        <v>Missing Data</v>
      </c>
      <c r="P847" s="5" t="str">
        <f t="array" ref="P847">IFERROR(INDEX(Data!$H$2:$H$1823,MATCH('Ratios - Total'!$C847,IF(Data!$A$2:$A$1823='Ratios - Total'!$A847,Data!$C$2:$C$1823,0),0))/INDEX(Data!$G$2:$G$1823,MATCH('Ratios - Total'!$C847,IF(Data!$A$2:$A$1823='Ratios - Total'!$A847,Data!$C$2:$C$1823,0),0)),"Missing Data")</f>
        <v>Missing Data</v>
      </c>
      <c r="Q847" s="5"/>
      <c r="R847" s="5" t="str">
        <f t="array" ref="R847">IFERROR(INDEX(Data!$L$2:$L$1823,MATCH('Ratios - Total'!$C847,IF(Data!$A$2:$A$1823='Ratios - Total'!$A847,Data!$C$2:$C$1823,0),0))/INDEX(Data!$G$2:$G$1823,MATCH('Ratios - Total'!$C847,IF(Data!$A$2:$A$1823='Ratios - Total'!$A847,Data!$C$2:$C$1823,0),0)),"Missing Data")</f>
        <v>Missing Data</v>
      </c>
      <c r="S847" s="5"/>
      <c r="T847" s="5">
        <f t="array" ref="T847">IFERROR(INDEX(Data!$H$2:$H$1823,MATCH('Ratios - Total'!$C847,IF(Data!$A$2:$A$1823='Ratios - Total'!$A847,Data!$C$2:$C$1823,0),0))/INDEX(Data!$L$2:$L$1823,MATCH('Ratios - Total'!$C847,IF(Data!$A$2:$A$1823='Ratios - Total'!$A847,Data!$C$2:$C$1823,0),0)),"Missing Data")</f>
        <v>39677.630344827587</v>
      </c>
      <c r="U847" s="5">
        <f t="array" ref="U847">IFERROR(INDEX(Data!$K$2:$K$1823,MATCH('Ratios - Total'!$C847,IF(Data!$A$2:$A$1823='Ratios - Total'!$A847,Data!$C$2:$C$1823,0),0))/INDEX(Data!$H$2:$H$1823,MATCH('Ratios - Total'!$C847,IF(Data!$A$2:$A$1823='Ratios - Total'!$A847,Data!$C$2:$C$1823,0),0)),"Missing Data")</f>
        <v>0.47170022050468668</v>
      </c>
      <c r="V847" s="5">
        <f t="array" ref="V847">IFERROR(INDEX(Data!$K$2:$K$1823,MATCH('Ratios - Total'!$C847,IF(Data!$A$2:$A$1823='Ratios - Total'!$A847,Data!$C$2:$C$1823,0),0))/INDEX(Data!$L$2:$L$1823,MATCH('Ratios - Total'!$C847,IF(Data!$A$2:$A$1823='Ratios - Total'!$A847,Data!$C$2:$C$1823,0),0)),"Missing Data")</f>
        <v>18715.946982758622</v>
      </c>
      <c r="W847" s="5">
        <f t="shared" si="13"/>
        <v>20961.683362068965</v>
      </c>
      <c r="X847" s="5" t="str">
        <f t="array" ref="X847">IFERROR(INDEX(Data!$K$2:$K$1823,MATCH('Ratios - Total'!$C847,IF(Data!$A$2:$A$1823='Ratios - Total'!$A847,Data!$C$2:$C$1823,0),0))/INDEX(Data!$G$2:$G$1823,MATCH('Ratios - Total'!$C847,IF(Data!$A$2:$A$1823='Ratios - Total'!$A847,Data!$C$2:$C$1823,0),0)),"Missing Data")</f>
        <v>Missing Data</v>
      </c>
    </row>
    <row r="848" spans="1:24" x14ac:dyDescent="0.25">
      <c r="A848" s="22" t="s">
        <v>30</v>
      </c>
      <c r="B848" s="22" t="s">
        <v>31</v>
      </c>
      <c r="C848" s="22">
        <v>1992</v>
      </c>
      <c r="D848" s="5">
        <f t="array" ref="D848">IFERROR(INDEX(Data!$H$2:$H$1823,MATCH('Ratios - Total'!$C848,IF(Data!$A$2:$A$1823='Ratios - Total'!$A848,Data!$C$2:$C$1823,0),0))/INDEX(Data!$D$2:$D$1823,MATCH('Ratios - Total'!$C848,IF(Data!$A$2:$A$1823='Ratios - Total'!$A848,Data!$C$2:$C$1823,0),0)),"Missing Data")</f>
        <v>839.98184670260025</v>
      </c>
      <c r="E848" s="22"/>
      <c r="F848" s="5">
        <f t="array" ref="F848">IFERROR(INDEX(Data!$G$2:$G$1823,MATCH('Ratios - Total'!$C848,IF(Data!$A$2:$A$1823='Ratios - Total'!$A848,Data!$C$2:$C$1823,0),0))/INDEX(Data!$D$2:$D$1823,MATCH('Ratios - Total'!$C848,IF(Data!$A$2:$A$1823='Ratios - Total'!$A848,Data!$C$2:$C$1823,0),0)),"Missing Data")</f>
        <v>0</v>
      </c>
      <c r="G848" s="5"/>
      <c r="H848" s="5" t="str">
        <f t="array" ref="H848">IFERROR(INDEX(Data!$H$2:$H$1823,MATCH('Ratios - Total'!$C848,IF(Data!$A$2:$A$1823='Ratios - Total'!$A848,Data!$C$2:$C$1823,0),0))/INDEX(Data!$G$2:$G$1823,MATCH('Ratios - Total'!$C848,IF(Data!$A$2:$A$1823='Ratios - Total'!$A848,Data!$C$2:$C$1823,0),0)),"Missing Data")</f>
        <v>Missing Data</v>
      </c>
      <c r="I848" s="5">
        <f t="array" ref="I848">IFERROR(INDEX(Data!$G$2:$G$1823,MATCH('Ratios - Total'!$C848,IF(Data!$A$2:$A$1823='Ratios - Total'!$A848,Data!$C$2:$C$1823,0),0))/INDEX(Data!$D$2:$D$1823,MATCH('Ratios - Total'!$C848,IF(Data!$A$2:$A$1823='Ratios - Total'!$A848,Data!$C$2:$C$1823,0),0)),"Missing Data")</f>
        <v>0</v>
      </c>
      <c r="J848" s="22"/>
      <c r="K848" s="5">
        <f t="array" ref="K848">IFERROR(INDEX(Data!$E$2:$E$1823,MATCH('Ratios - Total'!$C848,IF(Data!$A$2:$A$1823='Ratios - Total'!$A848,Data!$C$2:$C$1823,0),0))/INDEX(Data!$D$2:$D$1823,MATCH('Ratios - Total'!$C848,IF(Data!$A$2:$A$1823='Ratios - Total'!$A848,Data!$C$2:$C$1823,0),0)),"Missing Data")</f>
        <v>0</v>
      </c>
      <c r="L848" s="5"/>
      <c r="M848" s="5" t="str">
        <f t="array" ref="M848">IFERROR(INDEX(Data!$F$2:$F$1823,MATCH('Ratios - Total'!$C848,IF(Data!$A$2:$A$1823='Ratios - Total'!$A848,Data!$C$2:$C$1823,0),0))/INDEX(Data!$E$2:$E$1823,MATCH('Ratios - Total'!$C848,IF(Data!$A$2:$A$1823='Ratios - Total'!$A848,Data!$C$2:$C$1823,0),0)),"Missing Data")</f>
        <v>Missing Data</v>
      </c>
      <c r="N848" s="5"/>
      <c r="O848" s="5" t="str">
        <f t="array" ref="O848">IFERROR(INDEX(Data!$G$2:$G$1823,MATCH('Ratios - Total'!$C848,IF(Data!$A$2:$A$1823='Ratios - Total'!$A848,Data!$C$2:$C$1823,0),0))/INDEX(Data!$F$2:$F$1823,MATCH('Ratios - Total'!$C848,IF(Data!$A$2:$A$1823='Ratios - Total'!$A848,Data!$C$2:$C$1823,0),0)),"Missing Data")</f>
        <v>Missing Data</v>
      </c>
      <c r="P848" s="5" t="str">
        <f t="array" ref="P848">IFERROR(INDEX(Data!$H$2:$H$1823,MATCH('Ratios - Total'!$C848,IF(Data!$A$2:$A$1823='Ratios - Total'!$A848,Data!$C$2:$C$1823,0),0))/INDEX(Data!$G$2:$G$1823,MATCH('Ratios - Total'!$C848,IF(Data!$A$2:$A$1823='Ratios - Total'!$A848,Data!$C$2:$C$1823,0),0)),"Missing Data")</f>
        <v>Missing Data</v>
      </c>
      <c r="Q848" s="5"/>
      <c r="R848" s="5" t="str">
        <f t="array" ref="R848">IFERROR(INDEX(Data!$L$2:$L$1823,MATCH('Ratios - Total'!$C848,IF(Data!$A$2:$A$1823='Ratios - Total'!$A848,Data!$C$2:$C$1823,0),0))/INDEX(Data!$G$2:$G$1823,MATCH('Ratios - Total'!$C848,IF(Data!$A$2:$A$1823='Ratios - Total'!$A848,Data!$C$2:$C$1823,0),0)),"Missing Data")</f>
        <v>Missing Data</v>
      </c>
      <c r="S848" s="5"/>
      <c r="T848" s="5">
        <f t="array" ref="T848">IFERROR(INDEX(Data!$H$2:$H$1823,MATCH('Ratios - Total'!$C848,IF(Data!$A$2:$A$1823='Ratios - Total'!$A848,Data!$C$2:$C$1823,0),0))/INDEX(Data!$L$2:$L$1823,MATCH('Ratios - Total'!$C848,IF(Data!$A$2:$A$1823='Ratios - Total'!$A848,Data!$C$2:$C$1823,0),0)),"Missing Data")</f>
        <v>50124.520447007199</v>
      </c>
      <c r="U848" s="5">
        <f t="array" ref="U848">IFERROR(INDEX(Data!$K$2:$K$1823,MATCH('Ratios - Total'!$C848,IF(Data!$A$2:$A$1823='Ratios - Total'!$A848,Data!$C$2:$C$1823,0),0))/INDEX(Data!$H$2:$H$1823,MATCH('Ratios - Total'!$C848,IF(Data!$A$2:$A$1823='Ratios - Total'!$A848,Data!$C$2:$C$1823,0),0)),"Missing Data")</f>
        <v>0.52285416038800636</v>
      </c>
      <c r="V848" s="5">
        <f t="array" ref="V848">IFERROR(INDEX(Data!$K$2:$K$1823,MATCH('Ratios - Total'!$C848,IF(Data!$A$2:$A$1823='Ratios - Total'!$A848,Data!$C$2:$C$1823,0),0))/INDEX(Data!$L$2:$L$1823,MATCH('Ratios - Total'!$C848,IF(Data!$A$2:$A$1823='Ratios - Total'!$A848,Data!$C$2:$C$1823,0),0)),"Missing Data")</f>
        <v>26207.814053171405</v>
      </c>
      <c r="W848" s="5">
        <f t="shared" si="13"/>
        <v>23916.706393835793</v>
      </c>
      <c r="X848" s="5" t="str">
        <f t="array" ref="X848">IFERROR(INDEX(Data!$K$2:$K$1823,MATCH('Ratios - Total'!$C848,IF(Data!$A$2:$A$1823='Ratios - Total'!$A848,Data!$C$2:$C$1823,0),0))/INDEX(Data!$G$2:$G$1823,MATCH('Ratios - Total'!$C848,IF(Data!$A$2:$A$1823='Ratios - Total'!$A848,Data!$C$2:$C$1823,0),0)),"Missing Data")</f>
        <v>Missing Data</v>
      </c>
    </row>
    <row r="849" spans="1:24" x14ac:dyDescent="0.25">
      <c r="A849" s="22" t="s">
        <v>32</v>
      </c>
      <c r="B849" s="22" t="s">
        <v>33</v>
      </c>
      <c r="C849" s="22">
        <v>1992</v>
      </c>
      <c r="D849" s="5">
        <f t="array" ref="D849">IFERROR(INDEX(Data!$H$2:$H$1823,MATCH('Ratios - Total'!$C849,IF(Data!$A$2:$A$1823='Ratios - Total'!$A849,Data!$C$2:$C$1823,0),0))/INDEX(Data!$D$2:$D$1823,MATCH('Ratios - Total'!$C849,IF(Data!$A$2:$A$1823='Ratios - Total'!$A849,Data!$C$2:$C$1823,0),0)),"Missing Data")</f>
        <v>946.40031847476109</v>
      </c>
      <c r="E849" s="22"/>
      <c r="F849" s="5">
        <f t="array" ref="F849">IFERROR(INDEX(Data!$G$2:$G$1823,MATCH('Ratios - Total'!$C849,IF(Data!$A$2:$A$1823='Ratios - Total'!$A849,Data!$C$2:$C$1823,0),0))/INDEX(Data!$D$2:$D$1823,MATCH('Ratios - Total'!$C849,IF(Data!$A$2:$A$1823='Ratios - Total'!$A849,Data!$C$2:$C$1823,0),0)),"Missing Data")</f>
        <v>0</v>
      </c>
      <c r="G849" s="5"/>
      <c r="H849" s="5" t="str">
        <f t="array" ref="H849">IFERROR(INDEX(Data!$H$2:$H$1823,MATCH('Ratios - Total'!$C849,IF(Data!$A$2:$A$1823='Ratios - Total'!$A849,Data!$C$2:$C$1823,0),0))/INDEX(Data!$G$2:$G$1823,MATCH('Ratios - Total'!$C849,IF(Data!$A$2:$A$1823='Ratios - Total'!$A849,Data!$C$2:$C$1823,0),0)),"Missing Data")</f>
        <v>Missing Data</v>
      </c>
      <c r="I849" s="5">
        <f t="array" ref="I849">IFERROR(INDEX(Data!$G$2:$G$1823,MATCH('Ratios - Total'!$C849,IF(Data!$A$2:$A$1823='Ratios - Total'!$A849,Data!$C$2:$C$1823,0),0))/INDEX(Data!$D$2:$D$1823,MATCH('Ratios - Total'!$C849,IF(Data!$A$2:$A$1823='Ratios - Total'!$A849,Data!$C$2:$C$1823,0),0)),"Missing Data")</f>
        <v>0</v>
      </c>
      <c r="J849" s="22"/>
      <c r="K849" s="5">
        <f t="array" ref="K849">IFERROR(INDEX(Data!$E$2:$E$1823,MATCH('Ratios - Total'!$C849,IF(Data!$A$2:$A$1823='Ratios - Total'!$A849,Data!$C$2:$C$1823,0),0))/INDEX(Data!$D$2:$D$1823,MATCH('Ratios - Total'!$C849,IF(Data!$A$2:$A$1823='Ratios - Total'!$A849,Data!$C$2:$C$1823,0),0)),"Missing Data")</f>
        <v>0</v>
      </c>
      <c r="L849" s="5"/>
      <c r="M849" s="5" t="str">
        <f t="array" ref="M849">IFERROR(INDEX(Data!$F$2:$F$1823,MATCH('Ratios - Total'!$C849,IF(Data!$A$2:$A$1823='Ratios - Total'!$A849,Data!$C$2:$C$1823,0),0))/INDEX(Data!$E$2:$E$1823,MATCH('Ratios - Total'!$C849,IF(Data!$A$2:$A$1823='Ratios - Total'!$A849,Data!$C$2:$C$1823,0),0)),"Missing Data")</f>
        <v>Missing Data</v>
      </c>
      <c r="N849" s="5"/>
      <c r="O849" s="5" t="str">
        <f t="array" ref="O849">IFERROR(INDEX(Data!$G$2:$G$1823,MATCH('Ratios - Total'!$C849,IF(Data!$A$2:$A$1823='Ratios - Total'!$A849,Data!$C$2:$C$1823,0),0))/INDEX(Data!$F$2:$F$1823,MATCH('Ratios - Total'!$C849,IF(Data!$A$2:$A$1823='Ratios - Total'!$A849,Data!$C$2:$C$1823,0),0)),"Missing Data")</f>
        <v>Missing Data</v>
      </c>
      <c r="P849" s="5" t="str">
        <f t="array" ref="P849">IFERROR(INDEX(Data!$H$2:$H$1823,MATCH('Ratios - Total'!$C849,IF(Data!$A$2:$A$1823='Ratios - Total'!$A849,Data!$C$2:$C$1823,0),0))/INDEX(Data!$G$2:$G$1823,MATCH('Ratios - Total'!$C849,IF(Data!$A$2:$A$1823='Ratios - Total'!$A849,Data!$C$2:$C$1823,0),0)),"Missing Data")</f>
        <v>Missing Data</v>
      </c>
      <c r="Q849" s="5"/>
      <c r="R849" s="5" t="str">
        <f t="array" ref="R849">IFERROR(INDEX(Data!$L$2:$L$1823,MATCH('Ratios - Total'!$C849,IF(Data!$A$2:$A$1823='Ratios - Total'!$A849,Data!$C$2:$C$1823,0),0))/INDEX(Data!$G$2:$G$1823,MATCH('Ratios - Total'!$C849,IF(Data!$A$2:$A$1823='Ratios - Total'!$A849,Data!$C$2:$C$1823,0),0)),"Missing Data")</f>
        <v>Missing Data</v>
      </c>
      <c r="S849" s="5"/>
      <c r="T849" s="5">
        <f t="array" ref="T849">IFERROR(INDEX(Data!$H$2:$H$1823,MATCH('Ratios - Total'!$C849,IF(Data!$A$2:$A$1823='Ratios - Total'!$A849,Data!$C$2:$C$1823,0),0))/INDEX(Data!$L$2:$L$1823,MATCH('Ratios - Total'!$C849,IF(Data!$A$2:$A$1823='Ratios - Total'!$A849,Data!$C$2:$C$1823,0),0)),"Missing Data")</f>
        <v>48011.667572593331</v>
      </c>
      <c r="U849" s="5">
        <f t="array" ref="U849">IFERROR(INDEX(Data!$K$2:$K$1823,MATCH('Ratios - Total'!$C849,IF(Data!$A$2:$A$1823='Ratios - Total'!$A849,Data!$C$2:$C$1823,0),0))/INDEX(Data!$H$2:$H$1823,MATCH('Ratios - Total'!$C849,IF(Data!$A$2:$A$1823='Ratios - Total'!$A849,Data!$C$2:$C$1823,0),0)),"Missing Data")</f>
        <v>0.48359728933123491</v>
      </c>
      <c r="V849" s="5">
        <f t="array" ref="V849">IFERROR(INDEX(Data!$K$2:$K$1823,MATCH('Ratios - Total'!$C849,IF(Data!$A$2:$A$1823='Ratios - Total'!$A849,Data!$C$2:$C$1823,0),0))/INDEX(Data!$L$2:$L$1823,MATCH('Ratios - Total'!$C849,IF(Data!$A$2:$A$1823='Ratios - Total'!$A849,Data!$C$2:$C$1823,0),0)),"Missing Data")</f>
        <v>23218.312294378487</v>
      </c>
      <c r="W849" s="5">
        <f t="shared" si="13"/>
        <v>24793.355278214844</v>
      </c>
      <c r="X849" s="5" t="str">
        <f t="array" ref="X849">IFERROR(INDEX(Data!$K$2:$K$1823,MATCH('Ratios - Total'!$C849,IF(Data!$A$2:$A$1823='Ratios - Total'!$A849,Data!$C$2:$C$1823,0),0))/INDEX(Data!$G$2:$G$1823,MATCH('Ratios - Total'!$C849,IF(Data!$A$2:$A$1823='Ratios - Total'!$A849,Data!$C$2:$C$1823,0),0)),"Missing Data")</f>
        <v>Missing Data</v>
      </c>
    </row>
    <row r="850" spans="1:24" x14ac:dyDescent="0.25">
      <c r="A850" s="22" t="s">
        <v>34</v>
      </c>
      <c r="B850" s="22" t="s">
        <v>35</v>
      </c>
      <c r="C850" s="22">
        <v>1992</v>
      </c>
      <c r="D850" s="5">
        <f t="array" ref="D850">IFERROR(INDEX(Data!$H$2:$H$1823,MATCH('Ratios - Total'!$C850,IF(Data!$A$2:$A$1823='Ratios - Total'!$A850,Data!$C$2:$C$1823,0),0))/INDEX(Data!$D$2:$D$1823,MATCH('Ratios - Total'!$C850,IF(Data!$A$2:$A$1823='Ratios - Total'!$A850,Data!$C$2:$C$1823,0),0)),"Missing Data")</f>
        <v>864.81372664854996</v>
      </c>
      <c r="E850" s="22"/>
      <c r="F850" s="5">
        <f t="array" ref="F850">IFERROR(INDEX(Data!$G$2:$G$1823,MATCH('Ratios - Total'!$C850,IF(Data!$A$2:$A$1823='Ratios - Total'!$A850,Data!$C$2:$C$1823,0),0))/INDEX(Data!$D$2:$D$1823,MATCH('Ratios - Total'!$C850,IF(Data!$A$2:$A$1823='Ratios - Total'!$A850,Data!$C$2:$C$1823,0),0)),"Missing Data")</f>
        <v>0</v>
      </c>
      <c r="G850" s="5"/>
      <c r="H850" s="5" t="str">
        <f t="array" ref="H850">IFERROR(INDEX(Data!$H$2:$H$1823,MATCH('Ratios - Total'!$C850,IF(Data!$A$2:$A$1823='Ratios - Total'!$A850,Data!$C$2:$C$1823,0),0))/INDEX(Data!$G$2:$G$1823,MATCH('Ratios - Total'!$C850,IF(Data!$A$2:$A$1823='Ratios - Total'!$A850,Data!$C$2:$C$1823,0),0)),"Missing Data")</f>
        <v>Missing Data</v>
      </c>
      <c r="I850" s="5">
        <f t="array" ref="I850">IFERROR(INDEX(Data!$G$2:$G$1823,MATCH('Ratios - Total'!$C850,IF(Data!$A$2:$A$1823='Ratios - Total'!$A850,Data!$C$2:$C$1823,0),0))/INDEX(Data!$D$2:$D$1823,MATCH('Ratios - Total'!$C850,IF(Data!$A$2:$A$1823='Ratios - Total'!$A850,Data!$C$2:$C$1823,0),0)),"Missing Data")</f>
        <v>0</v>
      </c>
      <c r="J850" s="22"/>
      <c r="K850" s="5">
        <f t="array" ref="K850">IFERROR(INDEX(Data!$E$2:$E$1823,MATCH('Ratios - Total'!$C850,IF(Data!$A$2:$A$1823='Ratios - Total'!$A850,Data!$C$2:$C$1823,0),0))/INDEX(Data!$D$2:$D$1823,MATCH('Ratios - Total'!$C850,IF(Data!$A$2:$A$1823='Ratios - Total'!$A850,Data!$C$2:$C$1823,0),0)),"Missing Data")</f>
        <v>0</v>
      </c>
      <c r="L850" s="5"/>
      <c r="M850" s="5" t="str">
        <f t="array" ref="M850">IFERROR(INDEX(Data!$F$2:$F$1823,MATCH('Ratios - Total'!$C850,IF(Data!$A$2:$A$1823='Ratios - Total'!$A850,Data!$C$2:$C$1823,0),0))/INDEX(Data!$E$2:$E$1823,MATCH('Ratios - Total'!$C850,IF(Data!$A$2:$A$1823='Ratios - Total'!$A850,Data!$C$2:$C$1823,0),0)),"Missing Data")</f>
        <v>Missing Data</v>
      </c>
      <c r="N850" s="5"/>
      <c r="O850" s="5" t="str">
        <f t="array" ref="O850">IFERROR(INDEX(Data!$G$2:$G$1823,MATCH('Ratios - Total'!$C850,IF(Data!$A$2:$A$1823='Ratios - Total'!$A850,Data!$C$2:$C$1823,0),0))/INDEX(Data!$F$2:$F$1823,MATCH('Ratios - Total'!$C850,IF(Data!$A$2:$A$1823='Ratios - Total'!$A850,Data!$C$2:$C$1823,0),0)),"Missing Data")</f>
        <v>Missing Data</v>
      </c>
      <c r="P850" s="5" t="str">
        <f t="array" ref="P850">IFERROR(INDEX(Data!$H$2:$H$1823,MATCH('Ratios - Total'!$C850,IF(Data!$A$2:$A$1823='Ratios - Total'!$A850,Data!$C$2:$C$1823,0),0))/INDEX(Data!$G$2:$G$1823,MATCH('Ratios - Total'!$C850,IF(Data!$A$2:$A$1823='Ratios - Total'!$A850,Data!$C$2:$C$1823,0),0)),"Missing Data")</f>
        <v>Missing Data</v>
      </c>
      <c r="Q850" s="5"/>
      <c r="R850" s="5" t="str">
        <f t="array" ref="R850">IFERROR(INDEX(Data!$L$2:$L$1823,MATCH('Ratios - Total'!$C850,IF(Data!$A$2:$A$1823='Ratios - Total'!$A850,Data!$C$2:$C$1823,0),0))/INDEX(Data!$G$2:$G$1823,MATCH('Ratios - Total'!$C850,IF(Data!$A$2:$A$1823='Ratios - Total'!$A850,Data!$C$2:$C$1823,0),0)),"Missing Data")</f>
        <v>Missing Data</v>
      </c>
      <c r="S850" s="5"/>
      <c r="T850" s="5">
        <f t="array" ref="T850">IFERROR(INDEX(Data!$H$2:$H$1823,MATCH('Ratios - Total'!$C850,IF(Data!$A$2:$A$1823='Ratios - Total'!$A850,Data!$C$2:$C$1823,0),0))/INDEX(Data!$L$2:$L$1823,MATCH('Ratios - Total'!$C850,IF(Data!$A$2:$A$1823='Ratios - Total'!$A850,Data!$C$2:$C$1823,0),0)),"Missing Data")</f>
        <v>40711.405912811089</v>
      </c>
      <c r="U850" s="5">
        <f t="array" ref="U850">IFERROR(INDEX(Data!$K$2:$K$1823,MATCH('Ratios - Total'!$C850,IF(Data!$A$2:$A$1823='Ratios - Total'!$A850,Data!$C$2:$C$1823,0),0))/INDEX(Data!$H$2:$H$1823,MATCH('Ratios - Total'!$C850,IF(Data!$A$2:$A$1823='Ratios - Total'!$A850,Data!$C$2:$C$1823,0),0)),"Missing Data")</f>
        <v>0.50900493853784379</v>
      </c>
      <c r="V850" s="5">
        <f t="array" ref="V850">IFERROR(INDEX(Data!$K$2:$K$1823,MATCH('Ratios - Total'!$C850,IF(Data!$A$2:$A$1823='Ratios - Total'!$A850,Data!$C$2:$C$1823,0),0))/INDEX(Data!$L$2:$L$1823,MATCH('Ratios - Total'!$C850,IF(Data!$A$2:$A$1823='Ratios - Total'!$A850,Data!$C$2:$C$1823,0),0)),"Missing Data")</f>
        <v>20722.30666443962</v>
      </c>
      <c r="W850" s="5">
        <f t="shared" si="13"/>
        <v>19989.099248371469</v>
      </c>
      <c r="X850" s="5" t="str">
        <f t="array" ref="X850">IFERROR(INDEX(Data!$K$2:$K$1823,MATCH('Ratios - Total'!$C850,IF(Data!$A$2:$A$1823='Ratios - Total'!$A850,Data!$C$2:$C$1823,0),0))/INDEX(Data!$G$2:$G$1823,MATCH('Ratios - Total'!$C850,IF(Data!$A$2:$A$1823='Ratios - Total'!$A850,Data!$C$2:$C$1823,0),0)),"Missing Data")</f>
        <v>Missing Data</v>
      </c>
    </row>
    <row r="851" spans="1:24" x14ac:dyDescent="0.25">
      <c r="A851" s="22" t="s">
        <v>36</v>
      </c>
      <c r="B851" s="22" t="s">
        <v>37</v>
      </c>
      <c r="C851" s="22">
        <v>1992</v>
      </c>
      <c r="D851" s="5">
        <f t="array" ref="D851">IFERROR(INDEX(Data!$H$2:$H$1823,MATCH('Ratios - Total'!$C851,IF(Data!$A$2:$A$1823='Ratios - Total'!$A851,Data!$C$2:$C$1823,0),0))/INDEX(Data!$D$2:$D$1823,MATCH('Ratios - Total'!$C851,IF(Data!$A$2:$A$1823='Ratios - Total'!$A851,Data!$C$2:$C$1823,0),0)),"Missing Data")</f>
        <v>874.31020607377843</v>
      </c>
      <c r="E851" s="22"/>
      <c r="F851" s="5">
        <f t="array" ref="F851">IFERROR(INDEX(Data!$G$2:$G$1823,MATCH('Ratios - Total'!$C851,IF(Data!$A$2:$A$1823='Ratios - Total'!$A851,Data!$C$2:$C$1823,0),0))/INDEX(Data!$D$2:$D$1823,MATCH('Ratios - Total'!$C851,IF(Data!$A$2:$A$1823='Ratios - Total'!$A851,Data!$C$2:$C$1823,0),0)),"Missing Data")</f>
        <v>0</v>
      </c>
      <c r="G851" s="5"/>
      <c r="H851" s="5" t="str">
        <f t="array" ref="H851">IFERROR(INDEX(Data!$H$2:$H$1823,MATCH('Ratios - Total'!$C851,IF(Data!$A$2:$A$1823='Ratios - Total'!$A851,Data!$C$2:$C$1823,0),0))/INDEX(Data!$G$2:$G$1823,MATCH('Ratios - Total'!$C851,IF(Data!$A$2:$A$1823='Ratios - Total'!$A851,Data!$C$2:$C$1823,0),0)),"Missing Data")</f>
        <v>Missing Data</v>
      </c>
      <c r="I851" s="5">
        <f t="array" ref="I851">IFERROR(INDEX(Data!$G$2:$G$1823,MATCH('Ratios - Total'!$C851,IF(Data!$A$2:$A$1823='Ratios - Total'!$A851,Data!$C$2:$C$1823,0),0))/INDEX(Data!$D$2:$D$1823,MATCH('Ratios - Total'!$C851,IF(Data!$A$2:$A$1823='Ratios - Total'!$A851,Data!$C$2:$C$1823,0),0)),"Missing Data")</f>
        <v>0</v>
      </c>
      <c r="J851" s="22"/>
      <c r="K851" s="5">
        <f t="array" ref="K851">IFERROR(INDEX(Data!$E$2:$E$1823,MATCH('Ratios - Total'!$C851,IF(Data!$A$2:$A$1823='Ratios - Total'!$A851,Data!$C$2:$C$1823,0),0))/INDEX(Data!$D$2:$D$1823,MATCH('Ratios - Total'!$C851,IF(Data!$A$2:$A$1823='Ratios - Total'!$A851,Data!$C$2:$C$1823,0),0)),"Missing Data")</f>
        <v>0</v>
      </c>
      <c r="L851" s="5"/>
      <c r="M851" s="5" t="str">
        <f t="array" ref="M851">IFERROR(INDEX(Data!$F$2:$F$1823,MATCH('Ratios - Total'!$C851,IF(Data!$A$2:$A$1823='Ratios - Total'!$A851,Data!$C$2:$C$1823,0),0))/INDEX(Data!$E$2:$E$1823,MATCH('Ratios - Total'!$C851,IF(Data!$A$2:$A$1823='Ratios - Total'!$A851,Data!$C$2:$C$1823,0),0)),"Missing Data")</f>
        <v>Missing Data</v>
      </c>
      <c r="N851" s="5"/>
      <c r="O851" s="5" t="str">
        <f t="array" ref="O851">IFERROR(INDEX(Data!$G$2:$G$1823,MATCH('Ratios - Total'!$C851,IF(Data!$A$2:$A$1823='Ratios - Total'!$A851,Data!$C$2:$C$1823,0),0))/INDEX(Data!$F$2:$F$1823,MATCH('Ratios - Total'!$C851,IF(Data!$A$2:$A$1823='Ratios - Total'!$A851,Data!$C$2:$C$1823,0),0)),"Missing Data")</f>
        <v>Missing Data</v>
      </c>
      <c r="P851" s="5" t="str">
        <f t="array" ref="P851">IFERROR(INDEX(Data!$H$2:$H$1823,MATCH('Ratios - Total'!$C851,IF(Data!$A$2:$A$1823='Ratios - Total'!$A851,Data!$C$2:$C$1823,0),0))/INDEX(Data!$G$2:$G$1823,MATCH('Ratios - Total'!$C851,IF(Data!$A$2:$A$1823='Ratios - Total'!$A851,Data!$C$2:$C$1823,0),0)),"Missing Data")</f>
        <v>Missing Data</v>
      </c>
      <c r="Q851" s="5"/>
      <c r="R851" s="5" t="str">
        <f t="array" ref="R851">IFERROR(INDEX(Data!$L$2:$L$1823,MATCH('Ratios - Total'!$C851,IF(Data!$A$2:$A$1823='Ratios - Total'!$A851,Data!$C$2:$C$1823,0),0))/INDEX(Data!$G$2:$G$1823,MATCH('Ratios - Total'!$C851,IF(Data!$A$2:$A$1823='Ratios - Total'!$A851,Data!$C$2:$C$1823,0),0)),"Missing Data")</f>
        <v>Missing Data</v>
      </c>
      <c r="S851" s="5"/>
      <c r="T851" s="5">
        <f t="array" ref="T851">IFERROR(INDEX(Data!$H$2:$H$1823,MATCH('Ratios - Total'!$C851,IF(Data!$A$2:$A$1823='Ratios - Total'!$A851,Data!$C$2:$C$1823,0),0))/INDEX(Data!$L$2:$L$1823,MATCH('Ratios - Total'!$C851,IF(Data!$A$2:$A$1823='Ratios - Total'!$A851,Data!$C$2:$C$1823,0),0)),"Missing Data")</f>
        <v>35679.605511240028</v>
      </c>
      <c r="U851" s="5">
        <f t="array" ref="U851">IFERROR(INDEX(Data!$K$2:$K$1823,MATCH('Ratios - Total'!$C851,IF(Data!$A$2:$A$1823='Ratios - Total'!$A851,Data!$C$2:$C$1823,0),0))/INDEX(Data!$H$2:$H$1823,MATCH('Ratios - Total'!$C851,IF(Data!$A$2:$A$1823='Ratios - Total'!$A851,Data!$C$2:$C$1823,0),0)),"Missing Data")</f>
        <v>0.59370148814375834</v>
      </c>
      <c r="V851" s="5">
        <f t="array" ref="V851">IFERROR(INDEX(Data!$K$2:$K$1823,MATCH('Ratios - Total'!$C851,IF(Data!$A$2:$A$1823='Ratios - Total'!$A851,Data!$C$2:$C$1823,0),0))/INDEX(Data!$L$2:$L$1823,MATCH('Ratios - Total'!$C851,IF(Data!$A$2:$A$1823='Ratios - Total'!$A851,Data!$C$2:$C$1823,0),0)),"Missing Data")</f>
        <v>21183.034888405447</v>
      </c>
      <c r="W851" s="5">
        <f t="shared" si="13"/>
        <v>14496.570622834581</v>
      </c>
      <c r="X851" s="5" t="str">
        <f t="array" ref="X851">IFERROR(INDEX(Data!$K$2:$K$1823,MATCH('Ratios - Total'!$C851,IF(Data!$A$2:$A$1823='Ratios - Total'!$A851,Data!$C$2:$C$1823,0),0))/INDEX(Data!$G$2:$G$1823,MATCH('Ratios - Total'!$C851,IF(Data!$A$2:$A$1823='Ratios - Total'!$A851,Data!$C$2:$C$1823,0),0)),"Missing Data")</f>
        <v>Missing Data</v>
      </c>
    </row>
    <row r="852" spans="1:24" x14ac:dyDescent="0.25">
      <c r="A852" s="22" t="s">
        <v>38</v>
      </c>
      <c r="B852" s="22" t="s">
        <v>39</v>
      </c>
      <c r="C852" s="22">
        <v>1992</v>
      </c>
      <c r="D852" s="5">
        <f t="array" ref="D852">IFERROR(INDEX(Data!$H$2:$H$1823,MATCH('Ratios - Total'!$C852,IF(Data!$A$2:$A$1823='Ratios - Total'!$A852,Data!$C$2:$C$1823,0),0))/INDEX(Data!$D$2:$D$1823,MATCH('Ratios - Total'!$C852,IF(Data!$A$2:$A$1823='Ratios - Total'!$A852,Data!$C$2:$C$1823,0),0)),"Missing Data")</f>
        <v>665.00774485196928</v>
      </c>
      <c r="E852" s="22"/>
      <c r="F852" s="5">
        <f t="array" ref="F852">IFERROR(INDEX(Data!$G$2:$G$1823,MATCH('Ratios - Total'!$C852,IF(Data!$A$2:$A$1823='Ratios - Total'!$A852,Data!$C$2:$C$1823,0),0))/INDEX(Data!$D$2:$D$1823,MATCH('Ratios - Total'!$C852,IF(Data!$A$2:$A$1823='Ratios - Total'!$A852,Data!$C$2:$C$1823,0),0)),"Missing Data")</f>
        <v>0</v>
      </c>
      <c r="G852" s="5"/>
      <c r="H852" s="5" t="str">
        <f t="array" ref="H852">IFERROR(INDEX(Data!$H$2:$H$1823,MATCH('Ratios - Total'!$C852,IF(Data!$A$2:$A$1823='Ratios - Total'!$A852,Data!$C$2:$C$1823,0),0))/INDEX(Data!$G$2:$G$1823,MATCH('Ratios - Total'!$C852,IF(Data!$A$2:$A$1823='Ratios - Total'!$A852,Data!$C$2:$C$1823,0),0)),"Missing Data")</f>
        <v>Missing Data</v>
      </c>
      <c r="I852" s="5">
        <f t="array" ref="I852">IFERROR(INDEX(Data!$G$2:$G$1823,MATCH('Ratios - Total'!$C852,IF(Data!$A$2:$A$1823='Ratios - Total'!$A852,Data!$C$2:$C$1823,0),0))/INDEX(Data!$D$2:$D$1823,MATCH('Ratios - Total'!$C852,IF(Data!$A$2:$A$1823='Ratios - Total'!$A852,Data!$C$2:$C$1823,0),0)),"Missing Data")</f>
        <v>0</v>
      </c>
      <c r="J852" s="22"/>
      <c r="K852" s="5">
        <f t="array" ref="K852">IFERROR(INDEX(Data!$E$2:$E$1823,MATCH('Ratios - Total'!$C852,IF(Data!$A$2:$A$1823='Ratios - Total'!$A852,Data!$C$2:$C$1823,0),0))/INDEX(Data!$D$2:$D$1823,MATCH('Ratios - Total'!$C852,IF(Data!$A$2:$A$1823='Ratios - Total'!$A852,Data!$C$2:$C$1823,0),0)),"Missing Data")</f>
        <v>0</v>
      </c>
      <c r="L852" s="5"/>
      <c r="M852" s="5" t="str">
        <f t="array" ref="M852">IFERROR(INDEX(Data!$F$2:$F$1823,MATCH('Ratios - Total'!$C852,IF(Data!$A$2:$A$1823='Ratios - Total'!$A852,Data!$C$2:$C$1823,0),0))/INDEX(Data!$E$2:$E$1823,MATCH('Ratios - Total'!$C852,IF(Data!$A$2:$A$1823='Ratios - Total'!$A852,Data!$C$2:$C$1823,0),0)),"Missing Data")</f>
        <v>Missing Data</v>
      </c>
      <c r="N852" s="5"/>
      <c r="O852" s="5" t="str">
        <f t="array" ref="O852">IFERROR(INDEX(Data!$G$2:$G$1823,MATCH('Ratios - Total'!$C852,IF(Data!$A$2:$A$1823='Ratios - Total'!$A852,Data!$C$2:$C$1823,0),0))/INDEX(Data!$F$2:$F$1823,MATCH('Ratios - Total'!$C852,IF(Data!$A$2:$A$1823='Ratios - Total'!$A852,Data!$C$2:$C$1823,0),0)),"Missing Data")</f>
        <v>Missing Data</v>
      </c>
      <c r="P852" s="5" t="str">
        <f t="array" ref="P852">IFERROR(INDEX(Data!$H$2:$H$1823,MATCH('Ratios - Total'!$C852,IF(Data!$A$2:$A$1823='Ratios - Total'!$A852,Data!$C$2:$C$1823,0),0))/INDEX(Data!$G$2:$G$1823,MATCH('Ratios - Total'!$C852,IF(Data!$A$2:$A$1823='Ratios - Total'!$A852,Data!$C$2:$C$1823,0),0)),"Missing Data")</f>
        <v>Missing Data</v>
      </c>
      <c r="Q852" s="5"/>
      <c r="R852" s="5" t="str">
        <f t="array" ref="R852">IFERROR(INDEX(Data!$L$2:$L$1823,MATCH('Ratios - Total'!$C852,IF(Data!$A$2:$A$1823='Ratios - Total'!$A852,Data!$C$2:$C$1823,0),0))/INDEX(Data!$G$2:$G$1823,MATCH('Ratios - Total'!$C852,IF(Data!$A$2:$A$1823='Ratios - Total'!$A852,Data!$C$2:$C$1823,0),0)),"Missing Data")</f>
        <v>Missing Data</v>
      </c>
      <c r="S852" s="5"/>
      <c r="T852" s="5">
        <f t="array" ref="T852">IFERROR(INDEX(Data!$H$2:$H$1823,MATCH('Ratios - Total'!$C852,IF(Data!$A$2:$A$1823='Ratios - Total'!$A852,Data!$C$2:$C$1823,0),0))/INDEX(Data!$L$2:$L$1823,MATCH('Ratios - Total'!$C852,IF(Data!$A$2:$A$1823='Ratios - Total'!$A852,Data!$C$2:$C$1823,0),0)),"Missing Data")</f>
        <v>31262.919310336216</v>
      </c>
      <c r="U852" s="5">
        <f t="array" ref="U852">IFERROR(INDEX(Data!$K$2:$K$1823,MATCH('Ratios - Total'!$C852,IF(Data!$A$2:$A$1823='Ratios - Total'!$A852,Data!$C$2:$C$1823,0),0))/INDEX(Data!$H$2:$H$1823,MATCH('Ratios - Total'!$C852,IF(Data!$A$2:$A$1823='Ratios - Total'!$A852,Data!$C$2:$C$1823,0),0)),"Missing Data")</f>
        <v>0.64502025866691515</v>
      </c>
      <c r="V852" s="5">
        <f t="array" ref="V852">IFERROR(INDEX(Data!$K$2:$K$1823,MATCH('Ratios - Total'!$C852,IF(Data!$A$2:$A$1823='Ratios - Total'!$A852,Data!$C$2:$C$1823,0),0))/INDEX(Data!$L$2:$L$1823,MATCH('Ratios - Total'!$C852,IF(Data!$A$2:$A$1823='Ratios - Total'!$A852,Data!$C$2:$C$1823,0),0)),"Missing Data")</f>
        <v>20165.216300235963</v>
      </c>
      <c r="W852" s="5">
        <f t="shared" si="13"/>
        <v>11097.703010100253</v>
      </c>
      <c r="X852" s="5" t="str">
        <f t="array" ref="X852">IFERROR(INDEX(Data!$K$2:$K$1823,MATCH('Ratios - Total'!$C852,IF(Data!$A$2:$A$1823='Ratios - Total'!$A852,Data!$C$2:$C$1823,0),0))/INDEX(Data!$G$2:$G$1823,MATCH('Ratios - Total'!$C852,IF(Data!$A$2:$A$1823='Ratios - Total'!$A852,Data!$C$2:$C$1823,0),0)),"Missing Data")</f>
        <v>Missing Data</v>
      </c>
    </row>
    <row r="853" spans="1:24" x14ac:dyDescent="0.25">
      <c r="A853" s="22" t="s">
        <v>40</v>
      </c>
      <c r="B853" s="22" t="s">
        <v>41</v>
      </c>
      <c r="C853" s="22">
        <v>1992</v>
      </c>
      <c r="D853" s="5">
        <f t="array" ref="D853">IFERROR(INDEX(Data!$H$2:$H$1823,MATCH('Ratios - Total'!$C853,IF(Data!$A$2:$A$1823='Ratios - Total'!$A853,Data!$C$2:$C$1823,0),0))/INDEX(Data!$D$2:$D$1823,MATCH('Ratios - Total'!$C853,IF(Data!$A$2:$A$1823='Ratios - Total'!$A853,Data!$C$2:$C$1823,0),0)),"Missing Data")</f>
        <v>771.70338059395715</v>
      </c>
      <c r="E853" s="22"/>
      <c r="F853" s="5">
        <f t="array" ref="F853">IFERROR(INDEX(Data!$G$2:$G$1823,MATCH('Ratios - Total'!$C853,IF(Data!$A$2:$A$1823='Ratios - Total'!$A853,Data!$C$2:$C$1823,0),0))/INDEX(Data!$D$2:$D$1823,MATCH('Ratios - Total'!$C853,IF(Data!$A$2:$A$1823='Ratios - Total'!$A853,Data!$C$2:$C$1823,0),0)),"Missing Data")</f>
        <v>0</v>
      </c>
      <c r="G853" s="5"/>
      <c r="H853" s="5" t="str">
        <f t="array" ref="H853">IFERROR(INDEX(Data!$H$2:$H$1823,MATCH('Ratios - Total'!$C853,IF(Data!$A$2:$A$1823='Ratios - Total'!$A853,Data!$C$2:$C$1823,0),0))/INDEX(Data!$G$2:$G$1823,MATCH('Ratios - Total'!$C853,IF(Data!$A$2:$A$1823='Ratios - Total'!$A853,Data!$C$2:$C$1823,0),0)),"Missing Data")</f>
        <v>Missing Data</v>
      </c>
      <c r="I853" s="5">
        <f t="array" ref="I853">IFERROR(INDEX(Data!$G$2:$G$1823,MATCH('Ratios - Total'!$C853,IF(Data!$A$2:$A$1823='Ratios - Total'!$A853,Data!$C$2:$C$1823,0),0))/INDEX(Data!$D$2:$D$1823,MATCH('Ratios - Total'!$C853,IF(Data!$A$2:$A$1823='Ratios - Total'!$A853,Data!$C$2:$C$1823,0),0)),"Missing Data")</f>
        <v>0</v>
      </c>
      <c r="J853" s="22"/>
      <c r="K853" s="5">
        <f t="array" ref="K853">IFERROR(INDEX(Data!$E$2:$E$1823,MATCH('Ratios - Total'!$C853,IF(Data!$A$2:$A$1823='Ratios - Total'!$A853,Data!$C$2:$C$1823,0),0))/INDEX(Data!$D$2:$D$1823,MATCH('Ratios - Total'!$C853,IF(Data!$A$2:$A$1823='Ratios - Total'!$A853,Data!$C$2:$C$1823,0),0)),"Missing Data")</f>
        <v>0</v>
      </c>
      <c r="L853" s="5"/>
      <c r="M853" s="5" t="str">
        <f t="array" ref="M853">IFERROR(INDEX(Data!$F$2:$F$1823,MATCH('Ratios - Total'!$C853,IF(Data!$A$2:$A$1823='Ratios - Total'!$A853,Data!$C$2:$C$1823,0),0))/INDEX(Data!$E$2:$E$1823,MATCH('Ratios - Total'!$C853,IF(Data!$A$2:$A$1823='Ratios - Total'!$A853,Data!$C$2:$C$1823,0),0)),"Missing Data")</f>
        <v>Missing Data</v>
      </c>
      <c r="N853" s="5"/>
      <c r="O853" s="5" t="str">
        <f t="array" ref="O853">IFERROR(INDEX(Data!$G$2:$G$1823,MATCH('Ratios - Total'!$C853,IF(Data!$A$2:$A$1823='Ratios - Total'!$A853,Data!$C$2:$C$1823,0),0))/INDEX(Data!$F$2:$F$1823,MATCH('Ratios - Total'!$C853,IF(Data!$A$2:$A$1823='Ratios - Total'!$A853,Data!$C$2:$C$1823,0),0)),"Missing Data")</f>
        <v>Missing Data</v>
      </c>
      <c r="P853" s="5" t="str">
        <f t="array" ref="P853">IFERROR(INDEX(Data!$H$2:$H$1823,MATCH('Ratios - Total'!$C853,IF(Data!$A$2:$A$1823='Ratios - Total'!$A853,Data!$C$2:$C$1823,0),0))/INDEX(Data!$G$2:$G$1823,MATCH('Ratios - Total'!$C853,IF(Data!$A$2:$A$1823='Ratios - Total'!$A853,Data!$C$2:$C$1823,0),0)),"Missing Data")</f>
        <v>Missing Data</v>
      </c>
      <c r="Q853" s="5"/>
      <c r="R853" s="5" t="str">
        <f t="array" ref="R853">IFERROR(INDEX(Data!$L$2:$L$1823,MATCH('Ratios - Total'!$C853,IF(Data!$A$2:$A$1823='Ratios - Total'!$A853,Data!$C$2:$C$1823,0),0))/INDEX(Data!$G$2:$G$1823,MATCH('Ratios - Total'!$C853,IF(Data!$A$2:$A$1823='Ratios - Total'!$A853,Data!$C$2:$C$1823,0),0)),"Missing Data")</f>
        <v>Missing Data</v>
      </c>
      <c r="S853" s="5"/>
      <c r="T853" s="5">
        <f t="array" ref="T853">IFERROR(INDEX(Data!$H$2:$H$1823,MATCH('Ratios - Total'!$C853,IF(Data!$A$2:$A$1823='Ratios - Total'!$A853,Data!$C$2:$C$1823,0),0))/INDEX(Data!$L$2:$L$1823,MATCH('Ratios - Total'!$C853,IF(Data!$A$2:$A$1823='Ratios - Total'!$A853,Data!$C$2:$C$1823,0),0)),"Missing Data")</f>
        <v>34373.929258448414</v>
      </c>
      <c r="U853" s="5">
        <f t="array" ref="U853">IFERROR(INDEX(Data!$K$2:$K$1823,MATCH('Ratios - Total'!$C853,IF(Data!$A$2:$A$1823='Ratios - Total'!$A853,Data!$C$2:$C$1823,0),0))/INDEX(Data!$H$2:$H$1823,MATCH('Ratios - Total'!$C853,IF(Data!$A$2:$A$1823='Ratios - Total'!$A853,Data!$C$2:$C$1823,0),0)),"Missing Data")</f>
        <v>0.50949785059542407</v>
      </c>
      <c r="V853" s="5">
        <f t="array" ref="V853">IFERROR(INDEX(Data!$K$2:$K$1823,MATCH('Ratios - Total'!$C853,IF(Data!$A$2:$A$1823='Ratios - Total'!$A853,Data!$C$2:$C$1823,0),0))/INDEX(Data!$L$2:$L$1823,MATCH('Ratios - Total'!$C853,IF(Data!$A$2:$A$1823='Ratios - Total'!$A853,Data!$C$2:$C$1823,0),0)),"Missing Data")</f>
        <v>17513.443073698629</v>
      </c>
      <c r="W853" s="5">
        <f t="shared" si="13"/>
        <v>16860.486184749785</v>
      </c>
      <c r="X853" s="5" t="str">
        <f t="array" ref="X853">IFERROR(INDEX(Data!$K$2:$K$1823,MATCH('Ratios - Total'!$C853,IF(Data!$A$2:$A$1823='Ratios - Total'!$A853,Data!$C$2:$C$1823,0),0))/INDEX(Data!$G$2:$G$1823,MATCH('Ratios - Total'!$C853,IF(Data!$A$2:$A$1823='Ratios - Total'!$A853,Data!$C$2:$C$1823,0),0)),"Missing Data")</f>
        <v>Missing Data</v>
      </c>
    </row>
    <row r="854" spans="1:24" x14ac:dyDescent="0.25">
      <c r="A854" s="22" t="s">
        <v>42</v>
      </c>
      <c r="B854" s="22" t="s">
        <v>43</v>
      </c>
      <c r="C854" s="22">
        <v>1992</v>
      </c>
      <c r="D854" s="5">
        <f t="array" ref="D854">IFERROR(INDEX(Data!$H$2:$H$1823,MATCH('Ratios - Total'!$C854,IF(Data!$A$2:$A$1823='Ratios - Total'!$A854,Data!$C$2:$C$1823,0),0))/INDEX(Data!$D$2:$D$1823,MATCH('Ratios - Total'!$C854,IF(Data!$A$2:$A$1823='Ratios - Total'!$A854,Data!$C$2:$C$1823,0),0)),"Missing Data")</f>
        <v>1024.2784253311243</v>
      </c>
      <c r="E854" s="22"/>
      <c r="F854" s="5">
        <f t="array" ref="F854">IFERROR(INDEX(Data!$G$2:$G$1823,MATCH('Ratios - Total'!$C854,IF(Data!$A$2:$A$1823='Ratios - Total'!$A854,Data!$C$2:$C$1823,0),0))/INDEX(Data!$D$2:$D$1823,MATCH('Ratios - Total'!$C854,IF(Data!$A$2:$A$1823='Ratios - Total'!$A854,Data!$C$2:$C$1823,0),0)),"Missing Data")</f>
        <v>0</v>
      </c>
      <c r="G854" s="5"/>
      <c r="H854" s="5" t="str">
        <f t="array" ref="H854">IFERROR(INDEX(Data!$H$2:$H$1823,MATCH('Ratios - Total'!$C854,IF(Data!$A$2:$A$1823='Ratios - Total'!$A854,Data!$C$2:$C$1823,0),0))/INDEX(Data!$G$2:$G$1823,MATCH('Ratios - Total'!$C854,IF(Data!$A$2:$A$1823='Ratios - Total'!$A854,Data!$C$2:$C$1823,0),0)),"Missing Data")</f>
        <v>Missing Data</v>
      </c>
      <c r="I854" s="5">
        <f t="array" ref="I854">IFERROR(INDEX(Data!$G$2:$G$1823,MATCH('Ratios - Total'!$C854,IF(Data!$A$2:$A$1823='Ratios - Total'!$A854,Data!$C$2:$C$1823,0),0))/INDEX(Data!$D$2:$D$1823,MATCH('Ratios - Total'!$C854,IF(Data!$A$2:$A$1823='Ratios - Total'!$A854,Data!$C$2:$C$1823,0),0)),"Missing Data")</f>
        <v>0</v>
      </c>
      <c r="J854" s="22"/>
      <c r="K854" s="5">
        <f t="array" ref="K854">IFERROR(INDEX(Data!$E$2:$E$1823,MATCH('Ratios - Total'!$C854,IF(Data!$A$2:$A$1823='Ratios - Total'!$A854,Data!$C$2:$C$1823,0),0))/INDEX(Data!$D$2:$D$1823,MATCH('Ratios - Total'!$C854,IF(Data!$A$2:$A$1823='Ratios - Total'!$A854,Data!$C$2:$C$1823,0),0)),"Missing Data")</f>
        <v>0</v>
      </c>
      <c r="L854" s="5"/>
      <c r="M854" s="5" t="str">
        <f t="array" ref="M854">IFERROR(INDEX(Data!$F$2:$F$1823,MATCH('Ratios - Total'!$C854,IF(Data!$A$2:$A$1823='Ratios - Total'!$A854,Data!$C$2:$C$1823,0),0))/INDEX(Data!$E$2:$E$1823,MATCH('Ratios - Total'!$C854,IF(Data!$A$2:$A$1823='Ratios - Total'!$A854,Data!$C$2:$C$1823,0),0)),"Missing Data")</f>
        <v>Missing Data</v>
      </c>
      <c r="N854" s="5"/>
      <c r="O854" s="5" t="str">
        <f t="array" ref="O854">IFERROR(INDEX(Data!$G$2:$G$1823,MATCH('Ratios - Total'!$C854,IF(Data!$A$2:$A$1823='Ratios - Total'!$A854,Data!$C$2:$C$1823,0),0))/INDEX(Data!$F$2:$F$1823,MATCH('Ratios - Total'!$C854,IF(Data!$A$2:$A$1823='Ratios - Total'!$A854,Data!$C$2:$C$1823,0),0)),"Missing Data")</f>
        <v>Missing Data</v>
      </c>
      <c r="P854" s="5" t="str">
        <f t="array" ref="P854">IFERROR(INDEX(Data!$H$2:$H$1823,MATCH('Ratios - Total'!$C854,IF(Data!$A$2:$A$1823='Ratios - Total'!$A854,Data!$C$2:$C$1823,0),0))/INDEX(Data!$G$2:$G$1823,MATCH('Ratios - Total'!$C854,IF(Data!$A$2:$A$1823='Ratios - Total'!$A854,Data!$C$2:$C$1823,0),0)),"Missing Data")</f>
        <v>Missing Data</v>
      </c>
      <c r="Q854" s="5"/>
      <c r="R854" s="5" t="str">
        <f t="array" ref="R854">IFERROR(INDEX(Data!$L$2:$L$1823,MATCH('Ratios - Total'!$C854,IF(Data!$A$2:$A$1823='Ratios - Total'!$A854,Data!$C$2:$C$1823,0),0))/INDEX(Data!$G$2:$G$1823,MATCH('Ratios - Total'!$C854,IF(Data!$A$2:$A$1823='Ratios - Total'!$A854,Data!$C$2:$C$1823,0),0)),"Missing Data")</f>
        <v>Missing Data</v>
      </c>
      <c r="S854" s="5"/>
      <c r="T854" s="5">
        <f t="array" ref="T854">IFERROR(INDEX(Data!$H$2:$H$1823,MATCH('Ratios - Total'!$C854,IF(Data!$A$2:$A$1823='Ratios - Total'!$A854,Data!$C$2:$C$1823,0),0))/INDEX(Data!$L$2:$L$1823,MATCH('Ratios - Total'!$C854,IF(Data!$A$2:$A$1823='Ratios - Total'!$A854,Data!$C$2:$C$1823,0),0)),"Missing Data")</f>
        <v>43661.229530201344</v>
      </c>
      <c r="U854" s="5">
        <f t="array" ref="U854">IFERROR(INDEX(Data!$K$2:$K$1823,MATCH('Ratios - Total'!$C854,IF(Data!$A$2:$A$1823='Ratios - Total'!$A854,Data!$C$2:$C$1823,0),0))/INDEX(Data!$H$2:$H$1823,MATCH('Ratios - Total'!$C854,IF(Data!$A$2:$A$1823='Ratios - Total'!$A854,Data!$C$2:$C$1823,0),0)),"Missing Data")</f>
        <v>0.47909725503589129</v>
      </c>
      <c r="V854" s="5">
        <f t="array" ref="V854">IFERROR(INDEX(Data!$K$2:$K$1823,MATCH('Ratios - Total'!$C854,IF(Data!$A$2:$A$1823='Ratios - Total'!$A854,Data!$C$2:$C$1823,0),0))/INDEX(Data!$L$2:$L$1823,MATCH('Ratios - Total'!$C854,IF(Data!$A$2:$A$1823='Ratios - Total'!$A854,Data!$C$2:$C$1823,0),0)),"Missing Data")</f>
        <v>20917.975219411463</v>
      </c>
      <c r="W854" s="5">
        <f t="shared" si="13"/>
        <v>22743.254310789882</v>
      </c>
      <c r="X854" s="5" t="str">
        <f t="array" ref="X854">IFERROR(INDEX(Data!$K$2:$K$1823,MATCH('Ratios - Total'!$C854,IF(Data!$A$2:$A$1823='Ratios - Total'!$A854,Data!$C$2:$C$1823,0),0))/INDEX(Data!$G$2:$G$1823,MATCH('Ratios - Total'!$C854,IF(Data!$A$2:$A$1823='Ratios - Total'!$A854,Data!$C$2:$C$1823,0),0)),"Missing Data")</f>
        <v>Missing Data</v>
      </c>
    </row>
    <row r="855" spans="1:24" x14ac:dyDescent="0.25">
      <c r="A855" s="22" t="s">
        <v>44</v>
      </c>
      <c r="B855" s="22" t="s">
        <v>45</v>
      </c>
      <c r="C855" s="22">
        <v>1992</v>
      </c>
      <c r="D855" s="5">
        <f t="array" ref="D855">IFERROR(INDEX(Data!$H$2:$H$1823,MATCH('Ratios - Total'!$C855,IF(Data!$A$2:$A$1823='Ratios - Total'!$A855,Data!$C$2:$C$1823,0),0))/INDEX(Data!$D$2:$D$1823,MATCH('Ratios - Total'!$C855,IF(Data!$A$2:$A$1823='Ratios - Total'!$A855,Data!$C$2:$C$1823,0),0)),"Missing Data")</f>
        <v>923.94356383678814</v>
      </c>
      <c r="E855" s="22"/>
      <c r="F855" s="5">
        <f t="array" ref="F855">IFERROR(INDEX(Data!$G$2:$G$1823,MATCH('Ratios - Total'!$C855,IF(Data!$A$2:$A$1823='Ratios - Total'!$A855,Data!$C$2:$C$1823,0),0))/INDEX(Data!$D$2:$D$1823,MATCH('Ratios - Total'!$C855,IF(Data!$A$2:$A$1823='Ratios - Total'!$A855,Data!$C$2:$C$1823,0),0)),"Missing Data")</f>
        <v>0</v>
      </c>
      <c r="G855" s="5"/>
      <c r="H855" s="5" t="str">
        <f t="array" ref="H855">IFERROR(INDEX(Data!$H$2:$H$1823,MATCH('Ratios - Total'!$C855,IF(Data!$A$2:$A$1823='Ratios - Total'!$A855,Data!$C$2:$C$1823,0),0))/INDEX(Data!$G$2:$G$1823,MATCH('Ratios - Total'!$C855,IF(Data!$A$2:$A$1823='Ratios - Total'!$A855,Data!$C$2:$C$1823,0),0)),"Missing Data")</f>
        <v>Missing Data</v>
      </c>
      <c r="I855" s="5">
        <f t="array" ref="I855">IFERROR(INDEX(Data!$G$2:$G$1823,MATCH('Ratios - Total'!$C855,IF(Data!$A$2:$A$1823='Ratios - Total'!$A855,Data!$C$2:$C$1823,0),0))/INDEX(Data!$D$2:$D$1823,MATCH('Ratios - Total'!$C855,IF(Data!$A$2:$A$1823='Ratios - Total'!$A855,Data!$C$2:$C$1823,0),0)),"Missing Data")</f>
        <v>0</v>
      </c>
      <c r="J855" s="22"/>
      <c r="K855" s="5">
        <f t="array" ref="K855">IFERROR(INDEX(Data!$E$2:$E$1823,MATCH('Ratios - Total'!$C855,IF(Data!$A$2:$A$1823='Ratios - Total'!$A855,Data!$C$2:$C$1823,0),0))/INDEX(Data!$D$2:$D$1823,MATCH('Ratios - Total'!$C855,IF(Data!$A$2:$A$1823='Ratios - Total'!$A855,Data!$C$2:$C$1823,0),0)),"Missing Data")</f>
        <v>0</v>
      </c>
      <c r="L855" s="5"/>
      <c r="M855" s="5" t="str">
        <f t="array" ref="M855">IFERROR(INDEX(Data!$F$2:$F$1823,MATCH('Ratios - Total'!$C855,IF(Data!$A$2:$A$1823='Ratios - Total'!$A855,Data!$C$2:$C$1823,0),0))/INDEX(Data!$E$2:$E$1823,MATCH('Ratios - Total'!$C855,IF(Data!$A$2:$A$1823='Ratios - Total'!$A855,Data!$C$2:$C$1823,0),0)),"Missing Data")</f>
        <v>Missing Data</v>
      </c>
      <c r="N855" s="5"/>
      <c r="O855" s="5" t="str">
        <f t="array" ref="O855">IFERROR(INDEX(Data!$G$2:$G$1823,MATCH('Ratios - Total'!$C855,IF(Data!$A$2:$A$1823='Ratios - Total'!$A855,Data!$C$2:$C$1823,0),0))/INDEX(Data!$F$2:$F$1823,MATCH('Ratios - Total'!$C855,IF(Data!$A$2:$A$1823='Ratios - Total'!$A855,Data!$C$2:$C$1823,0),0)),"Missing Data")</f>
        <v>Missing Data</v>
      </c>
      <c r="P855" s="5" t="str">
        <f t="array" ref="P855">IFERROR(INDEX(Data!$H$2:$H$1823,MATCH('Ratios - Total'!$C855,IF(Data!$A$2:$A$1823='Ratios - Total'!$A855,Data!$C$2:$C$1823,0),0))/INDEX(Data!$G$2:$G$1823,MATCH('Ratios - Total'!$C855,IF(Data!$A$2:$A$1823='Ratios - Total'!$A855,Data!$C$2:$C$1823,0),0)),"Missing Data")</f>
        <v>Missing Data</v>
      </c>
      <c r="Q855" s="5"/>
      <c r="R855" s="5" t="str">
        <f t="array" ref="R855">IFERROR(INDEX(Data!$L$2:$L$1823,MATCH('Ratios - Total'!$C855,IF(Data!$A$2:$A$1823='Ratios - Total'!$A855,Data!$C$2:$C$1823,0),0))/INDEX(Data!$G$2:$G$1823,MATCH('Ratios - Total'!$C855,IF(Data!$A$2:$A$1823='Ratios - Total'!$A855,Data!$C$2:$C$1823,0),0)),"Missing Data")</f>
        <v>Missing Data</v>
      </c>
      <c r="S855" s="5"/>
      <c r="T855" s="5">
        <f t="array" ref="T855">IFERROR(INDEX(Data!$H$2:$H$1823,MATCH('Ratios - Total'!$C855,IF(Data!$A$2:$A$1823='Ratios - Total'!$A855,Data!$C$2:$C$1823,0),0))/INDEX(Data!$L$2:$L$1823,MATCH('Ratios - Total'!$C855,IF(Data!$A$2:$A$1823='Ratios - Total'!$A855,Data!$C$2:$C$1823,0),0)),"Missing Data")</f>
        <v>53311.544716209406</v>
      </c>
      <c r="U855" s="5">
        <f t="array" ref="U855">IFERROR(INDEX(Data!$K$2:$K$1823,MATCH('Ratios - Total'!$C855,IF(Data!$A$2:$A$1823='Ratios - Total'!$A855,Data!$C$2:$C$1823,0),0))/INDEX(Data!$H$2:$H$1823,MATCH('Ratios - Total'!$C855,IF(Data!$A$2:$A$1823='Ratios - Total'!$A855,Data!$C$2:$C$1823,0),0)),"Missing Data")</f>
        <v>0.57369570605853526</v>
      </c>
      <c r="V855" s="5">
        <f t="array" ref="V855">IFERROR(INDEX(Data!$K$2:$K$1823,MATCH('Ratios - Total'!$C855,IF(Data!$A$2:$A$1823='Ratios - Total'!$A855,Data!$C$2:$C$1823,0),0))/INDEX(Data!$L$2:$L$1823,MATCH('Ratios - Total'!$C855,IF(Data!$A$2:$A$1823='Ratios - Total'!$A855,Data!$C$2:$C$1823,0),0)),"Missing Data")</f>
        <v>30584.604287036927</v>
      </c>
      <c r="W855" s="5">
        <f t="shared" si="13"/>
        <v>22726.940429172479</v>
      </c>
      <c r="X855" s="5" t="str">
        <f t="array" ref="X855">IFERROR(INDEX(Data!$K$2:$K$1823,MATCH('Ratios - Total'!$C855,IF(Data!$A$2:$A$1823='Ratios - Total'!$A855,Data!$C$2:$C$1823,0),0))/INDEX(Data!$G$2:$G$1823,MATCH('Ratios - Total'!$C855,IF(Data!$A$2:$A$1823='Ratios - Total'!$A855,Data!$C$2:$C$1823,0),0)),"Missing Data")</f>
        <v>Missing Data</v>
      </c>
    </row>
    <row r="856" spans="1:24" x14ac:dyDescent="0.25">
      <c r="A856" s="22" t="s">
        <v>46</v>
      </c>
      <c r="B856" s="22" t="s">
        <v>47</v>
      </c>
      <c r="C856" s="22">
        <v>1992</v>
      </c>
      <c r="D856" s="5">
        <f t="array" ref="D856">IFERROR(INDEX(Data!$H$2:$H$1823,MATCH('Ratios - Total'!$C856,IF(Data!$A$2:$A$1823='Ratios - Total'!$A856,Data!$C$2:$C$1823,0),0))/INDEX(Data!$D$2:$D$1823,MATCH('Ratios - Total'!$C856,IF(Data!$A$2:$A$1823='Ratios - Total'!$A856,Data!$C$2:$C$1823,0),0)),"Missing Data")</f>
        <v>840.99460498093367</v>
      </c>
      <c r="E856" s="22"/>
      <c r="F856" s="5">
        <f t="array" ref="F856">IFERROR(INDEX(Data!$G$2:$G$1823,MATCH('Ratios - Total'!$C856,IF(Data!$A$2:$A$1823='Ratios - Total'!$A856,Data!$C$2:$C$1823,0),0))/INDEX(Data!$D$2:$D$1823,MATCH('Ratios - Total'!$C856,IF(Data!$A$2:$A$1823='Ratios - Total'!$A856,Data!$C$2:$C$1823,0),0)),"Missing Data")</f>
        <v>0</v>
      </c>
      <c r="G856" s="5"/>
      <c r="H856" s="5" t="str">
        <f t="array" ref="H856">IFERROR(INDEX(Data!$H$2:$H$1823,MATCH('Ratios - Total'!$C856,IF(Data!$A$2:$A$1823='Ratios - Total'!$A856,Data!$C$2:$C$1823,0),0))/INDEX(Data!$G$2:$G$1823,MATCH('Ratios - Total'!$C856,IF(Data!$A$2:$A$1823='Ratios - Total'!$A856,Data!$C$2:$C$1823,0),0)),"Missing Data")</f>
        <v>Missing Data</v>
      </c>
      <c r="I856" s="5">
        <f t="array" ref="I856">IFERROR(INDEX(Data!$G$2:$G$1823,MATCH('Ratios - Total'!$C856,IF(Data!$A$2:$A$1823='Ratios - Total'!$A856,Data!$C$2:$C$1823,0),0))/INDEX(Data!$D$2:$D$1823,MATCH('Ratios - Total'!$C856,IF(Data!$A$2:$A$1823='Ratios - Total'!$A856,Data!$C$2:$C$1823,0),0)),"Missing Data")</f>
        <v>0</v>
      </c>
      <c r="J856" s="22"/>
      <c r="K856" s="5">
        <f t="array" ref="K856">IFERROR(INDEX(Data!$E$2:$E$1823,MATCH('Ratios - Total'!$C856,IF(Data!$A$2:$A$1823='Ratios - Total'!$A856,Data!$C$2:$C$1823,0),0))/INDEX(Data!$D$2:$D$1823,MATCH('Ratios - Total'!$C856,IF(Data!$A$2:$A$1823='Ratios - Total'!$A856,Data!$C$2:$C$1823,0),0)),"Missing Data")</f>
        <v>0</v>
      </c>
      <c r="L856" s="5"/>
      <c r="M856" s="5" t="str">
        <f t="array" ref="M856">IFERROR(INDEX(Data!$F$2:$F$1823,MATCH('Ratios - Total'!$C856,IF(Data!$A$2:$A$1823='Ratios - Total'!$A856,Data!$C$2:$C$1823,0),0))/INDEX(Data!$E$2:$E$1823,MATCH('Ratios - Total'!$C856,IF(Data!$A$2:$A$1823='Ratios - Total'!$A856,Data!$C$2:$C$1823,0),0)),"Missing Data")</f>
        <v>Missing Data</v>
      </c>
      <c r="N856" s="5"/>
      <c r="O856" s="5" t="str">
        <f t="array" ref="O856">IFERROR(INDEX(Data!$G$2:$G$1823,MATCH('Ratios - Total'!$C856,IF(Data!$A$2:$A$1823='Ratios - Total'!$A856,Data!$C$2:$C$1823,0),0))/INDEX(Data!$F$2:$F$1823,MATCH('Ratios - Total'!$C856,IF(Data!$A$2:$A$1823='Ratios - Total'!$A856,Data!$C$2:$C$1823,0),0)),"Missing Data")</f>
        <v>Missing Data</v>
      </c>
      <c r="P856" s="5" t="str">
        <f t="array" ref="P856">IFERROR(INDEX(Data!$H$2:$H$1823,MATCH('Ratios - Total'!$C856,IF(Data!$A$2:$A$1823='Ratios - Total'!$A856,Data!$C$2:$C$1823,0),0))/INDEX(Data!$G$2:$G$1823,MATCH('Ratios - Total'!$C856,IF(Data!$A$2:$A$1823='Ratios - Total'!$A856,Data!$C$2:$C$1823,0),0)),"Missing Data")</f>
        <v>Missing Data</v>
      </c>
      <c r="Q856" s="5"/>
      <c r="R856" s="5" t="str">
        <f t="array" ref="R856">IFERROR(INDEX(Data!$L$2:$L$1823,MATCH('Ratios - Total'!$C856,IF(Data!$A$2:$A$1823='Ratios - Total'!$A856,Data!$C$2:$C$1823,0),0))/INDEX(Data!$G$2:$G$1823,MATCH('Ratios - Total'!$C856,IF(Data!$A$2:$A$1823='Ratios - Total'!$A856,Data!$C$2:$C$1823,0),0)),"Missing Data")</f>
        <v>Missing Data</v>
      </c>
      <c r="S856" s="5"/>
      <c r="T856" s="5">
        <f t="array" ref="T856">IFERROR(INDEX(Data!$H$2:$H$1823,MATCH('Ratios - Total'!$C856,IF(Data!$A$2:$A$1823='Ratios - Total'!$A856,Data!$C$2:$C$1823,0),0))/INDEX(Data!$L$2:$L$1823,MATCH('Ratios - Total'!$C856,IF(Data!$A$2:$A$1823='Ratios - Total'!$A856,Data!$C$2:$C$1823,0),0)),"Missing Data")</f>
        <v>49800.720414898635</v>
      </c>
      <c r="U856" s="5">
        <f t="array" ref="U856">IFERROR(INDEX(Data!$K$2:$K$1823,MATCH('Ratios - Total'!$C856,IF(Data!$A$2:$A$1823='Ratios - Total'!$A856,Data!$C$2:$C$1823,0),0))/INDEX(Data!$H$2:$H$1823,MATCH('Ratios - Total'!$C856,IF(Data!$A$2:$A$1823='Ratios - Total'!$A856,Data!$C$2:$C$1823,0),0)),"Missing Data")</f>
        <v>0.54968569939274303</v>
      </c>
      <c r="V856" s="5">
        <f t="array" ref="V856">IFERROR(INDEX(Data!$K$2:$K$1823,MATCH('Ratios - Total'!$C856,IF(Data!$A$2:$A$1823='Ratios - Total'!$A856,Data!$C$2:$C$1823,0),0))/INDEX(Data!$L$2:$L$1823,MATCH('Ratios - Total'!$C856,IF(Data!$A$2:$A$1823='Ratios - Total'!$A856,Data!$C$2:$C$1823,0),0)),"Missing Data")</f>
        <v>27374.743831526011</v>
      </c>
      <c r="W856" s="5">
        <f t="shared" si="13"/>
        <v>22425.976583372623</v>
      </c>
      <c r="X856" s="5" t="str">
        <f t="array" ref="X856">IFERROR(INDEX(Data!$K$2:$K$1823,MATCH('Ratios - Total'!$C856,IF(Data!$A$2:$A$1823='Ratios - Total'!$A856,Data!$C$2:$C$1823,0),0))/INDEX(Data!$G$2:$G$1823,MATCH('Ratios - Total'!$C856,IF(Data!$A$2:$A$1823='Ratios - Total'!$A856,Data!$C$2:$C$1823,0),0)),"Missing Data")</f>
        <v>Missing Data</v>
      </c>
    </row>
    <row r="857" spans="1:24" x14ac:dyDescent="0.25">
      <c r="A857" s="22" t="s">
        <v>48</v>
      </c>
      <c r="B857" s="22" t="s">
        <v>49</v>
      </c>
      <c r="C857" s="22">
        <v>1992</v>
      </c>
      <c r="D857" s="5">
        <f t="array" ref="D857">IFERROR(INDEX(Data!$H$2:$H$1823,MATCH('Ratios - Total'!$C857,IF(Data!$A$2:$A$1823='Ratios - Total'!$A857,Data!$C$2:$C$1823,0),0))/INDEX(Data!$D$2:$D$1823,MATCH('Ratios - Total'!$C857,IF(Data!$A$2:$A$1823='Ratios - Total'!$A857,Data!$C$2:$C$1823,0),0)),"Missing Data")</f>
        <v>999.94821008190149</v>
      </c>
      <c r="E857" s="22"/>
      <c r="F857" s="5">
        <f t="array" ref="F857">IFERROR(INDEX(Data!$G$2:$G$1823,MATCH('Ratios - Total'!$C857,IF(Data!$A$2:$A$1823='Ratios - Total'!$A857,Data!$C$2:$C$1823,0),0))/INDEX(Data!$D$2:$D$1823,MATCH('Ratios - Total'!$C857,IF(Data!$A$2:$A$1823='Ratios - Total'!$A857,Data!$C$2:$C$1823,0),0)),"Missing Data")</f>
        <v>0</v>
      </c>
      <c r="G857" s="5"/>
      <c r="H857" s="5" t="str">
        <f t="array" ref="H857">IFERROR(INDEX(Data!$H$2:$H$1823,MATCH('Ratios - Total'!$C857,IF(Data!$A$2:$A$1823='Ratios - Total'!$A857,Data!$C$2:$C$1823,0),0))/INDEX(Data!$G$2:$G$1823,MATCH('Ratios - Total'!$C857,IF(Data!$A$2:$A$1823='Ratios - Total'!$A857,Data!$C$2:$C$1823,0),0)),"Missing Data")</f>
        <v>Missing Data</v>
      </c>
      <c r="I857" s="5">
        <f t="array" ref="I857">IFERROR(INDEX(Data!$G$2:$G$1823,MATCH('Ratios - Total'!$C857,IF(Data!$A$2:$A$1823='Ratios - Total'!$A857,Data!$C$2:$C$1823,0),0))/INDEX(Data!$D$2:$D$1823,MATCH('Ratios - Total'!$C857,IF(Data!$A$2:$A$1823='Ratios - Total'!$A857,Data!$C$2:$C$1823,0),0)),"Missing Data")</f>
        <v>0</v>
      </c>
      <c r="J857" s="22"/>
      <c r="K857" s="5">
        <f t="array" ref="K857">IFERROR(INDEX(Data!$E$2:$E$1823,MATCH('Ratios - Total'!$C857,IF(Data!$A$2:$A$1823='Ratios - Total'!$A857,Data!$C$2:$C$1823,0),0))/INDEX(Data!$D$2:$D$1823,MATCH('Ratios - Total'!$C857,IF(Data!$A$2:$A$1823='Ratios - Total'!$A857,Data!$C$2:$C$1823,0),0)),"Missing Data")</f>
        <v>0</v>
      </c>
      <c r="L857" s="5"/>
      <c r="M857" s="5" t="str">
        <f t="array" ref="M857">IFERROR(INDEX(Data!$F$2:$F$1823,MATCH('Ratios - Total'!$C857,IF(Data!$A$2:$A$1823='Ratios - Total'!$A857,Data!$C$2:$C$1823,0),0))/INDEX(Data!$E$2:$E$1823,MATCH('Ratios - Total'!$C857,IF(Data!$A$2:$A$1823='Ratios - Total'!$A857,Data!$C$2:$C$1823,0),0)),"Missing Data")</f>
        <v>Missing Data</v>
      </c>
      <c r="N857" s="5"/>
      <c r="O857" s="5" t="str">
        <f t="array" ref="O857">IFERROR(INDEX(Data!$G$2:$G$1823,MATCH('Ratios - Total'!$C857,IF(Data!$A$2:$A$1823='Ratios - Total'!$A857,Data!$C$2:$C$1823,0),0))/INDEX(Data!$F$2:$F$1823,MATCH('Ratios - Total'!$C857,IF(Data!$A$2:$A$1823='Ratios - Total'!$A857,Data!$C$2:$C$1823,0),0)),"Missing Data")</f>
        <v>Missing Data</v>
      </c>
      <c r="P857" s="5" t="str">
        <f t="array" ref="P857">IFERROR(INDEX(Data!$H$2:$H$1823,MATCH('Ratios - Total'!$C857,IF(Data!$A$2:$A$1823='Ratios - Total'!$A857,Data!$C$2:$C$1823,0),0))/INDEX(Data!$G$2:$G$1823,MATCH('Ratios - Total'!$C857,IF(Data!$A$2:$A$1823='Ratios - Total'!$A857,Data!$C$2:$C$1823,0),0)),"Missing Data")</f>
        <v>Missing Data</v>
      </c>
      <c r="Q857" s="5"/>
      <c r="R857" s="5" t="str">
        <f t="array" ref="R857">IFERROR(INDEX(Data!$L$2:$L$1823,MATCH('Ratios - Total'!$C857,IF(Data!$A$2:$A$1823='Ratios - Total'!$A857,Data!$C$2:$C$1823,0),0))/INDEX(Data!$G$2:$G$1823,MATCH('Ratios - Total'!$C857,IF(Data!$A$2:$A$1823='Ratios - Total'!$A857,Data!$C$2:$C$1823,0),0)),"Missing Data")</f>
        <v>Missing Data</v>
      </c>
      <c r="S857" s="5"/>
      <c r="T857" s="5">
        <f t="array" ref="T857">IFERROR(INDEX(Data!$H$2:$H$1823,MATCH('Ratios - Total'!$C857,IF(Data!$A$2:$A$1823='Ratios - Total'!$A857,Data!$C$2:$C$1823,0),0))/INDEX(Data!$L$2:$L$1823,MATCH('Ratios - Total'!$C857,IF(Data!$A$2:$A$1823='Ratios - Total'!$A857,Data!$C$2:$C$1823,0),0)),"Missing Data")</f>
        <v>53697.493060197827</v>
      </c>
      <c r="U857" s="5">
        <f t="array" ref="U857">IFERROR(INDEX(Data!$K$2:$K$1823,MATCH('Ratios - Total'!$C857,IF(Data!$A$2:$A$1823='Ratios - Total'!$A857,Data!$C$2:$C$1823,0),0))/INDEX(Data!$H$2:$H$1823,MATCH('Ratios - Total'!$C857,IF(Data!$A$2:$A$1823='Ratios - Total'!$A857,Data!$C$2:$C$1823,0),0)),"Missing Data")</f>
        <v>0.56163446685854246</v>
      </c>
      <c r="V857" s="5">
        <f t="array" ref="V857">IFERROR(INDEX(Data!$K$2:$K$1823,MATCH('Ratios - Total'!$C857,IF(Data!$A$2:$A$1823='Ratios - Total'!$A857,Data!$C$2:$C$1823,0),0))/INDEX(Data!$L$2:$L$1823,MATCH('Ratios - Total'!$C857,IF(Data!$A$2:$A$1823='Ratios - Total'!$A857,Data!$C$2:$C$1823,0),0)),"Missing Data")</f>
        <v>30158.362886504492</v>
      </c>
      <c r="W857" s="5">
        <f t="shared" si="13"/>
        <v>23539.130173693335</v>
      </c>
      <c r="X857" s="5" t="str">
        <f t="array" ref="X857">IFERROR(INDEX(Data!$K$2:$K$1823,MATCH('Ratios - Total'!$C857,IF(Data!$A$2:$A$1823='Ratios - Total'!$A857,Data!$C$2:$C$1823,0),0))/INDEX(Data!$G$2:$G$1823,MATCH('Ratios - Total'!$C857,IF(Data!$A$2:$A$1823='Ratios - Total'!$A857,Data!$C$2:$C$1823,0),0)),"Missing Data")</f>
        <v>Missing Data</v>
      </c>
    </row>
    <row r="858" spans="1:24" x14ac:dyDescent="0.25">
      <c r="A858" s="22" t="s">
        <v>50</v>
      </c>
      <c r="B858" s="22" t="s">
        <v>51</v>
      </c>
      <c r="C858" s="22">
        <v>1992</v>
      </c>
      <c r="D858" s="5">
        <f t="array" ref="D858">IFERROR(INDEX(Data!$H$2:$H$1823,MATCH('Ratios - Total'!$C858,IF(Data!$A$2:$A$1823='Ratios - Total'!$A858,Data!$C$2:$C$1823,0),0))/INDEX(Data!$D$2:$D$1823,MATCH('Ratios - Total'!$C858,IF(Data!$A$2:$A$1823='Ratios - Total'!$A858,Data!$C$2:$C$1823,0),0)),"Missing Data")</f>
        <v>1069.4405677408793</v>
      </c>
      <c r="E858" s="22"/>
      <c r="F858" s="5">
        <f t="array" ref="F858">IFERROR(INDEX(Data!$G$2:$G$1823,MATCH('Ratios - Total'!$C858,IF(Data!$A$2:$A$1823='Ratios - Total'!$A858,Data!$C$2:$C$1823,0),0))/INDEX(Data!$D$2:$D$1823,MATCH('Ratios - Total'!$C858,IF(Data!$A$2:$A$1823='Ratios - Total'!$A858,Data!$C$2:$C$1823,0),0)),"Missing Data")</f>
        <v>0</v>
      </c>
      <c r="G858" s="5"/>
      <c r="H858" s="5" t="str">
        <f t="array" ref="H858">IFERROR(INDEX(Data!$H$2:$H$1823,MATCH('Ratios - Total'!$C858,IF(Data!$A$2:$A$1823='Ratios - Total'!$A858,Data!$C$2:$C$1823,0),0))/INDEX(Data!$G$2:$G$1823,MATCH('Ratios - Total'!$C858,IF(Data!$A$2:$A$1823='Ratios - Total'!$A858,Data!$C$2:$C$1823,0),0)),"Missing Data")</f>
        <v>Missing Data</v>
      </c>
      <c r="I858" s="5">
        <f t="array" ref="I858">IFERROR(INDEX(Data!$G$2:$G$1823,MATCH('Ratios - Total'!$C858,IF(Data!$A$2:$A$1823='Ratios - Total'!$A858,Data!$C$2:$C$1823,0),0))/INDEX(Data!$D$2:$D$1823,MATCH('Ratios - Total'!$C858,IF(Data!$A$2:$A$1823='Ratios - Total'!$A858,Data!$C$2:$C$1823,0),0)),"Missing Data")</f>
        <v>0</v>
      </c>
      <c r="J858" s="22"/>
      <c r="K858" s="5">
        <f t="array" ref="K858">IFERROR(INDEX(Data!$E$2:$E$1823,MATCH('Ratios - Total'!$C858,IF(Data!$A$2:$A$1823='Ratios - Total'!$A858,Data!$C$2:$C$1823,0),0))/INDEX(Data!$D$2:$D$1823,MATCH('Ratios - Total'!$C858,IF(Data!$A$2:$A$1823='Ratios - Total'!$A858,Data!$C$2:$C$1823,0),0)),"Missing Data")</f>
        <v>0</v>
      </c>
      <c r="L858" s="5"/>
      <c r="M858" s="5" t="str">
        <f t="array" ref="M858">IFERROR(INDEX(Data!$F$2:$F$1823,MATCH('Ratios - Total'!$C858,IF(Data!$A$2:$A$1823='Ratios - Total'!$A858,Data!$C$2:$C$1823,0),0))/INDEX(Data!$E$2:$E$1823,MATCH('Ratios - Total'!$C858,IF(Data!$A$2:$A$1823='Ratios - Total'!$A858,Data!$C$2:$C$1823,0),0)),"Missing Data")</f>
        <v>Missing Data</v>
      </c>
      <c r="N858" s="5"/>
      <c r="O858" s="5" t="str">
        <f t="array" ref="O858">IFERROR(INDEX(Data!$G$2:$G$1823,MATCH('Ratios - Total'!$C858,IF(Data!$A$2:$A$1823='Ratios - Total'!$A858,Data!$C$2:$C$1823,0),0))/INDEX(Data!$F$2:$F$1823,MATCH('Ratios - Total'!$C858,IF(Data!$A$2:$A$1823='Ratios - Total'!$A858,Data!$C$2:$C$1823,0),0)),"Missing Data")</f>
        <v>Missing Data</v>
      </c>
      <c r="P858" s="5" t="str">
        <f t="array" ref="P858">IFERROR(INDEX(Data!$H$2:$H$1823,MATCH('Ratios - Total'!$C858,IF(Data!$A$2:$A$1823='Ratios - Total'!$A858,Data!$C$2:$C$1823,0),0))/INDEX(Data!$G$2:$G$1823,MATCH('Ratios - Total'!$C858,IF(Data!$A$2:$A$1823='Ratios - Total'!$A858,Data!$C$2:$C$1823,0),0)),"Missing Data")</f>
        <v>Missing Data</v>
      </c>
      <c r="Q858" s="5"/>
      <c r="R858" s="5" t="str">
        <f t="array" ref="R858">IFERROR(INDEX(Data!$L$2:$L$1823,MATCH('Ratios - Total'!$C858,IF(Data!$A$2:$A$1823='Ratios - Total'!$A858,Data!$C$2:$C$1823,0),0))/INDEX(Data!$G$2:$G$1823,MATCH('Ratios - Total'!$C858,IF(Data!$A$2:$A$1823='Ratios - Total'!$A858,Data!$C$2:$C$1823,0),0)),"Missing Data")</f>
        <v>Missing Data</v>
      </c>
      <c r="S858" s="5"/>
      <c r="T858" s="5">
        <f t="array" ref="T858">IFERROR(INDEX(Data!$H$2:$H$1823,MATCH('Ratios - Total'!$C858,IF(Data!$A$2:$A$1823='Ratios - Total'!$A858,Data!$C$2:$C$1823,0),0))/INDEX(Data!$L$2:$L$1823,MATCH('Ratios - Total'!$C858,IF(Data!$A$2:$A$1823='Ratios - Total'!$A858,Data!$C$2:$C$1823,0),0)),"Missing Data")</f>
        <v>52358.854230421573</v>
      </c>
      <c r="U858" s="5">
        <f t="array" ref="U858">IFERROR(INDEX(Data!$K$2:$K$1823,MATCH('Ratios - Total'!$C858,IF(Data!$A$2:$A$1823='Ratios - Total'!$A858,Data!$C$2:$C$1823,0),0))/INDEX(Data!$H$2:$H$1823,MATCH('Ratios - Total'!$C858,IF(Data!$A$2:$A$1823='Ratios - Total'!$A858,Data!$C$2:$C$1823,0),0)),"Missing Data")</f>
        <v>0.46361044302457016</v>
      </c>
      <c r="V858" s="5">
        <f t="array" ref="V858">IFERROR(INDEX(Data!$K$2:$K$1823,MATCH('Ratios - Total'!$C858,IF(Data!$A$2:$A$1823='Ratios - Total'!$A858,Data!$C$2:$C$1823,0),0))/INDEX(Data!$L$2:$L$1823,MATCH('Ratios - Total'!$C858,IF(Data!$A$2:$A$1823='Ratios - Total'!$A858,Data!$C$2:$C$1823,0),0)),"Missing Data")</f>
        <v>24274.111606024635</v>
      </c>
      <c r="W858" s="5">
        <f t="shared" si="13"/>
        <v>28084.742624396938</v>
      </c>
      <c r="X858" s="5" t="str">
        <f t="array" ref="X858">IFERROR(INDEX(Data!$K$2:$K$1823,MATCH('Ratios - Total'!$C858,IF(Data!$A$2:$A$1823='Ratios - Total'!$A858,Data!$C$2:$C$1823,0),0))/INDEX(Data!$G$2:$G$1823,MATCH('Ratios - Total'!$C858,IF(Data!$A$2:$A$1823='Ratios - Total'!$A858,Data!$C$2:$C$1823,0),0)),"Missing Data")</f>
        <v>Missing Data</v>
      </c>
    </row>
    <row r="859" spans="1:24" x14ac:dyDescent="0.25">
      <c r="A859" s="22" t="s">
        <v>52</v>
      </c>
      <c r="B859" s="22" t="s">
        <v>53</v>
      </c>
      <c r="C859" s="22">
        <v>1992</v>
      </c>
      <c r="D859" s="5">
        <f t="array" ref="D859">IFERROR(INDEX(Data!$H$2:$H$1823,MATCH('Ratios - Total'!$C859,IF(Data!$A$2:$A$1823='Ratios - Total'!$A859,Data!$C$2:$C$1823,0),0))/INDEX(Data!$D$2:$D$1823,MATCH('Ratios - Total'!$C859,IF(Data!$A$2:$A$1823='Ratios - Total'!$A859,Data!$C$2:$C$1823,0),0)),"Missing Data")</f>
        <v>670.19828077084037</v>
      </c>
      <c r="E859" s="22"/>
      <c r="F859" s="5">
        <f t="array" ref="F859">IFERROR(INDEX(Data!$G$2:$G$1823,MATCH('Ratios - Total'!$C859,IF(Data!$A$2:$A$1823='Ratios - Total'!$A859,Data!$C$2:$C$1823,0),0))/INDEX(Data!$D$2:$D$1823,MATCH('Ratios - Total'!$C859,IF(Data!$A$2:$A$1823='Ratios - Total'!$A859,Data!$C$2:$C$1823,0),0)),"Missing Data")</f>
        <v>0</v>
      </c>
      <c r="G859" s="5"/>
      <c r="H859" s="5" t="str">
        <f t="array" ref="H859">IFERROR(INDEX(Data!$H$2:$H$1823,MATCH('Ratios - Total'!$C859,IF(Data!$A$2:$A$1823='Ratios - Total'!$A859,Data!$C$2:$C$1823,0),0))/INDEX(Data!$G$2:$G$1823,MATCH('Ratios - Total'!$C859,IF(Data!$A$2:$A$1823='Ratios - Total'!$A859,Data!$C$2:$C$1823,0),0)),"Missing Data")</f>
        <v>Missing Data</v>
      </c>
      <c r="I859" s="5">
        <f t="array" ref="I859">IFERROR(INDEX(Data!$G$2:$G$1823,MATCH('Ratios - Total'!$C859,IF(Data!$A$2:$A$1823='Ratios - Total'!$A859,Data!$C$2:$C$1823,0),0))/INDEX(Data!$D$2:$D$1823,MATCH('Ratios - Total'!$C859,IF(Data!$A$2:$A$1823='Ratios - Total'!$A859,Data!$C$2:$C$1823,0),0)),"Missing Data")</f>
        <v>0</v>
      </c>
      <c r="J859" s="22"/>
      <c r="K859" s="5">
        <f t="array" ref="K859">IFERROR(INDEX(Data!$E$2:$E$1823,MATCH('Ratios - Total'!$C859,IF(Data!$A$2:$A$1823='Ratios - Total'!$A859,Data!$C$2:$C$1823,0),0))/INDEX(Data!$D$2:$D$1823,MATCH('Ratios - Total'!$C859,IF(Data!$A$2:$A$1823='Ratios - Total'!$A859,Data!$C$2:$C$1823,0),0)),"Missing Data")</f>
        <v>0</v>
      </c>
      <c r="L859" s="5"/>
      <c r="M859" s="5" t="str">
        <f t="array" ref="M859">IFERROR(INDEX(Data!$F$2:$F$1823,MATCH('Ratios - Total'!$C859,IF(Data!$A$2:$A$1823='Ratios - Total'!$A859,Data!$C$2:$C$1823,0),0))/INDEX(Data!$E$2:$E$1823,MATCH('Ratios - Total'!$C859,IF(Data!$A$2:$A$1823='Ratios - Total'!$A859,Data!$C$2:$C$1823,0),0)),"Missing Data")</f>
        <v>Missing Data</v>
      </c>
      <c r="N859" s="5"/>
      <c r="O859" s="5" t="str">
        <f t="array" ref="O859">IFERROR(INDEX(Data!$G$2:$G$1823,MATCH('Ratios - Total'!$C859,IF(Data!$A$2:$A$1823='Ratios - Total'!$A859,Data!$C$2:$C$1823,0),0))/INDEX(Data!$F$2:$F$1823,MATCH('Ratios - Total'!$C859,IF(Data!$A$2:$A$1823='Ratios - Total'!$A859,Data!$C$2:$C$1823,0),0)),"Missing Data")</f>
        <v>Missing Data</v>
      </c>
      <c r="P859" s="5" t="str">
        <f t="array" ref="P859">IFERROR(INDEX(Data!$H$2:$H$1823,MATCH('Ratios - Total'!$C859,IF(Data!$A$2:$A$1823='Ratios - Total'!$A859,Data!$C$2:$C$1823,0),0))/INDEX(Data!$G$2:$G$1823,MATCH('Ratios - Total'!$C859,IF(Data!$A$2:$A$1823='Ratios - Total'!$A859,Data!$C$2:$C$1823,0),0)),"Missing Data")</f>
        <v>Missing Data</v>
      </c>
      <c r="Q859" s="5"/>
      <c r="R859" s="5" t="str">
        <f t="array" ref="R859">IFERROR(INDEX(Data!$L$2:$L$1823,MATCH('Ratios - Total'!$C859,IF(Data!$A$2:$A$1823='Ratios - Total'!$A859,Data!$C$2:$C$1823,0),0))/INDEX(Data!$G$2:$G$1823,MATCH('Ratios - Total'!$C859,IF(Data!$A$2:$A$1823='Ratios - Total'!$A859,Data!$C$2:$C$1823,0),0)),"Missing Data")</f>
        <v>Missing Data</v>
      </c>
      <c r="S859" s="5"/>
      <c r="T859" s="5">
        <f t="array" ref="T859">IFERROR(INDEX(Data!$H$2:$H$1823,MATCH('Ratios - Total'!$C859,IF(Data!$A$2:$A$1823='Ratios - Total'!$A859,Data!$C$2:$C$1823,0),0))/INDEX(Data!$L$2:$L$1823,MATCH('Ratios - Total'!$C859,IF(Data!$A$2:$A$1823='Ratios - Total'!$A859,Data!$C$2:$C$1823,0),0)),"Missing Data")</f>
        <v>29658.986911347994</v>
      </c>
      <c r="U859" s="5">
        <f t="array" ref="U859">IFERROR(INDEX(Data!$K$2:$K$1823,MATCH('Ratios - Total'!$C859,IF(Data!$A$2:$A$1823='Ratios - Total'!$A859,Data!$C$2:$C$1823,0),0))/INDEX(Data!$H$2:$H$1823,MATCH('Ratios - Total'!$C859,IF(Data!$A$2:$A$1823='Ratios - Total'!$A859,Data!$C$2:$C$1823,0),0)),"Missing Data")</f>
        <v>0.51551209081313054</v>
      </c>
      <c r="V859" s="5">
        <f t="array" ref="V859">IFERROR(INDEX(Data!$K$2:$K$1823,MATCH('Ratios - Total'!$C859,IF(Data!$A$2:$A$1823='Ratios - Total'!$A859,Data!$C$2:$C$1823,0),0))/INDEX(Data!$L$2:$L$1823,MATCH('Ratios - Total'!$C859,IF(Data!$A$2:$A$1823='Ratios - Total'!$A859,Data!$C$2:$C$1823,0),0)),"Missing Data")</f>
        <v>15289.566354068276</v>
      </c>
      <c r="W859" s="5">
        <f t="shared" si="13"/>
        <v>14369.420557279718</v>
      </c>
      <c r="X859" s="5" t="str">
        <f t="array" ref="X859">IFERROR(INDEX(Data!$K$2:$K$1823,MATCH('Ratios - Total'!$C859,IF(Data!$A$2:$A$1823='Ratios - Total'!$A859,Data!$C$2:$C$1823,0),0))/INDEX(Data!$G$2:$G$1823,MATCH('Ratios - Total'!$C859,IF(Data!$A$2:$A$1823='Ratios - Total'!$A859,Data!$C$2:$C$1823,0),0)),"Missing Data")</f>
        <v>Missing Data</v>
      </c>
    </row>
    <row r="860" spans="1:24" x14ac:dyDescent="0.25">
      <c r="A860" s="22" t="s">
        <v>54</v>
      </c>
      <c r="B860" s="22" t="s">
        <v>55</v>
      </c>
      <c r="C860" s="22">
        <v>1992</v>
      </c>
      <c r="D860" s="5">
        <f t="array" ref="D860">IFERROR(INDEX(Data!$H$2:$H$1823,MATCH('Ratios - Total'!$C860,IF(Data!$A$2:$A$1823='Ratios - Total'!$A860,Data!$C$2:$C$1823,0),0))/INDEX(Data!$D$2:$D$1823,MATCH('Ratios - Total'!$C860,IF(Data!$A$2:$A$1823='Ratios - Total'!$A860,Data!$C$2:$C$1823,0),0)),"Missing Data")</f>
        <v>843.33639237576574</v>
      </c>
      <c r="E860" s="22"/>
      <c r="F860" s="5">
        <f t="array" ref="F860">IFERROR(INDEX(Data!$G$2:$G$1823,MATCH('Ratios - Total'!$C860,IF(Data!$A$2:$A$1823='Ratios - Total'!$A860,Data!$C$2:$C$1823,0),0))/INDEX(Data!$D$2:$D$1823,MATCH('Ratios - Total'!$C860,IF(Data!$A$2:$A$1823='Ratios - Total'!$A860,Data!$C$2:$C$1823,0),0)),"Missing Data")</f>
        <v>0</v>
      </c>
      <c r="G860" s="5"/>
      <c r="H860" s="5" t="str">
        <f t="array" ref="H860">IFERROR(INDEX(Data!$H$2:$H$1823,MATCH('Ratios - Total'!$C860,IF(Data!$A$2:$A$1823='Ratios - Total'!$A860,Data!$C$2:$C$1823,0),0))/INDEX(Data!$G$2:$G$1823,MATCH('Ratios - Total'!$C860,IF(Data!$A$2:$A$1823='Ratios - Total'!$A860,Data!$C$2:$C$1823,0),0)),"Missing Data")</f>
        <v>Missing Data</v>
      </c>
      <c r="I860" s="5">
        <f t="array" ref="I860">IFERROR(INDEX(Data!$G$2:$G$1823,MATCH('Ratios - Total'!$C860,IF(Data!$A$2:$A$1823='Ratios - Total'!$A860,Data!$C$2:$C$1823,0),0))/INDEX(Data!$D$2:$D$1823,MATCH('Ratios - Total'!$C860,IF(Data!$A$2:$A$1823='Ratios - Total'!$A860,Data!$C$2:$C$1823,0),0)),"Missing Data")</f>
        <v>0</v>
      </c>
      <c r="J860" s="22"/>
      <c r="K860" s="5">
        <f t="array" ref="K860">IFERROR(INDEX(Data!$E$2:$E$1823,MATCH('Ratios - Total'!$C860,IF(Data!$A$2:$A$1823='Ratios - Total'!$A860,Data!$C$2:$C$1823,0),0))/INDEX(Data!$D$2:$D$1823,MATCH('Ratios - Total'!$C860,IF(Data!$A$2:$A$1823='Ratios - Total'!$A860,Data!$C$2:$C$1823,0),0)),"Missing Data")</f>
        <v>0</v>
      </c>
      <c r="L860" s="5"/>
      <c r="M860" s="5" t="str">
        <f t="array" ref="M860">IFERROR(INDEX(Data!$F$2:$F$1823,MATCH('Ratios - Total'!$C860,IF(Data!$A$2:$A$1823='Ratios - Total'!$A860,Data!$C$2:$C$1823,0),0))/INDEX(Data!$E$2:$E$1823,MATCH('Ratios - Total'!$C860,IF(Data!$A$2:$A$1823='Ratios - Total'!$A860,Data!$C$2:$C$1823,0),0)),"Missing Data")</f>
        <v>Missing Data</v>
      </c>
      <c r="N860" s="5"/>
      <c r="O860" s="5" t="str">
        <f t="array" ref="O860">IFERROR(INDEX(Data!$G$2:$G$1823,MATCH('Ratios - Total'!$C860,IF(Data!$A$2:$A$1823='Ratios - Total'!$A860,Data!$C$2:$C$1823,0),0))/INDEX(Data!$F$2:$F$1823,MATCH('Ratios - Total'!$C860,IF(Data!$A$2:$A$1823='Ratios - Total'!$A860,Data!$C$2:$C$1823,0),0)),"Missing Data")</f>
        <v>Missing Data</v>
      </c>
      <c r="P860" s="5" t="str">
        <f t="array" ref="P860">IFERROR(INDEX(Data!$H$2:$H$1823,MATCH('Ratios - Total'!$C860,IF(Data!$A$2:$A$1823='Ratios - Total'!$A860,Data!$C$2:$C$1823,0),0))/INDEX(Data!$G$2:$G$1823,MATCH('Ratios - Total'!$C860,IF(Data!$A$2:$A$1823='Ratios - Total'!$A860,Data!$C$2:$C$1823,0),0)),"Missing Data")</f>
        <v>Missing Data</v>
      </c>
      <c r="Q860" s="5"/>
      <c r="R860" s="5" t="str">
        <f t="array" ref="R860">IFERROR(INDEX(Data!$L$2:$L$1823,MATCH('Ratios - Total'!$C860,IF(Data!$A$2:$A$1823='Ratios - Total'!$A860,Data!$C$2:$C$1823,0),0))/INDEX(Data!$G$2:$G$1823,MATCH('Ratios - Total'!$C860,IF(Data!$A$2:$A$1823='Ratios - Total'!$A860,Data!$C$2:$C$1823,0),0)),"Missing Data")</f>
        <v>Missing Data</v>
      </c>
      <c r="S860" s="5"/>
      <c r="T860" s="5">
        <f t="array" ref="T860">IFERROR(INDEX(Data!$H$2:$H$1823,MATCH('Ratios - Total'!$C860,IF(Data!$A$2:$A$1823='Ratios - Total'!$A860,Data!$C$2:$C$1823,0),0))/INDEX(Data!$L$2:$L$1823,MATCH('Ratios - Total'!$C860,IF(Data!$A$2:$A$1823='Ratios - Total'!$A860,Data!$C$2:$C$1823,0),0)),"Missing Data")</f>
        <v>44891.04311804918</v>
      </c>
      <c r="U860" s="5">
        <f t="array" ref="U860">IFERROR(INDEX(Data!$K$2:$K$1823,MATCH('Ratios - Total'!$C860,IF(Data!$A$2:$A$1823='Ratios - Total'!$A860,Data!$C$2:$C$1823,0),0))/INDEX(Data!$H$2:$H$1823,MATCH('Ratios - Total'!$C860,IF(Data!$A$2:$A$1823='Ratios - Total'!$A860,Data!$C$2:$C$1823,0),0)),"Missing Data")</f>
        <v>0.46937669623368339</v>
      </c>
      <c r="V860" s="5">
        <f t="array" ref="V860">IFERROR(INDEX(Data!$K$2:$K$1823,MATCH('Ratios - Total'!$C860,IF(Data!$A$2:$A$1823='Ratios - Total'!$A860,Data!$C$2:$C$1823,0),0))/INDEX(Data!$L$2:$L$1823,MATCH('Ratios - Total'!$C860,IF(Data!$A$2:$A$1823='Ratios - Total'!$A860,Data!$C$2:$C$1823,0),0)),"Missing Data")</f>
        <v>21070.80950923375</v>
      </c>
      <c r="W860" s="5">
        <f t="shared" si="13"/>
        <v>23820.23360881543</v>
      </c>
      <c r="X860" s="5" t="str">
        <f t="array" ref="X860">IFERROR(INDEX(Data!$K$2:$K$1823,MATCH('Ratios - Total'!$C860,IF(Data!$A$2:$A$1823='Ratios - Total'!$A860,Data!$C$2:$C$1823,0),0))/INDEX(Data!$G$2:$G$1823,MATCH('Ratios - Total'!$C860,IF(Data!$A$2:$A$1823='Ratios - Total'!$A860,Data!$C$2:$C$1823,0),0)),"Missing Data")</f>
        <v>Missing Data</v>
      </c>
    </row>
    <row r="861" spans="1:24" x14ac:dyDescent="0.25">
      <c r="A861" s="22" t="s">
        <v>56</v>
      </c>
      <c r="B861" s="22" t="s">
        <v>57</v>
      </c>
      <c r="C861" s="22">
        <v>1992</v>
      </c>
      <c r="D861" s="5">
        <f t="array" ref="D861">IFERROR(INDEX(Data!$H$2:$H$1823,MATCH('Ratios - Total'!$C861,IF(Data!$A$2:$A$1823='Ratios - Total'!$A861,Data!$C$2:$C$1823,0),0))/INDEX(Data!$D$2:$D$1823,MATCH('Ratios - Total'!$C861,IF(Data!$A$2:$A$1823='Ratios - Total'!$A861,Data!$C$2:$C$1823,0),0)),"Missing Data")</f>
        <v>970.19991523063322</v>
      </c>
      <c r="E861" s="22"/>
      <c r="F861" s="5">
        <f t="array" ref="F861">IFERROR(INDEX(Data!$G$2:$G$1823,MATCH('Ratios - Total'!$C861,IF(Data!$A$2:$A$1823='Ratios - Total'!$A861,Data!$C$2:$C$1823,0),0))/INDEX(Data!$D$2:$D$1823,MATCH('Ratios - Total'!$C861,IF(Data!$A$2:$A$1823='Ratios - Total'!$A861,Data!$C$2:$C$1823,0),0)),"Missing Data")</f>
        <v>0</v>
      </c>
      <c r="G861" s="5"/>
      <c r="H861" s="5" t="str">
        <f t="array" ref="H861">IFERROR(INDEX(Data!$H$2:$H$1823,MATCH('Ratios - Total'!$C861,IF(Data!$A$2:$A$1823='Ratios - Total'!$A861,Data!$C$2:$C$1823,0),0))/INDEX(Data!$G$2:$G$1823,MATCH('Ratios - Total'!$C861,IF(Data!$A$2:$A$1823='Ratios - Total'!$A861,Data!$C$2:$C$1823,0),0)),"Missing Data")</f>
        <v>Missing Data</v>
      </c>
      <c r="I861" s="5">
        <f t="array" ref="I861">IFERROR(INDEX(Data!$G$2:$G$1823,MATCH('Ratios - Total'!$C861,IF(Data!$A$2:$A$1823='Ratios - Total'!$A861,Data!$C$2:$C$1823,0),0))/INDEX(Data!$D$2:$D$1823,MATCH('Ratios - Total'!$C861,IF(Data!$A$2:$A$1823='Ratios - Total'!$A861,Data!$C$2:$C$1823,0),0)),"Missing Data")</f>
        <v>0</v>
      </c>
      <c r="J861" s="22"/>
      <c r="K861" s="5">
        <f t="array" ref="K861">IFERROR(INDEX(Data!$E$2:$E$1823,MATCH('Ratios - Total'!$C861,IF(Data!$A$2:$A$1823='Ratios - Total'!$A861,Data!$C$2:$C$1823,0),0))/INDEX(Data!$D$2:$D$1823,MATCH('Ratios - Total'!$C861,IF(Data!$A$2:$A$1823='Ratios - Total'!$A861,Data!$C$2:$C$1823,0),0)),"Missing Data")</f>
        <v>0</v>
      </c>
      <c r="L861" s="5"/>
      <c r="M861" s="5" t="str">
        <f t="array" ref="M861">IFERROR(INDEX(Data!$F$2:$F$1823,MATCH('Ratios - Total'!$C861,IF(Data!$A$2:$A$1823='Ratios - Total'!$A861,Data!$C$2:$C$1823,0),0))/INDEX(Data!$E$2:$E$1823,MATCH('Ratios - Total'!$C861,IF(Data!$A$2:$A$1823='Ratios - Total'!$A861,Data!$C$2:$C$1823,0),0)),"Missing Data")</f>
        <v>Missing Data</v>
      </c>
      <c r="N861" s="5"/>
      <c r="O861" s="5" t="str">
        <f t="array" ref="O861">IFERROR(INDEX(Data!$G$2:$G$1823,MATCH('Ratios - Total'!$C861,IF(Data!$A$2:$A$1823='Ratios - Total'!$A861,Data!$C$2:$C$1823,0),0))/INDEX(Data!$F$2:$F$1823,MATCH('Ratios - Total'!$C861,IF(Data!$A$2:$A$1823='Ratios - Total'!$A861,Data!$C$2:$C$1823,0),0)),"Missing Data")</f>
        <v>Missing Data</v>
      </c>
      <c r="P861" s="5" t="str">
        <f t="array" ref="P861">IFERROR(INDEX(Data!$H$2:$H$1823,MATCH('Ratios - Total'!$C861,IF(Data!$A$2:$A$1823='Ratios - Total'!$A861,Data!$C$2:$C$1823,0),0))/INDEX(Data!$G$2:$G$1823,MATCH('Ratios - Total'!$C861,IF(Data!$A$2:$A$1823='Ratios - Total'!$A861,Data!$C$2:$C$1823,0),0)),"Missing Data")</f>
        <v>Missing Data</v>
      </c>
      <c r="Q861" s="5"/>
      <c r="R861" s="5" t="str">
        <f t="array" ref="R861">IFERROR(INDEX(Data!$L$2:$L$1823,MATCH('Ratios - Total'!$C861,IF(Data!$A$2:$A$1823='Ratios - Total'!$A861,Data!$C$2:$C$1823,0),0))/INDEX(Data!$G$2:$G$1823,MATCH('Ratios - Total'!$C861,IF(Data!$A$2:$A$1823='Ratios - Total'!$A861,Data!$C$2:$C$1823,0),0)),"Missing Data")</f>
        <v>Missing Data</v>
      </c>
      <c r="S861" s="5"/>
      <c r="T861" s="5">
        <f t="array" ref="T861">IFERROR(INDEX(Data!$H$2:$H$1823,MATCH('Ratios - Total'!$C861,IF(Data!$A$2:$A$1823='Ratios - Total'!$A861,Data!$C$2:$C$1823,0),0))/INDEX(Data!$L$2:$L$1823,MATCH('Ratios - Total'!$C861,IF(Data!$A$2:$A$1823='Ratios - Total'!$A861,Data!$C$2:$C$1823,0),0)),"Missing Data")</f>
        <v>38866.830834910012</v>
      </c>
      <c r="U861" s="5">
        <f t="array" ref="U861">IFERROR(INDEX(Data!$K$2:$K$1823,MATCH('Ratios - Total'!$C861,IF(Data!$A$2:$A$1823='Ratios - Total'!$A861,Data!$C$2:$C$1823,0),0))/INDEX(Data!$H$2:$H$1823,MATCH('Ratios - Total'!$C861,IF(Data!$A$2:$A$1823='Ratios - Total'!$A861,Data!$C$2:$C$1823,0),0)),"Missing Data")</f>
        <v>0.5176372422583646</v>
      </c>
      <c r="V861" s="5">
        <f t="array" ref="V861">IFERROR(INDEX(Data!$K$2:$K$1823,MATCH('Ratios - Total'!$C861,IF(Data!$A$2:$A$1823='Ratios - Total'!$A861,Data!$C$2:$C$1823,0),0))/INDEX(Data!$L$2:$L$1823,MATCH('Ratios - Total'!$C861,IF(Data!$A$2:$A$1823='Ratios - Total'!$A861,Data!$C$2:$C$1823,0),0)),"Missing Data")</f>
        <v>20118.919128705187</v>
      </c>
      <c r="W861" s="5">
        <f t="shared" si="13"/>
        <v>18747.911706204824</v>
      </c>
      <c r="X861" s="5" t="str">
        <f t="array" ref="X861">IFERROR(INDEX(Data!$K$2:$K$1823,MATCH('Ratios - Total'!$C861,IF(Data!$A$2:$A$1823='Ratios - Total'!$A861,Data!$C$2:$C$1823,0),0))/INDEX(Data!$G$2:$G$1823,MATCH('Ratios - Total'!$C861,IF(Data!$A$2:$A$1823='Ratios - Total'!$A861,Data!$C$2:$C$1823,0),0)),"Missing Data")</f>
        <v>Missing Data</v>
      </c>
    </row>
    <row r="862" spans="1:24" x14ac:dyDescent="0.25">
      <c r="A862" s="22" t="s">
        <v>58</v>
      </c>
      <c r="B862" s="22" t="s">
        <v>59</v>
      </c>
      <c r="C862" s="22">
        <v>1992</v>
      </c>
      <c r="D862" s="5">
        <f t="array" ref="D862">IFERROR(INDEX(Data!$H$2:$H$1823,MATCH('Ratios - Total'!$C862,IF(Data!$A$2:$A$1823='Ratios - Total'!$A862,Data!$C$2:$C$1823,0),0))/INDEX(Data!$D$2:$D$1823,MATCH('Ratios - Total'!$C862,IF(Data!$A$2:$A$1823='Ratios - Total'!$A862,Data!$C$2:$C$1823,0),0)),"Missing Data")</f>
        <v>975.28241153524232</v>
      </c>
      <c r="E862" s="22"/>
      <c r="F862" s="5">
        <f t="array" ref="F862">IFERROR(INDEX(Data!$G$2:$G$1823,MATCH('Ratios - Total'!$C862,IF(Data!$A$2:$A$1823='Ratios - Total'!$A862,Data!$C$2:$C$1823,0),0))/INDEX(Data!$D$2:$D$1823,MATCH('Ratios - Total'!$C862,IF(Data!$A$2:$A$1823='Ratios - Total'!$A862,Data!$C$2:$C$1823,0),0)),"Missing Data")</f>
        <v>0</v>
      </c>
      <c r="G862" s="5"/>
      <c r="H862" s="5" t="str">
        <f t="array" ref="H862">IFERROR(INDEX(Data!$H$2:$H$1823,MATCH('Ratios - Total'!$C862,IF(Data!$A$2:$A$1823='Ratios - Total'!$A862,Data!$C$2:$C$1823,0),0))/INDEX(Data!$G$2:$G$1823,MATCH('Ratios - Total'!$C862,IF(Data!$A$2:$A$1823='Ratios - Total'!$A862,Data!$C$2:$C$1823,0),0)),"Missing Data")</f>
        <v>Missing Data</v>
      </c>
      <c r="I862" s="5">
        <f t="array" ref="I862">IFERROR(INDEX(Data!$G$2:$G$1823,MATCH('Ratios - Total'!$C862,IF(Data!$A$2:$A$1823='Ratios - Total'!$A862,Data!$C$2:$C$1823,0),0))/INDEX(Data!$D$2:$D$1823,MATCH('Ratios - Total'!$C862,IF(Data!$A$2:$A$1823='Ratios - Total'!$A862,Data!$C$2:$C$1823,0),0)),"Missing Data")</f>
        <v>0</v>
      </c>
      <c r="J862" s="22"/>
      <c r="K862" s="5">
        <f t="array" ref="K862">IFERROR(INDEX(Data!$E$2:$E$1823,MATCH('Ratios - Total'!$C862,IF(Data!$A$2:$A$1823='Ratios - Total'!$A862,Data!$C$2:$C$1823,0),0))/INDEX(Data!$D$2:$D$1823,MATCH('Ratios - Total'!$C862,IF(Data!$A$2:$A$1823='Ratios - Total'!$A862,Data!$C$2:$C$1823,0),0)),"Missing Data")</f>
        <v>0</v>
      </c>
      <c r="L862" s="5"/>
      <c r="M862" s="5" t="str">
        <f t="array" ref="M862">IFERROR(INDEX(Data!$F$2:$F$1823,MATCH('Ratios - Total'!$C862,IF(Data!$A$2:$A$1823='Ratios - Total'!$A862,Data!$C$2:$C$1823,0),0))/INDEX(Data!$E$2:$E$1823,MATCH('Ratios - Total'!$C862,IF(Data!$A$2:$A$1823='Ratios - Total'!$A862,Data!$C$2:$C$1823,0),0)),"Missing Data")</f>
        <v>Missing Data</v>
      </c>
      <c r="N862" s="5"/>
      <c r="O862" s="5" t="str">
        <f t="array" ref="O862">IFERROR(INDEX(Data!$G$2:$G$1823,MATCH('Ratios - Total'!$C862,IF(Data!$A$2:$A$1823='Ratios - Total'!$A862,Data!$C$2:$C$1823,0),0))/INDEX(Data!$F$2:$F$1823,MATCH('Ratios - Total'!$C862,IF(Data!$A$2:$A$1823='Ratios - Total'!$A862,Data!$C$2:$C$1823,0),0)),"Missing Data")</f>
        <v>Missing Data</v>
      </c>
      <c r="P862" s="5" t="str">
        <f t="array" ref="P862">IFERROR(INDEX(Data!$H$2:$H$1823,MATCH('Ratios - Total'!$C862,IF(Data!$A$2:$A$1823='Ratios - Total'!$A862,Data!$C$2:$C$1823,0),0))/INDEX(Data!$G$2:$G$1823,MATCH('Ratios - Total'!$C862,IF(Data!$A$2:$A$1823='Ratios - Total'!$A862,Data!$C$2:$C$1823,0),0)),"Missing Data")</f>
        <v>Missing Data</v>
      </c>
      <c r="Q862" s="5"/>
      <c r="R862" s="5" t="str">
        <f t="array" ref="R862">IFERROR(INDEX(Data!$L$2:$L$1823,MATCH('Ratios - Total'!$C862,IF(Data!$A$2:$A$1823='Ratios - Total'!$A862,Data!$C$2:$C$1823,0),0))/INDEX(Data!$G$2:$G$1823,MATCH('Ratios - Total'!$C862,IF(Data!$A$2:$A$1823='Ratios - Total'!$A862,Data!$C$2:$C$1823,0),0)),"Missing Data")</f>
        <v>Missing Data</v>
      </c>
      <c r="S862" s="5"/>
      <c r="T862" s="5">
        <f t="array" ref="T862">IFERROR(INDEX(Data!$H$2:$H$1823,MATCH('Ratios - Total'!$C862,IF(Data!$A$2:$A$1823='Ratios - Total'!$A862,Data!$C$2:$C$1823,0),0))/INDEX(Data!$L$2:$L$1823,MATCH('Ratios - Total'!$C862,IF(Data!$A$2:$A$1823='Ratios - Total'!$A862,Data!$C$2:$C$1823,0),0)),"Missing Data")</f>
        <v>44232.60873480414</v>
      </c>
      <c r="U862" s="5">
        <f t="array" ref="U862">IFERROR(INDEX(Data!$K$2:$K$1823,MATCH('Ratios - Total'!$C862,IF(Data!$A$2:$A$1823='Ratios - Total'!$A862,Data!$C$2:$C$1823,0),0))/INDEX(Data!$H$2:$H$1823,MATCH('Ratios - Total'!$C862,IF(Data!$A$2:$A$1823='Ratios - Total'!$A862,Data!$C$2:$C$1823,0),0)),"Missing Data")</f>
        <v>0.46659988387288748</v>
      </c>
      <c r="V862" s="5">
        <f t="array" ref="V862">IFERROR(INDEX(Data!$K$2:$K$1823,MATCH('Ratios - Total'!$C862,IF(Data!$A$2:$A$1823='Ratios - Total'!$A862,Data!$C$2:$C$1823,0),0))/INDEX(Data!$L$2:$L$1823,MATCH('Ratios - Total'!$C862,IF(Data!$A$2:$A$1823='Ratios - Total'!$A862,Data!$C$2:$C$1823,0),0)),"Missing Data")</f>
        <v>20638.93009905448</v>
      </c>
      <c r="W862" s="5">
        <f t="shared" si="13"/>
        <v>23593.67863574966</v>
      </c>
      <c r="X862" s="5" t="str">
        <f t="array" ref="X862">IFERROR(INDEX(Data!$K$2:$K$1823,MATCH('Ratios - Total'!$C862,IF(Data!$A$2:$A$1823='Ratios - Total'!$A862,Data!$C$2:$C$1823,0),0))/INDEX(Data!$G$2:$G$1823,MATCH('Ratios - Total'!$C862,IF(Data!$A$2:$A$1823='Ratios - Total'!$A862,Data!$C$2:$C$1823,0),0)),"Missing Data")</f>
        <v>Missing Data</v>
      </c>
    </row>
    <row r="863" spans="1:24" x14ac:dyDescent="0.25">
      <c r="A863" s="22" t="s">
        <v>60</v>
      </c>
      <c r="B863" s="22" t="s">
        <v>61</v>
      </c>
      <c r="C863" s="22">
        <v>1992</v>
      </c>
      <c r="D863" s="5">
        <f t="array" ref="D863">IFERROR(INDEX(Data!$H$2:$H$1823,MATCH('Ratios - Total'!$C863,IF(Data!$A$2:$A$1823='Ratios - Total'!$A863,Data!$C$2:$C$1823,0),0))/INDEX(Data!$D$2:$D$1823,MATCH('Ratios - Total'!$C863,IF(Data!$A$2:$A$1823='Ratios - Total'!$A863,Data!$C$2:$C$1823,0),0)),"Missing Data")</f>
        <v>1032.0356675869693</v>
      </c>
      <c r="E863" s="22"/>
      <c r="F863" s="5">
        <f t="array" ref="F863">IFERROR(INDEX(Data!$G$2:$G$1823,MATCH('Ratios - Total'!$C863,IF(Data!$A$2:$A$1823='Ratios - Total'!$A863,Data!$C$2:$C$1823,0),0))/INDEX(Data!$D$2:$D$1823,MATCH('Ratios - Total'!$C863,IF(Data!$A$2:$A$1823='Ratios - Total'!$A863,Data!$C$2:$C$1823,0),0)),"Missing Data")</f>
        <v>0</v>
      </c>
      <c r="G863" s="5"/>
      <c r="H863" s="5" t="str">
        <f t="array" ref="H863">IFERROR(INDEX(Data!$H$2:$H$1823,MATCH('Ratios - Total'!$C863,IF(Data!$A$2:$A$1823='Ratios - Total'!$A863,Data!$C$2:$C$1823,0),0))/INDEX(Data!$G$2:$G$1823,MATCH('Ratios - Total'!$C863,IF(Data!$A$2:$A$1823='Ratios - Total'!$A863,Data!$C$2:$C$1823,0),0)),"Missing Data")</f>
        <v>Missing Data</v>
      </c>
      <c r="I863" s="5">
        <f t="array" ref="I863">IFERROR(INDEX(Data!$G$2:$G$1823,MATCH('Ratios - Total'!$C863,IF(Data!$A$2:$A$1823='Ratios - Total'!$A863,Data!$C$2:$C$1823,0),0))/INDEX(Data!$D$2:$D$1823,MATCH('Ratios - Total'!$C863,IF(Data!$A$2:$A$1823='Ratios - Total'!$A863,Data!$C$2:$C$1823,0),0)),"Missing Data")</f>
        <v>0</v>
      </c>
      <c r="J863" s="22"/>
      <c r="K863" s="5">
        <f t="array" ref="K863">IFERROR(INDEX(Data!$E$2:$E$1823,MATCH('Ratios - Total'!$C863,IF(Data!$A$2:$A$1823='Ratios - Total'!$A863,Data!$C$2:$C$1823,0),0))/INDEX(Data!$D$2:$D$1823,MATCH('Ratios - Total'!$C863,IF(Data!$A$2:$A$1823='Ratios - Total'!$A863,Data!$C$2:$C$1823,0),0)),"Missing Data")</f>
        <v>0</v>
      </c>
      <c r="L863" s="5"/>
      <c r="M863" s="5" t="str">
        <f t="array" ref="M863">IFERROR(INDEX(Data!$F$2:$F$1823,MATCH('Ratios - Total'!$C863,IF(Data!$A$2:$A$1823='Ratios - Total'!$A863,Data!$C$2:$C$1823,0),0))/INDEX(Data!$E$2:$E$1823,MATCH('Ratios - Total'!$C863,IF(Data!$A$2:$A$1823='Ratios - Total'!$A863,Data!$C$2:$C$1823,0),0)),"Missing Data")</f>
        <v>Missing Data</v>
      </c>
      <c r="N863" s="5"/>
      <c r="O863" s="5" t="str">
        <f t="array" ref="O863">IFERROR(INDEX(Data!$G$2:$G$1823,MATCH('Ratios - Total'!$C863,IF(Data!$A$2:$A$1823='Ratios - Total'!$A863,Data!$C$2:$C$1823,0),0))/INDEX(Data!$F$2:$F$1823,MATCH('Ratios - Total'!$C863,IF(Data!$A$2:$A$1823='Ratios - Total'!$A863,Data!$C$2:$C$1823,0),0)),"Missing Data")</f>
        <v>Missing Data</v>
      </c>
      <c r="P863" s="5" t="str">
        <f t="array" ref="P863">IFERROR(INDEX(Data!$H$2:$H$1823,MATCH('Ratios - Total'!$C863,IF(Data!$A$2:$A$1823='Ratios - Total'!$A863,Data!$C$2:$C$1823,0),0))/INDEX(Data!$G$2:$G$1823,MATCH('Ratios - Total'!$C863,IF(Data!$A$2:$A$1823='Ratios - Total'!$A863,Data!$C$2:$C$1823,0),0)),"Missing Data")</f>
        <v>Missing Data</v>
      </c>
      <c r="Q863" s="5"/>
      <c r="R863" s="5" t="str">
        <f t="array" ref="R863">IFERROR(INDEX(Data!$L$2:$L$1823,MATCH('Ratios - Total'!$C863,IF(Data!$A$2:$A$1823='Ratios - Total'!$A863,Data!$C$2:$C$1823,0),0))/INDEX(Data!$G$2:$G$1823,MATCH('Ratios - Total'!$C863,IF(Data!$A$2:$A$1823='Ratios - Total'!$A863,Data!$C$2:$C$1823,0),0)),"Missing Data")</f>
        <v>Missing Data</v>
      </c>
      <c r="S863" s="5"/>
      <c r="T863" s="5">
        <f t="array" ref="T863">IFERROR(INDEX(Data!$H$2:$H$1823,MATCH('Ratios - Total'!$C863,IF(Data!$A$2:$A$1823='Ratios - Total'!$A863,Data!$C$2:$C$1823,0),0))/INDEX(Data!$L$2:$L$1823,MATCH('Ratios - Total'!$C863,IF(Data!$A$2:$A$1823='Ratios - Total'!$A863,Data!$C$2:$C$1823,0),0)),"Missing Data")</f>
        <v>58702.708308780202</v>
      </c>
      <c r="U863" s="5">
        <f t="array" ref="U863">IFERROR(INDEX(Data!$K$2:$K$1823,MATCH('Ratios - Total'!$C863,IF(Data!$A$2:$A$1823='Ratios - Total'!$A863,Data!$C$2:$C$1823,0),0))/INDEX(Data!$H$2:$H$1823,MATCH('Ratios - Total'!$C863,IF(Data!$A$2:$A$1823='Ratios - Total'!$A863,Data!$C$2:$C$1823,0),0)),"Missing Data")</f>
        <v>0.42194187513130094</v>
      </c>
      <c r="V863" s="5">
        <f t="array" ref="V863">IFERROR(INDEX(Data!$K$2:$K$1823,MATCH('Ratios - Total'!$C863,IF(Data!$A$2:$A$1823='Ratios - Total'!$A863,Data!$C$2:$C$1823,0),0))/INDEX(Data!$L$2:$L$1823,MATCH('Ratios - Total'!$C863,IF(Data!$A$2:$A$1823='Ratios - Total'!$A863,Data!$C$2:$C$1823,0),0)),"Missing Data")</f>
        <v>24769.130819092516</v>
      </c>
      <c r="W863" s="5">
        <f t="shared" si="13"/>
        <v>33933.577489687683</v>
      </c>
      <c r="X863" s="5" t="str">
        <f t="array" ref="X863">IFERROR(INDEX(Data!$K$2:$K$1823,MATCH('Ratios - Total'!$C863,IF(Data!$A$2:$A$1823='Ratios - Total'!$A863,Data!$C$2:$C$1823,0),0))/INDEX(Data!$G$2:$G$1823,MATCH('Ratios - Total'!$C863,IF(Data!$A$2:$A$1823='Ratios - Total'!$A863,Data!$C$2:$C$1823,0),0)),"Missing Data")</f>
        <v>Missing Data</v>
      </c>
    </row>
    <row r="864" spans="1:24" x14ac:dyDescent="0.25">
      <c r="A864" s="22" t="s">
        <v>62</v>
      </c>
      <c r="B864" s="22" t="s">
        <v>63</v>
      </c>
      <c r="C864" s="22">
        <v>1992</v>
      </c>
      <c r="D864" s="5">
        <f t="array" ref="D864">IFERROR(INDEX(Data!$H$2:$H$1823,MATCH('Ratios - Total'!$C864,IF(Data!$A$2:$A$1823='Ratios - Total'!$A864,Data!$C$2:$C$1823,0),0))/INDEX(Data!$D$2:$D$1823,MATCH('Ratios - Total'!$C864,IF(Data!$A$2:$A$1823='Ratios - Total'!$A864,Data!$C$2:$C$1823,0),0)),"Missing Data")</f>
        <v>927.4162163709625</v>
      </c>
      <c r="E864" s="22"/>
      <c r="F864" s="5">
        <f t="array" ref="F864">IFERROR(INDEX(Data!$G$2:$G$1823,MATCH('Ratios - Total'!$C864,IF(Data!$A$2:$A$1823='Ratios - Total'!$A864,Data!$C$2:$C$1823,0),0))/INDEX(Data!$D$2:$D$1823,MATCH('Ratios - Total'!$C864,IF(Data!$A$2:$A$1823='Ratios - Total'!$A864,Data!$C$2:$C$1823,0),0)),"Missing Data")</f>
        <v>0</v>
      </c>
      <c r="G864" s="5"/>
      <c r="H864" s="5" t="str">
        <f t="array" ref="H864">IFERROR(INDEX(Data!$H$2:$H$1823,MATCH('Ratios - Total'!$C864,IF(Data!$A$2:$A$1823='Ratios - Total'!$A864,Data!$C$2:$C$1823,0),0))/INDEX(Data!$G$2:$G$1823,MATCH('Ratios - Total'!$C864,IF(Data!$A$2:$A$1823='Ratios - Total'!$A864,Data!$C$2:$C$1823,0),0)),"Missing Data")</f>
        <v>Missing Data</v>
      </c>
      <c r="I864" s="5">
        <f t="array" ref="I864">IFERROR(INDEX(Data!$G$2:$G$1823,MATCH('Ratios - Total'!$C864,IF(Data!$A$2:$A$1823='Ratios - Total'!$A864,Data!$C$2:$C$1823,0),0))/INDEX(Data!$D$2:$D$1823,MATCH('Ratios - Total'!$C864,IF(Data!$A$2:$A$1823='Ratios - Total'!$A864,Data!$C$2:$C$1823,0),0)),"Missing Data")</f>
        <v>0</v>
      </c>
      <c r="J864" s="22"/>
      <c r="K864" s="5">
        <f t="array" ref="K864">IFERROR(INDEX(Data!$E$2:$E$1823,MATCH('Ratios - Total'!$C864,IF(Data!$A$2:$A$1823='Ratios - Total'!$A864,Data!$C$2:$C$1823,0),0))/INDEX(Data!$D$2:$D$1823,MATCH('Ratios - Total'!$C864,IF(Data!$A$2:$A$1823='Ratios - Total'!$A864,Data!$C$2:$C$1823,0),0)),"Missing Data")</f>
        <v>0</v>
      </c>
      <c r="L864" s="5"/>
      <c r="M864" s="5" t="str">
        <f t="array" ref="M864">IFERROR(INDEX(Data!$F$2:$F$1823,MATCH('Ratios - Total'!$C864,IF(Data!$A$2:$A$1823='Ratios - Total'!$A864,Data!$C$2:$C$1823,0),0))/INDEX(Data!$E$2:$E$1823,MATCH('Ratios - Total'!$C864,IF(Data!$A$2:$A$1823='Ratios - Total'!$A864,Data!$C$2:$C$1823,0),0)),"Missing Data")</f>
        <v>Missing Data</v>
      </c>
      <c r="N864" s="5"/>
      <c r="O864" s="5" t="str">
        <f t="array" ref="O864">IFERROR(INDEX(Data!$G$2:$G$1823,MATCH('Ratios - Total'!$C864,IF(Data!$A$2:$A$1823='Ratios - Total'!$A864,Data!$C$2:$C$1823,0),0))/INDEX(Data!$F$2:$F$1823,MATCH('Ratios - Total'!$C864,IF(Data!$A$2:$A$1823='Ratios - Total'!$A864,Data!$C$2:$C$1823,0),0)),"Missing Data")</f>
        <v>Missing Data</v>
      </c>
      <c r="P864" s="5" t="str">
        <f t="array" ref="P864">IFERROR(INDEX(Data!$H$2:$H$1823,MATCH('Ratios - Total'!$C864,IF(Data!$A$2:$A$1823='Ratios - Total'!$A864,Data!$C$2:$C$1823,0),0))/INDEX(Data!$G$2:$G$1823,MATCH('Ratios - Total'!$C864,IF(Data!$A$2:$A$1823='Ratios - Total'!$A864,Data!$C$2:$C$1823,0),0)),"Missing Data")</f>
        <v>Missing Data</v>
      </c>
      <c r="Q864" s="5"/>
      <c r="R864" s="5" t="str">
        <f t="array" ref="R864">IFERROR(INDEX(Data!$L$2:$L$1823,MATCH('Ratios - Total'!$C864,IF(Data!$A$2:$A$1823='Ratios - Total'!$A864,Data!$C$2:$C$1823,0),0))/INDEX(Data!$G$2:$G$1823,MATCH('Ratios - Total'!$C864,IF(Data!$A$2:$A$1823='Ratios - Total'!$A864,Data!$C$2:$C$1823,0),0)),"Missing Data")</f>
        <v>Missing Data</v>
      </c>
      <c r="S864" s="5"/>
      <c r="T864" s="5">
        <f t="array" ref="T864">IFERROR(INDEX(Data!$H$2:$H$1823,MATCH('Ratios - Total'!$C864,IF(Data!$A$2:$A$1823='Ratios - Total'!$A864,Data!$C$2:$C$1823,0),0))/INDEX(Data!$L$2:$L$1823,MATCH('Ratios - Total'!$C864,IF(Data!$A$2:$A$1823='Ratios - Total'!$A864,Data!$C$2:$C$1823,0),0)),"Missing Data")</f>
        <v>49915.784283513094</v>
      </c>
      <c r="U864" s="5">
        <f t="array" ref="U864">IFERROR(INDEX(Data!$K$2:$K$1823,MATCH('Ratios - Total'!$C864,IF(Data!$A$2:$A$1823='Ratios - Total'!$A864,Data!$C$2:$C$1823,0),0))/INDEX(Data!$H$2:$H$1823,MATCH('Ratios - Total'!$C864,IF(Data!$A$2:$A$1823='Ratios - Total'!$A864,Data!$C$2:$C$1823,0),0)),"Missing Data")</f>
        <v>0.49581962110048899</v>
      </c>
      <c r="V864" s="5">
        <f t="array" ref="V864">IFERROR(INDEX(Data!$K$2:$K$1823,MATCH('Ratios - Total'!$C864,IF(Data!$A$2:$A$1823='Ratios - Total'!$A864,Data!$C$2:$C$1823,0),0))/INDEX(Data!$L$2:$L$1823,MATCH('Ratios - Total'!$C864,IF(Data!$A$2:$A$1823='Ratios - Total'!$A864,Data!$C$2:$C$1823,0),0)),"Missing Data")</f>
        <v>24749.225250385207</v>
      </c>
      <c r="W864" s="5">
        <f t="shared" si="13"/>
        <v>25166.559033127887</v>
      </c>
      <c r="X864" s="5" t="str">
        <f t="array" ref="X864">IFERROR(INDEX(Data!$K$2:$K$1823,MATCH('Ratios - Total'!$C864,IF(Data!$A$2:$A$1823='Ratios - Total'!$A864,Data!$C$2:$C$1823,0),0))/INDEX(Data!$G$2:$G$1823,MATCH('Ratios - Total'!$C864,IF(Data!$A$2:$A$1823='Ratios - Total'!$A864,Data!$C$2:$C$1823,0),0)),"Missing Data")</f>
        <v>Missing Data</v>
      </c>
    </row>
    <row r="865" spans="1:24" x14ac:dyDescent="0.25">
      <c r="A865" s="22" t="s">
        <v>64</v>
      </c>
      <c r="B865" s="22" t="s">
        <v>65</v>
      </c>
      <c r="C865" s="22">
        <v>1992</v>
      </c>
      <c r="D865" s="5">
        <f t="array" ref="D865">IFERROR(INDEX(Data!$H$2:$H$1823,MATCH('Ratios - Total'!$C865,IF(Data!$A$2:$A$1823='Ratios - Total'!$A865,Data!$C$2:$C$1823,0),0))/INDEX(Data!$D$2:$D$1823,MATCH('Ratios - Total'!$C865,IF(Data!$A$2:$A$1823='Ratios - Total'!$A865,Data!$C$2:$C$1823,0),0)),"Missing Data")</f>
        <v>1184.2082464734508</v>
      </c>
      <c r="E865" s="22"/>
      <c r="F865" s="5">
        <f t="array" ref="F865">IFERROR(INDEX(Data!$G$2:$G$1823,MATCH('Ratios - Total'!$C865,IF(Data!$A$2:$A$1823='Ratios - Total'!$A865,Data!$C$2:$C$1823,0),0))/INDEX(Data!$D$2:$D$1823,MATCH('Ratios - Total'!$C865,IF(Data!$A$2:$A$1823='Ratios - Total'!$A865,Data!$C$2:$C$1823,0),0)),"Missing Data")</f>
        <v>0</v>
      </c>
      <c r="G865" s="5"/>
      <c r="H865" s="5" t="str">
        <f t="array" ref="H865">IFERROR(INDEX(Data!$H$2:$H$1823,MATCH('Ratios - Total'!$C865,IF(Data!$A$2:$A$1823='Ratios - Total'!$A865,Data!$C$2:$C$1823,0),0))/INDEX(Data!$G$2:$G$1823,MATCH('Ratios - Total'!$C865,IF(Data!$A$2:$A$1823='Ratios - Total'!$A865,Data!$C$2:$C$1823,0),0)),"Missing Data")</f>
        <v>Missing Data</v>
      </c>
      <c r="I865" s="5">
        <f t="array" ref="I865">IFERROR(INDEX(Data!$G$2:$G$1823,MATCH('Ratios - Total'!$C865,IF(Data!$A$2:$A$1823='Ratios - Total'!$A865,Data!$C$2:$C$1823,0),0))/INDEX(Data!$D$2:$D$1823,MATCH('Ratios - Total'!$C865,IF(Data!$A$2:$A$1823='Ratios - Total'!$A865,Data!$C$2:$C$1823,0),0)),"Missing Data")</f>
        <v>0</v>
      </c>
      <c r="J865" s="22"/>
      <c r="K865" s="5">
        <f t="array" ref="K865">IFERROR(INDEX(Data!$E$2:$E$1823,MATCH('Ratios - Total'!$C865,IF(Data!$A$2:$A$1823='Ratios - Total'!$A865,Data!$C$2:$C$1823,0),0))/INDEX(Data!$D$2:$D$1823,MATCH('Ratios - Total'!$C865,IF(Data!$A$2:$A$1823='Ratios - Total'!$A865,Data!$C$2:$C$1823,0),0)),"Missing Data")</f>
        <v>0</v>
      </c>
      <c r="L865" s="5"/>
      <c r="M865" s="5" t="str">
        <f t="array" ref="M865">IFERROR(INDEX(Data!$F$2:$F$1823,MATCH('Ratios - Total'!$C865,IF(Data!$A$2:$A$1823='Ratios - Total'!$A865,Data!$C$2:$C$1823,0),0))/INDEX(Data!$E$2:$E$1823,MATCH('Ratios - Total'!$C865,IF(Data!$A$2:$A$1823='Ratios - Total'!$A865,Data!$C$2:$C$1823,0),0)),"Missing Data")</f>
        <v>Missing Data</v>
      </c>
      <c r="N865" s="5"/>
      <c r="O865" s="5" t="str">
        <f t="array" ref="O865">IFERROR(INDEX(Data!$G$2:$G$1823,MATCH('Ratios - Total'!$C865,IF(Data!$A$2:$A$1823='Ratios - Total'!$A865,Data!$C$2:$C$1823,0),0))/INDEX(Data!$F$2:$F$1823,MATCH('Ratios - Total'!$C865,IF(Data!$A$2:$A$1823='Ratios - Total'!$A865,Data!$C$2:$C$1823,0),0)),"Missing Data")</f>
        <v>Missing Data</v>
      </c>
      <c r="P865" s="5" t="str">
        <f t="array" ref="P865">IFERROR(INDEX(Data!$H$2:$H$1823,MATCH('Ratios - Total'!$C865,IF(Data!$A$2:$A$1823='Ratios - Total'!$A865,Data!$C$2:$C$1823,0),0))/INDEX(Data!$G$2:$G$1823,MATCH('Ratios - Total'!$C865,IF(Data!$A$2:$A$1823='Ratios - Total'!$A865,Data!$C$2:$C$1823,0),0)),"Missing Data")</f>
        <v>Missing Data</v>
      </c>
      <c r="Q865" s="5"/>
      <c r="R865" s="5" t="str">
        <f t="array" ref="R865">IFERROR(INDEX(Data!$L$2:$L$1823,MATCH('Ratios - Total'!$C865,IF(Data!$A$2:$A$1823='Ratios - Total'!$A865,Data!$C$2:$C$1823,0),0))/INDEX(Data!$G$2:$G$1823,MATCH('Ratios - Total'!$C865,IF(Data!$A$2:$A$1823='Ratios - Total'!$A865,Data!$C$2:$C$1823,0),0)),"Missing Data")</f>
        <v>Missing Data</v>
      </c>
      <c r="S865" s="5"/>
      <c r="T865" s="5">
        <f t="array" ref="T865">IFERROR(INDEX(Data!$H$2:$H$1823,MATCH('Ratios - Total'!$C865,IF(Data!$A$2:$A$1823='Ratios - Total'!$A865,Data!$C$2:$C$1823,0),0))/INDEX(Data!$L$2:$L$1823,MATCH('Ratios - Total'!$C865,IF(Data!$A$2:$A$1823='Ratios - Total'!$A865,Data!$C$2:$C$1823,0),0)),"Missing Data")</f>
        <v>61416.413138618882</v>
      </c>
      <c r="U865" s="5">
        <f t="array" ref="U865">IFERROR(INDEX(Data!$K$2:$K$1823,MATCH('Ratios - Total'!$C865,IF(Data!$A$2:$A$1823='Ratios - Total'!$A865,Data!$C$2:$C$1823,0),0))/INDEX(Data!$H$2:$H$1823,MATCH('Ratios - Total'!$C865,IF(Data!$A$2:$A$1823='Ratios - Total'!$A865,Data!$C$2:$C$1823,0),0)),"Missing Data")</f>
        <v>0.55743269542874319</v>
      </c>
      <c r="V865" s="5">
        <f t="array" ref="V865">IFERROR(INDEX(Data!$K$2:$K$1823,MATCH('Ratios - Total'!$C865,IF(Data!$A$2:$A$1823='Ratios - Total'!$A865,Data!$C$2:$C$1823,0),0))/INDEX(Data!$L$2:$L$1823,MATCH('Ratios - Total'!$C865,IF(Data!$A$2:$A$1823='Ratios - Total'!$A865,Data!$C$2:$C$1823,0),0)),"Missing Data")</f>
        <v>34235.516719425599</v>
      </c>
      <c r="W865" s="5">
        <f t="shared" si="13"/>
        <v>27180.896419193283</v>
      </c>
      <c r="X865" s="5" t="str">
        <f t="array" ref="X865">IFERROR(INDEX(Data!$K$2:$K$1823,MATCH('Ratios - Total'!$C865,IF(Data!$A$2:$A$1823='Ratios - Total'!$A865,Data!$C$2:$C$1823,0),0))/INDEX(Data!$G$2:$G$1823,MATCH('Ratios - Total'!$C865,IF(Data!$A$2:$A$1823='Ratios - Total'!$A865,Data!$C$2:$C$1823,0),0)),"Missing Data")</f>
        <v>Missing Data</v>
      </c>
    </row>
    <row r="866" spans="1:24" x14ac:dyDescent="0.25">
      <c r="A866" s="22" t="s">
        <v>66</v>
      </c>
      <c r="B866" s="22" t="s">
        <v>67</v>
      </c>
      <c r="C866" s="22">
        <v>1992</v>
      </c>
      <c r="D866" s="5">
        <f t="array" ref="D866">IFERROR(INDEX(Data!$H$2:$H$1823,MATCH('Ratios - Total'!$C866,IF(Data!$A$2:$A$1823='Ratios - Total'!$A866,Data!$C$2:$C$1823,0),0))/INDEX(Data!$D$2:$D$1823,MATCH('Ratios - Total'!$C866,IF(Data!$A$2:$A$1823='Ratios - Total'!$A866,Data!$C$2:$C$1823,0),0)),"Missing Data")</f>
        <v>909.60748432095932</v>
      </c>
      <c r="E866" s="22"/>
      <c r="F866" s="5">
        <f t="array" ref="F866">IFERROR(INDEX(Data!$G$2:$G$1823,MATCH('Ratios - Total'!$C866,IF(Data!$A$2:$A$1823='Ratios - Total'!$A866,Data!$C$2:$C$1823,0),0))/INDEX(Data!$D$2:$D$1823,MATCH('Ratios - Total'!$C866,IF(Data!$A$2:$A$1823='Ratios - Total'!$A866,Data!$C$2:$C$1823,0),0)),"Missing Data")</f>
        <v>0</v>
      </c>
      <c r="G866" s="5"/>
      <c r="H866" s="5" t="str">
        <f t="array" ref="H866">IFERROR(INDEX(Data!$H$2:$H$1823,MATCH('Ratios - Total'!$C866,IF(Data!$A$2:$A$1823='Ratios - Total'!$A866,Data!$C$2:$C$1823,0),0))/INDEX(Data!$G$2:$G$1823,MATCH('Ratios - Total'!$C866,IF(Data!$A$2:$A$1823='Ratios - Total'!$A866,Data!$C$2:$C$1823,0),0)),"Missing Data")</f>
        <v>Missing Data</v>
      </c>
      <c r="I866" s="5">
        <f t="array" ref="I866">IFERROR(INDEX(Data!$G$2:$G$1823,MATCH('Ratios - Total'!$C866,IF(Data!$A$2:$A$1823='Ratios - Total'!$A866,Data!$C$2:$C$1823,0),0))/INDEX(Data!$D$2:$D$1823,MATCH('Ratios - Total'!$C866,IF(Data!$A$2:$A$1823='Ratios - Total'!$A866,Data!$C$2:$C$1823,0),0)),"Missing Data")</f>
        <v>0</v>
      </c>
      <c r="J866" s="22"/>
      <c r="K866" s="5">
        <f t="array" ref="K866">IFERROR(INDEX(Data!$E$2:$E$1823,MATCH('Ratios - Total'!$C866,IF(Data!$A$2:$A$1823='Ratios - Total'!$A866,Data!$C$2:$C$1823,0),0))/INDEX(Data!$D$2:$D$1823,MATCH('Ratios - Total'!$C866,IF(Data!$A$2:$A$1823='Ratios - Total'!$A866,Data!$C$2:$C$1823,0),0)),"Missing Data")</f>
        <v>0</v>
      </c>
      <c r="L866" s="5"/>
      <c r="M866" s="5" t="str">
        <f t="array" ref="M866">IFERROR(INDEX(Data!$F$2:$F$1823,MATCH('Ratios - Total'!$C866,IF(Data!$A$2:$A$1823='Ratios - Total'!$A866,Data!$C$2:$C$1823,0),0))/INDEX(Data!$E$2:$E$1823,MATCH('Ratios - Total'!$C866,IF(Data!$A$2:$A$1823='Ratios - Total'!$A866,Data!$C$2:$C$1823,0),0)),"Missing Data")</f>
        <v>Missing Data</v>
      </c>
      <c r="N866" s="5"/>
      <c r="O866" s="5" t="str">
        <f t="array" ref="O866">IFERROR(INDEX(Data!$G$2:$G$1823,MATCH('Ratios - Total'!$C866,IF(Data!$A$2:$A$1823='Ratios - Total'!$A866,Data!$C$2:$C$1823,0),0))/INDEX(Data!$F$2:$F$1823,MATCH('Ratios - Total'!$C866,IF(Data!$A$2:$A$1823='Ratios - Total'!$A866,Data!$C$2:$C$1823,0),0)),"Missing Data")</f>
        <v>Missing Data</v>
      </c>
      <c r="P866" s="5" t="str">
        <f t="array" ref="P866">IFERROR(INDEX(Data!$H$2:$H$1823,MATCH('Ratios - Total'!$C866,IF(Data!$A$2:$A$1823='Ratios - Total'!$A866,Data!$C$2:$C$1823,0),0))/INDEX(Data!$G$2:$G$1823,MATCH('Ratios - Total'!$C866,IF(Data!$A$2:$A$1823='Ratios - Total'!$A866,Data!$C$2:$C$1823,0),0)),"Missing Data")</f>
        <v>Missing Data</v>
      </c>
      <c r="Q866" s="5"/>
      <c r="R866" s="5" t="str">
        <f t="array" ref="R866">IFERROR(INDEX(Data!$L$2:$L$1823,MATCH('Ratios - Total'!$C866,IF(Data!$A$2:$A$1823='Ratios - Total'!$A866,Data!$C$2:$C$1823,0),0))/INDEX(Data!$G$2:$G$1823,MATCH('Ratios - Total'!$C866,IF(Data!$A$2:$A$1823='Ratios - Total'!$A866,Data!$C$2:$C$1823,0),0)),"Missing Data")</f>
        <v>Missing Data</v>
      </c>
      <c r="S866" s="5"/>
      <c r="T866" s="5">
        <f t="array" ref="T866">IFERROR(INDEX(Data!$H$2:$H$1823,MATCH('Ratios - Total'!$C866,IF(Data!$A$2:$A$1823='Ratios - Total'!$A866,Data!$C$2:$C$1823,0),0))/INDEX(Data!$L$2:$L$1823,MATCH('Ratios - Total'!$C866,IF(Data!$A$2:$A$1823='Ratios - Total'!$A866,Data!$C$2:$C$1823,0),0)),"Missing Data")</f>
        <v>39612.020526258326</v>
      </c>
      <c r="U866" s="5">
        <f t="array" ref="U866">IFERROR(INDEX(Data!$K$2:$K$1823,MATCH('Ratios - Total'!$C866,IF(Data!$A$2:$A$1823='Ratios - Total'!$A866,Data!$C$2:$C$1823,0),0))/INDEX(Data!$H$2:$H$1823,MATCH('Ratios - Total'!$C866,IF(Data!$A$2:$A$1823='Ratios - Total'!$A866,Data!$C$2:$C$1823,0),0)),"Missing Data")</f>
        <v>0.43442704785528424</v>
      </c>
      <c r="V866" s="5">
        <f t="array" ref="V866">IFERROR(INDEX(Data!$K$2:$K$1823,MATCH('Ratios - Total'!$C866,IF(Data!$A$2:$A$1823='Ratios - Total'!$A866,Data!$C$2:$C$1823,0),0))/INDEX(Data!$L$2:$L$1823,MATCH('Ratios - Total'!$C866,IF(Data!$A$2:$A$1823='Ratios - Total'!$A866,Data!$C$2:$C$1823,0),0)),"Missing Data")</f>
        <v>17208.533136805327</v>
      </c>
      <c r="W866" s="5">
        <f t="shared" si="13"/>
        <v>22403.487389452999</v>
      </c>
      <c r="X866" s="5" t="str">
        <f t="array" ref="X866">IFERROR(INDEX(Data!$K$2:$K$1823,MATCH('Ratios - Total'!$C866,IF(Data!$A$2:$A$1823='Ratios - Total'!$A866,Data!$C$2:$C$1823,0),0))/INDEX(Data!$G$2:$G$1823,MATCH('Ratios - Total'!$C866,IF(Data!$A$2:$A$1823='Ratios - Total'!$A866,Data!$C$2:$C$1823,0),0)),"Missing Data")</f>
        <v>Missing Data</v>
      </c>
    </row>
    <row r="867" spans="1:24" x14ac:dyDescent="0.25">
      <c r="A867" s="22" t="s">
        <v>68</v>
      </c>
      <c r="B867" s="22" t="s">
        <v>69</v>
      </c>
      <c r="C867" s="22">
        <v>1992</v>
      </c>
      <c r="D867" s="5">
        <f t="array" ref="D867">IFERROR(INDEX(Data!$H$2:$H$1823,MATCH('Ratios - Total'!$C867,IF(Data!$A$2:$A$1823='Ratios - Total'!$A867,Data!$C$2:$C$1823,0),0))/INDEX(Data!$D$2:$D$1823,MATCH('Ratios - Total'!$C867,IF(Data!$A$2:$A$1823='Ratios - Total'!$A867,Data!$C$2:$C$1823,0),0)),"Missing Data")</f>
        <v>1290.7622078416243</v>
      </c>
      <c r="E867" s="22"/>
      <c r="F867" s="5">
        <f t="array" ref="F867">IFERROR(INDEX(Data!$G$2:$G$1823,MATCH('Ratios - Total'!$C867,IF(Data!$A$2:$A$1823='Ratios - Total'!$A867,Data!$C$2:$C$1823,0),0))/INDEX(Data!$D$2:$D$1823,MATCH('Ratios - Total'!$C867,IF(Data!$A$2:$A$1823='Ratios - Total'!$A867,Data!$C$2:$C$1823,0),0)),"Missing Data")</f>
        <v>0</v>
      </c>
      <c r="G867" s="5"/>
      <c r="H867" s="5" t="str">
        <f t="array" ref="H867">IFERROR(INDEX(Data!$H$2:$H$1823,MATCH('Ratios - Total'!$C867,IF(Data!$A$2:$A$1823='Ratios - Total'!$A867,Data!$C$2:$C$1823,0),0))/INDEX(Data!$G$2:$G$1823,MATCH('Ratios - Total'!$C867,IF(Data!$A$2:$A$1823='Ratios - Total'!$A867,Data!$C$2:$C$1823,0),0)),"Missing Data")</f>
        <v>Missing Data</v>
      </c>
      <c r="I867" s="5">
        <f t="array" ref="I867">IFERROR(INDEX(Data!$G$2:$G$1823,MATCH('Ratios - Total'!$C867,IF(Data!$A$2:$A$1823='Ratios - Total'!$A867,Data!$C$2:$C$1823,0),0))/INDEX(Data!$D$2:$D$1823,MATCH('Ratios - Total'!$C867,IF(Data!$A$2:$A$1823='Ratios - Total'!$A867,Data!$C$2:$C$1823,0),0)),"Missing Data")</f>
        <v>0</v>
      </c>
      <c r="J867" s="22"/>
      <c r="K867" s="5">
        <f t="array" ref="K867">IFERROR(INDEX(Data!$E$2:$E$1823,MATCH('Ratios - Total'!$C867,IF(Data!$A$2:$A$1823='Ratios - Total'!$A867,Data!$C$2:$C$1823,0),0))/INDEX(Data!$D$2:$D$1823,MATCH('Ratios - Total'!$C867,IF(Data!$A$2:$A$1823='Ratios - Total'!$A867,Data!$C$2:$C$1823,0),0)),"Missing Data")</f>
        <v>0</v>
      </c>
      <c r="L867" s="5"/>
      <c r="M867" s="5" t="str">
        <f t="array" ref="M867">IFERROR(INDEX(Data!$F$2:$F$1823,MATCH('Ratios - Total'!$C867,IF(Data!$A$2:$A$1823='Ratios - Total'!$A867,Data!$C$2:$C$1823,0),0))/INDEX(Data!$E$2:$E$1823,MATCH('Ratios - Total'!$C867,IF(Data!$A$2:$A$1823='Ratios - Total'!$A867,Data!$C$2:$C$1823,0),0)),"Missing Data")</f>
        <v>Missing Data</v>
      </c>
      <c r="N867" s="5"/>
      <c r="O867" s="5" t="str">
        <f t="array" ref="O867">IFERROR(INDEX(Data!$G$2:$G$1823,MATCH('Ratios - Total'!$C867,IF(Data!$A$2:$A$1823='Ratios - Total'!$A867,Data!$C$2:$C$1823,0),0))/INDEX(Data!$F$2:$F$1823,MATCH('Ratios - Total'!$C867,IF(Data!$A$2:$A$1823='Ratios - Total'!$A867,Data!$C$2:$C$1823,0),0)),"Missing Data")</f>
        <v>Missing Data</v>
      </c>
      <c r="P867" s="5" t="str">
        <f t="array" ref="P867">IFERROR(INDEX(Data!$H$2:$H$1823,MATCH('Ratios - Total'!$C867,IF(Data!$A$2:$A$1823='Ratios - Total'!$A867,Data!$C$2:$C$1823,0),0))/INDEX(Data!$G$2:$G$1823,MATCH('Ratios - Total'!$C867,IF(Data!$A$2:$A$1823='Ratios - Total'!$A867,Data!$C$2:$C$1823,0),0)),"Missing Data")</f>
        <v>Missing Data</v>
      </c>
      <c r="Q867" s="5"/>
      <c r="R867" s="5" t="str">
        <f t="array" ref="R867">IFERROR(INDEX(Data!$L$2:$L$1823,MATCH('Ratios - Total'!$C867,IF(Data!$A$2:$A$1823='Ratios - Total'!$A867,Data!$C$2:$C$1823,0),0))/INDEX(Data!$G$2:$G$1823,MATCH('Ratios - Total'!$C867,IF(Data!$A$2:$A$1823='Ratios - Total'!$A867,Data!$C$2:$C$1823,0),0)),"Missing Data")</f>
        <v>Missing Data</v>
      </c>
      <c r="S867" s="5"/>
      <c r="T867" s="5">
        <f t="array" ref="T867">IFERROR(INDEX(Data!$H$2:$H$1823,MATCH('Ratios - Total'!$C867,IF(Data!$A$2:$A$1823='Ratios - Total'!$A867,Data!$C$2:$C$1823,0),0))/INDEX(Data!$L$2:$L$1823,MATCH('Ratios - Total'!$C867,IF(Data!$A$2:$A$1823='Ratios - Total'!$A867,Data!$C$2:$C$1823,0),0)),"Missing Data")</f>
        <v>63884.454296153439</v>
      </c>
      <c r="U867" s="5">
        <f t="array" ref="U867">IFERROR(INDEX(Data!$K$2:$K$1823,MATCH('Ratios - Total'!$C867,IF(Data!$A$2:$A$1823='Ratios - Total'!$A867,Data!$C$2:$C$1823,0),0))/INDEX(Data!$H$2:$H$1823,MATCH('Ratios - Total'!$C867,IF(Data!$A$2:$A$1823='Ratios - Total'!$A867,Data!$C$2:$C$1823,0),0)),"Missing Data")</f>
        <v>0.50621367884141355</v>
      </c>
      <c r="V867" s="5">
        <f t="array" ref="V867">IFERROR(INDEX(Data!$K$2:$K$1823,MATCH('Ratios - Total'!$C867,IF(Data!$A$2:$A$1823='Ratios - Total'!$A867,Data!$C$2:$C$1823,0),0))/INDEX(Data!$L$2:$L$1823,MATCH('Ratios - Total'!$C867,IF(Data!$A$2:$A$1823='Ratios - Total'!$A867,Data!$C$2:$C$1823,0),0)),"Missing Data")</f>
        <v>32339.184630031981</v>
      </c>
      <c r="W867" s="5">
        <f t="shared" ref="W867:W930" si="14">T867-V867</f>
        <v>31545.269666121458</v>
      </c>
      <c r="X867" s="5" t="str">
        <f t="array" ref="X867">IFERROR(INDEX(Data!$K$2:$K$1823,MATCH('Ratios - Total'!$C867,IF(Data!$A$2:$A$1823='Ratios - Total'!$A867,Data!$C$2:$C$1823,0),0))/INDEX(Data!$G$2:$G$1823,MATCH('Ratios - Total'!$C867,IF(Data!$A$2:$A$1823='Ratios - Total'!$A867,Data!$C$2:$C$1823,0),0)),"Missing Data")</f>
        <v>Missing Data</v>
      </c>
    </row>
    <row r="868" spans="1:24" x14ac:dyDescent="0.25">
      <c r="A868" s="22" t="s">
        <v>70</v>
      </c>
      <c r="B868" s="22" t="s">
        <v>71</v>
      </c>
      <c r="C868" s="22">
        <v>1992</v>
      </c>
      <c r="D868" s="5">
        <f t="array" ref="D868">IFERROR(INDEX(Data!$H$2:$H$1823,MATCH('Ratios - Total'!$C868,IF(Data!$A$2:$A$1823='Ratios - Total'!$A868,Data!$C$2:$C$1823,0),0))/INDEX(Data!$D$2:$D$1823,MATCH('Ratios - Total'!$C868,IF(Data!$A$2:$A$1823='Ratios - Total'!$A868,Data!$C$2:$C$1823,0),0)),"Missing Data")</f>
        <v>862.59977318378117</v>
      </c>
      <c r="E868" s="22"/>
      <c r="F868" s="5">
        <f t="array" ref="F868">IFERROR(INDEX(Data!$G$2:$G$1823,MATCH('Ratios - Total'!$C868,IF(Data!$A$2:$A$1823='Ratios - Total'!$A868,Data!$C$2:$C$1823,0),0))/INDEX(Data!$D$2:$D$1823,MATCH('Ratios - Total'!$C868,IF(Data!$A$2:$A$1823='Ratios - Total'!$A868,Data!$C$2:$C$1823,0),0)),"Missing Data")</f>
        <v>0</v>
      </c>
      <c r="G868" s="5"/>
      <c r="H868" s="5" t="str">
        <f t="array" ref="H868">IFERROR(INDEX(Data!$H$2:$H$1823,MATCH('Ratios - Total'!$C868,IF(Data!$A$2:$A$1823='Ratios - Total'!$A868,Data!$C$2:$C$1823,0),0))/INDEX(Data!$G$2:$G$1823,MATCH('Ratios - Total'!$C868,IF(Data!$A$2:$A$1823='Ratios - Total'!$A868,Data!$C$2:$C$1823,0),0)),"Missing Data")</f>
        <v>Missing Data</v>
      </c>
      <c r="I868" s="5">
        <f t="array" ref="I868">IFERROR(INDEX(Data!$G$2:$G$1823,MATCH('Ratios - Total'!$C868,IF(Data!$A$2:$A$1823='Ratios - Total'!$A868,Data!$C$2:$C$1823,0),0))/INDEX(Data!$D$2:$D$1823,MATCH('Ratios - Total'!$C868,IF(Data!$A$2:$A$1823='Ratios - Total'!$A868,Data!$C$2:$C$1823,0),0)),"Missing Data")</f>
        <v>0</v>
      </c>
      <c r="J868" s="22"/>
      <c r="K868" s="5">
        <f t="array" ref="K868">IFERROR(INDEX(Data!$E$2:$E$1823,MATCH('Ratios - Total'!$C868,IF(Data!$A$2:$A$1823='Ratios - Total'!$A868,Data!$C$2:$C$1823,0),0))/INDEX(Data!$D$2:$D$1823,MATCH('Ratios - Total'!$C868,IF(Data!$A$2:$A$1823='Ratios - Total'!$A868,Data!$C$2:$C$1823,0),0)),"Missing Data")</f>
        <v>0</v>
      </c>
      <c r="L868" s="5"/>
      <c r="M868" s="5" t="str">
        <f t="array" ref="M868">IFERROR(INDEX(Data!$F$2:$F$1823,MATCH('Ratios - Total'!$C868,IF(Data!$A$2:$A$1823='Ratios - Total'!$A868,Data!$C$2:$C$1823,0),0))/INDEX(Data!$E$2:$E$1823,MATCH('Ratios - Total'!$C868,IF(Data!$A$2:$A$1823='Ratios - Total'!$A868,Data!$C$2:$C$1823,0),0)),"Missing Data")</f>
        <v>Missing Data</v>
      </c>
      <c r="N868" s="5"/>
      <c r="O868" s="5" t="str">
        <f t="array" ref="O868">IFERROR(INDEX(Data!$G$2:$G$1823,MATCH('Ratios - Total'!$C868,IF(Data!$A$2:$A$1823='Ratios - Total'!$A868,Data!$C$2:$C$1823,0),0))/INDEX(Data!$F$2:$F$1823,MATCH('Ratios - Total'!$C868,IF(Data!$A$2:$A$1823='Ratios - Total'!$A868,Data!$C$2:$C$1823,0),0)),"Missing Data")</f>
        <v>Missing Data</v>
      </c>
      <c r="P868" s="5" t="str">
        <f t="array" ref="P868">IFERROR(INDEX(Data!$H$2:$H$1823,MATCH('Ratios - Total'!$C868,IF(Data!$A$2:$A$1823='Ratios - Total'!$A868,Data!$C$2:$C$1823,0),0))/INDEX(Data!$G$2:$G$1823,MATCH('Ratios - Total'!$C868,IF(Data!$A$2:$A$1823='Ratios - Total'!$A868,Data!$C$2:$C$1823,0),0)),"Missing Data")</f>
        <v>Missing Data</v>
      </c>
      <c r="Q868" s="5"/>
      <c r="R868" s="5" t="str">
        <f t="array" ref="R868">IFERROR(INDEX(Data!$L$2:$L$1823,MATCH('Ratios - Total'!$C868,IF(Data!$A$2:$A$1823='Ratios - Total'!$A868,Data!$C$2:$C$1823,0),0))/INDEX(Data!$G$2:$G$1823,MATCH('Ratios - Total'!$C868,IF(Data!$A$2:$A$1823='Ratios - Total'!$A868,Data!$C$2:$C$1823,0),0)),"Missing Data")</f>
        <v>Missing Data</v>
      </c>
      <c r="S868" s="5"/>
      <c r="T868" s="5">
        <f t="array" ref="T868">IFERROR(INDEX(Data!$H$2:$H$1823,MATCH('Ratios - Total'!$C868,IF(Data!$A$2:$A$1823='Ratios - Total'!$A868,Data!$C$2:$C$1823,0),0))/INDEX(Data!$L$2:$L$1823,MATCH('Ratios - Total'!$C868,IF(Data!$A$2:$A$1823='Ratios - Total'!$A868,Data!$C$2:$C$1823,0),0)),"Missing Data")</f>
        <v>43048.936586495329</v>
      </c>
      <c r="U868" s="5">
        <f t="array" ref="U868">IFERROR(INDEX(Data!$K$2:$K$1823,MATCH('Ratios - Total'!$C868,IF(Data!$A$2:$A$1823='Ratios - Total'!$A868,Data!$C$2:$C$1823,0),0))/INDEX(Data!$H$2:$H$1823,MATCH('Ratios - Total'!$C868,IF(Data!$A$2:$A$1823='Ratios - Total'!$A868,Data!$C$2:$C$1823,0),0)),"Missing Data")</f>
        <v>0.48899135084573947</v>
      </c>
      <c r="V868" s="5">
        <f t="array" ref="V868">IFERROR(INDEX(Data!$K$2:$K$1823,MATCH('Ratios - Total'!$C868,IF(Data!$A$2:$A$1823='Ratios - Total'!$A868,Data!$C$2:$C$1823,0),0))/INDEX(Data!$L$2:$L$1823,MATCH('Ratios - Total'!$C868,IF(Data!$A$2:$A$1823='Ratios - Total'!$A868,Data!$C$2:$C$1823,0),0)),"Missing Data")</f>
        <v>21050.557653902924</v>
      </c>
      <c r="W868" s="5">
        <f t="shared" si="14"/>
        <v>21998.378932592404</v>
      </c>
      <c r="X868" s="5" t="str">
        <f t="array" ref="X868">IFERROR(INDEX(Data!$K$2:$K$1823,MATCH('Ratios - Total'!$C868,IF(Data!$A$2:$A$1823='Ratios - Total'!$A868,Data!$C$2:$C$1823,0),0))/INDEX(Data!$G$2:$G$1823,MATCH('Ratios - Total'!$C868,IF(Data!$A$2:$A$1823='Ratios - Total'!$A868,Data!$C$2:$C$1823,0),0)),"Missing Data")</f>
        <v>Missing Data</v>
      </c>
    </row>
    <row r="869" spans="1:24" x14ac:dyDescent="0.25">
      <c r="A869" s="22" t="s">
        <v>72</v>
      </c>
      <c r="B869" s="22" t="s">
        <v>73</v>
      </c>
      <c r="C869" s="22">
        <v>1992</v>
      </c>
      <c r="D869" s="5">
        <f t="array" ref="D869">IFERROR(INDEX(Data!$H$2:$H$1823,MATCH('Ratios - Total'!$C869,IF(Data!$A$2:$A$1823='Ratios - Total'!$A869,Data!$C$2:$C$1823,0),0))/INDEX(Data!$D$2:$D$1823,MATCH('Ratios - Total'!$C869,IF(Data!$A$2:$A$1823='Ratios - Total'!$A869,Data!$C$2:$C$1823,0),0)),"Missing Data")</f>
        <v>811.05349070779334</v>
      </c>
      <c r="E869" s="22"/>
      <c r="F869" s="5">
        <f t="array" ref="F869">IFERROR(INDEX(Data!$G$2:$G$1823,MATCH('Ratios - Total'!$C869,IF(Data!$A$2:$A$1823='Ratios - Total'!$A869,Data!$C$2:$C$1823,0),0))/INDEX(Data!$D$2:$D$1823,MATCH('Ratios - Total'!$C869,IF(Data!$A$2:$A$1823='Ratios - Total'!$A869,Data!$C$2:$C$1823,0),0)),"Missing Data")</f>
        <v>0</v>
      </c>
      <c r="G869" s="5"/>
      <c r="H869" s="5" t="str">
        <f t="array" ref="H869">IFERROR(INDEX(Data!$H$2:$H$1823,MATCH('Ratios - Total'!$C869,IF(Data!$A$2:$A$1823='Ratios - Total'!$A869,Data!$C$2:$C$1823,0),0))/INDEX(Data!$G$2:$G$1823,MATCH('Ratios - Total'!$C869,IF(Data!$A$2:$A$1823='Ratios - Total'!$A869,Data!$C$2:$C$1823,0),0)),"Missing Data")</f>
        <v>Missing Data</v>
      </c>
      <c r="I869" s="5">
        <f t="array" ref="I869">IFERROR(INDEX(Data!$G$2:$G$1823,MATCH('Ratios - Total'!$C869,IF(Data!$A$2:$A$1823='Ratios - Total'!$A869,Data!$C$2:$C$1823,0),0))/INDEX(Data!$D$2:$D$1823,MATCH('Ratios - Total'!$C869,IF(Data!$A$2:$A$1823='Ratios - Total'!$A869,Data!$C$2:$C$1823,0),0)),"Missing Data")</f>
        <v>0</v>
      </c>
      <c r="J869" s="22"/>
      <c r="K869" s="5">
        <f t="array" ref="K869">IFERROR(INDEX(Data!$E$2:$E$1823,MATCH('Ratios - Total'!$C869,IF(Data!$A$2:$A$1823='Ratios - Total'!$A869,Data!$C$2:$C$1823,0),0))/INDEX(Data!$D$2:$D$1823,MATCH('Ratios - Total'!$C869,IF(Data!$A$2:$A$1823='Ratios - Total'!$A869,Data!$C$2:$C$1823,0),0)),"Missing Data")</f>
        <v>0</v>
      </c>
      <c r="L869" s="5"/>
      <c r="M869" s="5" t="str">
        <f t="array" ref="M869">IFERROR(INDEX(Data!$F$2:$F$1823,MATCH('Ratios - Total'!$C869,IF(Data!$A$2:$A$1823='Ratios - Total'!$A869,Data!$C$2:$C$1823,0),0))/INDEX(Data!$E$2:$E$1823,MATCH('Ratios - Total'!$C869,IF(Data!$A$2:$A$1823='Ratios - Total'!$A869,Data!$C$2:$C$1823,0),0)),"Missing Data")</f>
        <v>Missing Data</v>
      </c>
      <c r="N869" s="5"/>
      <c r="O869" s="5" t="str">
        <f t="array" ref="O869">IFERROR(INDEX(Data!$G$2:$G$1823,MATCH('Ratios - Total'!$C869,IF(Data!$A$2:$A$1823='Ratios - Total'!$A869,Data!$C$2:$C$1823,0),0))/INDEX(Data!$F$2:$F$1823,MATCH('Ratios - Total'!$C869,IF(Data!$A$2:$A$1823='Ratios - Total'!$A869,Data!$C$2:$C$1823,0),0)),"Missing Data")</f>
        <v>Missing Data</v>
      </c>
      <c r="P869" s="5" t="str">
        <f t="array" ref="P869">IFERROR(INDEX(Data!$H$2:$H$1823,MATCH('Ratios - Total'!$C869,IF(Data!$A$2:$A$1823='Ratios - Total'!$A869,Data!$C$2:$C$1823,0),0))/INDEX(Data!$G$2:$G$1823,MATCH('Ratios - Total'!$C869,IF(Data!$A$2:$A$1823='Ratios - Total'!$A869,Data!$C$2:$C$1823,0),0)),"Missing Data")</f>
        <v>Missing Data</v>
      </c>
      <c r="Q869" s="5"/>
      <c r="R869" s="5" t="str">
        <f t="array" ref="R869">IFERROR(INDEX(Data!$L$2:$L$1823,MATCH('Ratios - Total'!$C869,IF(Data!$A$2:$A$1823='Ratios - Total'!$A869,Data!$C$2:$C$1823,0),0))/INDEX(Data!$G$2:$G$1823,MATCH('Ratios - Total'!$C869,IF(Data!$A$2:$A$1823='Ratios - Total'!$A869,Data!$C$2:$C$1823,0),0)),"Missing Data")</f>
        <v>Missing Data</v>
      </c>
      <c r="S869" s="5"/>
      <c r="T869" s="5">
        <f t="array" ref="T869">IFERROR(INDEX(Data!$H$2:$H$1823,MATCH('Ratios - Total'!$C869,IF(Data!$A$2:$A$1823='Ratios - Total'!$A869,Data!$C$2:$C$1823,0),0))/INDEX(Data!$L$2:$L$1823,MATCH('Ratios - Total'!$C869,IF(Data!$A$2:$A$1823='Ratios - Total'!$A869,Data!$C$2:$C$1823,0),0)),"Missing Data")</f>
        <v>37042.578502934019</v>
      </c>
      <c r="U869" s="5">
        <f t="array" ref="U869">IFERROR(INDEX(Data!$K$2:$K$1823,MATCH('Ratios - Total'!$C869,IF(Data!$A$2:$A$1823='Ratios - Total'!$A869,Data!$C$2:$C$1823,0),0))/INDEX(Data!$H$2:$H$1823,MATCH('Ratios - Total'!$C869,IF(Data!$A$2:$A$1823='Ratios - Total'!$A869,Data!$C$2:$C$1823,0),0)),"Missing Data")</f>
        <v>0.6112874466857785</v>
      </c>
      <c r="V869" s="5">
        <f t="array" ref="V869">IFERROR(INDEX(Data!$K$2:$K$1823,MATCH('Ratios - Total'!$C869,IF(Data!$A$2:$A$1823='Ratios - Total'!$A869,Data!$C$2:$C$1823,0),0))/INDEX(Data!$L$2:$L$1823,MATCH('Ratios - Total'!$C869,IF(Data!$A$2:$A$1823='Ratios - Total'!$A869,Data!$C$2:$C$1823,0),0)),"Missing Data")</f>
        <v>22643.663231716044</v>
      </c>
      <c r="W869" s="5">
        <f t="shared" si="14"/>
        <v>14398.915271217975</v>
      </c>
      <c r="X869" s="5" t="str">
        <f t="array" ref="X869">IFERROR(INDEX(Data!$K$2:$K$1823,MATCH('Ratios - Total'!$C869,IF(Data!$A$2:$A$1823='Ratios - Total'!$A869,Data!$C$2:$C$1823,0),0))/INDEX(Data!$G$2:$G$1823,MATCH('Ratios - Total'!$C869,IF(Data!$A$2:$A$1823='Ratios - Total'!$A869,Data!$C$2:$C$1823,0),0)),"Missing Data")</f>
        <v>Missing Data</v>
      </c>
    </row>
    <row r="870" spans="1:24" x14ac:dyDescent="0.25">
      <c r="A870" s="22" t="s">
        <v>74</v>
      </c>
      <c r="B870" s="22" t="s">
        <v>75</v>
      </c>
      <c r="C870" s="22">
        <v>1992</v>
      </c>
      <c r="D870" s="5">
        <f t="array" ref="D870">IFERROR(INDEX(Data!$H$2:$H$1823,MATCH('Ratios - Total'!$C870,IF(Data!$A$2:$A$1823='Ratios - Total'!$A870,Data!$C$2:$C$1823,0),0))/INDEX(Data!$D$2:$D$1823,MATCH('Ratios - Total'!$C870,IF(Data!$A$2:$A$1823='Ratios - Total'!$A870,Data!$C$2:$C$1823,0),0)),"Missing Data")</f>
        <v>897.13470948773329</v>
      </c>
      <c r="E870" s="22"/>
      <c r="F870" s="5">
        <f t="array" ref="F870">IFERROR(INDEX(Data!$G$2:$G$1823,MATCH('Ratios - Total'!$C870,IF(Data!$A$2:$A$1823='Ratios - Total'!$A870,Data!$C$2:$C$1823,0),0))/INDEX(Data!$D$2:$D$1823,MATCH('Ratios - Total'!$C870,IF(Data!$A$2:$A$1823='Ratios - Total'!$A870,Data!$C$2:$C$1823,0),0)),"Missing Data")</f>
        <v>0</v>
      </c>
      <c r="G870" s="5"/>
      <c r="H870" s="5" t="str">
        <f t="array" ref="H870">IFERROR(INDEX(Data!$H$2:$H$1823,MATCH('Ratios - Total'!$C870,IF(Data!$A$2:$A$1823='Ratios - Total'!$A870,Data!$C$2:$C$1823,0),0))/INDEX(Data!$G$2:$G$1823,MATCH('Ratios - Total'!$C870,IF(Data!$A$2:$A$1823='Ratios - Total'!$A870,Data!$C$2:$C$1823,0),0)),"Missing Data")</f>
        <v>Missing Data</v>
      </c>
      <c r="I870" s="5">
        <f t="array" ref="I870">IFERROR(INDEX(Data!$G$2:$G$1823,MATCH('Ratios - Total'!$C870,IF(Data!$A$2:$A$1823='Ratios - Total'!$A870,Data!$C$2:$C$1823,0),0))/INDEX(Data!$D$2:$D$1823,MATCH('Ratios - Total'!$C870,IF(Data!$A$2:$A$1823='Ratios - Total'!$A870,Data!$C$2:$C$1823,0),0)),"Missing Data")</f>
        <v>0</v>
      </c>
      <c r="J870" s="22"/>
      <c r="K870" s="5">
        <f t="array" ref="K870">IFERROR(INDEX(Data!$E$2:$E$1823,MATCH('Ratios - Total'!$C870,IF(Data!$A$2:$A$1823='Ratios - Total'!$A870,Data!$C$2:$C$1823,0),0))/INDEX(Data!$D$2:$D$1823,MATCH('Ratios - Total'!$C870,IF(Data!$A$2:$A$1823='Ratios - Total'!$A870,Data!$C$2:$C$1823,0),0)),"Missing Data")</f>
        <v>0</v>
      </c>
      <c r="L870" s="5"/>
      <c r="M870" s="5" t="str">
        <f t="array" ref="M870">IFERROR(INDEX(Data!$F$2:$F$1823,MATCH('Ratios - Total'!$C870,IF(Data!$A$2:$A$1823='Ratios - Total'!$A870,Data!$C$2:$C$1823,0),0))/INDEX(Data!$E$2:$E$1823,MATCH('Ratios - Total'!$C870,IF(Data!$A$2:$A$1823='Ratios - Total'!$A870,Data!$C$2:$C$1823,0),0)),"Missing Data")</f>
        <v>Missing Data</v>
      </c>
      <c r="N870" s="5"/>
      <c r="O870" s="5" t="str">
        <f t="array" ref="O870">IFERROR(INDEX(Data!$G$2:$G$1823,MATCH('Ratios - Total'!$C870,IF(Data!$A$2:$A$1823='Ratios - Total'!$A870,Data!$C$2:$C$1823,0),0))/INDEX(Data!$F$2:$F$1823,MATCH('Ratios - Total'!$C870,IF(Data!$A$2:$A$1823='Ratios - Total'!$A870,Data!$C$2:$C$1823,0),0)),"Missing Data")</f>
        <v>Missing Data</v>
      </c>
      <c r="P870" s="5" t="str">
        <f t="array" ref="P870">IFERROR(INDEX(Data!$H$2:$H$1823,MATCH('Ratios - Total'!$C870,IF(Data!$A$2:$A$1823='Ratios - Total'!$A870,Data!$C$2:$C$1823,0),0))/INDEX(Data!$G$2:$G$1823,MATCH('Ratios - Total'!$C870,IF(Data!$A$2:$A$1823='Ratios - Total'!$A870,Data!$C$2:$C$1823,0),0)),"Missing Data")</f>
        <v>Missing Data</v>
      </c>
      <c r="Q870" s="5"/>
      <c r="R870" s="5" t="str">
        <f t="array" ref="R870">IFERROR(INDEX(Data!$L$2:$L$1823,MATCH('Ratios - Total'!$C870,IF(Data!$A$2:$A$1823='Ratios - Total'!$A870,Data!$C$2:$C$1823,0),0))/INDEX(Data!$G$2:$G$1823,MATCH('Ratios - Total'!$C870,IF(Data!$A$2:$A$1823='Ratios - Total'!$A870,Data!$C$2:$C$1823,0),0)),"Missing Data")</f>
        <v>Missing Data</v>
      </c>
      <c r="S870" s="5"/>
      <c r="T870" s="5">
        <f t="array" ref="T870">IFERROR(INDEX(Data!$H$2:$H$1823,MATCH('Ratios - Total'!$C870,IF(Data!$A$2:$A$1823='Ratios - Total'!$A870,Data!$C$2:$C$1823,0),0))/INDEX(Data!$L$2:$L$1823,MATCH('Ratios - Total'!$C870,IF(Data!$A$2:$A$1823='Ratios - Total'!$A870,Data!$C$2:$C$1823,0),0)),"Missing Data")</f>
        <v>51305.786945001841</v>
      </c>
      <c r="U870" s="5">
        <f t="array" ref="U870">IFERROR(INDEX(Data!$K$2:$K$1823,MATCH('Ratios - Total'!$C870,IF(Data!$A$2:$A$1823='Ratios - Total'!$A870,Data!$C$2:$C$1823,0),0))/INDEX(Data!$H$2:$H$1823,MATCH('Ratios - Total'!$C870,IF(Data!$A$2:$A$1823='Ratios - Total'!$A870,Data!$C$2:$C$1823,0),0)),"Missing Data")</f>
        <v>0.49207095231337422</v>
      </c>
      <c r="V870" s="5">
        <f t="array" ref="V870">IFERROR(INDEX(Data!$K$2:$K$1823,MATCH('Ratios - Total'!$C870,IF(Data!$A$2:$A$1823='Ratios - Total'!$A870,Data!$C$2:$C$1823,0),0))/INDEX(Data!$L$2:$L$1823,MATCH('Ratios - Total'!$C870,IF(Data!$A$2:$A$1823='Ratios - Total'!$A870,Data!$C$2:$C$1823,0),0)),"Missing Data")</f>
        <v>25246.087441214138</v>
      </c>
      <c r="W870" s="5">
        <f t="shared" si="14"/>
        <v>26059.699503787702</v>
      </c>
      <c r="X870" s="5" t="str">
        <f t="array" ref="X870">IFERROR(INDEX(Data!$K$2:$K$1823,MATCH('Ratios - Total'!$C870,IF(Data!$A$2:$A$1823='Ratios - Total'!$A870,Data!$C$2:$C$1823,0),0))/INDEX(Data!$G$2:$G$1823,MATCH('Ratios - Total'!$C870,IF(Data!$A$2:$A$1823='Ratios - Total'!$A870,Data!$C$2:$C$1823,0),0)),"Missing Data")</f>
        <v>Missing Data</v>
      </c>
    </row>
    <row r="871" spans="1:24" x14ac:dyDescent="0.25">
      <c r="A871" s="22" t="s">
        <v>76</v>
      </c>
      <c r="B871" s="22" t="s">
        <v>77</v>
      </c>
      <c r="C871" s="22">
        <v>1992</v>
      </c>
      <c r="D871" s="5">
        <f t="array" ref="D871">IFERROR(INDEX(Data!$H$2:$H$1823,MATCH('Ratios - Total'!$C871,IF(Data!$A$2:$A$1823='Ratios - Total'!$A871,Data!$C$2:$C$1823,0),0))/INDEX(Data!$D$2:$D$1823,MATCH('Ratios - Total'!$C871,IF(Data!$A$2:$A$1823='Ratios - Total'!$A871,Data!$C$2:$C$1823,0),0)),"Missing Data")</f>
        <v>812.04726818706433</v>
      </c>
      <c r="E871" s="22"/>
      <c r="F871" s="5">
        <f t="array" ref="F871">IFERROR(INDEX(Data!$G$2:$G$1823,MATCH('Ratios - Total'!$C871,IF(Data!$A$2:$A$1823='Ratios - Total'!$A871,Data!$C$2:$C$1823,0),0))/INDEX(Data!$D$2:$D$1823,MATCH('Ratios - Total'!$C871,IF(Data!$A$2:$A$1823='Ratios - Total'!$A871,Data!$C$2:$C$1823,0),0)),"Missing Data")</f>
        <v>0</v>
      </c>
      <c r="G871" s="5"/>
      <c r="H871" s="5" t="str">
        <f t="array" ref="H871">IFERROR(INDEX(Data!$H$2:$H$1823,MATCH('Ratios - Total'!$C871,IF(Data!$A$2:$A$1823='Ratios - Total'!$A871,Data!$C$2:$C$1823,0),0))/INDEX(Data!$G$2:$G$1823,MATCH('Ratios - Total'!$C871,IF(Data!$A$2:$A$1823='Ratios - Total'!$A871,Data!$C$2:$C$1823,0),0)),"Missing Data")</f>
        <v>Missing Data</v>
      </c>
      <c r="I871" s="5">
        <f t="array" ref="I871">IFERROR(INDEX(Data!$G$2:$G$1823,MATCH('Ratios - Total'!$C871,IF(Data!$A$2:$A$1823='Ratios - Total'!$A871,Data!$C$2:$C$1823,0),0))/INDEX(Data!$D$2:$D$1823,MATCH('Ratios - Total'!$C871,IF(Data!$A$2:$A$1823='Ratios - Total'!$A871,Data!$C$2:$C$1823,0),0)),"Missing Data")</f>
        <v>0</v>
      </c>
      <c r="J871" s="22"/>
      <c r="K871" s="5">
        <f t="array" ref="K871">IFERROR(INDEX(Data!$E$2:$E$1823,MATCH('Ratios - Total'!$C871,IF(Data!$A$2:$A$1823='Ratios - Total'!$A871,Data!$C$2:$C$1823,0),0))/INDEX(Data!$D$2:$D$1823,MATCH('Ratios - Total'!$C871,IF(Data!$A$2:$A$1823='Ratios - Total'!$A871,Data!$C$2:$C$1823,0),0)),"Missing Data")</f>
        <v>0</v>
      </c>
      <c r="L871" s="5"/>
      <c r="M871" s="5" t="str">
        <f t="array" ref="M871">IFERROR(INDEX(Data!$F$2:$F$1823,MATCH('Ratios - Total'!$C871,IF(Data!$A$2:$A$1823='Ratios - Total'!$A871,Data!$C$2:$C$1823,0),0))/INDEX(Data!$E$2:$E$1823,MATCH('Ratios - Total'!$C871,IF(Data!$A$2:$A$1823='Ratios - Total'!$A871,Data!$C$2:$C$1823,0),0)),"Missing Data")</f>
        <v>Missing Data</v>
      </c>
      <c r="N871" s="5"/>
      <c r="O871" s="5" t="str">
        <f t="array" ref="O871">IFERROR(INDEX(Data!$G$2:$G$1823,MATCH('Ratios - Total'!$C871,IF(Data!$A$2:$A$1823='Ratios - Total'!$A871,Data!$C$2:$C$1823,0),0))/INDEX(Data!$F$2:$F$1823,MATCH('Ratios - Total'!$C871,IF(Data!$A$2:$A$1823='Ratios - Total'!$A871,Data!$C$2:$C$1823,0),0)),"Missing Data")</f>
        <v>Missing Data</v>
      </c>
      <c r="P871" s="5" t="str">
        <f t="array" ref="P871">IFERROR(INDEX(Data!$H$2:$H$1823,MATCH('Ratios - Total'!$C871,IF(Data!$A$2:$A$1823='Ratios - Total'!$A871,Data!$C$2:$C$1823,0),0))/INDEX(Data!$G$2:$G$1823,MATCH('Ratios - Total'!$C871,IF(Data!$A$2:$A$1823='Ratios - Total'!$A871,Data!$C$2:$C$1823,0),0)),"Missing Data")</f>
        <v>Missing Data</v>
      </c>
      <c r="Q871" s="5"/>
      <c r="R871" s="5" t="str">
        <f t="array" ref="R871">IFERROR(INDEX(Data!$L$2:$L$1823,MATCH('Ratios - Total'!$C871,IF(Data!$A$2:$A$1823='Ratios - Total'!$A871,Data!$C$2:$C$1823,0),0))/INDEX(Data!$G$2:$G$1823,MATCH('Ratios - Total'!$C871,IF(Data!$A$2:$A$1823='Ratios - Total'!$A871,Data!$C$2:$C$1823,0),0)),"Missing Data")</f>
        <v>Missing Data</v>
      </c>
      <c r="S871" s="5"/>
      <c r="T871" s="5">
        <f t="array" ref="T871">IFERROR(INDEX(Data!$H$2:$H$1823,MATCH('Ratios - Total'!$C871,IF(Data!$A$2:$A$1823='Ratios - Total'!$A871,Data!$C$2:$C$1823,0),0))/INDEX(Data!$L$2:$L$1823,MATCH('Ratios - Total'!$C871,IF(Data!$A$2:$A$1823='Ratios - Total'!$A871,Data!$C$2:$C$1823,0),0)),"Missing Data")</f>
        <v>36374.93090018916</v>
      </c>
      <c r="U871" s="5">
        <f t="array" ref="U871">IFERROR(INDEX(Data!$K$2:$K$1823,MATCH('Ratios - Total'!$C871,IF(Data!$A$2:$A$1823='Ratios - Total'!$A871,Data!$C$2:$C$1823,0),0))/INDEX(Data!$H$2:$H$1823,MATCH('Ratios - Total'!$C871,IF(Data!$A$2:$A$1823='Ratios - Total'!$A871,Data!$C$2:$C$1823,0),0)),"Missing Data")</f>
        <v>0.51307432574553102</v>
      </c>
      <c r="V871" s="5">
        <f t="array" ref="V871">IFERROR(INDEX(Data!$K$2:$K$1823,MATCH('Ratios - Total'!$C871,IF(Data!$A$2:$A$1823='Ratios - Total'!$A871,Data!$C$2:$C$1823,0),0))/INDEX(Data!$L$2:$L$1823,MATCH('Ratios - Total'!$C871,IF(Data!$A$2:$A$1823='Ratios - Total'!$A871,Data!$C$2:$C$1823,0),0)),"Missing Data")</f>
        <v>18663.043145654836</v>
      </c>
      <c r="W871" s="5">
        <f t="shared" si="14"/>
        <v>17711.887754534324</v>
      </c>
      <c r="X871" s="5" t="str">
        <f t="array" ref="X871">IFERROR(INDEX(Data!$K$2:$K$1823,MATCH('Ratios - Total'!$C871,IF(Data!$A$2:$A$1823='Ratios - Total'!$A871,Data!$C$2:$C$1823,0),0))/INDEX(Data!$G$2:$G$1823,MATCH('Ratios - Total'!$C871,IF(Data!$A$2:$A$1823='Ratios - Total'!$A871,Data!$C$2:$C$1823,0),0)),"Missing Data")</f>
        <v>Missing Data</v>
      </c>
    </row>
    <row r="872" spans="1:24" x14ac:dyDescent="0.25">
      <c r="A872" s="22" t="s">
        <v>78</v>
      </c>
      <c r="B872" s="22" t="s">
        <v>79</v>
      </c>
      <c r="C872" s="22">
        <v>1992</v>
      </c>
      <c r="D872" s="5">
        <f t="array" ref="D872">IFERROR(INDEX(Data!$H$2:$H$1823,MATCH('Ratios - Total'!$C872,IF(Data!$A$2:$A$1823='Ratios - Total'!$A872,Data!$C$2:$C$1823,0),0))/INDEX(Data!$D$2:$D$1823,MATCH('Ratios - Total'!$C872,IF(Data!$A$2:$A$1823='Ratios - Total'!$A872,Data!$C$2:$C$1823,0),0)),"Missing Data")</f>
        <v>967.08453733678061</v>
      </c>
      <c r="E872" s="22"/>
      <c r="F872" s="5">
        <f t="array" ref="F872">IFERROR(INDEX(Data!$G$2:$G$1823,MATCH('Ratios - Total'!$C872,IF(Data!$A$2:$A$1823='Ratios - Total'!$A872,Data!$C$2:$C$1823,0),0))/INDEX(Data!$D$2:$D$1823,MATCH('Ratios - Total'!$C872,IF(Data!$A$2:$A$1823='Ratios - Total'!$A872,Data!$C$2:$C$1823,0),0)),"Missing Data")</f>
        <v>0</v>
      </c>
      <c r="G872" s="5"/>
      <c r="H872" s="5" t="str">
        <f t="array" ref="H872">IFERROR(INDEX(Data!$H$2:$H$1823,MATCH('Ratios - Total'!$C872,IF(Data!$A$2:$A$1823='Ratios - Total'!$A872,Data!$C$2:$C$1823,0),0))/INDEX(Data!$G$2:$G$1823,MATCH('Ratios - Total'!$C872,IF(Data!$A$2:$A$1823='Ratios - Total'!$A872,Data!$C$2:$C$1823,0),0)),"Missing Data")</f>
        <v>Missing Data</v>
      </c>
      <c r="I872" s="5">
        <f t="array" ref="I872">IFERROR(INDEX(Data!$G$2:$G$1823,MATCH('Ratios - Total'!$C872,IF(Data!$A$2:$A$1823='Ratios - Total'!$A872,Data!$C$2:$C$1823,0),0))/INDEX(Data!$D$2:$D$1823,MATCH('Ratios - Total'!$C872,IF(Data!$A$2:$A$1823='Ratios - Total'!$A872,Data!$C$2:$C$1823,0),0)),"Missing Data")</f>
        <v>0</v>
      </c>
      <c r="J872" s="22"/>
      <c r="K872" s="5">
        <f t="array" ref="K872">IFERROR(INDEX(Data!$E$2:$E$1823,MATCH('Ratios - Total'!$C872,IF(Data!$A$2:$A$1823='Ratios - Total'!$A872,Data!$C$2:$C$1823,0),0))/INDEX(Data!$D$2:$D$1823,MATCH('Ratios - Total'!$C872,IF(Data!$A$2:$A$1823='Ratios - Total'!$A872,Data!$C$2:$C$1823,0),0)),"Missing Data")</f>
        <v>0</v>
      </c>
      <c r="L872" s="5"/>
      <c r="M872" s="5" t="str">
        <f t="array" ref="M872">IFERROR(INDEX(Data!$F$2:$F$1823,MATCH('Ratios - Total'!$C872,IF(Data!$A$2:$A$1823='Ratios - Total'!$A872,Data!$C$2:$C$1823,0),0))/INDEX(Data!$E$2:$E$1823,MATCH('Ratios - Total'!$C872,IF(Data!$A$2:$A$1823='Ratios - Total'!$A872,Data!$C$2:$C$1823,0),0)),"Missing Data")</f>
        <v>Missing Data</v>
      </c>
      <c r="N872" s="5"/>
      <c r="O872" s="5" t="str">
        <f t="array" ref="O872">IFERROR(INDEX(Data!$G$2:$G$1823,MATCH('Ratios - Total'!$C872,IF(Data!$A$2:$A$1823='Ratios - Total'!$A872,Data!$C$2:$C$1823,0),0))/INDEX(Data!$F$2:$F$1823,MATCH('Ratios - Total'!$C872,IF(Data!$A$2:$A$1823='Ratios - Total'!$A872,Data!$C$2:$C$1823,0),0)),"Missing Data")</f>
        <v>Missing Data</v>
      </c>
      <c r="P872" s="5" t="str">
        <f t="array" ref="P872">IFERROR(INDEX(Data!$H$2:$H$1823,MATCH('Ratios - Total'!$C872,IF(Data!$A$2:$A$1823='Ratios - Total'!$A872,Data!$C$2:$C$1823,0),0))/INDEX(Data!$G$2:$G$1823,MATCH('Ratios - Total'!$C872,IF(Data!$A$2:$A$1823='Ratios - Total'!$A872,Data!$C$2:$C$1823,0),0)),"Missing Data")</f>
        <v>Missing Data</v>
      </c>
      <c r="Q872" s="5"/>
      <c r="R872" s="5" t="str">
        <f t="array" ref="R872">IFERROR(INDEX(Data!$L$2:$L$1823,MATCH('Ratios - Total'!$C872,IF(Data!$A$2:$A$1823='Ratios - Total'!$A872,Data!$C$2:$C$1823,0),0))/INDEX(Data!$G$2:$G$1823,MATCH('Ratios - Total'!$C872,IF(Data!$A$2:$A$1823='Ratios - Total'!$A872,Data!$C$2:$C$1823,0),0)),"Missing Data")</f>
        <v>Missing Data</v>
      </c>
      <c r="S872" s="5"/>
      <c r="T872" s="5">
        <f t="array" ref="T872">IFERROR(INDEX(Data!$H$2:$H$1823,MATCH('Ratios - Total'!$C872,IF(Data!$A$2:$A$1823='Ratios - Total'!$A872,Data!$C$2:$C$1823,0),0))/INDEX(Data!$L$2:$L$1823,MATCH('Ratios - Total'!$C872,IF(Data!$A$2:$A$1823='Ratios - Total'!$A872,Data!$C$2:$C$1823,0),0)),"Missing Data")</f>
        <v>51916.023685627129</v>
      </c>
      <c r="U872" s="5">
        <f t="array" ref="U872">IFERROR(INDEX(Data!$K$2:$K$1823,MATCH('Ratios - Total'!$C872,IF(Data!$A$2:$A$1823='Ratios - Total'!$A872,Data!$C$2:$C$1823,0),0))/INDEX(Data!$H$2:$H$1823,MATCH('Ratios - Total'!$C872,IF(Data!$A$2:$A$1823='Ratios - Total'!$A872,Data!$C$2:$C$1823,0),0)),"Missing Data")</f>
        <v>0.47540125048387988</v>
      </c>
      <c r="V872" s="5">
        <f t="array" ref="V872">IFERROR(INDEX(Data!$K$2:$K$1823,MATCH('Ratios - Total'!$C872,IF(Data!$A$2:$A$1823='Ratios - Total'!$A872,Data!$C$2:$C$1823,0),0))/INDEX(Data!$L$2:$L$1823,MATCH('Ratios - Total'!$C872,IF(Data!$A$2:$A$1823='Ratios - Total'!$A872,Data!$C$2:$C$1823,0),0)),"Missing Data")</f>
        <v>24680.942580297866</v>
      </c>
      <c r="W872" s="5">
        <f t="shared" si="14"/>
        <v>27235.081105329264</v>
      </c>
      <c r="X872" s="5" t="str">
        <f t="array" ref="X872">IFERROR(INDEX(Data!$K$2:$K$1823,MATCH('Ratios - Total'!$C872,IF(Data!$A$2:$A$1823='Ratios - Total'!$A872,Data!$C$2:$C$1823,0),0))/INDEX(Data!$G$2:$G$1823,MATCH('Ratios - Total'!$C872,IF(Data!$A$2:$A$1823='Ratios - Total'!$A872,Data!$C$2:$C$1823,0),0)),"Missing Data")</f>
        <v>Missing Data</v>
      </c>
    </row>
    <row r="873" spans="1:24" x14ac:dyDescent="0.25">
      <c r="A873" s="22" t="s">
        <v>80</v>
      </c>
      <c r="B873" s="22" t="s">
        <v>81</v>
      </c>
      <c r="C873" s="22">
        <v>1992</v>
      </c>
      <c r="D873" s="5">
        <f t="array" ref="D873">IFERROR(INDEX(Data!$H$2:$H$1823,MATCH('Ratios - Total'!$C873,IF(Data!$A$2:$A$1823='Ratios - Total'!$A873,Data!$C$2:$C$1823,0),0))/INDEX(Data!$D$2:$D$1823,MATCH('Ratios - Total'!$C873,IF(Data!$A$2:$A$1823='Ratios - Total'!$A873,Data!$C$2:$C$1823,0),0)),"Missing Data")</f>
        <v>937.39708949371129</v>
      </c>
      <c r="E873" s="22"/>
      <c r="F873" s="5">
        <f t="array" ref="F873">IFERROR(INDEX(Data!$G$2:$G$1823,MATCH('Ratios - Total'!$C873,IF(Data!$A$2:$A$1823='Ratios - Total'!$A873,Data!$C$2:$C$1823,0),0))/INDEX(Data!$D$2:$D$1823,MATCH('Ratios - Total'!$C873,IF(Data!$A$2:$A$1823='Ratios - Total'!$A873,Data!$C$2:$C$1823,0),0)),"Missing Data")</f>
        <v>0</v>
      </c>
      <c r="G873" s="5"/>
      <c r="H873" s="5" t="str">
        <f t="array" ref="H873">IFERROR(INDEX(Data!$H$2:$H$1823,MATCH('Ratios - Total'!$C873,IF(Data!$A$2:$A$1823='Ratios - Total'!$A873,Data!$C$2:$C$1823,0),0))/INDEX(Data!$G$2:$G$1823,MATCH('Ratios - Total'!$C873,IF(Data!$A$2:$A$1823='Ratios - Total'!$A873,Data!$C$2:$C$1823,0),0)),"Missing Data")</f>
        <v>Missing Data</v>
      </c>
      <c r="I873" s="5">
        <f t="array" ref="I873">IFERROR(INDEX(Data!$G$2:$G$1823,MATCH('Ratios - Total'!$C873,IF(Data!$A$2:$A$1823='Ratios - Total'!$A873,Data!$C$2:$C$1823,0),0))/INDEX(Data!$D$2:$D$1823,MATCH('Ratios - Total'!$C873,IF(Data!$A$2:$A$1823='Ratios - Total'!$A873,Data!$C$2:$C$1823,0),0)),"Missing Data")</f>
        <v>0</v>
      </c>
      <c r="J873" s="22"/>
      <c r="K873" s="5">
        <f t="array" ref="K873">IFERROR(INDEX(Data!$E$2:$E$1823,MATCH('Ratios - Total'!$C873,IF(Data!$A$2:$A$1823='Ratios - Total'!$A873,Data!$C$2:$C$1823,0),0))/INDEX(Data!$D$2:$D$1823,MATCH('Ratios - Total'!$C873,IF(Data!$A$2:$A$1823='Ratios - Total'!$A873,Data!$C$2:$C$1823,0),0)),"Missing Data")</f>
        <v>0</v>
      </c>
      <c r="L873" s="5"/>
      <c r="M873" s="5" t="str">
        <f t="array" ref="M873">IFERROR(INDEX(Data!$F$2:$F$1823,MATCH('Ratios - Total'!$C873,IF(Data!$A$2:$A$1823='Ratios - Total'!$A873,Data!$C$2:$C$1823,0),0))/INDEX(Data!$E$2:$E$1823,MATCH('Ratios - Total'!$C873,IF(Data!$A$2:$A$1823='Ratios - Total'!$A873,Data!$C$2:$C$1823,0),0)),"Missing Data")</f>
        <v>Missing Data</v>
      </c>
      <c r="N873" s="5"/>
      <c r="O873" s="5" t="str">
        <f t="array" ref="O873">IFERROR(INDEX(Data!$G$2:$G$1823,MATCH('Ratios - Total'!$C873,IF(Data!$A$2:$A$1823='Ratios - Total'!$A873,Data!$C$2:$C$1823,0),0))/INDEX(Data!$F$2:$F$1823,MATCH('Ratios - Total'!$C873,IF(Data!$A$2:$A$1823='Ratios - Total'!$A873,Data!$C$2:$C$1823,0),0)),"Missing Data")</f>
        <v>Missing Data</v>
      </c>
      <c r="P873" s="5" t="str">
        <f t="array" ref="P873">IFERROR(INDEX(Data!$H$2:$H$1823,MATCH('Ratios - Total'!$C873,IF(Data!$A$2:$A$1823='Ratios - Total'!$A873,Data!$C$2:$C$1823,0),0))/INDEX(Data!$G$2:$G$1823,MATCH('Ratios - Total'!$C873,IF(Data!$A$2:$A$1823='Ratios - Total'!$A873,Data!$C$2:$C$1823,0),0)),"Missing Data")</f>
        <v>Missing Data</v>
      </c>
      <c r="Q873" s="5"/>
      <c r="R873" s="5" t="str">
        <f t="array" ref="R873">IFERROR(INDEX(Data!$L$2:$L$1823,MATCH('Ratios - Total'!$C873,IF(Data!$A$2:$A$1823='Ratios - Total'!$A873,Data!$C$2:$C$1823,0),0))/INDEX(Data!$G$2:$G$1823,MATCH('Ratios - Total'!$C873,IF(Data!$A$2:$A$1823='Ratios - Total'!$A873,Data!$C$2:$C$1823,0),0)),"Missing Data")</f>
        <v>Missing Data</v>
      </c>
      <c r="S873" s="5"/>
      <c r="T873" s="5">
        <f t="array" ref="T873">IFERROR(INDEX(Data!$H$2:$H$1823,MATCH('Ratios - Total'!$C873,IF(Data!$A$2:$A$1823='Ratios - Total'!$A873,Data!$C$2:$C$1823,0),0))/INDEX(Data!$L$2:$L$1823,MATCH('Ratios - Total'!$C873,IF(Data!$A$2:$A$1823='Ratios - Total'!$A873,Data!$C$2:$C$1823,0),0)),"Missing Data")</f>
        <v>60640.052398464555</v>
      </c>
      <c r="U873" s="5">
        <f t="array" ref="U873">IFERROR(INDEX(Data!$K$2:$K$1823,MATCH('Ratios - Total'!$C873,IF(Data!$A$2:$A$1823='Ratios - Total'!$A873,Data!$C$2:$C$1823,0),0))/INDEX(Data!$H$2:$H$1823,MATCH('Ratios - Total'!$C873,IF(Data!$A$2:$A$1823='Ratios - Total'!$A873,Data!$C$2:$C$1823,0),0)),"Missing Data")</f>
        <v>0.4508878780011405</v>
      </c>
      <c r="V873" s="5">
        <f t="array" ref="V873">IFERROR(INDEX(Data!$K$2:$K$1823,MATCH('Ratios - Total'!$C873,IF(Data!$A$2:$A$1823='Ratios - Total'!$A873,Data!$C$2:$C$1823,0),0))/INDEX(Data!$L$2:$L$1823,MATCH('Ratios - Total'!$C873,IF(Data!$A$2:$A$1823='Ratios - Total'!$A873,Data!$C$2:$C$1823,0),0)),"Missing Data")</f>
        <v>27341.864547821653</v>
      </c>
      <c r="W873" s="5">
        <f t="shared" si="14"/>
        <v>33298.187850642906</v>
      </c>
      <c r="X873" s="5" t="str">
        <f t="array" ref="X873">IFERROR(INDEX(Data!$K$2:$K$1823,MATCH('Ratios - Total'!$C873,IF(Data!$A$2:$A$1823='Ratios - Total'!$A873,Data!$C$2:$C$1823,0),0))/INDEX(Data!$G$2:$G$1823,MATCH('Ratios - Total'!$C873,IF(Data!$A$2:$A$1823='Ratios - Total'!$A873,Data!$C$2:$C$1823,0),0)),"Missing Data")</f>
        <v>Missing Data</v>
      </c>
    </row>
    <row r="874" spans="1:24" x14ac:dyDescent="0.25">
      <c r="A874" s="22" t="s">
        <v>82</v>
      </c>
      <c r="B874" s="22" t="s">
        <v>83</v>
      </c>
      <c r="C874" s="22">
        <v>1992</v>
      </c>
      <c r="D874" s="5">
        <f t="array" ref="D874">IFERROR(INDEX(Data!$H$2:$H$1823,MATCH('Ratios - Total'!$C874,IF(Data!$A$2:$A$1823='Ratios - Total'!$A874,Data!$C$2:$C$1823,0),0))/INDEX(Data!$D$2:$D$1823,MATCH('Ratios - Total'!$C874,IF(Data!$A$2:$A$1823='Ratios - Total'!$A874,Data!$C$2:$C$1823,0),0)),"Missing Data")</f>
        <v>950.71799293093591</v>
      </c>
      <c r="E874" s="22"/>
      <c r="F874" s="5">
        <f t="array" ref="F874">IFERROR(INDEX(Data!$G$2:$G$1823,MATCH('Ratios - Total'!$C874,IF(Data!$A$2:$A$1823='Ratios - Total'!$A874,Data!$C$2:$C$1823,0),0))/INDEX(Data!$D$2:$D$1823,MATCH('Ratios - Total'!$C874,IF(Data!$A$2:$A$1823='Ratios - Total'!$A874,Data!$C$2:$C$1823,0),0)),"Missing Data")</f>
        <v>0</v>
      </c>
      <c r="G874" s="5"/>
      <c r="H874" s="5" t="str">
        <f t="array" ref="H874">IFERROR(INDEX(Data!$H$2:$H$1823,MATCH('Ratios - Total'!$C874,IF(Data!$A$2:$A$1823='Ratios - Total'!$A874,Data!$C$2:$C$1823,0),0))/INDEX(Data!$G$2:$G$1823,MATCH('Ratios - Total'!$C874,IF(Data!$A$2:$A$1823='Ratios - Total'!$A874,Data!$C$2:$C$1823,0),0)),"Missing Data")</f>
        <v>Missing Data</v>
      </c>
      <c r="I874" s="5">
        <f t="array" ref="I874">IFERROR(INDEX(Data!$G$2:$G$1823,MATCH('Ratios - Total'!$C874,IF(Data!$A$2:$A$1823='Ratios - Total'!$A874,Data!$C$2:$C$1823,0),0))/INDEX(Data!$D$2:$D$1823,MATCH('Ratios - Total'!$C874,IF(Data!$A$2:$A$1823='Ratios - Total'!$A874,Data!$C$2:$C$1823,0),0)),"Missing Data")</f>
        <v>0</v>
      </c>
      <c r="J874" s="22"/>
      <c r="K874" s="5">
        <f t="array" ref="K874">IFERROR(INDEX(Data!$E$2:$E$1823,MATCH('Ratios - Total'!$C874,IF(Data!$A$2:$A$1823='Ratios - Total'!$A874,Data!$C$2:$C$1823,0),0))/INDEX(Data!$D$2:$D$1823,MATCH('Ratios - Total'!$C874,IF(Data!$A$2:$A$1823='Ratios - Total'!$A874,Data!$C$2:$C$1823,0),0)),"Missing Data")</f>
        <v>0</v>
      </c>
      <c r="L874" s="5"/>
      <c r="M874" s="5" t="str">
        <f t="array" ref="M874">IFERROR(INDEX(Data!$F$2:$F$1823,MATCH('Ratios - Total'!$C874,IF(Data!$A$2:$A$1823='Ratios - Total'!$A874,Data!$C$2:$C$1823,0),0))/INDEX(Data!$E$2:$E$1823,MATCH('Ratios - Total'!$C874,IF(Data!$A$2:$A$1823='Ratios - Total'!$A874,Data!$C$2:$C$1823,0),0)),"Missing Data")</f>
        <v>Missing Data</v>
      </c>
      <c r="N874" s="5"/>
      <c r="O874" s="5" t="str">
        <f t="array" ref="O874">IFERROR(INDEX(Data!$G$2:$G$1823,MATCH('Ratios - Total'!$C874,IF(Data!$A$2:$A$1823='Ratios - Total'!$A874,Data!$C$2:$C$1823,0),0))/INDEX(Data!$F$2:$F$1823,MATCH('Ratios - Total'!$C874,IF(Data!$A$2:$A$1823='Ratios - Total'!$A874,Data!$C$2:$C$1823,0),0)),"Missing Data")</f>
        <v>Missing Data</v>
      </c>
      <c r="P874" s="5" t="str">
        <f t="array" ref="P874">IFERROR(INDEX(Data!$H$2:$H$1823,MATCH('Ratios - Total'!$C874,IF(Data!$A$2:$A$1823='Ratios - Total'!$A874,Data!$C$2:$C$1823,0),0))/INDEX(Data!$G$2:$G$1823,MATCH('Ratios - Total'!$C874,IF(Data!$A$2:$A$1823='Ratios - Total'!$A874,Data!$C$2:$C$1823,0),0)),"Missing Data")</f>
        <v>Missing Data</v>
      </c>
      <c r="Q874" s="5"/>
      <c r="R874" s="5" t="str">
        <f t="array" ref="R874">IFERROR(INDEX(Data!$L$2:$L$1823,MATCH('Ratios - Total'!$C874,IF(Data!$A$2:$A$1823='Ratios - Total'!$A874,Data!$C$2:$C$1823,0),0))/INDEX(Data!$G$2:$G$1823,MATCH('Ratios - Total'!$C874,IF(Data!$A$2:$A$1823='Ratios - Total'!$A874,Data!$C$2:$C$1823,0),0)),"Missing Data")</f>
        <v>Missing Data</v>
      </c>
      <c r="S874" s="5"/>
      <c r="T874" s="5">
        <f t="array" ref="T874">IFERROR(INDEX(Data!$H$2:$H$1823,MATCH('Ratios - Total'!$C874,IF(Data!$A$2:$A$1823='Ratios - Total'!$A874,Data!$C$2:$C$1823,0),0))/INDEX(Data!$L$2:$L$1823,MATCH('Ratios - Total'!$C874,IF(Data!$A$2:$A$1823='Ratios - Total'!$A874,Data!$C$2:$C$1823,0),0)),"Missing Data")</f>
        <v>56959.882610496417</v>
      </c>
      <c r="U874" s="5">
        <f t="array" ref="U874">IFERROR(INDEX(Data!$K$2:$K$1823,MATCH('Ratios - Total'!$C874,IF(Data!$A$2:$A$1823='Ratios - Total'!$A874,Data!$C$2:$C$1823,0),0))/INDEX(Data!$H$2:$H$1823,MATCH('Ratios - Total'!$C874,IF(Data!$A$2:$A$1823='Ratios - Total'!$A874,Data!$C$2:$C$1823,0),0)),"Missing Data")</f>
        <v>0.53800924598149735</v>
      </c>
      <c r="V874" s="5">
        <f t="array" ref="V874">IFERROR(INDEX(Data!$K$2:$K$1823,MATCH('Ratios - Total'!$C874,IF(Data!$A$2:$A$1823='Ratios - Total'!$A874,Data!$C$2:$C$1823,0),0))/INDEX(Data!$L$2:$L$1823,MATCH('Ratios - Total'!$C874,IF(Data!$A$2:$A$1823='Ratios - Total'!$A874,Data!$C$2:$C$1823,0),0)),"Missing Data")</f>
        <v>30644.943494467781</v>
      </c>
      <c r="W874" s="5">
        <f t="shared" si="14"/>
        <v>26314.939116028636</v>
      </c>
      <c r="X874" s="5" t="str">
        <f t="array" ref="X874">IFERROR(INDEX(Data!$K$2:$K$1823,MATCH('Ratios - Total'!$C874,IF(Data!$A$2:$A$1823='Ratios - Total'!$A874,Data!$C$2:$C$1823,0),0))/INDEX(Data!$G$2:$G$1823,MATCH('Ratios - Total'!$C874,IF(Data!$A$2:$A$1823='Ratios - Total'!$A874,Data!$C$2:$C$1823,0),0)),"Missing Data")</f>
        <v>Missing Data</v>
      </c>
    </row>
    <row r="875" spans="1:24" x14ac:dyDescent="0.25">
      <c r="A875" s="22" t="s">
        <v>84</v>
      </c>
      <c r="B875" s="22" t="s">
        <v>85</v>
      </c>
      <c r="C875" s="22">
        <v>1992</v>
      </c>
      <c r="D875" s="5">
        <f t="array" ref="D875">IFERROR(INDEX(Data!$H$2:$H$1823,MATCH('Ratios - Total'!$C875,IF(Data!$A$2:$A$1823='Ratios - Total'!$A875,Data!$C$2:$C$1823,0),0))/INDEX(Data!$D$2:$D$1823,MATCH('Ratios - Total'!$C875,IF(Data!$A$2:$A$1823='Ratios - Total'!$A875,Data!$C$2:$C$1823,0),0)),"Missing Data")</f>
        <v>841.77469407236197</v>
      </c>
      <c r="E875" s="22"/>
      <c r="F875" s="5">
        <f t="array" ref="F875">IFERROR(INDEX(Data!$G$2:$G$1823,MATCH('Ratios - Total'!$C875,IF(Data!$A$2:$A$1823='Ratios - Total'!$A875,Data!$C$2:$C$1823,0),0))/INDEX(Data!$D$2:$D$1823,MATCH('Ratios - Total'!$C875,IF(Data!$A$2:$A$1823='Ratios - Total'!$A875,Data!$C$2:$C$1823,0),0)),"Missing Data")</f>
        <v>0</v>
      </c>
      <c r="G875" s="5"/>
      <c r="H875" s="5" t="str">
        <f t="array" ref="H875">IFERROR(INDEX(Data!$H$2:$H$1823,MATCH('Ratios - Total'!$C875,IF(Data!$A$2:$A$1823='Ratios - Total'!$A875,Data!$C$2:$C$1823,0),0))/INDEX(Data!$G$2:$G$1823,MATCH('Ratios - Total'!$C875,IF(Data!$A$2:$A$1823='Ratios - Total'!$A875,Data!$C$2:$C$1823,0),0)),"Missing Data")</f>
        <v>Missing Data</v>
      </c>
      <c r="I875" s="5">
        <f t="array" ref="I875">IFERROR(INDEX(Data!$G$2:$G$1823,MATCH('Ratios - Total'!$C875,IF(Data!$A$2:$A$1823='Ratios - Total'!$A875,Data!$C$2:$C$1823,0),0))/INDEX(Data!$D$2:$D$1823,MATCH('Ratios - Total'!$C875,IF(Data!$A$2:$A$1823='Ratios - Total'!$A875,Data!$C$2:$C$1823,0),0)),"Missing Data")</f>
        <v>0</v>
      </c>
      <c r="J875" s="22"/>
      <c r="K875" s="5">
        <f t="array" ref="K875">IFERROR(INDEX(Data!$E$2:$E$1823,MATCH('Ratios - Total'!$C875,IF(Data!$A$2:$A$1823='Ratios - Total'!$A875,Data!$C$2:$C$1823,0),0))/INDEX(Data!$D$2:$D$1823,MATCH('Ratios - Total'!$C875,IF(Data!$A$2:$A$1823='Ratios - Total'!$A875,Data!$C$2:$C$1823,0),0)),"Missing Data")</f>
        <v>0</v>
      </c>
      <c r="L875" s="5"/>
      <c r="M875" s="5" t="str">
        <f t="array" ref="M875">IFERROR(INDEX(Data!$F$2:$F$1823,MATCH('Ratios - Total'!$C875,IF(Data!$A$2:$A$1823='Ratios - Total'!$A875,Data!$C$2:$C$1823,0),0))/INDEX(Data!$E$2:$E$1823,MATCH('Ratios - Total'!$C875,IF(Data!$A$2:$A$1823='Ratios - Total'!$A875,Data!$C$2:$C$1823,0),0)),"Missing Data")</f>
        <v>Missing Data</v>
      </c>
      <c r="N875" s="5"/>
      <c r="O875" s="5" t="str">
        <f t="array" ref="O875">IFERROR(INDEX(Data!$G$2:$G$1823,MATCH('Ratios - Total'!$C875,IF(Data!$A$2:$A$1823='Ratios - Total'!$A875,Data!$C$2:$C$1823,0),0))/INDEX(Data!$F$2:$F$1823,MATCH('Ratios - Total'!$C875,IF(Data!$A$2:$A$1823='Ratios - Total'!$A875,Data!$C$2:$C$1823,0),0)),"Missing Data")</f>
        <v>Missing Data</v>
      </c>
      <c r="P875" s="5" t="str">
        <f t="array" ref="P875">IFERROR(INDEX(Data!$H$2:$H$1823,MATCH('Ratios - Total'!$C875,IF(Data!$A$2:$A$1823='Ratios - Total'!$A875,Data!$C$2:$C$1823,0),0))/INDEX(Data!$G$2:$G$1823,MATCH('Ratios - Total'!$C875,IF(Data!$A$2:$A$1823='Ratios - Total'!$A875,Data!$C$2:$C$1823,0),0)),"Missing Data")</f>
        <v>Missing Data</v>
      </c>
      <c r="Q875" s="5"/>
      <c r="R875" s="5" t="str">
        <f t="array" ref="R875">IFERROR(INDEX(Data!$L$2:$L$1823,MATCH('Ratios - Total'!$C875,IF(Data!$A$2:$A$1823='Ratios - Total'!$A875,Data!$C$2:$C$1823,0),0))/INDEX(Data!$G$2:$G$1823,MATCH('Ratios - Total'!$C875,IF(Data!$A$2:$A$1823='Ratios - Total'!$A875,Data!$C$2:$C$1823,0),0)),"Missing Data")</f>
        <v>Missing Data</v>
      </c>
      <c r="S875" s="5"/>
      <c r="T875" s="5">
        <f t="array" ref="T875">IFERROR(INDEX(Data!$H$2:$H$1823,MATCH('Ratios - Total'!$C875,IF(Data!$A$2:$A$1823='Ratios - Total'!$A875,Data!$C$2:$C$1823,0),0))/INDEX(Data!$L$2:$L$1823,MATCH('Ratios - Total'!$C875,IF(Data!$A$2:$A$1823='Ratios - Total'!$A875,Data!$C$2:$C$1823,0),0)),"Missing Data")</f>
        <v>41101.228283591146</v>
      </c>
      <c r="U875" s="5">
        <f t="array" ref="U875">IFERROR(INDEX(Data!$K$2:$K$1823,MATCH('Ratios - Total'!$C875,IF(Data!$A$2:$A$1823='Ratios - Total'!$A875,Data!$C$2:$C$1823,0),0))/INDEX(Data!$H$2:$H$1823,MATCH('Ratios - Total'!$C875,IF(Data!$A$2:$A$1823='Ratios - Total'!$A875,Data!$C$2:$C$1823,0),0)),"Missing Data")</f>
        <v>0.48634963788811619</v>
      </c>
      <c r="V875" s="5">
        <f t="array" ref="V875">IFERROR(INDEX(Data!$K$2:$K$1823,MATCH('Ratios - Total'!$C875,IF(Data!$A$2:$A$1823='Ratios - Total'!$A875,Data!$C$2:$C$1823,0),0))/INDEX(Data!$L$2:$L$1823,MATCH('Ratios - Total'!$C875,IF(Data!$A$2:$A$1823='Ratios - Total'!$A875,Data!$C$2:$C$1823,0),0)),"Missing Data")</f>
        <v>19989.567492481354</v>
      </c>
      <c r="W875" s="5">
        <f t="shared" si="14"/>
        <v>21111.660791109793</v>
      </c>
      <c r="X875" s="5" t="str">
        <f t="array" ref="X875">IFERROR(INDEX(Data!$K$2:$K$1823,MATCH('Ratios - Total'!$C875,IF(Data!$A$2:$A$1823='Ratios - Total'!$A875,Data!$C$2:$C$1823,0),0))/INDEX(Data!$G$2:$G$1823,MATCH('Ratios - Total'!$C875,IF(Data!$A$2:$A$1823='Ratios - Total'!$A875,Data!$C$2:$C$1823,0),0)),"Missing Data")</f>
        <v>Missing Data</v>
      </c>
    </row>
    <row r="876" spans="1:24" x14ac:dyDescent="0.25">
      <c r="A876" s="22" t="s">
        <v>86</v>
      </c>
      <c r="B876" s="22" t="s">
        <v>87</v>
      </c>
      <c r="C876" s="22">
        <v>1992</v>
      </c>
      <c r="D876" s="5">
        <f t="array" ref="D876">IFERROR(INDEX(Data!$H$2:$H$1823,MATCH('Ratios - Total'!$C876,IF(Data!$A$2:$A$1823='Ratios - Total'!$A876,Data!$C$2:$C$1823,0),0))/INDEX(Data!$D$2:$D$1823,MATCH('Ratios - Total'!$C876,IF(Data!$A$2:$A$1823='Ratios - Total'!$A876,Data!$C$2:$C$1823,0),0)),"Missing Data")</f>
        <v>820.38187937446776</v>
      </c>
      <c r="E876" s="22"/>
      <c r="F876" s="5">
        <f t="array" ref="F876">IFERROR(INDEX(Data!$G$2:$G$1823,MATCH('Ratios - Total'!$C876,IF(Data!$A$2:$A$1823='Ratios - Total'!$A876,Data!$C$2:$C$1823,0),0))/INDEX(Data!$D$2:$D$1823,MATCH('Ratios - Total'!$C876,IF(Data!$A$2:$A$1823='Ratios - Total'!$A876,Data!$C$2:$C$1823,0),0)),"Missing Data")</f>
        <v>0</v>
      </c>
      <c r="G876" s="5"/>
      <c r="H876" s="5" t="str">
        <f t="array" ref="H876">IFERROR(INDEX(Data!$H$2:$H$1823,MATCH('Ratios - Total'!$C876,IF(Data!$A$2:$A$1823='Ratios - Total'!$A876,Data!$C$2:$C$1823,0),0))/INDEX(Data!$G$2:$G$1823,MATCH('Ratios - Total'!$C876,IF(Data!$A$2:$A$1823='Ratios - Total'!$A876,Data!$C$2:$C$1823,0),0)),"Missing Data")</f>
        <v>Missing Data</v>
      </c>
      <c r="I876" s="5">
        <f t="array" ref="I876">IFERROR(INDEX(Data!$G$2:$G$1823,MATCH('Ratios - Total'!$C876,IF(Data!$A$2:$A$1823='Ratios - Total'!$A876,Data!$C$2:$C$1823,0),0))/INDEX(Data!$D$2:$D$1823,MATCH('Ratios - Total'!$C876,IF(Data!$A$2:$A$1823='Ratios - Total'!$A876,Data!$C$2:$C$1823,0),0)),"Missing Data")</f>
        <v>0</v>
      </c>
      <c r="J876" s="22"/>
      <c r="K876" s="5">
        <f t="array" ref="K876">IFERROR(INDEX(Data!$E$2:$E$1823,MATCH('Ratios - Total'!$C876,IF(Data!$A$2:$A$1823='Ratios - Total'!$A876,Data!$C$2:$C$1823,0),0))/INDEX(Data!$D$2:$D$1823,MATCH('Ratios - Total'!$C876,IF(Data!$A$2:$A$1823='Ratios - Total'!$A876,Data!$C$2:$C$1823,0),0)),"Missing Data")</f>
        <v>0</v>
      </c>
      <c r="L876" s="5"/>
      <c r="M876" s="5" t="str">
        <f t="array" ref="M876">IFERROR(INDEX(Data!$F$2:$F$1823,MATCH('Ratios - Total'!$C876,IF(Data!$A$2:$A$1823='Ratios - Total'!$A876,Data!$C$2:$C$1823,0),0))/INDEX(Data!$E$2:$E$1823,MATCH('Ratios - Total'!$C876,IF(Data!$A$2:$A$1823='Ratios - Total'!$A876,Data!$C$2:$C$1823,0),0)),"Missing Data")</f>
        <v>Missing Data</v>
      </c>
      <c r="N876" s="5"/>
      <c r="O876" s="5" t="str">
        <f t="array" ref="O876">IFERROR(INDEX(Data!$G$2:$G$1823,MATCH('Ratios - Total'!$C876,IF(Data!$A$2:$A$1823='Ratios - Total'!$A876,Data!$C$2:$C$1823,0),0))/INDEX(Data!$F$2:$F$1823,MATCH('Ratios - Total'!$C876,IF(Data!$A$2:$A$1823='Ratios - Total'!$A876,Data!$C$2:$C$1823,0),0)),"Missing Data")</f>
        <v>Missing Data</v>
      </c>
      <c r="P876" s="5" t="str">
        <f t="array" ref="P876">IFERROR(INDEX(Data!$H$2:$H$1823,MATCH('Ratios - Total'!$C876,IF(Data!$A$2:$A$1823='Ratios - Total'!$A876,Data!$C$2:$C$1823,0),0))/INDEX(Data!$G$2:$G$1823,MATCH('Ratios - Total'!$C876,IF(Data!$A$2:$A$1823='Ratios - Total'!$A876,Data!$C$2:$C$1823,0),0)),"Missing Data")</f>
        <v>Missing Data</v>
      </c>
      <c r="Q876" s="5"/>
      <c r="R876" s="5" t="str">
        <f t="array" ref="R876">IFERROR(INDEX(Data!$L$2:$L$1823,MATCH('Ratios - Total'!$C876,IF(Data!$A$2:$A$1823='Ratios - Total'!$A876,Data!$C$2:$C$1823,0),0))/INDEX(Data!$G$2:$G$1823,MATCH('Ratios - Total'!$C876,IF(Data!$A$2:$A$1823='Ratios - Total'!$A876,Data!$C$2:$C$1823,0),0)),"Missing Data")</f>
        <v>Missing Data</v>
      </c>
      <c r="S876" s="5"/>
      <c r="T876" s="5">
        <f t="array" ref="T876">IFERROR(INDEX(Data!$H$2:$H$1823,MATCH('Ratios - Total'!$C876,IF(Data!$A$2:$A$1823='Ratios - Total'!$A876,Data!$C$2:$C$1823,0),0))/INDEX(Data!$L$2:$L$1823,MATCH('Ratios - Total'!$C876,IF(Data!$A$2:$A$1823='Ratios - Total'!$A876,Data!$C$2:$C$1823,0),0)),"Missing Data")</f>
        <v>37067.002028397568</v>
      </c>
      <c r="U876" s="5">
        <f t="array" ref="U876">IFERROR(INDEX(Data!$K$2:$K$1823,MATCH('Ratios - Total'!$C876,IF(Data!$A$2:$A$1823='Ratios - Total'!$A876,Data!$C$2:$C$1823,0),0))/INDEX(Data!$H$2:$H$1823,MATCH('Ratios - Total'!$C876,IF(Data!$A$2:$A$1823='Ratios - Total'!$A876,Data!$C$2:$C$1823,0),0)),"Missing Data")</f>
        <v>0.49676754081967239</v>
      </c>
      <c r="V876" s="5">
        <f t="array" ref="V876">IFERROR(INDEX(Data!$K$2:$K$1823,MATCH('Ratios - Total'!$C876,IF(Data!$A$2:$A$1823='Ratios - Total'!$A876,Data!$C$2:$C$1823,0),0))/INDEX(Data!$L$2:$L$1823,MATCH('Ratios - Total'!$C876,IF(Data!$A$2:$A$1823='Ratios - Total'!$A876,Data!$C$2:$C$1823,0),0)),"Missing Data")</f>
        <v>18413.683443204867</v>
      </c>
      <c r="W876" s="5">
        <f t="shared" si="14"/>
        <v>18653.318585192701</v>
      </c>
      <c r="X876" s="5" t="str">
        <f t="array" ref="X876">IFERROR(INDEX(Data!$K$2:$K$1823,MATCH('Ratios - Total'!$C876,IF(Data!$A$2:$A$1823='Ratios - Total'!$A876,Data!$C$2:$C$1823,0),0))/INDEX(Data!$G$2:$G$1823,MATCH('Ratios - Total'!$C876,IF(Data!$A$2:$A$1823='Ratios - Total'!$A876,Data!$C$2:$C$1823,0),0)),"Missing Data")</f>
        <v>Missing Data</v>
      </c>
    </row>
    <row r="877" spans="1:24" x14ac:dyDescent="0.25">
      <c r="A877" s="22" t="s">
        <v>88</v>
      </c>
      <c r="B877" s="22" t="s">
        <v>89</v>
      </c>
      <c r="C877" s="22">
        <v>1992</v>
      </c>
      <c r="D877" s="5">
        <f t="array" ref="D877">IFERROR(INDEX(Data!$H$2:$H$1823,MATCH('Ratios - Total'!$C877,IF(Data!$A$2:$A$1823='Ratios - Total'!$A877,Data!$C$2:$C$1823,0),0))/INDEX(Data!$D$2:$D$1823,MATCH('Ratios - Total'!$C877,IF(Data!$A$2:$A$1823='Ratios - Total'!$A877,Data!$C$2:$C$1823,0),0)),"Missing Data")</f>
        <v>637.48422790708912</v>
      </c>
      <c r="E877" s="22"/>
      <c r="F877" s="5">
        <f t="array" ref="F877">IFERROR(INDEX(Data!$G$2:$G$1823,MATCH('Ratios - Total'!$C877,IF(Data!$A$2:$A$1823='Ratios - Total'!$A877,Data!$C$2:$C$1823,0),0))/INDEX(Data!$D$2:$D$1823,MATCH('Ratios - Total'!$C877,IF(Data!$A$2:$A$1823='Ratios - Total'!$A877,Data!$C$2:$C$1823,0),0)),"Missing Data")</f>
        <v>0</v>
      </c>
      <c r="G877" s="5"/>
      <c r="H877" s="5" t="str">
        <f t="array" ref="H877">IFERROR(INDEX(Data!$H$2:$H$1823,MATCH('Ratios - Total'!$C877,IF(Data!$A$2:$A$1823='Ratios - Total'!$A877,Data!$C$2:$C$1823,0),0))/INDEX(Data!$G$2:$G$1823,MATCH('Ratios - Total'!$C877,IF(Data!$A$2:$A$1823='Ratios - Total'!$A877,Data!$C$2:$C$1823,0),0)),"Missing Data")</f>
        <v>Missing Data</v>
      </c>
      <c r="I877" s="5">
        <f t="array" ref="I877">IFERROR(INDEX(Data!$G$2:$G$1823,MATCH('Ratios - Total'!$C877,IF(Data!$A$2:$A$1823='Ratios - Total'!$A877,Data!$C$2:$C$1823,0),0))/INDEX(Data!$D$2:$D$1823,MATCH('Ratios - Total'!$C877,IF(Data!$A$2:$A$1823='Ratios - Total'!$A877,Data!$C$2:$C$1823,0),0)),"Missing Data")</f>
        <v>0</v>
      </c>
      <c r="J877" s="22"/>
      <c r="K877" s="5">
        <f t="array" ref="K877">IFERROR(INDEX(Data!$E$2:$E$1823,MATCH('Ratios - Total'!$C877,IF(Data!$A$2:$A$1823='Ratios - Total'!$A877,Data!$C$2:$C$1823,0),0))/INDEX(Data!$D$2:$D$1823,MATCH('Ratios - Total'!$C877,IF(Data!$A$2:$A$1823='Ratios - Total'!$A877,Data!$C$2:$C$1823,0),0)),"Missing Data")</f>
        <v>0</v>
      </c>
      <c r="L877" s="5"/>
      <c r="M877" s="5" t="str">
        <f t="array" ref="M877">IFERROR(INDEX(Data!$F$2:$F$1823,MATCH('Ratios - Total'!$C877,IF(Data!$A$2:$A$1823='Ratios - Total'!$A877,Data!$C$2:$C$1823,0),0))/INDEX(Data!$E$2:$E$1823,MATCH('Ratios - Total'!$C877,IF(Data!$A$2:$A$1823='Ratios - Total'!$A877,Data!$C$2:$C$1823,0),0)),"Missing Data")</f>
        <v>Missing Data</v>
      </c>
      <c r="N877" s="5"/>
      <c r="O877" s="5" t="str">
        <f t="array" ref="O877">IFERROR(INDEX(Data!$G$2:$G$1823,MATCH('Ratios - Total'!$C877,IF(Data!$A$2:$A$1823='Ratios - Total'!$A877,Data!$C$2:$C$1823,0),0))/INDEX(Data!$F$2:$F$1823,MATCH('Ratios - Total'!$C877,IF(Data!$A$2:$A$1823='Ratios - Total'!$A877,Data!$C$2:$C$1823,0),0)),"Missing Data")</f>
        <v>Missing Data</v>
      </c>
      <c r="P877" s="5" t="str">
        <f t="array" ref="P877">IFERROR(INDEX(Data!$H$2:$H$1823,MATCH('Ratios - Total'!$C877,IF(Data!$A$2:$A$1823='Ratios - Total'!$A877,Data!$C$2:$C$1823,0),0))/INDEX(Data!$G$2:$G$1823,MATCH('Ratios - Total'!$C877,IF(Data!$A$2:$A$1823='Ratios - Total'!$A877,Data!$C$2:$C$1823,0),0)),"Missing Data")</f>
        <v>Missing Data</v>
      </c>
      <c r="Q877" s="5"/>
      <c r="R877" s="5" t="str">
        <f t="array" ref="R877">IFERROR(INDEX(Data!$L$2:$L$1823,MATCH('Ratios - Total'!$C877,IF(Data!$A$2:$A$1823='Ratios - Total'!$A877,Data!$C$2:$C$1823,0),0))/INDEX(Data!$G$2:$G$1823,MATCH('Ratios - Total'!$C877,IF(Data!$A$2:$A$1823='Ratios - Total'!$A877,Data!$C$2:$C$1823,0),0)),"Missing Data")</f>
        <v>Missing Data</v>
      </c>
      <c r="S877" s="5"/>
      <c r="T877" s="5">
        <f t="array" ref="T877">IFERROR(INDEX(Data!$H$2:$H$1823,MATCH('Ratios - Total'!$C877,IF(Data!$A$2:$A$1823='Ratios - Total'!$A877,Data!$C$2:$C$1823,0),0))/INDEX(Data!$L$2:$L$1823,MATCH('Ratios - Total'!$C877,IF(Data!$A$2:$A$1823='Ratios - Total'!$A877,Data!$C$2:$C$1823,0),0)),"Missing Data")</f>
        <v>37581.643998739157</v>
      </c>
      <c r="U877" s="5">
        <f t="array" ref="U877">IFERROR(INDEX(Data!$K$2:$K$1823,MATCH('Ratios - Total'!$C877,IF(Data!$A$2:$A$1823='Ratios - Total'!$A877,Data!$C$2:$C$1823,0),0))/INDEX(Data!$H$2:$H$1823,MATCH('Ratios - Total'!$C877,IF(Data!$A$2:$A$1823='Ratios - Total'!$A877,Data!$C$2:$C$1823,0),0)),"Missing Data")</f>
        <v>0.53765265362556491</v>
      </c>
      <c r="V877" s="5">
        <f t="array" ref="V877">IFERROR(INDEX(Data!$K$2:$K$1823,MATCH('Ratios - Total'!$C877,IF(Data!$A$2:$A$1823='Ratios - Total'!$A877,Data!$C$2:$C$1823,0),0))/INDEX(Data!$L$2:$L$1823,MATCH('Ratios - Total'!$C877,IF(Data!$A$2:$A$1823='Ratios - Total'!$A877,Data!$C$2:$C$1823,0),0)),"Missing Data")</f>
        <v>20205.870623533396</v>
      </c>
      <c r="W877" s="5">
        <f t="shared" si="14"/>
        <v>17375.773375205761</v>
      </c>
      <c r="X877" s="5" t="str">
        <f t="array" ref="X877">IFERROR(INDEX(Data!$K$2:$K$1823,MATCH('Ratios - Total'!$C877,IF(Data!$A$2:$A$1823='Ratios - Total'!$A877,Data!$C$2:$C$1823,0),0))/INDEX(Data!$G$2:$G$1823,MATCH('Ratios - Total'!$C877,IF(Data!$A$2:$A$1823='Ratios - Total'!$A877,Data!$C$2:$C$1823,0),0)),"Missing Data")</f>
        <v>Missing Data</v>
      </c>
    </row>
    <row r="878" spans="1:24" x14ac:dyDescent="0.25">
      <c r="A878" s="22" t="s">
        <v>90</v>
      </c>
      <c r="B878" s="22" t="s">
        <v>91</v>
      </c>
      <c r="C878" s="22">
        <v>1992</v>
      </c>
      <c r="D878" s="5">
        <f t="array" ref="D878">IFERROR(INDEX(Data!$H$2:$H$1823,MATCH('Ratios - Total'!$C878,IF(Data!$A$2:$A$1823='Ratios - Total'!$A878,Data!$C$2:$C$1823,0),0))/INDEX(Data!$D$2:$D$1823,MATCH('Ratios - Total'!$C878,IF(Data!$A$2:$A$1823='Ratios - Total'!$A878,Data!$C$2:$C$1823,0),0)),"Missing Data")</f>
        <v>973.3450401126413</v>
      </c>
      <c r="E878" s="22"/>
      <c r="F878" s="5">
        <f t="array" ref="F878">IFERROR(INDEX(Data!$G$2:$G$1823,MATCH('Ratios - Total'!$C878,IF(Data!$A$2:$A$1823='Ratios - Total'!$A878,Data!$C$2:$C$1823,0),0))/INDEX(Data!$D$2:$D$1823,MATCH('Ratios - Total'!$C878,IF(Data!$A$2:$A$1823='Ratios - Total'!$A878,Data!$C$2:$C$1823,0),0)),"Missing Data")</f>
        <v>0</v>
      </c>
      <c r="G878" s="5"/>
      <c r="H878" s="5" t="str">
        <f t="array" ref="H878">IFERROR(INDEX(Data!$H$2:$H$1823,MATCH('Ratios - Total'!$C878,IF(Data!$A$2:$A$1823='Ratios - Total'!$A878,Data!$C$2:$C$1823,0),0))/INDEX(Data!$G$2:$G$1823,MATCH('Ratios - Total'!$C878,IF(Data!$A$2:$A$1823='Ratios - Total'!$A878,Data!$C$2:$C$1823,0),0)),"Missing Data")</f>
        <v>Missing Data</v>
      </c>
      <c r="I878" s="5">
        <f t="array" ref="I878">IFERROR(INDEX(Data!$G$2:$G$1823,MATCH('Ratios - Total'!$C878,IF(Data!$A$2:$A$1823='Ratios - Total'!$A878,Data!$C$2:$C$1823,0),0))/INDEX(Data!$D$2:$D$1823,MATCH('Ratios - Total'!$C878,IF(Data!$A$2:$A$1823='Ratios - Total'!$A878,Data!$C$2:$C$1823,0),0)),"Missing Data")</f>
        <v>0</v>
      </c>
      <c r="J878" s="22"/>
      <c r="K878" s="5">
        <f t="array" ref="K878">IFERROR(INDEX(Data!$E$2:$E$1823,MATCH('Ratios - Total'!$C878,IF(Data!$A$2:$A$1823='Ratios - Total'!$A878,Data!$C$2:$C$1823,0),0))/INDEX(Data!$D$2:$D$1823,MATCH('Ratios - Total'!$C878,IF(Data!$A$2:$A$1823='Ratios - Total'!$A878,Data!$C$2:$C$1823,0),0)),"Missing Data")</f>
        <v>0</v>
      </c>
      <c r="L878" s="5"/>
      <c r="M878" s="5" t="str">
        <f t="array" ref="M878">IFERROR(INDEX(Data!$F$2:$F$1823,MATCH('Ratios - Total'!$C878,IF(Data!$A$2:$A$1823='Ratios - Total'!$A878,Data!$C$2:$C$1823,0),0))/INDEX(Data!$E$2:$E$1823,MATCH('Ratios - Total'!$C878,IF(Data!$A$2:$A$1823='Ratios - Total'!$A878,Data!$C$2:$C$1823,0),0)),"Missing Data")</f>
        <v>Missing Data</v>
      </c>
      <c r="N878" s="5"/>
      <c r="O878" s="5" t="str">
        <f t="array" ref="O878">IFERROR(INDEX(Data!$G$2:$G$1823,MATCH('Ratios - Total'!$C878,IF(Data!$A$2:$A$1823='Ratios - Total'!$A878,Data!$C$2:$C$1823,0),0))/INDEX(Data!$F$2:$F$1823,MATCH('Ratios - Total'!$C878,IF(Data!$A$2:$A$1823='Ratios - Total'!$A878,Data!$C$2:$C$1823,0),0)),"Missing Data")</f>
        <v>Missing Data</v>
      </c>
      <c r="P878" s="5" t="str">
        <f t="array" ref="P878">IFERROR(INDEX(Data!$H$2:$H$1823,MATCH('Ratios - Total'!$C878,IF(Data!$A$2:$A$1823='Ratios - Total'!$A878,Data!$C$2:$C$1823,0),0))/INDEX(Data!$G$2:$G$1823,MATCH('Ratios - Total'!$C878,IF(Data!$A$2:$A$1823='Ratios - Total'!$A878,Data!$C$2:$C$1823,0),0)),"Missing Data")</f>
        <v>Missing Data</v>
      </c>
      <c r="Q878" s="5"/>
      <c r="R878" s="5" t="str">
        <f t="array" ref="R878">IFERROR(INDEX(Data!$L$2:$L$1823,MATCH('Ratios - Total'!$C878,IF(Data!$A$2:$A$1823='Ratios - Total'!$A878,Data!$C$2:$C$1823,0),0))/INDEX(Data!$G$2:$G$1823,MATCH('Ratios - Total'!$C878,IF(Data!$A$2:$A$1823='Ratios - Total'!$A878,Data!$C$2:$C$1823,0),0)),"Missing Data")</f>
        <v>Missing Data</v>
      </c>
      <c r="S878" s="5"/>
      <c r="T878" s="5">
        <f t="array" ref="T878">IFERROR(INDEX(Data!$H$2:$H$1823,MATCH('Ratios - Total'!$C878,IF(Data!$A$2:$A$1823='Ratios - Total'!$A878,Data!$C$2:$C$1823,0),0))/INDEX(Data!$L$2:$L$1823,MATCH('Ratios - Total'!$C878,IF(Data!$A$2:$A$1823='Ratios - Total'!$A878,Data!$C$2:$C$1823,0),0)),"Missing Data")</f>
        <v>39365.897467662595</v>
      </c>
      <c r="U878" s="5">
        <f t="array" ref="U878">IFERROR(INDEX(Data!$K$2:$K$1823,MATCH('Ratios - Total'!$C878,IF(Data!$A$2:$A$1823='Ratios - Total'!$A878,Data!$C$2:$C$1823,0),0))/INDEX(Data!$H$2:$H$1823,MATCH('Ratios - Total'!$C878,IF(Data!$A$2:$A$1823='Ratios - Total'!$A878,Data!$C$2:$C$1823,0),0)),"Missing Data")</f>
        <v>0.50422323913200295</v>
      </c>
      <c r="V878" s="5">
        <f t="array" ref="V878">IFERROR(INDEX(Data!$K$2:$K$1823,MATCH('Ratios - Total'!$C878,IF(Data!$A$2:$A$1823='Ratios - Total'!$A878,Data!$C$2:$C$1823,0),0))/INDEX(Data!$L$2:$L$1823,MATCH('Ratios - Total'!$C878,IF(Data!$A$2:$A$1823='Ratios - Total'!$A878,Data!$C$2:$C$1823,0),0)),"Missing Data")</f>
        <v>19849.200332483149</v>
      </c>
      <c r="W878" s="5">
        <f t="shared" si="14"/>
        <v>19516.697135179445</v>
      </c>
      <c r="X878" s="5" t="str">
        <f t="array" ref="X878">IFERROR(INDEX(Data!$K$2:$K$1823,MATCH('Ratios - Total'!$C878,IF(Data!$A$2:$A$1823='Ratios - Total'!$A878,Data!$C$2:$C$1823,0),0))/INDEX(Data!$G$2:$G$1823,MATCH('Ratios - Total'!$C878,IF(Data!$A$2:$A$1823='Ratios - Total'!$A878,Data!$C$2:$C$1823,0),0)),"Missing Data")</f>
        <v>Missing Data</v>
      </c>
    </row>
    <row r="879" spans="1:24" x14ac:dyDescent="0.25">
      <c r="A879" s="22" t="s">
        <v>2</v>
      </c>
      <c r="B879" s="22" t="s">
        <v>3</v>
      </c>
      <c r="C879" s="22">
        <v>1992</v>
      </c>
      <c r="D879" s="5">
        <f t="array" ref="D879">IFERROR(INDEX(Data!$H$2:$H$1823,MATCH('Ratios - Total'!$C879,IF(Data!$A$2:$A$1823='Ratios - Total'!$A879,Data!$C$2:$C$1823,0),0))/INDEX(Data!$D$2:$D$1823,MATCH('Ratios - Total'!$C879,IF(Data!$A$2:$A$1823='Ratios - Total'!$A879,Data!$C$2:$C$1823,0),0)),"Missing Data")</f>
        <v>943.80735396568105</v>
      </c>
      <c r="E879" s="22"/>
      <c r="F879" s="5">
        <f t="array" ref="F879">IFERROR(INDEX(Data!$G$2:$G$1823,MATCH('Ratios - Total'!$C879,IF(Data!$A$2:$A$1823='Ratios - Total'!$A879,Data!$C$2:$C$1823,0),0))/INDEX(Data!$D$2:$D$1823,MATCH('Ratios - Total'!$C879,IF(Data!$A$2:$A$1823='Ratios - Total'!$A879,Data!$C$2:$C$1823,0),0)),"Missing Data")</f>
        <v>0</v>
      </c>
      <c r="G879" s="5"/>
      <c r="H879" s="5" t="str">
        <f t="array" ref="H879">IFERROR(INDEX(Data!$H$2:$H$1823,MATCH('Ratios - Total'!$C879,IF(Data!$A$2:$A$1823='Ratios - Total'!$A879,Data!$C$2:$C$1823,0),0))/INDEX(Data!$G$2:$G$1823,MATCH('Ratios - Total'!$C879,IF(Data!$A$2:$A$1823='Ratios - Total'!$A879,Data!$C$2:$C$1823,0),0)),"Missing Data")</f>
        <v>Missing Data</v>
      </c>
      <c r="I879" s="5">
        <f t="array" ref="I879">IFERROR(INDEX(Data!$G$2:$G$1823,MATCH('Ratios - Total'!$C879,IF(Data!$A$2:$A$1823='Ratios - Total'!$A879,Data!$C$2:$C$1823,0),0))/INDEX(Data!$D$2:$D$1823,MATCH('Ratios - Total'!$C879,IF(Data!$A$2:$A$1823='Ratios - Total'!$A879,Data!$C$2:$C$1823,0),0)),"Missing Data")</f>
        <v>0</v>
      </c>
      <c r="J879" s="22"/>
      <c r="K879" s="5">
        <f t="array" ref="K879">IFERROR(INDEX(Data!$E$2:$E$1823,MATCH('Ratios - Total'!$C879,IF(Data!$A$2:$A$1823='Ratios - Total'!$A879,Data!$C$2:$C$1823,0),0))/INDEX(Data!$D$2:$D$1823,MATCH('Ratios - Total'!$C879,IF(Data!$A$2:$A$1823='Ratios - Total'!$A879,Data!$C$2:$C$1823,0),0)),"Missing Data")</f>
        <v>0</v>
      </c>
      <c r="L879" s="5"/>
      <c r="M879" s="5" t="str">
        <f t="array" ref="M879">IFERROR(INDEX(Data!$F$2:$F$1823,MATCH('Ratios - Total'!$C879,IF(Data!$A$2:$A$1823='Ratios - Total'!$A879,Data!$C$2:$C$1823,0),0))/INDEX(Data!$E$2:$E$1823,MATCH('Ratios - Total'!$C879,IF(Data!$A$2:$A$1823='Ratios - Total'!$A879,Data!$C$2:$C$1823,0),0)),"Missing Data")</f>
        <v>Missing Data</v>
      </c>
      <c r="N879" s="5"/>
      <c r="O879" s="5" t="str">
        <f t="array" ref="O879">IFERROR(INDEX(Data!$G$2:$G$1823,MATCH('Ratios - Total'!$C879,IF(Data!$A$2:$A$1823='Ratios - Total'!$A879,Data!$C$2:$C$1823,0),0))/INDEX(Data!$F$2:$F$1823,MATCH('Ratios - Total'!$C879,IF(Data!$A$2:$A$1823='Ratios - Total'!$A879,Data!$C$2:$C$1823,0),0)),"Missing Data")</f>
        <v>Missing Data</v>
      </c>
      <c r="P879" s="5" t="str">
        <f t="array" ref="P879">IFERROR(INDEX(Data!$H$2:$H$1823,MATCH('Ratios - Total'!$C879,IF(Data!$A$2:$A$1823='Ratios - Total'!$A879,Data!$C$2:$C$1823,0),0))/INDEX(Data!$G$2:$G$1823,MATCH('Ratios - Total'!$C879,IF(Data!$A$2:$A$1823='Ratios - Total'!$A879,Data!$C$2:$C$1823,0),0)),"Missing Data")</f>
        <v>Missing Data</v>
      </c>
      <c r="Q879" s="5"/>
      <c r="R879" s="5" t="str">
        <f t="array" ref="R879">IFERROR(INDEX(Data!$L$2:$L$1823,MATCH('Ratios - Total'!$C879,IF(Data!$A$2:$A$1823='Ratios - Total'!$A879,Data!$C$2:$C$1823,0),0))/INDEX(Data!$G$2:$G$1823,MATCH('Ratios - Total'!$C879,IF(Data!$A$2:$A$1823='Ratios - Total'!$A879,Data!$C$2:$C$1823,0),0)),"Missing Data")</f>
        <v>Missing Data</v>
      </c>
      <c r="S879" s="5"/>
      <c r="T879" s="5">
        <f t="array" ref="T879">IFERROR(INDEX(Data!$H$2:$H$1823,MATCH('Ratios - Total'!$C879,IF(Data!$A$2:$A$1823='Ratios - Total'!$A879,Data!$C$2:$C$1823,0),0))/INDEX(Data!$L$2:$L$1823,MATCH('Ratios - Total'!$C879,IF(Data!$A$2:$A$1823='Ratios - Total'!$A879,Data!$C$2:$C$1823,0),0)),"Missing Data")</f>
        <v>49843.061481341487</v>
      </c>
      <c r="U879" s="5">
        <f t="array" ref="U879">IFERROR(INDEX(Data!$K$2:$K$1823,MATCH('Ratios - Total'!$C879,IF(Data!$A$2:$A$1823='Ratios - Total'!$A879,Data!$C$2:$C$1823,0),0))/INDEX(Data!$H$2:$H$1823,MATCH('Ratios - Total'!$C879,IF(Data!$A$2:$A$1823='Ratios - Total'!$A879,Data!$C$2:$C$1823,0),0)),"Missing Data")</f>
        <v>0.49224108930776578</v>
      </c>
      <c r="V879" s="5">
        <f t="array" ref="V879">IFERROR(INDEX(Data!$K$2:$K$1823,MATCH('Ratios - Total'!$C879,IF(Data!$A$2:$A$1823='Ratios - Total'!$A879,Data!$C$2:$C$1823,0),0))/INDEX(Data!$L$2:$L$1823,MATCH('Ratios - Total'!$C879,IF(Data!$A$2:$A$1823='Ratios - Total'!$A879,Data!$C$2:$C$1823,0),0)),"Missing Data")</f>
        <v>24534.802878009472</v>
      </c>
      <c r="W879" s="5">
        <f t="shared" si="14"/>
        <v>25308.258603332015</v>
      </c>
      <c r="X879" s="5" t="str">
        <f t="array" ref="X879">IFERROR(INDEX(Data!$K$2:$K$1823,MATCH('Ratios - Total'!$C879,IF(Data!$A$2:$A$1823='Ratios - Total'!$A879,Data!$C$2:$C$1823,0),0))/INDEX(Data!$G$2:$G$1823,MATCH('Ratios - Total'!$C879,IF(Data!$A$2:$A$1823='Ratios - Total'!$A879,Data!$C$2:$C$1823,0),0)),"Missing Data")</f>
        <v>Missing Data</v>
      </c>
    </row>
    <row r="880" spans="1:24" x14ac:dyDescent="0.25">
      <c r="A880" s="22" t="s">
        <v>92</v>
      </c>
      <c r="B880" s="22" t="s">
        <v>93</v>
      </c>
      <c r="C880" s="22">
        <v>1992</v>
      </c>
      <c r="D880" s="5">
        <f t="array" ref="D880">IFERROR(INDEX(Data!$H$2:$H$1823,MATCH('Ratios - Total'!$C880,IF(Data!$A$2:$A$1823='Ratios - Total'!$A880,Data!$C$2:$C$1823,0),0))/INDEX(Data!$D$2:$D$1823,MATCH('Ratios - Total'!$C880,IF(Data!$A$2:$A$1823='Ratios - Total'!$A880,Data!$C$2:$C$1823,0),0)),"Missing Data")</f>
        <v>865.12130723067685</v>
      </c>
      <c r="E880" s="22"/>
      <c r="F880" s="5">
        <f t="array" ref="F880">IFERROR(INDEX(Data!$G$2:$G$1823,MATCH('Ratios - Total'!$C880,IF(Data!$A$2:$A$1823='Ratios - Total'!$A880,Data!$C$2:$C$1823,0),0))/INDEX(Data!$D$2:$D$1823,MATCH('Ratios - Total'!$C880,IF(Data!$A$2:$A$1823='Ratios - Total'!$A880,Data!$C$2:$C$1823,0),0)),"Missing Data")</f>
        <v>0</v>
      </c>
      <c r="G880" s="5"/>
      <c r="H880" s="5" t="str">
        <f t="array" ref="H880">IFERROR(INDEX(Data!$H$2:$H$1823,MATCH('Ratios - Total'!$C880,IF(Data!$A$2:$A$1823='Ratios - Total'!$A880,Data!$C$2:$C$1823,0),0))/INDEX(Data!$G$2:$G$1823,MATCH('Ratios - Total'!$C880,IF(Data!$A$2:$A$1823='Ratios - Total'!$A880,Data!$C$2:$C$1823,0),0)),"Missing Data")</f>
        <v>Missing Data</v>
      </c>
      <c r="I880" s="5">
        <f t="array" ref="I880">IFERROR(INDEX(Data!$G$2:$G$1823,MATCH('Ratios - Total'!$C880,IF(Data!$A$2:$A$1823='Ratios - Total'!$A880,Data!$C$2:$C$1823,0),0))/INDEX(Data!$D$2:$D$1823,MATCH('Ratios - Total'!$C880,IF(Data!$A$2:$A$1823='Ratios - Total'!$A880,Data!$C$2:$C$1823,0),0)),"Missing Data")</f>
        <v>0</v>
      </c>
      <c r="J880" s="22"/>
      <c r="K880" s="5">
        <f t="array" ref="K880">IFERROR(INDEX(Data!$E$2:$E$1823,MATCH('Ratios - Total'!$C880,IF(Data!$A$2:$A$1823='Ratios - Total'!$A880,Data!$C$2:$C$1823,0),0))/INDEX(Data!$D$2:$D$1823,MATCH('Ratios - Total'!$C880,IF(Data!$A$2:$A$1823='Ratios - Total'!$A880,Data!$C$2:$C$1823,0),0)),"Missing Data")</f>
        <v>0</v>
      </c>
      <c r="L880" s="5"/>
      <c r="M880" s="5" t="str">
        <f t="array" ref="M880">IFERROR(INDEX(Data!$F$2:$F$1823,MATCH('Ratios - Total'!$C880,IF(Data!$A$2:$A$1823='Ratios - Total'!$A880,Data!$C$2:$C$1823,0),0))/INDEX(Data!$E$2:$E$1823,MATCH('Ratios - Total'!$C880,IF(Data!$A$2:$A$1823='Ratios - Total'!$A880,Data!$C$2:$C$1823,0),0)),"Missing Data")</f>
        <v>Missing Data</v>
      </c>
      <c r="N880" s="5"/>
      <c r="O880" s="5" t="str">
        <f t="array" ref="O880">IFERROR(INDEX(Data!$G$2:$G$1823,MATCH('Ratios - Total'!$C880,IF(Data!$A$2:$A$1823='Ratios - Total'!$A880,Data!$C$2:$C$1823,0),0))/INDEX(Data!$F$2:$F$1823,MATCH('Ratios - Total'!$C880,IF(Data!$A$2:$A$1823='Ratios - Total'!$A880,Data!$C$2:$C$1823,0),0)),"Missing Data")</f>
        <v>Missing Data</v>
      </c>
      <c r="P880" s="5" t="str">
        <f t="array" ref="P880">IFERROR(INDEX(Data!$H$2:$H$1823,MATCH('Ratios - Total'!$C880,IF(Data!$A$2:$A$1823='Ratios - Total'!$A880,Data!$C$2:$C$1823,0),0))/INDEX(Data!$G$2:$G$1823,MATCH('Ratios - Total'!$C880,IF(Data!$A$2:$A$1823='Ratios - Total'!$A880,Data!$C$2:$C$1823,0),0)),"Missing Data")</f>
        <v>Missing Data</v>
      </c>
      <c r="Q880" s="5"/>
      <c r="R880" s="5" t="str">
        <f t="array" ref="R880">IFERROR(INDEX(Data!$L$2:$L$1823,MATCH('Ratios - Total'!$C880,IF(Data!$A$2:$A$1823='Ratios - Total'!$A880,Data!$C$2:$C$1823,0),0))/INDEX(Data!$G$2:$G$1823,MATCH('Ratios - Total'!$C880,IF(Data!$A$2:$A$1823='Ratios - Total'!$A880,Data!$C$2:$C$1823,0),0)),"Missing Data")</f>
        <v>Missing Data</v>
      </c>
      <c r="S880" s="5"/>
      <c r="T880" s="5">
        <f t="array" ref="T880">IFERROR(INDEX(Data!$H$2:$H$1823,MATCH('Ratios - Total'!$C880,IF(Data!$A$2:$A$1823='Ratios - Total'!$A880,Data!$C$2:$C$1823,0),0))/INDEX(Data!$L$2:$L$1823,MATCH('Ratios - Total'!$C880,IF(Data!$A$2:$A$1823='Ratios - Total'!$A880,Data!$C$2:$C$1823,0),0)),"Missing Data")</f>
        <v>45767.682949308757</v>
      </c>
      <c r="U880" s="5">
        <f t="array" ref="U880">IFERROR(INDEX(Data!$K$2:$K$1823,MATCH('Ratios - Total'!$C880,IF(Data!$A$2:$A$1823='Ratios - Total'!$A880,Data!$C$2:$C$1823,0),0))/INDEX(Data!$H$2:$H$1823,MATCH('Ratios - Total'!$C880,IF(Data!$A$2:$A$1823='Ratios - Total'!$A880,Data!$C$2:$C$1823,0),0)),"Missing Data")</f>
        <v>0.44130327300554739</v>
      </c>
      <c r="V880" s="5">
        <f t="array" ref="V880">IFERROR(INDEX(Data!$K$2:$K$1823,MATCH('Ratios - Total'!$C880,IF(Data!$A$2:$A$1823='Ratios - Total'!$A880,Data!$C$2:$C$1823,0),0))/INDEX(Data!$L$2:$L$1823,MATCH('Ratios - Total'!$C880,IF(Data!$A$2:$A$1823='Ratios - Total'!$A880,Data!$C$2:$C$1823,0),0)),"Missing Data")</f>
        <v>20197.42828341014</v>
      </c>
      <c r="W880" s="5">
        <f t="shared" si="14"/>
        <v>25570.254665898618</v>
      </c>
      <c r="X880" s="5" t="str">
        <f t="array" ref="X880">IFERROR(INDEX(Data!$K$2:$K$1823,MATCH('Ratios - Total'!$C880,IF(Data!$A$2:$A$1823='Ratios - Total'!$A880,Data!$C$2:$C$1823,0),0))/INDEX(Data!$G$2:$G$1823,MATCH('Ratios - Total'!$C880,IF(Data!$A$2:$A$1823='Ratios - Total'!$A880,Data!$C$2:$C$1823,0),0)),"Missing Data")</f>
        <v>Missing Data</v>
      </c>
    </row>
    <row r="881" spans="1:24" x14ac:dyDescent="0.25">
      <c r="A881" s="22" t="s">
        <v>94</v>
      </c>
      <c r="B881" s="22" t="s">
        <v>95</v>
      </c>
      <c r="C881" s="22">
        <v>1992</v>
      </c>
      <c r="D881" s="5">
        <f t="array" ref="D881">IFERROR(INDEX(Data!$H$2:$H$1823,MATCH('Ratios - Total'!$C881,IF(Data!$A$2:$A$1823='Ratios - Total'!$A881,Data!$C$2:$C$1823,0),0))/INDEX(Data!$D$2:$D$1823,MATCH('Ratios - Total'!$C881,IF(Data!$A$2:$A$1823='Ratios - Total'!$A881,Data!$C$2:$C$1823,0),0)),"Missing Data")</f>
        <v>1040.1256252717149</v>
      </c>
      <c r="E881" s="22"/>
      <c r="F881" s="5">
        <f t="array" ref="F881">IFERROR(INDEX(Data!$G$2:$G$1823,MATCH('Ratios - Total'!$C881,IF(Data!$A$2:$A$1823='Ratios - Total'!$A881,Data!$C$2:$C$1823,0),0))/INDEX(Data!$D$2:$D$1823,MATCH('Ratios - Total'!$C881,IF(Data!$A$2:$A$1823='Ratios - Total'!$A881,Data!$C$2:$C$1823,0),0)),"Missing Data")</f>
        <v>0</v>
      </c>
      <c r="G881" s="5"/>
      <c r="H881" s="5" t="str">
        <f t="array" ref="H881">IFERROR(INDEX(Data!$H$2:$H$1823,MATCH('Ratios - Total'!$C881,IF(Data!$A$2:$A$1823='Ratios - Total'!$A881,Data!$C$2:$C$1823,0),0))/INDEX(Data!$G$2:$G$1823,MATCH('Ratios - Total'!$C881,IF(Data!$A$2:$A$1823='Ratios - Total'!$A881,Data!$C$2:$C$1823,0),0)),"Missing Data")</f>
        <v>Missing Data</v>
      </c>
      <c r="I881" s="5">
        <f t="array" ref="I881">IFERROR(INDEX(Data!$G$2:$G$1823,MATCH('Ratios - Total'!$C881,IF(Data!$A$2:$A$1823='Ratios - Total'!$A881,Data!$C$2:$C$1823,0),0))/INDEX(Data!$D$2:$D$1823,MATCH('Ratios - Total'!$C881,IF(Data!$A$2:$A$1823='Ratios - Total'!$A881,Data!$C$2:$C$1823,0),0)),"Missing Data")</f>
        <v>0</v>
      </c>
      <c r="J881" s="22"/>
      <c r="K881" s="5">
        <f t="array" ref="K881">IFERROR(INDEX(Data!$E$2:$E$1823,MATCH('Ratios - Total'!$C881,IF(Data!$A$2:$A$1823='Ratios - Total'!$A881,Data!$C$2:$C$1823,0),0))/INDEX(Data!$D$2:$D$1823,MATCH('Ratios - Total'!$C881,IF(Data!$A$2:$A$1823='Ratios - Total'!$A881,Data!$C$2:$C$1823,0),0)),"Missing Data")</f>
        <v>0</v>
      </c>
      <c r="L881" s="5"/>
      <c r="M881" s="5" t="str">
        <f t="array" ref="M881">IFERROR(INDEX(Data!$F$2:$F$1823,MATCH('Ratios - Total'!$C881,IF(Data!$A$2:$A$1823='Ratios - Total'!$A881,Data!$C$2:$C$1823,0),0))/INDEX(Data!$E$2:$E$1823,MATCH('Ratios - Total'!$C881,IF(Data!$A$2:$A$1823='Ratios - Total'!$A881,Data!$C$2:$C$1823,0),0)),"Missing Data")</f>
        <v>Missing Data</v>
      </c>
      <c r="N881" s="5"/>
      <c r="O881" s="5" t="str">
        <f t="array" ref="O881">IFERROR(INDEX(Data!$G$2:$G$1823,MATCH('Ratios - Total'!$C881,IF(Data!$A$2:$A$1823='Ratios - Total'!$A881,Data!$C$2:$C$1823,0),0))/INDEX(Data!$F$2:$F$1823,MATCH('Ratios - Total'!$C881,IF(Data!$A$2:$A$1823='Ratios - Total'!$A881,Data!$C$2:$C$1823,0),0)),"Missing Data")</f>
        <v>Missing Data</v>
      </c>
      <c r="P881" s="5" t="str">
        <f t="array" ref="P881">IFERROR(INDEX(Data!$H$2:$H$1823,MATCH('Ratios - Total'!$C881,IF(Data!$A$2:$A$1823='Ratios - Total'!$A881,Data!$C$2:$C$1823,0),0))/INDEX(Data!$G$2:$G$1823,MATCH('Ratios - Total'!$C881,IF(Data!$A$2:$A$1823='Ratios - Total'!$A881,Data!$C$2:$C$1823,0),0)),"Missing Data")</f>
        <v>Missing Data</v>
      </c>
      <c r="Q881" s="5"/>
      <c r="R881" s="5" t="str">
        <f t="array" ref="R881">IFERROR(INDEX(Data!$L$2:$L$1823,MATCH('Ratios - Total'!$C881,IF(Data!$A$2:$A$1823='Ratios - Total'!$A881,Data!$C$2:$C$1823,0),0))/INDEX(Data!$G$2:$G$1823,MATCH('Ratios - Total'!$C881,IF(Data!$A$2:$A$1823='Ratios - Total'!$A881,Data!$C$2:$C$1823,0),0)),"Missing Data")</f>
        <v>Missing Data</v>
      </c>
      <c r="S881" s="5"/>
      <c r="T881" s="5">
        <f t="array" ref="T881">IFERROR(INDEX(Data!$H$2:$H$1823,MATCH('Ratios - Total'!$C881,IF(Data!$A$2:$A$1823='Ratios - Total'!$A881,Data!$C$2:$C$1823,0),0))/INDEX(Data!$L$2:$L$1823,MATCH('Ratios - Total'!$C881,IF(Data!$A$2:$A$1823='Ratios - Total'!$A881,Data!$C$2:$C$1823,0),0)),"Missing Data")</f>
        <v>45507.065312046441</v>
      </c>
      <c r="U881" s="5">
        <f t="array" ref="U881">IFERROR(INDEX(Data!$K$2:$K$1823,MATCH('Ratios - Total'!$C881,IF(Data!$A$2:$A$1823='Ratios - Total'!$A881,Data!$C$2:$C$1823,0),0))/INDEX(Data!$H$2:$H$1823,MATCH('Ratios - Total'!$C881,IF(Data!$A$2:$A$1823='Ratios - Total'!$A881,Data!$C$2:$C$1823,0),0)),"Missing Data")</f>
        <v>0.48695706616161355</v>
      </c>
      <c r="V881" s="5">
        <f t="array" ref="V881">IFERROR(INDEX(Data!$K$2:$K$1823,MATCH('Ratios - Total'!$C881,IF(Data!$A$2:$A$1823='Ratios - Total'!$A881,Data!$C$2:$C$1823,0),0))/INDEX(Data!$L$2:$L$1823,MATCH('Ratios - Total'!$C881,IF(Data!$A$2:$A$1823='Ratios - Total'!$A881,Data!$C$2:$C$1823,0),0)),"Missing Data")</f>
        <v>22159.987013979069</v>
      </c>
      <c r="W881" s="5">
        <f t="shared" si="14"/>
        <v>23347.078298067372</v>
      </c>
      <c r="X881" s="5" t="str">
        <f t="array" ref="X881">IFERROR(INDEX(Data!$K$2:$K$1823,MATCH('Ratios - Total'!$C881,IF(Data!$A$2:$A$1823='Ratios - Total'!$A881,Data!$C$2:$C$1823,0),0))/INDEX(Data!$G$2:$G$1823,MATCH('Ratios - Total'!$C881,IF(Data!$A$2:$A$1823='Ratios - Total'!$A881,Data!$C$2:$C$1823,0),0)),"Missing Data")</f>
        <v>Missing Data</v>
      </c>
    </row>
    <row r="882" spans="1:24" x14ac:dyDescent="0.25">
      <c r="A882" s="22" t="s">
        <v>96</v>
      </c>
      <c r="B882" s="22" t="s">
        <v>97</v>
      </c>
      <c r="C882" s="22">
        <v>1992</v>
      </c>
      <c r="D882" s="5">
        <f t="array" ref="D882">IFERROR(INDEX(Data!$H$2:$H$1823,MATCH('Ratios - Total'!$C882,IF(Data!$A$2:$A$1823='Ratios - Total'!$A882,Data!$C$2:$C$1823,0),0))/INDEX(Data!$D$2:$D$1823,MATCH('Ratios - Total'!$C882,IF(Data!$A$2:$A$1823='Ratios - Total'!$A882,Data!$C$2:$C$1823,0),0)),"Missing Data")</f>
        <v>919.39017200143371</v>
      </c>
      <c r="E882" s="22"/>
      <c r="F882" s="5">
        <f t="array" ref="F882">IFERROR(INDEX(Data!$G$2:$G$1823,MATCH('Ratios - Total'!$C882,IF(Data!$A$2:$A$1823='Ratios - Total'!$A882,Data!$C$2:$C$1823,0),0))/INDEX(Data!$D$2:$D$1823,MATCH('Ratios - Total'!$C882,IF(Data!$A$2:$A$1823='Ratios - Total'!$A882,Data!$C$2:$C$1823,0),0)),"Missing Data")</f>
        <v>0</v>
      </c>
      <c r="G882" s="5"/>
      <c r="H882" s="5" t="str">
        <f t="array" ref="H882">IFERROR(INDEX(Data!$H$2:$H$1823,MATCH('Ratios - Total'!$C882,IF(Data!$A$2:$A$1823='Ratios - Total'!$A882,Data!$C$2:$C$1823,0),0))/INDEX(Data!$G$2:$G$1823,MATCH('Ratios - Total'!$C882,IF(Data!$A$2:$A$1823='Ratios - Total'!$A882,Data!$C$2:$C$1823,0),0)),"Missing Data")</f>
        <v>Missing Data</v>
      </c>
      <c r="I882" s="5">
        <f t="array" ref="I882">IFERROR(INDEX(Data!$G$2:$G$1823,MATCH('Ratios - Total'!$C882,IF(Data!$A$2:$A$1823='Ratios - Total'!$A882,Data!$C$2:$C$1823,0),0))/INDEX(Data!$D$2:$D$1823,MATCH('Ratios - Total'!$C882,IF(Data!$A$2:$A$1823='Ratios - Total'!$A882,Data!$C$2:$C$1823,0),0)),"Missing Data")</f>
        <v>0</v>
      </c>
      <c r="J882" s="22"/>
      <c r="K882" s="5">
        <f t="array" ref="K882">IFERROR(INDEX(Data!$E$2:$E$1823,MATCH('Ratios - Total'!$C882,IF(Data!$A$2:$A$1823='Ratios - Total'!$A882,Data!$C$2:$C$1823,0),0))/INDEX(Data!$D$2:$D$1823,MATCH('Ratios - Total'!$C882,IF(Data!$A$2:$A$1823='Ratios - Total'!$A882,Data!$C$2:$C$1823,0),0)),"Missing Data")</f>
        <v>0</v>
      </c>
      <c r="L882" s="5"/>
      <c r="M882" s="5" t="str">
        <f t="array" ref="M882">IFERROR(INDEX(Data!$F$2:$F$1823,MATCH('Ratios - Total'!$C882,IF(Data!$A$2:$A$1823='Ratios - Total'!$A882,Data!$C$2:$C$1823,0),0))/INDEX(Data!$E$2:$E$1823,MATCH('Ratios - Total'!$C882,IF(Data!$A$2:$A$1823='Ratios - Total'!$A882,Data!$C$2:$C$1823,0),0)),"Missing Data")</f>
        <v>Missing Data</v>
      </c>
      <c r="N882" s="5"/>
      <c r="O882" s="5" t="str">
        <f t="array" ref="O882">IFERROR(INDEX(Data!$G$2:$G$1823,MATCH('Ratios - Total'!$C882,IF(Data!$A$2:$A$1823='Ratios - Total'!$A882,Data!$C$2:$C$1823,0),0))/INDEX(Data!$F$2:$F$1823,MATCH('Ratios - Total'!$C882,IF(Data!$A$2:$A$1823='Ratios - Total'!$A882,Data!$C$2:$C$1823,0),0)),"Missing Data")</f>
        <v>Missing Data</v>
      </c>
      <c r="P882" s="5" t="str">
        <f t="array" ref="P882">IFERROR(INDEX(Data!$H$2:$H$1823,MATCH('Ratios - Total'!$C882,IF(Data!$A$2:$A$1823='Ratios - Total'!$A882,Data!$C$2:$C$1823,0),0))/INDEX(Data!$G$2:$G$1823,MATCH('Ratios - Total'!$C882,IF(Data!$A$2:$A$1823='Ratios - Total'!$A882,Data!$C$2:$C$1823,0),0)),"Missing Data")</f>
        <v>Missing Data</v>
      </c>
      <c r="Q882" s="5"/>
      <c r="R882" s="5" t="str">
        <f t="array" ref="R882">IFERROR(INDEX(Data!$L$2:$L$1823,MATCH('Ratios - Total'!$C882,IF(Data!$A$2:$A$1823='Ratios - Total'!$A882,Data!$C$2:$C$1823,0),0))/INDEX(Data!$G$2:$G$1823,MATCH('Ratios - Total'!$C882,IF(Data!$A$2:$A$1823='Ratios - Total'!$A882,Data!$C$2:$C$1823,0),0)),"Missing Data")</f>
        <v>Missing Data</v>
      </c>
      <c r="S882" s="5"/>
      <c r="T882" s="5">
        <f t="array" ref="T882">IFERROR(INDEX(Data!$H$2:$H$1823,MATCH('Ratios - Total'!$C882,IF(Data!$A$2:$A$1823='Ratios - Total'!$A882,Data!$C$2:$C$1823,0),0))/INDEX(Data!$L$2:$L$1823,MATCH('Ratios - Total'!$C882,IF(Data!$A$2:$A$1823='Ratios - Total'!$A882,Data!$C$2:$C$1823,0),0)),"Missing Data")</f>
        <v>42176.241675248886</v>
      </c>
      <c r="U882" s="5">
        <f t="array" ref="U882">IFERROR(INDEX(Data!$K$2:$K$1823,MATCH('Ratios - Total'!$C882,IF(Data!$A$2:$A$1823='Ratios - Total'!$A882,Data!$C$2:$C$1823,0),0))/INDEX(Data!$H$2:$H$1823,MATCH('Ratios - Total'!$C882,IF(Data!$A$2:$A$1823='Ratios - Total'!$A882,Data!$C$2:$C$1823,0),0)),"Missing Data")</f>
        <v>0.5088306863019475</v>
      </c>
      <c r="V882" s="5">
        <f t="array" ref="V882">IFERROR(INDEX(Data!$K$2:$K$1823,MATCH('Ratios - Total'!$C882,IF(Data!$A$2:$A$1823='Ratios - Total'!$A882,Data!$C$2:$C$1823,0),0))/INDEX(Data!$L$2:$L$1823,MATCH('Ratios - Total'!$C882,IF(Data!$A$2:$A$1823='Ratios - Total'!$A882,Data!$C$2:$C$1823,0),0)),"Missing Data")</f>
        <v>21460.565997253689</v>
      </c>
      <c r="W882" s="5">
        <f t="shared" si="14"/>
        <v>20715.675677995197</v>
      </c>
      <c r="X882" s="5" t="str">
        <f t="array" ref="X882">IFERROR(INDEX(Data!$K$2:$K$1823,MATCH('Ratios - Total'!$C882,IF(Data!$A$2:$A$1823='Ratios - Total'!$A882,Data!$C$2:$C$1823,0),0))/INDEX(Data!$G$2:$G$1823,MATCH('Ratios - Total'!$C882,IF(Data!$A$2:$A$1823='Ratios - Total'!$A882,Data!$C$2:$C$1823,0),0)),"Missing Data")</f>
        <v>Missing Data</v>
      </c>
    </row>
    <row r="883" spans="1:24" x14ac:dyDescent="0.25">
      <c r="A883" s="22" t="s">
        <v>98</v>
      </c>
      <c r="B883" s="22" t="s">
        <v>99</v>
      </c>
      <c r="C883" s="22">
        <v>1992</v>
      </c>
      <c r="D883" s="5">
        <f t="array" ref="D883">IFERROR(INDEX(Data!$H$2:$H$1823,MATCH('Ratios - Total'!$C883,IF(Data!$A$2:$A$1823='Ratios - Total'!$A883,Data!$C$2:$C$1823,0),0))/INDEX(Data!$D$2:$D$1823,MATCH('Ratios - Total'!$C883,IF(Data!$A$2:$A$1823='Ratios - Total'!$A883,Data!$C$2:$C$1823,0),0)),"Missing Data")</f>
        <v>1198.730583129568</v>
      </c>
      <c r="E883" s="22"/>
      <c r="F883" s="5">
        <f t="array" ref="F883">IFERROR(INDEX(Data!$G$2:$G$1823,MATCH('Ratios - Total'!$C883,IF(Data!$A$2:$A$1823='Ratios - Total'!$A883,Data!$C$2:$C$1823,0),0))/INDEX(Data!$D$2:$D$1823,MATCH('Ratios - Total'!$C883,IF(Data!$A$2:$A$1823='Ratios - Total'!$A883,Data!$C$2:$C$1823,0),0)),"Missing Data")</f>
        <v>0</v>
      </c>
      <c r="G883" s="5"/>
      <c r="H883" s="5" t="str">
        <f t="array" ref="H883">IFERROR(INDEX(Data!$H$2:$H$1823,MATCH('Ratios - Total'!$C883,IF(Data!$A$2:$A$1823='Ratios - Total'!$A883,Data!$C$2:$C$1823,0),0))/INDEX(Data!$G$2:$G$1823,MATCH('Ratios - Total'!$C883,IF(Data!$A$2:$A$1823='Ratios - Total'!$A883,Data!$C$2:$C$1823,0),0)),"Missing Data")</f>
        <v>Missing Data</v>
      </c>
      <c r="I883" s="5">
        <f t="array" ref="I883">IFERROR(INDEX(Data!$G$2:$G$1823,MATCH('Ratios - Total'!$C883,IF(Data!$A$2:$A$1823='Ratios - Total'!$A883,Data!$C$2:$C$1823,0),0))/INDEX(Data!$D$2:$D$1823,MATCH('Ratios - Total'!$C883,IF(Data!$A$2:$A$1823='Ratios - Total'!$A883,Data!$C$2:$C$1823,0),0)),"Missing Data")</f>
        <v>0</v>
      </c>
      <c r="J883" s="22"/>
      <c r="K883" s="5">
        <f t="array" ref="K883">IFERROR(INDEX(Data!$E$2:$E$1823,MATCH('Ratios - Total'!$C883,IF(Data!$A$2:$A$1823='Ratios - Total'!$A883,Data!$C$2:$C$1823,0),0))/INDEX(Data!$D$2:$D$1823,MATCH('Ratios - Total'!$C883,IF(Data!$A$2:$A$1823='Ratios - Total'!$A883,Data!$C$2:$C$1823,0),0)),"Missing Data")</f>
        <v>0</v>
      </c>
      <c r="L883" s="5"/>
      <c r="M883" s="5" t="str">
        <f t="array" ref="M883">IFERROR(INDEX(Data!$F$2:$F$1823,MATCH('Ratios - Total'!$C883,IF(Data!$A$2:$A$1823='Ratios - Total'!$A883,Data!$C$2:$C$1823,0),0))/INDEX(Data!$E$2:$E$1823,MATCH('Ratios - Total'!$C883,IF(Data!$A$2:$A$1823='Ratios - Total'!$A883,Data!$C$2:$C$1823,0),0)),"Missing Data")</f>
        <v>Missing Data</v>
      </c>
      <c r="N883" s="5"/>
      <c r="O883" s="5" t="str">
        <f t="array" ref="O883">IFERROR(INDEX(Data!$G$2:$G$1823,MATCH('Ratios - Total'!$C883,IF(Data!$A$2:$A$1823='Ratios - Total'!$A883,Data!$C$2:$C$1823,0),0))/INDEX(Data!$F$2:$F$1823,MATCH('Ratios - Total'!$C883,IF(Data!$A$2:$A$1823='Ratios - Total'!$A883,Data!$C$2:$C$1823,0),0)),"Missing Data")</f>
        <v>Missing Data</v>
      </c>
      <c r="P883" s="5" t="str">
        <f t="array" ref="P883">IFERROR(INDEX(Data!$H$2:$H$1823,MATCH('Ratios - Total'!$C883,IF(Data!$A$2:$A$1823='Ratios - Total'!$A883,Data!$C$2:$C$1823,0),0))/INDEX(Data!$G$2:$G$1823,MATCH('Ratios - Total'!$C883,IF(Data!$A$2:$A$1823='Ratios - Total'!$A883,Data!$C$2:$C$1823,0),0)),"Missing Data")</f>
        <v>Missing Data</v>
      </c>
      <c r="Q883" s="5"/>
      <c r="R883" s="5" t="str">
        <f t="array" ref="R883">IFERROR(INDEX(Data!$L$2:$L$1823,MATCH('Ratios - Total'!$C883,IF(Data!$A$2:$A$1823='Ratios - Total'!$A883,Data!$C$2:$C$1823,0),0))/INDEX(Data!$G$2:$G$1823,MATCH('Ratios - Total'!$C883,IF(Data!$A$2:$A$1823='Ratios - Total'!$A883,Data!$C$2:$C$1823,0),0)),"Missing Data")</f>
        <v>Missing Data</v>
      </c>
      <c r="S883" s="5"/>
      <c r="T883" s="5">
        <f t="array" ref="T883">IFERROR(INDEX(Data!$H$2:$H$1823,MATCH('Ratios - Total'!$C883,IF(Data!$A$2:$A$1823='Ratios - Total'!$A883,Data!$C$2:$C$1823,0),0))/INDEX(Data!$L$2:$L$1823,MATCH('Ratios - Total'!$C883,IF(Data!$A$2:$A$1823='Ratios - Total'!$A883,Data!$C$2:$C$1823,0),0)),"Missing Data")</f>
        <v>68741.121706761493</v>
      </c>
      <c r="U883" s="5">
        <f t="array" ref="U883">IFERROR(INDEX(Data!$K$2:$K$1823,MATCH('Ratios - Total'!$C883,IF(Data!$A$2:$A$1823='Ratios - Total'!$A883,Data!$C$2:$C$1823,0),0))/INDEX(Data!$H$2:$H$1823,MATCH('Ratios - Total'!$C883,IF(Data!$A$2:$A$1823='Ratios - Total'!$A883,Data!$C$2:$C$1823,0),0)),"Missing Data")</f>
        <v>0.35704794137359203</v>
      </c>
      <c r="V883" s="5">
        <f t="array" ref="V883">IFERROR(INDEX(Data!$K$2:$K$1823,MATCH('Ratios - Total'!$C883,IF(Data!$A$2:$A$1823='Ratios - Total'!$A883,Data!$C$2:$C$1823,0),0))/INDEX(Data!$L$2:$L$1823,MATCH('Ratios - Total'!$C883,IF(Data!$A$2:$A$1823='Ratios - Total'!$A883,Data!$C$2:$C$1823,0),0)),"Missing Data")</f>
        <v>24543.875993110727</v>
      </c>
      <c r="W883" s="5">
        <f t="shared" si="14"/>
        <v>44197.245713650766</v>
      </c>
      <c r="X883" s="5" t="str">
        <f t="array" ref="X883">IFERROR(INDEX(Data!$K$2:$K$1823,MATCH('Ratios - Total'!$C883,IF(Data!$A$2:$A$1823='Ratios - Total'!$A883,Data!$C$2:$C$1823,0),0))/INDEX(Data!$G$2:$G$1823,MATCH('Ratios - Total'!$C883,IF(Data!$A$2:$A$1823='Ratios - Total'!$A883,Data!$C$2:$C$1823,0),0)),"Missing Data")</f>
        <v>Missing Data</v>
      </c>
    </row>
    <row r="884" spans="1:24" x14ac:dyDescent="0.25">
      <c r="A884" s="22" t="s">
        <v>100</v>
      </c>
      <c r="B884" s="22" t="s">
        <v>101</v>
      </c>
      <c r="C884" s="22">
        <v>1992</v>
      </c>
      <c r="D884" s="5">
        <f t="array" ref="D884">IFERROR(INDEX(Data!$H$2:$H$1823,MATCH('Ratios - Total'!$C884,IF(Data!$A$2:$A$1823='Ratios - Total'!$A884,Data!$C$2:$C$1823,0),0))/INDEX(Data!$D$2:$D$1823,MATCH('Ratios - Total'!$C884,IF(Data!$A$2:$A$1823='Ratios - Total'!$A884,Data!$C$2:$C$1823,0),0)),"Missing Data")</f>
        <v>909.31498280329777</v>
      </c>
      <c r="E884" s="22"/>
      <c r="F884" s="5">
        <f t="array" ref="F884">IFERROR(INDEX(Data!$G$2:$G$1823,MATCH('Ratios - Total'!$C884,IF(Data!$A$2:$A$1823='Ratios - Total'!$A884,Data!$C$2:$C$1823,0),0))/INDEX(Data!$D$2:$D$1823,MATCH('Ratios - Total'!$C884,IF(Data!$A$2:$A$1823='Ratios - Total'!$A884,Data!$C$2:$C$1823,0),0)),"Missing Data")</f>
        <v>0</v>
      </c>
      <c r="G884" s="5"/>
      <c r="H884" s="5" t="str">
        <f t="array" ref="H884">IFERROR(INDEX(Data!$H$2:$H$1823,MATCH('Ratios - Total'!$C884,IF(Data!$A$2:$A$1823='Ratios - Total'!$A884,Data!$C$2:$C$1823,0),0))/INDEX(Data!$G$2:$G$1823,MATCH('Ratios - Total'!$C884,IF(Data!$A$2:$A$1823='Ratios - Total'!$A884,Data!$C$2:$C$1823,0),0)),"Missing Data")</f>
        <v>Missing Data</v>
      </c>
      <c r="I884" s="5">
        <f t="array" ref="I884">IFERROR(INDEX(Data!$G$2:$G$1823,MATCH('Ratios - Total'!$C884,IF(Data!$A$2:$A$1823='Ratios - Total'!$A884,Data!$C$2:$C$1823,0),0))/INDEX(Data!$D$2:$D$1823,MATCH('Ratios - Total'!$C884,IF(Data!$A$2:$A$1823='Ratios - Total'!$A884,Data!$C$2:$C$1823,0),0)),"Missing Data")</f>
        <v>0</v>
      </c>
      <c r="J884" s="22"/>
      <c r="K884" s="5">
        <f t="array" ref="K884">IFERROR(INDEX(Data!$E$2:$E$1823,MATCH('Ratios - Total'!$C884,IF(Data!$A$2:$A$1823='Ratios - Total'!$A884,Data!$C$2:$C$1823,0),0))/INDEX(Data!$D$2:$D$1823,MATCH('Ratios - Total'!$C884,IF(Data!$A$2:$A$1823='Ratios - Total'!$A884,Data!$C$2:$C$1823,0),0)),"Missing Data")</f>
        <v>0</v>
      </c>
      <c r="L884" s="5"/>
      <c r="M884" s="5" t="str">
        <f t="array" ref="M884">IFERROR(INDEX(Data!$F$2:$F$1823,MATCH('Ratios - Total'!$C884,IF(Data!$A$2:$A$1823='Ratios - Total'!$A884,Data!$C$2:$C$1823,0),0))/INDEX(Data!$E$2:$E$1823,MATCH('Ratios - Total'!$C884,IF(Data!$A$2:$A$1823='Ratios - Total'!$A884,Data!$C$2:$C$1823,0),0)),"Missing Data")</f>
        <v>Missing Data</v>
      </c>
      <c r="N884" s="5"/>
      <c r="O884" s="5" t="str">
        <f t="array" ref="O884">IFERROR(INDEX(Data!$G$2:$G$1823,MATCH('Ratios - Total'!$C884,IF(Data!$A$2:$A$1823='Ratios - Total'!$A884,Data!$C$2:$C$1823,0),0))/INDEX(Data!$F$2:$F$1823,MATCH('Ratios - Total'!$C884,IF(Data!$A$2:$A$1823='Ratios - Total'!$A884,Data!$C$2:$C$1823,0),0)),"Missing Data")</f>
        <v>Missing Data</v>
      </c>
      <c r="P884" s="5" t="str">
        <f t="array" ref="P884">IFERROR(INDEX(Data!$H$2:$H$1823,MATCH('Ratios - Total'!$C884,IF(Data!$A$2:$A$1823='Ratios - Total'!$A884,Data!$C$2:$C$1823,0),0))/INDEX(Data!$G$2:$G$1823,MATCH('Ratios - Total'!$C884,IF(Data!$A$2:$A$1823='Ratios - Total'!$A884,Data!$C$2:$C$1823,0),0)),"Missing Data")</f>
        <v>Missing Data</v>
      </c>
      <c r="Q884" s="5"/>
      <c r="R884" s="5" t="str">
        <f t="array" ref="R884">IFERROR(INDEX(Data!$L$2:$L$1823,MATCH('Ratios - Total'!$C884,IF(Data!$A$2:$A$1823='Ratios - Total'!$A884,Data!$C$2:$C$1823,0),0))/INDEX(Data!$G$2:$G$1823,MATCH('Ratios - Total'!$C884,IF(Data!$A$2:$A$1823='Ratios - Total'!$A884,Data!$C$2:$C$1823,0),0)),"Missing Data")</f>
        <v>Missing Data</v>
      </c>
      <c r="S884" s="5"/>
      <c r="T884" s="5">
        <f t="array" ref="T884">IFERROR(INDEX(Data!$H$2:$H$1823,MATCH('Ratios - Total'!$C884,IF(Data!$A$2:$A$1823='Ratios - Total'!$A884,Data!$C$2:$C$1823,0),0))/INDEX(Data!$L$2:$L$1823,MATCH('Ratios - Total'!$C884,IF(Data!$A$2:$A$1823='Ratios - Total'!$A884,Data!$C$2:$C$1823,0),0)),"Missing Data")</f>
        <v>41895.351968985924</v>
      </c>
      <c r="U884" s="5">
        <f t="array" ref="U884">IFERROR(INDEX(Data!$K$2:$K$1823,MATCH('Ratios - Total'!$C884,IF(Data!$A$2:$A$1823='Ratios - Total'!$A884,Data!$C$2:$C$1823,0),0))/INDEX(Data!$H$2:$H$1823,MATCH('Ratios - Total'!$C884,IF(Data!$A$2:$A$1823='Ratios - Total'!$A884,Data!$C$2:$C$1823,0),0)),"Missing Data")</f>
        <v>0.52386222665348203</v>
      </c>
      <c r="V884" s="5">
        <f t="array" ref="V884">IFERROR(INDEX(Data!$K$2:$K$1823,MATCH('Ratios - Total'!$C884,IF(Data!$A$2:$A$1823='Ratios - Total'!$A884,Data!$C$2:$C$1823,0),0))/INDEX(Data!$L$2:$L$1823,MATCH('Ratios - Total'!$C884,IF(Data!$A$2:$A$1823='Ratios - Total'!$A884,Data!$C$2:$C$1823,0),0)),"Missing Data")</f>
        <v>21947.392368904304</v>
      </c>
      <c r="W884" s="5">
        <f t="shared" si="14"/>
        <v>19947.95960008162</v>
      </c>
      <c r="X884" s="5" t="str">
        <f t="array" ref="X884">IFERROR(INDEX(Data!$K$2:$K$1823,MATCH('Ratios - Total'!$C884,IF(Data!$A$2:$A$1823='Ratios - Total'!$A884,Data!$C$2:$C$1823,0),0))/INDEX(Data!$G$2:$G$1823,MATCH('Ratios - Total'!$C884,IF(Data!$A$2:$A$1823='Ratios - Total'!$A884,Data!$C$2:$C$1823,0),0)),"Missing Data")</f>
        <v>Missing Data</v>
      </c>
    </row>
    <row r="885" spans="1:24" x14ac:dyDescent="0.25">
      <c r="A885" s="22" t="s">
        <v>102</v>
      </c>
      <c r="B885" s="22" t="s">
        <v>103</v>
      </c>
      <c r="C885" s="22">
        <v>1992</v>
      </c>
      <c r="D885" s="5">
        <f t="array" ref="D885">IFERROR(INDEX(Data!$H$2:$H$1823,MATCH('Ratios - Total'!$C885,IF(Data!$A$2:$A$1823='Ratios - Total'!$A885,Data!$C$2:$C$1823,0),0))/INDEX(Data!$D$2:$D$1823,MATCH('Ratios - Total'!$C885,IF(Data!$A$2:$A$1823='Ratios - Total'!$A885,Data!$C$2:$C$1823,0),0)),"Missing Data")</f>
        <v>1077.1844872784206</v>
      </c>
      <c r="E885" s="22"/>
      <c r="F885" s="5">
        <f t="array" ref="F885">IFERROR(INDEX(Data!$G$2:$G$1823,MATCH('Ratios - Total'!$C885,IF(Data!$A$2:$A$1823='Ratios - Total'!$A885,Data!$C$2:$C$1823,0),0))/INDEX(Data!$D$2:$D$1823,MATCH('Ratios - Total'!$C885,IF(Data!$A$2:$A$1823='Ratios - Total'!$A885,Data!$C$2:$C$1823,0),0)),"Missing Data")</f>
        <v>0</v>
      </c>
      <c r="G885" s="5"/>
      <c r="H885" s="5" t="str">
        <f t="array" ref="H885">IFERROR(INDEX(Data!$H$2:$H$1823,MATCH('Ratios - Total'!$C885,IF(Data!$A$2:$A$1823='Ratios - Total'!$A885,Data!$C$2:$C$1823,0),0))/INDEX(Data!$G$2:$G$1823,MATCH('Ratios - Total'!$C885,IF(Data!$A$2:$A$1823='Ratios - Total'!$A885,Data!$C$2:$C$1823,0),0)),"Missing Data")</f>
        <v>Missing Data</v>
      </c>
      <c r="I885" s="5">
        <f t="array" ref="I885">IFERROR(INDEX(Data!$G$2:$G$1823,MATCH('Ratios - Total'!$C885,IF(Data!$A$2:$A$1823='Ratios - Total'!$A885,Data!$C$2:$C$1823,0),0))/INDEX(Data!$D$2:$D$1823,MATCH('Ratios - Total'!$C885,IF(Data!$A$2:$A$1823='Ratios - Total'!$A885,Data!$C$2:$C$1823,0),0)),"Missing Data")</f>
        <v>0</v>
      </c>
      <c r="J885" s="22"/>
      <c r="K885" s="5">
        <f t="array" ref="K885">IFERROR(INDEX(Data!$E$2:$E$1823,MATCH('Ratios - Total'!$C885,IF(Data!$A$2:$A$1823='Ratios - Total'!$A885,Data!$C$2:$C$1823,0),0))/INDEX(Data!$D$2:$D$1823,MATCH('Ratios - Total'!$C885,IF(Data!$A$2:$A$1823='Ratios - Total'!$A885,Data!$C$2:$C$1823,0),0)),"Missing Data")</f>
        <v>0</v>
      </c>
      <c r="L885" s="5"/>
      <c r="M885" s="5" t="str">
        <f t="array" ref="M885">IFERROR(INDEX(Data!$F$2:$F$1823,MATCH('Ratios - Total'!$C885,IF(Data!$A$2:$A$1823='Ratios - Total'!$A885,Data!$C$2:$C$1823,0),0))/INDEX(Data!$E$2:$E$1823,MATCH('Ratios - Total'!$C885,IF(Data!$A$2:$A$1823='Ratios - Total'!$A885,Data!$C$2:$C$1823,0),0)),"Missing Data")</f>
        <v>Missing Data</v>
      </c>
      <c r="N885" s="5"/>
      <c r="O885" s="5" t="str">
        <f t="array" ref="O885">IFERROR(INDEX(Data!$G$2:$G$1823,MATCH('Ratios - Total'!$C885,IF(Data!$A$2:$A$1823='Ratios - Total'!$A885,Data!$C$2:$C$1823,0),0))/INDEX(Data!$F$2:$F$1823,MATCH('Ratios - Total'!$C885,IF(Data!$A$2:$A$1823='Ratios - Total'!$A885,Data!$C$2:$C$1823,0),0)),"Missing Data")</f>
        <v>Missing Data</v>
      </c>
      <c r="P885" s="5" t="str">
        <f t="array" ref="P885">IFERROR(INDEX(Data!$H$2:$H$1823,MATCH('Ratios - Total'!$C885,IF(Data!$A$2:$A$1823='Ratios - Total'!$A885,Data!$C$2:$C$1823,0),0))/INDEX(Data!$G$2:$G$1823,MATCH('Ratios - Total'!$C885,IF(Data!$A$2:$A$1823='Ratios - Total'!$A885,Data!$C$2:$C$1823,0),0)),"Missing Data")</f>
        <v>Missing Data</v>
      </c>
      <c r="Q885" s="5"/>
      <c r="R885" s="5" t="str">
        <f t="array" ref="R885">IFERROR(INDEX(Data!$L$2:$L$1823,MATCH('Ratios - Total'!$C885,IF(Data!$A$2:$A$1823='Ratios - Total'!$A885,Data!$C$2:$C$1823,0),0))/INDEX(Data!$G$2:$G$1823,MATCH('Ratios - Total'!$C885,IF(Data!$A$2:$A$1823='Ratios - Total'!$A885,Data!$C$2:$C$1823,0),0)),"Missing Data")</f>
        <v>Missing Data</v>
      </c>
      <c r="S885" s="5"/>
      <c r="T885" s="5">
        <f t="array" ref="T885">IFERROR(INDEX(Data!$H$2:$H$1823,MATCH('Ratios - Total'!$C885,IF(Data!$A$2:$A$1823='Ratios - Total'!$A885,Data!$C$2:$C$1823,0),0))/INDEX(Data!$L$2:$L$1823,MATCH('Ratios - Total'!$C885,IF(Data!$A$2:$A$1823='Ratios - Total'!$A885,Data!$C$2:$C$1823,0),0)),"Missing Data")</f>
        <v>56080.48284935821</v>
      </c>
      <c r="U885" s="5">
        <f t="array" ref="U885">IFERROR(INDEX(Data!$K$2:$K$1823,MATCH('Ratios - Total'!$C885,IF(Data!$A$2:$A$1823='Ratios - Total'!$A885,Data!$C$2:$C$1823,0),0))/INDEX(Data!$H$2:$H$1823,MATCH('Ratios - Total'!$C885,IF(Data!$A$2:$A$1823='Ratios - Total'!$A885,Data!$C$2:$C$1823,0),0)),"Missing Data")</f>
        <v>0.46604097554172902</v>
      </c>
      <c r="V885" s="5">
        <f t="array" ref="V885">IFERROR(INDEX(Data!$K$2:$K$1823,MATCH('Ratios - Total'!$C885,IF(Data!$A$2:$A$1823='Ratios - Total'!$A885,Data!$C$2:$C$1823,0),0))/INDEX(Data!$L$2:$L$1823,MATCH('Ratios - Total'!$C885,IF(Data!$A$2:$A$1823='Ratios - Total'!$A885,Data!$C$2:$C$1823,0),0)),"Missing Data")</f>
        <v>26135.802935966101</v>
      </c>
      <c r="W885" s="5">
        <f t="shared" si="14"/>
        <v>29944.679913392109</v>
      </c>
      <c r="X885" s="5" t="str">
        <f t="array" ref="X885">IFERROR(INDEX(Data!$K$2:$K$1823,MATCH('Ratios - Total'!$C885,IF(Data!$A$2:$A$1823='Ratios - Total'!$A885,Data!$C$2:$C$1823,0),0))/INDEX(Data!$G$2:$G$1823,MATCH('Ratios - Total'!$C885,IF(Data!$A$2:$A$1823='Ratios - Total'!$A885,Data!$C$2:$C$1823,0),0)),"Missing Data")</f>
        <v>Missing Data</v>
      </c>
    </row>
    <row r="886" spans="1:24" x14ac:dyDescent="0.25">
      <c r="A886" s="22" t="s">
        <v>104</v>
      </c>
      <c r="B886" s="22" t="s">
        <v>105</v>
      </c>
      <c r="C886" s="22">
        <v>1992</v>
      </c>
      <c r="D886" s="5">
        <f t="array" ref="D886">IFERROR(INDEX(Data!$H$2:$H$1823,MATCH('Ratios - Total'!$C886,IF(Data!$A$2:$A$1823='Ratios - Total'!$A886,Data!$C$2:$C$1823,0),0))/INDEX(Data!$D$2:$D$1823,MATCH('Ratios - Total'!$C886,IF(Data!$A$2:$A$1823='Ratios - Total'!$A886,Data!$C$2:$C$1823,0),0)),"Missing Data")</f>
        <v>1386.5385983086364</v>
      </c>
      <c r="E886" s="22"/>
      <c r="F886" s="5">
        <f t="array" ref="F886">IFERROR(INDEX(Data!$G$2:$G$1823,MATCH('Ratios - Total'!$C886,IF(Data!$A$2:$A$1823='Ratios - Total'!$A886,Data!$C$2:$C$1823,0),0))/INDEX(Data!$D$2:$D$1823,MATCH('Ratios - Total'!$C886,IF(Data!$A$2:$A$1823='Ratios - Total'!$A886,Data!$C$2:$C$1823,0),0)),"Missing Data")</f>
        <v>0</v>
      </c>
      <c r="G886" s="5"/>
      <c r="H886" s="5" t="str">
        <f t="array" ref="H886">IFERROR(INDEX(Data!$H$2:$H$1823,MATCH('Ratios - Total'!$C886,IF(Data!$A$2:$A$1823='Ratios - Total'!$A886,Data!$C$2:$C$1823,0),0))/INDEX(Data!$G$2:$G$1823,MATCH('Ratios - Total'!$C886,IF(Data!$A$2:$A$1823='Ratios - Total'!$A886,Data!$C$2:$C$1823,0),0)),"Missing Data")</f>
        <v>Missing Data</v>
      </c>
      <c r="I886" s="5">
        <f t="array" ref="I886">IFERROR(INDEX(Data!$G$2:$G$1823,MATCH('Ratios - Total'!$C886,IF(Data!$A$2:$A$1823='Ratios - Total'!$A886,Data!$C$2:$C$1823,0),0))/INDEX(Data!$D$2:$D$1823,MATCH('Ratios - Total'!$C886,IF(Data!$A$2:$A$1823='Ratios - Total'!$A886,Data!$C$2:$C$1823,0),0)),"Missing Data")</f>
        <v>0</v>
      </c>
      <c r="J886" s="22"/>
      <c r="K886" s="5">
        <f t="array" ref="K886">IFERROR(INDEX(Data!$E$2:$E$1823,MATCH('Ratios - Total'!$C886,IF(Data!$A$2:$A$1823='Ratios - Total'!$A886,Data!$C$2:$C$1823,0),0))/INDEX(Data!$D$2:$D$1823,MATCH('Ratios - Total'!$C886,IF(Data!$A$2:$A$1823='Ratios - Total'!$A886,Data!$C$2:$C$1823,0),0)),"Missing Data")</f>
        <v>0</v>
      </c>
      <c r="L886" s="5"/>
      <c r="M886" s="5" t="str">
        <f t="array" ref="M886">IFERROR(INDEX(Data!$F$2:$F$1823,MATCH('Ratios - Total'!$C886,IF(Data!$A$2:$A$1823='Ratios - Total'!$A886,Data!$C$2:$C$1823,0),0))/INDEX(Data!$E$2:$E$1823,MATCH('Ratios - Total'!$C886,IF(Data!$A$2:$A$1823='Ratios - Total'!$A886,Data!$C$2:$C$1823,0),0)),"Missing Data")</f>
        <v>Missing Data</v>
      </c>
      <c r="N886" s="5"/>
      <c r="O886" s="5" t="str">
        <f t="array" ref="O886">IFERROR(INDEX(Data!$G$2:$G$1823,MATCH('Ratios - Total'!$C886,IF(Data!$A$2:$A$1823='Ratios - Total'!$A886,Data!$C$2:$C$1823,0),0))/INDEX(Data!$F$2:$F$1823,MATCH('Ratios - Total'!$C886,IF(Data!$A$2:$A$1823='Ratios - Total'!$A886,Data!$C$2:$C$1823,0),0)),"Missing Data")</f>
        <v>Missing Data</v>
      </c>
      <c r="P886" s="5" t="str">
        <f t="array" ref="P886">IFERROR(INDEX(Data!$H$2:$H$1823,MATCH('Ratios - Total'!$C886,IF(Data!$A$2:$A$1823='Ratios - Total'!$A886,Data!$C$2:$C$1823,0),0))/INDEX(Data!$G$2:$G$1823,MATCH('Ratios - Total'!$C886,IF(Data!$A$2:$A$1823='Ratios - Total'!$A886,Data!$C$2:$C$1823,0),0)),"Missing Data")</f>
        <v>Missing Data</v>
      </c>
      <c r="Q886" s="5"/>
      <c r="R886" s="5" t="str">
        <f t="array" ref="R886">IFERROR(INDEX(Data!$L$2:$L$1823,MATCH('Ratios - Total'!$C886,IF(Data!$A$2:$A$1823='Ratios - Total'!$A886,Data!$C$2:$C$1823,0),0))/INDEX(Data!$G$2:$G$1823,MATCH('Ratios - Total'!$C886,IF(Data!$A$2:$A$1823='Ratios - Total'!$A886,Data!$C$2:$C$1823,0),0)),"Missing Data")</f>
        <v>Missing Data</v>
      </c>
      <c r="S886" s="5"/>
      <c r="T886" s="5">
        <f t="array" ref="T886">IFERROR(INDEX(Data!$H$2:$H$1823,MATCH('Ratios - Total'!$C886,IF(Data!$A$2:$A$1823='Ratios - Total'!$A886,Data!$C$2:$C$1823,0),0))/INDEX(Data!$L$2:$L$1823,MATCH('Ratios - Total'!$C886,IF(Data!$A$2:$A$1823='Ratios - Total'!$A886,Data!$C$2:$C$1823,0),0)),"Missing Data")</f>
        <v>46382.193141053234</v>
      </c>
      <c r="U886" s="5">
        <f t="array" ref="U886">IFERROR(INDEX(Data!$K$2:$K$1823,MATCH('Ratios - Total'!$C886,IF(Data!$A$2:$A$1823='Ratios - Total'!$A886,Data!$C$2:$C$1823,0),0))/INDEX(Data!$H$2:$H$1823,MATCH('Ratios - Total'!$C886,IF(Data!$A$2:$A$1823='Ratios - Total'!$A886,Data!$C$2:$C$1823,0),0)),"Missing Data")</f>
        <v>0.46487753784907337</v>
      </c>
      <c r="V886" s="5">
        <f t="array" ref="V886">IFERROR(INDEX(Data!$K$2:$K$1823,MATCH('Ratios - Total'!$C886,IF(Data!$A$2:$A$1823='Ratios - Total'!$A886,Data!$C$2:$C$1823,0),0))/INDEX(Data!$L$2:$L$1823,MATCH('Ratios - Total'!$C886,IF(Data!$A$2:$A$1823='Ratios - Total'!$A886,Data!$C$2:$C$1823,0),0)),"Missing Data")</f>
        <v>21562.039747453007</v>
      </c>
      <c r="W886" s="5">
        <f t="shared" si="14"/>
        <v>24820.153393600227</v>
      </c>
      <c r="X886" s="5" t="str">
        <f t="array" ref="X886">IFERROR(INDEX(Data!$K$2:$K$1823,MATCH('Ratios - Total'!$C886,IF(Data!$A$2:$A$1823='Ratios - Total'!$A886,Data!$C$2:$C$1823,0),0))/INDEX(Data!$G$2:$G$1823,MATCH('Ratios - Total'!$C886,IF(Data!$A$2:$A$1823='Ratios - Total'!$A886,Data!$C$2:$C$1823,0),0)),"Missing Data")</f>
        <v>Missing Data</v>
      </c>
    </row>
    <row r="887" spans="1:24" x14ac:dyDescent="0.25">
      <c r="A887" s="22" t="s">
        <v>4</v>
      </c>
      <c r="B887" s="22" t="s">
        <v>5</v>
      </c>
      <c r="C887" s="22">
        <v>1993</v>
      </c>
      <c r="D887" s="5">
        <f t="array" ref="D887">IFERROR(INDEX(Data!$H$2:$H$1823,MATCH('Ratios - Total'!$C887,IF(Data!$A$2:$A$1823='Ratios - Total'!$A887,Data!$C$2:$C$1823,0),0))/INDEX(Data!$D$2:$D$1823,MATCH('Ratios - Total'!$C887,IF(Data!$A$2:$A$1823='Ratios - Total'!$A887,Data!$C$2:$C$1823,0),0)),"Missing Data")</f>
        <v>634.26907015847837</v>
      </c>
      <c r="E887" s="22"/>
      <c r="F887" s="5">
        <f t="array" ref="F887">IFERROR(INDEX(Data!$G$2:$G$1823,MATCH('Ratios - Total'!$C887,IF(Data!$A$2:$A$1823='Ratios - Total'!$A887,Data!$C$2:$C$1823,0),0))/INDEX(Data!$D$2:$D$1823,MATCH('Ratios - Total'!$C887,IF(Data!$A$2:$A$1823='Ratios - Total'!$A887,Data!$C$2:$C$1823,0),0)),"Missing Data")</f>
        <v>0</v>
      </c>
      <c r="G887" s="5"/>
      <c r="H887" s="5" t="str">
        <f t="array" ref="H887">IFERROR(INDEX(Data!$H$2:$H$1823,MATCH('Ratios - Total'!$C887,IF(Data!$A$2:$A$1823='Ratios - Total'!$A887,Data!$C$2:$C$1823,0),0))/INDEX(Data!$G$2:$G$1823,MATCH('Ratios - Total'!$C887,IF(Data!$A$2:$A$1823='Ratios - Total'!$A887,Data!$C$2:$C$1823,0),0)),"Missing Data")</f>
        <v>Missing Data</v>
      </c>
      <c r="I887" s="5">
        <f t="array" ref="I887">IFERROR(INDEX(Data!$G$2:$G$1823,MATCH('Ratios - Total'!$C887,IF(Data!$A$2:$A$1823='Ratios - Total'!$A887,Data!$C$2:$C$1823,0),0))/INDEX(Data!$D$2:$D$1823,MATCH('Ratios - Total'!$C887,IF(Data!$A$2:$A$1823='Ratios - Total'!$A887,Data!$C$2:$C$1823,0),0)),"Missing Data")</f>
        <v>0</v>
      </c>
      <c r="J887" s="22"/>
      <c r="K887" s="5">
        <f t="array" ref="K887">IFERROR(INDEX(Data!$E$2:$E$1823,MATCH('Ratios - Total'!$C887,IF(Data!$A$2:$A$1823='Ratios - Total'!$A887,Data!$C$2:$C$1823,0),0))/INDEX(Data!$D$2:$D$1823,MATCH('Ratios - Total'!$C887,IF(Data!$A$2:$A$1823='Ratios - Total'!$A887,Data!$C$2:$C$1823,0),0)),"Missing Data")</f>
        <v>0</v>
      </c>
      <c r="L887" s="5"/>
      <c r="M887" s="5" t="str">
        <f t="array" ref="M887">IFERROR(INDEX(Data!$F$2:$F$1823,MATCH('Ratios - Total'!$C887,IF(Data!$A$2:$A$1823='Ratios - Total'!$A887,Data!$C$2:$C$1823,0),0))/INDEX(Data!$E$2:$E$1823,MATCH('Ratios - Total'!$C887,IF(Data!$A$2:$A$1823='Ratios - Total'!$A887,Data!$C$2:$C$1823,0),0)),"Missing Data")</f>
        <v>Missing Data</v>
      </c>
      <c r="N887" s="5"/>
      <c r="O887" s="5" t="str">
        <f t="array" ref="O887">IFERROR(INDEX(Data!$G$2:$G$1823,MATCH('Ratios - Total'!$C887,IF(Data!$A$2:$A$1823='Ratios - Total'!$A887,Data!$C$2:$C$1823,0),0))/INDEX(Data!$F$2:$F$1823,MATCH('Ratios - Total'!$C887,IF(Data!$A$2:$A$1823='Ratios - Total'!$A887,Data!$C$2:$C$1823,0),0)),"Missing Data")</f>
        <v>Missing Data</v>
      </c>
      <c r="P887" s="5" t="str">
        <f t="array" ref="P887">IFERROR(INDEX(Data!$H$2:$H$1823,MATCH('Ratios - Total'!$C887,IF(Data!$A$2:$A$1823='Ratios - Total'!$A887,Data!$C$2:$C$1823,0),0))/INDEX(Data!$G$2:$G$1823,MATCH('Ratios - Total'!$C887,IF(Data!$A$2:$A$1823='Ratios - Total'!$A887,Data!$C$2:$C$1823,0),0)),"Missing Data")</f>
        <v>Missing Data</v>
      </c>
      <c r="Q887" s="5"/>
      <c r="R887" s="5" t="str">
        <f t="array" ref="R887">IFERROR(INDEX(Data!$L$2:$L$1823,MATCH('Ratios - Total'!$C887,IF(Data!$A$2:$A$1823='Ratios - Total'!$A887,Data!$C$2:$C$1823,0),0))/INDEX(Data!$G$2:$G$1823,MATCH('Ratios - Total'!$C887,IF(Data!$A$2:$A$1823='Ratios - Total'!$A887,Data!$C$2:$C$1823,0),0)),"Missing Data")</f>
        <v>Missing Data</v>
      </c>
      <c r="S887" s="5"/>
      <c r="T887" s="5">
        <f t="array" ref="T887">IFERROR(INDEX(Data!$H$2:$H$1823,MATCH('Ratios - Total'!$C887,IF(Data!$A$2:$A$1823='Ratios - Total'!$A887,Data!$C$2:$C$1823,0),0))/INDEX(Data!$L$2:$L$1823,MATCH('Ratios - Total'!$C887,IF(Data!$A$2:$A$1823='Ratios - Total'!$A887,Data!$C$2:$C$1823,0),0)),"Missing Data")</f>
        <v>31998.970262893261</v>
      </c>
      <c r="U887" s="5">
        <f t="array" ref="U887">IFERROR(INDEX(Data!$K$2:$K$1823,MATCH('Ratios - Total'!$C887,IF(Data!$A$2:$A$1823='Ratios - Total'!$A887,Data!$C$2:$C$1823,0),0))/INDEX(Data!$H$2:$H$1823,MATCH('Ratios - Total'!$C887,IF(Data!$A$2:$A$1823='Ratios - Total'!$A887,Data!$C$2:$C$1823,0),0)),"Missing Data")</f>
        <v>0.58062392741245128</v>
      </c>
      <c r="V887" s="5">
        <f t="array" ref="V887">IFERROR(INDEX(Data!$K$2:$K$1823,MATCH('Ratios - Total'!$C887,IF(Data!$A$2:$A$1823='Ratios - Total'!$A887,Data!$C$2:$C$1823,0),0))/INDEX(Data!$L$2:$L$1823,MATCH('Ratios - Total'!$C887,IF(Data!$A$2:$A$1823='Ratios - Total'!$A887,Data!$C$2:$C$1823,0),0)),"Missing Data")</f>
        <v>18579.367787195326</v>
      </c>
      <c r="W887" s="5">
        <f t="shared" si="14"/>
        <v>13419.602475697935</v>
      </c>
      <c r="X887" s="5" t="str">
        <f t="array" ref="X887">IFERROR(INDEX(Data!$K$2:$K$1823,MATCH('Ratios - Total'!$C887,IF(Data!$A$2:$A$1823='Ratios - Total'!$A887,Data!$C$2:$C$1823,0),0))/INDEX(Data!$G$2:$G$1823,MATCH('Ratios - Total'!$C887,IF(Data!$A$2:$A$1823='Ratios - Total'!$A887,Data!$C$2:$C$1823,0),0)),"Missing Data")</f>
        <v>Missing Data</v>
      </c>
    </row>
    <row r="888" spans="1:24" x14ac:dyDescent="0.25">
      <c r="A888" s="22" t="s">
        <v>6</v>
      </c>
      <c r="B888" s="22" t="s">
        <v>7</v>
      </c>
      <c r="C888" s="22">
        <v>1993</v>
      </c>
      <c r="D888" s="5">
        <f t="array" ref="D888">IFERROR(INDEX(Data!$H$2:$H$1823,MATCH('Ratios - Total'!$C888,IF(Data!$A$2:$A$1823='Ratios - Total'!$A888,Data!$C$2:$C$1823,0),0))/INDEX(Data!$D$2:$D$1823,MATCH('Ratios - Total'!$C888,IF(Data!$A$2:$A$1823='Ratios - Total'!$A888,Data!$C$2:$C$1823,0),0)),"Missing Data")</f>
        <v>1992.9099814491051</v>
      </c>
      <c r="E888" s="22"/>
      <c r="F888" s="5">
        <f t="array" ref="F888">IFERROR(INDEX(Data!$G$2:$G$1823,MATCH('Ratios - Total'!$C888,IF(Data!$A$2:$A$1823='Ratios - Total'!$A888,Data!$C$2:$C$1823,0),0))/INDEX(Data!$D$2:$D$1823,MATCH('Ratios - Total'!$C888,IF(Data!$A$2:$A$1823='Ratios - Total'!$A888,Data!$C$2:$C$1823,0),0)),"Missing Data")</f>
        <v>0</v>
      </c>
      <c r="G888" s="5"/>
      <c r="H888" s="5" t="str">
        <f t="array" ref="H888">IFERROR(INDEX(Data!$H$2:$H$1823,MATCH('Ratios - Total'!$C888,IF(Data!$A$2:$A$1823='Ratios - Total'!$A888,Data!$C$2:$C$1823,0),0))/INDEX(Data!$G$2:$G$1823,MATCH('Ratios - Total'!$C888,IF(Data!$A$2:$A$1823='Ratios - Total'!$A888,Data!$C$2:$C$1823,0),0)),"Missing Data")</f>
        <v>Missing Data</v>
      </c>
      <c r="I888" s="5">
        <f t="array" ref="I888">IFERROR(INDEX(Data!$G$2:$G$1823,MATCH('Ratios - Total'!$C888,IF(Data!$A$2:$A$1823='Ratios - Total'!$A888,Data!$C$2:$C$1823,0),0))/INDEX(Data!$D$2:$D$1823,MATCH('Ratios - Total'!$C888,IF(Data!$A$2:$A$1823='Ratios - Total'!$A888,Data!$C$2:$C$1823,0),0)),"Missing Data")</f>
        <v>0</v>
      </c>
      <c r="J888" s="22"/>
      <c r="K888" s="5">
        <f t="array" ref="K888">IFERROR(INDEX(Data!$E$2:$E$1823,MATCH('Ratios - Total'!$C888,IF(Data!$A$2:$A$1823='Ratios - Total'!$A888,Data!$C$2:$C$1823,0),0))/INDEX(Data!$D$2:$D$1823,MATCH('Ratios - Total'!$C888,IF(Data!$A$2:$A$1823='Ratios - Total'!$A888,Data!$C$2:$C$1823,0),0)),"Missing Data")</f>
        <v>0</v>
      </c>
      <c r="L888" s="5"/>
      <c r="M888" s="5" t="str">
        <f t="array" ref="M888">IFERROR(INDEX(Data!$F$2:$F$1823,MATCH('Ratios - Total'!$C888,IF(Data!$A$2:$A$1823='Ratios - Total'!$A888,Data!$C$2:$C$1823,0),0))/INDEX(Data!$E$2:$E$1823,MATCH('Ratios - Total'!$C888,IF(Data!$A$2:$A$1823='Ratios - Total'!$A888,Data!$C$2:$C$1823,0),0)),"Missing Data")</f>
        <v>Missing Data</v>
      </c>
      <c r="N888" s="5"/>
      <c r="O888" s="5" t="str">
        <f t="array" ref="O888">IFERROR(INDEX(Data!$G$2:$G$1823,MATCH('Ratios - Total'!$C888,IF(Data!$A$2:$A$1823='Ratios - Total'!$A888,Data!$C$2:$C$1823,0),0))/INDEX(Data!$F$2:$F$1823,MATCH('Ratios - Total'!$C888,IF(Data!$A$2:$A$1823='Ratios - Total'!$A888,Data!$C$2:$C$1823,0),0)),"Missing Data")</f>
        <v>Missing Data</v>
      </c>
      <c r="P888" s="5" t="str">
        <f t="array" ref="P888">IFERROR(INDEX(Data!$H$2:$H$1823,MATCH('Ratios - Total'!$C888,IF(Data!$A$2:$A$1823='Ratios - Total'!$A888,Data!$C$2:$C$1823,0),0))/INDEX(Data!$G$2:$G$1823,MATCH('Ratios - Total'!$C888,IF(Data!$A$2:$A$1823='Ratios - Total'!$A888,Data!$C$2:$C$1823,0),0)),"Missing Data")</f>
        <v>Missing Data</v>
      </c>
      <c r="Q888" s="5"/>
      <c r="R888" s="5" t="str">
        <f t="array" ref="R888">IFERROR(INDEX(Data!$L$2:$L$1823,MATCH('Ratios - Total'!$C888,IF(Data!$A$2:$A$1823='Ratios - Total'!$A888,Data!$C$2:$C$1823,0),0))/INDEX(Data!$G$2:$G$1823,MATCH('Ratios - Total'!$C888,IF(Data!$A$2:$A$1823='Ratios - Total'!$A888,Data!$C$2:$C$1823,0),0)),"Missing Data")</f>
        <v>Missing Data</v>
      </c>
      <c r="S888" s="5"/>
      <c r="T888" s="5">
        <f t="array" ref="T888">IFERROR(INDEX(Data!$H$2:$H$1823,MATCH('Ratios - Total'!$C888,IF(Data!$A$2:$A$1823='Ratios - Total'!$A888,Data!$C$2:$C$1823,0),0))/INDEX(Data!$L$2:$L$1823,MATCH('Ratios - Total'!$C888,IF(Data!$A$2:$A$1823='Ratios - Total'!$A888,Data!$C$2:$C$1823,0),0)),"Missing Data")</f>
        <v>79155.447654386429</v>
      </c>
      <c r="U888" s="5">
        <f t="array" ref="U888">IFERROR(INDEX(Data!$K$2:$K$1823,MATCH('Ratios - Total'!$C888,IF(Data!$A$2:$A$1823='Ratios - Total'!$A888,Data!$C$2:$C$1823,0),0))/INDEX(Data!$H$2:$H$1823,MATCH('Ratios - Total'!$C888,IF(Data!$A$2:$A$1823='Ratios - Total'!$A888,Data!$C$2:$C$1823,0),0)),"Missing Data")</f>
        <v>0.43531395332297856</v>
      </c>
      <c r="V888" s="5">
        <f t="array" ref="V888">IFERROR(INDEX(Data!$K$2:$K$1823,MATCH('Ratios - Total'!$C888,IF(Data!$A$2:$A$1823='Ratios - Total'!$A888,Data!$C$2:$C$1823,0),0))/INDEX(Data!$L$2:$L$1823,MATCH('Ratios - Total'!$C888,IF(Data!$A$2:$A$1823='Ratios - Total'!$A888,Data!$C$2:$C$1823,0),0)),"Missing Data")</f>
        <v>34457.470845481046</v>
      </c>
      <c r="W888" s="5">
        <f t="shared" si="14"/>
        <v>44697.976808905383</v>
      </c>
      <c r="X888" s="5" t="str">
        <f t="array" ref="X888">IFERROR(INDEX(Data!$K$2:$K$1823,MATCH('Ratios - Total'!$C888,IF(Data!$A$2:$A$1823='Ratios - Total'!$A888,Data!$C$2:$C$1823,0),0))/INDEX(Data!$G$2:$G$1823,MATCH('Ratios - Total'!$C888,IF(Data!$A$2:$A$1823='Ratios - Total'!$A888,Data!$C$2:$C$1823,0),0)),"Missing Data")</f>
        <v>Missing Data</v>
      </c>
    </row>
    <row r="889" spans="1:24" x14ac:dyDescent="0.25">
      <c r="A889" s="22" t="s">
        <v>8</v>
      </c>
      <c r="B889" s="22" t="s">
        <v>9</v>
      </c>
      <c r="C889" s="22">
        <v>1993</v>
      </c>
      <c r="D889" s="5">
        <f t="array" ref="D889">IFERROR(INDEX(Data!$H$2:$H$1823,MATCH('Ratios - Total'!$C889,IF(Data!$A$2:$A$1823='Ratios - Total'!$A889,Data!$C$2:$C$1823,0),0))/INDEX(Data!$D$2:$D$1823,MATCH('Ratios - Total'!$C889,IF(Data!$A$2:$A$1823='Ratios - Total'!$A889,Data!$C$2:$C$1823,0),0)),"Missing Data")</f>
        <v>1006.7707032941084</v>
      </c>
      <c r="E889" s="22"/>
      <c r="F889" s="5">
        <f t="array" ref="F889">IFERROR(INDEX(Data!$G$2:$G$1823,MATCH('Ratios - Total'!$C889,IF(Data!$A$2:$A$1823='Ratios - Total'!$A889,Data!$C$2:$C$1823,0),0))/INDEX(Data!$D$2:$D$1823,MATCH('Ratios - Total'!$C889,IF(Data!$A$2:$A$1823='Ratios - Total'!$A889,Data!$C$2:$C$1823,0),0)),"Missing Data")</f>
        <v>0</v>
      </c>
      <c r="G889" s="5"/>
      <c r="H889" s="5" t="str">
        <f t="array" ref="H889">IFERROR(INDEX(Data!$H$2:$H$1823,MATCH('Ratios - Total'!$C889,IF(Data!$A$2:$A$1823='Ratios - Total'!$A889,Data!$C$2:$C$1823,0),0))/INDEX(Data!$G$2:$G$1823,MATCH('Ratios - Total'!$C889,IF(Data!$A$2:$A$1823='Ratios - Total'!$A889,Data!$C$2:$C$1823,0),0)),"Missing Data")</f>
        <v>Missing Data</v>
      </c>
      <c r="I889" s="5">
        <f t="array" ref="I889">IFERROR(INDEX(Data!$G$2:$G$1823,MATCH('Ratios - Total'!$C889,IF(Data!$A$2:$A$1823='Ratios - Total'!$A889,Data!$C$2:$C$1823,0),0))/INDEX(Data!$D$2:$D$1823,MATCH('Ratios - Total'!$C889,IF(Data!$A$2:$A$1823='Ratios - Total'!$A889,Data!$C$2:$C$1823,0),0)),"Missing Data")</f>
        <v>0</v>
      </c>
      <c r="J889" s="22"/>
      <c r="K889" s="5">
        <f t="array" ref="K889">IFERROR(INDEX(Data!$E$2:$E$1823,MATCH('Ratios - Total'!$C889,IF(Data!$A$2:$A$1823='Ratios - Total'!$A889,Data!$C$2:$C$1823,0),0))/INDEX(Data!$D$2:$D$1823,MATCH('Ratios - Total'!$C889,IF(Data!$A$2:$A$1823='Ratios - Total'!$A889,Data!$C$2:$C$1823,0),0)),"Missing Data")</f>
        <v>0</v>
      </c>
      <c r="L889" s="5"/>
      <c r="M889" s="5" t="str">
        <f t="array" ref="M889">IFERROR(INDEX(Data!$F$2:$F$1823,MATCH('Ratios - Total'!$C889,IF(Data!$A$2:$A$1823='Ratios - Total'!$A889,Data!$C$2:$C$1823,0),0))/INDEX(Data!$E$2:$E$1823,MATCH('Ratios - Total'!$C889,IF(Data!$A$2:$A$1823='Ratios - Total'!$A889,Data!$C$2:$C$1823,0),0)),"Missing Data")</f>
        <v>Missing Data</v>
      </c>
      <c r="N889" s="5"/>
      <c r="O889" s="5" t="str">
        <f t="array" ref="O889">IFERROR(INDEX(Data!$G$2:$G$1823,MATCH('Ratios - Total'!$C889,IF(Data!$A$2:$A$1823='Ratios - Total'!$A889,Data!$C$2:$C$1823,0),0))/INDEX(Data!$F$2:$F$1823,MATCH('Ratios - Total'!$C889,IF(Data!$A$2:$A$1823='Ratios - Total'!$A889,Data!$C$2:$C$1823,0),0)),"Missing Data")</f>
        <v>Missing Data</v>
      </c>
      <c r="P889" s="5" t="str">
        <f t="array" ref="P889">IFERROR(INDEX(Data!$H$2:$H$1823,MATCH('Ratios - Total'!$C889,IF(Data!$A$2:$A$1823='Ratios - Total'!$A889,Data!$C$2:$C$1823,0),0))/INDEX(Data!$G$2:$G$1823,MATCH('Ratios - Total'!$C889,IF(Data!$A$2:$A$1823='Ratios - Total'!$A889,Data!$C$2:$C$1823,0),0)),"Missing Data")</f>
        <v>Missing Data</v>
      </c>
      <c r="Q889" s="5"/>
      <c r="R889" s="5" t="str">
        <f t="array" ref="R889">IFERROR(INDEX(Data!$L$2:$L$1823,MATCH('Ratios - Total'!$C889,IF(Data!$A$2:$A$1823='Ratios - Total'!$A889,Data!$C$2:$C$1823,0),0))/INDEX(Data!$G$2:$G$1823,MATCH('Ratios - Total'!$C889,IF(Data!$A$2:$A$1823='Ratios - Total'!$A889,Data!$C$2:$C$1823,0),0)),"Missing Data")</f>
        <v>Missing Data</v>
      </c>
      <c r="S889" s="5"/>
      <c r="T889" s="5">
        <f t="array" ref="T889">IFERROR(INDEX(Data!$H$2:$H$1823,MATCH('Ratios - Total'!$C889,IF(Data!$A$2:$A$1823='Ratios - Total'!$A889,Data!$C$2:$C$1823,0),0))/INDEX(Data!$L$2:$L$1823,MATCH('Ratios - Total'!$C889,IF(Data!$A$2:$A$1823='Ratios - Total'!$A889,Data!$C$2:$C$1823,0),0)),"Missing Data")</f>
        <v>54830.949509022466</v>
      </c>
      <c r="U889" s="5">
        <f t="array" ref="U889">IFERROR(INDEX(Data!$K$2:$K$1823,MATCH('Ratios - Total'!$C889,IF(Data!$A$2:$A$1823='Ratios - Total'!$A889,Data!$C$2:$C$1823,0),0))/INDEX(Data!$H$2:$H$1823,MATCH('Ratios - Total'!$C889,IF(Data!$A$2:$A$1823='Ratios - Total'!$A889,Data!$C$2:$C$1823,0),0)),"Missing Data")</f>
        <v>0.44093116810261579</v>
      </c>
      <c r="V889" s="5">
        <f t="array" ref="V889">IFERROR(INDEX(Data!$K$2:$K$1823,MATCH('Ratios - Total'!$C889,IF(Data!$A$2:$A$1823='Ratios - Total'!$A889,Data!$C$2:$C$1823,0),0))/INDEX(Data!$L$2:$L$1823,MATCH('Ratios - Total'!$C889,IF(Data!$A$2:$A$1823='Ratios - Total'!$A889,Data!$C$2:$C$1823,0),0)),"Missing Data")</f>
        <v>24176.674615188822</v>
      </c>
      <c r="W889" s="5">
        <f t="shared" si="14"/>
        <v>30654.274893833644</v>
      </c>
      <c r="X889" s="5" t="str">
        <f t="array" ref="X889">IFERROR(INDEX(Data!$K$2:$K$1823,MATCH('Ratios - Total'!$C889,IF(Data!$A$2:$A$1823='Ratios - Total'!$A889,Data!$C$2:$C$1823,0),0))/INDEX(Data!$G$2:$G$1823,MATCH('Ratios - Total'!$C889,IF(Data!$A$2:$A$1823='Ratios - Total'!$A889,Data!$C$2:$C$1823,0),0)),"Missing Data")</f>
        <v>Missing Data</v>
      </c>
    </row>
    <row r="890" spans="1:24" x14ac:dyDescent="0.25">
      <c r="A890" s="22" t="s">
        <v>10</v>
      </c>
      <c r="B890" s="22" t="s">
        <v>11</v>
      </c>
      <c r="C890" s="22">
        <v>1993</v>
      </c>
      <c r="D890" s="5">
        <f t="array" ref="D890">IFERROR(INDEX(Data!$H$2:$H$1823,MATCH('Ratios - Total'!$C890,IF(Data!$A$2:$A$1823='Ratios - Total'!$A890,Data!$C$2:$C$1823,0),0))/INDEX(Data!$D$2:$D$1823,MATCH('Ratios - Total'!$C890,IF(Data!$A$2:$A$1823='Ratios - Total'!$A890,Data!$C$2:$C$1823,0),0)),"Missing Data")</f>
        <v>731.96629568909043</v>
      </c>
      <c r="E890" s="22"/>
      <c r="F890" s="5">
        <f t="array" ref="F890">IFERROR(INDEX(Data!$G$2:$G$1823,MATCH('Ratios - Total'!$C890,IF(Data!$A$2:$A$1823='Ratios - Total'!$A890,Data!$C$2:$C$1823,0),0))/INDEX(Data!$D$2:$D$1823,MATCH('Ratios - Total'!$C890,IF(Data!$A$2:$A$1823='Ratios - Total'!$A890,Data!$C$2:$C$1823,0),0)),"Missing Data")</f>
        <v>0</v>
      </c>
      <c r="G890" s="5"/>
      <c r="H890" s="5" t="str">
        <f t="array" ref="H890">IFERROR(INDEX(Data!$H$2:$H$1823,MATCH('Ratios - Total'!$C890,IF(Data!$A$2:$A$1823='Ratios - Total'!$A890,Data!$C$2:$C$1823,0),0))/INDEX(Data!$G$2:$G$1823,MATCH('Ratios - Total'!$C890,IF(Data!$A$2:$A$1823='Ratios - Total'!$A890,Data!$C$2:$C$1823,0),0)),"Missing Data")</f>
        <v>Missing Data</v>
      </c>
      <c r="I890" s="5">
        <f t="array" ref="I890">IFERROR(INDEX(Data!$G$2:$G$1823,MATCH('Ratios - Total'!$C890,IF(Data!$A$2:$A$1823='Ratios - Total'!$A890,Data!$C$2:$C$1823,0),0))/INDEX(Data!$D$2:$D$1823,MATCH('Ratios - Total'!$C890,IF(Data!$A$2:$A$1823='Ratios - Total'!$A890,Data!$C$2:$C$1823,0),0)),"Missing Data")</f>
        <v>0</v>
      </c>
      <c r="J890" s="22"/>
      <c r="K890" s="5">
        <f t="array" ref="K890">IFERROR(INDEX(Data!$E$2:$E$1823,MATCH('Ratios - Total'!$C890,IF(Data!$A$2:$A$1823='Ratios - Total'!$A890,Data!$C$2:$C$1823,0),0))/INDEX(Data!$D$2:$D$1823,MATCH('Ratios - Total'!$C890,IF(Data!$A$2:$A$1823='Ratios - Total'!$A890,Data!$C$2:$C$1823,0),0)),"Missing Data")</f>
        <v>0</v>
      </c>
      <c r="L890" s="5"/>
      <c r="M890" s="5" t="str">
        <f t="array" ref="M890">IFERROR(INDEX(Data!$F$2:$F$1823,MATCH('Ratios - Total'!$C890,IF(Data!$A$2:$A$1823='Ratios - Total'!$A890,Data!$C$2:$C$1823,0),0))/INDEX(Data!$E$2:$E$1823,MATCH('Ratios - Total'!$C890,IF(Data!$A$2:$A$1823='Ratios - Total'!$A890,Data!$C$2:$C$1823,0),0)),"Missing Data")</f>
        <v>Missing Data</v>
      </c>
      <c r="N890" s="5"/>
      <c r="O890" s="5" t="str">
        <f t="array" ref="O890">IFERROR(INDEX(Data!$G$2:$G$1823,MATCH('Ratios - Total'!$C890,IF(Data!$A$2:$A$1823='Ratios - Total'!$A890,Data!$C$2:$C$1823,0),0))/INDEX(Data!$F$2:$F$1823,MATCH('Ratios - Total'!$C890,IF(Data!$A$2:$A$1823='Ratios - Total'!$A890,Data!$C$2:$C$1823,0),0)),"Missing Data")</f>
        <v>Missing Data</v>
      </c>
      <c r="P890" s="5" t="str">
        <f t="array" ref="P890">IFERROR(INDEX(Data!$H$2:$H$1823,MATCH('Ratios - Total'!$C890,IF(Data!$A$2:$A$1823='Ratios - Total'!$A890,Data!$C$2:$C$1823,0),0))/INDEX(Data!$G$2:$G$1823,MATCH('Ratios - Total'!$C890,IF(Data!$A$2:$A$1823='Ratios - Total'!$A890,Data!$C$2:$C$1823,0),0)),"Missing Data")</f>
        <v>Missing Data</v>
      </c>
      <c r="Q890" s="5"/>
      <c r="R890" s="5" t="str">
        <f t="array" ref="R890">IFERROR(INDEX(Data!$L$2:$L$1823,MATCH('Ratios - Total'!$C890,IF(Data!$A$2:$A$1823='Ratios - Total'!$A890,Data!$C$2:$C$1823,0),0))/INDEX(Data!$G$2:$G$1823,MATCH('Ratios - Total'!$C890,IF(Data!$A$2:$A$1823='Ratios - Total'!$A890,Data!$C$2:$C$1823,0),0)),"Missing Data")</f>
        <v>Missing Data</v>
      </c>
      <c r="S890" s="5"/>
      <c r="T890" s="5">
        <f t="array" ref="T890">IFERROR(INDEX(Data!$H$2:$H$1823,MATCH('Ratios - Total'!$C890,IF(Data!$A$2:$A$1823='Ratios - Total'!$A890,Data!$C$2:$C$1823,0),0))/INDEX(Data!$L$2:$L$1823,MATCH('Ratios - Total'!$C890,IF(Data!$A$2:$A$1823='Ratios - Total'!$A890,Data!$C$2:$C$1823,0),0)),"Missing Data")</f>
        <v>32322.936286495038</v>
      </c>
      <c r="U890" s="5">
        <f t="array" ref="U890">IFERROR(INDEX(Data!$K$2:$K$1823,MATCH('Ratios - Total'!$C890,IF(Data!$A$2:$A$1823='Ratios - Total'!$A890,Data!$C$2:$C$1823,0),0))/INDEX(Data!$H$2:$H$1823,MATCH('Ratios - Total'!$C890,IF(Data!$A$2:$A$1823='Ratios - Total'!$A890,Data!$C$2:$C$1823,0),0)),"Missing Data")</f>
        <v>0.54943836309874694</v>
      </c>
      <c r="V890" s="5">
        <f t="array" ref="V890">IFERROR(INDEX(Data!$K$2:$K$1823,MATCH('Ratios - Total'!$C890,IF(Data!$A$2:$A$1823='Ratios - Total'!$A890,Data!$C$2:$C$1823,0),0))/INDEX(Data!$L$2:$L$1823,MATCH('Ratios - Total'!$C890,IF(Data!$A$2:$A$1823='Ratios - Total'!$A890,Data!$C$2:$C$1823,0),0)),"Missing Data")</f>
        <v>17759.461203796924</v>
      </c>
      <c r="W890" s="5">
        <f t="shared" si="14"/>
        <v>14563.475082698114</v>
      </c>
      <c r="X890" s="5" t="str">
        <f t="array" ref="X890">IFERROR(INDEX(Data!$K$2:$K$1823,MATCH('Ratios - Total'!$C890,IF(Data!$A$2:$A$1823='Ratios - Total'!$A890,Data!$C$2:$C$1823,0),0))/INDEX(Data!$G$2:$G$1823,MATCH('Ratios - Total'!$C890,IF(Data!$A$2:$A$1823='Ratios - Total'!$A890,Data!$C$2:$C$1823,0),0)),"Missing Data")</f>
        <v>Missing Data</v>
      </c>
    </row>
    <row r="891" spans="1:24" x14ac:dyDescent="0.25">
      <c r="A891" s="22" t="s">
        <v>12</v>
      </c>
      <c r="B891" s="22" t="s">
        <v>13</v>
      </c>
      <c r="C891" s="22">
        <v>1993</v>
      </c>
      <c r="D891" s="5">
        <f t="array" ref="D891">IFERROR(INDEX(Data!$H$2:$H$1823,MATCH('Ratios - Total'!$C891,IF(Data!$A$2:$A$1823='Ratios - Total'!$A891,Data!$C$2:$C$1823,0),0))/INDEX(Data!$D$2:$D$1823,MATCH('Ratios - Total'!$C891,IF(Data!$A$2:$A$1823='Ratios - Total'!$A891,Data!$C$2:$C$1823,0),0)),"Missing Data")</f>
        <v>878.69571894777823</v>
      </c>
      <c r="E891" s="22"/>
      <c r="F891" s="5">
        <f t="array" ref="F891">IFERROR(INDEX(Data!$G$2:$G$1823,MATCH('Ratios - Total'!$C891,IF(Data!$A$2:$A$1823='Ratios - Total'!$A891,Data!$C$2:$C$1823,0),0))/INDEX(Data!$D$2:$D$1823,MATCH('Ratios - Total'!$C891,IF(Data!$A$2:$A$1823='Ratios - Total'!$A891,Data!$C$2:$C$1823,0),0)),"Missing Data")</f>
        <v>0</v>
      </c>
      <c r="G891" s="5"/>
      <c r="H891" s="5" t="str">
        <f t="array" ref="H891">IFERROR(INDEX(Data!$H$2:$H$1823,MATCH('Ratios - Total'!$C891,IF(Data!$A$2:$A$1823='Ratios - Total'!$A891,Data!$C$2:$C$1823,0),0))/INDEX(Data!$G$2:$G$1823,MATCH('Ratios - Total'!$C891,IF(Data!$A$2:$A$1823='Ratios - Total'!$A891,Data!$C$2:$C$1823,0),0)),"Missing Data")</f>
        <v>Missing Data</v>
      </c>
      <c r="I891" s="5">
        <f t="array" ref="I891">IFERROR(INDEX(Data!$G$2:$G$1823,MATCH('Ratios - Total'!$C891,IF(Data!$A$2:$A$1823='Ratios - Total'!$A891,Data!$C$2:$C$1823,0),0))/INDEX(Data!$D$2:$D$1823,MATCH('Ratios - Total'!$C891,IF(Data!$A$2:$A$1823='Ratios - Total'!$A891,Data!$C$2:$C$1823,0),0)),"Missing Data")</f>
        <v>0</v>
      </c>
      <c r="J891" s="22"/>
      <c r="K891" s="5">
        <f t="array" ref="K891">IFERROR(INDEX(Data!$E$2:$E$1823,MATCH('Ratios - Total'!$C891,IF(Data!$A$2:$A$1823='Ratios - Total'!$A891,Data!$C$2:$C$1823,0),0))/INDEX(Data!$D$2:$D$1823,MATCH('Ratios - Total'!$C891,IF(Data!$A$2:$A$1823='Ratios - Total'!$A891,Data!$C$2:$C$1823,0),0)),"Missing Data")</f>
        <v>0</v>
      </c>
      <c r="L891" s="5"/>
      <c r="M891" s="5" t="str">
        <f t="array" ref="M891">IFERROR(INDEX(Data!$F$2:$F$1823,MATCH('Ratios - Total'!$C891,IF(Data!$A$2:$A$1823='Ratios - Total'!$A891,Data!$C$2:$C$1823,0),0))/INDEX(Data!$E$2:$E$1823,MATCH('Ratios - Total'!$C891,IF(Data!$A$2:$A$1823='Ratios - Total'!$A891,Data!$C$2:$C$1823,0),0)),"Missing Data")</f>
        <v>Missing Data</v>
      </c>
      <c r="N891" s="5"/>
      <c r="O891" s="5" t="str">
        <f t="array" ref="O891">IFERROR(INDEX(Data!$G$2:$G$1823,MATCH('Ratios - Total'!$C891,IF(Data!$A$2:$A$1823='Ratios - Total'!$A891,Data!$C$2:$C$1823,0),0))/INDEX(Data!$F$2:$F$1823,MATCH('Ratios - Total'!$C891,IF(Data!$A$2:$A$1823='Ratios - Total'!$A891,Data!$C$2:$C$1823,0),0)),"Missing Data")</f>
        <v>Missing Data</v>
      </c>
      <c r="P891" s="5" t="str">
        <f t="array" ref="P891">IFERROR(INDEX(Data!$H$2:$H$1823,MATCH('Ratios - Total'!$C891,IF(Data!$A$2:$A$1823='Ratios - Total'!$A891,Data!$C$2:$C$1823,0),0))/INDEX(Data!$G$2:$G$1823,MATCH('Ratios - Total'!$C891,IF(Data!$A$2:$A$1823='Ratios - Total'!$A891,Data!$C$2:$C$1823,0),0)),"Missing Data")</f>
        <v>Missing Data</v>
      </c>
      <c r="Q891" s="5"/>
      <c r="R891" s="5" t="str">
        <f t="array" ref="R891">IFERROR(INDEX(Data!$L$2:$L$1823,MATCH('Ratios - Total'!$C891,IF(Data!$A$2:$A$1823='Ratios - Total'!$A891,Data!$C$2:$C$1823,0),0))/INDEX(Data!$G$2:$G$1823,MATCH('Ratios - Total'!$C891,IF(Data!$A$2:$A$1823='Ratios - Total'!$A891,Data!$C$2:$C$1823,0),0)),"Missing Data")</f>
        <v>Missing Data</v>
      </c>
      <c r="S891" s="5"/>
      <c r="T891" s="5">
        <f t="array" ref="T891">IFERROR(INDEX(Data!$H$2:$H$1823,MATCH('Ratios - Total'!$C891,IF(Data!$A$2:$A$1823='Ratios - Total'!$A891,Data!$C$2:$C$1823,0),0))/INDEX(Data!$L$2:$L$1823,MATCH('Ratios - Total'!$C891,IF(Data!$A$2:$A$1823='Ratios - Total'!$A891,Data!$C$2:$C$1823,0),0)),"Missing Data")</f>
        <v>60281.004255468499</v>
      </c>
      <c r="U891" s="5">
        <f t="array" ref="U891">IFERROR(INDEX(Data!$K$2:$K$1823,MATCH('Ratios - Total'!$C891,IF(Data!$A$2:$A$1823='Ratios - Total'!$A891,Data!$C$2:$C$1823,0),0))/INDEX(Data!$H$2:$H$1823,MATCH('Ratios - Total'!$C891,IF(Data!$A$2:$A$1823='Ratios - Total'!$A891,Data!$C$2:$C$1823,0),0)),"Missing Data")</f>
        <v>0.50238507810280586</v>
      </c>
      <c r="V891" s="5">
        <f t="array" ref="V891">IFERROR(INDEX(Data!$K$2:$K$1823,MATCH('Ratios - Total'!$C891,IF(Data!$A$2:$A$1823='Ratios - Total'!$A891,Data!$C$2:$C$1823,0),0))/INDEX(Data!$L$2:$L$1823,MATCH('Ratios - Total'!$C891,IF(Data!$A$2:$A$1823='Ratios - Total'!$A891,Data!$C$2:$C$1823,0),0)),"Missing Data")</f>
        <v>30284.277030999114</v>
      </c>
      <c r="W891" s="5">
        <f t="shared" si="14"/>
        <v>29996.727224469385</v>
      </c>
      <c r="X891" s="5" t="str">
        <f t="array" ref="X891">IFERROR(INDEX(Data!$K$2:$K$1823,MATCH('Ratios - Total'!$C891,IF(Data!$A$2:$A$1823='Ratios - Total'!$A891,Data!$C$2:$C$1823,0),0))/INDEX(Data!$G$2:$G$1823,MATCH('Ratios - Total'!$C891,IF(Data!$A$2:$A$1823='Ratios - Total'!$A891,Data!$C$2:$C$1823,0),0)),"Missing Data")</f>
        <v>Missing Data</v>
      </c>
    </row>
    <row r="892" spans="1:24" x14ac:dyDescent="0.25">
      <c r="A892" s="22" t="s">
        <v>14</v>
      </c>
      <c r="B892" s="22" t="s">
        <v>15</v>
      </c>
      <c r="C892" s="22">
        <v>1993</v>
      </c>
      <c r="D892" s="5">
        <f t="array" ref="D892">IFERROR(INDEX(Data!$H$2:$H$1823,MATCH('Ratios - Total'!$C892,IF(Data!$A$2:$A$1823='Ratios - Total'!$A892,Data!$C$2:$C$1823,0),0))/INDEX(Data!$D$2:$D$1823,MATCH('Ratios - Total'!$C892,IF(Data!$A$2:$A$1823='Ratios - Total'!$A892,Data!$C$2:$C$1823,0),0)),"Missing Data")</f>
        <v>976.55164657941066</v>
      </c>
      <c r="E892" s="22"/>
      <c r="F892" s="5">
        <f t="array" ref="F892">IFERROR(INDEX(Data!$G$2:$G$1823,MATCH('Ratios - Total'!$C892,IF(Data!$A$2:$A$1823='Ratios - Total'!$A892,Data!$C$2:$C$1823,0),0))/INDEX(Data!$D$2:$D$1823,MATCH('Ratios - Total'!$C892,IF(Data!$A$2:$A$1823='Ratios - Total'!$A892,Data!$C$2:$C$1823,0),0)),"Missing Data")</f>
        <v>0</v>
      </c>
      <c r="G892" s="5"/>
      <c r="H892" s="5" t="str">
        <f t="array" ref="H892">IFERROR(INDEX(Data!$H$2:$H$1823,MATCH('Ratios - Total'!$C892,IF(Data!$A$2:$A$1823='Ratios - Total'!$A892,Data!$C$2:$C$1823,0),0))/INDEX(Data!$G$2:$G$1823,MATCH('Ratios - Total'!$C892,IF(Data!$A$2:$A$1823='Ratios - Total'!$A892,Data!$C$2:$C$1823,0),0)),"Missing Data")</f>
        <v>Missing Data</v>
      </c>
      <c r="I892" s="5">
        <f t="array" ref="I892">IFERROR(INDEX(Data!$G$2:$G$1823,MATCH('Ratios - Total'!$C892,IF(Data!$A$2:$A$1823='Ratios - Total'!$A892,Data!$C$2:$C$1823,0),0))/INDEX(Data!$D$2:$D$1823,MATCH('Ratios - Total'!$C892,IF(Data!$A$2:$A$1823='Ratios - Total'!$A892,Data!$C$2:$C$1823,0),0)),"Missing Data")</f>
        <v>0</v>
      </c>
      <c r="J892" s="22"/>
      <c r="K892" s="5">
        <f t="array" ref="K892">IFERROR(INDEX(Data!$E$2:$E$1823,MATCH('Ratios - Total'!$C892,IF(Data!$A$2:$A$1823='Ratios - Total'!$A892,Data!$C$2:$C$1823,0),0))/INDEX(Data!$D$2:$D$1823,MATCH('Ratios - Total'!$C892,IF(Data!$A$2:$A$1823='Ratios - Total'!$A892,Data!$C$2:$C$1823,0),0)),"Missing Data")</f>
        <v>0</v>
      </c>
      <c r="L892" s="5"/>
      <c r="M892" s="5" t="str">
        <f t="array" ref="M892">IFERROR(INDEX(Data!$F$2:$F$1823,MATCH('Ratios - Total'!$C892,IF(Data!$A$2:$A$1823='Ratios - Total'!$A892,Data!$C$2:$C$1823,0),0))/INDEX(Data!$E$2:$E$1823,MATCH('Ratios - Total'!$C892,IF(Data!$A$2:$A$1823='Ratios - Total'!$A892,Data!$C$2:$C$1823,0),0)),"Missing Data")</f>
        <v>Missing Data</v>
      </c>
      <c r="N892" s="5"/>
      <c r="O892" s="5" t="str">
        <f t="array" ref="O892">IFERROR(INDEX(Data!$G$2:$G$1823,MATCH('Ratios - Total'!$C892,IF(Data!$A$2:$A$1823='Ratios - Total'!$A892,Data!$C$2:$C$1823,0),0))/INDEX(Data!$F$2:$F$1823,MATCH('Ratios - Total'!$C892,IF(Data!$A$2:$A$1823='Ratios - Total'!$A892,Data!$C$2:$C$1823,0),0)),"Missing Data")</f>
        <v>Missing Data</v>
      </c>
      <c r="P892" s="5" t="str">
        <f t="array" ref="P892">IFERROR(INDEX(Data!$H$2:$H$1823,MATCH('Ratios - Total'!$C892,IF(Data!$A$2:$A$1823='Ratios - Total'!$A892,Data!$C$2:$C$1823,0),0))/INDEX(Data!$G$2:$G$1823,MATCH('Ratios - Total'!$C892,IF(Data!$A$2:$A$1823='Ratios - Total'!$A892,Data!$C$2:$C$1823,0),0)),"Missing Data")</f>
        <v>Missing Data</v>
      </c>
      <c r="Q892" s="5"/>
      <c r="R892" s="5" t="str">
        <f t="array" ref="R892">IFERROR(INDEX(Data!$L$2:$L$1823,MATCH('Ratios - Total'!$C892,IF(Data!$A$2:$A$1823='Ratios - Total'!$A892,Data!$C$2:$C$1823,0),0))/INDEX(Data!$G$2:$G$1823,MATCH('Ratios - Total'!$C892,IF(Data!$A$2:$A$1823='Ratios - Total'!$A892,Data!$C$2:$C$1823,0),0)),"Missing Data")</f>
        <v>Missing Data</v>
      </c>
      <c r="S892" s="5"/>
      <c r="T892" s="5">
        <f t="array" ref="T892">IFERROR(INDEX(Data!$H$2:$H$1823,MATCH('Ratios - Total'!$C892,IF(Data!$A$2:$A$1823='Ratios - Total'!$A892,Data!$C$2:$C$1823,0),0))/INDEX(Data!$L$2:$L$1823,MATCH('Ratios - Total'!$C892,IF(Data!$A$2:$A$1823='Ratios - Total'!$A892,Data!$C$2:$C$1823,0),0)),"Missing Data")</f>
        <v>53159.567492656475</v>
      </c>
      <c r="U892" s="5">
        <f t="array" ref="U892">IFERROR(INDEX(Data!$K$2:$K$1823,MATCH('Ratios - Total'!$C892,IF(Data!$A$2:$A$1823='Ratios - Total'!$A892,Data!$C$2:$C$1823,0),0))/INDEX(Data!$H$2:$H$1823,MATCH('Ratios - Total'!$C892,IF(Data!$A$2:$A$1823='Ratios - Total'!$A892,Data!$C$2:$C$1823,0),0)),"Missing Data")</f>
        <v>0.45787377076492031</v>
      </c>
      <c r="V892" s="5">
        <f t="array" ref="V892">IFERROR(INDEX(Data!$K$2:$K$1823,MATCH('Ratios - Total'!$C892,IF(Data!$A$2:$A$1823='Ratios - Total'!$A892,Data!$C$2:$C$1823,0),0))/INDEX(Data!$L$2:$L$1823,MATCH('Ratios - Total'!$C892,IF(Data!$A$2:$A$1823='Ratios - Total'!$A892,Data!$C$2:$C$1823,0),0)),"Missing Data")</f>
        <v>24340.371620094902</v>
      </c>
      <c r="W892" s="5">
        <f t="shared" si="14"/>
        <v>28819.195872561573</v>
      </c>
      <c r="X892" s="5" t="str">
        <f t="array" ref="X892">IFERROR(INDEX(Data!$K$2:$K$1823,MATCH('Ratios - Total'!$C892,IF(Data!$A$2:$A$1823='Ratios - Total'!$A892,Data!$C$2:$C$1823,0),0))/INDEX(Data!$G$2:$G$1823,MATCH('Ratios - Total'!$C892,IF(Data!$A$2:$A$1823='Ratios - Total'!$A892,Data!$C$2:$C$1823,0),0)),"Missing Data")</f>
        <v>Missing Data</v>
      </c>
    </row>
    <row r="893" spans="1:24" x14ac:dyDescent="0.25">
      <c r="A893" s="22" t="s">
        <v>16</v>
      </c>
      <c r="B893" s="22" t="s">
        <v>17</v>
      </c>
      <c r="C893" s="22">
        <v>1993</v>
      </c>
      <c r="D893" s="5">
        <f t="array" ref="D893">IFERROR(INDEX(Data!$H$2:$H$1823,MATCH('Ratios - Total'!$C893,IF(Data!$A$2:$A$1823='Ratios - Total'!$A893,Data!$C$2:$C$1823,0),0))/INDEX(Data!$D$2:$D$1823,MATCH('Ratios - Total'!$C893,IF(Data!$A$2:$A$1823='Ratios - Total'!$A893,Data!$C$2:$C$1823,0),0)),"Missing Data")</f>
        <v>1200.1190725785127</v>
      </c>
      <c r="E893" s="22"/>
      <c r="F893" s="5">
        <f t="array" ref="F893">IFERROR(INDEX(Data!$G$2:$G$1823,MATCH('Ratios - Total'!$C893,IF(Data!$A$2:$A$1823='Ratios - Total'!$A893,Data!$C$2:$C$1823,0),0))/INDEX(Data!$D$2:$D$1823,MATCH('Ratios - Total'!$C893,IF(Data!$A$2:$A$1823='Ratios - Total'!$A893,Data!$C$2:$C$1823,0),0)),"Missing Data")</f>
        <v>0</v>
      </c>
      <c r="G893" s="5"/>
      <c r="H893" s="5" t="str">
        <f t="array" ref="H893">IFERROR(INDEX(Data!$H$2:$H$1823,MATCH('Ratios - Total'!$C893,IF(Data!$A$2:$A$1823='Ratios - Total'!$A893,Data!$C$2:$C$1823,0),0))/INDEX(Data!$G$2:$G$1823,MATCH('Ratios - Total'!$C893,IF(Data!$A$2:$A$1823='Ratios - Total'!$A893,Data!$C$2:$C$1823,0),0)),"Missing Data")</f>
        <v>Missing Data</v>
      </c>
      <c r="I893" s="5">
        <f t="array" ref="I893">IFERROR(INDEX(Data!$G$2:$G$1823,MATCH('Ratios - Total'!$C893,IF(Data!$A$2:$A$1823='Ratios - Total'!$A893,Data!$C$2:$C$1823,0),0))/INDEX(Data!$D$2:$D$1823,MATCH('Ratios - Total'!$C893,IF(Data!$A$2:$A$1823='Ratios - Total'!$A893,Data!$C$2:$C$1823,0),0)),"Missing Data")</f>
        <v>0</v>
      </c>
      <c r="J893" s="22"/>
      <c r="K893" s="5">
        <f t="array" ref="K893">IFERROR(INDEX(Data!$E$2:$E$1823,MATCH('Ratios - Total'!$C893,IF(Data!$A$2:$A$1823='Ratios - Total'!$A893,Data!$C$2:$C$1823,0),0))/INDEX(Data!$D$2:$D$1823,MATCH('Ratios - Total'!$C893,IF(Data!$A$2:$A$1823='Ratios - Total'!$A893,Data!$C$2:$C$1823,0),0)),"Missing Data")</f>
        <v>0</v>
      </c>
      <c r="L893" s="5"/>
      <c r="M893" s="5" t="str">
        <f t="array" ref="M893">IFERROR(INDEX(Data!$F$2:$F$1823,MATCH('Ratios - Total'!$C893,IF(Data!$A$2:$A$1823='Ratios - Total'!$A893,Data!$C$2:$C$1823,0),0))/INDEX(Data!$E$2:$E$1823,MATCH('Ratios - Total'!$C893,IF(Data!$A$2:$A$1823='Ratios - Total'!$A893,Data!$C$2:$C$1823,0),0)),"Missing Data")</f>
        <v>Missing Data</v>
      </c>
      <c r="N893" s="5"/>
      <c r="O893" s="5" t="str">
        <f t="array" ref="O893">IFERROR(INDEX(Data!$G$2:$G$1823,MATCH('Ratios - Total'!$C893,IF(Data!$A$2:$A$1823='Ratios - Total'!$A893,Data!$C$2:$C$1823,0),0))/INDEX(Data!$F$2:$F$1823,MATCH('Ratios - Total'!$C893,IF(Data!$A$2:$A$1823='Ratios - Total'!$A893,Data!$C$2:$C$1823,0),0)),"Missing Data")</f>
        <v>Missing Data</v>
      </c>
      <c r="P893" s="5" t="str">
        <f t="array" ref="P893">IFERROR(INDEX(Data!$H$2:$H$1823,MATCH('Ratios - Total'!$C893,IF(Data!$A$2:$A$1823='Ratios - Total'!$A893,Data!$C$2:$C$1823,0),0))/INDEX(Data!$G$2:$G$1823,MATCH('Ratios - Total'!$C893,IF(Data!$A$2:$A$1823='Ratios - Total'!$A893,Data!$C$2:$C$1823,0),0)),"Missing Data")</f>
        <v>Missing Data</v>
      </c>
      <c r="Q893" s="5"/>
      <c r="R893" s="5" t="str">
        <f t="array" ref="R893">IFERROR(INDEX(Data!$L$2:$L$1823,MATCH('Ratios - Total'!$C893,IF(Data!$A$2:$A$1823='Ratios - Total'!$A893,Data!$C$2:$C$1823,0),0))/INDEX(Data!$G$2:$G$1823,MATCH('Ratios - Total'!$C893,IF(Data!$A$2:$A$1823='Ratios - Total'!$A893,Data!$C$2:$C$1823,0),0)),"Missing Data")</f>
        <v>Missing Data</v>
      </c>
      <c r="S893" s="5"/>
      <c r="T893" s="5">
        <f t="array" ref="T893">IFERROR(INDEX(Data!$H$2:$H$1823,MATCH('Ratios - Total'!$C893,IF(Data!$A$2:$A$1823='Ratios - Total'!$A893,Data!$C$2:$C$1823,0),0))/INDEX(Data!$L$2:$L$1823,MATCH('Ratios - Total'!$C893,IF(Data!$A$2:$A$1823='Ratios - Total'!$A893,Data!$C$2:$C$1823,0),0)),"Missing Data")</f>
        <v>64987.793028964166</v>
      </c>
      <c r="U893" s="5">
        <f t="array" ref="U893">IFERROR(INDEX(Data!$K$2:$K$1823,MATCH('Ratios - Total'!$C893,IF(Data!$A$2:$A$1823='Ratios - Total'!$A893,Data!$C$2:$C$1823,0),0))/INDEX(Data!$H$2:$H$1823,MATCH('Ratios - Total'!$C893,IF(Data!$A$2:$A$1823='Ratios - Total'!$A893,Data!$C$2:$C$1823,0),0)),"Missing Data")</f>
        <v>0.50023568339873203</v>
      </c>
      <c r="V893" s="5">
        <f t="array" ref="V893">IFERROR(INDEX(Data!$K$2:$K$1823,MATCH('Ratios - Total'!$C893,IF(Data!$A$2:$A$1823='Ratios - Total'!$A893,Data!$C$2:$C$1823,0),0))/INDEX(Data!$L$2:$L$1823,MATCH('Ratios - Total'!$C893,IF(Data!$A$2:$A$1823='Ratios - Total'!$A893,Data!$C$2:$C$1823,0),0)),"Missing Data")</f>
        <v>32509.213058419245</v>
      </c>
      <c r="W893" s="5">
        <f t="shared" si="14"/>
        <v>32478.579970544921</v>
      </c>
      <c r="X893" s="5" t="str">
        <f t="array" ref="X893">IFERROR(INDEX(Data!$K$2:$K$1823,MATCH('Ratios - Total'!$C893,IF(Data!$A$2:$A$1823='Ratios - Total'!$A893,Data!$C$2:$C$1823,0),0))/INDEX(Data!$G$2:$G$1823,MATCH('Ratios - Total'!$C893,IF(Data!$A$2:$A$1823='Ratios - Total'!$A893,Data!$C$2:$C$1823,0),0)),"Missing Data")</f>
        <v>Missing Data</v>
      </c>
    </row>
    <row r="894" spans="1:24" x14ac:dyDescent="0.25">
      <c r="A894" s="22" t="s">
        <v>18</v>
      </c>
      <c r="B894" s="22" t="s">
        <v>19</v>
      </c>
      <c r="C894" s="22">
        <v>1993</v>
      </c>
      <c r="D894" s="5">
        <f t="array" ref="D894">IFERROR(INDEX(Data!$H$2:$H$1823,MATCH('Ratios - Total'!$C894,IF(Data!$A$2:$A$1823='Ratios - Total'!$A894,Data!$C$2:$C$1823,0),0))/INDEX(Data!$D$2:$D$1823,MATCH('Ratios - Total'!$C894,IF(Data!$A$2:$A$1823='Ratios - Total'!$A894,Data!$C$2:$C$1823,0),0)),"Missing Data")</f>
        <v>1017.8105433634682</v>
      </c>
      <c r="E894" s="22"/>
      <c r="F894" s="5">
        <f t="array" ref="F894">IFERROR(INDEX(Data!$G$2:$G$1823,MATCH('Ratios - Total'!$C894,IF(Data!$A$2:$A$1823='Ratios - Total'!$A894,Data!$C$2:$C$1823,0),0))/INDEX(Data!$D$2:$D$1823,MATCH('Ratios - Total'!$C894,IF(Data!$A$2:$A$1823='Ratios - Total'!$A894,Data!$C$2:$C$1823,0),0)),"Missing Data")</f>
        <v>0</v>
      </c>
      <c r="G894" s="5"/>
      <c r="H894" s="5" t="str">
        <f t="array" ref="H894">IFERROR(INDEX(Data!$H$2:$H$1823,MATCH('Ratios - Total'!$C894,IF(Data!$A$2:$A$1823='Ratios - Total'!$A894,Data!$C$2:$C$1823,0),0))/INDEX(Data!$G$2:$G$1823,MATCH('Ratios - Total'!$C894,IF(Data!$A$2:$A$1823='Ratios - Total'!$A894,Data!$C$2:$C$1823,0),0)),"Missing Data")</f>
        <v>Missing Data</v>
      </c>
      <c r="I894" s="5">
        <f t="array" ref="I894">IFERROR(INDEX(Data!$G$2:$G$1823,MATCH('Ratios - Total'!$C894,IF(Data!$A$2:$A$1823='Ratios - Total'!$A894,Data!$C$2:$C$1823,0),0))/INDEX(Data!$D$2:$D$1823,MATCH('Ratios - Total'!$C894,IF(Data!$A$2:$A$1823='Ratios - Total'!$A894,Data!$C$2:$C$1823,0),0)),"Missing Data")</f>
        <v>0</v>
      </c>
      <c r="J894" s="22"/>
      <c r="K894" s="5">
        <f t="array" ref="K894">IFERROR(INDEX(Data!$E$2:$E$1823,MATCH('Ratios - Total'!$C894,IF(Data!$A$2:$A$1823='Ratios - Total'!$A894,Data!$C$2:$C$1823,0),0))/INDEX(Data!$D$2:$D$1823,MATCH('Ratios - Total'!$C894,IF(Data!$A$2:$A$1823='Ratios - Total'!$A894,Data!$C$2:$C$1823,0),0)),"Missing Data")</f>
        <v>0</v>
      </c>
      <c r="L894" s="5"/>
      <c r="M894" s="5" t="str">
        <f t="array" ref="M894">IFERROR(INDEX(Data!$F$2:$F$1823,MATCH('Ratios - Total'!$C894,IF(Data!$A$2:$A$1823='Ratios - Total'!$A894,Data!$C$2:$C$1823,0),0))/INDEX(Data!$E$2:$E$1823,MATCH('Ratios - Total'!$C894,IF(Data!$A$2:$A$1823='Ratios - Total'!$A894,Data!$C$2:$C$1823,0),0)),"Missing Data")</f>
        <v>Missing Data</v>
      </c>
      <c r="N894" s="5"/>
      <c r="O894" s="5" t="str">
        <f t="array" ref="O894">IFERROR(INDEX(Data!$G$2:$G$1823,MATCH('Ratios - Total'!$C894,IF(Data!$A$2:$A$1823='Ratios - Total'!$A894,Data!$C$2:$C$1823,0),0))/INDEX(Data!$F$2:$F$1823,MATCH('Ratios - Total'!$C894,IF(Data!$A$2:$A$1823='Ratios - Total'!$A894,Data!$C$2:$C$1823,0),0)),"Missing Data")</f>
        <v>Missing Data</v>
      </c>
      <c r="P894" s="5" t="str">
        <f t="array" ref="P894">IFERROR(INDEX(Data!$H$2:$H$1823,MATCH('Ratios - Total'!$C894,IF(Data!$A$2:$A$1823='Ratios - Total'!$A894,Data!$C$2:$C$1823,0),0))/INDEX(Data!$G$2:$G$1823,MATCH('Ratios - Total'!$C894,IF(Data!$A$2:$A$1823='Ratios - Total'!$A894,Data!$C$2:$C$1823,0),0)),"Missing Data")</f>
        <v>Missing Data</v>
      </c>
      <c r="Q894" s="5"/>
      <c r="R894" s="5" t="str">
        <f t="array" ref="R894">IFERROR(INDEX(Data!$L$2:$L$1823,MATCH('Ratios - Total'!$C894,IF(Data!$A$2:$A$1823='Ratios - Total'!$A894,Data!$C$2:$C$1823,0),0))/INDEX(Data!$G$2:$G$1823,MATCH('Ratios - Total'!$C894,IF(Data!$A$2:$A$1823='Ratios - Total'!$A894,Data!$C$2:$C$1823,0),0)),"Missing Data")</f>
        <v>Missing Data</v>
      </c>
      <c r="S894" s="5"/>
      <c r="T894" s="5">
        <f t="array" ref="T894">IFERROR(INDEX(Data!$H$2:$H$1823,MATCH('Ratios - Total'!$C894,IF(Data!$A$2:$A$1823='Ratios - Total'!$A894,Data!$C$2:$C$1823,0),0))/INDEX(Data!$L$2:$L$1823,MATCH('Ratios - Total'!$C894,IF(Data!$A$2:$A$1823='Ratios - Total'!$A894,Data!$C$2:$C$1823,0),0)),"Missing Data")</f>
        <v>59808.582979785373</v>
      </c>
      <c r="U894" s="5">
        <f t="array" ref="U894">IFERROR(INDEX(Data!$K$2:$K$1823,MATCH('Ratios - Total'!$C894,IF(Data!$A$2:$A$1823='Ratios - Total'!$A894,Data!$C$2:$C$1823,0),0))/INDEX(Data!$H$2:$H$1823,MATCH('Ratios - Total'!$C894,IF(Data!$A$2:$A$1823='Ratios - Total'!$A894,Data!$C$2:$C$1823,0),0)),"Missing Data")</f>
        <v>0.45109526527421784</v>
      </c>
      <c r="V894" s="5">
        <f t="array" ref="V894">IFERROR(INDEX(Data!$K$2:$K$1823,MATCH('Ratios - Total'!$C894,IF(Data!$A$2:$A$1823='Ratios - Total'!$A894,Data!$C$2:$C$1823,0),0))/INDEX(Data!$L$2:$L$1823,MATCH('Ratios - Total'!$C894,IF(Data!$A$2:$A$1823='Ratios - Total'!$A894,Data!$C$2:$C$1823,0),0)),"Missing Data")</f>
        <v>26979.368604941352</v>
      </c>
      <c r="W894" s="5">
        <f t="shared" si="14"/>
        <v>32829.214374844021</v>
      </c>
      <c r="X894" s="5" t="str">
        <f t="array" ref="X894">IFERROR(INDEX(Data!$K$2:$K$1823,MATCH('Ratios - Total'!$C894,IF(Data!$A$2:$A$1823='Ratios - Total'!$A894,Data!$C$2:$C$1823,0),0))/INDEX(Data!$G$2:$G$1823,MATCH('Ratios - Total'!$C894,IF(Data!$A$2:$A$1823='Ratios - Total'!$A894,Data!$C$2:$C$1823,0),0)),"Missing Data")</f>
        <v>Missing Data</v>
      </c>
    </row>
    <row r="895" spans="1:24" x14ac:dyDescent="0.25">
      <c r="A895" s="22" t="s">
        <v>20</v>
      </c>
      <c r="B895" s="22" t="s">
        <v>21</v>
      </c>
      <c r="C895" s="22">
        <v>1993</v>
      </c>
      <c r="D895" s="5">
        <f t="array" ref="D895">IFERROR(INDEX(Data!$H$2:$H$1823,MATCH('Ratios - Total'!$C895,IF(Data!$A$2:$A$1823='Ratios - Total'!$A895,Data!$C$2:$C$1823,0),0))/INDEX(Data!$D$2:$D$1823,MATCH('Ratios - Total'!$C895,IF(Data!$A$2:$A$1823='Ratios - Total'!$A895,Data!$C$2:$C$1823,0),0)),"Missing Data")</f>
        <v>1077.0904534008846</v>
      </c>
      <c r="E895" s="22"/>
      <c r="F895" s="5">
        <f t="array" ref="F895">IFERROR(INDEX(Data!$G$2:$G$1823,MATCH('Ratios - Total'!$C895,IF(Data!$A$2:$A$1823='Ratios - Total'!$A895,Data!$C$2:$C$1823,0),0))/INDEX(Data!$D$2:$D$1823,MATCH('Ratios - Total'!$C895,IF(Data!$A$2:$A$1823='Ratios - Total'!$A895,Data!$C$2:$C$1823,0),0)),"Missing Data")</f>
        <v>0</v>
      </c>
      <c r="G895" s="5"/>
      <c r="H895" s="5" t="str">
        <f t="array" ref="H895">IFERROR(INDEX(Data!$H$2:$H$1823,MATCH('Ratios - Total'!$C895,IF(Data!$A$2:$A$1823='Ratios - Total'!$A895,Data!$C$2:$C$1823,0),0))/INDEX(Data!$G$2:$G$1823,MATCH('Ratios - Total'!$C895,IF(Data!$A$2:$A$1823='Ratios - Total'!$A895,Data!$C$2:$C$1823,0),0)),"Missing Data")</f>
        <v>Missing Data</v>
      </c>
      <c r="I895" s="5">
        <f t="array" ref="I895">IFERROR(INDEX(Data!$G$2:$G$1823,MATCH('Ratios - Total'!$C895,IF(Data!$A$2:$A$1823='Ratios - Total'!$A895,Data!$C$2:$C$1823,0),0))/INDEX(Data!$D$2:$D$1823,MATCH('Ratios - Total'!$C895,IF(Data!$A$2:$A$1823='Ratios - Total'!$A895,Data!$C$2:$C$1823,0),0)),"Missing Data")</f>
        <v>0</v>
      </c>
      <c r="J895" s="22"/>
      <c r="K895" s="5">
        <f t="array" ref="K895">IFERROR(INDEX(Data!$E$2:$E$1823,MATCH('Ratios - Total'!$C895,IF(Data!$A$2:$A$1823='Ratios - Total'!$A895,Data!$C$2:$C$1823,0),0))/INDEX(Data!$D$2:$D$1823,MATCH('Ratios - Total'!$C895,IF(Data!$A$2:$A$1823='Ratios - Total'!$A895,Data!$C$2:$C$1823,0),0)),"Missing Data")</f>
        <v>0</v>
      </c>
      <c r="L895" s="5"/>
      <c r="M895" s="5" t="str">
        <f t="array" ref="M895">IFERROR(INDEX(Data!$F$2:$F$1823,MATCH('Ratios - Total'!$C895,IF(Data!$A$2:$A$1823='Ratios - Total'!$A895,Data!$C$2:$C$1823,0),0))/INDEX(Data!$E$2:$E$1823,MATCH('Ratios - Total'!$C895,IF(Data!$A$2:$A$1823='Ratios - Total'!$A895,Data!$C$2:$C$1823,0),0)),"Missing Data")</f>
        <v>Missing Data</v>
      </c>
      <c r="N895" s="5"/>
      <c r="O895" s="5" t="str">
        <f t="array" ref="O895">IFERROR(INDEX(Data!$G$2:$G$1823,MATCH('Ratios - Total'!$C895,IF(Data!$A$2:$A$1823='Ratios - Total'!$A895,Data!$C$2:$C$1823,0),0))/INDEX(Data!$F$2:$F$1823,MATCH('Ratios - Total'!$C895,IF(Data!$A$2:$A$1823='Ratios - Total'!$A895,Data!$C$2:$C$1823,0),0)),"Missing Data")</f>
        <v>Missing Data</v>
      </c>
      <c r="P895" s="5" t="str">
        <f t="array" ref="P895">IFERROR(INDEX(Data!$H$2:$H$1823,MATCH('Ratios - Total'!$C895,IF(Data!$A$2:$A$1823='Ratios - Total'!$A895,Data!$C$2:$C$1823,0),0))/INDEX(Data!$G$2:$G$1823,MATCH('Ratios - Total'!$C895,IF(Data!$A$2:$A$1823='Ratios - Total'!$A895,Data!$C$2:$C$1823,0),0)),"Missing Data")</f>
        <v>Missing Data</v>
      </c>
      <c r="Q895" s="5"/>
      <c r="R895" s="5" t="str">
        <f t="array" ref="R895">IFERROR(INDEX(Data!$L$2:$L$1823,MATCH('Ratios - Total'!$C895,IF(Data!$A$2:$A$1823='Ratios - Total'!$A895,Data!$C$2:$C$1823,0),0))/INDEX(Data!$G$2:$G$1823,MATCH('Ratios - Total'!$C895,IF(Data!$A$2:$A$1823='Ratios - Total'!$A895,Data!$C$2:$C$1823,0),0)),"Missing Data")</f>
        <v>Missing Data</v>
      </c>
      <c r="S895" s="5"/>
      <c r="T895" s="5">
        <f t="array" ref="T895">IFERROR(INDEX(Data!$H$2:$H$1823,MATCH('Ratios - Total'!$C895,IF(Data!$A$2:$A$1823='Ratios - Total'!$A895,Data!$C$2:$C$1823,0),0))/INDEX(Data!$L$2:$L$1823,MATCH('Ratios - Total'!$C895,IF(Data!$A$2:$A$1823='Ratios - Total'!$A895,Data!$C$2:$C$1823,0),0)),"Missing Data")</f>
        <v>72714.11022907689</v>
      </c>
      <c r="U895" s="5">
        <f t="array" ref="U895">IFERROR(INDEX(Data!$K$2:$K$1823,MATCH('Ratios - Total'!$C895,IF(Data!$A$2:$A$1823='Ratios - Total'!$A895,Data!$C$2:$C$1823,0),0))/INDEX(Data!$H$2:$H$1823,MATCH('Ratios - Total'!$C895,IF(Data!$A$2:$A$1823='Ratios - Total'!$A895,Data!$C$2:$C$1823,0),0)),"Missing Data")</f>
        <v>0.38599069349824994</v>
      </c>
      <c r="V895" s="5">
        <f t="array" ref="V895">IFERROR(INDEX(Data!$K$2:$K$1823,MATCH('Ratios - Total'!$C895,IF(Data!$A$2:$A$1823='Ratios - Total'!$A895,Data!$C$2:$C$1823,0),0))/INDEX(Data!$L$2:$L$1823,MATCH('Ratios - Total'!$C895,IF(Data!$A$2:$A$1823='Ratios - Total'!$A895,Data!$C$2:$C$1823,0),0)),"Missing Data")</f>
        <v>28066.969834429576</v>
      </c>
      <c r="W895" s="5">
        <f t="shared" si="14"/>
        <v>44647.140394647315</v>
      </c>
      <c r="X895" s="5" t="str">
        <f t="array" ref="X895">IFERROR(INDEX(Data!$K$2:$K$1823,MATCH('Ratios - Total'!$C895,IF(Data!$A$2:$A$1823='Ratios - Total'!$A895,Data!$C$2:$C$1823,0),0))/INDEX(Data!$G$2:$G$1823,MATCH('Ratios - Total'!$C895,IF(Data!$A$2:$A$1823='Ratios - Total'!$A895,Data!$C$2:$C$1823,0),0)),"Missing Data")</f>
        <v>Missing Data</v>
      </c>
    </row>
    <row r="896" spans="1:24" x14ac:dyDescent="0.25">
      <c r="A896" s="22" t="s">
        <v>22</v>
      </c>
      <c r="B896" s="22" t="s">
        <v>23</v>
      </c>
      <c r="C896" s="22">
        <v>1993</v>
      </c>
      <c r="D896" s="5">
        <f t="array" ref="D896">IFERROR(INDEX(Data!$H$2:$H$1823,MATCH('Ratios - Total'!$C896,IF(Data!$A$2:$A$1823='Ratios - Total'!$A896,Data!$C$2:$C$1823,0),0))/INDEX(Data!$D$2:$D$1823,MATCH('Ratios - Total'!$C896,IF(Data!$A$2:$A$1823='Ratios - Total'!$A896,Data!$C$2:$C$1823,0),0)),"Missing Data")</f>
        <v>874.11609567906225</v>
      </c>
      <c r="E896" s="22"/>
      <c r="F896" s="5">
        <f t="array" ref="F896">IFERROR(INDEX(Data!$G$2:$G$1823,MATCH('Ratios - Total'!$C896,IF(Data!$A$2:$A$1823='Ratios - Total'!$A896,Data!$C$2:$C$1823,0),0))/INDEX(Data!$D$2:$D$1823,MATCH('Ratios - Total'!$C896,IF(Data!$A$2:$A$1823='Ratios - Total'!$A896,Data!$C$2:$C$1823,0),0)),"Missing Data")</f>
        <v>0</v>
      </c>
      <c r="G896" s="5"/>
      <c r="H896" s="5" t="str">
        <f t="array" ref="H896">IFERROR(INDEX(Data!$H$2:$H$1823,MATCH('Ratios - Total'!$C896,IF(Data!$A$2:$A$1823='Ratios - Total'!$A896,Data!$C$2:$C$1823,0),0))/INDEX(Data!$G$2:$G$1823,MATCH('Ratios - Total'!$C896,IF(Data!$A$2:$A$1823='Ratios - Total'!$A896,Data!$C$2:$C$1823,0),0)),"Missing Data")</f>
        <v>Missing Data</v>
      </c>
      <c r="I896" s="5">
        <f t="array" ref="I896">IFERROR(INDEX(Data!$G$2:$G$1823,MATCH('Ratios - Total'!$C896,IF(Data!$A$2:$A$1823='Ratios - Total'!$A896,Data!$C$2:$C$1823,0),0))/INDEX(Data!$D$2:$D$1823,MATCH('Ratios - Total'!$C896,IF(Data!$A$2:$A$1823='Ratios - Total'!$A896,Data!$C$2:$C$1823,0),0)),"Missing Data")</f>
        <v>0</v>
      </c>
      <c r="J896" s="22"/>
      <c r="K896" s="5">
        <f t="array" ref="K896">IFERROR(INDEX(Data!$E$2:$E$1823,MATCH('Ratios - Total'!$C896,IF(Data!$A$2:$A$1823='Ratios - Total'!$A896,Data!$C$2:$C$1823,0),0))/INDEX(Data!$D$2:$D$1823,MATCH('Ratios - Total'!$C896,IF(Data!$A$2:$A$1823='Ratios - Total'!$A896,Data!$C$2:$C$1823,0),0)),"Missing Data")</f>
        <v>0</v>
      </c>
      <c r="L896" s="5"/>
      <c r="M896" s="5" t="str">
        <f t="array" ref="M896">IFERROR(INDEX(Data!$F$2:$F$1823,MATCH('Ratios - Total'!$C896,IF(Data!$A$2:$A$1823='Ratios - Total'!$A896,Data!$C$2:$C$1823,0),0))/INDEX(Data!$E$2:$E$1823,MATCH('Ratios - Total'!$C896,IF(Data!$A$2:$A$1823='Ratios - Total'!$A896,Data!$C$2:$C$1823,0),0)),"Missing Data")</f>
        <v>Missing Data</v>
      </c>
      <c r="N896" s="5"/>
      <c r="O896" s="5" t="str">
        <f t="array" ref="O896">IFERROR(INDEX(Data!$G$2:$G$1823,MATCH('Ratios - Total'!$C896,IF(Data!$A$2:$A$1823='Ratios - Total'!$A896,Data!$C$2:$C$1823,0),0))/INDEX(Data!$F$2:$F$1823,MATCH('Ratios - Total'!$C896,IF(Data!$A$2:$A$1823='Ratios - Total'!$A896,Data!$C$2:$C$1823,0),0)),"Missing Data")</f>
        <v>Missing Data</v>
      </c>
      <c r="P896" s="5" t="str">
        <f t="array" ref="P896">IFERROR(INDEX(Data!$H$2:$H$1823,MATCH('Ratios - Total'!$C896,IF(Data!$A$2:$A$1823='Ratios - Total'!$A896,Data!$C$2:$C$1823,0),0))/INDEX(Data!$G$2:$G$1823,MATCH('Ratios - Total'!$C896,IF(Data!$A$2:$A$1823='Ratios - Total'!$A896,Data!$C$2:$C$1823,0),0)),"Missing Data")</f>
        <v>Missing Data</v>
      </c>
      <c r="Q896" s="5"/>
      <c r="R896" s="5" t="str">
        <f t="array" ref="R896">IFERROR(INDEX(Data!$L$2:$L$1823,MATCH('Ratios - Total'!$C896,IF(Data!$A$2:$A$1823='Ratios - Total'!$A896,Data!$C$2:$C$1823,0),0))/INDEX(Data!$G$2:$G$1823,MATCH('Ratios - Total'!$C896,IF(Data!$A$2:$A$1823='Ratios - Total'!$A896,Data!$C$2:$C$1823,0),0)),"Missing Data")</f>
        <v>Missing Data</v>
      </c>
      <c r="S896" s="5"/>
      <c r="T896" s="5">
        <f t="array" ref="T896">IFERROR(INDEX(Data!$H$2:$H$1823,MATCH('Ratios - Total'!$C896,IF(Data!$A$2:$A$1823='Ratios - Total'!$A896,Data!$C$2:$C$1823,0),0))/INDEX(Data!$L$2:$L$1823,MATCH('Ratios - Total'!$C896,IF(Data!$A$2:$A$1823='Ratios - Total'!$A896,Data!$C$2:$C$1823,0),0)),"Missing Data")</f>
        <v>51220.029350387078</v>
      </c>
      <c r="U896" s="5">
        <f t="array" ref="U896">IFERROR(INDEX(Data!$K$2:$K$1823,MATCH('Ratios - Total'!$C896,IF(Data!$A$2:$A$1823='Ratios - Total'!$A896,Data!$C$2:$C$1823,0),0))/INDEX(Data!$H$2:$H$1823,MATCH('Ratios - Total'!$C896,IF(Data!$A$2:$A$1823='Ratios - Total'!$A896,Data!$C$2:$C$1823,0),0)),"Missing Data")</f>
        <v>0.41157455238395885</v>
      </c>
      <c r="V896" s="5">
        <f t="array" ref="V896">IFERROR(INDEX(Data!$K$2:$K$1823,MATCH('Ratios - Total'!$C896,IF(Data!$A$2:$A$1823='Ratios - Total'!$A896,Data!$C$2:$C$1823,0),0))/INDEX(Data!$L$2:$L$1823,MATCH('Ratios - Total'!$C896,IF(Data!$A$2:$A$1823='Ratios - Total'!$A896,Data!$C$2:$C$1823,0),0)),"Missing Data")</f>
        <v>21080.860652978794</v>
      </c>
      <c r="W896" s="5">
        <f t="shared" si="14"/>
        <v>30139.168697408284</v>
      </c>
      <c r="X896" s="5" t="str">
        <f t="array" ref="X896">IFERROR(INDEX(Data!$K$2:$K$1823,MATCH('Ratios - Total'!$C896,IF(Data!$A$2:$A$1823='Ratios - Total'!$A896,Data!$C$2:$C$1823,0),0))/INDEX(Data!$G$2:$G$1823,MATCH('Ratios - Total'!$C896,IF(Data!$A$2:$A$1823='Ratios - Total'!$A896,Data!$C$2:$C$1823,0),0)),"Missing Data")</f>
        <v>Missing Data</v>
      </c>
    </row>
    <row r="897" spans="1:24" x14ac:dyDescent="0.25">
      <c r="A897" s="22" t="s">
        <v>24</v>
      </c>
      <c r="B897" s="22" t="s">
        <v>25</v>
      </c>
      <c r="C897" s="22">
        <v>1993</v>
      </c>
      <c r="D897" s="5">
        <f t="array" ref="D897">IFERROR(INDEX(Data!$H$2:$H$1823,MATCH('Ratios - Total'!$C897,IF(Data!$A$2:$A$1823='Ratios - Total'!$A897,Data!$C$2:$C$1823,0),0))/INDEX(Data!$D$2:$D$1823,MATCH('Ratios - Total'!$C897,IF(Data!$A$2:$A$1823='Ratios - Total'!$A897,Data!$C$2:$C$1823,0),0)),"Missing Data")</f>
        <v>911.03099004906676</v>
      </c>
      <c r="E897" s="22"/>
      <c r="F897" s="5">
        <f t="array" ref="F897">IFERROR(INDEX(Data!$G$2:$G$1823,MATCH('Ratios - Total'!$C897,IF(Data!$A$2:$A$1823='Ratios - Total'!$A897,Data!$C$2:$C$1823,0),0))/INDEX(Data!$D$2:$D$1823,MATCH('Ratios - Total'!$C897,IF(Data!$A$2:$A$1823='Ratios - Total'!$A897,Data!$C$2:$C$1823,0),0)),"Missing Data")</f>
        <v>0</v>
      </c>
      <c r="G897" s="5"/>
      <c r="H897" s="5" t="str">
        <f t="array" ref="H897">IFERROR(INDEX(Data!$H$2:$H$1823,MATCH('Ratios - Total'!$C897,IF(Data!$A$2:$A$1823='Ratios - Total'!$A897,Data!$C$2:$C$1823,0),0))/INDEX(Data!$G$2:$G$1823,MATCH('Ratios - Total'!$C897,IF(Data!$A$2:$A$1823='Ratios - Total'!$A897,Data!$C$2:$C$1823,0),0)),"Missing Data")</f>
        <v>Missing Data</v>
      </c>
      <c r="I897" s="5">
        <f t="array" ref="I897">IFERROR(INDEX(Data!$G$2:$G$1823,MATCH('Ratios - Total'!$C897,IF(Data!$A$2:$A$1823='Ratios - Total'!$A897,Data!$C$2:$C$1823,0),0))/INDEX(Data!$D$2:$D$1823,MATCH('Ratios - Total'!$C897,IF(Data!$A$2:$A$1823='Ratios - Total'!$A897,Data!$C$2:$C$1823,0),0)),"Missing Data")</f>
        <v>0</v>
      </c>
      <c r="J897" s="22"/>
      <c r="K897" s="5">
        <f t="array" ref="K897">IFERROR(INDEX(Data!$E$2:$E$1823,MATCH('Ratios - Total'!$C897,IF(Data!$A$2:$A$1823='Ratios - Total'!$A897,Data!$C$2:$C$1823,0),0))/INDEX(Data!$D$2:$D$1823,MATCH('Ratios - Total'!$C897,IF(Data!$A$2:$A$1823='Ratios - Total'!$A897,Data!$C$2:$C$1823,0),0)),"Missing Data")</f>
        <v>0</v>
      </c>
      <c r="L897" s="5"/>
      <c r="M897" s="5" t="str">
        <f t="array" ref="M897">IFERROR(INDEX(Data!$F$2:$F$1823,MATCH('Ratios - Total'!$C897,IF(Data!$A$2:$A$1823='Ratios - Total'!$A897,Data!$C$2:$C$1823,0),0))/INDEX(Data!$E$2:$E$1823,MATCH('Ratios - Total'!$C897,IF(Data!$A$2:$A$1823='Ratios - Total'!$A897,Data!$C$2:$C$1823,0),0)),"Missing Data")</f>
        <v>Missing Data</v>
      </c>
      <c r="N897" s="5"/>
      <c r="O897" s="5" t="str">
        <f t="array" ref="O897">IFERROR(INDEX(Data!$G$2:$G$1823,MATCH('Ratios - Total'!$C897,IF(Data!$A$2:$A$1823='Ratios - Total'!$A897,Data!$C$2:$C$1823,0),0))/INDEX(Data!$F$2:$F$1823,MATCH('Ratios - Total'!$C897,IF(Data!$A$2:$A$1823='Ratios - Total'!$A897,Data!$C$2:$C$1823,0),0)),"Missing Data")</f>
        <v>Missing Data</v>
      </c>
      <c r="P897" s="5" t="str">
        <f t="array" ref="P897">IFERROR(INDEX(Data!$H$2:$H$1823,MATCH('Ratios - Total'!$C897,IF(Data!$A$2:$A$1823='Ratios - Total'!$A897,Data!$C$2:$C$1823,0),0))/INDEX(Data!$G$2:$G$1823,MATCH('Ratios - Total'!$C897,IF(Data!$A$2:$A$1823='Ratios - Total'!$A897,Data!$C$2:$C$1823,0),0)),"Missing Data")</f>
        <v>Missing Data</v>
      </c>
      <c r="Q897" s="5"/>
      <c r="R897" s="5" t="str">
        <f t="array" ref="R897">IFERROR(INDEX(Data!$L$2:$L$1823,MATCH('Ratios - Total'!$C897,IF(Data!$A$2:$A$1823='Ratios - Total'!$A897,Data!$C$2:$C$1823,0),0))/INDEX(Data!$G$2:$G$1823,MATCH('Ratios - Total'!$C897,IF(Data!$A$2:$A$1823='Ratios - Total'!$A897,Data!$C$2:$C$1823,0),0)),"Missing Data")</f>
        <v>Missing Data</v>
      </c>
      <c r="S897" s="5"/>
      <c r="T897" s="5">
        <f t="array" ref="T897">IFERROR(INDEX(Data!$H$2:$H$1823,MATCH('Ratios - Total'!$C897,IF(Data!$A$2:$A$1823='Ratios - Total'!$A897,Data!$C$2:$C$1823,0),0))/INDEX(Data!$L$2:$L$1823,MATCH('Ratios - Total'!$C897,IF(Data!$A$2:$A$1823='Ratios - Total'!$A897,Data!$C$2:$C$1823,0),0)),"Missing Data")</f>
        <v>40768.721517526195</v>
      </c>
      <c r="U897" s="5">
        <f t="array" ref="U897">IFERROR(INDEX(Data!$K$2:$K$1823,MATCH('Ratios - Total'!$C897,IF(Data!$A$2:$A$1823='Ratios - Total'!$A897,Data!$C$2:$C$1823,0),0))/INDEX(Data!$H$2:$H$1823,MATCH('Ratios - Total'!$C897,IF(Data!$A$2:$A$1823='Ratios - Total'!$A897,Data!$C$2:$C$1823,0),0)),"Missing Data")</f>
        <v>0.49206496297692404</v>
      </c>
      <c r="V897" s="5">
        <f t="array" ref="V897">IFERROR(INDEX(Data!$K$2:$K$1823,MATCH('Ratios - Total'!$C897,IF(Data!$A$2:$A$1823='Ratios - Total'!$A897,Data!$C$2:$C$1823,0),0))/INDEX(Data!$L$2:$L$1823,MATCH('Ratios - Total'!$C897,IF(Data!$A$2:$A$1823='Ratios - Total'!$A897,Data!$C$2:$C$1823,0),0)),"Missing Data")</f>
        <v>20060.859444138056</v>
      </c>
      <c r="W897" s="5">
        <f t="shared" si="14"/>
        <v>20707.86207338814</v>
      </c>
      <c r="X897" s="5" t="str">
        <f t="array" ref="X897">IFERROR(INDEX(Data!$K$2:$K$1823,MATCH('Ratios - Total'!$C897,IF(Data!$A$2:$A$1823='Ratios - Total'!$A897,Data!$C$2:$C$1823,0),0))/INDEX(Data!$G$2:$G$1823,MATCH('Ratios - Total'!$C897,IF(Data!$A$2:$A$1823='Ratios - Total'!$A897,Data!$C$2:$C$1823,0),0)),"Missing Data")</f>
        <v>Missing Data</v>
      </c>
    </row>
    <row r="898" spans="1:24" x14ac:dyDescent="0.25">
      <c r="A898" s="22" t="s">
        <v>26</v>
      </c>
      <c r="B898" s="22" t="s">
        <v>27</v>
      </c>
      <c r="C898" s="22">
        <v>1993</v>
      </c>
      <c r="D898" s="5">
        <f t="array" ref="D898">IFERROR(INDEX(Data!$H$2:$H$1823,MATCH('Ratios - Total'!$C898,IF(Data!$A$2:$A$1823='Ratios - Total'!$A898,Data!$C$2:$C$1823,0),0))/INDEX(Data!$D$2:$D$1823,MATCH('Ratios - Total'!$C898,IF(Data!$A$2:$A$1823='Ratios - Total'!$A898,Data!$C$2:$C$1823,0),0)),"Missing Data")</f>
        <v>771.98044401699121</v>
      </c>
      <c r="E898" s="22"/>
      <c r="F898" s="5">
        <f t="array" ref="F898">IFERROR(INDEX(Data!$G$2:$G$1823,MATCH('Ratios - Total'!$C898,IF(Data!$A$2:$A$1823='Ratios - Total'!$A898,Data!$C$2:$C$1823,0),0))/INDEX(Data!$D$2:$D$1823,MATCH('Ratios - Total'!$C898,IF(Data!$A$2:$A$1823='Ratios - Total'!$A898,Data!$C$2:$C$1823,0),0)),"Missing Data")</f>
        <v>0</v>
      </c>
      <c r="G898" s="5"/>
      <c r="H898" s="5" t="str">
        <f t="array" ref="H898">IFERROR(INDEX(Data!$H$2:$H$1823,MATCH('Ratios - Total'!$C898,IF(Data!$A$2:$A$1823='Ratios - Total'!$A898,Data!$C$2:$C$1823,0),0))/INDEX(Data!$G$2:$G$1823,MATCH('Ratios - Total'!$C898,IF(Data!$A$2:$A$1823='Ratios - Total'!$A898,Data!$C$2:$C$1823,0),0)),"Missing Data")</f>
        <v>Missing Data</v>
      </c>
      <c r="I898" s="5">
        <f t="array" ref="I898">IFERROR(INDEX(Data!$G$2:$G$1823,MATCH('Ratios - Total'!$C898,IF(Data!$A$2:$A$1823='Ratios - Total'!$A898,Data!$C$2:$C$1823,0),0))/INDEX(Data!$D$2:$D$1823,MATCH('Ratios - Total'!$C898,IF(Data!$A$2:$A$1823='Ratios - Total'!$A898,Data!$C$2:$C$1823,0),0)),"Missing Data")</f>
        <v>0</v>
      </c>
      <c r="J898" s="22"/>
      <c r="K898" s="5">
        <f t="array" ref="K898">IFERROR(INDEX(Data!$E$2:$E$1823,MATCH('Ratios - Total'!$C898,IF(Data!$A$2:$A$1823='Ratios - Total'!$A898,Data!$C$2:$C$1823,0),0))/INDEX(Data!$D$2:$D$1823,MATCH('Ratios - Total'!$C898,IF(Data!$A$2:$A$1823='Ratios - Total'!$A898,Data!$C$2:$C$1823,0),0)),"Missing Data")</f>
        <v>0</v>
      </c>
      <c r="L898" s="5"/>
      <c r="M898" s="5" t="str">
        <f t="array" ref="M898">IFERROR(INDEX(Data!$F$2:$F$1823,MATCH('Ratios - Total'!$C898,IF(Data!$A$2:$A$1823='Ratios - Total'!$A898,Data!$C$2:$C$1823,0),0))/INDEX(Data!$E$2:$E$1823,MATCH('Ratios - Total'!$C898,IF(Data!$A$2:$A$1823='Ratios - Total'!$A898,Data!$C$2:$C$1823,0),0)),"Missing Data")</f>
        <v>Missing Data</v>
      </c>
      <c r="N898" s="5"/>
      <c r="O898" s="5" t="str">
        <f t="array" ref="O898">IFERROR(INDEX(Data!$G$2:$G$1823,MATCH('Ratios - Total'!$C898,IF(Data!$A$2:$A$1823='Ratios - Total'!$A898,Data!$C$2:$C$1823,0),0))/INDEX(Data!$F$2:$F$1823,MATCH('Ratios - Total'!$C898,IF(Data!$A$2:$A$1823='Ratios - Total'!$A898,Data!$C$2:$C$1823,0),0)),"Missing Data")</f>
        <v>Missing Data</v>
      </c>
      <c r="P898" s="5" t="str">
        <f t="array" ref="P898">IFERROR(INDEX(Data!$H$2:$H$1823,MATCH('Ratios - Total'!$C898,IF(Data!$A$2:$A$1823='Ratios - Total'!$A898,Data!$C$2:$C$1823,0),0))/INDEX(Data!$G$2:$G$1823,MATCH('Ratios - Total'!$C898,IF(Data!$A$2:$A$1823='Ratios - Total'!$A898,Data!$C$2:$C$1823,0),0)),"Missing Data")</f>
        <v>Missing Data</v>
      </c>
      <c r="Q898" s="5"/>
      <c r="R898" s="5" t="str">
        <f t="array" ref="R898">IFERROR(INDEX(Data!$L$2:$L$1823,MATCH('Ratios - Total'!$C898,IF(Data!$A$2:$A$1823='Ratios - Total'!$A898,Data!$C$2:$C$1823,0),0))/INDEX(Data!$G$2:$G$1823,MATCH('Ratios - Total'!$C898,IF(Data!$A$2:$A$1823='Ratios - Total'!$A898,Data!$C$2:$C$1823,0),0)),"Missing Data")</f>
        <v>Missing Data</v>
      </c>
      <c r="S898" s="5"/>
      <c r="T898" s="5">
        <f t="array" ref="T898">IFERROR(INDEX(Data!$H$2:$H$1823,MATCH('Ratios - Total'!$C898,IF(Data!$A$2:$A$1823='Ratios - Total'!$A898,Data!$C$2:$C$1823,0),0))/INDEX(Data!$L$2:$L$1823,MATCH('Ratios - Total'!$C898,IF(Data!$A$2:$A$1823='Ratios - Total'!$A898,Data!$C$2:$C$1823,0),0)),"Missing Data")</f>
        <v>40483.255086071986</v>
      </c>
      <c r="U898" s="5">
        <f t="array" ref="U898">IFERROR(INDEX(Data!$K$2:$K$1823,MATCH('Ratios - Total'!$C898,IF(Data!$A$2:$A$1823='Ratios - Total'!$A898,Data!$C$2:$C$1823,0),0))/INDEX(Data!$H$2:$H$1823,MATCH('Ratios - Total'!$C898,IF(Data!$A$2:$A$1823='Ratios - Total'!$A898,Data!$C$2:$C$1823,0),0)),"Missing Data")</f>
        <v>0.61593259613345586</v>
      </c>
      <c r="V898" s="5">
        <f t="array" ref="V898">IFERROR(INDEX(Data!$K$2:$K$1823,MATCH('Ratios - Total'!$C898,IF(Data!$A$2:$A$1823='Ratios - Total'!$A898,Data!$C$2:$C$1823,0),0))/INDEX(Data!$L$2:$L$1823,MATCH('Ratios - Total'!$C898,IF(Data!$A$2:$A$1823='Ratios - Total'!$A898,Data!$C$2:$C$1823,0),0)),"Missing Data")</f>
        <v>24934.956405097251</v>
      </c>
      <c r="W898" s="5">
        <f t="shared" si="14"/>
        <v>15548.298680974734</v>
      </c>
      <c r="X898" s="5" t="str">
        <f t="array" ref="X898">IFERROR(INDEX(Data!$K$2:$K$1823,MATCH('Ratios - Total'!$C898,IF(Data!$A$2:$A$1823='Ratios - Total'!$A898,Data!$C$2:$C$1823,0),0))/INDEX(Data!$G$2:$G$1823,MATCH('Ratios - Total'!$C898,IF(Data!$A$2:$A$1823='Ratios - Total'!$A898,Data!$C$2:$C$1823,0),0)),"Missing Data")</f>
        <v>Missing Data</v>
      </c>
    </row>
    <row r="899" spans="1:24" x14ac:dyDescent="0.25">
      <c r="A899" s="22" t="s">
        <v>28</v>
      </c>
      <c r="B899" s="22" t="s">
        <v>29</v>
      </c>
      <c r="C899" s="22">
        <v>1993</v>
      </c>
      <c r="D899" s="5">
        <f t="array" ref="D899">IFERROR(INDEX(Data!$H$2:$H$1823,MATCH('Ratios - Total'!$C899,IF(Data!$A$2:$A$1823='Ratios - Total'!$A899,Data!$C$2:$C$1823,0),0))/INDEX(Data!$D$2:$D$1823,MATCH('Ratios - Total'!$C899,IF(Data!$A$2:$A$1823='Ratios - Total'!$A899,Data!$C$2:$C$1823,0),0)),"Missing Data")</f>
        <v>810.6168143380761</v>
      </c>
      <c r="E899" s="22"/>
      <c r="F899" s="5">
        <f t="array" ref="F899">IFERROR(INDEX(Data!$G$2:$G$1823,MATCH('Ratios - Total'!$C899,IF(Data!$A$2:$A$1823='Ratios - Total'!$A899,Data!$C$2:$C$1823,0),0))/INDEX(Data!$D$2:$D$1823,MATCH('Ratios - Total'!$C899,IF(Data!$A$2:$A$1823='Ratios - Total'!$A899,Data!$C$2:$C$1823,0),0)),"Missing Data")</f>
        <v>0</v>
      </c>
      <c r="G899" s="5"/>
      <c r="H899" s="5" t="str">
        <f t="array" ref="H899">IFERROR(INDEX(Data!$H$2:$H$1823,MATCH('Ratios - Total'!$C899,IF(Data!$A$2:$A$1823='Ratios - Total'!$A899,Data!$C$2:$C$1823,0),0))/INDEX(Data!$G$2:$G$1823,MATCH('Ratios - Total'!$C899,IF(Data!$A$2:$A$1823='Ratios - Total'!$A899,Data!$C$2:$C$1823,0),0)),"Missing Data")</f>
        <v>Missing Data</v>
      </c>
      <c r="I899" s="5">
        <f t="array" ref="I899">IFERROR(INDEX(Data!$G$2:$G$1823,MATCH('Ratios - Total'!$C899,IF(Data!$A$2:$A$1823='Ratios - Total'!$A899,Data!$C$2:$C$1823,0),0))/INDEX(Data!$D$2:$D$1823,MATCH('Ratios - Total'!$C899,IF(Data!$A$2:$A$1823='Ratios - Total'!$A899,Data!$C$2:$C$1823,0),0)),"Missing Data")</f>
        <v>0</v>
      </c>
      <c r="J899" s="22"/>
      <c r="K899" s="5">
        <f t="array" ref="K899">IFERROR(INDEX(Data!$E$2:$E$1823,MATCH('Ratios - Total'!$C899,IF(Data!$A$2:$A$1823='Ratios - Total'!$A899,Data!$C$2:$C$1823,0),0))/INDEX(Data!$D$2:$D$1823,MATCH('Ratios - Total'!$C899,IF(Data!$A$2:$A$1823='Ratios - Total'!$A899,Data!$C$2:$C$1823,0),0)),"Missing Data")</f>
        <v>0</v>
      </c>
      <c r="L899" s="5"/>
      <c r="M899" s="5" t="str">
        <f t="array" ref="M899">IFERROR(INDEX(Data!$F$2:$F$1823,MATCH('Ratios - Total'!$C899,IF(Data!$A$2:$A$1823='Ratios - Total'!$A899,Data!$C$2:$C$1823,0),0))/INDEX(Data!$E$2:$E$1823,MATCH('Ratios - Total'!$C899,IF(Data!$A$2:$A$1823='Ratios - Total'!$A899,Data!$C$2:$C$1823,0),0)),"Missing Data")</f>
        <v>Missing Data</v>
      </c>
      <c r="N899" s="5"/>
      <c r="O899" s="5" t="str">
        <f t="array" ref="O899">IFERROR(INDEX(Data!$G$2:$G$1823,MATCH('Ratios - Total'!$C899,IF(Data!$A$2:$A$1823='Ratios - Total'!$A899,Data!$C$2:$C$1823,0),0))/INDEX(Data!$F$2:$F$1823,MATCH('Ratios - Total'!$C899,IF(Data!$A$2:$A$1823='Ratios - Total'!$A899,Data!$C$2:$C$1823,0),0)),"Missing Data")</f>
        <v>Missing Data</v>
      </c>
      <c r="P899" s="5" t="str">
        <f t="array" ref="P899">IFERROR(INDEX(Data!$H$2:$H$1823,MATCH('Ratios - Total'!$C899,IF(Data!$A$2:$A$1823='Ratios - Total'!$A899,Data!$C$2:$C$1823,0),0))/INDEX(Data!$G$2:$G$1823,MATCH('Ratios - Total'!$C899,IF(Data!$A$2:$A$1823='Ratios - Total'!$A899,Data!$C$2:$C$1823,0),0)),"Missing Data")</f>
        <v>Missing Data</v>
      </c>
      <c r="Q899" s="5"/>
      <c r="R899" s="5" t="str">
        <f t="array" ref="R899">IFERROR(INDEX(Data!$L$2:$L$1823,MATCH('Ratios - Total'!$C899,IF(Data!$A$2:$A$1823='Ratios - Total'!$A899,Data!$C$2:$C$1823,0),0))/INDEX(Data!$G$2:$G$1823,MATCH('Ratios - Total'!$C899,IF(Data!$A$2:$A$1823='Ratios - Total'!$A899,Data!$C$2:$C$1823,0),0)),"Missing Data")</f>
        <v>Missing Data</v>
      </c>
      <c r="S899" s="5"/>
      <c r="T899" s="5">
        <f t="array" ref="T899">IFERROR(INDEX(Data!$H$2:$H$1823,MATCH('Ratios - Total'!$C899,IF(Data!$A$2:$A$1823='Ratios - Total'!$A899,Data!$C$2:$C$1823,0),0))/INDEX(Data!$L$2:$L$1823,MATCH('Ratios - Total'!$C899,IF(Data!$A$2:$A$1823='Ratios - Total'!$A899,Data!$C$2:$C$1823,0),0)),"Missing Data")</f>
        <v>37510.370351821708</v>
      </c>
      <c r="U899" s="5">
        <f t="array" ref="U899">IFERROR(INDEX(Data!$K$2:$K$1823,MATCH('Ratios - Total'!$C899,IF(Data!$A$2:$A$1823='Ratios - Total'!$A899,Data!$C$2:$C$1823,0),0))/INDEX(Data!$H$2:$H$1823,MATCH('Ratios - Total'!$C899,IF(Data!$A$2:$A$1823='Ratios - Total'!$A899,Data!$C$2:$C$1823,0),0)),"Missing Data")</f>
        <v>0.51157419918110336</v>
      </c>
      <c r="V899" s="5">
        <f t="array" ref="V899">IFERROR(INDEX(Data!$K$2:$K$1823,MATCH('Ratios - Total'!$C899,IF(Data!$A$2:$A$1823='Ratios - Total'!$A899,Data!$C$2:$C$1823,0),0))/INDEX(Data!$L$2:$L$1823,MATCH('Ratios - Total'!$C899,IF(Data!$A$2:$A$1823='Ratios - Total'!$A899,Data!$C$2:$C$1823,0),0)),"Missing Data")</f>
        <v>19189.337673719794</v>
      </c>
      <c r="W899" s="5">
        <f t="shared" si="14"/>
        <v>18321.032678101914</v>
      </c>
      <c r="X899" s="5" t="str">
        <f t="array" ref="X899">IFERROR(INDEX(Data!$K$2:$K$1823,MATCH('Ratios - Total'!$C899,IF(Data!$A$2:$A$1823='Ratios - Total'!$A899,Data!$C$2:$C$1823,0),0))/INDEX(Data!$G$2:$G$1823,MATCH('Ratios - Total'!$C899,IF(Data!$A$2:$A$1823='Ratios - Total'!$A899,Data!$C$2:$C$1823,0),0)),"Missing Data")</f>
        <v>Missing Data</v>
      </c>
    </row>
    <row r="900" spans="1:24" x14ac:dyDescent="0.25">
      <c r="A900" s="22" t="s">
        <v>30</v>
      </c>
      <c r="B900" s="22" t="s">
        <v>31</v>
      </c>
      <c r="C900" s="22">
        <v>1993</v>
      </c>
      <c r="D900" s="5">
        <f t="array" ref="D900">IFERROR(INDEX(Data!$H$2:$H$1823,MATCH('Ratios - Total'!$C900,IF(Data!$A$2:$A$1823='Ratios - Total'!$A900,Data!$C$2:$C$1823,0),0))/INDEX(Data!$D$2:$D$1823,MATCH('Ratios - Total'!$C900,IF(Data!$A$2:$A$1823='Ratios - Total'!$A900,Data!$C$2:$C$1823,0),0)),"Missing Data")</f>
        <v>922.56237754114693</v>
      </c>
      <c r="E900" s="22"/>
      <c r="F900" s="5">
        <f t="array" ref="F900">IFERROR(INDEX(Data!$G$2:$G$1823,MATCH('Ratios - Total'!$C900,IF(Data!$A$2:$A$1823='Ratios - Total'!$A900,Data!$C$2:$C$1823,0),0))/INDEX(Data!$D$2:$D$1823,MATCH('Ratios - Total'!$C900,IF(Data!$A$2:$A$1823='Ratios - Total'!$A900,Data!$C$2:$C$1823,0),0)),"Missing Data")</f>
        <v>0</v>
      </c>
      <c r="G900" s="5"/>
      <c r="H900" s="5" t="str">
        <f t="array" ref="H900">IFERROR(INDEX(Data!$H$2:$H$1823,MATCH('Ratios - Total'!$C900,IF(Data!$A$2:$A$1823='Ratios - Total'!$A900,Data!$C$2:$C$1823,0),0))/INDEX(Data!$G$2:$G$1823,MATCH('Ratios - Total'!$C900,IF(Data!$A$2:$A$1823='Ratios - Total'!$A900,Data!$C$2:$C$1823,0),0)),"Missing Data")</f>
        <v>Missing Data</v>
      </c>
      <c r="I900" s="5">
        <f t="array" ref="I900">IFERROR(INDEX(Data!$G$2:$G$1823,MATCH('Ratios - Total'!$C900,IF(Data!$A$2:$A$1823='Ratios - Total'!$A900,Data!$C$2:$C$1823,0),0))/INDEX(Data!$D$2:$D$1823,MATCH('Ratios - Total'!$C900,IF(Data!$A$2:$A$1823='Ratios - Total'!$A900,Data!$C$2:$C$1823,0),0)),"Missing Data")</f>
        <v>0</v>
      </c>
      <c r="J900" s="22"/>
      <c r="K900" s="5">
        <f t="array" ref="K900">IFERROR(INDEX(Data!$E$2:$E$1823,MATCH('Ratios - Total'!$C900,IF(Data!$A$2:$A$1823='Ratios - Total'!$A900,Data!$C$2:$C$1823,0),0))/INDEX(Data!$D$2:$D$1823,MATCH('Ratios - Total'!$C900,IF(Data!$A$2:$A$1823='Ratios - Total'!$A900,Data!$C$2:$C$1823,0),0)),"Missing Data")</f>
        <v>0</v>
      </c>
      <c r="L900" s="5"/>
      <c r="M900" s="5" t="str">
        <f t="array" ref="M900">IFERROR(INDEX(Data!$F$2:$F$1823,MATCH('Ratios - Total'!$C900,IF(Data!$A$2:$A$1823='Ratios - Total'!$A900,Data!$C$2:$C$1823,0),0))/INDEX(Data!$E$2:$E$1823,MATCH('Ratios - Total'!$C900,IF(Data!$A$2:$A$1823='Ratios - Total'!$A900,Data!$C$2:$C$1823,0),0)),"Missing Data")</f>
        <v>Missing Data</v>
      </c>
      <c r="N900" s="5"/>
      <c r="O900" s="5" t="str">
        <f t="array" ref="O900">IFERROR(INDEX(Data!$G$2:$G$1823,MATCH('Ratios - Total'!$C900,IF(Data!$A$2:$A$1823='Ratios - Total'!$A900,Data!$C$2:$C$1823,0),0))/INDEX(Data!$F$2:$F$1823,MATCH('Ratios - Total'!$C900,IF(Data!$A$2:$A$1823='Ratios - Total'!$A900,Data!$C$2:$C$1823,0),0)),"Missing Data")</f>
        <v>Missing Data</v>
      </c>
      <c r="P900" s="5" t="str">
        <f t="array" ref="P900">IFERROR(INDEX(Data!$H$2:$H$1823,MATCH('Ratios - Total'!$C900,IF(Data!$A$2:$A$1823='Ratios - Total'!$A900,Data!$C$2:$C$1823,0),0))/INDEX(Data!$G$2:$G$1823,MATCH('Ratios - Total'!$C900,IF(Data!$A$2:$A$1823='Ratios - Total'!$A900,Data!$C$2:$C$1823,0),0)),"Missing Data")</f>
        <v>Missing Data</v>
      </c>
      <c r="Q900" s="5"/>
      <c r="R900" s="5" t="str">
        <f t="array" ref="R900">IFERROR(INDEX(Data!$L$2:$L$1823,MATCH('Ratios - Total'!$C900,IF(Data!$A$2:$A$1823='Ratios - Total'!$A900,Data!$C$2:$C$1823,0),0))/INDEX(Data!$G$2:$G$1823,MATCH('Ratios - Total'!$C900,IF(Data!$A$2:$A$1823='Ratios - Total'!$A900,Data!$C$2:$C$1823,0),0)),"Missing Data")</f>
        <v>Missing Data</v>
      </c>
      <c r="S900" s="5"/>
      <c r="T900" s="5">
        <f t="array" ref="T900">IFERROR(INDEX(Data!$H$2:$H$1823,MATCH('Ratios - Total'!$C900,IF(Data!$A$2:$A$1823='Ratios - Total'!$A900,Data!$C$2:$C$1823,0),0))/INDEX(Data!$L$2:$L$1823,MATCH('Ratios - Total'!$C900,IF(Data!$A$2:$A$1823='Ratios - Total'!$A900,Data!$C$2:$C$1823,0),0)),"Missing Data")</f>
        <v>51470.274427547629</v>
      </c>
      <c r="U900" s="5">
        <f t="array" ref="U900">IFERROR(INDEX(Data!$K$2:$K$1823,MATCH('Ratios - Total'!$C900,IF(Data!$A$2:$A$1823='Ratios - Total'!$A900,Data!$C$2:$C$1823,0),0))/INDEX(Data!$H$2:$H$1823,MATCH('Ratios - Total'!$C900,IF(Data!$A$2:$A$1823='Ratios - Total'!$A900,Data!$C$2:$C$1823,0),0)),"Missing Data")</f>
        <v>0.52134256044214511</v>
      </c>
      <c r="V900" s="5">
        <f t="array" ref="V900">IFERROR(INDEX(Data!$K$2:$K$1823,MATCH('Ratios - Total'!$C900,IF(Data!$A$2:$A$1823='Ratios - Total'!$A900,Data!$C$2:$C$1823,0),0))/INDEX(Data!$L$2:$L$1823,MATCH('Ratios - Total'!$C900,IF(Data!$A$2:$A$1823='Ratios - Total'!$A900,Data!$C$2:$C$1823,0),0)),"Missing Data")</f>
        <v>26833.644656717544</v>
      </c>
      <c r="W900" s="5">
        <f t="shared" si="14"/>
        <v>24636.629770830084</v>
      </c>
      <c r="X900" s="5" t="str">
        <f t="array" ref="X900">IFERROR(INDEX(Data!$K$2:$K$1823,MATCH('Ratios - Total'!$C900,IF(Data!$A$2:$A$1823='Ratios - Total'!$A900,Data!$C$2:$C$1823,0),0))/INDEX(Data!$G$2:$G$1823,MATCH('Ratios - Total'!$C900,IF(Data!$A$2:$A$1823='Ratios - Total'!$A900,Data!$C$2:$C$1823,0),0)),"Missing Data")</f>
        <v>Missing Data</v>
      </c>
    </row>
    <row r="901" spans="1:24" x14ac:dyDescent="0.25">
      <c r="A901" s="22" t="s">
        <v>32</v>
      </c>
      <c r="B901" s="22" t="s">
        <v>33</v>
      </c>
      <c r="C901" s="22">
        <v>1993</v>
      </c>
      <c r="D901" s="5">
        <f t="array" ref="D901">IFERROR(INDEX(Data!$H$2:$H$1823,MATCH('Ratios - Total'!$C901,IF(Data!$A$2:$A$1823='Ratios - Total'!$A901,Data!$C$2:$C$1823,0),0))/INDEX(Data!$D$2:$D$1823,MATCH('Ratios - Total'!$C901,IF(Data!$A$2:$A$1823='Ratios - Total'!$A901,Data!$C$2:$C$1823,0),0)),"Missing Data")</f>
        <v>915.9481953274593</v>
      </c>
      <c r="E901" s="22"/>
      <c r="F901" s="5">
        <f t="array" ref="F901">IFERROR(INDEX(Data!$G$2:$G$1823,MATCH('Ratios - Total'!$C901,IF(Data!$A$2:$A$1823='Ratios - Total'!$A901,Data!$C$2:$C$1823,0),0))/INDEX(Data!$D$2:$D$1823,MATCH('Ratios - Total'!$C901,IF(Data!$A$2:$A$1823='Ratios - Total'!$A901,Data!$C$2:$C$1823,0),0)),"Missing Data")</f>
        <v>0</v>
      </c>
      <c r="G901" s="5"/>
      <c r="H901" s="5" t="str">
        <f t="array" ref="H901">IFERROR(INDEX(Data!$H$2:$H$1823,MATCH('Ratios - Total'!$C901,IF(Data!$A$2:$A$1823='Ratios - Total'!$A901,Data!$C$2:$C$1823,0),0))/INDEX(Data!$G$2:$G$1823,MATCH('Ratios - Total'!$C901,IF(Data!$A$2:$A$1823='Ratios - Total'!$A901,Data!$C$2:$C$1823,0),0)),"Missing Data")</f>
        <v>Missing Data</v>
      </c>
      <c r="I901" s="5">
        <f t="array" ref="I901">IFERROR(INDEX(Data!$G$2:$G$1823,MATCH('Ratios - Total'!$C901,IF(Data!$A$2:$A$1823='Ratios - Total'!$A901,Data!$C$2:$C$1823,0),0))/INDEX(Data!$D$2:$D$1823,MATCH('Ratios - Total'!$C901,IF(Data!$A$2:$A$1823='Ratios - Total'!$A901,Data!$C$2:$C$1823,0),0)),"Missing Data")</f>
        <v>0</v>
      </c>
      <c r="J901" s="22"/>
      <c r="K901" s="5">
        <f t="array" ref="K901">IFERROR(INDEX(Data!$E$2:$E$1823,MATCH('Ratios - Total'!$C901,IF(Data!$A$2:$A$1823='Ratios - Total'!$A901,Data!$C$2:$C$1823,0),0))/INDEX(Data!$D$2:$D$1823,MATCH('Ratios - Total'!$C901,IF(Data!$A$2:$A$1823='Ratios - Total'!$A901,Data!$C$2:$C$1823,0),0)),"Missing Data")</f>
        <v>0</v>
      </c>
      <c r="L901" s="5"/>
      <c r="M901" s="5" t="str">
        <f t="array" ref="M901">IFERROR(INDEX(Data!$F$2:$F$1823,MATCH('Ratios - Total'!$C901,IF(Data!$A$2:$A$1823='Ratios - Total'!$A901,Data!$C$2:$C$1823,0),0))/INDEX(Data!$E$2:$E$1823,MATCH('Ratios - Total'!$C901,IF(Data!$A$2:$A$1823='Ratios - Total'!$A901,Data!$C$2:$C$1823,0),0)),"Missing Data")</f>
        <v>Missing Data</v>
      </c>
      <c r="N901" s="5"/>
      <c r="O901" s="5" t="str">
        <f t="array" ref="O901">IFERROR(INDEX(Data!$G$2:$G$1823,MATCH('Ratios - Total'!$C901,IF(Data!$A$2:$A$1823='Ratios - Total'!$A901,Data!$C$2:$C$1823,0),0))/INDEX(Data!$F$2:$F$1823,MATCH('Ratios - Total'!$C901,IF(Data!$A$2:$A$1823='Ratios - Total'!$A901,Data!$C$2:$C$1823,0),0)),"Missing Data")</f>
        <v>Missing Data</v>
      </c>
      <c r="P901" s="5" t="str">
        <f t="array" ref="P901">IFERROR(INDEX(Data!$H$2:$H$1823,MATCH('Ratios - Total'!$C901,IF(Data!$A$2:$A$1823='Ratios - Total'!$A901,Data!$C$2:$C$1823,0),0))/INDEX(Data!$G$2:$G$1823,MATCH('Ratios - Total'!$C901,IF(Data!$A$2:$A$1823='Ratios - Total'!$A901,Data!$C$2:$C$1823,0),0)),"Missing Data")</f>
        <v>Missing Data</v>
      </c>
      <c r="Q901" s="5"/>
      <c r="R901" s="5" t="str">
        <f t="array" ref="R901">IFERROR(INDEX(Data!$L$2:$L$1823,MATCH('Ratios - Total'!$C901,IF(Data!$A$2:$A$1823='Ratios - Total'!$A901,Data!$C$2:$C$1823,0),0))/INDEX(Data!$G$2:$G$1823,MATCH('Ratios - Total'!$C901,IF(Data!$A$2:$A$1823='Ratios - Total'!$A901,Data!$C$2:$C$1823,0),0)),"Missing Data")</f>
        <v>Missing Data</v>
      </c>
      <c r="S901" s="5"/>
      <c r="T901" s="5">
        <f t="array" ref="T901">IFERROR(INDEX(Data!$H$2:$H$1823,MATCH('Ratios - Total'!$C901,IF(Data!$A$2:$A$1823='Ratios - Total'!$A901,Data!$C$2:$C$1823,0),0))/INDEX(Data!$L$2:$L$1823,MATCH('Ratios - Total'!$C901,IF(Data!$A$2:$A$1823='Ratios - Total'!$A901,Data!$C$2:$C$1823,0),0)),"Missing Data")</f>
        <v>45247.635859694426</v>
      </c>
      <c r="U901" s="5">
        <f t="array" ref="U901">IFERROR(INDEX(Data!$K$2:$K$1823,MATCH('Ratios - Total'!$C901,IF(Data!$A$2:$A$1823='Ratios - Total'!$A901,Data!$C$2:$C$1823,0),0))/INDEX(Data!$H$2:$H$1823,MATCH('Ratios - Total'!$C901,IF(Data!$A$2:$A$1823='Ratios - Total'!$A901,Data!$C$2:$C$1823,0),0)),"Missing Data")</f>
        <v>0.52209675029899527</v>
      </c>
      <c r="V901" s="5">
        <f t="array" ref="V901">IFERROR(INDEX(Data!$K$2:$K$1823,MATCH('Ratios - Total'!$C901,IF(Data!$A$2:$A$1823='Ratios - Total'!$A901,Data!$C$2:$C$1823,0),0))/INDEX(Data!$L$2:$L$1823,MATCH('Ratios - Total'!$C901,IF(Data!$A$2:$A$1823='Ratios - Total'!$A901,Data!$C$2:$C$1823,0),0)),"Missing Data")</f>
        <v>23623.643641058748</v>
      </c>
      <c r="W901" s="5">
        <f t="shared" si="14"/>
        <v>21623.992218635678</v>
      </c>
      <c r="X901" s="5" t="str">
        <f t="array" ref="X901">IFERROR(INDEX(Data!$K$2:$K$1823,MATCH('Ratios - Total'!$C901,IF(Data!$A$2:$A$1823='Ratios - Total'!$A901,Data!$C$2:$C$1823,0),0))/INDEX(Data!$G$2:$G$1823,MATCH('Ratios - Total'!$C901,IF(Data!$A$2:$A$1823='Ratios - Total'!$A901,Data!$C$2:$C$1823,0),0)),"Missing Data")</f>
        <v>Missing Data</v>
      </c>
    </row>
    <row r="902" spans="1:24" x14ac:dyDescent="0.25">
      <c r="A902" s="22" t="s">
        <v>34</v>
      </c>
      <c r="B902" s="22" t="s">
        <v>35</v>
      </c>
      <c r="C902" s="22">
        <v>1993</v>
      </c>
      <c r="D902" s="5">
        <f t="array" ref="D902">IFERROR(INDEX(Data!$H$2:$H$1823,MATCH('Ratios - Total'!$C902,IF(Data!$A$2:$A$1823='Ratios - Total'!$A902,Data!$C$2:$C$1823,0),0))/INDEX(Data!$D$2:$D$1823,MATCH('Ratios - Total'!$C902,IF(Data!$A$2:$A$1823='Ratios - Total'!$A902,Data!$C$2:$C$1823,0),0)),"Missing Data")</f>
        <v>934.81925940756548</v>
      </c>
      <c r="E902" s="22"/>
      <c r="F902" s="5">
        <f t="array" ref="F902">IFERROR(INDEX(Data!$G$2:$G$1823,MATCH('Ratios - Total'!$C902,IF(Data!$A$2:$A$1823='Ratios - Total'!$A902,Data!$C$2:$C$1823,0),0))/INDEX(Data!$D$2:$D$1823,MATCH('Ratios - Total'!$C902,IF(Data!$A$2:$A$1823='Ratios - Total'!$A902,Data!$C$2:$C$1823,0),0)),"Missing Data")</f>
        <v>0</v>
      </c>
      <c r="G902" s="5"/>
      <c r="H902" s="5" t="str">
        <f t="array" ref="H902">IFERROR(INDEX(Data!$H$2:$H$1823,MATCH('Ratios - Total'!$C902,IF(Data!$A$2:$A$1823='Ratios - Total'!$A902,Data!$C$2:$C$1823,0),0))/INDEX(Data!$G$2:$G$1823,MATCH('Ratios - Total'!$C902,IF(Data!$A$2:$A$1823='Ratios - Total'!$A902,Data!$C$2:$C$1823,0),0)),"Missing Data")</f>
        <v>Missing Data</v>
      </c>
      <c r="I902" s="5">
        <f t="array" ref="I902">IFERROR(INDEX(Data!$G$2:$G$1823,MATCH('Ratios - Total'!$C902,IF(Data!$A$2:$A$1823='Ratios - Total'!$A902,Data!$C$2:$C$1823,0),0))/INDEX(Data!$D$2:$D$1823,MATCH('Ratios - Total'!$C902,IF(Data!$A$2:$A$1823='Ratios - Total'!$A902,Data!$C$2:$C$1823,0),0)),"Missing Data")</f>
        <v>0</v>
      </c>
      <c r="J902" s="22"/>
      <c r="K902" s="5">
        <f t="array" ref="K902">IFERROR(INDEX(Data!$E$2:$E$1823,MATCH('Ratios - Total'!$C902,IF(Data!$A$2:$A$1823='Ratios - Total'!$A902,Data!$C$2:$C$1823,0),0))/INDEX(Data!$D$2:$D$1823,MATCH('Ratios - Total'!$C902,IF(Data!$A$2:$A$1823='Ratios - Total'!$A902,Data!$C$2:$C$1823,0),0)),"Missing Data")</f>
        <v>0</v>
      </c>
      <c r="L902" s="5"/>
      <c r="M902" s="5" t="str">
        <f t="array" ref="M902">IFERROR(INDEX(Data!$F$2:$F$1823,MATCH('Ratios - Total'!$C902,IF(Data!$A$2:$A$1823='Ratios - Total'!$A902,Data!$C$2:$C$1823,0),0))/INDEX(Data!$E$2:$E$1823,MATCH('Ratios - Total'!$C902,IF(Data!$A$2:$A$1823='Ratios - Total'!$A902,Data!$C$2:$C$1823,0),0)),"Missing Data")</f>
        <v>Missing Data</v>
      </c>
      <c r="N902" s="5"/>
      <c r="O902" s="5" t="str">
        <f t="array" ref="O902">IFERROR(INDEX(Data!$G$2:$G$1823,MATCH('Ratios - Total'!$C902,IF(Data!$A$2:$A$1823='Ratios - Total'!$A902,Data!$C$2:$C$1823,0),0))/INDEX(Data!$F$2:$F$1823,MATCH('Ratios - Total'!$C902,IF(Data!$A$2:$A$1823='Ratios - Total'!$A902,Data!$C$2:$C$1823,0),0)),"Missing Data")</f>
        <v>Missing Data</v>
      </c>
      <c r="P902" s="5" t="str">
        <f t="array" ref="P902">IFERROR(INDEX(Data!$H$2:$H$1823,MATCH('Ratios - Total'!$C902,IF(Data!$A$2:$A$1823='Ratios - Total'!$A902,Data!$C$2:$C$1823,0),0))/INDEX(Data!$G$2:$G$1823,MATCH('Ratios - Total'!$C902,IF(Data!$A$2:$A$1823='Ratios - Total'!$A902,Data!$C$2:$C$1823,0),0)),"Missing Data")</f>
        <v>Missing Data</v>
      </c>
      <c r="Q902" s="5"/>
      <c r="R902" s="5" t="str">
        <f t="array" ref="R902">IFERROR(INDEX(Data!$L$2:$L$1823,MATCH('Ratios - Total'!$C902,IF(Data!$A$2:$A$1823='Ratios - Total'!$A902,Data!$C$2:$C$1823,0),0))/INDEX(Data!$G$2:$G$1823,MATCH('Ratios - Total'!$C902,IF(Data!$A$2:$A$1823='Ratios - Total'!$A902,Data!$C$2:$C$1823,0),0)),"Missing Data")</f>
        <v>Missing Data</v>
      </c>
      <c r="S902" s="5"/>
      <c r="T902" s="5">
        <f t="array" ref="T902">IFERROR(INDEX(Data!$H$2:$H$1823,MATCH('Ratios - Total'!$C902,IF(Data!$A$2:$A$1823='Ratios - Total'!$A902,Data!$C$2:$C$1823,0),0))/INDEX(Data!$L$2:$L$1823,MATCH('Ratios - Total'!$C902,IF(Data!$A$2:$A$1823='Ratios - Total'!$A902,Data!$C$2:$C$1823,0),0)),"Missing Data")</f>
        <v>41423.489433484843</v>
      </c>
      <c r="U902" s="5">
        <f t="array" ref="U902">IFERROR(INDEX(Data!$K$2:$K$1823,MATCH('Ratios - Total'!$C902,IF(Data!$A$2:$A$1823='Ratios - Total'!$A902,Data!$C$2:$C$1823,0),0))/INDEX(Data!$H$2:$H$1823,MATCH('Ratios - Total'!$C902,IF(Data!$A$2:$A$1823='Ratios - Total'!$A902,Data!$C$2:$C$1823,0),0)),"Missing Data")</f>
        <v>0.50634175054905628</v>
      </c>
      <c r="V902" s="5">
        <f t="array" ref="V902">IFERROR(INDEX(Data!$K$2:$K$1823,MATCH('Ratios - Total'!$C902,IF(Data!$A$2:$A$1823='Ratios - Total'!$A902,Data!$C$2:$C$1823,0),0))/INDEX(Data!$L$2:$L$1823,MATCH('Ratios - Total'!$C902,IF(Data!$A$2:$A$1823='Ratios - Total'!$A902,Data!$C$2:$C$1823,0),0)),"Missing Data")</f>
        <v>20974.442153601049</v>
      </c>
      <c r="W902" s="5">
        <f t="shared" si="14"/>
        <v>20449.047279883795</v>
      </c>
      <c r="X902" s="5" t="str">
        <f t="array" ref="X902">IFERROR(INDEX(Data!$K$2:$K$1823,MATCH('Ratios - Total'!$C902,IF(Data!$A$2:$A$1823='Ratios - Total'!$A902,Data!$C$2:$C$1823,0),0))/INDEX(Data!$G$2:$G$1823,MATCH('Ratios - Total'!$C902,IF(Data!$A$2:$A$1823='Ratios - Total'!$A902,Data!$C$2:$C$1823,0),0)),"Missing Data")</f>
        <v>Missing Data</v>
      </c>
    </row>
    <row r="903" spans="1:24" x14ac:dyDescent="0.25">
      <c r="A903" s="22" t="s">
        <v>36</v>
      </c>
      <c r="B903" s="22" t="s">
        <v>37</v>
      </c>
      <c r="C903" s="22">
        <v>1993</v>
      </c>
      <c r="D903" s="5">
        <f t="array" ref="D903">IFERROR(INDEX(Data!$H$2:$H$1823,MATCH('Ratios - Total'!$C903,IF(Data!$A$2:$A$1823='Ratios - Total'!$A903,Data!$C$2:$C$1823,0),0))/INDEX(Data!$D$2:$D$1823,MATCH('Ratios - Total'!$C903,IF(Data!$A$2:$A$1823='Ratios - Total'!$A903,Data!$C$2:$C$1823,0),0)),"Missing Data")</f>
        <v>960.70322352767232</v>
      </c>
      <c r="E903" s="22"/>
      <c r="F903" s="5">
        <f t="array" ref="F903">IFERROR(INDEX(Data!$G$2:$G$1823,MATCH('Ratios - Total'!$C903,IF(Data!$A$2:$A$1823='Ratios - Total'!$A903,Data!$C$2:$C$1823,0),0))/INDEX(Data!$D$2:$D$1823,MATCH('Ratios - Total'!$C903,IF(Data!$A$2:$A$1823='Ratios - Total'!$A903,Data!$C$2:$C$1823,0),0)),"Missing Data")</f>
        <v>0</v>
      </c>
      <c r="G903" s="5"/>
      <c r="H903" s="5" t="str">
        <f t="array" ref="H903">IFERROR(INDEX(Data!$H$2:$H$1823,MATCH('Ratios - Total'!$C903,IF(Data!$A$2:$A$1823='Ratios - Total'!$A903,Data!$C$2:$C$1823,0),0))/INDEX(Data!$G$2:$G$1823,MATCH('Ratios - Total'!$C903,IF(Data!$A$2:$A$1823='Ratios - Total'!$A903,Data!$C$2:$C$1823,0),0)),"Missing Data")</f>
        <v>Missing Data</v>
      </c>
      <c r="I903" s="5">
        <f t="array" ref="I903">IFERROR(INDEX(Data!$G$2:$G$1823,MATCH('Ratios - Total'!$C903,IF(Data!$A$2:$A$1823='Ratios - Total'!$A903,Data!$C$2:$C$1823,0),0))/INDEX(Data!$D$2:$D$1823,MATCH('Ratios - Total'!$C903,IF(Data!$A$2:$A$1823='Ratios - Total'!$A903,Data!$C$2:$C$1823,0),0)),"Missing Data")</f>
        <v>0</v>
      </c>
      <c r="J903" s="22"/>
      <c r="K903" s="5">
        <f t="array" ref="K903">IFERROR(INDEX(Data!$E$2:$E$1823,MATCH('Ratios - Total'!$C903,IF(Data!$A$2:$A$1823='Ratios - Total'!$A903,Data!$C$2:$C$1823,0),0))/INDEX(Data!$D$2:$D$1823,MATCH('Ratios - Total'!$C903,IF(Data!$A$2:$A$1823='Ratios - Total'!$A903,Data!$C$2:$C$1823,0),0)),"Missing Data")</f>
        <v>0</v>
      </c>
      <c r="L903" s="5"/>
      <c r="M903" s="5" t="str">
        <f t="array" ref="M903">IFERROR(INDEX(Data!$F$2:$F$1823,MATCH('Ratios - Total'!$C903,IF(Data!$A$2:$A$1823='Ratios - Total'!$A903,Data!$C$2:$C$1823,0),0))/INDEX(Data!$E$2:$E$1823,MATCH('Ratios - Total'!$C903,IF(Data!$A$2:$A$1823='Ratios - Total'!$A903,Data!$C$2:$C$1823,0),0)),"Missing Data")</f>
        <v>Missing Data</v>
      </c>
      <c r="N903" s="5"/>
      <c r="O903" s="5" t="str">
        <f t="array" ref="O903">IFERROR(INDEX(Data!$G$2:$G$1823,MATCH('Ratios - Total'!$C903,IF(Data!$A$2:$A$1823='Ratios - Total'!$A903,Data!$C$2:$C$1823,0),0))/INDEX(Data!$F$2:$F$1823,MATCH('Ratios - Total'!$C903,IF(Data!$A$2:$A$1823='Ratios - Total'!$A903,Data!$C$2:$C$1823,0),0)),"Missing Data")</f>
        <v>Missing Data</v>
      </c>
      <c r="P903" s="5" t="str">
        <f t="array" ref="P903">IFERROR(INDEX(Data!$H$2:$H$1823,MATCH('Ratios - Total'!$C903,IF(Data!$A$2:$A$1823='Ratios - Total'!$A903,Data!$C$2:$C$1823,0),0))/INDEX(Data!$G$2:$G$1823,MATCH('Ratios - Total'!$C903,IF(Data!$A$2:$A$1823='Ratios - Total'!$A903,Data!$C$2:$C$1823,0),0)),"Missing Data")</f>
        <v>Missing Data</v>
      </c>
      <c r="Q903" s="5"/>
      <c r="R903" s="5" t="str">
        <f t="array" ref="R903">IFERROR(INDEX(Data!$L$2:$L$1823,MATCH('Ratios - Total'!$C903,IF(Data!$A$2:$A$1823='Ratios - Total'!$A903,Data!$C$2:$C$1823,0),0))/INDEX(Data!$G$2:$G$1823,MATCH('Ratios - Total'!$C903,IF(Data!$A$2:$A$1823='Ratios - Total'!$A903,Data!$C$2:$C$1823,0),0)),"Missing Data")</f>
        <v>Missing Data</v>
      </c>
      <c r="S903" s="5"/>
      <c r="T903" s="5">
        <f t="array" ref="T903">IFERROR(INDEX(Data!$H$2:$H$1823,MATCH('Ratios - Total'!$C903,IF(Data!$A$2:$A$1823='Ratios - Total'!$A903,Data!$C$2:$C$1823,0),0))/INDEX(Data!$L$2:$L$1823,MATCH('Ratios - Total'!$C903,IF(Data!$A$2:$A$1823='Ratios - Total'!$A903,Data!$C$2:$C$1823,0),0)),"Missing Data")</f>
        <v>37022.097104354776</v>
      </c>
      <c r="U903" s="5">
        <f t="array" ref="U903">IFERROR(INDEX(Data!$K$2:$K$1823,MATCH('Ratios - Total'!$C903,IF(Data!$A$2:$A$1823='Ratios - Total'!$A903,Data!$C$2:$C$1823,0),0))/INDEX(Data!$H$2:$H$1823,MATCH('Ratios - Total'!$C903,IF(Data!$A$2:$A$1823='Ratios - Total'!$A903,Data!$C$2:$C$1823,0),0)),"Missing Data")</f>
        <v>0.60244605485115077</v>
      </c>
      <c r="V903" s="5">
        <f t="array" ref="V903">IFERROR(INDEX(Data!$K$2:$K$1823,MATCH('Ratios - Total'!$C903,IF(Data!$A$2:$A$1823='Ratios - Total'!$A903,Data!$C$2:$C$1823,0),0))/INDEX(Data!$L$2:$L$1823,MATCH('Ratios - Total'!$C903,IF(Data!$A$2:$A$1823='Ratios - Total'!$A903,Data!$C$2:$C$1823,0),0)),"Missing Data")</f>
        <v>22303.816342834747</v>
      </c>
      <c r="W903" s="5">
        <f t="shared" si="14"/>
        <v>14718.280761520029</v>
      </c>
      <c r="X903" s="5" t="str">
        <f t="array" ref="X903">IFERROR(INDEX(Data!$K$2:$K$1823,MATCH('Ratios - Total'!$C903,IF(Data!$A$2:$A$1823='Ratios - Total'!$A903,Data!$C$2:$C$1823,0),0))/INDEX(Data!$G$2:$G$1823,MATCH('Ratios - Total'!$C903,IF(Data!$A$2:$A$1823='Ratios - Total'!$A903,Data!$C$2:$C$1823,0),0)),"Missing Data")</f>
        <v>Missing Data</v>
      </c>
    </row>
    <row r="904" spans="1:24" x14ac:dyDescent="0.25">
      <c r="A904" s="22" t="s">
        <v>38</v>
      </c>
      <c r="B904" s="22" t="s">
        <v>39</v>
      </c>
      <c r="C904" s="22">
        <v>1993</v>
      </c>
      <c r="D904" s="5">
        <f t="array" ref="D904">IFERROR(INDEX(Data!$H$2:$H$1823,MATCH('Ratios - Total'!$C904,IF(Data!$A$2:$A$1823='Ratios - Total'!$A904,Data!$C$2:$C$1823,0),0))/INDEX(Data!$D$2:$D$1823,MATCH('Ratios - Total'!$C904,IF(Data!$A$2:$A$1823='Ratios - Total'!$A904,Data!$C$2:$C$1823,0),0)),"Missing Data")</f>
        <v>694.99290646937754</v>
      </c>
      <c r="E904" s="22"/>
      <c r="F904" s="5">
        <f t="array" ref="F904">IFERROR(INDEX(Data!$G$2:$G$1823,MATCH('Ratios - Total'!$C904,IF(Data!$A$2:$A$1823='Ratios - Total'!$A904,Data!$C$2:$C$1823,0),0))/INDEX(Data!$D$2:$D$1823,MATCH('Ratios - Total'!$C904,IF(Data!$A$2:$A$1823='Ratios - Total'!$A904,Data!$C$2:$C$1823,0),0)),"Missing Data")</f>
        <v>0</v>
      </c>
      <c r="G904" s="5"/>
      <c r="H904" s="5" t="str">
        <f t="array" ref="H904">IFERROR(INDEX(Data!$H$2:$H$1823,MATCH('Ratios - Total'!$C904,IF(Data!$A$2:$A$1823='Ratios - Total'!$A904,Data!$C$2:$C$1823,0),0))/INDEX(Data!$G$2:$G$1823,MATCH('Ratios - Total'!$C904,IF(Data!$A$2:$A$1823='Ratios - Total'!$A904,Data!$C$2:$C$1823,0),0)),"Missing Data")</f>
        <v>Missing Data</v>
      </c>
      <c r="I904" s="5">
        <f t="array" ref="I904">IFERROR(INDEX(Data!$G$2:$G$1823,MATCH('Ratios - Total'!$C904,IF(Data!$A$2:$A$1823='Ratios - Total'!$A904,Data!$C$2:$C$1823,0),0))/INDEX(Data!$D$2:$D$1823,MATCH('Ratios - Total'!$C904,IF(Data!$A$2:$A$1823='Ratios - Total'!$A904,Data!$C$2:$C$1823,0),0)),"Missing Data")</f>
        <v>0</v>
      </c>
      <c r="J904" s="22"/>
      <c r="K904" s="5">
        <f t="array" ref="K904">IFERROR(INDEX(Data!$E$2:$E$1823,MATCH('Ratios - Total'!$C904,IF(Data!$A$2:$A$1823='Ratios - Total'!$A904,Data!$C$2:$C$1823,0),0))/INDEX(Data!$D$2:$D$1823,MATCH('Ratios - Total'!$C904,IF(Data!$A$2:$A$1823='Ratios - Total'!$A904,Data!$C$2:$C$1823,0),0)),"Missing Data")</f>
        <v>0</v>
      </c>
      <c r="L904" s="5"/>
      <c r="M904" s="5" t="str">
        <f t="array" ref="M904">IFERROR(INDEX(Data!$F$2:$F$1823,MATCH('Ratios - Total'!$C904,IF(Data!$A$2:$A$1823='Ratios - Total'!$A904,Data!$C$2:$C$1823,0),0))/INDEX(Data!$E$2:$E$1823,MATCH('Ratios - Total'!$C904,IF(Data!$A$2:$A$1823='Ratios - Total'!$A904,Data!$C$2:$C$1823,0),0)),"Missing Data")</f>
        <v>Missing Data</v>
      </c>
      <c r="N904" s="5"/>
      <c r="O904" s="5" t="str">
        <f t="array" ref="O904">IFERROR(INDEX(Data!$G$2:$G$1823,MATCH('Ratios - Total'!$C904,IF(Data!$A$2:$A$1823='Ratios - Total'!$A904,Data!$C$2:$C$1823,0),0))/INDEX(Data!$F$2:$F$1823,MATCH('Ratios - Total'!$C904,IF(Data!$A$2:$A$1823='Ratios - Total'!$A904,Data!$C$2:$C$1823,0),0)),"Missing Data")</f>
        <v>Missing Data</v>
      </c>
      <c r="P904" s="5" t="str">
        <f t="array" ref="P904">IFERROR(INDEX(Data!$H$2:$H$1823,MATCH('Ratios - Total'!$C904,IF(Data!$A$2:$A$1823='Ratios - Total'!$A904,Data!$C$2:$C$1823,0),0))/INDEX(Data!$G$2:$G$1823,MATCH('Ratios - Total'!$C904,IF(Data!$A$2:$A$1823='Ratios - Total'!$A904,Data!$C$2:$C$1823,0),0)),"Missing Data")</f>
        <v>Missing Data</v>
      </c>
      <c r="Q904" s="5"/>
      <c r="R904" s="5" t="str">
        <f t="array" ref="R904">IFERROR(INDEX(Data!$L$2:$L$1823,MATCH('Ratios - Total'!$C904,IF(Data!$A$2:$A$1823='Ratios - Total'!$A904,Data!$C$2:$C$1823,0),0))/INDEX(Data!$G$2:$G$1823,MATCH('Ratios - Total'!$C904,IF(Data!$A$2:$A$1823='Ratios - Total'!$A904,Data!$C$2:$C$1823,0),0)),"Missing Data")</f>
        <v>Missing Data</v>
      </c>
      <c r="S904" s="5"/>
      <c r="T904" s="5">
        <f t="array" ref="T904">IFERROR(INDEX(Data!$H$2:$H$1823,MATCH('Ratios - Total'!$C904,IF(Data!$A$2:$A$1823='Ratios - Total'!$A904,Data!$C$2:$C$1823,0),0))/INDEX(Data!$L$2:$L$1823,MATCH('Ratios - Total'!$C904,IF(Data!$A$2:$A$1823='Ratios - Total'!$A904,Data!$C$2:$C$1823,0),0)),"Missing Data")</f>
        <v>31662.517364181746</v>
      </c>
      <c r="U904" s="5">
        <f t="array" ref="U904">IFERROR(INDEX(Data!$K$2:$K$1823,MATCH('Ratios - Total'!$C904,IF(Data!$A$2:$A$1823='Ratios - Total'!$A904,Data!$C$2:$C$1823,0),0))/INDEX(Data!$H$2:$H$1823,MATCH('Ratios - Total'!$C904,IF(Data!$A$2:$A$1823='Ratios - Total'!$A904,Data!$C$2:$C$1823,0),0)),"Missing Data")</f>
        <v>0.63346149885747416</v>
      </c>
      <c r="V904" s="5">
        <f t="array" ref="V904">IFERROR(INDEX(Data!$K$2:$K$1823,MATCH('Ratios - Total'!$C904,IF(Data!$A$2:$A$1823='Ratios - Total'!$A904,Data!$C$2:$C$1823,0),0))/INDEX(Data!$L$2:$L$1823,MATCH('Ratios - Total'!$C904,IF(Data!$A$2:$A$1823='Ratios - Total'!$A904,Data!$C$2:$C$1823,0),0)),"Missing Data")</f>
        <v>20056.985707115371</v>
      </c>
      <c r="W904" s="5">
        <f t="shared" si="14"/>
        <v>11605.531657066374</v>
      </c>
      <c r="X904" s="5" t="str">
        <f t="array" ref="X904">IFERROR(INDEX(Data!$K$2:$K$1823,MATCH('Ratios - Total'!$C904,IF(Data!$A$2:$A$1823='Ratios - Total'!$A904,Data!$C$2:$C$1823,0),0))/INDEX(Data!$G$2:$G$1823,MATCH('Ratios - Total'!$C904,IF(Data!$A$2:$A$1823='Ratios - Total'!$A904,Data!$C$2:$C$1823,0),0)),"Missing Data")</f>
        <v>Missing Data</v>
      </c>
    </row>
    <row r="905" spans="1:24" x14ac:dyDescent="0.25">
      <c r="A905" s="22" t="s">
        <v>40</v>
      </c>
      <c r="B905" s="22" t="s">
        <v>41</v>
      </c>
      <c r="C905" s="22">
        <v>1993</v>
      </c>
      <c r="D905" s="5">
        <f t="array" ref="D905">IFERROR(INDEX(Data!$H$2:$H$1823,MATCH('Ratios - Total'!$C905,IF(Data!$A$2:$A$1823='Ratios - Total'!$A905,Data!$C$2:$C$1823,0),0))/INDEX(Data!$D$2:$D$1823,MATCH('Ratios - Total'!$C905,IF(Data!$A$2:$A$1823='Ratios - Total'!$A905,Data!$C$2:$C$1823,0),0)),"Missing Data")</f>
        <v>804.64517420422624</v>
      </c>
      <c r="E905" s="22"/>
      <c r="F905" s="5">
        <f t="array" ref="F905">IFERROR(INDEX(Data!$G$2:$G$1823,MATCH('Ratios - Total'!$C905,IF(Data!$A$2:$A$1823='Ratios - Total'!$A905,Data!$C$2:$C$1823,0),0))/INDEX(Data!$D$2:$D$1823,MATCH('Ratios - Total'!$C905,IF(Data!$A$2:$A$1823='Ratios - Total'!$A905,Data!$C$2:$C$1823,0),0)),"Missing Data")</f>
        <v>0</v>
      </c>
      <c r="G905" s="5"/>
      <c r="H905" s="5" t="str">
        <f t="array" ref="H905">IFERROR(INDEX(Data!$H$2:$H$1823,MATCH('Ratios - Total'!$C905,IF(Data!$A$2:$A$1823='Ratios - Total'!$A905,Data!$C$2:$C$1823,0),0))/INDEX(Data!$G$2:$G$1823,MATCH('Ratios - Total'!$C905,IF(Data!$A$2:$A$1823='Ratios - Total'!$A905,Data!$C$2:$C$1823,0),0)),"Missing Data")</f>
        <v>Missing Data</v>
      </c>
      <c r="I905" s="5">
        <f t="array" ref="I905">IFERROR(INDEX(Data!$G$2:$G$1823,MATCH('Ratios - Total'!$C905,IF(Data!$A$2:$A$1823='Ratios - Total'!$A905,Data!$C$2:$C$1823,0),0))/INDEX(Data!$D$2:$D$1823,MATCH('Ratios - Total'!$C905,IF(Data!$A$2:$A$1823='Ratios - Total'!$A905,Data!$C$2:$C$1823,0),0)),"Missing Data")</f>
        <v>0</v>
      </c>
      <c r="J905" s="22"/>
      <c r="K905" s="5">
        <f t="array" ref="K905">IFERROR(INDEX(Data!$E$2:$E$1823,MATCH('Ratios - Total'!$C905,IF(Data!$A$2:$A$1823='Ratios - Total'!$A905,Data!$C$2:$C$1823,0),0))/INDEX(Data!$D$2:$D$1823,MATCH('Ratios - Total'!$C905,IF(Data!$A$2:$A$1823='Ratios - Total'!$A905,Data!$C$2:$C$1823,0),0)),"Missing Data")</f>
        <v>0</v>
      </c>
      <c r="L905" s="5"/>
      <c r="M905" s="5" t="str">
        <f t="array" ref="M905">IFERROR(INDEX(Data!$F$2:$F$1823,MATCH('Ratios - Total'!$C905,IF(Data!$A$2:$A$1823='Ratios - Total'!$A905,Data!$C$2:$C$1823,0),0))/INDEX(Data!$E$2:$E$1823,MATCH('Ratios - Total'!$C905,IF(Data!$A$2:$A$1823='Ratios - Total'!$A905,Data!$C$2:$C$1823,0),0)),"Missing Data")</f>
        <v>Missing Data</v>
      </c>
      <c r="N905" s="5"/>
      <c r="O905" s="5" t="str">
        <f t="array" ref="O905">IFERROR(INDEX(Data!$G$2:$G$1823,MATCH('Ratios - Total'!$C905,IF(Data!$A$2:$A$1823='Ratios - Total'!$A905,Data!$C$2:$C$1823,0),0))/INDEX(Data!$F$2:$F$1823,MATCH('Ratios - Total'!$C905,IF(Data!$A$2:$A$1823='Ratios - Total'!$A905,Data!$C$2:$C$1823,0),0)),"Missing Data")</f>
        <v>Missing Data</v>
      </c>
      <c r="P905" s="5" t="str">
        <f t="array" ref="P905">IFERROR(INDEX(Data!$H$2:$H$1823,MATCH('Ratios - Total'!$C905,IF(Data!$A$2:$A$1823='Ratios - Total'!$A905,Data!$C$2:$C$1823,0),0))/INDEX(Data!$G$2:$G$1823,MATCH('Ratios - Total'!$C905,IF(Data!$A$2:$A$1823='Ratios - Total'!$A905,Data!$C$2:$C$1823,0),0)),"Missing Data")</f>
        <v>Missing Data</v>
      </c>
      <c r="Q905" s="5"/>
      <c r="R905" s="5" t="str">
        <f t="array" ref="R905">IFERROR(INDEX(Data!$L$2:$L$1823,MATCH('Ratios - Total'!$C905,IF(Data!$A$2:$A$1823='Ratios - Total'!$A905,Data!$C$2:$C$1823,0),0))/INDEX(Data!$G$2:$G$1823,MATCH('Ratios - Total'!$C905,IF(Data!$A$2:$A$1823='Ratios - Total'!$A905,Data!$C$2:$C$1823,0),0)),"Missing Data")</f>
        <v>Missing Data</v>
      </c>
      <c r="S905" s="5"/>
      <c r="T905" s="5">
        <f t="array" ref="T905">IFERROR(INDEX(Data!$H$2:$H$1823,MATCH('Ratios - Total'!$C905,IF(Data!$A$2:$A$1823='Ratios - Total'!$A905,Data!$C$2:$C$1823,0),0))/INDEX(Data!$L$2:$L$1823,MATCH('Ratios - Total'!$C905,IF(Data!$A$2:$A$1823='Ratios - Total'!$A905,Data!$C$2:$C$1823,0),0)),"Missing Data")</f>
        <v>36216.441538670086</v>
      </c>
      <c r="U905" s="5">
        <f t="array" ref="U905">IFERROR(INDEX(Data!$K$2:$K$1823,MATCH('Ratios - Total'!$C905,IF(Data!$A$2:$A$1823='Ratios - Total'!$A905,Data!$C$2:$C$1823,0),0))/INDEX(Data!$H$2:$H$1823,MATCH('Ratios - Total'!$C905,IF(Data!$A$2:$A$1823='Ratios - Total'!$A905,Data!$C$2:$C$1823,0),0)),"Missing Data")</f>
        <v>0.51306508176269017</v>
      </c>
      <c r="V905" s="5">
        <f t="array" ref="V905">IFERROR(INDEX(Data!$K$2:$K$1823,MATCH('Ratios - Total'!$C905,IF(Data!$A$2:$A$1823='Ratios - Total'!$A905,Data!$C$2:$C$1823,0),0))/INDEX(Data!$L$2:$L$1823,MATCH('Ratios - Total'!$C905,IF(Data!$A$2:$A$1823='Ratios - Total'!$A905,Data!$C$2:$C$1823,0),0)),"Missing Data")</f>
        <v>18581.391539191456</v>
      </c>
      <c r="W905" s="5">
        <f t="shared" si="14"/>
        <v>17635.04999947863</v>
      </c>
      <c r="X905" s="5" t="str">
        <f t="array" ref="X905">IFERROR(INDEX(Data!$K$2:$K$1823,MATCH('Ratios - Total'!$C905,IF(Data!$A$2:$A$1823='Ratios - Total'!$A905,Data!$C$2:$C$1823,0),0))/INDEX(Data!$G$2:$G$1823,MATCH('Ratios - Total'!$C905,IF(Data!$A$2:$A$1823='Ratios - Total'!$A905,Data!$C$2:$C$1823,0),0)),"Missing Data")</f>
        <v>Missing Data</v>
      </c>
    </row>
    <row r="906" spans="1:24" x14ac:dyDescent="0.25">
      <c r="A906" s="22" t="s">
        <v>42</v>
      </c>
      <c r="B906" s="22" t="s">
        <v>43</v>
      </c>
      <c r="C906" s="22">
        <v>1993</v>
      </c>
      <c r="D906" s="5">
        <f t="array" ref="D906">IFERROR(INDEX(Data!$H$2:$H$1823,MATCH('Ratios - Total'!$C906,IF(Data!$A$2:$A$1823='Ratios - Total'!$A906,Data!$C$2:$C$1823,0),0))/INDEX(Data!$D$2:$D$1823,MATCH('Ratios - Total'!$C906,IF(Data!$A$2:$A$1823='Ratios - Total'!$A906,Data!$C$2:$C$1823,0),0)),"Missing Data")</f>
        <v>990.72613261509684</v>
      </c>
      <c r="E906" s="22"/>
      <c r="F906" s="5">
        <f t="array" ref="F906">IFERROR(INDEX(Data!$G$2:$G$1823,MATCH('Ratios - Total'!$C906,IF(Data!$A$2:$A$1823='Ratios - Total'!$A906,Data!$C$2:$C$1823,0),0))/INDEX(Data!$D$2:$D$1823,MATCH('Ratios - Total'!$C906,IF(Data!$A$2:$A$1823='Ratios - Total'!$A906,Data!$C$2:$C$1823,0),0)),"Missing Data")</f>
        <v>0</v>
      </c>
      <c r="G906" s="5"/>
      <c r="H906" s="5" t="str">
        <f t="array" ref="H906">IFERROR(INDEX(Data!$H$2:$H$1823,MATCH('Ratios - Total'!$C906,IF(Data!$A$2:$A$1823='Ratios - Total'!$A906,Data!$C$2:$C$1823,0),0))/INDEX(Data!$G$2:$G$1823,MATCH('Ratios - Total'!$C906,IF(Data!$A$2:$A$1823='Ratios - Total'!$A906,Data!$C$2:$C$1823,0),0)),"Missing Data")</f>
        <v>Missing Data</v>
      </c>
      <c r="I906" s="5">
        <f t="array" ref="I906">IFERROR(INDEX(Data!$G$2:$G$1823,MATCH('Ratios - Total'!$C906,IF(Data!$A$2:$A$1823='Ratios - Total'!$A906,Data!$C$2:$C$1823,0),0))/INDEX(Data!$D$2:$D$1823,MATCH('Ratios - Total'!$C906,IF(Data!$A$2:$A$1823='Ratios - Total'!$A906,Data!$C$2:$C$1823,0),0)),"Missing Data")</f>
        <v>0</v>
      </c>
      <c r="J906" s="22"/>
      <c r="K906" s="5">
        <f t="array" ref="K906">IFERROR(INDEX(Data!$E$2:$E$1823,MATCH('Ratios - Total'!$C906,IF(Data!$A$2:$A$1823='Ratios - Total'!$A906,Data!$C$2:$C$1823,0),0))/INDEX(Data!$D$2:$D$1823,MATCH('Ratios - Total'!$C906,IF(Data!$A$2:$A$1823='Ratios - Total'!$A906,Data!$C$2:$C$1823,0),0)),"Missing Data")</f>
        <v>0</v>
      </c>
      <c r="L906" s="5"/>
      <c r="M906" s="5" t="str">
        <f t="array" ref="M906">IFERROR(INDEX(Data!$F$2:$F$1823,MATCH('Ratios - Total'!$C906,IF(Data!$A$2:$A$1823='Ratios - Total'!$A906,Data!$C$2:$C$1823,0),0))/INDEX(Data!$E$2:$E$1823,MATCH('Ratios - Total'!$C906,IF(Data!$A$2:$A$1823='Ratios - Total'!$A906,Data!$C$2:$C$1823,0),0)),"Missing Data")</f>
        <v>Missing Data</v>
      </c>
      <c r="N906" s="5"/>
      <c r="O906" s="5" t="str">
        <f t="array" ref="O906">IFERROR(INDEX(Data!$G$2:$G$1823,MATCH('Ratios - Total'!$C906,IF(Data!$A$2:$A$1823='Ratios - Total'!$A906,Data!$C$2:$C$1823,0),0))/INDEX(Data!$F$2:$F$1823,MATCH('Ratios - Total'!$C906,IF(Data!$A$2:$A$1823='Ratios - Total'!$A906,Data!$C$2:$C$1823,0),0)),"Missing Data")</f>
        <v>Missing Data</v>
      </c>
      <c r="P906" s="5" t="str">
        <f t="array" ref="P906">IFERROR(INDEX(Data!$H$2:$H$1823,MATCH('Ratios - Total'!$C906,IF(Data!$A$2:$A$1823='Ratios - Total'!$A906,Data!$C$2:$C$1823,0),0))/INDEX(Data!$G$2:$G$1823,MATCH('Ratios - Total'!$C906,IF(Data!$A$2:$A$1823='Ratios - Total'!$A906,Data!$C$2:$C$1823,0),0)),"Missing Data")</f>
        <v>Missing Data</v>
      </c>
      <c r="Q906" s="5"/>
      <c r="R906" s="5" t="str">
        <f t="array" ref="R906">IFERROR(INDEX(Data!$L$2:$L$1823,MATCH('Ratios - Total'!$C906,IF(Data!$A$2:$A$1823='Ratios - Total'!$A906,Data!$C$2:$C$1823,0),0))/INDEX(Data!$G$2:$G$1823,MATCH('Ratios - Total'!$C906,IF(Data!$A$2:$A$1823='Ratios - Total'!$A906,Data!$C$2:$C$1823,0),0)),"Missing Data")</f>
        <v>Missing Data</v>
      </c>
      <c r="S906" s="5"/>
      <c r="T906" s="5">
        <f t="array" ref="T906">IFERROR(INDEX(Data!$H$2:$H$1823,MATCH('Ratios - Total'!$C906,IF(Data!$A$2:$A$1823='Ratios - Total'!$A906,Data!$C$2:$C$1823,0),0))/INDEX(Data!$L$2:$L$1823,MATCH('Ratios - Total'!$C906,IF(Data!$A$2:$A$1823='Ratios - Total'!$A906,Data!$C$2:$C$1823,0),0)),"Missing Data")</f>
        <v>42210.75025721929</v>
      </c>
      <c r="U906" s="5">
        <f t="array" ref="U906">IFERROR(INDEX(Data!$K$2:$K$1823,MATCH('Ratios - Total'!$C906,IF(Data!$A$2:$A$1823='Ratios - Total'!$A906,Data!$C$2:$C$1823,0),0))/INDEX(Data!$H$2:$H$1823,MATCH('Ratios - Total'!$C906,IF(Data!$A$2:$A$1823='Ratios - Total'!$A906,Data!$C$2:$C$1823,0),0)),"Missing Data")</f>
        <v>0.50251297498033642</v>
      </c>
      <c r="V906" s="5">
        <f t="array" ref="V906">IFERROR(INDEX(Data!$K$2:$K$1823,MATCH('Ratios - Total'!$C906,IF(Data!$A$2:$A$1823='Ratios - Total'!$A906,Data!$C$2:$C$1823,0),0))/INDEX(Data!$L$2:$L$1823,MATCH('Ratios - Total'!$C906,IF(Data!$A$2:$A$1823='Ratios - Total'!$A906,Data!$C$2:$C$1823,0),0)),"Missing Data")</f>
        <v>21211.449687907265</v>
      </c>
      <c r="W906" s="5">
        <f t="shared" si="14"/>
        <v>20999.300569312025</v>
      </c>
      <c r="X906" s="5" t="str">
        <f t="array" ref="X906">IFERROR(INDEX(Data!$K$2:$K$1823,MATCH('Ratios - Total'!$C906,IF(Data!$A$2:$A$1823='Ratios - Total'!$A906,Data!$C$2:$C$1823,0),0))/INDEX(Data!$G$2:$G$1823,MATCH('Ratios - Total'!$C906,IF(Data!$A$2:$A$1823='Ratios - Total'!$A906,Data!$C$2:$C$1823,0),0)),"Missing Data")</f>
        <v>Missing Data</v>
      </c>
    </row>
    <row r="907" spans="1:24" x14ac:dyDescent="0.25">
      <c r="A907" s="22" t="s">
        <v>44</v>
      </c>
      <c r="B907" s="22" t="s">
        <v>45</v>
      </c>
      <c r="C907" s="22">
        <v>1993</v>
      </c>
      <c r="D907" s="5">
        <f t="array" ref="D907">IFERROR(INDEX(Data!$H$2:$H$1823,MATCH('Ratios - Total'!$C907,IF(Data!$A$2:$A$1823='Ratios - Total'!$A907,Data!$C$2:$C$1823,0),0))/INDEX(Data!$D$2:$D$1823,MATCH('Ratios - Total'!$C907,IF(Data!$A$2:$A$1823='Ratios - Total'!$A907,Data!$C$2:$C$1823,0),0)),"Missing Data")</f>
        <v>952.3558840513133</v>
      </c>
      <c r="E907" s="22"/>
      <c r="F907" s="5">
        <f t="array" ref="F907">IFERROR(INDEX(Data!$G$2:$G$1823,MATCH('Ratios - Total'!$C907,IF(Data!$A$2:$A$1823='Ratios - Total'!$A907,Data!$C$2:$C$1823,0),0))/INDEX(Data!$D$2:$D$1823,MATCH('Ratios - Total'!$C907,IF(Data!$A$2:$A$1823='Ratios - Total'!$A907,Data!$C$2:$C$1823,0),0)),"Missing Data")</f>
        <v>0</v>
      </c>
      <c r="G907" s="5"/>
      <c r="H907" s="5" t="str">
        <f t="array" ref="H907">IFERROR(INDEX(Data!$H$2:$H$1823,MATCH('Ratios - Total'!$C907,IF(Data!$A$2:$A$1823='Ratios - Total'!$A907,Data!$C$2:$C$1823,0),0))/INDEX(Data!$G$2:$G$1823,MATCH('Ratios - Total'!$C907,IF(Data!$A$2:$A$1823='Ratios - Total'!$A907,Data!$C$2:$C$1823,0),0)),"Missing Data")</f>
        <v>Missing Data</v>
      </c>
      <c r="I907" s="5">
        <f t="array" ref="I907">IFERROR(INDEX(Data!$G$2:$G$1823,MATCH('Ratios - Total'!$C907,IF(Data!$A$2:$A$1823='Ratios - Total'!$A907,Data!$C$2:$C$1823,0),0))/INDEX(Data!$D$2:$D$1823,MATCH('Ratios - Total'!$C907,IF(Data!$A$2:$A$1823='Ratios - Total'!$A907,Data!$C$2:$C$1823,0),0)),"Missing Data")</f>
        <v>0</v>
      </c>
      <c r="J907" s="22"/>
      <c r="K907" s="5">
        <f t="array" ref="K907">IFERROR(INDEX(Data!$E$2:$E$1823,MATCH('Ratios - Total'!$C907,IF(Data!$A$2:$A$1823='Ratios - Total'!$A907,Data!$C$2:$C$1823,0),0))/INDEX(Data!$D$2:$D$1823,MATCH('Ratios - Total'!$C907,IF(Data!$A$2:$A$1823='Ratios - Total'!$A907,Data!$C$2:$C$1823,0),0)),"Missing Data")</f>
        <v>0</v>
      </c>
      <c r="L907" s="5"/>
      <c r="M907" s="5" t="str">
        <f t="array" ref="M907">IFERROR(INDEX(Data!$F$2:$F$1823,MATCH('Ratios - Total'!$C907,IF(Data!$A$2:$A$1823='Ratios - Total'!$A907,Data!$C$2:$C$1823,0),0))/INDEX(Data!$E$2:$E$1823,MATCH('Ratios - Total'!$C907,IF(Data!$A$2:$A$1823='Ratios - Total'!$A907,Data!$C$2:$C$1823,0),0)),"Missing Data")</f>
        <v>Missing Data</v>
      </c>
      <c r="N907" s="5"/>
      <c r="O907" s="5" t="str">
        <f t="array" ref="O907">IFERROR(INDEX(Data!$G$2:$G$1823,MATCH('Ratios - Total'!$C907,IF(Data!$A$2:$A$1823='Ratios - Total'!$A907,Data!$C$2:$C$1823,0),0))/INDEX(Data!$F$2:$F$1823,MATCH('Ratios - Total'!$C907,IF(Data!$A$2:$A$1823='Ratios - Total'!$A907,Data!$C$2:$C$1823,0),0)),"Missing Data")</f>
        <v>Missing Data</v>
      </c>
      <c r="P907" s="5" t="str">
        <f t="array" ref="P907">IFERROR(INDEX(Data!$H$2:$H$1823,MATCH('Ratios - Total'!$C907,IF(Data!$A$2:$A$1823='Ratios - Total'!$A907,Data!$C$2:$C$1823,0),0))/INDEX(Data!$G$2:$G$1823,MATCH('Ratios - Total'!$C907,IF(Data!$A$2:$A$1823='Ratios - Total'!$A907,Data!$C$2:$C$1823,0),0)),"Missing Data")</f>
        <v>Missing Data</v>
      </c>
      <c r="Q907" s="5"/>
      <c r="R907" s="5" t="str">
        <f t="array" ref="R907">IFERROR(INDEX(Data!$L$2:$L$1823,MATCH('Ratios - Total'!$C907,IF(Data!$A$2:$A$1823='Ratios - Total'!$A907,Data!$C$2:$C$1823,0),0))/INDEX(Data!$G$2:$G$1823,MATCH('Ratios - Total'!$C907,IF(Data!$A$2:$A$1823='Ratios - Total'!$A907,Data!$C$2:$C$1823,0),0)),"Missing Data")</f>
        <v>Missing Data</v>
      </c>
      <c r="S907" s="5"/>
      <c r="T907" s="5">
        <f t="array" ref="T907">IFERROR(INDEX(Data!$H$2:$H$1823,MATCH('Ratios - Total'!$C907,IF(Data!$A$2:$A$1823='Ratios - Total'!$A907,Data!$C$2:$C$1823,0),0))/INDEX(Data!$L$2:$L$1823,MATCH('Ratios - Total'!$C907,IF(Data!$A$2:$A$1823='Ratios - Total'!$A907,Data!$C$2:$C$1823,0),0)),"Missing Data")</f>
        <v>54604.2523669492</v>
      </c>
      <c r="U907" s="5">
        <f t="array" ref="U907">IFERROR(INDEX(Data!$K$2:$K$1823,MATCH('Ratios - Total'!$C907,IF(Data!$A$2:$A$1823='Ratios - Total'!$A907,Data!$C$2:$C$1823,0),0))/INDEX(Data!$H$2:$H$1823,MATCH('Ratios - Total'!$C907,IF(Data!$A$2:$A$1823='Ratios - Total'!$A907,Data!$C$2:$C$1823,0),0)),"Missing Data")</f>
        <v>0.5622686221313179</v>
      </c>
      <c r="V907" s="5">
        <f t="array" ref="V907">IFERROR(INDEX(Data!$K$2:$K$1823,MATCH('Ratios - Total'!$C907,IF(Data!$A$2:$A$1823='Ratios - Total'!$A907,Data!$C$2:$C$1823,0),0))/INDEX(Data!$L$2:$L$1823,MATCH('Ratios - Total'!$C907,IF(Data!$A$2:$A$1823='Ratios - Total'!$A907,Data!$C$2:$C$1823,0),0)),"Missing Data")</f>
        <v>30702.25774087528</v>
      </c>
      <c r="W907" s="5">
        <f t="shared" si="14"/>
        <v>23901.99462607392</v>
      </c>
      <c r="X907" s="5" t="str">
        <f t="array" ref="X907">IFERROR(INDEX(Data!$K$2:$K$1823,MATCH('Ratios - Total'!$C907,IF(Data!$A$2:$A$1823='Ratios - Total'!$A907,Data!$C$2:$C$1823,0),0))/INDEX(Data!$G$2:$G$1823,MATCH('Ratios - Total'!$C907,IF(Data!$A$2:$A$1823='Ratios - Total'!$A907,Data!$C$2:$C$1823,0),0)),"Missing Data")</f>
        <v>Missing Data</v>
      </c>
    </row>
    <row r="908" spans="1:24" x14ac:dyDescent="0.25">
      <c r="A908" s="22" t="s">
        <v>46</v>
      </c>
      <c r="B908" s="22" t="s">
        <v>47</v>
      </c>
      <c r="C908" s="22">
        <v>1993</v>
      </c>
      <c r="D908" s="5">
        <f t="array" ref="D908">IFERROR(INDEX(Data!$H$2:$H$1823,MATCH('Ratios - Total'!$C908,IF(Data!$A$2:$A$1823='Ratios - Total'!$A908,Data!$C$2:$C$1823,0),0))/INDEX(Data!$D$2:$D$1823,MATCH('Ratios - Total'!$C908,IF(Data!$A$2:$A$1823='Ratios - Total'!$A908,Data!$C$2:$C$1823,0),0)),"Missing Data")</f>
        <v>840.65801742377653</v>
      </c>
      <c r="E908" s="22"/>
      <c r="F908" s="5">
        <f t="array" ref="F908">IFERROR(INDEX(Data!$G$2:$G$1823,MATCH('Ratios - Total'!$C908,IF(Data!$A$2:$A$1823='Ratios - Total'!$A908,Data!$C$2:$C$1823,0),0))/INDEX(Data!$D$2:$D$1823,MATCH('Ratios - Total'!$C908,IF(Data!$A$2:$A$1823='Ratios - Total'!$A908,Data!$C$2:$C$1823,0),0)),"Missing Data")</f>
        <v>0</v>
      </c>
      <c r="G908" s="5"/>
      <c r="H908" s="5" t="str">
        <f t="array" ref="H908">IFERROR(INDEX(Data!$H$2:$H$1823,MATCH('Ratios - Total'!$C908,IF(Data!$A$2:$A$1823='Ratios - Total'!$A908,Data!$C$2:$C$1823,0),0))/INDEX(Data!$G$2:$G$1823,MATCH('Ratios - Total'!$C908,IF(Data!$A$2:$A$1823='Ratios - Total'!$A908,Data!$C$2:$C$1823,0),0)),"Missing Data")</f>
        <v>Missing Data</v>
      </c>
      <c r="I908" s="5">
        <f t="array" ref="I908">IFERROR(INDEX(Data!$G$2:$G$1823,MATCH('Ratios - Total'!$C908,IF(Data!$A$2:$A$1823='Ratios - Total'!$A908,Data!$C$2:$C$1823,0),0))/INDEX(Data!$D$2:$D$1823,MATCH('Ratios - Total'!$C908,IF(Data!$A$2:$A$1823='Ratios - Total'!$A908,Data!$C$2:$C$1823,0),0)),"Missing Data")</f>
        <v>0</v>
      </c>
      <c r="J908" s="22"/>
      <c r="K908" s="5">
        <f t="array" ref="K908">IFERROR(INDEX(Data!$E$2:$E$1823,MATCH('Ratios - Total'!$C908,IF(Data!$A$2:$A$1823='Ratios - Total'!$A908,Data!$C$2:$C$1823,0),0))/INDEX(Data!$D$2:$D$1823,MATCH('Ratios - Total'!$C908,IF(Data!$A$2:$A$1823='Ratios - Total'!$A908,Data!$C$2:$C$1823,0),0)),"Missing Data")</f>
        <v>0</v>
      </c>
      <c r="L908" s="5"/>
      <c r="M908" s="5" t="str">
        <f t="array" ref="M908">IFERROR(INDEX(Data!$F$2:$F$1823,MATCH('Ratios - Total'!$C908,IF(Data!$A$2:$A$1823='Ratios - Total'!$A908,Data!$C$2:$C$1823,0),0))/INDEX(Data!$E$2:$E$1823,MATCH('Ratios - Total'!$C908,IF(Data!$A$2:$A$1823='Ratios - Total'!$A908,Data!$C$2:$C$1823,0),0)),"Missing Data")</f>
        <v>Missing Data</v>
      </c>
      <c r="N908" s="5"/>
      <c r="O908" s="5" t="str">
        <f t="array" ref="O908">IFERROR(INDEX(Data!$G$2:$G$1823,MATCH('Ratios - Total'!$C908,IF(Data!$A$2:$A$1823='Ratios - Total'!$A908,Data!$C$2:$C$1823,0),0))/INDEX(Data!$F$2:$F$1823,MATCH('Ratios - Total'!$C908,IF(Data!$A$2:$A$1823='Ratios - Total'!$A908,Data!$C$2:$C$1823,0),0)),"Missing Data")</f>
        <v>Missing Data</v>
      </c>
      <c r="P908" s="5" t="str">
        <f t="array" ref="P908">IFERROR(INDEX(Data!$H$2:$H$1823,MATCH('Ratios - Total'!$C908,IF(Data!$A$2:$A$1823='Ratios - Total'!$A908,Data!$C$2:$C$1823,0),0))/INDEX(Data!$G$2:$G$1823,MATCH('Ratios - Total'!$C908,IF(Data!$A$2:$A$1823='Ratios - Total'!$A908,Data!$C$2:$C$1823,0),0)),"Missing Data")</f>
        <v>Missing Data</v>
      </c>
      <c r="Q908" s="5"/>
      <c r="R908" s="5" t="str">
        <f t="array" ref="R908">IFERROR(INDEX(Data!$L$2:$L$1823,MATCH('Ratios - Total'!$C908,IF(Data!$A$2:$A$1823='Ratios - Total'!$A908,Data!$C$2:$C$1823,0),0))/INDEX(Data!$G$2:$G$1823,MATCH('Ratios - Total'!$C908,IF(Data!$A$2:$A$1823='Ratios - Total'!$A908,Data!$C$2:$C$1823,0),0)),"Missing Data")</f>
        <v>Missing Data</v>
      </c>
      <c r="S908" s="5"/>
      <c r="T908" s="5">
        <f t="array" ref="T908">IFERROR(INDEX(Data!$H$2:$H$1823,MATCH('Ratios - Total'!$C908,IF(Data!$A$2:$A$1823='Ratios - Total'!$A908,Data!$C$2:$C$1823,0),0))/INDEX(Data!$L$2:$L$1823,MATCH('Ratios - Total'!$C908,IF(Data!$A$2:$A$1823='Ratios - Total'!$A908,Data!$C$2:$C$1823,0),0)),"Missing Data")</f>
        <v>44679.65658461296</v>
      </c>
      <c r="U908" s="5">
        <f t="array" ref="U908">IFERROR(INDEX(Data!$K$2:$K$1823,MATCH('Ratios - Total'!$C908,IF(Data!$A$2:$A$1823='Ratios - Total'!$A908,Data!$C$2:$C$1823,0),0))/INDEX(Data!$H$2:$H$1823,MATCH('Ratios - Total'!$C908,IF(Data!$A$2:$A$1823='Ratios - Total'!$A908,Data!$C$2:$C$1823,0),0)),"Missing Data")</f>
        <v>0.59194421155640542</v>
      </c>
      <c r="V908" s="5">
        <f t="array" ref="V908">IFERROR(INDEX(Data!$K$2:$K$1823,MATCH('Ratios - Total'!$C908,IF(Data!$A$2:$A$1823='Ratios - Total'!$A908,Data!$C$2:$C$1823,0),0))/INDEX(Data!$L$2:$L$1823,MATCH('Ratios - Total'!$C908,IF(Data!$A$2:$A$1823='Ratios - Total'!$A908,Data!$C$2:$C$1823,0),0)),"Missing Data")</f>
        <v>26447.864089589671</v>
      </c>
      <c r="W908" s="5">
        <f t="shared" si="14"/>
        <v>18231.792495023288</v>
      </c>
      <c r="X908" s="5" t="str">
        <f t="array" ref="X908">IFERROR(INDEX(Data!$K$2:$K$1823,MATCH('Ratios - Total'!$C908,IF(Data!$A$2:$A$1823='Ratios - Total'!$A908,Data!$C$2:$C$1823,0),0))/INDEX(Data!$G$2:$G$1823,MATCH('Ratios - Total'!$C908,IF(Data!$A$2:$A$1823='Ratios - Total'!$A908,Data!$C$2:$C$1823,0),0)),"Missing Data")</f>
        <v>Missing Data</v>
      </c>
    </row>
    <row r="909" spans="1:24" x14ac:dyDescent="0.25">
      <c r="A909" s="22" t="s">
        <v>48</v>
      </c>
      <c r="B909" s="22" t="s">
        <v>49</v>
      </c>
      <c r="C909" s="22">
        <v>1993</v>
      </c>
      <c r="D909" s="5">
        <f t="array" ref="D909">IFERROR(INDEX(Data!$H$2:$H$1823,MATCH('Ratios - Total'!$C909,IF(Data!$A$2:$A$1823='Ratios - Total'!$A909,Data!$C$2:$C$1823,0),0))/INDEX(Data!$D$2:$D$1823,MATCH('Ratios - Total'!$C909,IF(Data!$A$2:$A$1823='Ratios - Total'!$A909,Data!$C$2:$C$1823,0),0)),"Missing Data")</f>
        <v>1142.8862673968047</v>
      </c>
      <c r="E909" s="22"/>
      <c r="F909" s="5">
        <f t="array" ref="F909">IFERROR(INDEX(Data!$G$2:$G$1823,MATCH('Ratios - Total'!$C909,IF(Data!$A$2:$A$1823='Ratios - Total'!$A909,Data!$C$2:$C$1823,0),0))/INDEX(Data!$D$2:$D$1823,MATCH('Ratios - Total'!$C909,IF(Data!$A$2:$A$1823='Ratios - Total'!$A909,Data!$C$2:$C$1823,0),0)),"Missing Data")</f>
        <v>0</v>
      </c>
      <c r="G909" s="5"/>
      <c r="H909" s="5" t="str">
        <f t="array" ref="H909">IFERROR(INDEX(Data!$H$2:$H$1823,MATCH('Ratios - Total'!$C909,IF(Data!$A$2:$A$1823='Ratios - Total'!$A909,Data!$C$2:$C$1823,0),0))/INDEX(Data!$G$2:$G$1823,MATCH('Ratios - Total'!$C909,IF(Data!$A$2:$A$1823='Ratios - Total'!$A909,Data!$C$2:$C$1823,0),0)),"Missing Data")</f>
        <v>Missing Data</v>
      </c>
      <c r="I909" s="5">
        <f t="array" ref="I909">IFERROR(INDEX(Data!$G$2:$G$1823,MATCH('Ratios - Total'!$C909,IF(Data!$A$2:$A$1823='Ratios - Total'!$A909,Data!$C$2:$C$1823,0),0))/INDEX(Data!$D$2:$D$1823,MATCH('Ratios - Total'!$C909,IF(Data!$A$2:$A$1823='Ratios - Total'!$A909,Data!$C$2:$C$1823,0),0)),"Missing Data")</f>
        <v>0</v>
      </c>
      <c r="J909" s="22"/>
      <c r="K909" s="5">
        <f t="array" ref="K909">IFERROR(INDEX(Data!$E$2:$E$1823,MATCH('Ratios - Total'!$C909,IF(Data!$A$2:$A$1823='Ratios - Total'!$A909,Data!$C$2:$C$1823,0),0))/INDEX(Data!$D$2:$D$1823,MATCH('Ratios - Total'!$C909,IF(Data!$A$2:$A$1823='Ratios - Total'!$A909,Data!$C$2:$C$1823,0),0)),"Missing Data")</f>
        <v>0</v>
      </c>
      <c r="L909" s="5"/>
      <c r="M909" s="5" t="str">
        <f t="array" ref="M909">IFERROR(INDEX(Data!$F$2:$F$1823,MATCH('Ratios - Total'!$C909,IF(Data!$A$2:$A$1823='Ratios - Total'!$A909,Data!$C$2:$C$1823,0),0))/INDEX(Data!$E$2:$E$1823,MATCH('Ratios - Total'!$C909,IF(Data!$A$2:$A$1823='Ratios - Total'!$A909,Data!$C$2:$C$1823,0),0)),"Missing Data")</f>
        <v>Missing Data</v>
      </c>
      <c r="N909" s="5"/>
      <c r="O909" s="5" t="str">
        <f t="array" ref="O909">IFERROR(INDEX(Data!$G$2:$G$1823,MATCH('Ratios - Total'!$C909,IF(Data!$A$2:$A$1823='Ratios - Total'!$A909,Data!$C$2:$C$1823,0),0))/INDEX(Data!$F$2:$F$1823,MATCH('Ratios - Total'!$C909,IF(Data!$A$2:$A$1823='Ratios - Total'!$A909,Data!$C$2:$C$1823,0),0)),"Missing Data")</f>
        <v>Missing Data</v>
      </c>
      <c r="P909" s="5" t="str">
        <f t="array" ref="P909">IFERROR(INDEX(Data!$H$2:$H$1823,MATCH('Ratios - Total'!$C909,IF(Data!$A$2:$A$1823='Ratios - Total'!$A909,Data!$C$2:$C$1823,0),0))/INDEX(Data!$G$2:$G$1823,MATCH('Ratios - Total'!$C909,IF(Data!$A$2:$A$1823='Ratios - Total'!$A909,Data!$C$2:$C$1823,0),0)),"Missing Data")</f>
        <v>Missing Data</v>
      </c>
      <c r="Q909" s="5"/>
      <c r="R909" s="5" t="str">
        <f t="array" ref="R909">IFERROR(INDEX(Data!$L$2:$L$1823,MATCH('Ratios - Total'!$C909,IF(Data!$A$2:$A$1823='Ratios - Total'!$A909,Data!$C$2:$C$1823,0),0))/INDEX(Data!$G$2:$G$1823,MATCH('Ratios - Total'!$C909,IF(Data!$A$2:$A$1823='Ratios - Total'!$A909,Data!$C$2:$C$1823,0),0)),"Missing Data")</f>
        <v>Missing Data</v>
      </c>
      <c r="S909" s="5"/>
      <c r="T909" s="5">
        <f t="array" ref="T909">IFERROR(INDEX(Data!$H$2:$H$1823,MATCH('Ratios - Total'!$C909,IF(Data!$A$2:$A$1823='Ratios - Total'!$A909,Data!$C$2:$C$1823,0),0))/INDEX(Data!$L$2:$L$1823,MATCH('Ratios - Total'!$C909,IF(Data!$A$2:$A$1823='Ratios - Total'!$A909,Data!$C$2:$C$1823,0),0)),"Missing Data")</f>
        <v>58029.736815494092</v>
      </c>
      <c r="U909" s="5">
        <f t="array" ref="U909">IFERROR(INDEX(Data!$K$2:$K$1823,MATCH('Ratios - Total'!$C909,IF(Data!$A$2:$A$1823='Ratios - Total'!$A909,Data!$C$2:$C$1823,0),0))/INDEX(Data!$H$2:$H$1823,MATCH('Ratios - Total'!$C909,IF(Data!$A$2:$A$1823='Ratios - Total'!$A909,Data!$C$2:$C$1823,0),0)),"Missing Data")</f>
        <v>0.52935103859089083</v>
      </c>
      <c r="V909" s="5">
        <f t="array" ref="V909">IFERROR(INDEX(Data!$K$2:$K$1823,MATCH('Ratios - Total'!$C909,IF(Data!$A$2:$A$1823='Ratios - Total'!$A909,Data!$C$2:$C$1823,0),0))/INDEX(Data!$L$2:$L$1823,MATCH('Ratios - Total'!$C909,IF(Data!$A$2:$A$1823='Ratios - Total'!$A909,Data!$C$2:$C$1823,0),0)),"Missing Data")</f>
        <v>30718.101452437848</v>
      </c>
      <c r="W909" s="5">
        <f t="shared" si="14"/>
        <v>27311.635363056244</v>
      </c>
      <c r="X909" s="5" t="str">
        <f t="array" ref="X909">IFERROR(INDEX(Data!$K$2:$K$1823,MATCH('Ratios - Total'!$C909,IF(Data!$A$2:$A$1823='Ratios - Total'!$A909,Data!$C$2:$C$1823,0),0))/INDEX(Data!$G$2:$G$1823,MATCH('Ratios - Total'!$C909,IF(Data!$A$2:$A$1823='Ratios - Total'!$A909,Data!$C$2:$C$1823,0),0)),"Missing Data")</f>
        <v>Missing Data</v>
      </c>
    </row>
    <row r="910" spans="1:24" x14ac:dyDescent="0.25">
      <c r="A910" s="22" t="s">
        <v>50</v>
      </c>
      <c r="B910" s="22" t="s">
        <v>51</v>
      </c>
      <c r="C910" s="22">
        <v>1993</v>
      </c>
      <c r="D910" s="5">
        <f t="array" ref="D910">IFERROR(INDEX(Data!$H$2:$H$1823,MATCH('Ratios - Total'!$C910,IF(Data!$A$2:$A$1823='Ratios - Total'!$A910,Data!$C$2:$C$1823,0),0))/INDEX(Data!$D$2:$D$1823,MATCH('Ratios - Total'!$C910,IF(Data!$A$2:$A$1823='Ratios - Total'!$A910,Data!$C$2:$C$1823,0),0)),"Missing Data")</f>
        <v>1153.3636801425125</v>
      </c>
      <c r="E910" s="22"/>
      <c r="F910" s="5">
        <f t="array" ref="F910">IFERROR(INDEX(Data!$G$2:$G$1823,MATCH('Ratios - Total'!$C910,IF(Data!$A$2:$A$1823='Ratios - Total'!$A910,Data!$C$2:$C$1823,0),0))/INDEX(Data!$D$2:$D$1823,MATCH('Ratios - Total'!$C910,IF(Data!$A$2:$A$1823='Ratios - Total'!$A910,Data!$C$2:$C$1823,0),0)),"Missing Data")</f>
        <v>0</v>
      </c>
      <c r="G910" s="5"/>
      <c r="H910" s="5" t="str">
        <f t="array" ref="H910">IFERROR(INDEX(Data!$H$2:$H$1823,MATCH('Ratios - Total'!$C910,IF(Data!$A$2:$A$1823='Ratios - Total'!$A910,Data!$C$2:$C$1823,0),0))/INDEX(Data!$G$2:$G$1823,MATCH('Ratios - Total'!$C910,IF(Data!$A$2:$A$1823='Ratios - Total'!$A910,Data!$C$2:$C$1823,0),0)),"Missing Data")</f>
        <v>Missing Data</v>
      </c>
      <c r="I910" s="5">
        <f t="array" ref="I910">IFERROR(INDEX(Data!$G$2:$G$1823,MATCH('Ratios - Total'!$C910,IF(Data!$A$2:$A$1823='Ratios - Total'!$A910,Data!$C$2:$C$1823,0),0))/INDEX(Data!$D$2:$D$1823,MATCH('Ratios - Total'!$C910,IF(Data!$A$2:$A$1823='Ratios - Total'!$A910,Data!$C$2:$C$1823,0),0)),"Missing Data")</f>
        <v>0</v>
      </c>
      <c r="J910" s="22"/>
      <c r="K910" s="5">
        <f t="array" ref="K910">IFERROR(INDEX(Data!$E$2:$E$1823,MATCH('Ratios - Total'!$C910,IF(Data!$A$2:$A$1823='Ratios - Total'!$A910,Data!$C$2:$C$1823,0),0))/INDEX(Data!$D$2:$D$1823,MATCH('Ratios - Total'!$C910,IF(Data!$A$2:$A$1823='Ratios - Total'!$A910,Data!$C$2:$C$1823,0),0)),"Missing Data")</f>
        <v>0</v>
      </c>
      <c r="L910" s="5"/>
      <c r="M910" s="5" t="str">
        <f t="array" ref="M910">IFERROR(INDEX(Data!$F$2:$F$1823,MATCH('Ratios - Total'!$C910,IF(Data!$A$2:$A$1823='Ratios - Total'!$A910,Data!$C$2:$C$1823,0),0))/INDEX(Data!$E$2:$E$1823,MATCH('Ratios - Total'!$C910,IF(Data!$A$2:$A$1823='Ratios - Total'!$A910,Data!$C$2:$C$1823,0),0)),"Missing Data")</f>
        <v>Missing Data</v>
      </c>
      <c r="N910" s="5"/>
      <c r="O910" s="5" t="str">
        <f t="array" ref="O910">IFERROR(INDEX(Data!$G$2:$G$1823,MATCH('Ratios - Total'!$C910,IF(Data!$A$2:$A$1823='Ratios - Total'!$A910,Data!$C$2:$C$1823,0),0))/INDEX(Data!$F$2:$F$1823,MATCH('Ratios - Total'!$C910,IF(Data!$A$2:$A$1823='Ratios - Total'!$A910,Data!$C$2:$C$1823,0),0)),"Missing Data")</f>
        <v>Missing Data</v>
      </c>
      <c r="P910" s="5" t="str">
        <f t="array" ref="P910">IFERROR(INDEX(Data!$H$2:$H$1823,MATCH('Ratios - Total'!$C910,IF(Data!$A$2:$A$1823='Ratios - Total'!$A910,Data!$C$2:$C$1823,0),0))/INDEX(Data!$G$2:$G$1823,MATCH('Ratios - Total'!$C910,IF(Data!$A$2:$A$1823='Ratios - Total'!$A910,Data!$C$2:$C$1823,0),0)),"Missing Data")</f>
        <v>Missing Data</v>
      </c>
      <c r="Q910" s="5"/>
      <c r="R910" s="5" t="str">
        <f t="array" ref="R910">IFERROR(INDEX(Data!$L$2:$L$1823,MATCH('Ratios - Total'!$C910,IF(Data!$A$2:$A$1823='Ratios - Total'!$A910,Data!$C$2:$C$1823,0),0))/INDEX(Data!$G$2:$G$1823,MATCH('Ratios - Total'!$C910,IF(Data!$A$2:$A$1823='Ratios - Total'!$A910,Data!$C$2:$C$1823,0),0)),"Missing Data")</f>
        <v>Missing Data</v>
      </c>
      <c r="S910" s="5"/>
      <c r="T910" s="5">
        <f t="array" ref="T910">IFERROR(INDEX(Data!$H$2:$H$1823,MATCH('Ratios - Total'!$C910,IF(Data!$A$2:$A$1823='Ratios - Total'!$A910,Data!$C$2:$C$1823,0),0))/INDEX(Data!$L$2:$L$1823,MATCH('Ratios - Total'!$C910,IF(Data!$A$2:$A$1823='Ratios - Total'!$A910,Data!$C$2:$C$1823,0),0)),"Missing Data")</f>
        <v>55112.191221354027</v>
      </c>
      <c r="U910" s="5">
        <f t="array" ref="U910">IFERROR(INDEX(Data!$K$2:$K$1823,MATCH('Ratios - Total'!$C910,IF(Data!$A$2:$A$1823='Ratios - Total'!$A910,Data!$C$2:$C$1823,0),0))/INDEX(Data!$H$2:$H$1823,MATCH('Ratios - Total'!$C910,IF(Data!$A$2:$A$1823='Ratios - Total'!$A910,Data!$C$2:$C$1823,0),0)),"Missing Data")</f>
        <v>0.47931880645505698</v>
      </c>
      <c r="V910" s="5">
        <f t="array" ref="V910">IFERROR(INDEX(Data!$K$2:$K$1823,MATCH('Ratios - Total'!$C910,IF(Data!$A$2:$A$1823='Ratios - Total'!$A910,Data!$C$2:$C$1823,0),0))/INDEX(Data!$L$2:$L$1823,MATCH('Ratios - Total'!$C910,IF(Data!$A$2:$A$1823='Ratios - Total'!$A910,Data!$C$2:$C$1823,0),0)),"Missing Data")</f>
        <v>26416.309717342283</v>
      </c>
      <c r="W910" s="5">
        <f t="shared" si="14"/>
        <v>28695.881504011744</v>
      </c>
      <c r="X910" s="5" t="str">
        <f t="array" ref="X910">IFERROR(INDEX(Data!$K$2:$K$1823,MATCH('Ratios - Total'!$C910,IF(Data!$A$2:$A$1823='Ratios - Total'!$A910,Data!$C$2:$C$1823,0),0))/INDEX(Data!$G$2:$G$1823,MATCH('Ratios - Total'!$C910,IF(Data!$A$2:$A$1823='Ratios - Total'!$A910,Data!$C$2:$C$1823,0),0)),"Missing Data")</f>
        <v>Missing Data</v>
      </c>
    </row>
    <row r="911" spans="1:24" x14ac:dyDescent="0.25">
      <c r="A911" s="22" t="s">
        <v>52</v>
      </c>
      <c r="B911" s="22" t="s">
        <v>53</v>
      </c>
      <c r="C911" s="22">
        <v>1993</v>
      </c>
      <c r="D911" s="5">
        <f t="array" ref="D911">IFERROR(INDEX(Data!$H$2:$H$1823,MATCH('Ratios - Total'!$C911,IF(Data!$A$2:$A$1823='Ratios - Total'!$A911,Data!$C$2:$C$1823,0),0))/INDEX(Data!$D$2:$D$1823,MATCH('Ratios - Total'!$C911,IF(Data!$A$2:$A$1823='Ratios - Total'!$A911,Data!$C$2:$C$1823,0),0)),"Missing Data")</f>
        <v>701.66961997664873</v>
      </c>
      <c r="E911" s="22"/>
      <c r="F911" s="5">
        <f t="array" ref="F911">IFERROR(INDEX(Data!$G$2:$G$1823,MATCH('Ratios - Total'!$C911,IF(Data!$A$2:$A$1823='Ratios - Total'!$A911,Data!$C$2:$C$1823,0),0))/INDEX(Data!$D$2:$D$1823,MATCH('Ratios - Total'!$C911,IF(Data!$A$2:$A$1823='Ratios - Total'!$A911,Data!$C$2:$C$1823,0),0)),"Missing Data")</f>
        <v>0</v>
      </c>
      <c r="G911" s="5"/>
      <c r="H911" s="5" t="str">
        <f t="array" ref="H911">IFERROR(INDEX(Data!$H$2:$H$1823,MATCH('Ratios - Total'!$C911,IF(Data!$A$2:$A$1823='Ratios - Total'!$A911,Data!$C$2:$C$1823,0),0))/INDEX(Data!$G$2:$G$1823,MATCH('Ratios - Total'!$C911,IF(Data!$A$2:$A$1823='Ratios - Total'!$A911,Data!$C$2:$C$1823,0),0)),"Missing Data")</f>
        <v>Missing Data</v>
      </c>
      <c r="I911" s="5">
        <f t="array" ref="I911">IFERROR(INDEX(Data!$G$2:$G$1823,MATCH('Ratios - Total'!$C911,IF(Data!$A$2:$A$1823='Ratios - Total'!$A911,Data!$C$2:$C$1823,0),0))/INDEX(Data!$D$2:$D$1823,MATCH('Ratios - Total'!$C911,IF(Data!$A$2:$A$1823='Ratios - Total'!$A911,Data!$C$2:$C$1823,0),0)),"Missing Data")</f>
        <v>0</v>
      </c>
      <c r="J911" s="22"/>
      <c r="K911" s="5">
        <f t="array" ref="K911">IFERROR(INDEX(Data!$E$2:$E$1823,MATCH('Ratios - Total'!$C911,IF(Data!$A$2:$A$1823='Ratios - Total'!$A911,Data!$C$2:$C$1823,0),0))/INDEX(Data!$D$2:$D$1823,MATCH('Ratios - Total'!$C911,IF(Data!$A$2:$A$1823='Ratios - Total'!$A911,Data!$C$2:$C$1823,0),0)),"Missing Data")</f>
        <v>0</v>
      </c>
      <c r="L911" s="5"/>
      <c r="M911" s="5" t="str">
        <f t="array" ref="M911">IFERROR(INDEX(Data!$F$2:$F$1823,MATCH('Ratios - Total'!$C911,IF(Data!$A$2:$A$1823='Ratios - Total'!$A911,Data!$C$2:$C$1823,0),0))/INDEX(Data!$E$2:$E$1823,MATCH('Ratios - Total'!$C911,IF(Data!$A$2:$A$1823='Ratios - Total'!$A911,Data!$C$2:$C$1823,0),0)),"Missing Data")</f>
        <v>Missing Data</v>
      </c>
      <c r="N911" s="5"/>
      <c r="O911" s="5" t="str">
        <f t="array" ref="O911">IFERROR(INDEX(Data!$G$2:$G$1823,MATCH('Ratios - Total'!$C911,IF(Data!$A$2:$A$1823='Ratios - Total'!$A911,Data!$C$2:$C$1823,0),0))/INDEX(Data!$F$2:$F$1823,MATCH('Ratios - Total'!$C911,IF(Data!$A$2:$A$1823='Ratios - Total'!$A911,Data!$C$2:$C$1823,0),0)),"Missing Data")</f>
        <v>Missing Data</v>
      </c>
      <c r="P911" s="5" t="str">
        <f t="array" ref="P911">IFERROR(INDEX(Data!$H$2:$H$1823,MATCH('Ratios - Total'!$C911,IF(Data!$A$2:$A$1823='Ratios - Total'!$A911,Data!$C$2:$C$1823,0),0))/INDEX(Data!$G$2:$G$1823,MATCH('Ratios - Total'!$C911,IF(Data!$A$2:$A$1823='Ratios - Total'!$A911,Data!$C$2:$C$1823,0),0)),"Missing Data")</f>
        <v>Missing Data</v>
      </c>
      <c r="Q911" s="5"/>
      <c r="R911" s="5" t="str">
        <f t="array" ref="R911">IFERROR(INDEX(Data!$L$2:$L$1823,MATCH('Ratios - Total'!$C911,IF(Data!$A$2:$A$1823='Ratios - Total'!$A911,Data!$C$2:$C$1823,0),0))/INDEX(Data!$G$2:$G$1823,MATCH('Ratios - Total'!$C911,IF(Data!$A$2:$A$1823='Ratios - Total'!$A911,Data!$C$2:$C$1823,0),0)),"Missing Data")</f>
        <v>Missing Data</v>
      </c>
      <c r="S911" s="5"/>
      <c r="T911" s="5">
        <f t="array" ref="T911">IFERROR(INDEX(Data!$H$2:$H$1823,MATCH('Ratios - Total'!$C911,IF(Data!$A$2:$A$1823='Ratios - Total'!$A911,Data!$C$2:$C$1823,0),0))/INDEX(Data!$L$2:$L$1823,MATCH('Ratios - Total'!$C911,IF(Data!$A$2:$A$1823='Ratios - Total'!$A911,Data!$C$2:$C$1823,0),0)),"Missing Data")</f>
        <v>29618.960682999728</v>
      </c>
      <c r="U911" s="5">
        <f t="array" ref="U911">IFERROR(INDEX(Data!$K$2:$K$1823,MATCH('Ratios - Total'!$C911,IF(Data!$A$2:$A$1823='Ratios - Total'!$A911,Data!$C$2:$C$1823,0),0))/INDEX(Data!$H$2:$H$1823,MATCH('Ratios - Total'!$C911,IF(Data!$A$2:$A$1823='Ratios - Total'!$A911,Data!$C$2:$C$1823,0),0)),"Missing Data")</f>
        <v>0.52102717270545595</v>
      </c>
      <c r="V911" s="5">
        <f t="array" ref="V911">IFERROR(INDEX(Data!$K$2:$K$1823,MATCH('Ratios - Total'!$C911,IF(Data!$A$2:$A$1823='Ratios - Total'!$A911,Data!$C$2:$C$1823,0),0))/INDEX(Data!$L$2:$L$1823,MATCH('Ratios - Total'!$C911,IF(Data!$A$2:$A$1823='Ratios - Total'!$A911,Data!$C$2:$C$1823,0),0)),"Missing Data")</f>
        <v>15432.283343137411</v>
      </c>
      <c r="W911" s="5">
        <f t="shared" si="14"/>
        <v>14186.677339862317</v>
      </c>
      <c r="X911" s="5" t="str">
        <f t="array" ref="X911">IFERROR(INDEX(Data!$K$2:$K$1823,MATCH('Ratios - Total'!$C911,IF(Data!$A$2:$A$1823='Ratios - Total'!$A911,Data!$C$2:$C$1823,0),0))/INDEX(Data!$G$2:$G$1823,MATCH('Ratios - Total'!$C911,IF(Data!$A$2:$A$1823='Ratios - Total'!$A911,Data!$C$2:$C$1823,0),0)),"Missing Data")</f>
        <v>Missing Data</v>
      </c>
    </row>
    <row r="912" spans="1:24" x14ac:dyDescent="0.25">
      <c r="A912" s="22" t="s">
        <v>54</v>
      </c>
      <c r="B912" s="22" t="s">
        <v>55</v>
      </c>
      <c r="C912" s="22">
        <v>1993</v>
      </c>
      <c r="D912" s="5">
        <f t="array" ref="D912">IFERROR(INDEX(Data!$H$2:$H$1823,MATCH('Ratios - Total'!$C912,IF(Data!$A$2:$A$1823='Ratios - Total'!$A912,Data!$C$2:$C$1823,0),0))/INDEX(Data!$D$2:$D$1823,MATCH('Ratios - Total'!$C912,IF(Data!$A$2:$A$1823='Ratios - Total'!$A912,Data!$C$2:$C$1823,0),0)),"Missing Data")</f>
        <v>834.25022162990228</v>
      </c>
      <c r="E912" s="22"/>
      <c r="F912" s="5">
        <f t="array" ref="F912">IFERROR(INDEX(Data!$G$2:$G$1823,MATCH('Ratios - Total'!$C912,IF(Data!$A$2:$A$1823='Ratios - Total'!$A912,Data!$C$2:$C$1823,0),0))/INDEX(Data!$D$2:$D$1823,MATCH('Ratios - Total'!$C912,IF(Data!$A$2:$A$1823='Ratios - Total'!$A912,Data!$C$2:$C$1823,0),0)),"Missing Data")</f>
        <v>0</v>
      </c>
      <c r="G912" s="5"/>
      <c r="H912" s="5" t="str">
        <f t="array" ref="H912">IFERROR(INDEX(Data!$H$2:$H$1823,MATCH('Ratios - Total'!$C912,IF(Data!$A$2:$A$1823='Ratios - Total'!$A912,Data!$C$2:$C$1823,0),0))/INDEX(Data!$G$2:$G$1823,MATCH('Ratios - Total'!$C912,IF(Data!$A$2:$A$1823='Ratios - Total'!$A912,Data!$C$2:$C$1823,0),0)),"Missing Data")</f>
        <v>Missing Data</v>
      </c>
      <c r="I912" s="5">
        <f t="array" ref="I912">IFERROR(INDEX(Data!$G$2:$G$1823,MATCH('Ratios - Total'!$C912,IF(Data!$A$2:$A$1823='Ratios - Total'!$A912,Data!$C$2:$C$1823,0),0))/INDEX(Data!$D$2:$D$1823,MATCH('Ratios - Total'!$C912,IF(Data!$A$2:$A$1823='Ratios - Total'!$A912,Data!$C$2:$C$1823,0),0)),"Missing Data")</f>
        <v>0</v>
      </c>
      <c r="J912" s="22"/>
      <c r="K912" s="5">
        <f t="array" ref="K912">IFERROR(INDEX(Data!$E$2:$E$1823,MATCH('Ratios - Total'!$C912,IF(Data!$A$2:$A$1823='Ratios - Total'!$A912,Data!$C$2:$C$1823,0),0))/INDEX(Data!$D$2:$D$1823,MATCH('Ratios - Total'!$C912,IF(Data!$A$2:$A$1823='Ratios - Total'!$A912,Data!$C$2:$C$1823,0),0)),"Missing Data")</f>
        <v>0</v>
      </c>
      <c r="L912" s="5"/>
      <c r="M912" s="5" t="str">
        <f t="array" ref="M912">IFERROR(INDEX(Data!$F$2:$F$1823,MATCH('Ratios - Total'!$C912,IF(Data!$A$2:$A$1823='Ratios - Total'!$A912,Data!$C$2:$C$1823,0),0))/INDEX(Data!$E$2:$E$1823,MATCH('Ratios - Total'!$C912,IF(Data!$A$2:$A$1823='Ratios - Total'!$A912,Data!$C$2:$C$1823,0),0)),"Missing Data")</f>
        <v>Missing Data</v>
      </c>
      <c r="N912" s="5"/>
      <c r="O912" s="5" t="str">
        <f t="array" ref="O912">IFERROR(INDEX(Data!$G$2:$G$1823,MATCH('Ratios - Total'!$C912,IF(Data!$A$2:$A$1823='Ratios - Total'!$A912,Data!$C$2:$C$1823,0),0))/INDEX(Data!$F$2:$F$1823,MATCH('Ratios - Total'!$C912,IF(Data!$A$2:$A$1823='Ratios - Total'!$A912,Data!$C$2:$C$1823,0),0)),"Missing Data")</f>
        <v>Missing Data</v>
      </c>
      <c r="P912" s="5" t="str">
        <f t="array" ref="P912">IFERROR(INDEX(Data!$H$2:$H$1823,MATCH('Ratios - Total'!$C912,IF(Data!$A$2:$A$1823='Ratios - Total'!$A912,Data!$C$2:$C$1823,0),0))/INDEX(Data!$G$2:$G$1823,MATCH('Ratios - Total'!$C912,IF(Data!$A$2:$A$1823='Ratios - Total'!$A912,Data!$C$2:$C$1823,0),0)),"Missing Data")</f>
        <v>Missing Data</v>
      </c>
      <c r="Q912" s="5"/>
      <c r="R912" s="5" t="str">
        <f t="array" ref="R912">IFERROR(INDEX(Data!$L$2:$L$1823,MATCH('Ratios - Total'!$C912,IF(Data!$A$2:$A$1823='Ratios - Total'!$A912,Data!$C$2:$C$1823,0),0))/INDEX(Data!$G$2:$G$1823,MATCH('Ratios - Total'!$C912,IF(Data!$A$2:$A$1823='Ratios - Total'!$A912,Data!$C$2:$C$1823,0),0)),"Missing Data")</f>
        <v>Missing Data</v>
      </c>
      <c r="S912" s="5"/>
      <c r="T912" s="5">
        <f t="array" ref="T912">IFERROR(INDEX(Data!$H$2:$H$1823,MATCH('Ratios - Total'!$C912,IF(Data!$A$2:$A$1823='Ratios - Total'!$A912,Data!$C$2:$C$1823,0),0))/INDEX(Data!$L$2:$L$1823,MATCH('Ratios - Total'!$C912,IF(Data!$A$2:$A$1823='Ratios - Total'!$A912,Data!$C$2:$C$1823,0),0)),"Missing Data")</f>
        <v>44705.727769023535</v>
      </c>
      <c r="U912" s="5">
        <f t="array" ref="U912">IFERROR(INDEX(Data!$K$2:$K$1823,MATCH('Ratios - Total'!$C912,IF(Data!$A$2:$A$1823='Ratios - Total'!$A912,Data!$C$2:$C$1823,0),0))/INDEX(Data!$H$2:$H$1823,MATCH('Ratios - Total'!$C912,IF(Data!$A$2:$A$1823='Ratios - Total'!$A912,Data!$C$2:$C$1823,0),0)),"Missing Data")</f>
        <v>0.48112353517523815</v>
      </c>
      <c r="V912" s="5">
        <f t="array" ref="V912">IFERROR(INDEX(Data!$K$2:$K$1823,MATCH('Ratios - Total'!$C912,IF(Data!$A$2:$A$1823='Ratios - Total'!$A912,Data!$C$2:$C$1823,0),0))/INDEX(Data!$L$2:$L$1823,MATCH('Ratios - Total'!$C912,IF(Data!$A$2:$A$1823='Ratios - Total'!$A912,Data!$C$2:$C$1823,0),0)),"Missing Data")</f>
        <v>21508.977786814416</v>
      </c>
      <c r="W912" s="5">
        <f t="shared" si="14"/>
        <v>23196.749982209119</v>
      </c>
      <c r="X912" s="5" t="str">
        <f t="array" ref="X912">IFERROR(INDEX(Data!$K$2:$K$1823,MATCH('Ratios - Total'!$C912,IF(Data!$A$2:$A$1823='Ratios - Total'!$A912,Data!$C$2:$C$1823,0),0))/INDEX(Data!$G$2:$G$1823,MATCH('Ratios - Total'!$C912,IF(Data!$A$2:$A$1823='Ratios - Total'!$A912,Data!$C$2:$C$1823,0),0)),"Missing Data")</f>
        <v>Missing Data</v>
      </c>
    </row>
    <row r="913" spans="1:24" x14ac:dyDescent="0.25">
      <c r="A913" s="22" t="s">
        <v>56</v>
      </c>
      <c r="B913" s="22" t="s">
        <v>57</v>
      </c>
      <c r="C913" s="22">
        <v>1993</v>
      </c>
      <c r="D913" s="5">
        <f t="array" ref="D913">IFERROR(INDEX(Data!$H$2:$H$1823,MATCH('Ratios - Total'!$C913,IF(Data!$A$2:$A$1823='Ratios - Total'!$A913,Data!$C$2:$C$1823,0),0))/INDEX(Data!$D$2:$D$1823,MATCH('Ratios - Total'!$C913,IF(Data!$A$2:$A$1823='Ratios - Total'!$A913,Data!$C$2:$C$1823,0),0)),"Missing Data")</f>
        <v>983.33963807514783</v>
      </c>
      <c r="E913" s="22"/>
      <c r="F913" s="5">
        <f t="array" ref="F913">IFERROR(INDEX(Data!$G$2:$G$1823,MATCH('Ratios - Total'!$C913,IF(Data!$A$2:$A$1823='Ratios - Total'!$A913,Data!$C$2:$C$1823,0),0))/INDEX(Data!$D$2:$D$1823,MATCH('Ratios - Total'!$C913,IF(Data!$A$2:$A$1823='Ratios - Total'!$A913,Data!$C$2:$C$1823,0),0)),"Missing Data")</f>
        <v>0</v>
      </c>
      <c r="G913" s="5"/>
      <c r="H913" s="5" t="str">
        <f t="array" ref="H913">IFERROR(INDEX(Data!$H$2:$H$1823,MATCH('Ratios - Total'!$C913,IF(Data!$A$2:$A$1823='Ratios - Total'!$A913,Data!$C$2:$C$1823,0),0))/INDEX(Data!$G$2:$G$1823,MATCH('Ratios - Total'!$C913,IF(Data!$A$2:$A$1823='Ratios - Total'!$A913,Data!$C$2:$C$1823,0),0)),"Missing Data")</f>
        <v>Missing Data</v>
      </c>
      <c r="I913" s="5">
        <f t="array" ref="I913">IFERROR(INDEX(Data!$G$2:$G$1823,MATCH('Ratios - Total'!$C913,IF(Data!$A$2:$A$1823='Ratios - Total'!$A913,Data!$C$2:$C$1823,0),0))/INDEX(Data!$D$2:$D$1823,MATCH('Ratios - Total'!$C913,IF(Data!$A$2:$A$1823='Ratios - Total'!$A913,Data!$C$2:$C$1823,0),0)),"Missing Data")</f>
        <v>0</v>
      </c>
      <c r="J913" s="22"/>
      <c r="K913" s="5">
        <f t="array" ref="K913">IFERROR(INDEX(Data!$E$2:$E$1823,MATCH('Ratios - Total'!$C913,IF(Data!$A$2:$A$1823='Ratios - Total'!$A913,Data!$C$2:$C$1823,0),0))/INDEX(Data!$D$2:$D$1823,MATCH('Ratios - Total'!$C913,IF(Data!$A$2:$A$1823='Ratios - Total'!$A913,Data!$C$2:$C$1823,0),0)),"Missing Data")</f>
        <v>0</v>
      </c>
      <c r="L913" s="5"/>
      <c r="M913" s="5" t="str">
        <f t="array" ref="M913">IFERROR(INDEX(Data!$F$2:$F$1823,MATCH('Ratios - Total'!$C913,IF(Data!$A$2:$A$1823='Ratios - Total'!$A913,Data!$C$2:$C$1823,0),0))/INDEX(Data!$E$2:$E$1823,MATCH('Ratios - Total'!$C913,IF(Data!$A$2:$A$1823='Ratios - Total'!$A913,Data!$C$2:$C$1823,0),0)),"Missing Data")</f>
        <v>Missing Data</v>
      </c>
      <c r="N913" s="5"/>
      <c r="O913" s="5" t="str">
        <f t="array" ref="O913">IFERROR(INDEX(Data!$G$2:$G$1823,MATCH('Ratios - Total'!$C913,IF(Data!$A$2:$A$1823='Ratios - Total'!$A913,Data!$C$2:$C$1823,0),0))/INDEX(Data!$F$2:$F$1823,MATCH('Ratios - Total'!$C913,IF(Data!$A$2:$A$1823='Ratios - Total'!$A913,Data!$C$2:$C$1823,0),0)),"Missing Data")</f>
        <v>Missing Data</v>
      </c>
      <c r="P913" s="5" t="str">
        <f t="array" ref="P913">IFERROR(INDEX(Data!$H$2:$H$1823,MATCH('Ratios - Total'!$C913,IF(Data!$A$2:$A$1823='Ratios - Total'!$A913,Data!$C$2:$C$1823,0),0))/INDEX(Data!$G$2:$G$1823,MATCH('Ratios - Total'!$C913,IF(Data!$A$2:$A$1823='Ratios - Total'!$A913,Data!$C$2:$C$1823,0),0)),"Missing Data")</f>
        <v>Missing Data</v>
      </c>
      <c r="Q913" s="5"/>
      <c r="R913" s="5" t="str">
        <f t="array" ref="R913">IFERROR(INDEX(Data!$L$2:$L$1823,MATCH('Ratios - Total'!$C913,IF(Data!$A$2:$A$1823='Ratios - Total'!$A913,Data!$C$2:$C$1823,0),0))/INDEX(Data!$G$2:$G$1823,MATCH('Ratios - Total'!$C913,IF(Data!$A$2:$A$1823='Ratios - Total'!$A913,Data!$C$2:$C$1823,0),0)),"Missing Data")</f>
        <v>Missing Data</v>
      </c>
      <c r="S913" s="5"/>
      <c r="T913" s="5">
        <f t="array" ref="T913">IFERROR(INDEX(Data!$H$2:$H$1823,MATCH('Ratios - Total'!$C913,IF(Data!$A$2:$A$1823='Ratios - Total'!$A913,Data!$C$2:$C$1823,0),0))/INDEX(Data!$L$2:$L$1823,MATCH('Ratios - Total'!$C913,IF(Data!$A$2:$A$1823='Ratios - Total'!$A913,Data!$C$2:$C$1823,0),0)),"Missing Data")</f>
        <v>35517.65760218916</v>
      </c>
      <c r="U913" s="5">
        <f t="array" ref="U913">IFERROR(INDEX(Data!$K$2:$K$1823,MATCH('Ratios - Total'!$C913,IF(Data!$A$2:$A$1823='Ratios - Total'!$A913,Data!$C$2:$C$1823,0),0))/INDEX(Data!$H$2:$H$1823,MATCH('Ratios - Total'!$C913,IF(Data!$A$2:$A$1823='Ratios - Total'!$A913,Data!$C$2:$C$1823,0),0)),"Missing Data")</f>
        <v>0.59159145887463627</v>
      </c>
      <c r="V913" s="5">
        <f t="array" ref="V913">IFERROR(INDEX(Data!$K$2:$K$1823,MATCH('Ratios - Total'!$C913,IF(Data!$A$2:$A$1823='Ratios - Total'!$A913,Data!$C$2:$C$1823,0),0))/INDEX(Data!$L$2:$L$1823,MATCH('Ratios - Total'!$C913,IF(Data!$A$2:$A$1823='Ratios - Total'!$A913,Data!$C$2:$C$1823,0),0)),"Missing Data")</f>
        <v>21011.9428766889</v>
      </c>
      <c r="W913" s="5">
        <f t="shared" si="14"/>
        <v>14505.71472550026</v>
      </c>
      <c r="X913" s="5" t="str">
        <f t="array" ref="X913">IFERROR(INDEX(Data!$K$2:$K$1823,MATCH('Ratios - Total'!$C913,IF(Data!$A$2:$A$1823='Ratios - Total'!$A913,Data!$C$2:$C$1823,0),0))/INDEX(Data!$G$2:$G$1823,MATCH('Ratios - Total'!$C913,IF(Data!$A$2:$A$1823='Ratios - Total'!$A913,Data!$C$2:$C$1823,0),0)),"Missing Data")</f>
        <v>Missing Data</v>
      </c>
    </row>
    <row r="914" spans="1:24" x14ac:dyDescent="0.25">
      <c r="A914" s="22" t="s">
        <v>58</v>
      </c>
      <c r="B914" s="22" t="s">
        <v>59</v>
      </c>
      <c r="C914" s="22">
        <v>1993</v>
      </c>
      <c r="D914" s="5">
        <f t="array" ref="D914">IFERROR(INDEX(Data!$H$2:$H$1823,MATCH('Ratios - Total'!$C914,IF(Data!$A$2:$A$1823='Ratios - Total'!$A914,Data!$C$2:$C$1823,0),0))/INDEX(Data!$D$2:$D$1823,MATCH('Ratios - Total'!$C914,IF(Data!$A$2:$A$1823='Ratios - Total'!$A914,Data!$C$2:$C$1823,0),0)),"Missing Data")</f>
        <v>1028.8873528995625</v>
      </c>
      <c r="E914" s="22"/>
      <c r="F914" s="5">
        <f t="array" ref="F914">IFERROR(INDEX(Data!$G$2:$G$1823,MATCH('Ratios - Total'!$C914,IF(Data!$A$2:$A$1823='Ratios - Total'!$A914,Data!$C$2:$C$1823,0),0))/INDEX(Data!$D$2:$D$1823,MATCH('Ratios - Total'!$C914,IF(Data!$A$2:$A$1823='Ratios - Total'!$A914,Data!$C$2:$C$1823,0),0)),"Missing Data")</f>
        <v>0</v>
      </c>
      <c r="G914" s="5"/>
      <c r="H914" s="5" t="str">
        <f t="array" ref="H914">IFERROR(INDEX(Data!$H$2:$H$1823,MATCH('Ratios - Total'!$C914,IF(Data!$A$2:$A$1823='Ratios - Total'!$A914,Data!$C$2:$C$1823,0),0))/INDEX(Data!$G$2:$G$1823,MATCH('Ratios - Total'!$C914,IF(Data!$A$2:$A$1823='Ratios - Total'!$A914,Data!$C$2:$C$1823,0),0)),"Missing Data")</f>
        <v>Missing Data</v>
      </c>
      <c r="I914" s="5">
        <f t="array" ref="I914">IFERROR(INDEX(Data!$G$2:$G$1823,MATCH('Ratios - Total'!$C914,IF(Data!$A$2:$A$1823='Ratios - Total'!$A914,Data!$C$2:$C$1823,0),0))/INDEX(Data!$D$2:$D$1823,MATCH('Ratios - Total'!$C914,IF(Data!$A$2:$A$1823='Ratios - Total'!$A914,Data!$C$2:$C$1823,0),0)),"Missing Data")</f>
        <v>0</v>
      </c>
      <c r="J914" s="22"/>
      <c r="K914" s="5">
        <f t="array" ref="K914">IFERROR(INDEX(Data!$E$2:$E$1823,MATCH('Ratios - Total'!$C914,IF(Data!$A$2:$A$1823='Ratios - Total'!$A914,Data!$C$2:$C$1823,0),0))/INDEX(Data!$D$2:$D$1823,MATCH('Ratios - Total'!$C914,IF(Data!$A$2:$A$1823='Ratios - Total'!$A914,Data!$C$2:$C$1823,0),0)),"Missing Data")</f>
        <v>0</v>
      </c>
      <c r="L914" s="5"/>
      <c r="M914" s="5" t="str">
        <f t="array" ref="M914">IFERROR(INDEX(Data!$F$2:$F$1823,MATCH('Ratios - Total'!$C914,IF(Data!$A$2:$A$1823='Ratios - Total'!$A914,Data!$C$2:$C$1823,0),0))/INDEX(Data!$E$2:$E$1823,MATCH('Ratios - Total'!$C914,IF(Data!$A$2:$A$1823='Ratios - Total'!$A914,Data!$C$2:$C$1823,0),0)),"Missing Data")</f>
        <v>Missing Data</v>
      </c>
      <c r="N914" s="5"/>
      <c r="O914" s="5" t="str">
        <f t="array" ref="O914">IFERROR(INDEX(Data!$G$2:$G$1823,MATCH('Ratios - Total'!$C914,IF(Data!$A$2:$A$1823='Ratios - Total'!$A914,Data!$C$2:$C$1823,0),0))/INDEX(Data!$F$2:$F$1823,MATCH('Ratios - Total'!$C914,IF(Data!$A$2:$A$1823='Ratios - Total'!$A914,Data!$C$2:$C$1823,0),0)),"Missing Data")</f>
        <v>Missing Data</v>
      </c>
      <c r="P914" s="5" t="str">
        <f t="array" ref="P914">IFERROR(INDEX(Data!$H$2:$H$1823,MATCH('Ratios - Total'!$C914,IF(Data!$A$2:$A$1823='Ratios - Total'!$A914,Data!$C$2:$C$1823,0),0))/INDEX(Data!$G$2:$G$1823,MATCH('Ratios - Total'!$C914,IF(Data!$A$2:$A$1823='Ratios - Total'!$A914,Data!$C$2:$C$1823,0),0)),"Missing Data")</f>
        <v>Missing Data</v>
      </c>
      <c r="Q914" s="5"/>
      <c r="R914" s="5" t="str">
        <f t="array" ref="R914">IFERROR(INDEX(Data!$L$2:$L$1823,MATCH('Ratios - Total'!$C914,IF(Data!$A$2:$A$1823='Ratios - Total'!$A914,Data!$C$2:$C$1823,0),0))/INDEX(Data!$G$2:$G$1823,MATCH('Ratios - Total'!$C914,IF(Data!$A$2:$A$1823='Ratios - Total'!$A914,Data!$C$2:$C$1823,0),0)),"Missing Data")</f>
        <v>Missing Data</v>
      </c>
      <c r="S914" s="5"/>
      <c r="T914" s="5">
        <f t="array" ref="T914">IFERROR(INDEX(Data!$H$2:$H$1823,MATCH('Ratios - Total'!$C914,IF(Data!$A$2:$A$1823='Ratios - Total'!$A914,Data!$C$2:$C$1823,0),0))/INDEX(Data!$L$2:$L$1823,MATCH('Ratios - Total'!$C914,IF(Data!$A$2:$A$1823='Ratios - Total'!$A914,Data!$C$2:$C$1823,0),0)),"Missing Data")</f>
        <v>45465.762144235734</v>
      </c>
      <c r="U914" s="5">
        <f t="array" ref="U914">IFERROR(INDEX(Data!$K$2:$K$1823,MATCH('Ratios - Total'!$C914,IF(Data!$A$2:$A$1823='Ratios - Total'!$A914,Data!$C$2:$C$1823,0),0))/INDEX(Data!$H$2:$H$1823,MATCH('Ratios - Total'!$C914,IF(Data!$A$2:$A$1823='Ratios - Total'!$A914,Data!$C$2:$C$1823,0),0)),"Missing Data")</f>
        <v>0.47643584362041813</v>
      </c>
      <c r="V914" s="5">
        <f t="array" ref="V914">IFERROR(INDEX(Data!$K$2:$K$1823,MATCH('Ratios - Total'!$C914,IF(Data!$A$2:$A$1823='Ratios - Total'!$A914,Data!$C$2:$C$1823,0),0))/INDEX(Data!$L$2:$L$1823,MATCH('Ratios - Total'!$C914,IF(Data!$A$2:$A$1823='Ratios - Total'!$A914,Data!$C$2:$C$1823,0),0)),"Missing Data")</f>
        <v>21661.518743034223</v>
      </c>
      <c r="W914" s="5">
        <f t="shared" si="14"/>
        <v>23804.243401201511</v>
      </c>
      <c r="X914" s="5" t="str">
        <f t="array" ref="X914">IFERROR(INDEX(Data!$K$2:$K$1823,MATCH('Ratios - Total'!$C914,IF(Data!$A$2:$A$1823='Ratios - Total'!$A914,Data!$C$2:$C$1823,0),0))/INDEX(Data!$G$2:$G$1823,MATCH('Ratios - Total'!$C914,IF(Data!$A$2:$A$1823='Ratios - Total'!$A914,Data!$C$2:$C$1823,0),0)),"Missing Data")</f>
        <v>Missing Data</v>
      </c>
    </row>
    <row r="915" spans="1:24" x14ac:dyDescent="0.25">
      <c r="A915" s="22" t="s">
        <v>60</v>
      </c>
      <c r="B915" s="22" t="s">
        <v>61</v>
      </c>
      <c r="C915" s="22">
        <v>1993</v>
      </c>
      <c r="D915" s="5">
        <f t="array" ref="D915">IFERROR(INDEX(Data!$H$2:$H$1823,MATCH('Ratios - Total'!$C915,IF(Data!$A$2:$A$1823='Ratios - Total'!$A915,Data!$C$2:$C$1823,0),0))/INDEX(Data!$D$2:$D$1823,MATCH('Ratios - Total'!$C915,IF(Data!$A$2:$A$1823='Ratios - Total'!$A915,Data!$C$2:$C$1823,0),0)),"Missing Data")</f>
        <v>954.35139790889411</v>
      </c>
      <c r="E915" s="22"/>
      <c r="F915" s="5">
        <f t="array" ref="F915">IFERROR(INDEX(Data!$G$2:$G$1823,MATCH('Ratios - Total'!$C915,IF(Data!$A$2:$A$1823='Ratios - Total'!$A915,Data!$C$2:$C$1823,0),0))/INDEX(Data!$D$2:$D$1823,MATCH('Ratios - Total'!$C915,IF(Data!$A$2:$A$1823='Ratios - Total'!$A915,Data!$C$2:$C$1823,0),0)),"Missing Data")</f>
        <v>0</v>
      </c>
      <c r="G915" s="5"/>
      <c r="H915" s="5" t="str">
        <f t="array" ref="H915">IFERROR(INDEX(Data!$H$2:$H$1823,MATCH('Ratios - Total'!$C915,IF(Data!$A$2:$A$1823='Ratios - Total'!$A915,Data!$C$2:$C$1823,0),0))/INDEX(Data!$G$2:$G$1823,MATCH('Ratios - Total'!$C915,IF(Data!$A$2:$A$1823='Ratios - Total'!$A915,Data!$C$2:$C$1823,0),0)),"Missing Data")</f>
        <v>Missing Data</v>
      </c>
      <c r="I915" s="5">
        <f t="array" ref="I915">IFERROR(INDEX(Data!$G$2:$G$1823,MATCH('Ratios - Total'!$C915,IF(Data!$A$2:$A$1823='Ratios - Total'!$A915,Data!$C$2:$C$1823,0),0))/INDEX(Data!$D$2:$D$1823,MATCH('Ratios - Total'!$C915,IF(Data!$A$2:$A$1823='Ratios - Total'!$A915,Data!$C$2:$C$1823,0),0)),"Missing Data")</f>
        <v>0</v>
      </c>
      <c r="J915" s="22"/>
      <c r="K915" s="5">
        <f t="array" ref="K915">IFERROR(INDEX(Data!$E$2:$E$1823,MATCH('Ratios - Total'!$C915,IF(Data!$A$2:$A$1823='Ratios - Total'!$A915,Data!$C$2:$C$1823,0),0))/INDEX(Data!$D$2:$D$1823,MATCH('Ratios - Total'!$C915,IF(Data!$A$2:$A$1823='Ratios - Total'!$A915,Data!$C$2:$C$1823,0),0)),"Missing Data")</f>
        <v>0</v>
      </c>
      <c r="L915" s="5"/>
      <c r="M915" s="5" t="str">
        <f t="array" ref="M915">IFERROR(INDEX(Data!$F$2:$F$1823,MATCH('Ratios - Total'!$C915,IF(Data!$A$2:$A$1823='Ratios - Total'!$A915,Data!$C$2:$C$1823,0),0))/INDEX(Data!$E$2:$E$1823,MATCH('Ratios - Total'!$C915,IF(Data!$A$2:$A$1823='Ratios - Total'!$A915,Data!$C$2:$C$1823,0),0)),"Missing Data")</f>
        <v>Missing Data</v>
      </c>
      <c r="N915" s="5"/>
      <c r="O915" s="5" t="str">
        <f t="array" ref="O915">IFERROR(INDEX(Data!$G$2:$G$1823,MATCH('Ratios - Total'!$C915,IF(Data!$A$2:$A$1823='Ratios - Total'!$A915,Data!$C$2:$C$1823,0),0))/INDEX(Data!$F$2:$F$1823,MATCH('Ratios - Total'!$C915,IF(Data!$A$2:$A$1823='Ratios - Total'!$A915,Data!$C$2:$C$1823,0),0)),"Missing Data")</f>
        <v>Missing Data</v>
      </c>
      <c r="P915" s="5" t="str">
        <f t="array" ref="P915">IFERROR(INDEX(Data!$H$2:$H$1823,MATCH('Ratios - Total'!$C915,IF(Data!$A$2:$A$1823='Ratios - Total'!$A915,Data!$C$2:$C$1823,0),0))/INDEX(Data!$G$2:$G$1823,MATCH('Ratios - Total'!$C915,IF(Data!$A$2:$A$1823='Ratios - Total'!$A915,Data!$C$2:$C$1823,0),0)),"Missing Data")</f>
        <v>Missing Data</v>
      </c>
      <c r="Q915" s="5"/>
      <c r="R915" s="5" t="str">
        <f t="array" ref="R915">IFERROR(INDEX(Data!$L$2:$L$1823,MATCH('Ratios - Total'!$C915,IF(Data!$A$2:$A$1823='Ratios - Total'!$A915,Data!$C$2:$C$1823,0),0))/INDEX(Data!$G$2:$G$1823,MATCH('Ratios - Total'!$C915,IF(Data!$A$2:$A$1823='Ratios - Total'!$A915,Data!$C$2:$C$1823,0),0)),"Missing Data")</f>
        <v>Missing Data</v>
      </c>
      <c r="S915" s="5"/>
      <c r="T915" s="5">
        <f t="array" ref="T915">IFERROR(INDEX(Data!$H$2:$H$1823,MATCH('Ratios - Total'!$C915,IF(Data!$A$2:$A$1823='Ratios - Total'!$A915,Data!$C$2:$C$1823,0),0))/INDEX(Data!$L$2:$L$1823,MATCH('Ratios - Total'!$C915,IF(Data!$A$2:$A$1823='Ratios - Total'!$A915,Data!$C$2:$C$1823,0),0)),"Missing Data")</f>
        <v>59163.372342294853</v>
      </c>
      <c r="U915" s="5">
        <f t="array" ref="U915">IFERROR(INDEX(Data!$K$2:$K$1823,MATCH('Ratios - Total'!$C915,IF(Data!$A$2:$A$1823='Ratios - Total'!$A915,Data!$C$2:$C$1823,0),0))/INDEX(Data!$H$2:$H$1823,MATCH('Ratios - Total'!$C915,IF(Data!$A$2:$A$1823='Ratios - Total'!$A915,Data!$C$2:$C$1823,0),0)),"Missing Data")</f>
        <v>0.44901604654596405</v>
      </c>
      <c r="V915" s="5">
        <f t="array" ref="V915">IFERROR(INDEX(Data!$K$2:$K$1823,MATCH('Ratios - Total'!$C915,IF(Data!$A$2:$A$1823='Ratios - Total'!$A915,Data!$C$2:$C$1823,0),0))/INDEX(Data!$L$2:$L$1823,MATCH('Ratios - Total'!$C915,IF(Data!$A$2:$A$1823='Ratios - Total'!$A915,Data!$C$2:$C$1823,0),0)),"Missing Data")</f>
        <v>26565.303549464064</v>
      </c>
      <c r="W915" s="5">
        <f t="shared" si="14"/>
        <v>32598.068792830789</v>
      </c>
      <c r="X915" s="5" t="str">
        <f t="array" ref="X915">IFERROR(INDEX(Data!$K$2:$K$1823,MATCH('Ratios - Total'!$C915,IF(Data!$A$2:$A$1823='Ratios - Total'!$A915,Data!$C$2:$C$1823,0),0))/INDEX(Data!$G$2:$G$1823,MATCH('Ratios - Total'!$C915,IF(Data!$A$2:$A$1823='Ratios - Total'!$A915,Data!$C$2:$C$1823,0),0)),"Missing Data")</f>
        <v>Missing Data</v>
      </c>
    </row>
    <row r="916" spans="1:24" x14ac:dyDescent="0.25">
      <c r="A916" s="22" t="s">
        <v>62</v>
      </c>
      <c r="B916" s="22" t="s">
        <v>63</v>
      </c>
      <c r="C916" s="22">
        <v>1993</v>
      </c>
      <c r="D916" s="5">
        <f t="array" ref="D916">IFERROR(INDEX(Data!$H$2:$H$1823,MATCH('Ratios - Total'!$C916,IF(Data!$A$2:$A$1823='Ratios - Total'!$A916,Data!$C$2:$C$1823,0),0))/INDEX(Data!$D$2:$D$1823,MATCH('Ratios - Total'!$C916,IF(Data!$A$2:$A$1823='Ratios - Total'!$A916,Data!$C$2:$C$1823,0),0)),"Missing Data")</f>
        <v>921.33836937717024</v>
      </c>
      <c r="E916" s="22"/>
      <c r="F916" s="5">
        <f t="array" ref="F916">IFERROR(INDEX(Data!$G$2:$G$1823,MATCH('Ratios - Total'!$C916,IF(Data!$A$2:$A$1823='Ratios - Total'!$A916,Data!$C$2:$C$1823,0),0))/INDEX(Data!$D$2:$D$1823,MATCH('Ratios - Total'!$C916,IF(Data!$A$2:$A$1823='Ratios - Total'!$A916,Data!$C$2:$C$1823,0),0)),"Missing Data")</f>
        <v>0</v>
      </c>
      <c r="G916" s="5"/>
      <c r="H916" s="5" t="str">
        <f t="array" ref="H916">IFERROR(INDEX(Data!$H$2:$H$1823,MATCH('Ratios - Total'!$C916,IF(Data!$A$2:$A$1823='Ratios - Total'!$A916,Data!$C$2:$C$1823,0),0))/INDEX(Data!$G$2:$G$1823,MATCH('Ratios - Total'!$C916,IF(Data!$A$2:$A$1823='Ratios - Total'!$A916,Data!$C$2:$C$1823,0),0)),"Missing Data")</f>
        <v>Missing Data</v>
      </c>
      <c r="I916" s="5">
        <f t="array" ref="I916">IFERROR(INDEX(Data!$G$2:$G$1823,MATCH('Ratios - Total'!$C916,IF(Data!$A$2:$A$1823='Ratios - Total'!$A916,Data!$C$2:$C$1823,0),0))/INDEX(Data!$D$2:$D$1823,MATCH('Ratios - Total'!$C916,IF(Data!$A$2:$A$1823='Ratios - Total'!$A916,Data!$C$2:$C$1823,0),0)),"Missing Data")</f>
        <v>0</v>
      </c>
      <c r="J916" s="22"/>
      <c r="K916" s="5">
        <f t="array" ref="K916">IFERROR(INDEX(Data!$E$2:$E$1823,MATCH('Ratios - Total'!$C916,IF(Data!$A$2:$A$1823='Ratios - Total'!$A916,Data!$C$2:$C$1823,0),0))/INDEX(Data!$D$2:$D$1823,MATCH('Ratios - Total'!$C916,IF(Data!$A$2:$A$1823='Ratios - Total'!$A916,Data!$C$2:$C$1823,0),0)),"Missing Data")</f>
        <v>0</v>
      </c>
      <c r="L916" s="5"/>
      <c r="M916" s="5" t="str">
        <f t="array" ref="M916">IFERROR(INDEX(Data!$F$2:$F$1823,MATCH('Ratios - Total'!$C916,IF(Data!$A$2:$A$1823='Ratios - Total'!$A916,Data!$C$2:$C$1823,0),0))/INDEX(Data!$E$2:$E$1823,MATCH('Ratios - Total'!$C916,IF(Data!$A$2:$A$1823='Ratios - Total'!$A916,Data!$C$2:$C$1823,0),0)),"Missing Data")</f>
        <v>Missing Data</v>
      </c>
      <c r="N916" s="5"/>
      <c r="O916" s="5" t="str">
        <f t="array" ref="O916">IFERROR(INDEX(Data!$G$2:$G$1823,MATCH('Ratios - Total'!$C916,IF(Data!$A$2:$A$1823='Ratios - Total'!$A916,Data!$C$2:$C$1823,0),0))/INDEX(Data!$F$2:$F$1823,MATCH('Ratios - Total'!$C916,IF(Data!$A$2:$A$1823='Ratios - Total'!$A916,Data!$C$2:$C$1823,0),0)),"Missing Data")</f>
        <v>Missing Data</v>
      </c>
      <c r="P916" s="5" t="str">
        <f t="array" ref="P916">IFERROR(INDEX(Data!$H$2:$H$1823,MATCH('Ratios - Total'!$C916,IF(Data!$A$2:$A$1823='Ratios - Total'!$A916,Data!$C$2:$C$1823,0),0))/INDEX(Data!$G$2:$G$1823,MATCH('Ratios - Total'!$C916,IF(Data!$A$2:$A$1823='Ratios - Total'!$A916,Data!$C$2:$C$1823,0),0)),"Missing Data")</f>
        <v>Missing Data</v>
      </c>
      <c r="Q916" s="5"/>
      <c r="R916" s="5" t="str">
        <f t="array" ref="R916">IFERROR(INDEX(Data!$L$2:$L$1823,MATCH('Ratios - Total'!$C916,IF(Data!$A$2:$A$1823='Ratios - Total'!$A916,Data!$C$2:$C$1823,0),0))/INDEX(Data!$G$2:$G$1823,MATCH('Ratios - Total'!$C916,IF(Data!$A$2:$A$1823='Ratios - Total'!$A916,Data!$C$2:$C$1823,0),0)),"Missing Data")</f>
        <v>Missing Data</v>
      </c>
      <c r="S916" s="5"/>
      <c r="T916" s="5">
        <f t="array" ref="T916">IFERROR(INDEX(Data!$H$2:$H$1823,MATCH('Ratios - Total'!$C916,IF(Data!$A$2:$A$1823='Ratios - Total'!$A916,Data!$C$2:$C$1823,0),0))/INDEX(Data!$L$2:$L$1823,MATCH('Ratios - Total'!$C916,IF(Data!$A$2:$A$1823='Ratios - Total'!$A916,Data!$C$2:$C$1823,0),0)),"Missing Data")</f>
        <v>48107.484258702789</v>
      </c>
      <c r="U916" s="5">
        <f t="array" ref="U916">IFERROR(INDEX(Data!$K$2:$K$1823,MATCH('Ratios - Total'!$C916,IF(Data!$A$2:$A$1823='Ratios - Total'!$A916,Data!$C$2:$C$1823,0),0))/INDEX(Data!$H$2:$H$1823,MATCH('Ratios - Total'!$C916,IF(Data!$A$2:$A$1823='Ratios - Total'!$A916,Data!$C$2:$C$1823,0),0)),"Missing Data")</f>
        <v>0.52172738969609178</v>
      </c>
      <c r="V916" s="5">
        <f t="array" ref="V916">IFERROR(INDEX(Data!$K$2:$K$1823,MATCH('Ratios - Total'!$C916,IF(Data!$A$2:$A$1823='Ratios - Total'!$A916,Data!$C$2:$C$1823,0),0))/INDEX(Data!$L$2:$L$1823,MATCH('Ratios - Total'!$C916,IF(Data!$A$2:$A$1823='Ratios - Total'!$A916,Data!$C$2:$C$1823,0),0)),"Missing Data")</f>
        <v>25098.992187138829</v>
      </c>
      <c r="W916" s="5">
        <f t="shared" si="14"/>
        <v>23008.49207156396</v>
      </c>
      <c r="X916" s="5" t="str">
        <f t="array" ref="X916">IFERROR(INDEX(Data!$K$2:$K$1823,MATCH('Ratios - Total'!$C916,IF(Data!$A$2:$A$1823='Ratios - Total'!$A916,Data!$C$2:$C$1823,0),0))/INDEX(Data!$G$2:$G$1823,MATCH('Ratios - Total'!$C916,IF(Data!$A$2:$A$1823='Ratios - Total'!$A916,Data!$C$2:$C$1823,0),0)),"Missing Data")</f>
        <v>Missing Data</v>
      </c>
    </row>
    <row r="917" spans="1:24" x14ac:dyDescent="0.25">
      <c r="A917" s="22" t="s">
        <v>64</v>
      </c>
      <c r="B917" s="22" t="s">
        <v>65</v>
      </c>
      <c r="C917" s="22">
        <v>1993</v>
      </c>
      <c r="D917" s="5">
        <f t="array" ref="D917">IFERROR(INDEX(Data!$H$2:$H$1823,MATCH('Ratios - Total'!$C917,IF(Data!$A$2:$A$1823='Ratios - Total'!$A917,Data!$C$2:$C$1823,0),0))/INDEX(Data!$D$2:$D$1823,MATCH('Ratios - Total'!$C917,IF(Data!$A$2:$A$1823='Ratios - Total'!$A917,Data!$C$2:$C$1823,0),0)),"Missing Data")</f>
        <v>1298.9177617322616</v>
      </c>
      <c r="E917" s="22"/>
      <c r="F917" s="5">
        <f t="array" ref="F917">IFERROR(INDEX(Data!$G$2:$G$1823,MATCH('Ratios - Total'!$C917,IF(Data!$A$2:$A$1823='Ratios - Total'!$A917,Data!$C$2:$C$1823,0),0))/INDEX(Data!$D$2:$D$1823,MATCH('Ratios - Total'!$C917,IF(Data!$A$2:$A$1823='Ratios - Total'!$A917,Data!$C$2:$C$1823,0),0)),"Missing Data")</f>
        <v>0</v>
      </c>
      <c r="G917" s="5"/>
      <c r="H917" s="5" t="str">
        <f t="array" ref="H917">IFERROR(INDEX(Data!$H$2:$H$1823,MATCH('Ratios - Total'!$C917,IF(Data!$A$2:$A$1823='Ratios - Total'!$A917,Data!$C$2:$C$1823,0),0))/INDEX(Data!$G$2:$G$1823,MATCH('Ratios - Total'!$C917,IF(Data!$A$2:$A$1823='Ratios - Total'!$A917,Data!$C$2:$C$1823,0),0)),"Missing Data")</f>
        <v>Missing Data</v>
      </c>
      <c r="I917" s="5">
        <f t="array" ref="I917">IFERROR(INDEX(Data!$G$2:$G$1823,MATCH('Ratios - Total'!$C917,IF(Data!$A$2:$A$1823='Ratios - Total'!$A917,Data!$C$2:$C$1823,0),0))/INDEX(Data!$D$2:$D$1823,MATCH('Ratios - Total'!$C917,IF(Data!$A$2:$A$1823='Ratios - Total'!$A917,Data!$C$2:$C$1823,0),0)),"Missing Data")</f>
        <v>0</v>
      </c>
      <c r="J917" s="22"/>
      <c r="K917" s="5">
        <f t="array" ref="K917">IFERROR(INDEX(Data!$E$2:$E$1823,MATCH('Ratios - Total'!$C917,IF(Data!$A$2:$A$1823='Ratios - Total'!$A917,Data!$C$2:$C$1823,0),0))/INDEX(Data!$D$2:$D$1823,MATCH('Ratios - Total'!$C917,IF(Data!$A$2:$A$1823='Ratios - Total'!$A917,Data!$C$2:$C$1823,0),0)),"Missing Data")</f>
        <v>0</v>
      </c>
      <c r="L917" s="5"/>
      <c r="M917" s="5" t="str">
        <f t="array" ref="M917">IFERROR(INDEX(Data!$F$2:$F$1823,MATCH('Ratios - Total'!$C917,IF(Data!$A$2:$A$1823='Ratios - Total'!$A917,Data!$C$2:$C$1823,0),0))/INDEX(Data!$E$2:$E$1823,MATCH('Ratios - Total'!$C917,IF(Data!$A$2:$A$1823='Ratios - Total'!$A917,Data!$C$2:$C$1823,0),0)),"Missing Data")</f>
        <v>Missing Data</v>
      </c>
      <c r="N917" s="5"/>
      <c r="O917" s="5" t="str">
        <f t="array" ref="O917">IFERROR(INDEX(Data!$G$2:$G$1823,MATCH('Ratios - Total'!$C917,IF(Data!$A$2:$A$1823='Ratios - Total'!$A917,Data!$C$2:$C$1823,0),0))/INDEX(Data!$F$2:$F$1823,MATCH('Ratios - Total'!$C917,IF(Data!$A$2:$A$1823='Ratios - Total'!$A917,Data!$C$2:$C$1823,0),0)),"Missing Data")</f>
        <v>Missing Data</v>
      </c>
      <c r="P917" s="5" t="str">
        <f t="array" ref="P917">IFERROR(INDEX(Data!$H$2:$H$1823,MATCH('Ratios - Total'!$C917,IF(Data!$A$2:$A$1823='Ratios - Total'!$A917,Data!$C$2:$C$1823,0),0))/INDEX(Data!$G$2:$G$1823,MATCH('Ratios - Total'!$C917,IF(Data!$A$2:$A$1823='Ratios - Total'!$A917,Data!$C$2:$C$1823,0),0)),"Missing Data")</f>
        <v>Missing Data</v>
      </c>
      <c r="Q917" s="5"/>
      <c r="R917" s="5" t="str">
        <f t="array" ref="R917">IFERROR(INDEX(Data!$L$2:$L$1823,MATCH('Ratios - Total'!$C917,IF(Data!$A$2:$A$1823='Ratios - Total'!$A917,Data!$C$2:$C$1823,0),0))/INDEX(Data!$G$2:$G$1823,MATCH('Ratios - Total'!$C917,IF(Data!$A$2:$A$1823='Ratios - Total'!$A917,Data!$C$2:$C$1823,0),0)),"Missing Data")</f>
        <v>Missing Data</v>
      </c>
      <c r="S917" s="5"/>
      <c r="T917" s="5">
        <f t="array" ref="T917">IFERROR(INDEX(Data!$H$2:$H$1823,MATCH('Ratios - Total'!$C917,IF(Data!$A$2:$A$1823='Ratios - Total'!$A917,Data!$C$2:$C$1823,0),0))/INDEX(Data!$L$2:$L$1823,MATCH('Ratios - Total'!$C917,IF(Data!$A$2:$A$1823='Ratios - Total'!$A917,Data!$C$2:$C$1823,0),0)),"Missing Data")</f>
        <v>63775.823095216037</v>
      </c>
      <c r="U917" s="5">
        <f t="array" ref="U917">IFERROR(INDEX(Data!$K$2:$K$1823,MATCH('Ratios - Total'!$C917,IF(Data!$A$2:$A$1823='Ratios - Total'!$A917,Data!$C$2:$C$1823,0),0))/INDEX(Data!$H$2:$H$1823,MATCH('Ratios - Total'!$C917,IF(Data!$A$2:$A$1823='Ratios - Total'!$A917,Data!$C$2:$C$1823,0),0)),"Missing Data")</f>
        <v>0.54401080556143044</v>
      </c>
      <c r="V917" s="5">
        <f t="array" ref="V917">IFERROR(INDEX(Data!$K$2:$K$1823,MATCH('Ratios - Total'!$C917,IF(Data!$A$2:$A$1823='Ratios - Total'!$A917,Data!$C$2:$C$1823,0),0))/INDEX(Data!$L$2:$L$1823,MATCH('Ratios - Total'!$C917,IF(Data!$A$2:$A$1823='Ratios - Total'!$A917,Data!$C$2:$C$1823,0),0)),"Missing Data")</f>
        <v>34694.736897371753</v>
      </c>
      <c r="W917" s="5">
        <f t="shared" si="14"/>
        <v>29081.086197844284</v>
      </c>
      <c r="X917" s="5" t="str">
        <f t="array" ref="X917">IFERROR(INDEX(Data!$K$2:$K$1823,MATCH('Ratios - Total'!$C917,IF(Data!$A$2:$A$1823='Ratios - Total'!$A917,Data!$C$2:$C$1823,0),0))/INDEX(Data!$G$2:$G$1823,MATCH('Ratios - Total'!$C917,IF(Data!$A$2:$A$1823='Ratios - Total'!$A917,Data!$C$2:$C$1823,0),0)),"Missing Data")</f>
        <v>Missing Data</v>
      </c>
    </row>
    <row r="918" spans="1:24" x14ac:dyDescent="0.25">
      <c r="A918" s="22" t="s">
        <v>66</v>
      </c>
      <c r="B918" s="22" t="s">
        <v>67</v>
      </c>
      <c r="C918" s="22">
        <v>1993</v>
      </c>
      <c r="D918" s="5">
        <f t="array" ref="D918">IFERROR(INDEX(Data!$H$2:$H$1823,MATCH('Ratios - Total'!$C918,IF(Data!$A$2:$A$1823='Ratios - Total'!$A918,Data!$C$2:$C$1823,0),0))/INDEX(Data!$D$2:$D$1823,MATCH('Ratios - Total'!$C918,IF(Data!$A$2:$A$1823='Ratios - Total'!$A918,Data!$C$2:$C$1823,0),0)),"Missing Data")</f>
        <v>946.42985041428017</v>
      </c>
      <c r="E918" s="22"/>
      <c r="F918" s="5">
        <f t="array" ref="F918">IFERROR(INDEX(Data!$G$2:$G$1823,MATCH('Ratios - Total'!$C918,IF(Data!$A$2:$A$1823='Ratios - Total'!$A918,Data!$C$2:$C$1823,0),0))/INDEX(Data!$D$2:$D$1823,MATCH('Ratios - Total'!$C918,IF(Data!$A$2:$A$1823='Ratios - Total'!$A918,Data!$C$2:$C$1823,0),0)),"Missing Data")</f>
        <v>0</v>
      </c>
      <c r="G918" s="5"/>
      <c r="H918" s="5" t="str">
        <f t="array" ref="H918">IFERROR(INDEX(Data!$H$2:$H$1823,MATCH('Ratios - Total'!$C918,IF(Data!$A$2:$A$1823='Ratios - Total'!$A918,Data!$C$2:$C$1823,0),0))/INDEX(Data!$G$2:$G$1823,MATCH('Ratios - Total'!$C918,IF(Data!$A$2:$A$1823='Ratios - Total'!$A918,Data!$C$2:$C$1823,0),0)),"Missing Data")</f>
        <v>Missing Data</v>
      </c>
      <c r="I918" s="5">
        <f t="array" ref="I918">IFERROR(INDEX(Data!$G$2:$G$1823,MATCH('Ratios - Total'!$C918,IF(Data!$A$2:$A$1823='Ratios - Total'!$A918,Data!$C$2:$C$1823,0),0))/INDEX(Data!$D$2:$D$1823,MATCH('Ratios - Total'!$C918,IF(Data!$A$2:$A$1823='Ratios - Total'!$A918,Data!$C$2:$C$1823,0),0)),"Missing Data")</f>
        <v>0</v>
      </c>
      <c r="J918" s="22"/>
      <c r="K918" s="5">
        <f t="array" ref="K918">IFERROR(INDEX(Data!$E$2:$E$1823,MATCH('Ratios - Total'!$C918,IF(Data!$A$2:$A$1823='Ratios - Total'!$A918,Data!$C$2:$C$1823,0),0))/INDEX(Data!$D$2:$D$1823,MATCH('Ratios - Total'!$C918,IF(Data!$A$2:$A$1823='Ratios - Total'!$A918,Data!$C$2:$C$1823,0),0)),"Missing Data")</f>
        <v>0</v>
      </c>
      <c r="L918" s="5"/>
      <c r="M918" s="5" t="str">
        <f t="array" ref="M918">IFERROR(INDEX(Data!$F$2:$F$1823,MATCH('Ratios - Total'!$C918,IF(Data!$A$2:$A$1823='Ratios - Total'!$A918,Data!$C$2:$C$1823,0),0))/INDEX(Data!$E$2:$E$1823,MATCH('Ratios - Total'!$C918,IF(Data!$A$2:$A$1823='Ratios - Total'!$A918,Data!$C$2:$C$1823,0),0)),"Missing Data")</f>
        <v>Missing Data</v>
      </c>
      <c r="N918" s="5"/>
      <c r="O918" s="5" t="str">
        <f t="array" ref="O918">IFERROR(INDEX(Data!$G$2:$G$1823,MATCH('Ratios - Total'!$C918,IF(Data!$A$2:$A$1823='Ratios - Total'!$A918,Data!$C$2:$C$1823,0),0))/INDEX(Data!$F$2:$F$1823,MATCH('Ratios - Total'!$C918,IF(Data!$A$2:$A$1823='Ratios - Total'!$A918,Data!$C$2:$C$1823,0),0)),"Missing Data")</f>
        <v>Missing Data</v>
      </c>
      <c r="P918" s="5" t="str">
        <f t="array" ref="P918">IFERROR(INDEX(Data!$H$2:$H$1823,MATCH('Ratios - Total'!$C918,IF(Data!$A$2:$A$1823='Ratios - Total'!$A918,Data!$C$2:$C$1823,0),0))/INDEX(Data!$G$2:$G$1823,MATCH('Ratios - Total'!$C918,IF(Data!$A$2:$A$1823='Ratios - Total'!$A918,Data!$C$2:$C$1823,0),0)),"Missing Data")</f>
        <v>Missing Data</v>
      </c>
      <c r="Q918" s="5"/>
      <c r="R918" s="5" t="str">
        <f t="array" ref="R918">IFERROR(INDEX(Data!$L$2:$L$1823,MATCH('Ratios - Total'!$C918,IF(Data!$A$2:$A$1823='Ratios - Total'!$A918,Data!$C$2:$C$1823,0),0))/INDEX(Data!$G$2:$G$1823,MATCH('Ratios - Total'!$C918,IF(Data!$A$2:$A$1823='Ratios - Total'!$A918,Data!$C$2:$C$1823,0),0)),"Missing Data")</f>
        <v>Missing Data</v>
      </c>
      <c r="S918" s="5"/>
      <c r="T918" s="5">
        <f t="array" ref="T918">IFERROR(INDEX(Data!$H$2:$H$1823,MATCH('Ratios - Total'!$C918,IF(Data!$A$2:$A$1823='Ratios - Total'!$A918,Data!$C$2:$C$1823,0),0))/INDEX(Data!$L$2:$L$1823,MATCH('Ratios - Total'!$C918,IF(Data!$A$2:$A$1823='Ratios - Total'!$A918,Data!$C$2:$C$1823,0),0)),"Missing Data")</f>
        <v>41281.197505197502</v>
      </c>
      <c r="U918" s="5">
        <f t="array" ref="U918">IFERROR(INDEX(Data!$K$2:$K$1823,MATCH('Ratios - Total'!$C918,IF(Data!$A$2:$A$1823='Ratios - Total'!$A918,Data!$C$2:$C$1823,0),0))/INDEX(Data!$H$2:$H$1823,MATCH('Ratios - Total'!$C918,IF(Data!$A$2:$A$1823='Ratios - Total'!$A918,Data!$C$2:$C$1823,0),0)),"Missing Data")</f>
        <v>0.45293227639537037</v>
      </c>
      <c r="V918" s="5">
        <f t="array" ref="V918">IFERROR(INDEX(Data!$K$2:$K$1823,MATCH('Ratios - Total'!$C918,IF(Data!$A$2:$A$1823='Ratios - Total'!$A918,Data!$C$2:$C$1823,0),0))/INDEX(Data!$L$2:$L$1823,MATCH('Ratios - Total'!$C918,IF(Data!$A$2:$A$1823='Ratios - Total'!$A918,Data!$C$2:$C$1823,0),0)),"Missing Data")</f>
        <v>18697.586758355988</v>
      </c>
      <c r="W918" s="5">
        <f t="shared" si="14"/>
        <v>22583.610746841514</v>
      </c>
      <c r="X918" s="5" t="str">
        <f t="array" ref="X918">IFERROR(INDEX(Data!$K$2:$K$1823,MATCH('Ratios - Total'!$C918,IF(Data!$A$2:$A$1823='Ratios - Total'!$A918,Data!$C$2:$C$1823,0),0))/INDEX(Data!$G$2:$G$1823,MATCH('Ratios - Total'!$C918,IF(Data!$A$2:$A$1823='Ratios - Total'!$A918,Data!$C$2:$C$1823,0),0)),"Missing Data")</f>
        <v>Missing Data</v>
      </c>
    </row>
    <row r="919" spans="1:24" x14ac:dyDescent="0.25">
      <c r="A919" s="22" t="s">
        <v>68</v>
      </c>
      <c r="B919" s="22" t="s">
        <v>69</v>
      </c>
      <c r="C919" s="22">
        <v>1993</v>
      </c>
      <c r="D919" s="5">
        <f t="array" ref="D919">IFERROR(INDEX(Data!$H$2:$H$1823,MATCH('Ratios - Total'!$C919,IF(Data!$A$2:$A$1823='Ratios - Total'!$A919,Data!$C$2:$C$1823,0),0))/INDEX(Data!$D$2:$D$1823,MATCH('Ratios - Total'!$C919,IF(Data!$A$2:$A$1823='Ratios - Total'!$A919,Data!$C$2:$C$1823,0),0)),"Missing Data")</f>
        <v>1349.7787111739165</v>
      </c>
      <c r="E919" s="22"/>
      <c r="F919" s="5">
        <f t="array" ref="F919">IFERROR(INDEX(Data!$G$2:$G$1823,MATCH('Ratios - Total'!$C919,IF(Data!$A$2:$A$1823='Ratios - Total'!$A919,Data!$C$2:$C$1823,0),0))/INDEX(Data!$D$2:$D$1823,MATCH('Ratios - Total'!$C919,IF(Data!$A$2:$A$1823='Ratios - Total'!$A919,Data!$C$2:$C$1823,0),0)),"Missing Data")</f>
        <v>0</v>
      </c>
      <c r="G919" s="5"/>
      <c r="H919" s="5" t="str">
        <f t="array" ref="H919">IFERROR(INDEX(Data!$H$2:$H$1823,MATCH('Ratios - Total'!$C919,IF(Data!$A$2:$A$1823='Ratios - Total'!$A919,Data!$C$2:$C$1823,0),0))/INDEX(Data!$G$2:$G$1823,MATCH('Ratios - Total'!$C919,IF(Data!$A$2:$A$1823='Ratios - Total'!$A919,Data!$C$2:$C$1823,0),0)),"Missing Data")</f>
        <v>Missing Data</v>
      </c>
      <c r="I919" s="5">
        <f t="array" ref="I919">IFERROR(INDEX(Data!$G$2:$G$1823,MATCH('Ratios - Total'!$C919,IF(Data!$A$2:$A$1823='Ratios - Total'!$A919,Data!$C$2:$C$1823,0),0))/INDEX(Data!$D$2:$D$1823,MATCH('Ratios - Total'!$C919,IF(Data!$A$2:$A$1823='Ratios - Total'!$A919,Data!$C$2:$C$1823,0),0)),"Missing Data")</f>
        <v>0</v>
      </c>
      <c r="J919" s="22"/>
      <c r="K919" s="5">
        <f t="array" ref="K919">IFERROR(INDEX(Data!$E$2:$E$1823,MATCH('Ratios - Total'!$C919,IF(Data!$A$2:$A$1823='Ratios - Total'!$A919,Data!$C$2:$C$1823,0),0))/INDEX(Data!$D$2:$D$1823,MATCH('Ratios - Total'!$C919,IF(Data!$A$2:$A$1823='Ratios - Total'!$A919,Data!$C$2:$C$1823,0),0)),"Missing Data")</f>
        <v>0</v>
      </c>
      <c r="L919" s="5"/>
      <c r="M919" s="5" t="str">
        <f t="array" ref="M919">IFERROR(INDEX(Data!$F$2:$F$1823,MATCH('Ratios - Total'!$C919,IF(Data!$A$2:$A$1823='Ratios - Total'!$A919,Data!$C$2:$C$1823,0),0))/INDEX(Data!$E$2:$E$1823,MATCH('Ratios - Total'!$C919,IF(Data!$A$2:$A$1823='Ratios - Total'!$A919,Data!$C$2:$C$1823,0),0)),"Missing Data")</f>
        <v>Missing Data</v>
      </c>
      <c r="N919" s="5"/>
      <c r="O919" s="5" t="str">
        <f t="array" ref="O919">IFERROR(INDEX(Data!$G$2:$G$1823,MATCH('Ratios - Total'!$C919,IF(Data!$A$2:$A$1823='Ratios - Total'!$A919,Data!$C$2:$C$1823,0),0))/INDEX(Data!$F$2:$F$1823,MATCH('Ratios - Total'!$C919,IF(Data!$A$2:$A$1823='Ratios - Total'!$A919,Data!$C$2:$C$1823,0),0)),"Missing Data")</f>
        <v>Missing Data</v>
      </c>
      <c r="P919" s="5" t="str">
        <f t="array" ref="P919">IFERROR(INDEX(Data!$H$2:$H$1823,MATCH('Ratios - Total'!$C919,IF(Data!$A$2:$A$1823='Ratios - Total'!$A919,Data!$C$2:$C$1823,0),0))/INDEX(Data!$G$2:$G$1823,MATCH('Ratios - Total'!$C919,IF(Data!$A$2:$A$1823='Ratios - Total'!$A919,Data!$C$2:$C$1823,0),0)),"Missing Data")</f>
        <v>Missing Data</v>
      </c>
      <c r="Q919" s="5"/>
      <c r="R919" s="5" t="str">
        <f t="array" ref="R919">IFERROR(INDEX(Data!$L$2:$L$1823,MATCH('Ratios - Total'!$C919,IF(Data!$A$2:$A$1823='Ratios - Total'!$A919,Data!$C$2:$C$1823,0),0))/INDEX(Data!$G$2:$G$1823,MATCH('Ratios - Total'!$C919,IF(Data!$A$2:$A$1823='Ratios - Total'!$A919,Data!$C$2:$C$1823,0),0)),"Missing Data")</f>
        <v>Missing Data</v>
      </c>
      <c r="S919" s="5"/>
      <c r="T919" s="5">
        <f t="array" ref="T919">IFERROR(INDEX(Data!$H$2:$H$1823,MATCH('Ratios - Total'!$C919,IF(Data!$A$2:$A$1823='Ratios - Total'!$A919,Data!$C$2:$C$1823,0),0))/INDEX(Data!$L$2:$L$1823,MATCH('Ratios - Total'!$C919,IF(Data!$A$2:$A$1823='Ratios - Total'!$A919,Data!$C$2:$C$1823,0),0)),"Missing Data")</f>
        <v>64338.040835596643</v>
      </c>
      <c r="U919" s="5">
        <f t="array" ref="U919">IFERROR(INDEX(Data!$K$2:$K$1823,MATCH('Ratios - Total'!$C919,IF(Data!$A$2:$A$1823='Ratios - Total'!$A919,Data!$C$2:$C$1823,0),0))/INDEX(Data!$H$2:$H$1823,MATCH('Ratios - Total'!$C919,IF(Data!$A$2:$A$1823='Ratios - Total'!$A919,Data!$C$2:$C$1823,0),0)),"Missing Data")</f>
        <v>0.52320568386495103</v>
      </c>
      <c r="V919" s="5">
        <f t="array" ref="V919">IFERROR(INDEX(Data!$K$2:$K$1823,MATCH('Ratios - Total'!$C919,IF(Data!$A$2:$A$1823='Ratios - Total'!$A919,Data!$C$2:$C$1823,0),0))/INDEX(Data!$L$2:$L$1823,MATCH('Ratios - Total'!$C919,IF(Data!$A$2:$A$1823='Ratios - Total'!$A919,Data!$C$2:$C$1823,0),0)),"Missing Data")</f>
        <v>33662.028653919486</v>
      </c>
      <c r="W919" s="5">
        <f t="shared" si="14"/>
        <v>30676.012181677157</v>
      </c>
      <c r="X919" s="5" t="str">
        <f t="array" ref="X919">IFERROR(INDEX(Data!$K$2:$K$1823,MATCH('Ratios - Total'!$C919,IF(Data!$A$2:$A$1823='Ratios - Total'!$A919,Data!$C$2:$C$1823,0),0))/INDEX(Data!$G$2:$G$1823,MATCH('Ratios - Total'!$C919,IF(Data!$A$2:$A$1823='Ratios - Total'!$A919,Data!$C$2:$C$1823,0),0)),"Missing Data")</f>
        <v>Missing Data</v>
      </c>
    </row>
    <row r="920" spans="1:24" x14ac:dyDescent="0.25">
      <c r="A920" s="22" t="s">
        <v>70</v>
      </c>
      <c r="B920" s="22" t="s">
        <v>71</v>
      </c>
      <c r="C920" s="22">
        <v>1993</v>
      </c>
      <c r="D920" s="5">
        <f t="array" ref="D920">IFERROR(INDEX(Data!$H$2:$H$1823,MATCH('Ratios - Total'!$C920,IF(Data!$A$2:$A$1823='Ratios - Total'!$A920,Data!$C$2:$C$1823,0),0))/INDEX(Data!$D$2:$D$1823,MATCH('Ratios - Total'!$C920,IF(Data!$A$2:$A$1823='Ratios - Total'!$A920,Data!$C$2:$C$1823,0),0)),"Missing Data")</f>
        <v>815.71028415046362</v>
      </c>
      <c r="E920" s="22"/>
      <c r="F920" s="5">
        <f t="array" ref="F920">IFERROR(INDEX(Data!$G$2:$G$1823,MATCH('Ratios - Total'!$C920,IF(Data!$A$2:$A$1823='Ratios - Total'!$A920,Data!$C$2:$C$1823,0),0))/INDEX(Data!$D$2:$D$1823,MATCH('Ratios - Total'!$C920,IF(Data!$A$2:$A$1823='Ratios - Total'!$A920,Data!$C$2:$C$1823,0),0)),"Missing Data")</f>
        <v>0</v>
      </c>
      <c r="G920" s="5"/>
      <c r="H920" s="5" t="str">
        <f t="array" ref="H920">IFERROR(INDEX(Data!$H$2:$H$1823,MATCH('Ratios - Total'!$C920,IF(Data!$A$2:$A$1823='Ratios - Total'!$A920,Data!$C$2:$C$1823,0),0))/INDEX(Data!$G$2:$G$1823,MATCH('Ratios - Total'!$C920,IF(Data!$A$2:$A$1823='Ratios - Total'!$A920,Data!$C$2:$C$1823,0),0)),"Missing Data")</f>
        <v>Missing Data</v>
      </c>
      <c r="I920" s="5">
        <f t="array" ref="I920">IFERROR(INDEX(Data!$G$2:$G$1823,MATCH('Ratios - Total'!$C920,IF(Data!$A$2:$A$1823='Ratios - Total'!$A920,Data!$C$2:$C$1823,0),0))/INDEX(Data!$D$2:$D$1823,MATCH('Ratios - Total'!$C920,IF(Data!$A$2:$A$1823='Ratios - Total'!$A920,Data!$C$2:$C$1823,0),0)),"Missing Data")</f>
        <v>0</v>
      </c>
      <c r="J920" s="22"/>
      <c r="K920" s="5">
        <f t="array" ref="K920">IFERROR(INDEX(Data!$E$2:$E$1823,MATCH('Ratios - Total'!$C920,IF(Data!$A$2:$A$1823='Ratios - Total'!$A920,Data!$C$2:$C$1823,0),0))/INDEX(Data!$D$2:$D$1823,MATCH('Ratios - Total'!$C920,IF(Data!$A$2:$A$1823='Ratios - Total'!$A920,Data!$C$2:$C$1823,0),0)),"Missing Data")</f>
        <v>0</v>
      </c>
      <c r="L920" s="5"/>
      <c r="M920" s="5" t="str">
        <f t="array" ref="M920">IFERROR(INDEX(Data!$F$2:$F$1823,MATCH('Ratios - Total'!$C920,IF(Data!$A$2:$A$1823='Ratios - Total'!$A920,Data!$C$2:$C$1823,0),0))/INDEX(Data!$E$2:$E$1823,MATCH('Ratios - Total'!$C920,IF(Data!$A$2:$A$1823='Ratios - Total'!$A920,Data!$C$2:$C$1823,0),0)),"Missing Data")</f>
        <v>Missing Data</v>
      </c>
      <c r="N920" s="5"/>
      <c r="O920" s="5" t="str">
        <f t="array" ref="O920">IFERROR(INDEX(Data!$G$2:$G$1823,MATCH('Ratios - Total'!$C920,IF(Data!$A$2:$A$1823='Ratios - Total'!$A920,Data!$C$2:$C$1823,0),0))/INDEX(Data!$F$2:$F$1823,MATCH('Ratios - Total'!$C920,IF(Data!$A$2:$A$1823='Ratios - Total'!$A920,Data!$C$2:$C$1823,0),0)),"Missing Data")</f>
        <v>Missing Data</v>
      </c>
      <c r="P920" s="5" t="str">
        <f t="array" ref="P920">IFERROR(INDEX(Data!$H$2:$H$1823,MATCH('Ratios - Total'!$C920,IF(Data!$A$2:$A$1823='Ratios - Total'!$A920,Data!$C$2:$C$1823,0),0))/INDEX(Data!$G$2:$G$1823,MATCH('Ratios - Total'!$C920,IF(Data!$A$2:$A$1823='Ratios - Total'!$A920,Data!$C$2:$C$1823,0),0)),"Missing Data")</f>
        <v>Missing Data</v>
      </c>
      <c r="Q920" s="5"/>
      <c r="R920" s="5" t="str">
        <f t="array" ref="R920">IFERROR(INDEX(Data!$L$2:$L$1823,MATCH('Ratios - Total'!$C920,IF(Data!$A$2:$A$1823='Ratios - Total'!$A920,Data!$C$2:$C$1823,0),0))/INDEX(Data!$G$2:$G$1823,MATCH('Ratios - Total'!$C920,IF(Data!$A$2:$A$1823='Ratios - Total'!$A920,Data!$C$2:$C$1823,0),0)),"Missing Data")</f>
        <v>Missing Data</v>
      </c>
      <c r="S920" s="5"/>
      <c r="T920" s="5">
        <f t="array" ref="T920">IFERROR(INDEX(Data!$H$2:$H$1823,MATCH('Ratios - Total'!$C920,IF(Data!$A$2:$A$1823='Ratios - Total'!$A920,Data!$C$2:$C$1823,0),0))/INDEX(Data!$L$2:$L$1823,MATCH('Ratios - Total'!$C920,IF(Data!$A$2:$A$1823='Ratios - Total'!$A920,Data!$C$2:$C$1823,0),0)),"Missing Data")</f>
        <v>38302.646709381479</v>
      </c>
      <c r="U920" s="5">
        <f t="array" ref="U920">IFERROR(INDEX(Data!$K$2:$K$1823,MATCH('Ratios - Total'!$C920,IF(Data!$A$2:$A$1823='Ratios - Total'!$A920,Data!$C$2:$C$1823,0),0))/INDEX(Data!$H$2:$H$1823,MATCH('Ratios - Total'!$C920,IF(Data!$A$2:$A$1823='Ratios - Total'!$A920,Data!$C$2:$C$1823,0),0)),"Missing Data")</f>
        <v>0.56718818888938694</v>
      </c>
      <c r="V920" s="5">
        <f t="array" ref="V920">IFERROR(INDEX(Data!$K$2:$K$1823,MATCH('Ratios - Total'!$C920,IF(Data!$A$2:$A$1823='Ratios - Total'!$A920,Data!$C$2:$C$1823,0),0))/INDEX(Data!$L$2:$L$1823,MATCH('Ratios - Total'!$C920,IF(Data!$A$2:$A$1823='Ratios - Total'!$A920,Data!$C$2:$C$1823,0),0)),"Missing Data")</f>
        <v>21724.808816764118</v>
      </c>
      <c r="W920" s="5">
        <f t="shared" si="14"/>
        <v>16577.837892617361</v>
      </c>
      <c r="X920" s="5" t="str">
        <f t="array" ref="X920">IFERROR(INDEX(Data!$K$2:$K$1823,MATCH('Ratios - Total'!$C920,IF(Data!$A$2:$A$1823='Ratios - Total'!$A920,Data!$C$2:$C$1823,0),0))/INDEX(Data!$G$2:$G$1823,MATCH('Ratios - Total'!$C920,IF(Data!$A$2:$A$1823='Ratios - Total'!$A920,Data!$C$2:$C$1823,0),0)),"Missing Data")</f>
        <v>Missing Data</v>
      </c>
    </row>
    <row r="921" spans="1:24" x14ac:dyDescent="0.25">
      <c r="A921" s="22" t="s">
        <v>72</v>
      </c>
      <c r="B921" s="22" t="s">
        <v>73</v>
      </c>
      <c r="C921" s="22">
        <v>1993</v>
      </c>
      <c r="D921" s="5">
        <f t="array" ref="D921">IFERROR(INDEX(Data!$H$2:$H$1823,MATCH('Ratios - Total'!$C921,IF(Data!$A$2:$A$1823='Ratios - Total'!$A921,Data!$C$2:$C$1823,0),0))/INDEX(Data!$D$2:$D$1823,MATCH('Ratios - Total'!$C921,IF(Data!$A$2:$A$1823='Ratios - Total'!$A921,Data!$C$2:$C$1823,0),0)),"Missing Data")</f>
        <v>891.77901986226175</v>
      </c>
      <c r="E921" s="22"/>
      <c r="F921" s="5">
        <f t="array" ref="F921">IFERROR(INDEX(Data!$G$2:$G$1823,MATCH('Ratios - Total'!$C921,IF(Data!$A$2:$A$1823='Ratios - Total'!$A921,Data!$C$2:$C$1823,0),0))/INDEX(Data!$D$2:$D$1823,MATCH('Ratios - Total'!$C921,IF(Data!$A$2:$A$1823='Ratios - Total'!$A921,Data!$C$2:$C$1823,0),0)),"Missing Data")</f>
        <v>0</v>
      </c>
      <c r="G921" s="5"/>
      <c r="H921" s="5" t="str">
        <f t="array" ref="H921">IFERROR(INDEX(Data!$H$2:$H$1823,MATCH('Ratios - Total'!$C921,IF(Data!$A$2:$A$1823='Ratios - Total'!$A921,Data!$C$2:$C$1823,0),0))/INDEX(Data!$G$2:$G$1823,MATCH('Ratios - Total'!$C921,IF(Data!$A$2:$A$1823='Ratios - Total'!$A921,Data!$C$2:$C$1823,0),0)),"Missing Data")</f>
        <v>Missing Data</v>
      </c>
      <c r="I921" s="5">
        <f t="array" ref="I921">IFERROR(INDEX(Data!$G$2:$G$1823,MATCH('Ratios - Total'!$C921,IF(Data!$A$2:$A$1823='Ratios - Total'!$A921,Data!$C$2:$C$1823,0),0))/INDEX(Data!$D$2:$D$1823,MATCH('Ratios - Total'!$C921,IF(Data!$A$2:$A$1823='Ratios - Total'!$A921,Data!$C$2:$C$1823,0),0)),"Missing Data")</f>
        <v>0</v>
      </c>
      <c r="J921" s="22"/>
      <c r="K921" s="5">
        <f t="array" ref="K921">IFERROR(INDEX(Data!$E$2:$E$1823,MATCH('Ratios - Total'!$C921,IF(Data!$A$2:$A$1823='Ratios - Total'!$A921,Data!$C$2:$C$1823,0),0))/INDEX(Data!$D$2:$D$1823,MATCH('Ratios - Total'!$C921,IF(Data!$A$2:$A$1823='Ratios - Total'!$A921,Data!$C$2:$C$1823,0),0)),"Missing Data")</f>
        <v>0</v>
      </c>
      <c r="L921" s="5"/>
      <c r="M921" s="5" t="str">
        <f t="array" ref="M921">IFERROR(INDEX(Data!$F$2:$F$1823,MATCH('Ratios - Total'!$C921,IF(Data!$A$2:$A$1823='Ratios - Total'!$A921,Data!$C$2:$C$1823,0),0))/INDEX(Data!$E$2:$E$1823,MATCH('Ratios - Total'!$C921,IF(Data!$A$2:$A$1823='Ratios - Total'!$A921,Data!$C$2:$C$1823,0),0)),"Missing Data")</f>
        <v>Missing Data</v>
      </c>
      <c r="N921" s="5"/>
      <c r="O921" s="5" t="str">
        <f t="array" ref="O921">IFERROR(INDEX(Data!$G$2:$G$1823,MATCH('Ratios - Total'!$C921,IF(Data!$A$2:$A$1823='Ratios - Total'!$A921,Data!$C$2:$C$1823,0),0))/INDEX(Data!$F$2:$F$1823,MATCH('Ratios - Total'!$C921,IF(Data!$A$2:$A$1823='Ratios - Total'!$A921,Data!$C$2:$C$1823,0),0)),"Missing Data")</f>
        <v>Missing Data</v>
      </c>
      <c r="P921" s="5" t="str">
        <f t="array" ref="P921">IFERROR(INDEX(Data!$H$2:$H$1823,MATCH('Ratios - Total'!$C921,IF(Data!$A$2:$A$1823='Ratios - Total'!$A921,Data!$C$2:$C$1823,0),0))/INDEX(Data!$G$2:$G$1823,MATCH('Ratios - Total'!$C921,IF(Data!$A$2:$A$1823='Ratios - Total'!$A921,Data!$C$2:$C$1823,0),0)),"Missing Data")</f>
        <v>Missing Data</v>
      </c>
      <c r="Q921" s="5"/>
      <c r="R921" s="5" t="str">
        <f t="array" ref="R921">IFERROR(INDEX(Data!$L$2:$L$1823,MATCH('Ratios - Total'!$C921,IF(Data!$A$2:$A$1823='Ratios - Total'!$A921,Data!$C$2:$C$1823,0),0))/INDEX(Data!$G$2:$G$1823,MATCH('Ratios - Total'!$C921,IF(Data!$A$2:$A$1823='Ratios - Total'!$A921,Data!$C$2:$C$1823,0),0)),"Missing Data")</f>
        <v>Missing Data</v>
      </c>
      <c r="S921" s="5"/>
      <c r="T921" s="5">
        <f t="array" ref="T921">IFERROR(INDEX(Data!$H$2:$H$1823,MATCH('Ratios - Total'!$C921,IF(Data!$A$2:$A$1823='Ratios - Total'!$A921,Data!$C$2:$C$1823,0),0))/INDEX(Data!$L$2:$L$1823,MATCH('Ratios - Total'!$C921,IF(Data!$A$2:$A$1823='Ratios - Total'!$A921,Data!$C$2:$C$1823,0),0)),"Missing Data")</f>
        <v>40094.164633291264</v>
      </c>
      <c r="U921" s="5">
        <f t="array" ref="U921">IFERROR(INDEX(Data!$K$2:$K$1823,MATCH('Ratios - Total'!$C921,IF(Data!$A$2:$A$1823='Ratios - Total'!$A921,Data!$C$2:$C$1823,0),0))/INDEX(Data!$H$2:$H$1823,MATCH('Ratios - Total'!$C921,IF(Data!$A$2:$A$1823='Ratios - Total'!$A921,Data!$C$2:$C$1823,0),0)),"Missing Data")</f>
        <v>0.5992555290398125</v>
      </c>
      <c r="V921" s="5">
        <f t="array" ref="V921">IFERROR(INDEX(Data!$K$2:$K$1823,MATCH('Ratios - Total'!$C921,IF(Data!$A$2:$A$1823='Ratios - Total'!$A921,Data!$C$2:$C$1823,0),0))/INDEX(Data!$L$2:$L$1823,MATCH('Ratios - Total'!$C921,IF(Data!$A$2:$A$1823='Ratios - Total'!$A921,Data!$C$2:$C$1823,0),0)),"Missing Data")</f>
        <v>24026.649838732297</v>
      </c>
      <c r="W921" s="5">
        <f t="shared" si="14"/>
        <v>16067.514794558967</v>
      </c>
      <c r="X921" s="5" t="str">
        <f t="array" ref="X921">IFERROR(INDEX(Data!$K$2:$K$1823,MATCH('Ratios - Total'!$C921,IF(Data!$A$2:$A$1823='Ratios - Total'!$A921,Data!$C$2:$C$1823,0),0))/INDEX(Data!$G$2:$G$1823,MATCH('Ratios - Total'!$C921,IF(Data!$A$2:$A$1823='Ratios - Total'!$A921,Data!$C$2:$C$1823,0),0)),"Missing Data")</f>
        <v>Missing Data</v>
      </c>
    </row>
    <row r="922" spans="1:24" x14ac:dyDescent="0.25">
      <c r="A922" s="22" t="s">
        <v>74</v>
      </c>
      <c r="B922" s="22" t="s">
        <v>75</v>
      </c>
      <c r="C922" s="22">
        <v>1993</v>
      </c>
      <c r="D922" s="5">
        <f t="array" ref="D922">IFERROR(INDEX(Data!$H$2:$H$1823,MATCH('Ratios - Total'!$C922,IF(Data!$A$2:$A$1823='Ratios - Total'!$A922,Data!$C$2:$C$1823,0),0))/INDEX(Data!$D$2:$D$1823,MATCH('Ratios - Total'!$C922,IF(Data!$A$2:$A$1823='Ratios - Total'!$A922,Data!$C$2:$C$1823,0),0)),"Missing Data")</f>
        <v>911.92585410147069</v>
      </c>
      <c r="E922" s="22"/>
      <c r="F922" s="5">
        <f t="array" ref="F922">IFERROR(INDEX(Data!$G$2:$G$1823,MATCH('Ratios - Total'!$C922,IF(Data!$A$2:$A$1823='Ratios - Total'!$A922,Data!$C$2:$C$1823,0),0))/INDEX(Data!$D$2:$D$1823,MATCH('Ratios - Total'!$C922,IF(Data!$A$2:$A$1823='Ratios - Total'!$A922,Data!$C$2:$C$1823,0),0)),"Missing Data")</f>
        <v>0</v>
      </c>
      <c r="G922" s="5"/>
      <c r="H922" s="5" t="str">
        <f t="array" ref="H922">IFERROR(INDEX(Data!$H$2:$H$1823,MATCH('Ratios - Total'!$C922,IF(Data!$A$2:$A$1823='Ratios - Total'!$A922,Data!$C$2:$C$1823,0),0))/INDEX(Data!$G$2:$G$1823,MATCH('Ratios - Total'!$C922,IF(Data!$A$2:$A$1823='Ratios - Total'!$A922,Data!$C$2:$C$1823,0),0)),"Missing Data")</f>
        <v>Missing Data</v>
      </c>
      <c r="I922" s="5">
        <f t="array" ref="I922">IFERROR(INDEX(Data!$G$2:$G$1823,MATCH('Ratios - Total'!$C922,IF(Data!$A$2:$A$1823='Ratios - Total'!$A922,Data!$C$2:$C$1823,0),0))/INDEX(Data!$D$2:$D$1823,MATCH('Ratios - Total'!$C922,IF(Data!$A$2:$A$1823='Ratios - Total'!$A922,Data!$C$2:$C$1823,0),0)),"Missing Data")</f>
        <v>0</v>
      </c>
      <c r="J922" s="22"/>
      <c r="K922" s="5">
        <f t="array" ref="K922">IFERROR(INDEX(Data!$E$2:$E$1823,MATCH('Ratios - Total'!$C922,IF(Data!$A$2:$A$1823='Ratios - Total'!$A922,Data!$C$2:$C$1823,0),0))/INDEX(Data!$D$2:$D$1823,MATCH('Ratios - Total'!$C922,IF(Data!$A$2:$A$1823='Ratios - Total'!$A922,Data!$C$2:$C$1823,0),0)),"Missing Data")</f>
        <v>0</v>
      </c>
      <c r="L922" s="5"/>
      <c r="M922" s="5" t="str">
        <f t="array" ref="M922">IFERROR(INDEX(Data!$F$2:$F$1823,MATCH('Ratios - Total'!$C922,IF(Data!$A$2:$A$1823='Ratios - Total'!$A922,Data!$C$2:$C$1823,0),0))/INDEX(Data!$E$2:$E$1823,MATCH('Ratios - Total'!$C922,IF(Data!$A$2:$A$1823='Ratios - Total'!$A922,Data!$C$2:$C$1823,0),0)),"Missing Data")</f>
        <v>Missing Data</v>
      </c>
      <c r="N922" s="5"/>
      <c r="O922" s="5" t="str">
        <f t="array" ref="O922">IFERROR(INDEX(Data!$G$2:$G$1823,MATCH('Ratios - Total'!$C922,IF(Data!$A$2:$A$1823='Ratios - Total'!$A922,Data!$C$2:$C$1823,0),0))/INDEX(Data!$F$2:$F$1823,MATCH('Ratios - Total'!$C922,IF(Data!$A$2:$A$1823='Ratios - Total'!$A922,Data!$C$2:$C$1823,0),0)),"Missing Data")</f>
        <v>Missing Data</v>
      </c>
      <c r="P922" s="5" t="str">
        <f t="array" ref="P922">IFERROR(INDEX(Data!$H$2:$H$1823,MATCH('Ratios - Total'!$C922,IF(Data!$A$2:$A$1823='Ratios - Total'!$A922,Data!$C$2:$C$1823,0),0))/INDEX(Data!$G$2:$G$1823,MATCH('Ratios - Total'!$C922,IF(Data!$A$2:$A$1823='Ratios - Total'!$A922,Data!$C$2:$C$1823,0),0)),"Missing Data")</f>
        <v>Missing Data</v>
      </c>
      <c r="Q922" s="5"/>
      <c r="R922" s="5" t="str">
        <f t="array" ref="R922">IFERROR(INDEX(Data!$L$2:$L$1823,MATCH('Ratios - Total'!$C922,IF(Data!$A$2:$A$1823='Ratios - Total'!$A922,Data!$C$2:$C$1823,0),0))/INDEX(Data!$G$2:$G$1823,MATCH('Ratios - Total'!$C922,IF(Data!$A$2:$A$1823='Ratios - Total'!$A922,Data!$C$2:$C$1823,0),0)),"Missing Data")</f>
        <v>Missing Data</v>
      </c>
      <c r="S922" s="5"/>
      <c r="T922" s="5">
        <f t="array" ref="T922">IFERROR(INDEX(Data!$H$2:$H$1823,MATCH('Ratios - Total'!$C922,IF(Data!$A$2:$A$1823='Ratios - Total'!$A922,Data!$C$2:$C$1823,0),0))/INDEX(Data!$L$2:$L$1823,MATCH('Ratios - Total'!$C922,IF(Data!$A$2:$A$1823='Ratios - Total'!$A922,Data!$C$2:$C$1823,0),0)),"Missing Data")</f>
        <v>52880.08616753987</v>
      </c>
      <c r="U922" s="5">
        <f t="array" ref="U922">IFERROR(INDEX(Data!$K$2:$K$1823,MATCH('Ratios - Total'!$C922,IF(Data!$A$2:$A$1823='Ratios - Total'!$A922,Data!$C$2:$C$1823,0),0))/INDEX(Data!$H$2:$H$1823,MATCH('Ratios - Total'!$C922,IF(Data!$A$2:$A$1823='Ratios - Total'!$A922,Data!$C$2:$C$1823,0),0)),"Missing Data")</f>
        <v>0.47347474679283613</v>
      </c>
      <c r="V922" s="5">
        <f t="array" ref="V922">IFERROR(INDEX(Data!$K$2:$K$1823,MATCH('Ratios - Total'!$C922,IF(Data!$A$2:$A$1823='Ratios - Total'!$A922,Data!$C$2:$C$1823,0),0))/INDEX(Data!$L$2:$L$1823,MATCH('Ratios - Total'!$C922,IF(Data!$A$2:$A$1823='Ratios - Total'!$A922,Data!$C$2:$C$1823,0),0)),"Missing Data")</f>
        <v>25037.385408559294</v>
      </c>
      <c r="W922" s="5">
        <f t="shared" si="14"/>
        <v>27842.700758980576</v>
      </c>
      <c r="X922" s="5" t="str">
        <f t="array" ref="X922">IFERROR(INDEX(Data!$K$2:$K$1823,MATCH('Ratios - Total'!$C922,IF(Data!$A$2:$A$1823='Ratios - Total'!$A922,Data!$C$2:$C$1823,0),0))/INDEX(Data!$G$2:$G$1823,MATCH('Ratios - Total'!$C922,IF(Data!$A$2:$A$1823='Ratios - Total'!$A922,Data!$C$2:$C$1823,0),0)),"Missing Data")</f>
        <v>Missing Data</v>
      </c>
    </row>
    <row r="923" spans="1:24" x14ac:dyDescent="0.25">
      <c r="A923" s="22" t="s">
        <v>76</v>
      </c>
      <c r="B923" s="22" t="s">
        <v>77</v>
      </c>
      <c r="C923" s="22">
        <v>1993</v>
      </c>
      <c r="D923" s="5">
        <f t="array" ref="D923">IFERROR(INDEX(Data!$H$2:$H$1823,MATCH('Ratios - Total'!$C923,IF(Data!$A$2:$A$1823='Ratios - Total'!$A923,Data!$C$2:$C$1823,0),0))/INDEX(Data!$D$2:$D$1823,MATCH('Ratios - Total'!$C923,IF(Data!$A$2:$A$1823='Ratios - Total'!$A923,Data!$C$2:$C$1823,0),0)),"Missing Data")</f>
        <v>865.00140793319156</v>
      </c>
      <c r="E923" s="22"/>
      <c r="F923" s="5">
        <f t="array" ref="F923">IFERROR(INDEX(Data!$G$2:$G$1823,MATCH('Ratios - Total'!$C923,IF(Data!$A$2:$A$1823='Ratios - Total'!$A923,Data!$C$2:$C$1823,0),0))/INDEX(Data!$D$2:$D$1823,MATCH('Ratios - Total'!$C923,IF(Data!$A$2:$A$1823='Ratios - Total'!$A923,Data!$C$2:$C$1823,0),0)),"Missing Data")</f>
        <v>0</v>
      </c>
      <c r="G923" s="5"/>
      <c r="H923" s="5" t="str">
        <f t="array" ref="H923">IFERROR(INDEX(Data!$H$2:$H$1823,MATCH('Ratios - Total'!$C923,IF(Data!$A$2:$A$1823='Ratios - Total'!$A923,Data!$C$2:$C$1823,0),0))/INDEX(Data!$G$2:$G$1823,MATCH('Ratios - Total'!$C923,IF(Data!$A$2:$A$1823='Ratios - Total'!$A923,Data!$C$2:$C$1823,0),0)),"Missing Data")</f>
        <v>Missing Data</v>
      </c>
      <c r="I923" s="5">
        <f t="array" ref="I923">IFERROR(INDEX(Data!$G$2:$G$1823,MATCH('Ratios - Total'!$C923,IF(Data!$A$2:$A$1823='Ratios - Total'!$A923,Data!$C$2:$C$1823,0),0))/INDEX(Data!$D$2:$D$1823,MATCH('Ratios - Total'!$C923,IF(Data!$A$2:$A$1823='Ratios - Total'!$A923,Data!$C$2:$C$1823,0),0)),"Missing Data")</f>
        <v>0</v>
      </c>
      <c r="J923" s="22"/>
      <c r="K923" s="5">
        <f t="array" ref="K923">IFERROR(INDEX(Data!$E$2:$E$1823,MATCH('Ratios - Total'!$C923,IF(Data!$A$2:$A$1823='Ratios - Total'!$A923,Data!$C$2:$C$1823,0),0))/INDEX(Data!$D$2:$D$1823,MATCH('Ratios - Total'!$C923,IF(Data!$A$2:$A$1823='Ratios - Total'!$A923,Data!$C$2:$C$1823,0),0)),"Missing Data")</f>
        <v>0</v>
      </c>
      <c r="L923" s="5"/>
      <c r="M923" s="5" t="str">
        <f t="array" ref="M923">IFERROR(INDEX(Data!$F$2:$F$1823,MATCH('Ratios - Total'!$C923,IF(Data!$A$2:$A$1823='Ratios - Total'!$A923,Data!$C$2:$C$1823,0),0))/INDEX(Data!$E$2:$E$1823,MATCH('Ratios - Total'!$C923,IF(Data!$A$2:$A$1823='Ratios - Total'!$A923,Data!$C$2:$C$1823,0),0)),"Missing Data")</f>
        <v>Missing Data</v>
      </c>
      <c r="N923" s="5"/>
      <c r="O923" s="5" t="str">
        <f t="array" ref="O923">IFERROR(INDEX(Data!$G$2:$G$1823,MATCH('Ratios - Total'!$C923,IF(Data!$A$2:$A$1823='Ratios - Total'!$A923,Data!$C$2:$C$1823,0),0))/INDEX(Data!$F$2:$F$1823,MATCH('Ratios - Total'!$C923,IF(Data!$A$2:$A$1823='Ratios - Total'!$A923,Data!$C$2:$C$1823,0),0)),"Missing Data")</f>
        <v>Missing Data</v>
      </c>
      <c r="P923" s="5" t="str">
        <f t="array" ref="P923">IFERROR(INDEX(Data!$H$2:$H$1823,MATCH('Ratios - Total'!$C923,IF(Data!$A$2:$A$1823='Ratios - Total'!$A923,Data!$C$2:$C$1823,0),0))/INDEX(Data!$G$2:$G$1823,MATCH('Ratios - Total'!$C923,IF(Data!$A$2:$A$1823='Ratios - Total'!$A923,Data!$C$2:$C$1823,0),0)),"Missing Data")</f>
        <v>Missing Data</v>
      </c>
      <c r="Q923" s="5"/>
      <c r="R923" s="5" t="str">
        <f t="array" ref="R923">IFERROR(INDEX(Data!$L$2:$L$1823,MATCH('Ratios - Total'!$C923,IF(Data!$A$2:$A$1823='Ratios - Total'!$A923,Data!$C$2:$C$1823,0),0))/INDEX(Data!$G$2:$G$1823,MATCH('Ratios - Total'!$C923,IF(Data!$A$2:$A$1823='Ratios - Total'!$A923,Data!$C$2:$C$1823,0),0)),"Missing Data")</f>
        <v>Missing Data</v>
      </c>
      <c r="S923" s="5"/>
      <c r="T923" s="5">
        <f t="array" ref="T923">IFERROR(INDEX(Data!$H$2:$H$1823,MATCH('Ratios - Total'!$C923,IF(Data!$A$2:$A$1823='Ratios - Total'!$A923,Data!$C$2:$C$1823,0),0))/INDEX(Data!$L$2:$L$1823,MATCH('Ratios - Total'!$C923,IF(Data!$A$2:$A$1823='Ratios - Total'!$A923,Data!$C$2:$C$1823,0),0)),"Missing Data")</f>
        <v>37166.822174073881</v>
      </c>
      <c r="U923" s="5">
        <f t="array" ref="U923">IFERROR(INDEX(Data!$K$2:$K$1823,MATCH('Ratios - Total'!$C923,IF(Data!$A$2:$A$1823='Ratios - Total'!$A923,Data!$C$2:$C$1823,0),0))/INDEX(Data!$H$2:$H$1823,MATCH('Ratios - Total'!$C923,IF(Data!$A$2:$A$1823='Ratios - Total'!$A923,Data!$C$2:$C$1823,0),0)),"Missing Data")</f>
        <v>0.52916090252356318</v>
      </c>
      <c r="V923" s="5">
        <f t="array" ref="V923">IFERROR(INDEX(Data!$K$2:$K$1823,MATCH('Ratios - Total'!$C923,IF(Data!$A$2:$A$1823='Ratios - Total'!$A923,Data!$C$2:$C$1823,0),0))/INDEX(Data!$L$2:$L$1823,MATCH('Ratios - Total'!$C923,IF(Data!$A$2:$A$1823='Ratios - Total'!$A923,Data!$C$2:$C$1823,0),0)),"Missing Data")</f>
        <v>19667.229165565714</v>
      </c>
      <c r="W923" s="5">
        <f t="shared" si="14"/>
        <v>17499.593008508167</v>
      </c>
      <c r="X923" s="5" t="str">
        <f t="array" ref="X923">IFERROR(INDEX(Data!$K$2:$K$1823,MATCH('Ratios - Total'!$C923,IF(Data!$A$2:$A$1823='Ratios - Total'!$A923,Data!$C$2:$C$1823,0),0))/INDEX(Data!$G$2:$G$1823,MATCH('Ratios - Total'!$C923,IF(Data!$A$2:$A$1823='Ratios - Total'!$A923,Data!$C$2:$C$1823,0),0)),"Missing Data")</f>
        <v>Missing Data</v>
      </c>
    </row>
    <row r="924" spans="1:24" x14ac:dyDescent="0.25">
      <c r="A924" s="22" t="s">
        <v>78</v>
      </c>
      <c r="B924" s="22" t="s">
        <v>79</v>
      </c>
      <c r="C924" s="22">
        <v>1993</v>
      </c>
      <c r="D924" s="5">
        <f t="array" ref="D924">IFERROR(INDEX(Data!$H$2:$H$1823,MATCH('Ratios - Total'!$C924,IF(Data!$A$2:$A$1823='Ratios - Total'!$A924,Data!$C$2:$C$1823,0),0))/INDEX(Data!$D$2:$D$1823,MATCH('Ratios - Total'!$C924,IF(Data!$A$2:$A$1823='Ratios - Total'!$A924,Data!$C$2:$C$1823,0),0)),"Missing Data")</f>
        <v>1017.0430722851214</v>
      </c>
      <c r="E924" s="22"/>
      <c r="F924" s="5">
        <f t="array" ref="F924">IFERROR(INDEX(Data!$G$2:$G$1823,MATCH('Ratios - Total'!$C924,IF(Data!$A$2:$A$1823='Ratios - Total'!$A924,Data!$C$2:$C$1823,0),0))/INDEX(Data!$D$2:$D$1823,MATCH('Ratios - Total'!$C924,IF(Data!$A$2:$A$1823='Ratios - Total'!$A924,Data!$C$2:$C$1823,0),0)),"Missing Data")</f>
        <v>0</v>
      </c>
      <c r="G924" s="5"/>
      <c r="H924" s="5" t="str">
        <f t="array" ref="H924">IFERROR(INDEX(Data!$H$2:$H$1823,MATCH('Ratios - Total'!$C924,IF(Data!$A$2:$A$1823='Ratios - Total'!$A924,Data!$C$2:$C$1823,0),0))/INDEX(Data!$G$2:$G$1823,MATCH('Ratios - Total'!$C924,IF(Data!$A$2:$A$1823='Ratios - Total'!$A924,Data!$C$2:$C$1823,0),0)),"Missing Data")</f>
        <v>Missing Data</v>
      </c>
      <c r="I924" s="5">
        <f t="array" ref="I924">IFERROR(INDEX(Data!$G$2:$G$1823,MATCH('Ratios - Total'!$C924,IF(Data!$A$2:$A$1823='Ratios - Total'!$A924,Data!$C$2:$C$1823,0),0))/INDEX(Data!$D$2:$D$1823,MATCH('Ratios - Total'!$C924,IF(Data!$A$2:$A$1823='Ratios - Total'!$A924,Data!$C$2:$C$1823,0),0)),"Missing Data")</f>
        <v>0</v>
      </c>
      <c r="J924" s="22"/>
      <c r="K924" s="5">
        <f t="array" ref="K924">IFERROR(INDEX(Data!$E$2:$E$1823,MATCH('Ratios - Total'!$C924,IF(Data!$A$2:$A$1823='Ratios - Total'!$A924,Data!$C$2:$C$1823,0),0))/INDEX(Data!$D$2:$D$1823,MATCH('Ratios - Total'!$C924,IF(Data!$A$2:$A$1823='Ratios - Total'!$A924,Data!$C$2:$C$1823,0),0)),"Missing Data")</f>
        <v>0</v>
      </c>
      <c r="L924" s="5"/>
      <c r="M924" s="5" t="str">
        <f t="array" ref="M924">IFERROR(INDEX(Data!$F$2:$F$1823,MATCH('Ratios - Total'!$C924,IF(Data!$A$2:$A$1823='Ratios - Total'!$A924,Data!$C$2:$C$1823,0),0))/INDEX(Data!$E$2:$E$1823,MATCH('Ratios - Total'!$C924,IF(Data!$A$2:$A$1823='Ratios - Total'!$A924,Data!$C$2:$C$1823,0),0)),"Missing Data")</f>
        <v>Missing Data</v>
      </c>
      <c r="N924" s="5"/>
      <c r="O924" s="5" t="str">
        <f t="array" ref="O924">IFERROR(INDEX(Data!$G$2:$G$1823,MATCH('Ratios - Total'!$C924,IF(Data!$A$2:$A$1823='Ratios - Total'!$A924,Data!$C$2:$C$1823,0),0))/INDEX(Data!$F$2:$F$1823,MATCH('Ratios - Total'!$C924,IF(Data!$A$2:$A$1823='Ratios - Total'!$A924,Data!$C$2:$C$1823,0),0)),"Missing Data")</f>
        <v>Missing Data</v>
      </c>
      <c r="P924" s="5" t="str">
        <f t="array" ref="P924">IFERROR(INDEX(Data!$H$2:$H$1823,MATCH('Ratios - Total'!$C924,IF(Data!$A$2:$A$1823='Ratios - Total'!$A924,Data!$C$2:$C$1823,0),0))/INDEX(Data!$G$2:$G$1823,MATCH('Ratios - Total'!$C924,IF(Data!$A$2:$A$1823='Ratios - Total'!$A924,Data!$C$2:$C$1823,0),0)),"Missing Data")</f>
        <v>Missing Data</v>
      </c>
      <c r="Q924" s="5"/>
      <c r="R924" s="5" t="str">
        <f t="array" ref="R924">IFERROR(INDEX(Data!$L$2:$L$1823,MATCH('Ratios - Total'!$C924,IF(Data!$A$2:$A$1823='Ratios - Total'!$A924,Data!$C$2:$C$1823,0),0))/INDEX(Data!$G$2:$G$1823,MATCH('Ratios - Total'!$C924,IF(Data!$A$2:$A$1823='Ratios - Total'!$A924,Data!$C$2:$C$1823,0),0)),"Missing Data")</f>
        <v>Missing Data</v>
      </c>
      <c r="S924" s="5"/>
      <c r="T924" s="5">
        <f t="array" ref="T924">IFERROR(INDEX(Data!$H$2:$H$1823,MATCH('Ratios - Total'!$C924,IF(Data!$A$2:$A$1823='Ratios - Total'!$A924,Data!$C$2:$C$1823,0),0))/INDEX(Data!$L$2:$L$1823,MATCH('Ratios - Total'!$C924,IF(Data!$A$2:$A$1823='Ratios - Total'!$A924,Data!$C$2:$C$1823,0),0)),"Missing Data")</f>
        <v>54720.904641350207</v>
      </c>
      <c r="U924" s="5">
        <f t="array" ref="U924">IFERROR(INDEX(Data!$K$2:$K$1823,MATCH('Ratios - Total'!$C924,IF(Data!$A$2:$A$1823='Ratios - Total'!$A924,Data!$C$2:$C$1823,0),0))/INDEX(Data!$H$2:$H$1823,MATCH('Ratios - Total'!$C924,IF(Data!$A$2:$A$1823='Ratios - Total'!$A924,Data!$C$2:$C$1823,0),0)),"Missing Data")</f>
        <v>0.44739196791866725</v>
      </c>
      <c r="V924" s="5">
        <f t="array" ref="V924">IFERROR(INDEX(Data!$K$2:$K$1823,MATCH('Ratios - Total'!$C924,IF(Data!$A$2:$A$1823='Ratios - Total'!$A924,Data!$C$2:$C$1823,0),0))/INDEX(Data!$L$2:$L$1823,MATCH('Ratios - Total'!$C924,IF(Data!$A$2:$A$1823='Ratios - Total'!$A924,Data!$C$2:$C$1823,0),0)),"Missing Data")</f>
        <v>24481.693213783405</v>
      </c>
      <c r="W924" s="5">
        <f t="shared" si="14"/>
        <v>30239.211427566803</v>
      </c>
      <c r="X924" s="5" t="str">
        <f t="array" ref="X924">IFERROR(INDEX(Data!$K$2:$K$1823,MATCH('Ratios - Total'!$C924,IF(Data!$A$2:$A$1823='Ratios - Total'!$A924,Data!$C$2:$C$1823,0),0))/INDEX(Data!$G$2:$G$1823,MATCH('Ratios - Total'!$C924,IF(Data!$A$2:$A$1823='Ratios - Total'!$A924,Data!$C$2:$C$1823,0),0)),"Missing Data")</f>
        <v>Missing Data</v>
      </c>
    </row>
    <row r="925" spans="1:24" x14ac:dyDescent="0.25">
      <c r="A925" s="22" t="s">
        <v>80</v>
      </c>
      <c r="B925" s="22" t="s">
        <v>81</v>
      </c>
      <c r="C925" s="22">
        <v>1993</v>
      </c>
      <c r="D925" s="5">
        <f t="array" ref="D925">IFERROR(INDEX(Data!$H$2:$H$1823,MATCH('Ratios - Total'!$C925,IF(Data!$A$2:$A$1823='Ratios - Total'!$A925,Data!$C$2:$C$1823,0),0))/INDEX(Data!$D$2:$D$1823,MATCH('Ratios - Total'!$C925,IF(Data!$A$2:$A$1823='Ratios - Total'!$A925,Data!$C$2:$C$1823,0),0)),"Missing Data")</f>
        <v>1100.609364371664</v>
      </c>
      <c r="E925" s="22"/>
      <c r="F925" s="5">
        <f t="array" ref="F925">IFERROR(INDEX(Data!$G$2:$G$1823,MATCH('Ratios - Total'!$C925,IF(Data!$A$2:$A$1823='Ratios - Total'!$A925,Data!$C$2:$C$1823,0),0))/INDEX(Data!$D$2:$D$1823,MATCH('Ratios - Total'!$C925,IF(Data!$A$2:$A$1823='Ratios - Total'!$A925,Data!$C$2:$C$1823,0),0)),"Missing Data")</f>
        <v>0</v>
      </c>
      <c r="G925" s="5"/>
      <c r="H925" s="5" t="str">
        <f t="array" ref="H925">IFERROR(INDEX(Data!$H$2:$H$1823,MATCH('Ratios - Total'!$C925,IF(Data!$A$2:$A$1823='Ratios - Total'!$A925,Data!$C$2:$C$1823,0),0))/INDEX(Data!$G$2:$G$1823,MATCH('Ratios - Total'!$C925,IF(Data!$A$2:$A$1823='Ratios - Total'!$A925,Data!$C$2:$C$1823,0),0)),"Missing Data")</f>
        <v>Missing Data</v>
      </c>
      <c r="I925" s="5">
        <f t="array" ref="I925">IFERROR(INDEX(Data!$G$2:$G$1823,MATCH('Ratios - Total'!$C925,IF(Data!$A$2:$A$1823='Ratios - Total'!$A925,Data!$C$2:$C$1823,0),0))/INDEX(Data!$D$2:$D$1823,MATCH('Ratios - Total'!$C925,IF(Data!$A$2:$A$1823='Ratios - Total'!$A925,Data!$C$2:$C$1823,0),0)),"Missing Data")</f>
        <v>0</v>
      </c>
      <c r="J925" s="22"/>
      <c r="K925" s="5">
        <f t="array" ref="K925">IFERROR(INDEX(Data!$E$2:$E$1823,MATCH('Ratios - Total'!$C925,IF(Data!$A$2:$A$1823='Ratios - Total'!$A925,Data!$C$2:$C$1823,0),0))/INDEX(Data!$D$2:$D$1823,MATCH('Ratios - Total'!$C925,IF(Data!$A$2:$A$1823='Ratios - Total'!$A925,Data!$C$2:$C$1823,0),0)),"Missing Data")</f>
        <v>0</v>
      </c>
      <c r="L925" s="5"/>
      <c r="M925" s="5" t="str">
        <f t="array" ref="M925">IFERROR(INDEX(Data!$F$2:$F$1823,MATCH('Ratios - Total'!$C925,IF(Data!$A$2:$A$1823='Ratios - Total'!$A925,Data!$C$2:$C$1823,0),0))/INDEX(Data!$E$2:$E$1823,MATCH('Ratios - Total'!$C925,IF(Data!$A$2:$A$1823='Ratios - Total'!$A925,Data!$C$2:$C$1823,0),0)),"Missing Data")</f>
        <v>Missing Data</v>
      </c>
      <c r="N925" s="5"/>
      <c r="O925" s="5" t="str">
        <f t="array" ref="O925">IFERROR(INDEX(Data!$G$2:$G$1823,MATCH('Ratios - Total'!$C925,IF(Data!$A$2:$A$1823='Ratios - Total'!$A925,Data!$C$2:$C$1823,0),0))/INDEX(Data!$F$2:$F$1823,MATCH('Ratios - Total'!$C925,IF(Data!$A$2:$A$1823='Ratios - Total'!$A925,Data!$C$2:$C$1823,0),0)),"Missing Data")</f>
        <v>Missing Data</v>
      </c>
      <c r="P925" s="5" t="str">
        <f t="array" ref="P925">IFERROR(INDEX(Data!$H$2:$H$1823,MATCH('Ratios - Total'!$C925,IF(Data!$A$2:$A$1823='Ratios - Total'!$A925,Data!$C$2:$C$1823,0),0))/INDEX(Data!$G$2:$G$1823,MATCH('Ratios - Total'!$C925,IF(Data!$A$2:$A$1823='Ratios - Total'!$A925,Data!$C$2:$C$1823,0),0)),"Missing Data")</f>
        <v>Missing Data</v>
      </c>
      <c r="Q925" s="5"/>
      <c r="R925" s="5" t="str">
        <f t="array" ref="R925">IFERROR(INDEX(Data!$L$2:$L$1823,MATCH('Ratios - Total'!$C925,IF(Data!$A$2:$A$1823='Ratios - Total'!$A925,Data!$C$2:$C$1823,0),0))/INDEX(Data!$G$2:$G$1823,MATCH('Ratios - Total'!$C925,IF(Data!$A$2:$A$1823='Ratios - Total'!$A925,Data!$C$2:$C$1823,0),0)),"Missing Data")</f>
        <v>Missing Data</v>
      </c>
      <c r="S925" s="5"/>
      <c r="T925" s="5">
        <f t="array" ref="T925">IFERROR(INDEX(Data!$H$2:$H$1823,MATCH('Ratios - Total'!$C925,IF(Data!$A$2:$A$1823='Ratios - Total'!$A925,Data!$C$2:$C$1823,0),0))/INDEX(Data!$L$2:$L$1823,MATCH('Ratios - Total'!$C925,IF(Data!$A$2:$A$1823='Ratios - Total'!$A925,Data!$C$2:$C$1823,0),0)),"Missing Data")</f>
        <v>63897.343948495385</v>
      </c>
      <c r="U925" s="5">
        <f t="array" ref="U925">IFERROR(INDEX(Data!$K$2:$K$1823,MATCH('Ratios - Total'!$C925,IF(Data!$A$2:$A$1823='Ratios - Total'!$A925,Data!$C$2:$C$1823,0),0))/INDEX(Data!$H$2:$H$1823,MATCH('Ratios - Total'!$C925,IF(Data!$A$2:$A$1823='Ratios - Total'!$A925,Data!$C$2:$C$1823,0),0)),"Missing Data")</f>
        <v>0.43509545621999807</v>
      </c>
      <c r="V925" s="5">
        <f t="array" ref="V925">IFERROR(INDEX(Data!$K$2:$K$1823,MATCH('Ratios - Total'!$C925,IF(Data!$A$2:$A$1823='Ratios - Total'!$A925,Data!$C$2:$C$1823,0),0))/INDEX(Data!$L$2:$L$1823,MATCH('Ratios - Total'!$C925,IF(Data!$A$2:$A$1823='Ratios - Total'!$A925,Data!$C$2:$C$1823,0),0)),"Missing Data")</f>
        <v>27801.444016516733</v>
      </c>
      <c r="W925" s="5">
        <f t="shared" si="14"/>
        <v>36095.899931978653</v>
      </c>
      <c r="X925" s="5" t="str">
        <f t="array" ref="X925">IFERROR(INDEX(Data!$K$2:$K$1823,MATCH('Ratios - Total'!$C925,IF(Data!$A$2:$A$1823='Ratios - Total'!$A925,Data!$C$2:$C$1823,0),0))/INDEX(Data!$G$2:$G$1823,MATCH('Ratios - Total'!$C925,IF(Data!$A$2:$A$1823='Ratios - Total'!$A925,Data!$C$2:$C$1823,0),0)),"Missing Data")</f>
        <v>Missing Data</v>
      </c>
    </row>
    <row r="926" spans="1:24" x14ac:dyDescent="0.25">
      <c r="A926" s="22" t="s">
        <v>82</v>
      </c>
      <c r="B926" s="22" t="s">
        <v>83</v>
      </c>
      <c r="C926" s="22">
        <v>1993</v>
      </c>
      <c r="D926" s="5">
        <f t="array" ref="D926">IFERROR(INDEX(Data!$H$2:$H$1823,MATCH('Ratios - Total'!$C926,IF(Data!$A$2:$A$1823='Ratios - Total'!$A926,Data!$C$2:$C$1823,0),0))/INDEX(Data!$D$2:$D$1823,MATCH('Ratios - Total'!$C926,IF(Data!$A$2:$A$1823='Ratios - Total'!$A926,Data!$C$2:$C$1823,0),0)),"Missing Data")</f>
        <v>934.79535657149165</v>
      </c>
      <c r="E926" s="22"/>
      <c r="F926" s="5">
        <f t="array" ref="F926">IFERROR(INDEX(Data!$G$2:$G$1823,MATCH('Ratios - Total'!$C926,IF(Data!$A$2:$A$1823='Ratios - Total'!$A926,Data!$C$2:$C$1823,0),0))/INDEX(Data!$D$2:$D$1823,MATCH('Ratios - Total'!$C926,IF(Data!$A$2:$A$1823='Ratios - Total'!$A926,Data!$C$2:$C$1823,0),0)),"Missing Data")</f>
        <v>0</v>
      </c>
      <c r="G926" s="5"/>
      <c r="H926" s="5" t="str">
        <f t="array" ref="H926">IFERROR(INDEX(Data!$H$2:$H$1823,MATCH('Ratios - Total'!$C926,IF(Data!$A$2:$A$1823='Ratios - Total'!$A926,Data!$C$2:$C$1823,0),0))/INDEX(Data!$G$2:$G$1823,MATCH('Ratios - Total'!$C926,IF(Data!$A$2:$A$1823='Ratios - Total'!$A926,Data!$C$2:$C$1823,0),0)),"Missing Data")</f>
        <v>Missing Data</v>
      </c>
      <c r="I926" s="5">
        <f t="array" ref="I926">IFERROR(INDEX(Data!$G$2:$G$1823,MATCH('Ratios - Total'!$C926,IF(Data!$A$2:$A$1823='Ratios - Total'!$A926,Data!$C$2:$C$1823,0),0))/INDEX(Data!$D$2:$D$1823,MATCH('Ratios - Total'!$C926,IF(Data!$A$2:$A$1823='Ratios - Total'!$A926,Data!$C$2:$C$1823,0),0)),"Missing Data")</f>
        <v>0</v>
      </c>
      <c r="J926" s="22"/>
      <c r="K926" s="5">
        <f t="array" ref="K926">IFERROR(INDEX(Data!$E$2:$E$1823,MATCH('Ratios - Total'!$C926,IF(Data!$A$2:$A$1823='Ratios - Total'!$A926,Data!$C$2:$C$1823,0),0))/INDEX(Data!$D$2:$D$1823,MATCH('Ratios - Total'!$C926,IF(Data!$A$2:$A$1823='Ratios - Total'!$A926,Data!$C$2:$C$1823,0),0)),"Missing Data")</f>
        <v>0</v>
      </c>
      <c r="L926" s="5"/>
      <c r="M926" s="5" t="str">
        <f t="array" ref="M926">IFERROR(INDEX(Data!$F$2:$F$1823,MATCH('Ratios - Total'!$C926,IF(Data!$A$2:$A$1823='Ratios - Total'!$A926,Data!$C$2:$C$1823,0),0))/INDEX(Data!$E$2:$E$1823,MATCH('Ratios - Total'!$C926,IF(Data!$A$2:$A$1823='Ratios - Total'!$A926,Data!$C$2:$C$1823,0),0)),"Missing Data")</f>
        <v>Missing Data</v>
      </c>
      <c r="N926" s="5"/>
      <c r="O926" s="5" t="str">
        <f t="array" ref="O926">IFERROR(INDEX(Data!$G$2:$G$1823,MATCH('Ratios - Total'!$C926,IF(Data!$A$2:$A$1823='Ratios - Total'!$A926,Data!$C$2:$C$1823,0),0))/INDEX(Data!$F$2:$F$1823,MATCH('Ratios - Total'!$C926,IF(Data!$A$2:$A$1823='Ratios - Total'!$A926,Data!$C$2:$C$1823,0),0)),"Missing Data")</f>
        <v>Missing Data</v>
      </c>
      <c r="P926" s="5" t="str">
        <f t="array" ref="P926">IFERROR(INDEX(Data!$H$2:$H$1823,MATCH('Ratios - Total'!$C926,IF(Data!$A$2:$A$1823='Ratios - Total'!$A926,Data!$C$2:$C$1823,0),0))/INDEX(Data!$G$2:$G$1823,MATCH('Ratios - Total'!$C926,IF(Data!$A$2:$A$1823='Ratios - Total'!$A926,Data!$C$2:$C$1823,0),0)),"Missing Data")</f>
        <v>Missing Data</v>
      </c>
      <c r="Q926" s="5"/>
      <c r="R926" s="5" t="str">
        <f t="array" ref="R926">IFERROR(INDEX(Data!$L$2:$L$1823,MATCH('Ratios - Total'!$C926,IF(Data!$A$2:$A$1823='Ratios - Total'!$A926,Data!$C$2:$C$1823,0),0))/INDEX(Data!$G$2:$G$1823,MATCH('Ratios - Total'!$C926,IF(Data!$A$2:$A$1823='Ratios - Total'!$A926,Data!$C$2:$C$1823,0),0)),"Missing Data")</f>
        <v>Missing Data</v>
      </c>
      <c r="S926" s="5"/>
      <c r="T926" s="5">
        <f t="array" ref="T926">IFERROR(INDEX(Data!$H$2:$H$1823,MATCH('Ratios - Total'!$C926,IF(Data!$A$2:$A$1823='Ratios - Total'!$A926,Data!$C$2:$C$1823,0),0))/INDEX(Data!$L$2:$L$1823,MATCH('Ratios - Total'!$C926,IF(Data!$A$2:$A$1823='Ratios - Total'!$A926,Data!$C$2:$C$1823,0),0)),"Missing Data")</f>
        <v>54936.721125455915</v>
      </c>
      <c r="U926" s="5">
        <f t="array" ref="U926">IFERROR(INDEX(Data!$K$2:$K$1823,MATCH('Ratios - Total'!$C926,IF(Data!$A$2:$A$1823='Ratios - Total'!$A926,Data!$C$2:$C$1823,0),0))/INDEX(Data!$H$2:$H$1823,MATCH('Ratios - Total'!$C926,IF(Data!$A$2:$A$1823='Ratios - Total'!$A926,Data!$C$2:$C$1823,0),0)),"Missing Data")</f>
        <v>0.56370503478608414</v>
      </c>
      <c r="V926" s="5">
        <f t="array" ref="V926">IFERROR(INDEX(Data!$K$2:$K$1823,MATCH('Ratios - Total'!$C926,IF(Data!$A$2:$A$1823='Ratios - Total'!$A926,Data!$C$2:$C$1823,0),0))/INDEX(Data!$L$2:$L$1823,MATCH('Ratios - Total'!$C926,IF(Data!$A$2:$A$1823='Ratios - Total'!$A926,Data!$C$2:$C$1823,0),0)),"Missing Data")</f>
        <v>30968.106293058532</v>
      </c>
      <c r="W926" s="5">
        <f t="shared" si="14"/>
        <v>23968.614832397383</v>
      </c>
      <c r="X926" s="5" t="str">
        <f t="array" ref="X926">IFERROR(INDEX(Data!$K$2:$K$1823,MATCH('Ratios - Total'!$C926,IF(Data!$A$2:$A$1823='Ratios - Total'!$A926,Data!$C$2:$C$1823,0),0))/INDEX(Data!$G$2:$G$1823,MATCH('Ratios - Total'!$C926,IF(Data!$A$2:$A$1823='Ratios - Total'!$A926,Data!$C$2:$C$1823,0),0)),"Missing Data")</f>
        <v>Missing Data</v>
      </c>
    </row>
    <row r="927" spans="1:24" x14ac:dyDescent="0.25">
      <c r="A927" s="22" t="s">
        <v>84</v>
      </c>
      <c r="B927" s="22" t="s">
        <v>85</v>
      </c>
      <c r="C927" s="22">
        <v>1993</v>
      </c>
      <c r="D927" s="5">
        <f t="array" ref="D927">IFERROR(INDEX(Data!$H$2:$H$1823,MATCH('Ratios - Total'!$C927,IF(Data!$A$2:$A$1823='Ratios - Total'!$A927,Data!$C$2:$C$1823,0),0))/INDEX(Data!$D$2:$D$1823,MATCH('Ratios - Total'!$C927,IF(Data!$A$2:$A$1823='Ratios - Total'!$A927,Data!$C$2:$C$1823,0),0)),"Missing Data")</f>
        <v>835.68023489113955</v>
      </c>
      <c r="E927" s="22"/>
      <c r="F927" s="5">
        <f t="array" ref="F927">IFERROR(INDEX(Data!$G$2:$G$1823,MATCH('Ratios - Total'!$C927,IF(Data!$A$2:$A$1823='Ratios - Total'!$A927,Data!$C$2:$C$1823,0),0))/INDEX(Data!$D$2:$D$1823,MATCH('Ratios - Total'!$C927,IF(Data!$A$2:$A$1823='Ratios - Total'!$A927,Data!$C$2:$C$1823,0),0)),"Missing Data")</f>
        <v>0</v>
      </c>
      <c r="G927" s="5"/>
      <c r="H927" s="5" t="str">
        <f t="array" ref="H927">IFERROR(INDEX(Data!$H$2:$H$1823,MATCH('Ratios - Total'!$C927,IF(Data!$A$2:$A$1823='Ratios - Total'!$A927,Data!$C$2:$C$1823,0),0))/INDEX(Data!$G$2:$G$1823,MATCH('Ratios - Total'!$C927,IF(Data!$A$2:$A$1823='Ratios - Total'!$A927,Data!$C$2:$C$1823,0),0)),"Missing Data")</f>
        <v>Missing Data</v>
      </c>
      <c r="I927" s="5">
        <f t="array" ref="I927">IFERROR(INDEX(Data!$G$2:$G$1823,MATCH('Ratios - Total'!$C927,IF(Data!$A$2:$A$1823='Ratios - Total'!$A927,Data!$C$2:$C$1823,0),0))/INDEX(Data!$D$2:$D$1823,MATCH('Ratios - Total'!$C927,IF(Data!$A$2:$A$1823='Ratios - Total'!$A927,Data!$C$2:$C$1823,0),0)),"Missing Data")</f>
        <v>0</v>
      </c>
      <c r="J927" s="22"/>
      <c r="K927" s="5">
        <f t="array" ref="K927">IFERROR(INDEX(Data!$E$2:$E$1823,MATCH('Ratios - Total'!$C927,IF(Data!$A$2:$A$1823='Ratios - Total'!$A927,Data!$C$2:$C$1823,0),0))/INDEX(Data!$D$2:$D$1823,MATCH('Ratios - Total'!$C927,IF(Data!$A$2:$A$1823='Ratios - Total'!$A927,Data!$C$2:$C$1823,0),0)),"Missing Data")</f>
        <v>0</v>
      </c>
      <c r="L927" s="5"/>
      <c r="M927" s="5" t="str">
        <f t="array" ref="M927">IFERROR(INDEX(Data!$F$2:$F$1823,MATCH('Ratios - Total'!$C927,IF(Data!$A$2:$A$1823='Ratios - Total'!$A927,Data!$C$2:$C$1823,0),0))/INDEX(Data!$E$2:$E$1823,MATCH('Ratios - Total'!$C927,IF(Data!$A$2:$A$1823='Ratios - Total'!$A927,Data!$C$2:$C$1823,0),0)),"Missing Data")</f>
        <v>Missing Data</v>
      </c>
      <c r="N927" s="5"/>
      <c r="O927" s="5" t="str">
        <f t="array" ref="O927">IFERROR(INDEX(Data!$G$2:$G$1823,MATCH('Ratios - Total'!$C927,IF(Data!$A$2:$A$1823='Ratios - Total'!$A927,Data!$C$2:$C$1823,0),0))/INDEX(Data!$F$2:$F$1823,MATCH('Ratios - Total'!$C927,IF(Data!$A$2:$A$1823='Ratios - Total'!$A927,Data!$C$2:$C$1823,0),0)),"Missing Data")</f>
        <v>Missing Data</v>
      </c>
      <c r="P927" s="5" t="str">
        <f t="array" ref="P927">IFERROR(INDEX(Data!$H$2:$H$1823,MATCH('Ratios - Total'!$C927,IF(Data!$A$2:$A$1823='Ratios - Total'!$A927,Data!$C$2:$C$1823,0),0))/INDEX(Data!$G$2:$G$1823,MATCH('Ratios - Total'!$C927,IF(Data!$A$2:$A$1823='Ratios - Total'!$A927,Data!$C$2:$C$1823,0),0)),"Missing Data")</f>
        <v>Missing Data</v>
      </c>
      <c r="Q927" s="5"/>
      <c r="R927" s="5" t="str">
        <f t="array" ref="R927">IFERROR(INDEX(Data!$L$2:$L$1823,MATCH('Ratios - Total'!$C927,IF(Data!$A$2:$A$1823='Ratios - Total'!$A927,Data!$C$2:$C$1823,0),0))/INDEX(Data!$G$2:$G$1823,MATCH('Ratios - Total'!$C927,IF(Data!$A$2:$A$1823='Ratios - Total'!$A927,Data!$C$2:$C$1823,0),0)),"Missing Data")</f>
        <v>Missing Data</v>
      </c>
      <c r="S927" s="5"/>
      <c r="T927" s="5">
        <f t="array" ref="T927">IFERROR(INDEX(Data!$H$2:$H$1823,MATCH('Ratios - Total'!$C927,IF(Data!$A$2:$A$1823='Ratios - Total'!$A927,Data!$C$2:$C$1823,0),0))/INDEX(Data!$L$2:$L$1823,MATCH('Ratios - Total'!$C927,IF(Data!$A$2:$A$1823='Ratios - Total'!$A927,Data!$C$2:$C$1823,0),0)),"Missing Data")</f>
        <v>40755.086852335058</v>
      </c>
      <c r="U927" s="5">
        <f t="array" ref="U927">IFERROR(INDEX(Data!$K$2:$K$1823,MATCH('Ratios - Total'!$C927,IF(Data!$A$2:$A$1823='Ratios - Total'!$A927,Data!$C$2:$C$1823,0),0))/INDEX(Data!$H$2:$H$1823,MATCH('Ratios - Total'!$C927,IF(Data!$A$2:$A$1823='Ratios - Total'!$A927,Data!$C$2:$C$1823,0),0)),"Missing Data")</f>
        <v>0.49739717173670062</v>
      </c>
      <c r="V927" s="5">
        <f t="array" ref="V927">IFERROR(INDEX(Data!$K$2:$K$1823,MATCH('Ratios - Total'!$C927,IF(Data!$A$2:$A$1823='Ratios - Total'!$A927,Data!$C$2:$C$1823,0),0))/INDEX(Data!$L$2:$L$1823,MATCH('Ratios - Total'!$C927,IF(Data!$A$2:$A$1823='Ratios - Total'!$A927,Data!$C$2:$C$1823,0),0)),"Missing Data")</f>
        <v>20271.464934235049</v>
      </c>
      <c r="W927" s="5">
        <f t="shared" si="14"/>
        <v>20483.621918100009</v>
      </c>
      <c r="X927" s="5" t="str">
        <f t="array" ref="X927">IFERROR(INDEX(Data!$K$2:$K$1823,MATCH('Ratios - Total'!$C927,IF(Data!$A$2:$A$1823='Ratios - Total'!$A927,Data!$C$2:$C$1823,0),0))/INDEX(Data!$G$2:$G$1823,MATCH('Ratios - Total'!$C927,IF(Data!$A$2:$A$1823='Ratios - Total'!$A927,Data!$C$2:$C$1823,0),0)),"Missing Data")</f>
        <v>Missing Data</v>
      </c>
    </row>
    <row r="928" spans="1:24" x14ac:dyDescent="0.25">
      <c r="A928" s="22" t="s">
        <v>86</v>
      </c>
      <c r="B928" s="22" t="s">
        <v>87</v>
      </c>
      <c r="C928" s="22">
        <v>1993</v>
      </c>
      <c r="D928" s="5">
        <f t="array" ref="D928">IFERROR(INDEX(Data!$H$2:$H$1823,MATCH('Ratios - Total'!$C928,IF(Data!$A$2:$A$1823='Ratios - Total'!$A928,Data!$C$2:$C$1823,0),0))/INDEX(Data!$D$2:$D$1823,MATCH('Ratios - Total'!$C928,IF(Data!$A$2:$A$1823='Ratios - Total'!$A928,Data!$C$2:$C$1823,0),0)),"Missing Data")</f>
        <v>856.54816737034366</v>
      </c>
      <c r="E928" s="22"/>
      <c r="F928" s="5">
        <f t="array" ref="F928">IFERROR(INDEX(Data!$G$2:$G$1823,MATCH('Ratios - Total'!$C928,IF(Data!$A$2:$A$1823='Ratios - Total'!$A928,Data!$C$2:$C$1823,0),0))/INDEX(Data!$D$2:$D$1823,MATCH('Ratios - Total'!$C928,IF(Data!$A$2:$A$1823='Ratios - Total'!$A928,Data!$C$2:$C$1823,0),0)),"Missing Data")</f>
        <v>0</v>
      </c>
      <c r="G928" s="5"/>
      <c r="H928" s="5" t="str">
        <f t="array" ref="H928">IFERROR(INDEX(Data!$H$2:$H$1823,MATCH('Ratios - Total'!$C928,IF(Data!$A$2:$A$1823='Ratios - Total'!$A928,Data!$C$2:$C$1823,0),0))/INDEX(Data!$G$2:$G$1823,MATCH('Ratios - Total'!$C928,IF(Data!$A$2:$A$1823='Ratios - Total'!$A928,Data!$C$2:$C$1823,0),0)),"Missing Data")</f>
        <v>Missing Data</v>
      </c>
      <c r="I928" s="5">
        <f t="array" ref="I928">IFERROR(INDEX(Data!$G$2:$G$1823,MATCH('Ratios - Total'!$C928,IF(Data!$A$2:$A$1823='Ratios - Total'!$A928,Data!$C$2:$C$1823,0),0))/INDEX(Data!$D$2:$D$1823,MATCH('Ratios - Total'!$C928,IF(Data!$A$2:$A$1823='Ratios - Total'!$A928,Data!$C$2:$C$1823,0),0)),"Missing Data")</f>
        <v>0</v>
      </c>
      <c r="J928" s="22"/>
      <c r="K928" s="5">
        <f t="array" ref="K928">IFERROR(INDEX(Data!$E$2:$E$1823,MATCH('Ratios - Total'!$C928,IF(Data!$A$2:$A$1823='Ratios - Total'!$A928,Data!$C$2:$C$1823,0),0))/INDEX(Data!$D$2:$D$1823,MATCH('Ratios - Total'!$C928,IF(Data!$A$2:$A$1823='Ratios - Total'!$A928,Data!$C$2:$C$1823,0),0)),"Missing Data")</f>
        <v>0</v>
      </c>
      <c r="L928" s="5"/>
      <c r="M928" s="5" t="str">
        <f t="array" ref="M928">IFERROR(INDEX(Data!$F$2:$F$1823,MATCH('Ratios - Total'!$C928,IF(Data!$A$2:$A$1823='Ratios - Total'!$A928,Data!$C$2:$C$1823,0),0))/INDEX(Data!$E$2:$E$1823,MATCH('Ratios - Total'!$C928,IF(Data!$A$2:$A$1823='Ratios - Total'!$A928,Data!$C$2:$C$1823,0),0)),"Missing Data")</f>
        <v>Missing Data</v>
      </c>
      <c r="N928" s="5"/>
      <c r="O928" s="5" t="str">
        <f t="array" ref="O928">IFERROR(INDEX(Data!$G$2:$G$1823,MATCH('Ratios - Total'!$C928,IF(Data!$A$2:$A$1823='Ratios - Total'!$A928,Data!$C$2:$C$1823,0),0))/INDEX(Data!$F$2:$F$1823,MATCH('Ratios - Total'!$C928,IF(Data!$A$2:$A$1823='Ratios - Total'!$A928,Data!$C$2:$C$1823,0),0)),"Missing Data")</f>
        <v>Missing Data</v>
      </c>
      <c r="P928" s="5" t="str">
        <f t="array" ref="P928">IFERROR(INDEX(Data!$H$2:$H$1823,MATCH('Ratios - Total'!$C928,IF(Data!$A$2:$A$1823='Ratios - Total'!$A928,Data!$C$2:$C$1823,0),0))/INDEX(Data!$G$2:$G$1823,MATCH('Ratios - Total'!$C928,IF(Data!$A$2:$A$1823='Ratios - Total'!$A928,Data!$C$2:$C$1823,0),0)),"Missing Data")</f>
        <v>Missing Data</v>
      </c>
      <c r="Q928" s="5"/>
      <c r="R928" s="5" t="str">
        <f t="array" ref="R928">IFERROR(INDEX(Data!$L$2:$L$1823,MATCH('Ratios - Total'!$C928,IF(Data!$A$2:$A$1823='Ratios - Total'!$A928,Data!$C$2:$C$1823,0),0))/INDEX(Data!$G$2:$G$1823,MATCH('Ratios - Total'!$C928,IF(Data!$A$2:$A$1823='Ratios - Total'!$A928,Data!$C$2:$C$1823,0),0)),"Missing Data")</f>
        <v>Missing Data</v>
      </c>
      <c r="S928" s="5"/>
      <c r="T928" s="5">
        <f t="array" ref="T928">IFERROR(INDEX(Data!$H$2:$H$1823,MATCH('Ratios - Total'!$C928,IF(Data!$A$2:$A$1823='Ratios - Total'!$A928,Data!$C$2:$C$1823,0),0))/INDEX(Data!$L$2:$L$1823,MATCH('Ratios - Total'!$C928,IF(Data!$A$2:$A$1823='Ratios - Total'!$A928,Data!$C$2:$C$1823,0),0)),"Missing Data")</f>
        <v>35680.89340101523</v>
      </c>
      <c r="U928" s="5">
        <f t="array" ref="U928">IFERROR(INDEX(Data!$K$2:$K$1823,MATCH('Ratios - Total'!$C928,IF(Data!$A$2:$A$1823='Ratios - Total'!$A928,Data!$C$2:$C$1823,0),0))/INDEX(Data!$H$2:$H$1823,MATCH('Ratios - Total'!$C928,IF(Data!$A$2:$A$1823='Ratios - Total'!$A928,Data!$C$2:$C$1823,0),0)),"Missing Data")</f>
        <v>0.51535995708046156</v>
      </c>
      <c r="V928" s="5">
        <f t="array" ref="V928">IFERROR(INDEX(Data!$K$2:$K$1823,MATCH('Ratios - Total'!$C928,IF(Data!$A$2:$A$1823='Ratios - Total'!$A928,Data!$C$2:$C$1823,0),0))/INDEX(Data!$L$2:$L$1823,MATCH('Ratios - Total'!$C928,IF(Data!$A$2:$A$1823='Ratios - Total'!$A928,Data!$C$2:$C$1823,0),0)),"Missing Data")</f>
        <v>18388.503691739734</v>
      </c>
      <c r="W928" s="5">
        <f t="shared" si="14"/>
        <v>17292.389709275496</v>
      </c>
      <c r="X928" s="5" t="str">
        <f t="array" ref="X928">IFERROR(INDEX(Data!$K$2:$K$1823,MATCH('Ratios - Total'!$C928,IF(Data!$A$2:$A$1823='Ratios - Total'!$A928,Data!$C$2:$C$1823,0),0))/INDEX(Data!$G$2:$G$1823,MATCH('Ratios - Total'!$C928,IF(Data!$A$2:$A$1823='Ratios - Total'!$A928,Data!$C$2:$C$1823,0),0)),"Missing Data")</f>
        <v>Missing Data</v>
      </c>
    </row>
    <row r="929" spans="1:24" x14ac:dyDescent="0.25">
      <c r="A929" s="22" t="s">
        <v>88</v>
      </c>
      <c r="B929" s="22" t="s">
        <v>89</v>
      </c>
      <c r="C929" s="22">
        <v>1993</v>
      </c>
      <c r="D929" s="5">
        <f t="array" ref="D929">IFERROR(INDEX(Data!$H$2:$H$1823,MATCH('Ratios - Total'!$C929,IF(Data!$A$2:$A$1823='Ratios - Total'!$A929,Data!$C$2:$C$1823,0),0))/INDEX(Data!$D$2:$D$1823,MATCH('Ratios - Total'!$C929,IF(Data!$A$2:$A$1823='Ratios - Total'!$A929,Data!$C$2:$C$1823,0),0)),"Missing Data")</f>
        <v>649.58647644495932</v>
      </c>
      <c r="E929" s="22"/>
      <c r="F929" s="5">
        <f t="array" ref="F929">IFERROR(INDEX(Data!$G$2:$G$1823,MATCH('Ratios - Total'!$C929,IF(Data!$A$2:$A$1823='Ratios - Total'!$A929,Data!$C$2:$C$1823,0),0))/INDEX(Data!$D$2:$D$1823,MATCH('Ratios - Total'!$C929,IF(Data!$A$2:$A$1823='Ratios - Total'!$A929,Data!$C$2:$C$1823,0),0)),"Missing Data")</f>
        <v>0</v>
      </c>
      <c r="G929" s="5"/>
      <c r="H929" s="5" t="str">
        <f t="array" ref="H929">IFERROR(INDEX(Data!$H$2:$H$1823,MATCH('Ratios - Total'!$C929,IF(Data!$A$2:$A$1823='Ratios - Total'!$A929,Data!$C$2:$C$1823,0),0))/INDEX(Data!$G$2:$G$1823,MATCH('Ratios - Total'!$C929,IF(Data!$A$2:$A$1823='Ratios - Total'!$A929,Data!$C$2:$C$1823,0),0)),"Missing Data")</f>
        <v>Missing Data</v>
      </c>
      <c r="I929" s="5">
        <f t="array" ref="I929">IFERROR(INDEX(Data!$G$2:$G$1823,MATCH('Ratios - Total'!$C929,IF(Data!$A$2:$A$1823='Ratios - Total'!$A929,Data!$C$2:$C$1823,0),0))/INDEX(Data!$D$2:$D$1823,MATCH('Ratios - Total'!$C929,IF(Data!$A$2:$A$1823='Ratios - Total'!$A929,Data!$C$2:$C$1823,0),0)),"Missing Data")</f>
        <v>0</v>
      </c>
      <c r="J929" s="22"/>
      <c r="K929" s="5">
        <f t="array" ref="K929">IFERROR(INDEX(Data!$E$2:$E$1823,MATCH('Ratios - Total'!$C929,IF(Data!$A$2:$A$1823='Ratios - Total'!$A929,Data!$C$2:$C$1823,0),0))/INDEX(Data!$D$2:$D$1823,MATCH('Ratios - Total'!$C929,IF(Data!$A$2:$A$1823='Ratios - Total'!$A929,Data!$C$2:$C$1823,0),0)),"Missing Data")</f>
        <v>0</v>
      </c>
      <c r="L929" s="5"/>
      <c r="M929" s="5" t="str">
        <f t="array" ref="M929">IFERROR(INDEX(Data!$F$2:$F$1823,MATCH('Ratios - Total'!$C929,IF(Data!$A$2:$A$1823='Ratios - Total'!$A929,Data!$C$2:$C$1823,0),0))/INDEX(Data!$E$2:$E$1823,MATCH('Ratios - Total'!$C929,IF(Data!$A$2:$A$1823='Ratios - Total'!$A929,Data!$C$2:$C$1823,0),0)),"Missing Data")</f>
        <v>Missing Data</v>
      </c>
      <c r="N929" s="5"/>
      <c r="O929" s="5" t="str">
        <f t="array" ref="O929">IFERROR(INDEX(Data!$G$2:$G$1823,MATCH('Ratios - Total'!$C929,IF(Data!$A$2:$A$1823='Ratios - Total'!$A929,Data!$C$2:$C$1823,0),0))/INDEX(Data!$F$2:$F$1823,MATCH('Ratios - Total'!$C929,IF(Data!$A$2:$A$1823='Ratios - Total'!$A929,Data!$C$2:$C$1823,0),0)),"Missing Data")</f>
        <v>Missing Data</v>
      </c>
      <c r="P929" s="5" t="str">
        <f t="array" ref="P929">IFERROR(INDEX(Data!$H$2:$H$1823,MATCH('Ratios - Total'!$C929,IF(Data!$A$2:$A$1823='Ratios - Total'!$A929,Data!$C$2:$C$1823,0),0))/INDEX(Data!$G$2:$G$1823,MATCH('Ratios - Total'!$C929,IF(Data!$A$2:$A$1823='Ratios - Total'!$A929,Data!$C$2:$C$1823,0),0)),"Missing Data")</f>
        <v>Missing Data</v>
      </c>
      <c r="Q929" s="5"/>
      <c r="R929" s="5" t="str">
        <f t="array" ref="R929">IFERROR(INDEX(Data!$L$2:$L$1823,MATCH('Ratios - Total'!$C929,IF(Data!$A$2:$A$1823='Ratios - Total'!$A929,Data!$C$2:$C$1823,0),0))/INDEX(Data!$G$2:$G$1823,MATCH('Ratios - Total'!$C929,IF(Data!$A$2:$A$1823='Ratios - Total'!$A929,Data!$C$2:$C$1823,0),0)),"Missing Data")</f>
        <v>Missing Data</v>
      </c>
      <c r="S929" s="5"/>
      <c r="T929" s="5">
        <f t="array" ref="T929">IFERROR(INDEX(Data!$H$2:$H$1823,MATCH('Ratios - Total'!$C929,IF(Data!$A$2:$A$1823='Ratios - Total'!$A929,Data!$C$2:$C$1823,0),0))/INDEX(Data!$L$2:$L$1823,MATCH('Ratios - Total'!$C929,IF(Data!$A$2:$A$1823='Ratios - Total'!$A929,Data!$C$2:$C$1823,0),0)),"Missing Data")</f>
        <v>37654.350535935911</v>
      </c>
      <c r="U929" s="5">
        <f t="array" ref="U929">IFERROR(INDEX(Data!$K$2:$K$1823,MATCH('Ratios - Total'!$C929,IF(Data!$A$2:$A$1823='Ratios - Total'!$A929,Data!$C$2:$C$1823,0),0))/INDEX(Data!$H$2:$H$1823,MATCH('Ratios - Total'!$C929,IF(Data!$A$2:$A$1823='Ratios - Total'!$A929,Data!$C$2:$C$1823,0),0)),"Missing Data")</f>
        <v>0.5459077435116414</v>
      </c>
      <c r="V929" s="5">
        <f t="array" ref="V929">IFERROR(INDEX(Data!$K$2:$K$1823,MATCH('Ratios - Total'!$C929,IF(Data!$A$2:$A$1823='Ratios - Total'!$A929,Data!$C$2:$C$1823,0),0))/INDEX(Data!$L$2:$L$1823,MATCH('Ratios - Total'!$C929,IF(Data!$A$2:$A$1823='Ratios - Total'!$A929,Data!$C$2:$C$1823,0),0)),"Missing Data")</f>
        <v>20555.801534469141</v>
      </c>
      <c r="W929" s="5">
        <f t="shared" si="14"/>
        <v>17098.54900146677</v>
      </c>
      <c r="X929" s="5" t="str">
        <f t="array" ref="X929">IFERROR(INDEX(Data!$K$2:$K$1823,MATCH('Ratios - Total'!$C929,IF(Data!$A$2:$A$1823='Ratios - Total'!$A929,Data!$C$2:$C$1823,0),0))/INDEX(Data!$G$2:$G$1823,MATCH('Ratios - Total'!$C929,IF(Data!$A$2:$A$1823='Ratios - Total'!$A929,Data!$C$2:$C$1823,0),0)),"Missing Data")</f>
        <v>Missing Data</v>
      </c>
    </row>
    <row r="930" spans="1:24" x14ac:dyDescent="0.25">
      <c r="A930" s="22" t="s">
        <v>90</v>
      </c>
      <c r="B930" s="22" t="s">
        <v>91</v>
      </c>
      <c r="C930" s="22">
        <v>1993</v>
      </c>
      <c r="D930" s="5">
        <f t="array" ref="D930">IFERROR(INDEX(Data!$H$2:$H$1823,MATCH('Ratios - Total'!$C930,IF(Data!$A$2:$A$1823='Ratios - Total'!$A930,Data!$C$2:$C$1823,0),0))/INDEX(Data!$D$2:$D$1823,MATCH('Ratios - Total'!$C930,IF(Data!$A$2:$A$1823='Ratios - Total'!$A930,Data!$C$2:$C$1823,0),0)),"Missing Data")</f>
        <v>1021.3492256083877</v>
      </c>
      <c r="E930" s="22"/>
      <c r="F930" s="5">
        <f t="array" ref="F930">IFERROR(INDEX(Data!$G$2:$G$1823,MATCH('Ratios - Total'!$C930,IF(Data!$A$2:$A$1823='Ratios - Total'!$A930,Data!$C$2:$C$1823,0),0))/INDEX(Data!$D$2:$D$1823,MATCH('Ratios - Total'!$C930,IF(Data!$A$2:$A$1823='Ratios - Total'!$A930,Data!$C$2:$C$1823,0),0)),"Missing Data")</f>
        <v>0</v>
      </c>
      <c r="G930" s="5"/>
      <c r="H930" s="5" t="str">
        <f t="array" ref="H930">IFERROR(INDEX(Data!$H$2:$H$1823,MATCH('Ratios - Total'!$C930,IF(Data!$A$2:$A$1823='Ratios - Total'!$A930,Data!$C$2:$C$1823,0),0))/INDEX(Data!$G$2:$G$1823,MATCH('Ratios - Total'!$C930,IF(Data!$A$2:$A$1823='Ratios - Total'!$A930,Data!$C$2:$C$1823,0),0)),"Missing Data")</f>
        <v>Missing Data</v>
      </c>
      <c r="I930" s="5">
        <f t="array" ref="I930">IFERROR(INDEX(Data!$G$2:$G$1823,MATCH('Ratios - Total'!$C930,IF(Data!$A$2:$A$1823='Ratios - Total'!$A930,Data!$C$2:$C$1823,0),0))/INDEX(Data!$D$2:$D$1823,MATCH('Ratios - Total'!$C930,IF(Data!$A$2:$A$1823='Ratios - Total'!$A930,Data!$C$2:$C$1823,0),0)),"Missing Data")</f>
        <v>0</v>
      </c>
      <c r="J930" s="22"/>
      <c r="K930" s="5">
        <f t="array" ref="K930">IFERROR(INDEX(Data!$E$2:$E$1823,MATCH('Ratios - Total'!$C930,IF(Data!$A$2:$A$1823='Ratios - Total'!$A930,Data!$C$2:$C$1823,0),0))/INDEX(Data!$D$2:$D$1823,MATCH('Ratios - Total'!$C930,IF(Data!$A$2:$A$1823='Ratios - Total'!$A930,Data!$C$2:$C$1823,0),0)),"Missing Data")</f>
        <v>0</v>
      </c>
      <c r="L930" s="5"/>
      <c r="M930" s="5" t="str">
        <f t="array" ref="M930">IFERROR(INDEX(Data!$F$2:$F$1823,MATCH('Ratios - Total'!$C930,IF(Data!$A$2:$A$1823='Ratios - Total'!$A930,Data!$C$2:$C$1823,0),0))/INDEX(Data!$E$2:$E$1823,MATCH('Ratios - Total'!$C930,IF(Data!$A$2:$A$1823='Ratios - Total'!$A930,Data!$C$2:$C$1823,0),0)),"Missing Data")</f>
        <v>Missing Data</v>
      </c>
      <c r="N930" s="5"/>
      <c r="O930" s="5" t="str">
        <f t="array" ref="O930">IFERROR(INDEX(Data!$G$2:$G$1823,MATCH('Ratios - Total'!$C930,IF(Data!$A$2:$A$1823='Ratios - Total'!$A930,Data!$C$2:$C$1823,0),0))/INDEX(Data!$F$2:$F$1823,MATCH('Ratios - Total'!$C930,IF(Data!$A$2:$A$1823='Ratios - Total'!$A930,Data!$C$2:$C$1823,0),0)),"Missing Data")</f>
        <v>Missing Data</v>
      </c>
      <c r="P930" s="5" t="str">
        <f t="array" ref="P930">IFERROR(INDEX(Data!$H$2:$H$1823,MATCH('Ratios - Total'!$C930,IF(Data!$A$2:$A$1823='Ratios - Total'!$A930,Data!$C$2:$C$1823,0),0))/INDEX(Data!$G$2:$G$1823,MATCH('Ratios - Total'!$C930,IF(Data!$A$2:$A$1823='Ratios - Total'!$A930,Data!$C$2:$C$1823,0),0)),"Missing Data")</f>
        <v>Missing Data</v>
      </c>
      <c r="Q930" s="5"/>
      <c r="R930" s="5" t="str">
        <f t="array" ref="R930">IFERROR(INDEX(Data!$L$2:$L$1823,MATCH('Ratios - Total'!$C930,IF(Data!$A$2:$A$1823='Ratios - Total'!$A930,Data!$C$2:$C$1823,0),0))/INDEX(Data!$G$2:$G$1823,MATCH('Ratios - Total'!$C930,IF(Data!$A$2:$A$1823='Ratios - Total'!$A930,Data!$C$2:$C$1823,0),0)),"Missing Data")</f>
        <v>Missing Data</v>
      </c>
      <c r="S930" s="5"/>
      <c r="T930" s="5">
        <f t="array" ref="T930">IFERROR(INDEX(Data!$H$2:$H$1823,MATCH('Ratios - Total'!$C930,IF(Data!$A$2:$A$1823='Ratios - Total'!$A930,Data!$C$2:$C$1823,0),0))/INDEX(Data!$L$2:$L$1823,MATCH('Ratios - Total'!$C930,IF(Data!$A$2:$A$1823='Ratios - Total'!$A930,Data!$C$2:$C$1823,0),0)),"Missing Data")</f>
        <v>41290.876848694228</v>
      </c>
      <c r="U930" s="5">
        <f t="array" ref="U930">IFERROR(INDEX(Data!$K$2:$K$1823,MATCH('Ratios - Total'!$C930,IF(Data!$A$2:$A$1823='Ratios - Total'!$A930,Data!$C$2:$C$1823,0),0))/INDEX(Data!$H$2:$H$1823,MATCH('Ratios - Total'!$C930,IF(Data!$A$2:$A$1823='Ratios - Total'!$A930,Data!$C$2:$C$1823,0),0)),"Missing Data")</f>
        <v>0.49644787920579991</v>
      </c>
      <c r="V930" s="5">
        <f t="array" ref="V930">IFERROR(INDEX(Data!$K$2:$K$1823,MATCH('Ratios - Total'!$C930,IF(Data!$A$2:$A$1823='Ratios - Total'!$A930,Data!$C$2:$C$1823,0),0))/INDEX(Data!$L$2:$L$1823,MATCH('Ratios - Total'!$C930,IF(Data!$A$2:$A$1823='Ratios - Total'!$A930,Data!$C$2:$C$1823,0),0)),"Missing Data")</f>
        <v>20498.768242082111</v>
      </c>
      <c r="W930" s="5">
        <f t="shared" si="14"/>
        <v>20792.108606612117</v>
      </c>
      <c r="X930" s="5" t="str">
        <f t="array" ref="X930">IFERROR(INDEX(Data!$K$2:$K$1823,MATCH('Ratios - Total'!$C930,IF(Data!$A$2:$A$1823='Ratios - Total'!$A930,Data!$C$2:$C$1823,0),0))/INDEX(Data!$G$2:$G$1823,MATCH('Ratios - Total'!$C930,IF(Data!$A$2:$A$1823='Ratios - Total'!$A930,Data!$C$2:$C$1823,0),0)),"Missing Data")</f>
        <v>Missing Data</v>
      </c>
    </row>
    <row r="931" spans="1:24" x14ac:dyDescent="0.25">
      <c r="A931" s="22" t="s">
        <v>2</v>
      </c>
      <c r="B931" s="22" t="s">
        <v>3</v>
      </c>
      <c r="C931" s="22">
        <v>1993</v>
      </c>
      <c r="D931" s="5">
        <f t="array" ref="D931">IFERROR(INDEX(Data!$H$2:$H$1823,MATCH('Ratios - Total'!$C931,IF(Data!$A$2:$A$1823='Ratios - Total'!$A931,Data!$C$2:$C$1823,0),0))/INDEX(Data!$D$2:$D$1823,MATCH('Ratios - Total'!$C931,IF(Data!$A$2:$A$1823='Ratios - Total'!$A931,Data!$C$2:$C$1823,0),0)),"Missing Data")</f>
        <v>979.38066742652506</v>
      </c>
      <c r="E931" s="22"/>
      <c r="F931" s="5">
        <f t="array" ref="F931">IFERROR(INDEX(Data!$G$2:$G$1823,MATCH('Ratios - Total'!$C931,IF(Data!$A$2:$A$1823='Ratios - Total'!$A931,Data!$C$2:$C$1823,0),0))/INDEX(Data!$D$2:$D$1823,MATCH('Ratios - Total'!$C931,IF(Data!$A$2:$A$1823='Ratios - Total'!$A931,Data!$C$2:$C$1823,0),0)),"Missing Data")</f>
        <v>0</v>
      </c>
      <c r="G931" s="5"/>
      <c r="H931" s="5" t="str">
        <f t="array" ref="H931">IFERROR(INDEX(Data!$H$2:$H$1823,MATCH('Ratios - Total'!$C931,IF(Data!$A$2:$A$1823='Ratios - Total'!$A931,Data!$C$2:$C$1823,0),0))/INDEX(Data!$G$2:$G$1823,MATCH('Ratios - Total'!$C931,IF(Data!$A$2:$A$1823='Ratios - Total'!$A931,Data!$C$2:$C$1823,0),0)),"Missing Data")</f>
        <v>Missing Data</v>
      </c>
      <c r="I931" s="5">
        <f t="array" ref="I931">IFERROR(INDEX(Data!$G$2:$G$1823,MATCH('Ratios - Total'!$C931,IF(Data!$A$2:$A$1823='Ratios - Total'!$A931,Data!$C$2:$C$1823,0),0))/INDEX(Data!$D$2:$D$1823,MATCH('Ratios - Total'!$C931,IF(Data!$A$2:$A$1823='Ratios - Total'!$A931,Data!$C$2:$C$1823,0),0)),"Missing Data")</f>
        <v>0</v>
      </c>
      <c r="J931" s="22"/>
      <c r="K931" s="5">
        <f t="array" ref="K931">IFERROR(INDEX(Data!$E$2:$E$1823,MATCH('Ratios - Total'!$C931,IF(Data!$A$2:$A$1823='Ratios - Total'!$A931,Data!$C$2:$C$1823,0),0))/INDEX(Data!$D$2:$D$1823,MATCH('Ratios - Total'!$C931,IF(Data!$A$2:$A$1823='Ratios - Total'!$A931,Data!$C$2:$C$1823,0),0)),"Missing Data")</f>
        <v>0</v>
      </c>
      <c r="L931" s="5"/>
      <c r="M931" s="5" t="str">
        <f t="array" ref="M931">IFERROR(INDEX(Data!$F$2:$F$1823,MATCH('Ratios - Total'!$C931,IF(Data!$A$2:$A$1823='Ratios - Total'!$A931,Data!$C$2:$C$1823,0),0))/INDEX(Data!$E$2:$E$1823,MATCH('Ratios - Total'!$C931,IF(Data!$A$2:$A$1823='Ratios - Total'!$A931,Data!$C$2:$C$1823,0),0)),"Missing Data")</f>
        <v>Missing Data</v>
      </c>
      <c r="N931" s="5"/>
      <c r="O931" s="5" t="str">
        <f t="array" ref="O931">IFERROR(INDEX(Data!$G$2:$G$1823,MATCH('Ratios - Total'!$C931,IF(Data!$A$2:$A$1823='Ratios - Total'!$A931,Data!$C$2:$C$1823,0),0))/INDEX(Data!$F$2:$F$1823,MATCH('Ratios - Total'!$C931,IF(Data!$A$2:$A$1823='Ratios - Total'!$A931,Data!$C$2:$C$1823,0),0)),"Missing Data")</f>
        <v>Missing Data</v>
      </c>
      <c r="P931" s="5" t="str">
        <f t="array" ref="P931">IFERROR(INDEX(Data!$H$2:$H$1823,MATCH('Ratios - Total'!$C931,IF(Data!$A$2:$A$1823='Ratios - Total'!$A931,Data!$C$2:$C$1823,0),0))/INDEX(Data!$G$2:$G$1823,MATCH('Ratios - Total'!$C931,IF(Data!$A$2:$A$1823='Ratios - Total'!$A931,Data!$C$2:$C$1823,0),0)),"Missing Data")</f>
        <v>Missing Data</v>
      </c>
      <c r="Q931" s="5"/>
      <c r="R931" s="5" t="str">
        <f t="array" ref="R931">IFERROR(INDEX(Data!$L$2:$L$1823,MATCH('Ratios - Total'!$C931,IF(Data!$A$2:$A$1823='Ratios - Total'!$A931,Data!$C$2:$C$1823,0),0))/INDEX(Data!$G$2:$G$1823,MATCH('Ratios - Total'!$C931,IF(Data!$A$2:$A$1823='Ratios - Total'!$A931,Data!$C$2:$C$1823,0),0)),"Missing Data")</f>
        <v>Missing Data</v>
      </c>
      <c r="S931" s="5"/>
      <c r="T931" s="5">
        <f t="array" ref="T931">IFERROR(INDEX(Data!$H$2:$H$1823,MATCH('Ratios - Total'!$C931,IF(Data!$A$2:$A$1823='Ratios - Total'!$A931,Data!$C$2:$C$1823,0),0))/INDEX(Data!$L$2:$L$1823,MATCH('Ratios - Total'!$C931,IF(Data!$A$2:$A$1823='Ratios - Total'!$A931,Data!$C$2:$C$1823,0),0)),"Missing Data")</f>
        <v>50441.281324919823</v>
      </c>
      <c r="U931" s="5">
        <f t="array" ref="U931">IFERROR(INDEX(Data!$K$2:$K$1823,MATCH('Ratios - Total'!$C931,IF(Data!$A$2:$A$1823='Ratios - Total'!$A931,Data!$C$2:$C$1823,0),0))/INDEX(Data!$H$2:$H$1823,MATCH('Ratios - Total'!$C931,IF(Data!$A$2:$A$1823='Ratios - Total'!$A931,Data!$C$2:$C$1823,0),0)),"Missing Data")</f>
        <v>0.49902345121782848</v>
      </c>
      <c r="V931" s="5">
        <f t="array" ref="V931">IFERROR(INDEX(Data!$K$2:$K$1823,MATCH('Ratios - Total'!$C931,IF(Data!$A$2:$A$1823='Ratios - Total'!$A931,Data!$C$2:$C$1823,0),0))/INDEX(Data!$L$2:$L$1823,MATCH('Ratios - Total'!$C931,IF(Data!$A$2:$A$1823='Ratios - Total'!$A931,Data!$C$2:$C$1823,0),0)),"Missing Data")</f>
        <v>25171.382290610891</v>
      </c>
      <c r="W931" s="5">
        <f t="shared" ref="W931:W994" si="15">T931-V931</f>
        <v>25269.899034308932</v>
      </c>
      <c r="X931" s="5" t="str">
        <f t="array" ref="X931">IFERROR(INDEX(Data!$K$2:$K$1823,MATCH('Ratios - Total'!$C931,IF(Data!$A$2:$A$1823='Ratios - Total'!$A931,Data!$C$2:$C$1823,0),0))/INDEX(Data!$G$2:$G$1823,MATCH('Ratios - Total'!$C931,IF(Data!$A$2:$A$1823='Ratios - Total'!$A931,Data!$C$2:$C$1823,0),0)),"Missing Data")</f>
        <v>Missing Data</v>
      </c>
    </row>
    <row r="932" spans="1:24" x14ac:dyDescent="0.25">
      <c r="A932" s="22" t="s">
        <v>92</v>
      </c>
      <c r="B932" s="22" t="s">
        <v>93</v>
      </c>
      <c r="C932" s="22">
        <v>1993</v>
      </c>
      <c r="D932" s="5">
        <f t="array" ref="D932">IFERROR(INDEX(Data!$H$2:$H$1823,MATCH('Ratios - Total'!$C932,IF(Data!$A$2:$A$1823='Ratios - Total'!$A932,Data!$C$2:$C$1823,0),0))/INDEX(Data!$D$2:$D$1823,MATCH('Ratios - Total'!$C932,IF(Data!$A$2:$A$1823='Ratios - Total'!$A932,Data!$C$2:$C$1823,0),0)),"Missing Data")</f>
        <v>921.62893883493712</v>
      </c>
      <c r="E932" s="22"/>
      <c r="F932" s="5">
        <f t="array" ref="F932">IFERROR(INDEX(Data!$G$2:$G$1823,MATCH('Ratios - Total'!$C932,IF(Data!$A$2:$A$1823='Ratios - Total'!$A932,Data!$C$2:$C$1823,0),0))/INDEX(Data!$D$2:$D$1823,MATCH('Ratios - Total'!$C932,IF(Data!$A$2:$A$1823='Ratios - Total'!$A932,Data!$C$2:$C$1823,0),0)),"Missing Data")</f>
        <v>0</v>
      </c>
      <c r="G932" s="5"/>
      <c r="H932" s="5" t="str">
        <f t="array" ref="H932">IFERROR(INDEX(Data!$H$2:$H$1823,MATCH('Ratios - Total'!$C932,IF(Data!$A$2:$A$1823='Ratios - Total'!$A932,Data!$C$2:$C$1823,0),0))/INDEX(Data!$G$2:$G$1823,MATCH('Ratios - Total'!$C932,IF(Data!$A$2:$A$1823='Ratios - Total'!$A932,Data!$C$2:$C$1823,0),0)),"Missing Data")</f>
        <v>Missing Data</v>
      </c>
      <c r="I932" s="5">
        <f t="array" ref="I932">IFERROR(INDEX(Data!$G$2:$G$1823,MATCH('Ratios - Total'!$C932,IF(Data!$A$2:$A$1823='Ratios - Total'!$A932,Data!$C$2:$C$1823,0),0))/INDEX(Data!$D$2:$D$1823,MATCH('Ratios - Total'!$C932,IF(Data!$A$2:$A$1823='Ratios - Total'!$A932,Data!$C$2:$C$1823,0),0)),"Missing Data")</f>
        <v>0</v>
      </c>
      <c r="J932" s="22"/>
      <c r="K932" s="5">
        <f t="array" ref="K932">IFERROR(INDEX(Data!$E$2:$E$1823,MATCH('Ratios - Total'!$C932,IF(Data!$A$2:$A$1823='Ratios - Total'!$A932,Data!$C$2:$C$1823,0),0))/INDEX(Data!$D$2:$D$1823,MATCH('Ratios - Total'!$C932,IF(Data!$A$2:$A$1823='Ratios - Total'!$A932,Data!$C$2:$C$1823,0),0)),"Missing Data")</f>
        <v>0</v>
      </c>
      <c r="L932" s="5"/>
      <c r="M932" s="5" t="str">
        <f t="array" ref="M932">IFERROR(INDEX(Data!$F$2:$F$1823,MATCH('Ratios - Total'!$C932,IF(Data!$A$2:$A$1823='Ratios - Total'!$A932,Data!$C$2:$C$1823,0),0))/INDEX(Data!$E$2:$E$1823,MATCH('Ratios - Total'!$C932,IF(Data!$A$2:$A$1823='Ratios - Total'!$A932,Data!$C$2:$C$1823,0),0)),"Missing Data")</f>
        <v>Missing Data</v>
      </c>
      <c r="N932" s="5"/>
      <c r="O932" s="5" t="str">
        <f t="array" ref="O932">IFERROR(INDEX(Data!$G$2:$G$1823,MATCH('Ratios - Total'!$C932,IF(Data!$A$2:$A$1823='Ratios - Total'!$A932,Data!$C$2:$C$1823,0),0))/INDEX(Data!$F$2:$F$1823,MATCH('Ratios - Total'!$C932,IF(Data!$A$2:$A$1823='Ratios - Total'!$A932,Data!$C$2:$C$1823,0),0)),"Missing Data")</f>
        <v>Missing Data</v>
      </c>
      <c r="P932" s="5" t="str">
        <f t="array" ref="P932">IFERROR(INDEX(Data!$H$2:$H$1823,MATCH('Ratios - Total'!$C932,IF(Data!$A$2:$A$1823='Ratios - Total'!$A932,Data!$C$2:$C$1823,0),0))/INDEX(Data!$G$2:$G$1823,MATCH('Ratios - Total'!$C932,IF(Data!$A$2:$A$1823='Ratios - Total'!$A932,Data!$C$2:$C$1823,0),0)),"Missing Data")</f>
        <v>Missing Data</v>
      </c>
      <c r="Q932" s="5"/>
      <c r="R932" s="5" t="str">
        <f t="array" ref="R932">IFERROR(INDEX(Data!$L$2:$L$1823,MATCH('Ratios - Total'!$C932,IF(Data!$A$2:$A$1823='Ratios - Total'!$A932,Data!$C$2:$C$1823,0),0))/INDEX(Data!$G$2:$G$1823,MATCH('Ratios - Total'!$C932,IF(Data!$A$2:$A$1823='Ratios - Total'!$A932,Data!$C$2:$C$1823,0),0)),"Missing Data")</f>
        <v>Missing Data</v>
      </c>
      <c r="S932" s="5"/>
      <c r="T932" s="5">
        <f t="array" ref="T932">IFERROR(INDEX(Data!$H$2:$H$1823,MATCH('Ratios - Total'!$C932,IF(Data!$A$2:$A$1823='Ratios - Total'!$A932,Data!$C$2:$C$1823,0),0))/INDEX(Data!$L$2:$L$1823,MATCH('Ratios - Total'!$C932,IF(Data!$A$2:$A$1823='Ratios - Total'!$A932,Data!$C$2:$C$1823,0),0)),"Missing Data")</f>
        <v>48470.068537551597</v>
      </c>
      <c r="U932" s="5">
        <f t="array" ref="U932">IFERROR(INDEX(Data!$K$2:$K$1823,MATCH('Ratios - Total'!$C932,IF(Data!$A$2:$A$1823='Ratios - Total'!$A932,Data!$C$2:$C$1823,0),0))/INDEX(Data!$H$2:$H$1823,MATCH('Ratios - Total'!$C932,IF(Data!$A$2:$A$1823='Ratios - Total'!$A932,Data!$C$2:$C$1823,0),0)),"Missing Data")</f>
        <v>0.42717270262693413</v>
      </c>
      <c r="V932" s="5">
        <f t="array" ref="V932">IFERROR(INDEX(Data!$K$2:$K$1823,MATCH('Ratios - Total'!$C932,IF(Data!$A$2:$A$1823='Ratios - Total'!$A932,Data!$C$2:$C$1823,0),0))/INDEX(Data!$L$2:$L$1823,MATCH('Ratios - Total'!$C932,IF(Data!$A$2:$A$1823='Ratios - Total'!$A932,Data!$C$2:$C$1823,0),0)),"Missing Data")</f>
        <v>20705.090173698645</v>
      </c>
      <c r="W932" s="5">
        <f t="shared" si="15"/>
        <v>27764.978363852952</v>
      </c>
      <c r="X932" s="5" t="str">
        <f t="array" ref="X932">IFERROR(INDEX(Data!$K$2:$K$1823,MATCH('Ratios - Total'!$C932,IF(Data!$A$2:$A$1823='Ratios - Total'!$A932,Data!$C$2:$C$1823,0),0))/INDEX(Data!$G$2:$G$1823,MATCH('Ratios - Total'!$C932,IF(Data!$A$2:$A$1823='Ratios - Total'!$A932,Data!$C$2:$C$1823,0),0)),"Missing Data")</f>
        <v>Missing Data</v>
      </c>
    </row>
    <row r="933" spans="1:24" x14ac:dyDescent="0.25">
      <c r="A933" s="22" t="s">
        <v>94</v>
      </c>
      <c r="B933" s="22" t="s">
        <v>95</v>
      </c>
      <c r="C933" s="22">
        <v>1993</v>
      </c>
      <c r="D933" s="5">
        <f t="array" ref="D933">IFERROR(INDEX(Data!$H$2:$H$1823,MATCH('Ratios - Total'!$C933,IF(Data!$A$2:$A$1823='Ratios - Total'!$A933,Data!$C$2:$C$1823,0),0))/INDEX(Data!$D$2:$D$1823,MATCH('Ratios - Total'!$C933,IF(Data!$A$2:$A$1823='Ratios - Total'!$A933,Data!$C$2:$C$1823,0),0)),"Missing Data")</f>
        <v>962.27420951695206</v>
      </c>
      <c r="E933" s="22"/>
      <c r="F933" s="5">
        <f t="array" ref="F933">IFERROR(INDEX(Data!$G$2:$G$1823,MATCH('Ratios - Total'!$C933,IF(Data!$A$2:$A$1823='Ratios - Total'!$A933,Data!$C$2:$C$1823,0),0))/INDEX(Data!$D$2:$D$1823,MATCH('Ratios - Total'!$C933,IF(Data!$A$2:$A$1823='Ratios - Total'!$A933,Data!$C$2:$C$1823,0),0)),"Missing Data")</f>
        <v>0</v>
      </c>
      <c r="G933" s="5"/>
      <c r="H933" s="5" t="str">
        <f t="array" ref="H933">IFERROR(INDEX(Data!$H$2:$H$1823,MATCH('Ratios - Total'!$C933,IF(Data!$A$2:$A$1823='Ratios - Total'!$A933,Data!$C$2:$C$1823,0),0))/INDEX(Data!$G$2:$G$1823,MATCH('Ratios - Total'!$C933,IF(Data!$A$2:$A$1823='Ratios - Total'!$A933,Data!$C$2:$C$1823,0),0)),"Missing Data")</f>
        <v>Missing Data</v>
      </c>
      <c r="I933" s="5">
        <f t="array" ref="I933">IFERROR(INDEX(Data!$G$2:$G$1823,MATCH('Ratios - Total'!$C933,IF(Data!$A$2:$A$1823='Ratios - Total'!$A933,Data!$C$2:$C$1823,0),0))/INDEX(Data!$D$2:$D$1823,MATCH('Ratios - Total'!$C933,IF(Data!$A$2:$A$1823='Ratios - Total'!$A933,Data!$C$2:$C$1823,0),0)),"Missing Data")</f>
        <v>0</v>
      </c>
      <c r="J933" s="22"/>
      <c r="K933" s="5">
        <f t="array" ref="K933">IFERROR(INDEX(Data!$E$2:$E$1823,MATCH('Ratios - Total'!$C933,IF(Data!$A$2:$A$1823='Ratios - Total'!$A933,Data!$C$2:$C$1823,0),0))/INDEX(Data!$D$2:$D$1823,MATCH('Ratios - Total'!$C933,IF(Data!$A$2:$A$1823='Ratios - Total'!$A933,Data!$C$2:$C$1823,0),0)),"Missing Data")</f>
        <v>0</v>
      </c>
      <c r="L933" s="5"/>
      <c r="M933" s="5" t="str">
        <f t="array" ref="M933">IFERROR(INDEX(Data!$F$2:$F$1823,MATCH('Ratios - Total'!$C933,IF(Data!$A$2:$A$1823='Ratios - Total'!$A933,Data!$C$2:$C$1823,0),0))/INDEX(Data!$E$2:$E$1823,MATCH('Ratios - Total'!$C933,IF(Data!$A$2:$A$1823='Ratios - Total'!$A933,Data!$C$2:$C$1823,0),0)),"Missing Data")</f>
        <v>Missing Data</v>
      </c>
      <c r="N933" s="5"/>
      <c r="O933" s="5" t="str">
        <f t="array" ref="O933">IFERROR(INDEX(Data!$G$2:$G$1823,MATCH('Ratios - Total'!$C933,IF(Data!$A$2:$A$1823='Ratios - Total'!$A933,Data!$C$2:$C$1823,0),0))/INDEX(Data!$F$2:$F$1823,MATCH('Ratios - Total'!$C933,IF(Data!$A$2:$A$1823='Ratios - Total'!$A933,Data!$C$2:$C$1823,0),0)),"Missing Data")</f>
        <v>Missing Data</v>
      </c>
      <c r="P933" s="5" t="str">
        <f t="array" ref="P933">IFERROR(INDEX(Data!$H$2:$H$1823,MATCH('Ratios - Total'!$C933,IF(Data!$A$2:$A$1823='Ratios - Total'!$A933,Data!$C$2:$C$1823,0),0))/INDEX(Data!$G$2:$G$1823,MATCH('Ratios - Total'!$C933,IF(Data!$A$2:$A$1823='Ratios - Total'!$A933,Data!$C$2:$C$1823,0),0)),"Missing Data")</f>
        <v>Missing Data</v>
      </c>
      <c r="Q933" s="5"/>
      <c r="R933" s="5" t="str">
        <f t="array" ref="R933">IFERROR(INDEX(Data!$L$2:$L$1823,MATCH('Ratios - Total'!$C933,IF(Data!$A$2:$A$1823='Ratios - Total'!$A933,Data!$C$2:$C$1823,0),0))/INDEX(Data!$G$2:$G$1823,MATCH('Ratios - Total'!$C933,IF(Data!$A$2:$A$1823='Ratios - Total'!$A933,Data!$C$2:$C$1823,0),0)),"Missing Data")</f>
        <v>Missing Data</v>
      </c>
      <c r="S933" s="5"/>
      <c r="T933" s="5">
        <f t="array" ref="T933">IFERROR(INDEX(Data!$H$2:$H$1823,MATCH('Ratios - Total'!$C933,IF(Data!$A$2:$A$1823='Ratios - Total'!$A933,Data!$C$2:$C$1823,0),0))/INDEX(Data!$L$2:$L$1823,MATCH('Ratios - Total'!$C933,IF(Data!$A$2:$A$1823='Ratios - Total'!$A933,Data!$C$2:$C$1823,0),0)),"Missing Data")</f>
        <v>31271.909101136236</v>
      </c>
      <c r="U933" s="5">
        <f t="array" ref="U933">IFERROR(INDEX(Data!$K$2:$K$1823,MATCH('Ratios - Total'!$C933,IF(Data!$A$2:$A$1823='Ratios - Total'!$A933,Data!$C$2:$C$1823,0),0))/INDEX(Data!$H$2:$H$1823,MATCH('Ratios - Total'!$C933,IF(Data!$A$2:$A$1823='Ratios - Total'!$A933,Data!$C$2:$C$1823,0),0)),"Missing Data")</f>
        <v>0.72482029024088412</v>
      </c>
      <c r="V933" s="5">
        <f t="array" ref="V933">IFERROR(INDEX(Data!$K$2:$K$1823,MATCH('Ratios - Total'!$C933,IF(Data!$A$2:$A$1823='Ratios - Total'!$A933,Data!$C$2:$C$1823,0),0))/INDEX(Data!$L$2:$L$1823,MATCH('Ratios - Total'!$C933,IF(Data!$A$2:$A$1823='Ratios - Total'!$A933,Data!$C$2:$C$1823,0),0)),"Missing Data")</f>
        <v>22666.514231072113</v>
      </c>
      <c r="W933" s="5">
        <f t="shared" si="15"/>
        <v>8605.3948700641231</v>
      </c>
      <c r="X933" s="5" t="str">
        <f t="array" ref="X933">IFERROR(INDEX(Data!$K$2:$K$1823,MATCH('Ratios - Total'!$C933,IF(Data!$A$2:$A$1823='Ratios - Total'!$A933,Data!$C$2:$C$1823,0),0))/INDEX(Data!$G$2:$G$1823,MATCH('Ratios - Total'!$C933,IF(Data!$A$2:$A$1823='Ratios - Total'!$A933,Data!$C$2:$C$1823,0),0)),"Missing Data")</f>
        <v>Missing Data</v>
      </c>
    </row>
    <row r="934" spans="1:24" x14ac:dyDescent="0.25">
      <c r="A934" s="22" t="s">
        <v>96</v>
      </c>
      <c r="B934" s="22" t="s">
        <v>97</v>
      </c>
      <c r="C934" s="22">
        <v>1993</v>
      </c>
      <c r="D934" s="5">
        <f t="array" ref="D934">IFERROR(INDEX(Data!$H$2:$H$1823,MATCH('Ratios - Total'!$C934,IF(Data!$A$2:$A$1823='Ratios - Total'!$A934,Data!$C$2:$C$1823,0),0))/INDEX(Data!$D$2:$D$1823,MATCH('Ratios - Total'!$C934,IF(Data!$A$2:$A$1823='Ratios - Total'!$A934,Data!$C$2:$C$1823,0),0)),"Missing Data")</f>
        <v>928.68999067535333</v>
      </c>
      <c r="E934" s="22"/>
      <c r="F934" s="5">
        <f t="array" ref="F934">IFERROR(INDEX(Data!$G$2:$G$1823,MATCH('Ratios - Total'!$C934,IF(Data!$A$2:$A$1823='Ratios - Total'!$A934,Data!$C$2:$C$1823,0),0))/INDEX(Data!$D$2:$D$1823,MATCH('Ratios - Total'!$C934,IF(Data!$A$2:$A$1823='Ratios - Total'!$A934,Data!$C$2:$C$1823,0),0)),"Missing Data")</f>
        <v>0</v>
      </c>
      <c r="G934" s="5"/>
      <c r="H934" s="5" t="str">
        <f t="array" ref="H934">IFERROR(INDEX(Data!$H$2:$H$1823,MATCH('Ratios - Total'!$C934,IF(Data!$A$2:$A$1823='Ratios - Total'!$A934,Data!$C$2:$C$1823,0),0))/INDEX(Data!$G$2:$G$1823,MATCH('Ratios - Total'!$C934,IF(Data!$A$2:$A$1823='Ratios - Total'!$A934,Data!$C$2:$C$1823,0),0)),"Missing Data")</f>
        <v>Missing Data</v>
      </c>
      <c r="I934" s="5">
        <f t="array" ref="I934">IFERROR(INDEX(Data!$G$2:$G$1823,MATCH('Ratios - Total'!$C934,IF(Data!$A$2:$A$1823='Ratios - Total'!$A934,Data!$C$2:$C$1823,0),0))/INDEX(Data!$D$2:$D$1823,MATCH('Ratios - Total'!$C934,IF(Data!$A$2:$A$1823='Ratios - Total'!$A934,Data!$C$2:$C$1823,0),0)),"Missing Data")</f>
        <v>0</v>
      </c>
      <c r="J934" s="22"/>
      <c r="K934" s="5">
        <f t="array" ref="K934">IFERROR(INDEX(Data!$E$2:$E$1823,MATCH('Ratios - Total'!$C934,IF(Data!$A$2:$A$1823='Ratios - Total'!$A934,Data!$C$2:$C$1823,0),0))/INDEX(Data!$D$2:$D$1823,MATCH('Ratios - Total'!$C934,IF(Data!$A$2:$A$1823='Ratios - Total'!$A934,Data!$C$2:$C$1823,0),0)),"Missing Data")</f>
        <v>0</v>
      </c>
      <c r="L934" s="5"/>
      <c r="M934" s="5" t="str">
        <f t="array" ref="M934">IFERROR(INDEX(Data!$F$2:$F$1823,MATCH('Ratios - Total'!$C934,IF(Data!$A$2:$A$1823='Ratios - Total'!$A934,Data!$C$2:$C$1823,0),0))/INDEX(Data!$E$2:$E$1823,MATCH('Ratios - Total'!$C934,IF(Data!$A$2:$A$1823='Ratios - Total'!$A934,Data!$C$2:$C$1823,0),0)),"Missing Data")</f>
        <v>Missing Data</v>
      </c>
      <c r="N934" s="5"/>
      <c r="O934" s="5" t="str">
        <f t="array" ref="O934">IFERROR(INDEX(Data!$G$2:$G$1823,MATCH('Ratios - Total'!$C934,IF(Data!$A$2:$A$1823='Ratios - Total'!$A934,Data!$C$2:$C$1823,0),0))/INDEX(Data!$F$2:$F$1823,MATCH('Ratios - Total'!$C934,IF(Data!$A$2:$A$1823='Ratios - Total'!$A934,Data!$C$2:$C$1823,0),0)),"Missing Data")</f>
        <v>Missing Data</v>
      </c>
      <c r="P934" s="5" t="str">
        <f t="array" ref="P934">IFERROR(INDEX(Data!$H$2:$H$1823,MATCH('Ratios - Total'!$C934,IF(Data!$A$2:$A$1823='Ratios - Total'!$A934,Data!$C$2:$C$1823,0),0))/INDEX(Data!$G$2:$G$1823,MATCH('Ratios - Total'!$C934,IF(Data!$A$2:$A$1823='Ratios - Total'!$A934,Data!$C$2:$C$1823,0),0)),"Missing Data")</f>
        <v>Missing Data</v>
      </c>
      <c r="Q934" s="5"/>
      <c r="R934" s="5" t="str">
        <f t="array" ref="R934">IFERROR(INDEX(Data!$L$2:$L$1823,MATCH('Ratios - Total'!$C934,IF(Data!$A$2:$A$1823='Ratios - Total'!$A934,Data!$C$2:$C$1823,0),0))/INDEX(Data!$G$2:$G$1823,MATCH('Ratios - Total'!$C934,IF(Data!$A$2:$A$1823='Ratios - Total'!$A934,Data!$C$2:$C$1823,0),0)),"Missing Data")</f>
        <v>Missing Data</v>
      </c>
      <c r="S934" s="5"/>
      <c r="T934" s="5">
        <f t="array" ref="T934">IFERROR(INDEX(Data!$H$2:$H$1823,MATCH('Ratios - Total'!$C934,IF(Data!$A$2:$A$1823='Ratios - Total'!$A934,Data!$C$2:$C$1823,0),0))/INDEX(Data!$L$2:$L$1823,MATCH('Ratios - Total'!$C934,IF(Data!$A$2:$A$1823='Ratios - Total'!$A934,Data!$C$2:$C$1823,0),0)),"Missing Data")</f>
        <v>43177.620820923774</v>
      </c>
      <c r="U934" s="5">
        <f t="array" ref="U934">IFERROR(INDEX(Data!$K$2:$K$1823,MATCH('Ratios - Total'!$C934,IF(Data!$A$2:$A$1823='Ratios - Total'!$A934,Data!$C$2:$C$1823,0),0))/INDEX(Data!$H$2:$H$1823,MATCH('Ratios - Total'!$C934,IF(Data!$A$2:$A$1823='Ratios - Total'!$A934,Data!$C$2:$C$1823,0),0)),"Missing Data")</f>
        <v>0.52208571056553821</v>
      </c>
      <c r="V934" s="5">
        <f t="array" ref="V934">IFERROR(INDEX(Data!$K$2:$K$1823,MATCH('Ratios - Total'!$C934,IF(Data!$A$2:$A$1823='Ratios - Total'!$A934,Data!$C$2:$C$1823,0),0))/INDEX(Data!$L$2:$L$1823,MATCH('Ratios - Total'!$C934,IF(Data!$A$2:$A$1823='Ratios - Total'!$A934,Data!$C$2:$C$1823,0),0)),"Missing Data")</f>
        <v>22542.418846821365</v>
      </c>
      <c r="W934" s="5">
        <f t="shared" si="15"/>
        <v>20635.201974102409</v>
      </c>
      <c r="X934" s="5" t="str">
        <f t="array" ref="X934">IFERROR(INDEX(Data!$K$2:$K$1823,MATCH('Ratios - Total'!$C934,IF(Data!$A$2:$A$1823='Ratios - Total'!$A934,Data!$C$2:$C$1823,0),0))/INDEX(Data!$G$2:$G$1823,MATCH('Ratios - Total'!$C934,IF(Data!$A$2:$A$1823='Ratios - Total'!$A934,Data!$C$2:$C$1823,0),0)),"Missing Data")</f>
        <v>Missing Data</v>
      </c>
    </row>
    <row r="935" spans="1:24" x14ac:dyDescent="0.25">
      <c r="A935" s="22" t="s">
        <v>98</v>
      </c>
      <c r="B935" s="22" t="s">
        <v>99</v>
      </c>
      <c r="C935" s="22">
        <v>1993</v>
      </c>
      <c r="D935" s="5">
        <f t="array" ref="D935">IFERROR(INDEX(Data!$H$2:$H$1823,MATCH('Ratios - Total'!$C935,IF(Data!$A$2:$A$1823='Ratios - Total'!$A935,Data!$C$2:$C$1823,0),0))/INDEX(Data!$D$2:$D$1823,MATCH('Ratios - Total'!$C935,IF(Data!$A$2:$A$1823='Ratios - Total'!$A935,Data!$C$2:$C$1823,0),0)),"Missing Data")</f>
        <v>1323.142067900498</v>
      </c>
      <c r="E935" s="22"/>
      <c r="F935" s="5">
        <f t="array" ref="F935">IFERROR(INDEX(Data!$G$2:$G$1823,MATCH('Ratios - Total'!$C935,IF(Data!$A$2:$A$1823='Ratios - Total'!$A935,Data!$C$2:$C$1823,0),0))/INDEX(Data!$D$2:$D$1823,MATCH('Ratios - Total'!$C935,IF(Data!$A$2:$A$1823='Ratios - Total'!$A935,Data!$C$2:$C$1823,0),0)),"Missing Data")</f>
        <v>0</v>
      </c>
      <c r="G935" s="5"/>
      <c r="H935" s="5" t="str">
        <f t="array" ref="H935">IFERROR(INDEX(Data!$H$2:$H$1823,MATCH('Ratios - Total'!$C935,IF(Data!$A$2:$A$1823='Ratios - Total'!$A935,Data!$C$2:$C$1823,0),0))/INDEX(Data!$G$2:$G$1823,MATCH('Ratios - Total'!$C935,IF(Data!$A$2:$A$1823='Ratios - Total'!$A935,Data!$C$2:$C$1823,0),0)),"Missing Data")</f>
        <v>Missing Data</v>
      </c>
      <c r="I935" s="5">
        <f t="array" ref="I935">IFERROR(INDEX(Data!$G$2:$G$1823,MATCH('Ratios - Total'!$C935,IF(Data!$A$2:$A$1823='Ratios - Total'!$A935,Data!$C$2:$C$1823,0),0))/INDEX(Data!$D$2:$D$1823,MATCH('Ratios - Total'!$C935,IF(Data!$A$2:$A$1823='Ratios - Total'!$A935,Data!$C$2:$C$1823,0),0)),"Missing Data")</f>
        <v>0</v>
      </c>
      <c r="J935" s="22"/>
      <c r="K935" s="5">
        <f t="array" ref="K935">IFERROR(INDEX(Data!$E$2:$E$1823,MATCH('Ratios - Total'!$C935,IF(Data!$A$2:$A$1823='Ratios - Total'!$A935,Data!$C$2:$C$1823,0),0))/INDEX(Data!$D$2:$D$1823,MATCH('Ratios - Total'!$C935,IF(Data!$A$2:$A$1823='Ratios - Total'!$A935,Data!$C$2:$C$1823,0),0)),"Missing Data")</f>
        <v>0</v>
      </c>
      <c r="L935" s="5"/>
      <c r="M935" s="5" t="str">
        <f t="array" ref="M935">IFERROR(INDEX(Data!$F$2:$F$1823,MATCH('Ratios - Total'!$C935,IF(Data!$A$2:$A$1823='Ratios - Total'!$A935,Data!$C$2:$C$1823,0),0))/INDEX(Data!$E$2:$E$1823,MATCH('Ratios - Total'!$C935,IF(Data!$A$2:$A$1823='Ratios - Total'!$A935,Data!$C$2:$C$1823,0),0)),"Missing Data")</f>
        <v>Missing Data</v>
      </c>
      <c r="N935" s="5"/>
      <c r="O935" s="5" t="str">
        <f t="array" ref="O935">IFERROR(INDEX(Data!$G$2:$G$1823,MATCH('Ratios - Total'!$C935,IF(Data!$A$2:$A$1823='Ratios - Total'!$A935,Data!$C$2:$C$1823,0),0))/INDEX(Data!$F$2:$F$1823,MATCH('Ratios - Total'!$C935,IF(Data!$A$2:$A$1823='Ratios - Total'!$A935,Data!$C$2:$C$1823,0),0)),"Missing Data")</f>
        <v>Missing Data</v>
      </c>
      <c r="P935" s="5" t="str">
        <f t="array" ref="P935">IFERROR(INDEX(Data!$H$2:$H$1823,MATCH('Ratios - Total'!$C935,IF(Data!$A$2:$A$1823='Ratios - Total'!$A935,Data!$C$2:$C$1823,0),0))/INDEX(Data!$G$2:$G$1823,MATCH('Ratios - Total'!$C935,IF(Data!$A$2:$A$1823='Ratios - Total'!$A935,Data!$C$2:$C$1823,0),0)),"Missing Data")</f>
        <v>Missing Data</v>
      </c>
      <c r="Q935" s="5"/>
      <c r="R935" s="5" t="str">
        <f t="array" ref="R935">IFERROR(INDEX(Data!$L$2:$L$1823,MATCH('Ratios - Total'!$C935,IF(Data!$A$2:$A$1823='Ratios - Total'!$A935,Data!$C$2:$C$1823,0),0))/INDEX(Data!$G$2:$G$1823,MATCH('Ratios - Total'!$C935,IF(Data!$A$2:$A$1823='Ratios - Total'!$A935,Data!$C$2:$C$1823,0),0)),"Missing Data")</f>
        <v>Missing Data</v>
      </c>
      <c r="S935" s="5"/>
      <c r="T935" s="5">
        <f t="array" ref="T935">IFERROR(INDEX(Data!$H$2:$H$1823,MATCH('Ratios - Total'!$C935,IF(Data!$A$2:$A$1823='Ratios - Total'!$A935,Data!$C$2:$C$1823,0),0))/INDEX(Data!$L$2:$L$1823,MATCH('Ratios - Total'!$C935,IF(Data!$A$2:$A$1823='Ratios - Total'!$A935,Data!$C$2:$C$1823,0),0)),"Missing Data")</f>
        <v>84766.294736586613</v>
      </c>
      <c r="U935" s="5">
        <f t="array" ref="U935">IFERROR(INDEX(Data!$K$2:$K$1823,MATCH('Ratios - Total'!$C935,IF(Data!$A$2:$A$1823='Ratios - Total'!$A935,Data!$C$2:$C$1823,0),0))/INDEX(Data!$H$2:$H$1823,MATCH('Ratios - Total'!$C935,IF(Data!$A$2:$A$1823='Ratios - Total'!$A935,Data!$C$2:$C$1823,0),0)),"Missing Data")</f>
        <v>0.33759780178325471</v>
      </c>
      <c r="V935" s="5">
        <f t="array" ref="V935">IFERROR(INDEX(Data!$K$2:$K$1823,MATCH('Ratios - Total'!$C935,IF(Data!$A$2:$A$1823='Ratios - Total'!$A935,Data!$C$2:$C$1823,0),0))/INDEX(Data!$L$2:$L$1823,MATCH('Ratios - Total'!$C935,IF(Data!$A$2:$A$1823='Ratios - Total'!$A935,Data!$C$2:$C$1823,0),0)),"Missing Data")</f>
        <v>28616.914768383111</v>
      </c>
      <c r="W935" s="5">
        <f t="shared" si="15"/>
        <v>56149.379968203502</v>
      </c>
      <c r="X935" s="5" t="str">
        <f t="array" ref="X935">IFERROR(INDEX(Data!$K$2:$K$1823,MATCH('Ratios - Total'!$C935,IF(Data!$A$2:$A$1823='Ratios - Total'!$A935,Data!$C$2:$C$1823,0),0))/INDEX(Data!$G$2:$G$1823,MATCH('Ratios - Total'!$C935,IF(Data!$A$2:$A$1823='Ratios - Total'!$A935,Data!$C$2:$C$1823,0),0)),"Missing Data")</f>
        <v>Missing Data</v>
      </c>
    </row>
    <row r="936" spans="1:24" x14ac:dyDescent="0.25">
      <c r="A936" s="22" t="s">
        <v>100</v>
      </c>
      <c r="B936" s="22" t="s">
        <v>101</v>
      </c>
      <c r="C936" s="22">
        <v>1993</v>
      </c>
      <c r="D936" s="5">
        <f t="array" ref="D936">IFERROR(INDEX(Data!$H$2:$H$1823,MATCH('Ratios - Total'!$C936,IF(Data!$A$2:$A$1823='Ratios - Total'!$A936,Data!$C$2:$C$1823,0),0))/INDEX(Data!$D$2:$D$1823,MATCH('Ratios - Total'!$C936,IF(Data!$A$2:$A$1823='Ratios - Total'!$A936,Data!$C$2:$C$1823,0),0)),"Missing Data")</f>
        <v>982.33106634850753</v>
      </c>
      <c r="E936" s="22"/>
      <c r="F936" s="5">
        <f t="array" ref="F936">IFERROR(INDEX(Data!$G$2:$G$1823,MATCH('Ratios - Total'!$C936,IF(Data!$A$2:$A$1823='Ratios - Total'!$A936,Data!$C$2:$C$1823,0),0))/INDEX(Data!$D$2:$D$1823,MATCH('Ratios - Total'!$C936,IF(Data!$A$2:$A$1823='Ratios - Total'!$A936,Data!$C$2:$C$1823,0),0)),"Missing Data")</f>
        <v>0</v>
      </c>
      <c r="G936" s="5"/>
      <c r="H936" s="5" t="str">
        <f t="array" ref="H936">IFERROR(INDEX(Data!$H$2:$H$1823,MATCH('Ratios - Total'!$C936,IF(Data!$A$2:$A$1823='Ratios - Total'!$A936,Data!$C$2:$C$1823,0),0))/INDEX(Data!$G$2:$G$1823,MATCH('Ratios - Total'!$C936,IF(Data!$A$2:$A$1823='Ratios - Total'!$A936,Data!$C$2:$C$1823,0),0)),"Missing Data")</f>
        <v>Missing Data</v>
      </c>
      <c r="I936" s="5">
        <f t="array" ref="I936">IFERROR(INDEX(Data!$G$2:$G$1823,MATCH('Ratios - Total'!$C936,IF(Data!$A$2:$A$1823='Ratios - Total'!$A936,Data!$C$2:$C$1823,0),0))/INDEX(Data!$D$2:$D$1823,MATCH('Ratios - Total'!$C936,IF(Data!$A$2:$A$1823='Ratios - Total'!$A936,Data!$C$2:$C$1823,0),0)),"Missing Data")</f>
        <v>0</v>
      </c>
      <c r="J936" s="22"/>
      <c r="K936" s="5">
        <f t="array" ref="K936">IFERROR(INDEX(Data!$E$2:$E$1823,MATCH('Ratios - Total'!$C936,IF(Data!$A$2:$A$1823='Ratios - Total'!$A936,Data!$C$2:$C$1823,0),0))/INDEX(Data!$D$2:$D$1823,MATCH('Ratios - Total'!$C936,IF(Data!$A$2:$A$1823='Ratios - Total'!$A936,Data!$C$2:$C$1823,0),0)),"Missing Data")</f>
        <v>0</v>
      </c>
      <c r="L936" s="5"/>
      <c r="M936" s="5" t="str">
        <f t="array" ref="M936">IFERROR(INDEX(Data!$F$2:$F$1823,MATCH('Ratios - Total'!$C936,IF(Data!$A$2:$A$1823='Ratios - Total'!$A936,Data!$C$2:$C$1823,0),0))/INDEX(Data!$E$2:$E$1823,MATCH('Ratios - Total'!$C936,IF(Data!$A$2:$A$1823='Ratios - Total'!$A936,Data!$C$2:$C$1823,0),0)),"Missing Data")</f>
        <v>Missing Data</v>
      </c>
      <c r="N936" s="5"/>
      <c r="O936" s="5" t="str">
        <f t="array" ref="O936">IFERROR(INDEX(Data!$G$2:$G$1823,MATCH('Ratios - Total'!$C936,IF(Data!$A$2:$A$1823='Ratios - Total'!$A936,Data!$C$2:$C$1823,0),0))/INDEX(Data!$F$2:$F$1823,MATCH('Ratios - Total'!$C936,IF(Data!$A$2:$A$1823='Ratios - Total'!$A936,Data!$C$2:$C$1823,0),0)),"Missing Data")</f>
        <v>Missing Data</v>
      </c>
      <c r="P936" s="5" t="str">
        <f t="array" ref="P936">IFERROR(INDEX(Data!$H$2:$H$1823,MATCH('Ratios - Total'!$C936,IF(Data!$A$2:$A$1823='Ratios - Total'!$A936,Data!$C$2:$C$1823,0),0))/INDEX(Data!$G$2:$G$1823,MATCH('Ratios - Total'!$C936,IF(Data!$A$2:$A$1823='Ratios - Total'!$A936,Data!$C$2:$C$1823,0),0)),"Missing Data")</f>
        <v>Missing Data</v>
      </c>
      <c r="Q936" s="5"/>
      <c r="R936" s="5" t="str">
        <f t="array" ref="R936">IFERROR(INDEX(Data!$L$2:$L$1823,MATCH('Ratios - Total'!$C936,IF(Data!$A$2:$A$1823='Ratios - Total'!$A936,Data!$C$2:$C$1823,0),0))/INDEX(Data!$G$2:$G$1823,MATCH('Ratios - Total'!$C936,IF(Data!$A$2:$A$1823='Ratios - Total'!$A936,Data!$C$2:$C$1823,0),0)),"Missing Data")</f>
        <v>Missing Data</v>
      </c>
      <c r="S936" s="5"/>
      <c r="T936" s="5">
        <f t="array" ref="T936">IFERROR(INDEX(Data!$H$2:$H$1823,MATCH('Ratios - Total'!$C936,IF(Data!$A$2:$A$1823='Ratios - Total'!$A936,Data!$C$2:$C$1823,0),0))/INDEX(Data!$L$2:$L$1823,MATCH('Ratios - Total'!$C936,IF(Data!$A$2:$A$1823='Ratios - Total'!$A936,Data!$C$2:$C$1823,0),0)),"Missing Data")</f>
        <v>45517.527699171449</v>
      </c>
      <c r="U936" s="5">
        <f t="array" ref="U936">IFERROR(INDEX(Data!$K$2:$K$1823,MATCH('Ratios - Total'!$C936,IF(Data!$A$2:$A$1823='Ratios - Total'!$A936,Data!$C$2:$C$1823,0),0))/INDEX(Data!$H$2:$H$1823,MATCH('Ratios - Total'!$C936,IF(Data!$A$2:$A$1823='Ratios - Total'!$A936,Data!$C$2:$C$1823,0),0)),"Missing Data")</f>
        <v>0.49352971318049588</v>
      </c>
      <c r="V936" s="5">
        <f t="array" ref="V936">IFERROR(INDEX(Data!$K$2:$K$1823,MATCH('Ratios - Total'!$C936,IF(Data!$A$2:$A$1823='Ratios - Total'!$A936,Data!$C$2:$C$1823,0),0))/INDEX(Data!$L$2:$L$1823,MATCH('Ratios - Total'!$C936,IF(Data!$A$2:$A$1823='Ratios - Total'!$A936,Data!$C$2:$C$1823,0),0)),"Missing Data")</f>
        <v>22464.252390057361</v>
      </c>
      <c r="W936" s="5">
        <f t="shared" si="15"/>
        <v>23053.275309114088</v>
      </c>
      <c r="X936" s="5" t="str">
        <f t="array" ref="X936">IFERROR(INDEX(Data!$K$2:$K$1823,MATCH('Ratios - Total'!$C936,IF(Data!$A$2:$A$1823='Ratios - Total'!$A936,Data!$C$2:$C$1823,0),0))/INDEX(Data!$G$2:$G$1823,MATCH('Ratios - Total'!$C936,IF(Data!$A$2:$A$1823='Ratios - Total'!$A936,Data!$C$2:$C$1823,0),0)),"Missing Data")</f>
        <v>Missing Data</v>
      </c>
    </row>
    <row r="937" spans="1:24" x14ac:dyDescent="0.25">
      <c r="A937" s="22" t="s">
        <v>102</v>
      </c>
      <c r="B937" s="22" t="s">
        <v>103</v>
      </c>
      <c r="C937" s="22">
        <v>1993</v>
      </c>
      <c r="D937" s="5">
        <f t="array" ref="D937">IFERROR(INDEX(Data!$H$2:$H$1823,MATCH('Ratios - Total'!$C937,IF(Data!$A$2:$A$1823='Ratios - Total'!$A937,Data!$C$2:$C$1823,0),0))/INDEX(Data!$D$2:$D$1823,MATCH('Ratios - Total'!$C937,IF(Data!$A$2:$A$1823='Ratios - Total'!$A937,Data!$C$2:$C$1823,0),0)),"Missing Data")</f>
        <v>1127.4521351400197</v>
      </c>
      <c r="E937" s="22"/>
      <c r="F937" s="5">
        <f t="array" ref="F937">IFERROR(INDEX(Data!$G$2:$G$1823,MATCH('Ratios - Total'!$C937,IF(Data!$A$2:$A$1823='Ratios - Total'!$A937,Data!$C$2:$C$1823,0),0))/INDEX(Data!$D$2:$D$1823,MATCH('Ratios - Total'!$C937,IF(Data!$A$2:$A$1823='Ratios - Total'!$A937,Data!$C$2:$C$1823,0),0)),"Missing Data")</f>
        <v>0</v>
      </c>
      <c r="G937" s="5"/>
      <c r="H937" s="5" t="str">
        <f t="array" ref="H937">IFERROR(INDEX(Data!$H$2:$H$1823,MATCH('Ratios - Total'!$C937,IF(Data!$A$2:$A$1823='Ratios - Total'!$A937,Data!$C$2:$C$1823,0),0))/INDEX(Data!$G$2:$G$1823,MATCH('Ratios - Total'!$C937,IF(Data!$A$2:$A$1823='Ratios - Total'!$A937,Data!$C$2:$C$1823,0),0)),"Missing Data")</f>
        <v>Missing Data</v>
      </c>
      <c r="I937" s="5">
        <f t="array" ref="I937">IFERROR(INDEX(Data!$G$2:$G$1823,MATCH('Ratios - Total'!$C937,IF(Data!$A$2:$A$1823='Ratios - Total'!$A937,Data!$C$2:$C$1823,0),0))/INDEX(Data!$D$2:$D$1823,MATCH('Ratios - Total'!$C937,IF(Data!$A$2:$A$1823='Ratios - Total'!$A937,Data!$C$2:$C$1823,0),0)),"Missing Data")</f>
        <v>0</v>
      </c>
      <c r="J937" s="22"/>
      <c r="K937" s="5">
        <f t="array" ref="K937">IFERROR(INDEX(Data!$E$2:$E$1823,MATCH('Ratios - Total'!$C937,IF(Data!$A$2:$A$1823='Ratios - Total'!$A937,Data!$C$2:$C$1823,0),0))/INDEX(Data!$D$2:$D$1823,MATCH('Ratios - Total'!$C937,IF(Data!$A$2:$A$1823='Ratios - Total'!$A937,Data!$C$2:$C$1823,0),0)),"Missing Data")</f>
        <v>0</v>
      </c>
      <c r="L937" s="5"/>
      <c r="M937" s="5" t="str">
        <f t="array" ref="M937">IFERROR(INDEX(Data!$F$2:$F$1823,MATCH('Ratios - Total'!$C937,IF(Data!$A$2:$A$1823='Ratios - Total'!$A937,Data!$C$2:$C$1823,0),0))/INDEX(Data!$E$2:$E$1823,MATCH('Ratios - Total'!$C937,IF(Data!$A$2:$A$1823='Ratios - Total'!$A937,Data!$C$2:$C$1823,0),0)),"Missing Data")</f>
        <v>Missing Data</v>
      </c>
      <c r="N937" s="5"/>
      <c r="O937" s="5" t="str">
        <f t="array" ref="O937">IFERROR(INDEX(Data!$G$2:$G$1823,MATCH('Ratios - Total'!$C937,IF(Data!$A$2:$A$1823='Ratios - Total'!$A937,Data!$C$2:$C$1823,0),0))/INDEX(Data!$F$2:$F$1823,MATCH('Ratios - Total'!$C937,IF(Data!$A$2:$A$1823='Ratios - Total'!$A937,Data!$C$2:$C$1823,0),0)),"Missing Data")</f>
        <v>Missing Data</v>
      </c>
      <c r="P937" s="5" t="str">
        <f t="array" ref="P937">IFERROR(INDEX(Data!$H$2:$H$1823,MATCH('Ratios - Total'!$C937,IF(Data!$A$2:$A$1823='Ratios - Total'!$A937,Data!$C$2:$C$1823,0),0))/INDEX(Data!$G$2:$G$1823,MATCH('Ratios - Total'!$C937,IF(Data!$A$2:$A$1823='Ratios - Total'!$A937,Data!$C$2:$C$1823,0),0)),"Missing Data")</f>
        <v>Missing Data</v>
      </c>
      <c r="Q937" s="5"/>
      <c r="R937" s="5" t="str">
        <f t="array" ref="R937">IFERROR(INDEX(Data!$L$2:$L$1823,MATCH('Ratios - Total'!$C937,IF(Data!$A$2:$A$1823='Ratios - Total'!$A937,Data!$C$2:$C$1823,0),0))/INDEX(Data!$G$2:$G$1823,MATCH('Ratios - Total'!$C937,IF(Data!$A$2:$A$1823='Ratios - Total'!$A937,Data!$C$2:$C$1823,0),0)),"Missing Data")</f>
        <v>Missing Data</v>
      </c>
      <c r="S937" s="5"/>
      <c r="T937" s="5">
        <f t="array" ref="T937">IFERROR(INDEX(Data!$H$2:$H$1823,MATCH('Ratios - Total'!$C937,IF(Data!$A$2:$A$1823='Ratios - Total'!$A937,Data!$C$2:$C$1823,0),0))/INDEX(Data!$L$2:$L$1823,MATCH('Ratios - Total'!$C937,IF(Data!$A$2:$A$1823='Ratios - Total'!$A937,Data!$C$2:$C$1823,0),0)),"Missing Data")</f>
        <v>58389.458267556147</v>
      </c>
      <c r="U937" s="5">
        <f t="array" ref="U937">IFERROR(INDEX(Data!$K$2:$K$1823,MATCH('Ratios - Total'!$C937,IF(Data!$A$2:$A$1823='Ratios - Total'!$A937,Data!$C$2:$C$1823,0),0))/INDEX(Data!$H$2:$H$1823,MATCH('Ratios - Total'!$C937,IF(Data!$A$2:$A$1823='Ratios - Total'!$A937,Data!$C$2:$C$1823,0),0)),"Missing Data")</f>
        <v>0.45133458039863522</v>
      </c>
      <c r="V937" s="5">
        <f t="array" ref="V937">IFERROR(INDEX(Data!$K$2:$K$1823,MATCH('Ratios - Total'!$C937,IF(Data!$A$2:$A$1823='Ratios - Total'!$A937,Data!$C$2:$C$1823,0),0))/INDEX(Data!$L$2:$L$1823,MATCH('Ratios - Total'!$C937,IF(Data!$A$2:$A$1823='Ratios - Total'!$A937,Data!$C$2:$C$1823,0),0)),"Missing Data")</f>
        <v>26353.181646891073</v>
      </c>
      <c r="W937" s="5">
        <f t="shared" si="15"/>
        <v>32036.276620665074</v>
      </c>
      <c r="X937" s="5" t="str">
        <f t="array" ref="X937">IFERROR(INDEX(Data!$K$2:$K$1823,MATCH('Ratios - Total'!$C937,IF(Data!$A$2:$A$1823='Ratios - Total'!$A937,Data!$C$2:$C$1823,0),0))/INDEX(Data!$G$2:$G$1823,MATCH('Ratios - Total'!$C937,IF(Data!$A$2:$A$1823='Ratios - Total'!$A937,Data!$C$2:$C$1823,0),0)),"Missing Data")</f>
        <v>Missing Data</v>
      </c>
    </row>
    <row r="938" spans="1:24" x14ac:dyDescent="0.25">
      <c r="A938" s="22" t="s">
        <v>104</v>
      </c>
      <c r="B938" s="22" t="s">
        <v>105</v>
      </c>
      <c r="C938" s="22">
        <v>1993</v>
      </c>
      <c r="D938" s="5">
        <f t="array" ref="D938">IFERROR(INDEX(Data!$H$2:$H$1823,MATCH('Ratios - Total'!$C938,IF(Data!$A$2:$A$1823='Ratios - Total'!$A938,Data!$C$2:$C$1823,0),0))/INDEX(Data!$D$2:$D$1823,MATCH('Ratios - Total'!$C938,IF(Data!$A$2:$A$1823='Ratios - Total'!$A938,Data!$C$2:$C$1823,0),0)),"Missing Data")</f>
        <v>1312.4032121349198</v>
      </c>
      <c r="E938" s="22"/>
      <c r="F938" s="5">
        <f t="array" ref="F938">IFERROR(INDEX(Data!$G$2:$G$1823,MATCH('Ratios - Total'!$C938,IF(Data!$A$2:$A$1823='Ratios - Total'!$A938,Data!$C$2:$C$1823,0),0))/INDEX(Data!$D$2:$D$1823,MATCH('Ratios - Total'!$C938,IF(Data!$A$2:$A$1823='Ratios - Total'!$A938,Data!$C$2:$C$1823,0),0)),"Missing Data")</f>
        <v>0</v>
      </c>
      <c r="G938" s="5"/>
      <c r="H938" s="5" t="str">
        <f t="array" ref="H938">IFERROR(INDEX(Data!$H$2:$H$1823,MATCH('Ratios - Total'!$C938,IF(Data!$A$2:$A$1823='Ratios - Total'!$A938,Data!$C$2:$C$1823,0),0))/INDEX(Data!$G$2:$G$1823,MATCH('Ratios - Total'!$C938,IF(Data!$A$2:$A$1823='Ratios - Total'!$A938,Data!$C$2:$C$1823,0),0)),"Missing Data")</f>
        <v>Missing Data</v>
      </c>
      <c r="I938" s="5">
        <f t="array" ref="I938">IFERROR(INDEX(Data!$G$2:$G$1823,MATCH('Ratios - Total'!$C938,IF(Data!$A$2:$A$1823='Ratios - Total'!$A938,Data!$C$2:$C$1823,0),0))/INDEX(Data!$D$2:$D$1823,MATCH('Ratios - Total'!$C938,IF(Data!$A$2:$A$1823='Ratios - Total'!$A938,Data!$C$2:$C$1823,0),0)),"Missing Data")</f>
        <v>0</v>
      </c>
      <c r="J938" s="22"/>
      <c r="K938" s="5">
        <f t="array" ref="K938">IFERROR(INDEX(Data!$E$2:$E$1823,MATCH('Ratios - Total'!$C938,IF(Data!$A$2:$A$1823='Ratios - Total'!$A938,Data!$C$2:$C$1823,0),0))/INDEX(Data!$D$2:$D$1823,MATCH('Ratios - Total'!$C938,IF(Data!$A$2:$A$1823='Ratios - Total'!$A938,Data!$C$2:$C$1823,0),0)),"Missing Data")</f>
        <v>0</v>
      </c>
      <c r="L938" s="5"/>
      <c r="M938" s="5" t="str">
        <f t="array" ref="M938">IFERROR(INDEX(Data!$F$2:$F$1823,MATCH('Ratios - Total'!$C938,IF(Data!$A$2:$A$1823='Ratios - Total'!$A938,Data!$C$2:$C$1823,0),0))/INDEX(Data!$E$2:$E$1823,MATCH('Ratios - Total'!$C938,IF(Data!$A$2:$A$1823='Ratios - Total'!$A938,Data!$C$2:$C$1823,0),0)),"Missing Data")</f>
        <v>Missing Data</v>
      </c>
      <c r="N938" s="5"/>
      <c r="O938" s="5" t="str">
        <f t="array" ref="O938">IFERROR(INDEX(Data!$G$2:$G$1823,MATCH('Ratios - Total'!$C938,IF(Data!$A$2:$A$1823='Ratios - Total'!$A938,Data!$C$2:$C$1823,0),0))/INDEX(Data!$F$2:$F$1823,MATCH('Ratios - Total'!$C938,IF(Data!$A$2:$A$1823='Ratios - Total'!$A938,Data!$C$2:$C$1823,0),0)),"Missing Data")</f>
        <v>Missing Data</v>
      </c>
      <c r="P938" s="5" t="str">
        <f t="array" ref="P938">IFERROR(INDEX(Data!$H$2:$H$1823,MATCH('Ratios - Total'!$C938,IF(Data!$A$2:$A$1823='Ratios - Total'!$A938,Data!$C$2:$C$1823,0),0))/INDEX(Data!$G$2:$G$1823,MATCH('Ratios - Total'!$C938,IF(Data!$A$2:$A$1823='Ratios - Total'!$A938,Data!$C$2:$C$1823,0),0)),"Missing Data")</f>
        <v>Missing Data</v>
      </c>
      <c r="Q938" s="5"/>
      <c r="R938" s="5" t="str">
        <f t="array" ref="R938">IFERROR(INDEX(Data!$L$2:$L$1823,MATCH('Ratios - Total'!$C938,IF(Data!$A$2:$A$1823='Ratios - Total'!$A938,Data!$C$2:$C$1823,0),0))/INDEX(Data!$G$2:$G$1823,MATCH('Ratios - Total'!$C938,IF(Data!$A$2:$A$1823='Ratios - Total'!$A938,Data!$C$2:$C$1823,0),0)),"Missing Data")</f>
        <v>Missing Data</v>
      </c>
      <c r="S938" s="5"/>
      <c r="T938" s="5">
        <f t="array" ref="T938">IFERROR(INDEX(Data!$H$2:$H$1823,MATCH('Ratios - Total'!$C938,IF(Data!$A$2:$A$1823='Ratios - Total'!$A938,Data!$C$2:$C$1823,0),0))/INDEX(Data!$L$2:$L$1823,MATCH('Ratios - Total'!$C938,IF(Data!$A$2:$A$1823='Ratios - Total'!$A938,Data!$C$2:$C$1823,0),0)),"Missing Data")</f>
        <v>45649.071685905445</v>
      </c>
      <c r="U938" s="5">
        <f t="array" ref="U938">IFERROR(INDEX(Data!$K$2:$K$1823,MATCH('Ratios - Total'!$C938,IF(Data!$A$2:$A$1823='Ratios - Total'!$A938,Data!$C$2:$C$1823,0),0))/INDEX(Data!$H$2:$H$1823,MATCH('Ratios - Total'!$C938,IF(Data!$A$2:$A$1823='Ratios - Total'!$A938,Data!$C$2:$C$1823,0),0)),"Missing Data")</f>
        <v>0.48090878240508</v>
      </c>
      <c r="V938" s="5">
        <f t="array" ref="V938">IFERROR(INDEX(Data!$K$2:$K$1823,MATCH('Ratios - Total'!$C938,IF(Data!$A$2:$A$1823='Ratios - Total'!$A938,Data!$C$2:$C$1823,0),0))/INDEX(Data!$L$2:$L$1823,MATCH('Ratios - Total'!$C938,IF(Data!$A$2:$A$1823='Ratios - Total'!$A938,Data!$C$2:$C$1823,0),0)),"Missing Data")</f>
        <v>21953.039482390999</v>
      </c>
      <c r="W938" s="5">
        <f t="shared" si="15"/>
        <v>23696.032203514445</v>
      </c>
      <c r="X938" s="5" t="str">
        <f t="array" ref="X938">IFERROR(INDEX(Data!$K$2:$K$1823,MATCH('Ratios - Total'!$C938,IF(Data!$A$2:$A$1823='Ratios - Total'!$A938,Data!$C$2:$C$1823,0),0))/INDEX(Data!$G$2:$G$1823,MATCH('Ratios - Total'!$C938,IF(Data!$A$2:$A$1823='Ratios - Total'!$A938,Data!$C$2:$C$1823,0),0)),"Missing Data")</f>
        <v>Missing Data</v>
      </c>
    </row>
    <row r="939" spans="1:24" x14ac:dyDescent="0.25">
      <c r="A939" s="22" t="s">
        <v>4</v>
      </c>
      <c r="B939" s="22" t="s">
        <v>5</v>
      </c>
      <c r="C939" s="22">
        <v>1994</v>
      </c>
      <c r="D939" s="5">
        <f t="array" ref="D939">IFERROR(INDEX(Data!$H$2:$H$1823,MATCH('Ratios - Total'!$C939,IF(Data!$A$2:$A$1823='Ratios - Total'!$A939,Data!$C$2:$C$1823,0),0))/INDEX(Data!$D$2:$D$1823,MATCH('Ratios - Total'!$C939,IF(Data!$A$2:$A$1823='Ratios - Total'!$A939,Data!$C$2:$C$1823,0),0)),"Missing Data")</f>
        <v>680.22045575484321</v>
      </c>
      <c r="E939" s="22"/>
      <c r="F939" s="5">
        <f t="array" ref="F939">IFERROR(INDEX(Data!$G$2:$G$1823,MATCH('Ratios - Total'!$C939,IF(Data!$A$2:$A$1823='Ratios - Total'!$A939,Data!$C$2:$C$1823,0),0))/INDEX(Data!$D$2:$D$1823,MATCH('Ratios - Total'!$C939,IF(Data!$A$2:$A$1823='Ratios - Total'!$A939,Data!$C$2:$C$1823,0),0)),"Missing Data")</f>
        <v>0</v>
      </c>
      <c r="G939" s="5"/>
      <c r="H939" s="5" t="str">
        <f t="array" ref="H939">IFERROR(INDEX(Data!$H$2:$H$1823,MATCH('Ratios - Total'!$C939,IF(Data!$A$2:$A$1823='Ratios - Total'!$A939,Data!$C$2:$C$1823,0),0))/INDEX(Data!$G$2:$G$1823,MATCH('Ratios - Total'!$C939,IF(Data!$A$2:$A$1823='Ratios - Total'!$A939,Data!$C$2:$C$1823,0),0)),"Missing Data")</f>
        <v>Missing Data</v>
      </c>
      <c r="I939" s="5">
        <f t="array" ref="I939">IFERROR(INDEX(Data!$G$2:$G$1823,MATCH('Ratios - Total'!$C939,IF(Data!$A$2:$A$1823='Ratios - Total'!$A939,Data!$C$2:$C$1823,0),0))/INDEX(Data!$D$2:$D$1823,MATCH('Ratios - Total'!$C939,IF(Data!$A$2:$A$1823='Ratios - Total'!$A939,Data!$C$2:$C$1823,0),0)),"Missing Data")</f>
        <v>0</v>
      </c>
      <c r="J939" s="22"/>
      <c r="K939" s="5">
        <f t="array" ref="K939">IFERROR(INDEX(Data!$E$2:$E$1823,MATCH('Ratios - Total'!$C939,IF(Data!$A$2:$A$1823='Ratios - Total'!$A939,Data!$C$2:$C$1823,0),0))/INDEX(Data!$D$2:$D$1823,MATCH('Ratios - Total'!$C939,IF(Data!$A$2:$A$1823='Ratios - Total'!$A939,Data!$C$2:$C$1823,0),0)),"Missing Data")</f>
        <v>0</v>
      </c>
      <c r="L939" s="5"/>
      <c r="M939" s="5" t="str">
        <f t="array" ref="M939">IFERROR(INDEX(Data!$F$2:$F$1823,MATCH('Ratios - Total'!$C939,IF(Data!$A$2:$A$1823='Ratios - Total'!$A939,Data!$C$2:$C$1823,0),0))/INDEX(Data!$E$2:$E$1823,MATCH('Ratios - Total'!$C939,IF(Data!$A$2:$A$1823='Ratios - Total'!$A939,Data!$C$2:$C$1823,0),0)),"Missing Data")</f>
        <v>Missing Data</v>
      </c>
      <c r="N939" s="5"/>
      <c r="O939" s="5" t="str">
        <f t="array" ref="O939">IFERROR(INDEX(Data!$G$2:$G$1823,MATCH('Ratios - Total'!$C939,IF(Data!$A$2:$A$1823='Ratios - Total'!$A939,Data!$C$2:$C$1823,0),0))/INDEX(Data!$F$2:$F$1823,MATCH('Ratios - Total'!$C939,IF(Data!$A$2:$A$1823='Ratios - Total'!$A939,Data!$C$2:$C$1823,0),0)),"Missing Data")</f>
        <v>Missing Data</v>
      </c>
      <c r="P939" s="5" t="str">
        <f t="array" ref="P939">IFERROR(INDEX(Data!$H$2:$H$1823,MATCH('Ratios - Total'!$C939,IF(Data!$A$2:$A$1823='Ratios - Total'!$A939,Data!$C$2:$C$1823,0),0))/INDEX(Data!$G$2:$G$1823,MATCH('Ratios - Total'!$C939,IF(Data!$A$2:$A$1823='Ratios - Total'!$A939,Data!$C$2:$C$1823,0),0)),"Missing Data")</f>
        <v>Missing Data</v>
      </c>
      <c r="Q939" s="5"/>
      <c r="R939" s="5" t="str">
        <f t="array" ref="R939">IFERROR(INDEX(Data!$L$2:$L$1823,MATCH('Ratios - Total'!$C939,IF(Data!$A$2:$A$1823='Ratios - Total'!$A939,Data!$C$2:$C$1823,0),0))/INDEX(Data!$G$2:$G$1823,MATCH('Ratios - Total'!$C939,IF(Data!$A$2:$A$1823='Ratios - Total'!$A939,Data!$C$2:$C$1823,0),0)),"Missing Data")</f>
        <v>Missing Data</v>
      </c>
      <c r="S939" s="5"/>
      <c r="T939" s="5">
        <f t="array" ref="T939">IFERROR(INDEX(Data!$H$2:$H$1823,MATCH('Ratios - Total'!$C939,IF(Data!$A$2:$A$1823='Ratios - Total'!$A939,Data!$C$2:$C$1823,0),0))/INDEX(Data!$L$2:$L$1823,MATCH('Ratios - Total'!$C939,IF(Data!$A$2:$A$1823='Ratios - Total'!$A939,Data!$C$2:$C$1823,0),0)),"Missing Data")</f>
        <v>34310.449935473174</v>
      </c>
      <c r="U939" s="5">
        <f t="array" ref="U939">IFERROR(INDEX(Data!$K$2:$K$1823,MATCH('Ratios - Total'!$C939,IF(Data!$A$2:$A$1823='Ratios - Total'!$A939,Data!$C$2:$C$1823,0),0))/INDEX(Data!$H$2:$H$1823,MATCH('Ratios - Total'!$C939,IF(Data!$A$2:$A$1823='Ratios - Total'!$A939,Data!$C$2:$C$1823,0),0)),"Missing Data")</f>
        <v>0.56172673593486055</v>
      </c>
      <c r="V939" s="5">
        <f t="array" ref="V939">IFERROR(INDEX(Data!$K$2:$K$1823,MATCH('Ratios - Total'!$C939,IF(Data!$A$2:$A$1823='Ratios - Total'!$A939,Data!$C$2:$C$1823,0),0))/INDEX(Data!$L$2:$L$1823,MATCH('Ratios - Total'!$C939,IF(Data!$A$2:$A$1823='Ratios - Total'!$A939,Data!$C$2:$C$1823,0),0)),"Missing Data")</f>
        <v>19273.097050709795</v>
      </c>
      <c r="W939" s="5">
        <f t="shared" si="15"/>
        <v>15037.352884763379</v>
      </c>
      <c r="X939" s="5" t="str">
        <f t="array" ref="X939">IFERROR(INDEX(Data!$K$2:$K$1823,MATCH('Ratios - Total'!$C939,IF(Data!$A$2:$A$1823='Ratios - Total'!$A939,Data!$C$2:$C$1823,0),0))/INDEX(Data!$G$2:$G$1823,MATCH('Ratios - Total'!$C939,IF(Data!$A$2:$A$1823='Ratios - Total'!$A939,Data!$C$2:$C$1823,0),0)),"Missing Data")</f>
        <v>Missing Data</v>
      </c>
    </row>
    <row r="940" spans="1:24" x14ac:dyDescent="0.25">
      <c r="A940" s="22" t="s">
        <v>6</v>
      </c>
      <c r="B940" s="22" t="s">
        <v>7</v>
      </c>
      <c r="C940" s="22">
        <v>1994</v>
      </c>
      <c r="D940" s="5">
        <f t="array" ref="D940">IFERROR(INDEX(Data!$H$2:$H$1823,MATCH('Ratios - Total'!$C940,IF(Data!$A$2:$A$1823='Ratios - Total'!$A940,Data!$C$2:$C$1823,0),0))/INDEX(Data!$D$2:$D$1823,MATCH('Ratios - Total'!$C940,IF(Data!$A$2:$A$1823='Ratios - Total'!$A940,Data!$C$2:$C$1823,0),0)),"Missing Data")</f>
        <v>1980.2837423007818</v>
      </c>
      <c r="E940" s="22"/>
      <c r="F940" s="5">
        <f t="array" ref="F940">IFERROR(INDEX(Data!$G$2:$G$1823,MATCH('Ratios - Total'!$C940,IF(Data!$A$2:$A$1823='Ratios - Total'!$A940,Data!$C$2:$C$1823,0),0))/INDEX(Data!$D$2:$D$1823,MATCH('Ratios - Total'!$C940,IF(Data!$A$2:$A$1823='Ratios - Total'!$A940,Data!$C$2:$C$1823,0),0)),"Missing Data")</f>
        <v>0</v>
      </c>
      <c r="G940" s="5"/>
      <c r="H940" s="5" t="str">
        <f t="array" ref="H940">IFERROR(INDEX(Data!$H$2:$H$1823,MATCH('Ratios - Total'!$C940,IF(Data!$A$2:$A$1823='Ratios - Total'!$A940,Data!$C$2:$C$1823,0),0))/INDEX(Data!$G$2:$G$1823,MATCH('Ratios - Total'!$C940,IF(Data!$A$2:$A$1823='Ratios - Total'!$A940,Data!$C$2:$C$1823,0),0)),"Missing Data")</f>
        <v>Missing Data</v>
      </c>
      <c r="I940" s="5">
        <f t="array" ref="I940">IFERROR(INDEX(Data!$G$2:$G$1823,MATCH('Ratios - Total'!$C940,IF(Data!$A$2:$A$1823='Ratios - Total'!$A940,Data!$C$2:$C$1823,0),0))/INDEX(Data!$D$2:$D$1823,MATCH('Ratios - Total'!$C940,IF(Data!$A$2:$A$1823='Ratios - Total'!$A940,Data!$C$2:$C$1823,0),0)),"Missing Data")</f>
        <v>0</v>
      </c>
      <c r="J940" s="22"/>
      <c r="K940" s="5">
        <f t="array" ref="K940">IFERROR(INDEX(Data!$E$2:$E$1823,MATCH('Ratios - Total'!$C940,IF(Data!$A$2:$A$1823='Ratios - Total'!$A940,Data!$C$2:$C$1823,0),0))/INDEX(Data!$D$2:$D$1823,MATCH('Ratios - Total'!$C940,IF(Data!$A$2:$A$1823='Ratios - Total'!$A940,Data!$C$2:$C$1823,0),0)),"Missing Data")</f>
        <v>0</v>
      </c>
      <c r="L940" s="5"/>
      <c r="M940" s="5" t="str">
        <f t="array" ref="M940">IFERROR(INDEX(Data!$F$2:$F$1823,MATCH('Ratios - Total'!$C940,IF(Data!$A$2:$A$1823='Ratios - Total'!$A940,Data!$C$2:$C$1823,0),0))/INDEX(Data!$E$2:$E$1823,MATCH('Ratios - Total'!$C940,IF(Data!$A$2:$A$1823='Ratios - Total'!$A940,Data!$C$2:$C$1823,0),0)),"Missing Data")</f>
        <v>Missing Data</v>
      </c>
      <c r="N940" s="5"/>
      <c r="O940" s="5" t="str">
        <f t="array" ref="O940">IFERROR(INDEX(Data!$G$2:$G$1823,MATCH('Ratios - Total'!$C940,IF(Data!$A$2:$A$1823='Ratios - Total'!$A940,Data!$C$2:$C$1823,0),0))/INDEX(Data!$F$2:$F$1823,MATCH('Ratios - Total'!$C940,IF(Data!$A$2:$A$1823='Ratios - Total'!$A940,Data!$C$2:$C$1823,0),0)),"Missing Data")</f>
        <v>Missing Data</v>
      </c>
      <c r="P940" s="5" t="str">
        <f t="array" ref="P940">IFERROR(INDEX(Data!$H$2:$H$1823,MATCH('Ratios - Total'!$C940,IF(Data!$A$2:$A$1823='Ratios - Total'!$A940,Data!$C$2:$C$1823,0),0))/INDEX(Data!$G$2:$G$1823,MATCH('Ratios - Total'!$C940,IF(Data!$A$2:$A$1823='Ratios - Total'!$A940,Data!$C$2:$C$1823,0),0)),"Missing Data")</f>
        <v>Missing Data</v>
      </c>
      <c r="Q940" s="5"/>
      <c r="R940" s="5" t="str">
        <f t="array" ref="R940">IFERROR(INDEX(Data!$L$2:$L$1823,MATCH('Ratios - Total'!$C940,IF(Data!$A$2:$A$1823='Ratios - Total'!$A940,Data!$C$2:$C$1823,0),0))/INDEX(Data!$G$2:$G$1823,MATCH('Ratios - Total'!$C940,IF(Data!$A$2:$A$1823='Ratios - Total'!$A940,Data!$C$2:$C$1823,0),0)),"Missing Data")</f>
        <v>Missing Data</v>
      </c>
      <c r="S940" s="5"/>
      <c r="T940" s="5">
        <f t="array" ref="T940">IFERROR(INDEX(Data!$H$2:$H$1823,MATCH('Ratios - Total'!$C940,IF(Data!$A$2:$A$1823='Ratios - Total'!$A940,Data!$C$2:$C$1823,0),0))/INDEX(Data!$L$2:$L$1823,MATCH('Ratios - Total'!$C940,IF(Data!$A$2:$A$1823='Ratios - Total'!$A940,Data!$C$2:$C$1823,0),0)),"Missing Data")</f>
        <v>73548.450135434628</v>
      </c>
      <c r="U940" s="5">
        <f t="array" ref="U940">IFERROR(INDEX(Data!$K$2:$K$1823,MATCH('Ratios - Total'!$C940,IF(Data!$A$2:$A$1823='Ratios - Total'!$A940,Data!$C$2:$C$1823,0),0))/INDEX(Data!$H$2:$H$1823,MATCH('Ratios - Total'!$C940,IF(Data!$A$2:$A$1823='Ratios - Total'!$A940,Data!$C$2:$C$1823,0),0)),"Missing Data")</f>
        <v>0.47929385898209487</v>
      </c>
      <c r="V940" s="5">
        <f t="array" ref="V940">IFERROR(INDEX(Data!$K$2:$K$1823,MATCH('Ratios - Total'!$C940,IF(Data!$A$2:$A$1823='Ratios - Total'!$A940,Data!$C$2:$C$1823,0),0))/INDEX(Data!$L$2:$L$1823,MATCH('Ratios - Total'!$C940,IF(Data!$A$2:$A$1823='Ratios - Total'!$A940,Data!$C$2:$C$1823,0),0)),"Missing Data")</f>
        <v>35251.320487564641</v>
      </c>
      <c r="W940" s="5">
        <f t="shared" si="15"/>
        <v>38297.129647869988</v>
      </c>
      <c r="X940" s="5" t="str">
        <f t="array" ref="X940">IFERROR(INDEX(Data!$K$2:$K$1823,MATCH('Ratios - Total'!$C940,IF(Data!$A$2:$A$1823='Ratios - Total'!$A940,Data!$C$2:$C$1823,0),0))/INDEX(Data!$G$2:$G$1823,MATCH('Ratios - Total'!$C940,IF(Data!$A$2:$A$1823='Ratios - Total'!$A940,Data!$C$2:$C$1823,0),0)),"Missing Data")</f>
        <v>Missing Data</v>
      </c>
    </row>
    <row r="941" spans="1:24" x14ac:dyDescent="0.25">
      <c r="A941" s="22" t="s">
        <v>8</v>
      </c>
      <c r="B941" s="22" t="s">
        <v>9</v>
      </c>
      <c r="C941" s="22">
        <v>1994</v>
      </c>
      <c r="D941" s="5">
        <f t="array" ref="D941">IFERROR(INDEX(Data!$H$2:$H$1823,MATCH('Ratios - Total'!$C941,IF(Data!$A$2:$A$1823='Ratios - Total'!$A941,Data!$C$2:$C$1823,0),0))/INDEX(Data!$D$2:$D$1823,MATCH('Ratios - Total'!$C941,IF(Data!$A$2:$A$1823='Ratios - Total'!$A941,Data!$C$2:$C$1823,0),0)),"Missing Data")</f>
        <v>932.27588679530629</v>
      </c>
      <c r="E941" s="22"/>
      <c r="F941" s="5">
        <f t="array" ref="F941">IFERROR(INDEX(Data!$G$2:$G$1823,MATCH('Ratios - Total'!$C941,IF(Data!$A$2:$A$1823='Ratios - Total'!$A941,Data!$C$2:$C$1823,0),0))/INDEX(Data!$D$2:$D$1823,MATCH('Ratios - Total'!$C941,IF(Data!$A$2:$A$1823='Ratios - Total'!$A941,Data!$C$2:$C$1823,0),0)),"Missing Data")</f>
        <v>0</v>
      </c>
      <c r="G941" s="5"/>
      <c r="H941" s="5" t="str">
        <f t="array" ref="H941">IFERROR(INDEX(Data!$H$2:$H$1823,MATCH('Ratios - Total'!$C941,IF(Data!$A$2:$A$1823='Ratios - Total'!$A941,Data!$C$2:$C$1823,0),0))/INDEX(Data!$G$2:$G$1823,MATCH('Ratios - Total'!$C941,IF(Data!$A$2:$A$1823='Ratios - Total'!$A941,Data!$C$2:$C$1823,0),0)),"Missing Data")</f>
        <v>Missing Data</v>
      </c>
      <c r="I941" s="5">
        <f t="array" ref="I941">IFERROR(INDEX(Data!$G$2:$G$1823,MATCH('Ratios - Total'!$C941,IF(Data!$A$2:$A$1823='Ratios - Total'!$A941,Data!$C$2:$C$1823,0),0))/INDEX(Data!$D$2:$D$1823,MATCH('Ratios - Total'!$C941,IF(Data!$A$2:$A$1823='Ratios - Total'!$A941,Data!$C$2:$C$1823,0),0)),"Missing Data")</f>
        <v>0</v>
      </c>
      <c r="J941" s="22"/>
      <c r="K941" s="5">
        <f t="array" ref="K941">IFERROR(INDEX(Data!$E$2:$E$1823,MATCH('Ratios - Total'!$C941,IF(Data!$A$2:$A$1823='Ratios - Total'!$A941,Data!$C$2:$C$1823,0),0))/INDEX(Data!$D$2:$D$1823,MATCH('Ratios - Total'!$C941,IF(Data!$A$2:$A$1823='Ratios - Total'!$A941,Data!$C$2:$C$1823,0),0)),"Missing Data")</f>
        <v>0</v>
      </c>
      <c r="L941" s="5"/>
      <c r="M941" s="5" t="str">
        <f t="array" ref="M941">IFERROR(INDEX(Data!$F$2:$F$1823,MATCH('Ratios - Total'!$C941,IF(Data!$A$2:$A$1823='Ratios - Total'!$A941,Data!$C$2:$C$1823,0),0))/INDEX(Data!$E$2:$E$1823,MATCH('Ratios - Total'!$C941,IF(Data!$A$2:$A$1823='Ratios - Total'!$A941,Data!$C$2:$C$1823,0),0)),"Missing Data")</f>
        <v>Missing Data</v>
      </c>
      <c r="N941" s="5"/>
      <c r="O941" s="5" t="str">
        <f t="array" ref="O941">IFERROR(INDEX(Data!$G$2:$G$1823,MATCH('Ratios - Total'!$C941,IF(Data!$A$2:$A$1823='Ratios - Total'!$A941,Data!$C$2:$C$1823,0),0))/INDEX(Data!$F$2:$F$1823,MATCH('Ratios - Total'!$C941,IF(Data!$A$2:$A$1823='Ratios - Total'!$A941,Data!$C$2:$C$1823,0),0)),"Missing Data")</f>
        <v>Missing Data</v>
      </c>
      <c r="P941" s="5" t="str">
        <f t="array" ref="P941">IFERROR(INDEX(Data!$H$2:$H$1823,MATCH('Ratios - Total'!$C941,IF(Data!$A$2:$A$1823='Ratios - Total'!$A941,Data!$C$2:$C$1823,0),0))/INDEX(Data!$G$2:$G$1823,MATCH('Ratios - Total'!$C941,IF(Data!$A$2:$A$1823='Ratios - Total'!$A941,Data!$C$2:$C$1823,0),0)),"Missing Data")</f>
        <v>Missing Data</v>
      </c>
      <c r="Q941" s="5"/>
      <c r="R941" s="5" t="str">
        <f t="array" ref="R941">IFERROR(INDEX(Data!$L$2:$L$1823,MATCH('Ratios - Total'!$C941,IF(Data!$A$2:$A$1823='Ratios - Total'!$A941,Data!$C$2:$C$1823,0),0))/INDEX(Data!$G$2:$G$1823,MATCH('Ratios - Total'!$C941,IF(Data!$A$2:$A$1823='Ratios - Total'!$A941,Data!$C$2:$C$1823,0),0)),"Missing Data")</f>
        <v>Missing Data</v>
      </c>
      <c r="S941" s="5"/>
      <c r="T941" s="5">
        <f t="array" ref="T941">IFERROR(INDEX(Data!$H$2:$H$1823,MATCH('Ratios - Total'!$C941,IF(Data!$A$2:$A$1823='Ratios - Total'!$A941,Data!$C$2:$C$1823,0),0))/INDEX(Data!$L$2:$L$1823,MATCH('Ratios - Total'!$C941,IF(Data!$A$2:$A$1823='Ratios - Total'!$A941,Data!$C$2:$C$1823,0),0)),"Missing Data")</f>
        <v>48556.458033249495</v>
      </c>
      <c r="U941" s="5">
        <f t="array" ref="U941">IFERROR(INDEX(Data!$K$2:$K$1823,MATCH('Ratios - Total'!$C941,IF(Data!$A$2:$A$1823='Ratios - Total'!$A941,Data!$C$2:$C$1823,0),0))/INDEX(Data!$H$2:$H$1823,MATCH('Ratios - Total'!$C941,IF(Data!$A$2:$A$1823='Ratios - Total'!$A941,Data!$C$2:$C$1823,0),0)),"Missing Data")</f>
        <v>0.47799418698953228</v>
      </c>
      <c r="V941" s="5">
        <f t="array" ref="V941">IFERROR(INDEX(Data!$K$2:$K$1823,MATCH('Ratios - Total'!$C941,IF(Data!$A$2:$A$1823='Ratios - Total'!$A941,Data!$C$2:$C$1823,0),0))/INDEX(Data!$L$2:$L$1823,MATCH('Ratios - Total'!$C941,IF(Data!$A$2:$A$1823='Ratios - Total'!$A941,Data!$C$2:$C$1823,0),0)),"Missing Data")</f>
        <v>23209.704680694435</v>
      </c>
      <c r="W941" s="5">
        <f t="shared" si="15"/>
        <v>25346.753352555061</v>
      </c>
      <c r="X941" s="5" t="str">
        <f t="array" ref="X941">IFERROR(INDEX(Data!$K$2:$K$1823,MATCH('Ratios - Total'!$C941,IF(Data!$A$2:$A$1823='Ratios - Total'!$A941,Data!$C$2:$C$1823,0),0))/INDEX(Data!$G$2:$G$1823,MATCH('Ratios - Total'!$C941,IF(Data!$A$2:$A$1823='Ratios - Total'!$A941,Data!$C$2:$C$1823,0),0)),"Missing Data")</f>
        <v>Missing Data</v>
      </c>
    </row>
    <row r="942" spans="1:24" x14ac:dyDescent="0.25">
      <c r="A942" s="22" t="s">
        <v>10</v>
      </c>
      <c r="B942" s="22" t="s">
        <v>11</v>
      </c>
      <c r="C942" s="22">
        <v>1994</v>
      </c>
      <c r="D942" s="5">
        <f t="array" ref="D942">IFERROR(INDEX(Data!$H$2:$H$1823,MATCH('Ratios - Total'!$C942,IF(Data!$A$2:$A$1823='Ratios - Total'!$A942,Data!$C$2:$C$1823,0),0))/INDEX(Data!$D$2:$D$1823,MATCH('Ratios - Total'!$C942,IF(Data!$A$2:$A$1823='Ratios - Total'!$A942,Data!$C$2:$C$1823,0),0)),"Missing Data")</f>
        <v>743.90251557826946</v>
      </c>
      <c r="E942" s="22"/>
      <c r="F942" s="5">
        <f t="array" ref="F942">IFERROR(INDEX(Data!$G$2:$G$1823,MATCH('Ratios - Total'!$C942,IF(Data!$A$2:$A$1823='Ratios - Total'!$A942,Data!$C$2:$C$1823,0),0))/INDEX(Data!$D$2:$D$1823,MATCH('Ratios - Total'!$C942,IF(Data!$A$2:$A$1823='Ratios - Total'!$A942,Data!$C$2:$C$1823,0),0)),"Missing Data")</f>
        <v>0</v>
      </c>
      <c r="G942" s="5"/>
      <c r="H942" s="5" t="str">
        <f t="array" ref="H942">IFERROR(INDEX(Data!$H$2:$H$1823,MATCH('Ratios - Total'!$C942,IF(Data!$A$2:$A$1823='Ratios - Total'!$A942,Data!$C$2:$C$1823,0),0))/INDEX(Data!$G$2:$G$1823,MATCH('Ratios - Total'!$C942,IF(Data!$A$2:$A$1823='Ratios - Total'!$A942,Data!$C$2:$C$1823,0),0)),"Missing Data")</f>
        <v>Missing Data</v>
      </c>
      <c r="I942" s="5">
        <f t="array" ref="I942">IFERROR(INDEX(Data!$G$2:$G$1823,MATCH('Ratios - Total'!$C942,IF(Data!$A$2:$A$1823='Ratios - Total'!$A942,Data!$C$2:$C$1823,0),0))/INDEX(Data!$D$2:$D$1823,MATCH('Ratios - Total'!$C942,IF(Data!$A$2:$A$1823='Ratios - Total'!$A942,Data!$C$2:$C$1823,0),0)),"Missing Data")</f>
        <v>0</v>
      </c>
      <c r="J942" s="22"/>
      <c r="K942" s="5">
        <f t="array" ref="K942">IFERROR(INDEX(Data!$E$2:$E$1823,MATCH('Ratios - Total'!$C942,IF(Data!$A$2:$A$1823='Ratios - Total'!$A942,Data!$C$2:$C$1823,0),0))/INDEX(Data!$D$2:$D$1823,MATCH('Ratios - Total'!$C942,IF(Data!$A$2:$A$1823='Ratios - Total'!$A942,Data!$C$2:$C$1823,0),0)),"Missing Data")</f>
        <v>0</v>
      </c>
      <c r="L942" s="5"/>
      <c r="M942" s="5" t="str">
        <f t="array" ref="M942">IFERROR(INDEX(Data!$F$2:$F$1823,MATCH('Ratios - Total'!$C942,IF(Data!$A$2:$A$1823='Ratios - Total'!$A942,Data!$C$2:$C$1823,0),0))/INDEX(Data!$E$2:$E$1823,MATCH('Ratios - Total'!$C942,IF(Data!$A$2:$A$1823='Ratios - Total'!$A942,Data!$C$2:$C$1823,0),0)),"Missing Data")</f>
        <v>Missing Data</v>
      </c>
      <c r="N942" s="5"/>
      <c r="O942" s="5" t="str">
        <f t="array" ref="O942">IFERROR(INDEX(Data!$G$2:$G$1823,MATCH('Ratios - Total'!$C942,IF(Data!$A$2:$A$1823='Ratios - Total'!$A942,Data!$C$2:$C$1823,0),0))/INDEX(Data!$F$2:$F$1823,MATCH('Ratios - Total'!$C942,IF(Data!$A$2:$A$1823='Ratios - Total'!$A942,Data!$C$2:$C$1823,0),0)),"Missing Data")</f>
        <v>Missing Data</v>
      </c>
      <c r="P942" s="5" t="str">
        <f t="array" ref="P942">IFERROR(INDEX(Data!$H$2:$H$1823,MATCH('Ratios - Total'!$C942,IF(Data!$A$2:$A$1823='Ratios - Total'!$A942,Data!$C$2:$C$1823,0),0))/INDEX(Data!$G$2:$G$1823,MATCH('Ratios - Total'!$C942,IF(Data!$A$2:$A$1823='Ratios - Total'!$A942,Data!$C$2:$C$1823,0),0)),"Missing Data")</f>
        <v>Missing Data</v>
      </c>
      <c r="Q942" s="5"/>
      <c r="R942" s="5" t="str">
        <f t="array" ref="R942">IFERROR(INDEX(Data!$L$2:$L$1823,MATCH('Ratios - Total'!$C942,IF(Data!$A$2:$A$1823='Ratios - Total'!$A942,Data!$C$2:$C$1823,0),0))/INDEX(Data!$G$2:$G$1823,MATCH('Ratios - Total'!$C942,IF(Data!$A$2:$A$1823='Ratios - Total'!$A942,Data!$C$2:$C$1823,0),0)),"Missing Data")</f>
        <v>Missing Data</v>
      </c>
      <c r="S942" s="5"/>
      <c r="T942" s="5">
        <f t="array" ref="T942">IFERROR(INDEX(Data!$H$2:$H$1823,MATCH('Ratios - Total'!$C942,IF(Data!$A$2:$A$1823='Ratios - Total'!$A942,Data!$C$2:$C$1823,0),0))/INDEX(Data!$L$2:$L$1823,MATCH('Ratios - Total'!$C942,IF(Data!$A$2:$A$1823='Ratios - Total'!$A942,Data!$C$2:$C$1823,0),0)),"Missing Data")</f>
        <v>32796.659147958278</v>
      </c>
      <c r="U942" s="5">
        <f t="array" ref="U942">IFERROR(INDEX(Data!$K$2:$K$1823,MATCH('Ratios - Total'!$C942,IF(Data!$A$2:$A$1823='Ratios - Total'!$A942,Data!$C$2:$C$1823,0),0))/INDEX(Data!$H$2:$H$1823,MATCH('Ratios - Total'!$C942,IF(Data!$A$2:$A$1823='Ratios - Total'!$A942,Data!$C$2:$C$1823,0),0)),"Missing Data")</f>
        <v>0.54510757822782929</v>
      </c>
      <c r="V942" s="5">
        <f t="array" ref="V942">IFERROR(INDEX(Data!$K$2:$K$1823,MATCH('Ratios - Total'!$C942,IF(Data!$A$2:$A$1823='Ratios - Total'!$A942,Data!$C$2:$C$1823,0),0))/INDEX(Data!$L$2:$L$1823,MATCH('Ratios - Total'!$C942,IF(Data!$A$2:$A$1823='Ratios - Total'!$A942,Data!$C$2:$C$1823,0),0)),"Missing Data")</f>
        <v>17877.707442107123</v>
      </c>
      <c r="W942" s="5">
        <f t="shared" si="15"/>
        <v>14918.951705851156</v>
      </c>
      <c r="X942" s="5" t="str">
        <f t="array" ref="X942">IFERROR(INDEX(Data!$K$2:$K$1823,MATCH('Ratios - Total'!$C942,IF(Data!$A$2:$A$1823='Ratios - Total'!$A942,Data!$C$2:$C$1823,0),0))/INDEX(Data!$G$2:$G$1823,MATCH('Ratios - Total'!$C942,IF(Data!$A$2:$A$1823='Ratios - Total'!$A942,Data!$C$2:$C$1823,0),0)),"Missing Data")</f>
        <v>Missing Data</v>
      </c>
    </row>
    <row r="943" spans="1:24" x14ac:dyDescent="0.25">
      <c r="A943" s="22" t="s">
        <v>12</v>
      </c>
      <c r="B943" s="22" t="s">
        <v>13</v>
      </c>
      <c r="C943" s="22">
        <v>1994</v>
      </c>
      <c r="D943" s="5">
        <f t="array" ref="D943">IFERROR(INDEX(Data!$H$2:$H$1823,MATCH('Ratios - Total'!$C943,IF(Data!$A$2:$A$1823='Ratios - Total'!$A943,Data!$C$2:$C$1823,0),0))/INDEX(Data!$D$2:$D$1823,MATCH('Ratios - Total'!$C943,IF(Data!$A$2:$A$1823='Ratios - Total'!$A943,Data!$C$2:$C$1823,0),0)),"Missing Data")</f>
        <v>896.4002851567767</v>
      </c>
      <c r="E943" s="22"/>
      <c r="F943" s="5">
        <f t="array" ref="F943">IFERROR(INDEX(Data!$G$2:$G$1823,MATCH('Ratios - Total'!$C943,IF(Data!$A$2:$A$1823='Ratios - Total'!$A943,Data!$C$2:$C$1823,0),0))/INDEX(Data!$D$2:$D$1823,MATCH('Ratios - Total'!$C943,IF(Data!$A$2:$A$1823='Ratios - Total'!$A943,Data!$C$2:$C$1823,0),0)),"Missing Data")</f>
        <v>0</v>
      </c>
      <c r="G943" s="5"/>
      <c r="H943" s="5" t="str">
        <f t="array" ref="H943">IFERROR(INDEX(Data!$H$2:$H$1823,MATCH('Ratios - Total'!$C943,IF(Data!$A$2:$A$1823='Ratios - Total'!$A943,Data!$C$2:$C$1823,0),0))/INDEX(Data!$G$2:$G$1823,MATCH('Ratios - Total'!$C943,IF(Data!$A$2:$A$1823='Ratios - Total'!$A943,Data!$C$2:$C$1823,0),0)),"Missing Data")</f>
        <v>Missing Data</v>
      </c>
      <c r="I943" s="5">
        <f t="array" ref="I943">IFERROR(INDEX(Data!$G$2:$G$1823,MATCH('Ratios - Total'!$C943,IF(Data!$A$2:$A$1823='Ratios - Total'!$A943,Data!$C$2:$C$1823,0),0))/INDEX(Data!$D$2:$D$1823,MATCH('Ratios - Total'!$C943,IF(Data!$A$2:$A$1823='Ratios - Total'!$A943,Data!$C$2:$C$1823,0),0)),"Missing Data")</f>
        <v>0</v>
      </c>
      <c r="J943" s="22"/>
      <c r="K943" s="5">
        <f t="array" ref="K943">IFERROR(INDEX(Data!$E$2:$E$1823,MATCH('Ratios - Total'!$C943,IF(Data!$A$2:$A$1823='Ratios - Total'!$A943,Data!$C$2:$C$1823,0),0))/INDEX(Data!$D$2:$D$1823,MATCH('Ratios - Total'!$C943,IF(Data!$A$2:$A$1823='Ratios - Total'!$A943,Data!$C$2:$C$1823,0),0)),"Missing Data")</f>
        <v>0</v>
      </c>
      <c r="L943" s="5"/>
      <c r="M943" s="5" t="str">
        <f t="array" ref="M943">IFERROR(INDEX(Data!$F$2:$F$1823,MATCH('Ratios - Total'!$C943,IF(Data!$A$2:$A$1823='Ratios - Total'!$A943,Data!$C$2:$C$1823,0),0))/INDEX(Data!$E$2:$E$1823,MATCH('Ratios - Total'!$C943,IF(Data!$A$2:$A$1823='Ratios - Total'!$A943,Data!$C$2:$C$1823,0),0)),"Missing Data")</f>
        <v>Missing Data</v>
      </c>
      <c r="N943" s="5"/>
      <c r="O943" s="5" t="str">
        <f t="array" ref="O943">IFERROR(INDEX(Data!$G$2:$G$1823,MATCH('Ratios - Total'!$C943,IF(Data!$A$2:$A$1823='Ratios - Total'!$A943,Data!$C$2:$C$1823,0),0))/INDEX(Data!$F$2:$F$1823,MATCH('Ratios - Total'!$C943,IF(Data!$A$2:$A$1823='Ratios - Total'!$A943,Data!$C$2:$C$1823,0),0)),"Missing Data")</f>
        <v>Missing Data</v>
      </c>
      <c r="P943" s="5" t="str">
        <f t="array" ref="P943">IFERROR(INDEX(Data!$H$2:$H$1823,MATCH('Ratios - Total'!$C943,IF(Data!$A$2:$A$1823='Ratios - Total'!$A943,Data!$C$2:$C$1823,0),0))/INDEX(Data!$G$2:$G$1823,MATCH('Ratios - Total'!$C943,IF(Data!$A$2:$A$1823='Ratios - Total'!$A943,Data!$C$2:$C$1823,0),0)),"Missing Data")</f>
        <v>Missing Data</v>
      </c>
      <c r="Q943" s="5"/>
      <c r="R943" s="5" t="str">
        <f t="array" ref="R943">IFERROR(INDEX(Data!$L$2:$L$1823,MATCH('Ratios - Total'!$C943,IF(Data!$A$2:$A$1823='Ratios - Total'!$A943,Data!$C$2:$C$1823,0),0))/INDEX(Data!$G$2:$G$1823,MATCH('Ratios - Total'!$C943,IF(Data!$A$2:$A$1823='Ratios - Total'!$A943,Data!$C$2:$C$1823,0),0)),"Missing Data")</f>
        <v>Missing Data</v>
      </c>
      <c r="S943" s="5"/>
      <c r="T943" s="5">
        <f t="array" ref="T943">IFERROR(INDEX(Data!$H$2:$H$1823,MATCH('Ratios - Total'!$C943,IF(Data!$A$2:$A$1823='Ratios - Total'!$A943,Data!$C$2:$C$1823,0),0))/INDEX(Data!$L$2:$L$1823,MATCH('Ratios - Total'!$C943,IF(Data!$A$2:$A$1823='Ratios - Total'!$A943,Data!$C$2:$C$1823,0),0)),"Missing Data")</f>
        <v>60017.430449492917</v>
      </c>
      <c r="U943" s="5">
        <f t="array" ref="U943">IFERROR(INDEX(Data!$K$2:$K$1823,MATCH('Ratios - Total'!$C943,IF(Data!$A$2:$A$1823='Ratios - Total'!$A943,Data!$C$2:$C$1823,0),0))/INDEX(Data!$H$2:$H$1823,MATCH('Ratios - Total'!$C943,IF(Data!$A$2:$A$1823='Ratios - Total'!$A943,Data!$C$2:$C$1823,0),0)),"Missing Data")</f>
        <v>0.4976504491711542</v>
      </c>
      <c r="V943" s="5">
        <f t="array" ref="V943">IFERROR(INDEX(Data!$K$2:$K$1823,MATCH('Ratios - Total'!$C943,IF(Data!$A$2:$A$1823='Ratios - Total'!$A943,Data!$C$2:$C$1823,0),0))/INDEX(Data!$L$2:$L$1823,MATCH('Ratios - Total'!$C943,IF(Data!$A$2:$A$1823='Ratios - Total'!$A943,Data!$C$2:$C$1823,0),0)),"Missing Data")</f>
        <v>29867.701221288658</v>
      </c>
      <c r="W943" s="5">
        <f t="shared" si="15"/>
        <v>30149.729228204258</v>
      </c>
      <c r="X943" s="5" t="str">
        <f t="array" ref="X943">IFERROR(INDEX(Data!$K$2:$K$1823,MATCH('Ratios - Total'!$C943,IF(Data!$A$2:$A$1823='Ratios - Total'!$A943,Data!$C$2:$C$1823,0),0))/INDEX(Data!$G$2:$G$1823,MATCH('Ratios - Total'!$C943,IF(Data!$A$2:$A$1823='Ratios - Total'!$A943,Data!$C$2:$C$1823,0),0)),"Missing Data")</f>
        <v>Missing Data</v>
      </c>
    </row>
    <row r="944" spans="1:24" x14ac:dyDescent="0.25">
      <c r="A944" s="22" t="s">
        <v>14</v>
      </c>
      <c r="B944" s="22" t="s">
        <v>15</v>
      </c>
      <c r="C944" s="22">
        <v>1994</v>
      </c>
      <c r="D944" s="5">
        <f t="array" ref="D944">IFERROR(INDEX(Data!$H$2:$H$1823,MATCH('Ratios - Total'!$C944,IF(Data!$A$2:$A$1823='Ratios - Total'!$A944,Data!$C$2:$C$1823,0),0))/INDEX(Data!$D$2:$D$1823,MATCH('Ratios - Total'!$C944,IF(Data!$A$2:$A$1823='Ratios - Total'!$A944,Data!$C$2:$C$1823,0),0)),"Missing Data")</f>
        <v>917.52255215124558</v>
      </c>
      <c r="E944" s="22"/>
      <c r="F944" s="5">
        <f t="array" ref="F944">IFERROR(INDEX(Data!$G$2:$G$1823,MATCH('Ratios - Total'!$C944,IF(Data!$A$2:$A$1823='Ratios - Total'!$A944,Data!$C$2:$C$1823,0),0))/INDEX(Data!$D$2:$D$1823,MATCH('Ratios - Total'!$C944,IF(Data!$A$2:$A$1823='Ratios - Total'!$A944,Data!$C$2:$C$1823,0),0)),"Missing Data")</f>
        <v>0</v>
      </c>
      <c r="G944" s="5"/>
      <c r="H944" s="5" t="str">
        <f t="array" ref="H944">IFERROR(INDEX(Data!$H$2:$H$1823,MATCH('Ratios - Total'!$C944,IF(Data!$A$2:$A$1823='Ratios - Total'!$A944,Data!$C$2:$C$1823,0),0))/INDEX(Data!$G$2:$G$1823,MATCH('Ratios - Total'!$C944,IF(Data!$A$2:$A$1823='Ratios - Total'!$A944,Data!$C$2:$C$1823,0),0)),"Missing Data")</f>
        <v>Missing Data</v>
      </c>
      <c r="I944" s="5">
        <f t="array" ref="I944">IFERROR(INDEX(Data!$G$2:$G$1823,MATCH('Ratios - Total'!$C944,IF(Data!$A$2:$A$1823='Ratios - Total'!$A944,Data!$C$2:$C$1823,0),0))/INDEX(Data!$D$2:$D$1823,MATCH('Ratios - Total'!$C944,IF(Data!$A$2:$A$1823='Ratios - Total'!$A944,Data!$C$2:$C$1823,0),0)),"Missing Data")</f>
        <v>0</v>
      </c>
      <c r="J944" s="22"/>
      <c r="K944" s="5">
        <f t="array" ref="K944">IFERROR(INDEX(Data!$E$2:$E$1823,MATCH('Ratios - Total'!$C944,IF(Data!$A$2:$A$1823='Ratios - Total'!$A944,Data!$C$2:$C$1823,0),0))/INDEX(Data!$D$2:$D$1823,MATCH('Ratios - Total'!$C944,IF(Data!$A$2:$A$1823='Ratios - Total'!$A944,Data!$C$2:$C$1823,0),0)),"Missing Data")</f>
        <v>0</v>
      </c>
      <c r="L944" s="5"/>
      <c r="M944" s="5" t="str">
        <f t="array" ref="M944">IFERROR(INDEX(Data!$F$2:$F$1823,MATCH('Ratios - Total'!$C944,IF(Data!$A$2:$A$1823='Ratios - Total'!$A944,Data!$C$2:$C$1823,0),0))/INDEX(Data!$E$2:$E$1823,MATCH('Ratios - Total'!$C944,IF(Data!$A$2:$A$1823='Ratios - Total'!$A944,Data!$C$2:$C$1823,0),0)),"Missing Data")</f>
        <v>Missing Data</v>
      </c>
      <c r="N944" s="5"/>
      <c r="O944" s="5" t="str">
        <f t="array" ref="O944">IFERROR(INDEX(Data!$G$2:$G$1823,MATCH('Ratios - Total'!$C944,IF(Data!$A$2:$A$1823='Ratios - Total'!$A944,Data!$C$2:$C$1823,0),0))/INDEX(Data!$F$2:$F$1823,MATCH('Ratios - Total'!$C944,IF(Data!$A$2:$A$1823='Ratios - Total'!$A944,Data!$C$2:$C$1823,0),0)),"Missing Data")</f>
        <v>Missing Data</v>
      </c>
      <c r="P944" s="5" t="str">
        <f t="array" ref="P944">IFERROR(INDEX(Data!$H$2:$H$1823,MATCH('Ratios - Total'!$C944,IF(Data!$A$2:$A$1823='Ratios - Total'!$A944,Data!$C$2:$C$1823,0),0))/INDEX(Data!$G$2:$G$1823,MATCH('Ratios - Total'!$C944,IF(Data!$A$2:$A$1823='Ratios - Total'!$A944,Data!$C$2:$C$1823,0),0)),"Missing Data")</f>
        <v>Missing Data</v>
      </c>
      <c r="Q944" s="5"/>
      <c r="R944" s="5" t="str">
        <f t="array" ref="R944">IFERROR(INDEX(Data!$L$2:$L$1823,MATCH('Ratios - Total'!$C944,IF(Data!$A$2:$A$1823='Ratios - Total'!$A944,Data!$C$2:$C$1823,0),0))/INDEX(Data!$G$2:$G$1823,MATCH('Ratios - Total'!$C944,IF(Data!$A$2:$A$1823='Ratios - Total'!$A944,Data!$C$2:$C$1823,0),0)),"Missing Data")</f>
        <v>Missing Data</v>
      </c>
      <c r="S944" s="5"/>
      <c r="T944" s="5">
        <f t="array" ref="T944">IFERROR(INDEX(Data!$H$2:$H$1823,MATCH('Ratios - Total'!$C944,IF(Data!$A$2:$A$1823='Ratios - Total'!$A944,Data!$C$2:$C$1823,0),0))/INDEX(Data!$L$2:$L$1823,MATCH('Ratios - Total'!$C944,IF(Data!$A$2:$A$1823='Ratios - Total'!$A944,Data!$C$2:$C$1823,0),0)),"Missing Data")</f>
        <v>48213.795688000901</v>
      </c>
      <c r="U944" s="5">
        <f t="array" ref="U944">IFERROR(INDEX(Data!$K$2:$K$1823,MATCH('Ratios - Total'!$C944,IF(Data!$A$2:$A$1823='Ratios - Total'!$A944,Data!$C$2:$C$1823,0),0))/INDEX(Data!$H$2:$H$1823,MATCH('Ratios - Total'!$C944,IF(Data!$A$2:$A$1823='Ratios - Total'!$A944,Data!$C$2:$C$1823,0),0)),"Missing Data")</f>
        <v>0.47655557698456841</v>
      </c>
      <c r="V944" s="5">
        <f t="array" ref="V944">IFERROR(INDEX(Data!$K$2:$K$1823,MATCH('Ratios - Total'!$C944,IF(Data!$A$2:$A$1823='Ratios - Total'!$A944,Data!$C$2:$C$1823,0),0))/INDEX(Data!$L$2:$L$1823,MATCH('Ratios - Total'!$C944,IF(Data!$A$2:$A$1823='Ratios - Total'!$A944,Data!$C$2:$C$1823,0),0)),"Missing Data")</f>
        <v>22976.553222711365</v>
      </c>
      <c r="W944" s="5">
        <f t="shared" si="15"/>
        <v>25237.242465289535</v>
      </c>
      <c r="X944" s="5" t="str">
        <f t="array" ref="X944">IFERROR(INDEX(Data!$K$2:$K$1823,MATCH('Ratios - Total'!$C944,IF(Data!$A$2:$A$1823='Ratios - Total'!$A944,Data!$C$2:$C$1823,0),0))/INDEX(Data!$G$2:$G$1823,MATCH('Ratios - Total'!$C944,IF(Data!$A$2:$A$1823='Ratios - Total'!$A944,Data!$C$2:$C$1823,0),0)),"Missing Data")</f>
        <v>Missing Data</v>
      </c>
    </row>
    <row r="945" spans="1:24" x14ac:dyDescent="0.25">
      <c r="A945" s="22" t="s">
        <v>16</v>
      </c>
      <c r="B945" s="22" t="s">
        <v>17</v>
      </c>
      <c r="C945" s="22">
        <v>1994</v>
      </c>
      <c r="D945" s="5">
        <f t="array" ref="D945">IFERROR(INDEX(Data!$H$2:$H$1823,MATCH('Ratios - Total'!$C945,IF(Data!$A$2:$A$1823='Ratios - Total'!$A945,Data!$C$2:$C$1823,0),0))/INDEX(Data!$D$2:$D$1823,MATCH('Ratios - Total'!$C945,IF(Data!$A$2:$A$1823='Ratios - Total'!$A945,Data!$C$2:$C$1823,0),0)),"Missing Data")</f>
        <v>1199.4882358032171</v>
      </c>
      <c r="E945" s="22"/>
      <c r="F945" s="5">
        <f t="array" ref="F945">IFERROR(INDEX(Data!$G$2:$G$1823,MATCH('Ratios - Total'!$C945,IF(Data!$A$2:$A$1823='Ratios - Total'!$A945,Data!$C$2:$C$1823,0),0))/INDEX(Data!$D$2:$D$1823,MATCH('Ratios - Total'!$C945,IF(Data!$A$2:$A$1823='Ratios - Total'!$A945,Data!$C$2:$C$1823,0),0)),"Missing Data")</f>
        <v>0</v>
      </c>
      <c r="G945" s="5"/>
      <c r="H945" s="5" t="str">
        <f t="array" ref="H945">IFERROR(INDEX(Data!$H$2:$H$1823,MATCH('Ratios - Total'!$C945,IF(Data!$A$2:$A$1823='Ratios - Total'!$A945,Data!$C$2:$C$1823,0),0))/INDEX(Data!$G$2:$G$1823,MATCH('Ratios - Total'!$C945,IF(Data!$A$2:$A$1823='Ratios - Total'!$A945,Data!$C$2:$C$1823,0),0)),"Missing Data")</f>
        <v>Missing Data</v>
      </c>
      <c r="I945" s="5">
        <f t="array" ref="I945">IFERROR(INDEX(Data!$G$2:$G$1823,MATCH('Ratios - Total'!$C945,IF(Data!$A$2:$A$1823='Ratios - Total'!$A945,Data!$C$2:$C$1823,0),0))/INDEX(Data!$D$2:$D$1823,MATCH('Ratios - Total'!$C945,IF(Data!$A$2:$A$1823='Ratios - Total'!$A945,Data!$C$2:$C$1823,0),0)),"Missing Data")</f>
        <v>0</v>
      </c>
      <c r="J945" s="22"/>
      <c r="K945" s="5">
        <f t="array" ref="K945">IFERROR(INDEX(Data!$E$2:$E$1823,MATCH('Ratios - Total'!$C945,IF(Data!$A$2:$A$1823='Ratios - Total'!$A945,Data!$C$2:$C$1823,0),0))/INDEX(Data!$D$2:$D$1823,MATCH('Ratios - Total'!$C945,IF(Data!$A$2:$A$1823='Ratios - Total'!$A945,Data!$C$2:$C$1823,0),0)),"Missing Data")</f>
        <v>0</v>
      </c>
      <c r="L945" s="5"/>
      <c r="M945" s="5" t="str">
        <f t="array" ref="M945">IFERROR(INDEX(Data!$F$2:$F$1823,MATCH('Ratios - Total'!$C945,IF(Data!$A$2:$A$1823='Ratios - Total'!$A945,Data!$C$2:$C$1823,0),0))/INDEX(Data!$E$2:$E$1823,MATCH('Ratios - Total'!$C945,IF(Data!$A$2:$A$1823='Ratios - Total'!$A945,Data!$C$2:$C$1823,0),0)),"Missing Data")</f>
        <v>Missing Data</v>
      </c>
      <c r="N945" s="5"/>
      <c r="O945" s="5" t="str">
        <f t="array" ref="O945">IFERROR(INDEX(Data!$G$2:$G$1823,MATCH('Ratios - Total'!$C945,IF(Data!$A$2:$A$1823='Ratios - Total'!$A945,Data!$C$2:$C$1823,0),0))/INDEX(Data!$F$2:$F$1823,MATCH('Ratios - Total'!$C945,IF(Data!$A$2:$A$1823='Ratios - Total'!$A945,Data!$C$2:$C$1823,0),0)),"Missing Data")</f>
        <v>Missing Data</v>
      </c>
      <c r="P945" s="5" t="str">
        <f t="array" ref="P945">IFERROR(INDEX(Data!$H$2:$H$1823,MATCH('Ratios - Total'!$C945,IF(Data!$A$2:$A$1823='Ratios - Total'!$A945,Data!$C$2:$C$1823,0),0))/INDEX(Data!$G$2:$G$1823,MATCH('Ratios - Total'!$C945,IF(Data!$A$2:$A$1823='Ratios - Total'!$A945,Data!$C$2:$C$1823,0),0)),"Missing Data")</f>
        <v>Missing Data</v>
      </c>
      <c r="Q945" s="5"/>
      <c r="R945" s="5" t="str">
        <f t="array" ref="R945">IFERROR(INDEX(Data!$L$2:$L$1823,MATCH('Ratios - Total'!$C945,IF(Data!$A$2:$A$1823='Ratios - Total'!$A945,Data!$C$2:$C$1823,0),0))/INDEX(Data!$G$2:$G$1823,MATCH('Ratios - Total'!$C945,IF(Data!$A$2:$A$1823='Ratios - Total'!$A945,Data!$C$2:$C$1823,0),0)),"Missing Data")</f>
        <v>Missing Data</v>
      </c>
      <c r="S945" s="5"/>
      <c r="T945" s="5">
        <f t="array" ref="T945">IFERROR(INDEX(Data!$H$2:$H$1823,MATCH('Ratios - Total'!$C945,IF(Data!$A$2:$A$1823='Ratios - Total'!$A945,Data!$C$2:$C$1823,0),0))/INDEX(Data!$L$2:$L$1823,MATCH('Ratios - Total'!$C945,IF(Data!$A$2:$A$1823='Ratios - Total'!$A945,Data!$C$2:$C$1823,0),0)),"Missing Data")</f>
        <v>54033.119989132647</v>
      </c>
      <c r="U945" s="5">
        <f t="array" ref="U945">IFERROR(INDEX(Data!$K$2:$K$1823,MATCH('Ratios - Total'!$C945,IF(Data!$A$2:$A$1823='Ratios - Total'!$A945,Data!$C$2:$C$1823,0),0))/INDEX(Data!$H$2:$H$1823,MATCH('Ratios - Total'!$C945,IF(Data!$A$2:$A$1823='Ratios - Total'!$A945,Data!$C$2:$C$1823,0),0)),"Missing Data")</f>
        <v>0.63055221057502253</v>
      </c>
      <c r="V945" s="5">
        <f t="array" ref="V945">IFERROR(INDEX(Data!$K$2:$K$1823,MATCH('Ratios - Total'!$C945,IF(Data!$A$2:$A$1823='Ratios - Total'!$A945,Data!$C$2:$C$1823,0),0))/INDEX(Data!$L$2:$L$1823,MATCH('Ratios - Total'!$C945,IF(Data!$A$2:$A$1823='Ratios - Total'!$A945,Data!$C$2:$C$1823,0),0)),"Missing Data")</f>
        <v>34070.703253413027</v>
      </c>
      <c r="W945" s="5">
        <f t="shared" si="15"/>
        <v>19962.41673571962</v>
      </c>
      <c r="X945" s="5" t="str">
        <f t="array" ref="X945">IFERROR(INDEX(Data!$K$2:$K$1823,MATCH('Ratios - Total'!$C945,IF(Data!$A$2:$A$1823='Ratios - Total'!$A945,Data!$C$2:$C$1823,0),0))/INDEX(Data!$G$2:$G$1823,MATCH('Ratios - Total'!$C945,IF(Data!$A$2:$A$1823='Ratios - Total'!$A945,Data!$C$2:$C$1823,0),0)),"Missing Data")</f>
        <v>Missing Data</v>
      </c>
    </row>
    <row r="946" spans="1:24" x14ac:dyDescent="0.25">
      <c r="A946" s="22" t="s">
        <v>18</v>
      </c>
      <c r="B946" s="22" t="s">
        <v>19</v>
      </c>
      <c r="C946" s="22">
        <v>1994</v>
      </c>
      <c r="D946" s="5">
        <f t="array" ref="D946">IFERROR(INDEX(Data!$H$2:$H$1823,MATCH('Ratios - Total'!$C946,IF(Data!$A$2:$A$1823='Ratios - Total'!$A946,Data!$C$2:$C$1823,0),0))/INDEX(Data!$D$2:$D$1823,MATCH('Ratios - Total'!$C946,IF(Data!$A$2:$A$1823='Ratios - Total'!$A946,Data!$C$2:$C$1823,0),0)),"Missing Data")</f>
        <v>1060.2693573225372</v>
      </c>
      <c r="E946" s="22"/>
      <c r="F946" s="5">
        <f t="array" ref="F946">IFERROR(INDEX(Data!$G$2:$G$1823,MATCH('Ratios - Total'!$C946,IF(Data!$A$2:$A$1823='Ratios - Total'!$A946,Data!$C$2:$C$1823,0),0))/INDEX(Data!$D$2:$D$1823,MATCH('Ratios - Total'!$C946,IF(Data!$A$2:$A$1823='Ratios - Total'!$A946,Data!$C$2:$C$1823,0),0)),"Missing Data")</f>
        <v>0</v>
      </c>
      <c r="G946" s="5"/>
      <c r="H946" s="5" t="str">
        <f t="array" ref="H946">IFERROR(INDEX(Data!$H$2:$H$1823,MATCH('Ratios - Total'!$C946,IF(Data!$A$2:$A$1823='Ratios - Total'!$A946,Data!$C$2:$C$1823,0),0))/INDEX(Data!$G$2:$G$1823,MATCH('Ratios - Total'!$C946,IF(Data!$A$2:$A$1823='Ratios - Total'!$A946,Data!$C$2:$C$1823,0),0)),"Missing Data")</f>
        <v>Missing Data</v>
      </c>
      <c r="I946" s="5">
        <f t="array" ref="I946">IFERROR(INDEX(Data!$G$2:$G$1823,MATCH('Ratios - Total'!$C946,IF(Data!$A$2:$A$1823='Ratios - Total'!$A946,Data!$C$2:$C$1823,0),0))/INDEX(Data!$D$2:$D$1823,MATCH('Ratios - Total'!$C946,IF(Data!$A$2:$A$1823='Ratios - Total'!$A946,Data!$C$2:$C$1823,0),0)),"Missing Data")</f>
        <v>0</v>
      </c>
      <c r="J946" s="22"/>
      <c r="K946" s="5">
        <f t="array" ref="K946">IFERROR(INDEX(Data!$E$2:$E$1823,MATCH('Ratios - Total'!$C946,IF(Data!$A$2:$A$1823='Ratios - Total'!$A946,Data!$C$2:$C$1823,0),0))/INDEX(Data!$D$2:$D$1823,MATCH('Ratios - Total'!$C946,IF(Data!$A$2:$A$1823='Ratios - Total'!$A946,Data!$C$2:$C$1823,0),0)),"Missing Data")</f>
        <v>0</v>
      </c>
      <c r="L946" s="5"/>
      <c r="M946" s="5" t="str">
        <f t="array" ref="M946">IFERROR(INDEX(Data!$F$2:$F$1823,MATCH('Ratios - Total'!$C946,IF(Data!$A$2:$A$1823='Ratios - Total'!$A946,Data!$C$2:$C$1823,0),0))/INDEX(Data!$E$2:$E$1823,MATCH('Ratios - Total'!$C946,IF(Data!$A$2:$A$1823='Ratios - Total'!$A946,Data!$C$2:$C$1823,0),0)),"Missing Data")</f>
        <v>Missing Data</v>
      </c>
      <c r="N946" s="5"/>
      <c r="O946" s="5" t="str">
        <f t="array" ref="O946">IFERROR(INDEX(Data!$G$2:$G$1823,MATCH('Ratios - Total'!$C946,IF(Data!$A$2:$A$1823='Ratios - Total'!$A946,Data!$C$2:$C$1823,0),0))/INDEX(Data!$F$2:$F$1823,MATCH('Ratios - Total'!$C946,IF(Data!$A$2:$A$1823='Ratios - Total'!$A946,Data!$C$2:$C$1823,0),0)),"Missing Data")</f>
        <v>Missing Data</v>
      </c>
      <c r="P946" s="5" t="str">
        <f t="array" ref="P946">IFERROR(INDEX(Data!$H$2:$H$1823,MATCH('Ratios - Total'!$C946,IF(Data!$A$2:$A$1823='Ratios - Total'!$A946,Data!$C$2:$C$1823,0),0))/INDEX(Data!$G$2:$G$1823,MATCH('Ratios - Total'!$C946,IF(Data!$A$2:$A$1823='Ratios - Total'!$A946,Data!$C$2:$C$1823,0),0)),"Missing Data")</f>
        <v>Missing Data</v>
      </c>
      <c r="Q946" s="5"/>
      <c r="R946" s="5" t="str">
        <f t="array" ref="R946">IFERROR(INDEX(Data!$L$2:$L$1823,MATCH('Ratios - Total'!$C946,IF(Data!$A$2:$A$1823='Ratios - Total'!$A946,Data!$C$2:$C$1823,0),0))/INDEX(Data!$G$2:$G$1823,MATCH('Ratios - Total'!$C946,IF(Data!$A$2:$A$1823='Ratios - Total'!$A946,Data!$C$2:$C$1823,0),0)),"Missing Data")</f>
        <v>Missing Data</v>
      </c>
      <c r="S946" s="5"/>
      <c r="T946" s="5">
        <f t="array" ref="T946">IFERROR(INDEX(Data!$H$2:$H$1823,MATCH('Ratios - Total'!$C946,IF(Data!$A$2:$A$1823='Ratios - Total'!$A946,Data!$C$2:$C$1823,0),0))/INDEX(Data!$L$2:$L$1823,MATCH('Ratios - Total'!$C946,IF(Data!$A$2:$A$1823='Ratios - Total'!$A946,Data!$C$2:$C$1823,0),0)),"Missing Data")</f>
        <v>62074.981723237601</v>
      </c>
      <c r="U946" s="5">
        <f t="array" ref="U946">IFERROR(INDEX(Data!$K$2:$K$1823,MATCH('Ratios - Total'!$C946,IF(Data!$A$2:$A$1823='Ratios - Total'!$A946,Data!$C$2:$C$1823,0),0))/INDEX(Data!$H$2:$H$1823,MATCH('Ratios - Total'!$C946,IF(Data!$A$2:$A$1823='Ratios - Total'!$A946,Data!$C$2:$C$1823,0),0)),"Missing Data")</f>
        <v>0.4514859676779342</v>
      </c>
      <c r="V946" s="5">
        <f t="array" ref="V946">IFERROR(INDEX(Data!$K$2:$K$1823,MATCH('Ratios - Total'!$C946,IF(Data!$A$2:$A$1823='Ratios - Total'!$A946,Data!$C$2:$C$1823,0),0))/INDEX(Data!$L$2:$L$1823,MATCH('Ratios - Total'!$C946,IF(Data!$A$2:$A$1823='Ratios - Total'!$A946,Data!$C$2:$C$1823,0),0)),"Missing Data")</f>
        <v>28025.983191906005</v>
      </c>
      <c r="W946" s="5">
        <f t="shared" si="15"/>
        <v>34048.998531331599</v>
      </c>
      <c r="X946" s="5" t="str">
        <f t="array" ref="X946">IFERROR(INDEX(Data!$K$2:$K$1823,MATCH('Ratios - Total'!$C946,IF(Data!$A$2:$A$1823='Ratios - Total'!$A946,Data!$C$2:$C$1823,0),0))/INDEX(Data!$G$2:$G$1823,MATCH('Ratios - Total'!$C946,IF(Data!$A$2:$A$1823='Ratios - Total'!$A946,Data!$C$2:$C$1823,0),0)),"Missing Data")</f>
        <v>Missing Data</v>
      </c>
    </row>
    <row r="947" spans="1:24" x14ac:dyDescent="0.25">
      <c r="A947" s="22" t="s">
        <v>20</v>
      </c>
      <c r="B947" s="22" t="s">
        <v>21</v>
      </c>
      <c r="C947" s="22">
        <v>1994</v>
      </c>
      <c r="D947" s="5">
        <f t="array" ref="D947">IFERROR(INDEX(Data!$H$2:$H$1823,MATCH('Ratios - Total'!$C947,IF(Data!$A$2:$A$1823='Ratios - Total'!$A947,Data!$C$2:$C$1823,0),0))/INDEX(Data!$D$2:$D$1823,MATCH('Ratios - Total'!$C947,IF(Data!$A$2:$A$1823='Ratios - Total'!$A947,Data!$C$2:$C$1823,0),0)),"Missing Data")</f>
        <v>1102.7647525028044</v>
      </c>
      <c r="E947" s="22"/>
      <c r="F947" s="5">
        <f t="array" ref="F947">IFERROR(INDEX(Data!$G$2:$G$1823,MATCH('Ratios - Total'!$C947,IF(Data!$A$2:$A$1823='Ratios - Total'!$A947,Data!$C$2:$C$1823,0),0))/INDEX(Data!$D$2:$D$1823,MATCH('Ratios - Total'!$C947,IF(Data!$A$2:$A$1823='Ratios - Total'!$A947,Data!$C$2:$C$1823,0),0)),"Missing Data")</f>
        <v>0</v>
      </c>
      <c r="G947" s="5"/>
      <c r="H947" s="5" t="str">
        <f t="array" ref="H947">IFERROR(INDEX(Data!$H$2:$H$1823,MATCH('Ratios - Total'!$C947,IF(Data!$A$2:$A$1823='Ratios - Total'!$A947,Data!$C$2:$C$1823,0),0))/INDEX(Data!$G$2:$G$1823,MATCH('Ratios - Total'!$C947,IF(Data!$A$2:$A$1823='Ratios - Total'!$A947,Data!$C$2:$C$1823,0),0)),"Missing Data")</f>
        <v>Missing Data</v>
      </c>
      <c r="I947" s="5">
        <f t="array" ref="I947">IFERROR(INDEX(Data!$G$2:$G$1823,MATCH('Ratios - Total'!$C947,IF(Data!$A$2:$A$1823='Ratios - Total'!$A947,Data!$C$2:$C$1823,0),0))/INDEX(Data!$D$2:$D$1823,MATCH('Ratios - Total'!$C947,IF(Data!$A$2:$A$1823='Ratios - Total'!$A947,Data!$C$2:$C$1823,0),0)),"Missing Data")</f>
        <v>0</v>
      </c>
      <c r="J947" s="22"/>
      <c r="K947" s="5">
        <f t="array" ref="K947">IFERROR(INDEX(Data!$E$2:$E$1823,MATCH('Ratios - Total'!$C947,IF(Data!$A$2:$A$1823='Ratios - Total'!$A947,Data!$C$2:$C$1823,0),0))/INDEX(Data!$D$2:$D$1823,MATCH('Ratios - Total'!$C947,IF(Data!$A$2:$A$1823='Ratios - Total'!$A947,Data!$C$2:$C$1823,0),0)),"Missing Data")</f>
        <v>0</v>
      </c>
      <c r="L947" s="5"/>
      <c r="M947" s="5" t="str">
        <f t="array" ref="M947">IFERROR(INDEX(Data!$F$2:$F$1823,MATCH('Ratios - Total'!$C947,IF(Data!$A$2:$A$1823='Ratios - Total'!$A947,Data!$C$2:$C$1823,0),0))/INDEX(Data!$E$2:$E$1823,MATCH('Ratios - Total'!$C947,IF(Data!$A$2:$A$1823='Ratios - Total'!$A947,Data!$C$2:$C$1823,0),0)),"Missing Data")</f>
        <v>Missing Data</v>
      </c>
      <c r="N947" s="5"/>
      <c r="O947" s="5" t="str">
        <f t="array" ref="O947">IFERROR(INDEX(Data!$G$2:$G$1823,MATCH('Ratios - Total'!$C947,IF(Data!$A$2:$A$1823='Ratios - Total'!$A947,Data!$C$2:$C$1823,0),0))/INDEX(Data!$F$2:$F$1823,MATCH('Ratios - Total'!$C947,IF(Data!$A$2:$A$1823='Ratios - Total'!$A947,Data!$C$2:$C$1823,0),0)),"Missing Data")</f>
        <v>Missing Data</v>
      </c>
      <c r="P947" s="5" t="str">
        <f t="array" ref="P947">IFERROR(INDEX(Data!$H$2:$H$1823,MATCH('Ratios - Total'!$C947,IF(Data!$A$2:$A$1823='Ratios - Total'!$A947,Data!$C$2:$C$1823,0),0))/INDEX(Data!$G$2:$G$1823,MATCH('Ratios - Total'!$C947,IF(Data!$A$2:$A$1823='Ratios - Total'!$A947,Data!$C$2:$C$1823,0),0)),"Missing Data")</f>
        <v>Missing Data</v>
      </c>
      <c r="Q947" s="5"/>
      <c r="R947" s="5" t="str">
        <f t="array" ref="R947">IFERROR(INDEX(Data!$L$2:$L$1823,MATCH('Ratios - Total'!$C947,IF(Data!$A$2:$A$1823='Ratios - Total'!$A947,Data!$C$2:$C$1823,0),0))/INDEX(Data!$G$2:$G$1823,MATCH('Ratios - Total'!$C947,IF(Data!$A$2:$A$1823='Ratios - Total'!$A947,Data!$C$2:$C$1823,0),0)),"Missing Data")</f>
        <v>Missing Data</v>
      </c>
      <c r="S947" s="5"/>
      <c r="T947" s="5">
        <f t="array" ref="T947">IFERROR(INDEX(Data!$H$2:$H$1823,MATCH('Ratios - Total'!$C947,IF(Data!$A$2:$A$1823='Ratios - Total'!$A947,Data!$C$2:$C$1823,0),0))/INDEX(Data!$L$2:$L$1823,MATCH('Ratios - Total'!$C947,IF(Data!$A$2:$A$1823='Ratios - Total'!$A947,Data!$C$2:$C$1823,0),0)),"Missing Data")</f>
        <v>73680.916203651213</v>
      </c>
      <c r="U947" s="5">
        <f t="array" ref="U947">IFERROR(INDEX(Data!$K$2:$K$1823,MATCH('Ratios - Total'!$C947,IF(Data!$A$2:$A$1823='Ratios - Total'!$A947,Data!$C$2:$C$1823,0),0))/INDEX(Data!$H$2:$H$1823,MATCH('Ratios - Total'!$C947,IF(Data!$A$2:$A$1823='Ratios - Total'!$A947,Data!$C$2:$C$1823,0),0)),"Missing Data")</f>
        <v>0.38088271323746675</v>
      </c>
      <c r="V947" s="5">
        <f t="array" ref="V947">IFERROR(INDEX(Data!$K$2:$K$1823,MATCH('Ratios - Total'!$C947,IF(Data!$A$2:$A$1823='Ratios - Total'!$A947,Data!$C$2:$C$1823,0),0))/INDEX(Data!$L$2:$L$1823,MATCH('Ratios - Total'!$C947,IF(Data!$A$2:$A$1823='Ratios - Total'!$A947,Data!$C$2:$C$1823,0),0)),"Missing Data")</f>
        <v>28063.787277469102</v>
      </c>
      <c r="W947" s="5">
        <f t="shared" si="15"/>
        <v>45617.128926182108</v>
      </c>
      <c r="X947" s="5" t="str">
        <f t="array" ref="X947">IFERROR(INDEX(Data!$K$2:$K$1823,MATCH('Ratios - Total'!$C947,IF(Data!$A$2:$A$1823='Ratios - Total'!$A947,Data!$C$2:$C$1823,0),0))/INDEX(Data!$G$2:$G$1823,MATCH('Ratios - Total'!$C947,IF(Data!$A$2:$A$1823='Ratios - Total'!$A947,Data!$C$2:$C$1823,0),0)),"Missing Data")</f>
        <v>Missing Data</v>
      </c>
    </row>
    <row r="948" spans="1:24" x14ac:dyDescent="0.25">
      <c r="A948" s="22" t="s">
        <v>22</v>
      </c>
      <c r="B948" s="22" t="s">
        <v>23</v>
      </c>
      <c r="C948" s="22">
        <v>1994</v>
      </c>
      <c r="D948" s="5">
        <f t="array" ref="D948">IFERROR(INDEX(Data!$H$2:$H$1823,MATCH('Ratios - Total'!$C948,IF(Data!$A$2:$A$1823='Ratios - Total'!$A948,Data!$C$2:$C$1823,0),0))/INDEX(Data!$D$2:$D$1823,MATCH('Ratios - Total'!$C948,IF(Data!$A$2:$A$1823='Ratios - Total'!$A948,Data!$C$2:$C$1823,0),0)),"Missing Data")</f>
        <v>794.07914859597042</v>
      </c>
      <c r="E948" s="22"/>
      <c r="F948" s="5">
        <f t="array" ref="F948">IFERROR(INDEX(Data!$G$2:$G$1823,MATCH('Ratios - Total'!$C948,IF(Data!$A$2:$A$1823='Ratios - Total'!$A948,Data!$C$2:$C$1823,0),0))/INDEX(Data!$D$2:$D$1823,MATCH('Ratios - Total'!$C948,IF(Data!$A$2:$A$1823='Ratios - Total'!$A948,Data!$C$2:$C$1823,0),0)),"Missing Data")</f>
        <v>0</v>
      </c>
      <c r="G948" s="5"/>
      <c r="H948" s="5" t="str">
        <f t="array" ref="H948">IFERROR(INDEX(Data!$H$2:$H$1823,MATCH('Ratios - Total'!$C948,IF(Data!$A$2:$A$1823='Ratios - Total'!$A948,Data!$C$2:$C$1823,0),0))/INDEX(Data!$G$2:$G$1823,MATCH('Ratios - Total'!$C948,IF(Data!$A$2:$A$1823='Ratios - Total'!$A948,Data!$C$2:$C$1823,0),0)),"Missing Data")</f>
        <v>Missing Data</v>
      </c>
      <c r="I948" s="5">
        <f t="array" ref="I948">IFERROR(INDEX(Data!$G$2:$G$1823,MATCH('Ratios - Total'!$C948,IF(Data!$A$2:$A$1823='Ratios - Total'!$A948,Data!$C$2:$C$1823,0),0))/INDEX(Data!$D$2:$D$1823,MATCH('Ratios - Total'!$C948,IF(Data!$A$2:$A$1823='Ratios - Total'!$A948,Data!$C$2:$C$1823,0),0)),"Missing Data")</f>
        <v>0</v>
      </c>
      <c r="J948" s="22"/>
      <c r="K948" s="5">
        <f t="array" ref="K948">IFERROR(INDEX(Data!$E$2:$E$1823,MATCH('Ratios - Total'!$C948,IF(Data!$A$2:$A$1823='Ratios - Total'!$A948,Data!$C$2:$C$1823,0),0))/INDEX(Data!$D$2:$D$1823,MATCH('Ratios - Total'!$C948,IF(Data!$A$2:$A$1823='Ratios - Total'!$A948,Data!$C$2:$C$1823,0),0)),"Missing Data")</f>
        <v>0</v>
      </c>
      <c r="L948" s="5"/>
      <c r="M948" s="5" t="str">
        <f t="array" ref="M948">IFERROR(INDEX(Data!$F$2:$F$1823,MATCH('Ratios - Total'!$C948,IF(Data!$A$2:$A$1823='Ratios - Total'!$A948,Data!$C$2:$C$1823,0),0))/INDEX(Data!$E$2:$E$1823,MATCH('Ratios - Total'!$C948,IF(Data!$A$2:$A$1823='Ratios - Total'!$A948,Data!$C$2:$C$1823,0),0)),"Missing Data")</f>
        <v>Missing Data</v>
      </c>
      <c r="N948" s="5"/>
      <c r="O948" s="5" t="str">
        <f t="array" ref="O948">IFERROR(INDEX(Data!$G$2:$G$1823,MATCH('Ratios - Total'!$C948,IF(Data!$A$2:$A$1823='Ratios - Total'!$A948,Data!$C$2:$C$1823,0),0))/INDEX(Data!$F$2:$F$1823,MATCH('Ratios - Total'!$C948,IF(Data!$A$2:$A$1823='Ratios - Total'!$A948,Data!$C$2:$C$1823,0),0)),"Missing Data")</f>
        <v>Missing Data</v>
      </c>
      <c r="P948" s="5" t="str">
        <f t="array" ref="P948">IFERROR(INDEX(Data!$H$2:$H$1823,MATCH('Ratios - Total'!$C948,IF(Data!$A$2:$A$1823='Ratios - Total'!$A948,Data!$C$2:$C$1823,0),0))/INDEX(Data!$G$2:$G$1823,MATCH('Ratios - Total'!$C948,IF(Data!$A$2:$A$1823='Ratios - Total'!$A948,Data!$C$2:$C$1823,0),0)),"Missing Data")</f>
        <v>Missing Data</v>
      </c>
      <c r="Q948" s="5"/>
      <c r="R948" s="5" t="str">
        <f t="array" ref="R948">IFERROR(INDEX(Data!$L$2:$L$1823,MATCH('Ratios - Total'!$C948,IF(Data!$A$2:$A$1823='Ratios - Total'!$A948,Data!$C$2:$C$1823,0),0))/INDEX(Data!$G$2:$G$1823,MATCH('Ratios - Total'!$C948,IF(Data!$A$2:$A$1823='Ratios - Total'!$A948,Data!$C$2:$C$1823,0),0)),"Missing Data")</f>
        <v>Missing Data</v>
      </c>
      <c r="S948" s="5"/>
      <c r="T948" s="5">
        <f t="array" ref="T948">IFERROR(INDEX(Data!$H$2:$H$1823,MATCH('Ratios - Total'!$C948,IF(Data!$A$2:$A$1823='Ratios - Total'!$A948,Data!$C$2:$C$1823,0),0))/INDEX(Data!$L$2:$L$1823,MATCH('Ratios - Total'!$C948,IF(Data!$A$2:$A$1823='Ratios - Total'!$A948,Data!$C$2:$C$1823,0),0)),"Missing Data")</f>
        <v>45338.883726152191</v>
      </c>
      <c r="U948" s="5">
        <f t="array" ref="U948">IFERROR(INDEX(Data!$K$2:$K$1823,MATCH('Ratios - Total'!$C948,IF(Data!$A$2:$A$1823='Ratios - Total'!$A948,Data!$C$2:$C$1823,0),0))/INDEX(Data!$H$2:$H$1823,MATCH('Ratios - Total'!$C948,IF(Data!$A$2:$A$1823='Ratios - Total'!$A948,Data!$C$2:$C$1823,0),0)),"Missing Data")</f>
        <v>0.47139286468532809</v>
      </c>
      <c r="V948" s="5">
        <f t="array" ref="V948">IFERROR(INDEX(Data!$K$2:$K$1823,MATCH('Ratios - Total'!$C948,IF(Data!$A$2:$A$1823='Ratios - Total'!$A948,Data!$C$2:$C$1823,0),0))/INDEX(Data!$L$2:$L$1823,MATCH('Ratios - Total'!$C948,IF(Data!$A$2:$A$1823='Ratios - Total'!$A948,Data!$C$2:$C$1823,0),0)),"Missing Data")</f>
        <v>21372.426281305885</v>
      </c>
      <c r="W948" s="5">
        <f t="shared" si="15"/>
        <v>23966.457444846306</v>
      </c>
      <c r="X948" s="5" t="str">
        <f t="array" ref="X948">IFERROR(INDEX(Data!$K$2:$K$1823,MATCH('Ratios - Total'!$C948,IF(Data!$A$2:$A$1823='Ratios - Total'!$A948,Data!$C$2:$C$1823,0),0))/INDEX(Data!$G$2:$G$1823,MATCH('Ratios - Total'!$C948,IF(Data!$A$2:$A$1823='Ratios - Total'!$A948,Data!$C$2:$C$1823,0),0)),"Missing Data")</f>
        <v>Missing Data</v>
      </c>
    </row>
    <row r="949" spans="1:24" x14ac:dyDescent="0.25">
      <c r="A949" s="22" t="s">
        <v>24</v>
      </c>
      <c r="B949" s="22" t="s">
        <v>25</v>
      </c>
      <c r="C949" s="22">
        <v>1994</v>
      </c>
      <c r="D949" s="5">
        <f t="array" ref="D949">IFERROR(INDEX(Data!$H$2:$H$1823,MATCH('Ratios - Total'!$C949,IF(Data!$A$2:$A$1823='Ratios - Total'!$A949,Data!$C$2:$C$1823,0),0))/INDEX(Data!$D$2:$D$1823,MATCH('Ratios - Total'!$C949,IF(Data!$A$2:$A$1823='Ratios - Total'!$A949,Data!$C$2:$C$1823,0),0)),"Missing Data")</f>
        <v>964.58497519618447</v>
      </c>
      <c r="E949" s="22"/>
      <c r="F949" s="5">
        <f t="array" ref="F949">IFERROR(INDEX(Data!$G$2:$G$1823,MATCH('Ratios - Total'!$C949,IF(Data!$A$2:$A$1823='Ratios - Total'!$A949,Data!$C$2:$C$1823,0),0))/INDEX(Data!$D$2:$D$1823,MATCH('Ratios - Total'!$C949,IF(Data!$A$2:$A$1823='Ratios - Total'!$A949,Data!$C$2:$C$1823,0),0)),"Missing Data")</f>
        <v>0</v>
      </c>
      <c r="G949" s="5"/>
      <c r="H949" s="5" t="str">
        <f t="array" ref="H949">IFERROR(INDEX(Data!$H$2:$H$1823,MATCH('Ratios - Total'!$C949,IF(Data!$A$2:$A$1823='Ratios - Total'!$A949,Data!$C$2:$C$1823,0),0))/INDEX(Data!$G$2:$G$1823,MATCH('Ratios - Total'!$C949,IF(Data!$A$2:$A$1823='Ratios - Total'!$A949,Data!$C$2:$C$1823,0),0)),"Missing Data")</f>
        <v>Missing Data</v>
      </c>
      <c r="I949" s="5">
        <f t="array" ref="I949">IFERROR(INDEX(Data!$G$2:$G$1823,MATCH('Ratios - Total'!$C949,IF(Data!$A$2:$A$1823='Ratios - Total'!$A949,Data!$C$2:$C$1823,0),0))/INDEX(Data!$D$2:$D$1823,MATCH('Ratios - Total'!$C949,IF(Data!$A$2:$A$1823='Ratios - Total'!$A949,Data!$C$2:$C$1823,0),0)),"Missing Data")</f>
        <v>0</v>
      </c>
      <c r="J949" s="22"/>
      <c r="K949" s="5">
        <f t="array" ref="K949">IFERROR(INDEX(Data!$E$2:$E$1823,MATCH('Ratios - Total'!$C949,IF(Data!$A$2:$A$1823='Ratios - Total'!$A949,Data!$C$2:$C$1823,0),0))/INDEX(Data!$D$2:$D$1823,MATCH('Ratios - Total'!$C949,IF(Data!$A$2:$A$1823='Ratios - Total'!$A949,Data!$C$2:$C$1823,0),0)),"Missing Data")</f>
        <v>0</v>
      </c>
      <c r="L949" s="5"/>
      <c r="M949" s="5" t="str">
        <f t="array" ref="M949">IFERROR(INDEX(Data!$F$2:$F$1823,MATCH('Ratios - Total'!$C949,IF(Data!$A$2:$A$1823='Ratios - Total'!$A949,Data!$C$2:$C$1823,0),0))/INDEX(Data!$E$2:$E$1823,MATCH('Ratios - Total'!$C949,IF(Data!$A$2:$A$1823='Ratios - Total'!$A949,Data!$C$2:$C$1823,0),0)),"Missing Data")</f>
        <v>Missing Data</v>
      </c>
      <c r="N949" s="5"/>
      <c r="O949" s="5" t="str">
        <f t="array" ref="O949">IFERROR(INDEX(Data!$G$2:$G$1823,MATCH('Ratios - Total'!$C949,IF(Data!$A$2:$A$1823='Ratios - Total'!$A949,Data!$C$2:$C$1823,0),0))/INDEX(Data!$F$2:$F$1823,MATCH('Ratios - Total'!$C949,IF(Data!$A$2:$A$1823='Ratios - Total'!$A949,Data!$C$2:$C$1823,0),0)),"Missing Data")</f>
        <v>Missing Data</v>
      </c>
      <c r="P949" s="5" t="str">
        <f t="array" ref="P949">IFERROR(INDEX(Data!$H$2:$H$1823,MATCH('Ratios - Total'!$C949,IF(Data!$A$2:$A$1823='Ratios - Total'!$A949,Data!$C$2:$C$1823,0),0))/INDEX(Data!$G$2:$G$1823,MATCH('Ratios - Total'!$C949,IF(Data!$A$2:$A$1823='Ratios - Total'!$A949,Data!$C$2:$C$1823,0),0)),"Missing Data")</f>
        <v>Missing Data</v>
      </c>
      <c r="Q949" s="5"/>
      <c r="R949" s="5" t="str">
        <f t="array" ref="R949">IFERROR(INDEX(Data!$L$2:$L$1823,MATCH('Ratios - Total'!$C949,IF(Data!$A$2:$A$1823='Ratios - Total'!$A949,Data!$C$2:$C$1823,0),0))/INDEX(Data!$G$2:$G$1823,MATCH('Ratios - Total'!$C949,IF(Data!$A$2:$A$1823='Ratios - Total'!$A949,Data!$C$2:$C$1823,0),0)),"Missing Data")</f>
        <v>Missing Data</v>
      </c>
      <c r="S949" s="5"/>
      <c r="T949" s="5">
        <f t="array" ref="T949">IFERROR(INDEX(Data!$H$2:$H$1823,MATCH('Ratios - Total'!$C949,IF(Data!$A$2:$A$1823='Ratios - Total'!$A949,Data!$C$2:$C$1823,0),0))/INDEX(Data!$L$2:$L$1823,MATCH('Ratios - Total'!$C949,IF(Data!$A$2:$A$1823='Ratios - Total'!$A949,Data!$C$2:$C$1823,0),0)),"Missing Data")</f>
        <v>41618.602748975165</v>
      </c>
      <c r="U949" s="5">
        <f t="array" ref="U949">IFERROR(INDEX(Data!$K$2:$K$1823,MATCH('Ratios - Total'!$C949,IF(Data!$A$2:$A$1823='Ratios - Total'!$A949,Data!$C$2:$C$1823,0),0))/INDEX(Data!$H$2:$H$1823,MATCH('Ratios - Total'!$C949,IF(Data!$A$2:$A$1823='Ratios - Total'!$A949,Data!$C$2:$C$1823,0),0)),"Missing Data")</f>
        <v>0.4961213297283098</v>
      </c>
      <c r="V949" s="5">
        <f t="array" ref="V949">IFERROR(INDEX(Data!$K$2:$K$1823,MATCH('Ratios - Total'!$C949,IF(Data!$A$2:$A$1823='Ratios - Total'!$A949,Data!$C$2:$C$1823,0),0))/INDEX(Data!$L$2:$L$1823,MATCH('Ratios - Total'!$C949,IF(Data!$A$2:$A$1823='Ratios - Total'!$A949,Data!$C$2:$C$1823,0),0)),"Missing Data")</f>
        <v>20647.876537255848</v>
      </c>
      <c r="W949" s="5">
        <f t="shared" si="15"/>
        <v>20970.726211719317</v>
      </c>
      <c r="X949" s="5" t="str">
        <f t="array" ref="X949">IFERROR(INDEX(Data!$K$2:$K$1823,MATCH('Ratios - Total'!$C949,IF(Data!$A$2:$A$1823='Ratios - Total'!$A949,Data!$C$2:$C$1823,0),0))/INDEX(Data!$G$2:$G$1823,MATCH('Ratios - Total'!$C949,IF(Data!$A$2:$A$1823='Ratios - Total'!$A949,Data!$C$2:$C$1823,0),0)),"Missing Data")</f>
        <v>Missing Data</v>
      </c>
    </row>
    <row r="950" spans="1:24" x14ac:dyDescent="0.25">
      <c r="A950" s="22" t="s">
        <v>26</v>
      </c>
      <c r="B950" s="22" t="s">
        <v>27</v>
      </c>
      <c r="C950" s="22">
        <v>1994</v>
      </c>
      <c r="D950" s="5">
        <f t="array" ref="D950">IFERROR(INDEX(Data!$H$2:$H$1823,MATCH('Ratios - Total'!$C950,IF(Data!$A$2:$A$1823='Ratios - Total'!$A950,Data!$C$2:$C$1823,0),0))/INDEX(Data!$D$2:$D$1823,MATCH('Ratios - Total'!$C950,IF(Data!$A$2:$A$1823='Ratios - Total'!$A950,Data!$C$2:$C$1823,0),0)),"Missing Data")</f>
        <v>819.93387316258202</v>
      </c>
      <c r="E950" s="22"/>
      <c r="F950" s="5">
        <f t="array" ref="F950">IFERROR(INDEX(Data!$G$2:$G$1823,MATCH('Ratios - Total'!$C950,IF(Data!$A$2:$A$1823='Ratios - Total'!$A950,Data!$C$2:$C$1823,0),0))/INDEX(Data!$D$2:$D$1823,MATCH('Ratios - Total'!$C950,IF(Data!$A$2:$A$1823='Ratios - Total'!$A950,Data!$C$2:$C$1823,0),0)),"Missing Data")</f>
        <v>0</v>
      </c>
      <c r="G950" s="5"/>
      <c r="H950" s="5" t="str">
        <f t="array" ref="H950">IFERROR(INDEX(Data!$H$2:$H$1823,MATCH('Ratios - Total'!$C950,IF(Data!$A$2:$A$1823='Ratios - Total'!$A950,Data!$C$2:$C$1823,0),0))/INDEX(Data!$G$2:$G$1823,MATCH('Ratios - Total'!$C950,IF(Data!$A$2:$A$1823='Ratios - Total'!$A950,Data!$C$2:$C$1823,0),0)),"Missing Data")</f>
        <v>Missing Data</v>
      </c>
      <c r="I950" s="5">
        <f t="array" ref="I950">IFERROR(INDEX(Data!$G$2:$G$1823,MATCH('Ratios - Total'!$C950,IF(Data!$A$2:$A$1823='Ratios - Total'!$A950,Data!$C$2:$C$1823,0),0))/INDEX(Data!$D$2:$D$1823,MATCH('Ratios - Total'!$C950,IF(Data!$A$2:$A$1823='Ratios - Total'!$A950,Data!$C$2:$C$1823,0),0)),"Missing Data")</f>
        <v>0</v>
      </c>
      <c r="J950" s="22"/>
      <c r="K950" s="5">
        <f t="array" ref="K950">IFERROR(INDEX(Data!$E$2:$E$1823,MATCH('Ratios - Total'!$C950,IF(Data!$A$2:$A$1823='Ratios - Total'!$A950,Data!$C$2:$C$1823,0),0))/INDEX(Data!$D$2:$D$1823,MATCH('Ratios - Total'!$C950,IF(Data!$A$2:$A$1823='Ratios - Total'!$A950,Data!$C$2:$C$1823,0),0)),"Missing Data")</f>
        <v>0</v>
      </c>
      <c r="L950" s="5"/>
      <c r="M950" s="5" t="str">
        <f t="array" ref="M950">IFERROR(INDEX(Data!$F$2:$F$1823,MATCH('Ratios - Total'!$C950,IF(Data!$A$2:$A$1823='Ratios - Total'!$A950,Data!$C$2:$C$1823,0),0))/INDEX(Data!$E$2:$E$1823,MATCH('Ratios - Total'!$C950,IF(Data!$A$2:$A$1823='Ratios - Total'!$A950,Data!$C$2:$C$1823,0),0)),"Missing Data")</f>
        <v>Missing Data</v>
      </c>
      <c r="N950" s="5"/>
      <c r="O950" s="5" t="str">
        <f t="array" ref="O950">IFERROR(INDEX(Data!$G$2:$G$1823,MATCH('Ratios - Total'!$C950,IF(Data!$A$2:$A$1823='Ratios - Total'!$A950,Data!$C$2:$C$1823,0),0))/INDEX(Data!$F$2:$F$1823,MATCH('Ratios - Total'!$C950,IF(Data!$A$2:$A$1823='Ratios - Total'!$A950,Data!$C$2:$C$1823,0),0)),"Missing Data")</f>
        <v>Missing Data</v>
      </c>
      <c r="P950" s="5" t="str">
        <f t="array" ref="P950">IFERROR(INDEX(Data!$H$2:$H$1823,MATCH('Ratios - Total'!$C950,IF(Data!$A$2:$A$1823='Ratios - Total'!$A950,Data!$C$2:$C$1823,0),0))/INDEX(Data!$G$2:$G$1823,MATCH('Ratios - Total'!$C950,IF(Data!$A$2:$A$1823='Ratios - Total'!$A950,Data!$C$2:$C$1823,0),0)),"Missing Data")</f>
        <v>Missing Data</v>
      </c>
      <c r="Q950" s="5"/>
      <c r="R950" s="5" t="str">
        <f t="array" ref="R950">IFERROR(INDEX(Data!$L$2:$L$1823,MATCH('Ratios - Total'!$C950,IF(Data!$A$2:$A$1823='Ratios - Total'!$A950,Data!$C$2:$C$1823,0),0))/INDEX(Data!$G$2:$G$1823,MATCH('Ratios - Total'!$C950,IF(Data!$A$2:$A$1823='Ratios - Total'!$A950,Data!$C$2:$C$1823,0),0)),"Missing Data")</f>
        <v>Missing Data</v>
      </c>
      <c r="S950" s="5"/>
      <c r="T950" s="5">
        <f t="array" ref="T950">IFERROR(INDEX(Data!$H$2:$H$1823,MATCH('Ratios - Total'!$C950,IF(Data!$A$2:$A$1823='Ratios - Total'!$A950,Data!$C$2:$C$1823,0),0))/INDEX(Data!$L$2:$L$1823,MATCH('Ratios - Total'!$C950,IF(Data!$A$2:$A$1823='Ratios - Total'!$A950,Data!$C$2:$C$1823,0),0)),"Missing Data")</f>
        <v>41915.669048643998</v>
      </c>
      <c r="U950" s="5">
        <f t="array" ref="U950">IFERROR(INDEX(Data!$K$2:$K$1823,MATCH('Ratios - Total'!$C950,IF(Data!$A$2:$A$1823='Ratios - Total'!$A950,Data!$C$2:$C$1823,0),0))/INDEX(Data!$H$2:$H$1823,MATCH('Ratios - Total'!$C950,IF(Data!$A$2:$A$1823='Ratios - Total'!$A950,Data!$C$2:$C$1823,0),0)),"Missing Data")</f>
        <v>0.5530794817142386</v>
      </c>
      <c r="V950" s="5">
        <f t="array" ref="V950">IFERROR(INDEX(Data!$K$2:$K$1823,MATCH('Ratios - Total'!$C950,IF(Data!$A$2:$A$1823='Ratios - Total'!$A950,Data!$C$2:$C$1823,0),0))/INDEX(Data!$L$2:$L$1823,MATCH('Ratios - Total'!$C950,IF(Data!$A$2:$A$1823='Ratios - Total'!$A950,Data!$C$2:$C$1823,0),0)),"Missing Data")</f>
        <v>23182.696513129573</v>
      </c>
      <c r="W950" s="5">
        <f t="shared" si="15"/>
        <v>18732.972535514426</v>
      </c>
      <c r="X950" s="5" t="str">
        <f t="array" ref="X950">IFERROR(INDEX(Data!$K$2:$K$1823,MATCH('Ratios - Total'!$C950,IF(Data!$A$2:$A$1823='Ratios - Total'!$A950,Data!$C$2:$C$1823,0),0))/INDEX(Data!$G$2:$G$1823,MATCH('Ratios - Total'!$C950,IF(Data!$A$2:$A$1823='Ratios - Total'!$A950,Data!$C$2:$C$1823,0),0)),"Missing Data")</f>
        <v>Missing Data</v>
      </c>
    </row>
    <row r="951" spans="1:24" x14ac:dyDescent="0.25">
      <c r="A951" s="22" t="s">
        <v>28</v>
      </c>
      <c r="B951" s="22" t="s">
        <v>29</v>
      </c>
      <c r="C951" s="22">
        <v>1994</v>
      </c>
      <c r="D951" s="5">
        <f t="array" ref="D951">IFERROR(INDEX(Data!$H$2:$H$1823,MATCH('Ratios - Total'!$C951,IF(Data!$A$2:$A$1823='Ratios - Total'!$A951,Data!$C$2:$C$1823,0),0))/INDEX(Data!$D$2:$D$1823,MATCH('Ratios - Total'!$C951,IF(Data!$A$2:$A$1823='Ratios - Total'!$A951,Data!$C$2:$C$1823,0),0)),"Missing Data")</f>
        <v>864.31789300871515</v>
      </c>
      <c r="E951" s="22"/>
      <c r="F951" s="5">
        <f t="array" ref="F951">IFERROR(INDEX(Data!$G$2:$G$1823,MATCH('Ratios - Total'!$C951,IF(Data!$A$2:$A$1823='Ratios - Total'!$A951,Data!$C$2:$C$1823,0),0))/INDEX(Data!$D$2:$D$1823,MATCH('Ratios - Total'!$C951,IF(Data!$A$2:$A$1823='Ratios - Total'!$A951,Data!$C$2:$C$1823,0),0)),"Missing Data")</f>
        <v>0</v>
      </c>
      <c r="G951" s="5"/>
      <c r="H951" s="5" t="str">
        <f t="array" ref="H951">IFERROR(INDEX(Data!$H$2:$H$1823,MATCH('Ratios - Total'!$C951,IF(Data!$A$2:$A$1823='Ratios - Total'!$A951,Data!$C$2:$C$1823,0),0))/INDEX(Data!$G$2:$G$1823,MATCH('Ratios - Total'!$C951,IF(Data!$A$2:$A$1823='Ratios - Total'!$A951,Data!$C$2:$C$1823,0),0)),"Missing Data")</f>
        <v>Missing Data</v>
      </c>
      <c r="I951" s="5">
        <f t="array" ref="I951">IFERROR(INDEX(Data!$G$2:$G$1823,MATCH('Ratios - Total'!$C951,IF(Data!$A$2:$A$1823='Ratios - Total'!$A951,Data!$C$2:$C$1823,0),0))/INDEX(Data!$D$2:$D$1823,MATCH('Ratios - Total'!$C951,IF(Data!$A$2:$A$1823='Ratios - Total'!$A951,Data!$C$2:$C$1823,0),0)),"Missing Data")</f>
        <v>0</v>
      </c>
      <c r="J951" s="22"/>
      <c r="K951" s="5">
        <f t="array" ref="K951">IFERROR(INDEX(Data!$E$2:$E$1823,MATCH('Ratios - Total'!$C951,IF(Data!$A$2:$A$1823='Ratios - Total'!$A951,Data!$C$2:$C$1823,0),0))/INDEX(Data!$D$2:$D$1823,MATCH('Ratios - Total'!$C951,IF(Data!$A$2:$A$1823='Ratios - Total'!$A951,Data!$C$2:$C$1823,0),0)),"Missing Data")</f>
        <v>0</v>
      </c>
      <c r="L951" s="5"/>
      <c r="M951" s="5" t="str">
        <f t="array" ref="M951">IFERROR(INDEX(Data!$F$2:$F$1823,MATCH('Ratios - Total'!$C951,IF(Data!$A$2:$A$1823='Ratios - Total'!$A951,Data!$C$2:$C$1823,0),0))/INDEX(Data!$E$2:$E$1823,MATCH('Ratios - Total'!$C951,IF(Data!$A$2:$A$1823='Ratios - Total'!$A951,Data!$C$2:$C$1823,0),0)),"Missing Data")</f>
        <v>Missing Data</v>
      </c>
      <c r="N951" s="5"/>
      <c r="O951" s="5" t="str">
        <f t="array" ref="O951">IFERROR(INDEX(Data!$G$2:$G$1823,MATCH('Ratios - Total'!$C951,IF(Data!$A$2:$A$1823='Ratios - Total'!$A951,Data!$C$2:$C$1823,0),0))/INDEX(Data!$F$2:$F$1823,MATCH('Ratios - Total'!$C951,IF(Data!$A$2:$A$1823='Ratios - Total'!$A951,Data!$C$2:$C$1823,0),0)),"Missing Data")</f>
        <v>Missing Data</v>
      </c>
      <c r="P951" s="5" t="str">
        <f t="array" ref="P951">IFERROR(INDEX(Data!$H$2:$H$1823,MATCH('Ratios - Total'!$C951,IF(Data!$A$2:$A$1823='Ratios - Total'!$A951,Data!$C$2:$C$1823,0),0))/INDEX(Data!$G$2:$G$1823,MATCH('Ratios - Total'!$C951,IF(Data!$A$2:$A$1823='Ratios - Total'!$A951,Data!$C$2:$C$1823,0),0)),"Missing Data")</f>
        <v>Missing Data</v>
      </c>
      <c r="Q951" s="5"/>
      <c r="R951" s="5" t="str">
        <f t="array" ref="R951">IFERROR(INDEX(Data!$L$2:$L$1823,MATCH('Ratios - Total'!$C951,IF(Data!$A$2:$A$1823='Ratios - Total'!$A951,Data!$C$2:$C$1823,0),0))/INDEX(Data!$G$2:$G$1823,MATCH('Ratios - Total'!$C951,IF(Data!$A$2:$A$1823='Ratios - Total'!$A951,Data!$C$2:$C$1823,0),0)),"Missing Data")</f>
        <v>Missing Data</v>
      </c>
      <c r="S951" s="5"/>
      <c r="T951" s="5">
        <f t="array" ref="T951">IFERROR(INDEX(Data!$H$2:$H$1823,MATCH('Ratios - Total'!$C951,IF(Data!$A$2:$A$1823='Ratios - Total'!$A951,Data!$C$2:$C$1823,0),0))/INDEX(Data!$L$2:$L$1823,MATCH('Ratios - Total'!$C951,IF(Data!$A$2:$A$1823='Ratios - Total'!$A951,Data!$C$2:$C$1823,0),0)),"Missing Data")</f>
        <v>38856.979899497484</v>
      </c>
      <c r="U951" s="5">
        <f t="array" ref="U951">IFERROR(INDEX(Data!$K$2:$K$1823,MATCH('Ratios - Total'!$C951,IF(Data!$A$2:$A$1823='Ratios - Total'!$A951,Data!$C$2:$C$1823,0),0))/INDEX(Data!$H$2:$H$1823,MATCH('Ratios - Total'!$C951,IF(Data!$A$2:$A$1823='Ratios - Total'!$A951,Data!$C$2:$C$1823,0),0)),"Missing Data")</f>
        <v>0.51223041236843425</v>
      </c>
      <c r="V951" s="5">
        <f t="array" ref="V951">IFERROR(INDEX(Data!$K$2:$K$1823,MATCH('Ratios - Total'!$C951,IF(Data!$A$2:$A$1823='Ratios - Total'!$A951,Data!$C$2:$C$1823,0),0))/INDEX(Data!$L$2:$L$1823,MATCH('Ratios - Total'!$C951,IF(Data!$A$2:$A$1823='Ratios - Total'!$A951,Data!$C$2:$C$1823,0),0)),"Missing Data")</f>
        <v>19903.726837311558</v>
      </c>
      <c r="W951" s="5">
        <f t="shared" si="15"/>
        <v>18953.253062185926</v>
      </c>
      <c r="X951" s="5" t="str">
        <f t="array" ref="X951">IFERROR(INDEX(Data!$K$2:$K$1823,MATCH('Ratios - Total'!$C951,IF(Data!$A$2:$A$1823='Ratios - Total'!$A951,Data!$C$2:$C$1823,0),0))/INDEX(Data!$G$2:$G$1823,MATCH('Ratios - Total'!$C951,IF(Data!$A$2:$A$1823='Ratios - Total'!$A951,Data!$C$2:$C$1823,0),0)),"Missing Data")</f>
        <v>Missing Data</v>
      </c>
    </row>
    <row r="952" spans="1:24" x14ac:dyDescent="0.25">
      <c r="A952" s="22" t="s">
        <v>30</v>
      </c>
      <c r="B952" s="22" t="s">
        <v>31</v>
      </c>
      <c r="C952" s="22">
        <v>1994</v>
      </c>
      <c r="D952" s="5">
        <f t="array" ref="D952">IFERROR(INDEX(Data!$H$2:$H$1823,MATCH('Ratios - Total'!$C952,IF(Data!$A$2:$A$1823='Ratios - Total'!$A952,Data!$C$2:$C$1823,0),0))/INDEX(Data!$D$2:$D$1823,MATCH('Ratios - Total'!$C952,IF(Data!$A$2:$A$1823='Ratios - Total'!$A952,Data!$C$2:$C$1823,0),0)),"Missing Data")</f>
        <v>875.13265139346333</v>
      </c>
      <c r="E952" s="22"/>
      <c r="F952" s="5">
        <f t="array" ref="F952">IFERROR(INDEX(Data!$G$2:$G$1823,MATCH('Ratios - Total'!$C952,IF(Data!$A$2:$A$1823='Ratios - Total'!$A952,Data!$C$2:$C$1823,0),0))/INDEX(Data!$D$2:$D$1823,MATCH('Ratios - Total'!$C952,IF(Data!$A$2:$A$1823='Ratios - Total'!$A952,Data!$C$2:$C$1823,0),0)),"Missing Data")</f>
        <v>0</v>
      </c>
      <c r="G952" s="5"/>
      <c r="H952" s="5" t="str">
        <f t="array" ref="H952">IFERROR(INDEX(Data!$H$2:$H$1823,MATCH('Ratios - Total'!$C952,IF(Data!$A$2:$A$1823='Ratios - Total'!$A952,Data!$C$2:$C$1823,0),0))/INDEX(Data!$G$2:$G$1823,MATCH('Ratios - Total'!$C952,IF(Data!$A$2:$A$1823='Ratios - Total'!$A952,Data!$C$2:$C$1823,0),0)),"Missing Data")</f>
        <v>Missing Data</v>
      </c>
      <c r="I952" s="5">
        <f t="array" ref="I952">IFERROR(INDEX(Data!$G$2:$G$1823,MATCH('Ratios - Total'!$C952,IF(Data!$A$2:$A$1823='Ratios - Total'!$A952,Data!$C$2:$C$1823,0),0))/INDEX(Data!$D$2:$D$1823,MATCH('Ratios - Total'!$C952,IF(Data!$A$2:$A$1823='Ratios - Total'!$A952,Data!$C$2:$C$1823,0),0)),"Missing Data")</f>
        <v>0</v>
      </c>
      <c r="J952" s="22"/>
      <c r="K952" s="5">
        <f t="array" ref="K952">IFERROR(INDEX(Data!$E$2:$E$1823,MATCH('Ratios - Total'!$C952,IF(Data!$A$2:$A$1823='Ratios - Total'!$A952,Data!$C$2:$C$1823,0),0))/INDEX(Data!$D$2:$D$1823,MATCH('Ratios - Total'!$C952,IF(Data!$A$2:$A$1823='Ratios - Total'!$A952,Data!$C$2:$C$1823,0),0)),"Missing Data")</f>
        <v>0</v>
      </c>
      <c r="L952" s="5"/>
      <c r="M952" s="5" t="str">
        <f t="array" ref="M952">IFERROR(INDEX(Data!$F$2:$F$1823,MATCH('Ratios - Total'!$C952,IF(Data!$A$2:$A$1823='Ratios - Total'!$A952,Data!$C$2:$C$1823,0),0))/INDEX(Data!$E$2:$E$1823,MATCH('Ratios - Total'!$C952,IF(Data!$A$2:$A$1823='Ratios - Total'!$A952,Data!$C$2:$C$1823,0),0)),"Missing Data")</f>
        <v>Missing Data</v>
      </c>
      <c r="N952" s="5"/>
      <c r="O952" s="5" t="str">
        <f t="array" ref="O952">IFERROR(INDEX(Data!$G$2:$G$1823,MATCH('Ratios - Total'!$C952,IF(Data!$A$2:$A$1823='Ratios - Total'!$A952,Data!$C$2:$C$1823,0),0))/INDEX(Data!$F$2:$F$1823,MATCH('Ratios - Total'!$C952,IF(Data!$A$2:$A$1823='Ratios - Total'!$A952,Data!$C$2:$C$1823,0),0)),"Missing Data")</f>
        <v>Missing Data</v>
      </c>
      <c r="P952" s="5" t="str">
        <f t="array" ref="P952">IFERROR(INDEX(Data!$H$2:$H$1823,MATCH('Ratios - Total'!$C952,IF(Data!$A$2:$A$1823='Ratios - Total'!$A952,Data!$C$2:$C$1823,0),0))/INDEX(Data!$G$2:$G$1823,MATCH('Ratios - Total'!$C952,IF(Data!$A$2:$A$1823='Ratios - Total'!$A952,Data!$C$2:$C$1823,0),0)),"Missing Data")</f>
        <v>Missing Data</v>
      </c>
      <c r="Q952" s="5"/>
      <c r="R952" s="5" t="str">
        <f t="array" ref="R952">IFERROR(INDEX(Data!$L$2:$L$1823,MATCH('Ratios - Total'!$C952,IF(Data!$A$2:$A$1823='Ratios - Total'!$A952,Data!$C$2:$C$1823,0),0))/INDEX(Data!$G$2:$G$1823,MATCH('Ratios - Total'!$C952,IF(Data!$A$2:$A$1823='Ratios - Total'!$A952,Data!$C$2:$C$1823,0),0)),"Missing Data")</f>
        <v>Missing Data</v>
      </c>
      <c r="S952" s="5"/>
      <c r="T952" s="5">
        <f t="array" ref="T952">IFERROR(INDEX(Data!$H$2:$H$1823,MATCH('Ratios - Total'!$C952,IF(Data!$A$2:$A$1823='Ratios - Total'!$A952,Data!$C$2:$C$1823,0),0))/INDEX(Data!$L$2:$L$1823,MATCH('Ratios - Total'!$C952,IF(Data!$A$2:$A$1823='Ratios - Total'!$A952,Data!$C$2:$C$1823,0),0)),"Missing Data")</f>
        <v>48678.988121031005</v>
      </c>
      <c r="U952" s="5">
        <f t="array" ref="U952">IFERROR(INDEX(Data!$K$2:$K$1823,MATCH('Ratios - Total'!$C952,IF(Data!$A$2:$A$1823='Ratios - Total'!$A952,Data!$C$2:$C$1823,0),0))/INDEX(Data!$H$2:$H$1823,MATCH('Ratios - Total'!$C952,IF(Data!$A$2:$A$1823='Ratios - Total'!$A952,Data!$C$2:$C$1823,0),0)),"Missing Data")</f>
        <v>0.56180929684517966</v>
      </c>
      <c r="V952" s="5">
        <f t="array" ref="V952">IFERROR(INDEX(Data!$K$2:$K$1823,MATCH('Ratios - Total'!$C952,IF(Data!$A$2:$A$1823='Ratios - Total'!$A952,Data!$C$2:$C$1823,0),0))/INDEX(Data!$L$2:$L$1823,MATCH('Ratios - Total'!$C952,IF(Data!$A$2:$A$1823='Ratios - Total'!$A952,Data!$C$2:$C$1823,0),0)),"Missing Data")</f>
        <v>27348.308087411282</v>
      </c>
      <c r="W952" s="5">
        <f t="shared" si="15"/>
        <v>21330.680033619723</v>
      </c>
      <c r="X952" s="5" t="str">
        <f t="array" ref="X952">IFERROR(INDEX(Data!$K$2:$K$1823,MATCH('Ratios - Total'!$C952,IF(Data!$A$2:$A$1823='Ratios - Total'!$A952,Data!$C$2:$C$1823,0),0))/INDEX(Data!$G$2:$G$1823,MATCH('Ratios - Total'!$C952,IF(Data!$A$2:$A$1823='Ratios - Total'!$A952,Data!$C$2:$C$1823,0),0)),"Missing Data")</f>
        <v>Missing Data</v>
      </c>
    </row>
    <row r="953" spans="1:24" x14ac:dyDescent="0.25">
      <c r="A953" s="22" t="s">
        <v>32</v>
      </c>
      <c r="B953" s="22" t="s">
        <v>33</v>
      </c>
      <c r="C953" s="22">
        <v>1994</v>
      </c>
      <c r="D953" s="5">
        <f t="array" ref="D953">IFERROR(INDEX(Data!$H$2:$H$1823,MATCH('Ratios - Total'!$C953,IF(Data!$A$2:$A$1823='Ratios - Total'!$A953,Data!$C$2:$C$1823,0),0))/INDEX(Data!$D$2:$D$1823,MATCH('Ratios - Total'!$C953,IF(Data!$A$2:$A$1823='Ratios - Total'!$A953,Data!$C$2:$C$1823,0),0)),"Missing Data")</f>
        <v>986.31110104623679</v>
      </c>
      <c r="E953" s="22"/>
      <c r="F953" s="5">
        <f t="array" ref="F953">IFERROR(INDEX(Data!$G$2:$G$1823,MATCH('Ratios - Total'!$C953,IF(Data!$A$2:$A$1823='Ratios - Total'!$A953,Data!$C$2:$C$1823,0),0))/INDEX(Data!$D$2:$D$1823,MATCH('Ratios - Total'!$C953,IF(Data!$A$2:$A$1823='Ratios - Total'!$A953,Data!$C$2:$C$1823,0),0)),"Missing Data")</f>
        <v>0</v>
      </c>
      <c r="G953" s="5"/>
      <c r="H953" s="5" t="str">
        <f t="array" ref="H953">IFERROR(INDEX(Data!$H$2:$H$1823,MATCH('Ratios - Total'!$C953,IF(Data!$A$2:$A$1823='Ratios - Total'!$A953,Data!$C$2:$C$1823,0),0))/INDEX(Data!$G$2:$G$1823,MATCH('Ratios - Total'!$C953,IF(Data!$A$2:$A$1823='Ratios - Total'!$A953,Data!$C$2:$C$1823,0),0)),"Missing Data")</f>
        <v>Missing Data</v>
      </c>
      <c r="I953" s="5">
        <f t="array" ref="I953">IFERROR(INDEX(Data!$G$2:$G$1823,MATCH('Ratios - Total'!$C953,IF(Data!$A$2:$A$1823='Ratios - Total'!$A953,Data!$C$2:$C$1823,0),0))/INDEX(Data!$D$2:$D$1823,MATCH('Ratios - Total'!$C953,IF(Data!$A$2:$A$1823='Ratios - Total'!$A953,Data!$C$2:$C$1823,0),0)),"Missing Data")</f>
        <v>0</v>
      </c>
      <c r="J953" s="22"/>
      <c r="K953" s="5">
        <f t="array" ref="K953">IFERROR(INDEX(Data!$E$2:$E$1823,MATCH('Ratios - Total'!$C953,IF(Data!$A$2:$A$1823='Ratios - Total'!$A953,Data!$C$2:$C$1823,0),0))/INDEX(Data!$D$2:$D$1823,MATCH('Ratios - Total'!$C953,IF(Data!$A$2:$A$1823='Ratios - Total'!$A953,Data!$C$2:$C$1823,0),0)),"Missing Data")</f>
        <v>0</v>
      </c>
      <c r="L953" s="5"/>
      <c r="M953" s="5" t="str">
        <f t="array" ref="M953">IFERROR(INDEX(Data!$F$2:$F$1823,MATCH('Ratios - Total'!$C953,IF(Data!$A$2:$A$1823='Ratios - Total'!$A953,Data!$C$2:$C$1823,0),0))/INDEX(Data!$E$2:$E$1823,MATCH('Ratios - Total'!$C953,IF(Data!$A$2:$A$1823='Ratios - Total'!$A953,Data!$C$2:$C$1823,0),0)),"Missing Data")</f>
        <v>Missing Data</v>
      </c>
      <c r="N953" s="5"/>
      <c r="O953" s="5" t="str">
        <f t="array" ref="O953">IFERROR(INDEX(Data!$G$2:$G$1823,MATCH('Ratios - Total'!$C953,IF(Data!$A$2:$A$1823='Ratios - Total'!$A953,Data!$C$2:$C$1823,0),0))/INDEX(Data!$F$2:$F$1823,MATCH('Ratios - Total'!$C953,IF(Data!$A$2:$A$1823='Ratios - Total'!$A953,Data!$C$2:$C$1823,0),0)),"Missing Data")</f>
        <v>Missing Data</v>
      </c>
      <c r="P953" s="5" t="str">
        <f t="array" ref="P953">IFERROR(INDEX(Data!$H$2:$H$1823,MATCH('Ratios - Total'!$C953,IF(Data!$A$2:$A$1823='Ratios - Total'!$A953,Data!$C$2:$C$1823,0),0))/INDEX(Data!$G$2:$G$1823,MATCH('Ratios - Total'!$C953,IF(Data!$A$2:$A$1823='Ratios - Total'!$A953,Data!$C$2:$C$1823,0),0)),"Missing Data")</f>
        <v>Missing Data</v>
      </c>
      <c r="Q953" s="5"/>
      <c r="R953" s="5" t="str">
        <f t="array" ref="R953">IFERROR(INDEX(Data!$L$2:$L$1823,MATCH('Ratios - Total'!$C953,IF(Data!$A$2:$A$1823='Ratios - Total'!$A953,Data!$C$2:$C$1823,0),0))/INDEX(Data!$G$2:$G$1823,MATCH('Ratios - Total'!$C953,IF(Data!$A$2:$A$1823='Ratios - Total'!$A953,Data!$C$2:$C$1823,0),0)),"Missing Data")</f>
        <v>Missing Data</v>
      </c>
      <c r="S953" s="5"/>
      <c r="T953" s="5">
        <f t="array" ref="T953">IFERROR(INDEX(Data!$H$2:$H$1823,MATCH('Ratios - Total'!$C953,IF(Data!$A$2:$A$1823='Ratios - Total'!$A953,Data!$C$2:$C$1823,0),0))/INDEX(Data!$L$2:$L$1823,MATCH('Ratios - Total'!$C953,IF(Data!$A$2:$A$1823='Ratios - Total'!$A953,Data!$C$2:$C$1823,0),0)),"Missing Data")</f>
        <v>47720.69355202392</v>
      </c>
      <c r="U953" s="5">
        <f t="array" ref="U953">IFERROR(INDEX(Data!$K$2:$K$1823,MATCH('Ratios - Total'!$C953,IF(Data!$A$2:$A$1823='Ratios - Total'!$A953,Data!$C$2:$C$1823,0),0))/INDEX(Data!$H$2:$H$1823,MATCH('Ratios - Total'!$C953,IF(Data!$A$2:$A$1823='Ratios - Total'!$A953,Data!$C$2:$C$1823,0),0)),"Missing Data")</f>
        <v>0.50183569022911345</v>
      </c>
      <c r="V953" s="5">
        <f t="array" ref="V953">IFERROR(INDEX(Data!$K$2:$K$1823,MATCH('Ratios - Total'!$C953,IF(Data!$A$2:$A$1823='Ratios - Total'!$A953,Data!$C$2:$C$1823,0),0))/INDEX(Data!$L$2:$L$1823,MATCH('Ratios - Total'!$C953,IF(Data!$A$2:$A$1823='Ratios - Total'!$A953,Data!$C$2:$C$1823,0),0)),"Missing Data")</f>
        <v>23947.947186891928</v>
      </c>
      <c r="W953" s="5">
        <f t="shared" si="15"/>
        <v>23772.746365131992</v>
      </c>
      <c r="X953" s="5" t="str">
        <f t="array" ref="X953">IFERROR(INDEX(Data!$K$2:$K$1823,MATCH('Ratios - Total'!$C953,IF(Data!$A$2:$A$1823='Ratios - Total'!$A953,Data!$C$2:$C$1823,0),0))/INDEX(Data!$G$2:$G$1823,MATCH('Ratios - Total'!$C953,IF(Data!$A$2:$A$1823='Ratios - Total'!$A953,Data!$C$2:$C$1823,0),0)),"Missing Data")</f>
        <v>Missing Data</v>
      </c>
    </row>
    <row r="954" spans="1:24" x14ac:dyDescent="0.25">
      <c r="A954" s="22" t="s">
        <v>34</v>
      </c>
      <c r="B954" s="22" t="s">
        <v>35</v>
      </c>
      <c r="C954" s="22">
        <v>1994</v>
      </c>
      <c r="D954" s="5">
        <f t="array" ref="D954">IFERROR(INDEX(Data!$H$2:$H$1823,MATCH('Ratios - Total'!$C954,IF(Data!$A$2:$A$1823='Ratios - Total'!$A954,Data!$C$2:$C$1823,0),0))/INDEX(Data!$D$2:$D$1823,MATCH('Ratios - Total'!$C954,IF(Data!$A$2:$A$1823='Ratios - Total'!$A954,Data!$C$2:$C$1823,0),0)),"Missing Data")</f>
        <v>937.47883817078059</v>
      </c>
      <c r="E954" s="22"/>
      <c r="F954" s="5">
        <f t="array" ref="F954">IFERROR(INDEX(Data!$G$2:$G$1823,MATCH('Ratios - Total'!$C954,IF(Data!$A$2:$A$1823='Ratios - Total'!$A954,Data!$C$2:$C$1823,0),0))/INDEX(Data!$D$2:$D$1823,MATCH('Ratios - Total'!$C954,IF(Data!$A$2:$A$1823='Ratios - Total'!$A954,Data!$C$2:$C$1823,0),0)),"Missing Data")</f>
        <v>0</v>
      </c>
      <c r="G954" s="5"/>
      <c r="H954" s="5" t="str">
        <f t="array" ref="H954">IFERROR(INDEX(Data!$H$2:$H$1823,MATCH('Ratios - Total'!$C954,IF(Data!$A$2:$A$1823='Ratios - Total'!$A954,Data!$C$2:$C$1823,0),0))/INDEX(Data!$G$2:$G$1823,MATCH('Ratios - Total'!$C954,IF(Data!$A$2:$A$1823='Ratios - Total'!$A954,Data!$C$2:$C$1823,0),0)),"Missing Data")</f>
        <v>Missing Data</v>
      </c>
      <c r="I954" s="5">
        <f t="array" ref="I954">IFERROR(INDEX(Data!$G$2:$G$1823,MATCH('Ratios - Total'!$C954,IF(Data!$A$2:$A$1823='Ratios - Total'!$A954,Data!$C$2:$C$1823,0),0))/INDEX(Data!$D$2:$D$1823,MATCH('Ratios - Total'!$C954,IF(Data!$A$2:$A$1823='Ratios - Total'!$A954,Data!$C$2:$C$1823,0),0)),"Missing Data")</f>
        <v>0</v>
      </c>
      <c r="J954" s="22"/>
      <c r="K954" s="5">
        <f t="array" ref="K954">IFERROR(INDEX(Data!$E$2:$E$1823,MATCH('Ratios - Total'!$C954,IF(Data!$A$2:$A$1823='Ratios - Total'!$A954,Data!$C$2:$C$1823,0),0))/INDEX(Data!$D$2:$D$1823,MATCH('Ratios - Total'!$C954,IF(Data!$A$2:$A$1823='Ratios - Total'!$A954,Data!$C$2:$C$1823,0),0)),"Missing Data")</f>
        <v>0</v>
      </c>
      <c r="L954" s="5"/>
      <c r="M954" s="5" t="str">
        <f t="array" ref="M954">IFERROR(INDEX(Data!$F$2:$F$1823,MATCH('Ratios - Total'!$C954,IF(Data!$A$2:$A$1823='Ratios - Total'!$A954,Data!$C$2:$C$1823,0),0))/INDEX(Data!$E$2:$E$1823,MATCH('Ratios - Total'!$C954,IF(Data!$A$2:$A$1823='Ratios - Total'!$A954,Data!$C$2:$C$1823,0),0)),"Missing Data")</f>
        <v>Missing Data</v>
      </c>
      <c r="N954" s="5"/>
      <c r="O954" s="5" t="str">
        <f t="array" ref="O954">IFERROR(INDEX(Data!$G$2:$G$1823,MATCH('Ratios - Total'!$C954,IF(Data!$A$2:$A$1823='Ratios - Total'!$A954,Data!$C$2:$C$1823,0),0))/INDEX(Data!$F$2:$F$1823,MATCH('Ratios - Total'!$C954,IF(Data!$A$2:$A$1823='Ratios - Total'!$A954,Data!$C$2:$C$1823,0),0)),"Missing Data")</f>
        <v>Missing Data</v>
      </c>
      <c r="P954" s="5" t="str">
        <f t="array" ref="P954">IFERROR(INDEX(Data!$H$2:$H$1823,MATCH('Ratios - Total'!$C954,IF(Data!$A$2:$A$1823='Ratios - Total'!$A954,Data!$C$2:$C$1823,0),0))/INDEX(Data!$G$2:$G$1823,MATCH('Ratios - Total'!$C954,IF(Data!$A$2:$A$1823='Ratios - Total'!$A954,Data!$C$2:$C$1823,0),0)),"Missing Data")</f>
        <v>Missing Data</v>
      </c>
      <c r="Q954" s="5"/>
      <c r="R954" s="5" t="str">
        <f t="array" ref="R954">IFERROR(INDEX(Data!$L$2:$L$1823,MATCH('Ratios - Total'!$C954,IF(Data!$A$2:$A$1823='Ratios - Total'!$A954,Data!$C$2:$C$1823,0),0))/INDEX(Data!$G$2:$G$1823,MATCH('Ratios - Total'!$C954,IF(Data!$A$2:$A$1823='Ratios - Total'!$A954,Data!$C$2:$C$1823,0),0)),"Missing Data")</f>
        <v>Missing Data</v>
      </c>
      <c r="S954" s="5"/>
      <c r="T954" s="5">
        <f t="array" ref="T954">IFERROR(INDEX(Data!$H$2:$H$1823,MATCH('Ratios - Total'!$C954,IF(Data!$A$2:$A$1823='Ratios - Total'!$A954,Data!$C$2:$C$1823,0),0))/INDEX(Data!$L$2:$L$1823,MATCH('Ratios - Total'!$C954,IF(Data!$A$2:$A$1823='Ratios - Total'!$A954,Data!$C$2:$C$1823,0),0)),"Missing Data")</f>
        <v>40222.657736706649</v>
      </c>
      <c r="U954" s="5">
        <f t="array" ref="U954">IFERROR(INDEX(Data!$K$2:$K$1823,MATCH('Ratios - Total'!$C954,IF(Data!$A$2:$A$1823='Ratios - Total'!$A954,Data!$C$2:$C$1823,0),0))/INDEX(Data!$H$2:$H$1823,MATCH('Ratios - Total'!$C954,IF(Data!$A$2:$A$1823='Ratios - Total'!$A954,Data!$C$2:$C$1823,0),0)),"Missing Data")</f>
        <v>0.53699489477856621</v>
      </c>
      <c r="V954" s="5">
        <f t="array" ref="V954">IFERROR(INDEX(Data!$K$2:$K$1823,MATCH('Ratios - Total'!$C954,IF(Data!$A$2:$A$1823='Ratios - Total'!$A954,Data!$C$2:$C$1823,0),0))/INDEX(Data!$L$2:$L$1823,MATCH('Ratios - Total'!$C954,IF(Data!$A$2:$A$1823='Ratios - Total'!$A954,Data!$C$2:$C$1823,0),0)),"Missing Data")</f>
        <v>21599.361859037068</v>
      </c>
      <c r="W954" s="5">
        <f t="shared" si="15"/>
        <v>18623.295877669581</v>
      </c>
      <c r="X954" s="5" t="str">
        <f t="array" ref="X954">IFERROR(INDEX(Data!$K$2:$K$1823,MATCH('Ratios - Total'!$C954,IF(Data!$A$2:$A$1823='Ratios - Total'!$A954,Data!$C$2:$C$1823,0),0))/INDEX(Data!$G$2:$G$1823,MATCH('Ratios - Total'!$C954,IF(Data!$A$2:$A$1823='Ratios - Total'!$A954,Data!$C$2:$C$1823,0),0)),"Missing Data")</f>
        <v>Missing Data</v>
      </c>
    </row>
    <row r="955" spans="1:24" x14ac:dyDescent="0.25">
      <c r="A955" s="22" t="s">
        <v>36</v>
      </c>
      <c r="B955" s="22" t="s">
        <v>37</v>
      </c>
      <c r="C955" s="22">
        <v>1994</v>
      </c>
      <c r="D955" s="5">
        <f t="array" ref="D955">IFERROR(INDEX(Data!$H$2:$H$1823,MATCH('Ratios - Total'!$C955,IF(Data!$A$2:$A$1823='Ratios - Total'!$A955,Data!$C$2:$C$1823,0),0))/INDEX(Data!$D$2:$D$1823,MATCH('Ratios - Total'!$C955,IF(Data!$A$2:$A$1823='Ratios - Total'!$A955,Data!$C$2:$C$1823,0),0)),"Missing Data")</f>
        <v>992.00080604127936</v>
      </c>
      <c r="E955" s="22"/>
      <c r="F955" s="5">
        <f t="array" ref="F955">IFERROR(INDEX(Data!$G$2:$G$1823,MATCH('Ratios - Total'!$C955,IF(Data!$A$2:$A$1823='Ratios - Total'!$A955,Data!$C$2:$C$1823,0),0))/INDEX(Data!$D$2:$D$1823,MATCH('Ratios - Total'!$C955,IF(Data!$A$2:$A$1823='Ratios - Total'!$A955,Data!$C$2:$C$1823,0),0)),"Missing Data")</f>
        <v>0</v>
      </c>
      <c r="G955" s="5"/>
      <c r="H955" s="5" t="str">
        <f t="array" ref="H955">IFERROR(INDEX(Data!$H$2:$H$1823,MATCH('Ratios - Total'!$C955,IF(Data!$A$2:$A$1823='Ratios - Total'!$A955,Data!$C$2:$C$1823,0),0))/INDEX(Data!$G$2:$G$1823,MATCH('Ratios - Total'!$C955,IF(Data!$A$2:$A$1823='Ratios - Total'!$A955,Data!$C$2:$C$1823,0),0)),"Missing Data")</f>
        <v>Missing Data</v>
      </c>
      <c r="I955" s="5">
        <f t="array" ref="I955">IFERROR(INDEX(Data!$G$2:$G$1823,MATCH('Ratios - Total'!$C955,IF(Data!$A$2:$A$1823='Ratios - Total'!$A955,Data!$C$2:$C$1823,0),0))/INDEX(Data!$D$2:$D$1823,MATCH('Ratios - Total'!$C955,IF(Data!$A$2:$A$1823='Ratios - Total'!$A955,Data!$C$2:$C$1823,0),0)),"Missing Data")</f>
        <v>0</v>
      </c>
      <c r="J955" s="22"/>
      <c r="K955" s="5">
        <f t="array" ref="K955">IFERROR(INDEX(Data!$E$2:$E$1823,MATCH('Ratios - Total'!$C955,IF(Data!$A$2:$A$1823='Ratios - Total'!$A955,Data!$C$2:$C$1823,0),0))/INDEX(Data!$D$2:$D$1823,MATCH('Ratios - Total'!$C955,IF(Data!$A$2:$A$1823='Ratios - Total'!$A955,Data!$C$2:$C$1823,0),0)),"Missing Data")</f>
        <v>0</v>
      </c>
      <c r="L955" s="5"/>
      <c r="M955" s="5" t="str">
        <f t="array" ref="M955">IFERROR(INDEX(Data!$F$2:$F$1823,MATCH('Ratios - Total'!$C955,IF(Data!$A$2:$A$1823='Ratios - Total'!$A955,Data!$C$2:$C$1823,0),0))/INDEX(Data!$E$2:$E$1823,MATCH('Ratios - Total'!$C955,IF(Data!$A$2:$A$1823='Ratios - Total'!$A955,Data!$C$2:$C$1823,0),0)),"Missing Data")</f>
        <v>Missing Data</v>
      </c>
      <c r="N955" s="5"/>
      <c r="O955" s="5" t="str">
        <f t="array" ref="O955">IFERROR(INDEX(Data!$G$2:$G$1823,MATCH('Ratios - Total'!$C955,IF(Data!$A$2:$A$1823='Ratios - Total'!$A955,Data!$C$2:$C$1823,0),0))/INDEX(Data!$F$2:$F$1823,MATCH('Ratios - Total'!$C955,IF(Data!$A$2:$A$1823='Ratios - Total'!$A955,Data!$C$2:$C$1823,0),0)),"Missing Data")</f>
        <v>Missing Data</v>
      </c>
      <c r="P955" s="5" t="str">
        <f t="array" ref="P955">IFERROR(INDEX(Data!$H$2:$H$1823,MATCH('Ratios - Total'!$C955,IF(Data!$A$2:$A$1823='Ratios - Total'!$A955,Data!$C$2:$C$1823,0),0))/INDEX(Data!$G$2:$G$1823,MATCH('Ratios - Total'!$C955,IF(Data!$A$2:$A$1823='Ratios - Total'!$A955,Data!$C$2:$C$1823,0),0)),"Missing Data")</f>
        <v>Missing Data</v>
      </c>
      <c r="Q955" s="5"/>
      <c r="R955" s="5" t="str">
        <f t="array" ref="R955">IFERROR(INDEX(Data!$L$2:$L$1823,MATCH('Ratios - Total'!$C955,IF(Data!$A$2:$A$1823='Ratios - Total'!$A955,Data!$C$2:$C$1823,0),0))/INDEX(Data!$G$2:$G$1823,MATCH('Ratios - Total'!$C955,IF(Data!$A$2:$A$1823='Ratios - Total'!$A955,Data!$C$2:$C$1823,0),0)),"Missing Data")</f>
        <v>Missing Data</v>
      </c>
      <c r="S955" s="5"/>
      <c r="T955" s="5">
        <f t="array" ref="T955">IFERROR(INDEX(Data!$H$2:$H$1823,MATCH('Ratios - Total'!$C955,IF(Data!$A$2:$A$1823='Ratios - Total'!$A955,Data!$C$2:$C$1823,0),0))/INDEX(Data!$L$2:$L$1823,MATCH('Ratios - Total'!$C955,IF(Data!$A$2:$A$1823='Ratios - Total'!$A955,Data!$C$2:$C$1823,0),0)),"Missing Data")</f>
        <v>37478.163126070598</v>
      </c>
      <c r="U955" s="5">
        <f t="array" ref="U955">IFERROR(INDEX(Data!$K$2:$K$1823,MATCH('Ratios - Total'!$C955,IF(Data!$A$2:$A$1823='Ratios - Total'!$A955,Data!$C$2:$C$1823,0),0))/INDEX(Data!$H$2:$H$1823,MATCH('Ratios - Total'!$C955,IF(Data!$A$2:$A$1823='Ratios - Total'!$A955,Data!$C$2:$C$1823,0),0)),"Missing Data")</f>
        <v>0.59355800516721047</v>
      </c>
      <c r="V955" s="5">
        <f t="array" ref="V955">IFERROR(INDEX(Data!$K$2:$K$1823,MATCH('Ratios - Total'!$C955,IF(Data!$A$2:$A$1823='Ratios - Total'!$A955,Data!$C$2:$C$1823,0),0))/INDEX(Data!$L$2:$L$1823,MATCH('Ratios - Total'!$C955,IF(Data!$A$2:$A$1823='Ratios - Total'!$A955,Data!$C$2:$C$1823,0),0)),"Missing Data")</f>
        <v>22245.463742441767</v>
      </c>
      <c r="W955" s="5">
        <f t="shared" si="15"/>
        <v>15232.699383628831</v>
      </c>
      <c r="X955" s="5" t="str">
        <f t="array" ref="X955">IFERROR(INDEX(Data!$K$2:$K$1823,MATCH('Ratios - Total'!$C955,IF(Data!$A$2:$A$1823='Ratios - Total'!$A955,Data!$C$2:$C$1823,0),0))/INDEX(Data!$G$2:$G$1823,MATCH('Ratios - Total'!$C955,IF(Data!$A$2:$A$1823='Ratios - Total'!$A955,Data!$C$2:$C$1823,0),0)),"Missing Data")</f>
        <v>Missing Data</v>
      </c>
    </row>
    <row r="956" spans="1:24" x14ac:dyDescent="0.25">
      <c r="A956" s="22" t="s">
        <v>38</v>
      </c>
      <c r="B956" s="22" t="s">
        <v>39</v>
      </c>
      <c r="C956" s="22">
        <v>1994</v>
      </c>
      <c r="D956" s="5">
        <f t="array" ref="D956">IFERROR(INDEX(Data!$H$2:$H$1823,MATCH('Ratios - Total'!$C956,IF(Data!$A$2:$A$1823='Ratios - Total'!$A956,Data!$C$2:$C$1823,0),0))/INDEX(Data!$D$2:$D$1823,MATCH('Ratios - Total'!$C956,IF(Data!$A$2:$A$1823='Ratios - Total'!$A956,Data!$C$2:$C$1823,0),0)),"Missing Data")</f>
        <v>725.57680156961862</v>
      </c>
      <c r="E956" s="22"/>
      <c r="F956" s="5">
        <f t="array" ref="F956">IFERROR(INDEX(Data!$G$2:$G$1823,MATCH('Ratios - Total'!$C956,IF(Data!$A$2:$A$1823='Ratios - Total'!$A956,Data!$C$2:$C$1823,0),0))/INDEX(Data!$D$2:$D$1823,MATCH('Ratios - Total'!$C956,IF(Data!$A$2:$A$1823='Ratios - Total'!$A956,Data!$C$2:$C$1823,0),0)),"Missing Data")</f>
        <v>0</v>
      </c>
      <c r="G956" s="5"/>
      <c r="H956" s="5" t="str">
        <f t="array" ref="H956">IFERROR(INDEX(Data!$H$2:$H$1823,MATCH('Ratios - Total'!$C956,IF(Data!$A$2:$A$1823='Ratios - Total'!$A956,Data!$C$2:$C$1823,0),0))/INDEX(Data!$G$2:$G$1823,MATCH('Ratios - Total'!$C956,IF(Data!$A$2:$A$1823='Ratios - Total'!$A956,Data!$C$2:$C$1823,0),0)),"Missing Data")</f>
        <v>Missing Data</v>
      </c>
      <c r="I956" s="5">
        <f t="array" ref="I956">IFERROR(INDEX(Data!$G$2:$G$1823,MATCH('Ratios - Total'!$C956,IF(Data!$A$2:$A$1823='Ratios - Total'!$A956,Data!$C$2:$C$1823,0),0))/INDEX(Data!$D$2:$D$1823,MATCH('Ratios - Total'!$C956,IF(Data!$A$2:$A$1823='Ratios - Total'!$A956,Data!$C$2:$C$1823,0),0)),"Missing Data")</f>
        <v>0</v>
      </c>
      <c r="J956" s="22"/>
      <c r="K956" s="5">
        <f t="array" ref="K956">IFERROR(INDEX(Data!$E$2:$E$1823,MATCH('Ratios - Total'!$C956,IF(Data!$A$2:$A$1823='Ratios - Total'!$A956,Data!$C$2:$C$1823,0),0))/INDEX(Data!$D$2:$D$1823,MATCH('Ratios - Total'!$C956,IF(Data!$A$2:$A$1823='Ratios - Total'!$A956,Data!$C$2:$C$1823,0),0)),"Missing Data")</f>
        <v>0</v>
      </c>
      <c r="L956" s="5"/>
      <c r="M956" s="5" t="str">
        <f t="array" ref="M956">IFERROR(INDEX(Data!$F$2:$F$1823,MATCH('Ratios - Total'!$C956,IF(Data!$A$2:$A$1823='Ratios - Total'!$A956,Data!$C$2:$C$1823,0),0))/INDEX(Data!$E$2:$E$1823,MATCH('Ratios - Total'!$C956,IF(Data!$A$2:$A$1823='Ratios - Total'!$A956,Data!$C$2:$C$1823,0),0)),"Missing Data")</f>
        <v>Missing Data</v>
      </c>
      <c r="N956" s="5"/>
      <c r="O956" s="5" t="str">
        <f t="array" ref="O956">IFERROR(INDEX(Data!$G$2:$G$1823,MATCH('Ratios - Total'!$C956,IF(Data!$A$2:$A$1823='Ratios - Total'!$A956,Data!$C$2:$C$1823,0),0))/INDEX(Data!$F$2:$F$1823,MATCH('Ratios - Total'!$C956,IF(Data!$A$2:$A$1823='Ratios - Total'!$A956,Data!$C$2:$C$1823,0),0)),"Missing Data")</f>
        <v>Missing Data</v>
      </c>
      <c r="P956" s="5" t="str">
        <f t="array" ref="P956">IFERROR(INDEX(Data!$H$2:$H$1823,MATCH('Ratios - Total'!$C956,IF(Data!$A$2:$A$1823='Ratios - Total'!$A956,Data!$C$2:$C$1823,0),0))/INDEX(Data!$G$2:$G$1823,MATCH('Ratios - Total'!$C956,IF(Data!$A$2:$A$1823='Ratios - Total'!$A956,Data!$C$2:$C$1823,0),0)),"Missing Data")</f>
        <v>Missing Data</v>
      </c>
      <c r="Q956" s="5"/>
      <c r="R956" s="5" t="str">
        <f t="array" ref="R956">IFERROR(INDEX(Data!$L$2:$L$1823,MATCH('Ratios - Total'!$C956,IF(Data!$A$2:$A$1823='Ratios - Total'!$A956,Data!$C$2:$C$1823,0),0))/INDEX(Data!$G$2:$G$1823,MATCH('Ratios - Total'!$C956,IF(Data!$A$2:$A$1823='Ratios - Total'!$A956,Data!$C$2:$C$1823,0),0)),"Missing Data")</f>
        <v>Missing Data</v>
      </c>
      <c r="S956" s="5"/>
      <c r="T956" s="5">
        <f t="array" ref="T956">IFERROR(INDEX(Data!$H$2:$H$1823,MATCH('Ratios - Total'!$C956,IF(Data!$A$2:$A$1823='Ratios - Total'!$A956,Data!$C$2:$C$1823,0),0))/INDEX(Data!$L$2:$L$1823,MATCH('Ratios - Total'!$C956,IF(Data!$A$2:$A$1823='Ratios - Total'!$A956,Data!$C$2:$C$1823,0),0)),"Missing Data")</f>
        <v>31903.232350925293</v>
      </c>
      <c r="U956" s="5">
        <f t="array" ref="U956">IFERROR(INDEX(Data!$K$2:$K$1823,MATCH('Ratios - Total'!$C956,IF(Data!$A$2:$A$1823='Ratios - Total'!$A956,Data!$C$2:$C$1823,0),0))/INDEX(Data!$H$2:$H$1823,MATCH('Ratios - Total'!$C956,IF(Data!$A$2:$A$1823='Ratios - Total'!$A956,Data!$C$2:$C$1823,0),0)),"Missing Data")</f>
        <v>0.66819034052368553</v>
      </c>
      <c r="V956" s="5">
        <f t="array" ref="V956">IFERROR(INDEX(Data!$K$2:$K$1823,MATCH('Ratios - Total'!$C956,IF(Data!$A$2:$A$1823='Ratios - Total'!$A956,Data!$C$2:$C$1823,0),0))/INDEX(Data!$L$2:$L$1823,MATCH('Ratios - Total'!$C956,IF(Data!$A$2:$A$1823='Ratios - Total'!$A956,Data!$C$2:$C$1823,0),0)),"Missing Data")</f>
        <v>21317.431688371031</v>
      </c>
      <c r="W956" s="5">
        <f t="shared" si="15"/>
        <v>10585.800662554262</v>
      </c>
      <c r="X956" s="5" t="str">
        <f t="array" ref="X956">IFERROR(INDEX(Data!$K$2:$K$1823,MATCH('Ratios - Total'!$C956,IF(Data!$A$2:$A$1823='Ratios - Total'!$A956,Data!$C$2:$C$1823,0),0))/INDEX(Data!$G$2:$G$1823,MATCH('Ratios - Total'!$C956,IF(Data!$A$2:$A$1823='Ratios - Total'!$A956,Data!$C$2:$C$1823,0),0)),"Missing Data")</f>
        <v>Missing Data</v>
      </c>
    </row>
    <row r="957" spans="1:24" x14ac:dyDescent="0.25">
      <c r="A957" s="22" t="s">
        <v>40</v>
      </c>
      <c r="B957" s="22" t="s">
        <v>41</v>
      </c>
      <c r="C957" s="22">
        <v>1994</v>
      </c>
      <c r="D957" s="5">
        <f t="array" ref="D957">IFERROR(INDEX(Data!$H$2:$H$1823,MATCH('Ratios - Total'!$C957,IF(Data!$A$2:$A$1823='Ratios - Total'!$A957,Data!$C$2:$C$1823,0),0))/INDEX(Data!$D$2:$D$1823,MATCH('Ratios - Total'!$C957,IF(Data!$A$2:$A$1823='Ratios - Total'!$A957,Data!$C$2:$C$1823,0),0)),"Missing Data")</f>
        <v>827.14659270506297</v>
      </c>
      <c r="E957" s="22"/>
      <c r="F957" s="5">
        <f t="array" ref="F957">IFERROR(INDEX(Data!$G$2:$G$1823,MATCH('Ratios - Total'!$C957,IF(Data!$A$2:$A$1823='Ratios - Total'!$A957,Data!$C$2:$C$1823,0),0))/INDEX(Data!$D$2:$D$1823,MATCH('Ratios - Total'!$C957,IF(Data!$A$2:$A$1823='Ratios - Total'!$A957,Data!$C$2:$C$1823,0),0)),"Missing Data")</f>
        <v>0</v>
      </c>
      <c r="G957" s="5"/>
      <c r="H957" s="5" t="str">
        <f t="array" ref="H957">IFERROR(INDEX(Data!$H$2:$H$1823,MATCH('Ratios - Total'!$C957,IF(Data!$A$2:$A$1823='Ratios - Total'!$A957,Data!$C$2:$C$1823,0),0))/INDEX(Data!$G$2:$G$1823,MATCH('Ratios - Total'!$C957,IF(Data!$A$2:$A$1823='Ratios - Total'!$A957,Data!$C$2:$C$1823,0),0)),"Missing Data")</f>
        <v>Missing Data</v>
      </c>
      <c r="I957" s="5">
        <f t="array" ref="I957">IFERROR(INDEX(Data!$G$2:$G$1823,MATCH('Ratios - Total'!$C957,IF(Data!$A$2:$A$1823='Ratios - Total'!$A957,Data!$C$2:$C$1823,0),0))/INDEX(Data!$D$2:$D$1823,MATCH('Ratios - Total'!$C957,IF(Data!$A$2:$A$1823='Ratios - Total'!$A957,Data!$C$2:$C$1823,0),0)),"Missing Data")</f>
        <v>0</v>
      </c>
      <c r="J957" s="22"/>
      <c r="K957" s="5">
        <f t="array" ref="K957">IFERROR(INDEX(Data!$E$2:$E$1823,MATCH('Ratios - Total'!$C957,IF(Data!$A$2:$A$1823='Ratios - Total'!$A957,Data!$C$2:$C$1823,0),0))/INDEX(Data!$D$2:$D$1823,MATCH('Ratios - Total'!$C957,IF(Data!$A$2:$A$1823='Ratios - Total'!$A957,Data!$C$2:$C$1823,0),0)),"Missing Data")</f>
        <v>0</v>
      </c>
      <c r="L957" s="5"/>
      <c r="M957" s="5" t="str">
        <f t="array" ref="M957">IFERROR(INDEX(Data!$F$2:$F$1823,MATCH('Ratios - Total'!$C957,IF(Data!$A$2:$A$1823='Ratios - Total'!$A957,Data!$C$2:$C$1823,0),0))/INDEX(Data!$E$2:$E$1823,MATCH('Ratios - Total'!$C957,IF(Data!$A$2:$A$1823='Ratios - Total'!$A957,Data!$C$2:$C$1823,0),0)),"Missing Data")</f>
        <v>Missing Data</v>
      </c>
      <c r="N957" s="5"/>
      <c r="O957" s="5" t="str">
        <f t="array" ref="O957">IFERROR(INDEX(Data!$G$2:$G$1823,MATCH('Ratios - Total'!$C957,IF(Data!$A$2:$A$1823='Ratios - Total'!$A957,Data!$C$2:$C$1823,0),0))/INDEX(Data!$F$2:$F$1823,MATCH('Ratios - Total'!$C957,IF(Data!$A$2:$A$1823='Ratios - Total'!$A957,Data!$C$2:$C$1823,0),0)),"Missing Data")</f>
        <v>Missing Data</v>
      </c>
      <c r="P957" s="5" t="str">
        <f t="array" ref="P957">IFERROR(INDEX(Data!$H$2:$H$1823,MATCH('Ratios - Total'!$C957,IF(Data!$A$2:$A$1823='Ratios - Total'!$A957,Data!$C$2:$C$1823,0),0))/INDEX(Data!$G$2:$G$1823,MATCH('Ratios - Total'!$C957,IF(Data!$A$2:$A$1823='Ratios - Total'!$A957,Data!$C$2:$C$1823,0),0)),"Missing Data")</f>
        <v>Missing Data</v>
      </c>
      <c r="Q957" s="5"/>
      <c r="R957" s="5" t="str">
        <f t="array" ref="R957">IFERROR(INDEX(Data!$L$2:$L$1823,MATCH('Ratios - Total'!$C957,IF(Data!$A$2:$A$1823='Ratios - Total'!$A957,Data!$C$2:$C$1823,0),0))/INDEX(Data!$G$2:$G$1823,MATCH('Ratios - Total'!$C957,IF(Data!$A$2:$A$1823='Ratios - Total'!$A957,Data!$C$2:$C$1823,0),0)),"Missing Data")</f>
        <v>Missing Data</v>
      </c>
      <c r="S957" s="5"/>
      <c r="T957" s="5">
        <f t="array" ref="T957">IFERROR(INDEX(Data!$H$2:$H$1823,MATCH('Ratios - Total'!$C957,IF(Data!$A$2:$A$1823='Ratios - Total'!$A957,Data!$C$2:$C$1823,0),0))/INDEX(Data!$L$2:$L$1823,MATCH('Ratios - Total'!$C957,IF(Data!$A$2:$A$1823='Ratios - Total'!$A957,Data!$C$2:$C$1823,0),0)),"Missing Data")</f>
        <v>35696.95440602758</v>
      </c>
      <c r="U957" s="5">
        <f t="array" ref="U957">IFERROR(INDEX(Data!$K$2:$K$1823,MATCH('Ratios - Total'!$C957,IF(Data!$A$2:$A$1823='Ratios - Total'!$A957,Data!$C$2:$C$1823,0),0))/INDEX(Data!$H$2:$H$1823,MATCH('Ratios - Total'!$C957,IF(Data!$A$2:$A$1823='Ratios - Total'!$A957,Data!$C$2:$C$1823,0),0)),"Missing Data")</f>
        <v>0.49720077960667597</v>
      </c>
      <c r="V957" s="5">
        <f t="array" ref="V957">IFERROR(INDEX(Data!$K$2:$K$1823,MATCH('Ratios - Total'!$C957,IF(Data!$A$2:$A$1823='Ratios - Total'!$A957,Data!$C$2:$C$1823,0),0))/INDEX(Data!$L$2:$L$1823,MATCH('Ratios - Total'!$C957,IF(Data!$A$2:$A$1823='Ratios - Total'!$A957,Data!$C$2:$C$1823,0),0)),"Missing Data")</f>
        <v>17748.553560260876</v>
      </c>
      <c r="W957" s="5">
        <f t="shared" si="15"/>
        <v>17948.400845766704</v>
      </c>
      <c r="X957" s="5" t="str">
        <f t="array" ref="X957">IFERROR(INDEX(Data!$K$2:$K$1823,MATCH('Ratios - Total'!$C957,IF(Data!$A$2:$A$1823='Ratios - Total'!$A957,Data!$C$2:$C$1823,0),0))/INDEX(Data!$G$2:$G$1823,MATCH('Ratios - Total'!$C957,IF(Data!$A$2:$A$1823='Ratios - Total'!$A957,Data!$C$2:$C$1823,0),0)),"Missing Data")</f>
        <v>Missing Data</v>
      </c>
    </row>
    <row r="958" spans="1:24" x14ac:dyDescent="0.25">
      <c r="A958" s="22" t="s">
        <v>42</v>
      </c>
      <c r="B958" s="22" t="s">
        <v>43</v>
      </c>
      <c r="C958" s="22">
        <v>1994</v>
      </c>
      <c r="D958" s="5">
        <f t="array" ref="D958">IFERROR(INDEX(Data!$H$2:$H$1823,MATCH('Ratios - Total'!$C958,IF(Data!$A$2:$A$1823='Ratios - Total'!$A958,Data!$C$2:$C$1823,0),0))/INDEX(Data!$D$2:$D$1823,MATCH('Ratios - Total'!$C958,IF(Data!$A$2:$A$1823='Ratios - Total'!$A958,Data!$C$2:$C$1823,0),0)),"Missing Data")</f>
        <v>996.14619582798866</v>
      </c>
      <c r="E958" s="22"/>
      <c r="F958" s="5">
        <f t="array" ref="F958">IFERROR(INDEX(Data!$G$2:$G$1823,MATCH('Ratios - Total'!$C958,IF(Data!$A$2:$A$1823='Ratios - Total'!$A958,Data!$C$2:$C$1823,0),0))/INDEX(Data!$D$2:$D$1823,MATCH('Ratios - Total'!$C958,IF(Data!$A$2:$A$1823='Ratios - Total'!$A958,Data!$C$2:$C$1823,0),0)),"Missing Data")</f>
        <v>0</v>
      </c>
      <c r="G958" s="5"/>
      <c r="H958" s="5" t="str">
        <f t="array" ref="H958">IFERROR(INDEX(Data!$H$2:$H$1823,MATCH('Ratios - Total'!$C958,IF(Data!$A$2:$A$1823='Ratios - Total'!$A958,Data!$C$2:$C$1823,0),0))/INDEX(Data!$G$2:$G$1823,MATCH('Ratios - Total'!$C958,IF(Data!$A$2:$A$1823='Ratios - Total'!$A958,Data!$C$2:$C$1823,0),0)),"Missing Data")</f>
        <v>Missing Data</v>
      </c>
      <c r="I958" s="5">
        <f t="array" ref="I958">IFERROR(INDEX(Data!$G$2:$G$1823,MATCH('Ratios - Total'!$C958,IF(Data!$A$2:$A$1823='Ratios - Total'!$A958,Data!$C$2:$C$1823,0),0))/INDEX(Data!$D$2:$D$1823,MATCH('Ratios - Total'!$C958,IF(Data!$A$2:$A$1823='Ratios - Total'!$A958,Data!$C$2:$C$1823,0),0)),"Missing Data")</f>
        <v>0</v>
      </c>
      <c r="J958" s="22"/>
      <c r="K958" s="5">
        <f t="array" ref="K958">IFERROR(INDEX(Data!$E$2:$E$1823,MATCH('Ratios - Total'!$C958,IF(Data!$A$2:$A$1823='Ratios - Total'!$A958,Data!$C$2:$C$1823,0),0))/INDEX(Data!$D$2:$D$1823,MATCH('Ratios - Total'!$C958,IF(Data!$A$2:$A$1823='Ratios - Total'!$A958,Data!$C$2:$C$1823,0),0)),"Missing Data")</f>
        <v>0</v>
      </c>
      <c r="L958" s="5"/>
      <c r="M958" s="5" t="str">
        <f t="array" ref="M958">IFERROR(INDEX(Data!$F$2:$F$1823,MATCH('Ratios - Total'!$C958,IF(Data!$A$2:$A$1823='Ratios - Total'!$A958,Data!$C$2:$C$1823,0),0))/INDEX(Data!$E$2:$E$1823,MATCH('Ratios - Total'!$C958,IF(Data!$A$2:$A$1823='Ratios - Total'!$A958,Data!$C$2:$C$1823,0),0)),"Missing Data")</f>
        <v>Missing Data</v>
      </c>
      <c r="N958" s="5"/>
      <c r="O958" s="5" t="str">
        <f t="array" ref="O958">IFERROR(INDEX(Data!$G$2:$G$1823,MATCH('Ratios - Total'!$C958,IF(Data!$A$2:$A$1823='Ratios - Total'!$A958,Data!$C$2:$C$1823,0),0))/INDEX(Data!$F$2:$F$1823,MATCH('Ratios - Total'!$C958,IF(Data!$A$2:$A$1823='Ratios - Total'!$A958,Data!$C$2:$C$1823,0),0)),"Missing Data")</f>
        <v>Missing Data</v>
      </c>
      <c r="P958" s="5" t="str">
        <f t="array" ref="P958">IFERROR(INDEX(Data!$H$2:$H$1823,MATCH('Ratios - Total'!$C958,IF(Data!$A$2:$A$1823='Ratios - Total'!$A958,Data!$C$2:$C$1823,0),0))/INDEX(Data!$G$2:$G$1823,MATCH('Ratios - Total'!$C958,IF(Data!$A$2:$A$1823='Ratios - Total'!$A958,Data!$C$2:$C$1823,0),0)),"Missing Data")</f>
        <v>Missing Data</v>
      </c>
      <c r="Q958" s="5"/>
      <c r="R958" s="5" t="str">
        <f t="array" ref="R958">IFERROR(INDEX(Data!$L$2:$L$1823,MATCH('Ratios - Total'!$C958,IF(Data!$A$2:$A$1823='Ratios - Total'!$A958,Data!$C$2:$C$1823,0),0))/INDEX(Data!$G$2:$G$1823,MATCH('Ratios - Total'!$C958,IF(Data!$A$2:$A$1823='Ratios - Total'!$A958,Data!$C$2:$C$1823,0),0)),"Missing Data")</f>
        <v>Missing Data</v>
      </c>
      <c r="S958" s="5"/>
      <c r="T958" s="5">
        <f t="array" ref="T958">IFERROR(INDEX(Data!$H$2:$H$1823,MATCH('Ratios - Total'!$C958,IF(Data!$A$2:$A$1823='Ratios - Total'!$A958,Data!$C$2:$C$1823,0),0))/INDEX(Data!$L$2:$L$1823,MATCH('Ratios - Total'!$C958,IF(Data!$A$2:$A$1823='Ratios - Total'!$A958,Data!$C$2:$C$1823,0),0)),"Missing Data")</f>
        <v>38989.354751330749</v>
      </c>
      <c r="U958" s="5">
        <f t="array" ref="U958">IFERROR(INDEX(Data!$K$2:$K$1823,MATCH('Ratios - Total'!$C958,IF(Data!$A$2:$A$1823='Ratios - Total'!$A958,Data!$C$2:$C$1823,0),0))/INDEX(Data!$H$2:$H$1823,MATCH('Ratios - Total'!$C958,IF(Data!$A$2:$A$1823='Ratios - Total'!$A958,Data!$C$2:$C$1823,0),0)),"Missing Data")</f>
        <v>0.56981097925597901</v>
      </c>
      <c r="V958" s="5">
        <f t="array" ref="V958">IFERROR(INDEX(Data!$K$2:$K$1823,MATCH('Ratios - Total'!$C958,IF(Data!$A$2:$A$1823='Ratios - Total'!$A958,Data!$C$2:$C$1823,0),0))/INDEX(Data!$L$2:$L$1823,MATCH('Ratios - Total'!$C958,IF(Data!$A$2:$A$1823='Ratios - Total'!$A958,Data!$C$2:$C$1823,0),0)),"Missing Data")</f>
        <v>22216.562411414532</v>
      </c>
      <c r="W958" s="5">
        <f t="shared" si="15"/>
        <v>16772.792339916217</v>
      </c>
      <c r="X958" s="5" t="str">
        <f t="array" ref="X958">IFERROR(INDEX(Data!$K$2:$K$1823,MATCH('Ratios - Total'!$C958,IF(Data!$A$2:$A$1823='Ratios - Total'!$A958,Data!$C$2:$C$1823,0),0))/INDEX(Data!$G$2:$G$1823,MATCH('Ratios - Total'!$C958,IF(Data!$A$2:$A$1823='Ratios - Total'!$A958,Data!$C$2:$C$1823,0),0)),"Missing Data")</f>
        <v>Missing Data</v>
      </c>
    </row>
    <row r="959" spans="1:24" x14ac:dyDescent="0.25">
      <c r="A959" s="22" t="s">
        <v>44</v>
      </c>
      <c r="B959" s="22" t="s">
        <v>45</v>
      </c>
      <c r="C959" s="22">
        <v>1994</v>
      </c>
      <c r="D959" s="5">
        <f t="array" ref="D959">IFERROR(INDEX(Data!$H$2:$H$1823,MATCH('Ratios - Total'!$C959,IF(Data!$A$2:$A$1823='Ratios - Total'!$A959,Data!$C$2:$C$1823,0),0))/INDEX(Data!$D$2:$D$1823,MATCH('Ratios - Total'!$C959,IF(Data!$A$2:$A$1823='Ratios - Total'!$A959,Data!$C$2:$C$1823,0),0)),"Missing Data")</f>
        <v>1004.9818174578843</v>
      </c>
      <c r="E959" s="22"/>
      <c r="F959" s="5">
        <f t="array" ref="F959">IFERROR(INDEX(Data!$G$2:$G$1823,MATCH('Ratios - Total'!$C959,IF(Data!$A$2:$A$1823='Ratios - Total'!$A959,Data!$C$2:$C$1823,0),0))/INDEX(Data!$D$2:$D$1823,MATCH('Ratios - Total'!$C959,IF(Data!$A$2:$A$1823='Ratios - Total'!$A959,Data!$C$2:$C$1823,0),0)),"Missing Data")</f>
        <v>0</v>
      </c>
      <c r="G959" s="5"/>
      <c r="H959" s="5" t="str">
        <f t="array" ref="H959">IFERROR(INDEX(Data!$H$2:$H$1823,MATCH('Ratios - Total'!$C959,IF(Data!$A$2:$A$1823='Ratios - Total'!$A959,Data!$C$2:$C$1823,0),0))/INDEX(Data!$G$2:$G$1823,MATCH('Ratios - Total'!$C959,IF(Data!$A$2:$A$1823='Ratios - Total'!$A959,Data!$C$2:$C$1823,0),0)),"Missing Data")</f>
        <v>Missing Data</v>
      </c>
      <c r="I959" s="5">
        <f t="array" ref="I959">IFERROR(INDEX(Data!$G$2:$G$1823,MATCH('Ratios - Total'!$C959,IF(Data!$A$2:$A$1823='Ratios - Total'!$A959,Data!$C$2:$C$1823,0),0))/INDEX(Data!$D$2:$D$1823,MATCH('Ratios - Total'!$C959,IF(Data!$A$2:$A$1823='Ratios - Total'!$A959,Data!$C$2:$C$1823,0),0)),"Missing Data")</f>
        <v>0</v>
      </c>
      <c r="J959" s="22"/>
      <c r="K959" s="5">
        <f t="array" ref="K959">IFERROR(INDEX(Data!$E$2:$E$1823,MATCH('Ratios - Total'!$C959,IF(Data!$A$2:$A$1823='Ratios - Total'!$A959,Data!$C$2:$C$1823,0),0))/INDEX(Data!$D$2:$D$1823,MATCH('Ratios - Total'!$C959,IF(Data!$A$2:$A$1823='Ratios - Total'!$A959,Data!$C$2:$C$1823,0),0)),"Missing Data")</f>
        <v>0</v>
      </c>
      <c r="L959" s="5"/>
      <c r="M959" s="5" t="str">
        <f t="array" ref="M959">IFERROR(INDEX(Data!$F$2:$F$1823,MATCH('Ratios - Total'!$C959,IF(Data!$A$2:$A$1823='Ratios - Total'!$A959,Data!$C$2:$C$1823,0),0))/INDEX(Data!$E$2:$E$1823,MATCH('Ratios - Total'!$C959,IF(Data!$A$2:$A$1823='Ratios - Total'!$A959,Data!$C$2:$C$1823,0),0)),"Missing Data")</f>
        <v>Missing Data</v>
      </c>
      <c r="N959" s="5"/>
      <c r="O959" s="5" t="str">
        <f t="array" ref="O959">IFERROR(INDEX(Data!$G$2:$G$1823,MATCH('Ratios - Total'!$C959,IF(Data!$A$2:$A$1823='Ratios - Total'!$A959,Data!$C$2:$C$1823,0),0))/INDEX(Data!$F$2:$F$1823,MATCH('Ratios - Total'!$C959,IF(Data!$A$2:$A$1823='Ratios - Total'!$A959,Data!$C$2:$C$1823,0),0)),"Missing Data")</f>
        <v>Missing Data</v>
      </c>
      <c r="P959" s="5" t="str">
        <f t="array" ref="P959">IFERROR(INDEX(Data!$H$2:$H$1823,MATCH('Ratios - Total'!$C959,IF(Data!$A$2:$A$1823='Ratios - Total'!$A959,Data!$C$2:$C$1823,0),0))/INDEX(Data!$G$2:$G$1823,MATCH('Ratios - Total'!$C959,IF(Data!$A$2:$A$1823='Ratios - Total'!$A959,Data!$C$2:$C$1823,0),0)),"Missing Data")</f>
        <v>Missing Data</v>
      </c>
      <c r="Q959" s="5"/>
      <c r="R959" s="5" t="str">
        <f t="array" ref="R959">IFERROR(INDEX(Data!$L$2:$L$1823,MATCH('Ratios - Total'!$C959,IF(Data!$A$2:$A$1823='Ratios - Total'!$A959,Data!$C$2:$C$1823,0),0))/INDEX(Data!$G$2:$G$1823,MATCH('Ratios - Total'!$C959,IF(Data!$A$2:$A$1823='Ratios - Total'!$A959,Data!$C$2:$C$1823,0),0)),"Missing Data")</f>
        <v>Missing Data</v>
      </c>
      <c r="S959" s="5"/>
      <c r="T959" s="5">
        <f t="array" ref="T959">IFERROR(INDEX(Data!$H$2:$H$1823,MATCH('Ratios - Total'!$C959,IF(Data!$A$2:$A$1823='Ratios - Total'!$A959,Data!$C$2:$C$1823,0),0))/INDEX(Data!$L$2:$L$1823,MATCH('Ratios - Total'!$C959,IF(Data!$A$2:$A$1823='Ratios - Total'!$A959,Data!$C$2:$C$1823,0),0)),"Missing Data")</f>
        <v>54192.482828955137</v>
      </c>
      <c r="U959" s="5">
        <f t="array" ref="U959">IFERROR(INDEX(Data!$K$2:$K$1823,MATCH('Ratios - Total'!$C959,IF(Data!$A$2:$A$1823='Ratios - Total'!$A959,Data!$C$2:$C$1823,0),0))/INDEX(Data!$H$2:$H$1823,MATCH('Ratios - Total'!$C959,IF(Data!$A$2:$A$1823='Ratios - Total'!$A959,Data!$C$2:$C$1823,0),0)),"Missing Data")</f>
        <v>0.56954716645473991</v>
      </c>
      <c r="V959" s="5">
        <f t="array" ref="V959">IFERROR(INDEX(Data!$K$2:$K$1823,MATCH('Ratios - Total'!$C959,IF(Data!$A$2:$A$1823='Ratios - Total'!$A959,Data!$C$2:$C$1823,0),0))/INDEX(Data!$L$2:$L$1823,MATCH('Ratios - Total'!$C959,IF(Data!$A$2:$A$1823='Ratios - Total'!$A959,Data!$C$2:$C$1823,0),0)),"Missing Data")</f>
        <v>30865.175038378547</v>
      </c>
      <c r="W959" s="5">
        <f t="shared" si="15"/>
        <v>23327.307790576589</v>
      </c>
      <c r="X959" s="5" t="str">
        <f t="array" ref="X959">IFERROR(INDEX(Data!$K$2:$K$1823,MATCH('Ratios - Total'!$C959,IF(Data!$A$2:$A$1823='Ratios - Total'!$A959,Data!$C$2:$C$1823,0),0))/INDEX(Data!$G$2:$G$1823,MATCH('Ratios - Total'!$C959,IF(Data!$A$2:$A$1823='Ratios - Total'!$A959,Data!$C$2:$C$1823,0),0)),"Missing Data")</f>
        <v>Missing Data</v>
      </c>
    </row>
    <row r="960" spans="1:24" x14ac:dyDescent="0.25">
      <c r="A960" s="22" t="s">
        <v>46</v>
      </c>
      <c r="B960" s="22" t="s">
        <v>47</v>
      </c>
      <c r="C960" s="22">
        <v>1994</v>
      </c>
      <c r="D960" s="5">
        <f t="array" ref="D960">IFERROR(INDEX(Data!$H$2:$H$1823,MATCH('Ratios - Total'!$C960,IF(Data!$A$2:$A$1823='Ratios - Total'!$A960,Data!$C$2:$C$1823,0),0))/INDEX(Data!$D$2:$D$1823,MATCH('Ratios - Total'!$C960,IF(Data!$A$2:$A$1823='Ratios - Total'!$A960,Data!$C$2:$C$1823,0),0)),"Missing Data")</f>
        <v>965.72931176962481</v>
      </c>
      <c r="E960" s="22"/>
      <c r="F960" s="5">
        <f t="array" ref="F960">IFERROR(INDEX(Data!$G$2:$G$1823,MATCH('Ratios - Total'!$C960,IF(Data!$A$2:$A$1823='Ratios - Total'!$A960,Data!$C$2:$C$1823,0),0))/INDEX(Data!$D$2:$D$1823,MATCH('Ratios - Total'!$C960,IF(Data!$A$2:$A$1823='Ratios - Total'!$A960,Data!$C$2:$C$1823,0),0)),"Missing Data")</f>
        <v>0</v>
      </c>
      <c r="G960" s="5"/>
      <c r="H960" s="5" t="str">
        <f t="array" ref="H960">IFERROR(INDEX(Data!$H$2:$H$1823,MATCH('Ratios - Total'!$C960,IF(Data!$A$2:$A$1823='Ratios - Total'!$A960,Data!$C$2:$C$1823,0),0))/INDEX(Data!$G$2:$G$1823,MATCH('Ratios - Total'!$C960,IF(Data!$A$2:$A$1823='Ratios - Total'!$A960,Data!$C$2:$C$1823,0),0)),"Missing Data")</f>
        <v>Missing Data</v>
      </c>
      <c r="I960" s="5">
        <f t="array" ref="I960">IFERROR(INDEX(Data!$G$2:$G$1823,MATCH('Ratios - Total'!$C960,IF(Data!$A$2:$A$1823='Ratios - Total'!$A960,Data!$C$2:$C$1823,0),0))/INDEX(Data!$D$2:$D$1823,MATCH('Ratios - Total'!$C960,IF(Data!$A$2:$A$1823='Ratios - Total'!$A960,Data!$C$2:$C$1823,0),0)),"Missing Data")</f>
        <v>0</v>
      </c>
      <c r="J960" s="22"/>
      <c r="K960" s="5">
        <f t="array" ref="K960">IFERROR(INDEX(Data!$E$2:$E$1823,MATCH('Ratios - Total'!$C960,IF(Data!$A$2:$A$1823='Ratios - Total'!$A960,Data!$C$2:$C$1823,0),0))/INDEX(Data!$D$2:$D$1823,MATCH('Ratios - Total'!$C960,IF(Data!$A$2:$A$1823='Ratios - Total'!$A960,Data!$C$2:$C$1823,0),0)),"Missing Data")</f>
        <v>0</v>
      </c>
      <c r="L960" s="5"/>
      <c r="M960" s="5" t="str">
        <f t="array" ref="M960">IFERROR(INDEX(Data!$F$2:$F$1823,MATCH('Ratios - Total'!$C960,IF(Data!$A$2:$A$1823='Ratios - Total'!$A960,Data!$C$2:$C$1823,0),0))/INDEX(Data!$E$2:$E$1823,MATCH('Ratios - Total'!$C960,IF(Data!$A$2:$A$1823='Ratios - Total'!$A960,Data!$C$2:$C$1823,0),0)),"Missing Data")</f>
        <v>Missing Data</v>
      </c>
      <c r="N960" s="5"/>
      <c r="O960" s="5" t="str">
        <f t="array" ref="O960">IFERROR(INDEX(Data!$G$2:$G$1823,MATCH('Ratios - Total'!$C960,IF(Data!$A$2:$A$1823='Ratios - Total'!$A960,Data!$C$2:$C$1823,0),0))/INDEX(Data!$F$2:$F$1823,MATCH('Ratios - Total'!$C960,IF(Data!$A$2:$A$1823='Ratios - Total'!$A960,Data!$C$2:$C$1823,0),0)),"Missing Data")</f>
        <v>Missing Data</v>
      </c>
      <c r="P960" s="5" t="str">
        <f t="array" ref="P960">IFERROR(INDEX(Data!$H$2:$H$1823,MATCH('Ratios - Total'!$C960,IF(Data!$A$2:$A$1823='Ratios - Total'!$A960,Data!$C$2:$C$1823,0),0))/INDEX(Data!$G$2:$G$1823,MATCH('Ratios - Total'!$C960,IF(Data!$A$2:$A$1823='Ratios - Total'!$A960,Data!$C$2:$C$1823,0),0)),"Missing Data")</f>
        <v>Missing Data</v>
      </c>
      <c r="Q960" s="5"/>
      <c r="R960" s="5" t="str">
        <f t="array" ref="R960">IFERROR(INDEX(Data!$L$2:$L$1823,MATCH('Ratios - Total'!$C960,IF(Data!$A$2:$A$1823='Ratios - Total'!$A960,Data!$C$2:$C$1823,0),0))/INDEX(Data!$G$2:$G$1823,MATCH('Ratios - Total'!$C960,IF(Data!$A$2:$A$1823='Ratios - Total'!$A960,Data!$C$2:$C$1823,0),0)),"Missing Data")</f>
        <v>Missing Data</v>
      </c>
      <c r="S960" s="5"/>
      <c r="T960" s="5">
        <f t="array" ref="T960">IFERROR(INDEX(Data!$H$2:$H$1823,MATCH('Ratios - Total'!$C960,IF(Data!$A$2:$A$1823='Ratios - Total'!$A960,Data!$C$2:$C$1823,0),0))/INDEX(Data!$L$2:$L$1823,MATCH('Ratios - Total'!$C960,IF(Data!$A$2:$A$1823='Ratios - Total'!$A960,Data!$C$2:$C$1823,0),0)),"Missing Data")</f>
        <v>46575.14318268135</v>
      </c>
      <c r="U960" s="5">
        <f t="array" ref="U960">IFERROR(INDEX(Data!$K$2:$K$1823,MATCH('Ratios - Total'!$C960,IF(Data!$A$2:$A$1823='Ratios - Total'!$A960,Data!$C$2:$C$1823,0),0))/INDEX(Data!$H$2:$H$1823,MATCH('Ratios - Total'!$C960,IF(Data!$A$2:$A$1823='Ratios - Total'!$A960,Data!$C$2:$C$1823,0),0)),"Missing Data")</f>
        <v>0.58368654763032402</v>
      </c>
      <c r="V960" s="5">
        <f t="array" ref="V960">IFERROR(INDEX(Data!$K$2:$K$1823,MATCH('Ratios - Total'!$C960,IF(Data!$A$2:$A$1823='Ratios - Total'!$A960,Data!$C$2:$C$1823,0),0))/INDEX(Data!$L$2:$L$1823,MATCH('Ratios - Total'!$C960,IF(Data!$A$2:$A$1823='Ratios - Total'!$A960,Data!$C$2:$C$1823,0),0)),"Missing Data")</f>
        <v>27185.284529687302</v>
      </c>
      <c r="W960" s="5">
        <f t="shared" si="15"/>
        <v>19389.858652994048</v>
      </c>
      <c r="X960" s="5" t="str">
        <f t="array" ref="X960">IFERROR(INDEX(Data!$K$2:$K$1823,MATCH('Ratios - Total'!$C960,IF(Data!$A$2:$A$1823='Ratios - Total'!$A960,Data!$C$2:$C$1823,0),0))/INDEX(Data!$G$2:$G$1823,MATCH('Ratios - Total'!$C960,IF(Data!$A$2:$A$1823='Ratios - Total'!$A960,Data!$C$2:$C$1823,0),0)),"Missing Data")</f>
        <v>Missing Data</v>
      </c>
    </row>
    <row r="961" spans="1:24" x14ac:dyDescent="0.25">
      <c r="A961" s="22" t="s">
        <v>48</v>
      </c>
      <c r="B961" s="22" t="s">
        <v>49</v>
      </c>
      <c r="C961" s="22">
        <v>1994</v>
      </c>
      <c r="D961" s="5">
        <f t="array" ref="D961">IFERROR(INDEX(Data!$H$2:$H$1823,MATCH('Ratios - Total'!$C961,IF(Data!$A$2:$A$1823='Ratios - Total'!$A961,Data!$C$2:$C$1823,0),0))/INDEX(Data!$D$2:$D$1823,MATCH('Ratios - Total'!$C961,IF(Data!$A$2:$A$1823='Ratios - Total'!$A961,Data!$C$2:$C$1823,0),0)),"Missing Data")</f>
        <v>1111.1441690890258</v>
      </c>
      <c r="E961" s="22"/>
      <c r="F961" s="5">
        <f t="array" ref="F961">IFERROR(INDEX(Data!$G$2:$G$1823,MATCH('Ratios - Total'!$C961,IF(Data!$A$2:$A$1823='Ratios - Total'!$A961,Data!$C$2:$C$1823,0),0))/INDEX(Data!$D$2:$D$1823,MATCH('Ratios - Total'!$C961,IF(Data!$A$2:$A$1823='Ratios - Total'!$A961,Data!$C$2:$C$1823,0),0)),"Missing Data")</f>
        <v>0</v>
      </c>
      <c r="G961" s="5"/>
      <c r="H961" s="5" t="str">
        <f t="array" ref="H961">IFERROR(INDEX(Data!$H$2:$H$1823,MATCH('Ratios - Total'!$C961,IF(Data!$A$2:$A$1823='Ratios - Total'!$A961,Data!$C$2:$C$1823,0),0))/INDEX(Data!$G$2:$G$1823,MATCH('Ratios - Total'!$C961,IF(Data!$A$2:$A$1823='Ratios - Total'!$A961,Data!$C$2:$C$1823,0),0)),"Missing Data")</f>
        <v>Missing Data</v>
      </c>
      <c r="I961" s="5">
        <f t="array" ref="I961">IFERROR(INDEX(Data!$G$2:$G$1823,MATCH('Ratios - Total'!$C961,IF(Data!$A$2:$A$1823='Ratios - Total'!$A961,Data!$C$2:$C$1823,0),0))/INDEX(Data!$D$2:$D$1823,MATCH('Ratios - Total'!$C961,IF(Data!$A$2:$A$1823='Ratios - Total'!$A961,Data!$C$2:$C$1823,0),0)),"Missing Data")</f>
        <v>0</v>
      </c>
      <c r="J961" s="22"/>
      <c r="K961" s="5">
        <f t="array" ref="K961">IFERROR(INDEX(Data!$E$2:$E$1823,MATCH('Ratios - Total'!$C961,IF(Data!$A$2:$A$1823='Ratios - Total'!$A961,Data!$C$2:$C$1823,0),0))/INDEX(Data!$D$2:$D$1823,MATCH('Ratios - Total'!$C961,IF(Data!$A$2:$A$1823='Ratios - Total'!$A961,Data!$C$2:$C$1823,0),0)),"Missing Data")</f>
        <v>0</v>
      </c>
      <c r="L961" s="5"/>
      <c r="M961" s="5" t="str">
        <f t="array" ref="M961">IFERROR(INDEX(Data!$F$2:$F$1823,MATCH('Ratios - Total'!$C961,IF(Data!$A$2:$A$1823='Ratios - Total'!$A961,Data!$C$2:$C$1823,0),0))/INDEX(Data!$E$2:$E$1823,MATCH('Ratios - Total'!$C961,IF(Data!$A$2:$A$1823='Ratios - Total'!$A961,Data!$C$2:$C$1823,0),0)),"Missing Data")</f>
        <v>Missing Data</v>
      </c>
      <c r="N961" s="5"/>
      <c r="O961" s="5" t="str">
        <f t="array" ref="O961">IFERROR(INDEX(Data!$G$2:$G$1823,MATCH('Ratios - Total'!$C961,IF(Data!$A$2:$A$1823='Ratios - Total'!$A961,Data!$C$2:$C$1823,0),0))/INDEX(Data!$F$2:$F$1823,MATCH('Ratios - Total'!$C961,IF(Data!$A$2:$A$1823='Ratios - Total'!$A961,Data!$C$2:$C$1823,0),0)),"Missing Data")</f>
        <v>Missing Data</v>
      </c>
      <c r="P961" s="5" t="str">
        <f t="array" ref="P961">IFERROR(INDEX(Data!$H$2:$H$1823,MATCH('Ratios - Total'!$C961,IF(Data!$A$2:$A$1823='Ratios - Total'!$A961,Data!$C$2:$C$1823,0),0))/INDEX(Data!$G$2:$G$1823,MATCH('Ratios - Total'!$C961,IF(Data!$A$2:$A$1823='Ratios - Total'!$A961,Data!$C$2:$C$1823,0),0)),"Missing Data")</f>
        <v>Missing Data</v>
      </c>
      <c r="Q961" s="5"/>
      <c r="R961" s="5" t="str">
        <f t="array" ref="R961">IFERROR(INDEX(Data!$L$2:$L$1823,MATCH('Ratios - Total'!$C961,IF(Data!$A$2:$A$1823='Ratios - Total'!$A961,Data!$C$2:$C$1823,0),0))/INDEX(Data!$G$2:$G$1823,MATCH('Ratios - Total'!$C961,IF(Data!$A$2:$A$1823='Ratios - Total'!$A961,Data!$C$2:$C$1823,0),0)),"Missing Data")</f>
        <v>Missing Data</v>
      </c>
      <c r="S961" s="5"/>
      <c r="T961" s="5">
        <f t="array" ref="T961">IFERROR(INDEX(Data!$H$2:$H$1823,MATCH('Ratios - Total'!$C961,IF(Data!$A$2:$A$1823='Ratios - Total'!$A961,Data!$C$2:$C$1823,0),0))/INDEX(Data!$L$2:$L$1823,MATCH('Ratios - Total'!$C961,IF(Data!$A$2:$A$1823='Ratios - Total'!$A961,Data!$C$2:$C$1823,0),0)),"Missing Data")</f>
        <v>56405.172206972056</v>
      </c>
      <c r="U961" s="5">
        <f t="array" ref="U961">IFERROR(INDEX(Data!$K$2:$K$1823,MATCH('Ratios - Total'!$C961,IF(Data!$A$2:$A$1823='Ratios - Total'!$A961,Data!$C$2:$C$1823,0),0))/INDEX(Data!$H$2:$H$1823,MATCH('Ratios - Total'!$C961,IF(Data!$A$2:$A$1823='Ratios - Total'!$A961,Data!$C$2:$C$1823,0),0)),"Missing Data")</f>
        <v>0.55916891672514268</v>
      </c>
      <c r="V961" s="5">
        <f t="array" ref="V961">IFERROR(INDEX(Data!$K$2:$K$1823,MATCH('Ratios - Total'!$C961,IF(Data!$A$2:$A$1823='Ratios - Total'!$A961,Data!$C$2:$C$1823,0),0))/INDEX(Data!$L$2:$L$1823,MATCH('Ratios - Total'!$C961,IF(Data!$A$2:$A$1823='Ratios - Total'!$A961,Data!$C$2:$C$1823,0),0)),"Missing Data")</f>
        <v>31540.019040667692</v>
      </c>
      <c r="W961" s="5">
        <f t="shared" si="15"/>
        <v>24865.153166304364</v>
      </c>
      <c r="X961" s="5" t="str">
        <f t="array" ref="X961">IFERROR(INDEX(Data!$K$2:$K$1823,MATCH('Ratios - Total'!$C961,IF(Data!$A$2:$A$1823='Ratios - Total'!$A961,Data!$C$2:$C$1823,0),0))/INDEX(Data!$G$2:$G$1823,MATCH('Ratios - Total'!$C961,IF(Data!$A$2:$A$1823='Ratios - Total'!$A961,Data!$C$2:$C$1823,0),0)),"Missing Data")</f>
        <v>Missing Data</v>
      </c>
    </row>
    <row r="962" spans="1:24" x14ac:dyDescent="0.25">
      <c r="A962" s="22" t="s">
        <v>50</v>
      </c>
      <c r="B962" s="22" t="s">
        <v>51</v>
      </c>
      <c r="C962" s="22">
        <v>1994</v>
      </c>
      <c r="D962" s="5">
        <f t="array" ref="D962">IFERROR(INDEX(Data!$H$2:$H$1823,MATCH('Ratios - Total'!$C962,IF(Data!$A$2:$A$1823='Ratios - Total'!$A962,Data!$C$2:$C$1823,0),0))/INDEX(Data!$D$2:$D$1823,MATCH('Ratios - Total'!$C962,IF(Data!$A$2:$A$1823='Ratios - Total'!$A962,Data!$C$2:$C$1823,0),0)),"Missing Data")</f>
        <v>1206.8456645963272</v>
      </c>
      <c r="E962" s="22"/>
      <c r="F962" s="5">
        <f t="array" ref="F962">IFERROR(INDEX(Data!$G$2:$G$1823,MATCH('Ratios - Total'!$C962,IF(Data!$A$2:$A$1823='Ratios - Total'!$A962,Data!$C$2:$C$1823,0),0))/INDEX(Data!$D$2:$D$1823,MATCH('Ratios - Total'!$C962,IF(Data!$A$2:$A$1823='Ratios - Total'!$A962,Data!$C$2:$C$1823,0),0)),"Missing Data")</f>
        <v>0</v>
      </c>
      <c r="G962" s="5"/>
      <c r="H962" s="5" t="str">
        <f t="array" ref="H962">IFERROR(INDEX(Data!$H$2:$H$1823,MATCH('Ratios - Total'!$C962,IF(Data!$A$2:$A$1823='Ratios - Total'!$A962,Data!$C$2:$C$1823,0),0))/INDEX(Data!$G$2:$G$1823,MATCH('Ratios - Total'!$C962,IF(Data!$A$2:$A$1823='Ratios - Total'!$A962,Data!$C$2:$C$1823,0),0)),"Missing Data")</f>
        <v>Missing Data</v>
      </c>
      <c r="I962" s="5">
        <f t="array" ref="I962">IFERROR(INDEX(Data!$G$2:$G$1823,MATCH('Ratios - Total'!$C962,IF(Data!$A$2:$A$1823='Ratios - Total'!$A962,Data!$C$2:$C$1823,0),0))/INDEX(Data!$D$2:$D$1823,MATCH('Ratios - Total'!$C962,IF(Data!$A$2:$A$1823='Ratios - Total'!$A962,Data!$C$2:$C$1823,0),0)),"Missing Data")</f>
        <v>0</v>
      </c>
      <c r="J962" s="22"/>
      <c r="K962" s="5">
        <f t="array" ref="K962">IFERROR(INDEX(Data!$E$2:$E$1823,MATCH('Ratios - Total'!$C962,IF(Data!$A$2:$A$1823='Ratios - Total'!$A962,Data!$C$2:$C$1823,0),0))/INDEX(Data!$D$2:$D$1823,MATCH('Ratios - Total'!$C962,IF(Data!$A$2:$A$1823='Ratios - Total'!$A962,Data!$C$2:$C$1823,0),0)),"Missing Data")</f>
        <v>0</v>
      </c>
      <c r="L962" s="5"/>
      <c r="M962" s="5" t="str">
        <f t="array" ref="M962">IFERROR(INDEX(Data!$F$2:$F$1823,MATCH('Ratios - Total'!$C962,IF(Data!$A$2:$A$1823='Ratios - Total'!$A962,Data!$C$2:$C$1823,0),0))/INDEX(Data!$E$2:$E$1823,MATCH('Ratios - Total'!$C962,IF(Data!$A$2:$A$1823='Ratios - Total'!$A962,Data!$C$2:$C$1823,0),0)),"Missing Data")</f>
        <v>Missing Data</v>
      </c>
      <c r="N962" s="5"/>
      <c r="O962" s="5" t="str">
        <f t="array" ref="O962">IFERROR(INDEX(Data!$G$2:$G$1823,MATCH('Ratios - Total'!$C962,IF(Data!$A$2:$A$1823='Ratios - Total'!$A962,Data!$C$2:$C$1823,0),0))/INDEX(Data!$F$2:$F$1823,MATCH('Ratios - Total'!$C962,IF(Data!$A$2:$A$1823='Ratios - Total'!$A962,Data!$C$2:$C$1823,0),0)),"Missing Data")</f>
        <v>Missing Data</v>
      </c>
      <c r="P962" s="5" t="str">
        <f t="array" ref="P962">IFERROR(INDEX(Data!$H$2:$H$1823,MATCH('Ratios - Total'!$C962,IF(Data!$A$2:$A$1823='Ratios - Total'!$A962,Data!$C$2:$C$1823,0),0))/INDEX(Data!$G$2:$G$1823,MATCH('Ratios - Total'!$C962,IF(Data!$A$2:$A$1823='Ratios - Total'!$A962,Data!$C$2:$C$1823,0),0)),"Missing Data")</f>
        <v>Missing Data</v>
      </c>
      <c r="Q962" s="5"/>
      <c r="R962" s="5" t="str">
        <f t="array" ref="R962">IFERROR(INDEX(Data!$L$2:$L$1823,MATCH('Ratios - Total'!$C962,IF(Data!$A$2:$A$1823='Ratios - Total'!$A962,Data!$C$2:$C$1823,0),0))/INDEX(Data!$G$2:$G$1823,MATCH('Ratios - Total'!$C962,IF(Data!$A$2:$A$1823='Ratios - Total'!$A962,Data!$C$2:$C$1823,0),0)),"Missing Data")</f>
        <v>Missing Data</v>
      </c>
      <c r="S962" s="5"/>
      <c r="T962" s="5">
        <f t="array" ref="T962">IFERROR(INDEX(Data!$H$2:$H$1823,MATCH('Ratios - Total'!$C962,IF(Data!$A$2:$A$1823='Ratios - Total'!$A962,Data!$C$2:$C$1823,0),0))/INDEX(Data!$L$2:$L$1823,MATCH('Ratios - Total'!$C962,IF(Data!$A$2:$A$1823='Ratios - Total'!$A962,Data!$C$2:$C$1823,0),0)),"Missing Data")</f>
        <v>55064.990934642337</v>
      </c>
      <c r="U962" s="5">
        <f t="array" ref="U962">IFERROR(INDEX(Data!$K$2:$K$1823,MATCH('Ratios - Total'!$C962,IF(Data!$A$2:$A$1823='Ratios - Total'!$A962,Data!$C$2:$C$1823,0),0))/INDEX(Data!$H$2:$H$1823,MATCH('Ratios - Total'!$C962,IF(Data!$A$2:$A$1823='Ratios - Total'!$A962,Data!$C$2:$C$1823,0),0)),"Missing Data")</f>
        <v>0.46138640975215056</v>
      </c>
      <c r="V962" s="5">
        <f t="array" ref="V962">IFERROR(INDEX(Data!$K$2:$K$1823,MATCH('Ratios - Total'!$C962,IF(Data!$A$2:$A$1823='Ratios - Total'!$A962,Data!$C$2:$C$1823,0),0))/INDEX(Data!$L$2:$L$1823,MATCH('Ratios - Total'!$C962,IF(Data!$A$2:$A$1823='Ratios - Total'!$A962,Data!$C$2:$C$1823,0),0)),"Missing Data")</f>
        <v>25406.238470369342</v>
      </c>
      <c r="W962" s="5">
        <f t="shared" si="15"/>
        <v>29658.752464272995</v>
      </c>
      <c r="X962" s="5" t="str">
        <f t="array" ref="X962">IFERROR(INDEX(Data!$K$2:$K$1823,MATCH('Ratios - Total'!$C962,IF(Data!$A$2:$A$1823='Ratios - Total'!$A962,Data!$C$2:$C$1823,0),0))/INDEX(Data!$G$2:$G$1823,MATCH('Ratios - Total'!$C962,IF(Data!$A$2:$A$1823='Ratios - Total'!$A962,Data!$C$2:$C$1823,0),0)),"Missing Data")</f>
        <v>Missing Data</v>
      </c>
    </row>
    <row r="963" spans="1:24" x14ac:dyDescent="0.25">
      <c r="A963" s="22" t="s">
        <v>52</v>
      </c>
      <c r="B963" s="22" t="s">
        <v>53</v>
      </c>
      <c r="C963" s="22">
        <v>1994</v>
      </c>
      <c r="D963" s="5">
        <f t="array" ref="D963">IFERROR(INDEX(Data!$H$2:$H$1823,MATCH('Ratios - Total'!$C963,IF(Data!$A$2:$A$1823='Ratios - Total'!$A963,Data!$C$2:$C$1823,0),0))/INDEX(Data!$D$2:$D$1823,MATCH('Ratios - Total'!$C963,IF(Data!$A$2:$A$1823='Ratios - Total'!$A963,Data!$C$2:$C$1823,0),0)),"Missing Data")</f>
        <v>739.55145125013382</v>
      </c>
      <c r="E963" s="22"/>
      <c r="F963" s="5">
        <f t="array" ref="F963">IFERROR(INDEX(Data!$G$2:$G$1823,MATCH('Ratios - Total'!$C963,IF(Data!$A$2:$A$1823='Ratios - Total'!$A963,Data!$C$2:$C$1823,0),0))/INDEX(Data!$D$2:$D$1823,MATCH('Ratios - Total'!$C963,IF(Data!$A$2:$A$1823='Ratios - Total'!$A963,Data!$C$2:$C$1823,0),0)),"Missing Data")</f>
        <v>0</v>
      </c>
      <c r="G963" s="5"/>
      <c r="H963" s="5" t="str">
        <f t="array" ref="H963">IFERROR(INDEX(Data!$H$2:$H$1823,MATCH('Ratios - Total'!$C963,IF(Data!$A$2:$A$1823='Ratios - Total'!$A963,Data!$C$2:$C$1823,0),0))/INDEX(Data!$G$2:$G$1823,MATCH('Ratios - Total'!$C963,IF(Data!$A$2:$A$1823='Ratios - Total'!$A963,Data!$C$2:$C$1823,0),0)),"Missing Data")</f>
        <v>Missing Data</v>
      </c>
      <c r="I963" s="5">
        <f t="array" ref="I963">IFERROR(INDEX(Data!$G$2:$G$1823,MATCH('Ratios - Total'!$C963,IF(Data!$A$2:$A$1823='Ratios - Total'!$A963,Data!$C$2:$C$1823,0),0))/INDEX(Data!$D$2:$D$1823,MATCH('Ratios - Total'!$C963,IF(Data!$A$2:$A$1823='Ratios - Total'!$A963,Data!$C$2:$C$1823,0),0)),"Missing Data")</f>
        <v>0</v>
      </c>
      <c r="J963" s="22"/>
      <c r="K963" s="5">
        <f t="array" ref="K963">IFERROR(INDEX(Data!$E$2:$E$1823,MATCH('Ratios - Total'!$C963,IF(Data!$A$2:$A$1823='Ratios - Total'!$A963,Data!$C$2:$C$1823,0),0))/INDEX(Data!$D$2:$D$1823,MATCH('Ratios - Total'!$C963,IF(Data!$A$2:$A$1823='Ratios - Total'!$A963,Data!$C$2:$C$1823,0),0)),"Missing Data")</f>
        <v>0</v>
      </c>
      <c r="L963" s="5"/>
      <c r="M963" s="5" t="str">
        <f t="array" ref="M963">IFERROR(INDEX(Data!$F$2:$F$1823,MATCH('Ratios - Total'!$C963,IF(Data!$A$2:$A$1823='Ratios - Total'!$A963,Data!$C$2:$C$1823,0),0))/INDEX(Data!$E$2:$E$1823,MATCH('Ratios - Total'!$C963,IF(Data!$A$2:$A$1823='Ratios - Total'!$A963,Data!$C$2:$C$1823,0),0)),"Missing Data")</f>
        <v>Missing Data</v>
      </c>
      <c r="N963" s="5"/>
      <c r="O963" s="5" t="str">
        <f t="array" ref="O963">IFERROR(INDEX(Data!$G$2:$G$1823,MATCH('Ratios - Total'!$C963,IF(Data!$A$2:$A$1823='Ratios - Total'!$A963,Data!$C$2:$C$1823,0),0))/INDEX(Data!$F$2:$F$1823,MATCH('Ratios - Total'!$C963,IF(Data!$A$2:$A$1823='Ratios - Total'!$A963,Data!$C$2:$C$1823,0),0)),"Missing Data")</f>
        <v>Missing Data</v>
      </c>
      <c r="P963" s="5" t="str">
        <f t="array" ref="P963">IFERROR(INDEX(Data!$H$2:$H$1823,MATCH('Ratios - Total'!$C963,IF(Data!$A$2:$A$1823='Ratios - Total'!$A963,Data!$C$2:$C$1823,0),0))/INDEX(Data!$G$2:$G$1823,MATCH('Ratios - Total'!$C963,IF(Data!$A$2:$A$1823='Ratios - Total'!$A963,Data!$C$2:$C$1823,0),0)),"Missing Data")</f>
        <v>Missing Data</v>
      </c>
      <c r="Q963" s="5"/>
      <c r="R963" s="5" t="str">
        <f t="array" ref="R963">IFERROR(INDEX(Data!$L$2:$L$1823,MATCH('Ratios - Total'!$C963,IF(Data!$A$2:$A$1823='Ratios - Total'!$A963,Data!$C$2:$C$1823,0),0))/INDEX(Data!$G$2:$G$1823,MATCH('Ratios - Total'!$C963,IF(Data!$A$2:$A$1823='Ratios - Total'!$A963,Data!$C$2:$C$1823,0),0)),"Missing Data")</f>
        <v>Missing Data</v>
      </c>
      <c r="S963" s="5"/>
      <c r="T963" s="5">
        <f t="array" ref="T963">IFERROR(INDEX(Data!$H$2:$H$1823,MATCH('Ratios - Total'!$C963,IF(Data!$A$2:$A$1823='Ratios - Total'!$A963,Data!$C$2:$C$1823,0),0))/INDEX(Data!$L$2:$L$1823,MATCH('Ratios - Total'!$C963,IF(Data!$A$2:$A$1823='Ratios - Total'!$A963,Data!$C$2:$C$1823,0),0)),"Missing Data")</f>
        <v>30558.383699310049</v>
      </c>
      <c r="U963" s="5">
        <f t="array" ref="U963">IFERROR(INDEX(Data!$K$2:$K$1823,MATCH('Ratios - Total'!$C963,IF(Data!$A$2:$A$1823='Ratios - Total'!$A963,Data!$C$2:$C$1823,0),0))/INDEX(Data!$H$2:$H$1823,MATCH('Ratios - Total'!$C963,IF(Data!$A$2:$A$1823='Ratios - Total'!$A963,Data!$C$2:$C$1823,0),0)),"Missing Data")</f>
        <v>0.5453441206799915</v>
      </c>
      <c r="V963" s="5">
        <f t="array" ref="V963">IFERROR(INDEX(Data!$K$2:$K$1823,MATCH('Ratios - Total'!$C963,IF(Data!$A$2:$A$1823='Ratios - Total'!$A963,Data!$C$2:$C$1823,0),0))/INDEX(Data!$L$2:$L$1823,MATCH('Ratios - Total'!$C963,IF(Data!$A$2:$A$1823='Ratios - Total'!$A963,Data!$C$2:$C$1823,0),0)),"Missing Data")</f>
        <v>16664.834887902023</v>
      </c>
      <c r="W963" s="5">
        <f t="shared" si="15"/>
        <v>13893.548811408025</v>
      </c>
      <c r="X963" s="5" t="str">
        <f t="array" ref="X963">IFERROR(INDEX(Data!$K$2:$K$1823,MATCH('Ratios - Total'!$C963,IF(Data!$A$2:$A$1823='Ratios - Total'!$A963,Data!$C$2:$C$1823,0),0))/INDEX(Data!$G$2:$G$1823,MATCH('Ratios - Total'!$C963,IF(Data!$A$2:$A$1823='Ratios - Total'!$A963,Data!$C$2:$C$1823,0),0)),"Missing Data")</f>
        <v>Missing Data</v>
      </c>
    </row>
    <row r="964" spans="1:24" x14ac:dyDescent="0.25">
      <c r="A964" s="22" t="s">
        <v>54</v>
      </c>
      <c r="B964" s="22" t="s">
        <v>55</v>
      </c>
      <c r="C964" s="22">
        <v>1994</v>
      </c>
      <c r="D964" s="5">
        <f t="array" ref="D964">IFERROR(INDEX(Data!$H$2:$H$1823,MATCH('Ratios - Total'!$C964,IF(Data!$A$2:$A$1823='Ratios - Total'!$A964,Data!$C$2:$C$1823,0),0))/INDEX(Data!$D$2:$D$1823,MATCH('Ratios - Total'!$C964,IF(Data!$A$2:$A$1823='Ratios - Total'!$A964,Data!$C$2:$C$1823,0),0)),"Missing Data")</f>
        <v>859.53467980167886</v>
      </c>
      <c r="E964" s="22"/>
      <c r="F964" s="5">
        <f t="array" ref="F964">IFERROR(INDEX(Data!$G$2:$G$1823,MATCH('Ratios - Total'!$C964,IF(Data!$A$2:$A$1823='Ratios - Total'!$A964,Data!$C$2:$C$1823,0),0))/INDEX(Data!$D$2:$D$1823,MATCH('Ratios - Total'!$C964,IF(Data!$A$2:$A$1823='Ratios - Total'!$A964,Data!$C$2:$C$1823,0),0)),"Missing Data")</f>
        <v>0</v>
      </c>
      <c r="G964" s="5"/>
      <c r="H964" s="5" t="str">
        <f t="array" ref="H964">IFERROR(INDEX(Data!$H$2:$H$1823,MATCH('Ratios - Total'!$C964,IF(Data!$A$2:$A$1823='Ratios - Total'!$A964,Data!$C$2:$C$1823,0),0))/INDEX(Data!$G$2:$G$1823,MATCH('Ratios - Total'!$C964,IF(Data!$A$2:$A$1823='Ratios - Total'!$A964,Data!$C$2:$C$1823,0),0)),"Missing Data")</f>
        <v>Missing Data</v>
      </c>
      <c r="I964" s="5">
        <f t="array" ref="I964">IFERROR(INDEX(Data!$G$2:$G$1823,MATCH('Ratios - Total'!$C964,IF(Data!$A$2:$A$1823='Ratios - Total'!$A964,Data!$C$2:$C$1823,0),0))/INDEX(Data!$D$2:$D$1823,MATCH('Ratios - Total'!$C964,IF(Data!$A$2:$A$1823='Ratios - Total'!$A964,Data!$C$2:$C$1823,0),0)),"Missing Data")</f>
        <v>0</v>
      </c>
      <c r="J964" s="22"/>
      <c r="K964" s="5">
        <f t="array" ref="K964">IFERROR(INDEX(Data!$E$2:$E$1823,MATCH('Ratios - Total'!$C964,IF(Data!$A$2:$A$1823='Ratios - Total'!$A964,Data!$C$2:$C$1823,0),0))/INDEX(Data!$D$2:$D$1823,MATCH('Ratios - Total'!$C964,IF(Data!$A$2:$A$1823='Ratios - Total'!$A964,Data!$C$2:$C$1823,0),0)),"Missing Data")</f>
        <v>0</v>
      </c>
      <c r="L964" s="5"/>
      <c r="M964" s="5" t="str">
        <f t="array" ref="M964">IFERROR(INDEX(Data!$F$2:$F$1823,MATCH('Ratios - Total'!$C964,IF(Data!$A$2:$A$1823='Ratios - Total'!$A964,Data!$C$2:$C$1823,0),0))/INDEX(Data!$E$2:$E$1823,MATCH('Ratios - Total'!$C964,IF(Data!$A$2:$A$1823='Ratios - Total'!$A964,Data!$C$2:$C$1823,0),0)),"Missing Data")</f>
        <v>Missing Data</v>
      </c>
      <c r="N964" s="5"/>
      <c r="O964" s="5" t="str">
        <f t="array" ref="O964">IFERROR(INDEX(Data!$G$2:$G$1823,MATCH('Ratios - Total'!$C964,IF(Data!$A$2:$A$1823='Ratios - Total'!$A964,Data!$C$2:$C$1823,0),0))/INDEX(Data!$F$2:$F$1823,MATCH('Ratios - Total'!$C964,IF(Data!$A$2:$A$1823='Ratios - Total'!$A964,Data!$C$2:$C$1823,0),0)),"Missing Data")</f>
        <v>Missing Data</v>
      </c>
      <c r="P964" s="5" t="str">
        <f t="array" ref="P964">IFERROR(INDEX(Data!$H$2:$H$1823,MATCH('Ratios - Total'!$C964,IF(Data!$A$2:$A$1823='Ratios - Total'!$A964,Data!$C$2:$C$1823,0),0))/INDEX(Data!$G$2:$G$1823,MATCH('Ratios - Total'!$C964,IF(Data!$A$2:$A$1823='Ratios - Total'!$A964,Data!$C$2:$C$1823,0),0)),"Missing Data")</f>
        <v>Missing Data</v>
      </c>
      <c r="Q964" s="5"/>
      <c r="R964" s="5" t="str">
        <f t="array" ref="R964">IFERROR(INDEX(Data!$L$2:$L$1823,MATCH('Ratios - Total'!$C964,IF(Data!$A$2:$A$1823='Ratios - Total'!$A964,Data!$C$2:$C$1823,0),0))/INDEX(Data!$G$2:$G$1823,MATCH('Ratios - Total'!$C964,IF(Data!$A$2:$A$1823='Ratios - Total'!$A964,Data!$C$2:$C$1823,0),0)),"Missing Data")</f>
        <v>Missing Data</v>
      </c>
      <c r="S964" s="5"/>
      <c r="T964" s="5">
        <f t="array" ref="T964">IFERROR(INDEX(Data!$H$2:$H$1823,MATCH('Ratios - Total'!$C964,IF(Data!$A$2:$A$1823='Ratios - Total'!$A964,Data!$C$2:$C$1823,0),0))/INDEX(Data!$L$2:$L$1823,MATCH('Ratios - Total'!$C964,IF(Data!$A$2:$A$1823='Ratios - Total'!$A964,Data!$C$2:$C$1823,0),0)),"Missing Data")</f>
        <v>41984.751518265053</v>
      </c>
      <c r="U964" s="5">
        <f t="array" ref="U964">IFERROR(INDEX(Data!$K$2:$K$1823,MATCH('Ratios - Total'!$C964,IF(Data!$A$2:$A$1823='Ratios - Total'!$A964,Data!$C$2:$C$1823,0),0))/INDEX(Data!$H$2:$H$1823,MATCH('Ratios - Total'!$C964,IF(Data!$A$2:$A$1823='Ratios - Total'!$A964,Data!$C$2:$C$1823,0),0)),"Missing Data")</f>
        <v>0.5132583234096707</v>
      </c>
      <c r="V964" s="5">
        <f t="array" ref="V964">IFERROR(INDEX(Data!$K$2:$K$1823,MATCH('Ratios - Total'!$C964,IF(Data!$A$2:$A$1823='Ratios - Total'!$A964,Data!$C$2:$C$1823,0),0))/INDEX(Data!$L$2:$L$1823,MATCH('Ratios - Total'!$C964,IF(Data!$A$2:$A$1823='Ratios - Total'!$A964,Data!$C$2:$C$1823,0),0)),"Missing Data")</f>
        <v>21549.023173036345</v>
      </c>
      <c r="W964" s="5">
        <f t="shared" si="15"/>
        <v>20435.728345228708</v>
      </c>
      <c r="X964" s="5" t="str">
        <f t="array" ref="X964">IFERROR(INDEX(Data!$K$2:$K$1823,MATCH('Ratios - Total'!$C964,IF(Data!$A$2:$A$1823='Ratios - Total'!$A964,Data!$C$2:$C$1823,0),0))/INDEX(Data!$G$2:$G$1823,MATCH('Ratios - Total'!$C964,IF(Data!$A$2:$A$1823='Ratios - Total'!$A964,Data!$C$2:$C$1823,0),0)),"Missing Data")</f>
        <v>Missing Data</v>
      </c>
    </row>
    <row r="965" spans="1:24" x14ac:dyDescent="0.25">
      <c r="A965" s="22" t="s">
        <v>56</v>
      </c>
      <c r="B965" s="22" t="s">
        <v>57</v>
      </c>
      <c r="C965" s="22">
        <v>1994</v>
      </c>
      <c r="D965" s="5">
        <f t="array" ref="D965">IFERROR(INDEX(Data!$H$2:$H$1823,MATCH('Ratios - Total'!$C965,IF(Data!$A$2:$A$1823='Ratios - Total'!$A965,Data!$C$2:$C$1823,0),0))/INDEX(Data!$D$2:$D$1823,MATCH('Ratios - Total'!$C965,IF(Data!$A$2:$A$1823='Ratios - Total'!$A965,Data!$C$2:$C$1823,0),0)),"Missing Data")</f>
        <v>1069.9948961228645</v>
      </c>
      <c r="E965" s="22"/>
      <c r="F965" s="5">
        <f t="array" ref="F965">IFERROR(INDEX(Data!$G$2:$G$1823,MATCH('Ratios - Total'!$C965,IF(Data!$A$2:$A$1823='Ratios - Total'!$A965,Data!$C$2:$C$1823,0),0))/INDEX(Data!$D$2:$D$1823,MATCH('Ratios - Total'!$C965,IF(Data!$A$2:$A$1823='Ratios - Total'!$A965,Data!$C$2:$C$1823,0),0)),"Missing Data")</f>
        <v>0</v>
      </c>
      <c r="G965" s="5"/>
      <c r="H965" s="5" t="str">
        <f t="array" ref="H965">IFERROR(INDEX(Data!$H$2:$H$1823,MATCH('Ratios - Total'!$C965,IF(Data!$A$2:$A$1823='Ratios - Total'!$A965,Data!$C$2:$C$1823,0),0))/INDEX(Data!$G$2:$G$1823,MATCH('Ratios - Total'!$C965,IF(Data!$A$2:$A$1823='Ratios - Total'!$A965,Data!$C$2:$C$1823,0),0)),"Missing Data")</f>
        <v>Missing Data</v>
      </c>
      <c r="I965" s="5">
        <f t="array" ref="I965">IFERROR(INDEX(Data!$G$2:$G$1823,MATCH('Ratios - Total'!$C965,IF(Data!$A$2:$A$1823='Ratios - Total'!$A965,Data!$C$2:$C$1823,0),0))/INDEX(Data!$D$2:$D$1823,MATCH('Ratios - Total'!$C965,IF(Data!$A$2:$A$1823='Ratios - Total'!$A965,Data!$C$2:$C$1823,0),0)),"Missing Data")</f>
        <v>0</v>
      </c>
      <c r="J965" s="22"/>
      <c r="K965" s="5">
        <f t="array" ref="K965">IFERROR(INDEX(Data!$E$2:$E$1823,MATCH('Ratios - Total'!$C965,IF(Data!$A$2:$A$1823='Ratios - Total'!$A965,Data!$C$2:$C$1823,0),0))/INDEX(Data!$D$2:$D$1823,MATCH('Ratios - Total'!$C965,IF(Data!$A$2:$A$1823='Ratios - Total'!$A965,Data!$C$2:$C$1823,0),0)),"Missing Data")</f>
        <v>0</v>
      </c>
      <c r="L965" s="5"/>
      <c r="M965" s="5" t="str">
        <f t="array" ref="M965">IFERROR(INDEX(Data!$F$2:$F$1823,MATCH('Ratios - Total'!$C965,IF(Data!$A$2:$A$1823='Ratios - Total'!$A965,Data!$C$2:$C$1823,0),0))/INDEX(Data!$E$2:$E$1823,MATCH('Ratios - Total'!$C965,IF(Data!$A$2:$A$1823='Ratios - Total'!$A965,Data!$C$2:$C$1823,0),0)),"Missing Data")</f>
        <v>Missing Data</v>
      </c>
      <c r="N965" s="5"/>
      <c r="O965" s="5" t="str">
        <f t="array" ref="O965">IFERROR(INDEX(Data!$G$2:$G$1823,MATCH('Ratios - Total'!$C965,IF(Data!$A$2:$A$1823='Ratios - Total'!$A965,Data!$C$2:$C$1823,0),0))/INDEX(Data!$F$2:$F$1823,MATCH('Ratios - Total'!$C965,IF(Data!$A$2:$A$1823='Ratios - Total'!$A965,Data!$C$2:$C$1823,0),0)),"Missing Data")</f>
        <v>Missing Data</v>
      </c>
      <c r="P965" s="5" t="str">
        <f t="array" ref="P965">IFERROR(INDEX(Data!$H$2:$H$1823,MATCH('Ratios - Total'!$C965,IF(Data!$A$2:$A$1823='Ratios - Total'!$A965,Data!$C$2:$C$1823,0),0))/INDEX(Data!$G$2:$G$1823,MATCH('Ratios - Total'!$C965,IF(Data!$A$2:$A$1823='Ratios - Total'!$A965,Data!$C$2:$C$1823,0),0)),"Missing Data")</f>
        <v>Missing Data</v>
      </c>
      <c r="Q965" s="5"/>
      <c r="R965" s="5" t="str">
        <f t="array" ref="R965">IFERROR(INDEX(Data!$L$2:$L$1823,MATCH('Ratios - Total'!$C965,IF(Data!$A$2:$A$1823='Ratios - Total'!$A965,Data!$C$2:$C$1823,0),0))/INDEX(Data!$G$2:$G$1823,MATCH('Ratios - Total'!$C965,IF(Data!$A$2:$A$1823='Ratios - Total'!$A965,Data!$C$2:$C$1823,0),0)),"Missing Data")</f>
        <v>Missing Data</v>
      </c>
      <c r="S965" s="5"/>
      <c r="T965" s="5">
        <f t="array" ref="T965">IFERROR(INDEX(Data!$H$2:$H$1823,MATCH('Ratios - Total'!$C965,IF(Data!$A$2:$A$1823='Ratios - Total'!$A965,Data!$C$2:$C$1823,0),0))/INDEX(Data!$L$2:$L$1823,MATCH('Ratios - Total'!$C965,IF(Data!$A$2:$A$1823='Ratios - Total'!$A965,Data!$C$2:$C$1823,0),0)),"Missing Data")</f>
        <v>34488.175435970363</v>
      </c>
      <c r="U965" s="5">
        <f t="array" ref="U965">IFERROR(INDEX(Data!$K$2:$K$1823,MATCH('Ratios - Total'!$C965,IF(Data!$A$2:$A$1823='Ratios - Total'!$A965,Data!$C$2:$C$1823,0),0))/INDEX(Data!$H$2:$H$1823,MATCH('Ratios - Total'!$C965,IF(Data!$A$2:$A$1823='Ratios - Total'!$A965,Data!$C$2:$C$1823,0),0)),"Missing Data")</f>
        <v>0.64817728047385914</v>
      </c>
      <c r="V965" s="5">
        <f t="array" ref="V965">IFERROR(INDEX(Data!$K$2:$K$1823,MATCH('Ratios - Total'!$C965,IF(Data!$A$2:$A$1823='Ratios - Total'!$A965,Data!$C$2:$C$1823,0),0))/INDEX(Data!$L$2:$L$1823,MATCH('Ratios - Total'!$C965,IF(Data!$A$2:$A$1823='Ratios - Total'!$A965,Data!$C$2:$C$1823,0),0)),"Missing Data")</f>
        <v>22354.45176259262</v>
      </c>
      <c r="W965" s="5">
        <f t="shared" si="15"/>
        <v>12133.723673377743</v>
      </c>
      <c r="X965" s="5" t="str">
        <f t="array" ref="X965">IFERROR(INDEX(Data!$K$2:$K$1823,MATCH('Ratios - Total'!$C965,IF(Data!$A$2:$A$1823='Ratios - Total'!$A965,Data!$C$2:$C$1823,0),0))/INDEX(Data!$G$2:$G$1823,MATCH('Ratios - Total'!$C965,IF(Data!$A$2:$A$1823='Ratios - Total'!$A965,Data!$C$2:$C$1823,0),0)),"Missing Data")</f>
        <v>Missing Data</v>
      </c>
    </row>
    <row r="966" spans="1:24" x14ac:dyDescent="0.25">
      <c r="A966" s="22" t="s">
        <v>58</v>
      </c>
      <c r="B966" s="22" t="s">
        <v>59</v>
      </c>
      <c r="C966" s="22">
        <v>1994</v>
      </c>
      <c r="D966" s="5">
        <f t="array" ref="D966">IFERROR(INDEX(Data!$H$2:$H$1823,MATCH('Ratios - Total'!$C966,IF(Data!$A$2:$A$1823='Ratios - Total'!$A966,Data!$C$2:$C$1823,0),0))/INDEX(Data!$D$2:$D$1823,MATCH('Ratios - Total'!$C966,IF(Data!$A$2:$A$1823='Ratios - Total'!$A966,Data!$C$2:$C$1823,0),0)),"Missing Data")</f>
        <v>1112.9733935880799</v>
      </c>
      <c r="E966" s="22"/>
      <c r="F966" s="5">
        <f t="array" ref="F966">IFERROR(INDEX(Data!$G$2:$G$1823,MATCH('Ratios - Total'!$C966,IF(Data!$A$2:$A$1823='Ratios - Total'!$A966,Data!$C$2:$C$1823,0),0))/INDEX(Data!$D$2:$D$1823,MATCH('Ratios - Total'!$C966,IF(Data!$A$2:$A$1823='Ratios - Total'!$A966,Data!$C$2:$C$1823,0),0)),"Missing Data")</f>
        <v>0</v>
      </c>
      <c r="G966" s="5"/>
      <c r="H966" s="5" t="str">
        <f t="array" ref="H966">IFERROR(INDEX(Data!$H$2:$H$1823,MATCH('Ratios - Total'!$C966,IF(Data!$A$2:$A$1823='Ratios - Total'!$A966,Data!$C$2:$C$1823,0),0))/INDEX(Data!$G$2:$G$1823,MATCH('Ratios - Total'!$C966,IF(Data!$A$2:$A$1823='Ratios - Total'!$A966,Data!$C$2:$C$1823,0),0)),"Missing Data")</f>
        <v>Missing Data</v>
      </c>
      <c r="I966" s="5">
        <f t="array" ref="I966">IFERROR(INDEX(Data!$G$2:$G$1823,MATCH('Ratios - Total'!$C966,IF(Data!$A$2:$A$1823='Ratios - Total'!$A966,Data!$C$2:$C$1823,0),0))/INDEX(Data!$D$2:$D$1823,MATCH('Ratios - Total'!$C966,IF(Data!$A$2:$A$1823='Ratios - Total'!$A966,Data!$C$2:$C$1823,0),0)),"Missing Data")</f>
        <v>0</v>
      </c>
      <c r="J966" s="22"/>
      <c r="K966" s="5">
        <f t="array" ref="K966">IFERROR(INDEX(Data!$E$2:$E$1823,MATCH('Ratios - Total'!$C966,IF(Data!$A$2:$A$1823='Ratios - Total'!$A966,Data!$C$2:$C$1823,0),0))/INDEX(Data!$D$2:$D$1823,MATCH('Ratios - Total'!$C966,IF(Data!$A$2:$A$1823='Ratios - Total'!$A966,Data!$C$2:$C$1823,0),0)),"Missing Data")</f>
        <v>0</v>
      </c>
      <c r="L966" s="5"/>
      <c r="M966" s="5" t="str">
        <f t="array" ref="M966">IFERROR(INDEX(Data!$F$2:$F$1823,MATCH('Ratios - Total'!$C966,IF(Data!$A$2:$A$1823='Ratios - Total'!$A966,Data!$C$2:$C$1823,0),0))/INDEX(Data!$E$2:$E$1823,MATCH('Ratios - Total'!$C966,IF(Data!$A$2:$A$1823='Ratios - Total'!$A966,Data!$C$2:$C$1823,0),0)),"Missing Data")</f>
        <v>Missing Data</v>
      </c>
      <c r="N966" s="5"/>
      <c r="O966" s="5" t="str">
        <f t="array" ref="O966">IFERROR(INDEX(Data!$G$2:$G$1823,MATCH('Ratios - Total'!$C966,IF(Data!$A$2:$A$1823='Ratios - Total'!$A966,Data!$C$2:$C$1823,0),0))/INDEX(Data!$F$2:$F$1823,MATCH('Ratios - Total'!$C966,IF(Data!$A$2:$A$1823='Ratios - Total'!$A966,Data!$C$2:$C$1823,0),0)),"Missing Data")</f>
        <v>Missing Data</v>
      </c>
      <c r="P966" s="5" t="str">
        <f t="array" ref="P966">IFERROR(INDEX(Data!$H$2:$H$1823,MATCH('Ratios - Total'!$C966,IF(Data!$A$2:$A$1823='Ratios - Total'!$A966,Data!$C$2:$C$1823,0),0))/INDEX(Data!$G$2:$G$1823,MATCH('Ratios - Total'!$C966,IF(Data!$A$2:$A$1823='Ratios - Total'!$A966,Data!$C$2:$C$1823,0),0)),"Missing Data")</f>
        <v>Missing Data</v>
      </c>
      <c r="Q966" s="5"/>
      <c r="R966" s="5" t="str">
        <f t="array" ref="R966">IFERROR(INDEX(Data!$L$2:$L$1823,MATCH('Ratios - Total'!$C966,IF(Data!$A$2:$A$1823='Ratios - Total'!$A966,Data!$C$2:$C$1823,0),0))/INDEX(Data!$G$2:$G$1823,MATCH('Ratios - Total'!$C966,IF(Data!$A$2:$A$1823='Ratios - Total'!$A966,Data!$C$2:$C$1823,0),0)),"Missing Data")</f>
        <v>Missing Data</v>
      </c>
      <c r="S966" s="5"/>
      <c r="T966" s="5">
        <f t="array" ref="T966">IFERROR(INDEX(Data!$H$2:$H$1823,MATCH('Ratios - Total'!$C966,IF(Data!$A$2:$A$1823='Ratios - Total'!$A966,Data!$C$2:$C$1823,0),0))/INDEX(Data!$L$2:$L$1823,MATCH('Ratios - Total'!$C966,IF(Data!$A$2:$A$1823='Ratios - Total'!$A966,Data!$C$2:$C$1823,0),0)),"Missing Data")</f>
        <v>45035.526193650323</v>
      </c>
      <c r="U966" s="5">
        <f t="array" ref="U966">IFERROR(INDEX(Data!$K$2:$K$1823,MATCH('Ratios - Total'!$C966,IF(Data!$A$2:$A$1823='Ratios - Total'!$A966,Data!$C$2:$C$1823,0),0))/INDEX(Data!$H$2:$H$1823,MATCH('Ratios - Total'!$C966,IF(Data!$A$2:$A$1823='Ratios - Total'!$A966,Data!$C$2:$C$1823,0),0)),"Missing Data")</f>
        <v>0.47618977791001216</v>
      </c>
      <c r="V966" s="5">
        <f t="array" ref="V966">IFERROR(INDEX(Data!$K$2:$K$1823,MATCH('Ratios - Total'!$C966,IF(Data!$A$2:$A$1823='Ratios - Total'!$A966,Data!$C$2:$C$1823,0),0))/INDEX(Data!$L$2:$L$1823,MATCH('Ratios - Total'!$C966,IF(Data!$A$2:$A$1823='Ratios - Total'!$A966,Data!$C$2:$C$1823,0),0)),"Missing Data")</f>
        <v>21445.457216214883</v>
      </c>
      <c r="W966" s="5">
        <f t="shared" si="15"/>
        <v>23590.06897743544</v>
      </c>
      <c r="X966" s="5" t="str">
        <f t="array" ref="X966">IFERROR(INDEX(Data!$K$2:$K$1823,MATCH('Ratios - Total'!$C966,IF(Data!$A$2:$A$1823='Ratios - Total'!$A966,Data!$C$2:$C$1823,0),0))/INDEX(Data!$G$2:$G$1823,MATCH('Ratios - Total'!$C966,IF(Data!$A$2:$A$1823='Ratios - Total'!$A966,Data!$C$2:$C$1823,0),0)),"Missing Data")</f>
        <v>Missing Data</v>
      </c>
    </row>
    <row r="967" spans="1:24" x14ac:dyDescent="0.25">
      <c r="A967" s="22" t="s">
        <v>60</v>
      </c>
      <c r="B967" s="22" t="s">
        <v>61</v>
      </c>
      <c r="C967" s="22">
        <v>1994</v>
      </c>
      <c r="D967" s="5">
        <f t="array" ref="D967">IFERROR(INDEX(Data!$H$2:$H$1823,MATCH('Ratios - Total'!$C967,IF(Data!$A$2:$A$1823='Ratios - Total'!$A967,Data!$C$2:$C$1823,0),0))/INDEX(Data!$D$2:$D$1823,MATCH('Ratios - Total'!$C967,IF(Data!$A$2:$A$1823='Ratios - Total'!$A967,Data!$C$2:$C$1823,0),0)),"Missing Data")</f>
        <v>936.98054422803204</v>
      </c>
      <c r="E967" s="22"/>
      <c r="F967" s="5">
        <f t="array" ref="F967">IFERROR(INDEX(Data!$G$2:$G$1823,MATCH('Ratios - Total'!$C967,IF(Data!$A$2:$A$1823='Ratios - Total'!$A967,Data!$C$2:$C$1823,0),0))/INDEX(Data!$D$2:$D$1823,MATCH('Ratios - Total'!$C967,IF(Data!$A$2:$A$1823='Ratios - Total'!$A967,Data!$C$2:$C$1823,0),0)),"Missing Data")</f>
        <v>0</v>
      </c>
      <c r="G967" s="5"/>
      <c r="H967" s="5" t="str">
        <f t="array" ref="H967">IFERROR(INDEX(Data!$H$2:$H$1823,MATCH('Ratios - Total'!$C967,IF(Data!$A$2:$A$1823='Ratios - Total'!$A967,Data!$C$2:$C$1823,0),0))/INDEX(Data!$G$2:$G$1823,MATCH('Ratios - Total'!$C967,IF(Data!$A$2:$A$1823='Ratios - Total'!$A967,Data!$C$2:$C$1823,0),0)),"Missing Data")</f>
        <v>Missing Data</v>
      </c>
      <c r="I967" s="5">
        <f t="array" ref="I967">IFERROR(INDEX(Data!$G$2:$G$1823,MATCH('Ratios - Total'!$C967,IF(Data!$A$2:$A$1823='Ratios - Total'!$A967,Data!$C$2:$C$1823,0),0))/INDEX(Data!$D$2:$D$1823,MATCH('Ratios - Total'!$C967,IF(Data!$A$2:$A$1823='Ratios - Total'!$A967,Data!$C$2:$C$1823,0),0)),"Missing Data")</f>
        <v>0</v>
      </c>
      <c r="J967" s="22"/>
      <c r="K967" s="5">
        <f t="array" ref="K967">IFERROR(INDEX(Data!$E$2:$E$1823,MATCH('Ratios - Total'!$C967,IF(Data!$A$2:$A$1823='Ratios - Total'!$A967,Data!$C$2:$C$1823,0),0))/INDEX(Data!$D$2:$D$1823,MATCH('Ratios - Total'!$C967,IF(Data!$A$2:$A$1823='Ratios - Total'!$A967,Data!$C$2:$C$1823,0),0)),"Missing Data")</f>
        <v>0</v>
      </c>
      <c r="L967" s="5"/>
      <c r="M967" s="5" t="str">
        <f t="array" ref="M967">IFERROR(INDEX(Data!$F$2:$F$1823,MATCH('Ratios - Total'!$C967,IF(Data!$A$2:$A$1823='Ratios - Total'!$A967,Data!$C$2:$C$1823,0),0))/INDEX(Data!$E$2:$E$1823,MATCH('Ratios - Total'!$C967,IF(Data!$A$2:$A$1823='Ratios - Total'!$A967,Data!$C$2:$C$1823,0),0)),"Missing Data")</f>
        <v>Missing Data</v>
      </c>
      <c r="N967" s="5"/>
      <c r="O967" s="5" t="str">
        <f t="array" ref="O967">IFERROR(INDEX(Data!$G$2:$G$1823,MATCH('Ratios - Total'!$C967,IF(Data!$A$2:$A$1823='Ratios - Total'!$A967,Data!$C$2:$C$1823,0),0))/INDEX(Data!$F$2:$F$1823,MATCH('Ratios - Total'!$C967,IF(Data!$A$2:$A$1823='Ratios - Total'!$A967,Data!$C$2:$C$1823,0),0)),"Missing Data")</f>
        <v>Missing Data</v>
      </c>
      <c r="P967" s="5" t="str">
        <f t="array" ref="P967">IFERROR(INDEX(Data!$H$2:$H$1823,MATCH('Ratios - Total'!$C967,IF(Data!$A$2:$A$1823='Ratios - Total'!$A967,Data!$C$2:$C$1823,0),0))/INDEX(Data!$G$2:$G$1823,MATCH('Ratios - Total'!$C967,IF(Data!$A$2:$A$1823='Ratios - Total'!$A967,Data!$C$2:$C$1823,0),0)),"Missing Data")</f>
        <v>Missing Data</v>
      </c>
      <c r="Q967" s="5"/>
      <c r="R967" s="5" t="str">
        <f t="array" ref="R967">IFERROR(INDEX(Data!$L$2:$L$1823,MATCH('Ratios - Total'!$C967,IF(Data!$A$2:$A$1823='Ratios - Total'!$A967,Data!$C$2:$C$1823,0),0))/INDEX(Data!$G$2:$G$1823,MATCH('Ratios - Total'!$C967,IF(Data!$A$2:$A$1823='Ratios - Total'!$A967,Data!$C$2:$C$1823,0),0)),"Missing Data")</f>
        <v>Missing Data</v>
      </c>
      <c r="S967" s="5"/>
      <c r="T967" s="5">
        <f t="array" ref="T967">IFERROR(INDEX(Data!$H$2:$H$1823,MATCH('Ratios - Total'!$C967,IF(Data!$A$2:$A$1823='Ratios - Total'!$A967,Data!$C$2:$C$1823,0),0))/INDEX(Data!$L$2:$L$1823,MATCH('Ratios - Total'!$C967,IF(Data!$A$2:$A$1823='Ratios - Total'!$A967,Data!$C$2:$C$1823,0),0)),"Missing Data")</f>
        <v>55581.129812067258</v>
      </c>
      <c r="U967" s="5">
        <f t="array" ref="U967">IFERROR(INDEX(Data!$K$2:$K$1823,MATCH('Ratios - Total'!$C967,IF(Data!$A$2:$A$1823='Ratios - Total'!$A967,Data!$C$2:$C$1823,0),0))/INDEX(Data!$H$2:$H$1823,MATCH('Ratios - Total'!$C967,IF(Data!$A$2:$A$1823='Ratios - Total'!$A967,Data!$C$2:$C$1823,0),0)),"Missing Data")</f>
        <v>0.48313344405591857</v>
      </c>
      <c r="V967" s="5">
        <f t="array" ref="V967">IFERROR(INDEX(Data!$K$2:$K$1823,MATCH('Ratios - Total'!$C967,IF(Data!$A$2:$A$1823='Ratios - Total'!$A967,Data!$C$2:$C$1823,0),0))/INDEX(Data!$L$2:$L$1823,MATCH('Ratios - Total'!$C967,IF(Data!$A$2:$A$1823='Ratios - Total'!$A967,Data!$C$2:$C$1823,0),0)),"Missing Data")</f>
        <v>26853.102670623146</v>
      </c>
      <c r="W967" s="5">
        <f t="shared" si="15"/>
        <v>28728.027141444112</v>
      </c>
      <c r="X967" s="5" t="str">
        <f t="array" ref="X967">IFERROR(INDEX(Data!$K$2:$K$1823,MATCH('Ratios - Total'!$C967,IF(Data!$A$2:$A$1823='Ratios - Total'!$A967,Data!$C$2:$C$1823,0),0))/INDEX(Data!$G$2:$G$1823,MATCH('Ratios - Total'!$C967,IF(Data!$A$2:$A$1823='Ratios - Total'!$A967,Data!$C$2:$C$1823,0),0)),"Missing Data")</f>
        <v>Missing Data</v>
      </c>
    </row>
    <row r="968" spans="1:24" x14ac:dyDescent="0.25">
      <c r="A968" s="22" t="s">
        <v>62</v>
      </c>
      <c r="B968" s="22" t="s">
        <v>63</v>
      </c>
      <c r="C968" s="22">
        <v>1994</v>
      </c>
      <c r="D968" s="5">
        <f t="array" ref="D968">IFERROR(INDEX(Data!$H$2:$H$1823,MATCH('Ratios - Total'!$C968,IF(Data!$A$2:$A$1823='Ratios - Total'!$A968,Data!$C$2:$C$1823,0),0))/INDEX(Data!$D$2:$D$1823,MATCH('Ratios - Total'!$C968,IF(Data!$A$2:$A$1823='Ratios - Total'!$A968,Data!$C$2:$C$1823,0),0)),"Missing Data")</f>
        <v>922.41982915558049</v>
      </c>
      <c r="E968" s="22"/>
      <c r="F968" s="5">
        <f t="array" ref="F968">IFERROR(INDEX(Data!$G$2:$G$1823,MATCH('Ratios - Total'!$C968,IF(Data!$A$2:$A$1823='Ratios - Total'!$A968,Data!$C$2:$C$1823,0),0))/INDEX(Data!$D$2:$D$1823,MATCH('Ratios - Total'!$C968,IF(Data!$A$2:$A$1823='Ratios - Total'!$A968,Data!$C$2:$C$1823,0),0)),"Missing Data")</f>
        <v>0</v>
      </c>
      <c r="G968" s="5"/>
      <c r="H968" s="5" t="str">
        <f t="array" ref="H968">IFERROR(INDEX(Data!$H$2:$H$1823,MATCH('Ratios - Total'!$C968,IF(Data!$A$2:$A$1823='Ratios - Total'!$A968,Data!$C$2:$C$1823,0),0))/INDEX(Data!$G$2:$G$1823,MATCH('Ratios - Total'!$C968,IF(Data!$A$2:$A$1823='Ratios - Total'!$A968,Data!$C$2:$C$1823,0),0)),"Missing Data")</f>
        <v>Missing Data</v>
      </c>
      <c r="I968" s="5">
        <f t="array" ref="I968">IFERROR(INDEX(Data!$G$2:$G$1823,MATCH('Ratios - Total'!$C968,IF(Data!$A$2:$A$1823='Ratios - Total'!$A968,Data!$C$2:$C$1823,0),0))/INDEX(Data!$D$2:$D$1823,MATCH('Ratios - Total'!$C968,IF(Data!$A$2:$A$1823='Ratios - Total'!$A968,Data!$C$2:$C$1823,0),0)),"Missing Data")</f>
        <v>0</v>
      </c>
      <c r="J968" s="22"/>
      <c r="K968" s="5">
        <f t="array" ref="K968">IFERROR(INDEX(Data!$E$2:$E$1823,MATCH('Ratios - Total'!$C968,IF(Data!$A$2:$A$1823='Ratios - Total'!$A968,Data!$C$2:$C$1823,0),0))/INDEX(Data!$D$2:$D$1823,MATCH('Ratios - Total'!$C968,IF(Data!$A$2:$A$1823='Ratios - Total'!$A968,Data!$C$2:$C$1823,0),0)),"Missing Data")</f>
        <v>0</v>
      </c>
      <c r="L968" s="5"/>
      <c r="M968" s="5" t="str">
        <f t="array" ref="M968">IFERROR(INDEX(Data!$F$2:$F$1823,MATCH('Ratios - Total'!$C968,IF(Data!$A$2:$A$1823='Ratios - Total'!$A968,Data!$C$2:$C$1823,0),0))/INDEX(Data!$E$2:$E$1823,MATCH('Ratios - Total'!$C968,IF(Data!$A$2:$A$1823='Ratios - Total'!$A968,Data!$C$2:$C$1823,0),0)),"Missing Data")</f>
        <v>Missing Data</v>
      </c>
      <c r="N968" s="5"/>
      <c r="O968" s="5" t="str">
        <f t="array" ref="O968">IFERROR(INDEX(Data!$G$2:$G$1823,MATCH('Ratios - Total'!$C968,IF(Data!$A$2:$A$1823='Ratios - Total'!$A968,Data!$C$2:$C$1823,0),0))/INDEX(Data!$F$2:$F$1823,MATCH('Ratios - Total'!$C968,IF(Data!$A$2:$A$1823='Ratios - Total'!$A968,Data!$C$2:$C$1823,0),0)),"Missing Data")</f>
        <v>Missing Data</v>
      </c>
      <c r="P968" s="5" t="str">
        <f t="array" ref="P968">IFERROR(INDEX(Data!$H$2:$H$1823,MATCH('Ratios - Total'!$C968,IF(Data!$A$2:$A$1823='Ratios - Total'!$A968,Data!$C$2:$C$1823,0),0))/INDEX(Data!$G$2:$G$1823,MATCH('Ratios - Total'!$C968,IF(Data!$A$2:$A$1823='Ratios - Total'!$A968,Data!$C$2:$C$1823,0),0)),"Missing Data")</f>
        <v>Missing Data</v>
      </c>
      <c r="Q968" s="5"/>
      <c r="R968" s="5" t="str">
        <f t="array" ref="R968">IFERROR(INDEX(Data!$L$2:$L$1823,MATCH('Ratios - Total'!$C968,IF(Data!$A$2:$A$1823='Ratios - Total'!$A968,Data!$C$2:$C$1823,0),0))/INDEX(Data!$G$2:$G$1823,MATCH('Ratios - Total'!$C968,IF(Data!$A$2:$A$1823='Ratios - Total'!$A968,Data!$C$2:$C$1823,0),0)),"Missing Data")</f>
        <v>Missing Data</v>
      </c>
      <c r="S968" s="5"/>
      <c r="T968" s="5">
        <f t="array" ref="T968">IFERROR(INDEX(Data!$H$2:$H$1823,MATCH('Ratios - Total'!$C968,IF(Data!$A$2:$A$1823='Ratios - Total'!$A968,Data!$C$2:$C$1823,0),0))/INDEX(Data!$L$2:$L$1823,MATCH('Ratios - Total'!$C968,IF(Data!$A$2:$A$1823='Ratios - Total'!$A968,Data!$C$2:$C$1823,0),0)),"Missing Data")</f>
        <v>44420.466998229793</v>
      </c>
      <c r="U968" s="5">
        <f t="array" ref="U968">IFERROR(INDEX(Data!$K$2:$K$1823,MATCH('Ratios - Total'!$C968,IF(Data!$A$2:$A$1823='Ratios - Total'!$A968,Data!$C$2:$C$1823,0),0))/INDEX(Data!$H$2:$H$1823,MATCH('Ratios - Total'!$C968,IF(Data!$A$2:$A$1823='Ratios - Total'!$A968,Data!$C$2:$C$1823,0),0)),"Missing Data")</f>
        <v>0.55746382078336121</v>
      </c>
      <c r="V968" s="5">
        <f t="array" ref="V968">IFERROR(INDEX(Data!$K$2:$K$1823,MATCH('Ratios - Total'!$C968,IF(Data!$A$2:$A$1823='Ratios - Total'!$A968,Data!$C$2:$C$1823,0),0))/INDEX(Data!$L$2:$L$1823,MATCH('Ratios - Total'!$C968,IF(Data!$A$2:$A$1823='Ratios - Total'!$A968,Data!$C$2:$C$1823,0),0)),"Missing Data")</f>
        <v>24762.803253814382</v>
      </c>
      <c r="W968" s="5">
        <f t="shared" si="15"/>
        <v>19657.663744415411</v>
      </c>
      <c r="X968" s="5" t="str">
        <f t="array" ref="X968">IFERROR(INDEX(Data!$K$2:$K$1823,MATCH('Ratios - Total'!$C968,IF(Data!$A$2:$A$1823='Ratios - Total'!$A968,Data!$C$2:$C$1823,0),0))/INDEX(Data!$G$2:$G$1823,MATCH('Ratios - Total'!$C968,IF(Data!$A$2:$A$1823='Ratios - Total'!$A968,Data!$C$2:$C$1823,0),0)),"Missing Data")</f>
        <v>Missing Data</v>
      </c>
    </row>
    <row r="969" spans="1:24" x14ac:dyDescent="0.25">
      <c r="A969" s="22" t="s">
        <v>64</v>
      </c>
      <c r="B969" s="22" t="s">
        <v>65</v>
      </c>
      <c r="C969" s="22">
        <v>1994</v>
      </c>
      <c r="D969" s="5">
        <f t="array" ref="D969">IFERROR(INDEX(Data!$H$2:$H$1823,MATCH('Ratios - Total'!$C969,IF(Data!$A$2:$A$1823='Ratios - Total'!$A969,Data!$C$2:$C$1823,0),0))/INDEX(Data!$D$2:$D$1823,MATCH('Ratios - Total'!$C969,IF(Data!$A$2:$A$1823='Ratios - Total'!$A969,Data!$C$2:$C$1823,0),0)),"Missing Data")</f>
        <v>1368.7524564198072</v>
      </c>
      <c r="E969" s="22"/>
      <c r="F969" s="5">
        <f t="array" ref="F969">IFERROR(INDEX(Data!$G$2:$G$1823,MATCH('Ratios - Total'!$C969,IF(Data!$A$2:$A$1823='Ratios - Total'!$A969,Data!$C$2:$C$1823,0),0))/INDEX(Data!$D$2:$D$1823,MATCH('Ratios - Total'!$C969,IF(Data!$A$2:$A$1823='Ratios - Total'!$A969,Data!$C$2:$C$1823,0),0)),"Missing Data")</f>
        <v>0</v>
      </c>
      <c r="G969" s="5"/>
      <c r="H969" s="5" t="str">
        <f t="array" ref="H969">IFERROR(INDEX(Data!$H$2:$H$1823,MATCH('Ratios - Total'!$C969,IF(Data!$A$2:$A$1823='Ratios - Total'!$A969,Data!$C$2:$C$1823,0),0))/INDEX(Data!$G$2:$G$1823,MATCH('Ratios - Total'!$C969,IF(Data!$A$2:$A$1823='Ratios - Total'!$A969,Data!$C$2:$C$1823,0),0)),"Missing Data")</f>
        <v>Missing Data</v>
      </c>
      <c r="I969" s="5">
        <f t="array" ref="I969">IFERROR(INDEX(Data!$G$2:$G$1823,MATCH('Ratios - Total'!$C969,IF(Data!$A$2:$A$1823='Ratios - Total'!$A969,Data!$C$2:$C$1823,0),0))/INDEX(Data!$D$2:$D$1823,MATCH('Ratios - Total'!$C969,IF(Data!$A$2:$A$1823='Ratios - Total'!$A969,Data!$C$2:$C$1823,0),0)),"Missing Data")</f>
        <v>0</v>
      </c>
      <c r="J969" s="22"/>
      <c r="K969" s="5">
        <f t="array" ref="K969">IFERROR(INDEX(Data!$E$2:$E$1823,MATCH('Ratios - Total'!$C969,IF(Data!$A$2:$A$1823='Ratios - Total'!$A969,Data!$C$2:$C$1823,0),0))/INDEX(Data!$D$2:$D$1823,MATCH('Ratios - Total'!$C969,IF(Data!$A$2:$A$1823='Ratios - Total'!$A969,Data!$C$2:$C$1823,0),0)),"Missing Data")</f>
        <v>0</v>
      </c>
      <c r="L969" s="5"/>
      <c r="M969" s="5" t="str">
        <f t="array" ref="M969">IFERROR(INDEX(Data!$F$2:$F$1823,MATCH('Ratios - Total'!$C969,IF(Data!$A$2:$A$1823='Ratios - Total'!$A969,Data!$C$2:$C$1823,0),0))/INDEX(Data!$E$2:$E$1823,MATCH('Ratios - Total'!$C969,IF(Data!$A$2:$A$1823='Ratios - Total'!$A969,Data!$C$2:$C$1823,0),0)),"Missing Data")</f>
        <v>Missing Data</v>
      </c>
      <c r="N969" s="5"/>
      <c r="O969" s="5" t="str">
        <f t="array" ref="O969">IFERROR(INDEX(Data!$G$2:$G$1823,MATCH('Ratios - Total'!$C969,IF(Data!$A$2:$A$1823='Ratios - Total'!$A969,Data!$C$2:$C$1823,0),0))/INDEX(Data!$F$2:$F$1823,MATCH('Ratios - Total'!$C969,IF(Data!$A$2:$A$1823='Ratios - Total'!$A969,Data!$C$2:$C$1823,0),0)),"Missing Data")</f>
        <v>Missing Data</v>
      </c>
      <c r="P969" s="5" t="str">
        <f t="array" ref="P969">IFERROR(INDEX(Data!$H$2:$H$1823,MATCH('Ratios - Total'!$C969,IF(Data!$A$2:$A$1823='Ratios - Total'!$A969,Data!$C$2:$C$1823,0),0))/INDEX(Data!$G$2:$G$1823,MATCH('Ratios - Total'!$C969,IF(Data!$A$2:$A$1823='Ratios - Total'!$A969,Data!$C$2:$C$1823,0),0)),"Missing Data")</f>
        <v>Missing Data</v>
      </c>
      <c r="Q969" s="5"/>
      <c r="R969" s="5" t="str">
        <f t="array" ref="R969">IFERROR(INDEX(Data!$L$2:$L$1823,MATCH('Ratios - Total'!$C969,IF(Data!$A$2:$A$1823='Ratios - Total'!$A969,Data!$C$2:$C$1823,0),0))/INDEX(Data!$G$2:$G$1823,MATCH('Ratios - Total'!$C969,IF(Data!$A$2:$A$1823='Ratios - Total'!$A969,Data!$C$2:$C$1823,0),0)),"Missing Data")</f>
        <v>Missing Data</v>
      </c>
      <c r="S969" s="5"/>
      <c r="T969" s="5">
        <f t="array" ref="T969">IFERROR(INDEX(Data!$H$2:$H$1823,MATCH('Ratios - Total'!$C969,IF(Data!$A$2:$A$1823='Ratios - Total'!$A969,Data!$C$2:$C$1823,0),0))/INDEX(Data!$L$2:$L$1823,MATCH('Ratios - Total'!$C969,IF(Data!$A$2:$A$1823='Ratios - Total'!$A969,Data!$C$2:$C$1823,0),0)),"Missing Data")</f>
        <v>62329.049257081169</v>
      </c>
      <c r="U969" s="5">
        <f t="array" ref="U969">IFERROR(INDEX(Data!$K$2:$K$1823,MATCH('Ratios - Total'!$C969,IF(Data!$A$2:$A$1823='Ratios - Total'!$A969,Data!$C$2:$C$1823,0),0))/INDEX(Data!$H$2:$H$1823,MATCH('Ratios - Total'!$C969,IF(Data!$A$2:$A$1823='Ratios - Total'!$A969,Data!$C$2:$C$1823,0),0)),"Missing Data")</f>
        <v>0.56253284385632729</v>
      </c>
      <c r="V969" s="5">
        <f t="array" ref="V969">IFERROR(INDEX(Data!$K$2:$K$1823,MATCH('Ratios - Total'!$C969,IF(Data!$A$2:$A$1823='Ratios - Total'!$A969,Data!$C$2:$C$1823,0),0))/INDEX(Data!$L$2:$L$1823,MATCH('Ratios - Total'!$C969,IF(Data!$A$2:$A$1823='Ratios - Total'!$A969,Data!$C$2:$C$1823,0),0)),"Missing Data")</f>
        <v>35062.137333446975</v>
      </c>
      <c r="W969" s="5">
        <f t="shared" si="15"/>
        <v>27266.911923634194</v>
      </c>
      <c r="X969" s="5" t="str">
        <f t="array" ref="X969">IFERROR(INDEX(Data!$K$2:$K$1823,MATCH('Ratios - Total'!$C969,IF(Data!$A$2:$A$1823='Ratios - Total'!$A969,Data!$C$2:$C$1823,0),0))/INDEX(Data!$G$2:$G$1823,MATCH('Ratios - Total'!$C969,IF(Data!$A$2:$A$1823='Ratios - Total'!$A969,Data!$C$2:$C$1823,0),0)),"Missing Data")</f>
        <v>Missing Data</v>
      </c>
    </row>
    <row r="970" spans="1:24" x14ac:dyDescent="0.25">
      <c r="A970" s="22" t="s">
        <v>66</v>
      </c>
      <c r="B970" s="22" t="s">
        <v>67</v>
      </c>
      <c r="C970" s="22">
        <v>1994</v>
      </c>
      <c r="D970" s="5">
        <f t="array" ref="D970">IFERROR(INDEX(Data!$H$2:$H$1823,MATCH('Ratios - Total'!$C970,IF(Data!$A$2:$A$1823='Ratios - Total'!$A970,Data!$C$2:$C$1823,0),0))/INDEX(Data!$D$2:$D$1823,MATCH('Ratios - Total'!$C970,IF(Data!$A$2:$A$1823='Ratios - Total'!$A970,Data!$C$2:$C$1823,0),0)),"Missing Data")</f>
        <v>856.96961598860673</v>
      </c>
      <c r="E970" s="22"/>
      <c r="F970" s="5">
        <f t="array" ref="F970">IFERROR(INDEX(Data!$G$2:$G$1823,MATCH('Ratios - Total'!$C970,IF(Data!$A$2:$A$1823='Ratios - Total'!$A970,Data!$C$2:$C$1823,0),0))/INDEX(Data!$D$2:$D$1823,MATCH('Ratios - Total'!$C970,IF(Data!$A$2:$A$1823='Ratios - Total'!$A970,Data!$C$2:$C$1823,0),0)),"Missing Data")</f>
        <v>0</v>
      </c>
      <c r="G970" s="5"/>
      <c r="H970" s="5" t="str">
        <f t="array" ref="H970">IFERROR(INDEX(Data!$H$2:$H$1823,MATCH('Ratios - Total'!$C970,IF(Data!$A$2:$A$1823='Ratios - Total'!$A970,Data!$C$2:$C$1823,0),0))/INDEX(Data!$G$2:$G$1823,MATCH('Ratios - Total'!$C970,IF(Data!$A$2:$A$1823='Ratios - Total'!$A970,Data!$C$2:$C$1823,0),0)),"Missing Data")</f>
        <v>Missing Data</v>
      </c>
      <c r="I970" s="5">
        <f t="array" ref="I970">IFERROR(INDEX(Data!$G$2:$G$1823,MATCH('Ratios - Total'!$C970,IF(Data!$A$2:$A$1823='Ratios - Total'!$A970,Data!$C$2:$C$1823,0),0))/INDEX(Data!$D$2:$D$1823,MATCH('Ratios - Total'!$C970,IF(Data!$A$2:$A$1823='Ratios - Total'!$A970,Data!$C$2:$C$1823,0),0)),"Missing Data")</f>
        <v>0</v>
      </c>
      <c r="J970" s="22"/>
      <c r="K970" s="5">
        <f t="array" ref="K970">IFERROR(INDEX(Data!$E$2:$E$1823,MATCH('Ratios - Total'!$C970,IF(Data!$A$2:$A$1823='Ratios - Total'!$A970,Data!$C$2:$C$1823,0),0))/INDEX(Data!$D$2:$D$1823,MATCH('Ratios - Total'!$C970,IF(Data!$A$2:$A$1823='Ratios - Total'!$A970,Data!$C$2:$C$1823,0),0)),"Missing Data")</f>
        <v>0</v>
      </c>
      <c r="L970" s="5"/>
      <c r="M970" s="5" t="str">
        <f t="array" ref="M970">IFERROR(INDEX(Data!$F$2:$F$1823,MATCH('Ratios - Total'!$C970,IF(Data!$A$2:$A$1823='Ratios - Total'!$A970,Data!$C$2:$C$1823,0),0))/INDEX(Data!$E$2:$E$1823,MATCH('Ratios - Total'!$C970,IF(Data!$A$2:$A$1823='Ratios - Total'!$A970,Data!$C$2:$C$1823,0),0)),"Missing Data")</f>
        <v>Missing Data</v>
      </c>
      <c r="N970" s="5"/>
      <c r="O970" s="5" t="str">
        <f t="array" ref="O970">IFERROR(INDEX(Data!$G$2:$G$1823,MATCH('Ratios - Total'!$C970,IF(Data!$A$2:$A$1823='Ratios - Total'!$A970,Data!$C$2:$C$1823,0),0))/INDEX(Data!$F$2:$F$1823,MATCH('Ratios - Total'!$C970,IF(Data!$A$2:$A$1823='Ratios - Total'!$A970,Data!$C$2:$C$1823,0),0)),"Missing Data")</f>
        <v>Missing Data</v>
      </c>
      <c r="P970" s="5" t="str">
        <f t="array" ref="P970">IFERROR(INDEX(Data!$H$2:$H$1823,MATCH('Ratios - Total'!$C970,IF(Data!$A$2:$A$1823='Ratios - Total'!$A970,Data!$C$2:$C$1823,0),0))/INDEX(Data!$G$2:$G$1823,MATCH('Ratios - Total'!$C970,IF(Data!$A$2:$A$1823='Ratios - Total'!$A970,Data!$C$2:$C$1823,0),0)),"Missing Data")</f>
        <v>Missing Data</v>
      </c>
      <c r="Q970" s="5"/>
      <c r="R970" s="5" t="str">
        <f t="array" ref="R970">IFERROR(INDEX(Data!$L$2:$L$1823,MATCH('Ratios - Total'!$C970,IF(Data!$A$2:$A$1823='Ratios - Total'!$A970,Data!$C$2:$C$1823,0),0))/INDEX(Data!$G$2:$G$1823,MATCH('Ratios - Total'!$C970,IF(Data!$A$2:$A$1823='Ratios - Total'!$A970,Data!$C$2:$C$1823,0),0)),"Missing Data")</f>
        <v>Missing Data</v>
      </c>
      <c r="S970" s="5"/>
      <c r="T970" s="5">
        <f t="array" ref="T970">IFERROR(INDEX(Data!$H$2:$H$1823,MATCH('Ratios - Total'!$C970,IF(Data!$A$2:$A$1823='Ratios - Total'!$A970,Data!$C$2:$C$1823,0),0))/INDEX(Data!$L$2:$L$1823,MATCH('Ratios - Total'!$C970,IF(Data!$A$2:$A$1823='Ratios - Total'!$A970,Data!$C$2:$C$1823,0),0)),"Missing Data")</f>
        <v>36399.908303668359</v>
      </c>
      <c r="U970" s="5">
        <f t="array" ref="U970">IFERROR(INDEX(Data!$K$2:$K$1823,MATCH('Ratios - Total'!$C970,IF(Data!$A$2:$A$1823='Ratios - Total'!$A970,Data!$C$2:$C$1823,0),0))/INDEX(Data!$H$2:$H$1823,MATCH('Ratios - Total'!$C970,IF(Data!$A$2:$A$1823='Ratios - Total'!$A970,Data!$C$2:$C$1823,0),0)),"Missing Data")</f>
        <v>0.50079041786678913</v>
      </c>
      <c r="V970" s="5">
        <f t="array" ref="V970">IFERROR(INDEX(Data!$K$2:$K$1823,MATCH('Ratios - Total'!$C970,IF(Data!$A$2:$A$1823='Ratios - Total'!$A970,Data!$C$2:$C$1823,0),0))/INDEX(Data!$L$2:$L$1823,MATCH('Ratios - Total'!$C970,IF(Data!$A$2:$A$1823='Ratios - Total'!$A970,Data!$C$2:$C$1823,0),0)),"Missing Data")</f>
        <v>18228.725289706887</v>
      </c>
      <c r="W970" s="5">
        <f t="shared" si="15"/>
        <v>18171.183013961472</v>
      </c>
      <c r="X970" s="5" t="str">
        <f t="array" ref="X970">IFERROR(INDEX(Data!$K$2:$K$1823,MATCH('Ratios - Total'!$C970,IF(Data!$A$2:$A$1823='Ratios - Total'!$A970,Data!$C$2:$C$1823,0),0))/INDEX(Data!$G$2:$G$1823,MATCH('Ratios - Total'!$C970,IF(Data!$A$2:$A$1823='Ratios - Total'!$A970,Data!$C$2:$C$1823,0),0)),"Missing Data")</f>
        <v>Missing Data</v>
      </c>
    </row>
    <row r="971" spans="1:24" x14ac:dyDescent="0.25">
      <c r="A971" s="22" t="s">
        <v>68</v>
      </c>
      <c r="B971" s="22" t="s">
        <v>69</v>
      </c>
      <c r="C971" s="22">
        <v>1994</v>
      </c>
      <c r="D971" s="5">
        <f t="array" ref="D971">IFERROR(INDEX(Data!$H$2:$H$1823,MATCH('Ratios - Total'!$C971,IF(Data!$A$2:$A$1823='Ratios - Total'!$A971,Data!$C$2:$C$1823,0),0))/INDEX(Data!$D$2:$D$1823,MATCH('Ratios - Total'!$C971,IF(Data!$A$2:$A$1823='Ratios - Total'!$A971,Data!$C$2:$C$1823,0),0)),"Missing Data")</f>
        <v>1408.6430832521194</v>
      </c>
      <c r="E971" s="22"/>
      <c r="F971" s="5">
        <f t="array" ref="F971">IFERROR(INDEX(Data!$G$2:$G$1823,MATCH('Ratios - Total'!$C971,IF(Data!$A$2:$A$1823='Ratios - Total'!$A971,Data!$C$2:$C$1823,0),0))/INDEX(Data!$D$2:$D$1823,MATCH('Ratios - Total'!$C971,IF(Data!$A$2:$A$1823='Ratios - Total'!$A971,Data!$C$2:$C$1823,0),0)),"Missing Data")</f>
        <v>0</v>
      </c>
      <c r="G971" s="5"/>
      <c r="H971" s="5" t="str">
        <f t="array" ref="H971">IFERROR(INDEX(Data!$H$2:$H$1823,MATCH('Ratios - Total'!$C971,IF(Data!$A$2:$A$1823='Ratios - Total'!$A971,Data!$C$2:$C$1823,0),0))/INDEX(Data!$G$2:$G$1823,MATCH('Ratios - Total'!$C971,IF(Data!$A$2:$A$1823='Ratios - Total'!$A971,Data!$C$2:$C$1823,0),0)),"Missing Data")</f>
        <v>Missing Data</v>
      </c>
      <c r="I971" s="5">
        <f t="array" ref="I971">IFERROR(INDEX(Data!$G$2:$G$1823,MATCH('Ratios - Total'!$C971,IF(Data!$A$2:$A$1823='Ratios - Total'!$A971,Data!$C$2:$C$1823,0),0))/INDEX(Data!$D$2:$D$1823,MATCH('Ratios - Total'!$C971,IF(Data!$A$2:$A$1823='Ratios - Total'!$A971,Data!$C$2:$C$1823,0),0)),"Missing Data")</f>
        <v>0</v>
      </c>
      <c r="J971" s="22"/>
      <c r="K971" s="5">
        <f t="array" ref="K971">IFERROR(INDEX(Data!$E$2:$E$1823,MATCH('Ratios - Total'!$C971,IF(Data!$A$2:$A$1823='Ratios - Total'!$A971,Data!$C$2:$C$1823,0),0))/INDEX(Data!$D$2:$D$1823,MATCH('Ratios - Total'!$C971,IF(Data!$A$2:$A$1823='Ratios - Total'!$A971,Data!$C$2:$C$1823,0),0)),"Missing Data")</f>
        <v>0</v>
      </c>
      <c r="L971" s="5"/>
      <c r="M971" s="5" t="str">
        <f t="array" ref="M971">IFERROR(INDEX(Data!$F$2:$F$1823,MATCH('Ratios - Total'!$C971,IF(Data!$A$2:$A$1823='Ratios - Total'!$A971,Data!$C$2:$C$1823,0),0))/INDEX(Data!$E$2:$E$1823,MATCH('Ratios - Total'!$C971,IF(Data!$A$2:$A$1823='Ratios - Total'!$A971,Data!$C$2:$C$1823,0),0)),"Missing Data")</f>
        <v>Missing Data</v>
      </c>
      <c r="N971" s="5"/>
      <c r="O971" s="5" t="str">
        <f t="array" ref="O971">IFERROR(INDEX(Data!$G$2:$G$1823,MATCH('Ratios - Total'!$C971,IF(Data!$A$2:$A$1823='Ratios - Total'!$A971,Data!$C$2:$C$1823,0),0))/INDEX(Data!$F$2:$F$1823,MATCH('Ratios - Total'!$C971,IF(Data!$A$2:$A$1823='Ratios - Total'!$A971,Data!$C$2:$C$1823,0),0)),"Missing Data")</f>
        <v>Missing Data</v>
      </c>
      <c r="P971" s="5" t="str">
        <f t="array" ref="P971">IFERROR(INDEX(Data!$H$2:$H$1823,MATCH('Ratios - Total'!$C971,IF(Data!$A$2:$A$1823='Ratios - Total'!$A971,Data!$C$2:$C$1823,0),0))/INDEX(Data!$G$2:$G$1823,MATCH('Ratios - Total'!$C971,IF(Data!$A$2:$A$1823='Ratios - Total'!$A971,Data!$C$2:$C$1823,0),0)),"Missing Data")</f>
        <v>Missing Data</v>
      </c>
      <c r="Q971" s="5"/>
      <c r="R971" s="5" t="str">
        <f t="array" ref="R971">IFERROR(INDEX(Data!$L$2:$L$1823,MATCH('Ratios - Total'!$C971,IF(Data!$A$2:$A$1823='Ratios - Total'!$A971,Data!$C$2:$C$1823,0),0))/INDEX(Data!$G$2:$G$1823,MATCH('Ratios - Total'!$C971,IF(Data!$A$2:$A$1823='Ratios - Total'!$A971,Data!$C$2:$C$1823,0),0)),"Missing Data")</f>
        <v>Missing Data</v>
      </c>
      <c r="S971" s="5"/>
      <c r="T971" s="5">
        <f t="array" ref="T971">IFERROR(INDEX(Data!$H$2:$H$1823,MATCH('Ratios - Total'!$C971,IF(Data!$A$2:$A$1823='Ratios - Total'!$A971,Data!$C$2:$C$1823,0),0))/INDEX(Data!$L$2:$L$1823,MATCH('Ratios - Total'!$C971,IF(Data!$A$2:$A$1823='Ratios - Total'!$A971,Data!$C$2:$C$1823,0),0)),"Missing Data")</f>
        <v>66188.139183733729</v>
      </c>
      <c r="U971" s="5">
        <f t="array" ref="U971">IFERROR(INDEX(Data!$K$2:$K$1823,MATCH('Ratios - Total'!$C971,IF(Data!$A$2:$A$1823='Ratios - Total'!$A971,Data!$C$2:$C$1823,0),0))/INDEX(Data!$H$2:$H$1823,MATCH('Ratios - Total'!$C971,IF(Data!$A$2:$A$1823='Ratios - Total'!$A971,Data!$C$2:$C$1823,0),0)),"Missing Data")</f>
        <v>0.50354730356730704</v>
      </c>
      <c r="V971" s="5">
        <f t="array" ref="V971">IFERROR(INDEX(Data!$K$2:$K$1823,MATCH('Ratios - Total'!$C971,IF(Data!$A$2:$A$1823='Ratios - Total'!$A971,Data!$C$2:$C$1823,0),0))/INDEX(Data!$L$2:$L$1823,MATCH('Ratios - Total'!$C971,IF(Data!$A$2:$A$1823='Ratios - Total'!$A971,Data!$C$2:$C$1823,0),0)),"Missing Data")</f>
        <v>33328.859014106733</v>
      </c>
      <c r="W971" s="5">
        <f t="shared" si="15"/>
        <v>32859.280169626996</v>
      </c>
      <c r="X971" s="5" t="str">
        <f t="array" ref="X971">IFERROR(INDEX(Data!$K$2:$K$1823,MATCH('Ratios - Total'!$C971,IF(Data!$A$2:$A$1823='Ratios - Total'!$A971,Data!$C$2:$C$1823,0),0))/INDEX(Data!$G$2:$G$1823,MATCH('Ratios - Total'!$C971,IF(Data!$A$2:$A$1823='Ratios - Total'!$A971,Data!$C$2:$C$1823,0),0)),"Missing Data")</f>
        <v>Missing Data</v>
      </c>
    </row>
    <row r="972" spans="1:24" x14ac:dyDescent="0.25">
      <c r="A972" s="22" t="s">
        <v>70</v>
      </c>
      <c r="B972" s="22" t="s">
        <v>71</v>
      </c>
      <c r="C972" s="22">
        <v>1994</v>
      </c>
      <c r="D972" s="5">
        <f t="array" ref="D972">IFERROR(INDEX(Data!$H$2:$H$1823,MATCH('Ratios - Total'!$C972,IF(Data!$A$2:$A$1823='Ratios - Total'!$A972,Data!$C$2:$C$1823,0),0))/INDEX(Data!$D$2:$D$1823,MATCH('Ratios - Total'!$C972,IF(Data!$A$2:$A$1823='Ratios - Total'!$A972,Data!$C$2:$C$1823,0),0)),"Missing Data")</f>
        <v>835.02233882136488</v>
      </c>
      <c r="E972" s="22"/>
      <c r="F972" s="5">
        <f t="array" ref="F972">IFERROR(INDEX(Data!$G$2:$G$1823,MATCH('Ratios - Total'!$C972,IF(Data!$A$2:$A$1823='Ratios - Total'!$A972,Data!$C$2:$C$1823,0),0))/INDEX(Data!$D$2:$D$1823,MATCH('Ratios - Total'!$C972,IF(Data!$A$2:$A$1823='Ratios - Total'!$A972,Data!$C$2:$C$1823,0),0)),"Missing Data")</f>
        <v>0</v>
      </c>
      <c r="G972" s="5"/>
      <c r="H972" s="5" t="str">
        <f t="array" ref="H972">IFERROR(INDEX(Data!$H$2:$H$1823,MATCH('Ratios - Total'!$C972,IF(Data!$A$2:$A$1823='Ratios - Total'!$A972,Data!$C$2:$C$1823,0),0))/INDEX(Data!$G$2:$G$1823,MATCH('Ratios - Total'!$C972,IF(Data!$A$2:$A$1823='Ratios - Total'!$A972,Data!$C$2:$C$1823,0),0)),"Missing Data")</f>
        <v>Missing Data</v>
      </c>
      <c r="I972" s="5">
        <f t="array" ref="I972">IFERROR(INDEX(Data!$G$2:$G$1823,MATCH('Ratios - Total'!$C972,IF(Data!$A$2:$A$1823='Ratios - Total'!$A972,Data!$C$2:$C$1823,0),0))/INDEX(Data!$D$2:$D$1823,MATCH('Ratios - Total'!$C972,IF(Data!$A$2:$A$1823='Ratios - Total'!$A972,Data!$C$2:$C$1823,0),0)),"Missing Data")</f>
        <v>0</v>
      </c>
      <c r="J972" s="22"/>
      <c r="K972" s="5">
        <f t="array" ref="K972">IFERROR(INDEX(Data!$E$2:$E$1823,MATCH('Ratios - Total'!$C972,IF(Data!$A$2:$A$1823='Ratios - Total'!$A972,Data!$C$2:$C$1823,0),0))/INDEX(Data!$D$2:$D$1823,MATCH('Ratios - Total'!$C972,IF(Data!$A$2:$A$1823='Ratios - Total'!$A972,Data!$C$2:$C$1823,0),0)),"Missing Data")</f>
        <v>0</v>
      </c>
      <c r="L972" s="5"/>
      <c r="M972" s="5" t="str">
        <f t="array" ref="M972">IFERROR(INDEX(Data!$F$2:$F$1823,MATCH('Ratios - Total'!$C972,IF(Data!$A$2:$A$1823='Ratios - Total'!$A972,Data!$C$2:$C$1823,0),0))/INDEX(Data!$E$2:$E$1823,MATCH('Ratios - Total'!$C972,IF(Data!$A$2:$A$1823='Ratios - Total'!$A972,Data!$C$2:$C$1823,0),0)),"Missing Data")</f>
        <v>Missing Data</v>
      </c>
      <c r="N972" s="5"/>
      <c r="O972" s="5" t="str">
        <f t="array" ref="O972">IFERROR(INDEX(Data!$G$2:$G$1823,MATCH('Ratios - Total'!$C972,IF(Data!$A$2:$A$1823='Ratios - Total'!$A972,Data!$C$2:$C$1823,0),0))/INDEX(Data!$F$2:$F$1823,MATCH('Ratios - Total'!$C972,IF(Data!$A$2:$A$1823='Ratios - Total'!$A972,Data!$C$2:$C$1823,0),0)),"Missing Data")</f>
        <v>Missing Data</v>
      </c>
      <c r="P972" s="5" t="str">
        <f t="array" ref="P972">IFERROR(INDEX(Data!$H$2:$H$1823,MATCH('Ratios - Total'!$C972,IF(Data!$A$2:$A$1823='Ratios - Total'!$A972,Data!$C$2:$C$1823,0),0))/INDEX(Data!$G$2:$G$1823,MATCH('Ratios - Total'!$C972,IF(Data!$A$2:$A$1823='Ratios - Total'!$A972,Data!$C$2:$C$1823,0),0)),"Missing Data")</f>
        <v>Missing Data</v>
      </c>
      <c r="Q972" s="5"/>
      <c r="R972" s="5" t="str">
        <f t="array" ref="R972">IFERROR(INDEX(Data!$L$2:$L$1823,MATCH('Ratios - Total'!$C972,IF(Data!$A$2:$A$1823='Ratios - Total'!$A972,Data!$C$2:$C$1823,0),0))/INDEX(Data!$G$2:$G$1823,MATCH('Ratios - Total'!$C972,IF(Data!$A$2:$A$1823='Ratios - Total'!$A972,Data!$C$2:$C$1823,0),0)),"Missing Data")</f>
        <v>Missing Data</v>
      </c>
      <c r="S972" s="5"/>
      <c r="T972" s="5">
        <f t="array" ref="T972">IFERROR(INDEX(Data!$H$2:$H$1823,MATCH('Ratios - Total'!$C972,IF(Data!$A$2:$A$1823='Ratios - Total'!$A972,Data!$C$2:$C$1823,0),0))/INDEX(Data!$L$2:$L$1823,MATCH('Ratios - Total'!$C972,IF(Data!$A$2:$A$1823='Ratios - Total'!$A972,Data!$C$2:$C$1823,0),0)),"Missing Data")</f>
        <v>40727.727252985882</v>
      </c>
      <c r="U972" s="5">
        <f t="array" ref="U972">IFERROR(INDEX(Data!$K$2:$K$1823,MATCH('Ratios - Total'!$C972,IF(Data!$A$2:$A$1823='Ratios - Total'!$A972,Data!$C$2:$C$1823,0),0))/INDEX(Data!$H$2:$H$1823,MATCH('Ratios - Total'!$C972,IF(Data!$A$2:$A$1823='Ratios - Total'!$A972,Data!$C$2:$C$1823,0),0)),"Missing Data")</f>
        <v>0.55793784171738425</v>
      </c>
      <c r="V972" s="5">
        <f t="array" ref="V972">IFERROR(INDEX(Data!$K$2:$K$1823,MATCH('Ratios - Total'!$C972,IF(Data!$A$2:$A$1823='Ratios - Total'!$A972,Data!$C$2:$C$1823,0),0))/INDEX(Data!$L$2:$L$1823,MATCH('Ratios - Total'!$C972,IF(Data!$A$2:$A$1823='Ratios - Total'!$A972,Data!$C$2:$C$1823,0),0)),"Missing Data")</f>
        <v>22723.540241585233</v>
      </c>
      <c r="W972" s="5">
        <f t="shared" si="15"/>
        <v>18004.187011400649</v>
      </c>
      <c r="X972" s="5" t="str">
        <f t="array" ref="X972">IFERROR(INDEX(Data!$K$2:$K$1823,MATCH('Ratios - Total'!$C972,IF(Data!$A$2:$A$1823='Ratios - Total'!$A972,Data!$C$2:$C$1823,0),0))/INDEX(Data!$G$2:$G$1823,MATCH('Ratios - Total'!$C972,IF(Data!$A$2:$A$1823='Ratios - Total'!$A972,Data!$C$2:$C$1823,0),0)),"Missing Data")</f>
        <v>Missing Data</v>
      </c>
    </row>
    <row r="973" spans="1:24" x14ac:dyDescent="0.25">
      <c r="A973" s="22" t="s">
        <v>72</v>
      </c>
      <c r="B973" s="22" t="s">
        <v>73</v>
      </c>
      <c r="C973" s="22">
        <v>1994</v>
      </c>
      <c r="D973" s="5">
        <f t="array" ref="D973">IFERROR(INDEX(Data!$H$2:$H$1823,MATCH('Ratios - Total'!$C973,IF(Data!$A$2:$A$1823='Ratios - Total'!$A973,Data!$C$2:$C$1823,0),0))/INDEX(Data!$D$2:$D$1823,MATCH('Ratios - Total'!$C973,IF(Data!$A$2:$A$1823='Ratios - Total'!$A973,Data!$C$2:$C$1823,0),0)),"Missing Data")</f>
        <v>903.40005334954503</v>
      </c>
      <c r="E973" s="22"/>
      <c r="F973" s="5">
        <f t="array" ref="F973">IFERROR(INDEX(Data!$G$2:$G$1823,MATCH('Ratios - Total'!$C973,IF(Data!$A$2:$A$1823='Ratios - Total'!$A973,Data!$C$2:$C$1823,0),0))/INDEX(Data!$D$2:$D$1823,MATCH('Ratios - Total'!$C973,IF(Data!$A$2:$A$1823='Ratios - Total'!$A973,Data!$C$2:$C$1823,0),0)),"Missing Data")</f>
        <v>0</v>
      </c>
      <c r="G973" s="5"/>
      <c r="H973" s="5" t="str">
        <f t="array" ref="H973">IFERROR(INDEX(Data!$H$2:$H$1823,MATCH('Ratios - Total'!$C973,IF(Data!$A$2:$A$1823='Ratios - Total'!$A973,Data!$C$2:$C$1823,0),0))/INDEX(Data!$G$2:$G$1823,MATCH('Ratios - Total'!$C973,IF(Data!$A$2:$A$1823='Ratios - Total'!$A973,Data!$C$2:$C$1823,0),0)),"Missing Data")</f>
        <v>Missing Data</v>
      </c>
      <c r="I973" s="5">
        <f t="array" ref="I973">IFERROR(INDEX(Data!$G$2:$G$1823,MATCH('Ratios - Total'!$C973,IF(Data!$A$2:$A$1823='Ratios - Total'!$A973,Data!$C$2:$C$1823,0),0))/INDEX(Data!$D$2:$D$1823,MATCH('Ratios - Total'!$C973,IF(Data!$A$2:$A$1823='Ratios - Total'!$A973,Data!$C$2:$C$1823,0),0)),"Missing Data")</f>
        <v>0</v>
      </c>
      <c r="J973" s="22"/>
      <c r="K973" s="5">
        <f t="array" ref="K973">IFERROR(INDEX(Data!$E$2:$E$1823,MATCH('Ratios - Total'!$C973,IF(Data!$A$2:$A$1823='Ratios - Total'!$A973,Data!$C$2:$C$1823,0),0))/INDEX(Data!$D$2:$D$1823,MATCH('Ratios - Total'!$C973,IF(Data!$A$2:$A$1823='Ratios - Total'!$A973,Data!$C$2:$C$1823,0),0)),"Missing Data")</f>
        <v>0</v>
      </c>
      <c r="L973" s="5"/>
      <c r="M973" s="5" t="str">
        <f t="array" ref="M973">IFERROR(INDEX(Data!$F$2:$F$1823,MATCH('Ratios - Total'!$C973,IF(Data!$A$2:$A$1823='Ratios - Total'!$A973,Data!$C$2:$C$1823,0),0))/INDEX(Data!$E$2:$E$1823,MATCH('Ratios - Total'!$C973,IF(Data!$A$2:$A$1823='Ratios - Total'!$A973,Data!$C$2:$C$1823,0),0)),"Missing Data")</f>
        <v>Missing Data</v>
      </c>
      <c r="N973" s="5"/>
      <c r="O973" s="5" t="str">
        <f t="array" ref="O973">IFERROR(INDEX(Data!$G$2:$G$1823,MATCH('Ratios - Total'!$C973,IF(Data!$A$2:$A$1823='Ratios - Total'!$A973,Data!$C$2:$C$1823,0),0))/INDEX(Data!$F$2:$F$1823,MATCH('Ratios - Total'!$C973,IF(Data!$A$2:$A$1823='Ratios - Total'!$A973,Data!$C$2:$C$1823,0),0)),"Missing Data")</f>
        <v>Missing Data</v>
      </c>
      <c r="P973" s="5" t="str">
        <f t="array" ref="P973">IFERROR(INDEX(Data!$H$2:$H$1823,MATCH('Ratios - Total'!$C973,IF(Data!$A$2:$A$1823='Ratios - Total'!$A973,Data!$C$2:$C$1823,0),0))/INDEX(Data!$G$2:$G$1823,MATCH('Ratios - Total'!$C973,IF(Data!$A$2:$A$1823='Ratios - Total'!$A973,Data!$C$2:$C$1823,0),0)),"Missing Data")</f>
        <v>Missing Data</v>
      </c>
      <c r="Q973" s="5"/>
      <c r="R973" s="5" t="str">
        <f t="array" ref="R973">IFERROR(INDEX(Data!$L$2:$L$1823,MATCH('Ratios - Total'!$C973,IF(Data!$A$2:$A$1823='Ratios - Total'!$A973,Data!$C$2:$C$1823,0),0))/INDEX(Data!$G$2:$G$1823,MATCH('Ratios - Total'!$C973,IF(Data!$A$2:$A$1823='Ratios - Total'!$A973,Data!$C$2:$C$1823,0),0)),"Missing Data")</f>
        <v>Missing Data</v>
      </c>
      <c r="S973" s="5"/>
      <c r="T973" s="5">
        <f t="array" ref="T973">IFERROR(INDEX(Data!$H$2:$H$1823,MATCH('Ratios - Total'!$C973,IF(Data!$A$2:$A$1823='Ratios - Total'!$A973,Data!$C$2:$C$1823,0),0))/INDEX(Data!$L$2:$L$1823,MATCH('Ratios - Total'!$C973,IF(Data!$A$2:$A$1823='Ratios - Total'!$A973,Data!$C$2:$C$1823,0),0)),"Missing Data")</f>
        <v>41787.372166427544</v>
      </c>
      <c r="U973" s="5">
        <f t="array" ref="U973">IFERROR(INDEX(Data!$K$2:$K$1823,MATCH('Ratios - Total'!$C973,IF(Data!$A$2:$A$1823='Ratios - Total'!$A973,Data!$C$2:$C$1823,0),0))/INDEX(Data!$H$2:$H$1823,MATCH('Ratios - Total'!$C973,IF(Data!$A$2:$A$1823='Ratios - Total'!$A973,Data!$C$2:$C$1823,0),0)),"Missing Data")</f>
        <v>0.58143303978922001</v>
      </c>
      <c r="V973" s="5">
        <f t="array" ref="V973">IFERROR(INDEX(Data!$K$2:$K$1823,MATCH('Ratios - Total'!$C973,IF(Data!$A$2:$A$1823='Ratios - Total'!$A973,Data!$C$2:$C$1823,0),0))/INDEX(Data!$L$2:$L$1823,MATCH('Ratios - Total'!$C973,IF(Data!$A$2:$A$1823='Ratios - Total'!$A973,Data!$C$2:$C$1823,0),0)),"Missing Data")</f>
        <v>24296.558823529413</v>
      </c>
      <c r="W973" s="5">
        <f t="shared" si="15"/>
        <v>17490.813342898131</v>
      </c>
      <c r="X973" s="5" t="str">
        <f t="array" ref="X973">IFERROR(INDEX(Data!$K$2:$K$1823,MATCH('Ratios - Total'!$C973,IF(Data!$A$2:$A$1823='Ratios - Total'!$A973,Data!$C$2:$C$1823,0),0))/INDEX(Data!$G$2:$G$1823,MATCH('Ratios - Total'!$C973,IF(Data!$A$2:$A$1823='Ratios - Total'!$A973,Data!$C$2:$C$1823,0),0)),"Missing Data")</f>
        <v>Missing Data</v>
      </c>
    </row>
    <row r="974" spans="1:24" x14ac:dyDescent="0.25">
      <c r="A974" s="22" t="s">
        <v>74</v>
      </c>
      <c r="B974" s="22" t="s">
        <v>75</v>
      </c>
      <c r="C974" s="22">
        <v>1994</v>
      </c>
      <c r="D974" s="5">
        <f t="array" ref="D974">IFERROR(INDEX(Data!$H$2:$H$1823,MATCH('Ratios - Total'!$C974,IF(Data!$A$2:$A$1823='Ratios - Total'!$A974,Data!$C$2:$C$1823,0),0))/INDEX(Data!$D$2:$D$1823,MATCH('Ratios - Total'!$C974,IF(Data!$A$2:$A$1823='Ratios - Total'!$A974,Data!$C$2:$C$1823,0),0)),"Missing Data")</f>
        <v>947.51815519705349</v>
      </c>
      <c r="E974" s="22"/>
      <c r="F974" s="5">
        <f t="array" ref="F974">IFERROR(INDEX(Data!$G$2:$G$1823,MATCH('Ratios - Total'!$C974,IF(Data!$A$2:$A$1823='Ratios - Total'!$A974,Data!$C$2:$C$1823,0),0))/INDEX(Data!$D$2:$D$1823,MATCH('Ratios - Total'!$C974,IF(Data!$A$2:$A$1823='Ratios - Total'!$A974,Data!$C$2:$C$1823,0),0)),"Missing Data")</f>
        <v>0</v>
      </c>
      <c r="G974" s="5"/>
      <c r="H974" s="5" t="str">
        <f t="array" ref="H974">IFERROR(INDEX(Data!$H$2:$H$1823,MATCH('Ratios - Total'!$C974,IF(Data!$A$2:$A$1823='Ratios - Total'!$A974,Data!$C$2:$C$1823,0),0))/INDEX(Data!$G$2:$G$1823,MATCH('Ratios - Total'!$C974,IF(Data!$A$2:$A$1823='Ratios - Total'!$A974,Data!$C$2:$C$1823,0),0)),"Missing Data")</f>
        <v>Missing Data</v>
      </c>
      <c r="I974" s="5">
        <f t="array" ref="I974">IFERROR(INDEX(Data!$G$2:$G$1823,MATCH('Ratios - Total'!$C974,IF(Data!$A$2:$A$1823='Ratios - Total'!$A974,Data!$C$2:$C$1823,0),0))/INDEX(Data!$D$2:$D$1823,MATCH('Ratios - Total'!$C974,IF(Data!$A$2:$A$1823='Ratios - Total'!$A974,Data!$C$2:$C$1823,0),0)),"Missing Data")</f>
        <v>0</v>
      </c>
      <c r="J974" s="22"/>
      <c r="K974" s="5">
        <f t="array" ref="K974">IFERROR(INDEX(Data!$E$2:$E$1823,MATCH('Ratios - Total'!$C974,IF(Data!$A$2:$A$1823='Ratios - Total'!$A974,Data!$C$2:$C$1823,0),0))/INDEX(Data!$D$2:$D$1823,MATCH('Ratios - Total'!$C974,IF(Data!$A$2:$A$1823='Ratios - Total'!$A974,Data!$C$2:$C$1823,0),0)),"Missing Data")</f>
        <v>0</v>
      </c>
      <c r="L974" s="5"/>
      <c r="M974" s="5" t="str">
        <f t="array" ref="M974">IFERROR(INDEX(Data!$F$2:$F$1823,MATCH('Ratios - Total'!$C974,IF(Data!$A$2:$A$1823='Ratios - Total'!$A974,Data!$C$2:$C$1823,0),0))/INDEX(Data!$E$2:$E$1823,MATCH('Ratios - Total'!$C974,IF(Data!$A$2:$A$1823='Ratios - Total'!$A974,Data!$C$2:$C$1823,0),0)),"Missing Data")</f>
        <v>Missing Data</v>
      </c>
      <c r="N974" s="5"/>
      <c r="O974" s="5" t="str">
        <f t="array" ref="O974">IFERROR(INDEX(Data!$G$2:$G$1823,MATCH('Ratios - Total'!$C974,IF(Data!$A$2:$A$1823='Ratios - Total'!$A974,Data!$C$2:$C$1823,0),0))/INDEX(Data!$F$2:$F$1823,MATCH('Ratios - Total'!$C974,IF(Data!$A$2:$A$1823='Ratios - Total'!$A974,Data!$C$2:$C$1823,0),0)),"Missing Data")</f>
        <v>Missing Data</v>
      </c>
      <c r="P974" s="5" t="str">
        <f t="array" ref="P974">IFERROR(INDEX(Data!$H$2:$H$1823,MATCH('Ratios - Total'!$C974,IF(Data!$A$2:$A$1823='Ratios - Total'!$A974,Data!$C$2:$C$1823,0),0))/INDEX(Data!$G$2:$G$1823,MATCH('Ratios - Total'!$C974,IF(Data!$A$2:$A$1823='Ratios - Total'!$A974,Data!$C$2:$C$1823,0),0)),"Missing Data")</f>
        <v>Missing Data</v>
      </c>
      <c r="Q974" s="5"/>
      <c r="R974" s="5" t="str">
        <f t="array" ref="R974">IFERROR(INDEX(Data!$L$2:$L$1823,MATCH('Ratios - Total'!$C974,IF(Data!$A$2:$A$1823='Ratios - Total'!$A974,Data!$C$2:$C$1823,0),0))/INDEX(Data!$G$2:$G$1823,MATCH('Ratios - Total'!$C974,IF(Data!$A$2:$A$1823='Ratios - Total'!$A974,Data!$C$2:$C$1823,0),0)),"Missing Data")</f>
        <v>Missing Data</v>
      </c>
      <c r="S974" s="5"/>
      <c r="T974" s="5">
        <f t="array" ref="T974">IFERROR(INDEX(Data!$H$2:$H$1823,MATCH('Ratios - Total'!$C974,IF(Data!$A$2:$A$1823='Ratios - Total'!$A974,Data!$C$2:$C$1823,0),0))/INDEX(Data!$L$2:$L$1823,MATCH('Ratios - Total'!$C974,IF(Data!$A$2:$A$1823='Ratios - Total'!$A974,Data!$C$2:$C$1823,0),0)),"Missing Data")</f>
        <v>50552.556964689786</v>
      </c>
      <c r="U974" s="5">
        <f t="array" ref="U974">IFERROR(INDEX(Data!$K$2:$K$1823,MATCH('Ratios - Total'!$C974,IF(Data!$A$2:$A$1823='Ratios - Total'!$A974,Data!$C$2:$C$1823,0),0))/INDEX(Data!$H$2:$H$1823,MATCH('Ratios - Total'!$C974,IF(Data!$A$2:$A$1823='Ratios - Total'!$A974,Data!$C$2:$C$1823,0),0)),"Missing Data")</f>
        <v>0.52060158847104532</v>
      </c>
      <c r="V974" s="5">
        <f t="array" ref="V974">IFERROR(INDEX(Data!$K$2:$K$1823,MATCH('Ratios - Total'!$C974,IF(Data!$A$2:$A$1823='Ratios - Total'!$A974,Data!$C$2:$C$1823,0),0))/INDEX(Data!$L$2:$L$1823,MATCH('Ratios - Total'!$C974,IF(Data!$A$2:$A$1823='Ratios - Total'!$A974,Data!$C$2:$C$1823,0),0)),"Missing Data")</f>
        <v>26317.741457090506</v>
      </c>
      <c r="W974" s="5">
        <f t="shared" si="15"/>
        <v>24234.81550759928</v>
      </c>
      <c r="X974" s="5" t="str">
        <f t="array" ref="X974">IFERROR(INDEX(Data!$K$2:$K$1823,MATCH('Ratios - Total'!$C974,IF(Data!$A$2:$A$1823='Ratios - Total'!$A974,Data!$C$2:$C$1823,0),0))/INDEX(Data!$G$2:$G$1823,MATCH('Ratios - Total'!$C974,IF(Data!$A$2:$A$1823='Ratios - Total'!$A974,Data!$C$2:$C$1823,0),0)),"Missing Data")</f>
        <v>Missing Data</v>
      </c>
    </row>
    <row r="975" spans="1:24" x14ac:dyDescent="0.25">
      <c r="A975" s="22" t="s">
        <v>76</v>
      </c>
      <c r="B975" s="22" t="s">
        <v>77</v>
      </c>
      <c r="C975" s="22">
        <v>1994</v>
      </c>
      <c r="D975" s="5">
        <f t="array" ref="D975">IFERROR(INDEX(Data!$H$2:$H$1823,MATCH('Ratios - Total'!$C975,IF(Data!$A$2:$A$1823='Ratios - Total'!$A975,Data!$C$2:$C$1823,0),0))/INDEX(Data!$D$2:$D$1823,MATCH('Ratios - Total'!$C975,IF(Data!$A$2:$A$1823='Ratios - Total'!$A975,Data!$C$2:$C$1823,0),0)),"Missing Data")</f>
        <v>927.21540534115218</v>
      </c>
      <c r="E975" s="22"/>
      <c r="F975" s="5">
        <f t="array" ref="F975">IFERROR(INDEX(Data!$G$2:$G$1823,MATCH('Ratios - Total'!$C975,IF(Data!$A$2:$A$1823='Ratios - Total'!$A975,Data!$C$2:$C$1823,0),0))/INDEX(Data!$D$2:$D$1823,MATCH('Ratios - Total'!$C975,IF(Data!$A$2:$A$1823='Ratios - Total'!$A975,Data!$C$2:$C$1823,0),0)),"Missing Data")</f>
        <v>0</v>
      </c>
      <c r="G975" s="5"/>
      <c r="H975" s="5" t="str">
        <f t="array" ref="H975">IFERROR(INDEX(Data!$H$2:$H$1823,MATCH('Ratios - Total'!$C975,IF(Data!$A$2:$A$1823='Ratios - Total'!$A975,Data!$C$2:$C$1823,0),0))/INDEX(Data!$G$2:$G$1823,MATCH('Ratios - Total'!$C975,IF(Data!$A$2:$A$1823='Ratios - Total'!$A975,Data!$C$2:$C$1823,0),0)),"Missing Data")</f>
        <v>Missing Data</v>
      </c>
      <c r="I975" s="5">
        <f t="array" ref="I975">IFERROR(INDEX(Data!$G$2:$G$1823,MATCH('Ratios - Total'!$C975,IF(Data!$A$2:$A$1823='Ratios - Total'!$A975,Data!$C$2:$C$1823,0),0))/INDEX(Data!$D$2:$D$1823,MATCH('Ratios - Total'!$C975,IF(Data!$A$2:$A$1823='Ratios - Total'!$A975,Data!$C$2:$C$1823,0),0)),"Missing Data")</f>
        <v>0</v>
      </c>
      <c r="J975" s="22"/>
      <c r="K975" s="5">
        <f t="array" ref="K975">IFERROR(INDEX(Data!$E$2:$E$1823,MATCH('Ratios - Total'!$C975,IF(Data!$A$2:$A$1823='Ratios - Total'!$A975,Data!$C$2:$C$1823,0),0))/INDEX(Data!$D$2:$D$1823,MATCH('Ratios - Total'!$C975,IF(Data!$A$2:$A$1823='Ratios - Total'!$A975,Data!$C$2:$C$1823,0),0)),"Missing Data")</f>
        <v>0</v>
      </c>
      <c r="L975" s="5"/>
      <c r="M975" s="5" t="str">
        <f t="array" ref="M975">IFERROR(INDEX(Data!$F$2:$F$1823,MATCH('Ratios - Total'!$C975,IF(Data!$A$2:$A$1823='Ratios - Total'!$A975,Data!$C$2:$C$1823,0),0))/INDEX(Data!$E$2:$E$1823,MATCH('Ratios - Total'!$C975,IF(Data!$A$2:$A$1823='Ratios - Total'!$A975,Data!$C$2:$C$1823,0),0)),"Missing Data")</f>
        <v>Missing Data</v>
      </c>
      <c r="N975" s="5"/>
      <c r="O975" s="5" t="str">
        <f t="array" ref="O975">IFERROR(INDEX(Data!$G$2:$G$1823,MATCH('Ratios - Total'!$C975,IF(Data!$A$2:$A$1823='Ratios - Total'!$A975,Data!$C$2:$C$1823,0),0))/INDEX(Data!$F$2:$F$1823,MATCH('Ratios - Total'!$C975,IF(Data!$A$2:$A$1823='Ratios - Total'!$A975,Data!$C$2:$C$1823,0),0)),"Missing Data")</f>
        <v>Missing Data</v>
      </c>
      <c r="P975" s="5" t="str">
        <f t="array" ref="P975">IFERROR(INDEX(Data!$H$2:$H$1823,MATCH('Ratios - Total'!$C975,IF(Data!$A$2:$A$1823='Ratios - Total'!$A975,Data!$C$2:$C$1823,0),0))/INDEX(Data!$G$2:$G$1823,MATCH('Ratios - Total'!$C975,IF(Data!$A$2:$A$1823='Ratios - Total'!$A975,Data!$C$2:$C$1823,0),0)),"Missing Data")</f>
        <v>Missing Data</v>
      </c>
      <c r="Q975" s="5"/>
      <c r="R975" s="5" t="str">
        <f t="array" ref="R975">IFERROR(INDEX(Data!$L$2:$L$1823,MATCH('Ratios - Total'!$C975,IF(Data!$A$2:$A$1823='Ratios - Total'!$A975,Data!$C$2:$C$1823,0),0))/INDEX(Data!$G$2:$G$1823,MATCH('Ratios - Total'!$C975,IF(Data!$A$2:$A$1823='Ratios - Total'!$A975,Data!$C$2:$C$1823,0),0)),"Missing Data")</f>
        <v>Missing Data</v>
      </c>
      <c r="S975" s="5"/>
      <c r="T975" s="5">
        <f t="array" ref="T975">IFERROR(INDEX(Data!$H$2:$H$1823,MATCH('Ratios - Total'!$C975,IF(Data!$A$2:$A$1823='Ratios - Total'!$A975,Data!$C$2:$C$1823,0),0))/INDEX(Data!$L$2:$L$1823,MATCH('Ratios - Total'!$C975,IF(Data!$A$2:$A$1823='Ratios - Total'!$A975,Data!$C$2:$C$1823,0),0)),"Missing Data")</f>
        <v>38502.716229385784</v>
      </c>
      <c r="U975" s="5">
        <f t="array" ref="U975">IFERROR(INDEX(Data!$K$2:$K$1823,MATCH('Ratios - Total'!$C975,IF(Data!$A$2:$A$1823='Ratios - Total'!$A975,Data!$C$2:$C$1823,0),0))/INDEX(Data!$H$2:$H$1823,MATCH('Ratios - Total'!$C975,IF(Data!$A$2:$A$1823='Ratios - Total'!$A975,Data!$C$2:$C$1823,0),0)),"Missing Data")</f>
        <v>0.51518130088105607</v>
      </c>
      <c r="V975" s="5">
        <f t="array" ref="V975">IFERROR(INDEX(Data!$K$2:$K$1823,MATCH('Ratios - Total'!$C975,IF(Data!$A$2:$A$1823='Ratios - Total'!$A975,Data!$C$2:$C$1823,0),0))/INDEX(Data!$L$2:$L$1823,MATCH('Ratios - Total'!$C975,IF(Data!$A$2:$A$1823='Ratios - Total'!$A975,Data!$C$2:$C$1823,0),0)),"Missing Data")</f>
        <v>19835.879434509119</v>
      </c>
      <c r="W975" s="5">
        <f t="shared" si="15"/>
        <v>18666.836794876664</v>
      </c>
      <c r="X975" s="5" t="str">
        <f t="array" ref="X975">IFERROR(INDEX(Data!$K$2:$K$1823,MATCH('Ratios - Total'!$C975,IF(Data!$A$2:$A$1823='Ratios - Total'!$A975,Data!$C$2:$C$1823,0),0))/INDEX(Data!$G$2:$G$1823,MATCH('Ratios - Total'!$C975,IF(Data!$A$2:$A$1823='Ratios - Total'!$A975,Data!$C$2:$C$1823,0),0)),"Missing Data")</f>
        <v>Missing Data</v>
      </c>
    </row>
    <row r="976" spans="1:24" x14ac:dyDescent="0.25">
      <c r="A976" s="22" t="s">
        <v>78</v>
      </c>
      <c r="B976" s="22" t="s">
        <v>79</v>
      </c>
      <c r="C976" s="22">
        <v>1994</v>
      </c>
      <c r="D976" s="5">
        <f t="array" ref="D976">IFERROR(INDEX(Data!$H$2:$H$1823,MATCH('Ratios - Total'!$C976,IF(Data!$A$2:$A$1823='Ratios - Total'!$A976,Data!$C$2:$C$1823,0),0))/INDEX(Data!$D$2:$D$1823,MATCH('Ratios - Total'!$C976,IF(Data!$A$2:$A$1823='Ratios - Total'!$A976,Data!$C$2:$C$1823,0),0)),"Missing Data")</f>
        <v>1062.8751633953425</v>
      </c>
      <c r="E976" s="22"/>
      <c r="F976" s="5">
        <f t="array" ref="F976">IFERROR(INDEX(Data!$G$2:$G$1823,MATCH('Ratios - Total'!$C976,IF(Data!$A$2:$A$1823='Ratios - Total'!$A976,Data!$C$2:$C$1823,0),0))/INDEX(Data!$D$2:$D$1823,MATCH('Ratios - Total'!$C976,IF(Data!$A$2:$A$1823='Ratios - Total'!$A976,Data!$C$2:$C$1823,0),0)),"Missing Data")</f>
        <v>0</v>
      </c>
      <c r="G976" s="5"/>
      <c r="H976" s="5" t="str">
        <f t="array" ref="H976">IFERROR(INDEX(Data!$H$2:$H$1823,MATCH('Ratios - Total'!$C976,IF(Data!$A$2:$A$1823='Ratios - Total'!$A976,Data!$C$2:$C$1823,0),0))/INDEX(Data!$G$2:$G$1823,MATCH('Ratios - Total'!$C976,IF(Data!$A$2:$A$1823='Ratios - Total'!$A976,Data!$C$2:$C$1823,0),0)),"Missing Data")</f>
        <v>Missing Data</v>
      </c>
      <c r="I976" s="5">
        <f t="array" ref="I976">IFERROR(INDEX(Data!$G$2:$G$1823,MATCH('Ratios - Total'!$C976,IF(Data!$A$2:$A$1823='Ratios - Total'!$A976,Data!$C$2:$C$1823,0),0))/INDEX(Data!$D$2:$D$1823,MATCH('Ratios - Total'!$C976,IF(Data!$A$2:$A$1823='Ratios - Total'!$A976,Data!$C$2:$C$1823,0),0)),"Missing Data")</f>
        <v>0</v>
      </c>
      <c r="J976" s="22"/>
      <c r="K976" s="5">
        <f t="array" ref="K976">IFERROR(INDEX(Data!$E$2:$E$1823,MATCH('Ratios - Total'!$C976,IF(Data!$A$2:$A$1823='Ratios - Total'!$A976,Data!$C$2:$C$1823,0),0))/INDEX(Data!$D$2:$D$1823,MATCH('Ratios - Total'!$C976,IF(Data!$A$2:$A$1823='Ratios - Total'!$A976,Data!$C$2:$C$1823,0),0)),"Missing Data")</f>
        <v>0</v>
      </c>
      <c r="L976" s="5"/>
      <c r="M976" s="5" t="str">
        <f t="array" ref="M976">IFERROR(INDEX(Data!$F$2:$F$1823,MATCH('Ratios - Total'!$C976,IF(Data!$A$2:$A$1823='Ratios - Total'!$A976,Data!$C$2:$C$1823,0),0))/INDEX(Data!$E$2:$E$1823,MATCH('Ratios - Total'!$C976,IF(Data!$A$2:$A$1823='Ratios - Total'!$A976,Data!$C$2:$C$1823,0),0)),"Missing Data")</f>
        <v>Missing Data</v>
      </c>
      <c r="N976" s="5"/>
      <c r="O976" s="5" t="str">
        <f t="array" ref="O976">IFERROR(INDEX(Data!$G$2:$G$1823,MATCH('Ratios - Total'!$C976,IF(Data!$A$2:$A$1823='Ratios - Total'!$A976,Data!$C$2:$C$1823,0),0))/INDEX(Data!$F$2:$F$1823,MATCH('Ratios - Total'!$C976,IF(Data!$A$2:$A$1823='Ratios - Total'!$A976,Data!$C$2:$C$1823,0),0)),"Missing Data")</f>
        <v>Missing Data</v>
      </c>
      <c r="P976" s="5" t="str">
        <f t="array" ref="P976">IFERROR(INDEX(Data!$H$2:$H$1823,MATCH('Ratios - Total'!$C976,IF(Data!$A$2:$A$1823='Ratios - Total'!$A976,Data!$C$2:$C$1823,0),0))/INDEX(Data!$G$2:$G$1823,MATCH('Ratios - Total'!$C976,IF(Data!$A$2:$A$1823='Ratios - Total'!$A976,Data!$C$2:$C$1823,0),0)),"Missing Data")</f>
        <v>Missing Data</v>
      </c>
      <c r="Q976" s="5"/>
      <c r="R976" s="5" t="str">
        <f t="array" ref="R976">IFERROR(INDEX(Data!$L$2:$L$1823,MATCH('Ratios - Total'!$C976,IF(Data!$A$2:$A$1823='Ratios - Total'!$A976,Data!$C$2:$C$1823,0),0))/INDEX(Data!$G$2:$G$1823,MATCH('Ratios - Total'!$C976,IF(Data!$A$2:$A$1823='Ratios - Total'!$A976,Data!$C$2:$C$1823,0),0)),"Missing Data")</f>
        <v>Missing Data</v>
      </c>
      <c r="S976" s="5"/>
      <c r="T976" s="5">
        <f t="array" ref="T976">IFERROR(INDEX(Data!$H$2:$H$1823,MATCH('Ratios - Total'!$C976,IF(Data!$A$2:$A$1823='Ratios - Total'!$A976,Data!$C$2:$C$1823,0),0))/INDEX(Data!$L$2:$L$1823,MATCH('Ratios - Total'!$C976,IF(Data!$A$2:$A$1823='Ratios - Total'!$A976,Data!$C$2:$C$1823,0),0)),"Missing Data")</f>
        <v>57064.710059171601</v>
      </c>
      <c r="U976" s="5">
        <f t="array" ref="U976">IFERROR(INDEX(Data!$K$2:$K$1823,MATCH('Ratios - Total'!$C976,IF(Data!$A$2:$A$1823='Ratios - Total'!$A976,Data!$C$2:$C$1823,0),0))/INDEX(Data!$H$2:$H$1823,MATCH('Ratios - Total'!$C976,IF(Data!$A$2:$A$1823='Ratios - Total'!$A976,Data!$C$2:$C$1823,0),0)),"Missing Data")</f>
        <v>0.43744329850577657</v>
      </c>
      <c r="V976" s="5">
        <f t="array" ref="V976">IFERROR(INDEX(Data!$K$2:$K$1823,MATCH('Ratios - Total'!$C976,IF(Data!$A$2:$A$1823='Ratios - Total'!$A976,Data!$C$2:$C$1823,0),0))/INDEX(Data!$L$2:$L$1823,MATCH('Ratios - Total'!$C976,IF(Data!$A$2:$A$1823='Ratios - Total'!$A976,Data!$C$2:$C$1823,0),0)),"Missing Data")</f>
        <v>24962.57499655979</v>
      </c>
      <c r="W976" s="5">
        <f t="shared" si="15"/>
        <v>32102.135062611811</v>
      </c>
      <c r="X976" s="5" t="str">
        <f t="array" ref="X976">IFERROR(INDEX(Data!$K$2:$K$1823,MATCH('Ratios - Total'!$C976,IF(Data!$A$2:$A$1823='Ratios - Total'!$A976,Data!$C$2:$C$1823,0),0))/INDEX(Data!$G$2:$G$1823,MATCH('Ratios - Total'!$C976,IF(Data!$A$2:$A$1823='Ratios - Total'!$A976,Data!$C$2:$C$1823,0),0)),"Missing Data")</f>
        <v>Missing Data</v>
      </c>
    </row>
    <row r="977" spans="1:24" x14ac:dyDescent="0.25">
      <c r="A977" s="22" t="s">
        <v>80</v>
      </c>
      <c r="B977" s="22" t="s">
        <v>81</v>
      </c>
      <c r="C977" s="22">
        <v>1994</v>
      </c>
      <c r="D977" s="5">
        <f t="array" ref="D977">IFERROR(INDEX(Data!$H$2:$H$1823,MATCH('Ratios - Total'!$C977,IF(Data!$A$2:$A$1823='Ratios - Total'!$A977,Data!$C$2:$C$1823,0),0))/INDEX(Data!$D$2:$D$1823,MATCH('Ratios - Total'!$C977,IF(Data!$A$2:$A$1823='Ratios - Total'!$A977,Data!$C$2:$C$1823,0),0)),"Missing Data")</f>
        <v>970.9374740363553</v>
      </c>
      <c r="E977" s="22"/>
      <c r="F977" s="5">
        <f t="array" ref="F977">IFERROR(INDEX(Data!$G$2:$G$1823,MATCH('Ratios - Total'!$C977,IF(Data!$A$2:$A$1823='Ratios - Total'!$A977,Data!$C$2:$C$1823,0),0))/INDEX(Data!$D$2:$D$1823,MATCH('Ratios - Total'!$C977,IF(Data!$A$2:$A$1823='Ratios - Total'!$A977,Data!$C$2:$C$1823,0),0)),"Missing Data")</f>
        <v>0</v>
      </c>
      <c r="G977" s="5"/>
      <c r="H977" s="5" t="str">
        <f t="array" ref="H977">IFERROR(INDEX(Data!$H$2:$H$1823,MATCH('Ratios - Total'!$C977,IF(Data!$A$2:$A$1823='Ratios - Total'!$A977,Data!$C$2:$C$1823,0),0))/INDEX(Data!$G$2:$G$1823,MATCH('Ratios - Total'!$C977,IF(Data!$A$2:$A$1823='Ratios - Total'!$A977,Data!$C$2:$C$1823,0),0)),"Missing Data")</f>
        <v>Missing Data</v>
      </c>
      <c r="I977" s="5">
        <f t="array" ref="I977">IFERROR(INDEX(Data!$G$2:$G$1823,MATCH('Ratios - Total'!$C977,IF(Data!$A$2:$A$1823='Ratios - Total'!$A977,Data!$C$2:$C$1823,0),0))/INDEX(Data!$D$2:$D$1823,MATCH('Ratios - Total'!$C977,IF(Data!$A$2:$A$1823='Ratios - Total'!$A977,Data!$C$2:$C$1823,0),0)),"Missing Data")</f>
        <v>0</v>
      </c>
      <c r="J977" s="22"/>
      <c r="K977" s="5">
        <f t="array" ref="K977">IFERROR(INDEX(Data!$E$2:$E$1823,MATCH('Ratios - Total'!$C977,IF(Data!$A$2:$A$1823='Ratios - Total'!$A977,Data!$C$2:$C$1823,0),0))/INDEX(Data!$D$2:$D$1823,MATCH('Ratios - Total'!$C977,IF(Data!$A$2:$A$1823='Ratios - Total'!$A977,Data!$C$2:$C$1823,0),0)),"Missing Data")</f>
        <v>0</v>
      </c>
      <c r="L977" s="5"/>
      <c r="M977" s="5" t="str">
        <f t="array" ref="M977">IFERROR(INDEX(Data!$F$2:$F$1823,MATCH('Ratios - Total'!$C977,IF(Data!$A$2:$A$1823='Ratios - Total'!$A977,Data!$C$2:$C$1823,0),0))/INDEX(Data!$E$2:$E$1823,MATCH('Ratios - Total'!$C977,IF(Data!$A$2:$A$1823='Ratios - Total'!$A977,Data!$C$2:$C$1823,0),0)),"Missing Data")</f>
        <v>Missing Data</v>
      </c>
      <c r="N977" s="5"/>
      <c r="O977" s="5" t="str">
        <f t="array" ref="O977">IFERROR(INDEX(Data!$G$2:$G$1823,MATCH('Ratios - Total'!$C977,IF(Data!$A$2:$A$1823='Ratios - Total'!$A977,Data!$C$2:$C$1823,0),0))/INDEX(Data!$F$2:$F$1823,MATCH('Ratios - Total'!$C977,IF(Data!$A$2:$A$1823='Ratios - Total'!$A977,Data!$C$2:$C$1823,0),0)),"Missing Data")</f>
        <v>Missing Data</v>
      </c>
      <c r="P977" s="5" t="str">
        <f t="array" ref="P977">IFERROR(INDEX(Data!$H$2:$H$1823,MATCH('Ratios - Total'!$C977,IF(Data!$A$2:$A$1823='Ratios - Total'!$A977,Data!$C$2:$C$1823,0),0))/INDEX(Data!$G$2:$G$1823,MATCH('Ratios - Total'!$C977,IF(Data!$A$2:$A$1823='Ratios - Total'!$A977,Data!$C$2:$C$1823,0),0)),"Missing Data")</f>
        <v>Missing Data</v>
      </c>
      <c r="Q977" s="5"/>
      <c r="R977" s="5" t="str">
        <f t="array" ref="R977">IFERROR(INDEX(Data!$L$2:$L$1823,MATCH('Ratios - Total'!$C977,IF(Data!$A$2:$A$1823='Ratios - Total'!$A977,Data!$C$2:$C$1823,0),0))/INDEX(Data!$G$2:$G$1823,MATCH('Ratios - Total'!$C977,IF(Data!$A$2:$A$1823='Ratios - Total'!$A977,Data!$C$2:$C$1823,0),0)),"Missing Data")</f>
        <v>Missing Data</v>
      </c>
      <c r="S977" s="5"/>
      <c r="T977" s="5">
        <f t="array" ref="T977">IFERROR(INDEX(Data!$H$2:$H$1823,MATCH('Ratios - Total'!$C977,IF(Data!$A$2:$A$1823='Ratios - Total'!$A977,Data!$C$2:$C$1823,0),0))/INDEX(Data!$L$2:$L$1823,MATCH('Ratios - Total'!$C977,IF(Data!$A$2:$A$1823='Ratios - Total'!$A977,Data!$C$2:$C$1823,0),0)),"Missing Data")</f>
        <v>57482.463763461266</v>
      </c>
      <c r="U977" s="5">
        <f t="array" ref="U977">IFERROR(INDEX(Data!$K$2:$K$1823,MATCH('Ratios - Total'!$C977,IF(Data!$A$2:$A$1823='Ratios - Total'!$A977,Data!$C$2:$C$1823,0),0))/INDEX(Data!$H$2:$H$1823,MATCH('Ratios - Total'!$C977,IF(Data!$A$2:$A$1823='Ratios - Total'!$A977,Data!$C$2:$C$1823,0),0)),"Missing Data")</f>
        <v>0.50108031409470744</v>
      </c>
      <c r="V977" s="5">
        <f t="array" ref="V977">IFERROR(INDEX(Data!$K$2:$K$1823,MATCH('Ratios - Total'!$C977,IF(Data!$A$2:$A$1823='Ratios - Total'!$A977,Data!$C$2:$C$1823,0),0))/INDEX(Data!$L$2:$L$1823,MATCH('Ratios - Total'!$C977,IF(Data!$A$2:$A$1823='Ratios - Total'!$A977,Data!$C$2:$C$1823,0),0)),"Missing Data")</f>
        <v>28803.330997532812</v>
      </c>
      <c r="W977" s="5">
        <f t="shared" si="15"/>
        <v>28679.132765928454</v>
      </c>
      <c r="X977" s="5" t="str">
        <f t="array" ref="X977">IFERROR(INDEX(Data!$K$2:$K$1823,MATCH('Ratios - Total'!$C977,IF(Data!$A$2:$A$1823='Ratios - Total'!$A977,Data!$C$2:$C$1823,0),0))/INDEX(Data!$G$2:$G$1823,MATCH('Ratios - Total'!$C977,IF(Data!$A$2:$A$1823='Ratios - Total'!$A977,Data!$C$2:$C$1823,0),0)),"Missing Data")</f>
        <v>Missing Data</v>
      </c>
    </row>
    <row r="978" spans="1:24" x14ac:dyDescent="0.25">
      <c r="A978" s="22" t="s">
        <v>82</v>
      </c>
      <c r="B978" s="22" t="s">
        <v>83</v>
      </c>
      <c r="C978" s="22">
        <v>1994</v>
      </c>
      <c r="D978" s="5">
        <f t="array" ref="D978">IFERROR(INDEX(Data!$H$2:$H$1823,MATCH('Ratios - Total'!$C978,IF(Data!$A$2:$A$1823='Ratios - Total'!$A978,Data!$C$2:$C$1823,0),0))/INDEX(Data!$D$2:$D$1823,MATCH('Ratios - Total'!$C978,IF(Data!$A$2:$A$1823='Ratios - Total'!$A978,Data!$C$2:$C$1823,0),0)),"Missing Data")</f>
        <v>1025.3376274656482</v>
      </c>
      <c r="E978" s="22"/>
      <c r="F978" s="5">
        <f t="array" ref="F978">IFERROR(INDEX(Data!$G$2:$G$1823,MATCH('Ratios - Total'!$C978,IF(Data!$A$2:$A$1823='Ratios - Total'!$A978,Data!$C$2:$C$1823,0),0))/INDEX(Data!$D$2:$D$1823,MATCH('Ratios - Total'!$C978,IF(Data!$A$2:$A$1823='Ratios - Total'!$A978,Data!$C$2:$C$1823,0),0)),"Missing Data")</f>
        <v>0</v>
      </c>
      <c r="G978" s="5"/>
      <c r="H978" s="5" t="str">
        <f t="array" ref="H978">IFERROR(INDEX(Data!$H$2:$H$1823,MATCH('Ratios - Total'!$C978,IF(Data!$A$2:$A$1823='Ratios - Total'!$A978,Data!$C$2:$C$1823,0),0))/INDEX(Data!$G$2:$G$1823,MATCH('Ratios - Total'!$C978,IF(Data!$A$2:$A$1823='Ratios - Total'!$A978,Data!$C$2:$C$1823,0),0)),"Missing Data")</f>
        <v>Missing Data</v>
      </c>
      <c r="I978" s="5">
        <f t="array" ref="I978">IFERROR(INDEX(Data!$G$2:$G$1823,MATCH('Ratios - Total'!$C978,IF(Data!$A$2:$A$1823='Ratios - Total'!$A978,Data!$C$2:$C$1823,0),0))/INDEX(Data!$D$2:$D$1823,MATCH('Ratios - Total'!$C978,IF(Data!$A$2:$A$1823='Ratios - Total'!$A978,Data!$C$2:$C$1823,0),0)),"Missing Data")</f>
        <v>0</v>
      </c>
      <c r="J978" s="22"/>
      <c r="K978" s="5">
        <f t="array" ref="K978">IFERROR(INDEX(Data!$E$2:$E$1823,MATCH('Ratios - Total'!$C978,IF(Data!$A$2:$A$1823='Ratios - Total'!$A978,Data!$C$2:$C$1823,0),0))/INDEX(Data!$D$2:$D$1823,MATCH('Ratios - Total'!$C978,IF(Data!$A$2:$A$1823='Ratios - Total'!$A978,Data!$C$2:$C$1823,0),0)),"Missing Data")</f>
        <v>0</v>
      </c>
      <c r="L978" s="5"/>
      <c r="M978" s="5" t="str">
        <f t="array" ref="M978">IFERROR(INDEX(Data!$F$2:$F$1823,MATCH('Ratios - Total'!$C978,IF(Data!$A$2:$A$1823='Ratios - Total'!$A978,Data!$C$2:$C$1823,0),0))/INDEX(Data!$E$2:$E$1823,MATCH('Ratios - Total'!$C978,IF(Data!$A$2:$A$1823='Ratios - Total'!$A978,Data!$C$2:$C$1823,0),0)),"Missing Data")</f>
        <v>Missing Data</v>
      </c>
      <c r="N978" s="5"/>
      <c r="O978" s="5" t="str">
        <f t="array" ref="O978">IFERROR(INDEX(Data!$G$2:$G$1823,MATCH('Ratios - Total'!$C978,IF(Data!$A$2:$A$1823='Ratios - Total'!$A978,Data!$C$2:$C$1823,0),0))/INDEX(Data!$F$2:$F$1823,MATCH('Ratios - Total'!$C978,IF(Data!$A$2:$A$1823='Ratios - Total'!$A978,Data!$C$2:$C$1823,0),0)),"Missing Data")</f>
        <v>Missing Data</v>
      </c>
      <c r="P978" s="5" t="str">
        <f t="array" ref="P978">IFERROR(INDEX(Data!$H$2:$H$1823,MATCH('Ratios - Total'!$C978,IF(Data!$A$2:$A$1823='Ratios - Total'!$A978,Data!$C$2:$C$1823,0),0))/INDEX(Data!$G$2:$G$1823,MATCH('Ratios - Total'!$C978,IF(Data!$A$2:$A$1823='Ratios - Total'!$A978,Data!$C$2:$C$1823,0),0)),"Missing Data")</f>
        <v>Missing Data</v>
      </c>
      <c r="Q978" s="5"/>
      <c r="R978" s="5" t="str">
        <f t="array" ref="R978">IFERROR(INDEX(Data!$L$2:$L$1823,MATCH('Ratios - Total'!$C978,IF(Data!$A$2:$A$1823='Ratios - Total'!$A978,Data!$C$2:$C$1823,0),0))/INDEX(Data!$G$2:$G$1823,MATCH('Ratios - Total'!$C978,IF(Data!$A$2:$A$1823='Ratios - Total'!$A978,Data!$C$2:$C$1823,0),0)),"Missing Data")</f>
        <v>Missing Data</v>
      </c>
      <c r="S978" s="5"/>
      <c r="T978" s="5">
        <f t="array" ref="T978">IFERROR(INDEX(Data!$H$2:$H$1823,MATCH('Ratios - Total'!$C978,IF(Data!$A$2:$A$1823='Ratios - Total'!$A978,Data!$C$2:$C$1823,0),0))/INDEX(Data!$L$2:$L$1823,MATCH('Ratios - Total'!$C978,IF(Data!$A$2:$A$1823='Ratios - Total'!$A978,Data!$C$2:$C$1823,0),0)),"Missing Data")</f>
        <v>56592.710164611286</v>
      </c>
      <c r="U978" s="5">
        <f t="array" ref="U978">IFERROR(INDEX(Data!$K$2:$K$1823,MATCH('Ratios - Total'!$C978,IF(Data!$A$2:$A$1823='Ratios - Total'!$A978,Data!$C$2:$C$1823,0),0))/INDEX(Data!$H$2:$H$1823,MATCH('Ratios - Total'!$C978,IF(Data!$A$2:$A$1823='Ratios - Total'!$A978,Data!$C$2:$C$1823,0),0)),"Missing Data")</f>
        <v>0.57257831014891691</v>
      </c>
      <c r="V978" s="5">
        <f t="array" ref="V978">IFERROR(INDEX(Data!$K$2:$K$1823,MATCH('Ratios - Total'!$C978,IF(Data!$A$2:$A$1823='Ratios - Total'!$A978,Data!$C$2:$C$1823,0),0))/INDEX(Data!$L$2:$L$1823,MATCH('Ratios - Total'!$C978,IF(Data!$A$2:$A$1823='Ratios - Total'!$A978,Data!$C$2:$C$1823,0),0)),"Missing Data")</f>
        <v>32403.758352800563</v>
      </c>
      <c r="W978" s="5">
        <f t="shared" si="15"/>
        <v>24188.951811810723</v>
      </c>
      <c r="X978" s="5" t="str">
        <f t="array" ref="X978">IFERROR(INDEX(Data!$K$2:$K$1823,MATCH('Ratios - Total'!$C978,IF(Data!$A$2:$A$1823='Ratios - Total'!$A978,Data!$C$2:$C$1823,0),0))/INDEX(Data!$G$2:$G$1823,MATCH('Ratios - Total'!$C978,IF(Data!$A$2:$A$1823='Ratios - Total'!$A978,Data!$C$2:$C$1823,0),0)),"Missing Data")</f>
        <v>Missing Data</v>
      </c>
    </row>
    <row r="979" spans="1:24" x14ac:dyDescent="0.25">
      <c r="A979" s="22" t="s">
        <v>84</v>
      </c>
      <c r="B979" s="22" t="s">
        <v>85</v>
      </c>
      <c r="C979" s="22">
        <v>1994</v>
      </c>
      <c r="D979" s="5">
        <f t="array" ref="D979">IFERROR(INDEX(Data!$H$2:$H$1823,MATCH('Ratios - Total'!$C979,IF(Data!$A$2:$A$1823='Ratios - Total'!$A979,Data!$C$2:$C$1823,0),0))/INDEX(Data!$D$2:$D$1823,MATCH('Ratios - Total'!$C979,IF(Data!$A$2:$A$1823='Ratios - Total'!$A979,Data!$C$2:$C$1823,0),0)),"Missing Data")</f>
        <v>880.21499018863562</v>
      </c>
      <c r="E979" s="22"/>
      <c r="F979" s="5">
        <f t="array" ref="F979">IFERROR(INDEX(Data!$G$2:$G$1823,MATCH('Ratios - Total'!$C979,IF(Data!$A$2:$A$1823='Ratios - Total'!$A979,Data!$C$2:$C$1823,0),0))/INDEX(Data!$D$2:$D$1823,MATCH('Ratios - Total'!$C979,IF(Data!$A$2:$A$1823='Ratios - Total'!$A979,Data!$C$2:$C$1823,0),0)),"Missing Data")</f>
        <v>0</v>
      </c>
      <c r="G979" s="5"/>
      <c r="H979" s="5" t="str">
        <f t="array" ref="H979">IFERROR(INDEX(Data!$H$2:$H$1823,MATCH('Ratios - Total'!$C979,IF(Data!$A$2:$A$1823='Ratios - Total'!$A979,Data!$C$2:$C$1823,0),0))/INDEX(Data!$G$2:$G$1823,MATCH('Ratios - Total'!$C979,IF(Data!$A$2:$A$1823='Ratios - Total'!$A979,Data!$C$2:$C$1823,0),0)),"Missing Data")</f>
        <v>Missing Data</v>
      </c>
      <c r="I979" s="5">
        <f t="array" ref="I979">IFERROR(INDEX(Data!$G$2:$G$1823,MATCH('Ratios - Total'!$C979,IF(Data!$A$2:$A$1823='Ratios - Total'!$A979,Data!$C$2:$C$1823,0),0))/INDEX(Data!$D$2:$D$1823,MATCH('Ratios - Total'!$C979,IF(Data!$A$2:$A$1823='Ratios - Total'!$A979,Data!$C$2:$C$1823,0),0)),"Missing Data")</f>
        <v>0</v>
      </c>
      <c r="J979" s="22"/>
      <c r="K979" s="5">
        <f t="array" ref="K979">IFERROR(INDEX(Data!$E$2:$E$1823,MATCH('Ratios - Total'!$C979,IF(Data!$A$2:$A$1823='Ratios - Total'!$A979,Data!$C$2:$C$1823,0),0))/INDEX(Data!$D$2:$D$1823,MATCH('Ratios - Total'!$C979,IF(Data!$A$2:$A$1823='Ratios - Total'!$A979,Data!$C$2:$C$1823,0),0)),"Missing Data")</f>
        <v>0</v>
      </c>
      <c r="L979" s="5"/>
      <c r="M979" s="5" t="str">
        <f t="array" ref="M979">IFERROR(INDEX(Data!$F$2:$F$1823,MATCH('Ratios - Total'!$C979,IF(Data!$A$2:$A$1823='Ratios - Total'!$A979,Data!$C$2:$C$1823,0),0))/INDEX(Data!$E$2:$E$1823,MATCH('Ratios - Total'!$C979,IF(Data!$A$2:$A$1823='Ratios - Total'!$A979,Data!$C$2:$C$1823,0),0)),"Missing Data")</f>
        <v>Missing Data</v>
      </c>
      <c r="N979" s="5"/>
      <c r="O979" s="5" t="str">
        <f t="array" ref="O979">IFERROR(INDEX(Data!$G$2:$G$1823,MATCH('Ratios - Total'!$C979,IF(Data!$A$2:$A$1823='Ratios - Total'!$A979,Data!$C$2:$C$1823,0),0))/INDEX(Data!$F$2:$F$1823,MATCH('Ratios - Total'!$C979,IF(Data!$A$2:$A$1823='Ratios - Total'!$A979,Data!$C$2:$C$1823,0),0)),"Missing Data")</f>
        <v>Missing Data</v>
      </c>
      <c r="P979" s="5" t="str">
        <f t="array" ref="P979">IFERROR(INDEX(Data!$H$2:$H$1823,MATCH('Ratios - Total'!$C979,IF(Data!$A$2:$A$1823='Ratios - Total'!$A979,Data!$C$2:$C$1823,0),0))/INDEX(Data!$G$2:$G$1823,MATCH('Ratios - Total'!$C979,IF(Data!$A$2:$A$1823='Ratios - Total'!$A979,Data!$C$2:$C$1823,0),0)),"Missing Data")</f>
        <v>Missing Data</v>
      </c>
      <c r="Q979" s="5"/>
      <c r="R979" s="5" t="str">
        <f t="array" ref="R979">IFERROR(INDEX(Data!$L$2:$L$1823,MATCH('Ratios - Total'!$C979,IF(Data!$A$2:$A$1823='Ratios - Total'!$A979,Data!$C$2:$C$1823,0),0))/INDEX(Data!$G$2:$G$1823,MATCH('Ratios - Total'!$C979,IF(Data!$A$2:$A$1823='Ratios - Total'!$A979,Data!$C$2:$C$1823,0),0)),"Missing Data")</f>
        <v>Missing Data</v>
      </c>
      <c r="S979" s="5"/>
      <c r="T979" s="5">
        <f t="array" ref="T979">IFERROR(INDEX(Data!$H$2:$H$1823,MATCH('Ratios - Total'!$C979,IF(Data!$A$2:$A$1823='Ratios - Total'!$A979,Data!$C$2:$C$1823,0),0))/INDEX(Data!$L$2:$L$1823,MATCH('Ratios - Total'!$C979,IF(Data!$A$2:$A$1823='Ratios - Total'!$A979,Data!$C$2:$C$1823,0),0)),"Missing Data")</f>
        <v>41680.03353268926</v>
      </c>
      <c r="U979" s="5">
        <f t="array" ref="U979">IFERROR(INDEX(Data!$K$2:$K$1823,MATCH('Ratios - Total'!$C979,IF(Data!$A$2:$A$1823='Ratios - Total'!$A979,Data!$C$2:$C$1823,0),0))/INDEX(Data!$H$2:$H$1823,MATCH('Ratios - Total'!$C979,IF(Data!$A$2:$A$1823='Ratios - Total'!$A979,Data!$C$2:$C$1823,0),0)),"Missing Data")</f>
        <v>0.49502998207613191</v>
      </c>
      <c r="V979" s="5">
        <f t="array" ref="V979">IFERROR(INDEX(Data!$K$2:$K$1823,MATCH('Ratios - Total'!$C979,IF(Data!$A$2:$A$1823='Ratios - Total'!$A979,Data!$C$2:$C$1823,0),0))/INDEX(Data!$L$2:$L$1823,MATCH('Ratios - Total'!$C979,IF(Data!$A$2:$A$1823='Ratios - Total'!$A979,Data!$C$2:$C$1823,0),0)),"Missing Data")</f>
        <v>20632.86625261974</v>
      </c>
      <c r="W979" s="5">
        <f t="shared" si="15"/>
        <v>21047.16728006952</v>
      </c>
      <c r="X979" s="5" t="str">
        <f t="array" ref="X979">IFERROR(INDEX(Data!$K$2:$K$1823,MATCH('Ratios - Total'!$C979,IF(Data!$A$2:$A$1823='Ratios - Total'!$A979,Data!$C$2:$C$1823,0),0))/INDEX(Data!$G$2:$G$1823,MATCH('Ratios - Total'!$C979,IF(Data!$A$2:$A$1823='Ratios - Total'!$A979,Data!$C$2:$C$1823,0),0)),"Missing Data")</f>
        <v>Missing Data</v>
      </c>
    </row>
    <row r="980" spans="1:24" x14ac:dyDescent="0.25">
      <c r="A980" s="22" t="s">
        <v>86</v>
      </c>
      <c r="B980" s="22" t="s">
        <v>87</v>
      </c>
      <c r="C980" s="22">
        <v>1994</v>
      </c>
      <c r="D980" s="5">
        <f t="array" ref="D980">IFERROR(INDEX(Data!$H$2:$H$1823,MATCH('Ratios - Total'!$C980,IF(Data!$A$2:$A$1823='Ratios - Total'!$A980,Data!$C$2:$C$1823,0),0))/INDEX(Data!$D$2:$D$1823,MATCH('Ratios - Total'!$C980,IF(Data!$A$2:$A$1823='Ratios - Total'!$A980,Data!$C$2:$C$1823,0),0)),"Missing Data")</f>
        <v>895.59110551594847</v>
      </c>
      <c r="E980" s="22"/>
      <c r="F980" s="5">
        <f t="array" ref="F980">IFERROR(INDEX(Data!$G$2:$G$1823,MATCH('Ratios - Total'!$C980,IF(Data!$A$2:$A$1823='Ratios - Total'!$A980,Data!$C$2:$C$1823,0),0))/INDEX(Data!$D$2:$D$1823,MATCH('Ratios - Total'!$C980,IF(Data!$A$2:$A$1823='Ratios - Total'!$A980,Data!$C$2:$C$1823,0),0)),"Missing Data")</f>
        <v>0</v>
      </c>
      <c r="G980" s="5"/>
      <c r="H980" s="5" t="str">
        <f t="array" ref="H980">IFERROR(INDEX(Data!$H$2:$H$1823,MATCH('Ratios - Total'!$C980,IF(Data!$A$2:$A$1823='Ratios - Total'!$A980,Data!$C$2:$C$1823,0),0))/INDEX(Data!$G$2:$G$1823,MATCH('Ratios - Total'!$C980,IF(Data!$A$2:$A$1823='Ratios - Total'!$A980,Data!$C$2:$C$1823,0),0)),"Missing Data")</f>
        <v>Missing Data</v>
      </c>
      <c r="I980" s="5">
        <f t="array" ref="I980">IFERROR(INDEX(Data!$G$2:$G$1823,MATCH('Ratios - Total'!$C980,IF(Data!$A$2:$A$1823='Ratios - Total'!$A980,Data!$C$2:$C$1823,0),0))/INDEX(Data!$D$2:$D$1823,MATCH('Ratios - Total'!$C980,IF(Data!$A$2:$A$1823='Ratios - Total'!$A980,Data!$C$2:$C$1823,0),0)),"Missing Data")</f>
        <v>0</v>
      </c>
      <c r="J980" s="22"/>
      <c r="K980" s="5">
        <f t="array" ref="K980">IFERROR(INDEX(Data!$E$2:$E$1823,MATCH('Ratios - Total'!$C980,IF(Data!$A$2:$A$1823='Ratios - Total'!$A980,Data!$C$2:$C$1823,0),0))/INDEX(Data!$D$2:$D$1823,MATCH('Ratios - Total'!$C980,IF(Data!$A$2:$A$1823='Ratios - Total'!$A980,Data!$C$2:$C$1823,0),0)),"Missing Data")</f>
        <v>0</v>
      </c>
      <c r="L980" s="5"/>
      <c r="M980" s="5" t="str">
        <f t="array" ref="M980">IFERROR(INDEX(Data!$F$2:$F$1823,MATCH('Ratios - Total'!$C980,IF(Data!$A$2:$A$1823='Ratios - Total'!$A980,Data!$C$2:$C$1823,0),0))/INDEX(Data!$E$2:$E$1823,MATCH('Ratios - Total'!$C980,IF(Data!$A$2:$A$1823='Ratios - Total'!$A980,Data!$C$2:$C$1823,0),0)),"Missing Data")</f>
        <v>Missing Data</v>
      </c>
      <c r="N980" s="5"/>
      <c r="O980" s="5" t="str">
        <f t="array" ref="O980">IFERROR(INDEX(Data!$G$2:$G$1823,MATCH('Ratios - Total'!$C980,IF(Data!$A$2:$A$1823='Ratios - Total'!$A980,Data!$C$2:$C$1823,0),0))/INDEX(Data!$F$2:$F$1823,MATCH('Ratios - Total'!$C980,IF(Data!$A$2:$A$1823='Ratios - Total'!$A980,Data!$C$2:$C$1823,0),0)),"Missing Data")</f>
        <v>Missing Data</v>
      </c>
      <c r="P980" s="5" t="str">
        <f t="array" ref="P980">IFERROR(INDEX(Data!$H$2:$H$1823,MATCH('Ratios - Total'!$C980,IF(Data!$A$2:$A$1823='Ratios - Total'!$A980,Data!$C$2:$C$1823,0),0))/INDEX(Data!$G$2:$G$1823,MATCH('Ratios - Total'!$C980,IF(Data!$A$2:$A$1823='Ratios - Total'!$A980,Data!$C$2:$C$1823,0),0)),"Missing Data")</f>
        <v>Missing Data</v>
      </c>
      <c r="Q980" s="5"/>
      <c r="R980" s="5" t="str">
        <f t="array" ref="R980">IFERROR(INDEX(Data!$L$2:$L$1823,MATCH('Ratios - Total'!$C980,IF(Data!$A$2:$A$1823='Ratios - Total'!$A980,Data!$C$2:$C$1823,0),0))/INDEX(Data!$G$2:$G$1823,MATCH('Ratios - Total'!$C980,IF(Data!$A$2:$A$1823='Ratios - Total'!$A980,Data!$C$2:$C$1823,0),0)),"Missing Data")</f>
        <v>Missing Data</v>
      </c>
      <c r="S980" s="5"/>
      <c r="T980" s="5">
        <f t="array" ref="T980">IFERROR(INDEX(Data!$H$2:$H$1823,MATCH('Ratios - Total'!$C980,IF(Data!$A$2:$A$1823='Ratios - Total'!$A980,Data!$C$2:$C$1823,0),0))/INDEX(Data!$L$2:$L$1823,MATCH('Ratios - Total'!$C980,IF(Data!$A$2:$A$1823='Ratios - Total'!$A980,Data!$C$2:$C$1823,0),0)),"Missing Data")</f>
        <v>37495.790547121171</v>
      </c>
      <c r="U980" s="5">
        <f t="array" ref="U980">IFERROR(INDEX(Data!$K$2:$K$1823,MATCH('Ratios - Total'!$C980,IF(Data!$A$2:$A$1823='Ratios - Total'!$A980,Data!$C$2:$C$1823,0),0))/INDEX(Data!$H$2:$H$1823,MATCH('Ratios - Total'!$C980,IF(Data!$A$2:$A$1823='Ratios - Total'!$A980,Data!$C$2:$C$1823,0),0)),"Missing Data")</f>
        <v>0.50992178288997558</v>
      </c>
      <c r="V980" s="5">
        <f t="array" ref="V980">IFERROR(INDEX(Data!$K$2:$K$1823,MATCH('Ratios - Total'!$C980,IF(Data!$A$2:$A$1823='Ratios - Total'!$A980,Data!$C$2:$C$1823,0),0))/INDEX(Data!$L$2:$L$1823,MATCH('Ratios - Total'!$C980,IF(Data!$A$2:$A$1823='Ratios - Total'!$A980,Data!$C$2:$C$1823,0),0)),"Missing Data")</f>
        <v>19119.920366657119</v>
      </c>
      <c r="W980" s="5">
        <f t="shared" si="15"/>
        <v>18375.870180464051</v>
      </c>
      <c r="X980" s="5" t="str">
        <f t="array" ref="X980">IFERROR(INDEX(Data!$K$2:$K$1823,MATCH('Ratios - Total'!$C980,IF(Data!$A$2:$A$1823='Ratios - Total'!$A980,Data!$C$2:$C$1823,0),0))/INDEX(Data!$G$2:$G$1823,MATCH('Ratios - Total'!$C980,IF(Data!$A$2:$A$1823='Ratios - Total'!$A980,Data!$C$2:$C$1823,0),0)),"Missing Data")</f>
        <v>Missing Data</v>
      </c>
    </row>
    <row r="981" spans="1:24" x14ac:dyDescent="0.25">
      <c r="A981" s="22" t="s">
        <v>88</v>
      </c>
      <c r="B981" s="22" t="s">
        <v>89</v>
      </c>
      <c r="C981" s="22">
        <v>1994</v>
      </c>
      <c r="D981" s="5">
        <f t="array" ref="D981">IFERROR(INDEX(Data!$H$2:$H$1823,MATCH('Ratios - Total'!$C981,IF(Data!$A$2:$A$1823='Ratios - Total'!$A981,Data!$C$2:$C$1823,0),0))/INDEX(Data!$D$2:$D$1823,MATCH('Ratios - Total'!$C981,IF(Data!$A$2:$A$1823='Ratios - Total'!$A981,Data!$C$2:$C$1823,0),0)),"Missing Data")</f>
        <v>728.85617453556745</v>
      </c>
      <c r="E981" s="22"/>
      <c r="F981" s="5">
        <f t="array" ref="F981">IFERROR(INDEX(Data!$G$2:$G$1823,MATCH('Ratios - Total'!$C981,IF(Data!$A$2:$A$1823='Ratios - Total'!$A981,Data!$C$2:$C$1823,0),0))/INDEX(Data!$D$2:$D$1823,MATCH('Ratios - Total'!$C981,IF(Data!$A$2:$A$1823='Ratios - Total'!$A981,Data!$C$2:$C$1823,0),0)),"Missing Data")</f>
        <v>0</v>
      </c>
      <c r="G981" s="5"/>
      <c r="H981" s="5" t="str">
        <f t="array" ref="H981">IFERROR(INDEX(Data!$H$2:$H$1823,MATCH('Ratios - Total'!$C981,IF(Data!$A$2:$A$1823='Ratios - Total'!$A981,Data!$C$2:$C$1823,0),0))/INDEX(Data!$G$2:$G$1823,MATCH('Ratios - Total'!$C981,IF(Data!$A$2:$A$1823='Ratios - Total'!$A981,Data!$C$2:$C$1823,0),0)),"Missing Data")</f>
        <v>Missing Data</v>
      </c>
      <c r="I981" s="5">
        <f t="array" ref="I981">IFERROR(INDEX(Data!$G$2:$G$1823,MATCH('Ratios - Total'!$C981,IF(Data!$A$2:$A$1823='Ratios - Total'!$A981,Data!$C$2:$C$1823,0),0))/INDEX(Data!$D$2:$D$1823,MATCH('Ratios - Total'!$C981,IF(Data!$A$2:$A$1823='Ratios - Total'!$A981,Data!$C$2:$C$1823,0),0)),"Missing Data")</f>
        <v>0</v>
      </c>
      <c r="J981" s="22"/>
      <c r="K981" s="5">
        <f t="array" ref="K981">IFERROR(INDEX(Data!$E$2:$E$1823,MATCH('Ratios - Total'!$C981,IF(Data!$A$2:$A$1823='Ratios - Total'!$A981,Data!$C$2:$C$1823,0),0))/INDEX(Data!$D$2:$D$1823,MATCH('Ratios - Total'!$C981,IF(Data!$A$2:$A$1823='Ratios - Total'!$A981,Data!$C$2:$C$1823,0),0)),"Missing Data")</f>
        <v>0</v>
      </c>
      <c r="L981" s="5"/>
      <c r="M981" s="5" t="str">
        <f t="array" ref="M981">IFERROR(INDEX(Data!$F$2:$F$1823,MATCH('Ratios - Total'!$C981,IF(Data!$A$2:$A$1823='Ratios - Total'!$A981,Data!$C$2:$C$1823,0),0))/INDEX(Data!$E$2:$E$1823,MATCH('Ratios - Total'!$C981,IF(Data!$A$2:$A$1823='Ratios - Total'!$A981,Data!$C$2:$C$1823,0),0)),"Missing Data")</f>
        <v>Missing Data</v>
      </c>
      <c r="N981" s="5"/>
      <c r="O981" s="5" t="str">
        <f t="array" ref="O981">IFERROR(INDEX(Data!$G$2:$G$1823,MATCH('Ratios - Total'!$C981,IF(Data!$A$2:$A$1823='Ratios - Total'!$A981,Data!$C$2:$C$1823,0),0))/INDEX(Data!$F$2:$F$1823,MATCH('Ratios - Total'!$C981,IF(Data!$A$2:$A$1823='Ratios - Total'!$A981,Data!$C$2:$C$1823,0),0)),"Missing Data")</f>
        <v>Missing Data</v>
      </c>
      <c r="P981" s="5" t="str">
        <f t="array" ref="P981">IFERROR(INDEX(Data!$H$2:$H$1823,MATCH('Ratios - Total'!$C981,IF(Data!$A$2:$A$1823='Ratios - Total'!$A981,Data!$C$2:$C$1823,0),0))/INDEX(Data!$G$2:$G$1823,MATCH('Ratios - Total'!$C981,IF(Data!$A$2:$A$1823='Ratios - Total'!$A981,Data!$C$2:$C$1823,0),0)),"Missing Data")</f>
        <v>Missing Data</v>
      </c>
      <c r="Q981" s="5"/>
      <c r="R981" s="5" t="str">
        <f t="array" ref="R981">IFERROR(INDEX(Data!$L$2:$L$1823,MATCH('Ratios - Total'!$C981,IF(Data!$A$2:$A$1823='Ratios - Total'!$A981,Data!$C$2:$C$1823,0),0))/INDEX(Data!$G$2:$G$1823,MATCH('Ratios - Total'!$C981,IF(Data!$A$2:$A$1823='Ratios - Total'!$A981,Data!$C$2:$C$1823,0),0)),"Missing Data")</f>
        <v>Missing Data</v>
      </c>
      <c r="S981" s="5"/>
      <c r="T981" s="5">
        <f t="array" ref="T981">IFERROR(INDEX(Data!$H$2:$H$1823,MATCH('Ratios - Total'!$C981,IF(Data!$A$2:$A$1823='Ratios - Total'!$A981,Data!$C$2:$C$1823,0),0))/INDEX(Data!$L$2:$L$1823,MATCH('Ratios - Total'!$C981,IF(Data!$A$2:$A$1823='Ratios - Total'!$A981,Data!$C$2:$C$1823,0),0)),"Missing Data")</f>
        <v>39016.104780615584</v>
      </c>
      <c r="U981" s="5">
        <f t="array" ref="U981">IFERROR(INDEX(Data!$K$2:$K$1823,MATCH('Ratios - Total'!$C981,IF(Data!$A$2:$A$1823='Ratios - Total'!$A981,Data!$C$2:$C$1823,0),0))/INDEX(Data!$H$2:$H$1823,MATCH('Ratios - Total'!$C981,IF(Data!$A$2:$A$1823='Ratios - Total'!$A981,Data!$C$2:$C$1823,0),0)),"Missing Data")</f>
        <v>0.54597277058042226</v>
      </c>
      <c r="V981" s="5">
        <f t="array" ref="V981">IFERROR(INDEX(Data!$K$2:$K$1823,MATCH('Ratios - Total'!$C981,IF(Data!$A$2:$A$1823='Ratios - Total'!$A981,Data!$C$2:$C$1823,0),0))/INDEX(Data!$L$2:$L$1823,MATCH('Ratios - Total'!$C981,IF(Data!$A$2:$A$1823='Ratios - Total'!$A981,Data!$C$2:$C$1823,0),0)),"Missing Data")</f>
        <v>21301.730824328748</v>
      </c>
      <c r="W981" s="5">
        <f t="shared" si="15"/>
        <v>17714.373956286836</v>
      </c>
      <c r="X981" s="5" t="str">
        <f t="array" ref="X981">IFERROR(INDEX(Data!$K$2:$K$1823,MATCH('Ratios - Total'!$C981,IF(Data!$A$2:$A$1823='Ratios - Total'!$A981,Data!$C$2:$C$1823,0),0))/INDEX(Data!$G$2:$G$1823,MATCH('Ratios - Total'!$C981,IF(Data!$A$2:$A$1823='Ratios - Total'!$A981,Data!$C$2:$C$1823,0),0)),"Missing Data")</f>
        <v>Missing Data</v>
      </c>
    </row>
    <row r="982" spans="1:24" x14ac:dyDescent="0.25">
      <c r="A982" s="22" t="s">
        <v>90</v>
      </c>
      <c r="B982" s="22" t="s">
        <v>91</v>
      </c>
      <c r="C982" s="22">
        <v>1994</v>
      </c>
      <c r="D982" s="5">
        <f t="array" ref="D982">IFERROR(INDEX(Data!$H$2:$H$1823,MATCH('Ratios - Total'!$C982,IF(Data!$A$2:$A$1823='Ratios - Total'!$A982,Data!$C$2:$C$1823,0),0))/INDEX(Data!$D$2:$D$1823,MATCH('Ratios - Total'!$C982,IF(Data!$A$2:$A$1823='Ratios - Total'!$A982,Data!$C$2:$C$1823,0),0)),"Missing Data")</f>
        <v>984.71502540769359</v>
      </c>
      <c r="E982" s="22"/>
      <c r="F982" s="5">
        <f t="array" ref="F982">IFERROR(INDEX(Data!$G$2:$G$1823,MATCH('Ratios - Total'!$C982,IF(Data!$A$2:$A$1823='Ratios - Total'!$A982,Data!$C$2:$C$1823,0),0))/INDEX(Data!$D$2:$D$1823,MATCH('Ratios - Total'!$C982,IF(Data!$A$2:$A$1823='Ratios - Total'!$A982,Data!$C$2:$C$1823,0),0)),"Missing Data")</f>
        <v>0</v>
      </c>
      <c r="G982" s="5"/>
      <c r="H982" s="5" t="str">
        <f t="array" ref="H982">IFERROR(INDEX(Data!$H$2:$H$1823,MATCH('Ratios - Total'!$C982,IF(Data!$A$2:$A$1823='Ratios - Total'!$A982,Data!$C$2:$C$1823,0),0))/INDEX(Data!$G$2:$G$1823,MATCH('Ratios - Total'!$C982,IF(Data!$A$2:$A$1823='Ratios - Total'!$A982,Data!$C$2:$C$1823,0),0)),"Missing Data")</f>
        <v>Missing Data</v>
      </c>
      <c r="I982" s="5">
        <f t="array" ref="I982">IFERROR(INDEX(Data!$G$2:$G$1823,MATCH('Ratios - Total'!$C982,IF(Data!$A$2:$A$1823='Ratios - Total'!$A982,Data!$C$2:$C$1823,0),0))/INDEX(Data!$D$2:$D$1823,MATCH('Ratios - Total'!$C982,IF(Data!$A$2:$A$1823='Ratios - Total'!$A982,Data!$C$2:$C$1823,0),0)),"Missing Data")</f>
        <v>0</v>
      </c>
      <c r="J982" s="22"/>
      <c r="K982" s="5">
        <f t="array" ref="K982">IFERROR(INDEX(Data!$E$2:$E$1823,MATCH('Ratios - Total'!$C982,IF(Data!$A$2:$A$1823='Ratios - Total'!$A982,Data!$C$2:$C$1823,0),0))/INDEX(Data!$D$2:$D$1823,MATCH('Ratios - Total'!$C982,IF(Data!$A$2:$A$1823='Ratios - Total'!$A982,Data!$C$2:$C$1823,0),0)),"Missing Data")</f>
        <v>0</v>
      </c>
      <c r="L982" s="5"/>
      <c r="M982" s="5" t="str">
        <f t="array" ref="M982">IFERROR(INDEX(Data!$F$2:$F$1823,MATCH('Ratios - Total'!$C982,IF(Data!$A$2:$A$1823='Ratios - Total'!$A982,Data!$C$2:$C$1823,0),0))/INDEX(Data!$E$2:$E$1823,MATCH('Ratios - Total'!$C982,IF(Data!$A$2:$A$1823='Ratios - Total'!$A982,Data!$C$2:$C$1823,0),0)),"Missing Data")</f>
        <v>Missing Data</v>
      </c>
      <c r="N982" s="5"/>
      <c r="O982" s="5" t="str">
        <f t="array" ref="O982">IFERROR(INDEX(Data!$G$2:$G$1823,MATCH('Ratios - Total'!$C982,IF(Data!$A$2:$A$1823='Ratios - Total'!$A982,Data!$C$2:$C$1823,0),0))/INDEX(Data!$F$2:$F$1823,MATCH('Ratios - Total'!$C982,IF(Data!$A$2:$A$1823='Ratios - Total'!$A982,Data!$C$2:$C$1823,0),0)),"Missing Data")</f>
        <v>Missing Data</v>
      </c>
      <c r="P982" s="5" t="str">
        <f t="array" ref="P982">IFERROR(INDEX(Data!$H$2:$H$1823,MATCH('Ratios - Total'!$C982,IF(Data!$A$2:$A$1823='Ratios - Total'!$A982,Data!$C$2:$C$1823,0),0))/INDEX(Data!$G$2:$G$1823,MATCH('Ratios - Total'!$C982,IF(Data!$A$2:$A$1823='Ratios - Total'!$A982,Data!$C$2:$C$1823,0),0)),"Missing Data")</f>
        <v>Missing Data</v>
      </c>
      <c r="Q982" s="5"/>
      <c r="R982" s="5" t="str">
        <f t="array" ref="R982">IFERROR(INDEX(Data!$L$2:$L$1823,MATCH('Ratios - Total'!$C982,IF(Data!$A$2:$A$1823='Ratios - Total'!$A982,Data!$C$2:$C$1823,0),0))/INDEX(Data!$G$2:$G$1823,MATCH('Ratios - Total'!$C982,IF(Data!$A$2:$A$1823='Ratios - Total'!$A982,Data!$C$2:$C$1823,0),0)),"Missing Data")</f>
        <v>Missing Data</v>
      </c>
      <c r="S982" s="5"/>
      <c r="T982" s="5">
        <f t="array" ref="T982">IFERROR(INDEX(Data!$H$2:$H$1823,MATCH('Ratios - Total'!$C982,IF(Data!$A$2:$A$1823='Ratios - Total'!$A982,Data!$C$2:$C$1823,0),0))/INDEX(Data!$L$2:$L$1823,MATCH('Ratios - Total'!$C982,IF(Data!$A$2:$A$1823='Ratios - Total'!$A982,Data!$C$2:$C$1823,0),0)),"Missing Data")</f>
        <v>36866.688818571783</v>
      </c>
      <c r="U982" s="5">
        <f t="array" ref="U982">IFERROR(INDEX(Data!$K$2:$K$1823,MATCH('Ratios - Total'!$C982,IF(Data!$A$2:$A$1823='Ratios - Total'!$A982,Data!$C$2:$C$1823,0),0))/INDEX(Data!$H$2:$H$1823,MATCH('Ratios - Total'!$C982,IF(Data!$A$2:$A$1823='Ratios - Total'!$A982,Data!$C$2:$C$1823,0),0)),"Missing Data")</f>
        <v>0.54780795514510217</v>
      </c>
      <c r="V982" s="5">
        <f t="array" ref="V982">IFERROR(INDEX(Data!$K$2:$K$1823,MATCH('Ratios - Total'!$C982,IF(Data!$A$2:$A$1823='Ratios - Total'!$A982,Data!$C$2:$C$1823,0),0))/INDEX(Data!$L$2:$L$1823,MATCH('Ratios - Total'!$C982,IF(Data!$A$2:$A$1823='Ratios - Total'!$A982,Data!$C$2:$C$1823,0),0)),"Missing Data")</f>
        <v>20195.865414672611</v>
      </c>
      <c r="W982" s="5">
        <f t="shared" si="15"/>
        <v>16670.823403899172</v>
      </c>
      <c r="X982" s="5" t="str">
        <f t="array" ref="X982">IFERROR(INDEX(Data!$K$2:$K$1823,MATCH('Ratios - Total'!$C982,IF(Data!$A$2:$A$1823='Ratios - Total'!$A982,Data!$C$2:$C$1823,0),0))/INDEX(Data!$G$2:$G$1823,MATCH('Ratios - Total'!$C982,IF(Data!$A$2:$A$1823='Ratios - Total'!$A982,Data!$C$2:$C$1823,0),0)),"Missing Data")</f>
        <v>Missing Data</v>
      </c>
    </row>
    <row r="983" spans="1:24" x14ac:dyDescent="0.25">
      <c r="A983" s="22" t="s">
        <v>2</v>
      </c>
      <c r="B983" s="22" t="s">
        <v>3</v>
      </c>
      <c r="C983" s="22">
        <v>1994</v>
      </c>
      <c r="D983" s="5">
        <f t="array" ref="D983">IFERROR(INDEX(Data!$H$2:$H$1823,MATCH('Ratios - Total'!$C983,IF(Data!$A$2:$A$1823='Ratios - Total'!$A983,Data!$C$2:$C$1823,0),0))/INDEX(Data!$D$2:$D$1823,MATCH('Ratios - Total'!$C983,IF(Data!$A$2:$A$1823='Ratios - Total'!$A983,Data!$C$2:$C$1823,0),0)),"Missing Data")</f>
        <v>987.35743843246769</v>
      </c>
      <c r="E983" s="22"/>
      <c r="F983" s="5">
        <f t="array" ref="F983">IFERROR(INDEX(Data!$G$2:$G$1823,MATCH('Ratios - Total'!$C983,IF(Data!$A$2:$A$1823='Ratios - Total'!$A983,Data!$C$2:$C$1823,0),0))/INDEX(Data!$D$2:$D$1823,MATCH('Ratios - Total'!$C983,IF(Data!$A$2:$A$1823='Ratios - Total'!$A983,Data!$C$2:$C$1823,0),0)),"Missing Data")</f>
        <v>0</v>
      </c>
      <c r="G983" s="5"/>
      <c r="H983" s="5" t="str">
        <f t="array" ref="H983">IFERROR(INDEX(Data!$H$2:$H$1823,MATCH('Ratios - Total'!$C983,IF(Data!$A$2:$A$1823='Ratios - Total'!$A983,Data!$C$2:$C$1823,0),0))/INDEX(Data!$G$2:$G$1823,MATCH('Ratios - Total'!$C983,IF(Data!$A$2:$A$1823='Ratios - Total'!$A983,Data!$C$2:$C$1823,0),0)),"Missing Data")</f>
        <v>Missing Data</v>
      </c>
      <c r="I983" s="5">
        <f t="array" ref="I983">IFERROR(INDEX(Data!$G$2:$G$1823,MATCH('Ratios - Total'!$C983,IF(Data!$A$2:$A$1823='Ratios - Total'!$A983,Data!$C$2:$C$1823,0),0))/INDEX(Data!$D$2:$D$1823,MATCH('Ratios - Total'!$C983,IF(Data!$A$2:$A$1823='Ratios - Total'!$A983,Data!$C$2:$C$1823,0),0)),"Missing Data")</f>
        <v>0</v>
      </c>
      <c r="J983" s="22"/>
      <c r="K983" s="5">
        <f t="array" ref="K983">IFERROR(INDEX(Data!$E$2:$E$1823,MATCH('Ratios - Total'!$C983,IF(Data!$A$2:$A$1823='Ratios - Total'!$A983,Data!$C$2:$C$1823,0),0))/INDEX(Data!$D$2:$D$1823,MATCH('Ratios - Total'!$C983,IF(Data!$A$2:$A$1823='Ratios - Total'!$A983,Data!$C$2:$C$1823,0),0)),"Missing Data")</f>
        <v>0</v>
      </c>
      <c r="L983" s="5"/>
      <c r="M983" s="5" t="str">
        <f t="array" ref="M983">IFERROR(INDEX(Data!$F$2:$F$1823,MATCH('Ratios - Total'!$C983,IF(Data!$A$2:$A$1823='Ratios - Total'!$A983,Data!$C$2:$C$1823,0),0))/INDEX(Data!$E$2:$E$1823,MATCH('Ratios - Total'!$C983,IF(Data!$A$2:$A$1823='Ratios - Total'!$A983,Data!$C$2:$C$1823,0),0)),"Missing Data")</f>
        <v>Missing Data</v>
      </c>
      <c r="N983" s="5"/>
      <c r="O983" s="5" t="str">
        <f t="array" ref="O983">IFERROR(INDEX(Data!$G$2:$G$1823,MATCH('Ratios - Total'!$C983,IF(Data!$A$2:$A$1823='Ratios - Total'!$A983,Data!$C$2:$C$1823,0),0))/INDEX(Data!$F$2:$F$1823,MATCH('Ratios - Total'!$C983,IF(Data!$A$2:$A$1823='Ratios - Total'!$A983,Data!$C$2:$C$1823,0),0)),"Missing Data")</f>
        <v>Missing Data</v>
      </c>
      <c r="P983" s="5" t="str">
        <f t="array" ref="P983">IFERROR(INDEX(Data!$H$2:$H$1823,MATCH('Ratios - Total'!$C983,IF(Data!$A$2:$A$1823='Ratios - Total'!$A983,Data!$C$2:$C$1823,0),0))/INDEX(Data!$G$2:$G$1823,MATCH('Ratios - Total'!$C983,IF(Data!$A$2:$A$1823='Ratios - Total'!$A983,Data!$C$2:$C$1823,0),0)),"Missing Data")</f>
        <v>Missing Data</v>
      </c>
      <c r="Q983" s="5"/>
      <c r="R983" s="5" t="str">
        <f t="array" ref="R983">IFERROR(INDEX(Data!$L$2:$L$1823,MATCH('Ratios - Total'!$C983,IF(Data!$A$2:$A$1823='Ratios - Total'!$A983,Data!$C$2:$C$1823,0),0))/INDEX(Data!$G$2:$G$1823,MATCH('Ratios - Total'!$C983,IF(Data!$A$2:$A$1823='Ratios - Total'!$A983,Data!$C$2:$C$1823,0),0)),"Missing Data")</f>
        <v>Missing Data</v>
      </c>
      <c r="S983" s="5"/>
      <c r="T983" s="5">
        <f t="array" ref="T983">IFERROR(INDEX(Data!$H$2:$H$1823,MATCH('Ratios - Total'!$C983,IF(Data!$A$2:$A$1823='Ratios - Total'!$A983,Data!$C$2:$C$1823,0),0))/INDEX(Data!$L$2:$L$1823,MATCH('Ratios - Total'!$C983,IF(Data!$A$2:$A$1823='Ratios - Total'!$A983,Data!$C$2:$C$1823,0),0)),"Missing Data")</f>
        <v>48923.286556282001</v>
      </c>
      <c r="U983" s="5">
        <f t="array" ref="U983">IFERROR(INDEX(Data!$K$2:$K$1823,MATCH('Ratios - Total'!$C983,IF(Data!$A$2:$A$1823='Ratios - Total'!$A983,Data!$C$2:$C$1823,0),0))/INDEX(Data!$H$2:$H$1823,MATCH('Ratios - Total'!$C983,IF(Data!$A$2:$A$1823='Ratios - Total'!$A983,Data!$C$2:$C$1823,0),0)),"Missing Data")</f>
        <v>0.51880618996341399</v>
      </c>
      <c r="V983" s="5">
        <f t="array" ref="V983">IFERROR(INDEX(Data!$K$2:$K$1823,MATCH('Ratios - Total'!$C983,IF(Data!$A$2:$A$1823='Ratios - Total'!$A983,Data!$C$2:$C$1823,0),0))/INDEX(Data!$L$2:$L$1823,MATCH('Ratios - Total'!$C983,IF(Data!$A$2:$A$1823='Ratios - Total'!$A983,Data!$C$2:$C$1823,0),0)),"Missing Data")</f>
        <v>25381.703898752981</v>
      </c>
      <c r="W983" s="5">
        <f t="shared" si="15"/>
        <v>23541.582657529019</v>
      </c>
      <c r="X983" s="5" t="str">
        <f t="array" ref="X983">IFERROR(INDEX(Data!$K$2:$K$1823,MATCH('Ratios - Total'!$C983,IF(Data!$A$2:$A$1823='Ratios - Total'!$A983,Data!$C$2:$C$1823,0),0))/INDEX(Data!$G$2:$G$1823,MATCH('Ratios - Total'!$C983,IF(Data!$A$2:$A$1823='Ratios - Total'!$A983,Data!$C$2:$C$1823,0),0)),"Missing Data")</f>
        <v>Missing Data</v>
      </c>
    </row>
    <row r="984" spans="1:24" x14ac:dyDescent="0.25">
      <c r="A984" s="22" t="s">
        <v>92</v>
      </c>
      <c r="B984" s="22" t="s">
        <v>93</v>
      </c>
      <c r="C984" s="22">
        <v>1994</v>
      </c>
      <c r="D984" s="5">
        <f t="array" ref="D984">IFERROR(INDEX(Data!$H$2:$H$1823,MATCH('Ratios - Total'!$C984,IF(Data!$A$2:$A$1823='Ratios - Total'!$A984,Data!$C$2:$C$1823,0),0))/INDEX(Data!$D$2:$D$1823,MATCH('Ratios - Total'!$C984,IF(Data!$A$2:$A$1823='Ratios - Total'!$A984,Data!$C$2:$C$1823,0),0)),"Missing Data")</f>
        <v>1005.6609893871089</v>
      </c>
      <c r="E984" s="22"/>
      <c r="F984" s="5">
        <f t="array" ref="F984">IFERROR(INDEX(Data!$G$2:$G$1823,MATCH('Ratios - Total'!$C984,IF(Data!$A$2:$A$1823='Ratios - Total'!$A984,Data!$C$2:$C$1823,0),0))/INDEX(Data!$D$2:$D$1823,MATCH('Ratios - Total'!$C984,IF(Data!$A$2:$A$1823='Ratios - Total'!$A984,Data!$C$2:$C$1823,0),0)),"Missing Data")</f>
        <v>0</v>
      </c>
      <c r="G984" s="5"/>
      <c r="H984" s="5" t="str">
        <f t="array" ref="H984">IFERROR(INDEX(Data!$H$2:$H$1823,MATCH('Ratios - Total'!$C984,IF(Data!$A$2:$A$1823='Ratios - Total'!$A984,Data!$C$2:$C$1823,0),0))/INDEX(Data!$G$2:$G$1823,MATCH('Ratios - Total'!$C984,IF(Data!$A$2:$A$1823='Ratios - Total'!$A984,Data!$C$2:$C$1823,0),0)),"Missing Data")</f>
        <v>Missing Data</v>
      </c>
      <c r="I984" s="5">
        <f t="array" ref="I984">IFERROR(INDEX(Data!$G$2:$G$1823,MATCH('Ratios - Total'!$C984,IF(Data!$A$2:$A$1823='Ratios - Total'!$A984,Data!$C$2:$C$1823,0),0))/INDEX(Data!$D$2:$D$1823,MATCH('Ratios - Total'!$C984,IF(Data!$A$2:$A$1823='Ratios - Total'!$A984,Data!$C$2:$C$1823,0),0)),"Missing Data")</f>
        <v>0</v>
      </c>
      <c r="J984" s="22"/>
      <c r="K984" s="5">
        <f t="array" ref="K984">IFERROR(INDEX(Data!$E$2:$E$1823,MATCH('Ratios - Total'!$C984,IF(Data!$A$2:$A$1823='Ratios - Total'!$A984,Data!$C$2:$C$1823,0),0))/INDEX(Data!$D$2:$D$1823,MATCH('Ratios - Total'!$C984,IF(Data!$A$2:$A$1823='Ratios - Total'!$A984,Data!$C$2:$C$1823,0),0)),"Missing Data")</f>
        <v>0</v>
      </c>
      <c r="L984" s="5"/>
      <c r="M984" s="5" t="str">
        <f t="array" ref="M984">IFERROR(INDEX(Data!$F$2:$F$1823,MATCH('Ratios - Total'!$C984,IF(Data!$A$2:$A$1823='Ratios - Total'!$A984,Data!$C$2:$C$1823,0),0))/INDEX(Data!$E$2:$E$1823,MATCH('Ratios - Total'!$C984,IF(Data!$A$2:$A$1823='Ratios - Total'!$A984,Data!$C$2:$C$1823,0),0)),"Missing Data")</f>
        <v>Missing Data</v>
      </c>
      <c r="N984" s="5"/>
      <c r="O984" s="5" t="str">
        <f t="array" ref="O984">IFERROR(INDEX(Data!$G$2:$G$1823,MATCH('Ratios - Total'!$C984,IF(Data!$A$2:$A$1823='Ratios - Total'!$A984,Data!$C$2:$C$1823,0),0))/INDEX(Data!$F$2:$F$1823,MATCH('Ratios - Total'!$C984,IF(Data!$A$2:$A$1823='Ratios - Total'!$A984,Data!$C$2:$C$1823,0),0)),"Missing Data")</f>
        <v>Missing Data</v>
      </c>
      <c r="P984" s="5" t="str">
        <f t="array" ref="P984">IFERROR(INDEX(Data!$H$2:$H$1823,MATCH('Ratios - Total'!$C984,IF(Data!$A$2:$A$1823='Ratios - Total'!$A984,Data!$C$2:$C$1823,0),0))/INDEX(Data!$G$2:$G$1823,MATCH('Ratios - Total'!$C984,IF(Data!$A$2:$A$1823='Ratios - Total'!$A984,Data!$C$2:$C$1823,0),0)),"Missing Data")</f>
        <v>Missing Data</v>
      </c>
      <c r="Q984" s="5"/>
      <c r="R984" s="5" t="str">
        <f t="array" ref="R984">IFERROR(INDEX(Data!$L$2:$L$1823,MATCH('Ratios - Total'!$C984,IF(Data!$A$2:$A$1823='Ratios - Total'!$A984,Data!$C$2:$C$1823,0),0))/INDEX(Data!$G$2:$G$1823,MATCH('Ratios - Total'!$C984,IF(Data!$A$2:$A$1823='Ratios - Total'!$A984,Data!$C$2:$C$1823,0),0)),"Missing Data")</f>
        <v>Missing Data</v>
      </c>
      <c r="S984" s="5"/>
      <c r="T984" s="5">
        <f t="array" ref="T984">IFERROR(INDEX(Data!$H$2:$H$1823,MATCH('Ratios - Total'!$C984,IF(Data!$A$2:$A$1823='Ratios - Total'!$A984,Data!$C$2:$C$1823,0),0))/INDEX(Data!$L$2:$L$1823,MATCH('Ratios - Total'!$C984,IF(Data!$A$2:$A$1823='Ratios - Total'!$A984,Data!$C$2:$C$1823,0),0)),"Missing Data")</f>
        <v>51007.55624547242</v>
      </c>
      <c r="U984" s="5">
        <f t="array" ref="U984">IFERROR(INDEX(Data!$K$2:$K$1823,MATCH('Ratios - Total'!$C984,IF(Data!$A$2:$A$1823='Ratios - Total'!$A984,Data!$C$2:$C$1823,0),0))/INDEX(Data!$H$2:$H$1823,MATCH('Ratios - Total'!$C984,IF(Data!$A$2:$A$1823='Ratios - Total'!$A984,Data!$C$2:$C$1823,0),0)),"Missing Data")</f>
        <v>0.4125355780026837</v>
      </c>
      <c r="V984" s="5">
        <f t="array" ref="V984">IFERROR(INDEX(Data!$K$2:$K$1823,MATCH('Ratios - Total'!$C984,IF(Data!$A$2:$A$1823='Ratios - Total'!$A984,Data!$C$2:$C$1823,0),0))/INDEX(Data!$L$2:$L$1823,MATCH('Ratios - Total'!$C984,IF(Data!$A$2:$A$1823='Ratios - Total'!$A984,Data!$C$2:$C$1823,0),0)),"Missing Data")</f>
        <v>21042.431698230364</v>
      </c>
      <c r="W984" s="5">
        <f t="shared" si="15"/>
        <v>29965.124547242056</v>
      </c>
      <c r="X984" s="5" t="str">
        <f t="array" ref="X984">IFERROR(INDEX(Data!$K$2:$K$1823,MATCH('Ratios - Total'!$C984,IF(Data!$A$2:$A$1823='Ratios - Total'!$A984,Data!$C$2:$C$1823,0),0))/INDEX(Data!$G$2:$G$1823,MATCH('Ratios - Total'!$C984,IF(Data!$A$2:$A$1823='Ratios - Total'!$A984,Data!$C$2:$C$1823,0),0)),"Missing Data")</f>
        <v>Missing Data</v>
      </c>
    </row>
    <row r="985" spans="1:24" x14ac:dyDescent="0.25">
      <c r="A985" s="22" t="s">
        <v>94</v>
      </c>
      <c r="B985" s="22" t="s">
        <v>95</v>
      </c>
      <c r="C985" s="22">
        <v>1994</v>
      </c>
      <c r="D985" s="5">
        <f t="array" ref="D985">IFERROR(INDEX(Data!$H$2:$H$1823,MATCH('Ratios - Total'!$C985,IF(Data!$A$2:$A$1823='Ratios - Total'!$A985,Data!$C$2:$C$1823,0),0))/INDEX(Data!$D$2:$D$1823,MATCH('Ratios - Total'!$C985,IF(Data!$A$2:$A$1823='Ratios - Total'!$A985,Data!$C$2:$C$1823,0),0)),"Missing Data")</f>
        <v>1084.4826286833975</v>
      </c>
      <c r="E985" s="22"/>
      <c r="F985" s="5">
        <f t="array" ref="F985">IFERROR(INDEX(Data!$G$2:$G$1823,MATCH('Ratios - Total'!$C985,IF(Data!$A$2:$A$1823='Ratios - Total'!$A985,Data!$C$2:$C$1823,0),0))/INDEX(Data!$D$2:$D$1823,MATCH('Ratios - Total'!$C985,IF(Data!$A$2:$A$1823='Ratios - Total'!$A985,Data!$C$2:$C$1823,0),0)),"Missing Data")</f>
        <v>0</v>
      </c>
      <c r="G985" s="5"/>
      <c r="H985" s="5" t="str">
        <f t="array" ref="H985">IFERROR(INDEX(Data!$H$2:$H$1823,MATCH('Ratios - Total'!$C985,IF(Data!$A$2:$A$1823='Ratios - Total'!$A985,Data!$C$2:$C$1823,0),0))/INDEX(Data!$G$2:$G$1823,MATCH('Ratios - Total'!$C985,IF(Data!$A$2:$A$1823='Ratios - Total'!$A985,Data!$C$2:$C$1823,0),0)),"Missing Data")</f>
        <v>Missing Data</v>
      </c>
      <c r="I985" s="5">
        <f t="array" ref="I985">IFERROR(INDEX(Data!$G$2:$G$1823,MATCH('Ratios - Total'!$C985,IF(Data!$A$2:$A$1823='Ratios - Total'!$A985,Data!$C$2:$C$1823,0),0))/INDEX(Data!$D$2:$D$1823,MATCH('Ratios - Total'!$C985,IF(Data!$A$2:$A$1823='Ratios - Total'!$A985,Data!$C$2:$C$1823,0),0)),"Missing Data")</f>
        <v>0</v>
      </c>
      <c r="J985" s="22"/>
      <c r="K985" s="5">
        <f t="array" ref="K985">IFERROR(INDEX(Data!$E$2:$E$1823,MATCH('Ratios - Total'!$C985,IF(Data!$A$2:$A$1823='Ratios - Total'!$A985,Data!$C$2:$C$1823,0),0))/INDEX(Data!$D$2:$D$1823,MATCH('Ratios - Total'!$C985,IF(Data!$A$2:$A$1823='Ratios - Total'!$A985,Data!$C$2:$C$1823,0),0)),"Missing Data")</f>
        <v>0</v>
      </c>
      <c r="L985" s="5"/>
      <c r="M985" s="5" t="str">
        <f t="array" ref="M985">IFERROR(INDEX(Data!$F$2:$F$1823,MATCH('Ratios - Total'!$C985,IF(Data!$A$2:$A$1823='Ratios - Total'!$A985,Data!$C$2:$C$1823,0),0))/INDEX(Data!$E$2:$E$1823,MATCH('Ratios - Total'!$C985,IF(Data!$A$2:$A$1823='Ratios - Total'!$A985,Data!$C$2:$C$1823,0),0)),"Missing Data")</f>
        <v>Missing Data</v>
      </c>
      <c r="N985" s="5"/>
      <c r="O985" s="5" t="str">
        <f t="array" ref="O985">IFERROR(INDEX(Data!$G$2:$G$1823,MATCH('Ratios - Total'!$C985,IF(Data!$A$2:$A$1823='Ratios - Total'!$A985,Data!$C$2:$C$1823,0),0))/INDEX(Data!$F$2:$F$1823,MATCH('Ratios - Total'!$C985,IF(Data!$A$2:$A$1823='Ratios - Total'!$A985,Data!$C$2:$C$1823,0),0)),"Missing Data")</f>
        <v>Missing Data</v>
      </c>
      <c r="P985" s="5" t="str">
        <f t="array" ref="P985">IFERROR(INDEX(Data!$H$2:$H$1823,MATCH('Ratios - Total'!$C985,IF(Data!$A$2:$A$1823='Ratios - Total'!$A985,Data!$C$2:$C$1823,0),0))/INDEX(Data!$G$2:$G$1823,MATCH('Ratios - Total'!$C985,IF(Data!$A$2:$A$1823='Ratios - Total'!$A985,Data!$C$2:$C$1823,0),0)),"Missing Data")</f>
        <v>Missing Data</v>
      </c>
      <c r="Q985" s="5"/>
      <c r="R985" s="5" t="str">
        <f t="array" ref="R985">IFERROR(INDEX(Data!$L$2:$L$1823,MATCH('Ratios - Total'!$C985,IF(Data!$A$2:$A$1823='Ratios - Total'!$A985,Data!$C$2:$C$1823,0),0))/INDEX(Data!$G$2:$G$1823,MATCH('Ratios - Total'!$C985,IF(Data!$A$2:$A$1823='Ratios - Total'!$A985,Data!$C$2:$C$1823,0),0)),"Missing Data")</f>
        <v>Missing Data</v>
      </c>
      <c r="S985" s="5"/>
      <c r="T985" s="5">
        <f t="array" ref="T985">IFERROR(INDEX(Data!$H$2:$H$1823,MATCH('Ratios - Total'!$C985,IF(Data!$A$2:$A$1823='Ratios - Total'!$A985,Data!$C$2:$C$1823,0),0))/INDEX(Data!$L$2:$L$1823,MATCH('Ratios - Total'!$C985,IF(Data!$A$2:$A$1823='Ratios - Total'!$A985,Data!$C$2:$C$1823,0),0)),"Missing Data")</f>
        <v>37033.397672106221</v>
      </c>
      <c r="U985" s="5">
        <f t="array" ref="U985">IFERROR(INDEX(Data!$K$2:$K$1823,MATCH('Ratios - Total'!$C985,IF(Data!$A$2:$A$1823='Ratios - Total'!$A985,Data!$C$2:$C$1823,0),0))/INDEX(Data!$H$2:$H$1823,MATCH('Ratios - Total'!$C985,IF(Data!$A$2:$A$1823='Ratios - Total'!$A985,Data!$C$2:$C$1823,0),0)),"Missing Data")</f>
        <v>0.62482291995704087</v>
      </c>
      <c r="V985" s="5">
        <f t="array" ref="V985">IFERROR(INDEX(Data!$K$2:$K$1823,MATCH('Ratios - Total'!$C985,IF(Data!$A$2:$A$1823='Ratios - Total'!$A985,Data!$C$2:$C$1823,0),0))/INDEX(Data!$L$2:$L$1823,MATCH('Ratios - Total'!$C985,IF(Data!$A$2:$A$1823='Ratios - Total'!$A985,Data!$C$2:$C$1823,0),0)),"Missing Data")</f>
        <v>23139.315669415686</v>
      </c>
      <c r="W985" s="5">
        <f t="shared" si="15"/>
        <v>13894.082002690535</v>
      </c>
      <c r="X985" s="5" t="str">
        <f t="array" ref="X985">IFERROR(INDEX(Data!$K$2:$K$1823,MATCH('Ratios - Total'!$C985,IF(Data!$A$2:$A$1823='Ratios - Total'!$A985,Data!$C$2:$C$1823,0),0))/INDEX(Data!$G$2:$G$1823,MATCH('Ratios - Total'!$C985,IF(Data!$A$2:$A$1823='Ratios - Total'!$A985,Data!$C$2:$C$1823,0),0)),"Missing Data")</f>
        <v>Missing Data</v>
      </c>
    </row>
    <row r="986" spans="1:24" x14ac:dyDescent="0.25">
      <c r="A986" s="22" t="s">
        <v>96</v>
      </c>
      <c r="B986" s="22" t="s">
        <v>97</v>
      </c>
      <c r="C986" s="22">
        <v>1994</v>
      </c>
      <c r="D986" s="5">
        <f t="array" ref="D986">IFERROR(INDEX(Data!$H$2:$H$1823,MATCH('Ratios - Total'!$C986,IF(Data!$A$2:$A$1823='Ratios - Total'!$A986,Data!$C$2:$C$1823,0),0))/INDEX(Data!$D$2:$D$1823,MATCH('Ratios - Total'!$C986,IF(Data!$A$2:$A$1823='Ratios - Total'!$A986,Data!$C$2:$C$1823,0),0)),"Missing Data")</f>
        <v>978.00546173833129</v>
      </c>
      <c r="E986" s="22"/>
      <c r="F986" s="5">
        <f t="array" ref="F986">IFERROR(INDEX(Data!$G$2:$G$1823,MATCH('Ratios - Total'!$C986,IF(Data!$A$2:$A$1823='Ratios - Total'!$A986,Data!$C$2:$C$1823,0),0))/INDEX(Data!$D$2:$D$1823,MATCH('Ratios - Total'!$C986,IF(Data!$A$2:$A$1823='Ratios - Total'!$A986,Data!$C$2:$C$1823,0),0)),"Missing Data")</f>
        <v>0</v>
      </c>
      <c r="G986" s="5"/>
      <c r="H986" s="5" t="str">
        <f t="array" ref="H986">IFERROR(INDEX(Data!$H$2:$H$1823,MATCH('Ratios - Total'!$C986,IF(Data!$A$2:$A$1823='Ratios - Total'!$A986,Data!$C$2:$C$1823,0),0))/INDEX(Data!$G$2:$G$1823,MATCH('Ratios - Total'!$C986,IF(Data!$A$2:$A$1823='Ratios - Total'!$A986,Data!$C$2:$C$1823,0),0)),"Missing Data")</f>
        <v>Missing Data</v>
      </c>
      <c r="I986" s="5">
        <f t="array" ref="I986">IFERROR(INDEX(Data!$G$2:$G$1823,MATCH('Ratios - Total'!$C986,IF(Data!$A$2:$A$1823='Ratios - Total'!$A986,Data!$C$2:$C$1823,0),0))/INDEX(Data!$D$2:$D$1823,MATCH('Ratios - Total'!$C986,IF(Data!$A$2:$A$1823='Ratios - Total'!$A986,Data!$C$2:$C$1823,0),0)),"Missing Data")</f>
        <v>0</v>
      </c>
      <c r="J986" s="22"/>
      <c r="K986" s="5">
        <f t="array" ref="K986">IFERROR(INDEX(Data!$E$2:$E$1823,MATCH('Ratios - Total'!$C986,IF(Data!$A$2:$A$1823='Ratios - Total'!$A986,Data!$C$2:$C$1823,0),0))/INDEX(Data!$D$2:$D$1823,MATCH('Ratios - Total'!$C986,IF(Data!$A$2:$A$1823='Ratios - Total'!$A986,Data!$C$2:$C$1823,0),0)),"Missing Data")</f>
        <v>0</v>
      </c>
      <c r="L986" s="5"/>
      <c r="M986" s="5" t="str">
        <f t="array" ref="M986">IFERROR(INDEX(Data!$F$2:$F$1823,MATCH('Ratios - Total'!$C986,IF(Data!$A$2:$A$1823='Ratios - Total'!$A986,Data!$C$2:$C$1823,0),0))/INDEX(Data!$E$2:$E$1823,MATCH('Ratios - Total'!$C986,IF(Data!$A$2:$A$1823='Ratios - Total'!$A986,Data!$C$2:$C$1823,0),0)),"Missing Data")</f>
        <v>Missing Data</v>
      </c>
      <c r="N986" s="5"/>
      <c r="O986" s="5" t="str">
        <f t="array" ref="O986">IFERROR(INDEX(Data!$G$2:$G$1823,MATCH('Ratios - Total'!$C986,IF(Data!$A$2:$A$1823='Ratios - Total'!$A986,Data!$C$2:$C$1823,0),0))/INDEX(Data!$F$2:$F$1823,MATCH('Ratios - Total'!$C986,IF(Data!$A$2:$A$1823='Ratios - Total'!$A986,Data!$C$2:$C$1823,0),0)),"Missing Data")</f>
        <v>Missing Data</v>
      </c>
      <c r="P986" s="5" t="str">
        <f t="array" ref="P986">IFERROR(INDEX(Data!$H$2:$H$1823,MATCH('Ratios - Total'!$C986,IF(Data!$A$2:$A$1823='Ratios - Total'!$A986,Data!$C$2:$C$1823,0),0))/INDEX(Data!$G$2:$G$1823,MATCH('Ratios - Total'!$C986,IF(Data!$A$2:$A$1823='Ratios - Total'!$A986,Data!$C$2:$C$1823,0),0)),"Missing Data")</f>
        <v>Missing Data</v>
      </c>
      <c r="Q986" s="5"/>
      <c r="R986" s="5" t="str">
        <f t="array" ref="R986">IFERROR(INDEX(Data!$L$2:$L$1823,MATCH('Ratios - Total'!$C986,IF(Data!$A$2:$A$1823='Ratios - Total'!$A986,Data!$C$2:$C$1823,0),0))/INDEX(Data!$G$2:$G$1823,MATCH('Ratios - Total'!$C986,IF(Data!$A$2:$A$1823='Ratios - Total'!$A986,Data!$C$2:$C$1823,0),0)),"Missing Data")</f>
        <v>Missing Data</v>
      </c>
      <c r="S986" s="5"/>
      <c r="T986" s="5">
        <f t="array" ref="T986">IFERROR(INDEX(Data!$H$2:$H$1823,MATCH('Ratios - Total'!$C986,IF(Data!$A$2:$A$1823='Ratios - Total'!$A986,Data!$C$2:$C$1823,0),0))/INDEX(Data!$L$2:$L$1823,MATCH('Ratios - Total'!$C986,IF(Data!$A$2:$A$1823='Ratios - Total'!$A986,Data!$C$2:$C$1823,0),0)),"Missing Data")</f>
        <v>42063.236822878614</v>
      </c>
      <c r="U986" s="5">
        <f t="array" ref="U986">IFERROR(INDEX(Data!$K$2:$K$1823,MATCH('Ratios - Total'!$C986,IF(Data!$A$2:$A$1823='Ratios - Total'!$A986,Data!$C$2:$C$1823,0),0))/INDEX(Data!$H$2:$H$1823,MATCH('Ratios - Total'!$C986,IF(Data!$A$2:$A$1823='Ratios - Total'!$A986,Data!$C$2:$C$1823,0),0)),"Missing Data")</f>
        <v>0.53480738677729844</v>
      </c>
      <c r="V986" s="5">
        <f t="array" ref="V986">IFERROR(INDEX(Data!$K$2:$K$1823,MATCH('Ratios - Total'!$C986,IF(Data!$A$2:$A$1823='Ratios - Total'!$A986,Data!$C$2:$C$1823,0),0))/INDEX(Data!$L$2:$L$1823,MATCH('Ratios - Total'!$C986,IF(Data!$A$2:$A$1823='Ratios - Total'!$A986,Data!$C$2:$C$1823,0),0)),"Missing Data")</f>
        <v>22495.729764638345</v>
      </c>
      <c r="W986" s="5">
        <f t="shared" si="15"/>
        <v>19567.50705824027</v>
      </c>
      <c r="X986" s="5" t="str">
        <f t="array" ref="X986">IFERROR(INDEX(Data!$K$2:$K$1823,MATCH('Ratios - Total'!$C986,IF(Data!$A$2:$A$1823='Ratios - Total'!$A986,Data!$C$2:$C$1823,0),0))/INDEX(Data!$G$2:$G$1823,MATCH('Ratios - Total'!$C986,IF(Data!$A$2:$A$1823='Ratios - Total'!$A986,Data!$C$2:$C$1823,0),0)),"Missing Data")</f>
        <v>Missing Data</v>
      </c>
    </row>
    <row r="987" spans="1:24" x14ac:dyDescent="0.25">
      <c r="A987" s="22" t="s">
        <v>98</v>
      </c>
      <c r="B987" s="22" t="s">
        <v>99</v>
      </c>
      <c r="C987" s="22">
        <v>1994</v>
      </c>
      <c r="D987" s="5">
        <f t="array" ref="D987">IFERROR(INDEX(Data!$H$2:$H$1823,MATCH('Ratios - Total'!$C987,IF(Data!$A$2:$A$1823='Ratios - Total'!$A987,Data!$C$2:$C$1823,0),0))/INDEX(Data!$D$2:$D$1823,MATCH('Ratios - Total'!$C987,IF(Data!$A$2:$A$1823='Ratios - Total'!$A987,Data!$C$2:$C$1823,0),0)),"Missing Data")</f>
        <v>1249.5698700001731</v>
      </c>
      <c r="E987" s="22"/>
      <c r="F987" s="5">
        <f t="array" ref="F987">IFERROR(INDEX(Data!$G$2:$G$1823,MATCH('Ratios - Total'!$C987,IF(Data!$A$2:$A$1823='Ratios - Total'!$A987,Data!$C$2:$C$1823,0),0))/INDEX(Data!$D$2:$D$1823,MATCH('Ratios - Total'!$C987,IF(Data!$A$2:$A$1823='Ratios - Total'!$A987,Data!$C$2:$C$1823,0),0)),"Missing Data")</f>
        <v>0</v>
      </c>
      <c r="G987" s="5"/>
      <c r="H987" s="5" t="str">
        <f t="array" ref="H987">IFERROR(INDEX(Data!$H$2:$H$1823,MATCH('Ratios - Total'!$C987,IF(Data!$A$2:$A$1823='Ratios - Total'!$A987,Data!$C$2:$C$1823,0),0))/INDEX(Data!$G$2:$G$1823,MATCH('Ratios - Total'!$C987,IF(Data!$A$2:$A$1823='Ratios - Total'!$A987,Data!$C$2:$C$1823,0),0)),"Missing Data")</f>
        <v>Missing Data</v>
      </c>
      <c r="I987" s="5">
        <f t="array" ref="I987">IFERROR(INDEX(Data!$G$2:$G$1823,MATCH('Ratios - Total'!$C987,IF(Data!$A$2:$A$1823='Ratios - Total'!$A987,Data!$C$2:$C$1823,0),0))/INDEX(Data!$D$2:$D$1823,MATCH('Ratios - Total'!$C987,IF(Data!$A$2:$A$1823='Ratios - Total'!$A987,Data!$C$2:$C$1823,0),0)),"Missing Data")</f>
        <v>0</v>
      </c>
      <c r="J987" s="22"/>
      <c r="K987" s="5">
        <f t="array" ref="K987">IFERROR(INDEX(Data!$E$2:$E$1823,MATCH('Ratios - Total'!$C987,IF(Data!$A$2:$A$1823='Ratios - Total'!$A987,Data!$C$2:$C$1823,0),0))/INDEX(Data!$D$2:$D$1823,MATCH('Ratios - Total'!$C987,IF(Data!$A$2:$A$1823='Ratios - Total'!$A987,Data!$C$2:$C$1823,0),0)),"Missing Data")</f>
        <v>0</v>
      </c>
      <c r="L987" s="5"/>
      <c r="M987" s="5" t="str">
        <f t="array" ref="M987">IFERROR(INDEX(Data!$F$2:$F$1823,MATCH('Ratios - Total'!$C987,IF(Data!$A$2:$A$1823='Ratios - Total'!$A987,Data!$C$2:$C$1823,0),0))/INDEX(Data!$E$2:$E$1823,MATCH('Ratios - Total'!$C987,IF(Data!$A$2:$A$1823='Ratios - Total'!$A987,Data!$C$2:$C$1823,0),0)),"Missing Data")</f>
        <v>Missing Data</v>
      </c>
      <c r="N987" s="5"/>
      <c r="O987" s="5" t="str">
        <f t="array" ref="O987">IFERROR(INDEX(Data!$G$2:$G$1823,MATCH('Ratios - Total'!$C987,IF(Data!$A$2:$A$1823='Ratios - Total'!$A987,Data!$C$2:$C$1823,0),0))/INDEX(Data!$F$2:$F$1823,MATCH('Ratios - Total'!$C987,IF(Data!$A$2:$A$1823='Ratios - Total'!$A987,Data!$C$2:$C$1823,0),0)),"Missing Data")</f>
        <v>Missing Data</v>
      </c>
      <c r="P987" s="5" t="str">
        <f t="array" ref="P987">IFERROR(INDEX(Data!$H$2:$H$1823,MATCH('Ratios - Total'!$C987,IF(Data!$A$2:$A$1823='Ratios - Total'!$A987,Data!$C$2:$C$1823,0),0))/INDEX(Data!$G$2:$G$1823,MATCH('Ratios - Total'!$C987,IF(Data!$A$2:$A$1823='Ratios - Total'!$A987,Data!$C$2:$C$1823,0),0)),"Missing Data")</f>
        <v>Missing Data</v>
      </c>
      <c r="Q987" s="5"/>
      <c r="R987" s="5" t="str">
        <f t="array" ref="R987">IFERROR(INDEX(Data!$L$2:$L$1823,MATCH('Ratios - Total'!$C987,IF(Data!$A$2:$A$1823='Ratios - Total'!$A987,Data!$C$2:$C$1823,0),0))/INDEX(Data!$G$2:$G$1823,MATCH('Ratios - Total'!$C987,IF(Data!$A$2:$A$1823='Ratios - Total'!$A987,Data!$C$2:$C$1823,0),0)),"Missing Data")</f>
        <v>Missing Data</v>
      </c>
      <c r="S987" s="5"/>
      <c r="T987" s="5">
        <f t="array" ref="T987">IFERROR(INDEX(Data!$H$2:$H$1823,MATCH('Ratios - Total'!$C987,IF(Data!$A$2:$A$1823='Ratios - Total'!$A987,Data!$C$2:$C$1823,0),0))/INDEX(Data!$L$2:$L$1823,MATCH('Ratios - Total'!$C987,IF(Data!$A$2:$A$1823='Ratios - Total'!$A987,Data!$C$2:$C$1823,0),0)),"Missing Data")</f>
        <v>78693.401818352242</v>
      </c>
      <c r="U987" s="5">
        <f t="array" ref="U987">IFERROR(INDEX(Data!$K$2:$K$1823,MATCH('Ratios - Total'!$C987,IF(Data!$A$2:$A$1823='Ratios - Total'!$A987,Data!$C$2:$C$1823,0),0))/INDEX(Data!$H$2:$H$1823,MATCH('Ratios - Total'!$C987,IF(Data!$A$2:$A$1823='Ratios - Total'!$A987,Data!$C$2:$C$1823,0),0)),"Missing Data")</f>
        <v>0.36647676389595907</v>
      </c>
      <c r="V987" s="5">
        <f t="array" ref="V987">IFERROR(INDEX(Data!$K$2:$K$1823,MATCH('Ratios - Total'!$C987,IF(Data!$A$2:$A$1823='Ratios - Total'!$A987,Data!$C$2:$C$1823,0),0))/INDEX(Data!$L$2:$L$1823,MATCH('Ratios - Total'!$C987,IF(Data!$A$2:$A$1823='Ratios - Total'!$A987,Data!$C$2:$C$1823,0),0)),"Missing Data")</f>
        <v>28839.30323835411</v>
      </c>
      <c r="W987" s="5">
        <f t="shared" si="15"/>
        <v>49854.098579998128</v>
      </c>
      <c r="X987" s="5" t="str">
        <f t="array" ref="X987">IFERROR(INDEX(Data!$K$2:$K$1823,MATCH('Ratios - Total'!$C987,IF(Data!$A$2:$A$1823='Ratios - Total'!$A987,Data!$C$2:$C$1823,0),0))/INDEX(Data!$G$2:$G$1823,MATCH('Ratios - Total'!$C987,IF(Data!$A$2:$A$1823='Ratios - Total'!$A987,Data!$C$2:$C$1823,0),0)),"Missing Data")</f>
        <v>Missing Data</v>
      </c>
    </row>
    <row r="988" spans="1:24" x14ac:dyDescent="0.25">
      <c r="A988" s="22" t="s">
        <v>100</v>
      </c>
      <c r="B988" s="22" t="s">
        <v>101</v>
      </c>
      <c r="C988" s="22">
        <v>1994</v>
      </c>
      <c r="D988" s="5">
        <f t="array" ref="D988">IFERROR(INDEX(Data!$H$2:$H$1823,MATCH('Ratios - Total'!$C988,IF(Data!$A$2:$A$1823='Ratios - Total'!$A988,Data!$C$2:$C$1823,0),0))/INDEX(Data!$D$2:$D$1823,MATCH('Ratios - Total'!$C988,IF(Data!$A$2:$A$1823='Ratios - Total'!$A988,Data!$C$2:$C$1823,0),0)),"Missing Data")</f>
        <v>944.06237677987679</v>
      </c>
      <c r="E988" s="22"/>
      <c r="F988" s="5">
        <f t="array" ref="F988">IFERROR(INDEX(Data!$G$2:$G$1823,MATCH('Ratios - Total'!$C988,IF(Data!$A$2:$A$1823='Ratios - Total'!$A988,Data!$C$2:$C$1823,0),0))/INDEX(Data!$D$2:$D$1823,MATCH('Ratios - Total'!$C988,IF(Data!$A$2:$A$1823='Ratios - Total'!$A988,Data!$C$2:$C$1823,0),0)),"Missing Data")</f>
        <v>0</v>
      </c>
      <c r="G988" s="5"/>
      <c r="H988" s="5" t="str">
        <f t="array" ref="H988">IFERROR(INDEX(Data!$H$2:$H$1823,MATCH('Ratios - Total'!$C988,IF(Data!$A$2:$A$1823='Ratios - Total'!$A988,Data!$C$2:$C$1823,0),0))/INDEX(Data!$G$2:$G$1823,MATCH('Ratios - Total'!$C988,IF(Data!$A$2:$A$1823='Ratios - Total'!$A988,Data!$C$2:$C$1823,0),0)),"Missing Data")</f>
        <v>Missing Data</v>
      </c>
      <c r="I988" s="5">
        <f t="array" ref="I988">IFERROR(INDEX(Data!$G$2:$G$1823,MATCH('Ratios - Total'!$C988,IF(Data!$A$2:$A$1823='Ratios - Total'!$A988,Data!$C$2:$C$1823,0),0))/INDEX(Data!$D$2:$D$1823,MATCH('Ratios - Total'!$C988,IF(Data!$A$2:$A$1823='Ratios - Total'!$A988,Data!$C$2:$C$1823,0),0)),"Missing Data")</f>
        <v>0</v>
      </c>
      <c r="J988" s="22"/>
      <c r="K988" s="5">
        <f t="array" ref="K988">IFERROR(INDEX(Data!$E$2:$E$1823,MATCH('Ratios - Total'!$C988,IF(Data!$A$2:$A$1823='Ratios - Total'!$A988,Data!$C$2:$C$1823,0),0))/INDEX(Data!$D$2:$D$1823,MATCH('Ratios - Total'!$C988,IF(Data!$A$2:$A$1823='Ratios - Total'!$A988,Data!$C$2:$C$1823,0),0)),"Missing Data")</f>
        <v>0</v>
      </c>
      <c r="L988" s="5"/>
      <c r="M988" s="5" t="str">
        <f t="array" ref="M988">IFERROR(INDEX(Data!$F$2:$F$1823,MATCH('Ratios - Total'!$C988,IF(Data!$A$2:$A$1823='Ratios - Total'!$A988,Data!$C$2:$C$1823,0),0))/INDEX(Data!$E$2:$E$1823,MATCH('Ratios - Total'!$C988,IF(Data!$A$2:$A$1823='Ratios - Total'!$A988,Data!$C$2:$C$1823,0),0)),"Missing Data")</f>
        <v>Missing Data</v>
      </c>
      <c r="N988" s="5"/>
      <c r="O988" s="5" t="str">
        <f t="array" ref="O988">IFERROR(INDEX(Data!$G$2:$G$1823,MATCH('Ratios - Total'!$C988,IF(Data!$A$2:$A$1823='Ratios - Total'!$A988,Data!$C$2:$C$1823,0),0))/INDEX(Data!$F$2:$F$1823,MATCH('Ratios - Total'!$C988,IF(Data!$A$2:$A$1823='Ratios - Total'!$A988,Data!$C$2:$C$1823,0),0)),"Missing Data")</f>
        <v>Missing Data</v>
      </c>
      <c r="P988" s="5" t="str">
        <f t="array" ref="P988">IFERROR(INDEX(Data!$H$2:$H$1823,MATCH('Ratios - Total'!$C988,IF(Data!$A$2:$A$1823='Ratios - Total'!$A988,Data!$C$2:$C$1823,0),0))/INDEX(Data!$G$2:$G$1823,MATCH('Ratios - Total'!$C988,IF(Data!$A$2:$A$1823='Ratios - Total'!$A988,Data!$C$2:$C$1823,0),0)),"Missing Data")</f>
        <v>Missing Data</v>
      </c>
      <c r="Q988" s="5"/>
      <c r="R988" s="5" t="str">
        <f t="array" ref="R988">IFERROR(INDEX(Data!$L$2:$L$1823,MATCH('Ratios - Total'!$C988,IF(Data!$A$2:$A$1823='Ratios - Total'!$A988,Data!$C$2:$C$1823,0),0))/INDEX(Data!$G$2:$G$1823,MATCH('Ratios - Total'!$C988,IF(Data!$A$2:$A$1823='Ratios - Total'!$A988,Data!$C$2:$C$1823,0),0)),"Missing Data")</f>
        <v>Missing Data</v>
      </c>
      <c r="S988" s="5"/>
      <c r="T988" s="5">
        <f t="array" ref="T988">IFERROR(INDEX(Data!$H$2:$H$1823,MATCH('Ratios - Total'!$C988,IF(Data!$A$2:$A$1823='Ratios - Total'!$A988,Data!$C$2:$C$1823,0),0))/INDEX(Data!$L$2:$L$1823,MATCH('Ratios - Total'!$C988,IF(Data!$A$2:$A$1823='Ratios - Total'!$A988,Data!$C$2:$C$1823,0),0)),"Missing Data")</f>
        <v>42647.053848826246</v>
      </c>
      <c r="U988" s="5">
        <f t="array" ref="U988">IFERROR(INDEX(Data!$K$2:$K$1823,MATCH('Ratios - Total'!$C988,IF(Data!$A$2:$A$1823='Ratios - Total'!$A988,Data!$C$2:$C$1823,0),0))/INDEX(Data!$H$2:$H$1823,MATCH('Ratios - Total'!$C988,IF(Data!$A$2:$A$1823='Ratios - Total'!$A988,Data!$C$2:$C$1823,0),0)),"Missing Data")</f>
        <v>0.5308877520837163</v>
      </c>
      <c r="V988" s="5">
        <f t="array" ref="V988">IFERROR(INDEX(Data!$K$2:$K$1823,MATCH('Ratios - Total'!$C988,IF(Data!$A$2:$A$1823='Ratios - Total'!$A988,Data!$C$2:$C$1823,0),0))/INDEX(Data!$L$2:$L$1823,MATCH('Ratios - Total'!$C988,IF(Data!$A$2:$A$1823='Ratios - Total'!$A988,Data!$C$2:$C$1823,0),0)),"Missing Data")</f>
        <v>22640.798550796564</v>
      </c>
      <c r="W988" s="5">
        <f t="shared" si="15"/>
        <v>20006.255298029682</v>
      </c>
      <c r="X988" s="5" t="str">
        <f t="array" ref="X988">IFERROR(INDEX(Data!$K$2:$K$1823,MATCH('Ratios - Total'!$C988,IF(Data!$A$2:$A$1823='Ratios - Total'!$A988,Data!$C$2:$C$1823,0),0))/INDEX(Data!$G$2:$G$1823,MATCH('Ratios - Total'!$C988,IF(Data!$A$2:$A$1823='Ratios - Total'!$A988,Data!$C$2:$C$1823,0),0)),"Missing Data")</f>
        <v>Missing Data</v>
      </c>
    </row>
    <row r="989" spans="1:24" x14ac:dyDescent="0.25">
      <c r="A989" s="22" t="s">
        <v>102</v>
      </c>
      <c r="B989" s="22" t="s">
        <v>103</v>
      </c>
      <c r="C989" s="22">
        <v>1994</v>
      </c>
      <c r="D989" s="5">
        <f t="array" ref="D989">IFERROR(INDEX(Data!$H$2:$H$1823,MATCH('Ratios - Total'!$C989,IF(Data!$A$2:$A$1823='Ratios - Total'!$A989,Data!$C$2:$C$1823,0),0))/INDEX(Data!$D$2:$D$1823,MATCH('Ratios - Total'!$C989,IF(Data!$A$2:$A$1823='Ratios - Total'!$A989,Data!$C$2:$C$1823,0),0)),"Missing Data")</f>
        <v>1139.614936503614</v>
      </c>
      <c r="E989" s="22"/>
      <c r="F989" s="5">
        <f t="array" ref="F989">IFERROR(INDEX(Data!$G$2:$G$1823,MATCH('Ratios - Total'!$C989,IF(Data!$A$2:$A$1823='Ratios - Total'!$A989,Data!$C$2:$C$1823,0),0))/INDEX(Data!$D$2:$D$1823,MATCH('Ratios - Total'!$C989,IF(Data!$A$2:$A$1823='Ratios - Total'!$A989,Data!$C$2:$C$1823,0),0)),"Missing Data")</f>
        <v>0</v>
      </c>
      <c r="G989" s="5"/>
      <c r="H989" s="5" t="str">
        <f t="array" ref="H989">IFERROR(INDEX(Data!$H$2:$H$1823,MATCH('Ratios - Total'!$C989,IF(Data!$A$2:$A$1823='Ratios - Total'!$A989,Data!$C$2:$C$1823,0),0))/INDEX(Data!$G$2:$G$1823,MATCH('Ratios - Total'!$C989,IF(Data!$A$2:$A$1823='Ratios - Total'!$A989,Data!$C$2:$C$1823,0),0)),"Missing Data")</f>
        <v>Missing Data</v>
      </c>
      <c r="I989" s="5">
        <f t="array" ref="I989">IFERROR(INDEX(Data!$G$2:$G$1823,MATCH('Ratios - Total'!$C989,IF(Data!$A$2:$A$1823='Ratios - Total'!$A989,Data!$C$2:$C$1823,0),0))/INDEX(Data!$D$2:$D$1823,MATCH('Ratios - Total'!$C989,IF(Data!$A$2:$A$1823='Ratios - Total'!$A989,Data!$C$2:$C$1823,0),0)),"Missing Data")</f>
        <v>0</v>
      </c>
      <c r="J989" s="22"/>
      <c r="K989" s="5">
        <f t="array" ref="K989">IFERROR(INDEX(Data!$E$2:$E$1823,MATCH('Ratios - Total'!$C989,IF(Data!$A$2:$A$1823='Ratios - Total'!$A989,Data!$C$2:$C$1823,0),0))/INDEX(Data!$D$2:$D$1823,MATCH('Ratios - Total'!$C989,IF(Data!$A$2:$A$1823='Ratios - Total'!$A989,Data!$C$2:$C$1823,0),0)),"Missing Data")</f>
        <v>0</v>
      </c>
      <c r="L989" s="5"/>
      <c r="M989" s="5" t="str">
        <f t="array" ref="M989">IFERROR(INDEX(Data!$F$2:$F$1823,MATCH('Ratios - Total'!$C989,IF(Data!$A$2:$A$1823='Ratios - Total'!$A989,Data!$C$2:$C$1823,0),0))/INDEX(Data!$E$2:$E$1823,MATCH('Ratios - Total'!$C989,IF(Data!$A$2:$A$1823='Ratios - Total'!$A989,Data!$C$2:$C$1823,0),0)),"Missing Data")</f>
        <v>Missing Data</v>
      </c>
      <c r="N989" s="5"/>
      <c r="O989" s="5" t="str">
        <f t="array" ref="O989">IFERROR(INDEX(Data!$G$2:$G$1823,MATCH('Ratios - Total'!$C989,IF(Data!$A$2:$A$1823='Ratios - Total'!$A989,Data!$C$2:$C$1823,0),0))/INDEX(Data!$F$2:$F$1823,MATCH('Ratios - Total'!$C989,IF(Data!$A$2:$A$1823='Ratios - Total'!$A989,Data!$C$2:$C$1823,0),0)),"Missing Data")</f>
        <v>Missing Data</v>
      </c>
      <c r="P989" s="5" t="str">
        <f t="array" ref="P989">IFERROR(INDEX(Data!$H$2:$H$1823,MATCH('Ratios - Total'!$C989,IF(Data!$A$2:$A$1823='Ratios - Total'!$A989,Data!$C$2:$C$1823,0),0))/INDEX(Data!$G$2:$G$1823,MATCH('Ratios - Total'!$C989,IF(Data!$A$2:$A$1823='Ratios - Total'!$A989,Data!$C$2:$C$1823,0),0)),"Missing Data")</f>
        <v>Missing Data</v>
      </c>
      <c r="Q989" s="5"/>
      <c r="R989" s="5" t="str">
        <f t="array" ref="R989">IFERROR(INDEX(Data!$L$2:$L$1823,MATCH('Ratios - Total'!$C989,IF(Data!$A$2:$A$1823='Ratios - Total'!$A989,Data!$C$2:$C$1823,0),0))/INDEX(Data!$G$2:$G$1823,MATCH('Ratios - Total'!$C989,IF(Data!$A$2:$A$1823='Ratios - Total'!$A989,Data!$C$2:$C$1823,0),0)),"Missing Data")</f>
        <v>Missing Data</v>
      </c>
      <c r="S989" s="5"/>
      <c r="T989" s="5">
        <f t="array" ref="T989">IFERROR(INDEX(Data!$H$2:$H$1823,MATCH('Ratios - Total'!$C989,IF(Data!$A$2:$A$1823='Ratios - Total'!$A989,Data!$C$2:$C$1823,0),0))/INDEX(Data!$L$2:$L$1823,MATCH('Ratios - Total'!$C989,IF(Data!$A$2:$A$1823='Ratios - Total'!$A989,Data!$C$2:$C$1823,0),0)),"Missing Data")</f>
        <v>55746.387490828703</v>
      </c>
      <c r="U989" s="5">
        <f t="array" ref="U989">IFERROR(INDEX(Data!$K$2:$K$1823,MATCH('Ratios - Total'!$C989,IF(Data!$A$2:$A$1823='Ratios - Total'!$A989,Data!$C$2:$C$1823,0),0))/INDEX(Data!$H$2:$H$1823,MATCH('Ratios - Total'!$C989,IF(Data!$A$2:$A$1823='Ratios - Total'!$A989,Data!$C$2:$C$1823,0),0)),"Missing Data")</f>
        <v>0.5058351671493273</v>
      </c>
      <c r="V989" s="5">
        <f t="array" ref="V989">IFERROR(INDEX(Data!$K$2:$K$1823,MATCH('Ratios - Total'!$C989,IF(Data!$A$2:$A$1823='Ratios - Total'!$A989,Data!$C$2:$C$1823,0),0))/INDEX(Data!$L$2:$L$1823,MATCH('Ratios - Total'!$C989,IF(Data!$A$2:$A$1823='Ratios - Total'!$A989,Data!$C$2:$C$1823,0),0)),"Missing Data")</f>
        <v>28198.483234394505</v>
      </c>
      <c r="W989" s="5">
        <f t="shared" si="15"/>
        <v>27547.904256434198</v>
      </c>
      <c r="X989" s="5" t="str">
        <f t="array" ref="X989">IFERROR(INDEX(Data!$K$2:$K$1823,MATCH('Ratios - Total'!$C989,IF(Data!$A$2:$A$1823='Ratios - Total'!$A989,Data!$C$2:$C$1823,0),0))/INDEX(Data!$G$2:$G$1823,MATCH('Ratios - Total'!$C989,IF(Data!$A$2:$A$1823='Ratios - Total'!$A989,Data!$C$2:$C$1823,0),0)),"Missing Data")</f>
        <v>Missing Data</v>
      </c>
    </row>
    <row r="990" spans="1:24" x14ac:dyDescent="0.25">
      <c r="A990" s="22" t="s">
        <v>104</v>
      </c>
      <c r="B990" s="22" t="s">
        <v>105</v>
      </c>
      <c r="C990" s="22">
        <v>1994</v>
      </c>
      <c r="D990" s="5">
        <f t="array" ref="D990">IFERROR(INDEX(Data!$H$2:$H$1823,MATCH('Ratios - Total'!$C990,IF(Data!$A$2:$A$1823='Ratios - Total'!$A990,Data!$C$2:$C$1823,0),0))/INDEX(Data!$D$2:$D$1823,MATCH('Ratios - Total'!$C990,IF(Data!$A$2:$A$1823='Ratios - Total'!$A990,Data!$C$2:$C$1823,0),0)),"Missing Data")</f>
        <v>1318.5559347301487</v>
      </c>
      <c r="E990" s="22"/>
      <c r="F990" s="5">
        <f t="array" ref="F990">IFERROR(INDEX(Data!$G$2:$G$1823,MATCH('Ratios - Total'!$C990,IF(Data!$A$2:$A$1823='Ratios - Total'!$A990,Data!$C$2:$C$1823,0),0))/INDEX(Data!$D$2:$D$1823,MATCH('Ratios - Total'!$C990,IF(Data!$A$2:$A$1823='Ratios - Total'!$A990,Data!$C$2:$C$1823,0),0)),"Missing Data")</f>
        <v>0</v>
      </c>
      <c r="G990" s="5"/>
      <c r="H990" s="5" t="str">
        <f t="array" ref="H990">IFERROR(INDEX(Data!$H$2:$H$1823,MATCH('Ratios - Total'!$C990,IF(Data!$A$2:$A$1823='Ratios - Total'!$A990,Data!$C$2:$C$1823,0),0))/INDEX(Data!$G$2:$G$1823,MATCH('Ratios - Total'!$C990,IF(Data!$A$2:$A$1823='Ratios - Total'!$A990,Data!$C$2:$C$1823,0),0)),"Missing Data")</f>
        <v>Missing Data</v>
      </c>
      <c r="I990" s="5">
        <f t="array" ref="I990">IFERROR(INDEX(Data!$G$2:$G$1823,MATCH('Ratios - Total'!$C990,IF(Data!$A$2:$A$1823='Ratios - Total'!$A990,Data!$C$2:$C$1823,0),0))/INDEX(Data!$D$2:$D$1823,MATCH('Ratios - Total'!$C990,IF(Data!$A$2:$A$1823='Ratios - Total'!$A990,Data!$C$2:$C$1823,0),0)),"Missing Data")</f>
        <v>0</v>
      </c>
      <c r="J990" s="22"/>
      <c r="K990" s="5">
        <f t="array" ref="K990">IFERROR(INDEX(Data!$E$2:$E$1823,MATCH('Ratios - Total'!$C990,IF(Data!$A$2:$A$1823='Ratios - Total'!$A990,Data!$C$2:$C$1823,0),0))/INDEX(Data!$D$2:$D$1823,MATCH('Ratios - Total'!$C990,IF(Data!$A$2:$A$1823='Ratios - Total'!$A990,Data!$C$2:$C$1823,0),0)),"Missing Data")</f>
        <v>0</v>
      </c>
      <c r="L990" s="5"/>
      <c r="M990" s="5" t="str">
        <f t="array" ref="M990">IFERROR(INDEX(Data!$F$2:$F$1823,MATCH('Ratios - Total'!$C990,IF(Data!$A$2:$A$1823='Ratios - Total'!$A990,Data!$C$2:$C$1823,0),0))/INDEX(Data!$E$2:$E$1823,MATCH('Ratios - Total'!$C990,IF(Data!$A$2:$A$1823='Ratios - Total'!$A990,Data!$C$2:$C$1823,0),0)),"Missing Data")</f>
        <v>Missing Data</v>
      </c>
      <c r="N990" s="5"/>
      <c r="O990" s="5" t="str">
        <f t="array" ref="O990">IFERROR(INDEX(Data!$G$2:$G$1823,MATCH('Ratios - Total'!$C990,IF(Data!$A$2:$A$1823='Ratios - Total'!$A990,Data!$C$2:$C$1823,0),0))/INDEX(Data!$F$2:$F$1823,MATCH('Ratios - Total'!$C990,IF(Data!$A$2:$A$1823='Ratios - Total'!$A990,Data!$C$2:$C$1823,0),0)),"Missing Data")</f>
        <v>Missing Data</v>
      </c>
      <c r="P990" s="5" t="str">
        <f t="array" ref="P990">IFERROR(INDEX(Data!$H$2:$H$1823,MATCH('Ratios - Total'!$C990,IF(Data!$A$2:$A$1823='Ratios - Total'!$A990,Data!$C$2:$C$1823,0),0))/INDEX(Data!$G$2:$G$1823,MATCH('Ratios - Total'!$C990,IF(Data!$A$2:$A$1823='Ratios - Total'!$A990,Data!$C$2:$C$1823,0),0)),"Missing Data")</f>
        <v>Missing Data</v>
      </c>
      <c r="Q990" s="5"/>
      <c r="R990" s="5" t="str">
        <f t="array" ref="R990">IFERROR(INDEX(Data!$L$2:$L$1823,MATCH('Ratios - Total'!$C990,IF(Data!$A$2:$A$1823='Ratios - Total'!$A990,Data!$C$2:$C$1823,0),0))/INDEX(Data!$G$2:$G$1823,MATCH('Ratios - Total'!$C990,IF(Data!$A$2:$A$1823='Ratios - Total'!$A990,Data!$C$2:$C$1823,0),0)),"Missing Data")</f>
        <v>Missing Data</v>
      </c>
      <c r="S990" s="5"/>
      <c r="T990" s="5">
        <f t="array" ref="T990">IFERROR(INDEX(Data!$H$2:$H$1823,MATCH('Ratios - Total'!$C990,IF(Data!$A$2:$A$1823='Ratios - Total'!$A990,Data!$C$2:$C$1823,0),0))/INDEX(Data!$L$2:$L$1823,MATCH('Ratios - Total'!$C990,IF(Data!$A$2:$A$1823='Ratios - Total'!$A990,Data!$C$2:$C$1823,0),0)),"Missing Data")</f>
        <v>44072.656413111559</v>
      </c>
      <c r="U990" s="5">
        <f t="array" ref="U990">IFERROR(INDEX(Data!$K$2:$K$1823,MATCH('Ratios - Total'!$C990,IF(Data!$A$2:$A$1823='Ratios - Total'!$A990,Data!$C$2:$C$1823,0),0))/INDEX(Data!$H$2:$H$1823,MATCH('Ratios - Total'!$C990,IF(Data!$A$2:$A$1823='Ratios - Total'!$A990,Data!$C$2:$C$1823,0),0)),"Missing Data")</f>
        <v>0.50448008779686715</v>
      </c>
      <c r="V990" s="5">
        <f t="array" ref="V990">IFERROR(INDEX(Data!$K$2:$K$1823,MATCH('Ratios - Total'!$C990,IF(Data!$A$2:$A$1823='Ratios - Total'!$A990,Data!$C$2:$C$1823,0),0))/INDEX(Data!$L$2:$L$1823,MATCH('Ratios - Total'!$C990,IF(Data!$A$2:$A$1823='Ratios - Total'!$A990,Data!$C$2:$C$1823,0),0)),"Missing Data")</f>
        <v>22233.777576727676</v>
      </c>
      <c r="W990" s="5">
        <f t="shared" si="15"/>
        <v>21838.878836383883</v>
      </c>
      <c r="X990" s="5" t="str">
        <f t="array" ref="X990">IFERROR(INDEX(Data!$K$2:$K$1823,MATCH('Ratios - Total'!$C990,IF(Data!$A$2:$A$1823='Ratios - Total'!$A990,Data!$C$2:$C$1823,0),0))/INDEX(Data!$G$2:$G$1823,MATCH('Ratios - Total'!$C990,IF(Data!$A$2:$A$1823='Ratios - Total'!$A990,Data!$C$2:$C$1823,0),0)),"Missing Data")</f>
        <v>Missing Data</v>
      </c>
    </row>
    <row r="991" spans="1:24" x14ac:dyDescent="0.25">
      <c r="A991" s="22" t="s">
        <v>4</v>
      </c>
      <c r="B991" s="22" t="s">
        <v>5</v>
      </c>
      <c r="C991" s="22">
        <v>1995</v>
      </c>
      <c r="D991" s="5">
        <f t="array" ref="D991">IFERROR(INDEX(Data!$H$2:$H$1823,MATCH('Ratios - Total'!$C991,IF(Data!$A$2:$A$1823='Ratios - Total'!$A991,Data!$C$2:$C$1823,0),0))/INDEX(Data!$D$2:$D$1823,MATCH('Ratios - Total'!$C991,IF(Data!$A$2:$A$1823='Ratios - Total'!$A991,Data!$C$2:$C$1823,0),0)),"Missing Data")</f>
        <v>743.92457270526904</v>
      </c>
      <c r="E991" s="22"/>
      <c r="F991" s="5">
        <f t="array" ref="F991">IFERROR(INDEX(Data!$G$2:$G$1823,MATCH('Ratios - Total'!$C991,IF(Data!$A$2:$A$1823='Ratios - Total'!$A991,Data!$C$2:$C$1823,0),0))/INDEX(Data!$D$2:$D$1823,MATCH('Ratios - Total'!$C991,IF(Data!$A$2:$A$1823='Ratios - Total'!$A991,Data!$C$2:$C$1823,0),0)),"Missing Data")</f>
        <v>0</v>
      </c>
      <c r="G991" s="5"/>
      <c r="H991" s="5" t="str">
        <f t="array" ref="H991">IFERROR(INDEX(Data!$H$2:$H$1823,MATCH('Ratios - Total'!$C991,IF(Data!$A$2:$A$1823='Ratios - Total'!$A991,Data!$C$2:$C$1823,0),0))/INDEX(Data!$G$2:$G$1823,MATCH('Ratios - Total'!$C991,IF(Data!$A$2:$A$1823='Ratios - Total'!$A991,Data!$C$2:$C$1823,0),0)),"Missing Data")</f>
        <v>Missing Data</v>
      </c>
      <c r="I991" s="5">
        <f t="array" ref="I991">IFERROR(INDEX(Data!$G$2:$G$1823,MATCH('Ratios - Total'!$C991,IF(Data!$A$2:$A$1823='Ratios - Total'!$A991,Data!$C$2:$C$1823,0),0))/INDEX(Data!$D$2:$D$1823,MATCH('Ratios - Total'!$C991,IF(Data!$A$2:$A$1823='Ratios - Total'!$A991,Data!$C$2:$C$1823,0),0)),"Missing Data")</f>
        <v>0</v>
      </c>
      <c r="J991" s="22"/>
      <c r="K991" s="5">
        <f t="array" ref="K991">IFERROR(INDEX(Data!$E$2:$E$1823,MATCH('Ratios - Total'!$C991,IF(Data!$A$2:$A$1823='Ratios - Total'!$A991,Data!$C$2:$C$1823,0),0))/INDEX(Data!$D$2:$D$1823,MATCH('Ratios - Total'!$C991,IF(Data!$A$2:$A$1823='Ratios - Total'!$A991,Data!$C$2:$C$1823,0),0)),"Missing Data")</f>
        <v>0</v>
      </c>
      <c r="L991" s="5"/>
      <c r="M991" s="5" t="str">
        <f t="array" ref="M991">IFERROR(INDEX(Data!$F$2:$F$1823,MATCH('Ratios - Total'!$C991,IF(Data!$A$2:$A$1823='Ratios - Total'!$A991,Data!$C$2:$C$1823,0),0))/INDEX(Data!$E$2:$E$1823,MATCH('Ratios - Total'!$C991,IF(Data!$A$2:$A$1823='Ratios - Total'!$A991,Data!$C$2:$C$1823,0),0)),"Missing Data")</f>
        <v>Missing Data</v>
      </c>
      <c r="N991" s="5"/>
      <c r="O991" s="5" t="str">
        <f t="array" ref="O991">IFERROR(INDEX(Data!$G$2:$G$1823,MATCH('Ratios - Total'!$C991,IF(Data!$A$2:$A$1823='Ratios - Total'!$A991,Data!$C$2:$C$1823,0),0))/INDEX(Data!$F$2:$F$1823,MATCH('Ratios - Total'!$C991,IF(Data!$A$2:$A$1823='Ratios - Total'!$A991,Data!$C$2:$C$1823,0),0)),"Missing Data")</f>
        <v>Missing Data</v>
      </c>
      <c r="P991" s="5" t="str">
        <f t="array" ref="P991">IFERROR(INDEX(Data!$H$2:$H$1823,MATCH('Ratios - Total'!$C991,IF(Data!$A$2:$A$1823='Ratios - Total'!$A991,Data!$C$2:$C$1823,0),0))/INDEX(Data!$G$2:$G$1823,MATCH('Ratios - Total'!$C991,IF(Data!$A$2:$A$1823='Ratios - Total'!$A991,Data!$C$2:$C$1823,0),0)),"Missing Data")</f>
        <v>Missing Data</v>
      </c>
      <c r="Q991" s="5"/>
      <c r="R991" s="5" t="str">
        <f t="array" ref="R991">IFERROR(INDEX(Data!$L$2:$L$1823,MATCH('Ratios - Total'!$C991,IF(Data!$A$2:$A$1823='Ratios - Total'!$A991,Data!$C$2:$C$1823,0),0))/INDEX(Data!$G$2:$G$1823,MATCH('Ratios - Total'!$C991,IF(Data!$A$2:$A$1823='Ratios - Total'!$A991,Data!$C$2:$C$1823,0),0)),"Missing Data")</f>
        <v>Missing Data</v>
      </c>
      <c r="S991" s="5"/>
      <c r="T991" s="5">
        <f t="array" ref="T991">IFERROR(INDEX(Data!$H$2:$H$1823,MATCH('Ratios - Total'!$C991,IF(Data!$A$2:$A$1823='Ratios - Total'!$A991,Data!$C$2:$C$1823,0),0))/INDEX(Data!$L$2:$L$1823,MATCH('Ratios - Total'!$C991,IF(Data!$A$2:$A$1823='Ratios - Total'!$A991,Data!$C$2:$C$1823,0),0)),"Missing Data")</f>
        <v>36885.473159473804</v>
      </c>
      <c r="U991" s="5">
        <f t="array" ref="U991">IFERROR(INDEX(Data!$K$2:$K$1823,MATCH('Ratios - Total'!$C991,IF(Data!$A$2:$A$1823='Ratios - Total'!$A991,Data!$C$2:$C$1823,0),0))/INDEX(Data!$H$2:$H$1823,MATCH('Ratios - Total'!$C991,IF(Data!$A$2:$A$1823='Ratios - Total'!$A991,Data!$C$2:$C$1823,0),0)),"Missing Data")</f>
        <v>0.52266468292391288</v>
      </c>
      <c r="V991" s="5">
        <f t="array" ref="V991">IFERROR(INDEX(Data!$K$2:$K$1823,MATCH('Ratios - Total'!$C991,IF(Data!$A$2:$A$1823='Ratios - Total'!$A991,Data!$C$2:$C$1823,0),0))/INDEX(Data!$L$2:$L$1823,MATCH('Ratios - Total'!$C991,IF(Data!$A$2:$A$1823='Ratios - Total'!$A991,Data!$C$2:$C$1823,0),0)),"Missing Data")</f>
        <v>19278.734133394875</v>
      </c>
      <c r="W991" s="5">
        <f t="shared" si="15"/>
        <v>17606.739026078929</v>
      </c>
      <c r="X991" s="5" t="str">
        <f t="array" ref="X991">IFERROR(INDEX(Data!$K$2:$K$1823,MATCH('Ratios - Total'!$C991,IF(Data!$A$2:$A$1823='Ratios - Total'!$A991,Data!$C$2:$C$1823,0),0))/INDEX(Data!$G$2:$G$1823,MATCH('Ratios - Total'!$C991,IF(Data!$A$2:$A$1823='Ratios - Total'!$A991,Data!$C$2:$C$1823,0),0)),"Missing Data")</f>
        <v>Missing Data</v>
      </c>
    </row>
    <row r="992" spans="1:24" x14ac:dyDescent="0.25">
      <c r="A992" s="22" t="s">
        <v>6</v>
      </c>
      <c r="B992" s="22" t="s">
        <v>7</v>
      </c>
      <c r="C992" s="22">
        <v>1995</v>
      </c>
      <c r="D992" s="5">
        <f t="array" ref="D992">IFERROR(INDEX(Data!$H$2:$H$1823,MATCH('Ratios - Total'!$C992,IF(Data!$A$2:$A$1823='Ratios - Total'!$A992,Data!$C$2:$C$1823,0),0))/INDEX(Data!$D$2:$D$1823,MATCH('Ratios - Total'!$C992,IF(Data!$A$2:$A$1823='Ratios - Total'!$A992,Data!$C$2:$C$1823,0),0)),"Missing Data")</f>
        <v>2053.3708529943151</v>
      </c>
      <c r="E992" s="22"/>
      <c r="F992" s="5">
        <f t="array" ref="F992">IFERROR(INDEX(Data!$G$2:$G$1823,MATCH('Ratios - Total'!$C992,IF(Data!$A$2:$A$1823='Ratios - Total'!$A992,Data!$C$2:$C$1823,0),0))/INDEX(Data!$D$2:$D$1823,MATCH('Ratios - Total'!$C992,IF(Data!$A$2:$A$1823='Ratios - Total'!$A992,Data!$C$2:$C$1823,0),0)),"Missing Data")</f>
        <v>0</v>
      </c>
      <c r="G992" s="5"/>
      <c r="H992" s="5" t="str">
        <f t="array" ref="H992">IFERROR(INDEX(Data!$H$2:$H$1823,MATCH('Ratios - Total'!$C992,IF(Data!$A$2:$A$1823='Ratios - Total'!$A992,Data!$C$2:$C$1823,0),0))/INDEX(Data!$G$2:$G$1823,MATCH('Ratios - Total'!$C992,IF(Data!$A$2:$A$1823='Ratios - Total'!$A992,Data!$C$2:$C$1823,0),0)),"Missing Data")</f>
        <v>Missing Data</v>
      </c>
      <c r="I992" s="5">
        <f t="array" ref="I992">IFERROR(INDEX(Data!$G$2:$G$1823,MATCH('Ratios - Total'!$C992,IF(Data!$A$2:$A$1823='Ratios - Total'!$A992,Data!$C$2:$C$1823,0),0))/INDEX(Data!$D$2:$D$1823,MATCH('Ratios - Total'!$C992,IF(Data!$A$2:$A$1823='Ratios - Total'!$A992,Data!$C$2:$C$1823,0),0)),"Missing Data")</f>
        <v>0</v>
      </c>
      <c r="J992" s="22"/>
      <c r="K992" s="5">
        <f t="array" ref="K992">IFERROR(INDEX(Data!$E$2:$E$1823,MATCH('Ratios - Total'!$C992,IF(Data!$A$2:$A$1823='Ratios - Total'!$A992,Data!$C$2:$C$1823,0),0))/INDEX(Data!$D$2:$D$1823,MATCH('Ratios - Total'!$C992,IF(Data!$A$2:$A$1823='Ratios - Total'!$A992,Data!$C$2:$C$1823,0),0)),"Missing Data")</f>
        <v>0</v>
      </c>
      <c r="L992" s="5"/>
      <c r="M992" s="5" t="str">
        <f t="array" ref="M992">IFERROR(INDEX(Data!$F$2:$F$1823,MATCH('Ratios - Total'!$C992,IF(Data!$A$2:$A$1823='Ratios - Total'!$A992,Data!$C$2:$C$1823,0),0))/INDEX(Data!$E$2:$E$1823,MATCH('Ratios - Total'!$C992,IF(Data!$A$2:$A$1823='Ratios - Total'!$A992,Data!$C$2:$C$1823,0),0)),"Missing Data")</f>
        <v>Missing Data</v>
      </c>
      <c r="N992" s="5"/>
      <c r="O992" s="5" t="str">
        <f t="array" ref="O992">IFERROR(INDEX(Data!$G$2:$G$1823,MATCH('Ratios - Total'!$C992,IF(Data!$A$2:$A$1823='Ratios - Total'!$A992,Data!$C$2:$C$1823,0),0))/INDEX(Data!$F$2:$F$1823,MATCH('Ratios - Total'!$C992,IF(Data!$A$2:$A$1823='Ratios - Total'!$A992,Data!$C$2:$C$1823,0),0)),"Missing Data")</f>
        <v>Missing Data</v>
      </c>
      <c r="P992" s="5" t="str">
        <f t="array" ref="P992">IFERROR(INDEX(Data!$H$2:$H$1823,MATCH('Ratios - Total'!$C992,IF(Data!$A$2:$A$1823='Ratios - Total'!$A992,Data!$C$2:$C$1823,0),0))/INDEX(Data!$G$2:$G$1823,MATCH('Ratios - Total'!$C992,IF(Data!$A$2:$A$1823='Ratios - Total'!$A992,Data!$C$2:$C$1823,0),0)),"Missing Data")</f>
        <v>Missing Data</v>
      </c>
      <c r="Q992" s="5"/>
      <c r="R992" s="5" t="str">
        <f t="array" ref="R992">IFERROR(INDEX(Data!$L$2:$L$1823,MATCH('Ratios - Total'!$C992,IF(Data!$A$2:$A$1823='Ratios - Total'!$A992,Data!$C$2:$C$1823,0),0))/INDEX(Data!$G$2:$G$1823,MATCH('Ratios - Total'!$C992,IF(Data!$A$2:$A$1823='Ratios - Total'!$A992,Data!$C$2:$C$1823,0),0)),"Missing Data")</f>
        <v>Missing Data</v>
      </c>
      <c r="S992" s="5"/>
      <c r="T992" s="5">
        <f t="array" ref="T992">IFERROR(INDEX(Data!$H$2:$H$1823,MATCH('Ratios - Total'!$C992,IF(Data!$A$2:$A$1823='Ratios - Total'!$A992,Data!$C$2:$C$1823,0),0))/INDEX(Data!$L$2:$L$1823,MATCH('Ratios - Total'!$C992,IF(Data!$A$2:$A$1823='Ratios - Total'!$A992,Data!$C$2:$C$1823,0),0)),"Missing Data")</f>
        <v>86704.064831633368</v>
      </c>
      <c r="U992" s="5">
        <f t="array" ref="U992">IFERROR(INDEX(Data!$K$2:$K$1823,MATCH('Ratios - Total'!$C992,IF(Data!$A$2:$A$1823='Ratios - Total'!$A992,Data!$C$2:$C$1823,0),0))/INDEX(Data!$H$2:$H$1823,MATCH('Ratios - Total'!$C992,IF(Data!$A$2:$A$1823='Ratios - Total'!$A992,Data!$C$2:$C$1823,0),0)),"Missing Data")</f>
        <v>0.40897648708435363</v>
      </c>
      <c r="V992" s="5">
        <f t="array" ref="V992">IFERROR(INDEX(Data!$K$2:$K$1823,MATCH('Ratios - Total'!$C992,IF(Data!$A$2:$A$1823='Ratios - Total'!$A992,Data!$C$2:$C$1823,0),0))/INDEX(Data!$L$2:$L$1823,MATCH('Ratios - Total'!$C992,IF(Data!$A$2:$A$1823='Ratios - Total'!$A992,Data!$C$2:$C$1823,0),0)),"Missing Data")</f>
        <v>35459.923850775464</v>
      </c>
      <c r="W992" s="5">
        <f t="shared" si="15"/>
        <v>51244.140980857905</v>
      </c>
      <c r="X992" s="5" t="str">
        <f t="array" ref="X992">IFERROR(INDEX(Data!$K$2:$K$1823,MATCH('Ratios - Total'!$C992,IF(Data!$A$2:$A$1823='Ratios - Total'!$A992,Data!$C$2:$C$1823,0),0))/INDEX(Data!$G$2:$G$1823,MATCH('Ratios - Total'!$C992,IF(Data!$A$2:$A$1823='Ratios - Total'!$A992,Data!$C$2:$C$1823,0),0)),"Missing Data")</f>
        <v>Missing Data</v>
      </c>
    </row>
    <row r="993" spans="1:24" x14ac:dyDescent="0.25">
      <c r="A993" s="22" t="s">
        <v>8</v>
      </c>
      <c r="B993" s="22" t="s">
        <v>9</v>
      </c>
      <c r="C993" s="22">
        <v>1995</v>
      </c>
      <c r="D993" s="5">
        <f t="array" ref="D993">IFERROR(INDEX(Data!$H$2:$H$1823,MATCH('Ratios - Total'!$C993,IF(Data!$A$2:$A$1823='Ratios - Total'!$A993,Data!$C$2:$C$1823,0),0))/INDEX(Data!$D$2:$D$1823,MATCH('Ratios - Total'!$C993,IF(Data!$A$2:$A$1823='Ratios - Total'!$A993,Data!$C$2:$C$1823,0),0)),"Missing Data")</f>
        <v>956.12743962265984</v>
      </c>
      <c r="E993" s="22"/>
      <c r="F993" s="5">
        <f t="array" ref="F993">IFERROR(INDEX(Data!$G$2:$G$1823,MATCH('Ratios - Total'!$C993,IF(Data!$A$2:$A$1823='Ratios - Total'!$A993,Data!$C$2:$C$1823,0),0))/INDEX(Data!$D$2:$D$1823,MATCH('Ratios - Total'!$C993,IF(Data!$A$2:$A$1823='Ratios - Total'!$A993,Data!$C$2:$C$1823,0),0)),"Missing Data")</f>
        <v>0</v>
      </c>
      <c r="G993" s="5"/>
      <c r="H993" s="5" t="str">
        <f t="array" ref="H993">IFERROR(INDEX(Data!$H$2:$H$1823,MATCH('Ratios - Total'!$C993,IF(Data!$A$2:$A$1823='Ratios - Total'!$A993,Data!$C$2:$C$1823,0),0))/INDEX(Data!$G$2:$G$1823,MATCH('Ratios - Total'!$C993,IF(Data!$A$2:$A$1823='Ratios - Total'!$A993,Data!$C$2:$C$1823,0),0)),"Missing Data")</f>
        <v>Missing Data</v>
      </c>
      <c r="I993" s="5">
        <f t="array" ref="I993">IFERROR(INDEX(Data!$G$2:$G$1823,MATCH('Ratios - Total'!$C993,IF(Data!$A$2:$A$1823='Ratios - Total'!$A993,Data!$C$2:$C$1823,0),0))/INDEX(Data!$D$2:$D$1823,MATCH('Ratios - Total'!$C993,IF(Data!$A$2:$A$1823='Ratios - Total'!$A993,Data!$C$2:$C$1823,0),0)),"Missing Data")</f>
        <v>0</v>
      </c>
      <c r="J993" s="22"/>
      <c r="K993" s="5">
        <f t="array" ref="K993">IFERROR(INDEX(Data!$E$2:$E$1823,MATCH('Ratios - Total'!$C993,IF(Data!$A$2:$A$1823='Ratios - Total'!$A993,Data!$C$2:$C$1823,0),0))/INDEX(Data!$D$2:$D$1823,MATCH('Ratios - Total'!$C993,IF(Data!$A$2:$A$1823='Ratios - Total'!$A993,Data!$C$2:$C$1823,0),0)),"Missing Data")</f>
        <v>0</v>
      </c>
      <c r="L993" s="5"/>
      <c r="M993" s="5" t="str">
        <f t="array" ref="M993">IFERROR(INDEX(Data!$F$2:$F$1823,MATCH('Ratios - Total'!$C993,IF(Data!$A$2:$A$1823='Ratios - Total'!$A993,Data!$C$2:$C$1823,0),0))/INDEX(Data!$E$2:$E$1823,MATCH('Ratios - Total'!$C993,IF(Data!$A$2:$A$1823='Ratios - Total'!$A993,Data!$C$2:$C$1823,0),0)),"Missing Data")</f>
        <v>Missing Data</v>
      </c>
      <c r="N993" s="5"/>
      <c r="O993" s="5" t="str">
        <f t="array" ref="O993">IFERROR(INDEX(Data!$G$2:$G$1823,MATCH('Ratios - Total'!$C993,IF(Data!$A$2:$A$1823='Ratios - Total'!$A993,Data!$C$2:$C$1823,0),0))/INDEX(Data!$F$2:$F$1823,MATCH('Ratios - Total'!$C993,IF(Data!$A$2:$A$1823='Ratios - Total'!$A993,Data!$C$2:$C$1823,0),0)),"Missing Data")</f>
        <v>Missing Data</v>
      </c>
      <c r="P993" s="5" t="str">
        <f t="array" ref="P993">IFERROR(INDEX(Data!$H$2:$H$1823,MATCH('Ratios - Total'!$C993,IF(Data!$A$2:$A$1823='Ratios - Total'!$A993,Data!$C$2:$C$1823,0),0))/INDEX(Data!$G$2:$G$1823,MATCH('Ratios - Total'!$C993,IF(Data!$A$2:$A$1823='Ratios - Total'!$A993,Data!$C$2:$C$1823,0),0)),"Missing Data")</f>
        <v>Missing Data</v>
      </c>
      <c r="Q993" s="5"/>
      <c r="R993" s="5" t="str">
        <f t="array" ref="R993">IFERROR(INDEX(Data!$L$2:$L$1823,MATCH('Ratios - Total'!$C993,IF(Data!$A$2:$A$1823='Ratios - Total'!$A993,Data!$C$2:$C$1823,0),0))/INDEX(Data!$G$2:$G$1823,MATCH('Ratios - Total'!$C993,IF(Data!$A$2:$A$1823='Ratios - Total'!$A993,Data!$C$2:$C$1823,0),0)),"Missing Data")</f>
        <v>Missing Data</v>
      </c>
      <c r="S993" s="5"/>
      <c r="T993" s="5">
        <f t="array" ref="T993">IFERROR(INDEX(Data!$H$2:$H$1823,MATCH('Ratios - Total'!$C993,IF(Data!$A$2:$A$1823='Ratios - Total'!$A993,Data!$C$2:$C$1823,0),0))/INDEX(Data!$L$2:$L$1823,MATCH('Ratios - Total'!$C993,IF(Data!$A$2:$A$1823='Ratios - Total'!$A993,Data!$C$2:$C$1823,0),0)),"Missing Data")</f>
        <v>50703.889739663093</v>
      </c>
      <c r="U993" s="5">
        <f t="array" ref="U993">IFERROR(INDEX(Data!$K$2:$K$1823,MATCH('Ratios - Total'!$C993,IF(Data!$A$2:$A$1823='Ratios - Total'!$A993,Data!$C$2:$C$1823,0),0))/INDEX(Data!$H$2:$H$1823,MATCH('Ratios - Total'!$C993,IF(Data!$A$2:$A$1823='Ratios - Total'!$A993,Data!$C$2:$C$1823,0),0)),"Missing Data")</f>
        <v>0.4641649257965354</v>
      </c>
      <c r="V993" s="5">
        <f t="array" ref="V993">IFERROR(INDEX(Data!$K$2:$K$1823,MATCH('Ratios - Total'!$C993,IF(Data!$A$2:$A$1823='Ratios - Total'!$A993,Data!$C$2:$C$1823,0),0))/INDEX(Data!$L$2:$L$1823,MATCH('Ratios - Total'!$C993,IF(Data!$A$2:$A$1823='Ratios - Total'!$A993,Data!$C$2:$C$1823,0),0)),"Missing Data")</f>
        <v>23534.967218606431</v>
      </c>
      <c r="W993" s="5">
        <f t="shared" si="15"/>
        <v>27168.922521056662</v>
      </c>
      <c r="X993" s="5" t="str">
        <f t="array" ref="X993">IFERROR(INDEX(Data!$K$2:$K$1823,MATCH('Ratios - Total'!$C993,IF(Data!$A$2:$A$1823='Ratios - Total'!$A993,Data!$C$2:$C$1823,0),0))/INDEX(Data!$G$2:$G$1823,MATCH('Ratios - Total'!$C993,IF(Data!$A$2:$A$1823='Ratios - Total'!$A993,Data!$C$2:$C$1823,0),0)),"Missing Data")</f>
        <v>Missing Data</v>
      </c>
    </row>
    <row r="994" spans="1:24" x14ac:dyDescent="0.25">
      <c r="A994" s="22" t="s">
        <v>10</v>
      </c>
      <c r="B994" s="22" t="s">
        <v>11</v>
      </c>
      <c r="C994" s="22">
        <v>1995</v>
      </c>
      <c r="D994" s="5">
        <f t="array" ref="D994">IFERROR(INDEX(Data!$H$2:$H$1823,MATCH('Ratios - Total'!$C994,IF(Data!$A$2:$A$1823='Ratios - Total'!$A994,Data!$C$2:$C$1823,0),0))/INDEX(Data!$D$2:$D$1823,MATCH('Ratios - Total'!$C994,IF(Data!$A$2:$A$1823='Ratios - Total'!$A994,Data!$C$2:$C$1823,0),0)),"Missing Data")</f>
        <v>785.86134332308245</v>
      </c>
      <c r="E994" s="22"/>
      <c r="F994" s="5">
        <f t="array" ref="F994">IFERROR(INDEX(Data!$G$2:$G$1823,MATCH('Ratios - Total'!$C994,IF(Data!$A$2:$A$1823='Ratios - Total'!$A994,Data!$C$2:$C$1823,0),0))/INDEX(Data!$D$2:$D$1823,MATCH('Ratios - Total'!$C994,IF(Data!$A$2:$A$1823='Ratios - Total'!$A994,Data!$C$2:$C$1823,0),0)),"Missing Data")</f>
        <v>0</v>
      </c>
      <c r="G994" s="5"/>
      <c r="H994" s="5" t="str">
        <f t="array" ref="H994">IFERROR(INDEX(Data!$H$2:$H$1823,MATCH('Ratios - Total'!$C994,IF(Data!$A$2:$A$1823='Ratios - Total'!$A994,Data!$C$2:$C$1823,0),0))/INDEX(Data!$G$2:$G$1823,MATCH('Ratios - Total'!$C994,IF(Data!$A$2:$A$1823='Ratios - Total'!$A994,Data!$C$2:$C$1823,0),0)),"Missing Data")</f>
        <v>Missing Data</v>
      </c>
      <c r="I994" s="5">
        <f t="array" ref="I994">IFERROR(INDEX(Data!$G$2:$G$1823,MATCH('Ratios - Total'!$C994,IF(Data!$A$2:$A$1823='Ratios - Total'!$A994,Data!$C$2:$C$1823,0),0))/INDEX(Data!$D$2:$D$1823,MATCH('Ratios - Total'!$C994,IF(Data!$A$2:$A$1823='Ratios - Total'!$A994,Data!$C$2:$C$1823,0),0)),"Missing Data")</f>
        <v>0</v>
      </c>
      <c r="J994" s="22"/>
      <c r="K994" s="5">
        <f t="array" ref="K994">IFERROR(INDEX(Data!$E$2:$E$1823,MATCH('Ratios - Total'!$C994,IF(Data!$A$2:$A$1823='Ratios - Total'!$A994,Data!$C$2:$C$1823,0),0))/INDEX(Data!$D$2:$D$1823,MATCH('Ratios - Total'!$C994,IF(Data!$A$2:$A$1823='Ratios - Total'!$A994,Data!$C$2:$C$1823,0),0)),"Missing Data")</f>
        <v>0</v>
      </c>
      <c r="L994" s="5"/>
      <c r="M994" s="5" t="str">
        <f t="array" ref="M994">IFERROR(INDEX(Data!$F$2:$F$1823,MATCH('Ratios - Total'!$C994,IF(Data!$A$2:$A$1823='Ratios - Total'!$A994,Data!$C$2:$C$1823,0),0))/INDEX(Data!$E$2:$E$1823,MATCH('Ratios - Total'!$C994,IF(Data!$A$2:$A$1823='Ratios - Total'!$A994,Data!$C$2:$C$1823,0),0)),"Missing Data")</f>
        <v>Missing Data</v>
      </c>
      <c r="N994" s="5"/>
      <c r="O994" s="5" t="str">
        <f t="array" ref="O994">IFERROR(INDEX(Data!$G$2:$G$1823,MATCH('Ratios - Total'!$C994,IF(Data!$A$2:$A$1823='Ratios - Total'!$A994,Data!$C$2:$C$1823,0),0))/INDEX(Data!$F$2:$F$1823,MATCH('Ratios - Total'!$C994,IF(Data!$A$2:$A$1823='Ratios - Total'!$A994,Data!$C$2:$C$1823,0),0)),"Missing Data")</f>
        <v>Missing Data</v>
      </c>
      <c r="P994" s="5" t="str">
        <f t="array" ref="P994">IFERROR(INDEX(Data!$H$2:$H$1823,MATCH('Ratios - Total'!$C994,IF(Data!$A$2:$A$1823='Ratios - Total'!$A994,Data!$C$2:$C$1823,0),0))/INDEX(Data!$G$2:$G$1823,MATCH('Ratios - Total'!$C994,IF(Data!$A$2:$A$1823='Ratios - Total'!$A994,Data!$C$2:$C$1823,0),0)),"Missing Data")</f>
        <v>Missing Data</v>
      </c>
      <c r="Q994" s="5"/>
      <c r="R994" s="5" t="str">
        <f t="array" ref="R994">IFERROR(INDEX(Data!$L$2:$L$1823,MATCH('Ratios - Total'!$C994,IF(Data!$A$2:$A$1823='Ratios - Total'!$A994,Data!$C$2:$C$1823,0),0))/INDEX(Data!$G$2:$G$1823,MATCH('Ratios - Total'!$C994,IF(Data!$A$2:$A$1823='Ratios - Total'!$A994,Data!$C$2:$C$1823,0),0)),"Missing Data")</f>
        <v>Missing Data</v>
      </c>
      <c r="S994" s="5"/>
      <c r="T994" s="5">
        <f t="array" ref="T994">IFERROR(INDEX(Data!$H$2:$H$1823,MATCH('Ratios - Total'!$C994,IF(Data!$A$2:$A$1823='Ratios - Total'!$A994,Data!$C$2:$C$1823,0),0))/INDEX(Data!$L$2:$L$1823,MATCH('Ratios - Total'!$C994,IF(Data!$A$2:$A$1823='Ratios - Total'!$A994,Data!$C$2:$C$1823,0),0)),"Missing Data")</f>
        <v>34258.460522696012</v>
      </c>
      <c r="U994" s="5">
        <f t="array" ref="U994">IFERROR(INDEX(Data!$K$2:$K$1823,MATCH('Ratios - Total'!$C994,IF(Data!$A$2:$A$1823='Ratios - Total'!$A994,Data!$C$2:$C$1823,0),0))/INDEX(Data!$H$2:$H$1823,MATCH('Ratios - Total'!$C994,IF(Data!$A$2:$A$1823='Ratios - Total'!$A994,Data!$C$2:$C$1823,0),0)),"Missing Data")</f>
        <v>0.53090166186641197</v>
      </c>
      <c r="V994" s="5">
        <f t="array" ref="V994">IFERROR(INDEX(Data!$K$2:$K$1823,MATCH('Ratios - Total'!$C994,IF(Data!$A$2:$A$1823='Ratios - Total'!$A994,Data!$C$2:$C$1823,0),0))/INDEX(Data!$L$2:$L$1823,MATCH('Ratios - Total'!$C994,IF(Data!$A$2:$A$1823='Ratios - Total'!$A994,Data!$C$2:$C$1823,0),0)),"Missing Data")</f>
        <v>18187.873624484182</v>
      </c>
      <c r="W994" s="5">
        <f t="shared" si="15"/>
        <v>16070.58689821183</v>
      </c>
      <c r="X994" s="5" t="str">
        <f t="array" ref="X994">IFERROR(INDEX(Data!$K$2:$K$1823,MATCH('Ratios - Total'!$C994,IF(Data!$A$2:$A$1823='Ratios - Total'!$A994,Data!$C$2:$C$1823,0),0))/INDEX(Data!$G$2:$G$1823,MATCH('Ratios - Total'!$C994,IF(Data!$A$2:$A$1823='Ratios - Total'!$A994,Data!$C$2:$C$1823,0),0)),"Missing Data")</f>
        <v>Missing Data</v>
      </c>
    </row>
    <row r="995" spans="1:24" x14ac:dyDescent="0.25">
      <c r="A995" s="22" t="s">
        <v>12</v>
      </c>
      <c r="B995" s="22" t="s">
        <v>13</v>
      </c>
      <c r="C995" s="22">
        <v>1995</v>
      </c>
      <c r="D995" s="5">
        <f t="array" ref="D995">IFERROR(INDEX(Data!$H$2:$H$1823,MATCH('Ratios - Total'!$C995,IF(Data!$A$2:$A$1823='Ratios - Total'!$A995,Data!$C$2:$C$1823,0),0))/INDEX(Data!$D$2:$D$1823,MATCH('Ratios - Total'!$C995,IF(Data!$A$2:$A$1823='Ratios - Total'!$A995,Data!$C$2:$C$1823,0),0)),"Missing Data")</f>
        <v>933.69962881171227</v>
      </c>
      <c r="E995" s="22"/>
      <c r="F995" s="5">
        <f t="array" ref="F995">IFERROR(INDEX(Data!$G$2:$G$1823,MATCH('Ratios - Total'!$C995,IF(Data!$A$2:$A$1823='Ratios - Total'!$A995,Data!$C$2:$C$1823,0),0))/INDEX(Data!$D$2:$D$1823,MATCH('Ratios - Total'!$C995,IF(Data!$A$2:$A$1823='Ratios - Total'!$A995,Data!$C$2:$C$1823,0),0)),"Missing Data")</f>
        <v>0</v>
      </c>
      <c r="G995" s="5"/>
      <c r="H995" s="5" t="str">
        <f t="array" ref="H995">IFERROR(INDEX(Data!$H$2:$H$1823,MATCH('Ratios - Total'!$C995,IF(Data!$A$2:$A$1823='Ratios - Total'!$A995,Data!$C$2:$C$1823,0),0))/INDEX(Data!$G$2:$G$1823,MATCH('Ratios - Total'!$C995,IF(Data!$A$2:$A$1823='Ratios - Total'!$A995,Data!$C$2:$C$1823,0),0)),"Missing Data")</f>
        <v>Missing Data</v>
      </c>
      <c r="I995" s="5">
        <f t="array" ref="I995">IFERROR(INDEX(Data!$G$2:$G$1823,MATCH('Ratios - Total'!$C995,IF(Data!$A$2:$A$1823='Ratios - Total'!$A995,Data!$C$2:$C$1823,0),0))/INDEX(Data!$D$2:$D$1823,MATCH('Ratios - Total'!$C995,IF(Data!$A$2:$A$1823='Ratios - Total'!$A995,Data!$C$2:$C$1823,0),0)),"Missing Data")</f>
        <v>0</v>
      </c>
      <c r="J995" s="22"/>
      <c r="K995" s="5">
        <f t="array" ref="K995">IFERROR(INDEX(Data!$E$2:$E$1823,MATCH('Ratios - Total'!$C995,IF(Data!$A$2:$A$1823='Ratios - Total'!$A995,Data!$C$2:$C$1823,0),0))/INDEX(Data!$D$2:$D$1823,MATCH('Ratios - Total'!$C995,IF(Data!$A$2:$A$1823='Ratios - Total'!$A995,Data!$C$2:$C$1823,0),0)),"Missing Data")</f>
        <v>0</v>
      </c>
      <c r="L995" s="5"/>
      <c r="M995" s="5" t="str">
        <f t="array" ref="M995">IFERROR(INDEX(Data!$F$2:$F$1823,MATCH('Ratios - Total'!$C995,IF(Data!$A$2:$A$1823='Ratios - Total'!$A995,Data!$C$2:$C$1823,0),0))/INDEX(Data!$E$2:$E$1823,MATCH('Ratios - Total'!$C995,IF(Data!$A$2:$A$1823='Ratios - Total'!$A995,Data!$C$2:$C$1823,0),0)),"Missing Data")</f>
        <v>Missing Data</v>
      </c>
      <c r="N995" s="5"/>
      <c r="O995" s="5" t="str">
        <f t="array" ref="O995">IFERROR(INDEX(Data!$G$2:$G$1823,MATCH('Ratios - Total'!$C995,IF(Data!$A$2:$A$1823='Ratios - Total'!$A995,Data!$C$2:$C$1823,0),0))/INDEX(Data!$F$2:$F$1823,MATCH('Ratios - Total'!$C995,IF(Data!$A$2:$A$1823='Ratios - Total'!$A995,Data!$C$2:$C$1823,0),0)),"Missing Data")</f>
        <v>Missing Data</v>
      </c>
      <c r="P995" s="5" t="str">
        <f t="array" ref="P995">IFERROR(INDEX(Data!$H$2:$H$1823,MATCH('Ratios - Total'!$C995,IF(Data!$A$2:$A$1823='Ratios - Total'!$A995,Data!$C$2:$C$1823,0),0))/INDEX(Data!$G$2:$G$1823,MATCH('Ratios - Total'!$C995,IF(Data!$A$2:$A$1823='Ratios - Total'!$A995,Data!$C$2:$C$1823,0),0)),"Missing Data")</f>
        <v>Missing Data</v>
      </c>
      <c r="Q995" s="5"/>
      <c r="R995" s="5" t="str">
        <f t="array" ref="R995">IFERROR(INDEX(Data!$L$2:$L$1823,MATCH('Ratios - Total'!$C995,IF(Data!$A$2:$A$1823='Ratios - Total'!$A995,Data!$C$2:$C$1823,0),0))/INDEX(Data!$G$2:$G$1823,MATCH('Ratios - Total'!$C995,IF(Data!$A$2:$A$1823='Ratios - Total'!$A995,Data!$C$2:$C$1823,0),0)),"Missing Data")</f>
        <v>Missing Data</v>
      </c>
      <c r="S995" s="5"/>
      <c r="T995" s="5">
        <f t="array" ref="T995">IFERROR(INDEX(Data!$H$2:$H$1823,MATCH('Ratios - Total'!$C995,IF(Data!$A$2:$A$1823='Ratios - Total'!$A995,Data!$C$2:$C$1823,0),0))/INDEX(Data!$L$2:$L$1823,MATCH('Ratios - Total'!$C995,IF(Data!$A$2:$A$1823='Ratios - Total'!$A995,Data!$C$2:$C$1823,0),0)),"Missing Data")</f>
        <v>60283.352001189574</v>
      </c>
      <c r="U995" s="5">
        <f t="array" ref="U995">IFERROR(INDEX(Data!$K$2:$K$1823,MATCH('Ratios - Total'!$C995,IF(Data!$A$2:$A$1823='Ratios - Total'!$A995,Data!$C$2:$C$1823,0),0))/INDEX(Data!$H$2:$H$1823,MATCH('Ratios - Total'!$C995,IF(Data!$A$2:$A$1823='Ratios - Total'!$A995,Data!$C$2:$C$1823,0),0)),"Missing Data")</f>
        <v>0.48284692264607071</v>
      </c>
      <c r="V995" s="5">
        <f t="array" ref="V995">IFERROR(INDEX(Data!$K$2:$K$1823,MATCH('Ratios - Total'!$C995,IF(Data!$A$2:$A$1823='Ratios - Total'!$A995,Data!$C$2:$C$1823,0),0))/INDEX(Data!$L$2:$L$1823,MATCH('Ratios - Total'!$C995,IF(Data!$A$2:$A$1823='Ratios - Total'!$A995,Data!$C$2:$C$1823,0),0)),"Missing Data")</f>
        <v>29107.631000564234</v>
      </c>
      <c r="W995" s="5">
        <f t="shared" ref="W995:W1058" si="16">T995-V995</f>
        <v>31175.721000625341</v>
      </c>
      <c r="X995" s="5" t="str">
        <f t="array" ref="X995">IFERROR(INDEX(Data!$K$2:$K$1823,MATCH('Ratios - Total'!$C995,IF(Data!$A$2:$A$1823='Ratios - Total'!$A995,Data!$C$2:$C$1823,0),0))/INDEX(Data!$G$2:$G$1823,MATCH('Ratios - Total'!$C995,IF(Data!$A$2:$A$1823='Ratios - Total'!$A995,Data!$C$2:$C$1823,0),0)),"Missing Data")</f>
        <v>Missing Data</v>
      </c>
    </row>
    <row r="996" spans="1:24" x14ac:dyDescent="0.25">
      <c r="A996" s="22" t="s">
        <v>14</v>
      </c>
      <c r="B996" s="22" t="s">
        <v>15</v>
      </c>
      <c r="C996" s="22">
        <v>1995</v>
      </c>
      <c r="D996" s="5">
        <f t="array" ref="D996">IFERROR(INDEX(Data!$H$2:$H$1823,MATCH('Ratios - Total'!$C996,IF(Data!$A$2:$A$1823='Ratios - Total'!$A996,Data!$C$2:$C$1823,0),0))/INDEX(Data!$D$2:$D$1823,MATCH('Ratios - Total'!$C996,IF(Data!$A$2:$A$1823='Ratios - Total'!$A996,Data!$C$2:$C$1823,0),0)),"Missing Data")</f>
        <v>1047.0340613585815</v>
      </c>
      <c r="E996" s="22"/>
      <c r="F996" s="5">
        <f t="array" ref="F996">IFERROR(INDEX(Data!$G$2:$G$1823,MATCH('Ratios - Total'!$C996,IF(Data!$A$2:$A$1823='Ratios - Total'!$A996,Data!$C$2:$C$1823,0),0))/INDEX(Data!$D$2:$D$1823,MATCH('Ratios - Total'!$C996,IF(Data!$A$2:$A$1823='Ratios - Total'!$A996,Data!$C$2:$C$1823,0),0)),"Missing Data")</f>
        <v>0</v>
      </c>
      <c r="G996" s="5"/>
      <c r="H996" s="5" t="str">
        <f t="array" ref="H996">IFERROR(INDEX(Data!$H$2:$H$1823,MATCH('Ratios - Total'!$C996,IF(Data!$A$2:$A$1823='Ratios - Total'!$A996,Data!$C$2:$C$1823,0),0))/INDEX(Data!$G$2:$G$1823,MATCH('Ratios - Total'!$C996,IF(Data!$A$2:$A$1823='Ratios - Total'!$A996,Data!$C$2:$C$1823,0),0)),"Missing Data")</f>
        <v>Missing Data</v>
      </c>
      <c r="I996" s="5">
        <f t="array" ref="I996">IFERROR(INDEX(Data!$G$2:$G$1823,MATCH('Ratios - Total'!$C996,IF(Data!$A$2:$A$1823='Ratios - Total'!$A996,Data!$C$2:$C$1823,0),0))/INDEX(Data!$D$2:$D$1823,MATCH('Ratios - Total'!$C996,IF(Data!$A$2:$A$1823='Ratios - Total'!$A996,Data!$C$2:$C$1823,0),0)),"Missing Data")</f>
        <v>0</v>
      </c>
      <c r="J996" s="22"/>
      <c r="K996" s="5">
        <f t="array" ref="K996">IFERROR(INDEX(Data!$E$2:$E$1823,MATCH('Ratios - Total'!$C996,IF(Data!$A$2:$A$1823='Ratios - Total'!$A996,Data!$C$2:$C$1823,0),0))/INDEX(Data!$D$2:$D$1823,MATCH('Ratios - Total'!$C996,IF(Data!$A$2:$A$1823='Ratios - Total'!$A996,Data!$C$2:$C$1823,0),0)),"Missing Data")</f>
        <v>0</v>
      </c>
      <c r="L996" s="5"/>
      <c r="M996" s="5" t="str">
        <f t="array" ref="M996">IFERROR(INDEX(Data!$F$2:$F$1823,MATCH('Ratios - Total'!$C996,IF(Data!$A$2:$A$1823='Ratios - Total'!$A996,Data!$C$2:$C$1823,0),0))/INDEX(Data!$E$2:$E$1823,MATCH('Ratios - Total'!$C996,IF(Data!$A$2:$A$1823='Ratios - Total'!$A996,Data!$C$2:$C$1823,0),0)),"Missing Data")</f>
        <v>Missing Data</v>
      </c>
      <c r="N996" s="5"/>
      <c r="O996" s="5" t="str">
        <f t="array" ref="O996">IFERROR(INDEX(Data!$G$2:$G$1823,MATCH('Ratios - Total'!$C996,IF(Data!$A$2:$A$1823='Ratios - Total'!$A996,Data!$C$2:$C$1823,0),0))/INDEX(Data!$F$2:$F$1823,MATCH('Ratios - Total'!$C996,IF(Data!$A$2:$A$1823='Ratios - Total'!$A996,Data!$C$2:$C$1823,0),0)),"Missing Data")</f>
        <v>Missing Data</v>
      </c>
      <c r="P996" s="5" t="str">
        <f t="array" ref="P996">IFERROR(INDEX(Data!$H$2:$H$1823,MATCH('Ratios - Total'!$C996,IF(Data!$A$2:$A$1823='Ratios - Total'!$A996,Data!$C$2:$C$1823,0),0))/INDEX(Data!$G$2:$G$1823,MATCH('Ratios - Total'!$C996,IF(Data!$A$2:$A$1823='Ratios - Total'!$A996,Data!$C$2:$C$1823,0),0)),"Missing Data")</f>
        <v>Missing Data</v>
      </c>
      <c r="Q996" s="5"/>
      <c r="R996" s="5" t="str">
        <f t="array" ref="R996">IFERROR(INDEX(Data!$L$2:$L$1823,MATCH('Ratios - Total'!$C996,IF(Data!$A$2:$A$1823='Ratios - Total'!$A996,Data!$C$2:$C$1823,0),0))/INDEX(Data!$G$2:$G$1823,MATCH('Ratios - Total'!$C996,IF(Data!$A$2:$A$1823='Ratios - Total'!$A996,Data!$C$2:$C$1823,0),0)),"Missing Data")</f>
        <v>Missing Data</v>
      </c>
      <c r="S996" s="5"/>
      <c r="T996" s="5">
        <f t="array" ref="T996">IFERROR(INDEX(Data!$H$2:$H$1823,MATCH('Ratios - Total'!$C996,IF(Data!$A$2:$A$1823='Ratios - Total'!$A996,Data!$C$2:$C$1823,0),0))/INDEX(Data!$L$2:$L$1823,MATCH('Ratios - Total'!$C996,IF(Data!$A$2:$A$1823='Ratios - Total'!$A996,Data!$C$2:$C$1823,0),0)),"Missing Data")</f>
        <v>52718.201497348717</v>
      </c>
      <c r="U996" s="5">
        <f t="array" ref="U996">IFERROR(INDEX(Data!$K$2:$K$1823,MATCH('Ratios - Total'!$C996,IF(Data!$A$2:$A$1823='Ratios - Total'!$A996,Data!$C$2:$C$1823,0),0))/INDEX(Data!$H$2:$H$1823,MATCH('Ratios - Total'!$C996,IF(Data!$A$2:$A$1823='Ratios - Total'!$A996,Data!$C$2:$C$1823,0),0)),"Missing Data")</f>
        <v>0.4406007598146614</v>
      </c>
      <c r="V996" s="5">
        <f t="array" ref="V996">IFERROR(INDEX(Data!$K$2:$K$1823,MATCH('Ratios - Total'!$C996,IF(Data!$A$2:$A$1823='Ratios - Total'!$A996,Data!$C$2:$C$1823,0),0))/INDEX(Data!$L$2:$L$1823,MATCH('Ratios - Total'!$C996,IF(Data!$A$2:$A$1823='Ratios - Total'!$A996,Data!$C$2:$C$1823,0),0)),"Missing Data")</f>
        <v>23227.679635794266</v>
      </c>
      <c r="W996" s="5">
        <f t="shared" si="16"/>
        <v>29490.521861554451</v>
      </c>
      <c r="X996" s="5" t="str">
        <f t="array" ref="X996">IFERROR(INDEX(Data!$K$2:$K$1823,MATCH('Ratios - Total'!$C996,IF(Data!$A$2:$A$1823='Ratios - Total'!$A996,Data!$C$2:$C$1823,0),0))/INDEX(Data!$G$2:$G$1823,MATCH('Ratios - Total'!$C996,IF(Data!$A$2:$A$1823='Ratios - Total'!$A996,Data!$C$2:$C$1823,0),0)),"Missing Data")</f>
        <v>Missing Data</v>
      </c>
    </row>
    <row r="997" spans="1:24" x14ac:dyDescent="0.25">
      <c r="A997" s="22" t="s">
        <v>16</v>
      </c>
      <c r="B997" s="22" t="s">
        <v>17</v>
      </c>
      <c r="C997" s="22">
        <v>1995</v>
      </c>
      <c r="D997" s="5">
        <f t="array" ref="D997">IFERROR(INDEX(Data!$H$2:$H$1823,MATCH('Ratios - Total'!$C997,IF(Data!$A$2:$A$1823='Ratios - Total'!$A997,Data!$C$2:$C$1823,0),0))/INDEX(Data!$D$2:$D$1823,MATCH('Ratios - Total'!$C997,IF(Data!$A$2:$A$1823='Ratios - Total'!$A997,Data!$C$2:$C$1823,0),0)),"Missing Data")</f>
        <v>1194.2830683628627</v>
      </c>
      <c r="E997" s="22"/>
      <c r="F997" s="5">
        <f t="array" ref="F997">IFERROR(INDEX(Data!$G$2:$G$1823,MATCH('Ratios - Total'!$C997,IF(Data!$A$2:$A$1823='Ratios - Total'!$A997,Data!$C$2:$C$1823,0),0))/INDEX(Data!$D$2:$D$1823,MATCH('Ratios - Total'!$C997,IF(Data!$A$2:$A$1823='Ratios - Total'!$A997,Data!$C$2:$C$1823,0),0)),"Missing Data")</f>
        <v>0</v>
      </c>
      <c r="G997" s="5"/>
      <c r="H997" s="5" t="str">
        <f t="array" ref="H997">IFERROR(INDEX(Data!$H$2:$H$1823,MATCH('Ratios - Total'!$C997,IF(Data!$A$2:$A$1823='Ratios - Total'!$A997,Data!$C$2:$C$1823,0),0))/INDEX(Data!$G$2:$G$1823,MATCH('Ratios - Total'!$C997,IF(Data!$A$2:$A$1823='Ratios - Total'!$A997,Data!$C$2:$C$1823,0),0)),"Missing Data")</f>
        <v>Missing Data</v>
      </c>
      <c r="I997" s="5">
        <f t="array" ref="I997">IFERROR(INDEX(Data!$G$2:$G$1823,MATCH('Ratios - Total'!$C997,IF(Data!$A$2:$A$1823='Ratios - Total'!$A997,Data!$C$2:$C$1823,0),0))/INDEX(Data!$D$2:$D$1823,MATCH('Ratios - Total'!$C997,IF(Data!$A$2:$A$1823='Ratios - Total'!$A997,Data!$C$2:$C$1823,0),0)),"Missing Data")</f>
        <v>0</v>
      </c>
      <c r="J997" s="22"/>
      <c r="K997" s="5">
        <f t="array" ref="K997">IFERROR(INDEX(Data!$E$2:$E$1823,MATCH('Ratios - Total'!$C997,IF(Data!$A$2:$A$1823='Ratios - Total'!$A997,Data!$C$2:$C$1823,0),0))/INDEX(Data!$D$2:$D$1823,MATCH('Ratios - Total'!$C997,IF(Data!$A$2:$A$1823='Ratios - Total'!$A997,Data!$C$2:$C$1823,0),0)),"Missing Data")</f>
        <v>0</v>
      </c>
      <c r="L997" s="5"/>
      <c r="M997" s="5" t="str">
        <f t="array" ref="M997">IFERROR(INDEX(Data!$F$2:$F$1823,MATCH('Ratios - Total'!$C997,IF(Data!$A$2:$A$1823='Ratios - Total'!$A997,Data!$C$2:$C$1823,0),0))/INDEX(Data!$E$2:$E$1823,MATCH('Ratios - Total'!$C997,IF(Data!$A$2:$A$1823='Ratios - Total'!$A997,Data!$C$2:$C$1823,0),0)),"Missing Data")</f>
        <v>Missing Data</v>
      </c>
      <c r="N997" s="5"/>
      <c r="O997" s="5" t="str">
        <f t="array" ref="O997">IFERROR(INDEX(Data!$G$2:$G$1823,MATCH('Ratios - Total'!$C997,IF(Data!$A$2:$A$1823='Ratios - Total'!$A997,Data!$C$2:$C$1823,0),0))/INDEX(Data!$F$2:$F$1823,MATCH('Ratios - Total'!$C997,IF(Data!$A$2:$A$1823='Ratios - Total'!$A997,Data!$C$2:$C$1823,0),0)),"Missing Data")</f>
        <v>Missing Data</v>
      </c>
      <c r="P997" s="5" t="str">
        <f t="array" ref="P997">IFERROR(INDEX(Data!$H$2:$H$1823,MATCH('Ratios - Total'!$C997,IF(Data!$A$2:$A$1823='Ratios - Total'!$A997,Data!$C$2:$C$1823,0),0))/INDEX(Data!$G$2:$G$1823,MATCH('Ratios - Total'!$C997,IF(Data!$A$2:$A$1823='Ratios - Total'!$A997,Data!$C$2:$C$1823,0),0)),"Missing Data")</f>
        <v>Missing Data</v>
      </c>
      <c r="Q997" s="5"/>
      <c r="R997" s="5" t="str">
        <f t="array" ref="R997">IFERROR(INDEX(Data!$L$2:$L$1823,MATCH('Ratios - Total'!$C997,IF(Data!$A$2:$A$1823='Ratios - Total'!$A997,Data!$C$2:$C$1823,0),0))/INDEX(Data!$G$2:$G$1823,MATCH('Ratios - Total'!$C997,IF(Data!$A$2:$A$1823='Ratios - Total'!$A997,Data!$C$2:$C$1823,0),0)),"Missing Data")</f>
        <v>Missing Data</v>
      </c>
      <c r="S997" s="5"/>
      <c r="T997" s="5">
        <f t="array" ref="T997">IFERROR(INDEX(Data!$H$2:$H$1823,MATCH('Ratios - Total'!$C997,IF(Data!$A$2:$A$1823='Ratios - Total'!$A997,Data!$C$2:$C$1823,0),0))/INDEX(Data!$L$2:$L$1823,MATCH('Ratios - Total'!$C997,IF(Data!$A$2:$A$1823='Ratios - Total'!$A997,Data!$C$2:$C$1823,0),0)),"Missing Data")</f>
        <v>59221.446625693658</v>
      </c>
      <c r="U997" s="5">
        <f t="array" ref="U997">IFERROR(INDEX(Data!$K$2:$K$1823,MATCH('Ratios - Total'!$C997,IF(Data!$A$2:$A$1823='Ratios - Total'!$A997,Data!$C$2:$C$1823,0),0))/INDEX(Data!$H$2:$H$1823,MATCH('Ratios - Total'!$C997,IF(Data!$A$2:$A$1823='Ratios - Total'!$A997,Data!$C$2:$C$1823,0),0)),"Missing Data")</f>
        <v>0.56525127243717332</v>
      </c>
      <c r="V997" s="5">
        <f t="array" ref="V997">IFERROR(INDEX(Data!$K$2:$K$1823,MATCH('Ratios - Total'!$C997,IF(Data!$A$2:$A$1823='Ratios - Total'!$A997,Data!$C$2:$C$1823,0),0))/INDEX(Data!$L$2:$L$1823,MATCH('Ratios - Total'!$C997,IF(Data!$A$2:$A$1823='Ratios - Total'!$A997,Data!$C$2:$C$1823,0),0)),"Missing Data")</f>
        <v>33474.998060743485</v>
      </c>
      <c r="W997" s="5">
        <f t="shared" si="16"/>
        <v>25746.448564950173</v>
      </c>
      <c r="X997" s="5" t="str">
        <f t="array" ref="X997">IFERROR(INDEX(Data!$K$2:$K$1823,MATCH('Ratios - Total'!$C997,IF(Data!$A$2:$A$1823='Ratios - Total'!$A997,Data!$C$2:$C$1823,0),0))/INDEX(Data!$G$2:$G$1823,MATCH('Ratios - Total'!$C997,IF(Data!$A$2:$A$1823='Ratios - Total'!$A997,Data!$C$2:$C$1823,0),0)),"Missing Data")</f>
        <v>Missing Data</v>
      </c>
    </row>
    <row r="998" spans="1:24" x14ac:dyDescent="0.25">
      <c r="A998" s="22" t="s">
        <v>18</v>
      </c>
      <c r="B998" s="22" t="s">
        <v>19</v>
      </c>
      <c r="C998" s="22">
        <v>1995</v>
      </c>
      <c r="D998" s="5">
        <f t="array" ref="D998">IFERROR(INDEX(Data!$H$2:$H$1823,MATCH('Ratios - Total'!$C998,IF(Data!$A$2:$A$1823='Ratios - Total'!$A998,Data!$C$2:$C$1823,0),0))/INDEX(Data!$D$2:$D$1823,MATCH('Ratios - Total'!$C998,IF(Data!$A$2:$A$1823='Ratios - Total'!$A998,Data!$C$2:$C$1823,0),0)),"Missing Data")</f>
        <v>1086.8686288428387</v>
      </c>
      <c r="E998" s="22"/>
      <c r="F998" s="5">
        <f t="array" ref="F998">IFERROR(INDEX(Data!$G$2:$G$1823,MATCH('Ratios - Total'!$C998,IF(Data!$A$2:$A$1823='Ratios - Total'!$A998,Data!$C$2:$C$1823,0),0))/INDEX(Data!$D$2:$D$1823,MATCH('Ratios - Total'!$C998,IF(Data!$A$2:$A$1823='Ratios - Total'!$A998,Data!$C$2:$C$1823,0),0)),"Missing Data")</f>
        <v>0</v>
      </c>
      <c r="G998" s="5"/>
      <c r="H998" s="5" t="str">
        <f t="array" ref="H998">IFERROR(INDEX(Data!$H$2:$H$1823,MATCH('Ratios - Total'!$C998,IF(Data!$A$2:$A$1823='Ratios - Total'!$A998,Data!$C$2:$C$1823,0),0))/INDEX(Data!$G$2:$G$1823,MATCH('Ratios - Total'!$C998,IF(Data!$A$2:$A$1823='Ratios - Total'!$A998,Data!$C$2:$C$1823,0),0)),"Missing Data")</f>
        <v>Missing Data</v>
      </c>
      <c r="I998" s="5">
        <f t="array" ref="I998">IFERROR(INDEX(Data!$G$2:$G$1823,MATCH('Ratios - Total'!$C998,IF(Data!$A$2:$A$1823='Ratios - Total'!$A998,Data!$C$2:$C$1823,0),0))/INDEX(Data!$D$2:$D$1823,MATCH('Ratios - Total'!$C998,IF(Data!$A$2:$A$1823='Ratios - Total'!$A998,Data!$C$2:$C$1823,0),0)),"Missing Data")</f>
        <v>0</v>
      </c>
      <c r="J998" s="22"/>
      <c r="K998" s="5">
        <f t="array" ref="K998">IFERROR(INDEX(Data!$E$2:$E$1823,MATCH('Ratios - Total'!$C998,IF(Data!$A$2:$A$1823='Ratios - Total'!$A998,Data!$C$2:$C$1823,0),0))/INDEX(Data!$D$2:$D$1823,MATCH('Ratios - Total'!$C998,IF(Data!$A$2:$A$1823='Ratios - Total'!$A998,Data!$C$2:$C$1823,0),0)),"Missing Data")</f>
        <v>0</v>
      </c>
      <c r="L998" s="5"/>
      <c r="M998" s="5" t="str">
        <f t="array" ref="M998">IFERROR(INDEX(Data!$F$2:$F$1823,MATCH('Ratios - Total'!$C998,IF(Data!$A$2:$A$1823='Ratios - Total'!$A998,Data!$C$2:$C$1823,0),0))/INDEX(Data!$E$2:$E$1823,MATCH('Ratios - Total'!$C998,IF(Data!$A$2:$A$1823='Ratios - Total'!$A998,Data!$C$2:$C$1823,0),0)),"Missing Data")</f>
        <v>Missing Data</v>
      </c>
      <c r="N998" s="5"/>
      <c r="O998" s="5" t="str">
        <f t="array" ref="O998">IFERROR(INDEX(Data!$G$2:$G$1823,MATCH('Ratios - Total'!$C998,IF(Data!$A$2:$A$1823='Ratios - Total'!$A998,Data!$C$2:$C$1823,0),0))/INDEX(Data!$F$2:$F$1823,MATCH('Ratios - Total'!$C998,IF(Data!$A$2:$A$1823='Ratios - Total'!$A998,Data!$C$2:$C$1823,0),0)),"Missing Data")</f>
        <v>Missing Data</v>
      </c>
      <c r="P998" s="5" t="str">
        <f t="array" ref="P998">IFERROR(INDEX(Data!$H$2:$H$1823,MATCH('Ratios - Total'!$C998,IF(Data!$A$2:$A$1823='Ratios - Total'!$A998,Data!$C$2:$C$1823,0),0))/INDEX(Data!$G$2:$G$1823,MATCH('Ratios - Total'!$C998,IF(Data!$A$2:$A$1823='Ratios - Total'!$A998,Data!$C$2:$C$1823,0),0)),"Missing Data")</f>
        <v>Missing Data</v>
      </c>
      <c r="Q998" s="5"/>
      <c r="R998" s="5" t="str">
        <f t="array" ref="R998">IFERROR(INDEX(Data!$L$2:$L$1823,MATCH('Ratios - Total'!$C998,IF(Data!$A$2:$A$1823='Ratios - Total'!$A998,Data!$C$2:$C$1823,0),0))/INDEX(Data!$G$2:$G$1823,MATCH('Ratios - Total'!$C998,IF(Data!$A$2:$A$1823='Ratios - Total'!$A998,Data!$C$2:$C$1823,0),0)),"Missing Data")</f>
        <v>Missing Data</v>
      </c>
      <c r="S998" s="5"/>
      <c r="T998" s="5">
        <f t="array" ref="T998">IFERROR(INDEX(Data!$H$2:$H$1823,MATCH('Ratios - Total'!$C998,IF(Data!$A$2:$A$1823='Ratios - Total'!$A998,Data!$C$2:$C$1823,0),0))/INDEX(Data!$L$2:$L$1823,MATCH('Ratios - Total'!$C998,IF(Data!$A$2:$A$1823='Ratios - Total'!$A998,Data!$C$2:$C$1823,0),0)),"Missing Data")</f>
        <v>57753.221583048129</v>
      </c>
      <c r="U998" s="5">
        <f t="array" ref="U998">IFERROR(INDEX(Data!$K$2:$K$1823,MATCH('Ratios - Total'!$C998,IF(Data!$A$2:$A$1823='Ratios - Total'!$A998,Data!$C$2:$C$1823,0),0))/INDEX(Data!$H$2:$H$1823,MATCH('Ratios - Total'!$C998,IF(Data!$A$2:$A$1823='Ratios - Total'!$A998,Data!$C$2:$C$1823,0),0)),"Missing Data")</f>
        <v>0.45569747977378072</v>
      </c>
      <c r="V998" s="5">
        <f t="array" ref="V998">IFERROR(INDEX(Data!$K$2:$K$1823,MATCH('Ratios - Total'!$C998,IF(Data!$A$2:$A$1823='Ratios - Total'!$A998,Data!$C$2:$C$1823,0),0))/INDEX(Data!$L$2:$L$1823,MATCH('Ratios - Total'!$C998,IF(Data!$A$2:$A$1823='Ratios - Total'!$A998,Data!$C$2:$C$1823,0),0)),"Missing Data")</f>
        <v>26317.997524211754</v>
      </c>
      <c r="W998" s="5">
        <f t="shared" si="16"/>
        <v>31435.224058836375</v>
      </c>
      <c r="X998" s="5" t="str">
        <f t="array" ref="X998">IFERROR(INDEX(Data!$K$2:$K$1823,MATCH('Ratios - Total'!$C998,IF(Data!$A$2:$A$1823='Ratios - Total'!$A998,Data!$C$2:$C$1823,0),0))/INDEX(Data!$G$2:$G$1823,MATCH('Ratios - Total'!$C998,IF(Data!$A$2:$A$1823='Ratios - Total'!$A998,Data!$C$2:$C$1823,0),0)),"Missing Data")</f>
        <v>Missing Data</v>
      </c>
    </row>
    <row r="999" spans="1:24" x14ac:dyDescent="0.25">
      <c r="A999" s="22" t="s">
        <v>20</v>
      </c>
      <c r="B999" s="22" t="s">
        <v>21</v>
      </c>
      <c r="C999" s="22">
        <v>1995</v>
      </c>
      <c r="D999" s="5">
        <f t="array" ref="D999">IFERROR(INDEX(Data!$H$2:$H$1823,MATCH('Ratios - Total'!$C999,IF(Data!$A$2:$A$1823='Ratios - Total'!$A999,Data!$C$2:$C$1823,0),0))/INDEX(Data!$D$2:$D$1823,MATCH('Ratios - Total'!$C999,IF(Data!$A$2:$A$1823='Ratios - Total'!$A999,Data!$C$2:$C$1823,0),0)),"Missing Data")</f>
        <v>1095.4269797439179</v>
      </c>
      <c r="E999" s="22"/>
      <c r="F999" s="5">
        <f t="array" ref="F999">IFERROR(INDEX(Data!$G$2:$G$1823,MATCH('Ratios - Total'!$C999,IF(Data!$A$2:$A$1823='Ratios - Total'!$A999,Data!$C$2:$C$1823,0),0))/INDEX(Data!$D$2:$D$1823,MATCH('Ratios - Total'!$C999,IF(Data!$A$2:$A$1823='Ratios - Total'!$A999,Data!$C$2:$C$1823,0),0)),"Missing Data")</f>
        <v>0</v>
      </c>
      <c r="G999" s="5"/>
      <c r="H999" s="5" t="str">
        <f t="array" ref="H999">IFERROR(INDEX(Data!$H$2:$H$1823,MATCH('Ratios - Total'!$C999,IF(Data!$A$2:$A$1823='Ratios - Total'!$A999,Data!$C$2:$C$1823,0),0))/INDEX(Data!$G$2:$G$1823,MATCH('Ratios - Total'!$C999,IF(Data!$A$2:$A$1823='Ratios - Total'!$A999,Data!$C$2:$C$1823,0),0)),"Missing Data")</f>
        <v>Missing Data</v>
      </c>
      <c r="I999" s="5">
        <f t="array" ref="I999">IFERROR(INDEX(Data!$G$2:$G$1823,MATCH('Ratios - Total'!$C999,IF(Data!$A$2:$A$1823='Ratios - Total'!$A999,Data!$C$2:$C$1823,0),0))/INDEX(Data!$D$2:$D$1823,MATCH('Ratios - Total'!$C999,IF(Data!$A$2:$A$1823='Ratios - Total'!$A999,Data!$C$2:$C$1823,0),0)),"Missing Data")</f>
        <v>0</v>
      </c>
      <c r="J999" s="22"/>
      <c r="K999" s="5">
        <f t="array" ref="K999">IFERROR(INDEX(Data!$E$2:$E$1823,MATCH('Ratios - Total'!$C999,IF(Data!$A$2:$A$1823='Ratios - Total'!$A999,Data!$C$2:$C$1823,0),0))/INDEX(Data!$D$2:$D$1823,MATCH('Ratios - Total'!$C999,IF(Data!$A$2:$A$1823='Ratios - Total'!$A999,Data!$C$2:$C$1823,0),0)),"Missing Data")</f>
        <v>0</v>
      </c>
      <c r="L999" s="5"/>
      <c r="M999" s="5" t="str">
        <f t="array" ref="M999">IFERROR(INDEX(Data!$F$2:$F$1823,MATCH('Ratios - Total'!$C999,IF(Data!$A$2:$A$1823='Ratios - Total'!$A999,Data!$C$2:$C$1823,0),0))/INDEX(Data!$E$2:$E$1823,MATCH('Ratios - Total'!$C999,IF(Data!$A$2:$A$1823='Ratios - Total'!$A999,Data!$C$2:$C$1823,0),0)),"Missing Data")</f>
        <v>Missing Data</v>
      </c>
      <c r="N999" s="5"/>
      <c r="O999" s="5" t="str">
        <f t="array" ref="O999">IFERROR(INDEX(Data!$G$2:$G$1823,MATCH('Ratios - Total'!$C999,IF(Data!$A$2:$A$1823='Ratios - Total'!$A999,Data!$C$2:$C$1823,0),0))/INDEX(Data!$F$2:$F$1823,MATCH('Ratios - Total'!$C999,IF(Data!$A$2:$A$1823='Ratios - Total'!$A999,Data!$C$2:$C$1823,0),0)),"Missing Data")</f>
        <v>Missing Data</v>
      </c>
      <c r="P999" s="5" t="str">
        <f t="array" ref="P999">IFERROR(INDEX(Data!$H$2:$H$1823,MATCH('Ratios - Total'!$C999,IF(Data!$A$2:$A$1823='Ratios - Total'!$A999,Data!$C$2:$C$1823,0),0))/INDEX(Data!$G$2:$G$1823,MATCH('Ratios - Total'!$C999,IF(Data!$A$2:$A$1823='Ratios - Total'!$A999,Data!$C$2:$C$1823,0),0)),"Missing Data")</f>
        <v>Missing Data</v>
      </c>
      <c r="Q999" s="5"/>
      <c r="R999" s="5" t="str">
        <f t="array" ref="R999">IFERROR(INDEX(Data!$L$2:$L$1823,MATCH('Ratios - Total'!$C999,IF(Data!$A$2:$A$1823='Ratios - Total'!$A999,Data!$C$2:$C$1823,0),0))/INDEX(Data!$G$2:$G$1823,MATCH('Ratios - Total'!$C999,IF(Data!$A$2:$A$1823='Ratios - Total'!$A999,Data!$C$2:$C$1823,0),0)),"Missing Data")</f>
        <v>Missing Data</v>
      </c>
      <c r="S999" s="5"/>
      <c r="T999" s="5">
        <f t="array" ref="T999">IFERROR(INDEX(Data!$H$2:$H$1823,MATCH('Ratios - Total'!$C999,IF(Data!$A$2:$A$1823='Ratios - Total'!$A999,Data!$C$2:$C$1823,0),0))/INDEX(Data!$L$2:$L$1823,MATCH('Ratios - Total'!$C999,IF(Data!$A$2:$A$1823='Ratios - Total'!$A999,Data!$C$2:$C$1823,0),0)),"Missing Data")</f>
        <v>72107.266583512872</v>
      </c>
      <c r="U999" s="5">
        <f t="array" ref="U999">IFERROR(INDEX(Data!$K$2:$K$1823,MATCH('Ratios - Total'!$C999,IF(Data!$A$2:$A$1823='Ratios - Total'!$A999,Data!$C$2:$C$1823,0),0))/INDEX(Data!$H$2:$H$1823,MATCH('Ratios - Total'!$C999,IF(Data!$A$2:$A$1823='Ratios - Total'!$A999,Data!$C$2:$C$1823,0),0)),"Missing Data")</f>
        <v>0.3891949952778519</v>
      </c>
      <c r="V999" s="5">
        <f t="array" ref="V999">IFERROR(INDEX(Data!$K$2:$K$1823,MATCH('Ratios - Total'!$C999,IF(Data!$A$2:$A$1823='Ratios - Total'!$A999,Data!$C$2:$C$1823,0),0))/INDEX(Data!$L$2:$L$1823,MATCH('Ratios - Total'!$C999,IF(Data!$A$2:$A$1823='Ratios - Total'!$A999,Data!$C$2:$C$1823,0),0)),"Missing Data")</f>
        <v>28063.787277469102</v>
      </c>
      <c r="W999" s="5">
        <f t="shared" si="16"/>
        <v>44043.479306043766</v>
      </c>
      <c r="X999" s="5" t="str">
        <f t="array" ref="X999">IFERROR(INDEX(Data!$K$2:$K$1823,MATCH('Ratios - Total'!$C999,IF(Data!$A$2:$A$1823='Ratios - Total'!$A999,Data!$C$2:$C$1823,0),0))/INDEX(Data!$G$2:$G$1823,MATCH('Ratios - Total'!$C999,IF(Data!$A$2:$A$1823='Ratios - Total'!$A999,Data!$C$2:$C$1823,0),0)),"Missing Data")</f>
        <v>Missing Data</v>
      </c>
    </row>
    <row r="1000" spans="1:24" x14ac:dyDescent="0.25">
      <c r="A1000" s="22" t="s">
        <v>22</v>
      </c>
      <c r="B1000" s="22" t="s">
        <v>23</v>
      </c>
      <c r="C1000" s="22">
        <v>1995</v>
      </c>
      <c r="D1000" s="5">
        <f t="array" ref="D1000">IFERROR(INDEX(Data!$H$2:$H$1823,MATCH('Ratios - Total'!$C1000,IF(Data!$A$2:$A$1823='Ratios - Total'!$A1000,Data!$C$2:$C$1823,0),0))/INDEX(Data!$D$2:$D$1823,MATCH('Ratios - Total'!$C1000,IF(Data!$A$2:$A$1823='Ratios - Total'!$A1000,Data!$C$2:$C$1823,0),0)),"Missing Data")</f>
        <v>1012.4963479187983</v>
      </c>
      <c r="E1000" s="22"/>
      <c r="F1000" s="5">
        <f t="array" ref="F1000">IFERROR(INDEX(Data!$G$2:$G$1823,MATCH('Ratios - Total'!$C1000,IF(Data!$A$2:$A$1823='Ratios - Total'!$A1000,Data!$C$2:$C$1823,0),0))/INDEX(Data!$D$2:$D$1823,MATCH('Ratios - Total'!$C1000,IF(Data!$A$2:$A$1823='Ratios - Total'!$A1000,Data!$C$2:$C$1823,0),0)),"Missing Data")</f>
        <v>0</v>
      </c>
      <c r="G1000" s="5"/>
      <c r="H1000" s="5" t="str">
        <f t="array" ref="H1000">IFERROR(INDEX(Data!$H$2:$H$1823,MATCH('Ratios - Total'!$C1000,IF(Data!$A$2:$A$1823='Ratios - Total'!$A1000,Data!$C$2:$C$1823,0),0))/INDEX(Data!$G$2:$G$1823,MATCH('Ratios - Total'!$C1000,IF(Data!$A$2:$A$1823='Ratios - Total'!$A1000,Data!$C$2:$C$1823,0),0)),"Missing Data")</f>
        <v>Missing Data</v>
      </c>
      <c r="I1000" s="5">
        <f t="array" ref="I1000">IFERROR(INDEX(Data!$G$2:$G$1823,MATCH('Ratios - Total'!$C1000,IF(Data!$A$2:$A$1823='Ratios - Total'!$A1000,Data!$C$2:$C$1823,0),0))/INDEX(Data!$D$2:$D$1823,MATCH('Ratios - Total'!$C1000,IF(Data!$A$2:$A$1823='Ratios - Total'!$A1000,Data!$C$2:$C$1823,0),0)),"Missing Data")</f>
        <v>0</v>
      </c>
      <c r="J1000" s="22"/>
      <c r="K1000" s="5">
        <f t="array" ref="K1000">IFERROR(INDEX(Data!$E$2:$E$1823,MATCH('Ratios - Total'!$C1000,IF(Data!$A$2:$A$1823='Ratios - Total'!$A1000,Data!$C$2:$C$1823,0),0))/INDEX(Data!$D$2:$D$1823,MATCH('Ratios - Total'!$C1000,IF(Data!$A$2:$A$1823='Ratios - Total'!$A1000,Data!$C$2:$C$1823,0),0)),"Missing Data")</f>
        <v>0</v>
      </c>
      <c r="L1000" s="5"/>
      <c r="M1000" s="5" t="str">
        <f t="array" ref="M1000">IFERROR(INDEX(Data!$F$2:$F$1823,MATCH('Ratios - Total'!$C1000,IF(Data!$A$2:$A$1823='Ratios - Total'!$A1000,Data!$C$2:$C$1823,0),0))/INDEX(Data!$E$2:$E$1823,MATCH('Ratios - Total'!$C1000,IF(Data!$A$2:$A$1823='Ratios - Total'!$A1000,Data!$C$2:$C$1823,0),0)),"Missing Data")</f>
        <v>Missing Data</v>
      </c>
      <c r="N1000" s="5"/>
      <c r="O1000" s="5" t="str">
        <f t="array" ref="O1000">IFERROR(INDEX(Data!$G$2:$G$1823,MATCH('Ratios - Total'!$C1000,IF(Data!$A$2:$A$1823='Ratios - Total'!$A1000,Data!$C$2:$C$1823,0),0))/INDEX(Data!$F$2:$F$1823,MATCH('Ratios - Total'!$C1000,IF(Data!$A$2:$A$1823='Ratios - Total'!$A1000,Data!$C$2:$C$1823,0),0)),"Missing Data")</f>
        <v>Missing Data</v>
      </c>
      <c r="P1000" s="5" t="str">
        <f t="array" ref="P1000">IFERROR(INDEX(Data!$H$2:$H$1823,MATCH('Ratios - Total'!$C1000,IF(Data!$A$2:$A$1823='Ratios - Total'!$A1000,Data!$C$2:$C$1823,0),0))/INDEX(Data!$G$2:$G$1823,MATCH('Ratios - Total'!$C1000,IF(Data!$A$2:$A$1823='Ratios - Total'!$A1000,Data!$C$2:$C$1823,0),0)),"Missing Data")</f>
        <v>Missing Data</v>
      </c>
      <c r="Q1000" s="5"/>
      <c r="R1000" s="5" t="str">
        <f t="array" ref="R1000">IFERROR(INDEX(Data!$L$2:$L$1823,MATCH('Ratios - Total'!$C1000,IF(Data!$A$2:$A$1823='Ratios - Total'!$A1000,Data!$C$2:$C$1823,0),0))/INDEX(Data!$G$2:$G$1823,MATCH('Ratios - Total'!$C1000,IF(Data!$A$2:$A$1823='Ratios - Total'!$A1000,Data!$C$2:$C$1823,0),0)),"Missing Data")</f>
        <v>Missing Data</v>
      </c>
      <c r="S1000" s="5"/>
      <c r="T1000" s="5">
        <f t="array" ref="T1000">IFERROR(INDEX(Data!$H$2:$H$1823,MATCH('Ratios - Total'!$C1000,IF(Data!$A$2:$A$1823='Ratios - Total'!$A1000,Data!$C$2:$C$1823,0),0))/INDEX(Data!$L$2:$L$1823,MATCH('Ratios - Total'!$C1000,IF(Data!$A$2:$A$1823='Ratios - Total'!$A1000,Data!$C$2:$C$1823,0),0)),"Missing Data")</f>
        <v>58171.283933638428</v>
      </c>
      <c r="U1000" s="5">
        <f t="array" ref="U1000">IFERROR(INDEX(Data!$K$2:$K$1823,MATCH('Ratios - Total'!$C1000,IF(Data!$A$2:$A$1823='Ratios - Total'!$A1000,Data!$C$2:$C$1823,0),0))/INDEX(Data!$H$2:$H$1823,MATCH('Ratios - Total'!$C1000,IF(Data!$A$2:$A$1823='Ratios - Total'!$A1000,Data!$C$2:$C$1823,0),0)),"Missing Data")</f>
        <v>0.37736834122150453</v>
      </c>
      <c r="V1000" s="5">
        <f t="array" ref="V1000">IFERROR(INDEX(Data!$K$2:$K$1823,MATCH('Ratios - Total'!$C1000,IF(Data!$A$2:$A$1823='Ratios - Total'!$A1000,Data!$C$2:$C$1823,0),0))/INDEX(Data!$L$2:$L$1823,MATCH('Ratios - Total'!$C1000,IF(Data!$A$2:$A$1823='Ratios - Total'!$A1000,Data!$C$2:$C$1823,0),0)),"Missing Data")</f>
        <v>21952.000924762287</v>
      </c>
      <c r="W1000" s="5">
        <f t="shared" si="16"/>
        <v>36219.28300887614</v>
      </c>
      <c r="X1000" s="5" t="str">
        <f t="array" ref="X1000">IFERROR(INDEX(Data!$K$2:$K$1823,MATCH('Ratios - Total'!$C1000,IF(Data!$A$2:$A$1823='Ratios - Total'!$A1000,Data!$C$2:$C$1823,0),0))/INDEX(Data!$G$2:$G$1823,MATCH('Ratios - Total'!$C1000,IF(Data!$A$2:$A$1823='Ratios - Total'!$A1000,Data!$C$2:$C$1823,0),0)),"Missing Data")</f>
        <v>Missing Data</v>
      </c>
    </row>
    <row r="1001" spans="1:24" x14ac:dyDescent="0.25">
      <c r="A1001" s="22" t="s">
        <v>24</v>
      </c>
      <c r="B1001" s="22" t="s">
        <v>25</v>
      </c>
      <c r="C1001" s="22">
        <v>1995</v>
      </c>
      <c r="D1001" s="5">
        <f t="array" ref="D1001">IFERROR(INDEX(Data!$H$2:$H$1823,MATCH('Ratios - Total'!$C1001,IF(Data!$A$2:$A$1823='Ratios - Total'!$A1001,Data!$C$2:$C$1823,0),0))/INDEX(Data!$D$2:$D$1823,MATCH('Ratios - Total'!$C1001,IF(Data!$A$2:$A$1823='Ratios - Total'!$A1001,Data!$C$2:$C$1823,0),0)),"Missing Data")</f>
        <v>1052.3353113423057</v>
      </c>
      <c r="E1001" s="22"/>
      <c r="F1001" s="5">
        <f t="array" ref="F1001">IFERROR(INDEX(Data!$G$2:$G$1823,MATCH('Ratios - Total'!$C1001,IF(Data!$A$2:$A$1823='Ratios - Total'!$A1001,Data!$C$2:$C$1823,0),0))/INDEX(Data!$D$2:$D$1823,MATCH('Ratios - Total'!$C1001,IF(Data!$A$2:$A$1823='Ratios - Total'!$A1001,Data!$C$2:$C$1823,0),0)),"Missing Data")</f>
        <v>0</v>
      </c>
      <c r="G1001" s="5"/>
      <c r="H1001" s="5" t="str">
        <f t="array" ref="H1001">IFERROR(INDEX(Data!$H$2:$H$1823,MATCH('Ratios - Total'!$C1001,IF(Data!$A$2:$A$1823='Ratios - Total'!$A1001,Data!$C$2:$C$1823,0),0))/INDEX(Data!$G$2:$G$1823,MATCH('Ratios - Total'!$C1001,IF(Data!$A$2:$A$1823='Ratios - Total'!$A1001,Data!$C$2:$C$1823,0),0)),"Missing Data")</f>
        <v>Missing Data</v>
      </c>
      <c r="I1001" s="5">
        <f t="array" ref="I1001">IFERROR(INDEX(Data!$G$2:$G$1823,MATCH('Ratios - Total'!$C1001,IF(Data!$A$2:$A$1823='Ratios - Total'!$A1001,Data!$C$2:$C$1823,0),0))/INDEX(Data!$D$2:$D$1823,MATCH('Ratios - Total'!$C1001,IF(Data!$A$2:$A$1823='Ratios - Total'!$A1001,Data!$C$2:$C$1823,0),0)),"Missing Data")</f>
        <v>0</v>
      </c>
      <c r="J1001" s="22"/>
      <c r="K1001" s="5">
        <f t="array" ref="K1001">IFERROR(INDEX(Data!$E$2:$E$1823,MATCH('Ratios - Total'!$C1001,IF(Data!$A$2:$A$1823='Ratios - Total'!$A1001,Data!$C$2:$C$1823,0),0))/INDEX(Data!$D$2:$D$1823,MATCH('Ratios - Total'!$C1001,IF(Data!$A$2:$A$1823='Ratios - Total'!$A1001,Data!$C$2:$C$1823,0),0)),"Missing Data")</f>
        <v>0</v>
      </c>
      <c r="L1001" s="5"/>
      <c r="M1001" s="5" t="str">
        <f t="array" ref="M1001">IFERROR(INDEX(Data!$F$2:$F$1823,MATCH('Ratios - Total'!$C1001,IF(Data!$A$2:$A$1823='Ratios - Total'!$A1001,Data!$C$2:$C$1823,0),0))/INDEX(Data!$E$2:$E$1823,MATCH('Ratios - Total'!$C1001,IF(Data!$A$2:$A$1823='Ratios - Total'!$A1001,Data!$C$2:$C$1823,0),0)),"Missing Data")</f>
        <v>Missing Data</v>
      </c>
      <c r="N1001" s="5"/>
      <c r="O1001" s="5" t="str">
        <f t="array" ref="O1001">IFERROR(INDEX(Data!$G$2:$G$1823,MATCH('Ratios - Total'!$C1001,IF(Data!$A$2:$A$1823='Ratios - Total'!$A1001,Data!$C$2:$C$1823,0),0))/INDEX(Data!$F$2:$F$1823,MATCH('Ratios - Total'!$C1001,IF(Data!$A$2:$A$1823='Ratios - Total'!$A1001,Data!$C$2:$C$1823,0),0)),"Missing Data")</f>
        <v>Missing Data</v>
      </c>
      <c r="P1001" s="5" t="str">
        <f t="array" ref="P1001">IFERROR(INDEX(Data!$H$2:$H$1823,MATCH('Ratios - Total'!$C1001,IF(Data!$A$2:$A$1823='Ratios - Total'!$A1001,Data!$C$2:$C$1823,0),0))/INDEX(Data!$G$2:$G$1823,MATCH('Ratios - Total'!$C1001,IF(Data!$A$2:$A$1823='Ratios - Total'!$A1001,Data!$C$2:$C$1823,0),0)),"Missing Data")</f>
        <v>Missing Data</v>
      </c>
      <c r="Q1001" s="5"/>
      <c r="R1001" s="5" t="str">
        <f t="array" ref="R1001">IFERROR(INDEX(Data!$L$2:$L$1823,MATCH('Ratios - Total'!$C1001,IF(Data!$A$2:$A$1823='Ratios - Total'!$A1001,Data!$C$2:$C$1823,0),0))/INDEX(Data!$G$2:$G$1823,MATCH('Ratios - Total'!$C1001,IF(Data!$A$2:$A$1823='Ratios - Total'!$A1001,Data!$C$2:$C$1823,0),0)),"Missing Data")</f>
        <v>Missing Data</v>
      </c>
      <c r="S1001" s="5"/>
      <c r="T1001" s="5">
        <f t="array" ref="T1001">IFERROR(INDEX(Data!$H$2:$H$1823,MATCH('Ratios - Total'!$C1001,IF(Data!$A$2:$A$1823='Ratios - Total'!$A1001,Data!$C$2:$C$1823,0),0))/INDEX(Data!$L$2:$L$1823,MATCH('Ratios - Total'!$C1001,IF(Data!$A$2:$A$1823='Ratios - Total'!$A1001,Data!$C$2:$C$1823,0),0)),"Missing Data")</f>
        <v>42667.32196563133</v>
      </c>
      <c r="U1001" s="5">
        <f t="array" ref="U1001">IFERROR(INDEX(Data!$K$2:$K$1823,MATCH('Ratios - Total'!$C1001,IF(Data!$A$2:$A$1823='Ratios - Total'!$A1001,Data!$C$2:$C$1823,0),0))/INDEX(Data!$H$2:$H$1823,MATCH('Ratios - Total'!$C1001,IF(Data!$A$2:$A$1823='Ratios - Total'!$A1001,Data!$C$2:$C$1823,0),0)),"Missing Data")</f>
        <v>0.48073824248884539</v>
      </c>
      <c r="V1001" s="5">
        <f t="array" ref="V1001">IFERROR(INDEX(Data!$K$2:$K$1823,MATCH('Ratios - Total'!$C1001,IF(Data!$A$2:$A$1823='Ratios - Total'!$A1001,Data!$C$2:$C$1823,0),0))/INDEX(Data!$L$2:$L$1823,MATCH('Ratios - Total'!$C1001,IF(Data!$A$2:$A$1823='Ratios - Total'!$A1001,Data!$C$2:$C$1823,0),0)),"Missing Data")</f>
        <v>20511.813373463312</v>
      </c>
      <c r="W1001" s="5">
        <f t="shared" si="16"/>
        <v>22155.508592168018</v>
      </c>
      <c r="X1001" s="5" t="str">
        <f t="array" ref="X1001">IFERROR(INDEX(Data!$K$2:$K$1823,MATCH('Ratios - Total'!$C1001,IF(Data!$A$2:$A$1823='Ratios - Total'!$A1001,Data!$C$2:$C$1823,0),0))/INDEX(Data!$G$2:$G$1823,MATCH('Ratios - Total'!$C1001,IF(Data!$A$2:$A$1823='Ratios - Total'!$A1001,Data!$C$2:$C$1823,0),0)),"Missing Data")</f>
        <v>Missing Data</v>
      </c>
    </row>
    <row r="1002" spans="1:24" x14ac:dyDescent="0.25">
      <c r="A1002" s="22" t="s">
        <v>26</v>
      </c>
      <c r="B1002" s="22" t="s">
        <v>27</v>
      </c>
      <c r="C1002" s="22">
        <v>1995</v>
      </c>
      <c r="D1002" s="5">
        <f t="array" ref="D1002">IFERROR(INDEX(Data!$H$2:$H$1823,MATCH('Ratios - Total'!$C1002,IF(Data!$A$2:$A$1823='Ratios - Total'!$A1002,Data!$C$2:$C$1823,0),0))/INDEX(Data!$D$2:$D$1823,MATCH('Ratios - Total'!$C1002,IF(Data!$A$2:$A$1823='Ratios - Total'!$A1002,Data!$C$2:$C$1823,0),0)),"Missing Data")</f>
        <v>906.26755811485782</v>
      </c>
      <c r="E1002" s="22"/>
      <c r="F1002" s="5">
        <f t="array" ref="F1002">IFERROR(INDEX(Data!$G$2:$G$1823,MATCH('Ratios - Total'!$C1002,IF(Data!$A$2:$A$1823='Ratios - Total'!$A1002,Data!$C$2:$C$1823,0),0))/INDEX(Data!$D$2:$D$1823,MATCH('Ratios - Total'!$C1002,IF(Data!$A$2:$A$1823='Ratios - Total'!$A1002,Data!$C$2:$C$1823,0),0)),"Missing Data")</f>
        <v>0</v>
      </c>
      <c r="G1002" s="5"/>
      <c r="H1002" s="5" t="str">
        <f t="array" ref="H1002">IFERROR(INDEX(Data!$H$2:$H$1823,MATCH('Ratios - Total'!$C1002,IF(Data!$A$2:$A$1823='Ratios - Total'!$A1002,Data!$C$2:$C$1823,0),0))/INDEX(Data!$G$2:$G$1823,MATCH('Ratios - Total'!$C1002,IF(Data!$A$2:$A$1823='Ratios - Total'!$A1002,Data!$C$2:$C$1823,0),0)),"Missing Data")</f>
        <v>Missing Data</v>
      </c>
      <c r="I1002" s="5">
        <f t="array" ref="I1002">IFERROR(INDEX(Data!$G$2:$G$1823,MATCH('Ratios - Total'!$C1002,IF(Data!$A$2:$A$1823='Ratios - Total'!$A1002,Data!$C$2:$C$1823,0),0))/INDEX(Data!$D$2:$D$1823,MATCH('Ratios - Total'!$C1002,IF(Data!$A$2:$A$1823='Ratios - Total'!$A1002,Data!$C$2:$C$1823,0),0)),"Missing Data")</f>
        <v>0</v>
      </c>
      <c r="J1002" s="22"/>
      <c r="K1002" s="5">
        <f t="array" ref="K1002">IFERROR(INDEX(Data!$E$2:$E$1823,MATCH('Ratios - Total'!$C1002,IF(Data!$A$2:$A$1823='Ratios - Total'!$A1002,Data!$C$2:$C$1823,0),0))/INDEX(Data!$D$2:$D$1823,MATCH('Ratios - Total'!$C1002,IF(Data!$A$2:$A$1823='Ratios - Total'!$A1002,Data!$C$2:$C$1823,0),0)),"Missing Data")</f>
        <v>0</v>
      </c>
      <c r="L1002" s="5"/>
      <c r="M1002" s="5" t="str">
        <f t="array" ref="M1002">IFERROR(INDEX(Data!$F$2:$F$1823,MATCH('Ratios - Total'!$C1002,IF(Data!$A$2:$A$1823='Ratios - Total'!$A1002,Data!$C$2:$C$1823,0),0))/INDEX(Data!$E$2:$E$1823,MATCH('Ratios - Total'!$C1002,IF(Data!$A$2:$A$1823='Ratios - Total'!$A1002,Data!$C$2:$C$1823,0),0)),"Missing Data")</f>
        <v>Missing Data</v>
      </c>
      <c r="N1002" s="5"/>
      <c r="O1002" s="5" t="str">
        <f t="array" ref="O1002">IFERROR(INDEX(Data!$G$2:$G$1823,MATCH('Ratios - Total'!$C1002,IF(Data!$A$2:$A$1823='Ratios - Total'!$A1002,Data!$C$2:$C$1823,0),0))/INDEX(Data!$F$2:$F$1823,MATCH('Ratios - Total'!$C1002,IF(Data!$A$2:$A$1823='Ratios - Total'!$A1002,Data!$C$2:$C$1823,0),0)),"Missing Data")</f>
        <v>Missing Data</v>
      </c>
      <c r="P1002" s="5" t="str">
        <f t="array" ref="P1002">IFERROR(INDEX(Data!$H$2:$H$1823,MATCH('Ratios - Total'!$C1002,IF(Data!$A$2:$A$1823='Ratios - Total'!$A1002,Data!$C$2:$C$1823,0),0))/INDEX(Data!$G$2:$G$1823,MATCH('Ratios - Total'!$C1002,IF(Data!$A$2:$A$1823='Ratios - Total'!$A1002,Data!$C$2:$C$1823,0),0)),"Missing Data")</f>
        <v>Missing Data</v>
      </c>
      <c r="Q1002" s="5"/>
      <c r="R1002" s="5" t="str">
        <f t="array" ref="R1002">IFERROR(INDEX(Data!$L$2:$L$1823,MATCH('Ratios - Total'!$C1002,IF(Data!$A$2:$A$1823='Ratios - Total'!$A1002,Data!$C$2:$C$1823,0),0))/INDEX(Data!$G$2:$G$1823,MATCH('Ratios - Total'!$C1002,IF(Data!$A$2:$A$1823='Ratios - Total'!$A1002,Data!$C$2:$C$1823,0),0)),"Missing Data")</f>
        <v>Missing Data</v>
      </c>
      <c r="S1002" s="5"/>
      <c r="T1002" s="5">
        <f t="array" ref="T1002">IFERROR(INDEX(Data!$H$2:$H$1823,MATCH('Ratios - Total'!$C1002,IF(Data!$A$2:$A$1823='Ratios - Total'!$A1002,Data!$C$2:$C$1823,0),0))/INDEX(Data!$L$2:$L$1823,MATCH('Ratios - Total'!$C1002,IF(Data!$A$2:$A$1823='Ratios - Total'!$A1002,Data!$C$2:$C$1823,0),0)),"Missing Data")</f>
        <v>46692.636762806716</v>
      </c>
      <c r="U1002" s="5">
        <f t="array" ref="U1002">IFERROR(INDEX(Data!$K$2:$K$1823,MATCH('Ratios - Total'!$C1002,IF(Data!$A$2:$A$1823='Ratios - Total'!$A1002,Data!$C$2:$C$1823,0),0))/INDEX(Data!$H$2:$H$1823,MATCH('Ratios - Total'!$C1002,IF(Data!$A$2:$A$1823='Ratios - Total'!$A1002,Data!$C$2:$C$1823,0),0)),"Missing Data")</f>
        <v>0.49649576722117955</v>
      </c>
      <c r="V1002" s="5">
        <f t="array" ref="V1002">IFERROR(INDEX(Data!$K$2:$K$1823,MATCH('Ratios - Total'!$C1002,IF(Data!$A$2:$A$1823='Ratios - Total'!$A1002,Data!$C$2:$C$1823,0),0))/INDEX(Data!$L$2:$L$1823,MATCH('Ratios - Total'!$C1002,IF(Data!$A$2:$A$1823='Ratios - Total'!$A1002,Data!$C$2:$C$1823,0),0)),"Missing Data")</f>
        <v>23182.696513129573</v>
      </c>
      <c r="W1002" s="5">
        <f t="shared" si="16"/>
        <v>23509.940249677144</v>
      </c>
      <c r="X1002" s="5" t="str">
        <f t="array" ref="X1002">IFERROR(INDEX(Data!$K$2:$K$1823,MATCH('Ratios - Total'!$C1002,IF(Data!$A$2:$A$1823='Ratios - Total'!$A1002,Data!$C$2:$C$1823,0),0))/INDEX(Data!$G$2:$G$1823,MATCH('Ratios - Total'!$C1002,IF(Data!$A$2:$A$1823='Ratios - Total'!$A1002,Data!$C$2:$C$1823,0),0)),"Missing Data")</f>
        <v>Missing Data</v>
      </c>
    </row>
    <row r="1003" spans="1:24" x14ac:dyDescent="0.25">
      <c r="A1003" s="22" t="s">
        <v>28</v>
      </c>
      <c r="B1003" s="22" t="s">
        <v>29</v>
      </c>
      <c r="C1003" s="22">
        <v>1995</v>
      </c>
      <c r="D1003" s="5">
        <f t="array" ref="D1003">IFERROR(INDEX(Data!$H$2:$H$1823,MATCH('Ratios - Total'!$C1003,IF(Data!$A$2:$A$1823='Ratios - Total'!$A1003,Data!$C$2:$C$1823,0),0))/INDEX(Data!$D$2:$D$1823,MATCH('Ratios - Total'!$C1003,IF(Data!$A$2:$A$1823='Ratios - Total'!$A1003,Data!$C$2:$C$1823,0),0)),"Missing Data")</f>
        <v>1019.9757891214128</v>
      </c>
      <c r="E1003" s="22"/>
      <c r="F1003" s="5">
        <f t="array" ref="F1003">IFERROR(INDEX(Data!$G$2:$G$1823,MATCH('Ratios - Total'!$C1003,IF(Data!$A$2:$A$1823='Ratios - Total'!$A1003,Data!$C$2:$C$1823,0),0))/INDEX(Data!$D$2:$D$1823,MATCH('Ratios - Total'!$C1003,IF(Data!$A$2:$A$1823='Ratios - Total'!$A1003,Data!$C$2:$C$1823,0),0)),"Missing Data")</f>
        <v>0</v>
      </c>
      <c r="G1003" s="5"/>
      <c r="H1003" s="5" t="str">
        <f t="array" ref="H1003">IFERROR(INDEX(Data!$H$2:$H$1823,MATCH('Ratios - Total'!$C1003,IF(Data!$A$2:$A$1823='Ratios - Total'!$A1003,Data!$C$2:$C$1823,0),0))/INDEX(Data!$G$2:$G$1823,MATCH('Ratios - Total'!$C1003,IF(Data!$A$2:$A$1823='Ratios - Total'!$A1003,Data!$C$2:$C$1823,0),0)),"Missing Data")</f>
        <v>Missing Data</v>
      </c>
      <c r="I1003" s="5">
        <f t="array" ref="I1003">IFERROR(INDEX(Data!$G$2:$G$1823,MATCH('Ratios - Total'!$C1003,IF(Data!$A$2:$A$1823='Ratios - Total'!$A1003,Data!$C$2:$C$1823,0),0))/INDEX(Data!$D$2:$D$1823,MATCH('Ratios - Total'!$C1003,IF(Data!$A$2:$A$1823='Ratios - Total'!$A1003,Data!$C$2:$C$1823,0),0)),"Missing Data")</f>
        <v>0</v>
      </c>
      <c r="J1003" s="22"/>
      <c r="K1003" s="5">
        <f t="array" ref="K1003">IFERROR(INDEX(Data!$E$2:$E$1823,MATCH('Ratios - Total'!$C1003,IF(Data!$A$2:$A$1823='Ratios - Total'!$A1003,Data!$C$2:$C$1823,0),0))/INDEX(Data!$D$2:$D$1823,MATCH('Ratios - Total'!$C1003,IF(Data!$A$2:$A$1823='Ratios - Total'!$A1003,Data!$C$2:$C$1823,0),0)),"Missing Data")</f>
        <v>0</v>
      </c>
      <c r="L1003" s="5"/>
      <c r="M1003" s="5" t="str">
        <f t="array" ref="M1003">IFERROR(INDEX(Data!$F$2:$F$1823,MATCH('Ratios - Total'!$C1003,IF(Data!$A$2:$A$1823='Ratios - Total'!$A1003,Data!$C$2:$C$1823,0),0))/INDEX(Data!$E$2:$E$1823,MATCH('Ratios - Total'!$C1003,IF(Data!$A$2:$A$1823='Ratios - Total'!$A1003,Data!$C$2:$C$1823,0),0)),"Missing Data")</f>
        <v>Missing Data</v>
      </c>
      <c r="N1003" s="5"/>
      <c r="O1003" s="5" t="str">
        <f t="array" ref="O1003">IFERROR(INDEX(Data!$G$2:$G$1823,MATCH('Ratios - Total'!$C1003,IF(Data!$A$2:$A$1823='Ratios - Total'!$A1003,Data!$C$2:$C$1823,0),0))/INDEX(Data!$F$2:$F$1823,MATCH('Ratios - Total'!$C1003,IF(Data!$A$2:$A$1823='Ratios - Total'!$A1003,Data!$C$2:$C$1823,0),0)),"Missing Data")</f>
        <v>Missing Data</v>
      </c>
      <c r="P1003" s="5" t="str">
        <f t="array" ref="P1003">IFERROR(INDEX(Data!$H$2:$H$1823,MATCH('Ratios - Total'!$C1003,IF(Data!$A$2:$A$1823='Ratios - Total'!$A1003,Data!$C$2:$C$1823,0),0))/INDEX(Data!$G$2:$G$1823,MATCH('Ratios - Total'!$C1003,IF(Data!$A$2:$A$1823='Ratios - Total'!$A1003,Data!$C$2:$C$1823,0),0)),"Missing Data")</f>
        <v>Missing Data</v>
      </c>
      <c r="Q1003" s="5"/>
      <c r="R1003" s="5" t="str">
        <f t="array" ref="R1003">IFERROR(INDEX(Data!$L$2:$L$1823,MATCH('Ratios - Total'!$C1003,IF(Data!$A$2:$A$1823='Ratios - Total'!$A1003,Data!$C$2:$C$1823,0),0))/INDEX(Data!$G$2:$G$1823,MATCH('Ratios - Total'!$C1003,IF(Data!$A$2:$A$1823='Ratios - Total'!$A1003,Data!$C$2:$C$1823,0),0)),"Missing Data")</f>
        <v>Missing Data</v>
      </c>
      <c r="S1003" s="5"/>
      <c r="T1003" s="5">
        <f t="array" ref="T1003">IFERROR(INDEX(Data!$H$2:$H$1823,MATCH('Ratios - Total'!$C1003,IF(Data!$A$2:$A$1823='Ratios - Total'!$A1003,Data!$C$2:$C$1823,0),0))/INDEX(Data!$L$2:$L$1823,MATCH('Ratios - Total'!$C1003,IF(Data!$A$2:$A$1823='Ratios - Total'!$A1003,Data!$C$2:$C$1823,0),0)),"Missing Data")</f>
        <v>45866.847561208509</v>
      </c>
      <c r="U1003" s="5">
        <f t="array" ref="U1003">IFERROR(INDEX(Data!$K$2:$K$1823,MATCH('Ratios - Total'!$C1003,IF(Data!$A$2:$A$1823='Ratios - Total'!$A1003,Data!$C$2:$C$1823,0),0))/INDEX(Data!$H$2:$H$1823,MATCH('Ratios - Total'!$C1003,IF(Data!$A$2:$A$1823='Ratios - Total'!$A1003,Data!$C$2:$C$1823,0),0)),"Missing Data")</f>
        <v>0.44612767608688192</v>
      </c>
      <c r="V1003" s="5">
        <f t="array" ref="V1003">IFERROR(INDEX(Data!$K$2:$K$1823,MATCH('Ratios - Total'!$C1003,IF(Data!$A$2:$A$1823='Ratios - Total'!$A1003,Data!$C$2:$C$1823,0),0))/INDEX(Data!$L$2:$L$1823,MATCH('Ratios - Total'!$C1003,IF(Data!$A$2:$A$1823='Ratios - Total'!$A1003,Data!$C$2:$C$1823,0),0)),"Missing Data")</f>
        <v>20462.470111913219</v>
      </c>
      <c r="W1003" s="5">
        <f t="shared" si="16"/>
        <v>25404.377449295291</v>
      </c>
      <c r="X1003" s="5" t="str">
        <f t="array" ref="X1003">IFERROR(INDEX(Data!$K$2:$K$1823,MATCH('Ratios - Total'!$C1003,IF(Data!$A$2:$A$1823='Ratios - Total'!$A1003,Data!$C$2:$C$1823,0),0))/INDEX(Data!$G$2:$G$1823,MATCH('Ratios - Total'!$C1003,IF(Data!$A$2:$A$1823='Ratios - Total'!$A1003,Data!$C$2:$C$1823,0),0)),"Missing Data")</f>
        <v>Missing Data</v>
      </c>
    </row>
    <row r="1004" spans="1:24" x14ac:dyDescent="0.25">
      <c r="A1004" s="22" t="s">
        <v>30</v>
      </c>
      <c r="B1004" s="22" t="s">
        <v>31</v>
      </c>
      <c r="C1004" s="22">
        <v>1995</v>
      </c>
      <c r="D1004" s="5">
        <f t="array" ref="D1004">IFERROR(INDEX(Data!$H$2:$H$1823,MATCH('Ratios - Total'!$C1004,IF(Data!$A$2:$A$1823='Ratios - Total'!$A1004,Data!$C$2:$C$1823,0),0))/INDEX(Data!$D$2:$D$1823,MATCH('Ratios - Total'!$C1004,IF(Data!$A$2:$A$1823='Ratios - Total'!$A1004,Data!$C$2:$C$1823,0),0)),"Missing Data")</f>
        <v>1014.7364117411784</v>
      </c>
      <c r="E1004" s="22"/>
      <c r="F1004" s="5">
        <f t="array" ref="F1004">IFERROR(INDEX(Data!$G$2:$G$1823,MATCH('Ratios - Total'!$C1004,IF(Data!$A$2:$A$1823='Ratios - Total'!$A1004,Data!$C$2:$C$1823,0),0))/INDEX(Data!$D$2:$D$1823,MATCH('Ratios - Total'!$C1004,IF(Data!$A$2:$A$1823='Ratios - Total'!$A1004,Data!$C$2:$C$1823,0),0)),"Missing Data")</f>
        <v>0</v>
      </c>
      <c r="G1004" s="5"/>
      <c r="H1004" s="5" t="str">
        <f t="array" ref="H1004">IFERROR(INDEX(Data!$H$2:$H$1823,MATCH('Ratios - Total'!$C1004,IF(Data!$A$2:$A$1823='Ratios - Total'!$A1004,Data!$C$2:$C$1823,0),0))/INDEX(Data!$G$2:$G$1823,MATCH('Ratios - Total'!$C1004,IF(Data!$A$2:$A$1823='Ratios - Total'!$A1004,Data!$C$2:$C$1823,0),0)),"Missing Data")</f>
        <v>Missing Data</v>
      </c>
      <c r="I1004" s="5">
        <f t="array" ref="I1004">IFERROR(INDEX(Data!$G$2:$G$1823,MATCH('Ratios - Total'!$C1004,IF(Data!$A$2:$A$1823='Ratios - Total'!$A1004,Data!$C$2:$C$1823,0),0))/INDEX(Data!$D$2:$D$1823,MATCH('Ratios - Total'!$C1004,IF(Data!$A$2:$A$1823='Ratios - Total'!$A1004,Data!$C$2:$C$1823,0),0)),"Missing Data")</f>
        <v>0</v>
      </c>
      <c r="J1004" s="22"/>
      <c r="K1004" s="5">
        <f t="array" ref="K1004">IFERROR(INDEX(Data!$E$2:$E$1823,MATCH('Ratios - Total'!$C1004,IF(Data!$A$2:$A$1823='Ratios - Total'!$A1004,Data!$C$2:$C$1823,0),0))/INDEX(Data!$D$2:$D$1823,MATCH('Ratios - Total'!$C1004,IF(Data!$A$2:$A$1823='Ratios - Total'!$A1004,Data!$C$2:$C$1823,0),0)),"Missing Data")</f>
        <v>0</v>
      </c>
      <c r="L1004" s="5"/>
      <c r="M1004" s="5" t="str">
        <f t="array" ref="M1004">IFERROR(INDEX(Data!$F$2:$F$1823,MATCH('Ratios - Total'!$C1004,IF(Data!$A$2:$A$1823='Ratios - Total'!$A1004,Data!$C$2:$C$1823,0),0))/INDEX(Data!$E$2:$E$1823,MATCH('Ratios - Total'!$C1004,IF(Data!$A$2:$A$1823='Ratios - Total'!$A1004,Data!$C$2:$C$1823,0),0)),"Missing Data")</f>
        <v>Missing Data</v>
      </c>
      <c r="N1004" s="5"/>
      <c r="O1004" s="5" t="str">
        <f t="array" ref="O1004">IFERROR(INDEX(Data!$G$2:$G$1823,MATCH('Ratios - Total'!$C1004,IF(Data!$A$2:$A$1823='Ratios - Total'!$A1004,Data!$C$2:$C$1823,0),0))/INDEX(Data!$F$2:$F$1823,MATCH('Ratios - Total'!$C1004,IF(Data!$A$2:$A$1823='Ratios - Total'!$A1004,Data!$C$2:$C$1823,0),0)),"Missing Data")</f>
        <v>Missing Data</v>
      </c>
      <c r="P1004" s="5" t="str">
        <f t="array" ref="P1004">IFERROR(INDEX(Data!$H$2:$H$1823,MATCH('Ratios - Total'!$C1004,IF(Data!$A$2:$A$1823='Ratios - Total'!$A1004,Data!$C$2:$C$1823,0),0))/INDEX(Data!$G$2:$G$1823,MATCH('Ratios - Total'!$C1004,IF(Data!$A$2:$A$1823='Ratios - Total'!$A1004,Data!$C$2:$C$1823,0),0)),"Missing Data")</f>
        <v>Missing Data</v>
      </c>
      <c r="Q1004" s="5"/>
      <c r="R1004" s="5" t="str">
        <f t="array" ref="R1004">IFERROR(INDEX(Data!$L$2:$L$1823,MATCH('Ratios - Total'!$C1004,IF(Data!$A$2:$A$1823='Ratios - Total'!$A1004,Data!$C$2:$C$1823,0),0))/INDEX(Data!$G$2:$G$1823,MATCH('Ratios - Total'!$C1004,IF(Data!$A$2:$A$1823='Ratios - Total'!$A1004,Data!$C$2:$C$1823,0),0)),"Missing Data")</f>
        <v>Missing Data</v>
      </c>
      <c r="S1004" s="5"/>
      <c r="T1004" s="5">
        <f t="array" ref="T1004">IFERROR(INDEX(Data!$H$2:$H$1823,MATCH('Ratios - Total'!$C1004,IF(Data!$A$2:$A$1823='Ratios - Total'!$A1004,Data!$C$2:$C$1823,0),0))/INDEX(Data!$L$2:$L$1823,MATCH('Ratios - Total'!$C1004,IF(Data!$A$2:$A$1823='Ratios - Total'!$A1004,Data!$C$2:$C$1823,0),0)),"Missing Data")</f>
        <v>57326.324893442856</v>
      </c>
      <c r="U1004" s="5">
        <f t="array" ref="U1004">IFERROR(INDEX(Data!$K$2:$K$1823,MATCH('Ratios - Total'!$C1004,IF(Data!$A$2:$A$1823='Ratios - Total'!$A1004,Data!$C$2:$C$1823,0),0))/INDEX(Data!$H$2:$H$1823,MATCH('Ratios - Total'!$C1004,IF(Data!$A$2:$A$1823='Ratios - Total'!$A1004,Data!$C$2:$C$1823,0),0)),"Missing Data")</f>
        <v>0.49004201559182325</v>
      </c>
      <c r="V1004" s="5">
        <f t="array" ref="V1004">IFERROR(INDEX(Data!$K$2:$K$1823,MATCH('Ratios - Total'!$C1004,IF(Data!$A$2:$A$1823='Ratios - Total'!$A1004,Data!$C$2:$C$1823,0),0))/INDEX(Data!$L$2:$L$1823,MATCH('Ratios - Total'!$C1004,IF(Data!$A$2:$A$1823='Ratios - Total'!$A1004,Data!$C$2:$C$1823,0),0)),"Missing Data")</f>
        <v>28092.307797254449</v>
      </c>
      <c r="W1004" s="5">
        <f t="shared" si="16"/>
        <v>29234.017096188407</v>
      </c>
      <c r="X1004" s="5" t="str">
        <f t="array" ref="X1004">IFERROR(INDEX(Data!$K$2:$K$1823,MATCH('Ratios - Total'!$C1004,IF(Data!$A$2:$A$1823='Ratios - Total'!$A1004,Data!$C$2:$C$1823,0),0))/INDEX(Data!$G$2:$G$1823,MATCH('Ratios - Total'!$C1004,IF(Data!$A$2:$A$1823='Ratios - Total'!$A1004,Data!$C$2:$C$1823,0),0)),"Missing Data")</f>
        <v>Missing Data</v>
      </c>
    </row>
    <row r="1005" spans="1:24" x14ac:dyDescent="0.25">
      <c r="A1005" s="22" t="s">
        <v>32</v>
      </c>
      <c r="B1005" s="22" t="s">
        <v>33</v>
      </c>
      <c r="C1005" s="22">
        <v>1995</v>
      </c>
      <c r="D1005" s="5">
        <f t="array" ref="D1005">IFERROR(INDEX(Data!$H$2:$H$1823,MATCH('Ratios - Total'!$C1005,IF(Data!$A$2:$A$1823='Ratios - Total'!$A1005,Data!$C$2:$C$1823,0),0))/INDEX(Data!$D$2:$D$1823,MATCH('Ratios - Total'!$C1005,IF(Data!$A$2:$A$1823='Ratios - Total'!$A1005,Data!$C$2:$C$1823,0),0)),"Missing Data")</f>
        <v>1030.3213171279162</v>
      </c>
      <c r="E1005" s="22"/>
      <c r="F1005" s="5">
        <f t="array" ref="F1005">IFERROR(INDEX(Data!$G$2:$G$1823,MATCH('Ratios - Total'!$C1005,IF(Data!$A$2:$A$1823='Ratios - Total'!$A1005,Data!$C$2:$C$1823,0),0))/INDEX(Data!$D$2:$D$1823,MATCH('Ratios - Total'!$C1005,IF(Data!$A$2:$A$1823='Ratios - Total'!$A1005,Data!$C$2:$C$1823,0),0)),"Missing Data")</f>
        <v>0</v>
      </c>
      <c r="G1005" s="5"/>
      <c r="H1005" s="5" t="str">
        <f t="array" ref="H1005">IFERROR(INDEX(Data!$H$2:$H$1823,MATCH('Ratios - Total'!$C1005,IF(Data!$A$2:$A$1823='Ratios - Total'!$A1005,Data!$C$2:$C$1823,0),0))/INDEX(Data!$G$2:$G$1823,MATCH('Ratios - Total'!$C1005,IF(Data!$A$2:$A$1823='Ratios - Total'!$A1005,Data!$C$2:$C$1823,0),0)),"Missing Data")</f>
        <v>Missing Data</v>
      </c>
      <c r="I1005" s="5">
        <f t="array" ref="I1005">IFERROR(INDEX(Data!$G$2:$G$1823,MATCH('Ratios - Total'!$C1005,IF(Data!$A$2:$A$1823='Ratios - Total'!$A1005,Data!$C$2:$C$1823,0),0))/INDEX(Data!$D$2:$D$1823,MATCH('Ratios - Total'!$C1005,IF(Data!$A$2:$A$1823='Ratios - Total'!$A1005,Data!$C$2:$C$1823,0),0)),"Missing Data")</f>
        <v>0</v>
      </c>
      <c r="J1005" s="22"/>
      <c r="K1005" s="5">
        <f t="array" ref="K1005">IFERROR(INDEX(Data!$E$2:$E$1823,MATCH('Ratios - Total'!$C1005,IF(Data!$A$2:$A$1823='Ratios - Total'!$A1005,Data!$C$2:$C$1823,0),0))/INDEX(Data!$D$2:$D$1823,MATCH('Ratios - Total'!$C1005,IF(Data!$A$2:$A$1823='Ratios - Total'!$A1005,Data!$C$2:$C$1823,0),0)),"Missing Data")</f>
        <v>0</v>
      </c>
      <c r="L1005" s="5"/>
      <c r="M1005" s="5" t="str">
        <f t="array" ref="M1005">IFERROR(INDEX(Data!$F$2:$F$1823,MATCH('Ratios - Total'!$C1005,IF(Data!$A$2:$A$1823='Ratios - Total'!$A1005,Data!$C$2:$C$1823,0),0))/INDEX(Data!$E$2:$E$1823,MATCH('Ratios - Total'!$C1005,IF(Data!$A$2:$A$1823='Ratios - Total'!$A1005,Data!$C$2:$C$1823,0),0)),"Missing Data")</f>
        <v>Missing Data</v>
      </c>
      <c r="N1005" s="5"/>
      <c r="O1005" s="5" t="str">
        <f t="array" ref="O1005">IFERROR(INDEX(Data!$G$2:$G$1823,MATCH('Ratios - Total'!$C1005,IF(Data!$A$2:$A$1823='Ratios - Total'!$A1005,Data!$C$2:$C$1823,0),0))/INDEX(Data!$F$2:$F$1823,MATCH('Ratios - Total'!$C1005,IF(Data!$A$2:$A$1823='Ratios - Total'!$A1005,Data!$C$2:$C$1823,0),0)),"Missing Data")</f>
        <v>Missing Data</v>
      </c>
      <c r="P1005" s="5" t="str">
        <f t="array" ref="P1005">IFERROR(INDEX(Data!$H$2:$H$1823,MATCH('Ratios - Total'!$C1005,IF(Data!$A$2:$A$1823='Ratios - Total'!$A1005,Data!$C$2:$C$1823,0),0))/INDEX(Data!$G$2:$G$1823,MATCH('Ratios - Total'!$C1005,IF(Data!$A$2:$A$1823='Ratios - Total'!$A1005,Data!$C$2:$C$1823,0),0)),"Missing Data")</f>
        <v>Missing Data</v>
      </c>
      <c r="Q1005" s="5"/>
      <c r="R1005" s="5" t="str">
        <f t="array" ref="R1005">IFERROR(INDEX(Data!$L$2:$L$1823,MATCH('Ratios - Total'!$C1005,IF(Data!$A$2:$A$1823='Ratios - Total'!$A1005,Data!$C$2:$C$1823,0),0))/INDEX(Data!$G$2:$G$1823,MATCH('Ratios - Total'!$C1005,IF(Data!$A$2:$A$1823='Ratios - Total'!$A1005,Data!$C$2:$C$1823,0),0)),"Missing Data")</f>
        <v>Missing Data</v>
      </c>
      <c r="S1005" s="5"/>
      <c r="T1005" s="5">
        <f t="array" ref="T1005">IFERROR(INDEX(Data!$H$2:$H$1823,MATCH('Ratios - Total'!$C1005,IF(Data!$A$2:$A$1823='Ratios - Total'!$A1005,Data!$C$2:$C$1823,0),0))/INDEX(Data!$L$2:$L$1823,MATCH('Ratios - Total'!$C1005,IF(Data!$A$2:$A$1823='Ratios - Total'!$A1005,Data!$C$2:$C$1823,0),0)),"Missing Data")</f>
        <v>48996.984412333601</v>
      </c>
      <c r="U1005" s="5">
        <f t="array" ref="U1005">IFERROR(INDEX(Data!$K$2:$K$1823,MATCH('Ratios - Total'!$C1005,IF(Data!$A$2:$A$1823='Ratios - Total'!$A1005,Data!$C$2:$C$1823,0),0))/INDEX(Data!$H$2:$H$1823,MATCH('Ratios - Total'!$C1005,IF(Data!$A$2:$A$1823='Ratios - Total'!$A1005,Data!$C$2:$C$1823,0),0)),"Missing Data")</f>
        <v>0.50060798957850861</v>
      </c>
      <c r="V1005" s="5">
        <f t="array" ref="V1005">IFERROR(INDEX(Data!$K$2:$K$1823,MATCH('Ratios - Total'!$C1005,IF(Data!$A$2:$A$1823='Ratios - Total'!$A1005,Data!$C$2:$C$1823,0),0))/INDEX(Data!$L$2:$L$1823,MATCH('Ratios - Total'!$C1005,IF(Data!$A$2:$A$1823='Ratios - Total'!$A1005,Data!$C$2:$C$1823,0),0)),"Missing Data")</f>
        <v>24528.281862067844</v>
      </c>
      <c r="W1005" s="5">
        <f t="shared" si="16"/>
        <v>24468.702550265756</v>
      </c>
      <c r="X1005" s="5" t="str">
        <f t="array" ref="X1005">IFERROR(INDEX(Data!$K$2:$K$1823,MATCH('Ratios - Total'!$C1005,IF(Data!$A$2:$A$1823='Ratios - Total'!$A1005,Data!$C$2:$C$1823,0),0))/INDEX(Data!$G$2:$G$1823,MATCH('Ratios - Total'!$C1005,IF(Data!$A$2:$A$1823='Ratios - Total'!$A1005,Data!$C$2:$C$1823,0),0)),"Missing Data")</f>
        <v>Missing Data</v>
      </c>
    </row>
    <row r="1006" spans="1:24" x14ac:dyDescent="0.25">
      <c r="A1006" s="22" t="s">
        <v>34</v>
      </c>
      <c r="B1006" s="22" t="s">
        <v>35</v>
      </c>
      <c r="C1006" s="22">
        <v>1995</v>
      </c>
      <c r="D1006" s="5">
        <f t="array" ref="D1006">IFERROR(INDEX(Data!$H$2:$H$1823,MATCH('Ratios - Total'!$C1006,IF(Data!$A$2:$A$1823='Ratios - Total'!$A1006,Data!$C$2:$C$1823,0),0))/INDEX(Data!$D$2:$D$1823,MATCH('Ratios - Total'!$C1006,IF(Data!$A$2:$A$1823='Ratios - Total'!$A1006,Data!$C$2:$C$1823,0),0)),"Missing Data")</f>
        <v>963.07278334559192</v>
      </c>
      <c r="E1006" s="22"/>
      <c r="F1006" s="5">
        <f t="array" ref="F1006">IFERROR(INDEX(Data!$G$2:$G$1823,MATCH('Ratios - Total'!$C1006,IF(Data!$A$2:$A$1823='Ratios - Total'!$A1006,Data!$C$2:$C$1823,0),0))/INDEX(Data!$D$2:$D$1823,MATCH('Ratios - Total'!$C1006,IF(Data!$A$2:$A$1823='Ratios - Total'!$A1006,Data!$C$2:$C$1823,0),0)),"Missing Data")</f>
        <v>0</v>
      </c>
      <c r="G1006" s="5"/>
      <c r="H1006" s="5" t="str">
        <f t="array" ref="H1006">IFERROR(INDEX(Data!$H$2:$H$1823,MATCH('Ratios - Total'!$C1006,IF(Data!$A$2:$A$1823='Ratios - Total'!$A1006,Data!$C$2:$C$1823,0),0))/INDEX(Data!$G$2:$G$1823,MATCH('Ratios - Total'!$C1006,IF(Data!$A$2:$A$1823='Ratios - Total'!$A1006,Data!$C$2:$C$1823,0),0)),"Missing Data")</f>
        <v>Missing Data</v>
      </c>
      <c r="I1006" s="5">
        <f t="array" ref="I1006">IFERROR(INDEX(Data!$G$2:$G$1823,MATCH('Ratios - Total'!$C1006,IF(Data!$A$2:$A$1823='Ratios - Total'!$A1006,Data!$C$2:$C$1823,0),0))/INDEX(Data!$D$2:$D$1823,MATCH('Ratios - Total'!$C1006,IF(Data!$A$2:$A$1823='Ratios - Total'!$A1006,Data!$C$2:$C$1823,0),0)),"Missing Data")</f>
        <v>0</v>
      </c>
      <c r="J1006" s="22"/>
      <c r="K1006" s="5">
        <f t="array" ref="K1006">IFERROR(INDEX(Data!$E$2:$E$1823,MATCH('Ratios - Total'!$C1006,IF(Data!$A$2:$A$1823='Ratios - Total'!$A1006,Data!$C$2:$C$1823,0),0))/INDEX(Data!$D$2:$D$1823,MATCH('Ratios - Total'!$C1006,IF(Data!$A$2:$A$1823='Ratios - Total'!$A1006,Data!$C$2:$C$1823,0),0)),"Missing Data")</f>
        <v>0</v>
      </c>
      <c r="L1006" s="5"/>
      <c r="M1006" s="5" t="str">
        <f t="array" ref="M1006">IFERROR(INDEX(Data!$F$2:$F$1823,MATCH('Ratios - Total'!$C1006,IF(Data!$A$2:$A$1823='Ratios - Total'!$A1006,Data!$C$2:$C$1823,0),0))/INDEX(Data!$E$2:$E$1823,MATCH('Ratios - Total'!$C1006,IF(Data!$A$2:$A$1823='Ratios - Total'!$A1006,Data!$C$2:$C$1823,0),0)),"Missing Data")</f>
        <v>Missing Data</v>
      </c>
      <c r="N1006" s="5"/>
      <c r="O1006" s="5" t="str">
        <f t="array" ref="O1006">IFERROR(INDEX(Data!$G$2:$G$1823,MATCH('Ratios - Total'!$C1006,IF(Data!$A$2:$A$1823='Ratios - Total'!$A1006,Data!$C$2:$C$1823,0),0))/INDEX(Data!$F$2:$F$1823,MATCH('Ratios - Total'!$C1006,IF(Data!$A$2:$A$1823='Ratios - Total'!$A1006,Data!$C$2:$C$1823,0),0)),"Missing Data")</f>
        <v>Missing Data</v>
      </c>
      <c r="P1006" s="5" t="str">
        <f t="array" ref="P1006">IFERROR(INDEX(Data!$H$2:$H$1823,MATCH('Ratios - Total'!$C1006,IF(Data!$A$2:$A$1823='Ratios - Total'!$A1006,Data!$C$2:$C$1823,0),0))/INDEX(Data!$G$2:$G$1823,MATCH('Ratios - Total'!$C1006,IF(Data!$A$2:$A$1823='Ratios - Total'!$A1006,Data!$C$2:$C$1823,0),0)),"Missing Data")</f>
        <v>Missing Data</v>
      </c>
      <c r="Q1006" s="5"/>
      <c r="R1006" s="5" t="str">
        <f t="array" ref="R1006">IFERROR(INDEX(Data!$L$2:$L$1823,MATCH('Ratios - Total'!$C1006,IF(Data!$A$2:$A$1823='Ratios - Total'!$A1006,Data!$C$2:$C$1823,0),0))/INDEX(Data!$G$2:$G$1823,MATCH('Ratios - Total'!$C1006,IF(Data!$A$2:$A$1823='Ratios - Total'!$A1006,Data!$C$2:$C$1823,0),0)),"Missing Data")</f>
        <v>Missing Data</v>
      </c>
      <c r="S1006" s="5"/>
      <c r="T1006" s="5">
        <f t="array" ref="T1006">IFERROR(INDEX(Data!$H$2:$H$1823,MATCH('Ratios - Total'!$C1006,IF(Data!$A$2:$A$1823='Ratios - Total'!$A1006,Data!$C$2:$C$1823,0),0))/INDEX(Data!$L$2:$L$1823,MATCH('Ratios - Total'!$C1006,IF(Data!$A$2:$A$1823='Ratios - Total'!$A1006,Data!$C$2:$C$1823,0),0)),"Missing Data")</f>
        <v>41445.750288913237</v>
      </c>
      <c r="U1006" s="5">
        <f t="array" ref="U1006">IFERROR(INDEX(Data!$K$2:$K$1823,MATCH('Ratios - Total'!$C1006,IF(Data!$A$2:$A$1823='Ratios - Total'!$A1006,Data!$C$2:$C$1823,0),0))/INDEX(Data!$H$2:$H$1823,MATCH('Ratios - Total'!$C1006,IF(Data!$A$2:$A$1823='Ratios - Total'!$A1006,Data!$C$2:$C$1823,0),0)),"Missing Data")</f>
        <v>0.5295529531616846</v>
      </c>
      <c r="V1006" s="5">
        <f t="array" ref="V1006">IFERROR(INDEX(Data!$K$2:$K$1823,MATCH('Ratios - Total'!$C1006,IF(Data!$A$2:$A$1823='Ratios - Total'!$A1006,Data!$C$2:$C$1823,0),0))/INDEX(Data!$L$2:$L$1823,MATCH('Ratios - Total'!$C1006,IF(Data!$A$2:$A$1823='Ratios - Total'!$A1006,Data!$C$2:$C$1823,0),0)),"Missing Data")</f>
        <v>21947.719461495744</v>
      </c>
      <c r="W1006" s="5">
        <f t="shared" si="16"/>
        <v>19498.030827417493</v>
      </c>
      <c r="X1006" s="5" t="str">
        <f t="array" ref="X1006">IFERROR(INDEX(Data!$K$2:$K$1823,MATCH('Ratios - Total'!$C1006,IF(Data!$A$2:$A$1823='Ratios - Total'!$A1006,Data!$C$2:$C$1823,0),0))/INDEX(Data!$G$2:$G$1823,MATCH('Ratios - Total'!$C1006,IF(Data!$A$2:$A$1823='Ratios - Total'!$A1006,Data!$C$2:$C$1823,0),0)),"Missing Data")</f>
        <v>Missing Data</v>
      </c>
    </row>
    <row r="1007" spans="1:24" x14ac:dyDescent="0.25">
      <c r="A1007" s="22" t="s">
        <v>36</v>
      </c>
      <c r="B1007" s="22" t="s">
        <v>37</v>
      </c>
      <c r="C1007" s="22">
        <v>1995</v>
      </c>
      <c r="D1007" s="5">
        <f t="array" ref="D1007">IFERROR(INDEX(Data!$H$2:$H$1823,MATCH('Ratios - Total'!$C1007,IF(Data!$A$2:$A$1823='Ratios - Total'!$A1007,Data!$C$2:$C$1823,0),0))/INDEX(Data!$D$2:$D$1823,MATCH('Ratios - Total'!$C1007,IF(Data!$A$2:$A$1823='Ratios - Total'!$A1007,Data!$C$2:$C$1823,0),0)),"Missing Data")</f>
        <v>1010.8135256844753</v>
      </c>
      <c r="E1007" s="22"/>
      <c r="F1007" s="5">
        <f t="array" ref="F1007">IFERROR(INDEX(Data!$G$2:$G$1823,MATCH('Ratios - Total'!$C1007,IF(Data!$A$2:$A$1823='Ratios - Total'!$A1007,Data!$C$2:$C$1823,0),0))/INDEX(Data!$D$2:$D$1823,MATCH('Ratios - Total'!$C1007,IF(Data!$A$2:$A$1823='Ratios - Total'!$A1007,Data!$C$2:$C$1823,0),0)),"Missing Data")</f>
        <v>0</v>
      </c>
      <c r="G1007" s="5"/>
      <c r="H1007" s="5" t="str">
        <f t="array" ref="H1007">IFERROR(INDEX(Data!$H$2:$H$1823,MATCH('Ratios - Total'!$C1007,IF(Data!$A$2:$A$1823='Ratios - Total'!$A1007,Data!$C$2:$C$1823,0),0))/INDEX(Data!$G$2:$G$1823,MATCH('Ratios - Total'!$C1007,IF(Data!$A$2:$A$1823='Ratios - Total'!$A1007,Data!$C$2:$C$1823,0),0)),"Missing Data")</f>
        <v>Missing Data</v>
      </c>
      <c r="I1007" s="5">
        <f t="array" ref="I1007">IFERROR(INDEX(Data!$G$2:$G$1823,MATCH('Ratios - Total'!$C1007,IF(Data!$A$2:$A$1823='Ratios - Total'!$A1007,Data!$C$2:$C$1823,0),0))/INDEX(Data!$D$2:$D$1823,MATCH('Ratios - Total'!$C1007,IF(Data!$A$2:$A$1823='Ratios - Total'!$A1007,Data!$C$2:$C$1823,0),0)),"Missing Data")</f>
        <v>0</v>
      </c>
      <c r="J1007" s="22"/>
      <c r="K1007" s="5">
        <f t="array" ref="K1007">IFERROR(INDEX(Data!$E$2:$E$1823,MATCH('Ratios - Total'!$C1007,IF(Data!$A$2:$A$1823='Ratios - Total'!$A1007,Data!$C$2:$C$1823,0),0))/INDEX(Data!$D$2:$D$1823,MATCH('Ratios - Total'!$C1007,IF(Data!$A$2:$A$1823='Ratios - Total'!$A1007,Data!$C$2:$C$1823,0),0)),"Missing Data")</f>
        <v>0</v>
      </c>
      <c r="L1007" s="5"/>
      <c r="M1007" s="5" t="str">
        <f t="array" ref="M1007">IFERROR(INDEX(Data!$F$2:$F$1823,MATCH('Ratios - Total'!$C1007,IF(Data!$A$2:$A$1823='Ratios - Total'!$A1007,Data!$C$2:$C$1823,0),0))/INDEX(Data!$E$2:$E$1823,MATCH('Ratios - Total'!$C1007,IF(Data!$A$2:$A$1823='Ratios - Total'!$A1007,Data!$C$2:$C$1823,0),0)),"Missing Data")</f>
        <v>Missing Data</v>
      </c>
      <c r="N1007" s="5"/>
      <c r="O1007" s="5" t="str">
        <f t="array" ref="O1007">IFERROR(INDEX(Data!$G$2:$G$1823,MATCH('Ratios - Total'!$C1007,IF(Data!$A$2:$A$1823='Ratios - Total'!$A1007,Data!$C$2:$C$1823,0),0))/INDEX(Data!$F$2:$F$1823,MATCH('Ratios - Total'!$C1007,IF(Data!$A$2:$A$1823='Ratios - Total'!$A1007,Data!$C$2:$C$1823,0),0)),"Missing Data")</f>
        <v>Missing Data</v>
      </c>
      <c r="P1007" s="5" t="str">
        <f t="array" ref="P1007">IFERROR(INDEX(Data!$H$2:$H$1823,MATCH('Ratios - Total'!$C1007,IF(Data!$A$2:$A$1823='Ratios - Total'!$A1007,Data!$C$2:$C$1823,0),0))/INDEX(Data!$G$2:$G$1823,MATCH('Ratios - Total'!$C1007,IF(Data!$A$2:$A$1823='Ratios - Total'!$A1007,Data!$C$2:$C$1823,0),0)),"Missing Data")</f>
        <v>Missing Data</v>
      </c>
      <c r="Q1007" s="5"/>
      <c r="R1007" s="5" t="str">
        <f t="array" ref="R1007">IFERROR(INDEX(Data!$L$2:$L$1823,MATCH('Ratios - Total'!$C1007,IF(Data!$A$2:$A$1823='Ratios - Total'!$A1007,Data!$C$2:$C$1823,0),0))/INDEX(Data!$G$2:$G$1823,MATCH('Ratios - Total'!$C1007,IF(Data!$A$2:$A$1823='Ratios - Total'!$A1007,Data!$C$2:$C$1823,0),0)),"Missing Data")</f>
        <v>Missing Data</v>
      </c>
      <c r="S1007" s="5"/>
      <c r="T1007" s="5">
        <f t="array" ref="T1007">IFERROR(INDEX(Data!$H$2:$H$1823,MATCH('Ratios - Total'!$C1007,IF(Data!$A$2:$A$1823='Ratios - Total'!$A1007,Data!$C$2:$C$1823,0),0))/INDEX(Data!$L$2:$L$1823,MATCH('Ratios - Total'!$C1007,IF(Data!$A$2:$A$1823='Ratios - Total'!$A1007,Data!$C$2:$C$1823,0),0)),"Missing Data")</f>
        <v>40539.258272427302</v>
      </c>
      <c r="U1007" s="5">
        <f t="array" ref="U1007">IFERROR(INDEX(Data!$K$2:$K$1823,MATCH('Ratios - Total'!$C1007,IF(Data!$A$2:$A$1823='Ratios - Total'!$A1007,Data!$C$2:$C$1823,0),0))/INDEX(Data!$H$2:$H$1823,MATCH('Ratios - Total'!$C1007,IF(Data!$A$2:$A$1823='Ratios - Total'!$A1007,Data!$C$2:$C$1823,0),0)),"Missing Data")</f>
        <v>0.56201112249832064</v>
      </c>
      <c r="V1007" s="5">
        <f t="array" ref="V1007">IFERROR(INDEX(Data!$K$2:$K$1823,MATCH('Ratios - Total'!$C1007,IF(Data!$A$2:$A$1823='Ratios - Total'!$A1007,Data!$C$2:$C$1823,0),0))/INDEX(Data!$L$2:$L$1823,MATCH('Ratios - Total'!$C1007,IF(Data!$A$2:$A$1823='Ratios - Total'!$A1007,Data!$C$2:$C$1823,0),0)),"Missing Data")</f>
        <v>22783.514046936194</v>
      </c>
      <c r="W1007" s="5">
        <f t="shared" si="16"/>
        <v>17755.744225491107</v>
      </c>
      <c r="X1007" s="5" t="str">
        <f t="array" ref="X1007">IFERROR(INDEX(Data!$K$2:$K$1823,MATCH('Ratios - Total'!$C1007,IF(Data!$A$2:$A$1823='Ratios - Total'!$A1007,Data!$C$2:$C$1823,0),0))/INDEX(Data!$G$2:$G$1823,MATCH('Ratios - Total'!$C1007,IF(Data!$A$2:$A$1823='Ratios - Total'!$A1007,Data!$C$2:$C$1823,0),0)),"Missing Data")</f>
        <v>Missing Data</v>
      </c>
    </row>
    <row r="1008" spans="1:24" x14ac:dyDescent="0.25">
      <c r="A1008" s="22" t="s">
        <v>38</v>
      </c>
      <c r="B1008" s="22" t="s">
        <v>39</v>
      </c>
      <c r="C1008" s="22">
        <v>1995</v>
      </c>
      <c r="D1008" s="5">
        <f t="array" ref="D1008">IFERROR(INDEX(Data!$H$2:$H$1823,MATCH('Ratios - Total'!$C1008,IF(Data!$A$2:$A$1823='Ratios - Total'!$A1008,Data!$C$2:$C$1823,0),0))/INDEX(Data!$D$2:$D$1823,MATCH('Ratios - Total'!$C1008,IF(Data!$A$2:$A$1823='Ratios - Total'!$A1008,Data!$C$2:$C$1823,0),0)),"Missing Data")</f>
        <v>785.5846821046415</v>
      </c>
      <c r="E1008" s="22"/>
      <c r="F1008" s="5">
        <f t="array" ref="F1008">IFERROR(INDEX(Data!$G$2:$G$1823,MATCH('Ratios - Total'!$C1008,IF(Data!$A$2:$A$1823='Ratios - Total'!$A1008,Data!$C$2:$C$1823,0),0))/INDEX(Data!$D$2:$D$1823,MATCH('Ratios - Total'!$C1008,IF(Data!$A$2:$A$1823='Ratios - Total'!$A1008,Data!$C$2:$C$1823,0),0)),"Missing Data")</f>
        <v>0</v>
      </c>
      <c r="G1008" s="5"/>
      <c r="H1008" s="5" t="str">
        <f t="array" ref="H1008">IFERROR(INDEX(Data!$H$2:$H$1823,MATCH('Ratios - Total'!$C1008,IF(Data!$A$2:$A$1823='Ratios - Total'!$A1008,Data!$C$2:$C$1823,0),0))/INDEX(Data!$G$2:$G$1823,MATCH('Ratios - Total'!$C1008,IF(Data!$A$2:$A$1823='Ratios - Total'!$A1008,Data!$C$2:$C$1823,0),0)),"Missing Data")</f>
        <v>Missing Data</v>
      </c>
      <c r="I1008" s="5">
        <f t="array" ref="I1008">IFERROR(INDEX(Data!$G$2:$G$1823,MATCH('Ratios - Total'!$C1008,IF(Data!$A$2:$A$1823='Ratios - Total'!$A1008,Data!$C$2:$C$1823,0),0))/INDEX(Data!$D$2:$D$1823,MATCH('Ratios - Total'!$C1008,IF(Data!$A$2:$A$1823='Ratios - Total'!$A1008,Data!$C$2:$C$1823,0),0)),"Missing Data")</f>
        <v>0</v>
      </c>
      <c r="J1008" s="22"/>
      <c r="K1008" s="5">
        <f t="array" ref="K1008">IFERROR(INDEX(Data!$E$2:$E$1823,MATCH('Ratios - Total'!$C1008,IF(Data!$A$2:$A$1823='Ratios - Total'!$A1008,Data!$C$2:$C$1823,0),0))/INDEX(Data!$D$2:$D$1823,MATCH('Ratios - Total'!$C1008,IF(Data!$A$2:$A$1823='Ratios - Total'!$A1008,Data!$C$2:$C$1823,0),0)),"Missing Data")</f>
        <v>0</v>
      </c>
      <c r="L1008" s="5"/>
      <c r="M1008" s="5" t="str">
        <f t="array" ref="M1008">IFERROR(INDEX(Data!$F$2:$F$1823,MATCH('Ratios - Total'!$C1008,IF(Data!$A$2:$A$1823='Ratios - Total'!$A1008,Data!$C$2:$C$1823,0),0))/INDEX(Data!$E$2:$E$1823,MATCH('Ratios - Total'!$C1008,IF(Data!$A$2:$A$1823='Ratios - Total'!$A1008,Data!$C$2:$C$1823,0),0)),"Missing Data")</f>
        <v>Missing Data</v>
      </c>
      <c r="N1008" s="5"/>
      <c r="O1008" s="5" t="str">
        <f t="array" ref="O1008">IFERROR(INDEX(Data!$G$2:$G$1823,MATCH('Ratios - Total'!$C1008,IF(Data!$A$2:$A$1823='Ratios - Total'!$A1008,Data!$C$2:$C$1823,0),0))/INDEX(Data!$F$2:$F$1823,MATCH('Ratios - Total'!$C1008,IF(Data!$A$2:$A$1823='Ratios - Total'!$A1008,Data!$C$2:$C$1823,0),0)),"Missing Data")</f>
        <v>Missing Data</v>
      </c>
      <c r="P1008" s="5" t="str">
        <f t="array" ref="P1008">IFERROR(INDEX(Data!$H$2:$H$1823,MATCH('Ratios - Total'!$C1008,IF(Data!$A$2:$A$1823='Ratios - Total'!$A1008,Data!$C$2:$C$1823,0),0))/INDEX(Data!$G$2:$G$1823,MATCH('Ratios - Total'!$C1008,IF(Data!$A$2:$A$1823='Ratios - Total'!$A1008,Data!$C$2:$C$1823,0),0)),"Missing Data")</f>
        <v>Missing Data</v>
      </c>
      <c r="Q1008" s="5"/>
      <c r="R1008" s="5" t="str">
        <f t="array" ref="R1008">IFERROR(INDEX(Data!$L$2:$L$1823,MATCH('Ratios - Total'!$C1008,IF(Data!$A$2:$A$1823='Ratios - Total'!$A1008,Data!$C$2:$C$1823,0),0))/INDEX(Data!$G$2:$G$1823,MATCH('Ratios - Total'!$C1008,IF(Data!$A$2:$A$1823='Ratios - Total'!$A1008,Data!$C$2:$C$1823,0),0)),"Missing Data")</f>
        <v>Missing Data</v>
      </c>
      <c r="S1008" s="5"/>
      <c r="T1008" s="5">
        <f t="array" ref="T1008">IFERROR(INDEX(Data!$H$2:$H$1823,MATCH('Ratios - Total'!$C1008,IF(Data!$A$2:$A$1823='Ratios - Total'!$A1008,Data!$C$2:$C$1823,0),0))/INDEX(Data!$L$2:$L$1823,MATCH('Ratios - Total'!$C1008,IF(Data!$A$2:$A$1823='Ratios - Total'!$A1008,Data!$C$2:$C$1823,0),0)),"Missing Data")</f>
        <v>33678.916417614171</v>
      </c>
      <c r="U1008" s="5">
        <f t="array" ref="U1008">IFERROR(INDEX(Data!$K$2:$K$1823,MATCH('Ratios - Total'!$C1008,IF(Data!$A$2:$A$1823='Ratios - Total'!$A1008,Data!$C$2:$C$1823,0),0))/INDEX(Data!$H$2:$H$1823,MATCH('Ratios - Total'!$C1008,IF(Data!$A$2:$A$1823='Ratios - Total'!$A1008,Data!$C$2:$C$1823,0),0)),"Missing Data")</f>
        <v>0.77169671719879163</v>
      </c>
      <c r="V1008" s="5">
        <f t="array" ref="V1008">IFERROR(INDEX(Data!$K$2:$K$1823,MATCH('Ratios - Total'!$C1008,IF(Data!$A$2:$A$1823='Ratios - Total'!$A1008,Data!$C$2:$C$1823,0),0))/INDEX(Data!$L$2:$L$1823,MATCH('Ratios - Total'!$C1008,IF(Data!$A$2:$A$1823='Ratios - Total'!$A1008,Data!$C$2:$C$1823,0),0)),"Missing Data")</f>
        <v>25989.909238285341</v>
      </c>
      <c r="W1008" s="5">
        <f t="shared" si="16"/>
        <v>7689.0071793288298</v>
      </c>
      <c r="X1008" s="5" t="str">
        <f t="array" ref="X1008">IFERROR(INDEX(Data!$K$2:$K$1823,MATCH('Ratios - Total'!$C1008,IF(Data!$A$2:$A$1823='Ratios - Total'!$A1008,Data!$C$2:$C$1823,0),0))/INDEX(Data!$G$2:$G$1823,MATCH('Ratios - Total'!$C1008,IF(Data!$A$2:$A$1823='Ratios - Total'!$A1008,Data!$C$2:$C$1823,0),0)),"Missing Data")</f>
        <v>Missing Data</v>
      </c>
    </row>
    <row r="1009" spans="1:24" x14ac:dyDescent="0.25">
      <c r="A1009" s="22" t="s">
        <v>40</v>
      </c>
      <c r="B1009" s="22" t="s">
        <v>41</v>
      </c>
      <c r="C1009" s="22">
        <v>1995</v>
      </c>
      <c r="D1009" s="5">
        <f t="array" ref="D1009">IFERROR(INDEX(Data!$H$2:$H$1823,MATCH('Ratios - Total'!$C1009,IF(Data!$A$2:$A$1823='Ratios - Total'!$A1009,Data!$C$2:$C$1823,0),0))/INDEX(Data!$D$2:$D$1823,MATCH('Ratios - Total'!$C1009,IF(Data!$A$2:$A$1823='Ratios - Total'!$A1009,Data!$C$2:$C$1823,0),0)),"Missing Data")</f>
        <v>863.76724835850359</v>
      </c>
      <c r="E1009" s="22"/>
      <c r="F1009" s="5">
        <f t="array" ref="F1009">IFERROR(INDEX(Data!$G$2:$G$1823,MATCH('Ratios - Total'!$C1009,IF(Data!$A$2:$A$1823='Ratios - Total'!$A1009,Data!$C$2:$C$1823,0),0))/INDEX(Data!$D$2:$D$1823,MATCH('Ratios - Total'!$C1009,IF(Data!$A$2:$A$1823='Ratios - Total'!$A1009,Data!$C$2:$C$1823,0),0)),"Missing Data")</f>
        <v>0</v>
      </c>
      <c r="G1009" s="5"/>
      <c r="H1009" s="5" t="str">
        <f t="array" ref="H1009">IFERROR(INDEX(Data!$H$2:$H$1823,MATCH('Ratios - Total'!$C1009,IF(Data!$A$2:$A$1823='Ratios - Total'!$A1009,Data!$C$2:$C$1823,0),0))/INDEX(Data!$G$2:$G$1823,MATCH('Ratios - Total'!$C1009,IF(Data!$A$2:$A$1823='Ratios - Total'!$A1009,Data!$C$2:$C$1823,0),0)),"Missing Data")</f>
        <v>Missing Data</v>
      </c>
      <c r="I1009" s="5">
        <f t="array" ref="I1009">IFERROR(INDEX(Data!$G$2:$G$1823,MATCH('Ratios - Total'!$C1009,IF(Data!$A$2:$A$1823='Ratios - Total'!$A1009,Data!$C$2:$C$1823,0),0))/INDEX(Data!$D$2:$D$1823,MATCH('Ratios - Total'!$C1009,IF(Data!$A$2:$A$1823='Ratios - Total'!$A1009,Data!$C$2:$C$1823,0),0)),"Missing Data")</f>
        <v>0</v>
      </c>
      <c r="J1009" s="22"/>
      <c r="K1009" s="5">
        <f t="array" ref="K1009">IFERROR(INDEX(Data!$E$2:$E$1823,MATCH('Ratios - Total'!$C1009,IF(Data!$A$2:$A$1823='Ratios - Total'!$A1009,Data!$C$2:$C$1823,0),0))/INDEX(Data!$D$2:$D$1823,MATCH('Ratios - Total'!$C1009,IF(Data!$A$2:$A$1823='Ratios - Total'!$A1009,Data!$C$2:$C$1823,0),0)),"Missing Data")</f>
        <v>0</v>
      </c>
      <c r="L1009" s="5"/>
      <c r="M1009" s="5" t="str">
        <f t="array" ref="M1009">IFERROR(INDEX(Data!$F$2:$F$1823,MATCH('Ratios - Total'!$C1009,IF(Data!$A$2:$A$1823='Ratios - Total'!$A1009,Data!$C$2:$C$1823,0),0))/INDEX(Data!$E$2:$E$1823,MATCH('Ratios - Total'!$C1009,IF(Data!$A$2:$A$1823='Ratios - Total'!$A1009,Data!$C$2:$C$1823,0),0)),"Missing Data")</f>
        <v>Missing Data</v>
      </c>
      <c r="N1009" s="5"/>
      <c r="O1009" s="5" t="str">
        <f t="array" ref="O1009">IFERROR(INDEX(Data!$G$2:$G$1823,MATCH('Ratios - Total'!$C1009,IF(Data!$A$2:$A$1823='Ratios - Total'!$A1009,Data!$C$2:$C$1823,0),0))/INDEX(Data!$F$2:$F$1823,MATCH('Ratios - Total'!$C1009,IF(Data!$A$2:$A$1823='Ratios - Total'!$A1009,Data!$C$2:$C$1823,0),0)),"Missing Data")</f>
        <v>Missing Data</v>
      </c>
      <c r="P1009" s="5" t="str">
        <f t="array" ref="P1009">IFERROR(INDEX(Data!$H$2:$H$1823,MATCH('Ratios - Total'!$C1009,IF(Data!$A$2:$A$1823='Ratios - Total'!$A1009,Data!$C$2:$C$1823,0),0))/INDEX(Data!$G$2:$G$1823,MATCH('Ratios - Total'!$C1009,IF(Data!$A$2:$A$1823='Ratios - Total'!$A1009,Data!$C$2:$C$1823,0),0)),"Missing Data")</f>
        <v>Missing Data</v>
      </c>
      <c r="Q1009" s="5"/>
      <c r="R1009" s="5" t="str">
        <f t="array" ref="R1009">IFERROR(INDEX(Data!$L$2:$L$1823,MATCH('Ratios - Total'!$C1009,IF(Data!$A$2:$A$1823='Ratios - Total'!$A1009,Data!$C$2:$C$1823,0),0))/INDEX(Data!$G$2:$G$1823,MATCH('Ratios - Total'!$C1009,IF(Data!$A$2:$A$1823='Ratios - Total'!$A1009,Data!$C$2:$C$1823,0),0)),"Missing Data")</f>
        <v>Missing Data</v>
      </c>
      <c r="S1009" s="5"/>
      <c r="T1009" s="5">
        <f t="array" ref="T1009">IFERROR(INDEX(Data!$H$2:$H$1823,MATCH('Ratios - Total'!$C1009,IF(Data!$A$2:$A$1823='Ratios - Total'!$A1009,Data!$C$2:$C$1823,0),0))/INDEX(Data!$L$2:$L$1823,MATCH('Ratios - Total'!$C1009,IF(Data!$A$2:$A$1823='Ratios - Total'!$A1009,Data!$C$2:$C$1823,0),0)),"Missing Data")</f>
        <v>37091.023888910684</v>
      </c>
      <c r="U1009" s="5">
        <f t="array" ref="U1009">IFERROR(INDEX(Data!$K$2:$K$1823,MATCH('Ratios - Total'!$C1009,IF(Data!$A$2:$A$1823='Ratios - Total'!$A1009,Data!$C$2:$C$1823,0),0))/INDEX(Data!$H$2:$H$1823,MATCH('Ratios - Total'!$C1009,IF(Data!$A$2:$A$1823='Ratios - Total'!$A1009,Data!$C$2:$C$1823,0),0)),"Missing Data")</f>
        <v>0.48422895925691861</v>
      </c>
      <c r="V1009" s="5">
        <f t="array" ref="V1009">IFERROR(INDEX(Data!$K$2:$K$1823,MATCH('Ratios - Total'!$C1009,IF(Data!$A$2:$A$1823='Ratios - Total'!$A1009,Data!$C$2:$C$1823,0),0))/INDEX(Data!$L$2:$L$1823,MATCH('Ratios - Total'!$C1009,IF(Data!$A$2:$A$1823='Ratios - Total'!$A1009,Data!$C$2:$C$1823,0),0)),"Missing Data")</f>
        <v>17960.547895500727</v>
      </c>
      <c r="W1009" s="5">
        <f t="shared" si="16"/>
        <v>19130.475993409957</v>
      </c>
      <c r="X1009" s="5" t="str">
        <f t="array" ref="X1009">IFERROR(INDEX(Data!$K$2:$K$1823,MATCH('Ratios - Total'!$C1009,IF(Data!$A$2:$A$1823='Ratios - Total'!$A1009,Data!$C$2:$C$1823,0),0))/INDEX(Data!$G$2:$G$1823,MATCH('Ratios - Total'!$C1009,IF(Data!$A$2:$A$1823='Ratios - Total'!$A1009,Data!$C$2:$C$1823,0),0)),"Missing Data")</f>
        <v>Missing Data</v>
      </c>
    </row>
    <row r="1010" spans="1:24" x14ac:dyDescent="0.25">
      <c r="A1010" s="22" t="s">
        <v>42</v>
      </c>
      <c r="B1010" s="22" t="s">
        <v>43</v>
      </c>
      <c r="C1010" s="22">
        <v>1995</v>
      </c>
      <c r="D1010" s="5">
        <f t="array" ref="D1010">IFERROR(INDEX(Data!$H$2:$H$1823,MATCH('Ratios - Total'!$C1010,IF(Data!$A$2:$A$1823='Ratios - Total'!$A1010,Data!$C$2:$C$1823,0),0))/INDEX(Data!$D$2:$D$1823,MATCH('Ratios - Total'!$C1010,IF(Data!$A$2:$A$1823='Ratios - Total'!$A1010,Data!$C$2:$C$1823,0),0)),"Missing Data")</f>
        <v>1003.6325924019686</v>
      </c>
      <c r="E1010" s="22"/>
      <c r="F1010" s="5">
        <f t="array" ref="F1010">IFERROR(INDEX(Data!$G$2:$G$1823,MATCH('Ratios - Total'!$C1010,IF(Data!$A$2:$A$1823='Ratios - Total'!$A1010,Data!$C$2:$C$1823,0),0))/INDEX(Data!$D$2:$D$1823,MATCH('Ratios - Total'!$C1010,IF(Data!$A$2:$A$1823='Ratios - Total'!$A1010,Data!$C$2:$C$1823,0),0)),"Missing Data")</f>
        <v>0</v>
      </c>
      <c r="G1010" s="5"/>
      <c r="H1010" s="5" t="str">
        <f t="array" ref="H1010">IFERROR(INDEX(Data!$H$2:$H$1823,MATCH('Ratios - Total'!$C1010,IF(Data!$A$2:$A$1823='Ratios - Total'!$A1010,Data!$C$2:$C$1823,0),0))/INDEX(Data!$G$2:$G$1823,MATCH('Ratios - Total'!$C1010,IF(Data!$A$2:$A$1823='Ratios - Total'!$A1010,Data!$C$2:$C$1823,0),0)),"Missing Data")</f>
        <v>Missing Data</v>
      </c>
      <c r="I1010" s="5">
        <f t="array" ref="I1010">IFERROR(INDEX(Data!$G$2:$G$1823,MATCH('Ratios - Total'!$C1010,IF(Data!$A$2:$A$1823='Ratios - Total'!$A1010,Data!$C$2:$C$1823,0),0))/INDEX(Data!$D$2:$D$1823,MATCH('Ratios - Total'!$C1010,IF(Data!$A$2:$A$1823='Ratios - Total'!$A1010,Data!$C$2:$C$1823,0),0)),"Missing Data")</f>
        <v>0</v>
      </c>
      <c r="J1010" s="22"/>
      <c r="K1010" s="5">
        <f t="array" ref="K1010">IFERROR(INDEX(Data!$E$2:$E$1823,MATCH('Ratios - Total'!$C1010,IF(Data!$A$2:$A$1823='Ratios - Total'!$A1010,Data!$C$2:$C$1823,0),0))/INDEX(Data!$D$2:$D$1823,MATCH('Ratios - Total'!$C1010,IF(Data!$A$2:$A$1823='Ratios - Total'!$A1010,Data!$C$2:$C$1823,0),0)),"Missing Data")</f>
        <v>0</v>
      </c>
      <c r="L1010" s="5"/>
      <c r="M1010" s="5" t="str">
        <f t="array" ref="M1010">IFERROR(INDEX(Data!$F$2:$F$1823,MATCH('Ratios - Total'!$C1010,IF(Data!$A$2:$A$1823='Ratios - Total'!$A1010,Data!$C$2:$C$1823,0),0))/INDEX(Data!$E$2:$E$1823,MATCH('Ratios - Total'!$C1010,IF(Data!$A$2:$A$1823='Ratios - Total'!$A1010,Data!$C$2:$C$1823,0),0)),"Missing Data")</f>
        <v>Missing Data</v>
      </c>
      <c r="N1010" s="5"/>
      <c r="O1010" s="5" t="str">
        <f t="array" ref="O1010">IFERROR(INDEX(Data!$G$2:$G$1823,MATCH('Ratios - Total'!$C1010,IF(Data!$A$2:$A$1823='Ratios - Total'!$A1010,Data!$C$2:$C$1823,0),0))/INDEX(Data!$F$2:$F$1823,MATCH('Ratios - Total'!$C1010,IF(Data!$A$2:$A$1823='Ratios - Total'!$A1010,Data!$C$2:$C$1823,0),0)),"Missing Data")</f>
        <v>Missing Data</v>
      </c>
      <c r="P1010" s="5" t="str">
        <f t="array" ref="P1010">IFERROR(INDEX(Data!$H$2:$H$1823,MATCH('Ratios - Total'!$C1010,IF(Data!$A$2:$A$1823='Ratios - Total'!$A1010,Data!$C$2:$C$1823,0),0))/INDEX(Data!$G$2:$G$1823,MATCH('Ratios - Total'!$C1010,IF(Data!$A$2:$A$1823='Ratios - Total'!$A1010,Data!$C$2:$C$1823,0),0)),"Missing Data")</f>
        <v>Missing Data</v>
      </c>
      <c r="Q1010" s="5"/>
      <c r="R1010" s="5" t="str">
        <f t="array" ref="R1010">IFERROR(INDEX(Data!$L$2:$L$1823,MATCH('Ratios - Total'!$C1010,IF(Data!$A$2:$A$1823='Ratios - Total'!$A1010,Data!$C$2:$C$1823,0),0))/INDEX(Data!$G$2:$G$1823,MATCH('Ratios - Total'!$C1010,IF(Data!$A$2:$A$1823='Ratios - Total'!$A1010,Data!$C$2:$C$1823,0),0)),"Missing Data")</f>
        <v>Missing Data</v>
      </c>
      <c r="S1010" s="5"/>
      <c r="T1010" s="5">
        <f t="array" ref="T1010">IFERROR(INDEX(Data!$H$2:$H$1823,MATCH('Ratios - Total'!$C1010,IF(Data!$A$2:$A$1823='Ratios - Total'!$A1010,Data!$C$2:$C$1823,0),0))/INDEX(Data!$L$2:$L$1823,MATCH('Ratios - Total'!$C1010,IF(Data!$A$2:$A$1823='Ratios - Total'!$A1010,Data!$C$2:$C$1823,0),0)),"Missing Data")</f>
        <v>40052.538784941753</v>
      </c>
      <c r="U1010" s="5">
        <f t="array" ref="U1010">IFERROR(INDEX(Data!$K$2:$K$1823,MATCH('Ratios - Total'!$C1010,IF(Data!$A$2:$A$1823='Ratios - Total'!$A1010,Data!$C$2:$C$1823,0),0))/INDEX(Data!$H$2:$H$1823,MATCH('Ratios - Total'!$C1010,IF(Data!$A$2:$A$1823='Ratios - Total'!$A1010,Data!$C$2:$C$1823,0),0)),"Missing Data")</f>
        <v>0.56481222180062574</v>
      </c>
      <c r="V1010" s="5">
        <f t="array" ref="V1010">IFERROR(INDEX(Data!$K$2:$K$1823,MATCH('Ratios - Total'!$C1010,IF(Data!$A$2:$A$1823='Ratios - Total'!$A1010,Data!$C$2:$C$1823,0),0))/INDEX(Data!$L$2:$L$1823,MATCH('Ratios - Total'!$C1010,IF(Data!$A$2:$A$1823='Ratios - Total'!$A1010,Data!$C$2:$C$1823,0),0)),"Missing Data")</f>
        <v>22622.163419878685</v>
      </c>
      <c r="W1010" s="5">
        <f t="shared" si="16"/>
        <v>17430.375365063068</v>
      </c>
      <c r="X1010" s="5" t="str">
        <f t="array" ref="X1010">IFERROR(INDEX(Data!$K$2:$K$1823,MATCH('Ratios - Total'!$C1010,IF(Data!$A$2:$A$1823='Ratios - Total'!$A1010,Data!$C$2:$C$1823,0),0))/INDEX(Data!$G$2:$G$1823,MATCH('Ratios - Total'!$C1010,IF(Data!$A$2:$A$1823='Ratios - Total'!$A1010,Data!$C$2:$C$1823,0),0)),"Missing Data")</f>
        <v>Missing Data</v>
      </c>
    </row>
    <row r="1011" spans="1:24" x14ac:dyDescent="0.25">
      <c r="A1011" s="22" t="s">
        <v>44</v>
      </c>
      <c r="B1011" s="22" t="s">
        <v>45</v>
      </c>
      <c r="C1011" s="22">
        <v>1995</v>
      </c>
      <c r="D1011" s="5">
        <f t="array" ref="D1011">IFERROR(INDEX(Data!$H$2:$H$1823,MATCH('Ratios - Total'!$C1011,IF(Data!$A$2:$A$1823='Ratios - Total'!$A1011,Data!$C$2:$C$1823,0),0))/INDEX(Data!$D$2:$D$1823,MATCH('Ratios - Total'!$C1011,IF(Data!$A$2:$A$1823='Ratios - Total'!$A1011,Data!$C$2:$C$1823,0),0)),"Missing Data")</f>
        <v>1080.1667413210132</v>
      </c>
      <c r="E1011" s="22"/>
      <c r="F1011" s="5">
        <f t="array" ref="F1011">IFERROR(INDEX(Data!$G$2:$G$1823,MATCH('Ratios - Total'!$C1011,IF(Data!$A$2:$A$1823='Ratios - Total'!$A1011,Data!$C$2:$C$1823,0),0))/INDEX(Data!$D$2:$D$1823,MATCH('Ratios - Total'!$C1011,IF(Data!$A$2:$A$1823='Ratios - Total'!$A1011,Data!$C$2:$C$1823,0),0)),"Missing Data")</f>
        <v>0</v>
      </c>
      <c r="G1011" s="5"/>
      <c r="H1011" s="5" t="str">
        <f t="array" ref="H1011">IFERROR(INDEX(Data!$H$2:$H$1823,MATCH('Ratios - Total'!$C1011,IF(Data!$A$2:$A$1823='Ratios - Total'!$A1011,Data!$C$2:$C$1823,0),0))/INDEX(Data!$G$2:$G$1823,MATCH('Ratios - Total'!$C1011,IF(Data!$A$2:$A$1823='Ratios - Total'!$A1011,Data!$C$2:$C$1823,0),0)),"Missing Data")</f>
        <v>Missing Data</v>
      </c>
      <c r="I1011" s="5">
        <f t="array" ref="I1011">IFERROR(INDEX(Data!$G$2:$G$1823,MATCH('Ratios - Total'!$C1011,IF(Data!$A$2:$A$1823='Ratios - Total'!$A1011,Data!$C$2:$C$1823,0),0))/INDEX(Data!$D$2:$D$1823,MATCH('Ratios - Total'!$C1011,IF(Data!$A$2:$A$1823='Ratios - Total'!$A1011,Data!$C$2:$C$1823,0),0)),"Missing Data")</f>
        <v>0</v>
      </c>
      <c r="J1011" s="22"/>
      <c r="K1011" s="5">
        <f t="array" ref="K1011">IFERROR(INDEX(Data!$E$2:$E$1823,MATCH('Ratios - Total'!$C1011,IF(Data!$A$2:$A$1823='Ratios - Total'!$A1011,Data!$C$2:$C$1823,0),0))/INDEX(Data!$D$2:$D$1823,MATCH('Ratios - Total'!$C1011,IF(Data!$A$2:$A$1823='Ratios - Total'!$A1011,Data!$C$2:$C$1823,0),0)),"Missing Data")</f>
        <v>0</v>
      </c>
      <c r="L1011" s="5"/>
      <c r="M1011" s="5" t="str">
        <f t="array" ref="M1011">IFERROR(INDEX(Data!$F$2:$F$1823,MATCH('Ratios - Total'!$C1011,IF(Data!$A$2:$A$1823='Ratios - Total'!$A1011,Data!$C$2:$C$1823,0),0))/INDEX(Data!$E$2:$E$1823,MATCH('Ratios - Total'!$C1011,IF(Data!$A$2:$A$1823='Ratios - Total'!$A1011,Data!$C$2:$C$1823,0),0)),"Missing Data")</f>
        <v>Missing Data</v>
      </c>
      <c r="N1011" s="5"/>
      <c r="O1011" s="5" t="str">
        <f t="array" ref="O1011">IFERROR(INDEX(Data!$G$2:$G$1823,MATCH('Ratios - Total'!$C1011,IF(Data!$A$2:$A$1823='Ratios - Total'!$A1011,Data!$C$2:$C$1823,0),0))/INDEX(Data!$F$2:$F$1823,MATCH('Ratios - Total'!$C1011,IF(Data!$A$2:$A$1823='Ratios - Total'!$A1011,Data!$C$2:$C$1823,0),0)),"Missing Data")</f>
        <v>Missing Data</v>
      </c>
      <c r="P1011" s="5" t="str">
        <f t="array" ref="P1011">IFERROR(INDEX(Data!$H$2:$H$1823,MATCH('Ratios - Total'!$C1011,IF(Data!$A$2:$A$1823='Ratios - Total'!$A1011,Data!$C$2:$C$1823,0),0))/INDEX(Data!$G$2:$G$1823,MATCH('Ratios - Total'!$C1011,IF(Data!$A$2:$A$1823='Ratios - Total'!$A1011,Data!$C$2:$C$1823,0),0)),"Missing Data")</f>
        <v>Missing Data</v>
      </c>
      <c r="Q1011" s="5"/>
      <c r="R1011" s="5" t="str">
        <f t="array" ref="R1011">IFERROR(INDEX(Data!$L$2:$L$1823,MATCH('Ratios - Total'!$C1011,IF(Data!$A$2:$A$1823='Ratios - Total'!$A1011,Data!$C$2:$C$1823,0),0))/INDEX(Data!$G$2:$G$1823,MATCH('Ratios - Total'!$C1011,IF(Data!$A$2:$A$1823='Ratios - Total'!$A1011,Data!$C$2:$C$1823,0),0)),"Missing Data")</f>
        <v>Missing Data</v>
      </c>
      <c r="S1011" s="5"/>
      <c r="T1011" s="5">
        <f t="array" ref="T1011">IFERROR(INDEX(Data!$H$2:$H$1823,MATCH('Ratios - Total'!$C1011,IF(Data!$A$2:$A$1823='Ratios - Total'!$A1011,Data!$C$2:$C$1823,0),0))/INDEX(Data!$L$2:$L$1823,MATCH('Ratios - Total'!$C1011,IF(Data!$A$2:$A$1823='Ratios - Total'!$A1011,Data!$C$2:$C$1823,0),0)),"Missing Data")</f>
        <v>57035.389079244735</v>
      </c>
      <c r="U1011" s="5">
        <f t="array" ref="U1011">IFERROR(INDEX(Data!$K$2:$K$1823,MATCH('Ratios - Total'!$C1011,IF(Data!$A$2:$A$1823='Ratios - Total'!$A1011,Data!$C$2:$C$1823,0),0))/INDEX(Data!$H$2:$H$1823,MATCH('Ratios - Total'!$C1011,IF(Data!$A$2:$A$1823='Ratios - Total'!$A1011,Data!$C$2:$C$1823,0),0)),"Missing Data")</f>
        <v>0.54824893884266657</v>
      </c>
      <c r="V1011" s="5">
        <f t="array" ref="V1011">IFERROR(INDEX(Data!$K$2:$K$1823,MATCH('Ratios - Total'!$C1011,IF(Data!$A$2:$A$1823='Ratios - Total'!$A1011,Data!$C$2:$C$1823,0),0))/INDEX(Data!$L$2:$L$1823,MATCH('Ratios - Total'!$C1011,IF(Data!$A$2:$A$1823='Ratios - Total'!$A1011,Data!$C$2:$C$1823,0),0)),"Missing Data")</f>
        <v>31269.591539174537</v>
      </c>
      <c r="W1011" s="5">
        <f t="shared" si="16"/>
        <v>25765.797540070198</v>
      </c>
      <c r="X1011" s="5" t="str">
        <f t="array" ref="X1011">IFERROR(INDEX(Data!$K$2:$K$1823,MATCH('Ratios - Total'!$C1011,IF(Data!$A$2:$A$1823='Ratios - Total'!$A1011,Data!$C$2:$C$1823,0),0))/INDEX(Data!$G$2:$G$1823,MATCH('Ratios - Total'!$C1011,IF(Data!$A$2:$A$1823='Ratios - Total'!$A1011,Data!$C$2:$C$1823,0),0)),"Missing Data")</f>
        <v>Missing Data</v>
      </c>
    </row>
    <row r="1012" spans="1:24" x14ac:dyDescent="0.25">
      <c r="A1012" s="22" t="s">
        <v>46</v>
      </c>
      <c r="B1012" s="22" t="s">
        <v>47</v>
      </c>
      <c r="C1012" s="22">
        <v>1995</v>
      </c>
      <c r="D1012" s="5">
        <f t="array" ref="D1012">IFERROR(INDEX(Data!$H$2:$H$1823,MATCH('Ratios - Total'!$C1012,IF(Data!$A$2:$A$1823='Ratios - Total'!$A1012,Data!$C$2:$C$1823,0),0))/INDEX(Data!$D$2:$D$1823,MATCH('Ratios - Total'!$C1012,IF(Data!$A$2:$A$1823='Ratios - Total'!$A1012,Data!$C$2:$C$1823,0),0)),"Missing Data")</f>
        <v>1043.7644691110968</v>
      </c>
      <c r="E1012" s="22"/>
      <c r="F1012" s="5">
        <f t="array" ref="F1012">IFERROR(INDEX(Data!$G$2:$G$1823,MATCH('Ratios - Total'!$C1012,IF(Data!$A$2:$A$1823='Ratios - Total'!$A1012,Data!$C$2:$C$1823,0),0))/INDEX(Data!$D$2:$D$1823,MATCH('Ratios - Total'!$C1012,IF(Data!$A$2:$A$1823='Ratios - Total'!$A1012,Data!$C$2:$C$1823,0),0)),"Missing Data")</f>
        <v>0</v>
      </c>
      <c r="G1012" s="5"/>
      <c r="H1012" s="5" t="str">
        <f t="array" ref="H1012">IFERROR(INDEX(Data!$H$2:$H$1823,MATCH('Ratios - Total'!$C1012,IF(Data!$A$2:$A$1823='Ratios - Total'!$A1012,Data!$C$2:$C$1823,0),0))/INDEX(Data!$G$2:$G$1823,MATCH('Ratios - Total'!$C1012,IF(Data!$A$2:$A$1823='Ratios - Total'!$A1012,Data!$C$2:$C$1823,0),0)),"Missing Data")</f>
        <v>Missing Data</v>
      </c>
      <c r="I1012" s="5">
        <f t="array" ref="I1012">IFERROR(INDEX(Data!$G$2:$G$1823,MATCH('Ratios - Total'!$C1012,IF(Data!$A$2:$A$1823='Ratios - Total'!$A1012,Data!$C$2:$C$1823,0),0))/INDEX(Data!$D$2:$D$1823,MATCH('Ratios - Total'!$C1012,IF(Data!$A$2:$A$1823='Ratios - Total'!$A1012,Data!$C$2:$C$1823,0),0)),"Missing Data")</f>
        <v>0</v>
      </c>
      <c r="J1012" s="22"/>
      <c r="K1012" s="5">
        <f t="array" ref="K1012">IFERROR(INDEX(Data!$E$2:$E$1823,MATCH('Ratios - Total'!$C1012,IF(Data!$A$2:$A$1823='Ratios - Total'!$A1012,Data!$C$2:$C$1823,0),0))/INDEX(Data!$D$2:$D$1823,MATCH('Ratios - Total'!$C1012,IF(Data!$A$2:$A$1823='Ratios - Total'!$A1012,Data!$C$2:$C$1823,0),0)),"Missing Data")</f>
        <v>0</v>
      </c>
      <c r="L1012" s="5"/>
      <c r="M1012" s="5" t="str">
        <f t="array" ref="M1012">IFERROR(INDEX(Data!$F$2:$F$1823,MATCH('Ratios - Total'!$C1012,IF(Data!$A$2:$A$1823='Ratios - Total'!$A1012,Data!$C$2:$C$1823,0),0))/INDEX(Data!$E$2:$E$1823,MATCH('Ratios - Total'!$C1012,IF(Data!$A$2:$A$1823='Ratios - Total'!$A1012,Data!$C$2:$C$1823,0),0)),"Missing Data")</f>
        <v>Missing Data</v>
      </c>
      <c r="N1012" s="5"/>
      <c r="O1012" s="5" t="str">
        <f t="array" ref="O1012">IFERROR(INDEX(Data!$G$2:$G$1823,MATCH('Ratios - Total'!$C1012,IF(Data!$A$2:$A$1823='Ratios - Total'!$A1012,Data!$C$2:$C$1823,0),0))/INDEX(Data!$F$2:$F$1823,MATCH('Ratios - Total'!$C1012,IF(Data!$A$2:$A$1823='Ratios - Total'!$A1012,Data!$C$2:$C$1823,0),0)),"Missing Data")</f>
        <v>Missing Data</v>
      </c>
      <c r="P1012" s="5" t="str">
        <f t="array" ref="P1012">IFERROR(INDEX(Data!$H$2:$H$1823,MATCH('Ratios - Total'!$C1012,IF(Data!$A$2:$A$1823='Ratios - Total'!$A1012,Data!$C$2:$C$1823,0),0))/INDEX(Data!$G$2:$G$1823,MATCH('Ratios - Total'!$C1012,IF(Data!$A$2:$A$1823='Ratios - Total'!$A1012,Data!$C$2:$C$1823,0),0)),"Missing Data")</f>
        <v>Missing Data</v>
      </c>
      <c r="Q1012" s="5"/>
      <c r="R1012" s="5" t="str">
        <f t="array" ref="R1012">IFERROR(INDEX(Data!$L$2:$L$1823,MATCH('Ratios - Total'!$C1012,IF(Data!$A$2:$A$1823='Ratios - Total'!$A1012,Data!$C$2:$C$1823,0),0))/INDEX(Data!$G$2:$G$1823,MATCH('Ratios - Total'!$C1012,IF(Data!$A$2:$A$1823='Ratios - Total'!$A1012,Data!$C$2:$C$1823,0),0)),"Missing Data")</f>
        <v>Missing Data</v>
      </c>
      <c r="S1012" s="5"/>
      <c r="T1012" s="5">
        <f t="array" ref="T1012">IFERROR(INDEX(Data!$H$2:$H$1823,MATCH('Ratios - Total'!$C1012,IF(Data!$A$2:$A$1823='Ratios - Total'!$A1012,Data!$C$2:$C$1823,0),0))/INDEX(Data!$L$2:$L$1823,MATCH('Ratios - Total'!$C1012,IF(Data!$A$2:$A$1823='Ratios - Total'!$A1012,Data!$C$2:$C$1823,0),0)),"Missing Data")</f>
        <v>49482.971654418579</v>
      </c>
      <c r="U1012" s="5">
        <f t="array" ref="U1012">IFERROR(INDEX(Data!$K$2:$K$1823,MATCH('Ratios - Total'!$C1012,IF(Data!$A$2:$A$1823='Ratios - Total'!$A1012,Data!$C$2:$C$1823,0),0))/INDEX(Data!$H$2:$H$1823,MATCH('Ratios - Total'!$C1012,IF(Data!$A$2:$A$1823='Ratios - Total'!$A1012,Data!$C$2:$C$1823,0),0)),"Missing Data")</f>
        <v>0.5665879238929582</v>
      </c>
      <c r="V1012" s="5">
        <f t="array" ref="V1012">IFERROR(INDEX(Data!$K$2:$K$1823,MATCH('Ratios - Total'!$C1012,IF(Data!$A$2:$A$1823='Ratios - Total'!$A1012,Data!$C$2:$C$1823,0),0))/INDEX(Data!$L$2:$L$1823,MATCH('Ratios - Total'!$C1012,IF(Data!$A$2:$A$1823='Ratios - Total'!$A1012,Data!$C$2:$C$1823,0),0)),"Missing Data")</f>
        <v>28036.454177731117</v>
      </c>
      <c r="W1012" s="5">
        <f t="shared" si="16"/>
        <v>21446.517476687462</v>
      </c>
      <c r="X1012" s="5" t="str">
        <f t="array" ref="X1012">IFERROR(INDEX(Data!$K$2:$K$1823,MATCH('Ratios - Total'!$C1012,IF(Data!$A$2:$A$1823='Ratios - Total'!$A1012,Data!$C$2:$C$1823,0),0))/INDEX(Data!$G$2:$G$1823,MATCH('Ratios - Total'!$C1012,IF(Data!$A$2:$A$1823='Ratios - Total'!$A1012,Data!$C$2:$C$1823,0),0)),"Missing Data")</f>
        <v>Missing Data</v>
      </c>
    </row>
    <row r="1013" spans="1:24" x14ac:dyDescent="0.25">
      <c r="A1013" s="22" t="s">
        <v>48</v>
      </c>
      <c r="B1013" s="22" t="s">
        <v>49</v>
      </c>
      <c r="C1013" s="22">
        <v>1995</v>
      </c>
      <c r="D1013" s="5">
        <f t="array" ref="D1013">IFERROR(INDEX(Data!$H$2:$H$1823,MATCH('Ratios - Total'!$C1013,IF(Data!$A$2:$A$1823='Ratios - Total'!$A1013,Data!$C$2:$C$1823,0),0))/INDEX(Data!$D$2:$D$1823,MATCH('Ratios - Total'!$C1013,IF(Data!$A$2:$A$1823='Ratios - Total'!$A1013,Data!$C$2:$C$1823,0),0)),"Missing Data")</f>
        <v>1180.2823167043382</v>
      </c>
      <c r="E1013" s="22"/>
      <c r="F1013" s="5">
        <f t="array" ref="F1013">IFERROR(INDEX(Data!$G$2:$G$1823,MATCH('Ratios - Total'!$C1013,IF(Data!$A$2:$A$1823='Ratios - Total'!$A1013,Data!$C$2:$C$1823,0),0))/INDEX(Data!$D$2:$D$1823,MATCH('Ratios - Total'!$C1013,IF(Data!$A$2:$A$1823='Ratios - Total'!$A1013,Data!$C$2:$C$1823,0),0)),"Missing Data")</f>
        <v>0</v>
      </c>
      <c r="G1013" s="5"/>
      <c r="H1013" s="5" t="str">
        <f t="array" ref="H1013">IFERROR(INDEX(Data!$H$2:$H$1823,MATCH('Ratios - Total'!$C1013,IF(Data!$A$2:$A$1823='Ratios - Total'!$A1013,Data!$C$2:$C$1823,0),0))/INDEX(Data!$G$2:$G$1823,MATCH('Ratios - Total'!$C1013,IF(Data!$A$2:$A$1823='Ratios - Total'!$A1013,Data!$C$2:$C$1823,0),0)),"Missing Data")</f>
        <v>Missing Data</v>
      </c>
      <c r="I1013" s="5">
        <f t="array" ref="I1013">IFERROR(INDEX(Data!$G$2:$G$1823,MATCH('Ratios - Total'!$C1013,IF(Data!$A$2:$A$1823='Ratios - Total'!$A1013,Data!$C$2:$C$1823,0),0))/INDEX(Data!$D$2:$D$1823,MATCH('Ratios - Total'!$C1013,IF(Data!$A$2:$A$1823='Ratios - Total'!$A1013,Data!$C$2:$C$1823,0),0)),"Missing Data")</f>
        <v>0</v>
      </c>
      <c r="J1013" s="22"/>
      <c r="K1013" s="5">
        <f t="array" ref="K1013">IFERROR(INDEX(Data!$E$2:$E$1823,MATCH('Ratios - Total'!$C1013,IF(Data!$A$2:$A$1823='Ratios - Total'!$A1013,Data!$C$2:$C$1823,0),0))/INDEX(Data!$D$2:$D$1823,MATCH('Ratios - Total'!$C1013,IF(Data!$A$2:$A$1823='Ratios - Total'!$A1013,Data!$C$2:$C$1823,0),0)),"Missing Data")</f>
        <v>0</v>
      </c>
      <c r="L1013" s="5"/>
      <c r="M1013" s="5" t="str">
        <f t="array" ref="M1013">IFERROR(INDEX(Data!$F$2:$F$1823,MATCH('Ratios - Total'!$C1013,IF(Data!$A$2:$A$1823='Ratios - Total'!$A1013,Data!$C$2:$C$1823,0),0))/INDEX(Data!$E$2:$E$1823,MATCH('Ratios - Total'!$C1013,IF(Data!$A$2:$A$1823='Ratios - Total'!$A1013,Data!$C$2:$C$1823,0),0)),"Missing Data")</f>
        <v>Missing Data</v>
      </c>
      <c r="N1013" s="5"/>
      <c r="O1013" s="5" t="str">
        <f t="array" ref="O1013">IFERROR(INDEX(Data!$G$2:$G$1823,MATCH('Ratios - Total'!$C1013,IF(Data!$A$2:$A$1823='Ratios - Total'!$A1013,Data!$C$2:$C$1823,0),0))/INDEX(Data!$F$2:$F$1823,MATCH('Ratios - Total'!$C1013,IF(Data!$A$2:$A$1823='Ratios - Total'!$A1013,Data!$C$2:$C$1823,0),0)),"Missing Data")</f>
        <v>Missing Data</v>
      </c>
      <c r="P1013" s="5" t="str">
        <f t="array" ref="P1013">IFERROR(INDEX(Data!$H$2:$H$1823,MATCH('Ratios - Total'!$C1013,IF(Data!$A$2:$A$1823='Ratios - Total'!$A1013,Data!$C$2:$C$1823,0),0))/INDEX(Data!$G$2:$G$1823,MATCH('Ratios - Total'!$C1013,IF(Data!$A$2:$A$1823='Ratios - Total'!$A1013,Data!$C$2:$C$1823,0),0)),"Missing Data")</f>
        <v>Missing Data</v>
      </c>
      <c r="Q1013" s="5"/>
      <c r="R1013" s="5" t="str">
        <f t="array" ref="R1013">IFERROR(INDEX(Data!$L$2:$L$1823,MATCH('Ratios - Total'!$C1013,IF(Data!$A$2:$A$1823='Ratios - Total'!$A1013,Data!$C$2:$C$1823,0),0))/INDEX(Data!$G$2:$G$1823,MATCH('Ratios - Total'!$C1013,IF(Data!$A$2:$A$1823='Ratios - Total'!$A1013,Data!$C$2:$C$1823,0),0)),"Missing Data")</f>
        <v>Missing Data</v>
      </c>
      <c r="S1013" s="5"/>
      <c r="T1013" s="5">
        <f t="array" ref="T1013">IFERROR(INDEX(Data!$H$2:$H$1823,MATCH('Ratios - Total'!$C1013,IF(Data!$A$2:$A$1823='Ratios - Total'!$A1013,Data!$C$2:$C$1823,0),0))/INDEX(Data!$L$2:$L$1823,MATCH('Ratios - Total'!$C1013,IF(Data!$A$2:$A$1823='Ratios - Total'!$A1013,Data!$C$2:$C$1823,0),0)),"Missing Data")</f>
        <v>62007.474867250872</v>
      </c>
      <c r="U1013" s="5">
        <f t="array" ref="U1013">IFERROR(INDEX(Data!$K$2:$K$1823,MATCH('Ratios - Total'!$C1013,IF(Data!$A$2:$A$1823='Ratios - Total'!$A1013,Data!$C$2:$C$1823,0),0))/INDEX(Data!$H$2:$H$1823,MATCH('Ratios - Total'!$C1013,IF(Data!$A$2:$A$1823='Ratios - Total'!$A1013,Data!$C$2:$C$1823,0),0)),"Missing Data")</f>
        <v>0.5251010829081334</v>
      </c>
      <c r="V1013" s="5">
        <f t="array" ref="V1013">IFERROR(INDEX(Data!$K$2:$K$1823,MATCH('Ratios - Total'!$C1013,IF(Data!$A$2:$A$1823='Ratios - Total'!$A1013,Data!$C$2:$C$1823,0),0))/INDEX(Data!$L$2:$L$1823,MATCH('Ratios - Total'!$C1013,IF(Data!$A$2:$A$1823='Ratios - Total'!$A1013,Data!$C$2:$C$1823,0),0)),"Missing Data")</f>
        <v>32560.192201192298</v>
      </c>
      <c r="W1013" s="5">
        <f t="shared" si="16"/>
        <v>29447.282666058574</v>
      </c>
      <c r="X1013" s="5" t="str">
        <f t="array" ref="X1013">IFERROR(INDEX(Data!$K$2:$K$1823,MATCH('Ratios - Total'!$C1013,IF(Data!$A$2:$A$1823='Ratios - Total'!$A1013,Data!$C$2:$C$1823,0),0))/INDEX(Data!$G$2:$G$1823,MATCH('Ratios - Total'!$C1013,IF(Data!$A$2:$A$1823='Ratios - Total'!$A1013,Data!$C$2:$C$1823,0),0)),"Missing Data")</f>
        <v>Missing Data</v>
      </c>
    </row>
    <row r="1014" spans="1:24" x14ac:dyDescent="0.25">
      <c r="A1014" s="22" t="s">
        <v>50</v>
      </c>
      <c r="B1014" s="22" t="s">
        <v>51</v>
      </c>
      <c r="C1014" s="22">
        <v>1995</v>
      </c>
      <c r="D1014" s="5">
        <f t="array" ref="D1014">IFERROR(INDEX(Data!$H$2:$H$1823,MATCH('Ratios - Total'!$C1014,IF(Data!$A$2:$A$1823='Ratios - Total'!$A1014,Data!$C$2:$C$1823,0),0))/INDEX(Data!$D$2:$D$1823,MATCH('Ratios - Total'!$C1014,IF(Data!$A$2:$A$1823='Ratios - Total'!$A1014,Data!$C$2:$C$1823,0),0)),"Missing Data")</f>
        <v>1345.2847297743865</v>
      </c>
      <c r="E1014" s="22"/>
      <c r="F1014" s="5">
        <f t="array" ref="F1014">IFERROR(INDEX(Data!$G$2:$G$1823,MATCH('Ratios - Total'!$C1014,IF(Data!$A$2:$A$1823='Ratios - Total'!$A1014,Data!$C$2:$C$1823,0),0))/INDEX(Data!$D$2:$D$1823,MATCH('Ratios - Total'!$C1014,IF(Data!$A$2:$A$1823='Ratios - Total'!$A1014,Data!$C$2:$C$1823,0),0)),"Missing Data")</f>
        <v>0</v>
      </c>
      <c r="G1014" s="5"/>
      <c r="H1014" s="5" t="str">
        <f t="array" ref="H1014">IFERROR(INDEX(Data!$H$2:$H$1823,MATCH('Ratios - Total'!$C1014,IF(Data!$A$2:$A$1823='Ratios - Total'!$A1014,Data!$C$2:$C$1823,0),0))/INDEX(Data!$G$2:$G$1823,MATCH('Ratios - Total'!$C1014,IF(Data!$A$2:$A$1823='Ratios - Total'!$A1014,Data!$C$2:$C$1823,0),0)),"Missing Data")</f>
        <v>Missing Data</v>
      </c>
      <c r="I1014" s="5">
        <f t="array" ref="I1014">IFERROR(INDEX(Data!$G$2:$G$1823,MATCH('Ratios - Total'!$C1014,IF(Data!$A$2:$A$1823='Ratios - Total'!$A1014,Data!$C$2:$C$1823,0),0))/INDEX(Data!$D$2:$D$1823,MATCH('Ratios - Total'!$C1014,IF(Data!$A$2:$A$1823='Ratios - Total'!$A1014,Data!$C$2:$C$1823,0),0)),"Missing Data")</f>
        <v>0</v>
      </c>
      <c r="J1014" s="22"/>
      <c r="K1014" s="5">
        <f t="array" ref="K1014">IFERROR(INDEX(Data!$E$2:$E$1823,MATCH('Ratios - Total'!$C1014,IF(Data!$A$2:$A$1823='Ratios - Total'!$A1014,Data!$C$2:$C$1823,0),0))/INDEX(Data!$D$2:$D$1823,MATCH('Ratios - Total'!$C1014,IF(Data!$A$2:$A$1823='Ratios - Total'!$A1014,Data!$C$2:$C$1823,0),0)),"Missing Data")</f>
        <v>0</v>
      </c>
      <c r="L1014" s="5"/>
      <c r="M1014" s="5" t="str">
        <f t="array" ref="M1014">IFERROR(INDEX(Data!$F$2:$F$1823,MATCH('Ratios - Total'!$C1014,IF(Data!$A$2:$A$1823='Ratios - Total'!$A1014,Data!$C$2:$C$1823,0),0))/INDEX(Data!$E$2:$E$1823,MATCH('Ratios - Total'!$C1014,IF(Data!$A$2:$A$1823='Ratios - Total'!$A1014,Data!$C$2:$C$1823,0),0)),"Missing Data")</f>
        <v>Missing Data</v>
      </c>
      <c r="N1014" s="5"/>
      <c r="O1014" s="5" t="str">
        <f t="array" ref="O1014">IFERROR(INDEX(Data!$G$2:$G$1823,MATCH('Ratios - Total'!$C1014,IF(Data!$A$2:$A$1823='Ratios - Total'!$A1014,Data!$C$2:$C$1823,0),0))/INDEX(Data!$F$2:$F$1823,MATCH('Ratios - Total'!$C1014,IF(Data!$A$2:$A$1823='Ratios - Total'!$A1014,Data!$C$2:$C$1823,0),0)),"Missing Data")</f>
        <v>Missing Data</v>
      </c>
      <c r="P1014" s="5" t="str">
        <f t="array" ref="P1014">IFERROR(INDEX(Data!$H$2:$H$1823,MATCH('Ratios - Total'!$C1014,IF(Data!$A$2:$A$1823='Ratios - Total'!$A1014,Data!$C$2:$C$1823,0),0))/INDEX(Data!$G$2:$G$1823,MATCH('Ratios - Total'!$C1014,IF(Data!$A$2:$A$1823='Ratios - Total'!$A1014,Data!$C$2:$C$1823,0),0)),"Missing Data")</f>
        <v>Missing Data</v>
      </c>
      <c r="Q1014" s="5"/>
      <c r="R1014" s="5" t="str">
        <f t="array" ref="R1014">IFERROR(INDEX(Data!$L$2:$L$1823,MATCH('Ratios - Total'!$C1014,IF(Data!$A$2:$A$1823='Ratios - Total'!$A1014,Data!$C$2:$C$1823,0),0))/INDEX(Data!$G$2:$G$1823,MATCH('Ratios - Total'!$C1014,IF(Data!$A$2:$A$1823='Ratios - Total'!$A1014,Data!$C$2:$C$1823,0),0)),"Missing Data")</f>
        <v>Missing Data</v>
      </c>
      <c r="S1014" s="5"/>
      <c r="T1014" s="5">
        <f t="array" ref="T1014">IFERROR(INDEX(Data!$H$2:$H$1823,MATCH('Ratios - Total'!$C1014,IF(Data!$A$2:$A$1823='Ratios - Total'!$A1014,Data!$C$2:$C$1823,0),0))/INDEX(Data!$L$2:$L$1823,MATCH('Ratios - Total'!$C1014,IF(Data!$A$2:$A$1823='Ratios - Total'!$A1014,Data!$C$2:$C$1823,0),0)),"Missing Data")</f>
        <v>59077.723989106569</v>
      </c>
      <c r="U1014" s="5">
        <f t="array" ref="U1014">IFERROR(INDEX(Data!$K$2:$K$1823,MATCH('Ratios - Total'!$C1014,IF(Data!$A$2:$A$1823='Ratios - Total'!$A1014,Data!$C$2:$C$1823,0),0))/INDEX(Data!$H$2:$H$1823,MATCH('Ratios - Total'!$C1014,IF(Data!$A$2:$A$1823='Ratios - Total'!$A1014,Data!$C$2:$C$1823,0),0)),"Missing Data")</f>
        <v>0.42480339628087854</v>
      </c>
      <c r="V1014" s="5">
        <f t="array" ref="V1014">IFERROR(INDEX(Data!$K$2:$K$1823,MATCH('Ratios - Total'!$C1014,IF(Data!$A$2:$A$1823='Ratios - Total'!$A1014,Data!$C$2:$C$1823,0),0))/INDEX(Data!$L$2:$L$1823,MATCH('Ratios - Total'!$C1014,IF(Data!$A$2:$A$1823='Ratios - Total'!$A1014,Data!$C$2:$C$1823,0),0)),"Missing Data")</f>
        <v>25096.417795116802</v>
      </c>
      <c r="W1014" s="5">
        <f t="shared" si="16"/>
        <v>33981.306193989767</v>
      </c>
      <c r="X1014" s="5" t="str">
        <f t="array" ref="X1014">IFERROR(INDEX(Data!$K$2:$K$1823,MATCH('Ratios - Total'!$C1014,IF(Data!$A$2:$A$1823='Ratios - Total'!$A1014,Data!$C$2:$C$1823,0),0))/INDEX(Data!$G$2:$G$1823,MATCH('Ratios - Total'!$C1014,IF(Data!$A$2:$A$1823='Ratios - Total'!$A1014,Data!$C$2:$C$1823,0),0)),"Missing Data")</f>
        <v>Missing Data</v>
      </c>
    </row>
    <row r="1015" spans="1:24" x14ac:dyDescent="0.25">
      <c r="A1015" s="22" t="s">
        <v>52</v>
      </c>
      <c r="B1015" s="22" t="s">
        <v>53</v>
      </c>
      <c r="C1015" s="22">
        <v>1995</v>
      </c>
      <c r="D1015" s="5">
        <f t="array" ref="D1015">IFERROR(INDEX(Data!$H$2:$H$1823,MATCH('Ratios - Total'!$C1015,IF(Data!$A$2:$A$1823='Ratios - Total'!$A1015,Data!$C$2:$C$1823,0),0))/INDEX(Data!$D$2:$D$1823,MATCH('Ratios - Total'!$C1015,IF(Data!$A$2:$A$1823='Ratios - Total'!$A1015,Data!$C$2:$C$1823,0),0)),"Missing Data")</f>
        <v>864.20994770186053</v>
      </c>
      <c r="E1015" s="22"/>
      <c r="F1015" s="5">
        <f t="array" ref="F1015">IFERROR(INDEX(Data!$G$2:$G$1823,MATCH('Ratios - Total'!$C1015,IF(Data!$A$2:$A$1823='Ratios - Total'!$A1015,Data!$C$2:$C$1823,0),0))/INDEX(Data!$D$2:$D$1823,MATCH('Ratios - Total'!$C1015,IF(Data!$A$2:$A$1823='Ratios - Total'!$A1015,Data!$C$2:$C$1823,0),0)),"Missing Data")</f>
        <v>0</v>
      </c>
      <c r="G1015" s="5"/>
      <c r="H1015" s="5" t="str">
        <f t="array" ref="H1015">IFERROR(INDEX(Data!$H$2:$H$1823,MATCH('Ratios - Total'!$C1015,IF(Data!$A$2:$A$1823='Ratios - Total'!$A1015,Data!$C$2:$C$1823,0),0))/INDEX(Data!$G$2:$G$1823,MATCH('Ratios - Total'!$C1015,IF(Data!$A$2:$A$1823='Ratios - Total'!$A1015,Data!$C$2:$C$1823,0),0)),"Missing Data")</f>
        <v>Missing Data</v>
      </c>
      <c r="I1015" s="5">
        <f t="array" ref="I1015">IFERROR(INDEX(Data!$G$2:$G$1823,MATCH('Ratios - Total'!$C1015,IF(Data!$A$2:$A$1823='Ratios - Total'!$A1015,Data!$C$2:$C$1823,0),0))/INDEX(Data!$D$2:$D$1823,MATCH('Ratios - Total'!$C1015,IF(Data!$A$2:$A$1823='Ratios - Total'!$A1015,Data!$C$2:$C$1823,0),0)),"Missing Data")</f>
        <v>0</v>
      </c>
      <c r="J1015" s="22"/>
      <c r="K1015" s="5">
        <f t="array" ref="K1015">IFERROR(INDEX(Data!$E$2:$E$1823,MATCH('Ratios - Total'!$C1015,IF(Data!$A$2:$A$1823='Ratios - Total'!$A1015,Data!$C$2:$C$1823,0),0))/INDEX(Data!$D$2:$D$1823,MATCH('Ratios - Total'!$C1015,IF(Data!$A$2:$A$1823='Ratios - Total'!$A1015,Data!$C$2:$C$1823,0),0)),"Missing Data")</f>
        <v>0</v>
      </c>
      <c r="L1015" s="5"/>
      <c r="M1015" s="5" t="str">
        <f t="array" ref="M1015">IFERROR(INDEX(Data!$F$2:$F$1823,MATCH('Ratios - Total'!$C1015,IF(Data!$A$2:$A$1823='Ratios - Total'!$A1015,Data!$C$2:$C$1823,0),0))/INDEX(Data!$E$2:$E$1823,MATCH('Ratios - Total'!$C1015,IF(Data!$A$2:$A$1823='Ratios - Total'!$A1015,Data!$C$2:$C$1823,0),0)),"Missing Data")</f>
        <v>Missing Data</v>
      </c>
      <c r="N1015" s="5"/>
      <c r="O1015" s="5" t="str">
        <f t="array" ref="O1015">IFERROR(INDEX(Data!$G$2:$G$1823,MATCH('Ratios - Total'!$C1015,IF(Data!$A$2:$A$1823='Ratios - Total'!$A1015,Data!$C$2:$C$1823,0),0))/INDEX(Data!$F$2:$F$1823,MATCH('Ratios - Total'!$C1015,IF(Data!$A$2:$A$1823='Ratios - Total'!$A1015,Data!$C$2:$C$1823,0),0)),"Missing Data")</f>
        <v>Missing Data</v>
      </c>
      <c r="P1015" s="5" t="str">
        <f t="array" ref="P1015">IFERROR(INDEX(Data!$H$2:$H$1823,MATCH('Ratios - Total'!$C1015,IF(Data!$A$2:$A$1823='Ratios - Total'!$A1015,Data!$C$2:$C$1823,0),0))/INDEX(Data!$G$2:$G$1823,MATCH('Ratios - Total'!$C1015,IF(Data!$A$2:$A$1823='Ratios - Total'!$A1015,Data!$C$2:$C$1823,0),0)),"Missing Data")</f>
        <v>Missing Data</v>
      </c>
      <c r="Q1015" s="5"/>
      <c r="R1015" s="5" t="str">
        <f t="array" ref="R1015">IFERROR(INDEX(Data!$L$2:$L$1823,MATCH('Ratios - Total'!$C1015,IF(Data!$A$2:$A$1823='Ratios - Total'!$A1015,Data!$C$2:$C$1823,0),0))/INDEX(Data!$G$2:$G$1823,MATCH('Ratios - Total'!$C1015,IF(Data!$A$2:$A$1823='Ratios - Total'!$A1015,Data!$C$2:$C$1823,0),0)),"Missing Data")</f>
        <v>Missing Data</v>
      </c>
      <c r="S1015" s="5"/>
      <c r="T1015" s="5">
        <f t="array" ref="T1015">IFERROR(INDEX(Data!$H$2:$H$1823,MATCH('Ratios - Total'!$C1015,IF(Data!$A$2:$A$1823='Ratios - Total'!$A1015,Data!$C$2:$C$1823,0),0))/INDEX(Data!$L$2:$L$1823,MATCH('Ratios - Total'!$C1015,IF(Data!$A$2:$A$1823='Ratios - Total'!$A1015,Data!$C$2:$C$1823,0),0)),"Missing Data")</f>
        <v>36841.389011539606</v>
      </c>
      <c r="U1015" s="5">
        <f t="array" ref="U1015">IFERROR(INDEX(Data!$K$2:$K$1823,MATCH('Ratios - Total'!$C1015,IF(Data!$A$2:$A$1823='Ratios - Total'!$A1015,Data!$C$2:$C$1823,0),0))/INDEX(Data!$H$2:$H$1823,MATCH('Ratios - Total'!$C1015,IF(Data!$A$2:$A$1823='Ratios - Total'!$A1015,Data!$C$2:$C$1823,0),0)),"Missing Data")</f>
        <v>0.47000455758286153</v>
      </c>
      <c r="V1015" s="5">
        <f t="array" ref="V1015">IFERROR(INDEX(Data!$K$2:$K$1823,MATCH('Ratios - Total'!$C1015,IF(Data!$A$2:$A$1823='Ratios - Total'!$A1015,Data!$C$2:$C$1823,0),0))/INDEX(Data!$L$2:$L$1823,MATCH('Ratios - Total'!$C1015,IF(Data!$A$2:$A$1823='Ratios - Total'!$A1015,Data!$C$2:$C$1823,0),0)),"Missing Data")</f>
        <v>17315.620743106771</v>
      </c>
      <c r="W1015" s="5">
        <f t="shared" si="16"/>
        <v>19525.768268432836</v>
      </c>
      <c r="X1015" s="5" t="str">
        <f t="array" ref="X1015">IFERROR(INDEX(Data!$K$2:$K$1823,MATCH('Ratios - Total'!$C1015,IF(Data!$A$2:$A$1823='Ratios - Total'!$A1015,Data!$C$2:$C$1823,0),0))/INDEX(Data!$G$2:$G$1823,MATCH('Ratios - Total'!$C1015,IF(Data!$A$2:$A$1823='Ratios - Total'!$A1015,Data!$C$2:$C$1823,0),0)),"Missing Data")</f>
        <v>Missing Data</v>
      </c>
    </row>
    <row r="1016" spans="1:24" x14ac:dyDescent="0.25">
      <c r="A1016" s="22" t="s">
        <v>54</v>
      </c>
      <c r="B1016" s="22" t="s">
        <v>55</v>
      </c>
      <c r="C1016" s="22">
        <v>1995</v>
      </c>
      <c r="D1016" s="5">
        <f t="array" ref="D1016">IFERROR(INDEX(Data!$H$2:$H$1823,MATCH('Ratios - Total'!$C1016,IF(Data!$A$2:$A$1823='Ratios - Total'!$A1016,Data!$C$2:$C$1823,0),0))/INDEX(Data!$D$2:$D$1823,MATCH('Ratios - Total'!$C1016,IF(Data!$A$2:$A$1823='Ratios - Total'!$A1016,Data!$C$2:$C$1823,0),0)),"Missing Data")</f>
        <v>958.37809457245089</v>
      </c>
      <c r="E1016" s="22"/>
      <c r="F1016" s="5">
        <f t="array" ref="F1016">IFERROR(INDEX(Data!$G$2:$G$1823,MATCH('Ratios - Total'!$C1016,IF(Data!$A$2:$A$1823='Ratios - Total'!$A1016,Data!$C$2:$C$1823,0),0))/INDEX(Data!$D$2:$D$1823,MATCH('Ratios - Total'!$C1016,IF(Data!$A$2:$A$1823='Ratios - Total'!$A1016,Data!$C$2:$C$1823,0),0)),"Missing Data")</f>
        <v>0</v>
      </c>
      <c r="G1016" s="5"/>
      <c r="H1016" s="5" t="str">
        <f t="array" ref="H1016">IFERROR(INDEX(Data!$H$2:$H$1823,MATCH('Ratios - Total'!$C1016,IF(Data!$A$2:$A$1823='Ratios - Total'!$A1016,Data!$C$2:$C$1823,0),0))/INDEX(Data!$G$2:$G$1823,MATCH('Ratios - Total'!$C1016,IF(Data!$A$2:$A$1823='Ratios - Total'!$A1016,Data!$C$2:$C$1823,0),0)),"Missing Data")</f>
        <v>Missing Data</v>
      </c>
      <c r="I1016" s="5">
        <f t="array" ref="I1016">IFERROR(INDEX(Data!$G$2:$G$1823,MATCH('Ratios - Total'!$C1016,IF(Data!$A$2:$A$1823='Ratios - Total'!$A1016,Data!$C$2:$C$1823,0),0))/INDEX(Data!$D$2:$D$1823,MATCH('Ratios - Total'!$C1016,IF(Data!$A$2:$A$1823='Ratios - Total'!$A1016,Data!$C$2:$C$1823,0),0)),"Missing Data")</f>
        <v>0</v>
      </c>
      <c r="J1016" s="22"/>
      <c r="K1016" s="5">
        <f t="array" ref="K1016">IFERROR(INDEX(Data!$E$2:$E$1823,MATCH('Ratios - Total'!$C1016,IF(Data!$A$2:$A$1823='Ratios - Total'!$A1016,Data!$C$2:$C$1823,0),0))/INDEX(Data!$D$2:$D$1823,MATCH('Ratios - Total'!$C1016,IF(Data!$A$2:$A$1823='Ratios - Total'!$A1016,Data!$C$2:$C$1823,0),0)),"Missing Data")</f>
        <v>0</v>
      </c>
      <c r="L1016" s="5"/>
      <c r="M1016" s="5" t="str">
        <f t="array" ref="M1016">IFERROR(INDEX(Data!$F$2:$F$1823,MATCH('Ratios - Total'!$C1016,IF(Data!$A$2:$A$1823='Ratios - Total'!$A1016,Data!$C$2:$C$1823,0),0))/INDEX(Data!$E$2:$E$1823,MATCH('Ratios - Total'!$C1016,IF(Data!$A$2:$A$1823='Ratios - Total'!$A1016,Data!$C$2:$C$1823,0),0)),"Missing Data")</f>
        <v>Missing Data</v>
      </c>
      <c r="N1016" s="5"/>
      <c r="O1016" s="5" t="str">
        <f t="array" ref="O1016">IFERROR(INDEX(Data!$G$2:$G$1823,MATCH('Ratios - Total'!$C1016,IF(Data!$A$2:$A$1823='Ratios - Total'!$A1016,Data!$C$2:$C$1823,0),0))/INDEX(Data!$F$2:$F$1823,MATCH('Ratios - Total'!$C1016,IF(Data!$A$2:$A$1823='Ratios - Total'!$A1016,Data!$C$2:$C$1823,0),0)),"Missing Data")</f>
        <v>Missing Data</v>
      </c>
      <c r="P1016" s="5" t="str">
        <f t="array" ref="P1016">IFERROR(INDEX(Data!$H$2:$H$1823,MATCH('Ratios - Total'!$C1016,IF(Data!$A$2:$A$1823='Ratios - Total'!$A1016,Data!$C$2:$C$1823,0),0))/INDEX(Data!$G$2:$G$1823,MATCH('Ratios - Total'!$C1016,IF(Data!$A$2:$A$1823='Ratios - Total'!$A1016,Data!$C$2:$C$1823,0),0)),"Missing Data")</f>
        <v>Missing Data</v>
      </c>
      <c r="Q1016" s="5"/>
      <c r="R1016" s="5" t="str">
        <f t="array" ref="R1016">IFERROR(INDEX(Data!$L$2:$L$1823,MATCH('Ratios - Total'!$C1016,IF(Data!$A$2:$A$1823='Ratios - Total'!$A1016,Data!$C$2:$C$1823,0),0))/INDEX(Data!$G$2:$G$1823,MATCH('Ratios - Total'!$C1016,IF(Data!$A$2:$A$1823='Ratios - Total'!$A1016,Data!$C$2:$C$1823,0),0)),"Missing Data")</f>
        <v>Missing Data</v>
      </c>
      <c r="S1016" s="5"/>
      <c r="T1016" s="5">
        <f t="array" ref="T1016">IFERROR(INDEX(Data!$H$2:$H$1823,MATCH('Ratios - Total'!$C1016,IF(Data!$A$2:$A$1823='Ratios - Total'!$A1016,Data!$C$2:$C$1823,0),0))/INDEX(Data!$L$2:$L$1823,MATCH('Ratios - Total'!$C1016,IF(Data!$A$2:$A$1823='Ratios - Total'!$A1016,Data!$C$2:$C$1823,0),0)),"Missing Data")</f>
        <v>45612.896223994052</v>
      </c>
      <c r="U1016" s="5">
        <f t="array" ref="U1016">IFERROR(INDEX(Data!$K$2:$K$1823,MATCH('Ratios - Total'!$C1016,IF(Data!$A$2:$A$1823='Ratios - Total'!$A1016,Data!$C$2:$C$1823,0),0))/INDEX(Data!$H$2:$H$1823,MATCH('Ratios - Total'!$C1016,IF(Data!$A$2:$A$1823='Ratios - Total'!$A1016,Data!$C$2:$C$1823,0),0)),"Missing Data")</f>
        <v>0.47970987981758739</v>
      </c>
      <c r="V1016" s="5">
        <f t="array" ref="V1016">IFERROR(INDEX(Data!$K$2:$K$1823,MATCH('Ratios - Total'!$C1016,IF(Data!$A$2:$A$1823='Ratios - Total'!$A1016,Data!$C$2:$C$1823,0),0))/INDEX(Data!$L$2:$L$1823,MATCH('Ratios - Total'!$C1016,IF(Data!$A$2:$A$1823='Ratios - Total'!$A1016,Data!$C$2:$C$1823,0),0)),"Missing Data")</f>
        <v>21880.956965744273</v>
      </c>
      <c r="W1016" s="5">
        <f t="shared" si="16"/>
        <v>23731.939258249779</v>
      </c>
      <c r="X1016" s="5" t="str">
        <f t="array" ref="X1016">IFERROR(INDEX(Data!$K$2:$K$1823,MATCH('Ratios - Total'!$C1016,IF(Data!$A$2:$A$1823='Ratios - Total'!$A1016,Data!$C$2:$C$1823,0),0))/INDEX(Data!$G$2:$G$1823,MATCH('Ratios - Total'!$C1016,IF(Data!$A$2:$A$1823='Ratios - Total'!$A1016,Data!$C$2:$C$1823,0),0)),"Missing Data")</f>
        <v>Missing Data</v>
      </c>
    </row>
    <row r="1017" spans="1:24" x14ac:dyDescent="0.25">
      <c r="A1017" s="22" t="s">
        <v>56</v>
      </c>
      <c r="B1017" s="22" t="s">
        <v>57</v>
      </c>
      <c r="C1017" s="22">
        <v>1995</v>
      </c>
      <c r="D1017" s="5">
        <f t="array" ref="D1017">IFERROR(INDEX(Data!$H$2:$H$1823,MATCH('Ratios - Total'!$C1017,IF(Data!$A$2:$A$1823='Ratios - Total'!$A1017,Data!$C$2:$C$1823,0),0))/INDEX(Data!$D$2:$D$1823,MATCH('Ratios - Total'!$C1017,IF(Data!$A$2:$A$1823='Ratios - Total'!$A1017,Data!$C$2:$C$1823,0),0)),"Missing Data")</f>
        <v>1104.9714232910046</v>
      </c>
      <c r="E1017" s="22"/>
      <c r="F1017" s="5">
        <f t="array" ref="F1017">IFERROR(INDEX(Data!$G$2:$G$1823,MATCH('Ratios - Total'!$C1017,IF(Data!$A$2:$A$1823='Ratios - Total'!$A1017,Data!$C$2:$C$1823,0),0))/INDEX(Data!$D$2:$D$1823,MATCH('Ratios - Total'!$C1017,IF(Data!$A$2:$A$1823='Ratios - Total'!$A1017,Data!$C$2:$C$1823,0),0)),"Missing Data")</f>
        <v>0</v>
      </c>
      <c r="G1017" s="5"/>
      <c r="H1017" s="5" t="str">
        <f t="array" ref="H1017">IFERROR(INDEX(Data!$H$2:$H$1823,MATCH('Ratios - Total'!$C1017,IF(Data!$A$2:$A$1823='Ratios - Total'!$A1017,Data!$C$2:$C$1823,0),0))/INDEX(Data!$G$2:$G$1823,MATCH('Ratios - Total'!$C1017,IF(Data!$A$2:$A$1823='Ratios - Total'!$A1017,Data!$C$2:$C$1823,0),0)),"Missing Data")</f>
        <v>Missing Data</v>
      </c>
      <c r="I1017" s="5">
        <f t="array" ref="I1017">IFERROR(INDEX(Data!$G$2:$G$1823,MATCH('Ratios - Total'!$C1017,IF(Data!$A$2:$A$1823='Ratios - Total'!$A1017,Data!$C$2:$C$1823,0),0))/INDEX(Data!$D$2:$D$1823,MATCH('Ratios - Total'!$C1017,IF(Data!$A$2:$A$1823='Ratios - Total'!$A1017,Data!$C$2:$C$1823,0),0)),"Missing Data")</f>
        <v>0</v>
      </c>
      <c r="J1017" s="22"/>
      <c r="K1017" s="5">
        <f t="array" ref="K1017">IFERROR(INDEX(Data!$E$2:$E$1823,MATCH('Ratios - Total'!$C1017,IF(Data!$A$2:$A$1823='Ratios - Total'!$A1017,Data!$C$2:$C$1823,0),0))/INDEX(Data!$D$2:$D$1823,MATCH('Ratios - Total'!$C1017,IF(Data!$A$2:$A$1823='Ratios - Total'!$A1017,Data!$C$2:$C$1823,0),0)),"Missing Data")</f>
        <v>0</v>
      </c>
      <c r="L1017" s="5"/>
      <c r="M1017" s="5" t="str">
        <f t="array" ref="M1017">IFERROR(INDEX(Data!$F$2:$F$1823,MATCH('Ratios - Total'!$C1017,IF(Data!$A$2:$A$1823='Ratios - Total'!$A1017,Data!$C$2:$C$1823,0),0))/INDEX(Data!$E$2:$E$1823,MATCH('Ratios - Total'!$C1017,IF(Data!$A$2:$A$1823='Ratios - Total'!$A1017,Data!$C$2:$C$1823,0),0)),"Missing Data")</f>
        <v>Missing Data</v>
      </c>
      <c r="N1017" s="5"/>
      <c r="O1017" s="5" t="str">
        <f t="array" ref="O1017">IFERROR(INDEX(Data!$G$2:$G$1823,MATCH('Ratios - Total'!$C1017,IF(Data!$A$2:$A$1823='Ratios - Total'!$A1017,Data!$C$2:$C$1823,0),0))/INDEX(Data!$F$2:$F$1823,MATCH('Ratios - Total'!$C1017,IF(Data!$A$2:$A$1823='Ratios - Total'!$A1017,Data!$C$2:$C$1823,0),0)),"Missing Data")</f>
        <v>Missing Data</v>
      </c>
      <c r="P1017" s="5" t="str">
        <f t="array" ref="P1017">IFERROR(INDEX(Data!$H$2:$H$1823,MATCH('Ratios - Total'!$C1017,IF(Data!$A$2:$A$1823='Ratios - Total'!$A1017,Data!$C$2:$C$1823,0),0))/INDEX(Data!$G$2:$G$1823,MATCH('Ratios - Total'!$C1017,IF(Data!$A$2:$A$1823='Ratios - Total'!$A1017,Data!$C$2:$C$1823,0),0)),"Missing Data")</f>
        <v>Missing Data</v>
      </c>
      <c r="Q1017" s="5"/>
      <c r="R1017" s="5" t="str">
        <f t="array" ref="R1017">IFERROR(INDEX(Data!$L$2:$L$1823,MATCH('Ratios - Total'!$C1017,IF(Data!$A$2:$A$1823='Ratios - Total'!$A1017,Data!$C$2:$C$1823,0),0))/INDEX(Data!$G$2:$G$1823,MATCH('Ratios - Total'!$C1017,IF(Data!$A$2:$A$1823='Ratios - Total'!$A1017,Data!$C$2:$C$1823,0),0)),"Missing Data")</f>
        <v>Missing Data</v>
      </c>
      <c r="S1017" s="5"/>
      <c r="T1017" s="5">
        <f t="array" ref="T1017">IFERROR(INDEX(Data!$H$2:$H$1823,MATCH('Ratios - Total'!$C1017,IF(Data!$A$2:$A$1823='Ratios - Total'!$A1017,Data!$C$2:$C$1823,0),0))/INDEX(Data!$L$2:$L$1823,MATCH('Ratios - Total'!$C1017,IF(Data!$A$2:$A$1823='Ratios - Total'!$A1017,Data!$C$2:$C$1823,0),0)),"Missing Data")</f>
        <v>36508.330795326045</v>
      </c>
      <c r="U1017" s="5">
        <f t="array" ref="U1017">IFERROR(INDEX(Data!$K$2:$K$1823,MATCH('Ratios - Total'!$C1017,IF(Data!$A$2:$A$1823='Ratios - Total'!$A1017,Data!$C$2:$C$1823,0),0))/INDEX(Data!$H$2:$H$1823,MATCH('Ratios - Total'!$C1017,IF(Data!$A$2:$A$1823='Ratios - Total'!$A1017,Data!$C$2:$C$1823,0),0)),"Missing Data")</f>
        <v>0.63568144022100403</v>
      </c>
      <c r="V1017" s="5">
        <f t="array" ref="V1017">IFERROR(INDEX(Data!$K$2:$K$1823,MATCH('Ratios - Total'!$C1017,IF(Data!$A$2:$A$1823='Ratios - Total'!$A1017,Data!$C$2:$C$1823,0),0))/INDEX(Data!$L$2:$L$1823,MATCH('Ratios - Total'!$C1017,IF(Data!$A$2:$A$1823='Ratios - Total'!$A1017,Data!$C$2:$C$1823,0),0)),"Missing Data")</f>
        <v>23207.668300037694</v>
      </c>
      <c r="W1017" s="5">
        <f t="shared" si="16"/>
        <v>13300.66249528835</v>
      </c>
      <c r="X1017" s="5" t="str">
        <f t="array" ref="X1017">IFERROR(INDEX(Data!$K$2:$K$1823,MATCH('Ratios - Total'!$C1017,IF(Data!$A$2:$A$1823='Ratios - Total'!$A1017,Data!$C$2:$C$1823,0),0))/INDEX(Data!$G$2:$G$1823,MATCH('Ratios - Total'!$C1017,IF(Data!$A$2:$A$1823='Ratios - Total'!$A1017,Data!$C$2:$C$1823,0),0)),"Missing Data")</f>
        <v>Missing Data</v>
      </c>
    </row>
    <row r="1018" spans="1:24" x14ac:dyDescent="0.25">
      <c r="A1018" s="22" t="s">
        <v>58</v>
      </c>
      <c r="B1018" s="22" t="s">
        <v>59</v>
      </c>
      <c r="C1018" s="22">
        <v>1995</v>
      </c>
      <c r="D1018" s="5">
        <f t="array" ref="D1018">IFERROR(INDEX(Data!$H$2:$H$1823,MATCH('Ratios - Total'!$C1018,IF(Data!$A$2:$A$1823='Ratios - Total'!$A1018,Data!$C$2:$C$1823,0),0))/INDEX(Data!$D$2:$D$1823,MATCH('Ratios - Total'!$C1018,IF(Data!$A$2:$A$1823='Ratios - Total'!$A1018,Data!$C$2:$C$1823,0),0)),"Missing Data")</f>
        <v>1193.4511114115217</v>
      </c>
      <c r="E1018" s="22"/>
      <c r="F1018" s="5">
        <f t="array" ref="F1018">IFERROR(INDEX(Data!$G$2:$G$1823,MATCH('Ratios - Total'!$C1018,IF(Data!$A$2:$A$1823='Ratios - Total'!$A1018,Data!$C$2:$C$1823,0),0))/INDEX(Data!$D$2:$D$1823,MATCH('Ratios - Total'!$C1018,IF(Data!$A$2:$A$1823='Ratios - Total'!$A1018,Data!$C$2:$C$1823,0),0)),"Missing Data")</f>
        <v>0</v>
      </c>
      <c r="G1018" s="5"/>
      <c r="H1018" s="5" t="str">
        <f t="array" ref="H1018">IFERROR(INDEX(Data!$H$2:$H$1823,MATCH('Ratios - Total'!$C1018,IF(Data!$A$2:$A$1823='Ratios - Total'!$A1018,Data!$C$2:$C$1823,0),0))/INDEX(Data!$G$2:$G$1823,MATCH('Ratios - Total'!$C1018,IF(Data!$A$2:$A$1823='Ratios - Total'!$A1018,Data!$C$2:$C$1823,0),0)),"Missing Data")</f>
        <v>Missing Data</v>
      </c>
      <c r="I1018" s="5">
        <f t="array" ref="I1018">IFERROR(INDEX(Data!$G$2:$G$1823,MATCH('Ratios - Total'!$C1018,IF(Data!$A$2:$A$1823='Ratios - Total'!$A1018,Data!$C$2:$C$1823,0),0))/INDEX(Data!$D$2:$D$1823,MATCH('Ratios - Total'!$C1018,IF(Data!$A$2:$A$1823='Ratios - Total'!$A1018,Data!$C$2:$C$1823,0),0)),"Missing Data")</f>
        <v>0</v>
      </c>
      <c r="J1018" s="22"/>
      <c r="K1018" s="5">
        <f t="array" ref="K1018">IFERROR(INDEX(Data!$E$2:$E$1823,MATCH('Ratios - Total'!$C1018,IF(Data!$A$2:$A$1823='Ratios - Total'!$A1018,Data!$C$2:$C$1823,0),0))/INDEX(Data!$D$2:$D$1823,MATCH('Ratios - Total'!$C1018,IF(Data!$A$2:$A$1823='Ratios - Total'!$A1018,Data!$C$2:$C$1823,0),0)),"Missing Data")</f>
        <v>0</v>
      </c>
      <c r="L1018" s="5"/>
      <c r="M1018" s="5" t="str">
        <f t="array" ref="M1018">IFERROR(INDEX(Data!$F$2:$F$1823,MATCH('Ratios - Total'!$C1018,IF(Data!$A$2:$A$1823='Ratios - Total'!$A1018,Data!$C$2:$C$1823,0),0))/INDEX(Data!$E$2:$E$1823,MATCH('Ratios - Total'!$C1018,IF(Data!$A$2:$A$1823='Ratios - Total'!$A1018,Data!$C$2:$C$1823,0),0)),"Missing Data")</f>
        <v>Missing Data</v>
      </c>
      <c r="N1018" s="5"/>
      <c r="O1018" s="5" t="str">
        <f t="array" ref="O1018">IFERROR(INDEX(Data!$G$2:$G$1823,MATCH('Ratios - Total'!$C1018,IF(Data!$A$2:$A$1823='Ratios - Total'!$A1018,Data!$C$2:$C$1823,0),0))/INDEX(Data!$F$2:$F$1823,MATCH('Ratios - Total'!$C1018,IF(Data!$A$2:$A$1823='Ratios - Total'!$A1018,Data!$C$2:$C$1823,0),0)),"Missing Data")</f>
        <v>Missing Data</v>
      </c>
      <c r="P1018" s="5" t="str">
        <f t="array" ref="P1018">IFERROR(INDEX(Data!$H$2:$H$1823,MATCH('Ratios - Total'!$C1018,IF(Data!$A$2:$A$1823='Ratios - Total'!$A1018,Data!$C$2:$C$1823,0),0))/INDEX(Data!$G$2:$G$1823,MATCH('Ratios - Total'!$C1018,IF(Data!$A$2:$A$1823='Ratios - Total'!$A1018,Data!$C$2:$C$1823,0),0)),"Missing Data")</f>
        <v>Missing Data</v>
      </c>
      <c r="Q1018" s="5"/>
      <c r="R1018" s="5" t="str">
        <f t="array" ref="R1018">IFERROR(INDEX(Data!$L$2:$L$1823,MATCH('Ratios - Total'!$C1018,IF(Data!$A$2:$A$1823='Ratios - Total'!$A1018,Data!$C$2:$C$1823,0),0))/INDEX(Data!$G$2:$G$1823,MATCH('Ratios - Total'!$C1018,IF(Data!$A$2:$A$1823='Ratios - Total'!$A1018,Data!$C$2:$C$1823,0),0)),"Missing Data")</f>
        <v>Missing Data</v>
      </c>
      <c r="S1018" s="5"/>
      <c r="T1018" s="5">
        <f t="array" ref="T1018">IFERROR(INDEX(Data!$H$2:$H$1823,MATCH('Ratios - Total'!$C1018,IF(Data!$A$2:$A$1823='Ratios - Total'!$A1018,Data!$C$2:$C$1823,0),0))/INDEX(Data!$L$2:$L$1823,MATCH('Ratios - Total'!$C1018,IF(Data!$A$2:$A$1823='Ratios - Total'!$A1018,Data!$C$2:$C$1823,0),0)),"Missing Data")</f>
        <v>47960.10341231538</v>
      </c>
      <c r="U1018" s="5">
        <f t="array" ref="U1018">IFERROR(INDEX(Data!$K$2:$K$1823,MATCH('Ratios - Total'!$C1018,IF(Data!$A$2:$A$1823='Ratios - Total'!$A1018,Data!$C$2:$C$1823,0),0))/INDEX(Data!$H$2:$H$1823,MATCH('Ratios - Total'!$C1018,IF(Data!$A$2:$A$1823='Ratios - Total'!$A1018,Data!$C$2:$C$1823,0),0)),"Missing Data")</f>
        <v>0.45365400905095904</v>
      </c>
      <c r="V1018" s="5">
        <f t="array" ref="V1018">IFERROR(INDEX(Data!$K$2:$K$1823,MATCH('Ratios - Total'!$C1018,IF(Data!$A$2:$A$1823='Ratios - Total'!$A1018,Data!$C$2:$C$1823,0),0))/INDEX(Data!$L$2:$L$1823,MATCH('Ratios - Total'!$C1018,IF(Data!$A$2:$A$1823='Ratios - Total'!$A1018,Data!$C$2:$C$1823,0),0)),"Missing Data")</f>
        <v>21757.293187495452</v>
      </c>
      <c r="W1018" s="5">
        <f t="shared" si="16"/>
        <v>26202.810224819928</v>
      </c>
      <c r="X1018" s="5" t="str">
        <f t="array" ref="X1018">IFERROR(INDEX(Data!$K$2:$K$1823,MATCH('Ratios - Total'!$C1018,IF(Data!$A$2:$A$1823='Ratios - Total'!$A1018,Data!$C$2:$C$1823,0),0))/INDEX(Data!$G$2:$G$1823,MATCH('Ratios - Total'!$C1018,IF(Data!$A$2:$A$1823='Ratios - Total'!$A1018,Data!$C$2:$C$1823,0),0)),"Missing Data")</f>
        <v>Missing Data</v>
      </c>
    </row>
    <row r="1019" spans="1:24" x14ac:dyDescent="0.25">
      <c r="A1019" s="22" t="s">
        <v>60</v>
      </c>
      <c r="B1019" s="22" t="s">
        <v>61</v>
      </c>
      <c r="C1019" s="22">
        <v>1995</v>
      </c>
      <c r="D1019" s="5">
        <f t="array" ref="D1019">IFERROR(INDEX(Data!$H$2:$H$1823,MATCH('Ratios - Total'!$C1019,IF(Data!$A$2:$A$1823='Ratios - Total'!$A1019,Data!$C$2:$C$1823,0),0))/INDEX(Data!$D$2:$D$1823,MATCH('Ratios - Total'!$C1019,IF(Data!$A$2:$A$1823='Ratios - Total'!$A1019,Data!$C$2:$C$1823,0),0)),"Missing Data")</f>
        <v>876.3210211573504</v>
      </c>
      <c r="E1019" s="22"/>
      <c r="F1019" s="5">
        <f t="array" ref="F1019">IFERROR(INDEX(Data!$G$2:$G$1823,MATCH('Ratios - Total'!$C1019,IF(Data!$A$2:$A$1823='Ratios - Total'!$A1019,Data!$C$2:$C$1823,0),0))/INDEX(Data!$D$2:$D$1823,MATCH('Ratios - Total'!$C1019,IF(Data!$A$2:$A$1823='Ratios - Total'!$A1019,Data!$C$2:$C$1823,0),0)),"Missing Data")</f>
        <v>0</v>
      </c>
      <c r="G1019" s="5"/>
      <c r="H1019" s="5" t="str">
        <f t="array" ref="H1019">IFERROR(INDEX(Data!$H$2:$H$1823,MATCH('Ratios - Total'!$C1019,IF(Data!$A$2:$A$1823='Ratios - Total'!$A1019,Data!$C$2:$C$1823,0),0))/INDEX(Data!$G$2:$G$1823,MATCH('Ratios - Total'!$C1019,IF(Data!$A$2:$A$1823='Ratios - Total'!$A1019,Data!$C$2:$C$1823,0),0)),"Missing Data")</f>
        <v>Missing Data</v>
      </c>
      <c r="I1019" s="5">
        <f t="array" ref="I1019">IFERROR(INDEX(Data!$G$2:$G$1823,MATCH('Ratios - Total'!$C1019,IF(Data!$A$2:$A$1823='Ratios - Total'!$A1019,Data!$C$2:$C$1823,0),0))/INDEX(Data!$D$2:$D$1823,MATCH('Ratios - Total'!$C1019,IF(Data!$A$2:$A$1823='Ratios - Total'!$A1019,Data!$C$2:$C$1823,0),0)),"Missing Data")</f>
        <v>0</v>
      </c>
      <c r="J1019" s="22"/>
      <c r="K1019" s="5">
        <f t="array" ref="K1019">IFERROR(INDEX(Data!$E$2:$E$1823,MATCH('Ratios - Total'!$C1019,IF(Data!$A$2:$A$1823='Ratios - Total'!$A1019,Data!$C$2:$C$1823,0),0))/INDEX(Data!$D$2:$D$1823,MATCH('Ratios - Total'!$C1019,IF(Data!$A$2:$A$1823='Ratios - Total'!$A1019,Data!$C$2:$C$1823,0),0)),"Missing Data")</f>
        <v>0</v>
      </c>
      <c r="L1019" s="5"/>
      <c r="M1019" s="5" t="str">
        <f t="array" ref="M1019">IFERROR(INDEX(Data!$F$2:$F$1823,MATCH('Ratios - Total'!$C1019,IF(Data!$A$2:$A$1823='Ratios - Total'!$A1019,Data!$C$2:$C$1823,0),0))/INDEX(Data!$E$2:$E$1823,MATCH('Ratios - Total'!$C1019,IF(Data!$A$2:$A$1823='Ratios - Total'!$A1019,Data!$C$2:$C$1823,0),0)),"Missing Data")</f>
        <v>Missing Data</v>
      </c>
      <c r="N1019" s="5"/>
      <c r="O1019" s="5" t="str">
        <f t="array" ref="O1019">IFERROR(INDEX(Data!$G$2:$G$1823,MATCH('Ratios - Total'!$C1019,IF(Data!$A$2:$A$1823='Ratios - Total'!$A1019,Data!$C$2:$C$1823,0),0))/INDEX(Data!$F$2:$F$1823,MATCH('Ratios - Total'!$C1019,IF(Data!$A$2:$A$1823='Ratios - Total'!$A1019,Data!$C$2:$C$1823,0),0)),"Missing Data")</f>
        <v>Missing Data</v>
      </c>
      <c r="P1019" s="5" t="str">
        <f t="array" ref="P1019">IFERROR(INDEX(Data!$H$2:$H$1823,MATCH('Ratios - Total'!$C1019,IF(Data!$A$2:$A$1823='Ratios - Total'!$A1019,Data!$C$2:$C$1823,0),0))/INDEX(Data!$G$2:$G$1823,MATCH('Ratios - Total'!$C1019,IF(Data!$A$2:$A$1823='Ratios - Total'!$A1019,Data!$C$2:$C$1823,0),0)),"Missing Data")</f>
        <v>Missing Data</v>
      </c>
      <c r="Q1019" s="5"/>
      <c r="R1019" s="5" t="str">
        <f t="array" ref="R1019">IFERROR(INDEX(Data!$L$2:$L$1823,MATCH('Ratios - Total'!$C1019,IF(Data!$A$2:$A$1823='Ratios - Total'!$A1019,Data!$C$2:$C$1823,0),0))/INDEX(Data!$G$2:$G$1823,MATCH('Ratios - Total'!$C1019,IF(Data!$A$2:$A$1823='Ratios - Total'!$A1019,Data!$C$2:$C$1823,0),0)),"Missing Data")</f>
        <v>Missing Data</v>
      </c>
      <c r="S1019" s="5"/>
      <c r="T1019" s="5">
        <f t="array" ref="T1019">IFERROR(INDEX(Data!$H$2:$H$1823,MATCH('Ratios - Total'!$C1019,IF(Data!$A$2:$A$1823='Ratios - Total'!$A1019,Data!$C$2:$C$1823,0),0))/INDEX(Data!$L$2:$L$1823,MATCH('Ratios - Total'!$C1019,IF(Data!$A$2:$A$1823='Ratios - Total'!$A1019,Data!$C$2:$C$1823,0),0)),"Missing Data")</f>
        <v>50723.541501976288</v>
      </c>
      <c r="U1019" s="5">
        <f t="array" ref="U1019">IFERROR(INDEX(Data!$K$2:$K$1823,MATCH('Ratios - Total'!$C1019,IF(Data!$A$2:$A$1823='Ratios - Total'!$A1019,Data!$C$2:$C$1823,0),0))/INDEX(Data!$H$2:$H$1823,MATCH('Ratios - Total'!$C1019,IF(Data!$A$2:$A$1823='Ratios - Total'!$A1019,Data!$C$2:$C$1823,0),0)),"Missing Data")</f>
        <v>0.53192487894226126</v>
      </c>
      <c r="V1019" s="5">
        <f t="array" ref="V1019">IFERROR(INDEX(Data!$K$2:$K$1823,MATCH('Ratios - Total'!$C1019,IF(Data!$A$2:$A$1823='Ratios - Total'!$A1019,Data!$C$2:$C$1823,0),0))/INDEX(Data!$L$2:$L$1823,MATCH('Ratios - Total'!$C1019,IF(Data!$A$2:$A$1823='Ratios - Total'!$A1019,Data!$C$2:$C$1823,0),0)),"Missing Data")</f>
        <v>26981.113672961499</v>
      </c>
      <c r="W1019" s="5">
        <f t="shared" si="16"/>
        <v>23742.427829014789</v>
      </c>
      <c r="X1019" s="5" t="str">
        <f t="array" ref="X1019">IFERROR(INDEX(Data!$K$2:$K$1823,MATCH('Ratios - Total'!$C1019,IF(Data!$A$2:$A$1823='Ratios - Total'!$A1019,Data!$C$2:$C$1823,0),0))/INDEX(Data!$G$2:$G$1823,MATCH('Ratios - Total'!$C1019,IF(Data!$A$2:$A$1823='Ratios - Total'!$A1019,Data!$C$2:$C$1823,0),0)),"Missing Data")</f>
        <v>Missing Data</v>
      </c>
    </row>
    <row r="1020" spans="1:24" x14ac:dyDescent="0.25">
      <c r="A1020" s="22" t="s">
        <v>62</v>
      </c>
      <c r="B1020" s="22" t="s">
        <v>63</v>
      </c>
      <c r="C1020" s="22">
        <v>1995</v>
      </c>
      <c r="D1020" s="5">
        <f t="array" ref="D1020">IFERROR(INDEX(Data!$H$2:$H$1823,MATCH('Ratios - Total'!$C1020,IF(Data!$A$2:$A$1823='Ratios - Total'!$A1020,Data!$C$2:$C$1823,0),0))/INDEX(Data!$D$2:$D$1823,MATCH('Ratios - Total'!$C1020,IF(Data!$A$2:$A$1823='Ratios - Total'!$A1020,Data!$C$2:$C$1823,0),0)),"Missing Data")</f>
        <v>1020.6053866707672</v>
      </c>
      <c r="E1020" s="22"/>
      <c r="F1020" s="5">
        <f t="array" ref="F1020">IFERROR(INDEX(Data!$G$2:$G$1823,MATCH('Ratios - Total'!$C1020,IF(Data!$A$2:$A$1823='Ratios - Total'!$A1020,Data!$C$2:$C$1823,0),0))/INDEX(Data!$D$2:$D$1823,MATCH('Ratios - Total'!$C1020,IF(Data!$A$2:$A$1823='Ratios - Total'!$A1020,Data!$C$2:$C$1823,0),0)),"Missing Data")</f>
        <v>0</v>
      </c>
      <c r="G1020" s="5"/>
      <c r="H1020" s="5" t="str">
        <f t="array" ref="H1020">IFERROR(INDEX(Data!$H$2:$H$1823,MATCH('Ratios - Total'!$C1020,IF(Data!$A$2:$A$1823='Ratios - Total'!$A1020,Data!$C$2:$C$1823,0),0))/INDEX(Data!$G$2:$G$1823,MATCH('Ratios - Total'!$C1020,IF(Data!$A$2:$A$1823='Ratios - Total'!$A1020,Data!$C$2:$C$1823,0),0)),"Missing Data")</f>
        <v>Missing Data</v>
      </c>
      <c r="I1020" s="5">
        <f t="array" ref="I1020">IFERROR(INDEX(Data!$G$2:$G$1823,MATCH('Ratios - Total'!$C1020,IF(Data!$A$2:$A$1823='Ratios - Total'!$A1020,Data!$C$2:$C$1823,0),0))/INDEX(Data!$D$2:$D$1823,MATCH('Ratios - Total'!$C1020,IF(Data!$A$2:$A$1823='Ratios - Total'!$A1020,Data!$C$2:$C$1823,0),0)),"Missing Data")</f>
        <v>0</v>
      </c>
      <c r="J1020" s="22"/>
      <c r="K1020" s="5">
        <f t="array" ref="K1020">IFERROR(INDEX(Data!$E$2:$E$1823,MATCH('Ratios - Total'!$C1020,IF(Data!$A$2:$A$1823='Ratios - Total'!$A1020,Data!$C$2:$C$1823,0),0))/INDEX(Data!$D$2:$D$1823,MATCH('Ratios - Total'!$C1020,IF(Data!$A$2:$A$1823='Ratios - Total'!$A1020,Data!$C$2:$C$1823,0),0)),"Missing Data")</f>
        <v>0</v>
      </c>
      <c r="L1020" s="5"/>
      <c r="M1020" s="5" t="str">
        <f t="array" ref="M1020">IFERROR(INDEX(Data!$F$2:$F$1823,MATCH('Ratios - Total'!$C1020,IF(Data!$A$2:$A$1823='Ratios - Total'!$A1020,Data!$C$2:$C$1823,0),0))/INDEX(Data!$E$2:$E$1823,MATCH('Ratios - Total'!$C1020,IF(Data!$A$2:$A$1823='Ratios - Total'!$A1020,Data!$C$2:$C$1823,0),0)),"Missing Data")</f>
        <v>Missing Data</v>
      </c>
      <c r="N1020" s="5"/>
      <c r="O1020" s="5" t="str">
        <f t="array" ref="O1020">IFERROR(INDEX(Data!$G$2:$G$1823,MATCH('Ratios - Total'!$C1020,IF(Data!$A$2:$A$1823='Ratios - Total'!$A1020,Data!$C$2:$C$1823,0),0))/INDEX(Data!$F$2:$F$1823,MATCH('Ratios - Total'!$C1020,IF(Data!$A$2:$A$1823='Ratios - Total'!$A1020,Data!$C$2:$C$1823,0),0)),"Missing Data")</f>
        <v>Missing Data</v>
      </c>
      <c r="P1020" s="5" t="str">
        <f t="array" ref="P1020">IFERROR(INDEX(Data!$H$2:$H$1823,MATCH('Ratios - Total'!$C1020,IF(Data!$A$2:$A$1823='Ratios - Total'!$A1020,Data!$C$2:$C$1823,0),0))/INDEX(Data!$G$2:$G$1823,MATCH('Ratios - Total'!$C1020,IF(Data!$A$2:$A$1823='Ratios - Total'!$A1020,Data!$C$2:$C$1823,0),0)),"Missing Data")</f>
        <v>Missing Data</v>
      </c>
      <c r="Q1020" s="5"/>
      <c r="R1020" s="5" t="str">
        <f t="array" ref="R1020">IFERROR(INDEX(Data!$L$2:$L$1823,MATCH('Ratios - Total'!$C1020,IF(Data!$A$2:$A$1823='Ratios - Total'!$A1020,Data!$C$2:$C$1823,0),0))/INDEX(Data!$G$2:$G$1823,MATCH('Ratios - Total'!$C1020,IF(Data!$A$2:$A$1823='Ratios - Total'!$A1020,Data!$C$2:$C$1823,0),0)),"Missing Data")</f>
        <v>Missing Data</v>
      </c>
      <c r="S1020" s="5"/>
      <c r="T1020" s="5">
        <f t="array" ref="T1020">IFERROR(INDEX(Data!$H$2:$H$1823,MATCH('Ratios - Total'!$C1020,IF(Data!$A$2:$A$1823='Ratios - Total'!$A1020,Data!$C$2:$C$1823,0),0))/INDEX(Data!$L$2:$L$1823,MATCH('Ratios - Total'!$C1020,IF(Data!$A$2:$A$1823='Ratios - Total'!$A1020,Data!$C$2:$C$1823,0),0)),"Missing Data")</f>
        <v>47900.299708076549</v>
      </c>
      <c r="U1020" s="5">
        <f t="array" ref="U1020">IFERROR(INDEX(Data!$K$2:$K$1823,MATCH('Ratios - Total'!$C1020,IF(Data!$A$2:$A$1823='Ratios - Total'!$A1020,Data!$C$2:$C$1823,0),0))/INDEX(Data!$H$2:$H$1823,MATCH('Ratios - Total'!$C1020,IF(Data!$A$2:$A$1823='Ratios - Total'!$A1020,Data!$C$2:$C$1823,0),0)),"Missing Data")</f>
        <v>0.51977854836389004</v>
      </c>
      <c r="V1020" s="5">
        <f t="array" ref="V1020">IFERROR(INDEX(Data!$K$2:$K$1823,MATCH('Ratios - Total'!$C1020,IF(Data!$A$2:$A$1823='Ratios - Total'!$A1020,Data!$C$2:$C$1823,0),0))/INDEX(Data!$L$2:$L$1823,MATCH('Ratios - Total'!$C1020,IF(Data!$A$2:$A$1823='Ratios - Total'!$A1020,Data!$C$2:$C$1823,0),0)),"Missing Data")</f>
        <v>24897.548248459294</v>
      </c>
      <c r="W1020" s="5">
        <f t="shared" si="16"/>
        <v>23002.751459617255</v>
      </c>
      <c r="X1020" s="5" t="str">
        <f t="array" ref="X1020">IFERROR(INDEX(Data!$K$2:$K$1823,MATCH('Ratios - Total'!$C1020,IF(Data!$A$2:$A$1823='Ratios - Total'!$A1020,Data!$C$2:$C$1823,0),0))/INDEX(Data!$G$2:$G$1823,MATCH('Ratios - Total'!$C1020,IF(Data!$A$2:$A$1823='Ratios - Total'!$A1020,Data!$C$2:$C$1823,0),0)),"Missing Data")</f>
        <v>Missing Data</v>
      </c>
    </row>
    <row r="1021" spans="1:24" x14ac:dyDescent="0.25">
      <c r="A1021" s="22" t="s">
        <v>64</v>
      </c>
      <c r="B1021" s="22" t="s">
        <v>65</v>
      </c>
      <c r="C1021" s="22">
        <v>1995</v>
      </c>
      <c r="D1021" s="5">
        <f t="array" ref="D1021">IFERROR(INDEX(Data!$H$2:$H$1823,MATCH('Ratios - Total'!$C1021,IF(Data!$A$2:$A$1823='Ratios - Total'!$A1021,Data!$C$2:$C$1823,0),0))/INDEX(Data!$D$2:$D$1823,MATCH('Ratios - Total'!$C1021,IF(Data!$A$2:$A$1823='Ratios - Total'!$A1021,Data!$C$2:$C$1823,0),0)),"Missing Data")</f>
        <v>1424.0479609542804</v>
      </c>
      <c r="E1021" s="22"/>
      <c r="F1021" s="5">
        <f t="array" ref="F1021">IFERROR(INDEX(Data!$G$2:$G$1823,MATCH('Ratios - Total'!$C1021,IF(Data!$A$2:$A$1823='Ratios - Total'!$A1021,Data!$C$2:$C$1823,0),0))/INDEX(Data!$D$2:$D$1823,MATCH('Ratios - Total'!$C1021,IF(Data!$A$2:$A$1823='Ratios - Total'!$A1021,Data!$C$2:$C$1823,0),0)),"Missing Data")</f>
        <v>0</v>
      </c>
      <c r="G1021" s="5"/>
      <c r="H1021" s="5" t="str">
        <f t="array" ref="H1021">IFERROR(INDEX(Data!$H$2:$H$1823,MATCH('Ratios - Total'!$C1021,IF(Data!$A$2:$A$1823='Ratios - Total'!$A1021,Data!$C$2:$C$1823,0),0))/INDEX(Data!$G$2:$G$1823,MATCH('Ratios - Total'!$C1021,IF(Data!$A$2:$A$1823='Ratios - Total'!$A1021,Data!$C$2:$C$1823,0),0)),"Missing Data")</f>
        <v>Missing Data</v>
      </c>
      <c r="I1021" s="5">
        <f t="array" ref="I1021">IFERROR(INDEX(Data!$G$2:$G$1823,MATCH('Ratios - Total'!$C1021,IF(Data!$A$2:$A$1823='Ratios - Total'!$A1021,Data!$C$2:$C$1823,0),0))/INDEX(Data!$D$2:$D$1823,MATCH('Ratios - Total'!$C1021,IF(Data!$A$2:$A$1823='Ratios - Total'!$A1021,Data!$C$2:$C$1823,0),0)),"Missing Data")</f>
        <v>0</v>
      </c>
      <c r="J1021" s="22"/>
      <c r="K1021" s="5">
        <f t="array" ref="K1021">IFERROR(INDEX(Data!$E$2:$E$1823,MATCH('Ratios - Total'!$C1021,IF(Data!$A$2:$A$1823='Ratios - Total'!$A1021,Data!$C$2:$C$1823,0),0))/INDEX(Data!$D$2:$D$1823,MATCH('Ratios - Total'!$C1021,IF(Data!$A$2:$A$1823='Ratios - Total'!$A1021,Data!$C$2:$C$1823,0),0)),"Missing Data")</f>
        <v>0</v>
      </c>
      <c r="L1021" s="5"/>
      <c r="M1021" s="5" t="str">
        <f t="array" ref="M1021">IFERROR(INDEX(Data!$F$2:$F$1823,MATCH('Ratios - Total'!$C1021,IF(Data!$A$2:$A$1823='Ratios - Total'!$A1021,Data!$C$2:$C$1823,0),0))/INDEX(Data!$E$2:$E$1823,MATCH('Ratios - Total'!$C1021,IF(Data!$A$2:$A$1823='Ratios - Total'!$A1021,Data!$C$2:$C$1823,0),0)),"Missing Data")</f>
        <v>Missing Data</v>
      </c>
      <c r="N1021" s="5"/>
      <c r="O1021" s="5" t="str">
        <f t="array" ref="O1021">IFERROR(INDEX(Data!$G$2:$G$1823,MATCH('Ratios - Total'!$C1021,IF(Data!$A$2:$A$1823='Ratios - Total'!$A1021,Data!$C$2:$C$1823,0),0))/INDEX(Data!$F$2:$F$1823,MATCH('Ratios - Total'!$C1021,IF(Data!$A$2:$A$1823='Ratios - Total'!$A1021,Data!$C$2:$C$1823,0),0)),"Missing Data")</f>
        <v>Missing Data</v>
      </c>
      <c r="P1021" s="5" t="str">
        <f t="array" ref="P1021">IFERROR(INDEX(Data!$H$2:$H$1823,MATCH('Ratios - Total'!$C1021,IF(Data!$A$2:$A$1823='Ratios - Total'!$A1021,Data!$C$2:$C$1823,0),0))/INDEX(Data!$G$2:$G$1823,MATCH('Ratios - Total'!$C1021,IF(Data!$A$2:$A$1823='Ratios - Total'!$A1021,Data!$C$2:$C$1823,0),0)),"Missing Data")</f>
        <v>Missing Data</v>
      </c>
      <c r="Q1021" s="5"/>
      <c r="R1021" s="5" t="str">
        <f t="array" ref="R1021">IFERROR(INDEX(Data!$L$2:$L$1823,MATCH('Ratios - Total'!$C1021,IF(Data!$A$2:$A$1823='Ratios - Total'!$A1021,Data!$C$2:$C$1823,0),0))/INDEX(Data!$G$2:$G$1823,MATCH('Ratios - Total'!$C1021,IF(Data!$A$2:$A$1823='Ratios - Total'!$A1021,Data!$C$2:$C$1823,0),0)),"Missing Data")</f>
        <v>Missing Data</v>
      </c>
      <c r="S1021" s="5"/>
      <c r="T1021" s="5">
        <f t="array" ref="T1021">IFERROR(INDEX(Data!$H$2:$H$1823,MATCH('Ratios - Total'!$C1021,IF(Data!$A$2:$A$1823='Ratios - Total'!$A1021,Data!$C$2:$C$1823,0),0))/INDEX(Data!$L$2:$L$1823,MATCH('Ratios - Total'!$C1021,IF(Data!$A$2:$A$1823='Ratios - Total'!$A1021,Data!$C$2:$C$1823,0),0)),"Missing Data")</f>
        <v>62592.027840612493</v>
      </c>
      <c r="U1021" s="5">
        <f t="array" ref="U1021">IFERROR(INDEX(Data!$K$2:$K$1823,MATCH('Ratios - Total'!$C1021,IF(Data!$A$2:$A$1823='Ratios - Total'!$A1021,Data!$C$2:$C$1823,0),0))/INDEX(Data!$H$2:$H$1823,MATCH('Ratios - Total'!$C1021,IF(Data!$A$2:$A$1823='Ratios - Total'!$A1021,Data!$C$2:$C$1823,0),0)),"Missing Data")</f>
        <v>0.57824597864299665</v>
      </c>
      <c r="V1021" s="5">
        <f t="array" ref="V1021">IFERROR(INDEX(Data!$K$2:$K$1823,MATCH('Ratios - Total'!$C1021,IF(Data!$A$2:$A$1823='Ratios - Total'!$A1021,Data!$C$2:$C$1823,0),0))/INDEX(Data!$L$2:$L$1823,MATCH('Ratios - Total'!$C1021,IF(Data!$A$2:$A$1823='Ratios - Total'!$A1021,Data!$C$2:$C$1823,0),0)),"Missing Data")</f>
        <v>36193.588393944665</v>
      </c>
      <c r="W1021" s="5">
        <f t="shared" si="16"/>
        <v>26398.439446667828</v>
      </c>
      <c r="X1021" s="5" t="str">
        <f t="array" ref="X1021">IFERROR(INDEX(Data!$K$2:$K$1823,MATCH('Ratios - Total'!$C1021,IF(Data!$A$2:$A$1823='Ratios - Total'!$A1021,Data!$C$2:$C$1823,0),0))/INDEX(Data!$G$2:$G$1823,MATCH('Ratios - Total'!$C1021,IF(Data!$A$2:$A$1823='Ratios - Total'!$A1021,Data!$C$2:$C$1823,0),0)),"Missing Data")</f>
        <v>Missing Data</v>
      </c>
    </row>
    <row r="1022" spans="1:24" x14ac:dyDescent="0.25">
      <c r="A1022" s="22" t="s">
        <v>66</v>
      </c>
      <c r="B1022" s="22" t="s">
        <v>67</v>
      </c>
      <c r="C1022" s="22">
        <v>1995</v>
      </c>
      <c r="D1022" s="5">
        <f t="array" ref="D1022">IFERROR(INDEX(Data!$H$2:$H$1823,MATCH('Ratios - Total'!$C1022,IF(Data!$A$2:$A$1823='Ratios - Total'!$A1022,Data!$C$2:$C$1823,0),0))/INDEX(Data!$D$2:$D$1823,MATCH('Ratios - Total'!$C1022,IF(Data!$A$2:$A$1823='Ratios - Total'!$A1022,Data!$C$2:$C$1823,0),0)),"Missing Data")</f>
        <v>917.9565704135216</v>
      </c>
      <c r="E1022" s="22"/>
      <c r="F1022" s="5">
        <f t="array" ref="F1022">IFERROR(INDEX(Data!$G$2:$G$1823,MATCH('Ratios - Total'!$C1022,IF(Data!$A$2:$A$1823='Ratios - Total'!$A1022,Data!$C$2:$C$1823,0),0))/INDEX(Data!$D$2:$D$1823,MATCH('Ratios - Total'!$C1022,IF(Data!$A$2:$A$1823='Ratios - Total'!$A1022,Data!$C$2:$C$1823,0),0)),"Missing Data")</f>
        <v>0</v>
      </c>
      <c r="G1022" s="5"/>
      <c r="H1022" s="5" t="str">
        <f t="array" ref="H1022">IFERROR(INDEX(Data!$H$2:$H$1823,MATCH('Ratios - Total'!$C1022,IF(Data!$A$2:$A$1823='Ratios - Total'!$A1022,Data!$C$2:$C$1823,0),0))/INDEX(Data!$G$2:$G$1823,MATCH('Ratios - Total'!$C1022,IF(Data!$A$2:$A$1823='Ratios - Total'!$A1022,Data!$C$2:$C$1823,0),0)),"Missing Data")</f>
        <v>Missing Data</v>
      </c>
      <c r="I1022" s="5">
        <f t="array" ref="I1022">IFERROR(INDEX(Data!$G$2:$G$1823,MATCH('Ratios - Total'!$C1022,IF(Data!$A$2:$A$1823='Ratios - Total'!$A1022,Data!$C$2:$C$1823,0),0))/INDEX(Data!$D$2:$D$1823,MATCH('Ratios - Total'!$C1022,IF(Data!$A$2:$A$1823='Ratios - Total'!$A1022,Data!$C$2:$C$1823,0),0)),"Missing Data")</f>
        <v>0</v>
      </c>
      <c r="J1022" s="22"/>
      <c r="K1022" s="5">
        <f t="array" ref="K1022">IFERROR(INDEX(Data!$E$2:$E$1823,MATCH('Ratios - Total'!$C1022,IF(Data!$A$2:$A$1823='Ratios - Total'!$A1022,Data!$C$2:$C$1823,0),0))/INDEX(Data!$D$2:$D$1823,MATCH('Ratios - Total'!$C1022,IF(Data!$A$2:$A$1823='Ratios - Total'!$A1022,Data!$C$2:$C$1823,0),0)),"Missing Data")</f>
        <v>0</v>
      </c>
      <c r="L1022" s="5"/>
      <c r="M1022" s="5" t="str">
        <f t="array" ref="M1022">IFERROR(INDEX(Data!$F$2:$F$1823,MATCH('Ratios - Total'!$C1022,IF(Data!$A$2:$A$1823='Ratios - Total'!$A1022,Data!$C$2:$C$1823,0),0))/INDEX(Data!$E$2:$E$1823,MATCH('Ratios - Total'!$C1022,IF(Data!$A$2:$A$1823='Ratios - Total'!$A1022,Data!$C$2:$C$1823,0),0)),"Missing Data")</f>
        <v>Missing Data</v>
      </c>
      <c r="N1022" s="5"/>
      <c r="O1022" s="5" t="str">
        <f t="array" ref="O1022">IFERROR(INDEX(Data!$G$2:$G$1823,MATCH('Ratios - Total'!$C1022,IF(Data!$A$2:$A$1823='Ratios - Total'!$A1022,Data!$C$2:$C$1823,0),0))/INDEX(Data!$F$2:$F$1823,MATCH('Ratios - Total'!$C1022,IF(Data!$A$2:$A$1823='Ratios - Total'!$A1022,Data!$C$2:$C$1823,0),0)),"Missing Data")</f>
        <v>Missing Data</v>
      </c>
      <c r="P1022" s="5" t="str">
        <f t="array" ref="P1022">IFERROR(INDEX(Data!$H$2:$H$1823,MATCH('Ratios - Total'!$C1022,IF(Data!$A$2:$A$1823='Ratios - Total'!$A1022,Data!$C$2:$C$1823,0),0))/INDEX(Data!$G$2:$G$1823,MATCH('Ratios - Total'!$C1022,IF(Data!$A$2:$A$1823='Ratios - Total'!$A1022,Data!$C$2:$C$1823,0),0)),"Missing Data")</f>
        <v>Missing Data</v>
      </c>
      <c r="Q1022" s="5"/>
      <c r="R1022" s="5" t="str">
        <f t="array" ref="R1022">IFERROR(INDEX(Data!$L$2:$L$1823,MATCH('Ratios - Total'!$C1022,IF(Data!$A$2:$A$1823='Ratios - Total'!$A1022,Data!$C$2:$C$1823,0),0))/INDEX(Data!$G$2:$G$1823,MATCH('Ratios - Total'!$C1022,IF(Data!$A$2:$A$1823='Ratios - Total'!$A1022,Data!$C$2:$C$1823,0),0)),"Missing Data")</f>
        <v>Missing Data</v>
      </c>
      <c r="S1022" s="5"/>
      <c r="T1022" s="5">
        <f t="array" ref="T1022">IFERROR(INDEX(Data!$H$2:$H$1823,MATCH('Ratios - Total'!$C1022,IF(Data!$A$2:$A$1823='Ratios - Total'!$A1022,Data!$C$2:$C$1823,0),0))/INDEX(Data!$L$2:$L$1823,MATCH('Ratios - Total'!$C1022,IF(Data!$A$2:$A$1823='Ratios - Total'!$A1022,Data!$C$2:$C$1823,0),0)),"Missing Data")</f>
        <v>38641.683819031539</v>
      </c>
      <c r="U1022" s="5">
        <f t="array" ref="U1022">IFERROR(INDEX(Data!$K$2:$K$1823,MATCH('Ratios - Total'!$C1022,IF(Data!$A$2:$A$1823='Ratios - Total'!$A1022,Data!$C$2:$C$1823,0),0))/INDEX(Data!$H$2:$H$1823,MATCH('Ratios - Total'!$C1022,IF(Data!$A$2:$A$1823='Ratios - Total'!$A1022,Data!$C$2:$C$1823,0),0)),"Missing Data")</f>
        <v>0.51349369815098511</v>
      </c>
      <c r="V1022" s="5">
        <f t="array" ref="V1022">IFERROR(INDEX(Data!$K$2:$K$1823,MATCH('Ratios - Total'!$C1022,IF(Data!$A$2:$A$1823='Ratios - Total'!$A1022,Data!$C$2:$C$1823,0),0))/INDEX(Data!$L$2:$L$1823,MATCH('Ratios - Total'!$C1022,IF(Data!$A$2:$A$1823='Ratios - Total'!$A1022,Data!$C$2:$C$1823,0),0)),"Missing Data")</f>
        <v>19842.261127015587</v>
      </c>
      <c r="W1022" s="5">
        <f t="shared" si="16"/>
        <v>18799.422692015953</v>
      </c>
      <c r="X1022" s="5" t="str">
        <f t="array" ref="X1022">IFERROR(INDEX(Data!$K$2:$K$1823,MATCH('Ratios - Total'!$C1022,IF(Data!$A$2:$A$1823='Ratios - Total'!$A1022,Data!$C$2:$C$1823,0),0))/INDEX(Data!$G$2:$G$1823,MATCH('Ratios - Total'!$C1022,IF(Data!$A$2:$A$1823='Ratios - Total'!$A1022,Data!$C$2:$C$1823,0),0)),"Missing Data")</f>
        <v>Missing Data</v>
      </c>
    </row>
    <row r="1023" spans="1:24" x14ac:dyDescent="0.25">
      <c r="A1023" s="22" t="s">
        <v>68</v>
      </c>
      <c r="B1023" s="22" t="s">
        <v>69</v>
      </c>
      <c r="C1023" s="22">
        <v>1995</v>
      </c>
      <c r="D1023" s="5">
        <f t="array" ref="D1023">IFERROR(INDEX(Data!$H$2:$H$1823,MATCH('Ratios - Total'!$C1023,IF(Data!$A$2:$A$1823='Ratios - Total'!$A1023,Data!$C$2:$C$1823,0),0))/INDEX(Data!$D$2:$D$1823,MATCH('Ratios - Total'!$C1023,IF(Data!$A$2:$A$1823='Ratios - Total'!$A1023,Data!$C$2:$C$1823,0),0)),"Missing Data")</f>
        <v>1505.7452927277886</v>
      </c>
      <c r="E1023" s="22"/>
      <c r="F1023" s="5">
        <f t="array" ref="F1023">IFERROR(INDEX(Data!$G$2:$G$1823,MATCH('Ratios - Total'!$C1023,IF(Data!$A$2:$A$1823='Ratios - Total'!$A1023,Data!$C$2:$C$1823,0),0))/INDEX(Data!$D$2:$D$1823,MATCH('Ratios - Total'!$C1023,IF(Data!$A$2:$A$1823='Ratios - Total'!$A1023,Data!$C$2:$C$1823,0),0)),"Missing Data")</f>
        <v>0</v>
      </c>
      <c r="G1023" s="5"/>
      <c r="H1023" s="5" t="str">
        <f t="array" ref="H1023">IFERROR(INDEX(Data!$H$2:$H$1823,MATCH('Ratios - Total'!$C1023,IF(Data!$A$2:$A$1823='Ratios - Total'!$A1023,Data!$C$2:$C$1823,0),0))/INDEX(Data!$G$2:$G$1823,MATCH('Ratios - Total'!$C1023,IF(Data!$A$2:$A$1823='Ratios - Total'!$A1023,Data!$C$2:$C$1823,0),0)),"Missing Data")</f>
        <v>Missing Data</v>
      </c>
      <c r="I1023" s="5">
        <f t="array" ref="I1023">IFERROR(INDEX(Data!$G$2:$G$1823,MATCH('Ratios - Total'!$C1023,IF(Data!$A$2:$A$1823='Ratios - Total'!$A1023,Data!$C$2:$C$1823,0),0))/INDEX(Data!$D$2:$D$1823,MATCH('Ratios - Total'!$C1023,IF(Data!$A$2:$A$1823='Ratios - Total'!$A1023,Data!$C$2:$C$1823,0),0)),"Missing Data")</f>
        <v>0</v>
      </c>
      <c r="J1023" s="22"/>
      <c r="K1023" s="5">
        <f t="array" ref="K1023">IFERROR(INDEX(Data!$E$2:$E$1823,MATCH('Ratios - Total'!$C1023,IF(Data!$A$2:$A$1823='Ratios - Total'!$A1023,Data!$C$2:$C$1823,0),0))/INDEX(Data!$D$2:$D$1823,MATCH('Ratios - Total'!$C1023,IF(Data!$A$2:$A$1823='Ratios - Total'!$A1023,Data!$C$2:$C$1823,0),0)),"Missing Data")</f>
        <v>0</v>
      </c>
      <c r="L1023" s="5"/>
      <c r="M1023" s="5" t="str">
        <f t="array" ref="M1023">IFERROR(INDEX(Data!$F$2:$F$1823,MATCH('Ratios - Total'!$C1023,IF(Data!$A$2:$A$1823='Ratios - Total'!$A1023,Data!$C$2:$C$1823,0),0))/INDEX(Data!$E$2:$E$1823,MATCH('Ratios - Total'!$C1023,IF(Data!$A$2:$A$1823='Ratios - Total'!$A1023,Data!$C$2:$C$1823,0),0)),"Missing Data")</f>
        <v>Missing Data</v>
      </c>
      <c r="N1023" s="5"/>
      <c r="O1023" s="5" t="str">
        <f t="array" ref="O1023">IFERROR(INDEX(Data!$G$2:$G$1823,MATCH('Ratios - Total'!$C1023,IF(Data!$A$2:$A$1823='Ratios - Total'!$A1023,Data!$C$2:$C$1823,0),0))/INDEX(Data!$F$2:$F$1823,MATCH('Ratios - Total'!$C1023,IF(Data!$A$2:$A$1823='Ratios - Total'!$A1023,Data!$C$2:$C$1823,0),0)),"Missing Data")</f>
        <v>Missing Data</v>
      </c>
      <c r="P1023" s="5" t="str">
        <f t="array" ref="P1023">IFERROR(INDEX(Data!$H$2:$H$1823,MATCH('Ratios - Total'!$C1023,IF(Data!$A$2:$A$1823='Ratios - Total'!$A1023,Data!$C$2:$C$1823,0),0))/INDEX(Data!$G$2:$G$1823,MATCH('Ratios - Total'!$C1023,IF(Data!$A$2:$A$1823='Ratios - Total'!$A1023,Data!$C$2:$C$1823,0),0)),"Missing Data")</f>
        <v>Missing Data</v>
      </c>
      <c r="Q1023" s="5"/>
      <c r="R1023" s="5" t="str">
        <f t="array" ref="R1023">IFERROR(INDEX(Data!$L$2:$L$1823,MATCH('Ratios - Total'!$C1023,IF(Data!$A$2:$A$1823='Ratios - Total'!$A1023,Data!$C$2:$C$1823,0),0))/INDEX(Data!$G$2:$G$1823,MATCH('Ratios - Total'!$C1023,IF(Data!$A$2:$A$1823='Ratios - Total'!$A1023,Data!$C$2:$C$1823,0),0)),"Missing Data")</f>
        <v>Missing Data</v>
      </c>
      <c r="S1023" s="5"/>
      <c r="T1023" s="5">
        <f t="array" ref="T1023">IFERROR(INDEX(Data!$H$2:$H$1823,MATCH('Ratios - Total'!$C1023,IF(Data!$A$2:$A$1823='Ratios - Total'!$A1023,Data!$C$2:$C$1823,0),0))/INDEX(Data!$L$2:$L$1823,MATCH('Ratios - Total'!$C1023,IF(Data!$A$2:$A$1823='Ratios - Total'!$A1023,Data!$C$2:$C$1823,0),0)),"Missing Data")</f>
        <v>74321.55525238745</v>
      </c>
      <c r="U1023" s="5">
        <f t="array" ref="U1023">IFERROR(INDEX(Data!$K$2:$K$1823,MATCH('Ratios - Total'!$C1023,IF(Data!$A$2:$A$1823='Ratios - Total'!$A1023,Data!$C$2:$C$1823,0),0))/INDEX(Data!$H$2:$H$1823,MATCH('Ratios - Total'!$C1023,IF(Data!$A$2:$A$1823='Ratios - Total'!$A1023,Data!$C$2:$C$1823,0),0)),"Missing Data")</f>
        <v>0.46941714511166954</v>
      </c>
      <c r="V1023" s="5">
        <f t="array" ref="V1023">IFERROR(INDEX(Data!$K$2:$K$1823,MATCH('Ratios - Total'!$C1023,IF(Data!$A$2:$A$1823='Ratios - Total'!$A1023,Data!$C$2:$C$1823,0),0))/INDEX(Data!$L$2:$L$1823,MATCH('Ratios - Total'!$C1023,IF(Data!$A$2:$A$1823='Ratios - Total'!$A1023,Data!$C$2:$C$1823,0),0)),"Missing Data")</f>
        <v>34887.812286834924</v>
      </c>
      <c r="W1023" s="5">
        <f t="shared" si="16"/>
        <v>39433.742965552527</v>
      </c>
      <c r="X1023" s="5" t="str">
        <f t="array" ref="X1023">IFERROR(INDEX(Data!$K$2:$K$1823,MATCH('Ratios - Total'!$C1023,IF(Data!$A$2:$A$1823='Ratios - Total'!$A1023,Data!$C$2:$C$1823,0),0))/INDEX(Data!$G$2:$G$1823,MATCH('Ratios - Total'!$C1023,IF(Data!$A$2:$A$1823='Ratios - Total'!$A1023,Data!$C$2:$C$1823,0),0)),"Missing Data")</f>
        <v>Missing Data</v>
      </c>
    </row>
    <row r="1024" spans="1:24" x14ac:dyDescent="0.25">
      <c r="A1024" s="22" t="s">
        <v>70</v>
      </c>
      <c r="B1024" s="22" t="s">
        <v>71</v>
      </c>
      <c r="C1024" s="22">
        <v>1995</v>
      </c>
      <c r="D1024" s="5">
        <f t="array" ref="D1024">IFERROR(INDEX(Data!$H$2:$H$1823,MATCH('Ratios - Total'!$C1024,IF(Data!$A$2:$A$1823='Ratios - Total'!$A1024,Data!$C$2:$C$1823,0),0))/INDEX(Data!$D$2:$D$1823,MATCH('Ratios - Total'!$C1024,IF(Data!$A$2:$A$1823='Ratios - Total'!$A1024,Data!$C$2:$C$1823,0),0)),"Missing Data")</f>
        <v>880.43147674083286</v>
      </c>
      <c r="E1024" s="22"/>
      <c r="F1024" s="5">
        <f t="array" ref="F1024">IFERROR(INDEX(Data!$G$2:$G$1823,MATCH('Ratios - Total'!$C1024,IF(Data!$A$2:$A$1823='Ratios - Total'!$A1024,Data!$C$2:$C$1823,0),0))/INDEX(Data!$D$2:$D$1823,MATCH('Ratios - Total'!$C1024,IF(Data!$A$2:$A$1823='Ratios - Total'!$A1024,Data!$C$2:$C$1823,0),0)),"Missing Data")</f>
        <v>0</v>
      </c>
      <c r="G1024" s="5"/>
      <c r="H1024" s="5" t="str">
        <f t="array" ref="H1024">IFERROR(INDEX(Data!$H$2:$H$1823,MATCH('Ratios - Total'!$C1024,IF(Data!$A$2:$A$1823='Ratios - Total'!$A1024,Data!$C$2:$C$1823,0),0))/INDEX(Data!$G$2:$G$1823,MATCH('Ratios - Total'!$C1024,IF(Data!$A$2:$A$1823='Ratios - Total'!$A1024,Data!$C$2:$C$1823,0),0)),"Missing Data")</f>
        <v>Missing Data</v>
      </c>
      <c r="I1024" s="5">
        <f t="array" ref="I1024">IFERROR(INDEX(Data!$G$2:$G$1823,MATCH('Ratios - Total'!$C1024,IF(Data!$A$2:$A$1823='Ratios - Total'!$A1024,Data!$C$2:$C$1823,0),0))/INDEX(Data!$D$2:$D$1823,MATCH('Ratios - Total'!$C1024,IF(Data!$A$2:$A$1823='Ratios - Total'!$A1024,Data!$C$2:$C$1823,0),0)),"Missing Data")</f>
        <v>0</v>
      </c>
      <c r="J1024" s="22"/>
      <c r="K1024" s="5">
        <f t="array" ref="K1024">IFERROR(INDEX(Data!$E$2:$E$1823,MATCH('Ratios - Total'!$C1024,IF(Data!$A$2:$A$1823='Ratios - Total'!$A1024,Data!$C$2:$C$1823,0),0))/INDEX(Data!$D$2:$D$1823,MATCH('Ratios - Total'!$C1024,IF(Data!$A$2:$A$1823='Ratios - Total'!$A1024,Data!$C$2:$C$1823,0),0)),"Missing Data")</f>
        <v>0</v>
      </c>
      <c r="L1024" s="5"/>
      <c r="M1024" s="5" t="str">
        <f t="array" ref="M1024">IFERROR(INDEX(Data!$F$2:$F$1823,MATCH('Ratios - Total'!$C1024,IF(Data!$A$2:$A$1823='Ratios - Total'!$A1024,Data!$C$2:$C$1823,0),0))/INDEX(Data!$E$2:$E$1823,MATCH('Ratios - Total'!$C1024,IF(Data!$A$2:$A$1823='Ratios - Total'!$A1024,Data!$C$2:$C$1823,0),0)),"Missing Data")</f>
        <v>Missing Data</v>
      </c>
      <c r="N1024" s="5"/>
      <c r="O1024" s="5" t="str">
        <f t="array" ref="O1024">IFERROR(INDEX(Data!$G$2:$G$1823,MATCH('Ratios - Total'!$C1024,IF(Data!$A$2:$A$1823='Ratios - Total'!$A1024,Data!$C$2:$C$1823,0),0))/INDEX(Data!$F$2:$F$1823,MATCH('Ratios - Total'!$C1024,IF(Data!$A$2:$A$1823='Ratios - Total'!$A1024,Data!$C$2:$C$1823,0),0)),"Missing Data")</f>
        <v>Missing Data</v>
      </c>
      <c r="P1024" s="5" t="str">
        <f t="array" ref="P1024">IFERROR(INDEX(Data!$H$2:$H$1823,MATCH('Ratios - Total'!$C1024,IF(Data!$A$2:$A$1823='Ratios - Total'!$A1024,Data!$C$2:$C$1823,0),0))/INDEX(Data!$G$2:$G$1823,MATCH('Ratios - Total'!$C1024,IF(Data!$A$2:$A$1823='Ratios - Total'!$A1024,Data!$C$2:$C$1823,0),0)),"Missing Data")</f>
        <v>Missing Data</v>
      </c>
      <c r="Q1024" s="5"/>
      <c r="R1024" s="5" t="str">
        <f t="array" ref="R1024">IFERROR(INDEX(Data!$L$2:$L$1823,MATCH('Ratios - Total'!$C1024,IF(Data!$A$2:$A$1823='Ratios - Total'!$A1024,Data!$C$2:$C$1823,0),0))/INDEX(Data!$G$2:$G$1823,MATCH('Ratios - Total'!$C1024,IF(Data!$A$2:$A$1823='Ratios - Total'!$A1024,Data!$C$2:$C$1823,0),0)),"Missing Data")</f>
        <v>Missing Data</v>
      </c>
      <c r="S1024" s="5"/>
      <c r="T1024" s="5">
        <f t="array" ref="T1024">IFERROR(INDEX(Data!$H$2:$H$1823,MATCH('Ratios - Total'!$C1024,IF(Data!$A$2:$A$1823='Ratios - Total'!$A1024,Data!$C$2:$C$1823,0),0))/INDEX(Data!$L$2:$L$1823,MATCH('Ratios - Total'!$C1024,IF(Data!$A$2:$A$1823='Ratios - Total'!$A1024,Data!$C$2:$C$1823,0),0)),"Missing Data")</f>
        <v>43403.287396131178</v>
      </c>
      <c r="U1024" s="5">
        <f t="array" ref="U1024">IFERROR(INDEX(Data!$K$2:$K$1823,MATCH('Ratios - Total'!$C1024,IF(Data!$A$2:$A$1823='Ratios - Total'!$A1024,Data!$C$2:$C$1823,0),0))/INDEX(Data!$H$2:$H$1823,MATCH('Ratios - Total'!$C1024,IF(Data!$A$2:$A$1823='Ratios - Total'!$A1024,Data!$C$2:$C$1823,0),0)),"Missing Data")</f>
        <v>0.52625326837365738</v>
      </c>
      <c r="V1024" s="5">
        <f t="array" ref="V1024">IFERROR(INDEX(Data!$K$2:$K$1823,MATCH('Ratios - Total'!$C1024,IF(Data!$A$2:$A$1823='Ratios - Total'!$A1024,Data!$C$2:$C$1823,0),0))/INDEX(Data!$L$2:$L$1823,MATCH('Ratios - Total'!$C1024,IF(Data!$A$2:$A$1823='Ratios - Total'!$A1024,Data!$C$2:$C$1823,0),0)),"Missing Data")</f>
        <v>22841.121850375202</v>
      </c>
      <c r="W1024" s="5">
        <f t="shared" si="16"/>
        <v>20562.165545755975</v>
      </c>
      <c r="X1024" s="5" t="str">
        <f t="array" ref="X1024">IFERROR(INDEX(Data!$K$2:$K$1823,MATCH('Ratios - Total'!$C1024,IF(Data!$A$2:$A$1823='Ratios - Total'!$A1024,Data!$C$2:$C$1823,0),0))/INDEX(Data!$G$2:$G$1823,MATCH('Ratios - Total'!$C1024,IF(Data!$A$2:$A$1823='Ratios - Total'!$A1024,Data!$C$2:$C$1823,0),0)),"Missing Data")</f>
        <v>Missing Data</v>
      </c>
    </row>
    <row r="1025" spans="1:24" x14ac:dyDescent="0.25">
      <c r="A1025" s="22" t="s">
        <v>72</v>
      </c>
      <c r="B1025" s="22" t="s">
        <v>73</v>
      </c>
      <c r="C1025" s="22">
        <v>1995</v>
      </c>
      <c r="D1025" s="5">
        <f t="array" ref="D1025">IFERROR(INDEX(Data!$H$2:$H$1823,MATCH('Ratios - Total'!$C1025,IF(Data!$A$2:$A$1823='Ratios - Total'!$A1025,Data!$C$2:$C$1823,0),0))/INDEX(Data!$D$2:$D$1823,MATCH('Ratios - Total'!$C1025,IF(Data!$A$2:$A$1823='Ratios - Total'!$A1025,Data!$C$2:$C$1823,0),0)),"Missing Data")</f>
        <v>895.30925301621403</v>
      </c>
      <c r="E1025" s="22"/>
      <c r="F1025" s="5">
        <f t="array" ref="F1025">IFERROR(INDEX(Data!$G$2:$G$1823,MATCH('Ratios - Total'!$C1025,IF(Data!$A$2:$A$1823='Ratios - Total'!$A1025,Data!$C$2:$C$1823,0),0))/INDEX(Data!$D$2:$D$1823,MATCH('Ratios - Total'!$C1025,IF(Data!$A$2:$A$1823='Ratios - Total'!$A1025,Data!$C$2:$C$1823,0),0)),"Missing Data")</f>
        <v>0</v>
      </c>
      <c r="G1025" s="5"/>
      <c r="H1025" s="5" t="str">
        <f t="array" ref="H1025">IFERROR(INDEX(Data!$H$2:$H$1823,MATCH('Ratios - Total'!$C1025,IF(Data!$A$2:$A$1823='Ratios - Total'!$A1025,Data!$C$2:$C$1823,0),0))/INDEX(Data!$G$2:$G$1823,MATCH('Ratios - Total'!$C1025,IF(Data!$A$2:$A$1823='Ratios - Total'!$A1025,Data!$C$2:$C$1823,0),0)),"Missing Data")</f>
        <v>Missing Data</v>
      </c>
      <c r="I1025" s="5">
        <f t="array" ref="I1025">IFERROR(INDEX(Data!$G$2:$G$1823,MATCH('Ratios - Total'!$C1025,IF(Data!$A$2:$A$1823='Ratios - Total'!$A1025,Data!$C$2:$C$1823,0),0))/INDEX(Data!$D$2:$D$1823,MATCH('Ratios - Total'!$C1025,IF(Data!$A$2:$A$1823='Ratios - Total'!$A1025,Data!$C$2:$C$1823,0),0)),"Missing Data")</f>
        <v>0</v>
      </c>
      <c r="J1025" s="22"/>
      <c r="K1025" s="5">
        <f t="array" ref="K1025">IFERROR(INDEX(Data!$E$2:$E$1823,MATCH('Ratios - Total'!$C1025,IF(Data!$A$2:$A$1823='Ratios - Total'!$A1025,Data!$C$2:$C$1823,0),0))/INDEX(Data!$D$2:$D$1823,MATCH('Ratios - Total'!$C1025,IF(Data!$A$2:$A$1823='Ratios - Total'!$A1025,Data!$C$2:$C$1823,0),0)),"Missing Data")</f>
        <v>0</v>
      </c>
      <c r="L1025" s="5"/>
      <c r="M1025" s="5" t="str">
        <f t="array" ref="M1025">IFERROR(INDEX(Data!$F$2:$F$1823,MATCH('Ratios - Total'!$C1025,IF(Data!$A$2:$A$1823='Ratios - Total'!$A1025,Data!$C$2:$C$1823,0),0))/INDEX(Data!$E$2:$E$1823,MATCH('Ratios - Total'!$C1025,IF(Data!$A$2:$A$1823='Ratios - Total'!$A1025,Data!$C$2:$C$1823,0),0)),"Missing Data")</f>
        <v>Missing Data</v>
      </c>
      <c r="N1025" s="5"/>
      <c r="O1025" s="5" t="str">
        <f t="array" ref="O1025">IFERROR(INDEX(Data!$G$2:$G$1823,MATCH('Ratios - Total'!$C1025,IF(Data!$A$2:$A$1823='Ratios - Total'!$A1025,Data!$C$2:$C$1823,0),0))/INDEX(Data!$F$2:$F$1823,MATCH('Ratios - Total'!$C1025,IF(Data!$A$2:$A$1823='Ratios - Total'!$A1025,Data!$C$2:$C$1823,0),0)),"Missing Data")</f>
        <v>Missing Data</v>
      </c>
      <c r="P1025" s="5" t="str">
        <f t="array" ref="P1025">IFERROR(INDEX(Data!$H$2:$H$1823,MATCH('Ratios - Total'!$C1025,IF(Data!$A$2:$A$1823='Ratios - Total'!$A1025,Data!$C$2:$C$1823,0),0))/INDEX(Data!$G$2:$G$1823,MATCH('Ratios - Total'!$C1025,IF(Data!$A$2:$A$1823='Ratios - Total'!$A1025,Data!$C$2:$C$1823,0),0)),"Missing Data")</f>
        <v>Missing Data</v>
      </c>
      <c r="Q1025" s="5"/>
      <c r="R1025" s="5" t="str">
        <f t="array" ref="R1025">IFERROR(INDEX(Data!$L$2:$L$1823,MATCH('Ratios - Total'!$C1025,IF(Data!$A$2:$A$1823='Ratios - Total'!$A1025,Data!$C$2:$C$1823,0),0))/INDEX(Data!$G$2:$G$1823,MATCH('Ratios - Total'!$C1025,IF(Data!$A$2:$A$1823='Ratios - Total'!$A1025,Data!$C$2:$C$1823,0),0)),"Missing Data")</f>
        <v>Missing Data</v>
      </c>
      <c r="S1025" s="5"/>
      <c r="T1025" s="5">
        <f t="array" ref="T1025">IFERROR(INDEX(Data!$H$2:$H$1823,MATCH('Ratios - Total'!$C1025,IF(Data!$A$2:$A$1823='Ratios - Total'!$A1025,Data!$C$2:$C$1823,0),0))/INDEX(Data!$L$2:$L$1823,MATCH('Ratios - Total'!$C1025,IF(Data!$A$2:$A$1823='Ratios - Total'!$A1025,Data!$C$2:$C$1823,0),0)),"Missing Data")</f>
        <v>42738.927418760592</v>
      </c>
      <c r="U1025" s="5">
        <f t="array" ref="U1025">IFERROR(INDEX(Data!$K$2:$K$1823,MATCH('Ratios - Total'!$C1025,IF(Data!$A$2:$A$1823='Ratios - Total'!$A1025,Data!$C$2:$C$1823,0),0))/INDEX(Data!$H$2:$H$1823,MATCH('Ratios - Total'!$C1025,IF(Data!$A$2:$A$1823='Ratios - Total'!$A1025,Data!$C$2:$C$1823,0),0)),"Missing Data")</f>
        <v>0.57865683222446052</v>
      </c>
      <c r="V1025" s="5">
        <f t="array" ref="V1025">IFERROR(INDEX(Data!$K$2:$K$1823,MATCH('Ratios - Total'!$C1025,IF(Data!$A$2:$A$1823='Ratios - Total'!$A1025,Data!$C$2:$C$1823,0),0))/INDEX(Data!$L$2:$L$1823,MATCH('Ratios - Total'!$C1025,IF(Data!$A$2:$A$1823='Ratios - Total'!$A1025,Data!$C$2:$C$1823,0),0)),"Missing Data")</f>
        <v>24731.17235281114</v>
      </c>
      <c r="W1025" s="5">
        <f t="shared" si="16"/>
        <v>18007.755065949452</v>
      </c>
      <c r="X1025" s="5" t="str">
        <f t="array" ref="X1025">IFERROR(INDEX(Data!$K$2:$K$1823,MATCH('Ratios - Total'!$C1025,IF(Data!$A$2:$A$1823='Ratios - Total'!$A1025,Data!$C$2:$C$1823,0),0))/INDEX(Data!$G$2:$G$1823,MATCH('Ratios - Total'!$C1025,IF(Data!$A$2:$A$1823='Ratios - Total'!$A1025,Data!$C$2:$C$1823,0),0)),"Missing Data")</f>
        <v>Missing Data</v>
      </c>
    </row>
    <row r="1026" spans="1:24" x14ac:dyDescent="0.25">
      <c r="A1026" s="22" t="s">
        <v>74</v>
      </c>
      <c r="B1026" s="22" t="s">
        <v>75</v>
      </c>
      <c r="C1026" s="22">
        <v>1995</v>
      </c>
      <c r="D1026" s="5">
        <f t="array" ref="D1026">IFERROR(INDEX(Data!$H$2:$H$1823,MATCH('Ratios - Total'!$C1026,IF(Data!$A$2:$A$1823='Ratios - Total'!$A1026,Data!$C$2:$C$1823,0),0))/INDEX(Data!$D$2:$D$1823,MATCH('Ratios - Total'!$C1026,IF(Data!$A$2:$A$1823='Ratios - Total'!$A1026,Data!$C$2:$C$1823,0),0)),"Missing Data")</f>
        <v>1012.1274419113662</v>
      </c>
      <c r="E1026" s="22"/>
      <c r="F1026" s="5">
        <f t="array" ref="F1026">IFERROR(INDEX(Data!$G$2:$G$1823,MATCH('Ratios - Total'!$C1026,IF(Data!$A$2:$A$1823='Ratios - Total'!$A1026,Data!$C$2:$C$1823,0),0))/INDEX(Data!$D$2:$D$1823,MATCH('Ratios - Total'!$C1026,IF(Data!$A$2:$A$1823='Ratios - Total'!$A1026,Data!$C$2:$C$1823,0),0)),"Missing Data")</f>
        <v>0</v>
      </c>
      <c r="G1026" s="5"/>
      <c r="H1026" s="5" t="str">
        <f t="array" ref="H1026">IFERROR(INDEX(Data!$H$2:$H$1823,MATCH('Ratios - Total'!$C1026,IF(Data!$A$2:$A$1823='Ratios - Total'!$A1026,Data!$C$2:$C$1823,0),0))/INDEX(Data!$G$2:$G$1823,MATCH('Ratios - Total'!$C1026,IF(Data!$A$2:$A$1823='Ratios - Total'!$A1026,Data!$C$2:$C$1823,0),0)),"Missing Data")</f>
        <v>Missing Data</v>
      </c>
      <c r="I1026" s="5">
        <f t="array" ref="I1026">IFERROR(INDEX(Data!$G$2:$G$1823,MATCH('Ratios - Total'!$C1026,IF(Data!$A$2:$A$1823='Ratios - Total'!$A1026,Data!$C$2:$C$1823,0),0))/INDEX(Data!$D$2:$D$1823,MATCH('Ratios - Total'!$C1026,IF(Data!$A$2:$A$1823='Ratios - Total'!$A1026,Data!$C$2:$C$1823,0),0)),"Missing Data")</f>
        <v>0</v>
      </c>
      <c r="J1026" s="22"/>
      <c r="K1026" s="5">
        <f t="array" ref="K1026">IFERROR(INDEX(Data!$E$2:$E$1823,MATCH('Ratios - Total'!$C1026,IF(Data!$A$2:$A$1823='Ratios - Total'!$A1026,Data!$C$2:$C$1823,0),0))/INDEX(Data!$D$2:$D$1823,MATCH('Ratios - Total'!$C1026,IF(Data!$A$2:$A$1823='Ratios - Total'!$A1026,Data!$C$2:$C$1823,0),0)),"Missing Data")</f>
        <v>0</v>
      </c>
      <c r="L1026" s="5"/>
      <c r="M1026" s="5" t="str">
        <f t="array" ref="M1026">IFERROR(INDEX(Data!$F$2:$F$1823,MATCH('Ratios - Total'!$C1026,IF(Data!$A$2:$A$1823='Ratios - Total'!$A1026,Data!$C$2:$C$1823,0),0))/INDEX(Data!$E$2:$E$1823,MATCH('Ratios - Total'!$C1026,IF(Data!$A$2:$A$1823='Ratios - Total'!$A1026,Data!$C$2:$C$1823,0),0)),"Missing Data")</f>
        <v>Missing Data</v>
      </c>
      <c r="N1026" s="5"/>
      <c r="O1026" s="5" t="str">
        <f t="array" ref="O1026">IFERROR(INDEX(Data!$G$2:$G$1823,MATCH('Ratios - Total'!$C1026,IF(Data!$A$2:$A$1823='Ratios - Total'!$A1026,Data!$C$2:$C$1823,0),0))/INDEX(Data!$F$2:$F$1823,MATCH('Ratios - Total'!$C1026,IF(Data!$A$2:$A$1823='Ratios - Total'!$A1026,Data!$C$2:$C$1823,0),0)),"Missing Data")</f>
        <v>Missing Data</v>
      </c>
      <c r="P1026" s="5" t="str">
        <f t="array" ref="P1026">IFERROR(INDEX(Data!$H$2:$H$1823,MATCH('Ratios - Total'!$C1026,IF(Data!$A$2:$A$1823='Ratios - Total'!$A1026,Data!$C$2:$C$1823,0),0))/INDEX(Data!$G$2:$G$1823,MATCH('Ratios - Total'!$C1026,IF(Data!$A$2:$A$1823='Ratios - Total'!$A1026,Data!$C$2:$C$1823,0),0)),"Missing Data")</f>
        <v>Missing Data</v>
      </c>
      <c r="Q1026" s="5"/>
      <c r="R1026" s="5" t="str">
        <f t="array" ref="R1026">IFERROR(INDEX(Data!$L$2:$L$1823,MATCH('Ratios - Total'!$C1026,IF(Data!$A$2:$A$1823='Ratios - Total'!$A1026,Data!$C$2:$C$1823,0),0))/INDEX(Data!$G$2:$G$1823,MATCH('Ratios - Total'!$C1026,IF(Data!$A$2:$A$1823='Ratios - Total'!$A1026,Data!$C$2:$C$1823,0),0)),"Missing Data")</f>
        <v>Missing Data</v>
      </c>
      <c r="S1026" s="5"/>
      <c r="T1026" s="5">
        <f t="array" ref="T1026">IFERROR(INDEX(Data!$H$2:$H$1823,MATCH('Ratios - Total'!$C1026,IF(Data!$A$2:$A$1823='Ratios - Total'!$A1026,Data!$C$2:$C$1823,0),0))/INDEX(Data!$L$2:$L$1823,MATCH('Ratios - Total'!$C1026,IF(Data!$A$2:$A$1823='Ratios - Total'!$A1026,Data!$C$2:$C$1823,0),0)),"Missing Data")</f>
        <v>54637.065774890856</v>
      </c>
      <c r="U1026" s="5">
        <f t="array" ref="U1026">IFERROR(INDEX(Data!$K$2:$K$1823,MATCH('Ratios - Total'!$C1026,IF(Data!$A$2:$A$1823='Ratios - Total'!$A1026,Data!$C$2:$C$1823,0),0))/INDEX(Data!$H$2:$H$1823,MATCH('Ratios - Total'!$C1026,IF(Data!$A$2:$A$1823='Ratios - Total'!$A1026,Data!$C$2:$C$1823,0),0)),"Missing Data")</f>
        <v>0.50606290397326559</v>
      </c>
      <c r="V1026" s="5">
        <f t="array" ref="V1026">IFERROR(INDEX(Data!$K$2:$K$1823,MATCH('Ratios - Total'!$C1026,IF(Data!$A$2:$A$1823='Ratios - Total'!$A1026,Data!$C$2:$C$1823,0),0))/INDEX(Data!$L$2:$L$1823,MATCH('Ratios - Total'!$C1026,IF(Data!$A$2:$A$1823='Ratios - Total'!$A1026,Data!$C$2:$C$1823,0),0)),"Missing Data")</f>
        <v>27649.792170619585</v>
      </c>
      <c r="W1026" s="5">
        <f t="shared" si="16"/>
        <v>26987.273604271271</v>
      </c>
      <c r="X1026" s="5" t="str">
        <f t="array" ref="X1026">IFERROR(INDEX(Data!$K$2:$K$1823,MATCH('Ratios - Total'!$C1026,IF(Data!$A$2:$A$1823='Ratios - Total'!$A1026,Data!$C$2:$C$1823,0),0))/INDEX(Data!$G$2:$G$1823,MATCH('Ratios - Total'!$C1026,IF(Data!$A$2:$A$1823='Ratios - Total'!$A1026,Data!$C$2:$C$1823,0),0)),"Missing Data")</f>
        <v>Missing Data</v>
      </c>
    </row>
    <row r="1027" spans="1:24" x14ac:dyDescent="0.25">
      <c r="A1027" s="22" t="s">
        <v>76</v>
      </c>
      <c r="B1027" s="22" t="s">
        <v>77</v>
      </c>
      <c r="C1027" s="22">
        <v>1995</v>
      </c>
      <c r="D1027" s="5">
        <f t="array" ref="D1027">IFERROR(INDEX(Data!$H$2:$H$1823,MATCH('Ratios - Total'!$C1027,IF(Data!$A$2:$A$1823='Ratios - Total'!$A1027,Data!$C$2:$C$1823,0),0))/INDEX(Data!$D$2:$D$1823,MATCH('Ratios - Total'!$C1027,IF(Data!$A$2:$A$1823='Ratios - Total'!$A1027,Data!$C$2:$C$1823,0),0)),"Missing Data")</f>
        <v>976.72941483727743</v>
      </c>
      <c r="E1027" s="22"/>
      <c r="F1027" s="5">
        <f t="array" ref="F1027">IFERROR(INDEX(Data!$G$2:$G$1823,MATCH('Ratios - Total'!$C1027,IF(Data!$A$2:$A$1823='Ratios - Total'!$A1027,Data!$C$2:$C$1823,0),0))/INDEX(Data!$D$2:$D$1823,MATCH('Ratios - Total'!$C1027,IF(Data!$A$2:$A$1823='Ratios - Total'!$A1027,Data!$C$2:$C$1823,0),0)),"Missing Data")</f>
        <v>0</v>
      </c>
      <c r="G1027" s="5"/>
      <c r="H1027" s="5" t="str">
        <f t="array" ref="H1027">IFERROR(INDEX(Data!$H$2:$H$1823,MATCH('Ratios - Total'!$C1027,IF(Data!$A$2:$A$1823='Ratios - Total'!$A1027,Data!$C$2:$C$1823,0),0))/INDEX(Data!$G$2:$G$1823,MATCH('Ratios - Total'!$C1027,IF(Data!$A$2:$A$1823='Ratios - Total'!$A1027,Data!$C$2:$C$1823,0),0)),"Missing Data")</f>
        <v>Missing Data</v>
      </c>
      <c r="I1027" s="5">
        <f t="array" ref="I1027">IFERROR(INDEX(Data!$G$2:$G$1823,MATCH('Ratios - Total'!$C1027,IF(Data!$A$2:$A$1823='Ratios - Total'!$A1027,Data!$C$2:$C$1823,0),0))/INDEX(Data!$D$2:$D$1823,MATCH('Ratios - Total'!$C1027,IF(Data!$A$2:$A$1823='Ratios - Total'!$A1027,Data!$C$2:$C$1823,0),0)),"Missing Data")</f>
        <v>0</v>
      </c>
      <c r="J1027" s="22"/>
      <c r="K1027" s="5">
        <f t="array" ref="K1027">IFERROR(INDEX(Data!$E$2:$E$1823,MATCH('Ratios - Total'!$C1027,IF(Data!$A$2:$A$1823='Ratios - Total'!$A1027,Data!$C$2:$C$1823,0),0))/INDEX(Data!$D$2:$D$1823,MATCH('Ratios - Total'!$C1027,IF(Data!$A$2:$A$1823='Ratios - Total'!$A1027,Data!$C$2:$C$1823,0),0)),"Missing Data")</f>
        <v>0</v>
      </c>
      <c r="L1027" s="5"/>
      <c r="M1027" s="5" t="str">
        <f t="array" ref="M1027">IFERROR(INDEX(Data!$F$2:$F$1823,MATCH('Ratios - Total'!$C1027,IF(Data!$A$2:$A$1823='Ratios - Total'!$A1027,Data!$C$2:$C$1823,0),0))/INDEX(Data!$E$2:$E$1823,MATCH('Ratios - Total'!$C1027,IF(Data!$A$2:$A$1823='Ratios - Total'!$A1027,Data!$C$2:$C$1823,0),0)),"Missing Data")</f>
        <v>Missing Data</v>
      </c>
      <c r="N1027" s="5"/>
      <c r="O1027" s="5" t="str">
        <f t="array" ref="O1027">IFERROR(INDEX(Data!$G$2:$G$1823,MATCH('Ratios - Total'!$C1027,IF(Data!$A$2:$A$1823='Ratios - Total'!$A1027,Data!$C$2:$C$1823,0),0))/INDEX(Data!$F$2:$F$1823,MATCH('Ratios - Total'!$C1027,IF(Data!$A$2:$A$1823='Ratios - Total'!$A1027,Data!$C$2:$C$1823,0),0)),"Missing Data")</f>
        <v>Missing Data</v>
      </c>
      <c r="P1027" s="5" t="str">
        <f t="array" ref="P1027">IFERROR(INDEX(Data!$H$2:$H$1823,MATCH('Ratios - Total'!$C1027,IF(Data!$A$2:$A$1823='Ratios - Total'!$A1027,Data!$C$2:$C$1823,0),0))/INDEX(Data!$G$2:$G$1823,MATCH('Ratios - Total'!$C1027,IF(Data!$A$2:$A$1823='Ratios - Total'!$A1027,Data!$C$2:$C$1823,0),0)),"Missing Data")</f>
        <v>Missing Data</v>
      </c>
      <c r="Q1027" s="5"/>
      <c r="R1027" s="5" t="str">
        <f t="array" ref="R1027">IFERROR(INDEX(Data!$L$2:$L$1823,MATCH('Ratios - Total'!$C1027,IF(Data!$A$2:$A$1823='Ratios - Total'!$A1027,Data!$C$2:$C$1823,0),0))/INDEX(Data!$G$2:$G$1823,MATCH('Ratios - Total'!$C1027,IF(Data!$A$2:$A$1823='Ratios - Total'!$A1027,Data!$C$2:$C$1823,0),0)),"Missing Data")</f>
        <v>Missing Data</v>
      </c>
      <c r="S1027" s="5"/>
      <c r="T1027" s="5">
        <f t="array" ref="T1027">IFERROR(INDEX(Data!$H$2:$H$1823,MATCH('Ratios - Total'!$C1027,IF(Data!$A$2:$A$1823='Ratios - Total'!$A1027,Data!$C$2:$C$1823,0),0))/INDEX(Data!$L$2:$L$1823,MATCH('Ratios - Total'!$C1027,IF(Data!$A$2:$A$1823='Ratios - Total'!$A1027,Data!$C$2:$C$1823,0),0)),"Missing Data")</f>
        <v>40575.935705854281</v>
      </c>
      <c r="U1027" s="5">
        <f t="array" ref="U1027">IFERROR(INDEX(Data!$K$2:$K$1823,MATCH('Ratios - Total'!$C1027,IF(Data!$A$2:$A$1823='Ratios - Total'!$A1027,Data!$C$2:$C$1823,0),0))/INDEX(Data!$H$2:$H$1823,MATCH('Ratios - Total'!$C1027,IF(Data!$A$2:$A$1823='Ratios - Total'!$A1027,Data!$C$2:$C$1823,0),0)),"Missing Data")</f>
        <v>0.49855130999668118</v>
      </c>
      <c r="V1027" s="5">
        <f t="array" ref="V1027">IFERROR(INDEX(Data!$K$2:$K$1823,MATCH('Ratios - Total'!$C1027,IF(Data!$A$2:$A$1823='Ratios - Total'!$A1027,Data!$C$2:$C$1823,0),0))/INDEX(Data!$L$2:$L$1823,MATCH('Ratios - Total'!$C1027,IF(Data!$A$2:$A$1823='Ratios - Total'!$A1027,Data!$C$2:$C$1823,0),0)),"Missing Data")</f>
        <v>20229.185900494762</v>
      </c>
      <c r="W1027" s="5">
        <f t="shared" si="16"/>
        <v>20346.749805359519</v>
      </c>
      <c r="X1027" s="5" t="str">
        <f t="array" ref="X1027">IFERROR(INDEX(Data!$K$2:$K$1823,MATCH('Ratios - Total'!$C1027,IF(Data!$A$2:$A$1823='Ratios - Total'!$A1027,Data!$C$2:$C$1823,0),0))/INDEX(Data!$G$2:$G$1823,MATCH('Ratios - Total'!$C1027,IF(Data!$A$2:$A$1823='Ratios - Total'!$A1027,Data!$C$2:$C$1823,0),0)),"Missing Data")</f>
        <v>Missing Data</v>
      </c>
    </row>
    <row r="1028" spans="1:24" x14ac:dyDescent="0.25">
      <c r="A1028" s="22" t="s">
        <v>78</v>
      </c>
      <c r="B1028" s="22" t="s">
        <v>79</v>
      </c>
      <c r="C1028" s="22">
        <v>1995</v>
      </c>
      <c r="D1028" s="5">
        <f t="array" ref="D1028">IFERROR(INDEX(Data!$H$2:$H$1823,MATCH('Ratios - Total'!$C1028,IF(Data!$A$2:$A$1823='Ratios - Total'!$A1028,Data!$C$2:$C$1823,0),0))/INDEX(Data!$D$2:$D$1823,MATCH('Ratios - Total'!$C1028,IF(Data!$A$2:$A$1823='Ratios - Total'!$A1028,Data!$C$2:$C$1823,0),0)),"Missing Data")</f>
        <v>1076.5699879630783</v>
      </c>
      <c r="E1028" s="22"/>
      <c r="F1028" s="5">
        <f t="array" ref="F1028">IFERROR(INDEX(Data!$G$2:$G$1823,MATCH('Ratios - Total'!$C1028,IF(Data!$A$2:$A$1823='Ratios - Total'!$A1028,Data!$C$2:$C$1823,0),0))/INDEX(Data!$D$2:$D$1823,MATCH('Ratios - Total'!$C1028,IF(Data!$A$2:$A$1823='Ratios - Total'!$A1028,Data!$C$2:$C$1823,0),0)),"Missing Data")</f>
        <v>0</v>
      </c>
      <c r="G1028" s="5"/>
      <c r="H1028" s="5" t="str">
        <f t="array" ref="H1028">IFERROR(INDEX(Data!$H$2:$H$1823,MATCH('Ratios - Total'!$C1028,IF(Data!$A$2:$A$1823='Ratios - Total'!$A1028,Data!$C$2:$C$1823,0),0))/INDEX(Data!$G$2:$G$1823,MATCH('Ratios - Total'!$C1028,IF(Data!$A$2:$A$1823='Ratios - Total'!$A1028,Data!$C$2:$C$1823,0),0)),"Missing Data")</f>
        <v>Missing Data</v>
      </c>
      <c r="I1028" s="5">
        <f t="array" ref="I1028">IFERROR(INDEX(Data!$G$2:$G$1823,MATCH('Ratios - Total'!$C1028,IF(Data!$A$2:$A$1823='Ratios - Total'!$A1028,Data!$C$2:$C$1823,0),0))/INDEX(Data!$D$2:$D$1823,MATCH('Ratios - Total'!$C1028,IF(Data!$A$2:$A$1823='Ratios - Total'!$A1028,Data!$C$2:$C$1823,0),0)),"Missing Data")</f>
        <v>0</v>
      </c>
      <c r="J1028" s="22"/>
      <c r="K1028" s="5">
        <f t="array" ref="K1028">IFERROR(INDEX(Data!$E$2:$E$1823,MATCH('Ratios - Total'!$C1028,IF(Data!$A$2:$A$1823='Ratios - Total'!$A1028,Data!$C$2:$C$1823,0),0))/INDEX(Data!$D$2:$D$1823,MATCH('Ratios - Total'!$C1028,IF(Data!$A$2:$A$1823='Ratios - Total'!$A1028,Data!$C$2:$C$1823,0),0)),"Missing Data")</f>
        <v>0</v>
      </c>
      <c r="L1028" s="5"/>
      <c r="M1028" s="5" t="str">
        <f t="array" ref="M1028">IFERROR(INDEX(Data!$F$2:$F$1823,MATCH('Ratios - Total'!$C1028,IF(Data!$A$2:$A$1823='Ratios - Total'!$A1028,Data!$C$2:$C$1823,0),0))/INDEX(Data!$E$2:$E$1823,MATCH('Ratios - Total'!$C1028,IF(Data!$A$2:$A$1823='Ratios - Total'!$A1028,Data!$C$2:$C$1823,0),0)),"Missing Data")</f>
        <v>Missing Data</v>
      </c>
      <c r="N1028" s="5"/>
      <c r="O1028" s="5" t="str">
        <f t="array" ref="O1028">IFERROR(INDEX(Data!$G$2:$G$1823,MATCH('Ratios - Total'!$C1028,IF(Data!$A$2:$A$1823='Ratios - Total'!$A1028,Data!$C$2:$C$1823,0),0))/INDEX(Data!$F$2:$F$1823,MATCH('Ratios - Total'!$C1028,IF(Data!$A$2:$A$1823='Ratios - Total'!$A1028,Data!$C$2:$C$1823,0),0)),"Missing Data")</f>
        <v>Missing Data</v>
      </c>
      <c r="P1028" s="5" t="str">
        <f t="array" ref="P1028">IFERROR(INDEX(Data!$H$2:$H$1823,MATCH('Ratios - Total'!$C1028,IF(Data!$A$2:$A$1823='Ratios - Total'!$A1028,Data!$C$2:$C$1823,0),0))/INDEX(Data!$G$2:$G$1823,MATCH('Ratios - Total'!$C1028,IF(Data!$A$2:$A$1823='Ratios - Total'!$A1028,Data!$C$2:$C$1823,0),0)),"Missing Data")</f>
        <v>Missing Data</v>
      </c>
      <c r="Q1028" s="5"/>
      <c r="R1028" s="5" t="str">
        <f t="array" ref="R1028">IFERROR(INDEX(Data!$L$2:$L$1823,MATCH('Ratios - Total'!$C1028,IF(Data!$A$2:$A$1823='Ratios - Total'!$A1028,Data!$C$2:$C$1823,0),0))/INDEX(Data!$G$2:$G$1823,MATCH('Ratios - Total'!$C1028,IF(Data!$A$2:$A$1823='Ratios - Total'!$A1028,Data!$C$2:$C$1823,0),0)),"Missing Data")</f>
        <v>Missing Data</v>
      </c>
      <c r="S1028" s="5"/>
      <c r="T1028" s="5">
        <f t="array" ref="T1028">IFERROR(INDEX(Data!$H$2:$H$1823,MATCH('Ratios - Total'!$C1028,IF(Data!$A$2:$A$1823='Ratios - Total'!$A1028,Data!$C$2:$C$1823,0),0))/INDEX(Data!$L$2:$L$1823,MATCH('Ratios - Total'!$C1028,IF(Data!$A$2:$A$1823='Ratios - Total'!$A1028,Data!$C$2:$C$1823,0),0)),"Missing Data")</f>
        <v>56239.580294305822</v>
      </c>
      <c r="U1028" s="5">
        <f t="array" ref="U1028">IFERROR(INDEX(Data!$K$2:$K$1823,MATCH('Ratios - Total'!$C1028,IF(Data!$A$2:$A$1823='Ratios - Total'!$A1028,Data!$C$2:$C$1823,0),0))/INDEX(Data!$H$2:$H$1823,MATCH('Ratios - Total'!$C1028,IF(Data!$A$2:$A$1823='Ratios - Total'!$A1028,Data!$C$2:$C$1823,0),0)),"Missing Data")</f>
        <v>0.46555523817970068</v>
      </c>
      <c r="V1028" s="5">
        <f t="array" ref="V1028">IFERROR(INDEX(Data!$K$2:$K$1823,MATCH('Ratios - Total'!$C1028,IF(Data!$A$2:$A$1823='Ratios - Total'!$A1028,Data!$C$2:$C$1823,0),0))/INDEX(Data!$L$2:$L$1823,MATCH('Ratios - Total'!$C1028,IF(Data!$A$2:$A$1823='Ratios - Total'!$A1028,Data!$C$2:$C$1823,0),0)),"Missing Data")</f>
        <v>26182.631199041949</v>
      </c>
      <c r="W1028" s="5">
        <f t="shared" si="16"/>
        <v>30056.949095263873</v>
      </c>
      <c r="X1028" s="5" t="str">
        <f t="array" ref="X1028">IFERROR(INDEX(Data!$K$2:$K$1823,MATCH('Ratios - Total'!$C1028,IF(Data!$A$2:$A$1823='Ratios - Total'!$A1028,Data!$C$2:$C$1823,0),0))/INDEX(Data!$G$2:$G$1823,MATCH('Ratios - Total'!$C1028,IF(Data!$A$2:$A$1823='Ratios - Total'!$A1028,Data!$C$2:$C$1823,0),0)),"Missing Data")</f>
        <v>Missing Data</v>
      </c>
    </row>
    <row r="1029" spans="1:24" x14ac:dyDescent="0.25">
      <c r="A1029" s="22" t="s">
        <v>80</v>
      </c>
      <c r="B1029" s="22" t="s">
        <v>81</v>
      </c>
      <c r="C1029" s="22">
        <v>1995</v>
      </c>
      <c r="D1029" s="5">
        <f t="array" ref="D1029">IFERROR(INDEX(Data!$H$2:$H$1823,MATCH('Ratios - Total'!$C1029,IF(Data!$A$2:$A$1823='Ratios - Total'!$A1029,Data!$C$2:$C$1823,0),0))/INDEX(Data!$D$2:$D$1823,MATCH('Ratios - Total'!$C1029,IF(Data!$A$2:$A$1823='Ratios - Total'!$A1029,Data!$C$2:$C$1823,0),0)),"Missing Data")</f>
        <v>993.73045865102176</v>
      </c>
      <c r="E1029" s="22"/>
      <c r="F1029" s="5">
        <f t="array" ref="F1029">IFERROR(INDEX(Data!$G$2:$G$1823,MATCH('Ratios - Total'!$C1029,IF(Data!$A$2:$A$1823='Ratios - Total'!$A1029,Data!$C$2:$C$1823,0),0))/INDEX(Data!$D$2:$D$1823,MATCH('Ratios - Total'!$C1029,IF(Data!$A$2:$A$1823='Ratios - Total'!$A1029,Data!$C$2:$C$1823,0),0)),"Missing Data")</f>
        <v>0</v>
      </c>
      <c r="G1029" s="5"/>
      <c r="H1029" s="5" t="str">
        <f t="array" ref="H1029">IFERROR(INDEX(Data!$H$2:$H$1823,MATCH('Ratios - Total'!$C1029,IF(Data!$A$2:$A$1823='Ratios - Total'!$A1029,Data!$C$2:$C$1823,0),0))/INDEX(Data!$G$2:$G$1823,MATCH('Ratios - Total'!$C1029,IF(Data!$A$2:$A$1823='Ratios - Total'!$A1029,Data!$C$2:$C$1823,0),0)),"Missing Data")</f>
        <v>Missing Data</v>
      </c>
      <c r="I1029" s="5">
        <f t="array" ref="I1029">IFERROR(INDEX(Data!$G$2:$G$1823,MATCH('Ratios - Total'!$C1029,IF(Data!$A$2:$A$1823='Ratios - Total'!$A1029,Data!$C$2:$C$1823,0),0))/INDEX(Data!$D$2:$D$1823,MATCH('Ratios - Total'!$C1029,IF(Data!$A$2:$A$1823='Ratios - Total'!$A1029,Data!$C$2:$C$1823,0),0)),"Missing Data")</f>
        <v>0</v>
      </c>
      <c r="J1029" s="22"/>
      <c r="K1029" s="5">
        <f t="array" ref="K1029">IFERROR(INDEX(Data!$E$2:$E$1823,MATCH('Ratios - Total'!$C1029,IF(Data!$A$2:$A$1823='Ratios - Total'!$A1029,Data!$C$2:$C$1823,0),0))/INDEX(Data!$D$2:$D$1823,MATCH('Ratios - Total'!$C1029,IF(Data!$A$2:$A$1823='Ratios - Total'!$A1029,Data!$C$2:$C$1823,0),0)),"Missing Data")</f>
        <v>0</v>
      </c>
      <c r="L1029" s="5"/>
      <c r="M1029" s="5" t="str">
        <f t="array" ref="M1029">IFERROR(INDEX(Data!$F$2:$F$1823,MATCH('Ratios - Total'!$C1029,IF(Data!$A$2:$A$1823='Ratios - Total'!$A1029,Data!$C$2:$C$1823,0),0))/INDEX(Data!$E$2:$E$1823,MATCH('Ratios - Total'!$C1029,IF(Data!$A$2:$A$1823='Ratios - Total'!$A1029,Data!$C$2:$C$1823,0),0)),"Missing Data")</f>
        <v>Missing Data</v>
      </c>
      <c r="N1029" s="5"/>
      <c r="O1029" s="5" t="str">
        <f t="array" ref="O1029">IFERROR(INDEX(Data!$G$2:$G$1823,MATCH('Ratios - Total'!$C1029,IF(Data!$A$2:$A$1823='Ratios - Total'!$A1029,Data!$C$2:$C$1823,0),0))/INDEX(Data!$F$2:$F$1823,MATCH('Ratios - Total'!$C1029,IF(Data!$A$2:$A$1823='Ratios - Total'!$A1029,Data!$C$2:$C$1823,0),0)),"Missing Data")</f>
        <v>Missing Data</v>
      </c>
      <c r="P1029" s="5" t="str">
        <f t="array" ref="P1029">IFERROR(INDEX(Data!$H$2:$H$1823,MATCH('Ratios - Total'!$C1029,IF(Data!$A$2:$A$1823='Ratios - Total'!$A1029,Data!$C$2:$C$1823,0),0))/INDEX(Data!$G$2:$G$1823,MATCH('Ratios - Total'!$C1029,IF(Data!$A$2:$A$1823='Ratios - Total'!$A1029,Data!$C$2:$C$1823,0),0)),"Missing Data")</f>
        <v>Missing Data</v>
      </c>
      <c r="Q1029" s="5"/>
      <c r="R1029" s="5" t="str">
        <f t="array" ref="R1029">IFERROR(INDEX(Data!$L$2:$L$1823,MATCH('Ratios - Total'!$C1029,IF(Data!$A$2:$A$1823='Ratios - Total'!$A1029,Data!$C$2:$C$1823,0),0))/INDEX(Data!$G$2:$G$1823,MATCH('Ratios - Total'!$C1029,IF(Data!$A$2:$A$1823='Ratios - Total'!$A1029,Data!$C$2:$C$1823,0),0)),"Missing Data")</f>
        <v>Missing Data</v>
      </c>
      <c r="S1029" s="5"/>
      <c r="T1029" s="5">
        <f t="array" ref="T1029">IFERROR(INDEX(Data!$H$2:$H$1823,MATCH('Ratios - Total'!$C1029,IF(Data!$A$2:$A$1823='Ratios - Total'!$A1029,Data!$C$2:$C$1823,0),0))/INDEX(Data!$L$2:$L$1823,MATCH('Ratios - Total'!$C1029,IF(Data!$A$2:$A$1823='Ratios - Total'!$A1029,Data!$C$2:$C$1823,0),0)),"Missing Data")</f>
        <v>60586.902951393226</v>
      </c>
      <c r="U1029" s="5">
        <f t="array" ref="U1029">IFERROR(INDEX(Data!$K$2:$K$1823,MATCH('Ratios - Total'!$C1029,IF(Data!$A$2:$A$1823='Ratios - Total'!$A1029,Data!$C$2:$C$1823,0),0))/INDEX(Data!$H$2:$H$1823,MATCH('Ratios - Total'!$C1029,IF(Data!$A$2:$A$1823='Ratios - Total'!$A1029,Data!$C$2:$C$1823,0),0)),"Missing Data")</f>
        <v>0.49568811259843137</v>
      </c>
      <c r="V1029" s="5">
        <f t="array" ref="V1029">IFERROR(INDEX(Data!$K$2:$K$1823,MATCH('Ratios - Total'!$C1029,IF(Data!$A$2:$A$1823='Ratios - Total'!$A1029,Data!$C$2:$C$1823,0),0))/INDEX(Data!$L$2:$L$1823,MATCH('Ratios - Total'!$C1029,IF(Data!$A$2:$A$1823='Ratios - Total'!$A1029,Data!$C$2:$C$1823,0),0)),"Missing Data")</f>
        <v>30032.207572160441</v>
      </c>
      <c r="W1029" s="5">
        <f t="shared" si="16"/>
        <v>30554.695379232784</v>
      </c>
      <c r="X1029" s="5" t="str">
        <f t="array" ref="X1029">IFERROR(INDEX(Data!$K$2:$K$1823,MATCH('Ratios - Total'!$C1029,IF(Data!$A$2:$A$1823='Ratios - Total'!$A1029,Data!$C$2:$C$1823,0),0))/INDEX(Data!$G$2:$G$1823,MATCH('Ratios - Total'!$C1029,IF(Data!$A$2:$A$1823='Ratios - Total'!$A1029,Data!$C$2:$C$1823,0),0)),"Missing Data")</f>
        <v>Missing Data</v>
      </c>
    </row>
    <row r="1030" spans="1:24" x14ac:dyDescent="0.25">
      <c r="A1030" s="22" t="s">
        <v>82</v>
      </c>
      <c r="B1030" s="22" t="s">
        <v>83</v>
      </c>
      <c r="C1030" s="22">
        <v>1995</v>
      </c>
      <c r="D1030" s="5">
        <f t="array" ref="D1030">IFERROR(INDEX(Data!$H$2:$H$1823,MATCH('Ratios - Total'!$C1030,IF(Data!$A$2:$A$1823='Ratios - Total'!$A1030,Data!$C$2:$C$1823,0),0))/INDEX(Data!$D$2:$D$1823,MATCH('Ratios - Total'!$C1030,IF(Data!$A$2:$A$1823='Ratios - Total'!$A1030,Data!$C$2:$C$1823,0),0)),"Missing Data")</f>
        <v>1027.2025109095164</v>
      </c>
      <c r="E1030" s="22"/>
      <c r="F1030" s="5">
        <f t="array" ref="F1030">IFERROR(INDEX(Data!$G$2:$G$1823,MATCH('Ratios - Total'!$C1030,IF(Data!$A$2:$A$1823='Ratios - Total'!$A1030,Data!$C$2:$C$1823,0),0))/INDEX(Data!$D$2:$D$1823,MATCH('Ratios - Total'!$C1030,IF(Data!$A$2:$A$1823='Ratios - Total'!$A1030,Data!$C$2:$C$1823,0),0)),"Missing Data")</f>
        <v>0</v>
      </c>
      <c r="G1030" s="5"/>
      <c r="H1030" s="5" t="str">
        <f t="array" ref="H1030">IFERROR(INDEX(Data!$H$2:$H$1823,MATCH('Ratios - Total'!$C1030,IF(Data!$A$2:$A$1823='Ratios - Total'!$A1030,Data!$C$2:$C$1823,0),0))/INDEX(Data!$G$2:$G$1823,MATCH('Ratios - Total'!$C1030,IF(Data!$A$2:$A$1823='Ratios - Total'!$A1030,Data!$C$2:$C$1823,0),0)),"Missing Data")</f>
        <v>Missing Data</v>
      </c>
      <c r="I1030" s="5">
        <f t="array" ref="I1030">IFERROR(INDEX(Data!$G$2:$G$1823,MATCH('Ratios - Total'!$C1030,IF(Data!$A$2:$A$1823='Ratios - Total'!$A1030,Data!$C$2:$C$1823,0),0))/INDEX(Data!$D$2:$D$1823,MATCH('Ratios - Total'!$C1030,IF(Data!$A$2:$A$1823='Ratios - Total'!$A1030,Data!$C$2:$C$1823,0),0)),"Missing Data")</f>
        <v>0</v>
      </c>
      <c r="J1030" s="22"/>
      <c r="K1030" s="5">
        <f t="array" ref="K1030">IFERROR(INDEX(Data!$E$2:$E$1823,MATCH('Ratios - Total'!$C1030,IF(Data!$A$2:$A$1823='Ratios - Total'!$A1030,Data!$C$2:$C$1823,0),0))/INDEX(Data!$D$2:$D$1823,MATCH('Ratios - Total'!$C1030,IF(Data!$A$2:$A$1823='Ratios - Total'!$A1030,Data!$C$2:$C$1823,0),0)),"Missing Data")</f>
        <v>0</v>
      </c>
      <c r="L1030" s="5"/>
      <c r="M1030" s="5" t="str">
        <f t="array" ref="M1030">IFERROR(INDEX(Data!$F$2:$F$1823,MATCH('Ratios - Total'!$C1030,IF(Data!$A$2:$A$1823='Ratios - Total'!$A1030,Data!$C$2:$C$1823,0),0))/INDEX(Data!$E$2:$E$1823,MATCH('Ratios - Total'!$C1030,IF(Data!$A$2:$A$1823='Ratios - Total'!$A1030,Data!$C$2:$C$1823,0),0)),"Missing Data")</f>
        <v>Missing Data</v>
      </c>
      <c r="N1030" s="5"/>
      <c r="O1030" s="5" t="str">
        <f t="array" ref="O1030">IFERROR(INDEX(Data!$G$2:$G$1823,MATCH('Ratios - Total'!$C1030,IF(Data!$A$2:$A$1823='Ratios - Total'!$A1030,Data!$C$2:$C$1823,0),0))/INDEX(Data!$F$2:$F$1823,MATCH('Ratios - Total'!$C1030,IF(Data!$A$2:$A$1823='Ratios - Total'!$A1030,Data!$C$2:$C$1823,0),0)),"Missing Data")</f>
        <v>Missing Data</v>
      </c>
      <c r="P1030" s="5" t="str">
        <f t="array" ref="P1030">IFERROR(INDEX(Data!$H$2:$H$1823,MATCH('Ratios - Total'!$C1030,IF(Data!$A$2:$A$1823='Ratios - Total'!$A1030,Data!$C$2:$C$1823,0),0))/INDEX(Data!$G$2:$G$1823,MATCH('Ratios - Total'!$C1030,IF(Data!$A$2:$A$1823='Ratios - Total'!$A1030,Data!$C$2:$C$1823,0),0)),"Missing Data")</f>
        <v>Missing Data</v>
      </c>
      <c r="Q1030" s="5"/>
      <c r="R1030" s="5" t="str">
        <f t="array" ref="R1030">IFERROR(INDEX(Data!$L$2:$L$1823,MATCH('Ratios - Total'!$C1030,IF(Data!$A$2:$A$1823='Ratios - Total'!$A1030,Data!$C$2:$C$1823,0),0))/INDEX(Data!$G$2:$G$1823,MATCH('Ratios - Total'!$C1030,IF(Data!$A$2:$A$1823='Ratios - Total'!$A1030,Data!$C$2:$C$1823,0),0)),"Missing Data")</f>
        <v>Missing Data</v>
      </c>
      <c r="S1030" s="5"/>
      <c r="T1030" s="5">
        <f t="array" ref="T1030">IFERROR(INDEX(Data!$H$2:$H$1823,MATCH('Ratios - Total'!$C1030,IF(Data!$A$2:$A$1823='Ratios - Total'!$A1030,Data!$C$2:$C$1823,0),0))/INDEX(Data!$L$2:$L$1823,MATCH('Ratios - Total'!$C1030,IF(Data!$A$2:$A$1823='Ratios - Total'!$A1030,Data!$C$2:$C$1823,0),0)),"Missing Data")</f>
        <v>56428.834224598933</v>
      </c>
      <c r="U1030" s="5">
        <f t="array" ref="U1030">IFERROR(INDEX(Data!$K$2:$K$1823,MATCH('Ratios - Total'!$C1030,IF(Data!$A$2:$A$1823='Ratios - Total'!$A1030,Data!$C$2:$C$1823,0),0))/INDEX(Data!$H$2:$H$1823,MATCH('Ratios - Total'!$C1030,IF(Data!$A$2:$A$1823='Ratios - Total'!$A1030,Data!$C$2:$C$1823,0),0)),"Missing Data")</f>
        <v>0.56806640341416814</v>
      </c>
      <c r="V1030" s="5">
        <f t="array" ref="V1030">IFERROR(INDEX(Data!$K$2:$K$1823,MATCH('Ratios - Total'!$C1030,IF(Data!$A$2:$A$1823='Ratios - Total'!$A1030,Data!$C$2:$C$1823,0),0))/INDEX(Data!$L$2:$L$1823,MATCH('Ratios - Total'!$C1030,IF(Data!$A$2:$A$1823='Ratios - Total'!$A1030,Data!$C$2:$C$1823,0),0)),"Missing Data")</f>
        <v>32055.324906822232</v>
      </c>
      <c r="W1030" s="5">
        <f t="shared" si="16"/>
        <v>24373.509317776701</v>
      </c>
      <c r="X1030" s="5" t="str">
        <f t="array" ref="X1030">IFERROR(INDEX(Data!$K$2:$K$1823,MATCH('Ratios - Total'!$C1030,IF(Data!$A$2:$A$1823='Ratios - Total'!$A1030,Data!$C$2:$C$1823,0),0))/INDEX(Data!$G$2:$G$1823,MATCH('Ratios - Total'!$C1030,IF(Data!$A$2:$A$1823='Ratios - Total'!$A1030,Data!$C$2:$C$1823,0),0)),"Missing Data")</f>
        <v>Missing Data</v>
      </c>
    </row>
    <row r="1031" spans="1:24" x14ac:dyDescent="0.25">
      <c r="A1031" s="22" t="s">
        <v>84</v>
      </c>
      <c r="B1031" s="22" t="s">
        <v>85</v>
      </c>
      <c r="C1031" s="22">
        <v>1995</v>
      </c>
      <c r="D1031" s="5">
        <f t="array" ref="D1031">IFERROR(INDEX(Data!$H$2:$H$1823,MATCH('Ratios - Total'!$C1031,IF(Data!$A$2:$A$1823='Ratios - Total'!$A1031,Data!$C$2:$C$1823,0),0))/INDEX(Data!$D$2:$D$1823,MATCH('Ratios - Total'!$C1031,IF(Data!$A$2:$A$1823='Ratios - Total'!$A1031,Data!$C$2:$C$1823,0),0)),"Missing Data")</f>
        <v>909.65808831179368</v>
      </c>
      <c r="E1031" s="22"/>
      <c r="F1031" s="5">
        <f t="array" ref="F1031">IFERROR(INDEX(Data!$G$2:$G$1823,MATCH('Ratios - Total'!$C1031,IF(Data!$A$2:$A$1823='Ratios - Total'!$A1031,Data!$C$2:$C$1823,0),0))/INDEX(Data!$D$2:$D$1823,MATCH('Ratios - Total'!$C1031,IF(Data!$A$2:$A$1823='Ratios - Total'!$A1031,Data!$C$2:$C$1823,0),0)),"Missing Data")</f>
        <v>0</v>
      </c>
      <c r="G1031" s="5"/>
      <c r="H1031" s="5" t="str">
        <f t="array" ref="H1031">IFERROR(INDEX(Data!$H$2:$H$1823,MATCH('Ratios - Total'!$C1031,IF(Data!$A$2:$A$1823='Ratios - Total'!$A1031,Data!$C$2:$C$1823,0),0))/INDEX(Data!$G$2:$G$1823,MATCH('Ratios - Total'!$C1031,IF(Data!$A$2:$A$1823='Ratios - Total'!$A1031,Data!$C$2:$C$1823,0),0)),"Missing Data")</f>
        <v>Missing Data</v>
      </c>
      <c r="I1031" s="5">
        <f t="array" ref="I1031">IFERROR(INDEX(Data!$G$2:$G$1823,MATCH('Ratios - Total'!$C1031,IF(Data!$A$2:$A$1823='Ratios - Total'!$A1031,Data!$C$2:$C$1823,0),0))/INDEX(Data!$D$2:$D$1823,MATCH('Ratios - Total'!$C1031,IF(Data!$A$2:$A$1823='Ratios - Total'!$A1031,Data!$C$2:$C$1823,0),0)),"Missing Data")</f>
        <v>0</v>
      </c>
      <c r="J1031" s="22"/>
      <c r="K1031" s="5">
        <f t="array" ref="K1031">IFERROR(INDEX(Data!$E$2:$E$1823,MATCH('Ratios - Total'!$C1031,IF(Data!$A$2:$A$1823='Ratios - Total'!$A1031,Data!$C$2:$C$1823,0),0))/INDEX(Data!$D$2:$D$1823,MATCH('Ratios - Total'!$C1031,IF(Data!$A$2:$A$1823='Ratios - Total'!$A1031,Data!$C$2:$C$1823,0),0)),"Missing Data")</f>
        <v>0</v>
      </c>
      <c r="L1031" s="5"/>
      <c r="M1031" s="5" t="str">
        <f t="array" ref="M1031">IFERROR(INDEX(Data!$F$2:$F$1823,MATCH('Ratios - Total'!$C1031,IF(Data!$A$2:$A$1823='Ratios - Total'!$A1031,Data!$C$2:$C$1823,0),0))/INDEX(Data!$E$2:$E$1823,MATCH('Ratios - Total'!$C1031,IF(Data!$A$2:$A$1823='Ratios - Total'!$A1031,Data!$C$2:$C$1823,0),0)),"Missing Data")</f>
        <v>Missing Data</v>
      </c>
      <c r="N1031" s="5"/>
      <c r="O1031" s="5" t="str">
        <f t="array" ref="O1031">IFERROR(INDEX(Data!$G$2:$G$1823,MATCH('Ratios - Total'!$C1031,IF(Data!$A$2:$A$1823='Ratios - Total'!$A1031,Data!$C$2:$C$1823,0),0))/INDEX(Data!$F$2:$F$1823,MATCH('Ratios - Total'!$C1031,IF(Data!$A$2:$A$1823='Ratios - Total'!$A1031,Data!$C$2:$C$1823,0),0)),"Missing Data")</f>
        <v>Missing Data</v>
      </c>
      <c r="P1031" s="5" t="str">
        <f t="array" ref="P1031">IFERROR(INDEX(Data!$H$2:$H$1823,MATCH('Ratios - Total'!$C1031,IF(Data!$A$2:$A$1823='Ratios - Total'!$A1031,Data!$C$2:$C$1823,0),0))/INDEX(Data!$G$2:$G$1823,MATCH('Ratios - Total'!$C1031,IF(Data!$A$2:$A$1823='Ratios - Total'!$A1031,Data!$C$2:$C$1823,0),0)),"Missing Data")</f>
        <v>Missing Data</v>
      </c>
      <c r="Q1031" s="5"/>
      <c r="R1031" s="5" t="str">
        <f t="array" ref="R1031">IFERROR(INDEX(Data!$L$2:$L$1823,MATCH('Ratios - Total'!$C1031,IF(Data!$A$2:$A$1823='Ratios - Total'!$A1031,Data!$C$2:$C$1823,0),0))/INDEX(Data!$G$2:$G$1823,MATCH('Ratios - Total'!$C1031,IF(Data!$A$2:$A$1823='Ratios - Total'!$A1031,Data!$C$2:$C$1823,0),0)),"Missing Data")</f>
        <v>Missing Data</v>
      </c>
      <c r="S1031" s="5"/>
      <c r="T1031" s="5">
        <f t="array" ref="T1031">IFERROR(INDEX(Data!$H$2:$H$1823,MATCH('Ratios - Total'!$C1031,IF(Data!$A$2:$A$1823='Ratios - Total'!$A1031,Data!$C$2:$C$1823,0),0))/INDEX(Data!$L$2:$L$1823,MATCH('Ratios - Total'!$C1031,IF(Data!$A$2:$A$1823='Ratios - Total'!$A1031,Data!$C$2:$C$1823,0),0)),"Missing Data")</f>
        <v>42436.846614314338</v>
      </c>
      <c r="U1031" s="5">
        <f t="array" ref="U1031">IFERROR(INDEX(Data!$K$2:$K$1823,MATCH('Ratios - Total'!$C1031,IF(Data!$A$2:$A$1823='Ratios - Total'!$A1031,Data!$C$2:$C$1823,0),0))/INDEX(Data!$H$2:$H$1823,MATCH('Ratios - Total'!$C1031,IF(Data!$A$2:$A$1823='Ratios - Total'!$A1031,Data!$C$2:$C$1823,0),0)),"Missing Data")</f>
        <v>0.50185406029648127</v>
      </c>
      <c r="V1031" s="5">
        <f t="array" ref="V1031">IFERROR(INDEX(Data!$K$2:$K$1823,MATCH('Ratios - Total'!$C1031,IF(Data!$A$2:$A$1823='Ratios - Total'!$A1031,Data!$C$2:$C$1823,0),0))/INDEX(Data!$L$2:$L$1823,MATCH('Ratios - Total'!$C1031,IF(Data!$A$2:$A$1823='Ratios - Total'!$A1031,Data!$C$2:$C$1823,0),0)),"Missing Data")</f>
        <v>21297.103779572637</v>
      </c>
      <c r="W1031" s="5">
        <f t="shared" si="16"/>
        <v>21139.742834741701</v>
      </c>
      <c r="X1031" s="5" t="str">
        <f t="array" ref="X1031">IFERROR(INDEX(Data!$K$2:$K$1823,MATCH('Ratios - Total'!$C1031,IF(Data!$A$2:$A$1823='Ratios - Total'!$A1031,Data!$C$2:$C$1823,0),0))/INDEX(Data!$G$2:$G$1823,MATCH('Ratios - Total'!$C1031,IF(Data!$A$2:$A$1823='Ratios - Total'!$A1031,Data!$C$2:$C$1823,0),0)),"Missing Data")</f>
        <v>Missing Data</v>
      </c>
    </row>
    <row r="1032" spans="1:24" x14ac:dyDescent="0.25">
      <c r="A1032" s="22" t="s">
        <v>86</v>
      </c>
      <c r="B1032" s="22" t="s">
        <v>87</v>
      </c>
      <c r="C1032" s="22">
        <v>1995</v>
      </c>
      <c r="D1032" s="5">
        <f t="array" ref="D1032">IFERROR(INDEX(Data!$H$2:$H$1823,MATCH('Ratios - Total'!$C1032,IF(Data!$A$2:$A$1823='Ratios - Total'!$A1032,Data!$C$2:$C$1823,0),0))/INDEX(Data!$D$2:$D$1823,MATCH('Ratios - Total'!$C1032,IF(Data!$A$2:$A$1823='Ratios - Total'!$A1032,Data!$C$2:$C$1823,0),0)),"Missing Data")</f>
        <v>923.29166243181896</v>
      </c>
      <c r="E1032" s="22"/>
      <c r="F1032" s="5">
        <f t="array" ref="F1032">IFERROR(INDEX(Data!$G$2:$G$1823,MATCH('Ratios - Total'!$C1032,IF(Data!$A$2:$A$1823='Ratios - Total'!$A1032,Data!$C$2:$C$1823,0),0))/INDEX(Data!$D$2:$D$1823,MATCH('Ratios - Total'!$C1032,IF(Data!$A$2:$A$1823='Ratios - Total'!$A1032,Data!$C$2:$C$1823,0),0)),"Missing Data")</f>
        <v>0</v>
      </c>
      <c r="G1032" s="5"/>
      <c r="H1032" s="5" t="str">
        <f t="array" ref="H1032">IFERROR(INDEX(Data!$H$2:$H$1823,MATCH('Ratios - Total'!$C1032,IF(Data!$A$2:$A$1823='Ratios - Total'!$A1032,Data!$C$2:$C$1823,0),0))/INDEX(Data!$G$2:$G$1823,MATCH('Ratios - Total'!$C1032,IF(Data!$A$2:$A$1823='Ratios - Total'!$A1032,Data!$C$2:$C$1823,0),0)),"Missing Data")</f>
        <v>Missing Data</v>
      </c>
      <c r="I1032" s="5">
        <f t="array" ref="I1032">IFERROR(INDEX(Data!$G$2:$G$1823,MATCH('Ratios - Total'!$C1032,IF(Data!$A$2:$A$1823='Ratios - Total'!$A1032,Data!$C$2:$C$1823,0),0))/INDEX(Data!$D$2:$D$1823,MATCH('Ratios - Total'!$C1032,IF(Data!$A$2:$A$1823='Ratios - Total'!$A1032,Data!$C$2:$C$1823,0),0)),"Missing Data")</f>
        <v>0</v>
      </c>
      <c r="J1032" s="22"/>
      <c r="K1032" s="5">
        <f t="array" ref="K1032">IFERROR(INDEX(Data!$E$2:$E$1823,MATCH('Ratios - Total'!$C1032,IF(Data!$A$2:$A$1823='Ratios - Total'!$A1032,Data!$C$2:$C$1823,0),0))/INDEX(Data!$D$2:$D$1823,MATCH('Ratios - Total'!$C1032,IF(Data!$A$2:$A$1823='Ratios - Total'!$A1032,Data!$C$2:$C$1823,0),0)),"Missing Data")</f>
        <v>0</v>
      </c>
      <c r="L1032" s="5"/>
      <c r="M1032" s="5" t="str">
        <f t="array" ref="M1032">IFERROR(INDEX(Data!$F$2:$F$1823,MATCH('Ratios - Total'!$C1032,IF(Data!$A$2:$A$1823='Ratios - Total'!$A1032,Data!$C$2:$C$1823,0),0))/INDEX(Data!$E$2:$E$1823,MATCH('Ratios - Total'!$C1032,IF(Data!$A$2:$A$1823='Ratios - Total'!$A1032,Data!$C$2:$C$1823,0),0)),"Missing Data")</f>
        <v>Missing Data</v>
      </c>
      <c r="N1032" s="5"/>
      <c r="O1032" s="5" t="str">
        <f t="array" ref="O1032">IFERROR(INDEX(Data!$G$2:$G$1823,MATCH('Ratios - Total'!$C1032,IF(Data!$A$2:$A$1823='Ratios - Total'!$A1032,Data!$C$2:$C$1823,0),0))/INDEX(Data!$F$2:$F$1823,MATCH('Ratios - Total'!$C1032,IF(Data!$A$2:$A$1823='Ratios - Total'!$A1032,Data!$C$2:$C$1823,0),0)),"Missing Data")</f>
        <v>Missing Data</v>
      </c>
      <c r="P1032" s="5" t="str">
        <f t="array" ref="P1032">IFERROR(INDEX(Data!$H$2:$H$1823,MATCH('Ratios - Total'!$C1032,IF(Data!$A$2:$A$1823='Ratios - Total'!$A1032,Data!$C$2:$C$1823,0),0))/INDEX(Data!$G$2:$G$1823,MATCH('Ratios - Total'!$C1032,IF(Data!$A$2:$A$1823='Ratios - Total'!$A1032,Data!$C$2:$C$1823,0),0)),"Missing Data")</f>
        <v>Missing Data</v>
      </c>
      <c r="Q1032" s="5"/>
      <c r="R1032" s="5" t="str">
        <f t="array" ref="R1032">IFERROR(INDEX(Data!$L$2:$L$1823,MATCH('Ratios - Total'!$C1032,IF(Data!$A$2:$A$1823='Ratios - Total'!$A1032,Data!$C$2:$C$1823,0),0))/INDEX(Data!$G$2:$G$1823,MATCH('Ratios - Total'!$C1032,IF(Data!$A$2:$A$1823='Ratios - Total'!$A1032,Data!$C$2:$C$1823,0),0)),"Missing Data")</f>
        <v>Missing Data</v>
      </c>
      <c r="S1032" s="5"/>
      <c r="T1032" s="5">
        <f t="array" ref="T1032">IFERROR(INDEX(Data!$H$2:$H$1823,MATCH('Ratios - Total'!$C1032,IF(Data!$A$2:$A$1823='Ratios - Total'!$A1032,Data!$C$2:$C$1823,0),0))/INDEX(Data!$L$2:$L$1823,MATCH('Ratios - Total'!$C1032,IF(Data!$A$2:$A$1823='Ratios - Total'!$A1032,Data!$C$2:$C$1823,0),0)),"Missing Data")</f>
        <v>40448.824507242934</v>
      </c>
      <c r="U1032" s="5">
        <f t="array" ref="U1032">IFERROR(INDEX(Data!$K$2:$K$1823,MATCH('Ratios - Total'!$C1032,IF(Data!$A$2:$A$1823='Ratios - Total'!$A1032,Data!$C$2:$C$1823,0),0))/INDEX(Data!$H$2:$H$1823,MATCH('Ratios - Total'!$C1032,IF(Data!$A$2:$A$1823='Ratios - Total'!$A1032,Data!$C$2:$C$1823,0),0)),"Missing Data")</f>
        <v>0.47192159337756118</v>
      </c>
      <c r="V1032" s="5">
        <f t="array" ref="V1032">IFERROR(INDEX(Data!$K$2:$K$1823,MATCH('Ratios - Total'!$C1032,IF(Data!$A$2:$A$1823='Ratios - Total'!$A1032,Data!$C$2:$C$1823,0),0))/INDEX(Data!$L$2:$L$1823,MATCH('Ratios - Total'!$C1032,IF(Data!$A$2:$A$1823='Ratios - Total'!$A1032,Data!$C$2:$C$1823,0),0)),"Missing Data")</f>
        <v>19088.673711707434</v>
      </c>
      <c r="W1032" s="5">
        <f t="shared" si="16"/>
        <v>21360.150795535501</v>
      </c>
      <c r="X1032" s="5" t="str">
        <f t="array" ref="X1032">IFERROR(INDEX(Data!$K$2:$K$1823,MATCH('Ratios - Total'!$C1032,IF(Data!$A$2:$A$1823='Ratios - Total'!$A1032,Data!$C$2:$C$1823,0),0))/INDEX(Data!$G$2:$G$1823,MATCH('Ratios - Total'!$C1032,IF(Data!$A$2:$A$1823='Ratios - Total'!$A1032,Data!$C$2:$C$1823,0),0)),"Missing Data")</f>
        <v>Missing Data</v>
      </c>
    </row>
    <row r="1033" spans="1:24" x14ac:dyDescent="0.25">
      <c r="A1033" s="22" t="s">
        <v>88</v>
      </c>
      <c r="B1033" s="22" t="s">
        <v>89</v>
      </c>
      <c r="C1033" s="22">
        <v>1995</v>
      </c>
      <c r="D1033" s="5">
        <f t="array" ref="D1033">IFERROR(INDEX(Data!$H$2:$H$1823,MATCH('Ratios - Total'!$C1033,IF(Data!$A$2:$A$1823='Ratios - Total'!$A1033,Data!$C$2:$C$1823,0),0))/INDEX(Data!$D$2:$D$1823,MATCH('Ratios - Total'!$C1033,IF(Data!$A$2:$A$1823='Ratios - Total'!$A1033,Data!$C$2:$C$1823,0),0)),"Missing Data")</f>
        <v>798.09629250285718</v>
      </c>
      <c r="E1033" s="22"/>
      <c r="F1033" s="5">
        <f t="array" ref="F1033">IFERROR(INDEX(Data!$G$2:$G$1823,MATCH('Ratios - Total'!$C1033,IF(Data!$A$2:$A$1823='Ratios - Total'!$A1033,Data!$C$2:$C$1823,0),0))/INDEX(Data!$D$2:$D$1823,MATCH('Ratios - Total'!$C1033,IF(Data!$A$2:$A$1823='Ratios - Total'!$A1033,Data!$C$2:$C$1823,0),0)),"Missing Data")</f>
        <v>0</v>
      </c>
      <c r="G1033" s="5"/>
      <c r="H1033" s="5" t="str">
        <f t="array" ref="H1033">IFERROR(INDEX(Data!$H$2:$H$1823,MATCH('Ratios - Total'!$C1033,IF(Data!$A$2:$A$1823='Ratios - Total'!$A1033,Data!$C$2:$C$1823,0),0))/INDEX(Data!$G$2:$G$1823,MATCH('Ratios - Total'!$C1033,IF(Data!$A$2:$A$1823='Ratios - Total'!$A1033,Data!$C$2:$C$1823,0),0)),"Missing Data")</f>
        <v>Missing Data</v>
      </c>
      <c r="I1033" s="5">
        <f t="array" ref="I1033">IFERROR(INDEX(Data!$G$2:$G$1823,MATCH('Ratios - Total'!$C1033,IF(Data!$A$2:$A$1823='Ratios - Total'!$A1033,Data!$C$2:$C$1823,0),0))/INDEX(Data!$D$2:$D$1823,MATCH('Ratios - Total'!$C1033,IF(Data!$A$2:$A$1823='Ratios - Total'!$A1033,Data!$C$2:$C$1823,0),0)),"Missing Data")</f>
        <v>0</v>
      </c>
      <c r="J1033" s="22"/>
      <c r="K1033" s="5">
        <f t="array" ref="K1033">IFERROR(INDEX(Data!$E$2:$E$1823,MATCH('Ratios - Total'!$C1033,IF(Data!$A$2:$A$1823='Ratios - Total'!$A1033,Data!$C$2:$C$1823,0),0))/INDEX(Data!$D$2:$D$1823,MATCH('Ratios - Total'!$C1033,IF(Data!$A$2:$A$1823='Ratios - Total'!$A1033,Data!$C$2:$C$1823,0),0)),"Missing Data")</f>
        <v>0</v>
      </c>
      <c r="L1033" s="5"/>
      <c r="M1033" s="5" t="str">
        <f t="array" ref="M1033">IFERROR(INDEX(Data!$F$2:$F$1823,MATCH('Ratios - Total'!$C1033,IF(Data!$A$2:$A$1823='Ratios - Total'!$A1033,Data!$C$2:$C$1823,0),0))/INDEX(Data!$E$2:$E$1823,MATCH('Ratios - Total'!$C1033,IF(Data!$A$2:$A$1823='Ratios - Total'!$A1033,Data!$C$2:$C$1823,0),0)),"Missing Data")</f>
        <v>Missing Data</v>
      </c>
      <c r="N1033" s="5"/>
      <c r="O1033" s="5" t="str">
        <f t="array" ref="O1033">IFERROR(INDEX(Data!$G$2:$G$1823,MATCH('Ratios - Total'!$C1033,IF(Data!$A$2:$A$1823='Ratios - Total'!$A1033,Data!$C$2:$C$1823,0),0))/INDEX(Data!$F$2:$F$1823,MATCH('Ratios - Total'!$C1033,IF(Data!$A$2:$A$1823='Ratios - Total'!$A1033,Data!$C$2:$C$1823,0),0)),"Missing Data")</f>
        <v>Missing Data</v>
      </c>
      <c r="P1033" s="5" t="str">
        <f t="array" ref="P1033">IFERROR(INDEX(Data!$H$2:$H$1823,MATCH('Ratios - Total'!$C1033,IF(Data!$A$2:$A$1823='Ratios - Total'!$A1033,Data!$C$2:$C$1823,0),0))/INDEX(Data!$G$2:$G$1823,MATCH('Ratios - Total'!$C1033,IF(Data!$A$2:$A$1823='Ratios - Total'!$A1033,Data!$C$2:$C$1823,0),0)),"Missing Data")</f>
        <v>Missing Data</v>
      </c>
      <c r="Q1033" s="5"/>
      <c r="R1033" s="5" t="str">
        <f t="array" ref="R1033">IFERROR(INDEX(Data!$L$2:$L$1823,MATCH('Ratios - Total'!$C1033,IF(Data!$A$2:$A$1823='Ratios - Total'!$A1033,Data!$C$2:$C$1823,0),0))/INDEX(Data!$G$2:$G$1823,MATCH('Ratios - Total'!$C1033,IF(Data!$A$2:$A$1823='Ratios - Total'!$A1033,Data!$C$2:$C$1823,0),0)),"Missing Data")</f>
        <v>Missing Data</v>
      </c>
      <c r="S1033" s="5"/>
      <c r="T1033" s="5">
        <f t="array" ref="T1033">IFERROR(INDEX(Data!$H$2:$H$1823,MATCH('Ratios - Total'!$C1033,IF(Data!$A$2:$A$1823='Ratios - Total'!$A1033,Data!$C$2:$C$1823,0),0))/INDEX(Data!$L$2:$L$1823,MATCH('Ratios - Total'!$C1033,IF(Data!$A$2:$A$1823='Ratios - Total'!$A1033,Data!$C$2:$C$1823,0),0)),"Missing Data")</f>
        <v>42238.682510034574</v>
      </c>
      <c r="U1033" s="5">
        <f t="array" ref="U1033">IFERROR(INDEX(Data!$K$2:$K$1823,MATCH('Ratios - Total'!$C1033,IF(Data!$A$2:$A$1823='Ratios - Total'!$A1033,Data!$C$2:$C$1823,0),0))/INDEX(Data!$H$2:$H$1823,MATCH('Ratios - Total'!$C1033,IF(Data!$A$2:$A$1823='Ratios - Total'!$A1033,Data!$C$2:$C$1823,0),0)),"Missing Data")</f>
        <v>0.50713002255079798</v>
      </c>
      <c r="V1033" s="5">
        <f t="array" ref="V1033">IFERROR(INDEX(Data!$K$2:$K$1823,MATCH('Ratios - Total'!$C1033,IF(Data!$A$2:$A$1823='Ratios - Total'!$A1033,Data!$C$2:$C$1823,0),0))/INDEX(Data!$L$2:$L$1823,MATCH('Ratios - Total'!$C1033,IF(Data!$A$2:$A$1823='Ratios - Total'!$A1033,Data!$C$2:$C$1823,0),0)),"Missing Data")</f>
        <v>21420.504013829828</v>
      </c>
      <c r="W1033" s="5">
        <f t="shared" si="16"/>
        <v>20818.178496204746</v>
      </c>
      <c r="X1033" s="5" t="str">
        <f t="array" ref="X1033">IFERROR(INDEX(Data!$K$2:$K$1823,MATCH('Ratios - Total'!$C1033,IF(Data!$A$2:$A$1823='Ratios - Total'!$A1033,Data!$C$2:$C$1823,0),0))/INDEX(Data!$G$2:$G$1823,MATCH('Ratios - Total'!$C1033,IF(Data!$A$2:$A$1823='Ratios - Total'!$A1033,Data!$C$2:$C$1823,0),0)),"Missing Data")</f>
        <v>Missing Data</v>
      </c>
    </row>
    <row r="1034" spans="1:24" x14ac:dyDescent="0.25">
      <c r="A1034" s="22" t="s">
        <v>90</v>
      </c>
      <c r="B1034" s="22" t="s">
        <v>91</v>
      </c>
      <c r="C1034" s="22">
        <v>1995</v>
      </c>
      <c r="D1034" s="5">
        <f t="array" ref="D1034">IFERROR(INDEX(Data!$H$2:$H$1823,MATCH('Ratios - Total'!$C1034,IF(Data!$A$2:$A$1823='Ratios - Total'!$A1034,Data!$C$2:$C$1823,0),0))/INDEX(Data!$D$2:$D$1823,MATCH('Ratios - Total'!$C1034,IF(Data!$A$2:$A$1823='Ratios - Total'!$A1034,Data!$C$2:$C$1823,0),0)),"Missing Data")</f>
        <v>965.38688313380976</v>
      </c>
      <c r="E1034" s="22"/>
      <c r="F1034" s="5">
        <f t="array" ref="F1034">IFERROR(INDEX(Data!$G$2:$G$1823,MATCH('Ratios - Total'!$C1034,IF(Data!$A$2:$A$1823='Ratios - Total'!$A1034,Data!$C$2:$C$1823,0),0))/INDEX(Data!$D$2:$D$1823,MATCH('Ratios - Total'!$C1034,IF(Data!$A$2:$A$1823='Ratios - Total'!$A1034,Data!$C$2:$C$1823,0),0)),"Missing Data")</f>
        <v>0</v>
      </c>
      <c r="G1034" s="5"/>
      <c r="H1034" s="5" t="str">
        <f t="array" ref="H1034">IFERROR(INDEX(Data!$H$2:$H$1823,MATCH('Ratios - Total'!$C1034,IF(Data!$A$2:$A$1823='Ratios - Total'!$A1034,Data!$C$2:$C$1823,0),0))/INDEX(Data!$G$2:$G$1823,MATCH('Ratios - Total'!$C1034,IF(Data!$A$2:$A$1823='Ratios - Total'!$A1034,Data!$C$2:$C$1823,0),0)),"Missing Data")</f>
        <v>Missing Data</v>
      </c>
      <c r="I1034" s="5">
        <f t="array" ref="I1034">IFERROR(INDEX(Data!$G$2:$G$1823,MATCH('Ratios - Total'!$C1034,IF(Data!$A$2:$A$1823='Ratios - Total'!$A1034,Data!$C$2:$C$1823,0),0))/INDEX(Data!$D$2:$D$1823,MATCH('Ratios - Total'!$C1034,IF(Data!$A$2:$A$1823='Ratios - Total'!$A1034,Data!$C$2:$C$1823,0),0)),"Missing Data")</f>
        <v>0</v>
      </c>
      <c r="J1034" s="22"/>
      <c r="K1034" s="5">
        <f t="array" ref="K1034">IFERROR(INDEX(Data!$E$2:$E$1823,MATCH('Ratios - Total'!$C1034,IF(Data!$A$2:$A$1823='Ratios - Total'!$A1034,Data!$C$2:$C$1823,0),0))/INDEX(Data!$D$2:$D$1823,MATCH('Ratios - Total'!$C1034,IF(Data!$A$2:$A$1823='Ratios - Total'!$A1034,Data!$C$2:$C$1823,0),0)),"Missing Data")</f>
        <v>0</v>
      </c>
      <c r="L1034" s="5"/>
      <c r="M1034" s="5" t="str">
        <f t="array" ref="M1034">IFERROR(INDEX(Data!$F$2:$F$1823,MATCH('Ratios - Total'!$C1034,IF(Data!$A$2:$A$1823='Ratios - Total'!$A1034,Data!$C$2:$C$1823,0),0))/INDEX(Data!$E$2:$E$1823,MATCH('Ratios - Total'!$C1034,IF(Data!$A$2:$A$1823='Ratios - Total'!$A1034,Data!$C$2:$C$1823,0),0)),"Missing Data")</f>
        <v>Missing Data</v>
      </c>
      <c r="N1034" s="5"/>
      <c r="O1034" s="5" t="str">
        <f t="array" ref="O1034">IFERROR(INDEX(Data!$G$2:$G$1823,MATCH('Ratios - Total'!$C1034,IF(Data!$A$2:$A$1823='Ratios - Total'!$A1034,Data!$C$2:$C$1823,0),0))/INDEX(Data!$F$2:$F$1823,MATCH('Ratios - Total'!$C1034,IF(Data!$A$2:$A$1823='Ratios - Total'!$A1034,Data!$C$2:$C$1823,0),0)),"Missing Data")</f>
        <v>Missing Data</v>
      </c>
      <c r="P1034" s="5" t="str">
        <f t="array" ref="P1034">IFERROR(INDEX(Data!$H$2:$H$1823,MATCH('Ratios - Total'!$C1034,IF(Data!$A$2:$A$1823='Ratios - Total'!$A1034,Data!$C$2:$C$1823,0),0))/INDEX(Data!$G$2:$G$1823,MATCH('Ratios - Total'!$C1034,IF(Data!$A$2:$A$1823='Ratios - Total'!$A1034,Data!$C$2:$C$1823,0),0)),"Missing Data")</f>
        <v>Missing Data</v>
      </c>
      <c r="Q1034" s="5"/>
      <c r="R1034" s="5" t="str">
        <f t="array" ref="R1034">IFERROR(INDEX(Data!$L$2:$L$1823,MATCH('Ratios - Total'!$C1034,IF(Data!$A$2:$A$1823='Ratios - Total'!$A1034,Data!$C$2:$C$1823,0),0))/INDEX(Data!$G$2:$G$1823,MATCH('Ratios - Total'!$C1034,IF(Data!$A$2:$A$1823='Ratios - Total'!$A1034,Data!$C$2:$C$1823,0),0)),"Missing Data")</f>
        <v>Missing Data</v>
      </c>
      <c r="S1034" s="5"/>
      <c r="T1034" s="5">
        <f t="array" ref="T1034">IFERROR(INDEX(Data!$H$2:$H$1823,MATCH('Ratios - Total'!$C1034,IF(Data!$A$2:$A$1823='Ratios - Total'!$A1034,Data!$C$2:$C$1823,0),0))/INDEX(Data!$L$2:$L$1823,MATCH('Ratios - Total'!$C1034,IF(Data!$A$2:$A$1823='Ratios - Total'!$A1034,Data!$C$2:$C$1823,0),0)),"Missing Data")</f>
        <v>35382.248561707391</v>
      </c>
      <c r="U1034" s="5">
        <f t="array" ref="U1034">IFERROR(INDEX(Data!$K$2:$K$1823,MATCH('Ratios - Total'!$C1034,IF(Data!$A$2:$A$1823='Ratios - Total'!$A1034,Data!$C$2:$C$1823,0),0))/INDEX(Data!$H$2:$H$1823,MATCH('Ratios - Total'!$C1034,IF(Data!$A$2:$A$1823='Ratios - Total'!$A1034,Data!$C$2:$C$1823,0),0)),"Missing Data")</f>
        <v>0.58660709979361836</v>
      </c>
      <c r="V1034" s="5">
        <f t="array" ref="V1034">IFERROR(INDEX(Data!$K$2:$K$1823,MATCH('Ratios - Total'!$C1034,IF(Data!$A$2:$A$1823='Ratios - Total'!$A1034,Data!$C$2:$C$1823,0),0))/INDEX(Data!$L$2:$L$1823,MATCH('Ratios - Total'!$C1034,IF(Data!$A$2:$A$1823='Ratios - Total'!$A1034,Data!$C$2:$C$1823,0),0)),"Missing Data")</f>
        <v>20755.478212960101</v>
      </c>
      <c r="W1034" s="5">
        <f t="shared" si="16"/>
        <v>14626.77034874729</v>
      </c>
      <c r="X1034" s="5" t="str">
        <f t="array" ref="X1034">IFERROR(INDEX(Data!$K$2:$K$1823,MATCH('Ratios - Total'!$C1034,IF(Data!$A$2:$A$1823='Ratios - Total'!$A1034,Data!$C$2:$C$1823,0),0))/INDEX(Data!$G$2:$G$1823,MATCH('Ratios - Total'!$C1034,IF(Data!$A$2:$A$1823='Ratios - Total'!$A1034,Data!$C$2:$C$1823,0),0)),"Missing Data")</f>
        <v>Missing Data</v>
      </c>
    </row>
    <row r="1035" spans="1:24" x14ac:dyDescent="0.25">
      <c r="A1035" s="22" t="s">
        <v>2</v>
      </c>
      <c r="B1035" s="22" t="s">
        <v>3</v>
      </c>
      <c r="C1035" s="22">
        <v>1995</v>
      </c>
      <c r="D1035" s="5">
        <f t="array" ref="D1035">IFERROR(INDEX(Data!$H$2:$H$1823,MATCH('Ratios - Total'!$C1035,IF(Data!$A$2:$A$1823='Ratios - Total'!$A1035,Data!$C$2:$C$1823,0),0))/INDEX(Data!$D$2:$D$1823,MATCH('Ratios - Total'!$C1035,IF(Data!$A$2:$A$1823='Ratios - Total'!$A1035,Data!$C$2:$C$1823,0),0)),"Missing Data")</f>
        <v>1049.819195987111</v>
      </c>
      <c r="E1035" s="22"/>
      <c r="F1035" s="5">
        <f t="array" ref="F1035">IFERROR(INDEX(Data!$G$2:$G$1823,MATCH('Ratios - Total'!$C1035,IF(Data!$A$2:$A$1823='Ratios - Total'!$A1035,Data!$C$2:$C$1823,0),0))/INDEX(Data!$D$2:$D$1823,MATCH('Ratios - Total'!$C1035,IF(Data!$A$2:$A$1823='Ratios - Total'!$A1035,Data!$C$2:$C$1823,0),0)),"Missing Data")</f>
        <v>0</v>
      </c>
      <c r="G1035" s="5"/>
      <c r="H1035" s="5" t="str">
        <f t="array" ref="H1035">IFERROR(INDEX(Data!$H$2:$H$1823,MATCH('Ratios - Total'!$C1035,IF(Data!$A$2:$A$1823='Ratios - Total'!$A1035,Data!$C$2:$C$1823,0),0))/INDEX(Data!$G$2:$G$1823,MATCH('Ratios - Total'!$C1035,IF(Data!$A$2:$A$1823='Ratios - Total'!$A1035,Data!$C$2:$C$1823,0),0)),"Missing Data")</f>
        <v>Missing Data</v>
      </c>
      <c r="I1035" s="5">
        <f t="array" ref="I1035">IFERROR(INDEX(Data!$G$2:$G$1823,MATCH('Ratios - Total'!$C1035,IF(Data!$A$2:$A$1823='Ratios - Total'!$A1035,Data!$C$2:$C$1823,0),0))/INDEX(Data!$D$2:$D$1823,MATCH('Ratios - Total'!$C1035,IF(Data!$A$2:$A$1823='Ratios - Total'!$A1035,Data!$C$2:$C$1823,0),0)),"Missing Data")</f>
        <v>0</v>
      </c>
      <c r="J1035" s="22"/>
      <c r="K1035" s="5">
        <f t="array" ref="K1035">IFERROR(INDEX(Data!$E$2:$E$1823,MATCH('Ratios - Total'!$C1035,IF(Data!$A$2:$A$1823='Ratios - Total'!$A1035,Data!$C$2:$C$1823,0),0))/INDEX(Data!$D$2:$D$1823,MATCH('Ratios - Total'!$C1035,IF(Data!$A$2:$A$1823='Ratios - Total'!$A1035,Data!$C$2:$C$1823,0),0)),"Missing Data")</f>
        <v>0</v>
      </c>
      <c r="L1035" s="5"/>
      <c r="M1035" s="5" t="str">
        <f t="array" ref="M1035">IFERROR(INDEX(Data!$F$2:$F$1823,MATCH('Ratios - Total'!$C1035,IF(Data!$A$2:$A$1823='Ratios - Total'!$A1035,Data!$C$2:$C$1823,0),0))/INDEX(Data!$E$2:$E$1823,MATCH('Ratios - Total'!$C1035,IF(Data!$A$2:$A$1823='Ratios - Total'!$A1035,Data!$C$2:$C$1823,0),0)),"Missing Data")</f>
        <v>Missing Data</v>
      </c>
      <c r="N1035" s="5"/>
      <c r="O1035" s="5" t="str">
        <f t="array" ref="O1035">IFERROR(INDEX(Data!$G$2:$G$1823,MATCH('Ratios - Total'!$C1035,IF(Data!$A$2:$A$1823='Ratios - Total'!$A1035,Data!$C$2:$C$1823,0),0))/INDEX(Data!$F$2:$F$1823,MATCH('Ratios - Total'!$C1035,IF(Data!$A$2:$A$1823='Ratios - Total'!$A1035,Data!$C$2:$C$1823,0),0)),"Missing Data")</f>
        <v>Missing Data</v>
      </c>
      <c r="P1035" s="5" t="str">
        <f t="array" ref="P1035">IFERROR(INDEX(Data!$H$2:$H$1823,MATCH('Ratios - Total'!$C1035,IF(Data!$A$2:$A$1823='Ratios - Total'!$A1035,Data!$C$2:$C$1823,0),0))/INDEX(Data!$G$2:$G$1823,MATCH('Ratios - Total'!$C1035,IF(Data!$A$2:$A$1823='Ratios - Total'!$A1035,Data!$C$2:$C$1823,0),0)),"Missing Data")</f>
        <v>Missing Data</v>
      </c>
      <c r="Q1035" s="5"/>
      <c r="R1035" s="5" t="str">
        <f t="array" ref="R1035">IFERROR(INDEX(Data!$L$2:$L$1823,MATCH('Ratios - Total'!$C1035,IF(Data!$A$2:$A$1823='Ratios - Total'!$A1035,Data!$C$2:$C$1823,0),0))/INDEX(Data!$G$2:$G$1823,MATCH('Ratios - Total'!$C1035,IF(Data!$A$2:$A$1823='Ratios - Total'!$A1035,Data!$C$2:$C$1823,0),0)),"Missing Data")</f>
        <v>Missing Data</v>
      </c>
      <c r="S1035" s="5"/>
      <c r="T1035" s="5">
        <f t="array" ref="T1035">IFERROR(INDEX(Data!$H$2:$H$1823,MATCH('Ratios - Total'!$C1035,IF(Data!$A$2:$A$1823='Ratios - Total'!$A1035,Data!$C$2:$C$1823,0),0))/INDEX(Data!$L$2:$L$1823,MATCH('Ratios - Total'!$C1035,IF(Data!$A$2:$A$1823='Ratios - Total'!$A1035,Data!$C$2:$C$1823,0),0)),"Missing Data")</f>
        <v>51934.359479839273</v>
      </c>
      <c r="U1035" s="5">
        <f t="array" ref="U1035">IFERROR(INDEX(Data!$K$2:$K$1823,MATCH('Ratios - Total'!$C1035,IF(Data!$A$2:$A$1823='Ratios - Total'!$A1035,Data!$C$2:$C$1823,0),0))/INDEX(Data!$H$2:$H$1823,MATCH('Ratios - Total'!$C1035,IF(Data!$A$2:$A$1823='Ratios - Total'!$A1035,Data!$C$2:$C$1823,0),0)),"Missing Data")</f>
        <v>0.4986496299096641</v>
      </c>
      <c r="V1035" s="5">
        <f t="array" ref="V1035">IFERROR(INDEX(Data!$K$2:$K$1823,MATCH('Ratios - Total'!$C1035,IF(Data!$A$2:$A$1823='Ratios - Total'!$A1035,Data!$C$2:$C$1823,0),0))/INDEX(Data!$L$2:$L$1823,MATCH('Ratios - Total'!$C1035,IF(Data!$A$2:$A$1823='Ratios - Total'!$A1035,Data!$C$2:$C$1823,0),0)),"Missing Data")</f>
        <v>25897.049134217312</v>
      </c>
      <c r="W1035" s="5">
        <f t="shared" si="16"/>
        <v>26037.310345621961</v>
      </c>
      <c r="X1035" s="5" t="str">
        <f t="array" ref="X1035">IFERROR(INDEX(Data!$K$2:$K$1823,MATCH('Ratios - Total'!$C1035,IF(Data!$A$2:$A$1823='Ratios - Total'!$A1035,Data!$C$2:$C$1823,0),0))/INDEX(Data!$G$2:$G$1823,MATCH('Ratios - Total'!$C1035,IF(Data!$A$2:$A$1823='Ratios - Total'!$A1035,Data!$C$2:$C$1823,0),0)),"Missing Data")</f>
        <v>Missing Data</v>
      </c>
    </row>
    <row r="1036" spans="1:24" x14ac:dyDescent="0.25">
      <c r="A1036" s="22" t="s">
        <v>92</v>
      </c>
      <c r="B1036" s="22" t="s">
        <v>93</v>
      </c>
      <c r="C1036" s="22">
        <v>1995</v>
      </c>
      <c r="D1036" s="5">
        <f t="array" ref="D1036">IFERROR(INDEX(Data!$H$2:$H$1823,MATCH('Ratios - Total'!$C1036,IF(Data!$A$2:$A$1823='Ratios - Total'!$A1036,Data!$C$2:$C$1823,0),0))/INDEX(Data!$D$2:$D$1823,MATCH('Ratios - Total'!$C1036,IF(Data!$A$2:$A$1823='Ratios - Total'!$A1036,Data!$C$2:$C$1823,0),0)),"Missing Data")</f>
        <v>1111.6828441591776</v>
      </c>
      <c r="E1036" s="22"/>
      <c r="F1036" s="5">
        <f t="array" ref="F1036">IFERROR(INDEX(Data!$G$2:$G$1823,MATCH('Ratios - Total'!$C1036,IF(Data!$A$2:$A$1823='Ratios - Total'!$A1036,Data!$C$2:$C$1823,0),0))/INDEX(Data!$D$2:$D$1823,MATCH('Ratios - Total'!$C1036,IF(Data!$A$2:$A$1823='Ratios - Total'!$A1036,Data!$C$2:$C$1823,0),0)),"Missing Data")</f>
        <v>0</v>
      </c>
      <c r="G1036" s="5"/>
      <c r="H1036" s="5" t="str">
        <f t="array" ref="H1036">IFERROR(INDEX(Data!$H$2:$H$1823,MATCH('Ratios - Total'!$C1036,IF(Data!$A$2:$A$1823='Ratios - Total'!$A1036,Data!$C$2:$C$1823,0),0))/INDEX(Data!$G$2:$G$1823,MATCH('Ratios - Total'!$C1036,IF(Data!$A$2:$A$1823='Ratios - Total'!$A1036,Data!$C$2:$C$1823,0),0)),"Missing Data")</f>
        <v>Missing Data</v>
      </c>
      <c r="I1036" s="5">
        <f t="array" ref="I1036">IFERROR(INDEX(Data!$G$2:$G$1823,MATCH('Ratios - Total'!$C1036,IF(Data!$A$2:$A$1823='Ratios - Total'!$A1036,Data!$C$2:$C$1823,0),0))/INDEX(Data!$D$2:$D$1823,MATCH('Ratios - Total'!$C1036,IF(Data!$A$2:$A$1823='Ratios - Total'!$A1036,Data!$C$2:$C$1823,0),0)),"Missing Data")</f>
        <v>0</v>
      </c>
      <c r="J1036" s="22"/>
      <c r="K1036" s="5">
        <f t="array" ref="K1036">IFERROR(INDEX(Data!$E$2:$E$1823,MATCH('Ratios - Total'!$C1036,IF(Data!$A$2:$A$1823='Ratios - Total'!$A1036,Data!$C$2:$C$1823,0),0))/INDEX(Data!$D$2:$D$1823,MATCH('Ratios - Total'!$C1036,IF(Data!$A$2:$A$1823='Ratios - Total'!$A1036,Data!$C$2:$C$1823,0),0)),"Missing Data")</f>
        <v>0</v>
      </c>
      <c r="L1036" s="5"/>
      <c r="M1036" s="5" t="str">
        <f t="array" ref="M1036">IFERROR(INDEX(Data!$F$2:$F$1823,MATCH('Ratios - Total'!$C1036,IF(Data!$A$2:$A$1823='Ratios - Total'!$A1036,Data!$C$2:$C$1823,0),0))/INDEX(Data!$E$2:$E$1823,MATCH('Ratios - Total'!$C1036,IF(Data!$A$2:$A$1823='Ratios - Total'!$A1036,Data!$C$2:$C$1823,0),0)),"Missing Data")</f>
        <v>Missing Data</v>
      </c>
      <c r="N1036" s="5"/>
      <c r="O1036" s="5" t="str">
        <f t="array" ref="O1036">IFERROR(INDEX(Data!$G$2:$G$1823,MATCH('Ratios - Total'!$C1036,IF(Data!$A$2:$A$1823='Ratios - Total'!$A1036,Data!$C$2:$C$1823,0),0))/INDEX(Data!$F$2:$F$1823,MATCH('Ratios - Total'!$C1036,IF(Data!$A$2:$A$1823='Ratios - Total'!$A1036,Data!$C$2:$C$1823,0),0)),"Missing Data")</f>
        <v>Missing Data</v>
      </c>
      <c r="P1036" s="5" t="str">
        <f t="array" ref="P1036">IFERROR(INDEX(Data!$H$2:$H$1823,MATCH('Ratios - Total'!$C1036,IF(Data!$A$2:$A$1823='Ratios - Total'!$A1036,Data!$C$2:$C$1823,0),0))/INDEX(Data!$G$2:$G$1823,MATCH('Ratios - Total'!$C1036,IF(Data!$A$2:$A$1823='Ratios - Total'!$A1036,Data!$C$2:$C$1823,0),0)),"Missing Data")</f>
        <v>Missing Data</v>
      </c>
      <c r="Q1036" s="5"/>
      <c r="R1036" s="5" t="str">
        <f t="array" ref="R1036">IFERROR(INDEX(Data!$L$2:$L$1823,MATCH('Ratios - Total'!$C1036,IF(Data!$A$2:$A$1823='Ratios - Total'!$A1036,Data!$C$2:$C$1823,0),0))/INDEX(Data!$G$2:$G$1823,MATCH('Ratios - Total'!$C1036,IF(Data!$A$2:$A$1823='Ratios - Total'!$A1036,Data!$C$2:$C$1823,0),0)),"Missing Data")</f>
        <v>Missing Data</v>
      </c>
      <c r="S1036" s="5"/>
      <c r="T1036" s="5">
        <f t="array" ref="T1036">IFERROR(INDEX(Data!$H$2:$H$1823,MATCH('Ratios - Total'!$C1036,IF(Data!$A$2:$A$1823='Ratios - Total'!$A1036,Data!$C$2:$C$1823,0),0))/INDEX(Data!$L$2:$L$1823,MATCH('Ratios - Total'!$C1036,IF(Data!$A$2:$A$1823='Ratios - Total'!$A1036,Data!$C$2:$C$1823,0),0)),"Missing Data")</f>
        <v>57382.589272443045</v>
      </c>
      <c r="U1036" s="5">
        <f t="array" ref="U1036">IFERROR(INDEX(Data!$K$2:$K$1823,MATCH('Ratios - Total'!$C1036,IF(Data!$A$2:$A$1823='Ratios - Total'!$A1036,Data!$C$2:$C$1823,0),0))/INDEX(Data!$H$2:$H$1823,MATCH('Ratios - Total'!$C1036,IF(Data!$A$2:$A$1823='Ratios - Total'!$A1036,Data!$C$2:$C$1823,0),0)),"Missing Data")</f>
        <v>0.39059122342848968</v>
      </c>
      <c r="V1036" s="5">
        <f t="array" ref="V1036">IFERROR(INDEX(Data!$K$2:$K$1823,MATCH('Ratios - Total'!$C1036,IF(Data!$A$2:$A$1823='Ratios - Total'!$A1036,Data!$C$2:$C$1823,0),0))/INDEX(Data!$L$2:$L$1823,MATCH('Ratios - Total'!$C1036,IF(Data!$A$2:$A$1823='Ratios - Total'!$A1036,Data!$C$2:$C$1823,0),0)),"Missing Data")</f>
        <v>22413.135747418059</v>
      </c>
      <c r="W1036" s="5">
        <f t="shared" si="16"/>
        <v>34969.45352502499</v>
      </c>
      <c r="X1036" s="5" t="str">
        <f t="array" ref="X1036">IFERROR(INDEX(Data!$K$2:$K$1823,MATCH('Ratios - Total'!$C1036,IF(Data!$A$2:$A$1823='Ratios - Total'!$A1036,Data!$C$2:$C$1823,0),0))/INDEX(Data!$G$2:$G$1823,MATCH('Ratios - Total'!$C1036,IF(Data!$A$2:$A$1823='Ratios - Total'!$A1036,Data!$C$2:$C$1823,0),0)),"Missing Data")</f>
        <v>Missing Data</v>
      </c>
    </row>
    <row r="1037" spans="1:24" x14ac:dyDescent="0.25">
      <c r="A1037" s="22" t="s">
        <v>94</v>
      </c>
      <c r="B1037" s="22" t="s">
        <v>95</v>
      </c>
      <c r="C1037" s="22">
        <v>1995</v>
      </c>
      <c r="D1037" s="5">
        <f t="array" ref="D1037">IFERROR(INDEX(Data!$H$2:$H$1823,MATCH('Ratios - Total'!$C1037,IF(Data!$A$2:$A$1823='Ratios - Total'!$A1037,Data!$C$2:$C$1823,0),0))/INDEX(Data!$D$2:$D$1823,MATCH('Ratios - Total'!$C1037,IF(Data!$A$2:$A$1823='Ratios - Total'!$A1037,Data!$C$2:$C$1823,0),0)),"Missing Data")</f>
        <v>1081.75355601509</v>
      </c>
      <c r="E1037" s="22"/>
      <c r="F1037" s="5">
        <f t="array" ref="F1037">IFERROR(INDEX(Data!$G$2:$G$1823,MATCH('Ratios - Total'!$C1037,IF(Data!$A$2:$A$1823='Ratios - Total'!$A1037,Data!$C$2:$C$1823,0),0))/INDEX(Data!$D$2:$D$1823,MATCH('Ratios - Total'!$C1037,IF(Data!$A$2:$A$1823='Ratios - Total'!$A1037,Data!$C$2:$C$1823,0),0)),"Missing Data")</f>
        <v>0</v>
      </c>
      <c r="G1037" s="5"/>
      <c r="H1037" s="5" t="str">
        <f t="array" ref="H1037">IFERROR(INDEX(Data!$H$2:$H$1823,MATCH('Ratios - Total'!$C1037,IF(Data!$A$2:$A$1823='Ratios - Total'!$A1037,Data!$C$2:$C$1823,0),0))/INDEX(Data!$G$2:$G$1823,MATCH('Ratios - Total'!$C1037,IF(Data!$A$2:$A$1823='Ratios - Total'!$A1037,Data!$C$2:$C$1823,0),0)),"Missing Data")</f>
        <v>Missing Data</v>
      </c>
      <c r="I1037" s="5">
        <f t="array" ref="I1037">IFERROR(INDEX(Data!$G$2:$G$1823,MATCH('Ratios - Total'!$C1037,IF(Data!$A$2:$A$1823='Ratios - Total'!$A1037,Data!$C$2:$C$1823,0),0))/INDEX(Data!$D$2:$D$1823,MATCH('Ratios - Total'!$C1037,IF(Data!$A$2:$A$1823='Ratios - Total'!$A1037,Data!$C$2:$C$1823,0),0)),"Missing Data")</f>
        <v>0</v>
      </c>
      <c r="J1037" s="22"/>
      <c r="K1037" s="5">
        <f t="array" ref="K1037">IFERROR(INDEX(Data!$E$2:$E$1823,MATCH('Ratios - Total'!$C1037,IF(Data!$A$2:$A$1823='Ratios - Total'!$A1037,Data!$C$2:$C$1823,0),0))/INDEX(Data!$D$2:$D$1823,MATCH('Ratios - Total'!$C1037,IF(Data!$A$2:$A$1823='Ratios - Total'!$A1037,Data!$C$2:$C$1823,0),0)),"Missing Data")</f>
        <v>0</v>
      </c>
      <c r="L1037" s="5"/>
      <c r="M1037" s="5" t="str">
        <f t="array" ref="M1037">IFERROR(INDEX(Data!$F$2:$F$1823,MATCH('Ratios - Total'!$C1037,IF(Data!$A$2:$A$1823='Ratios - Total'!$A1037,Data!$C$2:$C$1823,0),0))/INDEX(Data!$E$2:$E$1823,MATCH('Ratios - Total'!$C1037,IF(Data!$A$2:$A$1823='Ratios - Total'!$A1037,Data!$C$2:$C$1823,0),0)),"Missing Data")</f>
        <v>Missing Data</v>
      </c>
      <c r="N1037" s="5"/>
      <c r="O1037" s="5" t="str">
        <f t="array" ref="O1037">IFERROR(INDEX(Data!$G$2:$G$1823,MATCH('Ratios - Total'!$C1037,IF(Data!$A$2:$A$1823='Ratios - Total'!$A1037,Data!$C$2:$C$1823,0),0))/INDEX(Data!$F$2:$F$1823,MATCH('Ratios - Total'!$C1037,IF(Data!$A$2:$A$1823='Ratios - Total'!$A1037,Data!$C$2:$C$1823,0),0)),"Missing Data")</f>
        <v>Missing Data</v>
      </c>
      <c r="P1037" s="5" t="str">
        <f t="array" ref="P1037">IFERROR(INDEX(Data!$H$2:$H$1823,MATCH('Ratios - Total'!$C1037,IF(Data!$A$2:$A$1823='Ratios - Total'!$A1037,Data!$C$2:$C$1823,0),0))/INDEX(Data!$G$2:$G$1823,MATCH('Ratios - Total'!$C1037,IF(Data!$A$2:$A$1823='Ratios - Total'!$A1037,Data!$C$2:$C$1823,0),0)),"Missing Data")</f>
        <v>Missing Data</v>
      </c>
      <c r="Q1037" s="5"/>
      <c r="R1037" s="5" t="str">
        <f t="array" ref="R1037">IFERROR(INDEX(Data!$L$2:$L$1823,MATCH('Ratios - Total'!$C1037,IF(Data!$A$2:$A$1823='Ratios - Total'!$A1037,Data!$C$2:$C$1823,0),0))/INDEX(Data!$G$2:$G$1823,MATCH('Ratios - Total'!$C1037,IF(Data!$A$2:$A$1823='Ratios - Total'!$A1037,Data!$C$2:$C$1823,0),0)),"Missing Data")</f>
        <v>Missing Data</v>
      </c>
      <c r="S1037" s="5"/>
      <c r="T1037" s="5">
        <f t="array" ref="T1037">IFERROR(INDEX(Data!$H$2:$H$1823,MATCH('Ratios - Total'!$C1037,IF(Data!$A$2:$A$1823='Ratios - Total'!$A1037,Data!$C$2:$C$1823,0),0))/INDEX(Data!$L$2:$L$1823,MATCH('Ratios - Total'!$C1037,IF(Data!$A$2:$A$1823='Ratios - Total'!$A1037,Data!$C$2:$C$1823,0),0)),"Missing Data")</f>
        <v>38422.179822710001</v>
      </c>
      <c r="U1037" s="5">
        <f t="array" ref="U1037">IFERROR(INDEX(Data!$K$2:$K$1823,MATCH('Ratios - Total'!$C1037,IF(Data!$A$2:$A$1823='Ratios - Total'!$A1037,Data!$C$2:$C$1823,0),0))/INDEX(Data!$H$2:$H$1823,MATCH('Ratios - Total'!$C1037,IF(Data!$A$2:$A$1823='Ratios - Total'!$A1037,Data!$C$2:$C$1823,0),0)),"Missing Data")</f>
        <v>0.57934608590567649</v>
      </c>
      <c r="V1037" s="5">
        <f t="array" ref="V1037">IFERROR(INDEX(Data!$K$2:$K$1823,MATCH('Ratios - Total'!$C1037,IF(Data!$A$2:$A$1823='Ratios - Total'!$A1037,Data!$C$2:$C$1823,0),0))/INDEX(Data!$L$2:$L$1823,MATCH('Ratios - Total'!$C1037,IF(Data!$A$2:$A$1823='Ratios - Total'!$A1037,Data!$C$2:$C$1823,0),0)),"Missing Data")</f>
        <v>22259.739492251101</v>
      </c>
      <c r="W1037" s="5">
        <f t="shared" si="16"/>
        <v>16162.4403304589</v>
      </c>
      <c r="X1037" s="5" t="str">
        <f t="array" ref="X1037">IFERROR(INDEX(Data!$K$2:$K$1823,MATCH('Ratios - Total'!$C1037,IF(Data!$A$2:$A$1823='Ratios - Total'!$A1037,Data!$C$2:$C$1823,0),0))/INDEX(Data!$G$2:$G$1823,MATCH('Ratios - Total'!$C1037,IF(Data!$A$2:$A$1823='Ratios - Total'!$A1037,Data!$C$2:$C$1823,0),0)),"Missing Data")</f>
        <v>Missing Data</v>
      </c>
    </row>
    <row r="1038" spans="1:24" x14ac:dyDescent="0.25">
      <c r="A1038" s="22" t="s">
        <v>96</v>
      </c>
      <c r="B1038" s="22" t="s">
        <v>97</v>
      </c>
      <c r="C1038" s="22">
        <v>1995</v>
      </c>
      <c r="D1038" s="5">
        <f t="array" ref="D1038">IFERROR(INDEX(Data!$H$2:$H$1823,MATCH('Ratios - Total'!$C1038,IF(Data!$A$2:$A$1823='Ratios - Total'!$A1038,Data!$C$2:$C$1823,0),0))/INDEX(Data!$D$2:$D$1823,MATCH('Ratios - Total'!$C1038,IF(Data!$A$2:$A$1823='Ratios - Total'!$A1038,Data!$C$2:$C$1823,0),0)),"Missing Data")</f>
        <v>1011.8127492900662</v>
      </c>
      <c r="E1038" s="22"/>
      <c r="F1038" s="5">
        <f t="array" ref="F1038">IFERROR(INDEX(Data!$G$2:$G$1823,MATCH('Ratios - Total'!$C1038,IF(Data!$A$2:$A$1823='Ratios - Total'!$A1038,Data!$C$2:$C$1823,0),0))/INDEX(Data!$D$2:$D$1823,MATCH('Ratios - Total'!$C1038,IF(Data!$A$2:$A$1823='Ratios - Total'!$A1038,Data!$C$2:$C$1823,0),0)),"Missing Data")</f>
        <v>0</v>
      </c>
      <c r="G1038" s="5"/>
      <c r="H1038" s="5" t="str">
        <f t="array" ref="H1038">IFERROR(INDEX(Data!$H$2:$H$1823,MATCH('Ratios - Total'!$C1038,IF(Data!$A$2:$A$1823='Ratios - Total'!$A1038,Data!$C$2:$C$1823,0),0))/INDEX(Data!$G$2:$G$1823,MATCH('Ratios - Total'!$C1038,IF(Data!$A$2:$A$1823='Ratios - Total'!$A1038,Data!$C$2:$C$1823,0),0)),"Missing Data")</f>
        <v>Missing Data</v>
      </c>
      <c r="I1038" s="5">
        <f t="array" ref="I1038">IFERROR(INDEX(Data!$G$2:$G$1823,MATCH('Ratios - Total'!$C1038,IF(Data!$A$2:$A$1823='Ratios - Total'!$A1038,Data!$C$2:$C$1823,0),0))/INDEX(Data!$D$2:$D$1823,MATCH('Ratios - Total'!$C1038,IF(Data!$A$2:$A$1823='Ratios - Total'!$A1038,Data!$C$2:$C$1823,0),0)),"Missing Data")</f>
        <v>0</v>
      </c>
      <c r="J1038" s="22"/>
      <c r="K1038" s="5">
        <f t="array" ref="K1038">IFERROR(INDEX(Data!$E$2:$E$1823,MATCH('Ratios - Total'!$C1038,IF(Data!$A$2:$A$1823='Ratios - Total'!$A1038,Data!$C$2:$C$1823,0),0))/INDEX(Data!$D$2:$D$1823,MATCH('Ratios - Total'!$C1038,IF(Data!$A$2:$A$1823='Ratios - Total'!$A1038,Data!$C$2:$C$1823,0),0)),"Missing Data")</f>
        <v>0</v>
      </c>
      <c r="L1038" s="5"/>
      <c r="M1038" s="5" t="str">
        <f t="array" ref="M1038">IFERROR(INDEX(Data!$F$2:$F$1823,MATCH('Ratios - Total'!$C1038,IF(Data!$A$2:$A$1823='Ratios - Total'!$A1038,Data!$C$2:$C$1823,0),0))/INDEX(Data!$E$2:$E$1823,MATCH('Ratios - Total'!$C1038,IF(Data!$A$2:$A$1823='Ratios - Total'!$A1038,Data!$C$2:$C$1823,0),0)),"Missing Data")</f>
        <v>Missing Data</v>
      </c>
      <c r="N1038" s="5"/>
      <c r="O1038" s="5" t="str">
        <f t="array" ref="O1038">IFERROR(INDEX(Data!$G$2:$G$1823,MATCH('Ratios - Total'!$C1038,IF(Data!$A$2:$A$1823='Ratios - Total'!$A1038,Data!$C$2:$C$1823,0),0))/INDEX(Data!$F$2:$F$1823,MATCH('Ratios - Total'!$C1038,IF(Data!$A$2:$A$1823='Ratios - Total'!$A1038,Data!$C$2:$C$1823,0),0)),"Missing Data")</f>
        <v>Missing Data</v>
      </c>
      <c r="P1038" s="5" t="str">
        <f t="array" ref="P1038">IFERROR(INDEX(Data!$H$2:$H$1823,MATCH('Ratios - Total'!$C1038,IF(Data!$A$2:$A$1823='Ratios - Total'!$A1038,Data!$C$2:$C$1823,0),0))/INDEX(Data!$G$2:$G$1823,MATCH('Ratios - Total'!$C1038,IF(Data!$A$2:$A$1823='Ratios - Total'!$A1038,Data!$C$2:$C$1823,0),0)),"Missing Data")</f>
        <v>Missing Data</v>
      </c>
      <c r="Q1038" s="5"/>
      <c r="R1038" s="5" t="str">
        <f t="array" ref="R1038">IFERROR(INDEX(Data!$L$2:$L$1823,MATCH('Ratios - Total'!$C1038,IF(Data!$A$2:$A$1823='Ratios - Total'!$A1038,Data!$C$2:$C$1823,0),0))/INDEX(Data!$G$2:$G$1823,MATCH('Ratios - Total'!$C1038,IF(Data!$A$2:$A$1823='Ratios - Total'!$A1038,Data!$C$2:$C$1823,0),0)),"Missing Data")</f>
        <v>Missing Data</v>
      </c>
      <c r="S1038" s="5"/>
      <c r="T1038" s="5">
        <f t="array" ref="T1038">IFERROR(INDEX(Data!$H$2:$H$1823,MATCH('Ratios - Total'!$C1038,IF(Data!$A$2:$A$1823='Ratios - Total'!$A1038,Data!$C$2:$C$1823,0),0))/INDEX(Data!$L$2:$L$1823,MATCH('Ratios - Total'!$C1038,IF(Data!$A$2:$A$1823='Ratios - Total'!$A1038,Data!$C$2:$C$1823,0),0)),"Missing Data")</f>
        <v>45249.408187071771</v>
      </c>
      <c r="U1038" s="5">
        <f t="array" ref="U1038">IFERROR(INDEX(Data!$K$2:$K$1823,MATCH('Ratios - Total'!$C1038,IF(Data!$A$2:$A$1823='Ratios - Total'!$A1038,Data!$C$2:$C$1823,0),0))/INDEX(Data!$H$2:$H$1823,MATCH('Ratios - Total'!$C1038,IF(Data!$A$2:$A$1823='Ratios - Total'!$A1038,Data!$C$2:$C$1823,0),0)),"Missing Data")</f>
        <v>0.51470998479662822</v>
      </c>
      <c r="V1038" s="5">
        <f t="array" ref="V1038">IFERROR(INDEX(Data!$K$2:$K$1823,MATCH('Ratios - Total'!$C1038,IF(Data!$A$2:$A$1823='Ratios - Total'!$A1038,Data!$C$2:$C$1823,0),0))/INDEX(Data!$L$2:$L$1823,MATCH('Ratios - Total'!$C1038,IF(Data!$A$2:$A$1823='Ratios - Total'!$A1038,Data!$C$2:$C$1823,0),0)),"Missing Data")</f>
        <v>23290.322200024133</v>
      </c>
      <c r="W1038" s="5">
        <f t="shared" si="16"/>
        <v>21959.085987047638</v>
      </c>
      <c r="X1038" s="5" t="str">
        <f t="array" ref="X1038">IFERROR(INDEX(Data!$K$2:$K$1823,MATCH('Ratios - Total'!$C1038,IF(Data!$A$2:$A$1823='Ratios - Total'!$A1038,Data!$C$2:$C$1823,0),0))/INDEX(Data!$G$2:$G$1823,MATCH('Ratios - Total'!$C1038,IF(Data!$A$2:$A$1823='Ratios - Total'!$A1038,Data!$C$2:$C$1823,0),0)),"Missing Data")</f>
        <v>Missing Data</v>
      </c>
    </row>
    <row r="1039" spans="1:24" x14ac:dyDescent="0.25">
      <c r="A1039" s="22" t="s">
        <v>98</v>
      </c>
      <c r="B1039" s="22" t="s">
        <v>99</v>
      </c>
      <c r="C1039" s="22">
        <v>1995</v>
      </c>
      <c r="D1039" s="5">
        <f t="array" ref="D1039">IFERROR(INDEX(Data!$H$2:$H$1823,MATCH('Ratios - Total'!$C1039,IF(Data!$A$2:$A$1823='Ratios - Total'!$A1039,Data!$C$2:$C$1823,0),0))/INDEX(Data!$D$2:$D$1823,MATCH('Ratios - Total'!$C1039,IF(Data!$A$2:$A$1823='Ratios - Total'!$A1039,Data!$C$2:$C$1823,0),0)),"Missing Data")</f>
        <v>1244.6572746311958</v>
      </c>
      <c r="E1039" s="22"/>
      <c r="F1039" s="5">
        <f t="array" ref="F1039">IFERROR(INDEX(Data!$G$2:$G$1823,MATCH('Ratios - Total'!$C1039,IF(Data!$A$2:$A$1823='Ratios - Total'!$A1039,Data!$C$2:$C$1823,0),0))/INDEX(Data!$D$2:$D$1823,MATCH('Ratios - Total'!$C1039,IF(Data!$A$2:$A$1823='Ratios - Total'!$A1039,Data!$C$2:$C$1823,0),0)),"Missing Data")</f>
        <v>0</v>
      </c>
      <c r="G1039" s="5"/>
      <c r="H1039" s="5" t="str">
        <f t="array" ref="H1039">IFERROR(INDEX(Data!$H$2:$H$1823,MATCH('Ratios - Total'!$C1039,IF(Data!$A$2:$A$1823='Ratios - Total'!$A1039,Data!$C$2:$C$1823,0),0))/INDEX(Data!$G$2:$G$1823,MATCH('Ratios - Total'!$C1039,IF(Data!$A$2:$A$1823='Ratios - Total'!$A1039,Data!$C$2:$C$1823,0),0)),"Missing Data")</f>
        <v>Missing Data</v>
      </c>
      <c r="I1039" s="5">
        <f t="array" ref="I1039">IFERROR(INDEX(Data!$G$2:$G$1823,MATCH('Ratios - Total'!$C1039,IF(Data!$A$2:$A$1823='Ratios - Total'!$A1039,Data!$C$2:$C$1823,0),0))/INDEX(Data!$D$2:$D$1823,MATCH('Ratios - Total'!$C1039,IF(Data!$A$2:$A$1823='Ratios - Total'!$A1039,Data!$C$2:$C$1823,0),0)),"Missing Data")</f>
        <v>0</v>
      </c>
      <c r="J1039" s="22"/>
      <c r="K1039" s="5">
        <f t="array" ref="K1039">IFERROR(INDEX(Data!$E$2:$E$1823,MATCH('Ratios - Total'!$C1039,IF(Data!$A$2:$A$1823='Ratios - Total'!$A1039,Data!$C$2:$C$1823,0),0))/INDEX(Data!$D$2:$D$1823,MATCH('Ratios - Total'!$C1039,IF(Data!$A$2:$A$1823='Ratios - Total'!$A1039,Data!$C$2:$C$1823,0),0)),"Missing Data")</f>
        <v>0</v>
      </c>
      <c r="L1039" s="5"/>
      <c r="M1039" s="5" t="str">
        <f t="array" ref="M1039">IFERROR(INDEX(Data!$F$2:$F$1823,MATCH('Ratios - Total'!$C1039,IF(Data!$A$2:$A$1823='Ratios - Total'!$A1039,Data!$C$2:$C$1823,0),0))/INDEX(Data!$E$2:$E$1823,MATCH('Ratios - Total'!$C1039,IF(Data!$A$2:$A$1823='Ratios - Total'!$A1039,Data!$C$2:$C$1823,0),0)),"Missing Data")</f>
        <v>Missing Data</v>
      </c>
      <c r="N1039" s="5"/>
      <c r="O1039" s="5" t="str">
        <f t="array" ref="O1039">IFERROR(INDEX(Data!$G$2:$G$1823,MATCH('Ratios - Total'!$C1039,IF(Data!$A$2:$A$1823='Ratios - Total'!$A1039,Data!$C$2:$C$1823,0),0))/INDEX(Data!$F$2:$F$1823,MATCH('Ratios - Total'!$C1039,IF(Data!$A$2:$A$1823='Ratios - Total'!$A1039,Data!$C$2:$C$1823,0),0)),"Missing Data")</f>
        <v>Missing Data</v>
      </c>
      <c r="P1039" s="5" t="str">
        <f t="array" ref="P1039">IFERROR(INDEX(Data!$H$2:$H$1823,MATCH('Ratios - Total'!$C1039,IF(Data!$A$2:$A$1823='Ratios - Total'!$A1039,Data!$C$2:$C$1823,0),0))/INDEX(Data!$G$2:$G$1823,MATCH('Ratios - Total'!$C1039,IF(Data!$A$2:$A$1823='Ratios - Total'!$A1039,Data!$C$2:$C$1823,0),0)),"Missing Data")</f>
        <v>Missing Data</v>
      </c>
      <c r="Q1039" s="5"/>
      <c r="R1039" s="5" t="str">
        <f t="array" ref="R1039">IFERROR(INDEX(Data!$L$2:$L$1823,MATCH('Ratios - Total'!$C1039,IF(Data!$A$2:$A$1823='Ratios - Total'!$A1039,Data!$C$2:$C$1823,0),0))/INDEX(Data!$G$2:$G$1823,MATCH('Ratios - Total'!$C1039,IF(Data!$A$2:$A$1823='Ratios - Total'!$A1039,Data!$C$2:$C$1823,0),0)),"Missing Data")</f>
        <v>Missing Data</v>
      </c>
      <c r="S1039" s="5"/>
      <c r="T1039" s="5">
        <f t="array" ref="T1039">IFERROR(INDEX(Data!$H$2:$H$1823,MATCH('Ratios - Total'!$C1039,IF(Data!$A$2:$A$1823='Ratios - Total'!$A1039,Data!$C$2:$C$1823,0),0))/INDEX(Data!$L$2:$L$1823,MATCH('Ratios - Total'!$C1039,IF(Data!$A$2:$A$1823='Ratios - Total'!$A1039,Data!$C$2:$C$1823,0),0)),"Missing Data")</f>
        <v>78397.574386908454</v>
      </c>
      <c r="U1039" s="5">
        <f t="array" ref="U1039">IFERROR(INDEX(Data!$K$2:$K$1823,MATCH('Ratios - Total'!$C1039,IF(Data!$A$2:$A$1823='Ratios - Total'!$A1039,Data!$C$2:$C$1823,0),0))/INDEX(Data!$H$2:$H$1823,MATCH('Ratios - Total'!$C1039,IF(Data!$A$2:$A$1823='Ratios - Total'!$A1039,Data!$C$2:$C$1823,0),0)),"Missing Data")</f>
        <v>0.38455346390752809</v>
      </c>
      <c r="V1039" s="5">
        <f t="array" ref="V1039">IFERROR(INDEX(Data!$K$2:$K$1823,MATCH('Ratios - Total'!$C1039,IF(Data!$A$2:$A$1823='Ratios - Total'!$A1039,Data!$C$2:$C$1823,0),0))/INDEX(Data!$L$2:$L$1823,MATCH('Ratios - Total'!$C1039,IF(Data!$A$2:$A$1823='Ratios - Total'!$A1039,Data!$C$2:$C$1823,0),0)),"Missing Data")</f>
        <v>30148.058792433749</v>
      </c>
      <c r="W1039" s="5">
        <f t="shared" si="16"/>
        <v>48249.515594474709</v>
      </c>
      <c r="X1039" s="5" t="str">
        <f t="array" ref="X1039">IFERROR(INDEX(Data!$K$2:$K$1823,MATCH('Ratios - Total'!$C1039,IF(Data!$A$2:$A$1823='Ratios - Total'!$A1039,Data!$C$2:$C$1823,0),0))/INDEX(Data!$G$2:$G$1823,MATCH('Ratios - Total'!$C1039,IF(Data!$A$2:$A$1823='Ratios - Total'!$A1039,Data!$C$2:$C$1823,0),0)),"Missing Data")</f>
        <v>Missing Data</v>
      </c>
    </row>
    <row r="1040" spans="1:24" x14ac:dyDescent="0.25">
      <c r="A1040" s="22" t="s">
        <v>100</v>
      </c>
      <c r="B1040" s="22" t="s">
        <v>101</v>
      </c>
      <c r="C1040" s="22">
        <v>1995</v>
      </c>
      <c r="D1040" s="5">
        <f t="array" ref="D1040">IFERROR(INDEX(Data!$H$2:$H$1823,MATCH('Ratios - Total'!$C1040,IF(Data!$A$2:$A$1823='Ratios - Total'!$A1040,Data!$C$2:$C$1823,0),0))/INDEX(Data!$D$2:$D$1823,MATCH('Ratios - Total'!$C1040,IF(Data!$A$2:$A$1823='Ratios - Total'!$A1040,Data!$C$2:$C$1823,0),0)),"Missing Data")</f>
        <v>991.4700882820639</v>
      </c>
      <c r="E1040" s="22"/>
      <c r="F1040" s="5">
        <f t="array" ref="F1040">IFERROR(INDEX(Data!$G$2:$G$1823,MATCH('Ratios - Total'!$C1040,IF(Data!$A$2:$A$1823='Ratios - Total'!$A1040,Data!$C$2:$C$1823,0),0))/INDEX(Data!$D$2:$D$1823,MATCH('Ratios - Total'!$C1040,IF(Data!$A$2:$A$1823='Ratios - Total'!$A1040,Data!$C$2:$C$1823,0),0)),"Missing Data")</f>
        <v>0</v>
      </c>
      <c r="G1040" s="5"/>
      <c r="H1040" s="5" t="str">
        <f t="array" ref="H1040">IFERROR(INDEX(Data!$H$2:$H$1823,MATCH('Ratios - Total'!$C1040,IF(Data!$A$2:$A$1823='Ratios - Total'!$A1040,Data!$C$2:$C$1823,0),0))/INDEX(Data!$G$2:$G$1823,MATCH('Ratios - Total'!$C1040,IF(Data!$A$2:$A$1823='Ratios - Total'!$A1040,Data!$C$2:$C$1823,0),0)),"Missing Data")</f>
        <v>Missing Data</v>
      </c>
      <c r="I1040" s="5">
        <f t="array" ref="I1040">IFERROR(INDEX(Data!$G$2:$G$1823,MATCH('Ratios - Total'!$C1040,IF(Data!$A$2:$A$1823='Ratios - Total'!$A1040,Data!$C$2:$C$1823,0),0))/INDEX(Data!$D$2:$D$1823,MATCH('Ratios - Total'!$C1040,IF(Data!$A$2:$A$1823='Ratios - Total'!$A1040,Data!$C$2:$C$1823,0),0)),"Missing Data")</f>
        <v>0</v>
      </c>
      <c r="J1040" s="22"/>
      <c r="K1040" s="5">
        <f t="array" ref="K1040">IFERROR(INDEX(Data!$E$2:$E$1823,MATCH('Ratios - Total'!$C1040,IF(Data!$A$2:$A$1823='Ratios - Total'!$A1040,Data!$C$2:$C$1823,0),0))/INDEX(Data!$D$2:$D$1823,MATCH('Ratios - Total'!$C1040,IF(Data!$A$2:$A$1823='Ratios - Total'!$A1040,Data!$C$2:$C$1823,0),0)),"Missing Data")</f>
        <v>0</v>
      </c>
      <c r="L1040" s="5"/>
      <c r="M1040" s="5" t="str">
        <f t="array" ref="M1040">IFERROR(INDEX(Data!$F$2:$F$1823,MATCH('Ratios - Total'!$C1040,IF(Data!$A$2:$A$1823='Ratios - Total'!$A1040,Data!$C$2:$C$1823,0),0))/INDEX(Data!$E$2:$E$1823,MATCH('Ratios - Total'!$C1040,IF(Data!$A$2:$A$1823='Ratios - Total'!$A1040,Data!$C$2:$C$1823,0),0)),"Missing Data")</f>
        <v>Missing Data</v>
      </c>
      <c r="N1040" s="5"/>
      <c r="O1040" s="5" t="str">
        <f t="array" ref="O1040">IFERROR(INDEX(Data!$G$2:$G$1823,MATCH('Ratios - Total'!$C1040,IF(Data!$A$2:$A$1823='Ratios - Total'!$A1040,Data!$C$2:$C$1823,0),0))/INDEX(Data!$F$2:$F$1823,MATCH('Ratios - Total'!$C1040,IF(Data!$A$2:$A$1823='Ratios - Total'!$A1040,Data!$C$2:$C$1823,0),0)),"Missing Data")</f>
        <v>Missing Data</v>
      </c>
      <c r="P1040" s="5" t="str">
        <f t="array" ref="P1040">IFERROR(INDEX(Data!$H$2:$H$1823,MATCH('Ratios - Total'!$C1040,IF(Data!$A$2:$A$1823='Ratios - Total'!$A1040,Data!$C$2:$C$1823,0),0))/INDEX(Data!$G$2:$G$1823,MATCH('Ratios - Total'!$C1040,IF(Data!$A$2:$A$1823='Ratios - Total'!$A1040,Data!$C$2:$C$1823,0),0)),"Missing Data")</f>
        <v>Missing Data</v>
      </c>
      <c r="Q1040" s="5"/>
      <c r="R1040" s="5" t="str">
        <f t="array" ref="R1040">IFERROR(INDEX(Data!$L$2:$L$1823,MATCH('Ratios - Total'!$C1040,IF(Data!$A$2:$A$1823='Ratios - Total'!$A1040,Data!$C$2:$C$1823,0),0))/INDEX(Data!$G$2:$G$1823,MATCH('Ratios - Total'!$C1040,IF(Data!$A$2:$A$1823='Ratios - Total'!$A1040,Data!$C$2:$C$1823,0),0)),"Missing Data")</f>
        <v>Missing Data</v>
      </c>
      <c r="S1040" s="5"/>
      <c r="T1040" s="5">
        <f t="array" ref="T1040">IFERROR(INDEX(Data!$H$2:$H$1823,MATCH('Ratios - Total'!$C1040,IF(Data!$A$2:$A$1823='Ratios - Total'!$A1040,Data!$C$2:$C$1823,0),0))/INDEX(Data!$L$2:$L$1823,MATCH('Ratios - Total'!$C1040,IF(Data!$A$2:$A$1823='Ratios - Total'!$A1040,Data!$C$2:$C$1823,0),0)),"Missing Data")</f>
        <v>44148.451997265358</v>
      </c>
      <c r="U1040" s="5">
        <f t="array" ref="U1040">IFERROR(INDEX(Data!$K$2:$K$1823,MATCH('Ratios - Total'!$C1040,IF(Data!$A$2:$A$1823='Ratios - Total'!$A1040,Data!$C$2:$C$1823,0),0))/INDEX(Data!$H$2:$H$1823,MATCH('Ratios - Total'!$C1040,IF(Data!$A$2:$A$1823='Ratios - Total'!$A1040,Data!$C$2:$C$1823,0),0)),"Missing Data")</f>
        <v>0.52310313780318385</v>
      </c>
      <c r="V1040" s="5">
        <f t="array" ref="V1040">IFERROR(INDEX(Data!$K$2:$K$1823,MATCH('Ratios - Total'!$C1040,IF(Data!$A$2:$A$1823='Ratios - Total'!$A1040,Data!$C$2:$C$1823,0),0))/INDEX(Data!$L$2:$L$1823,MATCH('Ratios - Total'!$C1040,IF(Data!$A$2:$A$1823='Ratios - Total'!$A1040,Data!$C$2:$C$1823,0),0)),"Missing Data")</f>
        <v>23094.193768922745</v>
      </c>
      <c r="W1040" s="5">
        <f t="shared" si="16"/>
        <v>21054.258228342613</v>
      </c>
      <c r="X1040" s="5" t="str">
        <f t="array" ref="X1040">IFERROR(INDEX(Data!$K$2:$K$1823,MATCH('Ratios - Total'!$C1040,IF(Data!$A$2:$A$1823='Ratios - Total'!$A1040,Data!$C$2:$C$1823,0),0))/INDEX(Data!$G$2:$G$1823,MATCH('Ratios - Total'!$C1040,IF(Data!$A$2:$A$1823='Ratios - Total'!$A1040,Data!$C$2:$C$1823,0),0)),"Missing Data")</f>
        <v>Missing Data</v>
      </c>
    </row>
    <row r="1041" spans="1:24" x14ac:dyDescent="0.25">
      <c r="A1041" s="22" t="s">
        <v>102</v>
      </c>
      <c r="B1041" s="22" t="s">
        <v>103</v>
      </c>
      <c r="C1041" s="22">
        <v>1995</v>
      </c>
      <c r="D1041" s="5">
        <f t="array" ref="D1041">IFERROR(INDEX(Data!$H$2:$H$1823,MATCH('Ratios - Total'!$C1041,IF(Data!$A$2:$A$1823='Ratios - Total'!$A1041,Data!$C$2:$C$1823,0),0))/INDEX(Data!$D$2:$D$1823,MATCH('Ratios - Total'!$C1041,IF(Data!$A$2:$A$1823='Ratios - Total'!$A1041,Data!$C$2:$C$1823,0),0)),"Missing Data")</f>
        <v>1182.6406883457837</v>
      </c>
      <c r="E1041" s="22"/>
      <c r="F1041" s="5">
        <f t="array" ref="F1041">IFERROR(INDEX(Data!$G$2:$G$1823,MATCH('Ratios - Total'!$C1041,IF(Data!$A$2:$A$1823='Ratios - Total'!$A1041,Data!$C$2:$C$1823,0),0))/INDEX(Data!$D$2:$D$1823,MATCH('Ratios - Total'!$C1041,IF(Data!$A$2:$A$1823='Ratios - Total'!$A1041,Data!$C$2:$C$1823,0),0)),"Missing Data")</f>
        <v>0</v>
      </c>
      <c r="G1041" s="5"/>
      <c r="H1041" s="5" t="str">
        <f t="array" ref="H1041">IFERROR(INDEX(Data!$H$2:$H$1823,MATCH('Ratios - Total'!$C1041,IF(Data!$A$2:$A$1823='Ratios - Total'!$A1041,Data!$C$2:$C$1823,0),0))/INDEX(Data!$G$2:$G$1823,MATCH('Ratios - Total'!$C1041,IF(Data!$A$2:$A$1823='Ratios - Total'!$A1041,Data!$C$2:$C$1823,0),0)),"Missing Data")</f>
        <v>Missing Data</v>
      </c>
      <c r="I1041" s="5">
        <f t="array" ref="I1041">IFERROR(INDEX(Data!$G$2:$G$1823,MATCH('Ratios - Total'!$C1041,IF(Data!$A$2:$A$1823='Ratios - Total'!$A1041,Data!$C$2:$C$1823,0),0))/INDEX(Data!$D$2:$D$1823,MATCH('Ratios - Total'!$C1041,IF(Data!$A$2:$A$1823='Ratios - Total'!$A1041,Data!$C$2:$C$1823,0),0)),"Missing Data")</f>
        <v>0</v>
      </c>
      <c r="J1041" s="22"/>
      <c r="K1041" s="5">
        <f t="array" ref="K1041">IFERROR(INDEX(Data!$E$2:$E$1823,MATCH('Ratios - Total'!$C1041,IF(Data!$A$2:$A$1823='Ratios - Total'!$A1041,Data!$C$2:$C$1823,0),0))/INDEX(Data!$D$2:$D$1823,MATCH('Ratios - Total'!$C1041,IF(Data!$A$2:$A$1823='Ratios - Total'!$A1041,Data!$C$2:$C$1823,0),0)),"Missing Data")</f>
        <v>0</v>
      </c>
      <c r="L1041" s="5"/>
      <c r="M1041" s="5" t="str">
        <f t="array" ref="M1041">IFERROR(INDEX(Data!$F$2:$F$1823,MATCH('Ratios - Total'!$C1041,IF(Data!$A$2:$A$1823='Ratios - Total'!$A1041,Data!$C$2:$C$1823,0),0))/INDEX(Data!$E$2:$E$1823,MATCH('Ratios - Total'!$C1041,IF(Data!$A$2:$A$1823='Ratios - Total'!$A1041,Data!$C$2:$C$1823,0),0)),"Missing Data")</f>
        <v>Missing Data</v>
      </c>
      <c r="N1041" s="5"/>
      <c r="O1041" s="5" t="str">
        <f t="array" ref="O1041">IFERROR(INDEX(Data!$G$2:$G$1823,MATCH('Ratios - Total'!$C1041,IF(Data!$A$2:$A$1823='Ratios - Total'!$A1041,Data!$C$2:$C$1823,0),0))/INDEX(Data!$F$2:$F$1823,MATCH('Ratios - Total'!$C1041,IF(Data!$A$2:$A$1823='Ratios - Total'!$A1041,Data!$C$2:$C$1823,0),0)),"Missing Data")</f>
        <v>Missing Data</v>
      </c>
      <c r="P1041" s="5" t="str">
        <f t="array" ref="P1041">IFERROR(INDEX(Data!$H$2:$H$1823,MATCH('Ratios - Total'!$C1041,IF(Data!$A$2:$A$1823='Ratios - Total'!$A1041,Data!$C$2:$C$1823,0),0))/INDEX(Data!$G$2:$G$1823,MATCH('Ratios - Total'!$C1041,IF(Data!$A$2:$A$1823='Ratios - Total'!$A1041,Data!$C$2:$C$1823,0),0)),"Missing Data")</f>
        <v>Missing Data</v>
      </c>
      <c r="Q1041" s="5"/>
      <c r="R1041" s="5" t="str">
        <f t="array" ref="R1041">IFERROR(INDEX(Data!$L$2:$L$1823,MATCH('Ratios - Total'!$C1041,IF(Data!$A$2:$A$1823='Ratios - Total'!$A1041,Data!$C$2:$C$1823,0),0))/INDEX(Data!$G$2:$G$1823,MATCH('Ratios - Total'!$C1041,IF(Data!$A$2:$A$1823='Ratios - Total'!$A1041,Data!$C$2:$C$1823,0),0)),"Missing Data")</f>
        <v>Missing Data</v>
      </c>
      <c r="S1041" s="5"/>
      <c r="T1041" s="5">
        <f t="array" ref="T1041">IFERROR(INDEX(Data!$H$2:$H$1823,MATCH('Ratios - Total'!$C1041,IF(Data!$A$2:$A$1823='Ratios - Total'!$A1041,Data!$C$2:$C$1823,0),0))/INDEX(Data!$L$2:$L$1823,MATCH('Ratios - Total'!$C1041,IF(Data!$A$2:$A$1823='Ratios - Total'!$A1041,Data!$C$2:$C$1823,0),0)),"Missing Data")</f>
        <v>58281.513316224693</v>
      </c>
      <c r="U1041" s="5">
        <f t="array" ref="U1041">IFERROR(INDEX(Data!$K$2:$K$1823,MATCH('Ratios - Total'!$C1041,IF(Data!$A$2:$A$1823='Ratios - Total'!$A1041,Data!$C$2:$C$1823,0),0))/INDEX(Data!$H$2:$H$1823,MATCH('Ratios - Total'!$C1041,IF(Data!$A$2:$A$1823='Ratios - Total'!$A1041,Data!$C$2:$C$1823,0),0)),"Missing Data")</f>
        <v>0.4919067836431486</v>
      </c>
      <c r="V1041" s="5">
        <f t="array" ref="V1041">IFERROR(INDEX(Data!$K$2:$K$1823,MATCH('Ratios - Total'!$C1041,IF(Data!$A$2:$A$1823='Ratios - Total'!$A1041,Data!$C$2:$C$1823,0),0))/INDEX(Data!$L$2:$L$1823,MATCH('Ratios - Total'!$C1041,IF(Data!$A$2:$A$1823='Ratios - Total'!$A1041,Data!$C$2:$C$1823,0),0)),"Missing Data")</f>
        <v>28669.071761239426</v>
      </c>
      <c r="W1041" s="5">
        <f t="shared" si="16"/>
        <v>29612.441554985267</v>
      </c>
      <c r="X1041" s="5" t="str">
        <f t="array" ref="X1041">IFERROR(INDEX(Data!$K$2:$K$1823,MATCH('Ratios - Total'!$C1041,IF(Data!$A$2:$A$1823='Ratios - Total'!$A1041,Data!$C$2:$C$1823,0),0))/INDEX(Data!$G$2:$G$1823,MATCH('Ratios - Total'!$C1041,IF(Data!$A$2:$A$1823='Ratios - Total'!$A1041,Data!$C$2:$C$1823,0),0)),"Missing Data")</f>
        <v>Missing Data</v>
      </c>
    </row>
    <row r="1042" spans="1:24" x14ac:dyDescent="0.25">
      <c r="A1042" s="22" t="s">
        <v>104</v>
      </c>
      <c r="B1042" s="22" t="s">
        <v>105</v>
      </c>
      <c r="C1042" s="22">
        <v>1995</v>
      </c>
      <c r="D1042" s="5">
        <f t="array" ref="D1042">IFERROR(INDEX(Data!$H$2:$H$1823,MATCH('Ratios - Total'!$C1042,IF(Data!$A$2:$A$1823='Ratios - Total'!$A1042,Data!$C$2:$C$1823,0),0))/INDEX(Data!$D$2:$D$1823,MATCH('Ratios - Total'!$C1042,IF(Data!$A$2:$A$1823='Ratios - Total'!$A1042,Data!$C$2:$C$1823,0),0)),"Missing Data")</f>
        <v>1329.5985489323109</v>
      </c>
      <c r="E1042" s="22"/>
      <c r="F1042" s="5">
        <f t="array" ref="F1042">IFERROR(INDEX(Data!$G$2:$G$1823,MATCH('Ratios - Total'!$C1042,IF(Data!$A$2:$A$1823='Ratios - Total'!$A1042,Data!$C$2:$C$1823,0),0))/INDEX(Data!$D$2:$D$1823,MATCH('Ratios - Total'!$C1042,IF(Data!$A$2:$A$1823='Ratios - Total'!$A1042,Data!$C$2:$C$1823,0),0)),"Missing Data")</f>
        <v>0</v>
      </c>
      <c r="G1042" s="5"/>
      <c r="H1042" s="5" t="str">
        <f t="array" ref="H1042">IFERROR(INDEX(Data!$H$2:$H$1823,MATCH('Ratios - Total'!$C1042,IF(Data!$A$2:$A$1823='Ratios - Total'!$A1042,Data!$C$2:$C$1823,0),0))/INDEX(Data!$G$2:$G$1823,MATCH('Ratios - Total'!$C1042,IF(Data!$A$2:$A$1823='Ratios - Total'!$A1042,Data!$C$2:$C$1823,0),0)),"Missing Data")</f>
        <v>Missing Data</v>
      </c>
      <c r="I1042" s="5">
        <f t="array" ref="I1042">IFERROR(INDEX(Data!$G$2:$G$1823,MATCH('Ratios - Total'!$C1042,IF(Data!$A$2:$A$1823='Ratios - Total'!$A1042,Data!$C$2:$C$1823,0),0))/INDEX(Data!$D$2:$D$1823,MATCH('Ratios - Total'!$C1042,IF(Data!$A$2:$A$1823='Ratios - Total'!$A1042,Data!$C$2:$C$1823,0),0)),"Missing Data")</f>
        <v>0</v>
      </c>
      <c r="J1042" s="22"/>
      <c r="K1042" s="5">
        <f t="array" ref="K1042">IFERROR(INDEX(Data!$E$2:$E$1823,MATCH('Ratios - Total'!$C1042,IF(Data!$A$2:$A$1823='Ratios - Total'!$A1042,Data!$C$2:$C$1823,0),0))/INDEX(Data!$D$2:$D$1823,MATCH('Ratios - Total'!$C1042,IF(Data!$A$2:$A$1823='Ratios - Total'!$A1042,Data!$C$2:$C$1823,0),0)),"Missing Data")</f>
        <v>0</v>
      </c>
      <c r="L1042" s="5"/>
      <c r="M1042" s="5" t="str">
        <f t="array" ref="M1042">IFERROR(INDEX(Data!$F$2:$F$1823,MATCH('Ratios - Total'!$C1042,IF(Data!$A$2:$A$1823='Ratios - Total'!$A1042,Data!$C$2:$C$1823,0),0))/INDEX(Data!$E$2:$E$1823,MATCH('Ratios - Total'!$C1042,IF(Data!$A$2:$A$1823='Ratios - Total'!$A1042,Data!$C$2:$C$1823,0),0)),"Missing Data")</f>
        <v>Missing Data</v>
      </c>
      <c r="N1042" s="5"/>
      <c r="O1042" s="5" t="str">
        <f t="array" ref="O1042">IFERROR(INDEX(Data!$G$2:$G$1823,MATCH('Ratios - Total'!$C1042,IF(Data!$A$2:$A$1823='Ratios - Total'!$A1042,Data!$C$2:$C$1823,0),0))/INDEX(Data!$F$2:$F$1823,MATCH('Ratios - Total'!$C1042,IF(Data!$A$2:$A$1823='Ratios - Total'!$A1042,Data!$C$2:$C$1823,0),0)),"Missing Data")</f>
        <v>Missing Data</v>
      </c>
      <c r="P1042" s="5" t="str">
        <f t="array" ref="P1042">IFERROR(INDEX(Data!$H$2:$H$1823,MATCH('Ratios - Total'!$C1042,IF(Data!$A$2:$A$1823='Ratios - Total'!$A1042,Data!$C$2:$C$1823,0),0))/INDEX(Data!$G$2:$G$1823,MATCH('Ratios - Total'!$C1042,IF(Data!$A$2:$A$1823='Ratios - Total'!$A1042,Data!$C$2:$C$1823,0),0)),"Missing Data")</f>
        <v>Missing Data</v>
      </c>
      <c r="Q1042" s="5"/>
      <c r="R1042" s="5" t="str">
        <f t="array" ref="R1042">IFERROR(INDEX(Data!$L$2:$L$1823,MATCH('Ratios - Total'!$C1042,IF(Data!$A$2:$A$1823='Ratios - Total'!$A1042,Data!$C$2:$C$1823,0),0))/INDEX(Data!$G$2:$G$1823,MATCH('Ratios - Total'!$C1042,IF(Data!$A$2:$A$1823='Ratios - Total'!$A1042,Data!$C$2:$C$1823,0),0)),"Missing Data")</f>
        <v>Missing Data</v>
      </c>
      <c r="S1042" s="5"/>
      <c r="T1042" s="5">
        <f t="array" ref="T1042">IFERROR(INDEX(Data!$H$2:$H$1823,MATCH('Ratios - Total'!$C1042,IF(Data!$A$2:$A$1823='Ratios - Total'!$A1042,Data!$C$2:$C$1823,0),0))/INDEX(Data!$L$2:$L$1823,MATCH('Ratios - Total'!$C1042,IF(Data!$A$2:$A$1823='Ratios - Total'!$A1042,Data!$C$2:$C$1823,0),0)),"Missing Data")</f>
        <v>44749.77676031911</v>
      </c>
      <c r="U1042" s="5">
        <f t="array" ref="U1042">IFERROR(INDEX(Data!$K$2:$K$1823,MATCH('Ratios - Total'!$C1042,IF(Data!$A$2:$A$1823='Ratios - Total'!$A1042,Data!$C$2:$C$1823,0),0))/INDEX(Data!$H$2:$H$1823,MATCH('Ratios - Total'!$C1042,IF(Data!$A$2:$A$1823='Ratios - Total'!$A1042,Data!$C$2:$C$1823,0),0)),"Missing Data")</f>
        <v>0.48439710929590757</v>
      </c>
      <c r="V1042" s="5">
        <f t="array" ref="V1042">IFERROR(INDEX(Data!$K$2:$K$1823,MATCH('Ratios - Total'!$C1042,IF(Data!$A$2:$A$1823='Ratios - Total'!$A1042,Data!$C$2:$C$1823,0),0))/INDEX(Data!$L$2:$L$1823,MATCH('Ratios - Total'!$C1042,IF(Data!$A$2:$A$1823='Ratios - Total'!$A1042,Data!$C$2:$C$1823,0),0)),"Missing Data")</f>
        <v>21676.66250433576</v>
      </c>
      <c r="W1042" s="5">
        <f t="shared" si="16"/>
        <v>23073.11425598335</v>
      </c>
      <c r="X1042" s="5" t="str">
        <f t="array" ref="X1042">IFERROR(INDEX(Data!$K$2:$K$1823,MATCH('Ratios - Total'!$C1042,IF(Data!$A$2:$A$1823='Ratios - Total'!$A1042,Data!$C$2:$C$1823,0),0))/INDEX(Data!$G$2:$G$1823,MATCH('Ratios - Total'!$C1042,IF(Data!$A$2:$A$1823='Ratios - Total'!$A1042,Data!$C$2:$C$1823,0),0)),"Missing Data")</f>
        <v>Missing Data</v>
      </c>
    </row>
    <row r="1043" spans="1:24" x14ac:dyDescent="0.25">
      <c r="A1043" s="22" t="s">
        <v>4</v>
      </c>
      <c r="B1043" s="22" t="s">
        <v>5</v>
      </c>
      <c r="C1043" s="22">
        <v>1996</v>
      </c>
      <c r="D1043" s="5">
        <f t="array" ref="D1043">IFERROR(INDEX(Data!$H$2:$H$1823,MATCH('Ratios - Total'!$C1043,IF(Data!$A$2:$A$1823='Ratios - Total'!$A1043,Data!$C$2:$C$1823,0),0))/INDEX(Data!$D$2:$D$1823,MATCH('Ratios - Total'!$C1043,IF(Data!$A$2:$A$1823='Ratios - Total'!$A1043,Data!$C$2:$C$1823,0),0)),"Missing Data")</f>
        <v>868.23467283846003</v>
      </c>
      <c r="E1043" s="22"/>
      <c r="F1043" s="5">
        <f t="array" ref="F1043">IFERROR(INDEX(Data!$G$2:$G$1823,MATCH('Ratios - Total'!$C1043,IF(Data!$A$2:$A$1823='Ratios - Total'!$A1043,Data!$C$2:$C$1823,0),0))/INDEX(Data!$D$2:$D$1823,MATCH('Ratios - Total'!$C1043,IF(Data!$A$2:$A$1823='Ratios - Total'!$A1043,Data!$C$2:$C$1823,0),0)),"Missing Data")</f>
        <v>0</v>
      </c>
      <c r="G1043" s="5"/>
      <c r="H1043" s="5" t="str">
        <f t="array" ref="H1043">IFERROR(INDEX(Data!$H$2:$H$1823,MATCH('Ratios - Total'!$C1043,IF(Data!$A$2:$A$1823='Ratios - Total'!$A1043,Data!$C$2:$C$1823,0),0))/INDEX(Data!$G$2:$G$1823,MATCH('Ratios - Total'!$C1043,IF(Data!$A$2:$A$1823='Ratios - Total'!$A1043,Data!$C$2:$C$1823,0),0)),"Missing Data")</f>
        <v>Missing Data</v>
      </c>
      <c r="I1043" s="5">
        <f t="array" ref="I1043">IFERROR(INDEX(Data!$G$2:$G$1823,MATCH('Ratios - Total'!$C1043,IF(Data!$A$2:$A$1823='Ratios - Total'!$A1043,Data!$C$2:$C$1823,0),0))/INDEX(Data!$D$2:$D$1823,MATCH('Ratios - Total'!$C1043,IF(Data!$A$2:$A$1823='Ratios - Total'!$A1043,Data!$C$2:$C$1823,0),0)),"Missing Data")</f>
        <v>0</v>
      </c>
      <c r="J1043" s="22"/>
      <c r="K1043" s="5">
        <f t="array" ref="K1043">IFERROR(INDEX(Data!$E$2:$E$1823,MATCH('Ratios - Total'!$C1043,IF(Data!$A$2:$A$1823='Ratios - Total'!$A1043,Data!$C$2:$C$1823,0),0))/INDEX(Data!$D$2:$D$1823,MATCH('Ratios - Total'!$C1043,IF(Data!$A$2:$A$1823='Ratios - Total'!$A1043,Data!$C$2:$C$1823,0),0)),"Missing Data")</f>
        <v>0</v>
      </c>
      <c r="L1043" s="5"/>
      <c r="M1043" s="5" t="str">
        <f t="array" ref="M1043">IFERROR(INDEX(Data!$F$2:$F$1823,MATCH('Ratios - Total'!$C1043,IF(Data!$A$2:$A$1823='Ratios - Total'!$A1043,Data!$C$2:$C$1823,0),0))/INDEX(Data!$E$2:$E$1823,MATCH('Ratios - Total'!$C1043,IF(Data!$A$2:$A$1823='Ratios - Total'!$A1043,Data!$C$2:$C$1823,0),0)),"Missing Data")</f>
        <v>Missing Data</v>
      </c>
      <c r="N1043" s="5"/>
      <c r="O1043" s="5" t="str">
        <f t="array" ref="O1043">IFERROR(INDEX(Data!$G$2:$G$1823,MATCH('Ratios - Total'!$C1043,IF(Data!$A$2:$A$1823='Ratios - Total'!$A1043,Data!$C$2:$C$1823,0),0))/INDEX(Data!$F$2:$F$1823,MATCH('Ratios - Total'!$C1043,IF(Data!$A$2:$A$1823='Ratios - Total'!$A1043,Data!$C$2:$C$1823,0),0)),"Missing Data")</f>
        <v>Missing Data</v>
      </c>
      <c r="P1043" s="5" t="str">
        <f t="array" ref="P1043">IFERROR(INDEX(Data!$H$2:$H$1823,MATCH('Ratios - Total'!$C1043,IF(Data!$A$2:$A$1823='Ratios - Total'!$A1043,Data!$C$2:$C$1823,0),0))/INDEX(Data!$G$2:$G$1823,MATCH('Ratios - Total'!$C1043,IF(Data!$A$2:$A$1823='Ratios - Total'!$A1043,Data!$C$2:$C$1823,0),0)),"Missing Data")</f>
        <v>Missing Data</v>
      </c>
      <c r="Q1043" s="5"/>
      <c r="R1043" s="5" t="str">
        <f t="array" ref="R1043">IFERROR(INDEX(Data!$L$2:$L$1823,MATCH('Ratios - Total'!$C1043,IF(Data!$A$2:$A$1823='Ratios - Total'!$A1043,Data!$C$2:$C$1823,0),0))/INDEX(Data!$G$2:$G$1823,MATCH('Ratios - Total'!$C1043,IF(Data!$A$2:$A$1823='Ratios - Total'!$A1043,Data!$C$2:$C$1823,0),0)),"Missing Data")</f>
        <v>Missing Data</v>
      </c>
      <c r="S1043" s="5"/>
      <c r="T1043" s="5" t="str">
        <f t="array" ref="T1043">IFERROR(INDEX(Data!$H$2:$H$1823,MATCH('Ratios - Total'!$C1043,IF(Data!$A$2:$A$1823='Ratios - Total'!$A1043,Data!$C$2:$C$1823,0),0))/INDEX(Data!$L$2:$L$1823,MATCH('Ratios - Total'!$C1043,IF(Data!$A$2:$A$1823='Ratios - Total'!$A1043,Data!$C$2:$C$1823,0),0)),"Missing Data")</f>
        <v>Missing Data</v>
      </c>
      <c r="U1043" s="5" t="str">
        <f t="array" ref="U1043">IFERROR(INDEX(Data!$K$2:$K$1823,MATCH('Ratios - Total'!$C1043,IF(Data!$A$2:$A$1823='Ratios - Total'!$A1043,Data!$C$2:$C$1823,0),0))/INDEX(Data!$H$2:$H$1823,MATCH('Ratios - Total'!$C1043,IF(Data!$A$2:$A$1823='Ratios - Total'!$A1043,Data!$C$2:$C$1823,0),0)),"Missing Data")</f>
        <v>Missing Data</v>
      </c>
      <c r="V1043" s="5" t="str">
        <f t="array" ref="V1043">IFERROR(INDEX(Data!$K$2:$K$1823,MATCH('Ratios - Total'!$C1043,IF(Data!$A$2:$A$1823='Ratios - Total'!$A1043,Data!$C$2:$C$1823,0),0))/INDEX(Data!$L$2:$L$1823,MATCH('Ratios - Total'!$C1043,IF(Data!$A$2:$A$1823='Ratios - Total'!$A1043,Data!$C$2:$C$1823,0),0)),"Missing Data")</f>
        <v>Missing Data</v>
      </c>
      <c r="W1043" s="5" t="e">
        <f t="shared" si="16"/>
        <v>#VALUE!</v>
      </c>
      <c r="X1043" s="5" t="str">
        <f t="array" ref="X1043">IFERROR(INDEX(Data!$K$2:$K$1823,MATCH('Ratios - Total'!$C1043,IF(Data!$A$2:$A$1823='Ratios - Total'!$A1043,Data!$C$2:$C$1823,0),0))/INDEX(Data!$G$2:$G$1823,MATCH('Ratios - Total'!$C1043,IF(Data!$A$2:$A$1823='Ratios - Total'!$A1043,Data!$C$2:$C$1823,0),0)),"Missing Data")</f>
        <v>Missing Data</v>
      </c>
    </row>
    <row r="1044" spans="1:24" x14ac:dyDescent="0.25">
      <c r="A1044" s="22" t="s">
        <v>6</v>
      </c>
      <c r="B1044" s="22" t="s">
        <v>7</v>
      </c>
      <c r="C1044" s="22">
        <v>1996</v>
      </c>
      <c r="D1044" s="5">
        <f t="array" ref="D1044">IFERROR(INDEX(Data!$H$2:$H$1823,MATCH('Ratios - Total'!$C1044,IF(Data!$A$2:$A$1823='Ratios - Total'!$A1044,Data!$C$2:$C$1823,0),0))/INDEX(Data!$D$2:$D$1823,MATCH('Ratios - Total'!$C1044,IF(Data!$A$2:$A$1823='Ratios - Total'!$A1044,Data!$C$2:$C$1823,0),0)),"Missing Data")</f>
        <v>2165.0660220944542</v>
      </c>
      <c r="E1044" s="22"/>
      <c r="F1044" s="5">
        <f t="array" ref="F1044">IFERROR(INDEX(Data!$G$2:$G$1823,MATCH('Ratios - Total'!$C1044,IF(Data!$A$2:$A$1823='Ratios - Total'!$A1044,Data!$C$2:$C$1823,0),0))/INDEX(Data!$D$2:$D$1823,MATCH('Ratios - Total'!$C1044,IF(Data!$A$2:$A$1823='Ratios - Total'!$A1044,Data!$C$2:$C$1823,0),0)),"Missing Data")</f>
        <v>0</v>
      </c>
      <c r="G1044" s="5"/>
      <c r="H1044" s="5" t="str">
        <f t="array" ref="H1044">IFERROR(INDEX(Data!$H$2:$H$1823,MATCH('Ratios - Total'!$C1044,IF(Data!$A$2:$A$1823='Ratios - Total'!$A1044,Data!$C$2:$C$1823,0),0))/INDEX(Data!$G$2:$G$1823,MATCH('Ratios - Total'!$C1044,IF(Data!$A$2:$A$1823='Ratios - Total'!$A1044,Data!$C$2:$C$1823,0),0)),"Missing Data")</f>
        <v>Missing Data</v>
      </c>
      <c r="I1044" s="5">
        <f t="array" ref="I1044">IFERROR(INDEX(Data!$G$2:$G$1823,MATCH('Ratios - Total'!$C1044,IF(Data!$A$2:$A$1823='Ratios - Total'!$A1044,Data!$C$2:$C$1823,0),0))/INDEX(Data!$D$2:$D$1823,MATCH('Ratios - Total'!$C1044,IF(Data!$A$2:$A$1823='Ratios - Total'!$A1044,Data!$C$2:$C$1823,0),0)),"Missing Data")</f>
        <v>0</v>
      </c>
      <c r="J1044" s="22"/>
      <c r="K1044" s="5">
        <f t="array" ref="K1044">IFERROR(INDEX(Data!$E$2:$E$1823,MATCH('Ratios - Total'!$C1044,IF(Data!$A$2:$A$1823='Ratios - Total'!$A1044,Data!$C$2:$C$1823,0),0))/INDEX(Data!$D$2:$D$1823,MATCH('Ratios - Total'!$C1044,IF(Data!$A$2:$A$1823='Ratios - Total'!$A1044,Data!$C$2:$C$1823,0),0)),"Missing Data")</f>
        <v>0</v>
      </c>
      <c r="L1044" s="5"/>
      <c r="M1044" s="5" t="str">
        <f t="array" ref="M1044">IFERROR(INDEX(Data!$F$2:$F$1823,MATCH('Ratios - Total'!$C1044,IF(Data!$A$2:$A$1823='Ratios - Total'!$A1044,Data!$C$2:$C$1823,0),0))/INDEX(Data!$E$2:$E$1823,MATCH('Ratios - Total'!$C1044,IF(Data!$A$2:$A$1823='Ratios - Total'!$A1044,Data!$C$2:$C$1823,0),0)),"Missing Data")</f>
        <v>Missing Data</v>
      </c>
      <c r="N1044" s="5"/>
      <c r="O1044" s="5" t="str">
        <f t="array" ref="O1044">IFERROR(INDEX(Data!$G$2:$G$1823,MATCH('Ratios - Total'!$C1044,IF(Data!$A$2:$A$1823='Ratios - Total'!$A1044,Data!$C$2:$C$1823,0),0))/INDEX(Data!$F$2:$F$1823,MATCH('Ratios - Total'!$C1044,IF(Data!$A$2:$A$1823='Ratios - Total'!$A1044,Data!$C$2:$C$1823,0),0)),"Missing Data")</f>
        <v>Missing Data</v>
      </c>
      <c r="P1044" s="5" t="str">
        <f t="array" ref="P1044">IFERROR(INDEX(Data!$H$2:$H$1823,MATCH('Ratios - Total'!$C1044,IF(Data!$A$2:$A$1823='Ratios - Total'!$A1044,Data!$C$2:$C$1823,0),0))/INDEX(Data!$G$2:$G$1823,MATCH('Ratios - Total'!$C1044,IF(Data!$A$2:$A$1823='Ratios - Total'!$A1044,Data!$C$2:$C$1823,0),0)),"Missing Data")</f>
        <v>Missing Data</v>
      </c>
      <c r="Q1044" s="5"/>
      <c r="R1044" s="5" t="str">
        <f t="array" ref="R1044">IFERROR(INDEX(Data!$L$2:$L$1823,MATCH('Ratios - Total'!$C1044,IF(Data!$A$2:$A$1823='Ratios - Total'!$A1044,Data!$C$2:$C$1823,0),0))/INDEX(Data!$G$2:$G$1823,MATCH('Ratios - Total'!$C1044,IF(Data!$A$2:$A$1823='Ratios - Total'!$A1044,Data!$C$2:$C$1823,0),0)),"Missing Data")</f>
        <v>Missing Data</v>
      </c>
      <c r="S1044" s="5"/>
      <c r="T1044" s="5" t="str">
        <f t="array" ref="T1044">IFERROR(INDEX(Data!$H$2:$H$1823,MATCH('Ratios - Total'!$C1044,IF(Data!$A$2:$A$1823='Ratios - Total'!$A1044,Data!$C$2:$C$1823,0),0))/INDEX(Data!$L$2:$L$1823,MATCH('Ratios - Total'!$C1044,IF(Data!$A$2:$A$1823='Ratios - Total'!$A1044,Data!$C$2:$C$1823,0),0)),"Missing Data")</f>
        <v>Missing Data</v>
      </c>
      <c r="U1044" s="5" t="str">
        <f t="array" ref="U1044">IFERROR(INDEX(Data!$K$2:$K$1823,MATCH('Ratios - Total'!$C1044,IF(Data!$A$2:$A$1823='Ratios - Total'!$A1044,Data!$C$2:$C$1823,0),0))/INDEX(Data!$H$2:$H$1823,MATCH('Ratios - Total'!$C1044,IF(Data!$A$2:$A$1823='Ratios - Total'!$A1044,Data!$C$2:$C$1823,0),0)),"Missing Data")</f>
        <v>Missing Data</v>
      </c>
      <c r="V1044" s="5" t="str">
        <f t="array" ref="V1044">IFERROR(INDEX(Data!$K$2:$K$1823,MATCH('Ratios - Total'!$C1044,IF(Data!$A$2:$A$1823='Ratios - Total'!$A1044,Data!$C$2:$C$1823,0),0))/INDEX(Data!$L$2:$L$1823,MATCH('Ratios - Total'!$C1044,IF(Data!$A$2:$A$1823='Ratios - Total'!$A1044,Data!$C$2:$C$1823,0),0)),"Missing Data")</f>
        <v>Missing Data</v>
      </c>
      <c r="W1044" s="5" t="e">
        <f t="shared" si="16"/>
        <v>#VALUE!</v>
      </c>
      <c r="X1044" s="5" t="str">
        <f t="array" ref="X1044">IFERROR(INDEX(Data!$K$2:$K$1823,MATCH('Ratios - Total'!$C1044,IF(Data!$A$2:$A$1823='Ratios - Total'!$A1044,Data!$C$2:$C$1823,0),0))/INDEX(Data!$G$2:$G$1823,MATCH('Ratios - Total'!$C1044,IF(Data!$A$2:$A$1823='Ratios - Total'!$A1044,Data!$C$2:$C$1823,0),0)),"Missing Data")</f>
        <v>Missing Data</v>
      </c>
    </row>
    <row r="1045" spans="1:24" x14ac:dyDescent="0.25">
      <c r="A1045" s="22" t="s">
        <v>8</v>
      </c>
      <c r="B1045" s="22" t="s">
        <v>9</v>
      </c>
      <c r="C1045" s="22">
        <v>1996</v>
      </c>
      <c r="D1045" s="5">
        <f t="array" ref="D1045">IFERROR(INDEX(Data!$H$2:$H$1823,MATCH('Ratios - Total'!$C1045,IF(Data!$A$2:$A$1823='Ratios - Total'!$A1045,Data!$C$2:$C$1823,0),0))/INDEX(Data!$D$2:$D$1823,MATCH('Ratios - Total'!$C1045,IF(Data!$A$2:$A$1823='Ratios - Total'!$A1045,Data!$C$2:$C$1823,0),0)),"Missing Data")</f>
        <v>1006.5888701400062</v>
      </c>
      <c r="E1045" s="22"/>
      <c r="F1045" s="5">
        <f t="array" ref="F1045">IFERROR(INDEX(Data!$G$2:$G$1823,MATCH('Ratios - Total'!$C1045,IF(Data!$A$2:$A$1823='Ratios - Total'!$A1045,Data!$C$2:$C$1823,0),0))/INDEX(Data!$D$2:$D$1823,MATCH('Ratios - Total'!$C1045,IF(Data!$A$2:$A$1823='Ratios - Total'!$A1045,Data!$C$2:$C$1823,0),0)),"Missing Data")</f>
        <v>0</v>
      </c>
      <c r="G1045" s="5"/>
      <c r="H1045" s="5" t="str">
        <f t="array" ref="H1045">IFERROR(INDEX(Data!$H$2:$H$1823,MATCH('Ratios - Total'!$C1045,IF(Data!$A$2:$A$1823='Ratios - Total'!$A1045,Data!$C$2:$C$1823,0),0))/INDEX(Data!$G$2:$G$1823,MATCH('Ratios - Total'!$C1045,IF(Data!$A$2:$A$1823='Ratios - Total'!$A1045,Data!$C$2:$C$1823,0),0)),"Missing Data")</f>
        <v>Missing Data</v>
      </c>
      <c r="I1045" s="5">
        <f t="array" ref="I1045">IFERROR(INDEX(Data!$G$2:$G$1823,MATCH('Ratios - Total'!$C1045,IF(Data!$A$2:$A$1823='Ratios - Total'!$A1045,Data!$C$2:$C$1823,0),0))/INDEX(Data!$D$2:$D$1823,MATCH('Ratios - Total'!$C1045,IF(Data!$A$2:$A$1823='Ratios - Total'!$A1045,Data!$C$2:$C$1823,0),0)),"Missing Data")</f>
        <v>0</v>
      </c>
      <c r="J1045" s="22"/>
      <c r="K1045" s="5">
        <f t="array" ref="K1045">IFERROR(INDEX(Data!$E$2:$E$1823,MATCH('Ratios - Total'!$C1045,IF(Data!$A$2:$A$1823='Ratios - Total'!$A1045,Data!$C$2:$C$1823,0),0))/INDEX(Data!$D$2:$D$1823,MATCH('Ratios - Total'!$C1045,IF(Data!$A$2:$A$1823='Ratios - Total'!$A1045,Data!$C$2:$C$1823,0),0)),"Missing Data")</f>
        <v>0</v>
      </c>
      <c r="L1045" s="5"/>
      <c r="M1045" s="5" t="str">
        <f t="array" ref="M1045">IFERROR(INDEX(Data!$F$2:$F$1823,MATCH('Ratios - Total'!$C1045,IF(Data!$A$2:$A$1823='Ratios - Total'!$A1045,Data!$C$2:$C$1823,0),0))/INDEX(Data!$E$2:$E$1823,MATCH('Ratios - Total'!$C1045,IF(Data!$A$2:$A$1823='Ratios - Total'!$A1045,Data!$C$2:$C$1823,0),0)),"Missing Data")</f>
        <v>Missing Data</v>
      </c>
      <c r="N1045" s="5"/>
      <c r="O1045" s="5" t="str">
        <f t="array" ref="O1045">IFERROR(INDEX(Data!$G$2:$G$1823,MATCH('Ratios - Total'!$C1045,IF(Data!$A$2:$A$1823='Ratios - Total'!$A1045,Data!$C$2:$C$1823,0),0))/INDEX(Data!$F$2:$F$1823,MATCH('Ratios - Total'!$C1045,IF(Data!$A$2:$A$1823='Ratios - Total'!$A1045,Data!$C$2:$C$1823,0),0)),"Missing Data")</f>
        <v>Missing Data</v>
      </c>
      <c r="P1045" s="5" t="str">
        <f t="array" ref="P1045">IFERROR(INDEX(Data!$H$2:$H$1823,MATCH('Ratios - Total'!$C1045,IF(Data!$A$2:$A$1823='Ratios - Total'!$A1045,Data!$C$2:$C$1823,0),0))/INDEX(Data!$G$2:$G$1823,MATCH('Ratios - Total'!$C1045,IF(Data!$A$2:$A$1823='Ratios - Total'!$A1045,Data!$C$2:$C$1823,0),0)),"Missing Data")</f>
        <v>Missing Data</v>
      </c>
      <c r="Q1045" s="5"/>
      <c r="R1045" s="5" t="str">
        <f t="array" ref="R1045">IFERROR(INDEX(Data!$L$2:$L$1823,MATCH('Ratios - Total'!$C1045,IF(Data!$A$2:$A$1823='Ratios - Total'!$A1045,Data!$C$2:$C$1823,0),0))/INDEX(Data!$G$2:$G$1823,MATCH('Ratios - Total'!$C1045,IF(Data!$A$2:$A$1823='Ratios - Total'!$A1045,Data!$C$2:$C$1823,0),0)),"Missing Data")</f>
        <v>Missing Data</v>
      </c>
      <c r="S1045" s="5"/>
      <c r="T1045" s="5" t="str">
        <f t="array" ref="T1045">IFERROR(INDEX(Data!$H$2:$H$1823,MATCH('Ratios - Total'!$C1045,IF(Data!$A$2:$A$1823='Ratios - Total'!$A1045,Data!$C$2:$C$1823,0),0))/INDEX(Data!$L$2:$L$1823,MATCH('Ratios - Total'!$C1045,IF(Data!$A$2:$A$1823='Ratios - Total'!$A1045,Data!$C$2:$C$1823,0),0)),"Missing Data")</f>
        <v>Missing Data</v>
      </c>
      <c r="U1045" s="5" t="str">
        <f t="array" ref="U1045">IFERROR(INDEX(Data!$K$2:$K$1823,MATCH('Ratios - Total'!$C1045,IF(Data!$A$2:$A$1823='Ratios - Total'!$A1045,Data!$C$2:$C$1823,0),0))/INDEX(Data!$H$2:$H$1823,MATCH('Ratios - Total'!$C1045,IF(Data!$A$2:$A$1823='Ratios - Total'!$A1045,Data!$C$2:$C$1823,0),0)),"Missing Data")</f>
        <v>Missing Data</v>
      </c>
      <c r="V1045" s="5" t="str">
        <f t="array" ref="V1045">IFERROR(INDEX(Data!$K$2:$K$1823,MATCH('Ratios - Total'!$C1045,IF(Data!$A$2:$A$1823='Ratios - Total'!$A1045,Data!$C$2:$C$1823,0),0))/INDEX(Data!$L$2:$L$1823,MATCH('Ratios - Total'!$C1045,IF(Data!$A$2:$A$1823='Ratios - Total'!$A1045,Data!$C$2:$C$1823,0),0)),"Missing Data")</f>
        <v>Missing Data</v>
      </c>
      <c r="W1045" s="5" t="e">
        <f t="shared" si="16"/>
        <v>#VALUE!</v>
      </c>
      <c r="X1045" s="5" t="str">
        <f t="array" ref="X1045">IFERROR(INDEX(Data!$K$2:$K$1823,MATCH('Ratios - Total'!$C1045,IF(Data!$A$2:$A$1823='Ratios - Total'!$A1045,Data!$C$2:$C$1823,0),0))/INDEX(Data!$G$2:$G$1823,MATCH('Ratios - Total'!$C1045,IF(Data!$A$2:$A$1823='Ratios - Total'!$A1045,Data!$C$2:$C$1823,0),0)),"Missing Data")</f>
        <v>Missing Data</v>
      </c>
    </row>
    <row r="1046" spans="1:24" x14ac:dyDescent="0.25">
      <c r="A1046" s="22" t="s">
        <v>10</v>
      </c>
      <c r="B1046" s="22" t="s">
        <v>11</v>
      </c>
      <c r="C1046" s="22">
        <v>1996</v>
      </c>
      <c r="D1046" s="5">
        <f t="array" ref="D1046">IFERROR(INDEX(Data!$H$2:$H$1823,MATCH('Ratios - Total'!$C1046,IF(Data!$A$2:$A$1823='Ratios - Total'!$A1046,Data!$C$2:$C$1823,0),0))/INDEX(Data!$D$2:$D$1823,MATCH('Ratios - Total'!$C1046,IF(Data!$A$2:$A$1823='Ratios - Total'!$A1046,Data!$C$2:$C$1823,0),0)),"Missing Data")</f>
        <v>825.98328453420913</v>
      </c>
      <c r="E1046" s="22"/>
      <c r="F1046" s="5">
        <f t="array" ref="F1046">IFERROR(INDEX(Data!$G$2:$G$1823,MATCH('Ratios - Total'!$C1046,IF(Data!$A$2:$A$1823='Ratios - Total'!$A1046,Data!$C$2:$C$1823,0),0))/INDEX(Data!$D$2:$D$1823,MATCH('Ratios - Total'!$C1046,IF(Data!$A$2:$A$1823='Ratios - Total'!$A1046,Data!$C$2:$C$1823,0),0)),"Missing Data")</f>
        <v>0</v>
      </c>
      <c r="G1046" s="5"/>
      <c r="H1046" s="5" t="str">
        <f t="array" ref="H1046">IFERROR(INDEX(Data!$H$2:$H$1823,MATCH('Ratios - Total'!$C1046,IF(Data!$A$2:$A$1823='Ratios - Total'!$A1046,Data!$C$2:$C$1823,0),0))/INDEX(Data!$G$2:$G$1823,MATCH('Ratios - Total'!$C1046,IF(Data!$A$2:$A$1823='Ratios - Total'!$A1046,Data!$C$2:$C$1823,0),0)),"Missing Data")</f>
        <v>Missing Data</v>
      </c>
      <c r="I1046" s="5">
        <f t="array" ref="I1046">IFERROR(INDEX(Data!$G$2:$G$1823,MATCH('Ratios - Total'!$C1046,IF(Data!$A$2:$A$1823='Ratios - Total'!$A1046,Data!$C$2:$C$1823,0),0))/INDEX(Data!$D$2:$D$1823,MATCH('Ratios - Total'!$C1046,IF(Data!$A$2:$A$1823='Ratios - Total'!$A1046,Data!$C$2:$C$1823,0),0)),"Missing Data")</f>
        <v>0</v>
      </c>
      <c r="J1046" s="22"/>
      <c r="K1046" s="5">
        <f t="array" ref="K1046">IFERROR(INDEX(Data!$E$2:$E$1823,MATCH('Ratios - Total'!$C1046,IF(Data!$A$2:$A$1823='Ratios - Total'!$A1046,Data!$C$2:$C$1823,0),0))/INDEX(Data!$D$2:$D$1823,MATCH('Ratios - Total'!$C1046,IF(Data!$A$2:$A$1823='Ratios - Total'!$A1046,Data!$C$2:$C$1823,0),0)),"Missing Data")</f>
        <v>0</v>
      </c>
      <c r="L1046" s="5"/>
      <c r="M1046" s="5" t="str">
        <f t="array" ref="M1046">IFERROR(INDEX(Data!$F$2:$F$1823,MATCH('Ratios - Total'!$C1046,IF(Data!$A$2:$A$1823='Ratios - Total'!$A1046,Data!$C$2:$C$1823,0),0))/INDEX(Data!$E$2:$E$1823,MATCH('Ratios - Total'!$C1046,IF(Data!$A$2:$A$1823='Ratios - Total'!$A1046,Data!$C$2:$C$1823,0),0)),"Missing Data")</f>
        <v>Missing Data</v>
      </c>
      <c r="N1046" s="5"/>
      <c r="O1046" s="5" t="str">
        <f t="array" ref="O1046">IFERROR(INDEX(Data!$G$2:$G$1823,MATCH('Ratios - Total'!$C1046,IF(Data!$A$2:$A$1823='Ratios - Total'!$A1046,Data!$C$2:$C$1823,0),0))/INDEX(Data!$F$2:$F$1823,MATCH('Ratios - Total'!$C1046,IF(Data!$A$2:$A$1823='Ratios - Total'!$A1046,Data!$C$2:$C$1823,0),0)),"Missing Data")</f>
        <v>Missing Data</v>
      </c>
      <c r="P1046" s="5" t="str">
        <f t="array" ref="P1046">IFERROR(INDEX(Data!$H$2:$H$1823,MATCH('Ratios - Total'!$C1046,IF(Data!$A$2:$A$1823='Ratios - Total'!$A1046,Data!$C$2:$C$1823,0),0))/INDEX(Data!$G$2:$G$1823,MATCH('Ratios - Total'!$C1046,IF(Data!$A$2:$A$1823='Ratios - Total'!$A1046,Data!$C$2:$C$1823,0),0)),"Missing Data")</f>
        <v>Missing Data</v>
      </c>
      <c r="Q1046" s="5"/>
      <c r="R1046" s="5" t="str">
        <f t="array" ref="R1046">IFERROR(INDEX(Data!$L$2:$L$1823,MATCH('Ratios - Total'!$C1046,IF(Data!$A$2:$A$1823='Ratios - Total'!$A1046,Data!$C$2:$C$1823,0),0))/INDEX(Data!$G$2:$G$1823,MATCH('Ratios - Total'!$C1046,IF(Data!$A$2:$A$1823='Ratios - Total'!$A1046,Data!$C$2:$C$1823,0),0)),"Missing Data")</f>
        <v>Missing Data</v>
      </c>
      <c r="S1046" s="5"/>
      <c r="T1046" s="5" t="str">
        <f t="array" ref="T1046">IFERROR(INDEX(Data!$H$2:$H$1823,MATCH('Ratios - Total'!$C1046,IF(Data!$A$2:$A$1823='Ratios - Total'!$A1046,Data!$C$2:$C$1823,0),0))/INDEX(Data!$L$2:$L$1823,MATCH('Ratios - Total'!$C1046,IF(Data!$A$2:$A$1823='Ratios - Total'!$A1046,Data!$C$2:$C$1823,0),0)),"Missing Data")</f>
        <v>Missing Data</v>
      </c>
      <c r="U1046" s="5" t="str">
        <f t="array" ref="U1046">IFERROR(INDEX(Data!$K$2:$K$1823,MATCH('Ratios - Total'!$C1046,IF(Data!$A$2:$A$1823='Ratios - Total'!$A1046,Data!$C$2:$C$1823,0),0))/INDEX(Data!$H$2:$H$1823,MATCH('Ratios - Total'!$C1046,IF(Data!$A$2:$A$1823='Ratios - Total'!$A1046,Data!$C$2:$C$1823,0),0)),"Missing Data")</f>
        <v>Missing Data</v>
      </c>
      <c r="V1046" s="5" t="str">
        <f t="array" ref="V1046">IFERROR(INDEX(Data!$K$2:$K$1823,MATCH('Ratios - Total'!$C1046,IF(Data!$A$2:$A$1823='Ratios - Total'!$A1046,Data!$C$2:$C$1823,0),0))/INDEX(Data!$L$2:$L$1823,MATCH('Ratios - Total'!$C1046,IF(Data!$A$2:$A$1823='Ratios - Total'!$A1046,Data!$C$2:$C$1823,0),0)),"Missing Data")</f>
        <v>Missing Data</v>
      </c>
      <c r="W1046" s="5" t="e">
        <f t="shared" si="16"/>
        <v>#VALUE!</v>
      </c>
      <c r="X1046" s="5" t="str">
        <f t="array" ref="X1046">IFERROR(INDEX(Data!$K$2:$K$1823,MATCH('Ratios - Total'!$C1046,IF(Data!$A$2:$A$1823='Ratios - Total'!$A1046,Data!$C$2:$C$1823,0),0))/INDEX(Data!$G$2:$G$1823,MATCH('Ratios - Total'!$C1046,IF(Data!$A$2:$A$1823='Ratios - Total'!$A1046,Data!$C$2:$C$1823,0),0)),"Missing Data")</f>
        <v>Missing Data</v>
      </c>
    </row>
    <row r="1047" spans="1:24" x14ac:dyDescent="0.25">
      <c r="A1047" s="22" t="s">
        <v>12</v>
      </c>
      <c r="B1047" s="22" t="s">
        <v>13</v>
      </c>
      <c r="C1047" s="22">
        <v>1996</v>
      </c>
      <c r="D1047" s="5">
        <f t="array" ref="D1047">IFERROR(INDEX(Data!$H$2:$H$1823,MATCH('Ratios - Total'!$C1047,IF(Data!$A$2:$A$1823='Ratios - Total'!$A1047,Data!$C$2:$C$1823,0),0))/INDEX(Data!$D$2:$D$1823,MATCH('Ratios - Total'!$C1047,IF(Data!$A$2:$A$1823='Ratios - Total'!$A1047,Data!$C$2:$C$1823,0),0)),"Missing Data")</f>
        <v>966.26674762734956</v>
      </c>
      <c r="E1047" s="22"/>
      <c r="F1047" s="5">
        <f t="array" ref="F1047">IFERROR(INDEX(Data!$G$2:$G$1823,MATCH('Ratios - Total'!$C1047,IF(Data!$A$2:$A$1823='Ratios - Total'!$A1047,Data!$C$2:$C$1823,0),0))/INDEX(Data!$D$2:$D$1823,MATCH('Ratios - Total'!$C1047,IF(Data!$A$2:$A$1823='Ratios - Total'!$A1047,Data!$C$2:$C$1823,0),0)),"Missing Data")</f>
        <v>0</v>
      </c>
      <c r="G1047" s="5"/>
      <c r="H1047" s="5" t="str">
        <f t="array" ref="H1047">IFERROR(INDEX(Data!$H$2:$H$1823,MATCH('Ratios - Total'!$C1047,IF(Data!$A$2:$A$1823='Ratios - Total'!$A1047,Data!$C$2:$C$1823,0),0))/INDEX(Data!$G$2:$G$1823,MATCH('Ratios - Total'!$C1047,IF(Data!$A$2:$A$1823='Ratios - Total'!$A1047,Data!$C$2:$C$1823,0),0)),"Missing Data")</f>
        <v>Missing Data</v>
      </c>
      <c r="I1047" s="5">
        <f t="array" ref="I1047">IFERROR(INDEX(Data!$G$2:$G$1823,MATCH('Ratios - Total'!$C1047,IF(Data!$A$2:$A$1823='Ratios - Total'!$A1047,Data!$C$2:$C$1823,0),0))/INDEX(Data!$D$2:$D$1823,MATCH('Ratios - Total'!$C1047,IF(Data!$A$2:$A$1823='Ratios - Total'!$A1047,Data!$C$2:$C$1823,0),0)),"Missing Data")</f>
        <v>0</v>
      </c>
      <c r="J1047" s="22"/>
      <c r="K1047" s="5">
        <f t="array" ref="K1047">IFERROR(INDEX(Data!$E$2:$E$1823,MATCH('Ratios - Total'!$C1047,IF(Data!$A$2:$A$1823='Ratios - Total'!$A1047,Data!$C$2:$C$1823,0),0))/INDEX(Data!$D$2:$D$1823,MATCH('Ratios - Total'!$C1047,IF(Data!$A$2:$A$1823='Ratios - Total'!$A1047,Data!$C$2:$C$1823,0),0)),"Missing Data")</f>
        <v>0</v>
      </c>
      <c r="L1047" s="5"/>
      <c r="M1047" s="5" t="str">
        <f t="array" ref="M1047">IFERROR(INDEX(Data!$F$2:$F$1823,MATCH('Ratios - Total'!$C1047,IF(Data!$A$2:$A$1823='Ratios - Total'!$A1047,Data!$C$2:$C$1823,0),0))/INDEX(Data!$E$2:$E$1823,MATCH('Ratios - Total'!$C1047,IF(Data!$A$2:$A$1823='Ratios - Total'!$A1047,Data!$C$2:$C$1823,0),0)),"Missing Data")</f>
        <v>Missing Data</v>
      </c>
      <c r="N1047" s="5"/>
      <c r="O1047" s="5" t="str">
        <f t="array" ref="O1047">IFERROR(INDEX(Data!$G$2:$G$1823,MATCH('Ratios - Total'!$C1047,IF(Data!$A$2:$A$1823='Ratios - Total'!$A1047,Data!$C$2:$C$1823,0),0))/INDEX(Data!$F$2:$F$1823,MATCH('Ratios - Total'!$C1047,IF(Data!$A$2:$A$1823='Ratios - Total'!$A1047,Data!$C$2:$C$1823,0),0)),"Missing Data")</f>
        <v>Missing Data</v>
      </c>
      <c r="P1047" s="5" t="str">
        <f t="array" ref="P1047">IFERROR(INDEX(Data!$H$2:$H$1823,MATCH('Ratios - Total'!$C1047,IF(Data!$A$2:$A$1823='Ratios - Total'!$A1047,Data!$C$2:$C$1823,0),0))/INDEX(Data!$G$2:$G$1823,MATCH('Ratios - Total'!$C1047,IF(Data!$A$2:$A$1823='Ratios - Total'!$A1047,Data!$C$2:$C$1823,0),0)),"Missing Data")</f>
        <v>Missing Data</v>
      </c>
      <c r="Q1047" s="5"/>
      <c r="R1047" s="5" t="str">
        <f t="array" ref="R1047">IFERROR(INDEX(Data!$L$2:$L$1823,MATCH('Ratios - Total'!$C1047,IF(Data!$A$2:$A$1823='Ratios - Total'!$A1047,Data!$C$2:$C$1823,0),0))/INDEX(Data!$G$2:$G$1823,MATCH('Ratios - Total'!$C1047,IF(Data!$A$2:$A$1823='Ratios - Total'!$A1047,Data!$C$2:$C$1823,0),0)),"Missing Data")</f>
        <v>Missing Data</v>
      </c>
      <c r="S1047" s="5"/>
      <c r="T1047" s="5" t="str">
        <f t="array" ref="T1047">IFERROR(INDEX(Data!$H$2:$H$1823,MATCH('Ratios - Total'!$C1047,IF(Data!$A$2:$A$1823='Ratios - Total'!$A1047,Data!$C$2:$C$1823,0),0))/INDEX(Data!$L$2:$L$1823,MATCH('Ratios - Total'!$C1047,IF(Data!$A$2:$A$1823='Ratios - Total'!$A1047,Data!$C$2:$C$1823,0),0)),"Missing Data")</f>
        <v>Missing Data</v>
      </c>
      <c r="U1047" s="5" t="str">
        <f t="array" ref="U1047">IFERROR(INDEX(Data!$K$2:$K$1823,MATCH('Ratios - Total'!$C1047,IF(Data!$A$2:$A$1823='Ratios - Total'!$A1047,Data!$C$2:$C$1823,0),0))/INDEX(Data!$H$2:$H$1823,MATCH('Ratios - Total'!$C1047,IF(Data!$A$2:$A$1823='Ratios - Total'!$A1047,Data!$C$2:$C$1823,0),0)),"Missing Data")</f>
        <v>Missing Data</v>
      </c>
      <c r="V1047" s="5" t="str">
        <f t="array" ref="V1047">IFERROR(INDEX(Data!$K$2:$K$1823,MATCH('Ratios - Total'!$C1047,IF(Data!$A$2:$A$1823='Ratios - Total'!$A1047,Data!$C$2:$C$1823,0),0))/INDEX(Data!$L$2:$L$1823,MATCH('Ratios - Total'!$C1047,IF(Data!$A$2:$A$1823='Ratios - Total'!$A1047,Data!$C$2:$C$1823,0),0)),"Missing Data")</f>
        <v>Missing Data</v>
      </c>
      <c r="W1047" s="5" t="e">
        <f t="shared" si="16"/>
        <v>#VALUE!</v>
      </c>
      <c r="X1047" s="5" t="str">
        <f t="array" ref="X1047">IFERROR(INDEX(Data!$K$2:$K$1823,MATCH('Ratios - Total'!$C1047,IF(Data!$A$2:$A$1823='Ratios - Total'!$A1047,Data!$C$2:$C$1823,0),0))/INDEX(Data!$G$2:$G$1823,MATCH('Ratios - Total'!$C1047,IF(Data!$A$2:$A$1823='Ratios - Total'!$A1047,Data!$C$2:$C$1823,0),0)),"Missing Data")</f>
        <v>Missing Data</v>
      </c>
    </row>
    <row r="1048" spans="1:24" x14ac:dyDescent="0.25">
      <c r="A1048" s="22" t="s">
        <v>14</v>
      </c>
      <c r="B1048" s="22" t="s">
        <v>15</v>
      </c>
      <c r="C1048" s="22">
        <v>1996</v>
      </c>
      <c r="D1048" s="5">
        <f t="array" ref="D1048">IFERROR(INDEX(Data!$H$2:$H$1823,MATCH('Ratios - Total'!$C1048,IF(Data!$A$2:$A$1823='Ratios - Total'!$A1048,Data!$C$2:$C$1823,0),0))/INDEX(Data!$D$2:$D$1823,MATCH('Ratios - Total'!$C1048,IF(Data!$A$2:$A$1823='Ratios - Total'!$A1048,Data!$C$2:$C$1823,0),0)),"Missing Data")</f>
        <v>1094.0101000721434</v>
      </c>
      <c r="E1048" s="22"/>
      <c r="F1048" s="5">
        <f t="array" ref="F1048">IFERROR(INDEX(Data!$G$2:$G$1823,MATCH('Ratios - Total'!$C1048,IF(Data!$A$2:$A$1823='Ratios - Total'!$A1048,Data!$C$2:$C$1823,0),0))/INDEX(Data!$D$2:$D$1823,MATCH('Ratios - Total'!$C1048,IF(Data!$A$2:$A$1823='Ratios - Total'!$A1048,Data!$C$2:$C$1823,0),0)),"Missing Data")</f>
        <v>0</v>
      </c>
      <c r="G1048" s="5"/>
      <c r="H1048" s="5" t="str">
        <f t="array" ref="H1048">IFERROR(INDEX(Data!$H$2:$H$1823,MATCH('Ratios - Total'!$C1048,IF(Data!$A$2:$A$1823='Ratios - Total'!$A1048,Data!$C$2:$C$1823,0),0))/INDEX(Data!$G$2:$G$1823,MATCH('Ratios - Total'!$C1048,IF(Data!$A$2:$A$1823='Ratios - Total'!$A1048,Data!$C$2:$C$1823,0),0)),"Missing Data")</f>
        <v>Missing Data</v>
      </c>
      <c r="I1048" s="5">
        <f t="array" ref="I1048">IFERROR(INDEX(Data!$G$2:$G$1823,MATCH('Ratios - Total'!$C1048,IF(Data!$A$2:$A$1823='Ratios - Total'!$A1048,Data!$C$2:$C$1823,0),0))/INDEX(Data!$D$2:$D$1823,MATCH('Ratios - Total'!$C1048,IF(Data!$A$2:$A$1823='Ratios - Total'!$A1048,Data!$C$2:$C$1823,0),0)),"Missing Data")</f>
        <v>0</v>
      </c>
      <c r="J1048" s="22"/>
      <c r="K1048" s="5">
        <f t="array" ref="K1048">IFERROR(INDEX(Data!$E$2:$E$1823,MATCH('Ratios - Total'!$C1048,IF(Data!$A$2:$A$1823='Ratios - Total'!$A1048,Data!$C$2:$C$1823,0),0))/INDEX(Data!$D$2:$D$1823,MATCH('Ratios - Total'!$C1048,IF(Data!$A$2:$A$1823='Ratios - Total'!$A1048,Data!$C$2:$C$1823,0),0)),"Missing Data")</f>
        <v>0</v>
      </c>
      <c r="L1048" s="5"/>
      <c r="M1048" s="5" t="str">
        <f t="array" ref="M1048">IFERROR(INDEX(Data!$F$2:$F$1823,MATCH('Ratios - Total'!$C1048,IF(Data!$A$2:$A$1823='Ratios - Total'!$A1048,Data!$C$2:$C$1823,0),0))/INDEX(Data!$E$2:$E$1823,MATCH('Ratios - Total'!$C1048,IF(Data!$A$2:$A$1823='Ratios - Total'!$A1048,Data!$C$2:$C$1823,0),0)),"Missing Data")</f>
        <v>Missing Data</v>
      </c>
      <c r="N1048" s="5"/>
      <c r="O1048" s="5" t="str">
        <f t="array" ref="O1048">IFERROR(INDEX(Data!$G$2:$G$1823,MATCH('Ratios - Total'!$C1048,IF(Data!$A$2:$A$1823='Ratios - Total'!$A1048,Data!$C$2:$C$1823,0),0))/INDEX(Data!$F$2:$F$1823,MATCH('Ratios - Total'!$C1048,IF(Data!$A$2:$A$1823='Ratios - Total'!$A1048,Data!$C$2:$C$1823,0),0)),"Missing Data")</f>
        <v>Missing Data</v>
      </c>
      <c r="P1048" s="5" t="str">
        <f t="array" ref="P1048">IFERROR(INDEX(Data!$H$2:$H$1823,MATCH('Ratios - Total'!$C1048,IF(Data!$A$2:$A$1823='Ratios - Total'!$A1048,Data!$C$2:$C$1823,0),0))/INDEX(Data!$G$2:$G$1823,MATCH('Ratios - Total'!$C1048,IF(Data!$A$2:$A$1823='Ratios - Total'!$A1048,Data!$C$2:$C$1823,0),0)),"Missing Data")</f>
        <v>Missing Data</v>
      </c>
      <c r="Q1048" s="5"/>
      <c r="R1048" s="5" t="str">
        <f t="array" ref="R1048">IFERROR(INDEX(Data!$L$2:$L$1823,MATCH('Ratios - Total'!$C1048,IF(Data!$A$2:$A$1823='Ratios - Total'!$A1048,Data!$C$2:$C$1823,0),0))/INDEX(Data!$G$2:$G$1823,MATCH('Ratios - Total'!$C1048,IF(Data!$A$2:$A$1823='Ratios - Total'!$A1048,Data!$C$2:$C$1823,0),0)),"Missing Data")</f>
        <v>Missing Data</v>
      </c>
      <c r="S1048" s="5"/>
      <c r="T1048" s="5" t="str">
        <f t="array" ref="T1048">IFERROR(INDEX(Data!$H$2:$H$1823,MATCH('Ratios - Total'!$C1048,IF(Data!$A$2:$A$1823='Ratios - Total'!$A1048,Data!$C$2:$C$1823,0),0))/INDEX(Data!$L$2:$L$1823,MATCH('Ratios - Total'!$C1048,IF(Data!$A$2:$A$1823='Ratios - Total'!$A1048,Data!$C$2:$C$1823,0),0)),"Missing Data")</f>
        <v>Missing Data</v>
      </c>
      <c r="U1048" s="5" t="str">
        <f t="array" ref="U1048">IFERROR(INDEX(Data!$K$2:$K$1823,MATCH('Ratios - Total'!$C1048,IF(Data!$A$2:$A$1823='Ratios - Total'!$A1048,Data!$C$2:$C$1823,0),0))/INDEX(Data!$H$2:$H$1823,MATCH('Ratios - Total'!$C1048,IF(Data!$A$2:$A$1823='Ratios - Total'!$A1048,Data!$C$2:$C$1823,0),0)),"Missing Data")</f>
        <v>Missing Data</v>
      </c>
      <c r="V1048" s="5" t="str">
        <f t="array" ref="V1048">IFERROR(INDEX(Data!$K$2:$K$1823,MATCH('Ratios - Total'!$C1048,IF(Data!$A$2:$A$1823='Ratios - Total'!$A1048,Data!$C$2:$C$1823,0),0))/INDEX(Data!$L$2:$L$1823,MATCH('Ratios - Total'!$C1048,IF(Data!$A$2:$A$1823='Ratios - Total'!$A1048,Data!$C$2:$C$1823,0),0)),"Missing Data")</f>
        <v>Missing Data</v>
      </c>
      <c r="W1048" s="5" t="e">
        <f t="shared" si="16"/>
        <v>#VALUE!</v>
      </c>
      <c r="X1048" s="5" t="str">
        <f t="array" ref="X1048">IFERROR(INDEX(Data!$K$2:$K$1823,MATCH('Ratios - Total'!$C1048,IF(Data!$A$2:$A$1823='Ratios - Total'!$A1048,Data!$C$2:$C$1823,0),0))/INDEX(Data!$G$2:$G$1823,MATCH('Ratios - Total'!$C1048,IF(Data!$A$2:$A$1823='Ratios - Total'!$A1048,Data!$C$2:$C$1823,0),0)),"Missing Data")</f>
        <v>Missing Data</v>
      </c>
    </row>
    <row r="1049" spans="1:24" x14ac:dyDescent="0.25">
      <c r="A1049" s="22" t="s">
        <v>16</v>
      </c>
      <c r="B1049" s="22" t="s">
        <v>17</v>
      </c>
      <c r="C1049" s="22">
        <v>1996</v>
      </c>
      <c r="D1049" s="5">
        <f t="array" ref="D1049">IFERROR(INDEX(Data!$H$2:$H$1823,MATCH('Ratios - Total'!$C1049,IF(Data!$A$2:$A$1823='Ratios - Total'!$A1049,Data!$C$2:$C$1823,0),0))/INDEX(Data!$D$2:$D$1823,MATCH('Ratios - Total'!$C1049,IF(Data!$A$2:$A$1823='Ratios - Total'!$A1049,Data!$C$2:$C$1823,0),0)),"Missing Data")</f>
        <v>1288.943046167079</v>
      </c>
      <c r="E1049" s="22"/>
      <c r="F1049" s="5">
        <f t="array" ref="F1049">IFERROR(INDEX(Data!$G$2:$G$1823,MATCH('Ratios - Total'!$C1049,IF(Data!$A$2:$A$1823='Ratios - Total'!$A1049,Data!$C$2:$C$1823,0),0))/INDEX(Data!$D$2:$D$1823,MATCH('Ratios - Total'!$C1049,IF(Data!$A$2:$A$1823='Ratios - Total'!$A1049,Data!$C$2:$C$1823,0),0)),"Missing Data")</f>
        <v>0</v>
      </c>
      <c r="G1049" s="5"/>
      <c r="H1049" s="5" t="str">
        <f t="array" ref="H1049">IFERROR(INDEX(Data!$H$2:$H$1823,MATCH('Ratios - Total'!$C1049,IF(Data!$A$2:$A$1823='Ratios - Total'!$A1049,Data!$C$2:$C$1823,0),0))/INDEX(Data!$G$2:$G$1823,MATCH('Ratios - Total'!$C1049,IF(Data!$A$2:$A$1823='Ratios - Total'!$A1049,Data!$C$2:$C$1823,0),0)),"Missing Data")</f>
        <v>Missing Data</v>
      </c>
      <c r="I1049" s="5">
        <f t="array" ref="I1049">IFERROR(INDEX(Data!$G$2:$G$1823,MATCH('Ratios - Total'!$C1049,IF(Data!$A$2:$A$1823='Ratios - Total'!$A1049,Data!$C$2:$C$1823,0),0))/INDEX(Data!$D$2:$D$1823,MATCH('Ratios - Total'!$C1049,IF(Data!$A$2:$A$1823='Ratios - Total'!$A1049,Data!$C$2:$C$1823,0),0)),"Missing Data")</f>
        <v>0</v>
      </c>
      <c r="J1049" s="22"/>
      <c r="K1049" s="5">
        <f t="array" ref="K1049">IFERROR(INDEX(Data!$E$2:$E$1823,MATCH('Ratios - Total'!$C1049,IF(Data!$A$2:$A$1823='Ratios - Total'!$A1049,Data!$C$2:$C$1823,0),0))/INDEX(Data!$D$2:$D$1823,MATCH('Ratios - Total'!$C1049,IF(Data!$A$2:$A$1823='Ratios - Total'!$A1049,Data!$C$2:$C$1823,0),0)),"Missing Data")</f>
        <v>0</v>
      </c>
      <c r="L1049" s="5"/>
      <c r="M1049" s="5" t="str">
        <f t="array" ref="M1049">IFERROR(INDEX(Data!$F$2:$F$1823,MATCH('Ratios - Total'!$C1049,IF(Data!$A$2:$A$1823='Ratios - Total'!$A1049,Data!$C$2:$C$1823,0),0))/INDEX(Data!$E$2:$E$1823,MATCH('Ratios - Total'!$C1049,IF(Data!$A$2:$A$1823='Ratios - Total'!$A1049,Data!$C$2:$C$1823,0),0)),"Missing Data")</f>
        <v>Missing Data</v>
      </c>
      <c r="N1049" s="5"/>
      <c r="O1049" s="5" t="str">
        <f t="array" ref="O1049">IFERROR(INDEX(Data!$G$2:$G$1823,MATCH('Ratios - Total'!$C1049,IF(Data!$A$2:$A$1823='Ratios - Total'!$A1049,Data!$C$2:$C$1823,0),0))/INDEX(Data!$F$2:$F$1823,MATCH('Ratios - Total'!$C1049,IF(Data!$A$2:$A$1823='Ratios - Total'!$A1049,Data!$C$2:$C$1823,0),0)),"Missing Data")</f>
        <v>Missing Data</v>
      </c>
      <c r="P1049" s="5" t="str">
        <f t="array" ref="P1049">IFERROR(INDEX(Data!$H$2:$H$1823,MATCH('Ratios - Total'!$C1049,IF(Data!$A$2:$A$1823='Ratios - Total'!$A1049,Data!$C$2:$C$1823,0),0))/INDEX(Data!$G$2:$G$1823,MATCH('Ratios - Total'!$C1049,IF(Data!$A$2:$A$1823='Ratios - Total'!$A1049,Data!$C$2:$C$1823,0),0)),"Missing Data")</f>
        <v>Missing Data</v>
      </c>
      <c r="Q1049" s="5"/>
      <c r="R1049" s="5" t="str">
        <f t="array" ref="R1049">IFERROR(INDEX(Data!$L$2:$L$1823,MATCH('Ratios - Total'!$C1049,IF(Data!$A$2:$A$1823='Ratios - Total'!$A1049,Data!$C$2:$C$1823,0),0))/INDEX(Data!$G$2:$G$1823,MATCH('Ratios - Total'!$C1049,IF(Data!$A$2:$A$1823='Ratios - Total'!$A1049,Data!$C$2:$C$1823,0),0)),"Missing Data")</f>
        <v>Missing Data</v>
      </c>
      <c r="S1049" s="5"/>
      <c r="T1049" s="5" t="str">
        <f t="array" ref="T1049">IFERROR(INDEX(Data!$H$2:$H$1823,MATCH('Ratios - Total'!$C1049,IF(Data!$A$2:$A$1823='Ratios - Total'!$A1049,Data!$C$2:$C$1823,0),0))/INDEX(Data!$L$2:$L$1823,MATCH('Ratios - Total'!$C1049,IF(Data!$A$2:$A$1823='Ratios - Total'!$A1049,Data!$C$2:$C$1823,0),0)),"Missing Data")</f>
        <v>Missing Data</v>
      </c>
      <c r="U1049" s="5" t="str">
        <f t="array" ref="U1049">IFERROR(INDEX(Data!$K$2:$K$1823,MATCH('Ratios - Total'!$C1049,IF(Data!$A$2:$A$1823='Ratios - Total'!$A1049,Data!$C$2:$C$1823,0),0))/INDEX(Data!$H$2:$H$1823,MATCH('Ratios - Total'!$C1049,IF(Data!$A$2:$A$1823='Ratios - Total'!$A1049,Data!$C$2:$C$1823,0),0)),"Missing Data")</f>
        <v>Missing Data</v>
      </c>
      <c r="V1049" s="5" t="str">
        <f t="array" ref="V1049">IFERROR(INDEX(Data!$K$2:$K$1823,MATCH('Ratios - Total'!$C1049,IF(Data!$A$2:$A$1823='Ratios - Total'!$A1049,Data!$C$2:$C$1823,0),0))/INDEX(Data!$L$2:$L$1823,MATCH('Ratios - Total'!$C1049,IF(Data!$A$2:$A$1823='Ratios - Total'!$A1049,Data!$C$2:$C$1823,0),0)),"Missing Data")</f>
        <v>Missing Data</v>
      </c>
      <c r="W1049" s="5" t="e">
        <f t="shared" si="16"/>
        <v>#VALUE!</v>
      </c>
      <c r="X1049" s="5" t="str">
        <f t="array" ref="X1049">IFERROR(INDEX(Data!$K$2:$K$1823,MATCH('Ratios - Total'!$C1049,IF(Data!$A$2:$A$1823='Ratios - Total'!$A1049,Data!$C$2:$C$1823,0),0))/INDEX(Data!$G$2:$G$1823,MATCH('Ratios - Total'!$C1049,IF(Data!$A$2:$A$1823='Ratios - Total'!$A1049,Data!$C$2:$C$1823,0),0)),"Missing Data")</f>
        <v>Missing Data</v>
      </c>
    </row>
    <row r="1050" spans="1:24" x14ac:dyDescent="0.25">
      <c r="A1050" s="22" t="s">
        <v>18</v>
      </c>
      <c r="B1050" s="22" t="s">
        <v>19</v>
      </c>
      <c r="C1050" s="22">
        <v>1996</v>
      </c>
      <c r="D1050" s="5">
        <f t="array" ref="D1050">IFERROR(INDEX(Data!$H$2:$H$1823,MATCH('Ratios - Total'!$C1050,IF(Data!$A$2:$A$1823='Ratios - Total'!$A1050,Data!$C$2:$C$1823,0),0))/INDEX(Data!$D$2:$D$1823,MATCH('Ratios - Total'!$C1050,IF(Data!$A$2:$A$1823='Ratios - Total'!$A1050,Data!$C$2:$C$1823,0),0)),"Missing Data")</f>
        <v>1153.645827063458</v>
      </c>
      <c r="E1050" s="22"/>
      <c r="F1050" s="5">
        <f t="array" ref="F1050">IFERROR(INDEX(Data!$G$2:$G$1823,MATCH('Ratios - Total'!$C1050,IF(Data!$A$2:$A$1823='Ratios - Total'!$A1050,Data!$C$2:$C$1823,0),0))/INDEX(Data!$D$2:$D$1823,MATCH('Ratios - Total'!$C1050,IF(Data!$A$2:$A$1823='Ratios - Total'!$A1050,Data!$C$2:$C$1823,0),0)),"Missing Data")</f>
        <v>0</v>
      </c>
      <c r="G1050" s="5"/>
      <c r="H1050" s="5" t="str">
        <f t="array" ref="H1050">IFERROR(INDEX(Data!$H$2:$H$1823,MATCH('Ratios - Total'!$C1050,IF(Data!$A$2:$A$1823='Ratios - Total'!$A1050,Data!$C$2:$C$1823,0),0))/INDEX(Data!$G$2:$G$1823,MATCH('Ratios - Total'!$C1050,IF(Data!$A$2:$A$1823='Ratios - Total'!$A1050,Data!$C$2:$C$1823,0),0)),"Missing Data")</f>
        <v>Missing Data</v>
      </c>
      <c r="I1050" s="5">
        <f t="array" ref="I1050">IFERROR(INDEX(Data!$G$2:$G$1823,MATCH('Ratios - Total'!$C1050,IF(Data!$A$2:$A$1823='Ratios - Total'!$A1050,Data!$C$2:$C$1823,0),0))/INDEX(Data!$D$2:$D$1823,MATCH('Ratios - Total'!$C1050,IF(Data!$A$2:$A$1823='Ratios - Total'!$A1050,Data!$C$2:$C$1823,0),0)),"Missing Data")</f>
        <v>0</v>
      </c>
      <c r="J1050" s="22"/>
      <c r="K1050" s="5">
        <f t="array" ref="K1050">IFERROR(INDEX(Data!$E$2:$E$1823,MATCH('Ratios - Total'!$C1050,IF(Data!$A$2:$A$1823='Ratios - Total'!$A1050,Data!$C$2:$C$1823,0),0))/INDEX(Data!$D$2:$D$1823,MATCH('Ratios - Total'!$C1050,IF(Data!$A$2:$A$1823='Ratios - Total'!$A1050,Data!$C$2:$C$1823,0),0)),"Missing Data")</f>
        <v>0</v>
      </c>
      <c r="L1050" s="5"/>
      <c r="M1050" s="5" t="str">
        <f t="array" ref="M1050">IFERROR(INDEX(Data!$F$2:$F$1823,MATCH('Ratios - Total'!$C1050,IF(Data!$A$2:$A$1823='Ratios - Total'!$A1050,Data!$C$2:$C$1823,0),0))/INDEX(Data!$E$2:$E$1823,MATCH('Ratios - Total'!$C1050,IF(Data!$A$2:$A$1823='Ratios - Total'!$A1050,Data!$C$2:$C$1823,0),0)),"Missing Data")</f>
        <v>Missing Data</v>
      </c>
      <c r="N1050" s="5"/>
      <c r="O1050" s="5" t="str">
        <f t="array" ref="O1050">IFERROR(INDEX(Data!$G$2:$G$1823,MATCH('Ratios - Total'!$C1050,IF(Data!$A$2:$A$1823='Ratios - Total'!$A1050,Data!$C$2:$C$1823,0),0))/INDEX(Data!$F$2:$F$1823,MATCH('Ratios - Total'!$C1050,IF(Data!$A$2:$A$1823='Ratios - Total'!$A1050,Data!$C$2:$C$1823,0),0)),"Missing Data")</f>
        <v>Missing Data</v>
      </c>
      <c r="P1050" s="5" t="str">
        <f t="array" ref="P1050">IFERROR(INDEX(Data!$H$2:$H$1823,MATCH('Ratios - Total'!$C1050,IF(Data!$A$2:$A$1823='Ratios - Total'!$A1050,Data!$C$2:$C$1823,0),0))/INDEX(Data!$G$2:$G$1823,MATCH('Ratios - Total'!$C1050,IF(Data!$A$2:$A$1823='Ratios - Total'!$A1050,Data!$C$2:$C$1823,0),0)),"Missing Data")</f>
        <v>Missing Data</v>
      </c>
      <c r="Q1050" s="5"/>
      <c r="R1050" s="5" t="str">
        <f t="array" ref="R1050">IFERROR(INDEX(Data!$L$2:$L$1823,MATCH('Ratios - Total'!$C1050,IF(Data!$A$2:$A$1823='Ratios - Total'!$A1050,Data!$C$2:$C$1823,0),0))/INDEX(Data!$G$2:$G$1823,MATCH('Ratios - Total'!$C1050,IF(Data!$A$2:$A$1823='Ratios - Total'!$A1050,Data!$C$2:$C$1823,0),0)),"Missing Data")</f>
        <v>Missing Data</v>
      </c>
      <c r="S1050" s="5"/>
      <c r="T1050" s="5" t="str">
        <f t="array" ref="T1050">IFERROR(INDEX(Data!$H$2:$H$1823,MATCH('Ratios - Total'!$C1050,IF(Data!$A$2:$A$1823='Ratios - Total'!$A1050,Data!$C$2:$C$1823,0),0))/INDEX(Data!$L$2:$L$1823,MATCH('Ratios - Total'!$C1050,IF(Data!$A$2:$A$1823='Ratios - Total'!$A1050,Data!$C$2:$C$1823,0),0)),"Missing Data")</f>
        <v>Missing Data</v>
      </c>
      <c r="U1050" s="5" t="str">
        <f t="array" ref="U1050">IFERROR(INDEX(Data!$K$2:$K$1823,MATCH('Ratios - Total'!$C1050,IF(Data!$A$2:$A$1823='Ratios - Total'!$A1050,Data!$C$2:$C$1823,0),0))/INDEX(Data!$H$2:$H$1823,MATCH('Ratios - Total'!$C1050,IF(Data!$A$2:$A$1823='Ratios - Total'!$A1050,Data!$C$2:$C$1823,0),0)),"Missing Data")</f>
        <v>Missing Data</v>
      </c>
      <c r="V1050" s="5" t="str">
        <f t="array" ref="V1050">IFERROR(INDEX(Data!$K$2:$K$1823,MATCH('Ratios - Total'!$C1050,IF(Data!$A$2:$A$1823='Ratios - Total'!$A1050,Data!$C$2:$C$1823,0),0))/INDEX(Data!$L$2:$L$1823,MATCH('Ratios - Total'!$C1050,IF(Data!$A$2:$A$1823='Ratios - Total'!$A1050,Data!$C$2:$C$1823,0),0)),"Missing Data")</f>
        <v>Missing Data</v>
      </c>
      <c r="W1050" s="5" t="e">
        <f t="shared" si="16"/>
        <v>#VALUE!</v>
      </c>
      <c r="X1050" s="5" t="str">
        <f t="array" ref="X1050">IFERROR(INDEX(Data!$K$2:$K$1823,MATCH('Ratios - Total'!$C1050,IF(Data!$A$2:$A$1823='Ratios - Total'!$A1050,Data!$C$2:$C$1823,0),0))/INDEX(Data!$G$2:$G$1823,MATCH('Ratios - Total'!$C1050,IF(Data!$A$2:$A$1823='Ratios - Total'!$A1050,Data!$C$2:$C$1823,0),0)),"Missing Data")</f>
        <v>Missing Data</v>
      </c>
    </row>
    <row r="1051" spans="1:24" x14ac:dyDescent="0.25">
      <c r="A1051" s="22" t="s">
        <v>20</v>
      </c>
      <c r="B1051" s="22" t="s">
        <v>21</v>
      </c>
      <c r="C1051" s="22">
        <v>1996</v>
      </c>
      <c r="D1051" s="5">
        <f t="array" ref="D1051">IFERROR(INDEX(Data!$H$2:$H$1823,MATCH('Ratios - Total'!$C1051,IF(Data!$A$2:$A$1823='Ratios - Total'!$A1051,Data!$C$2:$C$1823,0),0))/INDEX(Data!$D$2:$D$1823,MATCH('Ratios - Total'!$C1051,IF(Data!$A$2:$A$1823='Ratios - Total'!$A1051,Data!$C$2:$C$1823,0),0)),"Missing Data")</f>
        <v>1069.3266570809099</v>
      </c>
      <c r="E1051" s="22"/>
      <c r="F1051" s="5">
        <f t="array" ref="F1051">IFERROR(INDEX(Data!$G$2:$G$1823,MATCH('Ratios - Total'!$C1051,IF(Data!$A$2:$A$1823='Ratios - Total'!$A1051,Data!$C$2:$C$1823,0),0))/INDEX(Data!$D$2:$D$1823,MATCH('Ratios - Total'!$C1051,IF(Data!$A$2:$A$1823='Ratios - Total'!$A1051,Data!$C$2:$C$1823,0),0)),"Missing Data")</f>
        <v>0</v>
      </c>
      <c r="G1051" s="5"/>
      <c r="H1051" s="5" t="str">
        <f t="array" ref="H1051">IFERROR(INDEX(Data!$H$2:$H$1823,MATCH('Ratios - Total'!$C1051,IF(Data!$A$2:$A$1823='Ratios - Total'!$A1051,Data!$C$2:$C$1823,0),0))/INDEX(Data!$G$2:$G$1823,MATCH('Ratios - Total'!$C1051,IF(Data!$A$2:$A$1823='Ratios - Total'!$A1051,Data!$C$2:$C$1823,0),0)),"Missing Data")</f>
        <v>Missing Data</v>
      </c>
      <c r="I1051" s="5">
        <f t="array" ref="I1051">IFERROR(INDEX(Data!$G$2:$G$1823,MATCH('Ratios - Total'!$C1051,IF(Data!$A$2:$A$1823='Ratios - Total'!$A1051,Data!$C$2:$C$1823,0),0))/INDEX(Data!$D$2:$D$1823,MATCH('Ratios - Total'!$C1051,IF(Data!$A$2:$A$1823='Ratios - Total'!$A1051,Data!$C$2:$C$1823,0),0)),"Missing Data")</f>
        <v>0</v>
      </c>
      <c r="J1051" s="22"/>
      <c r="K1051" s="5">
        <f t="array" ref="K1051">IFERROR(INDEX(Data!$E$2:$E$1823,MATCH('Ratios - Total'!$C1051,IF(Data!$A$2:$A$1823='Ratios - Total'!$A1051,Data!$C$2:$C$1823,0),0))/INDEX(Data!$D$2:$D$1823,MATCH('Ratios - Total'!$C1051,IF(Data!$A$2:$A$1823='Ratios - Total'!$A1051,Data!$C$2:$C$1823,0),0)),"Missing Data")</f>
        <v>0</v>
      </c>
      <c r="L1051" s="5"/>
      <c r="M1051" s="5" t="str">
        <f t="array" ref="M1051">IFERROR(INDEX(Data!$F$2:$F$1823,MATCH('Ratios - Total'!$C1051,IF(Data!$A$2:$A$1823='Ratios - Total'!$A1051,Data!$C$2:$C$1823,0),0))/INDEX(Data!$E$2:$E$1823,MATCH('Ratios - Total'!$C1051,IF(Data!$A$2:$A$1823='Ratios - Total'!$A1051,Data!$C$2:$C$1823,0),0)),"Missing Data")</f>
        <v>Missing Data</v>
      </c>
      <c r="N1051" s="5"/>
      <c r="O1051" s="5" t="str">
        <f t="array" ref="O1051">IFERROR(INDEX(Data!$G$2:$G$1823,MATCH('Ratios - Total'!$C1051,IF(Data!$A$2:$A$1823='Ratios - Total'!$A1051,Data!$C$2:$C$1823,0),0))/INDEX(Data!$F$2:$F$1823,MATCH('Ratios - Total'!$C1051,IF(Data!$A$2:$A$1823='Ratios - Total'!$A1051,Data!$C$2:$C$1823,0),0)),"Missing Data")</f>
        <v>Missing Data</v>
      </c>
      <c r="P1051" s="5" t="str">
        <f t="array" ref="P1051">IFERROR(INDEX(Data!$H$2:$H$1823,MATCH('Ratios - Total'!$C1051,IF(Data!$A$2:$A$1823='Ratios - Total'!$A1051,Data!$C$2:$C$1823,0),0))/INDEX(Data!$G$2:$G$1823,MATCH('Ratios - Total'!$C1051,IF(Data!$A$2:$A$1823='Ratios - Total'!$A1051,Data!$C$2:$C$1823,0),0)),"Missing Data")</f>
        <v>Missing Data</v>
      </c>
      <c r="Q1051" s="5"/>
      <c r="R1051" s="5" t="str">
        <f t="array" ref="R1051">IFERROR(INDEX(Data!$L$2:$L$1823,MATCH('Ratios - Total'!$C1051,IF(Data!$A$2:$A$1823='Ratios - Total'!$A1051,Data!$C$2:$C$1823,0),0))/INDEX(Data!$G$2:$G$1823,MATCH('Ratios - Total'!$C1051,IF(Data!$A$2:$A$1823='Ratios - Total'!$A1051,Data!$C$2:$C$1823,0),0)),"Missing Data")</f>
        <v>Missing Data</v>
      </c>
      <c r="S1051" s="5"/>
      <c r="T1051" s="5" t="str">
        <f t="array" ref="T1051">IFERROR(INDEX(Data!$H$2:$H$1823,MATCH('Ratios - Total'!$C1051,IF(Data!$A$2:$A$1823='Ratios - Total'!$A1051,Data!$C$2:$C$1823,0),0))/INDEX(Data!$L$2:$L$1823,MATCH('Ratios - Total'!$C1051,IF(Data!$A$2:$A$1823='Ratios - Total'!$A1051,Data!$C$2:$C$1823,0),0)),"Missing Data")</f>
        <v>Missing Data</v>
      </c>
      <c r="U1051" s="5" t="str">
        <f t="array" ref="U1051">IFERROR(INDEX(Data!$K$2:$K$1823,MATCH('Ratios - Total'!$C1051,IF(Data!$A$2:$A$1823='Ratios - Total'!$A1051,Data!$C$2:$C$1823,0),0))/INDEX(Data!$H$2:$H$1823,MATCH('Ratios - Total'!$C1051,IF(Data!$A$2:$A$1823='Ratios - Total'!$A1051,Data!$C$2:$C$1823,0),0)),"Missing Data")</f>
        <v>Missing Data</v>
      </c>
      <c r="V1051" s="5" t="str">
        <f t="array" ref="V1051">IFERROR(INDEX(Data!$K$2:$K$1823,MATCH('Ratios - Total'!$C1051,IF(Data!$A$2:$A$1823='Ratios - Total'!$A1051,Data!$C$2:$C$1823,0),0))/INDEX(Data!$L$2:$L$1823,MATCH('Ratios - Total'!$C1051,IF(Data!$A$2:$A$1823='Ratios - Total'!$A1051,Data!$C$2:$C$1823,0),0)),"Missing Data")</f>
        <v>Missing Data</v>
      </c>
      <c r="W1051" s="5" t="e">
        <f t="shared" si="16"/>
        <v>#VALUE!</v>
      </c>
      <c r="X1051" s="5" t="str">
        <f t="array" ref="X1051">IFERROR(INDEX(Data!$K$2:$K$1823,MATCH('Ratios - Total'!$C1051,IF(Data!$A$2:$A$1823='Ratios - Total'!$A1051,Data!$C$2:$C$1823,0),0))/INDEX(Data!$G$2:$G$1823,MATCH('Ratios - Total'!$C1051,IF(Data!$A$2:$A$1823='Ratios - Total'!$A1051,Data!$C$2:$C$1823,0),0)),"Missing Data")</f>
        <v>Missing Data</v>
      </c>
    </row>
    <row r="1052" spans="1:24" x14ac:dyDescent="0.25">
      <c r="A1052" s="22" t="s">
        <v>22</v>
      </c>
      <c r="B1052" s="22" t="s">
        <v>23</v>
      </c>
      <c r="C1052" s="22">
        <v>1996</v>
      </c>
      <c r="D1052" s="5">
        <f t="array" ref="D1052">IFERROR(INDEX(Data!$H$2:$H$1823,MATCH('Ratios - Total'!$C1052,IF(Data!$A$2:$A$1823='Ratios - Total'!$A1052,Data!$C$2:$C$1823,0),0))/INDEX(Data!$D$2:$D$1823,MATCH('Ratios - Total'!$C1052,IF(Data!$A$2:$A$1823='Ratios - Total'!$A1052,Data!$C$2:$C$1823,0),0)),"Missing Data")</f>
        <v>1023.7882833244464</v>
      </c>
      <c r="E1052" s="22"/>
      <c r="F1052" s="5">
        <f t="array" ref="F1052">IFERROR(INDEX(Data!$G$2:$G$1823,MATCH('Ratios - Total'!$C1052,IF(Data!$A$2:$A$1823='Ratios - Total'!$A1052,Data!$C$2:$C$1823,0),0))/INDEX(Data!$D$2:$D$1823,MATCH('Ratios - Total'!$C1052,IF(Data!$A$2:$A$1823='Ratios - Total'!$A1052,Data!$C$2:$C$1823,0),0)),"Missing Data")</f>
        <v>0</v>
      </c>
      <c r="G1052" s="5"/>
      <c r="H1052" s="5" t="str">
        <f t="array" ref="H1052">IFERROR(INDEX(Data!$H$2:$H$1823,MATCH('Ratios - Total'!$C1052,IF(Data!$A$2:$A$1823='Ratios - Total'!$A1052,Data!$C$2:$C$1823,0),0))/INDEX(Data!$G$2:$G$1823,MATCH('Ratios - Total'!$C1052,IF(Data!$A$2:$A$1823='Ratios - Total'!$A1052,Data!$C$2:$C$1823,0),0)),"Missing Data")</f>
        <v>Missing Data</v>
      </c>
      <c r="I1052" s="5">
        <f t="array" ref="I1052">IFERROR(INDEX(Data!$G$2:$G$1823,MATCH('Ratios - Total'!$C1052,IF(Data!$A$2:$A$1823='Ratios - Total'!$A1052,Data!$C$2:$C$1823,0),0))/INDEX(Data!$D$2:$D$1823,MATCH('Ratios - Total'!$C1052,IF(Data!$A$2:$A$1823='Ratios - Total'!$A1052,Data!$C$2:$C$1823,0),0)),"Missing Data")</f>
        <v>0</v>
      </c>
      <c r="J1052" s="22"/>
      <c r="K1052" s="5">
        <f t="array" ref="K1052">IFERROR(INDEX(Data!$E$2:$E$1823,MATCH('Ratios - Total'!$C1052,IF(Data!$A$2:$A$1823='Ratios - Total'!$A1052,Data!$C$2:$C$1823,0),0))/INDEX(Data!$D$2:$D$1823,MATCH('Ratios - Total'!$C1052,IF(Data!$A$2:$A$1823='Ratios - Total'!$A1052,Data!$C$2:$C$1823,0),0)),"Missing Data")</f>
        <v>0</v>
      </c>
      <c r="L1052" s="5"/>
      <c r="M1052" s="5" t="str">
        <f t="array" ref="M1052">IFERROR(INDEX(Data!$F$2:$F$1823,MATCH('Ratios - Total'!$C1052,IF(Data!$A$2:$A$1823='Ratios - Total'!$A1052,Data!$C$2:$C$1823,0),0))/INDEX(Data!$E$2:$E$1823,MATCH('Ratios - Total'!$C1052,IF(Data!$A$2:$A$1823='Ratios - Total'!$A1052,Data!$C$2:$C$1823,0),0)),"Missing Data")</f>
        <v>Missing Data</v>
      </c>
      <c r="N1052" s="5"/>
      <c r="O1052" s="5" t="str">
        <f t="array" ref="O1052">IFERROR(INDEX(Data!$G$2:$G$1823,MATCH('Ratios - Total'!$C1052,IF(Data!$A$2:$A$1823='Ratios - Total'!$A1052,Data!$C$2:$C$1823,0),0))/INDEX(Data!$F$2:$F$1823,MATCH('Ratios - Total'!$C1052,IF(Data!$A$2:$A$1823='Ratios - Total'!$A1052,Data!$C$2:$C$1823,0),0)),"Missing Data")</f>
        <v>Missing Data</v>
      </c>
      <c r="P1052" s="5" t="str">
        <f t="array" ref="P1052">IFERROR(INDEX(Data!$H$2:$H$1823,MATCH('Ratios - Total'!$C1052,IF(Data!$A$2:$A$1823='Ratios - Total'!$A1052,Data!$C$2:$C$1823,0),0))/INDEX(Data!$G$2:$G$1823,MATCH('Ratios - Total'!$C1052,IF(Data!$A$2:$A$1823='Ratios - Total'!$A1052,Data!$C$2:$C$1823,0),0)),"Missing Data")</f>
        <v>Missing Data</v>
      </c>
      <c r="Q1052" s="5"/>
      <c r="R1052" s="5" t="str">
        <f t="array" ref="R1052">IFERROR(INDEX(Data!$L$2:$L$1823,MATCH('Ratios - Total'!$C1052,IF(Data!$A$2:$A$1823='Ratios - Total'!$A1052,Data!$C$2:$C$1823,0),0))/INDEX(Data!$G$2:$G$1823,MATCH('Ratios - Total'!$C1052,IF(Data!$A$2:$A$1823='Ratios - Total'!$A1052,Data!$C$2:$C$1823,0),0)),"Missing Data")</f>
        <v>Missing Data</v>
      </c>
      <c r="S1052" s="5"/>
      <c r="T1052" s="5" t="str">
        <f t="array" ref="T1052">IFERROR(INDEX(Data!$H$2:$H$1823,MATCH('Ratios - Total'!$C1052,IF(Data!$A$2:$A$1823='Ratios - Total'!$A1052,Data!$C$2:$C$1823,0),0))/INDEX(Data!$L$2:$L$1823,MATCH('Ratios - Total'!$C1052,IF(Data!$A$2:$A$1823='Ratios - Total'!$A1052,Data!$C$2:$C$1823,0),0)),"Missing Data")</f>
        <v>Missing Data</v>
      </c>
      <c r="U1052" s="5" t="str">
        <f t="array" ref="U1052">IFERROR(INDEX(Data!$K$2:$K$1823,MATCH('Ratios - Total'!$C1052,IF(Data!$A$2:$A$1823='Ratios - Total'!$A1052,Data!$C$2:$C$1823,0),0))/INDEX(Data!$H$2:$H$1823,MATCH('Ratios - Total'!$C1052,IF(Data!$A$2:$A$1823='Ratios - Total'!$A1052,Data!$C$2:$C$1823,0),0)),"Missing Data")</f>
        <v>Missing Data</v>
      </c>
      <c r="V1052" s="5" t="str">
        <f t="array" ref="V1052">IFERROR(INDEX(Data!$K$2:$K$1823,MATCH('Ratios - Total'!$C1052,IF(Data!$A$2:$A$1823='Ratios - Total'!$A1052,Data!$C$2:$C$1823,0),0))/INDEX(Data!$L$2:$L$1823,MATCH('Ratios - Total'!$C1052,IF(Data!$A$2:$A$1823='Ratios - Total'!$A1052,Data!$C$2:$C$1823,0),0)),"Missing Data")</f>
        <v>Missing Data</v>
      </c>
      <c r="W1052" s="5" t="e">
        <f t="shared" si="16"/>
        <v>#VALUE!</v>
      </c>
      <c r="X1052" s="5" t="str">
        <f t="array" ref="X1052">IFERROR(INDEX(Data!$K$2:$K$1823,MATCH('Ratios - Total'!$C1052,IF(Data!$A$2:$A$1823='Ratios - Total'!$A1052,Data!$C$2:$C$1823,0),0))/INDEX(Data!$G$2:$G$1823,MATCH('Ratios - Total'!$C1052,IF(Data!$A$2:$A$1823='Ratios - Total'!$A1052,Data!$C$2:$C$1823,0),0)),"Missing Data")</f>
        <v>Missing Data</v>
      </c>
    </row>
    <row r="1053" spans="1:24" x14ac:dyDescent="0.25">
      <c r="A1053" s="22" t="s">
        <v>24</v>
      </c>
      <c r="B1053" s="22" t="s">
        <v>25</v>
      </c>
      <c r="C1053" s="22">
        <v>1996</v>
      </c>
      <c r="D1053" s="5">
        <f t="array" ref="D1053">IFERROR(INDEX(Data!$H$2:$H$1823,MATCH('Ratios - Total'!$C1053,IF(Data!$A$2:$A$1823='Ratios - Total'!$A1053,Data!$C$2:$C$1823,0),0))/INDEX(Data!$D$2:$D$1823,MATCH('Ratios - Total'!$C1053,IF(Data!$A$2:$A$1823='Ratios - Total'!$A1053,Data!$C$2:$C$1823,0),0)),"Missing Data")</f>
        <v>1151.7954168932454</v>
      </c>
      <c r="E1053" s="22"/>
      <c r="F1053" s="5">
        <f t="array" ref="F1053">IFERROR(INDEX(Data!$G$2:$G$1823,MATCH('Ratios - Total'!$C1053,IF(Data!$A$2:$A$1823='Ratios - Total'!$A1053,Data!$C$2:$C$1823,0),0))/INDEX(Data!$D$2:$D$1823,MATCH('Ratios - Total'!$C1053,IF(Data!$A$2:$A$1823='Ratios - Total'!$A1053,Data!$C$2:$C$1823,0),0)),"Missing Data")</f>
        <v>0</v>
      </c>
      <c r="G1053" s="5"/>
      <c r="H1053" s="5" t="str">
        <f t="array" ref="H1053">IFERROR(INDEX(Data!$H$2:$H$1823,MATCH('Ratios - Total'!$C1053,IF(Data!$A$2:$A$1823='Ratios - Total'!$A1053,Data!$C$2:$C$1823,0),0))/INDEX(Data!$G$2:$G$1823,MATCH('Ratios - Total'!$C1053,IF(Data!$A$2:$A$1823='Ratios - Total'!$A1053,Data!$C$2:$C$1823,0),0)),"Missing Data")</f>
        <v>Missing Data</v>
      </c>
      <c r="I1053" s="5">
        <f t="array" ref="I1053">IFERROR(INDEX(Data!$G$2:$G$1823,MATCH('Ratios - Total'!$C1053,IF(Data!$A$2:$A$1823='Ratios - Total'!$A1053,Data!$C$2:$C$1823,0),0))/INDEX(Data!$D$2:$D$1823,MATCH('Ratios - Total'!$C1053,IF(Data!$A$2:$A$1823='Ratios - Total'!$A1053,Data!$C$2:$C$1823,0),0)),"Missing Data")</f>
        <v>0</v>
      </c>
      <c r="J1053" s="22"/>
      <c r="K1053" s="5">
        <f t="array" ref="K1053">IFERROR(INDEX(Data!$E$2:$E$1823,MATCH('Ratios - Total'!$C1053,IF(Data!$A$2:$A$1823='Ratios - Total'!$A1053,Data!$C$2:$C$1823,0),0))/INDEX(Data!$D$2:$D$1823,MATCH('Ratios - Total'!$C1053,IF(Data!$A$2:$A$1823='Ratios - Total'!$A1053,Data!$C$2:$C$1823,0),0)),"Missing Data")</f>
        <v>0</v>
      </c>
      <c r="L1053" s="5"/>
      <c r="M1053" s="5" t="str">
        <f t="array" ref="M1053">IFERROR(INDEX(Data!$F$2:$F$1823,MATCH('Ratios - Total'!$C1053,IF(Data!$A$2:$A$1823='Ratios - Total'!$A1053,Data!$C$2:$C$1823,0),0))/INDEX(Data!$E$2:$E$1823,MATCH('Ratios - Total'!$C1053,IF(Data!$A$2:$A$1823='Ratios - Total'!$A1053,Data!$C$2:$C$1823,0),0)),"Missing Data")</f>
        <v>Missing Data</v>
      </c>
      <c r="N1053" s="5"/>
      <c r="O1053" s="5" t="str">
        <f t="array" ref="O1053">IFERROR(INDEX(Data!$G$2:$G$1823,MATCH('Ratios - Total'!$C1053,IF(Data!$A$2:$A$1823='Ratios - Total'!$A1053,Data!$C$2:$C$1823,0),0))/INDEX(Data!$F$2:$F$1823,MATCH('Ratios - Total'!$C1053,IF(Data!$A$2:$A$1823='Ratios - Total'!$A1053,Data!$C$2:$C$1823,0),0)),"Missing Data")</f>
        <v>Missing Data</v>
      </c>
      <c r="P1053" s="5" t="str">
        <f t="array" ref="P1053">IFERROR(INDEX(Data!$H$2:$H$1823,MATCH('Ratios - Total'!$C1053,IF(Data!$A$2:$A$1823='Ratios - Total'!$A1053,Data!$C$2:$C$1823,0),0))/INDEX(Data!$G$2:$G$1823,MATCH('Ratios - Total'!$C1053,IF(Data!$A$2:$A$1823='Ratios - Total'!$A1053,Data!$C$2:$C$1823,0),0)),"Missing Data")</f>
        <v>Missing Data</v>
      </c>
      <c r="Q1053" s="5"/>
      <c r="R1053" s="5" t="str">
        <f t="array" ref="R1053">IFERROR(INDEX(Data!$L$2:$L$1823,MATCH('Ratios - Total'!$C1053,IF(Data!$A$2:$A$1823='Ratios - Total'!$A1053,Data!$C$2:$C$1823,0),0))/INDEX(Data!$G$2:$G$1823,MATCH('Ratios - Total'!$C1053,IF(Data!$A$2:$A$1823='Ratios - Total'!$A1053,Data!$C$2:$C$1823,0),0)),"Missing Data")</f>
        <v>Missing Data</v>
      </c>
      <c r="S1053" s="5"/>
      <c r="T1053" s="5" t="str">
        <f t="array" ref="T1053">IFERROR(INDEX(Data!$H$2:$H$1823,MATCH('Ratios - Total'!$C1053,IF(Data!$A$2:$A$1823='Ratios - Total'!$A1053,Data!$C$2:$C$1823,0),0))/INDEX(Data!$L$2:$L$1823,MATCH('Ratios - Total'!$C1053,IF(Data!$A$2:$A$1823='Ratios - Total'!$A1053,Data!$C$2:$C$1823,0),0)),"Missing Data")</f>
        <v>Missing Data</v>
      </c>
      <c r="U1053" s="5" t="str">
        <f t="array" ref="U1053">IFERROR(INDEX(Data!$K$2:$K$1823,MATCH('Ratios - Total'!$C1053,IF(Data!$A$2:$A$1823='Ratios - Total'!$A1053,Data!$C$2:$C$1823,0),0))/INDEX(Data!$H$2:$H$1823,MATCH('Ratios - Total'!$C1053,IF(Data!$A$2:$A$1823='Ratios - Total'!$A1053,Data!$C$2:$C$1823,0),0)),"Missing Data")</f>
        <v>Missing Data</v>
      </c>
      <c r="V1053" s="5" t="str">
        <f t="array" ref="V1053">IFERROR(INDEX(Data!$K$2:$K$1823,MATCH('Ratios - Total'!$C1053,IF(Data!$A$2:$A$1823='Ratios - Total'!$A1053,Data!$C$2:$C$1823,0),0))/INDEX(Data!$L$2:$L$1823,MATCH('Ratios - Total'!$C1053,IF(Data!$A$2:$A$1823='Ratios - Total'!$A1053,Data!$C$2:$C$1823,0),0)),"Missing Data")</f>
        <v>Missing Data</v>
      </c>
      <c r="W1053" s="5" t="e">
        <f t="shared" si="16"/>
        <v>#VALUE!</v>
      </c>
      <c r="X1053" s="5" t="str">
        <f t="array" ref="X1053">IFERROR(INDEX(Data!$K$2:$K$1823,MATCH('Ratios - Total'!$C1053,IF(Data!$A$2:$A$1823='Ratios - Total'!$A1053,Data!$C$2:$C$1823,0),0))/INDEX(Data!$G$2:$G$1823,MATCH('Ratios - Total'!$C1053,IF(Data!$A$2:$A$1823='Ratios - Total'!$A1053,Data!$C$2:$C$1823,0),0)),"Missing Data")</f>
        <v>Missing Data</v>
      </c>
    </row>
    <row r="1054" spans="1:24" x14ac:dyDescent="0.25">
      <c r="A1054" s="22" t="s">
        <v>26</v>
      </c>
      <c r="B1054" s="22" t="s">
        <v>27</v>
      </c>
      <c r="C1054" s="22">
        <v>1996</v>
      </c>
      <c r="D1054" s="5">
        <f t="array" ref="D1054">IFERROR(INDEX(Data!$H$2:$H$1823,MATCH('Ratios - Total'!$C1054,IF(Data!$A$2:$A$1823='Ratios - Total'!$A1054,Data!$C$2:$C$1823,0),0))/INDEX(Data!$D$2:$D$1823,MATCH('Ratios - Total'!$C1054,IF(Data!$A$2:$A$1823='Ratios - Total'!$A1054,Data!$C$2:$C$1823,0),0)),"Missing Data")</f>
        <v>908.8543898052344</v>
      </c>
      <c r="E1054" s="22"/>
      <c r="F1054" s="5">
        <f t="array" ref="F1054">IFERROR(INDEX(Data!$G$2:$G$1823,MATCH('Ratios - Total'!$C1054,IF(Data!$A$2:$A$1823='Ratios - Total'!$A1054,Data!$C$2:$C$1823,0),0))/INDEX(Data!$D$2:$D$1823,MATCH('Ratios - Total'!$C1054,IF(Data!$A$2:$A$1823='Ratios - Total'!$A1054,Data!$C$2:$C$1823,0),0)),"Missing Data")</f>
        <v>0</v>
      </c>
      <c r="G1054" s="5"/>
      <c r="H1054" s="5" t="str">
        <f t="array" ref="H1054">IFERROR(INDEX(Data!$H$2:$H$1823,MATCH('Ratios - Total'!$C1054,IF(Data!$A$2:$A$1823='Ratios - Total'!$A1054,Data!$C$2:$C$1823,0),0))/INDEX(Data!$G$2:$G$1823,MATCH('Ratios - Total'!$C1054,IF(Data!$A$2:$A$1823='Ratios - Total'!$A1054,Data!$C$2:$C$1823,0),0)),"Missing Data")</f>
        <v>Missing Data</v>
      </c>
      <c r="I1054" s="5">
        <f t="array" ref="I1054">IFERROR(INDEX(Data!$G$2:$G$1823,MATCH('Ratios - Total'!$C1054,IF(Data!$A$2:$A$1823='Ratios - Total'!$A1054,Data!$C$2:$C$1823,0),0))/INDEX(Data!$D$2:$D$1823,MATCH('Ratios - Total'!$C1054,IF(Data!$A$2:$A$1823='Ratios - Total'!$A1054,Data!$C$2:$C$1823,0),0)),"Missing Data")</f>
        <v>0</v>
      </c>
      <c r="J1054" s="22"/>
      <c r="K1054" s="5">
        <f t="array" ref="K1054">IFERROR(INDEX(Data!$E$2:$E$1823,MATCH('Ratios - Total'!$C1054,IF(Data!$A$2:$A$1823='Ratios - Total'!$A1054,Data!$C$2:$C$1823,0),0))/INDEX(Data!$D$2:$D$1823,MATCH('Ratios - Total'!$C1054,IF(Data!$A$2:$A$1823='Ratios - Total'!$A1054,Data!$C$2:$C$1823,0),0)),"Missing Data")</f>
        <v>0</v>
      </c>
      <c r="L1054" s="5"/>
      <c r="M1054" s="5" t="str">
        <f t="array" ref="M1054">IFERROR(INDEX(Data!$F$2:$F$1823,MATCH('Ratios - Total'!$C1054,IF(Data!$A$2:$A$1823='Ratios - Total'!$A1054,Data!$C$2:$C$1823,0),0))/INDEX(Data!$E$2:$E$1823,MATCH('Ratios - Total'!$C1054,IF(Data!$A$2:$A$1823='Ratios - Total'!$A1054,Data!$C$2:$C$1823,0),0)),"Missing Data")</f>
        <v>Missing Data</v>
      </c>
      <c r="N1054" s="5"/>
      <c r="O1054" s="5" t="str">
        <f t="array" ref="O1054">IFERROR(INDEX(Data!$G$2:$G$1823,MATCH('Ratios - Total'!$C1054,IF(Data!$A$2:$A$1823='Ratios - Total'!$A1054,Data!$C$2:$C$1823,0),0))/INDEX(Data!$F$2:$F$1823,MATCH('Ratios - Total'!$C1054,IF(Data!$A$2:$A$1823='Ratios - Total'!$A1054,Data!$C$2:$C$1823,0),0)),"Missing Data")</f>
        <v>Missing Data</v>
      </c>
      <c r="P1054" s="5" t="str">
        <f t="array" ref="P1054">IFERROR(INDEX(Data!$H$2:$H$1823,MATCH('Ratios - Total'!$C1054,IF(Data!$A$2:$A$1823='Ratios - Total'!$A1054,Data!$C$2:$C$1823,0),0))/INDEX(Data!$G$2:$G$1823,MATCH('Ratios - Total'!$C1054,IF(Data!$A$2:$A$1823='Ratios - Total'!$A1054,Data!$C$2:$C$1823,0),0)),"Missing Data")</f>
        <v>Missing Data</v>
      </c>
      <c r="Q1054" s="5"/>
      <c r="R1054" s="5" t="str">
        <f t="array" ref="R1054">IFERROR(INDEX(Data!$L$2:$L$1823,MATCH('Ratios - Total'!$C1054,IF(Data!$A$2:$A$1823='Ratios - Total'!$A1054,Data!$C$2:$C$1823,0),0))/INDEX(Data!$G$2:$G$1823,MATCH('Ratios - Total'!$C1054,IF(Data!$A$2:$A$1823='Ratios - Total'!$A1054,Data!$C$2:$C$1823,0),0)),"Missing Data")</f>
        <v>Missing Data</v>
      </c>
      <c r="S1054" s="5"/>
      <c r="T1054" s="5" t="str">
        <f t="array" ref="T1054">IFERROR(INDEX(Data!$H$2:$H$1823,MATCH('Ratios - Total'!$C1054,IF(Data!$A$2:$A$1823='Ratios - Total'!$A1054,Data!$C$2:$C$1823,0),0))/INDEX(Data!$L$2:$L$1823,MATCH('Ratios - Total'!$C1054,IF(Data!$A$2:$A$1823='Ratios - Total'!$A1054,Data!$C$2:$C$1823,0),0)),"Missing Data")</f>
        <v>Missing Data</v>
      </c>
      <c r="U1054" s="5" t="str">
        <f t="array" ref="U1054">IFERROR(INDEX(Data!$K$2:$K$1823,MATCH('Ratios - Total'!$C1054,IF(Data!$A$2:$A$1823='Ratios - Total'!$A1054,Data!$C$2:$C$1823,0),0))/INDEX(Data!$H$2:$H$1823,MATCH('Ratios - Total'!$C1054,IF(Data!$A$2:$A$1823='Ratios - Total'!$A1054,Data!$C$2:$C$1823,0),0)),"Missing Data")</f>
        <v>Missing Data</v>
      </c>
      <c r="V1054" s="5" t="str">
        <f t="array" ref="V1054">IFERROR(INDEX(Data!$K$2:$K$1823,MATCH('Ratios - Total'!$C1054,IF(Data!$A$2:$A$1823='Ratios - Total'!$A1054,Data!$C$2:$C$1823,0),0))/INDEX(Data!$L$2:$L$1823,MATCH('Ratios - Total'!$C1054,IF(Data!$A$2:$A$1823='Ratios - Total'!$A1054,Data!$C$2:$C$1823,0),0)),"Missing Data")</f>
        <v>Missing Data</v>
      </c>
      <c r="W1054" s="5" t="e">
        <f t="shared" si="16"/>
        <v>#VALUE!</v>
      </c>
      <c r="X1054" s="5" t="str">
        <f t="array" ref="X1054">IFERROR(INDEX(Data!$K$2:$K$1823,MATCH('Ratios - Total'!$C1054,IF(Data!$A$2:$A$1823='Ratios - Total'!$A1054,Data!$C$2:$C$1823,0),0))/INDEX(Data!$G$2:$G$1823,MATCH('Ratios - Total'!$C1054,IF(Data!$A$2:$A$1823='Ratios - Total'!$A1054,Data!$C$2:$C$1823,0),0)),"Missing Data")</f>
        <v>Missing Data</v>
      </c>
    </row>
    <row r="1055" spans="1:24" x14ac:dyDescent="0.25">
      <c r="A1055" s="22" t="s">
        <v>28</v>
      </c>
      <c r="B1055" s="22" t="s">
        <v>29</v>
      </c>
      <c r="C1055" s="22">
        <v>1996</v>
      </c>
      <c r="D1055" s="5">
        <f t="array" ref="D1055">IFERROR(INDEX(Data!$H$2:$H$1823,MATCH('Ratios - Total'!$C1055,IF(Data!$A$2:$A$1823='Ratios - Total'!$A1055,Data!$C$2:$C$1823,0),0))/INDEX(Data!$D$2:$D$1823,MATCH('Ratios - Total'!$C1055,IF(Data!$A$2:$A$1823='Ratios - Total'!$A1055,Data!$C$2:$C$1823,0),0)),"Missing Data")</f>
        <v>1084.8054872357102</v>
      </c>
      <c r="E1055" s="22"/>
      <c r="F1055" s="5">
        <f t="array" ref="F1055">IFERROR(INDEX(Data!$G$2:$G$1823,MATCH('Ratios - Total'!$C1055,IF(Data!$A$2:$A$1823='Ratios - Total'!$A1055,Data!$C$2:$C$1823,0),0))/INDEX(Data!$D$2:$D$1823,MATCH('Ratios - Total'!$C1055,IF(Data!$A$2:$A$1823='Ratios - Total'!$A1055,Data!$C$2:$C$1823,0),0)),"Missing Data")</f>
        <v>0</v>
      </c>
      <c r="G1055" s="5"/>
      <c r="H1055" s="5" t="str">
        <f t="array" ref="H1055">IFERROR(INDEX(Data!$H$2:$H$1823,MATCH('Ratios - Total'!$C1055,IF(Data!$A$2:$A$1823='Ratios - Total'!$A1055,Data!$C$2:$C$1823,0),0))/INDEX(Data!$G$2:$G$1823,MATCH('Ratios - Total'!$C1055,IF(Data!$A$2:$A$1823='Ratios - Total'!$A1055,Data!$C$2:$C$1823,0),0)),"Missing Data")</f>
        <v>Missing Data</v>
      </c>
      <c r="I1055" s="5">
        <f t="array" ref="I1055">IFERROR(INDEX(Data!$G$2:$G$1823,MATCH('Ratios - Total'!$C1055,IF(Data!$A$2:$A$1823='Ratios - Total'!$A1055,Data!$C$2:$C$1823,0),0))/INDEX(Data!$D$2:$D$1823,MATCH('Ratios - Total'!$C1055,IF(Data!$A$2:$A$1823='Ratios - Total'!$A1055,Data!$C$2:$C$1823,0),0)),"Missing Data")</f>
        <v>0</v>
      </c>
      <c r="J1055" s="22"/>
      <c r="K1055" s="5">
        <f t="array" ref="K1055">IFERROR(INDEX(Data!$E$2:$E$1823,MATCH('Ratios - Total'!$C1055,IF(Data!$A$2:$A$1823='Ratios - Total'!$A1055,Data!$C$2:$C$1823,0),0))/INDEX(Data!$D$2:$D$1823,MATCH('Ratios - Total'!$C1055,IF(Data!$A$2:$A$1823='Ratios - Total'!$A1055,Data!$C$2:$C$1823,0),0)),"Missing Data")</f>
        <v>0</v>
      </c>
      <c r="L1055" s="5"/>
      <c r="M1055" s="5" t="str">
        <f t="array" ref="M1055">IFERROR(INDEX(Data!$F$2:$F$1823,MATCH('Ratios - Total'!$C1055,IF(Data!$A$2:$A$1823='Ratios - Total'!$A1055,Data!$C$2:$C$1823,0),0))/INDEX(Data!$E$2:$E$1823,MATCH('Ratios - Total'!$C1055,IF(Data!$A$2:$A$1823='Ratios - Total'!$A1055,Data!$C$2:$C$1823,0),0)),"Missing Data")</f>
        <v>Missing Data</v>
      </c>
      <c r="N1055" s="5"/>
      <c r="O1055" s="5" t="str">
        <f t="array" ref="O1055">IFERROR(INDEX(Data!$G$2:$G$1823,MATCH('Ratios - Total'!$C1055,IF(Data!$A$2:$A$1823='Ratios - Total'!$A1055,Data!$C$2:$C$1823,0),0))/INDEX(Data!$F$2:$F$1823,MATCH('Ratios - Total'!$C1055,IF(Data!$A$2:$A$1823='Ratios - Total'!$A1055,Data!$C$2:$C$1823,0),0)),"Missing Data")</f>
        <v>Missing Data</v>
      </c>
      <c r="P1055" s="5" t="str">
        <f t="array" ref="P1055">IFERROR(INDEX(Data!$H$2:$H$1823,MATCH('Ratios - Total'!$C1055,IF(Data!$A$2:$A$1823='Ratios - Total'!$A1055,Data!$C$2:$C$1823,0),0))/INDEX(Data!$G$2:$G$1823,MATCH('Ratios - Total'!$C1055,IF(Data!$A$2:$A$1823='Ratios - Total'!$A1055,Data!$C$2:$C$1823,0),0)),"Missing Data")</f>
        <v>Missing Data</v>
      </c>
      <c r="Q1055" s="5"/>
      <c r="R1055" s="5" t="str">
        <f t="array" ref="R1055">IFERROR(INDEX(Data!$L$2:$L$1823,MATCH('Ratios - Total'!$C1055,IF(Data!$A$2:$A$1823='Ratios - Total'!$A1055,Data!$C$2:$C$1823,0),0))/INDEX(Data!$G$2:$G$1823,MATCH('Ratios - Total'!$C1055,IF(Data!$A$2:$A$1823='Ratios - Total'!$A1055,Data!$C$2:$C$1823,0),0)),"Missing Data")</f>
        <v>Missing Data</v>
      </c>
      <c r="S1055" s="5"/>
      <c r="T1055" s="5" t="str">
        <f t="array" ref="T1055">IFERROR(INDEX(Data!$H$2:$H$1823,MATCH('Ratios - Total'!$C1055,IF(Data!$A$2:$A$1823='Ratios - Total'!$A1055,Data!$C$2:$C$1823,0),0))/INDEX(Data!$L$2:$L$1823,MATCH('Ratios - Total'!$C1055,IF(Data!$A$2:$A$1823='Ratios - Total'!$A1055,Data!$C$2:$C$1823,0),0)),"Missing Data")</f>
        <v>Missing Data</v>
      </c>
      <c r="U1055" s="5" t="str">
        <f t="array" ref="U1055">IFERROR(INDEX(Data!$K$2:$K$1823,MATCH('Ratios - Total'!$C1055,IF(Data!$A$2:$A$1823='Ratios - Total'!$A1055,Data!$C$2:$C$1823,0),0))/INDEX(Data!$H$2:$H$1823,MATCH('Ratios - Total'!$C1055,IF(Data!$A$2:$A$1823='Ratios - Total'!$A1055,Data!$C$2:$C$1823,0),0)),"Missing Data")</f>
        <v>Missing Data</v>
      </c>
      <c r="V1055" s="5" t="str">
        <f t="array" ref="V1055">IFERROR(INDEX(Data!$K$2:$K$1823,MATCH('Ratios - Total'!$C1055,IF(Data!$A$2:$A$1823='Ratios - Total'!$A1055,Data!$C$2:$C$1823,0),0))/INDEX(Data!$L$2:$L$1823,MATCH('Ratios - Total'!$C1055,IF(Data!$A$2:$A$1823='Ratios - Total'!$A1055,Data!$C$2:$C$1823,0),0)),"Missing Data")</f>
        <v>Missing Data</v>
      </c>
      <c r="W1055" s="5" t="e">
        <f t="shared" si="16"/>
        <v>#VALUE!</v>
      </c>
      <c r="X1055" s="5" t="str">
        <f t="array" ref="X1055">IFERROR(INDEX(Data!$K$2:$K$1823,MATCH('Ratios - Total'!$C1055,IF(Data!$A$2:$A$1823='Ratios - Total'!$A1055,Data!$C$2:$C$1823,0),0))/INDEX(Data!$G$2:$G$1823,MATCH('Ratios - Total'!$C1055,IF(Data!$A$2:$A$1823='Ratios - Total'!$A1055,Data!$C$2:$C$1823,0),0)),"Missing Data")</f>
        <v>Missing Data</v>
      </c>
    </row>
    <row r="1056" spans="1:24" x14ac:dyDescent="0.25">
      <c r="A1056" s="22" t="s">
        <v>30</v>
      </c>
      <c r="B1056" s="22" t="s">
        <v>31</v>
      </c>
      <c r="C1056" s="22">
        <v>1996</v>
      </c>
      <c r="D1056" s="5">
        <f t="array" ref="D1056">IFERROR(INDEX(Data!$H$2:$H$1823,MATCH('Ratios - Total'!$C1056,IF(Data!$A$2:$A$1823='Ratios - Total'!$A1056,Data!$C$2:$C$1823,0),0))/INDEX(Data!$D$2:$D$1823,MATCH('Ratios - Total'!$C1056,IF(Data!$A$2:$A$1823='Ratios - Total'!$A1056,Data!$C$2:$C$1823,0),0)),"Missing Data")</f>
        <v>1065.3109895829589</v>
      </c>
      <c r="E1056" s="22"/>
      <c r="F1056" s="5">
        <f t="array" ref="F1056">IFERROR(INDEX(Data!$G$2:$G$1823,MATCH('Ratios - Total'!$C1056,IF(Data!$A$2:$A$1823='Ratios - Total'!$A1056,Data!$C$2:$C$1823,0),0))/INDEX(Data!$D$2:$D$1823,MATCH('Ratios - Total'!$C1056,IF(Data!$A$2:$A$1823='Ratios - Total'!$A1056,Data!$C$2:$C$1823,0),0)),"Missing Data")</f>
        <v>0</v>
      </c>
      <c r="G1056" s="5"/>
      <c r="H1056" s="5" t="str">
        <f t="array" ref="H1056">IFERROR(INDEX(Data!$H$2:$H$1823,MATCH('Ratios - Total'!$C1056,IF(Data!$A$2:$A$1823='Ratios - Total'!$A1056,Data!$C$2:$C$1823,0),0))/INDEX(Data!$G$2:$G$1823,MATCH('Ratios - Total'!$C1056,IF(Data!$A$2:$A$1823='Ratios - Total'!$A1056,Data!$C$2:$C$1823,0),0)),"Missing Data")</f>
        <v>Missing Data</v>
      </c>
      <c r="I1056" s="5">
        <f t="array" ref="I1056">IFERROR(INDEX(Data!$G$2:$G$1823,MATCH('Ratios - Total'!$C1056,IF(Data!$A$2:$A$1823='Ratios - Total'!$A1056,Data!$C$2:$C$1823,0),0))/INDEX(Data!$D$2:$D$1823,MATCH('Ratios - Total'!$C1056,IF(Data!$A$2:$A$1823='Ratios - Total'!$A1056,Data!$C$2:$C$1823,0),0)),"Missing Data")</f>
        <v>0</v>
      </c>
      <c r="J1056" s="22"/>
      <c r="K1056" s="5">
        <f t="array" ref="K1056">IFERROR(INDEX(Data!$E$2:$E$1823,MATCH('Ratios - Total'!$C1056,IF(Data!$A$2:$A$1823='Ratios - Total'!$A1056,Data!$C$2:$C$1823,0),0))/INDEX(Data!$D$2:$D$1823,MATCH('Ratios - Total'!$C1056,IF(Data!$A$2:$A$1823='Ratios - Total'!$A1056,Data!$C$2:$C$1823,0),0)),"Missing Data")</f>
        <v>0</v>
      </c>
      <c r="L1056" s="5"/>
      <c r="M1056" s="5" t="str">
        <f t="array" ref="M1056">IFERROR(INDEX(Data!$F$2:$F$1823,MATCH('Ratios - Total'!$C1056,IF(Data!$A$2:$A$1823='Ratios - Total'!$A1056,Data!$C$2:$C$1823,0),0))/INDEX(Data!$E$2:$E$1823,MATCH('Ratios - Total'!$C1056,IF(Data!$A$2:$A$1823='Ratios - Total'!$A1056,Data!$C$2:$C$1823,0),0)),"Missing Data")</f>
        <v>Missing Data</v>
      </c>
      <c r="N1056" s="5"/>
      <c r="O1056" s="5" t="str">
        <f t="array" ref="O1056">IFERROR(INDEX(Data!$G$2:$G$1823,MATCH('Ratios - Total'!$C1056,IF(Data!$A$2:$A$1823='Ratios - Total'!$A1056,Data!$C$2:$C$1823,0),0))/INDEX(Data!$F$2:$F$1823,MATCH('Ratios - Total'!$C1056,IF(Data!$A$2:$A$1823='Ratios - Total'!$A1056,Data!$C$2:$C$1823,0),0)),"Missing Data")</f>
        <v>Missing Data</v>
      </c>
      <c r="P1056" s="5" t="str">
        <f t="array" ref="P1056">IFERROR(INDEX(Data!$H$2:$H$1823,MATCH('Ratios - Total'!$C1056,IF(Data!$A$2:$A$1823='Ratios - Total'!$A1056,Data!$C$2:$C$1823,0),0))/INDEX(Data!$G$2:$G$1823,MATCH('Ratios - Total'!$C1056,IF(Data!$A$2:$A$1823='Ratios - Total'!$A1056,Data!$C$2:$C$1823,0),0)),"Missing Data")</f>
        <v>Missing Data</v>
      </c>
      <c r="Q1056" s="5"/>
      <c r="R1056" s="5" t="str">
        <f t="array" ref="R1056">IFERROR(INDEX(Data!$L$2:$L$1823,MATCH('Ratios - Total'!$C1056,IF(Data!$A$2:$A$1823='Ratios - Total'!$A1056,Data!$C$2:$C$1823,0),0))/INDEX(Data!$G$2:$G$1823,MATCH('Ratios - Total'!$C1056,IF(Data!$A$2:$A$1823='Ratios - Total'!$A1056,Data!$C$2:$C$1823,0),0)),"Missing Data")</f>
        <v>Missing Data</v>
      </c>
      <c r="S1056" s="5"/>
      <c r="T1056" s="5" t="str">
        <f t="array" ref="T1056">IFERROR(INDEX(Data!$H$2:$H$1823,MATCH('Ratios - Total'!$C1056,IF(Data!$A$2:$A$1823='Ratios - Total'!$A1056,Data!$C$2:$C$1823,0),0))/INDEX(Data!$L$2:$L$1823,MATCH('Ratios - Total'!$C1056,IF(Data!$A$2:$A$1823='Ratios - Total'!$A1056,Data!$C$2:$C$1823,0),0)),"Missing Data")</f>
        <v>Missing Data</v>
      </c>
      <c r="U1056" s="5" t="str">
        <f t="array" ref="U1056">IFERROR(INDEX(Data!$K$2:$K$1823,MATCH('Ratios - Total'!$C1056,IF(Data!$A$2:$A$1823='Ratios - Total'!$A1056,Data!$C$2:$C$1823,0),0))/INDEX(Data!$H$2:$H$1823,MATCH('Ratios - Total'!$C1056,IF(Data!$A$2:$A$1823='Ratios - Total'!$A1056,Data!$C$2:$C$1823,0),0)),"Missing Data")</f>
        <v>Missing Data</v>
      </c>
      <c r="V1056" s="5" t="str">
        <f t="array" ref="V1056">IFERROR(INDEX(Data!$K$2:$K$1823,MATCH('Ratios - Total'!$C1056,IF(Data!$A$2:$A$1823='Ratios - Total'!$A1056,Data!$C$2:$C$1823,0),0))/INDEX(Data!$L$2:$L$1823,MATCH('Ratios - Total'!$C1056,IF(Data!$A$2:$A$1823='Ratios - Total'!$A1056,Data!$C$2:$C$1823,0),0)),"Missing Data")</f>
        <v>Missing Data</v>
      </c>
      <c r="W1056" s="5" t="e">
        <f t="shared" si="16"/>
        <v>#VALUE!</v>
      </c>
      <c r="X1056" s="5" t="str">
        <f t="array" ref="X1056">IFERROR(INDEX(Data!$K$2:$K$1823,MATCH('Ratios - Total'!$C1056,IF(Data!$A$2:$A$1823='Ratios - Total'!$A1056,Data!$C$2:$C$1823,0),0))/INDEX(Data!$G$2:$G$1823,MATCH('Ratios - Total'!$C1056,IF(Data!$A$2:$A$1823='Ratios - Total'!$A1056,Data!$C$2:$C$1823,0),0)),"Missing Data")</f>
        <v>Missing Data</v>
      </c>
    </row>
    <row r="1057" spans="1:24" x14ac:dyDescent="0.25">
      <c r="A1057" s="22" t="s">
        <v>32</v>
      </c>
      <c r="B1057" s="22" t="s">
        <v>33</v>
      </c>
      <c r="C1057" s="22">
        <v>1996</v>
      </c>
      <c r="D1057" s="5">
        <f t="array" ref="D1057">IFERROR(INDEX(Data!$H$2:$H$1823,MATCH('Ratios - Total'!$C1057,IF(Data!$A$2:$A$1823='Ratios - Total'!$A1057,Data!$C$2:$C$1823,0),0))/INDEX(Data!$D$2:$D$1823,MATCH('Ratios - Total'!$C1057,IF(Data!$A$2:$A$1823='Ratios - Total'!$A1057,Data!$C$2:$C$1823,0),0)),"Missing Data")</f>
        <v>1076.8269964864621</v>
      </c>
      <c r="E1057" s="22"/>
      <c r="F1057" s="5">
        <f t="array" ref="F1057">IFERROR(INDEX(Data!$G$2:$G$1823,MATCH('Ratios - Total'!$C1057,IF(Data!$A$2:$A$1823='Ratios - Total'!$A1057,Data!$C$2:$C$1823,0),0))/INDEX(Data!$D$2:$D$1823,MATCH('Ratios - Total'!$C1057,IF(Data!$A$2:$A$1823='Ratios - Total'!$A1057,Data!$C$2:$C$1823,0),0)),"Missing Data")</f>
        <v>0</v>
      </c>
      <c r="G1057" s="5"/>
      <c r="H1057" s="5" t="str">
        <f t="array" ref="H1057">IFERROR(INDEX(Data!$H$2:$H$1823,MATCH('Ratios - Total'!$C1057,IF(Data!$A$2:$A$1823='Ratios - Total'!$A1057,Data!$C$2:$C$1823,0),0))/INDEX(Data!$G$2:$G$1823,MATCH('Ratios - Total'!$C1057,IF(Data!$A$2:$A$1823='Ratios - Total'!$A1057,Data!$C$2:$C$1823,0),0)),"Missing Data")</f>
        <v>Missing Data</v>
      </c>
      <c r="I1057" s="5">
        <f t="array" ref="I1057">IFERROR(INDEX(Data!$G$2:$G$1823,MATCH('Ratios - Total'!$C1057,IF(Data!$A$2:$A$1823='Ratios - Total'!$A1057,Data!$C$2:$C$1823,0),0))/INDEX(Data!$D$2:$D$1823,MATCH('Ratios - Total'!$C1057,IF(Data!$A$2:$A$1823='Ratios - Total'!$A1057,Data!$C$2:$C$1823,0),0)),"Missing Data")</f>
        <v>0</v>
      </c>
      <c r="J1057" s="22"/>
      <c r="K1057" s="5">
        <f t="array" ref="K1057">IFERROR(INDEX(Data!$E$2:$E$1823,MATCH('Ratios - Total'!$C1057,IF(Data!$A$2:$A$1823='Ratios - Total'!$A1057,Data!$C$2:$C$1823,0),0))/INDEX(Data!$D$2:$D$1823,MATCH('Ratios - Total'!$C1057,IF(Data!$A$2:$A$1823='Ratios - Total'!$A1057,Data!$C$2:$C$1823,0),0)),"Missing Data")</f>
        <v>0</v>
      </c>
      <c r="L1057" s="5"/>
      <c r="M1057" s="5" t="str">
        <f t="array" ref="M1057">IFERROR(INDEX(Data!$F$2:$F$1823,MATCH('Ratios - Total'!$C1057,IF(Data!$A$2:$A$1823='Ratios - Total'!$A1057,Data!$C$2:$C$1823,0),0))/INDEX(Data!$E$2:$E$1823,MATCH('Ratios - Total'!$C1057,IF(Data!$A$2:$A$1823='Ratios - Total'!$A1057,Data!$C$2:$C$1823,0),0)),"Missing Data")</f>
        <v>Missing Data</v>
      </c>
      <c r="N1057" s="5"/>
      <c r="O1057" s="5" t="str">
        <f t="array" ref="O1057">IFERROR(INDEX(Data!$G$2:$G$1823,MATCH('Ratios - Total'!$C1057,IF(Data!$A$2:$A$1823='Ratios - Total'!$A1057,Data!$C$2:$C$1823,0),0))/INDEX(Data!$F$2:$F$1823,MATCH('Ratios - Total'!$C1057,IF(Data!$A$2:$A$1823='Ratios - Total'!$A1057,Data!$C$2:$C$1823,0),0)),"Missing Data")</f>
        <v>Missing Data</v>
      </c>
      <c r="P1057" s="5" t="str">
        <f t="array" ref="P1057">IFERROR(INDEX(Data!$H$2:$H$1823,MATCH('Ratios - Total'!$C1057,IF(Data!$A$2:$A$1823='Ratios - Total'!$A1057,Data!$C$2:$C$1823,0),0))/INDEX(Data!$G$2:$G$1823,MATCH('Ratios - Total'!$C1057,IF(Data!$A$2:$A$1823='Ratios - Total'!$A1057,Data!$C$2:$C$1823,0),0)),"Missing Data")</f>
        <v>Missing Data</v>
      </c>
      <c r="Q1057" s="5"/>
      <c r="R1057" s="5" t="str">
        <f t="array" ref="R1057">IFERROR(INDEX(Data!$L$2:$L$1823,MATCH('Ratios - Total'!$C1057,IF(Data!$A$2:$A$1823='Ratios - Total'!$A1057,Data!$C$2:$C$1823,0),0))/INDEX(Data!$G$2:$G$1823,MATCH('Ratios - Total'!$C1057,IF(Data!$A$2:$A$1823='Ratios - Total'!$A1057,Data!$C$2:$C$1823,0),0)),"Missing Data")</f>
        <v>Missing Data</v>
      </c>
      <c r="S1057" s="5"/>
      <c r="T1057" s="5" t="str">
        <f t="array" ref="T1057">IFERROR(INDEX(Data!$H$2:$H$1823,MATCH('Ratios - Total'!$C1057,IF(Data!$A$2:$A$1823='Ratios - Total'!$A1057,Data!$C$2:$C$1823,0),0))/INDEX(Data!$L$2:$L$1823,MATCH('Ratios - Total'!$C1057,IF(Data!$A$2:$A$1823='Ratios - Total'!$A1057,Data!$C$2:$C$1823,0),0)),"Missing Data")</f>
        <v>Missing Data</v>
      </c>
      <c r="U1057" s="5" t="str">
        <f t="array" ref="U1057">IFERROR(INDEX(Data!$K$2:$K$1823,MATCH('Ratios - Total'!$C1057,IF(Data!$A$2:$A$1823='Ratios - Total'!$A1057,Data!$C$2:$C$1823,0),0))/INDEX(Data!$H$2:$H$1823,MATCH('Ratios - Total'!$C1057,IF(Data!$A$2:$A$1823='Ratios - Total'!$A1057,Data!$C$2:$C$1823,0),0)),"Missing Data")</f>
        <v>Missing Data</v>
      </c>
      <c r="V1057" s="5" t="str">
        <f t="array" ref="V1057">IFERROR(INDEX(Data!$K$2:$K$1823,MATCH('Ratios - Total'!$C1057,IF(Data!$A$2:$A$1823='Ratios - Total'!$A1057,Data!$C$2:$C$1823,0),0))/INDEX(Data!$L$2:$L$1823,MATCH('Ratios - Total'!$C1057,IF(Data!$A$2:$A$1823='Ratios - Total'!$A1057,Data!$C$2:$C$1823,0),0)),"Missing Data")</f>
        <v>Missing Data</v>
      </c>
      <c r="W1057" s="5" t="e">
        <f t="shared" si="16"/>
        <v>#VALUE!</v>
      </c>
      <c r="X1057" s="5" t="str">
        <f t="array" ref="X1057">IFERROR(INDEX(Data!$K$2:$K$1823,MATCH('Ratios - Total'!$C1057,IF(Data!$A$2:$A$1823='Ratios - Total'!$A1057,Data!$C$2:$C$1823,0),0))/INDEX(Data!$G$2:$G$1823,MATCH('Ratios - Total'!$C1057,IF(Data!$A$2:$A$1823='Ratios - Total'!$A1057,Data!$C$2:$C$1823,0),0)),"Missing Data")</f>
        <v>Missing Data</v>
      </c>
    </row>
    <row r="1058" spans="1:24" x14ac:dyDescent="0.25">
      <c r="A1058" s="22" t="s">
        <v>34</v>
      </c>
      <c r="B1058" s="22" t="s">
        <v>35</v>
      </c>
      <c r="C1058" s="22">
        <v>1996</v>
      </c>
      <c r="D1058" s="5">
        <f t="array" ref="D1058">IFERROR(INDEX(Data!$H$2:$H$1823,MATCH('Ratios - Total'!$C1058,IF(Data!$A$2:$A$1823='Ratios - Total'!$A1058,Data!$C$2:$C$1823,0),0))/INDEX(Data!$D$2:$D$1823,MATCH('Ratios - Total'!$C1058,IF(Data!$A$2:$A$1823='Ratios - Total'!$A1058,Data!$C$2:$C$1823,0),0)),"Missing Data")</f>
        <v>1017.0395555555556</v>
      </c>
      <c r="E1058" s="22"/>
      <c r="F1058" s="5">
        <f t="array" ref="F1058">IFERROR(INDEX(Data!$G$2:$G$1823,MATCH('Ratios - Total'!$C1058,IF(Data!$A$2:$A$1823='Ratios - Total'!$A1058,Data!$C$2:$C$1823,0),0))/INDEX(Data!$D$2:$D$1823,MATCH('Ratios - Total'!$C1058,IF(Data!$A$2:$A$1823='Ratios - Total'!$A1058,Data!$C$2:$C$1823,0),0)),"Missing Data")</f>
        <v>0</v>
      </c>
      <c r="G1058" s="5"/>
      <c r="H1058" s="5" t="str">
        <f t="array" ref="H1058">IFERROR(INDEX(Data!$H$2:$H$1823,MATCH('Ratios - Total'!$C1058,IF(Data!$A$2:$A$1823='Ratios - Total'!$A1058,Data!$C$2:$C$1823,0),0))/INDEX(Data!$G$2:$G$1823,MATCH('Ratios - Total'!$C1058,IF(Data!$A$2:$A$1823='Ratios - Total'!$A1058,Data!$C$2:$C$1823,0),0)),"Missing Data")</f>
        <v>Missing Data</v>
      </c>
      <c r="I1058" s="5">
        <f t="array" ref="I1058">IFERROR(INDEX(Data!$G$2:$G$1823,MATCH('Ratios - Total'!$C1058,IF(Data!$A$2:$A$1823='Ratios - Total'!$A1058,Data!$C$2:$C$1823,0),0))/INDEX(Data!$D$2:$D$1823,MATCH('Ratios - Total'!$C1058,IF(Data!$A$2:$A$1823='Ratios - Total'!$A1058,Data!$C$2:$C$1823,0),0)),"Missing Data")</f>
        <v>0</v>
      </c>
      <c r="J1058" s="22"/>
      <c r="K1058" s="5">
        <f t="array" ref="K1058">IFERROR(INDEX(Data!$E$2:$E$1823,MATCH('Ratios - Total'!$C1058,IF(Data!$A$2:$A$1823='Ratios - Total'!$A1058,Data!$C$2:$C$1823,0),0))/INDEX(Data!$D$2:$D$1823,MATCH('Ratios - Total'!$C1058,IF(Data!$A$2:$A$1823='Ratios - Total'!$A1058,Data!$C$2:$C$1823,0),0)),"Missing Data")</f>
        <v>0</v>
      </c>
      <c r="L1058" s="5"/>
      <c r="M1058" s="5" t="str">
        <f t="array" ref="M1058">IFERROR(INDEX(Data!$F$2:$F$1823,MATCH('Ratios - Total'!$C1058,IF(Data!$A$2:$A$1823='Ratios - Total'!$A1058,Data!$C$2:$C$1823,0),0))/INDEX(Data!$E$2:$E$1823,MATCH('Ratios - Total'!$C1058,IF(Data!$A$2:$A$1823='Ratios - Total'!$A1058,Data!$C$2:$C$1823,0),0)),"Missing Data")</f>
        <v>Missing Data</v>
      </c>
      <c r="N1058" s="5"/>
      <c r="O1058" s="5" t="str">
        <f t="array" ref="O1058">IFERROR(INDEX(Data!$G$2:$G$1823,MATCH('Ratios - Total'!$C1058,IF(Data!$A$2:$A$1823='Ratios - Total'!$A1058,Data!$C$2:$C$1823,0),0))/INDEX(Data!$F$2:$F$1823,MATCH('Ratios - Total'!$C1058,IF(Data!$A$2:$A$1823='Ratios - Total'!$A1058,Data!$C$2:$C$1823,0),0)),"Missing Data")</f>
        <v>Missing Data</v>
      </c>
      <c r="P1058" s="5" t="str">
        <f t="array" ref="P1058">IFERROR(INDEX(Data!$H$2:$H$1823,MATCH('Ratios - Total'!$C1058,IF(Data!$A$2:$A$1823='Ratios - Total'!$A1058,Data!$C$2:$C$1823,0),0))/INDEX(Data!$G$2:$G$1823,MATCH('Ratios - Total'!$C1058,IF(Data!$A$2:$A$1823='Ratios - Total'!$A1058,Data!$C$2:$C$1823,0),0)),"Missing Data")</f>
        <v>Missing Data</v>
      </c>
      <c r="Q1058" s="5"/>
      <c r="R1058" s="5" t="str">
        <f t="array" ref="R1058">IFERROR(INDEX(Data!$L$2:$L$1823,MATCH('Ratios - Total'!$C1058,IF(Data!$A$2:$A$1823='Ratios - Total'!$A1058,Data!$C$2:$C$1823,0),0))/INDEX(Data!$G$2:$G$1823,MATCH('Ratios - Total'!$C1058,IF(Data!$A$2:$A$1823='Ratios - Total'!$A1058,Data!$C$2:$C$1823,0),0)),"Missing Data")</f>
        <v>Missing Data</v>
      </c>
      <c r="S1058" s="5"/>
      <c r="T1058" s="5" t="str">
        <f t="array" ref="T1058">IFERROR(INDEX(Data!$H$2:$H$1823,MATCH('Ratios - Total'!$C1058,IF(Data!$A$2:$A$1823='Ratios - Total'!$A1058,Data!$C$2:$C$1823,0),0))/INDEX(Data!$L$2:$L$1823,MATCH('Ratios - Total'!$C1058,IF(Data!$A$2:$A$1823='Ratios - Total'!$A1058,Data!$C$2:$C$1823,0),0)),"Missing Data")</f>
        <v>Missing Data</v>
      </c>
      <c r="U1058" s="5" t="str">
        <f t="array" ref="U1058">IFERROR(INDEX(Data!$K$2:$K$1823,MATCH('Ratios - Total'!$C1058,IF(Data!$A$2:$A$1823='Ratios - Total'!$A1058,Data!$C$2:$C$1823,0),0))/INDEX(Data!$H$2:$H$1823,MATCH('Ratios - Total'!$C1058,IF(Data!$A$2:$A$1823='Ratios - Total'!$A1058,Data!$C$2:$C$1823,0),0)),"Missing Data")</f>
        <v>Missing Data</v>
      </c>
      <c r="V1058" s="5" t="str">
        <f t="array" ref="V1058">IFERROR(INDEX(Data!$K$2:$K$1823,MATCH('Ratios - Total'!$C1058,IF(Data!$A$2:$A$1823='Ratios - Total'!$A1058,Data!$C$2:$C$1823,0),0))/INDEX(Data!$L$2:$L$1823,MATCH('Ratios - Total'!$C1058,IF(Data!$A$2:$A$1823='Ratios - Total'!$A1058,Data!$C$2:$C$1823,0),0)),"Missing Data")</f>
        <v>Missing Data</v>
      </c>
      <c r="W1058" s="5" t="e">
        <f t="shared" si="16"/>
        <v>#VALUE!</v>
      </c>
      <c r="X1058" s="5" t="str">
        <f t="array" ref="X1058">IFERROR(INDEX(Data!$K$2:$K$1823,MATCH('Ratios - Total'!$C1058,IF(Data!$A$2:$A$1823='Ratios - Total'!$A1058,Data!$C$2:$C$1823,0),0))/INDEX(Data!$G$2:$G$1823,MATCH('Ratios - Total'!$C1058,IF(Data!$A$2:$A$1823='Ratios - Total'!$A1058,Data!$C$2:$C$1823,0),0)),"Missing Data")</f>
        <v>Missing Data</v>
      </c>
    </row>
    <row r="1059" spans="1:24" x14ac:dyDescent="0.25">
      <c r="A1059" s="22" t="s">
        <v>36</v>
      </c>
      <c r="B1059" s="22" t="s">
        <v>37</v>
      </c>
      <c r="C1059" s="22">
        <v>1996</v>
      </c>
      <c r="D1059" s="5">
        <f t="array" ref="D1059">IFERROR(INDEX(Data!$H$2:$H$1823,MATCH('Ratios - Total'!$C1059,IF(Data!$A$2:$A$1823='Ratios - Total'!$A1059,Data!$C$2:$C$1823,0),0))/INDEX(Data!$D$2:$D$1823,MATCH('Ratios - Total'!$C1059,IF(Data!$A$2:$A$1823='Ratios - Total'!$A1059,Data!$C$2:$C$1823,0),0)),"Missing Data")</f>
        <v>1177.8119434519233</v>
      </c>
      <c r="E1059" s="22"/>
      <c r="F1059" s="5">
        <f t="array" ref="F1059">IFERROR(INDEX(Data!$G$2:$G$1823,MATCH('Ratios - Total'!$C1059,IF(Data!$A$2:$A$1823='Ratios - Total'!$A1059,Data!$C$2:$C$1823,0),0))/INDEX(Data!$D$2:$D$1823,MATCH('Ratios - Total'!$C1059,IF(Data!$A$2:$A$1823='Ratios - Total'!$A1059,Data!$C$2:$C$1823,0),0)),"Missing Data")</f>
        <v>0</v>
      </c>
      <c r="G1059" s="5"/>
      <c r="H1059" s="5" t="str">
        <f t="array" ref="H1059">IFERROR(INDEX(Data!$H$2:$H$1823,MATCH('Ratios - Total'!$C1059,IF(Data!$A$2:$A$1823='Ratios - Total'!$A1059,Data!$C$2:$C$1823,0),0))/INDEX(Data!$G$2:$G$1823,MATCH('Ratios - Total'!$C1059,IF(Data!$A$2:$A$1823='Ratios - Total'!$A1059,Data!$C$2:$C$1823,0),0)),"Missing Data")</f>
        <v>Missing Data</v>
      </c>
      <c r="I1059" s="5">
        <f t="array" ref="I1059">IFERROR(INDEX(Data!$G$2:$G$1823,MATCH('Ratios - Total'!$C1059,IF(Data!$A$2:$A$1823='Ratios - Total'!$A1059,Data!$C$2:$C$1823,0),0))/INDEX(Data!$D$2:$D$1823,MATCH('Ratios - Total'!$C1059,IF(Data!$A$2:$A$1823='Ratios - Total'!$A1059,Data!$C$2:$C$1823,0),0)),"Missing Data")</f>
        <v>0</v>
      </c>
      <c r="J1059" s="22"/>
      <c r="K1059" s="5">
        <f t="array" ref="K1059">IFERROR(INDEX(Data!$E$2:$E$1823,MATCH('Ratios - Total'!$C1059,IF(Data!$A$2:$A$1823='Ratios - Total'!$A1059,Data!$C$2:$C$1823,0),0))/INDEX(Data!$D$2:$D$1823,MATCH('Ratios - Total'!$C1059,IF(Data!$A$2:$A$1823='Ratios - Total'!$A1059,Data!$C$2:$C$1823,0),0)),"Missing Data")</f>
        <v>0</v>
      </c>
      <c r="L1059" s="5"/>
      <c r="M1059" s="5" t="str">
        <f t="array" ref="M1059">IFERROR(INDEX(Data!$F$2:$F$1823,MATCH('Ratios - Total'!$C1059,IF(Data!$A$2:$A$1823='Ratios - Total'!$A1059,Data!$C$2:$C$1823,0),0))/INDEX(Data!$E$2:$E$1823,MATCH('Ratios - Total'!$C1059,IF(Data!$A$2:$A$1823='Ratios - Total'!$A1059,Data!$C$2:$C$1823,0),0)),"Missing Data")</f>
        <v>Missing Data</v>
      </c>
      <c r="N1059" s="5"/>
      <c r="O1059" s="5" t="str">
        <f t="array" ref="O1059">IFERROR(INDEX(Data!$G$2:$G$1823,MATCH('Ratios - Total'!$C1059,IF(Data!$A$2:$A$1823='Ratios - Total'!$A1059,Data!$C$2:$C$1823,0),0))/INDEX(Data!$F$2:$F$1823,MATCH('Ratios - Total'!$C1059,IF(Data!$A$2:$A$1823='Ratios - Total'!$A1059,Data!$C$2:$C$1823,0),0)),"Missing Data")</f>
        <v>Missing Data</v>
      </c>
      <c r="P1059" s="5" t="str">
        <f t="array" ref="P1059">IFERROR(INDEX(Data!$H$2:$H$1823,MATCH('Ratios - Total'!$C1059,IF(Data!$A$2:$A$1823='Ratios - Total'!$A1059,Data!$C$2:$C$1823,0),0))/INDEX(Data!$G$2:$G$1823,MATCH('Ratios - Total'!$C1059,IF(Data!$A$2:$A$1823='Ratios - Total'!$A1059,Data!$C$2:$C$1823,0),0)),"Missing Data")</f>
        <v>Missing Data</v>
      </c>
      <c r="Q1059" s="5"/>
      <c r="R1059" s="5" t="str">
        <f t="array" ref="R1059">IFERROR(INDEX(Data!$L$2:$L$1823,MATCH('Ratios - Total'!$C1059,IF(Data!$A$2:$A$1823='Ratios - Total'!$A1059,Data!$C$2:$C$1823,0),0))/INDEX(Data!$G$2:$G$1823,MATCH('Ratios - Total'!$C1059,IF(Data!$A$2:$A$1823='Ratios - Total'!$A1059,Data!$C$2:$C$1823,0),0)),"Missing Data")</f>
        <v>Missing Data</v>
      </c>
      <c r="S1059" s="5"/>
      <c r="T1059" s="5" t="str">
        <f t="array" ref="T1059">IFERROR(INDEX(Data!$H$2:$H$1823,MATCH('Ratios - Total'!$C1059,IF(Data!$A$2:$A$1823='Ratios - Total'!$A1059,Data!$C$2:$C$1823,0),0))/INDEX(Data!$L$2:$L$1823,MATCH('Ratios - Total'!$C1059,IF(Data!$A$2:$A$1823='Ratios - Total'!$A1059,Data!$C$2:$C$1823,0),0)),"Missing Data")</f>
        <v>Missing Data</v>
      </c>
      <c r="U1059" s="5" t="str">
        <f t="array" ref="U1059">IFERROR(INDEX(Data!$K$2:$K$1823,MATCH('Ratios - Total'!$C1059,IF(Data!$A$2:$A$1823='Ratios - Total'!$A1059,Data!$C$2:$C$1823,0),0))/INDEX(Data!$H$2:$H$1823,MATCH('Ratios - Total'!$C1059,IF(Data!$A$2:$A$1823='Ratios - Total'!$A1059,Data!$C$2:$C$1823,0),0)),"Missing Data")</f>
        <v>Missing Data</v>
      </c>
      <c r="V1059" s="5" t="str">
        <f t="array" ref="V1059">IFERROR(INDEX(Data!$K$2:$K$1823,MATCH('Ratios - Total'!$C1059,IF(Data!$A$2:$A$1823='Ratios - Total'!$A1059,Data!$C$2:$C$1823,0),0))/INDEX(Data!$L$2:$L$1823,MATCH('Ratios - Total'!$C1059,IF(Data!$A$2:$A$1823='Ratios - Total'!$A1059,Data!$C$2:$C$1823,0),0)),"Missing Data")</f>
        <v>Missing Data</v>
      </c>
      <c r="W1059" s="5" t="e">
        <f t="shared" ref="W1059:W1122" si="17">T1059-V1059</f>
        <v>#VALUE!</v>
      </c>
      <c r="X1059" s="5" t="str">
        <f t="array" ref="X1059">IFERROR(INDEX(Data!$K$2:$K$1823,MATCH('Ratios - Total'!$C1059,IF(Data!$A$2:$A$1823='Ratios - Total'!$A1059,Data!$C$2:$C$1823,0),0))/INDEX(Data!$G$2:$G$1823,MATCH('Ratios - Total'!$C1059,IF(Data!$A$2:$A$1823='Ratios - Total'!$A1059,Data!$C$2:$C$1823,0),0)),"Missing Data")</f>
        <v>Missing Data</v>
      </c>
    </row>
    <row r="1060" spans="1:24" x14ac:dyDescent="0.25">
      <c r="A1060" s="22" t="s">
        <v>38</v>
      </c>
      <c r="B1060" s="22" t="s">
        <v>39</v>
      </c>
      <c r="C1060" s="22">
        <v>1996</v>
      </c>
      <c r="D1060" s="5">
        <f t="array" ref="D1060">IFERROR(INDEX(Data!$H$2:$H$1823,MATCH('Ratios - Total'!$C1060,IF(Data!$A$2:$A$1823='Ratios - Total'!$A1060,Data!$C$2:$C$1823,0),0))/INDEX(Data!$D$2:$D$1823,MATCH('Ratios - Total'!$C1060,IF(Data!$A$2:$A$1823='Ratios - Total'!$A1060,Data!$C$2:$C$1823,0),0)),"Missing Data")</f>
        <v>966.19572270690276</v>
      </c>
      <c r="E1060" s="22"/>
      <c r="F1060" s="5">
        <f t="array" ref="F1060">IFERROR(INDEX(Data!$G$2:$G$1823,MATCH('Ratios - Total'!$C1060,IF(Data!$A$2:$A$1823='Ratios - Total'!$A1060,Data!$C$2:$C$1823,0),0))/INDEX(Data!$D$2:$D$1823,MATCH('Ratios - Total'!$C1060,IF(Data!$A$2:$A$1823='Ratios - Total'!$A1060,Data!$C$2:$C$1823,0),0)),"Missing Data")</f>
        <v>0</v>
      </c>
      <c r="G1060" s="5"/>
      <c r="H1060" s="5" t="str">
        <f t="array" ref="H1060">IFERROR(INDEX(Data!$H$2:$H$1823,MATCH('Ratios - Total'!$C1060,IF(Data!$A$2:$A$1823='Ratios - Total'!$A1060,Data!$C$2:$C$1823,0),0))/INDEX(Data!$G$2:$G$1823,MATCH('Ratios - Total'!$C1060,IF(Data!$A$2:$A$1823='Ratios - Total'!$A1060,Data!$C$2:$C$1823,0),0)),"Missing Data")</f>
        <v>Missing Data</v>
      </c>
      <c r="I1060" s="5">
        <f t="array" ref="I1060">IFERROR(INDEX(Data!$G$2:$G$1823,MATCH('Ratios - Total'!$C1060,IF(Data!$A$2:$A$1823='Ratios - Total'!$A1060,Data!$C$2:$C$1823,0),0))/INDEX(Data!$D$2:$D$1823,MATCH('Ratios - Total'!$C1060,IF(Data!$A$2:$A$1823='Ratios - Total'!$A1060,Data!$C$2:$C$1823,0),0)),"Missing Data")</f>
        <v>0</v>
      </c>
      <c r="J1060" s="22"/>
      <c r="K1060" s="5">
        <f t="array" ref="K1060">IFERROR(INDEX(Data!$E$2:$E$1823,MATCH('Ratios - Total'!$C1060,IF(Data!$A$2:$A$1823='Ratios - Total'!$A1060,Data!$C$2:$C$1823,0),0))/INDEX(Data!$D$2:$D$1823,MATCH('Ratios - Total'!$C1060,IF(Data!$A$2:$A$1823='Ratios - Total'!$A1060,Data!$C$2:$C$1823,0),0)),"Missing Data")</f>
        <v>0</v>
      </c>
      <c r="L1060" s="5"/>
      <c r="M1060" s="5" t="str">
        <f t="array" ref="M1060">IFERROR(INDEX(Data!$F$2:$F$1823,MATCH('Ratios - Total'!$C1060,IF(Data!$A$2:$A$1823='Ratios - Total'!$A1060,Data!$C$2:$C$1823,0),0))/INDEX(Data!$E$2:$E$1823,MATCH('Ratios - Total'!$C1060,IF(Data!$A$2:$A$1823='Ratios - Total'!$A1060,Data!$C$2:$C$1823,0),0)),"Missing Data")</f>
        <v>Missing Data</v>
      </c>
      <c r="N1060" s="5"/>
      <c r="O1060" s="5" t="str">
        <f t="array" ref="O1060">IFERROR(INDEX(Data!$G$2:$G$1823,MATCH('Ratios - Total'!$C1060,IF(Data!$A$2:$A$1823='Ratios - Total'!$A1060,Data!$C$2:$C$1823,0),0))/INDEX(Data!$F$2:$F$1823,MATCH('Ratios - Total'!$C1060,IF(Data!$A$2:$A$1823='Ratios - Total'!$A1060,Data!$C$2:$C$1823,0),0)),"Missing Data")</f>
        <v>Missing Data</v>
      </c>
      <c r="P1060" s="5" t="str">
        <f t="array" ref="P1060">IFERROR(INDEX(Data!$H$2:$H$1823,MATCH('Ratios - Total'!$C1060,IF(Data!$A$2:$A$1823='Ratios - Total'!$A1060,Data!$C$2:$C$1823,0),0))/INDEX(Data!$G$2:$G$1823,MATCH('Ratios - Total'!$C1060,IF(Data!$A$2:$A$1823='Ratios - Total'!$A1060,Data!$C$2:$C$1823,0),0)),"Missing Data")</f>
        <v>Missing Data</v>
      </c>
      <c r="Q1060" s="5"/>
      <c r="R1060" s="5" t="str">
        <f t="array" ref="R1060">IFERROR(INDEX(Data!$L$2:$L$1823,MATCH('Ratios - Total'!$C1060,IF(Data!$A$2:$A$1823='Ratios - Total'!$A1060,Data!$C$2:$C$1823,0),0))/INDEX(Data!$G$2:$G$1823,MATCH('Ratios - Total'!$C1060,IF(Data!$A$2:$A$1823='Ratios - Total'!$A1060,Data!$C$2:$C$1823,0),0)),"Missing Data")</f>
        <v>Missing Data</v>
      </c>
      <c r="S1060" s="5"/>
      <c r="T1060" s="5" t="str">
        <f t="array" ref="T1060">IFERROR(INDEX(Data!$H$2:$H$1823,MATCH('Ratios - Total'!$C1060,IF(Data!$A$2:$A$1823='Ratios - Total'!$A1060,Data!$C$2:$C$1823,0),0))/INDEX(Data!$L$2:$L$1823,MATCH('Ratios - Total'!$C1060,IF(Data!$A$2:$A$1823='Ratios - Total'!$A1060,Data!$C$2:$C$1823,0),0)),"Missing Data")</f>
        <v>Missing Data</v>
      </c>
      <c r="U1060" s="5" t="str">
        <f t="array" ref="U1060">IFERROR(INDEX(Data!$K$2:$K$1823,MATCH('Ratios - Total'!$C1060,IF(Data!$A$2:$A$1823='Ratios - Total'!$A1060,Data!$C$2:$C$1823,0),0))/INDEX(Data!$H$2:$H$1823,MATCH('Ratios - Total'!$C1060,IF(Data!$A$2:$A$1823='Ratios - Total'!$A1060,Data!$C$2:$C$1823,0),0)),"Missing Data")</f>
        <v>Missing Data</v>
      </c>
      <c r="V1060" s="5" t="str">
        <f t="array" ref="V1060">IFERROR(INDEX(Data!$K$2:$K$1823,MATCH('Ratios - Total'!$C1060,IF(Data!$A$2:$A$1823='Ratios - Total'!$A1060,Data!$C$2:$C$1823,0),0))/INDEX(Data!$L$2:$L$1823,MATCH('Ratios - Total'!$C1060,IF(Data!$A$2:$A$1823='Ratios - Total'!$A1060,Data!$C$2:$C$1823,0),0)),"Missing Data")</f>
        <v>Missing Data</v>
      </c>
      <c r="W1060" s="5" t="e">
        <f t="shared" si="17"/>
        <v>#VALUE!</v>
      </c>
      <c r="X1060" s="5" t="str">
        <f t="array" ref="X1060">IFERROR(INDEX(Data!$K$2:$K$1823,MATCH('Ratios - Total'!$C1060,IF(Data!$A$2:$A$1823='Ratios - Total'!$A1060,Data!$C$2:$C$1823,0),0))/INDEX(Data!$G$2:$G$1823,MATCH('Ratios - Total'!$C1060,IF(Data!$A$2:$A$1823='Ratios - Total'!$A1060,Data!$C$2:$C$1823,0),0)),"Missing Data")</f>
        <v>Missing Data</v>
      </c>
    </row>
    <row r="1061" spans="1:24" x14ac:dyDescent="0.25">
      <c r="A1061" s="22" t="s">
        <v>40</v>
      </c>
      <c r="B1061" s="22" t="s">
        <v>41</v>
      </c>
      <c r="C1061" s="22">
        <v>1996</v>
      </c>
      <c r="D1061" s="5">
        <f t="array" ref="D1061">IFERROR(INDEX(Data!$H$2:$H$1823,MATCH('Ratios - Total'!$C1061,IF(Data!$A$2:$A$1823='Ratios - Total'!$A1061,Data!$C$2:$C$1823,0),0))/INDEX(Data!$D$2:$D$1823,MATCH('Ratios - Total'!$C1061,IF(Data!$A$2:$A$1823='Ratios - Total'!$A1061,Data!$C$2:$C$1823,0),0)),"Missing Data")</f>
        <v>884.71080596252182</v>
      </c>
      <c r="E1061" s="22"/>
      <c r="F1061" s="5">
        <f t="array" ref="F1061">IFERROR(INDEX(Data!$G$2:$G$1823,MATCH('Ratios - Total'!$C1061,IF(Data!$A$2:$A$1823='Ratios - Total'!$A1061,Data!$C$2:$C$1823,0),0))/INDEX(Data!$D$2:$D$1823,MATCH('Ratios - Total'!$C1061,IF(Data!$A$2:$A$1823='Ratios - Total'!$A1061,Data!$C$2:$C$1823,0),0)),"Missing Data")</f>
        <v>0</v>
      </c>
      <c r="G1061" s="5"/>
      <c r="H1061" s="5" t="str">
        <f t="array" ref="H1061">IFERROR(INDEX(Data!$H$2:$H$1823,MATCH('Ratios - Total'!$C1061,IF(Data!$A$2:$A$1823='Ratios - Total'!$A1061,Data!$C$2:$C$1823,0),0))/INDEX(Data!$G$2:$G$1823,MATCH('Ratios - Total'!$C1061,IF(Data!$A$2:$A$1823='Ratios - Total'!$A1061,Data!$C$2:$C$1823,0),0)),"Missing Data")</f>
        <v>Missing Data</v>
      </c>
      <c r="I1061" s="5">
        <f t="array" ref="I1061">IFERROR(INDEX(Data!$G$2:$G$1823,MATCH('Ratios - Total'!$C1061,IF(Data!$A$2:$A$1823='Ratios - Total'!$A1061,Data!$C$2:$C$1823,0),0))/INDEX(Data!$D$2:$D$1823,MATCH('Ratios - Total'!$C1061,IF(Data!$A$2:$A$1823='Ratios - Total'!$A1061,Data!$C$2:$C$1823,0),0)),"Missing Data")</f>
        <v>0</v>
      </c>
      <c r="J1061" s="22"/>
      <c r="K1061" s="5">
        <f t="array" ref="K1061">IFERROR(INDEX(Data!$E$2:$E$1823,MATCH('Ratios - Total'!$C1061,IF(Data!$A$2:$A$1823='Ratios - Total'!$A1061,Data!$C$2:$C$1823,0),0))/INDEX(Data!$D$2:$D$1823,MATCH('Ratios - Total'!$C1061,IF(Data!$A$2:$A$1823='Ratios - Total'!$A1061,Data!$C$2:$C$1823,0),0)),"Missing Data")</f>
        <v>0</v>
      </c>
      <c r="L1061" s="5"/>
      <c r="M1061" s="5" t="str">
        <f t="array" ref="M1061">IFERROR(INDEX(Data!$F$2:$F$1823,MATCH('Ratios - Total'!$C1061,IF(Data!$A$2:$A$1823='Ratios - Total'!$A1061,Data!$C$2:$C$1823,0),0))/INDEX(Data!$E$2:$E$1823,MATCH('Ratios - Total'!$C1061,IF(Data!$A$2:$A$1823='Ratios - Total'!$A1061,Data!$C$2:$C$1823,0),0)),"Missing Data")</f>
        <v>Missing Data</v>
      </c>
      <c r="N1061" s="5"/>
      <c r="O1061" s="5" t="str">
        <f t="array" ref="O1061">IFERROR(INDEX(Data!$G$2:$G$1823,MATCH('Ratios - Total'!$C1061,IF(Data!$A$2:$A$1823='Ratios - Total'!$A1061,Data!$C$2:$C$1823,0),0))/INDEX(Data!$F$2:$F$1823,MATCH('Ratios - Total'!$C1061,IF(Data!$A$2:$A$1823='Ratios - Total'!$A1061,Data!$C$2:$C$1823,0),0)),"Missing Data")</f>
        <v>Missing Data</v>
      </c>
      <c r="P1061" s="5" t="str">
        <f t="array" ref="P1061">IFERROR(INDEX(Data!$H$2:$H$1823,MATCH('Ratios - Total'!$C1061,IF(Data!$A$2:$A$1823='Ratios - Total'!$A1061,Data!$C$2:$C$1823,0),0))/INDEX(Data!$G$2:$G$1823,MATCH('Ratios - Total'!$C1061,IF(Data!$A$2:$A$1823='Ratios - Total'!$A1061,Data!$C$2:$C$1823,0),0)),"Missing Data")</f>
        <v>Missing Data</v>
      </c>
      <c r="Q1061" s="5"/>
      <c r="R1061" s="5" t="str">
        <f t="array" ref="R1061">IFERROR(INDEX(Data!$L$2:$L$1823,MATCH('Ratios - Total'!$C1061,IF(Data!$A$2:$A$1823='Ratios - Total'!$A1061,Data!$C$2:$C$1823,0),0))/INDEX(Data!$G$2:$G$1823,MATCH('Ratios - Total'!$C1061,IF(Data!$A$2:$A$1823='Ratios - Total'!$A1061,Data!$C$2:$C$1823,0),0)),"Missing Data")</f>
        <v>Missing Data</v>
      </c>
      <c r="S1061" s="5"/>
      <c r="T1061" s="5" t="str">
        <f t="array" ref="T1061">IFERROR(INDEX(Data!$H$2:$H$1823,MATCH('Ratios - Total'!$C1061,IF(Data!$A$2:$A$1823='Ratios - Total'!$A1061,Data!$C$2:$C$1823,0),0))/INDEX(Data!$L$2:$L$1823,MATCH('Ratios - Total'!$C1061,IF(Data!$A$2:$A$1823='Ratios - Total'!$A1061,Data!$C$2:$C$1823,0),0)),"Missing Data")</f>
        <v>Missing Data</v>
      </c>
      <c r="U1061" s="5" t="str">
        <f t="array" ref="U1061">IFERROR(INDEX(Data!$K$2:$K$1823,MATCH('Ratios - Total'!$C1061,IF(Data!$A$2:$A$1823='Ratios - Total'!$A1061,Data!$C$2:$C$1823,0),0))/INDEX(Data!$H$2:$H$1823,MATCH('Ratios - Total'!$C1061,IF(Data!$A$2:$A$1823='Ratios - Total'!$A1061,Data!$C$2:$C$1823,0),0)),"Missing Data")</f>
        <v>Missing Data</v>
      </c>
      <c r="V1061" s="5" t="str">
        <f t="array" ref="V1061">IFERROR(INDEX(Data!$K$2:$K$1823,MATCH('Ratios - Total'!$C1061,IF(Data!$A$2:$A$1823='Ratios - Total'!$A1061,Data!$C$2:$C$1823,0),0))/INDEX(Data!$L$2:$L$1823,MATCH('Ratios - Total'!$C1061,IF(Data!$A$2:$A$1823='Ratios - Total'!$A1061,Data!$C$2:$C$1823,0),0)),"Missing Data")</f>
        <v>Missing Data</v>
      </c>
      <c r="W1061" s="5" t="e">
        <f t="shared" si="17"/>
        <v>#VALUE!</v>
      </c>
      <c r="X1061" s="5" t="str">
        <f t="array" ref="X1061">IFERROR(INDEX(Data!$K$2:$K$1823,MATCH('Ratios - Total'!$C1061,IF(Data!$A$2:$A$1823='Ratios - Total'!$A1061,Data!$C$2:$C$1823,0),0))/INDEX(Data!$G$2:$G$1823,MATCH('Ratios - Total'!$C1061,IF(Data!$A$2:$A$1823='Ratios - Total'!$A1061,Data!$C$2:$C$1823,0),0)),"Missing Data")</f>
        <v>Missing Data</v>
      </c>
    </row>
    <row r="1062" spans="1:24" x14ac:dyDescent="0.25">
      <c r="A1062" s="22" t="s">
        <v>42</v>
      </c>
      <c r="B1062" s="22" t="s">
        <v>43</v>
      </c>
      <c r="C1062" s="22">
        <v>1996</v>
      </c>
      <c r="D1062" s="5">
        <f t="array" ref="D1062">IFERROR(INDEX(Data!$H$2:$H$1823,MATCH('Ratios - Total'!$C1062,IF(Data!$A$2:$A$1823='Ratios - Total'!$A1062,Data!$C$2:$C$1823,0),0))/INDEX(Data!$D$2:$D$1823,MATCH('Ratios - Total'!$C1062,IF(Data!$A$2:$A$1823='Ratios - Total'!$A1062,Data!$C$2:$C$1823,0),0)),"Missing Data")</f>
        <v>1062.6239123821113</v>
      </c>
      <c r="E1062" s="22"/>
      <c r="F1062" s="5">
        <f t="array" ref="F1062">IFERROR(INDEX(Data!$G$2:$G$1823,MATCH('Ratios - Total'!$C1062,IF(Data!$A$2:$A$1823='Ratios - Total'!$A1062,Data!$C$2:$C$1823,0),0))/INDEX(Data!$D$2:$D$1823,MATCH('Ratios - Total'!$C1062,IF(Data!$A$2:$A$1823='Ratios - Total'!$A1062,Data!$C$2:$C$1823,0),0)),"Missing Data")</f>
        <v>0</v>
      </c>
      <c r="G1062" s="5"/>
      <c r="H1062" s="5" t="str">
        <f t="array" ref="H1062">IFERROR(INDEX(Data!$H$2:$H$1823,MATCH('Ratios - Total'!$C1062,IF(Data!$A$2:$A$1823='Ratios - Total'!$A1062,Data!$C$2:$C$1823,0),0))/INDEX(Data!$G$2:$G$1823,MATCH('Ratios - Total'!$C1062,IF(Data!$A$2:$A$1823='Ratios - Total'!$A1062,Data!$C$2:$C$1823,0),0)),"Missing Data")</f>
        <v>Missing Data</v>
      </c>
      <c r="I1062" s="5">
        <f t="array" ref="I1062">IFERROR(INDEX(Data!$G$2:$G$1823,MATCH('Ratios - Total'!$C1062,IF(Data!$A$2:$A$1823='Ratios - Total'!$A1062,Data!$C$2:$C$1823,0),0))/INDEX(Data!$D$2:$D$1823,MATCH('Ratios - Total'!$C1062,IF(Data!$A$2:$A$1823='Ratios - Total'!$A1062,Data!$C$2:$C$1823,0),0)),"Missing Data")</f>
        <v>0</v>
      </c>
      <c r="J1062" s="22"/>
      <c r="K1062" s="5">
        <f t="array" ref="K1062">IFERROR(INDEX(Data!$E$2:$E$1823,MATCH('Ratios - Total'!$C1062,IF(Data!$A$2:$A$1823='Ratios - Total'!$A1062,Data!$C$2:$C$1823,0),0))/INDEX(Data!$D$2:$D$1823,MATCH('Ratios - Total'!$C1062,IF(Data!$A$2:$A$1823='Ratios - Total'!$A1062,Data!$C$2:$C$1823,0),0)),"Missing Data")</f>
        <v>0</v>
      </c>
      <c r="L1062" s="5"/>
      <c r="M1062" s="5" t="str">
        <f t="array" ref="M1062">IFERROR(INDEX(Data!$F$2:$F$1823,MATCH('Ratios - Total'!$C1062,IF(Data!$A$2:$A$1823='Ratios - Total'!$A1062,Data!$C$2:$C$1823,0),0))/INDEX(Data!$E$2:$E$1823,MATCH('Ratios - Total'!$C1062,IF(Data!$A$2:$A$1823='Ratios - Total'!$A1062,Data!$C$2:$C$1823,0),0)),"Missing Data")</f>
        <v>Missing Data</v>
      </c>
      <c r="N1062" s="5"/>
      <c r="O1062" s="5" t="str">
        <f t="array" ref="O1062">IFERROR(INDEX(Data!$G$2:$G$1823,MATCH('Ratios - Total'!$C1062,IF(Data!$A$2:$A$1823='Ratios - Total'!$A1062,Data!$C$2:$C$1823,0),0))/INDEX(Data!$F$2:$F$1823,MATCH('Ratios - Total'!$C1062,IF(Data!$A$2:$A$1823='Ratios - Total'!$A1062,Data!$C$2:$C$1823,0),0)),"Missing Data")</f>
        <v>Missing Data</v>
      </c>
      <c r="P1062" s="5" t="str">
        <f t="array" ref="P1062">IFERROR(INDEX(Data!$H$2:$H$1823,MATCH('Ratios - Total'!$C1062,IF(Data!$A$2:$A$1823='Ratios - Total'!$A1062,Data!$C$2:$C$1823,0),0))/INDEX(Data!$G$2:$G$1823,MATCH('Ratios - Total'!$C1062,IF(Data!$A$2:$A$1823='Ratios - Total'!$A1062,Data!$C$2:$C$1823,0),0)),"Missing Data")</f>
        <v>Missing Data</v>
      </c>
      <c r="Q1062" s="5"/>
      <c r="R1062" s="5" t="str">
        <f t="array" ref="R1062">IFERROR(INDEX(Data!$L$2:$L$1823,MATCH('Ratios - Total'!$C1062,IF(Data!$A$2:$A$1823='Ratios - Total'!$A1062,Data!$C$2:$C$1823,0),0))/INDEX(Data!$G$2:$G$1823,MATCH('Ratios - Total'!$C1062,IF(Data!$A$2:$A$1823='Ratios - Total'!$A1062,Data!$C$2:$C$1823,0),0)),"Missing Data")</f>
        <v>Missing Data</v>
      </c>
      <c r="S1062" s="5"/>
      <c r="T1062" s="5" t="str">
        <f t="array" ref="T1062">IFERROR(INDEX(Data!$H$2:$H$1823,MATCH('Ratios - Total'!$C1062,IF(Data!$A$2:$A$1823='Ratios - Total'!$A1062,Data!$C$2:$C$1823,0),0))/INDEX(Data!$L$2:$L$1823,MATCH('Ratios - Total'!$C1062,IF(Data!$A$2:$A$1823='Ratios - Total'!$A1062,Data!$C$2:$C$1823,0),0)),"Missing Data")</f>
        <v>Missing Data</v>
      </c>
      <c r="U1062" s="5" t="str">
        <f t="array" ref="U1062">IFERROR(INDEX(Data!$K$2:$K$1823,MATCH('Ratios - Total'!$C1062,IF(Data!$A$2:$A$1823='Ratios - Total'!$A1062,Data!$C$2:$C$1823,0),0))/INDEX(Data!$H$2:$H$1823,MATCH('Ratios - Total'!$C1062,IF(Data!$A$2:$A$1823='Ratios - Total'!$A1062,Data!$C$2:$C$1823,0),0)),"Missing Data")</f>
        <v>Missing Data</v>
      </c>
      <c r="V1062" s="5" t="str">
        <f t="array" ref="V1062">IFERROR(INDEX(Data!$K$2:$K$1823,MATCH('Ratios - Total'!$C1062,IF(Data!$A$2:$A$1823='Ratios - Total'!$A1062,Data!$C$2:$C$1823,0),0))/INDEX(Data!$L$2:$L$1823,MATCH('Ratios - Total'!$C1062,IF(Data!$A$2:$A$1823='Ratios - Total'!$A1062,Data!$C$2:$C$1823,0),0)),"Missing Data")</f>
        <v>Missing Data</v>
      </c>
      <c r="W1062" s="5" t="e">
        <f t="shared" si="17"/>
        <v>#VALUE!</v>
      </c>
      <c r="X1062" s="5" t="str">
        <f t="array" ref="X1062">IFERROR(INDEX(Data!$K$2:$K$1823,MATCH('Ratios - Total'!$C1062,IF(Data!$A$2:$A$1823='Ratios - Total'!$A1062,Data!$C$2:$C$1823,0),0))/INDEX(Data!$G$2:$G$1823,MATCH('Ratios - Total'!$C1062,IF(Data!$A$2:$A$1823='Ratios - Total'!$A1062,Data!$C$2:$C$1823,0),0)),"Missing Data")</f>
        <v>Missing Data</v>
      </c>
    </row>
    <row r="1063" spans="1:24" x14ac:dyDescent="0.25">
      <c r="A1063" s="22" t="s">
        <v>44</v>
      </c>
      <c r="B1063" s="22" t="s">
        <v>45</v>
      </c>
      <c r="C1063" s="22">
        <v>1996</v>
      </c>
      <c r="D1063" s="5">
        <f t="array" ref="D1063">IFERROR(INDEX(Data!$H$2:$H$1823,MATCH('Ratios - Total'!$C1063,IF(Data!$A$2:$A$1823='Ratios - Total'!$A1063,Data!$C$2:$C$1823,0),0))/INDEX(Data!$D$2:$D$1823,MATCH('Ratios - Total'!$C1063,IF(Data!$A$2:$A$1823='Ratios - Total'!$A1063,Data!$C$2:$C$1823,0),0)),"Missing Data")</f>
        <v>1106.3158435879911</v>
      </c>
      <c r="E1063" s="22"/>
      <c r="F1063" s="5">
        <f t="array" ref="F1063">IFERROR(INDEX(Data!$G$2:$G$1823,MATCH('Ratios - Total'!$C1063,IF(Data!$A$2:$A$1823='Ratios - Total'!$A1063,Data!$C$2:$C$1823,0),0))/INDEX(Data!$D$2:$D$1823,MATCH('Ratios - Total'!$C1063,IF(Data!$A$2:$A$1823='Ratios - Total'!$A1063,Data!$C$2:$C$1823,0),0)),"Missing Data")</f>
        <v>0</v>
      </c>
      <c r="G1063" s="5"/>
      <c r="H1063" s="5" t="str">
        <f t="array" ref="H1063">IFERROR(INDEX(Data!$H$2:$H$1823,MATCH('Ratios - Total'!$C1063,IF(Data!$A$2:$A$1823='Ratios - Total'!$A1063,Data!$C$2:$C$1823,0),0))/INDEX(Data!$G$2:$G$1823,MATCH('Ratios - Total'!$C1063,IF(Data!$A$2:$A$1823='Ratios - Total'!$A1063,Data!$C$2:$C$1823,0),0)),"Missing Data")</f>
        <v>Missing Data</v>
      </c>
      <c r="I1063" s="5">
        <f t="array" ref="I1063">IFERROR(INDEX(Data!$G$2:$G$1823,MATCH('Ratios - Total'!$C1063,IF(Data!$A$2:$A$1823='Ratios - Total'!$A1063,Data!$C$2:$C$1823,0),0))/INDEX(Data!$D$2:$D$1823,MATCH('Ratios - Total'!$C1063,IF(Data!$A$2:$A$1823='Ratios - Total'!$A1063,Data!$C$2:$C$1823,0),0)),"Missing Data")</f>
        <v>0</v>
      </c>
      <c r="J1063" s="22"/>
      <c r="K1063" s="5">
        <f t="array" ref="K1063">IFERROR(INDEX(Data!$E$2:$E$1823,MATCH('Ratios - Total'!$C1063,IF(Data!$A$2:$A$1823='Ratios - Total'!$A1063,Data!$C$2:$C$1823,0),0))/INDEX(Data!$D$2:$D$1823,MATCH('Ratios - Total'!$C1063,IF(Data!$A$2:$A$1823='Ratios - Total'!$A1063,Data!$C$2:$C$1823,0),0)),"Missing Data")</f>
        <v>0</v>
      </c>
      <c r="L1063" s="5"/>
      <c r="M1063" s="5" t="str">
        <f t="array" ref="M1063">IFERROR(INDEX(Data!$F$2:$F$1823,MATCH('Ratios - Total'!$C1063,IF(Data!$A$2:$A$1823='Ratios - Total'!$A1063,Data!$C$2:$C$1823,0),0))/INDEX(Data!$E$2:$E$1823,MATCH('Ratios - Total'!$C1063,IF(Data!$A$2:$A$1823='Ratios - Total'!$A1063,Data!$C$2:$C$1823,0),0)),"Missing Data")</f>
        <v>Missing Data</v>
      </c>
      <c r="N1063" s="5"/>
      <c r="O1063" s="5" t="str">
        <f t="array" ref="O1063">IFERROR(INDEX(Data!$G$2:$G$1823,MATCH('Ratios - Total'!$C1063,IF(Data!$A$2:$A$1823='Ratios - Total'!$A1063,Data!$C$2:$C$1823,0),0))/INDEX(Data!$F$2:$F$1823,MATCH('Ratios - Total'!$C1063,IF(Data!$A$2:$A$1823='Ratios - Total'!$A1063,Data!$C$2:$C$1823,0),0)),"Missing Data")</f>
        <v>Missing Data</v>
      </c>
      <c r="P1063" s="5" t="str">
        <f t="array" ref="P1063">IFERROR(INDEX(Data!$H$2:$H$1823,MATCH('Ratios - Total'!$C1063,IF(Data!$A$2:$A$1823='Ratios - Total'!$A1063,Data!$C$2:$C$1823,0),0))/INDEX(Data!$G$2:$G$1823,MATCH('Ratios - Total'!$C1063,IF(Data!$A$2:$A$1823='Ratios - Total'!$A1063,Data!$C$2:$C$1823,0),0)),"Missing Data")</f>
        <v>Missing Data</v>
      </c>
      <c r="Q1063" s="5"/>
      <c r="R1063" s="5" t="str">
        <f t="array" ref="R1063">IFERROR(INDEX(Data!$L$2:$L$1823,MATCH('Ratios - Total'!$C1063,IF(Data!$A$2:$A$1823='Ratios - Total'!$A1063,Data!$C$2:$C$1823,0),0))/INDEX(Data!$G$2:$G$1823,MATCH('Ratios - Total'!$C1063,IF(Data!$A$2:$A$1823='Ratios - Total'!$A1063,Data!$C$2:$C$1823,0),0)),"Missing Data")</f>
        <v>Missing Data</v>
      </c>
      <c r="S1063" s="5"/>
      <c r="T1063" s="5" t="str">
        <f t="array" ref="T1063">IFERROR(INDEX(Data!$H$2:$H$1823,MATCH('Ratios - Total'!$C1063,IF(Data!$A$2:$A$1823='Ratios - Total'!$A1063,Data!$C$2:$C$1823,0),0))/INDEX(Data!$L$2:$L$1823,MATCH('Ratios - Total'!$C1063,IF(Data!$A$2:$A$1823='Ratios - Total'!$A1063,Data!$C$2:$C$1823,0),0)),"Missing Data")</f>
        <v>Missing Data</v>
      </c>
      <c r="U1063" s="5" t="str">
        <f t="array" ref="U1063">IFERROR(INDEX(Data!$K$2:$K$1823,MATCH('Ratios - Total'!$C1063,IF(Data!$A$2:$A$1823='Ratios - Total'!$A1063,Data!$C$2:$C$1823,0),0))/INDEX(Data!$H$2:$H$1823,MATCH('Ratios - Total'!$C1063,IF(Data!$A$2:$A$1823='Ratios - Total'!$A1063,Data!$C$2:$C$1823,0),0)),"Missing Data")</f>
        <v>Missing Data</v>
      </c>
      <c r="V1063" s="5" t="str">
        <f t="array" ref="V1063">IFERROR(INDEX(Data!$K$2:$K$1823,MATCH('Ratios - Total'!$C1063,IF(Data!$A$2:$A$1823='Ratios - Total'!$A1063,Data!$C$2:$C$1823,0),0))/INDEX(Data!$L$2:$L$1823,MATCH('Ratios - Total'!$C1063,IF(Data!$A$2:$A$1823='Ratios - Total'!$A1063,Data!$C$2:$C$1823,0),0)),"Missing Data")</f>
        <v>Missing Data</v>
      </c>
      <c r="W1063" s="5" t="e">
        <f t="shared" si="17"/>
        <v>#VALUE!</v>
      </c>
      <c r="X1063" s="5" t="str">
        <f t="array" ref="X1063">IFERROR(INDEX(Data!$K$2:$K$1823,MATCH('Ratios - Total'!$C1063,IF(Data!$A$2:$A$1823='Ratios - Total'!$A1063,Data!$C$2:$C$1823,0),0))/INDEX(Data!$G$2:$G$1823,MATCH('Ratios - Total'!$C1063,IF(Data!$A$2:$A$1823='Ratios - Total'!$A1063,Data!$C$2:$C$1823,0),0)),"Missing Data")</f>
        <v>Missing Data</v>
      </c>
    </row>
    <row r="1064" spans="1:24" x14ac:dyDescent="0.25">
      <c r="A1064" s="22" t="s">
        <v>46</v>
      </c>
      <c r="B1064" s="22" t="s">
        <v>47</v>
      </c>
      <c r="C1064" s="22">
        <v>1996</v>
      </c>
      <c r="D1064" s="5">
        <f t="array" ref="D1064">IFERROR(INDEX(Data!$H$2:$H$1823,MATCH('Ratios - Total'!$C1064,IF(Data!$A$2:$A$1823='Ratios - Total'!$A1064,Data!$C$2:$C$1823,0),0))/INDEX(Data!$D$2:$D$1823,MATCH('Ratios - Total'!$C1064,IF(Data!$A$2:$A$1823='Ratios - Total'!$A1064,Data!$C$2:$C$1823,0),0)),"Missing Data")</f>
        <v>999.43893707130189</v>
      </c>
      <c r="E1064" s="22"/>
      <c r="F1064" s="5">
        <f t="array" ref="F1064">IFERROR(INDEX(Data!$G$2:$G$1823,MATCH('Ratios - Total'!$C1064,IF(Data!$A$2:$A$1823='Ratios - Total'!$A1064,Data!$C$2:$C$1823,0),0))/INDEX(Data!$D$2:$D$1823,MATCH('Ratios - Total'!$C1064,IF(Data!$A$2:$A$1823='Ratios - Total'!$A1064,Data!$C$2:$C$1823,0),0)),"Missing Data")</f>
        <v>0</v>
      </c>
      <c r="G1064" s="5"/>
      <c r="H1064" s="5" t="str">
        <f t="array" ref="H1064">IFERROR(INDEX(Data!$H$2:$H$1823,MATCH('Ratios - Total'!$C1064,IF(Data!$A$2:$A$1823='Ratios - Total'!$A1064,Data!$C$2:$C$1823,0),0))/INDEX(Data!$G$2:$G$1823,MATCH('Ratios - Total'!$C1064,IF(Data!$A$2:$A$1823='Ratios - Total'!$A1064,Data!$C$2:$C$1823,0),0)),"Missing Data")</f>
        <v>Missing Data</v>
      </c>
      <c r="I1064" s="5">
        <f t="array" ref="I1064">IFERROR(INDEX(Data!$G$2:$G$1823,MATCH('Ratios - Total'!$C1064,IF(Data!$A$2:$A$1823='Ratios - Total'!$A1064,Data!$C$2:$C$1823,0),0))/INDEX(Data!$D$2:$D$1823,MATCH('Ratios - Total'!$C1064,IF(Data!$A$2:$A$1823='Ratios - Total'!$A1064,Data!$C$2:$C$1823,0),0)),"Missing Data")</f>
        <v>0</v>
      </c>
      <c r="J1064" s="22"/>
      <c r="K1064" s="5">
        <f t="array" ref="K1064">IFERROR(INDEX(Data!$E$2:$E$1823,MATCH('Ratios - Total'!$C1064,IF(Data!$A$2:$A$1823='Ratios - Total'!$A1064,Data!$C$2:$C$1823,0),0))/INDEX(Data!$D$2:$D$1823,MATCH('Ratios - Total'!$C1064,IF(Data!$A$2:$A$1823='Ratios - Total'!$A1064,Data!$C$2:$C$1823,0),0)),"Missing Data")</f>
        <v>0</v>
      </c>
      <c r="L1064" s="5"/>
      <c r="M1064" s="5" t="str">
        <f t="array" ref="M1064">IFERROR(INDEX(Data!$F$2:$F$1823,MATCH('Ratios - Total'!$C1064,IF(Data!$A$2:$A$1823='Ratios - Total'!$A1064,Data!$C$2:$C$1823,0),0))/INDEX(Data!$E$2:$E$1823,MATCH('Ratios - Total'!$C1064,IF(Data!$A$2:$A$1823='Ratios - Total'!$A1064,Data!$C$2:$C$1823,0),0)),"Missing Data")</f>
        <v>Missing Data</v>
      </c>
      <c r="N1064" s="5"/>
      <c r="O1064" s="5" t="str">
        <f t="array" ref="O1064">IFERROR(INDEX(Data!$G$2:$G$1823,MATCH('Ratios - Total'!$C1064,IF(Data!$A$2:$A$1823='Ratios - Total'!$A1064,Data!$C$2:$C$1823,0),0))/INDEX(Data!$F$2:$F$1823,MATCH('Ratios - Total'!$C1064,IF(Data!$A$2:$A$1823='Ratios - Total'!$A1064,Data!$C$2:$C$1823,0),0)),"Missing Data")</f>
        <v>Missing Data</v>
      </c>
      <c r="P1064" s="5" t="str">
        <f t="array" ref="P1064">IFERROR(INDEX(Data!$H$2:$H$1823,MATCH('Ratios - Total'!$C1064,IF(Data!$A$2:$A$1823='Ratios - Total'!$A1064,Data!$C$2:$C$1823,0),0))/INDEX(Data!$G$2:$G$1823,MATCH('Ratios - Total'!$C1064,IF(Data!$A$2:$A$1823='Ratios - Total'!$A1064,Data!$C$2:$C$1823,0),0)),"Missing Data")</f>
        <v>Missing Data</v>
      </c>
      <c r="Q1064" s="5"/>
      <c r="R1064" s="5" t="str">
        <f t="array" ref="R1064">IFERROR(INDEX(Data!$L$2:$L$1823,MATCH('Ratios - Total'!$C1064,IF(Data!$A$2:$A$1823='Ratios - Total'!$A1064,Data!$C$2:$C$1823,0),0))/INDEX(Data!$G$2:$G$1823,MATCH('Ratios - Total'!$C1064,IF(Data!$A$2:$A$1823='Ratios - Total'!$A1064,Data!$C$2:$C$1823,0),0)),"Missing Data")</f>
        <v>Missing Data</v>
      </c>
      <c r="S1064" s="5"/>
      <c r="T1064" s="5" t="str">
        <f t="array" ref="T1064">IFERROR(INDEX(Data!$H$2:$H$1823,MATCH('Ratios - Total'!$C1064,IF(Data!$A$2:$A$1823='Ratios - Total'!$A1064,Data!$C$2:$C$1823,0),0))/INDEX(Data!$L$2:$L$1823,MATCH('Ratios - Total'!$C1064,IF(Data!$A$2:$A$1823='Ratios - Total'!$A1064,Data!$C$2:$C$1823,0),0)),"Missing Data")</f>
        <v>Missing Data</v>
      </c>
      <c r="U1064" s="5" t="str">
        <f t="array" ref="U1064">IFERROR(INDEX(Data!$K$2:$K$1823,MATCH('Ratios - Total'!$C1064,IF(Data!$A$2:$A$1823='Ratios - Total'!$A1064,Data!$C$2:$C$1823,0),0))/INDEX(Data!$H$2:$H$1823,MATCH('Ratios - Total'!$C1064,IF(Data!$A$2:$A$1823='Ratios - Total'!$A1064,Data!$C$2:$C$1823,0),0)),"Missing Data")</f>
        <v>Missing Data</v>
      </c>
      <c r="V1064" s="5" t="str">
        <f t="array" ref="V1064">IFERROR(INDEX(Data!$K$2:$K$1823,MATCH('Ratios - Total'!$C1064,IF(Data!$A$2:$A$1823='Ratios - Total'!$A1064,Data!$C$2:$C$1823,0),0))/INDEX(Data!$L$2:$L$1823,MATCH('Ratios - Total'!$C1064,IF(Data!$A$2:$A$1823='Ratios - Total'!$A1064,Data!$C$2:$C$1823,0),0)),"Missing Data")</f>
        <v>Missing Data</v>
      </c>
      <c r="W1064" s="5" t="e">
        <f t="shared" si="17"/>
        <v>#VALUE!</v>
      </c>
      <c r="X1064" s="5" t="str">
        <f t="array" ref="X1064">IFERROR(INDEX(Data!$K$2:$K$1823,MATCH('Ratios - Total'!$C1064,IF(Data!$A$2:$A$1823='Ratios - Total'!$A1064,Data!$C$2:$C$1823,0),0))/INDEX(Data!$G$2:$G$1823,MATCH('Ratios - Total'!$C1064,IF(Data!$A$2:$A$1823='Ratios - Total'!$A1064,Data!$C$2:$C$1823,0),0)),"Missing Data")</f>
        <v>Missing Data</v>
      </c>
    </row>
    <row r="1065" spans="1:24" x14ac:dyDescent="0.25">
      <c r="A1065" s="22" t="s">
        <v>48</v>
      </c>
      <c r="B1065" s="22" t="s">
        <v>49</v>
      </c>
      <c r="C1065" s="22">
        <v>1996</v>
      </c>
      <c r="D1065" s="5">
        <f t="array" ref="D1065">IFERROR(INDEX(Data!$H$2:$H$1823,MATCH('Ratios - Total'!$C1065,IF(Data!$A$2:$A$1823='Ratios - Total'!$A1065,Data!$C$2:$C$1823,0),0))/INDEX(Data!$D$2:$D$1823,MATCH('Ratios - Total'!$C1065,IF(Data!$A$2:$A$1823='Ratios - Total'!$A1065,Data!$C$2:$C$1823,0),0)),"Missing Data")</f>
        <v>1202.8188979105194</v>
      </c>
      <c r="E1065" s="22"/>
      <c r="F1065" s="5">
        <f t="array" ref="F1065">IFERROR(INDEX(Data!$G$2:$G$1823,MATCH('Ratios - Total'!$C1065,IF(Data!$A$2:$A$1823='Ratios - Total'!$A1065,Data!$C$2:$C$1823,0),0))/INDEX(Data!$D$2:$D$1823,MATCH('Ratios - Total'!$C1065,IF(Data!$A$2:$A$1823='Ratios - Total'!$A1065,Data!$C$2:$C$1823,0),0)),"Missing Data")</f>
        <v>0</v>
      </c>
      <c r="G1065" s="5"/>
      <c r="H1065" s="5" t="str">
        <f t="array" ref="H1065">IFERROR(INDEX(Data!$H$2:$H$1823,MATCH('Ratios - Total'!$C1065,IF(Data!$A$2:$A$1823='Ratios - Total'!$A1065,Data!$C$2:$C$1823,0),0))/INDEX(Data!$G$2:$G$1823,MATCH('Ratios - Total'!$C1065,IF(Data!$A$2:$A$1823='Ratios - Total'!$A1065,Data!$C$2:$C$1823,0),0)),"Missing Data")</f>
        <v>Missing Data</v>
      </c>
      <c r="I1065" s="5">
        <f t="array" ref="I1065">IFERROR(INDEX(Data!$G$2:$G$1823,MATCH('Ratios - Total'!$C1065,IF(Data!$A$2:$A$1823='Ratios - Total'!$A1065,Data!$C$2:$C$1823,0),0))/INDEX(Data!$D$2:$D$1823,MATCH('Ratios - Total'!$C1065,IF(Data!$A$2:$A$1823='Ratios - Total'!$A1065,Data!$C$2:$C$1823,0),0)),"Missing Data")</f>
        <v>0</v>
      </c>
      <c r="J1065" s="22"/>
      <c r="K1065" s="5">
        <f t="array" ref="K1065">IFERROR(INDEX(Data!$E$2:$E$1823,MATCH('Ratios - Total'!$C1065,IF(Data!$A$2:$A$1823='Ratios - Total'!$A1065,Data!$C$2:$C$1823,0),0))/INDEX(Data!$D$2:$D$1823,MATCH('Ratios - Total'!$C1065,IF(Data!$A$2:$A$1823='Ratios - Total'!$A1065,Data!$C$2:$C$1823,0),0)),"Missing Data")</f>
        <v>0</v>
      </c>
      <c r="L1065" s="5"/>
      <c r="M1065" s="5" t="str">
        <f t="array" ref="M1065">IFERROR(INDEX(Data!$F$2:$F$1823,MATCH('Ratios - Total'!$C1065,IF(Data!$A$2:$A$1823='Ratios - Total'!$A1065,Data!$C$2:$C$1823,0),0))/INDEX(Data!$E$2:$E$1823,MATCH('Ratios - Total'!$C1065,IF(Data!$A$2:$A$1823='Ratios - Total'!$A1065,Data!$C$2:$C$1823,0),0)),"Missing Data")</f>
        <v>Missing Data</v>
      </c>
      <c r="N1065" s="5"/>
      <c r="O1065" s="5" t="str">
        <f t="array" ref="O1065">IFERROR(INDEX(Data!$G$2:$G$1823,MATCH('Ratios - Total'!$C1065,IF(Data!$A$2:$A$1823='Ratios - Total'!$A1065,Data!$C$2:$C$1823,0),0))/INDEX(Data!$F$2:$F$1823,MATCH('Ratios - Total'!$C1065,IF(Data!$A$2:$A$1823='Ratios - Total'!$A1065,Data!$C$2:$C$1823,0),0)),"Missing Data")</f>
        <v>Missing Data</v>
      </c>
      <c r="P1065" s="5" t="str">
        <f t="array" ref="P1065">IFERROR(INDEX(Data!$H$2:$H$1823,MATCH('Ratios - Total'!$C1065,IF(Data!$A$2:$A$1823='Ratios - Total'!$A1065,Data!$C$2:$C$1823,0),0))/INDEX(Data!$G$2:$G$1823,MATCH('Ratios - Total'!$C1065,IF(Data!$A$2:$A$1823='Ratios - Total'!$A1065,Data!$C$2:$C$1823,0),0)),"Missing Data")</f>
        <v>Missing Data</v>
      </c>
      <c r="Q1065" s="5"/>
      <c r="R1065" s="5" t="str">
        <f t="array" ref="R1065">IFERROR(INDEX(Data!$L$2:$L$1823,MATCH('Ratios - Total'!$C1065,IF(Data!$A$2:$A$1823='Ratios - Total'!$A1065,Data!$C$2:$C$1823,0),0))/INDEX(Data!$G$2:$G$1823,MATCH('Ratios - Total'!$C1065,IF(Data!$A$2:$A$1823='Ratios - Total'!$A1065,Data!$C$2:$C$1823,0),0)),"Missing Data")</f>
        <v>Missing Data</v>
      </c>
      <c r="S1065" s="5"/>
      <c r="T1065" s="5" t="str">
        <f t="array" ref="T1065">IFERROR(INDEX(Data!$H$2:$H$1823,MATCH('Ratios - Total'!$C1065,IF(Data!$A$2:$A$1823='Ratios - Total'!$A1065,Data!$C$2:$C$1823,0),0))/INDEX(Data!$L$2:$L$1823,MATCH('Ratios - Total'!$C1065,IF(Data!$A$2:$A$1823='Ratios - Total'!$A1065,Data!$C$2:$C$1823,0),0)),"Missing Data")</f>
        <v>Missing Data</v>
      </c>
      <c r="U1065" s="5" t="str">
        <f t="array" ref="U1065">IFERROR(INDEX(Data!$K$2:$K$1823,MATCH('Ratios - Total'!$C1065,IF(Data!$A$2:$A$1823='Ratios - Total'!$A1065,Data!$C$2:$C$1823,0),0))/INDEX(Data!$H$2:$H$1823,MATCH('Ratios - Total'!$C1065,IF(Data!$A$2:$A$1823='Ratios - Total'!$A1065,Data!$C$2:$C$1823,0),0)),"Missing Data")</f>
        <v>Missing Data</v>
      </c>
      <c r="V1065" s="5" t="str">
        <f t="array" ref="V1065">IFERROR(INDEX(Data!$K$2:$K$1823,MATCH('Ratios - Total'!$C1065,IF(Data!$A$2:$A$1823='Ratios - Total'!$A1065,Data!$C$2:$C$1823,0),0))/INDEX(Data!$L$2:$L$1823,MATCH('Ratios - Total'!$C1065,IF(Data!$A$2:$A$1823='Ratios - Total'!$A1065,Data!$C$2:$C$1823,0),0)),"Missing Data")</f>
        <v>Missing Data</v>
      </c>
      <c r="W1065" s="5" t="e">
        <f t="shared" si="17"/>
        <v>#VALUE!</v>
      </c>
      <c r="X1065" s="5" t="str">
        <f t="array" ref="X1065">IFERROR(INDEX(Data!$K$2:$K$1823,MATCH('Ratios - Total'!$C1065,IF(Data!$A$2:$A$1823='Ratios - Total'!$A1065,Data!$C$2:$C$1823,0),0))/INDEX(Data!$G$2:$G$1823,MATCH('Ratios - Total'!$C1065,IF(Data!$A$2:$A$1823='Ratios - Total'!$A1065,Data!$C$2:$C$1823,0),0)),"Missing Data")</f>
        <v>Missing Data</v>
      </c>
    </row>
    <row r="1066" spans="1:24" x14ac:dyDescent="0.25">
      <c r="A1066" s="22" t="s">
        <v>50</v>
      </c>
      <c r="B1066" s="22" t="s">
        <v>51</v>
      </c>
      <c r="C1066" s="22">
        <v>1996</v>
      </c>
      <c r="D1066" s="5">
        <f t="array" ref="D1066">IFERROR(INDEX(Data!$H$2:$H$1823,MATCH('Ratios - Total'!$C1066,IF(Data!$A$2:$A$1823='Ratios - Total'!$A1066,Data!$C$2:$C$1823,0),0))/INDEX(Data!$D$2:$D$1823,MATCH('Ratios - Total'!$C1066,IF(Data!$A$2:$A$1823='Ratios - Total'!$A1066,Data!$C$2:$C$1823,0),0)),"Missing Data")</f>
        <v>1400.3088269524851</v>
      </c>
      <c r="E1066" s="22"/>
      <c r="F1066" s="5">
        <f t="array" ref="F1066">IFERROR(INDEX(Data!$G$2:$G$1823,MATCH('Ratios - Total'!$C1066,IF(Data!$A$2:$A$1823='Ratios - Total'!$A1066,Data!$C$2:$C$1823,0),0))/INDEX(Data!$D$2:$D$1823,MATCH('Ratios - Total'!$C1066,IF(Data!$A$2:$A$1823='Ratios - Total'!$A1066,Data!$C$2:$C$1823,0),0)),"Missing Data")</f>
        <v>0</v>
      </c>
      <c r="G1066" s="5"/>
      <c r="H1066" s="5" t="str">
        <f t="array" ref="H1066">IFERROR(INDEX(Data!$H$2:$H$1823,MATCH('Ratios - Total'!$C1066,IF(Data!$A$2:$A$1823='Ratios - Total'!$A1066,Data!$C$2:$C$1823,0),0))/INDEX(Data!$G$2:$G$1823,MATCH('Ratios - Total'!$C1066,IF(Data!$A$2:$A$1823='Ratios - Total'!$A1066,Data!$C$2:$C$1823,0),0)),"Missing Data")</f>
        <v>Missing Data</v>
      </c>
      <c r="I1066" s="5">
        <f t="array" ref="I1066">IFERROR(INDEX(Data!$G$2:$G$1823,MATCH('Ratios - Total'!$C1066,IF(Data!$A$2:$A$1823='Ratios - Total'!$A1066,Data!$C$2:$C$1823,0),0))/INDEX(Data!$D$2:$D$1823,MATCH('Ratios - Total'!$C1066,IF(Data!$A$2:$A$1823='Ratios - Total'!$A1066,Data!$C$2:$C$1823,0),0)),"Missing Data")</f>
        <v>0</v>
      </c>
      <c r="J1066" s="22"/>
      <c r="K1066" s="5">
        <f t="array" ref="K1066">IFERROR(INDEX(Data!$E$2:$E$1823,MATCH('Ratios - Total'!$C1066,IF(Data!$A$2:$A$1823='Ratios - Total'!$A1066,Data!$C$2:$C$1823,0),0))/INDEX(Data!$D$2:$D$1823,MATCH('Ratios - Total'!$C1066,IF(Data!$A$2:$A$1823='Ratios - Total'!$A1066,Data!$C$2:$C$1823,0),0)),"Missing Data")</f>
        <v>0</v>
      </c>
      <c r="L1066" s="5"/>
      <c r="M1066" s="5" t="str">
        <f t="array" ref="M1066">IFERROR(INDEX(Data!$F$2:$F$1823,MATCH('Ratios - Total'!$C1066,IF(Data!$A$2:$A$1823='Ratios - Total'!$A1066,Data!$C$2:$C$1823,0),0))/INDEX(Data!$E$2:$E$1823,MATCH('Ratios - Total'!$C1066,IF(Data!$A$2:$A$1823='Ratios - Total'!$A1066,Data!$C$2:$C$1823,0),0)),"Missing Data")</f>
        <v>Missing Data</v>
      </c>
      <c r="N1066" s="5"/>
      <c r="O1066" s="5" t="str">
        <f t="array" ref="O1066">IFERROR(INDEX(Data!$G$2:$G$1823,MATCH('Ratios - Total'!$C1066,IF(Data!$A$2:$A$1823='Ratios - Total'!$A1066,Data!$C$2:$C$1823,0),0))/INDEX(Data!$F$2:$F$1823,MATCH('Ratios - Total'!$C1066,IF(Data!$A$2:$A$1823='Ratios - Total'!$A1066,Data!$C$2:$C$1823,0),0)),"Missing Data")</f>
        <v>Missing Data</v>
      </c>
      <c r="P1066" s="5" t="str">
        <f t="array" ref="P1066">IFERROR(INDEX(Data!$H$2:$H$1823,MATCH('Ratios - Total'!$C1066,IF(Data!$A$2:$A$1823='Ratios - Total'!$A1066,Data!$C$2:$C$1823,0),0))/INDEX(Data!$G$2:$G$1823,MATCH('Ratios - Total'!$C1066,IF(Data!$A$2:$A$1823='Ratios - Total'!$A1066,Data!$C$2:$C$1823,0),0)),"Missing Data")</f>
        <v>Missing Data</v>
      </c>
      <c r="Q1066" s="5"/>
      <c r="R1066" s="5" t="str">
        <f t="array" ref="R1066">IFERROR(INDEX(Data!$L$2:$L$1823,MATCH('Ratios - Total'!$C1066,IF(Data!$A$2:$A$1823='Ratios - Total'!$A1066,Data!$C$2:$C$1823,0),0))/INDEX(Data!$G$2:$G$1823,MATCH('Ratios - Total'!$C1066,IF(Data!$A$2:$A$1823='Ratios - Total'!$A1066,Data!$C$2:$C$1823,0),0)),"Missing Data")</f>
        <v>Missing Data</v>
      </c>
      <c r="S1066" s="5"/>
      <c r="T1066" s="5" t="str">
        <f t="array" ref="T1066">IFERROR(INDEX(Data!$H$2:$H$1823,MATCH('Ratios - Total'!$C1066,IF(Data!$A$2:$A$1823='Ratios - Total'!$A1066,Data!$C$2:$C$1823,0),0))/INDEX(Data!$L$2:$L$1823,MATCH('Ratios - Total'!$C1066,IF(Data!$A$2:$A$1823='Ratios - Total'!$A1066,Data!$C$2:$C$1823,0),0)),"Missing Data")</f>
        <v>Missing Data</v>
      </c>
      <c r="U1066" s="5" t="str">
        <f t="array" ref="U1066">IFERROR(INDEX(Data!$K$2:$K$1823,MATCH('Ratios - Total'!$C1066,IF(Data!$A$2:$A$1823='Ratios - Total'!$A1066,Data!$C$2:$C$1823,0),0))/INDEX(Data!$H$2:$H$1823,MATCH('Ratios - Total'!$C1066,IF(Data!$A$2:$A$1823='Ratios - Total'!$A1066,Data!$C$2:$C$1823,0),0)),"Missing Data")</f>
        <v>Missing Data</v>
      </c>
      <c r="V1066" s="5" t="str">
        <f t="array" ref="V1066">IFERROR(INDEX(Data!$K$2:$K$1823,MATCH('Ratios - Total'!$C1066,IF(Data!$A$2:$A$1823='Ratios - Total'!$A1066,Data!$C$2:$C$1823,0),0))/INDEX(Data!$L$2:$L$1823,MATCH('Ratios - Total'!$C1066,IF(Data!$A$2:$A$1823='Ratios - Total'!$A1066,Data!$C$2:$C$1823,0),0)),"Missing Data")</f>
        <v>Missing Data</v>
      </c>
      <c r="W1066" s="5" t="e">
        <f t="shared" si="17"/>
        <v>#VALUE!</v>
      </c>
      <c r="X1066" s="5" t="str">
        <f t="array" ref="X1066">IFERROR(INDEX(Data!$K$2:$K$1823,MATCH('Ratios - Total'!$C1066,IF(Data!$A$2:$A$1823='Ratios - Total'!$A1066,Data!$C$2:$C$1823,0),0))/INDEX(Data!$G$2:$G$1823,MATCH('Ratios - Total'!$C1066,IF(Data!$A$2:$A$1823='Ratios - Total'!$A1066,Data!$C$2:$C$1823,0),0)),"Missing Data")</f>
        <v>Missing Data</v>
      </c>
    </row>
    <row r="1067" spans="1:24" x14ac:dyDescent="0.25">
      <c r="A1067" s="22" t="s">
        <v>52</v>
      </c>
      <c r="B1067" s="22" t="s">
        <v>53</v>
      </c>
      <c r="C1067" s="22">
        <v>1996</v>
      </c>
      <c r="D1067" s="5">
        <f t="array" ref="D1067">IFERROR(INDEX(Data!$H$2:$H$1823,MATCH('Ratios - Total'!$C1067,IF(Data!$A$2:$A$1823='Ratios - Total'!$A1067,Data!$C$2:$C$1823,0),0))/INDEX(Data!$D$2:$D$1823,MATCH('Ratios - Total'!$C1067,IF(Data!$A$2:$A$1823='Ratios - Total'!$A1067,Data!$C$2:$C$1823,0),0)),"Missing Data")</f>
        <v>906.55459638257184</v>
      </c>
      <c r="E1067" s="22"/>
      <c r="F1067" s="5">
        <f t="array" ref="F1067">IFERROR(INDEX(Data!$G$2:$G$1823,MATCH('Ratios - Total'!$C1067,IF(Data!$A$2:$A$1823='Ratios - Total'!$A1067,Data!$C$2:$C$1823,0),0))/INDEX(Data!$D$2:$D$1823,MATCH('Ratios - Total'!$C1067,IF(Data!$A$2:$A$1823='Ratios - Total'!$A1067,Data!$C$2:$C$1823,0),0)),"Missing Data")</f>
        <v>0</v>
      </c>
      <c r="G1067" s="5"/>
      <c r="H1067" s="5" t="str">
        <f t="array" ref="H1067">IFERROR(INDEX(Data!$H$2:$H$1823,MATCH('Ratios - Total'!$C1067,IF(Data!$A$2:$A$1823='Ratios - Total'!$A1067,Data!$C$2:$C$1823,0),0))/INDEX(Data!$G$2:$G$1823,MATCH('Ratios - Total'!$C1067,IF(Data!$A$2:$A$1823='Ratios - Total'!$A1067,Data!$C$2:$C$1823,0),0)),"Missing Data")</f>
        <v>Missing Data</v>
      </c>
      <c r="I1067" s="5">
        <f t="array" ref="I1067">IFERROR(INDEX(Data!$G$2:$G$1823,MATCH('Ratios - Total'!$C1067,IF(Data!$A$2:$A$1823='Ratios - Total'!$A1067,Data!$C$2:$C$1823,0),0))/INDEX(Data!$D$2:$D$1823,MATCH('Ratios - Total'!$C1067,IF(Data!$A$2:$A$1823='Ratios - Total'!$A1067,Data!$C$2:$C$1823,0),0)),"Missing Data")</f>
        <v>0</v>
      </c>
      <c r="J1067" s="22"/>
      <c r="K1067" s="5">
        <f t="array" ref="K1067">IFERROR(INDEX(Data!$E$2:$E$1823,MATCH('Ratios - Total'!$C1067,IF(Data!$A$2:$A$1823='Ratios - Total'!$A1067,Data!$C$2:$C$1823,0),0))/INDEX(Data!$D$2:$D$1823,MATCH('Ratios - Total'!$C1067,IF(Data!$A$2:$A$1823='Ratios - Total'!$A1067,Data!$C$2:$C$1823,0),0)),"Missing Data")</f>
        <v>0</v>
      </c>
      <c r="L1067" s="5"/>
      <c r="M1067" s="5" t="str">
        <f t="array" ref="M1067">IFERROR(INDEX(Data!$F$2:$F$1823,MATCH('Ratios - Total'!$C1067,IF(Data!$A$2:$A$1823='Ratios - Total'!$A1067,Data!$C$2:$C$1823,0),0))/INDEX(Data!$E$2:$E$1823,MATCH('Ratios - Total'!$C1067,IF(Data!$A$2:$A$1823='Ratios - Total'!$A1067,Data!$C$2:$C$1823,0),0)),"Missing Data")</f>
        <v>Missing Data</v>
      </c>
      <c r="N1067" s="5"/>
      <c r="O1067" s="5" t="str">
        <f t="array" ref="O1067">IFERROR(INDEX(Data!$G$2:$G$1823,MATCH('Ratios - Total'!$C1067,IF(Data!$A$2:$A$1823='Ratios - Total'!$A1067,Data!$C$2:$C$1823,0),0))/INDEX(Data!$F$2:$F$1823,MATCH('Ratios - Total'!$C1067,IF(Data!$A$2:$A$1823='Ratios - Total'!$A1067,Data!$C$2:$C$1823,0),0)),"Missing Data")</f>
        <v>Missing Data</v>
      </c>
      <c r="P1067" s="5" t="str">
        <f t="array" ref="P1067">IFERROR(INDEX(Data!$H$2:$H$1823,MATCH('Ratios - Total'!$C1067,IF(Data!$A$2:$A$1823='Ratios - Total'!$A1067,Data!$C$2:$C$1823,0),0))/INDEX(Data!$G$2:$G$1823,MATCH('Ratios - Total'!$C1067,IF(Data!$A$2:$A$1823='Ratios - Total'!$A1067,Data!$C$2:$C$1823,0),0)),"Missing Data")</f>
        <v>Missing Data</v>
      </c>
      <c r="Q1067" s="5"/>
      <c r="R1067" s="5" t="str">
        <f t="array" ref="R1067">IFERROR(INDEX(Data!$L$2:$L$1823,MATCH('Ratios - Total'!$C1067,IF(Data!$A$2:$A$1823='Ratios - Total'!$A1067,Data!$C$2:$C$1823,0),0))/INDEX(Data!$G$2:$G$1823,MATCH('Ratios - Total'!$C1067,IF(Data!$A$2:$A$1823='Ratios - Total'!$A1067,Data!$C$2:$C$1823,0),0)),"Missing Data")</f>
        <v>Missing Data</v>
      </c>
      <c r="S1067" s="5"/>
      <c r="T1067" s="5" t="str">
        <f t="array" ref="T1067">IFERROR(INDEX(Data!$H$2:$H$1823,MATCH('Ratios - Total'!$C1067,IF(Data!$A$2:$A$1823='Ratios - Total'!$A1067,Data!$C$2:$C$1823,0),0))/INDEX(Data!$L$2:$L$1823,MATCH('Ratios - Total'!$C1067,IF(Data!$A$2:$A$1823='Ratios - Total'!$A1067,Data!$C$2:$C$1823,0),0)),"Missing Data")</f>
        <v>Missing Data</v>
      </c>
      <c r="U1067" s="5" t="str">
        <f t="array" ref="U1067">IFERROR(INDEX(Data!$K$2:$K$1823,MATCH('Ratios - Total'!$C1067,IF(Data!$A$2:$A$1823='Ratios - Total'!$A1067,Data!$C$2:$C$1823,0),0))/INDEX(Data!$H$2:$H$1823,MATCH('Ratios - Total'!$C1067,IF(Data!$A$2:$A$1823='Ratios - Total'!$A1067,Data!$C$2:$C$1823,0),0)),"Missing Data")</f>
        <v>Missing Data</v>
      </c>
      <c r="V1067" s="5" t="str">
        <f t="array" ref="V1067">IFERROR(INDEX(Data!$K$2:$K$1823,MATCH('Ratios - Total'!$C1067,IF(Data!$A$2:$A$1823='Ratios - Total'!$A1067,Data!$C$2:$C$1823,0),0))/INDEX(Data!$L$2:$L$1823,MATCH('Ratios - Total'!$C1067,IF(Data!$A$2:$A$1823='Ratios - Total'!$A1067,Data!$C$2:$C$1823,0),0)),"Missing Data")</f>
        <v>Missing Data</v>
      </c>
      <c r="W1067" s="5" t="e">
        <f t="shared" si="17"/>
        <v>#VALUE!</v>
      </c>
      <c r="X1067" s="5" t="str">
        <f t="array" ref="X1067">IFERROR(INDEX(Data!$K$2:$K$1823,MATCH('Ratios - Total'!$C1067,IF(Data!$A$2:$A$1823='Ratios - Total'!$A1067,Data!$C$2:$C$1823,0),0))/INDEX(Data!$G$2:$G$1823,MATCH('Ratios - Total'!$C1067,IF(Data!$A$2:$A$1823='Ratios - Total'!$A1067,Data!$C$2:$C$1823,0),0)),"Missing Data")</f>
        <v>Missing Data</v>
      </c>
    </row>
    <row r="1068" spans="1:24" x14ac:dyDescent="0.25">
      <c r="A1068" s="22" t="s">
        <v>54</v>
      </c>
      <c r="B1068" s="22" t="s">
        <v>55</v>
      </c>
      <c r="C1068" s="22">
        <v>1996</v>
      </c>
      <c r="D1068" s="5">
        <f t="array" ref="D1068">IFERROR(INDEX(Data!$H$2:$H$1823,MATCH('Ratios - Total'!$C1068,IF(Data!$A$2:$A$1823='Ratios - Total'!$A1068,Data!$C$2:$C$1823,0),0))/INDEX(Data!$D$2:$D$1823,MATCH('Ratios - Total'!$C1068,IF(Data!$A$2:$A$1823='Ratios - Total'!$A1068,Data!$C$2:$C$1823,0),0)),"Missing Data")</f>
        <v>1037.7431279783148</v>
      </c>
      <c r="E1068" s="22"/>
      <c r="F1068" s="5">
        <f t="array" ref="F1068">IFERROR(INDEX(Data!$G$2:$G$1823,MATCH('Ratios - Total'!$C1068,IF(Data!$A$2:$A$1823='Ratios - Total'!$A1068,Data!$C$2:$C$1823,0),0))/INDEX(Data!$D$2:$D$1823,MATCH('Ratios - Total'!$C1068,IF(Data!$A$2:$A$1823='Ratios - Total'!$A1068,Data!$C$2:$C$1823,0),0)),"Missing Data")</f>
        <v>0</v>
      </c>
      <c r="G1068" s="5"/>
      <c r="H1068" s="5" t="str">
        <f t="array" ref="H1068">IFERROR(INDEX(Data!$H$2:$H$1823,MATCH('Ratios - Total'!$C1068,IF(Data!$A$2:$A$1823='Ratios - Total'!$A1068,Data!$C$2:$C$1823,0),0))/INDEX(Data!$G$2:$G$1823,MATCH('Ratios - Total'!$C1068,IF(Data!$A$2:$A$1823='Ratios - Total'!$A1068,Data!$C$2:$C$1823,0),0)),"Missing Data")</f>
        <v>Missing Data</v>
      </c>
      <c r="I1068" s="5">
        <f t="array" ref="I1068">IFERROR(INDEX(Data!$G$2:$G$1823,MATCH('Ratios - Total'!$C1068,IF(Data!$A$2:$A$1823='Ratios - Total'!$A1068,Data!$C$2:$C$1823,0),0))/INDEX(Data!$D$2:$D$1823,MATCH('Ratios - Total'!$C1068,IF(Data!$A$2:$A$1823='Ratios - Total'!$A1068,Data!$C$2:$C$1823,0),0)),"Missing Data")</f>
        <v>0</v>
      </c>
      <c r="J1068" s="22"/>
      <c r="K1068" s="5">
        <f t="array" ref="K1068">IFERROR(INDEX(Data!$E$2:$E$1823,MATCH('Ratios - Total'!$C1068,IF(Data!$A$2:$A$1823='Ratios - Total'!$A1068,Data!$C$2:$C$1823,0),0))/INDEX(Data!$D$2:$D$1823,MATCH('Ratios - Total'!$C1068,IF(Data!$A$2:$A$1823='Ratios - Total'!$A1068,Data!$C$2:$C$1823,0),0)),"Missing Data")</f>
        <v>0</v>
      </c>
      <c r="L1068" s="5"/>
      <c r="M1068" s="5" t="str">
        <f t="array" ref="M1068">IFERROR(INDEX(Data!$F$2:$F$1823,MATCH('Ratios - Total'!$C1068,IF(Data!$A$2:$A$1823='Ratios - Total'!$A1068,Data!$C$2:$C$1823,0),0))/INDEX(Data!$E$2:$E$1823,MATCH('Ratios - Total'!$C1068,IF(Data!$A$2:$A$1823='Ratios - Total'!$A1068,Data!$C$2:$C$1823,0),0)),"Missing Data")</f>
        <v>Missing Data</v>
      </c>
      <c r="N1068" s="5"/>
      <c r="O1068" s="5" t="str">
        <f t="array" ref="O1068">IFERROR(INDEX(Data!$G$2:$G$1823,MATCH('Ratios - Total'!$C1068,IF(Data!$A$2:$A$1823='Ratios - Total'!$A1068,Data!$C$2:$C$1823,0),0))/INDEX(Data!$F$2:$F$1823,MATCH('Ratios - Total'!$C1068,IF(Data!$A$2:$A$1823='Ratios - Total'!$A1068,Data!$C$2:$C$1823,0),0)),"Missing Data")</f>
        <v>Missing Data</v>
      </c>
      <c r="P1068" s="5" t="str">
        <f t="array" ref="P1068">IFERROR(INDEX(Data!$H$2:$H$1823,MATCH('Ratios - Total'!$C1068,IF(Data!$A$2:$A$1823='Ratios - Total'!$A1068,Data!$C$2:$C$1823,0),0))/INDEX(Data!$G$2:$G$1823,MATCH('Ratios - Total'!$C1068,IF(Data!$A$2:$A$1823='Ratios - Total'!$A1068,Data!$C$2:$C$1823,0),0)),"Missing Data")</f>
        <v>Missing Data</v>
      </c>
      <c r="Q1068" s="5"/>
      <c r="R1068" s="5" t="str">
        <f t="array" ref="R1068">IFERROR(INDEX(Data!$L$2:$L$1823,MATCH('Ratios - Total'!$C1068,IF(Data!$A$2:$A$1823='Ratios - Total'!$A1068,Data!$C$2:$C$1823,0),0))/INDEX(Data!$G$2:$G$1823,MATCH('Ratios - Total'!$C1068,IF(Data!$A$2:$A$1823='Ratios - Total'!$A1068,Data!$C$2:$C$1823,0),0)),"Missing Data")</f>
        <v>Missing Data</v>
      </c>
      <c r="S1068" s="5"/>
      <c r="T1068" s="5" t="str">
        <f t="array" ref="T1068">IFERROR(INDEX(Data!$H$2:$H$1823,MATCH('Ratios - Total'!$C1068,IF(Data!$A$2:$A$1823='Ratios - Total'!$A1068,Data!$C$2:$C$1823,0),0))/INDEX(Data!$L$2:$L$1823,MATCH('Ratios - Total'!$C1068,IF(Data!$A$2:$A$1823='Ratios - Total'!$A1068,Data!$C$2:$C$1823,0),0)),"Missing Data")</f>
        <v>Missing Data</v>
      </c>
      <c r="U1068" s="5" t="str">
        <f t="array" ref="U1068">IFERROR(INDEX(Data!$K$2:$K$1823,MATCH('Ratios - Total'!$C1068,IF(Data!$A$2:$A$1823='Ratios - Total'!$A1068,Data!$C$2:$C$1823,0),0))/INDEX(Data!$H$2:$H$1823,MATCH('Ratios - Total'!$C1068,IF(Data!$A$2:$A$1823='Ratios - Total'!$A1068,Data!$C$2:$C$1823,0),0)),"Missing Data")</f>
        <v>Missing Data</v>
      </c>
      <c r="V1068" s="5" t="str">
        <f t="array" ref="V1068">IFERROR(INDEX(Data!$K$2:$K$1823,MATCH('Ratios - Total'!$C1068,IF(Data!$A$2:$A$1823='Ratios - Total'!$A1068,Data!$C$2:$C$1823,0),0))/INDEX(Data!$L$2:$L$1823,MATCH('Ratios - Total'!$C1068,IF(Data!$A$2:$A$1823='Ratios - Total'!$A1068,Data!$C$2:$C$1823,0),0)),"Missing Data")</f>
        <v>Missing Data</v>
      </c>
      <c r="W1068" s="5" t="e">
        <f t="shared" si="17"/>
        <v>#VALUE!</v>
      </c>
      <c r="X1068" s="5" t="str">
        <f t="array" ref="X1068">IFERROR(INDEX(Data!$K$2:$K$1823,MATCH('Ratios - Total'!$C1068,IF(Data!$A$2:$A$1823='Ratios - Total'!$A1068,Data!$C$2:$C$1823,0),0))/INDEX(Data!$G$2:$G$1823,MATCH('Ratios - Total'!$C1068,IF(Data!$A$2:$A$1823='Ratios - Total'!$A1068,Data!$C$2:$C$1823,0),0)),"Missing Data")</f>
        <v>Missing Data</v>
      </c>
    </row>
    <row r="1069" spans="1:24" x14ac:dyDescent="0.25">
      <c r="A1069" s="22" t="s">
        <v>56</v>
      </c>
      <c r="B1069" s="22" t="s">
        <v>57</v>
      </c>
      <c r="C1069" s="22">
        <v>1996</v>
      </c>
      <c r="D1069" s="5">
        <f t="array" ref="D1069">IFERROR(INDEX(Data!$H$2:$H$1823,MATCH('Ratios - Total'!$C1069,IF(Data!$A$2:$A$1823='Ratios - Total'!$A1069,Data!$C$2:$C$1823,0),0))/INDEX(Data!$D$2:$D$1823,MATCH('Ratios - Total'!$C1069,IF(Data!$A$2:$A$1823='Ratios - Total'!$A1069,Data!$C$2:$C$1823,0),0)),"Missing Data")</f>
        <v>1130.2447921250566</v>
      </c>
      <c r="E1069" s="22"/>
      <c r="F1069" s="5">
        <f t="array" ref="F1069">IFERROR(INDEX(Data!$G$2:$G$1823,MATCH('Ratios - Total'!$C1069,IF(Data!$A$2:$A$1823='Ratios - Total'!$A1069,Data!$C$2:$C$1823,0),0))/INDEX(Data!$D$2:$D$1823,MATCH('Ratios - Total'!$C1069,IF(Data!$A$2:$A$1823='Ratios - Total'!$A1069,Data!$C$2:$C$1823,0),0)),"Missing Data")</f>
        <v>0</v>
      </c>
      <c r="G1069" s="5"/>
      <c r="H1069" s="5" t="str">
        <f t="array" ref="H1069">IFERROR(INDEX(Data!$H$2:$H$1823,MATCH('Ratios - Total'!$C1069,IF(Data!$A$2:$A$1823='Ratios - Total'!$A1069,Data!$C$2:$C$1823,0),0))/INDEX(Data!$G$2:$G$1823,MATCH('Ratios - Total'!$C1069,IF(Data!$A$2:$A$1823='Ratios - Total'!$A1069,Data!$C$2:$C$1823,0),0)),"Missing Data")</f>
        <v>Missing Data</v>
      </c>
      <c r="I1069" s="5">
        <f t="array" ref="I1069">IFERROR(INDEX(Data!$G$2:$G$1823,MATCH('Ratios - Total'!$C1069,IF(Data!$A$2:$A$1823='Ratios - Total'!$A1069,Data!$C$2:$C$1823,0),0))/INDEX(Data!$D$2:$D$1823,MATCH('Ratios - Total'!$C1069,IF(Data!$A$2:$A$1823='Ratios - Total'!$A1069,Data!$C$2:$C$1823,0),0)),"Missing Data")</f>
        <v>0</v>
      </c>
      <c r="J1069" s="22"/>
      <c r="K1069" s="5">
        <f t="array" ref="K1069">IFERROR(INDEX(Data!$E$2:$E$1823,MATCH('Ratios - Total'!$C1069,IF(Data!$A$2:$A$1823='Ratios - Total'!$A1069,Data!$C$2:$C$1823,0),0))/INDEX(Data!$D$2:$D$1823,MATCH('Ratios - Total'!$C1069,IF(Data!$A$2:$A$1823='Ratios - Total'!$A1069,Data!$C$2:$C$1823,0),0)),"Missing Data")</f>
        <v>0</v>
      </c>
      <c r="L1069" s="5"/>
      <c r="M1069" s="5" t="str">
        <f t="array" ref="M1069">IFERROR(INDEX(Data!$F$2:$F$1823,MATCH('Ratios - Total'!$C1069,IF(Data!$A$2:$A$1823='Ratios - Total'!$A1069,Data!$C$2:$C$1823,0),0))/INDEX(Data!$E$2:$E$1823,MATCH('Ratios - Total'!$C1069,IF(Data!$A$2:$A$1823='Ratios - Total'!$A1069,Data!$C$2:$C$1823,0),0)),"Missing Data")</f>
        <v>Missing Data</v>
      </c>
      <c r="N1069" s="5"/>
      <c r="O1069" s="5" t="str">
        <f t="array" ref="O1069">IFERROR(INDEX(Data!$G$2:$G$1823,MATCH('Ratios - Total'!$C1069,IF(Data!$A$2:$A$1823='Ratios - Total'!$A1069,Data!$C$2:$C$1823,0),0))/INDEX(Data!$F$2:$F$1823,MATCH('Ratios - Total'!$C1069,IF(Data!$A$2:$A$1823='Ratios - Total'!$A1069,Data!$C$2:$C$1823,0),0)),"Missing Data")</f>
        <v>Missing Data</v>
      </c>
      <c r="P1069" s="5" t="str">
        <f t="array" ref="P1069">IFERROR(INDEX(Data!$H$2:$H$1823,MATCH('Ratios - Total'!$C1069,IF(Data!$A$2:$A$1823='Ratios - Total'!$A1069,Data!$C$2:$C$1823,0),0))/INDEX(Data!$G$2:$G$1823,MATCH('Ratios - Total'!$C1069,IF(Data!$A$2:$A$1823='Ratios - Total'!$A1069,Data!$C$2:$C$1823,0),0)),"Missing Data")</f>
        <v>Missing Data</v>
      </c>
      <c r="Q1069" s="5"/>
      <c r="R1069" s="5" t="str">
        <f t="array" ref="R1069">IFERROR(INDEX(Data!$L$2:$L$1823,MATCH('Ratios - Total'!$C1069,IF(Data!$A$2:$A$1823='Ratios - Total'!$A1069,Data!$C$2:$C$1823,0),0))/INDEX(Data!$G$2:$G$1823,MATCH('Ratios - Total'!$C1069,IF(Data!$A$2:$A$1823='Ratios - Total'!$A1069,Data!$C$2:$C$1823,0),0)),"Missing Data")</f>
        <v>Missing Data</v>
      </c>
      <c r="S1069" s="5"/>
      <c r="T1069" s="5" t="str">
        <f t="array" ref="T1069">IFERROR(INDEX(Data!$H$2:$H$1823,MATCH('Ratios - Total'!$C1069,IF(Data!$A$2:$A$1823='Ratios - Total'!$A1069,Data!$C$2:$C$1823,0),0))/INDEX(Data!$L$2:$L$1823,MATCH('Ratios - Total'!$C1069,IF(Data!$A$2:$A$1823='Ratios - Total'!$A1069,Data!$C$2:$C$1823,0),0)),"Missing Data")</f>
        <v>Missing Data</v>
      </c>
      <c r="U1069" s="5" t="str">
        <f t="array" ref="U1069">IFERROR(INDEX(Data!$K$2:$K$1823,MATCH('Ratios - Total'!$C1069,IF(Data!$A$2:$A$1823='Ratios - Total'!$A1069,Data!$C$2:$C$1823,0),0))/INDEX(Data!$H$2:$H$1823,MATCH('Ratios - Total'!$C1069,IF(Data!$A$2:$A$1823='Ratios - Total'!$A1069,Data!$C$2:$C$1823,0),0)),"Missing Data")</f>
        <v>Missing Data</v>
      </c>
      <c r="V1069" s="5" t="str">
        <f t="array" ref="V1069">IFERROR(INDEX(Data!$K$2:$K$1823,MATCH('Ratios - Total'!$C1069,IF(Data!$A$2:$A$1823='Ratios - Total'!$A1069,Data!$C$2:$C$1823,0),0))/INDEX(Data!$L$2:$L$1823,MATCH('Ratios - Total'!$C1069,IF(Data!$A$2:$A$1823='Ratios - Total'!$A1069,Data!$C$2:$C$1823,0),0)),"Missing Data")</f>
        <v>Missing Data</v>
      </c>
      <c r="W1069" s="5" t="e">
        <f t="shared" si="17"/>
        <v>#VALUE!</v>
      </c>
      <c r="X1069" s="5" t="str">
        <f t="array" ref="X1069">IFERROR(INDEX(Data!$K$2:$K$1823,MATCH('Ratios - Total'!$C1069,IF(Data!$A$2:$A$1823='Ratios - Total'!$A1069,Data!$C$2:$C$1823,0),0))/INDEX(Data!$G$2:$G$1823,MATCH('Ratios - Total'!$C1069,IF(Data!$A$2:$A$1823='Ratios - Total'!$A1069,Data!$C$2:$C$1823,0),0)),"Missing Data")</f>
        <v>Missing Data</v>
      </c>
    </row>
    <row r="1070" spans="1:24" x14ac:dyDescent="0.25">
      <c r="A1070" s="22" t="s">
        <v>58</v>
      </c>
      <c r="B1070" s="22" t="s">
        <v>59</v>
      </c>
      <c r="C1070" s="22">
        <v>1996</v>
      </c>
      <c r="D1070" s="5">
        <f t="array" ref="D1070">IFERROR(INDEX(Data!$H$2:$H$1823,MATCH('Ratios - Total'!$C1070,IF(Data!$A$2:$A$1823='Ratios - Total'!$A1070,Data!$C$2:$C$1823,0),0))/INDEX(Data!$D$2:$D$1823,MATCH('Ratios - Total'!$C1070,IF(Data!$A$2:$A$1823='Ratios - Total'!$A1070,Data!$C$2:$C$1823,0),0)),"Missing Data")</f>
        <v>1224.17338893735</v>
      </c>
      <c r="E1070" s="22"/>
      <c r="F1070" s="5">
        <f t="array" ref="F1070">IFERROR(INDEX(Data!$G$2:$G$1823,MATCH('Ratios - Total'!$C1070,IF(Data!$A$2:$A$1823='Ratios - Total'!$A1070,Data!$C$2:$C$1823,0),0))/INDEX(Data!$D$2:$D$1823,MATCH('Ratios - Total'!$C1070,IF(Data!$A$2:$A$1823='Ratios - Total'!$A1070,Data!$C$2:$C$1823,0),0)),"Missing Data")</f>
        <v>0</v>
      </c>
      <c r="G1070" s="5"/>
      <c r="H1070" s="5" t="str">
        <f t="array" ref="H1070">IFERROR(INDEX(Data!$H$2:$H$1823,MATCH('Ratios - Total'!$C1070,IF(Data!$A$2:$A$1823='Ratios - Total'!$A1070,Data!$C$2:$C$1823,0),0))/INDEX(Data!$G$2:$G$1823,MATCH('Ratios - Total'!$C1070,IF(Data!$A$2:$A$1823='Ratios - Total'!$A1070,Data!$C$2:$C$1823,0),0)),"Missing Data")</f>
        <v>Missing Data</v>
      </c>
      <c r="I1070" s="5">
        <f t="array" ref="I1070">IFERROR(INDEX(Data!$G$2:$G$1823,MATCH('Ratios - Total'!$C1070,IF(Data!$A$2:$A$1823='Ratios - Total'!$A1070,Data!$C$2:$C$1823,0),0))/INDEX(Data!$D$2:$D$1823,MATCH('Ratios - Total'!$C1070,IF(Data!$A$2:$A$1823='Ratios - Total'!$A1070,Data!$C$2:$C$1823,0),0)),"Missing Data")</f>
        <v>0</v>
      </c>
      <c r="J1070" s="22"/>
      <c r="K1070" s="5">
        <f t="array" ref="K1070">IFERROR(INDEX(Data!$E$2:$E$1823,MATCH('Ratios - Total'!$C1070,IF(Data!$A$2:$A$1823='Ratios - Total'!$A1070,Data!$C$2:$C$1823,0),0))/INDEX(Data!$D$2:$D$1823,MATCH('Ratios - Total'!$C1070,IF(Data!$A$2:$A$1823='Ratios - Total'!$A1070,Data!$C$2:$C$1823,0),0)),"Missing Data")</f>
        <v>0</v>
      </c>
      <c r="L1070" s="5"/>
      <c r="M1070" s="5" t="str">
        <f t="array" ref="M1070">IFERROR(INDEX(Data!$F$2:$F$1823,MATCH('Ratios - Total'!$C1070,IF(Data!$A$2:$A$1823='Ratios - Total'!$A1070,Data!$C$2:$C$1823,0),0))/INDEX(Data!$E$2:$E$1823,MATCH('Ratios - Total'!$C1070,IF(Data!$A$2:$A$1823='Ratios - Total'!$A1070,Data!$C$2:$C$1823,0),0)),"Missing Data")</f>
        <v>Missing Data</v>
      </c>
      <c r="N1070" s="5"/>
      <c r="O1070" s="5" t="str">
        <f t="array" ref="O1070">IFERROR(INDEX(Data!$G$2:$G$1823,MATCH('Ratios - Total'!$C1070,IF(Data!$A$2:$A$1823='Ratios - Total'!$A1070,Data!$C$2:$C$1823,0),0))/INDEX(Data!$F$2:$F$1823,MATCH('Ratios - Total'!$C1070,IF(Data!$A$2:$A$1823='Ratios - Total'!$A1070,Data!$C$2:$C$1823,0),0)),"Missing Data")</f>
        <v>Missing Data</v>
      </c>
      <c r="P1070" s="5" t="str">
        <f t="array" ref="P1070">IFERROR(INDEX(Data!$H$2:$H$1823,MATCH('Ratios - Total'!$C1070,IF(Data!$A$2:$A$1823='Ratios - Total'!$A1070,Data!$C$2:$C$1823,0),0))/INDEX(Data!$G$2:$G$1823,MATCH('Ratios - Total'!$C1070,IF(Data!$A$2:$A$1823='Ratios - Total'!$A1070,Data!$C$2:$C$1823,0),0)),"Missing Data")</f>
        <v>Missing Data</v>
      </c>
      <c r="Q1070" s="5"/>
      <c r="R1070" s="5" t="str">
        <f t="array" ref="R1070">IFERROR(INDEX(Data!$L$2:$L$1823,MATCH('Ratios - Total'!$C1070,IF(Data!$A$2:$A$1823='Ratios - Total'!$A1070,Data!$C$2:$C$1823,0),0))/INDEX(Data!$G$2:$G$1823,MATCH('Ratios - Total'!$C1070,IF(Data!$A$2:$A$1823='Ratios - Total'!$A1070,Data!$C$2:$C$1823,0),0)),"Missing Data")</f>
        <v>Missing Data</v>
      </c>
      <c r="S1070" s="5"/>
      <c r="T1070" s="5" t="str">
        <f t="array" ref="T1070">IFERROR(INDEX(Data!$H$2:$H$1823,MATCH('Ratios - Total'!$C1070,IF(Data!$A$2:$A$1823='Ratios - Total'!$A1070,Data!$C$2:$C$1823,0),0))/INDEX(Data!$L$2:$L$1823,MATCH('Ratios - Total'!$C1070,IF(Data!$A$2:$A$1823='Ratios - Total'!$A1070,Data!$C$2:$C$1823,0),0)),"Missing Data")</f>
        <v>Missing Data</v>
      </c>
      <c r="U1070" s="5" t="str">
        <f t="array" ref="U1070">IFERROR(INDEX(Data!$K$2:$K$1823,MATCH('Ratios - Total'!$C1070,IF(Data!$A$2:$A$1823='Ratios - Total'!$A1070,Data!$C$2:$C$1823,0),0))/INDEX(Data!$H$2:$H$1823,MATCH('Ratios - Total'!$C1070,IF(Data!$A$2:$A$1823='Ratios - Total'!$A1070,Data!$C$2:$C$1823,0),0)),"Missing Data")</f>
        <v>Missing Data</v>
      </c>
      <c r="V1070" s="5" t="str">
        <f t="array" ref="V1070">IFERROR(INDEX(Data!$K$2:$K$1823,MATCH('Ratios - Total'!$C1070,IF(Data!$A$2:$A$1823='Ratios - Total'!$A1070,Data!$C$2:$C$1823,0),0))/INDEX(Data!$L$2:$L$1823,MATCH('Ratios - Total'!$C1070,IF(Data!$A$2:$A$1823='Ratios - Total'!$A1070,Data!$C$2:$C$1823,0),0)),"Missing Data")</f>
        <v>Missing Data</v>
      </c>
      <c r="W1070" s="5" t="e">
        <f t="shared" si="17"/>
        <v>#VALUE!</v>
      </c>
      <c r="X1070" s="5" t="str">
        <f t="array" ref="X1070">IFERROR(INDEX(Data!$K$2:$K$1823,MATCH('Ratios - Total'!$C1070,IF(Data!$A$2:$A$1823='Ratios - Total'!$A1070,Data!$C$2:$C$1823,0),0))/INDEX(Data!$G$2:$G$1823,MATCH('Ratios - Total'!$C1070,IF(Data!$A$2:$A$1823='Ratios - Total'!$A1070,Data!$C$2:$C$1823,0),0)),"Missing Data")</f>
        <v>Missing Data</v>
      </c>
    </row>
    <row r="1071" spans="1:24" x14ac:dyDescent="0.25">
      <c r="A1071" s="22" t="s">
        <v>60</v>
      </c>
      <c r="B1071" s="22" t="s">
        <v>61</v>
      </c>
      <c r="C1071" s="22">
        <v>1996</v>
      </c>
      <c r="D1071" s="5">
        <f t="array" ref="D1071">IFERROR(INDEX(Data!$H$2:$H$1823,MATCH('Ratios - Total'!$C1071,IF(Data!$A$2:$A$1823='Ratios - Total'!$A1071,Data!$C$2:$C$1823,0),0))/INDEX(Data!$D$2:$D$1823,MATCH('Ratios - Total'!$C1071,IF(Data!$A$2:$A$1823='Ratios - Total'!$A1071,Data!$C$2:$C$1823,0),0)),"Missing Data")</f>
        <v>1003.2503144654088</v>
      </c>
      <c r="E1071" s="22"/>
      <c r="F1071" s="5">
        <f t="array" ref="F1071">IFERROR(INDEX(Data!$G$2:$G$1823,MATCH('Ratios - Total'!$C1071,IF(Data!$A$2:$A$1823='Ratios - Total'!$A1071,Data!$C$2:$C$1823,0),0))/INDEX(Data!$D$2:$D$1823,MATCH('Ratios - Total'!$C1071,IF(Data!$A$2:$A$1823='Ratios - Total'!$A1071,Data!$C$2:$C$1823,0),0)),"Missing Data")</f>
        <v>0</v>
      </c>
      <c r="G1071" s="5"/>
      <c r="H1071" s="5" t="str">
        <f t="array" ref="H1071">IFERROR(INDEX(Data!$H$2:$H$1823,MATCH('Ratios - Total'!$C1071,IF(Data!$A$2:$A$1823='Ratios - Total'!$A1071,Data!$C$2:$C$1823,0),0))/INDEX(Data!$G$2:$G$1823,MATCH('Ratios - Total'!$C1071,IF(Data!$A$2:$A$1823='Ratios - Total'!$A1071,Data!$C$2:$C$1823,0),0)),"Missing Data")</f>
        <v>Missing Data</v>
      </c>
      <c r="I1071" s="5">
        <f t="array" ref="I1071">IFERROR(INDEX(Data!$G$2:$G$1823,MATCH('Ratios - Total'!$C1071,IF(Data!$A$2:$A$1823='Ratios - Total'!$A1071,Data!$C$2:$C$1823,0),0))/INDEX(Data!$D$2:$D$1823,MATCH('Ratios - Total'!$C1071,IF(Data!$A$2:$A$1823='Ratios - Total'!$A1071,Data!$C$2:$C$1823,0),0)),"Missing Data")</f>
        <v>0</v>
      </c>
      <c r="J1071" s="22"/>
      <c r="K1071" s="5">
        <f t="array" ref="K1071">IFERROR(INDEX(Data!$E$2:$E$1823,MATCH('Ratios - Total'!$C1071,IF(Data!$A$2:$A$1823='Ratios - Total'!$A1071,Data!$C$2:$C$1823,0),0))/INDEX(Data!$D$2:$D$1823,MATCH('Ratios - Total'!$C1071,IF(Data!$A$2:$A$1823='Ratios - Total'!$A1071,Data!$C$2:$C$1823,0),0)),"Missing Data")</f>
        <v>0</v>
      </c>
      <c r="L1071" s="5"/>
      <c r="M1071" s="5" t="str">
        <f t="array" ref="M1071">IFERROR(INDEX(Data!$F$2:$F$1823,MATCH('Ratios - Total'!$C1071,IF(Data!$A$2:$A$1823='Ratios - Total'!$A1071,Data!$C$2:$C$1823,0),0))/INDEX(Data!$E$2:$E$1823,MATCH('Ratios - Total'!$C1071,IF(Data!$A$2:$A$1823='Ratios - Total'!$A1071,Data!$C$2:$C$1823,0),0)),"Missing Data")</f>
        <v>Missing Data</v>
      </c>
      <c r="N1071" s="5"/>
      <c r="O1071" s="5" t="str">
        <f t="array" ref="O1071">IFERROR(INDEX(Data!$G$2:$G$1823,MATCH('Ratios - Total'!$C1071,IF(Data!$A$2:$A$1823='Ratios - Total'!$A1071,Data!$C$2:$C$1823,0),0))/INDEX(Data!$F$2:$F$1823,MATCH('Ratios - Total'!$C1071,IF(Data!$A$2:$A$1823='Ratios - Total'!$A1071,Data!$C$2:$C$1823,0),0)),"Missing Data")</f>
        <v>Missing Data</v>
      </c>
      <c r="P1071" s="5" t="str">
        <f t="array" ref="P1071">IFERROR(INDEX(Data!$H$2:$H$1823,MATCH('Ratios - Total'!$C1071,IF(Data!$A$2:$A$1823='Ratios - Total'!$A1071,Data!$C$2:$C$1823,0),0))/INDEX(Data!$G$2:$G$1823,MATCH('Ratios - Total'!$C1071,IF(Data!$A$2:$A$1823='Ratios - Total'!$A1071,Data!$C$2:$C$1823,0),0)),"Missing Data")</f>
        <v>Missing Data</v>
      </c>
      <c r="Q1071" s="5"/>
      <c r="R1071" s="5" t="str">
        <f t="array" ref="R1071">IFERROR(INDEX(Data!$L$2:$L$1823,MATCH('Ratios - Total'!$C1071,IF(Data!$A$2:$A$1823='Ratios - Total'!$A1071,Data!$C$2:$C$1823,0),0))/INDEX(Data!$G$2:$G$1823,MATCH('Ratios - Total'!$C1071,IF(Data!$A$2:$A$1823='Ratios - Total'!$A1071,Data!$C$2:$C$1823,0),0)),"Missing Data")</f>
        <v>Missing Data</v>
      </c>
      <c r="S1071" s="5"/>
      <c r="T1071" s="5" t="str">
        <f t="array" ref="T1071">IFERROR(INDEX(Data!$H$2:$H$1823,MATCH('Ratios - Total'!$C1071,IF(Data!$A$2:$A$1823='Ratios - Total'!$A1071,Data!$C$2:$C$1823,0),0))/INDEX(Data!$L$2:$L$1823,MATCH('Ratios - Total'!$C1071,IF(Data!$A$2:$A$1823='Ratios - Total'!$A1071,Data!$C$2:$C$1823,0),0)),"Missing Data")</f>
        <v>Missing Data</v>
      </c>
      <c r="U1071" s="5" t="str">
        <f t="array" ref="U1071">IFERROR(INDEX(Data!$K$2:$K$1823,MATCH('Ratios - Total'!$C1071,IF(Data!$A$2:$A$1823='Ratios - Total'!$A1071,Data!$C$2:$C$1823,0),0))/INDEX(Data!$H$2:$H$1823,MATCH('Ratios - Total'!$C1071,IF(Data!$A$2:$A$1823='Ratios - Total'!$A1071,Data!$C$2:$C$1823,0),0)),"Missing Data")</f>
        <v>Missing Data</v>
      </c>
      <c r="V1071" s="5" t="str">
        <f t="array" ref="V1071">IFERROR(INDEX(Data!$K$2:$K$1823,MATCH('Ratios - Total'!$C1071,IF(Data!$A$2:$A$1823='Ratios - Total'!$A1071,Data!$C$2:$C$1823,0),0))/INDEX(Data!$L$2:$L$1823,MATCH('Ratios - Total'!$C1071,IF(Data!$A$2:$A$1823='Ratios - Total'!$A1071,Data!$C$2:$C$1823,0),0)),"Missing Data")</f>
        <v>Missing Data</v>
      </c>
      <c r="W1071" s="5" t="e">
        <f t="shared" si="17"/>
        <v>#VALUE!</v>
      </c>
      <c r="X1071" s="5" t="str">
        <f t="array" ref="X1071">IFERROR(INDEX(Data!$K$2:$K$1823,MATCH('Ratios - Total'!$C1071,IF(Data!$A$2:$A$1823='Ratios - Total'!$A1071,Data!$C$2:$C$1823,0),0))/INDEX(Data!$G$2:$G$1823,MATCH('Ratios - Total'!$C1071,IF(Data!$A$2:$A$1823='Ratios - Total'!$A1071,Data!$C$2:$C$1823,0),0)),"Missing Data")</f>
        <v>Missing Data</v>
      </c>
    </row>
    <row r="1072" spans="1:24" x14ac:dyDescent="0.25">
      <c r="A1072" s="22" t="s">
        <v>62</v>
      </c>
      <c r="B1072" s="22" t="s">
        <v>63</v>
      </c>
      <c r="C1072" s="22">
        <v>1996</v>
      </c>
      <c r="D1072" s="5">
        <f t="array" ref="D1072">IFERROR(INDEX(Data!$H$2:$H$1823,MATCH('Ratios - Total'!$C1072,IF(Data!$A$2:$A$1823='Ratios - Total'!$A1072,Data!$C$2:$C$1823,0),0))/INDEX(Data!$D$2:$D$1823,MATCH('Ratios - Total'!$C1072,IF(Data!$A$2:$A$1823='Ratios - Total'!$A1072,Data!$C$2:$C$1823,0),0)),"Missing Data")</f>
        <v>1088.5947703237966</v>
      </c>
      <c r="E1072" s="22"/>
      <c r="F1072" s="5">
        <f t="array" ref="F1072">IFERROR(INDEX(Data!$G$2:$G$1823,MATCH('Ratios - Total'!$C1072,IF(Data!$A$2:$A$1823='Ratios - Total'!$A1072,Data!$C$2:$C$1823,0),0))/INDEX(Data!$D$2:$D$1823,MATCH('Ratios - Total'!$C1072,IF(Data!$A$2:$A$1823='Ratios - Total'!$A1072,Data!$C$2:$C$1823,0),0)),"Missing Data")</f>
        <v>0</v>
      </c>
      <c r="G1072" s="5"/>
      <c r="H1072" s="5" t="str">
        <f t="array" ref="H1072">IFERROR(INDEX(Data!$H$2:$H$1823,MATCH('Ratios - Total'!$C1072,IF(Data!$A$2:$A$1823='Ratios - Total'!$A1072,Data!$C$2:$C$1823,0),0))/INDEX(Data!$G$2:$G$1823,MATCH('Ratios - Total'!$C1072,IF(Data!$A$2:$A$1823='Ratios - Total'!$A1072,Data!$C$2:$C$1823,0),0)),"Missing Data")</f>
        <v>Missing Data</v>
      </c>
      <c r="I1072" s="5">
        <f t="array" ref="I1072">IFERROR(INDEX(Data!$G$2:$G$1823,MATCH('Ratios - Total'!$C1072,IF(Data!$A$2:$A$1823='Ratios - Total'!$A1072,Data!$C$2:$C$1823,0),0))/INDEX(Data!$D$2:$D$1823,MATCH('Ratios - Total'!$C1072,IF(Data!$A$2:$A$1823='Ratios - Total'!$A1072,Data!$C$2:$C$1823,0),0)),"Missing Data")</f>
        <v>0</v>
      </c>
      <c r="J1072" s="22"/>
      <c r="K1072" s="5">
        <f t="array" ref="K1072">IFERROR(INDEX(Data!$E$2:$E$1823,MATCH('Ratios - Total'!$C1072,IF(Data!$A$2:$A$1823='Ratios - Total'!$A1072,Data!$C$2:$C$1823,0),0))/INDEX(Data!$D$2:$D$1823,MATCH('Ratios - Total'!$C1072,IF(Data!$A$2:$A$1823='Ratios - Total'!$A1072,Data!$C$2:$C$1823,0),0)),"Missing Data")</f>
        <v>0</v>
      </c>
      <c r="L1072" s="5"/>
      <c r="M1072" s="5" t="str">
        <f t="array" ref="M1072">IFERROR(INDEX(Data!$F$2:$F$1823,MATCH('Ratios - Total'!$C1072,IF(Data!$A$2:$A$1823='Ratios - Total'!$A1072,Data!$C$2:$C$1823,0),0))/INDEX(Data!$E$2:$E$1823,MATCH('Ratios - Total'!$C1072,IF(Data!$A$2:$A$1823='Ratios - Total'!$A1072,Data!$C$2:$C$1823,0),0)),"Missing Data")</f>
        <v>Missing Data</v>
      </c>
      <c r="N1072" s="5"/>
      <c r="O1072" s="5" t="str">
        <f t="array" ref="O1072">IFERROR(INDEX(Data!$G$2:$G$1823,MATCH('Ratios - Total'!$C1072,IF(Data!$A$2:$A$1823='Ratios - Total'!$A1072,Data!$C$2:$C$1823,0),0))/INDEX(Data!$F$2:$F$1823,MATCH('Ratios - Total'!$C1072,IF(Data!$A$2:$A$1823='Ratios - Total'!$A1072,Data!$C$2:$C$1823,0),0)),"Missing Data")</f>
        <v>Missing Data</v>
      </c>
      <c r="P1072" s="5" t="str">
        <f t="array" ref="P1072">IFERROR(INDEX(Data!$H$2:$H$1823,MATCH('Ratios - Total'!$C1072,IF(Data!$A$2:$A$1823='Ratios - Total'!$A1072,Data!$C$2:$C$1823,0),0))/INDEX(Data!$G$2:$G$1823,MATCH('Ratios - Total'!$C1072,IF(Data!$A$2:$A$1823='Ratios - Total'!$A1072,Data!$C$2:$C$1823,0),0)),"Missing Data")</f>
        <v>Missing Data</v>
      </c>
      <c r="Q1072" s="5"/>
      <c r="R1072" s="5" t="str">
        <f t="array" ref="R1072">IFERROR(INDEX(Data!$L$2:$L$1823,MATCH('Ratios - Total'!$C1072,IF(Data!$A$2:$A$1823='Ratios - Total'!$A1072,Data!$C$2:$C$1823,0),0))/INDEX(Data!$G$2:$G$1823,MATCH('Ratios - Total'!$C1072,IF(Data!$A$2:$A$1823='Ratios - Total'!$A1072,Data!$C$2:$C$1823,0),0)),"Missing Data")</f>
        <v>Missing Data</v>
      </c>
      <c r="S1072" s="5"/>
      <c r="T1072" s="5" t="str">
        <f t="array" ref="T1072">IFERROR(INDEX(Data!$H$2:$H$1823,MATCH('Ratios - Total'!$C1072,IF(Data!$A$2:$A$1823='Ratios - Total'!$A1072,Data!$C$2:$C$1823,0),0))/INDEX(Data!$L$2:$L$1823,MATCH('Ratios - Total'!$C1072,IF(Data!$A$2:$A$1823='Ratios - Total'!$A1072,Data!$C$2:$C$1823,0),0)),"Missing Data")</f>
        <v>Missing Data</v>
      </c>
      <c r="U1072" s="5" t="str">
        <f t="array" ref="U1072">IFERROR(INDEX(Data!$K$2:$K$1823,MATCH('Ratios - Total'!$C1072,IF(Data!$A$2:$A$1823='Ratios - Total'!$A1072,Data!$C$2:$C$1823,0),0))/INDEX(Data!$H$2:$H$1823,MATCH('Ratios - Total'!$C1072,IF(Data!$A$2:$A$1823='Ratios - Total'!$A1072,Data!$C$2:$C$1823,0),0)),"Missing Data")</f>
        <v>Missing Data</v>
      </c>
      <c r="V1072" s="5" t="str">
        <f t="array" ref="V1072">IFERROR(INDEX(Data!$K$2:$K$1823,MATCH('Ratios - Total'!$C1072,IF(Data!$A$2:$A$1823='Ratios - Total'!$A1072,Data!$C$2:$C$1823,0),0))/INDEX(Data!$L$2:$L$1823,MATCH('Ratios - Total'!$C1072,IF(Data!$A$2:$A$1823='Ratios - Total'!$A1072,Data!$C$2:$C$1823,0),0)),"Missing Data")</f>
        <v>Missing Data</v>
      </c>
      <c r="W1072" s="5" t="e">
        <f t="shared" si="17"/>
        <v>#VALUE!</v>
      </c>
      <c r="X1072" s="5" t="str">
        <f t="array" ref="X1072">IFERROR(INDEX(Data!$K$2:$K$1823,MATCH('Ratios - Total'!$C1072,IF(Data!$A$2:$A$1823='Ratios - Total'!$A1072,Data!$C$2:$C$1823,0),0))/INDEX(Data!$G$2:$G$1823,MATCH('Ratios - Total'!$C1072,IF(Data!$A$2:$A$1823='Ratios - Total'!$A1072,Data!$C$2:$C$1823,0),0)),"Missing Data")</f>
        <v>Missing Data</v>
      </c>
    </row>
    <row r="1073" spans="1:24" x14ac:dyDescent="0.25">
      <c r="A1073" s="22" t="s">
        <v>64</v>
      </c>
      <c r="B1073" s="22" t="s">
        <v>65</v>
      </c>
      <c r="C1073" s="22">
        <v>1996</v>
      </c>
      <c r="D1073" s="5">
        <f t="array" ref="D1073">IFERROR(INDEX(Data!$H$2:$H$1823,MATCH('Ratios - Total'!$C1073,IF(Data!$A$2:$A$1823='Ratios - Total'!$A1073,Data!$C$2:$C$1823,0),0))/INDEX(Data!$D$2:$D$1823,MATCH('Ratios - Total'!$C1073,IF(Data!$A$2:$A$1823='Ratios - Total'!$A1073,Data!$C$2:$C$1823,0),0)),"Missing Data")</f>
        <v>1478.0966516622418</v>
      </c>
      <c r="E1073" s="22"/>
      <c r="F1073" s="5">
        <f t="array" ref="F1073">IFERROR(INDEX(Data!$G$2:$G$1823,MATCH('Ratios - Total'!$C1073,IF(Data!$A$2:$A$1823='Ratios - Total'!$A1073,Data!$C$2:$C$1823,0),0))/INDEX(Data!$D$2:$D$1823,MATCH('Ratios - Total'!$C1073,IF(Data!$A$2:$A$1823='Ratios - Total'!$A1073,Data!$C$2:$C$1823,0),0)),"Missing Data")</f>
        <v>0</v>
      </c>
      <c r="G1073" s="5"/>
      <c r="H1073" s="5" t="str">
        <f t="array" ref="H1073">IFERROR(INDEX(Data!$H$2:$H$1823,MATCH('Ratios - Total'!$C1073,IF(Data!$A$2:$A$1823='Ratios - Total'!$A1073,Data!$C$2:$C$1823,0),0))/INDEX(Data!$G$2:$G$1823,MATCH('Ratios - Total'!$C1073,IF(Data!$A$2:$A$1823='Ratios - Total'!$A1073,Data!$C$2:$C$1823,0),0)),"Missing Data")</f>
        <v>Missing Data</v>
      </c>
      <c r="I1073" s="5">
        <f t="array" ref="I1073">IFERROR(INDEX(Data!$G$2:$G$1823,MATCH('Ratios - Total'!$C1073,IF(Data!$A$2:$A$1823='Ratios - Total'!$A1073,Data!$C$2:$C$1823,0),0))/INDEX(Data!$D$2:$D$1823,MATCH('Ratios - Total'!$C1073,IF(Data!$A$2:$A$1823='Ratios - Total'!$A1073,Data!$C$2:$C$1823,0),0)),"Missing Data")</f>
        <v>0</v>
      </c>
      <c r="J1073" s="22"/>
      <c r="K1073" s="5">
        <f t="array" ref="K1073">IFERROR(INDEX(Data!$E$2:$E$1823,MATCH('Ratios - Total'!$C1073,IF(Data!$A$2:$A$1823='Ratios - Total'!$A1073,Data!$C$2:$C$1823,0),0))/INDEX(Data!$D$2:$D$1823,MATCH('Ratios - Total'!$C1073,IF(Data!$A$2:$A$1823='Ratios - Total'!$A1073,Data!$C$2:$C$1823,0),0)),"Missing Data")</f>
        <v>0</v>
      </c>
      <c r="L1073" s="5"/>
      <c r="M1073" s="5" t="str">
        <f t="array" ref="M1073">IFERROR(INDEX(Data!$F$2:$F$1823,MATCH('Ratios - Total'!$C1073,IF(Data!$A$2:$A$1823='Ratios - Total'!$A1073,Data!$C$2:$C$1823,0),0))/INDEX(Data!$E$2:$E$1823,MATCH('Ratios - Total'!$C1073,IF(Data!$A$2:$A$1823='Ratios - Total'!$A1073,Data!$C$2:$C$1823,0),0)),"Missing Data")</f>
        <v>Missing Data</v>
      </c>
      <c r="N1073" s="5"/>
      <c r="O1073" s="5" t="str">
        <f t="array" ref="O1073">IFERROR(INDEX(Data!$G$2:$G$1823,MATCH('Ratios - Total'!$C1073,IF(Data!$A$2:$A$1823='Ratios - Total'!$A1073,Data!$C$2:$C$1823,0),0))/INDEX(Data!$F$2:$F$1823,MATCH('Ratios - Total'!$C1073,IF(Data!$A$2:$A$1823='Ratios - Total'!$A1073,Data!$C$2:$C$1823,0),0)),"Missing Data")</f>
        <v>Missing Data</v>
      </c>
      <c r="P1073" s="5" t="str">
        <f t="array" ref="P1073">IFERROR(INDEX(Data!$H$2:$H$1823,MATCH('Ratios - Total'!$C1073,IF(Data!$A$2:$A$1823='Ratios - Total'!$A1073,Data!$C$2:$C$1823,0),0))/INDEX(Data!$G$2:$G$1823,MATCH('Ratios - Total'!$C1073,IF(Data!$A$2:$A$1823='Ratios - Total'!$A1073,Data!$C$2:$C$1823,0),0)),"Missing Data")</f>
        <v>Missing Data</v>
      </c>
      <c r="Q1073" s="5"/>
      <c r="R1073" s="5" t="str">
        <f t="array" ref="R1073">IFERROR(INDEX(Data!$L$2:$L$1823,MATCH('Ratios - Total'!$C1073,IF(Data!$A$2:$A$1823='Ratios - Total'!$A1073,Data!$C$2:$C$1823,0),0))/INDEX(Data!$G$2:$G$1823,MATCH('Ratios - Total'!$C1073,IF(Data!$A$2:$A$1823='Ratios - Total'!$A1073,Data!$C$2:$C$1823,0),0)),"Missing Data")</f>
        <v>Missing Data</v>
      </c>
      <c r="S1073" s="5"/>
      <c r="T1073" s="5" t="str">
        <f t="array" ref="T1073">IFERROR(INDEX(Data!$H$2:$H$1823,MATCH('Ratios - Total'!$C1073,IF(Data!$A$2:$A$1823='Ratios - Total'!$A1073,Data!$C$2:$C$1823,0),0))/INDEX(Data!$L$2:$L$1823,MATCH('Ratios - Total'!$C1073,IF(Data!$A$2:$A$1823='Ratios - Total'!$A1073,Data!$C$2:$C$1823,0),0)),"Missing Data")</f>
        <v>Missing Data</v>
      </c>
      <c r="U1073" s="5" t="str">
        <f t="array" ref="U1073">IFERROR(INDEX(Data!$K$2:$K$1823,MATCH('Ratios - Total'!$C1073,IF(Data!$A$2:$A$1823='Ratios - Total'!$A1073,Data!$C$2:$C$1823,0),0))/INDEX(Data!$H$2:$H$1823,MATCH('Ratios - Total'!$C1073,IF(Data!$A$2:$A$1823='Ratios - Total'!$A1073,Data!$C$2:$C$1823,0),0)),"Missing Data")</f>
        <v>Missing Data</v>
      </c>
      <c r="V1073" s="5" t="str">
        <f t="array" ref="V1073">IFERROR(INDEX(Data!$K$2:$K$1823,MATCH('Ratios - Total'!$C1073,IF(Data!$A$2:$A$1823='Ratios - Total'!$A1073,Data!$C$2:$C$1823,0),0))/INDEX(Data!$L$2:$L$1823,MATCH('Ratios - Total'!$C1073,IF(Data!$A$2:$A$1823='Ratios - Total'!$A1073,Data!$C$2:$C$1823,0),0)),"Missing Data")</f>
        <v>Missing Data</v>
      </c>
      <c r="W1073" s="5" t="e">
        <f t="shared" si="17"/>
        <v>#VALUE!</v>
      </c>
      <c r="X1073" s="5" t="str">
        <f t="array" ref="X1073">IFERROR(INDEX(Data!$K$2:$K$1823,MATCH('Ratios - Total'!$C1073,IF(Data!$A$2:$A$1823='Ratios - Total'!$A1073,Data!$C$2:$C$1823,0),0))/INDEX(Data!$G$2:$G$1823,MATCH('Ratios - Total'!$C1073,IF(Data!$A$2:$A$1823='Ratios - Total'!$A1073,Data!$C$2:$C$1823,0),0)),"Missing Data")</f>
        <v>Missing Data</v>
      </c>
    </row>
    <row r="1074" spans="1:24" x14ac:dyDescent="0.25">
      <c r="A1074" s="22" t="s">
        <v>66</v>
      </c>
      <c r="B1074" s="22" t="s">
        <v>67</v>
      </c>
      <c r="C1074" s="22">
        <v>1996</v>
      </c>
      <c r="D1074" s="5">
        <f t="array" ref="D1074">IFERROR(INDEX(Data!$H$2:$H$1823,MATCH('Ratios - Total'!$C1074,IF(Data!$A$2:$A$1823='Ratios - Total'!$A1074,Data!$C$2:$C$1823,0),0))/INDEX(Data!$D$2:$D$1823,MATCH('Ratios - Total'!$C1074,IF(Data!$A$2:$A$1823='Ratios - Total'!$A1074,Data!$C$2:$C$1823,0),0)),"Missing Data")</f>
        <v>917.93082337418946</v>
      </c>
      <c r="E1074" s="22"/>
      <c r="F1074" s="5">
        <f t="array" ref="F1074">IFERROR(INDEX(Data!$G$2:$G$1823,MATCH('Ratios - Total'!$C1074,IF(Data!$A$2:$A$1823='Ratios - Total'!$A1074,Data!$C$2:$C$1823,0),0))/INDEX(Data!$D$2:$D$1823,MATCH('Ratios - Total'!$C1074,IF(Data!$A$2:$A$1823='Ratios - Total'!$A1074,Data!$C$2:$C$1823,0),0)),"Missing Data")</f>
        <v>0</v>
      </c>
      <c r="G1074" s="5"/>
      <c r="H1074" s="5" t="str">
        <f t="array" ref="H1074">IFERROR(INDEX(Data!$H$2:$H$1823,MATCH('Ratios - Total'!$C1074,IF(Data!$A$2:$A$1823='Ratios - Total'!$A1074,Data!$C$2:$C$1823,0),0))/INDEX(Data!$G$2:$G$1823,MATCH('Ratios - Total'!$C1074,IF(Data!$A$2:$A$1823='Ratios - Total'!$A1074,Data!$C$2:$C$1823,0),0)),"Missing Data")</f>
        <v>Missing Data</v>
      </c>
      <c r="I1074" s="5">
        <f t="array" ref="I1074">IFERROR(INDEX(Data!$G$2:$G$1823,MATCH('Ratios - Total'!$C1074,IF(Data!$A$2:$A$1823='Ratios - Total'!$A1074,Data!$C$2:$C$1823,0),0))/INDEX(Data!$D$2:$D$1823,MATCH('Ratios - Total'!$C1074,IF(Data!$A$2:$A$1823='Ratios - Total'!$A1074,Data!$C$2:$C$1823,0),0)),"Missing Data")</f>
        <v>0</v>
      </c>
      <c r="J1074" s="22"/>
      <c r="K1074" s="5">
        <f t="array" ref="K1074">IFERROR(INDEX(Data!$E$2:$E$1823,MATCH('Ratios - Total'!$C1074,IF(Data!$A$2:$A$1823='Ratios - Total'!$A1074,Data!$C$2:$C$1823,0),0))/INDEX(Data!$D$2:$D$1823,MATCH('Ratios - Total'!$C1074,IF(Data!$A$2:$A$1823='Ratios - Total'!$A1074,Data!$C$2:$C$1823,0),0)),"Missing Data")</f>
        <v>0</v>
      </c>
      <c r="L1074" s="5"/>
      <c r="M1074" s="5" t="str">
        <f t="array" ref="M1074">IFERROR(INDEX(Data!$F$2:$F$1823,MATCH('Ratios - Total'!$C1074,IF(Data!$A$2:$A$1823='Ratios - Total'!$A1074,Data!$C$2:$C$1823,0),0))/INDEX(Data!$E$2:$E$1823,MATCH('Ratios - Total'!$C1074,IF(Data!$A$2:$A$1823='Ratios - Total'!$A1074,Data!$C$2:$C$1823,0),0)),"Missing Data")</f>
        <v>Missing Data</v>
      </c>
      <c r="N1074" s="5"/>
      <c r="O1074" s="5" t="str">
        <f t="array" ref="O1074">IFERROR(INDEX(Data!$G$2:$G$1823,MATCH('Ratios - Total'!$C1074,IF(Data!$A$2:$A$1823='Ratios - Total'!$A1074,Data!$C$2:$C$1823,0),0))/INDEX(Data!$F$2:$F$1823,MATCH('Ratios - Total'!$C1074,IF(Data!$A$2:$A$1823='Ratios - Total'!$A1074,Data!$C$2:$C$1823,0),0)),"Missing Data")</f>
        <v>Missing Data</v>
      </c>
      <c r="P1074" s="5" t="str">
        <f t="array" ref="P1074">IFERROR(INDEX(Data!$H$2:$H$1823,MATCH('Ratios - Total'!$C1074,IF(Data!$A$2:$A$1823='Ratios - Total'!$A1074,Data!$C$2:$C$1823,0),0))/INDEX(Data!$G$2:$G$1823,MATCH('Ratios - Total'!$C1074,IF(Data!$A$2:$A$1823='Ratios - Total'!$A1074,Data!$C$2:$C$1823,0),0)),"Missing Data")</f>
        <v>Missing Data</v>
      </c>
      <c r="Q1074" s="5"/>
      <c r="R1074" s="5" t="str">
        <f t="array" ref="R1074">IFERROR(INDEX(Data!$L$2:$L$1823,MATCH('Ratios - Total'!$C1074,IF(Data!$A$2:$A$1823='Ratios - Total'!$A1074,Data!$C$2:$C$1823,0),0))/INDEX(Data!$G$2:$G$1823,MATCH('Ratios - Total'!$C1074,IF(Data!$A$2:$A$1823='Ratios - Total'!$A1074,Data!$C$2:$C$1823,0),0)),"Missing Data")</f>
        <v>Missing Data</v>
      </c>
      <c r="S1074" s="5"/>
      <c r="T1074" s="5" t="str">
        <f t="array" ref="T1074">IFERROR(INDEX(Data!$H$2:$H$1823,MATCH('Ratios - Total'!$C1074,IF(Data!$A$2:$A$1823='Ratios - Total'!$A1074,Data!$C$2:$C$1823,0),0))/INDEX(Data!$L$2:$L$1823,MATCH('Ratios - Total'!$C1074,IF(Data!$A$2:$A$1823='Ratios - Total'!$A1074,Data!$C$2:$C$1823,0),0)),"Missing Data")</f>
        <v>Missing Data</v>
      </c>
      <c r="U1074" s="5" t="str">
        <f t="array" ref="U1074">IFERROR(INDEX(Data!$K$2:$K$1823,MATCH('Ratios - Total'!$C1074,IF(Data!$A$2:$A$1823='Ratios - Total'!$A1074,Data!$C$2:$C$1823,0),0))/INDEX(Data!$H$2:$H$1823,MATCH('Ratios - Total'!$C1074,IF(Data!$A$2:$A$1823='Ratios - Total'!$A1074,Data!$C$2:$C$1823,0),0)),"Missing Data")</f>
        <v>Missing Data</v>
      </c>
      <c r="V1074" s="5" t="str">
        <f t="array" ref="V1074">IFERROR(INDEX(Data!$K$2:$K$1823,MATCH('Ratios - Total'!$C1074,IF(Data!$A$2:$A$1823='Ratios - Total'!$A1074,Data!$C$2:$C$1823,0),0))/INDEX(Data!$L$2:$L$1823,MATCH('Ratios - Total'!$C1074,IF(Data!$A$2:$A$1823='Ratios - Total'!$A1074,Data!$C$2:$C$1823,0),0)),"Missing Data")</f>
        <v>Missing Data</v>
      </c>
      <c r="W1074" s="5" t="e">
        <f t="shared" si="17"/>
        <v>#VALUE!</v>
      </c>
      <c r="X1074" s="5" t="str">
        <f t="array" ref="X1074">IFERROR(INDEX(Data!$K$2:$K$1823,MATCH('Ratios - Total'!$C1074,IF(Data!$A$2:$A$1823='Ratios - Total'!$A1074,Data!$C$2:$C$1823,0),0))/INDEX(Data!$G$2:$G$1823,MATCH('Ratios - Total'!$C1074,IF(Data!$A$2:$A$1823='Ratios - Total'!$A1074,Data!$C$2:$C$1823,0),0)),"Missing Data")</f>
        <v>Missing Data</v>
      </c>
    </row>
    <row r="1075" spans="1:24" x14ac:dyDescent="0.25">
      <c r="A1075" s="22" t="s">
        <v>68</v>
      </c>
      <c r="B1075" s="22" t="s">
        <v>69</v>
      </c>
      <c r="C1075" s="22">
        <v>1996</v>
      </c>
      <c r="D1075" s="5">
        <f t="array" ref="D1075">IFERROR(INDEX(Data!$H$2:$H$1823,MATCH('Ratios - Total'!$C1075,IF(Data!$A$2:$A$1823='Ratios - Total'!$A1075,Data!$C$2:$C$1823,0),0))/INDEX(Data!$D$2:$D$1823,MATCH('Ratios - Total'!$C1075,IF(Data!$A$2:$A$1823='Ratios - Total'!$A1075,Data!$C$2:$C$1823,0),0)),"Missing Data")</f>
        <v>1510.5969669353997</v>
      </c>
      <c r="E1075" s="22"/>
      <c r="F1075" s="5">
        <f t="array" ref="F1075">IFERROR(INDEX(Data!$G$2:$G$1823,MATCH('Ratios - Total'!$C1075,IF(Data!$A$2:$A$1823='Ratios - Total'!$A1075,Data!$C$2:$C$1823,0),0))/INDEX(Data!$D$2:$D$1823,MATCH('Ratios - Total'!$C1075,IF(Data!$A$2:$A$1823='Ratios - Total'!$A1075,Data!$C$2:$C$1823,0),0)),"Missing Data")</f>
        <v>0</v>
      </c>
      <c r="G1075" s="5"/>
      <c r="H1075" s="5" t="str">
        <f t="array" ref="H1075">IFERROR(INDEX(Data!$H$2:$H$1823,MATCH('Ratios - Total'!$C1075,IF(Data!$A$2:$A$1823='Ratios - Total'!$A1075,Data!$C$2:$C$1823,0),0))/INDEX(Data!$G$2:$G$1823,MATCH('Ratios - Total'!$C1075,IF(Data!$A$2:$A$1823='Ratios - Total'!$A1075,Data!$C$2:$C$1823,0),0)),"Missing Data")</f>
        <v>Missing Data</v>
      </c>
      <c r="I1075" s="5">
        <f t="array" ref="I1075">IFERROR(INDEX(Data!$G$2:$G$1823,MATCH('Ratios - Total'!$C1075,IF(Data!$A$2:$A$1823='Ratios - Total'!$A1075,Data!$C$2:$C$1823,0),0))/INDEX(Data!$D$2:$D$1823,MATCH('Ratios - Total'!$C1075,IF(Data!$A$2:$A$1823='Ratios - Total'!$A1075,Data!$C$2:$C$1823,0),0)),"Missing Data")</f>
        <v>0</v>
      </c>
      <c r="J1075" s="22"/>
      <c r="K1075" s="5">
        <f t="array" ref="K1075">IFERROR(INDEX(Data!$E$2:$E$1823,MATCH('Ratios - Total'!$C1075,IF(Data!$A$2:$A$1823='Ratios - Total'!$A1075,Data!$C$2:$C$1823,0),0))/INDEX(Data!$D$2:$D$1823,MATCH('Ratios - Total'!$C1075,IF(Data!$A$2:$A$1823='Ratios - Total'!$A1075,Data!$C$2:$C$1823,0),0)),"Missing Data")</f>
        <v>0</v>
      </c>
      <c r="L1075" s="5"/>
      <c r="M1075" s="5" t="str">
        <f t="array" ref="M1075">IFERROR(INDEX(Data!$F$2:$F$1823,MATCH('Ratios - Total'!$C1075,IF(Data!$A$2:$A$1823='Ratios - Total'!$A1075,Data!$C$2:$C$1823,0),0))/INDEX(Data!$E$2:$E$1823,MATCH('Ratios - Total'!$C1075,IF(Data!$A$2:$A$1823='Ratios - Total'!$A1075,Data!$C$2:$C$1823,0),0)),"Missing Data")</f>
        <v>Missing Data</v>
      </c>
      <c r="N1075" s="5"/>
      <c r="O1075" s="5" t="str">
        <f t="array" ref="O1075">IFERROR(INDEX(Data!$G$2:$G$1823,MATCH('Ratios - Total'!$C1075,IF(Data!$A$2:$A$1823='Ratios - Total'!$A1075,Data!$C$2:$C$1823,0),0))/INDEX(Data!$F$2:$F$1823,MATCH('Ratios - Total'!$C1075,IF(Data!$A$2:$A$1823='Ratios - Total'!$A1075,Data!$C$2:$C$1823,0),0)),"Missing Data")</f>
        <v>Missing Data</v>
      </c>
      <c r="P1075" s="5" t="str">
        <f t="array" ref="P1075">IFERROR(INDEX(Data!$H$2:$H$1823,MATCH('Ratios - Total'!$C1075,IF(Data!$A$2:$A$1823='Ratios - Total'!$A1075,Data!$C$2:$C$1823,0),0))/INDEX(Data!$G$2:$G$1823,MATCH('Ratios - Total'!$C1075,IF(Data!$A$2:$A$1823='Ratios - Total'!$A1075,Data!$C$2:$C$1823,0),0)),"Missing Data")</f>
        <v>Missing Data</v>
      </c>
      <c r="Q1075" s="5"/>
      <c r="R1075" s="5" t="str">
        <f t="array" ref="R1075">IFERROR(INDEX(Data!$L$2:$L$1823,MATCH('Ratios - Total'!$C1075,IF(Data!$A$2:$A$1823='Ratios - Total'!$A1075,Data!$C$2:$C$1823,0),0))/INDEX(Data!$G$2:$G$1823,MATCH('Ratios - Total'!$C1075,IF(Data!$A$2:$A$1823='Ratios - Total'!$A1075,Data!$C$2:$C$1823,0),0)),"Missing Data")</f>
        <v>Missing Data</v>
      </c>
      <c r="S1075" s="5"/>
      <c r="T1075" s="5" t="str">
        <f t="array" ref="T1075">IFERROR(INDEX(Data!$H$2:$H$1823,MATCH('Ratios - Total'!$C1075,IF(Data!$A$2:$A$1823='Ratios - Total'!$A1075,Data!$C$2:$C$1823,0),0))/INDEX(Data!$L$2:$L$1823,MATCH('Ratios - Total'!$C1075,IF(Data!$A$2:$A$1823='Ratios - Total'!$A1075,Data!$C$2:$C$1823,0),0)),"Missing Data")</f>
        <v>Missing Data</v>
      </c>
      <c r="U1075" s="5" t="str">
        <f t="array" ref="U1075">IFERROR(INDEX(Data!$K$2:$K$1823,MATCH('Ratios - Total'!$C1075,IF(Data!$A$2:$A$1823='Ratios - Total'!$A1075,Data!$C$2:$C$1823,0),0))/INDEX(Data!$H$2:$H$1823,MATCH('Ratios - Total'!$C1075,IF(Data!$A$2:$A$1823='Ratios - Total'!$A1075,Data!$C$2:$C$1823,0),0)),"Missing Data")</f>
        <v>Missing Data</v>
      </c>
      <c r="V1075" s="5" t="str">
        <f t="array" ref="V1075">IFERROR(INDEX(Data!$K$2:$K$1823,MATCH('Ratios - Total'!$C1075,IF(Data!$A$2:$A$1823='Ratios - Total'!$A1075,Data!$C$2:$C$1823,0),0))/INDEX(Data!$L$2:$L$1823,MATCH('Ratios - Total'!$C1075,IF(Data!$A$2:$A$1823='Ratios - Total'!$A1075,Data!$C$2:$C$1823,0),0)),"Missing Data")</f>
        <v>Missing Data</v>
      </c>
      <c r="W1075" s="5" t="e">
        <f t="shared" si="17"/>
        <v>#VALUE!</v>
      </c>
      <c r="X1075" s="5" t="str">
        <f t="array" ref="X1075">IFERROR(INDEX(Data!$K$2:$K$1823,MATCH('Ratios - Total'!$C1075,IF(Data!$A$2:$A$1823='Ratios - Total'!$A1075,Data!$C$2:$C$1823,0),0))/INDEX(Data!$G$2:$G$1823,MATCH('Ratios - Total'!$C1075,IF(Data!$A$2:$A$1823='Ratios - Total'!$A1075,Data!$C$2:$C$1823,0),0)),"Missing Data")</f>
        <v>Missing Data</v>
      </c>
    </row>
    <row r="1076" spans="1:24" x14ac:dyDescent="0.25">
      <c r="A1076" s="22" t="s">
        <v>70</v>
      </c>
      <c r="B1076" s="22" t="s">
        <v>71</v>
      </c>
      <c r="C1076" s="22">
        <v>1996</v>
      </c>
      <c r="D1076" s="5">
        <f t="array" ref="D1076">IFERROR(INDEX(Data!$H$2:$H$1823,MATCH('Ratios - Total'!$C1076,IF(Data!$A$2:$A$1823='Ratios - Total'!$A1076,Data!$C$2:$C$1823,0),0))/INDEX(Data!$D$2:$D$1823,MATCH('Ratios - Total'!$C1076,IF(Data!$A$2:$A$1823='Ratios - Total'!$A1076,Data!$C$2:$C$1823,0),0)),"Missing Data")</f>
        <v>913.35118809386358</v>
      </c>
      <c r="E1076" s="22"/>
      <c r="F1076" s="5">
        <f t="array" ref="F1076">IFERROR(INDEX(Data!$G$2:$G$1823,MATCH('Ratios - Total'!$C1076,IF(Data!$A$2:$A$1823='Ratios - Total'!$A1076,Data!$C$2:$C$1823,0),0))/INDEX(Data!$D$2:$D$1823,MATCH('Ratios - Total'!$C1076,IF(Data!$A$2:$A$1823='Ratios - Total'!$A1076,Data!$C$2:$C$1823,0),0)),"Missing Data")</f>
        <v>0</v>
      </c>
      <c r="G1076" s="5"/>
      <c r="H1076" s="5" t="str">
        <f t="array" ref="H1076">IFERROR(INDEX(Data!$H$2:$H$1823,MATCH('Ratios - Total'!$C1076,IF(Data!$A$2:$A$1823='Ratios - Total'!$A1076,Data!$C$2:$C$1823,0),0))/INDEX(Data!$G$2:$G$1823,MATCH('Ratios - Total'!$C1076,IF(Data!$A$2:$A$1823='Ratios - Total'!$A1076,Data!$C$2:$C$1823,0),0)),"Missing Data")</f>
        <v>Missing Data</v>
      </c>
      <c r="I1076" s="5">
        <f t="array" ref="I1076">IFERROR(INDEX(Data!$G$2:$G$1823,MATCH('Ratios - Total'!$C1076,IF(Data!$A$2:$A$1823='Ratios - Total'!$A1076,Data!$C$2:$C$1823,0),0))/INDEX(Data!$D$2:$D$1823,MATCH('Ratios - Total'!$C1076,IF(Data!$A$2:$A$1823='Ratios - Total'!$A1076,Data!$C$2:$C$1823,0),0)),"Missing Data")</f>
        <v>0</v>
      </c>
      <c r="J1076" s="22"/>
      <c r="K1076" s="5">
        <f t="array" ref="K1076">IFERROR(INDEX(Data!$E$2:$E$1823,MATCH('Ratios - Total'!$C1076,IF(Data!$A$2:$A$1823='Ratios - Total'!$A1076,Data!$C$2:$C$1823,0),0))/INDEX(Data!$D$2:$D$1823,MATCH('Ratios - Total'!$C1076,IF(Data!$A$2:$A$1823='Ratios - Total'!$A1076,Data!$C$2:$C$1823,0),0)),"Missing Data")</f>
        <v>0</v>
      </c>
      <c r="L1076" s="5"/>
      <c r="M1076" s="5" t="str">
        <f t="array" ref="M1076">IFERROR(INDEX(Data!$F$2:$F$1823,MATCH('Ratios - Total'!$C1076,IF(Data!$A$2:$A$1823='Ratios - Total'!$A1076,Data!$C$2:$C$1823,0),0))/INDEX(Data!$E$2:$E$1823,MATCH('Ratios - Total'!$C1076,IF(Data!$A$2:$A$1823='Ratios - Total'!$A1076,Data!$C$2:$C$1823,0),0)),"Missing Data")</f>
        <v>Missing Data</v>
      </c>
      <c r="N1076" s="5"/>
      <c r="O1076" s="5" t="str">
        <f t="array" ref="O1076">IFERROR(INDEX(Data!$G$2:$G$1823,MATCH('Ratios - Total'!$C1076,IF(Data!$A$2:$A$1823='Ratios - Total'!$A1076,Data!$C$2:$C$1823,0),0))/INDEX(Data!$F$2:$F$1823,MATCH('Ratios - Total'!$C1076,IF(Data!$A$2:$A$1823='Ratios - Total'!$A1076,Data!$C$2:$C$1823,0),0)),"Missing Data")</f>
        <v>Missing Data</v>
      </c>
      <c r="P1076" s="5" t="str">
        <f t="array" ref="P1076">IFERROR(INDEX(Data!$H$2:$H$1823,MATCH('Ratios - Total'!$C1076,IF(Data!$A$2:$A$1823='Ratios - Total'!$A1076,Data!$C$2:$C$1823,0),0))/INDEX(Data!$G$2:$G$1823,MATCH('Ratios - Total'!$C1076,IF(Data!$A$2:$A$1823='Ratios - Total'!$A1076,Data!$C$2:$C$1823,0),0)),"Missing Data")</f>
        <v>Missing Data</v>
      </c>
      <c r="Q1076" s="5"/>
      <c r="R1076" s="5" t="str">
        <f t="array" ref="R1076">IFERROR(INDEX(Data!$L$2:$L$1823,MATCH('Ratios - Total'!$C1076,IF(Data!$A$2:$A$1823='Ratios - Total'!$A1076,Data!$C$2:$C$1823,0),0))/INDEX(Data!$G$2:$G$1823,MATCH('Ratios - Total'!$C1076,IF(Data!$A$2:$A$1823='Ratios - Total'!$A1076,Data!$C$2:$C$1823,0),0)),"Missing Data")</f>
        <v>Missing Data</v>
      </c>
      <c r="S1076" s="5"/>
      <c r="T1076" s="5" t="str">
        <f t="array" ref="T1076">IFERROR(INDEX(Data!$H$2:$H$1823,MATCH('Ratios - Total'!$C1076,IF(Data!$A$2:$A$1823='Ratios - Total'!$A1076,Data!$C$2:$C$1823,0),0))/INDEX(Data!$L$2:$L$1823,MATCH('Ratios - Total'!$C1076,IF(Data!$A$2:$A$1823='Ratios - Total'!$A1076,Data!$C$2:$C$1823,0),0)),"Missing Data")</f>
        <v>Missing Data</v>
      </c>
      <c r="U1076" s="5" t="str">
        <f t="array" ref="U1076">IFERROR(INDEX(Data!$K$2:$K$1823,MATCH('Ratios - Total'!$C1076,IF(Data!$A$2:$A$1823='Ratios - Total'!$A1076,Data!$C$2:$C$1823,0),0))/INDEX(Data!$H$2:$H$1823,MATCH('Ratios - Total'!$C1076,IF(Data!$A$2:$A$1823='Ratios - Total'!$A1076,Data!$C$2:$C$1823,0),0)),"Missing Data")</f>
        <v>Missing Data</v>
      </c>
      <c r="V1076" s="5" t="str">
        <f t="array" ref="V1076">IFERROR(INDEX(Data!$K$2:$K$1823,MATCH('Ratios - Total'!$C1076,IF(Data!$A$2:$A$1823='Ratios - Total'!$A1076,Data!$C$2:$C$1823,0),0))/INDEX(Data!$L$2:$L$1823,MATCH('Ratios - Total'!$C1076,IF(Data!$A$2:$A$1823='Ratios - Total'!$A1076,Data!$C$2:$C$1823,0),0)),"Missing Data")</f>
        <v>Missing Data</v>
      </c>
      <c r="W1076" s="5" t="e">
        <f t="shared" si="17"/>
        <v>#VALUE!</v>
      </c>
      <c r="X1076" s="5" t="str">
        <f t="array" ref="X1076">IFERROR(INDEX(Data!$K$2:$K$1823,MATCH('Ratios - Total'!$C1076,IF(Data!$A$2:$A$1823='Ratios - Total'!$A1076,Data!$C$2:$C$1823,0),0))/INDEX(Data!$G$2:$G$1823,MATCH('Ratios - Total'!$C1076,IF(Data!$A$2:$A$1823='Ratios - Total'!$A1076,Data!$C$2:$C$1823,0),0)),"Missing Data")</f>
        <v>Missing Data</v>
      </c>
    </row>
    <row r="1077" spans="1:24" x14ac:dyDescent="0.25">
      <c r="A1077" s="22" t="s">
        <v>72</v>
      </c>
      <c r="B1077" s="22" t="s">
        <v>73</v>
      </c>
      <c r="C1077" s="22">
        <v>1996</v>
      </c>
      <c r="D1077" s="5">
        <f t="array" ref="D1077">IFERROR(INDEX(Data!$H$2:$H$1823,MATCH('Ratios - Total'!$C1077,IF(Data!$A$2:$A$1823='Ratios - Total'!$A1077,Data!$C$2:$C$1823,0),0))/INDEX(Data!$D$2:$D$1823,MATCH('Ratios - Total'!$C1077,IF(Data!$A$2:$A$1823='Ratios - Total'!$A1077,Data!$C$2:$C$1823,0),0)),"Missing Data")</f>
        <v>970.4619869553585</v>
      </c>
      <c r="E1077" s="22"/>
      <c r="F1077" s="5">
        <f t="array" ref="F1077">IFERROR(INDEX(Data!$G$2:$G$1823,MATCH('Ratios - Total'!$C1077,IF(Data!$A$2:$A$1823='Ratios - Total'!$A1077,Data!$C$2:$C$1823,0),0))/INDEX(Data!$D$2:$D$1823,MATCH('Ratios - Total'!$C1077,IF(Data!$A$2:$A$1823='Ratios - Total'!$A1077,Data!$C$2:$C$1823,0),0)),"Missing Data")</f>
        <v>0</v>
      </c>
      <c r="G1077" s="5"/>
      <c r="H1077" s="5" t="str">
        <f t="array" ref="H1077">IFERROR(INDEX(Data!$H$2:$H$1823,MATCH('Ratios - Total'!$C1077,IF(Data!$A$2:$A$1823='Ratios - Total'!$A1077,Data!$C$2:$C$1823,0),0))/INDEX(Data!$G$2:$G$1823,MATCH('Ratios - Total'!$C1077,IF(Data!$A$2:$A$1823='Ratios - Total'!$A1077,Data!$C$2:$C$1823,0),0)),"Missing Data")</f>
        <v>Missing Data</v>
      </c>
      <c r="I1077" s="5">
        <f t="array" ref="I1077">IFERROR(INDEX(Data!$G$2:$G$1823,MATCH('Ratios - Total'!$C1077,IF(Data!$A$2:$A$1823='Ratios - Total'!$A1077,Data!$C$2:$C$1823,0),0))/INDEX(Data!$D$2:$D$1823,MATCH('Ratios - Total'!$C1077,IF(Data!$A$2:$A$1823='Ratios - Total'!$A1077,Data!$C$2:$C$1823,0),0)),"Missing Data")</f>
        <v>0</v>
      </c>
      <c r="J1077" s="22"/>
      <c r="K1077" s="5">
        <f t="array" ref="K1077">IFERROR(INDEX(Data!$E$2:$E$1823,MATCH('Ratios - Total'!$C1077,IF(Data!$A$2:$A$1823='Ratios - Total'!$A1077,Data!$C$2:$C$1823,0),0))/INDEX(Data!$D$2:$D$1823,MATCH('Ratios - Total'!$C1077,IF(Data!$A$2:$A$1823='Ratios - Total'!$A1077,Data!$C$2:$C$1823,0),0)),"Missing Data")</f>
        <v>0</v>
      </c>
      <c r="L1077" s="5"/>
      <c r="M1077" s="5" t="str">
        <f t="array" ref="M1077">IFERROR(INDEX(Data!$F$2:$F$1823,MATCH('Ratios - Total'!$C1077,IF(Data!$A$2:$A$1823='Ratios - Total'!$A1077,Data!$C$2:$C$1823,0),0))/INDEX(Data!$E$2:$E$1823,MATCH('Ratios - Total'!$C1077,IF(Data!$A$2:$A$1823='Ratios - Total'!$A1077,Data!$C$2:$C$1823,0),0)),"Missing Data")</f>
        <v>Missing Data</v>
      </c>
      <c r="N1077" s="5"/>
      <c r="O1077" s="5" t="str">
        <f t="array" ref="O1077">IFERROR(INDEX(Data!$G$2:$G$1823,MATCH('Ratios - Total'!$C1077,IF(Data!$A$2:$A$1823='Ratios - Total'!$A1077,Data!$C$2:$C$1823,0),0))/INDEX(Data!$F$2:$F$1823,MATCH('Ratios - Total'!$C1077,IF(Data!$A$2:$A$1823='Ratios - Total'!$A1077,Data!$C$2:$C$1823,0),0)),"Missing Data")</f>
        <v>Missing Data</v>
      </c>
      <c r="P1077" s="5" t="str">
        <f t="array" ref="P1077">IFERROR(INDEX(Data!$H$2:$H$1823,MATCH('Ratios - Total'!$C1077,IF(Data!$A$2:$A$1823='Ratios - Total'!$A1077,Data!$C$2:$C$1823,0),0))/INDEX(Data!$G$2:$G$1823,MATCH('Ratios - Total'!$C1077,IF(Data!$A$2:$A$1823='Ratios - Total'!$A1077,Data!$C$2:$C$1823,0),0)),"Missing Data")</f>
        <v>Missing Data</v>
      </c>
      <c r="Q1077" s="5"/>
      <c r="R1077" s="5" t="str">
        <f t="array" ref="R1077">IFERROR(INDEX(Data!$L$2:$L$1823,MATCH('Ratios - Total'!$C1077,IF(Data!$A$2:$A$1823='Ratios - Total'!$A1077,Data!$C$2:$C$1823,0),0))/INDEX(Data!$G$2:$G$1823,MATCH('Ratios - Total'!$C1077,IF(Data!$A$2:$A$1823='Ratios - Total'!$A1077,Data!$C$2:$C$1823,0),0)),"Missing Data")</f>
        <v>Missing Data</v>
      </c>
      <c r="S1077" s="5"/>
      <c r="T1077" s="5" t="str">
        <f t="array" ref="T1077">IFERROR(INDEX(Data!$H$2:$H$1823,MATCH('Ratios - Total'!$C1077,IF(Data!$A$2:$A$1823='Ratios - Total'!$A1077,Data!$C$2:$C$1823,0),0))/INDEX(Data!$L$2:$L$1823,MATCH('Ratios - Total'!$C1077,IF(Data!$A$2:$A$1823='Ratios - Total'!$A1077,Data!$C$2:$C$1823,0),0)),"Missing Data")</f>
        <v>Missing Data</v>
      </c>
      <c r="U1077" s="5" t="str">
        <f t="array" ref="U1077">IFERROR(INDEX(Data!$K$2:$K$1823,MATCH('Ratios - Total'!$C1077,IF(Data!$A$2:$A$1823='Ratios - Total'!$A1077,Data!$C$2:$C$1823,0),0))/INDEX(Data!$H$2:$H$1823,MATCH('Ratios - Total'!$C1077,IF(Data!$A$2:$A$1823='Ratios - Total'!$A1077,Data!$C$2:$C$1823,0),0)),"Missing Data")</f>
        <v>Missing Data</v>
      </c>
      <c r="V1077" s="5" t="str">
        <f t="array" ref="V1077">IFERROR(INDEX(Data!$K$2:$K$1823,MATCH('Ratios - Total'!$C1077,IF(Data!$A$2:$A$1823='Ratios - Total'!$A1077,Data!$C$2:$C$1823,0),0))/INDEX(Data!$L$2:$L$1823,MATCH('Ratios - Total'!$C1077,IF(Data!$A$2:$A$1823='Ratios - Total'!$A1077,Data!$C$2:$C$1823,0),0)),"Missing Data")</f>
        <v>Missing Data</v>
      </c>
      <c r="W1077" s="5" t="e">
        <f t="shared" si="17"/>
        <v>#VALUE!</v>
      </c>
      <c r="X1077" s="5" t="str">
        <f t="array" ref="X1077">IFERROR(INDEX(Data!$K$2:$K$1823,MATCH('Ratios - Total'!$C1077,IF(Data!$A$2:$A$1823='Ratios - Total'!$A1077,Data!$C$2:$C$1823,0),0))/INDEX(Data!$G$2:$G$1823,MATCH('Ratios - Total'!$C1077,IF(Data!$A$2:$A$1823='Ratios - Total'!$A1077,Data!$C$2:$C$1823,0),0)),"Missing Data")</f>
        <v>Missing Data</v>
      </c>
    </row>
    <row r="1078" spans="1:24" x14ac:dyDescent="0.25">
      <c r="A1078" s="22" t="s">
        <v>74</v>
      </c>
      <c r="B1078" s="22" t="s">
        <v>75</v>
      </c>
      <c r="C1078" s="22">
        <v>1996</v>
      </c>
      <c r="D1078" s="5">
        <f t="array" ref="D1078">IFERROR(INDEX(Data!$H$2:$H$1823,MATCH('Ratios - Total'!$C1078,IF(Data!$A$2:$A$1823='Ratios - Total'!$A1078,Data!$C$2:$C$1823,0),0))/INDEX(Data!$D$2:$D$1823,MATCH('Ratios - Total'!$C1078,IF(Data!$A$2:$A$1823='Ratios - Total'!$A1078,Data!$C$2:$C$1823,0),0)),"Missing Data")</f>
        <v>1131.3221886274689</v>
      </c>
      <c r="E1078" s="22"/>
      <c r="F1078" s="5">
        <f t="array" ref="F1078">IFERROR(INDEX(Data!$G$2:$G$1823,MATCH('Ratios - Total'!$C1078,IF(Data!$A$2:$A$1823='Ratios - Total'!$A1078,Data!$C$2:$C$1823,0),0))/INDEX(Data!$D$2:$D$1823,MATCH('Ratios - Total'!$C1078,IF(Data!$A$2:$A$1823='Ratios - Total'!$A1078,Data!$C$2:$C$1823,0),0)),"Missing Data")</f>
        <v>0</v>
      </c>
      <c r="G1078" s="5"/>
      <c r="H1078" s="5" t="str">
        <f t="array" ref="H1078">IFERROR(INDEX(Data!$H$2:$H$1823,MATCH('Ratios - Total'!$C1078,IF(Data!$A$2:$A$1823='Ratios - Total'!$A1078,Data!$C$2:$C$1823,0),0))/INDEX(Data!$G$2:$G$1823,MATCH('Ratios - Total'!$C1078,IF(Data!$A$2:$A$1823='Ratios - Total'!$A1078,Data!$C$2:$C$1823,0),0)),"Missing Data")</f>
        <v>Missing Data</v>
      </c>
      <c r="I1078" s="5">
        <f t="array" ref="I1078">IFERROR(INDEX(Data!$G$2:$G$1823,MATCH('Ratios - Total'!$C1078,IF(Data!$A$2:$A$1823='Ratios - Total'!$A1078,Data!$C$2:$C$1823,0),0))/INDEX(Data!$D$2:$D$1823,MATCH('Ratios - Total'!$C1078,IF(Data!$A$2:$A$1823='Ratios - Total'!$A1078,Data!$C$2:$C$1823,0),0)),"Missing Data")</f>
        <v>0</v>
      </c>
      <c r="J1078" s="22"/>
      <c r="K1078" s="5">
        <f t="array" ref="K1078">IFERROR(INDEX(Data!$E$2:$E$1823,MATCH('Ratios - Total'!$C1078,IF(Data!$A$2:$A$1823='Ratios - Total'!$A1078,Data!$C$2:$C$1823,0),0))/INDEX(Data!$D$2:$D$1823,MATCH('Ratios - Total'!$C1078,IF(Data!$A$2:$A$1823='Ratios - Total'!$A1078,Data!$C$2:$C$1823,0),0)),"Missing Data")</f>
        <v>0</v>
      </c>
      <c r="L1078" s="5"/>
      <c r="M1078" s="5" t="str">
        <f t="array" ref="M1078">IFERROR(INDEX(Data!$F$2:$F$1823,MATCH('Ratios - Total'!$C1078,IF(Data!$A$2:$A$1823='Ratios - Total'!$A1078,Data!$C$2:$C$1823,0),0))/INDEX(Data!$E$2:$E$1823,MATCH('Ratios - Total'!$C1078,IF(Data!$A$2:$A$1823='Ratios - Total'!$A1078,Data!$C$2:$C$1823,0),0)),"Missing Data")</f>
        <v>Missing Data</v>
      </c>
      <c r="N1078" s="5"/>
      <c r="O1078" s="5" t="str">
        <f t="array" ref="O1078">IFERROR(INDEX(Data!$G$2:$G$1823,MATCH('Ratios - Total'!$C1078,IF(Data!$A$2:$A$1823='Ratios - Total'!$A1078,Data!$C$2:$C$1823,0),0))/INDEX(Data!$F$2:$F$1823,MATCH('Ratios - Total'!$C1078,IF(Data!$A$2:$A$1823='Ratios - Total'!$A1078,Data!$C$2:$C$1823,0),0)),"Missing Data")</f>
        <v>Missing Data</v>
      </c>
      <c r="P1078" s="5" t="str">
        <f t="array" ref="P1078">IFERROR(INDEX(Data!$H$2:$H$1823,MATCH('Ratios - Total'!$C1078,IF(Data!$A$2:$A$1823='Ratios - Total'!$A1078,Data!$C$2:$C$1823,0),0))/INDEX(Data!$G$2:$G$1823,MATCH('Ratios - Total'!$C1078,IF(Data!$A$2:$A$1823='Ratios - Total'!$A1078,Data!$C$2:$C$1823,0),0)),"Missing Data")</f>
        <v>Missing Data</v>
      </c>
      <c r="Q1078" s="5"/>
      <c r="R1078" s="5" t="str">
        <f t="array" ref="R1078">IFERROR(INDEX(Data!$L$2:$L$1823,MATCH('Ratios - Total'!$C1078,IF(Data!$A$2:$A$1823='Ratios - Total'!$A1078,Data!$C$2:$C$1823,0),0))/INDEX(Data!$G$2:$G$1823,MATCH('Ratios - Total'!$C1078,IF(Data!$A$2:$A$1823='Ratios - Total'!$A1078,Data!$C$2:$C$1823,0),0)),"Missing Data")</f>
        <v>Missing Data</v>
      </c>
      <c r="S1078" s="5"/>
      <c r="T1078" s="5" t="str">
        <f t="array" ref="T1078">IFERROR(INDEX(Data!$H$2:$H$1823,MATCH('Ratios - Total'!$C1078,IF(Data!$A$2:$A$1823='Ratios - Total'!$A1078,Data!$C$2:$C$1823,0),0))/INDEX(Data!$L$2:$L$1823,MATCH('Ratios - Total'!$C1078,IF(Data!$A$2:$A$1823='Ratios - Total'!$A1078,Data!$C$2:$C$1823,0),0)),"Missing Data")</f>
        <v>Missing Data</v>
      </c>
      <c r="U1078" s="5" t="str">
        <f t="array" ref="U1078">IFERROR(INDEX(Data!$K$2:$K$1823,MATCH('Ratios - Total'!$C1078,IF(Data!$A$2:$A$1823='Ratios - Total'!$A1078,Data!$C$2:$C$1823,0),0))/INDEX(Data!$H$2:$H$1823,MATCH('Ratios - Total'!$C1078,IF(Data!$A$2:$A$1823='Ratios - Total'!$A1078,Data!$C$2:$C$1823,0),0)),"Missing Data")</f>
        <v>Missing Data</v>
      </c>
      <c r="V1078" s="5" t="str">
        <f t="array" ref="V1078">IFERROR(INDEX(Data!$K$2:$K$1823,MATCH('Ratios - Total'!$C1078,IF(Data!$A$2:$A$1823='Ratios - Total'!$A1078,Data!$C$2:$C$1823,0),0))/INDEX(Data!$L$2:$L$1823,MATCH('Ratios - Total'!$C1078,IF(Data!$A$2:$A$1823='Ratios - Total'!$A1078,Data!$C$2:$C$1823,0),0)),"Missing Data")</f>
        <v>Missing Data</v>
      </c>
      <c r="W1078" s="5" t="e">
        <f t="shared" si="17"/>
        <v>#VALUE!</v>
      </c>
      <c r="X1078" s="5" t="str">
        <f t="array" ref="X1078">IFERROR(INDEX(Data!$K$2:$K$1823,MATCH('Ratios - Total'!$C1078,IF(Data!$A$2:$A$1823='Ratios - Total'!$A1078,Data!$C$2:$C$1823,0),0))/INDEX(Data!$G$2:$G$1823,MATCH('Ratios - Total'!$C1078,IF(Data!$A$2:$A$1823='Ratios - Total'!$A1078,Data!$C$2:$C$1823,0),0)),"Missing Data")</f>
        <v>Missing Data</v>
      </c>
    </row>
    <row r="1079" spans="1:24" x14ac:dyDescent="0.25">
      <c r="A1079" s="22" t="s">
        <v>76</v>
      </c>
      <c r="B1079" s="22" t="s">
        <v>77</v>
      </c>
      <c r="C1079" s="22">
        <v>1996</v>
      </c>
      <c r="D1079" s="5">
        <f t="array" ref="D1079">IFERROR(INDEX(Data!$H$2:$H$1823,MATCH('Ratios - Total'!$C1079,IF(Data!$A$2:$A$1823='Ratios - Total'!$A1079,Data!$C$2:$C$1823,0),0))/INDEX(Data!$D$2:$D$1823,MATCH('Ratios - Total'!$C1079,IF(Data!$A$2:$A$1823='Ratios - Total'!$A1079,Data!$C$2:$C$1823,0),0)),"Missing Data")</f>
        <v>969.27214966847089</v>
      </c>
      <c r="E1079" s="22"/>
      <c r="F1079" s="5">
        <f t="array" ref="F1079">IFERROR(INDEX(Data!$G$2:$G$1823,MATCH('Ratios - Total'!$C1079,IF(Data!$A$2:$A$1823='Ratios - Total'!$A1079,Data!$C$2:$C$1823,0),0))/INDEX(Data!$D$2:$D$1823,MATCH('Ratios - Total'!$C1079,IF(Data!$A$2:$A$1823='Ratios - Total'!$A1079,Data!$C$2:$C$1823,0),0)),"Missing Data")</f>
        <v>0</v>
      </c>
      <c r="G1079" s="5"/>
      <c r="H1079" s="5" t="str">
        <f t="array" ref="H1079">IFERROR(INDEX(Data!$H$2:$H$1823,MATCH('Ratios - Total'!$C1079,IF(Data!$A$2:$A$1823='Ratios - Total'!$A1079,Data!$C$2:$C$1823,0),0))/INDEX(Data!$G$2:$G$1823,MATCH('Ratios - Total'!$C1079,IF(Data!$A$2:$A$1823='Ratios - Total'!$A1079,Data!$C$2:$C$1823,0),0)),"Missing Data")</f>
        <v>Missing Data</v>
      </c>
      <c r="I1079" s="5">
        <f t="array" ref="I1079">IFERROR(INDEX(Data!$G$2:$G$1823,MATCH('Ratios - Total'!$C1079,IF(Data!$A$2:$A$1823='Ratios - Total'!$A1079,Data!$C$2:$C$1823,0),0))/INDEX(Data!$D$2:$D$1823,MATCH('Ratios - Total'!$C1079,IF(Data!$A$2:$A$1823='Ratios - Total'!$A1079,Data!$C$2:$C$1823,0),0)),"Missing Data")</f>
        <v>0</v>
      </c>
      <c r="J1079" s="22"/>
      <c r="K1079" s="5">
        <f t="array" ref="K1079">IFERROR(INDEX(Data!$E$2:$E$1823,MATCH('Ratios - Total'!$C1079,IF(Data!$A$2:$A$1823='Ratios - Total'!$A1079,Data!$C$2:$C$1823,0),0))/INDEX(Data!$D$2:$D$1823,MATCH('Ratios - Total'!$C1079,IF(Data!$A$2:$A$1823='Ratios - Total'!$A1079,Data!$C$2:$C$1823,0),0)),"Missing Data")</f>
        <v>0</v>
      </c>
      <c r="L1079" s="5"/>
      <c r="M1079" s="5" t="str">
        <f t="array" ref="M1079">IFERROR(INDEX(Data!$F$2:$F$1823,MATCH('Ratios - Total'!$C1079,IF(Data!$A$2:$A$1823='Ratios - Total'!$A1079,Data!$C$2:$C$1823,0),0))/INDEX(Data!$E$2:$E$1823,MATCH('Ratios - Total'!$C1079,IF(Data!$A$2:$A$1823='Ratios - Total'!$A1079,Data!$C$2:$C$1823,0),0)),"Missing Data")</f>
        <v>Missing Data</v>
      </c>
      <c r="N1079" s="5"/>
      <c r="O1079" s="5" t="str">
        <f t="array" ref="O1079">IFERROR(INDEX(Data!$G$2:$G$1823,MATCH('Ratios - Total'!$C1079,IF(Data!$A$2:$A$1823='Ratios - Total'!$A1079,Data!$C$2:$C$1823,0),0))/INDEX(Data!$F$2:$F$1823,MATCH('Ratios - Total'!$C1079,IF(Data!$A$2:$A$1823='Ratios - Total'!$A1079,Data!$C$2:$C$1823,0),0)),"Missing Data")</f>
        <v>Missing Data</v>
      </c>
      <c r="P1079" s="5" t="str">
        <f t="array" ref="P1079">IFERROR(INDEX(Data!$H$2:$H$1823,MATCH('Ratios - Total'!$C1079,IF(Data!$A$2:$A$1823='Ratios - Total'!$A1079,Data!$C$2:$C$1823,0),0))/INDEX(Data!$G$2:$G$1823,MATCH('Ratios - Total'!$C1079,IF(Data!$A$2:$A$1823='Ratios - Total'!$A1079,Data!$C$2:$C$1823,0),0)),"Missing Data")</f>
        <v>Missing Data</v>
      </c>
      <c r="Q1079" s="5"/>
      <c r="R1079" s="5" t="str">
        <f t="array" ref="R1079">IFERROR(INDEX(Data!$L$2:$L$1823,MATCH('Ratios - Total'!$C1079,IF(Data!$A$2:$A$1823='Ratios - Total'!$A1079,Data!$C$2:$C$1823,0),0))/INDEX(Data!$G$2:$G$1823,MATCH('Ratios - Total'!$C1079,IF(Data!$A$2:$A$1823='Ratios - Total'!$A1079,Data!$C$2:$C$1823,0),0)),"Missing Data")</f>
        <v>Missing Data</v>
      </c>
      <c r="S1079" s="5"/>
      <c r="T1079" s="5" t="str">
        <f t="array" ref="T1079">IFERROR(INDEX(Data!$H$2:$H$1823,MATCH('Ratios - Total'!$C1079,IF(Data!$A$2:$A$1823='Ratios - Total'!$A1079,Data!$C$2:$C$1823,0),0))/INDEX(Data!$L$2:$L$1823,MATCH('Ratios - Total'!$C1079,IF(Data!$A$2:$A$1823='Ratios - Total'!$A1079,Data!$C$2:$C$1823,0),0)),"Missing Data")</f>
        <v>Missing Data</v>
      </c>
      <c r="U1079" s="5" t="str">
        <f t="array" ref="U1079">IFERROR(INDEX(Data!$K$2:$K$1823,MATCH('Ratios - Total'!$C1079,IF(Data!$A$2:$A$1823='Ratios - Total'!$A1079,Data!$C$2:$C$1823,0),0))/INDEX(Data!$H$2:$H$1823,MATCH('Ratios - Total'!$C1079,IF(Data!$A$2:$A$1823='Ratios - Total'!$A1079,Data!$C$2:$C$1823,0),0)),"Missing Data")</f>
        <v>Missing Data</v>
      </c>
      <c r="V1079" s="5" t="str">
        <f t="array" ref="V1079">IFERROR(INDEX(Data!$K$2:$K$1823,MATCH('Ratios - Total'!$C1079,IF(Data!$A$2:$A$1823='Ratios - Total'!$A1079,Data!$C$2:$C$1823,0),0))/INDEX(Data!$L$2:$L$1823,MATCH('Ratios - Total'!$C1079,IF(Data!$A$2:$A$1823='Ratios - Total'!$A1079,Data!$C$2:$C$1823,0),0)),"Missing Data")</f>
        <v>Missing Data</v>
      </c>
      <c r="W1079" s="5" t="e">
        <f t="shared" si="17"/>
        <v>#VALUE!</v>
      </c>
      <c r="X1079" s="5" t="str">
        <f t="array" ref="X1079">IFERROR(INDEX(Data!$K$2:$K$1823,MATCH('Ratios - Total'!$C1079,IF(Data!$A$2:$A$1823='Ratios - Total'!$A1079,Data!$C$2:$C$1823,0),0))/INDEX(Data!$G$2:$G$1823,MATCH('Ratios - Total'!$C1079,IF(Data!$A$2:$A$1823='Ratios - Total'!$A1079,Data!$C$2:$C$1823,0),0)),"Missing Data")</f>
        <v>Missing Data</v>
      </c>
    </row>
    <row r="1080" spans="1:24" x14ac:dyDescent="0.25">
      <c r="A1080" s="22" t="s">
        <v>78</v>
      </c>
      <c r="B1080" s="22" t="s">
        <v>79</v>
      </c>
      <c r="C1080" s="22">
        <v>1996</v>
      </c>
      <c r="D1080" s="5">
        <f t="array" ref="D1080">IFERROR(INDEX(Data!$H$2:$H$1823,MATCH('Ratios - Total'!$C1080,IF(Data!$A$2:$A$1823='Ratios - Total'!$A1080,Data!$C$2:$C$1823,0),0))/INDEX(Data!$D$2:$D$1823,MATCH('Ratios - Total'!$C1080,IF(Data!$A$2:$A$1823='Ratios - Total'!$A1080,Data!$C$2:$C$1823,0),0)),"Missing Data")</f>
        <v>1185.5159715821233</v>
      </c>
      <c r="E1080" s="22"/>
      <c r="F1080" s="5">
        <f t="array" ref="F1080">IFERROR(INDEX(Data!$G$2:$G$1823,MATCH('Ratios - Total'!$C1080,IF(Data!$A$2:$A$1823='Ratios - Total'!$A1080,Data!$C$2:$C$1823,0),0))/INDEX(Data!$D$2:$D$1823,MATCH('Ratios - Total'!$C1080,IF(Data!$A$2:$A$1823='Ratios - Total'!$A1080,Data!$C$2:$C$1823,0),0)),"Missing Data")</f>
        <v>0</v>
      </c>
      <c r="G1080" s="5"/>
      <c r="H1080" s="5" t="str">
        <f t="array" ref="H1080">IFERROR(INDEX(Data!$H$2:$H$1823,MATCH('Ratios - Total'!$C1080,IF(Data!$A$2:$A$1823='Ratios - Total'!$A1080,Data!$C$2:$C$1823,0),0))/INDEX(Data!$G$2:$G$1823,MATCH('Ratios - Total'!$C1080,IF(Data!$A$2:$A$1823='Ratios - Total'!$A1080,Data!$C$2:$C$1823,0),0)),"Missing Data")</f>
        <v>Missing Data</v>
      </c>
      <c r="I1080" s="5">
        <f t="array" ref="I1080">IFERROR(INDEX(Data!$G$2:$G$1823,MATCH('Ratios - Total'!$C1080,IF(Data!$A$2:$A$1823='Ratios - Total'!$A1080,Data!$C$2:$C$1823,0),0))/INDEX(Data!$D$2:$D$1823,MATCH('Ratios - Total'!$C1080,IF(Data!$A$2:$A$1823='Ratios - Total'!$A1080,Data!$C$2:$C$1823,0),0)),"Missing Data")</f>
        <v>0</v>
      </c>
      <c r="J1080" s="22"/>
      <c r="K1080" s="5">
        <f t="array" ref="K1080">IFERROR(INDEX(Data!$E$2:$E$1823,MATCH('Ratios - Total'!$C1080,IF(Data!$A$2:$A$1823='Ratios - Total'!$A1080,Data!$C$2:$C$1823,0),0))/INDEX(Data!$D$2:$D$1823,MATCH('Ratios - Total'!$C1080,IF(Data!$A$2:$A$1823='Ratios - Total'!$A1080,Data!$C$2:$C$1823,0),0)),"Missing Data")</f>
        <v>0</v>
      </c>
      <c r="L1080" s="5"/>
      <c r="M1080" s="5" t="str">
        <f t="array" ref="M1080">IFERROR(INDEX(Data!$F$2:$F$1823,MATCH('Ratios - Total'!$C1080,IF(Data!$A$2:$A$1823='Ratios - Total'!$A1080,Data!$C$2:$C$1823,0),0))/INDEX(Data!$E$2:$E$1823,MATCH('Ratios - Total'!$C1080,IF(Data!$A$2:$A$1823='Ratios - Total'!$A1080,Data!$C$2:$C$1823,0),0)),"Missing Data")</f>
        <v>Missing Data</v>
      </c>
      <c r="N1080" s="5"/>
      <c r="O1080" s="5" t="str">
        <f t="array" ref="O1080">IFERROR(INDEX(Data!$G$2:$G$1823,MATCH('Ratios - Total'!$C1080,IF(Data!$A$2:$A$1823='Ratios - Total'!$A1080,Data!$C$2:$C$1823,0),0))/INDEX(Data!$F$2:$F$1823,MATCH('Ratios - Total'!$C1080,IF(Data!$A$2:$A$1823='Ratios - Total'!$A1080,Data!$C$2:$C$1823,0),0)),"Missing Data")</f>
        <v>Missing Data</v>
      </c>
      <c r="P1080" s="5" t="str">
        <f t="array" ref="P1080">IFERROR(INDEX(Data!$H$2:$H$1823,MATCH('Ratios - Total'!$C1080,IF(Data!$A$2:$A$1823='Ratios - Total'!$A1080,Data!$C$2:$C$1823,0),0))/INDEX(Data!$G$2:$G$1823,MATCH('Ratios - Total'!$C1080,IF(Data!$A$2:$A$1823='Ratios - Total'!$A1080,Data!$C$2:$C$1823,0),0)),"Missing Data")</f>
        <v>Missing Data</v>
      </c>
      <c r="Q1080" s="5"/>
      <c r="R1080" s="5" t="str">
        <f t="array" ref="R1080">IFERROR(INDEX(Data!$L$2:$L$1823,MATCH('Ratios - Total'!$C1080,IF(Data!$A$2:$A$1823='Ratios - Total'!$A1080,Data!$C$2:$C$1823,0),0))/INDEX(Data!$G$2:$G$1823,MATCH('Ratios - Total'!$C1080,IF(Data!$A$2:$A$1823='Ratios - Total'!$A1080,Data!$C$2:$C$1823,0),0)),"Missing Data")</f>
        <v>Missing Data</v>
      </c>
      <c r="S1080" s="5"/>
      <c r="T1080" s="5" t="str">
        <f t="array" ref="T1080">IFERROR(INDEX(Data!$H$2:$H$1823,MATCH('Ratios - Total'!$C1080,IF(Data!$A$2:$A$1823='Ratios - Total'!$A1080,Data!$C$2:$C$1823,0),0))/INDEX(Data!$L$2:$L$1823,MATCH('Ratios - Total'!$C1080,IF(Data!$A$2:$A$1823='Ratios - Total'!$A1080,Data!$C$2:$C$1823,0),0)),"Missing Data")</f>
        <v>Missing Data</v>
      </c>
      <c r="U1080" s="5" t="str">
        <f t="array" ref="U1080">IFERROR(INDEX(Data!$K$2:$K$1823,MATCH('Ratios - Total'!$C1080,IF(Data!$A$2:$A$1823='Ratios - Total'!$A1080,Data!$C$2:$C$1823,0),0))/INDEX(Data!$H$2:$H$1823,MATCH('Ratios - Total'!$C1080,IF(Data!$A$2:$A$1823='Ratios - Total'!$A1080,Data!$C$2:$C$1823,0),0)),"Missing Data")</f>
        <v>Missing Data</v>
      </c>
      <c r="V1080" s="5" t="str">
        <f t="array" ref="V1080">IFERROR(INDEX(Data!$K$2:$K$1823,MATCH('Ratios - Total'!$C1080,IF(Data!$A$2:$A$1823='Ratios - Total'!$A1080,Data!$C$2:$C$1823,0),0))/INDEX(Data!$L$2:$L$1823,MATCH('Ratios - Total'!$C1080,IF(Data!$A$2:$A$1823='Ratios - Total'!$A1080,Data!$C$2:$C$1823,0),0)),"Missing Data")</f>
        <v>Missing Data</v>
      </c>
      <c r="W1080" s="5" t="e">
        <f t="shared" si="17"/>
        <v>#VALUE!</v>
      </c>
      <c r="X1080" s="5" t="str">
        <f t="array" ref="X1080">IFERROR(INDEX(Data!$K$2:$K$1823,MATCH('Ratios - Total'!$C1080,IF(Data!$A$2:$A$1823='Ratios - Total'!$A1080,Data!$C$2:$C$1823,0),0))/INDEX(Data!$G$2:$G$1823,MATCH('Ratios - Total'!$C1080,IF(Data!$A$2:$A$1823='Ratios - Total'!$A1080,Data!$C$2:$C$1823,0),0)),"Missing Data")</f>
        <v>Missing Data</v>
      </c>
    </row>
    <row r="1081" spans="1:24" x14ac:dyDescent="0.25">
      <c r="A1081" s="22" t="s">
        <v>80</v>
      </c>
      <c r="B1081" s="22" t="s">
        <v>81</v>
      </c>
      <c r="C1081" s="22">
        <v>1996</v>
      </c>
      <c r="D1081" s="5">
        <f t="array" ref="D1081">IFERROR(INDEX(Data!$H$2:$H$1823,MATCH('Ratios - Total'!$C1081,IF(Data!$A$2:$A$1823='Ratios - Total'!$A1081,Data!$C$2:$C$1823,0),0))/INDEX(Data!$D$2:$D$1823,MATCH('Ratios - Total'!$C1081,IF(Data!$A$2:$A$1823='Ratios - Total'!$A1081,Data!$C$2:$C$1823,0),0)),"Missing Data")</f>
        <v>1115.487658079104</v>
      </c>
      <c r="E1081" s="22"/>
      <c r="F1081" s="5">
        <f t="array" ref="F1081">IFERROR(INDEX(Data!$G$2:$G$1823,MATCH('Ratios - Total'!$C1081,IF(Data!$A$2:$A$1823='Ratios - Total'!$A1081,Data!$C$2:$C$1823,0),0))/INDEX(Data!$D$2:$D$1823,MATCH('Ratios - Total'!$C1081,IF(Data!$A$2:$A$1823='Ratios - Total'!$A1081,Data!$C$2:$C$1823,0),0)),"Missing Data")</f>
        <v>0</v>
      </c>
      <c r="G1081" s="5"/>
      <c r="H1081" s="5" t="str">
        <f t="array" ref="H1081">IFERROR(INDEX(Data!$H$2:$H$1823,MATCH('Ratios - Total'!$C1081,IF(Data!$A$2:$A$1823='Ratios - Total'!$A1081,Data!$C$2:$C$1823,0),0))/INDEX(Data!$G$2:$G$1823,MATCH('Ratios - Total'!$C1081,IF(Data!$A$2:$A$1823='Ratios - Total'!$A1081,Data!$C$2:$C$1823,0),0)),"Missing Data")</f>
        <v>Missing Data</v>
      </c>
      <c r="I1081" s="5">
        <f t="array" ref="I1081">IFERROR(INDEX(Data!$G$2:$G$1823,MATCH('Ratios - Total'!$C1081,IF(Data!$A$2:$A$1823='Ratios - Total'!$A1081,Data!$C$2:$C$1823,0),0))/INDEX(Data!$D$2:$D$1823,MATCH('Ratios - Total'!$C1081,IF(Data!$A$2:$A$1823='Ratios - Total'!$A1081,Data!$C$2:$C$1823,0),0)),"Missing Data")</f>
        <v>0</v>
      </c>
      <c r="J1081" s="22"/>
      <c r="K1081" s="5">
        <f t="array" ref="K1081">IFERROR(INDEX(Data!$E$2:$E$1823,MATCH('Ratios - Total'!$C1081,IF(Data!$A$2:$A$1823='Ratios - Total'!$A1081,Data!$C$2:$C$1823,0),0))/INDEX(Data!$D$2:$D$1823,MATCH('Ratios - Total'!$C1081,IF(Data!$A$2:$A$1823='Ratios - Total'!$A1081,Data!$C$2:$C$1823,0),0)),"Missing Data")</f>
        <v>0</v>
      </c>
      <c r="L1081" s="5"/>
      <c r="M1081" s="5" t="str">
        <f t="array" ref="M1081">IFERROR(INDEX(Data!$F$2:$F$1823,MATCH('Ratios - Total'!$C1081,IF(Data!$A$2:$A$1823='Ratios - Total'!$A1081,Data!$C$2:$C$1823,0),0))/INDEX(Data!$E$2:$E$1823,MATCH('Ratios - Total'!$C1081,IF(Data!$A$2:$A$1823='Ratios - Total'!$A1081,Data!$C$2:$C$1823,0),0)),"Missing Data")</f>
        <v>Missing Data</v>
      </c>
      <c r="N1081" s="5"/>
      <c r="O1081" s="5" t="str">
        <f t="array" ref="O1081">IFERROR(INDEX(Data!$G$2:$G$1823,MATCH('Ratios - Total'!$C1081,IF(Data!$A$2:$A$1823='Ratios - Total'!$A1081,Data!$C$2:$C$1823,0),0))/INDEX(Data!$F$2:$F$1823,MATCH('Ratios - Total'!$C1081,IF(Data!$A$2:$A$1823='Ratios - Total'!$A1081,Data!$C$2:$C$1823,0),0)),"Missing Data")</f>
        <v>Missing Data</v>
      </c>
      <c r="P1081" s="5" t="str">
        <f t="array" ref="P1081">IFERROR(INDEX(Data!$H$2:$H$1823,MATCH('Ratios - Total'!$C1081,IF(Data!$A$2:$A$1823='Ratios - Total'!$A1081,Data!$C$2:$C$1823,0),0))/INDEX(Data!$G$2:$G$1823,MATCH('Ratios - Total'!$C1081,IF(Data!$A$2:$A$1823='Ratios - Total'!$A1081,Data!$C$2:$C$1823,0),0)),"Missing Data")</f>
        <v>Missing Data</v>
      </c>
      <c r="Q1081" s="5"/>
      <c r="R1081" s="5" t="str">
        <f t="array" ref="R1081">IFERROR(INDEX(Data!$L$2:$L$1823,MATCH('Ratios - Total'!$C1081,IF(Data!$A$2:$A$1823='Ratios - Total'!$A1081,Data!$C$2:$C$1823,0),0))/INDEX(Data!$G$2:$G$1823,MATCH('Ratios - Total'!$C1081,IF(Data!$A$2:$A$1823='Ratios - Total'!$A1081,Data!$C$2:$C$1823,0),0)),"Missing Data")</f>
        <v>Missing Data</v>
      </c>
      <c r="S1081" s="5"/>
      <c r="T1081" s="5" t="str">
        <f t="array" ref="T1081">IFERROR(INDEX(Data!$H$2:$H$1823,MATCH('Ratios - Total'!$C1081,IF(Data!$A$2:$A$1823='Ratios - Total'!$A1081,Data!$C$2:$C$1823,0),0))/INDEX(Data!$L$2:$L$1823,MATCH('Ratios - Total'!$C1081,IF(Data!$A$2:$A$1823='Ratios - Total'!$A1081,Data!$C$2:$C$1823,0),0)),"Missing Data")</f>
        <v>Missing Data</v>
      </c>
      <c r="U1081" s="5" t="str">
        <f t="array" ref="U1081">IFERROR(INDEX(Data!$K$2:$K$1823,MATCH('Ratios - Total'!$C1081,IF(Data!$A$2:$A$1823='Ratios - Total'!$A1081,Data!$C$2:$C$1823,0),0))/INDEX(Data!$H$2:$H$1823,MATCH('Ratios - Total'!$C1081,IF(Data!$A$2:$A$1823='Ratios - Total'!$A1081,Data!$C$2:$C$1823,0),0)),"Missing Data")</f>
        <v>Missing Data</v>
      </c>
      <c r="V1081" s="5" t="str">
        <f t="array" ref="V1081">IFERROR(INDEX(Data!$K$2:$K$1823,MATCH('Ratios - Total'!$C1081,IF(Data!$A$2:$A$1823='Ratios - Total'!$A1081,Data!$C$2:$C$1823,0),0))/INDEX(Data!$L$2:$L$1823,MATCH('Ratios - Total'!$C1081,IF(Data!$A$2:$A$1823='Ratios - Total'!$A1081,Data!$C$2:$C$1823,0),0)),"Missing Data")</f>
        <v>Missing Data</v>
      </c>
      <c r="W1081" s="5" t="e">
        <f t="shared" si="17"/>
        <v>#VALUE!</v>
      </c>
      <c r="X1081" s="5" t="str">
        <f t="array" ref="X1081">IFERROR(INDEX(Data!$K$2:$K$1823,MATCH('Ratios - Total'!$C1081,IF(Data!$A$2:$A$1823='Ratios - Total'!$A1081,Data!$C$2:$C$1823,0),0))/INDEX(Data!$G$2:$G$1823,MATCH('Ratios - Total'!$C1081,IF(Data!$A$2:$A$1823='Ratios - Total'!$A1081,Data!$C$2:$C$1823,0),0)),"Missing Data")</f>
        <v>Missing Data</v>
      </c>
    </row>
    <row r="1082" spans="1:24" x14ac:dyDescent="0.25">
      <c r="A1082" s="22" t="s">
        <v>82</v>
      </c>
      <c r="B1082" s="22" t="s">
        <v>83</v>
      </c>
      <c r="C1082" s="22">
        <v>1996</v>
      </c>
      <c r="D1082" s="5">
        <f t="array" ref="D1082">IFERROR(INDEX(Data!$H$2:$H$1823,MATCH('Ratios - Total'!$C1082,IF(Data!$A$2:$A$1823='Ratios - Total'!$A1082,Data!$C$2:$C$1823,0),0))/INDEX(Data!$D$2:$D$1823,MATCH('Ratios - Total'!$C1082,IF(Data!$A$2:$A$1823='Ratios - Total'!$A1082,Data!$C$2:$C$1823,0),0)),"Missing Data")</f>
        <v>1056.7111264353855</v>
      </c>
      <c r="E1082" s="22"/>
      <c r="F1082" s="5">
        <f t="array" ref="F1082">IFERROR(INDEX(Data!$G$2:$G$1823,MATCH('Ratios - Total'!$C1082,IF(Data!$A$2:$A$1823='Ratios - Total'!$A1082,Data!$C$2:$C$1823,0),0))/INDEX(Data!$D$2:$D$1823,MATCH('Ratios - Total'!$C1082,IF(Data!$A$2:$A$1823='Ratios - Total'!$A1082,Data!$C$2:$C$1823,0),0)),"Missing Data")</f>
        <v>0</v>
      </c>
      <c r="G1082" s="5"/>
      <c r="H1082" s="5" t="str">
        <f t="array" ref="H1082">IFERROR(INDEX(Data!$H$2:$H$1823,MATCH('Ratios - Total'!$C1082,IF(Data!$A$2:$A$1823='Ratios - Total'!$A1082,Data!$C$2:$C$1823,0),0))/INDEX(Data!$G$2:$G$1823,MATCH('Ratios - Total'!$C1082,IF(Data!$A$2:$A$1823='Ratios - Total'!$A1082,Data!$C$2:$C$1823,0),0)),"Missing Data")</f>
        <v>Missing Data</v>
      </c>
      <c r="I1082" s="5">
        <f t="array" ref="I1082">IFERROR(INDEX(Data!$G$2:$G$1823,MATCH('Ratios - Total'!$C1082,IF(Data!$A$2:$A$1823='Ratios - Total'!$A1082,Data!$C$2:$C$1823,0),0))/INDEX(Data!$D$2:$D$1823,MATCH('Ratios - Total'!$C1082,IF(Data!$A$2:$A$1823='Ratios - Total'!$A1082,Data!$C$2:$C$1823,0),0)),"Missing Data")</f>
        <v>0</v>
      </c>
      <c r="J1082" s="22"/>
      <c r="K1082" s="5">
        <f t="array" ref="K1082">IFERROR(INDEX(Data!$E$2:$E$1823,MATCH('Ratios - Total'!$C1082,IF(Data!$A$2:$A$1823='Ratios - Total'!$A1082,Data!$C$2:$C$1823,0),0))/INDEX(Data!$D$2:$D$1823,MATCH('Ratios - Total'!$C1082,IF(Data!$A$2:$A$1823='Ratios - Total'!$A1082,Data!$C$2:$C$1823,0),0)),"Missing Data")</f>
        <v>0</v>
      </c>
      <c r="L1082" s="5"/>
      <c r="M1082" s="5" t="str">
        <f t="array" ref="M1082">IFERROR(INDEX(Data!$F$2:$F$1823,MATCH('Ratios - Total'!$C1082,IF(Data!$A$2:$A$1823='Ratios - Total'!$A1082,Data!$C$2:$C$1823,0),0))/INDEX(Data!$E$2:$E$1823,MATCH('Ratios - Total'!$C1082,IF(Data!$A$2:$A$1823='Ratios - Total'!$A1082,Data!$C$2:$C$1823,0),0)),"Missing Data")</f>
        <v>Missing Data</v>
      </c>
      <c r="N1082" s="5"/>
      <c r="O1082" s="5" t="str">
        <f t="array" ref="O1082">IFERROR(INDEX(Data!$G$2:$G$1823,MATCH('Ratios - Total'!$C1082,IF(Data!$A$2:$A$1823='Ratios - Total'!$A1082,Data!$C$2:$C$1823,0),0))/INDEX(Data!$F$2:$F$1823,MATCH('Ratios - Total'!$C1082,IF(Data!$A$2:$A$1823='Ratios - Total'!$A1082,Data!$C$2:$C$1823,0),0)),"Missing Data")</f>
        <v>Missing Data</v>
      </c>
      <c r="P1082" s="5" t="str">
        <f t="array" ref="P1082">IFERROR(INDEX(Data!$H$2:$H$1823,MATCH('Ratios - Total'!$C1082,IF(Data!$A$2:$A$1823='Ratios - Total'!$A1082,Data!$C$2:$C$1823,0),0))/INDEX(Data!$G$2:$G$1823,MATCH('Ratios - Total'!$C1082,IF(Data!$A$2:$A$1823='Ratios - Total'!$A1082,Data!$C$2:$C$1823,0),0)),"Missing Data")</f>
        <v>Missing Data</v>
      </c>
      <c r="Q1082" s="5"/>
      <c r="R1082" s="5" t="str">
        <f t="array" ref="R1082">IFERROR(INDEX(Data!$L$2:$L$1823,MATCH('Ratios - Total'!$C1082,IF(Data!$A$2:$A$1823='Ratios - Total'!$A1082,Data!$C$2:$C$1823,0),0))/INDEX(Data!$G$2:$G$1823,MATCH('Ratios - Total'!$C1082,IF(Data!$A$2:$A$1823='Ratios - Total'!$A1082,Data!$C$2:$C$1823,0),0)),"Missing Data")</f>
        <v>Missing Data</v>
      </c>
      <c r="S1082" s="5"/>
      <c r="T1082" s="5" t="str">
        <f t="array" ref="T1082">IFERROR(INDEX(Data!$H$2:$H$1823,MATCH('Ratios - Total'!$C1082,IF(Data!$A$2:$A$1823='Ratios - Total'!$A1082,Data!$C$2:$C$1823,0),0))/INDEX(Data!$L$2:$L$1823,MATCH('Ratios - Total'!$C1082,IF(Data!$A$2:$A$1823='Ratios - Total'!$A1082,Data!$C$2:$C$1823,0),0)),"Missing Data")</f>
        <v>Missing Data</v>
      </c>
      <c r="U1082" s="5" t="str">
        <f t="array" ref="U1082">IFERROR(INDEX(Data!$K$2:$K$1823,MATCH('Ratios - Total'!$C1082,IF(Data!$A$2:$A$1823='Ratios - Total'!$A1082,Data!$C$2:$C$1823,0),0))/INDEX(Data!$H$2:$H$1823,MATCH('Ratios - Total'!$C1082,IF(Data!$A$2:$A$1823='Ratios - Total'!$A1082,Data!$C$2:$C$1823,0),0)),"Missing Data")</f>
        <v>Missing Data</v>
      </c>
      <c r="V1082" s="5" t="str">
        <f t="array" ref="V1082">IFERROR(INDEX(Data!$K$2:$K$1823,MATCH('Ratios - Total'!$C1082,IF(Data!$A$2:$A$1823='Ratios - Total'!$A1082,Data!$C$2:$C$1823,0),0))/INDEX(Data!$L$2:$L$1823,MATCH('Ratios - Total'!$C1082,IF(Data!$A$2:$A$1823='Ratios - Total'!$A1082,Data!$C$2:$C$1823,0),0)),"Missing Data")</f>
        <v>Missing Data</v>
      </c>
      <c r="W1082" s="5" t="e">
        <f t="shared" si="17"/>
        <v>#VALUE!</v>
      </c>
      <c r="X1082" s="5" t="str">
        <f t="array" ref="X1082">IFERROR(INDEX(Data!$K$2:$K$1823,MATCH('Ratios - Total'!$C1082,IF(Data!$A$2:$A$1823='Ratios - Total'!$A1082,Data!$C$2:$C$1823,0),0))/INDEX(Data!$G$2:$G$1823,MATCH('Ratios - Total'!$C1082,IF(Data!$A$2:$A$1823='Ratios - Total'!$A1082,Data!$C$2:$C$1823,0),0)),"Missing Data")</f>
        <v>Missing Data</v>
      </c>
    </row>
    <row r="1083" spans="1:24" x14ac:dyDescent="0.25">
      <c r="A1083" s="22" t="s">
        <v>84</v>
      </c>
      <c r="B1083" s="22" t="s">
        <v>85</v>
      </c>
      <c r="C1083" s="22">
        <v>1996</v>
      </c>
      <c r="D1083" s="5">
        <f t="array" ref="D1083">IFERROR(INDEX(Data!$H$2:$H$1823,MATCH('Ratios - Total'!$C1083,IF(Data!$A$2:$A$1823='Ratios - Total'!$A1083,Data!$C$2:$C$1823,0),0))/INDEX(Data!$D$2:$D$1823,MATCH('Ratios - Total'!$C1083,IF(Data!$A$2:$A$1823='Ratios - Total'!$A1083,Data!$C$2:$C$1823,0),0)),"Missing Data")</f>
        <v>975.65725725725724</v>
      </c>
      <c r="E1083" s="22"/>
      <c r="F1083" s="5">
        <f t="array" ref="F1083">IFERROR(INDEX(Data!$G$2:$G$1823,MATCH('Ratios - Total'!$C1083,IF(Data!$A$2:$A$1823='Ratios - Total'!$A1083,Data!$C$2:$C$1823,0),0))/INDEX(Data!$D$2:$D$1823,MATCH('Ratios - Total'!$C1083,IF(Data!$A$2:$A$1823='Ratios - Total'!$A1083,Data!$C$2:$C$1823,0),0)),"Missing Data")</f>
        <v>0</v>
      </c>
      <c r="G1083" s="5"/>
      <c r="H1083" s="5" t="str">
        <f t="array" ref="H1083">IFERROR(INDEX(Data!$H$2:$H$1823,MATCH('Ratios - Total'!$C1083,IF(Data!$A$2:$A$1823='Ratios - Total'!$A1083,Data!$C$2:$C$1823,0),0))/INDEX(Data!$G$2:$G$1823,MATCH('Ratios - Total'!$C1083,IF(Data!$A$2:$A$1823='Ratios - Total'!$A1083,Data!$C$2:$C$1823,0),0)),"Missing Data")</f>
        <v>Missing Data</v>
      </c>
      <c r="I1083" s="5">
        <f t="array" ref="I1083">IFERROR(INDEX(Data!$G$2:$G$1823,MATCH('Ratios - Total'!$C1083,IF(Data!$A$2:$A$1823='Ratios - Total'!$A1083,Data!$C$2:$C$1823,0),0))/INDEX(Data!$D$2:$D$1823,MATCH('Ratios - Total'!$C1083,IF(Data!$A$2:$A$1823='Ratios - Total'!$A1083,Data!$C$2:$C$1823,0),0)),"Missing Data")</f>
        <v>0</v>
      </c>
      <c r="J1083" s="22"/>
      <c r="K1083" s="5">
        <f t="array" ref="K1083">IFERROR(INDEX(Data!$E$2:$E$1823,MATCH('Ratios - Total'!$C1083,IF(Data!$A$2:$A$1823='Ratios - Total'!$A1083,Data!$C$2:$C$1823,0),0))/INDEX(Data!$D$2:$D$1823,MATCH('Ratios - Total'!$C1083,IF(Data!$A$2:$A$1823='Ratios - Total'!$A1083,Data!$C$2:$C$1823,0),0)),"Missing Data")</f>
        <v>0</v>
      </c>
      <c r="L1083" s="5"/>
      <c r="M1083" s="5" t="str">
        <f t="array" ref="M1083">IFERROR(INDEX(Data!$F$2:$F$1823,MATCH('Ratios - Total'!$C1083,IF(Data!$A$2:$A$1823='Ratios - Total'!$A1083,Data!$C$2:$C$1823,0),0))/INDEX(Data!$E$2:$E$1823,MATCH('Ratios - Total'!$C1083,IF(Data!$A$2:$A$1823='Ratios - Total'!$A1083,Data!$C$2:$C$1823,0),0)),"Missing Data")</f>
        <v>Missing Data</v>
      </c>
      <c r="N1083" s="5"/>
      <c r="O1083" s="5" t="str">
        <f t="array" ref="O1083">IFERROR(INDEX(Data!$G$2:$G$1823,MATCH('Ratios - Total'!$C1083,IF(Data!$A$2:$A$1823='Ratios - Total'!$A1083,Data!$C$2:$C$1823,0),0))/INDEX(Data!$F$2:$F$1823,MATCH('Ratios - Total'!$C1083,IF(Data!$A$2:$A$1823='Ratios - Total'!$A1083,Data!$C$2:$C$1823,0),0)),"Missing Data")</f>
        <v>Missing Data</v>
      </c>
      <c r="P1083" s="5" t="str">
        <f t="array" ref="P1083">IFERROR(INDEX(Data!$H$2:$H$1823,MATCH('Ratios - Total'!$C1083,IF(Data!$A$2:$A$1823='Ratios - Total'!$A1083,Data!$C$2:$C$1823,0),0))/INDEX(Data!$G$2:$G$1823,MATCH('Ratios - Total'!$C1083,IF(Data!$A$2:$A$1823='Ratios - Total'!$A1083,Data!$C$2:$C$1823,0),0)),"Missing Data")</f>
        <v>Missing Data</v>
      </c>
      <c r="Q1083" s="5"/>
      <c r="R1083" s="5" t="str">
        <f t="array" ref="R1083">IFERROR(INDEX(Data!$L$2:$L$1823,MATCH('Ratios - Total'!$C1083,IF(Data!$A$2:$A$1823='Ratios - Total'!$A1083,Data!$C$2:$C$1823,0),0))/INDEX(Data!$G$2:$G$1823,MATCH('Ratios - Total'!$C1083,IF(Data!$A$2:$A$1823='Ratios - Total'!$A1083,Data!$C$2:$C$1823,0),0)),"Missing Data")</f>
        <v>Missing Data</v>
      </c>
      <c r="S1083" s="5"/>
      <c r="T1083" s="5" t="str">
        <f t="array" ref="T1083">IFERROR(INDEX(Data!$H$2:$H$1823,MATCH('Ratios - Total'!$C1083,IF(Data!$A$2:$A$1823='Ratios - Total'!$A1083,Data!$C$2:$C$1823,0),0))/INDEX(Data!$L$2:$L$1823,MATCH('Ratios - Total'!$C1083,IF(Data!$A$2:$A$1823='Ratios - Total'!$A1083,Data!$C$2:$C$1823,0),0)),"Missing Data")</f>
        <v>Missing Data</v>
      </c>
      <c r="U1083" s="5" t="str">
        <f t="array" ref="U1083">IFERROR(INDEX(Data!$K$2:$K$1823,MATCH('Ratios - Total'!$C1083,IF(Data!$A$2:$A$1823='Ratios - Total'!$A1083,Data!$C$2:$C$1823,0),0))/INDEX(Data!$H$2:$H$1823,MATCH('Ratios - Total'!$C1083,IF(Data!$A$2:$A$1823='Ratios - Total'!$A1083,Data!$C$2:$C$1823,0),0)),"Missing Data")</f>
        <v>Missing Data</v>
      </c>
      <c r="V1083" s="5" t="str">
        <f t="array" ref="V1083">IFERROR(INDEX(Data!$K$2:$K$1823,MATCH('Ratios - Total'!$C1083,IF(Data!$A$2:$A$1823='Ratios - Total'!$A1083,Data!$C$2:$C$1823,0),0))/INDEX(Data!$L$2:$L$1823,MATCH('Ratios - Total'!$C1083,IF(Data!$A$2:$A$1823='Ratios - Total'!$A1083,Data!$C$2:$C$1823,0),0)),"Missing Data")</f>
        <v>Missing Data</v>
      </c>
      <c r="W1083" s="5" t="e">
        <f t="shared" si="17"/>
        <v>#VALUE!</v>
      </c>
      <c r="X1083" s="5" t="str">
        <f t="array" ref="X1083">IFERROR(INDEX(Data!$K$2:$K$1823,MATCH('Ratios - Total'!$C1083,IF(Data!$A$2:$A$1823='Ratios - Total'!$A1083,Data!$C$2:$C$1823,0),0))/INDEX(Data!$G$2:$G$1823,MATCH('Ratios - Total'!$C1083,IF(Data!$A$2:$A$1823='Ratios - Total'!$A1083,Data!$C$2:$C$1823,0),0)),"Missing Data")</f>
        <v>Missing Data</v>
      </c>
    </row>
    <row r="1084" spans="1:24" x14ac:dyDescent="0.25">
      <c r="A1084" s="22" t="s">
        <v>86</v>
      </c>
      <c r="B1084" s="22" t="s">
        <v>87</v>
      </c>
      <c r="C1084" s="22">
        <v>1996</v>
      </c>
      <c r="D1084" s="5">
        <f t="array" ref="D1084">IFERROR(INDEX(Data!$H$2:$H$1823,MATCH('Ratios - Total'!$C1084,IF(Data!$A$2:$A$1823='Ratios - Total'!$A1084,Data!$C$2:$C$1823,0),0))/INDEX(Data!$D$2:$D$1823,MATCH('Ratios - Total'!$C1084,IF(Data!$A$2:$A$1823='Ratios - Total'!$A1084,Data!$C$2:$C$1823,0),0)),"Missing Data")</f>
        <v>911.9524664752571</v>
      </c>
      <c r="E1084" s="22"/>
      <c r="F1084" s="5">
        <f t="array" ref="F1084">IFERROR(INDEX(Data!$G$2:$G$1823,MATCH('Ratios - Total'!$C1084,IF(Data!$A$2:$A$1823='Ratios - Total'!$A1084,Data!$C$2:$C$1823,0),0))/INDEX(Data!$D$2:$D$1823,MATCH('Ratios - Total'!$C1084,IF(Data!$A$2:$A$1823='Ratios - Total'!$A1084,Data!$C$2:$C$1823,0),0)),"Missing Data")</f>
        <v>0</v>
      </c>
      <c r="G1084" s="5"/>
      <c r="H1084" s="5" t="str">
        <f t="array" ref="H1084">IFERROR(INDEX(Data!$H$2:$H$1823,MATCH('Ratios - Total'!$C1084,IF(Data!$A$2:$A$1823='Ratios - Total'!$A1084,Data!$C$2:$C$1823,0),0))/INDEX(Data!$G$2:$G$1823,MATCH('Ratios - Total'!$C1084,IF(Data!$A$2:$A$1823='Ratios - Total'!$A1084,Data!$C$2:$C$1823,0),0)),"Missing Data")</f>
        <v>Missing Data</v>
      </c>
      <c r="I1084" s="5">
        <f t="array" ref="I1084">IFERROR(INDEX(Data!$G$2:$G$1823,MATCH('Ratios - Total'!$C1084,IF(Data!$A$2:$A$1823='Ratios - Total'!$A1084,Data!$C$2:$C$1823,0),0))/INDEX(Data!$D$2:$D$1823,MATCH('Ratios - Total'!$C1084,IF(Data!$A$2:$A$1823='Ratios - Total'!$A1084,Data!$C$2:$C$1823,0),0)),"Missing Data")</f>
        <v>0</v>
      </c>
      <c r="J1084" s="22"/>
      <c r="K1084" s="5">
        <f t="array" ref="K1084">IFERROR(INDEX(Data!$E$2:$E$1823,MATCH('Ratios - Total'!$C1084,IF(Data!$A$2:$A$1823='Ratios - Total'!$A1084,Data!$C$2:$C$1823,0),0))/INDEX(Data!$D$2:$D$1823,MATCH('Ratios - Total'!$C1084,IF(Data!$A$2:$A$1823='Ratios - Total'!$A1084,Data!$C$2:$C$1823,0),0)),"Missing Data")</f>
        <v>0</v>
      </c>
      <c r="L1084" s="5"/>
      <c r="M1084" s="5" t="str">
        <f t="array" ref="M1084">IFERROR(INDEX(Data!$F$2:$F$1823,MATCH('Ratios - Total'!$C1084,IF(Data!$A$2:$A$1823='Ratios - Total'!$A1084,Data!$C$2:$C$1823,0),0))/INDEX(Data!$E$2:$E$1823,MATCH('Ratios - Total'!$C1084,IF(Data!$A$2:$A$1823='Ratios - Total'!$A1084,Data!$C$2:$C$1823,0),0)),"Missing Data")</f>
        <v>Missing Data</v>
      </c>
      <c r="N1084" s="5"/>
      <c r="O1084" s="5" t="str">
        <f t="array" ref="O1084">IFERROR(INDEX(Data!$G$2:$G$1823,MATCH('Ratios - Total'!$C1084,IF(Data!$A$2:$A$1823='Ratios - Total'!$A1084,Data!$C$2:$C$1823,0),0))/INDEX(Data!$F$2:$F$1823,MATCH('Ratios - Total'!$C1084,IF(Data!$A$2:$A$1823='Ratios - Total'!$A1084,Data!$C$2:$C$1823,0),0)),"Missing Data")</f>
        <v>Missing Data</v>
      </c>
      <c r="P1084" s="5" t="str">
        <f t="array" ref="P1084">IFERROR(INDEX(Data!$H$2:$H$1823,MATCH('Ratios - Total'!$C1084,IF(Data!$A$2:$A$1823='Ratios - Total'!$A1084,Data!$C$2:$C$1823,0),0))/INDEX(Data!$G$2:$G$1823,MATCH('Ratios - Total'!$C1084,IF(Data!$A$2:$A$1823='Ratios - Total'!$A1084,Data!$C$2:$C$1823,0),0)),"Missing Data")</f>
        <v>Missing Data</v>
      </c>
      <c r="Q1084" s="5"/>
      <c r="R1084" s="5" t="str">
        <f t="array" ref="R1084">IFERROR(INDEX(Data!$L$2:$L$1823,MATCH('Ratios - Total'!$C1084,IF(Data!$A$2:$A$1823='Ratios - Total'!$A1084,Data!$C$2:$C$1823,0),0))/INDEX(Data!$G$2:$G$1823,MATCH('Ratios - Total'!$C1084,IF(Data!$A$2:$A$1823='Ratios - Total'!$A1084,Data!$C$2:$C$1823,0),0)),"Missing Data")</f>
        <v>Missing Data</v>
      </c>
      <c r="S1084" s="5"/>
      <c r="T1084" s="5" t="str">
        <f t="array" ref="T1084">IFERROR(INDEX(Data!$H$2:$H$1823,MATCH('Ratios - Total'!$C1084,IF(Data!$A$2:$A$1823='Ratios - Total'!$A1084,Data!$C$2:$C$1823,0),0))/INDEX(Data!$L$2:$L$1823,MATCH('Ratios - Total'!$C1084,IF(Data!$A$2:$A$1823='Ratios - Total'!$A1084,Data!$C$2:$C$1823,0),0)),"Missing Data")</f>
        <v>Missing Data</v>
      </c>
      <c r="U1084" s="5" t="str">
        <f t="array" ref="U1084">IFERROR(INDEX(Data!$K$2:$K$1823,MATCH('Ratios - Total'!$C1084,IF(Data!$A$2:$A$1823='Ratios - Total'!$A1084,Data!$C$2:$C$1823,0),0))/INDEX(Data!$H$2:$H$1823,MATCH('Ratios - Total'!$C1084,IF(Data!$A$2:$A$1823='Ratios - Total'!$A1084,Data!$C$2:$C$1823,0),0)),"Missing Data")</f>
        <v>Missing Data</v>
      </c>
      <c r="V1084" s="5" t="str">
        <f t="array" ref="V1084">IFERROR(INDEX(Data!$K$2:$K$1823,MATCH('Ratios - Total'!$C1084,IF(Data!$A$2:$A$1823='Ratios - Total'!$A1084,Data!$C$2:$C$1823,0),0))/INDEX(Data!$L$2:$L$1823,MATCH('Ratios - Total'!$C1084,IF(Data!$A$2:$A$1823='Ratios - Total'!$A1084,Data!$C$2:$C$1823,0),0)),"Missing Data")</f>
        <v>Missing Data</v>
      </c>
      <c r="W1084" s="5" t="e">
        <f t="shared" si="17"/>
        <v>#VALUE!</v>
      </c>
      <c r="X1084" s="5" t="str">
        <f t="array" ref="X1084">IFERROR(INDEX(Data!$K$2:$K$1823,MATCH('Ratios - Total'!$C1084,IF(Data!$A$2:$A$1823='Ratios - Total'!$A1084,Data!$C$2:$C$1823,0),0))/INDEX(Data!$G$2:$G$1823,MATCH('Ratios - Total'!$C1084,IF(Data!$A$2:$A$1823='Ratios - Total'!$A1084,Data!$C$2:$C$1823,0),0)),"Missing Data")</f>
        <v>Missing Data</v>
      </c>
    </row>
    <row r="1085" spans="1:24" x14ac:dyDescent="0.25">
      <c r="A1085" s="22" t="s">
        <v>88</v>
      </c>
      <c r="B1085" s="22" t="s">
        <v>89</v>
      </c>
      <c r="C1085" s="22">
        <v>1996</v>
      </c>
      <c r="D1085" s="5">
        <f t="array" ref="D1085">IFERROR(INDEX(Data!$H$2:$H$1823,MATCH('Ratios - Total'!$C1085,IF(Data!$A$2:$A$1823='Ratios - Total'!$A1085,Data!$C$2:$C$1823,0),0))/INDEX(Data!$D$2:$D$1823,MATCH('Ratios - Total'!$C1085,IF(Data!$A$2:$A$1823='Ratios - Total'!$A1085,Data!$C$2:$C$1823,0),0)),"Missing Data")</f>
        <v>845.8602747125849</v>
      </c>
      <c r="E1085" s="22"/>
      <c r="F1085" s="5">
        <f t="array" ref="F1085">IFERROR(INDEX(Data!$G$2:$G$1823,MATCH('Ratios - Total'!$C1085,IF(Data!$A$2:$A$1823='Ratios - Total'!$A1085,Data!$C$2:$C$1823,0),0))/INDEX(Data!$D$2:$D$1823,MATCH('Ratios - Total'!$C1085,IF(Data!$A$2:$A$1823='Ratios - Total'!$A1085,Data!$C$2:$C$1823,0),0)),"Missing Data")</f>
        <v>0</v>
      </c>
      <c r="G1085" s="5"/>
      <c r="H1085" s="5" t="str">
        <f t="array" ref="H1085">IFERROR(INDEX(Data!$H$2:$H$1823,MATCH('Ratios - Total'!$C1085,IF(Data!$A$2:$A$1823='Ratios - Total'!$A1085,Data!$C$2:$C$1823,0),0))/INDEX(Data!$G$2:$G$1823,MATCH('Ratios - Total'!$C1085,IF(Data!$A$2:$A$1823='Ratios - Total'!$A1085,Data!$C$2:$C$1823,0),0)),"Missing Data")</f>
        <v>Missing Data</v>
      </c>
      <c r="I1085" s="5">
        <f t="array" ref="I1085">IFERROR(INDEX(Data!$G$2:$G$1823,MATCH('Ratios - Total'!$C1085,IF(Data!$A$2:$A$1823='Ratios - Total'!$A1085,Data!$C$2:$C$1823,0),0))/INDEX(Data!$D$2:$D$1823,MATCH('Ratios - Total'!$C1085,IF(Data!$A$2:$A$1823='Ratios - Total'!$A1085,Data!$C$2:$C$1823,0),0)),"Missing Data")</f>
        <v>0</v>
      </c>
      <c r="J1085" s="22"/>
      <c r="K1085" s="5">
        <f t="array" ref="K1085">IFERROR(INDEX(Data!$E$2:$E$1823,MATCH('Ratios - Total'!$C1085,IF(Data!$A$2:$A$1823='Ratios - Total'!$A1085,Data!$C$2:$C$1823,0),0))/INDEX(Data!$D$2:$D$1823,MATCH('Ratios - Total'!$C1085,IF(Data!$A$2:$A$1823='Ratios - Total'!$A1085,Data!$C$2:$C$1823,0),0)),"Missing Data")</f>
        <v>0</v>
      </c>
      <c r="L1085" s="5"/>
      <c r="M1085" s="5" t="str">
        <f t="array" ref="M1085">IFERROR(INDEX(Data!$F$2:$F$1823,MATCH('Ratios - Total'!$C1085,IF(Data!$A$2:$A$1823='Ratios - Total'!$A1085,Data!$C$2:$C$1823,0),0))/INDEX(Data!$E$2:$E$1823,MATCH('Ratios - Total'!$C1085,IF(Data!$A$2:$A$1823='Ratios - Total'!$A1085,Data!$C$2:$C$1823,0),0)),"Missing Data")</f>
        <v>Missing Data</v>
      </c>
      <c r="N1085" s="5"/>
      <c r="O1085" s="5" t="str">
        <f t="array" ref="O1085">IFERROR(INDEX(Data!$G$2:$G$1823,MATCH('Ratios - Total'!$C1085,IF(Data!$A$2:$A$1823='Ratios - Total'!$A1085,Data!$C$2:$C$1823,0),0))/INDEX(Data!$F$2:$F$1823,MATCH('Ratios - Total'!$C1085,IF(Data!$A$2:$A$1823='Ratios - Total'!$A1085,Data!$C$2:$C$1823,0),0)),"Missing Data")</f>
        <v>Missing Data</v>
      </c>
      <c r="P1085" s="5" t="str">
        <f t="array" ref="P1085">IFERROR(INDEX(Data!$H$2:$H$1823,MATCH('Ratios - Total'!$C1085,IF(Data!$A$2:$A$1823='Ratios - Total'!$A1085,Data!$C$2:$C$1823,0),0))/INDEX(Data!$G$2:$G$1823,MATCH('Ratios - Total'!$C1085,IF(Data!$A$2:$A$1823='Ratios - Total'!$A1085,Data!$C$2:$C$1823,0),0)),"Missing Data")</f>
        <v>Missing Data</v>
      </c>
      <c r="Q1085" s="5"/>
      <c r="R1085" s="5" t="str">
        <f t="array" ref="R1085">IFERROR(INDEX(Data!$L$2:$L$1823,MATCH('Ratios - Total'!$C1085,IF(Data!$A$2:$A$1823='Ratios - Total'!$A1085,Data!$C$2:$C$1823,0),0))/INDEX(Data!$G$2:$G$1823,MATCH('Ratios - Total'!$C1085,IF(Data!$A$2:$A$1823='Ratios - Total'!$A1085,Data!$C$2:$C$1823,0),0)),"Missing Data")</f>
        <v>Missing Data</v>
      </c>
      <c r="S1085" s="5"/>
      <c r="T1085" s="5" t="str">
        <f t="array" ref="T1085">IFERROR(INDEX(Data!$H$2:$H$1823,MATCH('Ratios - Total'!$C1085,IF(Data!$A$2:$A$1823='Ratios - Total'!$A1085,Data!$C$2:$C$1823,0),0))/INDEX(Data!$L$2:$L$1823,MATCH('Ratios - Total'!$C1085,IF(Data!$A$2:$A$1823='Ratios - Total'!$A1085,Data!$C$2:$C$1823,0),0)),"Missing Data")</f>
        <v>Missing Data</v>
      </c>
      <c r="U1085" s="5" t="str">
        <f t="array" ref="U1085">IFERROR(INDEX(Data!$K$2:$K$1823,MATCH('Ratios - Total'!$C1085,IF(Data!$A$2:$A$1823='Ratios - Total'!$A1085,Data!$C$2:$C$1823,0),0))/INDEX(Data!$H$2:$H$1823,MATCH('Ratios - Total'!$C1085,IF(Data!$A$2:$A$1823='Ratios - Total'!$A1085,Data!$C$2:$C$1823,0),0)),"Missing Data")</f>
        <v>Missing Data</v>
      </c>
      <c r="V1085" s="5" t="str">
        <f t="array" ref="V1085">IFERROR(INDEX(Data!$K$2:$K$1823,MATCH('Ratios - Total'!$C1085,IF(Data!$A$2:$A$1823='Ratios - Total'!$A1085,Data!$C$2:$C$1823,0),0))/INDEX(Data!$L$2:$L$1823,MATCH('Ratios - Total'!$C1085,IF(Data!$A$2:$A$1823='Ratios - Total'!$A1085,Data!$C$2:$C$1823,0),0)),"Missing Data")</f>
        <v>Missing Data</v>
      </c>
      <c r="W1085" s="5" t="e">
        <f t="shared" si="17"/>
        <v>#VALUE!</v>
      </c>
      <c r="X1085" s="5" t="str">
        <f t="array" ref="X1085">IFERROR(INDEX(Data!$K$2:$K$1823,MATCH('Ratios - Total'!$C1085,IF(Data!$A$2:$A$1823='Ratios - Total'!$A1085,Data!$C$2:$C$1823,0),0))/INDEX(Data!$G$2:$G$1823,MATCH('Ratios - Total'!$C1085,IF(Data!$A$2:$A$1823='Ratios - Total'!$A1085,Data!$C$2:$C$1823,0),0)),"Missing Data")</f>
        <v>Missing Data</v>
      </c>
    </row>
    <row r="1086" spans="1:24" x14ac:dyDescent="0.25">
      <c r="A1086" s="22" t="s">
        <v>90</v>
      </c>
      <c r="B1086" s="22" t="s">
        <v>91</v>
      </c>
      <c r="C1086" s="22">
        <v>1996</v>
      </c>
      <c r="D1086" s="5">
        <f t="array" ref="D1086">IFERROR(INDEX(Data!$H$2:$H$1823,MATCH('Ratios - Total'!$C1086,IF(Data!$A$2:$A$1823='Ratios - Total'!$A1086,Data!$C$2:$C$1823,0),0))/INDEX(Data!$D$2:$D$1823,MATCH('Ratios - Total'!$C1086,IF(Data!$A$2:$A$1823='Ratios - Total'!$A1086,Data!$C$2:$C$1823,0),0)),"Missing Data")</f>
        <v>1136.8130487041026</v>
      </c>
      <c r="E1086" s="22"/>
      <c r="F1086" s="5">
        <f t="array" ref="F1086">IFERROR(INDEX(Data!$G$2:$G$1823,MATCH('Ratios - Total'!$C1086,IF(Data!$A$2:$A$1823='Ratios - Total'!$A1086,Data!$C$2:$C$1823,0),0))/INDEX(Data!$D$2:$D$1823,MATCH('Ratios - Total'!$C1086,IF(Data!$A$2:$A$1823='Ratios - Total'!$A1086,Data!$C$2:$C$1823,0),0)),"Missing Data")</f>
        <v>0</v>
      </c>
      <c r="G1086" s="5"/>
      <c r="H1086" s="5" t="str">
        <f t="array" ref="H1086">IFERROR(INDEX(Data!$H$2:$H$1823,MATCH('Ratios - Total'!$C1086,IF(Data!$A$2:$A$1823='Ratios - Total'!$A1086,Data!$C$2:$C$1823,0),0))/INDEX(Data!$G$2:$G$1823,MATCH('Ratios - Total'!$C1086,IF(Data!$A$2:$A$1823='Ratios - Total'!$A1086,Data!$C$2:$C$1823,0),0)),"Missing Data")</f>
        <v>Missing Data</v>
      </c>
      <c r="I1086" s="5">
        <f t="array" ref="I1086">IFERROR(INDEX(Data!$G$2:$G$1823,MATCH('Ratios - Total'!$C1086,IF(Data!$A$2:$A$1823='Ratios - Total'!$A1086,Data!$C$2:$C$1823,0),0))/INDEX(Data!$D$2:$D$1823,MATCH('Ratios - Total'!$C1086,IF(Data!$A$2:$A$1823='Ratios - Total'!$A1086,Data!$C$2:$C$1823,0),0)),"Missing Data")</f>
        <v>0</v>
      </c>
      <c r="J1086" s="22"/>
      <c r="K1086" s="5">
        <f t="array" ref="K1086">IFERROR(INDEX(Data!$E$2:$E$1823,MATCH('Ratios - Total'!$C1086,IF(Data!$A$2:$A$1823='Ratios - Total'!$A1086,Data!$C$2:$C$1823,0),0))/INDEX(Data!$D$2:$D$1823,MATCH('Ratios - Total'!$C1086,IF(Data!$A$2:$A$1823='Ratios - Total'!$A1086,Data!$C$2:$C$1823,0),0)),"Missing Data")</f>
        <v>0</v>
      </c>
      <c r="L1086" s="5"/>
      <c r="M1086" s="5" t="str">
        <f t="array" ref="M1086">IFERROR(INDEX(Data!$F$2:$F$1823,MATCH('Ratios - Total'!$C1086,IF(Data!$A$2:$A$1823='Ratios - Total'!$A1086,Data!$C$2:$C$1823,0),0))/INDEX(Data!$E$2:$E$1823,MATCH('Ratios - Total'!$C1086,IF(Data!$A$2:$A$1823='Ratios - Total'!$A1086,Data!$C$2:$C$1823,0),0)),"Missing Data")</f>
        <v>Missing Data</v>
      </c>
      <c r="N1086" s="5"/>
      <c r="O1086" s="5" t="str">
        <f t="array" ref="O1086">IFERROR(INDEX(Data!$G$2:$G$1823,MATCH('Ratios - Total'!$C1086,IF(Data!$A$2:$A$1823='Ratios - Total'!$A1086,Data!$C$2:$C$1823,0),0))/INDEX(Data!$F$2:$F$1823,MATCH('Ratios - Total'!$C1086,IF(Data!$A$2:$A$1823='Ratios - Total'!$A1086,Data!$C$2:$C$1823,0),0)),"Missing Data")</f>
        <v>Missing Data</v>
      </c>
      <c r="P1086" s="5" t="str">
        <f t="array" ref="P1086">IFERROR(INDEX(Data!$H$2:$H$1823,MATCH('Ratios - Total'!$C1086,IF(Data!$A$2:$A$1823='Ratios - Total'!$A1086,Data!$C$2:$C$1823,0),0))/INDEX(Data!$G$2:$G$1823,MATCH('Ratios - Total'!$C1086,IF(Data!$A$2:$A$1823='Ratios - Total'!$A1086,Data!$C$2:$C$1823,0),0)),"Missing Data")</f>
        <v>Missing Data</v>
      </c>
      <c r="Q1086" s="5"/>
      <c r="R1086" s="5" t="str">
        <f t="array" ref="R1086">IFERROR(INDEX(Data!$L$2:$L$1823,MATCH('Ratios - Total'!$C1086,IF(Data!$A$2:$A$1823='Ratios - Total'!$A1086,Data!$C$2:$C$1823,0),0))/INDEX(Data!$G$2:$G$1823,MATCH('Ratios - Total'!$C1086,IF(Data!$A$2:$A$1823='Ratios - Total'!$A1086,Data!$C$2:$C$1823,0),0)),"Missing Data")</f>
        <v>Missing Data</v>
      </c>
      <c r="S1086" s="5"/>
      <c r="T1086" s="5" t="str">
        <f t="array" ref="T1086">IFERROR(INDEX(Data!$H$2:$H$1823,MATCH('Ratios - Total'!$C1086,IF(Data!$A$2:$A$1823='Ratios - Total'!$A1086,Data!$C$2:$C$1823,0),0))/INDEX(Data!$L$2:$L$1823,MATCH('Ratios - Total'!$C1086,IF(Data!$A$2:$A$1823='Ratios - Total'!$A1086,Data!$C$2:$C$1823,0),0)),"Missing Data")</f>
        <v>Missing Data</v>
      </c>
      <c r="U1086" s="5" t="str">
        <f t="array" ref="U1086">IFERROR(INDEX(Data!$K$2:$K$1823,MATCH('Ratios - Total'!$C1086,IF(Data!$A$2:$A$1823='Ratios - Total'!$A1086,Data!$C$2:$C$1823,0),0))/INDEX(Data!$H$2:$H$1823,MATCH('Ratios - Total'!$C1086,IF(Data!$A$2:$A$1823='Ratios - Total'!$A1086,Data!$C$2:$C$1823,0),0)),"Missing Data")</f>
        <v>Missing Data</v>
      </c>
      <c r="V1086" s="5" t="str">
        <f t="array" ref="V1086">IFERROR(INDEX(Data!$K$2:$K$1823,MATCH('Ratios - Total'!$C1086,IF(Data!$A$2:$A$1823='Ratios - Total'!$A1086,Data!$C$2:$C$1823,0),0))/INDEX(Data!$L$2:$L$1823,MATCH('Ratios - Total'!$C1086,IF(Data!$A$2:$A$1823='Ratios - Total'!$A1086,Data!$C$2:$C$1823,0),0)),"Missing Data")</f>
        <v>Missing Data</v>
      </c>
      <c r="W1086" s="5" t="e">
        <f t="shared" si="17"/>
        <v>#VALUE!</v>
      </c>
      <c r="X1086" s="5" t="str">
        <f t="array" ref="X1086">IFERROR(INDEX(Data!$K$2:$K$1823,MATCH('Ratios - Total'!$C1086,IF(Data!$A$2:$A$1823='Ratios - Total'!$A1086,Data!$C$2:$C$1823,0),0))/INDEX(Data!$G$2:$G$1823,MATCH('Ratios - Total'!$C1086,IF(Data!$A$2:$A$1823='Ratios - Total'!$A1086,Data!$C$2:$C$1823,0),0)),"Missing Data")</f>
        <v>Missing Data</v>
      </c>
    </row>
    <row r="1087" spans="1:24" x14ac:dyDescent="0.25">
      <c r="A1087" s="22" t="s">
        <v>2</v>
      </c>
      <c r="B1087" s="22" t="s">
        <v>3</v>
      </c>
      <c r="C1087" s="22">
        <v>1996</v>
      </c>
      <c r="D1087" s="5">
        <f t="array" ref="D1087">IFERROR(INDEX(Data!$H$2:$H$1823,MATCH('Ratios - Total'!$C1087,IF(Data!$A$2:$A$1823='Ratios - Total'!$A1087,Data!$C$2:$C$1823,0),0))/INDEX(Data!$D$2:$D$1823,MATCH('Ratios - Total'!$C1087,IF(Data!$A$2:$A$1823='Ratios - Total'!$A1087,Data!$C$2:$C$1823,0),0)),"Missing Data")</f>
        <v>1110.3534943896582</v>
      </c>
      <c r="E1087" s="22"/>
      <c r="F1087" s="5">
        <f t="array" ref="F1087">IFERROR(INDEX(Data!$G$2:$G$1823,MATCH('Ratios - Total'!$C1087,IF(Data!$A$2:$A$1823='Ratios - Total'!$A1087,Data!$C$2:$C$1823,0),0))/INDEX(Data!$D$2:$D$1823,MATCH('Ratios - Total'!$C1087,IF(Data!$A$2:$A$1823='Ratios - Total'!$A1087,Data!$C$2:$C$1823,0),0)),"Missing Data")</f>
        <v>0</v>
      </c>
      <c r="G1087" s="5"/>
      <c r="H1087" s="5" t="str">
        <f t="array" ref="H1087">IFERROR(INDEX(Data!$H$2:$H$1823,MATCH('Ratios - Total'!$C1087,IF(Data!$A$2:$A$1823='Ratios - Total'!$A1087,Data!$C$2:$C$1823,0),0))/INDEX(Data!$G$2:$G$1823,MATCH('Ratios - Total'!$C1087,IF(Data!$A$2:$A$1823='Ratios - Total'!$A1087,Data!$C$2:$C$1823,0),0)),"Missing Data")</f>
        <v>Missing Data</v>
      </c>
      <c r="I1087" s="5">
        <f t="array" ref="I1087">IFERROR(INDEX(Data!$G$2:$G$1823,MATCH('Ratios - Total'!$C1087,IF(Data!$A$2:$A$1823='Ratios - Total'!$A1087,Data!$C$2:$C$1823,0),0))/INDEX(Data!$D$2:$D$1823,MATCH('Ratios - Total'!$C1087,IF(Data!$A$2:$A$1823='Ratios - Total'!$A1087,Data!$C$2:$C$1823,0),0)),"Missing Data")</f>
        <v>0</v>
      </c>
      <c r="J1087" s="22"/>
      <c r="K1087" s="5">
        <f t="array" ref="K1087">IFERROR(INDEX(Data!$E$2:$E$1823,MATCH('Ratios - Total'!$C1087,IF(Data!$A$2:$A$1823='Ratios - Total'!$A1087,Data!$C$2:$C$1823,0),0))/INDEX(Data!$D$2:$D$1823,MATCH('Ratios - Total'!$C1087,IF(Data!$A$2:$A$1823='Ratios - Total'!$A1087,Data!$C$2:$C$1823,0),0)),"Missing Data")</f>
        <v>0</v>
      </c>
      <c r="L1087" s="5"/>
      <c r="M1087" s="5" t="str">
        <f t="array" ref="M1087">IFERROR(INDEX(Data!$F$2:$F$1823,MATCH('Ratios - Total'!$C1087,IF(Data!$A$2:$A$1823='Ratios - Total'!$A1087,Data!$C$2:$C$1823,0),0))/INDEX(Data!$E$2:$E$1823,MATCH('Ratios - Total'!$C1087,IF(Data!$A$2:$A$1823='Ratios - Total'!$A1087,Data!$C$2:$C$1823,0),0)),"Missing Data")</f>
        <v>Missing Data</v>
      </c>
      <c r="N1087" s="5"/>
      <c r="O1087" s="5" t="str">
        <f t="array" ref="O1087">IFERROR(INDEX(Data!$G$2:$G$1823,MATCH('Ratios - Total'!$C1087,IF(Data!$A$2:$A$1823='Ratios - Total'!$A1087,Data!$C$2:$C$1823,0),0))/INDEX(Data!$F$2:$F$1823,MATCH('Ratios - Total'!$C1087,IF(Data!$A$2:$A$1823='Ratios - Total'!$A1087,Data!$C$2:$C$1823,0),0)),"Missing Data")</f>
        <v>Missing Data</v>
      </c>
      <c r="P1087" s="5" t="str">
        <f t="array" ref="P1087">IFERROR(INDEX(Data!$H$2:$H$1823,MATCH('Ratios - Total'!$C1087,IF(Data!$A$2:$A$1823='Ratios - Total'!$A1087,Data!$C$2:$C$1823,0),0))/INDEX(Data!$G$2:$G$1823,MATCH('Ratios - Total'!$C1087,IF(Data!$A$2:$A$1823='Ratios - Total'!$A1087,Data!$C$2:$C$1823,0),0)),"Missing Data")</f>
        <v>Missing Data</v>
      </c>
      <c r="Q1087" s="5"/>
      <c r="R1087" s="5" t="str">
        <f t="array" ref="R1087">IFERROR(INDEX(Data!$L$2:$L$1823,MATCH('Ratios - Total'!$C1087,IF(Data!$A$2:$A$1823='Ratios - Total'!$A1087,Data!$C$2:$C$1823,0),0))/INDEX(Data!$G$2:$G$1823,MATCH('Ratios - Total'!$C1087,IF(Data!$A$2:$A$1823='Ratios - Total'!$A1087,Data!$C$2:$C$1823,0),0)),"Missing Data")</f>
        <v>Missing Data</v>
      </c>
      <c r="S1087" s="5"/>
      <c r="T1087" s="5" t="str">
        <f t="array" ref="T1087">IFERROR(INDEX(Data!$H$2:$H$1823,MATCH('Ratios - Total'!$C1087,IF(Data!$A$2:$A$1823='Ratios - Total'!$A1087,Data!$C$2:$C$1823,0),0))/INDEX(Data!$L$2:$L$1823,MATCH('Ratios - Total'!$C1087,IF(Data!$A$2:$A$1823='Ratios - Total'!$A1087,Data!$C$2:$C$1823,0),0)),"Missing Data")</f>
        <v>Missing Data</v>
      </c>
      <c r="U1087" s="5" t="str">
        <f t="array" ref="U1087">IFERROR(INDEX(Data!$K$2:$K$1823,MATCH('Ratios - Total'!$C1087,IF(Data!$A$2:$A$1823='Ratios - Total'!$A1087,Data!$C$2:$C$1823,0),0))/INDEX(Data!$H$2:$H$1823,MATCH('Ratios - Total'!$C1087,IF(Data!$A$2:$A$1823='Ratios - Total'!$A1087,Data!$C$2:$C$1823,0),0)),"Missing Data")</f>
        <v>Missing Data</v>
      </c>
      <c r="V1087" s="5" t="str">
        <f t="array" ref="V1087">IFERROR(INDEX(Data!$K$2:$K$1823,MATCH('Ratios - Total'!$C1087,IF(Data!$A$2:$A$1823='Ratios - Total'!$A1087,Data!$C$2:$C$1823,0),0))/INDEX(Data!$L$2:$L$1823,MATCH('Ratios - Total'!$C1087,IF(Data!$A$2:$A$1823='Ratios - Total'!$A1087,Data!$C$2:$C$1823,0),0)),"Missing Data")</f>
        <v>Missing Data</v>
      </c>
      <c r="W1087" s="5" t="e">
        <f t="shared" si="17"/>
        <v>#VALUE!</v>
      </c>
      <c r="X1087" s="5" t="str">
        <f t="array" ref="X1087">IFERROR(INDEX(Data!$K$2:$K$1823,MATCH('Ratios - Total'!$C1087,IF(Data!$A$2:$A$1823='Ratios - Total'!$A1087,Data!$C$2:$C$1823,0),0))/INDEX(Data!$G$2:$G$1823,MATCH('Ratios - Total'!$C1087,IF(Data!$A$2:$A$1823='Ratios - Total'!$A1087,Data!$C$2:$C$1823,0),0)),"Missing Data")</f>
        <v>Missing Data</v>
      </c>
    </row>
    <row r="1088" spans="1:24" x14ac:dyDescent="0.25">
      <c r="A1088" s="22" t="s">
        <v>92</v>
      </c>
      <c r="B1088" s="22" t="s">
        <v>93</v>
      </c>
      <c r="C1088" s="22">
        <v>1996</v>
      </c>
      <c r="D1088" s="5">
        <f t="array" ref="D1088">IFERROR(INDEX(Data!$H$2:$H$1823,MATCH('Ratios - Total'!$C1088,IF(Data!$A$2:$A$1823='Ratios - Total'!$A1088,Data!$C$2:$C$1823,0),0))/INDEX(Data!$D$2:$D$1823,MATCH('Ratios - Total'!$C1088,IF(Data!$A$2:$A$1823='Ratios - Total'!$A1088,Data!$C$2:$C$1823,0),0)),"Missing Data")</f>
        <v>1133.5190118260559</v>
      </c>
      <c r="E1088" s="22"/>
      <c r="F1088" s="5">
        <f t="array" ref="F1088">IFERROR(INDEX(Data!$G$2:$G$1823,MATCH('Ratios - Total'!$C1088,IF(Data!$A$2:$A$1823='Ratios - Total'!$A1088,Data!$C$2:$C$1823,0),0))/INDEX(Data!$D$2:$D$1823,MATCH('Ratios - Total'!$C1088,IF(Data!$A$2:$A$1823='Ratios - Total'!$A1088,Data!$C$2:$C$1823,0),0)),"Missing Data")</f>
        <v>0</v>
      </c>
      <c r="G1088" s="5"/>
      <c r="H1088" s="5" t="str">
        <f t="array" ref="H1088">IFERROR(INDEX(Data!$H$2:$H$1823,MATCH('Ratios - Total'!$C1088,IF(Data!$A$2:$A$1823='Ratios - Total'!$A1088,Data!$C$2:$C$1823,0),0))/INDEX(Data!$G$2:$G$1823,MATCH('Ratios - Total'!$C1088,IF(Data!$A$2:$A$1823='Ratios - Total'!$A1088,Data!$C$2:$C$1823,0),0)),"Missing Data")</f>
        <v>Missing Data</v>
      </c>
      <c r="I1088" s="5">
        <f t="array" ref="I1088">IFERROR(INDEX(Data!$G$2:$G$1823,MATCH('Ratios - Total'!$C1088,IF(Data!$A$2:$A$1823='Ratios - Total'!$A1088,Data!$C$2:$C$1823,0),0))/INDEX(Data!$D$2:$D$1823,MATCH('Ratios - Total'!$C1088,IF(Data!$A$2:$A$1823='Ratios - Total'!$A1088,Data!$C$2:$C$1823,0),0)),"Missing Data")</f>
        <v>0</v>
      </c>
      <c r="J1088" s="22"/>
      <c r="K1088" s="5">
        <f t="array" ref="K1088">IFERROR(INDEX(Data!$E$2:$E$1823,MATCH('Ratios - Total'!$C1088,IF(Data!$A$2:$A$1823='Ratios - Total'!$A1088,Data!$C$2:$C$1823,0),0))/INDEX(Data!$D$2:$D$1823,MATCH('Ratios - Total'!$C1088,IF(Data!$A$2:$A$1823='Ratios - Total'!$A1088,Data!$C$2:$C$1823,0),0)),"Missing Data")</f>
        <v>0</v>
      </c>
      <c r="L1088" s="5"/>
      <c r="M1088" s="5" t="str">
        <f t="array" ref="M1088">IFERROR(INDEX(Data!$F$2:$F$1823,MATCH('Ratios - Total'!$C1088,IF(Data!$A$2:$A$1823='Ratios - Total'!$A1088,Data!$C$2:$C$1823,0),0))/INDEX(Data!$E$2:$E$1823,MATCH('Ratios - Total'!$C1088,IF(Data!$A$2:$A$1823='Ratios - Total'!$A1088,Data!$C$2:$C$1823,0),0)),"Missing Data")</f>
        <v>Missing Data</v>
      </c>
      <c r="N1088" s="5"/>
      <c r="O1088" s="5" t="str">
        <f t="array" ref="O1088">IFERROR(INDEX(Data!$G$2:$G$1823,MATCH('Ratios - Total'!$C1088,IF(Data!$A$2:$A$1823='Ratios - Total'!$A1088,Data!$C$2:$C$1823,0),0))/INDEX(Data!$F$2:$F$1823,MATCH('Ratios - Total'!$C1088,IF(Data!$A$2:$A$1823='Ratios - Total'!$A1088,Data!$C$2:$C$1823,0),0)),"Missing Data")</f>
        <v>Missing Data</v>
      </c>
      <c r="P1088" s="5" t="str">
        <f t="array" ref="P1088">IFERROR(INDEX(Data!$H$2:$H$1823,MATCH('Ratios - Total'!$C1088,IF(Data!$A$2:$A$1823='Ratios - Total'!$A1088,Data!$C$2:$C$1823,0),0))/INDEX(Data!$G$2:$G$1823,MATCH('Ratios - Total'!$C1088,IF(Data!$A$2:$A$1823='Ratios - Total'!$A1088,Data!$C$2:$C$1823,0),0)),"Missing Data")</f>
        <v>Missing Data</v>
      </c>
      <c r="Q1088" s="5"/>
      <c r="R1088" s="5" t="str">
        <f t="array" ref="R1088">IFERROR(INDEX(Data!$L$2:$L$1823,MATCH('Ratios - Total'!$C1088,IF(Data!$A$2:$A$1823='Ratios - Total'!$A1088,Data!$C$2:$C$1823,0),0))/INDEX(Data!$G$2:$G$1823,MATCH('Ratios - Total'!$C1088,IF(Data!$A$2:$A$1823='Ratios - Total'!$A1088,Data!$C$2:$C$1823,0),0)),"Missing Data")</f>
        <v>Missing Data</v>
      </c>
      <c r="S1088" s="5"/>
      <c r="T1088" s="5" t="str">
        <f t="array" ref="T1088">IFERROR(INDEX(Data!$H$2:$H$1823,MATCH('Ratios - Total'!$C1088,IF(Data!$A$2:$A$1823='Ratios - Total'!$A1088,Data!$C$2:$C$1823,0),0))/INDEX(Data!$L$2:$L$1823,MATCH('Ratios - Total'!$C1088,IF(Data!$A$2:$A$1823='Ratios - Total'!$A1088,Data!$C$2:$C$1823,0),0)),"Missing Data")</f>
        <v>Missing Data</v>
      </c>
      <c r="U1088" s="5" t="str">
        <f t="array" ref="U1088">IFERROR(INDEX(Data!$K$2:$K$1823,MATCH('Ratios - Total'!$C1088,IF(Data!$A$2:$A$1823='Ratios - Total'!$A1088,Data!$C$2:$C$1823,0),0))/INDEX(Data!$H$2:$H$1823,MATCH('Ratios - Total'!$C1088,IF(Data!$A$2:$A$1823='Ratios - Total'!$A1088,Data!$C$2:$C$1823,0),0)),"Missing Data")</f>
        <v>Missing Data</v>
      </c>
      <c r="V1088" s="5" t="str">
        <f t="array" ref="V1088">IFERROR(INDEX(Data!$K$2:$K$1823,MATCH('Ratios - Total'!$C1088,IF(Data!$A$2:$A$1823='Ratios - Total'!$A1088,Data!$C$2:$C$1823,0),0))/INDEX(Data!$L$2:$L$1823,MATCH('Ratios - Total'!$C1088,IF(Data!$A$2:$A$1823='Ratios - Total'!$A1088,Data!$C$2:$C$1823,0),0)),"Missing Data")</f>
        <v>Missing Data</v>
      </c>
      <c r="W1088" s="5" t="e">
        <f t="shared" si="17"/>
        <v>#VALUE!</v>
      </c>
      <c r="X1088" s="5" t="str">
        <f t="array" ref="X1088">IFERROR(INDEX(Data!$K$2:$K$1823,MATCH('Ratios - Total'!$C1088,IF(Data!$A$2:$A$1823='Ratios - Total'!$A1088,Data!$C$2:$C$1823,0),0))/INDEX(Data!$G$2:$G$1823,MATCH('Ratios - Total'!$C1088,IF(Data!$A$2:$A$1823='Ratios - Total'!$A1088,Data!$C$2:$C$1823,0),0)),"Missing Data")</f>
        <v>Missing Data</v>
      </c>
    </row>
    <row r="1089" spans="1:24" x14ac:dyDescent="0.25">
      <c r="A1089" s="22" t="s">
        <v>94</v>
      </c>
      <c r="B1089" s="22" t="s">
        <v>95</v>
      </c>
      <c r="C1089" s="22">
        <v>1996</v>
      </c>
      <c r="D1089" s="5">
        <f t="array" ref="D1089">IFERROR(INDEX(Data!$H$2:$H$1823,MATCH('Ratios - Total'!$C1089,IF(Data!$A$2:$A$1823='Ratios - Total'!$A1089,Data!$C$2:$C$1823,0),0))/INDEX(Data!$D$2:$D$1823,MATCH('Ratios - Total'!$C1089,IF(Data!$A$2:$A$1823='Ratios - Total'!$A1089,Data!$C$2:$C$1823,0),0)),"Missing Data")</f>
        <v>1177.9211960229138</v>
      </c>
      <c r="E1089" s="22"/>
      <c r="F1089" s="5">
        <f t="array" ref="F1089">IFERROR(INDEX(Data!$G$2:$G$1823,MATCH('Ratios - Total'!$C1089,IF(Data!$A$2:$A$1823='Ratios - Total'!$A1089,Data!$C$2:$C$1823,0),0))/INDEX(Data!$D$2:$D$1823,MATCH('Ratios - Total'!$C1089,IF(Data!$A$2:$A$1823='Ratios - Total'!$A1089,Data!$C$2:$C$1823,0),0)),"Missing Data")</f>
        <v>0</v>
      </c>
      <c r="G1089" s="5"/>
      <c r="H1089" s="5" t="str">
        <f t="array" ref="H1089">IFERROR(INDEX(Data!$H$2:$H$1823,MATCH('Ratios - Total'!$C1089,IF(Data!$A$2:$A$1823='Ratios - Total'!$A1089,Data!$C$2:$C$1823,0),0))/INDEX(Data!$G$2:$G$1823,MATCH('Ratios - Total'!$C1089,IF(Data!$A$2:$A$1823='Ratios - Total'!$A1089,Data!$C$2:$C$1823,0),0)),"Missing Data")</f>
        <v>Missing Data</v>
      </c>
      <c r="I1089" s="5">
        <f t="array" ref="I1089">IFERROR(INDEX(Data!$G$2:$G$1823,MATCH('Ratios - Total'!$C1089,IF(Data!$A$2:$A$1823='Ratios - Total'!$A1089,Data!$C$2:$C$1823,0),0))/INDEX(Data!$D$2:$D$1823,MATCH('Ratios - Total'!$C1089,IF(Data!$A$2:$A$1823='Ratios - Total'!$A1089,Data!$C$2:$C$1823,0),0)),"Missing Data")</f>
        <v>0</v>
      </c>
      <c r="J1089" s="22"/>
      <c r="K1089" s="5">
        <f t="array" ref="K1089">IFERROR(INDEX(Data!$E$2:$E$1823,MATCH('Ratios - Total'!$C1089,IF(Data!$A$2:$A$1823='Ratios - Total'!$A1089,Data!$C$2:$C$1823,0),0))/INDEX(Data!$D$2:$D$1823,MATCH('Ratios - Total'!$C1089,IF(Data!$A$2:$A$1823='Ratios - Total'!$A1089,Data!$C$2:$C$1823,0),0)),"Missing Data")</f>
        <v>0</v>
      </c>
      <c r="L1089" s="5"/>
      <c r="M1089" s="5" t="str">
        <f t="array" ref="M1089">IFERROR(INDEX(Data!$F$2:$F$1823,MATCH('Ratios - Total'!$C1089,IF(Data!$A$2:$A$1823='Ratios - Total'!$A1089,Data!$C$2:$C$1823,0),0))/INDEX(Data!$E$2:$E$1823,MATCH('Ratios - Total'!$C1089,IF(Data!$A$2:$A$1823='Ratios - Total'!$A1089,Data!$C$2:$C$1823,0),0)),"Missing Data")</f>
        <v>Missing Data</v>
      </c>
      <c r="N1089" s="5"/>
      <c r="O1089" s="5" t="str">
        <f t="array" ref="O1089">IFERROR(INDEX(Data!$G$2:$G$1823,MATCH('Ratios - Total'!$C1089,IF(Data!$A$2:$A$1823='Ratios - Total'!$A1089,Data!$C$2:$C$1823,0),0))/INDEX(Data!$F$2:$F$1823,MATCH('Ratios - Total'!$C1089,IF(Data!$A$2:$A$1823='Ratios - Total'!$A1089,Data!$C$2:$C$1823,0),0)),"Missing Data")</f>
        <v>Missing Data</v>
      </c>
      <c r="P1089" s="5" t="str">
        <f t="array" ref="P1089">IFERROR(INDEX(Data!$H$2:$H$1823,MATCH('Ratios - Total'!$C1089,IF(Data!$A$2:$A$1823='Ratios - Total'!$A1089,Data!$C$2:$C$1823,0),0))/INDEX(Data!$G$2:$G$1823,MATCH('Ratios - Total'!$C1089,IF(Data!$A$2:$A$1823='Ratios - Total'!$A1089,Data!$C$2:$C$1823,0),0)),"Missing Data")</f>
        <v>Missing Data</v>
      </c>
      <c r="Q1089" s="5"/>
      <c r="R1089" s="5" t="str">
        <f t="array" ref="R1089">IFERROR(INDEX(Data!$L$2:$L$1823,MATCH('Ratios - Total'!$C1089,IF(Data!$A$2:$A$1823='Ratios - Total'!$A1089,Data!$C$2:$C$1823,0),0))/INDEX(Data!$G$2:$G$1823,MATCH('Ratios - Total'!$C1089,IF(Data!$A$2:$A$1823='Ratios - Total'!$A1089,Data!$C$2:$C$1823,0),0)),"Missing Data")</f>
        <v>Missing Data</v>
      </c>
      <c r="S1089" s="5"/>
      <c r="T1089" s="5" t="str">
        <f t="array" ref="T1089">IFERROR(INDEX(Data!$H$2:$H$1823,MATCH('Ratios - Total'!$C1089,IF(Data!$A$2:$A$1823='Ratios - Total'!$A1089,Data!$C$2:$C$1823,0),0))/INDEX(Data!$L$2:$L$1823,MATCH('Ratios - Total'!$C1089,IF(Data!$A$2:$A$1823='Ratios - Total'!$A1089,Data!$C$2:$C$1823,0),0)),"Missing Data")</f>
        <v>Missing Data</v>
      </c>
      <c r="U1089" s="5" t="str">
        <f t="array" ref="U1089">IFERROR(INDEX(Data!$K$2:$K$1823,MATCH('Ratios - Total'!$C1089,IF(Data!$A$2:$A$1823='Ratios - Total'!$A1089,Data!$C$2:$C$1823,0),0))/INDEX(Data!$H$2:$H$1823,MATCH('Ratios - Total'!$C1089,IF(Data!$A$2:$A$1823='Ratios - Total'!$A1089,Data!$C$2:$C$1823,0),0)),"Missing Data")</f>
        <v>Missing Data</v>
      </c>
      <c r="V1089" s="5" t="str">
        <f t="array" ref="V1089">IFERROR(INDEX(Data!$K$2:$K$1823,MATCH('Ratios - Total'!$C1089,IF(Data!$A$2:$A$1823='Ratios - Total'!$A1089,Data!$C$2:$C$1823,0),0))/INDEX(Data!$L$2:$L$1823,MATCH('Ratios - Total'!$C1089,IF(Data!$A$2:$A$1823='Ratios - Total'!$A1089,Data!$C$2:$C$1823,0),0)),"Missing Data")</f>
        <v>Missing Data</v>
      </c>
      <c r="W1089" s="5" t="e">
        <f t="shared" si="17"/>
        <v>#VALUE!</v>
      </c>
      <c r="X1089" s="5" t="str">
        <f t="array" ref="X1089">IFERROR(INDEX(Data!$K$2:$K$1823,MATCH('Ratios - Total'!$C1089,IF(Data!$A$2:$A$1823='Ratios - Total'!$A1089,Data!$C$2:$C$1823,0),0))/INDEX(Data!$G$2:$G$1823,MATCH('Ratios - Total'!$C1089,IF(Data!$A$2:$A$1823='Ratios - Total'!$A1089,Data!$C$2:$C$1823,0),0)),"Missing Data")</f>
        <v>Missing Data</v>
      </c>
    </row>
    <row r="1090" spans="1:24" x14ac:dyDescent="0.25">
      <c r="A1090" s="22" t="s">
        <v>96</v>
      </c>
      <c r="B1090" s="22" t="s">
        <v>97</v>
      </c>
      <c r="C1090" s="22">
        <v>1996</v>
      </c>
      <c r="D1090" s="5">
        <f t="array" ref="D1090">IFERROR(INDEX(Data!$H$2:$H$1823,MATCH('Ratios - Total'!$C1090,IF(Data!$A$2:$A$1823='Ratios - Total'!$A1090,Data!$C$2:$C$1823,0),0))/INDEX(Data!$D$2:$D$1823,MATCH('Ratios - Total'!$C1090,IF(Data!$A$2:$A$1823='Ratios - Total'!$A1090,Data!$C$2:$C$1823,0),0)),"Missing Data")</f>
        <v>1067.3387271948384</v>
      </c>
      <c r="E1090" s="22"/>
      <c r="F1090" s="5">
        <f t="array" ref="F1090">IFERROR(INDEX(Data!$G$2:$G$1823,MATCH('Ratios - Total'!$C1090,IF(Data!$A$2:$A$1823='Ratios - Total'!$A1090,Data!$C$2:$C$1823,0),0))/INDEX(Data!$D$2:$D$1823,MATCH('Ratios - Total'!$C1090,IF(Data!$A$2:$A$1823='Ratios - Total'!$A1090,Data!$C$2:$C$1823,0),0)),"Missing Data")</f>
        <v>0</v>
      </c>
      <c r="G1090" s="5"/>
      <c r="H1090" s="5" t="str">
        <f t="array" ref="H1090">IFERROR(INDEX(Data!$H$2:$H$1823,MATCH('Ratios - Total'!$C1090,IF(Data!$A$2:$A$1823='Ratios - Total'!$A1090,Data!$C$2:$C$1823,0),0))/INDEX(Data!$G$2:$G$1823,MATCH('Ratios - Total'!$C1090,IF(Data!$A$2:$A$1823='Ratios - Total'!$A1090,Data!$C$2:$C$1823,0),0)),"Missing Data")</f>
        <v>Missing Data</v>
      </c>
      <c r="I1090" s="5">
        <f t="array" ref="I1090">IFERROR(INDEX(Data!$G$2:$G$1823,MATCH('Ratios - Total'!$C1090,IF(Data!$A$2:$A$1823='Ratios - Total'!$A1090,Data!$C$2:$C$1823,0),0))/INDEX(Data!$D$2:$D$1823,MATCH('Ratios - Total'!$C1090,IF(Data!$A$2:$A$1823='Ratios - Total'!$A1090,Data!$C$2:$C$1823,0),0)),"Missing Data")</f>
        <v>0</v>
      </c>
      <c r="J1090" s="22"/>
      <c r="K1090" s="5">
        <f t="array" ref="K1090">IFERROR(INDEX(Data!$E$2:$E$1823,MATCH('Ratios - Total'!$C1090,IF(Data!$A$2:$A$1823='Ratios - Total'!$A1090,Data!$C$2:$C$1823,0),0))/INDEX(Data!$D$2:$D$1823,MATCH('Ratios - Total'!$C1090,IF(Data!$A$2:$A$1823='Ratios - Total'!$A1090,Data!$C$2:$C$1823,0),0)),"Missing Data")</f>
        <v>0</v>
      </c>
      <c r="L1090" s="5"/>
      <c r="M1090" s="5" t="str">
        <f t="array" ref="M1090">IFERROR(INDEX(Data!$F$2:$F$1823,MATCH('Ratios - Total'!$C1090,IF(Data!$A$2:$A$1823='Ratios - Total'!$A1090,Data!$C$2:$C$1823,0),0))/INDEX(Data!$E$2:$E$1823,MATCH('Ratios - Total'!$C1090,IF(Data!$A$2:$A$1823='Ratios - Total'!$A1090,Data!$C$2:$C$1823,0),0)),"Missing Data")</f>
        <v>Missing Data</v>
      </c>
      <c r="N1090" s="5"/>
      <c r="O1090" s="5" t="str">
        <f t="array" ref="O1090">IFERROR(INDEX(Data!$G$2:$G$1823,MATCH('Ratios - Total'!$C1090,IF(Data!$A$2:$A$1823='Ratios - Total'!$A1090,Data!$C$2:$C$1823,0),0))/INDEX(Data!$F$2:$F$1823,MATCH('Ratios - Total'!$C1090,IF(Data!$A$2:$A$1823='Ratios - Total'!$A1090,Data!$C$2:$C$1823,0),0)),"Missing Data")</f>
        <v>Missing Data</v>
      </c>
      <c r="P1090" s="5" t="str">
        <f t="array" ref="P1090">IFERROR(INDEX(Data!$H$2:$H$1823,MATCH('Ratios - Total'!$C1090,IF(Data!$A$2:$A$1823='Ratios - Total'!$A1090,Data!$C$2:$C$1823,0),0))/INDEX(Data!$G$2:$G$1823,MATCH('Ratios - Total'!$C1090,IF(Data!$A$2:$A$1823='Ratios - Total'!$A1090,Data!$C$2:$C$1823,0),0)),"Missing Data")</f>
        <v>Missing Data</v>
      </c>
      <c r="Q1090" s="5"/>
      <c r="R1090" s="5" t="str">
        <f t="array" ref="R1090">IFERROR(INDEX(Data!$L$2:$L$1823,MATCH('Ratios - Total'!$C1090,IF(Data!$A$2:$A$1823='Ratios - Total'!$A1090,Data!$C$2:$C$1823,0),0))/INDEX(Data!$G$2:$G$1823,MATCH('Ratios - Total'!$C1090,IF(Data!$A$2:$A$1823='Ratios - Total'!$A1090,Data!$C$2:$C$1823,0),0)),"Missing Data")</f>
        <v>Missing Data</v>
      </c>
      <c r="S1090" s="5"/>
      <c r="T1090" s="5" t="str">
        <f t="array" ref="T1090">IFERROR(INDEX(Data!$H$2:$H$1823,MATCH('Ratios - Total'!$C1090,IF(Data!$A$2:$A$1823='Ratios - Total'!$A1090,Data!$C$2:$C$1823,0),0))/INDEX(Data!$L$2:$L$1823,MATCH('Ratios - Total'!$C1090,IF(Data!$A$2:$A$1823='Ratios - Total'!$A1090,Data!$C$2:$C$1823,0),0)),"Missing Data")</f>
        <v>Missing Data</v>
      </c>
      <c r="U1090" s="5" t="str">
        <f t="array" ref="U1090">IFERROR(INDEX(Data!$K$2:$K$1823,MATCH('Ratios - Total'!$C1090,IF(Data!$A$2:$A$1823='Ratios - Total'!$A1090,Data!$C$2:$C$1823,0),0))/INDEX(Data!$H$2:$H$1823,MATCH('Ratios - Total'!$C1090,IF(Data!$A$2:$A$1823='Ratios - Total'!$A1090,Data!$C$2:$C$1823,0),0)),"Missing Data")</f>
        <v>Missing Data</v>
      </c>
      <c r="V1090" s="5" t="str">
        <f t="array" ref="V1090">IFERROR(INDEX(Data!$K$2:$K$1823,MATCH('Ratios - Total'!$C1090,IF(Data!$A$2:$A$1823='Ratios - Total'!$A1090,Data!$C$2:$C$1823,0),0))/INDEX(Data!$L$2:$L$1823,MATCH('Ratios - Total'!$C1090,IF(Data!$A$2:$A$1823='Ratios - Total'!$A1090,Data!$C$2:$C$1823,0),0)),"Missing Data")</f>
        <v>Missing Data</v>
      </c>
      <c r="W1090" s="5" t="e">
        <f t="shared" si="17"/>
        <v>#VALUE!</v>
      </c>
      <c r="X1090" s="5" t="str">
        <f t="array" ref="X1090">IFERROR(INDEX(Data!$K$2:$K$1823,MATCH('Ratios - Total'!$C1090,IF(Data!$A$2:$A$1823='Ratios - Total'!$A1090,Data!$C$2:$C$1823,0),0))/INDEX(Data!$G$2:$G$1823,MATCH('Ratios - Total'!$C1090,IF(Data!$A$2:$A$1823='Ratios - Total'!$A1090,Data!$C$2:$C$1823,0),0)),"Missing Data")</f>
        <v>Missing Data</v>
      </c>
    </row>
    <row r="1091" spans="1:24" x14ac:dyDescent="0.25">
      <c r="A1091" s="22" t="s">
        <v>98</v>
      </c>
      <c r="B1091" s="22" t="s">
        <v>99</v>
      </c>
      <c r="C1091" s="22">
        <v>1996</v>
      </c>
      <c r="D1091" s="5">
        <f t="array" ref="D1091">IFERROR(INDEX(Data!$H$2:$H$1823,MATCH('Ratios - Total'!$C1091,IF(Data!$A$2:$A$1823='Ratios - Total'!$A1091,Data!$C$2:$C$1823,0),0))/INDEX(Data!$D$2:$D$1823,MATCH('Ratios - Total'!$C1091,IF(Data!$A$2:$A$1823='Ratios - Total'!$A1091,Data!$C$2:$C$1823,0),0)),"Missing Data")</f>
        <v>1305.065993411198</v>
      </c>
      <c r="E1091" s="22"/>
      <c r="F1091" s="5">
        <f t="array" ref="F1091">IFERROR(INDEX(Data!$G$2:$G$1823,MATCH('Ratios - Total'!$C1091,IF(Data!$A$2:$A$1823='Ratios - Total'!$A1091,Data!$C$2:$C$1823,0),0))/INDEX(Data!$D$2:$D$1823,MATCH('Ratios - Total'!$C1091,IF(Data!$A$2:$A$1823='Ratios - Total'!$A1091,Data!$C$2:$C$1823,0),0)),"Missing Data")</f>
        <v>0</v>
      </c>
      <c r="G1091" s="5"/>
      <c r="H1091" s="5" t="str">
        <f t="array" ref="H1091">IFERROR(INDEX(Data!$H$2:$H$1823,MATCH('Ratios - Total'!$C1091,IF(Data!$A$2:$A$1823='Ratios - Total'!$A1091,Data!$C$2:$C$1823,0),0))/INDEX(Data!$G$2:$G$1823,MATCH('Ratios - Total'!$C1091,IF(Data!$A$2:$A$1823='Ratios - Total'!$A1091,Data!$C$2:$C$1823,0),0)),"Missing Data")</f>
        <v>Missing Data</v>
      </c>
      <c r="I1091" s="5">
        <f t="array" ref="I1091">IFERROR(INDEX(Data!$G$2:$G$1823,MATCH('Ratios - Total'!$C1091,IF(Data!$A$2:$A$1823='Ratios - Total'!$A1091,Data!$C$2:$C$1823,0),0))/INDEX(Data!$D$2:$D$1823,MATCH('Ratios - Total'!$C1091,IF(Data!$A$2:$A$1823='Ratios - Total'!$A1091,Data!$C$2:$C$1823,0),0)),"Missing Data")</f>
        <v>0</v>
      </c>
      <c r="J1091" s="22"/>
      <c r="K1091" s="5">
        <f t="array" ref="K1091">IFERROR(INDEX(Data!$E$2:$E$1823,MATCH('Ratios - Total'!$C1091,IF(Data!$A$2:$A$1823='Ratios - Total'!$A1091,Data!$C$2:$C$1823,0),0))/INDEX(Data!$D$2:$D$1823,MATCH('Ratios - Total'!$C1091,IF(Data!$A$2:$A$1823='Ratios - Total'!$A1091,Data!$C$2:$C$1823,0),0)),"Missing Data")</f>
        <v>0</v>
      </c>
      <c r="L1091" s="5"/>
      <c r="M1091" s="5" t="str">
        <f t="array" ref="M1091">IFERROR(INDEX(Data!$F$2:$F$1823,MATCH('Ratios - Total'!$C1091,IF(Data!$A$2:$A$1823='Ratios - Total'!$A1091,Data!$C$2:$C$1823,0),0))/INDEX(Data!$E$2:$E$1823,MATCH('Ratios - Total'!$C1091,IF(Data!$A$2:$A$1823='Ratios - Total'!$A1091,Data!$C$2:$C$1823,0),0)),"Missing Data")</f>
        <v>Missing Data</v>
      </c>
      <c r="N1091" s="5"/>
      <c r="O1091" s="5" t="str">
        <f t="array" ref="O1091">IFERROR(INDEX(Data!$G$2:$G$1823,MATCH('Ratios - Total'!$C1091,IF(Data!$A$2:$A$1823='Ratios - Total'!$A1091,Data!$C$2:$C$1823,0),0))/INDEX(Data!$F$2:$F$1823,MATCH('Ratios - Total'!$C1091,IF(Data!$A$2:$A$1823='Ratios - Total'!$A1091,Data!$C$2:$C$1823,0),0)),"Missing Data")</f>
        <v>Missing Data</v>
      </c>
      <c r="P1091" s="5" t="str">
        <f t="array" ref="P1091">IFERROR(INDEX(Data!$H$2:$H$1823,MATCH('Ratios - Total'!$C1091,IF(Data!$A$2:$A$1823='Ratios - Total'!$A1091,Data!$C$2:$C$1823,0),0))/INDEX(Data!$G$2:$G$1823,MATCH('Ratios - Total'!$C1091,IF(Data!$A$2:$A$1823='Ratios - Total'!$A1091,Data!$C$2:$C$1823,0),0)),"Missing Data")</f>
        <v>Missing Data</v>
      </c>
      <c r="Q1091" s="5"/>
      <c r="R1091" s="5" t="str">
        <f t="array" ref="R1091">IFERROR(INDEX(Data!$L$2:$L$1823,MATCH('Ratios - Total'!$C1091,IF(Data!$A$2:$A$1823='Ratios - Total'!$A1091,Data!$C$2:$C$1823,0),0))/INDEX(Data!$G$2:$G$1823,MATCH('Ratios - Total'!$C1091,IF(Data!$A$2:$A$1823='Ratios - Total'!$A1091,Data!$C$2:$C$1823,0),0)),"Missing Data")</f>
        <v>Missing Data</v>
      </c>
      <c r="S1091" s="5"/>
      <c r="T1091" s="5" t="str">
        <f t="array" ref="T1091">IFERROR(INDEX(Data!$H$2:$H$1823,MATCH('Ratios - Total'!$C1091,IF(Data!$A$2:$A$1823='Ratios - Total'!$A1091,Data!$C$2:$C$1823,0),0))/INDEX(Data!$L$2:$L$1823,MATCH('Ratios - Total'!$C1091,IF(Data!$A$2:$A$1823='Ratios - Total'!$A1091,Data!$C$2:$C$1823,0),0)),"Missing Data")</f>
        <v>Missing Data</v>
      </c>
      <c r="U1091" s="5" t="str">
        <f t="array" ref="U1091">IFERROR(INDEX(Data!$K$2:$K$1823,MATCH('Ratios - Total'!$C1091,IF(Data!$A$2:$A$1823='Ratios - Total'!$A1091,Data!$C$2:$C$1823,0),0))/INDEX(Data!$H$2:$H$1823,MATCH('Ratios - Total'!$C1091,IF(Data!$A$2:$A$1823='Ratios - Total'!$A1091,Data!$C$2:$C$1823,0),0)),"Missing Data")</f>
        <v>Missing Data</v>
      </c>
      <c r="V1091" s="5" t="str">
        <f t="array" ref="V1091">IFERROR(INDEX(Data!$K$2:$K$1823,MATCH('Ratios - Total'!$C1091,IF(Data!$A$2:$A$1823='Ratios - Total'!$A1091,Data!$C$2:$C$1823,0),0))/INDEX(Data!$L$2:$L$1823,MATCH('Ratios - Total'!$C1091,IF(Data!$A$2:$A$1823='Ratios - Total'!$A1091,Data!$C$2:$C$1823,0),0)),"Missing Data")</f>
        <v>Missing Data</v>
      </c>
      <c r="W1091" s="5" t="e">
        <f t="shared" si="17"/>
        <v>#VALUE!</v>
      </c>
      <c r="X1091" s="5" t="str">
        <f t="array" ref="X1091">IFERROR(INDEX(Data!$K$2:$K$1823,MATCH('Ratios - Total'!$C1091,IF(Data!$A$2:$A$1823='Ratios - Total'!$A1091,Data!$C$2:$C$1823,0),0))/INDEX(Data!$G$2:$G$1823,MATCH('Ratios - Total'!$C1091,IF(Data!$A$2:$A$1823='Ratios - Total'!$A1091,Data!$C$2:$C$1823,0),0)),"Missing Data")</f>
        <v>Missing Data</v>
      </c>
    </row>
    <row r="1092" spans="1:24" x14ac:dyDescent="0.25">
      <c r="A1092" s="22" t="s">
        <v>100</v>
      </c>
      <c r="B1092" s="22" t="s">
        <v>101</v>
      </c>
      <c r="C1092" s="22">
        <v>1996</v>
      </c>
      <c r="D1092" s="5">
        <f t="array" ref="D1092">IFERROR(INDEX(Data!$H$2:$H$1823,MATCH('Ratios - Total'!$C1092,IF(Data!$A$2:$A$1823='Ratios - Total'!$A1092,Data!$C$2:$C$1823,0),0))/INDEX(Data!$D$2:$D$1823,MATCH('Ratios - Total'!$C1092,IF(Data!$A$2:$A$1823='Ratios - Total'!$A1092,Data!$C$2:$C$1823,0),0)),"Missing Data")</f>
        <v>1003.2158910867189</v>
      </c>
      <c r="E1092" s="22"/>
      <c r="F1092" s="5">
        <f t="array" ref="F1092">IFERROR(INDEX(Data!$G$2:$G$1823,MATCH('Ratios - Total'!$C1092,IF(Data!$A$2:$A$1823='Ratios - Total'!$A1092,Data!$C$2:$C$1823,0),0))/INDEX(Data!$D$2:$D$1823,MATCH('Ratios - Total'!$C1092,IF(Data!$A$2:$A$1823='Ratios - Total'!$A1092,Data!$C$2:$C$1823,0),0)),"Missing Data")</f>
        <v>0</v>
      </c>
      <c r="G1092" s="5"/>
      <c r="H1092" s="5" t="str">
        <f t="array" ref="H1092">IFERROR(INDEX(Data!$H$2:$H$1823,MATCH('Ratios - Total'!$C1092,IF(Data!$A$2:$A$1823='Ratios - Total'!$A1092,Data!$C$2:$C$1823,0),0))/INDEX(Data!$G$2:$G$1823,MATCH('Ratios - Total'!$C1092,IF(Data!$A$2:$A$1823='Ratios - Total'!$A1092,Data!$C$2:$C$1823,0),0)),"Missing Data")</f>
        <v>Missing Data</v>
      </c>
      <c r="I1092" s="5">
        <f t="array" ref="I1092">IFERROR(INDEX(Data!$G$2:$G$1823,MATCH('Ratios - Total'!$C1092,IF(Data!$A$2:$A$1823='Ratios - Total'!$A1092,Data!$C$2:$C$1823,0),0))/INDEX(Data!$D$2:$D$1823,MATCH('Ratios - Total'!$C1092,IF(Data!$A$2:$A$1823='Ratios - Total'!$A1092,Data!$C$2:$C$1823,0),0)),"Missing Data")</f>
        <v>0</v>
      </c>
      <c r="J1092" s="22"/>
      <c r="K1092" s="5">
        <f t="array" ref="K1092">IFERROR(INDEX(Data!$E$2:$E$1823,MATCH('Ratios - Total'!$C1092,IF(Data!$A$2:$A$1823='Ratios - Total'!$A1092,Data!$C$2:$C$1823,0),0))/INDEX(Data!$D$2:$D$1823,MATCH('Ratios - Total'!$C1092,IF(Data!$A$2:$A$1823='Ratios - Total'!$A1092,Data!$C$2:$C$1823,0),0)),"Missing Data")</f>
        <v>0</v>
      </c>
      <c r="L1092" s="5"/>
      <c r="M1092" s="5" t="str">
        <f t="array" ref="M1092">IFERROR(INDEX(Data!$F$2:$F$1823,MATCH('Ratios - Total'!$C1092,IF(Data!$A$2:$A$1823='Ratios - Total'!$A1092,Data!$C$2:$C$1823,0),0))/INDEX(Data!$E$2:$E$1823,MATCH('Ratios - Total'!$C1092,IF(Data!$A$2:$A$1823='Ratios - Total'!$A1092,Data!$C$2:$C$1823,0),0)),"Missing Data")</f>
        <v>Missing Data</v>
      </c>
      <c r="N1092" s="5"/>
      <c r="O1092" s="5" t="str">
        <f t="array" ref="O1092">IFERROR(INDEX(Data!$G$2:$G$1823,MATCH('Ratios - Total'!$C1092,IF(Data!$A$2:$A$1823='Ratios - Total'!$A1092,Data!$C$2:$C$1823,0),0))/INDEX(Data!$F$2:$F$1823,MATCH('Ratios - Total'!$C1092,IF(Data!$A$2:$A$1823='Ratios - Total'!$A1092,Data!$C$2:$C$1823,0),0)),"Missing Data")</f>
        <v>Missing Data</v>
      </c>
      <c r="P1092" s="5" t="str">
        <f t="array" ref="P1092">IFERROR(INDEX(Data!$H$2:$H$1823,MATCH('Ratios - Total'!$C1092,IF(Data!$A$2:$A$1823='Ratios - Total'!$A1092,Data!$C$2:$C$1823,0),0))/INDEX(Data!$G$2:$G$1823,MATCH('Ratios - Total'!$C1092,IF(Data!$A$2:$A$1823='Ratios - Total'!$A1092,Data!$C$2:$C$1823,0),0)),"Missing Data")</f>
        <v>Missing Data</v>
      </c>
      <c r="Q1092" s="5"/>
      <c r="R1092" s="5" t="str">
        <f t="array" ref="R1092">IFERROR(INDEX(Data!$L$2:$L$1823,MATCH('Ratios - Total'!$C1092,IF(Data!$A$2:$A$1823='Ratios - Total'!$A1092,Data!$C$2:$C$1823,0),0))/INDEX(Data!$G$2:$G$1823,MATCH('Ratios - Total'!$C1092,IF(Data!$A$2:$A$1823='Ratios - Total'!$A1092,Data!$C$2:$C$1823,0),0)),"Missing Data")</f>
        <v>Missing Data</v>
      </c>
      <c r="S1092" s="5"/>
      <c r="T1092" s="5" t="str">
        <f t="array" ref="T1092">IFERROR(INDEX(Data!$H$2:$H$1823,MATCH('Ratios - Total'!$C1092,IF(Data!$A$2:$A$1823='Ratios - Total'!$A1092,Data!$C$2:$C$1823,0),0))/INDEX(Data!$L$2:$L$1823,MATCH('Ratios - Total'!$C1092,IF(Data!$A$2:$A$1823='Ratios - Total'!$A1092,Data!$C$2:$C$1823,0),0)),"Missing Data")</f>
        <v>Missing Data</v>
      </c>
      <c r="U1092" s="5" t="str">
        <f t="array" ref="U1092">IFERROR(INDEX(Data!$K$2:$K$1823,MATCH('Ratios - Total'!$C1092,IF(Data!$A$2:$A$1823='Ratios - Total'!$A1092,Data!$C$2:$C$1823,0),0))/INDEX(Data!$H$2:$H$1823,MATCH('Ratios - Total'!$C1092,IF(Data!$A$2:$A$1823='Ratios - Total'!$A1092,Data!$C$2:$C$1823,0),0)),"Missing Data")</f>
        <v>Missing Data</v>
      </c>
      <c r="V1092" s="5" t="str">
        <f t="array" ref="V1092">IFERROR(INDEX(Data!$K$2:$K$1823,MATCH('Ratios - Total'!$C1092,IF(Data!$A$2:$A$1823='Ratios - Total'!$A1092,Data!$C$2:$C$1823,0),0))/INDEX(Data!$L$2:$L$1823,MATCH('Ratios - Total'!$C1092,IF(Data!$A$2:$A$1823='Ratios - Total'!$A1092,Data!$C$2:$C$1823,0),0)),"Missing Data")</f>
        <v>Missing Data</v>
      </c>
      <c r="W1092" s="5" t="e">
        <f t="shared" si="17"/>
        <v>#VALUE!</v>
      </c>
      <c r="X1092" s="5" t="str">
        <f t="array" ref="X1092">IFERROR(INDEX(Data!$K$2:$K$1823,MATCH('Ratios - Total'!$C1092,IF(Data!$A$2:$A$1823='Ratios - Total'!$A1092,Data!$C$2:$C$1823,0),0))/INDEX(Data!$G$2:$G$1823,MATCH('Ratios - Total'!$C1092,IF(Data!$A$2:$A$1823='Ratios - Total'!$A1092,Data!$C$2:$C$1823,0),0)),"Missing Data")</f>
        <v>Missing Data</v>
      </c>
    </row>
    <row r="1093" spans="1:24" x14ac:dyDescent="0.25">
      <c r="A1093" s="22" t="s">
        <v>102</v>
      </c>
      <c r="B1093" s="22" t="s">
        <v>103</v>
      </c>
      <c r="C1093" s="22">
        <v>1996</v>
      </c>
      <c r="D1093" s="5">
        <f t="array" ref="D1093">IFERROR(INDEX(Data!$H$2:$H$1823,MATCH('Ratios - Total'!$C1093,IF(Data!$A$2:$A$1823='Ratios - Total'!$A1093,Data!$C$2:$C$1823,0),0))/INDEX(Data!$D$2:$D$1823,MATCH('Ratios - Total'!$C1093,IF(Data!$A$2:$A$1823='Ratios - Total'!$A1093,Data!$C$2:$C$1823,0),0)),"Missing Data")</f>
        <v>1295.5587720502501</v>
      </c>
      <c r="E1093" s="22"/>
      <c r="F1093" s="5">
        <f t="array" ref="F1093">IFERROR(INDEX(Data!$G$2:$G$1823,MATCH('Ratios - Total'!$C1093,IF(Data!$A$2:$A$1823='Ratios - Total'!$A1093,Data!$C$2:$C$1823,0),0))/INDEX(Data!$D$2:$D$1823,MATCH('Ratios - Total'!$C1093,IF(Data!$A$2:$A$1823='Ratios - Total'!$A1093,Data!$C$2:$C$1823,0),0)),"Missing Data")</f>
        <v>0</v>
      </c>
      <c r="G1093" s="5"/>
      <c r="H1093" s="5" t="str">
        <f t="array" ref="H1093">IFERROR(INDEX(Data!$H$2:$H$1823,MATCH('Ratios - Total'!$C1093,IF(Data!$A$2:$A$1823='Ratios - Total'!$A1093,Data!$C$2:$C$1823,0),0))/INDEX(Data!$G$2:$G$1823,MATCH('Ratios - Total'!$C1093,IF(Data!$A$2:$A$1823='Ratios - Total'!$A1093,Data!$C$2:$C$1823,0),0)),"Missing Data")</f>
        <v>Missing Data</v>
      </c>
      <c r="I1093" s="5">
        <f t="array" ref="I1093">IFERROR(INDEX(Data!$G$2:$G$1823,MATCH('Ratios - Total'!$C1093,IF(Data!$A$2:$A$1823='Ratios - Total'!$A1093,Data!$C$2:$C$1823,0),0))/INDEX(Data!$D$2:$D$1823,MATCH('Ratios - Total'!$C1093,IF(Data!$A$2:$A$1823='Ratios - Total'!$A1093,Data!$C$2:$C$1823,0),0)),"Missing Data")</f>
        <v>0</v>
      </c>
      <c r="J1093" s="22"/>
      <c r="K1093" s="5">
        <f t="array" ref="K1093">IFERROR(INDEX(Data!$E$2:$E$1823,MATCH('Ratios - Total'!$C1093,IF(Data!$A$2:$A$1823='Ratios - Total'!$A1093,Data!$C$2:$C$1823,0),0))/INDEX(Data!$D$2:$D$1823,MATCH('Ratios - Total'!$C1093,IF(Data!$A$2:$A$1823='Ratios - Total'!$A1093,Data!$C$2:$C$1823,0),0)),"Missing Data")</f>
        <v>0</v>
      </c>
      <c r="L1093" s="5"/>
      <c r="M1093" s="5" t="str">
        <f t="array" ref="M1093">IFERROR(INDEX(Data!$F$2:$F$1823,MATCH('Ratios - Total'!$C1093,IF(Data!$A$2:$A$1823='Ratios - Total'!$A1093,Data!$C$2:$C$1823,0),0))/INDEX(Data!$E$2:$E$1823,MATCH('Ratios - Total'!$C1093,IF(Data!$A$2:$A$1823='Ratios - Total'!$A1093,Data!$C$2:$C$1823,0),0)),"Missing Data")</f>
        <v>Missing Data</v>
      </c>
      <c r="N1093" s="5"/>
      <c r="O1093" s="5" t="str">
        <f t="array" ref="O1093">IFERROR(INDEX(Data!$G$2:$G$1823,MATCH('Ratios - Total'!$C1093,IF(Data!$A$2:$A$1823='Ratios - Total'!$A1093,Data!$C$2:$C$1823,0),0))/INDEX(Data!$F$2:$F$1823,MATCH('Ratios - Total'!$C1093,IF(Data!$A$2:$A$1823='Ratios - Total'!$A1093,Data!$C$2:$C$1823,0),0)),"Missing Data")</f>
        <v>Missing Data</v>
      </c>
      <c r="P1093" s="5" t="str">
        <f t="array" ref="P1093">IFERROR(INDEX(Data!$H$2:$H$1823,MATCH('Ratios - Total'!$C1093,IF(Data!$A$2:$A$1823='Ratios - Total'!$A1093,Data!$C$2:$C$1823,0),0))/INDEX(Data!$G$2:$G$1823,MATCH('Ratios - Total'!$C1093,IF(Data!$A$2:$A$1823='Ratios - Total'!$A1093,Data!$C$2:$C$1823,0),0)),"Missing Data")</f>
        <v>Missing Data</v>
      </c>
      <c r="Q1093" s="5"/>
      <c r="R1093" s="5" t="str">
        <f t="array" ref="R1093">IFERROR(INDEX(Data!$L$2:$L$1823,MATCH('Ratios - Total'!$C1093,IF(Data!$A$2:$A$1823='Ratios - Total'!$A1093,Data!$C$2:$C$1823,0),0))/INDEX(Data!$G$2:$G$1823,MATCH('Ratios - Total'!$C1093,IF(Data!$A$2:$A$1823='Ratios - Total'!$A1093,Data!$C$2:$C$1823,0),0)),"Missing Data")</f>
        <v>Missing Data</v>
      </c>
      <c r="S1093" s="5"/>
      <c r="T1093" s="5" t="str">
        <f t="array" ref="T1093">IFERROR(INDEX(Data!$H$2:$H$1823,MATCH('Ratios - Total'!$C1093,IF(Data!$A$2:$A$1823='Ratios - Total'!$A1093,Data!$C$2:$C$1823,0),0))/INDEX(Data!$L$2:$L$1823,MATCH('Ratios - Total'!$C1093,IF(Data!$A$2:$A$1823='Ratios - Total'!$A1093,Data!$C$2:$C$1823,0),0)),"Missing Data")</f>
        <v>Missing Data</v>
      </c>
      <c r="U1093" s="5" t="str">
        <f t="array" ref="U1093">IFERROR(INDEX(Data!$K$2:$K$1823,MATCH('Ratios - Total'!$C1093,IF(Data!$A$2:$A$1823='Ratios - Total'!$A1093,Data!$C$2:$C$1823,0),0))/INDEX(Data!$H$2:$H$1823,MATCH('Ratios - Total'!$C1093,IF(Data!$A$2:$A$1823='Ratios - Total'!$A1093,Data!$C$2:$C$1823,0),0)),"Missing Data")</f>
        <v>Missing Data</v>
      </c>
      <c r="V1093" s="5" t="str">
        <f t="array" ref="V1093">IFERROR(INDEX(Data!$K$2:$K$1823,MATCH('Ratios - Total'!$C1093,IF(Data!$A$2:$A$1823='Ratios - Total'!$A1093,Data!$C$2:$C$1823,0),0))/INDEX(Data!$L$2:$L$1823,MATCH('Ratios - Total'!$C1093,IF(Data!$A$2:$A$1823='Ratios - Total'!$A1093,Data!$C$2:$C$1823,0),0)),"Missing Data")</f>
        <v>Missing Data</v>
      </c>
      <c r="W1093" s="5" t="e">
        <f t="shared" si="17"/>
        <v>#VALUE!</v>
      </c>
      <c r="X1093" s="5" t="str">
        <f t="array" ref="X1093">IFERROR(INDEX(Data!$K$2:$K$1823,MATCH('Ratios - Total'!$C1093,IF(Data!$A$2:$A$1823='Ratios - Total'!$A1093,Data!$C$2:$C$1823,0),0))/INDEX(Data!$G$2:$G$1823,MATCH('Ratios - Total'!$C1093,IF(Data!$A$2:$A$1823='Ratios - Total'!$A1093,Data!$C$2:$C$1823,0),0)),"Missing Data")</f>
        <v>Missing Data</v>
      </c>
    </row>
    <row r="1094" spans="1:24" x14ac:dyDescent="0.25">
      <c r="A1094" s="22" t="s">
        <v>104</v>
      </c>
      <c r="B1094" s="22" t="s">
        <v>105</v>
      </c>
      <c r="C1094" s="22">
        <v>1996</v>
      </c>
      <c r="D1094" s="5">
        <f t="array" ref="D1094">IFERROR(INDEX(Data!$H$2:$H$1823,MATCH('Ratios - Total'!$C1094,IF(Data!$A$2:$A$1823='Ratios - Total'!$A1094,Data!$C$2:$C$1823,0),0))/INDEX(Data!$D$2:$D$1823,MATCH('Ratios - Total'!$C1094,IF(Data!$A$2:$A$1823='Ratios - Total'!$A1094,Data!$C$2:$C$1823,0),0)),"Missing Data")</f>
        <v>1422.0460784936301</v>
      </c>
      <c r="E1094" s="22"/>
      <c r="F1094" s="5">
        <f t="array" ref="F1094">IFERROR(INDEX(Data!$G$2:$G$1823,MATCH('Ratios - Total'!$C1094,IF(Data!$A$2:$A$1823='Ratios - Total'!$A1094,Data!$C$2:$C$1823,0),0))/INDEX(Data!$D$2:$D$1823,MATCH('Ratios - Total'!$C1094,IF(Data!$A$2:$A$1823='Ratios - Total'!$A1094,Data!$C$2:$C$1823,0),0)),"Missing Data")</f>
        <v>0</v>
      </c>
      <c r="G1094" s="5"/>
      <c r="H1094" s="5" t="str">
        <f t="array" ref="H1094">IFERROR(INDEX(Data!$H$2:$H$1823,MATCH('Ratios - Total'!$C1094,IF(Data!$A$2:$A$1823='Ratios - Total'!$A1094,Data!$C$2:$C$1823,0),0))/INDEX(Data!$G$2:$G$1823,MATCH('Ratios - Total'!$C1094,IF(Data!$A$2:$A$1823='Ratios - Total'!$A1094,Data!$C$2:$C$1823,0),0)),"Missing Data")</f>
        <v>Missing Data</v>
      </c>
      <c r="I1094" s="5">
        <f t="array" ref="I1094">IFERROR(INDEX(Data!$G$2:$G$1823,MATCH('Ratios - Total'!$C1094,IF(Data!$A$2:$A$1823='Ratios - Total'!$A1094,Data!$C$2:$C$1823,0),0))/INDEX(Data!$D$2:$D$1823,MATCH('Ratios - Total'!$C1094,IF(Data!$A$2:$A$1823='Ratios - Total'!$A1094,Data!$C$2:$C$1823,0),0)),"Missing Data")</f>
        <v>0</v>
      </c>
      <c r="J1094" s="22"/>
      <c r="K1094" s="5">
        <f t="array" ref="K1094">IFERROR(INDEX(Data!$E$2:$E$1823,MATCH('Ratios - Total'!$C1094,IF(Data!$A$2:$A$1823='Ratios - Total'!$A1094,Data!$C$2:$C$1823,0),0))/INDEX(Data!$D$2:$D$1823,MATCH('Ratios - Total'!$C1094,IF(Data!$A$2:$A$1823='Ratios - Total'!$A1094,Data!$C$2:$C$1823,0),0)),"Missing Data")</f>
        <v>0</v>
      </c>
      <c r="L1094" s="5"/>
      <c r="M1094" s="5" t="str">
        <f t="array" ref="M1094">IFERROR(INDEX(Data!$F$2:$F$1823,MATCH('Ratios - Total'!$C1094,IF(Data!$A$2:$A$1823='Ratios - Total'!$A1094,Data!$C$2:$C$1823,0),0))/INDEX(Data!$E$2:$E$1823,MATCH('Ratios - Total'!$C1094,IF(Data!$A$2:$A$1823='Ratios - Total'!$A1094,Data!$C$2:$C$1823,0),0)),"Missing Data")</f>
        <v>Missing Data</v>
      </c>
      <c r="N1094" s="5"/>
      <c r="O1094" s="5" t="str">
        <f t="array" ref="O1094">IFERROR(INDEX(Data!$G$2:$G$1823,MATCH('Ratios - Total'!$C1094,IF(Data!$A$2:$A$1823='Ratios - Total'!$A1094,Data!$C$2:$C$1823,0),0))/INDEX(Data!$F$2:$F$1823,MATCH('Ratios - Total'!$C1094,IF(Data!$A$2:$A$1823='Ratios - Total'!$A1094,Data!$C$2:$C$1823,0),0)),"Missing Data")</f>
        <v>Missing Data</v>
      </c>
      <c r="P1094" s="5" t="str">
        <f t="array" ref="P1094">IFERROR(INDEX(Data!$H$2:$H$1823,MATCH('Ratios - Total'!$C1094,IF(Data!$A$2:$A$1823='Ratios - Total'!$A1094,Data!$C$2:$C$1823,0),0))/INDEX(Data!$G$2:$G$1823,MATCH('Ratios - Total'!$C1094,IF(Data!$A$2:$A$1823='Ratios - Total'!$A1094,Data!$C$2:$C$1823,0),0)),"Missing Data")</f>
        <v>Missing Data</v>
      </c>
      <c r="Q1094" s="5"/>
      <c r="R1094" s="5" t="str">
        <f t="array" ref="R1094">IFERROR(INDEX(Data!$L$2:$L$1823,MATCH('Ratios - Total'!$C1094,IF(Data!$A$2:$A$1823='Ratios - Total'!$A1094,Data!$C$2:$C$1823,0),0))/INDEX(Data!$G$2:$G$1823,MATCH('Ratios - Total'!$C1094,IF(Data!$A$2:$A$1823='Ratios - Total'!$A1094,Data!$C$2:$C$1823,0),0)),"Missing Data")</f>
        <v>Missing Data</v>
      </c>
      <c r="S1094" s="5"/>
      <c r="T1094" s="5" t="str">
        <f t="array" ref="T1094">IFERROR(INDEX(Data!$H$2:$H$1823,MATCH('Ratios - Total'!$C1094,IF(Data!$A$2:$A$1823='Ratios - Total'!$A1094,Data!$C$2:$C$1823,0),0))/INDEX(Data!$L$2:$L$1823,MATCH('Ratios - Total'!$C1094,IF(Data!$A$2:$A$1823='Ratios - Total'!$A1094,Data!$C$2:$C$1823,0),0)),"Missing Data")</f>
        <v>Missing Data</v>
      </c>
      <c r="U1094" s="5" t="str">
        <f t="array" ref="U1094">IFERROR(INDEX(Data!$K$2:$K$1823,MATCH('Ratios - Total'!$C1094,IF(Data!$A$2:$A$1823='Ratios - Total'!$A1094,Data!$C$2:$C$1823,0),0))/INDEX(Data!$H$2:$H$1823,MATCH('Ratios - Total'!$C1094,IF(Data!$A$2:$A$1823='Ratios - Total'!$A1094,Data!$C$2:$C$1823,0),0)),"Missing Data")</f>
        <v>Missing Data</v>
      </c>
      <c r="V1094" s="5" t="str">
        <f t="array" ref="V1094">IFERROR(INDEX(Data!$K$2:$K$1823,MATCH('Ratios - Total'!$C1094,IF(Data!$A$2:$A$1823='Ratios - Total'!$A1094,Data!$C$2:$C$1823,0),0))/INDEX(Data!$L$2:$L$1823,MATCH('Ratios - Total'!$C1094,IF(Data!$A$2:$A$1823='Ratios - Total'!$A1094,Data!$C$2:$C$1823,0),0)),"Missing Data")</f>
        <v>Missing Data</v>
      </c>
      <c r="W1094" s="5" t="e">
        <f t="shared" si="17"/>
        <v>#VALUE!</v>
      </c>
      <c r="X1094" s="5" t="str">
        <f t="array" ref="X1094">IFERROR(INDEX(Data!$K$2:$K$1823,MATCH('Ratios - Total'!$C1094,IF(Data!$A$2:$A$1823='Ratios - Total'!$A1094,Data!$C$2:$C$1823,0),0))/INDEX(Data!$G$2:$G$1823,MATCH('Ratios - Total'!$C1094,IF(Data!$A$2:$A$1823='Ratios - Total'!$A1094,Data!$C$2:$C$1823,0),0)),"Missing Data")</f>
        <v>Missing Data</v>
      </c>
    </row>
    <row r="1095" spans="1:24" x14ac:dyDescent="0.25">
      <c r="A1095" s="22" t="s">
        <v>4</v>
      </c>
      <c r="B1095" s="22" t="s">
        <v>5</v>
      </c>
      <c r="C1095" s="22">
        <v>1997</v>
      </c>
      <c r="D1095" s="5">
        <f t="array" ref="D1095">IFERROR(INDEX(Data!$H$2:$H$1823,MATCH('Ratios - Total'!$C1095,IF(Data!$A$2:$A$1823='Ratios - Total'!$A1095,Data!$C$2:$C$1823,0),0))/INDEX(Data!$D$2:$D$1823,MATCH('Ratios - Total'!$C1095,IF(Data!$A$2:$A$1823='Ratios - Total'!$A1095,Data!$C$2:$C$1823,0),0)),"Missing Data")</f>
        <v>958.30020913772751</v>
      </c>
      <c r="E1095" s="22"/>
      <c r="F1095" s="5">
        <f t="array" ref="F1095">IFERROR(INDEX(Data!$G$2:$G$1823,MATCH('Ratios - Total'!$C1095,IF(Data!$A$2:$A$1823='Ratios - Total'!$A1095,Data!$C$2:$C$1823,0),0))/INDEX(Data!$D$2:$D$1823,MATCH('Ratios - Total'!$C1095,IF(Data!$A$2:$A$1823='Ratios - Total'!$A1095,Data!$C$2:$C$1823,0),0)),"Missing Data")</f>
        <v>0</v>
      </c>
      <c r="G1095" s="5"/>
      <c r="H1095" s="5" t="str">
        <f t="array" ref="H1095">IFERROR(INDEX(Data!$H$2:$H$1823,MATCH('Ratios - Total'!$C1095,IF(Data!$A$2:$A$1823='Ratios - Total'!$A1095,Data!$C$2:$C$1823,0),0))/INDEX(Data!$G$2:$G$1823,MATCH('Ratios - Total'!$C1095,IF(Data!$A$2:$A$1823='Ratios - Total'!$A1095,Data!$C$2:$C$1823,0),0)),"Missing Data")</f>
        <v>Missing Data</v>
      </c>
      <c r="I1095" s="5">
        <f t="array" ref="I1095">IFERROR(INDEX(Data!$G$2:$G$1823,MATCH('Ratios - Total'!$C1095,IF(Data!$A$2:$A$1823='Ratios - Total'!$A1095,Data!$C$2:$C$1823,0),0))/INDEX(Data!$D$2:$D$1823,MATCH('Ratios - Total'!$C1095,IF(Data!$A$2:$A$1823='Ratios - Total'!$A1095,Data!$C$2:$C$1823,0),0)),"Missing Data")</f>
        <v>0</v>
      </c>
      <c r="J1095" s="22"/>
      <c r="K1095" s="5">
        <f t="array" ref="K1095">IFERROR(INDEX(Data!$E$2:$E$1823,MATCH('Ratios - Total'!$C1095,IF(Data!$A$2:$A$1823='Ratios - Total'!$A1095,Data!$C$2:$C$1823,0),0))/INDEX(Data!$D$2:$D$1823,MATCH('Ratios - Total'!$C1095,IF(Data!$A$2:$A$1823='Ratios - Total'!$A1095,Data!$C$2:$C$1823,0),0)),"Missing Data")</f>
        <v>0</v>
      </c>
      <c r="L1095" s="5"/>
      <c r="M1095" s="5" t="str">
        <f t="array" ref="M1095">IFERROR(INDEX(Data!$F$2:$F$1823,MATCH('Ratios - Total'!$C1095,IF(Data!$A$2:$A$1823='Ratios - Total'!$A1095,Data!$C$2:$C$1823,0),0))/INDEX(Data!$E$2:$E$1823,MATCH('Ratios - Total'!$C1095,IF(Data!$A$2:$A$1823='Ratios - Total'!$A1095,Data!$C$2:$C$1823,0),0)),"Missing Data")</f>
        <v>Missing Data</v>
      </c>
      <c r="N1095" s="5"/>
      <c r="O1095" s="5" t="str">
        <f t="array" ref="O1095">IFERROR(INDEX(Data!$G$2:$G$1823,MATCH('Ratios - Total'!$C1095,IF(Data!$A$2:$A$1823='Ratios - Total'!$A1095,Data!$C$2:$C$1823,0),0))/INDEX(Data!$F$2:$F$1823,MATCH('Ratios - Total'!$C1095,IF(Data!$A$2:$A$1823='Ratios - Total'!$A1095,Data!$C$2:$C$1823,0),0)),"Missing Data")</f>
        <v>Missing Data</v>
      </c>
      <c r="P1095" s="5" t="str">
        <f t="array" ref="P1095">IFERROR(INDEX(Data!$H$2:$H$1823,MATCH('Ratios - Total'!$C1095,IF(Data!$A$2:$A$1823='Ratios - Total'!$A1095,Data!$C$2:$C$1823,0),0))/INDEX(Data!$G$2:$G$1823,MATCH('Ratios - Total'!$C1095,IF(Data!$A$2:$A$1823='Ratios - Total'!$A1095,Data!$C$2:$C$1823,0),0)),"Missing Data")</f>
        <v>Missing Data</v>
      </c>
      <c r="Q1095" s="5"/>
      <c r="R1095" s="5" t="str">
        <f t="array" ref="R1095">IFERROR(INDEX(Data!$L$2:$L$1823,MATCH('Ratios - Total'!$C1095,IF(Data!$A$2:$A$1823='Ratios - Total'!$A1095,Data!$C$2:$C$1823,0),0))/INDEX(Data!$G$2:$G$1823,MATCH('Ratios - Total'!$C1095,IF(Data!$A$2:$A$1823='Ratios - Total'!$A1095,Data!$C$2:$C$1823,0),0)),"Missing Data")</f>
        <v>Missing Data</v>
      </c>
      <c r="S1095" s="5"/>
      <c r="T1095" s="5">
        <f t="array" ref="T1095">IFERROR(INDEX(Data!$H$2:$H$1823,MATCH('Ratios - Total'!$C1095,IF(Data!$A$2:$A$1823='Ratios - Total'!$A1095,Data!$C$2:$C$1823,0),0))/INDEX(Data!$L$2:$L$1823,MATCH('Ratios - Total'!$C1095,IF(Data!$A$2:$A$1823='Ratios - Total'!$A1095,Data!$C$2:$C$1823,0),0)),"Missing Data")</f>
        <v>45483.413098045181</v>
      </c>
      <c r="U1095" s="5">
        <f t="array" ref="U1095">IFERROR(INDEX(Data!$K$2:$K$1823,MATCH('Ratios - Total'!$C1095,IF(Data!$A$2:$A$1823='Ratios - Total'!$A1095,Data!$C$2:$C$1823,0),0))/INDEX(Data!$H$2:$H$1823,MATCH('Ratios - Total'!$C1095,IF(Data!$A$2:$A$1823='Ratios - Total'!$A1095,Data!$C$2:$C$1823,0),0)),"Missing Data")</f>
        <v>0.44928736543281123</v>
      </c>
      <c r="V1095" s="5">
        <f t="array" ref="V1095">IFERROR(INDEX(Data!$K$2:$K$1823,MATCH('Ratios - Total'!$C1095,IF(Data!$A$2:$A$1823='Ratios - Total'!$A1095,Data!$C$2:$C$1823,0),0))/INDEX(Data!$L$2:$L$1823,MATCH('Ratios - Total'!$C1095,IF(Data!$A$2:$A$1823='Ratios - Total'!$A1095,Data!$C$2:$C$1823,0),0)),"Missing Data")</f>
        <v>20435.122841712939</v>
      </c>
      <c r="W1095" s="5">
        <f t="shared" si="17"/>
        <v>25048.290256332242</v>
      </c>
      <c r="X1095" s="5" t="str">
        <f t="array" ref="X1095">IFERROR(INDEX(Data!$K$2:$K$1823,MATCH('Ratios - Total'!$C1095,IF(Data!$A$2:$A$1823='Ratios - Total'!$A1095,Data!$C$2:$C$1823,0),0))/INDEX(Data!$G$2:$G$1823,MATCH('Ratios - Total'!$C1095,IF(Data!$A$2:$A$1823='Ratios - Total'!$A1095,Data!$C$2:$C$1823,0),0)),"Missing Data")</f>
        <v>Missing Data</v>
      </c>
    </row>
    <row r="1096" spans="1:24" x14ac:dyDescent="0.25">
      <c r="A1096" s="22" t="s">
        <v>6</v>
      </c>
      <c r="B1096" s="22" t="s">
        <v>7</v>
      </c>
      <c r="C1096" s="22">
        <v>1997</v>
      </c>
      <c r="D1096" s="5">
        <f t="array" ref="D1096">IFERROR(INDEX(Data!$H$2:$H$1823,MATCH('Ratios - Total'!$C1096,IF(Data!$A$2:$A$1823='Ratios - Total'!$A1096,Data!$C$2:$C$1823,0),0))/INDEX(Data!$D$2:$D$1823,MATCH('Ratios - Total'!$C1096,IF(Data!$A$2:$A$1823='Ratios - Total'!$A1096,Data!$C$2:$C$1823,0),0)),"Missing Data")</f>
        <v>2192.7392229284401</v>
      </c>
      <c r="E1096" s="22"/>
      <c r="F1096" s="5">
        <f t="array" ref="F1096">IFERROR(INDEX(Data!$G$2:$G$1823,MATCH('Ratios - Total'!$C1096,IF(Data!$A$2:$A$1823='Ratios - Total'!$A1096,Data!$C$2:$C$1823,0),0))/INDEX(Data!$D$2:$D$1823,MATCH('Ratios - Total'!$C1096,IF(Data!$A$2:$A$1823='Ratios - Total'!$A1096,Data!$C$2:$C$1823,0),0)),"Missing Data")</f>
        <v>0</v>
      </c>
      <c r="G1096" s="5"/>
      <c r="H1096" s="5" t="str">
        <f t="array" ref="H1096">IFERROR(INDEX(Data!$H$2:$H$1823,MATCH('Ratios - Total'!$C1096,IF(Data!$A$2:$A$1823='Ratios - Total'!$A1096,Data!$C$2:$C$1823,0),0))/INDEX(Data!$G$2:$G$1823,MATCH('Ratios - Total'!$C1096,IF(Data!$A$2:$A$1823='Ratios - Total'!$A1096,Data!$C$2:$C$1823,0),0)),"Missing Data")</f>
        <v>Missing Data</v>
      </c>
      <c r="I1096" s="5">
        <f t="array" ref="I1096">IFERROR(INDEX(Data!$G$2:$G$1823,MATCH('Ratios - Total'!$C1096,IF(Data!$A$2:$A$1823='Ratios - Total'!$A1096,Data!$C$2:$C$1823,0),0))/INDEX(Data!$D$2:$D$1823,MATCH('Ratios - Total'!$C1096,IF(Data!$A$2:$A$1823='Ratios - Total'!$A1096,Data!$C$2:$C$1823,0),0)),"Missing Data")</f>
        <v>0</v>
      </c>
      <c r="J1096" s="22"/>
      <c r="K1096" s="5">
        <f t="array" ref="K1096">IFERROR(INDEX(Data!$E$2:$E$1823,MATCH('Ratios - Total'!$C1096,IF(Data!$A$2:$A$1823='Ratios - Total'!$A1096,Data!$C$2:$C$1823,0),0))/INDEX(Data!$D$2:$D$1823,MATCH('Ratios - Total'!$C1096,IF(Data!$A$2:$A$1823='Ratios - Total'!$A1096,Data!$C$2:$C$1823,0),0)),"Missing Data")</f>
        <v>0</v>
      </c>
      <c r="L1096" s="5"/>
      <c r="M1096" s="5" t="str">
        <f t="array" ref="M1096">IFERROR(INDEX(Data!$F$2:$F$1823,MATCH('Ratios - Total'!$C1096,IF(Data!$A$2:$A$1823='Ratios - Total'!$A1096,Data!$C$2:$C$1823,0),0))/INDEX(Data!$E$2:$E$1823,MATCH('Ratios - Total'!$C1096,IF(Data!$A$2:$A$1823='Ratios - Total'!$A1096,Data!$C$2:$C$1823,0),0)),"Missing Data")</f>
        <v>Missing Data</v>
      </c>
      <c r="N1096" s="5"/>
      <c r="O1096" s="5" t="str">
        <f t="array" ref="O1096">IFERROR(INDEX(Data!$G$2:$G$1823,MATCH('Ratios - Total'!$C1096,IF(Data!$A$2:$A$1823='Ratios - Total'!$A1096,Data!$C$2:$C$1823,0),0))/INDEX(Data!$F$2:$F$1823,MATCH('Ratios - Total'!$C1096,IF(Data!$A$2:$A$1823='Ratios - Total'!$A1096,Data!$C$2:$C$1823,0),0)),"Missing Data")</f>
        <v>Missing Data</v>
      </c>
      <c r="P1096" s="5" t="str">
        <f t="array" ref="P1096">IFERROR(INDEX(Data!$H$2:$H$1823,MATCH('Ratios - Total'!$C1096,IF(Data!$A$2:$A$1823='Ratios - Total'!$A1096,Data!$C$2:$C$1823,0),0))/INDEX(Data!$G$2:$G$1823,MATCH('Ratios - Total'!$C1096,IF(Data!$A$2:$A$1823='Ratios - Total'!$A1096,Data!$C$2:$C$1823,0),0)),"Missing Data")</f>
        <v>Missing Data</v>
      </c>
      <c r="Q1096" s="5"/>
      <c r="R1096" s="5" t="str">
        <f t="array" ref="R1096">IFERROR(INDEX(Data!$L$2:$L$1823,MATCH('Ratios - Total'!$C1096,IF(Data!$A$2:$A$1823='Ratios - Total'!$A1096,Data!$C$2:$C$1823,0),0))/INDEX(Data!$G$2:$G$1823,MATCH('Ratios - Total'!$C1096,IF(Data!$A$2:$A$1823='Ratios - Total'!$A1096,Data!$C$2:$C$1823,0),0)),"Missing Data")</f>
        <v>Missing Data</v>
      </c>
      <c r="S1096" s="5"/>
      <c r="T1096" s="5">
        <f t="array" ref="T1096">IFERROR(INDEX(Data!$H$2:$H$1823,MATCH('Ratios - Total'!$C1096,IF(Data!$A$2:$A$1823='Ratios - Total'!$A1096,Data!$C$2:$C$1823,0),0))/INDEX(Data!$L$2:$L$1823,MATCH('Ratios - Total'!$C1096,IF(Data!$A$2:$A$1823='Ratios - Total'!$A1096,Data!$C$2:$C$1823,0),0)),"Missing Data")</f>
        <v>82671.852380366588</v>
      </c>
      <c r="U1096" s="5">
        <f t="array" ref="U1096">IFERROR(INDEX(Data!$K$2:$K$1823,MATCH('Ratios - Total'!$C1096,IF(Data!$A$2:$A$1823='Ratios - Total'!$A1096,Data!$C$2:$C$1823,0),0))/INDEX(Data!$H$2:$H$1823,MATCH('Ratios - Total'!$C1096,IF(Data!$A$2:$A$1823='Ratios - Total'!$A1096,Data!$C$2:$C$1823,0),0)),"Missing Data")</f>
        <v>0.42945758419481445</v>
      </c>
      <c r="V1096" s="5">
        <f t="array" ref="V1096">IFERROR(INDEX(Data!$K$2:$K$1823,MATCH('Ratios - Total'!$C1096,IF(Data!$A$2:$A$1823='Ratios - Total'!$A1096,Data!$C$2:$C$1823,0),0))/INDEX(Data!$L$2:$L$1823,MATCH('Ratios - Total'!$C1096,IF(Data!$A$2:$A$1823='Ratios - Total'!$A1096,Data!$C$2:$C$1823,0),0)),"Missing Data")</f>
        <v>35504.054004182559</v>
      </c>
      <c r="W1096" s="5">
        <f t="shared" si="17"/>
        <v>47167.79837618403</v>
      </c>
      <c r="X1096" s="5" t="str">
        <f t="array" ref="X1096">IFERROR(INDEX(Data!$K$2:$K$1823,MATCH('Ratios - Total'!$C1096,IF(Data!$A$2:$A$1823='Ratios - Total'!$A1096,Data!$C$2:$C$1823,0),0))/INDEX(Data!$G$2:$G$1823,MATCH('Ratios - Total'!$C1096,IF(Data!$A$2:$A$1823='Ratios - Total'!$A1096,Data!$C$2:$C$1823,0),0)),"Missing Data")</f>
        <v>Missing Data</v>
      </c>
    </row>
    <row r="1097" spans="1:24" x14ac:dyDescent="0.25">
      <c r="A1097" s="22" t="s">
        <v>8</v>
      </c>
      <c r="B1097" s="22" t="s">
        <v>9</v>
      </c>
      <c r="C1097" s="22">
        <v>1997</v>
      </c>
      <c r="D1097" s="5">
        <f t="array" ref="D1097">IFERROR(INDEX(Data!$H$2:$H$1823,MATCH('Ratios - Total'!$C1097,IF(Data!$A$2:$A$1823='Ratios - Total'!$A1097,Data!$C$2:$C$1823,0),0))/INDEX(Data!$D$2:$D$1823,MATCH('Ratios - Total'!$C1097,IF(Data!$A$2:$A$1823='Ratios - Total'!$A1097,Data!$C$2:$C$1823,0),0)),"Missing Data")</f>
        <v>971.96893048117056</v>
      </c>
      <c r="E1097" s="22"/>
      <c r="F1097" s="5">
        <f t="array" ref="F1097">IFERROR(INDEX(Data!$G$2:$G$1823,MATCH('Ratios - Total'!$C1097,IF(Data!$A$2:$A$1823='Ratios - Total'!$A1097,Data!$C$2:$C$1823,0),0))/INDEX(Data!$D$2:$D$1823,MATCH('Ratios - Total'!$C1097,IF(Data!$A$2:$A$1823='Ratios - Total'!$A1097,Data!$C$2:$C$1823,0),0)),"Missing Data")</f>
        <v>0</v>
      </c>
      <c r="G1097" s="5"/>
      <c r="H1097" s="5" t="str">
        <f t="array" ref="H1097">IFERROR(INDEX(Data!$H$2:$H$1823,MATCH('Ratios - Total'!$C1097,IF(Data!$A$2:$A$1823='Ratios - Total'!$A1097,Data!$C$2:$C$1823,0),0))/INDEX(Data!$G$2:$G$1823,MATCH('Ratios - Total'!$C1097,IF(Data!$A$2:$A$1823='Ratios - Total'!$A1097,Data!$C$2:$C$1823,0),0)),"Missing Data")</f>
        <v>Missing Data</v>
      </c>
      <c r="I1097" s="5">
        <f t="array" ref="I1097">IFERROR(INDEX(Data!$G$2:$G$1823,MATCH('Ratios - Total'!$C1097,IF(Data!$A$2:$A$1823='Ratios - Total'!$A1097,Data!$C$2:$C$1823,0),0))/INDEX(Data!$D$2:$D$1823,MATCH('Ratios - Total'!$C1097,IF(Data!$A$2:$A$1823='Ratios - Total'!$A1097,Data!$C$2:$C$1823,0),0)),"Missing Data")</f>
        <v>0</v>
      </c>
      <c r="J1097" s="22"/>
      <c r="K1097" s="5">
        <f t="array" ref="K1097">IFERROR(INDEX(Data!$E$2:$E$1823,MATCH('Ratios - Total'!$C1097,IF(Data!$A$2:$A$1823='Ratios - Total'!$A1097,Data!$C$2:$C$1823,0),0))/INDEX(Data!$D$2:$D$1823,MATCH('Ratios - Total'!$C1097,IF(Data!$A$2:$A$1823='Ratios - Total'!$A1097,Data!$C$2:$C$1823,0),0)),"Missing Data")</f>
        <v>0</v>
      </c>
      <c r="L1097" s="5"/>
      <c r="M1097" s="5" t="str">
        <f t="array" ref="M1097">IFERROR(INDEX(Data!$F$2:$F$1823,MATCH('Ratios - Total'!$C1097,IF(Data!$A$2:$A$1823='Ratios - Total'!$A1097,Data!$C$2:$C$1823,0),0))/INDEX(Data!$E$2:$E$1823,MATCH('Ratios - Total'!$C1097,IF(Data!$A$2:$A$1823='Ratios - Total'!$A1097,Data!$C$2:$C$1823,0),0)),"Missing Data")</f>
        <v>Missing Data</v>
      </c>
      <c r="N1097" s="5"/>
      <c r="O1097" s="5" t="str">
        <f t="array" ref="O1097">IFERROR(INDEX(Data!$G$2:$G$1823,MATCH('Ratios - Total'!$C1097,IF(Data!$A$2:$A$1823='Ratios - Total'!$A1097,Data!$C$2:$C$1823,0),0))/INDEX(Data!$F$2:$F$1823,MATCH('Ratios - Total'!$C1097,IF(Data!$A$2:$A$1823='Ratios - Total'!$A1097,Data!$C$2:$C$1823,0),0)),"Missing Data")</f>
        <v>Missing Data</v>
      </c>
      <c r="P1097" s="5" t="str">
        <f t="array" ref="P1097">IFERROR(INDEX(Data!$H$2:$H$1823,MATCH('Ratios - Total'!$C1097,IF(Data!$A$2:$A$1823='Ratios - Total'!$A1097,Data!$C$2:$C$1823,0),0))/INDEX(Data!$G$2:$G$1823,MATCH('Ratios - Total'!$C1097,IF(Data!$A$2:$A$1823='Ratios - Total'!$A1097,Data!$C$2:$C$1823,0),0)),"Missing Data")</f>
        <v>Missing Data</v>
      </c>
      <c r="Q1097" s="5"/>
      <c r="R1097" s="5" t="str">
        <f t="array" ref="R1097">IFERROR(INDEX(Data!$L$2:$L$1823,MATCH('Ratios - Total'!$C1097,IF(Data!$A$2:$A$1823='Ratios - Total'!$A1097,Data!$C$2:$C$1823,0),0))/INDEX(Data!$G$2:$G$1823,MATCH('Ratios - Total'!$C1097,IF(Data!$A$2:$A$1823='Ratios - Total'!$A1097,Data!$C$2:$C$1823,0),0)),"Missing Data")</f>
        <v>Missing Data</v>
      </c>
      <c r="S1097" s="5"/>
      <c r="T1097" s="5">
        <f t="array" ref="T1097">IFERROR(INDEX(Data!$H$2:$H$1823,MATCH('Ratios - Total'!$C1097,IF(Data!$A$2:$A$1823='Ratios - Total'!$A1097,Data!$C$2:$C$1823,0),0))/INDEX(Data!$L$2:$L$1823,MATCH('Ratios - Total'!$C1097,IF(Data!$A$2:$A$1823='Ratios - Total'!$A1097,Data!$C$2:$C$1823,0),0)),"Missing Data")</f>
        <v>53103.816567091875</v>
      </c>
      <c r="U1097" s="5">
        <f t="array" ref="U1097">IFERROR(INDEX(Data!$K$2:$K$1823,MATCH('Ratios - Total'!$C1097,IF(Data!$A$2:$A$1823='Ratios - Total'!$A1097,Data!$C$2:$C$1823,0),0))/INDEX(Data!$H$2:$H$1823,MATCH('Ratios - Total'!$C1097,IF(Data!$A$2:$A$1823='Ratios - Total'!$A1097,Data!$C$2:$C$1823,0),0)),"Missing Data")</f>
        <v>0.43450856245410113</v>
      </c>
      <c r="V1097" s="5">
        <f t="array" ref="V1097">IFERROR(INDEX(Data!$K$2:$K$1823,MATCH('Ratios - Total'!$C1097,IF(Data!$A$2:$A$1823='Ratios - Total'!$A1097,Data!$C$2:$C$1823,0),0))/INDEX(Data!$L$2:$L$1823,MATCH('Ratios - Total'!$C1097,IF(Data!$A$2:$A$1823='Ratios - Total'!$A1097,Data!$C$2:$C$1823,0),0)),"Missing Data")</f>
        <v>23074.062997393372</v>
      </c>
      <c r="W1097" s="5">
        <f t="shared" si="17"/>
        <v>30029.753569698503</v>
      </c>
      <c r="X1097" s="5" t="str">
        <f t="array" ref="X1097">IFERROR(INDEX(Data!$K$2:$K$1823,MATCH('Ratios - Total'!$C1097,IF(Data!$A$2:$A$1823='Ratios - Total'!$A1097,Data!$C$2:$C$1823,0),0))/INDEX(Data!$G$2:$G$1823,MATCH('Ratios - Total'!$C1097,IF(Data!$A$2:$A$1823='Ratios - Total'!$A1097,Data!$C$2:$C$1823,0),0)),"Missing Data")</f>
        <v>Missing Data</v>
      </c>
    </row>
    <row r="1098" spans="1:24" x14ac:dyDescent="0.25">
      <c r="A1098" s="22" t="s">
        <v>10</v>
      </c>
      <c r="B1098" s="22" t="s">
        <v>11</v>
      </c>
      <c r="C1098" s="22">
        <v>1997</v>
      </c>
      <c r="D1098" s="5">
        <f t="array" ref="D1098">IFERROR(INDEX(Data!$H$2:$H$1823,MATCH('Ratios - Total'!$C1098,IF(Data!$A$2:$A$1823='Ratios - Total'!$A1098,Data!$C$2:$C$1823,0),0))/INDEX(Data!$D$2:$D$1823,MATCH('Ratios - Total'!$C1098,IF(Data!$A$2:$A$1823='Ratios - Total'!$A1098,Data!$C$2:$C$1823,0),0)),"Missing Data")</f>
        <v>913.12414410881593</v>
      </c>
      <c r="E1098" s="22"/>
      <c r="F1098" s="5">
        <f t="array" ref="F1098">IFERROR(INDEX(Data!$G$2:$G$1823,MATCH('Ratios - Total'!$C1098,IF(Data!$A$2:$A$1823='Ratios - Total'!$A1098,Data!$C$2:$C$1823,0),0))/INDEX(Data!$D$2:$D$1823,MATCH('Ratios - Total'!$C1098,IF(Data!$A$2:$A$1823='Ratios - Total'!$A1098,Data!$C$2:$C$1823,0),0)),"Missing Data")</f>
        <v>0</v>
      </c>
      <c r="G1098" s="5"/>
      <c r="H1098" s="5" t="str">
        <f t="array" ref="H1098">IFERROR(INDEX(Data!$H$2:$H$1823,MATCH('Ratios - Total'!$C1098,IF(Data!$A$2:$A$1823='Ratios - Total'!$A1098,Data!$C$2:$C$1823,0),0))/INDEX(Data!$G$2:$G$1823,MATCH('Ratios - Total'!$C1098,IF(Data!$A$2:$A$1823='Ratios - Total'!$A1098,Data!$C$2:$C$1823,0),0)),"Missing Data")</f>
        <v>Missing Data</v>
      </c>
      <c r="I1098" s="5">
        <f t="array" ref="I1098">IFERROR(INDEX(Data!$G$2:$G$1823,MATCH('Ratios - Total'!$C1098,IF(Data!$A$2:$A$1823='Ratios - Total'!$A1098,Data!$C$2:$C$1823,0),0))/INDEX(Data!$D$2:$D$1823,MATCH('Ratios - Total'!$C1098,IF(Data!$A$2:$A$1823='Ratios - Total'!$A1098,Data!$C$2:$C$1823,0),0)),"Missing Data")</f>
        <v>0</v>
      </c>
      <c r="J1098" s="22"/>
      <c r="K1098" s="5">
        <f t="array" ref="K1098">IFERROR(INDEX(Data!$E$2:$E$1823,MATCH('Ratios - Total'!$C1098,IF(Data!$A$2:$A$1823='Ratios - Total'!$A1098,Data!$C$2:$C$1823,0),0))/INDEX(Data!$D$2:$D$1823,MATCH('Ratios - Total'!$C1098,IF(Data!$A$2:$A$1823='Ratios - Total'!$A1098,Data!$C$2:$C$1823,0),0)),"Missing Data")</f>
        <v>0</v>
      </c>
      <c r="L1098" s="5"/>
      <c r="M1098" s="5" t="str">
        <f t="array" ref="M1098">IFERROR(INDEX(Data!$F$2:$F$1823,MATCH('Ratios - Total'!$C1098,IF(Data!$A$2:$A$1823='Ratios - Total'!$A1098,Data!$C$2:$C$1823,0),0))/INDEX(Data!$E$2:$E$1823,MATCH('Ratios - Total'!$C1098,IF(Data!$A$2:$A$1823='Ratios - Total'!$A1098,Data!$C$2:$C$1823,0),0)),"Missing Data")</f>
        <v>Missing Data</v>
      </c>
      <c r="N1098" s="5"/>
      <c r="O1098" s="5" t="str">
        <f t="array" ref="O1098">IFERROR(INDEX(Data!$G$2:$G$1823,MATCH('Ratios - Total'!$C1098,IF(Data!$A$2:$A$1823='Ratios - Total'!$A1098,Data!$C$2:$C$1823,0),0))/INDEX(Data!$F$2:$F$1823,MATCH('Ratios - Total'!$C1098,IF(Data!$A$2:$A$1823='Ratios - Total'!$A1098,Data!$C$2:$C$1823,0),0)),"Missing Data")</f>
        <v>Missing Data</v>
      </c>
      <c r="P1098" s="5" t="str">
        <f t="array" ref="P1098">IFERROR(INDEX(Data!$H$2:$H$1823,MATCH('Ratios - Total'!$C1098,IF(Data!$A$2:$A$1823='Ratios - Total'!$A1098,Data!$C$2:$C$1823,0),0))/INDEX(Data!$G$2:$G$1823,MATCH('Ratios - Total'!$C1098,IF(Data!$A$2:$A$1823='Ratios - Total'!$A1098,Data!$C$2:$C$1823,0),0)),"Missing Data")</f>
        <v>Missing Data</v>
      </c>
      <c r="Q1098" s="5"/>
      <c r="R1098" s="5" t="str">
        <f t="array" ref="R1098">IFERROR(INDEX(Data!$L$2:$L$1823,MATCH('Ratios - Total'!$C1098,IF(Data!$A$2:$A$1823='Ratios - Total'!$A1098,Data!$C$2:$C$1823,0),0))/INDEX(Data!$G$2:$G$1823,MATCH('Ratios - Total'!$C1098,IF(Data!$A$2:$A$1823='Ratios - Total'!$A1098,Data!$C$2:$C$1823,0),0)),"Missing Data")</f>
        <v>Missing Data</v>
      </c>
      <c r="S1098" s="5"/>
      <c r="T1098" s="5">
        <f t="array" ref="T1098">IFERROR(INDEX(Data!$H$2:$H$1823,MATCH('Ratios - Total'!$C1098,IF(Data!$A$2:$A$1823='Ratios - Total'!$A1098,Data!$C$2:$C$1823,0),0))/INDEX(Data!$L$2:$L$1823,MATCH('Ratios - Total'!$C1098,IF(Data!$A$2:$A$1823='Ratios - Total'!$A1098,Data!$C$2:$C$1823,0),0)),"Missing Data")</f>
        <v>40911.516320730341</v>
      </c>
      <c r="U1098" s="5">
        <f t="array" ref="U1098">IFERROR(INDEX(Data!$K$2:$K$1823,MATCH('Ratios - Total'!$C1098,IF(Data!$A$2:$A$1823='Ratios - Total'!$A1098,Data!$C$2:$C$1823,0),0))/INDEX(Data!$H$2:$H$1823,MATCH('Ratios - Total'!$C1098,IF(Data!$A$2:$A$1823='Ratios - Total'!$A1098,Data!$C$2:$C$1823,0),0)),"Missing Data")</f>
        <v>0.47577277505293547</v>
      </c>
      <c r="V1098" s="5">
        <f t="array" ref="V1098">IFERROR(INDEX(Data!$K$2:$K$1823,MATCH('Ratios - Total'!$C1098,IF(Data!$A$2:$A$1823='Ratios - Total'!$A1098,Data!$C$2:$C$1823,0),0))/INDEX(Data!$L$2:$L$1823,MATCH('Ratios - Total'!$C1098,IF(Data!$A$2:$A$1823='Ratios - Total'!$A1098,Data!$C$2:$C$1823,0),0)),"Missing Data")</f>
        <v>19464.585651537334</v>
      </c>
      <c r="W1098" s="5">
        <f t="shared" si="17"/>
        <v>21446.930669193007</v>
      </c>
      <c r="X1098" s="5" t="str">
        <f t="array" ref="X1098">IFERROR(INDEX(Data!$K$2:$K$1823,MATCH('Ratios - Total'!$C1098,IF(Data!$A$2:$A$1823='Ratios - Total'!$A1098,Data!$C$2:$C$1823,0),0))/INDEX(Data!$G$2:$G$1823,MATCH('Ratios - Total'!$C1098,IF(Data!$A$2:$A$1823='Ratios - Total'!$A1098,Data!$C$2:$C$1823,0),0)),"Missing Data")</f>
        <v>Missing Data</v>
      </c>
    </row>
    <row r="1099" spans="1:24" x14ac:dyDescent="0.25">
      <c r="A1099" s="22" t="s">
        <v>12</v>
      </c>
      <c r="B1099" s="22" t="s">
        <v>13</v>
      </c>
      <c r="C1099" s="22">
        <v>1997</v>
      </c>
      <c r="D1099" s="5">
        <f t="array" ref="D1099">IFERROR(INDEX(Data!$H$2:$H$1823,MATCH('Ratios - Total'!$C1099,IF(Data!$A$2:$A$1823='Ratios - Total'!$A1099,Data!$C$2:$C$1823,0),0))/INDEX(Data!$D$2:$D$1823,MATCH('Ratios - Total'!$C1099,IF(Data!$A$2:$A$1823='Ratios - Total'!$A1099,Data!$C$2:$C$1823,0),0)),"Missing Data")</f>
        <v>1054.8039631829208</v>
      </c>
      <c r="E1099" s="22"/>
      <c r="F1099" s="5">
        <f t="array" ref="F1099">IFERROR(INDEX(Data!$G$2:$G$1823,MATCH('Ratios - Total'!$C1099,IF(Data!$A$2:$A$1823='Ratios - Total'!$A1099,Data!$C$2:$C$1823,0),0))/INDEX(Data!$D$2:$D$1823,MATCH('Ratios - Total'!$C1099,IF(Data!$A$2:$A$1823='Ratios - Total'!$A1099,Data!$C$2:$C$1823,0),0)),"Missing Data")</f>
        <v>0</v>
      </c>
      <c r="G1099" s="5"/>
      <c r="H1099" s="5" t="str">
        <f t="array" ref="H1099">IFERROR(INDEX(Data!$H$2:$H$1823,MATCH('Ratios - Total'!$C1099,IF(Data!$A$2:$A$1823='Ratios - Total'!$A1099,Data!$C$2:$C$1823,0),0))/INDEX(Data!$G$2:$G$1823,MATCH('Ratios - Total'!$C1099,IF(Data!$A$2:$A$1823='Ratios - Total'!$A1099,Data!$C$2:$C$1823,0),0)),"Missing Data")</f>
        <v>Missing Data</v>
      </c>
      <c r="I1099" s="5">
        <f t="array" ref="I1099">IFERROR(INDEX(Data!$G$2:$G$1823,MATCH('Ratios - Total'!$C1099,IF(Data!$A$2:$A$1823='Ratios - Total'!$A1099,Data!$C$2:$C$1823,0),0))/INDEX(Data!$D$2:$D$1823,MATCH('Ratios - Total'!$C1099,IF(Data!$A$2:$A$1823='Ratios - Total'!$A1099,Data!$C$2:$C$1823,0),0)),"Missing Data")</f>
        <v>0</v>
      </c>
      <c r="J1099" s="22"/>
      <c r="K1099" s="5">
        <f t="array" ref="K1099">IFERROR(INDEX(Data!$E$2:$E$1823,MATCH('Ratios - Total'!$C1099,IF(Data!$A$2:$A$1823='Ratios - Total'!$A1099,Data!$C$2:$C$1823,0),0))/INDEX(Data!$D$2:$D$1823,MATCH('Ratios - Total'!$C1099,IF(Data!$A$2:$A$1823='Ratios - Total'!$A1099,Data!$C$2:$C$1823,0),0)),"Missing Data")</f>
        <v>0</v>
      </c>
      <c r="L1099" s="5"/>
      <c r="M1099" s="5" t="str">
        <f t="array" ref="M1099">IFERROR(INDEX(Data!$F$2:$F$1823,MATCH('Ratios - Total'!$C1099,IF(Data!$A$2:$A$1823='Ratios - Total'!$A1099,Data!$C$2:$C$1823,0),0))/INDEX(Data!$E$2:$E$1823,MATCH('Ratios - Total'!$C1099,IF(Data!$A$2:$A$1823='Ratios - Total'!$A1099,Data!$C$2:$C$1823,0),0)),"Missing Data")</f>
        <v>Missing Data</v>
      </c>
      <c r="N1099" s="5"/>
      <c r="O1099" s="5" t="str">
        <f t="array" ref="O1099">IFERROR(INDEX(Data!$G$2:$G$1823,MATCH('Ratios - Total'!$C1099,IF(Data!$A$2:$A$1823='Ratios - Total'!$A1099,Data!$C$2:$C$1823,0),0))/INDEX(Data!$F$2:$F$1823,MATCH('Ratios - Total'!$C1099,IF(Data!$A$2:$A$1823='Ratios - Total'!$A1099,Data!$C$2:$C$1823,0),0)),"Missing Data")</f>
        <v>Missing Data</v>
      </c>
      <c r="P1099" s="5" t="str">
        <f t="array" ref="P1099">IFERROR(INDEX(Data!$H$2:$H$1823,MATCH('Ratios - Total'!$C1099,IF(Data!$A$2:$A$1823='Ratios - Total'!$A1099,Data!$C$2:$C$1823,0),0))/INDEX(Data!$G$2:$G$1823,MATCH('Ratios - Total'!$C1099,IF(Data!$A$2:$A$1823='Ratios - Total'!$A1099,Data!$C$2:$C$1823,0),0)),"Missing Data")</f>
        <v>Missing Data</v>
      </c>
      <c r="Q1099" s="5"/>
      <c r="R1099" s="5" t="str">
        <f t="array" ref="R1099">IFERROR(INDEX(Data!$L$2:$L$1823,MATCH('Ratios - Total'!$C1099,IF(Data!$A$2:$A$1823='Ratios - Total'!$A1099,Data!$C$2:$C$1823,0),0))/INDEX(Data!$G$2:$G$1823,MATCH('Ratios - Total'!$C1099,IF(Data!$A$2:$A$1823='Ratios - Total'!$A1099,Data!$C$2:$C$1823,0),0)),"Missing Data")</f>
        <v>Missing Data</v>
      </c>
      <c r="S1099" s="5"/>
      <c r="T1099" s="5">
        <f t="array" ref="T1099">IFERROR(INDEX(Data!$H$2:$H$1823,MATCH('Ratios - Total'!$C1099,IF(Data!$A$2:$A$1823='Ratios - Total'!$A1099,Data!$C$2:$C$1823,0),0))/INDEX(Data!$L$2:$L$1823,MATCH('Ratios - Total'!$C1099,IF(Data!$A$2:$A$1823='Ratios - Total'!$A1099,Data!$C$2:$C$1823,0),0)),"Missing Data")</f>
        <v>62654.384526915717</v>
      </c>
      <c r="U1099" s="5">
        <f t="array" ref="U1099">IFERROR(INDEX(Data!$K$2:$K$1823,MATCH('Ratios - Total'!$C1099,IF(Data!$A$2:$A$1823='Ratios - Total'!$A1099,Data!$C$2:$C$1823,0),0))/INDEX(Data!$H$2:$H$1823,MATCH('Ratios - Total'!$C1099,IF(Data!$A$2:$A$1823='Ratios - Total'!$A1099,Data!$C$2:$C$1823,0),0)),"Missing Data")</f>
        <v>0.49391900148004508</v>
      </c>
      <c r="V1099" s="5">
        <f t="array" ref="V1099">IFERROR(INDEX(Data!$K$2:$K$1823,MATCH('Ratios - Total'!$C1099,IF(Data!$A$2:$A$1823='Ratios - Total'!$A1099,Data!$C$2:$C$1823,0),0))/INDEX(Data!$L$2:$L$1823,MATCH('Ratios - Total'!$C1099,IF(Data!$A$2:$A$1823='Ratios - Total'!$A1099,Data!$C$2:$C$1823,0),0)),"Missing Data")</f>
        <v>30946.191043880997</v>
      </c>
      <c r="W1099" s="5">
        <f t="shared" si="17"/>
        <v>31708.19348303472</v>
      </c>
      <c r="X1099" s="5" t="str">
        <f t="array" ref="X1099">IFERROR(INDEX(Data!$K$2:$K$1823,MATCH('Ratios - Total'!$C1099,IF(Data!$A$2:$A$1823='Ratios - Total'!$A1099,Data!$C$2:$C$1823,0),0))/INDEX(Data!$G$2:$G$1823,MATCH('Ratios - Total'!$C1099,IF(Data!$A$2:$A$1823='Ratios - Total'!$A1099,Data!$C$2:$C$1823,0),0)),"Missing Data")</f>
        <v>Missing Data</v>
      </c>
    </row>
    <row r="1100" spans="1:24" x14ac:dyDescent="0.25">
      <c r="A1100" s="22" t="s">
        <v>14</v>
      </c>
      <c r="B1100" s="22" t="s">
        <v>15</v>
      </c>
      <c r="C1100" s="22">
        <v>1997</v>
      </c>
      <c r="D1100" s="5">
        <f t="array" ref="D1100">IFERROR(INDEX(Data!$H$2:$H$1823,MATCH('Ratios - Total'!$C1100,IF(Data!$A$2:$A$1823='Ratios - Total'!$A1100,Data!$C$2:$C$1823,0),0))/INDEX(Data!$D$2:$D$1823,MATCH('Ratios - Total'!$C1100,IF(Data!$A$2:$A$1823='Ratios - Total'!$A1100,Data!$C$2:$C$1823,0),0)),"Missing Data")</f>
        <v>1139.4666939419301</v>
      </c>
      <c r="E1100" s="22"/>
      <c r="F1100" s="5">
        <f t="array" ref="F1100">IFERROR(INDEX(Data!$G$2:$G$1823,MATCH('Ratios - Total'!$C1100,IF(Data!$A$2:$A$1823='Ratios - Total'!$A1100,Data!$C$2:$C$1823,0),0))/INDEX(Data!$D$2:$D$1823,MATCH('Ratios - Total'!$C1100,IF(Data!$A$2:$A$1823='Ratios - Total'!$A1100,Data!$C$2:$C$1823,0),0)),"Missing Data")</f>
        <v>0</v>
      </c>
      <c r="G1100" s="5"/>
      <c r="H1100" s="5" t="str">
        <f t="array" ref="H1100">IFERROR(INDEX(Data!$H$2:$H$1823,MATCH('Ratios - Total'!$C1100,IF(Data!$A$2:$A$1823='Ratios - Total'!$A1100,Data!$C$2:$C$1823,0),0))/INDEX(Data!$G$2:$G$1823,MATCH('Ratios - Total'!$C1100,IF(Data!$A$2:$A$1823='Ratios - Total'!$A1100,Data!$C$2:$C$1823,0),0)),"Missing Data")</f>
        <v>Missing Data</v>
      </c>
      <c r="I1100" s="5">
        <f t="array" ref="I1100">IFERROR(INDEX(Data!$G$2:$G$1823,MATCH('Ratios - Total'!$C1100,IF(Data!$A$2:$A$1823='Ratios - Total'!$A1100,Data!$C$2:$C$1823,0),0))/INDEX(Data!$D$2:$D$1823,MATCH('Ratios - Total'!$C1100,IF(Data!$A$2:$A$1823='Ratios - Total'!$A1100,Data!$C$2:$C$1823,0),0)),"Missing Data")</f>
        <v>0</v>
      </c>
      <c r="J1100" s="22"/>
      <c r="K1100" s="5">
        <f t="array" ref="K1100">IFERROR(INDEX(Data!$E$2:$E$1823,MATCH('Ratios - Total'!$C1100,IF(Data!$A$2:$A$1823='Ratios - Total'!$A1100,Data!$C$2:$C$1823,0),0))/INDEX(Data!$D$2:$D$1823,MATCH('Ratios - Total'!$C1100,IF(Data!$A$2:$A$1823='Ratios - Total'!$A1100,Data!$C$2:$C$1823,0),0)),"Missing Data")</f>
        <v>0</v>
      </c>
      <c r="L1100" s="5"/>
      <c r="M1100" s="5" t="str">
        <f t="array" ref="M1100">IFERROR(INDEX(Data!$F$2:$F$1823,MATCH('Ratios - Total'!$C1100,IF(Data!$A$2:$A$1823='Ratios - Total'!$A1100,Data!$C$2:$C$1823,0),0))/INDEX(Data!$E$2:$E$1823,MATCH('Ratios - Total'!$C1100,IF(Data!$A$2:$A$1823='Ratios - Total'!$A1100,Data!$C$2:$C$1823,0),0)),"Missing Data")</f>
        <v>Missing Data</v>
      </c>
      <c r="N1100" s="5"/>
      <c r="O1100" s="5" t="str">
        <f t="array" ref="O1100">IFERROR(INDEX(Data!$G$2:$G$1823,MATCH('Ratios - Total'!$C1100,IF(Data!$A$2:$A$1823='Ratios - Total'!$A1100,Data!$C$2:$C$1823,0),0))/INDEX(Data!$F$2:$F$1823,MATCH('Ratios - Total'!$C1100,IF(Data!$A$2:$A$1823='Ratios - Total'!$A1100,Data!$C$2:$C$1823,0),0)),"Missing Data")</f>
        <v>Missing Data</v>
      </c>
      <c r="P1100" s="5" t="str">
        <f t="array" ref="P1100">IFERROR(INDEX(Data!$H$2:$H$1823,MATCH('Ratios - Total'!$C1100,IF(Data!$A$2:$A$1823='Ratios - Total'!$A1100,Data!$C$2:$C$1823,0),0))/INDEX(Data!$G$2:$G$1823,MATCH('Ratios - Total'!$C1100,IF(Data!$A$2:$A$1823='Ratios - Total'!$A1100,Data!$C$2:$C$1823,0),0)),"Missing Data")</f>
        <v>Missing Data</v>
      </c>
      <c r="Q1100" s="5"/>
      <c r="R1100" s="5" t="str">
        <f t="array" ref="R1100">IFERROR(INDEX(Data!$L$2:$L$1823,MATCH('Ratios - Total'!$C1100,IF(Data!$A$2:$A$1823='Ratios - Total'!$A1100,Data!$C$2:$C$1823,0),0))/INDEX(Data!$G$2:$G$1823,MATCH('Ratios - Total'!$C1100,IF(Data!$A$2:$A$1823='Ratios - Total'!$A1100,Data!$C$2:$C$1823,0),0)),"Missing Data")</f>
        <v>Missing Data</v>
      </c>
      <c r="S1100" s="5"/>
      <c r="T1100" s="5">
        <f t="array" ref="T1100">IFERROR(INDEX(Data!$H$2:$H$1823,MATCH('Ratios - Total'!$C1100,IF(Data!$A$2:$A$1823='Ratios - Total'!$A1100,Data!$C$2:$C$1823,0),0))/INDEX(Data!$L$2:$L$1823,MATCH('Ratios - Total'!$C1100,IF(Data!$A$2:$A$1823='Ratios - Total'!$A1100,Data!$C$2:$C$1823,0),0)),"Missing Data")</f>
        <v>58202.967407332078</v>
      </c>
      <c r="U1100" s="5">
        <f t="array" ref="U1100">IFERROR(INDEX(Data!$K$2:$K$1823,MATCH('Ratios - Total'!$C1100,IF(Data!$A$2:$A$1823='Ratios - Total'!$A1100,Data!$C$2:$C$1823,0),0))/INDEX(Data!$H$2:$H$1823,MATCH('Ratios - Total'!$C1100,IF(Data!$A$2:$A$1823='Ratios - Total'!$A1100,Data!$C$2:$C$1823,0),0)),"Missing Data")</f>
        <v>0.42552303540867259</v>
      </c>
      <c r="V1100" s="5">
        <f t="array" ref="V1100">IFERROR(INDEX(Data!$K$2:$K$1823,MATCH('Ratios - Total'!$C1100,IF(Data!$A$2:$A$1823='Ratios - Total'!$A1100,Data!$C$2:$C$1823,0),0))/INDEX(Data!$L$2:$L$1823,MATCH('Ratios - Total'!$C1100,IF(Data!$A$2:$A$1823='Ratios - Total'!$A1100,Data!$C$2:$C$1823,0),0)),"Missing Data")</f>
        <v>24766.703360959982</v>
      </c>
      <c r="W1100" s="5">
        <f t="shared" si="17"/>
        <v>33436.264046372096</v>
      </c>
      <c r="X1100" s="5" t="str">
        <f t="array" ref="X1100">IFERROR(INDEX(Data!$K$2:$K$1823,MATCH('Ratios - Total'!$C1100,IF(Data!$A$2:$A$1823='Ratios - Total'!$A1100,Data!$C$2:$C$1823,0),0))/INDEX(Data!$G$2:$G$1823,MATCH('Ratios - Total'!$C1100,IF(Data!$A$2:$A$1823='Ratios - Total'!$A1100,Data!$C$2:$C$1823,0),0)),"Missing Data")</f>
        <v>Missing Data</v>
      </c>
    </row>
    <row r="1101" spans="1:24" x14ac:dyDescent="0.25">
      <c r="A1101" s="22" t="s">
        <v>16</v>
      </c>
      <c r="B1101" s="22" t="s">
        <v>17</v>
      </c>
      <c r="C1101" s="22">
        <v>1997</v>
      </c>
      <c r="D1101" s="5">
        <f t="array" ref="D1101">IFERROR(INDEX(Data!$H$2:$H$1823,MATCH('Ratios - Total'!$C1101,IF(Data!$A$2:$A$1823='Ratios - Total'!$A1101,Data!$C$2:$C$1823,0),0))/INDEX(Data!$D$2:$D$1823,MATCH('Ratios - Total'!$C1101,IF(Data!$A$2:$A$1823='Ratios - Total'!$A1101,Data!$C$2:$C$1823,0),0)),"Missing Data")</f>
        <v>1315.8821358664432</v>
      </c>
      <c r="E1101" s="22"/>
      <c r="F1101" s="5">
        <f t="array" ref="F1101">IFERROR(INDEX(Data!$G$2:$G$1823,MATCH('Ratios - Total'!$C1101,IF(Data!$A$2:$A$1823='Ratios - Total'!$A1101,Data!$C$2:$C$1823,0),0))/INDEX(Data!$D$2:$D$1823,MATCH('Ratios - Total'!$C1101,IF(Data!$A$2:$A$1823='Ratios - Total'!$A1101,Data!$C$2:$C$1823,0),0)),"Missing Data")</f>
        <v>0</v>
      </c>
      <c r="G1101" s="5"/>
      <c r="H1101" s="5" t="str">
        <f t="array" ref="H1101">IFERROR(INDEX(Data!$H$2:$H$1823,MATCH('Ratios - Total'!$C1101,IF(Data!$A$2:$A$1823='Ratios - Total'!$A1101,Data!$C$2:$C$1823,0),0))/INDEX(Data!$G$2:$G$1823,MATCH('Ratios - Total'!$C1101,IF(Data!$A$2:$A$1823='Ratios - Total'!$A1101,Data!$C$2:$C$1823,0),0)),"Missing Data")</f>
        <v>Missing Data</v>
      </c>
      <c r="I1101" s="5">
        <f t="array" ref="I1101">IFERROR(INDEX(Data!$G$2:$G$1823,MATCH('Ratios - Total'!$C1101,IF(Data!$A$2:$A$1823='Ratios - Total'!$A1101,Data!$C$2:$C$1823,0),0))/INDEX(Data!$D$2:$D$1823,MATCH('Ratios - Total'!$C1101,IF(Data!$A$2:$A$1823='Ratios - Total'!$A1101,Data!$C$2:$C$1823,0),0)),"Missing Data")</f>
        <v>0</v>
      </c>
      <c r="J1101" s="22"/>
      <c r="K1101" s="5">
        <f t="array" ref="K1101">IFERROR(INDEX(Data!$E$2:$E$1823,MATCH('Ratios - Total'!$C1101,IF(Data!$A$2:$A$1823='Ratios - Total'!$A1101,Data!$C$2:$C$1823,0),0))/INDEX(Data!$D$2:$D$1823,MATCH('Ratios - Total'!$C1101,IF(Data!$A$2:$A$1823='Ratios - Total'!$A1101,Data!$C$2:$C$1823,0),0)),"Missing Data")</f>
        <v>0</v>
      </c>
      <c r="L1101" s="5"/>
      <c r="M1101" s="5" t="str">
        <f t="array" ref="M1101">IFERROR(INDEX(Data!$F$2:$F$1823,MATCH('Ratios - Total'!$C1101,IF(Data!$A$2:$A$1823='Ratios - Total'!$A1101,Data!$C$2:$C$1823,0),0))/INDEX(Data!$E$2:$E$1823,MATCH('Ratios - Total'!$C1101,IF(Data!$A$2:$A$1823='Ratios - Total'!$A1101,Data!$C$2:$C$1823,0),0)),"Missing Data")</f>
        <v>Missing Data</v>
      </c>
      <c r="N1101" s="5"/>
      <c r="O1101" s="5" t="str">
        <f t="array" ref="O1101">IFERROR(INDEX(Data!$G$2:$G$1823,MATCH('Ratios - Total'!$C1101,IF(Data!$A$2:$A$1823='Ratios - Total'!$A1101,Data!$C$2:$C$1823,0),0))/INDEX(Data!$F$2:$F$1823,MATCH('Ratios - Total'!$C1101,IF(Data!$A$2:$A$1823='Ratios - Total'!$A1101,Data!$C$2:$C$1823,0),0)),"Missing Data")</f>
        <v>Missing Data</v>
      </c>
      <c r="P1101" s="5" t="str">
        <f t="array" ref="P1101">IFERROR(INDEX(Data!$H$2:$H$1823,MATCH('Ratios - Total'!$C1101,IF(Data!$A$2:$A$1823='Ratios - Total'!$A1101,Data!$C$2:$C$1823,0),0))/INDEX(Data!$G$2:$G$1823,MATCH('Ratios - Total'!$C1101,IF(Data!$A$2:$A$1823='Ratios - Total'!$A1101,Data!$C$2:$C$1823,0),0)),"Missing Data")</f>
        <v>Missing Data</v>
      </c>
      <c r="Q1101" s="5"/>
      <c r="R1101" s="5" t="str">
        <f t="array" ref="R1101">IFERROR(INDEX(Data!$L$2:$L$1823,MATCH('Ratios - Total'!$C1101,IF(Data!$A$2:$A$1823='Ratios - Total'!$A1101,Data!$C$2:$C$1823,0),0))/INDEX(Data!$G$2:$G$1823,MATCH('Ratios - Total'!$C1101,IF(Data!$A$2:$A$1823='Ratios - Total'!$A1101,Data!$C$2:$C$1823,0),0)),"Missing Data")</f>
        <v>Missing Data</v>
      </c>
      <c r="S1101" s="5"/>
      <c r="T1101" s="5">
        <f t="array" ref="T1101">IFERROR(INDEX(Data!$H$2:$H$1823,MATCH('Ratios - Total'!$C1101,IF(Data!$A$2:$A$1823='Ratios - Total'!$A1101,Data!$C$2:$C$1823,0),0))/INDEX(Data!$L$2:$L$1823,MATCH('Ratios - Total'!$C1101,IF(Data!$A$2:$A$1823='Ratios - Total'!$A1101,Data!$C$2:$C$1823,0),0)),"Missing Data")</f>
        <v>63599.001428592041</v>
      </c>
      <c r="U1101" s="5">
        <f t="array" ref="U1101">IFERROR(INDEX(Data!$K$2:$K$1823,MATCH('Ratios - Total'!$C1101,IF(Data!$A$2:$A$1823='Ratios - Total'!$A1101,Data!$C$2:$C$1823,0),0))/INDEX(Data!$H$2:$H$1823,MATCH('Ratios - Total'!$C1101,IF(Data!$A$2:$A$1823='Ratios - Total'!$A1101,Data!$C$2:$C$1823,0),0)),"Missing Data")</f>
        <v>0.54544488348909748</v>
      </c>
      <c r="V1101" s="5">
        <f t="array" ref="V1101">IFERROR(INDEX(Data!$K$2:$K$1823,MATCH('Ratios - Total'!$C1101,IF(Data!$A$2:$A$1823='Ratios - Total'!$A1101,Data!$C$2:$C$1823,0),0))/INDEX(Data!$L$2:$L$1823,MATCH('Ratios - Total'!$C1101,IF(Data!$A$2:$A$1823='Ratios - Total'!$A1101,Data!$C$2:$C$1823,0),0)),"Missing Data")</f>
        <v>34689.749924241332</v>
      </c>
      <c r="W1101" s="5">
        <f t="shared" si="17"/>
        <v>28909.251504350708</v>
      </c>
      <c r="X1101" s="5" t="str">
        <f t="array" ref="X1101">IFERROR(INDEX(Data!$K$2:$K$1823,MATCH('Ratios - Total'!$C1101,IF(Data!$A$2:$A$1823='Ratios - Total'!$A1101,Data!$C$2:$C$1823,0),0))/INDEX(Data!$G$2:$G$1823,MATCH('Ratios - Total'!$C1101,IF(Data!$A$2:$A$1823='Ratios - Total'!$A1101,Data!$C$2:$C$1823,0),0)),"Missing Data")</f>
        <v>Missing Data</v>
      </c>
    </row>
    <row r="1102" spans="1:24" x14ac:dyDescent="0.25">
      <c r="A1102" s="22" t="s">
        <v>18</v>
      </c>
      <c r="B1102" s="22" t="s">
        <v>19</v>
      </c>
      <c r="C1102" s="22">
        <v>1997</v>
      </c>
      <c r="D1102" s="5">
        <f t="array" ref="D1102">IFERROR(INDEX(Data!$H$2:$H$1823,MATCH('Ratios - Total'!$C1102,IF(Data!$A$2:$A$1823='Ratios - Total'!$A1102,Data!$C$2:$C$1823,0),0))/INDEX(Data!$D$2:$D$1823,MATCH('Ratios - Total'!$C1102,IF(Data!$A$2:$A$1823='Ratios - Total'!$A1102,Data!$C$2:$C$1823,0),0)),"Missing Data")</f>
        <v>1217.1654759164164</v>
      </c>
      <c r="E1102" s="22"/>
      <c r="F1102" s="5">
        <f t="array" ref="F1102">IFERROR(INDEX(Data!$G$2:$G$1823,MATCH('Ratios - Total'!$C1102,IF(Data!$A$2:$A$1823='Ratios - Total'!$A1102,Data!$C$2:$C$1823,0),0))/INDEX(Data!$D$2:$D$1823,MATCH('Ratios - Total'!$C1102,IF(Data!$A$2:$A$1823='Ratios - Total'!$A1102,Data!$C$2:$C$1823,0),0)),"Missing Data")</f>
        <v>0</v>
      </c>
      <c r="G1102" s="5"/>
      <c r="H1102" s="5" t="str">
        <f t="array" ref="H1102">IFERROR(INDEX(Data!$H$2:$H$1823,MATCH('Ratios - Total'!$C1102,IF(Data!$A$2:$A$1823='Ratios - Total'!$A1102,Data!$C$2:$C$1823,0),0))/INDEX(Data!$G$2:$G$1823,MATCH('Ratios - Total'!$C1102,IF(Data!$A$2:$A$1823='Ratios - Total'!$A1102,Data!$C$2:$C$1823,0),0)),"Missing Data")</f>
        <v>Missing Data</v>
      </c>
      <c r="I1102" s="5">
        <f t="array" ref="I1102">IFERROR(INDEX(Data!$G$2:$G$1823,MATCH('Ratios - Total'!$C1102,IF(Data!$A$2:$A$1823='Ratios - Total'!$A1102,Data!$C$2:$C$1823,0),0))/INDEX(Data!$D$2:$D$1823,MATCH('Ratios - Total'!$C1102,IF(Data!$A$2:$A$1823='Ratios - Total'!$A1102,Data!$C$2:$C$1823,0),0)),"Missing Data")</f>
        <v>0</v>
      </c>
      <c r="J1102" s="22"/>
      <c r="K1102" s="5">
        <f t="array" ref="K1102">IFERROR(INDEX(Data!$E$2:$E$1823,MATCH('Ratios - Total'!$C1102,IF(Data!$A$2:$A$1823='Ratios - Total'!$A1102,Data!$C$2:$C$1823,0),0))/INDEX(Data!$D$2:$D$1823,MATCH('Ratios - Total'!$C1102,IF(Data!$A$2:$A$1823='Ratios - Total'!$A1102,Data!$C$2:$C$1823,0),0)),"Missing Data")</f>
        <v>0</v>
      </c>
      <c r="L1102" s="5"/>
      <c r="M1102" s="5" t="str">
        <f t="array" ref="M1102">IFERROR(INDEX(Data!$F$2:$F$1823,MATCH('Ratios - Total'!$C1102,IF(Data!$A$2:$A$1823='Ratios - Total'!$A1102,Data!$C$2:$C$1823,0),0))/INDEX(Data!$E$2:$E$1823,MATCH('Ratios - Total'!$C1102,IF(Data!$A$2:$A$1823='Ratios - Total'!$A1102,Data!$C$2:$C$1823,0),0)),"Missing Data")</f>
        <v>Missing Data</v>
      </c>
      <c r="N1102" s="5"/>
      <c r="O1102" s="5" t="str">
        <f t="array" ref="O1102">IFERROR(INDEX(Data!$G$2:$G$1823,MATCH('Ratios - Total'!$C1102,IF(Data!$A$2:$A$1823='Ratios - Total'!$A1102,Data!$C$2:$C$1823,0),0))/INDEX(Data!$F$2:$F$1823,MATCH('Ratios - Total'!$C1102,IF(Data!$A$2:$A$1823='Ratios - Total'!$A1102,Data!$C$2:$C$1823,0),0)),"Missing Data")</f>
        <v>Missing Data</v>
      </c>
      <c r="P1102" s="5" t="str">
        <f t="array" ref="P1102">IFERROR(INDEX(Data!$H$2:$H$1823,MATCH('Ratios - Total'!$C1102,IF(Data!$A$2:$A$1823='Ratios - Total'!$A1102,Data!$C$2:$C$1823,0),0))/INDEX(Data!$G$2:$G$1823,MATCH('Ratios - Total'!$C1102,IF(Data!$A$2:$A$1823='Ratios - Total'!$A1102,Data!$C$2:$C$1823,0),0)),"Missing Data")</f>
        <v>Missing Data</v>
      </c>
      <c r="Q1102" s="5"/>
      <c r="R1102" s="5" t="str">
        <f t="array" ref="R1102">IFERROR(INDEX(Data!$L$2:$L$1823,MATCH('Ratios - Total'!$C1102,IF(Data!$A$2:$A$1823='Ratios - Total'!$A1102,Data!$C$2:$C$1823,0),0))/INDEX(Data!$G$2:$G$1823,MATCH('Ratios - Total'!$C1102,IF(Data!$A$2:$A$1823='Ratios - Total'!$A1102,Data!$C$2:$C$1823,0),0)),"Missing Data")</f>
        <v>Missing Data</v>
      </c>
      <c r="S1102" s="5"/>
      <c r="T1102" s="5">
        <f t="array" ref="T1102">IFERROR(INDEX(Data!$H$2:$H$1823,MATCH('Ratios - Total'!$C1102,IF(Data!$A$2:$A$1823='Ratios - Total'!$A1102,Data!$C$2:$C$1823,0),0))/INDEX(Data!$L$2:$L$1823,MATCH('Ratios - Total'!$C1102,IF(Data!$A$2:$A$1823='Ratios - Total'!$A1102,Data!$C$2:$C$1823,0),0)),"Missing Data")</f>
        <v>67834.769504598036</v>
      </c>
      <c r="U1102" s="5">
        <f t="array" ref="U1102">IFERROR(INDEX(Data!$K$2:$K$1823,MATCH('Ratios - Total'!$C1102,IF(Data!$A$2:$A$1823='Ratios - Total'!$A1102,Data!$C$2:$C$1823,0),0))/INDEX(Data!$H$2:$H$1823,MATCH('Ratios - Total'!$C1102,IF(Data!$A$2:$A$1823='Ratios - Total'!$A1102,Data!$C$2:$C$1823,0),0)),"Missing Data")</f>
        <v>0.40221721067499733</v>
      </c>
      <c r="V1102" s="5">
        <f t="array" ref="V1102">IFERROR(INDEX(Data!$K$2:$K$1823,MATCH('Ratios - Total'!$C1102,IF(Data!$A$2:$A$1823='Ratios - Total'!$A1102,Data!$C$2:$C$1823,0),0))/INDEX(Data!$L$2:$L$1823,MATCH('Ratios - Total'!$C1102,IF(Data!$A$2:$A$1823='Ratios - Total'!$A1102,Data!$C$2:$C$1823,0),0)),"Missing Data")</f>
        <v>27284.311776920797</v>
      </c>
      <c r="W1102" s="5">
        <f t="shared" si="17"/>
        <v>40550.45772767724</v>
      </c>
      <c r="X1102" s="5" t="str">
        <f t="array" ref="X1102">IFERROR(INDEX(Data!$K$2:$K$1823,MATCH('Ratios - Total'!$C1102,IF(Data!$A$2:$A$1823='Ratios - Total'!$A1102,Data!$C$2:$C$1823,0),0))/INDEX(Data!$G$2:$G$1823,MATCH('Ratios - Total'!$C1102,IF(Data!$A$2:$A$1823='Ratios - Total'!$A1102,Data!$C$2:$C$1823,0),0)),"Missing Data")</f>
        <v>Missing Data</v>
      </c>
    </row>
    <row r="1103" spans="1:24" x14ac:dyDescent="0.25">
      <c r="A1103" s="22" t="s">
        <v>20</v>
      </c>
      <c r="B1103" s="22" t="s">
        <v>21</v>
      </c>
      <c r="C1103" s="22">
        <v>1997</v>
      </c>
      <c r="D1103" s="5">
        <f t="array" ref="D1103">IFERROR(INDEX(Data!$H$2:$H$1823,MATCH('Ratios - Total'!$C1103,IF(Data!$A$2:$A$1823='Ratios - Total'!$A1103,Data!$C$2:$C$1823,0),0))/INDEX(Data!$D$2:$D$1823,MATCH('Ratios - Total'!$C1103,IF(Data!$A$2:$A$1823='Ratios - Total'!$A1103,Data!$C$2:$C$1823,0),0)),"Missing Data")</f>
        <v>1130.2612200036638</v>
      </c>
      <c r="E1103" s="22"/>
      <c r="F1103" s="5">
        <f t="array" ref="F1103">IFERROR(INDEX(Data!$G$2:$G$1823,MATCH('Ratios - Total'!$C1103,IF(Data!$A$2:$A$1823='Ratios - Total'!$A1103,Data!$C$2:$C$1823,0),0))/INDEX(Data!$D$2:$D$1823,MATCH('Ratios - Total'!$C1103,IF(Data!$A$2:$A$1823='Ratios - Total'!$A1103,Data!$C$2:$C$1823,0),0)),"Missing Data")</f>
        <v>0</v>
      </c>
      <c r="G1103" s="5"/>
      <c r="H1103" s="5" t="str">
        <f t="array" ref="H1103">IFERROR(INDEX(Data!$H$2:$H$1823,MATCH('Ratios - Total'!$C1103,IF(Data!$A$2:$A$1823='Ratios - Total'!$A1103,Data!$C$2:$C$1823,0),0))/INDEX(Data!$G$2:$G$1823,MATCH('Ratios - Total'!$C1103,IF(Data!$A$2:$A$1823='Ratios - Total'!$A1103,Data!$C$2:$C$1823,0),0)),"Missing Data")</f>
        <v>Missing Data</v>
      </c>
      <c r="I1103" s="5">
        <f t="array" ref="I1103">IFERROR(INDEX(Data!$G$2:$G$1823,MATCH('Ratios - Total'!$C1103,IF(Data!$A$2:$A$1823='Ratios - Total'!$A1103,Data!$C$2:$C$1823,0),0))/INDEX(Data!$D$2:$D$1823,MATCH('Ratios - Total'!$C1103,IF(Data!$A$2:$A$1823='Ratios - Total'!$A1103,Data!$C$2:$C$1823,0),0)),"Missing Data")</f>
        <v>0</v>
      </c>
      <c r="J1103" s="22"/>
      <c r="K1103" s="5">
        <f t="array" ref="K1103">IFERROR(INDEX(Data!$E$2:$E$1823,MATCH('Ratios - Total'!$C1103,IF(Data!$A$2:$A$1823='Ratios - Total'!$A1103,Data!$C$2:$C$1823,0),0))/INDEX(Data!$D$2:$D$1823,MATCH('Ratios - Total'!$C1103,IF(Data!$A$2:$A$1823='Ratios - Total'!$A1103,Data!$C$2:$C$1823,0),0)),"Missing Data")</f>
        <v>0</v>
      </c>
      <c r="L1103" s="5"/>
      <c r="M1103" s="5" t="str">
        <f t="array" ref="M1103">IFERROR(INDEX(Data!$F$2:$F$1823,MATCH('Ratios - Total'!$C1103,IF(Data!$A$2:$A$1823='Ratios - Total'!$A1103,Data!$C$2:$C$1823,0),0))/INDEX(Data!$E$2:$E$1823,MATCH('Ratios - Total'!$C1103,IF(Data!$A$2:$A$1823='Ratios - Total'!$A1103,Data!$C$2:$C$1823,0),0)),"Missing Data")</f>
        <v>Missing Data</v>
      </c>
      <c r="N1103" s="5"/>
      <c r="O1103" s="5" t="str">
        <f t="array" ref="O1103">IFERROR(INDEX(Data!$G$2:$G$1823,MATCH('Ratios - Total'!$C1103,IF(Data!$A$2:$A$1823='Ratios - Total'!$A1103,Data!$C$2:$C$1823,0),0))/INDEX(Data!$F$2:$F$1823,MATCH('Ratios - Total'!$C1103,IF(Data!$A$2:$A$1823='Ratios - Total'!$A1103,Data!$C$2:$C$1823,0),0)),"Missing Data")</f>
        <v>Missing Data</v>
      </c>
      <c r="P1103" s="5" t="str">
        <f t="array" ref="P1103">IFERROR(INDEX(Data!$H$2:$H$1823,MATCH('Ratios - Total'!$C1103,IF(Data!$A$2:$A$1823='Ratios - Total'!$A1103,Data!$C$2:$C$1823,0),0))/INDEX(Data!$G$2:$G$1823,MATCH('Ratios - Total'!$C1103,IF(Data!$A$2:$A$1823='Ratios - Total'!$A1103,Data!$C$2:$C$1823,0),0)),"Missing Data")</f>
        <v>Missing Data</v>
      </c>
      <c r="Q1103" s="5"/>
      <c r="R1103" s="5" t="str">
        <f t="array" ref="R1103">IFERROR(INDEX(Data!$L$2:$L$1823,MATCH('Ratios - Total'!$C1103,IF(Data!$A$2:$A$1823='Ratios - Total'!$A1103,Data!$C$2:$C$1823,0),0))/INDEX(Data!$G$2:$G$1823,MATCH('Ratios - Total'!$C1103,IF(Data!$A$2:$A$1823='Ratios - Total'!$A1103,Data!$C$2:$C$1823,0),0)),"Missing Data")</f>
        <v>Missing Data</v>
      </c>
      <c r="S1103" s="5"/>
      <c r="T1103" s="5">
        <f t="array" ref="T1103">IFERROR(INDEX(Data!$H$2:$H$1823,MATCH('Ratios - Total'!$C1103,IF(Data!$A$2:$A$1823='Ratios - Total'!$A1103,Data!$C$2:$C$1823,0),0))/INDEX(Data!$L$2:$L$1823,MATCH('Ratios - Total'!$C1103,IF(Data!$A$2:$A$1823='Ratios - Total'!$A1103,Data!$C$2:$C$1823,0),0)),"Missing Data")</f>
        <v>59931.818810124219</v>
      </c>
      <c r="U1103" s="5">
        <f t="array" ref="U1103">IFERROR(INDEX(Data!$K$2:$K$1823,MATCH('Ratios - Total'!$C1103,IF(Data!$A$2:$A$1823='Ratios - Total'!$A1103,Data!$C$2:$C$1823,0),0))/INDEX(Data!$H$2:$H$1823,MATCH('Ratios - Total'!$C1103,IF(Data!$A$2:$A$1823='Ratios - Total'!$A1103,Data!$C$2:$C$1823,0),0)),"Missing Data")</f>
        <v>0.54545105693904672</v>
      </c>
      <c r="V1103" s="5">
        <f t="array" ref="V1103">IFERROR(INDEX(Data!$K$2:$K$1823,MATCH('Ratios - Total'!$C1103,IF(Data!$A$2:$A$1823='Ratios - Total'!$A1103,Data!$C$2:$C$1823,0),0))/INDEX(Data!$L$2:$L$1823,MATCH('Ratios - Total'!$C1103,IF(Data!$A$2:$A$1823='Ratios - Total'!$A1103,Data!$C$2:$C$1823,0),0)),"Missing Data")</f>
        <v>32689.873914261698</v>
      </c>
      <c r="W1103" s="5">
        <f t="shared" si="17"/>
        <v>27241.944895862522</v>
      </c>
      <c r="X1103" s="5" t="str">
        <f t="array" ref="X1103">IFERROR(INDEX(Data!$K$2:$K$1823,MATCH('Ratios - Total'!$C1103,IF(Data!$A$2:$A$1823='Ratios - Total'!$A1103,Data!$C$2:$C$1823,0),0))/INDEX(Data!$G$2:$G$1823,MATCH('Ratios - Total'!$C1103,IF(Data!$A$2:$A$1823='Ratios - Total'!$A1103,Data!$C$2:$C$1823,0),0)),"Missing Data")</f>
        <v>Missing Data</v>
      </c>
    </row>
    <row r="1104" spans="1:24" x14ac:dyDescent="0.25">
      <c r="A1104" s="22" t="s">
        <v>22</v>
      </c>
      <c r="B1104" s="22" t="s">
        <v>23</v>
      </c>
      <c r="C1104" s="22">
        <v>1997</v>
      </c>
      <c r="D1104" s="5">
        <f t="array" ref="D1104">IFERROR(INDEX(Data!$H$2:$H$1823,MATCH('Ratios - Total'!$C1104,IF(Data!$A$2:$A$1823='Ratios - Total'!$A1104,Data!$C$2:$C$1823,0),0))/INDEX(Data!$D$2:$D$1823,MATCH('Ratios - Total'!$C1104,IF(Data!$A$2:$A$1823='Ratios - Total'!$A1104,Data!$C$2:$C$1823,0),0)),"Missing Data")</f>
        <v>1039.3961042792241</v>
      </c>
      <c r="E1104" s="22"/>
      <c r="F1104" s="5">
        <f t="array" ref="F1104">IFERROR(INDEX(Data!$G$2:$G$1823,MATCH('Ratios - Total'!$C1104,IF(Data!$A$2:$A$1823='Ratios - Total'!$A1104,Data!$C$2:$C$1823,0),0))/INDEX(Data!$D$2:$D$1823,MATCH('Ratios - Total'!$C1104,IF(Data!$A$2:$A$1823='Ratios - Total'!$A1104,Data!$C$2:$C$1823,0),0)),"Missing Data")</f>
        <v>0</v>
      </c>
      <c r="G1104" s="5"/>
      <c r="H1104" s="5" t="str">
        <f t="array" ref="H1104">IFERROR(INDEX(Data!$H$2:$H$1823,MATCH('Ratios - Total'!$C1104,IF(Data!$A$2:$A$1823='Ratios - Total'!$A1104,Data!$C$2:$C$1823,0),0))/INDEX(Data!$G$2:$G$1823,MATCH('Ratios - Total'!$C1104,IF(Data!$A$2:$A$1823='Ratios - Total'!$A1104,Data!$C$2:$C$1823,0),0)),"Missing Data")</f>
        <v>Missing Data</v>
      </c>
      <c r="I1104" s="5">
        <f t="array" ref="I1104">IFERROR(INDEX(Data!$G$2:$G$1823,MATCH('Ratios - Total'!$C1104,IF(Data!$A$2:$A$1823='Ratios - Total'!$A1104,Data!$C$2:$C$1823,0),0))/INDEX(Data!$D$2:$D$1823,MATCH('Ratios - Total'!$C1104,IF(Data!$A$2:$A$1823='Ratios - Total'!$A1104,Data!$C$2:$C$1823,0),0)),"Missing Data")</f>
        <v>0</v>
      </c>
      <c r="J1104" s="22"/>
      <c r="K1104" s="5">
        <f t="array" ref="K1104">IFERROR(INDEX(Data!$E$2:$E$1823,MATCH('Ratios - Total'!$C1104,IF(Data!$A$2:$A$1823='Ratios - Total'!$A1104,Data!$C$2:$C$1823,0),0))/INDEX(Data!$D$2:$D$1823,MATCH('Ratios - Total'!$C1104,IF(Data!$A$2:$A$1823='Ratios - Total'!$A1104,Data!$C$2:$C$1823,0),0)),"Missing Data")</f>
        <v>0</v>
      </c>
      <c r="L1104" s="5"/>
      <c r="M1104" s="5" t="str">
        <f t="array" ref="M1104">IFERROR(INDEX(Data!$F$2:$F$1823,MATCH('Ratios - Total'!$C1104,IF(Data!$A$2:$A$1823='Ratios - Total'!$A1104,Data!$C$2:$C$1823,0),0))/INDEX(Data!$E$2:$E$1823,MATCH('Ratios - Total'!$C1104,IF(Data!$A$2:$A$1823='Ratios - Total'!$A1104,Data!$C$2:$C$1823,0),0)),"Missing Data")</f>
        <v>Missing Data</v>
      </c>
      <c r="N1104" s="5"/>
      <c r="O1104" s="5" t="str">
        <f t="array" ref="O1104">IFERROR(INDEX(Data!$G$2:$G$1823,MATCH('Ratios - Total'!$C1104,IF(Data!$A$2:$A$1823='Ratios - Total'!$A1104,Data!$C$2:$C$1823,0),0))/INDEX(Data!$F$2:$F$1823,MATCH('Ratios - Total'!$C1104,IF(Data!$A$2:$A$1823='Ratios - Total'!$A1104,Data!$C$2:$C$1823,0),0)),"Missing Data")</f>
        <v>Missing Data</v>
      </c>
      <c r="P1104" s="5" t="str">
        <f t="array" ref="P1104">IFERROR(INDEX(Data!$H$2:$H$1823,MATCH('Ratios - Total'!$C1104,IF(Data!$A$2:$A$1823='Ratios - Total'!$A1104,Data!$C$2:$C$1823,0),0))/INDEX(Data!$G$2:$G$1823,MATCH('Ratios - Total'!$C1104,IF(Data!$A$2:$A$1823='Ratios - Total'!$A1104,Data!$C$2:$C$1823,0),0)),"Missing Data")</f>
        <v>Missing Data</v>
      </c>
      <c r="Q1104" s="5"/>
      <c r="R1104" s="5" t="str">
        <f t="array" ref="R1104">IFERROR(INDEX(Data!$L$2:$L$1823,MATCH('Ratios - Total'!$C1104,IF(Data!$A$2:$A$1823='Ratios - Total'!$A1104,Data!$C$2:$C$1823,0),0))/INDEX(Data!$G$2:$G$1823,MATCH('Ratios - Total'!$C1104,IF(Data!$A$2:$A$1823='Ratios - Total'!$A1104,Data!$C$2:$C$1823,0),0)),"Missing Data")</f>
        <v>Missing Data</v>
      </c>
      <c r="S1104" s="5"/>
      <c r="T1104" s="5">
        <f t="array" ref="T1104">IFERROR(INDEX(Data!$H$2:$H$1823,MATCH('Ratios - Total'!$C1104,IF(Data!$A$2:$A$1823='Ratios - Total'!$A1104,Data!$C$2:$C$1823,0),0))/INDEX(Data!$L$2:$L$1823,MATCH('Ratios - Total'!$C1104,IF(Data!$A$2:$A$1823='Ratios - Total'!$A1104,Data!$C$2:$C$1823,0),0)),"Missing Data")</f>
        <v>59376.484323218188</v>
      </c>
      <c r="U1104" s="5">
        <f t="array" ref="U1104">IFERROR(INDEX(Data!$K$2:$K$1823,MATCH('Ratios - Total'!$C1104,IF(Data!$A$2:$A$1823='Ratios - Total'!$A1104,Data!$C$2:$C$1823,0),0))/INDEX(Data!$H$2:$H$1823,MATCH('Ratios - Total'!$C1104,IF(Data!$A$2:$A$1823='Ratios - Total'!$A1104,Data!$C$2:$C$1823,0),0)),"Missing Data")</f>
        <v>0.37719153899368452</v>
      </c>
      <c r="V1104" s="5">
        <f t="array" ref="V1104">IFERROR(INDEX(Data!$K$2:$K$1823,MATCH('Ratios - Total'!$C1104,IF(Data!$A$2:$A$1823='Ratios - Total'!$A1104,Data!$C$2:$C$1823,0),0))/INDEX(Data!$L$2:$L$1823,MATCH('Ratios - Total'!$C1104,IF(Data!$A$2:$A$1823='Ratios - Total'!$A1104,Data!$C$2:$C$1823,0),0)),"Missing Data")</f>
        <v>22396.30750190905</v>
      </c>
      <c r="W1104" s="5">
        <f t="shared" si="17"/>
        <v>36980.176821309142</v>
      </c>
      <c r="X1104" s="5" t="str">
        <f t="array" ref="X1104">IFERROR(INDEX(Data!$K$2:$K$1823,MATCH('Ratios - Total'!$C1104,IF(Data!$A$2:$A$1823='Ratios - Total'!$A1104,Data!$C$2:$C$1823,0),0))/INDEX(Data!$G$2:$G$1823,MATCH('Ratios - Total'!$C1104,IF(Data!$A$2:$A$1823='Ratios - Total'!$A1104,Data!$C$2:$C$1823,0),0)),"Missing Data")</f>
        <v>Missing Data</v>
      </c>
    </row>
    <row r="1105" spans="1:24" x14ac:dyDescent="0.25">
      <c r="A1105" s="22" t="s">
        <v>24</v>
      </c>
      <c r="B1105" s="22" t="s">
        <v>25</v>
      </c>
      <c r="C1105" s="22">
        <v>1997</v>
      </c>
      <c r="D1105" s="5">
        <f t="array" ref="D1105">IFERROR(INDEX(Data!$H$2:$H$1823,MATCH('Ratios - Total'!$C1105,IF(Data!$A$2:$A$1823='Ratios - Total'!$A1105,Data!$C$2:$C$1823,0),0))/INDEX(Data!$D$2:$D$1823,MATCH('Ratios - Total'!$C1105,IF(Data!$A$2:$A$1823='Ratios - Total'!$A1105,Data!$C$2:$C$1823,0),0)),"Missing Data")</f>
        <v>1164.5767998564495</v>
      </c>
      <c r="E1105" s="22"/>
      <c r="F1105" s="5">
        <f t="array" ref="F1105">IFERROR(INDEX(Data!$G$2:$G$1823,MATCH('Ratios - Total'!$C1105,IF(Data!$A$2:$A$1823='Ratios - Total'!$A1105,Data!$C$2:$C$1823,0),0))/INDEX(Data!$D$2:$D$1823,MATCH('Ratios - Total'!$C1105,IF(Data!$A$2:$A$1823='Ratios - Total'!$A1105,Data!$C$2:$C$1823,0),0)),"Missing Data")</f>
        <v>0</v>
      </c>
      <c r="G1105" s="5"/>
      <c r="H1105" s="5" t="str">
        <f t="array" ref="H1105">IFERROR(INDEX(Data!$H$2:$H$1823,MATCH('Ratios - Total'!$C1105,IF(Data!$A$2:$A$1823='Ratios - Total'!$A1105,Data!$C$2:$C$1823,0),0))/INDEX(Data!$G$2:$G$1823,MATCH('Ratios - Total'!$C1105,IF(Data!$A$2:$A$1823='Ratios - Total'!$A1105,Data!$C$2:$C$1823,0),0)),"Missing Data")</f>
        <v>Missing Data</v>
      </c>
      <c r="I1105" s="5">
        <f t="array" ref="I1105">IFERROR(INDEX(Data!$G$2:$G$1823,MATCH('Ratios - Total'!$C1105,IF(Data!$A$2:$A$1823='Ratios - Total'!$A1105,Data!$C$2:$C$1823,0),0))/INDEX(Data!$D$2:$D$1823,MATCH('Ratios - Total'!$C1105,IF(Data!$A$2:$A$1823='Ratios - Total'!$A1105,Data!$C$2:$C$1823,0),0)),"Missing Data")</f>
        <v>0</v>
      </c>
      <c r="J1105" s="22"/>
      <c r="K1105" s="5">
        <f t="array" ref="K1105">IFERROR(INDEX(Data!$E$2:$E$1823,MATCH('Ratios - Total'!$C1105,IF(Data!$A$2:$A$1823='Ratios - Total'!$A1105,Data!$C$2:$C$1823,0),0))/INDEX(Data!$D$2:$D$1823,MATCH('Ratios - Total'!$C1105,IF(Data!$A$2:$A$1823='Ratios - Total'!$A1105,Data!$C$2:$C$1823,0),0)),"Missing Data")</f>
        <v>0</v>
      </c>
      <c r="L1105" s="5"/>
      <c r="M1105" s="5" t="str">
        <f t="array" ref="M1105">IFERROR(INDEX(Data!$F$2:$F$1823,MATCH('Ratios - Total'!$C1105,IF(Data!$A$2:$A$1823='Ratios - Total'!$A1105,Data!$C$2:$C$1823,0),0))/INDEX(Data!$E$2:$E$1823,MATCH('Ratios - Total'!$C1105,IF(Data!$A$2:$A$1823='Ratios - Total'!$A1105,Data!$C$2:$C$1823,0),0)),"Missing Data")</f>
        <v>Missing Data</v>
      </c>
      <c r="N1105" s="5"/>
      <c r="O1105" s="5" t="str">
        <f t="array" ref="O1105">IFERROR(INDEX(Data!$G$2:$G$1823,MATCH('Ratios - Total'!$C1105,IF(Data!$A$2:$A$1823='Ratios - Total'!$A1105,Data!$C$2:$C$1823,0),0))/INDEX(Data!$F$2:$F$1823,MATCH('Ratios - Total'!$C1105,IF(Data!$A$2:$A$1823='Ratios - Total'!$A1105,Data!$C$2:$C$1823,0),0)),"Missing Data")</f>
        <v>Missing Data</v>
      </c>
      <c r="P1105" s="5" t="str">
        <f t="array" ref="P1105">IFERROR(INDEX(Data!$H$2:$H$1823,MATCH('Ratios - Total'!$C1105,IF(Data!$A$2:$A$1823='Ratios - Total'!$A1105,Data!$C$2:$C$1823,0),0))/INDEX(Data!$G$2:$G$1823,MATCH('Ratios - Total'!$C1105,IF(Data!$A$2:$A$1823='Ratios - Total'!$A1105,Data!$C$2:$C$1823,0),0)),"Missing Data")</f>
        <v>Missing Data</v>
      </c>
      <c r="Q1105" s="5"/>
      <c r="R1105" s="5" t="str">
        <f t="array" ref="R1105">IFERROR(INDEX(Data!$L$2:$L$1823,MATCH('Ratios - Total'!$C1105,IF(Data!$A$2:$A$1823='Ratios - Total'!$A1105,Data!$C$2:$C$1823,0),0))/INDEX(Data!$G$2:$G$1823,MATCH('Ratios - Total'!$C1105,IF(Data!$A$2:$A$1823='Ratios - Total'!$A1105,Data!$C$2:$C$1823,0),0)),"Missing Data")</f>
        <v>Missing Data</v>
      </c>
      <c r="S1105" s="5"/>
      <c r="T1105" s="5">
        <f t="array" ref="T1105">IFERROR(INDEX(Data!$H$2:$H$1823,MATCH('Ratios - Total'!$C1105,IF(Data!$A$2:$A$1823='Ratios - Total'!$A1105,Data!$C$2:$C$1823,0),0))/INDEX(Data!$L$2:$L$1823,MATCH('Ratios - Total'!$C1105,IF(Data!$A$2:$A$1823='Ratios - Total'!$A1105,Data!$C$2:$C$1823,0),0)),"Missing Data")</f>
        <v>50745.244345661653</v>
      </c>
      <c r="U1105" s="5">
        <f t="array" ref="U1105">IFERROR(INDEX(Data!$K$2:$K$1823,MATCH('Ratios - Total'!$C1105,IF(Data!$A$2:$A$1823='Ratios - Total'!$A1105,Data!$C$2:$C$1823,0),0))/INDEX(Data!$H$2:$H$1823,MATCH('Ratios - Total'!$C1105,IF(Data!$A$2:$A$1823='Ratios - Total'!$A1105,Data!$C$2:$C$1823,0),0)),"Missing Data")</f>
        <v>0.4330957359466398</v>
      </c>
      <c r="V1105" s="5">
        <f t="array" ref="V1105">IFERROR(INDEX(Data!$K$2:$K$1823,MATCH('Ratios - Total'!$C1105,IF(Data!$A$2:$A$1823='Ratios - Total'!$A1105,Data!$C$2:$C$1823,0),0))/INDEX(Data!$L$2:$L$1823,MATCH('Ratios - Total'!$C1105,IF(Data!$A$2:$A$1823='Ratios - Total'!$A1105,Data!$C$2:$C$1823,0),0)),"Missing Data")</f>
        <v>21977.548945676393</v>
      </c>
      <c r="W1105" s="5">
        <f t="shared" si="17"/>
        <v>28767.695399985259</v>
      </c>
      <c r="X1105" s="5" t="str">
        <f t="array" ref="X1105">IFERROR(INDEX(Data!$K$2:$K$1823,MATCH('Ratios - Total'!$C1105,IF(Data!$A$2:$A$1823='Ratios - Total'!$A1105,Data!$C$2:$C$1823,0),0))/INDEX(Data!$G$2:$G$1823,MATCH('Ratios - Total'!$C1105,IF(Data!$A$2:$A$1823='Ratios - Total'!$A1105,Data!$C$2:$C$1823,0),0)),"Missing Data")</f>
        <v>Missing Data</v>
      </c>
    </row>
    <row r="1106" spans="1:24" x14ac:dyDescent="0.25">
      <c r="A1106" s="22" t="s">
        <v>26</v>
      </c>
      <c r="B1106" s="22" t="s">
        <v>27</v>
      </c>
      <c r="C1106" s="22">
        <v>1997</v>
      </c>
      <c r="D1106" s="5">
        <f t="array" ref="D1106">IFERROR(INDEX(Data!$H$2:$H$1823,MATCH('Ratios - Total'!$C1106,IF(Data!$A$2:$A$1823='Ratios - Total'!$A1106,Data!$C$2:$C$1823,0),0))/INDEX(Data!$D$2:$D$1823,MATCH('Ratios - Total'!$C1106,IF(Data!$A$2:$A$1823='Ratios - Total'!$A1106,Data!$C$2:$C$1823,0),0)),"Missing Data")</f>
        <v>908.13107523686904</v>
      </c>
      <c r="E1106" s="22"/>
      <c r="F1106" s="5">
        <f t="array" ref="F1106">IFERROR(INDEX(Data!$G$2:$G$1823,MATCH('Ratios - Total'!$C1106,IF(Data!$A$2:$A$1823='Ratios - Total'!$A1106,Data!$C$2:$C$1823,0),0))/INDEX(Data!$D$2:$D$1823,MATCH('Ratios - Total'!$C1106,IF(Data!$A$2:$A$1823='Ratios - Total'!$A1106,Data!$C$2:$C$1823,0),0)),"Missing Data")</f>
        <v>0</v>
      </c>
      <c r="G1106" s="5"/>
      <c r="H1106" s="5" t="str">
        <f t="array" ref="H1106">IFERROR(INDEX(Data!$H$2:$H$1823,MATCH('Ratios - Total'!$C1106,IF(Data!$A$2:$A$1823='Ratios - Total'!$A1106,Data!$C$2:$C$1823,0),0))/INDEX(Data!$G$2:$G$1823,MATCH('Ratios - Total'!$C1106,IF(Data!$A$2:$A$1823='Ratios - Total'!$A1106,Data!$C$2:$C$1823,0),0)),"Missing Data")</f>
        <v>Missing Data</v>
      </c>
      <c r="I1106" s="5">
        <f t="array" ref="I1106">IFERROR(INDEX(Data!$G$2:$G$1823,MATCH('Ratios - Total'!$C1106,IF(Data!$A$2:$A$1823='Ratios - Total'!$A1106,Data!$C$2:$C$1823,0),0))/INDEX(Data!$D$2:$D$1823,MATCH('Ratios - Total'!$C1106,IF(Data!$A$2:$A$1823='Ratios - Total'!$A1106,Data!$C$2:$C$1823,0),0)),"Missing Data")</f>
        <v>0</v>
      </c>
      <c r="J1106" s="22"/>
      <c r="K1106" s="5">
        <f t="array" ref="K1106">IFERROR(INDEX(Data!$E$2:$E$1823,MATCH('Ratios - Total'!$C1106,IF(Data!$A$2:$A$1823='Ratios - Total'!$A1106,Data!$C$2:$C$1823,0),0))/INDEX(Data!$D$2:$D$1823,MATCH('Ratios - Total'!$C1106,IF(Data!$A$2:$A$1823='Ratios - Total'!$A1106,Data!$C$2:$C$1823,0),0)),"Missing Data")</f>
        <v>0</v>
      </c>
      <c r="L1106" s="5"/>
      <c r="M1106" s="5" t="str">
        <f t="array" ref="M1106">IFERROR(INDEX(Data!$F$2:$F$1823,MATCH('Ratios - Total'!$C1106,IF(Data!$A$2:$A$1823='Ratios - Total'!$A1106,Data!$C$2:$C$1823,0),0))/INDEX(Data!$E$2:$E$1823,MATCH('Ratios - Total'!$C1106,IF(Data!$A$2:$A$1823='Ratios - Total'!$A1106,Data!$C$2:$C$1823,0),0)),"Missing Data")</f>
        <v>Missing Data</v>
      </c>
      <c r="N1106" s="5"/>
      <c r="O1106" s="5" t="str">
        <f t="array" ref="O1106">IFERROR(INDEX(Data!$G$2:$G$1823,MATCH('Ratios - Total'!$C1106,IF(Data!$A$2:$A$1823='Ratios - Total'!$A1106,Data!$C$2:$C$1823,0),0))/INDEX(Data!$F$2:$F$1823,MATCH('Ratios - Total'!$C1106,IF(Data!$A$2:$A$1823='Ratios - Total'!$A1106,Data!$C$2:$C$1823,0),0)),"Missing Data")</f>
        <v>Missing Data</v>
      </c>
      <c r="P1106" s="5" t="str">
        <f t="array" ref="P1106">IFERROR(INDEX(Data!$H$2:$H$1823,MATCH('Ratios - Total'!$C1106,IF(Data!$A$2:$A$1823='Ratios - Total'!$A1106,Data!$C$2:$C$1823,0),0))/INDEX(Data!$G$2:$G$1823,MATCH('Ratios - Total'!$C1106,IF(Data!$A$2:$A$1823='Ratios - Total'!$A1106,Data!$C$2:$C$1823,0),0)),"Missing Data")</f>
        <v>Missing Data</v>
      </c>
      <c r="Q1106" s="5"/>
      <c r="R1106" s="5" t="str">
        <f t="array" ref="R1106">IFERROR(INDEX(Data!$L$2:$L$1823,MATCH('Ratios - Total'!$C1106,IF(Data!$A$2:$A$1823='Ratios - Total'!$A1106,Data!$C$2:$C$1823,0),0))/INDEX(Data!$G$2:$G$1823,MATCH('Ratios - Total'!$C1106,IF(Data!$A$2:$A$1823='Ratios - Total'!$A1106,Data!$C$2:$C$1823,0),0)),"Missing Data")</f>
        <v>Missing Data</v>
      </c>
      <c r="S1106" s="5"/>
      <c r="T1106" s="5">
        <f t="array" ref="T1106">IFERROR(INDEX(Data!$H$2:$H$1823,MATCH('Ratios - Total'!$C1106,IF(Data!$A$2:$A$1823='Ratios - Total'!$A1106,Data!$C$2:$C$1823,0),0))/INDEX(Data!$L$2:$L$1823,MATCH('Ratios - Total'!$C1106,IF(Data!$A$2:$A$1823='Ratios - Total'!$A1106,Data!$C$2:$C$1823,0),0)),"Missing Data")</f>
        <v>48049.254847161574</v>
      </c>
      <c r="U1106" s="5">
        <f t="array" ref="U1106">IFERROR(INDEX(Data!$K$2:$K$1823,MATCH('Ratios - Total'!$C1106,IF(Data!$A$2:$A$1823='Ratios - Total'!$A1106,Data!$C$2:$C$1823,0),0))/INDEX(Data!$H$2:$H$1823,MATCH('Ratios - Total'!$C1106,IF(Data!$A$2:$A$1823='Ratios - Total'!$A1106,Data!$C$2:$C$1823,0),0)),"Missing Data")</f>
        <v>0.50234347589989758</v>
      </c>
      <c r="V1106" s="5">
        <f t="array" ref="V1106">IFERROR(INDEX(Data!$K$2:$K$1823,MATCH('Ratios - Total'!$C1106,IF(Data!$A$2:$A$1823='Ratios - Total'!$A1106,Data!$C$2:$C$1823,0),0))/INDEX(Data!$L$2:$L$1823,MATCH('Ratios - Total'!$C1106,IF(Data!$A$2:$A$1823='Ratios - Total'!$A1106,Data!$C$2:$C$1823,0),0)),"Missing Data")</f>
        <v>24137.229694323145</v>
      </c>
      <c r="W1106" s="5">
        <f t="shared" si="17"/>
        <v>23912.025152838429</v>
      </c>
      <c r="X1106" s="5" t="str">
        <f t="array" ref="X1106">IFERROR(INDEX(Data!$K$2:$K$1823,MATCH('Ratios - Total'!$C1106,IF(Data!$A$2:$A$1823='Ratios - Total'!$A1106,Data!$C$2:$C$1823,0),0))/INDEX(Data!$G$2:$G$1823,MATCH('Ratios - Total'!$C1106,IF(Data!$A$2:$A$1823='Ratios - Total'!$A1106,Data!$C$2:$C$1823,0),0)),"Missing Data")</f>
        <v>Missing Data</v>
      </c>
    </row>
    <row r="1107" spans="1:24" x14ac:dyDescent="0.25">
      <c r="A1107" s="22" t="s">
        <v>28</v>
      </c>
      <c r="B1107" s="22" t="s">
        <v>29</v>
      </c>
      <c r="C1107" s="22">
        <v>1997</v>
      </c>
      <c r="D1107" s="5">
        <f t="array" ref="D1107">IFERROR(INDEX(Data!$H$2:$H$1823,MATCH('Ratios - Total'!$C1107,IF(Data!$A$2:$A$1823='Ratios - Total'!$A1107,Data!$C$2:$C$1823,0),0))/INDEX(Data!$D$2:$D$1823,MATCH('Ratios - Total'!$C1107,IF(Data!$A$2:$A$1823='Ratios - Total'!$A1107,Data!$C$2:$C$1823,0),0)),"Missing Data")</f>
        <v>1147.6419236154072</v>
      </c>
      <c r="E1107" s="22"/>
      <c r="F1107" s="5">
        <f t="array" ref="F1107">IFERROR(INDEX(Data!$G$2:$G$1823,MATCH('Ratios - Total'!$C1107,IF(Data!$A$2:$A$1823='Ratios - Total'!$A1107,Data!$C$2:$C$1823,0),0))/INDEX(Data!$D$2:$D$1823,MATCH('Ratios - Total'!$C1107,IF(Data!$A$2:$A$1823='Ratios - Total'!$A1107,Data!$C$2:$C$1823,0),0)),"Missing Data")</f>
        <v>0</v>
      </c>
      <c r="G1107" s="5"/>
      <c r="H1107" s="5" t="str">
        <f t="array" ref="H1107">IFERROR(INDEX(Data!$H$2:$H$1823,MATCH('Ratios - Total'!$C1107,IF(Data!$A$2:$A$1823='Ratios - Total'!$A1107,Data!$C$2:$C$1823,0),0))/INDEX(Data!$G$2:$G$1823,MATCH('Ratios - Total'!$C1107,IF(Data!$A$2:$A$1823='Ratios - Total'!$A1107,Data!$C$2:$C$1823,0),0)),"Missing Data")</f>
        <v>Missing Data</v>
      </c>
      <c r="I1107" s="5">
        <f t="array" ref="I1107">IFERROR(INDEX(Data!$G$2:$G$1823,MATCH('Ratios - Total'!$C1107,IF(Data!$A$2:$A$1823='Ratios - Total'!$A1107,Data!$C$2:$C$1823,0),0))/INDEX(Data!$D$2:$D$1823,MATCH('Ratios - Total'!$C1107,IF(Data!$A$2:$A$1823='Ratios - Total'!$A1107,Data!$C$2:$C$1823,0),0)),"Missing Data")</f>
        <v>0</v>
      </c>
      <c r="J1107" s="22"/>
      <c r="K1107" s="5">
        <f t="array" ref="K1107">IFERROR(INDEX(Data!$E$2:$E$1823,MATCH('Ratios - Total'!$C1107,IF(Data!$A$2:$A$1823='Ratios - Total'!$A1107,Data!$C$2:$C$1823,0),0))/INDEX(Data!$D$2:$D$1823,MATCH('Ratios - Total'!$C1107,IF(Data!$A$2:$A$1823='Ratios - Total'!$A1107,Data!$C$2:$C$1823,0),0)),"Missing Data")</f>
        <v>0</v>
      </c>
      <c r="L1107" s="5"/>
      <c r="M1107" s="5" t="str">
        <f t="array" ref="M1107">IFERROR(INDEX(Data!$F$2:$F$1823,MATCH('Ratios - Total'!$C1107,IF(Data!$A$2:$A$1823='Ratios - Total'!$A1107,Data!$C$2:$C$1823,0),0))/INDEX(Data!$E$2:$E$1823,MATCH('Ratios - Total'!$C1107,IF(Data!$A$2:$A$1823='Ratios - Total'!$A1107,Data!$C$2:$C$1823,0),0)),"Missing Data")</f>
        <v>Missing Data</v>
      </c>
      <c r="N1107" s="5"/>
      <c r="O1107" s="5" t="str">
        <f t="array" ref="O1107">IFERROR(INDEX(Data!$G$2:$G$1823,MATCH('Ratios - Total'!$C1107,IF(Data!$A$2:$A$1823='Ratios - Total'!$A1107,Data!$C$2:$C$1823,0),0))/INDEX(Data!$F$2:$F$1823,MATCH('Ratios - Total'!$C1107,IF(Data!$A$2:$A$1823='Ratios - Total'!$A1107,Data!$C$2:$C$1823,0),0)),"Missing Data")</f>
        <v>Missing Data</v>
      </c>
      <c r="P1107" s="5" t="str">
        <f t="array" ref="P1107">IFERROR(INDEX(Data!$H$2:$H$1823,MATCH('Ratios - Total'!$C1107,IF(Data!$A$2:$A$1823='Ratios - Total'!$A1107,Data!$C$2:$C$1823,0),0))/INDEX(Data!$G$2:$G$1823,MATCH('Ratios - Total'!$C1107,IF(Data!$A$2:$A$1823='Ratios - Total'!$A1107,Data!$C$2:$C$1823,0),0)),"Missing Data")</f>
        <v>Missing Data</v>
      </c>
      <c r="Q1107" s="5"/>
      <c r="R1107" s="5" t="str">
        <f t="array" ref="R1107">IFERROR(INDEX(Data!$L$2:$L$1823,MATCH('Ratios - Total'!$C1107,IF(Data!$A$2:$A$1823='Ratios - Total'!$A1107,Data!$C$2:$C$1823,0),0))/INDEX(Data!$G$2:$G$1823,MATCH('Ratios - Total'!$C1107,IF(Data!$A$2:$A$1823='Ratios - Total'!$A1107,Data!$C$2:$C$1823,0),0)),"Missing Data")</f>
        <v>Missing Data</v>
      </c>
      <c r="S1107" s="5"/>
      <c r="T1107" s="5">
        <f t="array" ref="T1107">IFERROR(INDEX(Data!$H$2:$H$1823,MATCH('Ratios - Total'!$C1107,IF(Data!$A$2:$A$1823='Ratios - Total'!$A1107,Data!$C$2:$C$1823,0),0))/INDEX(Data!$L$2:$L$1823,MATCH('Ratios - Total'!$C1107,IF(Data!$A$2:$A$1823='Ratios - Total'!$A1107,Data!$C$2:$C$1823,0),0)),"Missing Data")</f>
        <v>51762.282693296132</v>
      </c>
      <c r="U1107" s="5">
        <f t="array" ref="U1107">IFERROR(INDEX(Data!$K$2:$K$1823,MATCH('Ratios - Total'!$C1107,IF(Data!$A$2:$A$1823='Ratios - Total'!$A1107,Data!$C$2:$C$1823,0),0))/INDEX(Data!$H$2:$H$1823,MATCH('Ratios - Total'!$C1107,IF(Data!$A$2:$A$1823='Ratios - Total'!$A1107,Data!$C$2:$C$1823,0),0)),"Missing Data")</f>
        <v>0.40720675224460573</v>
      </c>
      <c r="V1107" s="5">
        <f t="array" ref="V1107">IFERROR(INDEX(Data!$K$2:$K$1823,MATCH('Ratios - Total'!$C1107,IF(Data!$A$2:$A$1823='Ratios - Total'!$A1107,Data!$C$2:$C$1823,0),0))/INDEX(Data!$L$2:$L$1823,MATCH('Ratios - Total'!$C1107,IF(Data!$A$2:$A$1823='Ratios - Total'!$A1107,Data!$C$2:$C$1823,0),0)),"Missing Data")</f>
        <v>21077.951024304282</v>
      </c>
      <c r="W1107" s="5">
        <f t="shared" si="17"/>
        <v>30684.33166899185</v>
      </c>
      <c r="X1107" s="5" t="str">
        <f t="array" ref="X1107">IFERROR(INDEX(Data!$K$2:$K$1823,MATCH('Ratios - Total'!$C1107,IF(Data!$A$2:$A$1823='Ratios - Total'!$A1107,Data!$C$2:$C$1823,0),0))/INDEX(Data!$G$2:$G$1823,MATCH('Ratios - Total'!$C1107,IF(Data!$A$2:$A$1823='Ratios - Total'!$A1107,Data!$C$2:$C$1823,0),0)),"Missing Data")</f>
        <v>Missing Data</v>
      </c>
    </row>
    <row r="1108" spans="1:24" x14ac:dyDescent="0.25">
      <c r="A1108" s="22" t="s">
        <v>30</v>
      </c>
      <c r="B1108" s="22" t="s">
        <v>31</v>
      </c>
      <c r="C1108" s="22">
        <v>1997</v>
      </c>
      <c r="D1108" s="5">
        <f t="array" ref="D1108">IFERROR(INDEX(Data!$H$2:$H$1823,MATCH('Ratios - Total'!$C1108,IF(Data!$A$2:$A$1823='Ratios - Total'!$A1108,Data!$C$2:$C$1823,0),0))/INDEX(Data!$D$2:$D$1823,MATCH('Ratios - Total'!$C1108,IF(Data!$A$2:$A$1823='Ratios - Total'!$A1108,Data!$C$2:$C$1823,0),0)),"Missing Data")</f>
        <v>1106.1925856628027</v>
      </c>
      <c r="E1108" s="22"/>
      <c r="F1108" s="5">
        <f t="array" ref="F1108">IFERROR(INDEX(Data!$G$2:$G$1823,MATCH('Ratios - Total'!$C1108,IF(Data!$A$2:$A$1823='Ratios - Total'!$A1108,Data!$C$2:$C$1823,0),0))/INDEX(Data!$D$2:$D$1823,MATCH('Ratios - Total'!$C1108,IF(Data!$A$2:$A$1823='Ratios - Total'!$A1108,Data!$C$2:$C$1823,0),0)),"Missing Data")</f>
        <v>0</v>
      </c>
      <c r="G1108" s="5"/>
      <c r="H1108" s="5" t="str">
        <f t="array" ref="H1108">IFERROR(INDEX(Data!$H$2:$H$1823,MATCH('Ratios - Total'!$C1108,IF(Data!$A$2:$A$1823='Ratios - Total'!$A1108,Data!$C$2:$C$1823,0),0))/INDEX(Data!$G$2:$G$1823,MATCH('Ratios - Total'!$C1108,IF(Data!$A$2:$A$1823='Ratios - Total'!$A1108,Data!$C$2:$C$1823,0),0)),"Missing Data")</f>
        <v>Missing Data</v>
      </c>
      <c r="I1108" s="5">
        <f t="array" ref="I1108">IFERROR(INDEX(Data!$G$2:$G$1823,MATCH('Ratios - Total'!$C1108,IF(Data!$A$2:$A$1823='Ratios - Total'!$A1108,Data!$C$2:$C$1823,0),0))/INDEX(Data!$D$2:$D$1823,MATCH('Ratios - Total'!$C1108,IF(Data!$A$2:$A$1823='Ratios - Total'!$A1108,Data!$C$2:$C$1823,0),0)),"Missing Data")</f>
        <v>0</v>
      </c>
      <c r="J1108" s="22"/>
      <c r="K1108" s="5">
        <f t="array" ref="K1108">IFERROR(INDEX(Data!$E$2:$E$1823,MATCH('Ratios - Total'!$C1108,IF(Data!$A$2:$A$1823='Ratios - Total'!$A1108,Data!$C$2:$C$1823,0),0))/INDEX(Data!$D$2:$D$1823,MATCH('Ratios - Total'!$C1108,IF(Data!$A$2:$A$1823='Ratios - Total'!$A1108,Data!$C$2:$C$1823,0),0)),"Missing Data")</f>
        <v>0</v>
      </c>
      <c r="L1108" s="5"/>
      <c r="M1108" s="5" t="str">
        <f t="array" ref="M1108">IFERROR(INDEX(Data!$F$2:$F$1823,MATCH('Ratios - Total'!$C1108,IF(Data!$A$2:$A$1823='Ratios - Total'!$A1108,Data!$C$2:$C$1823,0),0))/INDEX(Data!$E$2:$E$1823,MATCH('Ratios - Total'!$C1108,IF(Data!$A$2:$A$1823='Ratios - Total'!$A1108,Data!$C$2:$C$1823,0),0)),"Missing Data")</f>
        <v>Missing Data</v>
      </c>
      <c r="N1108" s="5"/>
      <c r="O1108" s="5" t="str">
        <f t="array" ref="O1108">IFERROR(INDEX(Data!$G$2:$G$1823,MATCH('Ratios - Total'!$C1108,IF(Data!$A$2:$A$1823='Ratios - Total'!$A1108,Data!$C$2:$C$1823,0),0))/INDEX(Data!$F$2:$F$1823,MATCH('Ratios - Total'!$C1108,IF(Data!$A$2:$A$1823='Ratios - Total'!$A1108,Data!$C$2:$C$1823,0),0)),"Missing Data")</f>
        <v>Missing Data</v>
      </c>
      <c r="P1108" s="5" t="str">
        <f t="array" ref="P1108">IFERROR(INDEX(Data!$H$2:$H$1823,MATCH('Ratios - Total'!$C1108,IF(Data!$A$2:$A$1823='Ratios - Total'!$A1108,Data!$C$2:$C$1823,0),0))/INDEX(Data!$G$2:$G$1823,MATCH('Ratios - Total'!$C1108,IF(Data!$A$2:$A$1823='Ratios - Total'!$A1108,Data!$C$2:$C$1823,0),0)),"Missing Data")</f>
        <v>Missing Data</v>
      </c>
      <c r="Q1108" s="5"/>
      <c r="R1108" s="5" t="str">
        <f t="array" ref="R1108">IFERROR(INDEX(Data!$L$2:$L$1823,MATCH('Ratios - Total'!$C1108,IF(Data!$A$2:$A$1823='Ratios - Total'!$A1108,Data!$C$2:$C$1823,0),0))/INDEX(Data!$G$2:$G$1823,MATCH('Ratios - Total'!$C1108,IF(Data!$A$2:$A$1823='Ratios - Total'!$A1108,Data!$C$2:$C$1823,0),0)),"Missing Data")</f>
        <v>Missing Data</v>
      </c>
      <c r="S1108" s="5"/>
      <c r="T1108" s="5">
        <f t="array" ref="T1108">IFERROR(INDEX(Data!$H$2:$H$1823,MATCH('Ratios - Total'!$C1108,IF(Data!$A$2:$A$1823='Ratios - Total'!$A1108,Data!$C$2:$C$1823,0),0))/INDEX(Data!$L$2:$L$1823,MATCH('Ratios - Total'!$C1108,IF(Data!$A$2:$A$1823='Ratios - Total'!$A1108,Data!$C$2:$C$1823,0),0)),"Missing Data")</f>
        <v>58342.267704266684</v>
      </c>
      <c r="U1108" s="5">
        <f t="array" ref="U1108">IFERROR(INDEX(Data!$K$2:$K$1823,MATCH('Ratios - Total'!$C1108,IF(Data!$A$2:$A$1823='Ratios - Total'!$A1108,Data!$C$2:$C$1823,0),0))/INDEX(Data!$H$2:$H$1823,MATCH('Ratios - Total'!$C1108,IF(Data!$A$2:$A$1823='Ratios - Total'!$A1108,Data!$C$2:$C$1823,0),0)),"Missing Data")</f>
        <v>0.49450746228454007</v>
      </c>
      <c r="V1108" s="5">
        <f t="array" ref="V1108">IFERROR(INDEX(Data!$K$2:$K$1823,MATCH('Ratios - Total'!$C1108,IF(Data!$A$2:$A$1823='Ratios - Total'!$A1108,Data!$C$2:$C$1823,0),0))/INDEX(Data!$L$2:$L$1823,MATCH('Ratios - Total'!$C1108,IF(Data!$A$2:$A$1823='Ratios - Total'!$A1108,Data!$C$2:$C$1823,0),0)),"Missing Data")</f>
        <v>28850.686746362197</v>
      </c>
      <c r="W1108" s="5">
        <f t="shared" si="17"/>
        <v>29491.580957904487</v>
      </c>
      <c r="X1108" s="5" t="str">
        <f t="array" ref="X1108">IFERROR(INDEX(Data!$K$2:$K$1823,MATCH('Ratios - Total'!$C1108,IF(Data!$A$2:$A$1823='Ratios - Total'!$A1108,Data!$C$2:$C$1823,0),0))/INDEX(Data!$G$2:$G$1823,MATCH('Ratios - Total'!$C1108,IF(Data!$A$2:$A$1823='Ratios - Total'!$A1108,Data!$C$2:$C$1823,0),0)),"Missing Data")</f>
        <v>Missing Data</v>
      </c>
    </row>
    <row r="1109" spans="1:24" x14ac:dyDescent="0.25">
      <c r="A1109" s="22" t="s">
        <v>32</v>
      </c>
      <c r="B1109" s="22" t="s">
        <v>33</v>
      </c>
      <c r="C1109" s="22">
        <v>1997</v>
      </c>
      <c r="D1109" s="5">
        <f t="array" ref="D1109">IFERROR(INDEX(Data!$H$2:$H$1823,MATCH('Ratios - Total'!$C1109,IF(Data!$A$2:$A$1823='Ratios - Total'!$A1109,Data!$C$2:$C$1823,0),0))/INDEX(Data!$D$2:$D$1823,MATCH('Ratios - Total'!$C1109,IF(Data!$A$2:$A$1823='Ratios - Total'!$A1109,Data!$C$2:$C$1823,0),0)),"Missing Data")</f>
        <v>1132.0068665267233</v>
      </c>
      <c r="E1109" s="22"/>
      <c r="F1109" s="5">
        <f t="array" ref="F1109">IFERROR(INDEX(Data!$G$2:$G$1823,MATCH('Ratios - Total'!$C1109,IF(Data!$A$2:$A$1823='Ratios - Total'!$A1109,Data!$C$2:$C$1823,0),0))/INDEX(Data!$D$2:$D$1823,MATCH('Ratios - Total'!$C1109,IF(Data!$A$2:$A$1823='Ratios - Total'!$A1109,Data!$C$2:$C$1823,0),0)),"Missing Data")</f>
        <v>0</v>
      </c>
      <c r="G1109" s="5"/>
      <c r="H1109" s="5" t="str">
        <f t="array" ref="H1109">IFERROR(INDEX(Data!$H$2:$H$1823,MATCH('Ratios - Total'!$C1109,IF(Data!$A$2:$A$1823='Ratios - Total'!$A1109,Data!$C$2:$C$1823,0),0))/INDEX(Data!$G$2:$G$1823,MATCH('Ratios - Total'!$C1109,IF(Data!$A$2:$A$1823='Ratios - Total'!$A1109,Data!$C$2:$C$1823,0),0)),"Missing Data")</f>
        <v>Missing Data</v>
      </c>
      <c r="I1109" s="5">
        <f t="array" ref="I1109">IFERROR(INDEX(Data!$G$2:$G$1823,MATCH('Ratios - Total'!$C1109,IF(Data!$A$2:$A$1823='Ratios - Total'!$A1109,Data!$C$2:$C$1823,0),0))/INDEX(Data!$D$2:$D$1823,MATCH('Ratios - Total'!$C1109,IF(Data!$A$2:$A$1823='Ratios - Total'!$A1109,Data!$C$2:$C$1823,0),0)),"Missing Data")</f>
        <v>0</v>
      </c>
      <c r="J1109" s="22"/>
      <c r="K1109" s="5">
        <f t="array" ref="K1109">IFERROR(INDEX(Data!$E$2:$E$1823,MATCH('Ratios - Total'!$C1109,IF(Data!$A$2:$A$1823='Ratios - Total'!$A1109,Data!$C$2:$C$1823,0),0))/INDEX(Data!$D$2:$D$1823,MATCH('Ratios - Total'!$C1109,IF(Data!$A$2:$A$1823='Ratios - Total'!$A1109,Data!$C$2:$C$1823,0),0)),"Missing Data")</f>
        <v>0</v>
      </c>
      <c r="L1109" s="5"/>
      <c r="M1109" s="5" t="str">
        <f t="array" ref="M1109">IFERROR(INDEX(Data!$F$2:$F$1823,MATCH('Ratios - Total'!$C1109,IF(Data!$A$2:$A$1823='Ratios - Total'!$A1109,Data!$C$2:$C$1823,0),0))/INDEX(Data!$E$2:$E$1823,MATCH('Ratios - Total'!$C1109,IF(Data!$A$2:$A$1823='Ratios - Total'!$A1109,Data!$C$2:$C$1823,0),0)),"Missing Data")</f>
        <v>Missing Data</v>
      </c>
      <c r="N1109" s="5"/>
      <c r="O1109" s="5" t="str">
        <f t="array" ref="O1109">IFERROR(INDEX(Data!$G$2:$G$1823,MATCH('Ratios - Total'!$C1109,IF(Data!$A$2:$A$1823='Ratios - Total'!$A1109,Data!$C$2:$C$1823,0),0))/INDEX(Data!$F$2:$F$1823,MATCH('Ratios - Total'!$C1109,IF(Data!$A$2:$A$1823='Ratios - Total'!$A1109,Data!$C$2:$C$1823,0),0)),"Missing Data")</f>
        <v>Missing Data</v>
      </c>
      <c r="P1109" s="5" t="str">
        <f t="array" ref="P1109">IFERROR(INDEX(Data!$H$2:$H$1823,MATCH('Ratios - Total'!$C1109,IF(Data!$A$2:$A$1823='Ratios - Total'!$A1109,Data!$C$2:$C$1823,0),0))/INDEX(Data!$G$2:$G$1823,MATCH('Ratios - Total'!$C1109,IF(Data!$A$2:$A$1823='Ratios - Total'!$A1109,Data!$C$2:$C$1823,0),0)),"Missing Data")</f>
        <v>Missing Data</v>
      </c>
      <c r="Q1109" s="5"/>
      <c r="R1109" s="5" t="str">
        <f t="array" ref="R1109">IFERROR(INDEX(Data!$L$2:$L$1823,MATCH('Ratios - Total'!$C1109,IF(Data!$A$2:$A$1823='Ratios - Total'!$A1109,Data!$C$2:$C$1823,0),0))/INDEX(Data!$G$2:$G$1823,MATCH('Ratios - Total'!$C1109,IF(Data!$A$2:$A$1823='Ratios - Total'!$A1109,Data!$C$2:$C$1823,0),0)),"Missing Data")</f>
        <v>Missing Data</v>
      </c>
      <c r="S1109" s="5"/>
      <c r="T1109" s="5">
        <f t="array" ref="T1109">IFERROR(INDEX(Data!$H$2:$H$1823,MATCH('Ratios - Total'!$C1109,IF(Data!$A$2:$A$1823='Ratios - Total'!$A1109,Data!$C$2:$C$1823,0),0))/INDEX(Data!$L$2:$L$1823,MATCH('Ratios - Total'!$C1109,IF(Data!$A$2:$A$1823='Ratios - Total'!$A1109,Data!$C$2:$C$1823,0),0)),"Missing Data")</f>
        <v>53322.91724803442</v>
      </c>
      <c r="U1109" s="5">
        <f t="array" ref="U1109">IFERROR(INDEX(Data!$K$2:$K$1823,MATCH('Ratios - Total'!$C1109,IF(Data!$A$2:$A$1823='Ratios - Total'!$A1109,Data!$C$2:$C$1823,0),0))/INDEX(Data!$H$2:$H$1823,MATCH('Ratios - Total'!$C1109,IF(Data!$A$2:$A$1823='Ratios - Total'!$A1109,Data!$C$2:$C$1823,0),0)),"Missing Data")</f>
        <v>0.47240405680435488</v>
      </c>
      <c r="V1109" s="5">
        <f t="array" ref="V1109">IFERROR(INDEX(Data!$K$2:$K$1823,MATCH('Ratios - Total'!$C1109,IF(Data!$A$2:$A$1823='Ratios - Total'!$A1109,Data!$C$2:$C$1823,0),0))/INDEX(Data!$L$2:$L$1823,MATCH('Ratios - Total'!$C1109,IF(Data!$A$2:$A$1823='Ratios - Total'!$A1109,Data!$C$2:$C$1823,0),0)),"Missing Data")</f>
        <v>25189.962428614366</v>
      </c>
      <c r="W1109" s="5">
        <f t="shared" si="17"/>
        <v>28132.954819420054</v>
      </c>
      <c r="X1109" s="5" t="str">
        <f t="array" ref="X1109">IFERROR(INDEX(Data!$K$2:$K$1823,MATCH('Ratios - Total'!$C1109,IF(Data!$A$2:$A$1823='Ratios - Total'!$A1109,Data!$C$2:$C$1823,0),0))/INDEX(Data!$G$2:$G$1823,MATCH('Ratios - Total'!$C1109,IF(Data!$A$2:$A$1823='Ratios - Total'!$A1109,Data!$C$2:$C$1823,0),0)),"Missing Data")</f>
        <v>Missing Data</v>
      </c>
    </row>
    <row r="1110" spans="1:24" x14ac:dyDescent="0.25">
      <c r="A1110" s="22" t="s">
        <v>34</v>
      </c>
      <c r="B1110" s="22" t="s">
        <v>35</v>
      </c>
      <c r="C1110" s="22">
        <v>1997</v>
      </c>
      <c r="D1110" s="5">
        <f t="array" ref="D1110">IFERROR(INDEX(Data!$H$2:$H$1823,MATCH('Ratios - Total'!$C1110,IF(Data!$A$2:$A$1823='Ratios - Total'!$A1110,Data!$C$2:$C$1823,0),0))/INDEX(Data!$D$2:$D$1823,MATCH('Ratios - Total'!$C1110,IF(Data!$A$2:$A$1823='Ratios - Total'!$A1110,Data!$C$2:$C$1823,0),0)),"Missing Data")</f>
        <v>1081.6887440468552</v>
      </c>
      <c r="E1110" s="22"/>
      <c r="F1110" s="5">
        <f t="array" ref="F1110">IFERROR(INDEX(Data!$G$2:$G$1823,MATCH('Ratios - Total'!$C1110,IF(Data!$A$2:$A$1823='Ratios - Total'!$A1110,Data!$C$2:$C$1823,0),0))/INDEX(Data!$D$2:$D$1823,MATCH('Ratios - Total'!$C1110,IF(Data!$A$2:$A$1823='Ratios - Total'!$A1110,Data!$C$2:$C$1823,0),0)),"Missing Data")</f>
        <v>0</v>
      </c>
      <c r="G1110" s="5"/>
      <c r="H1110" s="5" t="str">
        <f t="array" ref="H1110">IFERROR(INDEX(Data!$H$2:$H$1823,MATCH('Ratios - Total'!$C1110,IF(Data!$A$2:$A$1823='Ratios - Total'!$A1110,Data!$C$2:$C$1823,0),0))/INDEX(Data!$G$2:$G$1823,MATCH('Ratios - Total'!$C1110,IF(Data!$A$2:$A$1823='Ratios - Total'!$A1110,Data!$C$2:$C$1823,0),0)),"Missing Data")</f>
        <v>Missing Data</v>
      </c>
      <c r="I1110" s="5">
        <f t="array" ref="I1110">IFERROR(INDEX(Data!$G$2:$G$1823,MATCH('Ratios - Total'!$C1110,IF(Data!$A$2:$A$1823='Ratios - Total'!$A1110,Data!$C$2:$C$1823,0),0))/INDEX(Data!$D$2:$D$1823,MATCH('Ratios - Total'!$C1110,IF(Data!$A$2:$A$1823='Ratios - Total'!$A1110,Data!$C$2:$C$1823,0),0)),"Missing Data")</f>
        <v>0</v>
      </c>
      <c r="J1110" s="22"/>
      <c r="K1110" s="5">
        <f t="array" ref="K1110">IFERROR(INDEX(Data!$E$2:$E$1823,MATCH('Ratios - Total'!$C1110,IF(Data!$A$2:$A$1823='Ratios - Total'!$A1110,Data!$C$2:$C$1823,0),0))/INDEX(Data!$D$2:$D$1823,MATCH('Ratios - Total'!$C1110,IF(Data!$A$2:$A$1823='Ratios - Total'!$A1110,Data!$C$2:$C$1823,0),0)),"Missing Data")</f>
        <v>0</v>
      </c>
      <c r="L1110" s="5"/>
      <c r="M1110" s="5" t="str">
        <f t="array" ref="M1110">IFERROR(INDEX(Data!$F$2:$F$1823,MATCH('Ratios - Total'!$C1110,IF(Data!$A$2:$A$1823='Ratios - Total'!$A1110,Data!$C$2:$C$1823,0),0))/INDEX(Data!$E$2:$E$1823,MATCH('Ratios - Total'!$C1110,IF(Data!$A$2:$A$1823='Ratios - Total'!$A1110,Data!$C$2:$C$1823,0),0)),"Missing Data")</f>
        <v>Missing Data</v>
      </c>
      <c r="N1110" s="5"/>
      <c r="O1110" s="5" t="str">
        <f t="array" ref="O1110">IFERROR(INDEX(Data!$G$2:$G$1823,MATCH('Ratios - Total'!$C1110,IF(Data!$A$2:$A$1823='Ratios - Total'!$A1110,Data!$C$2:$C$1823,0),0))/INDEX(Data!$F$2:$F$1823,MATCH('Ratios - Total'!$C1110,IF(Data!$A$2:$A$1823='Ratios - Total'!$A1110,Data!$C$2:$C$1823,0),0)),"Missing Data")</f>
        <v>Missing Data</v>
      </c>
      <c r="P1110" s="5" t="str">
        <f t="array" ref="P1110">IFERROR(INDEX(Data!$H$2:$H$1823,MATCH('Ratios - Total'!$C1110,IF(Data!$A$2:$A$1823='Ratios - Total'!$A1110,Data!$C$2:$C$1823,0),0))/INDEX(Data!$G$2:$G$1823,MATCH('Ratios - Total'!$C1110,IF(Data!$A$2:$A$1823='Ratios - Total'!$A1110,Data!$C$2:$C$1823,0),0)),"Missing Data")</f>
        <v>Missing Data</v>
      </c>
      <c r="Q1110" s="5"/>
      <c r="R1110" s="5" t="str">
        <f t="array" ref="R1110">IFERROR(INDEX(Data!$L$2:$L$1823,MATCH('Ratios - Total'!$C1110,IF(Data!$A$2:$A$1823='Ratios - Total'!$A1110,Data!$C$2:$C$1823,0),0))/INDEX(Data!$G$2:$G$1823,MATCH('Ratios - Total'!$C1110,IF(Data!$A$2:$A$1823='Ratios - Total'!$A1110,Data!$C$2:$C$1823,0),0)),"Missing Data")</f>
        <v>Missing Data</v>
      </c>
      <c r="S1110" s="5"/>
      <c r="T1110" s="5">
        <f t="array" ref="T1110">IFERROR(INDEX(Data!$H$2:$H$1823,MATCH('Ratios - Total'!$C1110,IF(Data!$A$2:$A$1823='Ratios - Total'!$A1110,Data!$C$2:$C$1823,0),0))/INDEX(Data!$L$2:$L$1823,MATCH('Ratios - Total'!$C1110,IF(Data!$A$2:$A$1823='Ratios - Total'!$A1110,Data!$C$2:$C$1823,0),0)),"Missing Data")</f>
        <v>47787.944560749376</v>
      </c>
      <c r="U1110" s="5">
        <f t="array" ref="U1110">IFERROR(INDEX(Data!$K$2:$K$1823,MATCH('Ratios - Total'!$C1110,IF(Data!$A$2:$A$1823='Ratios - Total'!$A1110,Data!$C$2:$C$1823,0),0))/INDEX(Data!$H$2:$H$1823,MATCH('Ratios - Total'!$C1110,IF(Data!$A$2:$A$1823='Ratios - Total'!$A1110,Data!$C$2:$C$1823,0),0)),"Missing Data")</f>
        <v>0.47439813465640907</v>
      </c>
      <c r="V1110" s="5">
        <f t="array" ref="V1110">IFERROR(INDEX(Data!$K$2:$K$1823,MATCH('Ratios - Total'!$C1110,IF(Data!$A$2:$A$1823='Ratios - Total'!$A1110,Data!$C$2:$C$1823,0),0))/INDEX(Data!$L$2:$L$1823,MATCH('Ratios - Total'!$C1110,IF(Data!$A$2:$A$1823='Ratios - Total'!$A1110,Data!$C$2:$C$1823,0),0)),"Missing Data")</f>
        <v>22670.511758683395</v>
      </c>
      <c r="W1110" s="5">
        <f t="shared" si="17"/>
        <v>25117.432802065981</v>
      </c>
      <c r="X1110" s="5" t="str">
        <f t="array" ref="X1110">IFERROR(INDEX(Data!$K$2:$K$1823,MATCH('Ratios - Total'!$C1110,IF(Data!$A$2:$A$1823='Ratios - Total'!$A1110,Data!$C$2:$C$1823,0),0))/INDEX(Data!$G$2:$G$1823,MATCH('Ratios - Total'!$C1110,IF(Data!$A$2:$A$1823='Ratios - Total'!$A1110,Data!$C$2:$C$1823,0),0)),"Missing Data")</f>
        <v>Missing Data</v>
      </c>
    </row>
    <row r="1111" spans="1:24" x14ac:dyDescent="0.25">
      <c r="A1111" s="22" t="s">
        <v>36</v>
      </c>
      <c r="B1111" s="22" t="s">
        <v>37</v>
      </c>
      <c r="C1111" s="22">
        <v>1997</v>
      </c>
      <c r="D1111" s="5">
        <f t="array" ref="D1111">IFERROR(INDEX(Data!$H$2:$H$1823,MATCH('Ratios - Total'!$C1111,IF(Data!$A$2:$A$1823='Ratios - Total'!$A1111,Data!$C$2:$C$1823,0),0))/INDEX(Data!$D$2:$D$1823,MATCH('Ratios - Total'!$C1111,IF(Data!$A$2:$A$1823='Ratios - Total'!$A1111,Data!$C$2:$C$1823,0),0)),"Missing Data")</f>
        <v>1060.6125894208308</v>
      </c>
      <c r="E1111" s="22"/>
      <c r="F1111" s="5">
        <f t="array" ref="F1111">IFERROR(INDEX(Data!$G$2:$G$1823,MATCH('Ratios - Total'!$C1111,IF(Data!$A$2:$A$1823='Ratios - Total'!$A1111,Data!$C$2:$C$1823,0),0))/INDEX(Data!$D$2:$D$1823,MATCH('Ratios - Total'!$C1111,IF(Data!$A$2:$A$1823='Ratios - Total'!$A1111,Data!$C$2:$C$1823,0),0)),"Missing Data")</f>
        <v>0</v>
      </c>
      <c r="G1111" s="5"/>
      <c r="H1111" s="5" t="str">
        <f t="array" ref="H1111">IFERROR(INDEX(Data!$H$2:$H$1823,MATCH('Ratios - Total'!$C1111,IF(Data!$A$2:$A$1823='Ratios - Total'!$A1111,Data!$C$2:$C$1823,0),0))/INDEX(Data!$G$2:$G$1823,MATCH('Ratios - Total'!$C1111,IF(Data!$A$2:$A$1823='Ratios - Total'!$A1111,Data!$C$2:$C$1823,0),0)),"Missing Data")</f>
        <v>Missing Data</v>
      </c>
      <c r="I1111" s="5">
        <f t="array" ref="I1111">IFERROR(INDEX(Data!$G$2:$G$1823,MATCH('Ratios - Total'!$C1111,IF(Data!$A$2:$A$1823='Ratios - Total'!$A1111,Data!$C$2:$C$1823,0),0))/INDEX(Data!$D$2:$D$1823,MATCH('Ratios - Total'!$C1111,IF(Data!$A$2:$A$1823='Ratios - Total'!$A1111,Data!$C$2:$C$1823,0),0)),"Missing Data")</f>
        <v>0</v>
      </c>
      <c r="J1111" s="22"/>
      <c r="K1111" s="5">
        <f t="array" ref="K1111">IFERROR(INDEX(Data!$E$2:$E$1823,MATCH('Ratios - Total'!$C1111,IF(Data!$A$2:$A$1823='Ratios - Total'!$A1111,Data!$C$2:$C$1823,0),0))/INDEX(Data!$D$2:$D$1823,MATCH('Ratios - Total'!$C1111,IF(Data!$A$2:$A$1823='Ratios - Total'!$A1111,Data!$C$2:$C$1823,0),0)),"Missing Data")</f>
        <v>0</v>
      </c>
      <c r="L1111" s="5"/>
      <c r="M1111" s="5" t="str">
        <f t="array" ref="M1111">IFERROR(INDEX(Data!$F$2:$F$1823,MATCH('Ratios - Total'!$C1111,IF(Data!$A$2:$A$1823='Ratios - Total'!$A1111,Data!$C$2:$C$1823,0),0))/INDEX(Data!$E$2:$E$1823,MATCH('Ratios - Total'!$C1111,IF(Data!$A$2:$A$1823='Ratios - Total'!$A1111,Data!$C$2:$C$1823,0),0)),"Missing Data")</f>
        <v>Missing Data</v>
      </c>
      <c r="N1111" s="5"/>
      <c r="O1111" s="5" t="str">
        <f t="array" ref="O1111">IFERROR(INDEX(Data!$G$2:$G$1823,MATCH('Ratios - Total'!$C1111,IF(Data!$A$2:$A$1823='Ratios - Total'!$A1111,Data!$C$2:$C$1823,0),0))/INDEX(Data!$F$2:$F$1823,MATCH('Ratios - Total'!$C1111,IF(Data!$A$2:$A$1823='Ratios - Total'!$A1111,Data!$C$2:$C$1823,0),0)),"Missing Data")</f>
        <v>Missing Data</v>
      </c>
      <c r="P1111" s="5" t="str">
        <f t="array" ref="P1111">IFERROR(INDEX(Data!$H$2:$H$1823,MATCH('Ratios - Total'!$C1111,IF(Data!$A$2:$A$1823='Ratios - Total'!$A1111,Data!$C$2:$C$1823,0),0))/INDEX(Data!$G$2:$G$1823,MATCH('Ratios - Total'!$C1111,IF(Data!$A$2:$A$1823='Ratios - Total'!$A1111,Data!$C$2:$C$1823,0),0)),"Missing Data")</f>
        <v>Missing Data</v>
      </c>
      <c r="Q1111" s="5"/>
      <c r="R1111" s="5" t="str">
        <f t="array" ref="R1111">IFERROR(INDEX(Data!$L$2:$L$1823,MATCH('Ratios - Total'!$C1111,IF(Data!$A$2:$A$1823='Ratios - Total'!$A1111,Data!$C$2:$C$1823,0),0))/INDEX(Data!$G$2:$G$1823,MATCH('Ratios - Total'!$C1111,IF(Data!$A$2:$A$1823='Ratios - Total'!$A1111,Data!$C$2:$C$1823,0),0)),"Missing Data")</f>
        <v>Missing Data</v>
      </c>
      <c r="S1111" s="5"/>
      <c r="T1111" s="5">
        <f t="array" ref="T1111">IFERROR(INDEX(Data!$H$2:$H$1823,MATCH('Ratios - Total'!$C1111,IF(Data!$A$2:$A$1823='Ratios - Total'!$A1111,Data!$C$2:$C$1823,0),0))/INDEX(Data!$L$2:$L$1823,MATCH('Ratios - Total'!$C1111,IF(Data!$A$2:$A$1823='Ratios - Total'!$A1111,Data!$C$2:$C$1823,0),0)),"Missing Data")</f>
        <v>41657.086443305117</v>
      </c>
      <c r="U1111" s="5">
        <f t="array" ref="U1111">IFERROR(INDEX(Data!$K$2:$K$1823,MATCH('Ratios - Total'!$C1111,IF(Data!$A$2:$A$1823='Ratios - Total'!$A1111,Data!$C$2:$C$1823,0),0))/INDEX(Data!$H$2:$H$1823,MATCH('Ratios - Total'!$C1111,IF(Data!$A$2:$A$1823='Ratios - Total'!$A1111,Data!$C$2:$C$1823,0),0)),"Missing Data")</f>
        <v>0.53042015664043674</v>
      </c>
      <c r="V1111" s="5">
        <f t="array" ref="V1111">IFERROR(INDEX(Data!$K$2:$K$1823,MATCH('Ratios - Total'!$C1111,IF(Data!$A$2:$A$1823='Ratios - Total'!$A1111,Data!$C$2:$C$1823,0),0))/INDEX(Data!$L$2:$L$1823,MATCH('Ratios - Total'!$C1111,IF(Data!$A$2:$A$1823='Ratios - Total'!$A1111,Data!$C$2:$C$1823,0),0)),"Missing Data")</f>
        <v>22095.758316442112</v>
      </c>
      <c r="W1111" s="5">
        <f t="shared" si="17"/>
        <v>19561.328126863005</v>
      </c>
      <c r="X1111" s="5" t="str">
        <f t="array" ref="X1111">IFERROR(INDEX(Data!$K$2:$K$1823,MATCH('Ratios - Total'!$C1111,IF(Data!$A$2:$A$1823='Ratios - Total'!$A1111,Data!$C$2:$C$1823,0),0))/INDEX(Data!$G$2:$G$1823,MATCH('Ratios - Total'!$C1111,IF(Data!$A$2:$A$1823='Ratios - Total'!$A1111,Data!$C$2:$C$1823,0),0)),"Missing Data")</f>
        <v>Missing Data</v>
      </c>
    </row>
    <row r="1112" spans="1:24" x14ac:dyDescent="0.25">
      <c r="A1112" s="22" t="s">
        <v>38</v>
      </c>
      <c r="B1112" s="22" t="s">
        <v>39</v>
      </c>
      <c r="C1112" s="22">
        <v>1997</v>
      </c>
      <c r="D1112" s="5">
        <f t="array" ref="D1112">IFERROR(INDEX(Data!$H$2:$H$1823,MATCH('Ratios - Total'!$C1112,IF(Data!$A$2:$A$1823='Ratios - Total'!$A1112,Data!$C$2:$C$1823,0),0))/INDEX(Data!$D$2:$D$1823,MATCH('Ratios - Total'!$C1112,IF(Data!$A$2:$A$1823='Ratios - Total'!$A1112,Data!$C$2:$C$1823,0),0)),"Missing Data")</f>
        <v>913.38809794808526</v>
      </c>
      <c r="E1112" s="22"/>
      <c r="F1112" s="5">
        <f t="array" ref="F1112">IFERROR(INDEX(Data!$G$2:$G$1823,MATCH('Ratios - Total'!$C1112,IF(Data!$A$2:$A$1823='Ratios - Total'!$A1112,Data!$C$2:$C$1823,0),0))/INDEX(Data!$D$2:$D$1823,MATCH('Ratios - Total'!$C1112,IF(Data!$A$2:$A$1823='Ratios - Total'!$A1112,Data!$C$2:$C$1823,0),0)),"Missing Data")</f>
        <v>0</v>
      </c>
      <c r="G1112" s="5"/>
      <c r="H1112" s="5" t="str">
        <f t="array" ref="H1112">IFERROR(INDEX(Data!$H$2:$H$1823,MATCH('Ratios - Total'!$C1112,IF(Data!$A$2:$A$1823='Ratios - Total'!$A1112,Data!$C$2:$C$1823,0),0))/INDEX(Data!$G$2:$G$1823,MATCH('Ratios - Total'!$C1112,IF(Data!$A$2:$A$1823='Ratios - Total'!$A1112,Data!$C$2:$C$1823,0),0)),"Missing Data")</f>
        <v>Missing Data</v>
      </c>
      <c r="I1112" s="5">
        <f t="array" ref="I1112">IFERROR(INDEX(Data!$G$2:$G$1823,MATCH('Ratios - Total'!$C1112,IF(Data!$A$2:$A$1823='Ratios - Total'!$A1112,Data!$C$2:$C$1823,0),0))/INDEX(Data!$D$2:$D$1823,MATCH('Ratios - Total'!$C1112,IF(Data!$A$2:$A$1823='Ratios - Total'!$A1112,Data!$C$2:$C$1823,0),0)),"Missing Data")</f>
        <v>0</v>
      </c>
      <c r="J1112" s="22"/>
      <c r="K1112" s="5">
        <f t="array" ref="K1112">IFERROR(INDEX(Data!$E$2:$E$1823,MATCH('Ratios - Total'!$C1112,IF(Data!$A$2:$A$1823='Ratios - Total'!$A1112,Data!$C$2:$C$1823,0),0))/INDEX(Data!$D$2:$D$1823,MATCH('Ratios - Total'!$C1112,IF(Data!$A$2:$A$1823='Ratios - Total'!$A1112,Data!$C$2:$C$1823,0),0)),"Missing Data")</f>
        <v>0</v>
      </c>
      <c r="L1112" s="5"/>
      <c r="M1112" s="5" t="str">
        <f t="array" ref="M1112">IFERROR(INDEX(Data!$F$2:$F$1823,MATCH('Ratios - Total'!$C1112,IF(Data!$A$2:$A$1823='Ratios - Total'!$A1112,Data!$C$2:$C$1823,0),0))/INDEX(Data!$E$2:$E$1823,MATCH('Ratios - Total'!$C1112,IF(Data!$A$2:$A$1823='Ratios - Total'!$A1112,Data!$C$2:$C$1823,0),0)),"Missing Data")</f>
        <v>Missing Data</v>
      </c>
      <c r="N1112" s="5"/>
      <c r="O1112" s="5" t="str">
        <f t="array" ref="O1112">IFERROR(INDEX(Data!$G$2:$G$1823,MATCH('Ratios - Total'!$C1112,IF(Data!$A$2:$A$1823='Ratios - Total'!$A1112,Data!$C$2:$C$1823,0),0))/INDEX(Data!$F$2:$F$1823,MATCH('Ratios - Total'!$C1112,IF(Data!$A$2:$A$1823='Ratios - Total'!$A1112,Data!$C$2:$C$1823,0),0)),"Missing Data")</f>
        <v>Missing Data</v>
      </c>
      <c r="P1112" s="5" t="str">
        <f t="array" ref="P1112">IFERROR(INDEX(Data!$H$2:$H$1823,MATCH('Ratios - Total'!$C1112,IF(Data!$A$2:$A$1823='Ratios - Total'!$A1112,Data!$C$2:$C$1823,0),0))/INDEX(Data!$G$2:$G$1823,MATCH('Ratios - Total'!$C1112,IF(Data!$A$2:$A$1823='Ratios - Total'!$A1112,Data!$C$2:$C$1823,0),0)),"Missing Data")</f>
        <v>Missing Data</v>
      </c>
      <c r="Q1112" s="5"/>
      <c r="R1112" s="5" t="str">
        <f t="array" ref="R1112">IFERROR(INDEX(Data!$L$2:$L$1823,MATCH('Ratios - Total'!$C1112,IF(Data!$A$2:$A$1823='Ratios - Total'!$A1112,Data!$C$2:$C$1823,0),0))/INDEX(Data!$G$2:$G$1823,MATCH('Ratios - Total'!$C1112,IF(Data!$A$2:$A$1823='Ratios - Total'!$A1112,Data!$C$2:$C$1823,0),0)),"Missing Data")</f>
        <v>Missing Data</v>
      </c>
      <c r="S1112" s="5"/>
      <c r="T1112" s="5">
        <f t="array" ref="T1112">IFERROR(INDEX(Data!$H$2:$H$1823,MATCH('Ratios - Total'!$C1112,IF(Data!$A$2:$A$1823='Ratios - Total'!$A1112,Data!$C$2:$C$1823,0),0))/INDEX(Data!$L$2:$L$1823,MATCH('Ratios - Total'!$C1112,IF(Data!$A$2:$A$1823='Ratios - Total'!$A1112,Data!$C$2:$C$1823,0),0)),"Missing Data")</f>
        <v>39066.74238227147</v>
      </c>
      <c r="U1112" s="5">
        <f t="array" ref="U1112">IFERROR(INDEX(Data!$K$2:$K$1823,MATCH('Ratios - Total'!$C1112,IF(Data!$A$2:$A$1823='Ratios - Total'!$A1112,Data!$C$2:$C$1823,0),0))/INDEX(Data!$H$2:$H$1823,MATCH('Ratios - Total'!$C1112,IF(Data!$A$2:$A$1823='Ratios - Total'!$A1112,Data!$C$2:$C$1823,0),0)),"Missing Data")</f>
        <v>0.54414632958820952</v>
      </c>
      <c r="V1112" s="5">
        <f t="array" ref="V1112">IFERROR(INDEX(Data!$K$2:$K$1823,MATCH('Ratios - Total'!$C1112,IF(Data!$A$2:$A$1823='Ratios - Total'!$A1112,Data!$C$2:$C$1823,0),0))/INDEX(Data!$L$2:$L$1823,MATCH('Ratios - Total'!$C1112,IF(Data!$A$2:$A$1823='Ratios - Total'!$A1112,Data!$C$2:$C$1823,0),0)),"Missing Data")</f>
        <v>21258.024476281164</v>
      </c>
      <c r="W1112" s="5">
        <f t="shared" si="17"/>
        <v>17808.717905990306</v>
      </c>
      <c r="X1112" s="5" t="str">
        <f t="array" ref="X1112">IFERROR(INDEX(Data!$K$2:$K$1823,MATCH('Ratios - Total'!$C1112,IF(Data!$A$2:$A$1823='Ratios - Total'!$A1112,Data!$C$2:$C$1823,0),0))/INDEX(Data!$G$2:$G$1823,MATCH('Ratios - Total'!$C1112,IF(Data!$A$2:$A$1823='Ratios - Total'!$A1112,Data!$C$2:$C$1823,0),0)),"Missing Data")</f>
        <v>Missing Data</v>
      </c>
    </row>
    <row r="1113" spans="1:24" x14ac:dyDescent="0.25">
      <c r="A1113" s="22" t="s">
        <v>40</v>
      </c>
      <c r="B1113" s="22" t="s">
        <v>41</v>
      </c>
      <c r="C1113" s="22">
        <v>1997</v>
      </c>
      <c r="D1113" s="5">
        <f t="array" ref="D1113">IFERROR(INDEX(Data!$H$2:$H$1823,MATCH('Ratios - Total'!$C1113,IF(Data!$A$2:$A$1823='Ratios - Total'!$A1113,Data!$C$2:$C$1823,0),0))/INDEX(Data!$D$2:$D$1823,MATCH('Ratios - Total'!$C1113,IF(Data!$A$2:$A$1823='Ratios - Total'!$A1113,Data!$C$2:$C$1823,0),0)),"Missing Data")</f>
        <v>926.42532273288532</v>
      </c>
      <c r="E1113" s="22"/>
      <c r="F1113" s="5">
        <f t="array" ref="F1113">IFERROR(INDEX(Data!$G$2:$G$1823,MATCH('Ratios - Total'!$C1113,IF(Data!$A$2:$A$1823='Ratios - Total'!$A1113,Data!$C$2:$C$1823,0),0))/INDEX(Data!$D$2:$D$1823,MATCH('Ratios - Total'!$C1113,IF(Data!$A$2:$A$1823='Ratios - Total'!$A1113,Data!$C$2:$C$1823,0),0)),"Missing Data")</f>
        <v>0</v>
      </c>
      <c r="G1113" s="5"/>
      <c r="H1113" s="5" t="str">
        <f t="array" ref="H1113">IFERROR(INDEX(Data!$H$2:$H$1823,MATCH('Ratios - Total'!$C1113,IF(Data!$A$2:$A$1823='Ratios - Total'!$A1113,Data!$C$2:$C$1823,0),0))/INDEX(Data!$G$2:$G$1823,MATCH('Ratios - Total'!$C1113,IF(Data!$A$2:$A$1823='Ratios - Total'!$A1113,Data!$C$2:$C$1823,0),0)),"Missing Data")</f>
        <v>Missing Data</v>
      </c>
      <c r="I1113" s="5">
        <f t="array" ref="I1113">IFERROR(INDEX(Data!$G$2:$G$1823,MATCH('Ratios - Total'!$C1113,IF(Data!$A$2:$A$1823='Ratios - Total'!$A1113,Data!$C$2:$C$1823,0),0))/INDEX(Data!$D$2:$D$1823,MATCH('Ratios - Total'!$C1113,IF(Data!$A$2:$A$1823='Ratios - Total'!$A1113,Data!$C$2:$C$1823,0),0)),"Missing Data")</f>
        <v>0</v>
      </c>
      <c r="J1113" s="22"/>
      <c r="K1113" s="5">
        <f t="array" ref="K1113">IFERROR(INDEX(Data!$E$2:$E$1823,MATCH('Ratios - Total'!$C1113,IF(Data!$A$2:$A$1823='Ratios - Total'!$A1113,Data!$C$2:$C$1823,0),0))/INDEX(Data!$D$2:$D$1823,MATCH('Ratios - Total'!$C1113,IF(Data!$A$2:$A$1823='Ratios - Total'!$A1113,Data!$C$2:$C$1823,0),0)),"Missing Data")</f>
        <v>0</v>
      </c>
      <c r="L1113" s="5"/>
      <c r="M1113" s="5" t="str">
        <f t="array" ref="M1113">IFERROR(INDEX(Data!$F$2:$F$1823,MATCH('Ratios - Total'!$C1113,IF(Data!$A$2:$A$1823='Ratios - Total'!$A1113,Data!$C$2:$C$1823,0),0))/INDEX(Data!$E$2:$E$1823,MATCH('Ratios - Total'!$C1113,IF(Data!$A$2:$A$1823='Ratios - Total'!$A1113,Data!$C$2:$C$1823,0),0)),"Missing Data")</f>
        <v>Missing Data</v>
      </c>
      <c r="N1113" s="5"/>
      <c r="O1113" s="5" t="str">
        <f t="array" ref="O1113">IFERROR(INDEX(Data!$G$2:$G$1823,MATCH('Ratios - Total'!$C1113,IF(Data!$A$2:$A$1823='Ratios - Total'!$A1113,Data!$C$2:$C$1823,0),0))/INDEX(Data!$F$2:$F$1823,MATCH('Ratios - Total'!$C1113,IF(Data!$A$2:$A$1823='Ratios - Total'!$A1113,Data!$C$2:$C$1823,0),0)),"Missing Data")</f>
        <v>Missing Data</v>
      </c>
      <c r="P1113" s="5" t="str">
        <f t="array" ref="P1113">IFERROR(INDEX(Data!$H$2:$H$1823,MATCH('Ratios - Total'!$C1113,IF(Data!$A$2:$A$1823='Ratios - Total'!$A1113,Data!$C$2:$C$1823,0),0))/INDEX(Data!$G$2:$G$1823,MATCH('Ratios - Total'!$C1113,IF(Data!$A$2:$A$1823='Ratios - Total'!$A1113,Data!$C$2:$C$1823,0),0)),"Missing Data")</f>
        <v>Missing Data</v>
      </c>
      <c r="Q1113" s="5"/>
      <c r="R1113" s="5" t="str">
        <f t="array" ref="R1113">IFERROR(INDEX(Data!$L$2:$L$1823,MATCH('Ratios - Total'!$C1113,IF(Data!$A$2:$A$1823='Ratios - Total'!$A1113,Data!$C$2:$C$1823,0),0))/INDEX(Data!$G$2:$G$1823,MATCH('Ratios - Total'!$C1113,IF(Data!$A$2:$A$1823='Ratios - Total'!$A1113,Data!$C$2:$C$1823,0),0)),"Missing Data")</f>
        <v>Missing Data</v>
      </c>
      <c r="S1113" s="5"/>
      <c r="T1113" s="5">
        <f t="array" ref="T1113">IFERROR(INDEX(Data!$H$2:$H$1823,MATCH('Ratios - Total'!$C1113,IF(Data!$A$2:$A$1823='Ratios - Total'!$A1113,Data!$C$2:$C$1823,0),0))/INDEX(Data!$L$2:$L$1823,MATCH('Ratios - Total'!$C1113,IF(Data!$A$2:$A$1823='Ratios - Total'!$A1113,Data!$C$2:$C$1823,0),0)),"Missing Data")</f>
        <v>40671.189394766894</v>
      </c>
      <c r="U1113" s="5">
        <f t="array" ref="U1113">IFERROR(INDEX(Data!$K$2:$K$1823,MATCH('Ratios - Total'!$C1113,IF(Data!$A$2:$A$1823='Ratios - Total'!$A1113,Data!$C$2:$C$1823,0),0))/INDEX(Data!$H$2:$H$1823,MATCH('Ratios - Total'!$C1113,IF(Data!$A$2:$A$1823='Ratios - Total'!$A1113,Data!$C$2:$C$1823,0),0)),"Missing Data")</f>
        <v>0.46721432391990769</v>
      </c>
      <c r="V1113" s="5">
        <f t="array" ref="V1113">IFERROR(INDEX(Data!$K$2:$K$1823,MATCH('Ratios - Total'!$C1113,IF(Data!$A$2:$A$1823='Ratios - Total'!$A1113,Data!$C$2:$C$1823,0),0))/INDEX(Data!$L$2:$L$1823,MATCH('Ratios - Total'!$C1113,IF(Data!$A$2:$A$1823='Ratios - Total'!$A1113,Data!$C$2:$C$1823,0),0)),"Missing Data")</f>
        <v>19002.162256094532</v>
      </c>
      <c r="W1113" s="5">
        <f t="shared" si="17"/>
        <v>21669.027138672362</v>
      </c>
      <c r="X1113" s="5" t="str">
        <f t="array" ref="X1113">IFERROR(INDEX(Data!$K$2:$K$1823,MATCH('Ratios - Total'!$C1113,IF(Data!$A$2:$A$1823='Ratios - Total'!$A1113,Data!$C$2:$C$1823,0),0))/INDEX(Data!$G$2:$G$1823,MATCH('Ratios - Total'!$C1113,IF(Data!$A$2:$A$1823='Ratios - Total'!$A1113,Data!$C$2:$C$1823,0),0)),"Missing Data")</f>
        <v>Missing Data</v>
      </c>
    </row>
    <row r="1114" spans="1:24" x14ac:dyDescent="0.25">
      <c r="A1114" s="22" t="s">
        <v>42</v>
      </c>
      <c r="B1114" s="22" t="s">
        <v>43</v>
      </c>
      <c r="C1114" s="22">
        <v>1997</v>
      </c>
      <c r="D1114" s="5">
        <f t="array" ref="D1114">IFERROR(INDEX(Data!$H$2:$H$1823,MATCH('Ratios - Total'!$C1114,IF(Data!$A$2:$A$1823='Ratios - Total'!$A1114,Data!$C$2:$C$1823,0),0))/INDEX(Data!$D$2:$D$1823,MATCH('Ratios - Total'!$C1114,IF(Data!$A$2:$A$1823='Ratios - Total'!$A1114,Data!$C$2:$C$1823,0),0)),"Missing Data")</f>
        <v>1159.0685047665954</v>
      </c>
      <c r="E1114" s="22"/>
      <c r="F1114" s="5">
        <f t="array" ref="F1114">IFERROR(INDEX(Data!$G$2:$G$1823,MATCH('Ratios - Total'!$C1114,IF(Data!$A$2:$A$1823='Ratios - Total'!$A1114,Data!$C$2:$C$1823,0),0))/INDEX(Data!$D$2:$D$1823,MATCH('Ratios - Total'!$C1114,IF(Data!$A$2:$A$1823='Ratios - Total'!$A1114,Data!$C$2:$C$1823,0),0)),"Missing Data")</f>
        <v>0</v>
      </c>
      <c r="G1114" s="5"/>
      <c r="H1114" s="5" t="str">
        <f t="array" ref="H1114">IFERROR(INDEX(Data!$H$2:$H$1823,MATCH('Ratios - Total'!$C1114,IF(Data!$A$2:$A$1823='Ratios - Total'!$A1114,Data!$C$2:$C$1823,0),0))/INDEX(Data!$G$2:$G$1823,MATCH('Ratios - Total'!$C1114,IF(Data!$A$2:$A$1823='Ratios - Total'!$A1114,Data!$C$2:$C$1823,0),0)),"Missing Data")</f>
        <v>Missing Data</v>
      </c>
      <c r="I1114" s="5">
        <f t="array" ref="I1114">IFERROR(INDEX(Data!$G$2:$G$1823,MATCH('Ratios - Total'!$C1114,IF(Data!$A$2:$A$1823='Ratios - Total'!$A1114,Data!$C$2:$C$1823,0),0))/INDEX(Data!$D$2:$D$1823,MATCH('Ratios - Total'!$C1114,IF(Data!$A$2:$A$1823='Ratios - Total'!$A1114,Data!$C$2:$C$1823,0),0)),"Missing Data")</f>
        <v>0</v>
      </c>
      <c r="J1114" s="22"/>
      <c r="K1114" s="5">
        <f t="array" ref="K1114">IFERROR(INDEX(Data!$E$2:$E$1823,MATCH('Ratios - Total'!$C1114,IF(Data!$A$2:$A$1823='Ratios - Total'!$A1114,Data!$C$2:$C$1823,0),0))/INDEX(Data!$D$2:$D$1823,MATCH('Ratios - Total'!$C1114,IF(Data!$A$2:$A$1823='Ratios - Total'!$A1114,Data!$C$2:$C$1823,0),0)),"Missing Data")</f>
        <v>0</v>
      </c>
      <c r="L1114" s="5"/>
      <c r="M1114" s="5" t="str">
        <f t="array" ref="M1114">IFERROR(INDEX(Data!$F$2:$F$1823,MATCH('Ratios - Total'!$C1114,IF(Data!$A$2:$A$1823='Ratios - Total'!$A1114,Data!$C$2:$C$1823,0),0))/INDEX(Data!$E$2:$E$1823,MATCH('Ratios - Total'!$C1114,IF(Data!$A$2:$A$1823='Ratios - Total'!$A1114,Data!$C$2:$C$1823,0),0)),"Missing Data")</f>
        <v>Missing Data</v>
      </c>
      <c r="N1114" s="5"/>
      <c r="O1114" s="5" t="str">
        <f t="array" ref="O1114">IFERROR(INDEX(Data!$G$2:$G$1823,MATCH('Ratios - Total'!$C1114,IF(Data!$A$2:$A$1823='Ratios - Total'!$A1114,Data!$C$2:$C$1823,0),0))/INDEX(Data!$F$2:$F$1823,MATCH('Ratios - Total'!$C1114,IF(Data!$A$2:$A$1823='Ratios - Total'!$A1114,Data!$C$2:$C$1823,0),0)),"Missing Data")</f>
        <v>Missing Data</v>
      </c>
      <c r="P1114" s="5" t="str">
        <f t="array" ref="P1114">IFERROR(INDEX(Data!$H$2:$H$1823,MATCH('Ratios - Total'!$C1114,IF(Data!$A$2:$A$1823='Ratios - Total'!$A1114,Data!$C$2:$C$1823,0),0))/INDEX(Data!$G$2:$G$1823,MATCH('Ratios - Total'!$C1114,IF(Data!$A$2:$A$1823='Ratios - Total'!$A1114,Data!$C$2:$C$1823,0),0)),"Missing Data")</f>
        <v>Missing Data</v>
      </c>
      <c r="Q1114" s="5"/>
      <c r="R1114" s="5" t="str">
        <f t="array" ref="R1114">IFERROR(INDEX(Data!$L$2:$L$1823,MATCH('Ratios - Total'!$C1114,IF(Data!$A$2:$A$1823='Ratios - Total'!$A1114,Data!$C$2:$C$1823,0),0))/INDEX(Data!$G$2:$G$1823,MATCH('Ratios - Total'!$C1114,IF(Data!$A$2:$A$1823='Ratios - Total'!$A1114,Data!$C$2:$C$1823,0),0)),"Missing Data")</f>
        <v>Missing Data</v>
      </c>
      <c r="S1114" s="5"/>
      <c r="T1114" s="5">
        <f t="array" ref="T1114">IFERROR(INDEX(Data!$H$2:$H$1823,MATCH('Ratios - Total'!$C1114,IF(Data!$A$2:$A$1823='Ratios - Total'!$A1114,Data!$C$2:$C$1823,0),0))/INDEX(Data!$L$2:$L$1823,MATCH('Ratios - Total'!$C1114,IF(Data!$A$2:$A$1823='Ratios - Total'!$A1114,Data!$C$2:$C$1823,0),0)),"Missing Data")</f>
        <v>45427.73774793066</v>
      </c>
      <c r="U1114" s="5">
        <f t="array" ref="U1114">IFERROR(INDEX(Data!$K$2:$K$1823,MATCH('Ratios - Total'!$C1114,IF(Data!$A$2:$A$1823='Ratios - Total'!$A1114,Data!$C$2:$C$1823,0),0))/INDEX(Data!$H$2:$H$1823,MATCH('Ratios - Total'!$C1114,IF(Data!$A$2:$A$1823='Ratios - Total'!$A1114,Data!$C$2:$C$1823,0),0)),"Missing Data")</f>
        <v>0.50460319072362203</v>
      </c>
      <c r="V1114" s="5">
        <f t="array" ref="V1114">IFERROR(INDEX(Data!$K$2:$K$1823,MATCH('Ratios - Total'!$C1114,IF(Data!$A$2:$A$1823='Ratios - Total'!$A1114,Data!$C$2:$C$1823,0),0))/INDEX(Data!$L$2:$L$1823,MATCH('Ratios - Total'!$C1114,IF(Data!$A$2:$A$1823='Ratios - Total'!$A1114,Data!$C$2:$C$1823,0),0)),"Missing Data")</f>
        <v>22922.981414961738</v>
      </c>
      <c r="W1114" s="5">
        <f t="shared" si="17"/>
        <v>22504.756332968922</v>
      </c>
      <c r="X1114" s="5" t="str">
        <f t="array" ref="X1114">IFERROR(INDEX(Data!$K$2:$K$1823,MATCH('Ratios - Total'!$C1114,IF(Data!$A$2:$A$1823='Ratios - Total'!$A1114,Data!$C$2:$C$1823,0),0))/INDEX(Data!$G$2:$G$1823,MATCH('Ratios - Total'!$C1114,IF(Data!$A$2:$A$1823='Ratios - Total'!$A1114,Data!$C$2:$C$1823,0),0)),"Missing Data")</f>
        <v>Missing Data</v>
      </c>
    </row>
    <row r="1115" spans="1:24" x14ac:dyDescent="0.25">
      <c r="A1115" s="22" t="s">
        <v>44</v>
      </c>
      <c r="B1115" s="22" t="s">
        <v>45</v>
      </c>
      <c r="C1115" s="22">
        <v>1997</v>
      </c>
      <c r="D1115" s="5">
        <f t="array" ref="D1115">IFERROR(INDEX(Data!$H$2:$H$1823,MATCH('Ratios - Total'!$C1115,IF(Data!$A$2:$A$1823='Ratios - Total'!$A1115,Data!$C$2:$C$1823,0),0))/INDEX(Data!$D$2:$D$1823,MATCH('Ratios - Total'!$C1115,IF(Data!$A$2:$A$1823='Ratios - Total'!$A1115,Data!$C$2:$C$1823,0),0)),"Missing Data")</f>
        <v>1185.1409815315217</v>
      </c>
      <c r="E1115" s="22"/>
      <c r="F1115" s="5">
        <f t="array" ref="F1115">IFERROR(INDEX(Data!$G$2:$G$1823,MATCH('Ratios - Total'!$C1115,IF(Data!$A$2:$A$1823='Ratios - Total'!$A1115,Data!$C$2:$C$1823,0),0))/INDEX(Data!$D$2:$D$1823,MATCH('Ratios - Total'!$C1115,IF(Data!$A$2:$A$1823='Ratios - Total'!$A1115,Data!$C$2:$C$1823,0),0)),"Missing Data")</f>
        <v>0</v>
      </c>
      <c r="G1115" s="5"/>
      <c r="H1115" s="5" t="str">
        <f t="array" ref="H1115">IFERROR(INDEX(Data!$H$2:$H$1823,MATCH('Ratios - Total'!$C1115,IF(Data!$A$2:$A$1823='Ratios - Total'!$A1115,Data!$C$2:$C$1823,0),0))/INDEX(Data!$G$2:$G$1823,MATCH('Ratios - Total'!$C1115,IF(Data!$A$2:$A$1823='Ratios - Total'!$A1115,Data!$C$2:$C$1823,0),0)),"Missing Data")</f>
        <v>Missing Data</v>
      </c>
      <c r="I1115" s="5">
        <f t="array" ref="I1115">IFERROR(INDEX(Data!$G$2:$G$1823,MATCH('Ratios - Total'!$C1115,IF(Data!$A$2:$A$1823='Ratios - Total'!$A1115,Data!$C$2:$C$1823,0),0))/INDEX(Data!$D$2:$D$1823,MATCH('Ratios - Total'!$C1115,IF(Data!$A$2:$A$1823='Ratios - Total'!$A1115,Data!$C$2:$C$1823,0),0)),"Missing Data")</f>
        <v>0</v>
      </c>
      <c r="J1115" s="22"/>
      <c r="K1115" s="5">
        <f t="array" ref="K1115">IFERROR(INDEX(Data!$E$2:$E$1823,MATCH('Ratios - Total'!$C1115,IF(Data!$A$2:$A$1823='Ratios - Total'!$A1115,Data!$C$2:$C$1823,0),0))/INDEX(Data!$D$2:$D$1823,MATCH('Ratios - Total'!$C1115,IF(Data!$A$2:$A$1823='Ratios - Total'!$A1115,Data!$C$2:$C$1823,0),0)),"Missing Data")</f>
        <v>0</v>
      </c>
      <c r="L1115" s="5"/>
      <c r="M1115" s="5" t="str">
        <f t="array" ref="M1115">IFERROR(INDEX(Data!$F$2:$F$1823,MATCH('Ratios - Total'!$C1115,IF(Data!$A$2:$A$1823='Ratios - Total'!$A1115,Data!$C$2:$C$1823,0),0))/INDEX(Data!$E$2:$E$1823,MATCH('Ratios - Total'!$C1115,IF(Data!$A$2:$A$1823='Ratios - Total'!$A1115,Data!$C$2:$C$1823,0),0)),"Missing Data")</f>
        <v>Missing Data</v>
      </c>
      <c r="N1115" s="5"/>
      <c r="O1115" s="5" t="str">
        <f t="array" ref="O1115">IFERROR(INDEX(Data!$G$2:$G$1823,MATCH('Ratios - Total'!$C1115,IF(Data!$A$2:$A$1823='Ratios - Total'!$A1115,Data!$C$2:$C$1823,0),0))/INDEX(Data!$F$2:$F$1823,MATCH('Ratios - Total'!$C1115,IF(Data!$A$2:$A$1823='Ratios - Total'!$A1115,Data!$C$2:$C$1823,0),0)),"Missing Data")</f>
        <v>Missing Data</v>
      </c>
      <c r="P1115" s="5" t="str">
        <f t="array" ref="P1115">IFERROR(INDEX(Data!$H$2:$H$1823,MATCH('Ratios - Total'!$C1115,IF(Data!$A$2:$A$1823='Ratios - Total'!$A1115,Data!$C$2:$C$1823,0),0))/INDEX(Data!$G$2:$G$1823,MATCH('Ratios - Total'!$C1115,IF(Data!$A$2:$A$1823='Ratios - Total'!$A1115,Data!$C$2:$C$1823,0),0)),"Missing Data")</f>
        <v>Missing Data</v>
      </c>
      <c r="Q1115" s="5"/>
      <c r="R1115" s="5" t="str">
        <f t="array" ref="R1115">IFERROR(INDEX(Data!$L$2:$L$1823,MATCH('Ratios - Total'!$C1115,IF(Data!$A$2:$A$1823='Ratios - Total'!$A1115,Data!$C$2:$C$1823,0),0))/INDEX(Data!$G$2:$G$1823,MATCH('Ratios - Total'!$C1115,IF(Data!$A$2:$A$1823='Ratios - Total'!$A1115,Data!$C$2:$C$1823,0),0)),"Missing Data")</f>
        <v>Missing Data</v>
      </c>
      <c r="S1115" s="5"/>
      <c r="T1115" s="5">
        <f t="array" ref="T1115">IFERROR(INDEX(Data!$H$2:$H$1823,MATCH('Ratios - Total'!$C1115,IF(Data!$A$2:$A$1823='Ratios - Total'!$A1115,Data!$C$2:$C$1823,0),0))/INDEX(Data!$L$2:$L$1823,MATCH('Ratios - Total'!$C1115,IF(Data!$A$2:$A$1823='Ratios - Total'!$A1115,Data!$C$2:$C$1823,0),0)),"Missing Data")</f>
        <v>63640.498615189186</v>
      </c>
      <c r="U1115" s="5">
        <f t="array" ref="U1115">IFERROR(INDEX(Data!$K$2:$K$1823,MATCH('Ratios - Total'!$C1115,IF(Data!$A$2:$A$1823='Ratios - Total'!$A1115,Data!$C$2:$C$1823,0),0))/INDEX(Data!$H$2:$H$1823,MATCH('Ratios - Total'!$C1115,IF(Data!$A$2:$A$1823='Ratios - Total'!$A1115,Data!$C$2:$C$1823,0),0)),"Missing Data")</f>
        <v>0.50400214047511127</v>
      </c>
      <c r="V1115" s="5">
        <f t="array" ref="V1115">IFERROR(INDEX(Data!$K$2:$K$1823,MATCH('Ratios - Total'!$C1115,IF(Data!$A$2:$A$1823='Ratios - Total'!$A1115,Data!$C$2:$C$1823,0),0))/INDEX(Data!$L$2:$L$1823,MATCH('Ratios - Total'!$C1115,IF(Data!$A$2:$A$1823='Ratios - Total'!$A1115,Data!$C$2:$C$1823,0),0)),"Missing Data")</f>
        <v>32074.947522958704</v>
      </c>
      <c r="W1115" s="5">
        <f t="shared" si="17"/>
        <v>31565.551092230482</v>
      </c>
      <c r="X1115" s="5" t="str">
        <f t="array" ref="X1115">IFERROR(INDEX(Data!$K$2:$K$1823,MATCH('Ratios - Total'!$C1115,IF(Data!$A$2:$A$1823='Ratios - Total'!$A1115,Data!$C$2:$C$1823,0),0))/INDEX(Data!$G$2:$G$1823,MATCH('Ratios - Total'!$C1115,IF(Data!$A$2:$A$1823='Ratios - Total'!$A1115,Data!$C$2:$C$1823,0),0)),"Missing Data")</f>
        <v>Missing Data</v>
      </c>
    </row>
    <row r="1116" spans="1:24" x14ac:dyDescent="0.25">
      <c r="A1116" s="22" t="s">
        <v>46</v>
      </c>
      <c r="B1116" s="22" t="s">
        <v>47</v>
      </c>
      <c r="C1116" s="22">
        <v>1997</v>
      </c>
      <c r="D1116" s="5">
        <f t="array" ref="D1116">IFERROR(INDEX(Data!$H$2:$H$1823,MATCH('Ratios - Total'!$C1116,IF(Data!$A$2:$A$1823='Ratios - Total'!$A1116,Data!$C$2:$C$1823,0),0))/INDEX(Data!$D$2:$D$1823,MATCH('Ratios - Total'!$C1116,IF(Data!$A$2:$A$1823='Ratios - Total'!$A1116,Data!$C$2:$C$1823,0),0)),"Missing Data")</f>
        <v>1135.9825507568353</v>
      </c>
      <c r="E1116" s="22"/>
      <c r="F1116" s="5">
        <f t="array" ref="F1116">IFERROR(INDEX(Data!$G$2:$G$1823,MATCH('Ratios - Total'!$C1116,IF(Data!$A$2:$A$1823='Ratios - Total'!$A1116,Data!$C$2:$C$1823,0),0))/INDEX(Data!$D$2:$D$1823,MATCH('Ratios - Total'!$C1116,IF(Data!$A$2:$A$1823='Ratios - Total'!$A1116,Data!$C$2:$C$1823,0),0)),"Missing Data")</f>
        <v>0</v>
      </c>
      <c r="G1116" s="5"/>
      <c r="H1116" s="5" t="str">
        <f t="array" ref="H1116">IFERROR(INDEX(Data!$H$2:$H$1823,MATCH('Ratios - Total'!$C1116,IF(Data!$A$2:$A$1823='Ratios - Total'!$A1116,Data!$C$2:$C$1823,0),0))/INDEX(Data!$G$2:$G$1823,MATCH('Ratios - Total'!$C1116,IF(Data!$A$2:$A$1823='Ratios - Total'!$A1116,Data!$C$2:$C$1823,0),0)),"Missing Data")</f>
        <v>Missing Data</v>
      </c>
      <c r="I1116" s="5">
        <f t="array" ref="I1116">IFERROR(INDEX(Data!$G$2:$G$1823,MATCH('Ratios - Total'!$C1116,IF(Data!$A$2:$A$1823='Ratios - Total'!$A1116,Data!$C$2:$C$1823,0),0))/INDEX(Data!$D$2:$D$1823,MATCH('Ratios - Total'!$C1116,IF(Data!$A$2:$A$1823='Ratios - Total'!$A1116,Data!$C$2:$C$1823,0),0)),"Missing Data")</f>
        <v>0</v>
      </c>
      <c r="J1116" s="22"/>
      <c r="K1116" s="5">
        <f t="array" ref="K1116">IFERROR(INDEX(Data!$E$2:$E$1823,MATCH('Ratios - Total'!$C1116,IF(Data!$A$2:$A$1823='Ratios - Total'!$A1116,Data!$C$2:$C$1823,0),0))/INDEX(Data!$D$2:$D$1823,MATCH('Ratios - Total'!$C1116,IF(Data!$A$2:$A$1823='Ratios - Total'!$A1116,Data!$C$2:$C$1823,0),0)),"Missing Data")</f>
        <v>0</v>
      </c>
      <c r="L1116" s="5"/>
      <c r="M1116" s="5" t="str">
        <f t="array" ref="M1116">IFERROR(INDEX(Data!$F$2:$F$1823,MATCH('Ratios - Total'!$C1116,IF(Data!$A$2:$A$1823='Ratios - Total'!$A1116,Data!$C$2:$C$1823,0),0))/INDEX(Data!$E$2:$E$1823,MATCH('Ratios - Total'!$C1116,IF(Data!$A$2:$A$1823='Ratios - Total'!$A1116,Data!$C$2:$C$1823,0),0)),"Missing Data")</f>
        <v>Missing Data</v>
      </c>
      <c r="N1116" s="5"/>
      <c r="O1116" s="5" t="str">
        <f t="array" ref="O1116">IFERROR(INDEX(Data!$G$2:$G$1823,MATCH('Ratios - Total'!$C1116,IF(Data!$A$2:$A$1823='Ratios - Total'!$A1116,Data!$C$2:$C$1823,0),0))/INDEX(Data!$F$2:$F$1823,MATCH('Ratios - Total'!$C1116,IF(Data!$A$2:$A$1823='Ratios - Total'!$A1116,Data!$C$2:$C$1823,0),0)),"Missing Data")</f>
        <v>Missing Data</v>
      </c>
      <c r="P1116" s="5" t="str">
        <f t="array" ref="P1116">IFERROR(INDEX(Data!$H$2:$H$1823,MATCH('Ratios - Total'!$C1116,IF(Data!$A$2:$A$1823='Ratios - Total'!$A1116,Data!$C$2:$C$1823,0),0))/INDEX(Data!$G$2:$G$1823,MATCH('Ratios - Total'!$C1116,IF(Data!$A$2:$A$1823='Ratios - Total'!$A1116,Data!$C$2:$C$1823,0),0)),"Missing Data")</f>
        <v>Missing Data</v>
      </c>
      <c r="Q1116" s="5"/>
      <c r="R1116" s="5" t="str">
        <f t="array" ref="R1116">IFERROR(INDEX(Data!$L$2:$L$1823,MATCH('Ratios - Total'!$C1116,IF(Data!$A$2:$A$1823='Ratios - Total'!$A1116,Data!$C$2:$C$1823,0),0))/INDEX(Data!$G$2:$G$1823,MATCH('Ratios - Total'!$C1116,IF(Data!$A$2:$A$1823='Ratios - Total'!$A1116,Data!$C$2:$C$1823,0),0)),"Missing Data")</f>
        <v>Missing Data</v>
      </c>
      <c r="S1116" s="5"/>
      <c r="T1116" s="5">
        <f t="array" ref="T1116">IFERROR(INDEX(Data!$H$2:$H$1823,MATCH('Ratios - Total'!$C1116,IF(Data!$A$2:$A$1823='Ratios - Total'!$A1116,Data!$C$2:$C$1823,0),0))/INDEX(Data!$L$2:$L$1823,MATCH('Ratios - Total'!$C1116,IF(Data!$A$2:$A$1823='Ratios - Total'!$A1116,Data!$C$2:$C$1823,0),0)),"Missing Data")</f>
        <v>56318.426296343481</v>
      </c>
      <c r="U1116" s="5">
        <f t="array" ref="U1116">IFERROR(INDEX(Data!$K$2:$K$1823,MATCH('Ratios - Total'!$C1116,IF(Data!$A$2:$A$1823='Ratios - Total'!$A1116,Data!$C$2:$C$1823,0),0))/INDEX(Data!$H$2:$H$1823,MATCH('Ratios - Total'!$C1116,IF(Data!$A$2:$A$1823='Ratios - Total'!$A1116,Data!$C$2:$C$1823,0),0)),"Missing Data")</f>
        <v>0.52008157161915136</v>
      </c>
      <c r="V1116" s="5">
        <f t="array" ref="V1116">IFERROR(INDEX(Data!$K$2:$K$1823,MATCH('Ratios - Total'!$C1116,IF(Data!$A$2:$A$1823='Ratios - Total'!$A1116,Data!$C$2:$C$1823,0),0))/INDEX(Data!$L$2:$L$1823,MATCH('Ratios - Total'!$C1116,IF(Data!$A$2:$A$1823='Ratios - Total'!$A1116,Data!$C$2:$C$1823,0),0)),"Missing Data")</f>
        <v>29290.175659319659</v>
      </c>
      <c r="W1116" s="5">
        <f t="shared" si="17"/>
        <v>27028.250637023822</v>
      </c>
      <c r="X1116" s="5" t="str">
        <f t="array" ref="X1116">IFERROR(INDEX(Data!$K$2:$K$1823,MATCH('Ratios - Total'!$C1116,IF(Data!$A$2:$A$1823='Ratios - Total'!$A1116,Data!$C$2:$C$1823,0),0))/INDEX(Data!$G$2:$G$1823,MATCH('Ratios - Total'!$C1116,IF(Data!$A$2:$A$1823='Ratios - Total'!$A1116,Data!$C$2:$C$1823,0),0)),"Missing Data")</f>
        <v>Missing Data</v>
      </c>
    </row>
    <row r="1117" spans="1:24" x14ac:dyDescent="0.25">
      <c r="A1117" s="22" t="s">
        <v>48</v>
      </c>
      <c r="B1117" s="22" t="s">
        <v>49</v>
      </c>
      <c r="C1117" s="22">
        <v>1997</v>
      </c>
      <c r="D1117" s="5">
        <f t="array" ref="D1117">IFERROR(INDEX(Data!$H$2:$H$1823,MATCH('Ratios - Total'!$C1117,IF(Data!$A$2:$A$1823='Ratios - Total'!$A1117,Data!$C$2:$C$1823,0),0))/INDEX(Data!$D$2:$D$1823,MATCH('Ratios - Total'!$C1117,IF(Data!$A$2:$A$1823='Ratios - Total'!$A1117,Data!$C$2:$C$1823,0),0)),"Missing Data")</f>
        <v>1366.1507683057209</v>
      </c>
      <c r="E1117" s="22"/>
      <c r="F1117" s="5">
        <f t="array" ref="F1117">IFERROR(INDEX(Data!$G$2:$G$1823,MATCH('Ratios - Total'!$C1117,IF(Data!$A$2:$A$1823='Ratios - Total'!$A1117,Data!$C$2:$C$1823,0),0))/INDEX(Data!$D$2:$D$1823,MATCH('Ratios - Total'!$C1117,IF(Data!$A$2:$A$1823='Ratios - Total'!$A1117,Data!$C$2:$C$1823,0),0)),"Missing Data")</f>
        <v>0</v>
      </c>
      <c r="G1117" s="5"/>
      <c r="H1117" s="5" t="str">
        <f t="array" ref="H1117">IFERROR(INDEX(Data!$H$2:$H$1823,MATCH('Ratios - Total'!$C1117,IF(Data!$A$2:$A$1823='Ratios - Total'!$A1117,Data!$C$2:$C$1823,0),0))/INDEX(Data!$G$2:$G$1823,MATCH('Ratios - Total'!$C1117,IF(Data!$A$2:$A$1823='Ratios - Total'!$A1117,Data!$C$2:$C$1823,0),0)),"Missing Data")</f>
        <v>Missing Data</v>
      </c>
      <c r="I1117" s="5">
        <f t="array" ref="I1117">IFERROR(INDEX(Data!$G$2:$G$1823,MATCH('Ratios - Total'!$C1117,IF(Data!$A$2:$A$1823='Ratios - Total'!$A1117,Data!$C$2:$C$1823,0),0))/INDEX(Data!$D$2:$D$1823,MATCH('Ratios - Total'!$C1117,IF(Data!$A$2:$A$1823='Ratios - Total'!$A1117,Data!$C$2:$C$1823,0),0)),"Missing Data")</f>
        <v>0</v>
      </c>
      <c r="J1117" s="22"/>
      <c r="K1117" s="5">
        <f t="array" ref="K1117">IFERROR(INDEX(Data!$E$2:$E$1823,MATCH('Ratios - Total'!$C1117,IF(Data!$A$2:$A$1823='Ratios - Total'!$A1117,Data!$C$2:$C$1823,0),0))/INDEX(Data!$D$2:$D$1823,MATCH('Ratios - Total'!$C1117,IF(Data!$A$2:$A$1823='Ratios - Total'!$A1117,Data!$C$2:$C$1823,0),0)),"Missing Data")</f>
        <v>0</v>
      </c>
      <c r="L1117" s="5"/>
      <c r="M1117" s="5" t="str">
        <f t="array" ref="M1117">IFERROR(INDEX(Data!$F$2:$F$1823,MATCH('Ratios - Total'!$C1117,IF(Data!$A$2:$A$1823='Ratios - Total'!$A1117,Data!$C$2:$C$1823,0),0))/INDEX(Data!$E$2:$E$1823,MATCH('Ratios - Total'!$C1117,IF(Data!$A$2:$A$1823='Ratios - Total'!$A1117,Data!$C$2:$C$1823,0),0)),"Missing Data")</f>
        <v>Missing Data</v>
      </c>
      <c r="N1117" s="5"/>
      <c r="O1117" s="5" t="str">
        <f t="array" ref="O1117">IFERROR(INDEX(Data!$G$2:$G$1823,MATCH('Ratios - Total'!$C1117,IF(Data!$A$2:$A$1823='Ratios - Total'!$A1117,Data!$C$2:$C$1823,0),0))/INDEX(Data!$F$2:$F$1823,MATCH('Ratios - Total'!$C1117,IF(Data!$A$2:$A$1823='Ratios - Total'!$A1117,Data!$C$2:$C$1823,0),0)),"Missing Data")</f>
        <v>Missing Data</v>
      </c>
      <c r="P1117" s="5" t="str">
        <f t="array" ref="P1117">IFERROR(INDEX(Data!$H$2:$H$1823,MATCH('Ratios - Total'!$C1117,IF(Data!$A$2:$A$1823='Ratios - Total'!$A1117,Data!$C$2:$C$1823,0),0))/INDEX(Data!$G$2:$G$1823,MATCH('Ratios - Total'!$C1117,IF(Data!$A$2:$A$1823='Ratios - Total'!$A1117,Data!$C$2:$C$1823,0),0)),"Missing Data")</f>
        <v>Missing Data</v>
      </c>
      <c r="Q1117" s="5"/>
      <c r="R1117" s="5" t="str">
        <f t="array" ref="R1117">IFERROR(INDEX(Data!$L$2:$L$1823,MATCH('Ratios - Total'!$C1117,IF(Data!$A$2:$A$1823='Ratios - Total'!$A1117,Data!$C$2:$C$1823,0),0))/INDEX(Data!$G$2:$G$1823,MATCH('Ratios - Total'!$C1117,IF(Data!$A$2:$A$1823='Ratios - Total'!$A1117,Data!$C$2:$C$1823,0),0)),"Missing Data")</f>
        <v>Missing Data</v>
      </c>
      <c r="S1117" s="5"/>
      <c r="T1117" s="5">
        <f t="array" ref="T1117">IFERROR(INDEX(Data!$H$2:$H$1823,MATCH('Ratios - Total'!$C1117,IF(Data!$A$2:$A$1823='Ratios - Total'!$A1117,Data!$C$2:$C$1823,0),0))/INDEX(Data!$L$2:$L$1823,MATCH('Ratios - Total'!$C1117,IF(Data!$A$2:$A$1823='Ratios - Total'!$A1117,Data!$C$2:$C$1823,0),0)),"Missing Data")</f>
        <v>68304.411845659823</v>
      </c>
      <c r="U1117" s="5">
        <f t="array" ref="U1117">IFERROR(INDEX(Data!$K$2:$K$1823,MATCH('Ratios - Total'!$C1117,IF(Data!$A$2:$A$1823='Ratios - Total'!$A1117,Data!$C$2:$C$1823,0),0))/INDEX(Data!$H$2:$H$1823,MATCH('Ratios - Total'!$C1117,IF(Data!$A$2:$A$1823='Ratios - Total'!$A1117,Data!$C$2:$C$1823,0),0)),"Missing Data")</f>
        <v>0.46894445485455888</v>
      </c>
      <c r="V1117" s="5">
        <f t="array" ref="V1117">IFERROR(INDEX(Data!$K$2:$K$1823,MATCH('Ratios - Total'!$C1117,IF(Data!$A$2:$A$1823='Ratios - Total'!$A1117,Data!$C$2:$C$1823,0),0))/INDEX(Data!$L$2:$L$1823,MATCH('Ratios - Total'!$C1117,IF(Data!$A$2:$A$1823='Ratios - Total'!$A1117,Data!$C$2:$C$1823,0),0)),"Missing Data")</f>
        <v>32030.975177124215</v>
      </c>
      <c r="W1117" s="5">
        <f t="shared" si="17"/>
        <v>36273.436668535607</v>
      </c>
      <c r="X1117" s="5" t="str">
        <f t="array" ref="X1117">IFERROR(INDEX(Data!$K$2:$K$1823,MATCH('Ratios - Total'!$C1117,IF(Data!$A$2:$A$1823='Ratios - Total'!$A1117,Data!$C$2:$C$1823,0),0))/INDEX(Data!$G$2:$G$1823,MATCH('Ratios - Total'!$C1117,IF(Data!$A$2:$A$1823='Ratios - Total'!$A1117,Data!$C$2:$C$1823,0),0)),"Missing Data")</f>
        <v>Missing Data</v>
      </c>
    </row>
    <row r="1118" spans="1:24" x14ac:dyDescent="0.25">
      <c r="A1118" s="22" t="s">
        <v>50</v>
      </c>
      <c r="B1118" s="22" t="s">
        <v>51</v>
      </c>
      <c r="C1118" s="22">
        <v>1997</v>
      </c>
      <c r="D1118" s="5">
        <f t="array" ref="D1118">IFERROR(INDEX(Data!$H$2:$H$1823,MATCH('Ratios - Total'!$C1118,IF(Data!$A$2:$A$1823='Ratios - Total'!$A1118,Data!$C$2:$C$1823,0),0))/INDEX(Data!$D$2:$D$1823,MATCH('Ratios - Total'!$C1118,IF(Data!$A$2:$A$1823='Ratios - Total'!$A1118,Data!$C$2:$C$1823,0),0)),"Missing Data")</f>
        <v>1435.2887200082293</v>
      </c>
      <c r="E1118" s="22"/>
      <c r="F1118" s="5">
        <f t="array" ref="F1118">IFERROR(INDEX(Data!$G$2:$G$1823,MATCH('Ratios - Total'!$C1118,IF(Data!$A$2:$A$1823='Ratios - Total'!$A1118,Data!$C$2:$C$1823,0),0))/INDEX(Data!$D$2:$D$1823,MATCH('Ratios - Total'!$C1118,IF(Data!$A$2:$A$1823='Ratios - Total'!$A1118,Data!$C$2:$C$1823,0),0)),"Missing Data")</f>
        <v>0</v>
      </c>
      <c r="G1118" s="5"/>
      <c r="H1118" s="5" t="str">
        <f t="array" ref="H1118">IFERROR(INDEX(Data!$H$2:$H$1823,MATCH('Ratios - Total'!$C1118,IF(Data!$A$2:$A$1823='Ratios - Total'!$A1118,Data!$C$2:$C$1823,0),0))/INDEX(Data!$G$2:$G$1823,MATCH('Ratios - Total'!$C1118,IF(Data!$A$2:$A$1823='Ratios - Total'!$A1118,Data!$C$2:$C$1823,0),0)),"Missing Data")</f>
        <v>Missing Data</v>
      </c>
      <c r="I1118" s="5">
        <f t="array" ref="I1118">IFERROR(INDEX(Data!$G$2:$G$1823,MATCH('Ratios - Total'!$C1118,IF(Data!$A$2:$A$1823='Ratios - Total'!$A1118,Data!$C$2:$C$1823,0),0))/INDEX(Data!$D$2:$D$1823,MATCH('Ratios - Total'!$C1118,IF(Data!$A$2:$A$1823='Ratios - Total'!$A1118,Data!$C$2:$C$1823,0),0)),"Missing Data")</f>
        <v>0</v>
      </c>
      <c r="J1118" s="22"/>
      <c r="K1118" s="5">
        <f t="array" ref="K1118">IFERROR(INDEX(Data!$E$2:$E$1823,MATCH('Ratios - Total'!$C1118,IF(Data!$A$2:$A$1823='Ratios - Total'!$A1118,Data!$C$2:$C$1823,0),0))/INDEX(Data!$D$2:$D$1823,MATCH('Ratios - Total'!$C1118,IF(Data!$A$2:$A$1823='Ratios - Total'!$A1118,Data!$C$2:$C$1823,0),0)),"Missing Data")</f>
        <v>0</v>
      </c>
      <c r="L1118" s="5"/>
      <c r="M1118" s="5" t="str">
        <f t="array" ref="M1118">IFERROR(INDEX(Data!$F$2:$F$1823,MATCH('Ratios - Total'!$C1118,IF(Data!$A$2:$A$1823='Ratios - Total'!$A1118,Data!$C$2:$C$1823,0),0))/INDEX(Data!$E$2:$E$1823,MATCH('Ratios - Total'!$C1118,IF(Data!$A$2:$A$1823='Ratios - Total'!$A1118,Data!$C$2:$C$1823,0),0)),"Missing Data")</f>
        <v>Missing Data</v>
      </c>
      <c r="N1118" s="5"/>
      <c r="O1118" s="5" t="str">
        <f t="array" ref="O1118">IFERROR(INDEX(Data!$G$2:$G$1823,MATCH('Ratios - Total'!$C1118,IF(Data!$A$2:$A$1823='Ratios - Total'!$A1118,Data!$C$2:$C$1823,0),0))/INDEX(Data!$F$2:$F$1823,MATCH('Ratios - Total'!$C1118,IF(Data!$A$2:$A$1823='Ratios - Total'!$A1118,Data!$C$2:$C$1823,0),0)),"Missing Data")</f>
        <v>Missing Data</v>
      </c>
      <c r="P1118" s="5" t="str">
        <f t="array" ref="P1118">IFERROR(INDEX(Data!$H$2:$H$1823,MATCH('Ratios - Total'!$C1118,IF(Data!$A$2:$A$1823='Ratios - Total'!$A1118,Data!$C$2:$C$1823,0),0))/INDEX(Data!$G$2:$G$1823,MATCH('Ratios - Total'!$C1118,IF(Data!$A$2:$A$1823='Ratios - Total'!$A1118,Data!$C$2:$C$1823,0),0)),"Missing Data")</f>
        <v>Missing Data</v>
      </c>
      <c r="Q1118" s="5"/>
      <c r="R1118" s="5" t="str">
        <f t="array" ref="R1118">IFERROR(INDEX(Data!$L$2:$L$1823,MATCH('Ratios - Total'!$C1118,IF(Data!$A$2:$A$1823='Ratios - Total'!$A1118,Data!$C$2:$C$1823,0),0))/INDEX(Data!$G$2:$G$1823,MATCH('Ratios - Total'!$C1118,IF(Data!$A$2:$A$1823='Ratios - Total'!$A1118,Data!$C$2:$C$1823,0),0)),"Missing Data")</f>
        <v>Missing Data</v>
      </c>
      <c r="S1118" s="5"/>
      <c r="T1118" s="5">
        <f t="array" ref="T1118">IFERROR(INDEX(Data!$H$2:$H$1823,MATCH('Ratios - Total'!$C1118,IF(Data!$A$2:$A$1823='Ratios - Total'!$A1118,Data!$C$2:$C$1823,0),0))/INDEX(Data!$L$2:$L$1823,MATCH('Ratios - Total'!$C1118,IF(Data!$A$2:$A$1823='Ratios - Total'!$A1118,Data!$C$2:$C$1823,0),0)),"Missing Data")</f>
        <v>64173.987534730048</v>
      </c>
      <c r="U1118" s="5">
        <f t="array" ref="U1118">IFERROR(INDEX(Data!$K$2:$K$1823,MATCH('Ratios - Total'!$C1118,IF(Data!$A$2:$A$1823='Ratios - Total'!$A1118,Data!$C$2:$C$1823,0),0))/INDEX(Data!$H$2:$H$1823,MATCH('Ratios - Total'!$C1118,IF(Data!$A$2:$A$1823='Ratios - Total'!$A1118,Data!$C$2:$C$1823,0),0)),"Missing Data")</f>
        <v>0.42268852818730085</v>
      </c>
      <c r="V1118" s="5">
        <f t="array" ref="V1118">IFERROR(INDEX(Data!$K$2:$K$1823,MATCH('Ratios - Total'!$C1118,IF(Data!$A$2:$A$1823='Ratios - Total'!$A1118,Data!$C$2:$C$1823,0),0))/INDEX(Data!$L$2:$L$1823,MATCH('Ratios - Total'!$C1118,IF(Data!$A$2:$A$1823='Ratios - Total'!$A1118,Data!$C$2:$C$1823,0),0)),"Missing Data")</f>
        <v>27125.608338965234</v>
      </c>
      <c r="W1118" s="5">
        <f t="shared" si="17"/>
        <v>37048.379195764814</v>
      </c>
      <c r="X1118" s="5" t="str">
        <f t="array" ref="X1118">IFERROR(INDEX(Data!$K$2:$K$1823,MATCH('Ratios - Total'!$C1118,IF(Data!$A$2:$A$1823='Ratios - Total'!$A1118,Data!$C$2:$C$1823,0),0))/INDEX(Data!$G$2:$G$1823,MATCH('Ratios - Total'!$C1118,IF(Data!$A$2:$A$1823='Ratios - Total'!$A1118,Data!$C$2:$C$1823,0),0)),"Missing Data")</f>
        <v>Missing Data</v>
      </c>
    </row>
    <row r="1119" spans="1:24" x14ac:dyDescent="0.25">
      <c r="A1119" s="22" t="s">
        <v>52</v>
      </c>
      <c r="B1119" s="22" t="s">
        <v>53</v>
      </c>
      <c r="C1119" s="22">
        <v>1997</v>
      </c>
      <c r="D1119" s="5">
        <f t="array" ref="D1119">IFERROR(INDEX(Data!$H$2:$H$1823,MATCH('Ratios - Total'!$C1119,IF(Data!$A$2:$A$1823='Ratios - Total'!$A1119,Data!$C$2:$C$1823,0),0))/INDEX(Data!$D$2:$D$1823,MATCH('Ratios - Total'!$C1119,IF(Data!$A$2:$A$1823='Ratios - Total'!$A1119,Data!$C$2:$C$1823,0),0)),"Missing Data")</f>
        <v>878.6973011202</v>
      </c>
      <c r="E1119" s="22"/>
      <c r="F1119" s="5">
        <f t="array" ref="F1119">IFERROR(INDEX(Data!$G$2:$G$1823,MATCH('Ratios - Total'!$C1119,IF(Data!$A$2:$A$1823='Ratios - Total'!$A1119,Data!$C$2:$C$1823,0),0))/INDEX(Data!$D$2:$D$1823,MATCH('Ratios - Total'!$C1119,IF(Data!$A$2:$A$1823='Ratios - Total'!$A1119,Data!$C$2:$C$1823,0),0)),"Missing Data")</f>
        <v>0</v>
      </c>
      <c r="G1119" s="5"/>
      <c r="H1119" s="5" t="str">
        <f t="array" ref="H1119">IFERROR(INDEX(Data!$H$2:$H$1823,MATCH('Ratios - Total'!$C1119,IF(Data!$A$2:$A$1823='Ratios - Total'!$A1119,Data!$C$2:$C$1823,0),0))/INDEX(Data!$G$2:$G$1823,MATCH('Ratios - Total'!$C1119,IF(Data!$A$2:$A$1823='Ratios - Total'!$A1119,Data!$C$2:$C$1823,0),0)),"Missing Data")</f>
        <v>Missing Data</v>
      </c>
      <c r="I1119" s="5">
        <f t="array" ref="I1119">IFERROR(INDEX(Data!$G$2:$G$1823,MATCH('Ratios - Total'!$C1119,IF(Data!$A$2:$A$1823='Ratios - Total'!$A1119,Data!$C$2:$C$1823,0),0))/INDEX(Data!$D$2:$D$1823,MATCH('Ratios - Total'!$C1119,IF(Data!$A$2:$A$1823='Ratios - Total'!$A1119,Data!$C$2:$C$1823,0),0)),"Missing Data")</f>
        <v>0</v>
      </c>
      <c r="J1119" s="22"/>
      <c r="K1119" s="5">
        <f t="array" ref="K1119">IFERROR(INDEX(Data!$E$2:$E$1823,MATCH('Ratios - Total'!$C1119,IF(Data!$A$2:$A$1823='Ratios - Total'!$A1119,Data!$C$2:$C$1823,0),0))/INDEX(Data!$D$2:$D$1823,MATCH('Ratios - Total'!$C1119,IF(Data!$A$2:$A$1823='Ratios - Total'!$A1119,Data!$C$2:$C$1823,0),0)),"Missing Data")</f>
        <v>0</v>
      </c>
      <c r="L1119" s="5"/>
      <c r="M1119" s="5" t="str">
        <f t="array" ref="M1119">IFERROR(INDEX(Data!$F$2:$F$1823,MATCH('Ratios - Total'!$C1119,IF(Data!$A$2:$A$1823='Ratios - Total'!$A1119,Data!$C$2:$C$1823,0),0))/INDEX(Data!$E$2:$E$1823,MATCH('Ratios - Total'!$C1119,IF(Data!$A$2:$A$1823='Ratios - Total'!$A1119,Data!$C$2:$C$1823,0),0)),"Missing Data")</f>
        <v>Missing Data</v>
      </c>
      <c r="N1119" s="5"/>
      <c r="O1119" s="5" t="str">
        <f t="array" ref="O1119">IFERROR(INDEX(Data!$G$2:$G$1823,MATCH('Ratios - Total'!$C1119,IF(Data!$A$2:$A$1823='Ratios - Total'!$A1119,Data!$C$2:$C$1823,0),0))/INDEX(Data!$F$2:$F$1823,MATCH('Ratios - Total'!$C1119,IF(Data!$A$2:$A$1823='Ratios - Total'!$A1119,Data!$C$2:$C$1823,0),0)),"Missing Data")</f>
        <v>Missing Data</v>
      </c>
      <c r="P1119" s="5" t="str">
        <f t="array" ref="P1119">IFERROR(INDEX(Data!$H$2:$H$1823,MATCH('Ratios - Total'!$C1119,IF(Data!$A$2:$A$1823='Ratios - Total'!$A1119,Data!$C$2:$C$1823,0),0))/INDEX(Data!$G$2:$G$1823,MATCH('Ratios - Total'!$C1119,IF(Data!$A$2:$A$1823='Ratios - Total'!$A1119,Data!$C$2:$C$1823,0),0)),"Missing Data")</f>
        <v>Missing Data</v>
      </c>
      <c r="Q1119" s="5"/>
      <c r="R1119" s="5" t="str">
        <f t="array" ref="R1119">IFERROR(INDEX(Data!$L$2:$L$1823,MATCH('Ratios - Total'!$C1119,IF(Data!$A$2:$A$1823='Ratios - Total'!$A1119,Data!$C$2:$C$1823,0),0))/INDEX(Data!$G$2:$G$1823,MATCH('Ratios - Total'!$C1119,IF(Data!$A$2:$A$1823='Ratios - Total'!$A1119,Data!$C$2:$C$1823,0),0)),"Missing Data")</f>
        <v>Missing Data</v>
      </c>
      <c r="S1119" s="5"/>
      <c r="T1119" s="5">
        <f t="array" ref="T1119">IFERROR(INDEX(Data!$H$2:$H$1823,MATCH('Ratios - Total'!$C1119,IF(Data!$A$2:$A$1823='Ratios - Total'!$A1119,Data!$C$2:$C$1823,0),0))/INDEX(Data!$L$2:$L$1823,MATCH('Ratios - Total'!$C1119,IF(Data!$A$2:$A$1823='Ratios - Total'!$A1119,Data!$C$2:$C$1823,0),0)),"Missing Data")</f>
        <v>38875.635992862604</v>
      </c>
      <c r="U1119" s="5">
        <f t="array" ref="U1119">IFERROR(INDEX(Data!$K$2:$K$1823,MATCH('Ratios - Total'!$C1119,IF(Data!$A$2:$A$1823='Ratios - Total'!$A1119,Data!$C$2:$C$1823,0),0))/INDEX(Data!$H$2:$H$1823,MATCH('Ratios - Total'!$C1119,IF(Data!$A$2:$A$1823='Ratios - Total'!$A1119,Data!$C$2:$C$1823,0),0)),"Missing Data")</f>
        <v>0.44345622576538374</v>
      </c>
      <c r="V1119" s="5">
        <f t="array" ref="V1119">IFERROR(INDEX(Data!$K$2:$K$1823,MATCH('Ratios - Total'!$C1119,IF(Data!$A$2:$A$1823='Ratios - Total'!$A1119,Data!$C$2:$C$1823,0),0))/INDEX(Data!$L$2:$L$1823,MATCH('Ratios - Total'!$C1119,IF(Data!$A$2:$A$1823='Ratios - Total'!$A1119,Data!$C$2:$C$1823,0),0)),"Missing Data")</f>
        <v>17239.642811623758</v>
      </c>
      <c r="W1119" s="5">
        <f t="shared" si="17"/>
        <v>21635.993181238846</v>
      </c>
      <c r="X1119" s="5" t="str">
        <f t="array" ref="X1119">IFERROR(INDEX(Data!$K$2:$K$1823,MATCH('Ratios - Total'!$C1119,IF(Data!$A$2:$A$1823='Ratios - Total'!$A1119,Data!$C$2:$C$1823,0),0))/INDEX(Data!$G$2:$G$1823,MATCH('Ratios - Total'!$C1119,IF(Data!$A$2:$A$1823='Ratios - Total'!$A1119,Data!$C$2:$C$1823,0),0)),"Missing Data")</f>
        <v>Missing Data</v>
      </c>
    </row>
    <row r="1120" spans="1:24" x14ac:dyDescent="0.25">
      <c r="A1120" s="22" t="s">
        <v>54</v>
      </c>
      <c r="B1120" s="22" t="s">
        <v>55</v>
      </c>
      <c r="C1120" s="22">
        <v>1997</v>
      </c>
      <c r="D1120" s="5">
        <f t="array" ref="D1120">IFERROR(INDEX(Data!$H$2:$H$1823,MATCH('Ratios - Total'!$C1120,IF(Data!$A$2:$A$1823='Ratios - Total'!$A1120,Data!$C$2:$C$1823,0),0))/INDEX(Data!$D$2:$D$1823,MATCH('Ratios - Total'!$C1120,IF(Data!$A$2:$A$1823='Ratios - Total'!$A1120,Data!$C$2:$C$1823,0),0)),"Missing Data")</f>
        <v>1030.8631365470985</v>
      </c>
      <c r="E1120" s="22"/>
      <c r="F1120" s="5">
        <f t="array" ref="F1120">IFERROR(INDEX(Data!$G$2:$G$1823,MATCH('Ratios - Total'!$C1120,IF(Data!$A$2:$A$1823='Ratios - Total'!$A1120,Data!$C$2:$C$1823,0),0))/INDEX(Data!$D$2:$D$1823,MATCH('Ratios - Total'!$C1120,IF(Data!$A$2:$A$1823='Ratios - Total'!$A1120,Data!$C$2:$C$1823,0),0)),"Missing Data")</f>
        <v>0</v>
      </c>
      <c r="G1120" s="5"/>
      <c r="H1120" s="5" t="str">
        <f t="array" ref="H1120">IFERROR(INDEX(Data!$H$2:$H$1823,MATCH('Ratios - Total'!$C1120,IF(Data!$A$2:$A$1823='Ratios - Total'!$A1120,Data!$C$2:$C$1823,0),0))/INDEX(Data!$G$2:$G$1823,MATCH('Ratios - Total'!$C1120,IF(Data!$A$2:$A$1823='Ratios - Total'!$A1120,Data!$C$2:$C$1823,0),0)),"Missing Data")</f>
        <v>Missing Data</v>
      </c>
      <c r="I1120" s="5">
        <f t="array" ref="I1120">IFERROR(INDEX(Data!$G$2:$G$1823,MATCH('Ratios - Total'!$C1120,IF(Data!$A$2:$A$1823='Ratios - Total'!$A1120,Data!$C$2:$C$1823,0),0))/INDEX(Data!$D$2:$D$1823,MATCH('Ratios - Total'!$C1120,IF(Data!$A$2:$A$1823='Ratios - Total'!$A1120,Data!$C$2:$C$1823,0),0)),"Missing Data")</f>
        <v>0</v>
      </c>
      <c r="J1120" s="22"/>
      <c r="K1120" s="5">
        <f t="array" ref="K1120">IFERROR(INDEX(Data!$E$2:$E$1823,MATCH('Ratios - Total'!$C1120,IF(Data!$A$2:$A$1823='Ratios - Total'!$A1120,Data!$C$2:$C$1823,0),0))/INDEX(Data!$D$2:$D$1823,MATCH('Ratios - Total'!$C1120,IF(Data!$A$2:$A$1823='Ratios - Total'!$A1120,Data!$C$2:$C$1823,0),0)),"Missing Data")</f>
        <v>0</v>
      </c>
      <c r="L1120" s="5"/>
      <c r="M1120" s="5" t="str">
        <f t="array" ref="M1120">IFERROR(INDEX(Data!$F$2:$F$1823,MATCH('Ratios - Total'!$C1120,IF(Data!$A$2:$A$1823='Ratios - Total'!$A1120,Data!$C$2:$C$1823,0),0))/INDEX(Data!$E$2:$E$1823,MATCH('Ratios - Total'!$C1120,IF(Data!$A$2:$A$1823='Ratios - Total'!$A1120,Data!$C$2:$C$1823,0),0)),"Missing Data")</f>
        <v>Missing Data</v>
      </c>
      <c r="N1120" s="5"/>
      <c r="O1120" s="5" t="str">
        <f t="array" ref="O1120">IFERROR(INDEX(Data!$G$2:$G$1823,MATCH('Ratios - Total'!$C1120,IF(Data!$A$2:$A$1823='Ratios - Total'!$A1120,Data!$C$2:$C$1823,0),0))/INDEX(Data!$F$2:$F$1823,MATCH('Ratios - Total'!$C1120,IF(Data!$A$2:$A$1823='Ratios - Total'!$A1120,Data!$C$2:$C$1823,0),0)),"Missing Data")</f>
        <v>Missing Data</v>
      </c>
      <c r="P1120" s="5" t="str">
        <f t="array" ref="P1120">IFERROR(INDEX(Data!$H$2:$H$1823,MATCH('Ratios - Total'!$C1120,IF(Data!$A$2:$A$1823='Ratios - Total'!$A1120,Data!$C$2:$C$1823,0),0))/INDEX(Data!$G$2:$G$1823,MATCH('Ratios - Total'!$C1120,IF(Data!$A$2:$A$1823='Ratios - Total'!$A1120,Data!$C$2:$C$1823,0),0)),"Missing Data")</f>
        <v>Missing Data</v>
      </c>
      <c r="Q1120" s="5"/>
      <c r="R1120" s="5" t="str">
        <f t="array" ref="R1120">IFERROR(INDEX(Data!$L$2:$L$1823,MATCH('Ratios - Total'!$C1120,IF(Data!$A$2:$A$1823='Ratios - Total'!$A1120,Data!$C$2:$C$1823,0),0))/INDEX(Data!$G$2:$G$1823,MATCH('Ratios - Total'!$C1120,IF(Data!$A$2:$A$1823='Ratios - Total'!$A1120,Data!$C$2:$C$1823,0),0)),"Missing Data")</f>
        <v>Missing Data</v>
      </c>
      <c r="S1120" s="5"/>
      <c r="T1120" s="5">
        <f t="array" ref="T1120">IFERROR(INDEX(Data!$H$2:$H$1823,MATCH('Ratios - Total'!$C1120,IF(Data!$A$2:$A$1823='Ratios - Total'!$A1120,Data!$C$2:$C$1823,0),0))/INDEX(Data!$L$2:$L$1823,MATCH('Ratios - Total'!$C1120,IF(Data!$A$2:$A$1823='Ratios - Total'!$A1120,Data!$C$2:$C$1823,0),0)),"Missing Data")</f>
        <v>48256.553147151761</v>
      </c>
      <c r="U1120" s="5">
        <f t="array" ref="U1120">IFERROR(INDEX(Data!$K$2:$K$1823,MATCH('Ratios - Total'!$C1120,IF(Data!$A$2:$A$1823='Ratios - Total'!$A1120,Data!$C$2:$C$1823,0),0))/INDEX(Data!$H$2:$H$1823,MATCH('Ratios - Total'!$C1120,IF(Data!$A$2:$A$1823='Ratios - Total'!$A1120,Data!$C$2:$C$1823,0),0)),"Missing Data")</f>
        <v>0.47174162718382412</v>
      </c>
      <c r="V1120" s="5">
        <f t="array" ref="V1120">IFERROR(INDEX(Data!$K$2:$K$1823,MATCH('Ratios - Total'!$C1120,IF(Data!$A$2:$A$1823='Ratios - Total'!$A1120,Data!$C$2:$C$1823,0),0))/INDEX(Data!$L$2:$L$1823,MATCH('Ratios - Total'!$C1120,IF(Data!$A$2:$A$1823='Ratios - Total'!$A1120,Data!$C$2:$C$1823,0),0)),"Missing Data")</f>
        <v>22764.624903920063</v>
      </c>
      <c r="W1120" s="5">
        <f t="shared" si="17"/>
        <v>25491.928243231698</v>
      </c>
      <c r="X1120" s="5" t="str">
        <f t="array" ref="X1120">IFERROR(INDEX(Data!$K$2:$K$1823,MATCH('Ratios - Total'!$C1120,IF(Data!$A$2:$A$1823='Ratios - Total'!$A1120,Data!$C$2:$C$1823,0),0))/INDEX(Data!$G$2:$G$1823,MATCH('Ratios - Total'!$C1120,IF(Data!$A$2:$A$1823='Ratios - Total'!$A1120,Data!$C$2:$C$1823,0),0)),"Missing Data")</f>
        <v>Missing Data</v>
      </c>
    </row>
    <row r="1121" spans="1:24" x14ac:dyDescent="0.25">
      <c r="A1121" s="22" t="s">
        <v>56</v>
      </c>
      <c r="B1121" s="22" t="s">
        <v>57</v>
      </c>
      <c r="C1121" s="22">
        <v>1997</v>
      </c>
      <c r="D1121" s="5">
        <f t="array" ref="D1121">IFERROR(INDEX(Data!$H$2:$H$1823,MATCH('Ratios - Total'!$C1121,IF(Data!$A$2:$A$1823='Ratios - Total'!$A1121,Data!$C$2:$C$1823,0),0))/INDEX(Data!$D$2:$D$1823,MATCH('Ratios - Total'!$C1121,IF(Data!$A$2:$A$1823='Ratios - Total'!$A1121,Data!$C$2:$C$1823,0),0)),"Missing Data")</f>
        <v>1109.2008068639625</v>
      </c>
      <c r="E1121" s="22"/>
      <c r="F1121" s="5">
        <f t="array" ref="F1121">IFERROR(INDEX(Data!$G$2:$G$1823,MATCH('Ratios - Total'!$C1121,IF(Data!$A$2:$A$1823='Ratios - Total'!$A1121,Data!$C$2:$C$1823,0),0))/INDEX(Data!$D$2:$D$1823,MATCH('Ratios - Total'!$C1121,IF(Data!$A$2:$A$1823='Ratios - Total'!$A1121,Data!$C$2:$C$1823,0),0)),"Missing Data")</f>
        <v>0</v>
      </c>
      <c r="G1121" s="5"/>
      <c r="H1121" s="5" t="str">
        <f t="array" ref="H1121">IFERROR(INDEX(Data!$H$2:$H$1823,MATCH('Ratios - Total'!$C1121,IF(Data!$A$2:$A$1823='Ratios - Total'!$A1121,Data!$C$2:$C$1823,0),0))/INDEX(Data!$G$2:$G$1823,MATCH('Ratios - Total'!$C1121,IF(Data!$A$2:$A$1823='Ratios - Total'!$A1121,Data!$C$2:$C$1823,0),0)),"Missing Data")</f>
        <v>Missing Data</v>
      </c>
      <c r="I1121" s="5">
        <f t="array" ref="I1121">IFERROR(INDEX(Data!$G$2:$G$1823,MATCH('Ratios - Total'!$C1121,IF(Data!$A$2:$A$1823='Ratios - Total'!$A1121,Data!$C$2:$C$1823,0),0))/INDEX(Data!$D$2:$D$1823,MATCH('Ratios - Total'!$C1121,IF(Data!$A$2:$A$1823='Ratios - Total'!$A1121,Data!$C$2:$C$1823,0),0)),"Missing Data")</f>
        <v>0</v>
      </c>
      <c r="J1121" s="22"/>
      <c r="K1121" s="5">
        <f t="array" ref="K1121">IFERROR(INDEX(Data!$E$2:$E$1823,MATCH('Ratios - Total'!$C1121,IF(Data!$A$2:$A$1823='Ratios - Total'!$A1121,Data!$C$2:$C$1823,0),0))/INDEX(Data!$D$2:$D$1823,MATCH('Ratios - Total'!$C1121,IF(Data!$A$2:$A$1823='Ratios - Total'!$A1121,Data!$C$2:$C$1823,0),0)),"Missing Data")</f>
        <v>0</v>
      </c>
      <c r="L1121" s="5"/>
      <c r="M1121" s="5" t="str">
        <f t="array" ref="M1121">IFERROR(INDEX(Data!$F$2:$F$1823,MATCH('Ratios - Total'!$C1121,IF(Data!$A$2:$A$1823='Ratios - Total'!$A1121,Data!$C$2:$C$1823,0),0))/INDEX(Data!$E$2:$E$1823,MATCH('Ratios - Total'!$C1121,IF(Data!$A$2:$A$1823='Ratios - Total'!$A1121,Data!$C$2:$C$1823,0),0)),"Missing Data")</f>
        <v>Missing Data</v>
      </c>
      <c r="N1121" s="5"/>
      <c r="O1121" s="5" t="str">
        <f t="array" ref="O1121">IFERROR(INDEX(Data!$G$2:$G$1823,MATCH('Ratios - Total'!$C1121,IF(Data!$A$2:$A$1823='Ratios - Total'!$A1121,Data!$C$2:$C$1823,0),0))/INDEX(Data!$F$2:$F$1823,MATCH('Ratios - Total'!$C1121,IF(Data!$A$2:$A$1823='Ratios - Total'!$A1121,Data!$C$2:$C$1823,0),0)),"Missing Data")</f>
        <v>Missing Data</v>
      </c>
      <c r="P1121" s="5" t="str">
        <f t="array" ref="P1121">IFERROR(INDEX(Data!$H$2:$H$1823,MATCH('Ratios - Total'!$C1121,IF(Data!$A$2:$A$1823='Ratios - Total'!$A1121,Data!$C$2:$C$1823,0),0))/INDEX(Data!$G$2:$G$1823,MATCH('Ratios - Total'!$C1121,IF(Data!$A$2:$A$1823='Ratios - Total'!$A1121,Data!$C$2:$C$1823,0),0)),"Missing Data")</f>
        <v>Missing Data</v>
      </c>
      <c r="Q1121" s="5"/>
      <c r="R1121" s="5" t="str">
        <f t="array" ref="R1121">IFERROR(INDEX(Data!$L$2:$L$1823,MATCH('Ratios - Total'!$C1121,IF(Data!$A$2:$A$1823='Ratios - Total'!$A1121,Data!$C$2:$C$1823,0),0))/INDEX(Data!$G$2:$G$1823,MATCH('Ratios - Total'!$C1121,IF(Data!$A$2:$A$1823='Ratios - Total'!$A1121,Data!$C$2:$C$1823,0),0)),"Missing Data")</f>
        <v>Missing Data</v>
      </c>
      <c r="S1121" s="5"/>
      <c r="T1121" s="5">
        <f t="array" ref="T1121">IFERROR(INDEX(Data!$H$2:$H$1823,MATCH('Ratios - Total'!$C1121,IF(Data!$A$2:$A$1823='Ratios - Total'!$A1121,Data!$C$2:$C$1823,0),0))/INDEX(Data!$L$2:$L$1823,MATCH('Ratios - Total'!$C1121,IF(Data!$A$2:$A$1823='Ratios - Total'!$A1121,Data!$C$2:$C$1823,0),0)),"Missing Data")</f>
        <v>47685.345958741971</v>
      </c>
      <c r="U1121" s="5">
        <f t="array" ref="U1121">IFERROR(INDEX(Data!$K$2:$K$1823,MATCH('Ratios - Total'!$C1121,IF(Data!$A$2:$A$1823='Ratios - Total'!$A1121,Data!$C$2:$C$1823,0),0))/INDEX(Data!$H$2:$H$1823,MATCH('Ratios - Total'!$C1121,IF(Data!$A$2:$A$1823='Ratios - Total'!$A1121,Data!$C$2:$C$1823,0),0)),"Missing Data")</f>
        <v>0.46187899473586747</v>
      </c>
      <c r="V1121" s="5">
        <f t="array" ref="V1121">IFERROR(INDEX(Data!$K$2:$K$1823,MATCH('Ratios - Total'!$C1121,IF(Data!$A$2:$A$1823='Ratios - Total'!$A1121,Data!$C$2:$C$1823,0),0))/INDEX(Data!$L$2:$L$1823,MATCH('Ratios - Total'!$C1121,IF(Data!$A$2:$A$1823='Ratios - Total'!$A1121,Data!$C$2:$C$1823,0),0)),"Missing Data")</f>
        <v>22024.8596550558</v>
      </c>
      <c r="W1121" s="5">
        <f t="shared" si="17"/>
        <v>25660.486303686172</v>
      </c>
      <c r="X1121" s="5" t="str">
        <f t="array" ref="X1121">IFERROR(INDEX(Data!$K$2:$K$1823,MATCH('Ratios - Total'!$C1121,IF(Data!$A$2:$A$1823='Ratios - Total'!$A1121,Data!$C$2:$C$1823,0),0))/INDEX(Data!$G$2:$G$1823,MATCH('Ratios - Total'!$C1121,IF(Data!$A$2:$A$1823='Ratios - Total'!$A1121,Data!$C$2:$C$1823,0),0)),"Missing Data")</f>
        <v>Missing Data</v>
      </c>
    </row>
    <row r="1122" spans="1:24" x14ac:dyDescent="0.25">
      <c r="A1122" s="22" t="s">
        <v>58</v>
      </c>
      <c r="B1122" s="22" t="s">
        <v>59</v>
      </c>
      <c r="C1122" s="22">
        <v>1997</v>
      </c>
      <c r="D1122" s="5">
        <f t="array" ref="D1122">IFERROR(INDEX(Data!$H$2:$H$1823,MATCH('Ratios - Total'!$C1122,IF(Data!$A$2:$A$1823='Ratios - Total'!$A1122,Data!$C$2:$C$1823,0),0))/INDEX(Data!$D$2:$D$1823,MATCH('Ratios - Total'!$C1122,IF(Data!$A$2:$A$1823='Ratios - Total'!$A1122,Data!$C$2:$C$1823,0),0)),"Missing Data")</f>
        <v>1165.3000477936075</v>
      </c>
      <c r="E1122" s="22"/>
      <c r="F1122" s="5">
        <f t="array" ref="F1122">IFERROR(INDEX(Data!$G$2:$G$1823,MATCH('Ratios - Total'!$C1122,IF(Data!$A$2:$A$1823='Ratios - Total'!$A1122,Data!$C$2:$C$1823,0),0))/INDEX(Data!$D$2:$D$1823,MATCH('Ratios - Total'!$C1122,IF(Data!$A$2:$A$1823='Ratios - Total'!$A1122,Data!$C$2:$C$1823,0),0)),"Missing Data")</f>
        <v>0</v>
      </c>
      <c r="G1122" s="5"/>
      <c r="H1122" s="5" t="str">
        <f t="array" ref="H1122">IFERROR(INDEX(Data!$H$2:$H$1823,MATCH('Ratios - Total'!$C1122,IF(Data!$A$2:$A$1823='Ratios - Total'!$A1122,Data!$C$2:$C$1823,0),0))/INDEX(Data!$G$2:$G$1823,MATCH('Ratios - Total'!$C1122,IF(Data!$A$2:$A$1823='Ratios - Total'!$A1122,Data!$C$2:$C$1823,0),0)),"Missing Data")</f>
        <v>Missing Data</v>
      </c>
      <c r="I1122" s="5">
        <f t="array" ref="I1122">IFERROR(INDEX(Data!$G$2:$G$1823,MATCH('Ratios - Total'!$C1122,IF(Data!$A$2:$A$1823='Ratios - Total'!$A1122,Data!$C$2:$C$1823,0),0))/INDEX(Data!$D$2:$D$1823,MATCH('Ratios - Total'!$C1122,IF(Data!$A$2:$A$1823='Ratios - Total'!$A1122,Data!$C$2:$C$1823,0),0)),"Missing Data")</f>
        <v>0</v>
      </c>
      <c r="J1122" s="22"/>
      <c r="K1122" s="5">
        <f t="array" ref="K1122">IFERROR(INDEX(Data!$E$2:$E$1823,MATCH('Ratios - Total'!$C1122,IF(Data!$A$2:$A$1823='Ratios - Total'!$A1122,Data!$C$2:$C$1823,0),0))/INDEX(Data!$D$2:$D$1823,MATCH('Ratios - Total'!$C1122,IF(Data!$A$2:$A$1823='Ratios - Total'!$A1122,Data!$C$2:$C$1823,0),0)),"Missing Data")</f>
        <v>0</v>
      </c>
      <c r="L1122" s="5"/>
      <c r="M1122" s="5" t="str">
        <f t="array" ref="M1122">IFERROR(INDEX(Data!$F$2:$F$1823,MATCH('Ratios - Total'!$C1122,IF(Data!$A$2:$A$1823='Ratios - Total'!$A1122,Data!$C$2:$C$1823,0),0))/INDEX(Data!$E$2:$E$1823,MATCH('Ratios - Total'!$C1122,IF(Data!$A$2:$A$1823='Ratios - Total'!$A1122,Data!$C$2:$C$1823,0),0)),"Missing Data")</f>
        <v>Missing Data</v>
      </c>
      <c r="N1122" s="5"/>
      <c r="O1122" s="5" t="str">
        <f t="array" ref="O1122">IFERROR(INDEX(Data!$G$2:$G$1823,MATCH('Ratios - Total'!$C1122,IF(Data!$A$2:$A$1823='Ratios - Total'!$A1122,Data!$C$2:$C$1823,0),0))/INDEX(Data!$F$2:$F$1823,MATCH('Ratios - Total'!$C1122,IF(Data!$A$2:$A$1823='Ratios - Total'!$A1122,Data!$C$2:$C$1823,0),0)),"Missing Data")</f>
        <v>Missing Data</v>
      </c>
      <c r="P1122" s="5" t="str">
        <f t="array" ref="P1122">IFERROR(INDEX(Data!$H$2:$H$1823,MATCH('Ratios - Total'!$C1122,IF(Data!$A$2:$A$1823='Ratios - Total'!$A1122,Data!$C$2:$C$1823,0),0))/INDEX(Data!$G$2:$G$1823,MATCH('Ratios - Total'!$C1122,IF(Data!$A$2:$A$1823='Ratios - Total'!$A1122,Data!$C$2:$C$1823,0),0)),"Missing Data")</f>
        <v>Missing Data</v>
      </c>
      <c r="Q1122" s="5"/>
      <c r="R1122" s="5" t="str">
        <f t="array" ref="R1122">IFERROR(INDEX(Data!$L$2:$L$1823,MATCH('Ratios - Total'!$C1122,IF(Data!$A$2:$A$1823='Ratios - Total'!$A1122,Data!$C$2:$C$1823,0),0))/INDEX(Data!$G$2:$G$1823,MATCH('Ratios - Total'!$C1122,IF(Data!$A$2:$A$1823='Ratios - Total'!$A1122,Data!$C$2:$C$1823,0),0)),"Missing Data")</f>
        <v>Missing Data</v>
      </c>
      <c r="S1122" s="5"/>
      <c r="T1122" s="5">
        <f t="array" ref="T1122">IFERROR(INDEX(Data!$H$2:$H$1823,MATCH('Ratios - Total'!$C1122,IF(Data!$A$2:$A$1823='Ratios - Total'!$A1122,Data!$C$2:$C$1823,0),0))/INDEX(Data!$L$2:$L$1823,MATCH('Ratios - Total'!$C1122,IF(Data!$A$2:$A$1823='Ratios - Total'!$A1122,Data!$C$2:$C$1823,0),0)),"Missing Data")</f>
        <v>49499.583788821437</v>
      </c>
      <c r="U1122" s="5">
        <f t="array" ref="U1122">IFERROR(INDEX(Data!$K$2:$K$1823,MATCH('Ratios - Total'!$C1122,IF(Data!$A$2:$A$1823='Ratios - Total'!$A1122,Data!$C$2:$C$1823,0),0))/INDEX(Data!$H$2:$H$1823,MATCH('Ratios - Total'!$C1122,IF(Data!$A$2:$A$1823='Ratios - Total'!$A1122,Data!$C$2:$C$1823,0),0)),"Missing Data")</f>
        <v>0.45333363400762533</v>
      </c>
      <c r="V1122" s="5">
        <f t="array" ref="V1122">IFERROR(INDEX(Data!$K$2:$K$1823,MATCH('Ratios - Total'!$C1122,IF(Data!$A$2:$A$1823='Ratios - Total'!$A1122,Data!$C$2:$C$1823,0),0))/INDEX(Data!$L$2:$L$1823,MATCH('Ratios - Total'!$C1122,IF(Data!$A$2:$A$1823='Ratios - Total'!$A1122,Data!$C$2:$C$1823,0),0)),"Missing Data")</f>
        <v>22439.826200851363</v>
      </c>
      <c r="W1122" s="5">
        <f t="shared" si="17"/>
        <v>27059.757587970074</v>
      </c>
      <c r="X1122" s="5" t="str">
        <f t="array" ref="X1122">IFERROR(INDEX(Data!$K$2:$K$1823,MATCH('Ratios - Total'!$C1122,IF(Data!$A$2:$A$1823='Ratios - Total'!$A1122,Data!$C$2:$C$1823,0),0))/INDEX(Data!$G$2:$G$1823,MATCH('Ratios - Total'!$C1122,IF(Data!$A$2:$A$1823='Ratios - Total'!$A1122,Data!$C$2:$C$1823,0),0)),"Missing Data")</f>
        <v>Missing Data</v>
      </c>
    </row>
    <row r="1123" spans="1:24" x14ac:dyDescent="0.25">
      <c r="A1123" s="22" t="s">
        <v>60</v>
      </c>
      <c r="B1123" s="22" t="s">
        <v>61</v>
      </c>
      <c r="C1123" s="22">
        <v>1997</v>
      </c>
      <c r="D1123" s="5">
        <f t="array" ref="D1123">IFERROR(INDEX(Data!$H$2:$H$1823,MATCH('Ratios - Total'!$C1123,IF(Data!$A$2:$A$1823='Ratios - Total'!$A1123,Data!$C$2:$C$1823,0),0))/INDEX(Data!$D$2:$D$1823,MATCH('Ratios - Total'!$C1123,IF(Data!$A$2:$A$1823='Ratios - Total'!$A1123,Data!$C$2:$C$1823,0),0)),"Missing Data")</f>
        <v>1196.5439860688487</v>
      </c>
      <c r="E1123" s="22"/>
      <c r="F1123" s="5">
        <f t="array" ref="F1123">IFERROR(INDEX(Data!$G$2:$G$1823,MATCH('Ratios - Total'!$C1123,IF(Data!$A$2:$A$1823='Ratios - Total'!$A1123,Data!$C$2:$C$1823,0),0))/INDEX(Data!$D$2:$D$1823,MATCH('Ratios - Total'!$C1123,IF(Data!$A$2:$A$1823='Ratios - Total'!$A1123,Data!$C$2:$C$1823,0),0)),"Missing Data")</f>
        <v>0</v>
      </c>
      <c r="G1123" s="5"/>
      <c r="H1123" s="5" t="str">
        <f t="array" ref="H1123">IFERROR(INDEX(Data!$H$2:$H$1823,MATCH('Ratios - Total'!$C1123,IF(Data!$A$2:$A$1823='Ratios - Total'!$A1123,Data!$C$2:$C$1823,0),0))/INDEX(Data!$G$2:$G$1823,MATCH('Ratios - Total'!$C1123,IF(Data!$A$2:$A$1823='Ratios - Total'!$A1123,Data!$C$2:$C$1823,0),0)),"Missing Data")</f>
        <v>Missing Data</v>
      </c>
      <c r="I1123" s="5">
        <f t="array" ref="I1123">IFERROR(INDEX(Data!$G$2:$G$1823,MATCH('Ratios - Total'!$C1123,IF(Data!$A$2:$A$1823='Ratios - Total'!$A1123,Data!$C$2:$C$1823,0),0))/INDEX(Data!$D$2:$D$1823,MATCH('Ratios - Total'!$C1123,IF(Data!$A$2:$A$1823='Ratios - Total'!$A1123,Data!$C$2:$C$1823,0),0)),"Missing Data")</f>
        <v>0</v>
      </c>
      <c r="J1123" s="22"/>
      <c r="K1123" s="5">
        <f t="array" ref="K1123">IFERROR(INDEX(Data!$E$2:$E$1823,MATCH('Ratios - Total'!$C1123,IF(Data!$A$2:$A$1823='Ratios - Total'!$A1123,Data!$C$2:$C$1823,0),0))/INDEX(Data!$D$2:$D$1823,MATCH('Ratios - Total'!$C1123,IF(Data!$A$2:$A$1823='Ratios - Total'!$A1123,Data!$C$2:$C$1823,0),0)),"Missing Data")</f>
        <v>0</v>
      </c>
      <c r="L1123" s="5"/>
      <c r="M1123" s="5" t="str">
        <f t="array" ref="M1123">IFERROR(INDEX(Data!$F$2:$F$1823,MATCH('Ratios - Total'!$C1123,IF(Data!$A$2:$A$1823='Ratios - Total'!$A1123,Data!$C$2:$C$1823,0),0))/INDEX(Data!$E$2:$E$1823,MATCH('Ratios - Total'!$C1123,IF(Data!$A$2:$A$1823='Ratios - Total'!$A1123,Data!$C$2:$C$1823,0),0)),"Missing Data")</f>
        <v>Missing Data</v>
      </c>
      <c r="N1123" s="5"/>
      <c r="O1123" s="5" t="str">
        <f t="array" ref="O1123">IFERROR(INDEX(Data!$G$2:$G$1823,MATCH('Ratios - Total'!$C1123,IF(Data!$A$2:$A$1823='Ratios - Total'!$A1123,Data!$C$2:$C$1823,0),0))/INDEX(Data!$F$2:$F$1823,MATCH('Ratios - Total'!$C1123,IF(Data!$A$2:$A$1823='Ratios - Total'!$A1123,Data!$C$2:$C$1823,0),0)),"Missing Data")</f>
        <v>Missing Data</v>
      </c>
      <c r="P1123" s="5" t="str">
        <f t="array" ref="P1123">IFERROR(INDEX(Data!$H$2:$H$1823,MATCH('Ratios - Total'!$C1123,IF(Data!$A$2:$A$1823='Ratios - Total'!$A1123,Data!$C$2:$C$1823,0),0))/INDEX(Data!$G$2:$G$1823,MATCH('Ratios - Total'!$C1123,IF(Data!$A$2:$A$1823='Ratios - Total'!$A1123,Data!$C$2:$C$1823,0),0)),"Missing Data")</f>
        <v>Missing Data</v>
      </c>
      <c r="Q1123" s="5"/>
      <c r="R1123" s="5" t="str">
        <f t="array" ref="R1123">IFERROR(INDEX(Data!$L$2:$L$1823,MATCH('Ratios - Total'!$C1123,IF(Data!$A$2:$A$1823='Ratios - Total'!$A1123,Data!$C$2:$C$1823,0),0))/INDEX(Data!$G$2:$G$1823,MATCH('Ratios - Total'!$C1123,IF(Data!$A$2:$A$1823='Ratios - Total'!$A1123,Data!$C$2:$C$1823,0),0)),"Missing Data")</f>
        <v>Missing Data</v>
      </c>
      <c r="S1123" s="5"/>
      <c r="T1123" s="5">
        <f t="array" ref="T1123">IFERROR(INDEX(Data!$H$2:$H$1823,MATCH('Ratios - Total'!$C1123,IF(Data!$A$2:$A$1823='Ratios - Total'!$A1123,Data!$C$2:$C$1823,0),0))/INDEX(Data!$L$2:$L$1823,MATCH('Ratios - Total'!$C1123,IF(Data!$A$2:$A$1823='Ratios - Total'!$A1123,Data!$C$2:$C$1823,0),0)),"Missing Data")</f>
        <v>74199.523059617553</v>
      </c>
      <c r="U1123" s="5">
        <f t="array" ref="U1123">IFERROR(INDEX(Data!$K$2:$K$1823,MATCH('Ratios - Total'!$C1123,IF(Data!$A$2:$A$1823='Ratios - Total'!$A1123,Data!$C$2:$C$1823,0),0))/INDEX(Data!$H$2:$H$1823,MATCH('Ratios - Total'!$C1123,IF(Data!$A$2:$A$1823='Ratios - Total'!$A1123,Data!$C$2:$C$1823,0),0)),"Missing Data")</f>
        <v>0.37050130003200565</v>
      </c>
      <c r="V1123" s="5">
        <f t="array" ref="V1123">IFERROR(INDEX(Data!$K$2:$K$1823,MATCH('Ratios - Total'!$C1123,IF(Data!$A$2:$A$1823='Ratios - Total'!$A1123,Data!$C$2:$C$1823,0),0))/INDEX(Data!$L$2:$L$1823,MATCH('Ratios - Total'!$C1123,IF(Data!$A$2:$A$1823='Ratios - Total'!$A1123,Data!$C$2:$C$1823,0),0)),"Missing Data")</f>
        <v>27491.019755343081</v>
      </c>
      <c r="W1123" s="5">
        <f t="shared" ref="W1123:W1186" si="18">T1123-V1123</f>
        <v>46708.503304274476</v>
      </c>
      <c r="X1123" s="5" t="str">
        <f t="array" ref="X1123">IFERROR(INDEX(Data!$K$2:$K$1823,MATCH('Ratios - Total'!$C1123,IF(Data!$A$2:$A$1823='Ratios - Total'!$A1123,Data!$C$2:$C$1823,0),0))/INDEX(Data!$G$2:$G$1823,MATCH('Ratios - Total'!$C1123,IF(Data!$A$2:$A$1823='Ratios - Total'!$A1123,Data!$C$2:$C$1823,0),0)),"Missing Data")</f>
        <v>Missing Data</v>
      </c>
    </row>
    <row r="1124" spans="1:24" x14ac:dyDescent="0.25">
      <c r="A1124" s="22" t="s">
        <v>62</v>
      </c>
      <c r="B1124" s="22" t="s">
        <v>63</v>
      </c>
      <c r="C1124" s="22">
        <v>1997</v>
      </c>
      <c r="D1124" s="5">
        <f t="array" ref="D1124">IFERROR(INDEX(Data!$H$2:$H$1823,MATCH('Ratios - Total'!$C1124,IF(Data!$A$2:$A$1823='Ratios - Total'!$A1124,Data!$C$2:$C$1823,0),0))/INDEX(Data!$D$2:$D$1823,MATCH('Ratios - Total'!$C1124,IF(Data!$A$2:$A$1823='Ratios - Total'!$A1124,Data!$C$2:$C$1823,0),0)),"Missing Data")</f>
        <v>1208.537705193686</v>
      </c>
      <c r="E1124" s="22"/>
      <c r="F1124" s="5">
        <f t="array" ref="F1124">IFERROR(INDEX(Data!$G$2:$G$1823,MATCH('Ratios - Total'!$C1124,IF(Data!$A$2:$A$1823='Ratios - Total'!$A1124,Data!$C$2:$C$1823,0),0))/INDEX(Data!$D$2:$D$1823,MATCH('Ratios - Total'!$C1124,IF(Data!$A$2:$A$1823='Ratios - Total'!$A1124,Data!$C$2:$C$1823,0),0)),"Missing Data")</f>
        <v>0</v>
      </c>
      <c r="G1124" s="5"/>
      <c r="H1124" s="5" t="str">
        <f t="array" ref="H1124">IFERROR(INDEX(Data!$H$2:$H$1823,MATCH('Ratios - Total'!$C1124,IF(Data!$A$2:$A$1823='Ratios - Total'!$A1124,Data!$C$2:$C$1823,0),0))/INDEX(Data!$G$2:$G$1823,MATCH('Ratios - Total'!$C1124,IF(Data!$A$2:$A$1823='Ratios - Total'!$A1124,Data!$C$2:$C$1823,0),0)),"Missing Data")</f>
        <v>Missing Data</v>
      </c>
      <c r="I1124" s="5">
        <f t="array" ref="I1124">IFERROR(INDEX(Data!$G$2:$G$1823,MATCH('Ratios - Total'!$C1124,IF(Data!$A$2:$A$1823='Ratios - Total'!$A1124,Data!$C$2:$C$1823,0),0))/INDEX(Data!$D$2:$D$1823,MATCH('Ratios - Total'!$C1124,IF(Data!$A$2:$A$1823='Ratios - Total'!$A1124,Data!$C$2:$C$1823,0),0)),"Missing Data")</f>
        <v>0</v>
      </c>
      <c r="J1124" s="22"/>
      <c r="K1124" s="5">
        <f t="array" ref="K1124">IFERROR(INDEX(Data!$E$2:$E$1823,MATCH('Ratios - Total'!$C1124,IF(Data!$A$2:$A$1823='Ratios - Total'!$A1124,Data!$C$2:$C$1823,0),0))/INDEX(Data!$D$2:$D$1823,MATCH('Ratios - Total'!$C1124,IF(Data!$A$2:$A$1823='Ratios - Total'!$A1124,Data!$C$2:$C$1823,0),0)),"Missing Data")</f>
        <v>0</v>
      </c>
      <c r="L1124" s="5"/>
      <c r="M1124" s="5" t="str">
        <f t="array" ref="M1124">IFERROR(INDEX(Data!$F$2:$F$1823,MATCH('Ratios - Total'!$C1124,IF(Data!$A$2:$A$1823='Ratios - Total'!$A1124,Data!$C$2:$C$1823,0),0))/INDEX(Data!$E$2:$E$1823,MATCH('Ratios - Total'!$C1124,IF(Data!$A$2:$A$1823='Ratios - Total'!$A1124,Data!$C$2:$C$1823,0),0)),"Missing Data")</f>
        <v>Missing Data</v>
      </c>
      <c r="N1124" s="5"/>
      <c r="O1124" s="5" t="str">
        <f t="array" ref="O1124">IFERROR(INDEX(Data!$G$2:$G$1823,MATCH('Ratios - Total'!$C1124,IF(Data!$A$2:$A$1823='Ratios - Total'!$A1124,Data!$C$2:$C$1823,0),0))/INDEX(Data!$F$2:$F$1823,MATCH('Ratios - Total'!$C1124,IF(Data!$A$2:$A$1823='Ratios - Total'!$A1124,Data!$C$2:$C$1823,0),0)),"Missing Data")</f>
        <v>Missing Data</v>
      </c>
      <c r="P1124" s="5" t="str">
        <f t="array" ref="P1124">IFERROR(INDEX(Data!$H$2:$H$1823,MATCH('Ratios - Total'!$C1124,IF(Data!$A$2:$A$1823='Ratios - Total'!$A1124,Data!$C$2:$C$1823,0),0))/INDEX(Data!$G$2:$G$1823,MATCH('Ratios - Total'!$C1124,IF(Data!$A$2:$A$1823='Ratios - Total'!$A1124,Data!$C$2:$C$1823,0),0)),"Missing Data")</f>
        <v>Missing Data</v>
      </c>
      <c r="Q1124" s="5"/>
      <c r="R1124" s="5" t="str">
        <f t="array" ref="R1124">IFERROR(INDEX(Data!$L$2:$L$1823,MATCH('Ratios - Total'!$C1124,IF(Data!$A$2:$A$1823='Ratios - Total'!$A1124,Data!$C$2:$C$1823,0),0))/INDEX(Data!$G$2:$G$1823,MATCH('Ratios - Total'!$C1124,IF(Data!$A$2:$A$1823='Ratios - Total'!$A1124,Data!$C$2:$C$1823,0),0)),"Missing Data")</f>
        <v>Missing Data</v>
      </c>
      <c r="S1124" s="5"/>
      <c r="T1124" s="5">
        <f t="array" ref="T1124">IFERROR(INDEX(Data!$H$2:$H$1823,MATCH('Ratios - Total'!$C1124,IF(Data!$A$2:$A$1823='Ratios - Total'!$A1124,Data!$C$2:$C$1823,0),0))/INDEX(Data!$L$2:$L$1823,MATCH('Ratios - Total'!$C1124,IF(Data!$A$2:$A$1823='Ratios - Total'!$A1124,Data!$C$2:$C$1823,0),0)),"Missing Data")</f>
        <v>58119.312659200259</v>
      </c>
      <c r="U1124" s="5">
        <f t="array" ref="U1124">IFERROR(INDEX(Data!$K$2:$K$1823,MATCH('Ratios - Total'!$C1124,IF(Data!$A$2:$A$1823='Ratios - Total'!$A1124,Data!$C$2:$C$1823,0),0))/INDEX(Data!$H$2:$H$1823,MATCH('Ratios - Total'!$C1124,IF(Data!$A$2:$A$1823='Ratios - Total'!$A1124,Data!$C$2:$C$1823,0),0)),"Missing Data")</f>
        <v>0.44398768509807712</v>
      </c>
      <c r="V1124" s="5">
        <f t="array" ref="V1124">IFERROR(INDEX(Data!$K$2:$K$1823,MATCH('Ratios - Total'!$C1124,IF(Data!$A$2:$A$1823='Ratios - Total'!$A1124,Data!$C$2:$C$1823,0),0))/INDEX(Data!$L$2:$L$1823,MATCH('Ratios - Total'!$C1124,IF(Data!$A$2:$A$1823='Ratios - Total'!$A1124,Data!$C$2:$C$1823,0),0)),"Missing Data")</f>
        <v>25804.25908704969</v>
      </c>
      <c r="W1124" s="5">
        <f t="shared" si="18"/>
        <v>32315.053572150569</v>
      </c>
      <c r="X1124" s="5" t="str">
        <f t="array" ref="X1124">IFERROR(INDEX(Data!$K$2:$K$1823,MATCH('Ratios - Total'!$C1124,IF(Data!$A$2:$A$1823='Ratios - Total'!$A1124,Data!$C$2:$C$1823,0),0))/INDEX(Data!$G$2:$G$1823,MATCH('Ratios - Total'!$C1124,IF(Data!$A$2:$A$1823='Ratios - Total'!$A1124,Data!$C$2:$C$1823,0),0)),"Missing Data")</f>
        <v>Missing Data</v>
      </c>
    </row>
    <row r="1125" spans="1:24" x14ac:dyDescent="0.25">
      <c r="A1125" s="22" t="s">
        <v>64</v>
      </c>
      <c r="B1125" s="22" t="s">
        <v>65</v>
      </c>
      <c r="C1125" s="22">
        <v>1997</v>
      </c>
      <c r="D1125" s="5">
        <f t="array" ref="D1125">IFERROR(INDEX(Data!$H$2:$H$1823,MATCH('Ratios - Total'!$C1125,IF(Data!$A$2:$A$1823='Ratios - Total'!$A1125,Data!$C$2:$C$1823,0),0))/INDEX(Data!$D$2:$D$1823,MATCH('Ratios - Total'!$C1125,IF(Data!$A$2:$A$1823='Ratios - Total'!$A1125,Data!$C$2:$C$1823,0),0)),"Missing Data")</f>
        <v>1526.4471363730604</v>
      </c>
      <c r="E1125" s="22"/>
      <c r="F1125" s="5">
        <f t="array" ref="F1125">IFERROR(INDEX(Data!$G$2:$G$1823,MATCH('Ratios - Total'!$C1125,IF(Data!$A$2:$A$1823='Ratios - Total'!$A1125,Data!$C$2:$C$1823,0),0))/INDEX(Data!$D$2:$D$1823,MATCH('Ratios - Total'!$C1125,IF(Data!$A$2:$A$1823='Ratios - Total'!$A1125,Data!$C$2:$C$1823,0),0)),"Missing Data")</f>
        <v>0</v>
      </c>
      <c r="G1125" s="5"/>
      <c r="H1125" s="5" t="str">
        <f t="array" ref="H1125">IFERROR(INDEX(Data!$H$2:$H$1823,MATCH('Ratios - Total'!$C1125,IF(Data!$A$2:$A$1823='Ratios - Total'!$A1125,Data!$C$2:$C$1823,0),0))/INDEX(Data!$G$2:$G$1823,MATCH('Ratios - Total'!$C1125,IF(Data!$A$2:$A$1823='Ratios - Total'!$A1125,Data!$C$2:$C$1823,0),0)),"Missing Data")</f>
        <v>Missing Data</v>
      </c>
      <c r="I1125" s="5">
        <f t="array" ref="I1125">IFERROR(INDEX(Data!$G$2:$G$1823,MATCH('Ratios - Total'!$C1125,IF(Data!$A$2:$A$1823='Ratios - Total'!$A1125,Data!$C$2:$C$1823,0),0))/INDEX(Data!$D$2:$D$1823,MATCH('Ratios - Total'!$C1125,IF(Data!$A$2:$A$1823='Ratios - Total'!$A1125,Data!$C$2:$C$1823,0),0)),"Missing Data")</f>
        <v>0</v>
      </c>
      <c r="J1125" s="22"/>
      <c r="K1125" s="5">
        <f t="array" ref="K1125">IFERROR(INDEX(Data!$E$2:$E$1823,MATCH('Ratios - Total'!$C1125,IF(Data!$A$2:$A$1823='Ratios - Total'!$A1125,Data!$C$2:$C$1823,0),0))/INDEX(Data!$D$2:$D$1823,MATCH('Ratios - Total'!$C1125,IF(Data!$A$2:$A$1823='Ratios - Total'!$A1125,Data!$C$2:$C$1823,0),0)),"Missing Data")</f>
        <v>0</v>
      </c>
      <c r="L1125" s="5"/>
      <c r="M1125" s="5" t="str">
        <f t="array" ref="M1125">IFERROR(INDEX(Data!$F$2:$F$1823,MATCH('Ratios - Total'!$C1125,IF(Data!$A$2:$A$1823='Ratios - Total'!$A1125,Data!$C$2:$C$1823,0),0))/INDEX(Data!$E$2:$E$1823,MATCH('Ratios - Total'!$C1125,IF(Data!$A$2:$A$1823='Ratios - Total'!$A1125,Data!$C$2:$C$1823,0),0)),"Missing Data")</f>
        <v>Missing Data</v>
      </c>
      <c r="N1125" s="5"/>
      <c r="O1125" s="5" t="str">
        <f t="array" ref="O1125">IFERROR(INDEX(Data!$G$2:$G$1823,MATCH('Ratios - Total'!$C1125,IF(Data!$A$2:$A$1823='Ratios - Total'!$A1125,Data!$C$2:$C$1823,0),0))/INDEX(Data!$F$2:$F$1823,MATCH('Ratios - Total'!$C1125,IF(Data!$A$2:$A$1823='Ratios - Total'!$A1125,Data!$C$2:$C$1823,0),0)),"Missing Data")</f>
        <v>Missing Data</v>
      </c>
      <c r="P1125" s="5" t="str">
        <f t="array" ref="P1125">IFERROR(INDEX(Data!$H$2:$H$1823,MATCH('Ratios - Total'!$C1125,IF(Data!$A$2:$A$1823='Ratios - Total'!$A1125,Data!$C$2:$C$1823,0),0))/INDEX(Data!$G$2:$G$1823,MATCH('Ratios - Total'!$C1125,IF(Data!$A$2:$A$1823='Ratios - Total'!$A1125,Data!$C$2:$C$1823,0),0)),"Missing Data")</f>
        <v>Missing Data</v>
      </c>
      <c r="Q1125" s="5"/>
      <c r="R1125" s="5" t="str">
        <f t="array" ref="R1125">IFERROR(INDEX(Data!$L$2:$L$1823,MATCH('Ratios - Total'!$C1125,IF(Data!$A$2:$A$1823='Ratios - Total'!$A1125,Data!$C$2:$C$1823,0),0))/INDEX(Data!$G$2:$G$1823,MATCH('Ratios - Total'!$C1125,IF(Data!$A$2:$A$1823='Ratios - Total'!$A1125,Data!$C$2:$C$1823,0),0)),"Missing Data")</f>
        <v>Missing Data</v>
      </c>
      <c r="S1125" s="5"/>
      <c r="T1125" s="5">
        <f t="array" ref="T1125">IFERROR(INDEX(Data!$H$2:$H$1823,MATCH('Ratios - Total'!$C1125,IF(Data!$A$2:$A$1823='Ratios - Total'!$A1125,Data!$C$2:$C$1823,0),0))/INDEX(Data!$L$2:$L$1823,MATCH('Ratios - Total'!$C1125,IF(Data!$A$2:$A$1823='Ratios - Total'!$A1125,Data!$C$2:$C$1823,0),0)),"Missing Data")</f>
        <v>71102.712694751273</v>
      </c>
      <c r="U1125" s="5">
        <f t="array" ref="U1125">IFERROR(INDEX(Data!$K$2:$K$1823,MATCH('Ratios - Total'!$C1125,IF(Data!$A$2:$A$1823='Ratios - Total'!$A1125,Data!$C$2:$C$1823,0),0))/INDEX(Data!$H$2:$H$1823,MATCH('Ratios - Total'!$C1125,IF(Data!$A$2:$A$1823='Ratios - Total'!$A1125,Data!$C$2:$C$1823,0),0)),"Missing Data")</f>
        <v>0.53561997506369408</v>
      </c>
      <c r="V1125" s="5">
        <f t="array" ref="V1125">IFERROR(INDEX(Data!$K$2:$K$1823,MATCH('Ratios - Total'!$C1125,IF(Data!$A$2:$A$1823='Ratios - Total'!$A1125,Data!$C$2:$C$1823,0),0))/INDEX(Data!$L$2:$L$1823,MATCH('Ratios - Total'!$C1125,IF(Data!$A$2:$A$1823='Ratios - Total'!$A1125,Data!$C$2:$C$1823,0),0)),"Missing Data")</f>
        <v>38084.033200523685</v>
      </c>
      <c r="W1125" s="5">
        <f t="shared" si="18"/>
        <v>33018.679494227588</v>
      </c>
      <c r="X1125" s="5" t="str">
        <f t="array" ref="X1125">IFERROR(INDEX(Data!$K$2:$K$1823,MATCH('Ratios - Total'!$C1125,IF(Data!$A$2:$A$1823='Ratios - Total'!$A1125,Data!$C$2:$C$1823,0),0))/INDEX(Data!$G$2:$G$1823,MATCH('Ratios - Total'!$C1125,IF(Data!$A$2:$A$1823='Ratios - Total'!$A1125,Data!$C$2:$C$1823,0),0)),"Missing Data")</f>
        <v>Missing Data</v>
      </c>
    </row>
    <row r="1126" spans="1:24" x14ac:dyDescent="0.25">
      <c r="A1126" s="22" t="s">
        <v>66</v>
      </c>
      <c r="B1126" s="22" t="s">
        <v>67</v>
      </c>
      <c r="C1126" s="22">
        <v>1997</v>
      </c>
      <c r="D1126" s="5">
        <f t="array" ref="D1126">IFERROR(INDEX(Data!$H$2:$H$1823,MATCH('Ratios - Total'!$C1126,IF(Data!$A$2:$A$1823='Ratios - Total'!$A1126,Data!$C$2:$C$1823,0),0))/INDEX(Data!$D$2:$D$1823,MATCH('Ratios - Total'!$C1126,IF(Data!$A$2:$A$1823='Ratios - Total'!$A1126,Data!$C$2:$C$1823,0),0)),"Missing Data")</f>
        <v>1094.3206364070206</v>
      </c>
      <c r="E1126" s="22"/>
      <c r="F1126" s="5">
        <f t="array" ref="F1126">IFERROR(INDEX(Data!$G$2:$G$1823,MATCH('Ratios - Total'!$C1126,IF(Data!$A$2:$A$1823='Ratios - Total'!$A1126,Data!$C$2:$C$1823,0),0))/INDEX(Data!$D$2:$D$1823,MATCH('Ratios - Total'!$C1126,IF(Data!$A$2:$A$1823='Ratios - Total'!$A1126,Data!$C$2:$C$1823,0),0)),"Missing Data")</f>
        <v>0</v>
      </c>
      <c r="G1126" s="5"/>
      <c r="H1126" s="5" t="str">
        <f t="array" ref="H1126">IFERROR(INDEX(Data!$H$2:$H$1823,MATCH('Ratios - Total'!$C1126,IF(Data!$A$2:$A$1823='Ratios - Total'!$A1126,Data!$C$2:$C$1823,0),0))/INDEX(Data!$G$2:$G$1823,MATCH('Ratios - Total'!$C1126,IF(Data!$A$2:$A$1823='Ratios - Total'!$A1126,Data!$C$2:$C$1823,0),0)),"Missing Data")</f>
        <v>Missing Data</v>
      </c>
      <c r="I1126" s="5">
        <f t="array" ref="I1126">IFERROR(INDEX(Data!$G$2:$G$1823,MATCH('Ratios - Total'!$C1126,IF(Data!$A$2:$A$1823='Ratios - Total'!$A1126,Data!$C$2:$C$1823,0),0))/INDEX(Data!$D$2:$D$1823,MATCH('Ratios - Total'!$C1126,IF(Data!$A$2:$A$1823='Ratios - Total'!$A1126,Data!$C$2:$C$1823,0),0)),"Missing Data")</f>
        <v>0</v>
      </c>
      <c r="J1126" s="22"/>
      <c r="K1126" s="5">
        <f t="array" ref="K1126">IFERROR(INDEX(Data!$E$2:$E$1823,MATCH('Ratios - Total'!$C1126,IF(Data!$A$2:$A$1823='Ratios - Total'!$A1126,Data!$C$2:$C$1823,0),0))/INDEX(Data!$D$2:$D$1823,MATCH('Ratios - Total'!$C1126,IF(Data!$A$2:$A$1823='Ratios - Total'!$A1126,Data!$C$2:$C$1823,0),0)),"Missing Data")</f>
        <v>0</v>
      </c>
      <c r="L1126" s="5"/>
      <c r="M1126" s="5" t="str">
        <f t="array" ref="M1126">IFERROR(INDEX(Data!$F$2:$F$1823,MATCH('Ratios - Total'!$C1126,IF(Data!$A$2:$A$1823='Ratios - Total'!$A1126,Data!$C$2:$C$1823,0),0))/INDEX(Data!$E$2:$E$1823,MATCH('Ratios - Total'!$C1126,IF(Data!$A$2:$A$1823='Ratios - Total'!$A1126,Data!$C$2:$C$1823,0),0)),"Missing Data")</f>
        <v>Missing Data</v>
      </c>
      <c r="N1126" s="5"/>
      <c r="O1126" s="5" t="str">
        <f t="array" ref="O1126">IFERROR(INDEX(Data!$G$2:$G$1823,MATCH('Ratios - Total'!$C1126,IF(Data!$A$2:$A$1823='Ratios - Total'!$A1126,Data!$C$2:$C$1823,0),0))/INDEX(Data!$F$2:$F$1823,MATCH('Ratios - Total'!$C1126,IF(Data!$A$2:$A$1823='Ratios - Total'!$A1126,Data!$C$2:$C$1823,0),0)),"Missing Data")</f>
        <v>Missing Data</v>
      </c>
      <c r="P1126" s="5" t="str">
        <f t="array" ref="P1126">IFERROR(INDEX(Data!$H$2:$H$1823,MATCH('Ratios - Total'!$C1126,IF(Data!$A$2:$A$1823='Ratios - Total'!$A1126,Data!$C$2:$C$1823,0),0))/INDEX(Data!$G$2:$G$1823,MATCH('Ratios - Total'!$C1126,IF(Data!$A$2:$A$1823='Ratios - Total'!$A1126,Data!$C$2:$C$1823,0),0)),"Missing Data")</f>
        <v>Missing Data</v>
      </c>
      <c r="Q1126" s="5"/>
      <c r="R1126" s="5" t="str">
        <f t="array" ref="R1126">IFERROR(INDEX(Data!$L$2:$L$1823,MATCH('Ratios - Total'!$C1126,IF(Data!$A$2:$A$1823='Ratios - Total'!$A1126,Data!$C$2:$C$1823,0),0))/INDEX(Data!$G$2:$G$1823,MATCH('Ratios - Total'!$C1126,IF(Data!$A$2:$A$1823='Ratios - Total'!$A1126,Data!$C$2:$C$1823,0),0)),"Missing Data")</f>
        <v>Missing Data</v>
      </c>
      <c r="S1126" s="5"/>
      <c r="T1126" s="5">
        <f t="array" ref="T1126">IFERROR(INDEX(Data!$H$2:$H$1823,MATCH('Ratios - Total'!$C1126,IF(Data!$A$2:$A$1823='Ratios - Total'!$A1126,Data!$C$2:$C$1823,0),0))/INDEX(Data!$L$2:$L$1823,MATCH('Ratios - Total'!$C1126,IF(Data!$A$2:$A$1823='Ratios - Total'!$A1126,Data!$C$2:$C$1823,0),0)),"Missing Data")</f>
        <v>46923.148047931965</v>
      </c>
      <c r="U1126" s="5">
        <f t="array" ref="U1126">IFERROR(INDEX(Data!$K$2:$K$1823,MATCH('Ratios - Total'!$C1126,IF(Data!$A$2:$A$1823='Ratios - Total'!$A1126,Data!$C$2:$C$1823,0),0))/INDEX(Data!$H$2:$H$1823,MATCH('Ratios - Total'!$C1126,IF(Data!$A$2:$A$1823='Ratios - Total'!$A1126,Data!$C$2:$C$1823,0),0)),"Missing Data")</f>
        <v>0.42572307061500131</v>
      </c>
      <c r="V1126" s="5">
        <f t="array" ref="V1126">IFERROR(INDEX(Data!$K$2:$K$1823,MATCH('Ratios - Total'!$C1126,IF(Data!$A$2:$A$1823='Ratios - Total'!$A1126,Data!$C$2:$C$1823,0),0))/INDEX(Data!$L$2:$L$1823,MATCH('Ratios - Total'!$C1126,IF(Data!$A$2:$A$1823='Ratios - Total'!$A1126,Data!$C$2:$C$1823,0),0)),"Missing Data")</f>
        <v>19976.2666698879</v>
      </c>
      <c r="W1126" s="5">
        <f t="shared" si="18"/>
        <v>26946.881378044065</v>
      </c>
      <c r="X1126" s="5" t="str">
        <f t="array" ref="X1126">IFERROR(INDEX(Data!$K$2:$K$1823,MATCH('Ratios - Total'!$C1126,IF(Data!$A$2:$A$1823='Ratios - Total'!$A1126,Data!$C$2:$C$1823,0),0))/INDEX(Data!$G$2:$G$1823,MATCH('Ratios - Total'!$C1126,IF(Data!$A$2:$A$1823='Ratios - Total'!$A1126,Data!$C$2:$C$1823,0),0)),"Missing Data")</f>
        <v>Missing Data</v>
      </c>
    </row>
    <row r="1127" spans="1:24" x14ac:dyDescent="0.25">
      <c r="A1127" s="22" t="s">
        <v>68</v>
      </c>
      <c r="B1127" s="22" t="s">
        <v>69</v>
      </c>
      <c r="C1127" s="22">
        <v>1997</v>
      </c>
      <c r="D1127" s="5">
        <f t="array" ref="D1127">IFERROR(INDEX(Data!$H$2:$H$1823,MATCH('Ratios - Total'!$C1127,IF(Data!$A$2:$A$1823='Ratios - Total'!$A1127,Data!$C$2:$C$1823,0),0))/INDEX(Data!$D$2:$D$1823,MATCH('Ratios - Total'!$C1127,IF(Data!$A$2:$A$1823='Ratios - Total'!$A1127,Data!$C$2:$C$1823,0),0)),"Missing Data")</f>
        <v>1509.4007647503456</v>
      </c>
      <c r="E1127" s="22"/>
      <c r="F1127" s="5">
        <f t="array" ref="F1127">IFERROR(INDEX(Data!$G$2:$G$1823,MATCH('Ratios - Total'!$C1127,IF(Data!$A$2:$A$1823='Ratios - Total'!$A1127,Data!$C$2:$C$1823,0),0))/INDEX(Data!$D$2:$D$1823,MATCH('Ratios - Total'!$C1127,IF(Data!$A$2:$A$1823='Ratios - Total'!$A1127,Data!$C$2:$C$1823,0),0)),"Missing Data")</f>
        <v>0</v>
      </c>
      <c r="G1127" s="5"/>
      <c r="H1127" s="5" t="str">
        <f t="array" ref="H1127">IFERROR(INDEX(Data!$H$2:$H$1823,MATCH('Ratios - Total'!$C1127,IF(Data!$A$2:$A$1823='Ratios - Total'!$A1127,Data!$C$2:$C$1823,0),0))/INDEX(Data!$G$2:$G$1823,MATCH('Ratios - Total'!$C1127,IF(Data!$A$2:$A$1823='Ratios - Total'!$A1127,Data!$C$2:$C$1823,0),0)),"Missing Data")</f>
        <v>Missing Data</v>
      </c>
      <c r="I1127" s="5">
        <f t="array" ref="I1127">IFERROR(INDEX(Data!$G$2:$G$1823,MATCH('Ratios - Total'!$C1127,IF(Data!$A$2:$A$1823='Ratios - Total'!$A1127,Data!$C$2:$C$1823,0),0))/INDEX(Data!$D$2:$D$1823,MATCH('Ratios - Total'!$C1127,IF(Data!$A$2:$A$1823='Ratios - Total'!$A1127,Data!$C$2:$C$1823,0),0)),"Missing Data")</f>
        <v>0</v>
      </c>
      <c r="J1127" s="22"/>
      <c r="K1127" s="5">
        <f t="array" ref="K1127">IFERROR(INDEX(Data!$E$2:$E$1823,MATCH('Ratios - Total'!$C1127,IF(Data!$A$2:$A$1823='Ratios - Total'!$A1127,Data!$C$2:$C$1823,0),0))/INDEX(Data!$D$2:$D$1823,MATCH('Ratios - Total'!$C1127,IF(Data!$A$2:$A$1823='Ratios - Total'!$A1127,Data!$C$2:$C$1823,0),0)),"Missing Data")</f>
        <v>0</v>
      </c>
      <c r="L1127" s="5"/>
      <c r="M1127" s="5" t="str">
        <f t="array" ref="M1127">IFERROR(INDEX(Data!$F$2:$F$1823,MATCH('Ratios - Total'!$C1127,IF(Data!$A$2:$A$1823='Ratios - Total'!$A1127,Data!$C$2:$C$1823,0),0))/INDEX(Data!$E$2:$E$1823,MATCH('Ratios - Total'!$C1127,IF(Data!$A$2:$A$1823='Ratios - Total'!$A1127,Data!$C$2:$C$1823,0),0)),"Missing Data")</f>
        <v>Missing Data</v>
      </c>
      <c r="N1127" s="5"/>
      <c r="O1127" s="5" t="str">
        <f t="array" ref="O1127">IFERROR(INDEX(Data!$G$2:$G$1823,MATCH('Ratios - Total'!$C1127,IF(Data!$A$2:$A$1823='Ratios - Total'!$A1127,Data!$C$2:$C$1823,0),0))/INDEX(Data!$F$2:$F$1823,MATCH('Ratios - Total'!$C1127,IF(Data!$A$2:$A$1823='Ratios - Total'!$A1127,Data!$C$2:$C$1823,0),0)),"Missing Data")</f>
        <v>Missing Data</v>
      </c>
      <c r="P1127" s="5" t="str">
        <f t="array" ref="P1127">IFERROR(INDEX(Data!$H$2:$H$1823,MATCH('Ratios - Total'!$C1127,IF(Data!$A$2:$A$1823='Ratios - Total'!$A1127,Data!$C$2:$C$1823,0),0))/INDEX(Data!$G$2:$G$1823,MATCH('Ratios - Total'!$C1127,IF(Data!$A$2:$A$1823='Ratios - Total'!$A1127,Data!$C$2:$C$1823,0),0)),"Missing Data")</f>
        <v>Missing Data</v>
      </c>
      <c r="Q1127" s="5"/>
      <c r="R1127" s="5" t="str">
        <f t="array" ref="R1127">IFERROR(INDEX(Data!$L$2:$L$1823,MATCH('Ratios - Total'!$C1127,IF(Data!$A$2:$A$1823='Ratios - Total'!$A1127,Data!$C$2:$C$1823,0),0))/INDEX(Data!$G$2:$G$1823,MATCH('Ratios - Total'!$C1127,IF(Data!$A$2:$A$1823='Ratios - Total'!$A1127,Data!$C$2:$C$1823,0),0)),"Missing Data")</f>
        <v>Missing Data</v>
      </c>
      <c r="S1127" s="5"/>
      <c r="T1127" s="5">
        <f t="array" ref="T1127">IFERROR(INDEX(Data!$H$2:$H$1823,MATCH('Ratios - Total'!$C1127,IF(Data!$A$2:$A$1823='Ratios - Total'!$A1127,Data!$C$2:$C$1823,0),0))/INDEX(Data!$L$2:$L$1823,MATCH('Ratios - Total'!$C1127,IF(Data!$A$2:$A$1823='Ratios - Total'!$A1127,Data!$C$2:$C$1823,0),0)),"Missing Data")</f>
        <v>72150.338074143161</v>
      </c>
      <c r="U1127" s="5">
        <f t="array" ref="U1127">IFERROR(INDEX(Data!$K$2:$K$1823,MATCH('Ratios - Total'!$C1127,IF(Data!$A$2:$A$1823='Ratios - Total'!$A1127,Data!$C$2:$C$1823,0),0))/INDEX(Data!$H$2:$H$1823,MATCH('Ratios - Total'!$C1127,IF(Data!$A$2:$A$1823='Ratios - Total'!$A1127,Data!$C$2:$C$1823,0),0)),"Missing Data")</f>
        <v>0.47542099977909252</v>
      </c>
      <c r="V1127" s="5">
        <f t="array" ref="V1127">IFERROR(INDEX(Data!$K$2:$K$1823,MATCH('Ratios - Total'!$C1127,IF(Data!$A$2:$A$1823='Ratios - Total'!$A1127,Data!$C$2:$C$1823,0),0))/INDEX(Data!$L$2:$L$1823,MATCH('Ratios - Total'!$C1127,IF(Data!$A$2:$A$1823='Ratios - Total'!$A1127,Data!$C$2:$C$1823,0),0)),"Missing Data")</f>
        <v>34301.785861608667</v>
      </c>
      <c r="W1127" s="5">
        <f t="shared" si="18"/>
        <v>37848.552212534494</v>
      </c>
      <c r="X1127" s="5" t="str">
        <f t="array" ref="X1127">IFERROR(INDEX(Data!$K$2:$K$1823,MATCH('Ratios - Total'!$C1127,IF(Data!$A$2:$A$1823='Ratios - Total'!$A1127,Data!$C$2:$C$1823,0),0))/INDEX(Data!$G$2:$G$1823,MATCH('Ratios - Total'!$C1127,IF(Data!$A$2:$A$1823='Ratios - Total'!$A1127,Data!$C$2:$C$1823,0),0)),"Missing Data")</f>
        <v>Missing Data</v>
      </c>
    </row>
    <row r="1128" spans="1:24" x14ac:dyDescent="0.25">
      <c r="A1128" s="22" t="s">
        <v>70</v>
      </c>
      <c r="B1128" s="22" t="s">
        <v>71</v>
      </c>
      <c r="C1128" s="22">
        <v>1997</v>
      </c>
      <c r="D1128" s="5">
        <f t="array" ref="D1128">IFERROR(INDEX(Data!$H$2:$H$1823,MATCH('Ratios - Total'!$C1128,IF(Data!$A$2:$A$1823='Ratios - Total'!$A1128,Data!$C$2:$C$1823,0),0))/INDEX(Data!$D$2:$D$1823,MATCH('Ratios - Total'!$C1128,IF(Data!$A$2:$A$1823='Ratios - Total'!$A1128,Data!$C$2:$C$1823,0),0)),"Missing Data")</f>
        <v>979.37928684539611</v>
      </c>
      <c r="E1128" s="22"/>
      <c r="F1128" s="5">
        <f t="array" ref="F1128">IFERROR(INDEX(Data!$G$2:$G$1823,MATCH('Ratios - Total'!$C1128,IF(Data!$A$2:$A$1823='Ratios - Total'!$A1128,Data!$C$2:$C$1823,0),0))/INDEX(Data!$D$2:$D$1823,MATCH('Ratios - Total'!$C1128,IF(Data!$A$2:$A$1823='Ratios - Total'!$A1128,Data!$C$2:$C$1823,0),0)),"Missing Data")</f>
        <v>0</v>
      </c>
      <c r="G1128" s="5"/>
      <c r="H1128" s="5" t="str">
        <f t="array" ref="H1128">IFERROR(INDEX(Data!$H$2:$H$1823,MATCH('Ratios - Total'!$C1128,IF(Data!$A$2:$A$1823='Ratios - Total'!$A1128,Data!$C$2:$C$1823,0),0))/INDEX(Data!$G$2:$G$1823,MATCH('Ratios - Total'!$C1128,IF(Data!$A$2:$A$1823='Ratios - Total'!$A1128,Data!$C$2:$C$1823,0),0)),"Missing Data")</f>
        <v>Missing Data</v>
      </c>
      <c r="I1128" s="5">
        <f t="array" ref="I1128">IFERROR(INDEX(Data!$G$2:$G$1823,MATCH('Ratios - Total'!$C1128,IF(Data!$A$2:$A$1823='Ratios - Total'!$A1128,Data!$C$2:$C$1823,0),0))/INDEX(Data!$D$2:$D$1823,MATCH('Ratios - Total'!$C1128,IF(Data!$A$2:$A$1823='Ratios - Total'!$A1128,Data!$C$2:$C$1823,0),0)),"Missing Data")</f>
        <v>0</v>
      </c>
      <c r="J1128" s="22"/>
      <c r="K1128" s="5">
        <f t="array" ref="K1128">IFERROR(INDEX(Data!$E$2:$E$1823,MATCH('Ratios - Total'!$C1128,IF(Data!$A$2:$A$1823='Ratios - Total'!$A1128,Data!$C$2:$C$1823,0),0))/INDEX(Data!$D$2:$D$1823,MATCH('Ratios - Total'!$C1128,IF(Data!$A$2:$A$1823='Ratios - Total'!$A1128,Data!$C$2:$C$1823,0),0)),"Missing Data")</f>
        <v>0</v>
      </c>
      <c r="L1128" s="5"/>
      <c r="M1128" s="5" t="str">
        <f t="array" ref="M1128">IFERROR(INDEX(Data!$F$2:$F$1823,MATCH('Ratios - Total'!$C1128,IF(Data!$A$2:$A$1823='Ratios - Total'!$A1128,Data!$C$2:$C$1823,0),0))/INDEX(Data!$E$2:$E$1823,MATCH('Ratios - Total'!$C1128,IF(Data!$A$2:$A$1823='Ratios - Total'!$A1128,Data!$C$2:$C$1823,0),0)),"Missing Data")</f>
        <v>Missing Data</v>
      </c>
      <c r="N1128" s="5"/>
      <c r="O1128" s="5" t="str">
        <f t="array" ref="O1128">IFERROR(INDEX(Data!$G$2:$G$1823,MATCH('Ratios - Total'!$C1128,IF(Data!$A$2:$A$1823='Ratios - Total'!$A1128,Data!$C$2:$C$1823,0),0))/INDEX(Data!$F$2:$F$1823,MATCH('Ratios - Total'!$C1128,IF(Data!$A$2:$A$1823='Ratios - Total'!$A1128,Data!$C$2:$C$1823,0),0)),"Missing Data")</f>
        <v>Missing Data</v>
      </c>
      <c r="P1128" s="5" t="str">
        <f t="array" ref="P1128">IFERROR(INDEX(Data!$H$2:$H$1823,MATCH('Ratios - Total'!$C1128,IF(Data!$A$2:$A$1823='Ratios - Total'!$A1128,Data!$C$2:$C$1823,0),0))/INDEX(Data!$G$2:$G$1823,MATCH('Ratios - Total'!$C1128,IF(Data!$A$2:$A$1823='Ratios - Total'!$A1128,Data!$C$2:$C$1823,0),0)),"Missing Data")</f>
        <v>Missing Data</v>
      </c>
      <c r="Q1128" s="5"/>
      <c r="R1128" s="5" t="str">
        <f t="array" ref="R1128">IFERROR(INDEX(Data!$L$2:$L$1823,MATCH('Ratios - Total'!$C1128,IF(Data!$A$2:$A$1823='Ratios - Total'!$A1128,Data!$C$2:$C$1823,0),0))/INDEX(Data!$G$2:$G$1823,MATCH('Ratios - Total'!$C1128,IF(Data!$A$2:$A$1823='Ratios - Total'!$A1128,Data!$C$2:$C$1823,0),0)),"Missing Data")</f>
        <v>Missing Data</v>
      </c>
      <c r="S1128" s="5"/>
      <c r="T1128" s="5">
        <f t="array" ref="T1128">IFERROR(INDEX(Data!$H$2:$H$1823,MATCH('Ratios - Total'!$C1128,IF(Data!$A$2:$A$1823='Ratios - Total'!$A1128,Data!$C$2:$C$1823,0),0))/INDEX(Data!$L$2:$L$1823,MATCH('Ratios - Total'!$C1128,IF(Data!$A$2:$A$1823='Ratios - Total'!$A1128,Data!$C$2:$C$1823,0),0)),"Missing Data")</f>
        <v>47164.304812699687</v>
      </c>
      <c r="U1128" s="5">
        <f t="array" ref="U1128">IFERROR(INDEX(Data!$K$2:$K$1823,MATCH('Ratios - Total'!$C1128,IF(Data!$A$2:$A$1823='Ratios - Total'!$A1128,Data!$C$2:$C$1823,0),0))/INDEX(Data!$H$2:$H$1823,MATCH('Ratios - Total'!$C1128,IF(Data!$A$2:$A$1823='Ratios - Total'!$A1128,Data!$C$2:$C$1823,0),0)),"Missing Data")</f>
        <v>0.50193707832310064</v>
      </c>
      <c r="V1128" s="5">
        <f t="array" ref="V1128">IFERROR(INDEX(Data!$K$2:$K$1823,MATCH('Ratios - Total'!$C1128,IF(Data!$A$2:$A$1823='Ratios - Total'!$A1128,Data!$C$2:$C$1823,0),0))/INDEX(Data!$L$2:$L$1823,MATCH('Ratios - Total'!$C1128,IF(Data!$A$2:$A$1823='Ratios - Total'!$A1128,Data!$C$2:$C$1823,0),0)),"Missing Data")</f>
        <v>23673.513358826636</v>
      </c>
      <c r="W1128" s="5">
        <f t="shared" si="18"/>
        <v>23490.791453873051</v>
      </c>
      <c r="X1128" s="5" t="str">
        <f t="array" ref="X1128">IFERROR(INDEX(Data!$K$2:$K$1823,MATCH('Ratios - Total'!$C1128,IF(Data!$A$2:$A$1823='Ratios - Total'!$A1128,Data!$C$2:$C$1823,0),0))/INDEX(Data!$G$2:$G$1823,MATCH('Ratios - Total'!$C1128,IF(Data!$A$2:$A$1823='Ratios - Total'!$A1128,Data!$C$2:$C$1823,0),0)),"Missing Data")</f>
        <v>Missing Data</v>
      </c>
    </row>
    <row r="1129" spans="1:24" x14ac:dyDescent="0.25">
      <c r="A1129" s="22" t="s">
        <v>72</v>
      </c>
      <c r="B1129" s="22" t="s">
        <v>73</v>
      </c>
      <c r="C1129" s="22">
        <v>1997</v>
      </c>
      <c r="D1129" s="5">
        <f t="array" ref="D1129">IFERROR(INDEX(Data!$H$2:$H$1823,MATCH('Ratios - Total'!$C1129,IF(Data!$A$2:$A$1823='Ratios - Total'!$A1129,Data!$C$2:$C$1823,0),0))/INDEX(Data!$D$2:$D$1823,MATCH('Ratios - Total'!$C1129,IF(Data!$A$2:$A$1823='Ratios - Total'!$A1129,Data!$C$2:$C$1823,0),0)),"Missing Data")</f>
        <v>967.45502342561986</v>
      </c>
      <c r="E1129" s="22"/>
      <c r="F1129" s="5">
        <f t="array" ref="F1129">IFERROR(INDEX(Data!$G$2:$G$1823,MATCH('Ratios - Total'!$C1129,IF(Data!$A$2:$A$1823='Ratios - Total'!$A1129,Data!$C$2:$C$1823,0),0))/INDEX(Data!$D$2:$D$1823,MATCH('Ratios - Total'!$C1129,IF(Data!$A$2:$A$1823='Ratios - Total'!$A1129,Data!$C$2:$C$1823,0),0)),"Missing Data")</f>
        <v>0</v>
      </c>
      <c r="G1129" s="5"/>
      <c r="H1129" s="5" t="str">
        <f t="array" ref="H1129">IFERROR(INDEX(Data!$H$2:$H$1823,MATCH('Ratios - Total'!$C1129,IF(Data!$A$2:$A$1823='Ratios - Total'!$A1129,Data!$C$2:$C$1823,0),0))/INDEX(Data!$G$2:$G$1823,MATCH('Ratios - Total'!$C1129,IF(Data!$A$2:$A$1823='Ratios - Total'!$A1129,Data!$C$2:$C$1823,0),0)),"Missing Data")</f>
        <v>Missing Data</v>
      </c>
      <c r="I1129" s="5">
        <f t="array" ref="I1129">IFERROR(INDEX(Data!$G$2:$G$1823,MATCH('Ratios - Total'!$C1129,IF(Data!$A$2:$A$1823='Ratios - Total'!$A1129,Data!$C$2:$C$1823,0),0))/INDEX(Data!$D$2:$D$1823,MATCH('Ratios - Total'!$C1129,IF(Data!$A$2:$A$1823='Ratios - Total'!$A1129,Data!$C$2:$C$1823,0),0)),"Missing Data")</f>
        <v>0</v>
      </c>
      <c r="J1129" s="22"/>
      <c r="K1129" s="5">
        <f t="array" ref="K1129">IFERROR(INDEX(Data!$E$2:$E$1823,MATCH('Ratios - Total'!$C1129,IF(Data!$A$2:$A$1823='Ratios - Total'!$A1129,Data!$C$2:$C$1823,0),0))/INDEX(Data!$D$2:$D$1823,MATCH('Ratios - Total'!$C1129,IF(Data!$A$2:$A$1823='Ratios - Total'!$A1129,Data!$C$2:$C$1823,0),0)),"Missing Data")</f>
        <v>0</v>
      </c>
      <c r="L1129" s="5"/>
      <c r="M1129" s="5" t="str">
        <f t="array" ref="M1129">IFERROR(INDEX(Data!$F$2:$F$1823,MATCH('Ratios - Total'!$C1129,IF(Data!$A$2:$A$1823='Ratios - Total'!$A1129,Data!$C$2:$C$1823,0),0))/INDEX(Data!$E$2:$E$1823,MATCH('Ratios - Total'!$C1129,IF(Data!$A$2:$A$1823='Ratios - Total'!$A1129,Data!$C$2:$C$1823,0),0)),"Missing Data")</f>
        <v>Missing Data</v>
      </c>
      <c r="N1129" s="5"/>
      <c r="O1129" s="5" t="str">
        <f t="array" ref="O1129">IFERROR(INDEX(Data!$G$2:$G$1823,MATCH('Ratios - Total'!$C1129,IF(Data!$A$2:$A$1823='Ratios - Total'!$A1129,Data!$C$2:$C$1823,0),0))/INDEX(Data!$F$2:$F$1823,MATCH('Ratios - Total'!$C1129,IF(Data!$A$2:$A$1823='Ratios - Total'!$A1129,Data!$C$2:$C$1823,0),0)),"Missing Data")</f>
        <v>Missing Data</v>
      </c>
      <c r="P1129" s="5" t="str">
        <f t="array" ref="P1129">IFERROR(INDEX(Data!$H$2:$H$1823,MATCH('Ratios - Total'!$C1129,IF(Data!$A$2:$A$1823='Ratios - Total'!$A1129,Data!$C$2:$C$1823,0),0))/INDEX(Data!$G$2:$G$1823,MATCH('Ratios - Total'!$C1129,IF(Data!$A$2:$A$1823='Ratios - Total'!$A1129,Data!$C$2:$C$1823,0),0)),"Missing Data")</f>
        <v>Missing Data</v>
      </c>
      <c r="Q1129" s="5"/>
      <c r="R1129" s="5" t="str">
        <f t="array" ref="R1129">IFERROR(INDEX(Data!$L$2:$L$1823,MATCH('Ratios - Total'!$C1129,IF(Data!$A$2:$A$1823='Ratios - Total'!$A1129,Data!$C$2:$C$1823,0),0))/INDEX(Data!$G$2:$G$1823,MATCH('Ratios - Total'!$C1129,IF(Data!$A$2:$A$1823='Ratios - Total'!$A1129,Data!$C$2:$C$1823,0),0)),"Missing Data")</f>
        <v>Missing Data</v>
      </c>
      <c r="S1129" s="5"/>
      <c r="T1129" s="5">
        <f t="array" ref="T1129">IFERROR(INDEX(Data!$H$2:$H$1823,MATCH('Ratios - Total'!$C1129,IF(Data!$A$2:$A$1823='Ratios - Total'!$A1129,Data!$C$2:$C$1823,0),0))/INDEX(Data!$L$2:$L$1823,MATCH('Ratios - Total'!$C1129,IF(Data!$A$2:$A$1823='Ratios - Total'!$A1129,Data!$C$2:$C$1823,0),0)),"Missing Data")</f>
        <v>47300.098427270677</v>
      </c>
      <c r="U1129" s="5">
        <f t="array" ref="U1129">IFERROR(INDEX(Data!$K$2:$K$1823,MATCH('Ratios - Total'!$C1129,IF(Data!$A$2:$A$1823='Ratios - Total'!$A1129,Data!$C$2:$C$1823,0),0))/INDEX(Data!$H$2:$H$1823,MATCH('Ratios - Total'!$C1129,IF(Data!$A$2:$A$1823='Ratios - Total'!$A1129,Data!$C$2:$C$1823,0),0)),"Missing Data")</f>
        <v>0.54440283698226188</v>
      </c>
      <c r="V1129" s="5">
        <f t="array" ref="V1129">IFERROR(INDEX(Data!$K$2:$K$1823,MATCH('Ratios - Total'!$C1129,IF(Data!$A$2:$A$1823='Ratios - Total'!$A1129,Data!$C$2:$C$1823,0),0))/INDEX(Data!$L$2:$L$1823,MATCH('Ratios - Total'!$C1129,IF(Data!$A$2:$A$1823='Ratios - Total'!$A1129,Data!$C$2:$C$1823,0),0)),"Missing Data")</f>
        <v>25750.307773346376</v>
      </c>
      <c r="W1129" s="5">
        <f t="shared" si="18"/>
        <v>21549.790653924301</v>
      </c>
      <c r="X1129" s="5" t="str">
        <f t="array" ref="X1129">IFERROR(INDEX(Data!$K$2:$K$1823,MATCH('Ratios - Total'!$C1129,IF(Data!$A$2:$A$1823='Ratios - Total'!$A1129,Data!$C$2:$C$1823,0),0))/INDEX(Data!$G$2:$G$1823,MATCH('Ratios - Total'!$C1129,IF(Data!$A$2:$A$1823='Ratios - Total'!$A1129,Data!$C$2:$C$1823,0),0)),"Missing Data")</f>
        <v>Missing Data</v>
      </c>
    </row>
    <row r="1130" spans="1:24" x14ac:dyDescent="0.25">
      <c r="A1130" s="22" t="s">
        <v>74</v>
      </c>
      <c r="B1130" s="22" t="s">
        <v>75</v>
      </c>
      <c r="C1130" s="22">
        <v>1997</v>
      </c>
      <c r="D1130" s="5">
        <f t="array" ref="D1130">IFERROR(INDEX(Data!$H$2:$H$1823,MATCH('Ratios - Total'!$C1130,IF(Data!$A$2:$A$1823='Ratios - Total'!$A1130,Data!$C$2:$C$1823,0),0))/INDEX(Data!$D$2:$D$1823,MATCH('Ratios - Total'!$C1130,IF(Data!$A$2:$A$1823='Ratios - Total'!$A1130,Data!$C$2:$C$1823,0),0)),"Missing Data")</f>
        <v>1104.6703400451011</v>
      </c>
      <c r="E1130" s="22"/>
      <c r="F1130" s="5">
        <f t="array" ref="F1130">IFERROR(INDEX(Data!$G$2:$G$1823,MATCH('Ratios - Total'!$C1130,IF(Data!$A$2:$A$1823='Ratios - Total'!$A1130,Data!$C$2:$C$1823,0),0))/INDEX(Data!$D$2:$D$1823,MATCH('Ratios - Total'!$C1130,IF(Data!$A$2:$A$1823='Ratios - Total'!$A1130,Data!$C$2:$C$1823,0),0)),"Missing Data")</f>
        <v>0</v>
      </c>
      <c r="G1130" s="5"/>
      <c r="H1130" s="5" t="str">
        <f t="array" ref="H1130">IFERROR(INDEX(Data!$H$2:$H$1823,MATCH('Ratios - Total'!$C1130,IF(Data!$A$2:$A$1823='Ratios - Total'!$A1130,Data!$C$2:$C$1823,0),0))/INDEX(Data!$G$2:$G$1823,MATCH('Ratios - Total'!$C1130,IF(Data!$A$2:$A$1823='Ratios - Total'!$A1130,Data!$C$2:$C$1823,0),0)),"Missing Data")</f>
        <v>Missing Data</v>
      </c>
      <c r="I1130" s="5">
        <f t="array" ref="I1130">IFERROR(INDEX(Data!$G$2:$G$1823,MATCH('Ratios - Total'!$C1130,IF(Data!$A$2:$A$1823='Ratios - Total'!$A1130,Data!$C$2:$C$1823,0),0))/INDEX(Data!$D$2:$D$1823,MATCH('Ratios - Total'!$C1130,IF(Data!$A$2:$A$1823='Ratios - Total'!$A1130,Data!$C$2:$C$1823,0),0)),"Missing Data")</f>
        <v>0</v>
      </c>
      <c r="J1130" s="22"/>
      <c r="K1130" s="5">
        <f t="array" ref="K1130">IFERROR(INDEX(Data!$E$2:$E$1823,MATCH('Ratios - Total'!$C1130,IF(Data!$A$2:$A$1823='Ratios - Total'!$A1130,Data!$C$2:$C$1823,0),0))/INDEX(Data!$D$2:$D$1823,MATCH('Ratios - Total'!$C1130,IF(Data!$A$2:$A$1823='Ratios - Total'!$A1130,Data!$C$2:$C$1823,0),0)),"Missing Data")</f>
        <v>0</v>
      </c>
      <c r="L1130" s="5"/>
      <c r="M1130" s="5" t="str">
        <f t="array" ref="M1130">IFERROR(INDEX(Data!$F$2:$F$1823,MATCH('Ratios - Total'!$C1130,IF(Data!$A$2:$A$1823='Ratios - Total'!$A1130,Data!$C$2:$C$1823,0),0))/INDEX(Data!$E$2:$E$1823,MATCH('Ratios - Total'!$C1130,IF(Data!$A$2:$A$1823='Ratios - Total'!$A1130,Data!$C$2:$C$1823,0),0)),"Missing Data")</f>
        <v>Missing Data</v>
      </c>
      <c r="N1130" s="5"/>
      <c r="O1130" s="5" t="str">
        <f t="array" ref="O1130">IFERROR(INDEX(Data!$G$2:$G$1823,MATCH('Ratios - Total'!$C1130,IF(Data!$A$2:$A$1823='Ratios - Total'!$A1130,Data!$C$2:$C$1823,0),0))/INDEX(Data!$F$2:$F$1823,MATCH('Ratios - Total'!$C1130,IF(Data!$A$2:$A$1823='Ratios - Total'!$A1130,Data!$C$2:$C$1823,0),0)),"Missing Data")</f>
        <v>Missing Data</v>
      </c>
      <c r="P1130" s="5" t="str">
        <f t="array" ref="P1130">IFERROR(INDEX(Data!$H$2:$H$1823,MATCH('Ratios - Total'!$C1130,IF(Data!$A$2:$A$1823='Ratios - Total'!$A1130,Data!$C$2:$C$1823,0),0))/INDEX(Data!$G$2:$G$1823,MATCH('Ratios - Total'!$C1130,IF(Data!$A$2:$A$1823='Ratios - Total'!$A1130,Data!$C$2:$C$1823,0),0)),"Missing Data")</f>
        <v>Missing Data</v>
      </c>
      <c r="Q1130" s="5"/>
      <c r="R1130" s="5" t="str">
        <f t="array" ref="R1130">IFERROR(INDEX(Data!$L$2:$L$1823,MATCH('Ratios - Total'!$C1130,IF(Data!$A$2:$A$1823='Ratios - Total'!$A1130,Data!$C$2:$C$1823,0),0))/INDEX(Data!$G$2:$G$1823,MATCH('Ratios - Total'!$C1130,IF(Data!$A$2:$A$1823='Ratios - Total'!$A1130,Data!$C$2:$C$1823,0),0)),"Missing Data")</f>
        <v>Missing Data</v>
      </c>
      <c r="S1130" s="5"/>
      <c r="T1130" s="5">
        <f t="array" ref="T1130">IFERROR(INDEX(Data!$H$2:$H$1823,MATCH('Ratios - Total'!$C1130,IF(Data!$A$2:$A$1823='Ratios - Total'!$A1130,Data!$C$2:$C$1823,0),0))/INDEX(Data!$L$2:$L$1823,MATCH('Ratios - Total'!$C1130,IF(Data!$A$2:$A$1823='Ratios - Total'!$A1130,Data!$C$2:$C$1823,0),0)),"Missing Data")</f>
        <v>59303.472170916088</v>
      </c>
      <c r="U1130" s="5">
        <f t="array" ref="U1130">IFERROR(INDEX(Data!$K$2:$K$1823,MATCH('Ratios - Total'!$C1130,IF(Data!$A$2:$A$1823='Ratios - Total'!$A1130,Data!$C$2:$C$1823,0),0))/INDEX(Data!$H$2:$H$1823,MATCH('Ratios - Total'!$C1130,IF(Data!$A$2:$A$1823='Ratios - Total'!$A1130,Data!$C$2:$C$1823,0),0)),"Missing Data")</f>
        <v>0.4696914508156298</v>
      </c>
      <c r="V1130" s="5">
        <f t="array" ref="V1130">IFERROR(INDEX(Data!$K$2:$K$1823,MATCH('Ratios - Total'!$C1130,IF(Data!$A$2:$A$1823='Ratios - Total'!$A1130,Data!$C$2:$C$1823,0),0))/INDEX(Data!$L$2:$L$1823,MATCH('Ratios - Total'!$C1130,IF(Data!$A$2:$A$1823='Ratios - Total'!$A1130,Data!$C$2:$C$1823,0),0)),"Missing Data")</f>
        <v>27854.333882361901</v>
      </c>
      <c r="W1130" s="5">
        <f t="shared" si="18"/>
        <v>31449.138288554186</v>
      </c>
      <c r="X1130" s="5" t="str">
        <f t="array" ref="X1130">IFERROR(INDEX(Data!$K$2:$K$1823,MATCH('Ratios - Total'!$C1130,IF(Data!$A$2:$A$1823='Ratios - Total'!$A1130,Data!$C$2:$C$1823,0),0))/INDEX(Data!$G$2:$G$1823,MATCH('Ratios - Total'!$C1130,IF(Data!$A$2:$A$1823='Ratios - Total'!$A1130,Data!$C$2:$C$1823,0),0)),"Missing Data")</f>
        <v>Missing Data</v>
      </c>
    </row>
    <row r="1131" spans="1:24" x14ac:dyDescent="0.25">
      <c r="A1131" s="22" t="s">
        <v>76</v>
      </c>
      <c r="B1131" s="22" t="s">
        <v>77</v>
      </c>
      <c r="C1131" s="22">
        <v>1997</v>
      </c>
      <c r="D1131" s="5">
        <f t="array" ref="D1131">IFERROR(INDEX(Data!$H$2:$H$1823,MATCH('Ratios - Total'!$C1131,IF(Data!$A$2:$A$1823='Ratios - Total'!$A1131,Data!$C$2:$C$1823,0),0))/INDEX(Data!$D$2:$D$1823,MATCH('Ratios - Total'!$C1131,IF(Data!$A$2:$A$1823='Ratios - Total'!$A1131,Data!$C$2:$C$1823,0),0)),"Missing Data")</f>
        <v>1001.0382917812683</v>
      </c>
      <c r="E1131" s="22"/>
      <c r="F1131" s="5">
        <f t="array" ref="F1131">IFERROR(INDEX(Data!$G$2:$G$1823,MATCH('Ratios - Total'!$C1131,IF(Data!$A$2:$A$1823='Ratios - Total'!$A1131,Data!$C$2:$C$1823,0),0))/INDEX(Data!$D$2:$D$1823,MATCH('Ratios - Total'!$C1131,IF(Data!$A$2:$A$1823='Ratios - Total'!$A1131,Data!$C$2:$C$1823,0),0)),"Missing Data")</f>
        <v>0</v>
      </c>
      <c r="G1131" s="5"/>
      <c r="H1131" s="5" t="str">
        <f t="array" ref="H1131">IFERROR(INDEX(Data!$H$2:$H$1823,MATCH('Ratios - Total'!$C1131,IF(Data!$A$2:$A$1823='Ratios - Total'!$A1131,Data!$C$2:$C$1823,0),0))/INDEX(Data!$G$2:$G$1823,MATCH('Ratios - Total'!$C1131,IF(Data!$A$2:$A$1823='Ratios - Total'!$A1131,Data!$C$2:$C$1823,0),0)),"Missing Data")</f>
        <v>Missing Data</v>
      </c>
      <c r="I1131" s="5">
        <f t="array" ref="I1131">IFERROR(INDEX(Data!$G$2:$G$1823,MATCH('Ratios - Total'!$C1131,IF(Data!$A$2:$A$1823='Ratios - Total'!$A1131,Data!$C$2:$C$1823,0),0))/INDEX(Data!$D$2:$D$1823,MATCH('Ratios - Total'!$C1131,IF(Data!$A$2:$A$1823='Ratios - Total'!$A1131,Data!$C$2:$C$1823,0),0)),"Missing Data")</f>
        <v>0</v>
      </c>
      <c r="J1131" s="22"/>
      <c r="K1131" s="5">
        <f t="array" ref="K1131">IFERROR(INDEX(Data!$E$2:$E$1823,MATCH('Ratios - Total'!$C1131,IF(Data!$A$2:$A$1823='Ratios - Total'!$A1131,Data!$C$2:$C$1823,0),0))/INDEX(Data!$D$2:$D$1823,MATCH('Ratios - Total'!$C1131,IF(Data!$A$2:$A$1823='Ratios - Total'!$A1131,Data!$C$2:$C$1823,0),0)),"Missing Data")</f>
        <v>0</v>
      </c>
      <c r="L1131" s="5"/>
      <c r="M1131" s="5" t="str">
        <f t="array" ref="M1131">IFERROR(INDEX(Data!$F$2:$F$1823,MATCH('Ratios - Total'!$C1131,IF(Data!$A$2:$A$1823='Ratios - Total'!$A1131,Data!$C$2:$C$1823,0),0))/INDEX(Data!$E$2:$E$1823,MATCH('Ratios - Total'!$C1131,IF(Data!$A$2:$A$1823='Ratios - Total'!$A1131,Data!$C$2:$C$1823,0),0)),"Missing Data")</f>
        <v>Missing Data</v>
      </c>
      <c r="N1131" s="5"/>
      <c r="O1131" s="5" t="str">
        <f t="array" ref="O1131">IFERROR(INDEX(Data!$G$2:$G$1823,MATCH('Ratios - Total'!$C1131,IF(Data!$A$2:$A$1823='Ratios - Total'!$A1131,Data!$C$2:$C$1823,0),0))/INDEX(Data!$F$2:$F$1823,MATCH('Ratios - Total'!$C1131,IF(Data!$A$2:$A$1823='Ratios - Total'!$A1131,Data!$C$2:$C$1823,0),0)),"Missing Data")</f>
        <v>Missing Data</v>
      </c>
      <c r="P1131" s="5" t="str">
        <f t="array" ref="P1131">IFERROR(INDEX(Data!$H$2:$H$1823,MATCH('Ratios - Total'!$C1131,IF(Data!$A$2:$A$1823='Ratios - Total'!$A1131,Data!$C$2:$C$1823,0),0))/INDEX(Data!$G$2:$G$1823,MATCH('Ratios - Total'!$C1131,IF(Data!$A$2:$A$1823='Ratios - Total'!$A1131,Data!$C$2:$C$1823,0),0)),"Missing Data")</f>
        <v>Missing Data</v>
      </c>
      <c r="Q1131" s="5"/>
      <c r="R1131" s="5" t="str">
        <f t="array" ref="R1131">IFERROR(INDEX(Data!$L$2:$L$1823,MATCH('Ratios - Total'!$C1131,IF(Data!$A$2:$A$1823='Ratios - Total'!$A1131,Data!$C$2:$C$1823,0),0))/INDEX(Data!$G$2:$G$1823,MATCH('Ratios - Total'!$C1131,IF(Data!$A$2:$A$1823='Ratios - Total'!$A1131,Data!$C$2:$C$1823,0),0)),"Missing Data")</f>
        <v>Missing Data</v>
      </c>
      <c r="S1131" s="5"/>
      <c r="T1131" s="5">
        <f t="array" ref="T1131">IFERROR(INDEX(Data!$H$2:$H$1823,MATCH('Ratios - Total'!$C1131,IF(Data!$A$2:$A$1823='Ratios - Total'!$A1131,Data!$C$2:$C$1823,0),0))/INDEX(Data!$L$2:$L$1823,MATCH('Ratios - Total'!$C1131,IF(Data!$A$2:$A$1823='Ratios - Total'!$A1131,Data!$C$2:$C$1823,0),0)),"Missing Data")</f>
        <v>41742.419325726012</v>
      </c>
      <c r="U1131" s="5">
        <f t="array" ref="U1131">IFERROR(INDEX(Data!$K$2:$K$1823,MATCH('Ratios - Total'!$C1131,IF(Data!$A$2:$A$1823='Ratios - Total'!$A1131,Data!$C$2:$C$1823,0),0))/INDEX(Data!$H$2:$H$1823,MATCH('Ratios - Total'!$C1131,IF(Data!$A$2:$A$1823='Ratios - Total'!$A1131,Data!$C$2:$C$1823,0),0)),"Missing Data")</f>
        <v>0.48197799956035792</v>
      </c>
      <c r="V1131" s="5">
        <f t="array" ref="V1131">IFERROR(INDEX(Data!$K$2:$K$1823,MATCH('Ratios - Total'!$C1131,IF(Data!$A$2:$A$1823='Ratios - Total'!$A1131,Data!$C$2:$C$1823,0),0))/INDEX(Data!$L$2:$L$1823,MATCH('Ratios - Total'!$C1131,IF(Data!$A$2:$A$1823='Ratios - Total'!$A1131,Data!$C$2:$C$1823,0),0)),"Missing Data")</f>
        <v>20118.927763423046</v>
      </c>
      <c r="W1131" s="5">
        <f t="shared" si="18"/>
        <v>21623.491562302966</v>
      </c>
      <c r="X1131" s="5" t="str">
        <f t="array" ref="X1131">IFERROR(INDEX(Data!$K$2:$K$1823,MATCH('Ratios - Total'!$C1131,IF(Data!$A$2:$A$1823='Ratios - Total'!$A1131,Data!$C$2:$C$1823,0),0))/INDEX(Data!$G$2:$G$1823,MATCH('Ratios - Total'!$C1131,IF(Data!$A$2:$A$1823='Ratios - Total'!$A1131,Data!$C$2:$C$1823,0),0)),"Missing Data")</f>
        <v>Missing Data</v>
      </c>
    </row>
    <row r="1132" spans="1:24" x14ac:dyDescent="0.25">
      <c r="A1132" s="22" t="s">
        <v>78</v>
      </c>
      <c r="B1132" s="22" t="s">
        <v>79</v>
      </c>
      <c r="C1132" s="22">
        <v>1997</v>
      </c>
      <c r="D1132" s="5">
        <f t="array" ref="D1132">IFERROR(INDEX(Data!$H$2:$H$1823,MATCH('Ratios - Total'!$C1132,IF(Data!$A$2:$A$1823='Ratios - Total'!$A1132,Data!$C$2:$C$1823,0),0))/INDEX(Data!$D$2:$D$1823,MATCH('Ratios - Total'!$C1132,IF(Data!$A$2:$A$1823='Ratios - Total'!$A1132,Data!$C$2:$C$1823,0),0)),"Missing Data")</f>
        <v>1195.5080146838523</v>
      </c>
      <c r="E1132" s="22"/>
      <c r="F1132" s="5">
        <f t="array" ref="F1132">IFERROR(INDEX(Data!$G$2:$G$1823,MATCH('Ratios - Total'!$C1132,IF(Data!$A$2:$A$1823='Ratios - Total'!$A1132,Data!$C$2:$C$1823,0),0))/INDEX(Data!$D$2:$D$1823,MATCH('Ratios - Total'!$C1132,IF(Data!$A$2:$A$1823='Ratios - Total'!$A1132,Data!$C$2:$C$1823,0),0)),"Missing Data")</f>
        <v>0</v>
      </c>
      <c r="G1132" s="5"/>
      <c r="H1132" s="5" t="str">
        <f t="array" ref="H1132">IFERROR(INDEX(Data!$H$2:$H$1823,MATCH('Ratios - Total'!$C1132,IF(Data!$A$2:$A$1823='Ratios - Total'!$A1132,Data!$C$2:$C$1823,0),0))/INDEX(Data!$G$2:$G$1823,MATCH('Ratios - Total'!$C1132,IF(Data!$A$2:$A$1823='Ratios - Total'!$A1132,Data!$C$2:$C$1823,0),0)),"Missing Data")</f>
        <v>Missing Data</v>
      </c>
      <c r="I1132" s="5">
        <f t="array" ref="I1132">IFERROR(INDEX(Data!$G$2:$G$1823,MATCH('Ratios - Total'!$C1132,IF(Data!$A$2:$A$1823='Ratios - Total'!$A1132,Data!$C$2:$C$1823,0),0))/INDEX(Data!$D$2:$D$1823,MATCH('Ratios - Total'!$C1132,IF(Data!$A$2:$A$1823='Ratios - Total'!$A1132,Data!$C$2:$C$1823,0),0)),"Missing Data")</f>
        <v>0</v>
      </c>
      <c r="J1132" s="22"/>
      <c r="K1132" s="5">
        <f t="array" ref="K1132">IFERROR(INDEX(Data!$E$2:$E$1823,MATCH('Ratios - Total'!$C1132,IF(Data!$A$2:$A$1823='Ratios - Total'!$A1132,Data!$C$2:$C$1823,0),0))/INDEX(Data!$D$2:$D$1823,MATCH('Ratios - Total'!$C1132,IF(Data!$A$2:$A$1823='Ratios - Total'!$A1132,Data!$C$2:$C$1823,0),0)),"Missing Data")</f>
        <v>0</v>
      </c>
      <c r="L1132" s="5"/>
      <c r="M1132" s="5" t="str">
        <f t="array" ref="M1132">IFERROR(INDEX(Data!$F$2:$F$1823,MATCH('Ratios - Total'!$C1132,IF(Data!$A$2:$A$1823='Ratios - Total'!$A1132,Data!$C$2:$C$1823,0),0))/INDEX(Data!$E$2:$E$1823,MATCH('Ratios - Total'!$C1132,IF(Data!$A$2:$A$1823='Ratios - Total'!$A1132,Data!$C$2:$C$1823,0),0)),"Missing Data")</f>
        <v>Missing Data</v>
      </c>
      <c r="N1132" s="5"/>
      <c r="O1132" s="5" t="str">
        <f t="array" ref="O1132">IFERROR(INDEX(Data!$G$2:$G$1823,MATCH('Ratios - Total'!$C1132,IF(Data!$A$2:$A$1823='Ratios - Total'!$A1132,Data!$C$2:$C$1823,0),0))/INDEX(Data!$F$2:$F$1823,MATCH('Ratios - Total'!$C1132,IF(Data!$A$2:$A$1823='Ratios - Total'!$A1132,Data!$C$2:$C$1823,0),0)),"Missing Data")</f>
        <v>Missing Data</v>
      </c>
      <c r="P1132" s="5" t="str">
        <f t="array" ref="P1132">IFERROR(INDEX(Data!$H$2:$H$1823,MATCH('Ratios - Total'!$C1132,IF(Data!$A$2:$A$1823='Ratios - Total'!$A1132,Data!$C$2:$C$1823,0),0))/INDEX(Data!$G$2:$G$1823,MATCH('Ratios - Total'!$C1132,IF(Data!$A$2:$A$1823='Ratios - Total'!$A1132,Data!$C$2:$C$1823,0),0)),"Missing Data")</f>
        <v>Missing Data</v>
      </c>
      <c r="Q1132" s="5"/>
      <c r="R1132" s="5" t="str">
        <f t="array" ref="R1132">IFERROR(INDEX(Data!$L$2:$L$1823,MATCH('Ratios - Total'!$C1132,IF(Data!$A$2:$A$1823='Ratios - Total'!$A1132,Data!$C$2:$C$1823,0),0))/INDEX(Data!$G$2:$G$1823,MATCH('Ratios - Total'!$C1132,IF(Data!$A$2:$A$1823='Ratios - Total'!$A1132,Data!$C$2:$C$1823,0),0)),"Missing Data")</f>
        <v>Missing Data</v>
      </c>
      <c r="S1132" s="5"/>
      <c r="T1132" s="5">
        <f t="array" ref="T1132">IFERROR(INDEX(Data!$H$2:$H$1823,MATCH('Ratios - Total'!$C1132,IF(Data!$A$2:$A$1823='Ratios - Total'!$A1132,Data!$C$2:$C$1823,0),0))/INDEX(Data!$L$2:$L$1823,MATCH('Ratios - Total'!$C1132,IF(Data!$A$2:$A$1823='Ratios - Total'!$A1132,Data!$C$2:$C$1823,0),0)),"Missing Data")</f>
        <v>64920.197340958766</v>
      </c>
      <c r="U1132" s="5">
        <f t="array" ref="U1132">IFERROR(INDEX(Data!$K$2:$K$1823,MATCH('Ratios - Total'!$C1132,IF(Data!$A$2:$A$1823='Ratios - Total'!$A1132,Data!$C$2:$C$1823,0),0))/INDEX(Data!$H$2:$H$1823,MATCH('Ratios - Total'!$C1132,IF(Data!$A$2:$A$1823='Ratios - Total'!$A1132,Data!$C$2:$C$1823,0),0)),"Missing Data")</f>
        <v>0.41546437358486726</v>
      </c>
      <c r="V1132" s="5">
        <f t="array" ref="V1132">IFERROR(INDEX(Data!$K$2:$K$1823,MATCH('Ratios - Total'!$C1132,IF(Data!$A$2:$A$1823='Ratios - Total'!$A1132,Data!$C$2:$C$1823,0),0))/INDEX(Data!$L$2:$L$1823,MATCH('Ratios - Total'!$C1132,IF(Data!$A$2:$A$1823='Ratios - Total'!$A1132,Data!$C$2:$C$1823,0),0)),"Missing Data")</f>
        <v>26972.029121267398</v>
      </c>
      <c r="W1132" s="5">
        <f t="shared" si="18"/>
        <v>37948.168219691368</v>
      </c>
      <c r="X1132" s="5" t="str">
        <f t="array" ref="X1132">IFERROR(INDEX(Data!$K$2:$K$1823,MATCH('Ratios - Total'!$C1132,IF(Data!$A$2:$A$1823='Ratios - Total'!$A1132,Data!$C$2:$C$1823,0),0))/INDEX(Data!$G$2:$G$1823,MATCH('Ratios - Total'!$C1132,IF(Data!$A$2:$A$1823='Ratios - Total'!$A1132,Data!$C$2:$C$1823,0),0)),"Missing Data")</f>
        <v>Missing Data</v>
      </c>
    </row>
    <row r="1133" spans="1:24" x14ac:dyDescent="0.25">
      <c r="A1133" s="22" t="s">
        <v>80</v>
      </c>
      <c r="B1133" s="22" t="s">
        <v>81</v>
      </c>
      <c r="C1133" s="22">
        <v>1997</v>
      </c>
      <c r="D1133" s="5">
        <f t="array" ref="D1133">IFERROR(INDEX(Data!$H$2:$H$1823,MATCH('Ratios - Total'!$C1133,IF(Data!$A$2:$A$1823='Ratios - Total'!$A1133,Data!$C$2:$C$1823,0),0))/INDEX(Data!$D$2:$D$1823,MATCH('Ratios - Total'!$C1133,IF(Data!$A$2:$A$1823='Ratios - Total'!$A1133,Data!$C$2:$C$1823,0),0)),"Missing Data")</f>
        <v>1171.0026783200988</v>
      </c>
      <c r="E1133" s="22"/>
      <c r="F1133" s="5">
        <f t="array" ref="F1133">IFERROR(INDEX(Data!$G$2:$G$1823,MATCH('Ratios - Total'!$C1133,IF(Data!$A$2:$A$1823='Ratios - Total'!$A1133,Data!$C$2:$C$1823,0),0))/INDEX(Data!$D$2:$D$1823,MATCH('Ratios - Total'!$C1133,IF(Data!$A$2:$A$1823='Ratios - Total'!$A1133,Data!$C$2:$C$1823,0),0)),"Missing Data")</f>
        <v>0</v>
      </c>
      <c r="G1133" s="5"/>
      <c r="H1133" s="5" t="str">
        <f t="array" ref="H1133">IFERROR(INDEX(Data!$H$2:$H$1823,MATCH('Ratios - Total'!$C1133,IF(Data!$A$2:$A$1823='Ratios - Total'!$A1133,Data!$C$2:$C$1823,0),0))/INDEX(Data!$G$2:$G$1823,MATCH('Ratios - Total'!$C1133,IF(Data!$A$2:$A$1823='Ratios - Total'!$A1133,Data!$C$2:$C$1823,0),0)),"Missing Data")</f>
        <v>Missing Data</v>
      </c>
      <c r="I1133" s="5">
        <f t="array" ref="I1133">IFERROR(INDEX(Data!$G$2:$G$1823,MATCH('Ratios - Total'!$C1133,IF(Data!$A$2:$A$1823='Ratios - Total'!$A1133,Data!$C$2:$C$1823,0),0))/INDEX(Data!$D$2:$D$1823,MATCH('Ratios - Total'!$C1133,IF(Data!$A$2:$A$1823='Ratios - Total'!$A1133,Data!$C$2:$C$1823,0),0)),"Missing Data")</f>
        <v>0</v>
      </c>
      <c r="J1133" s="22"/>
      <c r="K1133" s="5">
        <f t="array" ref="K1133">IFERROR(INDEX(Data!$E$2:$E$1823,MATCH('Ratios - Total'!$C1133,IF(Data!$A$2:$A$1823='Ratios - Total'!$A1133,Data!$C$2:$C$1823,0),0))/INDEX(Data!$D$2:$D$1823,MATCH('Ratios - Total'!$C1133,IF(Data!$A$2:$A$1823='Ratios - Total'!$A1133,Data!$C$2:$C$1823,0),0)),"Missing Data")</f>
        <v>0</v>
      </c>
      <c r="L1133" s="5"/>
      <c r="M1133" s="5" t="str">
        <f t="array" ref="M1133">IFERROR(INDEX(Data!$F$2:$F$1823,MATCH('Ratios - Total'!$C1133,IF(Data!$A$2:$A$1823='Ratios - Total'!$A1133,Data!$C$2:$C$1823,0),0))/INDEX(Data!$E$2:$E$1823,MATCH('Ratios - Total'!$C1133,IF(Data!$A$2:$A$1823='Ratios - Total'!$A1133,Data!$C$2:$C$1823,0),0)),"Missing Data")</f>
        <v>Missing Data</v>
      </c>
      <c r="N1133" s="5"/>
      <c r="O1133" s="5" t="str">
        <f t="array" ref="O1133">IFERROR(INDEX(Data!$G$2:$G$1823,MATCH('Ratios - Total'!$C1133,IF(Data!$A$2:$A$1823='Ratios - Total'!$A1133,Data!$C$2:$C$1823,0),0))/INDEX(Data!$F$2:$F$1823,MATCH('Ratios - Total'!$C1133,IF(Data!$A$2:$A$1823='Ratios - Total'!$A1133,Data!$C$2:$C$1823,0),0)),"Missing Data")</f>
        <v>Missing Data</v>
      </c>
      <c r="P1133" s="5" t="str">
        <f t="array" ref="P1133">IFERROR(INDEX(Data!$H$2:$H$1823,MATCH('Ratios - Total'!$C1133,IF(Data!$A$2:$A$1823='Ratios - Total'!$A1133,Data!$C$2:$C$1823,0),0))/INDEX(Data!$G$2:$G$1823,MATCH('Ratios - Total'!$C1133,IF(Data!$A$2:$A$1823='Ratios - Total'!$A1133,Data!$C$2:$C$1823,0),0)),"Missing Data")</f>
        <v>Missing Data</v>
      </c>
      <c r="Q1133" s="5"/>
      <c r="R1133" s="5" t="str">
        <f t="array" ref="R1133">IFERROR(INDEX(Data!$L$2:$L$1823,MATCH('Ratios - Total'!$C1133,IF(Data!$A$2:$A$1823='Ratios - Total'!$A1133,Data!$C$2:$C$1823,0),0))/INDEX(Data!$G$2:$G$1823,MATCH('Ratios - Total'!$C1133,IF(Data!$A$2:$A$1823='Ratios - Total'!$A1133,Data!$C$2:$C$1823,0),0)),"Missing Data")</f>
        <v>Missing Data</v>
      </c>
      <c r="S1133" s="5"/>
      <c r="T1133" s="5">
        <f t="array" ref="T1133">IFERROR(INDEX(Data!$H$2:$H$1823,MATCH('Ratios - Total'!$C1133,IF(Data!$A$2:$A$1823='Ratios - Total'!$A1133,Data!$C$2:$C$1823,0),0))/INDEX(Data!$L$2:$L$1823,MATCH('Ratios - Total'!$C1133,IF(Data!$A$2:$A$1823='Ratios - Total'!$A1133,Data!$C$2:$C$1823,0),0)),"Missing Data")</f>
        <v>71185.764361387439</v>
      </c>
      <c r="U1133" s="5">
        <f t="array" ref="U1133">IFERROR(INDEX(Data!$K$2:$K$1823,MATCH('Ratios - Total'!$C1133,IF(Data!$A$2:$A$1823='Ratios - Total'!$A1133,Data!$C$2:$C$1823,0),0))/INDEX(Data!$H$2:$H$1823,MATCH('Ratios - Total'!$C1133,IF(Data!$A$2:$A$1823='Ratios - Total'!$A1133,Data!$C$2:$C$1823,0),0)),"Missing Data")</f>
        <v>0.43802715314468121</v>
      </c>
      <c r="V1133" s="5">
        <f t="array" ref="V1133">IFERROR(INDEX(Data!$K$2:$K$1823,MATCH('Ratios - Total'!$C1133,IF(Data!$A$2:$A$1823='Ratios - Total'!$A1133,Data!$C$2:$C$1823,0),0))/INDEX(Data!$L$2:$L$1823,MATCH('Ratios - Total'!$C1133,IF(Data!$A$2:$A$1823='Ratios - Total'!$A1133,Data!$C$2:$C$1823,0),0)),"Missing Data")</f>
        <v>31181.297707646645</v>
      </c>
      <c r="W1133" s="5">
        <f t="shared" si="18"/>
        <v>40004.46665374079</v>
      </c>
      <c r="X1133" s="5" t="str">
        <f t="array" ref="X1133">IFERROR(INDEX(Data!$K$2:$K$1823,MATCH('Ratios - Total'!$C1133,IF(Data!$A$2:$A$1823='Ratios - Total'!$A1133,Data!$C$2:$C$1823,0),0))/INDEX(Data!$G$2:$G$1823,MATCH('Ratios - Total'!$C1133,IF(Data!$A$2:$A$1823='Ratios - Total'!$A1133,Data!$C$2:$C$1823,0),0)),"Missing Data")</f>
        <v>Missing Data</v>
      </c>
    </row>
    <row r="1134" spans="1:24" x14ac:dyDescent="0.25">
      <c r="A1134" s="22" t="s">
        <v>82</v>
      </c>
      <c r="B1134" s="22" t="s">
        <v>83</v>
      </c>
      <c r="C1134" s="22">
        <v>1997</v>
      </c>
      <c r="D1134" s="5">
        <f t="array" ref="D1134">IFERROR(INDEX(Data!$H$2:$H$1823,MATCH('Ratios - Total'!$C1134,IF(Data!$A$2:$A$1823='Ratios - Total'!$A1134,Data!$C$2:$C$1823,0),0))/INDEX(Data!$D$2:$D$1823,MATCH('Ratios - Total'!$C1134,IF(Data!$A$2:$A$1823='Ratios - Total'!$A1134,Data!$C$2:$C$1823,0),0)),"Missing Data")</f>
        <v>1107.2762180439322</v>
      </c>
      <c r="E1134" s="22"/>
      <c r="F1134" s="5">
        <f t="array" ref="F1134">IFERROR(INDEX(Data!$G$2:$G$1823,MATCH('Ratios - Total'!$C1134,IF(Data!$A$2:$A$1823='Ratios - Total'!$A1134,Data!$C$2:$C$1823,0),0))/INDEX(Data!$D$2:$D$1823,MATCH('Ratios - Total'!$C1134,IF(Data!$A$2:$A$1823='Ratios - Total'!$A1134,Data!$C$2:$C$1823,0),0)),"Missing Data")</f>
        <v>0</v>
      </c>
      <c r="G1134" s="5"/>
      <c r="H1134" s="5" t="str">
        <f t="array" ref="H1134">IFERROR(INDEX(Data!$H$2:$H$1823,MATCH('Ratios - Total'!$C1134,IF(Data!$A$2:$A$1823='Ratios - Total'!$A1134,Data!$C$2:$C$1823,0),0))/INDEX(Data!$G$2:$G$1823,MATCH('Ratios - Total'!$C1134,IF(Data!$A$2:$A$1823='Ratios - Total'!$A1134,Data!$C$2:$C$1823,0),0)),"Missing Data")</f>
        <v>Missing Data</v>
      </c>
      <c r="I1134" s="5">
        <f t="array" ref="I1134">IFERROR(INDEX(Data!$G$2:$G$1823,MATCH('Ratios - Total'!$C1134,IF(Data!$A$2:$A$1823='Ratios - Total'!$A1134,Data!$C$2:$C$1823,0),0))/INDEX(Data!$D$2:$D$1823,MATCH('Ratios - Total'!$C1134,IF(Data!$A$2:$A$1823='Ratios - Total'!$A1134,Data!$C$2:$C$1823,0),0)),"Missing Data")</f>
        <v>0</v>
      </c>
      <c r="J1134" s="22"/>
      <c r="K1134" s="5">
        <f t="array" ref="K1134">IFERROR(INDEX(Data!$E$2:$E$1823,MATCH('Ratios - Total'!$C1134,IF(Data!$A$2:$A$1823='Ratios - Total'!$A1134,Data!$C$2:$C$1823,0),0))/INDEX(Data!$D$2:$D$1823,MATCH('Ratios - Total'!$C1134,IF(Data!$A$2:$A$1823='Ratios - Total'!$A1134,Data!$C$2:$C$1823,0),0)),"Missing Data")</f>
        <v>0</v>
      </c>
      <c r="L1134" s="5"/>
      <c r="M1134" s="5" t="str">
        <f t="array" ref="M1134">IFERROR(INDEX(Data!$F$2:$F$1823,MATCH('Ratios - Total'!$C1134,IF(Data!$A$2:$A$1823='Ratios - Total'!$A1134,Data!$C$2:$C$1823,0),0))/INDEX(Data!$E$2:$E$1823,MATCH('Ratios - Total'!$C1134,IF(Data!$A$2:$A$1823='Ratios - Total'!$A1134,Data!$C$2:$C$1823,0),0)),"Missing Data")</f>
        <v>Missing Data</v>
      </c>
      <c r="N1134" s="5"/>
      <c r="O1134" s="5" t="str">
        <f t="array" ref="O1134">IFERROR(INDEX(Data!$G$2:$G$1823,MATCH('Ratios - Total'!$C1134,IF(Data!$A$2:$A$1823='Ratios - Total'!$A1134,Data!$C$2:$C$1823,0),0))/INDEX(Data!$F$2:$F$1823,MATCH('Ratios - Total'!$C1134,IF(Data!$A$2:$A$1823='Ratios - Total'!$A1134,Data!$C$2:$C$1823,0),0)),"Missing Data")</f>
        <v>Missing Data</v>
      </c>
      <c r="P1134" s="5" t="str">
        <f t="array" ref="P1134">IFERROR(INDEX(Data!$H$2:$H$1823,MATCH('Ratios - Total'!$C1134,IF(Data!$A$2:$A$1823='Ratios - Total'!$A1134,Data!$C$2:$C$1823,0),0))/INDEX(Data!$G$2:$G$1823,MATCH('Ratios - Total'!$C1134,IF(Data!$A$2:$A$1823='Ratios - Total'!$A1134,Data!$C$2:$C$1823,0),0)),"Missing Data")</f>
        <v>Missing Data</v>
      </c>
      <c r="Q1134" s="5"/>
      <c r="R1134" s="5" t="str">
        <f t="array" ref="R1134">IFERROR(INDEX(Data!$L$2:$L$1823,MATCH('Ratios - Total'!$C1134,IF(Data!$A$2:$A$1823='Ratios - Total'!$A1134,Data!$C$2:$C$1823,0),0))/INDEX(Data!$G$2:$G$1823,MATCH('Ratios - Total'!$C1134,IF(Data!$A$2:$A$1823='Ratios - Total'!$A1134,Data!$C$2:$C$1823,0),0)),"Missing Data")</f>
        <v>Missing Data</v>
      </c>
      <c r="S1134" s="5"/>
      <c r="T1134" s="5">
        <f t="array" ref="T1134">IFERROR(INDEX(Data!$H$2:$H$1823,MATCH('Ratios - Total'!$C1134,IF(Data!$A$2:$A$1823='Ratios - Total'!$A1134,Data!$C$2:$C$1823,0),0))/INDEX(Data!$L$2:$L$1823,MATCH('Ratios - Total'!$C1134,IF(Data!$A$2:$A$1823='Ratios - Total'!$A1134,Data!$C$2:$C$1823,0),0)),"Missing Data")</f>
        <v>58005.875031931741</v>
      </c>
      <c r="U1134" s="5">
        <f t="array" ref="U1134">IFERROR(INDEX(Data!$K$2:$K$1823,MATCH('Ratios - Total'!$C1134,IF(Data!$A$2:$A$1823='Ratios - Total'!$A1134,Data!$C$2:$C$1823,0),0))/INDEX(Data!$H$2:$H$1823,MATCH('Ratios - Total'!$C1134,IF(Data!$A$2:$A$1823='Ratios - Total'!$A1134,Data!$C$2:$C$1823,0),0)),"Missing Data")</f>
        <v>0.56448374421950431</v>
      </c>
      <c r="V1134" s="5">
        <f t="array" ref="V1134">IFERROR(INDEX(Data!$K$2:$K$1823,MATCH('Ratios - Total'!$C1134,IF(Data!$A$2:$A$1823='Ratios - Total'!$A1134,Data!$C$2:$C$1823,0),0))/INDEX(Data!$L$2:$L$1823,MATCH('Ratios - Total'!$C1134,IF(Data!$A$2:$A$1823='Ratios - Total'!$A1134,Data!$C$2:$C$1823,0),0)),"Missing Data")</f>
        <v>32743.373524753486</v>
      </c>
      <c r="W1134" s="5">
        <f t="shared" si="18"/>
        <v>25262.501507178255</v>
      </c>
      <c r="X1134" s="5" t="str">
        <f t="array" ref="X1134">IFERROR(INDEX(Data!$K$2:$K$1823,MATCH('Ratios - Total'!$C1134,IF(Data!$A$2:$A$1823='Ratios - Total'!$A1134,Data!$C$2:$C$1823,0),0))/INDEX(Data!$G$2:$G$1823,MATCH('Ratios - Total'!$C1134,IF(Data!$A$2:$A$1823='Ratios - Total'!$A1134,Data!$C$2:$C$1823,0),0)),"Missing Data")</f>
        <v>Missing Data</v>
      </c>
    </row>
    <row r="1135" spans="1:24" x14ac:dyDescent="0.25">
      <c r="A1135" s="22" t="s">
        <v>84</v>
      </c>
      <c r="B1135" s="22" t="s">
        <v>85</v>
      </c>
      <c r="C1135" s="22">
        <v>1997</v>
      </c>
      <c r="D1135" s="5">
        <f t="array" ref="D1135">IFERROR(INDEX(Data!$H$2:$H$1823,MATCH('Ratios - Total'!$C1135,IF(Data!$A$2:$A$1823='Ratios - Total'!$A1135,Data!$C$2:$C$1823,0),0))/INDEX(Data!$D$2:$D$1823,MATCH('Ratios - Total'!$C1135,IF(Data!$A$2:$A$1823='Ratios - Total'!$A1135,Data!$C$2:$C$1823,0),0)),"Missing Data")</f>
        <v>1070.7785981072084</v>
      </c>
      <c r="E1135" s="22"/>
      <c r="F1135" s="5">
        <f t="array" ref="F1135">IFERROR(INDEX(Data!$G$2:$G$1823,MATCH('Ratios - Total'!$C1135,IF(Data!$A$2:$A$1823='Ratios - Total'!$A1135,Data!$C$2:$C$1823,0),0))/INDEX(Data!$D$2:$D$1823,MATCH('Ratios - Total'!$C1135,IF(Data!$A$2:$A$1823='Ratios - Total'!$A1135,Data!$C$2:$C$1823,0),0)),"Missing Data")</f>
        <v>0</v>
      </c>
      <c r="G1135" s="5"/>
      <c r="H1135" s="5" t="str">
        <f t="array" ref="H1135">IFERROR(INDEX(Data!$H$2:$H$1823,MATCH('Ratios - Total'!$C1135,IF(Data!$A$2:$A$1823='Ratios - Total'!$A1135,Data!$C$2:$C$1823,0),0))/INDEX(Data!$G$2:$G$1823,MATCH('Ratios - Total'!$C1135,IF(Data!$A$2:$A$1823='Ratios - Total'!$A1135,Data!$C$2:$C$1823,0),0)),"Missing Data")</f>
        <v>Missing Data</v>
      </c>
      <c r="I1135" s="5">
        <f t="array" ref="I1135">IFERROR(INDEX(Data!$G$2:$G$1823,MATCH('Ratios - Total'!$C1135,IF(Data!$A$2:$A$1823='Ratios - Total'!$A1135,Data!$C$2:$C$1823,0),0))/INDEX(Data!$D$2:$D$1823,MATCH('Ratios - Total'!$C1135,IF(Data!$A$2:$A$1823='Ratios - Total'!$A1135,Data!$C$2:$C$1823,0),0)),"Missing Data")</f>
        <v>0</v>
      </c>
      <c r="J1135" s="22"/>
      <c r="K1135" s="5">
        <f t="array" ref="K1135">IFERROR(INDEX(Data!$E$2:$E$1823,MATCH('Ratios - Total'!$C1135,IF(Data!$A$2:$A$1823='Ratios - Total'!$A1135,Data!$C$2:$C$1823,0),0))/INDEX(Data!$D$2:$D$1823,MATCH('Ratios - Total'!$C1135,IF(Data!$A$2:$A$1823='Ratios - Total'!$A1135,Data!$C$2:$C$1823,0),0)),"Missing Data")</f>
        <v>0</v>
      </c>
      <c r="L1135" s="5"/>
      <c r="M1135" s="5" t="str">
        <f t="array" ref="M1135">IFERROR(INDEX(Data!$F$2:$F$1823,MATCH('Ratios - Total'!$C1135,IF(Data!$A$2:$A$1823='Ratios - Total'!$A1135,Data!$C$2:$C$1823,0),0))/INDEX(Data!$E$2:$E$1823,MATCH('Ratios - Total'!$C1135,IF(Data!$A$2:$A$1823='Ratios - Total'!$A1135,Data!$C$2:$C$1823,0),0)),"Missing Data")</f>
        <v>Missing Data</v>
      </c>
      <c r="N1135" s="5"/>
      <c r="O1135" s="5" t="str">
        <f t="array" ref="O1135">IFERROR(INDEX(Data!$G$2:$G$1823,MATCH('Ratios - Total'!$C1135,IF(Data!$A$2:$A$1823='Ratios - Total'!$A1135,Data!$C$2:$C$1823,0),0))/INDEX(Data!$F$2:$F$1823,MATCH('Ratios - Total'!$C1135,IF(Data!$A$2:$A$1823='Ratios - Total'!$A1135,Data!$C$2:$C$1823,0),0)),"Missing Data")</f>
        <v>Missing Data</v>
      </c>
      <c r="P1135" s="5" t="str">
        <f t="array" ref="P1135">IFERROR(INDEX(Data!$H$2:$H$1823,MATCH('Ratios - Total'!$C1135,IF(Data!$A$2:$A$1823='Ratios - Total'!$A1135,Data!$C$2:$C$1823,0),0))/INDEX(Data!$G$2:$G$1823,MATCH('Ratios - Total'!$C1135,IF(Data!$A$2:$A$1823='Ratios - Total'!$A1135,Data!$C$2:$C$1823,0),0)),"Missing Data")</f>
        <v>Missing Data</v>
      </c>
      <c r="Q1135" s="5"/>
      <c r="R1135" s="5" t="str">
        <f t="array" ref="R1135">IFERROR(INDEX(Data!$L$2:$L$1823,MATCH('Ratios - Total'!$C1135,IF(Data!$A$2:$A$1823='Ratios - Total'!$A1135,Data!$C$2:$C$1823,0),0))/INDEX(Data!$G$2:$G$1823,MATCH('Ratios - Total'!$C1135,IF(Data!$A$2:$A$1823='Ratios - Total'!$A1135,Data!$C$2:$C$1823,0),0)),"Missing Data")</f>
        <v>Missing Data</v>
      </c>
      <c r="S1135" s="5"/>
      <c r="T1135" s="5">
        <f t="array" ref="T1135">IFERROR(INDEX(Data!$H$2:$H$1823,MATCH('Ratios - Total'!$C1135,IF(Data!$A$2:$A$1823='Ratios - Total'!$A1135,Data!$C$2:$C$1823,0),0))/INDEX(Data!$L$2:$L$1823,MATCH('Ratios - Total'!$C1135,IF(Data!$A$2:$A$1823='Ratios - Total'!$A1135,Data!$C$2:$C$1823,0),0)),"Missing Data")</f>
        <v>50011.252217476009</v>
      </c>
      <c r="U1135" s="5">
        <f t="array" ref="U1135">IFERROR(INDEX(Data!$K$2:$K$1823,MATCH('Ratios - Total'!$C1135,IF(Data!$A$2:$A$1823='Ratios - Total'!$A1135,Data!$C$2:$C$1823,0),0))/INDEX(Data!$H$2:$H$1823,MATCH('Ratios - Total'!$C1135,IF(Data!$A$2:$A$1823='Ratios - Total'!$A1135,Data!$C$2:$C$1823,0),0)),"Missing Data")</f>
        <v>0.4602430651049903</v>
      </c>
      <c r="V1135" s="5">
        <f t="array" ref="V1135">IFERROR(INDEX(Data!$K$2:$K$1823,MATCH('Ratios - Total'!$C1135,IF(Data!$A$2:$A$1823='Ratios - Total'!$A1135,Data!$C$2:$C$1823,0),0))/INDEX(Data!$L$2:$L$1823,MATCH('Ratios - Total'!$C1135,IF(Data!$A$2:$A$1823='Ratios - Total'!$A1135,Data!$C$2:$C$1823,0),0)),"Missing Data")</f>
        <v>23017.332010309903</v>
      </c>
      <c r="W1135" s="5">
        <f t="shared" si="18"/>
        <v>26993.920207166106</v>
      </c>
      <c r="X1135" s="5" t="str">
        <f t="array" ref="X1135">IFERROR(INDEX(Data!$K$2:$K$1823,MATCH('Ratios - Total'!$C1135,IF(Data!$A$2:$A$1823='Ratios - Total'!$A1135,Data!$C$2:$C$1823,0),0))/INDEX(Data!$G$2:$G$1823,MATCH('Ratios - Total'!$C1135,IF(Data!$A$2:$A$1823='Ratios - Total'!$A1135,Data!$C$2:$C$1823,0),0)),"Missing Data")</f>
        <v>Missing Data</v>
      </c>
    </row>
    <row r="1136" spans="1:24" x14ac:dyDescent="0.25">
      <c r="A1136" s="22" t="s">
        <v>86</v>
      </c>
      <c r="B1136" s="22" t="s">
        <v>87</v>
      </c>
      <c r="C1136" s="22">
        <v>1997</v>
      </c>
      <c r="D1136" s="5">
        <f t="array" ref="D1136">IFERROR(INDEX(Data!$H$2:$H$1823,MATCH('Ratios - Total'!$C1136,IF(Data!$A$2:$A$1823='Ratios - Total'!$A1136,Data!$C$2:$C$1823,0),0))/INDEX(Data!$D$2:$D$1823,MATCH('Ratios - Total'!$C1136,IF(Data!$A$2:$A$1823='Ratios - Total'!$A1136,Data!$C$2:$C$1823,0),0)),"Missing Data")</f>
        <v>938.06429524483929</v>
      </c>
      <c r="E1136" s="22"/>
      <c r="F1136" s="5">
        <f t="array" ref="F1136">IFERROR(INDEX(Data!$G$2:$G$1823,MATCH('Ratios - Total'!$C1136,IF(Data!$A$2:$A$1823='Ratios - Total'!$A1136,Data!$C$2:$C$1823,0),0))/INDEX(Data!$D$2:$D$1823,MATCH('Ratios - Total'!$C1136,IF(Data!$A$2:$A$1823='Ratios - Total'!$A1136,Data!$C$2:$C$1823,0),0)),"Missing Data")</f>
        <v>0</v>
      </c>
      <c r="G1136" s="5"/>
      <c r="H1136" s="5" t="str">
        <f t="array" ref="H1136">IFERROR(INDEX(Data!$H$2:$H$1823,MATCH('Ratios - Total'!$C1136,IF(Data!$A$2:$A$1823='Ratios - Total'!$A1136,Data!$C$2:$C$1823,0),0))/INDEX(Data!$G$2:$G$1823,MATCH('Ratios - Total'!$C1136,IF(Data!$A$2:$A$1823='Ratios - Total'!$A1136,Data!$C$2:$C$1823,0),0)),"Missing Data")</f>
        <v>Missing Data</v>
      </c>
      <c r="I1136" s="5">
        <f t="array" ref="I1136">IFERROR(INDEX(Data!$G$2:$G$1823,MATCH('Ratios - Total'!$C1136,IF(Data!$A$2:$A$1823='Ratios - Total'!$A1136,Data!$C$2:$C$1823,0),0))/INDEX(Data!$D$2:$D$1823,MATCH('Ratios - Total'!$C1136,IF(Data!$A$2:$A$1823='Ratios - Total'!$A1136,Data!$C$2:$C$1823,0),0)),"Missing Data")</f>
        <v>0</v>
      </c>
      <c r="J1136" s="22"/>
      <c r="K1136" s="5">
        <f t="array" ref="K1136">IFERROR(INDEX(Data!$E$2:$E$1823,MATCH('Ratios - Total'!$C1136,IF(Data!$A$2:$A$1823='Ratios - Total'!$A1136,Data!$C$2:$C$1823,0),0))/INDEX(Data!$D$2:$D$1823,MATCH('Ratios - Total'!$C1136,IF(Data!$A$2:$A$1823='Ratios - Total'!$A1136,Data!$C$2:$C$1823,0),0)),"Missing Data")</f>
        <v>0</v>
      </c>
      <c r="L1136" s="5"/>
      <c r="M1136" s="5" t="str">
        <f t="array" ref="M1136">IFERROR(INDEX(Data!$F$2:$F$1823,MATCH('Ratios - Total'!$C1136,IF(Data!$A$2:$A$1823='Ratios - Total'!$A1136,Data!$C$2:$C$1823,0),0))/INDEX(Data!$E$2:$E$1823,MATCH('Ratios - Total'!$C1136,IF(Data!$A$2:$A$1823='Ratios - Total'!$A1136,Data!$C$2:$C$1823,0),0)),"Missing Data")</f>
        <v>Missing Data</v>
      </c>
      <c r="N1136" s="5"/>
      <c r="O1136" s="5" t="str">
        <f t="array" ref="O1136">IFERROR(INDEX(Data!$G$2:$G$1823,MATCH('Ratios - Total'!$C1136,IF(Data!$A$2:$A$1823='Ratios - Total'!$A1136,Data!$C$2:$C$1823,0),0))/INDEX(Data!$F$2:$F$1823,MATCH('Ratios - Total'!$C1136,IF(Data!$A$2:$A$1823='Ratios - Total'!$A1136,Data!$C$2:$C$1823,0),0)),"Missing Data")</f>
        <v>Missing Data</v>
      </c>
      <c r="P1136" s="5" t="str">
        <f t="array" ref="P1136">IFERROR(INDEX(Data!$H$2:$H$1823,MATCH('Ratios - Total'!$C1136,IF(Data!$A$2:$A$1823='Ratios - Total'!$A1136,Data!$C$2:$C$1823,0),0))/INDEX(Data!$G$2:$G$1823,MATCH('Ratios - Total'!$C1136,IF(Data!$A$2:$A$1823='Ratios - Total'!$A1136,Data!$C$2:$C$1823,0),0)),"Missing Data")</f>
        <v>Missing Data</v>
      </c>
      <c r="Q1136" s="5"/>
      <c r="R1136" s="5" t="str">
        <f t="array" ref="R1136">IFERROR(INDEX(Data!$L$2:$L$1823,MATCH('Ratios - Total'!$C1136,IF(Data!$A$2:$A$1823='Ratios - Total'!$A1136,Data!$C$2:$C$1823,0),0))/INDEX(Data!$G$2:$G$1823,MATCH('Ratios - Total'!$C1136,IF(Data!$A$2:$A$1823='Ratios - Total'!$A1136,Data!$C$2:$C$1823,0),0)),"Missing Data")</f>
        <v>Missing Data</v>
      </c>
      <c r="S1136" s="5"/>
      <c r="T1136" s="5">
        <f t="array" ref="T1136">IFERROR(INDEX(Data!$H$2:$H$1823,MATCH('Ratios - Total'!$C1136,IF(Data!$A$2:$A$1823='Ratios - Total'!$A1136,Data!$C$2:$C$1823,0),0))/INDEX(Data!$L$2:$L$1823,MATCH('Ratios - Total'!$C1136,IF(Data!$A$2:$A$1823='Ratios - Total'!$A1136,Data!$C$2:$C$1823,0),0)),"Missing Data")</f>
        <v>40965.205022884635</v>
      </c>
      <c r="U1136" s="5">
        <f t="array" ref="U1136">IFERROR(INDEX(Data!$K$2:$K$1823,MATCH('Ratios - Total'!$C1136,IF(Data!$A$2:$A$1823='Ratios - Total'!$A1136,Data!$C$2:$C$1823,0),0))/INDEX(Data!$H$2:$H$1823,MATCH('Ratios - Total'!$C1136,IF(Data!$A$2:$A$1823='Ratios - Total'!$A1136,Data!$C$2:$C$1823,0),0)),"Missing Data")</f>
        <v>0.50498168372956798</v>
      </c>
      <c r="V1136" s="5">
        <f t="array" ref="V1136">IFERROR(INDEX(Data!$K$2:$K$1823,MATCH('Ratios - Total'!$C1136,IF(Data!$A$2:$A$1823='Ratios - Total'!$A1136,Data!$C$2:$C$1823,0),0))/INDEX(Data!$L$2:$L$1823,MATCH('Ratios - Total'!$C1136,IF(Data!$A$2:$A$1823='Ratios - Total'!$A1136,Data!$C$2:$C$1823,0),0)),"Missing Data")</f>
        <v>20686.678206783243</v>
      </c>
      <c r="W1136" s="5">
        <f t="shared" si="18"/>
        <v>20278.526816101392</v>
      </c>
      <c r="X1136" s="5" t="str">
        <f t="array" ref="X1136">IFERROR(INDEX(Data!$K$2:$K$1823,MATCH('Ratios - Total'!$C1136,IF(Data!$A$2:$A$1823='Ratios - Total'!$A1136,Data!$C$2:$C$1823,0),0))/INDEX(Data!$G$2:$G$1823,MATCH('Ratios - Total'!$C1136,IF(Data!$A$2:$A$1823='Ratios - Total'!$A1136,Data!$C$2:$C$1823,0),0)),"Missing Data")</f>
        <v>Missing Data</v>
      </c>
    </row>
    <row r="1137" spans="1:24" x14ac:dyDescent="0.25">
      <c r="A1137" s="22" t="s">
        <v>88</v>
      </c>
      <c r="B1137" s="22" t="s">
        <v>89</v>
      </c>
      <c r="C1137" s="22">
        <v>1997</v>
      </c>
      <c r="D1137" s="5">
        <f t="array" ref="D1137">IFERROR(INDEX(Data!$H$2:$H$1823,MATCH('Ratios - Total'!$C1137,IF(Data!$A$2:$A$1823='Ratios - Total'!$A1137,Data!$C$2:$C$1823,0),0))/INDEX(Data!$D$2:$D$1823,MATCH('Ratios - Total'!$C1137,IF(Data!$A$2:$A$1823='Ratios - Total'!$A1137,Data!$C$2:$C$1823,0),0)),"Missing Data")</f>
        <v>901.39660421735175</v>
      </c>
      <c r="E1137" s="22"/>
      <c r="F1137" s="5">
        <f t="array" ref="F1137">IFERROR(INDEX(Data!$G$2:$G$1823,MATCH('Ratios - Total'!$C1137,IF(Data!$A$2:$A$1823='Ratios - Total'!$A1137,Data!$C$2:$C$1823,0),0))/INDEX(Data!$D$2:$D$1823,MATCH('Ratios - Total'!$C1137,IF(Data!$A$2:$A$1823='Ratios - Total'!$A1137,Data!$C$2:$C$1823,0),0)),"Missing Data")</f>
        <v>0</v>
      </c>
      <c r="G1137" s="5"/>
      <c r="H1137" s="5" t="str">
        <f t="array" ref="H1137">IFERROR(INDEX(Data!$H$2:$H$1823,MATCH('Ratios - Total'!$C1137,IF(Data!$A$2:$A$1823='Ratios - Total'!$A1137,Data!$C$2:$C$1823,0),0))/INDEX(Data!$G$2:$G$1823,MATCH('Ratios - Total'!$C1137,IF(Data!$A$2:$A$1823='Ratios - Total'!$A1137,Data!$C$2:$C$1823,0),0)),"Missing Data")</f>
        <v>Missing Data</v>
      </c>
      <c r="I1137" s="5">
        <f t="array" ref="I1137">IFERROR(INDEX(Data!$G$2:$G$1823,MATCH('Ratios - Total'!$C1137,IF(Data!$A$2:$A$1823='Ratios - Total'!$A1137,Data!$C$2:$C$1823,0),0))/INDEX(Data!$D$2:$D$1823,MATCH('Ratios - Total'!$C1137,IF(Data!$A$2:$A$1823='Ratios - Total'!$A1137,Data!$C$2:$C$1823,0),0)),"Missing Data")</f>
        <v>0</v>
      </c>
      <c r="J1137" s="22"/>
      <c r="K1137" s="5">
        <f t="array" ref="K1137">IFERROR(INDEX(Data!$E$2:$E$1823,MATCH('Ratios - Total'!$C1137,IF(Data!$A$2:$A$1823='Ratios - Total'!$A1137,Data!$C$2:$C$1823,0),0))/INDEX(Data!$D$2:$D$1823,MATCH('Ratios - Total'!$C1137,IF(Data!$A$2:$A$1823='Ratios - Total'!$A1137,Data!$C$2:$C$1823,0),0)),"Missing Data")</f>
        <v>0</v>
      </c>
      <c r="L1137" s="5"/>
      <c r="M1137" s="5" t="str">
        <f t="array" ref="M1137">IFERROR(INDEX(Data!$F$2:$F$1823,MATCH('Ratios - Total'!$C1137,IF(Data!$A$2:$A$1823='Ratios - Total'!$A1137,Data!$C$2:$C$1823,0),0))/INDEX(Data!$E$2:$E$1823,MATCH('Ratios - Total'!$C1137,IF(Data!$A$2:$A$1823='Ratios - Total'!$A1137,Data!$C$2:$C$1823,0),0)),"Missing Data")</f>
        <v>Missing Data</v>
      </c>
      <c r="N1137" s="5"/>
      <c r="O1137" s="5" t="str">
        <f t="array" ref="O1137">IFERROR(INDEX(Data!$G$2:$G$1823,MATCH('Ratios - Total'!$C1137,IF(Data!$A$2:$A$1823='Ratios - Total'!$A1137,Data!$C$2:$C$1823,0),0))/INDEX(Data!$F$2:$F$1823,MATCH('Ratios - Total'!$C1137,IF(Data!$A$2:$A$1823='Ratios - Total'!$A1137,Data!$C$2:$C$1823,0),0)),"Missing Data")</f>
        <v>Missing Data</v>
      </c>
      <c r="P1137" s="5" t="str">
        <f t="array" ref="P1137">IFERROR(INDEX(Data!$H$2:$H$1823,MATCH('Ratios - Total'!$C1137,IF(Data!$A$2:$A$1823='Ratios - Total'!$A1137,Data!$C$2:$C$1823,0),0))/INDEX(Data!$G$2:$G$1823,MATCH('Ratios - Total'!$C1137,IF(Data!$A$2:$A$1823='Ratios - Total'!$A1137,Data!$C$2:$C$1823,0),0)),"Missing Data")</f>
        <v>Missing Data</v>
      </c>
      <c r="Q1137" s="5"/>
      <c r="R1137" s="5" t="str">
        <f t="array" ref="R1137">IFERROR(INDEX(Data!$L$2:$L$1823,MATCH('Ratios - Total'!$C1137,IF(Data!$A$2:$A$1823='Ratios - Total'!$A1137,Data!$C$2:$C$1823,0),0))/INDEX(Data!$G$2:$G$1823,MATCH('Ratios - Total'!$C1137,IF(Data!$A$2:$A$1823='Ratios - Total'!$A1137,Data!$C$2:$C$1823,0),0)),"Missing Data")</f>
        <v>Missing Data</v>
      </c>
      <c r="S1137" s="5"/>
      <c r="T1137" s="5">
        <f t="array" ref="T1137">IFERROR(INDEX(Data!$H$2:$H$1823,MATCH('Ratios - Total'!$C1137,IF(Data!$A$2:$A$1823='Ratios - Total'!$A1137,Data!$C$2:$C$1823,0),0))/INDEX(Data!$L$2:$L$1823,MATCH('Ratios - Total'!$C1137,IF(Data!$A$2:$A$1823='Ratios - Total'!$A1137,Data!$C$2:$C$1823,0),0)),"Missing Data")</f>
        <v>48453.530184548013</v>
      </c>
      <c r="U1137" s="5">
        <f t="array" ref="U1137">IFERROR(INDEX(Data!$K$2:$K$1823,MATCH('Ratios - Total'!$C1137,IF(Data!$A$2:$A$1823='Ratios - Total'!$A1137,Data!$C$2:$C$1823,0),0))/INDEX(Data!$H$2:$H$1823,MATCH('Ratios - Total'!$C1137,IF(Data!$A$2:$A$1823='Ratios - Total'!$A1137,Data!$C$2:$C$1823,0),0)),"Missing Data")</f>
        <v>0.44139993649113612</v>
      </c>
      <c r="V1137" s="5">
        <f t="array" ref="V1137">IFERROR(INDEX(Data!$K$2:$K$1823,MATCH('Ratios - Total'!$C1137,IF(Data!$A$2:$A$1823='Ratios - Total'!$A1137,Data!$C$2:$C$1823,0),0))/INDEX(Data!$L$2:$L$1823,MATCH('Ratios - Total'!$C1137,IF(Data!$A$2:$A$1823='Ratios - Total'!$A1137,Data!$C$2:$C$1823,0),0)),"Missing Data")</f>
        <v>21387.385146230841</v>
      </c>
      <c r="W1137" s="5">
        <f t="shared" si="18"/>
        <v>27066.145038317172</v>
      </c>
      <c r="X1137" s="5" t="str">
        <f t="array" ref="X1137">IFERROR(INDEX(Data!$K$2:$K$1823,MATCH('Ratios - Total'!$C1137,IF(Data!$A$2:$A$1823='Ratios - Total'!$A1137,Data!$C$2:$C$1823,0),0))/INDEX(Data!$G$2:$G$1823,MATCH('Ratios - Total'!$C1137,IF(Data!$A$2:$A$1823='Ratios - Total'!$A1137,Data!$C$2:$C$1823,0),0)),"Missing Data")</f>
        <v>Missing Data</v>
      </c>
    </row>
    <row r="1138" spans="1:24" x14ac:dyDescent="0.25">
      <c r="A1138" s="22" t="s">
        <v>90</v>
      </c>
      <c r="B1138" s="22" t="s">
        <v>91</v>
      </c>
      <c r="C1138" s="22">
        <v>1997</v>
      </c>
      <c r="D1138" s="5">
        <f t="array" ref="D1138">IFERROR(INDEX(Data!$H$2:$H$1823,MATCH('Ratios - Total'!$C1138,IF(Data!$A$2:$A$1823='Ratios - Total'!$A1138,Data!$C$2:$C$1823,0),0))/INDEX(Data!$D$2:$D$1823,MATCH('Ratios - Total'!$C1138,IF(Data!$A$2:$A$1823='Ratios - Total'!$A1138,Data!$C$2:$C$1823,0),0)),"Missing Data")</f>
        <v>1229.1058256055362</v>
      </c>
      <c r="E1138" s="22"/>
      <c r="F1138" s="5">
        <f t="array" ref="F1138">IFERROR(INDEX(Data!$G$2:$G$1823,MATCH('Ratios - Total'!$C1138,IF(Data!$A$2:$A$1823='Ratios - Total'!$A1138,Data!$C$2:$C$1823,0),0))/INDEX(Data!$D$2:$D$1823,MATCH('Ratios - Total'!$C1138,IF(Data!$A$2:$A$1823='Ratios - Total'!$A1138,Data!$C$2:$C$1823,0),0)),"Missing Data")</f>
        <v>0</v>
      </c>
      <c r="G1138" s="5"/>
      <c r="H1138" s="5" t="str">
        <f t="array" ref="H1138">IFERROR(INDEX(Data!$H$2:$H$1823,MATCH('Ratios - Total'!$C1138,IF(Data!$A$2:$A$1823='Ratios - Total'!$A1138,Data!$C$2:$C$1823,0),0))/INDEX(Data!$G$2:$G$1823,MATCH('Ratios - Total'!$C1138,IF(Data!$A$2:$A$1823='Ratios - Total'!$A1138,Data!$C$2:$C$1823,0),0)),"Missing Data")</f>
        <v>Missing Data</v>
      </c>
      <c r="I1138" s="5">
        <f t="array" ref="I1138">IFERROR(INDEX(Data!$G$2:$G$1823,MATCH('Ratios - Total'!$C1138,IF(Data!$A$2:$A$1823='Ratios - Total'!$A1138,Data!$C$2:$C$1823,0),0))/INDEX(Data!$D$2:$D$1823,MATCH('Ratios - Total'!$C1138,IF(Data!$A$2:$A$1823='Ratios - Total'!$A1138,Data!$C$2:$C$1823,0),0)),"Missing Data")</f>
        <v>0</v>
      </c>
      <c r="J1138" s="22"/>
      <c r="K1138" s="5">
        <f t="array" ref="K1138">IFERROR(INDEX(Data!$E$2:$E$1823,MATCH('Ratios - Total'!$C1138,IF(Data!$A$2:$A$1823='Ratios - Total'!$A1138,Data!$C$2:$C$1823,0),0))/INDEX(Data!$D$2:$D$1823,MATCH('Ratios - Total'!$C1138,IF(Data!$A$2:$A$1823='Ratios - Total'!$A1138,Data!$C$2:$C$1823,0),0)),"Missing Data")</f>
        <v>0</v>
      </c>
      <c r="L1138" s="5"/>
      <c r="M1138" s="5" t="str">
        <f t="array" ref="M1138">IFERROR(INDEX(Data!$F$2:$F$1823,MATCH('Ratios - Total'!$C1138,IF(Data!$A$2:$A$1823='Ratios - Total'!$A1138,Data!$C$2:$C$1823,0),0))/INDEX(Data!$E$2:$E$1823,MATCH('Ratios - Total'!$C1138,IF(Data!$A$2:$A$1823='Ratios - Total'!$A1138,Data!$C$2:$C$1823,0),0)),"Missing Data")</f>
        <v>Missing Data</v>
      </c>
      <c r="N1138" s="5"/>
      <c r="O1138" s="5" t="str">
        <f t="array" ref="O1138">IFERROR(INDEX(Data!$G$2:$G$1823,MATCH('Ratios - Total'!$C1138,IF(Data!$A$2:$A$1823='Ratios - Total'!$A1138,Data!$C$2:$C$1823,0),0))/INDEX(Data!$F$2:$F$1823,MATCH('Ratios - Total'!$C1138,IF(Data!$A$2:$A$1823='Ratios - Total'!$A1138,Data!$C$2:$C$1823,0),0)),"Missing Data")</f>
        <v>Missing Data</v>
      </c>
      <c r="P1138" s="5" t="str">
        <f t="array" ref="P1138">IFERROR(INDEX(Data!$H$2:$H$1823,MATCH('Ratios - Total'!$C1138,IF(Data!$A$2:$A$1823='Ratios - Total'!$A1138,Data!$C$2:$C$1823,0),0))/INDEX(Data!$G$2:$G$1823,MATCH('Ratios - Total'!$C1138,IF(Data!$A$2:$A$1823='Ratios - Total'!$A1138,Data!$C$2:$C$1823,0),0)),"Missing Data")</f>
        <v>Missing Data</v>
      </c>
      <c r="Q1138" s="5"/>
      <c r="R1138" s="5" t="str">
        <f t="array" ref="R1138">IFERROR(INDEX(Data!$L$2:$L$1823,MATCH('Ratios - Total'!$C1138,IF(Data!$A$2:$A$1823='Ratios - Total'!$A1138,Data!$C$2:$C$1823,0),0))/INDEX(Data!$G$2:$G$1823,MATCH('Ratios - Total'!$C1138,IF(Data!$A$2:$A$1823='Ratios - Total'!$A1138,Data!$C$2:$C$1823,0),0)),"Missing Data")</f>
        <v>Missing Data</v>
      </c>
      <c r="S1138" s="5"/>
      <c r="T1138" s="5">
        <f t="array" ref="T1138">IFERROR(INDEX(Data!$H$2:$H$1823,MATCH('Ratios - Total'!$C1138,IF(Data!$A$2:$A$1823='Ratios - Total'!$A1138,Data!$C$2:$C$1823,0),0))/INDEX(Data!$L$2:$L$1823,MATCH('Ratios - Total'!$C1138,IF(Data!$A$2:$A$1823='Ratios - Total'!$A1138,Data!$C$2:$C$1823,0),0)),"Missing Data")</f>
        <v>47663.45469868205</v>
      </c>
      <c r="U1138" s="5">
        <f t="array" ref="U1138">IFERROR(INDEX(Data!$K$2:$K$1823,MATCH('Ratios - Total'!$C1138,IF(Data!$A$2:$A$1823='Ratios - Total'!$A1138,Data!$C$2:$C$1823,0),0))/INDEX(Data!$H$2:$H$1823,MATCH('Ratios - Total'!$C1138,IF(Data!$A$2:$A$1823='Ratios - Total'!$A1138,Data!$C$2:$C$1823,0),0)),"Missing Data")</f>
        <v>0.46045720854888644</v>
      </c>
      <c r="V1138" s="5">
        <f t="array" ref="V1138">IFERROR(INDEX(Data!$K$2:$K$1823,MATCH('Ratios - Total'!$C1138,IF(Data!$A$2:$A$1823='Ratios - Total'!$A1138,Data!$C$2:$C$1823,0),0))/INDEX(Data!$L$2:$L$1823,MATCH('Ratios - Total'!$C1138,IF(Data!$A$2:$A$1823='Ratios - Total'!$A1138,Data!$C$2:$C$1823,0),0)),"Missing Data")</f>
        <v>21946.981300351443</v>
      </c>
      <c r="W1138" s="5">
        <f t="shared" si="18"/>
        <v>25716.473398330607</v>
      </c>
      <c r="X1138" s="5" t="str">
        <f t="array" ref="X1138">IFERROR(INDEX(Data!$K$2:$K$1823,MATCH('Ratios - Total'!$C1138,IF(Data!$A$2:$A$1823='Ratios - Total'!$A1138,Data!$C$2:$C$1823,0),0))/INDEX(Data!$G$2:$G$1823,MATCH('Ratios - Total'!$C1138,IF(Data!$A$2:$A$1823='Ratios - Total'!$A1138,Data!$C$2:$C$1823,0),0)),"Missing Data")</f>
        <v>Missing Data</v>
      </c>
    </row>
    <row r="1139" spans="1:24" x14ac:dyDescent="0.25">
      <c r="A1139" s="22" t="s">
        <v>2</v>
      </c>
      <c r="B1139" s="22" t="s">
        <v>3</v>
      </c>
      <c r="C1139" s="22">
        <v>1997</v>
      </c>
      <c r="D1139" s="5">
        <f t="array" ref="D1139">IFERROR(INDEX(Data!$H$2:$H$1823,MATCH('Ratios - Total'!$C1139,IF(Data!$A$2:$A$1823='Ratios - Total'!$A1139,Data!$C$2:$C$1823,0),0))/INDEX(Data!$D$2:$D$1823,MATCH('Ratios - Total'!$C1139,IF(Data!$A$2:$A$1823='Ratios - Total'!$A1139,Data!$C$2:$C$1823,0),0)),"Missing Data")</f>
        <v>1160.002926774252</v>
      </c>
      <c r="E1139" s="22"/>
      <c r="F1139" s="5">
        <f t="array" ref="F1139">IFERROR(INDEX(Data!$G$2:$G$1823,MATCH('Ratios - Total'!$C1139,IF(Data!$A$2:$A$1823='Ratios - Total'!$A1139,Data!$C$2:$C$1823,0),0))/INDEX(Data!$D$2:$D$1823,MATCH('Ratios - Total'!$C1139,IF(Data!$A$2:$A$1823='Ratios - Total'!$A1139,Data!$C$2:$C$1823,0),0)),"Missing Data")</f>
        <v>0</v>
      </c>
      <c r="G1139" s="5"/>
      <c r="H1139" s="5" t="str">
        <f t="array" ref="H1139">IFERROR(INDEX(Data!$H$2:$H$1823,MATCH('Ratios - Total'!$C1139,IF(Data!$A$2:$A$1823='Ratios - Total'!$A1139,Data!$C$2:$C$1823,0),0))/INDEX(Data!$G$2:$G$1823,MATCH('Ratios - Total'!$C1139,IF(Data!$A$2:$A$1823='Ratios - Total'!$A1139,Data!$C$2:$C$1823,0),0)),"Missing Data")</f>
        <v>Missing Data</v>
      </c>
      <c r="I1139" s="5">
        <f t="array" ref="I1139">IFERROR(INDEX(Data!$G$2:$G$1823,MATCH('Ratios - Total'!$C1139,IF(Data!$A$2:$A$1823='Ratios - Total'!$A1139,Data!$C$2:$C$1823,0),0))/INDEX(Data!$D$2:$D$1823,MATCH('Ratios - Total'!$C1139,IF(Data!$A$2:$A$1823='Ratios - Total'!$A1139,Data!$C$2:$C$1823,0),0)),"Missing Data")</f>
        <v>0</v>
      </c>
      <c r="J1139" s="22"/>
      <c r="K1139" s="5">
        <f t="array" ref="K1139">IFERROR(INDEX(Data!$E$2:$E$1823,MATCH('Ratios - Total'!$C1139,IF(Data!$A$2:$A$1823='Ratios - Total'!$A1139,Data!$C$2:$C$1823,0),0))/INDEX(Data!$D$2:$D$1823,MATCH('Ratios - Total'!$C1139,IF(Data!$A$2:$A$1823='Ratios - Total'!$A1139,Data!$C$2:$C$1823,0),0)),"Missing Data")</f>
        <v>0</v>
      </c>
      <c r="L1139" s="5"/>
      <c r="M1139" s="5" t="str">
        <f t="array" ref="M1139">IFERROR(INDEX(Data!$F$2:$F$1823,MATCH('Ratios - Total'!$C1139,IF(Data!$A$2:$A$1823='Ratios - Total'!$A1139,Data!$C$2:$C$1823,0),0))/INDEX(Data!$E$2:$E$1823,MATCH('Ratios - Total'!$C1139,IF(Data!$A$2:$A$1823='Ratios - Total'!$A1139,Data!$C$2:$C$1823,0),0)),"Missing Data")</f>
        <v>Missing Data</v>
      </c>
      <c r="N1139" s="5"/>
      <c r="O1139" s="5" t="str">
        <f t="array" ref="O1139">IFERROR(INDEX(Data!$G$2:$G$1823,MATCH('Ratios - Total'!$C1139,IF(Data!$A$2:$A$1823='Ratios - Total'!$A1139,Data!$C$2:$C$1823,0),0))/INDEX(Data!$F$2:$F$1823,MATCH('Ratios - Total'!$C1139,IF(Data!$A$2:$A$1823='Ratios - Total'!$A1139,Data!$C$2:$C$1823,0),0)),"Missing Data")</f>
        <v>Missing Data</v>
      </c>
      <c r="P1139" s="5" t="str">
        <f t="array" ref="P1139">IFERROR(INDEX(Data!$H$2:$H$1823,MATCH('Ratios - Total'!$C1139,IF(Data!$A$2:$A$1823='Ratios - Total'!$A1139,Data!$C$2:$C$1823,0),0))/INDEX(Data!$G$2:$G$1823,MATCH('Ratios - Total'!$C1139,IF(Data!$A$2:$A$1823='Ratios - Total'!$A1139,Data!$C$2:$C$1823,0),0)),"Missing Data")</f>
        <v>Missing Data</v>
      </c>
      <c r="Q1139" s="5"/>
      <c r="R1139" s="5" t="str">
        <f t="array" ref="R1139">IFERROR(INDEX(Data!$L$2:$L$1823,MATCH('Ratios - Total'!$C1139,IF(Data!$A$2:$A$1823='Ratios - Total'!$A1139,Data!$C$2:$C$1823,0),0))/INDEX(Data!$G$2:$G$1823,MATCH('Ratios - Total'!$C1139,IF(Data!$A$2:$A$1823='Ratios - Total'!$A1139,Data!$C$2:$C$1823,0),0)),"Missing Data")</f>
        <v>Missing Data</v>
      </c>
      <c r="S1139" s="5"/>
      <c r="T1139" s="5">
        <f t="array" ref="T1139">IFERROR(INDEX(Data!$H$2:$H$1823,MATCH('Ratios - Total'!$C1139,IF(Data!$A$2:$A$1823='Ratios - Total'!$A1139,Data!$C$2:$C$1823,0),0))/INDEX(Data!$L$2:$L$1823,MATCH('Ratios - Total'!$C1139,IF(Data!$A$2:$A$1823='Ratios - Total'!$A1139,Data!$C$2:$C$1823,0),0)),"Missing Data")</f>
        <v>57286.151968645703</v>
      </c>
      <c r="U1139" s="5">
        <f t="array" ref="U1139">IFERROR(INDEX(Data!$K$2:$K$1823,MATCH('Ratios - Total'!$C1139,IF(Data!$A$2:$A$1823='Ratios - Total'!$A1139,Data!$C$2:$C$1823,0),0))/INDEX(Data!$H$2:$H$1823,MATCH('Ratios - Total'!$C1139,IF(Data!$A$2:$A$1823='Ratios - Total'!$A1139,Data!$C$2:$C$1823,0),0)),"Missing Data")</f>
        <v>0.46519996183644285</v>
      </c>
      <c r="V1139" s="5">
        <f t="array" ref="V1139">IFERROR(INDEX(Data!$K$2:$K$1823,MATCH('Ratios - Total'!$C1139,IF(Data!$A$2:$A$1823='Ratios - Total'!$A1139,Data!$C$2:$C$1823,0),0))/INDEX(Data!$L$2:$L$1823,MATCH('Ratios - Total'!$C1139,IF(Data!$A$2:$A$1823='Ratios - Total'!$A1139,Data!$C$2:$C$1823,0),0)),"Missing Data")</f>
        <v>26649.515709570645</v>
      </c>
      <c r="W1139" s="5">
        <f t="shared" si="18"/>
        <v>30636.636259075058</v>
      </c>
      <c r="X1139" s="5" t="str">
        <f t="array" ref="X1139">IFERROR(INDEX(Data!$K$2:$K$1823,MATCH('Ratios - Total'!$C1139,IF(Data!$A$2:$A$1823='Ratios - Total'!$A1139,Data!$C$2:$C$1823,0),0))/INDEX(Data!$G$2:$G$1823,MATCH('Ratios - Total'!$C1139,IF(Data!$A$2:$A$1823='Ratios - Total'!$A1139,Data!$C$2:$C$1823,0),0)),"Missing Data")</f>
        <v>Missing Data</v>
      </c>
    </row>
    <row r="1140" spans="1:24" x14ac:dyDescent="0.25">
      <c r="A1140" s="22" t="s">
        <v>92</v>
      </c>
      <c r="B1140" s="22" t="s">
        <v>93</v>
      </c>
      <c r="C1140" s="22">
        <v>1997</v>
      </c>
      <c r="D1140" s="5">
        <f t="array" ref="D1140">IFERROR(INDEX(Data!$H$2:$H$1823,MATCH('Ratios - Total'!$C1140,IF(Data!$A$2:$A$1823='Ratios - Total'!$A1140,Data!$C$2:$C$1823,0),0))/INDEX(Data!$D$2:$D$1823,MATCH('Ratios - Total'!$C1140,IF(Data!$A$2:$A$1823='Ratios - Total'!$A1140,Data!$C$2:$C$1823,0),0)),"Missing Data")</f>
        <v>1083.6741252882368</v>
      </c>
      <c r="E1140" s="22"/>
      <c r="F1140" s="5">
        <f t="array" ref="F1140">IFERROR(INDEX(Data!$G$2:$G$1823,MATCH('Ratios - Total'!$C1140,IF(Data!$A$2:$A$1823='Ratios - Total'!$A1140,Data!$C$2:$C$1823,0),0))/INDEX(Data!$D$2:$D$1823,MATCH('Ratios - Total'!$C1140,IF(Data!$A$2:$A$1823='Ratios - Total'!$A1140,Data!$C$2:$C$1823,0),0)),"Missing Data")</f>
        <v>0</v>
      </c>
      <c r="G1140" s="5"/>
      <c r="H1140" s="5" t="str">
        <f t="array" ref="H1140">IFERROR(INDEX(Data!$H$2:$H$1823,MATCH('Ratios - Total'!$C1140,IF(Data!$A$2:$A$1823='Ratios - Total'!$A1140,Data!$C$2:$C$1823,0),0))/INDEX(Data!$G$2:$G$1823,MATCH('Ratios - Total'!$C1140,IF(Data!$A$2:$A$1823='Ratios - Total'!$A1140,Data!$C$2:$C$1823,0),0)),"Missing Data")</f>
        <v>Missing Data</v>
      </c>
      <c r="I1140" s="5">
        <f t="array" ref="I1140">IFERROR(INDEX(Data!$G$2:$G$1823,MATCH('Ratios - Total'!$C1140,IF(Data!$A$2:$A$1823='Ratios - Total'!$A1140,Data!$C$2:$C$1823,0),0))/INDEX(Data!$D$2:$D$1823,MATCH('Ratios - Total'!$C1140,IF(Data!$A$2:$A$1823='Ratios - Total'!$A1140,Data!$C$2:$C$1823,0),0)),"Missing Data")</f>
        <v>0</v>
      </c>
      <c r="J1140" s="22"/>
      <c r="K1140" s="5">
        <f t="array" ref="K1140">IFERROR(INDEX(Data!$E$2:$E$1823,MATCH('Ratios - Total'!$C1140,IF(Data!$A$2:$A$1823='Ratios - Total'!$A1140,Data!$C$2:$C$1823,0),0))/INDEX(Data!$D$2:$D$1823,MATCH('Ratios - Total'!$C1140,IF(Data!$A$2:$A$1823='Ratios - Total'!$A1140,Data!$C$2:$C$1823,0),0)),"Missing Data")</f>
        <v>0</v>
      </c>
      <c r="L1140" s="5"/>
      <c r="M1140" s="5" t="str">
        <f t="array" ref="M1140">IFERROR(INDEX(Data!$F$2:$F$1823,MATCH('Ratios - Total'!$C1140,IF(Data!$A$2:$A$1823='Ratios - Total'!$A1140,Data!$C$2:$C$1823,0),0))/INDEX(Data!$E$2:$E$1823,MATCH('Ratios - Total'!$C1140,IF(Data!$A$2:$A$1823='Ratios - Total'!$A1140,Data!$C$2:$C$1823,0),0)),"Missing Data")</f>
        <v>Missing Data</v>
      </c>
      <c r="N1140" s="5"/>
      <c r="O1140" s="5" t="str">
        <f t="array" ref="O1140">IFERROR(INDEX(Data!$G$2:$G$1823,MATCH('Ratios - Total'!$C1140,IF(Data!$A$2:$A$1823='Ratios - Total'!$A1140,Data!$C$2:$C$1823,0),0))/INDEX(Data!$F$2:$F$1823,MATCH('Ratios - Total'!$C1140,IF(Data!$A$2:$A$1823='Ratios - Total'!$A1140,Data!$C$2:$C$1823,0),0)),"Missing Data")</f>
        <v>Missing Data</v>
      </c>
      <c r="P1140" s="5" t="str">
        <f t="array" ref="P1140">IFERROR(INDEX(Data!$H$2:$H$1823,MATCH('Ratios - Total'!$C1140,IF(Data!$A$2:$A$1823='Ratios - Total'!$A1140,Data!$C$2:$C$1823,0),0))/INDEX(Data!$G$2:$G$1823,MATCH('Ratios - Total'!$C1140,IF(Data!$A$2:$A$1823='Ratios - Total'!$A1140,Data!$C$2:$C$1823,0),0)),"Missing Data")</f>
        <v>Missing Data</v>
      </c>
      <c r="Q1140" s="5"/>
      <c r="R1140" s="5" t="str">
        <f t="array" ref="R1140">IFERROR(INDEX(Data!$L$2:$L$1823,MATCH('Ratios - Total'!$C1140,IF(Data!$A$2:$A$1823='Ratios - Total'!$A1140,Data!$C$2:$C$1823,0),0))/INDEX(Data!$G$2:$G$1823,MATCH('Ratios - Total'!$C1140,IF(Data!$A$2:$A$1823='Ratios - Total'!$A1140,Data!$C$2:$C$1823,0),0)),"Missing Data")</f>
        <v>Missing Data</v>
      </c>
      <c r="S1140" s="5"/>
      <c r="T1140" s="5">
        <f t="array" ref="T1140">IFERROR(INDEX(Data!$H$2:$H$1823,MATCH('Ratios - Total'!$C1140,IF(Data!$A$2:$A$1823='Ratios - Total'!$A1140,Data!$C$2:$C$1823,0),0))/INDEX(Data!$L$2:$L$1823,MATCH('Ratios - Total'!$C1140,IF(Data!$A$2:$A$1823='Ratios - Total'!$A1140,Data!$C$2:$C$1823,0),0)),"Missing Data")</f>
        <v>57114.745698657382</v>
      </c>
      <c r="U1140" s="5">
        <f t="array" ref="U1140">IFERROR(INDEX(Data!$K$2:$K$1823,MATCH('Ratios - Total'!$C1140,IF(Data!$A$2:$A$1823='Ratios - Total'!$A1140,Data!$C$2:$C$1823,0),0))/INDEX(Data!$H$2:$H$1823,MATCH('Ratios - Total'!$C1140,IF(Data!$A$2:$A$1823='Ratios - Total'!$A1140,Data!$C$2:$C$1823,0),0)),"Missing Data")</f>
        <v>0.40374806703515398</v>
      </c>
      <c r="V1140" s="5">
        <f t="array" ref="V1140">IFERROR(INDEX(Data!$K$2:$K$1823,MATCH('Ratios - Total'!$C1140,IF(Data!$A$2:$A$1823='Ratios - Total'!$A1140,Data!$C$2:$C$1823,0),0))/INDEX(Data!$L$2:$L$1823,MATCH('Ratios - Total'!$C1140,IF(Data!$A$2:$A$1823='Ratios - Total'!$A1140,Data!$C$2:$C$1823,0),0)),"Missing Data")</f>
        <v>23059.968175037295</v>
      </c>
      <c r="W1140" s="5">
        <f t="shared" si="18"/>
        <v>34054.777523620083</v>
      </c>
      <c r="X1140" s="5" t="str">
        <f t="array" ref="X1140">IFERROR(INDEX(Data!$K$2:$K$1823,MATCH('Ratios - Total'!$C1140,IF(Data!$A$2:$A$1823='Ratios - Total'!$A1140,Data!$C$2:$C$1823,0),0))/INDEX(Data!$G$2:$G$1823,MATCH('Ratios - Total'!$C1140,IF(Data!$A$2:$A$1823='Ratios - Total'!$A1140,Data!$C$2:$C$1823,0),0)),"Missing Data")</f>
        <v>Missing Data</v>
      </c>
    </row>
    <row r="1141" spans="1:24" x14ac:dyDescent="0.25">
      <c r="A1141" s="22" t="s">
        <v>94</v>
      </c>
      <c r="B1141" s="22" t="s">
        <v>95</v>
      </c>
      <c r="C1141" s="22">
        <v>1997</v>
      </c>
      <c r="D1141" s="5">
        <f t="array" ref="D1141">IFERROR(INDEX(Data!$H$2:$H$1823,MATCH('Ratios - Total'!$C1141,IF(Data!$A$2:$A$1823='Ratios - Total'!$A1141,Data!$C$2:$C$1823,0),0))/INDEX(Data!$D$2:$D$1823,MATCH('Ratios - Total'!$C1141,IF(Data!$A$2:$A$1823='Ratios - Total'!$A1141,Data!$C$2:$C$1823,0),0)),"Missing Data")</f>
        <v>1316.5048364222698</v>
      </c>
      <c r="E1141" s="22"/>
      <c r="F1141" s="5">
        <f t="array" ref="F1141">IFERROR(INDEX(Data!$G$2:$G$1823,MATCH('Ratios - Total'!$C1141,IF(Data!$A$2:$A$1823='Ratios - Total'!$A1141,Data!$C$2:$C$1823,0),0))/INDEX(Data!$D$2:$D$1823,MATCH('Ratios - Total'!$C1141,IF(Data!$A$2:$A$1823='Ratios - Total'!$A1141,Data!$C$2:$C$1823,0),0)),"Missing Data")</f>
        <v>0</v>
      </c>
      <c r="G1141" s="5"/>
      <c r="H1141" s="5" t="str">
        <f t="array" ref="H1141">IFERROR(INDEX(Data!$H$2:$H$1823,MATCH('Ratios - Total'!$C1141,IF(Data!$A$2:$A$1823='Ratios - Total'!$A1141,Data!$C$2:$C$1823,0),0))/INDEX(Data!$G$2:$G$1823,MATCH('Ratios - Total'!$C1141,IF(Data!$A$2:$A$1823='Ratios - Total'!$A1141,Data!$C$2:$C$1823,0),0)),"Missing Data")</f>
        <v>Missing Data</v>
      </c>
      <c r="I1141" s="5">
        <f t="array" ref="I1141">IFERROR(INDEX(Data!$G$2:$G$1823,MATCH('Ratios - Total'!$C1141,IF(Data!$A$2:$A$1823='Ratios - Total'!$A1141,Data!$C$2:$C$1823,0),0))/INDEX(Data!$D$2:$D$1823,MATCH('Ratios - Total'!$C1141,IF(Data!$A$2:$A$1823='Ratios - Total'!$A1141,Data!$C$2:$C$1823,0),0)),"Missing Data")</f>
        <v>0</v>
      </c>
      <c r="J1141" s="22"/>
      <c r="K1141" s="5">
        <f t="array" ref="K1141">IFERROR(INDEX(Data!$E$2:$E$1823,MATCH('Ratios - Total'!$C1141,IF(Data!$A$2:$A$1823='Ratios - Total'!$A1141,Data!$C$2:$C$1823,0),0))/INDEX(Data!$D$2:$D$1823,MATCH('Ratios - Total'!$C1141,IF(Data!$A$2:$A$1823='Ratios - Total'!$A1141,Data!$C$2:$C$1823,0),0)),"Missing Data")</f>
        <v>0</v>
      </c>
      <c r="L1141" s="5"/>
      <c r="M1141" s="5" t="str">
        <f t="array" ref="M1141">IFERROR(INDEX(Data!$F$2:$F$1823,MATCH('Ratios - Total'!$C1141,IF(Data!$A$2:$A$1823='Ratios - Total'!$A1141,Data!$C$2:$C$1823,0),0))/INDEX(Data!$E$2:$E$1823,MATCH('Ratios - Total'!$C1141,IF(Data!$A$2:$A$1823='Ratios - Total'!$A1141,Data!$C$2:$C$1823,0),0)),"Missing Data")</f>
        <v>Missing Data</v>
      </c>
      <c r="N1141" s="5"/>
      <c r="O1141" s="5" t="str">
        <f t="array" ref="O1141">IFERROR(INDEX(Data!$G$2:$G$1823,MATCH('Ratios - Total'!$C1141,IF(Data!$A$2:$A$1823='Ratios - Total'!$A1141,Data!$C$2:$C$1823,0),0))/INDEX(Data!$F$2:$F$1823,MATCH('Ratios - Total'!$C1141,IF(Data!$A$2:$A$1823='Ratios - Total'!$A1141,Data!$C$2:$C$1823,0),0)),"Missing Data")</f>
        <v>Missing Data</v>
      </c>
      <c r="P1141" s="5" t="str">
        <f t="array" ref="P1141">IFERROR(INDEX(Data!$H$2:$H$1823,MATCH('Ratios - Total'!$C1141,IF(Data!$A$2:$A$1823='Ratios - Total'!$A1141,Data!$C$2:$C$1823,0),0))/INDEX(Data!$G$2:$G$1823,MATCH('Ratios - Total'!$C1141,IF(Data!$A$2:$A$1823='Ratios - Total'!$A1141,Data!$C$2:$C$1823,0),0)),"Missing Data")</f>
        <v>Missing Data</v>
      </c>
      <c r="Q1141" s="5"/>
      <c r="R1141" s="5" t="str">
        <f t="array" ref="R1141">IFERROR(INDEX(Data!$L$2:$L$1823,MATCH('Ratios - Total'!$C1141,IF(Data!$A$2:$A$1823='Ratios - Total'!$A1141,Data!$C$2:$C$1823,0),0))/INDEX(Data!$G$2:$G$1823,MATCH('Ratios - Total'!$C1141,IF(Data!$A$2:$A$1823='Ratios - Total'!$A1141,Data!$C$2:$C$1823,0),0)),"Missing Data")</f>
        <v>Missing Data</v>
      </c>
      <c r="S1141" s="5"/>
      <c r="T1141" s="5">
        <f t="array" ref="T1141">IFERROR(INDEX(Data!$H$2:$H$1823,MATCH('Ratios - Total'!$C1141,IF(Data!$A$2:$A$1823='Ratios - Total'!$A1141,Data!$C$2:$C$1823,0),0))/INDEX(Data!$L$2:$L$1823,MATCH('Ratios - Total'!$C1141,IF(Data!$A$2:$A$1823='Ratios - Total'!$A1141,Data!$C$2:$C$1823,0),0)),"Missing Data")</f>
        <v>57890.445589751143</v>
      </c>
      <c r="U1141" s="5">
        <f t="array" ref="U1141">IFERROR(INDEX(Data!$K$2:$K$1823,MATCH('Ratios - Total'!$C1141,IF(Data!$A$2:$A$1823='Ratios - Total'!$A1141,Data!$C$2:$C$1823,0),0))/INDEX(Data!$H$2:$H$1823,MATCH('Ratios - Total'!$C1141,IF(Data!$A$2:$A$1823='Ratios - Total'!$A1141,Data!$C$2:$C$1823,0),0)),"Missing Data")</f>
        <v>0.38809446344118947</v>
      </c>
      <c r="V1141" s="5">
        <f t="array" ref="V1141">IFERROR(INDEX(Data!$K$2:$K$1823,MATCH('Ratios - Total'!$C1141,IF(Data!$A$2:$A$1823='Ratios - Total'!$A1141,Data!$C$2:$C$1823,0),0))/INDEX(Data!$L$2:$L$1823,MATCH('Ratios - Total'!$C1141,IF(Data!$A$2:$A$1823='Ratios - Total'!$A1141,Data!$C$2:$C$1823,0),0)),"Missing Data")</f>
        <v>22466.961419525844</v>
      </c>
      <c r="W1141" s="5">
        <f t="shared" si="18"/>
        <v>35423.484170225303</v>
      </c>
      <c r="X1141" s="5" t="str">
        <f t="array" ref="X1141">IFERROR(INDEX(Data!$K$2:$K$1823,MATCH('Ratios - Total'!$C1141,IF(Data!$A$2:$A$1823='Ratios - Total'!$A1141,Data!$C$2:$C$1823,0),0))/INDEX(Data!$G$2:$G$1823,MATCH('Ratios - Total'!$C1141,IF(Data!$A$2:$A$1823='Ratios - Total'!$A1141,Data!$C$2:$C$1823,0),0)),"Missing Data")</f>
        <v>Missing Data</v>
      </c>
    </row>
    <row r="1142" spans="1:24" x14ac:dyDescent="0.25">
      <c r="A1142" s="22" t="s">
        <v>96</v>
      </c>
      <c r="B1142" s="22" t="s">
        <v>97</v>
      </c>
      <c r="C1142" s="22">
        <v>1997</v>
      </c>
      <c r="D1142" s="5">
        <f t="array" ref="D1142">IFERROR(INDEX(Data!$H$2:$H$1823,MATCH('Ratios - Total'!$C1142,IF(Data!$A$2:$A$1823='Ratios - Total'!$A1142,Data!$C$2:$C$1823,0),0))/INDEX(Data!$D$2:$D$1823,MATCH('Ratios - Total'!$C1142,IF(Data!$A$2:$A$1823='Ratios - Total'!$A1142,Data!$C$2:$C$1823,0),0)),"Missing Data")</f>
        <v>1128.3812497043937</v>
      </c>
      <c r="E1142" s="22"/>
      <c r="F1142" s="5">
        <f t="array" ref="F1142">IFERROR(INDEX(Data!$G$2:$G$1823,MATCH('Ratios - Total'!$C1142,IF(Data!$A$2:$A$1823='Ratios - Total'!$A1142,Data!$C$2:$C$1823,0),0))/INDEX(Data!$D$2:$D$1823,MATCH('Ratios - Total'!$C1142,IF(Data!$A$2:$A$1823='Ratios - Total'!$A1142,Data!$C$2:$C$1823,0),0)),"Missing Data")</f>
        <v>0</v>
      </c>
      <c r="G1142" s="5"/>
      <c r="H1142" s="5" t="str">
        <f t="array" ref="H1142">IFERROR(INDEX(Data!$H$2:$H$1823,MATCH('Ratios - Total'!$C1142,IF(Data!$A$2:$A$1823='Ratios - Total'!$A1142,Data!$C$2:$C$1823,0),0))/INDEX(Data!$G$2:$G$1823,MATCH('Ratios - Total'!$C1142,IF(Data!$A$2:$A$1823='Ratios - Total'!$A1142,Data!$C$2:$C$1823,0),0)),"Missing Data")</f>
        <v>Missing Data</v>
      </c>
      <c r="I1142" s="5">
        <f t="array" ref="I1142">IFERROR(INDEX(Data!$G$2:$G$1823,MATCH('Ratios - Total'!$C1142,IF(Data!$A$2:$A$1823='Ratios - Total'!$A1142,Data!$C$2:$C$1823,0),0))/INDEX(Data!$D$2:$D$1823,MATCH('Ratios - Total'!$C1142,IF(Data!$A$2:$A$1823='Ratios - Total'!$A1142,Data!$C$2:$C$1823,0),0)),"Missing Data")</f>
        <v>0</v>
      </c>
      <c r="J1142" s="22"/>
      <c r="K1142" s="5">
        <f t="array" ref="K1142">IFERROR(INDEX(Data!$E$2:$E$1823,MATCH('Ratios - Total'!$C1142,IF(Data!$A$2:$A$1823='Ratios - Total'!$A1142,Data!$C$2:$C$1823,0),0))/INDEX(Data!$D$2:$D$1823,MATCH('Ratios - Total'!$C1142,IF(Data!$A$2:$A$1823='Ratios - Total'!$A1142,Data!$C$2:$C$1823,0),0)),"Missing Data")</f>
        <v>0</v>
      </c>
      <c r="L1142" s="5"/>
      <c r="M1142" s="5" t="str">
        <f t="array" ref="M1142">IFERROR(INDEX(Data!$F$2:$F$1823,MATCH('Ratios - Total'!$C1142,IF(Data!$A$2:$A$1823='Ratios - Total'!$A1142,Data!$C$2:$C$1823,0),0))/INDEX(Data!$E$2:$E$1823,MATCH('Ratios - Total'!$C1142,IF(Data!$A$2:$A$1823='Ratios - Total'!$A1142,Data!$C$2:$C$1823,0),0)),"Missing Data")</f>
        <v>Missing Data</v>
      </c>
      <c r="N1142" s="5"/>
      <c r="O1142" s="5" t="str">
        <f t="array" ref="O1142">IFERROR(INDEX(Data!$G$2:$G$1823,MATCH('Ratios - Total'!$C1142,IF(Data!$A$2:$A$1823='Ratios - Total'!$A1142,Data!$C$2:$C$1823,0),0))/INDEX(Data!$F$2:$F$1823,MATCH('Ratios - Total'!$C1142,IF(Data!$A$2:$A$1823='Ratios - Total'!$A1142,Data!$C$2:$C$1823,0),0)),"Missing Data")</f>
        <v>Missing Data</v>
      </c>
      <c r="P1142" s="5" t="str">
        <f t="array" ref="P1142">IFERROR(INDEX(Data!$H$2:$H$1823,MATCH('Ratios - Total'!$C1142,IF(Data!$A$2:$A$1823='Ratios - Total'!$A1142,Data!$C$2:$C$1823,0),0))/INDEX(Data!$G$2:$G$1823,MATCH('Ratios - Total'!$C1142,IF(Data!$A$2:$A$1823='Ratios - Total'!$A1142,Data!$C$2:$C$1823,0),0)),"Missing Data")</f>
        <v>Missing Data</v>
      </c>
      <c r="Q1142" s="5"/>
      <c r="R1142" s="5" t="str">
        <f t="array" ref="R1142">IFERROR(INDEX(Data!$L$2:$L$1823,MATCH('Ratios - Total'!$C1142,IF(Data!$A$2:$A$1823='Ratios - Total'!$A1142,Data!$C$2:$C$1823,0),0))/INDEX(Data!$G$2:$G$1823,MATCH('Ratios - Total'!$C1142,IF(Data!$A$2:$A$1823='Ratios - Total'!$A1142,Data!$C$2:$C$1823,0),0)),"Missing Data")</f>
        <v>Missing Data</v>
      </c>
      <c r="S1142" s="5"/>
      <c r="T1142" s="5">
        <f t="array" ref="T1142">IFERROR(INDEX(Data!$H$2:$H$1823,MATCH('Ratios - Total'!$C1142,IF(Data!$A$2:$A$1823='Ratios - Total'!$A1142,Data!$C$2:$C$1823,0),0))/INDEX(Data!$L$2:$L$1823,MATCH('Ratios - Total'!$C1142,IF(Data!$A$2:$A$1823='Ratios - Total'!$A1142,Data!$C$2:$C$1823,0),0)),"Missing Data")</f>
        <v>50013.123534833008</v>
      </c>
      <c r="U1142" s="5">
        <f t="array" ref="U1142">IFERROR(INDEX(Data!$K$2:$K$1823,MATCH('Ratios - Total'!$C1142,IF(Data!$A$2:$A$1823='Ratios - Total'!$A1142,Data!$C$2:$C$1823,0),0))/INDEX(Data!$H$2:$H$1823,MATCH('Ratios - Total'!$C1142,IF(Data!$A$2:$A$1823='Ratios - Total'!$A1142,Data!$C$2:$C$1823,0),0)),"Missing Data")</f>
        <v>0.48392319008311879</v>
      </c>
      <c r="V1142" s="5">
        <f t="array" ref="V1142">IFERROR(INDEX(Data!$K$2:$K$1823,MATCH('Ratios - Total'!$C1142,IF(Data!$A$2:$A$1823='Ratios - Total'!$A1142,Data!$C$2:$C$1823,0),0))/INDEX(Data!$L$2:$L$1823,MATCH('Ratios - Total'!$C1142,IF(Data!$A$2:$A$1823='Ratios - Total'!$A1142,Data!$C$2:$C$1823,0),0)),"Missing Data")</f>
        <v>24202.510286997494</v>
      </c>
      <c r="W1142" s="5">
        <f t="shared" si="18"/>
        <v>25810.613247835514</v>
      </c>
      <c r="X1142" s="5" t="str">
        <f t="array" ref="X1142">IFERROR(INDEX(Data!$K$2:$K$1823,MATCH('Ratios - Total'!$C1142,IF(Data!$A$2:$A$1823='Ratios - Total'!$A1142,Data!$C$2:$C$1823,0),0))/INDEX(Data!$G$2:$G$1823,MATCH('Ratios - Total'!$C1142,IF(Data!$A$2:$A$1823='Ratios - Total'!$A1142,Data!$C$2:$C$1823,0),0)),"Missing Data")</f>
        <v>Missing Data</v>
      </c>
    </row>
    <row r="1143" spans="1:24" x14ac:dyDescent="0.25">
      <c r="A1143" s="22" t="s">
        <v>98</v>
      </c>
      <c r="B1143" s="22" t="s">
        <v>99</v>
      </c>
      <c r="C1143" s="22">
        <v>1997</v>
      </c>
      <c r="D1143" s="5">
        <f t="array" ref="D1143">IFERROR(INDEX(Data!$H$2:$H$1823,MATCH('Ratios - Total'!$C1143,IF(Data!$A$2:$A$1823='Ratios - Total'!$A1143,Data!$C$2:$C$1823,0),0))/INDEX(Data!$D$2:$D$1823,MATCH('Ratios - Total'!$C1143,IF(Data!$A$2:$A$1823='Ratios - Total'!$A1143,Data!$C$2:$C$1823,0),0)),"Missing Data")</f>
        <v>1320.3353538052004</v>
      </c>
      <c r="E1143" s="22"/>
      <c r="F1143" s="5">
        <f t="array" ref="F1143">IFERROR(INDEX(Data!$G$2:$G$1823,MATCH('Ratios - Total'!$C1143,IF(Data!$A$2:$A$1823='Ratios - Total'!$A1143,Data!$C$2:$C$1823,0),0))/INDEX(Data!$D$2:$D$1823,MATCH('Ratios - Total'!$C1143,IF(Data!$A$2:$A$1823='Ratios - Total'!$A1143,Data!$C$2:$C$1823,0),0)),"Missing Data")</f>
        <v>0</v>
      </c>
      <c r="G1143" s="5"/>
      <c r="H1143" s="5" t="str">
        <f t="array" ref="H1143">IFERROR(INDEX(Data!$H$2:$H$1823,MATCH('Ratios - Total'!$C1143,IF(Data!$A$2:$A$1823='Ratios - Total'!$A1143,Data!$C$2:$C$1823,0),0))/INDEX(Data!$G$2:$G$1823,MATCH('Ratios - Total'!$C1143,IF(Data!$A$2:$A$1823='Ratios - Total'!$A1143,Data!$C$2:$C$1823,0),0)),"Missing Data")</f>
        <v>Missing Data</v>
      </c>
      <c r="I1143" s="5">
        <f t="array" ref="I1143">IFERROR(INDEX(Data!$G$2:$G$1823,MATCH('Ratios - Total'!$C1143,IF(Data!$A$2:$A$1823='Ratios - Total'!$A1143,Data!$C$2:$C$1823,0),0))/INDEX(Data!$D$2:$D$1823,MATCH('Ratios - Total'!$C1143,IF(Data!$A$2:$A$1823='Ratios - Total'!$A1143,Data!$C$2:$C$1823,0),0)),"Missing Data")</f>
        <v>0</v>
      </c>
      <c r="J1143" s="22"/>
      <c r="K1143" s="5">
        <f t="array" ref="K1143">IFERROR(INDEX(Data!$E$2:$E$1823,MATCH('Ratios - Total'!$C1143,IF(Data!$A$2:$A$1823='Ratios - Total'!$A1143,Data!$C$2:$C$1823,0),0))/INDEX(Data!$D$2:$D$1823,MATCH('Ratios - Total'!$C1143,IF(Data!$A$2:$A$1823='Ratios - Total'!$A1143,Data!$C$2:$C$1823,0),0)),"Missing Data")</f>
        <v>0</v>
      </c>
      <c r="L1143" s="5"/>
      <c r="M1143" s="5" t="str">
        <f t="array" ref="M1143">IFERROR(INDEX(Data!$F$2:$F$1823,MATCH('Ratios - Total'!$C1143,IF(Data!$A$2:$A$1823='Ratios - Total'!$A1143,Data!$C$2:$C$1823,0),0))/INDEX(Data!$E$2:$E$1823,MATCH('Ratios - Total'!$C1143,IF(Data!$A$2:$A$1823='Ratios - Total'!$A1143,Data!$C$2:$C$1823,0),0)),"Missing Data")</f>
        <v>Missing Data</v>
      </c>
      <c r="N1143" s="5"/>
      <c r="O1143" s="5" t="str">
        <f t="array" ref="O1143">IFERROR(INDEX(Data!$G$2:$G$1823,MATCH('Ratios - Total'!$C1143,IF(Data!$A$2:$A$1823='Ratios - Total'!$A1143,Data!$C$2:$C$1823,0),0))/INDEX(Data!$F$2:$F$1823,MATCH('Ratios - Total'!$C1143,IF(Data!$A$2:$A$1823='Ratios - Total'!$A1143,Data!$C$2:$C$1823,0),0)),"Missing Data")</f>
        <v>Missing Data</v>
      </c>
      <c r="P1143" s="5" t="str">
        <f t="array" ref="P1143">IFERROR(INDEX(Data!$H$2:$H$1823,MATCH('Ratios - Total'!$C1143,IF(Data!$A$2:$A$1823='Ratios - Total'!$A1143,Data!$C$2:$C$1823,0),0))/INDEX(Data!$G$2:$G$1823,MATCH('Ratios - Total'!$C1143,IF(Data!$A$2:$A$1823='Ratios - Total'!$A1143,Data!$C$2:$C$1823,0),0)),"Missing Data")</f>
        <v>Missing Data</v>
      </c>
      <c r="Q1143" s="5"/>
      <c r="R1143" s="5" t="str">
        <f t="array" ref="R1143">IFERROR(INDEX(Data!$L$2:$L$1823,MATCH('Ratios - Total'!$C1143,IF(Data!$A$2:$A$1823='Ratios - Total'!$A1143,Data!$C$2:$C$1823,0),0))/INDEX(Data!$G$2:$G$1823,MATCH('Ratios - Total'!$C1143,IF(Data!$A$2:$A$1823='Ratios - Total'!$A1143,Data!$C$2:$C$1823,0),0)),"Missing Data")</f>
        <v>Missing Data</v>
      </c>
      <c r="S1143" s="5"/>
      <c r="T1143" s="5">
        <f t="array" ref="T1143">IFERROR(INDEX(Data!$H$2:$H$1823,MATCH('Ratios - Total'!$C1143,IF(Data!$A$2:$A$1823='Ratios - Total'!$A1143,Data!$C$2:$C$1823,0),0))/INDEX(Data!$L$2:$L$1823,MATCH('Ratios - Total'!$C1143,IF(Data!$A$2:$A$1823='Ratios - Total'!$A1143,Data!$C$2:$C$1823,0),0)),"Missing Data")</f>
        <v>84775.789909595958</v>
      </c>
      <c r="U1143" s="5">
        <f t="array" ref="U1143">IFERROR(INDEX(Data!$K$2:$K$1823,MATCH('Ratios - Total'!$C1143,IF(Data!$A$2:$A$1823='Ratios - Total'!$A1143,Data!$C$2:$C$1823,0),0))/INDEX(Data!$H$2:$H$1823,MATCH('Ratios - Total'!$C1143,IF(Data!$A$2:$A$1823='Ratios - Total'!$A1143,Data!$C$2:$C$1823,0),0)),"Missing Data")</f>
        <v>0.35782319368851445</v>
      </c>
      <c r="V1143" s="5">
        <f t="array" ref="V1143">IFERROR(INDEX(Data!$K$2:$K$1823,MATCH('Ratios - Total'!$C1143,IF(Data!$A$2:$A$1823='Ratios - Total'!$A1143,Data!$C$2:$C$1823,0),0))/INDEX(Data!$L$2:$L$1823,MATCH('Ratios - Total'!$C1143,IF(Data!$A$2:$A$1823='Ratios - Total'!$A1143,Data!$C$2:$C$1823,0),0)),"Missing Data")</f>
        <v>30334.743892918163</v>
      </c>
      <c r="W1143" s="5">
        <f t="shared" si="18"/>
        <v>54441.046016677792</v>
      </c>
      <c r="X1143" s="5" t="str">
        <f t="array" ref="X1143">IFERROR(INDEX(Data!$K$2:$K$1823,MATCH('Ratios - Total'!$C1143,IF(Data!$A$2:$A$1823='Ratios - Total'!$A1143,Data!$C$2:$C$1823,0),0))/INDEX(Data!$G$2:$G$1823,MATCH('Ratios - Total'!$C1143,IF(Data!$A$2:$A$1823='Ratios - Total'!$A1143,Data!$C$2:$C$1823,0),0)),"Missing Data")</f>
        <v>Missing Data</v>
      </c>
    </row>
    <row r="1144" spans="1:24" x14ac:dyDescent="0.25">
      <c r="A1144" s="22" t="s">
        <v>100</v>
      </c>
      <c r="B1144" s="22" t="s">
        <v>101</v>
      </c>
      <c r="C1144" s="22">
        <v>1997</v>
      </c>
      <c r="D1144" s="5">
        <f t="array" ref="D1144">IFERROR(INDEX(Data!$H$2:$H$1823,MATCH('Ratios - Total'!$C1144,IF(Data!$A$2:$A$1823='Ratios - Total'!$A1144,Data!$C$2:$C$1823,0),0))/INDEX(Data!$D$2:$D$1823,MATCH('Ratios - Total'!$C1144,IF(Data!$A$2:$A$1823='Ratios - Total'!$A1144,Data!$C$2:$C$1823,0),0)),"Missing Data")</f>
        <v>1088.8570682524944</v>
      </c>
      <c r="E1144" s="22"/>
      <c r="F1144" s="5">
        <f t="array" ref="F1144">IFERROR(INDEX(Data!$G$2:$G$1823,MATCH('Ratios - Total'!$C1144,IF(Data!$A$2:$A$1823='Ratios - Total'!$A1144,Data!$C$2:$C$1823,0),0))/INDEX(Data!$D$2:$D$1823,MATCH('Ratios - Total'!$C1144,IF(Data!$A$2:$A$1823='Ratios - Total'!$A1144,Data!$C$2:$C$1823,0),0)),"Missing Data")</f>
        <v>0</v>
      </c>
      <c r="G1144" s="5"/>
      <c r="H1144" s="5" t="str">
        <f t="array" ref="H1144">IFERROR(INDEX(Data!$H$2:$H$1823,MATCH('Ratios - Total'!$C1144,IF(Data!$A$2:$A$1823='Ratios - Total'!$A1144,Data!$C$2:$C$1823,0),0))/INDEX(Data!$G$2:$G$1823,MATCH('Ratios - Total'!$C1144,IF(Data!$A$2:$A$1823='Ratios - Total'!$A1144,Data!$C$2:$C$1823,0),0)),"Missing Data")</f>
        <v>Missing Data</v>
      </c>
      <c r="I1144" s="5">
        <f t="array" ref="I1144">IFERROR(INDEX(Data!$G$2:$G$1823,MATCH('Ratios - Total'!$C1144,IF(Data!$A$2:$A$1823='Ratios - Total'!$A1144,Data!$C$2:$C$1823,0),0))/INDEX(Data!$D$2:$D$1823,MATCH('Ratios - Total'!$C1144,IF(Data!$A$2:$A$1823='Ratios - Total'!$A1144,Data!$C$2:$C$1823,0),0)),"Missing Data")</f>
        <v>0</v>
      </c>
      <c r="J1144" s="22"/>
      <c r="K1144" s="5">
        <f t="array" ref="K1144">IFERROR(INDEX(Data!$E$2:$E$1823,MATCH('Ratios - Total'!$C1144,IF(Data!$A$2:$A$1823='Ratios - Total'!$A1144,Data!$C$2:$C$1823,0),0))/INDEX(Data!$D$2:$D$1823,MATCH('Ratios - Total'!$C1144,IF(Data!$A$2:$A$1823='Ratios - Total'!$A1144,Data!$C$2:$C$1823,0),0)),"Missing Data")</f>
        <v>0</v>
      </c>
      <c r="L1144" s="5"/>
      <c r="M1144" s="5" t="str">
        <f t="array" ref="M1144">IFERROR(INDEX(Data!$F$2:$F$1823,MATCH('Ratios - Total'!$C1144,IF(Data!$A$2:$A$1823='Ratios - Total'!$A1144,Data!$C$2:$C$1823,0),0))/INDEX(Data!$E$2:$E$1823,MATCH('Ratios - Total'!$C1144,IF(Data!$A$2:$A$1823='Ratios - Total'!$A1144,Data!$C$2:$C$1823,0),0)),"Missing Data")</f>
        <v>Missing Data</v>
      </c>
      <c r="N1144" s="5"/>
      <c r="O1144" s="5" t="str">
        <f t="array" ref="O1144">IFERROR(INDEX(Data!$G$2:$G$1823,MATCH('Ratios - Total'!$C1144,IF(Data!$A$2:$A$1823='Ratios - Total'!$A1144,Data!$C$2:$C$1823,0),0))/INDEX(Data!$F$2:$F$1823,MATCH('Ratios - Total'!$C1144,IF(Data!$A$2:$A$1823='Ratios - Total'!$A1144,Data!$C$2:$C$1823,0),0)),"Missing Data")</f>
        <v>Missing Data</v>
      </c>
      <c r="P1144" s="5" t="str">
        <f t="array" ref="P1144">IFERROR(INDEX(Data!$H$2:$H$1823,MATCH('Ratios - Total'!$C1144,IF(Data!$A$2:$A$1823='Ratios - Total'!$A1144,Data!$C$2:$C$1823,0),0))/INDEX(Data!$G$2:$G$1823,MATCH('Ratios - Total'!$C1144,IF(Data!$A$2:$A$1823='Ratios - Total'!$A1144,Data!$C$2:$C$1823,0),0)),"Missing Data")</f>
        <v>Missing Data</v>
      </c>
      <c r="Q1144" s="5"/>
      <c r="R1144" s="5" t="str">
        <f t="array" ref="R1144">IFERROR(INDEX(Data!$L$2:$L$1823,MATCH('Ratios - Total'!$C1144,IF(Data!$A$2:$A$1823='Ratios - Total'!$A1144,Data!$C$2:$C$1823,0),0))/INDEX(Data!$G$2:$G$1823,MATCH('Ratios - Total'!$C1144,IF(Data!$A$2:$A$1823='Ratios - Total'!$A1144,Data!$C$2:$C$1823,0),0)),"Missing Data")</f>
        <v>Missing Data</v>
      </c>
      <c r="S1144" s="5"/>
      <c r="T1144" s="5">
        <f t="array" ref="T1144">IFERROR(INDEX(Data!$H$2:$H$1823,MATCH('Ratios - Total'!$C1144,IF(Data!$A$2:$A$1823='Ratios - Total'!$A1144,Data!$C$2:$C$1823,0),0))/INDEX(Data!$L$2:$L$1823,MATCH('Ratios - Total'!$C1144,IF(Data!$A$2:$A$1823='Ratios - Total'!$A1144,Data!$C$2:$C$1823,0),0)),"Missing Data")</f>
        <v>48717.449161296667</v>
      </c>
      <c r="U1144" s="5">
        <f t="array" ref="U1144">IFERROR(INDEX(Data!$K$2:$K$1823,MATCH('Ratios - Total'!$C1144,IF(Data!$A$2:$A$1823='Ratios - Total'!$A1144,Data!$C$2:$C$1823,0),0))/INDEX(Data!$H$2:$H$1823,MATCH('Ratios - Total'!$C1144,IF(Data!$A$2:$A$1823='Ratios - Total'!$A1144,Data!$C$2:$C$1823,0),0)),"Missing Data")</f>
        <v>0.48669181364207414</v>
      </c>
      <c r="V1144" s="5">
        <f t="array" ref="V1144">IFERROR(INDEX(Data!$K$2:$K$1823,MATCH('Ratios - Total'!$C1144,IF(Data!$A$2:$A$1823='Ratios - Total'!$A1144,Data!$C$2:$C$1823,0),0))/INDEX(Data!$L$2:$L$1823,MATCH('Ratios - Total'!$C1144,IF(Data!$A$2:$A$1823='Ratios - Total'!$A1144,Data!$C$2:$C$1823,0),0)),"Missing Data")</f>
        <v>23710.38368832702</v>
      </c>
      <c r="W1144" s="5">
        <f t="shared" si="18"/>
        <v>25007.065472969647</v>
      </c>
      <c r="X1144" s="5" t="str">
        <f t="array" ref="X1144">IFERROR(INDEX(Data!$K$2:$K$1823,MATCH('Ratios - Total'!$C1144,IF(Data!$A$2:$A$1823='Ratios - Total'!$A1144,Data!$C$2:$C$1823,0),0))/INDEX(Data!$G$2:$G$1823,MATCH('Ratios - Total'!$C1144,IF(Data!$A$2:$A$1823='Ratios - Total'!$A1144,Data!$C$2:$C$1823,0),0)),"Missing Data")</f>
        <v>Missing Data</v>
      </c>
    </row>
    <row r="1145" spans="1:24" x14ac:dyDescent="0.25">
      <c r="A1145" s="22" t="s">
        <v>102</v>
      </c>
      <c r="B1145" s="22" t="s">
        <v>103</v>
      </c>
      <c r="C1145" s="22">
        <v>1997</v>
      </c>
      <c r="D1145" s="5">
        <f t="array" ref="D1145">IFERROR(INDEX(Data!$H$2:$H$1823,MATCH('Ratios - Total'!$C1145,IF(Data!$A$2:$A$1823='Ratios - Total'!$A1145,Data!$C$2:$C$1823,0),0))/INDEX(Data!$D$2:$D$1823,MATCH('Ratios - Total'!$C1145,IF(Data!$A$2:$A$1823='Ratios - Total'!$A1145,Data!$C$2:$C$1823,0),0)),"Missing Data")</f>
        <v>1392.6352982684141</v>
      </c>
      <c r="E1145" s="22"/>
      <c r="F1145" s="5">
        <f t="array" ref="F1145">IFERROR(INDEX(Data!$G$2:$G$1823,MATCH('Ratios - Total'!$C1145,IF(Data!$A$2:$A$1823='Ratios - Total'!$A1145,Data!$C$2:$C$1823,0),0))/INDEX(Data!$D$2:$D$1823,MATCH('Ratios - Total'!$C1145,IF(Data!$A$2:$A$1823='Ratios - Total'!$A1145,Data!$C$2:$C$1823,0),0)),"Missing Data")</f>
        <v>0</v>
      </c>
      <c r="G1145" s="5"/>
      <c r="H1145" s="5" t="str">
        <f t="array" ref="H1145">IFERROR(INDEX(Data!$H$2:$H$1823,MATCH('Ratios - Total'!$C1145,IF(Data!$A$2:$A$1823='Ratios - Total'!$A1145,Data!$C$2:$C$1823,0),0))/INDEX(Data!$G$2:$G$1823,MATCH('Ratios - Total'!$C1145,IF(Data!$A$2:$A$1823='Ratios - Total'!$A1145,Data!$C$2:$C$1823,0),0)),"Missing Data")</f>
        <v>Missing Data</v>
      </c>
      <c r="I1145" s="5">
        <f t="array" ref="I1145">IFERROR(INDEX(Data!$G$2:$G$1823,MATCH('Ratios - Total'!$C1145,IF(Data!$A$2:$A$1823='Ratios - Total'!$A1145,Data!$C$2:$C$1823,0),0))/INDEX(Data!$D$2:$D$1823,MATCH('Ratios - Total'!$C1145,IF(Data!$A$2:$A$1823='Ratios - Total'!$A1145,Data!$C$2:$C$1823,0),0)),"Missing Data")</f>
        <v>0</v>
      </c>
      <c r="J1145" s="22"/>
      <c r="K1145" s="5">
        <f t="array" ref="K1145">IFERROR(INDEX(Data!$E$2:$E$1823,MATCH('Ratios - Total'!$C1145,IF(Data!$A$2:$A$1823='Ratios - Total'!$A1145,Data!$C$2:$C$1823,0),0))/INDEX(Data!$D$2:$D$1823,MATCH('Ratios - Total'!$C1145,IF(Data!$A$2:$A$1823='Ratios - Total'!$A1145,Data!$C$2:$C$1823,0),0)),"Missing Data")</f>
        <v>0</v>
      </c>
      <c r="L1145" s="5"/>
      <c r="M1145" s="5" t="str">
        <f t="array" ref="M1145">IFERROR(INDEX(Data!$F$2:$F$1823,MATCH('Ratios - Total'!$C1145,IF(Data!$A$2:$A$1823='Ratios - Total'!$A1145,Data!$C$2:$C$1823,0),0))/INDEX(Data!$E$2:$E$1823,MATCH('Ratios - Total'!$C1145,IF(Data!$A$2:$A$1823='Ratios - Total'!$A1145,Data!$C$2:$C$1823,0),0)),"Missing Data")</f>
        <v>Missing Data</v>
      </c>
      <c r="N1145" s="5"/>
      <c r="O1145" s="5" t="str">
        <f t="array" ref="O1145">IFERROR(INDEX(Data!$G$2:$G$1823,MATCH('Ratios - Total'!$C1145,IF(Data!$A$2:$A$1823='Ratios - Total'!$A1145,Data!$C$2:$C$1823,0),0))/INDEX(Data!$F$2:$F$1823,MATCH('Ratios - Total'!$C1145,IF(Data!$A$2:$A$1823='Ratios - Total'!$A1145,Data!$C$2:$C$1823,0),0)),"Missing Data")</f>
        <v>Missing Data</v>
      </c>
      <c r="P1145" s="5" t="str">
        <f t="array" ref="P1145">IFERROR(INDEX(Data!$H$2:$H$1823,MATCH('Ratios - Total'!$C1145,IF(Data!$A$2:$A$1823='Ratios - Total'!$A1145,Data!$C$2:$C$1823,0),0))/INDEX(Data!$G$2:$G$1823,MATCH('Ratios - Total'!$C1145,IF(Data!$A$2:$A$1823='Ratios - Total'!$A1145,Data!$C$2:$C$1823,0),0)),"Missing Data")</f>
        <v>Missing Data</v>
      </c>
      <c r="Q1145" s="5"/>
      <c r="R1145" s="5" t="str">
        <f t="array" ref="R1145">IFERROR(INDEX(Data!$L$2:$L$1823,MATCH('Ratios - Total'!$C1145,IF(Data!$A$2:$A$1823='Ratios - Total'!$A1145,Data!$C$2:$C$1823,0),0))/INDEX(Data!$G$2:$G$1823,MATCH('Ratios - Total'!$C1145,IF(Data!$A$2:$A$1823='Ratios - Total'!$A1145,Data!$C$2:$C$1823,0),0)),"Missing Data")</f>
        <v>Missing Data</v>
      </c>
      <c r="S1145" s="5"/>
      <c r="T1145" s="5">
        <f t="array" ref="T1145">IFERROR(INDEX(Data!$H$2:$H$1823,MATCH('Ratios - Total'!$C1145,IF(Data!$A$2:$A$1823='Ratios - Total'!$A1145,Data!$C$2:$C$1823,0),0))/INDEX(Data!$L$2:$L$1823,MATCH('Ratios - Total'!$C1145,IF(Data!$A$2:$A$1823='Ratios - Total'!$A1145,Data!$C$2:$C$1823,0),0)),"Missing Data")</f>
        <v>67952.543033717229</v>
      </c>
      <c r="U1145" s="5">
        <f t="array" ref="U1145">IFERROR(INDEX(Data!$K$2:$K$1823,MATCH('Ratios - Total'!$C1145,IF(Data!$A$2:$A$1823='Ratios - Total'!$A1145,Data!$C$2:$C$1823,0),0))/INDEX(Data!$H$2:$H$1823,MATCH('Ratios - Total'!$C1145,IF(Data!$A$2:$A$1823='Ratios - Total'!$A1145,Data!$C$2:$C$1823,0),0)),"Missing Data")</f>
        <v>0.42033028379157544</v>
      </c>
      <c r="V1145" s="5">
        <f t="array" ref="V1145">IFERROR(INDEX(Data!$K$2:$K$1823,MATCH('Ratios - Total'!$C1145,IF(Data!$A$2:$A$1823='Ratios - Total'!$A1145,Data!$C$2:$C$1823,0),0))/INDEX(Data!$L$2:$L$1823,MATCH('Ratios - Total'!$C1145,IF(Data!$A$2:$A$1823='Ratios - Total'!$A1145,Data!$C$2:$C$1823,0),0)),"Missing Data")</f>
        <v>28562.511697721609</v>
      </c>
      <c r="W1145" s="5">
        <f t="shared" si="18"/>
        <v>39390.03133599562</v>
      </c>
      <c r="X1145" s="5" t="str">
        <f t="array" ref="X1145">IFERROR(INDEX(Data!$K$2:$K$1823,MATCH('Ratios - Total'!$C1145,IF(Data!$A$2:$A$1823='Ratios - Total'!$A1145,Data!$C$2:$C$1823,0),0))/INDEX(Data!$G$2:$G$1823,MATCH('Ratios - Total'!$C1145,IF(Data!$A$2:$A$1823='Ratios - Total'!$A1145,Data!$C$2:$C$1823,0),0)),"Missing Data")</f>
        <v>Missing Data</v>
      </c>
    </row>
    <row r="1146" spans="1:24" x14ac:dyDescent="0.25">
      <c r="A1146" s="22" t="s">
        <v>104</v>
      </c>
      <c r="B1146" s="22" t="s">
        <v>105</v>
      </c>
      <c r="C1146" s="22">
        <v>1997</v>
      </c>
      <c r="D1146" s="5">
        <f t="array" ref="D1146">IFERROR(INDEX(Data!$H$2:$H$1823,MATCH('Ratios - Total'!$C1146,IF(Data!$A$2:$A$1823='Ratios - Total'!$A1146,Data!$C$2:$C$1823,0),0))/INDEX(Data!$D$2:$D$1823,MATCH('Ratios - Total'!$C1146,IF(Data!$A$2:$A$1823='Ratios - Total'!$A1146,Data!$C$2:$C$1823,0),0)),"Missing Data")</f>
        <v>1490.3351224126623</v>
      </c>
      <c r="E1146" s="22"/>
      <c r="F1146" s="5">
        <f t="array" ref="F1146">IFERROR(INDEX(Data!$G$2:$G$1823,MATCH('Ratios - Total'!$C1146,IF(Data!$A$2:$A$1823='Ratios - Total'!$A1146,Data!$C$2:$C$1823,0),0))/INDEX(Data!$D$2:$D$1823,MATCH('Ratios - Total'!$C1146,IF(Data!$A$2:$A$1823='Ratios - Total'!$A1146,Data!$C$2:$C$1823,0),0)),"Missing Data")</f>
        <v>0</v>
      </c>
      <c r="G1146" s="5"/>
      <c r="H1146" s="5" t="str">
        <f t="array" ref="H1146">IFERROR(INDEX(Data!$H$2:$H$1823,MATCH('Ratios - Total'!$C1146,IF(Data!$A$2:$A$1823='Ratios - Total'!$A1146,Data!$C$2:$C$1823,0),0))/INDEX(Data!$G$2:$G$1823,MATCH('Ratios - Total'!$C1146,IF(Data!$A$2:$A$1823='Ratios - Total'!$A1146,Data!$C$2:$C$1823,0),0)),"Missing Data")</f>
        <v>Missing Data</v>
      </c>
      <c r="I1146" s="5">
        <f t="array" ref="I1146">IFERROR(INDEX(Data!$G$2:$G$1823,MATCH('Ratios - Total'!$C1146,IF(Data!$A$2:$A$1823='Ratios - Total'!$A1146,Data!$C$2:$C$1823,0),0))/INDEX(Data!$D$2:$D$1823,MATCH('Ratios - Total'!$C1146,IF(Data!$A$2:$A$1823='Ratios - Total'!$A1146,Data!$C$2:$C$1823,0),0)),"Missing Data")</f>
        <v>0</v>
      </c>
      <c r="J1146" s="22"/>
      <c r="K1146" s="5">
        <f t="array" ref="K1146">IFERROR(INDEX(Data!$E$2:$E$1823,MATCH('Ratios - Total'!$C1146,IF(Data!$A$2:$A$1823='Ratios - Total'!$A1146,Data!$C$2:$C$1823,0),0))/INDEX(Data!$D$2:$D$1823,MATCH('Ratios - Total'!$C1146,IF(Data!$A$2:$A$1823='Ratios - Total'!$A1146,Data!$C$2:$C$1823,0),0)),"Missing Data")</f>
        <v>0</v>
      </c>
      <c r="L1146" s="5"/>
      <c r="M1146" s="5" t="str">
        <f t="array" ref="M1146">IFERROR(INDEX(Data!$F$2:$F$1823,MATCH('Ratios - Total'!$C1146,IF(Data!$A$2:$A$1823='Ratios - Total'!$A1146,Data!$C$2:$C$1823,0),0))/INDEX(Data!$E$2:$E$1823,MATCH('Ratios - Total'!$C1146,IF(Data!$A$2:$A$1823='Ratios - Total'!$A1146,Data!$C$2:$C$1823,0),0)),"Missing Data")</f>
        <v>Missing Data</v>
      </c>
      <c r="N1146" s="5"/>
      <c r="O1146" s="5" t="str">
        <f t="array" ref="O1146">IFERROR(INDEX(Data!$G$2:$G$1823,MATCH('Ratios - Total'!$C1146,IF(Data!$A$2:$A$1823='Ratios - Total'!$A1146,Data!$C$2:$C$1823,0),0))/INDEX(Data!$F$2:$F$1823,MATCH('Ratios - Total'!$C1146,IF(Data!$A$2:$A$1823='Ratios - Total'!$A1146,Data!$C$2:$C$1823,0),0)),"Missing Data")</f>
        <v>Missing Data</v>
      </c>
      <c r="P1146" s="5" t="str">
        <f t="array" ref="P1146">IFERROR(INDEX(Data!$H$2:$H$1823,MATCH('Ratios - Total'!$C1146,IF(Data!$A$2:$A$1823='Ratios - Total'!$A1146,Data!$C$2:$C$1823,0),0))/INDEX(Data!$G$2:$G$1823,MATCH('Ratios - Total'!$C1146,IF(Data!$A$2:$A$1823='Ratios - Total'!$A1146,Data!$C$2:$C$1823,0),0)),"Missing Data")</f>
        <v>Missing Data</v>
      </c>
      <c r="Q1146" s="5"/>
      <c r="R1146" s="5" t="str">
        <f t="array" ref="R1146">IFERROR(INDEX(Data!$L$2:$L$1823,MATCH('Ratios - Total'!$C1146,IF(Data!$A$2:$A$1823='Ratios - Total'!$A1146,Data!$C$2:$C$1823,0),0))/INDEX(Data!$G$2:$G$1823,MATCH('Ratios - Total'!$C1146,IF(Data!$A$2:$A$1823='Ratios - Total'!$A1146,Data!$C$2:$C$1823,0),0)),"Missing Data")</f>
        <v>Missing Data</v>
      </c>
      <c r="S1146" s="5"/>
      <c r="T1146" s="5">
        <f t="array" ref="T1146">IFERROR(INDEX(Data!$H$2:$H$1823,MATCH('Ratios - Total'!$C1146,IF(Data!$A$2:$A$1823='Ratios - Total'!$A1146,Data!$C$2:$C$1823,0),0))/INDEX(Data!$L$2:$L$1823,MATCH('Ratios - Total'!$C1146,IF(Data!$A$2:$A$1823='Ratios - Total'!$A1146,Data!$C$2:$C$1823,0),0)),"Missing Data")</f>
        <v>49669.482227972221</v>
      </c>
      <c r="U1146" s="5">
        <f t="array" ref="U1146">IFERROR(INDEX(Data!$K$2:$K$1823,MATCH('Ratios - Total'!$C1146,IF(Data!$A$2:$A$1823='Ratios - Total'!$A1146,Data!$C$2:$C$1823,0),0))/INDEX(Data!$H$2:$H$1823,MATCH('Ratios - Total'!$C1146,IF(Data!$A$2:$A$1823='Ratios - Total'!$A1146,Data!$C$2:$C$1823,0),0)),"Missing Data")</f>
        <v>0.45951799399504845</v>
      </c>
      <c r="V1146" s="5">
        <f t="array" ref="V1146">IFERROR(INDEX(Data!$K$2:$K$1823,MATCH('Ratios - Total'!$C1146,IF(Data!$A$2:$A$1823='Ratios - Total'!$A1146,Data!$C$2:$C$1823,0),0))/INDEX(Data!$L$2:$L$1823,MATCH('Ratios - Total'!$C1146,IF(Data!$A$2:$A$1823='Ratios - Total'!$A1146,Data!$C$2:$C$1823,0),0)),"Missing Data")</f>
        <v>22824.020836170501</v>
      </c>
      <c r="W1146" s="5">
        <f t="shared" si="18"/>
        <v>26845.46139180172</v>
      </c>
      <c r="X1146" s="5" t="str">
        <f t="array" ref="X1146">IFERROR(INDEX(Data!$K$2:$K$1823,MATCH('Ratios - Total'!$C1146,IF(Data!$A$2:$A$1823='Ratios - Total'!$A1146,Data!$C$2:$C$1823,0),0))/INDEX(Data!$G$2:$G$1823,MATCH('Ratios - Total'!$C1146,IF(Data!$A$2:$A$1823='Ratios - Total'!$A1146,Data!$C$2:$C$1823,0),0)),"Missing Data")</f>
        <v>Missing Data</v>
      </c>
    </row>
    <row r="1147" spans="1:24" x14ac:dyDescent="0.25">
      <c r="A1147" s="22" t="s">
        <v>4</v>
      </c>
      <c r="B1147" s="22" t="s">
        <v>5</v>
      </c>
      <c r="C1147" s="22">
        <v>1998</v>
      </c>
      <c r="D1147" s="5">
        <f t="array" ref="D1147">IFERROR(INDEX(Data!$H$2:$H$1823,MATCH('Ratios - Total'!$C1147,IF(Data!$A$2:$A$1823='Ratios - Total'!$A1147,Data!$C$2:$C$1823,0),0))/INDEX(Data!$D$2:$D$1823,MATCH('Ratios - Total'!$C1147,IF(Data!$A$2:$A$1823='Ratios - Total'!$A1147,Data!$C$2:$C$1823,0),0)),"Missing Data")</f>
        <v>1031.2586883877023</v>
      </c>
      <c r="E1147" s="22"/>
      <c r="F1147" s="5">
        <f t="array" ref="F1147">IFERROR(INDEX(Data!$G$2:$G$1823,MATCH('Ratios - Total'!$C1147,IF(Data!$A$2:$A$1823='Ratios - Total'!$A1147,Data!$C$2:$C$1823,0),0))/INDEX(Data!$D$2:$D$1823,MATCH('Ratios - Total'!$C1147,IF(Data!$A$2:$A$1823='Ratios - Total'!$A1147,Data!$C$2:$C$1823,0),0)),"Missing Data")</f>
        <v>0</v>
      </c>
      <c r="G1147" s="5"/>
      <c r="H1147" s="5" t="str">
        <f t="array" ref="H1147">IFERROR(INDEX(Data!$H$2:$H$1823,MATCH('Ratios - Total'!$C1147,IF(Data!$A$2:$A$1823='Ratios - Total'!$A1147,Data!$C$2:$C$1823,0),0))/INDEX(Data!$G$2:$G$1823,MATCH('Ratios - Total'!$C1147,IF(Data!$A$2:$A$1823='Ratios - Total'!$A1147,Data!$C$2:$C$1823,0),0)),"Missing Data")</f>
        <v>Missing Data</v>
      </c>
      <c r="I1147" s="5">
        <f t="array" ref="I1147">IFERROR(INDEX(Data!$G$2:$G$1823,MATCH('Ratios - Total'!$C1147,IF(Data!$A$2:$A$1823='Ratios - Total'!$A1147,Data!$C$2:$C$1823,0),0))/INDEX(Data!$D$2:$D$1823,MATCH('Ratios - Total'!$C1147,IF(Data!$A$2:$A$1823='Ratios - Total'!$A1147,Data!$C$2:$C$1823,0),0)),"Missing Data")</f>
        <v>0</v>
      </c>
      <c r="J1147" s="22"/>
      <c r="K1147" s="5">
        <f t="array" ref="K1147">IFERROR(INDEX(Data!$E$2:$E$1823,MATCH('Ratios - Total'!$C1147,IF(Data!$A$2:$A$1823='Ratios - Total'!$A1147,Data!$C$2:$C$1823,0),0))/INDEX(Data!$D$2:$D$1823,MATCH('Ratios - Total'!$C1147,IF(Data!$A$2:$A$1823='Ratios - Total'!$A1147,Data!$C$2:$C$1823,0),0)),"Missing Data")</f>
        <v>0</v>
      </c>
      <c r="L1147" s="5"/>
      <c r="M1147" s="5" t="str">
        <f t="array" ref="M1147">IFERROR(INDEX(Data!$F$2:$F$1823,MATCH('Ratios - Total'!$C1147,IF(Data!$A$2:$A$1823='Ratios - Total'!$A1147,Data!$C$2:$C$1823,0),0))/INDEX(Data!$E$2:$E$1823,MATCH('Ratios - Total'!$C1147,IF(Data!$A$2:$A$1823='Ratios - Total'!$A1147,Data!$C$2:$C$1823,0),0)),"Missing Data")</f>
        <v>Missing Data</v>
      </c>
      <c r="N1147" s="5"/>
      <c r="O1147" s="5" t="str">
        <f t="array" ref="O1147">IFERROR(INDEX(Data!$G$2:$G$1823,MATCH('Ratios - Total'!$C1147,IF(Data!$A$2:$A$1823='Ratios - Total'!$A1147,Data!$C$2:$C$1823,0),0))/INDEX(Data!$F$2:$F$1823,MATCH('Ratios - Total'!$C1147,IF(Data!$A$2:$A$1823='Ratios - Total'!$A1147,Data!$C$2:$C$1823,0),0)),"Missing Data")</f>
        <v>Missing Data</v>
      </c>
      <c r="P1147" s="5" t="str">
        <f t="array" ref="P1147">IFERROR(INDEX(Data!$H$2:$H$1823,MATCH('Ratios - Total'!$C1147,IF(Data!$A$2:$A$1823='Ratios - Total'!$A1147,Data!$C$2:$C$1823,0),0))/INDEX(Data!$G$2:$G$1823,MATCH('Ratios - Total'!$C1147,IF(Data!$A$2:$A$1823='Ratios - Total'!$A1147,Data!$C$2:$C$1823,0),0)),"Missing Data")</f>
        <v>Missing Data</v>
      </c>
      <c r="Q1147" s="5"/>
      <c r="R1147" s="5" t="str">
        <f t="array" ref="R1147">IFERROR(INDEX(Data!$L$2:$L$1823,MATCH('Ratios - Total'!$C1147,IF(Data!$A$2:$A$1823='Ratios - Total'!$A1147,Data!$C$2:$C$1823,0),0))/INDEX(Data!$G$2:$G$1823,MATCH('Ratios - Total'!$C1147,IF(Data!$A$2:$A$1823='Ratios - Total'!$A1147,Data!$C$2:$C$1823,0),0)),"Missing Data")</f>
        <v>Missing Data</v>
      </c>
      <c r="S1147" s="5"/>
      <c r="T1147" s="5">
        <f t="array" ref="T1147">IFERROR(INDEX(Data!$H$2:$H$1823,MATCH('Ratios - Total'!$C1147,IF(Data!$A$2:$A$1823='Ratios - Total'!$A1147,Data!$C$2:$C$1823,0),0))/INDEX(Data!$L$2:$L$1823,MATCH('Ratios - Total'!$C1147,IF(Data!$A$2:$A$1823='Ratios - Total'!$A1147,Data!$C$2:$C$1823,0),0)),"Missing Data")</f>
        <v>49880.702531159062</v>
      </c>
      <c r="U1147" s="5">
        <f t="array" ref="U1147">IFERROR(INDEX(Data!$K$2:$K$1823,MATCH('Ratios - Total'!$C1147,IF(Data!$A$2:$A$1823='Ratios - Total'!$A1147,Data!$C$2:$C$1823,0),0))/INDEX(Data!$H$2:$H$1823,MATCH('Ratios - Total'!$C1147,IF(Data!$A$2:$A$1823='Ratios - Total'!$A1147,Data!$C$2:$C$1823,0),0)),"Missing Data")</f>
        <v>0.42681404990256822</v>
      </c>
      <c r="V1147" s="5">
        <f t="array" ref="V1147">IFERROR(INDEX(Data!$K$2:$K$1823,MATCH('Ratios - Total'!$C1147,IF(Data!$A$2:$A$1823='Ratios - Total'!$A1147,Data!$C$2:$C$1823,0),0))/INDEX(Data!$L$2:$L$1823,MATCH('Ratios - Total'!$C1147,IF(Data!$A$2:$A$1823='Ratios - Total'!$A1147,Data!$C$2:$C$1823,0),0)),"Missing Data")</f>
        <v>21289.784659309284</v>
      </c>
      <c r="W1147" s="5">
        <f t="shared" si="18"/>
        <v>28590.917871849779</v>
      </c>
      <c r="X1147" s="5" t="str">
        <f t="array" ref="X1147">IFERROR(INDEX(Data!$K$2:$K$1823,MATCH('Ratios - Total'!$C1147,IF(Data!$A$2:$A$1823='Ratios - Total'!$A1147,Data!$C$2:$C$1823,0),0))/INDEX(Data!$G$2:$G$1823,MATCH('Ratios - Total'!$C1147,IF(Data!$A$2:$A$1823='Ratios - Total'!$A1147,Data!$C$2:$C$1823,0),0)),"Missing Data")</f>
        <v>Missing Data</v>
      </c>
    </row>
    <row r="1148" spans="1:24" x14ac:dyDescent="0.25">
      <c r="A1148" s="22" t="s">
        <v>6</v>
      </c>
      <c r="B1148" s="22" t="s">
        <v>7</v>
      </c>
      <c r="C1148" s="22">
        <v>1998</v>
      </c>
      <c r="D1148" s="5">
        <f t="array" ref="D1148">IFERROR(INDEX(Data!$H$2:$H$1823,MATCH('Ratios - Total'!$C1148,IF(Data!$A$2:$A$1823='Ratios - Total'!$A1148,Data!$C$2:$C$1823,0),0))/INDEX(Data!$D$2:$D$1823,MATCH('Ratios - Total'!$C1148,IF(Data!$A$2:$A$1823='Ratios - Total'!$A1148,Data!$C$2:$C$1823,0),0)),"Missing Data")</f>
        <v>2000.8096888045786</v>
      </c>
      <c r="E1148" s="22"/>
      <c r="F1148" s="5">
        <f t="array" ref="F1148">IFERROR(INDEX(Data!$G$2:$G$1823,MATCH('Ratios - Total'!$C1148,IF(Data!$A$2:$A$1823='Ratios - Total'!$A1148,Data!$C$2:$C$1823,0),0))/INDEX(Data!$D$2:$D$1823,MATCH('Ratios - Total'!$C1148,IF(Data!$A$2:$A$1823='Ratios - Total'!$A1148,Data!$C$2:$C$1823,0),0)),"Missing Data")</f>
        <v>0</v>
      </c>
      <c r="G1148" s="5"/>
      <c r="H1148" s="5" t="str">
        <f t="array" ref="H1148">IFERROR(INDEX(Data!$H$2:$H$1823,MATCH('Ratios - Total'!$C1148,IF(Data!$A$2:$A$1823='Ratios - Total'!$A1148,Data!$C$2:$C$1823,0),0))/INDEX(Data!$G$2:$G$1823,MATCH('Ratios - Total'!$C1148,IF(Data!$A$2:$A$1823='Ratios - Total'!$A1148,Data!$C$2:$C$1823,0),0)),"Missing Data")</f>
        <v>Missing Data</v>
      </c>
      <c r="I1148" s="5">
        <f t="array" ref="I1148">IFERROR(INDEX(Data!$G$2:$G$1823,MATCH('Ratios - Total'!$C1148,IF(Data!$A$2:$A$1823='Ratios - Total'!$A1148,Data!$C$2:$C$1823,0),0))/INDEX(Data!$D$2:$D$1823,MATCH('Ratios - Total'!$C1148,IF(Data!$A$2:$A$1823='Ratios - Total'!$A1148,Data!$C$2:$C$1823,0),0)),"Missing Data")</f>
        <v>0</v>
      </c>
      <c r="J1148" s="22"/>
      <c r="K1148" s="5">
        <f t="array" ref="K1148">IFERROR(INDEX(Data!$E$2:$E$1823,MATCH('Ratios - Total'!$C1148,IF(Data!$A$2:$A$1823='Ratios - Total'!$A1148,Data!$C$2:$C$1823,0),0))/INDEX(Data!$D$2:$D$1823,MATCH('Ratios - Total'!$C1148,IF(Data!$A$2:$A$1823='Ratios - Total'!$A1148,Data!$C$2:$C$1823,0),0)),"Missing Data")</f>
        <v>0</v>
      </c>
      <c r="L1148" s="5"/>
      <c r="M1148" s="5" t="str">
        <f t="array" ref="M1148">IFERROR(INDEX(Data!$F$2:$F$1823,MATCH('Ratios - Total'!$C1148,IF(Data!$A$2:$A$1823='Ratios - Total'!$A1148,Data!$C$2:$C$1823,0),0))/INDEX(Data!$E$2:$E$1823,MATCH('Ratios - Total'!$C1148,IF(Data!$A$2:$A$1823='Ratios - Total'!$A1148,Data!$C$2:$C$1823,0),0)),"Missing Data")</f>
        <v>Missing Data</v>
      </c>
      <c r="N1148" s="5"/>
      <c r="O1148" s="5" t="str">
        <f t="array" ref="O1148">IFERROR(INDEX(Data!$G$2:$G$1823,MATCH('Ratios - Total'!$C1148,IF(Data!$A$2:$A$1823='Ratios - Total'!$A1148,Data!$C$2:$C$1823,0),0))/INDEX(Data!$F$2:$F$1823,MATCH('Ratios - Total'!$C1148,IF(Data!$A$2:$A$1823='Ratios - Total'!$A1148,Data!$C$2:$C$1823,0),0)),"Missing Data")</f>
        <v>Missing Data</v>
      </c>
      <c r="P1148" s="5" t="str">
        <f t="array" ref="P1148">IFERROR(INDEX(Data!$H$2:$H$1823,MATCH('Ratios - Total'!$C1148,IF(Data!$A$2:$A$1823='Ratios - Total'!$A1148,Data!$C$2:$C$1823,0),0))/INDEX(Data!$G$2:$G$1823,MATCH('Ratios - Total'!$C1148,IF(Data!$A$2:$A$1823='Ratios - Total'!$A1148,Data!$C$2:$C$1823,0),0)),"Missing Data")</f>
        <v>Missing Data</v>
      </c>
      <c r="Q1148" s="5"/>
      <c r="R1148" s="5" t="str">
        <f t="array" ref="R1148">IFERROR(INDEX(Data!$L$2:$L$1823,MATCH('Ratios - Total'!$C1148,IF(Data!$A$2:$A$1823='Ratios - Total'!$A1148,Data!$C$2:$C$1823,0),0))/INDEX(Data!$G$2:$G$1823,MATCH('Ratios - Total'!$C1148,IF(Data!$A$2:$A$1823='Ratios - Total'!$A1148,Data!$C$2:$C$1823,0),0)),"Missing Data")</f>
        <v>Missing Data</v>
      </c>
      <c r="S1148" s="5"/>
      <c r="T1148" s="5">
        <f t="array" ref="T1148">IFERROR(INDEX(Data!$H$2:$H$1823,MATCH('Ratios - Total'!$C1148,IF(Data!$A$2:$A$1823='Ratios - Total'!$A1148,Data!$C$2:$C$1823,0),0))/INDEX(Data!$L$2:$L$1823,MATCH('Ratios - Total'!$C1148,IF(Data!$A$2:$A$1823='Ratios - Total'!$A1148,Data!$C$2:$C$1823,0),0)),"Missing Data")</f>
        <v>79251.54635486551</v>
      </c>
      <c r="U1148" s="5">
        <f t="array" ref="U1148">IFERROR(INDEX(Data!$K$2:$K$1823,MATCH('Ratios - Total'!$C1148,IF(Data!$A$2:$A$1823='Ratios - Total'!$A1148,Data!$C$2:$C$1823,0),0))/INDEX(Data!$H$2:$H$1823,MATCH('Ratios - Total'!$C1148,IF(Data!$A$2:$A$1823='Ratios - Total'!$A1148,Data!$C$2:$C$1823,0),0)),"Missing Data")</f>
        <v>0.44787676500168877</v>
      </c>
      <c r="V1148" s="5">
        <f t="array" ref="V1148">IFERROR(INDEX(Data!$K$2:$K$1823,MATCH('Ratios - Total'!$C1148,IF(Data!$A$2:$A$1823='Ratios - Total'!$A1148,Data!$C$2:$C$1823,0),0))/INDEX(Data!$L$2:$L$1823,MATCH('Ratios - Total'!$C1148,IF(Data!$A$2:$A$1823='Ratios - Total'!$A1148,Data!$C$2:$C$1823,0),0)),"Missing Data")</f>
        <v>35494.926202798546</v>
      </c>
      <c r="W1148" s="5">
        <f t="shared" si="18"/>
        <v>43756.620152066964</v>
      </c>
      <c r="X1148" s="5" t="str">
        <f t="array" ref="X1148">IFERROR(INDEX(Data!$K$2:$K$1823,MATCH('Ratios - Total'!$C1148,IF(Data!$A$2:$A$1823='Ratios - Total'!$A1148,Data!$C$2:$C$1823,0),0))/INDEX(Data!$G$2:$G$1823,MATCH('Ratios - Total'!$C1148,IF(Data!$A$2:$A$1823='Ratios - Total'!$A1148,Data!$C$2:$C$1823,0),0)),"Missing Data")</f>
        <v>Missing Data</v>
      </c>
    </row>
    <row r="1149" spans="1:24" x14ac:dyDescent="0.25">
      <c r="A1149" s="22" t="s">
        <v>8</v>
      </c>
      <c r="B1149" s="22" t="s">
        <v>9</v>
      </c>
      <c r="C1149" s="22">
        <v>1998</v>
      </c>
      <c r="D1149" s="5">
        <f t="array" ref="D1149">IFERROR(INDEX(Data!$H$2:$H$1823,MATCH('Ratios - Total'!$C1149,IF(Data!$A$2:$A$1823='Ratios - Total'!$A1149,Data!$C$2:$C$1823,0),0))/INDEX(Data!$D$2:$D$1823,MATCH('Ratios - Total'!$C1149,IF(Data!$A$2:$A$1823='Ratios - Total'!$A1149,Data!$C$2:$C$1823,0),0)),"Missing Data")</f>
        <v>1014.2318961072151</v>
      </c>
      <c r="E1149" s="22"/>
      <c r="F1149" s="5">
        <f t="array" ref="F1149">IFERROR(INDEX(Data!$G$2:$G$1823,MATCH('Ratios - Total'!$C1149,IF(Data!$A$2:$A$1823='Ratios - Total'!$A1149,Data!$C$2:$C$1823,0),0))/INDEX(Data!$D$2:$D$1823,MATCH('Ratios - Total'!$C1149,IF(Data!$A$2:$A$1823='Ratios - Total'!$A1149,Data!$C$2:$C$1823,0),0)),"Missing Data")</f>
        <v>0</v>
      </c>
      <c r="G1149" s="5"/>
      <c r="H1149" s="5" t="str">
        <f t="array" ref="H1149">IFERROR(INDEX(Data!$H$2:$H$1823,MATCH('Ratios - Total'!$C1149,IF(Data!$A$2:$A$1823='Ratios - Total'!$A1149,Data!$C$2:$C$1823,0),0))/INDEX(Data!$G$2:$G$1823,MATCH('Ratios - Total'!$C1149,IF(Data!$A$2:$A$1823='Ratios - Total'!$A1149,Data!$C$2:$C$1823,0),0)),"Missing Data")</f>
        <v>Missing Data</v>
      </c>
      <c r="I1149" s="5">
        <f t="array" ref="I1149">IFERROR(INDEX(Data!$G$2:$G$1823,MATCH('Ratios - Total'!$C1149,IF(Data!$A$2:$A$1823='Ratios - Total'!$A1149,Data!$C$2:$C$1823,0),0))/INDEX(Data!$D$2:$D$1823,MATCH('Ratios - Total'!$C1149,IF(Data!$A$2:$A$1823='Ratios - Total'!$A1149,Data!$C$2:$C$1823,0),0)),"Missing Data")</f>
        <v>0</v>
      </c>
      <c r="J1149" s="22"/>
      <c r="K1149" s="5">
        <f t="array" ref="K1149">IFERROR(INDEX(Data!$E$2:$E$1823,MATCH('Ratios - Total'!$C1149,IF(Data!$A$2:$A$1823='Ratios - Total'!$A1149,Data!$C$2:$C$1823,0),0))/INDEX(Data!$D$2:$D$1823,MATCH('Ratios - Total'!$C1149,IF(Data!$A$2:$A$1823='Ratios - Total'!$A1149,Data!$C$2:$C$1823,0),0)),"Missing Data")</f>
        <v>0</v>
      </c>
      <c r="L1149" s="5"/>
      <c r="M1149" s="5" t="str">
        <f t="array" ref="M1149">IFERROR(INDEX(Data!$F$2:$F$1823,MATCH('Ratios - Total'!$C1149,IF(Data!$A$2:$A$1823='Ratios - Total'!$A1149,Data!$C$2:$C$1823,0),0))/INDEX(Data!$E$2:$E$1823,MATCH('Ratios - Total'!$C1149,IF(Data!$A$2:$A$1823='Ratios - Total'!$A1149,Data!$C$2:$C$1823,0),0)),"Missing Data")</f>
        <v>Missing Data</v>
      </c>
      <c r="N1149" s="5"/>
      <c r="O1149" s="5" t="str">
        <f t="array" ref="O1149">IFERROR(INDEX(Data!$G$2:$G$1823,MATCH('Ratios - Total'!$C1149,IF(Data!$A$2:$A$1823='Ratios - Total'!$A1149,Data!$C$2:$C$1823,0),0))/INDEX(Data!$F$2:$F$1823,MATCH('Ratios - Total'!$C1149,IF(Data!$A$2:$A$1823='Ratios - Total'!$A1149,Data!$C$2:$C$1823,0),0)),"Missing Data")</f>
        <v>Missing Data</v>
      </c>
      <c r="P1149" s="5" t="str">
        <f t="array" ref="P1149">IFERROR(INDEX(Data!$H$2:$H$1823,MATCH('Ratios - Total'!$C1149,IF(Data!$A$2:$A$1823='Ratios - Total'!$A1149,Data!$C$2:$C$1823,0),0))/INDEX(Data!$G$2:$G$1823,MATCH('Ratios - Total'!$C1149,IF(Data!$A$2:$A$1823='Ratios - Total'!$A1149,Data!$C$2:$C$1823,0),0)),"Missing Data")</f>
        <v>Missing Data</v>
      </c>
      <c r="Q1149" s="5"/>
      <c r="R1149" s="5" t="str">
        <f t="array" ref="R1149">IFERROR(INDEX(Data!$L$2:$L$1823,MATCH('Ratios - Total'!$C1149,IF(Data!$A$2:$A$1823='Ratios - Total'!$A1149,Data!$C$2:$C$1823,0),0))/INDEX(Data!$G$2:$G$1823,MATCH('Ratios - Total'!$C1149,IF(Data!$A$2:$A$1823='Ratios - Total'!$A1149,Data!$C$2:$C$1823,0),0)),"Missing Data")</f>
        <v>Missing Data</v>
      </c>
      <c r="S1149" s="5"/>
      <c r="T1149" s="5">
        <f t="array" ref="T1149">IFERROR(INDEX(Data!$H$2:$H$1823,MATCH('Ratios - Total'!$C1149,IF(Data!$A$2:$A$1823='Ratios - Total'!$A1149,Data!$C$2:$C$1823,0),0))/INDEX(Data!$L$2:$L$1823,MATCH('Ratios - Total'!$C1149,IF(Data!$A$2:$A$1823='Ratios - Total'!$A1149,Data!$C$2:$C$1823,0),0)),"Missing Data")</f>
        <v>55825.532191163213</v>
      </c>
      <c r="U1149" s="5">
        <f t="array" ref="U1149">IFERROR(INDEX(Data!$K$2:$K$1823,MATCH('Ratios - Total'!$C1149,IF(Data!$A$2:$A$1823='Ratios - Total'!$A1149,Data!$C$2:$C$1823,0),0))/INDEX(Data!$H$2:$H$1823,MATCH('Ratios - Total'!$C1149,IF(Data!$A$2:$A$1823='Ratios - Total'!$A1149,Data!$C$2:$C$1823,0),0)),"Missing Data")</f>
        <v>0.42134918907927293</v>
      </c>
      <c r="V1149" s="5">
        <f t="array" ref="V1149">IFERROR(INDEX(Data!$K$2:$K$1823,MATCH('Ratios - Total'!$C1149,IF(Data!$A$2:$A$1823='Ratios - Total'!$A1149,Data!$C$2:$C$1823,0),0))/INDEX(Data!$L$2:$L$1823,MATCH('Ratios - Total'!$C1149,IF(Data!$A$2:$A$1823='Ratios - Total'!$A1149,Data!$C$2:$C$1823,0),0)),"Missing Data")</f>
        <v>23522.042718665463</v>
      </c>
      <c r="W1149" s="5">
        <f t="shared" si="18"/>
        <v>32303.489472497749</v>
      </c>
      <c r="X1149" s="5" t="str">
        <f t="array" ref="X1149">IFERROR(INDEX(Data!$K$2:$K$1823,MATCH('Ratios - Total'!$C1149,IF(Data!$A$2:$A$1823='Ratios - Total'!$A1149,Data!$C$2:$C$1823,0),0))/INDEX(Data!$G$2:$G$1823,MATCH('Ratios - Total'!$C1149,IF(Data!$A$2:$A$1823='Ratios - Total'!$A1149,Data!$C$2:$C$1823,0),0)),"Missing Data")</f>
        <v>Missing Data</v>
      </c>
    </row>
    <row r="1150" spans="1:24" x14ac:dyDescent="0.25">
      <c r="A1150" s="22" t="s">
        <v>10</v>
      </c>
      <c r="B1150" s="22" t="s">
        <v>11</v>
      </c>
      <c r="C1150" s="22">
        <v>1998</v>
      </c>
      <c r="D1150" s="5">
        <f t="array" ref="D1150">IFERROR(INDEX(Data!$H$2:$H$1823,MATCH('Ratios - Total'!$C1150,IF(Data!$A$2:$A$1823='Ratios - Total'!$A1150,Data!$C$2:$C$1823,0),0))/INDEX(Data!$D$2:$D$1823,MATCH('Ratios - Total'!$C1150,IF(Data!$A$2:$A$1823='Ratios - Total'!$A1150,Data!$C$2:$C$1823,0),0)),"Missing Data")</f>
        <v>971.64479309017406</v>
      </c>
      <c r="E1150" s="22"/>
      <c r="F1150" s="5">
        <f t="array" ref="F1150">IFERROR(INDEX(Data!$G$2:$G$1823,MATCH('Ratios - Total'!$C1150,IF(Data!$A$2:$A$1823='Ratios - Total'!$A1150,Data!$C$2:$C$1823,0),0))/INDEX(Data!$D$2:$D$1823,MATCH('Ratios - Total'!$C1150,IF(Data!$A$2:$A$1823='Ratios - Total'!$A1150,Data!$C$2:$C$1823,0),0)),"Missing Data")</f>
        <v>0</v>
      </c>
      <c r="G1150" s="5"/>
      <c r="H1150" s="5" t="str">
        <f t="array" ref="H1150">IFERROR(INDEX(Data!$H$2:$H$1823,MATCH('Ratios - Total'!$C1150,IF(Data!$A$2:$A$1823='Ratios - Total'!$A1150,Data!$C$2:$C$1823,0),0))/INDEX(Data!$G$2:$G$1823,MATCH('Ratios - Total'!$C1150,IF(Data!$A$2:$A$1823='Ratios - Total'!$A1150,Data!$C$2:$C$1823,0),0)),"Missing Data")</f>
        <v>Missing Data</v>
      </c>
      <c r="I1150" s="5">
        <f t="array" ref="I1150">IFERROR(INDEX(Data!$G$2:$G$1823,MATCH('Ratios - Total'!$C1150,IF(Data!$A$2:$A$1823='Ratios - Total'!$A1150,Data!$C$2:$C$1823,0),0))/INDEX(Data!$D$2:$D$1823,MATCH('Ratios - Total'!$C1150,IF(Data!$A$2:$A$1823='Ratios - Total'!$A1150,Data!$C$2:$C$1823,0),0)),"Missing Data")</f>
        <v>0</v>
      </c>
      <c r="J1150" s="22"/>
      <c r="K1150" s="5">
        <f t="array" ref="K1150">IFERROR(INDEX(Data!$E$2:$E$1823,MATCH('Ratios - Total'!$C1150,IF(Data!$A$2:$A$1823='Ratios - Total'!$A1150,Data!$C$2:$C$1823,0),0))/INDEX(Data!$D$2:$D$1823,MATCH('Ratios - Total'!$C1150,IF(Data!$A$2:$A$1823='Ratios - Total'!$A1150,Data!$C$2:$C$1823,0),0)),"Missing Data")</f>
        <v>0</v>
      </c>
      <c r="L1150" s="5"/>
      <c r="M1150" s="5" t="str">
        <f t="array" ref="M1150">IFERROR(INDEX(Data!$F$2:$F$1823,MATCH('Ratios - Total'!$C1150,IF(Data!$A$2:$A$1823='Ratios - Total'!$A1150,Data!$C$2:$C$1823,0),0))/INDEX(Data!$E$2:$E$1823,MATCH('Ratios - Total'!$C1150,IF(Data!$A$2:$A$1823='Ratios - Total'!$A1150,Data!$C$2:$C$1823,0),0)),"Missing Data")</f>
        <v>Missing Data</v>
      </c>
      <c r="N1150" s="5"/>
      <c r="O1150" s="5" t="str">
        <f t="array" ref="O1150">IFERROR(INDEX(Data!$G$2:$G$1823,MATCH('Ratios - Total'!$C1150,IF(Data!$A$2:$A$1823='Ratios - Total'!$A1150,Data!$C$2:$C$1823,0),0))/INDEX(Data!$F$2:$F$1823,MATCH('Ratios - Total'!$C1150,IF(Data!$A$2:$A$1823='Ratios - Total'!$A1150,Data!$C$2:$C$1823,0),0)),"Missing Data")</f>
        <v>Missing Data</v>
      </c>
      <c r="P1150" s="5" t="str">
        <f t="array" ref="P1150">IFERROR(INDEX(Data!$H$2:$H$1823,MATCH('Ratios - Total'!$C1150,IF(Data!$A$2:$A$1823='Ratios - Total'!$A1150,Data!$C$2:$C$1823,0),0))/INDEX(Data!$G$2:$G$1823,MATCH('Ratios - Total'!$C1150,IF(Data!$A$2:$A$1823='Ratios - Total'!$A1150,Data!$C$2:$C$1823,0),0)),"Missing Data")</f>
        <v>Missing Data</v>
      </c>
      <c r="Q1150" s="5"/>
      <c r="R1150" s="5" t="str">
        <f t="array" ref="R1150">IFERROR(INDEX(Data!$L$2:$L$1823,MATCH('Ratios - Total'!$C1150,IF(Data!$A$2:$A$1823='Ratios - Total'!$A1150,Data!$C$2:$C$1823,0),0))/INDEX(Data!$G$2:$G$1823,MATCH('Ratios - Total'!$C1150,IF(Data!$A$2:$A$1823='Ratios - Total'!$A1150,Data!$C$2:$C$1823,0),0)),"Missing Data")</f>
        <v>Missing Data</v>
      </c>
      <c r="S1150" s="5"/>
      <c r="T1150" s="5">
        <f t="array" ref="T1150">IFERROR(INDEX(Data!$H$2:$H$1823,MATCH('Ratios - Total'!$C1150,IF(Data!$A$2:$A$1823='Ratios - Total'!$A1150,Data!$C$2:$C$1823,0),0))/INDEX(Data!$L$2:$L$1823,MATCH('Ratios - Total'!$C1150,IF(Data!$A$2:$A$1823='Ratios - Total'!$A1150,Data!$C$2:$C$1823,0),0)),"Missing Data")</f>
        <v>42377.773880696157</v>
      </c>
      <c r="U1150" s="5">
        <f t="array" ref="U1150">IFERROR(INDEX(Data!$K$2:$K$1823,MATCH('Ratios - Total'!$C1150,IF(Data!$A$2:$A$1823='Ratios - Total'!$A1150,Data!$C$2:$C$1823,0),0))/INDEX(Data!$H$2:$H$1823,MATCH('Ratios - Total'!$C1150,IF(Data!$A$2:$A$1823='Ratios - Total'!$A1150,Data!$C$2:$C$1823,0),0)),"Missing Data")</f>
        <v>0.47292841378556905</v>
      </c>
      <c r="V1150" s="5">
        <f t="array" ref="V1150">IFERROR(INDEX(Data!$K$2:$K$1823,MATCH('Ratios - Total'!$C1150,IF(Data!$A$2:$A$1823='Ratios - Total'!$A1150,Data!$C$2:$C$1823,0),0))/INDEX(Data!$L$2:$L$1823,MATCH('Ratios - Total'!$C1150,IF(Data!$A$2:$A$1823='Ratios - Total'!$A1150,Data!$C$2:$C$1823,0),0)),"Missing Data")</f>
        <v>20041.653381161152</v>
      </c>
      <c r="W1150" s="5">
        <f t="shared" si="18"/>
        <v>22336.120499535005</v>
      </c>
      <c r="X1150" s="5" t="str">
        <f t="array" ref="X1150">IFERROR(INDEX(Data!$K$2:$K$1823,MATCH('Ratios - Total'!$C1150,IF(Data!$A$2:$A$1823='Ratios - Total'!$A1150,Data!$C$2:$C$1823,0),0))/INDEX(Data!$G$2:$G$1823,MATCH('Ratios - Total'!$C1150,IF(Data!$A$2:$A$1823='Ratios - Total'!$A1150,Data!$C$2:$C$1823,0),0)),"Missing Data")</f>
        <v>Missing Data</v>
      </c>
    </row>
    <row r="1151" spans="1:24" x14ac:dyDescent="0.25">
      <c r="A1151" s="22" t="s">
        <v>12</v>
      </c>
      <c r="B1151" s="22" t="s">
        <v>13</v>
      </c>
      <c r="C1151" s="22">
        <v>1998</v>
      </c>
      <c r="D1151" s="5">
        <f t="array" ref="D1151">IFERROR(INDEX(Data!$H$2:$H$1823,MATCH('Ratios - Total'!$C1151,IF(Data!$A$2:$A$1823='Ratios - Total'!$A1151,Data!$C$2:$C$1823,0),0))/INDEX(Data!$D$2:$D$1823,MATCH('Ratios - Total'!$C1151,IF(Data!$A$2:$A$1823='Ratios - Total'!$A1151,Data!$C$2:$C$1823,0),0)),"Missing Data")</f>
        <v>1204.9093492039071</v>
      </c>
      <c r="E1151" s="22"/>
      <c r="F1151" s="5">
        <f t="array" ref="F1151">IFERROR(INDEX(Data!$G$2:$G$1823,MATCH('Ratios - Total'!$C1151,IF(Data!$A$2:$A$1823='Ratios - Total'!$A1151,Data!$C$2:$C$1823,0),0))/INDEX(Data!$D$2:$D$1823,MATCH('Ratios - Total'!$C1151,IF(Data!$A$2:$A$1823='Ratios - Total'!$A1151,Data!$C$2:$C$1823,0),0)),"Missing Data")</f>
        <v>0</v>
      </c>
      <c r="G1151" s="5"/>
      <c r="H1151" s="5" t="str">
        <f t="array" ref="H1151">IFERROR(INDEX(Data!$H$2:$H$1823,MATCH('Ratios - Total'!$C1151,IF(Data!$A$2:$A$1823='Ratios - Total'!$A1151,Data!$C$2:$C$1823,0),0))/INDEX(Data!$G$2:$G$1823,MATCH('Ratios - Total'!$C1151,IF(Data!$A$2:$A$1823='Ratios - Total'!$A1151,Data!$C$2:$C$1823,0),0)),"Missing Data")</f>
        <v>Missing Data</v>
      </c>
      <c r="I1151" s="5">
        <f t="array" ref="I1151">IFERROR(INDEX(Data!$G$2:$G$1823,MATCH('Ratios - Total'!$C1151,IF(Data!$A$2:$A$1823='Ratios - Total'!$A1151,Data!$C$2:$C$1823,0),0))/INDEX(Data!$D$2:$D$1823,MATCH('Ratios - Total'!$C1151,IF(Data!$A$2:$A$1823='Ratios - Total'!$A1151,Data!$C$2:$C$1823,0),0)),"Missing Data")</f>
        <v>0</v>
      </c>
      <c r="J1151" s="22"/>
      <c r="K1151" s="5">
        <f t="array" ref="K1151">IFERROR(INDEX(Data!$E$2:$E$1823,MATCH('Ratios - Total'!$C1151,IF(Data!$A$2:$A$1823='Ratios - Total'!$A1151,Data!$C$2:$C$1823,0),0))/INDEX(Data!$D$2:$D$1823,MATCH('Ratios - Total'!$C1151,IF(Data!$A$2:$A$1823='Ratios - Total'!$A1151,Data!$C$2:$C$1823,0),0)),"Missing Data")</f>
        <v>0</v>
      </c>
      <c r="L1151" s="5"/>
      <c r="M1151" s="5" t="str">
        <f t="array" ref="M1151">IFERROR(INDEX(Data!$F$2:$F$1823,MATCH('Ratios - Total'!$C1151,IF(Data!$A$2:$A$1823='Ratios - Total'!$A1151,Data!$C$2:$C$1823,0),0))/INDEX(Data!$E$2:$E$1823,MATCH('Ratios - Total'!$C1151,IF(Data!$A$2:$A$1823='Ratios - Total'!$A1151,Data!$C$2:$C$1823,0),0)),"Missing Data")</f>
        <v>Missing Data</v>
      </c>
      <c r="N1151" s="5"/>
      <c r="O1151" s="5" t="str">
        <f t="array" ref="O1151">IFERROR(INDEX(Data!$G$2:$G$1823,MATCH('Ratios - Total'!$C1151,IF(Data!$A$2:$A$1823='Ratios - Total'!$A1151,Data!$C$2:$C$1823,0),0))/INDEX(Data!$F$2:$F$1823,MATCH('Ratios - Total'!$C1151,IF(Data!$A$2:$A$1823='Ratios - Total'!$A1151,Data!$C$2:$C$1823,0),0)),"Missing Data")</f>
        <v>Missing Data</v>
      </c>
      <c r="P1151" s="5" t="str">
        <f t="array" ref="P1151">IFERROR(INDEX(Data!$H$2:$H$1823,MATCH('Ratios - Total'!$C1151,IF(Data!$A$2:$A$1823='Ratios - Total'!$A1151,Data!$C$2:$C$1823,0),0))/INDEX(Data!$G$2:$G$1823,MATCH('Ratios - Total'!$C1151,IF(Data!$A$2:$A$1823='Ratios - Total'!$A1151,Data!$C$2:$C$1823,0),0)),"Missing Data")</f>
        <v>Missing Data</v>
      </c>
      <c r="Q1151" s="5"/>
      <c r="R1151" s="5" t="str">
        <f t="array" ref="R1151">IFERROR(INDEX(Data!$L$2:$L$1823,MATCH('Ratios - Total'!$C1151,IF(Data!$A$2:$A$1823='Ratios - Total'!$A1151,Data!$C$2:$C$1823,0),0))/INDEX(Data!$G$2:$G$1823,MATCH('Ratios - Total'!$C1151,IF(Data!$A$2:$A$1823='Ratios - Total'!$A1151,Data!$C$2:$C$1823,0),0)),"Missing Data")</f>
        <v>Missing Data</v>
      </c>
      <c r="S1151" s="5"/>
      <c r="T1151" s="5">
        <f t="array" ref="T1151">IFERROR(INDEX(Data!$H$2:$H$1823,MATCH('Ratios - Total'!$C1151,IF(Data!$A$2:$A$1823='Ratios - Total'!$A1151,Data!$C$2:$C$1823,0),0))/INDEX(Data!$L$2:$L$1823,MATCH('Ratios - Total'!$C1151,IF(Data!$A$2:$A$1823='Ratios - Total'!$A1151,Data!$C$2:$C$1823,0),0)),"Missing Data")</f>
        <v>70968.830432181974</v>
      </c>
      <c r="U1151" s="5">
        <f t="array" ref="U1151">IFERROR(INDEX(Data!$K$2:$K$1823,MATCH('Ratios - Total'!$C1151,IF(Data!$A$2:$A$1823='Ratios - Total'!$A1151,Data!$C$2:$C$1823,0),0))/INDEX(Data!$H$2:$H$1823,MATCH('Ratios - Total'!$C1151,IF(Data!$A$2:$A$1823='Ratios - Total'!$A1151,Data!$C$2:$C$1823,0),0)),"Missing Data")</f>
        <v>0.4530642244346369</v>
      </c>
      <c r="V1151" s="5">
        <f t="array" ref="V1151">IFERROR(INDEX(Data!$K$2:$K$1823,MATCH('Ratios - Total'!$C1151,IF(Data!$A$2:$A$1823='Ratios - Total'!$A1151,Data!$C$2:$C$1823,0),0))/INDEX(Data!$L$2:$L$1823,MATCH('Ratios - Total'!$C1151,IF(Data!$A$2:$A$1823='Ratios - Total'!$A1151,Data!$C$2:$C$1823,0),0)),"Missing Data")</f>
        <v>32153.438118789782</v>
      </c>
      <c r="W1151" s="5">
        <f t="shared" si="18"/>
        <v>38815.392313392193</v>
      </c>
      <c r="X1151" s="5" t="str">
        <f t="array" ref="X1151">IFERROR(INDEX(Data!$K$2:$K$1823,MATCH('Ratios - Total'!$C1151,IF(Data!$A$2:$A$1823='Ratios - Total'!$A1151,Data!$C$2:$C$1823,0),0))/INDEX(Data!$G$2:$G$1823,MATCH('Ratios - Total'!$C1151,IF(Data!$A$2:$A$1823='Ratios - Total'!$A1151,Data!$C$2:$C$1823,0),0)),"Missing Data")</f>
        <v>Missing Data</v>
      </c>
    </row>
    <row r="1152" spans="1:24" x14ac:dyDescent="0.25">
      <c r="A1152" s="22" t="s">
        <v>14</v>
      </c>
      <c r="B1152" s="22" t="s">
        <v>15</v>
      </c>
      <c r="C1152" s="22">
        <v>1998</v>
      </c>
      <c r="D1152" s="5">
        <f t="array" ref="D1152">IFERROR(INDEX(Data!$H$2:$H$1823,MATCH('Ratios - Total'!$C1152,IF(Data!$A$2:$A$1823='Ratios - Total'!$A1152,Data!$C$2:$C$1823,0),0))/INDEX(Data!$D$2:$D$1823,MATCH('Ratios - Total'!$C1152,IF(Data!$A$2:$A$1823='Ratios - Total'!$A1152,Data!$C$2:$C$1823,0),0)),"Missing Data")</f>
        <v>1195.7193623244593</v>
      </c>
      <c r="E1152" s="22"/>
      <c r="F1152" s="5">
        <f t="array" ref="F1152">IFERROR(INDEX(Data!$G$2:$G$1823,MATCH('Ratios - Total'!$C1152,IF(Data!$A$2:$A$1823='Ratios - Total'!$A1152,Data!$C$2:$C$1823,0),0))/INDEX(Data!$D$2:$D$1823,MATCH('Ratios - Total'!$C1152,IF(Data!$A$2:$A$1823='Ratios - Total'!$A1152,Data!$C$2:$C$1823,0),0)),"Missing Data")</f>
        <v>0</v>
      </c>
      <c r="G1152" s="5"/>
      <c r="H1152" s="5" t="str">
        <f t="array" ref="H1152">IFERROR(INDEX(Data!$H$2:$H$1823,MATCH('Ratios - Total'!$C1152,IF(Data!$A$2:$A$1823='Ratios - Total'!$A1152,Data!$C$2:$C$1823,0),0))/INDEX(Data!$G$2:$G$1823,MATCH('Ratios - Total'!$C1152,IF(Data!$A$2:$A$1823='Ratios - Total'!$A1152,Data!$C$2:$C$1823,0),0)),"Missing Data")</f>
        <v>Missing Data</v>
      </c>
      <c r="I1152" s="5">
        <f t="array" ref="I1152">IFERROR(INDEX(Data!$G$2:$G$1823,MATCH('Ratios - Total'!$C1152,IF(Data!$A$2:$A$1823='Ratios - Total'!$A1152,Data!$C$2:$C$1823,0),0))/INDEX(Data!$D$2:$D$1823,MATCH('Ratios - Total'!$C1152,IF(Data!$A$2:$A$1823='Ratios - Total'!$A1152,Data!$C$2:$C$1823,0),0)),"Missing Data")</f>
        <v>0</v>
      </c>
      <c r="J1152" s="22"/>
      <c r="K1152" s="5">
        <f t="array" ref="K1152">IFERROR(INDEX(Data!$E$2:$E$1823,MATCH('Ratios - Total'!$C1152,IF(Data!$A$2:$A$1823='Ratios - Total'!$A1152,Data!$C$2:$C$1823,0),0))/INDEX(Data!$D$2:$D$1823,MATCH('Ratios - Total'!$C1152,IF(Data!$A$2:$A$1823='Ratios - Total'!$A1152,Data!$C$2:$C$1823,0),0)),"Missing Data")</f>
        <v>0</v>
      </c>
      <c r="L1152" s="5"/>
      <c r="M1152" s="5" t="str">
        <f t="array" ref="M1152">IFERROR(INDEX(Data!$F$2:$F$1823,MATCH('Ratios - Total'!$C1152,IF(Data!$A$2:$A$1823='Ratios - Total'!$A1152,Data!$C$2:$C$1823,0),0))/INDEX(Data!$E$2:$E$1823,MATCH('Ratios - Total'!$C1152,IF(Data!$A$2:$A$1823='Ratios - Total'!$A1152,Data!$C$2:$C$1823,0),0)),"Missing Data")</f>
        <v>Missing Data</v>
      </c>
      <c r="N1152" s="5"/>
      <c r="O1152" s="5" t="str">
        <f t="array" ref="O1152">IFERROR(INDEX(Data!$G$2:$G$1823,MATCH('Ratios - Total'!$C1152,IF(Data!$A$2:$A$1823='Ratios - Total'!$A1152,Data!$C$2:$C$1823,0),0))/INDEX(Data!$F$2:$F$1823,MATCH('Ratios - Total'!$C1152,IF(Data!$A$2:$A$1823='Ratios - Total'!$A1152,Data!$C$2:$C$1823,0),0)),"Missing Data")</f>
        <v>Missing Data</v>
      </c>
      <c r="P1152" s="5" t="str">
        <f t="array" ref="P1152">IFERROR(INDEX(Data!$H$2:$H$1823,MATCH('Ratios - Total'!$C1152,IF(Data!$A$2:$A$1823='Ratios - Total'!$A1152,Data!$C$2:$C$1823,0),0))/INDEX(Data!$G$2:$G$1823,MATCH('Ratios - Total'!$C1152,IF(Data!$A$2:$A$1823='Ratios - Total'!$A1152,Data!$C$2:$C$1823,0),0)),"Missing Data")</f>
        <v>Missing Data</v>
      </c>
      <c r="Q1152" s="5"/>
      <c r="R1152" s="5" t="str">
        <f t="array" ref="R1152">IFERROR(INDEX(Data!$L$2:$L$1823,MATCH('Ratios - Total'!$C1152,IF(Data!$A$2:$A$1823='Ratios - Total'!$A1152,Data!$C$2:$C$1823,0),0))/INDEX(Data!$G$2:$G$1823,MATCH('Ratios - Total'!$C1152,IF(Data!$A$2:$A$1823='Ratios - Total'!$A1152,Data!$C$2:$C$1823,0),0)),"Missing Data")</f>
        <v>Missing Data</v>
      </c>
      <c r="S1152" s="5"/>
      <c r="T1152" s="5">
        <f t="array" ref="T1152">IFERROR(INDEX(Data!$H$2:$H$1823,MATCH('Ratios - Total'!$C1152,IF(Data!$A$2:$A$1823='Ratios - Total'!$A1152,Data!$C$2:$C$1823,0),0))/INDEX(Data!$L$2:$L$1823,MATCH('Ratios - Total'!$C1152,IF(Data!$A$2:$A$1823='Ratios - Total'!$A1152,Data!$C$2:$C$1823,0),0)),"Missing Data")</f>
        <v>59450.046619483561</v>
      </c>
      <c r="U1152" s="5">
        <f t="array" ref="U1152">IFERROR(INDEX(Data!$K$2:$K$1823,MATCH('Ratios - Total'!$C1152,IF(Data!$A$2:$A$1823='Ratios - Total'!$A1152,Data!$C$2:$C$1823,0),0))/INDEX(Data!$H$2:$H$1823,MATCH('Ratios - Total'!$C1152,IF(Data!$A$2:$A$1823='Ratios - Total'!$A1152,Data!$C$2:$C$1823,0),0)),"Missing Data")</f>
        <v>0.43932008170349768</v>
      </c>
      <c r="V1152" s="5">
        <f t="array" ref="V1152">IFERROR(INDEX(Data!$K$2:$K$1823,MATCH('Ratios - Total'!$C1152,IF(Data!$A$2:$A$1823='Ratios - Total'!$A1152,Data!$C$2:$C$1823,0),0))/INDEX(Data!$L$2:$L$1823,MATCH('Ratios - Total'!$C1152,IF(Data!$A$2:$A$1823='Ratios - Total'!$A1152,Data!$C$2:$C$1823,0),0)),"Missing Data")</f>
        <v>26117.599338148266</v>
      </c>
      <c r="W1152" s="5">
        <f t="shared" si="18"/>
        <v>33332.447281335291</v>
      </c>
      <c r="X1152" s="5" t="str">
        <f t="array" ref="X1152">IFERROR(INDEX(Data!$K$2:$K$1823,MATCH('Ratios - Total'!$C1152,IF(Data!$A$2:$A$1823='Ratios - Total'!$A1152,Data!$C$2:$C$1823,0),0))/INDEX(Data!$G$2:$G$1823,MATCH('Ratios - Total'!$C1152,IF(Data!$A$2:$A$1823='Ratios - Total'!$A1152,Data!$C$2:$C$1823,0),0)),"Missing Data")</f>
        <v>Missing Data</v>
      </c>
    </row>
    <row r="1153" spans="1:24" x14ac:dyDescent="0.25">
      <c r="A1153" s="22" t="s">
        <v>16</v>
      </c>
      <c r="B1153" s="22" t="s">
        <v>17</v>
      </c>
      <c r="C1153" s="22">
        <v>1998</v>
      </c>
      <c r="D1153" s="5">
        <f t="array" ref="D1153">IFERROR(INDEX(Data!$H$2:$H$1823,MATCH('Ratios - Total'!$C1153,IF(Data!$A$2:$A$1823='Ratios - Total'!$A1153,Data!$C$2:$C$1823,0),0))/INDEX(Data!$D$2:$D$1823,MATCH('Ratios - Total'!$C1153,IF(Data!$A$2:$A$1823='Ratios - Total'!$A1153,Data!$C$2:$C$1823,0),0)),"Missing Data")</f>
        <v>1271.7727239230844</v>
      </c>
      <c r="E1153" s="22"/>
      <c r="F1153" s="5">
        <f t="array" ref="F1153">IFERROR(INDEX(Data!$G$2:$G$1823,MATCH('Ratios - Total'!$C1153,IF(Data!$A$2:$A$1823='Ratios - Total'!$A1153,Data!$C$2:$C$1823,0),0))/INDEX(Data!$D$2:$D$1823,MATCH('Ratios - Total'!$C1153,IF(Data!$A$2:$A$1823='Ratios - Total'!$A1153,Data!$C$2:$C$1823,0),0)),"Missing Data")</f>
        <v>0</v>
      </c>
      <c r="G1153" s="5"/>
      <c r="H1153" s="5" t="str">
        <f t="array" ref="H1153">IFERROR(INDEX(Data!$H$2:$H$1823,MATCH('Ratios - Total'!$C1153,IF(Data!$A$2:$A$1823='Ratios - Total'!$A1153,Data!$C$2:$C$1823,0),0))/INDEX(Data!$G$2:$G$1823,MATCH('Ratios - Total'!$C1153,IF(Data!$A$2:$A$1823='Ratios - Total'!$A1153,Data!$C$2:$C$1823,0),0)),"Missing Data")</f>
        <v>Missing Data</v>
      </c>
      <c r="I1153" s="5">
        <f t="array" ref="I1153">IFERROR(INDEX(Data!$G$2:$G$1823,MATCH('Ratios - Total'!$C1153,IF(Data!$A$2:$A$1823='Ratios - Total'!$A1153,Data!$C$2:$C$1823,0),0))/INDEX(Data!$D$2:$D$1823,MATCH('Ratios - Total'!$C1153,IF(Data!$A$2:$A$1823='Ratios - Total'!$A1153,Data!$C$2:$C$1823,0),0)),"Missing Data")</f>
        <v>0</v>
      </c>
      <c r="J1153" s="22"/>
      <c r="K1153" s="5">
        <f t="array" ref="K1153">IFERROR(INDEX(Data!$E$2:$E$1823,MATCH('Ratios - Total'!$C1153,IF(Data!$A$2:$A$1823='Ratios - Total'!$A1153,Data!$C$2:$C$1823,0),0))/INDEX(Data!$D$2:$D$1823,MATCH('Ratios - Total'!$C1153,IF(Data!$A$2:$A$1823='Ratios - Total'!$A1153,Data!$C$2:$C$1823,0),0)),"Missing Data")</f>
        <v>0</v>
      </c>
      <c r="L1153" s="5"/>
      <c r="M1153" s="5" t="str">
        <f t="array" ref="M1153">IFERROR(INDEX(Data!$F$2:$F$1823,MATCH('Ratios - Total'!$C1153,IF(Data!$A$2:$A$1823='Ratios - Total'!$A1153,Data!$C$2:$C$1823,0),0))/INDEX(Data!$E$2:$E$1823,MATCH('Ratios - Total'!$C1153,IF(Data!$A$2:$A$1823='Ratios - Total'!$A1153,Data!$C$2:$C$1823,0),0)),"Missing Data")</f>
        <v>Missing Data</v>
      </c>
      <c r="N1153" s="5"/>
      <c r="O1153" s="5" t="str">
        <f t="array" ref="O1153">IFERROR(INDEX(Data!$G$2:$G$1823,MATCH('Ratios - Total'!$C1153,IF(Data!$A$2:$A$1823='Ratios - Total'!$A1153,Data!$C$2:$C$1823,0),0))/INDEX(Data!$F$2:$F$1823,MATCH('Ratios - Total'!$C1153,IF(Data!$A$2:$A$1823='Ratios - Total'!$A1153,Data!$C$2:$C$1823,0),0)),"Missing Data")</f>
        <v>Missing Data</v>
      </c>
      <c r="P1153" s="5" t="str">
        <f t="array" ref="P1153">IFERROR(INDEX(Data!$H$2:$H$1823,MATCH('Ratios - Total'!$C1153,IF(Data!$A$2:$A$1823='Ratios - Total'!$A1153,Data!$C$2:$C$1823,0),0))/INDEX(Data!$G$2:$G$1823,MATCH('Ratios - Total'!$C1153,IF(Data!$A$2:$A$1823='Ratios - Total'!$A1153,Data!$C$2:$C$1823,0),0)),"Missing Data")</f>
        <v>Missing Data</v>
      </c>
      <c r="Q1153" s="5"/>
      <c r="R1153" s="5" t="str">
        <f t="array" ref="R1153">IFERROR(INDEX(Data!$L$2:$L$1823,MATCH('Ratios - Total'!$C1153,IF(Data!$A$2:$A$1823='Ratios - Total'!$A1153,Data!$C$2:$C$1823,0),0))/INDEX(Data!$G$2:$G$1823,MATCH('Ratios - Total'!$C1153,IF(Data!$A$2:$A$1823='Ratios - Total'!$A1153,Data!$C$2:$C$1823,0),0)),"Missing Data")</f>
        <v>Missing Data</v>
      </c>
      <c r="S1153" s="5"/>
      <c r="T1153" s="5">
        <f t="array" ref="T1153">IFERROR(INDEX(Data!$H$2:$H$1823,MATCH('Ratios - Total'!$C1153,IF(Data!$A$2:$A$1823='Ratios - Total'!$A1153,Data!$C$2:$C$1823,0),0))/INDEX(Data!$L$2:$L$1823,MATCH('Ratios - Total'!$C1153,IF(Data!$A$2:$A$1823='Ratios - Total'!$A1153,Data!$C$2:$C$1823,0),0)),"Missing Data")</f>
        <v>59884.747166643348</v>
      </c>
      <c r="U1153" s="5">
        <f t="array" ref="U1153">IFERROR(INDEX(Data!$K$2:$K$1823,MATCH('Ratios - Total'!$C1153,IF(Data!$A$2:$A$1823='Ratios - Total'!$A1153,Data!$C$2:$C$1823,0),0))/INDEX(Data!$H$2:$H$1823,MATCH('Ratios - Total'!$C1153,IF(Data!$A$2:$A$1823='Ratios - Total'!$A1153,Data!$C$2:$C$1823,0),0)),"Missing Data")</f>
        <v>0.58839762414014207</v>
      </c>
      <c r="V1153" s="5">
        <f t="array" ref="V1153">IFERROR(INDEX(Data!$K$2:$K$1823,MATCH('Ratios - Total'!$C1153,IF(Data!$A$2:$A$1823='Ratios - Total'!$A1153,Data!$C$2:$C$1823,0),0))/INDEX(Data!$L$2:$L$1823,MATCH('Ratios - Total'!$C1153,IF(Data!$A$2:$A$1823='Ratios - Total'!$A1153,Data!$C$2:$C$1823,0),0)),"Missing Data")</f>
        <v>35236.04295508605</v>
      </c>
      <c r="W1153" s="5">
        <f t="shared" si="18"/>
        <v>24648.704211557299</v>
      </c>
      <c r="X1153" s="5" t="str">
        <f t="array" ref="X1153">IFERROR(INDEX(Data!$K$2:$K$1823,MATCH('Ratios - Total'!$C1153,IF(Data!$A$2:$A$1823='Ratios - Total'!$A1153,Data!$C$2:$C$1823,0),0))/INDEX(Data!$G$2:$G$1823,MATCH('Ratios - Total'!$C1153,IF(Data!$A$2:$A$1823='Ratios - Total'!$A1153,Data!$C$2:$C$1823,0),0)),"Missing Data")</f>
        <v>Missing Data</v>
      </c>
    </row>
    <row r="1154" spans="1:24" x14ac:dyDescent="0.25">
      <c r="A1154" s="22" t="s">
        <v>18</v>
      </c>
      <c r="B1154" s="22" t="s">
        <v>19</v>
      </c>
      <c r="C1154" s="22">
        <v>1998</v>
      </c>
      <c r="D1154" s="5">
        <f t="array" ref="D1154">IFERROR(INDEX(Data!$H$2:$H$1823,MATCH('Ratios - Total'!$C1154,IF(Data!$A$2:$A$1823='Ratios - Total'!$A1154,Data!$C$2:$C$1823,0),0))/INDEX(Data!$D$2:$D$1823,MATCH('Ratios - Total'!$C1154,IF(Data!$A$2:$A$1823='Ratios - Total'!$A1154,Data!$C$2:$C$1823,0),0)),"Missing Data")</f>
        <v>1216.1528450811243</v>
      </c>
      <c r="E1154" s="22"/>
      <c r="F1154" s="5">
        <f t="array" ref="F1154">IFERROR(INDEX(Data!$G$2:$G$1823,MATCH('Ratios - Total'!$C1154,IF(Data!$A$2:$A$1823='Ratios - Total'!$A1154,Data!$C$2:$C$1823,0),0))/INDEX(Data!$D$2:$D$1823,MATCH('Ratios - Total'!$C1154,IF(Data!$A$2:$A$1823='Ratios - Total'!$A1154,Data!$C$2:$C$1823,0),0)),"Missing Data")</f>
        <v>0</v>
      </c>
      <c r="G1154" s="5"/>
      <c r="H1154" s="5" t="str">
        <f t="array" ref="H1154">IFERROR(INDEX(Data!$H$2:$H$1823,MATCH('Ratios - Total'!$C1154,IF(Data!$A$2:$A$1823='Ratios - Total'!$A1154,Data!$C$2:$C$1823,0),0))/INDEX(Data!$G$2:$G$1823,MATCH('Ratios - Total'!$C1154,IF(Data!$A$2:$A$1823='Ratios - Total'!$A1154,Data!$C$2:$C$1823,0),0)),"Missing Data")</f>
        <v>Missing Data</v>
      </c>
      <c r="I1154" s="5">
        <f t="array" ref="I1154">IFERROR(INDEX(Data!$G$2:$G$1823,MATCH('Ratios - Total'!$C1154,IF(Data!$A$2:$A$1823='Ratios - Total'!$A1154,Data!$C$2:$C$1823,0),0))/INDEX(Data!$D$2:$D$1823,MATCH('Ratios - Total'!$C1154,IF(Data!$A$2:$A$1823='Ratios - Total'!$A1154,Data!$C$2:$C$1823,0),0)),"Missing Data")</f>
        <v>0</v>
      </c>
      <c r="J1154" s="22"/>
      <c r="K1154" s="5">
        <f t="array" ref="K1154">IFERROR(INDEX(Data!$E$2:$E$1823,MATCH('Ratios - Total'!$C1154,IF(Data!$A$2:$A$1823='Ratios - Total'!$A1154,Data!$C$2:$C$1823,0),0))/INDEX(Data!$D$2:$D$1823,MATCH('Ratios - Total'!$C1154,IF(Data!$A$2:$A$1823='Ratios - Total'!$A1154,Data!$C$2:$C$1823,0),0)),"Missing Data")</f>
        <v>0</v>
      </c>
      <c r="L1154" s="5"/>
      <c r="M1154" s="5" t="str">
        <f t="array" ref="M1154">IFERROR(INDEX(Data!$F$2:$F$1823,MATCH('Ratios - Total'!$C1154,IF(Data!$A$2:$A$1823='Ratios - Total'!$A1154,Data!$C$2:$C$1823,0),0))/INDEX(Data!$E$2:$E$1823,MATCH('Ratios - Total'!$C1154,IF(Data!$A$2:$A$1823='Ratios - Total'!$A1154,Data!$C$2:$C$1823,0),0)),"Missing Data")</f>
        <v>Missing Data</v>
      </c>
      <c r="N1154" s="5"/>
      <c r="O1154" s="5" t="str">
        <f t="array" ref="O1154">IFERROR(INDEX(Data!$G$2:$G$1823,MATCH('Ratios - Total'!$C1154,IF(Data!$A$2:$A$1823='Ratios - Total'!$A1154,Data!$C$2:$C$1823,0),0))/INDEX(Data!$F$2:$F$1823,MATCH('Ratios - Total'!$C1154,IF(Data!$A$2:$A$1823='Ratios - Total'!$A1154,Data!$C$2:$C$1823,0),0)),"Missing Data")</f>
        <v>Missing Data</v>
      </c>
      <c r="P1154" s="5" t="str">
        <f t="array" ref="P1154">IFERROR(INDEX(Data!$H$2:$H$1823,MATCH('Ratios - Total'!$C1154,IF(Data!$A$2:$A$1823='Ratios - Total'!$A1154,Data!$C$2:$C$1823,0),0))/INDEX(Data!$G$2:$G$1823,MATCH('Ratios - Total'!$C1154,IF(Data!$A$2:$A$1823='Ratios - Total'!$A1154,Data!$C$2:$C$1823,0),0)),"Missing Data")</f>
        <v>Missing Data</v>
      </c>
      <c r="Q1154" s="5"/>
      <c r="R1154" s="5" t="str">
        <f t="array" ref="R1154">IFERROR(INDEX(Data!$L$2:$L$1823,MATCH('Ratios - Total'!$C1154,IF(Data!$A$2:$A$1823='Ratios - Total'!$A1154,Data!$C$2:$C$1823,0),0))/INDEX(Data!$G$2:$G$1823,MATCH('Ratios - Total'!$C1154,IF(Data!$A$2:$A$1823='Ratios - Total'!$A1154,Data!$C$2:$C$1823,0),0)),"Missing Data")</f>
        <v>Missing Data</v>
      </c>
      <c r="S1154" s="5"/>
      <c r="T1154" s="5">
        <f t="array" ref="T1154">IFERROR(INDEX(Data!$H$2:$H$1823,MATCH('Ratios - Total'!$C1154,IF(Data!$A$2:$A$1823='Ratios - Total'!$A1154,Data!$C$2:$C$1823,0),0))/INDEX(Data!$L$2:$L$1823,MATCH('Ratios - Total'!$C1154,IF(Data!$A$2:$A$1823='Ratios - Total'!$A1154,Data!$C$2:$C$1823,0),0)),"Missing Data")</f>
        <v>70126.30548421212</v>
      </c>
      <c r="U1154" s="5">
        <f t="array" ref="U1154">IFERROR(INDEX(Data!$K$2:$K$1823,MATCH('Ratios - Total'!$C1154,IF(Data!$A$2:$A$1823='Ratios - Total'!$A1154,Data!$C$2:$C$1823,0),0))/INDEX(Data!$H$2:$H$1823,MATCH('Ratios - Total'!$C1154,IF(Data!$A$2:$A$1823='Ratios - Total'!$A1154,Data!$C$2:$C$1823,0),0)),"Missing Data")</f>
        <v>0.44579747949492277</v>
      </c>
      <c r="V1154" s="5">
        <f t="array" ref="V1154">IFERROR(INDEX(Data!$K$2:$K$1823,MATCH('Ratios - Total'!$C1154,IF(Data!$A$2:$A$1823='Ratios - Total'!$A1154,Data!$C$2:$C$1823,0),0))/INDEX(Data!$L$2:$L$1823,MATCH('Ratios - Total'!$C1154,IF(Data!$A$2:$A$1823='Ratios - Total'!$A1154,Data!$C$2:$C$1823,0),0)),"Missing Data")</f>
        <v>31262.130231152743</v>
      </c>
      <c r="W1154" s="5">
        <f t="shared" si="18"/>
        <v>38864.17525305938</v>
      </c>
      <c r="X1154" s="5" t="str">
        <f t="array" ref="X1154">IFERROR(INDEX(Data!$K$2:$K$1823,MATCH('Ratios - Total'!$C1154,IF(Data!$A$2:$A$1823='Ratios - Total'!$A1154,Data!$C$2:$C$1823,0),0))/INDEX(Data!$G$2:$G$1823,MATCH('Ratios - Total'!$C1154,IF(Data!$A$2:$A$1823='Ratios - Total'!$A1154,Data!$C$2:$C$1823,0),0)),"Missing Data")</f>
        <v>Missing Data</v>
      </c>
    </row>
    <row r="1155" spans="1:24" x14ac:dyDescent="0.25">
      <c r="A1155" s="22" t="s">
        <v>20</v>
      </c>
      <c r="B1155" s="22" t="s">
        <v>21</v>
      </c>
      <c r="C1155" s="22">
        <v>1998</v>
      </c>
      <c r="D1155" s="5">
        <f t="array" ref="D1155">IFERROR(INDEX(Data!$H$2:$H$1823,MATCH('Ratios - Total'!$C1155,IF(Data!$A$2:$A$1823='Ratios - Total'!$A1155,Data!$C$2:$C$1823,0),0))/INDEX(Data!$D$2:$D$1823,MATCH('Ratios - Total'!$C1155,IF(Data!$A$2:$A$1823='Ratios - Total'!$A1155,Data!$C$2:$C$1823,0),0)),"Missing Data")</f>
        <v>1301.8682235550129</v>
      </c>
      <c r="E1155" s="22"/>
      <c r="F1155" s="5">
        <f t="array" ref="F1155">IFERROR(INDEX(Data!$G$2:$G$1823,MATCH('Ratios - Total'!$C1155,IF(Data!$A$2:$A$1823='Ratios - Total'!$A1155,Data!$C$2:$C$1823,0),0))/INDEX(Data!$D$2:$D$1823,MATCH('Ratios - Total'!$C1155,IF(Data!$A$2:$A$1823='Ratios - Total'!$A1155,Data!$C$2:$C$1823,0),0)),"Missing Data")</f>
        <v>0</v>
      </c>
      <c r="G1155" s="5"/>
      <c r="H1155" s="5" t="str">
        <f t="array" ref="H1155">IFERROR(INDEX(Data!$H$2:$H$1823,MATCH('Ratios - Total'!$C1155,IF(Data!$A$2:$A$1823='Ratios - Total'!$A1155,Data!$C$2:$C$1823,0),0))/INDEX(Data!$G$2:$G$1823,MATCH('Ratios - Total'!$C1155,IF(Data!$A$2:$A$1823='Ratios - Total'!$A1155,Data!$C$2:$C$1823,0),0)),"Missing Data")</f>
        <v>Missing Data</v>
      </c>
      <c r="I1155" s="5">
        <f t="array" ref="I1155">IFERROR(INDEX(Data!$G$2:$G$1823,MATCH('Ratios - Total'!$C1155,IF(Data!$A$2:$A$1823='Ratios - Total'!$A1155,Data!$C$2:$C$1823,0),0))/INDEX(Data!$D$2:$D$1823,MATCH('Ratios - Total'!$C1155,IF(Data!$A$2:$A$1823='Ratios - Total'!$A1155,Data!$C$2:$C$1823,0),0)),"Missing Data")</f>
        <v>0</v>
      </c>
      <c r="J1155" s="22"/>
      <c r="K1155" s="5">
        <f t="array" ref="K1155">IFERROR(INDEX(Data!$E$2:$E$1823,MATCH('Ratios - Total'!$C1155,IF(Data!$A$2:$A$1823='Ratios - Total'!$A1155,Data!$C$2:$C$1823,0),0))/INDEX(Data!$D$2:$D$1823,MATCH('Ratios - Total'!$C1155,IF(Data!$A$2:$A$1823='Ratios - Total'!$A1155,Data!$C$2:$C$1823,0),0)),"Missing Data")</f>
        <v>0</v>
      </c>
      <c r="L1155" s="5"/>
      <c r="M1155" s="5" t="str">
        <f t="array" ref="M1155">IFERROR(INDEX(Data!$F$2:$F$1823,MATCH('Ratios - Total'!$C1155,IF(Data!$A$2:$A$1823='Ratios - Total'!$A1155,Data!$C$2:$C$1823,0),0))/INDEX(Data!$E$2:$E$1823,MATCH('Ratios - Total'!$C1155,IF(Data!$A$2:$A$1823='Ratios - Total'!$A1155,Data!$C$2:$C$1823,0),0)),"Missing Data")</f>
        <v>Missing Data</v>
      </c>
      <c r="N1155" s="5"/>
      <c r="O1155" s="5" t="str">
        <f t="array" ref="O1155">IFERROR(INDEX(Data!$G$2:$G$1823,MATCH('Ratios - Total'!$C1155,IF(Data!$A$2:$A$1823='Ratios - Total'!$A1155,Data!$C$2:$C$1823,0),0))/INDEX(Data!$F$2:$F$1823,MATCH('Ratios - Total'!$C1155,IF(Data!$A$2:$A$1823='Ratios - Total'!$A1155,Data!$C$2:$C$1823,0),0)),"Missing Data")</f>
        <v>Missing Data</v>
      </c>
      <c r="P1155" s="5" t="str">
        <f t="array" ref="P1155">IFERROR(INDEX(Data!$H$2:$H$1823,MATCH('Ratios - Total'!$C1155,IF(Data!$A$2:$A$1823='Ratios - Total'!$A1155,Data!$C$2:$C$1823,0),0))/INDEX(Data!$G$2:$G$1823,MATCH('Ratios - Total'!$C1155,IF(Data!$A$2:$A$1823='Ratios - Total'!$A1155,Data!$C$2:$C$1823,0),0)),"Missing Data")</f>
        <v>Missing Data</v>
      </c>
      <c r="Q1155" s="5"/>
      <c r="R1155" s="5" t="str">
        <f t="array" ref="R1155">IFERROR(INDEX(Data!$L$2:$L$1823,MATCH('Ratios - Total'!$C1155,IF(Data!$A$2:$A$1823='Ratios - Total'!$A1155,Data!$C$2:$C$1823,0),0))/INDEX(Data!$G$2:$G$1823,MATCH('Ratios - Total'!$C1155,IF(Data!$A$2:$A$1823='Ratios - Total'!$A1155,Data!$C$2:$C$1823,0),0)),"Missing Data")</f>
        <v>Missing Data</v>
      </c>
      <c r="S1155" s="5"/>
      <c r="T1155" s="5">
        <f t="array" ref="T1155">IFERROR(INDEX(Data!$H$2:$H$1823,MATCH('Ratios - Total'!$C1155,IF(Data!$A$2:$A$1823='Ratios - Total'!$A1155,Data!$C$2:$C$1823,0),0))/INDEX(Data!$L$2:$L$1823,MATCH('Ratios - Total'!$C1155,IF(Data!$A$2:$A$1823='Ratios - Total'!$A1155,Data!$C$2:$C$1823,0),0)),"Missing Data")</f>
        <v>74134.089865001006</v>
      </c>
      <c r="U1155" s="5">
        <f t="array" ref="U1155">IFERROR(INDEX(Data!$K$2:$K$1823,MATCH('Ratios - Total'!$C1155,IF(Data!$A$2:$A$1823='Ratios - Total'!$A1155,Data!$C$2:$C$1823,0),0))/INDEX(Data!$H$2:$H$1823,MATCH('Ratios - Total'!$C1155,IF(Data!$A$2:$A$1823='Ratios - Total'!$A1155,Data!$C$2:$C$1823,0),0)),"Missing Data")</f>
        <v>0.42397661247859797</v>
      </c>
      <c r="V1155" s="5">
        <f t="array" ref="V1155">IFERROR(INDEX(Data!$K$2:$K$1823,MATCH('Ratios - Total'!$C1155,IF(Data!$A$2:$A$1823='Ratios - Total'!$A1155,Data!$C$2:$C$1823,0),0))/INDEX(Data!$L$2:$L$1823,MATCH('Ratios - Total'!$C1155,IF(Data!$A$2:$A$1823='Ratios - Total'!$A1155,Data!$C$2:$C$1823,0),0)),"Missing Data")</f>
        <v>31431.12029014709</v>
      </c>
      <c r="W1155" s="5">
        <f t="shared" si="18"/>
        <v>42702.969574853916</v>
      </c>
      <c r="X1155" s="5" t="str">
        <f t="array" ref="X1155">IFERROR(INDEX(Data!$K$2:$K$1823,MATCH('Ratios - Total'!$C1155,IF(Data!$A$2:$A$1823='Ratios - Total'!$A1155,Data!$C$2:$C$1823,0),0))/INDEX(Data!$G$2:$G$1823,MATCH('Ratios - Total'!$C1155,IF(Data!$A$2:$A$1823='Ratios - Total'!$A1155,Data!$C$2:$C$1823,0),0)),"Missing Data")</f>
        <v>Missing Data</v>
      </c>
    </row>
    <row r="1156" spans="1:24" x14ac:dyDescent="0.25">
      <c r="A1156" s="22" t="s">
        <v>22</v>
      </c>
      <c r="B1156" s="22" t="s">
        <v>23</v>
      </c>
      <c r="C1156" s="22">
        <v>1998</v>
      </c>
      <c r="D1156" s="5">
        <f t="array" ref="D1156">IFERROR(INDEX(Data!$H$2:$H$1823,MATCH('Ratios - Total'!$C1156,IF(Data!$A$2:$A$1823='Ratios - Total'!$A1156,Data!$C$2:$C$1823,0),0))/INDEX(Data!$D$2:$D$1823,MATCH('Ratios - Total'!$C1156,IF(Data!$A$2:$A$1823='Ratios - Total'!$A1156,Data!$C$2:$C$1823,0),0)),"Missing Data")</f>
        <v>1045.4540291358462</v>
      </c>
      <c r="E1156" s="22"/>
      <c r="F1156" s="5">
        <f t="array" ref="F1156">IFERROR(INDEX(Data!$G$2:$G$1823,MATCH('Ratios - Total'!$C1156,IF(Data!$A$2:$A$1823='Ratios - Total'!$A1156,Data!$C$2:$C$1823,0),0))/INDEX(Data!$D$2:$D$1823,MATCH('Ratios - Total'!$C1156,IF(Data!$A$2:$A$1823='Ratios - Total'!$A1156,Data!$C$2:$C$1823,0),0)),"Missing Data")</f>
        <v>0</v>
      </c>
      <c r="G1156" s="5"/>
      <c r="H1156" s="5" t="str">
        <f t="array" ref="H1156">IFERROR(INDEX(Data!$H$2:$H$1823,MATCH('Ratios - Total'!$C1156,IF(Data!$A$2:$A$1823='Ratios - Total'!$A1156,Data!$C$2:$C$1823,0),0))/INDEX(Data!$G$2:$G$1823,MATCH('Ratios - Total'!$C1156,IF(Data!$A$2:$A$1823='Ratios - Total'!$A1156,Data!$C$2:$C$1823,0),0)),"Missing Data")</f>
        <v>Missing Data</v>
      </c>
      <c r="I1156" s="5">
        <f t="array" ref="I1156">IFERROR(INDEX(Data!$G$2:$G$1823,MATCH('Ratios - Total'!$C1156,IF(Data!$A$2:$A$1823='Ratios - Total'!$A1156,Data!$C$2:$C$1823,0),0))/INDEX(Data!$D$2:$D$1823,MATCH('Ratios - Total'!$C1156,IF(Data!$A$2:$A$1823='Ratios - Total'!$A1156,Data!$C$2:$C$1823,0),0)),"Missing Data")</f>
        <v>0</v>
      </c>
      <c r="J1156" s="22"/>
      <c r="K1156" s="5">
        <f t="array" ref="K1156">IFERROR(INDEX(Data!$E$2:$E$1823,MATCH('Ratios - Total'!$C1156,IF(Data!$A$2:$A$1823='Ratios - Total'!$A1156,Data!$C$2:$C$1823,0),0))/INDEX(Data!$D$2:$D$1823,MATCH('Ratios - Total'!$C1156,IF(Data!$A$2:$A$1823='Ratios - Total'!$A1156,Data!$C$2:$C$1823,0),0)),"Missing Data")</f>
        <v>0</v>
      </c>
      <c r="L1156" s="5"/>
      <c r="M1156" s="5" t="str">
        <f t="array" ref="M1156">IFERROR(INDEX(Data!$F$2:$F$1823,MATCH('Ratios - Total'!$C1156,IF(Data!$A$2:$A$1823='Ratios - Total'!$A1156,Data!$C$2:$C$1823,0),0))/INDEX(Data!$E$2:$E$1823,MATCH('Ratios - Total'!$C1156,IF(Data!$A$2:$A$1823='Ratios - Total'!$A1156,Data!$C$2:$C$1823,0),0)),"Missing Data")</f>
        <v>Missing Data</v>
      </c>
      <c r="N1156" s="5"/>
      <c r="O1156" s="5" t="str">
        <f t="array" ref="O1156">IFERROR(INDEX(Data!$G$2:$G$1823,MATCH('Ratios - Total'!$C1156,IF(Data!$A$2:$A$1823='Ratios - Total'!$A1156,Data!$C$2:$C$1823,0),0))/INDEX(Data!$F$2:$F$1823,MATCH('Ratios - Total'!$C1156,IF(Data!$A$2:$A$1823='Ratios - Total'!$A1156,Data!$C$2:$C$1823,0),0)),"Missing Data")</f>
        <v>Missing Data</v>
      </c>
      <c r="P1156" s="5" t="str">
        <f t="array" ref="P1156">IFERROR(INDEX(Data!$H$2:$H$1823,MATCH('Ratios - Total'!$C1156,IF(Data!$A$2:$A$1823='Ratios - Total'!$A1156,Data!$C$2:$C$1823,0),0))/INDEX(Data!$G$2:$G$1823,MATCH('Ratios - Total'!$C1156,IF(Data!$A$2:$A$1823='Ratios - Total'!$A1156,Data!$C$2:$C$1823,0),0)),"Missing Data")</f>
        <v>Missing Data</v>
      </c>
      <c r="Q1156" s="5"/>
      <c r="R1156" s="5" t="str">
        <f t="array" ref="R1156">IFERROR(INDEX(Data!$L$2:$L$1823,MATCH('Ratios - Total'!$C1156,IF(Data!$A$2:$A$1823='Ratios - Total'!$A1156,Data!$C$2:$C$1823,0),0))/INDEX(Data!$G$2:$G$1823,MATCH('Ratios - Total'!$C1156,IF(Data!$A$2:$A$1823='Ratios - Total'!$A1156,Data!$C$2:$C$1823,0),0)),"Missing Data")</f>
        <v>Missing Data</v>
      </c>
      <c r="S1156" s="5"/>
      <c r="T1156" s="5">
        <f t="array" ref="T1156">IFERROR(INDEX(Data!$H$2:$H$1823,MATCH('Ratios - Total'!$C1156,IF(Data!$A$2:$A$1823='Ratios - Total'!$A1156,Data!$C$2:$C$1823,0),0))/INDEX(Data!$L$2:$L$1823,MATCH('Ratios - Total'!$C1156,IF(Data!$A$2:$A$1823='Ratios - Total'!$A1156,Data!$C$2:$C$1823,0),0)),"Missing Data")</f>
        <v>58900.194644935975</v>
      </c>
      <c r="U1156" s="5">
        <f t="array" ref="U1156">IFERROR(INDEX(Data!$K$2:$K$1823,MATCH('Ratios - Total'!$C1156,IF(Data!$A$2:$A$1823='Ratios - Total'!$A1156,Data!$C$2:$C$1823,0),0))/INDEX(Data!$H$2:$H$1823,MATCH('Ratios - Total'!$C1156,IF(Data!$A$2:$A$1823='Ratios - Total'!$A1156,Data!$C$2:$C$1823,0),0)),"Missing Data")</f>
        <v>0.38659638578803673</v>
      </c>
      <c r="V1156" s="5">
        <f t="array" ref="V1156">IFERROR(INDEX(Data!$K$2:$K$1823,MATCH('Ratios - Total'!$C1156,IF(Data!$A$2:$A$1823='Ratios - Total'!$A1156,Data!$C$2:$C$1823,0),0))/INDEX(Data!$L$2:$L$1823,MATCH('Ratios - Total'!$C1156,IF(Data!$A$2:$A$1823='Ratios - Total'!$A1156,Data!$C$2:$C$1823,0),0)),"Missing Data")</f>
        <v>22770.602371944122</v>
      </c>
      <c r="W1156" s="5">
        <f t="shared" si="18"/>
        <v>36129.592272991853</v>
      </c>
      <c r="X1156" s="5" t="str">
        <f t="array" ref="X1156">IFERROR(INDEX(Data!$K$2:$K$1823,MATCH('Ratios - Total'!$C1156,IF(Data!$A$2:$A$1823='Ratios - Total'!$A1156,Data!$C$2:$C$1823,0),0))/INDEX(Data!$G$2:$G$1823,MATCH('Ratios - Total'!$C1156,IF(Data!$A$2:$A$1823='Ratios - Total'!$A1156,Data!$C$2:$C$1823,0),0)),"Missing Data")</f>
        <v>Missing Data</v>
      </c>
    </row>
    <row r="1157" spans="1:24" x14ac:dyDescent="0.25">
      <c r="A1157" s="22" t="s">
        <v>24</v>
      </c>
      <c r="B1157" s="22" t="s">
        <v>25</v>
      </c>
      <c r="C1157" s="22">
        <v>1998</v>
      </c>
      <c r="D1157" s="5">
        <f t="array" ref="D1157">IFERROR(INDEX(Data!$H$2:$H$1823,MATCH('Ratios - Total'!$C1157,IF(Data!$A$2:$A$1823='Ratios - Total'!$A1157,Data!$C$2:$C$1823,0),0))/INDEX(Data!$D$2:$D$1823,MATCH('Ratios - Total'!$C1157,IF(Data!$A$2:$A$1823='Ratios - Total'!$A1157,Data!$C$2:$C$1823,0),0)),"Missing Data")</f>
        <v>1197.2879783344288</v>
      </c>
      <c r="E1157" s="22"/>
      <c r="F1157" s="5">
        <f t="array" ref="F1157">IFERROR(INDEX(Data!$G$2:$G$1823,MATCH('Ratios - Total'!$C1157,IF(Data!$A$2:$A$1823='Ratios - Total'!$A1157,Data!$C$2:$C$1823,0),0))/INDEX(Data!$D$2:$D$1823,MATCH('Ratios - Total'!$C1157,IF(Data!$A$2:$A$1823='Ratios - Total'!$A1157,Data!$C$2:$C$1823,0),0)),"Missing Data")</f>
        <v>0</v>
      </c>
      <c r="G1157" s="5"/>
      <c r="H1157" s="5" t="str">
        <f t="array" ref="H1157">IFERROR(INDEX(Data!$H$2:$H$1823,MATCH('Ratios - Total'!$C1157,IF(Data!$A$2:$A$1823='Ratios - Total'!$A1157,Data!$C$2:$C$1823,0),0))/INDEX(Data!$G$2:$G$1823,MATCH('Ratios - Total'!$C1157,IF(Data!$A$2:$A$1823='Ratios - Total'!$A1157,Data!$C$2:$C$1823,0),0)),"Missing Data")</f>
        <v>Missing Data</v>
      </c>
      <c r="I1157" s="5">
        <f t="array" ref="I1157">IFERROR(INDEX(Data!$G$2:$G$1823,MATCH('Ratios - Total'!$C1157,IF(Data!$A$2:$A$1823='Ratios - Total'!$A1157,Data!$C$2:$C$1823,0),0))/INDEX(Data!$D$2:$D$1823,MATCH('Ratios - Total'!$C1157,IF(Data!$A$2:$A$1823='Ratios - Total'!$A1157,Data!$C$2:$C$1823,0),0)),"Missing Data")</f>
        <v>0</v>
      </c>
      <c r="J1157" s="22"/>
      <c r="K1157" s="5">
        <f t="array" ref="K1157">IFERROR(INDEX(Data!$E$2:$E$1823,MATCH('Ratios - Total'!$C1157,IF(Data!$A$2:$A$1823='Ratios - Total'!$A1157,Data!$C$2:$C$1823,0),0))/INDEX(Data!$D$2:$D$1823,MATCH('Ratios - Total'!$C1157,IF(Data!$A$2:$A$1823='Ratios - Total'!$A1157,Data!$C$2:$C$1823,0),0)),"Missing Data")</f>
        <v>0</v>
      </c>
      <c r="L1157" s="5"/>
      <c r="M1157" s="5" t="str">
        <f t="array" ref="M1157">IFERROR(INDEX(Data!$F$2:$F$1823,MATCH('Ratios - Total'!$C1157,IF(Data!$A$2:$A$1823='Ratios - Total'!$A1157,Data!$C$2:$C$1823,0),0))/INDEX(Data!$E$2:$E$1823,MATCH('Ratios - Total'!$C1157,IF(Data!$A$2:$A$1823='Ratios - Total'!$A1157,Data!$C$2:$C$1823,0),0)),"Missing Data")</f>
        <v>Missing Data</v>
      </c>
      <c r="N1157" s="5"/>
      <c r="O1157" s="5" t="str">
        <f t="array" ref="O1157">IFERROR(INDEX(Data!$G$2:$G$1823,MATCH('Ratios - Total'!$C1157,IF(Data!$A$2:$A$1823='Ratios - Total'!$A1157,Data!$C$2:$C$1823,0),0))/INDEX(Data!$F$2:$F$1823,MATCH('Ratios - Total'!$C1157,IF(Data!$A$2:$A$1823='Ratios - Total'!$A1157,Data!$C$2:$C$1823,0),0)),"Missing Data")</f>
        <v>Missing Data</v>
      </c>
      <c r="P1157" s="5" t="str">
        <f t="array" ref="P1157">IFERROR(INDEX(Data!$H$2:$H$1823,MATCH('Ratios - Total'!$C1157,IF(Data!$A$2:$A$1823='Ratios - Total'!$A1157,Data!$C$2:$C$1823,0),0))/INDEX(Data!$G$2:$G$1823,MATCH('Ratios - Total'!$C1157,IF(Data!$A$2:$A$1823='Ratios - Total'!$A1157,Data!$C$2:$C$1823,0),0)),"Missing Data")</f>
        <v>Missing Data</v>
      </c>
      <c r="Q1157" s="5"/>
      <c r="R1157" s="5" t="str">
        <f t="array" ref="R1157">IFERROR(INDEX(Data!$L$2:$L$1823,MATCH('Ratios - Total'!$C1157,IF(Data!$A$2:$A$1823='Ratios - Total'!$A1157,Data!$C$2:$C$1823,0),0))/INDEX(Data!$G$2:$G$1823,MATCH('Ratios - Total'!$C1157,IF(Data!$A$2:$A$1823='Ratios - Total'!$A1157,Data!$C$2:$C$1823,0),0)),"Missing Data")</f>
        <v>Missing Data</v>
      </c>
      <c r="S1157" s="5"/>
      <c r="T1157" s="5">
        <f t="array" ref="T1157">IFERROR(INDEX(Data!$H$2:$H$1823,MATCH('Ratios - Total'!$C1157,IF(Data!$A$2:$A$1823='Ratios - Total'!$A1157,Data!$C$2:$C$1823,0),0))/INDEX(Data!$L$2:$L$1823,MATCH('Ratios - Total'!$C1157,IF(Data!$A$2:$A$1823='Ratios - Total'!$A1157,Data!$C$2:$C$1823,0),0)),"Missing Data")</f>
        <v>52147.204962751668</v>
      </c>
      <c r="U1157" s="5">
        <f t="array" ref="U1157">IFERROR(INDEX(Data!$K$2:$K$1823,MATCH('Ratios - Total'!$C1157,IF(Data!$A$2:$A$1823='Ratios - Total'!$A1157,Data!$C$2:$C$1823,0),0))/INDEX(Data!$H$2:$H$1823,MATCH('Ratios - Total'!$C1157,IF(Data!$A$2:$A$1823='Ratios - Total'!$A1157,Data!$C$2:$C$1823,0),0)),"Missing Data")</f>
        <v>0.44427314724996753</v>
      </c>
      <c r="V1157" s="5">
        <f t="array" ref="V1157">IFERROR(INDEX(Data!$K$2:$K$1823,MATCH('Ratios - Total'!$C1157,IF(Data!$A$2:$A$1823='Ratios - Total'!$A1157,Data!$C$2:$C$1823,0),0))/INDEX(Data!$L$2:$L$1823,MATCH('Ratios - Total'!$C1157,IF(Data!$A$2:$A$1823='Ratios - Total'!$A1157,Data!$C$2:$C$1823,0),0)),"Missing Data")</f>
        <v>23167.60286909081</v>
      </c>
      <c r="W1157" s="5">
        <f t="shared" si="18"/>
        <v>28979.602093660858</v>
      </c>
      <c r="X1157" s="5" t="str">
        <f t="array" ref="X1157">IFERROR(INDEX(Data!$K$2:$K$1823,MATCH('Ratios - Total'!$C1157,IF(Data!$A$2:$A$1823='Ratios - Total'!$A1157,Data!$C$2:$C$1823,0),0))/INDEX(Data!$G$2:$G$1823,MATCH('Ratios - Total'!$C1157,IF(Data!$A$2:$A$1823='Ratios - Total'!$A1157,Data!$C$2:$C$1823,0),0)),"Missing Data")</f>
        <v>Missing Data</v>
      </c>
    </row>
    <row r="1158" spans="1:24" x14ac:dyDescent="0.25">
      <c r="A1158" s="22" t="s">
        <v>26</v>
      </c>
      <c r="B1158" s="22" t="s">
        <v>27</v>
      </c>
      <c r="C1158" s="22">
        <v>1998</v>
      </c>
      <c r="D1158" s="5">
        <f t="array" ref="D1158">IFERROR(INDEX(Data!$H$2:$H$1823,MATCH('Ratios - Total'!$C1158,IF(Data!$A$2:$A$1823='Ratios - Total'!$A1158,Data!$C$2:$C$1823,0),0))/INDEX(Data!$D$2:$D$1823,MATCH('Ratios - Total'!$C1158,IF(Data!$A$2:$A$1823='Ratios - Total'!$A1158,Data!$C$2:$C$1823,0),0)),"Missing Data")</f>
        <v>905.7291893817893</v>
      </c>
      <c r="E1158" s="22"/>
      <c r="F1158" s="5">
        <f t="array" ref="F1158">IFERROR(INDEX(Data!$G$2:$G$1823,MATCH('Ratios - Total'!$C1158,IF(Data!$A$2:$A$1823='Ratios - Total'!$A1158,Data!$C$2:$C$1823,0),0))/INDEX(Data!$D$2:$D$1823,MATCH('Ratios - Total'!$C1158,IF(Data!$A$2:$A$1823='Ratios - Total'!$A1158,Data!$C$2:$C$1823,0),0)),"Missing Data")</f>
        <v>0</v>
      </c>
      <c r="G1158" s="5"/>
      <c r="H1158" s="5" t="str">
        <f t="array" ref="H1158">IFERROR(INDEX(Data!$H$2:$H$1823,MATCH('Ratios - Total'!$C1158,IF(Data!$A$2:$A$1823='Ratios - Total'!$A1158,Data!$C$2:$C$1823,0),0))/INDEX(Data!$G$2:$G$1823,MATCH('Ratios - Total'!$C1158,IF(Data!$A$2:$A$1823='Ratios - Total'!$A1158,Data!$C$2:$C$1823,0),0)),"Missing Data")</f>
        <v>Missing Data</v>
      </c>
      <c r="I1158" s="5">
        <f t="array" ref="I1158">IFERROR(INDEX(Data!$G$2:$G$1823,MATCH('Ratios - Total'!$C1158,IF(Data!$A$2:$A$1823='Ratios - Total'!$A1158,Data!$C$2:$C$1823,0),0))/INDEX(Data!$D$2:$D$1823,MATCH('Ratios - Total'!$C1158,IF(Data!$A$2:$A$1823='Ratios - Total'!$A1158,Data!$C$2:$C$1823,0),0)),"Missing Data")</f>
        <v>0</v>
      </c>
      <c r="J1158" s="22"/>
      <c r="K1158" s="5">
        <f t="array" ref="K1158">IFERROR(INDEX(Data!$E$2:$E$1823,MATCH('Ratios - Total'!$C1158,IF(Data!$A$2:$A$1823='Ratios - Total'!$A1158,Data!$C$2:$C$1823,0),0))/INDEX(Data!$D$2:$D$1823,MATCH('Ratios - Total'!$C1158,IF(Data!$A$2:$A$1823='Ratios - Total'!$A1158,Data!$C$2:$C$1823,0),0)),"Missing Data")</f>
        <v>0</v>
      </c>
      <c r="L1158" s="5"/>
      <c r="M1158" s="5" t="str">
        <f t="array" ref="M1158">IFERROR(INDEX(Data!$F$2:$F$1823,MATCH('Ratios - Total'!$C1158,IF(Data!$A$2:$A$1823='Ratios - Total'!$A1158,Data!$C$2:$C$1823,0),0))/INDEX(Data!$E$2:$E$1823,MATCH('Ratios - Total'!$C1158,IF(Data!$A$2:$A$1823='Ratios - Total'!$A1158,Data!$C$2:$C$1823,0),0)),"Missing Data")</f>
        <v>Missing Data</v>
      </c>
      <c r="N1158" s="5"/>
      <c r="O1158" s="5" t="str">
        <f t="array" ref="O1158">IFERROR(INDEX(Data!$G$2:$G$1823,MATCH('Ratios - Total'!$C1158,IF(Data!$A$2:$A$1823='Ratios - Total'!$A1158,Data!$C$2:$C$1823,0),0))/INDEX(Data!$F$2:$F$1823,MATCH('Ratios - Total'!$C1158,IF(Data!$A$2:$A$1823='Ratios - Total'!$A1158,Data!$C$2:$C$1823,0),0)),"Missing Data")</f>
        <v>Missing Data</v>
      </c>
      <c r="P1158" s="5" t="str">
        <f t="array" ref="P1158">IFERROR(INDEX(Data!$H$2:$H$1823,MATCH('Ratios - Total'!$C1158,IF(Data!$A$2:$A$1823='Ratios - Total'!$A1158,Data!$C$2:$C$1823,0),0))/INDEX(Data!$G$2:$G$1823,MATCH('Ratios - Total'!$C1158,IF(Data!$A$2:$A$1823='Ratios - Total'!$A1158,Data!$C$2:$C$1823,0),0)),"Missing Data")</f>
        <v>Missing Data</v>
      </c>
      <c r="Q1158" s="5"/>
      <c r="R1158" s="5" t="str">
        <f t="array" ref="R1158">IFERROR(INDEX(Data!$L$2:$L$1823,MATCH('Ratios - Total'!$C1158,IF(Data!$A$2:$A$1823='Ratios - Total'!$A1158,Data!$C$2:$C$1823,0),0))/INDEX(Data!$G$2:$G$1823,MATCH('Ratios - Total'!$C1158,IF(Data!$A$2:$A$1823='Ratios - Total'!$A1158,Data!$C$2:$C$1823,0),0)),"Missing Data")</f>
        <v>Missing Data</v>
      </c>
      <c r="S1158" s="5"/>
      <c r="T1158" s="5">
        <f t="array" ref="T1158">IFERROR(INDEX(Data!$H$2:$H$1823,MATCH('Ratios - Total'!$C1158,IF(Data!$A$2:$A$1823='Ratios - Total'!$A1158,Data!$C$2:$C$1823,0),0))/INDEX(Data!$L$2:$L$1823,MATCH('Ratios - Total'!$C1158,IF(Data!$A$2:$A$1823='Ratios - Total'!$A1158,Data!$C$2:$C$1823,0),0)),"Missing Data")</f>
        <v>46749.57526333673</v>
      </c>
      <c r="U1158" s="5">
        <f t="array" ref="U1158">IFERROR(INDEX(Data!$K$2:$K$1823,MATCH('Ratios - Total'!$C1158,IF(Data!$A$2:$A$1823='Ratios - Total'!$A1158,Data!$C$2:$C$1823,0),0))/INDEX(Data!$H$2:$H$1823,MATCH('Ratios - Total'!$C1158,IF(Data!$A$2:$A$1823='Ratios - Total'!$A1158,Data!$C$2:$C$1823,0),0)),"Missing Data")</f>
        <v>0.55089723368996391</v>
      </c>
      <c r="V1158" s="5">
        <f t="array" ref="V1158">IFERROR(INDEX(Data!$K$2:$K$1823,MATCH('Ratios - Total'!$C1158,IF(Data!$A$2:$A$1823='Ratios - Total'!$A1158,Data!$C$2:$C$1823,0),0))/INDEX(Data!$L$2:$L$1823,MATCH('Ratios - Total'!$C1158,IF(Data!$A$2:$A$1823='Ratios - Total'!$A1158,Data!$C$2:$C$1823,0),0)),"Missing Data")</f>
        <v>25754.211688752974</v>
      </c>
      <c r="W1158" s="5">
        <f t="shared" si="18"/>
        <v>20995.363574583756</v>
      </c>
      <c r="X1158" s="5" t="str">
        <f t="array" ref="X1158">IFERROR(INDEX(Data!$K$2:$K$1823,MATCH('Ratios - Total'!$C1158,IF(Data!$A$2:$A$1823='Ratios - Total'!$A1158,Data!$C$2:$C$1823,0),0))/INDEX(Data!$G$2:$G$1823,MATCH('Ratios - Total'!$C1158,IF(Data!$A$2:$A$1823='Ratios - Total'!$A1158,Data!$C$2:$C$1823,0),0)),"Missing Data")</f>
        <v>Missing Data</v>
      </c>
    </row>
    <row r="1159" spans="1:24" x14ac:dyDescent="0.25">
      <c r="A1159" s="22" t="s">
        <v>28</v>
      </c>
      <c r="B1159" s="22" t="s">
        <v>29</v>
      </c>
      <c r="C1159" s="22">
        <v>1998</v>
      </c>
      <c r="D1159" s="5">
        <f t="array" ref="D1159">IFERROR(INDEX(Data!$H$2:$H$1823,MATCH('Ratios - Total'!$C1159,IF(Data!$A$2:$A$1823='Ratios - Total'!$A1159,Data!$C$2:$C$1823,0),0))/INDEX(Data!$D$2:$D$1823,MATCH('Ratios - Total'!$C1159,IF(Data!$A$2:$A$1823='Ratios - Total'!$A1159,Data!$C$2:$C$1823,0),0)),"Missing Data")</f>
        <v>1153.7709836864085</v>
      </c>
      <c r="E1159" s="22"/>
      <c r="F1159" s="5">
        <f t="array" ref="F1159">IFERROR(INDEX(Data!$G$2:$G$1823,MATCH('Ratios - Total'!$C1159,IF(Data!$A$2:$A$1823='Ratios - Total'!$A1159,Data!$C$2:$C$1823,0),0))/INDEX(Data!$D$2:$D$1823,MATCH('Ratios - Total'!$C1159,IF(Data!$A$2:$A$1823='Ratios - Total'!$A1159,Data!$C$2:$C$1823,0),0)),"Missing Data")</f>
        <v>0</v>
      </c>
      <c r="G1159" s="5"/>
      <c r="H1159" s="5" t="str">
        <f t="array" ref="H1159">IFERROR(INDEX(Data!$H$2:$H$1823,MATCH('Ratios - Total'!$C1159,IF(Data!$A$2:$A$1823='Ratios - Total'!$A1159,Data!$C$2:$C$1823,0),0))/INDEX(Data!$G$2:$G$1823,MATCH('Ratios - Total'!$C1159,IF(Data!$A$2:$A$1823='Ratios - Total'!$A1159,Data!$C$2:$C$1823,0),0)),"Missing Data")</f>
        <v>Missing Data</v>
      </c>
      <c r="I1159" s="5">
        <f t="array" ref="I1159">IFERROR(INDEX(Data!$G$2:$G$1823,MATCH('Ratios - Total'!$C1159,IF(Data!$A$2:$A$1823='Ratios - Total'!$A1159,Data!$C$2:$C$1823,0),0))/INDEX(Data!$D$2:$D$1823,MATCH('Ratios - Total'!$C1159,IF(Data!$A$2:$A$1823='Ratios - Total'!$A1159,Data!$C$2:$C$1823,0),0)),"Missing Data")</f>
        <v>0</v>
      </c>
      <c r="J1159" s="22"/>
      <c r="K1159" s="5">
        <f t="array" ref="K1159">IFERROR(INDEX(Data!$E$2:$E$1823,MATCH('Ratios - Total'!$C1159,IF(Data!$A$2:$A$1823='Ratios - Total'!$A1159,Data!$C$2:$C$1823,0),0))/INDEX(Data!$D$2:$D$1823,MATCH('Ratios - Total'!$C1159,IF(Data!$A$2:$A$1823='Ratios - Total'!$A1159,Data!$C$2:$C$1823,0),0)),"Missing Data")</f>
        <v>0</v>
      </c>
      <c r="L1159" s="5"/>
      <c r="M1159" s="5" t="str">
        <f t="array" ref="M1159">IFERROR(INDEX(Data!$F$2:$F$1823,MATCH('Ratios - Total'!$C1159,IF(Data!$A$2:$A$1823='Ratios - Total'!$A1159,Data!$C$2:$C$1823,0),0))/INDEX(Data!$E$2:$E$1823,MATCH('Ratios - Total'!$C1159,IF(Data!$A$2:$A$1823='Ratios - Total'!$A1159,Data!$C$2:$C$1823,0),0)),"Missing Data")</f>
        <v>Missing Data</v>
      </c>
      <c r="N1159" s="5"/>
      <c r="O1159" s="5" t="str">
        <f t="array" ref="O1159">IFERROR(INDEX(Data!$G$2:$G$1823,MATCH('Ratios - Total'!$C1159,IF(Data!$A$2:$A$1823='Ratios - Total'!$A1159,Data!$C$2:$C$1823,0),0))/INDEX(Data!$F$2:$F$1823,MATCH('Ratios - Total'!$C1159,IF(Data!$A$2:$A$1823='Ratios - Total'!$A1159,Data!$C$2:$C$1823,0),0)),"Missing Data")</f>
        <v>Missing Data</v>
      </c>
      <c r="P1159" s="5" t="str">
        <f t="array" ref="P1159">IFERROR(INDEX(Data!$H$2:$H$1823,MATCH('Ratios - Total'!$C1159,IF(Data!$A$2:$A$1823='Ratios - Total'!$A1159,Data!$C$2:$C$1823,0),0))/INDEX(Data!$G$2:$G$1823,MATCH('Ratios - Total'!$C1159,IF(Data!$A$2:$A$1823='Ratios - Total'!$A1159,Data!$C$2:$C$1823,0),0)),"Missing Data")</f>
        <v>Missing Data</v>
      </c>
      <c r="Q1159" s="5"/>
      <c r="R1159" s="5" t="str">
        <f t="array" ref="R1159">IFERROR(INDEX(Data!$L$2:$L$1823,MATCH('Ratios - Total'!$C1159,IF(Data!$A$2:$A$1823='Ratios - Total'!$A1159,Data!$C$2:$C$1823,0),0))/INDEX(Data!$G$2:$G$1823,MATCH('Ratios - Total'!$C1159,IF(Data!$A$2:$A$1823='Ratios - Total'!$A1159,Data!$C$2:$C$1823,0),0)),"Missing Data")</f>
        <v>Missing Data</v>
      </c>
      <c r="S1159" s="5"/>
      <c r="T1159" s="5">
        <f t="array" ref="T1159">IFERROR(INDEX(Data!$H$2:$H$1823,MATCH('Ratios - Total'!$C1159,IF(Data!$A$2:$A$1823='Ratios - Total'!$A1159,Data!$C$2:$C$1823,0),0))/INDEX(Data!$L$2:$L$1823,MATCH('Ratios - Total'!$C1159,IF(Data!$A$2:$A$1823='Ratios - Total'!$A1159,Data!$C$2:$C$1823,0),0)),"Missing Data")</f>
        <v>49472.780113675275</v>
      </c>
      <c r="U1159" s="5">
        <f t="array" ref="U1159">IFERROR(INDEX(Data!$K$2:$K$1823,MATCH('Ratios - Total'!$C1159,IF(Data!$A$2:$A$1823='Ratios - Total'!$A1159,Data!$C$2:$C$1823,0),0))/INDEX(Data!$H$2:$H$1823,MATCH('Ratios - Total'!$C1159,IF(Data!$A$2:$A$1823='Ratios - Total'!$A1159,Data!$C$2:$C$1823,0),0)),"Missing Data")</f>
        <v>0.42696526350476072</v>
      </c>
      <c r="V1159" s="5">
        <f t="array" ref="V1159">IFERROR(INDEX(Data!$K$2:$K$1823,MATCH('Ratios - Total'!$C1159,IF(Data!$A$2:$A$1823='Ratios - Total'!$A1159,Data!$C$2:$C$1823,0),0))/INDEX(Data!$L$2:$L$1823,MATCH('Ratios - Total'!$C1159,IF(Data!$A$2:$A$1823='Ratios - Total'!$A1159,Data!$C$2:$C$1823,0),0)),"Missing Data")</f>
        <v>21123.158597548449</v>
      </c>
      <c r="W1159" s="5">
        <f t="shared" si="18"/>
        <v>28349.621516126826</v>
      </c>
      <c r="X1159" s="5" t="str">
        <f t="array" ref="X1159">IFERROR(INDEX(Data!$K$2:$K$1823,MATCH('Ratios - Total'!$C1159,IF(Data!$A$2:$A$1823='Ratios - Total'!$A1159,Data!$C$2:$C$1823,0),0))/INDEX(Data!$G$2:$G$1823,MATCH('Ratios - Total'!$C1159,IF(Data!$A$2:$A$1823='Ratios - Total'!$A1159,Data!$C$2:$C$1823,0),0)),"Missing Data")</f>
        <v>Missing Data</v>
      </c>
    </row>
    <row r="1160" spans="1:24" x14ac:dyDescent="0.25">
      <c r="A1160" s="22" t="s">
        <v>30</v>
      </c>
      <c r="B1160" s="22" t="s">
        <v>31</v>
      </c>
      <c r="C1160" s="22">
        <v>1998</v>
      </c>
      <c r="D1160" s="5">
        <f t="array" ref="D1160">IFERROR(INDEX(Data!$H$2:$H$1823,MATCH('Ratios - Total'!$C1160,IF(Data!$A$2:$A$1823='Ratios - Total'!$A1160,Data!$C$2:$C$1823,0),0))/INDEX(Data!$D$2:$D$1823,MATCH('Ratios - Total'!$C1160,IF(Data!$A$2:$A$1823='Ratios - Total'!$A1160,Data!$C$2:$C$1823,0),0)),"Missing Data")</f>
        <v>1251.3196528607307</v>
      </c>
      <c r="E1160" s="22"/>
      <c r="F1160" s="5">
        <f t="array" ref="F1160">IFERROR(INDEX(Data!$G$2:$G$1823,MATCH('Ratios - Total'!$C1160,IF(Data!$A$2:$A$1823='Ratios - Total'!$A1160,Data!$C$2:$C$1823,0),0))/INDEX(Data!$D$2:$D$1823,MATCH('Ratios - Total'!$C1160,IF(Data!$A$2:$A$1823='Ratios - Total'!$A1160,Data!$C$2:$C$1823,0),0)),"Missing Data")</f>
        <v>0</v>
      </c>
      <c r="G1160" s="5"/>
      <c r="H1160" s="5" t="str">
        <f t="array" ref="H1160">IFERROR(INDEX(Data!$H$2:$H$1823,MATCH('Ratios - Total'!$C1160,IF(Data!$A$2:$A$1823='Ratios - Total'!$A1160,Data!$C$2:$C$1823,0),0))/INDEX(Data!$G$2:$G$1823,MATCH('Ratios - Total'!$C1160,IF(Data!$A$2:$A$1823='Ratios - Total'!$A1160,Data!$C$2:$C$1823,0),0)),"Missing Data")</f>
        <v>Missing Data</v>
      </c>
      <c r="I1160" s="5">
        <f t="array" ref="I1160">IFERROR(INDEX(Data!$G$2:$G$1823,MATCH('Ratios - Total'!$C1160,IF(Data!$A$2:$A$1823='Ratios - Total'!$A1160,Data!$C$2:$C$1823,0),0))/INDEX(Data!$D$2:$D$1823,MATCH('Ratios - Total'!$C1160,IF(Data!$A$2:$A$1823='Ratios - Total'!$A1160,Data!$C$2:$C$1823,0),0)),"Missing Data")</f>
        <v>0</v>
      </c>
      <c r="J1160" s="22"/>
      <c r="K1160" s="5">
        <f t="array" ref="K1160">IFERROR(INDEX(Data!$E$2:$E$1823,MATCH('Ratios - Total'!$C1160,IF(Data!$A$2:$A$1823='Ratios - Total'!$A1160,Data!$C$2:$C$1823,0),0))/INDEX(Data!$D$2:$D$1823,MATCH('Ratios - Total'!$C1160,IF(Data!$A$2:$A$1823='Ratios - Total'!$A1160,Data!$C$2:$C$1823,0),0)),"Missing Data")</f>
        <v>0</v>
      </c>
      <c r="L1160" s="5"/>
      <c r="M1160" s="5" t="str">
        <f t="array" ref="M1160">IFERROR(INDEX(Data!$F$2:$F$1823,MATCH('Ratios - Total'!$C1160,IF(Data!$A$2:$A$1823='Ratios - Total'!$A1160,Data!$C$2:$C$1823,0),0))/INDEX(Data!$E$2:$E$1823,MATCH('Ratios - Total'!$C1160,IF(Data!$A$2:$A$1823='Ratios - Total'!$A1160,Data!$C$2:$C$1823,0),0)),"Missing Data")</f>
        <v>Missing Data</v>
      </c>
      <c r="N1160" s="5"/>
      <c r="O1160" s="5" t="str">
        <f t="array" ref="O1160">IFERROR(INDEX(Data!$G$2:$G$1823,MATCH('Ratios - Total'!$C1160,IF(Data!$A$2:$A$1823='Ratios - Total'!$A1160,Data!$C$2:$C$1823,0),0))/INDEX(Data!$F$2:$F$1823,MATCH('Ratios - Total'!$C1160,IF(Data!$A$2:$A$1823='Ratios - Total'!$A1160,Data!$C$2:$C$1823,0),0)),"Missing Data")</f>
        <v>Missing Data</v>
      </c>
      <c r="P1160" s="5" t="str">
        <f t="array" ref="P1160">IFERROR(INDEX(Data!$H$2:$H$1823,MATCH('Ratios - Total'!$C1160,IF(Data!$A$2:$A$1823='Ratios - Total'!$A1160,Data!$C$2:$C$1823,0),0))/INDEX(Data!$G$2:$G$1823,MATCH('Ratios - Total'!$C1160,IF(Data!$A$2:$A$1823='Ratios - Total'!$A1160,Data!$C$2:$C$1823,0),0)),"Missing Data")</f>
        <v>Missing Data</v>
      </c>
      <c r="Q1160" s="5"/>
      <c r="R1160" s="5" t="str">
        <f t="array" ref="R1160">IFERROR(INDEX(Data!$L$2:$L$1823,MATCH('Ratios - Total'!$C1160,IF(Data!$A$2:$A$1823='Ratios - Total'!$A1160,Data!$C$2:$C$1823,0),0))/INDEX(Data!$G$2:$G$1823,MATCH('Ratios - Total'!$C1160,IF(Data!$A$2:$A$1823='Ratios - Total'!$A1160,Data!$C$2:$C$1823,0),0)),"Missing Data")</f>
        <v>Missing Data</v>
      </c>
      <c r="S1160" s="5"/>
      <c r="T1160" s="5">
        <f t="array" ref="T1160">IFERROR(INDEX(Data!$H$2:$H$1823,MATCH('Ratios - Total'!$C1160,IF(Data!$A$2:$A$1823='Ratios - Total'!$A1160,Data!$C$2:$C$1823,0),0))/INDEX(Data!$L$2:$L$1823,MATCH('Ratios - Total'!$C1160,IF(Data!$A$2:$A$1823='Ratios - Total'!$A1160,Data!$C$2:$C$1823,0),0)),"Missing Data")</f>
        <v>64252.404142346073</v>
      </c>
      <c r="U1160" s="5">
        <f t="array" ref="U1160">IFERROR(INDEX(Data!$K$2:$K$1823,MATCH('Ratios - Total'!$C1160,IF(Data!$A$2:$A$1823='Ratios - Total'!$A1160,Data!$C$2:$C$1823,0),0))/INDEX(Data!$H$2:$H$1823,MATCH('Ratios - Total'!$C1160,IF(Data!$A$2:$A$1823='Ratios - Total'!$A1160,Data!$C$2:$C$1823,0),0)),"Missing Data")</f>
        <v>0.45795606641848208</v>
      </c>
      <c r="V1160" s="5">
        <f t="array" ref="V1160">IFERROR(INDEX(Data!$K$2:$K$1823,MATCH('Ratios - Total'!$C1160,IF(Data!$A$2:$A$1823='Ratios - Total'!$A1160,Data!$C$2:$C$1823,0),0))/INDEX(Data!$L$2:$L$1823,MATCH('Ratios - Total'!$C1160,IF(Data!$A$2:$A$1823='Ratios - Total'!$A1160,Data!$C$2:$C$1823,0),0)),"Missing Data")</f>
        <v>29424.778258959392</v>
      </c>
      <c r="W1160" s="5">
        <f t="shared" si="18"/>
        <v>34827.625883386681</v>
      </c>
      <c r="X1160" s="5" t="str">
        <f t="array" ref="X1160">IFERROR(INDEX(Data!$K$2:$K$1823,MATCH('Ratios - Total'!$C1160,IF(Data!$A$2:$A$1823='Ratios - Total'!$A1160,Data!$C$2:$C$1823,0),0))/INDEX(Data!$G$2:$G$1823,MATCH('Ratios - Total'!$C1160,IF(Data!$A$2:$A$1823='Ratios - Total'!$A1160,Data!$C$2:$C$1823,0),0)),"Missing Data")</f>
        <v>Missing Data</v>
      </c>
    </row>
    <row r="1161" spans="1:24" x14ac:dyDescent="0.25">
      <c r="A1161" s="22" t="s">
        <v>32</v>
      </c>
      <c r="B1161" s="22" t="s">
        <v>33</v>
      </c>
      <c r="C1161" s="22">
        <v>1998</v>
      </c>
      <c r="D1161" s="5">
        <f t="array" ref="D1161">IFERROR(INDEX(Data!$H$2:$H$1823,MATCH('Ratios - Total'!$C1161,IF(Data!$A$2:$A$1823='Ratios - Total'!$A1161,Data!$C$2:$C$1823,0),0))/INDEX(Data!$D$2:$D$1823,MATCH('Ratios - Total'!$C1161,IF(Data!$A$2:$A$1823='Ratios - Total'!$A1161,Data!$C$2:$C$1823,0),0)),"Missing Data")</f>
        <v>1182.2121889419359</v>
      </c>
      <c r="E1161" s="22"/>
      <c r="F1161" s="5">
        <f t="array" ref="F1161">IFERROR(INDEX(Data!$G$2:$G$1823,MATCH('Ratios - Total'!$C1161,IF(Data!$A$2:$A$1823='Ratios - Total'!$A1161,Data!$C$2:$C$1823,0),0))/INDEX(Data!$D$2:$D$1823,MATCH('Ratios - Total'!$C1161,IF(Data!$A$2:$A$1823='Ratios - Total'!$A1161,Data!$C$2:$C$1823,0),0)),"Missing Data")</f>
        <v>0</v>
      </c>
      <c r="G1161" s="5"/>
      <c r="H1161" s="5" t="str">
        <f t="array" ref="H1161">IFERROR(INDEX(Data!$H$2:$H$1823,MATCH('Ratios - Total'!$C1161,IF(Data!$A$2:$A$1823='Ratios - Total'!$A1161,Data!$C$2:$C$1823,0),0))/INDEX(Data!$G$2:$G$1823,MATCH('Ratios - Total'!$C1161,IF(Data!$A$2:$A$1823='Ratios - Total'!$A1161,Data!$C$2:$C$1823,0),0)),"Missing Data")</f>
        <v>Missing Data</v>
      </c>
      <c r="I1161" s="5">
        <f t="array" ref="I1161">IFERROR(INDEX(Data!$G$2:$G$1823,MATCH('Ratios - Total'!$C1161,IF(Data!$A$2:$A$1823='Ratios - Total'!$A1161,Data!$C$2:$C$1823,0),0))/INDEX(Data!$D$2:$D$1823,MATCH('Ratios - Total'!$C1161,IF(Data!$A$2:$A$1823='Ratios - Total'!$A1161,Data!$C$2:$C$1823,0),0)),"Missing Data")</f>
        <v>0</v>
      </c>
      <c r="J1161" s="22"/>
      <c r="K1161" s="5">
        <f t="array" ref="K1161">IFERROR(INDEX(Data!$E$2:$E$1823,MATCH('Ratios - Total'!$C1161,IF(Data!$A$2:$A$1823='Ratios - Total'!$A1161,Data!$C$2:$C$1823,0),0))/INDEX(Data!$D$2:$D$1823,MATCH('Ratios - Total'!$C1161,IF(Data!$A$2:$A$1823='Ratios - Total'!$A1161,Data!$C$2:$C$1823,0),0)),"Missing Data")</f>
        <v>0</v>
      </c>
      <c r="L1161" s="5"/>
      <c r="M1161" s="5" t="str">
        <f t="array" ref="M1161">IFERROR(INDEX(Data!$F$2:$F$1823,MATCH('Ratios - Total'!$C1161,IF(Data!$A$2:$A$1823='Ratios - Total'!$A1161,Data!$C$2:$C$1823,0),0))/INDEX(Data!$E$2:$E$1823,MATCH('Ratios - Total'!$C1161,IF(Data!$A$2:$A$1823='Ratios - Total'!$A1161,Data!$C$2:$C$1823,0),0)),"Missing Data")</f>
        <v>Missing Data</v>
      </c>
      <c r="N1161" s="5"/>
      <c r="O1161" s="5" t="str">
        <f t="array" ref="O1161">IFERROR(INDEX(Data!$G$2:$G$1823,MATCH('Ratios - Total'!$C1161,IF(Data!$A$2:$A$1823='Ratios - Total'!$A1161,Data!$C$2:$C$1823,0),0))/INDEX(Data!$F$2:$F$1823,MATCH('Ratios - Total'!$C1161,IF(Data!$A$2:$A$1823='Ratios - Total'!$A1161,Data!$C$2:$C$1823,0),0)),"Missing Data")</f>
        <v>Missing Data</v>
      </c>
      <c r="P1161" s="5" t="str">
        <f t="array" ref="P1161">IFERROR(INDEX(Data!$H$2:$H$1823,MATCH('Ratios - Total'!$C1161,IF(Data!$A$2:$A$1823='Ratios - Total'!$A1161,Data!$C$2:$C$1823,0),0))/INDEX(Data!$G$2:$G$1823,MATCH('Ratios - Total'!$C1161,IF(Data!$A$2:$A$1823='Ratios - Total'!$A1161,Data!$C$2:$C$1823,0),0)),"Missing Data")</f>
        <v>Missing Data</v>
      </c>
      <c r="Q1161" s="5"/>
      <c r="R1161" s="5" t="str">
        <f t="array" ref="R1161">IFERROR(INDEX(Data!$L$2:$L$1823,MATCH('Ratios - Total'!$C1161,IF(Data!$A$2:$A$1823='Ratios - Total'!$A1161,Data!$C$2:$C$1823,0),0))/INDEX(Data!$G$2:$G$1823,MATCH('Ratios - Total'!$C1161,IF(Data!$A$2:$A$1823='Ratios - Total'!$A1161,Data!$C$2:$C$1823,0),0)),"Missing Data")</f>
        <v>Missing Data</v>
      </c>
      <c r="S1161" s="5"/>
      <c r="T1161" s="5">
        <f t="array" ref="T1161">IFERROR(INDEX(Data!$H$2:$H$1823,MATCH('Ratios - Total'!$C1161,IF(Data!$A$2:$A$1823='Ratios - Total'!$A1161,Data!$C$2:$C$1823,0),0))/INDEX(Data!$L$2:$L$1823,MATCH('Ratios - Total'!$C1161,IF(Data!$A$2:$A$1823='Ratios - Total'!$A1161,Data!$C$2:$C$1823,0),0)),"Missing Data")</f>
        <v>54446.237071612821</v>
      </c>
      <c r="U1161" s="5">
        <f t="array" ref="U1161">IFERROR(INDEX(Data!$K$2:$K$1823,MATCH('Ratios - Total'!$C1161,IF(Data!$A$2:$A$1823='Ratios - Total'!$A1161,Data!$C$2:$C$1823,0),0))/INDEX(Data!$H$2:$H$1823,MATCH('Ratios - Total'!$C1161,IF(Data!$A$2:$A$1823='Ratios - Total'!$A1161,Data!$C$2:$C$1823,0),0)),"Missing Data")</f>
        <v>0.46728834116430518</v>
      </c>
      <c r="V1161" s="5">
        <f t="array" ref="V1161">IFERROR(INDEX(Data!$K$2:$K$1823,MATCH('Ratios - Total'!$C1161,IF(Data!$A$2:$A$1823='Ratios - Total'!$A1161,Data!$C$2:$C$1823,0),0))/INDEX(Data!$L$2:$L$1823,MATCH('Ratios - Total'!$C1161,IF(Data!$A$2:$A$1823='Ratios - Total'!$A1161,Data!$C$2:$C$1823,0),0)),"Missing Data")</f>
        <v>25442.091803832453</v>
      </c>
      <c r="W1161" s="5">
        <f t="shared" si="18"/>
        <v>29004.145267780368</v>
      </c>
      <c r="X1161" s="5" t="str">
        <f t="array" ref="X1161">IFERROR(INDEX(Data!$K$2:$K$1823,MATCH('Ratios - Total'!$C1161,IF(Data!$A$2:$A$1823='Ratios - Total'!$A1161,Data!$C$2:$C$1823,0),0))/INDEX(Data!$G$2:$G$1823,MATCH('Ratios - Total'!$C1161,IF(Data!$A$2:$A$1823='Ratios - Total'!$A1161,Data!$C$2:$C$1823,0),0)),"Missing Data")</f>
        <v>Missing Data</v>
      </c>
    </row>
    <row r="1162" spans="1:24" x14ac:dyDescent="0.25">
      <c r="A1162" s="22" t="s">
        <v>34</v>
      </c>
      <c r="B1162" s="22" t="s">
        <v>35</v>
      </c>
      <c r="C1162" s="22">
        <v>1998</v>
      </c>
      <c r="D1162" s="5">
        <f t="array" ref="D1162">IFERROR(INDEX(Data!$H$2:$H$1823,MATCH('Ratios - Total'!$C1162,IF(Data!$A$2:$A$1823='Ratios - Total'!$A1162,Data!$C$2:$C$1823,0),0))/INDEX(Data!$D$2:$D$1823,MATCH('Ratios - Total'!$C1162,IF(Data!$A$2:$A$1823='Ratios - Total'!$A1162,Data!$C$2:$C$1823,0),0)),"Missing Data")</f>
        <v>1212.328358949344</v>
      </c>
      <c r="E1162" s="22"/>
      <c r="F1162" s="5">
        <f t="array" ref="F1162">IFERROR(INDEX(Data!$G$2:$G$1823,MATCH('Ratios - Total'!$C1162,IF(Data!$A$2:$A$1823='Ratios - Total'!$A1162,Data!$C$2:$C$1823,0),0))/INDEX(Data!$D$2:$D$1823,MATCH('Ratios - Total'!$C1162,IF(Data!$A$2:$A$1823='Ratios - Total'!$A1162,Data!$C$2:$C$1823,0),0)),"Missing Data")</f>
        <v>0</v>
      </c>
      <c r="G1162" s="5"/>
      <c r="H1162" s="5" t="str">
        <f t="array" ref="H1162">IFERROR(INDEX(Data!$H$2:$H$1823,MATCH('Ratios - Total'!$C1162,IF(Data!$A$2:$A$1823='Ratios - Total'!$A1162,Data!$C$2:$C$1823,0),0))/INDEX(Data!$G$2:$G$1823,MATCH('Ratios - Total'!$C1162,IF(Data!$A$2:$A$1823='Ratios - Total'!$A1162,Data!$C$2:$C$1823,0),0)),"Missing Data")</f>
        <v>Missing Data</v>
      </c>
      <c r="I1162" s="5">
        <f t="array" ref="I1162">IFERROR(INDEX(Data!$G$2:$G$1823,MATCH('Ratios - Total'!$C1162,IF(Data!$A$2:$A$1823='Ratios - Total'!$A1162,Data!$C$2:$C$1823,0),0))/INDEX(Data!$D$2:$D$1823,MATCH('Ratios - Total'!$C1162,IF(Data!$A$2:$A$1823='Ratios - Total'!$A1162,Data!$C$2:$C$1823,0),0)),"Missing Data")</f>
        <v>0</v>
      </c>
      <c r="J1162" s="22"/>
      <c r="K1162" s="5">
        <f t="array" ref="K1162">IFERROR(INDEX(Data!$E$2:$E$1823,MATCH('Ratios - Total'!$C1162,IF(Data!$A$2:$A$1823='Ratios - Total'!$A1162,Data!$C$2:$C$1823,0),0))/INDEX(Data!$D$2:$D$1823,MATCH('Ratios - Total'!$C1162,IF(Data!$A$2:$A$1823='Ratios - Total'!$A1162,Data!$C$2:$C$1823,0),0)),"Missing Data")</f>
        <v>0</v>
      </c>
      <c r="L1162" s="5"/>
      <c r="M1162" s="5" t="str">
        <f t="array" ref="M1162">IFERROR(INDEX(Data!$F$2:$F$1823,MATCH('Ratios - Total'!$C1162,IF(Data!$A$2:$A$1823='Ratios - Total'!$A1162,Data!$C$2:$C$1823,0),0))/INDEX(Data!$E$2:$E$1823,MATCH('Ratios - Total'!$C1162,IF(Data!$A$2:$A$1823='Ratios - Total'!$A1162,Data!$C$2:$C$1823,0),0)),"Missing Data")</f>
        <v>Missing Data</v>
      </c>
      <c r="N1162" s="5"/>
      <c r="O1162" s="5" t="str">
        <f t="array" ref="O1162">IFERROR(INDEX(Data!$G$2:$G$1823,MATCH('Ratios - Total'!$C1162,IF(Data!$A$2:$A$1823='Ratios - Total'!$A1162,Data!$C$2:$C$1823,0),0))/INDEX(Data!$F$2:$F$1823,MATCH('Ratios - Total'!$C1162,IF(Data!$A$2:$A$1823='Ratios - Total'!$A1162,Data!$C$2:$C$1823,0),0)),"Missing Data")</f>
        <v>Missing Data</v>
      </c>
      <c r="P1162" s="5" t="str">
        <f t="array" ref="P1162">IFERROR(INDEX(Data!$H$2:$H$1823,MATCH('Ratios - Total'!$C1162,IF(Data!$A$2:$A$1823='Ratios - Total'!$A1162,Data!$C$2:$C$1823,0),0))/INDEX(Data!$G$2:$G$1823,MATCH('Ratios - Total'!$C1162,IF(Data!$A$2:$A$1823='Ratios - Total'!$A1162,Data!$C$2:$C$1823,0),0)),"Missing Data")</f>
        <v>Missing Data</v>
      </c>
      <c r="Q1162" s="5"/>
      <c r="R1162" s="5" t="str">
        <f t="array" ref="R1162">IFERROR(INDEX(Data!$L$2:$L$1823,MATCH('Ratios - Total'!$C1162,IF(Data!$A$2:$A$1823='Ratios - Total'!$A1162,Data!$C$2:$C$1823,0),0))/INDEX(Data!$G$2:$G$1823,MATCH('Ratios - Total'!$C1162,IF(Data!$A$2:$A$1823='Ratios - Total'!$A1162,Data!$C$2:$C$1823,0),0)),"Missing Data")</f>
        <v>Missing Data</v>
      </c>
      <c r="S1162" s="5"/>
      <c r="T1162" s="5">
        <f t="array" ref="T1162">IFERROR(INDEX(Data!$H$2:$H$1823,MATCH('Ratios - Total'!$C1162,IF(Data!$A$2:$A$1823='Ratios - Total'!$A1162,Data!$C$2:$C$1823,0),0))/INDEX(Data!$L$2:$L$1823,MATCH('Ratios - Total'!$C1162,IF(Data!$A$2:$A$1823='Ratios - Total'!$A1162,Data!$C$2:$C$1823,0),0)),"Missing Data")</f>
        <v>52913.651505811242</v>
      </c>
      <c r="U1162" s="5">
        <f t="array" ref="U1162">IFERROR(INDEX(Data!$K$2:$K$1823,MATCH('Ratios - Total'!$C1162,IF(Data!$A$2:$A$1823='Ratios - Total'!$A1162,Data!$C$2:$C$1823,0),0))/INDEX(Data!$H$2:$H$1823,MATCH('Ratios - Total'!$C1162,IF(Data!$A$2:$A$1823='Ratios - Total'!$A1162,Data!$C$2:$C$1823,0),0)),"Missing Data")</f>
        <v>0.43374372638486136</v>
      </c>
      <c r="V1162" s="5">
        <f t="array" ref="V1162">IFERROR(INDEX(Data!$K$2:$K$1823,MATCH('Ratios - Total'!$C1162,IF(Data!$A$2:$A$1823='Ratios - Total'!$A1162,Data!$C$2:$C$1823,0),0))/INDEX(Data!$L$2:$L$1823,MATCH('Ratios - Total'!$C1162,IF(Data!$A$2:$A$1823='Ratios - Total'!$A1162,Data!$C$2:$C$1823,0),0)),"Missing Data")</f>
        <v>22950.964380760499</v>
      </c>
      <c r="W1162" s="5">
        <f t="shared" si="18"/>
        <v>29962.687125050743</v>
      </c>
      <c r="X1162" s="5" t="str">
        <f t="array" ref="X1162">IFERROR(INDEX(Data!$K$2:$K$1823,MATCH('Ratios - Total'!$C1162,IF(Data!$A$2:$A$1823='Ratios - Total'!$A1162,Data!$C$2:$C$1823,0),0))/INDEX(Data!$G$2:$G$1823,MATCH('Ratios - Total'!$C1162,IF(Data!$A$2:$A$1823='Ratios - Total'!$A1162,Data!$C$2:$C$1823,0),0)),"Missing Data")</f>
        <v>Missing Data</v>
      </c>
    </row>
    <row r="1163" spans="1:24" x14ac:dyDescent="0.25">
      <c r="A1163" s="22" t="s">
        <v>36</v>
      </c>
      <c r="B1163" s="22" t="s">
        <v>37</v>
      </c>
      <c r="C1163" s="22">
        <v>1998</v>
      </c>
      <c r="D1163" s="5">
        <f t="array" ref="D1163">IFERROR(INDEX(Data!$H$2:$H$1823,MATCH('Ratios - Total'!$C1163,IF(Data!$A$2:$A$1823='Ratios - Total'!$A1163,Data!$C$2:$C$1823,0),0))/INDEX(Data!$D$2:$D$1823,MATCH('Ratios - Total'!$C1163,IF(Data!$A$2:$A$1823='Ratios - Total'!$A1163,Data!$C$2:$C$1823,0),0)),"Missing Data")</f>
        <v>1096.2002136361825</v>
      </c>
      <c r="E1163" s="22"/>
      <c r="F1163" s="5">
        <f t="array" ref="F1163">IFERROR(INDEX(Data!$G$2:$G$1823,MATCH('Ratios - Total'!$C1163,IF(Data!$A$2:$A$1823='Ratios - Total'!$A1163,Data!$C$2:$C$1823,0),0))/INDEX(Data!$D$2:$D$1823,MATCH('Ratios - Total'!$C1163,IF(Data!$A$2:$A$1823='Ratios - Total'!$A1163,Data!$C$2:$C$1823,0),0)),"Missing Data")</f>
        <v>0</v>
      </c>
      <c r="G1163" s="5"/>
      <c r="H1163" s="5" t="str">
        <f t="array" ref="H1163">IFERROR(INDEX(Data!$H$2:$H$1823,MATCH('Ratios - Total'!$C1163,IF(Data!$A$2:$A$1823='Ratios - Total'!$A1163,Data!$C$2:$C$1823,0),0))/INDEX(Data!$G$2:$G$1823,MATCH('Ratios - Total'!$C1163,IF(Data!$A$2:$A$1823='Ratios - Total'!$A1163,Data!$C$2:$C$1823,0),0)),"Missing Data")</f>
        <v>Missing Data</v>
      </c>
      <c r="I1163" s="5">
        <f t="array" ref="I1163">IFERROR(INDEX(Data!$G$2:$G$1823,MATCH('Ratios - Total'!$C1163,IF(Data!$A$2:$A$1823='Ratios - Total'!$A1163,Data!$C$2:$C$1823,0),0))/INDEX(Data!$D$2:$D$1823,MATCH('Ratios - Total'!$C1163,IF(Data!$A$2:$A$1823='Ratios - Total'!$A1163,Data!$C$2:$C$1823,0),0)),"Missing Data")</f>
        <v>0</v>
      </c>
      <c r="J1163" s="22"/>
      <c r="K1163" s="5">
        <f t="array" ref="K1163">IFERROR(INDEX(Data!$E$2:$E$1823,MATCH('Ratios - Total'!$C1163,IF(Data!$A$2:$A$1823='Ratios - Total'!$A1163,Data!$C$2:$C$1823,0),0))/INDEX(Data!$D$2:$D$1823,MATCH('Ratios - Total'!$C1163,IF(Data!$A$2:$A$1823='Ratios - Total'!$A1163,Data!$C$2:$C$1823,0),0)),"Missing Data")</f>
        <v>0</v>
      </c>
      <c r="L1163" s="5"/>
      <c r="M1163" s="5" t="str">
        <f t="array" ref="M1163">IFERROR(INDEX(Data!$F$2:$F$1823,MATCH('Ratios - Total'!$C1163,IF(Data!$A$2:$A$1823='Ratios - Total'!$A1163,Data!$C$2:$C$1823,0),0))/INDEX(Data!$E$2:$E$1823,MATCH('Ratios - Total'!$C1163,IF(Data!$A$2:$A$1823='Ratios - Total'!$A1163,Data!$C$2:$C$1823,0),0)),"Missing Data")</f>
        <v>Missing Data</v>
      </c>
      <c r="N1163" s="5"/>
      <c r="O1163" s="5" t="str">
        <f t="array" ref="O1163">IFERROR(INDEX(Data!$G$2:$G$1823,MATCH('Ratios - Total'!$C1163,IF(Data!$A$2:$A$1823='Ratios - Total'!$A1163,Data!$C$2:$C$1823,0),0))/INDEX(Data!$F$2:$F$1823,MATCH('Ratios - Total'!$C1163,IF(Data!$A$2:$A$1823='Ratios - Total'!$A1163,Data!$C$2:$C$1823,0),0)),"Missing Data")</f>
        <v>Missing Data</v>
      </c>
      <c r="P1163" s="5" t="str">
        <f t="array" ref="P1163">IFERROR(INDEX(Data!$H$2:$H$1823,MATCH('Ratios - Total'!$C1163,IF(Data!$A$2:$A$1823='Ratios - Total'!$A1163,Data!$C$2:$C$1823,0),0))/INDEX(Data!$G$2:$G$1823,MATCH('Ratios - Total'!$C1163,IF(Data!$A$2:$A$1823='Ratios - Total'!$A1163,Data!$C$2:$C$1823,0),0)),"Missing Data")</f>
        <v>Missing Data</v>
      </c>
      <c r="Q1163" s="5"/>
      <c r="R1163" s="5" t="str">
        <f t="array" ref="R1163">IFERROR(INDEX(Data!$L$2:$L$1823,MATCH('Ratios - Total'!$C1163,IF(Data!$A$2:$A$1823='Ratios - Total'!$A1163,Data!$C$2:$C$1823,0),0))/INDEX(Data!$G$2:$G$1823,MATCH('Ratios - Total'!$C1163,IF(Data!$A$2:$A$1823='Ratios - Total'!$A1163,Data!$C$2:$C$1823,0),0)),"Missing Data")</f>
        <v>Missing Data</v>
      </c>
      <c r="S1163" s="5"/>
      <c r="T1163" s="5">
        <f t="array" ref="T1163">IFERROR(INDEX(Data!$H$2:$H$1823,MATCH('Ratios - Total'!$C1163,IF(Data!$A$2:$A$1823='Ratios - Total'!$A1163,Data!$C$2:$C$1823,0),0))/INDEX(Data!$L$2:$L$1823,MATCH('Ratios - Total'!$C1163,IF(Data!$A$2:$A$1823='Ratios - Total'!$A1163,Data!$C$2:$C$1823,0),0)),"Missing Data")</f>
        <v>41840.703755774251</v>
      </c>
      <c r="U1163" s="5">
        <f t="array" ref="U1163">IFERROR(INDEX(Data!$K$2:$K$1823,MATCH('Ratios - Total'!$C1163,IF(Data!$A$2:$A$1823='Ratios - Total'!$A1163,Data!$C$2:$C$1823,0),0))/INDEX(Data!$H$2:$H$1823,MATCH('Ratios - Total'!$C1163,IF(Data!$A$2:$A$1823='Ratios - Total'!$A1163,Data!$C$2:$C$1823,0),0)),"Missing Data")</f>
        <v>0.53981938516950145</v>
      </c>
      <c r="V1163" s="5">
        <f t="array" ref="V1163">IFERROR(INDEX(Data!$K$2:$K$1823,MATCH('Ratios - Total'!$C1163,IF(Data!$A$2:$A$1823='Ratios - Total'!$A1163,Data!$C$2:$C$1823,0),0))/INDEX(Data!$L$2:$L$1823,MATCH('Ratios - Total'!$C1163,IF(Data!$A$2:$A$1823='Ratios - Total'!$A1163,Data!$C$2:$C$1823,0),0)),"Missing Data")</f>
        <v>22586.422976501304</v>
      </c>
      <c r="W1163" s="5">
        <f t="shared" si="18"/>
        <v>19254.280779272947</v>
      </c>
      <c r="X1163" s="5" t="str">
        <f t="array" ref="X1163">IFERROR(INDEX(Data!$K$2:$K$1823,MATCH('Ratios - Total'!$C1163,IF(Data!$A$2:$A$1823='Ratios - Total'!$A1163,Data!$C$2:$C$1823,0),0))/INDEX(Data!$G$2:$G$1823,MATCH('Ratios - Total'!$C1163,IF(Data!$A$2:$A$1823='Ratios - Total'!$A1163,Data!$C$2:$C$1823,0),0)),"Missing Data")</f>
        <v>Missing Data</v>
      </c>
    </row>
    <row r="1164" spans="1:24" x14ac:dyDescent="0.25">
      <c r="A1164" s="22" t="s">
        <v>38</v>
      </c>
      <c r="B1164" s="22" t="s">
        <v>39</v>
      </c>
      <c r="C1164" s="22">
        <v>1998</v>
      </c>
      <c r="D1164" s="5">
        <f t="array" ref="D1164">IFERROR(INDEX(Data!$H$2:$H$1823,MATCH('Ratios - Total'!$C1164,IF(Data!$A$2:$A$1823='Ratios - Total'!$A1164,Data!$C$2:$C$1823,0),0))/INDEX(Data!$D$2:$D$1823,MATCH('Ratios - Total'!$C1164,IF(Data!$A$2:$A$1823='Ratios - Total'!$A1164,Data!$C$2:$C$1823,0),0)),"Missing Data")</f>
        <v>951.96402459985097</v>
      </c>
      <c r="E1164" s="22"/>
      <c r="F1164" s="5">
        <f t="array" ref="F1164">IFERROR(INDEX(Data!$G$2:$G$1823,MATCH('Ratios - Total'!$C1164,IF(Data!$A$2:$A$1823='Ratios - Total'!$A1164,Data!$C$2:$C$1823,0),0))/INDEX(Data!$D$2:$D$1823,MATCH('Ratios - Total'!$C1164,IF(Data!$A$2:$A$1823='Ratios - Total'!$A1164,Data!$C$2:$C$1823,0),0)),"Missing Data")</f>
        <v>0</v>
      </c>
      <c r="G1164" s="5"/>
      <c r="H1164" s="5" t="str">
        <f t="array" ref="H1164">IFERROR(INDEX(Data!$H$2:$H$1823,MATCH('Ratios - Total'!$C1164,IF(Data!$A$2:$A$1823='Ratios - Total'!$A1164,Data!$C$2:$C$1823,0),0))/INDEX(Data!$G$2:$G$1823,MATCH('Ratios - Total'!$C1164,IF(Data!$A$2:$A$1823='Ratios - Total'!$A1164,Data!$C$2:$C$1823,0),0)),"Missing Data")</f>
        <v>Missing Data</v>
      </c>
      <c r="I1164" s="5">
        <f t="array" ref="I1164">IFERROR(INDEX(Data!$G$2:$G$1823,MATCH('Ratios - Total'!$C1164,IF(Data!$A$2:$A$1823='Ratios - Total'!$A1164,Data!$C$2:$C$1823,0),0))/INDEX(Data!$D$2:$D$1823,MATCH('Ratios - Total'!$C1164,IF(Data!$A$2:$A$1823='Ratios - Total'!$A1164,Data!$C$2:$C$1823,0),0)),"Missing Data")</f>
        <v>0</v>
      </c>
      <c r="J1164" s="22"/>
      <c r="K1164" s="5">
        <f t="array" ref="K1164">IFERROR(INDEX(Data!$E$2:$E$1823,MATCH('Ratios - Total'!$C1164,IF(Data!$A$2:$A$1823='Ratios - Total'!$A1164,Data!$C$2:$C$1823,0),0))/INDEX(Data!$D$2:$D$1823,MATCH('Ratios - Total'!$C1164,IF(Data!$A$2:$A$1823='Ratios - Total'!$A1164,Data!$C$2:$C$1823,0),0)),"Missing Data")</f>
        <v>0</v>
      </c>
      <c r="L1164" s="5"/>
      <c r="M1164" s="5" t="str">
        <f t="array" ref="M1164">IFERROR(INDEX(Data!$F$2:$F$1823,MATCH('Ratios - Total'!$C1164,IF(Data!$A$2:$A$1823='Ratios - Total'!$A1164,Data!$C$2:$C$1823,0),0))/INDEX(Data!$E$2:$E$1823,MATCH('Ratios - Total'!$C1164,IF(Data!$A$2:$A$1823='Ratios - Total'!$A1164,Data!$C$2:$C$1823,0),0)),"Missing Data")</f>
        <v>Missing Data</v>
      </c>
      <c r="N1164" s="5"/>
      <c r="O1164" s="5" t="str">
        <f t="array" ref="O1164">IFERROR(INDEX(Data!$G$2:$G$1823,MATCH('Ratios - Total'!$C1164,IF(Data!$A$2:$A$1823='Ratios - Total'!$A1164,Data!$C$2:$C$1823,0),0))/INDEX(Data!$F$2:$F$1823,MATCH('Ratios - Total'!$C1164,IF(Data!$A$2:$A$1823='Ratios - Total'!$A1164,Data!$C$2:$C$1823,0),0)),"Missing Data")</f>
        <v>Missing Data</v>
      </c>
      <c r="P1164" s="5" t="str">
        <f t="array" ref="P1164">IFERROR(INDEX(Data!$H$2:$H$1823,MATCH('Ratios - Total'!$C1164,IF(Data!$A$2:$A$1823='Ratios - Total'!$A1164,Data!$C$2:$C$1823,0),0))/INDEX(Data!$G$2:$G$1823,MATCH('Ratios - Total'!$C1164,IF(Data!$A$2:$A$1823='Ratios - Total'!$A1164,Data!$C$2:$C$1823,0),0)),"Missing Data")</f>
        <v>Missing Data</v>
      </c>
      <c r="Q1164" s="5"/>
      <c r="R1164" s="5" t="str">
        <f t="array" ref="R1164">IFERROR(INDEX(Data!$L$2:$L$1823,MATCH('Ratios - Total'!$C1164,IF(Data!$A$2:$A$1823='Ratios - Total'!$A1164,Data!$C$2:$C$1823,0),0))/INDEX(Data!$G$2:$G$1823,MATCH('Ratios - Total'!$C1164,IF(Data!$A$2:$A$1823='Ratios - Total'!$A1164,Data!$C$2:$C$1823,0),0)),"Missing Data")</f>
        <v>Missing Data</v>
      </c>
      <c r="S1164" s="5"/>
      <c r="T1164" s="5">
        <f t="array" ref="T1164">IFERROR(INDEX(Data!$H$2:$H$1823,MATCH('Ratios - Total'!$C1164,IF(Data!$A$2:$A$1823='Ratios - Total'!$A1164,Data!$C$2:$C$1823,0),0))/INDEX(Data!$L$2:$L$1823,MATCH('Ratios - Total'!$C1164,IF(Data!$A$2:$A$1823='Ratios - Total'!$A1164,Data!$C$2:$C$1823,0),0)),"Missing Data")</f>
        <v>40002.40296068239</v>
      </c>
      <c r="U1164" s="5">
        <f t="array" ref="U1164">IFERROR(INDEX(Data!$K$2:$K$1823,MATCH('Ratios - Total'!$C1164,IF(Data!$A$2:$A$1823='Ratios - Total'!$A1164,Data!$C$2:$C$1823,0),0))/INDEX(Data!$H$2:$H$1823,MATCH('Ratios - Total'!$C1164,IF(Data!$A$2:$A$1823='Ratios - Total'!$A1164,Data!$C$2:$C$1823,0),0)),"Missing Data")</f>
        <v>0.52316414727449034</v>
      </c>
      <c r="V1164" s="5">
        <f t="array" ref="V1164">IFERROR(INDEX(Data!$K$2:$K$1823,MATCH('Ratios - Total'!$C1164,IF(Data!$A$2:$A$1823='Ratios - Total'!$A1164,Data!$C$2:$C$1823,0),0))/INDEX(Data!$L$2:$L$1823,MATCH('Ratios - Total'!$C1164,IF(Data!$A$2:$A$1823='Ratios - Total'!$A1164,Data!$C$2:$C$1823,0),0)),"Missing Data")</f>
        <v>20927.823033855952</v>
      </c>
      <c r="W1164" s="5">
        <f t="shared" si="18"/>
        <v>19074.579926826438</v>
      </c>
      <c r="X1164" s="5" t="str">
        <f t="array" ref="X1164">IFERROR(INDEX(Data!$K$2:$K$1823,MATCH('Ratios - Total'!$C1164,IF(Data!$A$2:$A$1823='Ratios - Total'!$A1164,Data!$C$2:$C$1823,0),0))/INDEX(Data!$G$2:$G$1823,MATCH('Ratios - Total'!$C1164,IF(Data!$A$2:$A$1823='Ratios - Total'!$A1164,Data!$C$2:$C$1823,0),0)),"Missing Data")</f>
        <v>Missing Data</v>
      </c>
    </row>
    <row r="1165" spans="1:24" x14ac:dyDescent="0.25">
      <c r="A1165" s="22" t="s">
        <v>40</v>
      </c>
      <c r="B1165" s="22" t="s">
        <v>41</v>
      </c>
      <c r="C1165" s="22">
        <v>1998</v>
      </c>
      <c r="D1165" s="5">
        <f t="array" ref="D1165">IFERROR(INDEX(Data!$H$2:$H$1823,MATCH('Ratios - Total'!$C1165,IF(Data!$A$2:$A$1823='Ratios - Total'!$A1165,Data!$C$2:$C$1823,0),0))/INDEX(Data!$D$2:$D$1823,MATCH('Ratios - Total'!$C1165,IF(Data!$A$2:$A$1823='Ratios - Total'!$A1165,Data!$C$2:$C$1823,0),0)),"Missing Data")</f>
        <v>995.8388377116728</v>
      </c>
      <c r="E1165" s="22"/>
      <c r="F1165" s="5">
        <f t="array" ref="F1165">IFERROR(INDEX(Data!$G$2:$G$1823,MATCH('Ratios - Total'!$C1165,IF(Data!$A$2:$A$1823='Ratios - Total'!$A1165,Data!$C$2:$C$1823,0),0))/INDEX(Data!$D$2:$D$1823,MATCH('Ratios - Total'!$C1165,IF(Data!$A$2:$A$1823='Ratios - Total'!$A1165,Data!$C$2:$C$1823,0),0)),"Missing Data")</f>
        <v>0</v>
      </c>
      <c r="G1165" s="5"/>
      <c r="H1165" s="5" t="str">
        <f t="array" ref="H1165">IFERROR(INDEX(Data!$H$2:$H$1823,MATCH('Ratios - Total'!$C1165,IF(Data!$A$2:$A$1823='Ratios - Total'!$A1165,Data!$C$2:$C$1823,0),0))/INDEX(Data!$G$2:$G$1823,MATCH('Ratios - Total'!$C1165,IF(Data!$A$2:$A$1823='Ratios - Total'!$A1165,Data!$C$2:$C$1823,0),0)),"Missing Data")</f>
        <v>Missing Data</v>
      </c>
      <c r="I1165" s="5">
        <f t="array" ref="I1165">IFERROR(INDEX(Data!$G$2:$G$1823,MATCH('Ratios - Total'!$C1165,IF(Data!$A$2:$A$1823='Ratios - Total'!$A1165,Data!$C$2:$C$1823,0),0))/INDEX(Data!$D$2:$D$1823,MATCH('Ratios - Total'!$C1165,IF(Data!$A$2:$A$1823='Ratios - Total'!$A1165,Data!$C$2:$C$1823,0),0)),"Missing Data")</f>
        <v>0</v>
      </c>
      <c r="J1165" s="22"/>
      <c r="K1165" s="5">
        <f t="array" ref="K1165">IFERROR(INDEX(Data!$E$2:$E$1823,MATCH('Ratios - Total'!$C1165,IF(Data!$A$2:$A$1823='Ratios - Total'!$A1165,Data!$C$2:$C$1823,0),0))/INDEX(Data!$D$2:$D$1823,MATCH('Ratios - Total'!$C1165,IF(Data!$A$2:$A$1823='Ratios - Total'!$A1165,Data!$C$2:$C$1823,0),0)),"Missing Data")</f>
        <v>0</v>
      </c>
      <c r="L1165" s="5"/>
      <c r="M1165" s="5" t="str">
        <f t="array" ref="M1165">IFERROR(INDEX(Data!$F$2:$F$1823,MATCH('Ratios - Total'!$C1165,IF(Data!$A$2:$A$1823='Ratios - Total'!$A1165,Data!$C$2:$C$1823,0),0))/INDEX(Data!$E$2:$E$1823,MATCH('Ratios - Total'!$C1165,IF(Data!$A$2:$A$1823='Ratios - Total'!$A1165,Data!$C$2:$C$1823,0),0)),"Missing Data")</f>
        <v>Missing Data</v>
      </c>
      <c r="N1165" s="5"/>
      <c r="O1165" s="5" t="str">
        <f t="array" ref="O1165">IFERROR(INDEX(Data!$G$2:$G$1823,MATCH('Ratios - Total'!$C1165,IF(Data!$A$2:$A$1823='Ratios - Total'!$A1165,Data!$C$2:$C$1823,0),0))/INDEX(Data!$F$2:$F$1823,MATCH('Ratios - Total'!$C1165,IF(Data!$A$2:$A$1823='Ratios - Total'!$A1165,Data!$C$2:$C$1823,0),0)),"Missing Data")</f>
        <v>Missing Data</v>
      </c>
      <c r="P1165" s="5" t="str">
        <f t="array" ref="P1165">IFERROR(INDEX(Data!$H$2:$H$1823,MATCH('Ratios - Total'!$C1165,IF(Data!$A$2:$A$1823='Ratios - Total'!$A1165,Data!$C$2:$C$1823,0),0))/INDEX(Data!$G$2:$G$1823,MATCH('Ratios - Total'!$C1165,IF(Data!$A$2:$A$1823='Ratios - Total'!$A1165,Data!$C$2:$C$1823,0),0)),"Missing Data")</f>
        <v>Missing Data</v>
      </c>
      <c r="Q1165" s="5"/>
      <c r="R1165" s="5" t="str">
        <f t="array" ref="R1165">IFERROR(INDEX(Data!$L$2:$L$1823,MATCH('Ratios - Total'!$C1165,IF(Data!$A$2:$A$1823='Ratios - Total'!$A1165,Data!$C$2:$C$1823,0),0))/INDEX(Data!$G$2:$G$1823,MATCH('Ratios - Total'!$C1165,IF(Data!$A$2:$A$1823='Ratios - Total'!$A1165,Data!$C$2:$C$1823,0),0)),"Missing Data")</f>
        <v>Missing Data</v>
      </c>
      <c r="S1165" s="5"/>
      <c r="T1165" s="5">
        <f t="array" ref="T1165">IFERROR(INDEX(Data!$H$2:$H$1823,MATCH('Ratios - Total'!$C1165,IF(Data!$A$2:$A$1823='Ratios - Total'!$A1165,Data!$C$2:$C$1823,0),0))/INDEX(Data!$L$2:$L$1823,MATCH('Ratios - Total'!$C1165,IF(Data!$A$2:$A$1823='Ratios - Total'!$A1165,Data!$C$2:$C$1823,0),0)),"Missing Data")</f>
        <v>43963.68073175582</v>
      </c>
      <c r="U1165" s="5">
        <f t="array" ref="U1165">IFERROR(INDEX(Data!$K$2:$K$1823,MATCH('Ratios - Total'!$C1165,IF(Data!$A$2:$A$1823='Ratios - Total'!$A1165,Data!$C$2:$C$1823,0),0))/INDEX(Data!$H$2:$H$1823,MATCH('Ratios - Total'!$C1165,IF(Data!$A$2:$A$1823='Ratios - Total'!$A1165,Data!$C$2:$C$1823,0),0)),"Missing Data")</f>
        <v>0.48051601872147487</v>
      </c>
      <c r="V1165" s="5">
        <f t="array" ref="V1165">IFERROR(INDEX(Data!$K$2:$K$1823,MATCH('Ratios - Total'!$C1165,IF(Data!$A$2:$A$1823='Ratios - Total'!$A1165,Data!$C$2:$C$1823,0),0))/INDEX(Data!$L$2:$L$1823,MATCH('Ratios - Total'!$C1165,IF(Data!$A$2:$A$1823='Ratios - Total'!$A1165,Data!$C$2:$C$1823,0),0)),"Missing Data")</f>
        <v>21125.252833565322</v>
      </c>
      <c r="W1165" s="5">
        <f t="shared" si="18"/>
        <v>22838.427898190497</v>
      </c>
      <c r="X1165" s="5" t="str">
        <f t="array" ref="X1165">IFERROR(INDEX(Data!$K$2:$K$1823,MATCH('Ratios - Total'!$C1165,IF(Data!$A$2:$A$1823='Ratios - Total'!$A1165,Data!$C$2:$C$1823,0),0))/INDEX(Data!$G$2:$G$1823,MATCH('Ratios - Total'!$C1165,IF(Data!$A$2:$A$1823='Ratios - Total'!$A1165,Data!$C$2:$C$1823,0),0)),"Missing Data")</f>
        <v>Missing Data</v>
      </c>
    </row>
    <row r="1166" spans="1:24" x14ac:dyDescent="0.25">
      <c r="A1166" s="22" t="s">
        <v>42</v>
      </c>
      <c r="B1166" s="22" t="s">
        <v>43</v>
      </c>
      <c r="C1166" s="22">
        <v>1998</v>
      </c>
      <c r="D1166" s="5">
        <f t="array" ref="D1166">IFERROR(INDEX(Data!$H$2:$H$1823,MATCH('Ratios - Total'!$C1166,IF(Data!$A$2:$A$1823='Ratios - Total'!$A1166,Data!$C$2:$C$1823,0),0))/INDEX(Data!$D$2:$D$1823,MATCH('Ratios - Total'!$C1166,IF(Data!$A$2:$A$1823='Ratios - Total'!$A1166,Data!$C$2:$C$1823,0),0)),"Missing Data")</f>
        <v>1252.212061213841</v>
      </c>
      <c r="E1166" s="22"/>
      <c r="F1166" s="5">
        <f t="array" ref="F1166">IFERROR(INDEX(Data!$G$2:$G$1823,MATCH('Ratios - Total'!$C1166,IF(Data!$A$2:$A$1823='Ratios - Total'!$A1166,Data!$C$2:$C$1823,0),0))/INDEX(Data!$D$2:$D$1823,MATCH('Ratios - Total'!$C1166,IF(Data!$A$2:$A$1823='Ratios - Total'!$A1166,Data!$C$2:$C$1823,0),0)),"Missing Data")</f>
        <v>0</v>
      </c>
      <c r="G1166" s="5"/>
      <c r="H1166" s="5" t="str">
        <f t="array" ref="H1166">IFERROR(INDEX(Data!$H$2:$H$1823,MATCH('Ratios - Total'!$C1166,IF(Data!$A$2:$A$1823='Ratios - Total'!$A1166,Data!$C$2:$C$1823,0),0))/INDEX(Data!$G$2:$G$1823,MATCH('Ratios - Total'!$C1166,IF(Data!$A$2:$A$1823='Ratios - Total'!$A1166,Data!$C$2:$C$1823,0),0)),"Missing Data")</f>
        <v>Missing Data</v>
      </c>
      <c r="I1166" s="5">
        <f t="array" ref="I1166">IFERROR(INDEX(Data!$G$2:$G$1823,MATCH('Ratios - Total'!$C1166,IF(Data!$A$2:$A$1823='Ratios - Total'!$A1166,Data!$C$2:$C$1823,0),0))/INDEX(Data!$D$2:$D$1823,MATCH('Ratios - Total'!$C1166,IF(Data!$A$2:$A$1823='Ratios - Total'!$A1166,Data!$C$2:$C$1823,0),0)),"Missing Data")</f>
        <v>0</v>
      </c>
      <c r="J1166" s="22"/>
      <c r="K1166" s="5">
        <f t="array" ref="K1166">IFERROR(INDEX(Data!$E$2:$E$1823,MATCH('Ratios - Total'!$C1166,IF(Data!$A$2:$A$1823='Ratios - Total'!$A1166,Data!$C$2:$C$1823,0),0))/INDEX(Data!$D$2:$D$1823,MATCH('Ratios - Total'!$C1166,IF(Data!$A$2:$A$1823='Ratios - Total'!$A1166,Data!$C$2:$C$1823,0),0)),"Missing Data")</f>
        <v>0</v>
      </c>
      <c r="L1166" s="5"/>
      <c r="M1166" s="5" t="str">
        <f t="array" ref="M1166">IFERROR(INDEX(Data!$F$2:$F$1823,MATCH('Ratios - Total'!$C1166,IF(Data!$A$2:$A$1823='Ratios - Total'!$A1166,Data!$C$2:$C$1823,0),0))/INDEX(Data!$E$2:$E$1823,MATCH('Ratios - Total'!$C1166,IF(Data!$A$2:$A$1823='Ratios - Total'!$A1166,Data!$C$2:$C$1823,0),0)),"Missing Data")</f>
        <v>Missing Data</v>
      </c>
      <c r="N1166" s="5"/>
      <c r="O1166" s="5" t="str">
        <f t="array" ref="O1166">IFERROR(INDEX(Data!$G$2:$G$1823,MATCH('Ratios - Total'!$C1166,IF(Data!$A$2:$A$1823='Ratios - Total'!$A1166,Data!$C$2:$C$1823,0),0))/INDEX(Data!$F$2:$F$1823,MATCH('Ratios - Total'!$C1166,IF(Data!$A$2:$A$1823='Ratios - Total'!$A1166,Data!$C$2:$C$1823,0),0)),"Missing Data")</f>
        <v>Missing Data</v>
      </c>
      <c r="P1166" s="5" t="str">
        <f t="array" ref="P1166">IFERROR(INDEX(Data!$H$2:$H$1823,MATCH('Ratios - Total'!$C1166,IF(Data!$A$2:$A$1823='Ratios - Total'!$A1166,Data!$C$2:$C$1823,0),0))/INDEX(Data!$G$2:$G$1823,MATCH('Ratios - Total'!$C1166,IF(Data!$A$2:$A$1823='Ratios - Total'!$A1166,Data!$C$2:$C$1823,0),0)),"Missing Data")</f>
        <v>Missing Data</v>
      </c>
      <c r="Q1166" s="5"/>
      <c r="R1166" s="5" t="str">
        <f t="array" ref="R1166">IFERROR(INDEX(Data!$L$2:$L$1823,MATCH('Ratios - Total'!$C1166,IF(Data!$A$2:$A$1823='Ratios - Total'!$A1166,Data!$C$2:$C$1823,0),0))/INDEX(Data!$G$2:$G$1823,MATCH('Ratios - Total'!$C1166,IF(Data!$A$2:$A$1823='Ratios - Total'!$A1166,Data!$C$2:$C$1823,0),0)),"Missing Data")</f>
        <v>Missing Data</v>
      </c>
      <c r="S1166" s="5"/>
      <c r="T1166" s="5">
        <f t="array" ref="T1166">IFERROR(INDEX(Data!$H$2:$H$1823,MATCH('Ratios - Total'!$C1166,IF(Data!$A$2:$A$1823='Ratios - Total'!$A1166,Data!$C$2:$C$1823,0),0))/INDEX(Data!$L$2:$L$1823,MATCH('Ratios - Total'!$C1166,IF(Data!$A$2:$A$1823='Ratios - Total'!$A1166,Data!$C$2:$C$1823,0),0)),"Missing Data")</f>
        <v>47287.107218906516</v>
      </c>
      <c r="U1166" s="5">
        <f t="array" ref="U1166">IFERROR(INDEX(Data!$K$2:$K$1823,MATCH('Ratios - Total'!$C1166,IF(Data!$A$2:$A$1823='Ratios - Total'!$A1166,Data!$C$2:$C$1823,0),0))/INDEX(Data!$H$2:$H$1823,MATCH('Ratios - Total'!$C1166,IF(Data!$A$2:$A$1823='Ratios - Total'!$A1166,Data!$C$2:$C$1823,0),0)),"Missing Data")</f>
        <v>0.48675657560179386</v>
      </c>
      <c r="V1166" s="5">
        <f t="array" ref="V1166">IFERROR(INDEX(Data!$K$2:$K$1823,MATCH('Ratios - Total'!$C1166,IF(Data!$A$2:$A$1823='Ratios - Total'!$A1166,Data!$C$2:$C$1823,0),0))/INDEX(Data!$L$2:$L$1823,MATCH('Ratios - Total'!$C1166,IF(Data!$A$2:$A$1823='Ratios - Total'!$A1166,Data!$C$2:$C$1823,0),0)),"Missing Data")</f>
        <v>23017.310379989802</v>
      </c>
      <c r="W1166" s="5">
        <f t="shared" si="18"/>
        <v>24269.796838916714</v>
      </c>
      <c r="X1166" s="5" t="str">
        <f t="array" ref="X1166">IFERROR(INDEX(Data!$K$2:$K$1823,MATCH('Ratios - Total'!$C1166,IF(Data!$A$2:$A$1823='Ratios - Total'!$A1166,Data!$C$2:$C$1823,0),0))/INDEX(Data!$G$2:$G$1823,MATCH('Ratios - Total'!$C1166,IF(Data!$A$2:$A$1823='Ratios - Total'!$A1166,Data!$C$2:$C$1823,0),0)),"Missing Data")</f>
        <v>Missing Data</v>
      </c>
    </row>
    <row r="1167" spans="1:24" x14ac:dyDescent="0.25">
      <c r="A1167" s="22" t="s">
        <v>44</v>
      </c>
      <c r="B1167" s="22" t="s">
        <v>45</v>
      </c>
      <c r="C1167" s="22">
        <v>1998</v>
      </c>
      <c r="D1167" s="5">
        <f t="array" ref="D1167">IFERROR(INDEX(Data!$H$2:$H$1823,MATCH('Ratios - Total'!$C1167,IF(Data!$A$2:$A$1823='Ratios - Total'!$A1167,Data!$C$2:$C$1823,0),0))/INDEX(Data!$D$2:$D$1823,MATCH('Ratios - Total'!$C1167,IF(Data!$A$2:$A$1823='Ratios - Total'!$A1167,Data!$C$2:$C$1823,0),0)),"Missing Data")</f>
        <v>1180.187592804946</v>
      </c>
      <c r="E1167" s="22"/>
      <c r="F1167" s="5">
        <f t="array" ref="F1167">IFERROR(INDEX(Data!$G$2:$G$1823,MATCH('Ratios - Total'!$C1167,IF(Data!$A$2:$A$1823='Ratios - Total'!$A1167,Data!$C$2:$C$1823,0),0))/INDEX(Data!$D$2:$D$1823,MATCH('Ratios - Total'!$C1167,IF(Data!$A$2:$A$1823='Ratios - Total'!$A1167,Data!$C$2:$C$1823,0),0)),"Missing Data")</f>
        <v>0</v>
      </c>
      <c r="G1167" s="5"/>
      <c r="H1167" s="5" t="str">
        <f t="array" ref="H1167">IFERROR(INDEX(Data!$H$2:$H$1823,MATCH('Ratios - Total'!$C1167,IF(Data!$A$2:$A$1823='Ratios - Total'!$A1167,Data!$C$2:$C$1823,0),0))/INDEX(Data!$G$2:$G$1823,MATCH('Ratios - Total'!$C1167,IF(Data!$A$2:$A$1823='Ratios - Total'!$A1167,Data!$C$2:$C$1823,0),0)),"Missing Data")</f>
        <v>Missing Data</v>
      </c>
      <c r="I1167" s="5">
        <f t="array" ref="I1167">IFERROR(INDEX(Data!$G$2:$G$1823,MATCH('Ratios - Total'!$C1167,IF(Data!$A$2:$A$1823='Ratios - Total'!$A1167,Data!$C$2:$C$1823,0),0))/INDEX(Data!$D$2:$D$1823,MATCH('Ratios - Total'!$C1167,IF(Data!$A$2:$A$1823='Ratios - Total'!$A1167,Data!$C$2:$C$1823,0),0)),"Missing Data")</f>
        <v>0</v>
      </c>
      <c r="J1167" s="22"/>
      <c r="K1167" s="5">
        <f t="array" ref="K1167">IFERROR(INDEX(Data!$E$2:$E$1823,MATCH('Ratios - Total'!$C1167,IF(Data!$A$2:$A$1823='Ratios - Total'!$A1167,Data!$C$2:$C$1823,0),0))/INDEX(Data!$D$2:$D$1823,MATCH('Ratios - Total'!$C1167,IF(Data!$A$2:$A$1823='Ratios - Total'!$A1167,Data!$C$2:$C$1823,0),0)),"Missing Data")</f>
        <v>0</v>
      </c>
      <c r="L1167" s="5"/>
      <c r="M1167" s="5" t="str">
        <f t="array" ref="M1167">IFERROR(INDEX(Data!$F$2:$F$1823,MATCH('Ratios - Total'!$C1167,IF(Data!$A$2:$A$1823='Ratios - Total'!$A1167,Data!$C$2:$C$1823,0),0))/INDEX(Data!$E$2:$E$1823,MATCH('Ratios - Total'!$C1167,IF(Data!$A$2:$A$1823='Ratios - Total'!$A1167,Data!$C$2:$C$1823,0),0)),"Missing Data")</f>
        <v>Missing Data</v>
      </c>
      <c r="N1167" s="5"/>
      <c r="O1167" s="5" t="str">
        <f t="array" ref="O1167">IFERROR(INDEX(Data!$G$2:$G$1823,MATCH('Ratios - Total'!$C1167,IF(Data!$A$2:$A$1823='Ratios - Total'!$A1167,Data!$C$2:$C$1823,0),0))/INDEX(Data!$F$2:$F$1823,MATCH('Ratios - Total'!$C1167,IF(Data!$A$2:$A$1823='Ratios - Total'!$A1167,Data!$C$2:$C$1823,0),0)),"Missing Data")</f>
        <v>Missing Data</v>
      </c>
      <c r="P1167" s="5" t="str">
        <f t="array" ref="P1167">IFERROR(INDEX(Data!$H$2:$H$1823,MATCH('Ratios - Total'!$C1167,IF(Data!$A$2:$A$1823='Ratios - Total'!$A1167,Data!$C$2:$C$1823,0),0))/INDEX(Data!$G$2:$G$1823,MATCH('Ratios - Total'!$C1167,IF(Data!$A$2:$A$1823='Ratios - Total'!$A1167,Data!$C$2:$C$1823,0),0)),"Missing Data")</f>
        <v>Missing Data</v>
      </c>
      <c r="Q1167" s="5"/>
      <c r="R1167" s="5" t="str">
        <f t="array" ref="R1167">IFERROR(INDEX(Data!$L$2:$L$1823,MATCH('Ratios - Total'!$C1167,IF(Data!$A$2:$A$1823='Ratios - Total'!$A1167,Data!$C$2:$C$1823,0),0))/INDEX(Data!$G$2:$G$1823,MATCH('Ratios - Total'!$C1167,IF(Data!$A$2:$A$1823='Ratios - Total'!$A1167,Data!$C$2:$C$1823,0),0)),"Missing Data")</f>
        <v>Missing Data</v>
      </c>
      <c r="S1167" s="5"/>
      <c r="T1167" s="5">
        <f t="array" ref="T1167">IFERROR(INDEX(Data!$H$2:$H$1823,MATCH('Ratios - Total'!$C1167,IF(Data!$A$2:$A$1823='Ratios - Total'!$A1167,Data!$C$2:$C$1823,0),0))/INDEX(Data!$L$2:$L$1823,MATCH('Ratios - Total'!$C1167,IF(Data!$A$2:$A$1823='Ratios - Total'!$A1167,Data!$C$2:$C$1823,0),0)),"Missing Data")</f>
        <v>61228.344547783527</v>
      </c>
      <c r="U1167" s="5">
        <f t="array" ref="U1167">IFERROR(INDEX(Data!$K$2:$K$1823,MATCH('Ratios - Total'!$C1167,IF(Data!$A$2:$A$1823='Ratios - Total'!$A1167,Data!$C$2:$C$1823,0),0))/INDEX(Data!$H$2:$H$1823,MATCH('Ratios - Total'!$C1167,IF(Data!$A$2:$A$1823='Ratios - Total'!$A1167,Data!$C$2:$C$1823,0),0)),"Missing Data")</f>
        <v>0.5356657918028862</v>
      </c>
      <c r="V1167" s="5">
        <f t="array" ref="V1167">IFERROR(INDEX(Data!$K$2:$K$1823,MATCH('Ratios - Total'!$C1167,IF(Data!$A$2:$A$1823='Ratios - Total'!$A1167,Data!$C$2:$C$1823,0),0))/INDEX(Data!$L$2:$L$1823,MATCH('Ratios - Total'!$C1167,IF(Data!$A$2:$A$1823='Ratios - Total'!$A1167,Data!$C$2:$C$1823,0),0)),"Missing Data")</f>
        <v>32797.929662968389</v>
      </c>
      <c r="W1167" s="5">
        <f t="shared" si="18"/>
        <v>28430.414884815138</v>
      </c>
      <c r="X1167" s="5" t="str">
        <f t="array" ref="X1167">IFERROR(INDEX(Data!$K$2:$K$1823,MATCH('Ratios - Total'!$C1167,IF(Data!$A$2:$A$1823='Ratios - Total'!$A1167,Data!$C$2:$C$1823,0),0))/INDEX(Data!$G$2:$G$1823,MATCH('Ratios - Total'!$C1167,IF(Data!$A$2:$A$1823='Ratios - Total'!$A1167,Data!$C$2:$C$1823,0),0)),"Missing Data")</f>
        <v>Missing Data</v>
      </c>
    </row>
    <row r="1168" spans="1:24" x14ac:dyDescent="0.25">
      <c r="A1168" s="22" t="s">
        <v>46</v>
      </c>
      <c r="B1168" s="22" t="s">
        <v>47</v>
      </c>
      <c r="C1168" s="22">
        <v>1998</v>
      </c>
      <c r="D1168" s="5">
        <f t="array" ref="D1168">IFERROR(INDEX(Data!$H$2:$H$1823,MATCH('Ratios - Total'!$C1168,IF(Data!$A$2:$A$1823='Ratios - Total'!$A1168,Data!$C$2:$C$1823,0),0))/INDEX(Data!$D$2:$D$1823,MATCH('Ratios - Total'!$C1168,IF(Data!$A$2:$A$1823='Ratios - Total'!$A1168,Data!$C$2:$C$1823,0),0)),"Missing Data")</f>
        <v>1269.8775344643786</v>
      </c>
      <c r="E1168" s="22"/>
      <c r="F1168" s="5">
        <f t="array" ref="F1168">IFERROR(INDEX(Data!$G$2:$G$1823,MATCH('Ratios - Total'!$C1168,IF(Data!$A$2:$A$1823='Ratios - Total'!$A1168,Data!$C$2:$C$1823,0),0))/INDEX(Data!$D$2:$D$1823,MATCH('Ratios - Total'!$C1168,IF(Data!$A$2:$A$1823='Ratios - Total'!$A1168,Data!$C$2:$C$1823,0),0)),"Missing Data")</f>
        <v>0</v>
      </c>
      <c r="G1168" s="5"/>
      <c r="H1168" s="5" t="str">
        <f t="array" ref="H1168">IFERROR(INDEX(Data!$H$2:$H$1823,MATCH('Ratios - Total'!$C1168,IF(Data!$A$2:$A$1823='Ratios - Total'!$A1168,Data!$C$2:$C$1823,0),0))/INDEX(Data!$G$2:$G$1823,MATCH('Ratios - Total'!$C1168,IF(Data!$A$2:$A$1823='Ratios - Total'!$A1168,Data!$C$2:$C$1823,0),0)),"Missing Data")</f>
        <v>Missing Data</v>
      </c>
      <c r="I1168" s="5">
        <f t="array" ref="I1168">IFERROR(INDEX(Data!$G$2:$G$1823,MATCH('Ratios - Total'!$C1168,IF(Data!$A$2:$A$1823='Ratios - Total'!$A1168,Data!$C$2:$C$1823,0),0))/INDEX(Data!$D$2:$D$1823,MATCH('Ratios - Total'!$C1168,IF(Data!$A$2:$A$1823='Ratios - Total'!$A1168,Data!$C$2:$C$1823,0),0)),"Missing Data")</f>
        <v>0</v>
      </c>
      <c r="J1168" s="22"/>
      <c r="K1168" s="5">
        <f t="array" ref="K1168">IFERROR(INDEX(Data!$E$2:$E$1823,MATCH('Ratios - Total'!$C1168,IF(Data!$A$2:$A$1823='Ratios - Total'!$A1168,Data!$C$2:$C$1823,0),0))/INDEX(Data!$D$2:$D$1823,MATCH('Ratios - Total'!$C1168,IF(Data!$A$2:$A$1823='Ratios - Total'!$A1168,Data!$C$2:$C$1823,0),0)),"Missing Data")</f>
        <v>0</v>
      </c>
      <c r="L1168" s="5"/>
      <c r="M1168" s="5" t="str">
        <f t="array" ref="M1168">IFERROR(INDEX(Data!$F$2:$F$1823,MATCH('Ratios - Total'!$C1168,IF(Data!$A$2:$A$1823='Ratios - Total'!$A1168,Data!$C$2:$C$1823,0),0))/INDEX(Data!$E$2:$E$1823,MATCH('Ratios - Total'!$C1168,IF(Data!$A$2:$A$1823='Ratios - Total'!$A1168,Data!$C$2:$C$1823,0),0)),"Missing Data")</f>
        <v>Missing Data</v>
      </c>
      <c r="N1168" s="5"/>
      <c r="O1168" s="5" t="str">
        <f t="array" ref="O1168">IFERROR(INDEX(Data!$G$2:$G$1823,MATCH('Ratios - Total'!$C1168,IF(Data!$A$2:$A$1823='Ratios - Total'!$A1168,Data!$C$2:$C$1823,0),0))/INDEX(Data!$F$2:$F$1823,MATCH('Ratios - Total'!$C1168,IF(Data!$A$2:$A$1823='Ratios - Total'!$A1168,Data!$C$2:$C$1823,0),0)),"Missing Data")</f>
        <v>Missing Data</v>
      </c>
      <c r="P1168" s="5" t="str">
        <f t="array" ref="P1168">IFERROR(INDEX(Data!$H$2:$H$1823,MATCH('Ratios - Total'!$C1168,IF(Data!$A$2:$A$1823='Ratios - Total'!$A1168,Data!$C$2:$C$1823,0),0))/INDEX(Data!$G$2:$G$1823,MATCH('Ratios - Total'!$C1168,IF(Data!$A$2:$A$1823='Ratios - Total'!$A1168,Data!$C$2:$C$1823,0),0)),"Missing Data")</f>
        <v>Missing Data</v>
      </c>
      <c r="Q1168" s="5"/>
      <c r="R1168" s="5" t="str">
        <f t="array" ref="R1168">IFERROR(INDEX(Data!$L$2:$L$1823,MATCH('Ratios - Total'!$C1168,IF(Data!$A$2:$A$1823='Ratios - Total'!$A1168,Data!$C$2:$C$1823,0),0))/INDEX(Data!$G$2:$G$1823,MATCH('Ratios - Total'!$C1168,IF(Data!$A$2:$A$1823='Ratios - Total'!$A1168,Data!$C$2:$C$1823,0),0)),"Missing Data")</f>
        <v>Missing Data</v>
      </c>
      <c r="S1168" s="5"/>
      <c r="T1168" s="5">
        <f t="array" ref="T1168">IFERROR(INDEX(Data!$H$2:$H$1823,MATCH('Ratios - Total'!$C1168,IF(Data!$A$2:$A$1823='Ratios - Total'!$A1168,Data!$C$2:$C$1823,0),0))/INDEX(Data!$L$2:$L$1823,MATCH('Ratios - Total'!$C1168,IF(Data!$A$2:$A$1823='Ratios - Total'!$A1168,Data!$C$2:$C$1823,0),0)),"Missing Data")</f>
        <v>60159.122108920616</v>
      </c>
      <c r="U1168" s="5">
        <f t="array" ref="U1168">IFERROR(INDEX(Data!$K$2:$K$1823,MATCH('Ratios - Total'!$C1168,IF(Data!$A$2:$A$1823='Ratios - Total'!$A1168,Data!$C$2:$C$1823,0),0))/INDEX(Data!$H$2:$H$1823,MATCH('Ratios - Total'!$C1168,IF(Data!$A$2:$A$1823='Ratios - Total'!$A1168,Data!$C$2:$C$1823,0),0)),"Missing Data")</f>
        <v>0.50047116805032177</v>
      </c>
      <c r="V1168" s="5">
        <f t="array" ref="V1168">IFERROR(INDEX(Data!$K$2:$K$1823,MATCH('Ratios - Total'!$C1168,IF(Data!$A$2:$A$1823='Ratios - Total'!$A1168,Data!$C$2:$C$1823,0),0))/INDEX(Data!$L$2:$L$1823,MATCH('Ratios - Total'!$C1168,IF(Data!$A$2:$A$1823='Ratios - Total'!$A1168,Data!$C$2:$C$1823,0),0)),"Missing Data")</f>
        <v>30107.906110733438</v>
      </c>
      <c r="W1168" s="5">
        <f t="shared" si="18"/>
        <v>30051.215998187177</v>
      </c>
      <c r="X1168" s="5" t="str">
        <f t="array" ref="X1168">IFERROR(INDEX(Data!$K$2:$K$1823,MATCH('Ratios - Total'!$C1168,IF(Data!$A$2:$A$1823='Ratios - Total'!$A1168,Data!$C$2:$C$1823,0),0))/INDEX(Data!$G$2:$G$1823,MATCH('Ratios - Total'!$C1168,IF(Data!$A$2:$A$1823='Ratios - Total'!$A1168,Data!$C$2:$C$1823,0),0)),"Missing Data")</f>
        <v>Missing Data</v>
      </c>
    </row>
    <row r="1169" spans="1:24" x14ac:dyDescent="0.25">
      <c r="A1169" s="22" t="s">
        <v>48</v>
      </c>
      <c r="B1169" s="22" t="s">
        <v>49</v>
      </c>
      <c r="C1169" s="22">
        <v>1998</v>
      </c>
      <c r="D1169" s="5">
        <f t="array" ref="D1169">IFERROR(INDEX(Data!$H$2:$H$1823,MATCH('Ratios - Total'!$C1169,IF(Data!$A$2:$A$1823='Ratios - Total'!$A1169,Data!$C$2:$C$1823,0),0))/INDEX(Data!$D$2:$D$1823,MATCH('Ratios - Total'!$C1169,IF(Data!$A$2:$A$1823='Ratios - Total'!$A1169,Data!$C$2:$C$1823,0),0)),"Missing Data")</f>
        <v>1495.3792571077288</v>
      </c>
      <c r="E1169" s="22"/>
      <c r="F1169" s="5">
        <f t="array" ref="F1169">IFERROR(INDEX(Data!$G$2:$G$1823,MATCH('Ratios - Total'!$C1169,IF(Data!$A$2:$A$1823='Ratios - Total'!$A1169,Data!$C$2:$C$1823,0),0))/INDEX(Data!$D$2:$D$1823,MATCH('Ratios - Total'!$C1169,IF(Data!$A$2:$A$1823='Ratios - Total'!$A1169,Data!$C$2:$C$1823,0),0)),"Missing Data")</f>
        <v>0</v>
      </c>
      <c r="G1169" s="5"/>
      <c r="H1169" s="5" t="str">
        <f t="array" ref="H1169">IFERROR(INDEX(Data!$H$2:$H$1823,MATCH('Ratios - Total'!$C1169,IF(Data!$A$2:$A$1823='Ratios - Total'!$A1169,Data!$C$2:$C$1823,0),0))/INDEX(Data!$G$2:$G$1823,MATCH('Ratios - Total'!$C1169,IF(Data!$A$2:$A$1823='Ratios - Total'!$A1169,Data!$C$2:$C$1823,0),0)),"Missing Data")</f>
        <v>Missing Data</v>
      </c>
      <c r="I1169" s="5">
        <f t="array" ref="I1169">IFERROR(INDEX(Data!$G$2:$G$1823,MATCH('Ratios - Total'!$C1169,IF(Data!$A$2:$A$1823='Ratios - Total'!$A1169,Data!$C$2:$C$1823,0),0))/INDEX(Data!$D$2:$D$1823,MATCH('Ratios - Total'!$C1169,IF(Data!$A$2:$A$1823='Ratios - Total'!$A1169,Data!$C$2:$C$1823,0),0)),"Missing Data")</f>
        <v>0</v>
      </c>
      <c r="J1169" s="22"/>
      <c r="K1169" s="5">
        <f t="array" ref="K1169">IFERROR(INDEX(Data!$E$2:$E$1823,MATCH('Ratios - Total'!$C1169,IF(Data!$A$2:$A$1823='Ratios - Total'!$A1169,Data!$C$2:$C$1823,0),0))/INDEX(Data!$D$2:$D$1823,MATCH('Ratios - Total'!$C1169,IF(Data!$A$2:$A$1823='Ratios - Total'!$A1169,Data!$C$2:$C$1823,0),0)),"Missing Data")</f>
        <v>0</v>
      </c>
      <c r="L1169" s="5"/>
      <c r="M1169" s="5" t="str">
        <f t="array" ref="M1169">IFERROR(INDEX(Data!$F$2:$F$1823,MATCH('Ratios - Total'!$C1169,IF(Data!$A$2:$A$1823='Ratios - Total'!$A1169,Data!$C$2:$C$1823,0),0))/INDEX(Data!$E$2:$E$1823,MATCH('Ratios - Total'!$C1169,IF(Data!$A$2:$A$1823='Ratios - Total'!$A1169,Data!$C$2:$C$1823,0),0)),"Missing Data")</f>
        <v>Missing Data</v>
      </c>
      <c r="N1169" s="5"/>
      <c r="O1169" s="5" t="str">
        <f t="array" ref="O1169">IFERROR(INDEX(Data!$G$2:$G$1823,MATCH('Ratios - Total'!$C1169,IF(Data!$A$2:$A$1823='Ratios - Total'!$A1169,Data!$C$2:$C$1823,0),0))/INDEX(Data!$F$2:$F$1823,MATCH('Ratios - Total'!$C1169,IF(Data!$A$2:$A$1823='Ratios - Total'!$A1169,Data!$C$2:$C$1823,0),0)),"Missing Data")</f>
        <v>Missing Data</v>
      </c>
      <c r="P1169" s="5" t="str">
        <f t="array" ref="P1169">IFERROR(INDEX(Data!$H$2:$H$1823,MATCH('Ratios - Total'!$C1169,IF(Data!$A$2:$A$1823='Ratios - Total'!$A1169,Data!$C$2:$C$1823,0),0))/INDEX(Data!$G$2:$G$1823,MATCH('Ratios - Total'!$C1169,IF(Data!$A$2:$A$1823='Ratios - Total'!$A1169,Data!$C$2:$C$1823,0),0)),"Missing Data")</f>
        <v>Missing Data</v>
      </c>
      <c r="Q1169" s="5"/>
      <c r="R1169" s="5" t="str">
        <f t="array" ref="R1169">IFERROR(INDEX(Data!$L$2:$L$1823,MATCH('Ratios - Total'!$C1169,IF(Data!$A$2:$A$1823='Ratios - Total'!$A1169,Data!$C$2:$C$1823,0),0))/INDEX(Data!$G$2:$G$1823,MATCH('Ratios - Total'!$C1169,IF(Data!$A$2:$A$1823='Ratios - Total'!$A1169,Data!$C$2:$C$1823,0),0)),"Missing Data")</f>
        <v>Missing Data</v>
      </c>
      <c r="S1169" s="5"/>
      <c r="T1169" s="5">
        <f t="array" ref="T1169">IFERROR(INDEX(Data!$H$2:$H$1823,MATCH('Ratios - Total'!$C1169,IF(Data!$A$2:$A$1823='Ratios - Total'!$A1169,Data!$C$2:$C$1823,0),0))/INDEX(Data!$L$2:$L$1823,MATCH('Ratios - Total'!$C1169,IF(Data!$A$2:$A$1823='Ratios - Total'!$A1169,Data!$C$2:$C$1823,0),0)),"Missing Data")</f>
        <v>73145.985883802132</v>
      </c>
      <c r="U1169" s="5">
        <f t="array" ref="U1169">IFERROR(INDEX(Data!$K$2:$K$1823,MATCH('Ratios - Total'!$C1169,IF(Data!$A$2:$A$1823='Ratios - Total'!$A1169,Data!$C$2:$C$1823,0),0))/INDEX(Data!$H$2:$H$1823,MATCH('Ratios - Total'!$C1169,IF(Data!$A$2:$A$1823='Ratios - Total'!$A1169,Data!$C$2:$C$1823,0),0)),"Missing Data")</f>
        <v>0.43900222890141111</v>
      </c>
      <c r="V1169" s="5">
        <f t="array" ref="V1169">IFERROR(INDEX(Data!$K$2:$K$1823,MATCH('Ratios - Total'!$C1169,IF(Data!$A$2:$A$1823='Ratios - Total'!$A1169,Data!$C$2:$C$1823,0),0))/INDEX(Data!$L$2:$L$1823,MATCH('Ratios - Total'!$C1169,IF(Data!$A$2:$A$1823='Ratios - Total'!$A1169,Data!$C$2:$C$1823,0),0)),"Missing Data")</f>
        <v>32111.250838180291</v>
      </c>
      <c r="W1169" s="5">
        <f t="shared" si="18"/>
        <v>41034.735045621841</v>
      </c>
      <c r="X1169" s="5" t="str">
        <f t="array" ref="X1169">IFERROR(INDEX(Data!$K$2:$K$1823,MATCH('Ratios - Total'!$C1169,IF(Data!$A$2:$A$1823='Ratios - Total'!$A1169,Data!$C$2:$C$1823,0),0))/INDEX(Data!$G$2:$G$1823,MATCH('Ratios - Total'!$C1169,IF(Data!$A$2:$A$1823='Ratios - Total'!$A1169,Data!$C$2:$C$1823,0),0)),"Missing Data")</f>
        <v>Missing Data</v>
      </c>
    </row>
    <row r="1170" spans="1:24" x14ac:dyDescent="0.25">
      <c r="A1170" s="22" t="s">
        <v>50</v>
      </c>
      <c r="B1170" s="22" t="s">
        <v>51</v>
      </c>
      <c r="C1170" s="22">
        <v>1998</v>
      </c>
      <c r="D1170" s="5">
        <f t="array" ref="D1170">IFERROR(INDEX(Data!$H$2:$H$1823,MATCH('Ratios - Total'!$C1170,IF(Data!$A$2:$A$1823='Ratios - Total'!$A1170,Data!$C$2:$C$1823,0),0))/INDEX(Data!$D$2:$D$1823,MATCH('Ratios - Total'!$C1170,IF(Data!$A$2:$A$1823='Ratios - Total'!$A1170,Data!$C$2:$C$1823,0),0)),"Missing Data")</f>
        <v>1433.1119131293976</v>
      </c>
      <c r="E1170" s="22"/>
      <c r="F1170" s="5">
        <f t="array" ref="F1170">IFERROR(INDEX(Data!$G$2:$G$1823,MATCH('Ratios - Total'!$C1170,IF(Data!$A$2:$A$1823='Ratios - Total'!$A1170,Data!$C$2:$C$1823,0),0))/INDEX(Data!$D$2:$D$1823,MATCH('Ratios - Total'!$C1170,IF(Data!$A$2:$A$1823='Ratios - Total'!$A1170,Data!$C$2:$C$1823,0),0)),"Missing Data")</f>
        <v>0</v>
      </c>
      <c r="G1170" s="5"/>
      <c r="H1170" s="5" t="str">
        <f t="array" ref="H1170">IFERROR(INDEX(Data!$H$2:$H$1823,MATCH('Ratios - Total'!$C1170,IF(Data!$A$2:$A$1823='Ratios - Total'!$A1170,Data!$C$2:$C$1823,0),0))/INDEX(Data!$G$2:$G$1823,MATCH('Ratios - Total'!$C1170,IF(Data!$A$2:$A$1823='Ratios - Total'!$A1170,Data!$C$2:$C$1823,0),0)),"Missing Data")</f>
        <v>Missing Data</v>
      </c>
      <c r="I1170" s="5">
        <f t="array" ref="I1170">IFERROR(INDEX(Data!$G$2:$G$1823,MATCH('Ratios - Total'!$C1170,IF(Data!$A$2:$A$1823='Ratios - Total'!$A1170,Data!$C$2:$C$1823,0),0))/INDEX(Data!$D$2:$D$1823,MATCH('Ratios - Total'!$C1170,IF(Data!$A$2:$A$1823='Ratios - Total'!$A1170,Data!$C$2:$C$1823,0),0)),"Missing Data")</f>
        <v>0</v>
      </c>
      <c r="J1170" s="22"/>
      <c r="K1170" s="5">
        <f t="array" ref="K1170">IFERROR(INDEX(Data!$E$2:$E$1823,MATCH('Ratios - Total'!$C1170,IF(Data!$A$2:$A$1823='Ratios - Total'!$A1170,Data!$C$2:$C$1823,0),0))/INDEX(Data!$D$2:$D$1823,MATCH('Ratios - Total'!$C1170,IF(Data!$A$2:$A$1823='Ratios - Total'!$A1170,Data!$C$2:$C$1823,0),0)),"Missing Data")</f>
        <v>0</v>
      </c>
      <c r="L1170" s="5"/>
      <c r="M1170" s="5" t="str">
        <f t="array" ref="M1170">IFERROR(INDEX(Data!$F$2:$F$1823,MATCH('Ratios - Total'!$C1170,IF(Data!$A$2:$A$1823='Ratios - Total'!$A1170,Data!$C$2:$C$1823,0),0))/INDEX(Data!$E$2:$E$1823,MATCH('Ratios - Total'!$C1170,IF(Data!$A$2:$A$1823='Ratios - Total'!$A1170,Data!$C$2:$C$1823,0),0)),"Missing Data")</f>
        <v>Missing Data</v>
      </c>
      <c r="N1170" s="5"/>
      <c r="O1170" s="5" t="str">
        <f t="array" ref="O1170">IFERROR(INDEX(Data!$G$2:$G$1823,MATCH('Ratios - Total'!$C1170,IF(Data!$A$2:$A$1823='Ratios - Total'!$A1170,Data!$C$2:$C$1823,0),0))/INDEX(Data!$F$2:$F$1823,MATCH('Ratios - Total'!$C1170,IF(Data!$A$2:$A$1823='Ratios - Total'!$A1170,Data!$C$2:$C$1823,0),0)),"Missing Data")</f>
        <v>Missing Data</v>
      </c>
      <c r="P1170" s="5" t="str">
        <f t="array" ref="P1170">IFERROR(INDEX(Data!$H$2:$H$1823,MATCH('Ratios - Total'!$C1170,IF(Data!$A$2:$A$1823='Ratios - Total'!$A1170,Data!$C$2:$C$1823,0),0))/INDEX(Data!$G$2:$G$1823,MATCH('Ratios - Total'!$C1170,IF(Data!$A$2:$A$1823='Ratios - Total'!$A1170,Data!$C$2:$C$1823,0),0)),"Missing Data")</f>
        <v>Missing Data</v>
      </c>
      <c r="Q1170" s="5"/>
      <c r="R1170" s="5" t="str">
        <f t="array" ref="R1170">IFERROR(INDEX(Data!$L$2:$L$1823,MATCH('Ratios - Total'!$C1170,IF(Data!$A$2:$A$1823='Ratios - Total'!$A1170,Data!$C$2:$C$1823,0),0))/INDEX(Data!$G$2:$G$1823,MATCH('Ratios - Total'!$C1170,IF(Data!$A$2:$A$1823='Ratios - Total'!$A1170,Data!$C$2:$C$1823,0),0)),"Missing Data")</f>
        <v>Missing Data</v>
      </c>
      <c r="S1170" s="5"/>
      <c r="T1170" s="5">
        <f t="array" ref="T1170">IFERROR(INDEX(Data!$H$2:$H$1823,MATCH('Ratios - Total'!$C1170,IF(Data!$A$2:$A$1823='Ratios - Total'!$A1170,Data!$C$2:$C$1823,0),0))/INDEX(Data!$L$2:$L$1823,MATCH('Ratios - Total'!$C1170,IF(Data!$A$2:$A$1823='Ratios - Total'!$A1170,Data!$C$2:$C$1823,0),0)),"Missing Data")</f>
        <v>60033.053800497801</v>
      </c>
      <c r="U1170" s="5">
        <f t="array" ref="U1170">IFERROR(INDEX(Data!$K$2:$K$1823,MATCH('Ratios - Total'!$C1170,IF(Data!$A$2:$A$1823='Ratios - Total'!$A1170,Data!$C$2:$C$1823,0),0))/INDEX(Data!$H$2:$H$1823,MATCH('Ratios - Total'!$C1170,IF(Data!$A$2:$A$1823='Ratios - Total'!$A1170,Data!$C$2:$C$1823,0),0)),"Missing Data")</f>
        <v>0.45870639862170282</v>
      </c>
      <c r="V1170" s="5">
        <f t="array" ref="V1170">IFERROR(INDEX(Data!$K$2:$K$1823,MATCH('Ratios - Total'!$C1170,IF(Data!$A$2:$A$1823='Ratios - Total'!$A1170,Data!$C$2:$C$1823,0),0))/INDEX(Data!$L$2:$L$1823,MATCH('Ratios - Total'!$C1170,IF(Data!$A$2:$A$1823='Ratios - Total'!$A1170,Data!$C$2:$C$1823,0),0)),"Missing Data")</f>
        <v>27537.545907089272</v>
      </c>
      <c r="W1170" s="5">
        <f t="shared" si="18"/>
        <v>32495.507893408529</v>
      </c>
      <c r="X1170" s="5" t="str">
        <f t="array" ref="X1170">IFERROR(INDEX(Data!$K$2:$K$1823,MATCH('Ratios - Total'!$C1170,IF(Data!$A$2:$A$1823='Ratios - Total'!$A1170,Data!$C$2:$C$1823,0),0))/INDEX(Data!$G$2:$G$1823,MATCH('Ratios - Total'!$C1170,IF(Data!$A$2:$A$1823='Ratios - Total'!$A1170,Data!$C$2:$C$1823,0),0)),"Missing Data")</f>
        <v>Missing Data</v>
      </c>
    </row>
    <row r="1171" spans="1:24" x14ac:dyDescent="0.25">
      <c r="A1171" s="22" t="s">
        <v>52</v>
      </c>
      <c r="B1171" s="22" t="s">
        <v>53</v>
      </c>
      <c r="C1171" s="22">
        <v>1998</v>
      </c>
      <c r="D1171" s="5">
        <f t="array" ref="D1171">IFERROR(INDEX(Data!$H$2:$H$1823,MATCH('Ratios - Total'!$C1171,IF(Data!$A$2:$A$1823='Ratios - Total'!$A1171,Data!$C$2:$C$1823,0),0))/INDEX(Data!$D$2:$D$1823,MATCH('Ratios - Total'!$C1171,IF(Data!$A$2:$A$1823='Ratios - Total'!$A1171,Data!$C$2:$C$1823,0),0)),"Missing Data")</f>
        <v>978.34989735577938</v>
      </c>
      <c r="E1171" s="22"/>
      <c r="F1171" s="5">
        <f t="array" ref="F1171">IFERROR(INDEX(Data!$G$2:$G$1823,MATCH('Ratios - Total'!$C1171,IF(Data!$A$2:$A$1823='Ratios - Total'!$A1171,Data!$C$2:$C$1823,0),0))/INDEX(Data!$D$2:$D$1823,MATCH('Ratios - Total'!$C1171,IF(Data!$A$2:$A$1823='Ratios - Total'!$A1171,Data!$C$2:$C$1823,0),0)),"Missing Data")</f>
        <v>0</v>
      </c>
      <c r="G1171" s="5"/>
      <c r="H1171" s="5" t="str">
        <f t="array" ref="H1171">IFERROR(INDEX(Data!$H$2:$H$1823,MATCH('Ratios - Total'!$C1171,IF(Data!$A$2:$A$1823='Ratios - Total'!$A1171,Data!$C$2:$C$1823,0),0))/INDEX(Data!$G$2:$G$1823,MATCH('Ratios - Total'!$C1171,IF(Data!$A$2:$A$1823='Ratios - Total'!$A1171,Data!$C$2:$C$1823,0),0)),"Missing Data")</f>
        <v>Missing Data</v>
      </c>
      <c r="I1171" s="5">
        <f t="array" ref="I1171">IFERROR(INDEX(Data!$G$2:$G$1823,MATCH('Ratios - Total'!$C1171,IF(Data!$A$2:$A$1823='Ratios - Total'!$A1171,Data!$C$2:$C$1823,0),0))/INDEX(Data!$D$2:$D$1823,MATCH('Ratios - Total'!$C1171,IF(Data!$A$2:$A$1823='Ratios - Total'!$A1171,Data!$C$2:$C$1823,0),0)),"Missing Data")</f>
        <v>0</v>
      </c>
      <c r="J1171" s="22"/>
      <c r="K1171" s="5">
        <f t="array" ref="K1171">IFERROR(INDEX(Data!$E$2:$E$1823,MATCH('Ratios - Total'!$C1171,IF(Data!$A$2:$A$1823='Ratios - Total'!$A1171,Data!$C$2:$C$1823,0),0))/INDEX(Data!$D$2:$D$1823,MATCH('Ratios - Total'!$C1171,IF(Data!$A$2:$A$1823='Ratios - Total'!$A1171,Data!$C$2:$C$1823,0),0)),"Missing Data")</f>
        <v>0</v>
      </c>
      <c r="L1171" s="5"/>
      <c r="M1171" s="5" t="str">
        <f t="array" ref="M1171">IFERROR(INDEX(Data!$F$2:$F$1823,MATCH('Ratios - Total'!$C1171,IF(Data!$A$2:$A$1823='Ratios - Total'!$A1171,Data!$C$2:$C$1823,0),0))/INDEX(Data!$E$2:$E$1823,MATCH('Ratios - Total'!$C1171,IF(Data!$A$2:$A$1823='Ratios - Total'!$A1171,Data!$C$2:$C$1823,0),0)),"Missing Data")</f>
        <v>Missing Data</v>
      </c>
      <c r="N1171" s="5"/>
      <c r="O1171" s="5" t="str">
        <f t="array" ref="O1171">IFERROR(INDEX(Data!$G$2:$G$1823,MATCH('Ratios - Total'!$C1171,IF(Data!$A$2:$A$1823='Ratios - Total'!$A1171,Data!$C$2:$C$1823,0),0))/INDEX(Data!$F$2:$F$1823,MATCH('Ratios - Total'!$C1171,IF(Data!$A$2:$A$1823='Ratios - Total'!$A1171,Data!$C$2:$C$1823,0),0)),"Missing Data")</f>
        <v>Missing Data</v>
      </c>
      <c r="P1171" s="5" t="str">
        <f t="array" ref="P1171">IFERROR(INDEX(Data!$H$2:$H$1823,MATCH('Ratios - Total'!$C1171,IF(Data!$A$2:$A$1823='Ratios - Total'!$A1171,Data!$C$2:$C$1823,0),0))/INDEX(Data!$G$2:$G$1823,MATCH('Ratios - Total'!$C1171,IF(Data!$A$2:$A$1823='Ratios - Total'!$A1171,Data!$C$2:$C$1823,0),0)),"Missing Data")</f>
        <v>Missing Data</v>
      </c>
      <c r="Q1171" s="5"/>
      <c r="R1171" s="5" t="str">
        <f t="array" ref="R1171">IFERROR(INDEX(Data!$L$2:$L$1823,MATCH('Ratios - Total'!$C1171,IF(Data!$A$2:$A$1823='Ratios - Total'!$A1171,Data!$C$2:$C$1823,0),0))/INDEX(Data!$G$2:$G$1823,MATCH('Ratios - Total'!$C1171,IF(Data!$A$2:$A$1823='Ratios - Total'!$A1171,Data!$C$2:$C$1823,0),0)),"Missing Data")</f>
        <v>Missing Data</v>
      </c>
      <c r="S1171" s="5"/>
      <c r="T1171" s="5">
        <f t="array" ref="T1171">IFERROR(INDEX(Data!$H$2:$H$1823,MATCH('Ratios - Total'!$C1171,IF(Data!$A$2:$A$1823='Ratios - Total'!$A1171,Data!$C$2:$C$1823,0),0))/INDEX(Data!$L$2:$L$1823,MATCH('Ratios - Total'!$C1171,IF(Data!$A$2:$A$1823='Ratios - Total'!$A1171,Data!$C$2:$C$1823,0),0)),"Missing Data")</f>
        <v>43975.401932661334</v>
      </c>
      <c r="U1171" s="5">
        <f t="array" ref="U1171">IFERROR(INDEX(Data!$K$2:$K$1823,MATCH('Ratios - Total'!$C1171,IF(Data!$A$2:$A$1823='Ratios - Total'!$A1171,Data!$C$2:$C$1823,0),0))/INDEX(Data!$H$2:$H$1823,MATCH('Ratios - Total'!$C1171,IF(Data!$A$2:$A$1823='Ratios - Total'!$A1171,Data!$C$2:$C$1823,0),0)),"Missing Data")</f>
        <v>0.41109750267884398</v>
      </c>
      <c r="V1171" s="5">
        <f t="array" ref="V1171">IFERROR(INDEX(Data!$K$2:$K$1823,MATCH('Ratios - Total'!$C1171,IF(Data!$A$2:$A$1823='Ratios - Total'!$A1171,Data!$C$2:$C$1823,0),0))/INDEX(Data!$L$2:$L$1823,MATCH('Ratios - Total'!$C1171,IF(Data!$A$2:$A$1823='Ratios - Total'!$A1171,Data!$C$2:$C$1823,0),0)),"Missing Data")</f>
        <v>18078.177913815485</v>
      </c>
      <c r="W1171" s="5">
        <f t="shared" si="18"/>
        <v>25897.224018845849</v>
      </c>
      <c r="X1171" s="5" t="str">
        <f t="array" ref="X1171">IFERROR(INDEX(Data!$K$2:$K$1823,MATCH('Ratios - Total'!$C1171,IF(Data!$A$2:$A$1823='Ratios - Total'!$A1171,Data!$C$2:$C$1823,0),0))/INDEX(Data!$G$2:$G$1823,MATCH('Ratios - Total'!$C1171,IF(Data!$A$2:$A$1823='Ratios - Total'!$A1171,Data!$C$2:$C$1823,0),0)),"Missing Data")</f>
        <v>Missing Data</v>
      </c>
    </row>
    <row r="1172" spans="1:24" x14ac:dyDescent="0.25">
      <c r="A1172" s="22" t="s">
        <v>54</v>
      </c>
      <c r="B1172" s="22" t="s">
        <v>55</v>
      </c>
      <c r="C1172" s="22">
        <v>1998</v>
      </c>
      <c r="D1172" s="5">
        <f t="array" ref="D1172">IFERROR(INDEX(Data!$H$2:$H$1823,MATCH('Ratios - Total'!$C1172,IF(Data!$A$2:$A$1823='Ratios - Total'!$A1172,Data!$C$2:$C$1823,0),0))/INDEX(Data!$D$2:$D$1823,MATCH('Ratios - Total'!$C1172,IF(Data!$A$2:$A$1823='Ratios - Total'!$A1172,Data!$C$2:$C$1823,0),0)),"Missing Data")</f>
        <v>1079.822800137275</v>
      </c>
      <c r="E1172" s="22"/>
      <c r="F1172" s="5">
        <f t="array" ref="F1172">IFERROR(INDEX(Data!$G$2:$G$1823,MATCH('Ratios - Total'!$C1172,IF(Data!$A$2:$A$1823='Ratios - Total'!$A1172,Data!$C$2:$C$1823,0),0))/INDEX(Data!$D$2:$D$1823,MATCH('Ratios - Total'!$C1172,IF(Data!$A$2:$A$1823='Ratios - Total'!$A1172,Data!$C$2:$C$1823,0),0)),"Missing Data")</f>
        <v>0</v>
      </c>
      <c r="G1172" s="5"/>
      <c r="H1172" s="5" t="str">
        <f t="array" ref="H1172">IFERROR(INDEX(Data!$H$2:$H$1823,MATCH('Ratios - Total'!$C1172,IF(Data!$A$2:$A$1823='Ratios - Total'!$A1172,Data!$C$2:$C$1823,0),0))/INDEX(Data!$G$2:$G$1823,MATCH('Ratios - Total'!$C1172,IF(Data!$A$2:$A$1823='Ratios - Total'!$A1172,Data!$C$2:$C$1823,0),0)),"Missing Data")</f>
        <v>Missing Data</v>
      </c>
      <c r="I1172" s="5">
        <f t="array" ref="I1172">IFERROR(INDEX(Data!$G$2:$G$1823,MATCH('Ratios - Total'!$C1172,IF(Data!$A$2:$A$1823='Ratios - Total'!$A1172,Data!$C$2:$C$1823,0),0))/INDEX(Data!$D$2:$D$1823,MATCH('Ratios - Total'!$C1172,IF(Data!$A$2:$A$1823='Ratios - Total'!$A1172,Data!$C$2:$C$1823,0),0)),"Missing Data")</f>
        <v>0</v>
      </c>
      <c r="J1172" s="22"/>
      <c r="K1172" s="5">
        <f t="array" ref="K1172">IFERROR(INDEX(Data!$E$2:$E$1823,MATCH('Ratios - Total'!$C1172,IF(Data!$A$2:$A$1823='Ratios - Total'!$A1172,Data!$C$2:$C$1823,0),0))/INDEX(Data!$D$2:$D$1823,MATCH('Ratios - Total'!$C1172,IF(Data!$A$2:$A$1823='Ratios - Total'!$A1172,Data!$C$2:$C$1823,0),0)),"Missing Data")</f>
        <v>0</v>
      </c>
      <c r="L1172" s="5"/>
      <c r="M1172" s="5" t="str">
        <f t="array" ref="M1172">IFERROR(INDEX(Data!$F$2:$F$1823,MATCH('Ratios - Total'!$C1172,IF(Data!$A$2:$A$1823='Ratios - Total'!$A1172,Data!$C$2:$C$1823,0),0))/INDEX(Data!$E$2:$E$1823,MATCH('Ratios - Total'!$C1172,IF(Data!$A$2:$A$1823='Ratios - Total'!$A1172,Data!$C$2:$C$1823,0),0)),"Missing Data")</f>
        <v>Missing Data</v>
      </c>
      <c r="N1172" s="5"/>
      <c r="O1172" s="5" t="str">
        <f t="array" ref="O1172">IFERROR(INDEX(Data!$G$2:$G$1823,MATCH('Ratios - Total'!$C1172,IF(Data!$A$2:$A$1823='Ratios - Total'!$A1172,Data!$C$2:$C$1823,0),0))/INDEX(Data!$F$2:$F$1823,MATCH('Ratios - Total'!$C1172,IF(Data!$A$2:$A$1823='Ratios - Total'!$A1172,Data!$C$2:$C$1823,0),0)),"Missing Data")</f>
        <v>Missing Data</v>
      </c>
      <c r="P1172" s="5" t="str">
        <f t="array" ref="P1172">IFERROR(INDEX(Data!$H$2:$H$1823,MATCH('Ratios - Total'!$C1172,IF(Data!$A$2:$A$1823='Ratios - Total'!$A1172,Data!$C$2:$C$1823,0),0))/INDEX(Data!$G$2:$G$1823,MATCH('Ratios - Total'!$C1172,IF(Data!$A$2:$A$1823='Ratios - Total'!$A1172,Data!$C$2:$C$1823,0),0)),"Missing Data")</f>
        <v>Missing Data</v>
      </c>
      <c r="Q1172" s="5"/>
      <c r="R1172" s="5" t="str">
        <f t="array" ref="R1172">IFERROR(INDEX(Data!$L$2:$L$1823,MATCH('Ratios - Total'!$C1172,IF(Data!$A$2:$A$1823='Ratios - Total'!$A1172,Data!$C$2:$C$1823,0),0))/INDEX(Data!$G$2:$G$1823,MATCH('Ratios - Total'!$C1172,IF(Data!$A$2:$A$1823='Ratios - Total'!$A1172,Data!$C$2:$C$1823,0),0)),"Missing Data")</f>
        <v>Missing Data</v>
      </c>
      <c r="S1172" s="5"/>
      <c r="T1172" s="5">
        <f t="array" ref="T1172">IFERROR(INDEX(Data!$H$2:$H$1823,MATCH('Ratios - Total'!$C1172,IF(Data!$A$2:$A$1823='Ratios - Total'!$A1172,Data!$C$2:$C$1823,0),0))/INDEX(Data!$L$2:$L$1823,MATCH('Ratios - Total'!$C1172,IF(Data!$A$2:$A$1823='Ratios - Total'!$A1172,Data!$C$2:$C$1823,0),0)),"Missing Data")</f>
        <v>48721.422977610724</v>
      </c>
      <c r="U1172" s="5">
        <f t="array" ref="U1172">IFERROR(INDEX(Data!$K$2:$K$1823,MATCH('Ratios - Total'!$C1172,IF(Data!$A$2:$A$1823='Ratios - Total'!$A1172,Data!$C$2:$C$1823,0),0))/INDEX(Data!$H$2:$H$1823,MATCH('Ratios - Total'!$C1172,IF(Data!$A$2:$A$1823='Ratios - Total'!$A1172,Data!$C$2:$C$1823,0),0)),"Missing Data")</f>
        <v>0.47809776363197415</v>
      </c>
      <c r="V1172" s="5">
        <f t="array" ref="V1172">IFERROR(INDEX(Data!$K$2:$K$1823,MATCH('Ratios - Total'!$C1172,IF(Data!$A$2:$A$1823='Ratios - Total'!$A1172,Data!$C$2:$C$1823,0),0))/INDEX(Data!$L$2:$L$1823,MATCH('Ratios - Total'!$C1172,IF(Data!$A$2:$A$1823='Ratios - Total'!$A1172,Data!$C$2:$C$1823,0),0)),"Missing Data")</f>
        <v>23293.603366563162</v>
      </c>
      <c r="W1172" s="5">
        <f t="shared" si="18"/>
        <v>25427.819611047562</v>
      </c>
      <c r="X1172" s="5" t="str">
        <f t="array" ref="X1172">IFERROR(INDEX(Data!$K$2:$K$1823,MATCH('Ratios - Total'!$C1172,IF(Data!$A$2:$A$1823='Ratios - Total'!$A1172,Data!$C$2:$C$1823,0),0))/INDEX(Data!$G$2:$G$1823,MATCH('Ratios - Total'!$C1172,IF(Data!$A$2:$A$1823='Ratios - Total'!$A1172,Data!$C$2:$C$1823,0),0)),"Missing Data")</f>
        <v>Missing Data</v>
      </c>
    </row>
    <row r="1173" spans="1:24" x14ac:dyDescent="0.25">
      <c r="A1173" s="22" t="s">
        <v>56</v>
      </c>
      <c r="B1173" s="22" t="s">
        <v>57</v>
      </c>
      <c r="C1173" s="22">
        <v>1998</v>
      </c>
      <c r="D1173" s="5">
        <f t="array" ref="D1173">IFERROR(INDEX(Data!$H$2:$H$1823,MATCH('Ratios - Total'!$C1173,IF(Data!$A$2:$A$1823='Ratios - Total'!$A1173,Data!$C$2:$C$1823,0),0))/INDEX(Data!$D$2:$D$1823,MATCH('Ratios - Total'!$C1173,IF(Data!$A$2:$A$1823='Ratios - Total'!$A1173,Data!$C$2:$C$1823,0),0)),"Missing Data")</f>
        <v>1164.8765764524092</v>
      </c>
      <c r="E1173" s="22"/>
      <c r="F1173" s="5">
        <f t="array" ref="F1173">IFERROR(INDEX(Data!$G$2:$G$1823,MATCH('Ratios - Total'!$C1173,IF(Data!$A$2:$A$1823='Ratios - Total'!$A1173,Data!$C$2:$C$1823,0),0))/INDEX(Data!$D$2:$D$1823,MATCH('Ratios - Total'!$C1173,IF(Data!$A$2:$A$1823='Ratios - Total'!$A1173,Data!$C$2:$C$1823,0),0)),"Missing Data")</f>
        <v>0</v>
      </c>
      <c r="G1173" s="5"/>
      <c r="H1173" s="5" t="str">
        <f t="array" ref="H1173">IFERROR(INDEX(Data!$H$2:$H$1823,MATCH('Ratios - Total'!$C1173,IF(Data!$A$2:$A$1823='Ratios - Total'!$A1173,Data!$C$2:$C$1823,0),0))/INDEX(Data!$G$2:$G$1823,MATCH('Ratios - Total'!$C1173,IF(Data!$A$2:$A$1823='Ratios - Total'!$A1173,Data!$C$2:$C$1823,0),0)),"Missing Data")</f>
        <v>Missing Data</v>
      </c>
      <c r="I1173" s="5">
        <f t="array" ref="I1173">IFERROR(INDEX(Data!$G$2:$G$1823,MATCH('Ratios - Total'!$C1173,IF(Data!$A$2:$A$1823='Ratios - Total'!$A1173,Data!$C$2:$C$1823,0),0))/INDEX(Data!$D$2:$D$1823,MATCH('Ratios - Total'!$C1173,IF(Data!$A$2:$A$1823='Ratios - Total'!$A1173,Data!$C$2:$C$1823,0),0)),"Missing Data")</f>
        <v>0</v>
      </c>
      <c r="J1173" s="22"/>
      <c r="K1173" s="5">
        <f t="array" ref="K1173">IFERROR(INDEX(Data!$E$2:$E$1823,MATCH('Ratios - Total'!$C1173,IF(Data!$A$2:$A$1823='Ratios - Total'!$A1173,Data!$C$2:$C$1823,0),0))/INDEX(Data!$D$2:$D$1823,MATCH('Ratios - Total'!$C1173,IF(Data!$A$2:$A$1823='Ratios - Total'!$A1173,Data!$C$2:$C$1823,0),0)),"Missing Data")</f>
        <v>0</v>
      </c>
      <c r="L1173" s="5"/>
      <c r="M1173" s="5" t="str">
        <f t="array" ref="M1173">IFERROR(INDEX(Data!$F$2:$F$1823,MATCH('Ratios - Total'!$C1173,IF(Data!$A$2:$A$1823='Ratios - Total'!$A1173,Data!$C$2:$C$1823,0),0))/INDEX(Data!$E$2:$E$1823,MATCH('Ratios - Total'!$C1173,IF(Data!$A$2:$A$1823='Ratios - Total'!$A1173,Data!$C$2:$C$1823,0),0)),"Missing Data")</f>
        <v>Missing Data</v>
      </c>
      <c r="N1173" s="5"/>
      <c r="O1173" s="5" t="str">
        <f t="array" ref="O1173">IFERROR(INDEX(Data!$G$2:$G$1823,MATCH('Ratios - Total'!$C1173,IF(Data!$A$2:$A$1823='Ratios - Total'!$A1173,Data!$C$2:$C$1823,0),0))/INDEX(Data!$F$2:$F$1823,MATCH('Ratios - Total'!$C1173,IF(Data!$A$2:$A$1823='Ratios - Total'!$A1173,Data!$C$2:$C$1823,0),0)),"Missing Data")</f>
        <v>Missing Data</v>
      </c>
      <c r="P1173" s="5" t="str">
        <f t="array" ref="P1173">IFERROR(INDEX(Data!$H$2:$H$1823,MATCH('Ratios - Total'!$C1173,IF(Data!$A$2:$A$1823='Ratios - Total'!$A1173,Data!$C$2:$C$1823,0),0))/INDEX(Data!$G$2:$G$1823,MATCH('Ratios - Total'!$C1173,IF(Data!$A$2:$A$1823='Ratios - Total'!$A1173,Data!$C$2:$C$1823,0),0)),"Missing Data")</f>
        <v>Missing Data</v>
      </c>
      <c r="Q1173" s="5"/>
      <c r="R1173" s="5" t="str">
        <f t="array" ref="R1173">IFERROR(INDEX(Data!$L$2:$L$1823,MATCH('Ratios - Total'!$C1173,IF(Data!$A$2:$A$1823='Ratios - Total'!$A1173,Data!$C$2:$C$1823,0),0))/INDEX(Data!$G$2:$G$1823,MATCH('Ratios - Total'!$C1173,IF(Data!$A$2:$A$1823='Ratios - Total'!$A1173,Data!$C$2:$C$1823,0),0)),"Missing Data")</f>
        <v>Missing Data</v>
      </c>
      <c r="S1173" s="5"/>
      <c r="T1173" s="5">
        <f t="array" ref="T1173">IFERROR(INDEX(Data!$H$2:$H$1823,MATCH('Ratios - Total'!$C1173,IF(Data!$A$2:$A$1823='Ratios - Total'!$A1173,Data!$C$2:$C$1823,0),0))/INDEX(Data!$L$2:$L$1823,MATCH('Ratios - Total'!$C1173,IF(Data!$A$2:$A$1823='Ratios - Total'!$A1173,Data!$C$2:$C$1823,0),0)),"Missing Data")</f>
        <v>48541.836384011956</v>
      </c>
      <c r="U1173" s="5">
        <f t="array" ref="U1173">IFERROR(INDEX(Data!$K$2:$K$1823,MATCH('Ratios - Total'!$C1173,IF(Data!$A$2:$A$1823='Ratios - Total'!$A1173,Data!$C$2:$C$1823,0),0))/INDEX(Data!$H$2:$H$1823,MATCH('Ratios - Total'!$C1173,IF(Data!$A$2:$A$1823='Ratios - Total'!$A1173,Data!$C$2:$C$1823,0),0)),"Missing Data")</f>
        <v>0.44703676542382492</v>
      </c>
      <c r="V1173" s="5">
        <f t="array" ref="V1173">IFERROR(INDEX(Data!$K$2:$K$1823,MATCH('Ratios - Total'!$C1173,IF(Data!$A$2:$A$1823='Ratios - Total'!$A1173,Data!$C$2:$C$1823,0),0))/INDEX(Data!$L$2:$L$1823,MATCH('Ratios - Total'!$C1173,IF(Data!$A$2:$A$1823='Ratios - Total'!$A1173,Data!$C$2:$C$1823,0),0)),"Missing Data")</f>
        <v>21699.985524841239</v>
      </c>
      <c r="W1173" s="5">
        <f t="shared" si="18"/>
        <v>26841.850859170718</v>
      </c>
      <c r="X1173" s="5" t="str">
        <f t="array" ref="X1173">IFERROR(INDEX(Data!$K$2:$K$1823,MATCH('Ratios - Total'!$C1173,IF(Data!$A$2:$A$1823='Ratios - Total'!$A1173,Data!$C$2:$C$1823,0),0))/INDEX(Data!$G$2:$G$1823,MATCH('Ratios - Total'!$C1173,IF(Data!$A$2:$A$1823='Ratios - Total'!$A1173,Data!$C$2:$C$1823,0),0)),"Missing Data")</f>
        <v>Missing Data</v>
      </c>
    </row>
    <row r="1174" spans="1:24" x14ac:dyDescent="0.25">
      <c r="A1174" s="22" t="s">
        <v>58</v>
      </c>
      <c r="B1174" s="22" t="s">
        <v>59</v>
      </c>
      <c r="C1174" s="22">
        <v>1998</v>
      </c>
      <c r="D1174" s="5">
        <f t="array" ref="D1174">IFERROR(INDEX(Data!$H$2:$H$1823,MATCH('Ratios - Total'!$C1174,IF(Data!$A$2:$A$1823='Ratios - Total'!$A1174,Data!$C$2:$C$1823,0),0))/INDEX(Data!$D$2:$D$1823,MATCH('Ratios - Total'!$C1174,IF(Data!$A$2:$A$1823='Ratios - Total'!$A1174,Data!$C$2:$C$1823,0),0)),"Missing Data")</f>
        <v>1179.3484764856564</v>
      </c>
      <c r="E1174" s="22"/>
      <c r="F1174" s="5">
        <f t="array" ref="F1174">IFERROR(INDEX(Data!$G$2:$G$1823,MATCH('Ratios - Total'!$C1174,IF(Data!$A$2:$A$1823='Ratios - Total'!$A1174,Data!$C$2:$C$1823,0),0))/INDEX(Data!$D$2:$D$1823,MATCH('Ratios - Total'!$C1174,IF(Data!$A$2:$A$1823='Ratios - Total'!$A1174,Data!$C$2:$C$1823,0),0)),"Missing Data")</f>
        <v>0</v>
      </c>
      <c r="G1174" s="5"/>
      <c r="H1174" s="5" t="str">
        <f t="array" ref="H1174">IFERROR(INDEX(Data!$H$2:$H$1823,MATCH('Ratios - Total'!$C1174,IF(Data!$A$2:$A$1823='Ratios - Total'!$A1174,Data!$C$2:$C$1823,0),0))/INDEX(Data!$G$2:$G$1823,MATCH('Ratios - Total'!$C1174,IF(Data!$A$2:$A$1823='Ratios - Total'!$A1174,Data!$C$2:$C$1823,0),0)),"Missing Data")</f>
        <v>Missing Data</v>
      </c>
      <c r="I1174" s="5">
        <f t="array" ref="I1174">IFERROR(INDEX(Data!$G$2:$G$1823,MATCH('Ratios - Total'!$C1174,IF(Data!$A$2:$A$1823='Ratios - Total'!$A1174,Data!$C$2:$C$1823,0),0))/INDEX(Data!$D$2:$D$1823,MATCH('Ratios - Total'!$C1174,IF(Data!$A$2:$A$1823='Ratios - Total'!$A1174,Data!$C$2:$C$1823,0),0)),"Missing Data")</f>
        <v>0</v>
      </c>
      <c r="J1174" s="22"/>
      <c r="K1174" s="5">
        <f t="array" ref="K1174">IFERROR(INDEX(Data!$E$2:$E$1823,MATCH('Ratios - Total'!$C1174,IF(Data!$A$2:$A$1823='Ratios - Total'!$A1174,Data!$C$2:$C$1823,0),0))/INDEX(Data!$D$2:$D$1823,MATCH('Ratios - Total'!$C1174,IF(Data!$A$2:$A$1823='Ratios - Total'!$A1174,Data!$C$2:$C$1823,0),0)),"Missing Data")</f>
        <v>0</v>
      </c>
      <c r="L1174" s="5"/>
      <c r="M1174" s="5" t="str">
        <f t="array" ref="M1174">IFERROR(INDEX(Data!$F$2:$F$1823,MATCH('Ratios - Total'!$C1174,IF(Data!$A$2:$A$1823='Ratios - Total'!$A1174,Data!$C$2:$C$1823,0),0))/INDEX(Data!$E$2:$E$1823,MATCH('Ratios - Total'!$C1174,IF(Data!$A$2:$A$1823='Ratios - Total'!$A1174,Data!$C$2:$C$1823,0),0)),"Missing Data")</f>
        <v>Missing Data</v>
      </c>
      <c r="N1174" s="5"/>
      <c r="O1174" s="5" t="str">
        <f t="array" ref="O1174">IFERROR(INDEX(Data!$G$2:$G$1823,MATCH('Ratios - Total'!$C1174,IF(Data!$A$2:$A$1823='Ratios - Total'!$A1174,Data!$C$2:$C$1823,0),0))/INDEX(Data!$F$2:$F$1823,MATCH('Ratios - Total'!$C1174,IF(Data!$A$2:$A$1823='Ratios - Total'!$A1174,Data!$C$2:$C$1823,0),0)),"Missing Data")</f>
        <v>Missing Data</v>
      </c>
      <c r="P1174" s="5" t="str">
        <f t="array" ref="P1174">IFERROR(INDEX(Data!$H$2:$H$1823,MATCH('Ratios - Total'!$C1174,IF(Data!$A$2:$A$1823='Ratios - Total'!$A1174,Data!$C$2:$C$1823,0),0))/INDEX(Data!$G$2:$G$1823,MATCH('Ratios - Total'!$C1174,IF(Data!$A$2:$A$1823='Ratios - Total'!$A1174,Data!$C$2:$C$1823,0),0)),"Missing Data")</f>
        <v>Missing Data</v>
      </c>
      <c r="Q1174" s="5"/>
      <c r="R1174" s="5" t="str">
        <f t="array" ref="R1174">IFERROR(INDEX(Data!$L$2:$L$1823,MATCH('Ratios - Total'!$C1174,IF(Data!$A$2:$A$1823='Ratios - Total'!$A1174,Data!$C$2:$C$1823,0),0))/INDEX(Data!$G$2:$G$1823,MATCH('Ratios - Total'!$C1174,IF(Data!$A$2:$A$1823='Ratios - Total'!$A1174,Data!$C$2:$C$1823,0),0)),"Missing Data")</f>
        <v>Missing Data</v>
      </c>
      <c r="S1174" s="5"/>
      <c r="T1174" s="5">
        <f t="array" ref="T1174">IFERROR(INDEX(Data!$H$2:$H$1823,MATCH('Ratios - Total'!$C1174,IF(Data!$A$2:$A$1823='Ratios - Total'!$A1174,Data!$C$2:$C$1823,0),0))/INDEX(Data!$L$2:$L$1823,MATCH('Ratios - Total'!$C1174,IF(Data!$A$2:$A$1823='Ratios - Total'!$A1174,Data!$C$2:$C$1823,0),0)),"Missing Data")</f>
        <v>47755.629695073905</v>
      </c>
      <c r="U1174" s="5">
        <f t="array" ref="U1174">IFERROR(INDEX(Data!$K$2:$K$1823,MATCH('Ratios - Total'!$C1174,IF(Data!$A$2:$A$1823='Ratios - Total'!$A1174,Data!$C$2:$C$1823,0),0))/INDEX(Data!$H$2:$H$1823,MATCH('Ratios - Total'!$C1174,IF(Data!$A$2:$A$1823='Ratios - Total'!$A1174,Data!$C$2:$C$1823,0),0)),"Missing Data")</f>
        <v>0.46245864293183242</v>
      </c>
      <c r="V1174" s="5">
        <f t="array" ref="V1174">IFERROR(INDEX(Data!$K$2:$K$1823,MATCH('Ratios - Total'!$C1174,IF(Data!$A$2:$A$1823='Ratios - Total'!$A1174,Data!$C$2:$C$1823,0),0))/INDEX(Data!$L$2:$L$1823,MATCH('Ratios - Total'!$C1174,IF(Data!$A$2:$A$1823='Ratios - Total'!$A1174,Data!$C$2:$C$1823,0),0)),"Missing Data")</f>
        <v>22085.003701138994</v>
      </c>
      <c r="W1174" s="5">
        <f t="shared" si="18"/>
        <v>25670.625993934911</v>
      </c>
      <c r="X1174" s="5" t="str">
        <f t="array" ref="X1174">IFERROR(INDEX(Data!$K$2:$K$1823,MATCH('Ratios - Total'!$C1174,IF(Data!$A$2:$A$1823='Ratios - Total'!$A1174,Data!$C$2:$C$1823,0),0))/INDEX(Data!$G$2:$G$1823,MATCH('Ratios - Total'!$C1174,IF(Data!$A$2:$A$1823='Ratios - Total'!$A1174,Data!$C$2:$C$1823,0),0)),"Missing Data")</f>
        <v>Missing Data</v>
      </c>
    </row>
    <row r="1175" spans="1:24" x14ac:dyDescent="0.25">
      <c r="A1175" s="22" t="s">
        <v>60</v>
      </c>
      <c r="B1175" s="22" t="s">
        <v>61</v>
      </c>
      <c r="C1175" s="22">
        <v>1998</v>
      </c>
      <c r="D1175" s="5">
        <f t="array" ref="D1175">IFERROR(INDEX(Data!$H$2:$H$1823,MATCH('Ratios - Total'!$C1175,IF(Data!$A$2:$A$1823='Ratios - Total'!$A1175,Data!$C$2:$C$1823,0),0))/INDEX(Data!$D$2:$D$1823,MATCH('Ratios - Total'!$C1175,IF(Data!$A$2:$A$1823='Ratios - Total'!$A1175,Data!$C$2:$C$1823,0),0)),"Missing Data")</f>
        <v>1186.1541050005098</v>
      </c>
      <c r="E1175" s="22"/>
      <c r="F1175" s="5">
        <f t="array" ref="F1175">IFERROR(INDEX(Data!$G$2:$G$1823,MATCH('Ratios - Total'!$C1175,IF(Data!$A$2:$A$1823='Ratios - Total'!$A1175,Data!$C$2:$C$1823,0),0))/INDEX(Data!$D$2:$D$1823,MATCH('Ratios - Total'!$C1175,IF(Data!$A$2:$A$1823='Ratios - Total'!$A1175,Data!$C$2:$C$1823,0),0)),"Missing Data")</f>
        <v>0</v>
      </c>
      <c r="G1175" s="5"/>
      <c r="H1175" s="5" t="str">
        <f t="array" ref="H1175">IFERROR(INDEX(Data!$H$2:$H$1823,MATCH('Ratios - Total'!$C1175,IF(Data!$A$2:$A$1823='Ratios - Total'!$A1175,Data!$C$2:$C$1823,0),0))/INDEX(Data!$G$2:$G$1823,MATCH('Ratios - Total'!$C1175,IF(Data!$A$2:$A$1823='Ratios - Total'!$A1175,Data!$C$2:$C$1823,0),0)),"Missing Data")</f>
        <v>Missing Data</v>
      </c>
      <c r="I1175" s="5">
        <f t="array" ref="I1175">IFERROR(INDEX(Data!$G$2:$G$1823,MATCH('Ratios - Total'!$C1175,IF(Data!$A$2:$A$1823='Ratios - Total'!$A1175,Data!$C$2:$C$1823,0),0))/INDEX(Data!$D$2:$D$1823,MATCH('Ratios - Total'!$C1175,IF(Data!$A$2:$A$1823='Ratios - Total'!$A1175,Data!$C$2:$C$1823,0),0)),"Missing Data")</f>
        <v>0</v>
      </c>
      <c r="J1175" s="22"/>
      <c r="K1175" s="5">
        <f t="array" ref="K1175">IFERROR(INDEX(Data!$E$2:$E$1823,MATCH('Ratios - Total'!$C1175,IF(Data!$A$2:$A$1823='Ratios - Total'!$A1175,Data!$C$2:$C$1823,0),0))/INDEX(Data!$D$2:$D$1823,MATCH('Ratios - Total'!$C1175,IF(Data!$A$2:$A$1823='Ratios - Total'!$A1175,Data!$C$2:$C$1823,0),0)),"Missing Data")</f>
        <v>0</v>
      </c>
      <c r="L1175" s="5"/>
      <c r="M1175" s="5" t="str">
        <f t="array" ref="M1175">IFERROR(INDEX(Data!$F$2:$F$1823,MATCH('Ratios - Total'!$C1175,IF(Data!$A$2:$A$1823='Ratios - Total'!$A1175,Data!$C$2:$C$1823,0),0))/INDEX(Data!$E$2:$E$1823,MATCH('Ratios - Total'!$C1175,IF(Data!$A$2:$A$1823='Ratios - Total'!$A1175,Data!$C$2:$C$1823,0),0)),"Missing Data")</f>
        <v>Missing Data</v>
      </c>
      <c r="N1175" s="5"/>
      <c r="O1175" s="5" t="str">
        <f t="array" ref="O1175">IFERROR(INDEX(Data!$G$2:$G$1823,MATCH('Ratios - Total'!$C1175,IF(Data!$A$2:$A$1823='Ratios - Total'!$A1175,Data!$C$2:$C$1823,0),0))/INDEX(Data!$F$2:$F$1823,MATCH('Ratios - Total'!$C1175,IF(Data!$A$2:$A$1823='Ratios - Total'!$A1175,Data!$C$2:$C$1823,0),0)),"Missing Data")</f>
        <v>Missing Data</v>
      </c>
      <c r="P1175" s="5" t="str">
        <f t="array" ref="P1175">IFERROR(INDEX(Data!$H$2:$H$1823,MATCH('Ratios - Total'!$C1175,IF(Data!$A$2:$A$1823='Ratios - Total'!$A1175,Data!$C$2:$C$1823,0),0))/INDEX(Data!$G$2:$G$1823,MATCH('Ratios - Total'!$C1175,IF(Data!$A$2:$A$1823='Ratios - Total'!$A1175,Data!$C$2:$C$1823,0),0)),"Missing Data")</f>
        <v>Missing Data</v>
      </c>
      <c r="Q1175" s="5"/>
      <c r="R1175" s="5" t="str">
        <f t="array" ref="R1175">IFERROR(INDEX(Data!$L$2:$L$1823,MATCH('Ratios - Total'!$C1175,IF(Data!$A$2:$A$1823='Ratios - Total'!$A1175,Data!$C$2:$C$1823,0),0))/INDEX(Data!$G$2:$G$1823,MATCH('Ratios - Total'!$C1175,IF(Data!$A$2:$A$1823='Ratios - Total'!$A1175,Data!$C$2:$C$1823,0),0)),"Missing Data")</f>
        <v>Missing Data</v>
      </c>
      <c r="S1175" s="5"/>
      <c r="T1175" s="5">
        <f t="array" ref="T1175">IFERROR(INDEX(Data!$H$2:$H$1823,MATCH('Ratios - Total'!$C1175,IF(Data!$A$2:$A$1823='Ratios - Total'!$A1175,Data!$C$2:$C$1823,0),0))/INDEX(Data!$L$2:$L$1823,MATCH('Ratios - Total'!$C1175,IF(Data!$A$2:$A$1823='Ratios - Total'!$A1175,Data!$C$2:$C$1823,0),0)),"Missing Data")</f>
        <v>73925.344274424075</v>
      </c>
      <c r="U1175" s="5">
        <f t="array" ref="U1175">IFERROR(INDEX(Data!$K$2:$K$1823,MATCH('Ratios - Total'!$C1175,IF(Data!$A$2:$A$1823='Ratios - Total'!$A1175,Data!$C$2:$C$1823,0),0))/INDEX(Data!$H$2:$H$1823,MATCH('Ratios - Total'!$C1175,IF(Data!$A$2:$A$1823='Ratios - Total'!$A1175,Data!$C$2:$C$1823,0),0)),"Missing Data")</f>
        <v>0.39481578120920241</v>
      </c>
      <c r="V1175" s="5">
        <f t="array" ref="V1175">IFERROR(INDEX(Data!$K$2:$K$1823,MATCH('Ratios - Total'!$C1175,IF(Data!$A$2:$A$1823='Ratios - Total'!$A1175,Data!$C$2:$C$1823,0),0))/INDEX(Data!$L$2:$L$1823,MATCH('Ratios - Total'!$C1175,IF(Data!$A$2:$A$1823='Ratios - Total'!$A1175,Data!$C$2:$C$1823,0),0)),"Missing Data")</f>
        <v>29186.892550865981</v>
      </c>
      <c r="W1175" s="5">
        <f t="shared" si="18"/>
        <v>44738.451723558093</v>
      </c>
      <c r="X1175" s="5" t="str">
        <f t="array" ref="X1175">IFERROR(INDEX(Data!$K$2:$K$1823,MATCH('Ratios - Total'!$C1175,IF(Data!$A$2:$A$1823='Ratios - Total'!$A1175,Data!$C$2:$C$1823,0),0))/INDEX(Data!$G$2:$G$1823,MATCH('Ratios - Total'!$C1175,IF(Data!$A$2:$A$1823='Ratios - Total'!$A1175,Data!$C$2:$C$1823,0),0)),"Missing Data")</f>
        <v>Missing Data</v>
      </c>
    </row>
    <row r="1176" spans="1:24" x14ac:dyDescent="0.25">
      <c r="A1176" s="22" t="s">
        <v>62</v>
      </c>
      <c r="B1176" s="22" t="s">
        <v>63</v>
      </c>
      <c r="C1176" s="22">
        <v>1998</v>
      </c>
      <c r="D1176" s="5">
        <f t="array" ref="D1176">IFERROR(INDEX(Data!$H$2:$H$1823,MATCH('Ratios - Total'!$C1176,IF(Data!$A$2:$A$1823='Ratios - Total'!$A1176,Data!$C$2:$C$1823,0),0))/INDEX(Data!$D$2:$D$1823,MATCH('Ratios - Total'!$C1176,IF(Data!$A$2:$A$1823='Ratios - Total'!$A1176,Data!$C$2:$C$1823,0),0)),"Missing Data")</f>
        <v>1156.3842711909381</v>
      </c>
      <c r="E1176" s="22"/>
      <c r="F1176" s="5">
        <f t="array" ref="F1176">IFERROR(INDEX(Data!$G$2:$G$1823,MATCH('Ratios - Total'!$C1176,IF(Data!$A$2:$A$1823='Ratios - Total'!$A1176,Data!$C$2:$C$1823,0),0))/INDEX(Data!$D$2:$D$1823,MATCH('Ratios - Total'!$C1176,IF(Data!$A$2:$A$1823='Ratios - Total'!$A1176,Data!$C$2:$C$1823,0),0)),"Missing Data")</f>
        <v>0</v>
      </c>
      <c r="G1176" s="5"/>
      <c r="H1176" s="5" t="str">
        <f t="array" ref="H1176">IFERROR(INDEX(Data!$H$2:$H$1823,MATCH('Ratios - Total'!$C1176,IF(Data!$A$2:$A$1823='Ratios - Total'!$A1176,Data!$C$2:$C$1823,0),0))/INDEX(Data!$G$2:$G$1823,MATCH('Ratios - Total'!$C1176,IF(Data!$A$2:$A$1823='Ratios - Total'!$A1176,Data!$C$2:$C$1823,0),0)),"Missing Data")</f>
        <v>Missing Data</v>
      </c>
      <c r="I1176" s="5">
        <f t="array" ref="I1176">IFERROR(INDEX(Data!$G$2:$G$1823,MATCH('Ratios - Total'!$C1176,IF(Data!$A$2:$A$1823='Ratios - Total'!$A1176,Data!$C$2:$C$1823,0),0))/INDEX(Data!$D$2:$D$1823,MATCH('Ratios - Total'!$C1176,IF(Data!$A$2:$A$1823='Ratios - Total'!$A1176,Data!$C$2:$C$1823,0),0)),"Missing Data")</f>
        <v>0</v>
      </c>
      <c r="J1176" s="22"/>
      <c r="K1176" s="5">
        <f t="array" ref="K1176">IFERROR(INDEX(Data!$E$2:$E$1823,MATCH('Ratios - Total'!$C1176,IF(Data!$A$2:$A$1823='Ratios - Total'!$A1176,Data!$C$2:$C$1823,0),0))/INDEX(Data!$D$2:$D$1823,MATCH('Ratios - Total'!$C1176,IF(Data!$A$2:$A$1823='Ratios - Total'!$A1176,Data!$C$2:$C$1823,0),0)),"Missing Data")</f>
        <v>0</v>
      </c>
      <c r="L1176" s="5"/>
      <c r="M1176" s="5" t="str">
        <f t="array" ref="M1176">IFERROR(INDEX(Data!$F$2:$F$1823,MATCH('Ratios - Total'!$C1176,IF(Data!$A$2:$A$1823='Ratios - Total'!$A1176,Data!$C$2:$C$1823,0),0))/INDEX(Data!$E$2:$E$1823,MATCH('Ratios - Total'!$C1176,IF(Data!$A$2:$A$1823='Ratios - Total'!$A1176,Data!$C$2:$C$1823,0),0)),"Missing Data")</f>
        <v>Missing Data</v>
      </c>
      <c r="N1176" s="5"/>
      <c r="O1176" s="5" t="str">
        <f t="array" ref="O1176">IFERROR(INDEX(Data!$G$2:$G$1823,MATCH('Ratios - Total'!$C1176,IF(Data!$A$2:$A$1823='Ratios - Total'!$A1176,Data!$C$2:$C$1823,0),0))/INDEX(Data!$F$2:$F$1823,MATCH('Ratios - Total'!$C1176,IF(Data!$A$2:$A$1823='Ratios - Total'!$A1176,Data!$C$2:$C$1823,0),0)),"Missing Data")</f>
        <v>Missing Data</v>
      </c>
      <c r="P1176" s="5" t="str">
        <f t="array" ref="P1176">IFERROR(INDEX(Data!$H$2:$H$1823,MATCH('Ratios - Total'!$C1176,IF(Data!$A$2:$A$1823='Ratios - Total'!$A1176,Data!$C$2:$C$1823,0),0))/INDEX(Data!$G$2:$G$1823,MATCH('Ratios - Total'!$C1176,IF(Data!$A$2:$A$1823='Ratios - Total'!$A1176,Data!$C$2:$C$1823,0),0)),"Missing Data")</f>
        <v>Missing Data</v>
      </c>
      <c r="Q1176" s="5"/>
      <c r="R1176" s="5" t="str">
        <f t="array" ref="R1176">IFERROR(INDEX(Data!$L$2:$L$1823,MATCH('Ratios - Total'!$C1176,IF(Data!$A$2:$A$1823='Ratios - Total'!$A1176,Data!$C$2:$C$1823,0),0))/INDEX(Data!$G$2:$G$1823,MATCH('Ratios - Total'!$C1176,IF(Data!$A$2:$A$1823='Ratios - Total'!$A1176,Data!$C$2:$C$1823,0),0)),"Missing Data")</f>
        <v>Missing Data</v>
      </c>
      <c r="S1176" s="5"/>
      <c r="T1176" s="5">
        <f t="array" ref="T1176">IFERROR(INDEX(Data!$H$2:$H$1823,MATCH('Ratios - Total'!$C1176,IF(Data!$A$2:$A$1823='Ratios - Total'!$A1176,Data!$C$2:$C$1823,0),0))/INDEX(Data!$L$2:$L$1823,MATCH('Ratios - Total'!$C1176,IF(Data!$A$2:$A$1823='Ratios - Total'!$A1176,Data!$C$2:$C$1823,0),0)),"Missing Data")</f>
        <v>53023.956197718631</v>
      </c>
      <c r="U1176" s="5">
        <f t="array" ref="U1176">IFERROR(INDEX(Data!$K$2:$K$1823,MATCH('Ratios - Total'!$C1176,IF(Data!$A$2:$A$1823='Ratios - Total'!$A1176,Data!$C$2:$C$1823,0),0))/INDEX(Data!$H$2:$H$1823,MATCH('Ratios - Total'!$C1176,IF(Data!$A$2:$A$1823='Ratios - Total'!$A1176,Data!$C$2:$C$1823,0),0)),"Missing Data")</f>
        <v>0.47757679438686429</v>
      </c>
      <c r="V1176" s="5">
        <f t="array" ref="V1176">IFERROR(INDEX(Data!$K$2:$K$1823,MATCH('Ratios - Total'!$C1176,IF(Data!$A$2:$A$1823='Ratios - Total'!$A1176,Data!$C$2:$C$1823,0),0))/INDEX(Data!$L$2:$L$1823,MATCH('Ratios - Total'!$C1176,IF(Data!$A$2:$A$1823='Ratios - Total'!$A1176,Data!$C$2:$C$1823,0),0)),"Missing Data")</f>
        <v>25323.011026615968</v>
      </c>
      <c r="W1176" s="5">
        <f t="shared" si="18"/>
        <v>27700.945171102663</v>
      </c>
      <c r="X1176" s="5" t="str">
        <f t="array" ref="X1176">IFERROR(INDEX(Data!$K$2:$K$1823,MATCH('Ratios - Total'!$C1176,IF(Data!$A$2:$A$1823='Ratios - Total'!$A1176,Data!$C$2:$C$1823,0),0))/INDEX(Data!$G$2:$G$1823,MATCH('Ratios - Total'!$C1176,IF(Data!$A$2:$A$1823='Ratios - Total'!$A1176,Data!$C$2:$C$1823,0),0)),"Missing Data")</f>
        <v>Missing Data</v>
      </c>
    </row>
    <row r="1177" spans="1:24" x14ac:dyDescent="0.25">
      <c r="A1177" s="22" t="s">
        <v>64</v>
      </c>
      <c r="B1177" s="22" t="s">
        <v>65</v>
      </c>
      <c r="C1177" s="22">
        <v>1998</v>
      </c>
      <c r="D1177" s="5">
        <f t="array" ref="D1177">IFERROR(INDEX(Data!$H$2:$H$1823,MATCH('Ratios - Total'!$C1177,IF(Data!$A$2:$A$1823='Ratios - Total'!$A1177,Data!$C$2:$C$1823,0),0))/INDEX(Data!$D$2:$D$1823,MATCH('Ratios - Total'!$C1177,IF(Data!$A$2:$A$1823='Ratios - Total'!$A1177,Data!$C$2:$C$1823,0),0)),"Missing Data")</f>
        <v>1627.5254386830736</v>
      </c>
      <c r="E1177" s="22"/>
      <c r="F1177" s="5">
        <f t="array" ref="F1177">IFERROR(INDEX(Data!$G$2:$G$1823,MATCH('Ratios - Total'!$C1177,IF(Data!$A$2:$A$1823='Ratios - Total'!$A1177,Data!$C$2:$C$1823,0),0))/INDEX(Data!$D$2:$D$1823,MATCH('Ratios - Total'!$C1177,IF(Data!$A$2:$A$1823='Ratios - Total'!$A1177,Data!$C$2:$C$1823,0),0)),"Missing Data")</f>
        <v>0</v>
      </c>
      <c r="G1177" s="5"/>
      <c r="H1177" s="5" t="str">
        <f t="array" ref="H1177">IFERROR(INDEX(Data!$H$2:$H$1823,MATCH('Ratios - Total'!$C1177,IF(Data!$A$2:$A$1823='Ratios - Total'!$A1177,Data!$C$2:$C$1823,0),0))/INDEX(Data!$G$2:$G$1823,MATCH('Ratios - Total'!$C1177,IF(Data!$A$2:$A$1823='Ratios - Total'!$A1177,Data!$C$2:$C$1823,0),0)),"Missing Data")</f>
        <v>Missing Data</v>
      </c>
      <c r="I1177" s="5">
        <f t="array" ref="I1177">IFERROR(INDEX(Data!$G$2:$G$1823,MATCH('Ratios - Total'!$C1177,IF(Data!$A$2:$A$1823='Ratios - Total'!$A1177,Data!$C$2:$C$1823,0),0))/INDEX(Data!$D$2:$D$1823,MATCH('Ratios - Total'!$C1177,IF(Data!$A$2:$A$1823='Ratios - Total'!$A1177,Data!$C$2:$C$1823,0),0)),"Missing Data")</f>
        <v>0</v>
      </c>
      <c r="J1177" s="22"/>
      <c r="K1177" s="5">
        <f t="array" ref="K1177">IFERROR(INDEX(Data!$E$2:$E$1823,MATCH('Ratios - Total'!$C1177,IF(Data!$A$2:$A$1823='Ratios - Total'!$A1177,Data!$C$2:$C$1823,0),0))/INDEX(Data!$D$2:$D$1823,MATCH('Ratios - Total'!$C1177,IF(Data!$A$2:$A$1823='Ratios - Total'!$A1177,Data!$C$2:$C$1823,0),0)),"Missing Data")</f>
        <v>0</v>
      </c>
      <c r="L1177" s="5"/>
      <c r="M1177" s="5" t="str">
        <f t="array" ref="M1177">IFERROR(INDEX(Data!$F$2:$F$1823,MATCH('Ratios - Total'!$C1177,IF(Data!$A$2:$A$1823='Ratios - Total'!$A1177,Data!$C$2:$C$1823,0),0))/INDEX(Data!$E$2:$E$1823,MATCH('Ratios - Total'!$C1177,IF(Data!$A$2:$A$1823='Ratios - Total'!$A1177,Data!$C$2:$C$1823,0),0)),"Missing Data")</f>
        <v>Missing Data</v>
      </c>
      <c r="N1177" s="5"/>
      <c r="O1177" s="5" t="str">
        <f t="array" ref="O1177">IFERROR(INDEX(Data!$G$2:$G$1823,MATCH('Ratios - Total'!$C1177,IF(Data!$A$2:$A$1823='Ratios - Total'!$A1177,Data!$C$2:$C$1823,0),0))/INDEX(Data!$F$2:$F$1823,MATCH('Ratios - Total'!$C1177,IF(Data!$A$2:$A$1823='Ratios - Total'!$A1177,Data!$C$2:$C$1823,0),0)),"Missing Data")</f>
        <v>Missing Data</v>
      </c>
      <c r="P1177" s="5" t="str">
        <f t="array" ref="P1177">IFERROR(INDEX(Data!$H$2:$H$1823,MATCH('Ratios - Total'!$C1177,IF(Data!$A$2:$A$1823='Ratios - Total'!$A1177,Data!$C$2:$C$1823,0),0))/INDEX(Data!$G$2:$G$1823,MATCH('Ratios - Total'!$C1177,IF(Data!$A$2:$A$1823='Ratios - Total'!$A1177,Data!$C$2:$C$1823,0),0)),"Missing Data")</f>
        <v>Missing Data</v>
      </c>
      <c r="Q1177" s="5"/>
      <c r="R1177" s="5" t="str">
        <f t="array" ref="R1177">IFERROR(INDEX(Data!$L$2:$L$1823,MATCH('Ratios - Total'!$C1177,IF(Data!$A$2:$A$1823='Ratios - Total'!$A1177,Data!$C$2:$C$1823,0),0))/INDEX(Data!$G$2:$G$1823,MATCH('Ratios - Total'!$C1177,IF(Data!$A$2:$A$1823='Ratios - Total'!$A1177,Data!$C$2:$C$1823,0),0)),"Missing Data")</f>
        <v>Missing Data</v>
      </c>
      <c r="S1177" s="5"/>
      <c r="T1177" s="5">
        <f t="array" ref="T1177">IFERROR(INDEX(Data!$H$2:$H$1823,MATCH('Ratios - Total'!$C1177,IF(Data!$A$2:$A$1823='Ratios - Total'!$A1177,Data!$C$2:$C$1823,0),0))/INDEX(Data!$L$2:$L$1823,MATCH('Ratios - Total'!$C1177,IF(Data!$A$2:$A$1823='Ratios - Total'!$A1177,Data!$C$2:$C$1823,0),0)),"Missing Data")</f>
        <v>71071.680977974494</v>
      </c>
      <c r="U1177" s="5">
        <f t="array" ref="U1177">IFERROR(INDEX(Data!$K$2:$K$1823,MATCH('Ratios - Total'!$C1177,IF(Data!$A$2:$A$1823='Ratios - Total'!$A1177,Data!$C$2:$C$1823,0),0))/INDEX(Data!$H$2:$H$1823,MATCH('Ratios - Total'!$C1177,IF(Data!$A$2:$A$1823='Ratios - Total'!$A1177,Data!$C$2:$C$1823,0),0)),"Missing Data")</f>
        <v>0.54589796218803477</v>
      </c>
      <c r="V1177" s="5">
        <f t="array" ref="V1177">IFERROR(INDEX(Data!$K$2:$K$1823,MATCH('Ratios - Total'!$C1177,IF(Data!$A$2:$A$1823='Ratios - Total'!$A1177,Data!$C$2:$C$1823,0),0))/INDEX(Data!$L$2:$L$1823,MATCH('Ratios - Total'!$C1177,IF(Data!$A$2:$A$1823='Ratios - Total'!$A1177,Data!$C$2:$C$1823,0),0)),"Missing Data")</f>
        <v>38797.88581515439</v>
      </c>
      <c r="W1177" s="5">
        <f t="shared" si="18"/>
        <v>32273.795162820104</v>
      </c>
      <c r="X1177" s="5" t="str">
        <f t="array" ref="X1177">IFERROR(INDEX(Data!$K$2:$K$1823,MATCH('Ratios - Total'!$C1177,IF(Data!$A$2:$A$1823='Ratios - Total'!$A1177,Data!$C$2:$C$1823,0),0))/INDEX(Data!$G$2:$G$1823,MATCH('Ratios - Total'!$C1177,IF(Data!$A$2:$A$1823='Ratios - Total'!$A1177,Data!$C$2:$C$1823,0),0)),"Missing Data")</f>
        <v>Missing Data</v>
      </c>
    </row>
    <row r="1178" spans="1:24" x14ac:dyDescent="0.25">
      <c r="A1178" s="22" t="s">
        <v>66</v>
      </c>
      <c r="B1178" s="22" t="s">
        <v>67</v>
      </c>
      <c r="C1178" s="22">
        <v>1998</v>
      </c>
      <c r="D1178" s="5">
        <f t="array" ref="D1178">IFERROR(INDEX(Data!$H$2:$H$1823,MATCH('Ratios - Total'!$C1178,IF(Data!$A$2:$A$1823='Ratios - Total'!$A1178,Data!$C$2:$C$1823,0),0))/INDEX(Data!$D$2:$D$1823,MATCH('Ratios - Total'!$C1178,IF(Data!$A$2:$A$1823='Ratios - Total'!$A1178,Data!$C$2:$C$1823,0),0)),"Missing Data")</f>
        <v>1132.1913326240992</v>
      </c>
      <c r="E1178" s="22"/>
      <c r="F1178" s="5">
        <f t="array" ref="F1178">IFERROR(INDEX(Data!$G$2:$G$1823,MATCH('Ratios - Total'!$C1178,IF(Data!$A$2:$A$1823='Ratios - Total'!$A1178,Data!$C$2:$C$1823,0),0))/INDEX(Data!$D$2:$D$1823,MATCH('Ratios - Total'!$C1178,IF(Data!$A$2:$A$1823='Ratios - Total'!$A1178,Data!$C$2:$C$1823,0),0)),"Missing Data")</f>
        <v>0</v>
      </c>
      <c r="G1178" s="5"/>
      <c r="H1178" s="5" t="str">
        <f t="array" ref="H1178">IFERROR(INDEX(Data!$H$2:$H$1823,MATCH('Ratios - Total'!$C1178,IF(Data!$A$2:$A$1823='Ratios - Total'!$A1178,Data!$C$2:$C$1823,0),0))/INDEX(Data!$G$2:$G$1823,MATCH('Ratios - Total'!$C1178,IF(Data!$A$2:$A$1823='Ratios - Total'!$A1178,Data!$C$2:$C$1823,0),0)),"Missing Data")</f>
        <v>Missing Data</v>
      </c>
      <c r="I1178" s="5">
        <f t="array" ref="I1178">IFERROR(INDEX(Data!$G$2:$G$1823,MATCH('Ratios - Total'!$C1178,IF(Data!$A$2:$A$1823='Ratios - Total'!$A1178,Data!$C$2:$C$1823,0),0))/INDEX(Data!$D$2:$D$1823,MATCH('Ratios - Total'!$C1178,IF(Data!$A$2:$A$1823='Ratios - Total'!$A1178,Data!$C$2:$C$1823,0),0)),"Missing Data")</f>
        <v>0</v>
      </c>
      <c r="J1178" s="22"/>
      <c r="K1178" s="5">
        <f t="array" ref="K1178">IFERROR(INDEX(Data!$E$2:$E$1823,MATCH('Ratios - Total'!$C1178,IF(Data!$A$2:$A$1823='Ratios - Total'!$A1178,Data!$C$2:$C$1823,0),0))/INDEX(Data!$D$2:$D$1823,MATCH('Ratios - Total'!$C1178,IF(Data!$A$2:$A$1823='Ratios - Total'!$A1178,Data!$C$2:$C$1823,0),0)),"Missing Data")</f>
        <v>0</v>
      </c>
      <c r="L1178" s="5"/>
      <c r="M1178" s="5" t="str">
        <f t="array" ref="M1178">IFERROR(INDEX(Data!$F$2:$F$1823,MATCH('Ratios - Total'!$C1178,IF(Data!$A$2:$A$1823='Ratios - Total'!$A1178,Data!$C$2:$C$1823,0),0))/INDEX(Data!$E$2:$E$1823,MATCH('Ratios - Total'!$C1178,IF(Data!$A$2:$A$1823='Ratios - Total'!$A1178,Data!$C$2:$C$1823,0),0)),"Missing Data")</f>
        <v>Missing Data</v>
      </c>
      <c r="N1178" s="5"/>
      <c r="O1178" s="5" t="str">
        <f t="array" ref="O1178">IFERROR(INDEX(Data!$G$2:$G$1823,MATCH('Ratios - Total'!$C1178,IF(Data!$A$2:$A$1823='Ratios - Total'!$A1178,Data!$C$2:$C$1823,0),0))/INDEX(Data!$F$2:$F$1823,MATCH('Ratios - Total'!$C1178,IF(Data!$A$2:$A$1823='Ratios - Total'!$A1178,Data!$C$2:$C$1823,0),0)),"Missing Data")</f>
        <v>Missing Data</v>
      </c>
      <c r="P1178" s="5" t="str">
        <f t="array" ref="P1178">IFERROR(INDEX(Data!$H$2:$H$1823,MATCH('Ratios - Total'!$C1178,IF(Data!$A$2:$A$1823='Ratios - Total'!$A1178,Data!$C$2:$C$1823,0),0))/INDEX(Data!$G$2:$G$1823,MATCH('Ratios - Total'!$C1178,IF(Data!$A$2:$A$1823='Ratios - Total'!$A1178,Data!$C$2:$C$1823,0),0)),"Missing Data")</f>
        <v>Missing Data</v>
      </c>
      <c r="Q1178" s="5"/>
      <c r="R1178" s="5" t="str">
        <f t="array" ref="R1178">IFERROR(INDEX(Data!$L$2:$L$1823,MATCH('Ratios - Total'!$C1178,IF(Data!$A$2:$A$1823='Ratios - Total'!$A1178,Data!$C$2:$C$1823,0),0))/INDEX(Data!$G$2:$G$1823,MATCH('Ratios - Total'!$C1178,IF(Data!$A$2:$A$1823='Ratios - Total'!$A1178,Data!$C$2:$C$1823,0),0)),"Missing Data")</f>
        <v>Missing Data</v>
      </c>
      <c r="S1178" s="5"/>
      <c r="T1178" s="5">
        <f t="array" ref="T1178">IFERROR(INDEX(Data!$H$2:$H$1823,MATCH('Ratios - Total'!$C1178,IF(Data!$A$2:$A$1823='Ratios - Total'!$A1178,Data!$C$2:$C$1823,0),0))/INDEX(Data!$L$2:$L$1823,MATCH('Ratios - Total'!$C1178,IF(Data!$A$2:$A$1823='Ratios - Total'!$A1178,Data!$C$2:$C$1823,0),0)),"Missing Data")</f>
        <v>48341.07939531008</v>
      </c>
      <c r="U1178" s="5">
        <f t="array" ref="U1178">IFERROR(INDEX(Data!$K$2:$K$1823,MATCH('Ratios - Total'!$C1178,IF(Data!$A$2:$A$1823='Ratios - Total'!$A1178,Data!$C$2:$C$1823,0),0))/INDEX(Data!$H$2:$H$1823,MATCH('Ratios - Total'!$C1178,IF(Data!$A$2:$A$1823='Ratios - Total'!$A1178,Data!$C$2:$C$1823,0),0)),"Missing Data")</f>
        <v>0.44593890384431728</v>
      </c>
      <c r="V1178" s="5">
        <f t="array" ref="V1178">IFERROR(INDEX(Data!$K$2:$K$1823,MATCH('Ratios - Total'!$C1178,IF(Data!$A$2:$A$1823='Ratios - Total'!$A1178,Data!$C$2:$C$1823,0),0))/INDEX(Data!$L$2:$L$1823,MATCH('Ratios - Total'!$C1178,IF(Data!$A$2:$A$1823='Ratios - Total'!$A1178,Data!$C$2:$C$1823,0),0)),"Missing Data")</f>
        <v>21557.167956195692</v>
      </c>
      <c r="W1178" s="5">
        <f t="shared" si="18"/>
        <v>26783.911439114388</v>
      </c>
      <c r="X1178" s="5" t="str">
        <f t="array" ref="X1178">IFERROR(INDEX(Data!$K$2:$K$1823,MATCH('Ratios - Total'!$C1178,IF(Data!$A$2:$A$1823='Ratios - Total'!$A1178,Data!$C$2:$C$1823,0),0))/INDEX(Data!$G$2:$G$1823,MATCH('Ratios - Total'!$C1178,IF(Data!$A$2:$A$1823='Ratios - Total'!$A1178,Data!$C$2:$C$1823,0),0)),"Missing Data")</f>
        <v>Missing Data</v>
      </c>
    </row>
    <row r="1179" spans="1:24" x14ac:dyDescent="0.25">
      <c r="A1179" s="22" t="s">
        <v>68</v>
      </c>
      <c r="B1179" s="22" t="s">
        <v>69</v>
      </c>
      <c r="C1179" s="22">
        <v>1998</v>
      </c>
      <c r="D1179" s="5">
        <f t="array" ref="D1179">IFERROR(INDEX(Data!$H$2:$H$1823,MATCH('Ratios - Total'!$C1179,IF(Data!$A$2:$A$1823='Ratios - Total'!$A1179,Data!$C$2:$C$1823,0),0))/INDEX(Data!$D$2:$D$1823,MATCH('Ratios - Total'!$C1179,IF(Data!$A$2:$A$1823='Ratios - Total'!$A1179,Data!$C$2:$C$1823,0),0)),"Missing Data")</f>
        <v>1646.19449383037</v>
      </c>
      <c r="E1179" s="22"/>
      <c r="F1179" s="5">
        <f t="array" ref="F1179">IFERROR(INDEX(Data!$G$2:$G$1823,MATCH('Ratios - Total'!$C1179,IF(Data!$A$2:$A$1823='Ratios - Total'!$A1179,Data!$C$2:$C$1823,0),0))/INDEX(Data!$D$2:$D$1823,MATCH('Ratios - Total'!$C1179,IF(Data!$A$2:$A$1823='Ratios - Total'!$A1179,Data!$C$2:$C$1823,0),0)),"Missing Data")</f>
        <v>0</v>
      </c>
      <c r="G1179" s="5"/>
      <c r="H1179" s="5" t="str">
        <f t="array" ref="H1179">IFERROR(INDEX(Data!$H$2:$H$1823,MATCH('Ratios - Total'!$C1179,IF(Data!$A$2:$A$1823='Ratios - Total'!$A1179,Data!$C$2:$C$1823,0),0))/INDEX(Data!$G$2:$G$1823,MATCH('Ratios - Total'!$C1179,IF(Data!$A$2:$A$1823='Ratios - Total'!$A1179,Data!$C$2:$C$1823,0),0)),"Missing Data")</f>
        <v>Missing Data</v>
      </c>
      <c r="I1179" s="5">
        <f t="array" ref="I1179">IFERROR(INDEX(Data!$G$2:$G$1823,MATCH('Ratios - Total'!$C1179,IF(Data!$A$2:$A$1823='Ratios - Total'!$A1179,Data!$C$2:$C$1823,0),0))/INDEX(Data!$D$2:$D$1823,MATCH('Ratios - Total'!$C1179,IF(Data!$A$2:$A$1823='Ratios - Total'!$A1179,Data!$C$2:$C$1823,0),0)),"Missing Data")</f>
        <v>0</v>
      </c>
      <c r="J1179" s="22"/>
      <c r="K1179" s="5">
        <f t="array" ref="K1179">IFERROR(INDEX(Data!$E$2:$E$1823,MATCH('Ratios - Total'!$C1179,IF(Data!$A$2:$A$1823='Ratios - Total'!$A1179,Data!$C$2:$C$1823,0),0))/INDEX(Data!$D$2:$D$1823,MATCH('Ratios - Total'!$C1179,IF(Data!$A$2:$A$1823='Ratios - Total'!$A1179,Data!$C$2:$C$1823,0),0)),"Missing Data")</f>
        <v>0</v>
      </c>
      <c r="L1179" s="5"/>
      <c r="M1179" s="5" t="str">
        <f t="array" ref="M1179">IFERROR(INDEX(Data!$F$2:$F$1823,MATCH('Ratios - Total'!$C1179,IF(Data!$A$2:$A$1823='Ratios - Total'!$A1179,Data!$C$2:$C$1823,0),0))/INDEX(Data!$E$2:$E$1823,MATCH('Ratios - Total'!$C1179,IF(Data!$A$2:$A$1823='Ratios - Total'!$A1179,Data!$C$2:$C$1823,0),0)),"Missing Data")</f>
        <v>Missing Data</v>
      </c>
      <c r="N1179" s="5"/>
      <c r="O1179" s="5" t="str">
        <f t="array" ref="O1179">IFERROR(INDEX(Data!$G$2:$G$1823,MATCH('Ratios - Total'!$C1179,IF(Data!$A$2:$A$1823='Ratios - Total'!$A1179,Data!$C$2:$C$1823,0),0))/INDEX(Data!$F$2:$F$1823,MATCH('Ratios - Total'!$C1179,IF(Data!$A$2:$A$1823='Ratios - Total'!$A1179,Data!$C$2:$C$1823,0),0)),"Missing Data")</f>
        <v>Missing Data</v>
      </c>
      <c r="P1179" s="5" t="str">
        <f t="array" ref="P1179">IFERROR(INDEX(Data!$H$2:$H$1823,MATCH('Ratios - Total'!$C1179,IF(Data!$A$2:$A$1823='Ratios - Total'!$A1179,Data!$C$2:$C$1823,0),0))/INDEX(Data!$G$2:$G$1823,MATCH('Ratios - Total'!$C1179,IF(Data!$A$2:$A$1823='Ratios - Total'!$A1179,Data!$C$2:$C$1823,0),0)),"Missing Data")</f>
        <v>Missing Data</v>
      </c>
      <c r="Q1179" s="5"/>
      <c r="R1179" s="5" t="str">
        <f t="array" ref="R1179">IFERROR(INDEX(Data!$L$2:$L$1823,MATCH('Ratios - Total'!$C1179,IF(Data!$A$2:$A$1823='Ratios - Total'!$A1179,Data!$C$2:$C$1823,0),0))/INDEX(Data!$G$2:$G$1823,MATCH('Ratios - Total'!$C1179,IF(Data!$A$2:$A$1823='Ratios - Total'!$A1179,Data!$C$2:$C$1823,0),0)),"Missing Data")</f>
        <v>Missing Data</v>
      </c>
      <c r="S1179" s="5"/>
      <c r="T1179" s="5">
        <f t="array" ref="T1179">IFERROR(INDEX(Data!$H$2:$H$1823,MATCH('Ratios - Total'!$C1179,IF(Data!$A$2:$A$1823='Ratios - Total'!$A1179,Data!$C$2:$C$1823,0),0))/INDEX(Data!$L$2:$L$1823,MATCH('Ratios - Total'!$C1179,IF(Data!$A$2:$A$1823='Ratios - Total'!$A1179,Data!$C$2:$C$1823,0),0)),"Missing Data")</f>
        <v>74224.943167530902</v>
      </c>
      <c r="U1179" s="5">
        <f t="array" ref="U1179">IFERROR(INDEX(Data!$K$2:$K$1823,MATCH('Ratios - Total'!$C1179,IF(Data!$A$2:$A$1823='Ratios - Total'!$A1179,Data!$C$2:$C$1823,0),0))/INDEX(Data!$H$2:$H$1823,MATCH('Ratios - Total'!$C1179,IF(Data!$A$2:$A$1823='Ratios - Total'!$A1179,Data!$C$2:$C$1823,0),0)),"Missing Data")</f>
        <v>0.46086228942095003</v>
      </c>
      <c r="V1179" s="5">
        <f t="array" ref="V1179">IFERROR(INDEX(Data!$K$2:$K$1823,MATCH('Ratios - Total'!$C1179,IF(Data!$A$2:$A$1823='Ratios - Total'!$A1179,Data!$C$2:$C$1823,0),0))/INDEX(Data!$L$2:$L$1823,MATCH('Ratios - Total'!$C1179,IF(Data!$A$2:$A$1823='Ratios - Total'!$A1179,Data!$C$2:$C$1823,0),0)),"Missing Data")</f>
        <v>34207.47724032819</v>
      </c>
      <c r="W1179" s="5">
        <f t="shared" si="18"/>
        <v>40017.465927202713</v>
      </c>
      <c r="X1179" s="5" t="str">
        <f t="array" ref="X1179">IFERROR(INDEX(Data!$K$2:$K$1823,MATCH('Ratios - Total'!$C1179,IF(Data!$A$2:$A$1823='Ratios - Total'!$A1179,Data!$C$2:$C$1823,0),0))/INDEX(Data!$G$2:$G$1823,MATCH('Ratios - Total'!$C1179,IF(Data!$A$2:$A$1823='Ratios - Total'!$A1179,Data!$C$2:$C$1823,0),0)),"Missing Data")</f>
        <v>Missing Data</v>
      </c>
    </row>
    <row r="1180" spans="1:24" x14ac:dyDescent="0.25">
      <c r="A1180" s="22" t="s">
        <v>70</v>
      </c>
      <c r="B1180" s="22" t="s">
        <v>71</v>
      </c>
      <c r="C1180" s="22">
        <v>1998</v>
      </c>
      <c r="D1180" s="5">
        <f t="array" ref="D1180">IFERROR(INDEX(Data!$H$2:$H$1823,MATCH('Ratios - Total'!$C1180,IF(Data!$A$2:$A$1823='Ratios - Total'!$A1180,Data!$C$2:$C$1823,0),0))/INDEX(Data!$D$2:$D$1823,MATCH('Ratios - Total'!$C1180,IF(Data!$A$2:$A$1823='Ratios - Total'!$A1180,Data!$C$2:$C$1823,0),0)),"Missing Data")</f>
        <v>1045.6532846654572</v>
      </c>
      <c r="E1180" s="22"/>
      <c r="F1180" s="5">
        <f t="array" ref="F1180">IFERROR(INDEX(Data!$G$2:$G$1823,MATCH('Ratios - Total'!$C1180,IF(Data!$A$2:$A$1823='Ratios - Total'!$A1180,Data!$C$2:$C$1823,0),0))/INDEX(Data!$D$2:$D$1823,MATCH('Ratios - Total'!$C1180,IF(Data!$A$2:$A$1823='Ratios - Total'!$A1180,Data!$C$2:$C$1823,0),0)),"Missing Data")</f>
        <v>0</v>
      </c>
      <c r="G1180" s="5"/>
      <c r="H1180" s="5" t="str">
        <f t="array" ref="H1180">IFERROR(INDEX(Data!$H$2:$H$1823,MATCH('Ratios - Total'!$C1180,IF(Data!$A$2:$A$1823='Ratios - Total'!$A1180,Data!$C$2:$C$1823,0),0))/INDEX(Data!$G$2:$G$1823,MATCH('Ratios - Total'!$C1180,IF(Data!$A$2:$A$1823='Ratios - Total'!$A1180,Data!$C$2:$C$1823,0),0)),"Missing Data")</f>
        <v>Missing Data</v>
      </c>
      <c r="I1180" s="5">
        <f t="array" ref="I1180">IFERROR(INDEX(Data!$G$2:$G$1823,MATCH('Ratios - Total'!$C1180,IF(Data!$A$2:$A$1823='Ratios - Total'!$A1180,Data!$C$2:$C$1823,0),0))/INDEX(Data!$D$2:$D$1823,MATCH('Ratios - Total'!$C1180,IF(Data!$A$2:$A$1823='Ratios - Total'!$A1180,Data!$C$2:$C$1823,0),0)),"Missing Data")</f>
        <v>0</v>
      </c>
      <c r="J1180" s="22"/>
      <c r="K1180" s="5">
        <f t="array" ref="K1180">IFERROR(INDEX(Data!$E$2:$E$1823,MATCH('Ratios - Total'!$C1180,IF(Data!$A$2:$A$1823='Ratios - Total'!$A1180,Data!$C$2:$C$1823,0),0))/INDEX(Data!$D$2:$D$1823,MATCH('Ratios - Total'!$C1180,IF(Data!$A$2:$A$1823='Ratios - Total'!$A1180,Data!$C$2:$C$1823,0),0)),"Missing Data")</f>
        <v>0</v>
      </c>
      <c r="L1180" s="5"/>
      <c r="M1180" s="5" t="str">
        <f t="array" ref="M1180">IFERROR(INDEX(Data!$F$2:$F$1823,MATCH('Ratios - Total'!$C1180,IF(Data!$A$2:$A$1823='Ratios - Total'!$A1180,Data!$C$2:$C$1823,0),0))/INDEX(Data!$E$2:$E$1823,MATCH('Ratios - Total'!$C1180,IF(Data!$A$2:$A$1823='Ratios - Total'!$A1180,Data!$C$2:$C$1823,0),0)),"Missing Data")</f>
        <v>Missing Data</v>
      </c>
      <c r="N1180" s="5"/>
      <c r="O1180" s="5" t="str">
        <f t="array" ref="O1180">IFERROR(INDEX(Data!$G$2:$G$1823,MATCH('Ratios - Total'!$C1180,IF(Data!$A$2:$A$1823='Ratios - Total'!$A1180,Data!$C$2:$C$1823,0),0))/INDEX(Data!$F$2:$F$1823,MATCH('Ratios - Total'!$C1180,IF(Data!$A$2:$A$1823='Ratios - Total'!$A1180,Data!$C$2:$C$1823,0),0)),"Missing Data")</f>
        <v>Missing Data</v>
      </c>
      <c r="P1180" s="5" t="str">
        <f t="array" ref="P1180">IFERROR(INDEX(Data!$H$2:$H$1823,MATCH('Ratios - Total'!$C1180,IF(Data!$A$2:$A$1823='Ratios - Total'!$A1180,Data!$C$2:$C$1823,0),0))/INDEX(Data!$G$2:$G$1823,MATCH('Ratios - Total'!$C1180,IF(Data!$A$2:$A$1823='Ratios - Total'!$A1180,Data!$C$2:$C$1823,0),0)),"Missing Data")</f>
        <v>Missing Data</v>
      </c>
      <c r="Q1180" s="5"/>
      <c r="R1180" s="5" t="str">
        <f t="array" ref="R1180">IFERROR(INDEX(Data!$L$2:$L$1823,MATCH('Ratios - Total'!$C1180,IF(Data!$A$2:$A$1823='Ratios - Total'!$A1180,Data!$C$2:$C$1823,0),0))/INDEX(Data!$G$2:$G$1823,MATCH('Ratios - Total'!$C1180,IF(Data!$A$2:$A$1823='Ratios - Total'!$A1180,Data!$C$2:$C$1823,0),0)),"Missing Data")</f>
        <v>Missing Data</v>
      </c>
      <c r="S1180" s="5"/>
      <c r="T1180" s="5">
        <f t="array" ref="T1180">IFERROR(INDEX(Data!$H$2:$H$1823,MATCH('Ratios - Total'!$C1180,IF(Data!$A$2:$A$1823='Ratios - Total'!$A1180,Data!$C$2:$C$1823,0),0))/INDEX(Data!$L$2:$L$1823,MATCH('Ratios - Total'!$C1180,IF(Data!$A$2:$A$1823='Ratios - Total'!$A1180,Data!$C$2:$C$1823,0),0)),"Missing Data")</f>
        <v>50662.520235517477</v>
      </c>
      <c r="U1180" s="5">
        <f t="array" ref="U1180">IFERROR(INDEX(Data!$K$2:$K$1823,MATCH('Ratios - Total'!$C1180,IF(Data!$A$2:$A$1823='Ratios - Total'!$A1180,Data!$C$2:$C$1823,0),0))/INDEX(Data!$H$2:$H$1823,MATCH('Ratios - Total'!$C1180,IF(Data!$A$2:$A$1823='Ratios - Total'!$A1180,Data!$C$2:$C$1823,0),0)),"Missing Data")</f>
        <v>0.49938028417574892</v>
      </c>
      <c r="V1180" s="5">
        <f t="array" ref="V1180">IFERROR(INDEX(Data!$K$2:$K$1823,MATCH('Ratios - Total'!$C1180,IF(Data!$A$2:$A$1823='Ratios - Total'!$A1180,Data!$C$2:$C$1823,0),0))/INDEX(Data!$L$2:$L$1823,MATCH('Ratios - Total'!$C1180,IF(Data!$A$2:$A$1823='Ratios - Total'!$A1180,Data!$C$2:$C$1823,0),0)),"Missing Data")</f>
        <v>25299.863752272347</v>
      </c>
      <c r="W1180" s="5">
        <f t="shared" si="18"/>
        <v>25362.656483245129</v>
      </c>
      <c r="X1180" s="5" t="str">
        <f t="array" ref="X1180">IFERROR(INDEX(Data!$K$2:$K$1823,MATCH('Ratios - Total'!$C1180,IF(Data!$A$2:$A$1823='Ratios - Total'!$A1180,Data!$C$2:$C$1823,0),0))/INDEX(Data!$G$2:$G$1823,MATCH('Ratios - Total'!$C1180,IF(Data!$A$2:$A$1823='Ratios - Total'!$A1180,Data!$C$2:$C$1823,0),0)),"Missing Data")</f>
        <v>Missing Data</v>
      </c>
    </row>
    <row r="1181" spans="1:24" x14ac:dyDescent="0.25">
      <c r="A1181" s="22" t="s">
        <v>72</v>
      </c>
      <c r="B1181" s="22" t="s">
        <v>73</v>
      </c>
      <c r="C1181" s="22">
        <v>1998</v>
      </c>
      <c r="D1181" s="5">
        <f t="array" ref="D1181">IFERROR(INDEX(Data!$H$2:$H$1823,MATCH('Ratios - Total'!$C1181,IF(Data!$A$2:$A$1823='Ratios - Total'!$A1181,Data!$C$2:$C$1823,0),0))/INDEX(Data!$D$2:$D$1823,MATCH('Ratios - Total'!$C1181,IF(Data!$A$2:$A$1823='Ratios - Total'!$A1181,Data!$C$2:$C$1823,0),0)),"Missing Data")</f>
        <v>1075.1808651927627</v>
      </c>
      <c r="E1181" s="22"/>
      <c r="F1181" s="5">
        <f t="array" ref="F1181">IFERROR(INDEX(Data!$G$2:$G$1823,MATCH('Ratios - Total'!$C1181,IF(Data!$A$2:$A$1823='Ratios - Total'!$A1181,Data!$C$2:$C$1823,0),0))/INDEX(Data!$D$2:$D$1823,MATCH('Ratios - Total'!$C1181,IF(Data!$A$2:$A$1823='Ratios - Total'!$A1181,Data!$C$2:$C$1823,0),0)),"Missing Data")</f>
        <v>0</v>
      </c>
      <c r="G1181" s="5"/>
      <c r="H1181" s="5" t="str">
        <f t="array" ref="H1181">IFERROR(INDEX(Data!$H$2:$H$1823,MATCH('Ratios - Total'!$C1181,IF(Data!$A$2:$A$1823='Ratios - Total'!$A1181,Data!$C$2:$C$1823,0),0))/INDEX(Data!$G$2:$G$1823,MATCH('Ratios - Total'!$C1181,IF(Data!$A$2:$A$1823='Ratios - Total'!$A1181,Data!$C$2:$C$1823,0),0)),"Missing Data")</f>
        <v>Missing Data</v>
      </c>
      <c r="I1181" s="5">
        <f t="array" ref="I1181">IFERROR(INDEX(Data!$G$2:$G$1823,MATCH('Ratios - Total'!$C1181,IF(Data!$A$2:$A$1823='Ratios - Total'!$A1181,Data!$C$2:$C$1823,0),0))/INDEX(Data!$D$2:$D$1823,MATCH('Ratios - Total'!$C1181,IF(Data!$A$2:$A$1823='Ratios - Total'!$A1181,Data!$C$2:$C$1823,0),0)),"Missing Data")</f>
        <v>0</v>
      </c>
      <c r="J1181" s="22"/>
      <c r="K1181" s="5">
        <f t="array" ref="K1181">IFERROR(INDEX(Data!$E$2:$E$1823,MATCH('Ratios - Total'!$C1181,IF(Data!$A$2:$A$1823='Ratios - Total'!$A1181,Data!$C$2:$C$1823,0),0))/INDEX(Data!$D$2:$D$1823,MATCH('Ratios - Total'!$C1181,IF(Data!$A$2:$A$1823='Ratios - Total'!$A1181,Data!$C$2:$C$1823,0),0)),"Missing Data")</f>
        <v>0</v>
      </c>
      <c r="L1181" s="5"/>
      <c r="M1181" s="5" t="str">
        <f t="array" ref="M1181">IFERROR(INDEX(Data!$F$2:$F$1823,MATCH('Ratios - Total'!$C1181,IF(Data!$A$2:$A$1823='Ratios - Total'!$A1181,Data!$C$2:$C$1823,0),0))/INDEX(Data!$E$2:$E$1823,MATCH('Ratios - Total'!$C1181,IF(Data!$A$2:$A$1823='Ratios - Total'!$A1181,Data!$C$2:$C$1823,0),0)),"Missing Data")</f>
        <v>Missing Data</v>
      </c>
      <c r="N1181" s="5"/>
      <c r="O1181" s="5" t="str">
        <f t="array" ref="O1181">IFERROR(INDEX(Data!$G$2:$G$1823,MATCH('Ratios - Total'!$C1181,IF(Data!$A$2:$A$1823='Ratios - Total'!$A1181,Data!$C$2:$C$1823,0),0))/INDEX(Data!$F$2:$F$1823,MATCH('Ratios - Total'!$C1181,IF(Data!$A$2:$A$1823='Ratios - Total'!$A1181,Data!$C$2:$C$1823,0),0)),"Missing Data")</f>
        <v>Missing Data</v>
      </c>
      <c r="P1181" s="5" t="str">
        <f t="array" ref="P1181">IFERROR(INDEX(Data!$H$2:$H$1823,MATCH('Ratios - Total'!$C1181,IF(Data!$A$2:$A$1823='Ratios - Total'!$A1181,Data!$C$2:$C$1823,0),0))/INDEX(Data!$G$2:$G$1823,MATCH('Ratios - Total'!$C1181,IF(Data!$A$2:$A$1823='Ratios - Total'!$A1181,Data!$C$2:$C$1823,0),0)),"Missing Data")</f>
        <v>Missing Data</v>
      </c>
      <c r="Q1181" s="5"/>
      <c r="R1181" s="5" t="str">
        <f t="array" ref="R1181">IFERROR(INDEX(Data!$L$2:$L$1823,MATCH('Ratios - Total'!$C1181,IF(Data!$A$2:$A$1823='Ratios - Total'!$A1181,Data!$C$2:$C$1823,0),0))/INDEX(Data!$G$2:$G$1823,MATCH('Ratios - Total'!$C1181,IF(Data!$A$2:$A$1823='Ratios - Total'!$A1181,Data!$C$2:$C$1823,0),0)),"Missing Data")</f>
        <v>Missing Data</v>
      </c>
      <c r="S1181" s="5"/>
      <c r="T1181" s="5">
        <f t="array" ref="T1181">IFERROR(INDEX(Data!$H$2:$H$1823,MATCH('Ratios - Total'!$C1181,IF(Data!$A$2:$A$1823='Ratios - Total'!$A1181,Data!$C$2:$C$1823,0),0))/INDEX(Data!$L$2:$L$1823,MATCH('Ratios - Total'!$C1181,IF(Data!$A$2:$A$1823='Ratios - Total'!$A1181,Data!$C$2:$C$1823,0),0)),"Missing Data")</f>
        <v>53940.8085534981</v>
      </c>
      <c r="U1181" s="5">
        <f t="array" ref="U1181">IFERROR(INDEX(Data!$K$2:$K$1823,MATCH('Ratios - Total'!$C1181,IF(Data!$A$2:$A$1823='Ratios - Total'!$A1181,Data!$C$2:$C$1823,0),0))/INDEX(Data!$H$2:$H$1823,MATCH('Ratios - Total'!$C1181,IF(Data!$A$2:$A$1823='Ratios - Total'!$A1181,Data!$C$2:$C$1823,0),0)),"Missing Data")</f>
        <v>0.48308263302760052</v>
      </c>
      <c r="V1181" s="5">
        <f t="array" ref="V1181">IFERROR(INDEX(Data!$K$2:$K$1823,MATCH('Ratios - Total'!$C1181,IF(Data!$A$2:$A$1823='Ratios - Total'!$A1181,Data!$C$2:$C$1823,0),0))/INDEX(Data!$L$2:$L$1823,MATCH('Ratios - Total'!$C1181,IF(Data!$A$2:$A$1823='Ratios - Total'!$A1181,Data!$C$2:$C$1823,0),0)),"Missing Data")</f>
        <v>26057.867823661578</v>
      </c>
      <c r="W1181" s="5">
        <f t="shared" si="18"/>
        <v>27882.940729836522</v>
      </c>
      <c r="X1181" s="5" t="str">
        <f t="array" ref="X1181">IFERROR(INDEX(Data!$K$2:$K$1823,MATCH('Ratios - Total'!$C1181,IF(Data!$A$2:$A$1823='Ratios - Total'!$A1181,Data!$C$2:$C$1823,0),0))/INDEX(Data!$G$2:$G$1823,MATCH('Ratios - Total'!$C1181,IF(Data!$A$2:$A$1823='Ratios - Total'!$A1181,Data!$C$2:$C$1823,0),0)),"Missing Data")</f>
        <v>Missing Data</v>
      </c>
    </row>
    <row r="1182" spans="1:24" x14ac:dyDescent="0.25">
      <c r="A1182" s="22" t="s">
        <v>74</v>
      </c>
      <c r="B1182" s="22" t="s">
        <v>75</v>
      </c>
      <c r="C1182" s="22">
        <v>1998</v>
      </c>
      <c r="D1182" s="5">
        <f t="array" ref="D1182">IFERROR(INDEX(Data!$H$2:$H$1823,MATCH('Ratios - Total'!$C1182,IF(Data!$A$2:$A$1823='Ratios - Total'!$A1182,Data!$C$2:$C$1823,0),0))/INDEX(Data!$D$2:$D$1823,MATCH('Ratios - Total'!$C1182,IF(Data!$A$2:$A$1823='Ratios - Total'!$A1182,Data!$C$2:$C$1823,0),0)),"Missing Data")</f>
        <v>1184.8995220454588</v>
      </c>
      <c r="E1182" s="22"/>
      <c r="F1182" s="5">
        <f t="array" ref="F1182">IFERROR(INDEX(Data!$G$2:$G$1823,MATCH('Ratios - Total'!$C1182,IF(Data!$A$2:$A$1823='Ratios - Total'!$A1182,Data!$C$2:$C$1823,0),0))/INDEX(Data!$D$2:$D$1823,MATCH('Ratios - Total'!$C1182,IF(Data!$A$2:$A$1823='Ratios - Total'!$A1182,Data!$C$2:$C$1823,0),0)),"Missing Data")</f>
        <v>0</v>
      </c>
      <c r="G1182" s="5"/>
      <c r="H1182" s="5" t="str">
        <f t="array" ref="H1182">IFERROR(INDEX(Data!$H$2:$H$1823,MATCH('Ratios - Total'!$C1182,IF(Data!$A$2:$A$1823='Ratios - Total'!$A1182,Data!$C$2:$C$1823,0),0))/INDEX(Data!$G$2:$G$1823,MATCH('Ratios - Total'!$C1182,IF(Data!$A$2:$A$1823='Ratios - Total'!$A1182,Data!$C$2:$C$1823,0),0)),"Missing Data")</f>
        <v>Missing Data</v>
      </c>
      <c r="I1182" s="5">
        <f t="array" ref="I1182">IFERROR(INDEX(Data!$G$2:$G$1823,MATCH('Ratios - Total'!$C1182,IF(Data!$A$2:$A$1823='Ratios - Total'!$A1182,Data!$C$2:$C$1823,0),0))/INDEX(Data!$D$2:$D$1823,MATCH('Ratios - Total'!$C1182,IF(Data!$A$2:$A$1823='Ratios - Total'!$A1182,Data!$C$2:$C$1823,0),0)),"Missing Data")</f>
        <v>0</v>
      </c>
      <c r="J1182" s="22"/>
      <c r="K1182" s="5">
        <f t="array" ref="K1182">IFERROR(INDEX(Data!$E$2:$E$1823,MATCH('Ratios - Total'!$C1182,IF(Data!$A$2:$A$1823='Ratios - Total'!$A1182,Data!$C$2:$C$1823,0),0))/INDEX(Data!$D$2:$D$1823,MATCH('Ratios - Total'!$C1182,IF(Data!$A$2:$A$1823='Ratios - Total'!$A1182,Data!$C$2:$C$1823,0),0)),"Missing Data")</f>
        <v>0</v>
      </c>
      <c r="L1182" s="5"/>
      <c r="M1182" s="5" t="str">
        <f t="array" ref="M1182">IFERROR(INDEX(Data!$F$2:$F$1823,MATCH('Ratios - Total'!$C1182,IF(Data!$A$2:$A$1823='Ratios - Total'!$A1182,Data!$C$2:$C$1823,0),0))/INDEX(Data!$E$2:$E$1823,MATCH('Ratios - Total'!$C1182,IF(Data!$A$2:$A$1823='Ratios - Total'!$A1182,Data!$C$2:$C$1823,0),0)),"Missing Data")</f>
        <v>Missing Data</v>
      </c>
      <c r="N1182" s="5"/>
      <c r="O1182" s="5" t="str">
        <f t="array" ref="O1182">IFERROR(INDEX(Data!$G$2:$G$1823,MATCH('Ratios - Total'!$C1182,IF(Data!$A$2:$A$1823='Ratios - Total'!$A1182,Data!$C$2:$C$1823,0),0))/INDEX(Data!$F$2:$F$1823,MATCH('Ratios - Total'!$C1182,IF(Data!$A$2:$A$1823='Ratios - Total'!$A1182,Data!$C$2:$C$1823,0),0)),"Missing Data")</f>
        <v>Missing Data</v>
      </c>
      <c r="P1182" s="5" t="str">
        <f t="array" ref="P1182">IFERROR(INDEX(Data!$H$2:$H$1823,MATCH('Ratios - Total'!$C1182,IF(Data!$A$2:$A$1823='Ratios - Total'!$A1182,Data!$C$2:$C$1823,0),0))/INDEX(Data!$G$2:$G$1823,MATCH('Ratios - Total'!$C1182,IF(Data!$A$2:$A$1823='Ratios - Total'!$A1182,Data!$C$2:$C$1823,0),0)),"Missing Data")</f>
        <v>Missing Data</v>
      </c>
      <c r="Q1182" s="5"/>
      <c r="R1182" s="5" t="str">
        <f t="array" ref="R1182">IFERROR(INDEX(Data!$L$2:$L$1823,MATCH('Ratios - Total'!$C1182,IF(Data!$A$2:$A$1823='Ratios - Total'!$A1182,Data!$C$2:$C$1823,0),0))/INDEX(Data!$G$2:$G$1823,MATCH('Ratios - Total'!$C1182,IF(Data!$A$2:$A$1823='Ratios - Total'!$A1182,Data!$C$2:$C$1823,0),0)),"Missing Data")</f>
        <v>Missing Data</v>
      </c>
      <c r="S1182" s="5"/>
      <c r="T1182" s="5">
        <f t="array" ref="T1182">IFERROR(INDEX(Data!$H$2:$H$1823,MATCH('Ratios - Total'!$C1182,IF(Data!$A$2:$A$1823='Ratios - Total'!$A1182,Data!$C$2:$C$1823,0),0))/INDEX(Data!$L$2:$L$1823,MATCH('Ratios - Total'!$C1182,IF(Data!$A$2:$A$1823='Ratios - Total'!$A1182,Data!$C$2:$C$1823,0),0)),"Missing Data")</f>
        <v>62130.182408158536</v>
      </c>
      <c r="U1182" s="5">
        <f t="array" ref="U1182">IFERROR(INDEX(Data!$K$2:$K$1823,MATCH('Ratios - Total'!$C1182,IF(Data!$A$2:$A$1823='Ratios - Total'!$A1182,Data!$C$2:$C$1823,0),0))/INDEX(Data!$H$2:$H$1823,MATCH('Ratios - Total'!$C1182,IF(Data!$A$2:$A$1823='Ratios - Total'!$A1182,Data!$C$2:$C$1823,0),0)),"Missing Data")</f>
        <v>0.46395830717010217</v>
      </c>
      <c r="V1182" s="5">
        <f t="array" ref="V1182">IFERROR(INDEX(Data!$K$2:$K$1823,MATCH('Ratios - Total'!$C1182,IF(Data!$A$2:$A$1823='Ratios - Total'!$A1182,Data!$C$2:$C$1823,0),0))/INDEX(Data!$L$2:$L$1823,MATCH('Ratios - Total'!$C1182,IF(Data!$A$2:$A$1823='Ratios - Total'!$A1182,Data!$C$2:$C$1823,0),0)),"Missing Data")</f>
        <v>28825.814254258894</v>
      </c>
      <c r="W1182" s="5">
        <f t="shared" si="18"/>
        <v>33304.368153899646</v>
      </c>
      <c r="X1182" s="5" t="str">
        <f t="array" ref="X1182">IFERROR(INDEX(Data!$K$2:$K$1823,MATCH('Ratios - Total'!$C1182,IF(Data!$A$2:$A$1823='Ratios - Total'!$A1182,Data!$C$2:$C$1823,0),0))/INDEX(Data!$G$2:$G$1823,MATCH('Ratios - Total'!$C1182,IF(Data!$A$2:$A$1823='Ratios - Total'!$A1182,Data!$C$2:$C$1823,0),0)),"Missing Data")</f>
        <v>Missing Data</v>
      </c>
    </row>
    <row r="1183" spans="1:24" x14ac:dyDescent="0.25">
      <c r="A1183" s="22" t="s">
        <v>76</v>
      </c>
      <c r="B1183" s="22" t="s">
        <v>77</v>
      </c>
      <c r="C1183" s="22">
        <v>1998</v>
      </c>
      <c r="D1183" s="5">
        <f t="array" ref="D1183">IFERROR(INDEX(Data!$H$2:$H$1823,MATCH('Ratios - Total'!$C1183,IF(Data!$A$2:$A$1823='Ratios - Total'!$A1183,Data!$C$2:$C$1823,0),0))/INDEX(Data!$D$2:$D$1823,MATCH('Ratios - Total'!$C1183,IF(Data!$A$2:$A$1823='Ratios - Total'!$A1183,Data!$C$2:$C$1823,0),0)),"Missing Data")</f>
        <v>1070.9853899660343</v>
      </c>
      <c r="E1183" s="22"/>
      <c r="F1183" s="5">
        <f t="array" ref="F1183">IFERROR(INDEX(Data!$G$2:$G$1823,MATCH('Ratios - Total'!$C1183,IF(Data!$A$2:$A$1823='Ratios - Total'!$A1183,Data!$C$2:$C$1823,0),0))/INDEX(Data!$D$2:$D$1823,MATCH('Ratios - Total'!$C1183,IF(Data!$A$2:$A$1823='Ratios - Total'!$A1183,Data!$C$2:$C$1823,0),0)),"Missing Data")</f>
        <v>0</v>
      </c>
      <c r="G1183" s="5"/>
      <c r="H1183" s="5" t="str">
        <f t="array" ref="H1183">IFERROR(INDEX(Data!$H$2:$H$1823,MATCH('Ratios - Total'!$C1183,IF(Data!$A$2:$A$1823='Ratios - Total'!$A1183,Data!$C$2:$C$1823,0),0))/INDEX(Data!$G$2:$G$1823,MATCH('Ratios - Total'!$C1183,IF(Data!$A$2:$A$1823='Ratios - Total'!$A1183,Data!$C$2:$C$1823,0),0)),"Missing Data")</f>
        <v>Missing Data</v>
      </c>
      <c r="I1183" s="5">
        <f t="array" ref="I1183">IFERROR(INDEX(Data!$G$2:$G$1823,MATCH('Ratios - Total'!$C1183,IF(Data!$A$2:$A$1823='Ratios - Total'!$A1183,Data!$C$2:$C$1823,0),0))/INDEX(Data!$D$2:$D$1823,MATCH('Ratios - Total'!$C1183,IF(Data!$A$2:$A$1823='Ratios - Total'!$A1183,Data!$C$2:$C$1823,0),0)),"Missing Data")</f>
        <v>0</v>
      </c>
      <c r="J1183" s="22"/>
      <c r="K1183" s="5">
        <f t="array" ref="K1183">IFERROR(INDEX(Data!$E$2:$E$1823,MATCH('Ratios - Total'!$C1183,IF(Data!$A$2:$A$1823='Ratios - Total'!$A1183,Data!$C$2:$C$1823,0),0))/INDEX(Data!$D$2:$D$1823,MATCH('Ratios - Total'!$C1183,IF(Data!$A$2:$A$1823='Ratios - Total'!$A1183,Data!$C$2:$C$1823,0),0)),"Missing Data")</f>
        <v>0</v>
      </c>
      <c r="L1183" s="5"/>
      <c r="M1183" s="5" t="str">
        <f t="array" ref="M1183">IFERROR(INDEX(Data!$F$2:$F$1823,MATCH('Ratios - Total'!$C1183,IF(Data!$A$2:$A$1823='Ratios - Total'!$A1183,Data!$C$2:$C$1823,0),0))/INDEX(Data!$E$2:$E$1823,MATCH('Ratios - Total'!$C1183,IF(Data!$A$2:$A$1823='Ratios - Total'!$A1183,Data!$C$2:$C$1823,0),0)),"Missing Data")</f>
        <v>Missing Data</v>
      </c>
      <c r="N1183" s="5"/>
      <c r="O1183" s="5" t="str">
        <f t="array" ref="O1183">IFERROR(INDEX(Data!$G$2:$G$1823,MATCH('Ratios - Total'!$C1183,IF(Data!$A$2:$A$1823='Ratios - Total'!$A1183,Data!$C$2:$C$1823,0),0))/INDEX(Data!$F$2:$F$1823,MATCH('Ratios - Total'!$C1183,IF(Data!$A$2:$A$1823='Ratios - Total'!$A1183,Data!$C$2:$C$1823,0),0)),"Missing Data")</f>
        <v>Missing Data</v>
      </c>
      <c r="P1183" s="5" t="str">
        <f t="array" ref="P1183">IFERROR(INDEX(Data!$H$2:$H$1823,MATCH('Ratios - Total'!$C1183,IF(Data!$A$2:$A$1823='Ratios - Total'!$A1183,Data!$C$2:$C$1823,0),0))/INDEX(Data!$G$2:$G$1823,MATCH('Ratios - Total'!$C1183,IF(Data!$A$2:$A$1823='Ratios - Total'!$A1183,Data!$C$2:$C$1823,0),0)),"Missing Data")</f>
        <v>Missing Data</v>
      </c>
      <c r="Q1183" s="5"/>
      <c r="R1183" s="5" t="str">
        <f t="array" ref="R1183">IFERROR(INDEX(Data!$L$2:$L$1823,MATCH('Ratios - Total'!$C1183,IF(Data!$A$2:$A$1823='Ratios - Total'!$A1183,Data!$C$2:$C$1823,0),0))/INDEX(Data!$G$2:$G$1823,MATCH('Ratios - Total'!$C1183,IF(Data!$A$2:$A$1823='Ratios - Total'!$A1183,Data!$C$2:$C$1823,0),0)),"Missing Data")</f>
        <v>Missing Data</v>
      </c>
      <c r="S1183" s="5"/>
      <c r="T1183" s="5">
        <f t="array" ref="T1183">IFERROR(INDEX(Data!$H$2:$H$1823,MATCH('Ratios - Total'!$C1183,IF(Data!$A$2:$A$1823='Ratios - Total'!$A1183,Data!$C$2:$C$1823,0),0))/INDEX(Data!$L$2:$L$1823,MATCH('Ratios - Total'!$C1183,IF(Data!$A$2:$A$1823='Ratios - Total'!$A1183,Data!$C$2:$C$1823,0),0)),"Missing Data")</f>
        <v>43583.739949328359</v>
      </c>
      <c r="U1183" s="5">
        <f t="array" ref="U1183">IFERROR(INDEX(Data!$K$2:$K$1823,MATCH('Ratios - Total'!$C1183,IF(Data!$A$2:$A$1823='Ratios - Total'!$A1183,Data!$C$2:$C$1823,0),0))/INDEX(Data!$H$2:$H$1823,MATCH('Ratios - Total'!$C1183,IF(Data!$A$2:$A$1823='Ratios - Total'!$A1183,Data!$C$2:$C$1823,0),0)),"Missing Data")</f>
        <v>0.46267111359549662</v>
      </c>
      <c r="V1183" s="5">
        <f t="array" ref="V1183">IFERROR(INDEX(Data!$K$2:$K$1823,MATCH('Ratios - Total'!$C1183,IF(Data!$A$2:$A$1823='Ratios - Total'!$A1183,Data!$C$2:$C$1823,0),0))/INDEX(Data!$L$2:$L$1823,MATCH('Ratios - Total'!$C1183,IF(Data!$A$2:$A$1823='Ratios - Total'!$A1183,Data!$C$2:$C$1823,0),0)),"Missing Data")</f>
        <v>20164.937497012284</v>
      </c>
      <c r="W1183" s="5">
        <f t="shared" si="18"/>
        <v>23418.802452316075</v>
      </c>
      <c r="X1183" s="5" t="str">
        <f t="array" ref="X1183">IFERROR(INDEX(Data!$K$2:$K$1823,MATCH('Ratios - Total'!$C1183,IF(Data!$A$2:$A$1823='Ratios - Total'!$A1183,Data!$C$2:$C$1823,0),0))/INDEX(Data!$G$2:$G$1823,MATCH('Ratios - Total'!$C1183,IF(Data!$A$2:$A$1823='Ratios - Total'!$A1183,Data!$C$2:$C$1823,0),0)),"Missing Data")</f>
        <v>Missing Data</v>
      </c>
    </row>
    <row r="1184" spans="1:24" x14ac:dyDescent="0.25">
      <c r="A1184" s="22" t="s">
        <v>78</v>
      </c>
      <c r="B1184" s="22" t="s">
        <v>79</v>
      </c>
      <c r="C1184" s="22">
        <v>1998</v>
      </c>
      <c r="D1184" s="5">
        <f t="array" ref="D1184">IFERROR(INDEX(Data!$H$2:$H$1823,MATCH('Ratios - Total'!$C1184,IF(Data!$A$2:$A$1823='Ratios - Total'!$A1184,Data!$C$2:$C$1823,0),0))/INDEX(Data!$D$2:$D$1823,MATCH('Ratios - Total'!$C1184,IF(Data!$A$2:$A$1823='Ratios - Total'!$A1184,Data!$C$2:$C$1823,0),0)),"Missing Data")</f>
        <v>1209.8880740616785</v>
      </c>
      <c r="E1184" s="22"/>
      <c r="F1184" s="5">
        <f t="array" ref="F1184">IFERROR(INDEX(Data!$G$2:$G$1823,MATCH('Ratios - Total'!$C1184,IF(Data!$A$2:$A$1823='Ratios - Total'!$A1184,Data!$C$2:$C$1823,0),0))/INDEX(Data!$D$2:$D$1823,MATCH('Ratios - Total'!$C1184,IF(Data!$A$2:$A$1823='Ratios - Total'!$A1184,Data!$C$2:$C$1823,0),0)),"Missing Data")</f>
        <v>0</v>
      </c>
      <c r="G1184" s="5"/>
      <c r="H1184" s="5" t="str">
        <f t="array" ref="H1184">IFERROR(INDEX(Data!$H$2:$H$1823,MATCH('Ratios - Total'!$C1184,IF(Data!$A$2:$A$1823='Ratios - Total'!$A1184,Data!$C$2:$C$1823,0),0))/INDEX(Data!$G$2:$G$1823,MATCH('Ratios - Total'!$C1184,IF(Data!$A$2:$A$1823='Ratios - Total'!$A1184,Data!$C$2:$C$1823,0),0)),"Missing Data")</f>
        <v>Missing Data</v>
      </c>
      <c r="I1184" s="5">
        <f t="array" ref="I1184">IFERROR(INDEX(Data!$G$2:$G$1823,MATCH('Ratios - Total'!$C1184,IF(Data!$A$2:$A$1823='Ratios - Total'!$A1184,Data!$C$2:$C$1823,0),0))/INDEX(Data!$D$2:$D$1823,MATCH('Ratios - Total'!$C1184,IF(Data!$A$2:$A$1823='Ratios - Total'!$A1184,Data!$C$2:$C$1823,0),0)),"Missing Data")</f>
        <v>0</v>
      </c>
      <c r="J1184" s="22"/>
      <c r="K1184" s="5">
        <f t="array" ref="K1184">IFERROR(INDEX(Data!$E$2:$E$1823,MATCH('Ratios - Total'!$C1184,IF(Data!$A$2:$A$1823='Ratios - Total'!$A1184,Data!$C$2:$C$1823,0),0))/INDEX(Data!$D$2:$D$1823,MATCH('Ratios - Total'!$C1184,IF(Data!$A$2:$A$1823='Ratios - Total'!$A1184,Data!$C$2:$C$1823,0),0)),"Missing Data")</f>
        <v>0</v>
      </c>
      <c r="L1184" s="5"/>
      <c r="M1184" s="5" t="str">
        <f t="array" ref="M1184">IFERROR(INDEX(Data!$F$2:$F$1823,MATCH('Ratios - Total'!$C1184,IF(Data!$A$2:$A$1823='Ratios - Total'!$A1184,Data!$C$2:$C$1823,0),0))/INDEX(Data!$E$2:$E$1823,MATCH('Ratios - Total'!$C1184,IF(Data!$A$2:$A$1823='Ratios - Total'!$A1184,Data!$C$2:$C$1823,0),0)),"Missing Data")</f>
        <v>Missing Data</v>
      </c>
      <c r="N1184" s="5"/>
      <c r="O1184" s="5" t="str">
        <f t="array" ref="O1184">IFERROR(INDEX(Data!$G$2:$G$1823,MATCH('Ratios - Total'!$C1184,IF(Data!$A$2:$A$1823='Ratios - Total'!$A1184,Data!$C$2:$C$1823,0),0))/INDEX(Data!$F$2:$F$1823,MATCH('Ratios - Total'!$C1184,IF(Data!$A$2:$A$1823='Ratios - Total'!$A1184,Data!$C$2:$C$1823,0),0)),"Missing Data")</f>
        <v>Missing Data</v>
      </c>
      <c r="P1184" s="5" t="str">
        <f t="array" ref="P1184">IFERROR(INDEX(Data!$H$2:$H$1823,MATCH('Ratios - Total'!$C1184,IF(Data!$A$2:$A$1823='Ratios - Total'!$A1184,Data!$C$2:$C$1823,0),0))/INDEX(Data!$G$2:$G$1823,MATCH('Ratios - Total'!$C1184,IF(Data!$A$2:$A$1823='Ratios - Total'!$A1184,Data!$C$2:$C$1823,0),0)),"Missing Data")</f>
        <v>Missing Data</v>
      </c>
      <c r="Q1184" s="5"/>
      <c r="R1184" s="5" t="str">
        <f t="array" ref="R1184">IFERROR(INDEX(Data!$L$2:$L$1823,MATCH('Ratios - Total'!$C1184,IF(Data!$A$2:$A$1823='Ratios - Total'!$A1184,Data!$C$2:$C$1823,0),0))/INDEX(Data!$G$2:$G$1823,MATCH('Ratios - Total'!$C1184,IF(Data!$A$2:$A$1823='Ratios - Total'!$A1184,Data!$C$2:$C$1823,0),0)),"Missing Data")</f>
        <v>Missing Data</v>
      </c>
      <c r="S1184" s="5"/>
      <c r="T1184" s="5">
        <f t="array" ref="T1184">IFERROR(INDEX(Data!$H$2:$H$1823,MATCH('Ratios - Total'!$C1184,IF(Data!$A$2:$A$1823='Ratios - Total'!$A1184,Data!$C$2:$C$1823,0),0))/INDEX(Data!$L$2:$L$1823,MATCH('Ratios - Total'!$C1184,IF(Data!$A$2:$A$1823='Ratios - Total'!$A1184,Data!$C$2:$C$1823,0),0)),"Missing Data")</f>
        <v>64430.4173589821</v>
      </c>
      <c r="U1184" s="5">
        <f t="array" ref="U1184">IFERROR(INDEX(Data!$K$2:$K$1823,MATCH('Ratios - Total'!$C1184,IF(Data!$A$2:$A$1823='Ratios - Total'!$A1184,Data!$C$2:$C$1823,0),0))/INDEX(Data!$H$2:$H$1823,MATCH('Ratios - Total'!$C1184,IF(Data!$A$2:$A$1823='Ratios - Total'!$A1184,Data!$C$2:$C$1823,0),0)),"Missing Data")</f>
        <v>0.42289769426465784</v>
      </c>
      <c r="V1184" s="5">
        <f t="array" ref="V1184">IFERROR(INDEX(Data!$K$2:$K$1823,MATCH('Ratios - Total'!$C1184,IF(Data!$A$2:$A$1823='Ratios - Total'!$A1184,Data!$C$2:$C$1823,0),0))/INDEX(Data!$L$2:$L$1823,MATCH('Ratios - Total'!$C1184,IF(Data!$A$2:$A$1823='Ratios - Total'!$A1184,Data!$C$2:$C$1823,0),0)),"Missing Data")</f>
        <v>27247.474941623117</v>
      </c>
      <c r="W1184" s="5">
        <f t="shared" si="18"/>
        <v>37182.94241735898</v>
      </c>
      <c r="X1184" s="5" t="str">
        <f t="array" ref="X1184">IFERROR(INDEX(Data!$K$2:$K$1823,MATCH('Ratios - Total'!$C1184,IF(Data!$A$2:$A$1823='Ratios - Total'!$A1184,Data!$C$2:$C$1823,0),0))/INDEX(Data!$G$2:$G$1823,MATCH('Ratios - Total'!$C1184,IF(Data!$A$2:$A$1823='Ratios - Total'!$A1184,Data!$C$2:$C$1823,0),0)),"Missing Data")</f>
        <v>Missing Data</v>
      </c>
    </row>
    <row r="1185" spans="1:24" x14ac:dyDescent="0.25">
      <c r="A1185" s="22" t="s">
        <v>80</v>
      </c>
      <c r="B1185" s="22" t="s">
        <v>81</v>
      </c>
      <c r="C1185" s="22">
        <v>1998</v>
      </c>
      <c r="D1185" s="5">
        <f t="array" ref="D1185">IFERROR(INDEX(Data!$H$2:$H$1823,MATCH('Ratios - Total'!$C1185,IF(Data!$A$2:$A$1823='Ratios - Total'!$A1185,Data!$C$2:$C$1823,0),0))/INDEX(Data!$D$2:$D$1823,MATCH('Ratios - Total'!$C1185,IF(Data!$A$2:$A$1823='Ratios - Total'!$A1185,Data!$C$2:$C$1823,0),0)),"Missing Data")</f>
        <v>1351.6464644814919</v>
      </c>
      <c r="E1185" s="22"/>
      <c r="F1185" s="5">
        <f t="array" ref="F1185">IFERROR(INDEX(Data!$G$2:$G$1823,MATCH('Ratios - Total'!$C1185,IF(Data!$A$2:$A$1823='Ratios - Total'!$A1185,Data!$C$2:$C$1823,0),0))/INDEX(Data!$D$2:$D$1823,MATCH('Ratios - Total'!$C1185,IF(Data!$A$2:$A$1823='Ratios - Total'!$A1185,Data!$C$2:$C$1823,0),0)),"Missing Data")</f>
        <v>0</v>
      </c>
      <c r="G1185" s="5"/>
      <c r="H1185" s="5" t="str">
        <f t="array" ref="H1185">IFERROR(INDEX(Data!$H$2:$H$1823,MATCH('Ratios - Total'!$C1185,IF(Data!$A$2:$A$1823='Ratios - Total'!$A1185,Data!$C$2:$C$1823,0),0))/INDEX(Data!$G$2:$G$1823,MATCH('Ratios - Total'!$C1185,IF(Data!$A$2:$A$1823='Ratios - Total'!$A1185,Data!$C$2:$C$1823,0),0)),"Missing Data")</f>
        <v>Missing Data</v>
      </c>
      <c r="I1185" s="5">
        <f t="array" ref="I1185">IFERROR(INDEX(Data!$G$2:$G$1823,MATCH('Ratios - Total'!$C1185,IF(Data!$A$2:$A$1823='Ratios - Total'!$A1185,Data!$C$2:$C$1823,0),0))/INDEX(Data!$D$2:$D$1823,MATCH('Ratios - Total'!$C1185,IF(Data!$A$2:$A$1823='Ratios - Total'!$A1185,Data!$C$2:$C$1823,0),0)),"Missing Data")</f>
        <v>0</v>
      </c>
      <c r="J1185" s="22"/>
      <c r="K1185" s="5">
        <f t="array" ref="K1185">IFERROR(INDEX(Data!$E$2:$E$1823,MATCH('Ratios - Total'!$C1185,IF(Data!$A$2:$A$1823='Ratios - Total'!$A1185,Data!$C$2:$C$1823,0),0))/INDEX(Data!$D$2:$D$1823,MATCH('Ratios - Total'!$C1185,IF(Data!$A$2:$A$1823='Ratios - Total'!$A1185,Data!$C$2:$C$1823,0),0)),"Missing Data")</f>
        <v>0</v>
      </c>
      <c r="L1185" s="5"/>
      <c r="M1185" s="5" t="str">
        <f t="array" ref="M1185">IFERROR(INDEX(Data!$F$2:$F$1823,MATCH('Ratios - Total'!$C1185,IF(Data!$A$2:$A$1823='Ratios - Total'!$A1185,Data!$C$2:$C$1823,0),0))/INDEX(Data!$E$2:$E$1823,MATCH('Ratios - Total'!$C1185,IF(Data!$A$2:$A$1823='Ratios - Total'!$A1185,Data!$C$2:$C$1823,0),0)),"Missing Data")</f>
        <v>Missing Data</v>
      </c>
      <c r="N1185" s="5"/>
      <c r="O1185" s="5" t="str">
        <f t="array" ref="O1185">IFERROR(INDEX(Data!$G$2:$G$1823,MATCH('Ratios - Total'!$C1185,IF(Data!$A$2:$A$1823='Ratios - Total'!$A1185,Data!$C$2:$C$1823,0),0))/INDEX(Data!$F$2:$F$1823,MATCH('Ratios - Total'!$C1185,IF(Data!$A$2:$A$1823='Ratios - Total'!$A1185,Data!$C$2:$C$1823,0),0)),"Missing Data")</f>
        <v>Missing Data</v>
      </c>
      <c r="P1185" s="5" t="str">
        <f t="array" ref="P1185">IFERROR(INDEX(Data!$H$2:$H$1823,MATCH('Ratios - Total'!$C1185,IF(Data!$A$2:$A$1823='Ratios - Total'!$A1185,Data!$C$2:$C$1823,0),0))/INDEX(Data!$G$2:$G$1823,MATCH('Ratios - Total'!$C1185,IF(Data!$A$2:$A$1823='Ratios - Total'!$A1185,Data!$C$2:$C$1823,0),0)),"Missing Data")</f>
        <v>Missing Data</v>
      </c>
      <c r="Q1185" s="5"/>
      <c r="R1185" s="5" t="str">
        <f t="array" ref="R1185">IFERROR(INDEX(Data!$L$2:$L$1823,MATCH('Ratios - Total'!$C1185,IF(Data!$A$2:$A$1823='Ratios - Total'!$A1185,Data!$C$2:$C$1823,0),0))/INDEX(Data!$G$2:$G$1823,MATCH('Ratios - Total'!$C1185,IF(Data!$A$2:$A$1823='Ratios - Total'!$A1185,Data!$C$2:$C$1823,0),0)),"Missing Data")</f>
        <v>Missing Data</v>
      </c>
      <c r="S1185" s="5"/>
      <c r="T1185" s="5">
        <f t="array" ref="T1185">IFERROR(INDEX(Data!$H$2:$H$1823,MATCH('Ratios - Total'!$C1185,IF(Data!$A$2:$A$1823='Ratios - Total'!$A1185,Data!$C$2:$C$1823,0),0))/INDEX(Data!$L$2:$L$1823,MATCH('Ratios - Total'!$C1185,IF(Data!$A$2:$A$1823='Ratios - Total'!$A1185,Data!$C$2:$C$1823,0),0)),"Missing Data")</f>
        <v>76800.171048357908</v>
      </c>
      <c r="U1185" s="5">
        <f t="array" ref="U1185">IFERROR(INDEX(Data!$K$2:$K$1823,MATCH('Ratios - Total'!$C1185,IF(Data!$A$2:$A$1823='Ratios - Total'!$A1185,Data!$C$2:$C$1823,0),0))/INDEX(Data!$H$2:$H$1823,MATCH('Ratios - Total'!$C1185,IF(Data!$A$2:$A$1823='Ratios - Total'!$A1185,Data!$C$2:$C$1823,0),0)),"Missing Data")</f>
        <v>0.42204940306433736</v>
      </c>
      <c r="V1185" s="5">
        <f t="array" ref="V1185">IFERROR(INDEX(Data!$K$2:$K$1823,MATCH('Ratios - Total'!$C1185,IF(Data!$A$2:$A$1823='Ratios - Total'!$A1185,Data!$C$2:$C$1823,0),0))/INDEX(Data!$L$2:$L$1823,MATCH('Ratios - Total'!$C1185,IF(Data!$A$2:$A$1823='Ratios - Total'!$A1185,Data!$C$2:$C$1823,0),0)),"Missing Data")</f>
        <v>32413.46634619846</v>
      </c>
      <c r="W1185" s="5">
        <f t="shared" si="18"/>
        <v>44386.704702159448</v>
      </c>
      <c r="X1185" s="5" t="str">
        <f t="array" ref="X1185">IFERROR(INDEX(Data!$K$2:$K$1823,MATCH('Ratios - Total'!$C1185,IF(Data!$A$2:$A$1823='Ratios - Total'!$A1185,Data!$C$2:$C$1823,0),0))/INDEX(Data!$G$2:$G$1823,MATCH('Ratios - Total'!$C1185,IF(Data!$A$2:$A$1823='Ratios - Total'!$A1185,Data!$C$2:$C$1823,0),0)),"Missing Data")</f>
        <v>Missing Data</v>
      </c>
    </row>
    <row r="1186" spans="1:24" x14ac:dyDescent="0.25">
      <c r="A1186" s="22" t="s">
        <v>82</v>
      </c>
      <c r="B1186" s="22" t="s">
        <v>83</v>
      </c>
      <c r="C1186" s="22">
        <v>1998</v>
      </c>
      <c r="D1186" s="5">
        <f t="array" ref="D1186">IFERROR(INDEX(Data!$H$2:$H$1823,MATCH('Ratios - Total'!$C1186,IF(Data!$A$2:$A$1823='Ratios - Total'!$A1186,Data!$C$2:$C$1823,0),0))/INDEX(Data!$D$2:$D$1823,MATCH('Ratios - Total'!$C1186,IF(Data!$A$2:$A$1823='Ratios - Total'!$A1186,Data!$C$2:$C$1823,0),0)),"Missing Data")</f>
        <v>1167.528621788189</v>
      </c>
      <c r="E1186" s="22"/>
      <c r="F1186" s="5">
        <f t="array" ref="F1186">IFERROR(INDEX(Data!$G$2:$G$1823,MATCH('Ratios - Total'!$C1186,IF(Data!$A$2:$A$1823='Ratios - Total'!$A1186,Data!$C$2:$C$1823,0),0))/INDEX(Data!$D$2:$D$1823,MATCH('Ratios - Total'!$C1186,IF(Data!$A$2:$A$1823='Ratios - Total'!$A1186,Data!$C$2:$C$1823,0),0)),"Missing Data")</f>
        <v>0</v>
      </c>
      <c r="G1186" s="5"/>
      <c r="H1186" s="5" t="str">
        <f t="array" ref="H1186">IFERROR(INDEX(Data!$H$2:$H$1823,MATCH('Ratios - Total'!$C1186,IF(Data!$A$2:$A$1823='Ratios - Total'!$A1186,Data!$C$2:$C$1823,0),0))/INDEX(Data!$G$2:$G$1823,MATCH('Ratios - Total'!$C1186,IF(Data!$A$2:$A$1823='Ratios - Total'!$A1186,Data!$C$2:$C$1823,0),0)),"Missing Data")</f>
        <v>Missing Data</v>
      </c>
      <c r="I1186" s="5">
        <f t="array" ref="I1186">IFERROR(INDEX(Data!$G$2:$G$1823,MATCH('Ratios - Total'!$C1186,IF(Data!$A$2:$A$1823='Ratios - Total'!$A1186,Data!$C$2:$C$1823,0),0))/INDEX(Data!$D$2:$D$1823,MATCH('Ratios - Total'!$C1186,IF(Data!$A$2:$A$1823='Ratios - Total'!$A1186,Data!$C$2:$C$1823,0),0)),"Missing Data")</f>
        <v>0</v>
      </c>
      <c r="J1186" s="22"/>
      <c r="K1186" s="5">
        <f t="array" ref="K1186">IFERROR(INDEX(Data!$E$2:$E$1823,MATCH('Ratios - Total'!$C1186,IF(Data!$A$2:$A$1823='Ratios - Total'!$A1186,Data!$C$2:$C$1823,0),0))/INDEX(Data!$D$2:$D$1823,MATCH('Ratios - Total'!$C1186,IF(Data!$A$2:$A$1823='Ratios - Total'!$A1186,Data!$C$2:$C$1823,0),0)),"Missing Data")</f>
        <v>0</v>
      </c>
      <c r="L1186" s="5"/>
      <c r="M1186" s="5" t="str">
        <f t="array" ref="M1186">IFERROR(INDEX(Data!$F$2:$F$1823,MATCH('Ratios - Total'!$C1186,IF(Data!$A$2:$A$1823='Ratios - Total'!$A1186,Data!$C$2:$C$1823,0),0))/INDEX(Data!$E$2:$E$1823,MATCH('Ratios - Total'!$C1186,IF(Data!$A$2:$A$1823='Ratios - Total'!$A1186,Data!$C$2:$C$1823,0),0)),"Missing Data")</f>
        <v>Missing Data</v>
      </c>
      <c r="N1186" s="5"/>
      <c r="O1186" s="5" t="str">
        <f t="array" ref="O1186">IFERROR(INDEX(Data!$G$2:$G$1823,MATCH('Ratios - Total'!$C1186,IF(Data!$A$2:$A$1823='Ratios - Total'!$A1186,Data!$C$2:$C$1823,0),0))/INDEX(Data!$F$2:$F$1823,MATCH('Ratios - Total'!$C1186,IF(Data!$A$2:$A$1823='Ratios - Total'!$A1186,Data!$C$2:$C$1823,0),0)),"Missing Data")</f>
        <v>Missing Data</v>
      </c>
      <c r="P1186" s="5" t="str">
        <f t="array" ref="P1186">IFERROR(INDEX(Data!$H$2:$H$1823,MATCH('Ratios - Total'!$C1186,IF(Data!$A$2:$A$1823='Ratios - Total'!$A1186,Data!$C$2:$C$1823,0),0))/INDEX(Data!$G$2:$G$1823,MATCH('Ratios - Total'!$C1186,IF(Data!$A$2:$A$1823='Ratios - Total'!$A1186,Data!$C$2:$C$1823,0),0)),"Missing Data")</f>
        <v>Missing Data</v>
      </c>
      <c r="Q1186" s="5"/>
      <c r="R1186" s="5" t="str">
        <f t="array" ref="R1186">IFERROR(INDEX(Data!$L$2:$L$1823,MATCH('Ratios - Total'!$C1186,IF(Data!$A$2:$A$1823='Ratios - Total'!$A1186,Data!$C$2:$C$1823,0),0))/INDEX(Data!$G$2:$G$1823,MATCH('Ratios - Total'!$C1186,IF(Data!$A$2:$A$1823='Ratios - Total'!$A1186,Data!$C$2:$C$1823,0),0)),"Missing Data")</f>
        <v>Missing Data</v>
      </c>
      <c r="S1186" s="5"/>
      <c r="T1186" s="5">
        <f t="array" ref="T1186">IFERROR(INDEX(Data!$H$2:$H$1823,MATCH('Ratios - Total'!$C1186,IF(Data!$A$2:$A$1823='Ratios - Total'!$A1186,Data!$C$2:$C$1823,0),0))/INDEX(Data!$L$2:$L$1823,MATCH('Ratios - Total'!$C1186,IF(Data!$A$2:$A$1823='Ratios - Total'!$A1186,Data!$C$2:$C$1823,0),0)),"Missing Data")</f>
        <v>59744.080988536552</v>
      </c>
      <c r="U1186" s="5">
        <f t="array" ref="U1186">IFERROR(INDEX(Data!$K$2:$K$1823,MATCH('Ratios - Total'!$C1186,IF(Data!$A$2:$A$1823='Ratios - Total'!$A1186,Data!$C$2:$C$1823,0),0))/INDEX(Data!$H$2:$H$1823,MATCH('Ratios - Total'!$C1186,IF(Data!$A$2:$A$1823='Ratios - Total'!$A1186,Data!$C$2:$C$1823,0),0)),"Missing Data")</f>
        <v>0.5449728118289825</v>
      </c>
      <c r="V1186" s="5">
        <f t="array" ref="V1186">IFERROR(INDEX(Data!$K$2:$K$1823,MATCH('Ratios - Total'!$C1186,IF(Data!$A$2:$A$1823='Ratios - Total'!$A1186,Data!$C$2:$C$1823,0),0))/INDEX(Data!$L$2:$L$1823,MATCH('Ratios - Total'!$C1186,IF(Data!$A$2:$A$1823='Ratios - Total'!$A1186,Data!$C$2:$C$1823,0),0)),"Missing Data")</f>
        <v>32558.899806461217</v>
      </c>
      <c r="W1186" s="5">
        <f t="shared" si="18"/>
        <v>27185.181182075336</v>
      </c>
      <c r="X1186" s="5" t="str">
        <f t="array" ref="X1186">IFERROR(INDEX(Data!$K$2:$K$1823,MATCH('Ratios - Total'!$C1186,IF(Data!$A$2:$A$1823='Ratios - Total'!$A1186,Data!$C$2:$C$1823,0),0))/INDEX(Data!$G$2:$G$1823,MATCH('Ratios - Total'!$C1186,IF(Data!$A$2:$A$1823='Ratios - Total'!$A1186,Data!$C$2:$C$1823,0),0)),"Missing Data")</f>
        <v>Missing Data</v>
      </c>
    </row>
    <row r="1187" spans="1:24" x14ac:dyDescent="0.25">
      <c r="A1187" s="22" t="s">
        <v>84</v>
      </c>
      <c r="B1187" s="22" t="s">
        <v>85</v>
      </c>
      <c r="C1187" s="22">
        <v>1998</v>
      </c>
      <c r="D1187" s="5">
        <f t="array" ref="D1187">IFERROR(INDEX(Data!$H$2:$H$1823,MATCH('Ratios - Total'!$C1187,IF(Data!$A$2:$A$1823='Ratios - Total'!$A1187,Data!$C$2:$C$1823,0),0))/INDEX(Data!$D$2:$D$1823,MATCH('Ratios - Total'!$C1187,IF(Data!$A$2:$A$1823='Ratios - Total'!$A1187,Data!$C$2:$C$1823,0),0)),"Missing Data")</f>
        <v>1172.4688761965026</v>
      </c>
      <c r="E1187" s="22"/>
      <c r="F1187" s="5">
        <f t="array" ref="F1187">IFERROR(INDEX(Data!$G$2:$G$1823,MATCH('Ratios - Total'!$C1187,IF(Data!$A$2:$A$1823='Ratios - Total'!$A1187,Data!$C$2:$C$1823,0),0))/INDEX(Data!$D$2:$D$1823,MATCH('Ratios - Total'!$C1187,IF(Data!$A$2:$A$1823='Ratios - Total'!$A1187,Data!$C$2:$C$1823,0),0)),"Missing Data")</f>
        <v>0</v>
      </c>
      <c r="G1187" s="5"/>
      <c r="H1187" s="5" t="str">
        <f t="array" ref="H1187">IFERROR(INDEX(Data!$H$2:$H$1823,MATCH('Ratios - Total'!$C1187,IF(Data!$A$2:$A$1823='Ratios - Total'!$A1187,Data!$C$2:$C$1823,0),0))/INDEX(Data!$G$2:$G$1823,MATCH('Ratios - Total'!$C1187,IF(Data!$A$2:$A$1823='Ratios - Total'!$A1187,Data!$C$2:$C$1823,0),0)),"Missing Data")</f>
        <v>Missing Data</v>
      </c>
      <c r="I1187" s="5">
        <f t="array" ref="I1187">IFERROR(INDEX(Data!$G$2:$G$1823,MATCH('Ratios - Total'!$C1187,IF(Data!$A$2:$A$1823='Ratios - Total'!$A1187,Data!$C$2:$C$1823,0),0))/INDEX(Data!$D$2:$D$1823,MATCH('Ratios - Total'!$C1187,IF(Data!$A$2:$A$1823='Ratios - Total'!$A1187,Data!$C$2:$C$1823,0),0)),"Missing Data")</f>
        <v>0</v>
      </c>
      <c r="J1187" s="22"/>
      <c r="K1187" s="5">
        <f t="array" ref="K1187">IFERROR(INDEX(Data!$E$2:$E$1823,MATCH('Ratios - Total'!$C1187,IF(Data!$A$2:$A$1823='Ratios - Total'!$A1187,Data!$C$2:$C$1823,0),0))/INDEX(Data!$D$2:$D$1823,MATCH('Ratios - Total'!$C1187,IF(Data!$A$2:$A$1823='Ratios - Total'!$A1187,Data!$C$2:$C$1823,0),0)),"Missing Data")</f>
        <v>0</v>
      </c>
      <c r="L1187" s="5"/>
      <c r="M1187" s="5" t="str">
        <f t="array" ref="M1187">IFERROR(INDEX(Data!$F$2:$F$1823,MATCH('Ratios - Total'!$C1187,IF(Data!$A$2:$A$1823='Ratios - Total'!$A1187,Data!$C$2:$C$1823,0),0))/INDEX(Data!$E$2:$E$1823,MATCH('Ratios - Total'!$C1187,IF(Data!$A$2:$A$1823='Ratios - Total'!$A1187,Data!$C$2:$C$1823,0),0)),"Missing Data")</f>
        <v>Missing Data</v>
      </c>
      <c r="N1187" s="5"/>
      <c r="O1187" s="5" t="str">
        <f t="array" ref="O1187">IFERROR(INDEX(Data!$G$2:$G$1823,MATCH('Ratios - Total'!$C1187,IF(Data!$A$2:$A$1823='Ratios - Total'!$A1187,Data!$C$2:$C$1823,0),0))/INDEX(Data!$F$2:$F$1823,MATCH('Ratios - Total'!$C1187,IF(Data!$A$2:$A$1823='Ratios - Total'!$A1187,Data!$C$2:$C$1823,0),0)),"Missing Data")</f>
        <v>Missing Data</v>
      </c>
      <c r="P1187" s="5" t="str">
        <f t="array" ref="P1187">IFERROR(INDEX(Data!$H$2:$H$1823,MATCH('Ratios - Total'!$C1187,IF(Data!$A$2:$A$1823='Ratios - Total'!$A1187,Data!$C$2:$C$1823,0),0))/INDEX(Data!$G$2:$G$1823,MATCH('Ratios - Total'!$C1187,IF(Data!$A$2:$A$1823='Ratios - Total'!$A1187,Data!$C$2:$C$1823,0),0)),"Missing Data")</f>
        <v>Missing Data</v>
      </c>
      <c r="Q1187" s="5"/>
      <c r="R1187" s="5" t="str">
        <f t="array" ref="R1187">IFERROR(INDEX(Data!$L$2:$L$1823,MATCH('Ratios - Total'!$C1187,IF(Data!$A$2:$A$1823='Ratios - Total'!$A1187,Data!$C$2:$C$1823,0),0))/INDEX(Data!$G$2:$G$1823,MATCH('Ratios - Total'!$C1187,IF(Data!$A$2:$A$1823='Ratios - Total'!$A1187,Data!$C$2:$C$1823,0),0)),"Missing Data")</f>
        <v>Missing Data</v>
      </c>
      <c r="S1187" s="5"/>
      <c r="T1187" s="5">
        <f t="array" ref="T1187">IFERROR(INDEX(Data!$H$2:$H$1823,MATCH('Ratios - Total'!$C1187,IF(Data!$A$2:$A$1823='Ratios - Total'!$A1187,Data!$C$2:$C$1823,0),0))/INDEX(Data!$L$2:$L$1823,MATCH('Ratios - Total'!$C1187,IF(Data!$A$2:$A$1823='Ratios - Total'!$A1187,Data!$C$2:$C$1823,0),0)),"Missing Data")</f>
        <v>49905.309150937246</v>
      </c>
      <c r="U1187" s="5">
        <f t="array" ref="U1187">IFERROR(INDEX(Data!$K$2:$K$1823,MATCH('Ratios - Total'!$C1187,IF(Data!$A$2:$A$1823='Ratios - Total'!$A1187,Data!$C$2:$C$1823,0),0))/INDEX(Data!$H$2:$H$1823,MATCH('Ratios - Total'!$C1187,IF(Data!$A$2:$A$1823='Ratios - Total'!$A1187,Data!$C$2:$C$1823,0),0)),"Missing Data")</f>
        <v>0.45232928031987429</v>
      </c>
      <c r="V1187" s="5">
        <f t="array" ref="V1187">IFERROR(INDEX(Data!$K$2:$K$1823,MATCH('Ratios - Total'!$C1187,IF(Data!$A$2:$A$1823='Ratios - Total'!$A1187,Data!$C$2:$C$1823,0),0))/INDEX(Data!$L$2:$L$1823,MATCH('Ratios - Total'!$C1187,IF(Data!$A$2:$A$1823='Ratios - Total'!$A1187,Data!$C$2:$C$1823,0),0)),"Missing Data")</f>
        <v>22573.632572384282</v>
      </c>
      <c r="W1187" s="5">
        <f t="shared" ref="W1187:W1250" si="19">T1187-V1187</f>
        <v>27331.676578552964</v>
      </c>
      <c r="X1187" s="5" t="str">
        <f t="array" ref="X1187">IFERROR(INDEX(Data!$K$2:$K$1823,MATCH('Ratios - Total'!$C1187,IF(Data!$A$2:$A$1823='Ratios - Total'!$A1187,Data!$C$2:$C$1823,0),0))/INDEX(Data!$G$2:$G$1823,MATCH('Ratios - Total'!$C1187,IF(Data!$A$2:$A$1823='Ratios - Total'!$A1187,Data!$C$2:$C$1823,0),0)),"Missing Data")</f>
        <v>Missing Data</v>
      </c>
    </row>
    <row r="1188" spans="1:24" x14ac:dyDescent="0.25">
      <c r="A1188" s="22" t="s">
        <v>86</v>
      </c>
      <c r="B1188" s="22" t="s">
        <v>87</v>
      </c>
      <c r="C1188" s="22">
        <v>1998</v>
      </c>
      <c r="D1188" s="5">
        <f t="array" ref="D1188">IFERROR(INDEX(Data!$H$2:$H$1823,MATCH('Ratios - Total'!$C1188,IF(Data!$A$2:$A$1823='Ratios - Total'!$A1188,Data!$C$2:$C$1823,0),0))/INDEX(Data!$D$2:$D$1823,MATCH('Ratios - Total'!$C1188,IF(Data!$A$2:$A$1823='Ratios - Total'!$A1188,Data!$C$2:$C$1823,0),0)),"Missing Data")</f>
        <v>1111.3478898423448</v>
      </c>
      <c r="E1188" s="22"/>
      <c r="F1188" s="5">
        <f t="array" ref="F1188">IFERROR(INDEX(Data!$G$2:$G$1823,MATCH('Ratios - Total'!$C1188,IF(Data!$A$2:$A$1823='Ratios - Total'!$A1188,Data!$C$2:$C$1823,0),0))/INDEX(Data!$D$2:$D$1823,MATCH('Ratios - Total'!$C1188,IF(Data!$A$2:$A$1823='Ratios - Total'!$A1188,Data!$C$2:$C$1823,0),0)),"Missing Data")</f>
        <v>0</v>
      </c>
      <c r="G1188" s="5"/>
      <c r="H1188" s="5" t="str">
        <f t="array" ref="H1188">IFERROR(INDEX(Data!$H$2:$H$1823,MATCH('Ratios - Total'!$C1188,IF(Data!$A$2:$A$1823='Ratios - Total'!$A1188,Data!$C$2:$C$1823,0),0))/INDEX(Data!$G$2:$G$1823,MATCH('Ratios - Total'!$C1188,IF(Data!$A$2:$A$1823='Ratios - Total'!$A1188,Data!$C$2:$C$1823,0),0)),"Missing Data")</f>
        <v>Missing Data</v>
      </c>
      <c r="I1188" s="5">
        <f t="array" ref="I1188">IFERROR(INDEX(Data!$G$2:$G$1823,MATCH('Ratios - Total'!$C1188,IF(Data!$A$2:$A$1823='Ratios - Total'!$A1188,Data!$C$2:$C$1823,0),0))/INDEX(Data!$D$2:$D$1823,MATCH('Ratios - Total'!$C1188,IF(Data!$A$2:$A$1823='Ratios - Total'!$A1188,Data!$C$2:$C$1823,0),0)),"Missing Data")</f>
        <v>0</v>
      </c>
      <c r="J1188" s="22"/>
      <c r="K1188" s="5">
        <f t="array" ref="K1188">IFERROR(INDEX(Data!$E$2:$E$1823,MATCH('Ratios - Total'!$C1188,IF(Data!$A$2:$A$1823='Ratios - Total'!$A1188,Data!$C$2:$C$1823,0),0))/INDEX(Data!$D$2:$D$1823,MATCH('Ratios - Total'!$C1188,IF(Data!$A$2:$A$1823='Ratios - Total'!$A1188,Data!$C$2:$C$1823,0),0)),"Missing Data")</f>
        <v>0</v>
      </c>
      <c r="L1188" s="5"/>
      <c r="M1188" s="5" t="str">
        <f t="array" ref="M1188">IFERROR(INDEX(Data!$F$2:$F$1823,MATCH('Ratios - Total'!$C1188,IF(Data!$A$2:$A$1823='Ratios - Total'!$A1188,Data!$C$2:$C$1823,0),0))/INDEX(Data!$E$2:$E$1823,MATCH('Ratios - Total'!$C1188,IF(Data!$A$2:$A$1823='Ratios - Total'!$A1188,Data!$C$2:$C$1823,0),0)),"Missing Data")</f>
        <v>Missing Data</v>
      </c>
      <c r="N1188" s="5"/>
      <c r="O1188" s="5" t="str">
        <f t="array" ref="O1188">IFERROR(INDEX(Data!$G$2:$G$1823,MATCH('Ratios - Total'!$C1188,IF(Data!$A$2:$A$1823='Ratios - Total'!$A1188,Data!$C$2:$C$1823,0),0))/INDEX(Data!$F$2:$F$1823,MATCH('Ratios - Total'!$C1188,IF(Data!$A$2:$A$1823='Ratios - Total'!$A1188,Data!$C$2:$C$1823,0),0)),"Missing Data")</f>
        <v>Missing Data</v>
      </c>
      <c r="P1188" s="5" t="str">
        <f t="array" ref="P1188">IFERROR(INDEX(Data!$H$2:$H$1823,MATCH('Ratios - Total'!$C1188,IF(Data!$A$2:$A$1823='Ratios - Total'!$A1188,Data!$C$2:$C$1823,0),0))/INDEX(Data!$G$2:$G$1823,MATCH('Ratios - Total'!$C1188,IF(Data!$A$2:$A$1823='Ratios - Total'!$A1188,Data!$C$2:$C$1823,0),0)),"Missing Data")</f>
        <v>Missing Data</v>
      </c>
      <c r="Q1188" s="5"/>
      <c r="R1188" s="5" t="str">
        <f t="array" ref="R1188">IFERROR(INDEX(Data!$L$2:$L$1823,MATCH('Ratios - Total'!$C1188,IF(Data!$A$2:$A$1823='Ratios - Total'!$A1188,Data!$C$2:$C$1823,0),0))/INDEX(Data!$G$2:$G$1823,MATCH('Ratios - Total'!$C1188,IF(Data!$A$2:$A$1823='Ratios - Total'!$A1188,Data!$C$2:$C$1823,0),0)),"Missing Data")</f>
        <v>Missing Data</v>
      </c>
      <c r="S1188" s="5"/>
      <c r="T1188" s="5">
        <f t="array" ref="T1188">IFERROR(INDEX(Data!$H$2:$H$1823,MATCH('Ratios - Total'!$C1188,IF(Data!$A$2:$A$1823='Ratios - Total'!$A1188,Data!$C$2:$C$1823,0),0))/INDEX(Data!$L$2:$L$1823,MATCH('Ratios - Total'!$C1188,IF(Data!$A$2:$A$1823='Ratios - Total'!$A1188,Data!$C$2:$C$1823,0),0)),"Missing Data")</f>
        <v>47807.760133771553</v>
      </c>
      <c r="U1188" s="5">
        <f t="array" ref="U1188">IFERROR(INDEX(Data!$K$2:$K$1823,MATCH('Ratios - Total'!$C1188,IF(Data!$A$2:$A$1823='Ratios - Total'!$A1188,Data!$C$2:$C$1823,0),0))/INDEX(Data!$H$2:$H$1823,MATCH('Ratios - Total'!$C1188,IF(Data!$A$2:$A$1823='Ratios - Total'!$A1188,Data!$C$2:$C$1823,0),0)),"Missing Data")</f>
        <v>0.43360578791949705</v>
      </c>
      <c r="V1188" s="5">
        <f t="array" ref="V1188">IFERROR(INDEX(Data!$K$2:$K$1823,MATCH('Ratios - Total'!$C1188,IF(Data!$A$2:$A$1823='Ratios - Total'!$A1188,Data!$C$2:$C$1823,0),0))/INDEX(Data!$L$2:$L$1823,MATCH('Ratios - Total'!$C1188,IF(Data!$A$2:$A$1823='Ratios - Total'!$A1188,Data!$C$2:$C$1823,0),0)),"Missing Data")</f>
        <v>20729.721501470332</v>
      </c>
      <c r="W1188" s="5">
        <f t="shared" si="19"/>
        <v>27078.038632301221</v>
      </c>
      <c r="X1188" s="5" t="str">
        <f t="array" ref="X1188">IFERROR(INDEX(Data!$K$2:$K$1823,MATCH('Ratios - Total'!$C1188,IF(Data!$A$2:$A$1823='Ratios - Total'!$A1188,Data!$C$2:$C$1823,0),0))/INDEX(Data!$G$2:$G$1823,MATCH('Ratios - Total'!$C1188,IF(Data!$A$2:$A$1823='Ratios - Total'!$A1188,Data!$C$2:$C$1823,0),0)),"Missing Data")</f>
        <v>Missing Data</v>
      </c>
    </row>
    <row r="1189" spans="1:24" x14ac:dyDescent="0.25">
      <c r="A1189" s="22" t="s">
        <v>88</v>
      </c>
      <c r="B1189" s="22" t="s">
        <v>89</v>
      </c>
      <c r="C1189" s="22">
        <v>1998</v>
      </c>
      <c r="D1189" s="5">
        <f t="array" ref="D1189">IFERROR(INDEX(Data!$H$2:$H$1823,MATCH('Ratios - Total'!$C1189,IF(Data!$A$2:$A$1823='Ratios - Total'!$A1189,Data!$C$2:$C$1823,0),0))/INDEX(Data!$D$2:$D$1823,MATCH('Ratios - Total'!$C1189,IF(Data!$A$2:$A$1823='Ratios - Total'!$A1189,Data!$C$2:$C$1823,0),0)),"Missing Data")</f>
        <v>973.07920779814162</v>
      </c>
      <c r="E1189" s="22"/>
      <c r="F1189" s="5">
        <f t="array" ref="F1189">IFERROR(INDEX(Data!$G$2:$G$1823,MATCH('Ratios - Total'!$C1189,IF(Data!$A$2:$A$1823='Ratios - Total'!$A1189,Data!$C$2:$C$1823,0),0))/INDEX(Data!$D$2:$D$1823,MATCH('Ratios - Total'!$C1189,IF(Data!$A$2:$A$1823='Ratios - Total'!$A1189,Data!$C$2:$C$1823,0),0)),"Missing Data")</f>
        <v>0</v>
      </c>
      <c r="G1189" s="5"/>
      <c r="H1189" s="5" t="str">
        <f t="array" ref="H1189">IFERROR(INDEX(Data!$H$2:$H$1823,MATCH('Ratios - Total'!$C1189,IF(Data!$A$2:$A$1823='Ratios - Total'!$A1189,Data!$C$2:$C$1823,0),0))/INDEX(Data!$G$2:$G$1823,MATCH('Ratios - Total'!$C1189,IF(Data!$A$2:$A$1823='Ratios - Total'!$A1189,Data!$C$2:$C$1823,0),0)),"Missing Data")</f>
        <v>Missing Data</v>
      </c>
      <c r="I1189" s="5">
        <f t="array" ref="I1189">IFERROR(INDEX(Data!$G$2:$G$1823,MATCH('Ratios - Total'!$C1189,IF(Data!$A$2:$A$1823='Ratios - Total'!$A1189,Data!$C$2:$C$1823,0),0))/INDEX(Data!$D$2:$D$1823,MATCH('Ratios - Total'!$C1189,IF(Data!$A$2:$A$1823='Ratios - Total'!$A1189,Data!$C$2:$C$1823,0),0)),"Missing Data")</f>
        <v>0</v>
      </c>
      <c r="J1189" s="22"/>
      <c r="K1189" s="5">
        <f t="array" ref="K1189">IFERROR(INDEX(Data!$E$2:$E$1823,MATCH('Ratios - Total'!$C1189,IF(Data!$A$2:$A$1823='Ratios - Total'!$A1189,Data!$C$2:$C$1823,0),0))/INDEX(Data!$D$2:$D$1823,MATCH('Ratios - Total'!$C1189,IF(Data!$A$2:$A$1823='Ratios - Total'!$A1189,Data!$C$2:$C$1823,0),0)),"Missing Data")</f>
        <v>0</v>
      </c>
      <c r="L1189" s="5"/>
      <c r="M1189" s="5" t="str">
        <f t="array" ref="M1189">IFERROR(INDEX(Data!$F$2:$F$1823,MATCH('Ratios - Total'!$C1189,IF(Data!$A$2:$A$1823='Ratios - Total'!$A1189,Data!$C$2:$C$1823,0),0))/INDEX(Data!$E$2:$E$1823,MATCH('Ratios - Total'!$C1189,IF(Data!$A$2:$A$1823='Ratios - Total'!$A1189,Data!$C$2:$C$1823,0),0)),"Missing Data")</f>
        <v>Missing Data</v>
      </c>
      <c r="N1189" s="5"/>
      <c r="O1189" s="5" t="str">
        <f t="array" ref="O1189">IFERROR(INDEX(Data!$G$2:$G$1823,MATCH('Ratios - Total'!$C1189,IF(Data!$A$2:$A$1823='Ratios - Total'!$A1189,Data!$C$2:$C$1823,0),0))/INDEX(Data!$F$2:$F$1823,MATCH('Ratios - Total'!$C1189,IF(Data!$A$2:$A$1823='Ratios - Total'!$A1189,Data!$C$2:$C$1823,0),0)),"Missing Data")</f>
        <v>Missing Data</v>
      </c>
      <c r="P1189" s="5" t="str">
        <f t="array" ref="P1189">IFERROR(INDEX(Data!$H$2:$H$1823,MATCH('Ratios - Total'!$C1189,IF(Data!$A$2:$A$1823='Ratios - Total'!$A1189,Data!$C$2:$C$1823,0),0))/INDEX(Data!$G$2:$G$1823,MATCH('Ratios - Total'!$C1189,IF(Data!$A$2:$A$1823='Ratios - Total'!$A1189,Data!$C$2:$C$1823,0),0)),"Missing Data")</f>
        <v>Missing Data</v>
      </c>
      <c r="Q1189" s="5"/>
      <c r="R1189" s="5" t="str">
        <f t="array" ref="R1189">IFERROR(INDEX(Data!$L$2:$L$1823,MATCH('Ratios - Total'!$C1189,IF(Data!$A$2:$A$1823='Ratios - Total'!$A1189,Data!$C$2:$C$1823,0),0))/INDEX(Data!$G$2:$G$1823,MATCH('Ratios - Total'!$C1189,IF(Data!$A$2:$A$1823='Ratios - Total'!$A1189,Data!$C$2:$C$1823,0),0)),"Missing Data")</f>
        <v>Missing Data</v>
      </c>
      <c r="S1189" s="5"/>
      <c r="T1189" s="5">
        <f t="array" ref="T1189">IFERROR(INDEX(Data!$H$2:$H$1823,MATCH('Ratios - Total'!$C1189,IF(Data!$A$2:$A$1823='Ratios - Total'!$A1189,Data!$C$2:$C$1823,0),0))/INDEX(Data!$L$2:$L$1823,MATCH('Ratios - Total'!$C1189,IF(Data!$A$2:$A$1823='Ratios - Total'!$A1189,Data!$C$2:$C$1823,0),0)),"Missing Data")</f>
        <v>51500.275322108624</v>
      </c>
      <c r="U1189" s="5">
        <f t="array" ref="U1189">IFERROR(INDEX(Data!$K$2:$K$1823,MATCH('Ratios - Total'!$C1189,IF(Data!$A$2:$A$1823='Ratios - Total'!$A1189,Data!$C$2:$C$1823,0),0))/INDEX(Data!$H$2:$H$1823,MATCH('Ratios - Total'!$C1189,IF(Data!$A$2:$A$1823='Ratios - Total'!$A1189,Data!$C$2:$C$1823,0),0)),"Missing Data")</f>
        <v>0.4398896201187158</v>
      </c>
      <c r="V1189" s="5">
        <f t="array" ref="V1189">IFERROR(INDEX(Data!$K$2:$K$1823,MATCH('Ratios - Total'!$C1189,IF(Data!$A$2:$A$1823='Ratios - Total'!$A1189,Data!$C$2:$C$1823,0),0))/INDEX(Data!$L$2:$L$1823,MATCH('Ratios - Total'!$C1189,IF(Data!$A$2:$A$1823='Ratios - Total'!$A1189,Data!$C$2:$C$1823,0),0)),"Missing Data")</f>
        <v>22654.436547451634</v>
      </c>
      <c r="W1189" s="5">
        <f t="shared" si="19"/>
        <v>28845.83877465699</v>
      </c>
      <c r="X1189" s="5" t="str">
        <f t="array" ref="X1189">IFERROR(INDEX(Data!$K$2:$K$1823,MATCH('Ratios - Total'!$C1189,IF(Data!$A$2:$A$1823='Ratios - Total'!$A1189,Data!$C$2:$C$1823,0),0))/INDEX(Data!$G$2:$G$1823,MATCH('Ratios - Total'!$C1189,IF(Data!$A$2:$A$1823='Ratios - Total'!$A1189,Data!$C$2:$C$1823,0),0)),"Missing Data")</f>
        <v>Missing Data</v>
      </c>
    </row>
    <row r="1190" spans="1:24" x14ac:dyDescent="0.25">
      <c r="A1190" s="22" t="s">
        <v>90</v>
      </c>
      <c r="B1190" s="22" t="s">
        <v>91</v>
      </c>
      <c r="C1190" s="22">
        <v>1998</v>
      </c>
      <c r="D1190" s="5">
        <f t="array" ref="D1190">IFERROR(INDEX(Data!$H$2:$H$1823,MATCH('Ratios - Total'!$C1190,IF(Data!$A$2:$A$1823='Ratios - Total'!$A1190,Data!$C$2:$C$1823,0),0))/INDEX(Data!$D$2:$D$1823,MATCH('Ratios - Total'!$C1190,IF(Data!$A$2:$A$1823='Ratios - Total'!$A1190,Data!$C$2:$C$1823,0),0)),"Missing Data")</f>
        <v>1307.6790343023656</v>
      </c>
      <c r="E1190" s="22"/>
      <c r="F1190" s="5">
        <f t="array" ref="F1190">IFERROR(INDEX(Data!$G$2:$G$1823,MATCH('Ratios - Total'!$C1190,IF(Data!$A$2:$A$1823='Ratios - Total'!$A1190,Data!$C$2:$C$1823,0),0))/INDEX(Data!$D$2:$D$1823,MATCH('Ratios - Total'!$C1190,IF(Data!$A$2:$A$1823='Ratios - Total'!$A1190,Data!$C$2:$C$1823,0),0)),"Missing Data")</f>
        <v>0</v>
      </c>
      <c r="G1190" s="5"/>
      <c r="H1190" s="5" t="str">
        <f t="array" ref="H1190">IFERROR(INDEX(Data!$H$2:$H$1823,MATCH('Ratios - Total'!$C1190,IF(Data!$A$2:$A$1823='Ratios - Total'!$A1190,Data!$C$2:$C$1823,0),0))/INDEX(Data!$G$2:$G$1823,MATCH('Ratios - Total'!$C1190,IF(Data!$A$2:$A$1823='Ratios - Total'!$A1190,Data!$C$2:$C$1823,0),0)),"Missing Data")</f>
        <v>Missing Data</v>
      </c>
      <c r="I1190" s="5">
        <f t="array" ref="I1190">IFERROR(INDEX(Data!$G$2:$G$1823,MATCH('Ratios - Total'!$C1190,IF(Data!$A$2:$A$1823='Ratios - Total'!$A1190,Data!$C$2:$C$1823,0),0))/INDEX(Data!$D$2:$D$1823,MATCH('Ratios - Total'!$C1190,IF(Data!$A$2:$A$1823='Ratios - Total'!$A1190,Data!$C$2:$C$1823,0),0)),"Missing Data")</f>
        <v>0</v>
      </c>
      <c r="J1190" s="22"/>
      <c r="K1190" s="5">
        <f t="array" ref="K1190">IFERROR(INDEX(Data!$E$2:$E$1823,MATCH('Ratios - Total'!$C1190,IF(Data!$A$2:$A$1823='Ratios - Total'!$A1190,Data!$C$2:$C$1823,0),0))/INDEX(Data!$D$2:$D$1823,MATCH('Ratios - Total'!$C1190,IF(Data!$A$2:$A$1823='Ratios - Total'!$A1190,Data!$C$2:$C$1823,0),0)),"Missing Data")</f>
        <v>0</v>
      </c>
      <c r="L1190" s="5"/>
      <c r="M1190" s="5" t="str">
        <f t="array" ref="M1190">IFERROR(INDEX(Data!$F$2:$F$1823,MATCH('Ratios - Total'!$C1190,IF(Data!$A$2:$A$1823='Ratios - Total'!$A1190,Data!$C$2:$C$1823,0),0))/INDEX(Data!$E$2:$E$1823,MATCH('Ratios - Total'!$C1190,IF(Data!$A$2:$A$1823='Ratios - Total'!$A1190,Data!$C$2:$C$1823,0),0)),"Missing Data")</f>
        <v>Missing Data</v>
      </c>
      <c r="N1190" s="5"/>
      <c r="O1190" s="5" t="str">
        <f t="array" ref="O1190">IFERROR(INDEX(Data!$G$2:$G$1823,MATCH('Ratios - Total'!$C1190,IF(Data!$A$2:$A$1823='Ratios - Total'!$A1190,Data!$C$2:$C$1823,0),0))/INDEX(Data!$F$2:$F$1823,MATCH('Ratios - Total'!$C1190,IF(Data!$A$2:$A$1823='Ratios - Total'!$A1190,Data!$C$2:$C$1823,0),0)),"Missing Data")</f>
        <v>Missing Data</v>
      </c>
      <c r="P1190" s="5" t="str">
        <f t="array" ref="P1190">IFERROR(INDEX(Data!$H$2:$H$1823,MATCH('Ratios - Total'!$C1190,IF(Data!$A$2:$A$1823='Ratios - Total'!$A1190,Data!$C$2:$C$1823,0),0))/INDEX(Data!$G$2:$G$1823,MATCH('Ratios - Total'!$C1190,IF(Data!$A$2:$A$1823='Ratios - Total'!$A1190,Data!$C$2:$C$1823,0),0)),"Missing Data")</f>
        <v>Missing Data</v>
      </c>
      <c r="Q1190" s="5"/>
      <c r="R1190" s="5" t="str">
        <f t="array" ref="R1190">IFERROR(INDEX(Data!$L$2:$L$1823,MATCH('Ratios - Total'!$C1190,IF(Data!$A$2:$A$1823='Ratios - Total'!$A1190,Data!$C$2:$C$1823,0),0))/INDEX(Data!$G$2:$G$1823,MATCH('Ratios - Total'!$C1190,IF(Data!$A$2:$A$1823='Ratios - Total'!$A1190,Data!$C$2:$C$1823,0),0)),"Missing Data")</f>
        <v>Missing Data</v>
      </c>
      <c r="S1190" s="5"/>
      <c r="T1190" s="5">
        <f t="array" ref="T1190">IFERROR(INDEX(Data!$H$2:$H$1823,MATCH('Ratios - Total'!$C1190,IF(Data!$A$2:$A$1823='Ratios - Total'!$A1190,Data!$C$2:$C$1823,0),0))/INDEX(Data!$L$2:$L$1823,MATCH('Ratios - Total'!$C1190,IF(Data!$A$2:$A$1823='Ratios - Total'!$A1190,Data!$C$2:$C$1823,0),0)),"Missing Data")</f>
        <v>49311.905894325675</v>
      </c>
      <c r="U1190" s="5">
        <f t="array" ref="U1190">IFERROR(INDEX(Data!$K$2:$K$1823,MATCH('Ratios - Total'!$C1190,IF(Data!$A$2:$A$1823='Ratios - Total'!$A1190,Data!$C$2:$C$1823,0),0))/INDEX(Data!$H$2:$H$1823,MATCH('Ratios - Total'!$C1190,IF(Data!$A$2:$A$1823='Ratios - Total'!$A1190,Data!$C$2:$C$1823,0),0)),"Missing Data")</f>
        <v>0.44923660878181665</v>
      </c>
      <c r="V1190" s="5">
        <f t="array" ref="V1190">IFERROR(INDEX(Data!$K$2:$K$1823,MATCH('Ratios - Total'!$C1190,IF(Data!$A$2:$A$1823='Ratios - Total'!$A1190,Data!$C$2:$C$1823,0),0))/INDEX(Data!$L$2:$L$1823,MATCH('Ratios - Total'!$C1190,IF(Data!$A$2:$A$1823='Ratios - Total'!$A1190,Data!$C$2:$C$1823,0),0)),"Missing Data")</f>
        <v>22152.713376534943</v>
      </c>
      <c r="W1190" s="5">
        <f t="shared" si="19"/>
        <v>27159.192517790732</v>
      </c>
      <c r="X1190" s="5" t="str">
        <f t="array" ref="X1190">IFERROR(INDEX(Data!$K$2:$K$1823,MATCH('Ratios - Total'!$C1190,IF(Data!$A$2:$A$1823='Ratios - Total'!$A1190,Data!$C$2:$C$1823,0),0))/INDEX(Data!$G$2:$G$1823,MATCH('Ratios - Total'!$C1190,IF(Data!$A$2:$A$1823='Ratios - Total'!$A1190,Data!$C$2:$C$1823,0),0)),"Missing Data")</f>
        <v>Missing Data</v>
      </c>
    </row>
    <row r="1191" spans="1:24" x14ac:dyDescent="0.25">
      <c r="A1191" s="22" t="s">
        <v>2</v>
      </c>
      <c r="B1191" s="22" t="s">
        <v>3</v>
      </c>
      <c r="C1191" s="22">
        <v>1998</v>
      </c>
      <c r="D1191" s="5">
        <f t="array" ref="D1191">IFERROR(INDEX(Data!$H$2:$H$1823,MATCH('Ratios - Total'!$C1191,IF(Data!$A$2:$A$1823='Ratios - Total'!$A1191,Data!$C$2:$C$1823,0),0))/INDEX(Data!$D$2:$D$1823,MATCH('Ratios - Total'!$C1191,IF(Data!$A$2:$A$1823='Ratios - Total'!$A1191,Data!$C$2:$C$1823,0),0)),"Missing Data")</f>
        <v>1243.7572498830759</v>
      </c>
      <c r="E1191" s="22"/>
      <c r="F1191" s="5">
        <f t="array" ref="F1191">IFERROR(INDEX(Data!$G$2:$G$1823,MATCH('Ratios - Total'!$C1191,IF(Data!$A$2:$A$1823='Ratios - Total'!$A1191,Data!$C$2:$C$1823,0),0))/INDEX(Data!$D$2:$D$1823,MATCH('Ratios - Total'!$C1191,IF(Data!$A$2:$A$1823='Ratios - Total'!$A1191,Data!$C$2:$C$1823,0),0)),"Missing Data")</f>
        <v>0</v>
      </c>
      <c r="G1191" s="5"/>
      <c r="H1191" s="5" t="str">
        <f t="array" ref="H1191">IFERROR(INDEX(Data!$H$2:$H$1823,MATCH('Ratios - Total'!$C1191,IF(Data!$A$2:$A$1823='Ratios - Total'!$A1191,Data!$C$2:$C$1823,0),0))/INDEX(Data!$G$2:$G$1823,MATCH('Ratios - Total'!$C1191,IF(Data!$A$2:$A$1823='Ratios - Total'!$A1191,Data!$C$2:$C$1823,0),0)),"Missing Data")</f>
        <v>Missing Data</v>
      </c>
      <c r="I1191" s="5">
        <f t="array" ref="I1191">IFERROR(INDEX(Data!$G$2:$G$1823,MATCH('Ratios - Total'!$C1191,IF(Data!$A$2:$A$1823='Ratios - Total'!$A1191,Data!$C$2:$C$1823,0),0))/INDEX(Data!$D$2:$D$1823,MATCH('Ratios - Total'!$C1191,IF(Data!$A$2:$A$1823='Ratios - Total'!$A1191,Data!$C$2:$C$1823,0),0)),"Missing Data")</f>
        <v>0</v>
      </c>
      <c r="J1191" s="22"/>
      <c r="K1191" s="5">
        <f t="array" ref="K1191">IFERROR(INDEX(Data!$E$2:$E$1823,MATCH('Ratios - Total'!$C1191,IF(Data!$A$2:$A$1823='Ratios - Total'!$A1191,Data!$C$2:$C$1823,0),0))/INDEX(Data!$D$2:$D$1823,MATCH('Ratios - Total'!$C1191,IF(Data!$A$2:$A$1823='Ratios - Total'!$A1191,Data!$C$2:$C$1823,0),0)),"Missing Data")</f>
        <v>0</v>
      </c>
      <c r="L1191" s="5"/>
      <c r="M1191" s="5" t="str">
        <f t="array" ref="M1191">IFERROR(INDEX(Data!$F$2:$F$1823,MATCH('Ratios - Total'!$C1191,IF(Data!$A$2:$A$1823='Ratios - Total'!$A1191,Data!$C$2:$C$1823,0),0))/INDEX(Data!$E$2:$E$1823,MATCH('Ratios - Total'!$C1191,IF(Data!$A$2:$A$1823='Ratios - Total'!$A1191,Data!$C$2:$C$1823,0),0)),"Missing Data")</f>
        <v>Missing Data</v>
      </c>
      <c r="N1191" s="5"/>
      <c r="O1191" s="5" t="str">
        <f t="array" ref="O1191">IFERROR(INDEX(Data!$G$2:$G$1823,MATCH('Ratios - Total'!$C1191,IF(Data!$A$2:$A$1823='Ratios - Total'!$A1191,Data!$C$2:$C$1823,0),0))/INDEX(Data!$F$2:$F$1823,MATCH('Ratios - Total'!$C1191,IF(Data!$A$2:$A$1823='Ratios - Total'!$A1191,Data!$C$2:$C$1823,0),0)),"Missing Data")</f>
        <v>Missing Data</v>
      </c>
      <c r="P1191" s="5" t="str">
        <f t="array" ref="P1191">IFERROR(INDEX(Data!$H$2:$H$1823,MATCH('Ratios - Total'!$C1191,IF(Data!$A$2:$A$1823='Ratios - Total'!$A1191,Data!$C$2:$C$1823,0),0))/INDEX(Data!$G$2:$G$1823,MATCH('Ratios - Total'!$C1191,IF(Data!$A$2:$A$1823='Ratios - Total'!$A1191,Data!$C$2:$C$1823,0),0)),"Missing Data")</f>
        <v>Missing Data</v>
      </c>
      <c r="Q1191" s="5"/>
      <c r="R1191" s="5" t="str">
        <f t="array" ref="R1191">IFERROR(INDEX(Data!$L$2:$L$1823,MATCH('Ratios - Total'!$C1191,IF(Data!$A$2:$A$1823='Ratios - Total'!$A1191,Data!$C$2:$C$1823,0),0))/INDEX(Data!$G$2:$G$1823,MATCH('Ratios - Total'!$C1191,IF(Data!$A$2:$A$1823='Ratios - Total'!$A1191,Data!$C$2:$C$1823,0),0)),"Missing Data")</f>
        <v>Missing Data</v>
      </c>
      <c r="S1191" s="5"/>
      <c r="T1191" s="5">
        <f t="array" ref="T1191">IFERROR(INDEX(Data!$H$2:$H$1823,MATCH('Ratios - Total'!$C1191,IF(Data!$A$2:$A$1823='Ratios - Total'!$A1191,Data!$C$2:$C$1823,0),0))/INDEX(Data!$L$2:$L$1823,MATCH('Ratios - Total'!$C1191,IF(Data!$A$2:$A$1823='Ratios - Total'!$A1191,Data!$C$2:$C$1823,0),0)),"Missing Data")</f>
        <v>59882.889426230337</v>
      </c>
      <c r="U1191" s="5">
        <f t="array" ref="U1191">IFERROR(INDEX(Data!$K$2:$K$1823,MATCH('Ratios - Total'!$C1191,IF(Data!$A$2:$A$1823='Ratios - Total'!$A1191,Data!$C$2:$C$1823,0),0))/INDEX(Data!$H$2:$H$1823,MATCH('Ratios - Total'!$C1191,IF(Data!$A$2:$A$1823='Ratios - Total'!$A1191,Data!$C$2:$C$1823,0),0)),"Missing Data")</f>
        <v>0.45607855268914815</v>
      </c>
      <c r="V1191" s="5">
        <f t="array" ref="V1191">IFERROR(INDEX(Data!$K$2:$K$1823,MATCH('Ratios - Total'!$C1191,IF(Data!$A$2:$A$1823='Ratios - Total'!$A1191,Data!$C$2:$C$1823,0),0))/INDEX(Data!$L$2:$L$1823,MATCH('Ratios - Total'!$C1191,IF(Data!$A$2:$A$1823='Ratios - Total'!$A1191,Data!$C$2:$C$1823,0),0)),"Missing Data")</f>
        <v>27311.301540359429</v>
      </c>
      <c r="W1191" s="5">
        <f t="shared" si="19"/>
        <v>32571.587885870907</v>
      </c>
      <c r="X1191" s="5" t="str">
        <f t="array" ref="X1191">IFERROR(INDEX(Data!$K$2:$K$1823,MATCH('Ratios - Total'!$C1191,IF(Data!$A$2:$A$1823='Ratios - Total'!$A1191,Data!$C$2:$C$1823,0),0))/INDEX(Data!$G$2:$G$1823,MATCH('Ratios - Total'!$C1191,IF(Data!$A$2:$A$1823='Ratios - Total'!$A1191,Data!$C$2:$C$1823,0),0)),"Missing Data")</f>
        <v>Missing Data</v>
      </c>
    </row>
    <row r="1192" spans="1:24" x14ac:dyDescent="0.25">
      <c r="A1192" s="22" t="s">
        <v>92</v>
      </c>
      <c r="B1192" s="22" t="s">
        <v>93</v>
      </c>
      <c r="C1192" s="22">
        <v>1998</v>
      </c>
      <c r="D1192" s="5">
        <f t="array" ref="D1192">IFERROR(INDEX(Data!$H$2:$H$1823,MATCH('Ratios - Total'!$C1192,IF(Data!$A$2:$A$1823='Ratios - Total'!$A1192,Data!$C$2:$C$1823,0),0))/INDEX(Data!$D$2:$D$1823,MATCH('Ratios - Total'!$C1192,IF(Data!$A$2:$A$1823='Ratios - Total'!$A1192,Data!$C$2:$C$1823,0),0)),"Missing Data")</f>
        <v>1138.1604978854641</v>
      </c>
      <c r="E1192" s="22"/>
      <c r="F1192" s="5">
        <f t="array" ref="F1192">IFERROR(INDEX(Data!$G$2:$G$1823,MATCH('Ratios - Total'!$C1192,IF(Data!$A$2:$A$1823='Ratios - Total'!$A1192,Data!$C$2:$C$1823,0),0))/INDEX(Data!$D$2:$D$1823,MATCH('Ratios - Total'!$C1192,IF(Data!$A$2:$A$1823='Ratios - Total'!$A1192,Data!$C$2:$C$1823,0),0)),"Missing Data")</f>
        <v>0</v>
      </c>
      <c r="G1192" s="5"/>
      <c r="H1192" s="5" t="str">
        <f t="array" ref="H1192">IFERROR(INDEX(Data!$H$2:$H$1823,MATCH('Ratios - Total'!$C1192,IF(Data!$A$2:$A$1823='Ratios - Total'!$A1192,Data!$C$2:$C$1823,0),0))/INDEX(Data!$G$2:$G$1823,MATCH('Ratios - Total'!$C1192,IF(Data!$A$2:$A$1823='Ratios - Total'!$A1192,Data!$C$2:$C$1823,0),0)),"Missing Data")</f>
        <v>Missing Data</v>
      </c>
      <c r="I1192" s="5">
        <f t="array" ref="I1192">IFERROR(INDEX(Data!$G$2:$G$1823,MATCH('Ratios - Total'!$C1192,IF(Data!$A$2:$A$1823='Ratios - Total'!$A1192,Data!$C$2:$C$1823,0),0))/INDEX(Data!$D$2:$D$1823,MATCH('Ratios - Total'!$C1192,IF(Data!$A$2:$A$1823='Ratios - Total'!$A1192,Data!$C$2:$C$1823,0),0)),"Missing Data")</f>
        <v>0</v>
      </c>
      <c r="J1192" s="22"/>
      <c r="K1192" s="5">
        <f t="array" ref="K1192">IFERROR(INDEX(Data!$E$2:$E$1823,MATCH('Ratios - Total'!$C1192,IF(Data!$A$2:$A$1823='Ratios - Total'!$A1192,Data!$C$2:$C$1823,0),0))/INDEX(Data!$D$2:$D$1823,MATCH('Ratios - Total'!$C1192,IF(Data!$A$2:$A$1823='Ratios - Total'!$A1192,Data!$C$2:$C$1823,0),0)),"Missing Data")</f>
        <v>0</v>
      </c>
      <c r="L1192" s="5"/>
      <c r="M1192" s="5" t="str">
        <f t="array" ref="M1192">IFERROR(INDEX(Data!$F$2:$F$1823,MATCH('Ratios - Total'!$C1192,IF(Data!$A$2:$A$1823='Ratios - Total'!$A1192,Data!$C$2:$C$1823,0),0))/INDEX(Data!$E$2:$E$1823,MATCH('Ratios - Total'!$C1192,IF(Data!$A$2:$A$1823='Ratios - Total'!$A1192,Data!$C$2:$C$1823,0),0)),"Missing Data")</f>
        <v>Missing Data</v>
      </c>
      <c r="N1192" s="5"/>
      <c r="O1192" s="5" t="str">
        <f t="array" ref="O1192">IFERROR(INDEX(Data!$G$2:$G$1823,MATCH('Ratios - Total'!$C1192,IF(Data!$A$2:$A$1823='Ratios - Total'!$A1192,Data!$C$2:$C$1823,0),0))/INDEX(Data!$F$2:$F$1823,MATCH('Ratios - Total'!$C1192,IF(Data!$A$2:$A$1823='Ratios - Total'!$A1192,Data!$C$2:$C$1823,0),0)),"Missing Data")</f>
        <v>Missing Data</v>
      </c>
      <c r="P1192" s="5" t="str">
        <f t="array" ref="P1192">IFERROR(INDEX(Data!$H$2:$H$1823,MATCH('Ratios - Total'!$C1192,IF(Data!$A$2:$A$1823='Ratios - Total'!$A1192,Data!$C$2:$C$1823,0),0))/INDEX(Data!$G$2:$G$1823,MATCH('Ratios - Total'!$C1192,IF(Data!$A$2:$A$1823='Ratios - Total'!$A1192,Data!$C$2:$C$1823,0),0)),"Missing Data")</f>
        <v>Missing Data</v>
      </c>
      <c r="Q1192" s="5"/>
      <c r="R1192" s="5" t="str">
        <f t="array" ref="R1192">IFERROR(INDEX(Data!$L$2:$L$1823,MATCH('Ratios - Total'!$C1192,IF(Data!$A$2:$A$1823='Ratios - Total'!$A1192,Data!$C$2:$C$1823,0),0))/INDEX(Data!$G$2:$G$1823,MATCH('Ratios - Total'!$C1192,IF(Data!$A$2:$A$1823='Ratios - Total'!$A1192,Data!$C$2:$C$1823,0),0)),"Missing Data")</f>
        <v>Missing Data</v>
      </c>
      <c r="S1192" s="5"/>
      <c r="T1192" s="5">
        <f t="array" ref="T1192">IFERROR(INDEX(Data!$H$2:$H$1823,MATCH('Ratios - Total'!$C1192,IF(Data!$A$2:$A$1823='Ratios - Total'!$A1192,Data!$C$2:$C$1823,0),0))/INDEX(Data!$L$2:$L$1823,MATCH('Ratios - Total'!$C1192,IF(Data!$A$2:$A$1823='Ratios - Total'!$A1192,Data!$C$2:$C$1823,0),0)),"Missing Data")</f>
        <v>59211.464476149304</v>
      </c>
      <c r="U1192" s="5">
        <f t="array" ref="U1192">IFERROR(INDEX(Data!$K$2:$K$1823,MATCH('Ratios - Total'!$C1192,IF(Data!$A$2:$A$1823='Ratios - Total'!$A1192,Data!$C$2:$C$1823,0),0))/INDEX(Data!$H$2:$H$1823,MATCH('Ratios - Total'!$C1192,IF(Data!$A$2:$A$1823='Ratios - Total'!$A1192,Data!$C$2:$C$1823,0),0)),"Missing Data")</f>
        <v>0.40077170914995824</v>
      </c>
      <c r="V1192" s="5">
        <f t="array" ref="V1192">IFERROR(INDEX(Data!$K$2:$K$1823,MATCH('Ratios - Total'!$C1192,IF(Data!$A$2:$A$1823='Ratios - Total'!$A1192,Data!$C$2:$C$1823,0),0))/INDEX(Data!$L$2:$L$1823,MATCH('Ratios - Total'!$C1192,IF(Data!$A$2:$A$1823='Ratios - Total'!$A1192,Data!$C$2:$C$1823,0),0)),"Missing Data")</f>
        <v>23730.279819378393</v>
      </c>
      <c r="W1192" s="5">
        <f t="shared" si="19"/>
        <v>35481.184656770914</v>
      </c>
      <c r="X1192" s="5" t="str">
        <f t="array" ref="X1192">IFERROR(INDEX(Data!$K$2:$K$1823,MATCH('Ratios - Total'!$C1192,IF(Data!$A$2:$A$1823='Ratios - Total'!$A1192,Data!$C$2:$C$1823,0),0))/INDEX(Data!$G$2:$G$1823,MATCH('Ratios - Total'!$C1192,IF(Data!$A$2:$A$1823='Ratios - Total'!$A1192,Data!$C$2:$C$1823,0),0)),"Missing Data")</f>
        <v>Missing Data</v>
      </c>
    </row>
    <row r="1193" spans="1:24" x14ac:dyDescent="0.25">
      <c r="A1193" s="22" t="s">
        <v>94</v>
      </c>
      <c r="B1193" s="22" t="s">
        <v>95</v>
      </c>
      <c r="C1193" s="22">
        <v>1998</v>
      </c>
      <c r="D1193" s="5">
        <f t="array" ref="D1193">IFERROR(INDEX(Data!$H$2:$H$1823,MATCH('Ratios - Total'!$C1193,IF(Data!$A$2:$A$1823='Ratios - Total'!$A1193,Data!$C$2:$C$1823,0),0))/INDEX(Data!$D$2:$D$1823,MATCH('Ratios - Total'!$C1193,IF(Data!$A$2:$A$1823='Ratios - Total'!$A1193,Data!$C$2:$C$1823,0),0)),"Missing Data")</f>
        <v>1362.2338645205991</v>
      </c>
      <c r="E1193" s="22"/>
      <c r="F1193" s="5">
        <f t="array" ref="F1193">IFERROR(INDEX(Data!$G$2:$G$1823,MATCH('Ratios - Total'!$C1193,IF(Data!$A$2:$A$1823='Ratios - Total'!$A1193,Data!$C$2:$C$1823,0),0))/INDEX(Data!$D$2:$D$1823,MATCH('Ratios - Total'!$C1193,IF(Data!$A$2:$A$1823='Ratios - Total'!$A1193,Data!$C$2:$C$1823,0),0)),"Missing Data")</f>
        <v>0</v>
      </c>
      <c r="G1193" s="5"/>
      <c r="H1193" s="5" t="str">
        <f t="array" ref="H1193">IFERROR(INDEX(Data!$H$2:$H$1823,MATCH('Ratios - Total'!$C1193,IF(Data!$A$2:$A$1823='Ratios - Total'!$A1193,Data!$C$2:$C$1823,0),0))/INDEX(Data!$G$2:$G$1823,MATCH('Ratios - Total'!$C1193,IF(Data!$A$2:$A$1823='Ratios - Total'!$A1193,Data!$C$2:$C$1823,0),0)),"Missing Data")</f>
        <v>Missing Data</v>
      </c>
      <c r="I1193" s="5">
        <f t="array" ref="I1193">IFERROR(INDEX(Data!$G$2:$G$1823,MATCH('Ratios - Total'!$C1193,IF(Data!$A$2:$A$1823='Ratios - Total'!$A1193,Data!$C$2:$C$1823,0),0))/INDEX(Data!$D$2:$D$1823,MATCH('Ratios - Total'!$C1193,IF(Data!$A$2:$A$1823='Ratios - Total'!$A1193,Data!$C$2:$C$1823,0),0)),"Missing Data")</f>
        <v>0</v>
      </c>
      <c r="J1193" s="22"/>
      <c r="K1193" s="5">
        <f t="array" ref="K1193">IFERROR(INDEX(Data!$E$2:$E$1823,MATCH('Ratios - Total'!$C1193,IF(Data!$A$2:$A$1823='Ratios - Total'!$A1193,Data!$C$2:$C$1823,0),0))/INDEX(Data!$D$2:$D$1823,MATCH('Ratios - Total'!$C1193,IF(Data!$A$2:$A$1823='Ratios - Total'!$A1193,Data!$C$2:$C$1823,0),0)),"Missing Data")</f>
        <v>0</v>
      </c>
      <c r="L1193" s="5"/>
      <c r="M1193" s="5" t="str">
        <f t="array" ref="M1193">IFERROR(INDEX(Data!$F$2:$F$1823,MATCH('Ratios - Total'!$C1193,IF(Data!$A$2:$A$1823='Ratios - Total'!$A1193,Data!$C$2:$C$1823,0),0))/INDEX(Data!$E$2:$E$1823,MATCH('Ratios - Total'!$C1193,IF(Data!$A$2:$A$1823='Ratios - Total'!$A1193,Data!$C$2:$C$1823,0),0)),"Missing Data")</f>
        <v>Missing Data</v>
      </c>
      <c r="N1193" s="5"/>
      <c r="O1193" s="5" t="str">
        <f t="array" ref="O1193">IFERROR(INDEX(Data!$G$2:$G$1823,MATCH('Ratios - Total'!$C1193,IF(Data!$A$2:$A$1823='Ratios - Total'!$A1193,Data!$C$2:$C$1823,0),0))/INDEX(Data!$F$2:$F$1823,MATCH('Ratios - Total'!$C1193,IF(Data!$A$2:$A$1823='Ratios - Total'!$A1193,Data!$C$2:$C$1823,0),0)),"Missing Data")</f>
        <v>Missing Data</v>
      </c>
      <c r="P1193" s="5" t="str">
        <f t="array" ref="P1193">IFERROR(INDEX(Data!$H$2:$H$1823,MATCH('Ratios - Total'!$C1193,IF(Data!$A$2:$A$1823='Ratios - Total'!$A1193,Data!$C$2:$C$1823,0),0))/INDEX(Data!$G$2:$G$1823,MATCH('Ratios - Total'!$C1193,IF(Data!$A$2:$A$1823='Ratios - Total'!$A1193,Data!$C$2:$C$1823,0),0)),"Missing Data")</f>
        <v>Missing Data</v>
      </c>
      <c r="Q1193" s="5"/>
      <c r="R1193" s="5" t="str">
        <f t="array" ref="R1193">IFERROR(INDEX(Data!$L$2:$L$1823,MATCH('Ratios - Total'!$C1193,IF(Data!$A$2:$A$1823='Ratios - Total'!$A1193,Data!$C$2:$C$1823,0),0))/INDEX(Data!$G$2:$G$1823,MATCH('Ratios - Total'!$C1193,IF(Data!$A$2:$A$1823='Ratios - Total'!$A1193,Data!$C$2:$C$1823,0),0)),"Missing Data")</f>
        <v>Missing Data</v>
      </c>
      <c r="S1193" s="5"/>
      <c r="T1193" s="5">
        <f t="array" ref="T1193">IFERROR(INDEX(Data!$H$2:$H$1823,MATCH('Ratios - Total'!$C1193,IF(Data!$A$2:$A$1823='Ratios - Total'!$A1193,Data!$C$2:$C$1823,0),0))/INDEX(Data!$L$2:$L$1823,MATCH('Ratios - Total'!$C1193,IF(Data!$A$2:$A$1823='Ratios - Total'!$A1193,Data!$C$2:$C$1823,0),0)),"Missing Data")</f>
        <v>57172.305885642389</v>
      </c>
      <c r="U1193" s="5">
        <f t="array" ref="U1193">IFERROR(INDEX(Data!$K$2:$K$1823,MATCH('Ratios - Total'!$C1193,IF(Data!$A$2:$A$1823='Ratios - Total'!$A1193,Data!$C$2:$C$1823,0),0))/INDEX(Data!$H$2:$H$1823,MATCH('Ratios - Total'!$C1193,IF(Data!$A$2:$A$1823='Ratios - Total'!$A1193,Data!$C$2:$C$1823,0),0)),"Missing Data")</f>
        <v>0.40830045070355969</v>
      </c>
      <c r="V1193" s="5">
        <f t="array" ref="V1193">IFERROR(INDEX(Data!$K$2:$K$1823,MATCH('Ratios - Total'!$C1193,IF(Data!$A$2:$A$1823='Ratios - Total'!$A1193,Data!$C$2:$C$1823,0),0))/INDEX(Data!$L$2:$L$1823,MATCH('Ratios - Total'!$C1193,IF(Data!$A$2:$A$1823='Ratios - Total'!$A1193,Data!$C$2:$C$1823,0),0)),"Missing Data")</f>
        <v>23343.478260869564</v>
      </c>
      <c r="W1193" s="5">
        <f t="shared" si="19"/>
        <v>33828.827624772821</v>
      </c>
      <c r="X1193" s="5" t="str">
        <f t="array" ref="X1193">IFERROR(INDEX(Data!$K$2:$K$1823,MATCH('Ratios - Total'!$C1193,IF(Data!$A$2:$A$1823='Ratios - Total'!$A1193,Data!$C$2:$C$1823,0),0))/INDEX(Data!$G$2:$G$1823,MATCH('Ratios - Total'!$C1193,IF(Data!$A$2:$A$1823='Ratios - Total'!$A1193,Data!$C$2:$C$1823,0),0)),"Missing Data")</f>
        <v>Missing Data</v>
      </c>
    </row>
    <row r="1194" spans="1:24" x14ac:dyDescent="0.25">
      <c r="A1194" s="22" t="s">
        <v>96</v>
      </c>
      <c r="B1194" s="22" t="s">
        <v>97</v>
      </c>
      <c r="C1194" s="22">
        <v>1998</v>
      </c>
      <c r="D1194" s="5">
        <f t="array" ref="D1194">IFERROR(INDEX(Data!$H$2:$H$1823,MATCH('Ratios - Total'!$C1194,IF(Data!$A$2:$A$1823='Ratios - Total'!$A1194,Data!$C$2:$C$1823,0),0))/INDEX(Data!$D$2:$D$1823,MATCH('Ratios - Total'!$C1194,IF(Data!$A$2:$A$1823='Ratios - Total'!$A1194,Data!$C$2:$C$1823,0),0)),"Missing Data")</f>
        <v>1166.8063686599378</v>
      </c>
      <c r="E1194" s="22"/>
      <c r="F1194" s="5">
        <f t="array" ref="F1194">IFERROR(INDEX(Data!$G$2:$G$1823,MATCH('Ratios - Total'!$C1194,IF(Data!$A$2:$A$1823='Ratios - Total'!$A1194,Data!$C$2:$C$1823,0),0))/INDEX(Data!$D$2:$D$1823,MATCH('Ratios - Total'!$C1194,IF(Data!$A$2:$A$1823='Ratios - Total'!$A1194,Data!$C$2:$C$1823,0),0)),"Missing Data")</f>
        <v>0</v>
      </c>
      <c r="G1194" s="5"/>
      <c r="H1194" s="5" t="str">
        <f t="array" ref="H1194">IFERROR(INDEX(Data!$H$2:$H$1823,MATCH('Ratios - Total'!$C1194,IF(Data!$A$2:$A$1823='Ratios - Total'!$A1194,Data!$C$2:$C$1823,0),0))/INDEX(Data!$G$2:$G$1823,MATCH('Ratios - Total'!$C1194,IF(Data!$A$2:$A$1823='Ratios - Total'!$A1194,Data!$C$2:$C$1823,0),0)),"Missing Data")</f>
        <v>Missing Data</v>
      </c>
      <c r="I1194" s="5">
        <f t="array" ref="I1194">IFERROR(INDEX(Data!$G$2:$G$1823,MATCH('Ratios - Total'!$C1194,IF(Data!$A$2:$A$1823='Ratios - Total'!$A1194,Data!$C$2:$C$1823,0),0))/INDEX(Data!$D$2:$D$1823,MATCH('Ratios - Total'!$C1194,IF(Data!$A$2:$A$1823='Ratios - Total'!$A1194,Data!$C$2:$C$1823,0),0)),"Missing Data")</f>
        <v>0</v>
      </c>
      <c r="J1194" s="22"/>
      <c r="K1194" s="5">
        <f t="array" ref="K1194">IFERROR(INDEX(Data!$E$2:$E$1823,MATCH('Ratios - Total'!$C1194,IF(Data!$A$2:$A$1823='Ratios - Total'!$A1194,Data!$C$2:$C$1823,0),0))/INDEX(Data!$D$2:$D$1823,MATCH('Ratios - Total'!$C1194,IF(Data!$A$2:$A$1823='Ratios - Total'!$A1194,Data!$C$2:$C$1823,0),0)),"Missing Data")</f>
        <v>0</v>
      </c>
      <c r="L1194" s="5"/>
      <c r="M1194" s="5" t="str">
        <f t="array" ref="M1194">IFERROR(INDEX(Data!$F$2:$F$1823,MATCH('Ratios - Total'!$C1194,IF(Data!$A$2:$A$1823='Ratios - Total'!$A1194,Data!$C$2:$C$1823,0),0))/INDEX(Data!$E$2:$E$1823,MATCH('Ratios - Total'!$C1194,IF(Data!$A$2:$A$1823='Ratios - Total'!$A1194,Data!$C$2:$C$1823,0),0)),"Missing Data")</f>
        <v>Missing Data</v>
      </c>
      <c r="N1194" s="5"/>
      <c r="O1194" s="5" t="str">
        <f t="array" ref="O1194">IFERROR(INDEX(Data!$G$2:$G$1823,MATCH('Ratios - Total'!$C1194,IF(Data!$A$2:$A$1823='Ratios - Total'!$A1194,Data!$C$2:$C$1823,0),0))/INDEX(Data!$F$2:$F$1823,MATCH('Ratios - Total'!$C1194,IF(Data!$A$2:$A$1823='Ratios - Total'!$A1194,Data!$C$2:$C$1823,0),0)),"Missing Data")</f>
        <v>Missing Data</v>
      </c>
      <c r="P1194" s="5" t="str">
        <f t="array" ref="P1194">IFERROR(INDEX(Data!$H$2:$H$1823,MATCH('Ratios - Total'!$C1194,IF(Data!$A$2:$A$1823='Ratios - Total'!$A1194,Data!$C$2:$C$1823,0),0))/INDEX(Data!$G$2:$G$1823,MATCH('Ratios - Total'!$C1194,IF(Data!$A$2:$A$1823='Ratios - Total'!$A1194,Data!$C$2:$C$1823,0),0)),"Missing Data")</f>
        <v>Missing Data</v>
      </c>
      <c r="Q1194" s="5"/>
      <c r="R1194" s="5" t="str">
        <f t="array" ref="R1194">IFERROR(INDEX(Data!$L$2:$L$1823,MATCH('Ratios - Total'!$C1194,IF(Data!$A$2:$A$1823='Ratios - Total'!$A1194,Data!$C$2:$C$1823,0),0))/INDEX(Data!$G$2:$G$1823,MATCH('Ratios - Total'!$C1194,IF(Data!$A$2:$A$1823='Ratios - Total'!$A1194,Data!$C$2:$C$1823,0),0)),"Missing Data")</f>
        <v>Missing Data</v>
      </c>
      <c r="S1194" s="5"/>
      <c r="T1194" s="5">
        <f t="array" ref="T1194">IFERROR(INDEX(Data!$H$2:$H$1823,MATCH('Ratios - Total'!$C1194,IF(Data!$A$2:$A$1823='Ratios - Total'!$A1194,Data!$C$2:$C$1823,0),0))/INDEX(Data!$L$2:$L$1823,MATCH('Ratios - Total'!$C1194,IF(Data!$A$2:$A$1823='Ratios - Total'!$A1194,Data!$C$2:$C$1823,0),0)),"Missing Data")</f>
        <v>51159.437782338253</v>
      </c>
      <c r="U1194" s="5">
        <f t="array" ref="U1194">IFERROR(INDEX(Data!$K$2:$K$1823,MATCH('Ratios - Total'!$C1194,IF(Data!$A$2:$A$1823='Ratios - Total'!$A1194,Data!$C$2:$C$1823,0),0))/INDEX(Data!$H$2:$H$1823,MATCH('Ratios - Total'!$C1194,IF(Data!$A$2:$A$1823='Ratios - Total'!$A1194,Data!$C$2:$C$1823,0),0)),"Missing Data")</f>
        <v>0.48321389502263706</v>
      </c>
      <c r="V1194" s="5">
        <f t="array" ref="V1194">IFERROR(INDEX(Data!$K$2:$K$1823,MATCH('Ratios - Total'!$C1194,IF(Data!$A$2:$A$1823='Ratios - Total'!$A1194,Data!$C$2:$C$1823,0),0))/INDEX(Data!$L$2:$L$1823,MATCH('Ratios - Total'!$C1194,IF(Data!$A$2:$A$1823='Ratios - Total'!$A1194,Data!$C$2:$C$1823,0),0)),"Missing Data")</f>
        <v>24720.951197971928</v>
      </c>
      <c r="W1194" s="5">
        <f t="shared" si="19"/>
        <v>26438.486584366325</v>
      </c>
      <c r="X1194" s="5" t="str">
        <f t="array" ref="X1194">IFERROR(INDEX(Data!$K$2:$K$1823,MATCH('Ratios - Total'!$C1194,IF(Data!$A$2:$A$1823='Ratios - Total'!$A1194,Data!$C$2:$C$1823,0),0))/INDEX(Data!$G$2:$G$1823,MATCH('Ratios - Total'!$C1194,IF(Data!$A$2:$A$1823='Ratios - Total'!$A1194,Data!$C$2:$C$1823,0),0)),"Missing Data")</f>
        <v>Missing Data</v>
      </c>
    </row>
    <row r="1195" spans="1:24" x14ac:dyDescent="0.25">
      <c r="A1195" s="22" t="s">
        <v>98</v>
      </c>
      <c r="B1195" s="22" t="s">
        <v>99</v>
      </c>
      <c r="C1195" s="22">
        <v>1998</v>
      </c>
      <c r="D1195" s="5">
        <f t="array" ref="D1195">IFERROR(INDEX(Data!$H$2:$H$1823,MATCH('Ratios - Total'!$C1195,IF(Data!$A$2:$A$1823='Ratios - Total'!$A1195,Data!$C$2:$C$1823,0),0))/INDEX(Data!$D$2:$D$1823,MATCH('Ratios - Total'!$C1195,IF(Data!$A$2:$A$1823='Ratios - Total'!$A1195,Data!$C$2:$C$1823,0),0)),"Missing Data")</f>
        <v>1361.7371994615883</v>
      </c>
      <c r="E1195" s="22"/>
      <c r="F1195" s="5">
        <f t="array" ref="F1195">IFERROR(INDEX(Data!$G$2:$G$1823,MATCH('Ratios - Total'!$C1195,IF(Data!$A$2:$A$1823='Ratios - Total'!$A1195,Data!$C$2:$C$1823,0),0))/INDEX(Data!$D$2:$D$1823,MATCH('Ratios - Total'!$C1195,IF(Data!$A$2:$A$1823='Ratios - Total'!$A1195,Data!$C$2:$C$1823,0),0)),"Missing Data")</f>
        <v>0</v>
      </c>
      <c r="G1195" s="5"/>
      <c r="H1195" s="5" t="str">
        <f t="array" ref="H1195">IFERROR(INDEX(Data!$H$2:$H$1823,MATCH('Ratios - Total'!$C1195,IF(Data!$A$2:$A$1823='Ratios - Total'!$A1195,Data!$C$2:$C$1823,0),0))/INDEX(Data!$G$2:$G$1823,MATCH('Ratios - Total'!$C1195,IF(Data!$A$2:$A$1823='Ratios - Total'!$A1195,Data!$C$2:$C$1823,0),0)),"Missing Data")</f>
        <v>Missing Data</v>
      </c>
      <c r="I1195" s="5">
        <f t="array" ref="I1195">IFERROR(INDEX(Data!$G$2:$G$1823,MATCH('Ratios - Total'!$C1195,IF(Data!$A$2:$A$1823='Ratios - Total'!$A1195,Data!$C$2:$C$1823,0),0))/INDEX(Data!$D$2:$D$1823,MATCH('Ratios - Total'!$C1195,IF(Data!$A$2:$A$1823='Ratios - Total'!$A1195,Data!$C$2:$C$1823,0),0)),"Missing Data")</f>
        <v>0</v>
      </c>
      <c r="J1195" s="22"/>
      <c r="K1195" s="5">
        <f t="array" ref="K1195">IFERROR(INDEX(Data!$E$2:$E$1823,MATCH('Ratios - Total'!$C1195,IF(Data!$A$2:$A$1823='Ratios - Total'!$A1195,Data!$C$2:$C$1823,0),0))/INDEX(Data!$D$2:$D$1823,MATCH('Ratios - Total'!$C1195,IF(Data!$A$2:$A$1823='Ratios - Total'!$A1195,Data!$C$2:$C$1823,0),0)),"Missing Data")</f>
        <v>0</v>
      </c>
      <c r="L1195" s="5"/>
      <c r="M1195" s="5" t="str">
        <f t="array" ref="M1195">IFERROR(INDEX(Data!$F$2:$F$1823,MATCH('Ratios - Total'!$C1195,IF(Data!$A$2:$A$1823='Ratios - Total'!$A1195,Data!$C$2:$C$1823,0),0))/INDEX(Data!$E$2:$E$1823,MATCH('Ratios - Total'!$C1195,IF(Data!$A$2:$A$1823='Ratios - Total'!$A1195,Data!$C$2:$C$1823,0),0)),"Missing Data")</f>
        <v>Missing Data</v>
      </c>
      <c r="N1195" s="5"/>
      <c r="O1195" s="5" t="str">
        <f t="array" ref="O1195">IFERROR(INDEX(Data!$G$2:$G$1823,MATCH('Ratios - Total'!$C1195,IF(Data!$A$2:$A$1823='Ratios - Total'!$A1195,Data!$C$2:$C$1823,0),0))/INDEX(Data!$F$2:$F$1823,MATCH('Ratios - Total'!$C1195,IF(Data!$A$2:$A$1823='Ratios - Total'!$A1195,Data!$C$2:$C$1823,0),0)),"Missing Data")</f>
        <v>Missing Data</v>
      </c>
      <c r="P1195" s="5" t="str">
        <f t="array" ref="P1195">IFERROR(INDEX(Data!$H$2:$H$1823,MATCH('Ratios - Total'!$C1195,IF(Data!$A$2:$A$1823='Ratios - Total'!$A1195,Data!$C$2:$C$1823,0),0))/INDEX(Data!$G$2:$G$1823,MATCH('Ratios - Total'!$C1195,IF(Data!$A$2:$A$1823='Ratios - Total'!$A1195,Data!$C$2:$C$1823,0),0)),"Missing Data")</f>
        <v>Missing Data</v>
      </c>
      <c r="Q1195" s="5"/>
      <c r="R1195" s="5" t="str">
        <f t="array" ref="R1195">IFERROR(INDEX(Data!$L$2:$L$1823,MATCH('Ratios - Total'!$C1195,IF(Data!$A$2:$A$1823='Ratios - Total'!$A1195,Data!$C$2:$C$1823,0),0))/INDEX(Data!$G$2:$G$1823,MATCH('Ratios - Total'!$C1195,IF(Data!$A$2:$A$1823='Ratios - Total'!$A1195,Data!$C$2:$C$1823,0),0)),"Missing Data")</f>
        <v>Missing Data</v>
      </c>
      <c r="S1195" s="5"/>
      <c r="T1195" s="5">
        <f t="array" ref="T1195">IFERROR(INDEX(Data!$H$2:$H$1823,MATCH('Ratios - Total'!$C1195,IF(Data!$A$2:$A$1823='Ratios - Total'!$A1195,Data!$C$2:$C$1823,0),0))/INDEX(Data!$L$2:$L$1823,MATCH('Ratios - Total'!$C1195,IF(Data!$A$2:$A$1823='Ratios - Total'!$A1195,Data!$C$2:$C$1823,0),0)),"Missing Data")</f>
        <v>87877.804125095077</v>
      </c>
      <c r="U1195" s="5">
        <f t="array" ref="U1195">IFERROR(INDEX(Data!$K$2:$K$1823,MATCH('Ratios - Total'!$C1195,IF(Data!$A$2:$A$1823='Ratios - Total'!$A1195,Data!$C$2:$C$1823,0),0))/INDEX(Data!$H$2:$H$1823,MATCH('Ratios - Total'!$C1195,IF(Data!$A$2:$A$1823='Ratios - Total'!$A1195,Data!$C$2:$C$1823,0),0)),"Missing Data")</f>
        <v>0.35495036343330633</v>
      </c>
      <c r="V1195" s="5">
        <f t="array" ref="V1195">IFERROR(INDEX(Data!$K$2:$K$1823,MATCH('Ratios - Total'!$C1195,IF(Data!$A$2:$A$1823='Ratios - Total'!$A1195,Data!$C$2:$C$1823,0),0))/INDEX(Data!$L$2:$L$1823,MATCH('Ratios - Total'!$C1195,IF(Data!$A$2:$A$1823='Ratios - Total'!$A1195,Data!$C$2:$C$1823,0),0)),"Missing Data")</f>
        <v>31192.258511923403</v>
      </c>
      <c r="W1195" s="5">
        <f t="shared" si="19"/>
        <v>56685.545613171678</v>
      </c>
      <c r="X1195" s="5" t="str">
        <f t="array" ref="X1195">IFERROR(INDEX(Data!$K$2:$K$1823,MATCH('Ratios - Total'!$C1195,IF(Data!$A$2:$A$1823='Ratios - Total'!$A1195,Data!$C$2:$C$1823,0),0))/INDEX(Data!$G$2:$G$1823,MATCH('Ratios - Total'!$C1195,IF(Data!$A$2:$A$1823='Ratios - Total'!$A1195,Data!$C$2:$C$1823,0),0)),"Missing Data")</f>
        <v>Missing Data</v>
      </c>
    </row>
    <row r="1196" spans="1:24" x14ac:dyDescent="0.25">
      <c r="A1196" s="22" t="s">
        <v>100</v>
      </c>
      <c r="B1196" s="22" t="s">
        <v>101</v>
      </c>
      <c r="C1196" s="22">
        <v>1998</v>
      </c>
      <c r="D1196" s="5">
        <f t="array" ref="D1196">IFERROR(INDEX(Data!$H$2:$H$1823,MATCH('Ratios - Total'!$C1196,IF(Data!$A$2:$A$1823='Ratios - Total'!$A1196,Data!$C$2:$C$1823,0),0))/INDEX(Data!$D$2:$D$1823,MATCH('Ratios - Total'!$C1196,IF(Data!$A$2:$A$1823='Ratios - Total'!$A1196,Data!$C$2:$C$1823,0),0)),"Missing Data")</f>
        <v>1130.4774100591042</v>
      </c>
      <c r="E1196" s="22"/>
      <c r="F1196" s="5">
        <f t="array" ref="F1196">IFERROR(INDEX(Data!$G$2:$G$1823,MATCH('Ratios - Total'!$C1196,IF(Data!$A$2:$A$1823='Ratios - Total'!$A1196,Data!$C$2:$C$1823,0),0))/INDEX(Data!$D$2:$D$1823,MATCH('Ratios - Total'!$C1196,IF(Data!$A$2:$A$1823='Ratios - Total'!$A1196,Data!$C$2:$C$1823,0),0)),"Missing Data")</f>
        <v>0</v>
      </c>
      <c r="G1196" s="5"/>
      <c r="H1196" s="5" t="str">
        <f t="array" ref="H1196">IFERROR(INDEX(Data!$H$2:$H$1823,MATCH('Ratios - Total'!$C1196,IF(Data!$A$2:$A$1823='Ratios - Total'!$A1196,Data!$C$2:$C$1823,0),0))/INDEX(Data!$G$2:$G$1823,MATCH('Ratios - Total'!$C1196,IF(Data!$A$2:$A$1823='Ratios - Total'!$A1196,Data!$C$2:$C$1823,0),0)),"Missing Data")</f>
        <v>Missing Data</v>
      </c>
      <c r="I1196" s="5">
        <f t="array" ref="I1196">IFERROR(INDEX(Data!$G$2:$G$1823,MATCH('Ratios - Total'!$C1196,IF(Data!$A$2:$A$1823='Ratios - Total'!$A1196,Data!$C$2:$C$1823,0),0))/INDEX(Data!$D$2:$D$1823,MATCH('Ratios - Total'!$C1196,IF(Data!$A$2:$A$1823='Ratios - Total'!$A1196,Data!$C$2:$C$1823,0),0)),"Missing Data")</f>
        <v>0</v>
      </c>
      <c r="J1196" s="22"/>
      <c r="K1196" s="5">
        <f t="array" ref="K1196">IFERROR(INDEX(Data!$E$2:$E$1823,MATCH('Ratios - Total'!$C1196,IF(Data!$A$2:$A$1823='Ratios - Total'!$A1196,Data!$C$2:$C$1823,0),0))/INDEX(Data!$D$2:$D$1823,MATCH('Ratios - Total'!$C1196,IF(Data!$A$2:$A$1823='Ratios - Total'!$A1196,Data!$C$2:$C$1823,0),0)),"Missing Data")</f>
        <v>0</v>
      </c>
      <c r="L1196" s="5"/>
      <c r="M1196" s="5" t="str">
        <f t="array" ref="M1196">IFERROR(INDEX(Data!$F$2:$F$1823,MATCH('Ratios - Total'!$C1196,IF(Data!$A$2:$A$1823='Ratios - Total'!$A1196,Data!$C$2:$C$1823,0),0))/INDEX(Data!$E$2:$E$1823,MATCH('Ratios - Total'!$C1196,IF(Data!$A$2:$A$1823='Ratios - Total'!$A1196,Data!$C$2:$C$1823,0),0)),"Missing Data")</f>
        <v>Missing Data</v>
      </c>
      <c r="N1196" s="5"/>
      <c r="O1196" s="5" t="str">
        <f t="array" ref="O1196">IFERROR(INDEX(Data!$G$2:$G$1823,MATCH('Ratios - Total'!$C1196,IF(Data!$A$2:$A$1823='Ratios - Total'!$A1196,Data!$C$2:$C$1823,0),0))/INDEX(Data!$F$2:$F$1823,MATCH('Ratios - Total'!$C1196,IF(Data!$A$2:$A$1823='Ratios - Total'!$A1196,Data!$C$2:$C$1823,0),0)),"Missing Data")</f>
        <v>Missing Data</v>
      </c>
      <c r="P1196" s="5" t="str">
        <f t="array" ref="P1196">IFERROR(INDEX(Data!$H$2:$H$1823,MATCH('Ratios - Total'!$C1196,IF(Data!$A$2:$A$1823='Ratios - Total'!$A1196,Data!$C$2:$C$1823,0),0))/INDEX(Data!$G$2:$G$1823,MATCH('Ratios - Total'!$C1196,IF(Data!$A$2:$A$1823='Ratios - Total'!$A1196,Data!$C$2:$C$1823,0),0)),"Missing Data")</f>
        <v>Missing Data</v>
      </c>
      <c r="Q1196" s="5"/>
      <c r="R1196" s="5" t="str">
        <f t="array" ref="R1196">IFERROR(INDEX(Data!$L$2:$L$1823,MATCH('Ratios - Total'!$C1196,IF(Data!$A$2:$A$1823='Ratios - Total'!$A1196,Data!$C$2:$C$1823,0),0))/INDEX(Data!$G$2:$G$1823,MATCH('Ratios - Total'!$C1196,IF(Data!$A$2:$A$1823='Ratios - Total'!$A1196,Data!$C$2:$C$1823,0),0)),"Missing Data")</f>
        <v>Missing Data</v>
      </c>
      <c r="S1196" s="5"/>
      <c r="T1196" s="5">
        <f t="array" ref="T1196">IFERROR(INDEX(Data!$H$2:$H$1823,MATCH('Ratios - Total'!$C1196,IF(Data!$A$2:$A$1823='Ratios - Total'!$A1196,Data!$C$2:$C$1823,0),0))/INDEX(Data!$L$2:$L$1823,MATCH('Ratios - Total'!$C1196,IF(Data!$A$2:$A$1823='Ratios - Total'!$A1196,Data!$C$2:$C$1823,0),0)),"Missing Data")</f>
        <v>48524.870206629152</v>
      </c>
      <c r="U1196" s="5">
        <f t="array" ref="U1196">IFERROR(INDEX(Data!$K$2:$K$1823,MATCH('Ratios - Total'!$C1196,IF(Data!$A$2:$A$1823='Ratios - Total'!$A1196,Data!$C$2:$C$1823,0),0))/INDEX(Data!$H$2:$H$1823,MATCH('Ratios - Total'!$C1196,IF(Data!$A$2:$A$1823='Ratios - Total'!$A1196,Data!$C$2:$C$1823,0),0)),"Missing Data")</f>
        <v>0.47988154922656068</v>
      </c>
      <c r="V1196" s="5">
        <f t="array" ref="V1196">IFERROR(INDEX(Data!$K$2:$K$1823,MATCH('Ratios - Total'!$C1196,IF(Data!$A$2:$A$1823='Ratios - Total'!$A1196,Data!$C$2:$C$1823,0),0))/INDEX(Data!$L$2:$L$1823,MATCH('Ratios - Total'!$C1196,IF(Data!$A$2:$A$1823='Ratios - Total'!$A1196,Data!$C$2:$C$1823,0),0)),"Missing Data")</f>
        <v>23286.189890774978</v>
      </c>
      <c r="W1196" s="5">
        <f t="shared" si="19"/>
        <v>25238.680315854173</v>
      </c>
      <c r="X1196" s="5" t="str">
        <f t="array" ref="X1196">IFERROR(INDEX(Data!$K$2:$K$1823,MATCH('Ratios - Total'!$C1196,IF(Data!$A$2:$A$1823='Ratios - Total'!$A1196,Data!$C$2:$C$1823,0),0))/INDEX(Data!$G$2:$G$1823,MATCH('Ratios - Total'!$C1196,IF(Data!$A$2:$A$1823='Ratios - Total'!$A1196,Data!$C$2:$C$1823,0),0)),"Missing Data")</f>
        <v>Missing Data</v>
      </c>
    </row>
    <row r="1197" spans="1:24" x14ac:dyDescent="0.25">
      <c r="A1197" s="22" t="s">
        <v>102</v>
      </c>
      <c r="B1197" s="22" t="s">
        <v>103</v>
      </c>
      <c r="C1197" s="22">
        <v>1998</v>
      </c>
      <c r="D1197" s="5">
        <f t="array" ref="D1197">IFERROR(INDEX(Data!$H$2:$H$1823,MATCH('Ratios - Total'!$C1197,IF(Data!$A$2:$A$1823='Ratios - Total'!$A1197,Data!$C$2:$C$1823,0),0))/INDEX(Data!$D$2:$D$1823,MATCH('Ratios - Total'!$C1197,IF(Data!$A$2:$A$1823='Ratios - Total'!$A1197,Data!$C$2:$C$1823,0),0)),"Missing Data")</f>
        <v>1509.0726220875886</v>
      </c>
      <c r="E1197" s="22"/>
      <c r="F1197" s="5">
        <f t="array" ref="F1197">IFERROR(INDEX(Data!$G$2:$G$1823,MATCH('Ratios - Total'!$C1197,IF(Data!$A$2:$A$1823='Ratios - Total'!$A1197,Data!$C$2:$C$1823,0),0))/INDEX(Data!$D$2:$D$1823,MATCH('Ratios - Total'!$C1197,IF(Data!$A$2:$A$1823='Ratios - Total'!$A1197,Data!$C$2:$C$1823,0),0)),"Missing Data")</f>
        <v>0</v>
      </c>
      <c r="G1197" s="5"/>
      <c r="H1197" s="5" t="str">
        <f t="array" ref="H1197">IFERROR(INDEX(Data!$H$2:$H$1823,MATCH('Ratios - Total'!$C1197,IF(Data!$A$2:$A$1823='Ratios - Total'!$A1197,Data!$C$2:$C$1823,0),0))/INDEX(Data!$G$2:$G$1823,MATCH('Ratios - Total'!$C1197,IF(Data!$A$2:$A$1823='Ratios - Total'!$A1197,Data!$C$2:$C$1823,0),0)),"Missing Data")</f>
        <v>Missing Data</v>
      </c>
      <c r="I1197" s="5">
        <f t="array" ref="I1197">IFERROR(INDEX(Data!$G$2:$G$1823,MATCH('Ratios - Total'!$C1197,IF(Data!$A$2:$A$1823='Ratios - Total'!$A1197,Data!$C$2:$C$1823,0),0))/INDEX(Data!$D$2:$D$1823,MATCH('Ratios - Total'!$C1197,IF(Data!$A$2:$A$1823='Ratios - Total'!$A1197,Data!$C$2:$C$1823,0),0)),"Missing Data")</f>
        <v>0</v>
      </c>
      <c r="J1197" s="22"/>
      <c r="K1197" s="5">
        <f t="array" ref="K1197">IFERROR(INDEX(Data!$E$2:$E$1823,MATCH('Ratios - Total'!$C1197,IF(Data!$A$2:$A$1823='Ratios - Total'!$A1197,Data!$C$2:$C$1823,0),0))/INDEX(Data!$D$2:$D$1823,MATCH('Ratios - Total'!$C1197,IF(Data!$A$2:$A$1823='Ratios - Total'!$A1197,Data!$C$2:$C$1823,0),0)),"Missing Data")</f>
        <v>0</v>
      </c>
      <c r="L1197" s="5"/>
      <c r="M1197" s="5" t="str">
        <f t="array" ref="M1197">IFERROR(INDEX(Data!$F$2:$F$1823,MATCH('Ratios - Total'!$C1197,IF(Data!$A$2:$A$1823='Ratios - Total'!$A1197,Data!$C$2:$C$1823,0),0))/INDEX(Data!$E$2:$E$1823,MATCH('Ratios - Total'!$C1197,IF(Data!$A$2:$A$1823='Ratios - Total'!$A1197,Data!$C$2:$C$1823,0),0)),"Missing Data")</f>
        <v>Missing Data</v>
      </c>
      <c r="N1197" s="5"/>
      <c r="O1197" s="5" t="str">
        <f t="array" ref="O1197">IFERROR(INDEX(Data!$G$2:$G$1823,MATCH('Ratios - Total'!$C1197,IF(Data!$A$2:$A$1823='Ratios - Total'!$A1197,Data!$C$2:$C$1823,0),0))/INDEX(Data!$F$2:$F$1823,MATCH('Ratios - Total'!$C1197,IF(Data!$A$2:$A$1823='Ratios - Total'!$A1197,Data!$C$2:$C$1823,0),0)),"Missing Data")</f>
        <v>Missing Data</v>
      </c>
      <c r="P1197" s="5" t="str">
        <f t="array" ref="P1197">IFERROR(INDEX(Data!$H$2:$H$1823,MATCH('Ratios - Total'!$C1197,IF(Data!$A$2:$A$1823='Ratios - Total'!$A1197,Data!$C$2:$C$1823,0),0))/INDEX(Data!$G$2:$G$1823,MATCH('Ratios - Total'!$C1197,IF(Data!$A$2:$A$1823='Ratios - Total'!$A1197,Data!$C$2:$C$1823,0),0)),"Missing Data")</f>
        <v>Missing Data</v>
      </c>
      <c r="Q1197" s="5"/>
      <c r="R1197" s="5" t="str">
        <f t="array" ref="R1197">IFERROR(INDEX(Data!$L$2:$L$1823,MATCH('Ratios - Total'!$C1197,IF(Data!$A$2:$A$1823='Ratios - Total'!$A1197,Data!$C$2:$C$1823,0),0))/INDEX(Data!$G$2:$G$1823,MATCH('Ratios - Total'!$C1197,IF(Data!$A$2:$A$1823='Ratios - Total'!$A1197,Data!$C$2:$C$1823,0),0)),"Missing Data")</f>
        <v>Missing Data</v>
      </c>
      <c r="S1197" s="5"/>
      <c r="T1197" s="5">
        <f t="array" ref="T1197">IFERROR(INDEX(Data!$H$2:$H$1823,MATCH('Ratios - Total'!$C1197,IF(Data!$A$2:$A$1823='Ratios - Total'!$A1197,Data!$C$2:$C$1823,0),0))/INDEX(Data!$L$2:$L$1823,MATCH('Ratios - Total'!$C1197,IF(Data!$A$2:$A$1823='Ratios - Total'!$A1197,Data!$C$2:$C$1823,0),0)),"Missing Data")</f>
        <v>71233.821402477057</v>
      </c>
      <c r="U1197" s="5">
        <f t="array" ref="U1197">IFERROR(INDEX(Data!$K$2:$K$1823,MATCH('Ratios - Total'!$C1197,IF(Data!$A$2:$A$1823='Ratios - Total'!$A1197,Data!$C$2:$C$1823,0),0))/INDEX(Data!$H$2:$H$1823,MATCH('Ratios - Total'!$C1197,IF(Data!$A$2:$A$1823='Ratios - Total'!$A1197,Data!$C$2:$C$1823,0),0)),"Missing Data")</f>
        <v>0.41270518327259559</v>
      </c>
      <c r="V1197" s="5">
        <f t="array" ref="V1197">IFERROR(INDEX(Data!$K$2:$K$1823,MATCH('Ratios - Total'!$C1197,IF(Data!$A$2:$A$1823='Ratios - Total'!$A1197,Data!$C$2:$C$1823,0),0))/INDEX(Data!$L$2:$L$1823,MATCH('Ratios - Total'!$C1197,IF(Data!$A$2:$A$1823='Ratios - Total'!$A1197,Data!$C$2:$C$1823,0),0)),"Missing Data")</f>
        <v>29398.567317116635</v>
      </c>
      <c r="W1197" s="5">
        <f t="shared" si="19"/>
        <v>41835.254085360422</v>
      </c>
      <c r="X1197" s="5" t="str">
        <f t="array" ref="X1197">IFERROR(INDEX(Data!$K$2:$K$1823,MATCH('Ratios - Total'!$C1197,IF(Data!$A$2:$A$1823='Ratios - Total'!$A1197,Data!$C$2:$C$1823,0),0))/INDEX(Data!$G$2:$G$1823,MATCH('Ratios - Total'!$C1197,IF(Data!$A$2:$A$1823='Ratios - Total'!$A1197,Data!$C$2:$C$1823,0),0)),"Missing Data")</f>
        <v>Missing Data</v>
      </c>
    </row>
    <row r="1198" spans="1:24" x14ac:dyDescent="0.25">
      <c r="A1198" s="22" t="s">
        <v>104</v>
      </c>
      <c r="B1198" s="22" t="s">
        <v>105</v>
      </c>
      <c r="C1198" s="22">
        <v>1998</v>
      </c>
      <c r="D1198" s="5">
        <f t="array" ref="D1198">IFERROR(INDEX(Data!$H$2:$H$1823,MATCH('Ratios - Total'!$C1198,IF(Data!$A$2:$A$1823='Ratios - Total'!$A1198,Data!$C$2:$C$1823,0),0))/INDEX(Data!$D$2:$D$1823,MATCH('Ratios - Total'!$C1198,IF(Data!$A$2:$A$1823='Ratios - Total'!$A1198,Data!$C$2:$C$1823,0),0)),"Missing Data")</f>
        <v>1500.1415766921291</v>
      </c>
      <c r="E1198" s="22"/>
      <c r="F1198" s="5">
        <f t="array" ref="F1198">IFERROR(INDEX(Data!$G$2:$G$1823,MATCH('Ratios - Total'!$C1198,IF(Data!$A$2:$A$1823='Ratios - Total'!$A1198,Data!$C$2:$C$1823,0),0))/INDEX(Data!$D$2:$D$1823,MATCH('Ratios - Total'!$C1198,IF(Data!$A$2:$A$1823='Ratios - Total'!$A1198,Data!$C$2:$C$1823,0),0)),"Missing Data")</f>
        <v>0</v>
      </c>
      <c r="G1198" s="5"/>
      <c r="H1198" s="5" t="str">
        <f t="array" ref="H1198">IFERROR(INDEX(Data!$H$2:$H$1823,MATCH('Ratios - Total'!$C1198,IF(Data!$A$2:$A$1823='Ratios - Total'!$A1198,Data!$C$2:$C$1823,0),0))/INDEX(Data!$G$2:$G$1823,MATCH('Ratios - Total'!$C1198,IF(Data!$A$2:$A$1823='Ratios - Total'!$A1198,Data!$C$2:$C$1823,0),0)),"Missing Data")</f>
        <v>Missing Data</v>
      </c>
      <c r="I1198" s="5">
        <f t="array" ref="I1198">IFERROR(INDEX(Data!$G$2:$G$1823,MATCH('Ratios - Total'!$C1198,IF(Data!$A$2:$A$1823='Ratios - Total'!$A1198,Data!$C$2:$C$1823,0),0))/INDEX(Data!$D$2:$D$1823,MATCH('Ratios - Total'!$C1198,IF(Data!$A$2:$A$1823='Ratios - Total'!$A1198,Data!$C$2:$C$1823,0),0)),"Missing Data")</f>
        <v>0</v>
      </c>
      <c r="J1198" s="22"/>
      <c r="K1198" s="5">
        <f t="array" ref="K1198">IFERROR(INDEX(Data!$E$2:$E$1823,MATCH('Ratios - Total'!$C1198,IF(Data!$A$2:$A$1823='Ratios - Total'!$A1198,Data!$C$2:$C$1823,0),0))/INDEX(Data!$D$2:$D$1823,MATCH('Ratios - Total'!$C1198,IF(Data!$A$2:$A$1823='Ratios - Total'!$A1198,Data!$C$2:$C$1823,0),0)),"Missing Data")</f>
        <v>0</v>
      </c>
      <c r="L1198" s="5"/>
      <c r="M1198" s="5" t="str">
        <f t="array" ref="M1198">IFERROR(INDEX(Data!$F$2:$F$1823,MATCH('Ratios - Total'!$C1198,IF(Data!$A$2:$A$1823='Ratios - Total'!$A1198,Data!$C$2:$C$1823,0),0))/INDEX(Data!$E$2:$E$1823,MATCH('Ratios - Total'!$C1198,IF(Data!$A$2:$A$1823='Ratios - Total'!$A1198,Data!$C$2:$C$1823,0),0)),"Missing Data")</f>
        <v>Missing Data</v>
      </c>
      <c r="N1198" s="5"/>
      <c r="O1198" s="5" t="str">
        <f t="array" ref="O1198">IFERROR(INDEX(Data!$G$2:$G$1823,MATCH('Ratios - Total'!$C1198,IF(Data!$A$2:$A$1823='Ratios - Total'!$A1198,Data!$C$2:$C$1823,0),0))/INDEX(Data!$F$2:$F$1823,MATCH('Ratios - Total'!$C1198,IF(Data!$A$2:$A$1823='Ratios - Total'!$A1198,Data!$C$2:$C$1823,0),0)),"Missing Data")</f>
        <v>Missing Data</v>
      </c>
      <c r="P1198" s="5" t="str">
        <f t="array" ref="P1198">IFERROR(INDEX(Data!$H$2:$H$1823,MATCH('Ratios - Total'!$C1198,IF(Data!$A$2:$A$1823='Ratios - Total'!$A1198,Data!$C$2:$C$1823,0),0))/INDEX(Data!$G$2:$G$1823,MATCH('Ratios - Total'!$C1198,IF(Data!$A$2:$A$1823='Ratios - Total'!$A1198,Data!$C$2:$C$1823,0),0)),"Missing Data")</f>
        <v>Missing Data</v>
      </c>
      <c r="Q1198" s="5"/>
      <c r="R1198" s="5" t="str">
        <f t="array" ref="R1198">IFERROR(INDEX(Data!$L$2:$L$1823,MATCH('Ratios - Total'!$C1198,IF(Data!$A$2:$A$1823='Ratios - Total'!$A1198,Data!$C$2:$C$1823,0),0))/INDEX(Data!$G$2:$G$1823,MATCH('Ratios - Total'!$C1198,IF(Data!$A$2:$A$1823='Ratios - Total'!$A1198,Data!$C$2:$C$1823,0),0)),"Missing Data")</f>
        <v>Missing Data</v>
      </c>
      <c r="S1198" s="5"/>
      <c r="T1198" s="5">
        <f t="array" ref="T1198">IFERROR(INDEX(Data!$H$2:$H$1823,MATCH('Ratios - Total'!$C1198,IF(Data!$A$2:$A$1823='Ratios - Total'!$A1198,Data!$C$2:$C$1823,0),0))/INDEX(Data!$L$2:$L$1823,MATCH('Ratios - Total'!$C1198,IF(Data!$A$2:$A$1823='Ratios - Total'!$A1198,Data!$C$2:$C$1823,0),0)),"Missing Data")</f>
        <v>50817.917172832691</v>
      </c>
      <c r="U1198" s="5">
        <f t="array" ref="U1198">IFERROR(INDEX(Data!$K$2:$K$1823,MATCH('Ratios - Total'!$C1198,IF(Data!$A$2:$A$1823='Ratios - Total'!$A1198,Data!$C$2:$C$1823,0),0))/INDEX(Data!$H$2:$H$1823,MATCH('Ratios - Total'!$C1198,IF(Data!$A$2:$A$1823='Ratios - Total'!$A1198,Data!$C$2:$C$1823,0),0)),"Missing Data")</f>
        <v>0.48057065900051688</v>
      </c>
      <c r="V1198" s="5">
        <f t="array" ref="V1198">IFERROR(INDEX(Data!$K$2:$K$1823,MATCH('Ratios - Total'!$C1198,IF(Data!$A$2:$A$1823='Ratios - Total'!$A1198,Data!$C$2:$C$1823,0),0))/INDEX(Data!$L$2:$L$1823,MATCH('Ratios - Total'!$C1198,IF(Data!$A$2:$A$1823='Ratios - Total'!$A1198,Data!$C$2:$C$1823,0),0)),"Missing Data")</f>
        <v>24421.599944781887</v>
      </c>
      <c r="W1198" s="5">
        <f t="shared" si="19"/>
        <v>26396.317228050804</v>
      </c>
      <c r="X1198" s="5" t="str">
        <f t="array" ref="X1198">IFERROR(INDEX(Data!$K$2:$K$1823,MATCH('Ratios - Total'!$C1198,IF(Data!$A$2:$A$1823='Ratios - Total'!$A1198,Data!$C$2:$C$1823,0),0))/INDEX(Data!$G$2:$G$1823,MATCH('Ratios - Total'!$C1198,IF(Data!$A$2:$A$1823='Ratios - Total'!$A1198,Data!$C$2:$C$1823,0),0)),"Missing Data")</f>
        <v>Missing Data</v>
      </c>
    </row>
    <row r="1199" spans="1:24" x14ac:dyDescent="0.25">
      <c r="A1199" s="22" t="s">
        <v>4</v>
      </c>
      <c r="B1199" s="22" t="s">
        <v>5</v>
      </c>
      <c r="C1199" s="22">
        <v>1999</v>
      </c>
      <c r="D1199" s="5">
        <f t="array" ref="D1199">IFERROR(INDEX(Data!$H$2:$H$1823,MATCH('Ratios - Total'!$C1199,IF(Data!$A$2:$A$1823='Ratios - Total'!$A1199,Data!$C$2:$C$1823,0),0))/INDEX(Data!$D$2:$D$1823,MATCH('Ratios - Total'!$C1199,IF(Data!$A$2:$A$1823='Ratios - Total'!$A1199,Data!$C$2:$C$1823,0),0)),"Missing Data")</f>
        <v>1114.9971867712563</v>
      </c>
      <c r="E1199" s="22"/>
      <c r="F1199" s="5">
        <f t="array" ref="F1199">IFERROR(INDEX(Data!$G$2:$G$1823,MATCH('Ratios - Total'!$C1199,IF(Data!$A$2:$A$1823='Ratios - Total'!$A1199,Data!$C$2:$C$1823,0),0))/INDEX(Data!$D$2:$D$1823,MATCH('Ratios - Total'!$C1199,IF(Data!$A$2:$A$1823='Ratios - Total'!$A1199,Data!$C$2:$C$1823,0),0)),"Missing Data")</f>
        <v>0</v>
      </c>
      <c r="G1199" s="5"/>
      <c r="H1199" s="5" t="str">
        <f t="array" ref="H1199">IFERROR(INDEX(Data!$H$2:$H$1823,MATCH('Ratios - Total'!$C1199,IF(Data!$A$2:$A$1823='Ratios - Total'!$A1199,Data!$C$2:$C$1823,0),0))/INDEX(Data!$G$2:$G$1823,MATCH('Ratios - Total'!$C1199,IF(Data!$A$2:$A$1823='Ratios - Total'!$A1199,Data!$C$2:$C$1823,0),0)),"Missing Data")</f>
        <v>Missing Data</v>
      </c>
      <c r="I1199" s="5">
        <f t="array" ref="I1199">IFERROR(INDEX(Data!$G$2:$G$1823,MATCH('Ratios - Total'!$C1199,IF(Data!$A$2:$A$1823='Ratios - Total'!$A1199,Data!$C$2:$C$1823,0),0))/INDEX(Data!$D$2:$D$1823,MATCH('Ratios - Total'!$C1199,IF(Data!$A$2:$A$1823='Ratios - Total'!$A1199,Data!$C$2:$C$1823,0),0)),"Missing Data")</f>
        <v>0</v>
      </c>
      <c r="J1199" s="22"/>
      <c r="K1199" s="5">
        <f t="array" ref="K1199">IFERROR(INDEX(Data!$E$2:$E$1823,MATCH('Ratios - Total'!$C1199,IF(Data!$A$2:$A$1823='Ratios - Total'!$A1199,Data!$C$2:$C$1823,0),0))/INDEX(Data!$D$2:$D$1823,MATCH('Ratios - Total'!$C1199,IF(Data!$A$2:$A$1823='Ratios - Total'!$A1199,Data!$C$2:$C$1823,0),0)),"Missing Data")</f>
        <v>0</v>
      </c>
      <c r="L1199" s="5"/>
      <c r="M1199" s="5" t="str">
        <f t="array" ref="M1199">IFERROR(INDEX(Data!$F$2:$F$1823,MATCH('Ratios - Total'!$C1199,IF(Data!$A$2:$A$1823='Ratios - Total'!$A1199,Data!$C$2:$C$1823,0),0))/INDEX(Data!$E$2:$E$1823,MATCH('Ratios - Total'!$C1199,IF(Data!$A$2:$A$1823='Ratios - Total'!$A1199,Data!$C$2:$C$1823,0),0)),"Missing Data")</f>
        <v>Missing Data</v>
      </c>
      <c r="N1199" s="5"/>
      <c r="O1199" s="5" t="str">
        <f t="array" ref="O1199">IFERROR(INDEX(Data!$G$2:$G$1823,MATCH('Ratios - Total'!$C1199,IF(Data!$A$2:$A$1823='Ratios - Total'!$A1199,Data!$C$2:$C$1823,0),0))/INDEX(Data!$F$2:$F$1823,MATCH('Ratios - Total'!$C1199,IF(Data!$A$2:$A$1823='Ratios - Total'!$A1199,Data!$C$2:$C$1823,0),0)),"Missing Data")</f>
        <v>Missing Data</v>
      </c>
      <c r="P1199" s="5" t="str">
        <f t="array" ref="P1199">IFERROR(INDEX(Data!$H$2:$H$1823,MATCH('Ratios - Total'!$C1199,IF(Data!$A$2:$A$1823='Ratios - Total'!$A1199,Data!$C$2:$C$1823,0),0))/INDEX(Data!$G$2:$G$1823,MATCH('Ratios - Total'!$C1199,IF(Data!$A$2:$A$1823='Ratios - Total'!$A1199,Data!$C$2:$C$1823,0),0)),"Missing Data")</f>
        <v>Missing Data</v>
      </c>
      <c r="Q1199" s="5"/>
      <c r="R1199" s="5" t="str">
        <f t="array" ref="R1199">IFERROR(INDEX(Data!$L$2:$L$1823,MATCH('Ratios - Total'!$C1199,IF(Data!$A$2:$A$1823='Ratios - Total'!$A1199,Data!$C$2:$C$1823,0),0))/INDEX(Data!$G$2:$G$1823,MATCH('Ratios - Total'!$C1199,IF(Data!$A$2:$A$1823='Ratios - Total'!$A1199,Data!$C$2:$C$1823,0),0)),"Missing Data")</f>
        <v>Missing Data</v>
      </c>
      <c r="S1199" s="5"/>
      <c r="T1199" s="5">
        <f t="array" ref="T1199">IFERROR(INDEX(Data!$H$2:$H$1823,MATCH('Ratios - Total'!$C1199,IF(Data!$A$2:$A$1823='Ratios - Total'!$A1199,Data!$C$2:$C$1823,0),0))/INDEX(Data!$L$2:$L$1823,MATCH('Ratios - Total'!$C1199,IF(Data!$A$2:$A$1823='Ratios - Total'!$A1199,Data!$C$2:$C$1823,0),0)),"Missing Data")</f>
        <v>53031.238950024155</v>
      </c>
      <c r="U1199" s="5">
        <f t="array" ref="U1199">IFERROR(INDEX(Data!$K$2:$K$1823,MATCH('Ratios - Total'!$C1199,IF(Data!$A$2:$A$1823='Ratios - Total'!$A1199,Data!$C$2:$C$1823,0),0))/INDEX(Data!$H$2:$H$1823,MATCH('Ratios - Total'!$C1199,IF(Data!$A$2:$A$1823='Ratios - Total'!$A1199,Data!$C$2:$C$1823,0),0)),"Missing Data")</f>
        <v>0.42547755747554894</v>
      </c>
      <c r="V1199" s="5">
        <f t="array" ref="V1199">IFERROR(INDEX(Data!$K$2:$K$1823,MATCH('Ratios - Total'!$C1199,IF(Data!$A$2:$A$1823='Ratios - Total'!$A1199,Data!$C$2:$C$1823,0),0))/INDEX(Data!$L$2:$L$1823,MATCH('Ratios - Total'!$C1199,IF(Data!$A$2:$A$1823='Ratios - Total'!$A1199,Data!$C$2:$C$1823,0),0)),"Missing Data")</f>
        <v>22563.602018358473</v>
      </c>
      <c r="W1199" s="5">
        <f t="shared" si="19"/>
        <v>30467.636931665682</v>
      </c>
      <c r="X1199" s="5" t="str">
        <f t="array" ref="X1199">IFERROR(INDEX(Data!$K$2:$K$1823,MATCH('Ratios - Total'!$C1199,IF(Data!$A$2:$A$1823='Ratios - Total'!$A1199,Data!$C$2:$C$1823,0),0))/INDEX(Data!$G$2:$G$1823,MATCH('Ratios - Total'!$C1199,IF(Data!$A$2:$A$1823='Ratios - Total'!$A1199,Data!$C$2:$C$1823,0),0)),"Missing Data")</f>
        <v>Missing Data</v>
      </c>
    </row>
    <row r="1200" spans="1:24" x14ac:dyDescent="0.25">
      <c r="A1200" s="22" t="s">
        <v>6</v>
      </c>
      <c r="B1200" s="22" t="s">
        <v>7</v>
      </c>
      <c r="C1200" s="22">
        <v>1999</v>
      </c>
      <c r="D1200" s="5">
        <f t="array" ref="D1200">IFERROR(INDEX(Data!$H$2:$H$1823,MATCH('Ratios - Total'!$C1200,IF(Data!$A$2:$A$1823='Ratios - Total'!$A1200,Data!$C$2:$C$1823,0),0))/INDEX(Data!$D$2:$D$1823,MATCH('Ratios - Total'!$C1200,IF(Data!$A$2:$A$1823='Ratios - Total'!$A1200,Data!$C$2:$C$1823,0),0)),"Missing Data")</f>
        <v>2301.7179258585834</v>
      </c>
      <c r="E1200" s="22"/>
      <c r="F1200" s="5">
        <f t="array" ref="F1200">IFERROR(INDEX(Data!$G$2:$G$1823,MATCH('Ratios - Total'!$C1200,IF(Data!$A$2:$A$1823='Ratios - Total'!$A1200,Data!$C$2:$C$1823,0),0))/INDEX(Data!$D$2:$D$1823,MATCH('Ratios - Total'!$C1200,IF(Data!$A$2:$A$1823='Ratios - Total'!$A1200,Data!$C$2:$C$1823,0),0)),"Missing Data")</f>
        <v>0</v>
      </c>
      <c r="G1200" s="5"/>
      <c r="H1200" s="5" t="str">
        <f t="array" ref="H1200">IFERROR(INDEX(Data!$H$2:$H$1823,MATCH('Ratios - Total'!$C1200,IF(Data!$A$2:$A$1823='Ratios - Total'!$A1200,Data!$C$2:$C$1823,0),0))/INDEX(Data!$G$2:$G$1823,MATCH('Ratios - Total'!$C1200,IF(Data!$A$2:$A$1823='Ratios - Total'!$A1200,Data!$C$2:$C$1823,0),0)),"Missing Data")</f>
        <v>Missing Data</v>
      </c>
      <c r="I1200" s="5">
        <f t="array" ref="I1200">IFERROR(INDEX(Data!$G$2:$G$1823,MATCH('Ratios - Total'!$C1200,IF(Data!$A$2:$A$1823='Ratios - Total'!$A1200,Data!$C$2:$C$1823,0),0))/INDEX(Data!$D$2:$D$1823,MATCH('Ratios - Total'!$C1200,IF(Data!$A$2:$A$1823='Ratios - Total'!$A1200,Data!$C$2:$C$1823,0),0)),"Missing Data")</f>
        <v>0</v>
      </c>
      <c r="J1200" s="22"/>
      <c r="K1200" s="5">
        <f t="array" ref="K1200">IFERROR(INDEX(Data!$E$2:$E$1823,MATCH('Ratios - Total'!$C1200,IF(Data!$A$2:$A$1823='Ratios - Total'!$A1200,Data!$C$2:$C$1823,0),0))/INDEX(Data!$D$2:$D$1823,MATCH('Ratios - Total'!$C1200,IF(Data!$A$2:$A$1823='Ratios - Total'!$A1200,Data!$C$2:$C$1823,0),0)),"Missing Data")</f>
        <v>0</v>
      </c>
      <c r="L1200" s="5"/>
      <c r="M1200" s="5" t="str">
        <f t="array" ref="M1200">IFERROR(INDEX(Data!$F$2:$F$1823,MATCH('Ratios - Total'!$C1200,IF(Data!$A$2:$A$1823='Ratios - Total'!$A1200,Data!$C$2:$C$1823,0),0))/INDEX(Data!$E$2:$E$1823,MATCH('Ratios - Total'!$C1200,IF(Data!$A$2:$A$1823='Ratios - Total'!$A1200,Data!$C$2:$C$1823,0),0)),"Missing Data")</f>
        <v>Missing Data</v>
      </c>
      <c r="N1200" s="5"/>
      <c r="O1200" s="5" t="str">
        <f t="array" ref="O1200">IFERROR(INDEX(Data!$G$2:$G$1823,MATCH('Ratios - Total'!$C1200,IF(Data!$A$2:$A$1823='Ratios - Total'!$A1200,Data!$C$2:$C$1823,0),0))/INDEX(Data!$F$2:$F$1823,MATCH('Ratios - Total'!$C1200,IF(Data!$A$2:$A$1823='Ratios - Total'!$A1200,Data!$C$2:$C$1823,0),0)),"Missing Data")</f>
        <v>Missing Data</v>
      </c>
      <c r="P1200" s="5" t="str">
        <f t="array" ref="P1200">IFERROR(INDEX(Data!$H$2:$H$1823,MATCH('Ratios - Total'!$C1200,IF(Data!$A$2:$A$1823='Ratios - Total'!$A1200,Data!$C$2:$C$1823,0),0))/INDEX(Data!$G$2:$G$1823,MATCH('Ratios - Total'!$C1200,IF(Data!$A$2:$A$1823='Ratios - Total'!$A1200,Data!$C$2:$C$1823,0),0)),"Missing Data")</f>
        <v>Missing Data</v>
      </c>
      <c r="Q1200" s="5"/>
      <c r="R1200" s="5" t="str">
        <f t="array" ref="R1200">IFERROR(INDEX(Data!$L$2:$L$1823,MATCH('Ratios - Total'!$C1200,IF(Data!$A$2:$A$1823='Ratios - Total'!$A1200,Data!$C$2:$C$1823,0),0))/INDEX(Data!$G$2:$G$1823,MATCH('Ratios - Total'!$C1200,IF(Data!$A$2:$A$1823='Ratios - Total'!$A1200,Data!$C$2:$C$1823,0),0)),"Missing Data")</f>
        <v>Missing Data</v>
      </c>
      <c r="S1200" s="5"/>
      <c r="T1200" s="5">
        <f t="array" ref="T1200">IFERROR(INDEX(Data!$H$2:$H$1823,MATCH('Ratios - Total'!$C1200,IF(Data!$A$2:$A$1823='Ratios - Total'!$A1200,Data!$C$2:$C$1823,0),0))/INDEX(Data!$L$2:$L$1823,MATCH('Ratios - Total'!$C1200,IF(Data!$A$2:$A$1823='Ratios - Total'!$A1200,Data!$C$2:$C$1823,0),0)),"Missing Data")</f>
        <v>79088.435571687834</v>
      </c>
      <c r="U1200" s="5">
        <f t="array" ref="U1200">IFERROR(INDEX(Data!$K$2:$K$1823,MATCH('Ratios - Total'!$C1200,IF(Data!$A$2:$A$1823='Ratios - Total'!$A1200,Data!$C$2:$C$1823,0),0))/INDEX(Data!$H$2:$H$1823,MATCH('Ratios - Total'!$C1200,IF(Data!$A$2:$A$1823='Ratios - Total'!$A1200,Data!$C$2:$C$1823,0),0)),"Missing Data")</f>
        <v>0.41082355814252808</v>
      </c>
      <c r="V1200" s="5">
        <f t="array" ref="V1200">IFERROR(INDEX(Data!$K$2:$K$1823,MATCH('Ratios - Total'!$C1200,IF(Data!$A$2:$A$1823='Ratios - Total'!$A1200,Data!$C$2:$C$1823,0),0))/INDEX(Data!$L$2:$L$1823,MATCH('Ratios - Total'!$C1200,IF(Data!$A$2:$A$1823='Ratios - Total'!$A1200,Data!$C$2:$C$1823,0),0)),"Missing Data")</f>
        <v>32491.392509486883</v>
      </c>
      <c r="W1200" s="5">
        <f t="shared" si="19"/>
        <v>46597.043062200952</v>
      </c>
      <c r="X1200" s="5" t="str">
        <f t="array" ref="X1200">IFERROR(INDEX(Data!$K$2:$K$1823,MATCH('Ratios - Total'!$C1200,IF(Data!$A$2:$A$1823='Ratios - Total'!$A1200,Data!$C$2:$C$1823,0),0))/INDEX(Data!$G$2:$G$1823,MATCH('Ratios - Total'!$C1200,IF(Data!$A$2:$A$1823='Ratios - Total'!$A1200,Data!$C$2:$C$1823,0),0)),"Missing Data")</f>
        <v>Missing Data</v>
      </c>
    </row>
    <row r="1201" spans="1:24" x14ac:dyDescent="0.25">
      <c r="A1201" s="22" t="s">
        <v>8</v>
      </c>
      <c r="B1201" s="22" t="s">
        <v>9</v>
      </c>
      <c r="C1201" s="22">
        <v>1999</v>
      </c>
      <c r="D1201" s="5">
        <f t="array" ref="D1201">IFERROR(INDEX(Data!$H$2:$H$1823,MATCH('Ratios - Total'!$C1201,IF(Data!$A$2:$A$1823='Ratios - Total'!$A1201,Data!$C$2:$C$1823,0),0))/INDEX(Data!$D$2:$D$1823,MATCH('Ratios - Total'!$C1201,IF(Data!$A$2:$A$1823='Ratios - Total'!$A1201,Data!$C$2:$C$1823,0),0)),"Missing Data")</f>
        <v>1087.5072565255584</v>
      </c>
      <c r="E1201" s="22"/>
      <c r="F1201" s="5">
        <f t="array" ref="F1201">IFERROR(INDEX(Data!$G$2:$G$1823,MATCH('Ratios - Total'!$C1201,IF(Data!$A$2:$A$1823='Ratios - Total'!$A1201,Data!$C$2:$C$1823,0),0))/INDEX(Data!$D$2:$D$1823,MATCH('Ratios - Total'!$C1201,IF(Data!$A$2:$A$1823='Ratios - Total'!$A1201,Data!$C$2:$C$1823,0),0)),"Missing Data")</f>
        <v>0</v>
      </c>
      <c r="G1201" s="5"/>
      <c r="H1201" s="5" t="str">
        <f t="array" ref="H1201">IFERROR(INDEX(Data!$H$2:$H$1823,MATCH('Ratios - Total'!$C1201,IF(Data!$A$2:$A$1823='Ratios - Total'!$A1201,Data!$C$2:$C$1823,0),0))/INDEX(Data!$G$2:$G$1823,MATCH('Ratios - Total'!$C1201,IF(Data!$A$2:$A$1823='Ratios - Total'!$A1201,Data!$C$2:$C$1823,0),0)),"Missing Data")</f>
        <v>Missing Data</v>
      </c>
      <c r="I1201" s="5">
        <f t="array" ref="I1201">IFERROR(INDEX(Data!$G$2:$G$1823,MATCH('Ratios - Total'!$C1201,IF(Data!$A$2:$A$1823='Ratios - Total'!$A1201,Data!$C$2:$C$1823,0),0))/INDEX(Data!$D$2:$D$1823,MATCH('Ratios - Total'!$C1201,IF(Data!$A$2:$A$1823='Ratios - Total'!$A1201,Data!$C$2:$C$1823,0),0)),"Missing Data")</f>
        <v>0</v>
      </c>
      <c r="J1201" s="22"/>
      <c r="K1201" s="5">
        <f t="array" ref="K1201">IFERROR(INDEX(Data!$E$2:$E$1823,MATCH('Ratios - Total'!$C1201,IF(Data!$A$2:$A$1823='Ratios - Total'!$A1201,Data!$C$2:$C$1823,0),0))/INDEX(Data!$D$2:$D$1823,MATCH('Ratios - Total'!$C1201,IF(Data!$A$2:$A$1823='Ratios - Total'!$A1201,Data!$C$2:$C$1823,0),0)),"Missing Data")</f>
        <v>0</v>
      </c>
      <c r="L1201" s="5"/>
      <c r="M1201" s="5" t="str">
        <f t="array" ref="M1201">IFERROR(INDEX(Data!$F$2:$F$1823,MATCH('Ratios - Total'!$C1201,IF(Data!$A$2:$A$1823='Ratios - Total'!$A1201,Data!$C$2:$C$1823,0),0))/INDEX(Data!$E$2:$E$1823,MATCH('Ratios - Total'!$C1201,IF(Data!$A$2:$A$1823='Ratios - Total'!$A1201,Data!$C$2:$C$1823,0),0)),"Missing Data")</f>
        <v>Missing Data</v>
      </c>
      <c r="N1201" s="5"/>
      <c r="O1201" s="5" t="str">
        <f t="array" ref="O1201">IFERROR(INDEX(Data!$G$2:$G$1823,MATCH('Ratios - Total'!$C1201,IF(Data!$A$2:$A$1823='Ratios - Total'!$A1201,Data!$C$2:$C$1823,0),0))/INDEX(Data!$F$2:$F$1823,MATCH('Ratios - Total'!$C1201,IF(Data!$A$2:$A$1823='Ratios - Total'!$A1201,Data!$C$2:$C$1823,0),0)),"Missing Data")</f>
        <v>Missing Data</v>
      </c>
      <c r="P1201" s="5" t="str">
        <f t="array" ref="P1201">IFERROR(INDEX(Data!$H$2:$H$1823,MATCH('Ratios - Total'!$C1201,IF(Data!$A$2:$A$1823='Ratios - Total'!$A1201,Data!$C$2:$C$1823,0),0))/INDEX(Data!$G$2:$G$1823,MATCH('Ratios - Total'!$C1201,IF(Data!$A$2:$A$1823='Ratios - Total'!$A1201,Data!$C$2:$C$1823,0),0)),"Missing Data")</f>
        <v>Missing Data</v>
      </c>
      <c r="Q1201" s="5"/>
      <c r="R1201" s="5" t="str">
        <f t="array" ref="R1201">IFERROR(INDEX(Data!$L$2:$L$1823,MATCH('Ratios - Total'!$C1201,IF(Data!$A$2:$A$1823='Ratios - Total'!$A1201,Data!$C$2:$C$1823,0),0))/INDEX(Data!$G$2:$G$1823,MATCH('Ratios - Total'!$C1201,IF(Data!$A$2:$A$1823='Ratios - Total'!$A1201,Data!$C$2:$C$1823,0),0)),"Missing Data")</f>
        <v>Missing Data</v>
      </c>
      <c r="S1201" s="5"/>
      <c r="T1201" s="5">
        <f t="array" ref="T1201">IFERROR(INDEX(Data!$H$2:$H$1823,MATCH('Ratios - Total'!$C1201,IF(Data!$A$2:$A$1823='Ratios - Total'!$A1201,Data!$C$2:$C$1823,0),0))/INDEX(Data!$L$2:$L$1823,MATCH('Ratios - Total'!$C1201,IF(Data!$A$2:$A$1823='Ratios - Total'!$A1201,Data!$C$2:$C$1823,0),0)),"Missing Data")</f>
        <v>61786.191325982472</v>
      </c>
      <c r="U1201" s="5">
        <f t="array" ref="U1201">IFERROR(INDEX(Data!$K$2:$K$1823,MATCH('Ratios - Total'!$C1201,IF(Data!$A$2:$A$1823='Ratios - Total'!$A1201,Data!$C$2:$C$1823,0),0))/INDEX(Data!$H$2:$H$1823,MATCH('Ratios - Total'!$C1201,IF(Data!$A$2:$A$1823='Ratios - Total'!$A1201,Data!$C$2:$C$1823,0),0)),"Missing Data")</f>
        <v>0.40634460113493015</v>
      </c>
      <c r="V1201" s="5">
        <f t="array" ref="V1201">IFERROR(INDEX(Data!$K$2:$K$1823,MATCH('Ratios - Total'!$C1201,IF(Data!$A$2:$A$1823='Ratios - Total'!$A1201,Data!$C$2:$C$1823,0),0))/INDEX(Data!$L$2:$L$1823,MATCH('Ratios - Total'!$C1201,IF(Data!$A$2:$A$1823='Ratios - Total'!$A1201,Data!$C$2:$C$1823,0),0)),"Missing Data")</f>
        <v>25106.485270002828</v>
      </c>
      <c r="W1201" s="5">
        <f t="shared" si="19"/>
        <v>36679.706055979645</v>
      </c>
      <c r="X1201" s="5" t="str">
        <f t="array" ref="X1201">IFERROR(INDEX(Data!$K$2:$K$1823,MATCH('Ratios - Total'!$C1201,IF(Data!$A$2:$A$1823='Ratios - Total'!$A1201,Data!$C$2:$C$1823,0),0))/INDEX(Data!$G$2:$G$1823,MATCH('Ratios - Total'!$C1201,IF(Data!$A$2:$A$1823='Ratios - Total'!$A1201,Data!$C$2:$C$1823,0),0)),"Missing Data")</f>
        <v>Missing Data</v>
      </c>
    </row>
    <row r="1202" spans="1:24" x14ac:dyDescent="0.25">
      <c r="A1202" s="22" t="s">
        <v>10</v>
      </c>
      <c r="B1202" s="22" t="s">
        <v>11</v>
      </c>
      <c r="C1202" s="22">
        <v>1999</v>
      </c>
      <c r="D1202" s="5">
        <f t="array" ref="D1202">IFERROR(INDEX(Data!$H$2:$H$1823,MATCH('Ratios - Total'!$C1202,IF(Data!$A$2:$A$1823='Ratios - Total'!$A1202,Data!$C$2:$C$1823,0),0))/INDEX(Data!$D$2:$D$1823,MATCH('Ratios - Total'!$C1202,IF(Data!$A$2:$A$1823='Ratios - Total'!$A1202,Data!$C$2:$C$1823,0),0)),"Missing Data")</f>
        <v>997.14348721274882</v>
      </c>
      <c r="E1202" s="22"/>
      <c r="F1202" s="5">
        <f t="array" ref="F1202">IFERROR(INDEX(Data!$G$2:$G$1823,MATCH('Ratios - Total'!$C1202,IF(Data!$A$2:$A$1823='Ratios - Total'!$A1202,Data!$C$2:$C$1823,0),0))/INDEX(Data!$D$2:$D$1823,MATCH('Ratios - Total'!$C1202,IF(Data!$A$2:$A$1823='Ratios - Total'!$A1202,Data!$C$2:$C$1823,0),0)),"Missing Data")</f>
        <v>0</v>
      </c>
      <c r="G1202" s="5"/>
      <c r="H1202" s="5" t="str">
        <f t="array" ref="H1202">IFERROR(INDEX(Data!$H$2:$H$1823,MATCH('Ratios - Total'!$C1202,IF(Data!$A$2:$A$1823='Ratios - Total'!$A1202,Data!$C$2:$C$1823,0),0))/INDEX(Data!$G$2:$G$1823,MATCH('Ratios - Total'!$C1202,IF(Data!$A$2:$A$1823='Ratios - Total'!$A1202,Data!$C$2:$C$1823,0),0)),"Missing Data")</f>
        <v>Missing Data</v>
      </c>
      <c r="I1202" s="5">
        <f t="array" ref="I1202">IFERROR(INDEX(Data!$G$2:$G$1823,MATCH('Ratios - Total'!$C1202,IF(Data!$A$2:$A$1823='Ratios - Total'!$A1202,Data!$C$2:$C$1823,0),0))/INDEX(Data!$D$2:$D$1823,MATCH('Ratios - Total'!$C1202,IF(Data!$A$2:$A$1823='Ratios - Total'!$A1202,Data!$C$2:$C$1823,0),0)),"Missing Data")</f>
        <v>0</v>
      </c>
      <c r="J1202" s="22"/>
      <c r="K1202" s="5">
        <f t="array" ref="K1202">IFERROR(INDEX(Data!$E$2:$E$1823,MATCH('Ratios - Total'!$C1202,IF(Data!$A$2:$A$1823='Ratios - Total'!$A1202,Data!$C$2:$C$1823,0),0))/INDEX(Data!$D$2:$D$1823,MATCH('Ratios - Total'!$C1202,IF(Data!$A$2:$A$1823='Ratios - Total'!$A1202,Data!$C$2:$C$1823,0),0)),"Missing Data")</f>
        <v>0</v>
      </c>
      <c r="L1202" s="5"/>
      <c r="M1202" s="5" t="str">
        <f t="array" ref="M1202">IFERROR(INDEX(Data!$F$2:$F$1823,MATCH('Ratios - Total'!$C1202,IF(Data!$A$2:$A$1823='Ratios - Total'!$A1202,Data!$C$2:$C$1823,0),0))/INDEX(Data!$E$2:$E$1823,MATCH('Ratios - Total'!$C1202,IF(Data!$A$2:$A$1823='Ratios - Total'!$A1202,Data!$C$2:$C$1823,0),0)),"Missing Data")</f>
        <v>Missing Data</v>
      </c>
      <c r="N1202" s="5"/>
      <c r="O1202" s="5" t="str">
        <f t="array" ref="O1202">IFERROR(INDEX(Data!$G$2:$G$1823,MATCH('Ratios - Total'!$C1202,IF(Data!$A$2:$A$1823='Ratios - Total'!$A1202,Data!$C$2:$C$1823,0),0))/INDEX(Data!$F$2:$F$1823,MATCH('Ratios - Total'!$C1202,IF(Data!$A$2:$A$1823='Ratios - Total'!$A1202,Data!$C$2:$C$1823,0),0)),"Missing Data")</f>
        <v>Missing Data</v>
      </c>
      <c r="P1202" s="5" t="str">
        <f t="array" ref="P1202">IFERROR(INDEX(Data!$H$2:$H$1823,MATCH('Ratios - Total'!$C1202,IF(Data!$A$2:$A$1823='Ratios - Total'!$A1202,Data!$C$2:$C$1823,0),0))/INDEX(Data!$G$2:$G$1823,MATCH('Ratios - Total'!$C1202,IF(Data!$A$2:$A$1823='Ratios - Total'!$A1202,Data!$C$2:$C$1823,0),0)),"Missing Data")</f>
        <v>Missing Data</v>
      </c>
      <c r="Q1202" s="5"/>
      <c r="R1202" s="5" t="str">
        <f t="array" ref="R1202">IFERROR(INDEX(Data!$L$2:$L$1823,MATCH('Ratios - Total'!$C1202,IF(Data!$A$2:$A$1823='Ratios - Total'!$A1202,Data!$C$2:$C$1823,0),0))/INDEX(Data!$G$2:$G$1823,MATCH('Ratios - Total'!$C1202,IF(Data!$A$2:$A$1823='Ratios - Total'!$A1202,Data!$C$2:$C$1823,0),0)),"Missing Data")</f>
        <v>Missing Data</v>
      </c>
      <c r="S1202" s="5"/>
      <c r="T1202" s="5">
        <f t="array" ref="T1202">IFERROR(INDEX(Data!$H$2:$H$1823,MATCH('Ratios - Total'!$C1202,IF(Data!$A$2:$A$1823='Ratios - Total'!$A1202,Data!$C$2:$C$1823,0),0))/INDEX(Data!$L$2:$L$1823,MATCH('Ratios - Total'!$C1202,IF(Data!$A$2:$A$1823='Ratios - Total'!$A1202,Data!$C$2:$C$1823,0),0)),"Missing Data")</f>
        <v>44094.932764140874</v>
      </c>
      <c r="U1202" s="5">
        <f t="array" ref="U1202">IFERROR(INDEX(Data!$K$2:$K$1823,MATCH('Ratios - Total'!$C1202,IF(Data!$A$2:$A$1823='Ratios - Total'!$A1202,Data!$C$2:$C$1823,0),0))/INDEX(Data!$H$2:$H$1823,MATCH('Ratios - Total'!$C1202,IF(Data!$A$2:$A$1823='Ratios - Total'!$A1202,Data!$C$2:$C$1823,0),0)),"Missing Data")</f>
        <v>0.46393373006435712</v>
      </c>
      <c r="V1202" s="5">
        <f t="array" ref="V1202">IFERROR(INDEX(Data!$K$2:$K$1823,MATCH('Ratios - Total'!$C1202,IF(Data!$A$2:$A$1823='Ratios - Total'!$A1202,Data!$C$2:$C$1823,0),0))/INDEX(Data!$L$2:$L$1823,MATCH('Ratios - Total'!$C1202,IF(Data!$A$2:$A$1823='Ratios - Total'!$A1202,Data!$C$2:$C$1823,0),0)),"Missing Data")</f>
        <v>20457.126634204909</v>
      </c>
      <c r="W1202" s="5">
        <f t="shared" si="19"/>
        <v>23637.806129935965</v>
      </c>
      <c r="X1202" s="5" t="str">
        <f t="array" ref="X1202">IFERROR(INDEX(Data!$K$2:$K$1823,MATCH('Ratios - Total'!$C1202,IF(Data!$A$2:$A$1823='Ratios - Total'!$A1202,Data!$C$2:$C$1823,0),0))/INDEX(Data!$G$2:$G$1823,MATCH('Ratios - Total'!$C1202,IF(Data!$A$2:$A$1823='Ratios - Total'!$A1202,Data!$C$2:$C$1823,0),0)),"Missing Data")</f>
        <v>Missing Data</v>
      </c>
    </row>
    <row r="1203" spans="1:24" x14ac:dyDescent="0.25">
      <c r="A1203" s="22" t="s">
        <v>12</v>
      </c>
      <c r="B1203" s="22" t="s">
        <v>13</v>
      </c>
      <c r="C1203" s="22">
        <v>1999</v>
      </c>
      <c r="D1203" s="5">
        <f t="array" ref="D1203">IFERROR(INDEX(Data!$H$2:$H$1823,MATCH('Ratios - Total'!$C1203,IF(Data!$A$2:$A$1823='Ratios - Total'!$A1203,Data!$C$2:$C$1823,0),0))/INDEX(Data!$D$2:$D$1823,MATCH('Ratios - Total'!$C1203,IF(Data!$A$2:$A$1823='Ratios - Total'!$A1203,Data!$C$2:$C$1823,0),0)),"Missing Data")</f>
        <v>1253.0689242645885</v>
      </c>
      <c r="E1203" s="22"/>
      <c r="F1203" s="5">
        <f t="array" ref="F1203">IFERROR(INDEX(Data!$G$2:$G$1823,MATCH('Ratios - Total'!$C1203,IF(Data!$A$2:$A$1823='Ratios - Total'!$A1203,Data!$C$2:$C$1823,0),0))/INDEX(Data!$D$2:$D$1823,MATCH('Ratios - Total'!$C1203,IF(Data!$A$2:$A$1823='Ratios - Total'!$A1203,Data!$C$2:$C$1823,0),0)),"Missing Data")</f>
        <v>0</v>
      </c>
      <c r="G1203" s="5"/>
      <c r="H1203" s="5" t="str">
        <f t="array" ref="H1203">IFERROR(INDEX(Data!$H$2:$H$1823,MATCH('Ratios - Total'!$C1203,IF(Data!$A$2:$A$1823='Ratios - Total'!$A1203,Data!$C$2:$C$1823,0),0))/INDEX(Data!$G$2:$G$1823,MATCH('Ratios - Total'!$C1203,IF(Data!$A$2:$A$1823='Ratios - Total'!$A1203,Data!$C$2:$C$1823,0),0)),"Missing Data")</f>
        <v>Missing Data</v>
      </c>
      <c r="I1203" s="5">
        <f t="array" ref="I1203">IFERROR(INDEX(Data!$G$2:$G$1823,MATCH('Ratios - Total'!$C1203,IF(Data!$A$2:$A$1823='Ratios - Total'!$A1203,Data!$C$2:$C$1823,0),0))/INDEX(Data!$D$2:$D$1823,MATCH('Ratios - Total'!$C1203,IF(Data!$A$2:$A$1823='Ratios - Total'!$A1203,Data!$C$2:$C$1823,0),0)),"Missing Data")</f>
        <v>0</v>
      </c>
      <c r="J1203" s="22"/>
      <c r="K1203" s="5">
        <f t="array" ref="K1203">IFERROR(INDEX(Data!$E$2:$E$1823,MATCH('Ratios - Total'!$C1203,IF(Data!$A$2:$A$1823='Ratios - Total'!$A1203,Data!$C$2:$C$1823,0),0))/INDEX(Data!$D$2:$D$1823,MATCH('Ratios - Total'!$C1203,IF(Data!$A$2:$A$1823='Ratios - Total'!$A1203,Data!$C$2:$C$1823,0),0)),"Missing Data")</f>
        <v>0</v>
      </c>
      <c r="L1203" s="5"/>
      <c r="M1203" s="5" t="str">
        <f t="array" ref="M1203">IFERROR(INDEX(Data!$F$2:$F$1823,MATCH('Ratios - Total'!$C1203,IF(Data!$A$2:$A$1823='Ratios - Total'!$A1203,Data!$C$2:$C$1823,0),0))/INDEX(Data!$E$2:$E$1823,MATCH('Ratios - Total'!$C1203,IF(Data!$A$2:$A$1823='Ratios - Total'!$A1203,Data!$C$2:$C$1823,0),0)),"Missing Data")</f>
        <v>Missing Data</v>
      </c>
      <c r="N1203" s="5"/>
      <c r="O1203" s="5" t="str">
        <f t="array" ref="O1203">IFERROR(INDEX(Data!$G$2:$G$1823,MATCH('Ratios - Total'!$C1203,IF(Data!$A$2:$A$1823='Ratios - Total'!$A1203,Data!$C$2:$C$1823,0),0))/INDEX(Data!$F$2:$F$1823,MATCH('Ratios - Total'!$C1203,IF(Data!$A$2:$A$1823='Ratios - Total'!$A1203,Data!$C$2:$C$1823,0),0)),"Missing Data")</f>
        <v>Missing Data</v>
      </c>
      <c r="P1203" s="5" t="str">
        <f t="array" ref="P1203">IFERROR(INDEX(Data!$H$2:$H$1823,MATCH('Ratios - Total'!$C1203,IF(Data!$A$2:$A$1823='Ratios - Total'!$A1203,Data!$C$2:$C$1823,0),0))/INDEX(Data!$G$2:$G$1823,MATCH('Ratios - Total'!$C1203,IF(Data!$A$2:$A$1823='Ratios - Total'!$A1203,Data!$C$2:$C$1823,0),0)),"Missing Data")</f>
        <v>Missing Data</v>
      </c>
      <c r="Q1203" s="5"/>
      <c r="R1203" s="5" t="str">
        <f t="array" ref="R1203">IFERROR(INDEX(Data!$L$2:$L$1823,MATCH('Ratios - Total'!$C1203,IF(Data!$A$2:$A$1823='Ratios - Total'!$A1203,Data!$C$2:$C$1823,0),0))/INDEX(Data!$G$2:$G$1823,MATCH('Ratios - Total'!$C1203,IF(Data!$A$2:$A$1823='Ratios - Total'!$A1203,Data!$C$2:$C$1823,0),0)),"Missing Data")</f>
        <v>Missing Data</v>
      </c>
      <c r="S1203" s="5"/>
      <c r="T1203" s="5">
        <f t="array" ref="T1203">IFERROR(INDEX(Data!$H$2:$H$1823,MATCH('Ratios - Total'!$C1203,IF(Data!$A$2:$A$1823='Ratios - Total'!$A1203,Data!$C$2:$C$1823,0),0))/INDEX(Data!$L$2:$L$1823,MATCH('Ratios - Total'!$C1203,IF(Data!$A$2:$A$1823='Ratios - Total'!$A1203,Data!$C$2:$C$1823,0),0)),"Missing Data")</f>
        <v>70486.71350465469</v>
      </c>
      <c r="U1203" s="5">
        <f t="array" ref="U1203">IFERROR(INDEX(Data!$K$2:$K$1823,MATCH('Ratios - Total'!$C1203,IF(Data!$A$2:$A$1823='Ratios - Total'!$A1203,Data!$C$2:$C$1823,0),0))/INDEX(Data!$H$2:$H$1823,MATCH('Ratios - Total'!$C1203,IF(Data!$A$2:$A$1823='Ratios - Total'!$A1203,Data!$C$2:$C$1823,0),0)),"Missing Data")</f>
        <v>0.4806701843084627</v>
      </c>
      <c r="V1203" s="5">
        <f t="array" ref="V1203">IFERROR(INDEX(Data!$K$2:$K$1823,MATCH('Ratios - Total'!$C1203,IF(Data!$A$2:$A$1823='Ratios - Total'!$A1203,Data!$C$2:$C$1823,0),0))/INDEX(Data!$L$2:$L$1823,MATCH('Ratios - Total'!$C1203,IF(Data!$A$2:$A$1823='Ratios - Total'!$A1203,Data!$C$2:$C$1823,0),0)),"Missing Data")</f>
        <v>33880.861571580179</v>
      </c>
      <c r="W1203" s="5">
        <f t="shared" si="19"/>
        <v>36605.851933074511</v>
      </c>
      <c r="X1203" s="5" t="str">
        <f t="array" ref="X1203">IFERROR(INDEX(Data!$K$2:$K$1823,MATCH('Ratios - Total'!$C1203,IF(Data!$A$2:$A$1823='Ratios - Total'!$A1203,Data!$C$2:$C$1823,0),0))/INDEX(Data!$G$2:$G$1823,MATCH('Ratios - Total'!$C1203,IF(Data!$A$2:$A$1823='Ratios - Total'!$A1203,Data!$C$2:$C$1823,0),0)),"Missing Data")</f>
        <v>Missing Data</v>
      </c>
    </row>
    <row r="1204" spans="1:24" x14ac:dyDescent="0.25">
      <c r="A1204" s="22" t="s">
        <v>14</v>
      </c>
      <c r="B1204" s="22" t="s">
        <v>15</v>
      </c>
      <c r="C1204" s="22">
        <v>1999</v>
      </c>
      <c r="D1204" s="5">
        <f t="array" ref="D1204">IFERROR(INDEX(Data!$H$2:$H$1823,MATCH('Ratios - Total'!$C1204,IF(Data!$A$2:$A$1823='Ratios - Total'!$A1204,Data!$C$2:$C$1823,0),0))/INDEX(Data!$D$2:$D$1823,MATCH('Ratios - Total'!$C1204,IF(Data!$A$2:$A$1823='Ratios - Total'!$A1204,Data!$C$2:$C$1823,0),0)),"Missing Data")</f>
        <v>1233.8740365043404</v>
      </c>
      <c r="E1204" s="22"/>
      <c r="F1204" s="5">
        <f t="array" ref="F1204">IFERROR(INDEX(Data!$G$2:$G$1823,MATCH('Ratios - Total'!$C1204,IF(Data!$A$2:$A$1823='Ratios - Total'!$A1204,Data!$C$2:$C$1823,0),0))/INDEX(Data!$D$2:$D$1823,MATCH('Ratios - Total'!$C1204,IF(Data!$A$2:$A$1823='Ratios - Total'!$A1204,Data!$C$2:$C$1823,0),0)),"Missing Data")</f>
        <v>0</v>
      </c>
      <c r="G1204" s="5"/>
      <c r="H1204" s="5" t="str">
        <f t="array" ref="H1204">IFERROR(INDEX(Data!$H$2:$H$1823,MATCH('Ratios - Total'!$C1204,IF(Data!$A$2:$A$1823='Ratios - Total'!$A1204,Data!$C$2:$C$1823,0),0))/INDEX(Data!$G$2:$G$1823,MATCH('Ratios - Total'!$C1204,IF(Data!$A$2:$A$1823='Ratios - Total'!$A1204,Data!$C$2:$C$1823,0),0)),"Missing Data")</f>
        <v>Missing Data</v>
      </c>
      <c r="I1204" s="5">
        <f t="array" ref="I1204">IFERROR(INDEX(Data!$G$2:$G$1823,MATCH('Ratios - Total'!$C1204,IF(Data!$A$2:$A$1823='Ratios - Total'!$A1204,Data!$C$2:$C$1823,0),0))/INDEX(Data!$D$2:$D$1823,MATCH('Ratios - Total'!$C1204,IF(Data!$A$2:$A$1823='Ratios - Total'!$A1204,Data!$C$2:$C$1823,0),0)),"Missing Data")</f>
        <v>0</v>
      </c>
      <c r="J1204" s="22"/>
      <c r="K1204" s="5">
        <f t="array" ref="K1204">IFERROR(INDEX(Data!$E$2:$E$1823,MATCH('Ratios - Total'!$C1204,IF(Data!$A$2:$A$1823='Ratios - Total'!$A1204,Data!$C$2:$C$1823,0),0))/INDEX(Data!$D$2:$D$1823,MATCH('Ratios - Total'!$C1204,IF(Data!$A$2:$A$1823='Ratios - Total'!$A1204,Data!$C$2:$C$1823,0),0)),"Missing Data")</f>
        <v>0</v>
      </c>
      <c r="L1204" s="5"/>
      <c r="M1204" s="5" t="str">
        <f t="array" ref="M1204">IFERROR(INDEX(Data!$F$2:$F$1823,MATCH('Ratios - Total'!$C1204,IF(Data!$A$2:$A$1823='Ratios - Total'!$A1204,Data!$C$2:$C$1823,0),0))/INDEX(Data!$E$2:$E$1823,MATCH('Ratios - Total'!$C1204,IF(Data!$A$2:$A$1823='Ratios - Total'!$A1204,Data!$C$2:$C$1823,0),0)),"Missing Data")</f>
        <v>Missing Data</v>
      </c>
      <c r="N1204" s="5"/>
      <c r="O1204" s="5" t="str">
        <f t="array" ref="O1204">IFERROR(INDEX(Data!$G$2:$G$1823,MATCH('Ratios - Total'!$C1204,IF(Data!$A$2:$A$1823='Ratios - Total'!$A1204,Data!$C$2:$C$1823,0),0))/INDEX(Data!$F$2:$F$1823,MATCH('Ratios - Total'!$C1204,IF(Data!$A$2:$A$1823='Ratios - Total'!$A1204,Data!$C$2:$C$1823,0),0)),"Missing Data")</f>
        <v>Missing Data</v>
      </c>
      <c r="P1204" s="5" t="str">
        <f t="array" ref="P1204">IFERROR(INDEX(Data!$H$2:$H$1823,MATCH('Ratios - Total'!$C1204,IF(Data!$A$2:$A$1823='Ratios - Total'!$A1204,Data!$C$2:$C$1823,0),0))/INDEX(Data!$G$2:$G$1823,MATCH('Ratios - Total'!$C1204,IF(Data!$A$2:$A$1823='Ratios - Total'!$A1204,Data!$C$2:$C$1823,0),0)),"Missing Data")</f>
        <v>Missing Data</v>
      </c>
      <c r="Q1204" s="5"/>
      <c r="R1204" s="5" t="str">
        <f t="array" ref="R1204">IFERROR(INDEX(Data!$L$2:$L$1823,MATCH('Ratios - Total'!$C1204,IF(Data!$A$2:$A$1823='Ratios - Total'!$A1204,Data!$C$2:$C$1823,0),0))/INDEX(Data!$G$2:$G$1823,MATCH('Ratios - Total'!$C1204,IF(Data!$A$2:$A$1823='Ratios - Total'!$A1204,Data!$C$2:$C$1823,0),0)),"Missing Data")</f>
        <v>Missing Data</v>
      </c>
      <c r="S1204" s="5"/>
      <c r="T1204" s="5">
        <f t="array" ref="T1204">IFERROR(INDEX(Data!$H$2:$H$1823,MATCH('Ratios - Total'!$C1204,IF(Data!$A$2:$A$1823='Ratios - Total'!$A1204,Data!$C$2:$C$1823,0),0))/INDEX(Data!$L$2:$L$1823,MATCH('Ratios - Total'!$C1204,IF(Data!$A$2:$A$1823='Ratios - Total'!$A1204,Data!$C$2:$C$1823,0),0)),"Missing Data")</f>
        <v>63195.339926313747</v>
      </c>
      <c r="U1204" s="5">
        <f t="array" ref="U1204">IFERROR(INDEX(Data!$K$2:$K$1823,MATCH('Ratios - Total'!$C1204,IF(Data!$A$2:$A$1823='Ratios - Total'!$A1204,Data!$C$2:$C$1823,0),0))/INDEX(Data!$H$2:$H$1823,MATCH('Ratios - Total'!$C1204,IF(Data!$A$2:$A$1823='Ratios - Total'!$A1204,Data!$C$2:$C$1823,0),0)),"Missing Data")</f>
        <v>0.41785495762286234</v>
      </c>
      <c r="V1204" s="5">
        <f t="array" ref="V1204">IFERROR(INDEX(Data!$K$2:$K$1823,MATCH('Ratios - Total'!$C1204,IF(Data!$A$2:$A$1823='Ratios - Total'!$A1204,Data!$C$2:$C$1823,0),0))/INDEX(Data!$L$2:$L$1823,MATCH('Ratios - Total'!$C1204,IF(Data!$A$2:$A$1823='Ratios - Total'!$A1204,Data!$C$2:$C$1823,0),0)),"Missing Data")</f>
        <v>26406.486086872213</v>
      </c>
      <c r="W1204" s="5">
        <f t="shared" si="19"/>
        <v>36788.853839441537</v>
      </c>
      <c r="X1204" s="5" t="str">
        <f t="array" ref="X1204">IFERROR(INDEX(Data!$K$2:$K$1823,MATCH('Ratios - Total'!$C1204,IF(Data!$A$2:$A$1823='Ratios - Total'!$A1204,Data!$C$2:$C$1823,0),0))/INDEX(Data!$G$2:$G$1823,MATCH('Ratios - Total'!$C1204,IF(Data!$A$2:$A$1823='Ratios - Total'!$A1204,Data!$C$2:$C$1823,0),0)),"Missing Data")</f>
        <v>Missing Data</v>
      </c>
    </row>
    <row r="1205" spans="1:24" x14ac:dyDescent="0.25">
      <c r="A1205" s="22" t="s">
        <v>16</v>
      </c>
      <c r="B1205" s="22" t="s">
        <v>17</v>
      </c>
      <c r="C1205" s="22">
        <v>1999</v>
      </c>
      <c r="D1205" s="5">
        <f t="array" ref="D1205">IFERROR(INDEX(Data!$H$2:$H$1823,MATCH('Ratios - Total'!$C1205,IF(Data!$A$2:$A$1823='Ratios - Total'!$A1205,Data!$C$2:$C$1823,0),0))/INDEX(Data!$D$2:$D$1823,MATCH('Ratios - Total'!$C1205,IF(Data!$A$2:$A$1823='Ratios - Total'!$A1205,Data!$C$2:$C$1823,0),0)),"Missing Data")</f>
        <v>1463.2764873386229</v>
      </c>
      <c r="E1205" s="22"/>
      <c r="F1205" s="5">
        <f t="array" ref="F1205">IFERROR(INDEX(Data!$G$2:$G$1823,MATCH('Ratios - Total'!$C1205,IF(Data!$A$2:$A$1823='Ratios - Total'!$A1205,Data!$C$2:$C$1823,0),0))/INDEX(Data!$D$2:$D$1823,MATCH('Ratios - Total'!$C1205,IF(Data!$A$2:$A$1823='Ratios - Total'!$A1205,Data!$C$2:$C$1823,0),0)),"Missing Data")</f>
        <v>0</v>
      </c>
      <c r="G1205" s="5"/>
      <c r="H1205" s="5" t="str">
        <f t="array" ref="H1205">IFERROR(INDEX(Data!$H$2:$H$1823,MATCH('Ratios - Total'!$C1205,IF(Data!$A$2:$A$1823='Ratios - Total'!$A1205,Data!$C$2:$C$1823,0),0))/INDEX(Data!$G$2:$G$1823,MATCH('Ratios - Total'!$C1205,IF(Data!$A$2:$A$1823='Ratios - Total'!$A1205,Data!$C$2:$C$1823,0),0)),"Missing Data")</f>
        <v>Missing Data</v>
      </c>
      <c r="I1205" s="5">
        <f t="array" ref="I1205">IFERROR(INDEX(Data!$G$2:$G$1823,MATCH('Ratios - Total'!$C1205,IF(Data!$A$2:$A$1823='Ratios - Total'!$A1205,Data!$C$2:$C$1823,0),0))/INDEX(Data!$D$2:$D$1823,MATCH('Ratios - Total'!$C1205,IF(Data!$A$2:$A$1823='Ratios - Total'!$A1205,Data!$C$2:$C$1823,0),0)),"Missing Data")</f>
        <v>0</v>
      </c>
      <c r="J1205" s="22"/>
      <c r="K1205" s="5">
        <f t="array" ref="K1205">IFERROR(INDEX(Data!$E$2:$E$1823,MATCH('Ratios - Total'!$C1205,IF(Data!$A$2:$A$1823='Ratios - Total'!$A1205,Data!$C$2:$C$1823,0),0))/INDEX(Data!$D$2:$D$1823,MATCH('Ratios - Total'!$C1205,IF(Data!$A$2:$A$1823='Ratios - Total'!$A1205,Data!$C$2:$C$1823,0),0)),"Missing Data")</f>
        <v>0</v>
      </c>
      <c r="L1205" s="5"/>
      <c r="M1205" s="5" t="str">
        <f t="array" ref="M1205">IFERROR(INDEX(Data!$F$2:$F$1823,MATCH('Ratios - Total'!$C1205,IF(Data!$A$2:$A$1823='Ratios - Total'!$A1205,Data!$C$2:$C$1823,0),0))/INDEX(Data!$E$2:$E$1823,MATCH('Ratios - Total'!$C1205,IF(Data!$A$2:$A$1823='Ratios - Total'!$A1205,Data!$C$2:$C$1823,0),0)),"Missing Data")</f>
        <v>Missing Data</v>
      </c>
      <c r="N1205" s="5"/>
      <c r="O1205" s="5" t="str">
        <f t="array" ref="O1205">IFERROR(INDEX(Data!$G$2:$G$1823,MATCH('Ratios - Total'!$C1205,IF(Data!$A$2:$A$1823='Ratios - Total'!$A1205,Data!$C$2:$C$1823,0),0))/INDEX(Data!$F$2:$F$1823,MATCH('Ratios - Total'!$C1205,IF(Data!$A$2:$A$1823='Ratios - Total'!$A1205,Data!$C$2:$C$1823,0),0)),"Missing Data")</f>
        <v>Missing Data</v>
      </c>
      <c r="P1205" s="5" t="str">
        <f t="array" ref="P1205">IFERROR(INDEX(Data!$H$2:$H$1823,MATCH('Ratios - Total'!$C1205,IF(Data!$A$2:$A$1823='Ratios - Total'!$A1205,Data!$C$2:$C$1823,0),0))/INDEX(Data!$G$2:$G$1823,MATCH('Ratios - Total'!$C1205,IF(Data!$A$2:$A$1823='Ratios - Total'!$A1205,Data!$C$2:$C$1823,0),0)),"Missing Data")</f>
        <v>Missing Data</v>
      </c>
      <c r="Q1205" s="5"/>
      <c r="R1205" s="5" t="str">
        <f t="array" ref="R1205">IFERROR(INDEX(Data!$L$2:$L$1823,MATCH('Ratios - Total'!$C1205,IF(Data!$A$2:$A$1823='Ratios - Total'!$A1205,Data!$C$2:$C$1823,0),0))/INDEX(Data!$G$2:$G$1823,MATCH('Ratios - Total'!$C1205,IF(Data!$A$2:$A$1823='Ratios - Total'!$A1205,Data!$C$2:$C$1823,0),0)),"Missing Data")</f>
        <v>Missing Data</v>
      </c>
      <c r="S1205" s="5"/>
      <c r="T1205" s="5">
        <f t="array" ref="T1205">IFERROR(INDEX(Data!$H$2:$H$1823,MATCH('Ratios - Total'!$C1205,IF(Data!$A$2:$A$1823='Ratios - Total'!$A1205,Data!$C$2:$C$1823,0),0))/INDEX(Data!$L$2:$L$1823,MATCH('Ratios - Total'!$C1205,IF(Data!$A$2:$A$1823='Ratios - Total'!$A1205,Data!$C$2:$C$1823,0),0)),"Missing Data")</f>
        <v>66914.790217816975</v>
      </c>
      <c r="U1205" s="5">
        <f t="array" ref="U1205">IFERROR(INDEX(Data!$K$2:$K$1823,MATCH('Ratios - Total'!$C1205,IF(Data!$A$2:$A$1823='Ratios - Total'!$A1205,Data!$C$2:$C$1823,0),0))/INDEX(Data!$H$2:$H$1823,MATCH('Ratios - Total'!$C1205,IF(Data!$A$2:$A$1823='Ratios - Total'!$A1205,Data!$C$2:$C$1823,0),0)),"Missing Data")</f>
        <v>0.53827804975199434</v>
      </c>
      <c r="V1205" s="5">
        <f t="array" ref="V1205">IFERROR(INDEX(Data!$K$2:$K$1823,MATCH('Ratios - Total'!$C1205,IF(Data!$A$2:$A$1823='Ratios - Total'!$A1205,Data!$C$2:$C$1823,0),0))/INDEX(Data!$L$2:$L$1823,MATCH('Ratios - Total'!$C1205,IF(Data!$A$2:$A$1823='Ratios - Total'!$A1205,Data!$C$2:$C$1823,0),0)),"Missing Data")</f>
        <v>36018.762778010343</v>
      </c>
      <c r="W1205" s="5">
        <f t="shared" si="19"/>
        <v>30896.027439806632</v>
      </c>
      <c r="X1205" s="5" t="str">
        <f t="array" ref="X1205">IFERROR(INDEX(Data!$K$2:$K$1823,MATCH('Ratios - Total'!$C1205,IF(Data!$A$2:$A$1823='Ratios - Total'!$A1205,Data!$C$2:$C$1823,0),0))/INDEX(Data!$G$2:$G$1823,MATCH('Ratios - Total'!$C1205,IF(Data!$A$2:$A$1823='Ratios - Total'!$A1205,Data!$C$2:$C$1823,0),0)),"Missing Data")</f>
        <v>Missing Data</v>
      </c>
    </row>
    <row r="1206" spans="1:24" x14ac:dyDescent="0.25">
      <c r="A1206" s="22" t="s">
        <v>18</v>
      </c>
      <c r="B1206" s="22" t="s">
        <v>19</v>
      </c>
      <c r="C1206" s="22">
        <v>1999</v>
      </c>
      <c r="D1206" s="5">
        <f t="array" ref="D1206">IFERROR(INDEX(Data!$H$2:$H$1823,MATCH('Ratios - Total'!$C1206,IF(Data!$A$2:$A$1823='Ratios - Total'!$A1206,Data!$C$2:$C$1823,0),0))/INDEX(Data!$D$2:$D$1823,MATCH('Ratios - Total'!$C1206,IF(Data!$A$2:$A$1823='Ratios - Total'!$A1206,Data!$C$2:$C$1823,0),0)),"Missing Data")</f>
        <v>1266.7325049355475</v>
      </c>
      <c r="E1206" s="22"/>
      <c r="F1206" s="5">
        <f t="array" ref="F1206">IFERROR(INDEX(Data!$G$2:$G$1823,MATCH('Ratios - Total'!$C1206,IF(Data!$A$2:$A$1823='Ratios - Total'!$A1206,Data!$C$2:$C$1823,0),0))/INDEX(Data!$D$2:$D$1823,MATCH('Ratios - Total'!$C1206,IF(Data!$A$2:$A$1823='Ratios - Total'!$A1206,Data!$C$2:$C$1823,0),0)),"Missing Data")</f>
        <v>0</v>
      </c>
      <c r="G1206" s="5"/>
      <c r="H1206" s="5" t="str">
        <f t="array" ref="H1206">IFERROR(INDEX(Data!$H$2:$H$1823,MATCH('Ratios - Total'!$C1206,IF(Data!$A$2:$A$1823='Ratios - Total'!$A1206,Data!$C$2:$C$1823,0),0))/INDEX(Data!$G$2:$G$1823,MATCH('Ratios - Total'!$C1206,IF(Data!$A$2:$A$1823='Ratios - Total'!$A1206,Data!$C$2:$C$1823,0),0)),"Missing Data")</f>
        <v>Missing Data</v>
      </c>
      <c r="I1206" s="5">
        <f t="array" ref="I1206">IFERROR(INDEX(Data!$G$2:$G$1823,MATCH('Ratios - Total'!$C1206,IF(Data!$A$2:$A$1823='Ratios - Total'!$A1206,Data!$C$2:$C$1823,0),0))/INDEX(Data!$D$2:$D$1823,MATCH('Ratios - Total'!$C1206,IF(Data!$A$2:$A$1823='Ratios - Total'!$A1206,Data!$C$2:$C$1823,0),0)),"Missing Data")</f>
        <v>0</v>
      </c>
      <c r="J1206" s="22"/>
      <c r="K1206" s="5">
        <f t="array" ref="K1206">IFERROR(INDEX(Data!$E$2:$E$1823,MATCH('Ratios - Total'!$C1206,IF(Data!$A$2:$A$1823='Ratios - Total'!$A1206,Data!$C$2:$C$1823,0),0))/INDEX(Data!$D$2:$D$1823,MATCH('Ratios - Total'!$C1206,IF(Data!$A$2:$A$1823='Ratios - Total'!$A1206,Data!$C$2:$C$1823,0),0)),"Missing Data")</f>
        <v>0</v>
      </c>
      <c r="L1206" s="5"/>
      <c r="M1206" s="5" t="str">
        <f t="array" ref="M1206">IFERROR(INDEX(Data!$F$2:$F$1823,MATCH('Ratios - Total'!$C1206,IF(Data!$A$2:$A$1823='Ratios - Total'!$A1206,Data!$C$2:$C$1823,0),0))/INDEX(Data!$E$2:$E$1823,MATCH('Ratios - Total'!$C1206,IF(Data!$A$2:$A$1823='Ratios - Total'!$A1206,Data!$C$2:$C$1823,0),0)),"Missing Data")</f>
        <v>Missing Data</v>
      </c>
      <c r="N1206" s="5"/>
      <c r="O1206" s="5" t="str">
        <f t="array" ref="O1206">IFERROR(INDEX(Data!$G$2:$G$1823,MATCH('Ratios - Total'!$C1206,IF(Data!$A$2:$A$1823='Ratios - Total'!$A1206,Data!$C$2:$C$1823,0),0))/INDEX(Data!$F$2:$F$1823,MATCH('Ratios - Total'!$C1206,IF(Data!$A$2:$A$1823='Ratios - Total'!$A1206,Data!$C$2:$C$1823,0),0)),"Missing Data")</f>
        <v>Missing Data</v>
      </c>
      <c r="P1206" s="5" t="str">
        <f t="array" ref="P1206">IFERROR(INDEX(Data!$H$2:$H$1823,MATCH('Ratios - Total'!$C1206,IF(Data!$A$2:$A$1823='Ratios - Total'!$A1206,Data!$C$2:$C$1823,0),0))/INDEX(Data!$G$2:$G$1823,MATCH('Ratios - Total'!$C1206,IF(Data!$A$2:$A$1823='Ratios - Total'!$A1206,Data!$C$2:$C$1823,0),0)),"Missing Data")</f>
        <v>Missing Data</v>
      </c>
      <c r="Q1206" s="5"/>
      <c r="R1206" s="5" t="str">
        <f t="array" ref="R1206">IFERROR(INDEX(Data!$L$2:$L$1823,MATCH('Ratios - Total'!$C1206,IF(Data!$A$2:$A$1823='Ratios - Total'!$A1206,Data!$C$2:$C$1823,0),0))/INDEX(Data!$G$2:$G$1823,MATCH('Ratios - Total'!$C1206,IF(Data!$A$2:$A$1823='Ratios - Total'!$A1206,Data!$C$2:$C$1823,0),0)),"Missing Data")</f>
        <v>Missing Data</v>
      </c>
      <c r="S1206" s="5"/>
      <c r="T1206" s="5">
        <f t="array" ref="T1206">IFERROR(INDEX(Data!$H$2:$H$1823,MATCH('Ratios - Total'!$C1206,IF(Data!$A$2:$A$1823='Ratios - Total'!$A1206,Data!$C$2:$C$1823,0),0))/INDEX(Data!$L$2:$L$1823,MATCH('Ratios - Total'!$C1206,IF(Data!$A$2:$A$1823='Ratios - Total'!$A1206,Data!$C$2:$C$1823,0),0)),"Missing Data")</f>
        <v>66887.308305512022</v>
      </c>
      <c r="U1206" s="5">
        <f t="array" ref="U1206">IFERROR(INDEX(Data!$K$2:$K$1823,MATCH('Ratios - Total'!$C1206,IF(Data!$A$2:$A$1823='Ratios - Total'!$A1206,Data!$C$2:$C$1823,0),0))/INDEX(Data!$H$2:$H$1823,MATCH('Ratios - Total'!$C1206,IF(Data!$A$2:$A$1823='Ratios - Total'!$A1206,Data!$C$2:$C$1823,0),0)),"Missing Data")</f>
        <v>0.46367648007473167</v>
      </c>
      <c r="V1206" s="5">
        <f t="array" ref="V1206">IFERROR(INDEX(Data!$K$2:$K$1823,MATCH('Ratios - Total'!$C1206,IF(Data!$A$2:$A$1823='Ratios - Total'!$A1206,Data!$C$2:$C$1823,0),0))/INDEX(Data!$L$2:$L$1823,MATCH('Ratios - Total'!$C1206,IF(Data!$A$2:$A$1823='Ratios - Total'!$A1206,Data!$C$2:$C$1823,0),0)),"Missing Data")</f>
        <v>31014.071676773183</v>
      </c>
      <c r="W1206" s="5">
        <f t="shared" si="19"/>
        <v>35873.236628738843</v>
      </c>
      <c r="X1206" s="5" t="str">
        <f t="array" ref="X1206">IFERROR(INDEX(Data!$K$2:$K$1823,MATCH('Ratios - Total'!$C1206,IF(Data!$A$2:$A$1823='Ratios - Total'!$A1206,Data!$C$2:$C$1823,0),0))/INDEX(Data!$G$2:$G$1823,MATCH('Ratios - Total'!$C1206,IF(Data!$A$2:$A$1823='Ratios - Total'!$A1206,Data!$C$2:$C$1823,0),0)),"Missing Data")</f>
        <v>Missing Data</v>
      </c>
    </row>
    <row r="1207" spans="1:24" x14ac:dyDescent="0.25">
      <c r="A1207" s="22" t="s">
        <v>20</v>
      </c>
      <c r="B1207" s="22" t="s">
        <v>21</v>
      </c>
      <c r="C1207" s="22">
        <v>1999</v>
      </c>
      <c r="D1207" s="5">
        <f t="array" ref="D1207">IFERROR(INDEX(Data!$H$2:$H$1823,MATCH('Ratios - Total'!$C1207,IF(Data!$A$2:$A$1823='Ratios - Total'!$A1207,Data!$C$2:$C$1823,0),0))/INDEX(Data!$D$2:$D$1823,MATCH('Ratios - Total'!$C1207,IF(Data!$A$2:$A$1823='Ratios - Total'!$A1207,Data!$C$2:$C$1823,0),0)),"Missing Data")</f>
        <v>1223.1271612537771</v>
      </c>
      <c r="E1207" s="22"/>
      <c r="F1207" s="5">
        <f t="array" ref="F1207">IFERROR(INDEX(Data!$G$2:$G$1823,MATCH('Ratios - Total'!$C1207,IF(Data!$A$2:$A$1823='Ratios - Total'!$A1207,Data!$C$2:$C$1823,0),0))/INDEX(Data!$D$2:$D$1823,MATCH('Ratios - Total'!$C1207,IF(Data!$A$2:$A$1823='Ratios - Total'!$A1207,Data!$C$2:$C$1823,0),0)),"Missing Data")</f>
        <v>0</v>
      </c>
      <c r="G1207" s="5"/>
      <c r="H1207" s="5" t="str">
        <f t="array" ref="H1207">IFERROR(INDEX(Data!$H$2:$H$1823,MATCH('Ratios - Total'!$C1207,IF(Data!$A$2:$A$1823='Ratios - Total'!$A1207,Data!$C$2:$C$1823,0),0))/INDEX(Data!$G$2:$G$1823,MATCH('Ratios - Total'!$C1207,IF(Data!$A$2:$A$1823='Ratios - Total'!$A1207,Data!$C$2:$C$1823,0),0)),"Missing Data")</f>
        <v>Missing Data</v>
      </c>
      <c r="I1207" s="5">
        <f t="array" ref="I1207">IFERROR(INDEX(Data!$G$2:$G$1823,MATCH('Ratios - Total'!$C1207,IF(Data!$A$2:$A$1823='Ratios - Total'!$A1207,Data!$C$2:$C$1823,0),0))/INDEX(Data!$D$2:$D$1823,MATCH('Ratios - Total'!$C1207,IF(Data!$A$2:$A$1823='Ratios - Total'!$A1207,Data!$C$2:$C$1823,0),0)),"Missing Data")</f>
        <v>0</v>
      </c>
      <c r="J1207" s="22"/>
      <c r="K1207" s="5">
        <f t="array" ref="K1207">IFERROR(INDEX(Data!$E$2:$E$1823,MATCH('Ratios - Total'!$C1207,IF(Data!$A$2:$A$1823='Ratios - Total'!$A1207,Data!$C$2:$C$1823,0),0))/INDEX(Data!$D$2:$D$1823,MATCH('Ratios - Total'!$C1207,IF(Data!$A$2:$A$1823='Ratios - Total'!$A1207,Data!$C$2:$C$1823,0),0)),"Missing Data")</f>
        <v>0</v>
      </c>
      <c r="L1207" s="5"/>
      <c r="M1207" s="5" t="str">
        <f t="array" ref="M1207">IFERROR(INDEX(Data!$F$2:$F$1823,MATCH('Ratios - Total'!$C1207,IF(Data!$A$2:$A$1823='Ratios - Total'!$A1207,Data!$C$2:$C$1823,0),0))/INDEX(Data!$E$2:$E$1823,MATCH('Ratios - Total'!$C1207,IF(Data!$A$2:$A$1823='Ratios - Total'!$A1207,Data!$C$2:$C$1823,0),0)),"Missing Data")</f>
        <v>Missing Data</v>
      </c>
      <c r="N1207" s="5"/>
      <c r="O1207" s="5" t="str">
        <f t="array" ref="O1207">IFERROR(INDEX(Data!$G$2:$G$1823,MATCH('Ratios - Total'!$C1207,IF(Data!$A$2:$A$1823='Ratios - Total'!$A1207,Data!$C$2:$C$1823,0),0))/INDEX(Data!$F$2:$F$1823,MATCH('Ratios - Total'!$C1207,IF(Data!$A$2:$A$1823='Ratios - Total'!$A1207,Data!$C$2:$C$1823,0),0)),"Missing Data")</f>
        <v>Missing Data</v>
      </c>
      <c r="P1207" s="5" t="str">
        <f t="array" ref="P1207">IFERROR(INDEX(Data!$H$2:$H$1823,MATCH('Ratios - Total'!$C1207,IF(Data!$A$2:$A$1823='Ratios - Total'!$A1207,Data!$C$2:$C$1823,0),0))/INDEX(Data!$G$2:$G$1823,MATCH('Ratios - Total'!$C1207,IF(Data!$A$2:$A$1823='Ratios - Total'!$A1207,Data!$C$2:$C$1823,0),0)),"Missing Data")</f>
        <v>Missing Data</v>
      </c>
      <c r="Q1207" s="5"/>
      <c r="R1207" s="5" t="str">
        <f t="array" ref="R1207">IFERROR(INDEX(Data!$L$2:$L$1823,MATCH('Ratios - Total'!$C1207,IF(Data!$A$2:$A$1823='Ratios - Total'!$A1207,Data!$C$2:$C$1823,0),0))/INDEX(Data!$G$2:$G$1823,MATCH('Ratios - Total'!$C1207,IF(Data!$A$2:$A$1823='Ratios - Total'!$A1207,Data!$C$2:$C$1823,0),0)),"Missing Data")</f>
        <v>Missing Data</v>
      </c>
      <c r="S1207" s="5"/>
      <c r="T1207" s="5">
        <f t="array" ref="T1207">IFERROR(INDEX(Data!$H$2:$H$1823,MATCH('Ratios - Total'!$C1207,IF(Data!$A$2:$A$1823='Ratios - Total'!$A1207,Data!$C$2:$C$1823,0),0))/INDEX(Data!$L$2:$L$1823,MATCH('Ratios - Total'!$C1207,IF(Data!$A$2:$A$1823='Ratios - Total'!$A1207,Data!$C$2:$C$1823,0),0)),"Missing Data")</f>
        <v>74062.122544334707</v>
      </c>
      <c r="U1207" s="5">
        <f t="array" ref="U1207">IFERROR(INDEX(Data!$K$2:$K$1823,MATCH('Ratios - Total'!$C1207,IF(Data!$A$2:$A$1823='Ratios - Total'!$A1207,Data!$C$2:$C$1823,0),0))/INDEX(Data!$H$2:$H$1823,MATCH('Ratios - Total'!$C1207,IF(Data!$A$2:$A$1823='Ratios - Total'!$A1207,Data!$C$2:$C$1823,0),0)),"Missing Data")</f>
        <v>0.45169176031082958</v>
      </c>
      <c r="V1207" s="5">
        <f t="array" ref="V1207">IFERROR(INDEX(Data!$K$2:$K$1823,MATCH('Ratios - Total'!$C1207,IF(Data!$A$2:$A$1823='Ratios - Total'!$A1207,Data!$C$2:$C$1823,0),0))/INDEX(Data!$L$2:$L$1823,MATCH('Ratios - Total'!$C1207,IF(Data!$A$2:$A$1823='Ratios - Total'!$A1207,Data!$C$2:$C$1823,0),0)),"Missing Data")</f>
        <v>33453.250504406926</v>
      </c>
      <c r="W1207" s="5">
        <f t="shared" si="19"/>
        <v>40608.872039927781</v>
      </c>
      <c r="X1207" s="5" t="str">
        <f t="array" ref="X1207">IFERROR(INDEX(Data!$K$2:$K$1823,MATCH('Ratios - Total'!$C1207,IF(Data!$A$2:$A$1823='Ratios - Total'!$A1207,Data!$C$2:$C$1823,0),0))/INDEX(Data!$G$2:$G$1823,MATCH('Ratios - Total'!$C1207,IF(Data!$A$2:$A$1823='Ratios - Total'!$A1207,Data!$C$2:$C$1823,0),0)),"Missing Data")</f>
        <v>Missing Data</v>
      </c>
    </row>
    <row r="1208" spans="1:24" x14ac:dyDescent="0.25">
      <c r="A1208" s="22" t="s">
        <v>22</v>
      </c>
      <c r="B1208" s="22" t="s">
        <v>23</v>
      </c>
      <c r="C1208" s="22">
        <v>1999</v>
      </c>
      <c r="D1208" s="5">
        <f t="array" ref="D1208">IFERROR(INDEX(Data!$H$2:$H$1823,MATCH('Ratios - Total'!$C1208,IF(Data!$A$2:$A$1823='Ratios - Total'!$A1208,Data!$C$2:$C$1823,0),0))/INDEX(Data!$D$2:$D$1823,MATCH('Ratios - Total'!$C1208,IF(Data!$A$2:$A$1823='Ratios - Total'!$A1208,Data!$C$2:$C$1823,0),0)),"Missing Data")</f>
        <v>1094.7305254425273</v>
      </c>
      <c r="E1208" s="22"/>
      <c r="F1208" s="5">
        <f t="array" ref="F1208">IFERROR(INDEX(Data!$G$2:$G$1823,MATCH('Ratios - Total'!$C1208,IF(Data!$A$2:$A$1823='Ratios - Total'!$A1208,Data!$C$2:$C$1823,0),0))/INDEX(Data!$D$2:$D$1823,MATCH('Ratios - Total'!$C1208,IF(Data!$A$2:$A$1823='Ratios - Total'!$A1208,Data!$C$2:$C$1823,0),0)),"Missing Data")</f>
        <v>0</v>
      </c>
      <c r="G1208" s="5"/>
      <c r="H1208" s="5" t="str">
        <f t="array" ref="H1208">IFERROR(INDEX(Data!$H$2:$H$1823,MATCH('Ratios - Total'!$C1208,IF(Data!$A$2:$A$1823='Ratios - Total'!$A1208,Data!$C$2:$C$1823,0),0))/INDEX(Data!$G$2:$G$1823,MATCH('Ratios - Total'!$C1208,IF(Data!$A$2:$A$1823='Ratios - Total'!$A1208,Data!$C$2:$C$1823,0),0)),"Missing Data")</f>
        <v>Missing Data</v>
      </c>
      <c r="I1208" s="5">
        <f t="array" ref="I1208">IFERROR(INDEX(Data!$G$2:$G$1823,MATCH('Ratios - Total'!$C1208,IF(Data!$A$2:$A$1823='Ratios - Total'!$A1208,Data!$C$2:$C$1823,0),0))/INDEX(Data!$D$2:$D$1823,MATCH('Ratios - Total'!$C1208,IF(Data!$A$2:$A$1823='Ratios - Total'!$A1208,Data!$C$2:$C$1823,0),0)),"Missing Data")</f>
        <v>0</v>
      </c>
      <c r="J1208" s="22"/>
      <c r="K1208" s="5">
        <f t="array" ref="K1208">IFERROR(INDEX(Data!$E$2:$E$1823,MATCH('Ratios - Total'!$C1208,IF(Data!$A$2:$A$1823='Ratios - Total'!$A1208,Data!$C$2:$C$1823,0),0))/INDEX(Data!$D$2:$D$1823,MATCH('Ratios - Total'!$C1208,IF(Data!$A$2:$A$1823='Ratios - Total'!$A1208,Data!$C$2:$C$1823,0),0)),"Missing Data")</f>
        <v>0</v>
      </c>
      <c r="L1208" s="5"/>
      <c r="M1208" s="5" t="str">
        <f t="array" ref="M1208">IFERROR(INDEX(Data!$F$2:$F$1823,MATCH('Ratios - Total'!$C1208,IF(Data!$A$2:$A$1823='Ratios - Total'!$A1208,Data!$C$2:$C$1823,0),0))/INDEX(Data!$E$2:$E$1823,MATCH('Ratios - Total'!$C1208,IF(Data!$A$2:$A$1823='Ratios - Total'!$A1208,Data!$C$2:$C$1823,0),0)),"Missing Data")</f>
        <v>Missing Data</v>
      </c>
      <c r="N1208" s="5"/>
      <c r="O1208" s="5" t="str">
        <f t="array" ref="O1208">IFERROR(INDEX(Data!$G$2:$G$1823,MATCH('Ratios - Total'!$C1208,IF(Data!$A$2:$A$1823='Ratios - Total'!$A1208,Data!$C$2:$C$1823,0),0))/INDEX(Data!$F$2:$F$1823,MATCH('Ratios - Total'!$C1208,IF(Data!$A$2:$A$1823='Ratios - Total'!$A1208,Data!$C$2:$C$1823,0),0)),"Missing Data")</f>
        <v>Missing Data</v>
      </c>
      <c r="P1208" s="5" t="str">
        <f t="array" ref="P1208">IFERROR(INDEX(Data!$H$2:$H$1823,MATCH('Ratios - Total'!$C1208,IF(Data!$A$2:$A$1823='Ratios - Total'!$A1208,Data!$C$2:$C$1823,0),0))/INDEX(Data!$G$2:$G$1823,MATCH('Ratios - Total'!$C1208,IF(Data!$A$2:$A$1823='Ratios - Total'!$A1208,Data!$C$2:$C$1823,0),0)),"Missing Data")</f>
        <v>Missing Data</v>
      </c>
      <c r="Q1208" s="5"/>
      <c r="R1208" s="5" t="str">
        <f t="array" ref="R1208">IFERROR(INDEX(Data!$L$2:$L$1823,MATCH('Ratios - Total'!$C1208,IF(Data!$A$2:$A$1823='Ratios - Total'!$A1208,Data!$C$2:$C$1823,0),0))/INDEX(Data!$G$2:$G$1823,MATCH('Ratios - Total'!$C1208,IF(Data!$A$2:$A$1823='Ratios - Total'!$A1208,Data!$C$2:$C$1823,0),0)),"Missing Data")</f>
        <v>Missing Data</v>
      </c>
      <c r="S1208" s="5"/>
      <c r="T1208" s="5">
        <f t="array" ref="T1208">IFERROR(INDEX(Data!$H$2:$H$1823,MATCH('Ratios - Total'!$C1208,IF(Data!$A$2:$A$1823='Ratios - Total'!$A1208,Data!$C$2:$C$1823,0),0))/INDEX(Data!$L$2:$L$1823,MATCH('Ratios - Total'!$C1208,IF(Data!$A$2:$A$1823='Ratios - Total'!$A1208,Data!$C$2:$C$1823,0),0)),"Missing Data")</f>
        <v>62791.876485874636</v>
      </c>
      <c r="U1208" s="5">
        <f t="array" ref="U1208">IFERROR(INDEX(Data!$K$2:$K$1823,MATCH('Ratios - Total'!$C1208,IF(Data!$A$2:$A$1823='Ratios - Total'!$A1208,Data!$C$2:$C$1823,0),0))/INDEX(Data!$H$2:$H$1823,MATCH('Ratios - Total'!$C1208,IF(Data!$A$2:$A$1823='Ratios - Total'!$A1208,Data!$C$2:$C$1823,0),0)),"Missing Data")</f>
        <v>0.37801010880343999</v>
      </c>
      <c r="V1208" s="5">
        <f t="array" ref="V1208">IFERROR(INDEX(Data!$K$2:$K$1823,MATCH('Ratios - Total'!$C1208,IF(Data!$A$2:$A$1823='Ratios - Total'!$A1208,Data!$C$2:$C$1823,0),0))/INDEX(Data!$L$2:$L$1823,MATCH('Ratios - Total'!$C1208,IF(Data!$A$2:$A$1823='Ratios - Total'!$A1208,Data!$C$2:$C$1823,0),0)),"Missing Data")</f>
        <v>23735.964062397637</v>
      </c>
      <c r="W1208" s="5">
        <f t="shared" si="19"/>
        <v>39055.912423476999</v>
      </c>
      <c r="X1208" s="5" t="str">
        <f t="array" ref="X1208">IFERROR(INDEX(Data!$K$2:$K$1823,MATCH('Ratios - Total'!$C1208,IF(Data!$A$2:$A$1823='Ratios - Total'!$A1208,Data!$C$2:$C$1823,0),0))/INDEX(Data!$G$2:$G$1823,MATCH('Ratios - Total'!$C1208,IF(Data!$A$2:$A$1823='Ratios - Total'!$A1208,Data!$C$2:$C$1823,0),0)),"Missing Data")</f>
        <v>Missing Data</v>
      </c>
    </row>
    <row r="1209" spans="1:24" x14ac:dyDescent="0.25">
      <c r="A1209" s="22" t="s">
        <v>24</v>
      </c>
      <c r="B1209" s="22" t="s">
        <v>25</v>
      </c>
      <c r="C1209" s="22">
        <v>1999</v>
      </c>
      <c r="D1209" s="5">
        <f t="array" ref="D1209">IFERROR(INDEX(Data!$H$2:$H$1823,MATCH('Ratios - Total'!$C1209,IF(Data!$A$2:$A$1823='Ratios - Total'!$A1209,Data!$C$2:$C$1823,0),0))/INDEX(Data!$D$2:$D$1823,MATCH('Ratios - Total'!$C1209,IF(Data!$A$2:$A$1823='Ratios - Total'!$A1209,Data!$C$2:$C$1823,0),0)),"Missing Data")</f>
        <v>1339.1538521482507</v>
      </c>
      <c r="E1209" s="22"/>
      <c r="F1209" s="5">
        <f t="array" ref="F1209">IFERROR(INDEX(Data!$G$2:$G$1823,MATCH('Ratios - Total'!$C1209,IF(Data!$A$2:$A$1823='Ratios - Total'!$A1209,Data!$C$2:$C$1823,0),0))/INDEX(Data!$D$2:$D$1823,MATCH('Ratios - Total'!$C1209,IF(Data!$A$2:$A$1823='Ratios - Total'!$A1209,Data!$C$2:$C$1823,0),0)),"Missing Data")</f>
        <v>0</v>
      </c>
      <c r="G1209" s="5"/>
      <c r="H1209" s="5" t="str">
        <f t="array" ref="H1209">IFERROR(INDEX(Data!$H$2:$H$1823,MATCH('Ratios - Total'!$C1209,IF(Data!$A$2:$A$1823='Ratios - Total'!$A1209,Data!$C$2:$C$1823,0),0))/INDEX(Data!$G$2:$G$1823,MATCH('Ratios - Total'!$C1209,IF(Data!$A$2:$A$1823='Ratios - Total'!$A1209,Data!$C$2:$C$1823,0),0)),"Missing Data")</f>
        <v>Missing Data</v>
      </c>
      <c r="I1209" s="5">
        <f t="array" ref="I1209">IFERROR(INDEX(Data!$G$2:$G$1823,MATCH('Ratios - Total'!$C1209,IF(Data!$A$2:$A$1823='Ratios - Total'!$A1209,Data!$C$2:$C$1823,0),0))/INDEX(Data!$D$2:$D$1823,MATCH('Ratios - Total'!$C1209,IF(Data!$A$2:$A$1823='Ratios - Total'!$A1209,Data!$C$2:$C$1823,0),0)),"Missing Data")</f>
        <v>0</v>
      </c>
      <c r="J1209" s="22"/>
      <c r="K1209" s="5">
        <f t="array" ref="K1209">IFERROR(INDEX(Data!$E$2:$E$1823,MATCH('Ratios - Total'!$C1209,IF(Data!$A$2:$A$1823='Ratios - Total'!$A1209,Data!$C$2:$C$1823,0),0))/INDEX(Data!$D$2:$D$1823,MATCH('Ratios - Total'!$C1209,IF(Data!$A$2:$A$1823='Ratios - Total'!$A1209,Data!$C$2:$C$1823,0),0)),"Missing Data")</f>
        <v>0</v>
      </c>
      <c r="L1209" s="5"/>
      <c r="M1209" s="5" t="str">
        <f t="array" ref="M1209">IFERROR(INDEX(Data!$F$2:$F$1823,MATCH('Ratios - Total'!$C1209,IF(Data!$A$2:$A$1823='Ratios - Total'!$A1209,Data!$C$2:$C$1823,0),0))/INDEX(Data!$E$2:$E$1823,MATCH('Ratios - Total'!$C1209,IF(Data!$A$2:$A$1823='Ratios - Total'!$A1209,Data!$C$2:$C$1823,0),0)),"Missing Data")</f>
        <v>Missing Data</v>
      </c>
      <c r="N1209" s="5"/>
      <c r="O1209" s="5" t="str">
        <f t="array" ref="O1209">IFERROR(INDEX(Data!$G$2:$G$1823,MATCH('Ratios - Total'!$C1209,IF(Data!$A$2:$A$1823='Ratios - Total'!$A1209,Data!$C$2:$C$1823,0),0))/INDEX(Data!$F$2:$F$1823,MATCH('Ratios - Total'!$C1209,IF(Data!$A$2:$A$1823='Ratios - Total'!$A1209,Data!$C$2:$C$1823,0),0)),"Missing Data")</f>
        <v>Missing Data</v>
      </c>
      <c r="P1209" s="5" t="str">
        <f t="array" ref="P1209">IFERROR(INDEX(Data!$H$2:$H$1823,MATCH('Ratios - Total'!$C1209,IF(Data!$A$2:$A$1823='Ratios - Total'!$A1209,Data!$C$2:$C$1823,0),0))/INDEX(Data!$G$2:$G$1823,MATCH('Ratios - Total'!$C1209,IF(Data!$A$2:$A$1823='Ratios - Total'!$A1209,Data!$C$2:$C$1823,0),0)),"Missing Data")</f>
        <v>Missing Data</v>
      </c>
      <c r="Q1209" s="5"/>
      <c r="R1209" s="5" t="str">
        <f t="array" ref="R1209">IFERROR(INDEX(Data!$L$2:$L$1823,MATCH('Ratios - Total'!$C1209,IF(Data!$A$2:$A$1823='Ratios - Total'!$A1209,Data!$C$2:$C$1823,0),0))/INDEX(Data!$G$2:$G$1823,MATCH('Ratios - Total'!$C1209,IF(Data!$A$2:$A$1823='Ratios - Total'!$A1209,Data!$C$2:$C$1823,0),0)),"Missing Data")</f>
        <v>Missing Data</v>
      </c>
      <c r="S1209" s="5"/>
      <c r="T1209" s="5">
        <f t="array" ref="T1209">IFERROR(INDEX(Data!$H$2:$H$1823,MATCH('Ratios - Total'!$C1209,IF(Data!$A$2:$A$1823='Ratios - Total'!$A1209,Data!$C$2:$C$1823,0),0))/INDEX(Data!$L$2:$L$1823,MATCH('Ratios - Total'!$C1209,IF(Data!$A$2:$A$1823='Ratios - Total'!$A1209,Data!$C$2:$C$1823,0),0)),"Missing Data")</f>
        <v>57715.466575248545</v>
      </c>
      <c r="U1209" s="5">
        <f t="array" ref="U1209">IFERROR(INDEX(Data!$K$2:$K$1823,MATCH('Ratios - Total'!$C1209,IF(Data!$A$2:$A$1823='Ratios - Total'!$A1209,Data!$C$2:$C$1823,0),0))/INDEX(Data!$H$2:$H$1823,MATCH('Ratios - Total'!$C1209,IF(Data!$A$2:$A$1823='Ratios - Total'!$A1209,Data!$C$2:$C$1823,0),0)),"Missing Data")</f>
        <v>0.43352325263060393</v>
      </c>
      <c r="V1209" s="5">
        <f t="array" ref="V1209">IFERROR(INDEX(Data!$K$2:$K$1823,MATCH('Ratios - Total'!$C1209,IF(Data!$A$2:$A$1823='Ratios - Total'!$A1209,Data!$C$2:$C$1823,0),0))/INDEX(Data!$L$2:$L$1823,MATCH('Ratios - Total'!$C1209,IF(Data!$A$2:$A$1823='Ratios - Total'!$A1209,Data!$C$2:$C$1823,0),0)),"Missing Data")</f>
        <v>25020.99679679465</v>
      </c>
      <c r="W1209" s="5">
        <f t="shared" si="19"/>
        <v>32694.469778453895</v>
      </c>
      <c r="X1209" s="5" t="str">
        <f t="array" ref="X1209">IFERROR(INDEX(Data!$K$2:$K$1823,MATCH('Ratios - Total'!$C1209,IF(Data!$A$2:$A$1823='Ratios - Total'!$A1209,Data!$C$2:$C$1823,0),0))/INDEX(Data!$G$2:$G$1823,MATCH('Ratios - Total'!$C1209,IF(Data!$A$2:$A$1823='Ratios - Total'!$A1209,Data!$C$2:$C$1823,0),0)),"Missing Data")</f>
        <v>Missing Data</v>
      </c>
    </row>
    <row r="1210" spans="1:24" x14ac:dyDescent="0.25">
      <c r="A1210" s="22" t="s">
        <v>26</v>
      </c>
      <c r="B1210" s="22" t="s">
        <v>27</v>
      </c>
      <c r="C1210" s="22">
        <v>1999</v>
      </c>
      <c r="D1210" s="5">
        <f t="array" ref="D1210">IFERROR(INDEX(Data!$H$2:$H$1823,MATCH('Ratios - Total'!$C1210,IF(Data!$A$2:$A$1823='Ratios - Total'!$A1210,Data!$C$2:$C$1823,0),0))/INDEX(Data!$D$2:$D$1823,MATCH('Ratios - Total'!$C1210,IF(Data!$A$2:$A$1823='Ratios - Total'!$A1210,Data!$C$2:$C$1823,0),0)),"Missing Data")</f>
        <v>997.12549946294303</v>
      </c>
      <c r="E1210" s="22"/>
      <c r="F1210" s="5">
        <f t="array" ref="F1210">IFERROR(INDEX(Data!$G$2:$G$1823,MATCH('Ratios - Total'!$C1210,IF(Data!$A$2:$A$1823='Ratios - Total'!$A1210,Data!$C$2:$C$1823,0),0))/INDEX(Data!$D$2:$D$1823,MATCH('Ratios - Total'!$C1210,IF(Data!$A$2:$A$1823='Ratios - Total'!$A1210,Data!$C$2:$C$1823,0),0)),"Missing Data")</f>
        <v>0</v>
      </c>
      <c r="G1210" s="5"/>
      <c r="H1210" s="5" t="str">
        <f t="array" ref="H1210">IFERROR(INDEX(Data!$H$2:$H$1823,MATCH('Ratios - Total'!$C1210,IF(Data!$A$2:$A$1823='Ratios - Total'!$A1210,Data!$C$2:$C$1823,0),0))/INDEX(Data!$G$2:$G$1823,MATCH('Ratios - Total'!$C1210,IF(Data!$A$2:$A$1823='Ratios - Total'!$A1210,Data!$C$2:$C$1823,0),0)),"Missing Data")</f>
        <v>Missing Data</v>
      </c>
      <c r="I1210" s="5">
        <f t="array" ref="I1210">IFERROR(INDEX(Data!$G$2:$G$1823,MATCH('Ratios - Total'!$C1210,IF(Data!$A$2:$A$1823='Ratios - Total'!$A1210,Data!$C$2:$C$1823,0),0))/INDEX(Data!$D$2:$D$1823,MATCH('Ratios - Total'!$C1210,IF(Data!$A$2:$A$1823='Ratios - Total'!$A1210,Data!$C$2:$C$1823,0),0)),"Missing Data")</f>
        <v>0</v>
      </c>
      <c r="J1210" s="22"/>
      <c r="K1210" s="5">
        <f t="array" ref="K1210">IFERROR(INDEX(Data!$E$2:$E$1823,MATCH('Ratios - Total'!$C1210,IF(Data!$A$2:$A$1823='Ratios - Total'!$A1210,Data!$C$2:$C$1823,0),0))/INDEX(Data!$D$2:$D$1823,MATCH('Ratios - Total'!$C1210,IF(Data!$A$2:$A$1823='Ratios - Total'!$A1210,Data!$C$2:$C$1823,0),0)),"Missing Data")</f>
        <v>0</v>
      </c>
      <c r="L1210" s="5"/>
      <c r="M1210" s="5" t="str">
        <f t="array" ref="M1210">IFERROR(INDEX(Data!$F$2:$F$1823,MATCH('Ratios - Total'!$C1210,IF(Data!$A$2:$A$1823='Ratios - Total'!$A1210,Data!$C$2:$C$1823,0),0))/INDEX(Data!$E$2:$E$1823,MATCH('Ratios - Total'!$C1210,IF(Data!$A$2:$A$1823='Ratios - Total'!$A1210,Data!$C$2:$C$1823,0),0)),"Missing Data")</f>
        <v>Missing Data</v>
      </c>
      <c r="N1210" s="5"/>
      <c r="O1210" s="5" t="str">
        <f t="array" ref="O1210">IFERROR(INDEX(Data!$G$2:$G$1823,MATCH('Ratios - Total'!$C1210,IF(Data!$A$2:$A$1823='Ratios - Total'!$A1210,Data!$C$2:$C$1823,0),0))/INDEX(Data!$F$2:$F$1823,MATCH('Ratios - Total'!$C1210,IF(Data!$A$2:$A$1823='Ratios - Total'!$A1210,Data!$C$2:$C$1823,0),0)),"Missing Data")</f>
        <v>Missing Data</v>
      </c>
      <c r="P1210" s="5" t="str">
        <f t="array" ref="P1210">IFERROR(INDEX(Data!$H$2:$H$1823,MATCH('Ratios - Total'!$C1210,IF(Data!$A$2:$A$1823='Ratios - Total'!$A1210,Data!$C$2:$C$1823,0),0))/INDEX(Data!$G$2:$G$1823,MATCH('Ratios - Total'!$C1210,IF(Data!$A$2:$A$1823='Ratios - Total'!$A1210,Data!$C$2:$C$1823,0),0)),"Missing Data")</f>
        <v>Missing Data</v>
      </c>
      <c r="Q1210" s="5"/>
      <c r="R1210" s="5" t="str">
        <f t="array" ref="R1210">IFERROR(INDEX(Data!$L$2:$L$1823,MATCH('Ratios - Total'!$C1210,IF(Data!$A$2:$A$1823='Ratios - Total'!$A1210,Data!$C$2:$C$1823,0),0))/INDEX(Data!$G$2:$G$1823,MATCH('Ratios - Total'!$C1210,IF(Data!$A$2:$A$1823='Ratios - Total'!$A1210,Data!$C$2:$C$1823,0),0)),"Missing Data")</f>
        <v>Missing Data</v>
      </c>
      <c r="S1210" s="5"/>
      <c r="T1210" s="5">
        <f t="array" ref="T1210">IFERROR(INDEX(Data!$H$2:$H$1823,MATCH('Ratios - Total'!$C1210,IF(Data!$A$2:$A$1823='Ratios - Total'!$A1210,Data!$C$2:$C$1823,0),0))/INDEX(Data!$L$2:$L$1823,MATCH('Ratios - Total'!$C1210,IF(Data!$A$2:$A$1823='Ratios - Total'!$A1210,Data!$C$2:$C$1823,0),0)),"Missing Data")</f>
        <v>49895.439368255677</v>
      </c>
      <c r="U1210" s="5">
        <f t="array" ref="U1210">IFERROR(INDEX(Data!$K$2:$K$1823,MATCH('Ratios - Total'!$C1210,IF(Data!$A$2:$A$1823='Ratios - Total'!$A1210,Data!$C$2:$C$1823,0),0))/INDEX(Data!$H$2:$H$1823,MATCH('Ratios - Total'!$C1210,IF(Data!$A$2:$A$1823='Ratios - Total'!$A1210,Data!$C$2:$C$1823,0),0)),"Missing Data")</f>
        <v>0.53580634102857905</v>
      </c>
      <c r="V1210" s="5">
        <f t="array" ref="V1210">IFERROR(INDEX(Data!$K$2:$K$1823,MATCH('Ratios - Total'!$C1210,IF(Data!$A$2:$A$1823='Ratios - Total'!$A1210,Data!$C$2:$C$1823,0),0))/INDEX(Data!$L$2:$L$1823,MATCH('Ratios - Total'!$C1210,IF(Data!$A$2:$A$1823='Ratios - Total'!$A1210,Data!$C$2:$C$1823,0),0)),"Missing Data")</f>
        <v>26734.292801918386</v>
      </c>
      <c r="W1210" s="5">
        <f t="shared" si="19"/>
        <v>23161.146566337291</v>
      </c>
      <c r="X1210" s="5" t="str">
        <f t="array" ref="X1210">IFERROR(INDEX(Data!$K$2:$K$1823,MATCH('Ratios - Total'!$C1210,IF(Data!$A$2:$A$1823='Ratios - Total'!$A1210,Data!$C$2:$C$1823,0),0))/INDEX(Data!$G$2:$G$1823,MATCH('Ratios - Total'!$C1210,IF(Data!$A$2:$A$1823='Ratios - Total'!$A1210,Data!$C$2:$C$1823,0),0)),"Missing Data")</f>
        <v>Missing Data</v>
      </c>
    </row>
    <row r="1211" spans="1:24" x14ac:dyDescent="0.25">
      <c r="A1211" s="22" t="s">
        <v>28</v>
      </c>
      <c r="B1211" s="22" t="s">
        <v>29</v>
      </c>
      <c r="C1211" s="22">
        <v>1999</v>
      </c>
      <c r="D1211" s="5">
        <f t="array" ref="D1211">IFERROR(INDEX(Data!$H$2:$H$1823,MATCH('Ratios - Total'!$C1211,IF(Data!$A$2:$A$1823='Ratios - Total'!$A1211,Data!$C$2:$C$1823,0),0))/INDEX(Data!$D$2:$D$1823,MATCH('Ratios - Total'!$C1211,IF(Data!$A$2:$A$1823='Ratios - Total'!$A1211,Data!$C$2:$C$1823,0),0)),"Missing Data")</f>
        <v>1169.0721986965323</v>
      </c>
      <c r="E1211" s="22"/>
      <c r="F1211" s="5">
        <f t="array" ref="F1211">IFERROR(INDEX(Data!$G$2:$G$1823,MATCH('Ratios - Total'!$C1211,IF(Data!$A$2:$A$1823='Ratios - Total'!$A1211,Data!$C$2:$C$1823,0),0))/INDEX(Data!$D$2:$D$1823,MATCH('Ratios - Total'!$C1211,IF(Data!$A$2:$A$1823='Ratios - Total'!$A1211,Data!$C$2:$C$1823,0),0)),"Missing Data")</f>
        <v>0</v>
      </c>
      <c r="G1211" s="5"/>
      <c r="H1211" s="5" t="str">
        <f t="array" ref="H1211">IFERROR(INDEX(Data!$H$2:$H$1823,MATCH('Ratios - Total'!$C1211,IF(Data!$A$2:$A$1823='Ratios - Total'!$A1211,Data!$C$2:$C$1823,0),0))/INDEX(Data!$G$2:$G$1823,MATCH('Ratios - Total'!$C1211,IF(Data!$A$2:$A$1823='Ratios - Total'!$A1211,Data!$C$2:$C$1823,0),0)),"Missing Data")</f>
        <v>Missing Data</v>
      </c>
      <c r="I1211" s="5">
        <f t="array" ref="I1211">IFERROR(INDEX(Data!$G$2:$G$1823,MATCH('Ratios - Total'!$C1211,IF(Data!$A$2:$A$1823='Ratios - Total'!$A1211,Data!$C$2:$C$1823,0),0))/INDEX(Data!$D$2:$D$1823,MATCH('Ratios - Total'!$C1211,IF(Data!$A$2:$A$1823='Ratios - Total'!$A1211,Data!$C$2:$C$1823,0),0)),"Missing Data")</f>
        <v>0</v>
      </c>
      <c r="J1211" s="22"/>
      <c r="K1211" s="5">
        <f t="array" ref="K1211">IFERROR(INDEX(Data!$E$2:$E$1823,MATCH('Ratios - Total'!$C1211,IF(Data!$A$2:$A$1823='Ratios - Total'!$A1211,Data!$C$2:$C$1823,0),0))/INDEX(Data!$D$2:$D$1823,MATCH('Ratios - Total'!$C1211,IF(Data!$A$2:$A$1823='Ratios - Total'!$A1211,Data!$C$2:$C$1823,0),0)),"Missing Data")</f>
        <v>0</v>
      </c>
      <c r="L1211" s="5"/>
      <c r="M1211" s="5" t="str">
        <f t="array" ref="M1211">IFERROR(INDEX(Data!$F$2:$F$1823,MATCH('Ratios - Total'!$C1211,IF(Data!$A$2:$A$1823='Ratios - Total'!$A1211,Data!$C$2:$C$1823,0),0))/INDEX(Data!$E$2:$E$1823,MATCH('Ratios - Total'!$C1211,IF(Data!$A$2:$A$1823='Ratios - Total'!$A1211,Data!$C$2:$C$1823,0),0)),"Missing Data")</f>
        <v>Missing Data</v>
      </c>
      <c r="N1211" s="5"/>
      <c r="O1211" s="5" t="str">
        <f t="array" ref="O1211">IFERROR(INDEX(Data!$G$2:$G$1823,MATCH('Ratios - Total'!$C1211,IF(Data!$A$2:$A$1823='Ratios - Total'!$A1211,Data!$C$2:$C$1823,0),0))/INDEX(Data!$F$2:$F$1823,MATCH('Ratios - Total'!$C1211,IF(Data!$A$2:$A$1823='Ratios - Total'!$A1211,Data!$C$2:$C$1823,0),0)),"Missing Data")</f>
        <v>Missing Data</v>
      </c>
      <c r="P1211" s="5" t="str">
        <f t="array" ref="P1211">IFERROR(INDEX(Data!$H$2:$H$1823,MATCH('Ratios - Total'!$C1211,IF(Data!$A$2:$A$1823='Ratios - Total'!$A1211,Data!$C$2:$C$1823,0),0))/INDEX(Data!$G$2:$G$1823,MATCH('Ratios - Total'!$C1211,IF(Data!$A$2:$A$1823='Ratios - Total'!$A1211,Data!$C$2:$C$1823,0),0)),"Missing Data")</f>
        <v>Missing Data</v>
      </c>
      <c r="Q1211" s="5"/>
      <c r="R1211" s="5" t="str">
        <f t="array" ref="R1211">IFERROR(INDEX(Data!$L$2:$L$1823,MATCH('Ratios - Total'!$C1211,IF(Data!$A$2:$A$1823='Ratios - Total'!$A1211,Data!$C$2:$C$1823,0),0))/INDEX(Data!$G$2:$G$1823,MATCH('Ratios - Total'!$C1211,IF(Data!$A$2:$A$1823='Ratios - Total'!$A1211,Data!$C$2:$C$1823,0),0)),"Missing Data")</f>
        <v>Missing Data</v>
      </c>
      <c r="S1211" s="5"/>
      <c r="T1211" s="5">
        <f t="array" ref="T1211">IFERROR(INDEX(Data!$H$2:$H$1823,MATCH('Ratios - Total'!$C1211,IF(Data!$A$2:$A$1823='Ratios - Total'!$A1211,Data!$C$2:$C$1823,0),0))/INDEX(Data!$L$2:$L$1823,MATCH('Ratios - Total'!$C1211,IF(Data!$A$2:$A$1823='Ratios - Total'!$A1211,Data!$C$2:$C$1823,0),0)),"Missing Data")</f>
        <v>50837.026452140715</v>
      </c>
      <c r="U1211" s="5">
        <f t="array" ref="U1211">IFERROR(INDEX(Data!$K$2:$K$1823,MATCH('Ratios - Total'!$C1211,IF(Data!$A$2:$A$1823='Ratios - Total'!$A1211,Data!$C$2:$C$1823,0),0))/INDEX(Data!$H$2:$H$1823,MATCH('Ratios - Total'!$C1211,IF(Data!$A$2:$A$1823='Ratios - Total'!$A1211,Data!$C$2:$C$1823,0),0)),"Missing Data")</f>
        <v>0.41429900773833722</v>
      </c>
      <c r="V1211" s="5">
        <f t="array" ref="V1211">IFERROR(INDEX(Data!$K$2:$K$1823,MATCH('Ratios - Total'!$C1211,IF(Data!$A$2:$A$1823='Ratios - Total'!$A1211,Data!$C$2:$C$1823,0),0))/INDEX(Data!$L$2:$L$1823,MATCH('Ratios - Total'!$C1211,IF(Data!$A$2:$A$1823='Ratios - Total'!$A1211,Data!$C$2:$C$1823,0),0)),"Missing Data")</f>
        <v>21061.729615489501</v>
      </c>
      <c r="W1211" s="5">
        <f t="shared" si="19"/>
        <v>29775.296836651214</v>
      </c>
      <c r="X1211" s="5" t="str">
        <f t="array" ref="X1211">IFERROR(INDEX(Data!$K$2:$K$1823,MATCH('Ratios - Total'!$C1211,IF(Data!$A$2:$A$1823='Ratios - Total'!$A1211,Data!$C$2:$C$1823,0),0))/INDEX(Data!$G$2:$G$1823,MATCH('Ratios - Total'!$C1211,IF(Data!$A$2:$A$1823='Ratios - Total'!$A1211,Data!$C$2:$C$1823,0),0)),"Missing Data")</f>
        <v>Missing Data</v>
      </c>
    </row>
    <row r="1212" spans="1:24" x14ac:dyDescent="0.25">
      <c r="A1212" s="22" t="s">
        <v>30</v>
      </c>
      <c r="B1212" s="22" t="s">
        <v>31</v>
      </c>
      <c r="C1212" s="22">
        <v>1999</v>
      </c>
      <c r="D1212" s="5">
        <f t="array" ref="D1212">IFERROR(INDEX(Data!$H$2:$H$1823,MATCH('Ratios - Total'!$C1212,IF(Data!$A$2:$A$1823='Ratios - Total'!$A1212,Data!$C$2:$C$1823,0),0))/INDEX(Data!$D$2:$D$1823,MATCH('Ratios - Total'!$C1212,IF(Data!$A$2:$A$1823='Ratios - Total'!$A1212,Data!$C$2:$C$1823,0),0)),"Missing Data")</f>
        <v>1384.7206707327928</v>
      </c>
      <c r="E1212" s="22"/>
      <c r="F1212" s="5">
        <f t="array" ref="F1212">IFERROR(INDEX(Data!$G$2:$G$1823,MATCH('Ratios - Total'!$C1212,IF(Data!$A$2:$A$1823='Ratios - Total'!$A1212,Data!$C$2:$C$1823,0),0))/INDEX(Data!$D$2:$D$1823,MATCH('Ratios - Total'!$C1212,IF(Data!$A$2:$A$1823='Ratios - Total'!$A1212,Data!$C$2:$C$1823,0),0)),"Missing Data")</f>
        <v>0</v>
      </c>
      <c r="G1212" s="5"/>
      <c r="H1212" s="5" t="str">
        <f t="array" ref="H1212">IFERROR(INDEX(Data!$H$2:$H$1823,MATCH('Ratios - Total'!$C1212,IF(Data!$A$2:$A$1823='Ratios - Total'!$A1212,Data!$C$2:$C$1823,0),0))/INDEX(Data!$G$2:$G$1823,MATCH('Ratios - Total'!$C1212,IF(Data!$A$2:$A$1823='Ratios - Total'!$A1212,Data!$C$2:$C$1823,0),0)),"Missing Data")</f>
        <v>Missing Data</v>
      </c>
      <c r="I1212" s="5">
        <f t="array" ref="I1212">IFERROR(INDEX(Data!$G$2:$G$1823,MATCH('Ratios - Total'!$C1212,IF(Data!$A$2:$A$1823='Ratios - Total'!$A1212,Data!$C$2:$C$1823,0),0))/INDEX(Data!$D$2:$D$1823,MATCH('Ratios - Total'!$C1212,IF(Data!$A$2:$A$1823='Ratios - Total'!$A1212,Data!$C$2:$C$1823,0),0)),"Missing Data")</f>
        <v>0</v>
      </c>
      <c r="J1212" s="22"/>
      <c r="K1212" s="5">
        <f t="array" ref="K1212">IFERROR(INDEX(Data!$E$2:$E$1823,MATCH('Ratios - Total'!$C1212,IF(Data!$A$2:$A$1823='Ratios - Total'!$A1212,Data!$C$2:$C$1823,0),0))/INDEX(Data!$D$2:$D$1823,MATCH('Ratios - Total'!$C1212,IF(Data!$A$2:$A$1823='Ratios - Total'!$A1212,Data!$C$2:$C$1823,0),0)),"Missing Data")</f>
        <v>0</v>
      </c>
      <c r="L1212" s="5"/>
      <c r="M1212" s="5" t="str">
        <f t="array" ref="M1212">IFERROR(INDEX(Data!$F$2:$F$1823,MATCH('Ratios - Total'!$C1212,IF(Data!$A$2:$A$1823='Ratios - Total'!$A1212,Data!$C$2:$C$1823,0),0))/INDEX(Data!$E$2:$E$1823,MATCH('Ratios - Total'!$C1212,IF(Data!$A$2:$A$1823='Ratios - Total'!$A1212,Data!$C$2:$C$1823,0),0)),"Missing Data")</f>
        <v>Missing Data</v>
      </c>
      <c r="N1212" s="5"/>
      <c r="O1212" s="5" t="str">
        <f t="array" ref="O1212">IFERROR(INDEX(Data!$G$2:$G$1823,MATCH('Ratios - Total'!$C1212,IF(Data!$A$2:$A$1823='Ratios - Total'!$A1212,Data!$C$2:$C$1823,0),0))/INDEX(Data!$F$2:$F$1823,MATCH('Ratios - Total'!$C1212,IF(Data!$A$2:$A$1823='Ratios - Total'!$A1212,Data!$C$2:$C$1823,0),0)),"Missing Data")</f>
        <v>Missing Data</v>
      </c>
      <c r="P1212" s="5" t="str">
        <f t="array" ref="P1212">IFERROR(INDEX(Data!$H$2:$H$1823,MATCH('Ratios - Total'!$C1212,IF(Data!$A$2:$A$1823='Ratios - Total'!$A1212,Data!$C$2:$C$1823,0),0))/INDEX(Data!$G$2:$G$1823,MATCH('Ratios - Total'!$C1212,IF(Data!$A$2:$A$1823='Ratios - Total'!$A1212,Data!$C$2:$C$1823,0),0)),"Missing Data")</f>
        <v>Missing Data</v>
      </c>
      <c r="Q1212" s="5"/>
      <c r="R1212" s="5" t="str">
        <f t="array" ref="R1212">IFERROR(INDEX(Data!$L$2:$L$1823,MATCH('Ratios - Total'!$C1212,IF(Data!$A$2:$A$1823='Ratios - Total'!$A1212,Data!$C$2:$C$1823,0),0))/INDEX(Data!$G$2:$G$1823,MATCH('Ratios - Total'!$C1212,IF(Data!$A$2:$A$1823='Ratios - Total'!$A1212,Data!$C$2:$C$1823,0),0)),"Missing Data")</f>
        <v>Missing Data</v>
      </c>
      <c r="S1212" s="5"/>
      <c r="T1212" s="5">
        <f t="array" ref="T1212">IFERROR(INDEX(Data!$H$2:$H$1823,MATCH('Ratios - Total'!$C1212,IF(Data!$A$2:$A$1823='Ratios - Total'!$A1212,Data!$C$2:$C$1823,0),0))/INDEX(Data!$L$2:$L$1823,MATCH('Ratios - Total'!$C1212,IF(Data!$A$2:$A$1823='Ratios - Total'!$A1212,Data!$C$2:$C$1823,0),0)),"Missing Data")</f>
        <v>71139.68916638261</v>
      </c>
      <c r="U1212" s="5">
        <f t="array" ref="U1212">IFERROR(INDEX(Data!$K$2:$K$1823,MATCH('Ratios - Total'!$C1212,IF(Data!$A$2:$A$1823='Ratios - Total'!$A1212,Data!$C$2:$C$1823,0),0))/INDEX(Data!$H$2:$H$1823,MATCH('Ratios - Total'!$C1212,IF(Data!$A$2:$A$1823='Ratios - Total'!$A1212,Data!$C$2:$C$1823,0),0)),"Missing Data")</f>
        <v>0.4339870331837668</v>
      </c>
      <c r="V1212" s="5">
        <f t="array" ref="V1212">IFERROR(INDEX(Data!$K$2:$K$1823,MATCH('Ratios - Total'!$C1212,IF(Data!$A$2:$A$1823='Ratios - Total'!$A1212,Data!$C$2:$C$1823,0),0))/INDEX(Data!$L$2:$L$1823,MATCH('Ratios - Total'!$C1212,IF(Data!$A$2:$A$1823='Ratios - Total'!$A1212,Data!$C$2:$C$1823,0),0)),"Missing Data")</f>
        <v>30873.702642933749</v>
      </c>
      <c r="W1212" s="5">
        <f t="shared" si="19"/>
        <v>40265.986523448861</v>
      </c>
      <c r="X1212" s="5" t="str">
        <f t="array" ref="X1212">IFERROR(INDEX(Data!$K$2:$K$1823,MATCH('Ratios - Total'!$C1212,IF(Data!$A$2:$A$1823='Ratios - Total'!$A1212,Data!$C$2:$C$1823,0),0))/INDEX(Data!$G$2:$G$1823,MATCH('Ratios - Total'!$C1212,IF(Data!$A$2:$A$1823='Ratios - Total'!$A1212,Data!$C$2:$C$1823,0),0)),"Missing Data")</f>
        <v>Missing Data</v>
      </c>
    </row>
    <row r="1213" spans="1:24" x14ac:dyDescent="0.25">
      <c r="A1213" s="22" t="s">
        <v>32</v>
      </c>
      <c r="B1213" s="22" t="s">
        <v>33</v>
      </c>
      <c r="C1213" s="22">
        <v>1999</v>
      </c>
      <c r="D1213" s="5">
        <f t="array" ref="D1213">IFERROR(INDEX(Data!$H$2:$H$1823,MATCH('Ratios - Total'!$C1213,IF(Data!$A$2:$A$1823='Ratios - Total'!$A1213,Data!$C$2:$C$1823,0),0))/INDEX(Data!$D$2:$D$1823,MATCH('Ratios - Total'!$C1213,IF(Data!$A$2:$A$1823='Ratios - Total'!$A1213,Data!$C$2:$C$1823,0),0)),"Missing Data")</f>
        <v>1231.552227976686</v>
      </c>
      <c r="E1213" s="22"/>
      <c r="F1213" s="5">
        <f t="array" ref="F1213">IFERROR(INDEX(Data!$G$2:$G$1823,MATCH('Ratios - Total'!$C1213,IF(Data!$A$2:$A$1823='Ratios - Total'!$A1213,Data!$C$2:$C$1823,0),0))/INDEX(Data!$D$2:$D$1823,MATCH('Ratios - Total'!$C1213,IF(Data!$A$2:$A$1823='Ratios - Total'!$A1213,Data!$C$2:$C$1823,0),0)),"Missing Data")</f>
        <v>0</v>
      </c>
      <c r="G1213" s="5"/>
      <c r="H1213" s="5" t="str">
        <f t="array" ref="H1213">IFERROR(INDEX(Data!$H$2:$H$1823,MATCH('Ratios - Total'!$C1213,IF(Data!$A$2:$A$1823='Ratios - Total'!$A1213,Data!$C$2:$C$1823,0),0))/INDEX(Data!$G$2:$G$1823,MATCH('Ratios - Total'!$C1213,IF(Data!$A$2:$A$1823='Ratios - Total'!$A1213,Data!$C$2:$C$1823,0),0)),"Missing Data")</f>
        <v>Missing Data</v>
      </c>
      <c r="I1213" s="5">
        <f t="array" ref="I1213">IFERROR(INDEX(Data!$G$2:$G$1823,MATCH('Ratios - Total'!$C1213,IF(Data!$A$2:$A$1823='Ratios - Total'!$A1213,Data!$C$2:$C$1823,0),0))/INDEX(Data!$D$2:$D$1823,MATCH('Ratios - Total'!$C1213,IF(Data!$A$2:$A$1823='Ratios - Total'!$A1213,Data!$C$2:$C$1823,0),0)),"Missing Data")</f>
        <v>0</v>
      </c>
      <c r="J1213" s="22"/>
      <c r="K1213" s="5">
        <f t="array" ref="K1213">IFERROR(INDEX(Data!$E$2:$E$1823,MATCH('Ratios - Total'!$C1213,IF(Data!$A$2:$A$1823='Ratios - Total'!$A1213,Data!$C$2:$C$1823,0),0))/INDEX(Data!$D$2:$D$1823,MATCH('Ratios - Total'!$C1213,IF(Data!$A$2:$A$1823='Ratios - Total'!$A1213,Data!$C$2:$C$1823,0),0)),"Missing Data")</f>
        <v>0</v>
      </c>
      <c r="L1213" s="5"/>
      <c r="M1213" s="5" t="str">
        <f t="array" ref="M1213">IFERROR(INDEX(Data!$F$2:$F$1823,MATCH('Ratios - Total'!$C1213,IF(Data!$A$2:$A$1823='Ratios - Total'!$A1213,Data!$C$2:$C$1823,0),0))/INDEX(Data!$E$2:$E$1823,MATCH('Ratios - Total'!$C1213,IF(Data!$A$2:$A$1823='Ratios - Total'!$A1213,Data!$C$2:$C$1823,0),0)),"Missing Data")</f>
        <v>Missing Data</v>
      </c>
      <c r="N1213" s="5"/>
      <c r="O1213" s="5" t="str">
        <f t="array" ref="O1213">IFERROR(INDEX(Data!$G$2:$G$1823,MATCH('Ratios - Total'!$C1213,IF(Data!$A$2:$A$1823='Ratios - Total'!$A1213,Data!$C$2:$C$1823,0),0))/INDEX(Data!$F$2:$F$1823,MATCH('Ratios - Total'!$C1213,IF(Data!$A$2:$A$1823='Ratios - Total'!$A1213,Data!$C$2:$C$1823,0),0)),"Missing Data")</f>
        <v>Missing Data</v>
      </c>
      <c r="P1213" s="5" t="str">
        <f t="array" ref="P1213">IFERROR(INDEX(Data!$H$2:$H$1823,MATCH('Ratios - Total'!$C1213,IF(Data!$A$2:$A$1823='Ratios - Total'!$A1213,Data!$C$2:$C$1823,0),0))/INDEX(Data!$G$2:$G$1823,MATCH('Ratios - Total'!$C1213,IF(Data!$A$2:$A$1823='Ratios - Total'!$A1213,Data!$C$2:$C$1823,0),0)),"Missing Data")</f>
        <v>Missing Data</v>
      </c>
      <c r="Q1213" s="5"/>
      <c r="R1213" s="5" t="str">
        <f t="array" ref="R1213">IFERROR(INDEX(Data!$L$2:$L$1823,MATCH('Ratios - Total'!$C1213,IF(Data!$A$2:$A$1823='Ratios - Total'!$A1213,Data!$C$2:$C$1823,0),0))/INDEX(Data!$G$2:$G$1823,MATCH('Ratios - Total'!$C1213,IF(Data!$A$2:$A$1823='Ratios - Total'!$A1213,Data!$C$2:$C$1823,0),0)),"Missing Data")</f>
        <v>Missing Data</v>
      </c>
      <c r="S1213" s="5"/>
      <c r="T1213" s="5">
        <f t="array" ref="T1213">IFERROR(INDEX(Data!$H$2:$H$1823,MATCH('Ratios - Total'!$C1213,IF(Data!$A$2:$A$1823='Ratios - Total'!$A1213,Data!$C$2:$C$1823,0),0))/INDEX(Data!$L$2:$L$1823,MATCH('Ratios - Total'!$C1213,IF(Data!$A$2:$A$1823='Ratios - Total'!$A1213,Data!$C$2:$C$1823,0),0)),"Missing Data")</f>
        <v>57262.039673566083</v>
      </c>
      <c r="U1213" s="5">
        <f t="array" ref="U1213">IFERROR(INDEX(Data!$K$2:$K$1823,MATCH('Ratios - Total'!$C1213,IF(Data!$A$2:$A$1823='Ratios - Total'!$A1213,Data!$C$2:$C$1823,0),0))/INDEX(Data!$H$2:$H$1823,MATCH('Ratios - Total'!$C1213,IF(Data!$A$2:$A$1823='Ratios - Total'!$A1213,Data!$C$2:$C$1823,0),0)),"Missing Data")</f>
        <v>0.46831986149428628</v>
      </c>
      <c r="V1213" s="5">
        <f t="array" ref="V1213">IFERROR(INDEX(Data!$K$2:$K$1823,MATCH('Ratios - Total'!$C1213,IF(Data!$A$2:$A$1823='Ratios - Total'!$A1213,Data!$C$2:$C$1823,0),0))/INDEX(Data!$L$2:$L$1823,MATCH('Ratios - Total'!$C1213,IF(Data!$A$2:$A$1823='Ratios - Total'!$A1213,Data!$C$2:$C$1823,0),0)),"Missing Data")</f>
        <v>26816.950488804792</v>
      </c>
      <c r="W1213" s="5">
        <f t="shared" si="19"/>
        <v>30445.089184761291</v>
      </c>
      <c r="X1213" s="5" t="str">
        <f t="array" ref="X1213">IFERROR(INDEX(Data!$K$2:$K$1823,MATCH('Ratios - Total'!$C1213,IF(Data!$A$2:$A$1823='Ratios - Total'!$A1213,Data!$C$2:$C$1823,0),0))/INDEX(Data!$G$2:$G$1823,MATCH('Ratios - Total'!$C1213,IF(Data!$A$2:$A$1823='Ratios - Total'!$A1213,Data!$C$2:$C$1823,0),0)),"Missing Data")</f>
        <v>Missing Data</v>
      </c>
    </row>
    <row r="1214" spans="1:24" x14ac:dyDescent="0.25">
      <c r="A1214" s="22" t="s">
        <v>34</v>
      </c>
      <c r="B1214" s="22" t="s">
        <v>35</v>
      </c>
      <c r="C1214" s="22">
        <v>1999</v>
      </c>
      <c r="D1214" s="5">
        <f t="array" ref="D1214">IFERROR(INDEX(Data!$H$2:$H$1823,MATCH('Ratios - Total'!$C1214,IF(Data!$A$2:$A$1823='Ratios - Total'!$A1214,Data!$C$2:$C$1823,0),0))/INDEX(Data!$D$2:$D$1823,MATCH('Ratios - Total'!$C1214,IF(Data!$A$2:$A$1823='Ratios - Total'!$A1214,Data!$C$2:$C$1823,0),0)),"Missing Data")</f>
        <v>1253.8193563688935</v>
      </c>
      <c r="E1214" s="22"/>
      <c r="F1214" s="5">
        <f t="array" ref="F1214">IFERROR(INDEX(Data!$G$2:$G$1823,MATCH('Ratios - Total'!$C1214,IF(Data!$A$2:$A$1823='Ratios - Total'!$A1214,Data!$C$2:$C$1823,0),0))/INDEX(Data!$D$2:$D$1823,MATCH('Ratios - Total'!$C1214,IF(Data!$A$2:$A$1823='Ratios - Total'!$A1214,Data!$C$2:$C$1823,0),0)),"Missing Data")</f>
        <v>0</v>
      </c>
      <c r="G1214" s="5"/>
      <c r="H1214" s="5" t="str">
        <f t="array" ref="H1214">IFERROR(INDEX(Data!$H$2:$H$1823,MATCH('Ratios - Total'!$C1214,IF(Data!$A$2:$A$1823='Ratios - Total'!$A1214,Data!$C$2:$C$1823,0),0))/INDEX(Data!$G$2:$G$1823,MATCH('Ratios - Total'!$C1214,IF(Data!$A$2:$A$1823='Ratios - Total'!$A1214,Data!$C$2:$C$1823,0),0)),"Missing Data")</f>
        <v>Missing Data</v>
      </c>
      <c r="I1214" s="5">
        <f t="array" ref="I1214">IFERROR(INDEX(Data!$G$2:$G$1823,MATCH('Ratios - Total'!$C1214,IF(Data!$A$2:$A$1823='Ratios - Total'!$A1214,Data!$C$2:$C$1823,0),0))/INDEX(Data!$D$2:$D$1823,MATCH('Ratios - Total'!$C1214,IF(Data!$A$2:$A$1823='Ratios - Total'!$A1214,Data!$C$2:$C$1823,0),0)),"Missing Data")</f>
        <v>0</v>
      </c>
      <c r="J1214" s="22"/>
      <c r="K1214" s="5">
        <f t="array" ref="K1214">IFERROR(INDEX(Data!$E$2:$E$1823,MATCH('Ratios - Total'!$C1214,IF(Data!$A$2:$A$1823='Ratios - Total'!$A1214,Data!$C$2:$C$1823,0),0))/INDEX(Data!$D$2:$D$1823,MATCH('Ratios - Total'!$C1214,IF(Data!$A$2:$A$1823='Ratios - Total'!$A1214,Data!$C$2:$C$1823,0),0)),"Missing Data")</f>
        <v>0</v>
      </c>
      <c r="L1214" s="5"/>
      <c r="M1214" s="5" t="str">
        <f t="array" ref="M1214">IFERROR(INDEX(Data!$F$2:$F$1823,MATCH('Ratios - Total'!$C1214,IF(Data!$A$2:$A$1823='Ratios - Total'!$A1214,Data!$C$2:$C$1823,0),0))/INDEX(Data!$E$2:$E$1823,MATCH('Ratios - Total'!$C1214,IF(Data!$A$2:$A$1823='Ratios - Total'!$A1214,Data!$C$2:$C$1823,0),0)),"Missing Data")</f>
        <v>Missing Data</v>
      </c>
      <c r="N1214" s="5"/>
      <c r="O1214" s="5" t="str">
        <f t="array" ref="O1214">IFERROR(INDEX(Data!$G$2:$G$1823,MATCH('Ratios - Total'!$C1214,IF(Data!$A$2:$A$1823='Ratios - Total'!$A1214,Data!$C$2:$C$1823,0),0))/INDEX(Data!$F$2:$F$1823,MATCH('Ratios - Total'!$C1214,IF(Data!$A$2:$A$1823='Ratios - Total'!$A1214,Data!$C$2:$C$1823,0),0)),"Missing Data")</f>
        <v>Missing Data</v>
      </c>
      <c r="P1214" s="5" t="str">
        <f t="array" ref="P1214">IFERROR(INDEX(Data!$H$2:$H$1823,MATCH('Ratios - Total'!$C1214,IF(Data!$A$2:$A$1823='Ratios - Total'!$A1214,Data!$C$2:$C$1823,0),0))/INDEX(Data!$G$2:$G$1823,MATCH('Ratios - Total'!$C1214,IF(Data!$A$2:$A$1823='Ratios - Total'!$A1214,Data!$C$2:$C$1823,0),0)),"Missing Data")</f>
        <v>Missing Data</v>
      </c>
      <c r="Q1214" s="5"/>
      <c r="R1214" s="5" t="str">
        <f t="array" ref="R1214">IFERROR(INDEX(Data!$L$2:$L$1823,MATCH('Ratios - Total'!$C1214,IF(Data!$A$2:$A$1823='Ratios - Total'!$A1214,Data!$C$2:$C$1823,0),0))/INDEX(Data!$G$2:$G$1823,MATCH('Ratios - Total'!$C1214,IF(Data!$A$2:$A$1823='Ratios - Total'!$A1214,Data!$C$2:$C$1823,0),0)),"Missing Data")</f>
        <v>Missing Data</v>
      </c>
      <c r="S1214" s="5"/>
      <c r="T1214" s="5">
        <f t="array" ref="T1214">IFERROR(INDEX(Data!$H$2:$H$1823,MATCH('Ratios - Total'!$C1214,IF(Data!$A$2:$A$1823='Ratios - Total'!$A1214,Data!$C$2:$C$1823,0),0))/INDEX(Data!$L$2:$L$1823,MATCH('Ratios - Total'!$C1214,IF(Data!$A$2:$A$1823='Ratios - Total'!$A1214,Data!$C$2:$C$1823,0),0)),"Missing Data")</f>
        <v>55331.487793810687</v>
      </c>
      <c r="U1214" s="5">
        <f t="array" ref="U1214">IFERROR(INDEX(Data!$K$2:$K$1823,MATCH('Ratios - Total'!$C1214,IF(Data!$A$2:$A$1823='Ratios - Total'!$A1214,Data!$C$2:$C$1823,0),0))/INDEX(Data!$H$2:$H$1823,MATCH('Ratios - Total'!$C1214,IF(Data!$A$2:$A$1823='Ratios - Total'!$A1214,Data!$C$2:$C$1823,0),0)),"Missing Data")</f>
        <v>0.42891465793774142</v>
      </c>
      <c r="V1214" s="5">
        <f t="array" ref="V1214">IFERROR(INDEX(Data!$K$2:$K$1823,MATCH('Ratios - Total'!$C1214,IF(Data!$A$2:$A$1823='Ratios - Total'!$A1214,Data!$C$2:$C$1823,0),0))/INDEX(Data!$L$2:$L$1823,MATCH('Ratios - Total'!$C1214,IF(Data!$A$2:$A$1823='Ratios - Total'!$A1214,Data!$C$2:$C$1823,0),0)),"Missing Data")</f>
        <v>23732.486160268629</v>
      </c>
      <c r="W1214" s="5">
        <f t="shared" si="19"/>
        <v>31599.001633542059</v>
      </c>
      <c r="X1214" s="5" t="str">
        <f t="array" ref="X1214">IFERROR(INDEX(Data!$K$2:$K$1823,MATCH('Ratios - Total'!$C1214,IF(Data!$A$2:$A$1823='Ratios - Total'!$A1214,Data!$C$2:$C$1823,0),0))/INDEX(Data!$G$2:$G$1823,MATCH('Ratios - Total'!$C1214,IF(Data!$A$2:$A$1823='Ratios - Total'!$A1214,Data!$C$2:$C$1823,0),0)),"Missing Data")</f>
        <v>Missing Data</v>
      </c>
    </row>
    <row r="1215" spans="1:24" x14ac:dyDescent="0.25">
      <c r="A1215" s="22" t="s">
        <v>36</v>
      </c>
      <c r="B1215" s="22" t="s">
        <v>37</v>
      </c>
      <c r="C1215" s="22">
        <v>1999</v>
      </c>
      <c r="D1215" s="5">
        <f t="array" ref="D1215">IFERROR(INDEX(Data!$H$2:$H$1823,MATCH('Ratios - Total'!$C1215,IF(Data!$A$2:$A$1823='Ratios - Total'!$A1215,Data!$C$2:$C$1823,0),0))/INDEX(Data!$D$2:$D$1823,MATCH('Ratios - Total'!$C1215,IF(Data!$A$2:$A$1823='Ratios - Total'!$A1215,Data!$C$2:$C$1823,0),0)),"Missing Data")</f>
        <v>1129.8566917244948</v>
      </c>
      <c r="E1215" s="22"/>
      <c r="F1215" s="5">
        <f t="array" ref="F1215">IFERROR(INDEX(Data!$G$2:$G$1823,MATCH('Ratios - Total'!$C1215,IF(Data!$A$2:$A$1823='Ratios - Total'!$A1215,Data!$C$2:$C$1823,0),0))/INDEX(Data!$D$2:$D$1823,MATCH('Ratios - Total'!$C1215,IF(Data!$A$2:$A$1823='Ratios - Total'!$A1215,Data!$C$2:$C$1823,0),0)),"Missing Data")</f>
        <v>0</v>
      </c>
      <c r="G1215" s="5"/>
      <c r="H1215" s="5" t="str">
        <f t="array" ref="H1215">IFERROR(INDEX(Data!$H$2:$H$1823,MATCH('Ratios - Total'!$C1215,IF(Data!$A$2:$A$1823='Ratios - Total'!$A1215,Data!$C$2:$C$1823,0),0))/INDEX(Data!$G$2:$G$1823,MATCH('Ratios - Total'!$C1215,IF(Data!$A$2:$A$1823='Ratios - Total'!$A1215,Data!$C$2:$C$1823,0),0)),"Missing Data")</f>
        <v>Missing Data</v>
      </c>
      <c r="I1215" s="5">
        <f t="array" ref="I1215">IFERROR(INDEX(Data!$G$2:$G$1823,MATCH('Ratios - Total'!$C1215,IF(Data!$A$2:$A$1823='Ratios - Total'!$A1215,Data!$C$2:$C$1823,0),0))/INDEX(Data!$D$2:$D$1823,MATCH('Ratios - Total'!$C1215,IF(Data!$A$2:$A$1823='Ratios - Total'!$A1215,Data!$C$2:$C$1823,0),0)),"Missing Data")</f>
        <v>0</v>
      </c>
      <c r="J1215" s="22"/>
      <c r="K1215" s="5">
        <f t="array" ref="K1215">IFERROR(INDEX(Data!$E$2:$E$1823,MATCH('Ratios - Total'!$C1215,IF(Data!$A$2:$A$1823='Ratios - Total'!$A1215,Data!$C$2:$C$1823,0),0))/INDEX(Data!$D$2:$D$1823,MATCH('Ratios - Total'!$C1215,IF(Data!$A$2:$A$1823='Ratios - Total'!$A1215,Data!$C$2:$C$1823,0),0)),"Missing Data")</f>
        <v>0</v>
      </c>
      <c r="L1215" s="5"/>
      <c r="M1215" s="5" t="str">
        <f t="array" ref="M1215">IFERROR(INDEX(Data!$F$2:$F$1823,MATCH('Ratios - Total'!$C1215,IF(Data!$A$2:$A$1823='Ratios - Total'!$A1215,Data!$C$2:$C$1823,0),0))/INDEX(Data!$E$2:$E$1823,MATCH('Ratios - Total'!$C1215,IF(Data!$A$2:$A$1823='Ratios - Total'!$A1215,Data!$C$2:$C$1823,0),0)),"Missing Data")</f>
        <v>Missing Data</v>
      </c>
      <c r="N1215" s="5"/>
      <c r="O1215" s="5" t="str">
        <f t="array" ref="O1215">IFERROR(INDEX(Data!$G$2:$G$1823,MATCH('Ratios - Total'!$C1215,IF(Data!$A$2:$A$1823='Ratios - Total'!$A1215,Data!$C$2:$C$1823,0),0))/INDEX(Data!$F$2:$F$1823,MATCH('Ratios - Total'!$C1215,IF(Data!$A$2:$A$1823='Ratios - Total'!$A1215,Data!$C$2:$C$1823,0),0)),"Missing Data")</f>
        <v>Missing Data</v>
      </c>
      <c r="P1215" s="5" t="str">
        <f t="array" ref="P1215">IFERROR(INDEX(Data!$H$2:$H$1823,MATCH('Ratios - Total'!$C1215,IF(Data!$A$2:$A$1823='Ratios - Total'!$A1215,Data!$C$2:$C$1823,0),0))/INDEX(Data!$G$2:$G$1823,MATCH('Ratios - Total'!$C1215,IF(Data!$A$2:$A$1823='Ratios - Total'!$A1215,Data!$C$2:$C$1823,0),0)),"Missing Data")</f>
        <v>Missing Data</v>
      </c>
      <c r="Q1215" s="5"/>
      <c r="R1215" s="5" t="str">
        <f t="array" ref="R1215">IFERROR(INDEX(Data!$L$2:$L$1823,MATCH('Ratios - Total'!$C1215,IF(Data!$A$2:$A$1823='Ratios - Total'!$A1215,Data!$C$2:$C$1823,0),0))/INDEX(Data!$G$2:$G$1823,MATCH('Ratios - Total'!$C1215,IF(Data!$A$2:$A$1823='Ratios - Total'!$A1215,Data!$C$2:$C$1823,0),0)),"Missing Data")</f>
        <v>Missing Data</v>
      </c>
      <c r="S1215" s="5"/>
      <c r="T1215" s="5">
        <f t="array" ref="T1215">IFERROR(INDEX(Data!$H$2:$H$1823,MATCH('Ratios - Total'!$C1215,IF(Data!$A$2:$A$1823='Ratios - Total'!$A1215,Data!$C$2:$C$1823,0),0))/INDEX(Data!$L$2:$L$1823,MATCH('Ratios - Total'!$C1215,IF(Data!$A$2:$A$1823='Ratios - Total'!$A1215,Data!$C$2:$C$1823,0),0)),"Missing Data")</f>
        <v>42726.976519590542</v>
      </c>
      <c r="U1215" s="5">
        <f t="array" ref="U1215">IFERROR(INDEX(Data!$K$2:$K$1823,MATCH('Ratios - Total'!$C1215,IF(Data!$A$2:$A$1823='Ratios - Total'!$A1215,Data!$C$2:$C$1823,0),0))/INDEX(Data!$H$2:$H$1823,MATCH('Ratios - Total'!$C1215,IF(Data!$A$2:$A$1823='Ratios - Total'!$A1215,Data!$C$2:$C$1823,0),0)),"Missing Data")</f>
        <v>0.52628756886030714</v>
      </c>
      <c r="V1215" s="5">
        <f t="array" ref="V1215">IFERROR(INDEX(Data!$K$2:$K$1823,MATCH('Ratios - Total'!$C1215,IF(Data!$A$2:$A$1823='Ratios - Total'!$A1215,Data!$C$2:$C$1823,0),0))/INDEX(Data!$L$2:$L$1823,MATCH('Ratios - Total'!$C1215,IF(Data!$A$2:$A$1823='Ratios - Total'!$A1215,Data!$C$2:$C$1823,0),0)),"Missing Data")</f>
        <v>22486.676597246736</v>
      </c>
      <c r="W1215" s="5">
        <f t="shared" si="19"/>
        <v>20240.299922343806</v>
      </c>
      <c r="X1215" s="5" t="str">
        <f t="array" ref="X1215">IFERROR(INDEX(Data!$K$2:$K$1823,MATCH('Ratios - Total'!$C1215,IF(Data!$A$2:$A$1823='Ratios - Total'!$A1215,Data!$C$2:$C$1823,0),0))/INDEX(Data!$G$2:$G$1823,MATCH('Ratios - Total'!$C1215,IF(Data!$A$2:$A$1823='Ratios - Total'!$A1215,Data!$C$2:$C$1823,0),0)),"Missing Data")</f>
        <v>Missing Data</v>
      </c>
    </row>
    <row r="1216" spans="1:24" x14ac:dyDescent="0.25">
      <c r="A1216" s="22" t="s">
        <v>38</v>
      </c>
      <c r="B1216" s="22" t="s">
        <v>39</v>
      </c>
      <c r="C1216" s="22">
        <v>1999</v>
      </c>
      <c r="D1216" s="5">
        <f t="array" ref="D1216">IFERROR(INDEX(Data!$H$2:$H$1823,MATCH('Ratios - Total'!$C1216,IF(Data!$A$2:$A$1823='Ratios - Total'!$A1216,Data!$C$2:$C$1823,0),0))/INDEX(Data!$D$2:$D$1823,MATCH('Ratios - Total'!$C1216,IF(Data!$A$2:$A$1823='Ratios - Total'!$A1216,Data!$C$2:$C$1823,0),0)),"Missing Data")</f>
        <v>1020.4196151718257</v>
      </c>
      <c r="E1216" s="22"/>
      <c r="F1216" s="5">
        <f t="array" ref="F1216">IFERROR(INDEX(Data!$G$2:$G$1823,MATCH('Ratios - Total'!$C1216,IF(Data!$A$2:$A$1823='Ratios - Total'!$A1216,Data!$C$2:$C$1823,0),0))/INDEX(Data!$D$2:$D$1823,MATCH('Ratios - Total'!$C1216,IF(Data!$A$2:$A$1823='Ratios - Total'!$A1216,Data!$C$2:$C$1823,0),0)),"Missing Data")</f>
        <v>0</v>
      </c>
      <c r="G1216" s="5"/>
      <c r="H1216" s="5" t="str">
        <f t="array" ref="H1216">IFERROR(INDEX(Data!$H$2:$H$1823,MATCH('Ratios - Total'!$C1216,IF(Data!$A$2:$A$1823='Ratios - Total'!$A1216,Data!$C$2:$C$1823,0),0))/INDEX(Data!$G$2:$G$1823,MATCH('Ratios - Total'!$C1216,IF(Data!$A$2:$A$1823='Ratios - Total'!$A1216,Data!$C$2:$C$1823,0),0)),"Missing Data")</f>
        <v>Missing Data</v>
      </c>
      <c r="I1216" s="5">
        <f t="array" ref="I1216">IFERROR(INDEX(Data!$G$2:$G$1823,MATCH('Ratios - Total'!$C1216,IF(Data!$A$2:$A$1823='Ratios - Total'!$A1216,Data!$C$2:$C$1823,0),0))/INDEX(Data!$D$2:$D$1823,MATCH('Ratios - Total'!$C1216,IF(Data!$A$2:$A$1823='Ratios - Total'!$A1216,Data!$C$2:$C$1823,0),0)),"Missing Data")</f>
        <v>0</v>
      </c>
      <c r="J1216" s="22"/>
      <c r="K1216" s="5">
        <f t="array" ref="K1216">IFERROR(INDEX(Data!$E$2:$E$1823,MATCH('Ratios - Total'!$C1216,IF(Data!$A$2:$A$1823='Ratios - Total'!$A1216,Data!$C$2:$C$1823,0),0))/INDEX(Data!$D$2:$D$1823,MATCH('Ratios - Total'!$C1216,IF(Data!$A$2:$A$1823='Ratios - Total'!$A1216,Data!$C$2:$C$1823,0),0)),"Missing Data")</f>
        <v>0</v>
      </c>
      <c r="L1216" s="5"/>
      <c r="M1216" s="5" t="str">
        <f t="array" ref="M1216">IFERROR(INDEX(Data!$F$2:$F$1823,MATCH('Ratios - Total'!$C1216,IF(Data!$A$2:$A$1823='Ratios - Total'!$A1216,Data!$C$2:$C$1823,0),0))/INDEX(Data!$E$2:$E$1823,MATCH('Ratios - Total'!$C1216,IF(Data!$A$2:$A$1823='Ratios - Total'!$A1216,Data!$C$2:$C$1823,0),0)),"Missing Data")</f>
        <v>Missing Data</v>
      </c>
      <c r="N1216" s="5"/>
      <c r="O1216" s="5" t="str">
        <f t="array" ref="O1216">IFERROR(INDEX(Data!$G$2:$G$1823,MATCH('Ratios - Total'!$C1216,IF(Data!$A$2:$A$1823='Ratios - Total'!$A1216,Data!$C$2:$C$1823,0),0))/INDEX(Data!$F$2:$F$1823,MATCH('Ratios - Total'!$C1216,IF(Data!$A$2:$A$1823='Ratios - Total'!$A1216,Data!$C$2:$C$1823,0),0)),"Missing Data")</f>
        <v>Missing Data</v>
      </c>
      <c r="P1216" s="5" t="str">
        <f t="array" ref="P1216">IFERROR(INDEX(Data!$H$2:$H$1823,MATCH('Ratios - Total'!$C1216,IF(Data!$A$2:$A$1823='Ratios - Total'!$A1216,Data!$C$2:$C$1823,0),0))/INDEX(Data!$G$2:$G$1823,MATCH('Ratios - Total'!$C1216,IF(Data!$A$2:$A$1823='Ratios - Total'!$A1216,Data!$C$2:$C$1823,0),0)),"Missing Data")</f>
        <v>Missing Data</v>
      </c>
      <c r="Q1216" s="5"/>
      <c r="R1216" s="5" t="str">
        <f t="array" ref="R1216">IFERROR(INDEX(Data!$L$2:$L$1823,MATCH('Ratios - Total'!$C1216,IF(Data!$A$2:$A$1823='Ratios - Total'!$A1216,Data!$C$2:$C$1823,0),0))/INDEX(Data!$G$2:$G$1823,MATCH('Ratios - Total'!$C1216,IF(Data!$A$2:$A$1823='Ratios - Total'!$A1216,Data!$C$2:$C$1823,0),0)),"Missing Data")</f>
        <v>Missing Data</v>
      </c>
      <c r="S1216" s="5"/>
      <c r="T1216" s="5">
        <f t="array" ref="T1216">IFERROR(INDEX(Data!$H$2:$H$1823,MATCH('Ratios - Total'!$C1216,IF(Data!$A$2:$A$1823='Ratios - Total'!$A1216,Data!$C$2:$C$1823,0),0))/INDEX(Data!$L$2:$L$1823,MATCH('Ratios - Total'!$C1216,IF(Data!$A$2:$A$1823='Ratios - Total'!$A1216,Data!$C$2:$C$1823,0),0)),"Missing Data")</f>
        <v>43102.234911957952</v>
      </c>
      <c r="U1216" s="5">
        <f t="array" ref="U1216">IFERROR(INDEX(Data!$K$2:$K$1823,MATCH('Ratios - Total'!$C1216,IF(Data!$A$2:$A$1823='Ratios - Total'!$A1216,Data!$C$2:$C$1823,0),0))/INDEX(Data!$H$2:$H$1823,MATCH('Ratios - Total'!$C1216,IF(Data!$A$2:$A$1823='Ratios - Total'!$A1216,Data!$C$2:$C$1823,0),0)),"Missing Data")</f>
        <v>0.49947337432027417</v>
      </c>
      <c r="V1216" s="5">
        <f t="array" ref="V1216">IFERROR(INDEX(Data!$K$2:$K$1823,MATCH('Ratios - Total'!$C1216,IF(Data!$A$2:$A$1823='Ratios - Total'!$A1216,Data!$C$2:$C$1823,0),0))/INDEX(Data!$L$2:$L$1823,MATCH('Ratios - Total'!$C1216,IF(Data!$A$2:$A$1823='Ratios - Total'!$A1216,Data!$C$2:$C$1823,0),0)),"Missing Data")</f>
        <v>21528.418712220762</v>
      </c>
      <c r="W1216" s="5">
        <f t="shared" si="19"/>
        <v>21573.81619973719</v>
      </c>
      <c r="X1216" s="5" t="str">
        <f t="array" ref="X1216">IFERROR(INDEX(Data!$K$2:$K$1823,MATCH('Ratios - Total'!$C1216,IF(Data!$A$2:$A$1823='Ratios - Total'!$A1216,Data!$C$2:$C$1823,0),0))/INDEX(Data!$G$2:$G$1823,MATCH('Ratios - Total'!$C1216,IF(Data!$A$2:$A$1823='Ratios - Total'!$A1216,Data!$C$2:$C$1823,0),0)),"Missing Data")</f>
        <v>Missing Data</v>
      </c>
    </row>
    <row r="1217" spans="1:24" x14ac:dyDescent="0.25">
      <c r="A1217" s="22" t="s">
        <v>40</v>
      </c>
      <c r="B1217" s="22" t="s">
        <v>41</v>
      </c>
      <c r="C1217" s="22">
        <v>1999</v>
      </c>
      <c r="D1217" s="5">
        <f t="array" ref="D1217">IFERROR(INDEX(Data!$H$2:$H$1823,MATCH('Ratios - Total'!$C1217,IF(Data!$A$2:$A$1823='Ratios - Total'!$A1217,Data!$C$2:$C$1823,0),0))/INDEX(Data!$D$2:$D$1823,MATCH('Ratios - Total'!$C1217,IF(Data!$A$2:$A$1823='Ratios - Total'!$A1217,Data!$C$2:$C$1823,0),0)),"Missing Data")</f>
        <v>1090.3293629790637</v>
      </c>
      <c r="E1217" s="22"/>
      <c r="F1217" s="5">
        <f t="array" ref="F1217">IFERROR(INDEX(Data!$G$2:$G$1823,MATCH('Ratios - Total'!$C1217,IF(Data!$A$2:$A$1823='Ratios - Total'!$A1217,Data!$C$2:$C$1823,0),0))/INDEX(Data!$D$2:$D$1823,MATCH('Ratios - Total'!$C1217,IF(Data!$A$2:$A$1823='Ratios - Total'!$A1217,Data!$C$2:$C$1823,0),0)),"Missing Data")</f>
        <v>0</v>
      </c>
      <c r="G1217" s="5"/>
      <c r="H1217" s="5" t="str">
        <f t="array" ref="H1217">IFERROR(INDEX(Data!$H$2:$H$1823,MATCH('Ratios - Total'!$C1217,IF(Data!$A$2:$A$1823='Ratios - Total'!$A1217,Data!$C$2:$C$1823,0),0))/INDEX(Data!$G$2:$G$1823,MATCH('Ratios - Total'!$C1217,IF(Data!$A$2:$A$1823='Ratios - Total'!$A1217,Data!$C$2:$C$1823,0),0)),"Missing Data")</f>
        <v>Missing Data</v>
      </c>
      <c r="I1217" s="5">
        <f t="array" ref="I1217">IFERROR(INDEX(Data!$G$2:$G$1823,MATCH('Ratios - Total'!$C1217,IF(Data!$A$2:$A$1823='Ratios - Total'!$A1217,Data!$C$2:$C$1823,0),0))/INDEX(Data!$D$2:$D$1823,MATCH('Ratios - Total'!$C1217,IF(Data!$A$2:$A$1823='Ratios - Total'!$A1217,Data!$C$2:$C$1823,0),0)),"Missing Data")</f>
        <v>0</v>
      </c>
      <c r="J1217" s="22"/>
      <c r="K1217" s="5">
        <f t="array" ref="K1217">IFERROR(INDEX(Data!$E$2:$E$1823,MATCH('Ratios - Total'!$C1217,IF(Data!$A$2:$A$1823='Ratios - Total'!$A1217,Data!$C$2:$C$1823,0),0))/INDEX(Data!$D$2:$D$1823,MATCH('Ratios - Total'!$C1217,IF(Data!$A$2:$A$1823='Ratios - Total'!$A1217,Data!$C$2:$C$1823,0),0)),"Missing Data")</f>
        <v>0</v>
      </c>
      <c r="L1217" s="5"/>
      <c r="M1217" s="5" t="str">
        <f t="array" ref="M1217">IFERROR(INDEX(Data!$F$2:$F$1823,MATCH('Ratios - Total'!$C1217,IF(Data!$A$2:$A$1823='Ratios - Total'!$A1217,Data!$C$2:$C$1823,0),0))/INDEX(Data!$E$2:$E$1823,MATCH('Ratios - Total'!$C1217,IF(Data!$A$2:$A$1823='Ratios - Total'!$A1217,Data!$C$2:$C$1823,0),0)),"Missing Data")</f>
        <v>Missing Data</v>
      </c>
      <c r="N1217" s="5"/>
      <c r="O1217" s="5" t="str">
        <f t="array" ref="O1217">IFERROR(INDEX(Data!$G$2:$G$1823,MATCH('Ratios - Total'!$C1217,IF(Data!$A$2:$A$1823='Ratios - Total'!$A1217,Data!$C$2:$C$1823,0),0))/INDEX(Data!$F$2:$F$1823,MATCH('Ratios - Total'!$C1217,IF(Data!$A$2:$A$1823='Ratios - Total'!$A1217,Data!$C$2:$C$1823,0),0)),"Missing Data")</f>
        <v>Missing Data</v>
      </c>
      <c r="P1217" s="5" t="str">
        <f t="array" ref="P1217">IFERROR(INDEX(Data!$H$2:$H$1823,MATCH('Ratios - Total'!$C1217,IF(Data!$A$2:$A$1823='Ratios - Total'!$A1217,Data!$C$2:$C$1823,0),0))/INDEX(Data!$G$2:$G$1823,MATCH('Ratios - Total'!$C1217,IF(Data!$A$2:$A$1823='Ratios - Total'!$A1217,Data!$C$2:$C$1823,0),0)),"Missing Data")</f>
        <v>Missing Data</v>
      </c>
      <c r="Q1217" s="5"/>
      <c r="R1217" s="5" t="str">
        <f t="array" ref="R1217">IFERROR(INDEX(Data!$L$2:$L$1823,MATCH('Ratios - Total'!$C1217,IF(Data!$A$2:$A$1823='Ratios - Total'!$A1217,Data!$C$2:$C$1823,0),0))/INDEX(Data!$G$2:$G$1823,MATCH('Ratios - Total'!$C1217,IF(Data!$A$2:$A$1823='Ratios - Total'!$A1217,Data!$C$2:$C$1823,0),0)),"Missing Data")</f>
        <v>Missing Data</v>
      </c>
      <c r="S1217" s="5"/>
      <c r="T1217" s="5">
        <f t="array" ref="T1217">IFERROR(INDEX(Data!$H$2:$H$1823,MATCH('Ratios - Total'!$C1217,IF(Data!$A$2:$A$1823='Ratios - Total'!$A1217,Data!$C$2:$C$1823,0),0))/INDEX(Data!$L$2:$L$1823,MATCH('Ratios - Total'!$C1217,IF(Data!$A$2:$A$1823='Ratios - Total'!$A1217,Data!$C$2:$C$1823,0),0)),"Missing Data")</f>
        <v>46560.915336013786</v>
      </c>
      <c r="U1217" s="5">
        <f t="array" ref="U1217">IFERROR(INDEX(Data!$K$2:$K$1823,MATCH('Ratios - Total'!$C1217,IF(Data!$A$2:$A$1823='Ratios - Total'!$A1217,Data!$C$2:$C$1823,0),0))/INDEX(Data!$H$2:$H$1823,MATCH('Ratios - Total'!$C1217,IF(Data!$A$2:$A$1823='Ratios - Total'!$A1217,Data!$C$2:$C$1823,0),0)),"Missing Data")</f>
        <v>0.46200573717595461</v>
      </c>
      <c r="V1217" s="5">
        <f t="array" ref="V1217">IFERROR(INDEX(Data!$K$2:$K$1823,MATCH('Ratios - Total'!$C1217,IF(Data!$A$2:$A$1823='Ratios - Total'!$A1217,Data!$C$2:$C$1823,0),0))/INDEX(Data!$L$2:$L$1823,MATCH('Ratios - Total'!$C1217,IF(Data!$A$2:$A$1823='Ratios - Total'!$A1217,Data!$C$2:$C$1823,0),0)),"Missing Data")</f>
        <v>21511.410013402259</v>
      </c>
      <c r="W1217" s="5">
        <f t="shared" si="19"/>
        <v>25049.505322611527</v>
      </c>
      <c r="X1217" s="5" t="str">
        <f t="array" ref="X1217">IFERROR(INDEX(Data!$K$2:$K$1823,MATCH('Ratios - Total'!$C1217,IF(Data!$A$2:$A$1823='Ratios - Total'!$A1217,Data!$C$2:$C$1823,0),0))/INDEX(Data!$G$2:$G$1823,MATCH('Ratios - Total'!$C1217,IF(Data!$A$2:$A$1823='Ratios - Total'!$A1217,Data!$C$2:$C$1823,0),0)),"Missing Data")</f>
        <v>Missing Data</v>
      </c>
    </row>
    <row r="1218" spans="1:24" x14ac:dyDescent="0.25">
      <c r="A1218" s="22" t="s">
        <v>42</v>
      </c>
      <c r="B1218" s="22" t="s">
        <v>43</v>
      </c>
      <c r="C1218" s="22">
        <v>1999</v>
      </c>
      <c r="D1218" s="5">
        <f t="array" ref="D1218">IFERROR(INDEX(Data!$H$2:$H$1823,MATCH('Ratios - Total'!$C1218,IF(Data!$A$2:$A$1823='Ratios - Total'!$A1218,Data!$C$2:$C$1823,0),0))/INDEX(Data!$D$2:$D$1823,MATCH('Ratios - Total'!$C1218,IF(Data!$A$2:$A$1823='Ratios - Total'!$A1218,Data!$C$2:$C$1823,0),0)),"Missing Data")</f>
        <v>1237.0501480887397</v>
      </c>
      <c r="E1218" s="22"/>
      <c r="F1218" s="5">
        <f t="array" ref="F1218">IFERROR(INDEX(Data!$G$2:$G$1823,MATCH('Ratios - Total'!$C1218,IF(Data!$A$2:$A$1823='Ratios - Total'!$A1218,Data!$C$2:$C$1823,0),0))/INDEX(Data!$D$2:$D$1823,MATCH('Ratios - Total'!$C1218,IF(Data!$A$2:$A$1823='Ratios - Total'!$A1218,Data!$C$2:$C$1823,0),0)),"Missing Data")</f>
        <v>0</v>
      </c>
      <c r="G1218" s="5"/>
      <c r="H1218" s="5" t="str">
        <f t="array" ref="H1218">IFERROR(INDEX(Data!$H$2:$H$1823,MATCH('Ratios - Total'!$C1218,IF(Data!$A$2:$A$1823='Ratios - Total'!$A1218,Data!$C$2:$C$1823,0),0))/INDEX(Data!$G$2:$G$1823,MATCH('Ratios - Total'!$C1218,IF(Data!$A$2:$A$1823='Ratios - Total'!$A1218,Data!$C$2:$C$1823,0),0)),"Missing Data")</f>
        <v>Missing Data</v>
      </c>
      <c r="I1218" s="5">
        <f t="array" ref="I1218">IFERROR(INDEX(Data!$G$2:$G$1823,MATCH('Ratios - Total'!$C1218,IF(Data!$A$2:$A$1823='Ratios - Total'!$A1218,Data!$C$2:$C$1823,0),0))/INDEX(Data!$D$2:$D$1823,MATCH('Ratios - Total'!$C1218,IF(Data!$A$2:$A$1823='Ratios - Total'!$A1218,Data!$C$2:$C$1823,0),0)),"Missing Data")</f>
        <v>0</v>
      </c>
      <c r="J1218" s="22"/>
      <c r="K1218" s="5">
        <f t="array" ref="K1218">IFERROR(INDEX(Data!$E$2:$E$1823,MATCH('Ratios - Total'!$C1218,IF(Data!$A$2:$A$1823='Ratios - Total'!$A1218,Data!$C$2:$C$1823,0),0))/INDEX(Data!$D$2:$D$1823,MATCH('Ratios - Total'!$C1218,IF(Data!$A$2:$A$1823='Ratios - Total'!$A1218,Data!$C$2:$C$1823,0),0)),"Missing Data")</f>
        <v>0</v>
      </c>
      <c r="L1218" s="5"/>
      <c r="M1218" s="5" t="str">
        <f t="array" ref="M1218">IFERROR(INDEX(Data!$F$2:$F$1823,MATCH('Ratios - Total'!$C1218,IF(Data!$A$2:$A$1823='Ratios - Total'!$A1218,Data!$C$2:$C$1823,0),0))/INDEX(Data!$E$2:$E$1823,MATCH('Ratios - Total'!$C1218,IF(Data!$A$2:$A$1823='Ratios - Total'!$A1218,Data!$C$2:$C$1823,0),0)),"Missing Data")</f>
        <v>Missing Data</v>
      </c>
      <c r="N1218" s="5"/>
      <c r="O1218" s="5" t="str">
        <f t="array" ref="O1218">IFERROR(INDEX(Data!$G$2:$G$1823,MATCH('Ratios - Total'!$C1218,IF(Data!$A$2:$A$1823='Ratios - Total'!$A1218,Data!$C$2:$C$1823,0),0))/INDEX(Data!$F$2:$F$1823,MATCH('Ratios - Total'!$C1218,IF(Data!$A$2:$A$1823='Ratios - Total'!$A1218,Data!$C$2:$C$1823,0),0)),"Missing Data")</f>
        <v>Missing Data</v>
      </c>
      <c r="P1218" s="5" t="str">
        <f t="array" ref="P1218">IFERROR(INDEX(Data!$H$2:$H$1823,MATCH('Ratios - Total'!$C1218,IF(Data!$A$2:$A$1823='Ratios - Total'!$A1218,Data!$C$2:$C$1823,0),0))/INDEX(Data!$G$2:$G$1823,MATCH('Ratios - Total'!$C1218,IF(Data!$A$2:$A$1823='Ratios - Total'!$A1218,Data!$C$2:$C$1823,0),0)),"Missing Data")</f>
        <v>Missing Data</v>
      </c>
      <c r="Q1218" s="5"/>
      <c r="R1218" s="5" t="str">
        <f t="array" ref="R1218">IFERROR(INDEX(Data!$L$2:$L$1823,MATCH('Ratios - Total'!$C1218,IF(Data!$A$2:$A$1823='Ratios - Total'!$A1218,Data!$C$2:$C$1823,0),0))/INDEX(Data!$G$2:$G$1823,MATCH('Ratios - Total'!$C1218,IF(Data!$A$2:$A$1823='Ratios - Total'!$A1218,Data!$C$2:$C$1823,0),0)),"Missing Data")</f>
        <v>Missing Data</v>
      </c>
      <c r="S1218" s="5"/>
      <c r="T1218" s="5">
        <f t="array" ref="T1218">IFERROR(INDEX(Data!$H$2:$H$1823,MATCH('Ratios - Total'!$C1218,IF(Data!$A$2:$A$1823='Ratios - Total'!$A1218,Data!$C$2:$C$1823,0),0))/INDEX(Data!$L$2:$L$1823,MATCH('Ratios - Total'!$C1218,IF(Data!$A$2:$A$1823='Ratios - Total'!$A1218,Data!$C$2:$C$1823,0),0)),"Missing Data")</f>
        <v>46908.076628352494</v>
      </c>
      <c r="U1218" s="5">
        <f t="array" ref="U1218">IFERROR(INDEX(Data!$K$2:$K$1823,MATCH('Ratios - Total'!$C1218,IF(Data!$A$2:$A$1823='Ratios - Total'!$A1218,Data!$C$2:$C$1823,0),0))/INDEX(Data!$H$2:$H$1823,MATCH('Ratios - Total'!$C1218,IF(Data!$A$2:$A$1823='Ratios - Total'!$A1218,Data!$C$2:$C$1823,0),0)),"Missing Data")</f>
        <v>0.50496468831434238</v>
      </c>
      <c r="V1218" s="5">
        <f t="array" ref="V1218">IFERROR(INDEX(Data!$K$2:$K$1823,MATCH('Ratios - Total'!$C1218,IF(Data!$A$2:$A$1823='Ratios - Total'!$A1218,Data!$C$2:$C$1823,0),0))/INDEX(Data!$L$2:$L$1823,MATCH('Ratios - Total'!$C1218,IF(Data!$A$2:$A$1823='Ratios - Total'!$A1218,Data!$C$2:$C$1823,0),0)),"Missing Data")</f>
        <v>23686.922294061304</v>
      </c>
      <c r="W1218" s="5">
        <f t="shared" si="19"/>
        <v>23221.15433429119</v>
      </c>
      <c r="X1218" s="5" t="str">
        <f t="array" ref="X1218">IFERROR(INDEX(Data!$K$2:$K$1823,MATCH('Ratios - Total'!$C1218,IF(Data!$A$2:$A$1823='Ratios - Total'!$A1218,Data!$C$2:$C$1823,0),0))/INDEX(Data!$G$2:$G$1823,MATCH('Ratios - Total'!$C1218,IF(Data!$A$2:$A$1823='Ratios - Total'!$A1218,Data!$C$2:$C$1823,0),0)),"Missing Data")</f>
        <v>Missing Data</v>
      </c>
    </row>
    <row r="1219" spans="1:24" x14ac:dyDescent="0.25">
      <c r="A1219" s="22" t="s">
        <v>44</v>
      </c>
      <c r="B1219" s="22" t="s">
        <v>45</v>
      </c>
      <c r="C1219" s="22">
        <v>1999</v>
      </c>
      <c r="D1219" s="5">
        <f t="array" ref="D1219">IFERROR(INDEX(Data!$H$2:$H$1823,MATCH('Ratios - Total'!$C1219,IF(Data!$A$2:$A$1823='Ratios - Total'!$A1219,Data!$C$2:$C$1823,0),0))/INDEX(Data!$D$2:$D$1823,MATCH('Ratios - Total'!$C1219,IF(Data!$A$2:$A$1823='Ratios - Total'!$A1219,Data!$C$2:$C$1823,0),0)),"Missing Data")</f>
        <v>1275.1343762090805</v>
      </c>
      <c r="E1219" s="22"/>
      <c r="F1219" s="5">
        <f t="array" ref="F1219">IFERROR(INDEX(Data!$G$2:$G$1823,MATCH('Ratios - Total'!$C1219,IF(Data!$A$2:$A$1823='Ratios - Total'!$A1219,Data!$C$2:$C$1823,0),0))/INDEX(Data!$D$2:$D$1823,MATCH('Ratios - Total'!$C1219,IF(Data!$A$2:$A$1823='Ratios - Total'!$A1219,Data!$C$2:$C$1823,0),0)),"Missing Data")</f>
        <v>0</v>
      </c>
      <c r="G1219" s="5"/>
      <c r="H1219" s="5" t="str">
        <f t="array" ref="H1219">IFERROR(INDEX(Data!$H$2:$H$1823,MATCH('Ratios - Total'!$C1219,IF(Data!$A$2:$A$1823='Ratios - Total'!$A1219,Data!$C$2:$C$1823,0),0))/INDEX(Data!$G$2:$G$1823,MATCH('Ratios - Total'!$C1219,IF(Data!$A$2:$A$1823='Ratios - Total'!$A1219,Data!$C$2:$C$1823,0),0)),"Missing Data")</f>
        <v>Missing Data</v>
      </c>
      <c r="I1219" s="5">
        <f t="array" ref="I1219">IFERROR(INDEX(Data!$G$2:$G$1823,MATCH('Ratios - Total'!$C1219,IF(Data!$A$2:$A$1823='Ratios - Total'!$A1219,Data!$C$2:$C$1823,0),0))/INDEX(Data!$D$2:$D$1823,MATCH('Ratios - Total'!$C1219,IF(Data!$A$2:$A$1823='Ratios - Total'!$A1219,Data!$C$2:$C$1823,0),0)),"Missing Data")</f>
        <v>0</v>
      </c>
      <c r="J1219" s="22"/>
      <c r="K1219" s="5">
        <f t="array" ref="K1219">IFERROR(INDEX(Data!$E$2:$E$1823,MATCH('Ratios - Total'!$C1219,IF(Data!$A$2:$A$1823='Ratios - Total'!$A1219,Data!$C$2:$C$1823,0),0))/INDEX(Data!$D$2:$D$1823,MATCH('Ratios - Total'!$C1219,IF(Data!$A$2:$A$1823='Ratios - Total'!$A1219,Data!$C$2:$C$1823,0),0)),"Missing Data")</f>
        <v>0</v>
      </c>
      <c r="L1219" s="5"/>
      <c r="M1219" s="5" t="str">
        <f t="array" ref="M1219">IFERROR(INDEX(Data!$F$2:$F$1823,MATCH('Ratios - Total'!$C1219,IF(Data!$A$2:$A$1823='Ratios - Total'!$A1219,Data!$C$2:$C$1823,0),0))/INDEX(Data!$E$2:$E$1823,MATCH('Ratios - Total'!$C1219,IF(Data!$A$2:$A$1823='Ratios - Total'!$A1219,Data!$C$2:$C$1823,0),0)),"Missing Data")</f>
        <v>Missing Data</v>
      </c>
      <c r="N1219" s="5"/>
      <c r="O1219" s="5" t="str">
        <f t="array" ref="O1219">IFERROR(INDEX(Data!$G$2:$G$1823,MATCH('Ratios - Total'!$C1219,IF(Data!$A$2:$A$1823='Ratios - Total'!$A1219,Data!$C$2:$C$1823,0),0))/INDEX(Data!$F$2:$F$1823,MATCH('Ratios - Total'!$C1219,IF(Data!$A$2:$A$1823='Ratios - Total'!$A1219,Data!$C$2:$C$1823,0),0)),"Missing Data")</f>
        <v>Missing Data</v>
      </c>
      <c r="P1219" s="5" t="str">
        <f t="array" ref="P1219">IFERROR(INDEX(Data!$H$2:$H$1823,MATCH('Ratios - Total'!$C1219,IF(Data!$A$2:$A$1823='Ratios - Total'!$A1219,Data!$C$2:$C$1823,0),0))/INDEX(Data!$G$2:$G$1823,MATCH('Ratios - Total'!$C1219,IF(Data!$A$2:$A$1823='Ratios - Total'!$A1219,Data!$C$2:$C$1823,0),0)),"Missing Data")</f>
        <v>Missing Data</v>
      </c>
      <c r="Q1219" s="5"/>
      <c r="R1219" s="5" t="str">
        <f t="array" ref="R1219">IFERROR(INDEX(Data!$L$2:$L$1823,MATCH('Ratios - Total'!$C1219,IF(Data!$A$2:$A$1823='Ratios - Total'!$A1219,Data!$C$2:$C$1823,0),0))/INDEX(Data!$G$2:$G$1823,MATCH('Ratios - Total'!$C1219,IF(Data!$A$2:$A$1823='Ratios - Total'!$A1219,Data!$C$2:$C$1823,0),0)),"Missing Data")</f>
        <v>Missing Data</v>
      </c>
      <c r="S1219" s="5"/>
      <c r="T1219" s="5">
        <f t="array" ref="T1219">IFERROR(INDEX(Data!$H$2:$H$1823,MATCH('Ratios - Total'!$C1219,IF(Data!$A$2:$A$1823='Ratios - Total'!$A1219,Data!$C$2:$C$1823,0),0))/INDEX(Data!$L$2:$L$1823,MATCH('Ratios - Total'!$C1219,IF(Data!$A$2:$A$1823='Ratios - Total'!$A1219,Data!$C$2:$C$1823,0),0)),"Missing Data")</f>
        <v>66339.320745749952</v>
      </c>
      <c r="U1219" s="5">
        <f t="array" ref="U1219">IFERROR(INDEX(Data!$K$2:$K$1823,MATCH('Ratios - Total'!$C1219,IF(Data!$A$2:$A$1823='Ratios - Total'!$A1219,Data!$C$2:$C$1823,0),0))/INDEX(Data!$H$2:$H$1823,MATCH('Ratios - Total'!$C1219,IF(Data!$A$2:$A$1823='Ratios - Total'!$A1219,Data!$C$2:$C$1823,0),0)),"Missing Data")</f>
        <v>0.49838647057669994</v>
      </c>
      <c r="V1219" s="5">
        <f t="array" ref="V1219">IFERROR(INDEX(Data!$K$2:$K$1823,MATCH('Ratios - Total'!$C1219,IF(Data!$A$2:$A$1823='Ratios - Total'!$A1219,Data!$C$2:$C$1823,0),0))/INDEX(Data!$L$2:$L$1823,MATCH('Ratios - Total'!$C1219,IF(Data!$A$2:$A$1823='Ratios - Total'!$A1219,Data!$C$2:$C$1823,0),0)),"Missing Data")</f>
        <v>33062.619926929969</v>
      </c>
      <c r="W1219" s="5">
        <f t="shared" si="19"/>
        <v>33276.700818819983</v>
      </c>
      <c r="X1219" s="5" t="str">
        <f t="array" ref="X1219">IFERROR(INDEX(Data!$K$2:$K$1823,MATCH('Ratios - Total'!$C1219,IF(Data!$A$2:$A$1823='Ratios - Total'!$A1219,Data!$C$2:$C$1823,0),0))/INDEX(Data!$G$2:$G$1823,MATCH('Ratios - Total'!$C1219,IF(Data!$A$2:$A$1823='Ratios - Total'!$A1219,Data!$C$2:$C$1823,0),0)),"Missing Data")</f>
        <v>Missing Data</v>
      </c>
    </row>
    <row r="1220" spans="1:24" x14ac:dyDescent="0.25">
      <c r="A1220" s="22" t="s">
        <v>46</v>
      </c>
      <c r="B1220" s="22" t="s">
        <v>47</v>
      </c>
      <c r="C1220" s="22">
        <v>1999</v>
      </c>
      <c r="D1220" s="5">
        <f t="array" ref="D1220">IFERROR(INDEX(Data!$H$2:$H$1823,MATCH('Ratios - Total'!$C1220,IF(Data!$A$2:$A$1823='Ratios - Total'!$A1220,Data!$C$2:$C$1823,0),0))/INDEX(Data!$D$2:$D$1823,MATCH('Ratios - Total'!$C1220,IF(Data!$A$2:$A$1823='Ratios - Total'!$A1220,Data!$C$2:$C$1823,0),0)),"Missing Data")</f>
        <v>1339.171591863354</v>
      </c>
      <c r="E1220" s="22"/>
      <c r="F1220" s="5">
        <f t="array" ref="F1220">IFERROR(INDEX(Data!$G$2:$G$1823,MATCH('Ratios - Total'!$C1220,IF(Data!$A$2:$A$1823='Ratios - Total'!$A1220,Data!$C$2:$C$1823,0),0))/INDEX(Data!$D$2:$D$1823,MATCH('Ratios - Total'!$C1220,IF(Data!$A$2:$A$1823='Ratios - Total'!$A1220,Data!$C$2:$C$1823,0),0)),"Missing Data")</f>
        <v>0</v>
      </c>
      <c r="G1220" s="5"/>
      <c r="H1220" s="5" t="str">
        <f t="array" ref="H1220">IFERROR(INDEX(Data!$H$2:$H$1823,MATCH('Ratios - Total'!$C1220,IF(Data!$A$2:$A$1823='Ratios - Total'!$A1220,Data!$C$2:$C$1823,0),0))/INDEX(Data!$G$2:$G$1823,MATCH('Ratios - Total'!$C1220,IF(Data!$A$2:$A$1823='Ratios - Total'!$A1220,Data!$C$2:$C$1823,0),0)),"Missing Data")</f>
        <v>Missing Data</v>
      </c>
      <c r="I1220" s="5">
        <f t="array" ref="I1220">IFERROR(INDEX(Data!$G$2:$G$1823,MATCH('Ratios - Total'!$C1220,IF(Data!$A$2:$A$1823='Ratios - Total'!$A1220,Data!$C$2:$C$1823,0),0))/INDEX(Data!$D$2:$D$1823,MATCH('Ratios - Total'!$C1220,IF(Data!$A$2:$A$1823='Ratios - Total'!$A1220,Data!$C$2:$C$1823,0),0)),"Missing Data")</f>
        <v>0</v>
      </c>
      <c r="J1220" s="22"/>
      <c r="K1220" s="5">
        <f t="array" ref="K1220">IFERROR(INDEX(Data!$E$2:$E$1823,MATCH('Ratios - Total'!$C1220,IF(Data!$A$2:$A$1823='Ratios - Total'!$A1220,Data!$C$2:$C$1823,0),0))/INDEX(Data!$D$2:$D$1823,MATCH('Ratios - Total'!$C1220,IF(Data!$A$2:$A$1823='Ratios - Total'!$A1220,Data!$C$2:$C$1823,0),0)),"Missing Data")</f>
        <v>0</v>
      </c>
      <c r="L1220" s="5"/>
      <c r="M1220" s="5" t="str">
        <f t="array" ref="M1220">IFERROR(INDEX(Data!$F$2:$F$1823,MATCH('Ratios - Total'!$C1220,IF(Data!$A$2:$A$1823='Ratios - Total'!$A1220,Data!$C$2:$C$1823,0),0))/INDEX(Data!$E$2:$E$1823,MATCH('Ratios - Total'!$C1220,IF(Data!$A$2:$A$1823='Ratios - Total'!$A1220,Data!$C$2:$C$1823,0),0)),"Missing Data")</f>
        <v>Missing Data</v>
      </c>
      <c r="N1220" s="5"/>
      <c r="O1220" s="5" t="str">
        <f t="array" ref="O1220">IFERROR(INDEX(Data!$G$2:$G$1823,MATCH('Ratios - Total'!$C1220,IF(Data!$A$2:$A$1823='Ratios - Total'!$A1220,Data!$C$2:$C$1823,0),0))/INDEX(Data!$F$2:$F$1823,MATCH('Ratios - Total'!$C1220,IF(Data!$A$2:$A$1823='Ratios - Total'!$A1220,Data!$C$2:$C$1823,0),0)),"Missing Data")</f>
        <v>Missing Data</v>
      </c>
      <c r="P1220" s="5" t="str">
        <f t="array" ref="P1220">IFERROR(INDEX(Data!$H$2:$H$1823,MATCH('Ratios - Total'!$C1220,IF(Data!$A$2:$A$1823='Ratios - Total'!$A1220,Data!$C$2:$C$1823,0),0))/INDEX(Data!$G$2:$G$1823,MATCH('Ratios - Total'!$C1220,IF(Data!$A$2:$A$1823='Ratios - Total'!$A1220,Data!$C$2:$C$1823,0),0)),"Missing Data")</f>
        <v>Missing Data</v>
      </c>
      <c r="Q1220" s="5"/>
      <c r="R1220" s="5" t="str">
        <f t="array" ref="R1220">IFERROR(INDEX(Data!$L$2:$L$1823,MATCH('Ratios - Total'!$C1220,IF(Data!$A$2:$A$1823='Ratios - Total'!$A1220,Data!$C$2:$C$1823,0),0))/INDEX(Data!$G$2:$G$1823,MATCH('Ratios - Total'!$C1220,IF(Data!$A$2:$A$1823='Ratios - Total'!$A1220,Data!$C$2:$C$1823,0),0)),"Missing Data")</f>
        <v>Missing Data</v>
      </c>
      <c r="S1220" s="5"/>
      <c r="T1220" s="5">
        <f t="array" ref="T1220">IFERROR(INDEX(Data!$H$2:$H$1823,MATCH('Ratios - Total'!$C1220,IF(Data!$A$2:$A$1823='Ratios - Total'!$A1220,Data!$C$2:$C$1823,0),0))/INDEX(Data!$L$2:$L$1823,MATCH('Ratios - Total'!$C1220,IF(Data!$A$2:$A$1823='Ratios - Total'!$A1220,Data!$C$2:$C$1823,0),0)),"Missing Data")</f>
        <v>60992.379277031992</v>
      </c>
      <c r="U1220" s="5">
        <f t="array" ref="U1220">IFERROR(INDEX(Data!$K$2:$K$1823,MATCH('Ratios - Total'!$C1220,IF(Data!$A$2:$A$1823='Ratios - Total'!$A1220,Data!$C$2:$C$1823,0),0))/INDEX(Data!$H$2:$H$1823,MATCH('Ratios - Total'!$C1220,IF(Data!$A$2:$A$1823='Ratios - Total'!$A1220,Data!$C$2:$C$1823,0),0)),"Missing Data")</f>
        <v>0.49689339217910239</v>
      </c>
      <c r="V1220" s="5">
        <f t="array" ref="V1220">IFERROR(INDEX(Data!$K$2:$K$1823,MATCH('Ratios - Total'!$C1220,IF(Data!$A$2:$A$1823='Ratios - Total'!$A1220,Data!$C$2:$C$1823,0),0))/INDEX(Data!$L$2:$L$1823,MATCH('Ratios - Total'!$C1220,IF(Data!$A$2:$A$1823='Ratios - Total'!$A1220,Data!$C$2:$C$1823,0),0)),"Missing Data")</f>
        <v>30306.710236038816</v>
      </c>
      <c r="W1220" s="5">
        <f t="shared" si="19"/>
        <v>30685.669040993176</v>
      </c>
      <c r="X1220" s="5" t="str">
        <f t="array" ref="X1220">IFERROR(INDEX(Data!$K$2:$K$1823,MATCH('Ratios - Total'!$C1220,IF(Data!$A$2:$A$1823='Ratios - Total'!$A1220,Data!$C$2:$C$1823,0),0))/INDEX(Data!$G$2:$G$1823,MATCH('Ratios - Total'!$C1220,IF(Data!$A$2:$A$1823='Ratios - Total'!$A1220,Data!$C$2:$C$1823,0),0)),"Missing Data")</f>
        <v>Missing Data</v>
      </c>
    </row>
    <row r="1221" spans="1:24" x14ac:dyDescent="0.25">
      <c r="A1221" s="22" t="s">
        <v>48</v>
      </c>
      <c r="B1221" s="22" t="s">
        <v>49</v>
      </c>
      <c r="C1221" s="22">
        <v>1999</v>
      </c>
      <c r="D1221" s="5">
        <f t="array" ref="D1221">IFERROR(INDEX(Data!$H$2:$H$1823,MATCH('Ratios - Total'!$C1221,IF(Data!$A$2:$A$1823='Ratios - Total'!$A1221,Data!$C$2:$C$1823,0),0))/INDEX(Data!$D$2:$D$1823,MATCH('Ratios - Total'!$C1221,IF(Data!$A$2:$A$1823='Ratios - Total'!$A1221,Data!$C$2:$C$1823,0),0)),"Missing Data")</f>
        <v>1571.4704186552931</v>
      </c>
      <c r="E1221" s="22"/>
      <c r="F1221" s="5">
        <f t="array" ref="F1221">IFERROR(INDEX(Data!$G$2:$G$1823,MATCH('Ratios - Total'!$C1221,IF(Data!$A$2:$A$1823='Ratios - Total'!$A1221,Data!$C$2:$C$1823,0),0))/INDEX(Data!$D$2:$D$1823,MATCH('Ratios - Total'!$C1221,IF(Data!$A$2:$A$1823='Ratios - Total'!$A1221,Data!$C$2:$C$1823,0),0)),"Missing Data")</f>
        <v>0</v>
      </c>
      <c r="G1221" s="5"/>
      <c r="H1221" s="5" t="str">
        <f t="array" ref="H1221">IFERROR(INDEX(Data!$H$2:$H$1823,MATCH('Ratios - Total'!$C1221,IF(Data!$A$2:$A$1823='Ratios - Total'!$A1221,Data!$C$2:$C$1823,0),0))/INDEX(Data!$G$2:$G$1823,MATCH('Ratios - Total'!$C1221,IF(Data!$A$2:$A$1823='Ratios - Total'!$A1221,Data!$C$2:$C$1823,0),0)),"Missing Data")</f>
        <v>Missing Data</v>
      </c>
      <c r="I1221" s="5">
        <f t="array" ref="I1221">IFERROR(INDEX(Data!$G$2:$G$1823,MATCH('Ratios - Total'!$C1221,IF(Data!$A$2:$A$1823='Ratios - Total'!$A1221,Data!$C$2:$C$1823,0),0))/INDEX(Data!$D$2:$D$1823,MATCH('Ratios - Total'!$C1221,IF(Data!$A$2:$A$1823='Ratios - Total'!$A1221,Data!$C$2:$C$1823,0),0)),"Missing Data")</f>
        <v>0</v>
      </c>
      <c r="J1221" s="22"/>
      <c r="K1221" s="5">
        <f t="array" ref="K1221">IFERROR(INDEX(Data!$E$2:$E$1823,MATCH('Ratios - Total'!$C1221,IF(Data!$A$2:$A$1823='Ratios - Total'!$A1221,Data!$C$2:$C$1823,0),0))/INDEX(Data!$D$2:$D$1823,MATCH('Ratios - Total'!$C1221,IF(Data!$A$2:$A$1823='Ratios - Total'!$A1221,Data!$C$2:$C$1823,0),0)),"Missing Data")</f>
        <v>0</v>
      </c>
      <c r="L1221" s="5"/>
      <c r="M1221" s="5" t="str">
        <f t="array" ref="M1221">IFERROR(INDEX(Data!$F$2:$F$1823,MATCH('Ratios - Total'!$C1221,IF(Data!$A$2:$A$1823='Ratios - Total'!$A1221,Data!$C$2:$C$1823,0),0))/INDEX(Data!$E$2:$E$1823,MATCH('Ratios - Total'!$C1221,IF(Data!$A$2:$A$1823='Ratios - Total'!$A1221,Data!$C$2:$C$1823,0),0)),"Missing Data")</f>
        <v>Missing Data</v>
      </c>
      <c r="N1221" s="5"/>
      <c r="O1221" s="5" t="str">
        <f t="array" ref="O1221">IFERROR(INDEX(Data!$G$2:$G$1823,MATCH('Ratios - Total'!$C1221,IF(Data!$A$2:$A$1823='Ratios - Total'!$A1221,Data!$C$2:$C$1823,0),0))/INDEX(Data!$F$2:$F$1823,MATCH('Ratios - Total'!$C1221,IF(Data!$A$2:$A$1823='Ratios - Total'!$A1221,Data!$C$2:$C$1823,0),0)),"Missing Data")</f>
        <v>Missing Data</v>
      </c>
      <c r="P1221" s="5" t="str">
        <f t="array" ref="P1221">IFERROR(INDEX(Data!$H$2:$H$1823,MATCH('Ratios - Total'!$C1221,IF(Data!$A$2:$A$1823='Ratios - Total'!$A1221,Data!$C$2:$C$1823,0),0))/INDEX(Data!$G$2:$G$1823,MATCH('Ratios - Total'!$C1221,IF(Data!$A$2:$A$1823='Ratios - Total'!$A1221,Data!$C$2:$C$1823,0),0)),"Missing Data")</f>
        <v>Missing Data</v>
      </c>
      <c r="Q1221" s="5"/>
      <c r="R1221" s="5" t="str">
        <f t="array" ref="R1221">IFERROR(INDEX(Data!$L$2:$L$1823,MATCH('Ratios - Total'!$C1221,IF(Data!$A$2:$A$1823='Ratios - Total'!$A1221,Data!$C$2:$C$1823,0),0))/INDEX(Data!$G$2:$G$1823,MATCH('Ratios - Total'!$C1221,IF(Data!$A$2:$A$1823='Ratios - Total'!$A1221,Data!$C$2:$C$1823,0),0)),"Missing Data")</f>
        <v>Missing Data</v>
      </c>
      <c r="S1221" s="5"/>
      <c r="T1221" s="5">
        <f t="array" ref="T1221">IFERROR(INDEX(Data!$H$2:$H$1823,MATCH('Ratios - Total'!$C1221,IF(Data!$A$2:$A$1823='Ratios - Total'!$A1221,Data!$C$2:$C$1823,0),0))/INDEX(Data!$L$2:$L$1823,MATCH('Ratios - Total'!$C1221,IF(Data!$A$2:$A$1823='Ratios - Total'!$A1221,Data!$C$2:$C$1823,0),0)),"Missing Data")</f>
        <v>75528.719728829368</v>
      </c>
      <c r="U1221" s="5">
        <f t="array" ref="U1221">IFERROR(INDEX(Data!$K$2:$K$1823,MATCH('Ratios - Total'!$C1221,IF(Data!$A$2:$A$1823='Ratios - Total'!$A1221,Data!$C$2:$C$1823,0),0))/INDEX(Data!$H$2:$H$1823,MATCH('Ratios - Total'!$C1221,IF(Data!$A$2:$A$1823='Ratios - Total'!$A1221,Data!$C$2:$C$1823,0),0)),"Missing Data")</f>
        <v>0.43123550882547595</v>
      </c>
      <c r="V1221" s="5">
        <f t="array" ref="V1221">IFERROR(INDEX(Data!$K$2:$K$1823,MATCH('Ratios - Total'!$C1221,IF(Data!$A$2:$A$1823='Ratios - Total'!$A1221,Data!$C$2:$C$1823,0),0))/INDEX(Data!$L$2:$L$1823,MATCH('Ratios - Total'!$C1221,IF(Data!$A$2:$A$1823='Ratios - Total'!$A1221,Data!$C$2:$C$1823,0),0)),"Missing Data")</f>
        <v>32570.665883198493</v>
      </c>
      <c r="W1221" s="5">
        <f t="shared" si="19"/>
        <v>42958.053845630871</v>
      </c>
      <c r="X1221" s="5" t="str">
        <f t="array" ref="X1221">IFERROR(INDEX(Data!$K$2:$K$1823,MATCH('Ratios - Total'!$C1221,IF(Data!$A$2:$A$1823='Ratios - Total'!$A1221,Data!$C$2:$C$1823,0),0))/INDEX(Data!$G$2:$G$1823,MATCH('Ratios - Total'!$C1221,IF(Data!$A$2:$A$1823='Ratios - Total'!$A1221,Data!$C$2:$C$1823,0),0)),"Missing Data")</f>
        <v>Missing Data</v>
      </c>
    </row>
    <row r="1222" spans="1:24" x14ac:dyDescent="0.25">
      <c r="A1222" s="22" t="s">
        <v>50</v>
      </c>
      <c r="B1222" s="22" t="s">
        <v>51</v>
      </c>
      <c r="C1222" s="22">
        <v>1999</v>
      </c>
      <c r="D1222" s="5">
        <f t="array" ref="D1222">IFERROR(INDEX(Data!$H$2:$H$1823,MATCH('Ratios - Total'!$C1222,IF(Data!$A$2:$A$1823='Ratios - Total'!$A1222,Data!$C$2:$C$1823,0),0))/INDEX(Data!$D$2:$D$1823,MATCH('Ratios - Total'!$C1222,IF(Data!$A$2:$A$1823='Ratios - Total'!$A1222,Data!$C$2:$C$1823,0),0)),"Missing Data")</f>
        <v>1437.6298502035813</v>
      </c>
      <c r="E1222" s="22"/>
      <c r="F1222" s="5">
        <f t="array" ref="F1222">IFERROR(INDEX(Data!$G$2:$G$1823,MATCH('Ratios - Total'!$C1222,IF(Data!$A$2:$A$1823='Ratios - Total'!$A1222,Data!$C$2:$C$1823,0),0))/INDEX(Data!$D$2:$D$1823,MATCH('Ratios - Total'!$C1222,IF(Data!$A$2:$A$1823='Ratios - Total'!$A1222,Data!$C$2:$C$1823,0),0)),"Missing Data")</f>
        <v>0</v>
      </c>
      <c r="G1222" s="5"/>
      <c r="H1222" s="5" t="str">
        <f t="array" ref="H1222">IFERROR(INDEX(Data!$H$2:$H$1823,MATCH('Ratios - Total'!$C1222,IF(Data!$A$2:$A$1823='Ratios - Total'!$A1222,Data!$C$2:$C$1823,0),0))/INDEX(Data!$G$2:$G$1823,MATCH('Ratios - Total'!$C1222,IF(Data!$A$2:$A$1823='Ratios - Total'!$A1222,Data!$C$2:$C$1823,0),0)),"Missing Data")</f>
        <v>Missing Data</v>
      </c>
      <c r="I1222" s="5">
        <f t="array" ref="I1222">IFERROR(INDEX(Data!$G$2:$G$1823,MATCH('Ratios - Total'!$C1222,IF(Data!$A$2:$A$1823='Ratios - Total'!$A1222,Data!$C$2:$C$1823,0),0))/INDEX(Data!$D$2:$D$1823,MATCH('Ratios - Total'!$C1222,IF(Data!$A$2:$A$1823='Ratios - Total'!$A1222,Data!$C$2:$C$1823,0),0)),"Missing Data")</f>
        <v>0</v>
      </c>
      <c r="J1222" s="22"/>
      <c r="K1222" s="5">
        <f t="array" ref="K1222">IFERROR(INDEX(Data!$E$2:$E$1823,MATCH('Ratios - Total'!$C1222,IF(Data!$A$2:$A$1823='Ratios - Total'!$A1222,Data!$C$2:$C$1823,0),0))/INDEX(Data!$D$2:$D$1823,MATCH('Ratios - Total'!$C1222,IF(Data!$A$2:$A$1823='Ratios - Total'!$A1222,Data!$C$2:$C$1823,0),0)),"Missing Data")</f>
        <v>0</v>
      </c>
      <c r="L1222" s="5"/>
      <c r="M1222" s="5" t="str">
        <f t="array" ref="M1222">IFERROR(INDEX(Data!$F$2:$F$1823,MATCH('Ratios - Total'!$C1222,IF(Data!$A$2:$A$1823='Ratios - Total'!$A1222,Data!$C$2:$C$1823,0),0))/INDEX(Data!$E$2:$E$1823,MATCH('Ratios - Total'!$C1222,IF(Data!$A$2:$A$1823='Ratios - Total'!$A1222,Data!$C$2:$C$1823,0),0)),"Missing Data")</f>
        <v>Missing Data</v>
      </c>
      <c r="N1222" s="5"/>
      <c r="O1222" s="5" t="str">
        <f t="array" ref="O1222">IFERROR(INDEX(Data!$G$2:$G$1823,MATCH('Ratios - Total'!$C1222,IF(Data!$A$2:$A$1823='Ratios - Total'!$A1222,Data!$C$2:$C$1823,0),0))/INDEX(Data!$F$2:$F$1823,MATCH('Ratios - Total'!$C1222,IF(Data!$A$2:$A$1823='Ratios - Total'!$A1222,Data!$C$2:$C$1823,0),0)),"Missing Data")</f>
        <v>Missing Data</v>
      </c>
      <c r="P1222" s="5" t="str">
        <f t="array" ref="P1222">IFERROR(INDEX(Data!$H$2:$H$1823,MATCH('Ratios - Total'!$C1222,IF(Data!$A$2:$A$1823='Ratios - Total'!$A1222,Data!$C$2:$C$1823,0),0))/INDEX(Data!$G$2:$G$1823,MATCH('Ratios - Total'!$C1222,IF(Data!$A$2:$A$1823='Ratios - Total'!$A1222,Data!$C$2:$C$1823,0),0)),"Missing Data")</f>
        <v>Missing Data</v>
      </c>
      <c r="Q1222" s="5"/>
      <c r="R1222" s="5" t="str">
        <f t="array" ref="R1222">IFERROR(INDEX(Data!$L$2:$L$1823,MATCH('Ratios - Total'!$C1222,IF(Data!$A$2:$A$1823='Ratios - Total'!$A1222,Data!$C$2:$C$1823,0),0))/INDEX(Data!$G$2:$G$1823,MATCH('Ratios - Total'!$C1222,IF(Data!$A$2:$A$1823='Ratios - Total'!$A1222,Data!$C$2:$C$1823,0),0)),"Missing Data")</f>
        <v>Missing Data</v>
      </c>
      <c r="S1222" s="5"/>
      <c r="T1222" s="5">
        <f t="array" ref="T1222">IFERROR(INDEX(Data!$H$2:$H$1823,MATCH('Ratios - Total'!$C1222,IF(Data!$A$2:$A$1823='Ratios - Total'!$A1222,Data!$C$2:$C$1823,0),0))/INDEX(Data!$L$2:$L$1823,MATCH('Ratios - Total'!$C1222,IF(Data!$A$2:$A$1823='Ratios - Total'!$A1222,Data!$C$2:$C$1823,0),0)),"Missing Data")</f>
        <v>61178.83846630749</v>
      </c>
      <c r="U1222" s="5">
        <f t="array" ref="U1222">IFERROR(INDEX(Data!$K$2:$K$1823,MATCH('Ratios - Total'!$C1222,IF(Data!$A$2:$A$1823='Ratios - Total'!$A1222,Data!$C$2:$C$1823,0),0))/INDEX(Data!$H$2:$H$1823,MATCH('Ratios - Total'!$C1222,IF(Data!$A$2:$A$1823='Ratios - Total'!$A1222,Data!$C$2:$C$1823,0),0)),"Missing Data")</f>
        <v>0.45305571768988545</v>
      </c>
      <c r="V1222" s="5">
        <f t="array" ref="V1222">IFERROR(INDEX(Data!$K$2:$K$1823,MATCH('Ratios - Total'!$C1222,IF(Data!$A$2:$A$1823='Ratios - Total'!$A1222,Data!$C$2:$C$1823,0),0))/INDEX(Data!$L$2:$L$1823,MATCH('Ratios - Total'!$C1222,IF(Data!$A$2:$A$1823='Ratios - Total'!$A1222,Data!$C$2:$C$1823,0),0)),"Missing Data")</f>
        <v>27717.422568786511</v>
      </c>
      <c r="W1222" s="5">
        <f t="shared" si="19"/>
        <v>33461.415897520979</v>
      </c>
      <c r="X1222" s="5" t="str">
        <f t="array" ref="X1222">IFERROR(INDEX(Data!$K$2:$K$1823,MATCH('Ratios - Total'!$C1222,IF(Data!$A$2:$A$1823='Ratios - Total'!$A1222,Data!$C$2:$C$1823,0),0))/INDEX(Data!$G$2:$G$1823,MATCH('Ratios - Total'!$C1222,IF(Data!$A$2:$A$1823='Ratios - Total'!$A1222,Data!$C$2:$C$1823,0),0)),"Missing Data")</f>
        <v>Missing Data</v>
      </c>
    </row>
    <row r="1223" spans="1:24" x14ac:dyDescent="0.25">
      <c r="A1223" s="22" t="s">
        <v>52</v>
      </c>
      <c r="B1223" s="22" t="s">
        <v>53</v>
      </c>
      <c r="C1223" s="22">
        <v>1999</v>
      </c>
      <c r="D1223" s="5">
        <f t="array" ref="D1223">IFERROR(INDEX(Data!$H$2:$H$1823,MATCH('Ratios - Total'!$C1223,IF(Data!$A$2:$A$1823='Ratios - Total'!$A1223,Data!$C$2:$C$1823,0),0))/INDEX(Data!$D$2:$D$1823,MATCH('Ratios - Total'!$C1223,IF(Data!$A$2:$A$1823='Ratios - Total'!$A1223,Data!$C$2:$C$1823,0),0)),"Missing Data")</f>
        <v>1085.0917236834289</v>
      </c>
      <c r="E1223" s="22"/>
      <c r="F1223" s="5">
        <f t="array" ref="F1223">IFERROR(INDEX(Data!$G$2:$G$1823,MATCH('Ratios - Total'!$C1223,IF(Data!$A$2:$A$1823='Ratios - Total'!$A1223,Data!$C$2:$C$1823,0),0))/INDEX(Data!$D$2:$D$1823,MATCH('Ratios - Total'!$C1223,IF(Data!$A$2:$A$1823='Ratios - Total'!$A1223,Data!$C$2:$C$1823,0),0)),"Missing Data")</f>
        <v>0</v>
      </c>
      <c r="G1223" s="5"/>
      <c r="H1223" s="5" t="str">
        <f t="array" ref="H1223">IFERROR(INDEX(Data!$H$2:$H$1823,MATCH('Ratios - Total'!$C1223,IF(Data!$A$2:$A$1823='Ratios - Total'!$A1223,Data!$C$2:$C$1823,0),0))/INDEX(Data!$G$2:$G$1823,MATCH('Ratios - Total'!$C1223,IF(Data!$A$2:$A$1823='Ratios - Total'!$A1223,Data!$C$2:$C$1823,0),0)),"Missing Data")</f>
        <v>Missing Data</v>
      </c>
      <c r="I1223" s="5">
        <f t="array" ref="I1223">IFERROR(INDEX(Data!$G$2:$G$1823,MATCH('Ratios - Total'!$C1223,IF(Data!$A$2:$A$1823='Ratios - Total'!$A1223,Data!$C$2:$C$1823,0),0))/INDEX(Data!$D$2:$D$1823,MATCH('Ratios - Total'!$C1223,IF(Data!$A$2:$A$1823='Ratios - Total'!$A1223,Data!$C$2:$C$1823,0),0)),"Missing Data")</f>
        <v>0</v>
      </c>
      <c r="J1223" s="22"/>
      <c r="K1223" s="5">
        <f t="array" ref="K1223">IFERROR(INDEX(Data!$E$2:$E$1823,MATCH('Ratios - Total'!$C1223,IF(Data!$A$2:$A$1823='Ratios - Total'!$A1223,Data!$C$2:$C$1823,0),0))/INDEX(Data!$D$2:$D$1823,MATCH('Ratios - Total'!$C1223,IF(Data!$A$2:$A$1823='Ratios - Total'!$A1223,Data!$C$2:$C$1823,0),0)),"Missing Data")</f>
        <v>0</v>
      </c>
      <c r="L1223" s="5"/>
      <c r="M1223" s="5" t="str">
        <f t="array" ref="M1223">IFERROR(INDEX(Data!$F$2:$F$1823,MATCH('Ratios - Total'!$C1223,IF(Data!$A$2:$A$1823='Ratios - Total'!$A1223,Data!$C$2:$C$1823,0),0))/INDEX(Data!$E$2:$E$1823,MATCH('Ratios - Total'!$C1223,IF(Data!$A$2:$A$1823='Ratios - Total'!$A1223,Data!$C$2:$C$1823,0),0)),"Missing Data")</f>
        <v>Missing Data</v>
      </c>
      <c r="N1223" s="5"/>
      <c r="O1223" s="5" t="str">
        <f t="array" ref="O1223">IFERROR(INDEX(Data!$G$2:$G$1823,MATCH('Ratios - Total'!$C1223,IF(Data!$A$2:$A$1823='Ratios - Total'!$A1223,Data!$C$2:$C$1823,0),0))/INDEX(Data!$F$2:$F$1823,MATCH('Ratios - Total'!$C1223,IF(Data!$A$2:$A$1823='Ratios - Total'!$A1223,Data!$C$2:$C$1823,0),0)),"Missing Data")</f>
        <v>Missing Data</v>
      </c>
      <c r="P1223" s="5" t="str">
        <f t="array" ref="P1223">IFERROR(INDEX(Data!$H$2:$H$1823,MATCH('Ratios - Total'!$C1223,IF(Data!$A$2:$A$1823='Ratios - Total'!$A1223,Data!$C$2:$C$1823,0),0))/INDEX(Data!$G$2:$G$1823,MATCH('Ratios - Total'!$C1223,IF(Data!$A$2:$A$1823='Ratios - Total'!$A1223,Data!$C$2:$C$1823,0),0)),"Missing Data")</f>
        <v>Missing Data</v>
      </c>
      <c r="Q1223" s="5"/>
      <c r="R1223" s="5" t="str">
        <f t="array" ref="R1223">IFERROR(INDEX(Data!$L$2:$L$1823,MATCH('Ratios - Total'!$C1223,IF(Data!$A$2:$A$1823='Ratios - Total'!$A1223,Data!$C$2:$C$1823,0),0))/INDEX(Data!$G$2:$G$1823,MATCH('Ratios - Total'!$C1223,IF(Data!$A$2:$A$1823='Ratios - Total'!$A1223,Data!$C$2:$C$1823,0),0)),"Missing Data")</f>
        <v>Missing Data</v>
      </c>
      <c r="S1223" s="5"/>
      <c r="T1223" s="5">
        <f t="array" ref="T1223">IFERROR(INDEX(Data!$H$2:$H$1823,MATCH('Ratios - Total'!$C1223,IF(Data!$A$2:$A$1823='Ratios - Total'!$A1223,Data!$C$2:$C$1823,0),0))/INDEX(Data!$L$2:$L$1823,MATCH('Ratios - Total'!$C1223,IF(Data!$A$2:$A$1823='Ratios - Total'!$A1223,Data!$C$2:$C$1823,0),0)),"Missing Data")</f>
        <v>42726.428867759045</v>
      </c>
      <c r="U1223" s="5">
        <f t="array" ref="U1223">IFERROR(INDEX(Data!$K$2:$K$1823,MATCH('Ratios - Total'!$C1223,IF(Data!$A$2:$A$1823='Ratios - Total'!$A1223,Data!$C$2:$C$1823,0),0))/INDEX(Data!$H$2:$H$1823,MATCH('Ratios - Total'!$C1223,IF(Data!$A$2:$A$1823='Ratios - Total'!$A1223,Data!$C$2:$C$1823,0),0)),"Missing Data")</f>
        <v>0.42928548729555788</v>
      </c>
      <c r="V1223" s="5">
        <f t="array" ref="V1223">IFERROR(INDEX(Data!$K$2:$K$1823,MATCH('Ratios - Total'!$C1223,IF(Data!$A$2:$A$1823='Ratios - Total'!$A1223,Data!$C$2:$C$1823,0),0))/INDEX(Data!$L$2:$L$1823,MATCH('Ratios - Total'!$C1223,IF(Data!$A$2:$A$1823='Ratios - Total'!$A1223,Data!$C$2:$C$1823,0),0)),"Missing Data")</f>
        <v>18341.835836894934</v>
      </c>
      <c r="W1223" s="5">
        <f t="shared" si="19"/>
        <v>24384.593030864111</v>
      </c>
      <c r="X1223" s="5" t="str">
        <f t="array" ref="X1223">IFERROR(INDEX(Data!$K$2:$K$1823,MATCH('Ratios - Total'!$C1223,IF(Data!$A$2:$A$1823='Ratios - Total'!$A1223,Data!$C$2:$C$1823,0),0))/INDEX(Data!$G$2:$G$1823,MATCH('Ratios - Total'!$C1223,IF(Data!$A$2:$A$1823='Ratios - Total'!$A1223,Data!$C$2:$C$1823,0),0)),"Missing Data")</f>
        <v>Missing Data</v>
      </c>
    </row>
    <row r="1224" spans="1:24" x14ac:dyDescent="0.25">
      <c r="A1224" s="22" t="s">
        <v>54</v>
      </c>
      <c r="B1224" s="22" t="s">
        <v>55</v>
      </c>
      <c r="C1224" s="22">
        <v>1999</v>
      </c>
      <c r="D1224" s="5">
        <f t="array" ref="D1224">IFERROR(INDEX(Data!$H$2:$H$1823,MATCH('Ratios - Total'!$C1224,IF(Data!$A$2:$A$1823='Ratios - Total'!$A1224,Data!$C$2:$C$1823,0),0))/INDEX(Data!$D$2:$D$1823,MATCH('Ratios - Total'!$C1224,IF(Data!$A$2:$A$1823='Ratios - Total'!$A1224,Data!$C$2:$C$1823,0),0)),"Missing Data")</f>
        <v>1148.2861702410737</v>
      </c>
      <c r="E1224" s="22"/>
      <c r="F1224" s="5">
        <f t="array" ref="F1224">IFERROR(INDEX(Data!$G$2:$G$1823,MATCH('Ratios - Total'!$C1224,IF(Data!$A$2:$A$1823='Ratios - Total'!$A1224,Data!$C$2:$C$1823,0),0))/INDEX(Data!$D$2:$D$1823,MATCH('Ratios - Total'!$C1224,IF(Data!$A$2:$A$1823='Ratios - Total'!$A1224,Data!$C$2:$C$1823,0),0)),"Missing Data")</f>
        <v>0</v>
      </c>
      <c r="G1224" s="5"/>
      <c r="H1224" s="5" t="str">
        <f t="array" ref="H1224">IFERROR(INDEX(Data!$H$2:$H$1823,MATCH('Ratios - Total'!$C1224,IF(Data!$A$2:$A$1823='Ratios - Total'!$A1224,Data!$C$2:$C$1823,0),0))/INDEX(Data!$G$2:$G$1823,MATCH('Ratios - Total'!$C1224,IF(Data!$A$2:$A$1823='Ratios - Total'!$A1224,Data!$C$2:$C$1823,0),0)),"Missing Data")</f>
        <v>Missing Data</v>
      </c>
      <c r="I1224" s="5">
        <f t="array" ref="I1224">IFERROR(INDEX(Data!$G$2:$G$1823,MATCH('Ratios - Total'!$C1224,IF(Data!$A$2:$A$1823='Ratios - Total'!$A1224,Data!$C$2:$C$1823,0),0))/INDEX(Data!$D$2:$D$1823,MATCH('Ratios - Total'!$C1224,IF(Data!$A$2:$A$1823='Ratios - Total'!$A1224,Data!$C$2:$C$1823,0),0)),"Missing Data")</f>
        <v>0</v>
      </c>
      <c r="J1224" s="22"/>
      <c r="K1224" s="5">
        <f t="array" ref="K1224">IFERROR(INDEX(Data!$E$2:$E$1823,MATCH('Ratios - Total'!$C1224,IF(Data!$A$2:$A$1823='Ratios - Total'!$A1224,Data!$C$2:$C$1823,0),0))/INDEX(Data!$D$2:$D$1823,MATCH('Ratios - Total'!$C1224,IF(Data!$A$2:$A$1823='Ratios - Total'!$A1224,Data!$C$2:$C$1823,0),0)),"Missing Data")</f>
        <v>0</v>
      </c>
      <c r="L1224" s="5"/>
      <c r="M1224" s="5" t="str">
        <f t="array" ref="M1224">IFERROR(INDEX(Data!$F$2:$F$1823,MATCH('Ratios - Total'!$C1224,IF(Data!$A$2:$A$1823='Ratios - Total'!$A1224,Data!$C$2:$C$1823,0),0))/INDEX(Data!$E$2:$E$1823,MATCH('Ratios - Total'!$C1224,IF(Data!$A$2:$A$1823='Ratios - Total'!$A1224,Data!$C$2:$C$1823,0),0)),"Missing Data")</f>
        <v>Missing Data</v>
      </c>
      <c r="N1224" s="5"/>
      <c r="O1224" s="5" t="str">
        <f t="array" ref="O1224">IFERROR(INDEX(Data!$G$2:$G$1823,MATCH('Ratios - Total'!$C1224,IF(Data!$A$2:$A$1823='Ratios - Total'!$A1224,Data!$C$2:$C$1823,0),0))/INDEX(Data!$F$2:$F$1823,MATCH('Ratios - Total'!$C1224,IF(Data!$A$2:$A$1823='Ratios - Total'!$A1224,Data!$C$2:$C$1823,0),0)),"Missing Data")</f>
        <v>Missing Data</v>
      </c>
      <c r="P1224" s="5" t="str">
        <f t="array" ref="P1224">IFERROR(INDEX(Data!$H$2:$H$1823,MATCH('Ratios - Total'!$C1224,IF(Data!$A$2:$A$1823='Ratios - Total'!$A1224,Data!$C$2:$C$1823,0),0))/INDEX(Data!$G$2:$G$1823,MATCH('Ratios - Total'!$C1224,IF(Data!$A$2:$A$1823='Ratios - Total'!$A1224,Data!$C$2:$C$1823,0),0)),"Missing Data")</f>
        <v>Missing Data</v>
      </c>
      <c r="Q1224" s="5"/>
      <c r="R1224" s="5" t="str">
        <f t="array" ref="R1224">IFERROR(INDEX(Data!$L$2:$L$1823,MATCH('Ratios - Total'!$C1224,IF(Data!$A$2:$A$1823='Ratios - Total'!$A1224,Data!$C$2:$C$1823,0),0))/INDEX(Data!$G$2:$G$1823,MATCH('Ratios - Total'!$C1224,IF(Data!$A$2:$A$1823='Ratios - Total'!$A1224,Data!$C$2:$C$1823,0),0)),"Missing Data")</f>
        <v>Missing Data</v>
      </c>
      <c r="S1224" s="5"/>
      <c r="T1224" s="5">
        <f t="array" ref="T1224">IFERROR(INDEX(Data!$H$2:$H$1823,MATCH('Ratios - Total'!$C1224,IF(Data!$A$2:$A$1823='Ratios - Total'!$A1224,Data!$C$2:$C$1823,0),0))/INDEX(Data!$L$2:$L$1823,MATCH('Ratios - Total'!$C1224,IF(Data!$A$2:$A$1823='Ratios - Total'!$A1224,Data!$C$2:$C$1823,0),0)),"Missing Data")</f>
        <v>53951.359345829922</v>
      </c>
      <c r="U1224" s="5">
        <f t="array" ref="U1224">IFERROR(INDEX(Data!$K$2:$K$1823,MATCH('Ratios - Total'!$C1224,IF(Data!$A$2:$A$1823='Ratios - Total'!$A1224,Data!$C$2:$C$1823,0),0))/INDEX(Data!$H$2:$H$1823,MATCH('Ratios - Total'!$C1224,IF(Data!$A$2:$A$1823='Ratios - Total'!$A1224,Data!$C$2:$C$1823,0),0)),"Missing Data")</f>
        <v>0.46448767265758911</v>
      </c>
      <c r="V1224" s="5">
        <f t="array" ref="V1224">IFERROR(INDEX(Data!$K$2:$K$1823,MATCH('Ratios - Total'!$C1224,IF(Data!$A$2:$A$1823='Ratios - Total'!$A1224,Data!$C$2:$C$1823,0),0))/INDEX(Data!$L$2:$L$1823,MATCH('Ratios - Total'!$C1224,IF(Data!$A$2:$A$1823='Ratios - Total'!$A1224,Data!$C$2:$C$1823,0),0)),"Missing Data")</f>
        <v>25059.741339257809</v>
      </c>
      <c r="W1224" s="5">
        <f t="shared" si="19"/>
        <v>28891.618006572113</v>
      </c>
      <c r="X1224" s="5" t="str">
        <f t="array" ref="X1224">IFERROR(INDEX(Data!$K$2:$K$1823,MATCH('Ratios - Total'!$C1224,IF(Data!$A$2:$A$1823='Ratios - Total'!$A1224,Data!$C$2:$C$1823,0),0))/INDEX(Data!$G$2:$G$1823,MATCH('Ratios - Total'!$C1224,IF(Data!$A$2:$A$1823='Ratios - Total'!$A1224,Data!$C$2:$C$1823,0),0)),"Missing Data")</f>
        <v>Missing Data</v>
      </c>
    </row>
    <row r="1225" spans="1:24" x14ac:dyDescent="0.25">
      <c r="A1225" s="22" t="s">
        <v>56</v>
      </c>
      <c r="B1225" s="22" t="s">
        <v>57</v>
      </c>
      <c r="C1225" s="22">
        <v>1999</v>
      </c>
      <c r="D1225" s="5">
        <f t="array" ref="D1225">IFERROR(INDEX(Data!$H$2:$H$1823,MATCH('Ratios - Total'!$C1225,IF(Data!$A$2:$A$1823='Ratios - Total'!$A1225,Data!$C$2:$C$1823,0),0))/INDEX(Data!$D$2:$D$1823,MATCH('Ratios - Total'!$C1225,IF(Data!$A$2:$A$1823='Ratios - Total'!$A1225,Data!$C$2:$C$1823,0),0)),"Missing Data")</f>
        <v>1181.4225136962721</v>
      </c>
      <c r="E1225" s="22"/>
      <c r="F1225" s="5">
        <f t="array" ref="F1225">IFERROR(INDEX(Data!$G$2:$G$1823,MATCH('Ratios - Total'!$C1225,IF(Data!$A$2:$A$1823='Ratios - Total'!$A1225,Data!$C$2:$C$1823,0),0))/INDEX(Data!$D$2:$D$1823,MATCH('Ratios - Total'!$C1225,IF(Data!$A$2:$A$1823='Ratios - Total'!$A1225,Data!$C$2:$C$1823,0),0)),"Missing Data")</f>
        <v>0</v>
      </c>
      <c r="G1225" s="5"/>
      <c r="H1225" s="5" t="str">
        <f t="array" ref="H1225">IFERROR(INDEX(Data!$H$2:$H$1823,MATCH('Ratios - Total'!$C1225,IF(Data!$A$2:$A$1823='Ratios - Total'!$A1225,Data!$C$2:$C$1823,0),0))/INDEX(Data!$G$2:$G$1823,MATCH('Ratios - Total'!$C1225,IF(Data!$A$2:$A$1823='Ratios - Total'!$A1225,Data!$C$2:$C$1823,0),0)),"Missing Data")</f>
        <v>Missing Data</v>
      </c>
      <c r="I1225" s="5">
        <f t="array" ref="I1225">IFERROR(INDEX(Data!$G$2:$G$1823,MATCH('Ratios - Total'!$C1225,IF(Data!$A$2:$A$1823='Ratios - Total'!$A1225,Data!$C$2:$C$1823,0),0))/INDEX(Data!$D$2:$D$1823,MATCH('Ratios - Total'!$C1225,IF(Data!$A$2:$A$1823='Ratios - Total'!$A1225,Data!$C$2:$C$1823,0),0)),"Missing Data")</f>
        <v>0</v>
      </c>
      <c r="J1225" s="22"/>
      <c r="K1225" s="5">
        <f t="array" ref="K1225">IFERROR(INDEX(Data!$E$2:$E$1823,MATCH('Ratios - Total'!$C1225,IF(Data!$A$2:$A$1823='Ratios - Total'!$A1225,Data!$C$2:$C$1823,0),0))/INDEX(Data!$D$2:$D$1823,MATCH('Ratios - Total'!$C1225,IF(Data!$A$2:$A$1823='Ratios - Total'!$A1225,Data!$C$2:$C$1823,0),0)),"Missing Data")</f>
        <v>0</v>
      </c>
      <c r="L1225" s="5"/>
      <c r="M1225" s="5" t="str">
        <f t="array" ref="M1225">IFERROR(INDEX(Data!$F$2:$F$1823,MATCH('Ratios - Total'!$C1225,IF(Data!$A$2:$A$1823='Ratios - Total'!$A1225,Data!$C$2:$C$1823,0),0))/INDEX(Data!$E$2:$E$1823,MATCH('Ratios - Total'!$C1225,IF(Data!$A$2:$A$1823='Ratios - Total'!$A1225,Data!$C$2:$C$1823,0),0)),"Missing Data")</f>
        <v>Missing Data</v>
      </c>
      <c r="N1225" s="5"/>
      <c r="O1225" s="5" t="str">
        <f t="array" ref="O1225">IFERROR(INDEX(Data!$G$2:$G$1823,MATCH('Ratios - Total'!$C1225,IF(Data!$A$2:$A$1823='Ratios - Total'!$A1225,Data!$C$2:$C$1823,0),0))/INDEX(Data!$F$2:$F$1823,MATCH('Ratios - Total'!$C1225,IF(Data!$A$2:$A$1823='Ratios - Total'!$A1225,Data!$C$2:$C$1823,0),0)),"Missing Data")</f>
        <v>Missing Data</v>
      </c>
      <c r="P1225" s="5" t="str">
        <f t="array" ref="P1225">IFERROR(INDEX(Data!$H$2:$H$1823,MATCH('Ratios - Total'!$C1225,IF(Data!$A$2:$A$1823='Ratios - Total'!$A1225,Data!$C$2:$C$1823,0),0))/INDEX(Data!$G$2:$G$1823,MATCH('Ratios - Total'!$C1225,IF(Data!$A$2:$A$1823='Ratios - Total'!$A1225,Data!$C$2:$C$1823,0),0)),"Missing Data")</f>
        <v>Missing Data</v>
      </c>
      <c r="Q1225" s="5"/>
      <c r="R1225" s="5" t="str">
        <f t="array" ref="R1225">IFERROR(INDEX(Data!$L$2:$L$1823,MATCH('Ratios - Total'!$C1225,IF(Data!$A$2:$A$1823='Ratios - Total'!$A1225,Data!$C$2:$C$1823,0),0))/INDEX(Data!$G$2:$G$1823,MATCH('Ratios - Total'!$C1225,IF(Data!$A$2:$A$1823='Ratios - Total'!$A1225,Data!$C$2:$C$1823,0),0)),"Missing Data")</f>
        <v>Missing Data</v>
      </c>
      <c r="S1225" s="5"/>
      <c r="T1225" s="5">
        <f t="array" ref="T1225">IFERROR(INDEX(Data!$H$2:$H$1823,MATCH('Ratios - Total'!$C1225,IF(Data!$A$2:$A$1823='Ratios - Total'!$A1225,Data!$C$2:$C$1823,0),0))/INDEX(Data!$L$2:$L$1823,MATCH('Ratios - Total'!$C1225,IF(Data!$A$2:$A$1823='Ratios - Total'!$A1225,Data!$C$2:$C$1823,0),0)),"Missing Data")</f>
        <v>50777.462695144146</v>
      </c>
      <c r="U1225" s="5">
        <f t="array" ref="U1225">IFERROR(INDEX(Data!$K$2:$K$1823,MATCH('Ratios - Total'!$C1225,IF(Data!$A$2:$A$1823='Ratios - Total'!$A1225,Data!$C$2:$C$1823,0),0))/INDEX(Data!$H$2:$H$1823,MATCH('Ratios - Total'!$C1225,IF(Data!$A$2:$A$1823='Ratios - Total'!$A1225,Data!$C$2:$C$1823,0),0)),"Missing Data")</f>
        <v>0.46913238859339484</v>
      </c>
      <c r="V1225" s="5">
        <f t="array" ref="V1225">IFERROR(INDEX(Data!$K$2:$K$1823,MATCH('Ratios - Total'!$C1225,IF(Data!$A$2:$A$1823='Ratios - Total'!$A1225,Data!$C$2:$C$1823,0),0))/INDEX(Data!$L$2:$L$1823,MATCH('Ratios - Total'!$C1225,IF(Data!$A$2:$A$1823='Ratios - Total'!$A1225,Data!$C$2:$C$1823,0),0)),"Missing Data")</f>
        <v>23821.352360884972</v>
      </c>
      <c r="W1225" s="5">
        <f t="shared" si="19"/>
        <v>26956.110334259174</v>
      </c>
      <c r="X1225" s="5" t="str">
        <f t="array" ref="X1225">IFERROR(INDEX(Data!$K$2:$K$1823,MATCH('Ratios - Total'!$C1225,IF(Data!$A$2:$A$1823='Ratios - Total'!$A1225,Data!$C$2:$C$1823,0),0))/INDEX(Data!$G$2:$G$1823,MATCH('Ratios - Total'!$C1225,IF(Data!$A$2:$A$1823='Ratios - Total'!$A1225,Data!$C$2:$C$1823,0),0)),"Missing Data")</f>
        <v>Missing Data</v>
      </c>
    </row>
    <row r="1226" spans="1:24" x14ac:dyDescent="0.25">
      <c r="A1226" s="22" t="s">
        <v>58</v>
      </c>
      <c r="B1226" s="22" t="s">
        <v>59</v>
      </c>
      <c r="C1226" s="22">
        <v>1999</v>
      </c>
      <c r="D1226" s="5">
        <f t="array" ref="D1226">IFERROR(INDEX(Data!$H$2:$H$1823,MATCH('Ratios - Total'!$C1226,IF(Data!$A$2:$A$1823='Ratios - Total'!$A1226,Data!$C$2:$C$1823,0),0))/INDEX(Data!$D$2:$D$1823,MATCH('Ratios - Total'!$C1226,IF(Data!$A$2:$A$1823='Ratios - Total'!$A1226,Data!$C$2:$C$1823,0),0)),"Missing Data")</f>
        <v>1207.1987629959337</v>
      </c>
      <c r="E1226" s="22"/>
      <c r="F1226" s="5">
        <f t="array" ref="F1226">IFERROR(INDEX(Data!$G$2:$G$1823,MATCH('Ratios - Total'!$C1226,IF(Data!$A$2:$A$1823='Ratios - Total'!$A1226,Data!$C$2:$C$1823,0),0))/INDEX(Data!$D$2:$D$1823,MATCH('Ratios - Total'!$C1226,IF(Data!$A$2:$A$1823='Ratios - Total'!$A1226,Data!$C$2:$C$1823,0),0)),"Missing Data")</f>
        <v>0</v>
      </c>
      <c r="G1226" s="5"/>
      <c r="H1226" s="5" t="str">
        <f t="array" ref="H1226">IFERROR(INDEX(Data!$H$2:$H$1823,MATCH('Ratios - Total'!$C1226,IF(Data!$A$2:$A$1823='Ratios - Total'!$A1226,Data!$C$2:$C$1823,0),0))/INDEX(Data!$G$2:$G$1823,MATCH('Ratios - Total'!$C1226,IF(Data!$A$2:$A$1823='Ratios - Total'!$A1226,Data!$C$2:$C$1823,0),0)),"Missing Data")</f>
        <v>Missing Data</v>
      </c>
      <c r="I1226" s="5">
        <f t="array" ref="I1226">IFERROR(INDEX(Data!$G$2:$G$1823,MATCH('Ratios - Total'!$C1226,IF(Data!$A$2:$A$1823='Ratios - Total'!$A1226,Data!$C$2:$C$1823,0),0))/INDEX(Data!$D$2:$D$1823,MATCH('Ratios - Total'!$C1226,IF(Data!$A$2:$A$1823='Ratios - Total'!$A1226,Data!$C$2:$C$1823,0),0)),"Missing Data")</f>
        <v>0</v>
      </c>
      <c r="J1226" s="22"/>
      <c r="K1226" s="5">
        <f t="array" ref="K1226">IFERROR(INDEX(Data!$E$2:$E$1823,MATCH('Ratios - Total'!$C1226,IF(Data!$A$2:$A$1823='Ratios - Total'!$A1226,Data!$C$2:$C$1823,0),0))/INDEX(Data!$D$2:$D$1823,MATCH('Ratios - Total'!$C1226,IF(Data!$A$2:$A$1823='Ratios - Total'!$A1226,Data!$C$2:$C$1823,0),0)),"Missing Data")</f>
        <v>0</v>
      </c>
      <c r="L1226" s="5"/>
      <c r="M1226" s="5" t="str">
        <f t="array" ref="M1226">IFERROR(INDEX(Data!$F$2:$F$1823,MATCH('Ratios - Total'!$C1226,IF(Data!$A$2:$A$1823='Ratios - Total'!$A1226,Data!$C$2:$C$1823,0),0))/INDEX(Data!$E$2:$E$1823,MATCH('Ratios - Total'!$C1226,IF(Data!$A$2:$A$1823='Ratios - Total'!$A1226,Data!$C$2:$C$1823,0),0)),"Missing Data")</f>
        <v>Missing Data</v>
      </c>
      <c r="N1226" s="5"/>
      <c r="O1226" s="5" t="str">
        <f t="array" ref="O1226">IFERROR(INDEX(Data!$G$2:$G$1823,MATCH('Ratios - Total'!$C1226,IF(Data!$A$2:$A$1823='Ratios - Total'!$A1226,Data!$C$2:$C$1823,0),0))/INDEX(Data!$F$2:$F$1823,MATCH('Ratios - Total'!$C1226,IF(Data!$A$2:$A$1823='Ratios - Total'!$A1226,Data!$C$2:$C$1823,0),0)),"Missing Data")</f>
        <v>Missing Data</v>
      </c>
      <c r="P1226" s="5" t="str">
        <f t="array" ref="P1226">IFERROR(INDEX(Data!$H$2:$H$1823,MATCH('Ratios - Total'!$C1226,IF(Data!$A$2:$A$1823='Ratios - Total'!$A1226,Data!$C$2:$C$1823,0),0))/INDEX(Data!$G$2:$G$1823,MATCH('Ratios - Total'!$C1226,IF(Data!$A$2:$A$1823='Ratios - Total'!$A1226,Data!$C$2:$C$1823,0),0)),"Missing Data")</f>
        <v>Missing Data</v>
      </c>
      <c r="Q1226" s="5"/>
      <c r="R1226" s="5" t="str">
        <f t="array" ref="R1226">IFERROR(INDEX(Data!$L$2:$L$1823,MATCH('Ratios - Total'!$C1226,IF(Data!$A$2:$A$1823='Ratios - Total'!$A1226,Data!$C$2:$C$1823,0),0))/INDEX(Data!$G$2:$G$1823,MATCH('Ratios - Total'!$C1226,IF(Data!$A$2:$A$1823='Ratios - Total'!$A1226,Data!$C$2:$C$1823,0),0)),"Missing Data")</f>
        <v>Missing Data</v>
      </c>
      <c r="S1226" s="5"/>
      <c r="T1226" s="5">
        <f t="array" ref="T1226">IFERROR(INDEX(Data!$H$2:$H$1823,MATCH('Ratios - Total'!$C1226,IF(Data!$A$2:$A$1823='Ratios - Total'!$A1226,Data!$C$2:$C$1823,0),0))/INDEX(Data!$L$2:$L$1823,MATCH('Ratios - Total'!$C1226,IF(Data!$A$2:$A$1823='Ratios - Total'!$A1226,Data!$C$2:$C$1823,0),0)),"Missing Data")</f>
        <v>51859.414171958473</v>
      </c>
      <c r="U1226" s="5">
        <f t="array" ref="U1226">IFERROR(INDEX(Data!$K$2:$K$1823,MATCH('Ratios - Total'!$C1226,IF(Data!$A$2:$A$1823='Ratios - Total'!$A1226,Data!$C$2:$C$1823,0),0))/INDEX(Data!$H$2:$H$1823,MATCH('Ratios - Total'!$C1226,IF(Data!$A$2:$A$1823='Ratios - Total'!$A1226,Data!$C$2:$C$1823,0),0)),"Missing Data")</f>
        <v>0.44906565758734635</v>
      </c>
      <c r="V1226" s="5">
        <f t="array" ref="V1226">IFERROR(INDEX(Data!$K$2:$K$1823,MATCH('Ratios - Total'!$C1226,IF(Data!$A$2:$A$1823='Ratios - Total'!$A1226,Data!$C$2:$C$1823,0),0))/INDEX(Data!$L$2:$L$1823,MATCH('Ratios - Total'!$C1226,IF(Data!$A$2:$A$1823='Ratios - Total'!$A1226,Data!$C$2:$C$1823,0),0)),"Missing Data")</f>
        <v>23288.281927225078</v>
      </c>
      <c r="W1226" s="5">
        <f t="shared" si="19"/>
        <v>28571.132244733395</v>
      </c>
      <c r="X1226" s="5" t="str">
        <f t="array" ref="X1226">IFERROR(INDEX(Data!$K$2:$K$1823,MATCH('Ratios - Total'!$C1226,IF(Data!$A$2:$A$1823='Ratios - Total'!$A1226,Data!$C$2:$C$1823,0),0))/INDEX(Data!$G$2:$G$1823,MATCH('Ratios - Total'!$C1226,IF(Data!$A$2:$A$1823='Ratios - Total'!$A1226,Data!$C$2:$C$1823,0),0)),"Missing Data")</f>
        <v>Missing Data</v>
      </c>
    </row>
    <row r="1227" spans="1:24" x14ac:dyDescent="0.25">
      <c r="A1227" s="22" t="s">
        <v>60</v>
      </c>
      <c r="B1227" s="22" t="s">
        <v>61</v>
      </c>
      <c r="C1227" s="22">
        <v>1999</v>
      </c>
      <c r="D1227" s="5">
        <f t="array" ref="D1227">IFERROR(INDEX(Data!$H$2:$H$1823,MATCH('Ratios - Total'!$C1227,IF(Data!$A$2:$A$1823='Ratios - Total'!$A1227,Data!$C$2:$C$1823,0),0))/INDEX(Data!$D$2:$D$1823,MATCH('Ratios - Total'!$C1227,IF(Data!$A$2:$A$1823='Ratios - Total'!$A1227,Data!$C$2:$C$1823,0),0)),"Missing Data")</f>
        <v>1321.5037147532612</v>
      </c>
      <c r="E1227" s="22"/>
      <c r="F1227" s="5">
        <f t="array" ref="F1227">IFERROR(INDEX(Data!$G$2:$G$1823,MATCH('Ratios - Total'!$C1227,IF(Data!$A$2:$A$1823='Ratios - Total'!$A1227,Data!$C$2:$C$1823,0),0))/INDEX(Data!$D$2:$D$1823,MATCH('Ratios - Total'!$C1227,IF(Data!$A$2:$A$1823='Ratios - Total'!$A1227,Data!$C$2:$C$1823,0),0)),"Missing Data")</f>
        <v>0</v>
      </c>
      <c r="G1227" s="5"/>
      <c r="H1227" s="5" t="str">
        <f t="array" ref="H1227">IFERROR(INDEX(Data!$H$2:$H$1823,MATCH('Ratios - Total'!$C1227,IF(Data!$A$2:$A$1823='Ratios - Total'!$A1227,Data!$C$2:$C$1823,0),0))/INDEX(Data!$G$2:$G$1823,MATCH('Ratios - Total'!$C1227,IF(Data!$A$2:$A$1823='Ratios - Total'!$A1227,Data!$C$2:$C$1823,0),0)),"Missing Data")</f>
        <v>Missing Data</v>
      </c>
      <c r="I1227" s="5">
        <f t="array" ref="I1227">IFERROR(INDEX(Data!$G$2:$G$1823,MATCH('Ratios - Total'!$C1227,IF(Data!$A$2:$A$1823='Ratios - Total'!$A1227,Data!$C$2:$C$1823,0),0))/INDEX(Data!$D$2:$D$1823,MATCH('Ratios - Total'!$C1227,IF(Data!$A$2:$A$1823='Ratios - Total'!$A1227,Data!$C$2:$C$1823,0),0)),"Missing Data")</f>
        <v>0</v>
      </c>
      <c r="J1227" s="22"/>
      <c r="K1227" s="5">
        <f t="array" ref="K1227">IFERROR(INDEX(Data!$E$2:$E$1823,MATCH('Ratios - Total'!$C1227,IF(Data!$A$2:$A$1823='Ratios - Total'!$A1227,Data!$C$2:$C$1823,0),0))/INDEX(Data!$D$2:$D$1823,MATCH('Ratios - Total'!$C1227,IF(Data!$A$2:$A$1823='Ratios - Total'!$A1227,Data!$C$2:$C$1823,0),0)),"Missing Data")</f>
        <v>0</v>
      </c>
      <c r="L1227" s="5"/>
      <c r="M1227" s="5" t="str">
        <f t="array" ref="M1227">IFERROR(INDEX(Data!$F$2:$F$1823,MATCH('Ratios - Total'!$C1227,IF(Data!$A$2:$A$1823='Ratios - Total'!$A1227,Data!$C$2:$C$1823,0),0))/INDEX(Data!$E$2:$E$1823,MATCH('Ratios - Total'!$C1227,IF(Data!$A$2:$A$1823='Ratios - Total'!$A1227,Data!$C$2:$C$1823,0),0)),"Missing Data")</f>
        <v>Missing Data</v>
      </c>
      <c r="N1227" s="5"/>
      <c r="O1227" s="5" t="str">
        <f t="array" ref="O1227">IFERROR(INDEX(Data!$G$2:$G$1823,MATCH('Ratios - Total'!$C1227,IF(Data!$A$2:$A$1823='Ratios - Total'!$A1227,Data!$C$2:$C$1823,0),0))/INDEX(Data!$F$2:$F$1823,MATCH('Ratios - Total'!$C1227,IF(Data!$A$2:$A$1823='Ratios - Total'!$A1227,Data!$C$2:$C$1823,0),0)),"Missing Data")</f>
        <v>Missing Data</v>
      </c>
      <c r="P1227" s="5" t="str">
        <f t="array" ref="P1227">IFERROR(INDEX(Data!$H$2:$H$1823,MATCH('Ratios - Total'!$C1227,IF(Data!$A$2:$A$1823='Ratios - Total'!$A1227,Data!$C$2:$C$1823,0),0))/INDEX(Data!$G$2:$G$1823,MATCH('Ratios - Total'!$C1227,IF(Data!$A$2:$A$1823='Ratios - Total'!$A1227,Data!$C$2:$C$1823,0),0)),"Missing Data")</f>
        <v>Missing Data</v>
      </c>
      <c r="Q1227" s="5"/>
      <c r="R1227" s="5" t="str">
        <f t="array" ref="R1227">IFERROR(INDEX(Data!$L$2:$L$1823,MATCH('Ratios - Total'!$C1227,IF(Data!$A$2:$A$1823='Ratios - Total'!$A1227,Data!$C$2:$C$1823,0),0))/INDEX(Data!$G$2:$G$1823,MATCH('Ratios - Total'!$C1227,IF(Data!$A$2:$A$1823='Ratios - Total'!$A1227,Data!$C$2:$C$1823,0),0)),"Missing Data")</f>
        <v>Missing Data</v>
      </c>
      <c r="S1227" s="5"/>
      <c r="T1227" s="5">
        <f t="array" ref="T1227">IFERROR(INDEX(Data!$H$2:$H$1823,MATCH('Ratios - Total'!$C1227,IF(Data!$A$2:$A$1823='Ratios - Total'!$A1227,Data!$C$2:$C$1823,0),0))/INDEX(Data!$L$2:$L$1823,MATCH('Ratios - Total'!$C1227,IF(Data!$A$2:$A$1823='Ratios - Total'!$A1227,Data!$C$2:$C$1823,0),0)),"Missing Data")</f>
        <v>86707.261640723023</v>
      </c>
      <c r="U1227" s="5">
        <f t="array" ref="U1227">IFERROR(INDEX(Data!$K$2:$K$1823,MATCH('Ratios - Total'!$C1227,IF(Data!$A$2:$A$1823='Ratios - Total'!$A1227,Data!$C$2:$C$1823,0),0))/INDEX(Data!$H$2:$H$1823,MATCH('Ratios - Total'!$C1227,IF(Data!$A$2:$A$1823='Ratios - Total'!$A1227,Data!$C$2:$C$1823,0),0)),"Missing Data")</f>
        <v>0.35907901414267623</v>
      </c>
      <c r="V1227" s="5">
        <f t="array" ref="V1227">IFERROR(INDEX(Data!$K$2:$K$1823,MATCH('Ratios - Total'!$C1227,IF(Data!$A$2:$A$1823='Ratios - Total'!$A1227,Data!$C$2:$C$1823,0),0))/INDEX(Data!$L$2:$L$1823,MATCH('Ratios - Total'!$C1227,IF(Data!$A$2:$A$1823='Ratios - Total'!$A1227,Data!$C$2:$C$1823,0),0)),"Missing Data")</f>
        <v>31134.758028961915</v>
      </c>
      <c r="W1227" s="5">
        <f t="shared" si="19"/>
        <v>55572.503611761109</v>
      </c>
      <c r="X1227" s="5" t="str">
        <f t="array" ref="X1227">IFERROR(INDEX(Data!$K$2:$K$1823,MATCH('Ratios - Total'!$C1227,IF(Data!$A$2:$A$1823='Ratios - Total'!$A1227,Data!$C$2:$C$1823,0),0))/INDEX(Data!$G$2:$G$1823,MATCH('Ratios - Total'!$C1227,IF(Data!$A$2:$A$1823='Ratios - Total'!$A1227,Data!$C$2:$C$1823,0),0)),"Missing Data")</f>
        <v>Missing Data</v>
      </c>
    </row>
    <row r="1228" spans="1:24" x14ac:dyDescent="0.25">
      <c r="A1228" s="22" t="s">
        <v>62</v>
      </c>
      <c r="B1228" s="22" t="s">
        <v>63</v>
      </c>
      <c r="C1228" s="22">
        <v>1999</v>
      </c>
      <c r="D1228" s="5">
        <f t="array" ref="D1228">IFERROR(INDEX(Data!$H$2:$H$1823,MATCH('Ratios - Total'!$C1228,IF(Data!$A$2:$A$1823='Ratios - Total'!$A1228,Data!$C$2:$C$1823,0),0))/INDEX(Data!$D$2:$D$1823,MATCH('Ratios - Total'!$C1228,IF(Data!$A$2:$A$1823='Ratios - Total'!$A1228,Data!$C$2:$C$1823,0),0)),"Missing Data")</f>
        <v>1164.0635999260237</v>
      </c>
      <c r="E1228" s="22"/>
      <c r="F1228" s="5">
        <f t="array" ref="F1228">IFERROR(INDEX(Data!$G$2:$G$1823,MATCH('Ratios - Total'!$C1228,IF(Data!$A$2:$A$1823='Ratios - Total'!$A1228,Data!$C$2:$C$1823,0),0))/INDEX(Data!$D$2:$D$1823,MATCH('Ratios - Total'!$C1228,IF(Data!$A$2:$A$1823='Ratios - Total'!$A1228,Data!$C$2:$C$1823,0),0)),"Missing Data")</f>
        <v>0</v>
      </c>
      <c r="G1228" s="5"/>
      <c r="H1228" s="5" t="str">
        <f t="array" ref="H1228">IFERROR(INDEX(Data!$H$2:$H$1823,MATCH('Ratios - Total'!$C1228,IF(Data!$A$2:$A$1823='Ratios - Total'!$A1228,Data!$C$2:$C$1823,0),0))/INDEX(Data!$G$2:$G$1823,MATCH('Ratios - Total'!$C1228,IF(Data!$A$2:$A$1823='Ratios - Total'!$A1228,Data!$C$2:$C$1823,0),0)),"Missing Data")</f>
        <v>Missing Data</v>
      </c>
      <c r="I1228" s="5">
        <f t="array" ref="I1228">IFERROR(INDEX(Data!$G$2:$G$1823,MATCH('Ratios - Total'!$C1228,IF(Data!$A$2:$A$1823='Ratios - Total'!$A1228,Data!$C$2:$C$1823,0),0))/INDEX(Data!$D$2:$D$1823,MATCH('Ratios - Total'!$C1228,IF(Data!$A$2:$A$1823='Ratios - Total'!$A1228,Data!$C$2:$C$1823,0),0)),"Missing Data")</f>
        <v>0</v>
      </c>
      <c r="J1228" s="22"/>
      <c r="K1228" s="5">
        <f t="array" ref="K1228">IFERROR(INDEX(Data!$E$2:$E$1823,MATCH('Ratios - Total'!$C1228,IF(Data!$A$2:$A$1823='Ratios - Total'!$A1228,Data!$C$2:$C$1823,0),0))/INDEX(Data!$D$2:$D$1823,MATCH('Ratios - Total'!$C1228,IF(Data!$A$2:$A$1823='Ratios - Total'!$A1228,Data!$C$2:$C$1823,0),0)),"Missing Data")</f>
        <v>0</v>
      </c>
      <c r="L1228" s="5"/>
      <c r="M1228" s="5" t="str">
        <f t="array" ref="M1228">IFERROR(INDEX(Data!$F$2:$F$1823,MATCH('Ratios - Total'!$C1228,IF(Data!$A$2:$A$1823='Ratios - Total'!$A1228,Data!$C$2:$C$1823,0),0))/INDEX(Data!$E$2:$E$1823,MATCH('Ratios - Total'!$C1228,IF(Data!$A$2:$A$1823='Ratios - Total'!$A1228,Data!$C$2:$C$1823,0),0)),"Missing Data")</f>
        <v>Missing Data</v>
      </c>
      <c r="N1228" s="5"/>
      <c r="O1228" s="5" t="str">
        <f t="array" ref="O1228">IFERROR(INDEX(Data!$G$2:$G$1823,MATCH('Ratios - Total'!$C1228,IF(Data!$A$2:$A$1823='Ratios - Total'!$A1228,Data!$C$2:$C$1823,0),0))/INDEX(Data!$F$2:$F$1823,MATCH('Ratios - Total'!$C1228,IF(Data!$A$2:$A$1823='Ratios - Total'!$A1228,Data!$C$2:$C$1823,0),0)),"Missing Data")</f>
        <v>Missing Data</v>
      </c>
      <c r="P1228" s="5" t="str">
        <f t="array" ref="P1228">IFERROR(INDEX(Data!$H$2:$H$1823,MATCH('Ratios - Total'!$C1228,IF(Data!$A$2:$A$1823='Ratios - Total'!$A1228,Data!$C$2:$C$1823,0),0))/INDEX(Data!$G$2:$G$1823,MATCH('Ratios - Total'!$C1228,IF(Data!$A$2:$A$1823='Ratios - Total'!$A1228,Data!$C$2:$C$1823,0),0)),"Missing Data")</f>
        <v>Missing Data</v>
      </c>
      <c r="Q1228" s="5"/>
      <c r="R1228" s="5" t="str">
        <f t="array" ref="R1228">IFERROR(INDEX(Data!$L$2:$L$1823,MATCH('Ratios - Total'!$C1228,IF(Data!$A$2:$A$1823='Ratios - Total'!$A1228,Data!$C$2:$C$1823,0),0))/INDEX(Data!$G$2:$G$1823,MATCH('Ratios - Total'!$C1228,IF(Data!$A$2:$A$1823='Ratios - Total'!$A1228,Data!$C$2:$C$1823,0),0)),"Missing Data")</f>
        <v>Missing Data</v>
      </c>
      <c r="S1228" s="5"/>
      <c r="T1228" s="5">
        <f t="array" ref="T1228">IFERROR(INDEX(Data!$H$2:$H$1823,MATCH('Ratios - Total'!$C1228,IF(Data!$A$2:$A$1823='Ratios - Total'!$A1228,Data!$C$2:$C$1823,0),0))/INDEX(Data!$L$2:$L$1823,MATCH('Ratios - Total'!$C1228,IF(Data!$A$2:$A$1823='Ratios - Total'!$A1228,Data!$C$2:$C$1823,0),0)),"Missing Data")</f>
        <v>50536.521813272702</v>
      </c>
      <c r="U1228" s="5">
        <f t="array" ref="U1228">IFERROR(INDEX(Data!$K$2:$K$1823,MATCH('Ratios - Total'!$C1228,IF(Data!$A$2:$A$1823='Ratios - Total'!$A1228,Data!$C$2:$C$1823,0),0))/INDEX(Data!$H$2:$H$1823,MATCH('Ratios - Total'!$C1228,IF(Data!$A$2:$A$1823='Ratios - Total'!$A1228,Data!$C$2:$C$1823,0),0)),"Missing Data")</f>
        <v>0.52179950653932849</v>
      </c>
      <c r="V1228" s="5">
        <f t="array" ref="V1228">IFERROR(INDEX(Data!$K$2:$K$1823,MATCH('Ratios - Total'!$C1228,IF(Data!$A$2:$A$1823='Ratios - Total'!$A1228,Data!$C$2:$C$1823,0),0))/INDEX(Data!$L$2:$L$1823,MATCH('Ratios - Total'!$C1228,IF(Data!$A$2:$A$1823='Ratios - Total'!$A1228,Data!$C$2:$C$1823,0),0)),"Missing Data")</f>
        <v>26369.932144379709</v>
      </c>
      <c r="W1228" s="5">
        <f t="shared" si="19"/>
        <v>24166.589668892993</v>
      </c>
      <c r="X1228" s="5" t="str">
        <f t="array" ref="X1228">IFERROR(INDEX(Data!$K$2:$K$1823,MATCH('Ratios - Total'!$C1228,IF(Data!$A$2:$A$1823='Ratios - Total'!$A1228,Data!$C$2:$C$1823,0),0))/INDEX(Data!$G$2:$G$1823,MATCH('Ratios - Total'!$C1228,IF(Data!$A$2:$A$1823='Ratios - Total'!$A1228,Data!$C$2:$C$1823,0),0)),"Missing Data")</f>
        <v>Missing Data</v>
      </c>
    </row>
    <row r="1229" spans="1:24" x14ac:dyDescent="0.25">
      <c r="A1229" s="22" t="s">
        <v>64</v>
      </c>
      <c r="B1229" s="22" t="s">
        <v>65</v>
      </c>
      <c r="C1229" s="22">
        <v>1999</v>
      </c>
      <c r="D1229" s="5">
        <f t="array" ref="D1229">IFERROR(INDEX(Data!$H$2:$H$1823,MATCH('Ratios - Total'!$C1229,IF(Data!$A$2:$A$1823='Ratios - Total'!$A1229,Data!$C$2:$C$1823,0),0))/INDEX(Data!$D$2:$D$1823,MATCH('Ratios - Total'!$C1229,IF(Data!$A$2:$A$1823='Ratios - Total'!$A1229,Data!$C$2:$C$1823,0),0)),"Missing Data")</f>
        <v>1692.1923653690276</v>
      </c>
      <c r="E1229" s="22"/>
      <c r="F1229" s="5">
        <f t="array" ref="F1229">IFERROR(INDEX(Data!$G$2:$G$1823,MATCH('Ratios - Total'!$C1229,IF(Data!$A$2:$A$1823='Ratios - Total'!$A1229,Data!$C$2:$C$1823,0),0))/INDEX(Data!$D$2:$D$1823,MATCH('Ratios - Total'!$C1229,IF(Data!$A$2:$A$1823='Ratios - Total'!$A1229,Data!$C$2:$C$1823,0),0)),"Missing Data")</f>
        <v>0</v>
      </c>
      <c r="G1229" s="5"/>
      <c r="H1229" s="5" t="str">
        <f t="array" ref="H1229">IFERROR(INDEX(Data!$H$2:$H$1823,MATCH('Ratios - Total'!$C1229,IF(Data!$A$2:$A$1823='Ratios - Total'!$A1229,Data!$C$2:$C$1823,0),0))/INDEX(Data!$G$2:$G$1823,MATCH('Ratios - Total'!$C1229,IF(Data!$A$2:$A$1823='Ratios - Total'!$A1229,Data!$C$2:$C$1823,0),0)),"Missing Data")</f>
        <v>Missing Data</v>
      </c>
      <c r="I1229" s="5">
        <f t="array" ref="I1229">IFERROR(INDEX(Data!$G$2:$G$1823,MATCH('Ratios - Total'!$C1229,IF(Data!$A$2:$A$1823='Ratios - Total'!$A1229,Data!$C$2:$C$1823,0),0))/INDEX(Data!$D$2:$D$1823,MATCH('Ratios - Total'!$C1229,IF(Data!$A$2:$A$1823='Ratios - Total'!$A1229,Data!$C$2:$C$1823,0),0)),"Missing Data")</f>
        <v>0</v>
      </c>
      <c r="J1229" s="22"/>
      <c r="K1229" s="5">
        <f t="array" ref="K1229">IFERROR(INDEX(Data!$E$2:$E$1823,MATCH('Ratios - Total'!$C1229,IF(Data!$A$2:$A$1823='Ratios - Total'!$A1229,Data!$C$2:$C$1823,0),0))/INDEX(Data!$D$2:$D$1823,MATCH('Ratios - Total'!$C1229,IF(Data!$A$2:$A$1823='Ratios - Total'!$A1229,Data!$C$2:$C$1823,0),0)),"Missing Data")</f>
        <v>0</v>
      </c>
      <c r="L1229" s="5"/>
      <c r="M1229" s="5" t="str">
        <f t="array" ref="M1229">IFERROR(INDEX(Data!$F$2:$F$1823,MATCH('Ratios - Total'!$C1229,IF(Data!$A$2:$A$1823='Ratios - Total'!$A1229,Data!$C$2:$C$1823,0),0))/INDEX(Data!$E$2:$E$1823,MATCH('Ratios - Total'!$C1229,IF(Data!$A$2:$A$1823='Ratios - Total'!$A1229,Data!$C$2:$C$1823,0),0)),"Missing Data")</f>
        <v>Missing Data</v>
      </c>
      <c r="N1229" s="5"/>
      <c r="O1229" s="5" t="str">
        <f t="array" ref="O1229">IFERROR(INDEX(Data!$G$2:$G$1823,MATCH('Ratios - Total'!$C1229,IF(Data!$A$2:$A$1823='Ratios - Total'!$A1229,Data!$C$2:$C$1823,0),0))/INDEX(Data!$F$2:$F$1823,MATCH('Ratios - Total'!$C1229,IF(Data!$A$2:$A$1823='Ratios - Total'!$A1229,Data!$C$2:$C$1823,0),0)),"Missing Data")</f>
        <v>Missing Data</v>
      </c>
      <c r="P1229" s="5" t="str">
        <f t="array" ref="P1229">IFERROR(INDEX(Data!$H$2:$H$1823,MATCH('Ratios - Total'!$C1229,IF(Data!$A$2:$A$1823='Ratios - Total'!$A1229,Data!$C$2:$C$1823,0),0))/INDEX(Data!$G$2:$G$1823,MATCH('Ratios - Total'!$C1229,IF(Data!$A$2:$A$1823='Ratios - Total'!$A1229,Data!$C$2:$C$1823,0),0)),"Missing Data")</f>
        <v>Missing Data</v>
      </c>
      <c r="Q1229" s="5"/>
      <c r="R1229" s="5" t="str">
        <f t="array" ref="R1229">IFERROR(INDEX(Data!$L$2:$L$1823,MATCH('Ratios - Total'!$C1229,IF(Data!$A$2:$A$1823='Ratios - Total'!$A1229,Data!$C$2:$C$1823,0),0))/INDEX(Data!$G$2:$G$1823,MATCH('Ratios - Total'!$C1229,IF(Data!$A$2:$A$1823='Ratios - Total'!$A1229,Data!$C$2:$C$1823,0),0)),"Missing Data")</f>
        <v>Missing Data</v>
      </c>
      <c r="S1229" s="5"/>
      <c r="T1229" s="5">
        <f t="array" ref="T1229">IFERROR(INDEX(Data!$H$2:$H$1823,MATCH('Ratios - Total'!$C1229,IF(Data!$A$2:$A$1823='Ratios - Total'!$A1229,Data!$C$2:$C$1823,0),0))/INDEX(Data!$L$2:$L$1823,MATCH('Ratios - Total'!$C1229,IF(Data!$A$2:$A$1823='Ratios - Total'!$A1229,Data!$C$2:$C$1823,0),0)),"Missing Data")</f>
        <v>73017.460758252259</v>
      </c>
      <c r="U1229" s="5">
        <f t="array" ref="U1229">IFERROR(INDEX(Data!$K$2:$K$1823,MATCH('Ratios - Total'!$C1229,IF(Data!$A$2:$A$1823='Ratios - Total'!$A1229,Data!$C$2:$C$1823,0),0))/INDEX(Data!$H$2:$H$1823,MATCH('Ratios - Total'!$C1229,IF(Data!$A$2:$A$1823='Ratios - Total'!$A1229,Data!$C$2:$C$1823,0),0)),"Missing Data")</f>
        <v>0.53194340335197865</v>
      </c>
      <c r="V1229" s="5">
        <f t="array" ref="V1229">IFERROR(INDEX(Data!$K$2:$K$1823,MATCH('Ratios - Total'!$C1229,IF(Data!$A$2:$A$1823='Ratios - Total'!$A1229,Data!$C$2:$C$1823,0),0))/INDEX(Data!$L$2:$L$1823,MATCH('Ratios - Total'!$C1229,IF(Data!$A$2:$A$1823='Ratios - Total'!$A1229,Data!$C$2:$C$1823,0),0)),"Missing Data")</f>
        <v>38841.156579864248</v>
      </c>
      <c r="W1229" s="5">
        <f t="shared" si="19"/>
        <v>34176.304178388011</v>
      </c>
      <c r="X1229" s="5" t="str">
        <f t="array" ref="X1229">IFERROR(INDEX(Data!$K$2:$K$1823,MATCH('Ratios - Total'!$C1229,IF(Data!$A$2:$A$1823='Ratios - Total'!$A1229,Data!$C$2:$C$1823,0),0))/INDEX(Data!$G$2:$G$1823,MATCH('Ratios - Total'!$C1229,IF(Data!$A$2:$A$1823='Ratios - Total'!$A1229,Data!$C$2:$C$1823,0),0)),"Missing Data")</f>
        <v>Missing Data</v>
      </c>
    </row>
    <row r="1230" spans="1:24" x14ac:dyDescent="0.25">
      <c r="A1230" s="22" t="s">
        <v>66</v>
      </c>
      <c r="B1230" s="22" t="s">
        <v>67</v>
      </c>
      <c r="C1230" s="22">
        <v>1999</v>
      </c>
      <c r="D1230" s="5">
        <f t="array" ref="D1230">IFERROR(INDEX(Data!$H$2:$H$1823,MATCH('Ratios - Total'!$C1230,IF(Data!$A$2:$A$1823='Ratios - Total'!$A1230,Data!$C$2:$C$1823,0),0))/INDEX(Data!$D$2:$D$1823,MATCH('Ratios - Total'!$C1230,IF(Data!$A$2:$A$1823='Ratios - Total'!$A1230,Data!$C$2:$C$1823,0),0)),"Missing Data")</f>
        <v>1221.6071793204069</v>
      </c>
      <c r="E1230" s="22"/>
      <c r="F1230" s="5">
        <f t="array" ref="F1230">IFERROR(INDEX(Data!$G$2:$G$1823,MATCH('Ratios - Total'!$C1230,IF(Data!$A$2:$A$1823='Ratios - Total'!$A1230,Data!$C$2:$C$1823,0),0))/INDEX(Data!$D$2:$D$1823,MATCH('Ratios - Total'!$C1230,IF(Data!$A$2:$A$1823='Ratios - Total'!$A1230,Data!$C$2:$C$1823,0),0)),"Missing Data")</f>
        <v>0</v>
      </c>
      <c r="G1230" s="5"/>
      <c r="H1230" s="5" t="str">
        <f t="array" ref="H1230">IFERROR(INDEX(Data!$H$2:$H$1823,MATCH('Ratios - Total'!$C1230,IF(Data!$A$2:$A$1823='Ratios - Total'!$A1230,Data!$C$2:$C$1823,0),0))/INDEX(Data!$G$2:$G$1823,MATCH('Ratios - Total'!$C1230,IF(Data!$A$2:$A$1823='Ratios - Total'!$A1230,Data!$C$2:$C$1823,0),0)),"Missing Data")</f>
        <v>Missing Data</v>
      </c>
      <c r="I1230" s="5">
        <f t="array" ref="I1230">IFERROR(INDEX(Data!$G$2:$G$1823,MATCH('Ratios - Total'!$C1230,IF(Data!$A$2:$A$1823='Ratios - Total'!$A1230,Data!$C$2:$C$1823,0),0))/INDEX(Data!$D$2:$D$1823,MATCH('Ratios - Total'!$C1230,IF(Data!$A$2:$A$1823='Ratios - Total'!$A1230,Data!$C$2:$C$1823,0),0)),"Missing Data")</f>
        <v>0</v>
      </c>
      <c r="J1230" s="22"/>
      <c r="K1230" s="5">
        <f t="array" ref="K1230">IFERROR(INDEX(Data!$E$2:$E$1823,MATCH('Ratios - Total'!$C1230,IF(Data!$A$2:$A$1823='Ratios - Total'!$A1230,Data!$C$2:$C$1823,0),0))/INDEX(Data!$D$2:$D$1823,MATCH('Ratios - Total'!$C1230,IF(Data!$A$2:$A$1823='Ratios - Total'!$A1230,Data!$C$2:$C$1823,0),0)),"Missing Data")</f>
        <v>0</v>
      </c>
      <c r="L1230" s="5"/>
      <c r="M1230" s="5" t="str">
        <f t="array" ref="M1230">IFERROR(INDEX(Data!$F$2:$F$1823,MATCH('Ratios - Total'!$C1230,IF(Data!$A$2:$A$1823='Ratios - Total'!$A1230,Data!$C$2:$C$1823,0),0))/INDEX(Data!$E$2:$E$1823,MATCH('Ratios - Total'!$C1230,IF(Data!$A$2:$A$1823='Ratios - Total'!$A1230,Data!$C$2:$C$1823,0),0)),"Missing Data")</f>
        <v>Missing Data</v>
      </c>
      <c r="N1230" s="5"/>
      <c r="O1230" s="5" t="str">
        <f t="array" ref="O1230">IFERROR(INDEX(Data!$G$2:$G$1823,MATCH('Ratios - Total'!$C1230,IF(Data!$A$2:$A$1823='Ratios - Total'!$A1230,Data!$C$2:$C$1823,0),0))/INDEX(Data!$F$2:$F$1823,MATCH('Ratios - Total'!$C1230,IF(Data!$A$2:$A$1823='Ratios - Total'!$A1230,Data!$C$2:$C$1823,0),0)),"Missing Data")</f>
        <v>Missing Data</v>
      </c>
      <c r="P1230" s="5" t="str">
        <f t="array" ref="P1230">IFERROR(INDEX(Data!$H$2:$H$1823,MATCH('Ratios - Total'!$C1230,IF(Data!$A$2:$A$1823='Ratios - Total'!$A1230,Data!$C$2:$C$1823,0),0))/INDEX(Data!$G$2:$G$1823,MATCH('Ratios - Total'!$C1230,IF(Data!$A$2:$A$1823='Ratios - Total'!$A1230,Data!$C$2:$C$1823,0),0)),"Missing Data")</f>
        <v>Missing Data</v>
      </c>
      <c r="Q1230" s="5"/>
      <c r="R1230" s="5" t="str">
        <f t="array" ref="R1230">IFERROR(INDEX(Data!$L$2:$L$1823,MATCH('Ratios - Total'!$C1230,IF(Data!$A$2:$A$1823='Ratios - Total'!$A1230,Data!$C$2:$C$1823,0),0))/INDEX(Data!$G$2:$G$1823,MATCH('Ratios - Total'!$C1230,IF(Data!$A$2:$A$1823='Ratios - Total'!$A1230,Data!$C$2:$C$1823,0),0)),"Missing Data")</f>
        <v>Missing Data</v>
      </c>
      <c r="S1230" s="5"/>
      <c r="T1230" s="5">
        <f t="array" ref="T1230">IFERROR(INDEX(Data!$H$2:$H$1823,MATCH('Ratios - Total'!$C1230,IF(Data!$A$2:$A$1823='Ratios - Total'!$A1230,Data!$C$2:$C$1823,0),0))/INDEX(Data!$L$2:$L$1823,MATCH('Ratios - Total'!$C1230,IF(Data!$A$2:$A$1823='Ratios - Total'!$A1230,Data!$C$2:$C$1823,0),0)),"Missing Data")</f>
        <v>53326.073201352003</v>
      </c>
      <c r="U1230" s="5">
        <f t="array" ref="U1230">IFERROR(INDEX(Data!$K$2:$K$1823,MATCH('Ratios - Total'!$C1230,IF(Data!$A$2:$A$1823='Ratios - Total'!$A1230,Data!$C$2:$C$1823,0),0))/INDEX(Data!$H$2:$H$1823,MATCH('Ratios - Total'!$C1230,IF(Data!$A$2:$A$1823='Ratios - Total'!$A1230,Data!$C$2:$C$1823,0),0)),"Missing Data")</f>
        <v>0.41544336971018286</v>
      </c>
      <c r="V1230" s="5">
        <f t="array" ref="V1230">IFERROR(INDEX(Data!$K$2:$K$1823,MATCH('Ratios - Total'!$C1230,IF(Data!$A$2:$A$1823='Ratios - Total'!$A1230,Data!$C$2:$C$1823,0),0))/INDEX(Data!$L$2:$L$1823,MATCH('Ratios - Total'!$C1230,IF(Data!$A$2:$A$1823='Ratios - Total'!$A1230,Data!$C$2:$C$1823,0),0)),"Missing Data")</f>
        <v>22153.963544181555</v>
      </c>
      <c r="W1230" s="5">
        <f t="shared" si="19"/>
        <v>31172.109657170447</v>
      </c>
      <c r="X1230" s="5" t="str">
        <f t="array" ref="X1230">IFERROR(INDEX(Data!$K$2:$K$1823,MATCH('Ratios - Total'!$C1230,IF(Data!$A$2:$A$1823='Ratios - Total'!$A1230,Data!$C$2:$C$1823,0),0))/INDEX(Data!$G$2:$G$1823,MATCH('Ratios - Total'!$C1230,IF(Data!$A$2:$A$1823='Ratios - Total'!$A1230,Data!$C$2:$C$1823,0),0)),"Missing Data")</f>
        <v>Missing Data</v>
      </c>
    </row>
    <row r="1231" spans="1:24" x14ac:dyDescent="0.25">
      <c r="A1231" s="22" t="s">
        <v>68</v>
      </c>
      <c r="B1231" s="22" t="s">
        <v>69</v>
      </c>
      <c r="C1231" s="22">
        <v>1999</v>
      </c>
      <c r="D1231" s="5">
        <f t="array" ref="D1231">IFERROR(INDEX(Data!$H$2:$H$1823,MATCH('Ratios - Total'!$C1231,IF(Data!$A$2:$A$1823='Ratios - Total'!$A1231,Data!$C$2:$C$1823,0),0))/INDEX(Data!$D$2:$D$1823,MATCH('Ratios - Total'!$C1231,IF(Data!$A$2:$A$1823='Ratios - Total'!$A1231,Data!$C$2:$C$1823,0),0)),"Missing Data")</f>
        <v>1773.0671529665342</v>
      </c>
      <c r="E1231" s="22"/>
      <c r="F1231" s="5">
        <f t="array" ref="F1231">IFERROR(INDEX(Data!$G$2:$G$1823,MATCH('Ratios - Total'!$C1231,IF(Data!$A$2:$A$1823='Ratios - Total'!$A1231,Data!$C$2:$C$1823,0),0))/INDEX(Data!$D$2:$D$1823,MATCH('Ratios - Total'!$C1231,IF(Data!$A$2:$A$1823='Ratios - Total'!$A1231,Data!$C$2:$C$1823,0),0)),"Missing Data")</f>
        <v>0</v>
      </c>
      <c r="G1231" s="5"/>
      <c r="H1231" s="5" t="str">
        <f t="array" ref="H1231">IFERROR(INDEX(Data!$H$2:$H$1823,MATCH('Ratios - Total'!$C1231,IF(Data!$A$2:$A$1823='Ratios - Total'!$A1231,Data!$C$2:$C$1823,0),0))/INDEX(Data!$G$2:$G$1823,MATCH('Ratios - Total'!$C1231,IF(Data!$A$2:$A$1823='Ratios - Total'!$A1231,Data!$C$2:$C$1823,0),0)),"Missing Data")</f>
        <v>Missing Data</v>
      </c>
      <c r="I1231" s="5">
        <f t="array" ref="I1231">IFERROR(INDEX(Data!$G$2:$G$1823,MATCH('Ratios - Total'!$C1231,IF(Data!$A$2:$A$1823='Ratios - Total'!$A1231,Data!$C$2:$C$1823,0),0))/INDEX(Data!$D$2:$D$1823,MATCH('Ratios - Total'!$C1231,IF(Data!$A$2:$A$1823='Ratios - Total'!$A1231,Data!$C$2:$C$1823,0),0)),"Missing Data")</f>
        <v>0</v>
      </c>
      <c r="J1231" s="22"/>
      <c r="K1231" s="5">
        <f t="array" ref="K1231">IFERROR(INDEX(Data!$E$2:$E$1823,MATCH('Ratios - Total'!$C1231,IF(Data!$A$2:$A$1823='Ratios - Total'!$A1231,Data!$C$2:$C$1823,0),0))/INDEX(Data!$D$2:$D$1823,MATCH('Ratios - Total'!$C1231,IF(Data!$A$2:$A$1823='Ratios - Total'!$A1231,Data!$C$2:$C$1823,0),0)),"Missing Data")</f>
        <v>0</v>
      </c>
      <c r="L1231" s="5"/>
      <c r="M1231" s="5" t="str">
        <f t="array" ref="M1231">IFERROR(INDEX(Data!$F$2:$F$1823,MATCH('Ratios - Total'!$C1231,IF(Data!$A$2:$A$1823='Ratios - Total'!$A1231,Data!$C$2:$C$1823,0),0))/INDEX(Data!$E$2:$E$1823,MATCH('Ratios - Total'!$C1231,IF(Data!$A$2:$A$1823='Ratios - Total'!$A1231,Data!$C$2:$C$1823,0),0)),"Missing Data")</f>
        <v>Missing Data</v>
      </c>
      <c r="N1231" s="5"/>
      <c r="O1231" s="5" t="str">
        <f t="array" ref="O1231">IFERROR(INDEX(Data!$G$2:$G$1823,MATCH('Ratios - Total'!$C1231,IF(Data!$A$2:$A$1823='Ratios - Total'!$A1231,Data!$C$2:$C$1823,0),0))/INDEX(Data!$F$2:$F$1823,MATCH('Ratios - Total'!$C1231,IF(Data!$A$2:$A$1823='Ratios - Total'!$A1231,Data!$C$2:$C$1823,0),0)),"Missing Data")</f>
        <v>Missing Data</v>
      </c>
      <c r="P1231" s="5" t="str">
        <f t="array" ref="P1231">IFERROR(INDEX(Data!$H$2:$H$1823,MATCH('Ratios - Total'!$C1231,IF(Data!$A$2:$A$1823='Ratios - Total'!$A1231,Data!$C$2:$C$1823,0),0))/INDEX(Data!$G$2:$G$1823,MATCH('Ratios - Total'!$C1231,IF(Data!$A$2:$A$1823='Ratios - Total'!$A1231,Data!$C$2:$C$1823,0),0)),"Missing Data")</f>
        <v>Missing Data</v>
      </c>
      <c r="Q1231" s="5"/>
      <c r="R1231" s="5" t="str">
        <f t="array" ref="R1231">IFERROR(INDEX(Data!$L$2:$L$1823,MATCH('Ratios - Total'!$C1231,IF(Data!$A$2:$A$1823='Ratios - Total'!$A1231,Data!$C$2:$C$1823,0),0))/INDEX(Data!$G$2:$G$1823,MATCH('Ratios - Total'!$C1231,IF(Data!$A$2:$A$1823='Ratios - Total'!$A1231,Data!$C$2:$C$1823,0),0)),"Missing Data")</f>
        <v>Missing Data</v>
      </c>
      <c r="S1231" s="5"/>
      <c r="T1231" s="5">
        <f t="array" ref="T1231">IFERROR(INDEX(Data!$H$2:$H$1823,MATCH('Ratios - Total'!$C1231,IF(Data!$A$2:$A$1823='Ratios - Total'!$A1231,Data!$C$2:$C$1823,0),0))/INDEX(Data!$L$2:$L$1823,MATCH('Ratios - Total'!$C1231,IF(Data!$A$2:$A$1823='Ratios - Total'!$A1231,Data!$C$2:$C$1823,0),0)),"Missing Data")</f>
        <v>79478.173292945794</v>
      </c>
      <c r="U1231" s="5">
        <f t="array" ref="U1231">IFERROR(INDEX(Data!$K$2:$K$1823,MATCH('Ratios - Total'!$C1231,IF(Data!$A$2:$A$1823='Ratios - Total'!$A1231,Data!$C$2:$C$1823,0),0))/INDEX(Data!$H$2:$H$1823,MATCH('Ratios - Total'!$C1231,IF(Data!$A$2:$A$1823='Ratios - Total'!$A1231,Data!$C$2:$C$1823,0),0)),"Missing Data")</f>
        <v>0.44755165668771885</v>
      </c>
      <c r="V1231" s="5">
        <f t="array" ref="V1231">IFERROR(INDEX(Data!$K$2:$K$1823,MATCH('Ratios - Total'!$C1231,IF(Data!$A$2:$A$1823='Ratios - Total'!$A1231,Data!$C$2:$C$1823,0),0))/INDEX(Data!$L$2:$L$1823,MATCH('Ratios - Total'!$C1231,IF(Data!$A$2:$A$1823='Ratios - Total'!$A1231,Data!$C$2:$C$1823,0),0)),"Missing Data")</f>
        <v>35570.588127771502</v>
      </c>
      <c r="W1231" s="5">
        <f t="shared" si="19"/>
        <v>43907.585165174292</v>
      </c>
      <c r="X1231" s="5" t="str">
        <f t="array" ref="X1231">IFERROR(INDEX(Data!$K$2:$K$1823,MATCH('Ratios - Total'!$C1231,IF(Data!$A$2:$A$1823='Ratios - Total'!$A1231,Data!$C$2:$C$1823,0),0))/INDEX(Data!$G$2:$G$1823,MATCH('Ratios - Total'!$C1231,IF(Data!$A$2:$A$1823='Ratios - Total'!$A1231,Data!$C$2:$C$1823,0),0)),"Missing Data")</f>
        <v>Missing Data</v>
      </c>
    </row>
    <row r="1232" spans="1:24" x14ac:dyDescent="0.25">
      <c r="A1232" s="22" t="s">
        <v>70</v>
      </c>
      <c r="B1232" s="22" t="s">
        <v>71</v>
      </c>
      <c r="C1232" s="22">
        <v>1999</v>
      </c>
      <c r="D1232" s="5">
        <f t="array" ref="D1232">IFERROR(INDEX(Data!$H$2:$H$1823,MATCH('Ratios - Total'!$C1232,IF(Data!$A$2:$A$1823='Ratios - Total'!$A1232,Data!$C$2:$C$1823,0),0))/INDEX(Data!$D$2:$D$1823,MATCH('Ratios - Total'!$C1232,IF(Data!$A$2:$A$1823='Ratios - Total'!$A1232,Data!$C$2:$C$1823,0),0)),"Missing Data")</f>
        <v>1165.9603512785493</v>
      </c>
      <c r="E1232" s="22"/>
      <c r="F1232" s="5">
        <f t="array" ref="F1232">IFERROR(INDEX(Data!$G$2:$G$1823,MATCH('Ratios - Total'!$C1232,IF(Data!$A$2:$A$1823='Ratios - Total'!$A1232,Data!$C$2:$C$1823,0),0))/INDEX(Data!$D$2:$D$1823,MATCH('Ratios - Total'!$C1232,IF(Data!$A$2:$A$1823='Ratios - Total'!$A1232,Data!$C$2:$C$1823,0),0)),"Missing Data")</f>
        <v>0</v>
      </c>
      <c r="G1232" s="5"/>
      <c r="H1232" s="5" t="str">
        <f t="array" ref="H1232">IFERROR(INDEX(Data!$H$2:$H$1823,MATCH('Ratios - Total'!$C1232,IF(Data!$A$2:$A$1823='Ratios - Total'!$A1232,Data!$C$2:$C$1823,0),0))/INDEX(Data!$G$2:$G$1823,MATCH('Ratios - Total'!$C1232,IF(Data!$A$2:$A$1823='Ratios - Total'!$A1232,Data!$C$2:$C$1823,0),0)),"Missing Data")</f>
        <v>Missing Data</v>
      </c>
      <c r="I1232" s="5">
        <f t="array" ref="I1232">IFERROR(INDEX(Data!$G$2:$G$1823,MATCH('Ratios - Total'!$C1232,IF(Data!$A$2:$A$1823='Ratios - Total'!$A1232,Data!$C$2:$C$1823,0),0))/INDEX(Data!$D$2:$D$1823,MATCH('Ratios - Total'!$C1232,IF(Data!$A$2:$A$1823='Ratios - Total'!$A1232,Data!$C$2:$C$1823,0),0)),"Missing Data")</f>
        <v>0</v>
      </c>
      <c r="J1232" s="22"/>
      <c r="K1232" s="5">
        <f t="array" ref="K1232">IFERROR(INDEX(Data!$E$2:$E$1823,MATCH('Ratios - Total'!$C1232,IF(Data!$A$2:$A$1823='Ratios - Total'!$A1232,Data!$C$2:$C$1823,0),0))/INDEX(Data!$D$2:$D$1823,MATCH('Ratios - Total'!$C1232,IF(Data!$A$2:$A$1823='Ratios - Total'!$A1232,Data!$C$2:$C$1823,0),0)),"Missing Data")</f>
        <v>0</v>
      </c>
      <c r="L1232" s="5"/>
      <c r="M1232" s="5" t="str">
        <f t="array" ref="M1232">IFERROR(INDEX(Data!$F$2:$F$1823,MATCH('Ratios - Total'!$C1232,IF(Data!$A$2:$A$1823='Ratios - Total'!$A1232,Data!$C$2:$C$1823,0),0))/INDEX(Data!$E$2:$E$1823,MATCH('Ratios - Total'!$C1232,IF(Data!$A$2:$A$1823='Ratios - Total'!$A1232,Data!$C$2:$C$1823,0),0)),"Missing Data")</f>
        <v>Missing Data</v>
      </c>
      <c r="N1232" s="5"/>
      <c r="O1232" s="5" t="str">
        <f t="array" ref="O1232">IFERROR(INDEX(Data!$G$2:$G$1823,MATCH('Ratios - Total'!$C1232,IF(Data!$A$2:$A$1823='Ratios - Total'!$A1232,Data!$C$2:$C$1823,0),0))/INDEX(Data!$F$2:$F$1823,MATCH('Ratios - Total'!$C1232,IF(Data!$A$2:$A$1823='Ratios - Total'!$A1232,Data!$C$2:$C$1823,0),0)),"Missing Data")</f>
        <v>Missing Data</v>
      </c>
      <c r="P1232" s="5" t="str">
        <f t="array" ref="P1232">IFERROR(INDEX(Data!$H$2:$H$1823,MATCH('Ratios - Total'!$C1232,IF(Data!$A$2:$A$1823='Ratios - Total'!$A1232,Data!$C$2:$C$1823,0),0))/INDEX(Data!$G$2:$G$1823,MATCH('Ratios - Total'!$C1232,IF(Data!$A$2:$A$1823='Ratios - Total'!$A1232,Data!$C$2:$C$1823,0),0)),"Missing Data")</f>
        <v>Missing Data</v>
      </c>
      <c r="Q1232" s="5"/>
      <c r="R1232" s="5" t="str">
        <f t="array" ref="R1232">IFERROR(INDEX(Data!$L$2:$L$1823,MATCH('Ratios - Total'!$C1232,IF(Data!$A$2:$A$1823='Ratios - Total'!$A1232,Data!$C$2:$C$1823,0),0))/INDEX(Data!$G$2:$G$1823,MATCH('Ratios - Total'!$C1232,IF(Data!$A$2:$A$1823='Ratios - Total'!$A1232,Data!$C$2:$C$1823,0),0)),"Missing Data")</f>
        <v>Missing Data</v>
      </c>
      <c r="S1232" s="5"/>
      <c r="T1232" s="5">
        <f t="array" ref="T1232">IFERROR(INDEX(Data!$H$2:$H$1823,MATCH('Ratios - Total'!$C1232,IF(Data!$A$2:$A$1823='Ratios - Total'!$A1232,Data!$C$2:$C$1823,0),0))/INDEX(Data!$L$2:$L$1823,MATCH('Ratios - Total'!$C1232,IF(Data!$A$2:$A$1823='Ratios - Total'!$A1232,Data!$C$2:$C$1823,0),0)),"Missing Data")</f>
        <v>56080.785996502753</v>
      </c>
      <c r="U1232" s="5">
        <f t="array" ref="U1232">IFERROR(INDEX(Data!$K$2:$K$1823,MATCH('Ratios - Total'!$C1232,IF(Data!$A$2:$A$1823='Ratios - Total'!$A1232,Data!$C$2:$C$1823,0),0))/INDEX(Data!$H$2:$H$1823,MATCH('Ratios - Total'!$C1232,IF(Data!$A$2:$A$1823='Ratios - Total'!$A1232,Data!$C$2:$C$1823,0),0)),"Missing Data")</f>
        <v>0.45844977767645989</v>
      </c>
      <c r="V1232" s="5">
        <f t="array" ref="V1232">IFERROR(INDEX(Data!$K$2:$K$1823,MATCH('Ratios - Total'!$C1232,IF(Data!$A$2:$A$1823='Ratios - Total'!$A1232,Data!$C$2:$C$1823,0),0))/INDEX(Data!$L$2:$L$1823,MATCH('Ratios - Total'!$C1232,IF(Data!$A$2:$A$1823='Ratios - Total'!$A1232,Data!$C$2:$C$1823,0),0)),"Missing Data")</f>
        <v>25710.223872017814</v>
      </c>
      <c r="W1232" s="5">
        <f t="shared" si="19"/>
        <v>30370.562124484939</v>
      </c>
      <c r="X1232" s="5" t="str">
        <f t="array" ref="X1232">IFERROR(INDEX(Data!$K$2:$K$1823,MATCH('Ratios - Total'!$C1232,IF(Data!$A$2:$A$1823='Ratios - Total'!$A1232,Data!$C$2:$C$1823,0),0))/INDEX(Data!$G$2:$G$1823,MATCH('Ratios - Total'!$C1232,IF(Data!$A$2:$A$1823='Ratios - Total'!$A1232,Data!$C$2:$C$1823,0),0)),"Missing Data")</f>
        <v>Missing Data</v>
      </c>
    </row>
    <row r="1233" spans="1:24" x14ac:dyDescent="0.25">
      <c r="A1233" s="22" t="s">
        <v>72</v>
      </c>
      <c r="B1233" s="22" t="s">
        <v>73</v>
      </c>
      <c r="C1233" s="22">
        <v>1999</v>
      </c>
      <c r="D1233" s="5">
        <f t="array" ref="D1233">IFERROR(INDEX(Data!$H$2:$H$1823,MATCH('Ratios - Total'!$C1233,IF(Data!$A$2:$A$1823='Ratios - Total'!$A1233,Data!$C$2:$C$1823,0),0))/INDEX(Data!$D$2:$D$1823,MATCH('Ratios - Total'!$C1233,IF(Data!$A$2:$A$1823='Ratios - Total'!$A1233,Data!$C$2:$C$1823,0),0)),"Missing Data")</f>
        <v>1163.5677204354149</v>
      </c>
      <c r="E1233" s="22"/>
      <c r="F1233" s="5">
        <f t="array" ref="F1233">IFERROR(INDEX(Data!$G$2:$G$1823,MATCH('Ratios - Total'!$C1233,IF(Data!$A$2:$A$1823='Ratios - Total'!$A1233,Data!$C$2:$C$1823,0),0))/INDEX(Data!$D$2:$D$1823,MATCH('Ratios - Total'!$C1233,IF(Data!$A$2:$A$1823='Ratios - Total'!$A1233,Data!$C$2:$C$1823,0),0)),"Missing Data")</f>
        <v>0</v>
      </c>
      <c r="G1233" s="5"/>
      <c r="H1233" s="5" t="str">
        <f t="array" ref="H1233">IFERROR(INDEX(Data!$H$2:$H$1823,MATCH('Ratios - Total'!$C1233,IF(Data!$A$2:$A$1823='Ratios - Total'!$A1233,Data!$C$2:$C$1823,0),0))/INDEX(Data!$G$2:$G$1823,MATCH('Ratios - Total'!$C1233,IF(Data!$A$2:$A$1823='Ratios - Total'!$A1233,Data!$C$2:$C$1823,0),0)),"Missing Data")</f>
        <v>Missing Data</v>
      </c>
      <c r="I1233" s="5">
        <f t="array" ref="I1233">IFERROR(INDEX(Data!$G$2:$G$1823,MATCH('Ratios - Total'!$C1233,IF(Data!$A$2:$A$1823='Ratios - Total'!$A1233,Data!$C$2:$C$1823,0),0))/INDEX(Data!$D$2:$D$1823,MATCH('Ratios - Total'!$C1233,IF(Data!$A$2:$A$1823='Ratios - Total'!$A1233,Data!$C$2:$C$1823,0),0)),"Missing Data")</f>
        <v>0</v>
      </c>
      <c r="J1233" s="22"/>
      <c r="K1233" s="5">
        <f t="array" ref="K1233">IFERROR(INDEX(Data!$E$2:$E$1823,MATCH('Ratios - Total'!$C1233,IF(Data!$A$2:$A$1823='Ratios - Total'!$A1233,Data!$C$2:$C$1823,0),0))/INDEX(Data!$D$2:$D$1823,MATCH('Ratios - Total'!$C1233,IF(Data!$A$2:$A$1823='Ratios - Total'!$A1233,Data!$C$2:$C$1823,0),0)),"Missing Data")</f>
        <v>0</v>
      </c>
      <c r="L1233" s="5"/>
      <c r="M1233" s="5" t="str">
        <f t="array" ref="M1233">IFERROR(INDEX(Data!$F$2:$F$1823,MATCH('Ratios - Total'!$C1233,IF(Data!$A$2:$A$1823='Ratios - Total'!$A1233,Data!$C$2:$C$1823,0),0))/INDEX(Data!$E$2:$E$1823,MATCH('Ratios - Total'!$C1233,IF(Data!$A$2:$A$1823='Ratios - Total'!$A1233,Data!$C$2:$C$1823,0),0)),"Missing Data")</f>
        <v>Missing Data</v>
      </c>
      <c r="N1233" s="5"/>
      <c r="O1233" s="5" t="str">
        <f t="array" ref="O1233">IFERROR(INDEX(Data!$G$2:$G$1823,MATCH('Ratios - Total'!$C1233,IF(Data!$A$2:$A$1823='Ratios - Total'!$A1233,Data!$C$2:$C$1823,0),0))/INDEX(Data!$F$2:$F$1823,MATCH('Ratios - Total'!$C1233,IF(Data!$A$2:$A$1823='Ratios - Total'!$A1233,Data!$C$2:$C$1823,0),0)),"Missing Data")</f>
        <v>Missing Data</v>
      </c>
      <c r="P1233" s="5" t="str">
        <f t="array" ref="P1233">IFERROR(INDEX(Data!$H$2:$H$1823,MATCH('Ratios - Total'!$C1233,IF(Data!$A$2:$A$1823='Ratios - Total'!$A1233,Data!$C$2:$C$1823,0),0))/INDEX(Data!$G$2:$G$1823,MATCH('Ratios - Total'!$C1233,IF(Data!$A$2:$A$1823='Ratios - Total'!$A1233,Data!$C$2:$C$1823,0),0)),"Missing Data")</f>
        <v>Missing Data</v>
      </c>
      <c r="Q1233" s="5"/>
      <c r="R1233" s="5" t="str">
        <f t="array" ref="R1233">IFERROR(INDEX(Data!$L$2:$L$1823,MATCH('Ratios - Total'!$C1233,IF(Data!$A$2:$A$1823='Ratios - Total'!$A1233,Data!$C$2:$C$1823,0),0))/INDEX(Data!$G$2:$G$1823,MATCH('Ratios - Total'!$C1233,IF(Data!$A$2:$A$1823='Ratios - Total'!$A1233,Data!$C$2:$C$1823,0),0)),"Missing Data")</f>
        <v>Missing Data</v>
      </c>
      <c r="S1233" s="5"/>
      <c r="T1233" s="5">
        <f t="array" ref="T1233">IFERROR(INDEX(Data!$H$2:$H$1823,MATCH('Ratios - Total'!$C1233,IF(Data!$A$2:$A$1823='Ratios - Total'!$A1233,Data!$C$2:$C$1823,0),0))/INDEX(Data!$L$2:$L$1823,MATCH('Ratios - Total'!$C1233,IF(Data!$A$2:$A$1823='Ratios - Total'!$A1233,Data!$C$2:$C$1823,0),0)),"Missing Data")</f>
        <v>55266.807431436151</v>
      </c>
      <c r="U1233" s="5">
        <f t="array" ref="U1233">IFERROR(INDEX(Data!$K$2:$K$1823,MATCH('Ratios - Total'!$C1233,IF(Data!$A$2:$A$1823='Ratios - Total'!$A1233,Data!$C$2:$C$1823,0),0))/INDEX(Data!$H$2:$H$1823,MATCH('Ratios - Total'!$C1233,IF(Data!$A$2:$A$1823='Ratios - Total'!$A1233,Data!$C$2:$C$1823,0),0)),"Missing Data")</f>
        <v>0.48242394216172668</v>
      </c>
      <c r="V1233" s="5">
        <f t="array" ref="V1233">IFERROR(INDEX(Data!$K$2:$K$1823,MATCH('Ratios - Total'!$C1233,IF(Data!$A$2:$A$1823='Ratios - Total'!$A1233,Data!$C$2:$C$1823,0),0))/INDEX(Data!$L$2:$L$1823,MATCH('Ratios - Total'!$C1233,IF(Data!$A$2:$A$1823='Ratios - Total'!$A1233,Data!$C$2:$C$1823,0),0)),"Missing Data")</f>
        <v>26662.031111766442</v>
      </c>
      <c r="W1233" s="5">
        <f t="shared" si="19"/>
        <v>28604.776319669709</v>
      </c>
      <c r="X1233" s="5" t="str">
        <f t="array" ref="X1233">IFERROR(INDEX(Data!$K$2:$K$1823,MATCH('Ratios - Total'!$C1233,IF(Data!$A$2:$A$1823='Ratios - Total'!$A1233,Data!$C$2:$C$1823,0),0))/INDEX(Data!$G$2:$G$1823,MATCH('Ratios - Total'!$C1233,IF(Data!$A$2:$A$1823='Ratios - Total'!$A1233,Data!$C$2:$C$1823,0),0)),"Missing Data")</f>
        <v>Missing Data</v>
      </c>
    </row>
    <row r="1234" spans="1:24" x14ac:dyDescent="0.25">
      <c r="A1234" s="22" t="s">
        <v>74</v>
      </c>
      <c r="B1234" s="22" t="s">
        <v>75</v>
      </c>
      <c r="C1234" s="22">
        <v>1999</v>
      </c>
      <c r="D1234" s="5">
        <f t="array" ref="D1234">IFERROR(INDEX(Data!$H$2:$H$1823,MATCH('Ratios - Total'!$C1234,IF(Data!$A$2:$A$1823='Ratios - Total'!$A1234,Data!$C$2:$C$1823,0),0))/INDEX(Data!$D$2:$D$1823,MATCH('Ratios - Total'!$C1234,IF(Data!$A$2:$A$1823='Ratios - Total'!$A1234,Data!$C$2:$C$1823,0),0)),"Missing Data")</f>
        <v>1259.4497709575637</v>
      </c>
      <c r="E1234" s="22"/>
      <c r="F1234" s="5">
        <f t="array" ref="F1234">IFERROR(INDEX(Data!$G$2:$G$1823,MATCH('Ratios - Total'!$C1234,IF(Data!$A$2:$A$1823='Ratios - Total'!$A1234,Data!$C$2:$C$1823,0),0))/INDEX(Data!$D$2:$D$1823,MATCH('Ratios - Total'!$C1234,IF(Data!$A$2:$A$1823='Ratios - Total'!$A1234,Data!$C$2:$C$1823,0),0)),"Missing Data")</f>
        <v>0</v>
      </c>
      <c r="G1234" s="5"/>
      <c r="H1234" s="5" t="str">
        <f t="array" ref="H1234">IFERROR(INDEX(Data!$H$2:$H$1823,MATCH('Ratios - Total'!$C1234,IF(Data!$A$2:$A$1823='Ratios - Total'!$A1234,Data!$C$2:$C$1823,0),0))/INDEX(Data!$G$2:$G$1823,MATCH('Ratios - Total'!$C1234,IF(Data!$A$2:$A$1823='Ratios - Total'!$A1234,Data!$C$2:$C$1823,0),0)),"Missing Data")</f>
        <v>Missing Data</v>
      </c>
      <c r="I1234" s="5">
        <f t="array" ref="I1234">IFERROR(INDEX(Data!$G$2:$G$1823,MATCH('Ratios - Total'!$C1234,IF(Data!$A$2:$A$1823='Ratios - Total'!$A1234,Data!$C$2:$C$1823,0),0))/INDEX(Data!$D$2:$D$1823,MATCH('Ratios - Total'!$C1234,IF(Data!$A$2:$A$1823='Ratios - Total'!$A1234,Data!$C$2:$C$1823,0),0)),"Missing Data")</f>
        <v>0</v>
      </c>
      <c r="J1234" s="22"/>
      <c r="K1234" s="5">
        <f t="array" ref="K1234">IFERROR(INDEX(Data!$E$2:$E$1823,MATCH('Ratios - Total'!$C1234,IF(Data!$A$2:$A$1823='Ratios - Total'!$A1234,Data!$C$2:$C$1823,0),0))/INDEX(Data!$D$2:$D$1823,MATCH('Ratios - Total'!$C1234,IF(Data!$A$2:$A$1823='Ratios - Total'!$A1234,Data!$C$2:$C$1823,0),0)),"Missing Data")</f>
        <v>0</v>
      </c>
      <c r="L1234" s="5"/>
      <c r="M1234" s="5" t="str">
        <f t="array" ref="M1234">IFERROR(INDEX(Data!$F$2:$F$1823,MATCH('Ratios - Total'!$C1234,IF(Data!$A$2:$A$1823='Ratios - Total'!$A1234,Data!$C$2:$C$1823,0),0))/INDEX(Data!$E$2:$E$1823,MATCH('Ratios - Total'!$C1234,IF(Data!$A$2:$A$1823='Ratios - Total'!$A1234,Data!$C$2:$C$1823,0),0)),"Missing Data")</f>
        <v>Missing Data</v>
      </c>
      <c r="N1234" s="5"/>
      <c r="O1234" s="5" t="str">
        <f t="array" ref="O1234">IFERROR(INDEX(Data!$G$2:$G$1823,MATCH('Ratios - Total'!$C1234,IF(Data!$A$2:$A$1823='Ratios - Total'!$A1234,Data!$C$2:$C$1823,0),0))/INDEX(Data!$F$2:$F$1823,MATCH('Ratios - Total'!$C1234,IF(Data!$A$2:$A$1823='Ratios - Total'!$A1234,Data!$C$2:$C$1823,0),0)),"Missing Data")</f>
        <v>Missing Data</v>
      </c>
      <c r="P1234" s="5" t="str">
        <f t="array" ref="P1234">IFERROR(INDEX(Data!$H$2:$H$1823,MATCH('Ratios - Total'!$C1234,IF(Data!$A$2:$A$1823='Ratios - Total'!$A1234,Data!$C$2:$C$1823,0),0))/INDEX(Data!$G$2:$G$1823,MATCH('Ratios - Total'!$C1234,IF(Data!$A$2:$A$1823='Ratios - Total'!$A1234,Data!$C$2:$C$1823,0),0)),"Missing Data")</f>
        <v>Missing Data</v>
      </c>
      <c r="Q1234" s="5"/>
      <c r="R1234" s="5" t="str">
        <f t="array" ref="R1234">IFERROR(INDEX(Data!$L$2:$L$1823,MATCH('Ratios - Total'!$C1234,IF(Data!$A$2:$A$1823='Ratios - Total'!$A1234,Data!$C$2:$C$1823,0),0))/INDEX(Data!$G$2:$G$1823,MATCH('Ratios - Total'!$C1234,IF(Data!$A$2:$A$1823='Ratios - Total'!$A1234,Data!$C$2:$C$1823,0),0)),"Missing Data")</f>
        <v>Missing Data</v>
      </c>
      <c r="S1234" s="5"/>
      <c r="T1234" s="5">
        <f t="array" ref="T1234">IFERROR(INDEX(Data!$H$2:$H$1823,MATCH('Ratios - Total'!$C1234,IF(Data!$A$2:$A$1823='Ratios - Total'!$A1234,Data!$C$2:$C$1823,0),0))/INDEX(Data!$L$2:$L$1823,MATCH('Ratios - Total'!$C1234,IF(Data!$A$2:$A$1823='Ratios - Total'!$A1234,Data!$C$2:$C$1823,0),0)),"Missing Data")</f>
        <v>62076.314424607146</v>
      </c>
      <c r="U1234" s="5">
        <f t="array" ref="U1234">IFERROR(INDEX(Data!$K$2:$K$1823,MATCH('Ratios - Total'!$C1234,IF(Data!$A$2:$A$1823='Ratios - Total'!$A1234,Data!$C$2:$C$1823,0),0))/INDEX(Data!$H$2:$H$1823,MATCH('Ratios - Total'!$C1234,IF(Data!$A$2:$A$1823='Ratios - Total'!$A1234,Data!$C$2:$C$1823,0),0)),"Missing Data")</f>
        <v>0.48446883813292707</v>
      </c>
      <c r="V1234" s="5">
        <f t="array" ref="V1234">IFERROR(INDEX(Data!$K$2:$K$1823,MATCH('Ratios - Total'!$C1234,IF(Data!$A$2:$A$1823='Ratios - Total'!$A1234,Data!$C$2:$C$1823,0),0))/INDEX(Data!$L$2:$L$1823,MATCH('Ratios - Total'!$C1234,IF(Data!$A$2:$A$1823='Ratios - Total'!$A1234,Data!$C$2:$C$1823,0),0)),"Missing Data")</f>
        <v>30074.039924863686</v>
      </c>
      <c r="W1234" s="5">
        <f t="shared" si="19"/>
        <v>32002.27449974346</v>
      </c>
      <c r="X1234" s="5" t="str">
        <f t="array" ref="X1234">IFERROR(INDEX(Data!$K$2:$K$1823,MATCH('Ratios - Total'!$C1234,IF(Data!$A$2:$A$1823='Ratios - Total'!$A1234,Data!$C$2:$C$1823,0),0))/INDEX(Data!$G$2:$G$1823,MATCH('Ratios - Total'!$C1234,IF(Data!$A$2:$A$1823='Ratios - Total'!$A1234,Data!$C$2:$C$1823,0),0)),"Missing Data")</f>
        <v>Missing Data</v>
      </c>
    </row>
    <row r="1235" spans="1:24" x14ac:dyDescent="0.25">
      <c r="A1235" s="22" t="s">
        <v>76</v>
      </c>
      <c r="B1235" s="22" t="s">
        <v>77</v>
      </c>
      <c r="C1235" s="22">
        <v>1999</v>
      </c>
      <c r="D1235" s="5">
        <f t="array" ref="D1235">IFERROR(INDEX(Data!$H$2:$H$1823,MATCH('Ratios - Total'!$C1235,IF(Data!$A$2:$A$1823='Ratios - Total'!$A1235,Data!$C$2:$C$1823,0),0))/INDEX(Data!$D$2:$D$1823,MATCH('Ratios - Total'!$C1235,IF(Data!$A$2:$A$1823='Ratios - Total'!$A1235,Data!$C$2:$C$1823,0),0)),"Missing Data")</f>
        <v>1116.8259349978339</v>
      </c>
      <c r="E1235" s="22"/>
      <c r="F1235" s="5">
        <f t="array" ref="F1235">IFERROR(INDEX(Data!$G$2:$G$1823,MATCH('Ratios - Total'!$C1235,IF(Data!$A$2:$A$1823='Ratios - Total'!$A1235,Data!$C$2:$C$1823,0),0))/INDEX(Data!$D$2:$D$1823,MATCH('Ratios - Total'!$C1235,IF(Data!$A$2:$A$1823='Ratios - Total'!$A1235,Data!$C$2:$C$1823,0),0)),"Missing Data")</f>
        <v>0</v>
      </c>
      <c r="G1235" s="5"/>
      <c r="H1235" s="5" t="str">
        <f t="array" ref="H1235">IFERROR(INDEX(Data!$H$2:$H$1823,MATCH('Ratios - Total'!$C1235,IF(Data!$A$2:$A$1823='Ratios - Total'!$A1235,Data!$C$2:$C$1823,0),0))/INDEX(Data!$G$2:$G$1823,MATCH('Ratios - Total'!$C1235,IF(Data!$A$2:$A$1823='Ratios - Total'!$A1235,Data!$C$2:$C$1823,0),0)),"Missing Data")</f>
        <v>Missing Data</v>
      </c>
      <c r="I1235" s="5">
        <f t="array" ref="I1235">IFERROR(INDEX(Data!$G$2:$G$1823,MATCH('Ratios - Total'!$C1235,IF(Data!$A$2:$A$1823='Ratios - Total'!$A1235,Data!$C$2:$C$1823,0),0))/INDEX(Data!$D$2:$D$1823,MATCH('Ratios - Total'!$C1235,IF(Data!$A$2:$A$1823='Ratios - Total'!$A1235,Data!$C$2:$C$1823,0),0)),"Missing Data")</f>
        <v>0</v>
      </c>
      <c r="J1235" s="22"/>
      <c r="K1235" s="5">
        <f t="array" ref="K1235">IFERROR(INDEX(Data!$E$2:$E$1823,MATCH('Ratios - Total'!$C1235,IF(Data!$A$2:$A$1823='Ratios - Total'!$A1235,Data!$C$2:$C$1823,0),0))/INDEX(Data!$D$2:$D$1823,MATCH('Ratios - Total'!$C1235,IF(Data!$A$2:$A$1823='Ratios - Total'!$A1235,Data!$C$2:$C$1823,0),0)),"Missing Data")</f>
        <v>0</v>
      </c>
      <c r="L1235" s="5"/>
      <c r="M1235" s="5" t="str">
        <f t="array" ref="M1235">IFERROR(INDEX(Data!$F$2:$F$1823,MATCH('Ratios - Total'!$C1235,IF(Data!$A$2:$A$1823='Ratios - Total'!$A1235,Data!$C$2:$C$1823,0),0))/INDEX(Data!$E$2:$E$1823,MATCH('Ratios - Total'!$C1235,IF(Data!$A$2:$A$1823='Ratios - Total'!$A1235,Data!$C$2:$C$1823,0),0)),"Missing Data")</f>
        <v>Missing Data</v>
      </c>
      <c r="N1235" s="5"/>
      <c r="O1235" s="5" t="str">
        <f t="array" ref="O1235">IFERROR(INDEX(Data!$G$2:$G$1823,MATCH('Ratios - Total'!$C1235,IF(Data!$A$2:$A$1823='Ratios - Total'!$A1235,Data!$C$2:$C$1823,0),0))/INDEX(Data!$F$2:$F$1823,MATCH('Ratios - Total'!$C1235,IF(Data!$A$2:$A$1823='Ratios - Total'!$A1235,Data!$C$2:$C$1823,0),0)),"Missing Data")</f>
        <v>Missing Data</v>
      </c>
      <c r="P1235" s="5" t="str">
        <f t="array" ref="P1235">IFERROR(INDEX(Data!$H$2:$H$1823,MATCH('Ratios - Total'!$C1235,IF(Data!$A$2:$A$1823='Ratios - Total'!$A1235,Data!$C$2:$C$1823,0),0))/INDEX(Data!$G$2:$G$1823,MATCH('Ratios - Total'!$C1235,IF(Data!$A$2:$A$1823='Ratios - Total'!$A1235,Data!$C$2:$C$1823,0),0)),"Missing Data")</f>
        <v>Missing Data</v>
      </c>
      <c r="Q1235" s="5"/>
      <c r="R1235" s="5" t="str">
        <f t="array" ref="R1235">IFERROR(INDEX(Data!$L$2:$L$1823,MATCH('Ratios - Total'!$C1235,IF(Data!$A$2:$A$1823='Ratios - Total'!$A1235,Data!$C$2:$C$1823,0),0))/INDEX(Data!$G$2:$G$1823,MATCH('Ratios - Total'!$C1235,IF(Data!$A$2:$A$1823='Ratios - Total'!$A1235,Data!$C$2:$C$1823,0),0)),"Missing Data")</f>
        <v>Missing Data</v>
      </c>
      <c r="S1235" s="5"/>
      <c r="T1235" s="5">
        <f t="array" ref="T1235">IFERROR(INDEX(Data!$H$2:$H$1823,MATCH('Ratios - Total'!$C1235,IF(Data!$A$2:$A$1823='Ratios - Total'!$A1235,Data!$C$2:$C$1823,0),0))/INDEX(Data!$L$2:$L$1823,MATCH('Ratios - Total'!$C1235,IF(Data!$A$2:$A$1823='Ratios - Total'!$A1235,Data!$C$2:$C$1823,0),0)),"Missing Data")</f>
        <v>48533.939944116421</v>
      </c>
      <c r="U1235" s="5">
        <f t="array" ref="U1235">IFERROR(INDEX(Data!$K$2:$K$1823,MATCH('Ratios - Total'!$C1235,IF(Data!$A$2:$A$1823='Ratios - Total'!$A1235,Data!$C$2:$C$1823,0),0))/INDEX(Data!$H$2:$H$1823,MATCH('Ratios - Total'!$C1235,IF(Data!$A$2:$A$1823='Ratios - Total'!$A1235,Data!$C$2:$C$1823,0),0)),"Missing Data")</f>
        <v>0.45039935697812494</v>
      </c>
      <c r="V1235" s="5">
        <f t="array" ref="V1235">IFERROR(INDEX(Data!$K$2:$K$1823,MATCH('Ratios - Total'!$C1235,IF(Data!$A$2:$A$1823='Ratios - Total'!$A1235,Data!$C$2:$C$1823,0),0))/INDEX(Data!$L$2:$L$1823,MATCH('Ratios - Total'!$C1235,IF(Data!$A$2:$A$1823='Ratios - Total'!$A1235,Data!$C$2:$C$1823,0),0)),"Missing Data")</f>
        <v>21859.65534244497</v>
      </c>
      <c r="W1235" s="5">
        <f t="shared" si="19"/>
        <v>26674.28460167145</v>
      </c>
      <c r="X1235" s="5" t="str">
        <f t="array" ref="X1235">IFERROR(INDEX(Data!$K$2:$K$1823,MATCH('Ratios - Total'!$C1235,IF(Data!$A$2:$A$1823='Ratios - Total'!$A1235,Data!$C$2:$C$1823,0),0))/INDEX(Data!$G$2:$G$1823,MATCH('Ratios - Total'!$C1235,IF(Data!$A$2:$A$1823='Ratios - Total'!$A1235,Data!$C$2:$C$1823,0),0)),"Missing Data")</f>
        <v>Missing Data</v>
      </c>
    </row>
    <row r="1236" spans="1:24" x14ac:dyDescent="0.25">
      <c r="A1236" s="22" t="s">
        <v>78</v>
      </c>
      <c r="B1236" s="22" t="s">
        <v>79</v>
      </c>
      <c r="C1236" s="22">
        <v>1999</v>
      </c>
      <c r="D1236" s="5">
        <f t="array" ref="D1236">IFERROR(INDEX(Data!$H$2:$H$1823,MATCH('Ratios - Total'!$C1236,IF(Data!$A$2:$A$1823='Ratios - Total'!$A1236,Data!$C$2:$C$1823,0),0))/INDEX(Data!$D$2:$D$1823,MATCH('Ratios - Total'!$C1236,IF(Data!$A$2:$A$1823='Ratios - Total'!$A1236,Data!$C$2:$C$1823,0),0)),"Missing Data")</f>
        <v>1255.4045647817684</v>
      </c>
      <c r="E1236" s="22"/>
      <c r="F1236" s="5">
        <f t="array" ref="F1236">IFERROR(INDEX(Data!$G$2:$G$1823,MATCH('Ratios - Total'!$C1236,IF(Data!$A$2:$A$1823='Ratios - Total'!$A1236,Data!$C$2:$C$1823,0),0))/INDEX(Data!$D$2:$D$1823,MATCH('Ratios - Total'!$C1236,IF(Data!$A$2:$A$1823='Ratios - Total'!$A1236,Data!$C$2:$C$1823,0),0)),"Missing Data")</f>
        <v>0</v>
      </c>
      <c r="G1236" s="5"/>
      <c r="H1236" s="5" t="str">
        <f t="array" ref="H1236">IFERROR(INDEX(Data!$H$2:$H$1823,MATCH('Ratios - Total'!$C1236,IF(Data!$A$2:$A$1823='Ratios - Total'!$A1236,Data!$C$2:$C$1823,0),0))/INDEX(Data!$G$2:$G$1823,MATCH('Ratios - Total'!$C1236,IF(Data!$A$2:$A$1823='Ratios - Total'!$A1236,Data!$C$2:$C$1823,0),0)),"Missing Data")</f>
        <v>Missing Data</v>
      </c>
      <c r="I1236" s="5">
        <f t="array" ref="I1236">IFERROR(INDEX(Data!$G$2:$G$1823,MATCH('Ratios - Total'!$C1236,IF(Data!$A$2:$A$1823='Ratios - Total'!$A1236,Data!$C$2:$C$1823,0),0))/INDEX(Data!$D$2:$D$1823,MATCH('Ratios - Total'!$C1236,IF(Data!$A$2:$A$1823='Ratios - Total'!$A1236,Data!$C$2:$C$1823,0),0)),"Missing Data")</f>
        <v>0</v>
      </c>
      <c r="J1236" s="22"/>
      <c r="K1236" s="5">
        <f t="array" ref="K1236">IFERROR(INDEX(Data!$E$2:$E$1823,MATCH('Ratios - Total'!$C1236,IF(Data!$A$2:$A$1823='Ratios - Total'!$A1236,Data!$C$2:$C$1823,0),0))/INDEX(Data!$D$2:$D$1823,MATCH('Ratios - Total'!$C1236,IF(Data!$A$2:$A$1823='Ratios - Total'!$A1236,Data!$C$2:$C$1823,0),0)),"Missing Data")</f>
        <v>0</v>
      </c>
      <c r="L1236" s="5"/>
      <c r="M1236" s="5" t="str">
        <f t="array" ref="M1236">IFERROR(INDEX(Data!$F$2:$F$1823,MATCH('Ratios - Total'!$C1236,IF(Data!$A$2:$A$1823='Ratios - Total'!$A1236,Data!$C$2:$C$1823,0),0))/INDEX(Data!$E$2:$E$1823,MATCH('Ratios - Total'!$C1236,IF(Data!$A$2:$A$1823='Ratios - Total'!$A1236,Data!$C$2:$C$1823,0),0)),"Missing Data")</f>
        <v>Missing Data</v>
      </c>
      <c r="N1236" s="5"/>
      <c r="O1236" s="5" t="str">
        <f t="array" ref="O1236">IFERROR(INDEX(Data!$G$2:$G$1823,MATCH('Ratios - Total'!$C1236,IF(Data!$A$2:$A$1823='Ratios - Total'!$A1236,Data!$C$2:$C$1823,0),0))/INDEX(Data!$F$2:$F$1823,MATCH('Ratios - Total'!$C1236,IF(Data!$A$2:$A$1823='Ratios - Total'!$A1236,Data!$C$2:$C$1823,0),0)),"Missing Data")</f>
        <v>Missing Data</v>
      </c>
      <c r="P1236" s="5" t="str">
        <f t="array" ref="P1236">IFERROR(INDEX(Data!$H$2:$H$1823,MATCH('Ratios - Total'!$C1236,IF(Data!$A$2:$A$1823='Ratios - Total'!$A1236,Data!$C$2:$C$1823,0),0))/INDEX(Data!$G$2:$G$1823,MATCH('Ratios - Total'!$C1236,IF(Data!$A$2:$A$1823='Ratios - Total'!$A1236,Data!$C$2:$C$1823,0),0)),"Missing Data")</f>
        <v>Missing Data</v>
      </c>
      <c r="Q1236" s="5"/>
      <c r="R1236" s="5" t="str">
        <f t="array" ref="R1236">IFERROR(INDEX(Data!$L$2:$L$1823,MATCH('Ratios - Total'!$C1236,IF(Data!$A$2:$A$1823='Ratios - Total'!$A1236,Data!$C$2:$C$1823,0),0))/INDEX(Data!$G$2:$G$1823,MATCH('Ratios - Total'!$C1236,IF(Data!$A$2:$A$1823='Ratios - Total'!$A1236,Data!$C$2:$C$1823,0),0)),"Missing Data")</f>
        <v>Missing Data</v>
      </c>
      <c r="S1236" s="5"/>
      <c r="T1236" s="5">
        <f t="array" ref="T1236">IFERROR(INDEX(Data!$H$2:$H$1823,MATCH('Ratios - Total'!$C1236,IF(Data!$A$2:$A$1823='Ratios - Total'!$A1236,Data!$C$2:$C$1823,0),0))/INDEX(Data!$L$2:$L$1823,MATCH('Ratios - Total'!$C1236,IF(Data!$A$2:$A$1823='Ratios - Total'!$A1236,Data!$C$2:$C$1823,0),0)),"Missing Data")</f>
        <v>68612.522327251645</v>
      </c>
      <c r="U1236" s="5">
        <f t="array" ref="U1236">IFERROR(INDEX(Data!$K$2:$K$1823,MATCH('Ratios - Total'!$C1236,IF(Data!$A$2:$A$1823='Ratios - Total'!$A1236,Data!$C$2:$C$1823,0),0))/INDEX(Data!$H$2:$H$1823,MATCH('Ratios - Total'!$C1236,IF(Data!$A$2:$A$1823='Ratios - Total'!$A1236,Data!$C$2:$C$1823,0),0)),"Missing Data")</f>
        <v>0.42100493828599522</v>
      </c>
      <c r="V1236" s="5">
        <f t="array" ref="V1236">IFERROR(INDEX(Data!$K$2:$K$1823,MATCH('Ratios - Total'!$C1236,IF(Data!$A$2:$A$1823='Ratios - Total'!$A1236,Data!$C$2:$C$1823,0),0))/INDEX(Data!$L$2:$L$1823,MATCH('Ratios - Total'!$C1236,IF(Data!$A$2:$A$1823='Ratios - Total'!$A1236,Data!$C$2:$C$1823,0),0)),"Missing Data")</f>
        <v>28886.210728031048</v>
      </c>
      <c r="W1236" s="5">
        <f t="shared" si="19"/>
        <v>39726.3115992206</v>
      </c>
      <c r="X1236" s="5" t="str">
        <f t="array" ref="X1236">IFERROR(INDEX(Data!$K$2:$K$1823,MATCH('Ratios - Total'!$C1236,IF(Data!$A$2:$A$1823='Ratios - Total'!$A1236,Data!$C$2:$C$1823,0),0))/INDEX(Data!$G$2:$G$1823,MATCH('Ratios - Total'!$C1236,IF(Data!$A$2:$A$1823='Ratios - Total'!$A1236,Data!$C$2:$C$1823,0),0)),"Missing Data")</f>
        <v>Missing Data</v>
      </c>
    </row>
    <row r="1237" spans="1:24" x14ac:dyDescent="0.25">
      <c r="A1237" s="22" t="s">
        <v>80</v>
      </c>
      <c r="B1237" s="22" t="s">
        <v>81</v>
      </c>
      <c r="C1237" s="22">
        <v>1999</v>
      </c>
      <c r="D1237" s="5">
        <f t="array" ref="D1237">IFERROR(INDEX(Data!$H$2:$H$1823,MATCH('Ratios - Total'!$C1237,IF(Data!$A$2:$A$1823='Ratios - Total'!$A1237,Data!$C$2:$C$1823,0),0))/INDEX(Data!$D$2:$D$1823,MATCH('Ratios - Total'!$C1237,IF(Data!$A$2:$A$1823='Ratios - Total'!$A1237,Data!$C$2:$C$1823,0),0)),"Missing Data")</f>
        <v>1438.3028432040464</v>
      </c>
      <c r="E1237" s="22"/>
      <c r="F1237" s="5">
        <f t="array" ref="F1237">IFERROR(INDEX(Data!$G$2:$G$1823,MATCH('Ratios - Total'!$C1237,IF(Data!$A$2:$A$1823='Ratios - Total'!$A1237,Data!$C$2:$C$1823,0),0))/INDEX(Data!$D$2:$D$1823,MATCH('Ratios - Total'!$C1237,IF(Data!$A$2:$A$1823='Ratios - Total'!$A1237,Data!$C$2:$C$1823,0),0)),"Missing Data")</f>
        <v>0</v>
      </c>
      <c r="G1237" s="5"/>
      <c r="H1237" s="5" t="str">
        <f t="array" ref="H1237">IFERROR(INDEX(Data!$H$2:$H$1823,MATCH('Ratios - Total'!$C1237,IF(Data!$A$2:$A$1823='Ratios - Total'!$A1237,Data!$C$2:$C$1823,0),0))/INDEX(Data!$G$2:$G$1823,MATCH('Ratios - Total'!$C1237,IF(Data!$A$2:$A$1823='Ratios - Total'!$A1237,Data!$C$2:$C$1823,0),0)),"Missing Data")</f>
        <v>Missing Data</v>
      </c>
      <c r="I1237" s="5">
        <f t="array" ref="I1237">IFERROR(INDEX(Data!$G$2:$G$1823,MATCH('Ratios - Total'!$C1237,IF(Data!$A$2:$A$1823='Ratios - Total'!$A1237,Data!$C$2:$C$1823,0),0))/INDEX(Data!$D$2:$D$1823,MATCH('Ratios - Total'!$C1237,IF(Data!$A$2:$A$1823='Ratios - Total'!$A1237,Data!$C$2:$C$1823,0),0)),"Missing Data")</f>
        <v>0</v>
      </c>
      <c r="J1237" s="22"/>
      <c r="K1237" s="5">
        <f t="array" ref="K1237">IFERROR(INDEX(Data!$E$2:$E$1823,MATCH('Ratios - Total'!$C1237,IF(Data!$A$2:$A$1823='Ratios - Total'!$A1237,Data!$C$2:$C$1823,0),0))/INDEX(Data!$D$2:$D$1823,MATCH('Ratios - Total'!$C1237,IF(Data!$A$2:$A$1823='Ratios - Total'!$A1237,Data!$C$2:$C$1823,0),0)),"Missing Data")</f>
        <v>0</v>
      </c>
      <c r="L1237" s="5"/>
      <c r="M1237" s="5" t="str">
        <f t="array" ref="M1237">IFERROR(INDEX(Data!$F$2:$F$1823,MATCH('Ratios - Total'!$C1237,IF(Data!$A$2:$A$1823='Ratios - Total'!$A1237,Data!$C$2:$C$1823,0),0))/INDEX(Data!$E$2:$E$1823,MATCH('Ratios - Total'!$C1237,IF(Data!$A$2:$A$1823='Ratios - Total'!$A1237,Data!$C$2:$C$1823,0),0)),"Missing Data")</f>
        <v>Missing Data</v>
      </c>
      <c r="N1237" s="5"/>
      <c r="O1237" s="5" t="str">
        <f t="array" ref="O1237">IFERROR(INDEX(Data!$G$2:$G$1823,MATCH('Ratios - Total'!$C1237,IF(Data!$A$2:$A$1823='Ratios - Total'!$A1237,Data!$C$2:$C$1823,0),0))/INDEX(Data!$F$2:$F$1823,MATCH('Ratios - Total'!$C1237,IF(Data!$A$2:$A$1823='Ratios - Total'!$A1237,Data!$C$2:$C$1823,0),0)),"Missing Data")</f>
        <v>Missing Data</v>
      </c>
      <c r="P1237" s="5" t="str">
        <f t="array" ref="P1237">IFERROR(INDEX(Data!$H$2:$H$1823,MATCH('Ratios - Total'!$C1237,IF(Data!$A$2:$A$1823='Ratios - Total'!$A1237,Data!$C$2:$C$1823,0),0))/INDEX(Data!$G$2:$G$1823,MATCH('Ratios - Total'!$C1237,IF(Data!$A$2:$A$1823='Ratios - Total'!$A1237,Data!$C$2:$C$1823,0),0)),"Missing Data")</f>
        <v>Missing Data</v>
      </c>
      <c r="Q1237" s="5"/>
      <c r="R1237" s="5" t="str">
        <f t="array" ref="R1237">IFERROR(INDEX(Data!$L$2:$L$1823,MATCH('Ratios - Total'!$C1237,IF(Data!$A$2:$A$1823='Ratios - Total'!$A1237,Data!$C$2:$C$1823,0),0))/INDEX(Data!$G$2:$G$1823,MATCH('Ratios - Total'!$C1237,IF(Data!$A$2:$A$1823='Ratios - Total'!$A1237,Data!$C$2:$C$1823,0),0)),"Missing Data")</f>
        <v>Missing Data</v>
      </c>
      <c r="S1237" s="5"/>
      <c r="T1237" s="5">
        <f t="array" ref="T1237">IFERROR(INDEX(Data!$H$2:$H$1823,MATCH('Ratios - Total'!$C1237,IF(Data!$A$2:$A$1823='Ratios - Total'!$A1237,Data!$C$2:$C$1823,0),0))/INDEX(Data!$L$2:$L$1823,MATCH('Ratios - Total'!$C1237,IF(Data!$A$2:$A$1823='Ratios - Total'!$A1237,Data!$C$2:$C$1823,0),0)),"Missing Data")</f>
        <v>83078.913134605333</v>
      </c>
      <c r="U1237" s="5">
        <f t="array" ref="U1237">IFERROR(INDEX(Data!$K$2:$K$1823,MATCH('Ratios - Total'!$C1237,IF(Data!$A$2:$A$1823='Ratios - Total'!$A1237,Data!$C$2:$C$1823,0),0))/INDEX(Data!$H$2:$H$1823,MATCH('Ratios - Total'!$C1237,IF(Data!$A$2:$A$1823='Ratios - Total'!$A1237,Data!$C$2:$C$1823,0),0)),"Missing Data")</f>
        <v>0.39403882085454683</v>
      </c>
      <c r="V1237" s="5">
        <f t="array" ref="V1237">IFERROR(INDEX(Data!$K$2:$K$1823,MATCH('Ratios - Total'!$C1237,IF(Data!$A$2:$A$1823='Ratios - Total'!$A1237,Data!$C$2:$C$1823,0),0))/INDEX(Data!$L$2:$L$1823,MATCH('Ratios - Total'!$C1237,IF(Data!$A$2:$A$1823='Ratios - Total'!$A1237,Data!$C$2:$C$1823,0),0)),"Missing Data")</f>
        <v>32736.316969437208</v>
      </c>
      <c r="W1237" s="5">
        <f t="shared" si="19"/>
        <v>50342.596165168128</v>
      </c>
      <c r="X1237" s="5" t="str">
        <f t="array" ref="X1237">IFERROR(INDEX(Data!$K$2:$K$1823,MATCH('Ratios - Total'!$C1237,IF(Data!$A$2:$A$1823='Ratios - Total'!$A1237,Data!$C$2:$C$1823,0),0))/INDEX(Data!$G$2:$G$1823,MATCH('Ratios - Total'!$C1237,IF(Data!$A$2:$A$1823='Ratios - Total'!$A1237,Data!$C$2:$C$1823,0),0)),"Missing Data")</f>
        <v>Missing Data</v>
      </c>
    </row>
    <row r="1238" spans="1:24" x14ac:dyDescent="0.25">
      <c r="A1238" s="22" t="s">
        <v>82</v>
      </c>
      <c r="B1238" s="22" t="s">
        <v>83</v>
      </c>
      <c r="C1238" s="22">
        <v>1999</v>
      </c>
      <c r="D1238" s="5">
        <f t="array" ref="D1238">IFERROR(INDEX(Data!$H$2:$H$1823,MATCH('Ratios - Total'!$C1238,IF(Data!$A$2:$A$1823='Ratios - Total'!$A1238,Data!$C$2:$C$1823,0),0))/INDEX(Data!$D$2:$D$1823,MATCH('Ratios - Total'!$C1238,IF(Data!$A$2:$A$1823='Ratios - Total'!$A1238,Data!$C$2:$C$1823,0),0)),"Missing Data")</f>
        <v>1238.5356583320679</v>
      </c>
      <c r="E1238" s="22"/>
      <c r="F1238" s="5">
        <f t="array" ref="F1238">IFERROR(INDEX(Data!$G$2:$G$1823,MATCH('Ratios - Total'!$C1238,IF(Data!$A$2:$A$1823='Ratios - Total'!$A1238,Data!$C$2:$C$1823,0),0))/INDEX(Data!$D$2:$D$1823,MATCH('Ratios - Total'!$C1238,IF(Data!$A$2:$A$1823='Ratios - Total'!$A1238,Data!$C$2:$C$1823,0),0)),"Missing Data")</f>
        <v>0</v>
      </c>
      <c r="G1238" s="5"/>
      <c r="H1238" s="5" t="str">
        <f t="array" ref="H1238">IFERROR(INDEX(Data!$H$2:$H$1823,MATCH('Ratios - Total'!$C1238,IF(Data!$A$2:$A$1823='Ratios - Total'!$A1238,Data!$C$2:$C$1823,0),0))/INDEX(Data!$G$2:$G$1823,MATCH('Ratios - Total'!$C1238,IF(Data!$A$2:$A$1823='Ratios - Total'!$A1238,Data!$C$2:$C$1823,0),0)),"Missing Data")</f>
        <v>Missing Data</v>
      </c>
      <c r="I1238" s="5">
        <f t="array" ref="I1238">IFERROR(INDEX(Data!$G$2:$G$1823,MATCH('Ratios - Total'!$C1238,IF(Data!$A$2:$A$1823='Ratios - Total'!$A1238,Data!$C$2:$C$1823,0),0))/INDEX(Data!$D$2:$D$1823,MATCH('Ratios - Total'!$C1238,IF(Data!$A$2:$A$1823='Ratios - Total'!$A1238,Data!$C$2:$C$1823,0),0)),"Missing Data")</f>
        <v>0</v>
      </c>
      <c r="J1238" s="22"/>
      <c r="K1238" s="5">
        <f t="array" ref="K1238">IFERROR(INDEX(Data!$E$2:$E$1823,MATCH('Ratios - Total'!$C1238,IF(Data!$A$2:$A$1823='Ratios - Total'!$A1238,Data!$C$2:$C$1823,0),0))/INDEX(Data!$D$2:$D$1823,MATCH('Ratios - Total'!$C1238,IF(Data!$A$2:$A$1823='Ratios - Total'!$A1238,Data!$C$2:$C$1823,0),0)),"Missing Data")</f>
        <v>0</v>
      </c>
      <c r="L1238" s="5"/>
      <c r="M1238" s="5" t="str">
        <f t="array" ref="M1238">IFERROR(INDEX(Data!$F$2:$F$1823,MATCH('Ratios - Total'!$C1238,IF(Data!$A$2:$A$1823='Ratios - Total'!$A1238,Data!$C$2:$C$1823,0),0))/INDEX(Data!$E$2:$E$1823,MATCH('Ratios - Total'!$C1238,IF(Data!$A$2:$A$1823='Ratios - Total'!$A1238,Data!$C$2:$C$1823,0),0)),"Missing Data")</f>
        <v>Missing Data</v>
      </c>
      <c r="N1238" s="5"/>
      <c r="O1238" s="5" t="str">
        <f t="array" ref="O1238">IFERROR(INDEX(Data!$G$2:$G$1823,MATCH('Ratios - Total'!$C1238,IF(Data!$A$2:$A$1823='Ratios - Total'!$A1238,Data!$C$2:$C$1823,0),0))/INDEX(Data!$F$2:$F$1823,MATCH('Ratios - Total'!$C1238,IF(Data!$A$2:$A$1823='Ratios - Total'!$A1238,Data!$C$2:$C$1823,0),0)),"Missing Data")</f>
        <v>Missing Data</v>
      </c>
      <c r="P1238" s="5" t="str">
        <f t="array" ref="P1238">IFERROR(INDEX(Data!$H$2:$H$1823,MATCH('Ratios - Total'!$C1238,IF(Data!$A$2:$A$1823='Ratios - Total'!$A1238,Data!$C$2:$C$1823,0),0))/INDEX(Data!$G$2:$G$1823,MATCH('Ratios - Total'!$C1238,IF(Data!$A$2:$A$1823='Ratios - Total'!$A1238,Data!$C$2:$C$1823,0),0)),"Missing Data")</f>
        <v>Missing Data</v>
      </c>
      <c r="Q1238" s="5"/>
      <c r="R1238" s="5" t="str">
        <f t="array" ref="R1238">IFERROR(INDEX(Data!$L$2:$L$1823,MATCH('Ratios - Total'!$C1238,IF(Data!$A$2:$A$1823='Ratios - Total'!$A1238,Data!$C$2:$C$1823,0),0))/INDEX(Data!$G$2:$G$1823,MATCH('Ratios - Total'!$C1238,IF(Data!$A$2:$A$1823='Ratios - Total'!$A1238,Data!$C$2:$C$1823,0),0)),"Missing Data")</f>
        <v>Missing Data</v>
      </c>
      <c r="S1238" s="5"/>
      <c r="T1238" s="5">
        <f t="array" ref="T1238">IFERROR(INDEX(Data!$H$2:$H$1823,MATCH('Ratios - Total'!$C1238,IF(Data!$A$2:$A$1823='Ratios - Total'!$A1238,Data!$C$2:$C$1823,0),0))/INDEX(Data!$L$2:$L$1823,MATCH('Ratios - Total'!$C1238,IF(Data!$A$2:$A$1823='Ratios - Total'!$A1238,Data!$C$2:$C$1823,0),0)),"Missing Data")</f>
        <v>55329.768388509598</v>
      </c>
      <c r="U1238" s="5">
        <f t="array" ref="U1238">IFERROR(INDEX(Data!$K$2:$K$1823,MATCH('Ratios - Total'!$C1238,IF(Data!$A$2:$A$1823='Ratios - Total'!$A1238,Data!$C$2:$C$1823,0),0))/INDEX(Data!$H$2:$H$1823,MATCH('Ratios - Total'!$C1238,IF(Data!$A$2:$A$1823='Ratios - Total'!$A1238,Data!$C$2:$C$1823,0),0)),"Missing Data")</f>
        <v>0.63675244768993555</v>
      </c>
      <c r="V1238" s="5">
        <f t="array" ref="V1238">IFERROR(INDEX(Data!$K$2:$K$1823,MATCH('Ratios - Total'!$C1238,IF(Data!$A$2:$A$1823='Ratios - Total'!$A1238,Data!$C$2:$C$1823,0),0))/INDEX(Data!$L$2:$L$1823,MATCH('Ratios - Total'!$C1238,IF(Data!$A$2:$A$1823='Ratios - Total'!$A1238,Data!$C$2:$C$1823,0),0)),"Missing Data")</f>
        <v>35231.365451500707</v>
      </c>
      <c r="W1238" s="5">
        <f t="shared" si="19"/>
        <v>20098.40293700889</v>
      </c>
      <c r="X1238" s="5" t="str">
        <f t="array" ref="X1238">IFERROR(INDEX(Data!$K$2:$K$1823,MATCH('Ratios - Total'!$C1238,IF(Data!$A$2:$A$1823='Ratios - Total'!$A1238,Data!$C$2:$C$1823,0),0))/INDEX(Data!$G$2:$G$1823,MATCH('Ratios - Total'!$C1238,IF(Data!$A$2:$A$1823='Ratios - Total'!$A1238,Data!$C$2:$C$1823,0),0)),"Missing Data")</f>
        <v>Missing Data</v>
      </c>
    </row>
    <row r="1239" spans="1:24" x14ac:dyDescent="0.25">
      <c r="A1239" s="22" t="s">
        <v>84</v>
      </c>
      <c r="B1239" s="22" t="s">
        <v>85</v>
      </c>
      <c r="C1239" s="22">
        <v>1999</v>
      </c>
      <c r="D1239" s="5">
        <f t="array" ref="D1239">IFERROR(INDEX(Data!$H$2:$H$1823,MATCH('Ratios - Total'!$C1239,IF(Data!$A$2:$A$1823='Ratios - Total'!$A1239,Data!$C$2:$C$1823,0),0))/INDEX(Data!$D$2:$D$1823,MATCH('Ratios - Total'!$C1239,IF(Data!$A$2:$A$1823='Ratios - Total'!$A1239,Data!$C$2:$C$1823,0),0)),"Missing Data")</f>
        <v>1258.0626193491705</v>
      </c>
      <c r="E1239" s="22"/>
      <c r="F1239" s="5">
        <f t="array" ref="F1239">IFERROR(INDEX(Data!$G$2:$G$1823,MATCH('Ratios - Total'!$C1239,IF(Data!$A$2:$A$1823='Ratios - Total'!$A1239,Data!$C$2:$C$1823,0),0))/INDEX(Data!$D$2:$D$1823,MATCH('Ratios - Total'!$C1239,IF(Data!$A$2:$A$1823='Ratios - Total'!$A1239,Data!$C$2:$C$1823,0),0)),"Missing Data")</f>
        <v>0</v>
      </c>
      <c r="G1239" s="5"/>
      <c r="H1239" s="5" t="str">
        <f t="array" ref="H1239">IFERROR(INDEX(Data!$H$2:$H$1823,MATCH('Ratios - Total'!$C1239,IF(Data!$A$2:$A$1823='Ratios - Total'!$A1239,Data!$C$2:$C$1823,0),0))/INDEX(Data!$G$2:$G$1823,MATCH('Ratios - Total'!$C1239,IF(Data!$A$2:$A$1823='Ratios - Total'!$A1239,Data!$C$2:$C$1823,0),0)),"Missing Data")</f>
        <v>Missing Data</v>
      </c>
      <c r="I1239" s="5">
        <f t="array" ref="I1239">IFERROR(INDEX(Data!$G$2:$G$1823,MATCH('Ratios - Total'!$C1239,IF(Data!$A$2:$A$1823='Ratios - Total'!$A1239,Data!$C$2:$C$1823,0),0))/INDEX(Data!$D$2:$D$1823,MATCH('Ratios - Total'!$C1239,IF(Data!$A$2:$A$1823='Ratios - Total'!$A1239,Data!$C$2:$C$1823,0),0)),"Missing Data")</f>
        <v>0</v>
      </c>
      <c r="J1239" s="22"/>
      <c r="K1239" s="5">
        <f t="array" ref="K1239">IFERROR(INDEX(Data!$E$2:$E$1823,MATCH('Ratios - Total'!$C1239,IF(Data!$A$2:$A$1823='Ratios - Total'!$A1239,Data!$C$2:$C$1823,0),0))/INDEX(Data!$D$2:$D$1823,MATCH('Ratios - Total'!$C1239,IF(Data!$A$2:$A$1823='Ratios - Total'!$A1239,Data!$C$2:$C$1823,0),0)),"Missing Data")</f>
        <v>0</v>
      </c>
      <c r="L1239" s="5"/>
      <c r="M1239" s="5" t="str">
        <f t="array" ref="M1239">IFERROR(INDEX(Data!$F$2:$F$1823,MATCH('Ratios - Total'!$C1239,IF(Data!$A$2:$A$1823='Ratios - Total'!$A1239,Data!$C$2:$C$1823,0),0))/INDEX(Data!$E$2:$E$1823,MATCH('Ratios - Total'!$C1239,IF(Data!$A$2:$A$1823='Ratios - Total'!$A1239,Data!$C$2:$C$1823,0),0)),"Missing Data")</f>
        <v>Missing Data</v>
      </c>
      <c r="N1239" s="5"/>
      <c r="O1239" s="5" t="str">
        <f t="array" ref="O1239">IFERROR(INDEX(Data!$G$2:$G$1823,MATCH('Ratios - Total'!$C1239,IF(Data!$A$2:$A$1823='Ratios - Total'!$A1239,Data!$C$2:$C$1823,0),0))/INDEX(Data!$F$2:$F$1823,MATCH('Ratios - Total'!$C1239,IF(Data!$A$2:$A$1823='Ratios - Total'!$A1239,Data!$C$2:$C$1823,0),0)),"Missing Data")</f>
        <v>Missing Data</v>
      </c>
      <c r="P1239" s="5" t="str">
        <f t="array" ref="P1239">IFERROR(INDEX(Data!$H$2:$H$1823,MATCH('Ratios - Total'!$C1239,IF(Data!$A$2:$A$1823='Ratios - Total'!$A1239,Data!$C$2:$C$1823,0),0))/INDEX(Data!$G$2:$G$1823,MATCH('Ratios - Total'!$C1239,IF(Data!$A$2:$A$1823='Ratios - Total'!$A1239,Data!$C$2:$C$1823,0),0)),"Missing Data")</f>
        <v>Missing Data</v>
      </c>
      <c r="Q1239" s="5"/>
      <c r="R1239" s="5" t="str">
        <f t="array" ref="R1239">IFERROR(INDEX(Data!$L$2:$L$1823,MATCH('Ratios - Total'!$C1239,IF(Data!$A$2:$A$1823='Ratios - Total'!$A1239,Data!$C$2:$C$1823,0),0))/INDEX(Data!$G$2:$G$1823,MATCH('Ratios - Total'!$C1239,IF(Data!$A$2:$A$1823='Ratios - Total'!$A1239,Data!$C$2:$C$1823,0),0)),"Missing Data")</f>
        <v>Missing Data</v>
      </c>
      <c r="S1239" s="5"/>
      <c r="T1239" s="5">
        <f t="array" ref="T1239">IFERROR(INDEX(Data!$H$2:$H$1823,MATCH('Ratios - Total'!$C1239,IF(Data!$A$2:$A$1823='Ratios - Total'!$A1239,Data!$C$2:$C$1823,0),0))/INDEX(Data!$L$2:$L$1823,MATCH('Ratios - Total'!$C1239,IF(Data!$A$2:$A$1823='Ratios - Total'!$A1239,Data!$C$2:$C$1823,0),0)),"Missing Data")</f>
        <v>57536.030192500199</v>
      </c>
      <c r="U1239" s="5">
        <f t="array" ref="U1239">IFERROR(INDEX(Data!$K$2:$K$1823,MATCH('Ratios - Total'!$C1239,IF(Data!$A$2:$A$1823='Ratios - Total'!$A1239,Data!$C$2:$C$1823,0),0))/INDEX(Data!$H$2:$H$1823,MATCH('Ratios - Total'!$C1239,IF(Data!$A$2:$A$1823='Ratios - Total'!$A1239,Data!$C$2:$C$1823,0),0)),"Missing Data")</f>
        <v>0.37846049635758977</v>
      </c>
      <c r="V1239" s="5">
        <f t="array" ref="V1239">IFERROR(INDEX(Data!$K$2:$K$1823,MATCH('Ratios - Total'!$C1239,IF(Data!$A$2:$A$1823='Ratios - Total'!$A1239,Data!$C$2:$C$1823,0),0))/INDEX(Data!$L$2:$L$1823,MATCH('Ratios - Total'!$C1239,IF(Data!$A$2:$A$1823='Ratios - Total'!$A1239,Data!$C$2:$C$1823,0),0)),"Missing Data")</f>
        <v>21775.114545098895</v>
      </c>
      <c r="W1239" s="5">
        <f t="shared" si="19"/>
        <v>35760.9156474013</v>
      </c>
      <c r="X1239" s="5" t="str">
        <f t="array" ref="X1239">IFERROR(INDEX(Data!$K$2:$K$1823,MATCH('Ratios - Total'!$C1239,IF(Data!$A$2:$A$1823='Ratios - Total'!$A1239,Data!$C$2:$C$1823,0),0))/INDEX(Data!$G$2:$G$1823,MATCH('Ratios - Total'!$C1239,IF(Data!$A$2:$A$1823='Ratios - Total'!$A1239,Data!$C$2:$C$1823,0),0)),"Missing Data")</f>
        <v>Missing Data</v>
      </c>
    </row>
    <row r="1240" spans="1:24" x14ac:dyDescent="0.25">
      <c r="A1240" s="22" t="s">
        <v>86</v>
      </c>
      <c r="B1240" s="22" t="s">
        <v>87</v>
      </c>
      <c r="C1240" s="22">
        <v>1999</v>
      </c>
      <c r="D1240" s="5">
        <f t="array" ref="D1240">IFERROR(INDEX(Data!$H$2:$H$1823,MATCH('Ratios - Total'!$C1240,IF(Data!$A$2:$A$1823='Ratios - Total'!$A1240,Data!$C$2:$C$1823,0),0))/INDEX(Data!$D$2:$D$1823,MATCH('Ratios - Total'!$C1240,IF(Data!$A$2:$A$1823='Ratios - Total'!$A1240,Data!$C$2:$C$1823,0),0)),"Missing Data")</f>
        <v>1104.982329706881</v>
      </c>
      <c r="E1240" s="22"/>
      <c r="F1240" s="5">
        <f t="array" ref="F1240">IFERROR(INDEX(Data!$G$2:$G$1823,MATCH('Ratios - Total'!$C1240,IF(Data!$A$2:$A$1823='Ratios - Total'!$A1240,Data!$C$2:$C$1823,0),0))/INDEX(Data!$D$2:$D$1823,MATCH('Ratios - Total'!$C1240,IF(Data!$A$2:$A$1823='Ratios - Total'!$A1240,Data!$C$2:$C$1823,0),0)),"Missing Data")</f>
        <v>0</v>
      </c>
      <c r="G1240" s="5"/>
      <c r="H1240" s="5" t="str">
        <f t="array" ref="H1240">IFERROR(INDEX(Data!$H$2:$H$1823,MATCH('Ratios - Total'!$C1240,IF(Data!$A$2:$A$1823='Ratios - Total'!$A1240,Data!$C$2:$C$1823,0),0))/INDEX(Data!$G$2:$G$1823,MATCH('Ratios - Total'!$C1240,IF(Data!$A$2:$A$1823='Ratios - Total'!$A1240,Data!$C$2:$C$1823,0),0)),"Missing Data")</f>
        <v>Missing Data</v>
      </c>
      <c r="I1240" s="5">
        <f t="array" ref="I1240">IFERROR(INDEX(Data!$G$2:$G$1823,MATCH('Ratios - Total'!$C1240,IF(Data!$A$2:$A$1823='Ratios - Total'!$A1240,Data!$C$2:$C$1823,0),0))/INDEX(Data!$D$2:$D$1823,MATCH('Ratios - Total'!$C1240,IF(Data!$A$2:$A$1823='Ratios - Total'!$A1240,Data!$C$2:$C$1823,0),0)),"Missing Data")</f>
        <v>0</v>
      </c>
      <c r="J1240" s="22"/>
      <c r="K1240" s="5">
        <f t="array" ref="K1240">IFERROR(INDEX(Data!$E$2:$E$1823,MATCH('Ratios - Total'!$C1240,IF(Data!$A$2:$A$1823='Ratios - Total'!$A1240,Data!$C$2:$C$1823,0),0))/INDEX(Data!$D$2:$D$1823,MATCH('Ratios - Total'!$C1240,IF(Data!$A$2:$A$1823='Ratios - Total'!$A1240,Data!$C$2:$C$1823,0),0)),"Missing Data")</f>
        <v>0</v>
      </c>
      <c r="L1240" s="5"/>
      <c r="M1240" s="5" t="str">
        <f t="array" ref="M1240">IFERROR(INDEX(Data!$F$2:$F$1823,MATCH('Ratios - Total'!$C1240,IF(Data!$A$2:$A$1823='Ratios - Total'!$A1240,Data!$C$2:$C$1823,0),0))/INDEX(Data!$E$2:$E$1823,MATCH('Ratios - Total'!$C1240,IF(Data!$A$2:$A$1823='Ratios - Total'!$A1240,Data!$C$2:$C$1823,0),0)),"Missing Data")</f>
        <v>Missing Data</v>
      </c>
      <c r="N1240" s="5"/>
      <c r="O1240" s="5" t="str">
        <f t="array" ref="O1240">IFERROR(INDEX(Data!$G$2:$G$1823,MATCH('Ratios - Total'!$C1240,IF(Data!$A$2:$A$1823='Ratios - Total'!$A1240,Data!$C$2:$C$1823,0),0))/INDEX(Data!$F$2:$F$1823,MATCH('Ratios - Total'!$C1240,IF(Data!$A$2:$A$1823='Ratios - Total'!$A1240,Data!$C$2:$C$1823,0),0)),"Missing Data")</f>
        <v>Missing Data</v>
      </c>
      <c r="P1240" s="5" t="str">
        <f t="array" ref="P1240">IFERROR(INDEX(Data!$H$2:$H$1823,MATCH('Ratios - Total'!$C1240,IF(Data!$A$2:$A$1823='Ratios - Total'!$A1240,Data!$C$2:$C$1823,0),0))/INDEX(Data!$G$2:$G$1823,MATCH('Ratios - Total'!$C1240,IF(Data!$A$2:$A$1823='Ratios - Total'!$A1240,Data!$C$2:$C$1823,0),0)),"Missing Data")</f>
        <v>Missing Data</v>
      </c>
      <c r="Q1240" s="5"/>
      <c r="R1240" s="5" t="str">
        <f t="array" ref="R1240">IFERROR(INDEX(Data!$L$2:$L$1823,MATCH('Ratios - Total'!$C1240,IF(Data!$A$2:$A$1823='Ratios - Total'!$A1240,Data!$C$2:$C$1823,0),0))/INDEX(Data!$G$2:$G$1823,MATCH('Ratios - Total'!$C1240,IF(Data!$A$2:$A$1823='Ratios - Total'!$A1240,Data!$C$2:$C$1823,0),0)),"Missing Data")</f>
        <v>Missing Data</v>
      </c>
      <c r="S1240" s="5"/>
      <c r="T1240" s="5">
        <f t="array" ref="T1240">IFERROR(INDEX(Data!$H$2:$H$1823,MATCH('Ratios - Total'!$C1240,IF(Data!$A$2:$A$1823='Ratios - Total'!$A1240,Data!$C$2:$C$1823,0),0))/INDEX(Data!$L$2:$L$1823,MATCH('Ratios - Total'!$C1240,IF(Data!$A$2:$A$1823='Ratios - Total'!$A1240,Data!$C$2:$C$1823,0),0)),"Missing Data")</f>
        <v>48690.076335877864</v>
      </c>
      <c r="U1240" s="5">
        <f t="array" ref="U1240">IFERROR(INDEX(Data!$K$2:$K$1823,MATCH('Ratios - Total'!$C1240,IF(Data!$A$2:$A$1823='Ratios - Total'!$A1240,Data!$C$2:$C$1823,0),0))/INDEX(Data!$H$2:$H$1823,MATCH('Ratios - Total'!$C1240,IF(Data!$A$2:$A$1823='Ratios - Total'!$A1240,Data!$C$2:$C$1823,0),0)),"Missing Data")</f>
        <v>0.41954272351879901</v>
      </c>
      <c r="V1240" s="5">
        <f t="array" ref="V1240">IFERROR(INDEX(Data!$K$2:$K$1823,MATCH('Ratios - Total'!$C1240,IF(Data!$A$2:$A$1823='Ratios - Total'!$A1240,Data!$C$2:$C$1823,0),0))/INDEX(Data!$L$2:$L$1823,MATCH('Ratios - Total'!$C1240,IF(Data!$A$2:$A$1823='Ratios - Total'!$A1240,Data!$C$2:$C$1823,0),0)),"Missing Data")</f>
        <v>20427.567234292426</v>
      </c>
      <c r="W1240" s="5">
        <f t="shared" si="19"/>
        <v>28262.509101585438</v>
      </c>
      <c r="X1240" s="5" t="str">
        <f t="array" ref="X1240">IFERROR(INDEX(Data!$K$2:$K$1823,MATCH('Ratios - Total'!$C1240,IF(Data!$A$2:$A$1823='Ratios - Total'!$A1240,Data!$C$2:$C$1823,0),0))/INDEX(Data!$G$2:$G$1823,MATCH('Ratios - Total'!$C1240,IF(Data!$A$2:$A$1823='Ratios - Total'!$A1240,Data!$C$2:$C$1823,0),0)),"Missing Data")</f>
        <v>Missing Data</v>
      </c>
    </row>
    <row r="1241" spans="1:24" x14ac:dyDescent="0.25">
      <c r="A1241" s="22" t="s">
        <v>88</v>
      </c>
      <c r="B1241" s="22" t="s">
        <v>89</v>
      </c>
      <c r="C1241" s="22">
        <v>1999</v>
      </c>
      <c r="D1241" s="5">
        <f t="array" ref="D1241">IFERROR(INDEX(Data!$H$2:$H$1823,MATCH('Ratios - Total'!$C1241,IF(Data!$A$2:$A$1823='Ratios - Total'!$A1241,Data!$C$2:$C$1823,0),0))/INDEX(Data!$D$2:$D$1823,MATCH('Ratios - Total'!$C1241,IF(Data!$A$2:$A$1823='Ratios - Total'!$A1241,Data!$C$2:$C$1823,0),0)),"Missing Data")</f>
        <v>1105.1890557869128</v>
      </c>
      <c r="E1241" s="22"/>
      <c r="F1241" s="5">
        <f t="array" ref="F1241">IFERROR(INDEX(Data!$G$2:$G$1823,MATCH('Ratios - Total'!$C1241,IF(Data!$A$2:$A$1823='Ratios - Total'!$A1241,Data!$C$2:$C$1823,0),0))/INDEX(Data!$D$2:$D$1823,MATCH('Ratios - Total'!$C1241,IF(Data!$A$2:$A$1823='Ratios - Total'!$A1241,Data!$C$2:$C$1823,0),0)),"Missing Data")</f>
        <v>0</v>
      </c>
      <c r="G1241" s="5"/>
      <c r="H1241" s="5" t="str">
        <f t="array" ref="H1241">IFERROR(INDEX(Data!$H$2:$H$1823,MATCH('Ratios - Total'!$C1241,IF(Data!$A$2:$A$1823='Ratios - Total'!$A1241,Data!$C$2:$C$1823,0),0))/INDEX(Data!$G$2:$G$1823,MATCH('Ratios - Total'!$C1241,IF(Data!$A$2:$A$1823='Ratios - Total'!$A1241,Data!$C$2:$C$1823,0),0)),"Missing Data")</f>
        <v>Missing Data</v>
      </c>
      <c r="I1241" s="5">
        <f t="array" ref="I1241">IFERROR(INDEX(Data!$G$2:$G$1823,MATCH('Ratios - Total'!$C1241,IF(Data!$A$2:$A$1823='Ratios - Total'!$A1241,Data!$C$2:$C$1823,0),0))/INDEX(Data!$D$2:$D$1823,MATCH('Ratios - Total'!$C1241,IF(Data!$A$2:$A$1823='Ratios - Total'!$A1241,Data!$C$2:$C$1823,0),0)),"Missing Data")</f>
        <v>0</v>
      </c>
      <c r="J1241" s="22"/>
      <c r="K1241" s="5">
        <f t="array" ref="K1241">IFERROR(INDEX(Data!$E$2:$E$1823,MATCH('Ratios - Total'!$C1241,IF(Data!$A$2:$A$1823='Ratios - Total'!$A1241,Data!$C$2:$C$1823,0),0))/INDEX(Data!$D$2:$D$1823,MATCH('Ratios - Total'!$C1241,IF(Data!$A$2:$A$1823='Ratios - Total'!$A1241,Data!$C$2:$C$1823,0),0)),"Missing Data")</f>
        <v>0</v>
      </c>
      <c r="L1241" s="5"/>
      <c r="M1241" s="5" t="str">
        <f t="array" ref="M1241">IFERROR(INDEX(Data!$F$2:$F$1823,MATCH('Ratios - Total'!$C1241,IF(Data!$A$2:$A$1823='Ratios - Total'!$A1241,Data!$C$2:$C$1823,0),0))/INDEX(Data!$E$2:$E$1823,MATCH('Ratios - Total'!$C1241,IF(Data!$A$2:$A$1823='Ratios - Total'!$A1241,Data!$C$2:$C$1823,0),0)),"Missing Data")</f>
        <v>Missing Data</v>
      </c>
      <c r="N1241" s="5"/>
      <c r="O1241" s="5" t="str">
        <f t="array" ref="O1241">IFERROR(INDEX(Data!$G$2:$G$1823,MATCH('Ratios - Total'!$C1241,IF(Data!$A$2:$A$1823='Ratios - Total'!$A1241,Data!$C$2:$C$1823,0),0))/INDEX(Data!$F$2:$F$1823,MATCH('Ratios - Total'!$C1241,IF(Data!$A$2:$A$1823='Ratios - Total'!$A1241,Data!$C$2:$C$1823,0),0)),"Missing Data")</f>
        <v>Missing Data</v>
      </c>
      <c r="P1241" s="5" t="str">
        <f t="array" ref="P1241">IFERROR(INDEX(Data!$H$2:$H$1823,MATCH('Ratios - Total'!$C1241,IF(Data!$A$2:$A$1823='Ratios - Total'!$A1241,Data!$C$2:$C$1823,0),0))/INDEX(Data!$G$2:$G$1823,MATCH('Ratios - Total'!$C1241,IF(Data!$A$2:$A$1823='Ratios - Total'!$A1241,Data!$C$2:$C$1823,0),0)),"Missing Data")</f>
        <v>Missing Data</v>
      </c>
      <c r="Q1241" s="5"/>
      <c r="R1241" s="5" t="str">
        <f t="array" ref="R1241">IFERROR(INDEX(Data!$L$2:$L$1823,MATCH('Ratios - Total'!$C1241,IF(Data!$A$2:$A$1823='Ratios - Total'!$A1241,Data!$C$2:$C$1823,0),0))/INDEX(Data!$G$2:$G$1823,MATCH('Ratios - Total'!$C1241,IF(Data!$A$2:$A$1823='Ratios - Total'!$A1241,Data!$C$2:$C$1823,0),0)),"Missing Data")</f>
        <v>Missing Data</v>
      </c>
      <c r="S1241" s="5"/>
      <c r="T1241" s="5">
        <f t="array" ref="T1241">IFERROR(INDEX(Data!$H$2:$H$1823,MATCH('Ratios - Total'!$C1241,IF(Data!$A$2:$A$1823='Ratios - Total'!$A1241,Data!$C$2:$C$1823,0),0))/INDEX(Data!$L$2:$L$1823,MATCH('Ratios - Total'!$C1241,IF(Data!$A$2:$A$1823='Ratios - Total'!$A1241,Data!$C$2:$C$1823,0),0)),"Missing Data")</f>
        <v>55938.567927830889</v>
      </c>
      <c r="U1241" s="5">
        <f t="array" ref="U1241">IFERROR(INDEX(Data!$K$2:$K$1823,MATCH('Ratios - Total'!$C1241,IF(Data!$A$2:$A$1823='Ratios - Total'!$A1241,Data!$C$2:$C$1823,0),0))/INDEX(Data!$H$2:$H$1823,MATCH('Ratios - Total'!$C1241,IF(Data!$A$2:$A$1823='Ratios - Total'!$A1241,Data!$C$2:$C$1823,0),0)),"Missing Data")</f>
        <v>0.41162831052349103</v>
      </c>
      <c r="V1241" s="5">
        <f t="array" ref="V1241">IFERROR(INDEX(Data!$K$2:$K$1823,MATCH('Ratios - Total'!$C1241,IF(Data!$A$2:$A$1823='Ratios - Total'!$A1241,Data!$C$2:$C$1823,0),0))/INDEX(Data!$L$2:$L$1823,MATCH('Ratios - Total'!$C1241,IF(Data!$A$2:$A$1823='Ratios - Total'!$A1241,Data!$C$2:$C$1823,0),0)),"Missing Data")</f>
        <v>23025.89820923657</v>
      </c>
      <c r="W1241" s="5">
        <f t="shared" si="19"/>
        <v>32912.669718594319</v>
      </c>
      <c r="X1241" s="5" t="str">
        <f t="array" ref="X1241">IFERROR(INDEX(Data!$K$2:$K$1823,MATCH('Ratios - Total'!$C1241,IF(Data!$A$2:$A$1823='Ratios - Total'!$A1241,Data!$C$2:$C$1823,0),0))/INDEX(Data!$G$2:$G$1823,MATCH('Ratios - Total'!$C1241,IF(Data!$A$2:$A$1823='Ratios - Total'!$A1241,Data!$C$2:$C$1823,0),0)),"Missing Data")</f>
        <v>Missing Data</v>
      </c>
    </row>
    <row r="1242" spans="1:24" x14ac:dyDescent="0.25">
      <c r="A1242" s="22" t="s">
        <v>90</v>
      </c>
      <c r="B1242" s="22" t="s">
        <v>91</v>
      </c>
      <c r="C1242" s="22">
        <v>1999</v>
      </c>
      <c r="D1242" s="5">
        <f t="array" ref="D1242">IFERROR(INDEX(Data!$H$2:$H$1823,MATCH('Ratios - Total'!$C1242,IF(Data!$A$2:$A$1823='Ratios - Total'!$A1242,Data!$C$2:$C$1823,0),0))/INDEX(Data!$D$2:$D$1823,MATCH('Ratios - Total'!$C1242,IF(Data!$A$2:$A$1823='Ratios - Total'!$A1242,Data!$C$2:$C$1823,0),0)),"Missing Data")</f>
        <v>1379.9457237056515</v>
      </c>
      <c r="E1242" s="22"/>
      <c r="F1242" s="5">
        <f t="array" ref="F1242">IFERROR(INDEX(Data!$G$2:$G$1823,MATCH('Ratios - Total'!$C1242,IF(Data!$A$2:$A$1823='Ratios - Total'!$A1242,Data!$C$2:$C$1823,0),0))/INDEX(Data!$D$2:$D$1823,MATCH('Ratios - Total'!$C1242,IF(Data!$A$2:$A$1823='Ratios - Total'!$A1242,Data!$C$2:$C$1823,0),0)),"Missing Data")</f>
        <v>0</v>
      </c>
      <c r="G1242" s="5"/>
      <c r="H1242" s="5" t="str">
        <f t="array" ref="H1242">IFERROR(INDEX(Data!$H$2:$H$1823,MATCH('Ratios - Total'!$C1242,IF(Data!$A$2:$A$1823='Ratios - Total'!$A1242,Data!$C$2:$C$1823,0),0))/INDEX(Data!$G$2:$G$1823,MATCH('Ratios - Total'!$C1242,IF(Data!$A$2:$A$1823='Ratios - Total'!$A1242,Data!$C$2:$C$1823,0),0)),"Missing Data")</f>
        <v>Missing Data</v>
      </c>
      <c r="I1242" s="5">
        <f t="array" ref="I1242">IFERROR(INDEX(Data!$G$2:$G$1823,MATCH('Ratios - Total'!$C1242,IF(Data!$A$2:$A$1823='Ratios - Total'!$A1242,Data!$C$2:$C$1823,0),0))/INDEX(Data!$D$2:$D$1823,MATCH('Ratios - Total'!$C1242,IF(Data!$A$2:$A$1823='Ratios - Total'!$A1242,Data!$C$2:$C$1823,0),0)),"Missing Data")</f>
        <v>0</v>
      </c>
      <c r="J1242" s="22"/>
      <c r="K1242" s="5">
        <f t="array" ref="K1242">IFERROR(INDEX(Data!$E$2:$E$1823,MATCH('Ratios - Total'!$C1242,IF(Data!$A$2:$A$1823='Ratios - Total'!$A1242,Data!$C$2:$C$1823,0),0))/INDEX(Data!$D$2:$D$1823,MATCH('Ratios - Total'!$C1242,IF(Data!$A$2:$A$1823='Ratios - Total'!$A1242,Data!$C$2:$C$1823,0),0)),"Missing Data")</f>
        <v>0</v>
      </c>
      <c r="L1242" s="5"/>
      <c r="M1242" s="5" t="str">
        <f t="array" ref="M1242">IFERROR(INDEX(Data!$F$2:$F$1823,MATCH('Ratios - Total'!$C1242,IF(Data!$A$2:$A$1823='Ratios - Total'!$A1242,Data!$C$2:$C$1823,0),0))/INDEX(Data!$E$2:$E$1823,MATCH('Ratios - Total'!$C1242,IF(Data!$A$2:$A$1823='Ratios - Total'!$A1242,Data!$C$2:$C$1823,0),0)),"Missing Data")</f>
        <v>Missing Data</v>
      </c>
      <c r="N1242" s="5"/>
      <c r="O1242" s="5" t="str">
        <f t="array" ref="O1242">IFERROR(INDEX(Data!$G$2:$G$1823,MATCH('Ratios - Total'!$C1242,IF(Data!$A$2:$A$1823='Ratios - Total'!$A1242,Data!$C$2:$C$1823,0),0))/INDEX(Data!$F$2:$F$1823,MATCH('Ratios - Total'!$C1242,IF(Data!$A$2:$A$1823='Ratios - Total'!$A1242,Data!$C$2:$C$1823,0),0)),"Missing Data")</f>
        <v>Missing Data</v>
      </c>
      <c r="P1242" s="5" t="str">
        <f t="array" ref="P1242">IFERROR(INDEX(Data!$H$2:$H$1823,MATCH('Ratios - Total'!$C1242,IF(Data!$A$2:$A$1823='Ratios - Total'!$A1242,Data!$C$2:$C$1823,0),0))/INDEX(Data!$G$2:$G$1823,MATCH('Ratios - Total'!$C1242,IF(Data!$A$2:$A$1823='Ratios - Total'!$A1242,Data!$C$2:$C$1823,0),0)),"Missing Data")</f>
        <v>Missing Data</v>
      </c>
      <c r="Q1242" s="5"/>
      <c r="R1242" s="5" t="str">
        <f t="array" ref="R1242">IFERROR(INDEX(Data!$L$2:$L$1823,MATCH('Ratios - Total'!$C1242,IF(Data!$A$2:$A$1823='Ratios - Total'!$A1242,Data!$C$2:$C$1823,0),0))/INDEX(Data!$G$2:$G$1823,MATCH('Ratios - Total'!$C1242,IF(Data!$A$2:$A$1823='Ratios - Total'!$A1242,Data!$C$2:$C$1823,0),0)),"Missing Data")</f>
        <v>Missing Data</v>
      </c>
      <c r="S1242" s="5"/>
      <c r="T1242" s="5">
        <f t="array" ref="T1242">IFERROR(INDEX(Data!$H$2:$H$1823,MATCH('Ratios - Total'!$C1242,IF(Data!$A$2:$A$1823='Ratios - Total'!$A1242,Data!$C$2:$C$1823,0),0))/INDEX(Data!$L$2:$L$1823,MATCH('Ratios - Total'!$C1242,IF(Data!$A$2:$A$1823='Ratios - Total'!$A1242,Data!$C$2:$C$1823,0),0)),"Missing Data")</f>
        <v>53424.230018568109</v>
      </c>
      <c r="U1242" s="5">
        <f t="array" ref="U1242">IFERROR(INDEX(Data!$K$2:$K$1823,MATCH('Ratios - Total'!$C1242,IF(Data!$A$2:$A$1823='Ratios - Total'!$A1242,Data!$C$2:$C$1823,0),0))/INDEX(Data!$H$2:$H$1823,MATCH('Ratios - Total'!$C1242,IF(Data!$A$2:$A$1823='Ratios - Total'!$A1242,Data!$C$2:$C$1823,0),0)),"Missing Data")</f>
        <v>0.42874009282303277</v>
      </c>
      <c r="V1242" s="5">
        <f t="array" ref="V1242">IFERROR(INDEX(Data!$K$2:$K$1823,MATCH('Ratios - Total'!$C1242,IF(Data!$A$2:$A$1823='Ratios - Total'!$A1242,Data!$C$2:$C$1823,0),0))/INDEX(Data!$L$2:$L$1823,MATCH('Ratios - Total'!$C1242,IF(Data!$A$2:$A$1823='Ratios - Total'!$A1242,Data!$C$2:$C$1823,0),0)),"Missing Data")</f>
        <v>22905.109337159945</v>
      </c>
      <c r="W1242" s="5">
        <f t="shared" si="19"/>
        <v>30519.120681408163</v>
      </c>
      <c r="X1242" s="5" t="str">
        <f t="array" ref="X1242">IFERROR(INDEX(Data!$K$2:$K$1823,MATCH('Ratios - Total'!$C1242,IF(Data!$A$2:$A$1823='Ratios - Total'!$A1242,Data!$C$2:$C$1823,0),0))/INDEX(Data!$G$2:$G$1823,MATCH('Ratios - Total'!$C1242,IF(Data!$A$2:$A$1823='Ratios - Total'!$A1242,Data!$C$2:$C$1823,0),0)),"Missing Data")</f>
        <v>Missing Data</v>
      </c>
    </row>
    <row r="1243" spans="1:24" x14ac:dyDescent="0.25">
      <c r="A1243" s="22" t="s">
        <v>2</v>
      </c>
      <c r="B1243" s="22" t="s">
        <v>3</v>
      </c>
      <c r="C1243" s="22">
        <v>1999</v>
      </c>
      <c r="D1243" s="5">
        <f t="array" ref="D1243">IFERROR(INDEX(Data!$H$2:$H$1823,MATCH('Ratios - Total'!$C1243,IF(Data!$A$2:$A$1823='Ratios - Total'!$A1243,Data!$C$2:$C$1823,0),0))/INDEX(Data!$D$2:$D$1823,MATCH('Ratios - Total'!$C1243,IF(Data!$A$2:$A$1823='Ratios - Total'!$A1243,Data!$C$2:$C$1823,0),0)),"Missing Data")</f>
        <v>1319.5560202214328</v>
      </c>
      <c r="E1243" s="22"/>
      <c r="F1243" s="5">
        <f t="array" ref="F1243">IFERROR(INDEX(Data!$G$2:$G$1823,MATCH('Ratios - Total'!$C1243,IF(Data!$A$2:$A$1823='Ratios - Total'!$A1243,Data!$C$2:$C$1823,0),0))/INDEX(Data!$D$2:$D$1823,MATCH('Ratios - Total'!$C1243,IF(Data!$A$2:$A$1823='Ratios - Total'!$A1243,Data!$C$2:$C$1823,0),0)),"Missing Data")</f>
        <v>0</v>
      </c>
      <c r="G1243" s="5"/>
      <c r="H1243" s="5" t="str">
        <f t="array" ref="H1243">IFERROR(INDEX(Data!$H$2:$H$1823,MATCH('Ratios - Total'!$C1243,IF(Data!$A$2:$A$1823='Ratios - Total'!$A1243,Data!$C$2:$C$1823,0),0))/INDEX(Data!$G$2:$G$1823,MATCH('Ratios - Total'!$C1243,IF(Data!$A$2:$A$1823='Ratios - Total'!$A1243,Data!$C$2:$C$1823,0),0)),"Missing Data")</f>
        <v>Missing Data</v>
      </c>
      <c r="I1243" s="5">
        <f t="array" ref="I1243">IFERROR(INDEX(Data!$G$2:$G$1823,MATCH('Ratios - Total'!$C1243,IF(Data!$A$2:$A$1823='Ratios - Total'!$A1243,Data!$C$2:$C$1823,0),0))/INDEX(Data!$D$2:$D$1823,MATCH('Ratios - Total'!$C1243,IF(Data!$A$2:$A$1823='Ratios - Total'!$A1243,Data!$C$2:$C$1823,0),0)),"Missing Data")</f>
        <v>0</v>
      </c>
      <c r="J1243" s="22"/>
      <c r="K1243" s="5">
        <f t="array" ref="K1243">IFERROR(INDEX(Data!$E$2:$E$1823,MATCH('Ratios - Total'!$C1243,IF(Data!$A$2:$A$1823='Ratios - Total'!$A1243,Data!$C$2:$C$1823,0),0))/INDEX(Data!$D$2:$D$1823,MATCH('Ratios - Total'!$C1243,IF(Data!$A$2:$A$1823='Ratios - Total'!$A1243,Data!$C$2:$C$1823,0),0)),"Missing Data")</f>
        <v>0</v>
      </c>
      <c r="L1243" s="5"/>
      <c r="M1243" s="5" t="str">
        <f t="array" ref="M1243">IFERROR(INDEX(Data!$F$2:$F$1823,MATCH('Ratios - Total'!$C1243,IF(Data!$A$2:$A$1823='Ratios - Total'!$A1243,Data!$C$2:$C$1823,0),0))/INDEX(Data!$E$2:$E$1823,MATCH('Ratios - Total'!$C1243,IF(Data!$A$2:$A$1823='Ratios - Total'!$A1243,Data!$C$2:$C$1823,0),0)),"Missing Data")</f>
        <v>Missing Data</v>
      </c>
      <c r="N1243" s="5"/>
      <c r="O1243" s="5" t="str">
        <f t="array" ref="O1243">IFERROR(INDEX(Data!$G$2:$G$1823,MATCH('Ratios - Total'!$C1243,IF(Data!$A$2:$A$1823='Ratios - Total'!$A1243,Data!$C$2:$C$1823,0),0))/INDEX(Data!$F$2:$F$1823,MATCH('Ratios - Total'!$C1243,IF(Data!$A$2:$A$1823='Ratios - Total'!$A1243,Data!$C$2:$C$1823,0),0)),"Missing Data")</f>
        <v>Missing Data</v>
      </c>
      <c r="P1243" s="5" t="str">
        <f t="array" ref="P1243">IFERROR(INDEX(Data!$H$2:$H$1823,MATCH('Ratios - Total'!$C1243,IF(Data!$A$2:$A$1823='Ratios - Total'!$A1243,Data!$C$2:$C$1823,0),0))/INDEX(Data!$G$2:$G$1823,MATCH('Ratios - Total'!$C1243,IF(Data!$A$2:$A$1823='Ratios - Total'!$A1243,Data!$C$2:$C$1823,0),0)),"Missing Data")</f>
        <v>Missing Data</v>
      </c>
      <c r="Q1243" s="5"/>
      <c r="R1243" s="5" t="str">
        <f t="array" ref="R1243">IFERROR(INDEX(Data!$L$2:$L$1823,MATCH('Ratios - Total'!$C1243,IF(Data!$A$2:$A$1823='Ratios - Total'!$A1243,Data!$C$2:$C$1823,0),0))/INDEX(Data!$G$2:$G$1823,MATCH('Ratios - Total'!$C1243,IF(Data!$A$2:$A$1823='Ratios - Total'!$A1243,Data!$C$2:$C$1823,0),0)),"Missing Data")</f>
        <v>Missing Data</v>
      </c>
      <c r="S1243" s="5"/>
      <c r="T1243" s="5">
        <f t="array" ref="T1243">IFERROR(INDEX(Data!$H$2:$H$1823,MATCH('Ratios - Total'!$C1243,IF(Data!$A$2:$A$1823='Ratios - Total'!$A1243,Data!$C$2:$C$1823,0),0))/INDEX(Data!$L$2:$L$1823,MATCH('Ratios - Total'!$C1243,IF(Data!$A$2:$A$1823='Ratios - Total'!$A1243,Data!$C$2:$C$1823,0),0)),"Missing Data")</f>
        <v>63196.072117939279</v>
      </c>
      <c r="U1243" s="5">
        <f t="array" ref="U1243">IFERROR(INDEX(Data!$K$2:$K$1823,MATCH('Ratios - Total'!$C1243,IF(Data!$A$2:$A$1823='Ratios - Total'!$A1243,Data!$C$2:$C$1823,0),0))/INDEX(Data!$H$2:$H$1823,MATCH('Ratios - Total'!$C1243,IF(Data!$A$2:$A$1823='Ratios - Total'!$A1243,Data!$C$2:$C$1823,0),0)),"Missing Data")</f>
        <v>0.44723354215652045</v>
      </c>
      <c r="V1243" s="5">
        <f t="array" ref="V1243">IFERROR(INDEX(Data!$K$2:$K$1823,MATCH('Ratios - Total'!$C1243,IF(Data!$A$2:$A$1823='Ratios - Total'!$A1243,Data!$C$2:$C$1823,0),0))/INDEX(Data!$L$2:$L$1823,MATCH('Ratios - Total'!$C1243,IF(Data!$A$2:$A$1823='Ratios - Total'!$A1243,Data!$C$2:$C$1823,0),0)),"Missing Data")</f>
        <v>28263.403183684903</v>
      </c>
      <c r="W1243" s="5">
        <f t="shared" si="19"/>
        <v>34932.668934254376</v>
      </c>
      <c r="X1243" s="5" t="str">
        <f t="array" ref="X1243">IFERROR(INDEX(Data!$K$2:$K$1823,MATCH('Ratios - Total'!$C1243,IF(Data!$A$2:$A$1823='Ratios - Total'!$A1243,Data!$C$2:$C$1823,0),0))/INDEX(Data!$G$2:$G$1823,MATCH('Ratios - Total'!$C1243,IF(Data!$A$2:$A$1823='Ratios - Total'!$A1243,Data!$C$2:$C$1823,0),0)),"Missing Data")</f>
        <v>Missing Data</v>
      </c>
    </row>
    <row r="1244" spans="1:24" x14ac:dyDescent="0.25">
      <c r="A1244" s="22" t="s">
        <v>92</v>
      </c>
      <c r="B1244" s="22" t="s">
        <v>93</v>
      </c>
      <c r="C1244" s="22">
        <v>1999</v>
      </c>
      <c r="D1244" s="5">
        <f t="array" ref="D1244">IFERROR(INDEX(Data!$H$2:$H$1823,MATCH('Ratios - Total'!$C1244,IF(Data!$A$2:$A$1823='Ratios - Total'!$A1244,Data!$C$2:$C$1823,0),0))/INDEX(Data!$D$2:$D$1823,MATCH('Ratios - Total'!$C1244,IF(Data!$A$2:$A$1823='Ratios - Total'!$A1244,Data!$C$2:$C$1823,0),0)),"Missing Data")</f>
        <v>1171.8742898739358</v>
      </c>
      <c r="E1244" s="22"/>
      <c r="F1244" s="5">
        <f t="array" ref="F1244">IFERROR(INDEX(Data!$G$2:$G$1823,MATCH('Ratios - Total'!$C1244,IF(Data!$A$2:$A$1823='Ratios - Total'!$A1244,Data!$C$2:$C$1823,0),0))/INDEX(Data!$D$2:$D$1823,MATCH('Ratios - Total'!$C1244,IF(Data!$A$2:$A$1823='Ratios - Total'!$A1244,Data!$C$2:$C$1823,0),0)),"Missing Data")</f>
        <v>0</v>
      </c>
      <c r="G1244" s="5"/>
      <c r="H1244" s="5" t="str">
        <f t="array" ref="H1244">IFERROR(INDEX(Data!$H$2:$H$1823,MATCH('Ratios - Total'!$C1244,IF(Data!$A$2:$A$1823='Ratios - Total'!$A1244,Data!$C$2:$C$1823,0),0))/INDEX(Data!$G$2:$G$1823,MATCH('Ratios - Total'!$C1244,IF(Data!$A$2:$A$1823='Ratios - Total'!$A1244,Data!$C$2:$C$1823,0),0)),"Missing Data")</f>
        <v>Missing Data</v>
      </c>
      <c r="I1244" s="5">
        <f t="array" ref="I1244">IFERROR(INDEX(Data!$G$2:$G$1823,MATCH('Ratios - Total'!$C1244,IF(Data!$A$2:$A$1823='Ratios - Total'!$A1244,Data!$C$2:$C$1823,0),0))/INDEX(Data!$D$2:$D$1823,MATCH('Ratios - Total'!$C1244,IF(Data!$A$2:$A$1823='Ratios - Total'!$A1244,Data!$C$2:$C$1823,0),0)),"Missing Data")</f>
        <v>0</v>
      </c>
      <c r="J1244" s="22"/>
      <c r="K1244" s="5">
        <f t="array" ref="K1244">IFERROR(INDEX(Data!$E$2:$E$1823,MATCH('Ratios - Total'!$C1244,IF(Data!$A$2:$A$1823='Ratios - Total'!$A1244,Data!$C$2:$C$1823,0),0))/INDEX(Data!$D$2:$D$1823,MATCH('Ratios - Total'!$C1244,IF(Data!$A$2:$A$1823='Ratios - Total'!$A1244,Data!$C$2:$C$1823,0),0)),"Missing Data")</f>
        <v>0</v>
      </c>
      <c r="L1244" s="5"/>
      <c r="M1244" s="5" t="str">
        <f t="array" ref="M1244">IFERROR(INDEX(Data!$F$2:$F$1823,MATCH('Ratios - Total'!$C1244,IF(Data!$A$2:$A$1823='Ratios - Total'!$A1244,Data!$C$2:$C$1823,0),0))/INDEX(Data!$E$2:$E$1823,MATCH('Ratios - Total'!$C1244,IF(Data!$A$2:$A$1823='Ratios - Total'!$A1244,Data!$C$2:$C$1823,0),0)),"Missing Data")</f>
        <v>Missing Data</v>
      </c>
      <c r="N1244" s="5"/>
      <c r="O1244" s="5" t="str">
        <f t="array" ref="O1244">IFERROR(INDEX(Data!$G$2:$G$1823,MATCH('Ratios - Total'!$C1244,IF(Data!$A$2:$A$1823='Ratios - Total'!$A1244,Data!$C$2:$C$1823,0),0))/INDEX(Data!$F$2:$F$1823,MATCH('Ratios - Total'!$C1244,IF(Data!$A$2:$A$1823='Ratios - Total'!$A1244,Data!$C$2:$C$1823,0),0)),"Missing Data")</f>
        <v>Missing Data</v>
      </c>
      <c r="P1244" s="5" t="str">
        <f t="array" ref="P1244">IFERROR(INDEX(Data!$H$2:$H$1823,MATCH('Ratios - Total'!$C1244,IF(Data!$A$2:$A$1823='Ratios - Total'!$A1244,Data!$C$2:$C$1823,0),0))/INDEX(Data!$G$2:$G$1823,MATCH('Ratios - Total'!$C1244,IF(Data!$A$2:$A$1823='Ratios - Total'!$A1244,Data!$C$2:$C$1823,0),0)),"Missing Data")</f>
        <v>Missing Data</v>
      </c>
      <c r="Q1244" s="5"/>
      <c r="R1244" s="5" t="str">
        <f t="array" ref="R1244">IFERROR(INDEX(Data!$L$2:$L$1823,MATCH('Ratios - Total'!$C1244,IF(Data!$A$2:$A$1823='Ratios - Total'!$A1244,Data!$C$2:$C$1823,0),0))/INDEX(Data!$G$2:$G$1823,MATCH('Ratios - Total'!$C1244,IF(Data!$A$2:$A$1823='Ratios - Total'!$A1244,Data!$C$2:$C$1823,0),0)),"Missing Data")</f>
        <v>Missing Data</v>
      </c>
      <c r="S1244" s="5"/>
      <c r="T1244" s="5">
        <f t="array" ref="T1244">IFERROR(INDEX(Data!$H$2:$H$1823,MATCH('Ratios - Total'!$C1244,IF(Data!$A$2:$A$1823='Ratios - Total'!$A1244,Data!$C$2:$C$1823,0),0))/INDEX(Data!$L$2:$L$1823,MATCH('Ratios - Total'!$C1244,IF(Data!$A$2:$A$1823='Ratios - Total'!$A1244,Data!$C$2:$C$1823,0),0)),"Missing Data")</f>
        <v>57954.122991291857</v>
      </c>
      <c r="U1244" s="5">
        <f t="array" ref="U1244">IFERROR(INDEX(Data!$K$2:$K$1823,MATCH('Ratios - Total'!$C1244,IF(Data!$A$2:$A$1823='Ratios - Total'!$A1244,Data!$C$2:$C$1823,0),0))/INDEX(Data!$H$2:$H$1823,MATCH('Ratios - Total'!$C1244,IF(Data!$A$2:$A$1823='Ratios - Total'!$A1244,Data!$C$2:$C$1823,0),0)),"Missing Data")</f>
        <v>0.41317082215982892</v>
      </c>
      <c r="V1244" s="5">
        <f t="array" ref="V1244">IFERROR(INDEX(Data!$K$2:$K$1823,MATCH('Ratios - Total'!$C1244,IF(Data!$A$2:$A$1823='Ratios - Total'!$A1244,Data!$C$2:$C$1823,0),0))/INDEX(Data!$L$2:$L$1823,MATCH('Ratios - Total'!$C1244,IF(Data!$A$2:$A$1823='Ratios - Total'!$A1244,Data!$C$2:$C$1823,0),0)),"Missing Data")</f>
        <v>23944.9526438639</v>
      </c>
      <c r="W1244" s="5">
        <f t="shared" si="19"/>
        <v>34009.170347427957</v>
      </c>
      <c r="X1244" s="5" t="str">
        <f t="array" ref="X1244">IFERROR(INDEX(Data!$K$2:$K$1823,MATCH('Ratios - Total'!$C1244,IF(Data!$A$2:$A$1823='Ratios - Total'!$A1244,Data!$C$2:$C$1823,0),0))/INDEX(Data!$G$2:$G$1823,MATCH('Ratios - Total'!$C1244,IF(Data!$A$2:$A$1823='Ratios - Total'!$A1244,Data!$C$2:$C$1823,0),0)),"Missing Data")</f>
        <v>Missing Data</v>
      </c>
    </row>
    <row r="1245" spans="1:24" x14ac:dyDescent="0.25">
      <c r="A1245" s="22" t="s">
        <v>94</v>
      </c>
      <c r="B1245" s="22" t="s">
        <v>95</v>
      </c>
      <c r="C1245" s="22">
        <v>1999</v>
      </c>
      <c r="D1245" s="5">
        <f t="array" ref="D1245">IFERROR(INDEX(Data!$H$2:$H$1823,MATCH('Ratios - Total'!$C1245,IF(Data!$A$2:$A$1823='Ratios - Total'!$A1245,Data!$C$2:$C$1823,0),0))/INDEX(Data!$D$2:$D$1823,MATCH('Ratios - Total'!$C1245,IF(Data!$A$2:$A$1823='Ratios - Total'!$A1245,Data!$C$2:$C$1823,0),0)),"Missing Data")</f>
        <v>1401.5789694765688</v>
      </c>
      <c r="E1245" s="22"/>
      <c r="F1245" s="5">
        <f t="array" ref="F1245">IFERROR(INDEX(Data!$G$2:$G$1823,MATCH('Ratios - Total'!$C1245,IF(Data!$A$2:$A$1823='Ratios - Total'!$A1245,Data!$C$2:$C$1823,0),0))/INDEX(Data!$D$2:$D$1823,MATCH('Ratios - Total'!$C1245,IF(Data!$A$2:$A$1823='Ratios - Total'!$A1245,Data!$C$2:$C$1823,0),0)),"Missing Data")</f>
        <v>0</v>
      </c>
      <c r="G1245" s="5"/>
      <c r="H1245" s="5" t="str">
        <f t="array" ref="H1245">IFERROR(INDEX(Data!$H$2:$H$1823,MATCH('Ratios - Total'!$C1245,IF(Data!$A$2:$A$1823='Ratios - Total'!$A1245,Data!$C$2:$C$1823,0),0))/INDEX(Data!$G$2:$G$1823,MATCH('Ratios - Total'!$C1245,IF(Data!$A$2:$A$1823='Ratios - Total'!$A1245,Data!$C$2:$C$1823,0),0)),"Missing Data")</f>
        <v>Missing Data</v>
      </c>
      <c r="I1245" s="5">
        <f t="array" ref="I1245">IFERROR(INDEX(Data!$G$2:$G$1823,MATCH('Ratios - Total'!$C1245,IF(Data!$A$2:$A$1823='Ratios - Total'!$A1245,Data!$C$2:$C$1823,0),0))/INDEX(Data!$D$2:$D$1823,MATCH('Ratios - Total'!$C1245,IF(Data!$A$2:$A$1823='Ratios - Total'!$A1245,Data!$C$2:$C$1823,0),0)),"Missing Data")</f>
        <v>0</v>
      </c>
      <c r="J1245" s="22"/>
      <c r="K1245" s="5">
        <f t="array" ref="K1245">IFERROR(INDEX(Data!$E$2:$E$1823,MATCH('Ratios - Total'!$C1245,IF(Data!$A$2:$A$1823='Ratios - Total'!$A1245,Data!$C$2:$C$1823,0),0))/INDEX(Data!$D$2:$D$1823,MATCH('Ratios - Total'!$C1245,IF(Data!$A$2:$A$1823='Ratios - Total'!$A1245,Data!$C$2:$C$1823,0),0)),"Missing Data")</f>
        <v>0</v>
      </c>
      <c r="L1245" s="5"/>
      <c r="M1245" s="5" t="str">
        <f t="array" ref="M1245">IFERROR(INDEX(Data!$F$2:$F$1823,MATCH('Ratios - Total'!$C1245,IF(Data!$A$2:$A$1823='Ratios - Total'!$A1245,Data!$C$2:$C$1823,0),0))/INDEX(Data!$E$2:$E$1823,MATCH('Ratios - Total'!$C1245,IF(Data!$A$2:$A$1823='Ratios - Total'!$A1245,Data!$C$2:$C$1823,0),0)),"Missing Data")</f>
        <v>Missing Data</v>
      </c>
      <c r="N1245" s="5"/>
      <c r="O1245" s="5" t="str">
        <f t="array" ref="O1245">IFERROR(INDEX(Data!$G$2:$G$1823,MATCH('Ratios - Total'!$C1245,IF(Data!$A$2:$A$1823='Ratios - Total'!$A1245,Data!$C$2:$C$1823,0),0))/INDEX(Data!$F$2:$F$1823,MATCH('Ratios - Total'!$C1245,IF(Data!$A$2:$A$1823='Ratios - Total'!$A1245,Data!$C$2:$C$1823,0),0)),"Missing Data")</f>
        <v>Missing Data</v>
      </c>
      <c r="P1245" s="5" t="str">
        <f t="array" ref="P1245">IFERROR(INDEX(Data!$H$2:$H$1823,MATCH('Ratios - Total'!$C1245,IF(Data!$A$2:$A$1823='Ratios - Total'!$A1245,Data!$C$2:$C$1823,0),0))/INDEX(Data!$G$2:$G$1823,MATCH('Ratios - Total'!$C1245,IF(Data!$A$2:$A$1823='Ratios - Total'!$A1245,Data!$C$2:$C$1823,0),0)),"Missing Data")</f>
        <v>Missing Data</v>
      </c>
      <c r="Q1245" s="5"/>
      <c r="R1245" s="5" t="str">
        <f t="array" ref="R1245">IFERROR(INDEX(Data!$L$2:$L$1823,MATCH('Ratios - Total'!$C1245,IF(Data!$A$2:$A$1823='Ratios - Total'!$A1245,Data!$C$2:$C$1823,0),0))/INDEX(Data!$G$2:$G$1823,MATCH('Ratios - Total'!$C1245,IF(Data!$A$2:$A$1823='Ratios - Total'!$A1245,Data!$C$2:$C$1823,0),0)),"Missing Data")</f>
        <v>Missing Data</v>
      </c>
      <c r="S1245" s="5"/>
      <c r="T1245" s="5">
        <f t="array" ref="T1245">IFERROR(INDEX(Data!$H$2:$H$1823,MATCH('Ratios - Total'!$C1245,IF(Data!$A$2:$A$1823='Ratios - Total'!$A1245,Data!$C$2:$C$1823,0),0))/INDEX(Data!$L$2:$L$1823,MATCH('Ratios - Total'!$C1245,IF(Data!$A$2:$A$1823='Ratios - Total'!$A1245,Data!$C$2:$C$1823,0),0)),"Missing Data")</f>
        <v>50450.084886005119</v>
      </c>
      <c r="U1245" s="5">
        <f t="array" ref="U1245">IFERROR(INDEX(Data!$K$2:$K$1823,MATCH('Ratios - Total'!$C1245,IF(Data!$A$2:$A$1823='Ratios - Total'!$A1245,Data!$C$2:$C$1823,0),0))/INDEX(Data!$H$2:$H$1823,MATCH('Ratios - Total'!$C1245,IF(Data!$A$2:$A$1823='Ratios - Total'!$A1245,Data!$C$2:$C$1823,0),0)),"Missing Data")</f>
        <v>0.46888418115307101</v>
      </c>
      <c r="V1245" s="5">
        <f t="array" ref="V1245">IFERROR(INDEX(Data!$K$2:$K$1823,MATCH('Ratios - Total'!$C1245,IF(Data!$A$2:$A$1823='Ratios - Total'!$A1245,Data!$C$2:$C$1823,0),0))/INDEX(Data!$L$2:$L$1823,MATCH('Ratios - Total'!$C1245,IF(Data!$A$2:$A$1823='Ratios - Total'!$A1245,Data!$C$2:$C$1823,0),0)),"Missing Data")</f>
        <v>23655.246740877432</v>
      </c>
      <c r="W1245" s="5">
        <f t="shared" si="19"/>
        <v>26794.838145127687</v>
      </c>
      <c r="X1245" s="5" t="str">
        <f t="array" ref="X1245">IFERROR(INDEX(Data!$K$2:$K$1823,MATCH('Ratios - Total'!$C1245,IF(Data!$A$2:$A$1823='Ratios - Total'!$A1245,Data!$C$2:$C$1823,0),0))/INDEX(Data!$G$2:$G$1823,MATCH('Ratios - Total'!$C1245,IF(Data!$A$2:$A$1823='Ratios - Total'!$A1245,Data!$C$2:$C$1823,0),0)),"Missing Data")</f>
        <v>Missing Data</v>
      </c>
    </row>
    <row r="1246" spans="1:24" x14ac:dyDescent="0.25">
      <c r="A1246" s="22" t="s">
        <v>96</v>
      </c>
      <c r="B1246" s="22" t="s">
        <v>97</v>
      </c>
      <c r="C1246" s="22">
        <v>1999</v>
      </c>
      <c r="D1246" s="5">
        <f t="array" ref="D1246">IFERROR(INDEX(Data!$H$2:$H$1823,MATCH('Ratios - Total'!$C1246,IF(Data!$A$2:$A$1823='Ratios - Total'!$A1246,Data!$C$2:$C$1823,0),0))/INDEX(Data!$D$2:$D$1823,MATCH('Ratios - Total'!$C1246,IF(Data!$A$2:$A$1823='Ratios - Total'!$A1246,Data!$C$2:$C$1823,0),0)),"Missing Data")</f>
        <v>1253.6491121506408</v>
      </c>
      <c r="E1246" s="22"/>
      <c r="F1246" s="5">
        <f t="array" ref="F1246">IFERROR(INDEX(Data!$G$2:$G$1823,MATCH('Ratios - Total'!$C1246,IF(Data!$A$2:$A$1823='Ratios - Total'!$A1246,Data!$C$2:$C$1823,0),0))/INDEX(Data!$D$2:$D$1823,MATCH('Ratios - Total'!$C1246,IF(Data!$A$2:$A$1823='Ratios - Total'!$A1246,Data!$C$2:$C$1823,0),0)),"Missing Data")</f>
        <v>0</v>
      </c>
      <c r="G1246" s="5"/>
      <c r="H1246" s="5" t="str">
        <f t="array" ref="H1246">IFERROR(INDEX(Data!$H$2:$H$1823,MATCH('Ratios - Total'!$C1246,IF(Data!$A$2:$A$1823='Ratios - Total'!$A1246,Data!$C$2:$C$1823,0),0))/INDEX(Data!$G$2:$G$1823,MATCH('Ratios - Total'!$C1246,IF(Data!$A$2:$A$1823='Ratios - Total'!$A1246,Data!$C$2:$C$1823,0),0)),"Missing Data")</f>
        <v>Missing Data</v>
      </c>
      <c r="I1246" s="5">
        <f t="array" ref="I1246">IFERROR(INDEX(Data!$G$2:$G$1823,MATCH('Ratios - Total'!$C1246,IF(Data!$A$2:$A$1823='Ratios - Total'!$A1246,Data!$C$2:$C$1823,0),0))/INDEX(Data!$D$2:$D$1823,MATCH('Ratios - Total'!$C1246,IF(Data!$A$2:$A$1823='Ratios - Total'!$A1246,Data!$C$2:$C$1823,0),0)),"Missing Data")</f>
        <v>0</v>
      </c>
      <c r="J1246" s="22"/>
      <c r="K1246" s="5">
        <f t="array" ref="K1246">IFERROR(INDEX(Data!$E$2:$E$1823,MATCH('Ratios - Total'!$C1246,IF(Data!$A$2:$A$1823='Ratios - Total'!$A1246,Data!$C$2:$C$1823,0),0))/INDEX(Data!$D$2:$D$1823,MATCH('Ratios - Total'!$C1246,IF(Data!$A$2:$A$1823='Ratios - Total'!$A1246,Data!$C$2:$C$1823,0),0)),"Missing Data")</f>
        <v>0</v>
      </c>
      <c r="L1246" s="5"/>
      <c r="M1246" s="5" t="str">
        <f t="array" ref="M1246">IFERROR(INDEX(Data!$F$2:$F$1823,MATCH('Ratios - Total'!$C1246,IF(Data!$A$2:$A$1823='Ratios - Total'!$A1246,Data!$C$2:$C$1823,0),0))/INDEX(Data!$E$2:$E$1823,MATCH('Ratios - Total'!$C1246,IF(Data!$A$2:$A$1823='Ratios - Total'!$A1246,Data!$C$2:$C$1823,0),0)),"Missing Data")</f>
        <v>Missing Data</v>
      </c>
      <c r="N1246" s="5"/>
      <c r="O1246" s="5" t="str">
        <f t="array" ref="O1246">IFERROR(INDEX(Data!$G$2:$G$1823,MATCH('Ratios - Total'!$C1246,IF(Data!$A$2:$A$1823='Ratios - Total'!$A1246,Data!$C$2:$C$1823,0),0))/INDEX(Data!$F$2:$F$1823,MATCH('Ratios - Total'!$C1246,IF(Data!$A$2:$A$1823='Ratios - Total'!$A1246,Data!$C$2:$C$1823,0),0)),"Missing Data")</f>
        <v>Missing Data</v>
      </c>
      <c r="P1246" s="5" t="str">
        <f t="array" ref="P1246">IFERROR(INDEX(Data!$H$2:$H$1823,MATCH('Ratios - Total'!$C1246,IF(Data!$A$2:$A$1823='Ratios - Total'!$A1246,Data!$C$2:$C$1823,0),0))/INDEX(Data!$G$2:$G$1823,MATCH('Ratios - Total'!$C1246,IF(Data!$A$2:$A$1823='Ratios - Total'!$A1246,Data!$C$2:$C$1823,0),0)),"Missing Data")</f>
        <v>Missing Data</v>
      </c>
      <c r="Q1246" s="5"/>
      <c r="R1246" s="5" t="str">
        <f t="array" ref="R1246">IFERROR(INDEX(Data!$L$2:$L$1823,MATCH('Ratios - Total'!$C1246,IF(Data!$A$2:$A$1823='Ratios - Total'!$A1246,Data!$C$2:$C$1823,0),0))/INDEX(Data!$G$2:$G$1823,MATCH('Ratios - Total'!$C1246,IF(Data!$A$2:$A$1823='Ratios - Total'!$A1246,Data!$C$2:$C$1823,0),0)),"Missing Data")</f>
        <v>Missing Data</v>
      </c>
      <c r="S1246" s="5"/>
      <c r="T1246" s="5">
        <f t="array" ref="T1246">IFERROR(INDEX(Data!$H$2:$H$1823,MATCH('Ratios - Total'!$C1246,IF(Data!$A$2:$A$1823='Ratios - Total'!$A1246,Data!$C$2:$C$1823,0),0))/INDEX(Data!$L$2:$L$1823,MATCH('Ratios - Total'!$C1246,IF(Data!$A$2:$A$1823='Ratios - Total'!$A1246,Data!$C$2:$C$1823,0),0)),"Missing Data")</f>
        <v>55582.549038236204</v>
      </c>
      <c r="U1246" s="5">
        <f t="array" ref="U1246">IFERROR(INDEX(Data!$K$2:$K$1823,MATCH('Ratios - Total'!$C1246,IF(Data!$A$2:$A$1823='Ratios - Total'!$A1246,Data!$C$2:$C$1823,0),0))/INDEX(Data!$H$2:$H$1823,MATCH('Ratios - Total'!$C1246,IF(Data!$A$2:$A$1823='Ratios - Total'!$A1246,Data!$C$2:$C$1823,0),0)),"Missing Data")</f>
        <v>0.46493887222501135</v>
      </c>
      <c r="V1246" s="5">
        <f t="array" ref="V1246">IFERROR(INDEX(Data!$K$2:$K$1823,MATCH('Ratios - Total'!$C1246,IF(Data!$A$2:$A$1823='Ratios - Total'!$A1246,Data!$C$2:$C$1823,0),0))/INDEX(Data!$L$2:$L$1823,MATCH('Ratios - Total'!$C1246,IF(Data!$A$2:$A$1823='Ratios - Total'!$A1246,Data!$C$2:$C$1823,0),0)),"Missing Data")</f>
        <v>25842.487665228931</v>
      </c>
      <c r="W1246" s="5">
        <f t="shared" si="19"/>
        <v>29740.061373007273</v>
      </c>
      <c r="X1246" s="5" t="str">
        <f t="array" ref="X1246">IFERROR(INDEX(Data!$K$2:$K$1823,MATCH('Ratios - Total'!$C1246,IF(Data!$A$2:$A$1823='Ratios - Total'!$A1246,Data!$C$2:$C$1823,0),0))/INDEX(Data!$G$2:$G$1823,MATCH('Ratios - Total'!$C1246,IF(Data!$A$2:$A$1823='Ratios - Total'!$A1246,Data!$C$2:$C$1823,0),0)),"Missing Data")</f>
        <v>Missing Data</v>
      </c>
    </row>
    <row r="1247" spans="1:24" x14ac:dyDescent="0.25">
      <c r="A1247" s="22" t="s">
        <v>98</v>
      </c>
      <c r="B1247" s="22" t="s">
        <v>99</v>
      </c>
      <c r="C1247" s="22">
        <v>1999</v>
      </c>
      <c r="D1247" s="5">
        <f t="array" ref="D1247">IFERROR(INDEX(Data!$H$2:$H$1823,MATCH('Ratios - Total'!$C1247,IF(Data!$A$2:$A$1823='Ratios - Total'!$A1247,Data!$C$2:$C$1823,0),0))/INDEX(Data!$D$2:$D$1823,MATCH('Ratios - Total'!$C1247,IF(Data!$A$2:$A$1823='Ratios - Total'!$A1247,Data!$C$2:$C$1823,0),0)),"Missing Data")</f>
        <v>1413.9470218897045</v>
      </c>
      <c r="E1247" s="22"/>
      <c r="F1247" s="5">
        <f t="array" ref="F1247">IFERROR(INDEX(Data!$G$2:$G$1823,MATCH('Ratios - Total'!$C1247,IF(Data!$A$2:$A$1823='Ratios - Total'!$A1247,Data!$C$2:$C$1823,0),0))/INDEX(Data!$D$2:$D$1823,MATCH('Ratios - Total'!$C1247,IF(Data!$A$2:$A$1823='Ratios - Total'!$A1247,Data!$C$2:$C$1823,0),0)),"Missing Data")</f>
        <v>0</v>
      </c>
      <c r="G1247" s="5"/>
      <c r="H1247" s="5" t="str">
        <f t="array" ref="H1247">IFERROR(INDEX(Data!$H$2:$H$1823,MATCH('Ratios - Total'!$C1247,IF(Data!$A$2:$A$1823='Ratios - Total'!$A1247,Data!$C$2:$C$1823,0),0))/INDEX(Data!$G$2:$G$1823,MATCH('Ratios - Total'!$C1247,IF(Data!$A$2:$A$1823='Ratios - Total'!$A1247,Data!$C$2:$C$1823,0),0)),"Missing Data")</f>
        <v>Missing Data</v>
      </c>
      <c r="I1247" s="5">
        <f t="array" ref="I1247">IFERROR(INDEX(Data!$G$2:$G$1823,MATCH('Ratios - Total'!$C1247,IF(Data!$A$2:$A$1823='Ratios - Total'!$A1247,Data!$C$2:$C$1823,0),0))/INDEX(Data!$D$2:$D$1823,MATCH('Ratios - Total'!$C1247,IF(Data!$A$2:$A$1823='Ratios - Total'!$A1247,Data!$C$2:$C$1823,0),0)),"Missing Data")</f>
        <v>0</v>
      </c>
      <c r="J1247" s="22"/>
      <c r="K1247" s="5">
        <f t="array" ref="K1247">IFERROR(INDEX(Data!$E$2:$E$1823,MATCH('Ratios - Total'!$C1247,IF(Data!$A$2:$A$1823='Ratios - Total'!$A1247,Data!$C$2:$C$1823,0),0))/INDEX(Data!$D$2:$D$1823,MATCH('Ratios - Total'!$C1247,IF(Data!$A$2:$A$1823='Ratios - Total'!$A1247,Data!$C$2:$C$1823,0),0)),"Missing Data")</f>
        <v>0</v>
      </c>
      <c r="L1247" s="5"/>
      <c r="M1247" s="5" t="str">
        <f t="array" ref="M1247">IFERROR(INDEX(Data!$F$2:$F$1823,MATCH('Ratios - Total'!$C1247,IF(Data!$A$2:$A$1823='Ratios - Total'!$A1247,Data!$C$2:$C$1823,0),0))/INDEX(Data!$E$2:$E$1823,MATCH('Ratios - Total'!$C1247,IF(Data!$A$2:$A$1823='Ratios - Total'!$A1247,Data!$C$2:$C$1823,0),0)),"Missing Data")</f>
        <v>Missing Data</v>
      </c>
      <c r="N1247" s="5"/>
      <c r="O1247" s="5" t="str">
        <f t="array" ref="O1247">IFERROR(INDEX(Data!$G$2:$G$1823,MATCH('Ratios - Total'!$C1247,IF(Data!$A$2:$A$1823='Ratios - Total'!$A1247,Data!$C$2:$C$1823,0),0))/INDEX(Data!$F$2:$F$1823,MATCH('Ratios - Total'!$C1247,IF(Data!$A$2:$A$1823='Ratios - Total'!$A1247,Data!$C$2:$C$1823,0),0)),"Missing Data")</f>
        <v>Missing Data</v>
      </c>
      <c r="P1247" s="5" t="str">
        <f t="array" ref="P1247">IFERROR(INDEX(Data!$H$2:$H$1823,MATCH('Ratios - Total'!$C1247,IF(Data!$A$2:$A$1823='Ratios - Total'!$A1247,Data!$C$2:$C$1823,0),0))/INDEX(Data!$G$2:$G$1823,MATCH('Ratios - Total'!$C1247,IF(Data!$A$2:$A$1823='Ratios - Total'!$A1247,Data!$C$2:$C$1823,0),0)),"Missing Data")</f>
        <v>Missing Data</v>
      </c>
      <c r="Q1247" s="5"/>
      <c r="R1247" s="5" t="str">
        <f t="array" ref="R1247">IFERROR(INDEX(Data!$L$2:$L$1823,MATCH('Ratios - Total'!$C1247,IF(Data!$A$2:$A$1823='Ratios - Total'!$A1247,Data!$C$2:$C$1823,0),0))/INDEX(Data!$G$2:$G$1823,MATCH('Ratios - Total'!$C1247,IF(Data!$A$2:$A$1823='Ratios - Total'!$A1247,Data!$C$2:$C$1823,0),0)),"Missing Data")</f>
        <v>Missing Data</v>
      </c>
      <c r="S1247" s="5"/>
      <c r="T1247" s="5">
        <f t="array" ref="T1247">IFERROR(INDEX(Data!$H$2:$H$1823,MATCH('Ratios - Total'!$C1247,IF(Data!$A$2:$A$1823='Ratios - Total'!$A1247,Data!$C$2:$C$1823,0),0))/INDEX(Data!$L$2:$L$1823,MATCH('Ratios - Total'!$C1247,IF(Data!$A$2:$A$1823='Ratios - Total'!$A1247,Data!$C$2:$C$1823,0),0)),"Missing Data")</f>
        <v>93034.325510158116</v>
      </c>
      <c r="U1247" s="5">
        <f t="array" ref="U1247">IFERROR(INDEX(Data!$K$2:$K$1823,MATCH('Ratios - Total'!$C1247,IF(Data!$A$2:$A$1823='Ratios - Total'!$A1247,Data!$C$2:$C$1823,0),0))/INDEX(Data!$H$2:$H$1823,MATCH('Ratios - Total'!$C1247,IF(Data!$A$2:$A$1823='Ratios - Total'!$A1247,Data!$C$2:$C$1823,0),0)),"Missing Data")</f>
        <v>0.33931693412070557</v>
      </c>
      <c r="V1247" s="5">
        <f t="array" ref="V1247">IFERROR(INDEX(Data!$K$2:$K$1823,MATCH('Ratios - Total'!$C1247,IF(Data!$A$2:$A$1823='Ratios - Total'!$A1247,Data!$C$2:$C$1823,0),0))/INDEX(Data!$L$2:$L$1823,MATCH('Ratios - Total'!$C1247,IF(Data!$A$2:$A$1823='Ratios - Total'!$A1247,Data!$C$2:$C$1823,0),0)),"Missing Data")</f>
        <v>31568.122100094599</v>
      </c>
      <c r="W1247" s="5">
        <f t="shared" si="19"/>
        <v>61466.203410063521</v>
      </c>
      <c r="X1247" s="5" t="str">
        <f t="array" ref="X1247">IFERROR(INDEX(Data!$K$2:$K$1823,MATCH('Ratios - Total'!$C1247,IF(Data!$A$2:$A$1823='Ratios - Total'!$A1247,Data!$C$2:$C$1823,0),0))/INDEX(Data!$G$2:$G$1823,MATCH('Ratios - Total'!$C1247,IF(Data!$A$2:$A$1823='Ratios - Total'!$A1247,Data!$C$2:$C$1823,0),0)),"Missing Data")</f>
        <v>Missing Data</v>
      </c>
    </row>
    <row r="1248" spans="1:24" x14ac:dyDescent="0.25">
      <c r="A1248" s="22" t="s">
        <v>100</v>
      </c>
      <c r="B1248" s="22" t="s">
        <v>101</v>
      </c>
      <c r="C1248" s="22">
        <v>1999</v>
      </c>
      <c r="D1248" s="5">
        <f t="array" ref="D1248">IFERROR(INDEX(Data!$H$2:$H$1823,MATCH('Ratios - Total'!$C1248,IF(Data!$A$2:$A$1823='Ratios - Total'!$A1248,Data!$C$2:$C$1823,0),0))/INDEX(Data!$D$2:$D$1823,MATCH('Ratios - Total'!$C1248,IF(Data!$A$2:$A$1823='Ratios - Total'!$A1248,Data!$C$2:$C$1823,0),0)),"Missing Data")</f>
        <v>1173.5838158647841</v>
      </c>
      <c r="E1248" s="22"/>
      <c r="F1248" s="5">
        <f t="array" ref="F1248">IFERROR(INDEX(Data!$G$2:$G$1823,MATCH('Ratios - Total'!$C1248,IF(Data!$A$2:$A$1823='Ratios - Total'!$A1248,Data!$C$2:$C$1823,0),0))/INDEX(Data!$D$2:$D$1823,MATCH('Ratios - Total'!$C1248,IF(Data!$A$2:$A$1823='Ratios - Total'!$A1248,Data!$C$2:$C$1823,0),0)),"Missing Data")</f>
        <v>0</v>
      </c>
      <c r="G1248" s="5"/>
      <c r="H1248" s="5" t="str">
        <f t="array" ref="H1248">IFERROR(INDEX(Data!$H$2:$H$1823,MATCH('Ratios - Total'!$C1248,IF(Data!$A$2:$A$1823='Ratios - Total'!$A1248,Data!$C$2:$C$1823,0),0))/INDEX(Data!$G$2:$G$1823,MATCH('Ratios - Total'!$C1248,IF(Data!$A$2:$A$1823='Ratios - Total'!$A1248,Data!$C$2:$C$1823,0),0)),"Missing Data")</f>
        <v>Missing Data</v>
      </c>
      <c r="I1248" s="5">
        <f t="array" ref="I1248">IFERROR(INDEX(Data!$G$2:$G$1823,MATCH('Ratios - Total'!$C1248,IF(Data!$A$2:$A$1823='Ratios - Total'!$A1248,Data!$C$2:$C$1823,0),0))/INDEX(Data!$D$2:$D$1823,MATCH('Ratios - Total'!$C1248,IF(Data!$A$2:$A$1823='Ratios - Total'!$A1248,Data!$C$2:$C$1823,0),0)),"Missing Data")</f>
        <v>0</v>
      </c>
      <c r="J1248" s="22"/>
      <c r="K1248" s="5">
        <f t="array" ref="K1248">IFERROR(INDEX(Data!$E$2:$E$1823,MATCH('Ratios - Total'!$C1248,IF(Data!$A$2:$A$1823='Ratios - Total'!$A1248,Data!$C$2:$C$1823,0),0))/INDEX(Data!$D$2:$D$1823,MATCH('Ratios - Total'!$C1248,IF(Data!$A$2:$A$1823='Ratios - Total'!$A1248,Data!$C$2:$C$1823,0),0)),"Missing Data")</f>
        <v>0</v>
      </c>
      <c r="L1248" s="5"/>
      <c r="M1248" s="5" t="str">
        <f t="array" ref="M1248">IFERROR(INDEX(Data!$F$2:$F$1823,MATCH('Ratios - Total'!$C1248,IF(Data!$A$2:$A$1823='Ratios - Total'!$A1248,Data!$C$2:$C$1823,0),0))/INDEX(Data!$E$2:$E$1823,MATCH('Ratios - Total'!$C1248,IF(Data!$A$2:$A$1823='Ratios - Total'!$A1248,Data!$C$2:$C$1823,0),0)),"Missing Data")</f>
        <v>Missing Data</v>
      </c>
      <c r="N1248" s="5"/>
      <c r="O1248" s="5" t="str">
        <f t="array" ref="O1248">IFERROR(INDEX(Data!$G$2:$G$1823,MATCH('Ratios - Total'!$C1248,IF(Data!$A$2:$A$1823='Ratios - Total'!$A1248,Data!$C$2:$C$1823,0),0))/INDEX(Data!$F$2:$F$1823,MATCH('Ratios - Total'!$C1248,IF(Data!$A$2:$A$1823='Ratios - Total'!$A1248,Data!$C$2:$C$1823,0),0)),"Missing Data")</f>
        <v>Missing Data</v>
      </c>
      <c r="P1248" s="5" t="str">
        <f t="array" ref="P1248">IFERROR(INDEX(Data!$H$2:$H$1823,MATCH('Ratios - Total'!$C1248,IF(Data!$A$2:$A$1823='Ratios - Total'!$A1248,Data!$C$2:$C$1823,0),0))/INDEX(Data!$G$2:$G$1823,MATCH('Ratios - Total'!$C1248,IF(Data!$A$2:$A$1823='Ratios - Total'!$A1248,Data!$C$2:$C$1823,0),0)),"Missing Data")</f>
        <v>Missing Data</v>
      </c>
      <c r="Q1248" s="5"/>
      <c r="R1248" s="5" t="str">
        <f t="array" ref="R1248">IFERROR(INDEX(Data!$L$2:$L$1823,MATCH('Ratios - Total'!$C1248,IF(Data!$A$2:$A$1823='Ratios - Total'!$A1248,Data!$C$2:$C$1823,0),0))/INDEX(Data!$G$2:$G$1823,MATCH('Ratios - Total'!$C1248,IF(Data!$A$2:$A$1823='Ratios - Total'!$A1248,Data!$C$2:$C$1823,0),0)),"Missing Data")</f>
        <v>Missing Data</v>
      </c>
      <c r="S1248" s="5"/>
      <c r="T1248" s="5">
        <f t="array" ref="T1248">IFERROR(INDEX(Data!$H$2:$H$1823,MATCH('Ratios - Total'!$C1248,IF(Data!$A$2:$A$1823='Ratios - Total'!$A1248,Data!$C$2:$C$1823,0),0))/INDEX(Data!$L$2:$L$1823,MATCH('Ratios - Total'!$C1248,IF(Data!$A$2:$A$1823='Ratios - Total'!$A1248,Data!$C$2:$C$1823,0),0)),"Missing Data")</f>
        <v>52494.703962473766</v>
      </c>
      <c r="U1248" s="5">
        <f t="array" ref="U1248">IFERROR(INDEX(Data!$K$2:$K$1823,MATCH('Ratios - Total'!$C1248,IF(Data!$A$2:$A$1823='Ratios - Total'!$A1248,Data!$C$2:$C$1823,0),0))/INDEX(Data!$H$2:$H$1823,MATCH('Ratios - Total'!$C1248,IF(Data!$A$2:$A$1823='Ratios - Total'!$A1248,Data!$C$2:$C$1823,0),0)),"Missing Data")</f>
        <v>0.47199063233462579</v>
      </c>
      <c r="V1248" s="5">
        <f t="array" ref="V1248">IFERROR(INDEX(Data!$K$2:$K$1823,MATCH('Ratios - Total'!$C1248,IF(Data!$A$2:$A$1823='Ratios - Total'!$A1248,Data!$C$2:$C$1823,0),0))/INDEX(Data!$L$2:$L$1823,MATCH('Ratios - Total'!$C1248,IF(Data!$A$2:$A$1823='Ratios - Total'!$A1248,Data!$C$2:$C$1823,0),0)),"Missing Data")</f>
        <v>24777.00851746698</v>
      </c>
      <c r="W1248" s="5">
        <f t="shared" si="19"/>
        <v>27717.695445006786</v>
      </c>
      <c r="X1248" s="5" t="str">
        <f t="array" ref="X1248">IFERROR(INDEX(Data!$K$2:$K$1823,MATCH('Ratios - Total'!$C1248,IF(Data!$A$2:$A$1823='Ratios - Total'!$A1248,Data!$C$2:$C$1823,0),0))/INDEX(Data!$G$2:$G$1823,MATCH('Ratios - Total'!$C1248,IF(Data!$A$2:$A$1823='Ratios - Total'!$A1248,Data!$C$2:$C$1823,0),0)),"Missing Data")</f>
        <v>Missing Data</v>
      </c>
    </row>
    <row r="1249" spans="1:24" x14ac:dyDescent="0.25">
      <c r="A1249" s="22" t="s">
        <v>102</v>
      </c>
      <c r="B1249" s="22" t="s">
        <v>103</v>
      </c>
      <c r="C1249" s="22">
        <v>1999</v>
      </c>
      <c r="D1249" s="5">
        <f t="array" ref="D1249">IFERROR(INDEX(Data!$H$2:$H$1823,MATCH('Ratios - Total'!$C1249,IF(Data!$A$2:$A$1823='Ratios - Total'!$A1249,Data!$C$2:$C$1823,0),0))/INDEX(Data!$D$2:$D$1823,MATCH('Ratios - Total'!$C1249,IF(Data!$A$2:$A$1823='Ratios - Total'!$A1249,Data!$C$2:$C$1823,0),0)),"Missing Data")</f>
        <v>1536.2779547790917</v>
      </c>
      <c r="E1249" s="22"/>
      <c r="F1249" s="5">
        <f t="array" ref="F1249">IFERROR(INDEX(Data!$G$2:$G$1823,MATCH('Ratios - Total'!$C1249,IF(Data!$A$2:$A$1823='Ratios - Total'!$A1249,Data!$C$2:$C$1823,0),0))/INDEX(Data!$D$2:$D$1823,MATCH('Ratios - Total'!$C1249,IF(Data!$A$2:$A$1823='Ratios - Total'!$A1249,Data!$C$2:$C$1823,0),0)),"Missing Data")</f>
        <v>0</v>
      </c>
      <c r="G1249" s="5"/>
      <c r="H1249" s="5" t="str">
        <f t="array" ref="H1249">IFERROR(INDEX(Data!$H$2:$H$1823,MATCH('Ratios - Total'!$C1249,IF(Data!$A$2:$A$1823='Ratios - Total'!$A1249,Data!$C$2:$C$1823,0),0))/INDEX(Data!$G$2:$G$1823,MATCH('Ratios - Total'!$C1249,IF(Data!$A$2:$A$1823='Ratios - Total'!$A1249,Data!$C$2:$C$1823,0),0)),"Missing Data")</f>
        <v>Missing Data</v>
      </c>
      <c r="I1249" s="5">
        <f t="array" ref="I1249">IFERROR(INDEX(Data!$G$2:$G$1823,MATCH('Ratios - Total'!$C1249,IF(Data!$A$2:$A$1823='Ratios - Total'!$A1249,Data!$C$2:$C$1823,0),0))/INDEX(Data!$D$2:$D$1823,MATCH('Ratios - Total'!$C1249,IF(Data!$A$2:$A$1823='Ratios - Total'!$A1249,Data!$C$2:$C$1823,0),0)),"Missing Data")</f>
        <v>0</v>
      </c>
      <c r="J1249" s="22"/>
      <c r="K1249" s="5">
        <f t="array" ref="K1249">IFERROR(INDEX(Data!$E$2:$E$1823,MATCH('Ratios - Total'!$C1249,IF(Data!$A$2:$A$1823='Ratios - Total'!$A1249,Data!$C$2:$C$1823,0),0))/INDEX(Data!$D$2:$D$1823,MATCH('Ratios - Total'!$C1249,IF(Data!$A$2:$A$1823='Ratios - Total'!$A1249,Data!$C$2:$C$1823,0),0)),"Missing Data")</f>
        <v>0</v>
      </c>
      <c r="L1249" s="5"/>
      <c r="M1249" s="5" t="str">
        <f t="array" ref="M1249">IFERROR(INDEX(Data!$F$2:$F$1823,MATCH('Ratios - Total'!$C1249,IF(Data!$A$2:$A$1823='Ratios - Total'!$A1249,Data!$C$2:$C$1823,0),0))/INDEX(Data!$E$2:$E$1823,MATCH('Ratios - Total'!$C1249,IF(Data!$A$2:$A$1823='Ratios - Total'!$A1249,Data!$C$2:$C$1823,0),0)),"Missing Data")</f>
        <v>Missing Data</v>
      </c>
      <c r="N1249" s="5"/>
      <c r="O1249" s="5" t="str">
        <f t="array" ref="O1249">IFERROR(INDEX(Data!$G$2:$G$1823,MATCH('Ratios - Total'!$C1249,IF(Data!$A$2:$A$1823='Ratios - Total'!$A1249,Data!$C$2:$C$1823,0),0))/INDEX(Data!$F$2:$F$1823,MATCH('Ratios - Total'!$C1249,IF(Data!$A$2:$A$1823='Ratios - Total'!$A1249,Data!$C$2:$C$1823,0),0)),"Missing Data")</f>
        <v>Missing Data</v>
      </c>
      <c r="P1249" s="5" t="str">
        <f t="array" ref="P1249">IFERROR(INDEX(Data!$H$2:$H$1823,MATCH('Ratios - Total'!$C1249,IF(Data!$A$2:$A$1823='Ratios - Total'!$A1249,Data!$C$2:$C$1823,0),0))/INDEX(Data!$G$2:$G$1823,MATCH('Ratios - Total'!$C1249,IF(Data!$A$2:$A$1823='Ratios - Total'!$A1249,Data!$C$2:$C$1823,0),0)),"Missing Data")</f>
        <v>Missing Data</v>
      </c>
      <c r="Q1249" s="5"/>
      <c r="R1249" s="5" t="str">
        <f t="array" ref="R1249">IFERROR(INDEX(Data!$L$2:$L$1823,MATCH('Ratios - Total'!$C1249,IF(Data!$A$2:$A$1823='Ratios - Total'!$A1249,Data!$C$2:$C$1823,0),0))/INDEX(Data!$G$2:$G$1823,MATCH('Ratios - Total'!$C1249,IF(Data!$A$2:$A$1823='Ratios - Total'!$A1249,Data!$C$2:$C$1823,0),0)),"Missing Data")</f>
        <v>Missing Data</v>
      </c>
      <c r="S1249" s="5"/>
      <c r="T1249" s="5">
        <f t="array" ref="T1249">IFERROR(INDEX(Data!$H$2:$H$1823,MATCH('Ratios - Total'!$C1249,IF(Data!$A$2:$A$1823='Ratios - Total'!$A1249,Data!$C$2:$C$1823,0),0))/INDEX(Data!$L$2:$L$1823,MATCH('Ratios - Total'!$C1249,IF(Data!$A$2:$A$1823='Ratios - Total'!$A1249,Data!$C$2:$C$1823,0),0)),"Missing Data")</f>
        <v>71484.915151303619</v>
      </c>
      <c r="U1249" s="5">
        <f t="array" ref="U1249">IFERROR(INDEX(Data!$K$2:$K$1823,MATCH('Ratios - Total'!$C1249,IF(Data!$A$2:$A$1823='Ratios - Total'!$A1249,Data!$C$2:$C$1823,0),0))/INDEX(Data!$H$2:$H$1823,MATCH('Ratios - Total'!$C1249,IF(Data!$A$2:$A$1823='Ratios - Total'!$A1249,Data!$C$2:$C$1823,0),0)),"Missing Data")</f>
        <v>0.41463896611700046</v>
      </c>
      <c r="V1249" s="5">
        <f t="array" ref="V1249">IFERROR(INDEX(Data!$K$2:$K$1823,MATCH('Ratios - Total'!$C1249,IF(Data!$A$2:$A$1823='Ratios - Total'!$A1249,Data!$C$2:$C$1823,0),0))/INDEX(Data!$L$2:$L$1823,MATCH('Ratios - Total'!$C1249,IF(Data!$A$2:$A$1823='Ratios - Total'!$A1249,Data!$C$2:$C$1823,0),0)),"Missing Data")</f>
        <v>29640.431311298034</v>
      </c>
      <c r="W1249" s="5">
        <f t="shared" si="19"/>
        <v>41844.483840005589</v>
      </c>
      <c r="X1249" s="5" t="str">
        <f t="array" ref="X1249">IFERROR(INDEX(Data!$K$2:$K$1823,MATCH('Ratios - Total'!$C1249,IF(Data!$A$2:$A$1823='Ratios - Total'!$A1249,Data!$C$2:$C$1823,0),0))/INDEX(Data!$G$2:$G$1823,MATCH('Ratios - Total'!$C1249,IF(Data!$A$2:$A$1823='Ratios - Total'!$A1249,Data!$C$2:$C$1823,0),0)),"Missing Data")</f>
        <v>Missing Data</v>
      </c>
    </row>
    <row r="1250" spans="1:24" x14ac:dyDescent="0.25">
      <c r="A1250" s="22" t="s">
        <v>104</v>
      </c>
      <c r="B1250" s="22" t="s">
        <v>105</v>
      </c>
      <c r="C1250" s="22">
        <v>1999</v>
      </c>
      <c r="D1250" s="5">
        <f t="array" ref="D1250">IFERROR(INDEX(Data!$H$2:$H$1823,MATCH('Ratios - Total'!$C1250,IF(Data!$A$2:$A$1823='Ratios - Total'!$A1250,Data!$C$2:$C$1823,0),0))/INDEX(Data!$D$2:$D$1823,MATCH('Ratios - Total'!$C1250,IF(Data!$A$2:$A$1823='Ratios - Total'!$A1250,Data!$C$2:$C$1823,0),0)),"Missing Data")</f>
        <v>1531.8495912806538</v>
      </c>
      <c r="E1250" s="22"/>
      <c r="F1250" s="5">
        <f t="array" ref="F1250">IFERROR(INDEX(Data!$G$2:$G$1823,MATCH('Ratios - Total'!$C1250,IF(Data!$A$2:$A$1823='Ratios - Total'!$A1250,Data!$C$2:$C$1823,0),0))/INDEX(Data!$D$2:$D$1823,MATCH('Ratios - Total'!$C1250,IF(Data!$A$2:$A$1823='Ratios - Total'!$A1250,Data!$C$2:$C$1823,0),0)),"Missing Data")</f>
        <v>0</v>
      </c>
      <c r="G1250" s="5"/>
      <c r="H1250" s="5" t="str">
        <f t="array" ref="H1250">IFERROR(INDEX(Data!$H$2:$H$1823,MATCH('Ratios - Total'!$C1250,IF(Data!$A$2:$A$1823='Ratios - Total'!$A1250,Data!$C$2:$C$1823,0),0))/INDEX(Data!$G$2:$G$1823,MATCH('Ratios - Total'!$C1250,IF(Data!$A$2:$A$1823='Ratios - Total'!$A1250,Data!$C$2:$C$1823,0),0)),"Missing Data")</f>
        <v>Missing Data</v>
      </c>
      <c r="I1250" s="5">
        <f t="array" ref="I1250">IFERROR(INDEX(Data!$G$2:$G$1823,MATCH('Ratios - Total'!$C1250,IF(Data!$A$2:$A$1823='Ratios - Total'!$A1250,Data!$C$2:$C$1823,0),0))/INDEX(Data!$D$2:$D$1823,MATCH('Ratios - Total'!$C1250,IF(Data!$A$2:$A$1823='Ratios - Total'!$A1250,Data!$C$2:$C$1823,0),0)),"Missing Data")</f>
        <v>0</v>
      </c>
      <c r="J1250" s="22"/>
      <c r="K1250" s="5">
        <f t="array" ref="K1250">IFERROR(INDEX(Data!$E$2:$E$1823,MATCH('Ratios - Total'!$C1250,IF(Data!$A$2:$A$1823='Ratios - Total'!$A1250,Data!$C$2:$C$1823,0),0))/INDEX(Data!$D$2:$D$1823,MATCH('Ratios - Total'!$C1250,IF(Data!$A$2:$A$1823='Ratios - Total'!$A1250,Data!$C$2:$C$1823,0),0)),"Missing Data")</f>
        <v>0</v>
      </c>
      <c r="L1250" s="5"/>
      <c r="M1250" s="5" t="str">
        <f t="array" ref="M1250">IFERROR(INDEX(Data!$F$2:$F$1823,MATCH('Ratios - Total'!$C1250,IF(Data!$A$2:$A$1823='Ratios - Total'!$A1250,Data!$C$2:$C$1823,0),0))/INDEX(Data!$E$2:$E$1823,MATCH('Ratios - Total'!$C1250,IF(Data!$A$2:$A$1823='Ratios - Total'!$A1250,Data!$C$2:$C$1823,0),0)),"Missing Data")</f>
        <v>Missing Data</v>
      </c>
      <c r="N1250" s="5"/>
      <c r="O1250" s="5" t="str">
        <f t="array" ref="O1250">IFERROR(INDEX(Data!$G$2:$G$1823,MATCH('Ratios - Total'!$C1250,IF(Data!$A$2:$A$1823='Ratios - Total'!$A1250,Data!$C$2:$C$1823,0),0))/INDEX(Data!$F$2:$F$1823,MATCH('Ratios - Total'!$C1250,IF(Data!$A$2:$A$1823='Ratios - Total'!$A1250,Data!$C$2:$C$1823,0),0)),"Missing Data")</f>
        <v>Missing Data</v>
      </c>
      <c r="P1250" s="5" t="str">
        <f t="array" ref="P1250">IFERROR(INDEX(Data!$H$2:$H$1823,MATCH('Ratios - Total'!$C1250,IF(Data!$A$2:$A$1823='Ratios - Total'!$A1250,Data!$C$2:$C$1823,0),0))/INDEX(Data!$G$2:$G$1823,MATCH('Ratios - Total'!$C1250,IF(Data!$A$2:$A$1823='Ratios - Total'!$A1250,Data!$C$2:$C$1823,0),0)),"Missing Data")</f>
        <v>Missing Data</v>
      </c>
      <c r="Q1250" s="5"/>
      <c r="R1250" s="5" t="str">
        <f t="array" ref="R1250">IFERROR(INDEX(Data!$L$2:$L$1823,MATCH('Ratios - Total'!$C1250,IF(Data!$A$2:$A$1823='Ratios - Total'!$A1250,Data!$C$2:$C$1823,0),0))/INDEX(Data!$G$2:$G$1823,MATCH('Ratios - Total'!$C1250,IF(Data!$A$2:$A$1823='Ratios - Total'!$A1250,Data!$C$2:$C$1823,0),0)),"Missing Data")</f>
        <v>Missing Data</v>
      </c>
      <c r="S1250" s="5"/>
      <c r="T1250" s="5">
        <f t="array" ref="T1250">IFERROR(INDEX(Data!$H$2:$H$1823,MATCH('Ratios - Total'!$C1250,IF(Data!$A$2:$A$1823='Ratios - Total'!$A1250,Data!$C$2:$C$1823,0),0))/INDEX(Data!$L$2:$L$1823,MATCH('Ratios - Total'!$C1250,IF(Data!$A$2:$A$1823='Ratios - Total'!$A1250,Data!$C$2:$C$1823,0),0)),"Missing Data")</f>
        <v>50282.538512882122</v>
      </c>
      <c r="U1250" s="5">
        <f t="array" ref="U1250">IFERROR(INDEX(Data!$K$2:$K$1823,MATCH('Ratios - Total'!$C1250,IF(Data!$A$2:$A$1823='Ratios - Total'!$A1250,Data!$C$2:$C$1823,0),0))/INDEX(Data!$H$2:$H$1823,MATCH('Ratios - Total'!$C1250,IF(Data!$A$2:$A$1823='Ratios - Total'!$A1250,Data!$C$2:$C$1823,0),0)),"Missing Data")</f>
        <v>0.49027550090358979</v>
      </c>
      <c r="V1250" s="5">
        <f t="array" ref="V1250">IFERROR(INDEX(Data!$K$2:$K$1823,MATCH('Ratios - Total'!$C1250,IF(Data!$A$2:$A$1823='Ratios - Total'!$A1250,Data!$C$2:$C$1823,0),0))/INDEX(Data!$L$2:$L$1823,MATCH('Ratios - Total'!$C1250,IF(Data!$A$2:$A$1823='Ratios - Total'!$A1250,Data!$C$2:$C$1823,0),0)),"Missing Data")</f>
        <v>24652.296756107327</v>
      </c>
      <c r="W1250" s="5">
        <f t="shared" si="19"/>
        <v>25630.241756774794</v>
      </c>
      <c r="X1250" s="5" t="str">
        <f t="array" ref="X1250">IFERROR(INDEX(Data!$K$2:$K$1823,MATCH('Ratios - Total'!$C1250,IF(Data!$A$2:$A$1823='Ratios - Total'!$A1250,Data!$C$2:$C$1823,0),0))/INDEX(Data!$G$2:$G$1823,MATCH('Ratios - Total'!$C1250,IF(Data!$A$2:$A$1823='Ratios - Total'!$A1250,Data!$C$2:$C$1823,0),0)),"Missing Data")</f>
        <v>Missing Data</v>
      </c>
    </row>
    <row r="1251" spans="1:24" x14ac:dyDescent="0.25">
      <c r="A1251" s="22" t="s">
        <v>4</v>
      </c>
      <c r="B1251" s="22" t="s">
        <v>5</v>
      </c>
      <c r="C1251" s="22">
        <v>2000</v>
      </c>
      <c r="D1251" s="5">
        <f t="array" ref="D1251">IFERROR(INDEX(Data!$H$2:$H$1823,MATCH('Ratios - Total'!$C1251,IF(Data!$A$2:$A$1823='Ratios - Total'!$A1251,Data!$C$2:$C$1823,0),0))/INDEX(Data!$D$2:$D$1823,MATCH('Ratios - Total'!$C1251,IF(Data!$A$2:$A$1823='Ratios - Total'!$A1251,Data!$C$2:$C$1823,0),0)),"Missing Data")</f>
        <v>1234.1156230901181</v>
      </c>
      <c r="E1251" s="22"/>
      <c r="F1251" s="5">
        <f t="array" ref="F1251">IFERROR(INDEX(Data!$G$2:$G$1823,MATCH('Ratios - Total'!$C1251,IF(Data!$A$2:$A$1823='Ratios - Total'!$A1251,Data!$C$2:$C$1823,0),0))/INDEX(Data!$D$2:$D$1823,MATCH('Ratios - Total'!$C1251,IF(Data!$A$2:$A$1823='Ratios - Total'!$A1251,Data!$C$2:$C$1823,0),0)),"Missing Data")</f>
        <v>0</v>
      </c>
      <c r="G1251" s="5"/>
      <c r="H1251" s="5" t="str">
        <f t="array" ref="H1251">IFERROR(INDEX(Data!$H$2:$H$1823,MATCH('Ratios - Total'!$C1251,IF(Data!$A$2:$A$1823='Ratios - Total'!$A1251,Data!$C$2:$C$1823,0),0))/INDEX(Data!$G$2:$G$1823,MATCH('Ratios - Total'!$C1251,IF(Data!$A$2:$A$1823='Ratios - Total'!$A1251,Data!$C$2:$C$1823,0),0)),"Missing Data")</f>
        <v>Missing Data</v>
      </c>
      <c r="I1251" s="5">
        <f t="array" ref="I1251">IFERROR(INDEX(Data!$G$2:$G$1823,MATCH('Ratios - Total'!$C1251,IF(Data!$A$2:$A$1823='Ratios - Total'!$A1251,Data!$C$2:$C$1823,0),0))/INDEX(Data!$D$2:$D$1823,MATCH('Ratios - Total'!$C1251,IF(Data!$A$2:$A$1823='Ratios - Total'!$A1251,Data!$C$2:$C$1823,0),0)),"Missing Data")</f>
        <v>0</v>
      </c>
      <c r="J1251" s="22"/>
      <c r="K1251" s="5">
        <f t="array" ref="K1251">IFERROR(INDEX(Data!$E$2:$E$1823,MATCH('Ratios - Total'!$C1251,IF(Data!$A$2:$A$1823='Ratios - Total'!$A1251,Data!$C$2:$C$1823,0),0))/INDEX(Data!$D$2:$D$1823,MATCH('Ratios - Total'!$C1251,IF(Data!$A$2:$A$1823='Ratios - Total'!$A1251,Data!$C$2:$C$1823,0),0)),"Missing Data")</f>
        <v>0</v>
      </c>
      <c r="L1251" s="5"/>
      <c r="M1251" s="5" t="str">
        <f t="array" ref="M1251">IFERROR(INDEX(Data!$F$2:$F$1823,MATCH('Ratios - Total'!$C1251,IF(Data!$A$2:$A$1823='Ratios - Total'!$A1251,Data!$C$2:$C$1823,0),0))/INDEX(Data!$E$2:$E$1823,MATCH('Ratios - Total'!$C1251,IF(Data!$A$2:$A$1823='Ratios - Total'!$A1251,Data!$C$2:$C$1823,0),0)),"Missing Data")</f>
        <v>Missing Data</v>
      </c>
      <c r="N1251" s="5"/>
      <c r="O1251" s="5" t="str">
        <f t="array" ref="O1251">IFERROR(INDEX(Data!$G$2:$G$1823,MATCH('Ratios - Total'!$C1251,IF(Data!$A$2:$A$1823='Ratios - Total'!$A1251,Data!$C$2:$C$1823,0),0))/INDEX(Data!$F$2:$F$1823,MATCH('Ratios - Total'!$C1251,IF(Data!$A$2:$A$1823='Ratios - Total'!$A1251,Data!$C$2:$C$1823,0),0)),"Missing Data")</f>
        <v>Missing Data</v>
      </c>
      <c r="P1251" s="5" t="str">
        <f t="array" ref="P1251">IFERROR(INDEX(Data!$H$2:$H$1823,MATCH('Ratios - Total'!$C1251,IF(Data!$A$2:$A$1823='Ratios - Total'!$A1251,Data!$C$2:$C$1823,0),0))/INDEX(Data!$G$2:$G$1823,MATCH('Ratios - Total'!$C1251,IF(Data!$A$2:$A$1823='Ratios - Total'!$A1251,Data!$C$2:$C$1823,0),0)),"Missing Data")</f>
        <v>Missing Data</v>
      </c>
      <c r="Q1251" s="5"/>
      <c r="R1251" s="5" t="str">
        <f t="array" ref="R1251">IFERROR(INDEX(Data!$L$2:$L$1823,MATCH('Ratios - Total'!$C1251,IF(Data!$A$2:$A$1823='Ratios - Total'!$A1251,Data!$C$2:$C$1823,0),0))/INDEX(Data!$G$2:$G$1823,MATCH('Ratios - Total'!$C1251,IF(Data!$A$2:$A$1823='Ratios - Total'!$A1251,Data!$C$2:$C$1823,0),0)),"Missing Data")</f>
        <v>Missing Data</v>
      </c>
      <c r="S1251" s="5"/>
      <c r="T1251" s="5">
        <f t="array" ref="T1251">IFERROR(INDEX(Data!$H$2:$H$1823,MATCH('Ratios - Total'!$C1251,IF(Data!$A$2:$A$1823='Ratios - Total'!$A1251,Data!$C$2:$C$1823,0),0))/INDEX(Data!$L$2:$L$1823,MATCH('Ratios - Total'!$C1251,IF(Data!$A$2:$A$1823='Ratios - Total'!$A1251,Data!$C$2:$C$1823,0),0)),"Missing Data")</f>
        <v>59050.127418106786</v>
      </c>
      <c r="U1251" s="5">
        <f t="array" ref="U1251">IFERROR(INDEX(Data!$K$2:$K$1823,MATCH('Ratios - Total'!$C1251,IF(Data!$A$2:$A$1823='Ratios - Total'!$A1251,Data!$C$2:$C$1823,0),0))/INDEX(Data!$H$2:$H$1823,MATCH('Ratios - Total'!$C1251,IF(Data!$A$2:$A$1823='Ratios - Total'!$A1251,Data!$C$2:$C$1823,0),0)),"Missing Data")</f>
        <v>0.4031361432963364</v>
      </c>
      <c r="V1251" s="5">
        <f t="array" ref="V1251">IFERROR(INDEX(Data!$K$2:$K$1823,MATCH('Ratios - Total'!$C1251,IF(Data!$A$2:$A$1823='Ratios - Total'!$A1251,Data!$C$2:$C$1823,0),0))/INDEX(Data!$L$2:$L$1823,MATCH('Ratios - Total'!$C1251,IF(Data!$A$2:$A$1823='Ratios - Total'!$A1251,Data!$C$2:$C$1823,0),0)),"Missing Data")</f>
        <v>23805.240628492822</v>
      </c>
      <c r="W1251" s="5">
        <f t="shared" ref="W1251:W1314" si="20">T1251-V1251</f>
        <v>35244.886789613964</v>
      </c>
      <c r="X1251" s="5" t="str">
        <f t="array" ref="X1251">IFERROR(INDEX(Data!$K$2:$K$1823,MATCH('Ratios - Total'!$C1251,IF(Data!$A$2:$A$1823='Ratios - Total'!$A1251,Data!$C$2:$C$1823,0),0))/INDEX(Data!$G$2:$G$1823,MATCH('Ratios - Total'!$C1251,IF(Data!$A$2:$A$1823='Ratios - Total'!$A1251,Data!$C$2:$C$1823,0),0)),"Missing Data")</f>
        <v>Missing Data</v>
      </c>
    </row>
    <row r="1252" spans="1:24" x14ac:dyDescent="0.25">
      <c r="A1252" s="22" t="s">
        <v>6</v>
      </c>
      <c r="B1252" s="22" t="s">
        <v>7</v>
      </c>
      <c r="C1252" s="22">
        <v>2000</v>
      </c>
      <c r="D1252" s="5">
        <f t="array" ref="D1252">IFERROR(INDEX(Data!$H$2:$H$1823,MATCH('Ratios - Total'!$C1252,IF(Data!$A$2:$A$1823='Ratios - Total'!$A1252,Data!$C$2:$C$1823,0),0))/INDEX(Data!$D$2:$D$1823,MATCH('Ratios - Total'!$C1252,IF(Data!$A$2:$A$1823='Ratios - Total'!$A1252,Data!$C$2:$C$1823,0),0)),"Missing Data")</f>
        <v>2312.1394859251263</v>
      </c>
      <c r="E1252" s="22"/>
      <c r="F1252" s="5">
        <f t="array" ref="F1252">IFERROR(INDEX(Data!$G$2:$G$1823,MATCH('Ratios - Total'!$C1252,IF(Data!$A$2:$A$1823='Ratios - Total'!$A1252,Data!$C$2:$C$1823,0),0))/INDEX(Data!$D$2:$D$1823,MATCH('Ratios - Total'!$C1252,IF(Data!$A$2:$A$1823='Ratios - Total'!$A1252,Data!$C$2:$C$1823,0),0)),"Missing Data")</f>
        <v>0</v>
      </c>
      <c r="G1252" s="5"/>
      <c r="H1252" s="5" t="str">
        <f t="array" ref="H1252">IFERROR(INDEX(Data!$H$2:$H$1823,MATCH('Ratios - Total'!$C1252,IF(Data!$A$2:$A$1823='Ratios - Total'!$A1252,Data!$C$2:$C$1823,0),0))/INDEX(Data!$G$2:$G$1823,MATCH('Ratios - Total'!$C1252,IF(Data!$A$2:$A$1823='Ratios - Total'!$A1252,Data!$C$2:$C$1823,0),0)),"Missing Data")</f>
        <v>Missing Data</v>
      </c>
      <c r="I1252" s="5">
        <f t="array" ref="I1252">IFERROR(INDEX(Data!$G$2:$G$1823,MATCH('Ratios - Total'!$C1252,IF(Data!$A$2:$A$1823='Ratios - Total'!$A1252,Data!$C$2:$C$1823,0),0))/INDEX(Data!$D$2:$D$1823,MATCH('Ratios - Total'!$C1252,IF(Data!$A$2:$A$1823='Ratios - Total'!$A1252,Data!$C$2:$C$1823,0),0)),"Missing Data")</f>
        <v>0</v>
      </c>
      <c r="J1252" s="22"/>
      <c r="K1252" s="5">
        <f t="array" ref="K1252">IFERROR(INDEX(Data!$E$2:$E$1823,MATCH('Ratios - Total'!$C1252,IF(Data!$A$2:$A$1823='Ratios - Total'!$A1252,Data!$C$2:$C$1823,0),0))/INDEX(Data!$D$2:$D$1823,MATCH('Ratios - Total'!$C1252,IF(Data!$A$2:$A$1823='Ratios - Total'!$A1252,Data!$C$2:$C$1823,0),0)),"Missing Data")</f>
        <v>0</v>
      </c>
      <c r="L1252" s="5"/>
      <c r="M1252" s="5" t="str">
        <f t="array" ref="M1252">IFERROR(INDEX(Data!$F$2:$F$1823,MATCH('Ratios - Total'!$C1252,IF(Data!$A$2:$A$1823='Ratios - Total'!$A1252,Data!$C$2:$C$1823,0),0))/INDEX(Data!$E$2:$E$1823,MATCH('Ratios - Total'!$C1252,IF(Data!$A$2:$A$1823='Ratios - Total'!$A1252,Data!$C$2:$C$1823,0),0)),"Missing Data")</f>
        <v>Missing Data</v>
      </c>
      <c r="N1252" s="5"/>
      <c r="O1252" s="5" t="str">
        <f t="array" ref="O1252">IFERROR(INDEX(Data!$G$2:$G$1823,MATCH('Ratios - Total'!$C1252,IF(Data!$A$2:$A$1823='Ratios - Total'!$A1252,Data!$C$2:$C$1823,0),0))/INDEX(Data!$F$2:$F$1823,MATCH('Ratios - Total'!$C1252,IF(Data!$A$2:$A$1823='Ratios - Total'!$A1252,Data!$C$2:$C$1823,0),0)),"Missing Data")</f>
        <v>Missing Data</v>
      </c>
      <c r="P1252" s="5" t="str">
        <f t="array" ref="P1252">IFERROR(INDEX(Data!$H$2:$H$1823,MATCH('Ratios - Total'!$C1252,IF(Data!$A$2:$A$1823='Ratios - Total'!$A1252,Data!$C$2:$C$1823,0),0))/INDEX(Data!$G$2:$G$1823,MATCH('Ratios - Total'!$C1252,IF(Data!$A$2:$A$1823='Ratios - Total'!$A1252,Data!$C$2:$C$1823,0),0)),"Missing Data")</f>
        <v>Missing Data</v>
      </c>
      <c r="Q1252" s="5"/>
      <c r="R1252" s="5" t="str">
        <f t="array" ref="R1252">IFERROR(INDEX(Data!$L$2:$L$1823,MATCH('Ratios - Total'!$C1252,IF(Data!$A$2:$A$1823='Ratios - Total'!$A1252,Data!$C$2:$C$1823,0),0))/INDEX(Data!$G$2:$G$1823,MATCH('Ratios - Total'!$C1252,IF(Data!$A$2:$A$1823='Ratios - Total'!$A1252,Data!$C$2:$C$1823,0),0)),"Missing Data")</f>
        <v>Missing Data</v>
      </c>
      <c r="S1252" s="5"/>
      <c r="T1252" s="5">
        <f t="array" ref="T1252">IFERROR(INDEX(Data!$H$2:$H$1823,MATCH('Ratios - Total'!$C1252,IF(Data!$A$2:$A$1823='Ratios - Total'!$A1252,Data!$C$2:$C$1823,0),0))/INDEX(Data!$L$2:$L$1823,MATCH('Ratios - Total'!$C1252,IF(Data!$A$2:$A$1823='Ratios - Total'!$A1252,Data!$C$2:$C$1823,0),0)),"Missing Data")</f>
        <v>79159.200087231497</v>
      </c>
      <c r="U1252" s="5">
        <f t="array" ref="U1252">IFERROR(INDEX(Data!$K$2:$K$1823,MATCH('Ratios - Total'!$C1252,IF(Data!$A$2:$A$1823='Ratios - Total'!$A1252,Data!$C$2:$C$1823,0),0))/INDEX(Data!$H$2:$H$1823,MATCH('Ratios - Total'!$C1252,IF(Data!$A$2:$A$1823='Ratios - Total'!$A1252,Data!$C$2:$C$1823,0),0)),"Missing Data")</f>
        <v>0.44265356974790154</v>
      </c>
      <c r="V1252" s="5">
        <f t="array" ref="V1252">IFERROR(INDEX(Data!$K$2:$K$1823,MATCH('Ratios - Total'!$C1252,IF(Data!$A$2:$A$1823='Ratios - Total'!$A1252,Data!$C$2:$C$1823,0),0))/INDEX(Data!$L$2:$L$1823,MATCH('Ratios - Total'!$C1252,IF(Data!$A$2:$A$1823='Ratios - Total'!$A1252,Data!$C$2:$C$1823,0),0)),"Missing Data")</f>
        <v>35040.102497001419</v>
      </c>
      <c r="W1252" s="5">
        <f t="shared" si="20"/>
        <v>44119.097590230078</v>
      </c>
      <c r="X1252" s="5" t="str">
        <f t="array" ref="X1252">IFERROR(INDEX(Data!$K$2:$K$1823,MATCH('Ratios - Total'!$C1252,IF(Data!$A$2:$A$1823='Ratios - Total'!$A1252,Data!$C$2:$C$1823,0),0))/INDEX(Data!$G$2:$G$1823,MATCH('Ratios - Total'!$C1252,IF(Data!$A$2:$A$1823='Ratios - Total'!$A1252,Data!$C$2:$C$1823,0),0)),"Missing Data")</f>
        <v>Missing Data</v>
      </c>
    </row>
    <row r="1253" spans="1:24" x14ac:dyDescent="0.25">
      <c r="A1253" s="22" t="s">
        <v>8</v>
      </c>
      <c r="B1253" s="22" t="s">
        <v>9</v>
      </c>
      <c r="C1253" s="22">
        <v>2000</v>
      </c>
      <c r="D1253" s="5">
        <f t="array" ref="D1253">IFERROR(INDEX(Data!$H$2:$H$1823,MATCH('Ratios - Total'!$C1253,IF(Data!$A$2:$A$1823='Ratios - Total'!$A1253,Data!$C$2:$C$1823,0),0))/INDEX(Data!$D$2:$D$1823,MATCH('Ratios - Total'!$C1253,IF(Data!$A$2:$A$1823='Ratios - Total'!$A1253,Data!$C$2:$C$1823,0),0)),"Missing Data")</f>
        <v>1097.6839110907172</v>
      </c>
      <c r="E1253" s="22"/>
      <c r="F1253" s="5">
        <f t="array" ref="F1253">IFERROR(INDEX(Data!$G$2:$G$1823,MATCH('Ratios - Total'!$C1253,IF(Data!$A$2:$A$1823='Ratios - Total'!$A1253,Data!$C$2:$C$1823,0),0))/INDEX(Data!$D$2:$D$1823,MATCH('Ratios - Total'!$C1253,IF(Data!$A$2:$A$1823='Ratios - Total'!$A1253,Data!$C$2:$C$1823,0),0)),"Missing Data")</f>
        <v>0</v>
      </c>
      <c r="G1253" s="5"/>
      <c r="H1253" s="5" t="str">
        <f t="array" ref="H1253">IFERROR(INDEX(Data!$H$2:$H$1823,MATCH('Ratios - Total'!$C1253,IF(Data!$A$2:$A$1823='Ratios - Total'!$A1253,Data!$C$2:$C$1823,0),0))/INDEX(Data!$G$2:$G$1823,MATCH('Ratios - Total'!$C1253,IF(Data!$A$2:$A$1823='Ratios - Total'!$A1253,Data!$C$2:$C$1823,0),0)),"Missing Data")</f>
        <v>Missing Data</v>
      </c>
      <c r="I1253" s="5">
        <f t="array" ref="I1253">IFERROR(INDEX(Data!$G$2:$G$1823,MATCH('Ratios - Total'!$C1253,IF(Data!$A$2:$A$1823='Ratios - Total'!$A1253,Data!$C$2:$C$1823,0),0))/INDEX(Data!$D$2:$D$1823,MATCH('Ratios - Total'!$C1253,IF(Data!$A$2:$A$1823='Ratios - Total'!$A1253,Data!$C$2:$C$1823,0),0)),"Missing Data")</f>
        <v>0</v>
      </c>
      <c r="J1253" s="22"/>
      <c r="K1253" s="5">
        <f t="array" ref="K1253">IFERROR(INDEX(Data!$E$2:$E$1823,MATCH('Ratios - Total'!$C1253,IF(Data!$A$2:$A$1823='Ratios - Total'!$A1253,Data!$C$2:$C$1823,0),0))/INDEX(Data!$D$2:$D$1823,MATCH('Ratios - Total'!$C1253,IF(Data!$A$2:$A$1823='Ratios - Total'!$A1253,Data!$C$2:$C$1823,0),0)),"Missing Data")</f>
        <v>0</v>
      </c>
      <c r="L1253" s="5"/>
      <c r="M1253" s="5" t="str">
        <f t="array" ref="M1253">IFERROR(INDEX(Data!$F$2:$F$1823,MATCH('Ratios - Total'!$C1253,IF(Data!$A$2:$A$1823='Ratios - Total'!$A1253,Data!$C$2:$C$1823,0),0))/INDEX(Data!$E$2:$E$1823,MATCH('Ratios - Total'!$C1253,IF(Data!$A$2:$A$1823='Ratios - Total'!$A1253,Data!$C$2:$C$1823,0),0)),"Missing Data")</f>
        <v>Missing Data</v>
      </c>
      <c r="N1253" s="5"/>
      <c r="O1253" s="5" t="str">
        <f t="array" ref="O1253">IFERROR(INDEX(Data!$G$2:$G$1823,MATCH('Ratios - Total'!$C1253,IF(Data!$A$2:$A$1823='Ratios - Total'!$A1253,Data!$C$2:$C$1823,0),0))/INDEX(Data!$F$2:$F$1823,MATCH('Ratios - Total'!$C1253,IF(Data!$A$2:$A$1823='Ratios - Total'!$A1253,Data!$C$2:$C$1823,0),0)),"Missing Data")</f>
        <v>Missing Data</v>
      </c>
      <c r="P1253" s="5" t="str">
        <f t="array" ref="P1253">IFERROR(INDEX(Data!$H$2:$H$1823,MATCH('Ratios - Total'!$C1253,IF(Data!$A$2:$A$1823='Ratios - Total'!$A1253,Data!$C$2:$C$1823,0),0))/INDEX(Data!$G$2:$G$1823,MATCH('Ratios - Total'!$C1253,IF(Data!$A$2:$A$1823='Ratios - Total'!$A1253,Data!$C$2:$C$1823,0),0)),"Missing Data")</f>
        <v>Missing Data</v>
      </c>
      <c r="Q1253" s="5"/>
      <c r="R1253" s="5" t="str">
        <f t="array" ref="R1253">IFERROR(INDEX(Data!$L$2:$L$1823,MATCH('Ratios - Total'!$C1253,IF(Data!$A$2:$A$1823='Ratios - Total'!$A1253,Data!$C$2:$C$1823,0),0))/INDEX(Data!$G$2:$G$1823,MATCH('Ratios - Total'!$C1253,IF(Data!$A$2:$A$1823='Ratios - Total'!$A1253,Data!$C$2:$C$1823,0),0)),"Missing Data")</f>
        <v>Missing Data</v>
      </c>
      <c r="S1253" s="5"/>
      <c r="T1253" s="5">
        <f t="array" ref="T1253">IFERROR(INDEX(Data!$H$2:$H$1823,MATCH('Ratios - Total'!$C1253,IF(Data!$A$2:$A$1823='Ratios - Total'!$A1253,Data!$C$2:$C$1823,0),0))/INDEX(Data!$L$2:$L$1823,MATCH('Ratios - Total'!$C1253,IF(Data!$A$2:$A$1823='Ratios - Total'!$A1253,Data!$C$2:$C$1823,0),0)),"Missing Data")</f>
        <v>59866.545031810783</v>
      </c>
      <c r="U1253" s="5">
        <f t="array" ref="U1253">IFERROR(INDEX(Data!$K$2:$K$1823,MATCH('Ratios - Total'!$C1253,IF(Data!$A$2:$A$1823='Ratios - Total'!$A1253,Data!$C$2:$C$1823,0),0))/INDEX(Data!$H$2:$H$1823,MATCH('Ratios - Total'!$C1253,IF(Data!$A$2:$A$1823='Ratios - Total'!$A1253,Data!$C$2:$C$1823,0),0)),"Missing Data")</f>
        <v>0.42019751751300088</v>
      </c>
      <c r="V1253" s="5">
        <f t="array" ref="V1253">IFERROR(INDEX(Data!$K$2:$K$1823,MATCH('Ratios - Total'!$C1253,IF(Data!$A$2:$A$1823='Ratios - Total'!$A1253,Data!$C$2:$C$1823,0),0))/INDEX(Data!$L$2:$L$1823,MATCH('Ratios - Total'!$C1253,IF(Data!$A$2:$A$1823='Ratios - Total'!$A1253,Data!$C$2:$C$1823,0),0)),"Missing Data")</f>
        <v>25155.773604447168</v>
      </c>
      <c r="W1253" s="5">
        <f t="shared" si="20"/>
        <v>34710.771427363616</v>
      </c>
      <c r="X1253" s="5" t="str">
        <f t="array" ref="X1253">IFERROR(INDEX(Data!$K$2:$K$1823,MATCH('Ratios - Total'!$C1253,IF(Data!$A$2:$A$1823='Ratios - Total'!$A1253,Data!$C$2:$C$1823,0),0))/INDEX(Data!$G$2:$G$1823,MATCH('Ratios - Total'!$C1253,IF(Data!$A$2:$A$1823='Ratios - Total'!$A1253,Data!$C$2:$C$1823,0),0)),"Missing Data")</f>
        <v>Missing Data</v>
      </c>
    </row>
    <row r="1254" spans="1:24" x14ac:dyDescent="0.25">
      <c r="A1254" s="22" t="s">
        <v>10</v>
      </c>
      <c r="B1254" s="22" t="s">
        <v>11</v>
      </c>
      <c r="C1254" s="22">
        <v>2000</v>
      </c>
      <c r="D1254" s="5">
        <f t="array" ref="D1254">IFERROR(INDEX(Data!$H$2:$H$1823,MATCH('Ratios - Total'!$C1254,IF(Data!$A$2:$A$1823='Ratios - Total'!$A1254,Data!$C$2:$C$1823,0),0))/INDEX(Data!$D$2:$D$1823,MATCH('Ratios - Total'!$C1254,IF(Data!$A$2:$A$1823='Ratios - Total'!$A1254,Data!$C$2:$C$1823,0),0)),"Missing Data")</f>
        <v>990.87878837656262</v>
      </c>
      <c r="E1254" s="22"/>
      <c r="F1254" s="5">
        <f t="array" ref="F1254">IFERROR(INDEX(Data!$G$2:$G$1823,MATCH('Ratios - Total'!$C1254,IF(Data!$A$2:$A$1823='Ratios - Total'!$A1254,Data!$C$2:$C$1823,0),0))/INDEX(Data!$D$2:$D$1823,MATCH('Ratios - Total'!$C1254,IF(Data!$A$2:$A$1823='Ratios - Total'!$A1254,Data!$C$2:$C$1823,0),0)),"Missing Data")</f>
        <v>0</v>
      </c>
      <c r="G1254" s="5"/>
      <c r="H1254" s="5" t="str">
        <f t="array" ref="H1254">IFERROR(INDEX(Data!$H$2:$H$1823,MATCH('Ratios - Total'!$C1254,IF(Data!$A$2:$A$1823='Ratios - Total'!$A1254,Data!$C$2:$C$1823,0),0))/INDEX(Data!$G$2:$G$1823,MATCH('Ratios - Total'!$C1254,IF(Data!$A$2:$A$1823='Ratios - Total'!$A1254,Data!$C$2:$C$1823,0),0)),"Missing Data")</f>
        <v>Missing Data</v>
      </c>
      <c r="I1254" s="5">
        <f t="array" ref="I1254">IFERROR(INDEX(Data!$G$2:$G$1823,MATCH('Ratios - Total'!$C1254,IF(Data!$A$2:$A$1823='Ratios - Total'!$A1254,Data!$C$2:$C$1823,0),0))/INDEX(Data!$D$2:$D$1823,MATCH('Ratios - Total'!$C1254,IF(Data!$A$2:$A$1823='Ratios - Total'!$A1254,Data!$C$2:$C$1823,0),0)),"Missing Data")</f>
        <v>0</v>
      </c>
      <c r="J1254" s="22"/>
      <c r="K1254" s="5">
        <f t="array" ref="K1254">IFERROR(INDEX(Data!$E$2:$E$1823,MATCH('Ratios - Total'!$C1254,IF(Data!$A$2:$A$1823='Ratios - Total'!$A1254,Data!$C$2:$C$1823,0),0))/INDEX(Data!$D$2:$D$1823,MATCH('Ratios - Total'!$C1254,IF(Data!$A$2:$A$1823='Ratios - Total'!$A1254,Data!$C$2:$C$1823,0),0)),"Missing Data")</f>
        <v>0</v>
      </c>
      <c r="L1254" s="5"/>
      <c r="M1254" s="5" t="str">
        <f t="array" ref="M1254">IFERROR(INDEX(Data!$F$2:$F$1823,MATCH('Ratios - Total'!$C1254,IF(Data!$A$2:$A$1823='Ratios - Total'!$A1254,Data!$C$2:$C$1823,0),0))/INDEX(Data!$E$2:$E$1823,MATCH('Ratios - Total'!$C1254,IF(Data!$A$2:$A$1823='Ratios - Total'!$A1254,Data!$C$2:$C$1823,0),0)),"Missing Data")</f>
        <v>Missing Data</v>
      </c>
      <c r="N1254" s="5"/>
      <c r="O1254" s="5" t="str">
        <f t="array" ref="O1254">IFERROR(INDEX(Data!$G$2:$G$1823,MATCH('Ratios - Total'!$C1254,IF(Data!$A$2:$A$1823='Ratios - Total'!$A1254,Data!$C$2:$C$1823,0),0))/INDEX(Data!$F$2:$F$1823,MATCH('Ratios - Total'!$C1254,IF(Data!$A$2:$A$1823='Ratios - Total'!$A1254,Data!$C$2:$C$1823,0),0)),"Missing Data")</f>
        <v>Missing Data</v>
      </c>
      <c r="P1254" s="5" t="str">
        <f t="array" ref="P1254">IFERROR(INDEX(Data!$H$2:$H$1823,MATCH('Ratios - Total'!$C1254,IF(Data!$A$2:$A$1823='Ratios - Total'!$A1254,Data!$C$2:$C$1823,0),0))/INDEX(Data!$G$2:$G$1823,MATCH('Ratios - Total'!$C1254,IF(Data!$A$2:$A$1823='Ratios - Total'!$A1254,Data!$C$2:$C$1823,0),0)),"Missing Data")</f>
        <v>Missing Data</v>
      </c>
      <c r="Q1254" s="5"/>
      <c r="R1254" s="5" t="str">
        <f t="array" ref="R1254">IFERROR(INDEX(Data!$L$2:$L$1823,MATCH('Ratios - Total'!$C1254,IF(Data!$A$2:$A$1823='Ratios - Total'!$A1254,Data!$C$2:$C$1823,0),0))/INDEX(Data!$G$2:$G$1823,MATCH('Ratios - Total'!$C1254,IF(Data!$A$2:$A$1823='Ratios - Total'!$A1254,Data!$C$2:$C$1823,0),0)),"Missing Data")</f>
        <v>Missing Data</v>
      </c>
      <c r="S1254" s="5"/>
      <c r="T1254" s="5">
        <f t="array" ref="T1254">IFERROR(INDEX(Data!$H$2:$H$1823,MATCH('Ratios - Total'!$C1254,IF(Data!$A$2:$A$1823='Ratios - Total'!$A1254,Data!$C$2:$C$1823,0),0))/INDEX(Data!$L$2:$L$1823,MATCH('Ratios - Total'!$C1254,IF(Data!$A$2:$A$1823='Ratios - Total'!$A1254,Data!$C$2:$C$1823,0),0)),"Missing Data")</f>
        <v>43348.02188505447</v>
      </c>
      <c r="U1254" s="5">
        <f t="array" ref="U1254">IFERROR(INDEX(Data!$K$2:$K$1823,MATCH('Ratios - Total'!$C1254,IF(Data!$A$2:$A$1823='Ratios - Total'!$A1254,Data!$C$2:$C$1823,0),0))/INDEX(Data!$H$2:$H$1823,MATCH('Ratios - Total'!$C1254,IF(Data!$A$2:$A$1823='Ratios - Total'!$A1254,Data!$C$2:$C$1823,0),0)),"Missing Data")</f>
        <v>0.49684298289212259</v>
      </c>
      <c r="V1254" s="5">
        <f t="array" ref="V1254">IFERROR(INDEX(Data!$K$2:$K$1823,MATCH('Ratios - Total'!$C1254,IF(Data!$A$2:$A$1823='Ratios - Total'!$A1254,Data!$C$2:$C$1823,0),0))/INDEX(Data!$L$2:$L$1823,MATCH('Ratios - Total'!$C1254,IF(Data!$A$2:$A$1823='Ratios - Total'!$A1254,Data!$C$2:$C$1823,0),0)),"Missing Data")</f>
        <v>21537.160495843473</v>
      </c>
      <c r="W1254" s="5">
        <f t="shared" si="20"/>
        <v>21810.861389210997</v>
      </c>
      <c r="X1254" s="5" t="str">
        <f t="array" ref="X1254">IFERROR(INDEX(Data!$K$2:$K$1823,MATCH('Ratios - Total'!$C1254,IF(Data!$A$2:$A$1823='Ratios - Total'!$A1254,Data!$C$2:$C$1823,0),0))/INDEX(Data!$G$2:$G$1823,MATCH('Ratios - Total'!$C1254,IF(Data!$A$2:$A$1823='Ratios - Total'!$A1254,Data!$C$2:$C$1823,0),0)),"Missing Data")</f>
        <v>Missing Data</v>
      </c>
    </row>
    <row r="1255" spans="1:24" x14ac:dyDescent="0.25">
      <c r="A1255" s="22" t="s">
        <v>12</v>
      </c>
      <c r="B1255" s="22" t="s">
        <v>13</v>
      </c>
      <c r="C1255" s="22">
        <v>2000</v>
      </c>
      <c r="D1255" s="5">
        <f t="array" ref="D1255">IFERROR(INDEX(Data!$H$2:$H$1823,MATCH('Ratios - Total'!$C1255,IF(Data!$A$2:$A$1823='Ratios - Total'!$A1255,Data!$C$2:$C$1823,0),0))/INDEX(Data!$D$2:$D$1823,MATCH('Ratios - Total'!$C1255,IF(Data!$A$2:$A$1823='Ratios - Total'!$A1255,Data!$C$2:$C$1823,0),0)),"Missing Data")</f>
        <v>1381.4212836498036</v>
      </c>
      <c r="E1255" s="22"/>
      <c r="F1255" s="5">
        <f t="array" ref="F1255">IFERROR(INDEX(Data!$G$2:$G$1823,MATCH('Ratios - Total'!$C1255,IF(Data!$A$2:$A$1823='Ratios - Total'!$A1255,Data!$C$2:$C$1823,0),0))/INDEX(Data!$D$2:$D$1823,MATCH('Ratios - Total'!$C1255,IF(Data!$A$2:$A$1823='Ratios - Total'!$A1255,Data!$C$2:$C$1823,0),0)),"Missing Data")</f>
        <v>0</v>
      </c>
      <c r="G1255" s="5"/>
      <c r="H1255" s="5" t="str">
        <f t="array" ref="H1255">IFERROR(INDEX(Data!$H$2:$H$1823,MATCH('Ratios - Total'!$C1255,IF(Data!$A$2:$A$1823='Ratios - Total'!$A1255,Data!$C$2:$C$1823,0),0))/INDEX(Data!$G$2:$G$1823,MATCH('Ratios - Total'!$C1255,IF(Data!$A$2:$A$1823='Ratios - Total'!$A1255,Data!$C$2:$C$1823,0),0)),"Missing Data")</f>
        <v>Missing Data</v>
      </c>
      <c r="I1255" s="5">
        <f t="array" ref="I1255">IFERROR(INDEX(Data!$G$2:$G$1823,MATCH('Ratios - Total'!$C1255,IF(Data!$A$2:$A$1823='Ratios - Total'!$A1255,Data!$C$2:$C$1823,0),0))/INDEX(Data!$D$2:$D$1823,MATCH('Ratios - Total'!$C1255,IF(Data!$A$2:$A$1823='Ratios - Total'!$A1255,Data!$C$2:$C$1823,0),0)),"Missing Data")</f>
        <v>0</v>
      </c>
      <c r="J1255" s="22"/>
      <c r="K1255" s="5">
        <f t="array" ref="K1255">IFERROR(INDEX(Data!$E$2:$E$1823,MATCH('Ratios - Total'!$C1255,IF(Data!$A$2:$A$1823='Ratios - Total'!$A1255,Data!$C$2:$C$1823,0),0))/INDEX(Data!$D$2:$D$1823,MATCH('Ratios - Total'!$C1255,IF(Data!$A$2:$A$1823='Ratios - Total'!$A1255,Data!$C$2:$C$1823,0),0)),"Missing Data")</f>
        <v>0</v>
      </c>
      <c r="L1255" s="5"/>
      <c r="M1255" s="5" t="str">
        <f t="array" ref="M1255">IFERROR(INDEX(Data!$F$2:$F$1823,MATCH('Ratios - Total'!$C1255,IF(Data!$A$2:$A$1823='Ratios - Total'!$A1255,Data!$C$2:$C$1823,0),0))/INDEX(Data!$E$2:$E$1823,MATCH('Ratios - Total'!$C1255,IF(Data!$A$2:$A$1823='Ratios - Total'!$A1255,Data!$C$2:$C$1823,0),0)),"Missing Data")</f>
        <v>Missing Data</v>
      </c>
      <c r="N1255" s="5"/>
      <c r="O1255" s="5" t="str">
        <f t="array" ref="O1255">IFERROR(INDEX(Data!$G$2:$G$1823,MATCH('Ratios - Total'!$C1255,IF(Data!$A$2:$A$1823='Ratios - Total'!$A1255,Data!$C$2:$C$1823,0),0))/INDEX(Data!$F$2:$F$1823,MATCH('Ratios - Total'!$C1255,IF(Data!$A$2:$A$1823='Ratios - Total'!$A1255,Data!$C$2:$C$1823,0),0)),"Missing Data")</f>
        <v>Missing Data</v>
      </c>
      <c r="P1255" s="5" t="str">
        <f t="array" ref="P1255">IFERROR(INDEX(Data!$H$2:$H$1823,MATCH('Ratios - Total'!$C1255,IF(Data!$A$2:$A$1823='Ratios - Total'!$A1255,Data!$C$2:$C$1823,0),0))/INDEX(Data!$G$2:$G$1823,MATCH('Ratios - Total'!$C1255,IF(Data!$A$2:$A$1823='Ratios - Total'!$A1255,Data!$C$2:$C$1823,0),0)),"Missing Data")</f>
        <v>Missing Data</v>
      </c>
      <c r="Q1255" s="5"/>
      <c r="R1255" s="5" t="str">
        <f t="array" ref="R1255">IFERROR(INDEX(Data!$L$2:$L$1823,MATCH('Ratios - Total'!$C1255,IF(Data!$A$2:$A$1823='Ratios - Total'!$A1255,Data!$C$2:$C$1823,0),0))/INDEX(Data!$G$2:$G$1823,MATCH('Ratios - Total'!$C1255,IF(Data!$A$2:$A$1823='Ratios - Total'!$A1255,Data!$C$2:$C$1823,0),0)),"Missing Data")</f>
        <v>Missing Data</v>
      </c>
      <c r="S1255" s="5"/>
      <c r="T1255" s="5">
        <f t="array" ref="T1255">IFERROR(INDEX(Data!$H$2:$H$1823,MATCH('Ratios - Total'!$C1255,IF(Data!$A$2:$A$1823='Ratios - Total'!$A1255,Data!$C$2:$C$1823,0),0))/INDEX(Data!$L$2:$L$1823,MATCH('Ratios - Total'!$C1255,IF(Data!$A$2:$A$1823='Ratios - Total'!$A1255,Data!$C$2:$C$1823,0),0)),"Missing Data")</f>
        <v>74739.479653934628</v>
      </c>
      <c r="U1255" s="5">
        <f t="array" ref="U1255">IFERROR(INDEX(Data!$K$2:$K$1823,MATCH('Ratios - Total'!$C1255,IF(Data!$A$2:$A$1823='Ratios - Total'!$A1255,Data!$C$2:$C$1823,0),0))/INDEX(Data!$H$2:$H$1823,MATCH('Ratios - Total'!$C1255,IF(Data!$A$2:$A$1823='Ratios - Total'!$A1255,Data!$C$2:$C$1823,0),0)),"Missing Data")</f>
        <v>0.48140547301794212</v>
      </c>
      <c r="V1255" s="5">
        <f t="array" ref="V1255">IFERROR(INDEX(Data!$K$2:$K$1823,MATCH('Ratios - Total'!$C1255,IF(Data!$A$2:$A$1823='Ratios - Total'!$A1255,Data!$C$2:$C$1823,0),0))/INDEX(Data!$L$2:$L$1823,MATCH('Ratios - Total'!$C1255,IF(Data!$A$2:$A$1823='Ratios - Total'!$A1255,Data!$C$2:$C$1823,0),0)),"Missing Data")</f>
        <v>35979.994555917256</v>
      </c>
      <c r="W1255" s="5">
        <f t="shared" si="20"/>
        <v>38759.485098017372</v>
      </c>
      <c r="X1255" s="5" t="str">
        <f t="array" ref="X1255">IFERROR(INDEX(Data!$K$2:$K$1823,MATCH('Ratios - Total'!$C1255,IF(Data!$A$2:$A$1823='Ratios - Total'!$A1255,Data!$C$2:$C$1823,0),0))/INDEX(Data!$G$2:$G$1823,MATCH('Ratios - Total'!$C1255,IF(Data!$A$2:$A$1823='Ratios - Total'!$A1255,Data!$C$2:$C$1823,0),0)),"Missing Data")</f>
        <v>Missing Data</v>
      </c>
    </row>
    <row r="1256" spans="1:24" x14ac:dyDescent="0.25">
      <c r="A1256" s="22" t="s">
        <v>14</v>
      </c>
      <c r="B1256" s="22" t="s">
        <v>15</v>
      </c>
      <c r="C1256" s="22">
        <v>2000</v>
      </c>
      <c r="D1256" s="5">
        <f t="array" ref="D1256">IFERROR(INDEX(Data!$H$2:$H$1823,MATCH('Ratios - Total'!$C1256,IF(Data!$A$2:$A$1823='Ratios - Total'!$A1256,Data!$C$2:$C$1823,0),0))/INDEX(Data!$D$2:$D$1823,MATCH('Ratios - Total'!$C1256,IF(Data!$A$2:$A$1823='Ratios - Total'!$A1256,Data!$C$2:$C$1823,0),0)),"Missing Data")</f>
        <v>1333.2774303020553</v>
      </c>
      <c r="E1256" s="22"/>
      <c r="F1256" s="5">
        <f t="array" ref="F1256">IFERROR(INDEX(Data!$G$2:$G$1823,MATCH('Ratios - Total'!$C1256,IF(Data!$A$2:$A$1823='Ratios - Total'!$A1256,Data!$C$2:$C$1823,0),0))/INDEX(Data!$D$2:$D$1823,MATCH('Ratios - Total'!$C1256,IF(Data!$A$2:$A$1823='Ratios - Total'!$A1256,Data!$C$2:$C$1823,0),0)),"Missing Data")</f>
        <v>0</v>
      </c>
      <c r="G1256" s="5"/>
      <c r="H1256" s="5" t="str">
        <f t="array" ref="H1256">IFERROR(INDEX(Data!$H$2:$H$1823,MATCH('Ratios - Total'!$C1256,IF(Data!$A$2:$A$1823='Ratios - Total'!$A1256,Data!$C$2:$C$1823,0),0))/INDEX(Data!$G$2:$G$1823,MATCH('Ratios - Total'!$C1256,IF(Data!$A$2:$A$1823='Ratios - Total'!$A1256,Data!$C$2:$C$1823,0),0)),"Missing Data")</f>
        <v>Missing Data</v>
      </c>
      <c r="I1256" s="5">
        <f t="array" ref="I1256">IFERROR(INDEX(Data!$G$2:$G$1823,MATCH('Ratios - Total'!$C1256,IF(Data!$A$2:$A$1823='Ratios - Total'!$A1256,Data!$C$2:$C$1823,0),0))/INDEX(Data!$D$2:$D$1823,MATCH('Ratios - Total'!$C1256,IF(Data!$A$2:$A$1823='Ratios - Total'!$A1256,Data!$C$2:$C$1823,0),0)),"Missing Data")</f>
        <v>0</v>
      </c>
      <c r="J1256" s="22"/>
      <c r="K1256" s="5">
        <f t="array" ref="K1256">IFERROR(INDEX(Data!$E$2:$E$1823,MATCH('Ratios - Total'!$C1256,IF(Data!$A$2:$A$1823='Ratios - Total'!$A1256,Data!$C$2:$C$1823,0),0))/INDEX(Data!$D$2:$D$1823,MATCH('Ratios - Total'!$C1256,IF(Data!$A$2:$A$1823='Ratios - Total'!$A1256,Data!$C$2:$C$1823,0),0)),"Missing Data")</f>
        <v>0</v>
      </c>
      <c r="L1256" s="5"/>
      <c r="M1256" s="5" t="str">
        <f t="array" ref="M1256">IFERROR(INDEX(Data!$F$2:$F$1823,MATCH('Ratios - Total'!$C1256,IF(Data!$A$2:$A$1823='Ratios - Total'!$A1256,Data!$C$2:$C$1823,0),0))/INDEX(Data!$E$2:$E$1823,MATCH('Ratios - Total'!$C1256,IF(Data!$A$2:$A$1823='Ratios - Total'!$A1256,Data!$C$2:$C$1823,0),0)),"Missing Data")</f>
        <v>Missing Data</v>
      </c>
      <c r="N1256" s="5"/>
      <c r="O1256" s="5" t="str">
        <f t="array" ref="O1256">IFERROR(INDEX(Data!$G$2:$G$1823,MATCH('Ratios - Total'!$C1256,IF(Data!$A$2:$A$1823='Ratios - Total'!$A1256,Data!$C$2:$C$1823,0),0))/INDEX(Data!$F$2:$F$1823,MATCH('Ratios - Total'!$C1256,IF(Data!$A$2:$A$1823='Ratios - Total'!$A1256,Data!$C$2:$C$1823,0),0)),"Missing Data")</f>
        <v>Missing Data</v>
      </c>
      <c r="P1256" s="5" t="str">
        <f t="array" ref="P1256">IFERROR(INDEX(Data!$H$2:$H$1823,MATCH('Ratios - Total'!$C1256,IF(Data!$A$2:$A$1823='Ratios - Total'!$A1256,Data!$C$2:$C$1823,0),0))/INDEX(Data!$G$2:$G$1823,MATCH('Ratios - Total'!$C1256,IF(Data!$A$2:$A$1823='Ratios - Total'!$A1256,Data!$C$2:$C$1823,0),0)),"Missing Data")</f>
        <v>Missing Data</v>
      </c>
      <c r="Q1256" s="5"/>
      <c r="R1256" s="5" t="str">
        <f t="array" ref="R1256">IFERROR(INDEX(Data!$L$2:$L$1823,MATCH('Ratios - Total'!$C1256,IF(Data!$A$2:$A$1823='Ratios - Total'!$A1256,Data!$C$2:$C$1823,0),0))/INDEX(Data!$G$2:$G$1823,MATCH('Ratios - Total'!$C1256,IF(Data!$A$2:$A$1823='Ratios - Total'!$A1256,Data!$C$2:$C$1823,0),0)),"Missing Data")</f>
        <v>Missing Data</v>
      </c>
      <c r="S1256" s="5"/>
      <c r="T1256" s="5">
        <f t="array" ref="T1256">IFERROR(INDEX(Data!$H$2:$H$1823,MATCH('Ratios - Total'!$C1256,IF(Data!$A$2:$A$1823='Ratios - Total'!$A1256,Data!$C$2:$C$1823,0),0))/INDEX(Data!$L$2:$L$1823,MATCH('Ratios - Total'!$C1256,IF(Data!$A$2:$A$1823='Ratios - Total'!$A1256,Data!$C$2:$C$1823,0),0)),"Missing Data")</f>
        <v>68738.142814588864</v>
      </c>
      <c r="U1256" s="5">
        <f t="array" ref="U1256">IFERROR(INDEX(Data!$K$2:$K$1823,MATCH('Ratios - Total'!$C1256,IF(Data!$A$2:$A$1823='Ratios - Total'!$A1256,Data!$C$2:$C$1823,0),0))/INDEX(Data!$H$2:$H$1823,MATCH('Ratios - Total'!$C1256,IF(Data!$A$2:$A$1823='Ratios - Total'!$A1256,Data!$C$2:$C$1823,0),0)),"Missing Data")</f>
        <v>0.37461554734975239</v>
      </c>
      <c r="V1256" s="5">
        <f t="array" ref="V1256">IFERROR(INDEX(Data!$K$2:$K$1823,MATCH('Ratios - Total'!$C1256,IF(Data!$A$2:$A$1823='Ratios - Total'!$A1256,Data!$C$2:$C$1823,0),0))/INDEX(Data!$L$2:$L$1823,MATCH('Ratios - Total'!$C1256,IF(Data!$A$2:$A$1823='Ratios - Total'!$A1256,Data!$C$2:$C$1823,0),0)),"Missing Data")</f>
        <v>25750.376994292659</v>
      </c>
      <c r="W1256" s="5">
        <f t="shared" si="20"/>
        <v>42987.765820296205</v>
      </c>
      <c r="X1256" s="5" t="str">
        <f t="array" ref="X1256">IFERROR(INDEX(Data!$K$2:$K$1823,MATCH('Ratios - Total'!$C1256,IF(Data!$A$2:$A$1823='Ratios - Total'!$A1256,Data!$C$2:$C$1823,0),0))/INDEX(Data!$G$2:$G$1823,MATCH('Ratios - Total'!$C1256,IF(Data!$A$2:$A$1823='Ratios - Total'!$A1256,Data!$C$2:$C$1823,0),0)),"Missing Data")</f>
        <v>Missing Data</v>
      </c>
    </row>
    <row r="1257" spans="1:24" x14ac:dyDescent="0.25">
      <c r="A1257" s="22" t="s">
        <v>16</v>
      </c>
      <c r="B1257" s="22" t="s">
        <v>17</v>
      </c>
      <c r="C1257" s="22">
        <v>2000</v>
      </c>
      <c r="D1257" s="5">
        <f t="array" ref="D1257">IFERROR(INDEX(Data!$H$2:$H$1823,MATCH('Ratios - Total'!$C1257,IF(Data!$A$2:$A$1823='Ratios - Total'!$A1257,Data!$C$2:$C$1823,0),0))/INDEX(Data!$D$2:$D$1823,MATCH('Ratios - Total'!$C1257,IF(Data!$A$2:$A$1823='Ratios - Total'!$A1257,Data!$C$2:$C$1823,0),0)),"Missing Data")</f>
        <v>1570.216951459606</v>
      </c>
      <c r="E1257" s="22"/>
      <c r="F1257" s="5">
        <f t="array" ref="F1257">IFERROR(INDEX(Data!$G$2:$G$1823,MATCH('Ratios - Total'!$C1257,IF(Data!$A$2:$A$1823='Ratios - Total'!$A1257,Data!$C$2:$C$1823,0),0))/INDEX(Data!$D$2:$D$1823,MATCH('Ratios - Total'!$C1257,IF(Data!$A$2:$A$1823='Ratios - Total'!$A1257,Data!$C$2:$C$1823,0),0)),"Missing Data")</f>
        <v>0</v>
      </c>
      <c r="G1257" s="5"/>
      <c r="H1257" s="5" t="str">
        <f t="array" ref="H1257">IFERROR(INDEX(Data!$H$2:$H$1823,MATCH('Ratios - Total'!$C1257,IF(Data!$A$2:$A$1823='Ratios - Total'!$A1257,Data!$C$2:$C$1823,0),0))/INDEX(Data!$G$2:$G$1823,MATCH('Ratios - Total'!$C1257,IF(Data!$A$2:$A$1823='Ratios - Total'!$A1257,Data!$C$2:$C$1823,0),0)),"Missing Data")</f>
        <v>Missing Data</v>
      </c>
      <c r="I1257" s="5">
        <f t="array" ref="I1257">IFERROR(INDEX(Data!$G$2:$G$1823,MATCH('Ratios - Total'!$C1257,IF(Data!$A$2:$A$1823='Ratios - Total'!$A1257,Data!$C$2:$C$1823,0),0))/INDEX(Data!$D$2:$D$1823,MATCH('Ratios - Total'!$C1257,IF(Data!$A$2:$A$1823='Ratios - Total'!$A1257,Data!$C$2:$C$1823,0),0)),"Missing Data")</f>
        <v>0</v>
      </c>
      <c r="J1257" s="22"/>
      <c r="K1257" s="5">
        <f t="array" ref="K1257">IFERROR(INDEX(Data!$E$2:$E$1823,MATCH('Ratios - Total'!$C1257,IF(Data!$A$2:$A$1823='Ratios - Total'!$A1257,Data!$C$2:$C$1823,0),0))/INDEX(Data!$D$2:$D$1823,MATCH('Ratios - Total'!$C1257,IF(Data!$A$2:$A$1823='Ratios - Total'!$A1257,Data!$C$2:$C$1823,0),0)),"Missing Data")</f>
        <v>0</v>
      </c>
      <c r="L1257" s="5"/>
      <c r="M1257" s="5" t="str">
        <f t="array" ref="M1257">IFERROR(INDEX(Data!$F$2:$F$1823,MATCH('Ratios - Total'!$C1257,IF(Data!$A$2:$A$1823='Ratios - Total'!$A1257,Data!$C$2:$C$1823,0),0))/INDEX(Data!$E$2:$E$1823,MATCH('Ratios - Total'!$C1257,IF(Data!$A$2:$A$1823='Ratios - Total'!$A1257,Data!$C$2:$C$1823,0),0)),"Missing Data")</f>
        <v>Missing Data</v>
      </c>
      <c r="N1257" s="5"/>
      <c r="O1257" s="5" t="str">
        <f t="array" ref="O1257">IFERROR(INDEX(Data!$G$2:$G$1823,MATCH('Ratios - Total'!$C1257,IF(Data!$A$2:$A$1823='Ratios - Total'!$A1257,Data!$C$2:$C$1823,0),0))/INDEX(Data!$F$2:$F$1823,MATCH('Ratios - Total'!$C1257,IF(Data!$A$2:$A$1823='Ratios - Total'!$A1257,Data!$C$2:$C$1823,0),0)),"Missing Data")</f>
        <v>Missing Data</v>
      </c>
      <c r="P1257" s="5" t="str">
        <f t="array" ref="P1257">IFERROR(INDEX(Data!$H$2:$H$1823,MATCH('Ratios - Total'!$C1257,IF(Data!$A$2:$A$1823='Ratios - Total'!$A1257,Data!$C$2:$C$1823,0),0))/INDEX(Data!$G$2:$G$1823,MATCH('Ratios - Total'!$C1257,IF(Data!$A$2:$A$1823='Ratios - Total'!$A1257,Data!$C$2:$C$1823,0),0)),"Missing Data")</f>
        <v>Missing Data</v>
      </c>
      <c r="Q1257" s="5"/>
      <c r="R1257" s="5" t="str">
        <f t="array" ref="R1257">IFERROR(INDEX(Data!$L$2:$L$1823,MATCH('Ratios - Total'!$C1257,IF(Data!$A$2:$A$1823='Ratios - Total'!$A1257,Data!$C$2:$C$1823,0),0))/INDEX(Data!$G$2:$G$1823,MATCH('Ratios - Total'!$C1257,IF(Data!$A$2:$A$1823='Ratios - Total'!$A1257,Data!$C$2:$C$1823,0),0)),"Missing Data")</f>
        <v>Missing Data</v>
      </c>
      <c r="S1257" s="5"/>
      <c r="T1257" s="5">
        <f t="array" ref="T1257">IFERROR(INDEX(Data!$H$2:$H$1823,MATCH('Ratios - Total'!$C1257,IF(Data!$A$2:$A$1823='Ratios - Total'!$A1257,Data!$C$2:$C$1823,0),0))/INDEX(Data!$L$2:$L$1823,MATCH('Ratios - Total'!$C1257,IF(Data!$A$2:$A$1823='Ratios - Total'!$A1257,Data!$C$2:$C$1823,0),0)),"Missing Data")</f>
        <v>70479.66846903738</v>
      </c>
      <c r="U1257" s="5">
        <f t="array" ref="U1257">IFERROR(INDEX(Data!$K$2:$K$1823,MATCH('Ratios - Total'!$C1257,IF(Data!$A$2:$A$1823='Ratios - Total'!$A1257,Data!$C$2:$C$1823,0),0))/INDEX(Data!$H$2:$H$1823,MATCH('Ratios - Total'!$C1257,IF(Data!$A$2:$A$1823='Ratios - Total'!$A1257,Data!$C$2:$C$1823,0),0)),"Missing Data")</f>
        <v>0.53035386712381039</v>
      </c>
      <c r="V1257" s="5">
        <f t="array" ref="V1257">IFERROR(INDEX(Data!$K$2:$K$1823,MATCH('Ratios - Total'!$C1257,IF(Data!$A$2:$A$1823='Ratios - Total'!$A1257,Data!$C$2:$C$1823,0),0))/INDEX(Data!$L$2:$L$1823,MATCH('Ratios - Total'!$C1257,IF(Data!$A$2:$A$1823='Ratios - Total'!$A1257,Data!$C$2:$C$1823,0),0)),"Missing Data")</f>
        <v>37379.164726158058</v>
      </c>
      <c r="W1257" s="5">
        <f t="shared" si="20"/>
        <v>33100.503742879322</v>
      </c>
      <c r="X1257" s="5" t="str">
        <f t="array" ref="X1257">IFERROR(INDEX(Data!$K$2:$K$1823,MATCH('Ratios - Total'!$C1257,IF(Data!$A$2:$A$1823='Ratios - Total'!$A1257,Data!$C$2:$C$1823,0),0))/INDEX(Data!$G$2:$G$1823,MATCH('Ratios - Total'!$C1257,IF(Data!$A$2:$A$1823='Ratios - Total'!$A1257,Data!$C$2:$C$1823,0),0)),"Missing Data")</f>
        <v>Missing Data</v>
      </c>
    </row>
    <row r="1258" spans="1:24" x14ac:dyDescent="0.25">
      <c r="A1258" s="22" t="s">
        <v>18</v>
      </c>
      <c r="B1258" s="22" t="s">
        <v>19</v>
      </c>
      <c r="C1258" s="22">
        <v>2000</v>
      </c>
      <c r="D1258" s="5">
        <f t="array" ref="D1258">IFERROR(INDEX(Data!$H$2:$H$1823,MATCH('Ratios - Total'!$C1258,IF(Data!$A$2:$A$1823='Ratios - Total'!$A1258,Data!$C$2:$C$1823,0),0))/INDEX(Data!$D$2:$D$1823,MATCH('Ratios - Total'!$C1258,IF(Data!$A$2:$A$1823='Ratios - Total'!$A1258,Data!$C$2:$C$1823,0),0)),"Missing Data")</f>
        <v>1350.4723280173657</v>
      </c>
      <c r="E1258" s="22"/>
      <c r="F1258" s="5">
        <f t="array" ref="F1258">IFERROR(INDEX(Data!$G$2:$G$1823,MATCH('Ratios - Total'!$C1258,IF(Data!$A$2:$A$1823='Ratios - Total'!$A1258,Data!$C$2:$C$1823,0),0))/INDEX(Data!$D$2:$D$1823,MATCH('Ratios - Total'!$C1258,IF(Data!$A$2:$A$1823='Ratios - Total'!$A1258,Data!$C$2:$C$1823,0),0)),"Missing Data")</f>
        <v>0</v>
      </c>
      <c r="G1258" s="5"/>
      <c r="H1258" s="5" t="str">
        <f t="array" ref="H1258">IFERROR(INDEX(Data!$H$2:$H$1823,MATCH('Ratios - Total'!$C1258,IF(Data!$A$2:$A$1823='Ratios - Total'!$A1258,Data!$C$2:$C$1823,0),0))/INDEX(Data!$G$2:$G$1823,MATCH('Ratios - Total'!$C1258,IF(Data!$A$2:$A$1823='Ratios - Total'!$A1258,Data!$C$2:$C$1823,0),0)),"Missing Data")</f>
        <v>Missing Data</v>
      </c>
      <c r="I1258" s="5">
        <f t="array" ref="I1258">IFERROR(INDEX(Data!$G$2:$G$1823,MATCH('Ratios - Total'!$C1258,IF(Data!$A$2:$A$1823='Ratios - Total'!$A1258,Data!$C$2:$C$1823,0),0))/INDEX(Data!$D$2:$D$1823,MATCH('Ratios - Total'!$C1258,IF(Data!$A$2:$A$1823='Ratios - Total'!$A1258,Data!$C$2:$C$1823,0),0)),"Missing Data")</f>
        <v>0</v>
      </c>
      <c r="J1258" s="22"/>
      <c r="K1258" s="5">
        <f t="array" ref="K1258">IFERROR(INDEX(Data!$E$2:$E$1823,MATCH('Ratios - Total'!$C1258,IF(Data!$A$2:$A$1823='Ratios - Total'!$A1258,Data!$C$2:$C$1823,0),0))/INDEX(Data!$D$2:$D$1823,MATCH('Ratios - Total'!$C1258,IF(Data!$A$2:$A$1823='Ratios - Total'!$A1258,Data!$C$2:$C$1823,0),0)),"Missing Data")</f>
        <v>0</v>
      </c>
      <c r="L1258" s="5"/>
      <c r="M1258" s="5" t="str">
        <f t="array" ref="M1258">IFERROR(INDEX(Data!$F$2:$F$1823,MATCH('Ratios - Total'!$C1258,IF(Data!$A$2:$A$1823='Ratios - Total'!$A1258,Data!$C$2:$C$1823,0),0))/INDEX(Data!$E$2:$E$1823,MATCH('Ratios - Total'!$C1258,IF(Data!$A$2:$A$1823='Ratios - Total'!$A1258,Data!$C$2:$C$1823,0),0)),"Missing Data")</f>
        <v>Missing Data</v>
      </c>
      <c r="N1258" s="5"/>
      <c r="O1258" s="5" t="str">
        <f t="array" ref="O1258">IFERROR(INDEX(Data!$G$2:$G$1823,MATCH('Ratios - Total'!$C1258,IF(Data!$A$2:$A$1823='Ratios - Total'!$A1258,Data!$C$2:$C$1823,0),0))/INDEX(Data!$F$2:$F$1823,MATCH('Ratios - Total'!$C1258,IF(Data!$A$2:$A$1823='Ratios - Total'!$A1258,Data!$C$2:$C$1823,0),0)),"Missing Data")</f>
        <v>Missing Data</v>
      </c>
      <c r="P1258" s="5" t="str">
        <f t="array" ref="P1258">IFERROR(INDEX(Data!$H$2:$H$1823,MATCH('Ratios - Total'!$C1258,IF(Data!$A$2:$A$1823='Ratios - Total'!$A1258,Data!$C$2:$C$1823,0),0))/INDEX(Data!$G$2:$G$1823,MATCH('Ratios - Total'!$C1258,IF(Data!$A$2:$A$1823='Ratios - Total'!$A1258,Data!$C$2:$C$1823,0),0)),"Missing Data")</f>
        <v>Missing Data</v>
      </c>
      <c r="Q1258" s="5"/>
      <c r="R1258" s="5" t="str">
        <f t="array" ref="R1258">IFERROR(INDEX(Data!$L$2:$L$1823,MATCH('Ratios - Total'!$C1258,IF(Data!$A$2:$A$1823='Ratios - Total'!$A1258,Data!$C$2:$C$1823,0),0))/INDEX(Data!$G$2:$G$1823,MATCH('Ratios - Total'!$C1258,IF(Data!$A$2:$A$1823='Ratios - Total'!$A1258,Data!$C$2:$C$1823,0),0)),"Missing Data")</f>
        <v>Missing Data</v>
      </c>
      <c r="S1258" s="5"/>
      <c r="T1258" s="5">
        <f t="array" ref="T1258">IFERROR(INDEX(Data!$H$2:$H$1823,MATCH('Ratios - Total'!$C1258,IF(Data!$A$2:$A$1823='Ratios - Total'!$A1258,Data!$C$2:$C$1823,0),0))/INDEX(Data!$L$2:$L$1823,MATCH('Ratios - Total'!$C1258,IF(Data!$A$2:$A$1823='Ratios - Total'!$A1258,Data!$C$2:$C$1823,0),0)),"Missing Data")</f>
        <v>69455.524918247218</v>
      </c>
      <c r="U1258" s="5">
        <f t="array" ref="U1258">IFERROR(INDEX(Data!$K$2:$K$1823,MATCH('Ratios - Total'!$C1258,IF(Data!$A$2:$A$1823='Ratios - Total'!$A1258,Data!$C$2:$C$1823,0),0))/INDEX(Data!$H$2:$H$1823,MATCH('Ratios - Total'!$C1258,IF(Data!$A$2:$A$1823='Ratios - Total'!$A1258,Data!$C$2:$C$1823,0),0)),"Missing Data")</f>
        <v>0.44396204303782011</v>
      </c>
      <c r="V1258" s="5">
        <f t="array" ref="V1258">IFERROR(INDEX(Data!$K$2:$K$1823,MATCH('Ratios - Total'!$C1258,IF(Data!$A$2:$A$1823='Ratios - Total'!$A1258,Data!$C$2:$C$1823,0),0))/INDEX(Data!$L$2:$L$1823,MATCH('Ratios - Total'!$C1258,IF(Data!$A$2:$A$1823='Ratios - Total'!$A1258,Data!$C$2:$C$1823,0),0)),"Missing Data")</f>
        <v>30835.616742969261</v>
      </c>
      <c r="W1258" s="5">
        <f t="shared" si="20"/>
        <v>38619.90817527796</v>
      </c>
      <c r="X1258" s="5" t="str">
        <f t="array" ref="X1258">IFERROR(INDEX(Data!$K$2:$K$1823,MATCH('Ratios - Total'!$C1258,IF(Data!$A$2:$A$1823='Ratios - Total'!$A1258,Data!$C$2:$C$1823,0),0))/INDEX(Data!$G$2:$G$1823,MATCH('Ratios - Total'!$C1258,IF(Data!$A$2:$A$1823='Ratios - Total'!$A1258,Data!$C$2:$C$1823,0),0)),"Missing Data")</f>
        <v>Missing Data</v>
      </c>
    </row>
    <row r="1259" spans="1:24" x14ac:dyDescent="0.25">
      <c r="A1259" s="22" t="s">
        <v>20</v>
      </c>
      <c r="B1259" s="22" t="s">
        <v>21</v>
      </c>
      <c r="C1259" s="22">
        <v>2000</v>
      </c>
      <c r="D1259" s="5">
        <f t="array" ref="D1259">IFERROR(INDEX(Data!$H$2:$H$1823,MATCH('Ratios - Total'!$C1259,IF(Data!$A$2:$A$1823='Ratios - Total'!$A1259,Data!$C$2:$C$1823,0),0))/INDEX(Data!$D$2:$D$1823,MATCH('Ratios - Total'!$C1259,IF(Data!$A$2:$A$1823='Ratios - Total'!$A1259,Data!$C$2:$C$1823,0),0)),"Missing Data")</f>
        <v>1671.456519230971</v>
      </c>
      <c r="E1259" s="22"/>
      <c r="F1259" s="5">
        <f t="array" ref="F1259">IFERROR(INDEX(Data!$G$2:$G$1823,MATCH('Ratios - Total'!$C1259,IF(Data!$A$2:$A$1823='Ratios - Total'!$A1259,Data!$C$2:$C$1823,0),0))/INDEX(Data!$D$2:$D$1823,MATCH('Ratios - Total'!$C1259,IF(Data!$A$2:$A$1823='Ratios - Total'!$A1259,Data!$C$2:$C$1823,0),0)),"Missing Data")</f>
        <v>0</v>
      </c>
      <c r="G1259" s="5"/>
      <c r="H1259" s="5" t="str">
        <f t="array" ref="H1259">IFERROR(INDEX(Data!$H$2:$H$1823,MATCH('Ratios - Total'!$C1259,IF(Data!$A$2:$A$1823='Ratios - Total'!$A1259,Data!$C$2:$C$1823,0),0))/INDEX(Data!$G$2:$G$1823,MATCH('Ratios - Total'!$C1259,IF(Data!$A$2:$A$1823='Ratios - Total'!$A1259,Data!$C$2:$C$1823,0),0)),"Missing Data")</f>
        <v>Missing Data</v>
      </c>
      <c r="I1259" s="5">
        <f t="array" ref="I1259">IFERROR(INDEX(Data!$G$2:$G$1823,MATCH('Ratios - Total'!$C1259,IF(Data!$A$2:$A$1823='Ratios - Total'!$A1259,Data!$C$2:$C$1823,0),0))/INDEX(Data!$D$2:$D$1823,MATCH('Ratios - Total'!$C1259,IF(Data!$A$2:$A$1823='Ratios - Total'!$A1259,Data!$C$2:$C$1823,0),0)),"Missing Data")</f>
        <v>0</v>
      </c>
      <c r="J1259" s="22"/>
      <c r="K1259" s="5">
        <f t="array" ref="K1259">IFERROR(INDEX(Data!$E$2:$E$1823,MATCH('Ratios - Total'!$C1259,IF(Data!$A$2:$A$1823='Ratios - Total'!$A1259,Data!$C$2:$C$1823,0),0))/INDEX(Data!$D$2:$D$1823,MATCH('Ratios - Total'!$C1259,IF(Data!$A$2:$A$1823='Ratios - Total'!$A1259,Data!$C$2:$C$1823,0),0)),"Missing Data")</f>
        <v>0</v>
      </c>
      <c r="L1259" s="5"/>
      <c r="M1259" s="5" t="str">
        <f t="array" ref="M1259">IFERROR(INDEX(Data!$F$2:$F$1823,MATCH('Ratios - Total'!$C1259,IF(Data!$A$2:$A$1823='Ratios - Total'!$A1259,Data!$C$2:$C$1823,0),0))/INDEX(Data!$E$2:$E$1823,MATCH('Ratios - Total'!$C1259,IF(Data!$A$2:$A$1823='Ratios - Total'!$A1259,Data!$C$2:$C$1823,0),0)),"Missing Data")</f>
        <v>Missing Data</v>
      </c>
      <c r="N1259" s="5"/>
      <c r="O1259" s="5" t="str">
        <f t="array" ref="O1259">IFERROR(INDEX(Data!$G$2:$G$1823,MATCH('Ratios - Total'!$C1259,IF(Data!$A$2:$A$1823='Ratios - Total'!$A1259,Data!$C$2:$C$1823,0),0))/INDEX(Data!$F$2:$F$1823,MATCH('Ratios - Total'!$C1259,IF(Data!$A$2:$A$1823='Ratios - Total'!$A1259,Data!$C$2:$C$1823,0),0)),"Missing Data")</f>
        <v>Missing Data</v>
      </c>
      <c r="P1259" s="5" t="str">
        <f t="array" ref="P1259">IFERROR(INDEX(Data!$H$2:$H$1823,MATCH('Ratios - Total'!$C1259,IF(Data!$A$2:$A$1823='Ratios - Total'!$A1259,Data!$C$2:$C$1823,0),0))/INDEX(Data!$G$2:$G$1823,MATCH('Ratios - Total'!$C1259,IF(Data!$A$2:$A$1823='Ratios - Total'!$A1259,Data!$C$2:$C$1823,0),0)),"Missing Data")</f>
        <v>Missing Data</v>
      </c>
      <c r="Q1259" s="5"/>
      <c r="R1259" s="5" t="str">
        <f t="array" ref="R1259">IFERROR(INDEX(Data!$L$2:$L$1823,MATCH('Ratios - Total'!$C1259,IF(Data!$A$2:$A$1823='Ratios - Total'!$A1259,Data!$C$2:$C$1823,0),0))/INDEX(Data!$G$2:$G$1823,MATCH('Ratios - Total'!$C1259,IF(Data!$A$2:$A$1823='Ratios - Total'!$A1259,Data!$C$2:$C$1823,0),0)),"Missing Data")</f>
        <v>Missing Data</v>
      </c>
      <c r="S1259" s="5"/>
      <c r="T1259" s="5">
        <f t="array" ref="T1259">IFERROR(INDEX(Data!$H$2:$H$1823,MATCH('Ratios - Total'!$C1259,IF(Data!$A$2:$A$1823='Ratios - Total'!$A1259,Data!$C$2:$C$1823,0),0))/INDEX(Data!$L$2:$L$1823,MATCH('Ratios - Total'!$C1259,IF(Data!$A$2:$A$1823='Ratios - Total'!$A1259,Data!$C$2:$C$1823,0),0)),"Missing Data")</f>
        <v>90767.99088665274</v>
      </c>
      <c r="U1259" s="5">
        <f t="array" ref="U1259">IFERROR(INDEX(Data!$K$2:$K$1823,MATCH('Ratios - Total'!$C1259,IF(Data!$A$2:$A$1823='Ratios - Total'!$A1259,Data!$C$2:$C$1823,0),0))/INDEX(Data!$H$2:$H$1823,MATCH('Ratios - Total'!$C1259,IF(Data!$A$2:$A$1823='Ratios - Total'!$A1259,Data!$C$2:$C$1823,0),0)),"Missing Data")</f>
        <v>0.38076832495707452</v>
      </c>
      <c r="V1259" s="5">
        <f t="array" ref="V1259">IFERROR(INDEX(Data!$K$2:$K$1823,MATCH('Ratios - Total'!$C1259,IF(Data!$A$2:$A$1823='Ratios - Total'!$A1259,Data!$C$2:$C$1823,0),0))/INDEX(Data!$L$2:$L$1823,MATCH('Ratios - Total'!$C1259,IF(Data!$A$2:$A$1823='Ratios - Total'!$A1259,Data!$C$2:$C$1823,0),0)),"Missing Data")</f>
        <v>34561.575849629771</v>
      </c>
      <c r="W1259" s="5">
        <f t="shared" si="20"/>
        <v>56206.415037022969</v>
      </c>
      <c r="X1259" s="5" t="str">
        <f t="array" ref="X1259">IFERROR(INDEX(Data!$K$2:$K$1823,MATCH('Ratios - Total'!$C1259,IF(Data!$A$2:$A$1823='Ratios - Total'!$A1259,Data!$C$2:$C$1823,0),0))/INDEX(Data!$G$2:$G$1823,MATCH('Ratios - Total'!$C1259,IF(Data!$A$2:$A$1823='Ratios - Total'!$A1259,Data!$C$2:$C$1823,0),0)),"Missing Data")</f>
        <v>Missing Data</v>
      </c>
    </row>
    <row r="1260" spans="1:24" x14ac:dyDescent="0.25">
      <c r="A1260" s="22" t="s">
        <v>22</v>
      </c>
      <c r="B1260" s="22" t="s">
        <v>23</v>
      </c>
      <c r="C1260" s="22">
        <v>2000</v>
      </c>
      <c r="D1260" s="5">
        <f t="array" ref="D1260">IFERROR(INDEX(Data!$H$2:$H$1823,MATCH('Ratios - Total'!$C1260,IF(Data!$A$2:$A$1823='Ratios - Total'!$A1260,Data!$C$2:$C$1823,0),0))/INDEX(Data!$D$2:$D$1823,MATCH('Ratios - Total'!$C1260,IF(Data!$A$2:$A$1823='Ratios - Total'!$A1260,Data!$C$2:$C$1823,0),0)),"Missing Data")</f>
        <v>1175.5241007719887</v>
      </c>
      <c r="E1260" s="22"/>
      <c r="F1260" s="5">
        <f t="array" ref="F1260">IFERROR(INDEX(Data!$G$2:$G$1823,MATCH('Ratios - Total'!$C1260,IF(Data!$A$2:$A$1823='Ratios - Total'!$A1260,Data!$C$2:$C$1823,0),0))/INDEX(Data!$D$2:$D$1823,MATCH('Ratios - Total'!$C1260,IF(Data!$A$2:$A$1823='Ratios - Total'!$A1260,Data!$C$2:$C$1823,0),0)),"Missing Data")</f>
        <v>0</v>
      </c>
      <c r="G1260" s="5"/>
      <c r="H1260" s="5" t="str">
        <f t="array" ref="H1260">IFERROR(INDEX(Data!$H$2:$H$1823,MATCH('Ratios - Total'!$C1260,IF(Data!$A$2:$A$1823='Ratios - Total'!$A1260,Data!$C$2:$C$1823,0),0))/INDEX(Data!$G$2:$G$1823,MATCH('Ratios - Total'!$C1260,IF(Data!$A$2:$A$1823='Ratios - Total'!$A1260,Data!$C$2:$C$1823,0),0)),"Missing Data")</f>
        <v>Missing Data</v>
      </c>
      <c r="I1260" s="5">
        <f t="array" ref="I1260">IFERROR(INDEX(Data!$G$2:$G$1823,MATCH('Ratios - Total'!$C1260,IF(Data!$A$2:$A$1823='Ratios - Total'!$A1260,Data!$C$2:$C$1823,0),0))/INDEX(Data!$D$2:$D$1823,MATCH('Ratios - Total'!$C1260,IF(Data!$A$2:$A$1823='Ratios - Total'!$A1260,Data!$C$2:$C$1823,0),0)),"Missing Data")</f>
        <v>0</v>
      </c>
      <c r="J1260" s="22"/>
      <c r="K1260" s="5">
        <f t="array" ref="K1260">IFERROR(INDEX(Data!$E$2:$E$1823,MATCH('Ratios - Total'!$C1260,IF(Data!$A$2:$A$1823='Ratios - Total'!$A1260,Data!$C$2:$C$1823,0),0))/INDEX(Data!$D$2:$D$1823,MATCH('Ratios - Total'!$C1260,IF(Data!$A$2:$A$1823='Ratios - Total'!$A1260,Data!$C$2:$C$1823,0),0)),"Missing Data")</f>
        <v>0</v>
      </c>
      <c r="L1260" s="5"/>
      <c r="M1260" s="5" t="str">
        <f t="array" ref="M1260">IFERROR(INDEX(Data!$F$2:$F$1823,MATCH('Ratios - Total'!$C1260,IF(Data!$A$2:$A$1823='Ratios - Total'!$A1260,Data!$C$2:$C$1823,0),0))/INDEX(Data!$E$2:$E$1823,MATCH('Ratios - Total'!$C1260,IF(Data!$A$2:$A$1823='Ratios - Total'!$A1260,Data!$C$2:$C$1823,0),0)),"Missing Data")</f>
        <v>Missing Data</v>
      </c>
      <c r="N1260" s="5"/>
      <c r="O1260" s="5" t="str">
        <f t="array" ref="O1260">IFERROR(INDEX(Data!$G$2:$G$1823,MATCH('Ratios - Total'!$C1260,IF(Data!$A$2:$A$1823='Ratios - Total'!$A1260,Data!$C$2:$C$1823,0),0))/INDEX(Data!$F$2:$F$1823,MATCH('Ratios - Total'!$C1260,IF(Data!$A$2:$A$1823='Ratios - Total'!$A1260,Data!$C$2:$C$1823,0),0)),"Missing Data")</f>
        <v>Missing Data</v>
      </c>
      <c r="P1260" s="5" t="str">
        <f t="array" ref="P1260">IFERROR(INDEX(Data!$H$2:$H$1823,MATCH('Ratios - Total'!$C1260,IF(Data!$A$2:$A$1823='Ratios - Total'!$A1260,Data!$C$2:$C$1823,0),0))/INDEX(Data!$G$2:$G$1823,MATCH('Ratios - Total'!$C1260,IF(Data!$A$2:$A$1823='Ratios - Total'!$A1260,Data!$C$2:$C$1823,0),0)),"Missing Data")</f>
        <v>Missing Data</v>
      </c>
      <c r="Q1260" s="5"/>
      <c r="R1260" s="5" t="str">
        <f t="array" ref="R1260">IFERROR(INDEX(Data!$L$2:$L$1823,MATCH('Ratios - Total'!$C1260,IF(Data!$A$2:$A$1823='Ratios - Total'!$A1260,Data!$C$2:$C$1823,0),0))/INDEX(Data!$G$2:$G$1823,MATCH('Ratios - Total'!$C1260,IF(Data!$A$2:$A$1823='Ratios - Total'!$A1260,Data!$C$2:$C$1823,0),0)),"Missing Data")</f>
        <v>Missing Data</v>
      </c>
      <c r="S1260" s="5"/>
      <c r="T1260" s="5">
        <f t="array" ref="T1260">IFERROR(INDEX(Data!$H$2:$H$1823,MATCH('Ratios - Total'!$C1260,IF(Data!$A$2:$A$1823='Ratios - Total'!$A1260,Data!$C$2:$C$1823,0),0))/INDEX(Data!$L$2:$L$1823,MATCH('Ratios - Total'!$C1260,IF(Data!$A$2:$A$1823='Ratios - Total'!$A1260,Data!$C$2:$C$1823,0),0)),"Missing Data")</f>
        <v>66349.323607100523</v>
      </c>
      <c r="U1260" s="5">
        <f t="array" ref="U1260">IFERROR(INDEX(Data!$K$2:$K$1823,MATCH('Ratios - Total'!$C1260,IF(Data!$A$2:$A$1823='Ratios - Total'!$A1260,Data!$C$2:$C$1823,0),0))/INDEX(Data!$H$2:$H$1823,MATCH('Ratios - Total'!$C1260,IF(Data!$A$2:$A$1823='Ratios - Total'!$A1260,Data!$C$2:$C$1823,0),0)),"Missing Data")</f>
        <v>0.37378630630106296</v>
      </c>
      <c r="V1260" s="5">
        <f t="array" ref="V1260">IFERROR(INDEX(Data!$K$2:$K$1823,MATCH('Ratios - Total'!$C1260,IF(Data!$A$2:$A$1823='Ratios - Total'!$A1260,Data!$C$2:$C$1823,0),0))/INDEX(Data!$L$2:$L$1823,MATCH('Ratios - Total'!$C1260,IF(Data!$A$2:$A$1823='Ratios - Total'!$A1260,Data!$C$2:$C$1823,0),0)),"Missing Data")</f>
        <v>24800.468596672024</v>
      </c>
      <c r="W1260" s="5">
        <f t="shared" si="20"/>
        <v>41548.855010428495</v>
      </c>
      <c r="X1260" s="5" t="str">
        <f t="array" ref="X1260">IFERROR(INDEX(Data!$K$2:$K$1823,MATCH('Ratios - Total'!$C1260,IF(Data!$A$2:$A$1823='Ratios - Total'!$A1260,Data!$C$2:$C$1823,0),0))/INDEX(Data!$G$2:$G$1823,MATCH('Ratios - Total'!$C1260,IF(Data!$A$2:$A$1823='Ratios - Total'!$A1260,Data!$C$2:$C$1823,0),0)),"Missing Data")</f>
        <v>Missing Data</v>
      </c>
    </row>
    <row r="1261" spans="1:24" x14ac:dyDescent="0.25">
      <c r="A1261" s="22" t="s">
        <v>24</v>
      </c>
      <c r="B1261" s="22" t="s">
        <v>25</v>
      </c>
      <c r="C1261" s="22">
        <v>2000</v>
      </c>
      <c r="D1261" s="5">
        <f t="array" ref="D1261">IFERROR(INDEX(Data!$H$2:$H$1823,MATCH('Ratios - Total'!$C1261,IF(Data!$A$2:$A$1823='Ratios - Total'!$A1261,Data!$C$2:$C$1823,0),0))/INDEX(Data!$D$2:$D$1823,MATCH('Ratios - Total'!$C1261,IF(Data!$A$2:$A$1823='Ratios - Total'!$A1261,Data!$C$2:$C$1823,0),0)),"Missing Data")</f>
        <v>1429.2995077487726</v>
      </c>
      <c r="E1261" s="22"/>
      <c r="F1261" s="5">
        <f t="array" ref="F1261">IFERROR(INDEX(Data!$G$2:$G$1823,MATCH('Ratios - Total'!$C1261,IF(Data!$A$2:$A$1823='Ratios - Total'!$A1261,Data!$C$2:$C$1823,0),0))/INDEX(Data!$D$2:$D$1823,MATCH('Ratios - Total'!$C1261,IF(Data!$A$2:$A$1823='Ratios - Total'!$A1261,Data!$C$2:$C$1823,0),0)),"Missing Data")</f>
        <v>0</v>
      </c>
      <c r="G1261" s="5"/>
      <c r="H1261" s="5" t="str">
        <f t="array" ref="H1261">IFERROR(INDEX(Data!$H$2:$H$1823,MATCH('Ratios - Total'!$C1261,IF(Data!$A$2:$A$1823='Ratios - Total'!$A1261,Data!$C$2:$C$1823,0),0))/INDEX(Data!$G$2:$G$1823,MATCH('Ratios - Total'!$C1261,IF(Data!$A$2:$A$1823='Ratios - Total'!$A1261,Data!$C$2:$C$1823,0),0)),"Missing Data")</f>
        <v>Missing Data</v>
      </c>
      <c r="I1261" s="5">
        <f t="array" ref="I1261">IFERROR(INDEX(Data!$G$2:$G$1823,MATCH('Ratios - Total'!$C1261,IF(Data!$A$2:$A$1823='Ratios - Total'!$A1261,Data!$C$2:$C$1823,0),0))/INDEX(Data!$D$2:$D$1823,MATCH('Ratios - Total'!$C1261,IF(Data!$A$2:$A$1823='Ratios - Total'!$A1261,Data!$C$2:$C$1823,0),0)),"Missing Data")</f>
        <v>0</v>
      </c>
      <c r="J1261" s="22"/>
      <c r="K1261" s="5">
        <f t="array" ref="K1261">IFERROR(INDEX(Data!$E$2:$E$1823,MATCH('Ratios - Total'!$C1261,IF(Data!$A$2:$A$1823='Ratios - Total'!$A1261,Data!$C$2:$C$1823,0),0))/INDEX(Data!$D$2:$D$1823,MATCH('Ratios - Total'!$C1261,IF(Data!$A$2:$A$1823='Ratios - Total'!$A1261,Data!$C$2:$C$1823,0),0)),"Missing Data")</f>
        <v>0</v>
      </c>
      <c r="L1261" s="5"/>
      <c r="M1261" s="5" t="str">
        <f t="array" ref="M1261">IFERROR(INDEX(Data!$F$2:$F$1823,MATCH('Ratios - Total'!$C1261,IF(Data!$A$2:$A$1823='Ratios - Total'!$A1261,Data!$C$2:$C$1823,0),0))/INDEX(Data!$E$2:$E$1823,MATCH('Ratios - Total'!$C1261,IF(Data!$A$2:$A$1823='Ratios - Total'!$A1261,Data!$C$2:$C$1823,0),0)),"Missing Data")</f>
        <v>Missing Data</v>
      </c>
      <c r="N1261" s="5"/>
      <c r="O1261" s="5" t="str">
        <f t="array" ref="O1261">IFERROR(INDEX(Data!$G$2:$G$1823,MATCH('Ratios - Total'!$C1261,IF(Data!$A$2:$A$1823='Ratios - Total'!$A1261,Data!$C$2:$C$1823,0),0))/INDEX(Data!$F$2:$F$1823,MATCH('Ratios - Total'!$C1261,IF(Data!$A$2:$A$1823='Ratios - Total'!$A1261,Data!$C$2:$C$1823,0),0)),"Missing Data")</f>
        <v>Missing Data</v>
      </c>
      <c r="P1261" s="5" t="str">
        <f t="array" ref="P1261">IFERROR(INDEX(Data!$H$2:$H$1823,MATCH('Ratios - Total'!$C1261,IF(Data!$A$2:$A$1823='Ratios - Total'!$A1261,Data!$C$2:$C$1823,0),0))/INDEX(Data!$G$2:$G$1823,MATCH('Ratios - Total'!$C1261,IF(Data!$A$2:$A$1823='Ratios - Total'!$A1261,Data!$C$2:$C$1823,0),0)),"Missing Data")</f>
        <v>Missing Data</v>
      </c>
      <c r="Q1261" s="5"/>
      <c r="R1261" s="5" t="str">
        <f t="array" ref="R1261">IFERROR(INDEX(Data!$L$2:$L$1823,MATCH('Ratios - Total'!$C1261,IF(Data!$A$2:$A$1823='Ratios - Total'!$A1261,Data!$C$2:$C$1823,0),0))/INDEX(Data!$G$2:$G$1823,MATCH('Ratios - Total'!$C1261,IF(Data!$A$2:$A$1823='Ratios - Total'!$A1261,Data!$C$2:$C$1823,0),0)),"Missing Data")</f>
        <v>Missing Data</v>
      </c>
      <c r="S1261" s="5"/>
      <c r="T1261" s="5">
        <f t="array" ref="T1261">IFERROR(INDEX(Data!$H$2:$H$1823,MATCH('Ratios - Total'!$C1261,IF(Data!$A$2:$A$1823='Ratios - Total'!$A1261,Data!$C$2:$C$1823,0),0))/INDEX(Data!$L$2:$L$1823,MATCH('Ratios - Total'!$C1261,IF(Data!$A$2:$A$1823='Ratios - Total'!$A1261,Data!$C$2:$C$1823,0),0)),"Missing Data")</f>
        <v>60848.831734401356</v>
      </c>
      <c r="U1261" s="5">
        <f t="array" ref="U1261">IFERROR(INDEX(Data!$K$2:$K$1823,MATCH('Ratios - Total'!$C1261,IF(Data!$A$2:$A$1823='Ratios - Total'!$A1261,Data!$C$2:$C$1823,0),0))/INDEX(Data!$H$2:$H$1823,MATCH('Ratios - Total'!$C1261,IF(Data!$A$2:$A$1823='Ratios - Total'!$A1261,Data!$C$2:$C$1823,0),0)),"Missing Data")</f>
        <v>0.43254089320390071</v>
      </c>
      <c r="V1261" s="5">
        <f t="array" ref="V1261">IFERROR(INDEX(Data!$K$2:$K$1823,MATCH('Ratios - Total'!$C1261,IF(Data!$A$2:$A$1823='Ratios - Total'!$A1261,Data!$C$2:$C$1823,0),0))/INDEX(Data!$L$2:$L$1823,MATCH('Ratios - Total'!$C1261,IF(Data!$A$2:$A$1823='Ratios - Total'!$A1261,Data!$C$2:$C$1823,0),0)),"Missing Data")</f>
        <v>26319.608028811821</v>
      </c>
      <c r="W1261" s="5">
        <f t="shared" si="20"/>
        <v>34529.223705589538</v>
      </c>
      <c r="X1261" s="5" t="str">
        <f t="array" ref="X1261">IFERROR(INDEX(Data!$K$2:$K$1823,MATCH('Ratios - Total'!$C1261,IF(Data!$A$2:$A$1823='Ratios - Total'!$A1261,Data!$C$2:$C$1823,0),0))/INDEX(Data!$G$2:$G$1823,MATCH('Ratios - Total'!$C1261,IF(Data!$A$2:$A$1823='Ratios - Total'!$A1261,Data!$C$2:$C$1823,0),0)),"Missing Data")</f>
        <v>Missing Data</v>
      </c>
    </row>
    <row r="1262" spans="1:24" x14ac:dyDescent="0.25">
      <c r="A1262" s="22" t="s">
        <v>26</v>
      </c>
      <c r="B1262" s="22" t="s">
        <v>27</v>
      </c>
      <c r="C1262" s="22">
        <v>2000</v>
      </c>
      <c r="D1262" s="5">
        <f t="array" ref="D1262">IFERROR(INDEX(Data!$H$2:$H$1823,MATCH('Ratios - Total'!$C1262,IF(Data!$A$2:$A$1823='Ratios - Total'!$A1262,Data!$C$2:$C$1823,0),0))/INDEX(Data!$D$2:$D$1823,MATCH('Ratios - Total'!$C1262,IF(Data!$A$2:$A$1823='Ratios - Total'!$A1262,Data!$C$2:$C$1823,0),0)),"Missing Data")</f>
        <v>1051.1783993493304</v>
      </c>
      <c r="E1262" s="22"/>
      <c r="F1262" s="5">
        <f t="array" ref="F1262">IFERROR(INDEX(Data!$G$2:$G$1823,MATCH('Ratios - Total'!$C1262,IF(Data!$A$2:$A$1823='Ratios - Total'!$A1262,Data!$C$2:$C$1823,0),0))/INDEX(Data!$D$2:$D$1823,MATCH('Ratios - Total'!$C1262,IF(Data!$A$2:$A$1823='Ratios - Total'!$A1262,Data!$C$2:$C$1823,0),0)),"Missing Data")</f>
        <v>0</v>
      </c>
      <c r="G1262" s="5"/>
      <c r="H1262" s="5" t="str">
        <f t="array" ref="H1262">IFERROR(INDEX(Data!$H$2:$H$1823,MATCH('Ratios - Total'!$C1262,IF(Data!$A$2:$A$1823='Ratios - Total'!$A1262,Data!$C$2:$C$1823,0),0))/INDEX(Data!$G$2:$G$1823,MATCH('Ratios - Total'!$C1262,IF(Data!$A$2:$A$1823='Ratios - Total'!$A1262,Data!$C$2:$C$1823,0),0)),"Missing Data")</f>
        <v>Missing Data</v>
      </c>
      <c r="I1262" s="5">
        <f t="array" ref="I1262">IFERROR(INDEX(Data!$G$2:$G$1823,MATCH('Ratios - Total'!$C1262,IF(Data!$A$2:$A$1823='Ratios - Total'!$A1262,Data!$C$2:$C$1823,0),0))/INDEX(Data!$D$2:$D$1823,MATCH('Ratios - Total'!$C1262,IF(Data!$A$2:$A$1823='Ratios - Total'!$A1262,Data!$C$2:$C$1823,0),0)),"Missing Data")</f>
        <v>0</v>
      </c>
      <c r="J1262" s="22"/>
      <c r="K1262" s="5">
        <f t="array" ref="K1262">IFERROR(INDEX(Data!$E$2:$E$1823,MATCH('Ratios - Total'!$C1262,IF(Data!$A$2:$A$1823='Ratios - Total'!$A1262,Data!$C$2:$C$1823,0),0))/INDEX(Data!$D$2:$D$1823,MATCH('Ratios - Total'!$C1262,IF(Data!$A$2:$A$1823='Ratios - Total'!$A1262,Data!$C$2:$C$1823,0),0)),"Missing Data")</f>
        <v>0</v>
      </c>
      <c r="L1262" s="5"/>
      <c r="M1262" s="5" t="str">
        <f t="array" ref="M1262">IFERROR(INDEX(Data!$F$2:$F$1823,MATCH('Ratios - Total'!$C1262,IF(Data!$A$2:$A$1823='Ratios - Total'!$A1262,Data!$C$2:$C$1823,0),0))/INDEX(Data!$E$2:$E$1823,MATCH('Ratios - Total'!$C1262,IF(Data!$A$2:$A$1823='Ratios - Total'!$A1262,Data!$C$2:$C$1823,0),0)),"Missing Data")</f>
        <v>Missing Data</v>
      </c>
      <c r="N1262" s="5"/>
      <c r="O1262" s="5" t="str">
        <f t="array" ref="O1262">IFERROR(INDEX(Data!$G$2:$G$1823,MATCH('Ratios - Total'!$C1262,IF(Data!$A$2:$A$1823='Ratios - Total'!$A1262,Data!$C$2:$C$1823,0),0))/INDEX(Data!$F$2:$F$1823,MATCH('Ratios - Total'!$C1262,IF(Data!$A$2:$A$1823='Ratios - Total'!$A1262,Data!$C$2:$C$1823,0),0)),"Missing Data")</f>
        <v>Missing Data</v>
      </c>
      <c r="P1262" s="5" t="str">
        <f t="array" ref="P1262">IFERROR(INDEX(Data!$H$2:$H$1823,MATCH('Ratios - Total'!$C1262,IF(Data!$A$2:$A$1823='Ratios - Total'!$A1262,Data!$C$2:$C$1823,0),0))/INDEX(Data!$G$2:$G$1823,MATCH('Ratios - Total'!$C1262,IF(Data!$A$2:$A$1823='Ratios - Total'!$A1262,Data!$C$2:$C$1823,0),0)),"Missing Data")</f>
        <v>Missing Data</v>
      </c>
      <c r="Q1262" s="5"/>
      <c r="R1262" s="5" t="str">
        <f t="array" ref="R1262">IFERROR(INDEX(Data!$L$2:$L$1823,MATCH('Ratios - Total'!$C1262,IF(Data!$A$2:$A$1823='Ratios - Total'!$A1262,Data!$C$2:$C$1823,0),0))/INDEX(Data!$G$2:$G$1823,MATCH('Ratios - Total'!$C1262,IF(Data!$A$2:$A$1823='Ratios - Total'!$A1262,Data!$C$2:$C$1823,0),0)),"Missing Data")</f>
        <v>Missing Data</v>
      </c>
      <c r="S1262" s="5"/>
      <c r="T1262" s="5">
        <f t="array" ref="T1262">IFERROR(INDEX(Data!$H$2:$H$1823,MATCH('Ratios - Total'!$C1262,IF(Data!$A$2:$A$1823='Ratios - Total'!$A1262,Data!$C$2:$C$1823,0),0))/INDEX(Data!$L$2:$L$1823,MATCH('Ratios - Total'!$C1262,IF(Data!$A$2:$A$1823='Ratios - Total'!$A1262,Data!$C$2:$C$1823,0),0)),"Missing Data")</f>
        <v>51463.467140033084</v>
      </c>
      <c r="U1262" s="5">
        <f t="array" ref="U1262">IFERROR(INDEX(Data!$K$2:$K$1823,MATCH('Ratios - Total'!$C1262,IF(Data!$A$2:$A$1823='Ratios - Total'!$A1262,Data!$C$2:$C$1823,0),0))/INDEX(Data!$H$2:$H$1823,MATCH('Ratios - Total'!$C1262,IF(Data!$A$2:$A$1823='Ratios - Total'!$A1262,Data!$C$2:$C$1823,0),0)),"Missing Data")</f>
        <v>0.52528329329648737</v>
      </c>
      <c r="V1262" s="5">
        <f t="array" ref="V1262">IFERROR(INDEX(Data!$K$2:$K$1823,MATCH('Ratios - Total'!$C1262,IF(Data!$A$2:$A$1823='Ratios - Total'!$A1262,Data!$C$2:$C$1823,0),0))/INDEX(Data!$L$2:$L$1823,MATCH('Ratios - Total'!$C1262,IF(Data!$A$2:$A$1823='Ratios - Total'!$A1262,Data!$C$2:$C$1823,0),0)),"Missing Data")</f>
        <v>27032.89950377214</v>
      </c>
      <c r="W1262" s="5">
        <f t="shared" si="20"/>
        <v>24430.567636260945</v>
      </c>
      <c r="X1262" s="5" t="str">
        <f t="array" ref="X1262">IFERROR(INDEX(Data!$K$2:$K$1823,MATCH('Ratios - Total'!$C1262,IF(Data!$A$2:$A$1823='Ratios - Total'!$A1262,Data!$C$2:$C$1823,0),0))/INDEX(Data!$G$2:$G$1823,MATCH('Ratios - Total'!$C1262,IF(Data!$A$2:$A$1823='Ratios - Total'!$A1262,Data!$C$2:$C$1823,0),0)),"Missing Data")</f>
        <v>Missing Data</v>
      </c>
    </row>
    <row r="1263" spans="1:24" x14ac:dyDescent="0.25">
      <c r="A1263" s="22" t="s">
        <v>28</v>
      </c>
      <c r="B1263" s="22" t="s">
        <v>29</v>
      </c>
      <c r="C1263" s="22">
        <v>2000</v>
      </c>
      <c r="D1263" s="5">
        <f t="array" ref="D1263">IFERROR(INDEX(Data!$H$2:$H$1823,MATCH('Ratios - Total'!$C1263,IF(Data!$A$2:$A$1823='Ratios - Total'!$A1263,Data!$C$2:$C$1823,0),0))/INDEX(Data!$D$2:$D$1823,MATCH('Ratios - Total'!$C1263,IF(Data!$A$2:$A$1823='Ratios - Total'!$A1263,Data!$C$2:$C$1823,0),0)),"Missing Data")</f>
        <v>1170.3401029682245</v>
      </c>
      <c r="E1263" s="22"/>
      <c r="F1263" s="5">
        <f t="array" ref="F1263">IFERROR(INDEX(Data!$G$2:$G$1823,MATCH('Ratios - Total'!$C1263,IF(Data!$A$2:$A$1823='Ratios - Total'!$A1263,Data!$C$2:$C$1823,0),0))/INDEX(Data!$D$2:$D$1823,MATCH('Ratios - Total'!$C1263,IF(Data!$A$2:$A$1823='Ratios - Total'!$A1263,Data!$C$2:$C$1823,0),0)),"Missing Data")</f>
        <v>0</v>
      </c>
      <c r="G1263" s="5"/>
      <c r="H1263" s="5" t="str">
        <f t="array" ref="H1263">IFERROR(INDEX(Data!$H$2:$H$1823,MATCH('Ratios - Total'!$C1263,IF(Data!$A$2:$A$1823='Ratios - Total'!$A1263,Data!$C$2:$C$1823,0),0))/INDEX(Data!$G$2:$G$1823,MATCH('Ratios - Total'!$C1263,IF(Data!$A$2:$A$1823='Ratios - Total'!$A1263,Data!$C$2:$C$1823,0),0)),"Missing Data")</f>
        <v>Missing Data</v>
      </c>
      <c r="I1263" s="5">
        <f t="array" ref="I1263">IFERROR(INDEX(Data!$G$2:$G$1823,MATCH('Ratios - Total'!$C1263,IF(Data!$A$2:$A$1823='Ratios - Total'!$A1263,Data!$C$2:$C$1823,0),0))/INDEX(Data!$D$2:$D$1823,MATCH('Ratios - Total'!$C1263,IF(Data!$A$2:$A$1823='Ratios - Total'!$A1263,Data!$C$2:$C$1823,0),0)),"Missing Data")</f>
        <v>0</v>
      </c>
      <c r="J1263" s="22"/>
      <c r="K1263" s="5">
        <f t="array" ref="K1263">IFERROR(INDEX(Data!$E$2:$E$1823,MATCH('Ratios - Total'!$C1263,IF(Data!$A$2:$A$1823='Ratios - Total'!$A1263,Data!$C$2:$C$1823,0),0))/INDEX(Data!$D$2:$D$1823,MATCH('Ratios - Total'!$C1263,IF(Data!$A$2:$A$1823='Ratios - Total'!$A1263,Data!$C$2:$C$1823,0),0)),"Missing Data")</f>
        <v>0</v>
      </c>
      <c r="L1263" s="5"/>
      <c r="M1263" s="5" t="str">
        <f t="array" ref="M1263">IFERROR(INDEX(Data!$F$2:$F$1823,MATCH('Ratios - Total'!$C1263,IF(Data!$A$2:$A$1823='Ratios - Total'!$A1263,Data!$C$2:$C$1823,0),0))/INDEX(Data!$E$2:$E$1823,MATCH('Ratios - Total'!$C1263,IF(Data!$A$2:$A$1823='Ratios - Total'!$A1263,Data!$C$2:$C$1823,0),0)),"Missing Data")</f>
        <v>Missing Data</v>
      </c>
      <c r="N1263" s="5"/>
      <c r="O1263" s="5" t="str">
        <f t="array" ref="O1263">IFERROR(INDEX(Data!$G$2:$G$1823,MATCH('Ratios - Total'!$C1263,IF(Data!$A$2:$A$1823='Ratios - Total'!$A1263,Data!$C$2:$C$1823,0),0))/INDEX(Data!$F$2:$F$1823,MATCH('Ratios - Total'!$C1263,IF(Data!$A$2:$A$1823='Ratios - Total'!$A1263,Data!$C$2:$C$1823,0),0)),"Missing Data")</f>
        <v>Missing Data</v>
      </c>
      <c r="P1263" s="5" t="str">
        <f t="array" ref="P1263">IFERROR(INDEX(Data!$H$2:$H$1823,MATCH('Ratios - Total'!$C1263,IF(Data!$A$2:$A$1823='Ratios - Total'!$A1263,Data!$C$2:$C$1823,0),0))/INDEX(Data!$G$2:$G$1823,MATCH('Ratios - Total'!$C1263,IF(Data!$A$2:$A$1823='Ratios - Total'!$A1263,Data!$C$2:$C$1823,0),0)),"Missing Data")</f>
        <v>Missing Data</v>
      </c>
      <c r="Q1263" s="5"/>
      <c r="R1263" s="5" t="str">
        <f t="array" ref="R1263">IFERROR(INDEX(Data!$L$2:$L$1823,MATCH('Ratios - Total'!$C1263,IF(Data!$A$2:$A$1823='Ratios - Total'!$A1263,Data!$C$2:$C$1823,0),0))/INDEX(Data!$G$2:$G$1823,MATCH('Ratios - Total'!$C1263,IF(Data!$A$2:$A$1823='Ratios - Total'!$A1263,Data!$C$2:$C$1823,0),0)),"Missing Data")</f>
        <v>Missing Data</v>
      </c>
      <c r="S1263" s="5"/>
      <c r="T1263" s="5">
        <f t="array" ref="T1263">IFERROR(INDEX(Data!$H$2:$H$1823,MATCH('Ratios - Total'!$C1263,IF(Data!$A$2:$A$1823='Ratios - Total'!$A1263,Data!$C$2:$C$1823,0),0))/INDEX(Data!$L$2:$L$1823,MATCH('Ratios - Total'!$C1263,IF(Data!$A$2:$A$1823='Ratios - Total'!$A1263,Data!$C$2:$C$1823,0),0)),"Missing Data")</f>
        <v>51354.980582852128</v>
      </c>
      <c r="U1263" s="5">
        <f t="array" ref="U1263">IFERROR(INDEX(Data!$K$2:$K$1823,MATCH('Ratios - Total'!$C1263,IF(Data!$A$2:$A$1823='Ratios - Total'!$A1263,Data!$C$2:$C$1823,0),0))/INDEX(Data!$H$2:$H$1823,MATCH('Ratios - Total'!$C1263,IF(Data!$A$2:$A$1823='Ratios - Total'!$A1263,Data!$C$2:$C$1823,0),0)),"Missing Data")</f>
        <v>0.44250605270323218</v>
      </c>
      <c r="V1263" s="5">
        <f t="array" ref="V1263">IFERROR(INDEX(Data!$K$2:$K$1823,MATCH('Ratios - Total'!$C1263,IF(Data!$A$2:$A$1823='Ratios - Total'!$A1263,Data!$C$2:$C$1823,0),0))/INDEX(Data!$L$2:$L$1823,MATCH('Ratios - Total'!$C1263,IF(Data!$A$2:$A$1823='Ratios - Total'!$A1263,Data!$C$2:$C$1823,0),0)),"Missing Data")</f>
        <v>22724.889744369026</v>
      </c>
      <c r="W1263" s="5">
        <f t="shared" si="20"/>
        <v>28630.090838483102</v>
      </c>
      <c r="X1263" s="5" t="str">
        <f t="array" ref="X1263">IFERROR(INDEX(Data!$K$2:$K$1823,MATCH('Ratios - Total'!$C1263,IF(Data!$A$2:$A$1823='Ratios - Total'!$A1263,Data!$C$2:$C$1823,0),0))/INDEX(Data!$G$2:$G$1823,MATCH('Ratios - Total'!$C1263,IF(Data!$A$2:$A$1823='Ratios - Total'!$A1263,Data!$C$2:$C$1823,0),0)),"Missing Data")</f>
        <v>Missing Data</v>
      </c>
    </row>
    <row r="1264" spans="1:24" x14ac:dyDescent="0.25">
      <c r="A1264" s="22" t="s">
        <v>30</v>
      </c>
      <c r="B1264" s="22" t="s">
        <v>31</v>
      </c>
      <c r="C1264" s="22">
        <v>2000</v>
      </c>
      <c r="D1264" s="5">
        <f t="array" ref="D1264">IFERROR(INDEX(Data!$H$2:$H$1823,MATCH('Ratios - Total'!$C1264,IF(Data!$A$2:$A$1823='Ratios - Total'!$A1264,Data!$C$2:$C$1823,0),0))/INDEX(Data!$D$2:$D$1823,MATCH('Ratios - Total'!$C1264,IF(Data!$A$2:$A$1823='Ratios - Total'!$A1264,Data!$C$2:$C$1823,0),0)),"Missing Data")</f>
        <v>1478.2955800556226</v>
      </c>
      <c r="E1264" s="22"/>
      <c r="F1264" s="5">
        <f t="array" ref="F1264">IFERROR(INDEX(Data!$G$2:$G$1823,MATCH('Ratios - Total'!$C1264,IF(Data!$A$2:$A$1823='Ratios - Total'!$A1264,Data!$C$2:$C$1823,0),0))/INDEX(Data!$D$2:$D$1823,MATCH('Ratios - Total'!$C1264,IF(Data!$A$2:$A$1823='Ratios - Total'!$A1264,Data!$C$2:$C$1823,0),0)),"Missing Data")</f>
        <v>0</v>
      </c>
      <c r="G1264" s="5"/>
      <c r="H1264" s="5" t="str">
        <f t="array" ref="H1264">IFERROR(INDEX(Data!$H$2:$H$1823,MATCH('Ratios - Total'!$C1264,IF(Data!$A$2:$A$1823='Ratios - Total'!$A1264,Data!$C$2:$C$1823,0),0))/INDEX(Data!$G$2:$G$1823,MATCH('Ratios - Total'!$C1264,IF(Data!$A$2:$A$1823='Ratios - Total'!$A1264,Data!$C$2:$C$1823,0),0)),"Missing Data")</f>
        <v>Missing Data</v>
      </c>
      <c r="I1264" s="5">
        <f t="array" ref="I1264">IFERROR(INDEX(Data!$G$2:$G$1823,MATCH('Ratios - Total'!$C1264,IF(Data!$A$2:$A$1823='Ratios - Total'!$A1264,Data!$C$2:$C$1823,0),0))/INDEX(Data!$D$2:$D$1823,MATCH('Ratios - Total'!$C1264,IF(Data!$A$2:$A$1823='Ratios - Total'!$A1264,Data!$C$2:$C$1823,0),0)),"Missing Data")</f>
        <v>0</v>
      </c>
      <c r="J1264" s="22"/>
      <c r="K1264" s="5">
        <f t="array" ref="K1264">IFERROR(INDEX(Data!$E$2:$E$1823,MATCH('Ratios - Total'!$C1264,IF(Data!$A$2:$A$1823='Ratios - Total'!$A1264,Data!$C$2:$C$1823,0),0))/INDEX(Data!$D$2:$D$1823,MATCH('Ratios - Total'!$C1264,IF(Data!$A$2:$A$1823='Ratios - Total'!$A1264,Data!$C$2:$C$1823,0),0)),"Missing Data")</f>
        <v>0</v>
      </c>
      <c r="L1264" s="5"/>
      <c r="M1264" s="5" t="str">
        <f t="array" ref="M1264">IFERROR(INDEX(Data!$F$2:$F$1823,MATCH('Ratios - Total'!$C1264,IF(Data!$A$2:$A$1823='Ratios - Total'!$A1264,Data!$C$2:$C$1823,0),0))/INDEX(Data!$E$2:$E$1823,MATCH('Ratios - Total'!$C1264,IF(Data!$A$2:$A$1823='Ratios - Total'!$A1264,Data!$C$2:$C$1823,0),0)),"Missing Data")</f>
        <v>Missing Data</v>
      </c>
      <c r="N1264" s="5"/>
      <c r="O1264" s="5" t="str">
        <f t="array" ref="O1264">IFERROR(INDEX(Data!$G$2:$G$1823,MATCH('Ratios - Total'!$C1264,IF(Data!$A$2:$A$1823='Ratios - Total'!$A1264,Data!$C$2:$C$1823,0),0))/INDEX(Data!$F$2:$F$1823,MATCH('Ratios - Total'!$C1264,IF(Data!$A$2:$A$1823='Ratios - Total'!$A1264,Data!$C$2:$C$1823,0),0)),"Missing Data")</f>
        <v>Missing Data</v>
      </c>
      <c r="P1264" s="5" t="str">
        <f t="array" ref="P1264">IFERROR(INDEX(Data!$H$2:$H$1823,MATCH('Ratios - Total'!$C1264,IF(Data!$A$2:$A$1823='Ratios - Total'!$A1264,Data!$C$2:$C$1823,0),0))/INDEX(Data!$G$2:$G$1823,MATCH('Ratios - Total'!$C1264,IF(Data!$A$2:$A$1823='Ratios - Total'!$A1264,Data!$C$2:$C$1823,0),0)),"Missing Data")</f>
        <v>Missing Data</v>
      </c>
      <c r="Q1264" s="5"/>
      <c r="R1264" s="5" t="str">
        <f t="array" ref="R1264">IFERROR(INDEX(Data!$L$2:$L$1823,MATCH('Ratios - Total'!$C1264,IF(Data!$A$2:$A$1823='Ratios - Total'!$A1264,Data!$C$2:$C$1823,0),0))/INDEX(Data!$G$2:$G$1823,MATCH('Ratios - Total'!$C1264,IF(Data!$A$2:$A$1823='Ratios - Total'!$A1264,Data!$C$2:$C$1823,0),0)),"Missing Data")</f>
        <v>Missing Data</v>
      </c>
      <c r="S1264" s="5"/>
      <c r="T1264" s="5">
        <f t="array" ref="T1264">IFERROR(INDEX(Data!$H$2:$H$1823,MATCH('Ratios - Total'!$C1264,IF(Data!$A$2:$A$1823='Ratios - Total'!$A1264,Data!$C$2:$C$1823,0),0))/INDEX(Data!$L$2:$L$1823,MATCH('Ratios - Total'!$C1264,IF(Data!$A$2:$A$1823='Ratios - Total'!$A1264,Data!$C$2:$C$1823,0),0)),"Missing Data")</f>
        <v>71929.208007888927</v>
      </c>
      <c r="U1264" s="5">
        <f t="array" ref="U1264">IFERROR(INDEX(Data!$K$2:$K$1823,MATCH('Ratios - Total'!$C1264,IF(Data!$A$2:$A$1823='Ratios - Total'!$A1264,Data!$C$2:$C$1823,0),0))/INDEX(Data!$H$2:$H$1823,MATCH('Ratios - Total'!$C1264,IF(Data!$A$2:$A$1823='Ratios - Total'!$A1264,Data!$C$2:$C$1823,0),0)),"Missing Data")</f>
        <v>0.41852071737908814</v>
      </c>
      <c r="V1264" s="5">
        <f t="array" ref="V1264">IFERROR(INDEX(Data!$K$2:$K$1823,MATCH('Ratios - Total'!$C1264,IF(Data!$A$2:$A$1823='Ratios - Total'!$A1264,Data!$C$2:$C$1823,0),0))/INDEX(Data!$L$2:$L$1823,MATCH('Ratios - Total'!$C1264,IF(Data!$A$2:$A$1823='Ratios - Total'!$A1264,Data!$C$2:$C$1823,0),0)),"Missing Data")</f>
        <v>30103.863735971325</v>
      </c>
      <c r="W1264" s="5">
        <f t="shared" si="20"/>
        <v>41825.344271917602</v>
      </c>
      <c r="X1264" s="5" t="str">
        <f t="array" ref="X1264">IFERROR(INDEX(Data!$K$2:$K$1823,MATCH('Ratios - Total'!$C1264,IF(Data!$A$2:$A$1823='Ratios - Total'!$A1264,Data!$C$2:$C$1823,0),0))/INDEX(Data!$G$2:$G$1823,MATCH('Ratios - Total'!$C1264,IF(Data!$A$2:$A$1823='Ratios - Total'!$A1264,Data!$C$2:$C$1823,0),0)),"Missing Data")</f>
        <v>Missing Data</v>
      </c>
    </row>
    <row r="1265" spans="1:24" x14ac:dyDescent="0.25">
      <c r="A1265" s="22" t="s">
        <v>32</v>
      </c>
      <c r="B1265" s="22" t="s">
        <v>33</v>
      </c>
      <c r="C1265" s="22">
        <v>2000</v>
      </c>
      <c r="D1265" s="5">
        <f t="array" ref="D1265">IFERROR(INDEX(Data!$H$2:$H$1823,MATCH('Ratios - Total'!$C1265,IF(Data!$A$2:$A$1823='Ratios - Total'!$A1265,Data!$C$2:$C$1823,0),0))/INDEX(Data!$D$2:$D$1823,MATCH('Ratios - Total'!$C1265,IF(Data!$A$2:$A$1823='Ratios - Total'!$A1265,Data!$C$2:$C$1823,0),0)),"Missing Data")</f>
        <v>1304.2232091119536</v>
      </c>
      <c r="E1265" s="22"/>
      <c r="F1265" s="5">
        <f t="array" ref="F1265">IFERROR(INDEX(Data!$G$2:$G$1823,MATCH('Ratios - Total'!$C1265,IF(Data!$A$2:$A$1823='Ratios - Total'!$A1265,Data!$C$2:$C$1823,0),0))/INDEX(Data!$D$2:$D$1823,MATCH('Ratios - Total'!$C1265,IF(Data!$A$2:$A$1823='Ratios - Total'!$A1265,Data!$C$2:$C$1823,0),0)),"Missing Data")</f>
        <v>0</v>
      </c>
      <c r="G1265" s="5"/>
      <c r="H1265" s="5" t="str">
        <f t="array" ref="H1265">IFERROR(INDEX(Data!$H$2:$H$1823,MATCH('Ratios - Total'!$C1265,IF(Data!$A$2:$A$1823='Ratios - Total'!$A1265,Data!$C$2:$C$1823,0),0))/INDEX(Data!$G$2:$G$1823,MATCH('Ratios - Total'!$C1265,IF(Data!$A$2:$A$1823='Ratios - Total'!$A1265,Data!$C$2:$C$1823,0),0)),"Missing Data")</f>
        <v>Missing Data</v>
      </c>
      <c r="I1265" s="5">
        <f t="array" ref="I1265">IFERROR(INDEX(Data!$G$2:$G$1823,MATCH('Ratios - Total'!$C1265,IF(Data!$A$2:$A$1823='Ratios - Total'!$A1265,Data!$C$2:$C$1823,0),0))/INDEX(Data!$D$2:$D$1823,MATCH('Ratios - Total'!$C1265,IF(Data!$A$2:$A$1823='Ratios - Total'!$A1265,Data!$C$2:$C$1823,0),0)),"Missing Data")</f>
        <v>0</v>
      </c>
      <c r="J1265" s="22"/>
      <c r="K1265" s="5">
        <f t="array" ref="K1265">IFERROR(INDEX(Data!$E$2:$E$1823,MATCH('Ratios - Total'!$C1265,IF(Data!$A$2:$A$1823='Ratios - Total'!$A1265,Data!$C$2:$C$1823,0),0))/INDEX(Data!$D$2:$D$1823,MATCH('Ratios - Total'!$C1265,IF(Data!$A$2:$A$1823='Ratios - Total'!$A1265,Data!$C$2:$C$1823,0),0)),"Missing Data")</f>
        <v>0</v>
      </c>
      <c r="L1265" s="5"/>
      <c r="M1265" s="5" t="str">
        <f t="array" ref="M1265">IFERROR(INDEX(Data!$F$2:$F$1823,MATCH('Ratios - Total'!$C1265,IF(Data!$A$2:$A$1823='Ratios - Total'!$A1265,Data!$C$2:$C$1823,0),0))/INDEX(Data!$E$2:$E$1823,MATCH('Ratios - Total'!$C1265,IF(Data!$A$2:$A$1823='Ratios - Total'!$A1265,Data!$C$2:$C$1823,0),0)),"Missing Data")</f>
        <v>Missing Data</v>
      </c>
      <c r="N1265" s="5"/>
      <c r="O1265" s="5" t="str">
        <f t="array" ref="O1265">IFERROR(INDEX(Data!$G$2:$G$1823,MATCH('Ratios - Total'!$C1265,IF(Data!$A$2:$A$1823='Ratios - Total'!$A1265,Data!$C$2:$C$1823,0),0))/INDEX(Data!$F$2:$F$1823,MATCH('Ratios - Total'!$C1265,IF(Data!$A$2:$A$1823='Ratios - Total'!$A1265,Data!$C$2:$C$1823,0),0)),"Missing Data")</f>
        <v>Missing Data</v>
      </c>
      <c r="P1265" s="5" t="str">
        <f t="array" ref="P1265">IFERROR(INDEX(Data!$H$2:$H$1823,MATCH('Ratios - Total'!$C1265,IF(Data!$A$2:$A$1823='Ratios - Total'!$A1265,Data!$C$2:$C$1823,0),0))/INDEX(Data!$G$2:$G$1823,MATCH('Ratios - Total'!$C1265,IF(Data!$A$2:$A$1823='Ratios - Total'!$A1265,Data!$C$2:$C$1823,0),0)),"Missing Data")</f>
        <v>Missing Data</v>
      </c>
      <c r="Q1265" s="5"/>
      <c r="R1265" s="5" t="str">
        <f t="array" ref="R1265">IFERROR(INDEX(Data!$L$2:$L$1823,MATCH('Ratios - Total'!$C1265,IF(Data!$A$2:$A$1823='Ratios - Total'!$A1265,Data!$C$2:$C$1823,0),0))/INDEX(Data!$G$2:$G$1823,MATCH('Ratios - Total'!$C1265,IF(Data!$A$2:$A$1823='Ratios - Total'!$A1265,Data!$C$2:$C$1823,0),0)),"Missing Data")</f>
        <v>Missing Data</v>
      </c>
      <c r="S1265" s="5"/>
      <c r="T1265" s="5">
        <f t="array" ref="T1265">IFERROR(INDEX(Data!$H$2:$H$1823,MATCH('Ratios - Total'!$C1265,IF(Data!$A$2:$A$1823='Ratios - Total'!$A1265,Data!$C$2:$C$1823,0),0))/INDEX(Data!$L$2:$L$1823,MATCH('Ratios - Total'!$C1265,IF(Data!$A$2:$A$1823='Ratios - Total'!$A1265,Data!$C$2:$C$1823,0),0)),"Missing Data")</f>
        <v>60674.570811091507</v>
      </c>
      <c r="U1265" s="5">
        <f t="array" ref="U1265">IFERROR(INDEX(Data!$K$2:$K$1823,MATCH('Ratios - Total'!$C1265,IF(Data!$A$2:$A$1823='Ratios - Total'!$A1265,Data!$C$2:$C$1823,0),0))/INDEX(Data!$H$2:$H$1823,MATCH('Ratios - Total'!$C1265,IF(Data!$A$2:$A$1823='Ratios - Total'!$A1265,Data!$C$2:$C$1823,0),0)),"Missing Data")</f>
        <v>0.44515960225261486</v>
      </c>
      <c r="V1265" s="5">
        <f t="array" ref="V1265">IFERROR(INDEX(Data!$K$2:$K$1823,MATCH('Ratios - Total'!$C1265,IF(Data!$A$2:$A$1823='Ratios - Total'!$A1265,Data!$C$2:$C$1823,0),0))/INDEX(Data!$L$2:$L$1823,MATCH('Ratios - Total'!$C1265,IF(Data!$A$2:$A$1823='Ratios - Total'!$A1265,Data!$C$2:$C$1823,0),0)),"Missing Data")</f>
        <v>27009.86780911361</v>
      </c>
      <c r="W1265" s="5">
        <f t="shared" si="20"/>
        <v>33664.703001977898</v>
      </c>
      <c r="X1265" s="5" t="str">
        <f t="array" ref="X1265">IFERROR(INDEX(Data!$K$2:$K$1823,MATCH('Ratios - Total'!$C1265,IF(Data!$A$2:$A$1823='Ratios - Total'!$A1265,Data!$C$2:$C$1823,0),0))/INDEX(Data!$G$2:$G$1823,MATCH('Ratios - Total'!$C1265,IF(Data!$A$2:$A$1823='Ratios - Total'!$A1265,Data!$C$2:$C$1823,0),0)),"Missing Data")</f>
        <v>Missing Data</v>
      </c>
    </row>
    <row r="1266" spans="1:24" x14ac:dyDescent="0.25">
      <c r="A1266" s="22" t="s">
        <v>34</v>
      </c>
      <c r="B1266" s="22" t="s">
        <v>35</v>
      </c>
      <c r="C1266" s="22">
        <v>2000</v>
      </c>
      <c r="D1266" s="5">
        <f t="array" ref="D1266">IFERROR(INDEX(Data!$H$2:$H$1823,MATCH('Ratios - Total'!$C1266,IF(Data!$A$2:$A$1823='Ratios - Total'!$A1266,Data!$C$2:$C$1823,0),0))/INDEX(Data!$D$2:$D$1823,MATCH('Ratios - Total'!$C1266,IF(Data!$A$2:$A$1823='Ratios - Total'!$A1266,Data!$C$2:$C$1823,0),0)),"Missing Data")</f>
        <v>1311.9802148602269</v>
      </c>
      <c r="E1266" s="22"/>
      <c r="F1266" s="5">
        <f t="array" ref="F1266">IFERROR(INDEX(Data!$G$2:$G$1823,MATCH('Ratios - Total'!$C1266,IF(Data!$A$2:$A$1823='Ratios - Total'!$A1266,Data!$C$2:$C$1823,0),0))/INDEX(Data!$D$2:$D$1823,MATCH('Ratios - Total'!$C1266,IF(Data!$A$2:$A$1823='Ratios - Total'!$A1266,Data!$C$2:$C$1823,0),0)),"Missing Data")</f>
        <v>0</v>
      </c>
      <c r="G1266" s="5"/>
      <c r="H1266" s="5" t="str">
        <f t="array" ref="H1266">IFERROR(INDEX(Data!$H$2:$H$1823,MATCH('Ratios - Total'!$C1266,IF(Data!$A$2:$A$1823='Ratios - Total'!$A1266,Data!$C$2:$C$1823,0),0))/INDEX(Data!$G$2:$G$1823,MATCH('Ratios - Total'!$C1266,IF(Data!$A$2:$A$1823='Ratios - Total'!$A1266,Data!$C$2:$C$1823,0),0)),"Missing Data")</f>
        <v>Missing Data</v>
      </c>
      <c r="I1266" s="5">
        <f t="array" ref="I1266">IFERROR(INDEX(Data!$G$2:$G$1823,MATCH('Ratios - Total'!$C1266,IF(Data!$A$2:$A$1823='Ratios - Total'!$A1266,Data!$C$2:$C$1823,0),0))/INDEX(Data!$D$2:$D$1823,MATCH('Ratios - Total'!$C1266,IF(Data!$A$2:$A$1823='Ratios - Total'!$A1266,Data!$C$2:$C$1823,0),0)),"Missing Data")</f>
        <v>0</v>
      </c>
      <c r="J1266" s="22"/>
      <c r="K1266" s="5">
        <f t="array" ref="K1266">IFERROR(INDEX(Data!$E$2:$E$1823,MATCH('Ratios - Total'!$C1266,IF(Data!$A$2:$A$1823='Ratios - Total'!$A1266,Data!$C$2:$C$1823,0),0))/INDEX(Data!$D$2:$D$1823,MATCH('Ratios - Total'!$C1266,IF(Data!$A$2:$A$1823='Ratios - Total'!$A1266,Data!$C$2:$C$1823,0),0)),"Missing Data")</f>
        <v>0</v>
      </c>
      <c r="L1266" s="5"/>
      <c r="M1266" s="5" t="str">
        <f t="array" ref="M1266">IFERROR(INDEX(Data!$F$2:$F$1823,MATCH('Ratios - Total'!$C1266,IF(Data!$A$2:$A$1823='Ratios - Total'!$A1266,Data!$C$2:$C$1823,0),0))/INDEX(Data!$E$2:$E$1823,MATCH('Ratios - Total'!$C1266,IF(Data!$A$2:$A$1823='Ratios - Total'!$A1266,Data!$C$2:$C$1823,0),0)),"Missing Data")</f>
        <v>Missing Data</v>
      </c>
      <c r="N1266" s="5"/>
      <c r="O1266" s="5" t="str">
        <f t="array" ref="O1266">IFERROR(INDEX(Data!$G$2:$G$1823,MATCH('Ratios - Total'!$C1266,IF(Data!$A$2:$A$1823='Ratios - Total'!$A1266,Data!$C$2:$C$1823,0),0))/INDEX(Data!$F$2:$F$1823,MATCH('Ratios - Total'!$C1266,IF(Data!$A$2:$A$1823='Ratios - Total'!$A1266,Data!$C$2:$C$1823,0),0)),"Missing Data")</f>
        <v>Missing Data</v>
      </c>
      <c r="P1266" s="5" t="str">
        <f t="array" ref="P1266">IFERROR(INDEX(Data!$H$2:$H$1823,MATCH('Ratios - Total'!$C1266,IF(Data!$A$2:$A$1823='Ratios - Total'!$A1266,Data!$C$2:$C$1823,0),0))/INDEX(Data!$G$2:$G$1823,MATCH('Ratios - Total'!$C1266,IF(Data!$A$2:$A$1823='Ratios - Total'!$A1266,Data!$C$2:$C$1823,0),0)),"Missing Data")</f>
        <v>Missing Data</v>
      </c>
      <c r="Q1266" s="5"/>
      <c r="R1266" s="5" t="str">
        <f t="array" ref="R1266">IFERROR(INDEX(Data!$L$2:$L$1823,MATCH('Ratios - Total'!$C1266,IF(Data!$A$2:$A$1823='Ratios - Total'!$A1266,Data!$C$2:$C$1823,0),0))/INDEX(Data!$G$2:$G$1823,MATCH('Ratios - Total'!$C1266,IF(Data!$A$2:$A$1823='Ratios - Total'!$A1266,Data!$C$2:$C$1823,0),0)),"Missing Data")</f>
        <v>Missing Data</v>
      </c>
      <c r="S1266" s="5"/>
      <c r="T1266" s="5">
        <f t="array" ref="T1266">IFERROR(INDEX(Data!$H$2:$H$1823,MATCH('Ratios - Total'!$C1266,IF(Data!$A$2:$A$1823='Ratios - Total'!$A1266,Data!$C$2:$C$1823,0),0))/INDEX(Data!$L$2:$L$1823,MATCH('Ratios - Total'!$C1266,IF(Data!$A$2:$A$1823='Ratios - Total'!$A1266,Data!$C$2:$C$1823,0),0)),"Missing Data")</f>
        <v>56212.833725845849</v>
      </c>
      <c r="U1266" s="5">
        <f t="array" ref="U1266">IFERROR(INDEX(Data!$K$2:$K$1823,MATCH('Ratios - Total'!$C1266,IF(Data!$A$2:$A$1823='Ratios - Total'!$A1266,Data!$C$2:$C$1823,0),0))/INDEX(Data!$H$2:$H$1823,MATCH('Ratios - Total'!$C1266,IF(Data!$A$2:$A$1823='Ratios - Total'!$A1266,Data!$C$2:$C$1823,0),0)),"Missing Data")</f>
        <v>0.43938968946989865</v>
      </c>
      <c r="V1266" s="5">
        <f t="array" ref="V1266">IFERROR(INDEX(Data!$K$2:$K$1823,MATCH('Ratios - Total'!$C1266,IF(Data!$A$2:$A$1823='Ratios - Total'!$A1266,Data!$C$2:$C$1823,0),0))/INDEX(Data!$L$2:$L$1823,MATCH('Ratios - Total'!$C1266,IF(Data!$A$2:$A$1823='Ratios - Total'!$A1266,Data!$C$2:$C$1823,0),0)),"Missing Data")</f>
        <v>24699.339555022452</v>
      </c>
      <c r="W1266" s="5">
        <f t="shared" si="20"/>
        <v>31513.494170823396</v>
      </c>
      <c r="X1266" s="5" t="str">
        <f t="array" ref="X1266">IFERROR(INDEX(Data!$K$2:$K$1823,MATCH('Ratios - Total'!$C1266,IF(Data!$A$2:$A$1823='Ratios - Total'!$A1266,Data!$C$2:$C$1823,0),0))/INDEX(Data!$G$2:$G$1823,MATCH('Ratios - Total'!$C1266,IF(Data!$A$2:$A$1823='Ratios - Total'!$A1266,Data!$C$2:$C$1823,0),0)),"Missing Data")</f>
        <v>Missing Data</v>
      </c>
    </row>
    <row r="1267" spans="1:24" x14ac:dyDescent="0.25">
      <c r="A1267" s="22" t="s">
        <v>36</v>
      </c>
      <c r="B1267" s="22" t="s">
        <v>37</v>
      </c>
      <c r="C1267" s="22">
        <v>2000</v>
      </c>
      <c r="D1267" s="5">
        <f t="array" ref="D1267">IFERROR(INDEX(Data!$H$2:$H$1823,MATCH('Ratios - Total'!$C1267,IF(Data!$A$2:$A$1823='Ratios - Total'!$A1267,Data!$C$2:$C$1823,0),0))/INDEX(Data!$D$2:$D$1823,MATCH('Ratios - Total'!$C1267,IF(Data!$A$2:$A$1823='Ratios - Total'!$A1267,Data!$C$2:$C$1823,0),0)),"Missing Data")</f>
        <v>1168.9977424943786</v>
      </c>
      <c r="E1267" s="22"/>
      <c r="F1267" s="5">
        <f t="array" ref="F1267">IFERROR(INDEX(Data!$G$2:$G$1823,MATCH('Ratios - Total'!$C1267,IF(Data!$A$2:$A$1823='Ratios - Total'!$A1267,Data!$C$2:$C$1823,0),0))/INDEX(Data!$D$2:$D$1823,MATCH('Ratios - Total'!$C1267,IF(Data!$A$2:$A$1823='Ratios - Total'!$A1267,Data!$C$2:$C$1823,0),0)),"Missing Data")</f>
        <v>0</v>
      </c>
      <c r="G1267" s="5"/>
      <c r="H1267" s="5" t="str">
        <f t="array" ref="H1267">IFERROR(INDEX(Data!$H$2:$H$1823,MATCH('Ratios - Total'!$C1267,IF(Data!$A$2:$A$1823='Ratios - Total'!$A1267,Data!$C$2:$C$1823,0),0))/INDEX(Data!$G$2:$G$1823,MATCH('Ratios - Total'!$C1267,IF(Data!$A$2:$A$1823='Ratios - Total'!$A1267,Data!$C$2:$C$1823,0),0)),"Missing Data")</f>
        <v>Missing Data</v>
      </c>
      <c r="I1267" s="5">
        <f t="array" ref="I1267">IFERROR(INDEX(Data!$G$2:$G$1823,MATCH('Ratios - Total'!$C1267,IF(Data!$A$2:$A$1823='Ratios - Total'!$A1267,Data!$C$2:$C$1823,0),0))/INDEX(Data!$D$2:$D$1823,MATCH('Ratios - Total'!$C1267,IF(Data!$A$2:$A$1823='Ratios - Total'!$A1267,Data!$C$2:$C$1823,0),0)),"Missing Data")</f>
        <v>0</v>
      </c>
      <c r="J1267" s="22"/>
      <c r="K1267" s="5">
        <f t="array" ref="K1267">IFERROR(INDEX(Data!$E$2:$E$1823,MATCH('Ratios - Total'!$C1267,IF(Data!$A$2:$A$1823='Ratios - Total'!$A1267,Data!$C$2:$C$1823,0),0))/INDEX(Data!$D$2:$D$1823,MATCH('Ratios - Total'!$C1267,IF(Data!$A$2:$A$1823='Ratios - Total'!$A1267,Data!$C$2:$C$1823,0),0)),"Missing Data")</f>
        <v>0</v>
      </c>
      <c r="L1267" s="5"/>
      <c r="M1267" s="5" t="str">
        <f t="array" ref="M1267">IFERROR(INDEX(Data!$F$2:$F$1823,MATCH('Ratios - Total'!$C1267,IF(Data!$A$2:$A$1823='Ratios - Total'!$A1267,Data!$C$2:$C$1823,0),0))/INDEX(Data!$E$2:$E$1823,MATCH('Ratios - Total'!$C1267,IF(Data!$A$2:$A$1823='Ratios - Total'!$A1267,Data!$C$2:$C$1823,0),0)),"Missing Data")</f>
        <v>Missing Data</v>
      </c>
      <c r="N1267" s="5"/>
      <c r="O1267" s="5" t="str">
        <f t="array" ref="O1267">IFERROR(INDEX(Data!$G$2:$G$1823,MATCH('Ratios - Total'!$C1267,IF(Data!$A$2:$A$1823='Ratios - Total'!$A1267,Data!$C$2:$C$1823,0),0))/INDEX(Data!$F$2:$F$1823,MATCH('Ratios - Total'!$C1267,IF(Data!$A$2:$A$1823='Ratios - Total'!$A1267,Data!$C$2:$C$1823,0),0)),"Missing Data")</f>
        <v>Missing Data</v>
      </c>
      <c r="P1267" s="5" t="str">
        <f t="array" ref="P1267">IFERROR(INDEX(Data!$H$2:$H$1823,MATCH('Ratios - Total'!$C1267,IF(Data!$A$2:$A$1823='Ratios - Total'!$A1267,Data!$C$2:$C$1823,0),0))/INDEX(Data!$G$2:$G$1823,MATCH('Ratios - Total'!$C1267,IF(Data!$A$2:$A$1823='Ratios - Total'!$A1267,Data!$C$2:$C$1823,0),0)),"Missing Data")</f>
        <v>Missing Data</v>
      </c>
      <c r="Q1267" s="5"/>
      <c r="R1267" s="5" t="str">
        <f t="array" ref="R1267">IFERROR(INDEX(Data!$L$2:$L$1823,MATCH('Ratios - Total'!$C1267,IF(Data!$A$2:$A$1823='Ratios - Total'!$A1267,Data!$C$2:$C$1823,0),0))/INDEX(Data!$G$2:$G$1823,MATCH('Ratios - Total'!$C1267,IF(Data!$A$2:$A$1823='Ratios - Total'!$A1267,Data!$C$2:$C$1823,0),0)),"Missing Data")</f>
        <v>Missing Data</v>
      </c>
      <c r="S1267" s="5"/>
      <c r="T1267" s="5">
        <f t="array" ref="T1267">IFERROR(INDEX(Data!$H$2:$H$1823,MATCH('Ratios - Total'!$C1267,IF(Data!$A$2:$A$1823='Ratios - Total'!$A1267,Data!$C$2:$C$1823,0),0))/INDEX(Data!$L$2:$L$1823,MATCH('Ratios - Total'!$C1267,IF(Data!$A$2:$A$1823='Ratios - Total'!$A1267,Data!$C$2:$C$1823,0),0)),"Missing Data")</f>
        <v>43610.650342774046</v>
      </c>
      <c r="U1267" s="5">
        <f t="array" ref="U1267">IFERROR(INDEX(Data!$K$2:$K$1823,MATCH('Ratios - Total'!$C1267,IF(Data!$A$2:$A$1823='Ratios - Total'!$A1267,Data!$C$2:$C$1823,0),0))/INDEX(Data!$H$2:$H$1823,MATCH('Ratios - Total'!$C1267,IF(Data!$A$2:$A$1823='Ratios - Total'!$A1267,Data!$C$2:$C$1823,0),0)),"Missing Data")</f>
        <v>0.51329635835343157</v>
      </c>
      <c r="V1267" s="5">
        <f t="array" ref="V1267">IFERROR(INDEX(Data!$K$2:$K$1823,MATCH('Ratios - Total'!$C1267,IF(Data!$A$2:$A$1823='Ratios - Total'!$A1267,Data!$C$2:$C$1823,0),0))/INDEX(Data!$L$2:$L$1823,MATCH('Ratios - Total'!$C1267,IF(Data!$A$2:$A$1823='Ratios - Total'!$A1267,Data!$C$2:$C$1823,0),0)),"Missing Data")</f>
        <v>22385.18800637075</v>
      </c>
      <c r="W1267" s="5">
        <f t="shared" si="20"/>
        <v>21225.462336403296</v>
      </c>
      <c r="X1267" s="5" t="str">
        <f t="array" ref="X1267">IFERROR(INDEX(Data!$K$2:$K$1823,MATCH('Ratios - Total'!$C1267,IF(Data!$A$2:$A$1823='Ratios - Total'!$A1267,Data!$C$2:$C$1823,0),0))/INDEX(Data!$G$2:$G$1823,MATCH('Ratios - Total'!$C1267,IF(Data!$A$2:$A$1823='Ratios - Total'!$A1267,Data!$C$2:$C$1823,0),0)),"Missing Data")</f>
        <v>Missing Data</v>
      </c>
    </row>
    <row r="1268" spans="1:24" x14ac:dyDescent="0.25">
      <c r="A1268" s="22" t="s">
        <v>38</v>
      </c>
      <c r="B1268" s="22" t="s">
        <v>39</v>
      </c>
      <c r="C1268" s="22">
        <v>2000</v>
      </c>
      <c r="D1268" s="5">
        <f t="array" ref="D1268">IFERROR(INDEX(Data!$H$2:$H$1823,MATCH('Ratios - Total'!$C1268,IF(Data!$A$2:$A$1823='Ratios - Total'!$A1268,Data!$C$2:$C$1823,0),0))/INDEX(Data!$D$2:$D$1823,MATCH('Ratios - Total'!$C1268,IF(Data!$A$2:$A$1823='Ratios - Total'!$A1268,Data!$C$2:$C$1823,0),0)),"Missing Data")</f>
        <v>1068.5585636626731</v>
      </c>
      <c r="E1268" s="22"/>
      <c r="F1268" s="5">
        <f t="array" ref="F1268">IFERROR(INDEX(Data!$G$2:$G$1823,MATCH('Ratios - Total'!$C1268,IF(Data!$A$2:$A$1823='Ratios - Total'!$A1268,Data!$C$2:$C$1823,0),0))/INDEX(Data!$D$2:$D$1823,MATCH('Ratios - Total'!$C1268,IF(Data!$A$2:$A$1823='Ratios - Total'!$A1268,Data!$C$2:$C$1823,0),0)),"Missing Data")</f>
        <v>0</v>
      </c>
      <c r="G1268" s="5"/>
      <c r="H1268" s="5" t="str">
        <f t="array" ref="H1268">IFERROR(INDEX(Data!$H$2:$H$1823,MATCH('Ratios - Total'!$C1268,IF(Data!$A$2:$A$1823='Ratios - Total'!$A1268,Data!$C$2:$C$1823,0),0))/INDEX(Data!$G$2:$G$1823,MATCH('Ratios - Total'!$C1268,IF(Data!$A$2:$A$1823='Ratios - Total'!$A1268,Data!$C$2:$C$1823,0),0)),"Missing Data")</f>
        <v>Missing Data</v>
      </c>
      <c r="I1268" s="5">
        <f t="array" ref="I1268">IFERROR(INDEX(Data!$G$2:$G$1823,MATCH('Ratios - Total'!$C1268,IF(Data!$A$2:$A$1823='Ratios - Total'!$A1268,Data!$C$2:$C$1823,0),0))/INDEX(Data!$D$2:$D$1823,MATCH('Ratios - Total'!$C1268,IF(Data!$A$2:$A$1823='Ratios - Total'!$A1268,Data!$C$2:$C$1823,0),0)),"Missing Data")</f>
        <v>0</v>
      </c>
      <c r="J1268" s="22"/>
      <c r="K1268" s="5">
        <f t="array" ref="K1268">IFERROR(INDEX(Data!$E$2:$E$1823,MATCH('Ratios - Total'!$C1268,IF(Data!$A$2:$A$1823='Ratios - Total'!$A1268,Data!$C$2:$C$1823,0),0))/INDEX(Data!$D$2:$D$1823,MATCH('Ratios - Total'!$C1268,IF(Data!$A$2:$A$1823='Ratios - Total'!$A1268,Data!$C$2:$C$1823,0),0)),"Missing Data")</f>
        <v>0</v>
      </c>
      <c r="L1268" s="5"/>
      <c r="M1268" s="5" t="str">
        <f t="array" ref="M1268">IFERROR(INDEX(Data!$F$2:$F$1823,MATCH('Ratios - Total'!$C1268,IF(Data!$A$2:$A$1823='Ratios - Total'!$A1268,Data!$C$2:$C$1823,0),0))/INDEX(Data!$E$2:$E$1823,MATCH('Ratios - Total'!$C1268,IF(Data!$A$2:$A$1823='Ratios - Total'!$A1268,Data!$C$2:$C$1823,0),0)),"Missing Data")</f>
        <v>Missing Data</v>
      </c>
      <c r="N1268" s="5"/>
      <c r="O1268" s="5" t="str">
        <f t="array" ref="O1268">IFERROR(INDEX(Data!$G$2:$G$1823,MATCH('Ratios - Total'!$C1268,IF(Data!$A$2:$A$1823='Ratios - Total'!$A1268,Data!$C$2:$C$1823,0),0))/INDEX(Data!$F$2:$F$1823,MATCH('Ratios - Total'!$C1268,IF(Data!$A$2:$A$1823='Ratios - Total'!$A1268,Data!$C$2:$C$1823,0),0)),"Missing Data")</f>
        <v>Missing Data</v>
      </c>
      <c r="P1268" s="5" t="str">
        <f t="array" ref="P1268">IFERROR(INDEX(Data!$H$2:$H$1823,MATCH('Ratios - Total'!$C1268,IF(Data!$A$2:$A$1823='Ratios - Total'!$A1268,Data!$C$2:$C$1823,0),0))/INDEX(Data!$G$2:$G$1823,MATCH('Ratios - Total'!$C1268,IF(Data!$A$2:$A$1823='Ratios - Total'!$A1268,Data!$C$2:$C$1823,0),0)),"Missing Data")</f>
        <v>Missing Data</v>
      </c>
      <c r="Q1268" s="5"/>
      <c r="R1268" s="5" t="str">
        <f t="array" ref="R1268">IFERROR(INDEX(Data!$L$2:$L$1823,MATCH('Ratios - Total'!$C1268,IF(Data!$A$2:$A$1823='Ratios - Total'!$A1268,Data!$C$2:$C$1823,0),0))/INDEX(Data!$G$2:$G$1823,MATCH('Ratios - Total'!$C1268,IF(Data!$A$2:$A$1823='Ratios - Total'!$A1268,Data!$C$2:$C$1823,0),0)),"Missing Data")</f>
        <v>Missing Data</v>
      </c>
      <c r="S1268" s="5"/>
      <c r="T1268" s="5">
        <f t="array" ref="T1268">IFERROR(INDEX(Data!$H$2:$H$1823,MATCH('Ratios - Total'!$C1268,IF(Data!$A$2:$A$1823='Ratios - Total'!$A1268,Data!$C$2:$C$1823,0),0))/INDEX(Data!$L$2:$L$1823,MATCH('Ratios - Total'!$C1268,IF(Data!$A$2:$A$1823='Ratios - Total'!$A1268,Data!$C$2:$C$1823,0),0)),"Missing Data")</f>
        <v>43970.569157909711</v>
      </c>
      <c r="U1268" s="5">
        <f t="array" ref="U1268">IFERROR(INDEX(Data!$K$2:$K$1823,MATCH('Ratios - Total'!$C1268,IF(Data!$A$2:$A$1823='Ratios - Total'!$A1268,Data!$C$2:$C$1823,0),0))/INDEX(Data!$H$2:$H$1823,MATCH('Ratios - Total'!$C1268,IF(Data!$A$2:$A$1823='Ratios - Total'!$A1268,Data!$C$2:$C$1823,0),0)),"Missing Data")</f>
        <v>0.50167602761436059</v>
      </c>
      <c r="V1268" s="5">
        <f t="array" ref="V1268">IFERROR(INDEX(Data!$K$2:$K$1823,MATCH('Ratios - Total'!$C1268,IF(Data!$A$2:$A$1823='Ratios - Total'!$A1268,Data!$C$2:$C$1823,0),0))/INDEX(Data!$L$2:$L$1823,MATCH('Ratios - Total'!$C1268,IF(Data!$A$2:$A$1823='Ratios - Total'!$A1268,Data!$C$2:$C$1823,0),0)),"Missing Data")</f>
        <v>22058.980467082663</v>
      </c>
      <c r="W1268" s="5">
        <f t="shared" si="20"/>
        <v>21911.588690827048</v>
      </c>
      <c r="X1268" s="5" t="str">
        <f t="array" ref="X1268">IFERROR(INDEX(Data!$K$2:$K$1823,MATCH('Ratios - Total'!$C1268,IF(Data!$A$2:$A$1823='Ratios - Total'!$A1268,Data!$C$2:$C$1823,0),0))/INDEX(Data!$G$2:$G$1823,MATCH('Ratios - Total'!$C1268,IF(Data!$A$2:$A$1823='Ratios - Total'!$A1268,Data!$C$2:$C$1823,0),0)),"Missing Data")</f>
        <v>Missing Data</v>
      </c>
    </row>
    <row r="1269" spans="1:24" x14ac:dyDescent="0.25">
      <c r="A1269" s="22" t="s">
        <v>40</v>
      </c>
      <c r="B1269" s="22" t="s">
        <v>41</v>
      </c>
      <c r="C1269" s="22">
        <v>2000</v>
      </c>
      <c r="D1269" s="5">
        <f t="array" ref="D1269">IFERROR(INDEX(Data!$H$2:$H$1823,MATCH('Ratios - Total'!$C1269,IF(Data!$A$2:$A$1823='Ratios - Total'!$A1269,Data!$C$2:$C$1823,0),0))/INDEX(Data!$D$2:$D$1823,MATCH('Ratios - Total'!$C1269,IF(Data!$A$2:$A$1823='Ratios - Total'!$A1269,Data!$C$2:$C$1823,0),0)),"Missing Data")</f>
        <v>1114.0326837564025</v>
      </c>
      <c r="E1269" s="22"/>
      <c r="F1269" s="5">
        <f t="array" ref="F1269">IFERROR(INDEX(Data!$G$2:$G$1823,MATCH('Ratios - Total'!$C1269,IF(Data!$A$2:$A$1823='Ratios - Total'!$A1269,Data!$C$2:$C$1823,0),0))/INDEX(Data!$D$2:$D$1823,MATCH('Ratios - Total'!$C1269,IF(Data!$A$2:$A$1823='Ratios - Total'!$A1269,Data!$C$2:$C$1823,0),0)),"Missing Data")</f>
        <v>0</v>
      </c>
      <c r="G1269" s="5"/>
      <c r="H1269" s="5" t="str">
        <f t="array" ref="H1269">IFERROR(INDEX(Data!$H$2:$H$1823,MATCH('Ratios - Total'!$C1269,IF(Data!$A$2:$A$1823='Ratios - Total'!$A1269,Data!$C$2:$C$1823,0),0))/INDEX(Data!$G$2:$G$1823,MATCH('Ratios - Total'!$C1269,IF(Data!$A$2:$A$1823='Ratios - Total'!$A1269,Data!$C$2:$C$1823,0),0)),"Missing Data")</f>
        <v>Missing Data</v>
      </c>
      <c r="I1269" s="5">
        <f t="array" ref="I1269">IFERROR(INDEX(Data!$G$2:$G$1823,MATCH('Ratios - Total'!$C1269,IF(Data!$A$2:$A$1823='Ratios - Total'!$A1269,Data!$C$2:$C$1823,0),0))/INDEX(Data!$D$2:$D$1823,MATCH('Ratios - Total'!$C1269,IF(Data!$A$2:$A$1823='Ratios - Total'!$A1269,Data!$C$2:$C$1823,0),0)),"Missing Data")</f>
        <v>0</v>
      </c>
      <c r="J1269" s="22"/>
      <c r="K1269" s="5">
        <f t="array" ref="K1269">IFERROR(INDEX(Data!$E$2:$E$1823,MATCH('Ratios - Total'!$C1269,IF(Data!$A$2:$A$1823='Ratios - Total'!$A1269,Data!$C$2:$C$1823,0),0))/INDEX(Data!$D$2:$D$1823,MATCH('Ratios - Total'!$C1269,IF(Data!$A$2:$A$1823='Ratios - Total'!$A1269,Data!$C$2:$C$1823,0),0)),"Missing Data")</f>
        <v>0</v>
      </c>
      <c r="L1269" s="5"/>
      <c r="M1269" s="5" t="str">
        <f t="array" ref="M1269">IFERROR(INDEX(Data!$F$2:$F$1823,MATCH('Ratios - Total'!$C1269,IF(Data!$A$2:$A$1823='Ratios - Total'!$A1269,Data!$C$2:$C$1823,0),0))/INDEX(Data!$E$2:$E$1823,MATCH('Ratios - Total'!$C1269,IF(Data!$A$2:$A$1823='Ratios - Total'!$A1269,Data!$C$2:$C$1823,0),0)),"Missing Data")</f>
        <v>Missing Data</v>
      </c>
      <c r="N1269" s="5"/>
      <c r="O1269" s="5" t="str">
        <f t="array" ref="O1269">IFERROR(INDEX(Data!$G$2:$G$1823,MATCH('Ratios - Total'!$C1269,IF(Data!$A$2:$A$1823='Ratios - Total'!$A1269,Data!$C$2:$C$1823,0),0))/INDEX(Data!$F$2:$F$1823,MATCH('Ratios - Total'!$C1269,IF(Data!$A$2:$A$1823='Ratios - Total'!$A1269,Data!$C$2:$C$1823,0),0)),"Missing Data")</f>
        <v>Missing Data</v>
      </c>
      <c r="P1269" s="5" t="str">
        <f t="array" ref="P1269">IFERROR(INDEX(Data!$H$2:$H$1823,MATCH('Ratios - Total'!$C1269,IF(Data!$A$2:$A$1823='Ratios - Total'!$A1269,Data!$C$2:$C$1823,0),0))/INDEX(Data!$G$2:$G$1823,MATCH('Ratios - Total'!$C1269,IF(Data!$A$2:$A$1823='Ratios - Total'!$A1269,Data!$C$2:$C$1823,0),0)),"Missing Data")</f>
        <v>Missing Data</v>
      </c>
      <c r="Q1269" s="5"/>
      <c r="R1269" s="5" t="str">
        <f t="array" ref="R1269">IFERROR(INDEX(Data!$L$2:$L$1823,MATCH('Ratios - Total'!$C1269,IF(Data!$A$2:$A$1823='Ratios - Total'!$A1269,Data!$C$2:$C$1823,0),0))/INDEX(Data!$G$2:$G$1823,MATCH('Ratios - Total'!$C1269,IF(Data!$A$2:$A$1823='Ratios - Total'!$A1269,Data!$C$2:$C$1823,0),0)),"Missing Data")</f>
        <v>Missing Data</v>
      </c>
      <c r="S1269" s="5"/>
      <c r="T1269" s="5">
        <f t="array" ref="T1269">IFERROR(INDEX(Data!$H$2:$H$1823,MATCH('Ratios - Total'!$C1269,IF(Data!$A$2:$A$1823='Ratios - Total'!$A1269,Data!$C$2:$C$1823,0),0))/INDEX(Data!$L$2:$L$1823,MATCH('Ratios - Total'!$C1269,IF(Data!$A$2:$A$1823='Ratios - Total'!$A1269,Data!$C$2:$C$1823,0),0)),"Missing Data")</f>
        <v>47962.126196206795</v>
      </c>
      <c r="U1269" s="5">
        <f t="array" ref="U1269">IFERROR(INDEX(Data!$K$2:$K$1823,MATCH('Ratios - Total'!$C1269,IF(Data!$A$2:$A$1823='Ratios - Total'!$A1269,Data!$C$2:$C$1823,0),0))/INDEX(Data!$H$2:$H$1823,MATCH('Ratios - Total'!$C1269,IF(Data!$A$2:$A$1823='Ratios - Total'!$A1269,Data!$C$2:$C$1823,0),0)),"Missing Data")</f>
        <v>0.45823621860832986</v>
      </c>
      <c r="V1269" s="5">
        <f t="array" ref="V1269">IFERROR(INDEX(Data!$K$2:$K$1823,MATCH('Ratios - Total'!$C1269,IF(Data!$A$2:$A$1823='Ratios - Total'!$A1269,Data!$C$2:$C$1823,0),0))/INDEX(Data!$L$2:$L$1823,MATCH('Ratios - Total'!$C1269,IF(Data!$A$2:$A$1823='Ratios - Total'!$A1269,Data!$C$2:$C$1823,0),0)),"Missing Data")</f>
        <v>21977.98334456532</v>
      </c>
      <c r="W1269" s="5">
        <f t="shared" si="20"/>
        <v>25984.142851641474</v>
      </c>
      <c r="X1269" s="5" t="str">
        <f t="array" ref="X1269">IFERROR(INDEX(Data!$K$2:$K$1823,MATCH('Ratios - Total'!$C1269,IF(Data!$A$2:$A$1823='Ratios - Total'!$A1269,Data!$C$2:$C$1823,0),0))/INDEX(Data!$G$2:$G$1823,MATCH('Ratios - Total'!$C1269,IF(Data!$A$2:$A$1823='Ratios - Total'!$A1269,Data!$C$2:$C$1823,0),0)),"Missing Data")</f>
        <v>Missing Data</v>
      </c>
    </row>
    <row r="1270" spans="1:24" x14ac:dyDescent="0.25">
      <c r="A1270" s="22" t="s">
        <v>42</v>
      </c>
      <c r="B1270" s="22" t="s">
        <v>43</v>
      </c>
      <c r="C1270" s="22">
        <v>2000</v>
      </c>
      <c r="D1270" s="5">
        <f t="array" ref="D1270">IFERROR(INDEX(Data!$H$2:$H$1823,MATCH('Ratios - Total'!$C1270,IF(Data!$A$2:$A$1823='Ratios - Total'!$A1270,Data!$C$2:$C$1823,0),0))/INDEX(Data!$D$2:$D$1823,MATCH('Ratios - Total'!$C1270,IF(Data!$A$2:$A$1823='Ratios - Total'!$A1270,Data!$C$2:$C$1823,0),0)),"Missing Data")</f>
        <v>1350.2543067266372</v>
      </c>
      <c r="E1270" s="22"/>
      <c r="F1270" s="5">
        <f t="array" ref="F1270">IFERROR(INDEX(Data!$G$2:$G$1823,MATCH('Ratios - Total'!$C1270,IF(Data!$A$2:$A$1823='Ratios - Total'!$A1270,Data!$C$2:$C$1823,0),0))/INDEX(Data!$D$2:$D$1823,MATCH('Ratios - Total'!$C1270,IF(Data!$A$2:$A$1823='Ratios - Total'!$A1270,Data!$C$2:$C$1823,0),0)),"Missing Data")</f>
        <v>0</v>
      </c>
      <c r="G1270" s="5"/>
      <c r="H1270" s="5" t="str">
        <f t="array" ref="H1270">IFERROR(INDEX(Data!$H$2:$H$1823,MATCH('Ratios - Total'!$C1270,IF(Data!$A$2:$A$1823='Ratios - Total'!$A1270,Data!$C$2:$C$1823,0),0))/INDEX(Data!$G$2:$G$1823,MATCH('Ratios - Total'!$C1270,IF(Data!$A$2:$A$1823='Ratios - Total'!$A1270,Data!$C$2:$C$1823,0),0)),"Missing Data")</f>
        <v>Missing Data</v>
      </c>
      <c r="I1270" s="5">
        <f t="array" ref="I1270">IFERROR(INDEX(Data!$G$2:$G$1823,MATCH('Ratios - Total'!$C1270,IF(Data!$A$2:$A$1823='Ratios - Total'!$A1270,Data!$C$2:$C$1823,0),0))/INDEX(Data!$D$2:$D$1823,MATCH('Ratios - Total'!$C1270,IF(Data!$A$2:$A$1823='Ratios - Total'!$A1270,Data!$C$2:$C$1823,0),0)),"Missing Data")</f>
        <v>0</v>
      </c>
      <c r="J1270" s="22"/>
      <c r="K1270" s="5">
        <f t="array" ref="K1270">IFERROR(INDEX(Data!$E$2:$E$1823,MATCH('Ratios - Total'!$C1270,IF(Data!$A$2:$A$1823='Ratios - Total'!$A1270,Data!$C$2:$C$1823,0),0))/INDEX(Data!$D$2:$D$1823,MATCH('Ratios - Total'!$C1270,IF(Data!$A$2:$A$1823='Ratios - Total'!$A1270,Data!$C$2:$C$1823,0),0)),"Missing Data")</f>
        <v>0</v>
      </c>
      <c r="L1270" s="5"/>
      <c r="M1270" s="5" t="str">
        <f t="array" ref="M1270">IFERROR(INDEX(Data!$F$2:$F$1823,MATCH('Ratios - Total'!$C1270,IF(Data!$A$2:$A$1823='Ratios - Total'!$A1270,Data!$C$2:$C$1823,0),0))/INDEX(Data!$E$2:$E$1823,MATCH('Ratios - Total'!$C1270,IF(Data!$A$2:$A$1823='Ratios - Total'!$A1270,Data!$C$2:$C$1823,0),0)),"Missing Data")</f>
        <v>Missing Data</v>
      </c>
      <c r="N1270" s="5"/>
      <c r="O1270" s="5" t="str">
        <f t="array" ref="O1270">IFERROR(INDEX(Data!$G$2:$G$1823,MATCH('Ratios - Total'!$C1270,IF(Data!$A$2:$A$1823='Ratios - Total'!$A1270,Data!$C$2:$C$1823,0),0))/INDEX(Data!$F$2:$F$1823,MATCH('Ratios - Total'!$C1270,IF(Data!$A$2:$A$1823='Ratios - Total'!$A1270,Data!$C$2:$C$1823,0),0)),"Missing Data")</f>
        <v>Missing Data</v>
      </c>
      <c r="P1270" s="5" t="str">
        <f t="array" ref="P1270">IFERROR(INDEX(Data!$H$2:$H$1823,MATCH('Ratios - Total'!$C1270,IF(Data!$A$2:$A$1823='Ratios - Total'!$A1270,Data!$C$2:$C$1823,0),0))/INDEX(Data!$G$2:$G$1823,MATCH('Ratios - Total'!$C1270,IF(Data!$A$2:$A$1823='Ratios - Total'!$A1270,Data!$C$2:$C$1823,0),0)),"Missing Data")</f>
        <v>Missing Data</v>
      </c>
      <c r="Q1270" s="5"/>
      <c r="R1270" s="5" t="str">
        <f t="array" ref="R1270">IFERROR(INDEX(Data!$L$2:$L$1823,MATCH('Ratios - Total'!$C1270,IF(Data!$A$2:$A$1823='Ratios - Total'!$A1270,Data!$C$2:$C$1823,0),0))/INDEX(Data!$G$2:$G$1823,MATCH('Ratios - Total'!$C1270,IF(Data!$A$2:$A$1823='Ratios - Total'!$A1270,Data!$C$2:$C$1823,0),0)),"Missing Data")</f>
        <v>Missing Data</v>
      </c>
      <c r="S1270" s="5"/>
      <c r="T1270" s="5">
        <f t="array" ref="T1270">IFERROR(INDEX(Data!$H$2:$H$1823,MATCH('Ratios - Total'!$C1270,IF(Data!$A$2:$A$1823='Ratios - Total'!$A1270,Data!$C$2:$C$1823,0),0))/INDEX(Data!$L$2:$L$1823,MATCH('Ratios - Total'!$C1270,IF(Data!$A$2:$A$1823='Ratios - Total'!$A1270,Data!$C$2:$C$1823,0),0)),"Missing Data")</f>
        <v>50271.769569400312</v>
      </c>
      <c r="U1270" s="5">
        <f t="array" ref="U1270">IFERROR(INDEX(Data!$K$2:$K$1823,MATCH('Ratios - Total'!$C1270,IF(Data!$A$2:$A$1823='Ratios - Total'!$A1270,Data!$C$2:$C$1823,0),0))/INDEX(Data!$H$2:$H$1823,MATCH('Ratios - Total'!$C1270,IF(Data!$A$2:$A$1823='Ratios - Total'!$A1270,Data!$C$2:$C$1823,0),0)),"Missing Data")</f>
        <v>0.49549792379830659</v>
      </c>
      <c r="V1270" s="5">
        <f t="array" ref="V1270">IFERROR(INDEX(Data!$K$2:$K$1823,MATCH('Ratios - Total'!$C1270,IF(Data!$A$2:$A$1823='Ratios - Total'!$A1270,Data!$C$2:$C$1823,0),0))/INDEX(Data!$L$2:$L$1823,MATCH('Ratios - Total'!$C1270,IF(Data!$A$2:$A$1823='Ratios - Total'!$A1270,Data!$C$2:$C$1823,0),0)),"Missing Data")</f>
        <v>24909.557447304742</v>
      </c>
      <c r="W1270" s="5">
        <f t="shared" si="20"/>
        <v>25362.212122095571</v>
      </c>
      <c r="X1270" s="5" t="str">
        <f t="array" ref="X1270">IFERROR(INDEX(Data!$K$2:$K$1823,MATCH('Ratios - Total'!$C1270,IF(Data!$A$2:$A$1823='Ratios - Total'!$A1270,Data!$C$2:$C$1823,0),0))/INDEX(Data!$G$2:$G$1823,MATCH('Ratios - Total'!$C1270,IF(Data!$A$2:$A$1823='Ratios - Total'!$A1270,Data!$C$2:$C$1823,0),0)),"Missing Data")</f>
        <v>Missing Data</v>
      </c>
    </row>
    <row r="1271" spans="1:24" x14ac:dyDescent="0.25">
      <c r="A1271" s="22" t="s">
        <v>44</v>
      </c>
      <c r="B1271" s="22" t="s">
        <v>45</v>
      </c>
      <c r="C1271" s="22">
        <v>2000</v>
      </c>
      <c r="D1271" s="5">
        <f t="array" ref="D1271">IFERROR(INDEX(Data!$H$2:$H$1823,MATCH('Ratios - Total'!$C1271,IF(Data!$A$2:$A$1823='Ratios - Total'!$A1271,Data!$C$2:$C$1823,0),0))/INDEX(Data!$D$2:$D$1823,MATCH('Ratios - Total'!$C1271,IF(Data!$A$2:$A$1823='Ratios - Total'!$A1271,Data!$C$2:$C$1823,0),0)),"Missing Data")</f>
        <v>1378.0265974572935</v>
      </c>
      <c r="E1271" s="22"/>
      <c r="F1271" s="5">
        <f t="array" ref="F1271">IFERROR(INDEX(Data!$G$2:$G$1823,MATCH('Ratios - Total'!$C1271,IF(Data!$A$2:$A$1823='Ratios - Total'!$A1271,Data!$C$2:$C$1823,0),0))/INDEX(Data!$D$2:$D$1823,MATCH('Ratios - Total'!$C1271,IF(Data!$A$2:$A$1823='Ratios - Total'!$A1271,Data!$C$2:$C$1823,0),0)),"Missing Data")</f>
        <v>0</v>
      </c>
      <c r="G1271" s="5"/>
      <c r="H1271" s="5" t="str">
        <f t="array" ref="H1271">IFERROR(INDEX(Data!$H$2:$H$1823,MATCH('Ratios - Total'!$C1271,IF(Data!$A$2:$A$1823='Ratios - Total'!$A1271,Data!$C$2:$C$1823,0),0))/INDEX(Data!$G$2:$G$1823,MATCH('Ratios - Total'!$C1271,IF(Data!$A$2:$A$1823='Ratios - Total'!$A1271,Data!$C$2:$C$1823,0),0)),"Missing Data")</f>
        <v>Missing Data</v>
      </c>
      <c r="I1271" s="5">
        <f t="array" ref="I1271">IFERROR(INDEX(Data!$G$2:$G$1823,MATCH('Ratios - Total'!$C1271,IF(Data!$A$2:$A$1823='Ratios - Total'!$A1271,Data!$C$2:$C$1823,0),0))/INDEX(Data!$D$2:$D$1823,MATCH('Ratios - Total'!$C1271,IF(Data!$A$2:$A$1823='Ratios - Total'!$A1271,Data!$C$2:$C$1823,0),0)),"Missing Data")</f>
        <v>0</v>
      </c>
      <c r="J1271" s="22"/>
      <c r="K1271" s="5">
        <f t="array" ref="K1271">IFERROR(INDEX(Data!$E$2:$E$1823,MATCH('Ratios - Total'!$C1271,IF(Data!$A$2:$A$1823='Ratios - Total'!$A1271,Data!$C$2:$C$1823,0),0))/INDEX(Data!$D$2:$D$1823,MATCH('Ratios - Total'!$C1271,IF(Data!$A$2:$A$1823='Ratios - Total'!$A1271,Data!$C$2:$C$1823,0),0)),"Missing Data")</f>
        <v>0</v>
      </c>
      <c r="L1271" s="5"/>
      <c r="M1271" s="5" t="str">
        <f t="array" ref="M1271">IFERROR(INDEX(Data!$F$2:$F$1823,MATCH('Ratios - Total'!$C1271,IF(Data!$A$2:$A$1823='Ratios - Total'!$A1271,Data!$C$2:$C$1823,0),0))/INDEX(Data!$E$2:$E$1823,MATCH('Ratios - Total'!$C1271,IF(Data!$A$2:$A$1823='Ratios - Total'!$A1271,Data!$C$2:$C$1823,0),0)),"Missing Data")</f>
        <v>Missing Data</v>
      </c>
      <c r="N1271" s="5"/>
      <c r="O1271" s="5" t="str">
        <f t="array" ref="O1271">IFERROR(INDEX(Data!$G$2:$G$1823,MATCH('Ratios - Total'!$C1271,IF(Data!$A$2:$A$1823='Ratios - Total'!$A1271,Data!$C$2:$C$1823,0),0))/INDEX(Data!$F$2:$F$1823,MATCH('Ratios - Total'!$C1271,IF(Data!$A$2:$A$1823='Ratios - Total'!$A1271,Data!$C$2:$C$1823,0),0)),"Missing Data")</f>
        <v>Missing Data</v>
      </c>
      <c r="P1271" s="5" t="str">
        <f t="array" ref="P1271">IFERROR(INDEX(Data!$H$2:$H$1823,MATCH('Ratios - Total'!$C1271,IF(Data!$A$2:$A$1823='Ratios - Total'!$A1271,Data!$C$2:$C$1823,0),0))/INDEX(Data!$G$2:$G$1823,MATCH('Ratios - Total'!$C1271,IF(Data!$A$2:$A$1823='Ratios - Total'!$A1271,Data!$C$2:$C$1823,0),0)),"Missing Data")</f>
        <v>Missing Data</v>
      </c>
      <c r="Q1271" s="5"/>
      <c r="R1271" s="5" t="str">
        <f t="array" ref="R1271">IFERROR(INDEX(Data!$L$2:$L$1823,MATCH('Ratios - Total'!$C1271,IF(Data!$A$2:$A$1823='Ratios - Total'!$A1271,Data!$C$2:$C$1823,0),0))/INDEX(Data!$G$2:$G$1823,MATCH('Ratios - Total'!$C1271,IF(Data!$A$2:$A$1823='Ratios - Total'!$A1271,Data!$C$2:$C$1823,0),0)),"Missing Data")</f>
        <v>Missing Data</v>
      </c>
      <c r="S1271" s="5"/>
      <c r="T1271" s="5">
        <f t="array" ref="T1271">IFERROR(INDEX(Data!$H$2:$H$1823,MATCH('Ratios - Total'!$C1271,IF(Data!$A$2:$A$1823='Ratios - Total'!$A1271,Data!$C$2:$C$1823,0),0))/INDEX(Data!$L$2:$L$1823,MATCH('Ratios - Total'!$C1271,IF(Data!$A$2:$A$1823='Ratios - Total'!$A1271,Data!$C$2:$C$1823,0),0)),"Missing Data")</f>
        <v>69823.37110038352</v>
      </c>
      <c r="U1271" s="5">
        <f t="array" ref="U1271">IFERROR(INDEX(Data!$K$2:$K$1823,MATCH('Ratios - Total'!$C1271,IF(Data!$A$2:$A$1823='Ratios - Total'!$A1271,Data!$C$2:$C$1823,0),0))/INDEX(Data!$H$2:$H$1823,MATCH('Ratios - Total'!$C1271,IF(Data!$A$2:$A$1823='Ratios - Total'!$A1271,Data!$C$2:$C$1823,0),0)),"Missing Data")</f>
        <v>0.5032577962994107</v>
      </c>
      <c r="V1271" s="5">
        <f t="array" ref="V1271">IFERROR(INDEX(Data!$K$2:$K$1823,MATCH('Ratios - Total'!$C1271,IF(Data!$A$2:$A$1823='Ratios - Total'!$A1271,Data!$C$2:$C$1823,0),0))/INDEX(Data!$L$2:$L$1823,MATCH('Ratios - Total'!$C1271,IF(Data!$A$2:$A$1823='Ratios - Total'!$A1271,Data!$C$2:$C$1823,0),0)),"Missing Data")</f>
        <v>35139.155870174967</v>
      </c>
      <c r="W1271" s="5">
        <f t="shared" si="20"/>
        <v>34684.215230208552</v>
      </c>
      <c r="X1271" s="5" t="str">
        <f t="array" ref="X1271">IFERROR(INDEX(Data!$K$2:$K$1823,MATCH('Ratios - Total'!$C1271,IF(Data!$A$2:$A$1823='Ratios - Total'!$A1271,Data!$C$2:$C$1823,0),0))/INDEX(Data!$G$2:$G$1823,MATCH('Ratios - Total'!$C1271,IF(Data!$A$2:$A$1823='Ratios - Total'!$A1271,Data!$C$2:$C$1823,0),0)),"Missing Data")</f>
        <v>Missing Data</v>
      </c>
    </row>
    <row r="1272" spans="1:24" x14ac:dyDescent="0.25">
      <c r="A1272" s="22" t="s">
        <v>46</v>
      </c>
      <c r="B1272" s="22" t="s">
        <v>47</v>
      </c>
      <c r="C1272" s="22">
        <v>2000</v>
      </c>
      <c r="D1272" s="5">
        <f t="array" ref="D1272">IFERROR(INDEX(Data!$H$2:$H$1823,MATCH('Ratios - Total'!$C1272,IF(Data!$A$2:$A$1823='Ratios - Total'!$A1272,Data!$C$2:$C$1823,0),0))/INDEX(Data!$D$2:$D$1823,MATCH('Ratios - Total'!$C1272,IF(Data!$A$2:$A$1823='Ratios - Total'!$A1272,Data!$C$2:$C$1823,0),0)),"Missing Data")</f>
        <v>1475.8087476639275</v>
      </c>
      <c r="E1272" s="22"/>
      <c r="F1272" s="5">
        <f t="array" ref="F1272">IFERROR(INDEX(Data!$G$2:$G$1823,MATCH('Ratios - Total'!$C1272,IF(Data!$A$2:$A$1823='Ratios - Total'!$A1272,Data!$C$2:$C$1823,0),0))/INDEX(Data!$D$2:$D$1823,MATCH('Ratios - Total'!$C1272,IF(Data!$A$2:$A$1823='Ratios - Total'!$A1272,Data!$C$2:$C$1823,0),0)),"Missing Data")</f>
        <v>0</v>
      </c>
      <c r="G1272" s="5"/>
      <c r="H1272" s="5" t="str">
        <f t="array" ref="H1272">IFERROR(INDEX(Data!$H$2:$H$1823,MATCH('Ratios - Total'!$C1272,IF(Data!$A$2:$A$1823='Ratios - Total'!$A1272,Data!$C$2:$C$1823,0),0))/INDEX(Data!$G$2:$G$1823,MATCH('Ratios - Total'!$C1272,IF(Data!$A$2:$A$1823='Ratios - Total'!$A1272,Data!$C$2:$C$1823,0),0)),"Missing Data")</f>
        <v>Missing Data</v>
      </c>
      <c r="I1272" s="5">
        <f t="array" ref="I1272">IFERROR(INDEX(Data!$G$2:$G$1823,MATCH('Ratios - Total'!$C1272,IF(Data!$A$2:$A$1823='Ratios - Total'!$A1272,Data!$C$2:$C$1823,0),0))/INDEX(Data!$D$2:$D$1823,MATCH('Ratios - Total'!$C1272,IF(Data!$A$2:$A$1823='Ratios - Total'!$A1272,Data!$C$2:$C$1823,0),0)),"Missing Data")</f>
        <v>0</v>
      </c>
      <c r="J1272" s="22"/>
      <c r="K1272" s="5">
        <f t="array" ref="K1272">IFERROR(INDEX(Data!$E$2:$E$1823,MATCH('Ratios - Total'!$C1272,IF(Data!$A$2:$A$1823='Ratios - Total'!$A1272,Data!$C$2:$C$1823,0),0))/INDEX(Data!$D$2:$D$1823,MATCH('Ratios - Total'!$C1272,IF(Data!$A$2:$A$1823='Ratios - Total'!$A1272,Data!$C$2:$C$1823,0),0)),"Missing Data")</f>
        <v>0</v>
      </c>
      <c r="L1272" s="5"/>
      <c r="M1272" s="5" t="str">
        <f t="array" ref="M1272">IFERROR(INDEX(Data!$F$2:$F$1823,MATCH('Ratios - Total'!$C1272,IF(Data!$A$2:$A$1823='Ratios - Total'!$A1272,Data!$C$2:$C$1823,0),0))/INDEX(Data!$E$2:$E$1823,MATCH('Ratios - Total'!$C1272,IF(Data!$A$2:$A$1823='Ratios - Total'!$A1272,Data!$C$2:$C$1823,0),0)),"Missing Data")</f>
        <v>Missing Data</v>
      </c>
      <c r="N1272" s="5"/>
      <c r="O1272" s="5" t="str">
        <f t="array" ref="O1272">IFERROR(INDEX(Data!$G$2:$G$1823,MATCH('Ratios - Total'!$C1272,IF(Data!$A$2:$A$1823='Ratios - Total'!$A1272,Data!$C$2:$C$1823,0),0))/INDEX(Data!$F$2:$F$1823,MATCH('Ratios - Total'!$C1272,IF(Data!$A$2:$A$1823='Ratios - Total'!$A1272,Data!$C$2:$C$1823,0),0)),"Missing Data")</f>
        <v>Missing Data</v>
      </c>
      <c r="P1272" s="5" t="str">
        <f t="array" ref="P1272">IFERROR(INDEX(Data!$H$2:$H$1823,MATCH('Ratios - Total'!$C1272,IF(Data!$A$2:$A$1823='Ratios - Total'!$A1272,Data!$C$2:$C$1823,0),0))/INDEX(Data!$G$2:$G$1823,MATCH('Ratios - Total'!$C1272,IF(Data!$A$2:$A$1823='Ratios - Total'!$A1272,Data!$C$2:$C$1823,0),0)),"Missing Data")</f>
        <v>Missing Data</v>
      </c>
      <c r="Q1272" s="5"/>
      <c r="R1272" s="5" t="str">
        <f t="array" ref="R1272">IFERROR(INDEX(Data!$L$2:$L$1823,MATCH('Ratios - Total'!$C1272,IF(Data!$A$2:$A$1823='Ratios - Total'!$A1272,Data!$C$2:$C$1823,0),0))/INDEX(Data!$G$2:$G$1823,MATCH('Ratios - Total'!$C1272,IF(Data!$A$2:$A$1823='Ratios - Total'!$A1272,Data!$C$2:$C$1823,0),0)),"Missing Data")</f>
        <v>Missing Data</v>
      </c>
      <c r="S1272" s="5"/>
      <c r="T1272" s="5">
        <f t="array" ref="T1272">IFERROR(INDEX(Data!$H$2:$H$1823,MATCH('Ratios - Total'!$C1272,IF(Data!$A$2:$A$1823='Ratios - Total'!$A1272,Data!$C$2:$C$1823,0),0))/INDEX(Data!$L$2:$L$1823,MATCH('Ratios - Total'!$C1272,IF(Data!$A$2:$A$1823='Ratios - Total'!$A1272,Data!$C$2:$C$1823,0),0)),"Missing Data")</f>
        <v>65872.636569038834</v>
      </c>
      <c r="U1272" s="5">
        <f t="array" ref="U1272">IFERROR(INDEX(Data!$K$2:$K$1823,MATCH('Ratios - Total'!$C1272,IF(Data!$A$2:$A$1823='Ratios - Total'!$A1272,Data!$C$2:$C$1823,0),0))/INDEX(Data!$H$2:$H$1823,MATCH('Ratios - Total'!$C1272,IF(Data!$A$2:$A$1823='Ratios - Total'!$A1272,Data!$C$2:$C$1823,0),0)),"Missing Data")</f>
        <v>0.47761547860054931</v>
      </c>
      <c r="V1272" s="5">
        <f t="array" ref="V1272">IFERROR(INDEX(Data!$K$2:$K$1823,MATCH('Ratios - Total'!$C1272,IF(Data!$A$2:$A$1823='Ratios - Total'!$A1272,Data!$C$2:$C$1823,0),0))/INDEX(Data!$L$2:$L$1823,MATCH('Ratios - Total'!$C1272,IF(Data!$A$2:$A$1823='Ratios - Total'!$A1272,Data!$C$2:$C$1823,0),0)),"Missing Data")</f>
        <v>31461.790841601527</v>
      </c>
      <c r="W1272" s="5">
        <f t="shared" si="20"/>
        <v>34410.845727437307</v>
      </c>
      <c r="X1272" s="5" t="str">
        <f t="array" ref="X1272">IFERROR(INDEX(Data!$K$2:$K$1823,MATCH('Ratios - Total'!$C1272,IF(Data!$A$2:$A$1823='Ratios - Total'!$A1272,Data!$C$2:$C$1823,0),0))/INDEX(Data!$G$2:$G$1823,MATCH('Ratios - Total'!$C1272,IF(Data!$A$2:$A$1823='Ratios - Total'!$A1272,Data!$C$2:$C$1823,0),0)),"Missing Data")</f>
        <v>Missing Data</v>
      </c>
    </row>
    <row r="1273" spans="1:24" x14ac:dyDescent="0.25">
      <c r="A1273" s="22" t="s">
        <v>48</v>
      </c>
      <c r="B1273" s="22" t="s">
        <v>49</v>
      </c>
      <c r="C1273" s="22">
        <v>2000</v>
      </c>
      <c r="D1273" s="5">
        <f t="array" ref="D1273">IFERROR(INDEX(Data!$H$2:$H$1823,MATCH('Ratios - Total'!$C1273,IF(Data!$A$2:$A$1823='Ratios - Total'!$A1273,Data!$C$2:$C$1823,0),0))/INDEX(Data!$D$2:$D$1823,MATCH('Ratios - Total'!$C1273,IF(Data!$A$2:$A$1823='Ratios - Total'!$A1273,Data!$C$2:$C$1823,0),0)),"Missing Data")</f>
        <v>1618.7657495390583</v>
      </c>
      <c r="E1273" s="22"/>
      <c r="F1273" s="5">
        <f t="array" ref="F1273">IFERROR(INDEX(Data!$G$2:$G$1823,MATCH('Ratios - Total'!$C1273,IF(Data!$A$2:$A$1823='Ratios - Total'!$A1273,Data!$C$2:$C$1823,0),0))/INDEX(Data!$D$2:$D$1823,MATCH('Ratios - Total'!$C1273,IF(Data!$A$2:$A$1823='Ratios - Total'!$A1273,Data!$C$2:$C$1823,0),0)),"Missing Data")</f>
        <v>0</v>
      </c>
      <c r="G1273" s="5"/>
      <c r="H1273" s="5" t="str">
        <f t="array" ref="H1273">IFERROR(INDEX(Data!$H$2:$H$1823,MATCH('Ratios - Total'!$C1273,IF(Data!$A$2:$A$1823='Ratios - Total'!$A1273,Data!$C$2:$C$1823,0),0))/INDEX(Data!$G$2:$G$1823,MATCH('Ratios - Total'!$C1273,IF(Data!$A$2:$A$1823='Ratios - Total'!$A1273,Data!$C$2:$C$1823,0),0)),"Missing Data")</f>
        <v>Missing Data</v>
      </c>
      <c r="I1273" s="5">
        <f t="array" ref="I1273">IFERROR(INDEX(Data!$G$2:$G$1823,MATCH('Ratios - Total'!$C1273,IF(Data!$A$2:$A$1823='Ratios - Total'!$A1273,Data!$C$2:$C$1823,0),0))/INDEX(Data!$D$2:$D$1823,MATCH('Ratios - Total'!$C1273,IF(Data!$A$2:$A$1823='Ratios - Total'!$A1273,Data!$C$2:$C$1823,0),0)),"Missing Data")</f>
        <v>0</v>
      </c>
      <c r="J1273" s="22"/>
      <c r="K1273" s="5">
        <f t="array" ref="K1273">IFERROR(INDEX(Data!$E$2:$E$1823,MATCH('Ratios - Total'!$C1273,IF(Data!$A$2:$A$1823='Ratios - Total'!$A1273,Data!$C$2:$C$1823,0),0))/INDEX(Data!$D$2:$D$1823,MATCH('Ratios - Total'!$C1273,IF(Data!$A$2:$A$1823='Ratios - Total'!$A1273,Data!$C$2:$C$1823,0),0)),"Missing Data")</f>
        <v>0</v>
      </c>
      <c r="L1273" s="5"/>
      <c r="M1273" s="5" t="str">
        <f t="array" ref="M1273">IFERROR(INDEX(Data!$F$2:$F$1823,MATCH('Ratios - Total'!$C1273,IF(Data!$A$2:$A$1823='Ratios - Total'!$A1273,Data!$C$2:$C$1823,0),0))/INDEX(Data!$E$2:$E$1823,MATCH('Ratios - Total'!$C1273,IF(Data!$A$2:$A$1823='Ratios - Total'!$A1273,Data!$C$2:$C$1823,0),0)),"Missing Data")</f>
        <v>Missing Data</v>
      </c>
      <c r="N1273" s="5"/>
      <c r="O1273" s="5" t="str">
        <f t="array" ref="O1273">IFERROR(INDEX(Data!$G$2:$G$1823,MATCH('Ratios - Total'!$C1273,IF(Data!$A$2:$A$1823='Ratios - Total'!$A1273,Data!$C$2:$C$1823,0),0))/INDEX(Data!$F$2:$F$1823,MATCH('Ratios - Total'!$C1273,IF(Data!$A$2:$A$1823='Ratios - Total'!$A1273,Data!$C$2:$C$1823,0),0)),"Missing Data")</f>
        <v>Missing Data</v>
      </c>
      <c r="P1273" s="5" t="str">
        <f t="array" ref="P1273">IFERROR(INDEX(Data!$H$2:$H$1823,MATCH('Ratios - Total'!$C1273,IF(Data!$A$2:$A$1823='Ratios - Total'!$A1273,Data!$C$2:$C$1823,0),0))/INDEX(Data!$G$2:$G$1823,MATCH('Ratios - Total'!$C1273,IF(Data!$A$2:$A$1823='Ratios - Total'!$A1273,Data!$C$2:$C$1823,0),0)),"Missing Data")</f>
        <v>Missing Data</v>
      </c>
      <c r="Q1273" s="5"/>
      <c r="R1273" s="5" t="str">
        <f t="array" ref="R1273">IFERROR(INDEX(Data!$L$2:$L$1823,MATCH('Ratios - Total'!$C1273,IF(Data!$A$2:$A$1823='Ratios - Total'!$A1273,Data!$C$2:$C$1823,0),0))/INDEX(Data!$G$2:$G$1823,MATCH('Ratios - Total'!$C1273,IF(Data!$A$2:$A$1823='Ratios - Total'!$A1273,Data!$C$2:$C$1823,0),0)),"Missing Data")</f>
        <v>Missing Data</v>
      </c>
      <c r="S1273" s="5"/>
      <c r="T1273" s="5">
        <f t="array" ref="T1273">IFERROR(INDEX(Data!$H$2:$H$1823,MATCH('Ratios - Total'!$C1273,IF(Data!$A$2:$A$1823='Ratios - Total'!$A1273,Data!$C$2:$C$1823,0),0))/INDEX(Data!$L$2:$L$1823,MATCH('Ratios - Total'!$C1273,IF(Data!$A$2:$A$1823='Ratios - Total'!$A1273,Data!$C$2:$C$1823,0),0)),"Missing Data")</f>
        <v>77760.276778129584</v>
      </c>
      <c r="U1273" s="5">
        <f t="array" ref="U1273">IFERROR(INDEX(Data!$K$2:$K$1823,MATCH('Ratios - Total'!$C1273,IF(Data!$A$2:$A$1823='Ratios - Total'!$A1273,Data!$C$2:$C$1823,0),0))/INDEX(Data!$H$2:$H$1823,MATCH('Ratios - Total'!$C1273,IF(Data!$A$2:$A$1823='Ratios - Total'!$A1273,Data!$C$2:$C$1823,0),0)),"Missing Data")</f>
        <v>0.42410125404136256</v>
      </c>
      <c r="V1273" s="5">
        <f t="array" ref="V1273">IFERROR(INDEX(Data!$K$2:$K$1823,MATCH('Ratios - Total'!$C1273,IF(Data!$A$2:$A$1823='Ratios - Total'!$A1273,Data!$C$2:$C$1823,0),0))/INDEX(Data!$L$2:$L$1823,MATCH('Ratios - Total'!$C1273,IF(Data!$A$2:$A$1823='Ratios - Total'!$A1273,Data!$C$2:$C$1823,0),0)),"Missing Data")</f>
        <v>32978.230896208202</v>
      </c>
      <c r="W1273" s="5">
        <f t="shared" si="20"/>
        <v>44782.045881921382</v>
      </c>
      <c r="X1273" s="5" t="str">
        <f t="array" ref="X1273">IFERROR(INDEX(Data!$K$2:$K$1823,MATCH('Ratios - Total'!$C1273,IF(Data!$A$2:$A$1823='Ratios - Total'!$A1273,Data!$C$2:$C$1823,0),0))/INDEX(Data!$G$2:$G$1823,MATCH('Ratios - Total'!$C1273,IF(Data!$A$2:$A$1823='Ratios - Total'!$A1273,Data!$C$2:$C$1823,0),0)),"Missing Data")</f>
        <v>Missing Data</v>
      </c>
    </row>
    <row r="1274" spans="1:24" x14ac:dyDescent="0.25">
      <c r="A1274" s="22" t="s">
        <v>50</v>
      </c>
      <c r="B1274" s="22" t="s">
        <v>51</v>
      </c>
      <c r="C1274" s="22">
        <v>2000</v>
      </c>
      <c r="D1274" s="5">
        <f t="array" ref="D1274">IFERROR(INDEX(Data!$H$2:$H$1823,MATCH('Ratios - Total'!$C1274,IF(Data!$A$2:$A$1823='Ratios - Total'!$A1274,Data!$C$2:$C$1823,0),0))/INDEX(Data!$D$2:$D$1823,MATCH('Ratios - Total'!$C1274,IF(Data!$A$2:$A$1823='Ratios - Total'!$A1274,Data!$C$2:$C$1823,0),0)),"Missing Data")</f>
        <v>1598.7779828980001</v>
      </c>
      <c r="E1274" s="22"/>
      <c r="F1274" s="5">
        <f t="array" ref="F1274">IFERROR(INDEX(Data!$G$2:$G$1823,MATCH('Ratios - Total'!$C1274,IF(Data!$A$2:$A$1823='Ratios - Total'!$A1274,Data!$C$2:$C$1823,0),0))/INDEX(Data!$D$2:$D$1823,MATCH('Ratios - Total'!$C1274,IF(Data!$A$2:$A$1823='Ratios - Total'!$A1274,Data!$C$2:$C$1823,0),0)),"Missing Data")</f>
        <v>0</v>
      </c>
      <c r="G1274" s="5"/>
      <c r="H1274" s="5" t="str">
        <f t="array" ref="H1274">IFERROR(INDEX(Data!$H$2:$H$1823,MATCH('Ratios - Total'!$C1274,IF(Data!$A$2:$A$1823='Ratios - Total'!$A1274,Data!$C$2:$C$1823,0),0))/INDEX(Data!$G$2:$G$1823,MATCH('Ratios - Total'!$C1274,IF(Data!$A$2:$A$1823='Ratios - Total'!$A1274,Data!$C$2:$C$1823,0),0)),"Missing Data")</f>
        <v>Missing Data</v>
      </c>
      <c r="I1274" s="5">
        <f t="array" ref="I1274">IFERROR(INDEX(Data!$G$2:$G$1823,MATCH('Ratios - Total'!$C1274,IF(Data!$A$2:$A$1823='Ratios - Total'!$A1274,Data!$C$2:$C$1823,0),0))/INDEX(Data!$D$2:$D$1823,MATCH('Ratios - Total'!$C1274,IF(Data!$A$2:$A$1823='Ratios - Total'!$A1274,Data!$C$2:$C$1823,0),0)),"Missing Data")</f>
        <v>0</v>
      </c>
      <c r="J1274" s="22"/>
      <c r="K1274" s="5">
        <f t="array" ref="K1274">IFERROR(INDEX(Data!$E$2:$E$1823,MATCH('Ratios - Total'!$C1274,IF(Data!$A$2:$A$1823='Ratios - Total'!$A1274,Data!$C$2:$C$1823,0),0))/INDEX(Data!$D$2:$D$1823,MATCH('Ratios - Total'!$C1274,IF(Data!$A$2:$A$1823='Ratios - Total'!$A1274,Data!$C$2:$C$1823,0),0)),"Missing Data")</f>
        <v>0</v>
      </c>
      <c r="L1274" s="5"/>
      <c r="M1274" s="5" t="str">
        <f t="array" ref="M1274">IFERROR(INDEX(Data!$F$2:$F$1823,MATCH('Ratios - Total'!$C1274,IF(Data!$A$2:$A$1823='Ratios - Total'!$A1274,Data!$C$2:$C$1823,0),0))/INDEX(Data!$E$2:$E$1823,MATCH('Ratios - Total'!$C1274,IF(Data!$A$2:$A$1823='Ratios - Total'!$A1274,Data!$C$2:$C$1823,0),0)),"Missing Data")</f>
        <v>Missing Data</v>
      </c>
      <c r="N1274" s="5"/>
      <c r="O1274" s="5" t="str">
        <f t="array" ref="O1274">IFERROR(INDEX(Data!$G$2:$G$1823,MATCH('Ratios - Total'!$C1274,IF(Data!$A$2:$A$1823='Ratios - Total'!$A1274,Data!$C$2:$C$1823,0),0))/INDEX(Data!$F$2:$F$1823,MATCH('Ratios - Total'!$C1274,IF(Data!$A$2:$A$1823='Ratios - Total'!$A1274,Data!$C$2:$C$1823,0),0)),"Missing Data")</f>
        <v>Missing Data</v>
      </c>
      <c r="P1274" s="5" t="str">
        <f t="array" ref="P1274">IFERROR(INDEX(Data!$H$2:$H$1823,MATCH('Ratios - Total'!$C1274,IF(Data!$A$2:$A$1823='Ratios - Total'!$A1274,Data!$C$2:$C$1823,0),0))/INDEX(Data!$G$2:$G$1823,MATCH('Ratios - Total'!$C1274,IF(Data!$A$2:$A$1823='Ratios - Total'!$A1274,Data!$C$2:$C$1823,0),0)),"Missing Data")</f>
        <v>Missing Data</v>
      </c>
      <c r="Q1274" s="5"/>
      <c r="R1274" s="5" t="str">
        <f t="array" ref="R1274">IFERROR(INDEX(Data!$L$2:$L$1823,MATCH('Ratios - Total'!$C1274,IF(Data!$A$2:$A$1823='Ratios - Total'!$A1274,Data!$C$2:$C$1823,0),0))/INDEX(Data!$G$2:$G$1823,MATCH('Ratios - Total'!$C1274,IF(Data!$A$2:$A$1823='Ratios - Total'!$A1274,Data!$C$2:$C$1823,0),0)),"Missing Data")</f>
        <v>Missing Data</v>
      </c>
      <c r="S1274" s="5"/>
      <c r="T1274" s="5">
        <f t="array" ref="T1274">IFERROR(INDEX(Data!$H$2:$H$1823,MATCH('Ratios - Total'!$C1274,IF(Data!$A$2:$A$1823='Ratios - Total'!$A1274,Data!$C$2:$C$1823,0),0))/INDEX(Data!$L$2:$L$1823,MATCH('Ratios - Total'!$C1274,IF(Data!$A$2:$A$1823='Ratios - Total'!$A1274,Data!$C$2:$C$1823,0),0)),"Missing Data")</f>
        <v>66251.286275827311</v>
      </c>
      <c r="U1274" s="5">
        <f t="array" ref="U1274">IFERROR(INDEX(Data!$K$2:$K$1823,MATCH('Ratios - Total'!$C1274,IF(Data!$A$2:$A$1823='Ratios - Total'!$A1274,Data!$C$2:$C$1823,0),0))/INDEX(Data!$H$2:$H$1823,MATCH('Ratios - Total'!$C1274,IF(Data!$A$2:$A$1823='Ratios - Total'!$A1274,Data!$C$2:$C$1823,0),0)),"Missing Data")</f>
        <v>0.42452396942099618</v>
      </c>
      <c r="V1274" s="5">
        <f t="array" ref="V1274">IFERROR(INDEX(Data!$K$2:$K$1823,MATCH('Ratios - Total'!$C1274,IF(Data!$A$2:$A$1823='Ratios - Total'!$A1274,Data!$C$2:$C$1823,0),0))/INDEX(Data!$L$2:$L$1823,MATCH('Ratios - Total'!$C1274,IF(Data!$A$2:$A$1823='Ratios - Total'!$A1274,Data!$C$2:$C$1823,0),0)),"Missing Data")</f>
        <v>28125.259029060977</v>
      </c>
      <c r="W1274" s="5">
        <f t="shared" si="20"/>
        <v>38126.027246766331</v>
      </c>
      <c r="X1274" s="5" t="str">
        <f t="array" ref="X1274">IFERROR(INDEX(Data!$K$2:$K$1823,MATCH('Ratios - Total'!$C1274,IF(Data!$A$2:$A$1823='Ratios - Total'!$A1274,Data!$C$2:$C$1823,0),0))/INDEX(Data!$G$2:$G$1823,MATCH('Ratios - Total'!$C1274,IF(Data!$A$2:$A$1823='Ratios - Total'!$A1274,Data!$C$2:$C$1823,0),0)),"Missing Data")</f>
        <v>Missing Data</v>
      </c>
    </row>
    <row r="1275" spans="1:24" x14ac:dyDescent="0.25">
      <c r="A1275" s="22" t="s">
        <v>52</v>
      </c>
      <c r="B1275" s="22" t="s">
        <v>53</v>
      </c>
      <c r="C1275" s="22">
        <v>2000</v>
      </c>
      <c r="D1275" s="5">
        <f t="array" ref="D1275">IFERROR(INDEX(Data!$H$2:$H$1823,MATCH('Ratios - Total'!$C1275,IF(Data!$A$2:$A$1823='Ratios - Total'!$A1275,Data!$C$2:$C$1823,0),0))/INDEX(Data!$D$2:$D$1823,MATCH('Ratios - Total'!$C1275,IF(Data!$A$2:$A$1823='Ratios - Total'!$A1275,Data!$C$2:$C$1823,0),0)),"Missing Data")</f>
        <v>1138.6106033908015</v>
      </c>
      <c r="E1275" s="22"/>
      <c r="F1275" s="5">
        <f t="array" ref="F1275">IFERROR(INDEX(Data!$G$2:$G$1823,MATCH('Ratios - Total'!$C1275,IF(Data!$A$2:$A$1823='Ratios - Total'!$A1275,Data!$C$2:$C$1823,0),0))/INDEX(Data!$D$2:$D$1823,MATCH('Ratios - Total'!$C1275,IF(Data!$A$2:$A$1823='Ratios - Total'!$A1275,Data!$C$2:$C$1823,0),0)),"Missing Data")</f>
        <v>0</v>
      </c>
      <c r="G1275" s="5"/>
      <c r="H1275" s="5" t="str">
        <f t="array" ref="H1275">IFERROR(INDEX(Data!$H$2:$H$1823,MATCH('Ratios - Total'!$C1275,IF(Data!$A$2:$A$1823='Ratios - Total'!$A1275,Data!$C$2:$C$1823,0),0))/INDEX(Data!$G$2:$G$1823,MATCH('Ratios - Total'!$C1275,IF(Data!$A$2:$A$1823='Ratios - Total'!$A1275,Data!$C$2:$C$1823,0),0)),"Missing Data")</f>
        <v>Missing Data</v>
      </c>
      <c r="I1275" s="5">
        <f t="array" ref="I1275">IFERROR(INDEX(Data!$G$2:$G$1823,MATCH('Ratios - Total'!$C1275,IF(Data!$A$2:$A$1823='Ratios - Total'!$A1275,Data!$C$2:$C$1823,0),0))/INDEX(Data!$D$2:$D$1823,MATCH('Ratios - Total'!$C1275,IF(Data!$A$2:$A$1823='Ratios - Total'!$A1275,Data!$C$2:$C$1823,0),0)),"Missing Data")</f>
        <v>0</v>
      </c>
      <c r="J1275" s="22"/>
      <c r="K1275" s="5">
        <f t="array" ref="K1275">IFERROR(INDEX(Data!$E$2:$E$1823,MATCH('Ratios - Total'!$C1275,IF(Data!$A$2:$A$1823='Ratios - Total'!$A1275,Data!$C$2:$C$1823,0),0))/INDEX(Data!$D$2:$D$1823,MATCH('Ratios - Total'!$C1275,IF(Data!$A$2:$A$1823='Ratios - Total'!$A1275,Data!$C$2:$C$1823,0),0)),"Missing Data")</f>
        <v>0</v>
      </c>
      <c r="L1275" s="5"/>
      <c r="M1275" s="5" t="str">
        <f t="array" ref="M1275">IFERROR(INDEX(Data!$F$2:$F$1823,MATCH('Ratios - Total'!$C1275,IF(Data!$A$2:$A$1823='Ratios - Total'!$A1275,Data!$C$2:$C$1823,0),0))/INDEX(Data!$E$2:$E$1823,MATCH('Ratios - Total'!$C1275,IF(Data!$A$2:$A$1823='Ratios - Total'!$A1275,Data!$C$2:$C$1823,0),0)),"Missing Data")</f>
        <v>Missing Data</v>
      </c>
      <c r="N1275" s="5"/>
      <c r="O1275" s="5" t="str">
        <f t="array" ref="O1275">IFERROR(INDEX(Data!$G$2:$G$1823,MATCH('Ratios - Total'!$C1275,IF(Data!$A$2:$A$1823='Ratios - Total'!$A1275,Data!$C$2:$C$1823,0),0))/INDEX(Data!$F$2:$F$1823,MATCH('Ratios - Total'!$C1275,IF(Data!$A$2:$A$1823='Ratios - Total'!$A1275,Data!$C$2:$C$1823,0),0)),"Missing Data")</f>
        <v>Missing Data</v>
      </c>
      <c r="P1275" s="5" t="str">
        <f t="array" ref="P1275">IFERROR(INDEX(Data!$H$2:$H$1823,MATCH('Ratios - Total'!$C1275,IF(Data!$A$2:$A$1823='Ratios - Total'!$A1275,Data!$C$2:$C$1823,0),0))/INDEX(Data!$G$2:$G$1823,MATCH('Ratios - Total'!$C1275,IF(Data!$A$2:$A$1823='Ratios - Total'!$A1275,Data!$C$2:$C$1823,0),0)),"Missing Data")</f>
        <v>Missing Data</v>
      </c>
      <c r="Q1275" s="5"/>
      <c r="R1275" s="5" t="str">
        <f t="array" ref="R1275">IFERROR(INDEX(Data!$L$2:$L$1823,MATCH('Ratios - Total'!$C1275,IF(Data!$A$2:$A$1823='Ratios - Total'!$A1275,Data!$C$2:$C$1823,0),0))/INDEX(Data!$G$2:$G$1823,MATCH('Ratios - Total'!$C1275,IF(Data!$A$2:$A$1823='Ratios - Total'!$A1275,Data!$C$2:$C$1823,0),0)),"Missing Data")</f>
        <v>Missing Data</v>
      </c>
      <c r="S1275" s="5"/>
      <c r="T1275" s="5">
        <f t="array" ref="T1275">IFERROR(INDEX(Data!$H$2:$H$1823,MATCH('Ratios - Total'!$C1275,IF(Data!$A$2:$A$1823='Ratios - Total'!$A1275,Data!$C$2:$C$1823,0),0))/INDEX(Data!$L$2:$L$1823,MATCH('Ratios - Total'!$C1275,IF(Data!$A$2:$A$1823='Ratios - Total'!$A1275,Data!$C$2:$C$1823,0),0)),"Missing Data")</f>
        <v>45507.24638331907</v>
      </c>
      <c r="U1275" s="5">
        <f t="array" ref="U1275">IFERROR(INDEX(Data!$K$2:$K$1823,MATCH('Ratios - Total'!$C1275,IF(Data!$A$2:$A$1823='Ratios - Total'!$A1275,Data!$C$2:$C$1823,0),0))/INDEX(Data!$H$2:$H$1823,MATCH('Ratios - Total'!$C1275,IF(Data!$A$2:$A$1823='Ratios - Total'!$A1275,Data!$C$2:$C$1823,0),0)),"Missing Data")</f>
        <v>0.42929224720575171</v>
      </c>
      <c r="V1275" s="5">
        <f t="array" ref="V1275">IFERROR(INDEX(Data!$K$2:$K$1823,MATCH('Ratios - Total'!$C1275,IF(Data!$A$2:$A$1823='Ratios - Total'!$A1275,Data!$C$2:$C$1823,0),0))/INDEX(Data!$L$2:$L$1823,MATCH('Ratios - Total'!$C1275,IF(Data!$A$2:$A$1823='Ratios - Total'!$A1275,Data!$C$2:$C$1823,0),0)),"Missing Data")</f>
        <v>19535.908064040861</v>
      </c>
      <c r="W1275" s="5">
        <f t="shared" si="20"/>
        <v>25971.338319278209</v>
      </c>
      <c r="X1275" s="5" t="str">
        <f t="array" ref="X1275">IFERROR(INDEX(Data!$K$2:$K$1823,MATCH('Ratios - Total'!$C1275,IF(Data!$A$2:$A$1823='Ratios - Total'!$A1275,Data!$C$2:$C$1823,0),0))/INDEX(Data!$G$2:$G$1823,MATCH('Ratios - Total'!$C1275,IF(Data!$A$2:$A$1823='Ratios - Total'!$A1275,Data!$C$2:$C$1823,0),0)),"Missing Data")</f>
        <v>Missing Data</v>
      </c>
    </row>
    <row r="1276" spans="1:24" x14ac:dyDescent="0.25">
      <c r="A1276" s="22" t="s">
        <v>54</v>
      </c>
      <c r="B1276" s="22" t="s">
        <v>55</v>
      </c>
      <c r="C1276" s="22">
        <v>2000</v>
      </c>
      <c r="D1276" s="5">
        <f t="array" ref="D1276">IFERROR(INDEX(Data!$H$2:$H$1823,MATCH('Ratios - Total'!$C1276,IF(Data!$A$2:$A$1823='Ratios - Total'!$A1276,Data!$C$2:$C$1823,0),0))/INDEX(Data!$D$2:$D$1823,MATCH('Ratios - Total'!$C1276,IF(Data!$A$2:$A$1823='Ratios - Total'!$A1276,Data!$C$2:$C$1823,0),0)),"Missing Data")</f>
        <v>1242.3536595696492</v>
      </c>
      <c r="E1276" s="22"/>
      <c r="F1276" s="5">
        <f t="array" ref="F1276">IFERROR(INDEX(Data!$G$2:$G$1823,MATCH('Ratios - Total'!$C1276,IF(Data!$A$2:$A$1823='Ratios - Total'!$A1276,Data!$C$2:$C$1823,0),0))/INDEX(Data!$D$2:$D$1823,MATCH('Ratios - Total'!$C1276,IF(Data!$A$2:$A$1823='Ratios - Total'!$A1276,Data!$C$2:$C$1823,0),0)),"Missing Data")</f>
        <v>0</v>
      </c>
      <c r="G1276" s="5"/>
      <c r="H1276" s="5" t="str">
        <f t="array" ref="H1276">IFERROR(INDEX(Data!$H$2:$H$1823,MATCH('Ratios - Total'!$C1276,IF(Data!$A$2:$A$1823='Ratios - Total'!$A1276,Data!$C$2:$C$1823,0),0))/INDEX(Data!$G$2:$G$1823,MATCH('Ratios - Total'!$C1276,IF(Data!$A$2:$A$1823='Ratios - Total'!$A1276,Data!$C$2:$C$1823,0),0)),"Missing Data")</f>
        <v>Missing Data</v>
      </c>
      <c r="I1276" s="5">
        <f t="array" ref="I1276">IFERROR(INDEX(Data!$G$2:$G$1823,MATCH('Ratios - Total'!$C1276,IF(Data!$A$2:$A$1823='Ratios - Total'!$A1276,Data!$C$2:$C$1823,0),0))/INDEX(Data!$D$2:$D$1823,MATCH('Ratios - Total'!$C1276,IF(Data!$A$2:$A$1823='Ratios - Total'!$A1276,Data!$C$2:$C$1823,0),0)),"Missing Data")</f>
        <v>0</v>
      </c>
      <c r="J1276" s="22"/>
      <c r="K1276" s="5">
        <f t="array" ref="K1276">IFERROR(INDEX(Data!$E$2:$E$1823,MATCH('Ratios - Total'!$C1276,IF(Data!$A$2:$A$1823='Ratios - Total'!$A1276,Data!$C$2:$C$1823,0),0))/INDEX(Data!$D$2:$D$1823,MATCH('Ratios - Total'!$C1276,IF(Data!$A$2:$A$1823='Ratios - Total'!$A1276,Data!$C$2:$C$1823,0),0)),"Missing Data")</f>
        <v>0</v>
      </c>
      <c r="L1276" s="5"/>
      <c r="M1276" s="5" t="str">
        <f t="array" ref="M1276">IFERROR(INDEX(Data!$F$2:$F$1823,MATCH('Ratios - Total'!$C1276,IF(Data!$A$2:$A$1823='Ratios - Total'!$A1276,Data!$C$2:$C$1823,0),0))/INDEX(Data!$E$2:$E$1823,MATCH('Ratios - Total'!$C1276,IF(Data!$A$2:$A$1823='Ratios - Total'!$A1276,Data!$C$2:$C$1823,0),0)),"Missing Data")</f>
        <v>Missing Data</v>
      </c>
      <c r="N1276" s="5"/>
      <c r="O1276" s="5" t="str">
        <f t="array" ref="O1276">IFERROR(INDEX(Data!$G$2:$G$1823,MATCH('Ratios - Total'!$C1276,IF(Data!$A$2:$A$1823='Ratios - Total'!$A1276,Data!$C$2:$C$1823,0),0))/INDEX(Data!$F$2:$F$1823,MATCH('Ratios - Total'!$C1276,IF(Data!$A$2:$A$1823='Ratios - Total'!$A1276,Data!$C$2:$C$1823,0),0)),"Missing Data")</f>
        <v>Missing Data</v>
      </c>
      <c r="P1276" s="5" t="str">
        <f t="array" ref="P1276">IFERROR(INDEX(Data!$H$2:$H$1823,MATCH('Ratios - Total'!$C1276,IF(Data!$A$2:$A$1823='Ratios - Total'!$A1276,Data!$C$2:$C$1823,0),0))/INDEX(Data!$G$2:$G$1823,MATCH('Ratios - Total'!$C1276,IF(Data!$A$2:$A$1823='Ratios - Total'!$A1276,Data!$C$2:$C$1823,0),0)),"Missing Data")</f>
        <v>Missing Data</v>
      </c>
      <c r="Q1276" s="5"/>
      <c r="R1276" s="5" t="str">
        <f t="array" ref="R1276">IFERROR(INDEX(Data!$L$2:$L$1823,MATCH('Ratios - Total'!$C1276,IF(Data!$A$2:$A$1823='Ratios - Total'!$A1276,Data!$C$2:$C$1823,0),0))/INDEX(Data!$G$2:$G$1823,MATCH('Ratios - Total'!$C1276,IF(Data!$A$2:$A$1823='Ratios - Total'!$A1276,Data!$C$2:$C$1823,0),0)),"Missing Data")</f>
        <v>Missing Data</v>
      </c>
      <c r="S1276" s="5"/>
      <c r="T1276" s="5">
        <f t="array" ref="T1276">IFERROR(INDEX(Data!$H$2:$H$1823,MATCH('Ratios - Total'!$C1276,IF(Data!$A$2:$A$1823='Ratios - Total'!$A1276,Data!$C$2:$C$1823,0),0))/INDEX(Data!$L$2:$L$1823,MATCH('Ratios - Total'!$C1276,IF(Data!$A$2:$A$1823='Ratios - Total'!$A1276,Data!$C$2:$C$1823,0),0)),"Missing Data")</f>
        <v>57803.370838726805</v>
      </c>
      <c r="U1276" s="5">
        <f t="array" ref="U1276">IFERROR(INDEX(Data!$K$2:$K$1823,MATCH('Ratios - Total'!$C1276,IF(Data!$A$2:$A$1823='Ratios - Total'!$A1276,Data!$C$2:$C$1823,0),0))/INDEX(Data!$H$2:$H$1823,MATCH('Ratios - Total'!$C1276,IF(Data!$A$2:$A$1823='Ratios - Total'!$A1276,Data!$C$2:$C$1823,0),0)),"Missing Data")</f>
        <v>0.43459207031984975</v>
      </c>
      <c r="V1276" s="5">
        <f t="array" ref="V1276">IFERROR(INDEX(Data!$K$2:$K$1823,MATCH('Ratios - Total'!$C1276,IF(Data!$A$2:$A$1823='Ratios - Total'!$A1276,Data!$C$2:$C$1823,0),0))/INDEX(Data!$L$2:$L$1823,MATCH('Ratios - Total'!$C1276,IF(Data!$A$2:$A$1823='Ratios - Total'!$A1276,Data!$C$2:$C$1823,0),0)),"Missing Data")</f>
        <v>25120.886604268311</v>
      </c>
      <c r="W1276" s="5">
        <f t="shared" si="20"/>
        <v>32682.484234458494</v>
      </c>
      <c r="X1276" s="5" t="str">
        <f t="array" ref="X1276">IFERROR(INDEX(Data!$K$2:$K$1823,MATCH('Ratios - Total'!$C1276,IF(Data!$A$2:$A$1823='Ratios - Total'!$A1276,Data!$C$2:$C$1823,0),0))/INDEX(Data!$G$2:$G$1823,MATCH('Ratios - Total'!$C1276,IF(Data!$A$2:$A$1823='Ratios - Total'!$A1276,Data!$C$2:$C$1823,0),0)),"Missing Data")</f>
        <v>Missing Data</v>
      </c>
    </row>
    <row r="1277" spans="1:24" x14ac:dyDescent="0.25">
      <c r="A1277" s="22" t="s">
        <v>56</v>
      </c>
      <c r="B1277" s="22" t="s">
        <v>57</v>
      </c>
      <c r="C1277" s="22">
        <v>2000</v>
      </c>
      <c r="D1277" s="5">
        <f t="array" ref="D1277">IFERROR(INDEX(Data!$H$2:$H$1823,MATCH('Ratios - Total'!$C1277,IF(Data!$A$2:$A$1823='Ratios - Total'!$A1277,Data!$C$2:$C$1823,0),0))/INDEX(Data!$D$2:$D$1823,MATCH('Ratios - Total'!$C1277,IF(Data!$A$2:$A$1823='Ratios - Total'!$A1277,Data!$C$2:$C$1823,0),0)),"Missing Data")</f>
        <v>1185.0597705397263</v>
      </c>
      <c r="E1277" s="22"/>
      <c r="F1277" s="5">
        <f t="array" ref="F1277">IFERROR(INDEX(Data!$G$2:$G$1823,MATCH('Ratios - Total'!$C1277,IF(Data!$A$2:$A$1823='Ratios - Total'!$A1277,Data!$C$2:$C$1823,0),0))/INDEX(Data!$D$2:$D$1823,MATCH('Ratios - Total'!$C1277,IF(Data!$A$2:$A$1823='Ratios - Total'!$A1277,Data!$C$2:$C$1823,0),0)),"Missing Data")</f>
        <v>0</v>
      </c>
      <c r="G1277" s="5"/>
      <c r="H1277" s="5" t="str">
        <f t="array" ref="H1277">IFERROR(INDEX(Data!$H$2:$H$1823,MATCH('Ratios - Total'!$C1277,IF(Data!$A$2:$A$1823='Ratios - Total'!$A1277,Data!$C$2:$C$1823,0),0))/INDEX(Data!$G$2:$G$1823,MATCH('Ratios - Total'!$C1277,IF(Data!$A$2:$A$1823='Ratios - Total'!$A1277,Data!$C$2:$C$1823,0),0)),"Missing Data")</f>
        <v>Missing Data</v>
      </c>
      <c r="I1277" s="5">
        <f t="array" ref="I1277">IFERROR(INDEX(Data!$G$2:$G$1823,MATCH('Ratios - Total'!$C1277,IF(Data!$A$2:$A$1823='Ratios - Total'!$A1277,Data!$C$2:$C$1823,0),0))/INDEX(Data!$D$2:$D$1823,MATCH('Ratios - Total'!$C1277,IF(Data!$A$2:$A$1823='Ratios - Total'!$A1277,Data!$C$2:$C$1823,0),0)),"Missing Data")</f>
        <v>0</v>
      </c>
      <c r="J1277" s="22"/>
      <c r="K1277" s="5">
        <f t="array" ref="K1277">IFERROR(INDEX(Data!$E$2:$E$1823,MATCH('Ratios - Total'!$C1277,IF(Data!$A$2:$A$1823='Ratios - Total'!$A1277,Data!$C$2:$C$1823,0),0))/INDEX(Data!$D$2:$D$1823,MATCH('Ratios - Total'!$C1277,IF(Data!$A$2:$A$1823='Ratios - Total'!$A1277,Data!$C$2:$C$1823,0),0)),"Missing Data")</f>
        <v>0</v>
      </c>
      <c r="L1277" s="5"/>
      <c r="M1277" s="5" t="str">
        <f t="array" ref="M1277">IFERROR(INDEX(Data!$F$2:$F$1823,MATCH('Ratios - Total'!$C1277,IF(Data!$A$2:$A$1823='Ratios - Total'!$A1277,Data!$C$2:$C$1823,0),0))/INDEX(Data!$E$2:$E$1823,MATCH('Ratios - Total'!$C1277,IF(Data!$A$2:$A$1823='Ratios - Total'!$A1277,Data!$C$2:$C$1823,0),0)),"Missing Data")</f>
        <v>Missing Data</v>
      </c>
      <c r="N1277" s="5"/>
      <c r="O1277" s="5" t="str">
        <f t="array" ref="O1277">IFERROR(INDEX(Data!$G$2:$G$1823,MATCH('Ratios - Total'!$C1277,IF(Data!$A$2:$A$1823='Ratios - Total'!$A1277,Data!$C$2:$C$1823,0),0))/INDEX(Data!$F$2:$F$1823,MATCH('Ratios - Total'!$C1277,IF(Data!$A$2:$A$1823='Ratios - Total'!$A1277,Data!$C$2:$C$1823,0),0)),"Missing Data")</f>
        <v>Missing Data</v>
      </c>
      <c r="P1277" s="5" t="str">
        <f t="array" ref="P1277">IFERROR(INDEX(Data!$H$2:$H$1823,MATCH('Ratios - Total'!$C1277,IF(Data!$A$2:$A$1823='Ratios - Total'!$A1277,Data!$C$2:$C$1823,0),0))/INDEX(Data!$G$2:$G$1823,MATCH('Ratios - Total'!$C1277,IF(Data!$A$2:$A$1823='Ratios - Total'!$A1277,Data!$C$2:$C$1823,0),0)),"Missing Data")</f>
        <v>Missing Data</v>
      </c>
      <c r="Q1277" s="5"/>
      <c r="R1277" s="5" t="str">
        <f t="array" ref="R1277">IFERROR(INDEX(Data!$L$2:$L$1823,MATCH('Ratios - Total'!$C1277,IF(Data!$A$2:$A$1823='Ratios - Total'!$A1277,Data!$C$2:$C$1823,0),0))/INDEX(Data!$G$2:$G$1823,MATCH('Ratios - Total'!$C1277,IF(Data!$A$2:$A$1823='Ratios - Total'!$A1277,Data!$C$2:$C$1823,0),0)),"Missing Data")</f>
        <v>Missing Data</v>
      </c>
      <c r="S1277" s="5"/>
      <c r="T1277" s="5">
        <f t="array" ref="T1277">IFERROR(INDEX(Data!$H$2:$H$1823,MATCH('Ratios - Total'!$C1277,IF(Data!$A$2:$A$1823='Ratios - Total'!$A1277,Data!$C$2:$C$1823,0),0))/INDEX(Data!$L$2:$L$1823,MATCH('Ratios - Total'!$C1277,IF(Data!$A$2:$A$1823='Ratios - Total'!$A1277,Data!$C$2:$C$1823,0),0)),"Missing Data")</f>
        <v>49868.465055640918</v>
      </c>
      <c r="U1277" s="5">
        <f t="array" ref="U1277">IFERROR(INDEX(Data!$K$2:$K$1823,MATCH('Ratios - Total'!$C1277,IF(Data!$A$2:$A$1823='Ratios - Total'!$A1277,Data!$C$2:$C$1823,0),0))/INDEX(Data!$H$2:$H$1823,MATCH('Ratios - Total'!$C1277,IF(Data!$A$2:$A$1823='Ratios - Total'!$A1277,Data!$C$2:$C$1823,0),0)),"Missing Data")</f>
        <v>0.49289702683921605</v>
      </c>
      <c r="V1277" s="5">
        <f t="array" ref="V1277">IFERROR(INDEX(Data!$K$2:$K$1823,MATCH('Ratios - Total'!$C1277,IF(Data!$A$2:$A$1823='Ratios - Total'!$A1277,Data!$C$2:$C$1823,0),0))/INDEX(Data!$L$2:$L$1823,MATCH('Ratios - Total'!$C1277,IF(Data!$A$2:$A$1823='Ratios - Total'!$A1277,Data!$C$2:$C$1823,0),0)),"Missing Data")</f>
        <v>24580.018158960749</v>
      </c>
      <c r="W1277" s="5">
        <f t="shared" si="20"/>
        <v>25288.446896680169</v>
      </c>
      <c r="X1277" s="5" t="str">
        <f t="array" ref="X1277">IFERROR(INDEX(Data!$K$2:$K$1823,MATCH('Ratios - Total'!$C1277,IF(Data!$A$2:$A$1823='Ratios - Total'!$A1277,Data!$C$2:$C$1823,0),0))/INDEX(Data!$G$2:$G$1823,MATCH('Ratios - Total'!$C1277,IF(Data!$A$2:$A$1823='Ratios - Total'!$A1277,Data!$C$2:$C$1823,0),0)),"Missing Data")</f>
        <v>Missing Data</v>
      </c>
    </row>
    <row r="1278" spans="1:24" x14ac:dyDescent="0.25">
      <c r="A1278" s="22" t="s">
        <v>58</v>
      </c>
      <c r="B1278" s="22" t="s">
        <v>59</v>
      </c>
      <c r="C1278" s="22">
        <v>2000</v>
      </c>
      <c r="D1278" s="5">
        <f t="array" ref="D1278">IFERROR(INDEX(Data!$H$2:$H$1823,MATCH('Ratios - Total'!$C1278,IF(Data!$A$2:$A$1823='Ratios - Total'!$A1278,Data!$C$2:$C$1823,0),0))/INDEX(Data!$D$2:$D$1823,MATCH('Ratios - Total'!$C1278,IF(Data!$A$2:$A$1823='Ratios - Total'!$A1278,Data!$C$2:$C$1823,0),0)),"Missing Data")</f>
        <v>1266.3290007118601</v>
      </c>
      <c r="E1278" s="22"/>
      <c r="F1278" s="5">
        <f t="array" ref="F1278">IFERROR(INDEX(Data!$G$2:$G$1823,MATCH('Ratios - Total'!$C1278,IF(Data!$A$2:$A$1823='Ratios - Total'!$A1278,Data!$C$2:$C$1823,0),0))/INDEX(Data!$D$2:$D$1823,MATCH('Ratios - Total'!$C1278,IF(Data!$A$2:$A$1823='Ratios - Total'!$A1278,Data!$C$2:$C$1823,0),0)),"Missing Data")</f>
        <v>0</v>
      </c>
      <c r="G1278" s="5"/>
      <c r="H1278" s="5" t="str">
        <f t="array" ref="H1278">IFERROR(INDEX(Data!$H$2:$H$1823,MATCH('Ratios - Total'!$C1278,IF(Data!$A$2:$A$1823='Ratios - Total'!$A1278,Data!$C$2:$C$1823,0),0))/INDEX(Data!$G$2:$G$1823,MATCH('Ratios - Total'!$C1278,IF(Data!$A$2:$A$1823='Ratios - Total'!$A1278,Data!$C$2:$C$1823,0),0)),"Missing Data")</f>
        <v>Missing Data</v>
      </c>
      <c r="I1278" s="5">
        <f t="array" ref="I1278">IFERROR(INDEX(Data!$G$2:$G$1823,MATCH('Ratios - Total'!$C1278,IF(Data!$A$2:$A$1823='Ratios - Total'!$A1278,Data!$C$2:$C$1823,0),0))/INDEX(Data!$D$2:$D$1823,MATCH('Ratios - Total'!$C1278,IF(Data!$A$2:$A$1823='Ratios - Total'!$A1278,Data!$C$2:$C$1823,0),0)),"Missing Data")</f>
        <v>0</v>
      </c>
      <c r="J1278" s="22"/>
      <c r="K1278" s="5">
        <f t="array" ref="K1278">IFERROR(INDEX(Data!$E$2:$E$1823,MATCH('Ratios - Total'!$C1278,IF(Data!$A$2:$A$1823='Ratios - Total'!$A1278,Data!$C$2:$C$1823,0),0))/INDEX(Data!$D$2:$D$1823,MATCH('Ratios - Total'!$C1278,IF(Data!$A$2:$A$1823='Ratios - Total'!$A1278,Data!$C$2:$C$1823,0),0)),"Missing Data")</f>
        <v>0</v>
      </c>
      <c r="L1278" s="5"/>
      <c r="M1278" s="5" t="str">
        <f t="array" ref="M1278">IFERROR(INDEX(Data!$F$2:$F$1823,MATCH('Ratios - Total'!$C1278,IF(Data!$A$2:$A$1823='Ratios - Total'!$A1278,Data!$C$2:$C$1823,0),0))/INDEX(Data!$E$2:$E$1823,MATCH('Ratios - Total'!$C1278,IF(Data!$A$2:$A$1823='Ratios - Total'!$A1278,Data!$C$2:$C$1823,0),0)),"Missing Data")</f>
        <v>Missing Data</v>
      </c>
      <c r="N1278" s="5"/>
      <c r="O1278" s="5" t="str">
        <f t="array" ref="O1278">IFERROR(INDEX(Data!$G$2:$G$1823,MATCH('Ratios - Total'!$C1278,IF(Data!$A$2:$A$1823='Ratios - Total'!$A1278,Data!$C$2:$C$1823,0),0))/INDEX(Data!$F$2:$F$1823,MATCH('Ratios - Total'!$C1278,IF(Data!$A$2:$A$1823='Ratios - Total'!$A1278,Data!$C$2:$C$1823,0),0)),"Missing Data")</f>
        <v>Missing Data</v>
      </c>
      <c r="P1278" s="5" t="str">
        <f t="array" ref="P1278">IFERROR(INDEX(Data!$H$2:$H$1823,MATCH('Ratios - Total'!$C1278,IF(Data!$A$2:$A$1823='Ratios - Total'!$A1278,Data!$C$2:$C$1823,0),0))/INDEX(Data!$G$2:$G$1823,MATCH('Ratios - Total'!$C1278,IF(Data!$A$2:$A$1823='Ratios - Total'!$A1278,Data!$C$2:$C$1823,0),0)),"Missing Data")</f>
        <v>Missing Data</v>
      </c>
      <c r="Q1278" s="5"/>
      <c r="R1278" s="5" t="str">
        <f t="array" ref="R1278">IFERROR(INDEX(Data!$L$2:$L$1823,MATCH('Ratios - Total'!$C1278,IF(Data!$A$2:$A$1823='Ratios - Total'!$A1278,Data!$C$2:$C$1823,0),0))/INDEX(Data!$G$2:$G$1823,MATCH('Ratios - Total'!$C1278,IF(Data!$A$2:$A$1823='Ratios - Total'!$A1278,Data!$C$2:$C$1823,0),0)),"Missing Data")</f>
        <v>Missing Data</v>
      </c>
      <c r="S1278" s="5"/>
      <c r="T1278" s="5">
        <f t="array" ref="T1278">IFERROR(INDEX(Data!$H$2:$H$1823,MATCH('Ratios - Total'!$C1278,IF(Data!$A$2:$A$1823='Ratios - Total'!$A1278,Data!$C$2:$C$1823,0),0))/INDEX(Data!$L$2:$L$1823,MATCH('Ratios - Total'!$C1278,IF(Data!$A$2:$A$1823='Ratios - Total'!$A1278,Data!$C$2:$C$1823,0),0)),"Missing Data")</f>
        <v>53423.09885781804</v>
      </c>
      <c r="U1278" s="5">
        <f t="array" ref="U1278">IFERROR(INDEX(Data!$K$2:$K$1823,MATCH('Ratios - Total'!$C1278,IF(Data!$A$2:$A$1823='Ratios - Total'!$A1278,Data!$C$2:$C$1823,0),0))/INDEX(Data!$H$2:$H$1823,MATCH('Ratios - Total'!$C1278,IF(Data!$A$2:$A$1823='Ratios - Total'!$A1278,Data!$C$2:$C$1823,0),0)),"Missing Data")</f>
        <v>0.44951929924737938</v>
      </c>
      <c r="V1278" s="5">
        <f t="array" ref="V1278">IFERROR(INDEX(Data!$K$2:$K$1823,MATCH('Ratios - Total'!$C1278,IF(Data!$A$2:$A$1823='Ratios - Total'!$A1278,Data!$C$2:$C$1823,0),0))/INDEX(Data!$L$2:$L$1823,MATCH('Ratios - Total'!$C1278,IF(Data!$A$2:$A$1823='Ratios - Total'!$A1278,Data!$C$2:$C$1823,0),0)),"Missing Data")</f>
        <v>24014.713962189839</v>
      </c>
      <c r="W1278" s="5">
        <f t="shared" si="20"/>
        <v>29408.384895628202</v>
      </c>
      <c r="X1278" s="5" t="str">
        <f t="array" ref="X1278">IFERROR(INDEX(Data!$K$2:$K$1823,MATCH('Ratios - Total'!$C1278,IF(Data!$A$2:$A$1823='Ratios - Total'!$A1278,Data!$C$2:$C$1823,0),0))/INDEX(Data!$G$2:$G$1823,MATCH('Ratios - Total'!$C1278,IF(Data!$A$2:$A$1823='Ratios - Total'!$A1278,Data!$C$2:$C$1823,0),0)),"Missing Data")</f>
        <v>Missing Data</v>
      </c>
    </row>
    <row r="1279" spans="1:24" x14ac:dyDescent="0.25">
      <c r="A1279" s="22" t="s">
        <v>60</v>
      </c>
      <c r="B1279" s="22" t="s">
        <v>61</v>
      </c>
      <c r="C1279" s="22">
        <v>2000</v>
      </c>
      <c r="D1279" s="5">
        <f t="array" ref="D1279">IFERROR(INDEX(Data!$H$2:$H$1823,MATCH('Ratios - Total'!$C1279,IF(Data!$A$2:$A$1823='Ratios - Total'!$A1279,Data!$C$2:$C$1823,0),0))/INDEX(Data!$D$2:$D$1823,MATCH('Ratios - Total'!$C1279,IF(Data!$A$2:$A$1823='Ratios - Total'!$A1279,Data!$C$2:$C$1823,0),0)),"Missing Data")</f>
        <v>1310.023940664008</v>
      </c>
      <c r="E1279" s="22"/>
      <c r="F1279" s="5">
        <f t="array" ref="F1279">IFERROR(INDEX(Data!$G$2:$G$1823,MATCH('Ratios - Total'!$C1279,IF(Data!$A$2:$A$1823='Ratios - Total'!$A1279,Data!$C$2:$C$1823,0),0))/INDEX(Data!$D$2:$D$1823,MATCH('Ratios - Total'!$C1279,IF(Data!$A$2:$A$1823='Ratios - Total'!$A1279,Data!$C$2:$C$1823,0),0)),"Missing Data")</f>
        <v>0</v>
      </c>
      <c r="G1279" s="5"/>
      <c r="H1279" s="5" t="str">
        <f t="array" ref="H1279">IFERROR(INDEX(Data!$H$2:$H$1823,MATCH('Ratios - Total'!$C1279,IF(Data!$A$2:$A$1823='Ratios - Total'!$A1279,Data!$C$2:$C$1823,0),0))/INDEX(Data!$G$2:$G$1823,MATCH('Ratios - Total'!$C1279,IF(Data!$A$2:$A$1823='Ratios - Total'!$A1279,Data!$C$2:$C$1823,0),0)),"Missing Data")</f>
        <v>Missing Data</v>
      </c>
      <c r="I1279" s="5">
        <f t="array" ref="I1279">IFERROR(INDEX(Data!$G$2:$G$1823,MATCH('Ratios - Total'!$C1279,IF(Data!$A$2:$A$1823='Ratios - Total'!$A1279,Data!$C$2:$C$1823,0),0))/INDEX(Data!$D$2:$D$1823,MATCH('Ratios - Total'!$C1279,IF(Data!$A$2:$A$1823='Ratios - Total'!$A1279,Data!$C$2:$C$1823,0),0)),"Missing Data")</f>
        <v>0</v>
      </c>
      <c r="J1279" s="22"/>
      <c r="K1279" s="5">
        <f t="array" ref="K1279">IFERROR(INDEX(Data!$E$2:$E$1823,MATCH('Ratios - Total'!$C1279,IF(Data!$A$2:$A$1823='Ratios - Total'!$A1279,Data!$C$2:$C$1823,0),0))/INDEX(Data!$D$2:$D$1823,MATCH('Ratios - Total'!$C1279,IF(Data!$A$2:$A$1823='Ratios - Total'!$A1279,Data!$C$2:$C$1823,0),0)),"Missing Data")</f>
        <v>0</v>
      </c>
      <c r="L1279" s="5"/>
      <c r="M1279" s="5" t="str">
        <f t="array" ref="M1279">IFERROR(INDEX(Data!$F$2:$F$1823,MATCH('Ratios - Total'!$C1279,IF(Data!$A$2:$A$1823='Ratios - Total'!$A1279,Data!$C$2:$C$1823,0),0))/INDEX(Data!$E$2:$E$1823,MATCH('Ratios - Total'!$C1279,IF(Data!$A$2:$A$1823='Ratios - Total'!$A1279,Data!$C$2:$C$1823,0),0)),"Missing Data")</f>
        <v>Missing Data</v>
      </c>
      <c r="N1279" s="5"/>
      <c r="O1279" s="5" t="str">
        <f t="array" ref="O1279">IFERROR(INDEX(Data!$G$2:$G$1823,MATCH('Ratios - Total'!$C1279,IF(Data!$A$2:$A$1823='Ratios - Total'!$A1279,Data!$C$2:$C$1823,0),0))/INDEX(Data!$F$2:$F$1823,MATCH('Ratios - Total'!$C1279,IF(Data!$A$2:$A$1823='Ratios - Total'!$A1279,Data!$C$2:$C$1823,0),0)),"Missing Data")</f>
        <v>Missing Data</v>
      </c>
      <c r="P1279" s="5" t="str">
        <f t="array" ref="P1279">IFERROR(INDEX(Data!$H$2:$H$1823,MATCH('Ratios - Total'!$C1279,IF(Data!$A$2:$A$1823='Ratios - Total'!$A1279,Data!$C$2:$C$1823,0),0))/INDEX(Data!$G$2:$G$1823,MATCH('Ratios - Total'!$C1279,IF(Data!$A$2:$A$1823='Ratios - Total'!$A1279,Data!$C$2:$C$1823,0),0)),"Missing Data")</f>
        <v>Missing Data</v>
      </c>
      <c r="Q1279" s="5"/>
      <c r="R1279" s="5" t="str">
        <f t="array" ref="R1279">IFERROR(INDEX(Data!$L$2:$L$1823,MATCH('Ratios - Total'!$C1279,IF(Data!$A$2:$A$1823='Ratios - Total'!$A1279,Data!$C$2:$C$1823,0),0))/INDEX(Data!$G$2:$G$1823,MATCH('Ratios - Total'!$C1279,IF(Data!$A$2:$A$1823='Ratios - Total'!$A1279,Data!$C$2:$C$1823,0),0)),"Missing Data")</f>
        <v>Missing Data</v>
      </c>
      <c r="S1279" s="5"/>
      <c r="T1279" s="5">
        <f t="array" ref="T1279">IFERROR(INDEX(Data!$H$2:$H$1823,MATCH('Ratios - Total'!$C1279,IF(Data!$A$2:$A$1823='Ratios - Total'!$A1279,Data!$C$2:$C$1823,0),0))/INDEX(Data!$L$2:$L$1823,MATCH('Ratios - Total'!$C1279,IF(Data!$A$2:$A$1823='Ratios - Total'!$A1279,Data!$C$2:$C$1823,0),0)),"Missing Data")</f>
        <v>95500.470894121041</v>
      </c>
      <c r="U1279" s="5">
        <f t="array" ref="U1279">IFERROR(INDEX(Data!$K$2:$K$1823,MATCH('Ratios - Total'!$C1279,IF(Data!$A$2:$A$1823='Ratios - Total'!$A1279,Data!$C$2:$C$1823,0),0))/INDEX(Data!$H$2:$H$1823,MATCH('Ratios - Total'!$C1279,IF(Data!$A$2:$A$1823='Ratios - Total'!$A1279,Data!$C$2:$C$1823,0),0)),"Missing Data")</f>
        <v>0.35959352083860696</v>
      </c>
      <c r="V1279" s="5">
        <f t="array" ref="V1279">IFERROR(INDEX(Data!$K$2:$K$1823,MATCH('Ratios - Total'!$C1279,IF(Data!$A$2:$A$1823='Ratios - Total'!$A1279,Data!$C$2:$C$1823,0),0))/INDEX(Data!$L$2:$L$1823,MATCH('Ratios - Total'!$C1279,IF(Data!$A$2:$A$1823='Ratios - Total'!$A1279,Data!$C$2:$C$1823,0),0)),"Missing Data")</f>
        <v>34341.350570561895</v>
      </c>
      <c r="W1279" s="5">
        <f t="shared" si="20"/>
        <v>61159.120323559146</v>
      </c>
      <c r="X1279" s="5" t="str">
        <f t="array" ref="X1279">IFERROR(INDEX(Data!$K$2:$K$1823,MATCH('Ratios - Total'!$C1279,IF(Data!$A$2:$A$1823='Ratios - Total'!$A1279,Data!$C$2:$C$1823,0),0))/INDEX(Data!$G$2:$G$1823,MATCH('Ratios - Total'!$C1279,IF(Data!$A$2:$A$1823='Ratios - Total'!$A1279,Data!$C$2:$C$1823,0),0)),"Missing Data")</f>
        <v>Missing Data</v>
      </c>
    </row>
    <row r="1280" spans="1:24" x14ac:dyDescent="0.25">
      <c r="A1280" s="22" t="s">
        <v>62</v>
      </c>
      <c r="B1280" s="22" t="s">
        <v>63</v>
      </c>
      <c r="C1280" s="22">
        <v>2000</v>
      </c>
      <c r="D1280" s="5">
        <f t="array" ref="D1280">IFERROR(INDEX(Data!$H$2:$H$1823,MATCH('Ratios - Total'!$C1280,IF(Data!$A$2:$A$1823='Ratios - Total'!$A1280,Data!$C$2:$C$1823,0),0))/INDEX(Data!$D$2:$D$1823,MATCH('Ratios - Total'!$C1280,IF(Data!$A$2:$A$1823='Ratios - Total'!$A1280,Data!$C$2:$C$1823,0),0)),"Missing Data")</f>
        <v>1303.6498376458405</v>
      </c>
      <c r="E1280" s="22"/>
      <c r="F1280" s="5">
        <f t="array" ref="F1280">IFERROR(INDEX(Data!$G$2:$G$1823,MATCH('Ratios - Total'!$C1280,IF(Data!$A$2:$A$1823='Ratios - Total'!$A1280,Data!$C$2:$C$1823,0),0))/INDEX(Data!$D$2:$D$1823,MATCH('Ratios - Total'!$C1280,IF(Data!$A$2:$A$1823='Ratios - Total'!$A1280,Data!$C$2:$C$1823,0),0)),"Missing Data")</f>
        <v>0</v>
      </c>
      <c r="G1280" s="5"/>
      <c r="H1280" s="5" t="str">
        <f t="array" ref="H1280">IFERROR(INDEX(Data!$H$2:$H$1823,MATCH('Ratios - Total'!$C1280,IF(Data!$A$2:$A$1823='Ratios - Total'!$A1280,Data!$C$2:$C$1823,0),0))/INDEX(Data!$G$2:$G$1823,MATCH('Ratios - Total'!$C1280,IF(Data!$A$2:$A$1823='Ratios - Total'!$A1280,Data!$C$2:$C$1823,0),0)),"Missing Data")</f>
        <v>Missing Data</v>
      </c>
      <c r="I1280" s="5">
        <f t="array" ref="I1280">IFERROR(INDEX(Data!$G$2:$G$1823,MATCH('Ratios - Total'!$C1280,IF(Data!$A$2:$A$1823='Ratios - Total'!$A1280,Data!$C$2:$C$1823,0),0))/INDEX(Data!$D$2:$D$1823,MATCH('Ratios - Total'!$C1280,IF(Data!$A$2:$A$1823='Ratios - Total'!$A1280,Data!$C$2:$C$1823,0),0)),"Missing Data")</f>
        <v>0</v>
      </c>
      <c r="J1280" s="22"/>
      <c r="K1280" s="5">
        <f t="array" ref="K1280">IFERROR(INDEX(Data!$E$2:$E$1823,MATCH('Ratios - Total'!$C1280,IF(Data!$A$2:$A$1823='Ratios - Total'!$A1280,Data!$C$2:$C$1823,0),0))/INDEX(Data!$D$2:$D$1823,MATCH('Ratios - Total'!$C1280,IF(Data!$A$2:$A$1823='Ratios - Total'!$A1280,Data!$C$2:$C$1823,0),0)),"Missing Data")</f>
        <v>0</v>
      </c>
      <c r="L1280" s="5"/>
      <c r="M1280" s="5" t="str">
        <f t="array" ref="M1280">IFERROR(INDEX(Data!$F$2:$F$1823,MATCH('Ratios - Total'!$C1280,IF(Data!$A$2:$A$1823='Ratios - Total'!$A1280,Data!$C$2:$C$1823,0),0))/INDEX(Data!$E$2:$E$1823,MATCH('Ratios - Total'!$C1280,IF(Data!$A$2:$A$1823='Ratios - Total'!$A1280,Data!$C$2:$C$1823,0),0)),"Missing Data")</f>
        <v>Missing Data</v>
      </c>
      <c r="N1280" s="5"/>
      <c r="O1280" s="5" t="str">
        <f t="array" ref="O1280">IFERROR(INDEX(Data!$G$2:$G$1823,MATCH('Ratios - Total'!$C1280,IF(Data!$A$2:$A$1823='Ratios - Total'!$A1280,Data!$C$2:$C$1823,0),0))/INDEX(Data!$F$2:$F$1823,MATCH('Ratios - Total'!$C1280,IF(Data!$A$2:$A$1823='Ratios - Total'!$A1280,Data!$C$2:$C$1823,0),0)),"Missing Data")</f>
        <v>Missing Data</v>
      </c>
      <c r="P1280" s="5" t="str">
        <f t="array" ref="P1280">IFERROR(INDEX(Data!$H$2:$H$1823,MATCH('Ratios - Total'!$C1280,IF(Data!$A$2:$A$1823='Ratios - Total'!$A1280,Data!$C$2:$C$1823,0),0))/INDEX(Data!$G$2:$G$1823,MATCH('Ratios - Total'!$C1280,IF(Data!$A$2:$A$1823='Ratios - Total'!$A1280,Data!$C$2:$C$1823,0),0)),"Missing Data")</f>
        <v>Missing Data</v>
      </c>
      <c r="Q1280" s="5"/>
      <c r="R1280" s="5" t="str">
        <f t="array" ref="R1280">IFERROR(INDEX(Data!$L$2:$L$1823,MATCH('Ratios - Total'!$C1280,IF(Data!$A$2:$A$1823='Ratios - Total'!$A1280,Data!$C$2:$C$1823,0),0))/INDEX(Data!$G$2:$G$1823,MATCH('Ratios - Total'!$C1280,IF(Data!$A$2:$A$1823='Ratios - Total'!$A1280,Data!$C$2:$C$1823,0),0)),"Missing Data")</f>
        <v>Missing Data</v>
      </c>
      <c r="S1280" s="5"/>
      <c r="T1280" s="5">
        <f t="array" ref="T1280">IFERROR(INDEX(Data!$H$2:$H$1823,MATCH('Ratios - Total'!$C1280,IF(Data!$A$2:$A$1823='Ratios - Total'!$A1280,Data!$C$2:$C$1823,0),0))/INDEX(Data!$L$2:$L$1823,MATCH('Ratios - Total'!$C1280,IF(Data!$A$2:$A$1823='Ratios - Total'!$A1280,Data!$C$2:$C$1823,0),0)),"Missing Data")</f>
        <v>55786.980327189893</v>
      </c>
      <c r="U1280" s="5">
        <f t="array" ref="U1280">IFERROR(INDEX(Data!$K$2:$K$1823,MATCH('Ratios - Total'!$C1280,IF(Data!$A$2:$A$1823='Ratios - Total'!$A1280,Data!$C$2:$C$1823,0),0))/INDEX(Data!$H$2:$H$1823,MATCH('Ratios - Total'!$C1280,IF(Data!$A$2:$A$1823='Ratios - Total'!$A1280,Data!$C$2:$C$1823,0),0)),"Missing Data")</f>
        <v>0.48405828329732575</v>
      </c>
      <c r="V1280" s="5">
        <f t="array" ref="V1280">IFERROR(INDEX(Data!$K$2:$K$1823,MATCH('Ratios - Total'!$C1280,IF(Data!$A$2:$A$1823='Ratios - Total'!$A1280,Data!$C$2:$C$1823,0),0))/INDEX(Data!$L$2:$L$1823,MATCH('Ratios - Total'!$C1280,IF(Data!$A$2:$A$1823='Ratios - Total'!$A1280,Data!$C$2:$C$1823,0),0)),"Missing Data")</f>
        <v>27004.149927521226</v>
      </c>
      <c r="W1280" s="5">
        <f t="shared" si="20"/>
        <v>28782.830399668666</v>
      </c>
      <c r="X1280" s="5" t="str">
        <f t="array" ref="X1280">IFERROR(INDEX(Data!$K$2:$K$1823,MATCH('Ratios - Total'!$C1280,IF(Data!$A$2:$A$1823='Ratios - Total'!$A1280,Data!$C$2:$C$1823,0),0))/INDEX(Data!$G$2:$G$1823,MATCH('Ratios - Total'!$C1280,IF(Data!$A$2:$A$1823='Ratios - Total'!$A1280,Data!$C$2:$C$1823,0),0)),"Missing Data")</f>
        <v>Missing Data</v>
      </c>
    </row>
    <row r="1281" spans="1:24" x14ac:dyDescent="0.25">
      <c r="A1281" s="22" t="s">
        <v>64</v>
      </c>
      <c r="B1281" s="22" t="s">
        <v>65</v>
      </c>
      <c r="C1281" s="22">
        <v>2000</v>
      </c>
      <c r="D1281" s="5">
        <f t="array" ref="D1281">IFERROR(INDEX(Data!$H$2:$H$1823,MATCH('Ratios - Total'!$C1281,IF(Data!$A$2:$A$1823='Ratios - Total'!$A1281,Data!$C$2:$C$1823,0),0))/INDEX(Data!$D$2:$D$1823,MATCH('Ratios - Total'!$C1281,IF(Data!$A$2:$A$1823='Ratios - Total'!$A1281,Data!$C$2:$C$1823,0),0)),"Missing Data")</f>
        <v>1871.7003513738787</v>
      </c>
      <c r="E1281" s="22"/>
      <c r="F1281" s="5">
        <f t="array" ref="F1281">IFERROR(INDEX(Data!$G$2:$G$1823,MATCH('Ratios - Total'!$C1281,IF(Data!$A$2:$A$1823='Ratios - Total'!$A1281,Data!$C$2:$C$1823,0),0))/INDEX(Data!$D$2:$D$1823,MATCH('Ratios - Total'!$C1281,IF(Data!$A$2:$A$1823='Ratios - Total'!$A1281,Data!$C$2:$C$1823,0),0)),"Missing Data")</f>
        <v>0</v>
      </c>
      <c r="G1281" s="5"/>
      <c r="H1281" s="5" t="str">
        <f t="array" ref="H1281">IFERROR(INDEX(Data!$H$2:$H$1823,MATCH('Ratios - Total'!$C1281,IF(Data!$A$2:$A$1823='Ratios - Total'!$A1281,Data!$C$2:$C$1823,0),0))/INDEX(Data!$G$2:$G$1823,MATCH('Ratios - Total'!$C1281,IF(Data!$A$2:$A$1823='Ratios - Total'!$A1281,Data!$C$2:$C$1823,0),0)),"Missing Data")</f>
        <v>Missing Data</v>
      </c>
      <c r="I1281" s="5">
        <f t="array" ref="I1281">IFERROR(INDEX(Data!$G$2:$G$1823,MATCH('Ratios - Total'!$C1281,IF(Data!$A$2:$A$1823='Ratios - Total'!$A1281,Data!$C$2:$C$1823,0),0))/INDEX(Data!$D$2:$D$1823,MATCH('Ratios - Total'!$C1281,IF(Data!$A$2:$A$1823='Ratios - Total'!$A1281,Data!$C$2:$C$1823,0),0)),"Missing Data")</f>
        <v>0</v>
      </c>
      <c r="J1281" s="22"/>
      <c r="K1281" s="5">
        <f t="array" ref="K1281">IFERROR(INDEX(Data!$E$2:$E$1823,MATCH('Ratios - Total'!$C1281,IF(Data!$A$2:$A$1823='Ratios - Total'!$A1281,Data!$C$2:$C$1823,0),0))/INDEX(Data!$D$2:$D$1823,MATCH('Ratios - Total'!$C1281,IF(Data!$A$2:$A$1823='Ratios - Total'!$A1281,Data!$C$2:$C$1823,0),0)),"Missing Data")</f>
        <v>0</v>
      </c>
      <c r="L1281" s="5"/>
      <c r="M1281" s="5" t="str">
        <f t="array" ref="M1281">IFERROR(INDEX(Data!$F$2:$F$1823,MATCH('Ratios - Total'!$C1281,IF(Data!$A$2:$A$1823='Ratios - Total'!$A1281,Data!$C$2:$C$1823,0),0))/INDEX(Data!$E$2:$E$1823,MATCH('Ratios - Total'!$C1281,IF(Data!$A$2:$A$1823='Ratios - Total'!$A1281,Data!$C$2:$C$1823,0),0)),"Missing Data")</f>
        <v>Missing Data</v>
      </c>
      <c r="N1281" s="5"/>
      <c r="O1281" s="5" t="str">
        <f t="array" ref="O1281">IFERROR(INDEX(Data!$G$2:$G$1823,MATCH('Ratios - Total'!$C1281,IF(Data!$A$2:$A$1823='Ratios - Total'!$A1281,Data!$C$2:$C$1823,0),0))/INDEX(Data!$F$2:$F$1823,MATCH('Ratios - Total'!$C1281,IF(Data!$A$2:$A$1823='Ratios - Total'!$A1281,Data!$C$2:$C$1823,0),0)),"Missing Data")</f>
        <v>Missing Data</v>
      </c>
      <c r="P1281" s="5" t="str">
        <f t="array" ref="P1281">IFERROR(INDEX(Data!$H$2:$H$1823,MATCH('Ratios - Total'!$C1281,IF(Data!$A$2:$A$1823='Ratios - Total'!$A1281,Data!$C$2:$C$1823,0),0))/INDEX(Data!$G$2:$G$1823,MATCH('Ratios - Total'!$C1281,IF(Data!$A$2:$A$1823='Ratios - Total'!$A1281,Data!$C$2:$C$1823,0),0)),"Missing Data")</f>
        <v>Missing Data</v>
      </c>
      <c r="Q1281" s="5"/>
      <c r="R1281" s="5" t="str">
        <f t="array" ref="R1281">IFERROR(INDEX(Data!$L$2:$L$1823,MATCH('Ratios - Total'!$C1281,IF(Data!$A$2:$A$1823='Ratios - Total'!$A1281,Data!$C$2:$C$1823,0),0))/INDEX(Data!$G$2:$G$1823,MATCH('Ratios - Total'!$C1281,IF(Data!$A$2:$A$1823='Ratios - Total'!$A1281,Data!$C$2:$C$1823,0),0)),"Missing Data")</f>
        <v>Missing Data</v>
      </c>
      <c r="S1281" s="5"/>
      <c r="T1281" s="5">
        <f t="array" ref="T1281">IFERROR(INDEX(Data!$H$2:$H$1823,MATCH('Ratios - Total'!$C1281,IF(Data!$A$2:$A$1823='Ratios - Total'!$A1281,Data!$C$2:$C$1823,0),0))/INDEX(Data!$L$2:$L$1823,MATCH('Ratios - Total'!$C1281,IF(Data!$A$2:$A$1823='Ratios - Total'!$A1281,Data!$C$2:$C$1823,0),0)),"Missing Data")</f>
        <v>80980.392226094002</v>
      </c>
      <c r="U1281" s="5">
        <f t="array" ref="U1281">IFERROR(INDEX(Data!$K$2:$K$1823,MATCH('Ratios - Total'!$C1281,IF(Data!$A$2:$A$1823='Ratios - Total'!$A1281,Data!$C$2:$C$1823,0),0))/INDEX(Data!$H$2:$H$1823,MATCH('Ratios - Total'!$C1281,IF(Data!$A$2:$A$1823='Ratios - Total'!$A1281,Data!$C$2:$C$1823,0),0)),"Missing Data")</f>
        <v>0.48056195935549656</v>
      </c>
      <c r="V1281" s="5">
        <f t="array" ref="V1281">IFERROR(INDEX(Data!$K$2:$K$1823,MATCH('Ratios - Total'!$C1281,IF(Data!$A$2:$A$1823='Ratios - Total'!$A1281,Data!$C$2:$C$1823,0),0))/INDEX(Data!$L$2:$L$1823,MATCH('Ratios - Total'!$C1281,IF(Data!$A$2:$A$1823='Ratios - Total'!$A1281,Data!$C$2:$C$1823,0),0)),"Missing Data")</f>
        <v>38916.095957548358</v>
      </c>
      <c r="W1281" s="5">
        <f t="shared" si="20"/>
        <v>42064.296268545644</v>
      </c>
      <c r="X1281" s="5" t="str">
        <f t="array" ref="X1281">IFERROR(INDEX(Data!$K$2:$K$1823,MATCH('Ratios - Total'!$C1281,IF(Data!$A$2:$A$1823='Ratios - Total'!$A1281,Data!$C$2:$C$1823,0),0))/INDEX(Data!$G$2:$G$1823,MATCH('Ratios - Total'!$C1281,IF(Data!$A$2:$A$1823='Ratios - Total'!$A1281,Data!$C$2:$C$1823,0),0)),"Missing Data")</f>
        <v>Missing Data</v>
      </c>
    </row>
    <row r="1282" spans="1:24" x14ac:dyDescent="0.25">
      <c r="A1282" s="22" t="s">
        <v>66</v>
      </c>
      <c r="B1282" s="22" t="s">
        <v>67</v>
      </c>
      <c r="C1282" s="22">
        <v>2000</v>
      </c>
      <c r="D1282" s="5">
        <f t="array" ref="D1282">IFERROR(INDEX(Data!$H$2:$H$1823,MATCH('Ratios - Total'!$C1282,IF(Data!$A$2:$A$1823='Ratios - Total'!$A1282,Data!$C$2:$C$1823,0),0))/INDEX(Data!$D$2:$D$1823,MATCH('Ratios - Total'!$C1282,IF(Data!$A$2:$A$1823='Ratios - Total'!$A1282,Data!$C$2:$C$1823,0),0)),"Missing Data")</f>
        <v>1255.2416269676544</v>
      </c>
      <c r="E1282" s="22"/>
      <c r="F1282" s="5">
        <f t="array" ref="F1282">IFERROR(INDEX(Data!$G$2:$G$1823,MATCH('Ratios - Total'!$C1282,IF(Data!$A$2:$A$1823='Ratios - Total'!$A1282,Data!$C$2:$C$1823,0),0))/INDEX(Data!$D$2:$D$1823,MATCH('Ratios - Total'!$C1282,IF(Data!$A$2:$A$1823='Ratios - Total'!$A1282,Data!$C$2:$C$1823,0),0)),"Missing Data")</f>
        <v>0</v>
      </c>
      <c r="G1282" s="5"/>
      <c r="H1282" s="5" t="str">
        <f t="array" ref="H1282">IFERROR(INDEX(Data!$H$2:$H$1823,MATCH('Ratios - Total'!$C1282,IF(Data!$A$2:$A$1823='Ratios - Total'!$A1282,Data!$C$2:$C$1823,0),0))/INDEX(Data!$G$2:$G$1823,MATCH('Ratios - Total'!$C1282,IF(Data!$A$2:$A$1823='Ratios - Total'!$A1282,Data!$C$2:$C$1823,0),0)),"Missing Data")</f>
        <v>Missing Data</v>
      </c>
      <c r="I1282" s="5">
        <f t="array" ref="I1282">IFERROR(INDEX(Data!$G$2:$G$1823,MATCH('Ratios - Total'!$C1282,IF(Data!$A$2:$A$1823='Ratios - Total'!$A1282,Data!$C$2:$C$1823,0),0))/INDEX(Data!$D$2:$D$1823,MATCH('Ratios - Total'!$C1282,IF(Data!$A$2:$A$1823='Ratios - Total'!$A1282,Data!$C$2:$C$1823,0),0)),"Missing Data")</f>
        <v>0</v>
      </c>
      <c r="J1282" s="22"/>
      <c r="K1282" s="5">
        <f t="array" ref="K1282">IFERROR(INDEX(Data!$E$2:$E$1823,MATCH('Ratios - Total'!$C1282,IF(Data!$A$2:$A$1823='Ratios - Total'!$A1282,Data!$C$2:$C$1823,0),0))/INDEX(Data!$D$2:$D$1823,MATCH('Ratios - Total'!$C1282,IF(Data!$A$2:$A$1823='Ratios - Total'!$A1282,Data!$C$2:$C$1823,0),0)),"Missing Data")</f>
        <v>0</v>
      </c>
      <c r="L1282" s="5"/>
      <c r="M1282" s="5" t="str">
        <f t="array" ref="M1282">IFERROR(INDEX(Data!$F$2:$F$1823,MATCH('Ratios - Total'!$C1282,IF(Data!$A$2:$A$1823='Ratios - Total'!$A1282,Data!$C$2:$C$1823,0),0))/INDEX(Data!$E$2:$E$1823,MATCH('Ratios - Total'!$C1282,IF(Data!$A$2:$A$1823='Ratios - Total'!$A1282,Data!$C$2:$C$1823,0),0)),"Missing Data")</f>
        <v>Missing Data</v>
      </c>
      <c r="N1282" s="5"/>
      <c r="O1282" s="5" t="str">
        <f t="array" ref="O1282">IFERROR(INDEX(Data!$G$2:$G$1823,MATCH('Ratios - Total'!$C1282,IF(Data!$A$2:$A$1823='Ratios - Total'!$A1282,Data!$C$2:$C$1823,0),0))/INDEX(Data!$F$2:$F$1823,MATCH('Ratios - Total'!$C1282,IF(Data!$A$2:$A$1823='Ratios - Total'!$A1282,Data!$C$2:$C$1823,0),0)),"Missing Data")</f>
        <v>Missing Data</v>
      </c>
      <c r="P1282" s="5" t="str">
        <f t="array" ref="P1282">IFERROR(INDEX(Data!$H$2:$H$1823,MATCH('Ratios - Total'!$C1282,IF(Data!$A$2:$A$1823='Ratios - Total'!$A1282,Data!$C$2:$C$1823,0),0))/INDEX(Data!$G$2:$G$1823,MATCH('Ratios - Total'!$C1282,IF(Data!$A$2:$A$1823='Ratios - Total'!$A1282,Data!$C$2:$C$1823,0),0)),"Missing Data")</f>
        <v>Missing Data</v>
      </c>
      <c r="Q1282" s="5"/>
      <c r="R1282" s="5" t="str">
        <f t="array" ref="R1282">IFERROR(INDEX(Data!$L$2:$L$1823,MATCH('Ratios - Total'!$C1282,IF(Data!$A$2:$A$1823='Ratios - Total'!$A1282,Data!$C$2:$C$1823,0),0))/INDEX(Data!$G$2:$G$1823,MATCH('Ratios - Total'!$C1282,IF(Data!$A$2:$A$1823='Ratios - Total'!$A1282,Data!$C$2:$C$1823,0),0)),"Missing Data")</f>
        <v>Missing Data</v>
      </c>
      <c r="S1282" s="5"/>
      <c r="T1282" s="5">
        <f t="array" ref="T1282">IFERROR(INDEX(Data!$H$2:$H$1823,MATCH('Ratios - Total'!$C1282,IF(Data!$A$2:$A$1823='Ratios - Total'!$A1282,Data!$C$2:$C$1823,0),0))/INDEX(Data!$L$2:$L$1823,MATCH('Ratios - Total'!$C1282,IF(Data!$A$2:$A$1823='Ratios - Total'!$A1282,Data!$C$2:$C$1823,0),0)),"Missing Data")</f>
        <v>55688.072690068453</v>
      </c>
      <c r="U1282" s="5">
        <f t="array" ref="U1282">IFERROR(INDEX(Data!$K$2:$K$1823,MATCH('Ratios - Total'!$C1282,IF(Data!$A$2:$A$1823='Ratios - Total'!$A1282,Data!$C$2:$C$1823,0),0))/INDEX(Data!$H$2:$H$1823,MATCH('Ratios - Total'!$C1282,IF(Data!$A$2:$A$1823='Ratios - Total'!$A1282,Data!$C$2:$C$1823,0),0)),"Missing Data")</f>
        <v>0.43377369479871358</v>
      </c>
      <c r="V1282" s="5">
        <f t="array" ref="V1282">IFERROR(INDEX(Data!$K$2:$K$1823,MATCH('Ratios - Total'!$C1282,IF(Data!$A$2:$A$1823='Ratios - Total'!$A1282,Data!$C$2:$C$1823,0),0))/INDEX(Data!$L$2:$L$1823,MATCH('Ratios - Total'!$C1282,IF(Data!$A$2:$A$1823='Ratios - Total'!$A1282,Data!$C$2:$C$1823,0),0)),"Missing Data")</f>
        <v>24156.021046990329</v>
      </c>
      <c r="W1282" s="5">
        <f t="shared" si="20"/>
        <v>31532.051643078124</v>
      </c>
      <c r="X1282" s="5" t="str">
        <f t="array" ref="X1282">IFERROR(INDEX(Data!$K$2:$K$1823,MATCH('Ratios - Total'!$C1282,IF(Data!$A$2:$A$1823='Ratios - Total'!$A1282,Data!$C$2:$C$1823,0),0))/INDEX(Data!$G$2:$G$1823,MATCH('Ratios - Total'!$C1282,IF(Data!$A$2:$A$1823='Ratios - Total'!$A1282,Data!$C$2:$C$1823,0),0)),"Missing Data")</f>
        <v>Missing Data</v>
      </c>
    </row>
    <row r="1283" spans="1:24" x14ac:dyDescent="0.25">
      <c r="A1283" s="22" t="s">
        <v>68</v>
      </c>
      <c r="B1283" s="22" t="s">
        <v>69</v>
      </c>
      <c r="C1283" s="22">
        <v>2000</v>
      </c>
      <c r="D1283" s="5">
        <f t="array" ref="D1283">IFERROR(INDEX(Data!$H$2:$H$1823,MATCH('Ratios - Total'!$C1283,IF(Data!$A$2:$A$1823='Ratios - Total'!$A1283,Data!$C$2:$C$1823,0),0))/INDEX(Data!$D$2:$D$1823,MATCH('Ratios - Total'!$C1283,IF(Data!$A$2:$A$1823='Ratios - Total'!$A1283,Data!$C$2:$C$1823,0),0)),"Missing Data")</f>
        <v>1888.5173477432115</v>
      </c>
      <c r="E1283" s="22"/>
      <c r="F1283" s="5">
        <f t="array" ref="F1283">IFERROR(INDEX(Data!$G$2:$G$1823,MATCH('Ratios - Total'!$C1283,IF(Data!$A$2:$A$1823='Ratios - Total'!$A1283,Data!$C$2:$C$1823,0),0))/INDEX(Data!$D$2:$D$1823,MATCH('Ratios - Total'!$C1283,IF(Data!$A$2:$A$1823='Ratios - Total'!$A1283,Data!$C$2:$C$1823,0),0)),"Missing Data")</f>
        <v>0</v>
      </c>
      <c r="G1283" s="5"/>
      <c r="H1283" s="5" t="str">
        <f t="array" ref="H1283">IFERROR(INDEX(Data!$H$2:$H$1823,MATCH('Ratios - Total'!$C1283,IF(Data!$A$2:$A$1823='Ratios - Total'!$A1283,Data!$C$2:$C$1823,0),0))/INDEX(Data!$G$2:$G$1823,MATCH('Ratios - Total'!$C1283,IF(Data!$A$2:$A$1823='Ratios - Total'!$A1283,Data!$C$2:$C$1823,0),0)),"Missing Data")</f>
        <v>Missing Data</v>
      </c>
      <c r="I1283" s="5">
        <f t="array" ref="I1283">IFERROR(INDEX(Data!$G$2:$G$1823,MATCH('Ratios - Total'!$C1283,IF(Data!$A$2:$A$1823='Ratios - Total'!$A1283,Data!$C$2:$C$1823,0),0))/INDEX(Data!$D$2:$D$1823,MATCH('Ratios - Total'!$C1283,IF(Data!$A$2:$A$1823='Ratios - Total'!$A1283,Data!$C$2:$C$1823,0),0)),"Missing Data")</f>
        <v>0</v>
      </c>
      <c r="J1283" s="22"/>
      <c r="K1283" s="5">
        <f t="array" ref="K1283">IFERROR(INDEX(Data!$E$2:$E$1823,MATCH('Ratios - Total'!$C1283,IF(Data!$A$2:$A$1823='Ratios - Total'!$A1283,Data!$C$2:$C$1823,0),0))/INDEX(Data!$D$2:$D$1823,MATCH('Ratios - Total'!$C1283,IF(Data!$A$2:$A$1823='Ratios - Total'!$A1283,Data!$C$2:$C$1823,0),0)),"Missing Data")</f>
        <v>0</v>
      </c>
      <c r="L1283" s="5"/>
      <c r="M1283" s="5" t="str">
        <f t="array" ref="M1283">IFERROR(INDEX(Data!$F$2:$F$1823,MATCH('Ratios - Total'!$C1283,IF(Data!$A$2:$A$1823='Ratios - Total'!$A1283,Data!$C$2:$C$1823,0),0))/INDEX(Data!$E$2:$E$1823,MATCH('Ratios - Total'!$C1283,IF(Data!$A$2:$A$1823='Ratios - Total'!$A1283,Data!$C$2:$C$1823,0),0)),"Missing Data")</f>
        <v>Missing Data</v>
      </c>
      <c r="N1283" s="5"/>
      <c r="O1283" s="5" t="str">
        <f t="array" ref="O1283">IFERROR(INDEX(Data!$G$2:$G$1823,MATCH('Ratios - Total'!$C1283,IF(Data!$A$2:$A$1823='Ratios - Total'!$A1283,Data!$C$2:$C$1823,0),0))/INDEX(Data!$F$2:$F$1823,MATCH('Ratios - Total'!$C1283,IF(Data!$A$2:$A$1823='Ratios - Total'!$A1283,Data!$C$2:$C$1823,0),0)),"Missing Data")</f>
        <v>Missing Data</v>
      </c>
      <c r="P1283" s="5" t="str">
        <f t="array" ref="P1283">IFERROR(INDEX(Data!$H$2:$H$1823,MATCH('Ratios - Total'!$C1283,IF(Data!$A$2:$A$1823='Ratios - Total'!$A1283,Data!$C$2:$C$1823,0),0))/INDEX(Data!$G$2:$G$1823,MATCH('Ratios - Total'!$C1283,IF(Data!$A$2:$A$1823='Ratios - Total'!$A1283,Data!$C$2:$C$1823,0),0)),"Missing Data")</f>
        <v>Missing Data</v>
      </c>
      <c r="Q1283" s="5"/>
      <c r="R1283" s="5" t="str">
        <f t="array" ref="R1283">IFERROR(INDEX(Data!$L$2:$L$1823,MATCH('Ratios - Total'!$C1283,IF(Data!$A$2:$A$1823='Ratios - Total'!$A1283,Data!$C$2:$C$1823,0),0))/INDEX(Data!$G$2:$G$1823,MATCH('Ratios - Total'!$C1283,IF(Data!$A$2:$A$1823='Ratios - Total'!$A1283,Data!$C$2:$C$1823,0),0)),"Missing Data")</f>
        <v>Missing Data</v>
      </c>
      <c r="S1283" s="5"/>
      <c r="T1283" s="5">
        <f t="array" ref="T1283">IFERROR(INDEX(Data!$H$2:$H$1823,MATCH('Ratios - Total'!$C1283,IF(Data!$A$2:$A$1823='Ratios - Total'!$A1283,Data!$C$2:$C$1823,0),0))/INDEX(Data!$L$2:$L$1823,MATCH('Ratios - Total'!$C1283,IF(Data!$A$2:$A$1823='Ratios - Total'!$A1283,Data!$C$2:$C$1823,0),0)),"Missing Data")</f>
        <v>81636.291427609453</v>
      </c>
      <c r="U1283" s="5">
        <f t="array" ref="U1283">IFERROR(INDEX(Data!$K$2:$K$1823,MATCH('Ratios - Total'!$C1283,IF(Data!$A$2:$A$1823='Ratios - Total'!$A1283,Data!$C$2:$C$1823,0),0))/INDEX(Data!$H$2:$H$1823,MATCH('Ratios - Total'!$C1283,IF(Data!$A$2:$A$1823='Ratios - Total'!$A1283,Data!$C$2:$C$1823,0),0)),"Missing Data")</f>
        <v>0.44403879459361056</v>
      </c>
      <c r="V1283" s="5">
        <f t="array" ref="V1283">IFERROR(INDEX(Data!$K$2:$K$1823,MATCH('Ratios - Total'!$C1283,IF(Data!$A$2:$A$1823='Ratios - Total'!$A1283,Data!$C$2:$C$1823,0),0))/INDEX(Data!$L$2:$L$1823,MATCH('Ratios - Total'!$C1283,IF(Data!$A$2:$A$1823='Ratios - Total'!$A1283,Data!$C$2:$C$1823,0),0)),"Missing Data")</f>
        <v>36249.680440608405</v>
      </c>
      <c r="W1283" s="5">
        <f t="shared" si="20"/>
        <v>45386.610987001048</v>
      </c>
      <c r="X1283" s="5" t="str">
        <f t="array" ref="X1283">IFERROR(INDEX(Data!$K$2:$K$1823,MATCH('Ratios - Total'!$C1283,IF(Data!$A$2:$A$1823='Ratios - Total'!$A1283,Data!$C$2:$C$1823,0),0))/INDEX(Data!$G$2:$G$1823,MATCH('Ratios - Total'!$C1283,IF(Data!$A$2:$A$1823='Ratios - Total'!$A1283,Data!$C$2:$C$1823,0),0)),"Missing Data")</f>
        <v>Missing Data</v>
      </c>
    </row>
    <row r="1284" spans="1:24" x14ac:dyDescent="0.25">
      <c r="A1284" s="22" t="s">
        <v>70</v>
      </c>
      <c r="B1284" s="22" t="s">
        <v>71</v>
      </c>
      <c r="C1284" s="22">
        <v>2000</v>
      </c>
      <c r="D1284" s="5">
        <f t="array" ref="D1284">IFERROR(INDEX(Data!$H$2:$H$1823,MATCH('Ratios - Total'!$C1284,IF(Data!$A$2:$A$1823='Ratios - Total'!$A1284,Data!$C$2:$C$1823,0),0))/INDEX(Data!$D$2:$D$1823,MATCH('Ratios - Total'!$C1284,IF(Data!$A$2:$A$1823='Ratios - Total'!$A1284,Data!$C$2:$C$1823,0),0)),"Missing Data")</f>
        <v>1252.5288933621428</v>
      </c>
      <c r="E1284" s="22"/>
      <c r="F1284" s="5">
        <f t="array" ref="F1284">IFERROR(INDEX(Data!$G$2:$G$1823,MATCH('Ratios - Total'!$C1284,IF(Data!$A$2:$A$1823='Ratios - Total'!$A1284,Data!$C$2:$C$1823,0),0))/INDEX(Data!$D$2:$D$1823,MATCH('Ratios - Total'!$C1284,IF(Data!$A$2:$A$1823='Ratios - Total'!$A1284,Data!$C$2:$C$1823,0),0)),"Missing Data")</f>
        <v>0</v>
      </c>
      <c r="G1284" s="5"/>
      <c r="H1284" s="5" t="str">
        <f t="array" ref="H1284">IFERROR(INDEX(Data!$H$2:$H$1823,MATCH('Ratios - Total'!$C1284,IF(Data!$A$2:$A$1823='Ratios - Total'!$A1284,Data!$C$2:$C$1823,0),0))/INDEX(Data!$G$2:$G$1823,MATCH('Ratios - Total'!$C1284,IF(Data!$A$2:$A$1823='Ratios - Total'!$A1284,Data!$C$2:$C$1823,0),0)),"Missing Data")</f>
        <v>Missing Data</v>
      </c>
      <c r="I1284" s="5">
        <f t="array" ref="I1284">IFERROR(INDEX(Data!$G$2:$G$1823,MATCH('Ratios - Total'!$C1284,IF(Data!$A$2:$A$1823='Ratios - Total'!$A1284,Data!$C$2:$C$1823,0),0))/INDEX(Data!$D$2:$D$1823,MATCH('Ratios - Total'!$C1284,IF(Data!$A$2:$A$1823='Ratios - Total'!$A1284,Data!$C$2:$C$1823,0),0)),"Missing Data")</f>
        <v>0</v>
      </c>
      <c r="J1284" s="22"/>
      <c r="K1284" s="5">
        <f t="array" ref="K1284">IFERROR(INDEX(Data!$E$2:$E$1823,MATCH('Ratios - Total'!$C1284,IF(Data!$A$2:$A$1823='Ratios - Total'!$A1284,Data!$C$2:$C$1823,0),0))/INDEX(Data!$D$2:$D$1823,MATCH('Ratios - Total'!$C1284,IF(Data!$A$2:$A$1823='Ratios - Total'!$A1284,Data!$C$2:$C$1823,0),0)),"Missing Data")</f>
        <v>0</v>
      </c>
      <c r="L1284" s="5"/>
      <c r="M1284" s="5" t="str">
        <f t="array" ref="M1284">IFERROR(INDEX(Data!$F$2:$F$1823,MATCH('Ratios - Total'!$C1284,IF(Data!$A$2:$A$1823='Ratios - Total'!$A1284,Data!$C$2:$C$1823,0),0))/INDEX(Data!$E$2:$E$1823,MATCH('Ratios - Total'!$C1284,IF(Data!$A$2:$A$1823='Ratios - Total'!$A1284,Data!$C$2:$C$1823,0),0)),"Missing Data")</f>
        <v>Missing Data</v>
      </c>
      <c r="N1284" s="5"/>
      <c r="O1284" s="5" t="str">
        <f t="array" ref="O1284">IFERROR(INDEX(Data!$G$2:$G$1823,MATCH('Ratios - Total'!$C1284,IF(Data!$A$2:$A$1823='Ratios - Total'!$A1284,Data!$C$2:$C$1823,0),0))/INDEX(Data!$F$2:$F$1823,MATCH('Ratios - Total'!$C1284,IF(Data!$A$2:$A$1823='Ratios - Total'!$A1284,Data!$C$2:$C$1823,0),0)),"Missing Data")</f>
        <v>Missing Data</v>
      </c>
      <c r="P1284" s="5" t="str">
        <f t="array" ref="P1284">IFERROR(INDEX(Data!$H$2:$H$1823,MATCH('Ratios - Total'!$C1284,IF(Data!$A$2:$A$1823='Ratios - Total'!$A1284,Data!$C$2:$C$1823,0),0))/INDEX(Data!$G$2:$G$1823,MATCH('Ratios - Total'!$C1284,IF(Data!$A$2:$A$1823='Ratios - Total'!$A1284,Data!$C$2:$C$1823,0),0)),"Missing Data")</f>
        <v>Missing Data</v>
      </c>
      <c r="Q1284" s="5"/>
      <c r="R1284" s="5" t="str">
        <f t="array" ref="R1284">IFERROR(INDEX(Data!$L$2:$L$1823,MATCH('Ratios - Total'!$C1284,IF(Data!$A$2:$A$1823='Ratios - Total'!$A1284,Data!$C$2:$C$1823,0),0))/INDEX(Data!$G$2:$G$1823,MATCH('Ratios - Total'!$C1284,IF(Data!$A$2:$A$1823='Ratios - Total'!$A1284,Data!$C$2:$C$1823,0),0)),"Missing Data")</f>
        <v>Missing Data</v>
      </c>
      <c r="S1284" s="5"/>
      <c r="T1284" s="5">
        <f t="array" ref="T1284">IFERROR(INDEX(Data!$H$2:$H$1823,MATCH('Ratios - Total'!$C1284,IF(Data!$A$2:$A$1823='Ratios - Total'!$A1284,Data!$C$2:$C$1823,0),0))/INDEX(Data!$L$2:$L$1823,MATCH('Ratios - Total'!$C1284,IF(Data!$A$2:$A$1823='Ratios - Total'!$A1284,Data!$C$2:$C$1823,0),0)),"Missing Data")</f>
        <v>58540.74037232597</v>
      </c>
      <c r="U1284" s="5">
        <f t="array" ref="U1284">IFERROR(INDEX(Data!$K$2:$K$1823,MATCH('Ratios - Total'!$C1284,IF(Data!$A$2:$A$1823='Ratios - Total'!$A1284,Data!$C$2:$C$1823,0),0))/INDEX(Data!$H$2:$H$1823,MATCH('Ratios - Total'!$C1284,IF(Data!$A$2:$A$1823='Ratios - Total'!$A1284,Data!$C$2:$C$1823,0),0)),"Missing Data")</f>
        <v>0.45703904751549285</v>
      </c>
      <c r="V1284" s="5">
        <f t="array" ref="V1284">IFERROR(INDEX(Data!$K$2:$K$1823,MATCH('Ratios - Total'!$C1284,IF(Data!$A$2:$A$1823='Ratios - Total'!$A1284,Data!$C$2:$C$1823,0),0))/INDEX(Data!$L$2:$L$1823,MATCH('Ratios - Total'!$C1284,IF(Data!$A$2:$A$1823='Ratios - Total'!$A1284,Data!$C$2:$C$1823,0),0)),"Missing Data")</f>
        <v>26755.404220619617</v>
      </c>
      <c r="W1284" s="5">
        <f t="shared" si="20"/>
        <v>31785.336151706353</v>
      </c>
      <c r="X1284" s="5" t="str">
        <f t="array" ref="X1284">IFERROR(INDEX(Data!$K$2:$K$1823,MATCH('Ratios - Total'!$C1284,IF(Data!$A$2:$A$1823='Ratios - Total'!$A1284,Data!$C$2:$C$1823,0),0))/INDEX(Data!$G$2:$G$1823,MATCH('Ratios - Total'!$C1284,IF(Data!$A$2:$A$1823='Ratios - Total'!$A1284,Data!$C$2:$C$1823,0),0)),"Missing Data")</f>
        <v>Missing Data</v>
      </c>
    </row>
    <row r="1285" spans="1:24" x14ac:dyDescent="0.25">
      <c r="A1285" s="22" t="s">
        <v>72</v>
      </c>
      <c r="B1285" s="22" t="s">
        <v>73</v>
      </c>
      <c r="C1285" s="22">
        <v>2000</v>
      </c>
      <c r="D1285" s="5">
        <f t="array" ref="D1285">IFERROR(INDEX(Data!$H$2:$H$1823,MATCH('Ratios - Total'!$C1285,IF(Data!$A$2:$A$1823='Ratios - Total'!$A1285,Data!$C$2:$C$1823,0),0))/INDEX(Data!$D$2:$D$1823,MATCH('Ratios - Total'!$C1285,IF(Data!$A$2:$A$1823='Ratios - Total'!$A1285,Data!$C$2:$C$1823,0),0)),"Missing Data")</f>
        <v>1228.1678382238642</v>
      </c>
      <c r="E1285" s="22"/>
      <c r="F1285" s="5">
        <f t="array" ref="F1285">IFERROR(INDEX(Data!$G$2:$G$1823,MATCH('Ratios - Total'!$C1285,IF(Data!$A$2:$A$1823='Ratios - Total'!$A1285,Data!$C$2:$C$1823,0),0))/INDEX(Data!$D$2:$D$1823,MATCH('Ratios - Total'!$C1285,IF(Data!$A$2:$A$1823='Ratios - Total'!$A1285,Data!$C$2:$C$1823,0),0)),"Missing Data")</f>
        <v>0</v>
      </c>
      <c r="G1285" s="5"/>
      <c r="H1285" s="5" t="str">
        <f t="array" ref="H1285">IFERROR(INDEX(Data!$H$2:$H$1823,MATCH('Ratios - Total'!$C1285,IF(Data!$A$2:$A$1823='Ratios - Total'!$A1285,Data!$C$2:$C$1823,0),0))/INDEX(Data!$G$2:$G$1823,MATCH('Ratios - Total'!$C1285,IF(Data!$A$2:$A$1823='Ratios - Total'!$A1285,Data!$C$2:$C$1823,0),0)),"Missing Data")</f>
        <v>Missing Data</v>
      </c>
      <c r="I1285" s="5">
        <f t="array" ref="I1285">IFERROR(INDEX(Data!$G$2:$G$1823,MATCH('Ratios - Total'!$C1285,IF(Data!$A$2:$A$1823='Ratios - Total'!$A1285,Data!$C$2:$C$1823,0),0))/INDEX(Data!$D$2:$D$1823,MATCH('Ratios - Total'!$C1285,IF(Data!$A$2:$A$1823='Ratios - Total'!$A1285,Data!$C$2:$C$1823,0),0)),"Missing Data")</f>
        <v>0</v>
      </c>
      <c r="J1285" s="22"/>
      <c r="K1285" s="5">
        <f t="array" ref="K1285">IFERROR(INDEX(Data!$E$2:$E$1823,MATCH('Ratios - Total'!$C1285,IF(Data!$A$2:$A$1823='Ratios - Total'!$A1285,Data!$C$2:$C$1823,0),0))/INDEX(Data!$D$2:$D$1823,MATCH('Ratios - Total'!$C1285,IF(Data!$A$2:$A$1823='Ratios - Total'!$A1285,Data!$C$2:$C$1823,0),0)),"Missing Data")</f>
        <v>0</v>
      </c>
      <c r="L1285" s="5"/>
      <c r="M1285" s="5" t="str">
        <f t="array" ref="M1285">IFERROR(INDEX(Data!$F$2:$F$1823,MATCH('Ratios - Total'!$C1285,IF(Data!$A$2:$A$1823='Ratios - Total'!$A1285,Data!$C$2:$C$1823,0),0))/INDEX(Data!$E$2:$E$1823,MATCH('Ratios - Total'!$C1285,IF(Data!$A$2:$A$1823='Ratios - Total'!$A1285,Data!$C$2:$C$1823,0),0)),"Missing Data")</f>
        <v>Missing Data</v>
      </c>
      <c r="N1285" s="5"/>
      <c r="O1285" s="5" t="str">
        <f t="array" ref="O1285">IFERROR(INDEX(Data!$G$2:$G$1823,MATCH('Ratios - Total'!$C1285,IF(Data!$A$2:$A$1823='Ratios - Total'!$A1285,Data!$C$2:$C$1823,0),0))/INDEX(Data!$F$2:$F$1823,MATCH('Ratios - Total'!$C1285,IF(Data!$A$2:$A$1823='Ratios - Total'!$A1285,Data!$C$2:$C$1823,0),0)),"Missing Data")</f>
        <v>Missing Data</v>
      </c>
      <c r="P1285" s="5" t="str">
        <f t="array" ref="P1285">IFERROR(INDEX(Data!$H$2:$H$1823,MATCH('Ratios - Total'!$C1285,IF(Data!$A$2:$A$1823='Ratios - Total'!$A1285,Data!$C$2:$C$1823,0),0))/INDEX(Data!$G$2:$G$1823,MATCH('Ratios - Total'!$C1285,IF(Data!$A$2:$A$1823='Ratios - Total'!$A1285,Data!$C$2:$C$1823,0),0)),"Missing Data")</f>
        <v>Missing Data</v>
      </c>
      <c r="Q1285" s="5"/>
      <c r="R1285" s="5" t="str">
        <f t="array" ref="R1285">IFERROR(INDEX(Data!$L$2:$L$1823,MATCH('Ratios - Total'!$C1285,IF(Data!$A$2:$A$1823='Ratios - Total'!$A1285,Data!$C$2:$C$1823,0),0))/INDEX(Data!$G$2:$G$1823,MATCH('Ratios - Total'!$C1285,IF(Data!$A$2:$A$1823='Ratios - Total'!$A1285,Data!$C$2:$C$1823,0),0)),"Missing Data")</f>
        <v>Missing Data</v>
      </c>
      <c r="S1285" s="5"/>
      <c r="T1285" s="5">
        <f t="array" ref="T1285">IFERROR(INDEX(Data!$H$2:$H$1823,MATCH('Ratios - Total'!$C1285,IF(Data!$A$2:$A$1823='Ratios - Total'!$A1285,Data!$C$2:$C$1823,0),0))/INDEX(Data!$L$2:$L$1823,MATCH('Ratios - Total'!$C1285,IF(Data!$A$2:$A$1823='Ratios - Total'!$A1285,Data!$C$2:$C$1823,0),0)),"Missing Data")</f>
        <v>56026.147506039502</v>
      </c>
      <c r="U1285" s="5">
        <f t="array" ref="U1285">IFERROR(INDEX(Data!$K$2:$K$1823,MATCH('Ratios - Total'!$C1285,IF(Data!$A$2:$A$1823='Ratios - Total'!$A1285,Data!$C$2:$C$1823,0),0))/INDEX(Data!$H$2:$H$1823,MATCH('Ratios - Total'!$C1285,IF(Data!$A$2:$A$1823='Ratios - Total'!$A1285,Data!$C$2:$C$1823,0),0)),"Missing Data")</f>
        <v>0.49033702721074629</v>
      </c>
      <c r="V1285" s="5">
        <f t="array" ref="V1285">IFERROR(INDEX(Data!$K$2:$K$1823,MATCH('Ratios - Total'!$C1285,IF(Data!$A$2:$A$1823='Ratios - Total'!$A1285,Data!$C$2:$C$1823,0),0))/INDEX(Data!$L$2:$L$1823,MATCH('Ratios - Total'!$C1285,IF(Data!$A$2:$A$1823='Ratios - Total'!$A1285,Data!$C$2:$C$1823,0),0)),"Missing Data")</f>
        <v>27471.694614182179</v>
      </c>
      <c r="W1285" s="5">
        <f t="shared" si="20"/>
        <v>28554.452891857323</v>
      </c>
      <c r="X1285" s="5" t="str">
        <f t="array" ref="X1285">IFERROR(INDEX(Data!$K$2:$K$1823,MATCH('Ratios - Total'!$C1285,IF(Data!$A$2:$A$1823='Ratios - Total'!$A1285,Data!$C$2:$C$1823,0),0))/INDEX(Data!$G$2:$G$1823,MATCH('Ratios - Total'!$C1285,IF(Data!$A$2:$A$1823='Ratios - Total'!$A1285,Data!$C$2:$C$1823,0),0)),"Missing Data")</f>
        <v>Missing Data</v>
      </c>
    </row>
    <row r="1286" spans="1:24" x14ac:dyDescent="0.25">
      <c r="A1286" s="22" t="s">
        <v>74</v>
      </c>
      <c r="B1286" s="22" t="s">
        <v>75</v>
      </c>
      <c r="C1286" s="22">
        <v>2000</v>
      </c>
      <c r="D1286" s="5">
        <f t="array" ref="D1286">IFERROR(INDEX(Data!$H$2:$H$1823,MATCH('Ratios - Total'!$C1286,IF(Data!$A$2:$A$1823='Ratios - Total'!$A1286,Data!$C$2:$C$1823,0),0))/INDEX(Data!$D$2:$D$1823,MATCH('Ratios - Total'!$C1286,IF(Data!$A$2:$A$1823='Ratios - Total'!$A1286,Data!$C$2:$C$1823,0),0)),"Missing Data")</f>
        <v>1354.8628937295348</v>
      </c>
      <c r="E1286" s="22"/>
      <c r="F1286" s="5">
        <f t="array" ref="F1286">IFERROR(INDEX(Data!$G$2:$G$1823,MATCH('Ratios - Total'!$C1286,IF(Data!$A$2:$A$1823='Ratios - Total'!$A1286,Data!$C$2:$C$1823,0),0))/INDEX(Data!$D$2:$D$1823,MATCH('Ratios - Total'!$C1286,IF(Data!$A$2:$A$1823='Ratios - Total'!$A1286,Data!$C$2:$C$1823,0),0)),"Missing Data")</f>
        <v>0</v>
      </c>
      <c r="G1286" s="5"/>
      <c r="H1286" s="5" t="str">
        <f t="array" ref="H1286">IFERROR(INDEX(Data!$H$2:$H$1823,MATCH('Ratios - Total'!$C1286,IF(Data!$A$2:$A$1823='Ratios - Total'!$A1286,Data!$C$2:$C$1823,0),0))/INDEX(Data!$G$2:$G$1823,MATCH('Ratios - Total'!$C1286,IF(Data!$A$2:$A$1823='Ratios - Total'!$A1286,Data!$C$2:$C$1823,0),0)),"Missing Data")</f>
        <v>Missing Data</v>
      </c>
      <c r="I1286" s="5">
        <f t="array" ref="I1286">IFERROR(INDEX(Data!$G$2:$G$1823,MATCH('Ratios - Total'!$C1286,IF(Data!$A$2:$A$1823='Ratios - Total'!$A1286,Data!$C$2:$C$1823,0),0))/INDEX(Data!$D$2:$D$1823,MATCH('Ratios - Total'!$C1286,IF(Data!$A$2:$A$1823='Ratios - Total'!$A1286,Data!$C$2:$C$1823,0),0)),"Missing Data")</f>
        <v>0</v>
      </c>
      <c r="J1286" s="22"/>
      <c r="K1286" s="5">
        <f t="array" ref="K1286">IFERROR(INDEX(Data!$E$2:$E$1823,MATCH('Ratios - Total'!$C1286,IF(Data!$A$2:$A$1823='Ratios - Total'!$A1286,Data!$C$2:$C$1823,0),0))/INDEX(Data!$D$2:$D$1823,MATCH('Ratios - Total'!$C1286,IF(Data!$A$2:$A$1823='Ratios - Total'!$A1286,Data!$C$2:$C$1823,0),0)),"Missing Data")</f>
        <v>0</v>
      </c>
      <c r="L1286" s="5"/>
      <c r="M1286" s="5" t="str">
        <f t="array" ref="M1286">IFERROR(INDEX(Data!$F$2:$F$1823,MATCH('Ratios - Total'!$C1286,IF(Data!$A$2:$A$1823='Ratios - Total'!$A1286,Data!$C$2:$C$1823,0),0))/INDEX(Data!$E$2:$E$1823,MATCH('Ratios - Total'!$C1286,IF(Data!$A$2:$A$1823='Ratios - Total'!$A1286,Data!$C$2:$C$1823,0),0)),"Missing Data")</f>
        <v>Missing Data</v>
      </c>
      <c r="N1286" s="5"/>
      <c r="O1286" s="5" t="str">
        <f t="array" ref="O1286">IFERROR(INDEX(Data!$G$2:$G$1823,MATCH('Ratios - Total'!$C1286,IF(Data!$A$2:$A$1823='Ratios - Total'!$A1286,Data!$C$2:$C$1823,0),0))/INDEX(Data!$F$2:$F$1823,MATCH('Ratios - Total'!$C1286,IF(Data!$A$2:$A$1823='Ratios - Total'!$A1286,Data!$C$2:$C$1823,0),0)),"Missing Data")</f>
        <v>Missing Data</v>
      </c>
      <c r="P1286" s="5" t="str">
        <f t="array" ref="P1286">IFERROR(INDEX(Data!$H$2:$H$1823,MATCH('Ratios - Total'!$C1286,IF(Data!$A$2:$A$1823='Ratios - Total'!$A1286,Data!$C$2:$C$1823,0),0))/INDEX(Data!$G$2:$G$1823,MATCH('Ratios - Total'!$C1286,IF(Data!$A$2:$A$1823='Ratios - Total'!$A1286,Data!$C$2:$C$1823,0),0)),"Missing Data")</f>
        <v>Missing Data</v>
      </c>
      <c r="Q1286" s="5"/>
      <c r="R1286" s="5" t="str">
        <f t="array" ref="R1286">IFERROR(INDEX(Data!$L$2:$L$1823,MATCH('Ratios - Total'!$C1286,IF(Data!$A$2:$A$1823='Ratios - Total'!$A1286,Data!$C$2:$C$1823,0),0))/INDEX(Data!$G$2:$G$1823,MATCH('Ratios - Total'!$C1286,IF(Data!$A$2:$A$1823='Ratios - Total'!$A1286,Data!$C$2:$C$1823,0),0)),"Missing Data")</f>
        <v>Missing Data</v>
      </c>
      <c r="S1286" s="5"/>
      <c r="T1286" s="5">
        <f t="array" ref="T1286">IFERROR(INDEX(Data!$H$2:$H$1823,MATCH('Ratios - Total'!$C1286,IF(Data!$A$2:$A$1823='Ratios - Total'!$A1286,Data!$C$2:$C$1823,0),0))/INDEX(Data!$L$2:$L$1823,MATCH('Ratios - Total'!$C1286,IF(Data!$A$2:$A$1823='Ratios - Total'!$A1286,Data!$C$2:$C$1823,0),0)),"Missing Data")</f>
        <v>65394.304781807215</v>
      </c>
      <c r="U1286" s="5">
        <f t="array" ref="U1286">IFERROR(INDEX(Data!$K$2:$K$1823,MATCH('Ratios - Total'!$C1286,IF(Data!$A$2:$A$1823='Ratios - Total'!$A1286,Data!$C$2:$C$1823,0),0))/INDEX(Data!$H$2:$H$1823,MATCH('Ratios - Total'!$C1286,IF(Data!$A$2:$A$1823='Ratios - Total'!$A1286,Data!$C$2:$C$1823,0),0)),"Missing Data")</f>
        <v>0.46436267001605169</v>
      </c>
      <c r="V1286" s="5">
        <f t="array" ref="V1286">IFERROR(INDEX(Data!$K$2:$K$1823,MATCH('Ratios - Total'!$C1286,IF(Data!$A$2:$A$1823='Ratios - Total'!$A1286,Data!$C$2:$C$1823,0),0))/INDEX(Data!$L$2:$L$1823,MATCH('Ratios - Total'!$C1286,IF(Data!$A$2:$A$1823='Ratios - Total'!$A1286,Data!$C$2:$C$1823,0),0)),"Missing Data")</f>
        <v>30366.673972323453</v>
      </c>
      <c r="W1286" s="5">
        <f t="shared" si="20"/>
        <v>35027.630809483759</v>
      </c>
      <c r="X1286" s="5" t="str">
        <f t="array" ref="X1286">IFERROR(INDEX(Data!$K$2:$K$1823,MATCH('Ratios - Total'!$C1286,IF(Data!$A$2:$A$1823='Ratios - Total'!$A1286,Data!$C$2:$C$1823,0),0))/INDEX(Data!$G$2:$G$1823,MATCH('Ratios - Total'!$C1286,IF(Data!$A$2:$A$1823='Ratios - Total'!$A1286,Data!$C$2:$C$1823,0),0)),"Missing Data")</f>
        <v>Missing Data</v>
      </c>
    </row>
    <row r="1287" spans="1:24" x14ac:dyDescent="0.25">
      <c r="A1287" s="22" t="s">
        <v>76</v>
      </c>
      <c r="B1287" s="22" t="s">
        <v>77</v>
      </c>
      <c r="C1287" s="22">
        <v>2000</v>
      </c>
      <c r="D1287" s="5">
        <f t="array" ref="D1287">IFERROR(INDEX(Data!$H$2:$H$1823,MATCH('Ratios - Total'!$C1287,IF(Data!$A$2:$A$1823='Ratios - Total'!$A1287,Data!$C$2:$C$1823,0),0))/INDEX(Data!$D$2:$D$1823,MATCH('Ratios - Total'!$C1287,IF(Data!$A$2:$A$1823='Ratios - Total'!$A1287,Data!$C$2:$C$1823,0),0)),"Missing Data")</f>
        <v>1149.1214900567832</v>
      </c>
      <c r="E1287" s="22"/>
      <c r="F1287" s="5">
        <f t="array" ref="F1287">IFERROR(INDEX(Data!$G$2:$G$1823,MATCH('Ratios - Total'!$C1287,IF(Data!$A$2:$A$1823='Ratios - Total'!$A1287,Data!$C$2:$C$1823,0),0))/INDEX(Data!$D$2:$D$1823,MATCH('Ratios - Total'!$C1287,IF(Data!$A$2:$A$1823='Ratios - Total'!$A1287,Data!$C$2:$C$1823,0),0)),"Missing Data")</f>
        <v>0</v>
      </c>
      <c r="G1287" s="5"/>
      <c r="H1287" s="5" t="str">
        <f t="array" ref="H1287">IFERROR(INDEX(Data!$H$2:$H$1823,MATCH('Ratios - Total'!$C1287,IF(Data!$A$2:$A$1823='Ratios - Total'!$A1287,Data!$C$2:$C$1823,0),0))/INDEX(Data!$G$2:$G$1823,MATCH('Ratios - Total'!$C1287,IF(Data!$A$2:$A$1823='Ratios - Total'!$A1287,Data!$C$2:$C$1823,0),0)),"Missing Data")</f>
        <v>Missing Data</v>
      </c>
      <c r="I1287" s="5">
        <f t="array" ref="I1287">IFERROR(INDEX(Data!$G$2:$G$1823,MATCH('Ratios - Total'!$C1287,IF(Data!$A$2:$A$1823='Ratios - Total'!$A1287,Data!$C$2:$C$1823,0),0))/INDEX(Data!$D$2:$D$1823,MATCH('Ratios - Total'!$C1287,IF(Data!$A$2:$A$1823='Ratios - Total'!$A1287,Data!$C$2:$C$1823,0),0)),"Missing Data")</f>
        <v>0</v>
      </c>
      <c r="J1287" s="22"/>
      <c r="K1287" s="5">
        <f t="array" ref="K1287">IFERROR(INDEX(Data!$E$2:$E$1823,MATCH('Ratios - Total'!$C1287,IF(Data!$A$2:$A$1823='Ratios - Total'!$A1287,Data!$C$2:$C$1823,0),0))/INDEX(Data!$D$2:$D$1823,MATCH('Ratios - Total'!$C1287,IF(Data!$A$2:$A$1823='Ratios - Total'!$A1287,Data!$C$2:$C$1823,0),0)),"Missing Data")</f>
        <v>0</v>
      </c>
      <c r="L1287" s="5"/>
      <c r="M1287" s="5" t="str">
        <f t="array" ref="M1287">IFERROR(INDEX(Data!$F$2:$F$1823,MATCH('Ratios - Total'!$C1287,IF(Data!$A$2:$A$1823='Ratios - Total'!$A1287,Data!$C$2:$C$1823,0),0))/INDEX(Data!$E$2:$E$1823,MATCH('Ratios - Total'!$C1287,IF(Data!$A$2:$A$1823='Ratios - Total'!$A1287,Data!$C$2:$C$1823,0),0)),"Missing Data")</f>
        <v>Missing Data</v>
      </c>
      <c r="N1287" s="5"/>
      <c r="O1287" s="5" t="str">
        <f t="array" ref="O1287">IFERROR(INDEX(Data!$G$2:$G$1823,MATCH('Ratios - Total'!$C1287,IF(Data!$A$2:$A$1823='Ratios - Total'!$A1287,Data!$C$2:$C$1823,0),0))/INDEX(Data!$F$2:$F$1823,MATCH('Ratios - Total'!$C1287,IF(Data!$A$2:$A$1823='Ratios - Total'!$A1287,Data!$C$2:$C$1823,0),0)),"Missing Data")</f>
        <v>Missing Data</v>
      </c>
      <c r="P1287" s="5" t="str">
        <f t="array" ref="P1287">IFERROR(INDEX(Data!$H$2:$H$1823,MATCH('Ratios - Total'!$C1287,IF(Data!$A$2:$A$1823='Ratios - Total'!$A1287,Data!$C$2:$C$1823,0),0))/INDEX(Data!$G$2:$G$1823,MATCH('Ratios - Total'!$C1287,IF(Data!$A$2:$A$1823='Ratios - Total'!$A1287,Data!$C$2:$C$1823,0),0)),"Missing Data")</f>
        <v>Missing Data</v>
      </c>
      <c r="Q1287" s="5"/>
      <c r="R1287" s="5" t="str">
        <f t="array" ref="R1287">IFERROR(INDEX(Data!$L$2:$L$1823,MATCH('Ratios - Total'!$C1287,IF(Data!$A$2:$A$1823='Ratios - Total'!$A1287,Data!$C$2:$C$1823,0),0))/INDEX(Data!$G$2:$G$1823,MATCH('Ratios - Total'!$C1287,IF(Data!$A$2:$A$1823='Ratios - Total'!$A1287,Data!$C$2:$C$1823,0),0)),"Missing Data")</f>
        <v>Missing Data</v>
      </c>
      <c r="S1287" s="5"/>
      <c r="T1287" s="5">
        <f t="array" ref="T1287">IFERROR(INDEX(Data!$H$2:$H$1823,MATCH('Ratios - Total'!$C1287,IF(Data!$A$2:$A$1823='Ratios - Total'!$A1287,Data!$C$2:$C$1823,0),0))/INDEX(Data!$L$2:$L$1823,MATCH('Ratios - Total'!$C1287,IF(Data!$A$2:$A$1823='Ratios - Total'!$A1287,Data!$C$2:$C$1823,0),0)),"Missing Data")</f>
        <v>48565.897374409673</v>
      </c>
      <c r="U1287" s="5">
        <f t="array" ref="U1287">IFERROR(INDEX(Data!$K$2:$K$1823,MATCH('Ratios - Total'!$C1287,IF(Data!$A$2:$A$1823='Ratios - Total'!$A1287,Data!$C$2:$C$1823,0),0))/INDEX(Data!$H$2:$H$1823,MATCH('Ratios - Total'!$C1287,IF(Data!$A$2:$A$1823='Ratios - Total'!$A1287,Data!$C$2:$C$1823,0),0)),"Missing Data")</f>
        <v>0.45963873002674932</v>
      </c>
      <c r="V1287" s="5">
        <f t="array" ref="V1287">IFERROR(INDEX(Data!$K$2:$K$1823,MATCH('Ratios - Total'!$C1287,IF(Data!$A$2:$A$1823='Ratios - Total'!$A1287,Data!$C$2:$C$1823,0),0))/INDEX(Data!$L$2:$L$1823,MATCH('Ratios - Total'!$C1287,IF(Data!$A$2:$A$1823='Ratios - Total'!$A1287,Data!$C$2:$C$1823,0),0)),"Missing Data")</f>
        <v>22322.767391783102</v>
      </c>
      <c r="W1287" s="5">
        <f t="shared" si="20"/>
        <v>26243.129982626571</v>
      </c>
      <c r="X1287" s="5" t="str">
        <f t="array" ref="X1287">IFERROR(INDEX(Data!$K$2:$K$1823,MATCH('Ratios - Total'!$C1287,IF(Data!$A$2:$A$1823='Ratios - Total'!$A1287,Data!$C$2:$C$1823,0),0))/INDEX(Data!$G$2:$G$1823,MATCH('Ratios - Total'!$C1287,IF(Data!$A$2:$A$1823='Ratios - Total'!$A1287,Data!$C$2:$C$1823,0),0)),"Missing Data")</f>
        <v>Missing Data</v>
      </c>
    </row>
    <row r="1288" spans="1:24" x14ac:dyDescent="0.25">
      <c r="A1288" s="22" t="s">
        <v>78</v>
      </c>
      <c r="B1288" s="22" t="s">
        <v>79</v>
      </c>
      <c r="C1288" s="22">
        <v>2000</v>
      </c>
      <c r="D1288" s="5">
        <f t="array" ref="D1288">IFERROR(INDEX(Data!$H$2:$H$1823,MATCH('Ratios - Total'!$C1288,IF(Data!$A$2:$A$1823='Ratios - Total'!$A1288,Data!$C$2:$C$1823,0),0))/INDEX(Data!$D$2:$D$1823,MATCH('Ratios - Total'!$C1288,IF(Data!$A$2:$A$1823='Ratios - Total'!$A1288,Data!$C$2:$C$1823,0),0)),"Missing Data")</f>
        <v>1326.2781414627718</v>
      </c>
      <c r="E1288" s="22"/>
      <c r="F1288" s="5">
        <f t="array" ref="F1288">IFERROR(INDEX(Data!$G$2:$G$1823,MATCH('Ratios - Total'!$C1288,IF(Data!$A$2:$A$1823='Ratios - Total'!$A1288,Data!$C$2:$C$1823,0),0))/INDEX(Data!$D$2:$D$1823,MATCH('Ratios - Total'!$C1288,IF(Data!$A$2:$A$1823='Ratios - Total'!$A1288,Data!$C$2:$C$1823,0),0)),"Missing Data")</f>
        <v>0</v>
      </c>
      <c r="G1288" s="5"/>
      <c r="H1288" s="5" t="str">
        <f t="array" ref="H1288">IFERROR(INDEX(Data!$H$2:$H$1823,MATCH('Ratios - Total'!$C1288,IF(Data!$A$2:$A$1823='Ratios - Total'!$A1288,Data!$C$2:$C$1823,0),0))/INDEX(Data!$G$2:$G$1823,MATCH('Ratios - Total'!$C1288,IF(Data!$A$2:$A$1823='Ratios - Total'!$A1288,Data!$C$2:$C$1823,0),0)),"Missing Data")</f>
        <v>Missing Data</v>
      </c>
      <c r="I1288" s="5">
        <f t="array" ref="I1288">IFERROR(INDEX(Data!$G$2:$G$1823,MATCH('Ratios - Total'!$C1288,IF(Data!$A$2:$A$1823='Ratios - Total'!$A1288,Data!$C$2:$C$1823,0),0))/INDEX(Data!$D$2:$D$1823,MATCH('Ratios - Total'!$C1288,IF(Data!$A$2:$A$1823='Ratios - Total'!$A1288,Data!$C$2:$C$1823,0),0)),"Missing Data")</f>
        <v>0</v>
      </c>
      <c r="J1288" s="22"/>
      <c r="K1288" s="5">
        <f t="array" ref="K1288">IFERROR(INDEX(Data!$E$2:$E$1823,MATCH('Ratios - Total'!$C1288,IF(Data!$A$2:$A$1823='Ratios - Total'!$A1288,Data!$C$2:$C$1823,0),0))/INDEX(Data!$D$2:$D$1823,MATCH('Ratios - Total'!$C1288,IF(Data!$A$2:$A$1823='Ratios - Total'!$A1288,Data!$C$2:$C$1823,0),0)),"Missing Data")</f>
        <v>0</v>
      </c>
      <c r="L1288" s="5"/>
      <c r="M1288" s="5" t="str">
        <f t="array" ref="M1288">IFERROR(INDEX(Data!$F$2:$F$1823,MATCH('Ratios - Total'!$C1288,IF(Data!$A$2:$A$1823='Ratios - Total'!$A1288,Data!$C$2:$C$1823,0),0))/INDEX(Data!$E$2:$E$1823,MATCH('Ratios - Total'!$C1288,IF(Data!$A$2:$A$1823='Ratios - Total'!$A1288,Data!$C$2:$C$1823,0),0)),"Missing Data")</f>
        <v>Missing Data</v>
      </c>
      <c r="N1288" s="5"/>
      <c r="O1288" s="5" t="str">
        <f t="array" ref="O1288">IFERROR(INDEX(Data!$G$2:$G$1823,MATCH('Ratios - Total'!$C1288,IF(Data!$A$2:$A$1823='Ratios - Total'!$A1288,Data!$C$2:$C$1823,0),0))/INDEX(Data!$F$2:$F$1823,MATCH('Ratios - Total'!$C1288,IF(Data!$A$2:$A$1823='Ratios - Total'!$A1288,Data!$C$2:$C$1823,0),0)),"Missing Data")</f>
        <v>Missing Data</v>
      </c>
      <c r="P1288" s="5" t="str">
        <f t="array" ref="P1288">IFERROR(INDEX(Data!$H$2:$H$1823,MATCH('Ratios - Total'!$C1288,IF(Data!$A$2:$A$1823='Ratios - Total'!$A1288,Data!$C$2:$C$1823,0),0))/INDEX(Data!$G$2:$G$1823,MATCH('Ratios - Total'!$C1288,IF(Data!$A$2:$A$1823='Ratios - Total'!$A1288,Data!$C$2:$C$1823,0),0)),"Missing Data")</f>
        <v>Missing Data</v>
      </c>
      <c r="Q1288" s="5"/>
      <c r="R1288" s="5" t="str">
        <f t="array" ref="R1288">IFERROR(INDEX(Data!$L$2:$L$1823,MATCH('Ratios - Total'!$C1288,IF(Data!$A$2:$A$1823='Ratios - Total'!$A1288,Data!$C$2:$C$1823,0),0))/INDEX(Data!$G$2:$G$1823,MATCH('Ratios - Total'!$C1288,IF(Data!$A$2:$A$1823='Ratios - Total'!$A1288,Data!$C$2:$C$1823,0),0)),"Missing Data")</f>
        <v>Missing Data</v>
      </c>
      <c r="S1288" s="5"/>
      <c r="T1288" s="5">
        <f t="array" ref="T1288">IFERROR(INDEX(Data!$H$2:$H$1823,MATCH('Ratios - Total'!$C1288,IF(Data!$A$2:$A$1823='Ratios - Total'!$A1288,Data!$C$2:$C$1823,0),0))/INDEX(Data!$L$2:$L$1823,MATCH('Ratios - Total'!$C1288,IF(Data!$A$2:$A$1823='Ratios - Total'!$A1288,Data!$C$2:$C$1823,0),0)),"Missing Data")</f>
        <v>71236.676668650354</v>
      </c>
      <c r="U1288" s="5">
        <f t="array" ref="U1288">IFERROR(INDEX(Data!$K$2:$K$1823,MATCH('Ratios - Total'!$C1288,IF(Data!$A$2:$A$1823='Ratios - Total'!$A1288,Data!$C$2:$C$1823,0),0))/INDEX(Data!$H$2:$H$1823,MATCH('Ratios - Total'!$C1288,IF(Data!$A$2:$A$1823='Ratios - Total'!$A1288,Data!$C$2:$C$1823,0),0)),"Missing Data")</f>
        <v>0.41268566538126766</v>
      </c>
      <c r="V1288" s="5">
        <f t="array" ref="V1288">IFERROR(INDEX(Data!$K$2:$K$1823,MATCH('Ratios - Total'!$C1288,IF(Data!$A$2:$A$1823='Ratios - Total'!$A1288,Data!$C$2:$C$1823,0),0))/INDEX(Data!$L$2:$L$1823,MATCH('Ratios - Total'!$C1288,IF(Data!$A$2:$A$1823='Ratios - Total'!$A1288,Data!$C$2:$C$1823,0),0)),"Missing Data")</f>
        <v>29398.355310552197</v>
      </c>
      <c r="W1288" s="5">
        <f t="shared" si="20"/>
        <v>41838.321358098154</v>
      </c>
      <c r="X1288" s="5" t="str">
        <f t="array" ref="X1288">IFERROR(INDEX(Data!$K$2:$K$1823,MATCH('Ratios - Total'!$C1288,IF(Data!$A$2:$A$1823='Ratios - Total'!$A1288,Data!$C$2:$C$1823,0),0))/INDEX(Data!$G$2:$G$1823,MATCH('Ratios - Total'!$C1288,IF(Data!$A$2:$A$1823='Ratios - Total'!$A1288,Data!$C$2:$C$1823,0),0)),"Missing Data")</f>
        <v>Missing Data</v>
      </c>
    </row>
    <row r="1289" spans="1:24" x14ac:dyDescent="0.25">
      <c r="A1289" s="22" t="s">
        <v>80</v>
      </c>
      <c r="B1289" s="22" t="s">
        <v>81</v>
      </c>
      <c r="C1289" s="22">
        <v>2000</v>
      </c>
      <c r="D1289" s="5">
        <f t="array" ref="D1289">IFERROR(INDEX(Data!$H$2:$H$1823,MATCH('Ratios - Total'!$C1289,IF(Data!$A$2:$A$1823='Ratios - Total'!$A1289,Data!$C$2:$C$1823,0),0))/INDEX(Data!$D$2:$D$1823,MATCH('Ratios - Total'!$C1289,IF(Data!$A$2:$A$1823='Ratios - Total'!$A1289,Data!$C$2:$C$1823,0),0)),"Missing Data")</f>
        <v>1468.1642480938685</v>
      </c>
      <c r="E1289" s="22"/>
      <c r="F1289" s="5">
        <f t="array" ref="F1289">IFERROR(INDEX(Data!$G$2:$G$1823,MATCH('Ratios - Total'!$C1289,IF(Data!$A$2:$A$1823='Ratios - Total'!$A1289,Data!$C$2:$C$1823,0),0))/INDEX(Data!$D$2:$D$1823,MATCH('Ratios - Total'!$C1289,IF(Data!$A$2:$A$1823='Ratios - Total'!$A1289,Data!$C$2:$C$1823,0),0)),"Missing Data")</f>
        <v>0</v>
      </c>
      <c r="G1289" s="5"/>
      <c r="H1289" s="5" t="str">
        <f t="array" ref="H1289">IFERROR(INDEX(Data!$H$2:$H$1823,MATCH('Ratios - Total'!$C1289,IF(Data!$A$2:$A$1823='Ratios - Total'!$A1289,Data!$C$2:$C$1823,0),0))/INDEX(Data!$G$2:$G$1823,MATCH('Ratios - Total'!$C1289,IF(Data!$A$2:$A$1823='Ratios - Total'!$A1289,Data!$C$2:$C$1823,0),0)),"Missing Data")</f>
        <v>Missing Data</v>
      </c>
      <c r="I1289" s="5">
        <f t="array" ref="I1289">IFERROR(INDEX(Data!$G$2:$G$1823,MATCH('Ratios - Total'!$C1289,IF(Data!$A$2:$A$1823='Ratios - Total'!$A1289,Data!$C$2:$C$1823,0),0))/INDEX(Data!$D$2:$D$1823,MATCH('Ratios - Total'!$C1289,IF(Data!$A$2:$A$1823='Ratios - Total'!$A1289,Data!$C$2:$C$1823,0),0)),"Missing Data")</f>
        <v>0</v>
      </c>
      <c r="J1289" s="22"/>
      <c r="K1289" s="5">
        <f t="array" ref="K1289">IFERROR(INDEX(Data!$E$2:$E$1823,MATCH('Ratios - Total'!$C1289,IF(Data!$A$2:$A$1823='Ratios - Total'!$A1289,Data!$C$2:$C$1823,0),0))/INDEX(Data!$D$2:$D$1823,MATCH('Ratios - Total'!$C1289,IF(Data!$A$2:$A$1823='Ratios - Total'!$A1289,Data!$C$2:$C$1823,0),0)),"Missing Data")</f>
        <v>0</v>
      </c>
      <c r="L1289" s="5"/>
      <c r="M1289" s="5" t="str">
        <f t="array" ref="M1289">IFERROR(INDEX(Data!$F$2:$F$1823,MATCH('Ratios - Total'!$C1289,IF(Data!$A$2:$A$1823='Ratios - Total'!$A1289,Data!$C$2:$C$1823,0),0))/INDEX(Data!$E$2:$E$1823,MATCH('Ratios - Total'!$C1289,IF(Data!$A$2:$A$1823='Ratios - Total'!$A1289,Data!$C$2:$C$1823,0),0)),"Missing Data")</f>
        <v>Missing Data</v>
      </c>
      <c r="N1289" s="5"/>
      <c r="O1289" s="5" t="str">
        <f t="array" ref="O1289">IFERROR(INDEX(Data!$G$2:$G$1823,MATCH('Ratios - Total'!$C1289,IF(Data!$A$2:$A$1823='Ratios - Total'!$A1289,Data!$C$2:$C$1823,0),0))/INDEX(Data!$F$2:$F$1823,MATCH('Ratios - Total'!$C1289,IF(Data!$A$2:$A$1823='Ratios - Total'!$A1289,Data!$C$2:$C$1823,0),0)),"Missing Data")</f>
        <v>Missing Data</v>
      </c>
      <c r="P1289" s="5" t="str">
        <f t="array" ref="P1289">IFERROR(INDEX(Data!$H$2:$H$1823,MATCH('Ratios - Total'!$C1289,IF(Data!$A$2:$A$1823='Ratios - Total'!$A1289,Data!$C$2:$C$1823,0),0))/INDEX(Data!$G$2:$G$1823,MATCH('Ratios - Total'!$C1289,IF(Data!$A$2:$A$1823='Ratios - Total'!$A1289,Data!$C$2:$C$1823,0),0)),"Missing Data")</f>
        <v>Missing Data</v>
      </c>
      <c r="Q1289" s="5"/>
      <c r="R1289" s="5" t="str">
        <f t="array" ref="R1289">IFERROR(INDEX(Data!$L$2:$L$1823,MATCH('Ratios - Total'!$C1289,IF(Data!$A$2:$A$1823='Ratios - Total'!$A1289,Data!$C$2:$C$1823,0),0))/INDEX(Data!$G$2:$G$1823,MATCH('Ratios - Total'!$C1289,IF(Data!$A$2:$A$1823='Ratios - Total'!$A1289,Data!$C$2:$C$1823,0),0)),"Missing Data")</f>
        <v>Missing Data</v>
      </c>
      <c r="S1289" s="5"/>
      <c r="T1289" s="5">
        <f t="array" ref="T1289">IFERROR(INDEX(Data!$H$2:$H$1823,MATCH('Ratios - Total'!$C1289,IF(Data!$A$2:$A$1823='Ratios - Total'!$A1289,Data!$C$2:$C$1823,0),0))/INDEX(Data!$L$2:$L$1823,MATCH('Ratios - Total'!$C1289,IF(Data!$A$2:$A$1823='Ratios - Total'!$A1289,Data!$C$2:$C$1823,0),0)),"Missing Data")</f>
        <v>82349.804417210413</v>
      </c>
      <c r="U1289" s="5">
        <f t="array" ref="U1289">IFERROR(INDEX(Data!$K$2:$K$1823,MATCH('Ratios - Total'!$C1289,IF(Data!$A$2:$A$1823='Ratios - Total'!$A1289,Data!$C$2:$C$1823,0),0))/INDEX(Data!$H$2:$H$1823,MATCH('Ratios - Total'!$C1289,IF(Data!$A$2:$A$1823='Ratios - Total'!$A1289,Data!$C$2:$C$1823,0),0)),"Missing Data")</f>
        <v>0.40298238181241924</v>
      </c>
      <c r="V1289" s="5">
        <f t="array" ref="V1289">IFERROR(INDEX(Data!$K$2:$K$1823,MATCH('Ratios - Total'!$C1289,IF(Data!$A$2:$A$1823='Ratios - Total'!$A1289,Data!$C$2:$C$1823,0),0))/INDEX(Data!$L$2:$L$1823,MATCH('Ratios - Total'!$C1289,IF(Data!$A$2:$A$1823='Ratios - Total'!$A1289,Data!$C$2:$C$1823,0),0)),"Missing Data")</f>
        <v>33185.520325834332</v>
      </c>
      <c r="W1289" s="5">
        <f t="shared" si="20"/>
        <v>49164.284091376081</v>
      </c>
      <c r="X1289" s="5" t="str">
        <f t="array" ref="X1289">IFERROR(INDEX(Data!$K$2:$K$1823,MATCH('Ratios - Total'!$C1289,IF(Data!$A$2:$A$1823='Ratios - Total'!$A1289,Data!$C$2:$C$1823,0),0))/INDEX(Data!$G$2:$G$1823,MATCH('Ratios - Total'!$C1289,IF(Data!$A$2:$A$1823='Ratios - Total'!$A1289,Data!$C$2:$C$1823,0),0)),"Missing Data")</f>
        <v>Missing Data</v>
      </c>
    </row>
    <row r="1290" spans="1:24" x14ac:dyDescent="0.25">
      <c r="A1290" s="22" t="s">
        <v>82</v>
      </c>
      <c r="B1290" s="22" t="s">
        <v>83</v>
      </c>
      <c r="C1290" s="22">
        <v>2000</v>
      </c>
      <c r="D1290" s="5">
        <f t="array" ref="D1290">IFERROR(INDEX(Data!$H$2:$H$1823,MATCH('Ratios - Total'!$C1290,IF(Data!$A$2:$A$1823='Ratios - Total'!$A1290,Data!$C$2:$C$1823,0),0))/INDEX(Data!$D$2:$D$1823,MATCH('Ratios - Total'!$C1290,IF(Data!$A$2:$A$1823='Ratios - Total'!$A1290,Data!$C$2:$C$1823,0),0)),"Missing Data")</f>
        <v>1306.4475581470633</v>
      </c>
      <c r="E1290" s="22"/>
      <c r="F1290" s="5">
        <f t="array" ref="F1290">IFERROR(INDEX(Data!$G$2:$G$1823,MATCH('Ratios - Total'!$C1290,IF(Data!$A$2:$A$1823='Ratios - Total'!$A1290,Data!$C$2:$C$1823,0),0))/INDEX(Data!$D$2:$D$1823,MATCH('Ratios - Total'!$C1290,IF(Data!$A$2:$A$1823='Ratios - Total'!$A1290,Data!$C$2:$C$1823,0),0)),"Missing Data")</f>
        <v>0</v>
      </c>
      <c r="G1290" s="5"/>
      <c r="H1290" s="5" t="str">
        <f t="array" ref="H1290">IFERROR(INDEX(Data!$H$2:$H$1823,MATCH('Ratios - Total'!$C1290,IF(Data!$A$2:$A$1823='Ratios - Total'!$A1290,Data!$C$2:$C$1823,0),0))/INDEX(Data!$G$2:$G$1823,MATCH('Ratios - Total'!$C1290,IF(Data!$A$2:$A$1823='Ratios - Total'!$A1290,Data!$C$2:$C$1823,0),0)),"Missing Data")</f>
        <v>Missing Data</v>
      </c>
      <c r="I1290" s="5">
        <f t="array" ref="I1290">IFERROR(INDEX(Data!$G$2:$G$1823,MATCH('Ratios - Total'!$C1290,IF(Data!$A$2:$A$1823='Ratios - Total'!$A1290,Data!$C$2:$C$1823,0),0))/INDEX(Data!$D$2:$D$1823,MATCH('Ratios - Total'!$C1290,IF(Data!$A$2:$A$1823='Ratios - Total'!$A1290,Data!$C$2:$C$1823,0),0)),"Missing Data")</f>
        <v>0</v>
      </c>
      <c r="J1290" s="22"/>
      <c r="K1290" s="5">
        <f t="array" ref="K1290">IFERROR(INDEX(Data!$E$2:$E$1823,MATCH('Ratios - Total'!$C1290,IF(Data!$A$2:$A$1823='Ratios - Total'!$A1290,Data!$C$2:$C$1823,0),0))/INDEX(Data!$D$2:$D$1823,MATCH('Ratios - Total'!$C1290,IF(Data!$A$2:$A$1823='Ratios - Total'!$A1290,Data!$C$2:$C$1823,0),0)),"Missing Data")</f>
        <v>0</v>
      </c>
      <c r="L1290" s="5"/>
      <c r="M1290" s="5" t="str">
        <f t="array" ref="M1290">IFERROR(INDEX(Data!$F$2:$F$1823,MATCH('Ratios - Total'!$C1290,IF(Data!$A$2:$A$1823='Ratios - Total'!$A1290,Data!$C$2:$C$1823,0),0))/INDEX(Data!$E$2:$E$1823,MATCH('Ratios - Total'!$C1290,IF(Data!$A$2:$A$1823='Ratios - Total'!$A1290,Data!$C$2:$C$1823,0),0)),"Missing Data")</f>
        <v>Missing Data</v>
      </c>
      <c r="N1290" s="5"/>
      <c r="O1290" s="5" t="str">
        <f t="array" ref="O1290">IFERROR(INDEX(Data!$G$2:$G$1823,MATCH('Ratios - Total'!$C1290,IF(Data!$A$2:$A$1823='Ratios - Total'!$A1290,Data!$C$2:$C$1823,0),0))/INDEX(Data!$F$2:$F$1823,MATCH('Ratios - Total'!$C1290,IF(Data!$A$2:$A$1823='Ratios - Total'!$A1290,Data!$C$2:$C$1823,0),0)),"Missing Data")</f>
        <v>Missing Data</v>
      </c>
      <c r="P1290" s="5" t="str">
        <f t="array" ref="P1290">IFERROR(INDEX(Data!$H$2:$H$1823,MATCH('Ratios - Total'!$C1290,IF(Data!$A$2:$A$1823='Ratios - Total'!$A1290,Data!$C$2:$C$1823,0),0))/INDEX(Data!$G$2:$G$1823,MATCH('Ratios - Total'!$C1290,IF(Data!$A$2:$A$1823='Ratios - Total'!$A1290,Data!$C$2:$C$1823,0),0)),"Missing Data")</f>
        <v>Missing Data</v>
      </c>
      <c r="Q1290" s="5"/>
      <c r="R1290" s="5" t="str">
        <f t="array" ref="R1290">IFERROR(INDEX(Data!$L$2:$L$1823,MATCH('Ratios - Total'!$C1290,IF(Data!$A$2:$A$1823='Ratios - Total'!$A1290,Data!$C$2:$C$1823,0),0))/INDEX(Data!$G$2:$G$1823,MATCH('Ratios - Total'!$C1290,IF(Data!$A$2:$A$1823='Ratios - Total'!$A1290,Data!$C$2:$C$1823,0),0)),"Missing Data")</f>
        <v>Missing Data</v>
      </c>
      <c r="S1290" s="5"/>
      <c r="T1290" s="5">
        <f t="array" ref="T1290">IFERROR(INDEX(Data!$H$2:$H$1823,MATCH('Ratios - Total'!$C1290,IF(Data!$A$2:$A$1823='Ratios - Total'!$A1290,Data!$C$2:$C$1823,0),0))/INDEX(Data!$L$2:$L$1823,MATCH('Ratios - Total'!$C1290,IF(Data!$A$2:$A$1823='Ratios - Total'!$A1290,Data!$C$2:$C$1823,0),0)),"Missing Data")</f>
        <v>55533.433058118826</v>
      </c>
      <c r="U1290" s="5">
        <f t="array" ref="U1290">IFERROR(INDEX(Data!$K$2:$K$1823,MATCH('Ratios - Total'!$C1290,IF(Data!$A$2:$A$1823='Ratios - Total'!$A1290,Data!$C$2:$C$1823,0),0))/INDEX(Data!$H$2:$H$1823,MATCH('Ratios - Total'!$C1290,IF(Data!$A$2:$A$1823='Ratios - Total'!$A1290,Data!$C$2:$C$1823,0),0)),"Missing Data")</f>
        <v>0.6177811127758569</v>
      </c>
      <c r="V1290" s="5">
        <f t="array" ref="V1290">IFERROR(INDEX(Data!$K$2:$K$1823,MATCH('Ratios - Total'!$C1290,IF(Data!$A$2:$A$1823='Ratios - Total'!$A1290,Data!$C$2:$C$1823,0),0))/INDEX(Data!$L$2:$L$1823,MATCH('Ratios - Total'!$C1290,IF(Data!$A$2:$A$1823='Ratios - Total'!$A1290,Data!$C$2:$C$1823,0),0)),"Missing Data")</f>
        <v>34307.50607090821</v>
      </c>
      <c r="W1290" s="5">
        <f t="shared" si="20"/>
        <v>21225.926987210616</v>
      </c>
      <c r="X1290" s="5" t="str">
        <f t="array" ref="X1290">IFERROR(INDEX(Data!$K$2:$K$1823,MATCH('Ratios - Total'!$C1290,IF(Data!$A$2:$A$1823='Ratios - Total'!$A1290,Data!$C$2:$C$1823,0),0))/INDEX(Data!$G$2:$G$1823,MATCH('Ratios - Total'!$C1290,IF(Data!$A$2:$A$1823='Ratios - Total'!$A1290,Data!$C$2:$C$1823,0),0)),"Missing Data")</f>
        <v>Missing Data</v>
      </c>
    </row>
    <row r="1291" spans="1:24" x14ac:dyDescent="0.25">
      <c r="A1291" s="22" t="s">
        <v>84</v>
      </c>
      <c r="B1291" s="22" t="s">
        <v>85</v>
      </c>
      <c r="C1291" s="22">
        <v>2000</v>
      </c>
      <c r="D1291" s="5">
        <f t="array" ref="D1291">IFERROR(INDEX(Data!$H$2:$H$1823,MATCH('Ratios - Total'!$C1291,IF(Data!$A$2:$A$1823='Ratios - Total'!$A1291,Data!$C$2:$C$1823,0),0))/INDEX(Data!$D$2:$D$1823,MATCH('Ratios - Total'!$C1291,IF(Data!$A$2:$A$1823='Ratios - Total'!$A1291,Data!$C$2:$C$1823,0),0)),"Missing Data")</f>
        <v>1326.4577991826</v>
      </c>
      <c r="E1291" s="22"/>
      <c r="F1291" s="5">
        <f t="array" ref="F1291">IFERROR(INDEX(Data!$G$2:$G$1823,MATCH('Ratios - Total'!$C1291,IF(Data!$A$2:$A$1823='Ratios - Total'!$A1291,Data!$C$2:$C$1823,0),0))/INDEX(Data!$D$2:$D$1823,MATCH('Ratios - Total'!$C1291,IF(Data!$A$2:$A$1823='Ratios - Total'!$A1291,Data!$C$2:$C$1823,0),0)),"Missing Data")</f>
        <v>0</v>
      </c>
      <c r="G1291" s="5"/>
      <c r="H1291" s="5" t="str">
        <f t="array" ref="H1291">IFERROR(INDEX(Data!$H$2:$H$1823,MATCH('Ratios - Total'!$C1291,IF(Data!$A$2:$A$1823='Ratios - Total'!$A1291,Data!$C$2:$C$1823,0),0))/INDEX(Data!$G$2:$G$1823,MATCH('Ratios - Total'!$C1291,IF(Data!$A$2:$A$1823='Ratios - Total'!$A1291,Data!$C$2:$C$1823,0),0)),"Missing Data")</f>
        <v>Missing Data</v>
      </c>
      <c r="I1291" s="5">
        <f t="array" ref="I1291">IFERROR(INDEX(Data!$G$2:$G$1823,MATCH('Ratios - Total'!$C1291,IF(Data!$A$2:$A$1823='Ratios - Total'!$A1291,Data!$C$2:$C$1823,0),0))/INDEX(Data!$D$2:$D$1823,MATCH('Ratios - Total'!$C1291,IF(Data!$A$2:$A$1823='Ratios - Total'!$A1291,Data!$C$2:$C$1823,0),0)),"Missing Data")</f>
        <v>0</v>
      </c>
      <c r="J1291" s="22"/>
      <c r="K1291" s="5">
        <f t="array" ref="K1291">IFERROR(INDEX(Data!$E$2:$E$1823,MATCH('Ratios - Total'!$C1291,IF(Data!$A$2:$A$1823='Ratios - Total'!$A1291,Data!$C$2:$C$1823,0),0))/INDEX(Data!$D$2:$D$1823,MATCH('Ratios - Total'!$C1291,IF(Data!$A$2:$A$1823='Ratios - Total'!$A1291,Data!$C$2:$C$1823,0),0)),"Missing Data")</f>
        <v>0</v>
      </c>
      <c r="L1291" s="5"/>
      <c r="M1291" s="5" t="str">
        <f t="array" ref="M1291">IFERROR(INDEX(Data!$F$2:$F$1823,MATCH('Ratios - Total'!$C1291,IF(Data!$A$2:$A$1823='Ratios - Total'!$A1291,Data!$C$2:$C$1823,0),0))/INDEX(Data!$E$2:$E$1823,MATCH('Ratios - Total'!$C1291,IF(Data!$A$2:$A$1823='Ratios - Total'!$A1291,Data!$C$2:$C$1823,0),0)),"Missing Data")</f>
        <v>Missing Data</v>
      </c>
      <c r="N1291" s="5"/>
      <c r="O1291" s="5" t="str">
        <f t="array" ref="O1291">IFERROR(INDEX(Data!$G$2:$G$1823,MATCH('Ratios - Total'!$C1291,IF(Data!$A$2:$A$1823='Ratios - Total'!$A1291,Data!$C$2:$C$1823,0),0))/INDEX(Data!$F$2:$F$1823,MATCH('Ratios - Total'!$C1291,IF(Data!$A$2:$A$1823='Ratios - Total'!$A1291,Data!$C$2:$C$1823,0),0)),"Missing Data")</f>
        <v>Missing Data</v>
      </c>
      <c r="P1291" s="5" t="str">
        <f t="array" ref="P1291">IFERROR(INDEX(Data!$H$2:$H$1823,MATCH('Ratios - Total'!$C1291,IF(Data!$A$2:$A$1823='Ratios - Total'!$A1291,Data!$C$2:$C$1823,0),0))/INDEX(Data!$G$2:$G$1823,MATCH('Ratios - Total'!$C1291,IF(Data!$A$2:$A$1823='Ratios - Total'!$A1291,Data!$C$2:$C$1823,0),0)),"Missing Data")</f>
        <v>Missing Data</v>
      </c>
      <c r="Q1291" s="5"/>
      <c r="R1291" s="5" t="str">
        <f t="array" ref="R1291">IFERROR(INDEX(Data!$L$2:$L$1823,MATCH('Ratios - Total'!$C1291,IF(Data!$A$2:$A$1823='Ratios - Total'!$A1291,Data!$C$2:$C$1823,0),0))/INDEX(Data!$G$2:$G$1823,MATCH('Ratios - Total'!$C1291,IF(Data!$A$2:$A$1823='Ratios - Total'!$A1291,Data!$C$2:$C$1823,0),0)),"Missing Data")</f>
        <v>Missing Data</v>
      </c>
      <c r="S1291" s="5"/>
      <c r="T1291" s="5">
        <f t="array" ref="T1291">IFERROR(INDEX(Data!$H$2:$H$1823,MATCH('Ratios - Total'!$C1291,IF(Data!$A$2:$A$1823='Ratios - Total'!$A1291,Data!$C$2:$C$1823,0),0))/INDEX(Data!$L$2:$L$1823,MATCH('Ratios - Total'!$C1291,IF(Data!$A$2:$A$1823='Ratios - Total'!$A1291,Data!$C$2:$C$1823,0),0)),"Missing Data")</f>
        <v>61104.443599899263</v>
      </c>
      <c r="U1291" s="5">
        <f t="array" ref="U1291">IFERROR(INDEX(Data!$K$2:$K$1823,MATCH('Ratios - Total'!$C1291,IF(Data!$A$2:$A$1823='Ratios - Total'!$A1291,Data!$C$2:$C$1823,0),0))/INDEX(Data!$H$2:$H$1823,MATCH('Ratios - Total'!$C1291,IF(Data!$A$2:$A$1823='Ratios - Total'!$A1291,Data!$C$2:$C$1823,0),0)),"Missing Data")</f>
        <v>0.37915784826990628</v>
      </c>
      <c r="V1291" s="5">
        <f t="array" ref="V1291">IFERROR(INDEX(Data!$K$2:$K$1823,MATCH('Ratios - Total'!$C1291,IF(Data!$A$2:$A$1823='Ratios - Total'!$A1291,Data!$C$2:$C$1823,0),0))/INDEX(Data!$L$2:$L$1823,MATCH('Ratios - Total'!$C1291,IF(Data!$A$2:$A$1823='Ratios - Total'!$A1291,Data!$C$2:$C$1823,0),0)),"Missing Data")</f>
        <v>23168.229355067651</v>
      </c>
      <c r="W1291" s="5">
        <f t="shared" si="20"/>
        <v>37936.214244831615</v>
      </c>
      <c r="X1291" s="5" t="str">
        <f t="array" ref="X1291">IFERROR(INDEX(Data!$K$2:$K$1823,MATCH('Ratios - Total'!$C1291,IF(Data!$A$2:$A$1823='Ratios - Total'!$A1291,Data!$C$2:$C$1823,0),0))/INDEX(Data!$G$2:$G$1823,MATCH('Ratios - Total'!$C1291,IF(Data!$A$2:$A$1823='Ratios - Total'!$A1291,Data!$C$2:$C$1823,0),0)),"Missing Data")</f>
        <v>Missing Data</v>
      </c>
    </row>
    <row r="1292" spans="1:24" x14ac:dyDescent="0.25">
      <c r="A1292" s="22" t="s">
        <v>86</v>
      </c>
      <c r="B1292" s="22" t="s">
        <v>87</v>
      </c>
      <c r="C1292" s="22">
        <v>2000</v>
      </c>
      <c r="D1292" s="5">
        <f t="array" ref="D1292">IFERROR(INDEX(Data!$H$2:$H$1823,MATCH('Ratios - Total'!$C1292,IF(Data!$A$2:$A$1823='Ratios - Total'!$A1292,Data!$C$2:$C$1823,0),0))/INDEX(Data!$D$2:$D$1823,MATCH('Ratios - Total'!$C1292,IF(Data!$A$2:$A$1823='Ratios - Total'!$A1292,Data!$C$2:$C$1823,0),0)),"Missing Data")</f>
        <v>1276.6814739549432</v>
      </c>
      <c r="E1292" s="22"/>
      <c r="F1292" s="5">
        <f t="array" ref="F1292">IFERROR(INDEX(Data!$G$2:$G$1823,MATCH('Ratios - Total'!$C1292,IF(Data!$A$2:$A$1823='Ratios - Total'!$A1292,Data!$C$2:$C$1823,0),0))/INDEX(Data!$D$2:$D$1823,MATCH('Ratios - Total'!$C1292,IF(Data!$A$2:$A$1823='Ratios - Total'!$A1292,Data!$C$2:$C$1823,0),0)),"Missing Data")</f>
        <v>0</v>
      </c>
      <c r="G1292" s="5"/>
      <c r="H1292" s="5" t="str">
        <f t="array" ref="H1292">IFERROR(INDEX(Data!$H$2:$H$1823,MATCH('Ratios - Total'!$C1292,IF(Data!$A$2:$A$1823='Ratios - Total'!$A1292,Data!$C$2:$C$1823,0),0))/INDEX(Data!$G$2:$G$1823,MATCH('Ratios - Total'!$C1292,IF(Data!$A$2:$A$1823='Ratios - Total'!$A1292,Data!$C$2:$C$1823,0),0)),"Missing Data")</f>
        <v>Missing Data</v>
      </c>
      <c r="I1292" s="5">
        <f t="array" ref="I1292">IFERROR(INDEX(Data!$G$2:$G$1823,MATCH('Ratios - Total'!$C1292,IF(Data!$A$2:$A$1823='Ratios - Total'!$A1292,Data!$C$2:$C$1823,0),0))/INDEX(Data!$D$2:$D$1823,MATCH('Ratios - Total'!$C1292,IF(Data!$A$2:$A$1823='Ratios - Total'!$A1292,Data!$C$2:$C$1823,0),0)),"Missing Data")</f>
        <v>0</v>
      </c>
      <c r="J1292" s="22"/>
      <c r="K1292" s="5">
        <f t="array" ref="K1292">IFERROR(INDEX(Data!$E$2:$E$1823,MATCH('Ratios - Total'!$C1292,IF(Data!$A$2:$A$1823='Ratios - Total'!$A1292,Data!$C$2:$C$1823,0),0))/INDEX(Data!$D$2:$D$1823,MATCH('Ratios - Total'!$C1292,IF(Data!$A$2:$A$1823='Ratios - Total'!$A1292,Data!$C$2:$C$1823,0),0)),"Missing Data")</f>
        <v>0</v>
      </c>
      <c r="L1292" s="5"/>
      <c r="M1292" s="5" t="str">
        <f t="array" ref="M1292">IFERROR(INDEX(Data!$F$2:$F$1823,MATCH('Ratios - Total'!$C1292,IF(Data!$A$2:$A$1823='Ratios - Total'!$A1292,Data!$C$2:$C$1823,0),0))/INDEX(Data!$E$2:$E$1823,MATCH('Ratios - Total'!$C1292,IF(Data!$A$2:$A$1823='Ratios - Total'!$A1292,Data!$C$2:$C$1823,0),0)),"Missing Data")</f>
        <v>Missing Data</v>
      </c>
      <c r="N1292" s="5"/>
      <c r="O1292" s="5" t="str">
        <f t="array" ref="O1292">IFERROR(INDEX(Data!$G$2:$G$1823,MATCH('Ratios - Total'!$C1292,IF(Data!$A$2:$A$1823='Ratios - Total'!$A1292,Data!$C$2:$C$1823,0),0))/INDEX(Data!$F$2:$F$1823,MATCH('Ratios - Total'!$C1292,IF(Data!$A$2:$A$1823='Ratios - Total'!$A1292,Data!$C$2:$C$1823,0),0)),"Missing Data")</f>
        <v>Missing Data</v>
      </c>
      <c r="P1292" s="5" t="str">
        <f t="array" ref="P1292">IFERROR(INDEX(Data!$H$2:$H$1823,MATCH('Ratios - Total'!$C1292,IF(Data!$A$2:$A$1823='Ratios - Total'!$A1292,Data!$C$2:$C$1823,0),0))/INDEX(Data!$G$2:$G$1823,MATCH('Ratios - Total'!$C1292,IF(Data!$A$2:$A$1823='Ratios - Total'!$A1292,Data!$C$2:$C$1823,0),0)),"Missing Data")</f>
        <v>Missing Data</v>
      </c>
      <c r="Q1292" s="5"/>
      <c r="R1292" s="5" t="str">
        <f t="array" ref="R1292">IFERROR(INDEX(Data!$L$2:$L$1823,MATCH('Ratios - Total'!$C1292,IF(Data!$A$2:$A$1823='Ratios - Total'!$A1292,Data!$C$2:$C$1823,0),0))/INDEX(Data!$G$2:$G$1823,MATCH('Ratios - Total'!$C1292,IF(Data!$A$2:$A$1823='Ratios - Total'!$A1292,Data!$C$2:$C$1823,0),0)),"Missing Data")</f>
        <v>Missing Data</v>
      </c>
      <c r="S1292" s="5"/>
      <c r="T1292" s="5">
        <f t="array" ref="T1292">IFERROR(INDEX(Data!$H$2:$H$1823,MATCH('Ratios - Total'!$C1292,IF(Data!$A$2:$A$1823='Ratios - Total'!$A1292,Data!$C$2:$C$1823,0),0))/INDEX(Data!$L$2:$L$1823,MATCH('Ratios - Total'!$C1292,IF(Data!$A$2:$A$1823='Ratios - Total'!$A1292,Data!$C$2:$C$1823,0),0)),"Missing Data")</f>
        <v>53452.170387193262</v>
      </c>
      <c r="U1292" s="5">
        <f t="array" ref="U1292">IFERROR(INDEX(Data!$K$2:$K$1823,MATCH('Ratios - Total'!$C1292,IF(Data!$A$2:$A$1823='Ratios - Total'!$A1292,Data!$C$2:$C$1823,0),0))/INDEX(Data!$H$2:$H$1823,MATCH('Ratios - Total'!$C1292,IF(Data!$A$2:$A$1823='Ratios - Total'!$A1292,Data!$C$2:$C$1823,0),0)),"Missing Data")</f>
        <v>0.40840749465368958</v>
      </c>
      <c r="V1292" s="5">
        <f t="array" ref="V1292">IFERROR(INDEX(Data!$K$2:$K$1823,MATCH('Ratios - Total'!$C1292,IF(Data!$A$2:$A$1823='Ratios - Total'!$A1292,Data!$C$2:$C$1823,0),0))/INDEX(Data!$L$2:$L$1823,MATCH('Ratios - Total'!$C1292,IF(Data!$A$2:$A$1823='Ratios - Total'!$A1292,Data!$C$2:$C$1823,0),0)),"Missing Data")</f>
        <v>21830.266991635741</v>
      </c>
      <c r="W1292" s="5">
        <f t="shared" si="20"/>
        <v>31621.903395557521</v>
      </c>
      <c r="X1292" s="5" t="str">
        <f t="array" ref="X1292">IFERROR(INDEX(Data!$K$2:$K$1823,MATCH('Ratios - Total'!$C1292,IF(Data!$A$2:$A$1823='Ratios - Total'!$A1292,Data!$C$2:$C$1823,0),0))/INDEX(Data!$G$2:$G$1823,MATCH('Ratios - Total'!$C1292,IF(Data!$A$2:$A$1823='Ratios - Total'!$A1292,Data!$C$2:$C$1823,0),0)),"Missing Data")</f>
        <v>Missing Data</v>
      </c>
    </row>
    <row r="1293" spans="1:24" x14ac:dyDescent="0.25">
      <c r="A1293" s="22" t="s">
        <v>88</v>
      </c>
      <c r="B1293" s="22" t="s">
        <v>89</v>
      </c>
      <c r="C1293" s="22">
        <v>2000</v>
      </c>
      <c r="D1293" s="5">
        <f t="array" ref="D1293">IFERROR(INDEX(Data!$H$2:$H$1823,MATCH('Ratios - Total'!$C1293,IF(Data!$A$2:$A$1823='Ratios - Total'!$A1293,Data!$C$2:$C$1823,0),0))/INDEX(Data!$D$2:$D$1823,MATCH('Ratios - Total'!$C1293,IF(Data!$A$2:$A$1823='Ratios - Total'!$A1293,Data!$C$2:$C$1823,0),0)),"Missing Data")</f>
        <v>1092.5017757712117</v>
      </c>
      <c r="E1293" s="22"/>
      <c r="F1293" s="5">
        <f t="array" ref="F1293">IFERROR(INDEX(Data!$G$2:$G$1823,MATCH('Ratios - Total'!$C1293,IF(Data!$A$2:$A$1823='Ratios - Total'!$A1293,Data!$C$2:$C$1823,0),0))/INDEX(Data!$D$2:$D$1823,MATCH('Ratios - Total'!$C1293,IF(Data!$A$2:$A$1823='Ratios - Total'!$A1293,Data!$C$2:$C$1823,0),0)),"Missing Data")</f>
        <v>0</v>
      </c>
      <c r="G1293" s="5"/>
      <c r="H1293" s="5" t="str">
        <f t="array" ref="H1293">IFERROR(INDEX(Data!$H$2:$H$1823,MATCH('Ratios - Total'!$C1293,IF(Data!$A$2:$A$1823='Ratios - Total'!$A1293,Data!$C$2:$C$1823,0),0))/INDEX(Data!$G$2:$G$1823,MATCH('Ratios - Total'!$C1293,IF(Data!$A$2:$A$1823='Ratios - Total'!$A1293,Data!$C$2:$C$1823,0),0)),"Missing Data")</f>
        <v>Missing Data</v>
      </c>
      <c r="I1293" s="5">
        <f t="array" ref="I1293">IFERROR(INDEX(Data!$G$2:$G$1823,MATCH('Ratios - Total'!$C1293,IF(Data!$A$2:$A$1823='Ratios - Total'!$A1293,Data!$C$2:$C$1823,0),0))/INDEX(Data!$D$2:$D$1823,MATCH('Ratios - Total'!$C1293,IF(Data!$A$2:$A$1823='Ratios - Total'!$A1293,Data!$C$2:$C$1823,0),0)),"Missing Data")</f>
        <v>0</v>
      </c>
      <c r="J1293" s="22"/>
      <c r="K1293" s="5">
        <f t="array" ref="K1293">IFERROR(INDEX(Data!$E$2:$E$1823,MATCH('Ratios - Total'!$C1293,IF(Data!$A$2:$A$1823='Ratios - Total'!$A1293,Data!$C$2:$C$1823,0),0))/INDEX(Data!$D$2:$D$1823,MATCH('Ratios - Total'!$C1293,IF(Data!$A$2:$A$1823='Ratios - Total'!$A1293,Data!$C$2:$C$1823,0),0)),"Missing Data")</f>
        <v>0</v>
      </c>
      <c r="L1293" s="5"/>
      <c r="M1293" s="5" t="str">
        <f t="array" ref="M1293">IFERROR(INDEX(Data!$F$2:$F$1823,MATCH('Ratios - Total'!$C1293,IF(Data!$A$2:$A$1823='Ratios - Total'!$A1293,Data!$C$2:$C$1823,0),0))/INDEX(Data!$E$2:$E$1823,MATCH('Ratios - Total'!$C1293,IF(Data!$A$2:$A$1823='Ratios - Total'!$A1293,Data!$C$2:$C$1823,0),0)),"Missing Data")</f>
        <v>Missing Data</v>
      </c>
      <c r="N1293" s="5"/>
      <c r="O1293" s="5" t="str">
        <f t="array" ref="O1293">IFERROR(INDEX(Data!$G$2:$G$1823,MATCH('Ratios - Total'!$C1293,IF(Data!$A$2:$A$1823='Ratios - Total'!$A1293,Data!$C$2:$C$1823,0),0))/INDEX(Data!$F$2:$F$1823,MATCH('Ratios - Total'!$C1293,IF(Data!$A$2:$A$1823='Ratios - Total'!$A1293,Data!$C$2:$C$1823,0),0)),"Missing Data")</f>
        <v>Missing Data</v>
      </c>
      <c r="P1293" s="5" t="str">
        <f t="array" ref="P1293">IFERROR(INDEX(Data!$H$2:$H$1823,MATCH('Ratios - Total'!$C1293,IF(Data!$A$2:$A$1823='Ratios - Total'!$A1293,Data!$C$2:$C$1823,0),0))/INDEX(Data!$G$2:$G$1823,MATCH('Ratios - Total'!$C1293,IF(Data!$A$2:$A$1823='Ratios - Total'!$A1293,Data!$C$2:$C$1823,0),0)),"Missing Data")</f>
        <v>Missing Data</v>
      </c>
      <c r="Q1293" s="5"/>
      <c r="R1293" s="5" t="str">
        <f t="array" ref="R1293">IFERROR(INDEX(Data!$L$2:$L$1823,MATCH('Ratios - Total'!$C1293,IF(Data!$A$2:$A$1823='Ratios - Total'!$A1293,Data!$C$2:$C$1823,0),0))/INDEX(Data!$G$2:$G$1823,MATCH('Ratios - Total'!$C1293,IF(Data!$A$2:$A$1823='Ratios - Total'!$A1293,Data!$C$2:$C$1823,0),0)),"Missing Data")</f>
        <v>Missing Data</v>
      </c>
      <c r="S1293" s="5"/>
      <c r="T1293" s="5">
        <f t="array" ref="T1293">IFERROR(INDEX(Data!$H$2:$H$1823,MATCH('Ratios - Total'!$C1293,IF(Data!$A$2:$A$1823='Ratios - Total'!$A1293,Data!$C$2:$C$1823,0),0))/INDEX(Data!$L$2:$L$1823,MATCH('Ratios - Total'!$C1293,IF(Data!$A$2:$A$1823='Ratios - Total'!$A1293,Data!$C$2:$C$1823,0),0)),"Missing Data")</f>
        <v>54799.651185901101</v>
      </c>
      <c r="U1293" s="5">
        <f t="array" ref="U1293">IFERROR(INDEX(Data!$K$2:$K$1823,MATCH('Ratios - Total'!$C1293,IF(Data!$A$2:$A$1823='Ratios - Total'!$A1293,Data!$C$2:$C$1823,0),0))/INDEX(Data!$H$2:$H$1823,MATCH('Ratios - Total'!$C1293,IF(Data!$A$2:$A$1823='Ratios - Total'!$A1293,Data!$C$2:$C$1823,0),0)),"Missing Data")</f>
        <v>0.45655808050844116</v>
      </c>
      <c r="V1293" s="5">
        <f t="array" ref="V1293">IFERROR(INDEX(Data!$K$2:$K$1823,MATCH('Ratios - Total'!$C1293,IF(Data!$A$2:$A$1823='Ratios - Total'!$A1293,Data!$C$2:$C$1823,0),0))/INDEX(Data!$L$2:$L$1823,MATCH('Ratios - Total'!$C1293,IF(Data!$A$2:$A$1823='Ratios - Total'!$A1293,Data!$C$2:$C$1823,0),0)),"Missing Data")</f>
        <v>25019.223557967129</v>
      </c>
      <c r="W1293" s="5">
        <f t="shared" si="20"/>
        <v>29780.427627933972</v>
      </c>
      <c r="X1293" s="5" t="str">
        <f t="array" ref="X1293">IFERROR(INDEX(Data!$K$2:$K$1823,MATCH('Ratios - Total'!$C1293,IF(Data!$A$2:$A$1823='Ratios - Total'!$A1293,Data!$C$2:$C$1823,0),0))/INDEX(Data!$G$2:$G$1823,MATCH('Ratios - Total'!$C1293,IF(Data!$A$2:$A$1823='Ratios - Total'!$A1293,Data!$C$2:$C$1823,0),0)),"Missing Data")</f>
        <v>Missing Data</v>
      </c>
    </row>
    <row r="1294" spans="1:24" x14ac:dyDescent="0.25">
      <c r="A1294" s="22" t="s">
        <v>90</v>
      </c>
      <c r="B1294" s="22" t="s">
        <v>91</v>
      </c>
      <c r="C1294" s="22">
        <v>2000</v>
      </c>
      <c r="D1294" s="5">
        <f t="array" ref="D1294">IFERROR(INDEX(Data!$H$2:$H$1823,MATCH('Ratios - Total'!$C1294,IF(Data!$A$2:$A$1823='Ratios - Total'!$A1294,Data!$C$2:$C$1823,0),0))/INDEX(Data!$D$2:$D$1823,MATCH('Ratios - Total'!$C1294,IF(Data!$A$2:$A$1823='Ratios - Total'!$A1294,Data!$C$2:$C$1823,0),0)),"Missing Data")</f>
        <v>1529.175361988845</v>
      </c>
      <c r="E1294" s="22"/>
      <c r="F1294" s="5">
        <f t="array" ref="F1294">IFERROR(INDEX(Data!$G$2:$G$1823,MATCH('Ratios - Total'!$C1294,IF(Data!$A$2:$A$1823='Ratios - Total'!$A1294,Data!$C$2:$C$1823,0),0))/INDEX(Data!$D$2:$D$1823,MATCH('Ratios - Total'!$C1294,IF(Data!$A$2:$A$1823='Ratios - Total'!$A1294,Data!$C$2:$C$1823,0),0)),"Missing Data")</f>
        <v>0</v>
      </c>
      <c r="G1294" s="5"/>
      <c r="H1294" s="5" t="str">
        <f t="array" ref="H1294">IFERROR(INDEX(Data!$H$2:$H$1823,MATCH('Ratios - Total'!$C1294,IF(Data!$A$2:$A$1823='Ratios - Total'!$A1294,Data!$C$2:$C$1823,0),0))/INDEX(Data!$G$2:$G$1823,MATCH('Ratios - Total'!$C1294,IF(Data!$A$2:$A$1823='Ratios - Total'!$A1294,Data!$C$2:$C$1823,0),0)),"Missing Data")</f>
        <v>Missing Data</v>
      </c>
      <c r="I1294" s="5">
        <f t="array" ref="I1294">IFERROR(INDEX(Data!$G$2:$G$1823,MATCH('Ratios - Total'!$C1294,IF(Data!$A$2:$A$1823='Ratios - Total'!$A1294,Data!$C$2:$C$1823,0),0))/INDEX(Data!$D$2:$D$1823,MATCH('Ratios - Total'!$C1294,IF(Data!$A$2:$A$1823='Ratios - Total'!$A1294,Data!$C$2:$C$1823,0),0)),"Missing Data")</f>
        <v>0</v>
      </c>
      <c r="J1294" s="22"/>
      <c r="K1294" s="5">
        <f t="array" ref="K1294">IFERROR(INDEX(Data!$E$2:$E$1823,MATCH('Ratios - Total'!$C1294,IF(Data!$A$2:$A$1823='Ratios - Total'!$A1294,Data!$C$2:$C$1823,0),0))/INDEX(Data!$D$2:$D$1823,MATCH('Ratios - Total'!$C1294,IF(Data!$A$2:$A$1823='Ratios - Total'!$A1294,Data!$C$2:$C$1823,0),0)),"Missing Data")</f>
        <v>0</v>
      </c>
      <c r="L1294" s="5"/>
      <c r="M1294" s="5" t="str">
        <f t="array" ref="M1294">IFERROR(INDEX(Data!$F$2:$F$1823,MATCH('Ratios - Total'!$C1294,IF(Data!$A$2:$A$1823='Ratios - Total'!$A1294,Data!$C$2:$C$1823,0),0))/INDEX(Data!$E$2:$E$1823,MATCH('Ratios - Total'!$C1294,IF(Data!$A$2:$A$1823='Ratios - Total'!$A1294,Data!$C$2:$C$1823,0),0)),"Missing Data")</f>
        <v>Missing Data</v>
      </c>
      <c r="N1294" s="5"/>
      <c r="O1294" s="5" t="str">
        <f t="array" ref="O1294">IFERROR(INDEX(Data!$G$2:$G$1823,MATCH('Ratios - Total'!$C1294,IF(Data!$A$2:$A$1823='Ratios - Total'!$A1294,Data!$C$2:$C$1823,0),0))/INDEX(Data!$F$2:$F$1823,MATCH('Ratios - Total'!$C1294,IF(Data!$A$2:$A$1823='Ratios - Total'!$A1294,Data!$C$2:$C$1823,0),0)),"Missing Data")</f>
        <v>Missing Data</v>
      </c>
      <c r="P1294" s="5" t="str">
        <f t="array" ref="P1294">IFERROR(INDEX(Data!$H$2:$H$1823,MATCH('Ratios - Total'!$C1294,IF(Data!$A$2:$A$1823='Ratios - Total'!$A1294,Data!$C$2:$C$1823,0),0))/INDEX(Data!$G$2:$G$1823,MATCH('Ratios - Total'!$C1294,IF(Data!$A$2:$A$1823='Ratios - Total'!$A1294,Data!$C$2:$C$1823,0),0)),"Missing Data")</f>
        <v>Missing Data</v>
      </c>
      <c r="Q1294" s="5"/>
      <c r="R1294" s="5" t="str">
        <f t="array" ref="R1294">IFERROR(INDEX(Data!$L$2:$L$1823,MATCH('Ratios - Total'!$C1294,IF(Data!$A$2:$A$1823='Ratios - Total'!$A1294,Data!$C$2:$C$1823,0),0))/INDEX(Data!$G$2:$G$1823,MATCH('Ratios - Total'!$C1294,IF(Data!$A$2:$A$1823='Ratios - Total'!$A1294,Data!$C$2:$C$1823,0),0)),"Missing Data")</f>
        <v>Missing Data</v>
      </c>
      <c r="S1294" s="5"/>
      <c r="T1294" s="5">
        <f t="array" ref="T1294">IFERROR(INDEX(Data!$H$2:$H$1823,MATCH('Ratios - Total'!$C1294,IF(Data!$A$2:$A$1823='Ratios - Total'!$A1294,Data!$C$2:$C$1823,0),0))/INDEX(Data!$L$2:$L$1823,MATCH('Ratios - Total'!$C1294,IF(Data!$A$2:$A$1823='Ratios - Total'!$A1294,Data!$C$2:$C$1823,0),0)),"Missing Data")</f>
        <v>57852.765832925405</v>
      </c>
      <c r="U1294" s="5">
        <f t="array" ref="U1294">IFERROR(INDEX(Data!$K$2:$K$1823,MATCH('Ratios - Total'!$C1294,IF(Data!$A$2:$A$1823='Ratios - Total'!$A1294,Data!$C$2:$C$1823,0),0))/INDEX(Data!$H$2:$H$1823,MATCH('Ratios - Total'!$C1294,IF(Data!$A$2:$A$1823='Ratios - Total'!$A1294,Data!$C$2:$C$1823,0),0)),"Missing Data")</f>
        <v>0.42983357429390967</v>
      </c>
      <c r="V1294" s="5">
        <f t="array" ref="V1294">IFERROR(INDEX(Data!$K$2:$K$1823,MATCH('Ratios - Total'!$C1294,IF(Data!$A$2:$A$1823='Ratios - Total'!$A1294,Data!$C$2:$C$1823,0),0))/INDEX(Data!$L$2:$L$1823,MATCH('Ratios - Total'!$C1294,IF(Data!$A$2:$A$1823='Ratios - Total'!$A1294,Data!$C$2:$C$1823,0),0)),"Missing Data")</f>
        <v>24867.061120754901</v>
      </c>
      <c r="W1294" s="5">
        <f t="shared" si="20"/>
        <v>32985.704712170504</v>
      </c>
      <c r="X1294" s="5" t="str">
        <f t="array" ref="X1294">IFERROR(INDEX(Data!$K$2:$K$1823,MATCH('Ratios - Total'!$C1294,IF(Data!$A$2:$A$1823='Ratios - Total'!$A1294,Data!$C$2:$C$1823,0),0))/INDEX(Data!$G$2:$G$1823,MATCH('Ratios - Total'!$C1294,IF(Data!$A$2:$A$1823='Ratios - Total'!$A1294,Data!$C$2:$C$1823,0),0)),"Missing Data")</f>
        <v>Missing Data</v>
      </c>
    </row>
    <row r="1295" spans="1:24" x14ac:dyDescent="0.25">
      <c r="A1295" s="22" t="s">
        <v>2</v>
      </c>
      <c r="B1295" s="22" t="s">
        <v>3</v>
      </c>
      <c r="C1295" s="22">
        <v>2000</v>
      </c>
      <c r="D1295" s="5">
        <f t="array" ref="D1295">IFERROR(INDEX(Data!$H$2:$H$1823,MATCH('Ratios - Total'!$C1295,IF(Data!$A$2:$A$1823='Ratios - Total'!$A1295,Data!$C$2:$C$1823,0),0))/INDEX(Data!$D$2:$D$1823,MATCH('Ratios - Total'!$C1295,IF(Data!$A$2:$A$1823='Ratios - Total'!$A1295,Data!$C$2:$C$1823,0),0)),"Missing Data")</f>
        <v>1409.0123086735321</v>
      </c>
      <c r="E1295" s="22"/>
      <c r="F1295" s="5">
        <f t="array" ref="F1295">IFERROR(INDEX(Data!$G$2:$G$1823,MATCH('Ratios - Total'!$C1295,IF(Data!$A$2:$A$1823='Ratios - Total'!$A1295,Data!$C$2:$C$1823,0),0))/INDEX(Data!$D$2:$D$1823,MATCH('Ratios - Total'!$C1295,IF(Data!$A$2:$A$1823='Ratios - Total'!$A1295,Data!$C$2:$C$1823,0),0)),"Missing Data")</f>
        <v>0</v>
      </c>
      <c r="G1295" s="5"/>
      <c r="H1295" s="5" t="str">
        <f t="array" ref="H1295">IFERROR(INDEX(Data!$H$2:$H$1823,MATCH('Ratios - Total'!$C1295,IF(Data!$A$2:$A$1823='Ratios - Total'!$A1295,Data!$C$2:$C$1823,0),0))/INDEX(Data!$G$2:$G$1823,MATCH('Ratios - Total'!$C1295,IF(Data!$A$2:$A$1823='Ratios - Total'!$A1295,Data!$C$2:$C$1823,0),0)),"Missing Data")</f>
        <v>Missing Data</v>
      </c>
      <c r="I1295" s="5">
        <f t="array" ref="I1295">IFERROR(INDEX(Data!$G$2:$G$1823,MATCH('Ratios - Total'!$C1295,IF(Data!$A$2:$A$1823='Ratios - Total'!$A1295,Data!$C$2:$C$1823,0),0))/INDEX(Data!$D$2:$D$1823,MATCH('Ratios - Total'!$C1295,IF(Data!$A$2:$A$1823='Ratios - Total'!$A1295,Data!$C$2:$C$1823,0),0)),"Missing Data")</f>
        <v>0</v>
      </c>
      <c r="J1295" s="22"/>
      <c r="K1295" s="5">
        <f t="array" ref="K1295">IFERROR(INDEX(Data!$E$2:$E$1823,MATCH('Ratios - Total'!$C1295,IF(Data!$A$2:$A$1823='Ratios - Total'!$A1295,Data!$C$2:$C$1823,0),0))/INDEX(Data!$D$2:$D$1823,MATCH('Ratios - Total'!$C1295,IF(Data!$A$2:$A$1823='Ratios - Total'!$A1295,Data!$C$2:$C$1823,0),0)),"Missing Data")</f>
        <v>0</v>
      </c>
      <c r="L1295" s="5"/>
      <c r="M1295" s="5" t="str">
        <f t="array" ref="M1295">IFERROR(INDEX(Data!$F$2:$F$1823,MATCH('Ratios - Total'!$C1295,IF(Data!$A$2:$A$1823='Ratios - Total'!$A1295,Data!$C$2:$C$1823,0),0))/INDEX(Data!$E$2:$E$1823,MATCH('Ratios - Total'!$C1295,IF(Data!$A$2:$A$1823='Ratios - Total'!$A1295,Data!$C$2:$C$1823,0),0)),"Missing Data")</f>
        <v>Missing Data</v>
      </c>
      <c r="N1295" s="5"/>
      <c r="O1295" s="5" t="str">
        <f t="array" ref="O1295">IFERROR(INDEX(Data!$G$2:$G$1823,MATCH('Ratios - Total'!$C1295,IF(Data!$A$2:$A$1823='Ratios - Total'!$A1295,Data!$C$2:$C$1823,0),0))/INDEX(Data!$F$2:$F$1823,MATCH('Ratios - Total'!$C1295,IF(Data!$A$2:$A$1823='Ratios - Total'!$A1295,Data!$C$2:$C$1823,0),0)),"Missing Data")</f>
        <v>Missing Data</v>
      </c>
      <c r="P1295" s="5" t="str">
        <f t="array" ref="P1295">IFERROR(INDEX(Data!$H$2:$H$1823,MATCH('Ratios - Total'!$C1295,IF(Data!$A$2:$A$1823='Ratios - Total'!$A1295,Data!$C$2:$C$1823,0),0))/INDEX(Data!$G$2:$G$1823,MATCH('Ratios - Total'!$C1295,IF(Data!$A$2:$A$1823='Ratios - Total'!$A1295,Data!$C$2:$C$1823,0),0)),"Missing Data")</f>
        <v>Missing Data</v>
      </c>
      <c r="Q1295" s="5"/>
      <c r="R1295" s="5" t="str">
        <f t="array" ref="R1295">IFERROR(INDEX(Data!$L$2:$L$1823,MATCH('Ratios - Total'!$C1295,IF(Data!$A$2:$A$1823='Ratios - Total'!$A1295,Data!$C$2:$C$1823,0),0))/INDEX(Data!$G$2:$G$1823,MATCH('Ratios - Total'!$C1295,IF(Data!$A$2:$A$1823='Ratios - Total'!$A1295,Data!$C$2:$C$1823,0),0)),"Missing Data")</f>
        <v>Missing Data</v>
      </c>
      <c r="S1295" s="5"/>
      <c r="T1295" s="5">
        <f t="array" ref="T1295">IFERROR(INDEX(Data!$H$2:$H$1823,MATCH('Ratios - Total'!$C1295,IF(Data!$A$2:$A$1823='Ratios - Total'!$A1295,Data!$C$2:$C$1823,0),0))/INDEX(Data!$L$2:$L$1823,MATCH('Ratios - Total'!$C1295,IF(Data!$A$2:$A$1823='Ratios - Total'!$A1295,Data!$C$2:$C$1823,0),0)),"Missing Data")</f>
        <v>66100.477259804247</v>
      </c>
      <c r="U1295" s="5">
        <f t="array" ref="U1295">IFERROR(INDEX(Data!$K$2:$K$1823,MATCH('Ratios - Total'!$C1295,IF(Data!$A$2:$A$1823='Ratios - Total'!$A1295,Data!$C$2:$C$1823,0),0))/INDEX(Data!$H$2:$H$1823,MATCH('Ratios - Total'!$C1295,IF(Data!$A$2:$A$1823='Ratios - Total'!$A1295,Data!$C$2:$C$1823,0),0)),"Missing Data")</f>
        <v>0.44242971563014882</v>
      </c>
      <c r="V1295" s="5">
        <f t="array" ref="V1295">IFERROR(INDEX(Data!$K$2:$K$1823,MATCH('Ratios - Total'!$C1295,IF(Data!$A$2:$A$1823='Ratios - Total'!$A1295,Data!$C$2:$C$1823,0),0))/INDEX(Data!$L$2:$L$1823,MATCH('Ratios - Total'!$C1295,IF(Data!$A$2:$A$1823='Ratios - Total'!$A1295,Data!$C$2:$C$1823,0),0)),"Missing Data")</f>
        <v>29244.815357072315</v>
      </c>
      <c r="W1295" s="5">
        <f t="shared" si="20"/>
        <v>36855.661902731932</v>
      </c>
      <c r="X1295" s="5" t="str">
        <f t="array" ref="X1295">IFERROR(INDEX(Data!$K$2:$K$1823,MATCH('Ratios - Total'!$C1295,IF(Data!$A$2:$A$1823='Ratios - Total'!$A1295,Data!$C$2:$C$1823,0),0))/INDEX(Data!$G$2:$G$1823,MATCH('Ratios - Total'!$C1295,IF(Data!$A$2:$A$1823='Ratios - Total'!$A1295,Data!$C$2:$C$1823,0),0)),"Missing Data")</f>
        <v>Missing Data</v>
      </c>
    </row>
    <row r="1296" spans="1:24" x14ac:dyDescent="0.25">
      <c r="A1296" s="22" t="s">
        <v>92</v>
      </c>
      <c r="B1296" s="22" t="s">
        <v>93</v>
      </c>
      <c r="C1296" s="22">
        <v>2000</v>
      </c>
      <c r="D1296" s="5">
        <f t="array" ref="D1296">IFERROR(INDEX(Data!$H$2:$H$1823,MATCH('Ratios - Total'!$C1296,IF(Data!$A$2:$A$1823='Ratios - Total'!$A1296,Data!$C$2:$C$1823,0),0))/INDEX(Data!$D$2:$D$1823,MATCH('Ratios - Total'!$C1296,IF(Data!$A$2:$A$1823='Ratios - Total'!$A1296,Data!$C$2:$C$1823,0),0)),"Missing Data")</f>
        <v>1140.5353846866699</v>
      </c>
      <c r="E1296" s="22"/>
      <c r="F1296" s="5">
        <f t="array" ref="F1296">IFERROR(INDEX(Data!$G$2:$G$1823,MATCH('Ratios - Total'!$C1296,IF(Data!$A$2:$A$1823='Ratios - Total'!$A1296,Data!$C$2:$C$1823,0),0))/INDEX(Data!$D$2:$D$1823,MATCH('Ratios - Total'!$C1296,IF(Data!$A$2:$A$1823='Ratios - Total'!$A1296,Data!$C$2:$C$1823,0),0)),"Missing Data")</f>
        <v>0</v>
      </c>
      <c r="G1296" s="5"/>
      <c r="H1296" s="5" t="str">
        <f t="array" ref="H1296">IFERROR(INDEX(Data!$H$2:$H$1823,MATCH('Ratios - Total'!$C1296,IF(Data!$A$2:$A$1823='Ratios - Total'!$A1296,Data!$C$2:$C$1823,0),0))/INDEX(Data!$G$2:$G$1823,MATCH('Ratios - Total'!$C1296,IF(Data!$A$2:$A$1823='Ratios - Total'!$A1296,Data!$C$2:$C$1823,0),0)),"Missing Data")</f>
        <v>Missing Data</v>
      </c>
      <c r="I1296" s="5">
        <f t="array" ref="I1296">IFERROR(INDEX(Data!$G$2:$G$1823,MATCH('Ratios - Total'!$C1296,IF(Data!$A$2:$A$1823='Ratios - Total'!$A1296,Data!$C$2:$C$1823,0),0))/INDEX(Data!$D$2:$D$1823,MATCH('Ratios - Total'!$C1296,IF(Data!$A$2:$A$1823='Ratios - Total'!$A1296,Data!$C$2:$C$1823,0),0)),"Missing Data")</f>
        <v>0</v>
      </c>
      <c r="J1296" s="22"/>
      <c r="K1296" s="5">
        <f t="array" ref="K1296">IFERROR(INDEX(Data!$E$2:$E$1823,MATCH('Ratios - Total'!$C1296,IF(Data!$A$2:$A$1823='Ratios - Total'!$A1296,Data!$C$2:$C$1823,0),0))/INDEX(Data!$D$2:$D$1823,MATCH('Ratios - Total'!$C1296,IF(Data!$A$2:$A$1823='Ratios - Total'!$A1296,Data!$C$2:$C$1823,0),0)),"Missing Data")</f>
        <v>0</v>
      </c>
      <c r="L1296" s="5"/>
      <c r="M1296" s="5" t="str">
        <f t="array" ref="M1296">IFERROR(INDEX(Data!$F$2:$F$1823,MATCH('Ratios - Total'!$C1296,IF(Data!$A$2:$A$1823='Ratios - Total'!$A1296,Data!$C$2:$C$1823,0),0))/INDEX(Data!$E$2:$E$1823,MATCH('Ratios - Total'!$C1296,IF(Data!$A$2:$A$1823='Ratios - Total'!$A1296,Data!$C$2:$C$1823,0),0)),"Missing Data")</f>
        <v>Missing Data</v>
      </c>
      <c r="N1296" s="5"/>
      <c r="O1296" s="5" t="str">
        <f t="array" ref="O1296">IFERROR(INDEX(Data!$G$2:$G$1823,MATCH('Ratios - Total'!$C1296,IF(Data!$A$2:$A$1823='Ratios - Total'!$A1296,Data!$C$2:$C$1823,0),0))/INDEX(Data!$F$2:$F$1823,MATCH('Ratios - Total'!$C1296,IF(Data!$A$2:$A$1823='Ratios - Total'!$A1296,Data!$C$2:$C$1823,0),0)),"Missing Data")</f>
        <v>Missing Data</v>
      </c>
      <c r="P1296" s="5" t="str">
        <f t="array" ref="P1296">IFERROR(INDEX(Data!$H$2:$H$1823,MATCH('Ratios - Total'!$C1296,IF(Data!$A$2:$A$1823='Ratios - Total'!$A1296,Data!$C$2:$C$1823,0),0))/INDEX(Data!$G$2:$G$1823,MATCH('Ratios - Total'!$C1296,IF(Data!$A$2:$A$1823='Ratios - Total'!$A1296,Data!$C$2:$C$1823,0),0)),"Missing Data")</f>
        <v>Missing Data</v>
      </c>
      <c r="Q1296" s="5"/>
      <c r="R1296" s="5" t="str">
        <f t="array" ref="R1296">IFERROR(INDEX(Data!$L$2:$L$1823,MATCH('Ratios - Total'!$C1296,IF(Data!$A$2:$A$1823='Ratios - Total'!$A1296,Data!$C$2:$C$1823,0),0))/INDEX(Data!$G$2:$G$1823,MATCH('Ratios - Total'!$C1296,IF(Data!$A$2:$A$1823='Ratios - Total'!$A1296,Data!$C$2:$C$1823,0),0)),"Missing Data")</f>
        <v>Missing Data</v>
      </c>
      <c r="S1296" s="5"/>
      <c r="T1296" s="5">
        <f t="array" ref="T1296">IFERROR(INDEX(Data!$H$2:$H$1823,MATCH('Ratios - Total'!$C1296,IF(Data!$A$2:$A$1823='Ratios - Total'!$A1296,Data!$C$2:$C$1823,0),0))/INDEX(Data!$L$2:$L$1823,MATCH('Ratios - Total'!$C1296,IF(Data!$A$2:$A$1823='Ratios - Total'!$A1296,Data!$C$2:$C$1823,0),0)),"Missing Data")</f>
        <v>56795.286579548731</v>
      </c>
      <c r="U1296" s="5">
        <f t="array" ref="U1296">IFERROR(INDEX(Data!$K$2:$K$1823,MATCH('Ratios - Total'!$C1296,IF(Data!$A$2:$A$1823='Ratios - Total'!$A1296,Data!$C$2:$C$1823,0),0))/INDEX(Data!$H$2:$H$1823,MATCH('Ratios - Total'!$C1296,IF(Data!$A$2:$A$1823='Ratios - Total'!$A1296,Data!$C$2:$C$1823,0),0)),"Missing Data")</f>
        <v>0.43177371788692148</v>
      </c>
      <c r="V1296" s="5">
        <f t="array" ref="V1296">IFERROR(INDEX(Data!$K$2:$K$1823,MATCH('Ratios - Total'!$C1296,IF(Data!$A$2:$A$1823='Ratios - Total'!$A1296,Data!$C$2:$C$1823,0),0))/INDEX(Data!$L$2:$L$1823,MATCH('Ratios - Total'!$C1296,IF(Data!$A$2:$A$1823='Ratios - Total'!$A1296,Data!$C$2:$C$1823,0),0)),"Missing Data")</f>
        <v>24522.712044904933</v>
      </c>
      <c r="W1296" s="5">
        <f t="shared" si="20"/>
        <v>32272.574534643798</v>
      </c>
      <c r="X1296" s="5" t="str">
        <f t="array" ref="X1296">IFERROR(INDEX(Data!$K$2:$K$1823,MATCH('Ratios - Total'!$C1296,IF(Data!$A$2:$A$1823='Ratios - Total'!$A1296,Data!$C$2:$C$1823,0),0))/INDEX(Data!$G$2:$G$1823,MATCH('Ratios - Total'!$C1296,IF(Data!$A$2:$A$1823='Ratios - Total'!$A1296,Data!$C$2:$C$1823,0),0)),"Missing Data")</f>
        <v>Missing Data</v>
      </c>
    </row>
    <row r="1297" spans="1:24" x14ac:dyDescent="0.25">
      <c r="A1297" s="22" t="s">
        <v>94</v>
      </c>
      <c r="B1297" s="22" t="s">
        <v>95</v>
      </c>
      <c r="C1297" s="22">
        <v>2000</v>
      </c>
      <c r="D1297" s="5">
        <f t="array" ref="D1297">IFERROR(INDEX(Data!$H$2:$H$1823,MATCH('Ratios - Total'!$C1297,IF(Data!$A$2:$A$1823='Ratios - Total'!$A1297,Data!$C$2:$C$1823,0),0))/INDEX(Data!$D$2:$D$1823,MATCH('Ratios - Total'!$C1297,IF(Data!$A$2:$A$1823='Ratios - Total'!$A1297,Data!$C$2:$C$1823,0),0)),"Missing Data")</f>
        <v>1474.7103661637288</v>
      </c>
      <c r="E1297" s="22"/>
      <c r="F1297" s="5">
        <f t="array" ref="F1297">IFERROR(INDEX(Data!$G$2:$G$1823,MATCH('Ratios - Total'!$C1297,IF(Data!$A$2:$A$1823='Ratios - Total'!$A1297,Data!$C$2:$C$1823,0),0))/INDEX(Data!$D$2:$D$1823,MATCH('Ratios - Total'!$C1297,IF(Data!$A$2:$A$1823='Ratios - Total'!$A1297,Data!$C$2:$C$1823,0),0)),"Missing Data")</f>
        <v>0</v>
      </c>
      <c r="G1297" s="5"/>
      <c r="H1297" s="5" t="str">
        <f t="array" ref="H1297">IFERROR(INDEX(Data!$H$2:$H$1823,MATCH('Ratios - Total'!$C1297,IF(Data!$A$2:$A$1823='Ratios - Total'!$A1297,Data!$C$2:$C$1823,0),0))/INDEX(Data!$G$2:$G$1823,MATCH('Ratios - Total'!$C1297,IF(Data!$A$2:$A$1823='Ratios - Total'!$A1297,Data!$C$2:$C$1823,0),0)),"Missing Data")</f>
        <v>Missing Data</v>
      </c>
      <c r="I1297" s="5">
        <f t="array" ref="I1297">IFERROR(INDEX(Data!$G$2:$G$1823,MATCH('Ratios - Total'!$C1297,IF(Data!$A$2:$A$1823='Ratios - Total'!$A1297,Data!$C$2:$C$1823,0),0))/INDEX(Data!$D$2:$D$1823,MATCH('Ratios - Total'!$C1297,IF(Data!$A$2:$A$1823='Ratios - Total'!$A1297,Data!$C$2:$C$1823,0),0)),"Missing Data")</f>
        <v>0</v>
      </c>
      <c r="J1297" s="22"/>
      <c r="K1297" s="5">
        <f t="array" ref="K1297">IFERROR(INDEX(Data!$E$2:$E$1823,MATCH('Ratios - Total'!$C1297,IF(Data!$A$2:$A$1823='Ratios - Total'!$A1297,Data!$C$2:$C$1823,0),0))/INDEX(Data!$D$2:$D$1823,MATCH('Ratios - Total'!$C1297,IF(Data!$A$2:$A$1823='Ratios - Total'!$A1297,Data!$C$2:$C$1823,0),0)),"Missing Data")</f>
        <v>0</v>
      </c>
      <c r="L1297" s="5"/>
      <c r="M1297" s="5" t="str">
        <f t="array" ref="M1297">IFERROR(INDEX(Data!$F$2:$F$1823,MATCH('Ratios - Total'!$C1297,IF(Data!$A$2:$A$1823='Ratios - Total'!$A1297,Data!$C$2:$C$1823,0),0))/INDEX(Data!$E$2:$E$1823,MATCH('Ratios - Total'!$C1297,IF(Data!$A$2:$A$1823='Ratios - Total'!$A1297,Data!$C$2:$C$1823,0),0)),"Missing Data")</f>
        <v>Missing Data</v>
      </c>
      <c r="N1297" s="5"/>
      <c r="O1297" s="5" t="str">
        <f t="array" ref="O1297">IFERROR(INDEX(Data!$G$2:$G$1823,MATCH('Ratios - Total'!$C1297,IF(Data!$A$2:$A$1823='Ratios - Total'!$A1297,Data!$C$2:$C$1823,0),0))/INDEX(Data!$F$2:$F$1823,MATCH('Ratios - Total'!$C1297,IF(Data!$A$2:$A$1823='Ratios - Total'!$A1297,Data!$C$2:$C$1823,0),0)),"Missing Data")</f>
        <v>Missing Data</v>
      </c>
      <c r="P1297" s="5" t="str">
        <f t="array" ref="P1297">IFERROR(INDEX(Data!$H$2:$H$1823,MATCH('Ratios - Total'!$C1297,IF(Data!$A$2:$A$1823='Ratios - Total'!$A1297,Data!$C$2:$C$1823,0),0))/INDEX(Data!$G$2:$G$1823,MATCH('Ratios - Total'!$C1297,IF(Data!$A$2:$A$1823='Ratios - Total'!$A1297,Data!$C$2:$C$1823,0),0)),"Missing Data")</f>
        <v>Missing Data</v>
      </c>
      <c r="Q1297" s="5"/>
      <c r="R1297" s="5" t="str">
        <f t="array" ref="R1297">IFERROR(INDEX(Data!$L$2:$L$1823,MATCH('Ratios - Total'!$C1297,IF(Data!$A$2:$A$1823='Ratios - Total'!$A1297,Data!$C$2:$C$1823,0),0))/INDEX(Data!$G$2:$G$1823,MATCH('Ratios - Total'!$C1297,IF(Data!$A$2:$A$1823='Ratios - Total'!$A1297,Data!$C$2:$C$1823,0),0)),"Missing Data")</f>
        <v>Missing Data</v>
      </c>
      <c r="S1297" s="5"/>
      <c r="T1297" s="5">
        <f t="array" ref="T1297">IFERROR(INDEX(Data!$H$2:$H$1823,MATCH('Ratios - Total'!$C1297,IF(Data!$A$2:$A$1823='Ratios - Total'!$A1297,Data!$C$2:$C$1823,0),0))/INDEX(Data!$L$2:$L$1823,MATCH('Ratios - Total'!$C1297,IF(Data!$A$2:$A$1823='Ratios - Total'!$A1297,Data!$C$2:$C$1823,0),0)),"Missing Data")</f>
        <v>51199.384019591096</v>
      </c>
      <c r="U1297" s="5">
        <f t="array" ref="U1297">IFERROR(INDEX(Data!$K$2:$K$1823,MATCH('Ratios - Total'!$C1297,IF(Data!$A$2:$A$1823='Ratios - Total'!$A1297,Data!$C$2:$C$1823,0),0))/INDEX(Data!$H$2:$H$1823,MATCH('Ratios - Total'!$C1297,IF(Data!$A$2:$A$1823='Ratios - Total'!$A1297,Data!$C$2:$C$1823,0),0)),"Missing Data")</f>
        <v>0.46636157268749534</v>
      </c>
      <c r="V1297" s="5">
        <f t="array" ref="V1297">IFERROR(INDEX(Data!$K$2:$K$1823,MATCH('Ratios - Total'!$C1297,IF(Data!$A$2:$A$1823='Ratios - Total'!$A1297,Data!$C$2:$C$1823,0),0))/INDEX(Data!$L$2:$L$1823,MATCH('Ratios - Total'!$C1297,IF(Data!$A$2:$A$1823='Ratios - Total'!$A1297,Data!$C$2:$C$1823,0),0)),"Missing Data")</f>
        <v>23877.425252007517</v>
      </c>
      <c r="W1297" s="5">
        <f t="shared" si="20"/>
        <v>27321.958767583579</v>
      </c>
      <c r="X1297" s="5" t="str">
        <f t="array" ref="X1297">IFERROR(INDEX(Data!$K$2:$K$1823,MATCH('Ratios - Total'!$C1297,IF(Data!$A$2:$A$1823='Ratios - Total'!$A1297,Data!$C$2:$C$1823,0),0))/INDEX(Data!$G$2:$G$1823,MATCH('Ratios - Total'!$C1297,IF(Data!$A$2:$A$1823='Ratios - Total'!$A1297,Data!$C$2:$C$1823,0),0)),"Missing Data")</f>
        <v>Missing Data</v>
      </c>
    </row>
    <row r="1298" spans="1:24" x14ac:dyDescent="0.25">
      <c r="A1298" s="22" t="s">
        <v>96</v>
      </c>
      <c r="B1298" s="22" t="s">
        <v>97</v>
      </c>
      <c r="C1298" s="22">
        <v>2000</v>
      </c>
      <c r="D1298" s="5">
        <f t="array" ref="D1298">IFERROR(INDEX(Data!$H$2:$H$1823,MATCH('Ratios - Total'!$C1298,IF(Data!$A$2:$A$1823='Ratios - Total'!$A1298,Data!$C$2:$C$1823,0),0))/INDEX(Data!$D$2:$D$1823,MATCH('Ratios - Total'!$C1298,IF(Data!$A$2:$A$1823='Ratios - Total'!$A1298,Data!$C$2:$C$1823,0),0)),"Missing Data")</f>
        <v>1375.8664710898126</v>
      </c>
      <c r="E1298" s="22"/>
      <c r="F1298" s="5">
        <f t="array" ref="F1298">IFERROR(INDEX(Data!$G$2:$G$1823,MATCH('Ratios - Total'!$C1298,IF(Data!$A$2:$A$1823='Ratios - Total'!$A1298,Data!$C$2:$C$1823,0),0))/INDEX(Data!$D$2:$D$1823,MATCH('Ratios - Total'!$C1298,IF(Data!$A$2:$A$1823='Ratios - Total'!$A1298,Data!$C$2:$C$1823,0),0)),"Missing Data")</f>
        <v>0</v>
      </c>
      <c r="G1298" s="5"/>
      <c r="H1298" s="5" t="str">
        <f t="array" ref="H1298">IFERROR(INDEX(Data!$H$2:$H$1823,MATCH('Ratios - Total'!$C1298,IF(Data!$A$2:$A$1823='Ratios - Total'!$A1298,Data!$C$2:$C$1823,0),0))/INDEX(Data!$G$2:$G$1823,MATCH('Ratios - Total'!$C1298,IF(Data!$A$2:$A$1823='Ratios - Total'!$A1298,Data!$C$2:$C$1823,0),0)),"Missing Data")</f>
        <v>Missing Data</v>
      </c>
      <c r="I1298" s="5">
        <f t="array" ref="I1298">IFERROR(INDEX(Data!$G$2:$G$1823,MATCH('Ratios - Total'!$C1298,IF(Data!$A$2:$A$1823='Ratios - Total'!$A1298,Data!$C$2:$C$1823,0),0))/INDEX(Data!$D$2:$D$1823,MATCH('Ratios - Total'!$C1298,IF(Data!$A$2:$A$1823='Ratios - Total'!$A1298,Data!$C$2:$C$1823,0),0)),"Missing Data")</f>
        <v>0</v>
      </c>
      <c r="J1298" s="22"/>
      <c r="K1298" s="5">
        <f t="array" ref="K1298">IFERROR(INDEX(Data!$E$2:$E$1823,MATCH('Ratios - Total'!$C1298,IF(Data!$A$2:$A$1823='Ratios - Total'!$A1298,Data!$C$2:$C$1823,0),0))/INDEX(Data!$D$2:$D$1823,MATCH('Ratios - Total'!$C1298,IF(Data!$A$2:$A$1823='Ratios - Total'!$A1298,Data!$C$2:$C$1823,0),0)),"Missing Data")</f>
        <v>0</v>
      </c>
      <c r="L1298" s="5"/>
      <c r="M1298" s="5" t="str">
        <f t="array" ref="M1298">IFERROR(INDEX(Data!$F$2:$F$1823,MATCH('Ratios - Total'!$C1298,IF(Data!$A$2:$A$1823='Ratios - Total'!$A1298,Data!$C$2:$C$1823,0),0))/INDEX(Data!$E$2:$E$1823,MATCH('Ratios - Total'!$C1298,IF(Data!$A$2:$A$1823='Ratios - Total'!$A1298,Data!$C$2:$C$1823,0),0)),"Missing Data")</f>
        <v>Missing Data</v>
      </c>
      <c r="N1298" s="5"/>
      <c r="O1298" s="5" t="str">
        <f t="array" ref="O1298">IFERROR(INDEX(Data!$G$2:$G$1823,MATCH('Ratios - Total'!$C1298,IF(Data!$A$2:$A$1823='Ratios - Total'!$A1298,Data!$C$2:$C$1823,0),0))/INDEX(Data!$F$2:$F$1823,MATCH('Ratios - Total'!$C1298,IF(Data!$A$2:$A$1823='Ratios - Total'!$A1298,Data!$C$2:$C$1823,0),0)),"Missing Data")</f>
        <v>Missing Data</v>
      </c>
      <c r="P1298" s="5" t="str">
        <f t="array" ref="P1298">IFERROR(INDEX(Data!$H$2:$H$1823,MATCH('Ratios - Total'!$C1298,IF(Data!$A$2:$A$1823='Ratios - Total'!$A1298,Data!$C$2:$C$1823,0),0))/INDEX(Data!$G$2:$G$1823,MATCH('Ratios - Total'!$C1298,IF(Data!$A$2:$A$1823='Ratios - Total'!$A1298,Data!$C$2:$C$1823,0),0)),"Missing Data")</f>
        <v>Missing Data</v>
      </c>
      <c r="Q1298" s="5"/>
      <c r="R1298" s="5" t="str">
        <f t="array" ref="R1298">IFERROR(INDEX(Data!$L$2:$L$1823,MATCH('Ratios - Total'!$C1298,IF(Data!$A$2:$A$1823='Ratios - Total'!$A1298,Data!$C$2:$C$1823,0),0))/INDEX(Data!$G$2:$G$1823,MATCH('Ratios - Total'!$C1298,IF(Data!$A$2:$A$1823='Ratios - Total'!$A1298,Data!$C$2:$C$1823,0),0)),"Missing Data")</f>
        <v>Missing Data</v>
      </c>
      <c r="S1298" s="5"/>
      <c r="T1298" s="5">
        <f t="array" ref="T1298">IFERROR(INDEX(Data!$H$2:$H$1823,MATCH('Ratios - Total'!$C1298,IF(Data!$A$2:$A$1823='Ratios - Total'!$A1298,Data!$C$2:$C$1823,0),0))/INDEX(Data!$L$2:$L$1823,MATCH('Ratios - Total'!$C1298,IF(Data!$A$2:$A$1823='Ratios - Total'!$A1298,Data!$C$2:$C$1823,0),0)),"Missing Data")</f>
        <v>59397.169831954219</v>
      </c>
      <c r="U1298" s="5">
        <f t="array" ref="U1298">IFERROR(INDEX(Data!$K$2:$K$1823,MATCH('Ratios - Total'!$C1298,IF(Data!$A$2:$A$1823='Ratios - Total'!$A1298,Data!$C$2:$C$1823,0),0))/INDEX(Data!$H$2:$H$1823,MATCH('Ratios - Total'!$C1298,IF(Data!$A$2:$A$1823='Ratios - Total'!$A1298,Data!$C$2:$C$1823,0),0)),"Missing Data")</f>
        <v>0.45853171508338819</v>
      </c>
      <c r="V1298" s="5">
        <f t="array" ref="V1298">IFERROR(INDEX(Data!$K$2:$K$1823,MATCH('Ratios - Total'!$C1298,IF(Data!$A$2:$A$1823='Ratios - Total'!$A1298,Data!$C$2:$C$1823,0),0))/INDEX(Data!$L$2:$L$1823,MATCH('Ratios - Total'!$C1298,IF(Data!$A$2:$A$1823='Ratios - Total'!$A1298,Data!$C$2:$C$1823,0),0)),"Missing Data")</f>
        <v>27235.486154145252</v>
      </c>
      <c r="W1298" s="5">
        <f t="shared" si="20"/>
        <v>32161.683677808967</v>
      </c>
      <c r="X1298" s="5" t="str">
        <f t="array" ref="X1298">IFERROR(INDEX(Data!$K$2:$K$1823,MATCH('Ratios - Total'!$C1298,IF(Data!$A$2:$A$1823='Ratios - Total'!$A1298,Data!$C$2:$C$1823,0),0))/INDEX(Data!$G$2:$G$1823,MATCH('Ratios - Total'!$C1298,IF(Data!$A$2:$A$1823='Ratios - Total'!$A1298,Data!$C$2:$C$1823,0),0)),"Missing Data")</f>
        <v>Missing Data</v>
      </c>
    </row>
    <row r="1299" spans="1:24" x14ac:dyDescent="0.25">
      <c r="A1299" s="22" t="s">
        <v>98</v>
      </c>
      <c r="B1299" s="22" t="s">
        <v>99</v>
      </c>
      <c r="C1299" s="22">
        <v>2000</v>
      </c>
      <c r="D1299" s="5">
        <f t="array" ref="D1299">IFERROR(INDEX(Data!$H$2:$H$1823,MATCH('Ratios - Total'!$C1299,IF(Data!$A$2:$A$1823='Ratios - Total'!$A1299,Data!$C$2:$C$1823,0),0))/INDEX(Data!$D$2:$D$1823,MATCH('Ratios - Total'!$C1299,IF(Data!$A$2:$A$1823='Ratios - Total'!$A1299,Data!$C$2:$C$1823,0),0)),"Missing Data")</f>
        <v>1457.1517269569879</v>
      </c>
      <c r="E1299" s="22"/>
      <c r="F1299" s="5">
        <f t="array" ref="F1299">IFERROR(INDEX(Data!$G$2:$G$1823,MATCH('Ratios - Total'!$C1299,IF(Data!$A$2:$A$1823='Ratios - Total'!$A1299,Data!$C$2:$C$1823,0),0))/INDEX(Data!$D$2:$D$1823,MATCH('Ratios - Total'!$C1299,IF(Data!$A$2:$A$1823='Ratios - Total'!$A1299,Data!$C$2:$C$1823,0),0)),"Missing Data")</f>
        <v>0</v>
      </c>
      <c r="G1299" s="5"/>
      <c r="H1299" s="5" t="str">
        <f t="array" ref="H1299">IFERROR(INDEX(Data!$H$2:$H$1823,MATCH('Ratios - Total'!$C1299,IF(Data!$A$2:$A$1823='Ratios - Total'!$A1299,Data!$C$2:$C$1823,0),0))/INDEX(Data!$G$2:$G$1823,MATCH('Ratios - Total'!$C1299,IF(Data!$A$2:$A$1823='Ratios - Total'!$A1299,Data!$C$2:$C$1823,0),0)),"Missing Data")</f>
        <v>Missing Data</v>
      </c>
      <c r="I1299" s="5">
        <f t="array" ref="I1299">IFERROR(INDEX(Data!$G$2:$G$1823,MATCH('Ratios - Total'!$C1299,IF(Data!$A$2:$A$1823='Ratios - Total'!$A1299,Data!$C$2:$C$1823,0),0))/INDEX(Data!$D$2:$D$1823,MATCH('Ratios - Total'!$C1299,IF(Data!$A$2:$A$1823='Ratios - Total'!$A1299,Data!$C$2:$C$1823,0),0)),"Missing Data")</f>
        <v>0</v>
      </c>
      <c r="J1299" s="22"/>
      <c r="K1299" s="5">
        <f t="array" ref="K1299">IFERROR(INDEX(Data!$E$2:$E$1823,MATCH('Ratios - Total'!$C1299,IF(Data!$A$2:$A$1823='Ratios - Total'!$A1299,Data!$C$2:$C$1823,0),0))/INDEX(Data!$D$2:$D$1823,MATCH('Ratios - Total'!$C1299,IF(Data!$A$2:$A$1823='Ratios - Total'!$A1299,Data!$C$2:$C$1823,0),0)),"Missing Data")</f>
        <v>0</v>
      </c>
      <c r="L1299" s="5"/>
      <c r="M1299" s="5" t="str">
        <f t="array" ref="M1299">IFERROR(INDEX(Data!$F$2:$F$1823,MATCH('Ratios - Total'!$C1299,IF(Data!$A$2:$A$1823='Ratios - Total'!$A1299,Data!$C$2:$C$1823,0),0))/INDEX(Data!$E$2:$E$1823,MATCH('Ratios - Total'!$C1299,IF(Data!$A$2:$A$1823='Ratios - Total'!$A1299,Data!$C$2:$C$1823,0),0)),"Missing Data")</f>
        <v>Missing Data</v>
      </c>
      <c r="N1299" s="5"/>
      <c r="O1299" s="5" t="str">
        <f t="array" ref="O1299">IFERROR(INDEX(Data!$G$2:$G$1823,MATCH('Ratios - Total'!$C1299,IF(Data!$A$2:$A$1823='Ratios - Total'!$A1299,Data!$C$2:$C$1823,0),0))/INDEX(Data!$F$2:$F$1823,MATCH('Ratios - Total'!$C1299,IF(Data!$A$2:$A$1823='Ratios - Total'!$A1299,Data!$C$2:$C$1823,0),0)),"Missing Data")</f>
        <v>Missing Data</v>
      </c>
      <c r="P1299" s="5" t="str">
        <f t="array" ref="P1299">IFERROR(INDEX(Data!$H$2:$H$1823,MATCH('Ratios - Total'!$C1299,IF(Data!$A$2:$A$1823='Ratios - Total'!$A1299,Data!$C$2:$C$1823,0),0))/INDEX(Data!$G$2:$G$1823,MATCH('Ratios - Total'!$C1299,IF(Data!$A$2:$A$1823='Ratios - Total'!$A1299,Data!$C$2:$C$1823,0),0)),"Missing Data")</f>
        <v>Missing Data</v>
      </c>
      <c r="Q1299" s="5"/>
      <c r="R1299" s="5" t="str">
        <f t="array" ref="R1299">IFERROR(INDEX(Data!$L$2:$L$1823,MATCH('Ratios - Total'!$C1299,IF(Data!$A$2:$A$1823='Ratios - Total'!$A1299,Data!$C$2:$C$1823,0),0))/INDEX(Data!$G$2:$G$1823,MATCH('Ratios - Total'!$C1299,IF(Data!$A$2:$A$1823='Ratios - Total'!$A1299,Data!$C$2:$C$1823,0),0)),"Missing Data")</f>
        <v>Missing Data</v>
      </c>
      <c r="S1299" s="5"/>
      <c r="T1299" s="5">
        <f t="array" ref="T1299">IFERROR(INDEX(Data!$H$2:$H$1823,MATCH('Ratios - Total'!$C1299,IF(Data!$A$2:$A$1823='Ratios - Total'!$A1299,Data!$C$2:$C$1823,0),0))/INDEX(Data!$L$2:$L$1823,MATCH('Ratios - Total'!$C1299,IF(Data!$A$2:$A$1823='Ratios - Total'!$A1299,Data!$C$2:$C$1823,0),0)),"Missing Data")</f>
        <v>96116.430645611297</v>
      </c>
      <c r="U1299" s="5">
        <f t="array" ref="U1299">IFERROR(INDEX(Data!$K$2:$K$1823,MATCH('Ratios - Total'!$C1299,IF(Data!$A$2:$A$1823='Ratios - Total'!$A1299,Data!$C$2:$C$1823,0),0))/INDEX(Data!$H$2:$H$1823,MATCH('Ratios - Total'!$C1299,IF(Data!$A$2:$A$1823='Ratios - Total'!$A1299,Data!$C$2:$C$1823,0),0)),"Missing Data")</f>
        <v>0.34629403872484338</v>
      </c>
      <c r="V1299" s="5">
        <f t="array" ref="V1299">IFERROR(INDEX(Data!$K$2:$K$1823,MATCH('Ratios - Total'!$C1299,IF(Data!$A$2:$A$1823='Ratios - Total'!$A1299,Data!$C$2:$C$1823,0),0))/INDEX(Data!$L$2:$L$1823,MATCH('Ratios - Total'!$C1299,IF(Data!$A$2:$A$1823='Ratios - Total'!$A1299,Data!$C$2:$C$1823,0),0)),"Missing Data")</f>
        <v>33284.54695608504</v>
      </c>
      <c r="W1299" s="5">
        <f t="shared" si="20"/>
        <v>62831.883689526258</v>
      </c>
      <c r="X1299" s="5" t="str">
        <f t="array" ref="X1299">IFERROR(INDEX(Data!$K$2:$K$1823,MATCH('Ratios - Total'!$C1299,IF(Data!$A$2:$A$1823='Ratios - Total'!$A1299,Data!$C$2:$C$1823,0),0))/INDEX(Data!$G$2:$G$1823,MATCH('Ratios - Total'!$C1299,IF(Data!$A$2:$A$1823='Ratios - Total'!$A1299,Data!$C$2:$C$1823,0),0)),"Missing Data")</f>
        <v>Missing Data</v>
      </c>
    </row>
    <row r="1300" spans="1:24" x14ac:dyDescent="0.25">
      <c r="A1300" s="22" t="s">
        <v>100</v>
      </c>
      <c r="B1300" s="22" t="s">
        <v>101</v>
      </c>
      <c r="C1300" s="22">
        <v>2000</v>
      </c>
      <c r="D1300" s="5">
        <f t="array" ref="D1300">IFERROR(INDEX(Data!$H$2:$H$1823,MATCH('Ratios - Total'!$C1300,IF(Data!$A$2:$A$1823='Ratios - Total'!$A1300,Data!$C$2:$C$1823,0),0))/INDEX(Data!$D$2:$D$1823,MATCH('Ratios - Total'!$C1300,IF(Data!$A$2:$A$1823='Ratios - Total'!$A1300,Data!$C$2:$C$1823,0),0)),"Missing Data")</f>
        <v>1208.5703132393039</v>
      </c>
      <c r="E1300" s="22"/>
      <c r="F1300" s="5">
        <f t="array" ref="F1300">IFERROR(INDEX(Data!$G$2:$G$1823,MATCH('Ratios - Total'!$C1300,IF(Data!$A$2:$A$1823='Ratios - Total'!$A1300,Data!$C$2:$C$1823,0),0))/INDEX(Data!$D$2:$D$1823,MATCH('Ratios - Total'!$C1300,IF(Data!$A$2:$A$1823='Ratios - Total'!$A1300,Data!$C$2:$C$1823,0),0)),"Missing Data")</f>
        <v>0</v>
      </c>
      <c r="G1300" s="5"/>
      <c r="H1300" s="5" t="str">
        <f t="array" ref="H1300">IFERROR(INDEX(Data!$H$2:$H$1823,MATCH('Ratios - Total'!$C1300,IF(Data!$A$2:$A$1823='Ratios - Total'!$A1300,Data!$C$2:$C$1823,0),0))/INDEX(Data!$G$2:$G$1823,MATCH('Ratios - Total'!$C1300,IF(Data!$A$2:$A$1823='Ratios - Total'!$A1300,Data!$C$2:$C$1823,0),0)),"Missing Data")</f>
        <v>Missing Data</v>
      </c>
      <c r="I1300" s="5">
        <f t="array" ref="I1300">IFERROR(INDEX(Data!$G$2:$G$1823,MATCH('Ratios - Total'!$C1300,IF(Data!$A$2:$A$1823='Ratios - Total'!$A1300,Data!$C$2:$C$1823,0),0))/INDEX(Data!$D$2:$D$1823,MATCH('Ratios - Total'!$C1300,IF(Data!$A$2:$A$1823='Ratios - Total'!$A1300,Data!$C$2:$C$1823,0),0)),"Missing Data")</f>
        <v>0</v>
      </c>
      <c r="J1300" s="22"/>
      <c r="K1300" s="5">
        <f t="array" ref="K1300">IFERROR(INDEX(Data!$E$2:$E$1823,MATCH('Ratios - Total'!$C1300,IF(Data!$A$2:$A$1823='Ratios - Total'!$A1300,Data!$C$2:$C$1823,0),0))/INDEX(Data!$D$2:$D$1823,MATCH('Ratios - Total'!$C1300,IF(Data!$A$2:$A$1823='Ratios - Total'!$A1300,Data!$C$2:$C$1823,0),0)),"Missing Data")</f>
        <v>0</v>
      </c>
      <c r="L1300" s="5"/>
      <c r="M1300" s="5" t="str">
        <f t="array" ref="M1300">IFERROR(INDEX(Data!$F$2:$F$1823,MATCH('Ratios - Total'!$C1300,IF(Data!$A$2:$A$1823='Ratios - Total'!$A1300,Data!$C$2:$C$1823,0),0))/INDEX(Data!$E$2:$E$1823,MATCH('Ratios - Total'!$C1300,IF(Data!$A$2:$A$1823='Ratios - Total'!$A1300,Data!$C$2:$C$1823,0),0)),"Missing Data")</f>
        <v>Missing Data</v>
      </c>
      <c r="N1300" s="5"/>
      <c r="O1300" s="5" t="str">
        <f t="array" ref="O1300">IFERROR(INDEX(Data!$G$2:$G$1823,MATCH('Ratios - Total'!$C1300,IF(Data!$A$2:$A$1823='Ratios - Total'!$A1300,Data!$C$2:$C$1823,0),0))/INDEX(Data!$F$2:$F$1823,MATCH('Ratios - Total'!$C1300,IF(Data!$A$2:$A$1823='Ratios - Total'!$A1300,Data!$C$2:$C$1823,0),0)),"Missing Data")</f>
        <v>Missing Data</v>
      </c>
      <c r="P1300" s="5" t="str">
        <f t="array" ref="P1300">IFERROR(INDEX(Data!$H$2:$H$1823,MATCH('Ratios - Total'!$C1300,IF(Data!$A$2:$A$1823='Ratios - Total'!$A1300,Data!$C$2:$C$1823,0),0))/INDEX(Data!$G$2:$G$1823,MATCH('Ratios - Total'!$C1300,IF(Data!$A$2:$A$1823='Ratios - Total'!$A1300,Data!$C$2:$C$1823,0),0)),"Missing Data")</f>
        <v>Missing Data</v>
      </c>
      <c r="Q1300" s="5"/>
      <c r="R1300" s="5" t="str">
        <f t="array" ref="R1300">IFERROR(INDEX(Data!$L$2:$L$1823,MATCH('Ratios - Total'!$C1300,IF(Data!$A$2:$A$1823='Ratios - Total'!$A1300,Data!$C$2:$C$1823,0),0))/INDEX(Data!$G$2:$G$1823,MATCH('Ratios - Total'!$C1300,IF(Data!$A$2:$A$1823='Ratios - Total'!$A1300,Data!$C$2:$C$1823,0),0)),"Missing Data")</f>
        <v>Missing Data</v>
      </c>
      <c r="S1300" s="5"/>
      <c r="T1300" s="5">
        <f t="array" ref="T1300">IFERROR(INDEX(Data!$H$2:$H$1823,MATCH('Ratios - Total'!$C1300,IF(Data!$A$2:$A$1823='Ratios - Total'!$A1300,Data!$C$2:$C$1823,0),0))/INDEX(Data!$L$2:$L$1823,MATCH('Ratios - Total'!$C1300,IF(Data!$A$2:$A$1823='Ratios - Total'!$A1300,Data!$C$2:$C$1823,0),0)),"Missing Data")</f>
        <v>52791.025550533006</v>
      </c>
      <c r="U1300" s="5">
        <f t="array" ref="U1300">IFERROR(INDEX(Data!$K$2:$K$1823,MATCH('Ratios - Total'!$C1300,IF(Data!$A$2:$A$1823='Ratios - Total'!$A1300,Data!$C$2:$C$1823,0),0))/INDEX(Data!$H$2:$H$1823,MATCH('Ratios - Total'!$C1300,IF(Data!$A$2:$A$1823='Ratios - Total'!$A1300,Data!$C$2:$C$1823,0),0)),"Missing Data")</f>
        <v>0.51192595340987235</v>
      </c>
      <c r="V1300" s="5">
        <f t="array" ref="V1300">IFERROR(INDEX(Data!$K$2:$K$1823,MATCH('Ratios - Total'!$C1300,IF(Data!$A$2:$A$1823='Ratios - Total'!$A1300,Data!$C$2:$C$1823,0),0))/INDEX(Data!$L$2:$L$1823,MATCH('Ratios - Total'!$C1300,IF(Data!$A$2:$A$1823='Ratios - Total'!$A1300,Data!$C$2:$C$1823,0),0)),"Missing Data")</f>
        <v>27025.096086441539</v>
      </c>
      <c r="W1300" s="5">
        <f t="shared" si="20"/>
        <v>25765.929464091467</v>
      </c>
      <c r="X1300" s="5" t="str">
        <f t="array" ref="X1300">IFERROR(INDEX(Data!$K$2:$K$1823,MATCH('Ratios - Total'!$C1300,IF(Data!$A$2:$A$1823='Ratios - Total'!$A1300,Data!$C$2:$C$1823,0),0))/INDEX(Data!$G$2:$G$1823,MATCH('Ratios - Total'!$C1300,IF(Data!$A$2:$A$1823='Ratios - Total'!$A1300,Data!$C$2:$C$1823,0),0)),"Missing Data")</f>
        <v>Missing Data</v>
      </c>
    </row>
    <row r="1301" spans="1:24" x14ac:dyDescent="0.25">
      <c r="A1301" s="22" t="s">
        <v>102</v>
      </c>
      <c r="B1301" s="22" t="s">
        <v>103</v>
      </c>
      <c r="C1301" s="22">
        <v>2000</v>
      </c>
      <c r="D1301" s="5">
        <f t="array" ref="D1301">IFERROR(INDEX(Data!$H$2:$H$1823,MATCH('Ratios - Total'!$C1301,IF(Data!$A$2:$A$1823='Ratios - Total'!$A1301,Data!$C$2:$C$1823,0),0))/INDEX(Data!$D$2:$D$1823,MATCH('Ratios - Total'!$C1301,IF(Data!$A$2:$A$1823='Ratios - Total'!$A1301,Data!$C$2:$C$1823,0),0)),"Missing Data")</f>
        <v>1572.6017187572979</v>
      </c>
      <c r="E1301" s="22"/>
      <c r="F1301" s="5">
        <f t="array" ref="F1301">IFERROR(INDEX(Data!$G$2:$G$1823,MATCH('Ratios - Total'!$C1301,IF(Data!$A$2:$A$1823='Ratios - Total'!$A1301,Data!$C$2:$C$1823,0),0))/INDEX(Data!$D$2:$D$1823,MATCH('Ratios - Total'!$C1301,IF(Data!$A$2:$A$1823='Ratios - Total'!$A1301,Data!$C$2:$C$1823,0),0)),"Missing Data")</f>
        <v>0</v>
      </c>
      <c r="G1301" s="5"/>
      <c r="H1301" s="5" t="str">
        <f t="array" ref="H1301">IFERROR(INDEX(Data!$H$2:$H$1823,MATCH('Ratios - Total'!$C1301,IF(Data!$A$2:$A$1823='Ratios - Total'!$A1301,Data!$C$2:$C$1823,0),0))/INDEX(Data!$G$2:$G$1823,MATCH('Ratios - Total'!$C1301,IF(Data!$A$2:$A$1823='Ratios - Total'!$A1301,Data!$C$2:$C$1823,0),0)),"Missing Data")</f>
        <v>Missing Data</v>
      </c>
      <c r="I1301" s="5">
        <f t="array" ref="I1301">IFERROR(INDEX(Data!$G$2:$G$1823,MATCH('Ratios - Total'!$C1301,IF(Data!$A$2:$A$1823='Ratios - Total'!$A1301,Data!$C$2:$C$1823,0),0))/INDEX(Data!$D$2:$D$1823,MATCH('Ratios - Total'!$C1301,IF(Data!$A$2:$A$1823='Ratios - Total'!$A1301,Data!$C$2:$C$1823,0),0)),"Missing Data")</f>
        <v>0</v>
      </c>
      <c r="J1301" s="22"/>
      <c r="K1301" s="5">
        <f t="array" ref="K1301">IFERROR(INDEX(Data!$E$2:$E$1823,MATCH('Ratios - Total'!$C1301,IF(Data!$A$2:$A$1823='Ratios - Total'!$A1301,Data!$C$2:$C$1823,0),0))/INDEX(Data!$D$2:$D$1823,MATCH('Ratios - Total'!$C1301,IF(Data!$A$2:$A$1823='Ratios - Total'!$A1301,Data!$C$2:$C$1823,0),0)),"Missing Data")</f>
        <v>0</v>
      </c>
      <c r="L1301" s="5"/>
      <c r="M1301" s="5" t="str">
        <f t="array" ref="M1301">IFERROR(INDEX(Data!$F$2:$F$1823,MATCH('Ratios - Total'!$C1301,IF(Data!$A$2:$A$1823='Ratios - Total'!$A1301,Data!$C$2:$C$1823,0),0))/INDEX(Data!$E$2:$E$1823,MATCH('Ratios - Total'!$C1301,IF(Data!$A$2:$A$1823='Ratios - Total'!$A1301,Data!$C$2:$C$1823,0),0)),"Missing Data")</f>
        <v>Missing Data</v>
      </c>
      <c r="N1301" s="5"/>
      <c r="O1301" s="5" t="str">
        <f t="array" ref="O1301">IFERROR(INDEX(Data!$G$2:$G$1823,MATCH('Ratios - Total'!$C1301,IF(Data!$A$2:$A$1823='Ratios - Total'!$A1301,Data!$C$2:$C$1823,0),0))/INDEX(Data!$F$2:$F$1823,MATCH('Ratios - Total'!$C1301,IF(Data!$A$2:$A$1823='Ratios - Total'!$A1301,Data!$C$2:$C$1823,0),0)),"Missing Data")</f>
        <v>Missing Data</v>
      </c>
      <c r="P1301" s="5" t="str">
        <f t="array" ref="P1301">IFERROR(INDEX(Data!$H$2:$H$1823,MATCH('Ratios - Total'!$C1301,IF(Data!$A$2:$A$1823='Ratios - Total'!$A1301,Data!$C$2:$C$1823,0),0))/INDEX(Data!$G$2:$G$1823,MATCH('Ratios - Total'!$C1301,IF(Data!$A$2:$A$1823='Ratios - Total'!$A1301,Data!$C$2:$C$1823,0),0)),"Missing Data")</f>
        <v>Missing Data</v>
      </c>
      <c r="Q1301" s="5"/>
      <c r="R1301" s="5" t="str">
        <f t="array" ref="R1301">IFERROR(INDEX(Data!$L$2:$L$1823,MATCH('Ratios - Total'!$C1301,IF(Data!$A$2:$A$1823='Ratios - Total'!$A1301,Data!$C$2:$C$1823,0),0))/INDEX(Data!$G$2:$G$1823,MATCH('Ratios - Total'!$C1301,IF(Data!$A$2:$A$1823='Ratios - Total'!$A1301,Data!$C$2:$C$1823,0),0)),"Missing Data")</f>
        <v>Missing Data</v>
      </c>
      <c r="S1301" s="5"/>
      <c r="T1301" s="5">
        <f t="array" ref="T1301">IFERROR(INDEX(Data!$H$2:$H$1823,MATCH('Ratios - Total'!$C1301,IF(Data!$A$2:$A$1823='Ratios - Total'!$A1301,Data!$C$2:$C$1823,0),0))/INDEX(Data!$L$2:$L$1823,MATCH('Ratios - Total'!$C1301,IF(Data!$A$2:$A$1823='Ratios - Total'!$A1301,Data!$C$2:$C$1823,0),0)),"Missing Data")</f>
        <v>70059.688165268424</v>
      </c>
      <c r="U1301" s="5">
        <f t="array" ref="U1301">IFERROR(INDEX(Data!$K$2:$K$1823,MATCH('Ratios - Total'!$C1301,IF(Data!$A$2:$A$1823='Ratios - Total'!$A1301,Data!$C$2:$C$1823,0),0))/INDEX(Data!$H$2:$H$1823,MATCH('Ratios - Total'!$C1301,IF(Data!$A$2:$A$1823='Ratios - Total'!$A1301,Data!$C$2:$C$1823,0),0)),"Missing Data")</f>
        <v>0.42241493983848888</v>
      </c>
      <c r="V1301" s="5">
        <f t="array" ref="V1301">IFERROR(INDEX(Data!$K$2:$K$1823,MATCH('Ratios - Total'!$C1301,IF(Data!$A$2:$A$1823='Ratios - Total'!$A1301,Data!$C$2:$C$1823,0),0))/INDEX(Data!$L$2:$L$1823,MATCH('Ratios - Total'!$C1301,IF(Data!$A$2:$A$1823='Ratios - Total'!$A1301,Data!$C$2:$C$1823,0),0)),"Missing Data")</f>
        <v>29594.258961435156</v>
      </c>
      <c r="W1301" s="5">
        <f t="shared" si="20"/>
        <v>40465.429203833264</v>
      </c>
      <c r="X1301" s="5" t="str">
        <f t="array" ref="X1301">IFERROR(INDEX(Data!$K$2:$K$1823,MATCH('Ratios - Total'!$C1301,IF(Data!$A$2:$A$1823='Ratios - Total'!$A1301,Data!$C$2:$C$1823,0),0))/INDEX(Data!$G$2:$G$1823,MATCH('Ratios - Total'!$C1301,IF(Data!$A$2:$A$1823='Ratios - Total'!$A1301,Data!$C$2:$C$1823,0),0)),"Missing Data")</f>
        <v>Missing Data</v>
      </c>
    </row>
    <row r="1302" spans="1:24" x14ac:dyDescent="0.25">
      <c r="A1302" s="22" t="s">
        <v>104</v>
      </c>
      <c r="B1302" s="22" t="s">
        <v>105</v>
      </c>
      <c r="C1302" s="22">
        <v>2000</v>
      </c>
      <c r="D1302" s="5">
        <f t="array" ref="D1302">IFERROR(INDEX(Data!$H$2:$H$1823,MATCH('Ratios - Total'!$C1302,IF(Data!$A$2:$A$1823='Ratios - Total'!$A1302,Data!$C$2:$C$1823,0),0))/INDEX(Data!$D$2:$D$1823,MATCH('Ratios - Total'!$C1302,IF(Data!$A$2:$A$1823='Ratios - Total'!$A1302,Data!$C$2:$C$1823,0),0)),"Missing Data")</f>
        <v>1603.4230871940117</v>
      </c>
      <c r="E1302" s="22"/>
      <c r="F1302" s="5">
        <f t="array" ref="F1302">IFERROR(INDEX(Data!$G$2:$G$1823,MATCH('Ratios - Total'!$C1302,IF(Data!$A$2:$A$1823='Ratios - Total'!$A1302,Data!$C$2:$C$1823,0),0))/INDEX(Data!$D$2:$D$1823,MATCH('Ratios - Total'!$C1302,IF(Data!$A$2:$A$1823='Ratios - Total'!$A1302,Data!$C$2:$C$1823,0),0)),"Missing Data")</f>
        <v>0</v>
      </c>
      <c r="G1302" s="5"/>
      <c r="H1302" s="5" t="str">
        <f t="array" ref="H1302">IFERROR(INDEX(Data!$H$2:$H$1823,MATCH('Ratios - Total'!$C1302,IF(Data!$A$2:$A$1823='Ratios - Total'!$A1302,Data!$C$2:$C$1823,0),0))/INDEX(Data!$G$2:$G$1823,MATCH('Ratios - Total'!$C1302,IF(Data!$A$2:$A$1823='Ratios - Total'!$A1302,Data!$C$2:$C$1823,0),0)),"Missing Data")</f>
        <v>Missing Data</v>
      </c>
      <c r="I1302" s="5">
        <f t="array" ref="I1302">IFERROR(INDEX(Data!$G$2:$G$1823,MATCH('Ratios - Total'!$C1302,IF(Data!$A$2:$A$1823='Ratios - Total'!$A1302,Data!$C$2:$C$1823,0),0))/INDEX(Data!$D$2:$D$1823,MATCH('Ratios - Total'!$C1302,IF(Data!$A$2:$A$1823='Ratios - Total'!$A1302,Data!$C$2:$C$1823,0),0)),"Missing Data")</f>
        <v>0</v>
      </c>
      <c r="J1302" s="22"/>
      <c r="K1302" s="5">
        <f t="array" ref="K1302">IFERROR(INDEX(Data!$E$2:$E$1823,MATCH('Ratios - Total'!$C1302,IF(Data!$A$2:$A$1823='Ratios - Total'!$A1302,Data!$C$2:$C$1823,0),0))/INDEX(Data!$D$2:$D$1823,MATCH('Ratios - Total'!$C1302,IF(Data!$A$2:$A$1823='Ratios - Total'!$A1302,Data!$C$2:$C$1823,0),0)),"Missing Data")</f>
        <v>0</v>
      </c>
      <c r="L1302" s="5"/>
      <c r="M1302" s="5" t="str">
        <f t="array" ref="M1302">IFERROR(INDEX(Data!$F$2:$F$1823,MATCH('Ratios - Total'!$C1302,IF(Data!$A$2:$A$1823='Ratios - Total'!$A1302,Data!$C$2:$C$1823,0),0))/INDEX(Data!$E$2:$E$1823,MATCH('Ratios - Total'!$C1302,IF(Data!$A$2:$A$1823='Ratios - Total'!$A1302,Data!$C$2:$C$1823,0),0)),"Missing Data")</f>
        <v>Missing Data</v>
      </c>
      <c r="N1302" s="5"/>
      <c r="O1302" s="5" t="str">
        <f t="array" ref="O1302">IFERROR(INDEX(Data!$G$2:$G$1823,MATCH('Ratios - Total'!$C1302,IF(Data!$A$2:$A$1823='Ratios - Total'!$A1302,Data!$C$2:$C$1823,0),0))/INDEX(Data!$F$2:$F$1823,MATCH('Ratios - Total'!$C1302,IF(Data!$A$2:$A$1823='Ratios - Total'!$A1302,Data!$C$2:$C$1823,0),0)),"Missing Data")</f>
        <v>Missing Data</v>
      </c>
      <c r="P1302" s="5" t="str">
        <f t="array" ref="P1302">IFERROR(INDEX(Data!$H$2:$H$1823,MATCH('Ratios - Total'!$C1302,IF(Data!$A$2:$A$1823='Ratios - Total'!$A1302,Data!$C$2:$C$1823,0),0))/INDEX(Data!$G$2:$G$1823,MATCH('Ratios - Total'!$C1302,IF(Data!$A$2:$A$1823='Ratios - Total'!$A1302,Data!$C$2:$C$1823,0),0)),"Missing Data")</f>
        <v>Missing Data</v>
      </c>
      <c r="Q1302" s="5"/>
      <c r="R1302" s="5" t="str">
        <f t="array" ref="R1302">IFERROR(INDEX(Data!$L$2:$L$1823,MATCH('Ratios - Total'!$C1302,IF(Data!$A$2:$A$1823='Ratios - Total'!$A1302,Data!$C$2:$C$1823,0),0))/INDEX(Data!$G$2:$G$1823,MATCH('Ratios - Total'!$C1302,IF(Data!$A$2:$A$1823='Ratios - Total'!$A1302,Data!$C$2:$C$1823,0),0)),"Missing Data")</f>
        <v>Missing Data</v>
      </c>
      <c r="S1302" s="5"/>
      <c r="T1302" s="5">
        <f t="array" ref="T1302">IFERROR(INDEX(Data!$H$2:$H$1823,MATCH('Ratios - Total'!$C1302,IF(Data!$A$2:$A$1823='Ratios - Total'!$A1302,Data!$C$2:$C$1823,0),0))/INDEX(Data!$L$2:$L$1823,MATCH('Ratios - Total'!$C1302,IF(Data!$A$2:$A$1823='Ratios - Total'!$A1302,Data!$C$2:$C$1823,0),0)),"Missing Data")</f>
        <v>53085.869524447422</v>
      </c>
      <c r="U1302" s="5">
        <f t="array" ref="U1302">IFERROR(INDEX(Data!$K$2:$K$1823,MATCH('Ratios - Total'!$C1302,IF(Data!$A$2:$A$1823='Ratios - Total'!$A1302,Data!$C$2:$C$1823,0),0))/INDEX(Data!$H$2:$H$1823,MATCH('Ratios - Total'!$C1302,IF(Data!$A$2:$A$1823='Ratios - Total'!$A1302,Data!$C$2:$C$1823,0),0)),"Missing Data")</f>
        <v>0.4736928567269959</v>
      </c>
      <c r="V1302" s="5">
        <f t="array" ref="V1302">IFERROR(INDEX(Data!$K$2:$K$1823,MATCH('Ratios - Total'!$C1302,IF(Data!$A$2:$A$1823='Ratios - Total'!$A1302,Data!$C$2:$C$1823,0),0))/INDEX(Data!$L$2:$L$1823,MATCH('Ratios - Total'!$C1302,IF(Data!$A$2:$A$1823='Ratios - Total'!$A1302,Data!$C$2:$C$1823,0),0)),"Missing Data")</f>
        <v>25146.397186872069</v>
      </c>
      <c r="W1302" s="5">
        <f t="shared" si="20"/>
        <v>27939.472337575353</v>
      </c>
      <c r="X1302" s="5" t="str">
        <f t="array" ref="X1302">IFERROR(INDEX(Data!$K$2:$K$1823,MATCH('Ratios - Total'!$C1302,IF(Data!$A$2:$A$1823='Ratios - Total'!$A1302,Data!$C$2:$C$1823,0),0))/INDEX(Data!$G$2:$G$1823,MATCH('Ratios - Total'!$C1302,IF(Data!$A$2:$A$1823='Ratios - Total'!$A1302,Data!$C$2:$C$1823,0),0)),"Missing Data")</f>
        <v>Missing Data</v>
      </c>
    </row>
    <row r="1303" spans="1:24" x14ac:dyDescent="0.25">
      <c r="A1303" s="22" t="s">
        <v>2</v>
      </c>
      <c r="B1303" s="22" t="s">
        <v>3</v>
      </c>
      <c r="C1303" s="22">
        <v>2001</v>
      </c>
      <c r="D1303" s="5">
        <f t="array" ref="D1303">IFERROR(INDEX(Data!$H$2:$H$1823,MATCH('Ratios - Total'!$C1303,IF(Data!$A$2:$A$1823='Ratios - Total'!$A1303,Data!$C$2:$C$1823,0),0))/INDEX(Data!$D$2:$D$1823,MATCH('Ratios - Total'!$C1303,IF(Data!$A$2:$A$1823='Ratios - Total'!$A1303,Data!$C$2:$C$1823,0),0)),"Missing Data")</f>
        <v>1501.2773413721504</v>
      </c>
      <c r="E1303" s="22"/>
      <c r="F1303" s="5">
        <f t="array" ref="F1303">IFERROR(INDEX(Data!$G$2:$G$1823,MATCH('Ratios - Total'!$C1303,IF(Data!$A$2:$A$1823='Ratios - Total'!$A1303,Data!$C$2:$C$1823,0),0))/INDEX(Data!$D$2:$D$1823,MATCH('Ratios - Total'!$C1303,IF(Data!$A$2:$A$1823='Ratios - Total'!$A1303,Data!$C$2:$C$1823,0),0)),"Missing Data")</f>
        <v>0</v>
      </c>
      <c r="G1303" s="5"/>
      <c r="H1303" s="5" t="str">
        <f t="array" ref="H1303">IFERROR(INDEX(Data!$H$2:$H$1823,MATCH('Ratios - Total'!$C1303,IF(Data!$A$2:$A$1823='Ratios - Total'!$A1303,Data!$C$2:$C$1823,0),0))/INDEX(Data!$G$2:$G$1823,MATCH('Ratios - Total'!$C1303,IF(Data!$A$2:$A$1823='Ratios - Total'!$A1303,Data!$C$2:$C$1823,0),0)),"Missing Data")</f>
        <v>Missing Data</v>
      </c>
      <c r="I1303" s="5">
        <f t="array" ref="I1303">IFERROR(INDEX(Data!$G$2:$G$1823,MATCH('Ratios - Total'!$C1303,IF(Data!$A$2:$A$1823='Ratios - Total'!$A1303,Data!$C$2:$C$1823,0),0))/INDEX(Data!$D$2:$D$1823,MATCH('Ratios - Total'!$C1303,IF(Data!$A$2:$A$1823='Ratios - Total'!$A1303,Data!$C$2:$C$1823,0),0)),"Missing Data")</f>
        <v>0</v>
      </c>
      <c r="J1303" s="22"/>
      <c r="K1303" s="5">
        <f t="array" ref="K1303">IFERROR(INDEX(Data!$E$2:$E$1823,MATCH('Ratios - Total'!$C1303,IF(Data!$A$2:$A$1823='Ratios - Total'!$A1303,Data!$C$2:$C$1823,0),0))/INDEX(Data!$D$2:$D$1823,MATCH('Ratios - Total'!$C1303,IF(Data!$A$2:$A$1823='Ratios - Total'!$A1303,Data!$C$2:$C$1823,0),0)),"Missing Data")</f>
        <v>0</v>
      </c>
      <c r="L1303" s="5"/>
      <c r="M1303" s="5" t="str">
        <f t="array" ref="M1303">IFERROR(INDEX(Data!$F$2:$F$1823,MATCH('Ratios - Total'!$C1303,IF(Data!$A$2:$A$1823='Ratios - Total'!$A1303,Data!$C$2:$C$1823,0),0))/INDEX(Data!$E$2:$E$1823,MATCH('Ratios - Total'!$C1303,IF(Data!$A$2:$A$1823='Ratios - Total'!$A1303,Data!$C$2:$C$1823,0),0)),"Missing Data")</f>
        <v>Missing Data</v>
      </c>
      <c r="N1303" s="5"/>
      <c r="O1303" s="5" t="str">
        <f t="array" ref="O1303">IFERROR(INDEX(Data!$G$2:$G$1823,MATCH('Ratios - Total'!$C1303,IF(Data!$A$2:$A$1823='Ratios - Total'!$A1303,Data!$C$2:$C$1823,0),0))/INDEX(Data!$F$2:$F$1823,MATCH('Ratios - Total'!$C1303,IF(Data!$A$2:$A$1823='Ratios - Total'!$A1303,Data!$C$2:$C$1823,0),0)),"Missing Data")</f>
        <v>Missing Data</v>
      </c>
      <c r="P1303" s="5" t="str">
        <f t="array" ref="P1303">IFERROR(INDEX(Data!$H$2:$H$1823,MATCH('Ratios - Total'!$C1303,IF(Data!$A$2:$A$1823='Ratios - Total'!$A1303,Data!$C$2:$C$1823,0),0))/INDEX(Data!$G$2:$G$1823,MATCH('Ratios - Total'!$C1303,IF(Data!$A$2:$A$1823='Ratios - Total'!$A1303,Data!$C$2:$C$1823,0),0)),"Missing Data")</f>
        <v>Missing Data</v>
      </c>
      <c r="Q1303" s="5"/>
      <c r="R1303" s="5" t="str">
        <f t="array" ref="R1303">IFERROR(INDEX(Data!$L$2:$L$1823,MATCH('Ratios - Total'!$C1303,IF(Data!$A$2:$A$1823='Ratios - Total'!$A1303,Data!$C$2:$C$1823,0),0))/INDEX(Data!$G$2:$G$1823,MATCH('Ratios - Total'!$C1303,IF(Data!$A$2:$A$1823='Ratios - Total'!$A1303,Data!$C$2:$C$1823,0),0)),"Missing Data")</f>
        <v>Missing Data</v>
      </c>
      <c r="S1303" s="5"/>
      <c r="T1303" s="5">
        <f t="array" ref="T1303">IFERROR(INDEX(Data!$H$2:$H$1823,MATCH('Ratios - Total'!$C1303,IF(Data!$A$2:$A$1823='Ratios - Total'!$A1303,Data!$C$2:$C$1823,0),0))/INDEX(Data!$L$2:$L$1823,MATCH('Ratios - Total'!$C1303,IF(Data!$A$2:$A$1823='Ratios - Total'!$A1303,Data!$C$2:$C$1823,0),0)),"Missing Data")</f>
        <v>69630.769350559218</v>
      </c>
      <c r="U1303" s="5">
        <f t="array" ref="U1303">IFERROR(INDEX(Data!$K$2:$K$1823,MATCH('Ratios - Total'!$C1303,IF(Data!$A$2:$A$1823='Ratios - Total'!$A1303,Data!$C$2:$C$1823,0),0))/INDEX(Data!$H$2:$H$1823,MATCH('Ratios - Total'!$C1303,IF(Data!$A$2:$A$1823='Ratios - Total'!$A1303,Data!$C$2:$C$1823,0),0)),"Missing Data")</f>
        <v>0.43074893846114087</v>
      </c>
      <c r="V1303" s="5">
        <f t="array" ref="V1303">IFERROR(INDEX(Data!$K$2:$K$1823,MATCH('Ratios - Total'!$C1303,IF(Data!$A$2:$A$1823='Ratios - Total'!$A1303,Data!$C$2:$C$1823,0),0))/INDEX(Data!$L$2:$L$1823,MATCH('Ratios - Total'!$C1303,IF(Data!$A$2:$A$1823='Ratios - Total'!$A1303,Data!$C$2:$C$1823,0),0)),"Missing Data")</f>
        <v>29993.37998198593</v>
      </c>
      <c r="W1303" s="5">
        <f t="shared" si="20"/>
        <v>39637.389368573291</v>
      </c>
      <c r="X1303" s="5" t="str">
        <f t="array" ref="X1303">IFERROR(INDEX(Data!$K$2:$K$1823,MATCH('Ratios - Total'!$C1303,IF(Data!$A$2:$A$1823='Ratios - Total'!$A1303,Data!$C$2:$C$1823,0),0))/INDEX(Data!$G$2:$G$1823,MATCH('Ratios - Total'!$C1303,IF(Data!$A$2:$A$1823='Ratios - Total'!$A1303,Data!$C$2:$C$1823,0),0)),"Missing Data")</f>
        <v>Missing Data</v>
      </c>
    </row>
    <row r="1304" spans="1:24" x14ac:dyDescent="0.25">
      <c r="A1304" s="22" t="s">
        <v>4</v>
      </c>
      <c r="B1304" s="22" t="s">
        <v>5</v>
      </c>
      <c r="C1304" s="22">
        <v>2002</v>
      </c>
      <c r="D1304" s="5">
        <f t="array" ref="D1304">IFERROR(INDEX(Data!$H$2:$H$1823,MATCH('Ratios - Total'!$C1304,IF(Data!$A$2:$A$1823='Ratios - Total'!$A1304,Data!$C$2:$C$1823,0),0))/INDEX(Data!$D$2:$D$1823,MATCH('Ratios - Total'!$C1304,IF(Data!$A$2:$A$1823='Ratios - Total'!$A1304,Data!$C$2:$C$1823,0),0)),"Missing Data")</f>
        <v>1242.1422949410157</v>
      </c>
      <c r="E1304" s="22"/>
      <c r="F1304" s="5">
        <f t="array" ref="F1304">IFERROR(INDEX(Data!$G$2:$G$1823,MATCH('Ratios - Total'!$C1304,IF(Data!$A$2:$A$1823='Ratios - Total'!$A1304,Data!$C$2:$C$1823,0),0))/INDEX(Data!$D$2:$D$1823,MATCH('Ratios - Total'!$C1304,IF(Data!$A$2:$A$1823='Ratios - Total'!$A1304,Data!$C$2:$C$1823,0),0)),"Missing Data")</f>
        <v>0</v>
      </c>
      <c r="G1304" s="5"/>
      <c r="H1304" s="5" t="str">
        <f t="array" ref="H1304">IFERROR(INDEX(Data!$H$2:$H$1823,MATCH('Ratios - Total'!$C1304,IF(Data!$A$2:$A$1823='Ratios - Total'!$A1304,Data!$C$2:$C$1823,0),0))/INDEX(Data!$G$2:$G$1823,MATCH('Ratios - Total'!$C1304,IF(Data!$A$2:$A$1823='Ratios - Total'!$A1304,Data!$C$2:$C$1823,0),0)),"Missing Data")</f>
        <v>Missing Data</v>
      </c>
      <c r="I1304" s="5">
        <f t="array" ref="I1304">IFERROR(INDEX(Data!$G$2:$G$1823,MATCH('Ratios - Total'!$C1304,IF(Data!$A$2:$A$1823='Ratios - Total'!$A1304,Data!$C$2:$C$1823,0),0))/INDEX(Data!$D$2:$D$1823,MATCH('Ratios - Total'!$C1304,IF(Data!$A$2:$A$1823='Ratios - Total'!$A1304,Data!$C$2:$C$1823,0),0)),"Missing Data")</f>
        <v>0</v>
      </c>
      <c r="J1304" s="22"/>
      <c r="K1304" s="5">
        <f t="array" ref="K1304">IFERROR(INDEX(Data!$E$2:$E$1823,MATCH('Ratios - Total'!$C1304,IF(Data!$A$2:$A$1823='Ratios - Total'!$A1304,Data!$C$2:$C$1823,0),0))/INDEX(Data!$D$2:$D$1823,MATCH('Ratios - Total'!$C1304,IF(Data!$A$2:$A$1823='Ratios - Total'!$A1304,Data!$C$2:$C$1823,0),0)),"Missing Data")</f>
        <v>0</v>
      </c>
      <c r="L1304" s="5"/>
      <c r="M1304" s="5" t="str">
        <f t="array" ref="M1304">IFERROR(INDEX(Data!$F$2:$F$1823,MATCH('Ratios - Total'!$C1304,IF(Data!$A$2:$A$1823='Ratios - Total'!$A1304,Data!$C$2:$C$1823,0),0))/INDEX(Data!$E$2:$E$1823,MATCH('Ratios - Total'!$C1304,IF(Data!$A$2:$A$1823='Ratios - Total'!$A1304,Data!$C$2:$C$1823,0),0)),"Missing Data")</f>
        <v>Missing Data</v>
      </c>
      <c r="N1304" s="5"/>
      <c r="O1304" s="5" t="str">
        <f t="array" ref="O1304">IFERROR(INDEX(Data!$G$2:$G$1823,MATCH('Ratios - Total'!$C1304,IF(Data!$A$2:$A$1823='Ratios - Total'!$A1304,Data!$C$2:$C$1823,0),0))/INDEX(Data!$F$2:$F$1823,MATCH('Ratios - Total'!$C1304,IF(Data!$A$2:$A$1823='Ratios - Total'!$A1304,Data!$C$2:$C$1823,0),0)),"Missing Data")</f>
        <v>Missing Data</v>
      </c>
      <c r="P1304" s="5" t="str">
        <f t="array" ref="P1304">IFERROR(INDEX(Data!$H$2:$H$1823,MATCH('Ratios - Total'!$C1304,IF(Data!$A$2:$A$1823='Ratios - Total'!$A1304,Data!$C$2:$C$1823,0),0))/INDEX(Data!$G$2:$G$1823,MATCH('Ratios - Total'!$C1304,IF(Data!$A$2:$A$1823='Ratios - Total'!$A1304,Data!$C$2:$C$1823,0),0)),"Missing Data")</f>
        <v>Missing Data</v>
      </c>
      <c r="Q1304" s="5"/>
      <c r="R1304" s="5" t="str">
        <f t="array" ref="R1304">IFERROR(INDEX(Data!$L$2:$L$1823,MATCH('Ratios - Total'!$C1304,IF(Data!$A$2:$A$1823='Ratios - Total'!$A1304,Data!$C$2:$C$1823,0),0))/INDEX(Data!$G$2:$G$1823,MATCH('Ratios - Total'!$C1304,IF(Data!$A$2:$A$1823='Ratios - Total'!$A1304,Data!$C$2:$C$1823,0),0)),"Missing Data")</f>
        <v>Missing Data</v>
      </c>
      <c r="S1304" s="5"/>
      <c r="T1304" s="5">
        <f t="array" ref="T1304">IFERROR(INDEX(Data!$H$2:$H$1823,MATCH('Ratios - Total'!$C1304,IF(Data!$A$2:$A$1823='Ratios - Total'!$A1304,Data!$C$2:$C$1823,0),0))/INDEX(Data!$L$2:$L$1823,MATCH('Ratios - Total'!$C1304,IF(Data!$A$2:$A$1823='Ratios - Total'!$A1304,Data!$C$2:$C$1823,0),0)),"Missing Data")</f>
        <v>59410.983815177009</v>
      </c>
      <c r="U1304" s="5">
        <f t="array" ref="U1304">IFERROR(INDEX(Data!$K$2:$K$1823,MATCH('Ratios - Total'!$C1304,IF(Data!$A$2:$A$1823='Ratios - Total'!$A1304,Data!$C$2:$C$1823,0),0))/INDEX(Data!$H$2:$H$1823,MATCH('Ratios - Total'!$C1304,IF(Data!$A$2:$A$1823='Ratios - Total'!$A1304,Data!$C$2:$C$1823,0),0)),"Missing Data")</f>
        <v>0.41307820844145082</v>
      </c>
      <c r="V1304" s="5">
        <f t="array" ref="V1304">IFERROR(INDEX(Data!$K$2:$K$1823,MATCH('Ratios - Total'!$C1304,IF(Data!$A$2:$A$1823='Ratios - Total'!$A1304,Data!$C$2:$C$1823,0),0))/INDEX(Data!$L$2:$L$1823,MATCH('Ratios - Total'!$C1304,IF(Data!$A$2:$A$1823='Ratios - Total'!$A1304,Data!$C$2:$C$1823,0),0)),"Missing Data")</f>
        <v>24541.382756117349</v>
      </c>
      <c r="W1304" s="5">
        <f t="shared" si="20"/>
        <v>34869.601059059656</v>
      </c>
      <c r="X1304" s="5" t="str">
        <f t="array" ref="X1304">IFERROR(INDEX(Data!$K$2:$K$1823,MATCH('Ratios - Total'!$C1304,IF(Data!$A$2:$A$1823='Ratios - Total'!$A1304,Data!$C$2:$C$1823,0),0))/INDEX(Data!$G$2:$G$1823,MATCH('Ratios - Total'!$C1304,IF(Data!$A$2:$A$1823='Ratios - Total'!$A1304,Data!$C$2:$C$1823,0),0)),"Missing Data")</f>
        <v>Missing Data</v>
      </c>
    </row>
    <row r="1305" spans="1:24" x14ac:dyDescent="0.25">
      <c r="A1305" s="22" t="s">
        <v>6</v>
      </c>
      <c r="B1305" s="22" t="s">
        <v>7</v>
      </c>
      <c r="C1305" s="22">
        <v>2002</v>
      </c>
      <c r="D1305" s="5">
        <f t="array" ref="D1305">IFERROR(INDEX(Data!$H$2:$H$1823,MATCH('Ratios - Total'!$C1305,IF(Data!$A$2:$A$1823='Ratios - Total'!$A1305,Data!$C$2:$C$1823,0),0))/INDEX(Data!$D$2:$D$1823,MATCH('Ratios - Total'!$C1305,IF(Data!$A$2:$A$1823='Ratios - Total'!$A1305,Data!$C$2:$C$1823,0),0)),"Missing Data")</f>
        <v>2608.7256751518285</v>
      </c>
      <c r="E1305" s="22"/>
      <c r="F1305" s="5">
        <f t="array" ref="F1305">IFERROR(INDEX(Data!$G$2:$G$1823,MATCH('Ratios - Total'!$C1305,IF(Data!$A$2:$A$1823='Ratios - Total'!$A1305,Data!$C$2:$C$1823,0),0))/INDEX(Data!$D$2:$D$1823,MATCH('Ratios - Total'!$C1305,IF(Data!$A$2:$A$1823='Ratios - Total'!$A1305,Data!$C$2:$C$1823,0),0)),"Missing Data")</f>
        <v>0</v>
      </c>
      <c r="G1305" s="5"/>
      <c r="H1305" s="5" t="str">
        <f t="array" ref="H1305">IFERROR(INDEX(Data!$H$2:$H$1823,MATCH('Ratios - Total'!$C1305,IF(Data!$A$2:$A$1823='Ratios - Total'!$A1305,Data!$C$2:$C$1823,0),0))/INDEX(Data!$G$2:$G$1823,MATCH('Ratios - Total'!$C1305,IF(Data!$A$2:$A$1823='Ratios - Total'!$A1305,Data!$C$2:$C$1823,0),0)),"Missing Data")</f>
        <v>Missing Data</v>
      </c>
      <c r="I1305" s="5">
        <f t="array" ref="I1305">IFERROR(INDEX(Data!$G$2:$G$1823,MATCH('Ratios - Total'!$C1305,IF(Data!$A$2:$A$1823='Ratios - Total'!$A1305,Data!$C$2:$C$1823,0),0))/INDEX(Data!$D$2:$D$1823,MATCH('Ratios - Total'!$C1305,IF(Data!$A$2:$A$1823='Ratios - Total'!$A1305,Data!$C$2:$C$1823,0),0)),"Missing Data")</f>
        <v>0</v>
      </c>
      <c r="J1305" s="22"/>
      <c r="K1305" s="5">
        <f t="array" ref="K1305">IFERROR(INDEX(Data!$E$2:$E$1823,MATCH('Ratios - Total'!$C1305,IF(Data!$A$2:$A$1823='Ratios - Total'!$A1305,Data!$C$2:$C$1823,0),0))/INDEX(Data!$D$2:$D$1823,MATCH('Ratios - Total'!$C1305,IF(Data!$A$2:$A$1823='Ratios - Total'!$A1305,Data!$C$2:$C$1823,0),0)),"Missing Data")</f>
        <v>0</v>
      </c>
      <c r="L1305" s="5"/>
      <c r="M1305" s="5" t="str">
        <f t="array" ref="M1305">IFERROR(INDEX(Data!$F$2:$F$1823,MATCH('Ratios - Total'!$C1305,IF(Data!$A$2:$A$1823='Ratios - Total'!$A1305,Data!$C$2:$C$1823,0),0))/INDEX(Data!$E$2:$E$1823,MATCH('Ratios - Total'!$C1305,IF(Data!$A$2:$A$1823='Ratios - Total'!$A1305,Data!$C$2:$C$1823,0),0)),"Missing Data")</f>
        <v>Missing Data</v>
      </c>
      <c r="N1305" s="5"/>
      <c r="O1305" s="5" t="str">
        <f t="array" ref="O1305">IFERROR(INDEX(Data!$G$2:$G$1823,MATCH('Ratios - Total'!$C1305,IF(Data!$A$2:$A$1823='Ratios - Total'!$A1305,Data!$C$2:$C$1823,0),0))/INDEX(Data!$F$2:$F$1823,MATCH('Ratios - Total'!$C1305,IF(Data!$A$2:$A$1823='Ratios - Total'!$A1305,Data!$C$2:$C$1823,0),0)),"Missing Data")</f>
        <v>Missing Data</v>
      </c>
      <c r="P1305" s="5" t="str">
        <f t="array" ref="P1305">IFERROR(INDEX(Data!$H$2:$H$1823,MATCH('Ratios - Total'!$C1305,IF(Data!$A$2:$A$1823='Ratios - Total'!$A1305,Data!$C$2:$C$1823,0),0))/INDEX(Data!$G$2:$G$1823,MATCH('Ratios - Total'!$C1305,IF(Data!$A$2:$A$1823='Ratios - Total'!$A1305,Data!$C$2:$C$1823,0),0)),"Missing Data")</f>
        <v>Missing Data</v>
      </c>
      <c r="Q1305" s="5"/>
      <c r="R1305" s="5" t="str">
        <f t="array" ref="R1305">IFERROR(INDEX(Data!$L$2:$L$1823,MATCH('Ratios - Total'!$C1305,IF(Data!$A$2:$A$1823='Ratios - Total'!$A1305,Data!$C$2:$C$1823,0),0))/INDEX(Data!$G$2:$G$1823,MATCH('Ratios - Total'!$C1305,IF(Data!$A$2:$A$1823='Ratios - Total'!$A1305,Data!$C$2:$C$1823,0),0)),"Missing Data")</f>
        <v>Missing Data</v>
      </c>
      <c r="S1305" s="5"/>
      <c r="T1305" s="5">
        <f t="array" ref="T1305">IFERROR(INDEX(Data!$H$2:$H$1823,MATCH('Ratios - Total'!$C1305,IF(Data!$A$2:$A$1823='Ratios - Total'!$A1305,Data!$C$2:$C$1823,0),0))/INDEX(Data!$L$2:$L$1823,MATCH('Ratios - Total'!$C1305,IF(Data!$A$2:$A$1823='Ratios - Total'!$A1305,Data!$C$2:$C$1823,0),0)),"Missing Data")</f>
        <v>86317.468912584358</v>
      </c>
      <c r="U1305" s="5">
        <f t="array" ref="U1305">IFERROR(INDEX(Data!$K$2:$K$1823,MATCH('Ratios - Total'!$C1305,IF(Data!$A$2:$A$1823='Ratios - Total'!$A1305,Data!$C$2:$C$1823,0),0))/INDEX(Data!$H$2:$H$1823,MATCH('Ratios - Total'!$C1305,IF(Data!$A$2:$A$1823='Ratios - Total'!$A1305,Data!$C$2:$C$1823,0),0)),"Missing Data")</f>
        <v>0.40027474823275194</v>
      </c>
      <c r="V1305" s="5">
        <f t="array" ref="V1305">IFERROR(INDEX(Data!$K$2:$K$1823,MATCH('Ratios - Total'!$C1305,IF(Data!$A$2:$A$1823='Ratios - Total'!$A1305,Data!$C$2:$C$1823,0),0))/INDEX(Data!$L$2:$L$1823,MATCH('Ratios - Total'!$C1305,IF(Data!$A$2:$A$1823='Ratios - Total'!$A1305,Data!$C$2:$C$1823,0),0)),"Missing Data")</f>
        <v>34550.703137073098</v>
      </c>
      <c r="W1305" s="5">
        <f t="shared" si="20"/>
        <v>51766.76577551126</v>
      </c>
      <c r="X1305" s="5" t="str">
        <f t="array" ref="X1305">IFERROR(INDEX(Data!$K$2:$K$1823,MATCH('Ratios - Total'!$C1305,IF(Data!$A$2:$A$1823='Ratios - Total'!$A1305,Data!$C$2:$C$1823,0),0))/INDEX(Data!$G$2:$G$1823,MATCH('Ratios - Total'!$C1305,IF(Data!$A$2:$A$1823='Ratios - Total'!$A1305,Data!$C$2:$C$1823,0),0)),"Missing Data")</f>
        <v>Missing Data</v>
      </c>
    </row>
    <row r="1306" spans="1:24" x14ac:dyDescent="0.25">
      <c r="A1306" s="22" t="s">
        <v>8</v>
      </c>
      <c r="B1306" s="22" t="s">
        <v>9</v>
      </c>
      <c r="C1306" s="22">
        <v>2002</v>
      </c>
      <c r="D1306" s="5">
        <f t="array" ref="D1306">IFERROR(INDEX(Data!$H$2:$H$1823,MATCH('Ratios - Total'!$C1306,IF(Data!$A$2:$A$1823='Ratios - Total'!$A1306,Data!$C$2:$C$1823,0),0))/INDEX(Data!$D$2:$D$1823,MATCH('Ratios - Total'!$C1306,IF(Data!$A$2:$A$1823='Ratios - Total'!$A1306,Data!$C$2:$C$1823,0),0)),"Missing Data")</f>
        <v>1206.5419562270502</v>
      </c>
      <c r="E1306" s="22"/>
      <c r="F1306" s="5">
        <f t="array" ref="F1306">IFERROR(INDEX(Data!$G$2:$G$1823,MATCH('Ratios - Total'!$C1306,IF(Data!$A$2:$A$1823='Ratios - Total'!$A1306,Data!$C$2:$C$1823,0),0))/INDEX(Data!$D$2:$D$1823,MATCH('Ratios - Total'!$C1306,IF(Data!$A$2:$A$1823='Ratios - Total'!$A1306,Data!$C$2:$C$1823,0),0)),"Missing Data")</f>
        <v>0</v>
      </c>
      <c r="G1306" s="5"/>
      <c r="H1306" s="5" t="str">
        <f t="array" ref="H1306">IFERROR(INDEX(Data!$H$2:$H$1823,MATCH('Ratios - Total'!$C1306,IF(Data!$A$2:$A$1823='Ratios - Total'!$A1306,Data!$C$2:$C$1823,0),0))/INDEX(Data!$G$2:$G$1823,MATCH('Ratios - Total'!$C1306,IF(Data!$A$2:$A$1823='Ratios - Total'!$A1306,Data!$C$2:$C$1823,0),0)),"Missing Data")</f>
        <v>Missing Data</v>
      </c>
      <c r="I1306" s="5">
        <f t="array" ref="I1306">IFERROR(INDEX(Data!$G$2:$G$1823,MATCH('Ratios - Total'!$C1306,IF(Data!$A$2:$A$1823='Ratios - Total'!$A1306,Data!$C$2:$C$1823,0),0))/INDEX(Data!$D$2:$D$1823,MATCH('Ratios - Total'!$C1306,IF(Data!$A$2:$A$1823='Ratios - Total'!$A1306,Data!$C$2:$C$1823,0),0)),"Missing Data")</f>
        <v>0</v>
      </c>
      <c r="J1306" s="22"/>
      <c r="K1306" s="5">
        <f t="array" ref="K1306">IFERROR(INDEX(Data!$E$2:$E$1823,MATCH('Ratios - Total'!$C1306,IF(Data!$A$2:$A$1823='Ratios - Total'!$A1306,Data!$C$2:$C$1823,0),0))/INDEX(Data!$D$2:$D$1823,MATCH('Ratios - Total'!$C1306,IF(Data!$A$2:$A$1823='Ratios - Total'!$A1306,Data!$C$2:$C$1823,0),0)),"Missing Data")</f>
        <v>0</v>
      </c>
      <c r="L1306" s="5"/>
      <c r="M1306" s="5" t="str">
        <f t="array" ref="M1306">IFERROR(INDEX(Data!$F$2:$F$1823,MATCH('Ratios - Total'!$C1306,IF(Data!$A$2:$A$1823='Ratios - Total'!$A1306,Data!$C$2:$C$1823,0),0))/INDEX(Data!$E$2:$E$1823,MATCH('Ratios - Total'!$C1306,IF(Data!$A$2:$A$1823='Ratios - Total'!$A1306,Data!$C$2:$C$1823,0),0)),"Missing Data")</f>
        <v>Missing Data</v>
      </c>
      <c r="N1306" s="5"/>
      <c r="O1306" s="5" t="str">
        <f t="array" ref="O1306">IFERROR(INDEX(Data!$G$2:$G$1823,MATCH('Ratios - Total'!$C1306,IF(Data!$A$2:$A$1823='Ratios - Total'!$A1306,Data!$C$2:$C$1823,0),0))/INDEX(Data!$F$2:$F$1823,MATCH('Ratios - Total'!$C1306,IF(Data!$A$2:$A$1823='Ratios - Total'!$A1306,Data!$C$2:$C$1823,0),0)),"Missing Data")</f>
        <v>Missing Data</v>
      </c>
      <c r="P1306" s="5" t="str">
        <f t="array" ref="P1306">IFERROR(INDEX(Data!$H$2:$H$1823,MATCH('Ratios - Total'!$C1306,IF(Data!$A$2:$A$1823='Ratios - Total'!$A1306,Data!$C$2:$C$1823,0),0))/INDEX(Data!$G$2:$G$1823,MATCH('Ratios - Total'!$C1306,IF(Data!$A$2:$A$1823='Ratios - Total'!$A1306,Data!$C$2:$C$1823,0),0)),"Missing Data")</f>
        <v>Missing Data</v>
      </c>
      <c r="Q1306" s="5"/>
      <c r="R1306" s="5" t="str">
        <f t="array" ref="R1306">IFERROR(INDEX(Data!$L$2:$L$1823,MATCH('Ratios - Total'!$C1306,IF(Data!$A$2:$A$1823='Ratios - Total'!$A1306,Data!$C$2:$C$1823,0),0))/INDEX(Data!$G$2:$G$1823,MATCH('Ratios - Total'!$C1306,IF(Data!$A$2:$A$1823='Ratios - Total'!$A1306,Data!$C$2:$C$1823,0),0)),"Missing Data")</f>
        <v>Missing Data</v>
      </c>
      <c r="S1306" s="5"/>
      <c r="T1306" s="5">
        <f t="array" ref="T1306">IFERROR(INDEX(Data!$H$2:$H$1823,MATCH('Ratios - Total'!$C1306,IF(Data!$A$2:$A$1823='Ratios - Total'!$A1306,Data!$C$2:$C$1823,0),0))/INDEX(Data!$L$2:$L$1823,MATCH('Ratios - Total'!$C1306,IF(Data!$A$2:$A$1823='Ratios - Total'!$A1306,Data!$C$2:$C$1823,0),0)),"Missing Data")</f>
        <v>63885.942558849216</v>
      </c>
      <c r="U1306" s="5">
        <f t="array" ref="U1306">IFERROR(INDEX(Data!$K$2:$K$1823,MATCH('Ratios - Total'!$C1306,IF(Data!$A$2:$A$1823='Ratios - Total'!$A1306,Data!$C$2:$C$1823,0),0))/INDEX(Data!$H$2:$H$1823,MATCH('Ratios - Total'!$C1306,IF(Data!$A$2:$A$1823='Ratios - Total'!$A1306,Data!$C$2:$C$1823,0),0)),"Missing Data")</f>
        <v>0.43580971395688189</v>
      </c>
      <c r="V1306" s="5">
        <f t="array" ref="V1306">IFERROR(INDEX(Data!$K$2:$K$1823,MATCH('Ratios - Total'!$C1306,IF(Data!$A$2:$A$1823='Ratios - Total'!$A1306,Data!$C$2:$C$1823,0),0))/INDEX(Data!$L$2:$L$1823,MATCH('Ratios - Total'!$C1306,IF(Data!$A$2:$A$1823='Ratios - Total'!$A1306,Data!$C$2:$C$1823,0),0)),"Missing Data")</f>
        <v>27842.114352437864</v>
      </c>
      <c r="W1306" s="5">
        <f t="shared" si="20"/>
        <v>36043.828206411352</v>
      </c>
      <c r="X1306" s="5" t="str">
        <f t="array" ref="X1306">IFERROR(INDEX(Data!$K$2:$K$1823,MATCH('Ratios - Total'!$C1306,IF(Data!$A$2:$A$1823='Ratios - Total'!$A1306,Data!$C$2:$C$1823,0),0))/INDEX(Data!$G$2:$G$1823,MATCH('Ratios - Total'!$C1306,IF(Data!$A$2:$A$1823='Ratios - Total'!$A1306,Data!$C$2:$C$1823,0),0)),"Missing Data")</f>
        <v>Missing Data</v>
      </c>
    </row>
    <row r="1307" spans="1:24" x14ac:dyDescent="0.25">
      <c r="A1307" s="22" t="s">
        <v>10</v>
      </c>
      <c r="B1307" s="22" t="s">
        <v>11</v>
      </c>
      <c r="C1307" s="22">
        <v>2002</v>
      </c>
      <c r="D1307" s="5">
        <f t="array" ref="D1307">IFERROR(INDEX(Data!$H$2:$H$1823,MATCH('Ratios - Total'!$C1307,IF(Data!$A$2:$A$1823='Ratios - Total'!$A1307,Data!$C$2:$C$1823,0),0))/INDEX(Data!$D$2:$D$1823,MATCH('Ratios - Total'!$C1307,IF(Data!$A$2:$A$1823='Ratios - Total'!$A1307,Data!$C$2:$C$1823,0),0)),"Missing Data")</f>
        <v>1111.2443343815262</v>
      </c>
      <c r="E1307" s="22"/>
      <c r="F1307" s="5">
        <f t="array" ref="F1307">IFERROR(INDEX(Data!$G$2:$G$1823,MATCH('Ratios - Total'!$C1307,IF(Data!$A$2:$A$1823='Ratios - Total'!$A1307,Data!$C$2:$C$1823,0),0))/INDEX(Data!$D$2:$D$1823,MATCH('Ratios - Total'!$C1307,IF(Data!$A$2:$A$1823='Ratios - Total'!$A1307,Data!$C$2:$C$1823,0),0)),"Missing Data")</f>
        <v>0</v>
      </c>
      <c r="G1307" s="5"/>
      <c r="H1307" s="5" t="str">
        <f t="array" ref="H1307">IFERROR(INDEX(Data!$H$2:$H$1823,MATCH('Ratios - Total'!$C1307,IF(Data!$A$2:$A$1823='Ratios - Total'!$A1307,Data!$C$2:$C$1823,0),0))/INDEX(Data!$G$2:$G$1823,MATCH('Ratios - Total'!$C1307,IF(Data!$A$2:$A$1823='Ratios - Total'!$A1307,Data!$C$2:$C$1823,0),0)),"Missing Data")</f>
        <v>Missing Data</v>
      </c>
      <c r="I1307" s="5">
        <f t="array" ref="I1307">IFERROR(INDEX(Data!$G$2:$G$1823,MATCH('Ratios - Total'!$C1307,IF(Data!$A$2:$A$1823='Ratios - Total'!$A1307,Data!$C$2:$C$1823,0),0))/INDEX(Data!$D$2:$D$1823,MATCH('Ratios - Total'!$C1307,IF(Data!$A$2:$A$1823='Ratios - Total'!$A1307,Data!$C$2:$C$1823,0),0)),"Missing Data")</f>
        <v>0</v>
      </c>
      <c r="J1307" s="22"/>
      <c r="K1307" s="5">
        <f t="array" ref="K1307">IFERROR(INDEX(Data!$E$2:$E$1823,MATCH('Ratios - Total'!$C1307,IF(Data!$A$2:$A$1823='Ratios - Total'!$A1307,Data!$C$2:$C$1823,0),0))/INDEX(Data!$D$2:$D$1823,MATCH('Ratios - Total'!$C1307,IF(Data!$A$2:$A$1823='Ratios - Total'!$A1307,Data!$C$2:$C$1823,0),0)),"Missing Data")</f>
        <v>0</v>
      </c>
      <c r="L1307" s="5"/>
      <c r="M1307" s="5" t="str">
        <f t="array" ref="M1307">IFERROR(INDEX(Data!$F$2:$F$1823,MATCH('Ratios - Total'!$C1307,IF(Data!$A$2:$A$1823='Ratios - Total'!$A1307,Data!$C$2:$C$1823,0),0))/INDEX(Data!$E$2:$E$1823,MATCH('Ratios - Total'!$C1307,IF(Data!$A$2:$A$1823='Ratios - Total'!$A1307,Data!$C$2:$C$1823,0),0)),"Missing Data")</f>
        <v>Missing Data</v>
      </c>
      <c r="N1307" s="5"/>
      <c r="O1307" s="5" t="str">
        <f t="array" ref="O1307">IFERROR(INDEX(Data!$G$2:$G$1823,MATCH('Ratios - Total'!$C1307,IF(Data!$A$2:$A$1823='Ratios - Total'!$A1307,Data!$C$2:$C$1823,0),0))/INDEX(Data!$F$2:$F$1823,MATCH('Ratios - Total'!$C1307,IF(Data!$A$2:$A$1823='Ratios - Total'!$A1307,Data!$C$2:$C$1823,0),0)),"Missing Data")</f>
        <v>Missing Data</v>
      </c>
      <c r="P1307" s="5" t="str">
        <f t="array" ref="P1307">IFERROR(INDEX(Data!$H$2:$H$1823,MATCH('Ratios - Total'!$C1307,IF(Data!$A$2:$A$1823='Ratios - Total'!$A1307,Data!$C$2:$C$1823,0),0))/INDEX(Data!$G$2:$G$1823,MATCH('Ratios - Total'!$C1307,IF(Data!$A$2:$A$1823='Ratios - Total'!$A1307,Data!$C$2:$C$1823,0),0)),"Missing Data")</f>
        <v>Missing Data</v>
      </c>
      <c r="Q1307" s="5"/>
      <c r="R1307" s="5" t="str">
        <f t="array" ref="R1307">IFERROR(INDEX(Data!$L$2:$L$1823,MATCH('Ratios - Total'!$C1307,IF(Data!$A$2:$A$1823='Ratios - Total'!$A1307,Data!$C$2:$C$1823,0),0))/INDEX(Data!$G$2:$G$1823,MATCH('Ratios - Total'!$C1307,IF(Data!$A$2:$A$1823='Ratios - Total'!$A1307,Data!$C$2:$C$1823,0),0)),"Missing Data")</f>
        <v>Missing Data</v>
      </c>
      <c r="S1307" s="5"/>
      <c r="T1307" s="5">
        <f t="array" ref="T1307">IFERROR(INDEX(Data!$H$2:$H$1823,MATCH('Ratios - Total'!$C1307,IF(Data!$A$2:$A$1823='Ratios - Total'!$A1307,Data!$C$2:$C$1823,0),0))/INDEX(Data!$L$2:$L$1823,MATCH('Ratios - Total'!$C1307,IF(Data!$A$2:$A$1823='Ratios - Total'!$A1307,Data!$C$2:$C$1823,0),0)),"Missing Data")</f>
        <v>46746.1492110377</v>
      </c>
      <c r="U1307" s="5">
        <f t="array" ref="U1307">IFERROR(INDEX(Data!$K$2:$K$1823,MATCH('Ratios - Total'!$C1307,IF(Data!$A$2:$A$1823='Ratios - Total'!$A1307,Data!$C$2:$C$1823,0),0))/INDEX(Data!$H$2:$H$1823,MATCH('Ratios - Total'!$C1307,IF(Data!$A$2:$A$1823='Ratios - Total'!$A1307,Data!$C$2:$C$1823,0),0)),"Missing Data")</f>
        <v>0.48855849641104038</v>
      </c>
      <c r="V1307" s="5">
        <f t="array" ref="V1307">IFERROR(INDEX(Data!$K$2:$K$1823,MATCH('Ratios - Total'!$C1307,IF(Data!$A$2:$A$1823='Ratios - Total'!$A1307,Data!$C$2:$C$1823,0),0))/INDEX(Data!$L$2:$L$1823,MATCH('Ratios - Total'!$C1307,IF(Data!$A$2:$A$1823='Ratios - Total'!$A1307,Data!$C$2:$C$1823,0),0)),"Missing Data")</f>
        <v>22838.228371550718</v>
      </c>
      <c r="W1307" s="5">
        <f t="shared" si="20"/>
        <v>23907.920839486982</v>
      </c>
      <c r="X1307" s="5" t="str">
        <f t="array" ref="X1307">IFERROR(INDEX(Data!$K$2:$K$1823,MATCH('Ratios - Total'!$C1307,IF(Data!$A$2:$A$1823='Ratios - Total'!$A1307,Data!$C$2:$C$1823,0),0))/INDEX(Data!$G$2:$G$1823,MATCH('Ratios - Total'!$C1307,IF(Data!$A$2:$A$1823='Ratios - Total'!$A1307,Data!$C$2:$C$1823,0),0)),"Missing Data")</f>
        <v>Missing Data</v>
      </c>
    </row>
    <row r="1308" spans="1:24" x14ac:dyDescent="0.25">
      <c r="A1308" s="22" t="s">
        <v>12</v>
      </c>
      <c r="B1308" s="22" t="s">
        <v>13</v>
      </c>
      <c r="C1308" s="22">
        <v>2002</v>
      </c>
      <c r="D1308" s="5">
        <f t="array" ref="D1308">IFERROR(INDEX(Data!$H$2:$H$1823,MATCH('Ratios - Total'!$C1308,IF(Data!$A$2:$A$1823='Ratios - Total'!$A1308,Data!$C$2:$C$1823,0),0))/INDEX(Data!$D$2:$D$1823,MATCH('Ratios - Total'!$C1308,IF(Data!$A$2:$A$1823='Ratios - Total'!$A1308,Data!$C$2:$C$1823,0),0)),"Missing Data")</f>
        <v>1672.2942002233722</v>
      </c>
      <c r="E1308" s="22"/>
      <c r="F1308" s="5">
        <f t="array" ref="F1308">IFERROR(INDEX(Data!$G$2:$G$1823,MATCH('Ratios - Total'!$C1308,IF(Data!$A$2:$A$1823='Ratios - Total'!$A1308,Data!$C$2:$C$1823,0),0))/INDEX(Data!$D$2:$D$1823,MATCH('Ratios - Total'!$C1308,IF(Data!$A$2:$A$1823='Ratios - Total'!$A1308,Data!$C$2:$C$1823,0),0)),"Missing Data")</f>
        <v>0</v>
      </c>
      <c r="G1308" s="5"/>
      <c r="H1308" s="5" t="str">
        <f t="array" ref="H1308">IFERROR(INDEX(Data!$H$2:$H$1823,MATCH('Ratios - Total'!$C1308,IF(Data!$A$2:$A$1823='Ratios - Total'!$A1308,Data!$C$2:$C$1823,0),0))/INDEX(Data!$G$2:$G$1823,MATCH('Ratios - Total'!$C1308,IF(Data!$A$2:$A$1823='Ratios - Total'!$A1308,Data!$C$2:$C$1823,0),0)),"Missing Data")</f>
        <v>Missing Data</v>
      </c>
      <c r="I1308" s="5">
        <f t="array" ref="I1308">IFERROR(INDEX(Data!$G$2:$G$1823,MATCH('Ratios - Total'!$C1308,IF(Data!$A$2:$A$1823='Ratios - Total'!$A1308,Data!$C$2:$C$1823,0),0))/INDEX(Data!$D$2:$D$1823,MATCH('Ratios - Total'!$C1308,IF(Data!$A$2:$A$1823='Ratios - Total'!$A1308,Data!$C$2:$C$1823,0),0)),"Missing Data")</f>
        <v>0</v>
      </c>
      <c r="J1308" s="22"/>
      <c r="K1308" s="5">
        <f t="array" ref="K1308">IFERROR(INDEX(Data!$E$2:$E$1823,MATCH('Ratios - Total'!$C1308,IF(Data!$A$2:$A$1823='Ratios - Total'!$A1308,Data!$C$2:$C$1823,0),0))/INDEX(Data!$D$2:$D$1823,MATCH('Ratios - Total'!$C1308,IF(Data!$A$2:$A$1823='Ratios - Total'!$A1308,Data!$C$2:$C$1823,0),0)),"Missing Data")</f>
        <v>0</v>
      </c>
      <c r="L1308" s="5"/>
      <c r="M1308" s="5" t="str">
        <f t="array" ref="M1308">IFERROR(INDEX(Data!$F$2:$F$1823,MATCH('Ratios - Total'!$C1308,IF(Data!$A$2:$A$1823='Ratios - Total'!$A1308,Data!$C$2:$C$1823,0),0))/INDEX(Data!$E$2:$E$1823,MATCH('Ratios - Total'!$C1308,IF(Data!$A$2:$A$1823='Ratios - Total'!$A1308,Data!$C$2:$C$1823,0),0)),"Missing Data")</f>
        <v>Missing Data</v>
      </c>
      <c r="N1308" s="5"/>
      <c r="O1308" s="5" t="str">
        <f t="array" ref="O1308">IFERROR(INDEX(Data!$G$2:$G$1823,MATCH('Ratios - Total'!$C1308,IF(Data!$A$2:$A$1823='Ratios - Total'!$A1308,Data!$C$2:$C$1823,0),0))/INDEX(Data!$F$2:$F$1823,MATCH('Ratios - Total'!$C1308,IF(Data!$A$2:$A$1823='Ratios - Total'!$A1308,Data!$C$2:$C$1823,0),0)),"Missing Data")</f>
        <v>Missing Data</v>
      </c>
      <c r="P1308" s="5" t="str">
        <f t="array" ref="P1308">IFERROR(INDEX(Data!$H$2:$H$1823,MATCH('Ratios - Total'!$C1308,IF(Data!$A$2:$A$1823='Ratios - Total'!$A1308,Data!$C$2:$C$1823,0),0))/INDEX(Data!$G$2:$G$1823,MATCH('Ratios - Total'!$C1308,IF(Data!$A$2:$A$1823='Ratios - Total'!$A1308,Data!$C$2:$C$1823,0),0)),"Missing Data")</f>
        <v>Missing Data</v>
      </c>
      <c r="Q1308" s="5"/>
      <c r="R1308" s="5" t="str">
        <f t="array" ref="R1308">IFERROR(INDEX(Data!$L$2:$L$1823,MATCH('Ratios - Total'!$C1308,IF(Data!$A$2:$A$1823='Ratios - Total'!$A1308,Data!$C$2:$C$1823,0),0))/INDEX(Data!$G$2:$G$1823,MATCH('Ratios - Total'!$C1308,IF(Data!$A$2:$A$1823='Ratios - Total'!$A1308,Data!$C$2:$C$1823,0),0)),"Missing Data")</f>
        <v>Missing Data</v>
      </c>
      <c r="S1308" s="5"/>
      <c r="T1308" s="5">
        <f t="array" ref="T1308">IFERROR(INDEX(Data!$H$2:$H$1823,MATCH('Ratios - Total'!$C1308,IF(Data!$A$2:$A$1823='Ratios - Total'!$A1308,Data!$C$2:$C$1823,0),0))/INDEX(Data!$L$2:$L$1823,MATCH('Ratios - Total'!$C1308,IF(Data!$A$2:$A$1823='Ratios - Total'!$A1308,Data!$C$2:$C$1823,0),0)),"Missing Data")</f>
        <v>87374.320787142264</v>
      </c>
      <c r="U1308" s="5">
        <f t="array" ref="U1308">IFERROR(INDEX(Data!$K$2:$K$1823,MATCH('Ratios - Total'!$C1308,IF(Data!$A$2:$A$1823='Ratios - Total'!$A1308,Data!$C$2:$C$1823,0),0))/INDEX(Data!$H$2:$H$1823,MATCH('Ratios - Total'!$C1308,IF(Data!$A$2:$A$1823='Ratios - Total'!$A1308,Data!$C$2:$C$1823,0),0)),"Missing Data")</f>
        <v>0.43828900533556658</v>
      </c>
      <c r="V1308" s="5">
        <f t="array" ref="V1308">IFERROR(INDEX(Data!$K$2:$K$1823,MATCH('Ratios - Total'!$C1308,IF(Data!$A$2:$A$1823='Ratios - Total'!$A1308,Data!$C$2:$C$1823,0),0))/INDEX(Data!$L$2:$L$1823,MATCH('Ratios - Total'!$C1308,IF(Data!$A$2:$A$1823='Ratios - Total'!$A1308,Data!$C$2:$C$1823,0),0)),"Missing Data")</f>
        <v>38295.204149667305</v>
      </c>
      <c r="W1308" s="5">
        <f t="shared" si="20"/>
        <v>49079.116637474959</v>
      </c>
      <c r="X1308" s="5" t="str">
        <f t="array" ref="X1308">IFERROR(INDEX(Data!$K$2:$K$1823,MATCH('Ratios - Total'!$C1308,IF(Data!$A$2:$A$1823='Ratios - Total'!$A1308,Data!$C$2:$C$1823,0),0))/INDEX(Data!$G$2:$G$1823,MATCH('Ratios - Total'!$C1308,IF(Data!$A$2:$A$1823='Ratios - Total'!$A1308,Data!$C$2:$C$1823,0),0)),"Missing Data")</f>
        <v>Missing Data</v>
      </c>
    </row>
    <row r="1309" spans="1:24" x14ac:dyDescent="0.25">
      <c r="A1309" s="22" t="s">
        <v>14</v>
      </c>
      <c r="B1309" s="22" t="s">
        <v>15</v>
      </c>
      <c r="C1309" s="22">
        <v>2002</v>
      </c>
      <c r="D1309" s="5">
        <f t="array" ref="D1309">IFERROR(INDEX(Data!$H$2:$H$1823,MATCH('Ratios - Total'!$C1309,IF(Data!$A$2:$A$1823='Ratios - Total'!$A1309,Data!$C$2:$C$1823,0),0))/INDEX(Data!$D$2:$D$1823,MATCH('Ratios - Total'!$C1309,IF(Data!$A$2:$A$1823='Ratios - Total'!$A1309,Data!$C$2:$C$1823,0),0)),"Missing Data")</f>
        <v>1430.3177040116195</v>
      </c>
      <c r="E1309" s="22"/>
      <c r="F1309" s="5">
        <f t="array" ref="F1309">IFERROR(INDEX(Data!$G$2:$G$1823,MATCH('Ratios - Total'!$C1309,IF(Data!$A$2:$A$1823='Ratios - Total'!$A1309,Data!$C$2:$C$1823,0),0))/INDEX(Data!$D$2:$D$1823,MATCH('Ratios - Total'!$C1309,IF(Data!$A$2:$A$1823='Ratios - Total'!$A1309,Data!$C$2:$C$1823,0),0)),"Missing Data")</f>
        <v>0</v>
      </c>
      <c r="G1309" s="5"/>
      <c r="H1309" s="5" t="str">
        <f t="array" ref="H1309">IFERROR(INDEX(Data!$H$2:$H$1823,MATCH('Ratios - Total'!$C1309,IF(Data!$A$2:$A$1823='Ratios - Total'!$A1309,Data!$C$2:$C$1823,0),0))/INDEX(Data!$G$2:$G$1823,MATCH('Ratios - Total'!$C1309,IF(Data!$A$2:$A$1823='Ratios - Total'!$A1309,Data!$C$2:$C$1823,0),0)),"Missing Data")</f>
        <v>Missing Data</v>
      </c>
      <c r="I1309" s="5">
        <f t="array" ref="I1309">IFERROR(INDEX(Data!$G$2:$G$1823,MATCH('Ratios - Total'!$C1309,IF(Data!$A$2:$A$1823='Ratios - Total'!$A1309,Data!$C$2:$C$1823,0),0))/INDEX(Data!$D$2:$D$1823,MATCH('Ratios - Total'!$C1309,IF(Data!$A$2:$A$1823='Ratios - Total'!$A1309,Data!$C$2:$C$1823,0),0)),"Missing Data")</f>
        <v>0</v>
      </c>
      <c r="J1309" s="22"/>
      <c r="K1309" s="5">
        <f t="array" ref="K1309">IFERROR(INDEX(Data!$E$2:$E$1823,MATCH('Ratios - Total'!$C1309,IF(Data!$A$2:$A$1823='Ratios - Total'!$A1309,Data!$C$2:$C$1823,0),0))/INDEX(Data!$D$2:$D$1823,MATCH('Ratios - Total'!$C1309,IF(Data!$A$2:$A$1823='Ratios - Total'!$A1309,Data!$C$2:$C$1823,0),0)),"Missing Data")</f>
        <v>0</v>
      </c>
      <c r="L1309" s="5"/>
      <c r="M1309" s="5" t="str">
        <f t="array" ref="M1309">IFERROR(INDEX(Data!$F$2:$F$1823,MATCH('Ratios - Total'!$C1309,IF(Data!$A$2:$A$1823='Ratios - Total'!$A1309,Data!$C$2:$C$1823,0),0))/INDEX(Data!$E$2:$E$1823,MATCH('Ratios - Total'!$C1309,IF(Data!$A$2:$A$1823='Ratios - Total'!$A1309,Data!$C$2:$C$1823,0),0)),"Missing Data")</f>
        <v>Missing Data</v>
      </c>
      <c r="N1309" s="5"/>
      <c r="O1309" s="5" t="str">
        <f t="array" ref="O1309">IFERROR(INDEX(Data!$G$2:$G$1823,MATCH('Ratios - Total'!$C1309,IF(Data!$A$2:$A$1823='Ratios - Total'!$A1309,Data!$C$2:$C$1823,0),0))/INDEX(Data!$F$2:$F$1823,MATCH('Ratios - Total'!$C1309,IF(Data!$A$2:$A$1823='Ratios - Total'!$A1309,Data!$C$2:$C$1823,0),0)),"Missing Data")</f>
        <v>Missing Data</v>
      </c>
      <c r="P1309" s="5" t="str">
        <f t="array" ref="P1309">IFERROR(INDEX(Data!$H$2:$H$1823,MATCH('Ratios - Total'!$C1309,IF(Data!$A$2:$A$1823='Ratios - Total'!$A1309,Data!$C$2:$C$1823,0),0))/INDEX(Data!$G$2:$G$1823,MATCH('Ratios - Total'!$C1309,IF(Data!$A$2:$A$1823='Ratios - Total'!$A1309,Data!$C$2:$C$1823,0),0)),"Missing Data")</f>
        <v>Missing Data</v>
      </c>
      <c r="Q1309" s="5"/>
      <c r="R1309" s="5" t="str">
        <f t="array" ref="R1309">IFERROR(INDEX(Data!$L$2:$L$1823,MATCH('Ratios - Total'!$C1309,IF(Data!$A$2:$A$1823='Ratios - Total'!$A1309,Data!$C$2:$C$1823,0),0))/INDEX(Data!$G$2:$G$1823,MATCH('Ratios - Total'!$C1309,IF(Data!$A$2:$A$1823='Ratios - Total'!$A1309,Data!$C$2:$C$1823,0),0)),"Missing Data")</f>
        <v>Missing Data</v>
      </c>
      <c r="S1309" s="5"/>
      <c r="T1309" s="5">
        <f t="array" ref="T1309">IFERROR(INDEX(Data!$H$2:$H$1823,MATCH('Ratios - Total'!$C1309,IF(Data!$A$2:$A$1823='Ratios - Total'!$A1309,Data!$C$2:$C$1823,0),0))/INDEX(Data!$L$2:$L$1823,MATCH('Ratios - Total'!$C1309,IF(Data!$A$2:$A$1823='Ratios - Total'!$A1309,Data!$C$2:$C$1823,0),0)),"Missing Data")</f>
        <v>71386.415622811794</v>
      </c>
      <c r="U1309" s="5">
        <f t="array" ref="U1309">IFERROR(INDEX(Data!$K$2:$K$1823,MATCH('Ratios - Total'!$C1309,IF(Data!$A$2:$A$1823='Ratios - Total'!$A1309,Data!$C$2:$C$1823,0),0))/INDEX(Data!$H$2:$H$1823,MATCH('Ratios - Total'!$C1309,IF(Data!$A$2:$A$1823='Ratios - Total'!$A1309,Data!$C$2:$C$1823,0),0)),"Missing Data")</f>
        <v>0.39996130915013534</v>
      </c>
      <c r="V1309" s="5">
        <f t="array" ref="V1309">IFERROR(INDEX(Data!$K$2:$K$1823,MATCH('Ratios - Total'!$C1309,IF(Data!$A$2:$A$1823='Ratios - Total'!$A1309,Data!$C$2:$C$1823,0),0))/INDEX(Data!$L$2:$L$1823,MATCH('Ratios - Total'!$C1309,IF(Data!$A$2:$A$1823='Ratios - Total'!$A1309,Data!$C$2:$C$1823,0),0)),"Missing Data")</f>
        <v>28551.804248035478</v>
      </c>
      <c r="W1309" s="5">
        <f t="shared" si="20"/>
        <v>42834.611374776316</v>
      </c>
      <c r="X1309" s="5" t="str">
        <f t="array" ref="X1309">IFERROR(INDEX(Data!$K$2:$K$1823,MATCH('Ratios - Total'!$C1309,IF(Data!$A$2:$A$1823='Ratios - Total'!$A1309,Data!$C$2:$C$1823,0),0))/INDEX(Data!$G$2:$G$1823,MATCH('Ratios - Total'!$C1309,IF(Data!$A$2:$A$1823='Ratios - Total'!$A1309,Data!$C$2:$C$1823,0),0)),"Missing Data")</f>
        <v>Missing Data</v>
      </c>
    </row>
    <row r="1310" spans="1:24" x14ac:dyDescent="0.25">
      <c r="A1310" s="22" t="s">
        <v>16</v>
      </c>
      <c r="B1310" s="22" t="s">
        <v>17</v>
      </c>
      <c r="C1310" s="22">
        <v>2002</v>
      </c>
      <c r="D1310" s="5">
        <f t="array" ref="D1310">IFERROR(INDEX(Data!$H$2:$H$1823,MATCH('Ratios - Total'!$C1310,IF(Data!$A$2:$A$1823='Ratios - Total'!$A1310,Data!$C$2:$C$1823,0),0))/INDEX(Data!$D$2:$D$1823,MATCH('Ratios - Total'!$C1310,IF(Data!$A$2:$A$1823='Ratios - Total'!$A1310,Data!$C$2:$C$1823,0),0)),"Missing Data")</f>
        <v>1850.3530658050063</v>
      </c>
      <c r="E1310" s="22"/>
      <c r="F1310" s="5">
        <f t="array" ref="F1310">IFERROR(INDEX(Data!$G$2:$G$1823,MATCH('Ratios - Total'!$C1310,IF(Data!$A$2:$A$1823='Ratios - Total'!$A1310,Data!$C$2:$C$1823,0),0))/INDEX(Data!$D$2:$D$1823,MATCH('Ratios - Total'!$C1310,IF(Data!$A$2:$A$1823='Ratios - Total'!$A1310,Data!$C$2:$C$1823,0),0)),"Missing Data")</f>
        <v>0</v>
      </c>
      <c r="G1310" s="5"/>
      <c r="H1310" s="5" t="str">
        <f t="array" ref="H1310">IFERROR(INDEX(Data!$H$2:$H$1823,MATCH('Ratios - Total'!$C1310,IF(Data!$A$2:$A$1823='Ratios - Total'!$A1310,Data!$C$2:$C$1823,0),0))/INDEX(Data!$G$2:$G$1823,MATCH('Ratios - Total'!$C1310,IF(Data!$A$2:$A$1823='Ratios - Total'!$A1310,Data!$C$2:$C$1823,0),0)),"Missing Data")</f>
        <v>Missing Data</v>
      </c>
      <c r="I1310" s="5">
        <f t="array" ref="I1310">IFERROR(INDEX(Data!$G$2:$G$1823,MATCH('Ratios - Total'!$C1310,IF(Data!$A$2:$A$1823='Ratios - Total'!$A1310,Data!$C$2:$C$1823,0),0))/INDEX(Data!$D$2:$D$1823,MATCH('Ratios - Total'!$C1310,IF(Data!$A$2:$A$1823='Ratios - Total'!$A1310,Data!$C$2:$C$1823,0),0)),"Missing Data")</f>
        <v>0</v>
      </c>
      <c r="J1310" s="22"/>
      <c r="K1310" s="5">
        <f t="array" ref="K1310">IFERROR(INDEX(Data!$E$2:$E$1823,MATCH('Ratios - Total'!$C1310,IF(Data!$A$2:$A$1823='Ratios - Total'!$A1310,Data!$C$2:$C$1823,0),0))/INDEX(Data!$D$2:$D$1823,MATCH('Ratios - Total'!$C1310,IF(Data!$A$2:$A$1823='Ratios - Total'!$A1310,Data!$C$2:$C$1823,0),0)),"Missing Data")</f>
        <v>0</v>
      </c>
      <c r="L1310" s="5"/>
      <c r="M1310" s="5" t="str">
        <f t="array" ref="M1310">IFERROR(INDEX(Data!$F$2:$F$1823,MATCH('Ratios - Total'!$C1310,IF(Data!$A$2:$A$1823='Ratios - Total'!$A1310,Data!$C$2:$C$1823,0),0))/INDEX(Data!$E$2:$E$1823,MATCH('Ratios - Total'!$C1310,IF(Data!$A$2:$A$1823='Ratios - Total'!$A1310,Data!$C$2:$C$1823,0),0)),"Missing Data")</f>
        <v>Missing Data</v>
      </c>
      <c r="N1310" s="5"/>
      <c r="O1310" s="5" t="str">
        <f t="array" ref="O1310">IFERROR(INDEX(Data!$G$2:$G$1823,MATCH('Ratios - Total'!$C1310,IF(Data!$A$2:$A$1823='Ratios - Total'!$A1310,Data!$C$2:$C$1823,0),0))/INDEX(Data!$F$2:$F$1823,MATCH('Ratios - Total'!$C1310,IF(Data!$A$2:$A$1823='Ratios - Total'!$A1310,Data!$C$2:$C$1823,0),0)),"Missing Data")</f>
        <v>Missing Data</v>
      </c>
      <c r="P1310" s="5" t="str">
        <f t="array" ref="P1310">IFERROR(INDEX(Data!$H$2:$H$1823,MATCH('Ratios - Total'!$C1310,IF(Data!$A$2:$A$1823='Ratios - Total'!$A1310,Data!$C$2:$C$1823,0),0))/INDEX(Data!$G$2:$G$1823,MATCH('Ratios - Total'!$C1310,IF(Data!$A$2:$A$1823='Ratios - Total'!$A1310,Data!$C$2:$C$1823,0),0)),"Missing Data")</f>
        <v>Missing Data</v>
      </c>
      <c r="Q1310" s="5"/>
      <c r="R1310" s="5" t="str">
        <f t="array" ref="R1310">IFERROR(INDEX(Data!$L$2:$L$1823,MATCH('Ratios - Total'!$C1310,IF(Data!$A$2:$A$1823='Ratios - Total'!$A1310,Data!$C$2:$C$1823,0),0))/INDEX(Data!$G$2:$G$1823,MATCH('Ratios - Total'!$C1310,IF(Data!$A$2:$A$1823='Ratios - Total'!$A1310,Data!$C$2:$C$1823,0),0)),"Missing Data")</f>
        <v>Missing Data</v>
      </c>
      <c r="S1310" s="5"/>
      <c r="T1310" s="5">
        <f t="array" ref="T1310">IFERROR(INDEX(Data!$H$2:$H$1823,MATCH('Ratios - Total'!$C1310,IF(Data!$A$2:$A$1823='Ratios - Total'!$A1310,Data!$C$2:$C$1823,0),0))/INDEX(Data!$L$2:$L$1823,MATCH('Ratios - Total'!$C1310,IF(Data!$A$2:$A$1823='Ratios - Total'!$A1310,Data!$C$2:$C$1823,0),0)),"Missing Data")</f>
        <v>79607.762068836833</v>
      </c>
      <c r="U1310" s="5">
        <f t="array" ref="U1310">IFERROR(INDEX(Data!$K$2:$K$1823,MATCH('Ratios - Total'!$C1310,IF(Data!$A$2:$A$1823='Ratios - Total'!$A1310,Data!$C$2:$C$1823,0),0))/INDEX(Data!$H$2:$H$1823,MATCH('Ratios - Total'!$C1310,IF(Data!$A$2:$A$1823='Ratios - Total'!$A1310,Data!$C$2:$C$1823,0),0)),"Missing Data")</f>
        <v>0.47365654331427065</v>
      </c>
      <c r="V1310" s="5">
        <f t="array" ref="V1310">IFERROR(INDEX(Data!$K$2:$K$1823,MATCH('Ratios - Total'!$C1310,IF(Data!$A$2:$A$1823='Ratios - Total'!$A1310,Data!$C$2:$C$1823,0),0))/INDEX(Data!$L$2:$L$1823,MATCH('Ratios - Total'!$C1310,IF(Data!$A$2:$A$1823='Ratios - Total'!$A1310,Data!$C$2:$C$1823,0),0)),"Missing Data")</f>
        <v>37706.737402510167</v>
      </c>
      <c r="W1310" s="5">
        <f t="shared" si="20"/>
        <v>41901.024666326666</v>
      </c>
      <c r="X1310" s="5" t="str">
        <f t="array" ref="X1310">IFERROR(INDEX(Data!$K$2:$K$1823,MATCH('Ratios - Total'!$C1310,IF(Data!$A$2:$A$1823='Ratios - Total'!$A1310,Data!$C$2:$C$1823,0),0))/INDEX(Data!$G$2:$G$1823,MATCH('Ratios - Total'!$C1310,IF(Data!$A$2:$A$1823='Ratios - Total'!$A1310,Data!$C$2:$C$1823,0),0)),"Missing Data")</f>
        <v>Missing Data</v>
      </c>
    </row>
    <row r="1311" spans="1:24" x14ac:dyDescent="0.25">
      <c r="A1311" s="22" t="s">
        <v>18</v>
      </c>
      <c r="B1311" s="22" t="s">
        <v>19</v>
      </c>
      <c r="C1311" s="22">
        <v>2002</v>
      </c>
      <c r="D1311" s="5">
        <f t="array" ref="D1311">IFERROR(INDEX(Data!$H$2:$H$1823,MATCH('Ratios - Total'!$C1311,IF(Data!$A$2:$A$1823='Ratios - Total'!$A1311,Data!$C$2:$C$1823,0),0))/INDEX(Data!$D$2:$D$1823,MATCH('Ratios - Total'!$C1311,IF(Data!$A$2:$A$1823='Ratios - Total'!$A1311,Data!$C$2:$C$1823,0),0)),"Missing Data")</f>
        <v>1655.8624308302601</v>
      </c>
      <c r="E1311" s="22"/>
      <c r="F1311" s="5">
        <f t="array" ref="F1311">IFERROR(INDEX(Data!$G$2:$G$1823,MATCH('Ratios - Total'!$C1311,IF(Data!$A$2:$A$1823='Ratios - Total'!$A1311,Data!$C$2:$C$1823,0),0))/INDEX(Data!$D$2:$D$1823,MATCH('Ratios - Total'!$C1311,IF(Data!$A$2:$A$1823='Ratios - Total'!$A1311,Data!$C$2:$C$1823,0),0)),"Missing Data")</f>
        <v>0</v>
      </c>
      <c r="G1311" s="5"/>
      <c r="H1311" s="5" t="str">
        <f t="array" ref="H1311">IFERROR(INDEX(Data!$H$2:$H$1823,MATCH('Ratios - Total'!$C1311,IF(Data!$A$2:$A$1823='Ratios - Total'!$A1311,Data!$C$2:$C$1823,0),0))/INDEX(Data!$G$2:$G$1823,MATCH('Ratios - Total'!$C1311,IF(Data!$A$2:$A$1823='Ratios - Total'!$A1311,Data!$C$2:$C$1823,0),0)),"Missing Data")</f>
        <v>Missing Data</v>
      </c>
      <c r="I1311" s="5">
        <f t="array" ref="I1311">IFERROR(INDEX(Data!$G$2:$G$1823,MATCH('Ratios - Total'!$C1311,IF(Data!$A$2:$A$1823='Ratios - Total'!$A1311,Data!$C$2:$C$1823,0),0))/INDEX(Data!$D$2:$D$1823,MATCH('Ratios - Total'!$C1311,IF(Data!$A$2:$A$1823='Ratios - Total'!$A1311,Data!$C$2:$C$1823,0),0)),"Missing Data")</f>
        <v>0</v>
      </c>
      <c r="J1311" s="22"/>
      <c r="K1311" s="5">
        <f t="array" ref="K1311">IFERROR(INDEX(Data!$E$2:$E$1823,MATCH('Ratios - Total'!$C1311,IF(Data!$A$2:$A$1823='Ratios - Total'!$A1311,Data!$C$2:$C$1823,0),0))/INDEX(Data!$D$2:$D$1823,MATCH('Ratios - Total'!$C1311,IF(Data!$A$2:$A$1823='Ratios - Total'!$A1311,Data!$C$2:$C$1823,0),0)),"Missing Data")</f>
        <v>0</v>
      </c>
      <c r="L1311" s="5"/>
      <c r="M1311" s="5" t="str">
        <f t="array" ref="M1311">IFERROR(INDEX(Data!$F$2:$F$1823,MATCH('Ratios - Total'!$C1311,IF(Data!$A$2:$A$1823='Ratios - Total'!$A1311,Data!$C$2:$C$1823,0),0))/INDEX(Data!$E$2:$E$1823,MATCH('Ratios - Total'!$C1311,IF(Data!$A$2:$A$1823='Ratios - Total'!$A1311,Data!$C$2:$C$1823,0),0)),"Missing Data")</f>
        <v>Missing Data</v>
      </c>
      <c r="N1311" s="5"/>
      <c r="O1311" s="5" t="str">
        <f t="array" ref="O1311">IFERROR(INDEX(Data!$G$2:$G$1823,MATCH('Ratios - Total'!$C1311,IF(Data!$A$2:$A$1823='Ratios - Total'!$A1311,Data!$C$2:$C$1823,0),0))/INDEX(Data!$F$2:$F$1823,MATCH('Ratios - Total'!$C1311,IF(Data!$A$2:$A$1823='Ratios - Total'!$A1311,Data!$C$2:$C$1823,0),0)),"Missing Data")</f>
        <v>Missing Data</v>
      </c>
      <c r="P1311" s="5" t="str">
        <f t="array" ref="P1311">IFERROR(INDEX(Data!$H$2:$H$1823,MATCH('Ratios - Total'!$C1311,IF(Data!$A$2:$A$1823='Ratios - Total'!$A1311,Data!$C$2:$C$1823,0),0))/INDEX(Data!$G$2:$G$1823,MATCH('Ratios - Total'!$C1311,IF(Data!$A$2:$A$1823='Ratios - Total'!$A1311,Data!$C$2:$C$1823,0),0)),"Missing Data")</f>
        <v>Missing Data</v>
      </c>
      <c r="Q1311" s="5"/>
      <c r="R1311" s="5" t="str">
        <f t="array" ref="R1311">IFERROR(INDEX(Data!$L$2:$L$1823,MATCH('Ratios - Total'!$C1311,IF(Data!$A$2:$A$1823='Ratios - Total'!$A1311,Data!$C$2:$C$1823,0),0))/INDEX(Data!$G$2:$G$1823,MATCH('Ratios - Total'!$C1311,IF(Data!$A$2:$A$1823='Ratios - Total'!$A1311,Data!$C$2:$C$1823,0),0)),"Missing Data")</f>
        <v>Missing Data</v>
      </c>
      <c r="S1311" s="5"/>
      <c r="T1311" s="5">
        <f t="array" ref="T1311">IFERROR(INDEX(Data!$H$2:$H$1823,MATCH('Ratios - Total'!$C1311,IF(Data!$A$2:$A$1823='Ratios - Total'!$A1311,Data!$C$2:$C$1823,0),0))/INDEX(Data!$L$2:$L$1823,MATCH('Ratios - Total'!$C1311,IF(Data!$A$2:$A$1823='Ratios - Total'!$A1311,Data!$C$2:$C$1823,0),0)),"Missing Data")</f>
        <v>86682.140259740263</v>
      </c>
      <c r="U1311" s="5">
        <f t="array" ref="U1311">IFERROR(INDEX(Data!$K$2:$K$1823,MATCH('Ratios - Total'!$C1311,IF(Data!$A$2:$A$1823='Ratios - Total'!$A1311,Data!$C$2:$C$1823,0),0))/INDEX(Data!$H$2:$H$1823,MATCH('Ratios - Total'!$C1311,IF(Data!$A$2:$A$1823='Ratios - Total'!$A1311,Data!$C$2:$C$1823,0),0)),"Missing Data")</f>
        <v>0.39040544129823296</v>
      </c>
      <c r="V1311" s="5">
        <f t="array" ref="V1311">IFERROR(INDEX(Data!$K$2:$K$1823,MATCH('Ratios - Total'!$C1311,IF(Data!$A$2:$A$1823='Ratios - Total'!$A1311,Data!$C$2:$C$1823,0),0))/INDEX(Data!$L$2:$L$1823,MATCH('Ratios - Total'!$C1311,IF(Data!$A$2:$A$1823='Ratios - Total'!$A1311,Data!$C$2:$C$1823,0),0)),"Missing Data")</f>
        <v>33841.179220779224</v>
      </c>
      <c r="W1311" s="5">
        <f t="shared" si="20"/>
        <v>52840.961038961039</v>
      </c>
      <c r="X1311" s="5" t="str">
        <f t="array" ref="X1311">IFERROR(INDEX(Data!$K$2:$K$1823,MATCH('Ratios - Total'!$C1311,IF(Data!$A$2:$A$1823='Ratios - Total'!$A1311,Data!$C$2:$C$1823,0),0))/INDEX(Data!$G$2:$G$1823,MATCH('Ratios - Total'!$C1311,IF(Data!$A$2:$A$1823='Ratios - Total'!$A1311,Data!$C$2:$C$1823,0),0)),"Missing Data")</f>
        <v>Missing Data</v>
      </c>
    </row>
    <row r="1312" spans="1:24" x14ac:dyDescent="0.25">
      <c r="A1312" s="22" t="s">
        <v>20</v>
      </c>
      <c r="B1312" s="22" t="s">
        <v>21</v>
      </c>
      <c r="C1312" s="22">
        <v>2002</v>
      </c>
      <c r="D1312" s="5">
        <f t="array" ref="D1312">IFERROR(INDEX(Data!$H$2:$H$1823,MATCH('Ratios - Total'!$C1312,IF(Data!$A$2:$A$1823='Ratios - Total'!$A1312,Data!$C$2:$C$1823,0),0))/INDEX(Data!$D$2:$D$1823,MATCH('Ratios - Total'!$C1312,IF(Data!$A$2:$A$1823='Ratios - Total'!$A1312,Data!$C$2:$C$1823,0),0)),"Missing Data")</f>
        <v>2051.1935347670278</v>
      </c>
      <c r="E1312" s="22"/>
      <c r="F1312" s="5">
        <f t="array" ref="F1312">IFERROR(INDEX(Data!$G$2:$G$1823,MATCH('Ratios - Total'!$C1312,IF(Data!$A$2:$A$1823='Ratios - Total'!$A1312,Data!$C$2:$C$1823,0),0))/INDEX(Data!$D$2:$D$1823,MATCH('Ratios - Total'!$C1312,IF(Data!$A$2:$A$1823='Ratios - Total'!$A1312,Data!$C$2:$C$1823,0),0)),"Missing Data")</f>
        <v>0</v>
      </c>
      <c r="G1312" s="5"/>
      <c r="H1312" s="5" t="str">
        <f t="array" ref="H1312">IFERROR(INDEX(Data!$H$2:$H$1823,MATCH('Ratios - Total'!$C1312,IF(Data!$A$2:$A$1823='Ratios - Total'!$A1312,Data!$C$2:$C$1823,0),0))/INDEX(Data!$G$2:$G$1823,MATCH('Ratios - Total'!$C1312,IF(Data!$A$2:$A$1823='Ratios - Total'!$A1312,Data!$C$2:$C$1823,0),0)),"Missing Data")</f>
        <v>Missing Data</v>
      </c>
      <c r="I1312" s="5">
        <f t="array" ref="I1312">IFERROR(INDEX(Data!$G$2:$G$1823,MATCH('Ratios - Total'!$C1312,IF(Data!$A$2:$A$1823='Ratios - Total'!$A1312,Data!$C$2:$C$1823,0),0))/INDEX(Data!$D$2:$D$1823,MATCH('Ratios - Total'!$C1312,IF(Data!$A$2:$A$1823='Ratios - Total'!$A1312,Data!$C$2:$C$1823,0),0)),"Missing Data")</f>
        <v>0</v>
      </c>
      <c r="J1312" s="22"/>
      <c r="K1312" s="5">
        <f t="array" ref="K1312">IFERROR(INDEX(Data!$E$2:$E$1823,MATCH('Ratios - Total'!$C1312,IF(Data!$A$2:$A$1823='Ratios - Total'!$A1312,Data!$C$2:$C$1823,0),0))/INDEX(Data!$D$2:$D$1823,MATCH('Ratios - Total'!$C1312,IF(Data!$A$2:$A$1823='Ratios - Total'!$A1312,Data!$C$2:$C$1823,0),0)),"Missing Data")</f>
        <v>0</v>
      </c>
      <c r="L1312" s="5"/>
      <c r="M1312" s="5" t="str">
        <f t="array" ref="M1312">IFERROR(INDEX(Data!$F$2:$F$1823,MATCH('Ratios - Total'!$C1312,IF(Data!$A$2:$A$1823='Ratios - Total'!$A1312,Data!$C$2:$C$1823,0),0))/INDEX(Data!$E$2:$E$1823,MATCH('Ratios - Total'!$C1312,IF(Data!$A$2:$A$1823='Ratios - Total'!$A1312,Data!$C$2:$C$1823,0),0)),"Missing Data")</f>
        <v>Missing Data</v>
      </c>
      <c r="N1312" s="5"/>
      <c r="O1312" s="5" t="str">
        <f t="array" ref="O1312">IFERROR(INDEX(Data!$G$2:$G$1823,MATCH('Ratios - Total'!$C1312,IF(Data!$A$2:$A$1823='Ratios - Total'!$A1312,Data!$C$2:$C$1823,0),0))/INDEX(Data!$F$2:$F$1823,MATCH('Ratios - Total'!$C1312,IF(Data!$A$2:$A$1823='Ratios - Total'!$A1312,Data!$C$2:$C$1823,0),0)),"Missing Data")</f>
        <v>Missing Data</v>
      </c>
      <c r="P1312" s="5" t="str">
        <f t="array" ref="P1312">IFERROR(INDEX(Data!$H$2:$H$1823,MATCH('Ratios - Total'!$C1312,IF(Data!$A$2:$A$1823='Ratios - Total'!$A1312,Data!$C$2:$C$1823,0),0))/INDEX(Data!$G$2:$G$1823,MATCH('Ratios - Total'!$C1312,IF(Data!$A$2:$A$1823='Ratios - Total'!$A1312,Data!$C$2:$C$1823,0),0)),"Missing Data")</f>
        <v>Missing Data</v>
      </c>
      <c r="Q1312" s="5"/>
      <c r="R1312" s="5" t="str">
        <f t="array" ref="R1312">IFERROR(INDEX(Data!$L$2:$L$1823,MATCH('Ratios - Total'!$C1312,IF(Data!$A$2:$A$1823='Ratios - Total'!$A1312,Data!$C$2:$C$1823,0),0))/INDEX(Data!$G$2:$G$1823,MATCH('Ratios - Total'!$C1312,IF(Data!$A$2:$A$1823='Ratios - Total'!$A1312,Data!$C$2:$C$1823,0),0)),"Missing Data")</f>
        <v>Missing Data</v>
      </c>
      <c r="S1312" s="5"/>
      <c r="T1312" s="5">
        <f t="array" ref="T1312">IFERROR(INDEX(Data!$H$2:$H$1823,MATCH('Ratios - Total'!$C1312,IF(Data!$A$2:$A$1823='Ratios - Total'!$A1312,Data!$C$2:$C$1823,0),0))/INDEX(Data!$L$2:$L$1823,MATCH('Ratios - Total'!$C1312,IF(Data!$A$2:$A$1823='Ratios - Total'!$A1312,Data!$C$2:$C$1823,0),0)),"Missing Data")</f>
        <v>101621.40063964041</v>
      </c>
      <c r="U1312" s="5">
        <f t="array" ref="U1312">IFERROR(INDEX(Data!$K$2:$K$1823,MATCH('Ratios - Total'!$C1312,IF(Data!$A$2:$A$1823='Ratios - Total'!$A1312,Data!$C$2:$C$1823,0),0))/INDEX(Data!$H$2:$H$1823,MATCH('Ratios - Total'!$C1312,IF(Data!$A$2:$A$1823='Ratios - Total'!$A1312,Data!$C$2:$C$1823,0),0)),"Missing Data")</f>
        <v>0.33518775474075291</v>
      </c>
      <c r="V1312" s="5">
        <f t="array" ref="V1312">IFERROR(INDEX(Data!$K$2:$K$1823,MATCH('Ratios - Total'!$C1312,IF(Data!$A$2:$A$1823='Ratios - Total'!$A1312,Data!$C$2:$C$1823,0),0))/INDEX(Data!$L$2:$L$1823,MATCH('Ratios - Total'!$C1312,IF(Data!$A$2:$A$1823='Ratios - Total'!$A1312,Data!$C$2:$C$1823,0),0)),"Missing Data")</f>
        <v>34062.249114011582</v>
      </c>
      <c r="W1312" s="5">
        <f t="shared" si="20"/>
        <v>67559.15152562884</v>
      </c>
      <c r="X1312" s="5" t="str">
        <f t="array" ref="X1312">IFERROR(INDEX(Data!$K$2:$K$1823,MATCH('Ratios - Total'!$C1312,IF(Data!$A$2:$A$1823='Ratios - Total'!$A1312,Data!$C$2:$C$1823,0),0))/INDEX(Data!$G$2:$G$1823,MATCH('Ratios - Total'!$C1312,IF(Data!$A$2:$A$1823='Ratios - Total'!$A1312,Data!$C$2:$C$1823,0),0)),"Missing Data")</f>
        <v>Missing Data</v>
      </c>
    </row>
    <row r="1313" spans="1:24" x14ac:dyDescent="0.25">
      <c r="A1313" s="22" t="s">
        <v>22</v>
      </c>
      <c r="B1313" s="22" t="s">
        <v>23</v>
      </c>
      <c r="C1313" s="22">
        <v>2002</v>
      </c>
      <c r="D1313" s="5">
        <f t="array" ref="D1313">IFERROR(INDEX(Data!$H$2:$H$1823,MATCH('Ratios - Total'!$C1313,IF(Data!$A$2:$A$1823='Ratios - Total'!$A1313,Data!$C$2:$C$1823,0),0))/INDEX(Data!$D$2:$D$1823,MATCH('Ratios - Total'!$C1313,IF(Data!$A$2:$A$1823='Ratios - Total'!$A1313,Data!$C$2:$C$1823,0),0)),"Missing Data")</f>
        <v>1251.2176725664301</v>
      </c>
      <c r="E1313" s="22"/>
      <c r="F1313" s="5">
        <f t="array" ref="F1313">IFERROR(INDEX(Data!$G$2:$G$1823,MATCH('Ratios - Total'!$C1313,IF(Data!$A$2:$A$1823='Ratios - Total'!$A1313,Data!$C$2:$C$1823,0),0))/INDEX(Data!$D$2:$D$1823,MATCH('Ratios - Total'!$C1313,IF(Data!$A$2:$A$1823='Ratios - Total'!$A1313,Data!$C$2:$C$1823,0),0)),"Missing Data")</f>
        <v>0</v>
      </c>
      <c r="G1313" s="5"/>
      <c r="H1313" s="5" t="str">
        <f t="array" ref="H1313">IFERROR(INDEX(Data!$H$2:$H$1823,MATCH('Ratios - Total'!$C1313,IF(Data!$A$2:$A$1823='Ratios - Total'!$A1313,Data!$C$2:$C$1823,0),0))/INDEX(Data!$G$2:$G$1823,MATCH('Ratios - Total'!$C1313,IF(Data!$A$2:$A$1823='Ratios - Total'!$A1313,Data!$C$2:$C$1823,0),0)),"Missing Data")</f>
        <v>Missing Data</v>
      </c>
      <c r="I1313" s="5">
        <f t="array" ref="I1313">IFERROR(INDEX(Data!$G$2:$G$1823,MATCH('Ratios - Total'!$C1313,IF(Data!$A$2:$A$1823='Ratios - Total'!$A1313,Data!$C$2:$C$1823,0),0))/INDEX(Data!$D$2:$D$1823,MATCH('Ratios - Total'!$C1313,IF(Data!$A$2:$A$1823='Ratios - Total'!$A1313,Data!$C$2:$C$1823,0),0)),"Missing Data")</f>
        <v>0</v>
      </c>
      <c r="J1313" s="22"/>
      <c r="K1313" s="5">
        <f t="array" ref="K1313">IFERROR(INDEX(Data!$E$2:$E$1823,MATCH('Ratios - Total'!$C1313,IF(Data!$A$2:$A$1823='Ratios - Total'!$A1313,Data!$C$2:$C$1823,0),0))/INDEX(Data!$D$2:$D$1823,MATCH('Ratios - Total'!$C1313,IF(Data!$A$2:$A$1823='Ratios - Total'!$A1313,Data!$C$2:$C$1823,0),0)),"Missing Data")</f>
        <v>0</v>
      </c>
      <c r="L1313" s="5"/>
      <c r="M1313" s="5" t="str">
        <f t="array" ref="M1313">IFERROR(INDEX(Data!$F$2:$F$1823,MATCH('Ratios - Total'!$C1313,IF(Data!$A$2:$A$1823='Ratios - Total'!$A1313,Data!$C$2:$C$1823,0),0))/INDEX(Data!$E$2:$E$1823,MATCH('Ratios - Total'!$C1313,IF(Data!$A$2:$A$1823='Ratios - Total'!$A1313,Data!$C$2:$C$1823,0),0)),"Missing Data")</f>
        <v>Missing Data</v>
      </c>
      <c r="N1313" s="5"/>
      <c r="O1313" s="5" t="str">
        <f t="array" ref="O1313">IFERROR(INDEX(Data!$G$2:$G$1823,MATCH('Ratios - Total'!$C1313,IF(Data!$A$2:$A$1823='Ratios - Total'!$A1313,Data!$C$2:$C$1823,0),0))/INDEX(Data!$F$2:$F$1823,MATCH('Ratios - Total'!$C1313,IF(Data!$A$2:$A$1823='Ratios - Total'!$A1313,Data!$C$2:$C$1823,0),0)),"Missing Data")</f>
        <v>Missing Data</v>
      </c>
      <c r="P1313" s="5" t="str">
        <f t="array" ref="P1313">IFERROR(INDEX(Data!$H$2:$H$1823,MATCH('Ratios - Total'!$C1313,IF(Data!$A$2:$A$1823='Ratios - Total'!$A1313,Data!$C$2:$C$1823,0),0))/INDEX(Data!$G$2:$G$1823,MATCH('Ratios - Total'!$C1313,IF(Data!$A$2:$A$1823='Ratios - Total'!$A1313,Data!$C$2:$C$1823,0),0)),"Missing Data")</f>
        <v>Missing Data</v>
      </c>
      <c r="Q1313" s="5"/>
      <c r="R1313" s="5" t="str">
        <f t="array" ref="R1313">IFERROR(INDEX(Data!$L$2:$L$1823,MATCH('Ratios - Total'!$C1313,IF(Data!$A$2:$A$1823='Ratios - Total'!$A1313,Data!$C$2:$C$1823,0),0))/INDEX(Data!$G$2:$G$1823,MATCH('Ratios - Total'!$C1313,IF(Data!$A$2:$A$1823='Ratios - Total'!$A1313,Data!$C$2:$C$1823,0),0)),"Missing Data")</f>
        <v>Missing Data</v>
      </c>
      <c r="S1313" s="5"/>
      <c r="T1313" s="5">
        <f t="array" ref="T1313">IFERROR(INDEX(Data!$H$2:$H$1823,MATCH('Ratios - Total'!$C1313,IF(Data!$A$2:$A$1823='Ratios - Total'!$A1313,Data!$C$2:$C$1823,0),0))/INDEX(Data!$L$2:$L$1823,MATCH('Ratios - Total'!$C1313,IF(Data!$A$2:$A$1823='Ratios - Total'!$A1313,Data!$C$2:$C$1823,0),0)),"Missing Data")</f>
        <v>74231.66229306563</v>
      </c>
      <c r="U1313" s="5">
        <f t="array" ref="U1313">IFERROR(INDEX(Data!$K$2:$K$1823,MATCH('Ratios - Total'!$C1313,IF(Data!$A$2:$A$1823='Ratios - Total'!$A1313,Data!$C$2:$C$1823,0),0))/INDEX(Data!$H$2:$H$1823,MATCH('Ratios - Total'!$C1313,IF(Data!$A$2:$A$1823='Ratios - Total'!$A1313,Data!$C$2:$C$1823,0),0)),"Missing Data")</f>
        <v>0.36890991443601612</v>
      </c>
      <c r="V1313" s="5">
        <f t="array" ref="V1313">IFERROR(INDEX(Data!$K$2:$K$1823,MATCH('Ratios - Total'!$C1313,IF(Data!$A$2:$A$1823='Ratios - Total'!$A1313,Data!$C$2:$C$1823,0),0))/INDEX(Data!$L$2:$L$1823,MATCH('Ratios - Total'!$C1313,IF(Data!$A$2:$A$1823='Ratios - Total'!$A1313,Data!$C$2:$C$1823,0),0)),"Missing Data")</f>
        <v>27384.796184978084</v>
      </c>
      <c r="W1313" s="5">
        <f t="shared" si="20"/>
        <v>46846.866108087546</v>
      </c>
      <c r="X1313" s="5" t="str">
        <f t="array" ref="X1313">IFERROR(INDEX(Data!$K$2:$K$1823,MATCH('Ratios - Total'!$C1313,IF(Data!$A$2:$A$1823='Ratios - Total'!$A1313,Data!$C$2:$C$1823,0),0))/INDEX(Data!$G$2:$G$1823,MATCH('Ratios - Total'!$C1313,IF(Data!$A$2:$A$1823='Ratios - Total'!$A1313,Data!$C$2:$C$1823,0),0)),"Missing Data")</f>
        <v>Missing Data</v>
      </c>
    </row>
    <row r="1314" spans="1:24" x14ac:dyDescent="0.25">
      <c r="A1314" s="22" t="s">
        <v>24</v>
      </c>
      <c r="B1314" s="22" t="s">
        <v>25</v>
      </c>
      <c r="C1314" s="22">
        <v>2002</v>
      </c>
      <c r="D1314" s="5">
        <f t="array" ref="D1314">IFERROR(INDEX(Data!$H$2:$H$1823,MATCH('Ratios - Total'!$C1314,IF(Data!$A$2:$A$1823='Ratios - Total'!$A1314,Data!$C$2:$C$1823,0),0))/INDEX(Data!$D$2:$D$1823,MATCH('Ratios - Total'!$C1314,IF(Data!$A$2:$A$1823='Ratios - Total'!$A1314,Data!$C$2:$C$1823,0),0)),"Missing Data")</f>
        <v>1598.38653843984</v>
      </c>
      <c r="E1314" s="22"/>
      <c r="F1314" s="5">
        <f t="array" ref="F1314">IFERROR(INDEX(Data!$G$2:$G$1823,MATCH('Ratios - Total'!$C1314,IF(Data!$A$2:$A$1823='Ratios - Total'!$A1314,Data!$C$2:$C$1823,0),0))/INDEX(Data!$D$2:$D$1823,MATCH('Ratios - Total'!$C1314,IF(Data!$A$2:$A$1823='Ratios - Total'!$A1314,Data!$C$2:$C$1823,0),0)),"Missing Data")</f>
        <v>0</v>
      </c>
      <c r="G1314" s="5"/>
      <c r="H1314" s="5" t="str">
        <f t="array" ref="H1314">IFERROR(INDEX(Data!$H$2:$H$1823,MATCH('Ratios - Total'!$C1314,IF(Data!$A$2:$A$1823='Ratios - Total'!$A1314,Data!$C$2:$C$1823,0),0))/INDEX(Data!$G$2:$G$1823,MATCH('Ratios - Total'!$C1314,IF(Data!$A$2:$A$1823='Ratios - Total'!$A1314,Data!$C$2:$C$1823,0),0)),"Missing Data")</f>
        <v>Missing Data</v>
      </c>
      <c r="I1314" s="5">
        <f t="array" ref="I1314">IFERROR(INDEX(Data!$G$2:$G$1823,MATCH('Ratios - Total'!$C1314,IF(Data!$A$2:$A$1823='Ratios - Total'!$A1314,Data!$C$2:$C$1823,0),0))/INDEX(Data!$D$2:$D$1823,MATCH('Ratios - Total'!$C1314,IF(Data!$A$2:$A$1823='Ratios - Total'!$A1314,Data!$C$2:$C$1823,0),0)),"Missing Data")</f>
        <v>0</v>
      </c>
      <c r="J1314" s="22"/>
      <c r="K1314" s="5">
        <f t="array" ref="K1314">IFERROR(INDEX(Data!$E$2:$E$1823,MATCH('Ratios - Total'!$C1314,IF(Data!$A$2:$A$1823='Ratios - Total'!$A1314,Data!$C$2:$C$1823,0),0))/INDEX(Data!$D$2:$D$1823,MATCH('Ratios - Total'!$C1314,IF(Data!$A$2:$A$1823='Ratios - Total'!$A1314,Data!$C$2:$C$1823,0),0)),"Missing Data")</f>
        <v>0</v>
      </c>
      <c r="L1314" s="5"/>
      <c r="M1314" s="5" t="str">
        <f t="array" ref="M1314">IFERROR(INDEX(Data!$F$2:$F$1823,MATCH('Ratios - Total'!$C1314,IF(Data!$A$2:$A$1823='Ratios - Total'!$A1314,Data!$C$2:$C$1823,0),0))/INDEX(Data!$E$2:$E$1823,MATCH('Ratios - Total'!$C1314,IF(Data!$A$2:$A$1823='Ratios - Total'!$A1314,Data!$C$2:$C$1823,0),0)),"Missing Data")</f>
        <v>Missing Data</v>
      </c>
      <c r="N1314" s="5"/>
      <c r="O1314" s="5" t="str">
        <f t="array" ref="O1314">IFERROR(INDEX(Data!$G$2:$G$1823,MATCH('Ratios - Total'!$C1314,IF(Data!$A$2:$A$1823='Ratios - Total'!$A1314,Data!$C$2:$C$1823,0),0))/INDEX(Data!$F$2:$F$1823,MATCH('Ratios - Total'!$C1314,IF(Data!$A$2:$A$1823='Ratios - Total'!$A1314,Data!$C$2:$C$1823,0),0)),"Missing Data")</f>
        <v>Missing Data</v>
      </c>
      <c r="P1314" s="5" t="str">
        <f t="array" ref="P1314">IFERROR(INDEX(Data!$H$2:$H$1823,MATCH('Ratios - Total'!$C1314,IF(Data!$A$2:$A$1823='Ratios - Total'!$A1314,Data!$C$2:$C$1823,0),0))/INDEX(Data!$G$2:$G$1823,MATCH('Ratios - Total'!$C1314,IF(Data!$A$2:$A$1823='Ratios - Total'!$A1314,Data!$C$2:$C$1823,0),0)),"Missing Data")</f>
        <v>Missing Data</v>
      </c>
      <c r="Q1314" s="5"/>
      <c r="R1314" s="5" t="str">
        <f t="array" ref="R1314">IFERROR(INDEX(Data!$L$2:$L$1823,MATCH('Ratios - Total'!$C1314,IF(Data!$A$2:$A$1823='Ratios - Total'!$A1314,Data!$C$2:$C$1823,0),0))/INDEX(Data!$G$2:$G$1823,MATCH('Ratios - Total'!$C1314,IF(Data!$A$2:$A$1823='Ratios - Total'!$A1314,Data!$C$2:$C$1823,0),0)),"Missing Data")</f>
        <v>Missing Data</v>
      </c>
      <c r="S1314" s="5"/>
      <c r="T1314" s="5">
        <f t="array" ref="T1314">IFERROR(INDEX(Data!$H$2:$H$1823,MATCH('Ratios - Total'!$C1314,IF(Data!$A$2:$A$1823='Ratios - Total'!$A1314,Data!$C$2:$C$1823,0),0))/INDEX(Data!$L$2:$L$1823,MATCH('Ratios - Total'!$C1314,IF(Data!$A$2:$A$1823='Ratios - Total'!$A1314,Data!$C$2:$C$1823,0),0)),"Missing Data")</f>
        <v>65458.912647528829</v>
      </c>
      <c r="U1314" s="5">
        <f t="array" ref="U1314">IFERROR(INDEX(Data!$K$2:$K$1823,MATCH('Ratios - Total'!$C1314,IF(Data!$A$2:$A$1823='Ratios - Total'!$A1314,Data!$C$2:$C$1823,0),0))/INDEX(Data!$H$2:$H$1823,MATCH('Ratios - Total'!$C1314,IF(Data!$A$2:$A$1823='Ratios - Total'!$A1314,Data!$C$2:$C$1823,0),0)),"Missing Data")</f>
        <v>0.42512257387580282</v>
      </c>
      <c r="V1314" s="5">
        <f t="array" ref="V1314">IFERROR(INDEX(Data!$K$2:$K$1823,MATCH('Ratios - Total'!$C1314,IF(Data!$A$2:$A$1823='Ratios - Total'!$A1314,Data!$C$2:$C$1823,0),0))/INDEX(Data!$L$2:$L$1823,MATCH('Ratios - Total'!$C1314,IF(Data!$A$2:$A$1823='Ratios - Total'!$A1314,Data!$C$2:$C$1823,0),0)),"Missing Data")</f>
        <v>27828.061427828798</v>
      </c>
      <c r="W1314" s="5">
        <f t="shared" si="20"/>
        <v>37630.851219700031</v>
      </c>
      <c r="X1314" s="5" t="str">
        <f t="array" ref="X1314">IFERROR(INDEX(Data!$K$2:$K$1823,MATCH('Ratios - Total'!$C1314,IF(Data!$A$2:$A$1823='Ratios - Total'!$A1314,Data!$C$2:$C$1823,0),0))/INDEX(Data!$G$2:$G$1823,MATCH('Ratios - Total'!$C1314,IF(Data!$A$2:$A$1823='Ratios - Total'!$A1314,Data!$C$2:$C$1823,0),0)),"Missing Data")</f>
        <v>Missing Data</v>
      </c>
    </row>
    <row r="1315" spans="1:24" x14ac:dyDescent="0.25">
      <c r="A1315" s="22" t="s">
        <v>26</v>
      </c>
      <c r="B1315" s="22" t="s">
        <v>27</v>
      </c>
      <c r="C1315" s="22">
        <v>2002</v>
      </c>
      <c r="D1315" s="5">
        <f t="array" ref="D1315">IFERROR(INDEX(Data!$H$2:$H$1823,MATCH('Ratios - Total'!$C1315,IF(Data!$A$2:$A$1823='Ratios - Total'!$A1315,Data!$C$2:$C$1823,0),0))/INDEX(Data!$D$2:$D$1823,MATCH('Ratios - Total'!$C1315,IF(Data!$A$2:$A$1823='Ratios - Total'!$A1315,Data!$C$2:$C$1823,0),0)),"Missing Data")</f>
        <v>1216.3804542224066</v>
      </c>
      <c r="E1315" s="22"/>
      <c r="F1315" s="5">
        <f t="array" ref="F1315">IFERROR(INDEX(Data!$G$2:$G$1823,MATCH('Ratios - Total'!$C1315,IF(Data!$A$2:$A$1823='Ratios - Total'!$A1315,Data!$C$2:$C$1823,0),0))/INDEX(Data!$D$2:$D$1823,MATCH('Ratios - Total'!$C1315,IF(Data!$A$2:$A$1823='Ratios - Total'!$A1315,Data!$C$2:$C$1823,0),0)),"Missing Data")</f>
        <v>0</v>
      </c>
      <c r="G1315" s="5"/>
      <c r="H1315" s="5" t="str">
        <f t="array" ref="H1315">IFERROR(INDEX(Data!$H$2:$H$1823,MATCH('Ratios - Total'!$C1315,IF(Data!$A$2:$A$1823='Ratios - Total'!$A1315,Data!$C$2:$C$1823,0),0))/INDEX(Data!$G$2:$G$1823,MATCH('Ratios - Total'!$C1315,IF(Data!$A$2:$A$1823='Ratios - Total'!$A1315,Data!$C$2:$C$1823,0),0)),"Missing Data")</f>
        <v>Missing Data</v>
      </c>
      <c r="I1315" s="5">
        <f t="array" ref="I1315">IFERROR(INDEX(Data!$G$2:$G$1823,MATCH('Ratios - Total'!$C1315,IF(Data!$A$2:$A$1823='Ratios - Total'!$A1315,Data!$C$2:$C$1823,0),0))/INDEX(Data!$D$2:$D$1823,MATCH('Ratios - Total'!$C1315,IF(Data!$A$2:$A$1823='Ratios - Total'!$A1315,Data!$C$2:$C$1823,0),0)),"Missing Data")</f>
        <v>0</v>
      </c>
      <c r="J1315" s="22"/>
      <c r="K1315" s="5">
        <f t="array" ref="K1315">IFERROR(INDEX(Data!$E$2:$E$1823,MATCH('Ratios - Total'!$C1315,IF(Data!$A$2:$A$1823='Ratios - Total'!$A1315,Data!$C$2:$C$1823,0),0))/INDEX(Data!$D$2:$D$1823,MATCH('Ratios - Total'!$C1315,IF(Data!$A$2:$A$1823='Ratios - Total'!$A1315,Data!$C$2:$C$1823,0),0)),"Missing Data")</f>
        <v>0</v>
      </c>
      <c r="L1315" s="5"/>
      <c r="M1315" s="5" t="str">
        <f t="array" ref="M1315">IFERROR(INDEX(Data!$F$2:$F$1823,MATCH('Ratios - Total'!$C1315,IF(Data!$A$2:$A$1823='Ratios - Total'!$A1315,Data!$C$2:$C$1823,0),0))/INDEX(Data!$E$2:$E$1823,MATCH('Ratios - Total'!$C1315,IF(Data!$A$2:$A$1823='Ratios - Total'!$A1315,Data!$C$2:$C$1823,0),0)),"Missing Data")</f>
        <v>Missing Data</v>
      </c>
      <c r="N1315" s="5"/>
      <c r="O1315" s="5" t="str">
        <f t="array" ref="O1315">IFERROR(INDEX(Data!$G$2:$G$1823,MATCH('Ratios - Total'!$C1315,IF(Data!$A$2:$A$1823='Ratios - Total'!$A1315,Data!$C$2:$C$1823,0),0))/INDEX(Data!$F$2:$F$1823,MATCH('Ratios - Total'!$C1315,IF(Data!$A$2:$A$1823='Ratios - Total'!$A1315,Data!$C$2:$C$1823,0),0)),"Missing Data")</f>
        <v>Missing Data</v>
      </c>
      <c r="P1315" s="5" t="str">
        <f t="array" ref="P1315">IFERROR(INDEX(Data!$H$2:$H$1823,MATCH('Ratios - Total'!$C1315,IF(Data!$A$2:$A$1823='Ratios - Total'!$A1315,Data!$C$2:$C$1823,0),0))/INDEX(Data!$G$2:$G$1823,MATCH('Ratios - Total'!$C1315,IF(Data!$A$2:$A$1823='Ratios - Total'!$A1315,Data!$C$2:$C$1823,0),0)),"Missing Data")</f>
        <v>Missing Data</v>
      </c>
      <c r="Q1315" s="5"/>
      <c r="R1315" s="5" t="str">
        <f t="array" ref="R1315">IFERROR(INDEX(Data!$L$2:$L$1823,MATCH('Ratios - Total'!$C1315,IF(Data!$A$2:$A$1823='Ratios - Total'!$A1315,Data!$C$2:$C$1823,0),0))/INDEX(Data!$G$2:$G$1823,MATCH('Ratios - Total'!$C1315,IF(Data!$A$2:$A$1823='Ratios - Total'!$A1315,Data!$C$2:$C$1823,0),0)),"Missing Data")</f>
        <v>Missing Data</v>
      </c>
      <c r="S1315" s="5"/>
      <c r="T1315" s="5">
        <f t="array" ref="T1315">IFERROR(INDEX(Data!$H$2:$H$1823,MATCH('Ratios - Total'!$C1315,IF(Data!$A$2:$A$1823='Ratios - Total'!$A1315,Data!$C$2:$C$1823,0),0))/INDEX(Data!$L$2:$L$1823,MATCH('Ratios - Total'!$C1315,IF(Data!$A$2:$A$1823='Ratios - Total'!$A1315,Data!$C$2:$C$1823,0),0)),"Missing Data")</f>
        <v>57829.294469586559</v>
      </c>
      <c r="U1315" s="5">
        <f t="array" ref="U1315">IFERROR(INDEX(Data!$K$2:$K$1823,MATCH('Ratios - Total'!$C1315,IF(Data!$A$2:$A$1823='Ratios - Total'!$A1315,Data!$C$2:$C$1823,0),0))/INDEX(Data!$H$2:$H$1823,MATCH('Ratios - Total'!$C1315,IF(Data!$A$2:$A$1823='Ratios - Total'!$A1315,Data!$C$2:$C$1823,0),0)),"Missing Data")</f>
        <v>0.48142819332126091</v>
      </c>
      <c r="V1315" s="5">
        <f t="array" ref="V1315">IFERROR(INDEX(Data!$K$2:$K$1823,MATCH('Ratios - Total'!$C1315,IF(Data!$A$2:$A$1823='Ratios - Total'!$A1315,Data!$C$2:$C$1823,0),0))/INDEX(Data!$L$2:$L$1823,MATCH('Ratios - Total'!$C1315,IF(Data!$A$2:$A$1823='Ratios - Total'!$A1315,Data!$C$2:$C$1823,0),0)),"Missing Data")</f>
        <v>27840.652757536242</v>
      </c>
      <c r="W1315" s="5">
        <f t="shared" ref="W1315:W1378" si="21">T1315-V1315</f>
        <v>29988.641712050317</v>
      </c>
      <c r="X1315" s="5" t="str">
        <f t="array" ref="X1315">IFERROR(INDEX(Data!$K$2:$K$1823,MATCH('Ratios - Total'!$C1315,IF(Data!$A$2:$A$1823='Ratios - Total'!$A1315,Data!$C$2:$C$1823,0),0))/INDEX(Data!$G$2:$G$1823,MATCH('Ratios - Total'!$C1315,IF(Data!$A$2:$A$1823='Ratios - Total'!$A1315,Data!$C$2:$C$1823,0),0)),"Missing Data")</f>
        <v>Missing Data</v>
      </c>
    </row>
    <row r="1316" spans="1:24" x14ac:dyDescent="0.25">
      <c r="A1316" s="22" t="s">
        <v>28</v>
      </c>
      <c r="B1316" s="22" t="s">
        <v>29</v>
      </c>
      <c r="C1316" s="22">
        <v>2002</v>
      </c>
      <c r="D1316" s="5">
        <f t="array" ref="D1316">IFERROR(INDEX(Data!$H$2:$H$1823,MATCH('Ratios - Total'!$C1316,IF(Data!$A$2:$A$1823='Ratios - Total'!$A1316,Data!$C$2:$C$1823,0),0))/INDEX(Data!$D$2:$D$1823,MATCH('Ratios - Total'!$C1316,IF(Data!$A$2:$A$1823='Ratios - Total'!$A1316,Data!$C$2:$C$1823,0),0)),"Missing Data")</f>
        <v>1318.2317744626118</v>
      </c>
      <c r="E1316" s="22"/>
      <c r="F1316" s="5">
        <f t="array" ref="F1316">IFERROR(INDEX(Data!$G$2:$G$1823,MATCH('Ratios - Total'!$C1316,IF(Data!$A$2:$A$1823='Ratios - Total'!$A1316,Data!$C$2:$C$1823,0),0))/INDEX(Data!$D$2:$D$1823,MATCH('Ratios - Total'!$C1316,IF(Data!$A$2:$A$1823='Ratios - Total'!$A1316,Data!$C$2:$C$1823,0),0)),"Missing Data")</f>
        <v>0</v>
      </c>
      <c r="G1316" s="5"/>
      <c r="H1316" s="5" t="str">
        <f t="array" ref="H1316">IFERROR(INDEX(Data!$H$2:$H$1823,MATCH('Ratios - Total'!$C1316,IF(Data!$A$2:$A$1823='Ratios - Total'!$A1316,Data!$C$2:$C$1823,0),0))/INDEX(Data!$G$2:$G$1823,MATCH('Ratios - Total'!$C1316,IF(Data!$A$2:$A$1823='Ratios - Total'!$A1316,Data!$C$2:$C$1823,0),0)),"Missing Data")</f>
        <v>Missing Data</v>
      </c>
      <c r="I1316" s="5">
        <f t="array" ref="I1316">IFERROR(INDEX(Data!$G$2:$G$1823,MATCH('Ratios - Total'!$C1316,IF(Data!$A$2:$A$1823='Ratios - Total'!$A1316,Data!$C$2:$C$1823,0),0))/INDEX(Data!$D$2:$D$1823,MATCH('Ratios - Total'!$C1316,IF(Data!$A$2:$A$1823='Ratios - Total'!$A1316,Data!$C$2:$C$1823,0),0)),"Missing Data")</f>
        <v>0</v>
      </c>
      <c r="J1316" s="22"/>
      <c r="K1316" s="5">
        <f t="array" ref="K1316">IFERROR(INDEX(Data!$E$2:$E$1823,MATCH('Ratios - Total'!$C1316,IF(Data!$A$2:$A$1823='Ratios - Total'!$A1316,Data!$C$2:$C$1823,0),0))/INDEX(Data!$D$2:$D$1823,MATCH('Ratios - Total'!$C1316,IF(Data!$A$2:$A$1823='Ratios - Total'!$A1316,Data!$C$2:$C$1823,0),0)),"Missing Data")</f>
        <v>0</v>
      </c>
      <c r="L1316" s="5"/>
      <c r="M1316" s="5" t="str">
        <f t="array" ref="M1316">IFERROR(INDEX(Data!$F$2:$F$1823,MATCH('Ratios - Total'!$C1316,IF(Data!$A$2:$A$1823='Ratios - Total'!$A1316,Data!$C$2:$C$1823,0),0))/INDEX(Data!$E$2:$E$1823,MATCH('Ratios - Total'!$C1316,IF(Data!$A$2:$A$1823='Ratios - Total'!$A1316,Data!$C$2:$C$1823,0),0)),"Missing Data")</f>
        <v>Missing Data</v>
      </c>
      <c r="N1316" s="5"/>
      <c r="O1316" s="5" t="str">
        <f t="array" ref="O1316">IFERROR(INDEX(Data!$G$2:$G$1823,MATCH('Ratios - Total'!$C1316,IF(Data!$A$2:$A$1823='Ratios - Total'!$A1316,Data!$C$2:$C$1823,0),0))/INDEX(Data!$F$2:$F$1823,MATCH('Ratios - Total'!$C1316,IF(Data!$A$2:$A$1823='Ratios - Total'!$A1316,Data!$C$2:$C$1823,0),0)),"Missing Data")</f>
        <v>Missing Data</v>
      </c>
      <c r="P1316" s="5" t="str">
        <f t="array" ref="P1316">IFERROR(INDEX(Data!$H$2:$H$1823,MATCH('Ratios - Total'!$C1316,IF(Data!$A$2:$A$1823='Ratios - Total'!$A1316,Data!$C$2:$C$1823,0),0))/INDEX(Data!$G$2:$G$1823,MATCH('Ratios - Total'!$C1316,IF(Data!$A$2:$A$1823='Ratios - Total'!$A1316,Data!$C$2:$C$1823,0),0)),"Missing Data")</f>
        <v>Missing Data</v>
      </c>
      <c r="Q1316" s="5"/>
      <c r="R1316" s="5" t="str">
        <f t="array" ref="R1316">IFERROR(INDEX(Data!$L$2:$L$1823,MATCH('Ratios - Total'!$C1316,IF(Data!$A$2:$A$1823='Ratios - Total'!$A1316,Data!$C$2:$C$1823,0),0))/INDEX(Data!$G$2:$G$1823,MATCH('Ratios - Total'!$C1316,IF(Data!$A$2:$A$1823='Ratios - Total'!$A1316,Data!$C$2:$C$1823,0),0)),"Missing Data")</f>
        <v>Missing Data</v>
      </c>
      <c r="S1316" s="5"/>
      <c r="T1316" s="5">
        <f t="array" ref="T1316">IFERROR(INDEX(Data!$H$2:$H$1823,MATCH('Ratios - Total'!$C1316,IF(Data!$A$2:$A$1823='Ratios - Total'!$A1316,Data!$C$2:$C$1823,0),0))/INDEX(Data!$L$2:$L$1823,MATCH('Ratios - Total'!$C1316,IF(Data!$A$2:$A$1823='Ratios - Total'!$A1316,Data!$C$2:$C$1823,0),0)),"Missing Data")</f>
        <v>57612.604258371648</v>
      </c>
      <c r="U1316" s="5">
        <f t="array" ref="U1316">IFERROR(INDEX(Data!$K$2:$K$1823,MATCH('Ratios - Total'!$C1316,IF(Data!$A$2:$A$1823='Ratios - Total'!$A1316,Data!$C$2:$C$1823,0),0))/INDEX(Data!$H$2:$H$1823,MATCH('Ratios - Total'!$C1316,IF(Data!$A$2:$A$1823='Ratios - Total'!$A1316,Data!$C$2:$C$1823,0),0)),"Missing Data")</f>
        <v>0.44024715174582568</v>
      </c>
      <c r="V1316" s="5">
        <f t="array" ref="V1316">IFERROR(INDEX(Data!$K$2:$K$1823,MATCH('Ratios - Total'!$C1316,IF(Data!$A$2:$A$1823='Ratios - Total'!$A1316,Data!$C$2:$C$1823,0),0))/INDEX(Data!$L$2:$L$1823,MATCH('Ratios - Total'!$C1316,IF(Data!$A$2:$A$1823='Ratios - Total'!$A1316,Data!$C$2:$C$1823,0),0)),"Missing Data")</f>
        <v>25363.784929407546</v>
      </c>
      <c r="W1316" s="5">
        <f t="shared" si="21"/>
        <v>32248.819328964102</v>
      </c>
      <c r="X1316" s="5" t="str">
        <f t="array" ref="X1316">IFERROR(INDEX(Data!$K$2:$K$1823,MATCH('Ratios - Total'!$C1316,IF(Data!$A$2:$A$1823='Ratios - Total'!$A1316,Data!$C$2:$C$1823,0),0))/INDEX(Data!$G$2:$G$1823,MATCH('Ratios - Total'!$C1316,IF(Data!$A$2:$A$1823='Ratios - Total'!$A1316,Data!$C$2:$C$1823,0),0)),"Missing Data")</f>
        <v>Missing Data</v>
      </c>
    </row>
    <row r="1317" spans="1:24" x14ac:dyDescent="0.25">
      <c r="A1317" s="22" t="s">
        <v>30</v>
      </c>
      <c r="B1317" s="22" t="s">
        <v>31</v>
      </c>
      <c r="C1317" s="22">
        <v>2002</v>
      </c>
      <c r="D1317" s="5">
        <f t="array" ref="D1317">IFERROR(INDEX(Data!$H$2:$H$1823,MATCH('Ratios - Total'!$C1317,IF(Data!$A$2:$A$1823='Ratios - Total'!$A1317,Data!$C$2:$C$1823,0),0))/INDEX(Data!$D$2:$D$1823,MATCH('Ratios - Total'!$C1317,IF(Data!$A$2:$A$1823='Ratios - Total'!$A1317,Data!$C$2:$C$1823,0),0)),"Missing Data")</f>
        <v>1620.871729446581</v>
      </c>
      <c r="E1317" s="22"/>
      <c r="F1317" s="5">
        <f t="array" ref="F1317">IFERROR(INDEX(Data!$G$2:$G$1823,MATCH('Ratios - Total'!$C1317,IF(Data!$A$2:$A$1823='Ratios - Total'!$A1317,Data!$C$2:$C$1823,0),0))/INDEX(Data!$D$2:$D$1823,MATCH('Ratios - Total'!$C1317,IF(Data!$A$2:$A$1823='Ratios - Total'!$A1317,Data!$C$2:$C$1823,0),0)),"Missing Data")</f>
        <v>0</v>
      </c>
      <c r="G1317" s="5"/>
      <c r="H1317" s="5" t="str">
        <f t="array" ref="H1317">IFERROR(INDEX(Data!$H$2:$H$1823,MATCH('Ratios - Total'!$C1317,IF(Data!$A$2:$A$1823='Ratios - Total'!$A1317,Data!$C$2:$C$1823,0),0))/INDEX(Data!$G$2:$G$1823,MATCH('Ratios - Total'!$C1317,IF(Data!$A$2:$A$1823='Ratios - Total'!$A1317,Data!$C$2:$C$1823,0),0)),"Missing Data")</f>
        <v>Missing Data</v>
      </c>
      <c r="I1317" s="5">
        <f t="array" ref="I1317">IFERROR(INDEX(Data!$G$2:$G$1823,MATCH('Ratios - Total'!$C1317,IF(Data!$A$2:$A$1823='Ratios - Total'!$A1317,Data!$C$2:$C$1823,0),0))/INDEX(Data!$D$2:$D$1823,MATCH('Ratios - Total'!$C1317,IF(Data!$A$2:$A$1823='Ratios - Total'!$A1317,Data!$C$2:$C$1823,0),0)),"Missing Data")</f>
        <v>0</v>
      </c>
      <c r="J1317" s="22"/>
      <c r="K1317" s="5">
        <f t="array" ref="K1317">IFERROR(INDEX(Data!$E$2:$E$1823,MATCH('Ratios - Total'!$C1317,IF(Data!$A$2:$A$1823='Ratios - Total'!$A1317,Data!$C$2:$C$1823,0),0))/INDEX(Data!$D$2:$D$1823,MATCH('Ratios - Total'!$C1317,IF(Data!$A$2:$A$1823='Ratios - Total'!$A1317,Data!$C$2:$C$1823,0),0)),"Missing Data")</f>
        <v>0</v>
      </c>
      <c r="L1317" s="5"/>
      <c r="M1317" s="5" t="str">
        <f t="array" ref="M1317">IFERROR(INDEX(Data!$F$2:$F$1823,MATCH('Ratios - Total'!$C1317,IF(Data!$A$2:$A$1823='Ratios - Total'!$A1317,Data!$C$2:$C$1823,0),0))/INDEX(Data!$E$2:$E$1823,MATCH('Ratios - Total'!$C1317,IF(Data!$A$2:$A$1823='Ratios - Total'!$A1317,Data!$C$2:$C$1823,0),0)),"Missing Data")</f>
        <v>Missing Data</v>
      </c>
      <c r="N1317" s="5"/>
      <c r="O1317" s="5" t="str">
        <f t="array" ref="O1317">IFERROR(INDEX(Data!$G$2:$G$1823,MATCH('Ratios - Total'!$C1317,IF(Data!$A$2:$A$1823='Ratios - Total'!$A1317,Data!$C$2:$C$1823,0),0))/INDEX(Data!$F$2:$F$1823,MATCH('Ratios - Total'!$C1317,IF(Data!$A$2:$A$1823='Ratios - Total'!$A1317,Data!$C$2:$C$1823,0),0)),"Missing Data")</f>
        <v>Missing Data</v>
      </c>
      <c r="P1317" s="5" t="str">
        <f t="array" ref="P1317">IFERROR(INDEX(Data!$H$2:$H$1823,MATCH('Ratios - Total'!$C1317,IF(Data!$A$2:$A$1823='Ratios - Total'!$A1317,Data!$C$2:$C$1823,0),0))/INDEX(Data!$G$2:$G$1823,MATCH('Ratios - Total'!$C1317,IF(Data!$A$2:$A$1823='Ratios - Total'!$A1317,Data!$C$2:$C$1823,0),0)),"Missing Data")</f>
        <v>Missing Data</v>
      </c>
      <c r="Q1317" s="5"/>
      <c r="R1317" s="5" t="str">
        <f t="array" ref="R1317">IFERROR(INDEX(Data!$L$2:$L$1823,MATCH('Ratios - Total'!$C1317,IF(Data!$A$2:$A$1823='Ratios - Total'!$A1317,Data!$C$2:$C$1823,0),0))/INDEX(Data!$G$2:$G$1823,MATCH('Ratios - Total'!$C1317,IF(Data!$A$2:$A$1823='Ratios - Total'!$A1317,Data!$C$2:$C$1823,0),0)),"Missing Data")</f>
        <v>Missing Data</v>
      </c>
      <c r="S1317" s="5"/>
      <c r="T1317" s="5">
        <f t="array" ref="T1317">IFERROR(INDEX(Data!$H$2:$H$1823,MATCH('Ratios - Total'!$C1317,IF(Data!$A$2:$A$1823='Ratios - Total'!$A1317,Data!$C$2:$C$1823,0),0))/INDEX(Data!$L$2:$L$1823,MATCH('Ratios - Total'!$C1317,IF(Data!$A$2:$A$1823='Ratios - Total'!$A1317,Data!$C$2:$C$1823,0),0)),"Missing Data")</f>
        <v>78556.883838090711</v>
      </c>
      <c r="U1317" s="5">
        <f t="array" ref="U1317">IFERROR(INDEX(Data!$K$2:$K$1823,MATCH('Ratios - Total'!$C1317,IF(Data!$A$2:$A$1823='Ratios - Total'!$A1317,Data!$C$2:$C$1823,0),0))/INDEX(Data!$H$2:$H$1823,MATCH('Ratios - Total'!$C1317,IF(Data!$A$2:$A$1823='Ratios - Total'!$A1317,Data!$C$2:$C$1823,0),0)),"Missing Data")</f>
        <v>0.42167187798842698</v>
      </c>
      <c r="V1317" s="5">
        <f t="array" ref="V1317">IFERROR(INDEX(Data!$K$2:$K$1823,MATCH('Ratios - Total'!$C1317,IF(Data!$A$2:$A$1823='Ratios - Total'!$A1317,Data!$C$2:$C$1823,0),0))/INDEX(Data!$L$2:$L$1823,MATCH('Ratios - Total'!$C1317,IF(Data!$A$2:$A$1823='Ratios - Total'!$A1317,Data!$C$2:$C$1823,0),0)),"Missing Data")</f>
        <v>33125.228736926416</v>
      </c>
      <c r="W1317" s="5">
        <f t="shared" si="21"/>
        <v>45431.655101164295</v>
      </c>
      <c r="X1317" s="5" t="str">
        <f t="array" ref="X1317">IFERROR(INDEX(Data!$K$2:$K$1823,MATCH('Ratios - Total'!$C1317,IF(Data!$A$2:$A$1823='Ratios - Total'!$A1317,Data!$C$2:$C$1823,0),0))/INDEX(Data!$G$2:$G$1823,MATCH('Ratios - Total'!$C1317,IF(Data!$A$2:$A$1823='Ratios - Total'!$A1317,Data!$C$2:$C$1823,0),0)),"Missing Data")</f>
        <v>Missing Data</v>
      </c>
    </row>
    <row r="1318" spans="1:24" x14ac:dyDescent="0.25">
      <c r="A1318" s="22" t="s">
        <v>32</v>
      </c>
      <c r="B1318" s="22" t="s">
        <v>33</v>
      </c>
      <c r="C1318" s="22">
        <v>2002</v>
      </c>
      <c r="D1318" s="5">
        <f t="array" ref="D1318">IFERROR(INDEX(Data!$H$2:$H$1823,MATCH('Ratios - Total'!$C1318,IF(Data!$A$2:$A$1823='Ratios - Total'!$A1318,Data!$C$2:$C$1823,0),0))/INDEX(Data!$D$2:$D$1823,MATCH('Ratios - Total'!$C1318,IF(Data!$A$2:$A$1823='Ratios - Total'!$A1318,Data!$C$2:$C$1823,0),0)),"Missing Data")</f>
        <v>1397.6041444016837</v>
      </c>
      <c r="E1318" s="22"/>
      <c r="F1318" s="5">
        <f t="array" ref="F1318">IFERROR(INDEX(Data!$G$2:$G$1823,MATCH('Ratios - Total'!$C1318,IF(Data!$A$2:$A$1823='Ratios - Total'!$A1318,Data!$C$2:$C$1823,0),0))/INDEX(Data!$D$2:$D$1823,MATCH('Ratios - Total'!$C1318,IF(Data!$A$2:$A$1823='Ratios - Total'!$A1318,Data!$C$2:$C$1823,0),0)),"Missing Data")</f>
        <v>0</v>
      </c>
      <c r="G1318" s="5"/>
      <c r="H1318" s="5" t="str">
        <f t="array" ref="H1318">IFERROR(INDEX(Data!$H$2:$H$1823,MATCH('Ratios - Total'!$C1318,IF(Data!$A$2:$A$1823='Ratios - Total'!$A1318,Data!$C$2:$C$1823,0),0))/INDEX(Data!$G$2:$G$1823,MATCH('Ratios - Total'!$C1318,IF(Data!$A$2:$A$1823='Ratios - Total'!$A1318,Data!$C$2:$C$1823,0),0)),"Missing Data")</f>
        <v>Missing Data</v>
      </c>
      <c r="I1318" s="5">
        <f t="array" ref="I1318">IFERROR(INDEX(Data!$G$2:$G$1823,MATCH('Ratios - Total'!$C1318,IF(Data!$A$2:$A$1823='Ratios - Total'!$A1318,Data!$C$2:$C$1823,0),0))/INDEX(Data!$D$2:$D$1823,MATCH('Ratios - Total'!$C1318,IF(Data!$A$2:$A$1823='Ratios - Total'!$A1318,Data!$C$2:$C$1823,0),0)),"Missing Data")</f>
        <v>0</v>
      </c>
      <c r="J1318" s="22"/>
      <c r="K1318" s="5">
        <f t="array" ref="K1318">IFERROR(INDEX(Data!$E$2:$E$1823,MATCH('Ratios - Total'!$C1318,IF(Data!$A$2:$A$1823='Ratios - Total'!$A1318,Data!$C$2:$C$1823,0),0))/INDEX(Data!$D$2:$D$1823,MATCH('Ratios - Total'!$C1318,IF(Data!$A$2:$A$1823='Ratios - Total'!$A1318,Data!$C$2:$C$1823,0),0)),"Missing Data")</f>
        <v>0</v>
      </c>
      <c r="L1318" s="5"/>
      <c r="M1318" s="5" t="str">
        <f t="array" ref="M1318">IFERROR(INDEX(Data!$F$2:$F$1823,MATCH('Ratios - Total'!$C1318,IF(Data!$A$2:$A$1823='Ratios - Total'!$A1318,Data!$C$2:$C$1823,0),0))/INDEX(Data!$E$2:$E$1823,MATCH('Ratios - Total'!$C1318,IF(Data!$A$2:$A$1823='Ratios - Total'!$A1318,Data!$C$2:$C$1823,0),0)),"Missing Data")</f>
        <v>Missing Data</v>
      </c>
      <c r="N1318" s="5"/>
      <c r="O1318" s="5" t="str">
        <f t="array" ref="O1318">IFERROR(INDEX(Data!$G$2:$G$1823,MATCH('Ratios - Total'!$C1318,IF(Data!$A$2:$A$1823='Ratios - Total'!$A1318,Data!$C$2:$C$1823,0),0))/INDEX(Data!$F$2:$F$1823,MATCH('Ratios - Total'!$C1318,IF(Data!$A$2:$A$1823='Ratios - Total'!$A1318,Data!$C$2:$C$1823,0),0)),"Missing Data")</f>
        <v>Missing Data</v>
      </c>
      <c r="P1318" s="5" t="str">
        <f t="array" ref="P1318">IFERROR(INDEX(Data!$H$2:$H$1823,MATCH('Ratios - Total'!$C1318,IF(Data!$A$2:$A$1823='Ratios - Total'!$A1318,Data!$C$2:$C$1823,0),0))/INDEX(Data!$G$2:$G$1823,MATCH('Ratios - Total'!$C1318,IF(Data!$A$2:$A$1823='Ratios - Total'!$A1318,Data!$C$2:$C$1823,0),0)),"Missing Data")</f>
        <v>Missing Data</v>
      </c>
      <c r="Q1318" s="5"/>
      <c r="R1318" s="5" t="str">
        <f t="array" ref="R1318">IFERROR(INDEX(Data!$L$2:$L$1823,MATCH('Ratios - Total'!$C1318,IF(Data!$A$2:$A$1823='Ratios - Total'!$A1318,Data!$C$2:$C$1823,0),0))/INDEX(Data!$G$2:$G$1823,MATCH('Ratios - Total'!$C1318,IF(Data!$A$2:$A$1823='Ratios - Total'!$A1318,Data!$C$2:$C$1823,0),0)),"Missing Data")</f>
        <v>Missing Data</v>
      </c>
      <c r="S1318" s="5"/>
      <c r="T1318" s="5">
        <f t="array" ref="T1318">IFERROR(INDEX(Data!$H$2:$H$1823,MATCH('Ratios - Total'!$C1318,IF(Data!$A$2:$A$1823='Ratios - Total'!$A1318,Data!$C$2:$C$1823,0),0))/INDEX(Data!$L$2:$L$1823,MATCH('Ratios - Total'!$C1318,IF(Data!$A$2:$A$1823='Ratios - Total'!$A1318,Data!$C$2:$C$1823,0),0)),"Missing Data")</f>
        <v>63299.036138905241</v>
      </c>
      <c r="U1318" s="5">
        <f t="array" ref="U1318">IFERROR(INDEX(Data!$K$2:$K$1823,MATCH('Ratios - Total'!$C1318,IF(Data!$A$2:$A$1823='Ratios - Total'!$A1318,Data!$C$2:$C$1823,0),0))/INDEX(Data!$H$2:$H$1823,MATCH('Ratios - Total'!$C1318,IF(Data!$A$2:$A$1823='Ratios - Total'!$A1318,Data!$C$2:$C$1823,0),0)),"Missing Data")</f>
        <v>0.46396630176672804</v>
      </c>
      <c r="V1318" s="5">
        <f t="array" ref="V1318">IFERROR(INDEX(Data!$K$2:$K$1823,MATCH('Ratios - Total'!$C1318,IF(Data!$A$2:$A$1823='Ratios - Total'!$A1318,Data!$C$2:$C$1823,0),0))/INDEX(Data!$L$2:$L$1823,MATCH('Ratios - Total'!$C1318,IF(Data!$A$2:$A$1823='Ratios - Total'!$A1318,Data!$C$2:$C$1823,0),0)),"Missing Data")</f>
        <v>29368.619702766333</v>
      </c>
      <c r="W1318" s="5">
        <f t="shared" si="21"/>
        <v>33930.416436138912</v>
      </c>
      <c r="X1318" s="5" t="str">
        <f t="array" ref="X1318">IFERROR(INDEX(Data!$K$2:$K$1823,MATCH('Ratios - Total'!$C1318,IF(Data!$A$2:$A$1823='Ratios - Total'!$A1318,Data!$C$2:$C$1823,0),0))/INDEX(Data!$G$2:$G$1823,MATCH('Ratios - Total'!$C1318,IF(Data!$A$2:$A$1823='Ratios - Total'!$A1318,Data!$C$2:$C$1823,0),0)),"Missing Data")</f>
        <v>Missing Data</v>
      </c>
    </row>
    <row r="1319" spans="1:24" x14ac:dyDescent="0.25">
      <c r="A1319" s="22" t="s">
        <v>34</v>
      </c>
      <c r="B1319" s="22" t="s">
        <v>35</v>
      </c>
      <c r="C1319" s="22">
        <v>2002</v>
      </c>
      <c r="D1319" s="5">
        <f t="array" ref="D1319">IFERROR(INDEX(Data!$H$2:$H$1823,MATCH('Ratios - Total'!$C1319,IF(Data!$A$2:$A$1823='Ratios - Total'!$A1319,Data!$C$2:$C$1823,0),0))/INDEX(Data!$D$2:$D$1823,MATCH('Ratios - Total'!$C1319,IF(Data!$A$2:$A$1823='Ratios - Total'!$A1319,Data!$C$2:$C$1823,0),0)),"Missing Data")</f>
        <v>1411.6505445714281</v>
      </c>
      <c r="E1319" s="22"/>
      <c r="F1319" s="5">
        <f t="array" ref="F1319">IFERROR(INDEX(Data!$G$2:$G$1823,MATCH('Ratios - Total'!$C1319,IF(Data!$A$2:$A$1823='Ratios - Total'!$A1319,Data!$C$2:$C$1823,0),0))/INDEX(Data!$D$2:$D$1823,MATCH('Ratios - Total'!$C1319,IF(Data!$A$2:$A$1823='Ratios - Total'!$A1319,Data!$C$2:$C$1823,0),0)),"Missing Data")</f>
        <v>0</v>
      </c>
      <c r="G1319" s="5"/>
      <c r="H1319" s="5" t="str">
        <f t="array" ref="H1319">IFERROR(INDEX(Data!$H$2:$H$1823,MATCH('Ratios - Total'!$C1319,IF(Data!$A$2:$A$1823='Ratios - Total'!$A1319,Data!$C$2:$C$1823,0),0))/INDEX(Data!$G$2:$G$1823,MATCH('Ratios - Total'!$C1319,IF(Data!$A$2:$A$1823='Ratios - Total'!$A1319,Data!$C$2:$C$1823,0),0)),"Missing Data")</f>
        <v>Missing Data</v>
      </c>
      <c r="I1319" s="5">
        <f t="array" ref="I1319">IFERROR(INDEX(Data!$G$2:$G$1823,MATCH('Ratios - Total'!$C1319,IF(Data!$A$2:$A$1823='Ratios - Total'!$A1319,Data!$C$2:$C$1823,0),0))/INDEX(Data!$D$2:$D$1823,MATCH('Ratios - Total'!$C1319,IF(Data!$A$2:$A$1823='Ratios - Total'!$A1319,Data!$C$2:$C$1823,0),0)),"Missing Data")</f>
        <v>0</v>
      </c>
      <c r="J1319" s="22"/>
      <c r="K1319" s="5">
        <f t="array" ref="K1319">IFERROR(INDEX(Data!$E$2:$E$1823,MATCH('Ratios - Total'!$C1319,IF(Data!$A$2:$A$1823='Ratios - Total'!$A1319,Data!$C$2:$C$1823,0),0))/INDEX(Data!$D$2:$D$1823,MATCH('Ratios - Total'!$C1319,IF(Data!$A$2:$A$1823='Ratios - Total'!$A1319,Data!$C$2:$C$1823,0),0)),"Missing Data")</f>
        <v>0</v>
      </c>
      <c r="L1319" s="5"/>
      <c r="M1319" s="5" t="str">
        <f t="array" ref="M1319">IFERROR(INDEX(Data!$F$2:$F$1823,MATCH('Ratios - Total'!$C1319,IF(Data!$A$2:$A$1823='Ratios - Total'!$A1319,Data!$C$2:$C$1823,0),0))/INDEX(Data!$E$2:$E$1823,MATCH('Ratios - Total'!$C1319,IF(Data!$A$2:$A$1823='Ratios - Total'!$A1319,Data!$C$2:$C$1823,0),0)),"Missing Data")</f>
        <v>Missing Data</v>
      </c>
      <c r="N1319" s="5"/>
      <c r="O1319" s="5" t="str">
        <f t="array" ref="O1319">IFERROR(INDEX(Data!$G$2:$G$1823,MATCH('Ratios - Total'!$C1319,IF(Data!$A$2:$A$1823='Ratios - Total'!$A1319,Data!$C$2:$C$1823,0),0))/INDEX(Data!$F$2:$F$1823,MATCH('Ratios - Total'!$C1319,IF(Data!$A$2:$A$1823='Ratios - Total'!$A1319,Data!$C$2:$C$1823,0),0)),"Missing Data")</f>
        <v>Missing Data</v>
      </c>
      <c r="P1319" s="5" t="str">
        <f t="array" ref="P1319">IFERROR(INDEX(Data!$H$2:$H$1823,MATCH('Ratios - Total'!$C1319,IF(Data!$A$2:$A$1823='Ratios - Total'!$A1319,Data!$C$2:$C$1823,0),0))/INDEX(Data!$G$2:$G$1823,MATCH('Ratios - Total'!$C1319,IF(Data!$A$2:$A$1823='Ratios - Total'!$A1319,Data!$C$2:$C$1823,0),0)),"Missing Data")</f>
        <v>Missing Data</v>
      </c>
      <c r="Q1319" s="5"/>
      <c r="R1319" s="5" t="str">
        <f t="array" ref="R1319">IFERROR(INDEX(Data!$L$2:$L$1823,MATCH('Ratios - Total'!$C1319,IF(Data!$A$2:$A$1823='Ratios - Total'!$A1319,Data!$C$2:$C$1823,0),0))/INDEX(Data!$G$2:$G$1823,MATCH('Ratios - Total'!$C1319,IF(Data!$A$2:$A$1823='Ratios - Total'!$A1319,Data!$C$2:$C$1823,0),0)),"Missing Data")</f>
        <v>Missing Data</v>
      </c>
      <c r="S1319" s="5"/>
      <c r="T1319" s="5">
        <f t="array" ref="T1319">IFERROR(INDEX(Data!$H$2:$H$1823,MATCH('Ratios - Total'!$C1319,IF(Data!$A$2:$A$1823='Ratios - Total'!$A1319,Data!$C$2:$C$1823,0),0))/INDEX(Data!$L$2:$L$1823,MATCH('Ratios - Total'!$C1319,IF(Data!$A$2:$A$1823='Ratios - Total'!$A1319,Data!$C$2:$C$1823,0),0)),"Missing Data")</f>
        <v>58892.881350148578</v>
      </c>
      <c r="U1319" s="5">
        <f t="array" ref="U1319">IFERROR(INDEX(Data!$K$2:$K$1823,MATCH('Ratios - Total'!$C1319,IF(Data!$A$2:$A$1823='Ratios - Total'!$A1319,Data!$C$2:$C$1823,0),0))/INDEX(Data!$H$2:$H$1823,MATCH('Ratios - Total'!$C1319,IF(Data!$A$2:$A$1823='Ratios - Total'!$A1319,Data!$C$2:$C$1823,0),0)),"Missing Data")</f>
        <v>0.44244774089486555</v>
      </c>
      <c r="V1319" s="5">
        <f t="array" ref="V1319">IFERROR(INDEX(Data!$K$2:$K$1823,MATCH('Ratios - Total'!$C1319,IF(Data!$A$2:$A$1823='Ratios - Total'!$A1319,Data!$C$2:$C$1823,0),0))/INDEX(Data!$L$2:$L$1823,MATCH('Ratios - Total'!$C1319,IF(Data!$A$2:$A$1823='Ratios - Total'!$A1319,Data!$C$2:$C$1823,0),0)),"Missing Data")</f>
        <v>26057.022308162599</v>
      </c>
      <c r="W1319" s="5">
        <f t="shared" si="21"/>
        <v>32835.859041985983</v>
      </c>
      <c r="X1319" s="5" t="str">
        <f t="array" ref="X1319">IFERROR(INDEX(Data!$K$2:$K$1823,MATCH('Ratios - Total'!$C1319,IF(Data!$A$2:$A$1823='Ratios - Total'!$A1319,Data!$C$2:$C$1823,0),0))/INDEX(Data!$G$2:$G$1823,MATCH('Ratios - Total'!$C1319,IF(Data!$A$2:$A$1823='Ratios - Total'!$A1319,Data!$C$2:$C$1823,0),0)),"Missing Data")</f>
        <v>Missing Data</v>
      </c>
    </row>
    <row r="1320" spans="1:24" x14ac:dyDescent="0.25">
      <c r="A1320" s="22" t="s">
        <v>36</v>
      </c>
      <c r="B1320" s="22" t="s">
        <v>37</v>
      </c>
      <c r="C1320" s="22">
        <v>2002</v>
      </c>
      <c r="D1320" s="5">
        <f t="array" ref="D1320">IFERROR(INDEX(Data!$H$2:$H$1823,MATCH('Ratios - Total'!$C1320,IF(Data!$A$2:$A$1823='Ratios - Total'!$A1320,Data!$C$2:$C$1823,0),0))/INDEX(Data!$D$2:$D$1823,MATCH('Ratios - Total'!$C1320,IF(Data!$A$2:$A$1823='Ratios - Total'!$A1320,Data!$C$2:$C$1823,0),0)),"Missing Data")</f>
        <v>1301.8029750860042</v>
      </c>
      <c r="E1320" s="22"/>
      <c r="F1320" s="5">
        <f t="array" ref="F1320">IFERROR(INDEX(Data!$G$2:$G$1823,MATCH('Ratios - Total'!$C1320,IF(Data!$A$2:$A$1823='Ratios - Total'!$A1320,Data!$C$2:$C$1823,0),0))/INDEX(Data!$D$2:$D$1823,MATCH('Ratios - Total'!$C1320,IF(Data!$A$2:$A$1823='Ratios - Total'!$A1320,Data!$C$2:$C$1823,0),0)),"Missing Data")</f>
        <v>0</v>
      </c>
      <c r="G1320" s="5"/>
      <c r="H1320" s="5" t="str">
        <f t="array" ref="H1320">IFERROR(INDEX(Data!$H$2:$H$1823,MATCH('Ratios - Total'!$C1320,IF(Data!$A$2:$A$1823='Ratios - Total'!$A1320,Data!$C$2:$C$1823,0),0))/INDEX(Data!$G$2:$G$1823,MATCH('Ratios - Total'!$C1320,IF(Data!$A$2:$A$1823='Ratios - Total'!$A1320,Data!$C$2:$C$1823,0),0)),"Missing Data")</f>
        <v>Missing Data</v>
      </c>
      <c r="I1320" s="5">
        <f t="array" ref="I1320">IFERROR(INDEX(Data!$G$2:$G$1823,MATCH('Ratios - Total'!$C1320,IF(Data!$A$2:$A$1823='Ratios - Total'!$A1320,Data!$C$2:$C$1823,0),0))/INDEX(Data!$D$2:$D$1823,MATCH('Ratios - Total'!$C1320,IF(Data!$A$2:$A$1823='Ratios - Total'!$A1320,Data!$C$2:$C$1823,0),0)),"Missing Data")</f>
        <v>0</v>
      </c>
      <c r="J1320" s="22"/>
      <c r="K1320" s="5">
        <f t="array" ref="K1320">IFERROR(INDEX(Data!$E$2:$E$1823,MATCH('Ratios - Total'!$C1320,IF(Data!$A$2:$A$1823='Ratios - Total'!$A1320,Data!$C$2:$C$1823,0),0))/INDEX(Data!$D$2:$D$1823,MATCH('Ratios - Total'!$C1320,IF(Data!$A$2:$A$1823='Ratios - Total'!$A1320,Data!$C$2:$C$1823,0),0)),"Missing Data")</f>
        <v>0</v>
      </c>
      <c r="L1320" s="5"/>
      <c r="M1320" s="5" t="str">
        <f t="array" ref="M1320">IFERROR(INDEX(Data!$F$2:$F$1823,MATCH('Ratios - Total'!$C1320,IF(Data!$A$2:$A$1823='Ratios - Total'!$A1320,Data!$C$2:$C$1823,0),0))/INDEX(Data!$E$2:$E$1823,MATCH('Ratios - Total'!$C1320,IF(Data!$A$2:$A$1823='Ratios - Total'!$A1320,Data!$C$2:$C$1823,0),0)),"Missing Data")</f>
        <v>Missing Data</v>
      </c>
      <c r="N1320" s="5"/>
      <c r="O1320" s="5" t="str">
        <f t="array" ref="O1320">IFERROR(INDEX(Data!$G$2:$G$1823,MATCH('Ratios - Total'!$C1320,IF(Data!$A$2:$A$1823='Ratios - Total'!$A1320,Data!$C$2:$C$1823,0),0))/INDEX(Data!$F$2:$F$1823,MATCH('Ratios - Total'!$C1320,IF(Data!$A$2:$A$1823='Ratios - Total'!$A1320,Data!$C$2:$C$1823,0),0)),"Missing Data")</f>
        <v>Missing Data</v>
      </c>
      <c r="P1320" s="5" t="str">
        <f t="array" ref="P1320">IFERROR(INDEX(Data!$H$2:$H$1823,MATCH('Ratios - Total'!$C1320,IF(Data!$A$2:$A$1823='Ratios - Total'!$A1320,Data!$C$2:$C$1823,0),0))/INDEX(Data!$G$2:$G$1823,MATCH('Ratios - Total'!$C1320,IF(Data!$A$2:$A$1823='Ratios - Total'!$A1320,Data!$C$2:$C$1823,0),0)),"Missing Data")</f>
        <v>Missing Data</v>
      </c>
      <c r="Q1320" s="5"/>
      <c r="R1320" s="5" t="str">
        <f t="array" ref="R1320">IFERROR(INDEX(Data!$L$2:$L$1823,MATCH('Ratios - Total'!$C1320,IF(Data!$A$2:$A$1823='Ratios - Total'!$A1320,Data!$C$2:$C$1823,0),0))/INDEX(Data!$G$2:$G$1823,MATCH('Ratios - Total'!$C1320,IF(Data!$A$2:$A$1823='Ratios - Total'!$A1320,Data!$C$2:$C$1823,0),0)),"Missing Data")</f>
        <v>Missing Data</v>
      </c>
      <c r="S1320" s="5"/>
      <c r="T1320" s="5">
        <f t="array" ref="T1320">IFERROR(INDEX(Data!$H$2:$H$1823,MATCH('Ratios - Total'!$C1320,IF(Data!$A$2:$A$1823='Ratios - Total'!$A1320,Data!$C$2:$C$1823,0),0))/INDEX(Data!$L$2:$L$1823,MATCH('Ratios - Total'!$C1320,IF(Data!$A$2:$A$1823='Ratios - Total'!$A1320,Data!$C$2:$C$1823,0),0)),"Missing Data")</f>
        <v>48436.027697412625</v>
      </c>
      <c r="U1320" s="5">
        <f t="array" ref="U1320">IFERROR(INDEX(Data!$K$2:$K$1823,MATCH('Ratios - Total'!$C1320,IF(Data!$A$2:$A$1823='Ratios - Total'!$A1320,Data!$C$2:$C$1823,0),0))/INDEX(Data!$H$2:$H$1823,MATCH('Ratios - Total'!$C1320,IF(Data!$A$2:$A$1823='Ratios - Total'!$A1320,Data!$C$2:$C$1823,0),0)),"Missing Data")</f>
        <v>0.52992523510772438</v>
      </c>
      <c r="V1320" s="5">
        <f t="array" ref="V1320">IFERROR(INDEX(Data!$K$2:$K$1823,MATCH('Ratios - Total'!$C1320,IF(Data!$A$2:$A$1823='Ratios - Total'!$A1320,Data!$C$2:$C$1823,0),0))/INDEX(Data!$L$2:$L$1823,MATCH('Ratios - Total'!$C1320,IF(Data!$A$2:$A$1823='Ratios - Total'!$A1320,Data!$C$2:$C$1823,0),0)),"Missing Data")</f>
        <v>25667.473365235634</v>
      </c>
      <c r="W1320" s="5">
        <f t="shared" si="21"/>
        <v>22768.554332176991</v>
      </c>
      <c r="X1320" s="5" t="str">
        <f t="array" ref="X1320">IFERROR(INDEX(Data!$K$2:$K$1823,MATCH('Ratios - Total'!$C1320,IF(Data!$A$2:$A$1823='Ratios - Total'!$A1320,Data!$C$2:$C$1823,0),0))/INDEX(Data!$G$2:$G$1823,MATCH('Ratios - Total'!$C1320,IF(Data!$A$2:$A$1823='Ratios - Total'!$A1320,Data!$C$2:$C$1823,0),0)),"Missing Data")</f>
        <v>Missing Data</v>
      </c>
    </row>
    <row r="1321" spans="1:24" x14ac:dyDescent="0.25">
      <c r="A1321" s="22" t="s">
        <v>38</v>
      </c>
      <c r="B1321" s="22" t="s">
        <v>39</v>
      </c>
      <c r="C1321" s="22">
        <v>2002</v>
      </c>
      <c r="D1321" s="5">
        <f t="array" ref="D1321">IFERROR(INDEX(Data!$H$2:$H$1823,MATCH('Ratios - Total'!$C1321,IF(Data!$A$2:$A$1823='Ratios - Total'!$A1321,Data!$C$2:$C$1823,0),0))/INDEX(Data!$D$2:$D$1823,MATCH('Ratios - Total'!$C1321,IF(Data!$A$2:$A$1823='Ratios - Total'!$A1321,Data!$C$2:$C$1823,0),0)),"Missing Data")</f>
        <v>957.40260032397077</v>
      </c>
      <c r="E1321" s="22"/>
      <c r="F1321" s="5">
        <f t="array" ref="F1321">IFERROR(INDEX(Data!$G$2:$G$1823,MATCH('Ratios - Total'!$C1321,IF(Data!$A$2:$A$1823='Ratios - Total'!$A1321,Data!$C$2:$C$1823,0),0))/INDEX(Data!$D$2:$D$1823,MATCH('Ratios - Total'!$C1321,IF(Data!$A$2:$A$1823='Ratios - Total'!$A1321,Data!$C$2:$C$1823,0),0)),"Missing Data")</f>
        <v>0</v>
      </c>
      <c r="G1321" s="5"/>
      <c r="H1321" s="5" t="str">
        <f t="array" ref="H1321">IFERROR(INDEX(Data!$H$2:$H$1823,MATCH('Ratios - Total'!$C1321,IF(Data!$A$2:$A$1823='Ratios - Total'!$A1321,Data!$C$2:$C$1823,0),0))/INDEX(Data!$G$2:$G$1823,MATCH('Ratios - Total'!$C1321,IF(Data!$A$2:$A$1823='Ratios - Total'!$A1321,Data!$C$2:$C$1823,0),0)),"Missing Data")</f>
        <v>Missing Data</v>
      </c>
      <c r="I1321" s="5">
        <f t="array" ref="I1321">IFERROR(INDEX(Data!$G$2:$G$1823,MATCH('Ratios - Total'!$C1321,IF(Data!$A$2:$A$1823='Ratios - Total'!$A1321,Data!$C$2:$C$1823,0),0))/INDEX(Data!$D$2:$D$1823,MATCH('Ratios - Total'!$C1321,IF(Data!$A$2:$A$1823='Ratios - Total'!$A1321,Data!$C$2:$C$1823,0),0)),"Missing Data")</f>
        <v>0</v>
      </c>
      <c r="J1321" s="22"/>
      <c r="K1321" s="5">
        <f t="array" ref="K1321">IFERROR(INDEX(Data!$E$2:$E$1823,MATCH('Ratios - Total'!$C1321,IF(Data!$A$2:$A$1823='Ratios - Total'!$A1321,Data!$C$2:$C$1823,0),0))/INDEX(Data!$D$2:$D$1823,MATCH('Ratios - Total'!$C1321,IF(Data!$A$2:$A$1823='Ratios - Total'!$A1321,Data!$C$2:$C$1823,0),0)),"Missing Data")</f>
        <v>0</v>
      </c>
      <c r="L1321" s="5"/>
      <c r="M1321" s="5" t="str">
        <f t="array" ref="M1321">IFERROR(INDEX(Data!$F$2:$F$1823,MATCH('Ratios - Total'!$C1321,IF(Data!$A$2:$A$1823='Ratios - Total'!$A1321,Data!$C$2:$C$1823,0),0))/INDEX(Data!$E$2:$E$1823,MATCH('Ratios - Total'!$C1321,IF(Data!$A$2:$A$1823='Ratios - Total'!$A1321,Data!$C$2:$C$1823,0),0)),"Missing Data")</f>
        <v>Missing Data</v>
      </c>
      <c r="N1321" s="5"/>
      <c r="O1321" s="5" t="str">
        <f t="array" ref="O1321">IFERROR(INDEX(Data!$G$2:$G$1823,MATCH('Ratios - Total'!$C1321,IF(Data!$A$2:$A$1823='Ratios - Total'!$A1321,Data!$C$2:$C$1823,0),0))/INDEX(Data!$F$2:$F$1823,MATCH('Ratios - Total'!$C1321,IF(Data!$A$2:$A$1823='Ratios - Total'!$A1321,Data!$C$2:$C$1823,0),0)),"Missing Data")</f>
        <v>Missing Data</v>
      </c>
      <c r="P1321" s="5" t="str">
        <f t="array" ref="P1321">IFERROR(INDEX(Data!$H$2:$H$1823,MATCH('Ratios - Total'!$C1321,IF(Data!$A$2:$A$1823='Ratios - Total'!$A1321,Data!$C$2:$C$1823,0),0))/INDEX(Data!$G$2:$G$1823,MATCH('Ratios - Total'!$C1321,IF(Data!$A$2:$A$1823='Ratios - Total'!$A1321,Data!$C$2:$C$1823,0),0)),"Missing Data")</f>
        <v>Missing Data</v>
      </c>
      <c r="Q1321" s="5"/>
      <c r="R1321" s="5" t="str">
        <f t="array" ref="R1321">IFERROR(INDEX(Data!$L$2:$L$1823,MATCH('Ratios - Total'!$C1321,IF(Data!$A$2:$A$1823='Ratios - Total'!$A1321,Data!$C$2:$C$1823,0),0))/INDEX(Data!$G$2:$G$1823,MATCH('Ratios - Total'!$C1321,IF(Data!$A$2:$A$1823='Ratios - Total'!$A1321,Data!$C$2:$C$1823,0),0)),"Missing Data")</f>
        <v>Missing Data</v>
      </c>
      <c r="S1321" s="5"/>
      <c r="T1321" s="5">
        <f t="array" ref="T1321">IFERROR(INDEX(Data!$H$2:$H$1823,MATCH('Ratios - Total'!$C1321,IF(Data!$A$2:$A$1823='Ratios - Total'!$A1321,Data!$C$2:$C$1823,0),0))/INDEX(Data!$L$2:$L$1823,MATCH('Ratios - Total'!$C1321,IF(Data!$A$2:$A$1823='Ratios - Total'!$A1321,Data!$C$2:$C$1823,0),0)),"Missing Data")</f>
        <v>37412.045899697121</v>
      </c>
      <c r="U1321" s="5">
        <f t="array" ref="U1321">IFERROR(INDEX(Data!$K$2:$K$1823,MATCH('Ratios - Total'!$C1321,IF(Data!$A$2:$A$1823='Ratios - Total'!$A1321,Data!$C$2:$C$1823,0),0))/INDEX(Data!$H$2:$H$1823,MATCH('Ratios - Total'!$C1321,IF(Data!$A$2:$A$1823='Ratios - Total'!$A1321,Data!$C$2:$C$1823,0),0)),"Missing Data")</f>
        <v>0.61745788885449249</v>
      </c>
      <c r="V1321" s="5">
        <f t="array" ref="V1321">IFERROR(INDEX(Data!$K$2:$K$1823,MATCH('Ratios - Total'!$C1321,IF(Data!$A$2:$A$1823='Ratios - Total'!$A1321,Data!$C$2:$C$1823,0),0))/INDEX(Data!$L$2:$L$1823,MATCH('Ratios - Total'!$C1321,IF(Data!$A$2:$A$1823='Ratios - Total'!$A1321,Data!$C$2:$C$1823,0),0)),"Missing Data")</f>
        <v>23100.362878954358</v>
      </c>
      <c r="W1321" s="5">
        <f t="shared" si="21"/>
        <v>14311.683020742763</v>
      </c>
      <c r="X1321" s="5" t="str">
        <f t="array" ref="X1321">IFERROR(INDEX(Data!$K$2:$K$1823,MATCH('Ratios - Total'!$C1321,IF(Data!$A$2:$A$1823='Ratios - Total'!$A1321,Data!$C$2:$C$1823,0),0))/INDEX(Data!$G$2:$G$1823,MATCH('Ratios - Total'!$C1321,IF(Data!$A$2:$A$1823='Ratios - Total'!$A1321,Data!$C$2:$C$1823,0),0)),"Missing Data")</f>
        <v>Missing Data</v>
      </c>
    </row>
    <row r="1322" spans="1:24" x14ac:dyDescent="0.25">
      <c r="A1322" s="22" t="s">
        <v>40</v>
      </c>
      <c r="B1322" s="22" t="s">
        <v>41</v>
      </c>
      <c r="C1322" s="22">
        <v>2002</v>
      </c>
      <c r="D1322" s="5">
        <f t="array" ref="D1322">IFERROR(INDEX(Data!$H$2:$H$1823,MATCH('Ratios - Total'!$C1322,IF(Data!$A$2:$A$1823='Ratios - Total'!$A1322,Data!$C$2:$C$1823,0),0))/INDEX(Data!$D$2:$D$1823,MATCH('Ratios - Total'!$C1322,IF(Data!$A$2:$A$1823='Ratios - Total'!$A1322,Data!$C$2:$C$1823,0),0)),"Missing Data")</f>
        <v>1221.0616198682444</v>
      </c>
      <c r="E1322" s="22"/>
      <c r="F1322" s="5">
        <f t="array" ref="F1322">IFERROR(INDEX(Data!$G$2:$G$1823,MATCH('Ratios - Total'!$C1322,IF(Data!$A$2:$A$1823='Ratios - Total'!$A1322,Data!$C$2:$C$1823,0),0))/INDEX(Data!$D$2:$D$1823,MATCH('Ratios - Total'!$C1322,IF(Data!$A$2:$A$1823='Ratios - Total'!$A1322,Data!$C$2:$C$1823,0),0)),"Missing Data")</f>
        <v>0</v>
      </c>
      <c r="G1322" s="5"/>
      <c r="H1322" s="5" t="str">
        <f t="array" ref="H1322">IFERROR(INDEX(Data!$H$2:$H$1823,MATCH('Ratios - Total'!$C1322,IF(Data!$A$2:$A$1823='Ratios - Total'!$A1322,Data!$C$2:$C$1823,0),0))/INDEX(Data!$G$2:$G$1823,MATCH('Ratios - Total'!$C1322,IF(Data!$A$2:$A$1823='Ratios - Total'!$A1322,Data!$C$2:$C$1823,0),0)),"Missing Data")</f>
        <v>Missing Data</v>
      </c>
      <c r="I1322" s="5">
        <f t="array" ref="I1322">IFERROR(INDEX(Data!$G$2:$G$1823,MATCH('Ratios - Total'!$C1322,IF(Data!$A$2:$A$1823='Ratios - Total'!$A1322,Data!$C$2:$C$1823,0),0))/INDEX(Data!$D$2:$D$1823,MATCH('Ratios - Total'!$C1322,IF(Data!$A$2:$A$1823='Ratios - Total'!$A1322,Data!$C$2:$C$1823,0),0)),"Missing Data")</f>
        <v>0</v>
      </c>
      <c r="J1322" s="22"/>
      <c r="K1322" s="5">
        <f t="array" ref="K1322">IFERROR(INDEX(Data!$E$2:$E$1823,MATCH('Ratios - Total'!$C1322,IF(Data!$A$2:$A$1823='Ratios - Total'!$A1322,Data!$C$2:$C$1823,0),0))/INDEX(Data!$D$2:$D$1823,MATCH('Ratios - Total'!$C1322,IF(Data!$A$2:$A$1823='Ratios - Total'!$A1322,Data!$C$2:$C$1823,0),0)),"Missing Data")</f>
        <v>0</v>
      </c>
      <c r="L1322" s="5"/>
      <c r="M1322" s="5" t="str">
        <f t="array" ref="M1322">IFERROR(INDEX(Data!$F$2:$F$1823,MATCH('Ratios - Total'!$C1322,IF(Data!$A$2:$A$1823='Ratios - Total'!$A1322,Data!$C$2:$C$1823,0),0))/INDEX(Data!$E$2:$E$1823,MATCH('Ratios - Total'!$C1322,IF(Data!$A$2:$A$1823='Ratios - Total'!$A1322,Data!$C$2:$C$1823,0),0)),"Missing Data")</f>
        <v>Missing Data</v>
      </c>
      <c r="N1322" s="5"/>
      <c r="O1322" s="5" t="str">
        <f t="array" ref="O1322">IFERROR(INDEX(Data!$G$2:$G$1823,MATCH('Ratios - Total'!$C1322,IF(Data!$A$2:$A$1823='Ratios - Total'!$A1322,Data!$C$2:$C$1823,0),0))/INDEX(Data!$F$2:$F$1823,MATCH('Ratios - Total'!$C1322,IF(Data!$A$2:$A$1823='Ratios - Total'!$A1322,Data!$C$2:$C$1823,0),0)),"Missing Data")</f>
        <v>Missing Data</v>
      </c>
      <c r="P1322" s="5" t="str">
        <f t="array" ref="P1322">IFERROR(INDEX(Data!$H$2:$H$1823,MATCH('Ratios - Total'!$C1322,IF(Data!$A$2:$A$1823='Ratios - Total'!$A1322,Data!$C$2:$C$1823,0),0))/INDEX(Data!$G$2:$G$1823,MATCH('Ratios - Total'!$C1322,IF(Data!$A$2:$A$1823='Ratios - Total'!$A1322,Data!$C$2:$C$1823,0),0)),"Missing Data")</f>
        <v>Missing Data</v>
      </c>
      <c r="Q1322" s="5"/>
      <c r="R1322" s="5" t="str">
        <f t="array" ref="R1322">IFERROR(INDEX(Data!$L$2:$L$1823,MATCH('Ratios - Total'!$C1322,IF(Data!$A$2:$A$1823='Ratios - Total'!$A1322,Data!$C$2:$C$1823,0),0))/INDEX(Data!$G$2:$G$1823,MATCH('Ratios - Total'!$C1322,IF(Data!$A$2:$A$1823='Ratios - Total'!$A1322,Data!$C$2:$C$1823,0),0)),"Missing Data")</f>
        <v>Missing Data</v>
      </c>
      <c r="S1322" s="5"/>
      <c r="T1322" s="5">
        <f t="array" ref="T1322">IFERROR(INDEX(Data!$H$2:$H$1823,MATCH('Ratios - Total'!$C1322,IF(Data!$A$2:$A$1823='Ratios - Total'!$A1322,Data!$C$2:$C$1823,0),0))/INDEX(Data!$L$2:$L$1823,MATCH('Ratios - Total'!$C1322,IF(Data!$A$2:$A$1823='Ratios - Total'!$A1322,Data!$C$2:$C$1823,0),0)),"Missing Data")</f>
        <v>52102.927321719988</v>
      </c>
      <c r="U1322" s="5">
        <f t="array" ref="U1322">IFERROR(INDEX(Data!$K$2:$K$1823,MATCH('Ratios - Total'!$C1322,IF(Data!$A$2:$A$1823='Ratios - Total'!$A1322,Data!$C$2:$C$1823,0),0))/INDEX(Data!$H$2:$H$1823,MATCH('Ratios - Total'!$C1322,IF(Data!$A$2:$A$1823='Ratios - Total'!$A1322,Data!$C$2:$C$1823,0),0)),"Missing Data")</f>
        <v>0.45940845774436528</v>
      </c>
      <c r="V1322" s="5">
        <f t="array" ref="V1322">IFERROR(INDEX(Data!$K$2:$K$1823,MATCH('Ratios - Total'!$C1322,IF(Data!$A$2:$A$1823='Ratios - Total'!$A1322,Data!$C$2:$C$1823,0),0))/INDEX(Data!$L$2:$L$1823,MATCH('Ratios - Total'!$C1322,IF(Data!$A$2:$A$1823='Ratios - Total'!$A1322,Data!$C$2:$C$1823,0),0)),"Missing Data")</f>
        <v>23936.525484838134</v>
      </c>
      <c r="W1322" s="5">
        <f t="shared" si="21"/>
        <v>28166.401836881854</v>
      </c>
      <c r="X1322" s="5" t="str">
        <f t="array" ref="X1322">IFERROR(INDEX(Data!$K$2:$K$1823,MATCH('Ratios - Total'!$C1322,IF(Data!$A$2:$A$1823='Ratios - Total'!$A1322,Data!$C$2:$C$1823,0),0))/INDEX(Data!$G$2:$G$1823,MATCH('Ratios - Total'!$C1322,IF(Data!$A$2:$A$1823='Ratios - Total'!$A1322,Data!$C$2:$C$1823,0),0)),"Missing Data")</f>
        <v>Missing Data</v>
      </c>
    </row>
    <row r="1323" spans="1:24" x14ac:dyDescent="0.25">
      <c r="A1323" s="22" t="s">
        <v>42</v>
      </c>
      <c r="B1323" s="22" t="s">
        <v>43</v>
      </c>
      <c r="C1323" s="22">
        <v>2002</v>
      </c>
      <c r="D1323" s="5">
        <f t="array" ref="D1323">IFERROR(INDEX(Data!$H$2:$H$1823,MATCH('Ratios - Total'!$C1323,IF(Data!$A$2:$A$1823='Ratios - Total'!$A1323,Data!$C$2:$C$1823,0),0))/INDEX(Data!$D$2:$D$1823,MATCH('Ratios - Total'!$C1323,IF(Data!$A$2:$A$1823='Ratios - Total'!$A1323,Data!$C$2:$C$1823,0),0)),"Missing Data")</f>
        <v>1432.7078243155654</v>
      </c>
      <c r="E1323" s="22"/>
      <c r="F1323" s="5">
        <f t="array" ref="F1323">IFERROR(INDEX(Data!$G$2:$G$1823,MATCH('Ratios - Total'!$C1323,IF(Data!$A$2:$A$1823='Ratios - Total'!$A1323,Data!$C$2:$C$1823,0),0))/INDEX(Data!$D$2:$D$1823,MATCH('Ratios - Total'!$C1323,IF(Data!$A$2:$A$1823='Ratios - Total'!$A1323,Data!$C$2:$C$1823,0),0)),"Missing Data")</f>
        <v>0</v>
      </c>
      <c r="G1323" s="5"/>
      <c r="H1323" s="5" t="str">
        <f t="array" ref="H1323">IFERROR(INDEX(Data!$H$2:$H$1823,MATCH('Ratios - Total'!$C1323,IF(Data!$A$2:$A$1823='Ratios - Total'!$A1323,Data!$C$2:$C$1823,0),0))/INDEX(Data!$G$2:$G$1823,MATCH('Ratios - Total'!$C1323,IF(Data!$A$2:$A$1823='Ratios - Total'!$A1323,Data!$C$2:$C$1823,0),0)),"Missing Data")</f>
        <v>Missing Data</v>
      </c>
      <c r="I1323" s="5">
        <f t="array" ref="I1323">IFERROR(INDEX(Data!$G$2:$G$1823,MATCH('Ratios - Total'!$C1323,IF(Data!$A$2:$A$1823='Ratios - Total'!$A1323,Data!$C$2:$C$1823,0),0))/INDEX(Data!$D$2:$D$1823,MATCH('Ratios - Total'!$C1323,IF(Data!$A$2:$A$1823='Ratios - Total'!$A1323,Data!$C$2:$C$1823,0),0)),"Missing Data")</f>
        <v>0</v>
      </c>
      <c r="J1323" s="22"/>
      <c r="K1323" s="5">
        <f t="array" ref="K1323">IFERROR(INDEX(Data!$E$2:$E$1823,MATCH('Ratios - Total'!$C1323,IF(Data!$A$2:$A$1823='Ratios - Total'!$A1323,Data!$C$2:$C$1823,0),0))/INDEX(Data!$D$2:$D$1823,MATCH('Ratios - Total'!$C1323,IF(Data!$A$2:$A$1823='Ratios - Total'!$A1323,Data!$C$2:$C$1823,0),0)),"Missing Data")</f>
        <v>0</v>
      </c>
      <c r="L1323" s="5"/>
      <c r="M1323" s="5" t="str">
        <f t="array" ref="M1323">IFERROR(INDEX(Data!$F$2:$F$1823,MATCH('Ratios - Total'!$C1323,IF(Data!$A$2:$A$1823='Ratios - Total'!$A1323,Data!$C$2:$C$1823,0),0))/INDEX(Data!$E$2:$E$1823,MATCH('Ratios - Total'!$C1323,IF(Data!$A$2:$A$1823='Ratios - Total'!$A1323,Data!$C$2:$C$1823,0),0)),"Missing Data")</f>
        <v>Missing Data</v>
      </c>
      <c r="N1323" s="5"/>
      <c r="O1323" s="5" t="str">
        <f t="array" ref="O1323">IFERROR(INDEX(Data!$G$2:$G$1823,MATCH('Ratios - Total'!$C1323,IF(Data!$A$2:$A$1823='Ratios - Total'!$A1323,Data!$C$2:$C$1823,0),0))/INDEX(Data!$F$2:$F$1823,MATCH('Ratios - Total'!$C1323,IF(Data!$A$2:$A$1823='Ratios - Total'!$A1323,Data!$C$2:$C$1823,0),0)),"Missing Data")</f>
        <v>Missing Data</v>
      </c>
      <c r="P1323" s="5" t="str">
        <f t="array" ref="P1323">IFERROR(INDEX(Data!$H$2:$H$1823,MATCH('Ratios - Total'!$C1323,IF(Data!$A$2:$A$1823='Ratios - Total'!$A1323,Data!$C$2:$C$1823,0),0))/INDEX(Data!$G$2:$G$1823,MATCH('Ratios - Total'!$C1323,IF(Data!$A$2:$A$1823='Ratios - Total'!$A1323,Data!$C$2:$C$1823,0),0)),"Missing Data")</f>
        <v>Missing Data</v>
      </c>
      <c r="Q1323" s="5"/>
      <c r="R1323" s="5" t="str">
        <f t="array" ref="R1323">IFERROR(INDEX(Data!$L$2:$L$1823,MATCH('Ratios - Total'!$C1323,IF(Data!$A$2:$A$1823='Ratios - Total'!$A1323,Data!$C$2:$C$1823,0),0))/INDEX(Data!$G$2:$G$1823,MATCH('Ratios - Total'!$C1323,IF(Data!$A$2:$A$1823='Ratios - Total'!$A1323,Data!$C$2:$C$1823,0),0)),"Missing Data")</f>
        <v>Missing Data</v>
      </c>
      <c r="S1323" s="5"/>
      <c r="T1323" s="5">
        <f t="array" ref="T1323">IFERROR(INDEX(Data!$H$2:$H$1823,MATCH('Ratios - Total'!$C1323,IF(Data!$A$2:$A$1823='Ratios - Total'!$A1323,Data!$C$2:$C$1823,0),0))/INDEX(Data!$L$2:$L$1823,MATCH('Ratios - Total'!$C1323,IF(Data!$A$2:$A$1823='Ratios - Total'!$A1323,Data!$C$2:$C$1823,0),0)),"Missing Data")</f>
        <v>49809.052015988411</v>
      </c>
      <c r="U1323" s="5">
        <f t="array" ref="U1323">IFERROR(INDEX(Data!$K$2:$K$1823,MATCH('Ratios - Total'!$C1323,IF(Data!$A$2:$A$1823='Ratios - Total'!$A1323,Data!$C$2:$C$1823,0),0))/INDEX(Data!$H$2:$H$1823,MATCH('Ratios - Total'!$C1323,IF(Data!$A$2:$A$1823='Ratios - Total'!$A1323,Data!$C$2:$C$1823,0),0)),"Missing Data")</f>
        <v>0.50667209580407557</v>
      </c>
      <c r="V1323" s="5">
        <f t="array" ref="V1323">IFERROR(INDEX(Data!$K$2:$K$1823,MATCH('Ratios - Total'!$C1323,IF(Data!$A$2:$A$1823='Ratios - Total'!$A1323,Data!$C$2:$C$1823,0),0))/INDEX(Data!$L$2:$L$1823,MATCH('Ratios - Total'!$C1323,IF(Data!$A$2:$A$1823='Ratios - Total'!$A1323,Data!$C$2:$C$1823,0),0)),"Missing Data")</f>
        <v>25236.856774955068</v>
      </c>
      <c r="W1323" s="5">
        <f t="shared" si="21"/>
        <v>24572.195241033343</v>
      </c>
      <c r="X1323" s="5" t="str">
        <f t="array" ref="X1323">IFERROR(INDEX(Data!$K$2:$K$1823,MATCH('Ratios - Total'!$C1323,IF(Data!$A$2:$A$1823='Ratios - Total'!$A1323,Data!$C$2:$C$1823,0),0))/INDEX(Data!$G$2:$G$1823,MATCH('Ratios - Total'!$C1323,IF(Data!$A$2:$A$1823='Ratios - Total'!$A1323,Data!$C$2:$C$1823,0),0)),"Missing Data")</f>
        <v>Missing Data</v>
      </c>
    </row>
    <row r="1324" spans="1:24" x14ac:dyDescent="0.25">
      <c r="A1324" s="22" t="s">
        <v>44</v>
      </c>
      <c r="B1324" s="22" t="s">
        <v>45</v>
      </c>
      <c r="C1324" s="22">
        <v>2002</v>
      </c>
      <c r="D1324" s="5">
        <f t="array" ref="D1324">IFERROR(INDEX(Data!$H$2:$H$1823,MATCH('Ratios - Total'!$C1324,IF(Data!$A$2:$A$1823='Ratios - Total'!$A1324,Data!$C$2:$C$1823,0),0))/INDEX(Data!$D$2:$D$1823,MATCH('Ratios - Total'!$C1324,IF(Data!$A$2:$A$1823='Ratios - Total'!$A1324,Data!$C$2:$C$1823,0),0)),"Missing Data")</f>
        <v>1661.4126791301137</v>
      </c>
      <c r="E1324" s="22"/>
      <c r="F1324" s="5">
        <f t="array" ref="F1324">IFERROR(INDEX(Data!$G$2:$G$1823,MATCH('Ratios - Total'!$C1324,IF(Data!$A$2:$A$1823='Ratios - Total'!$A1324,Data!$C$2:$C$1823,0),0))/INDEX(Data!$D$2:$D$1823,MATCH('Ratios - Total'!$C1324,IF(Data!$A$2:$A$1823='Ratios - Total'!$A1324,Data!$C$2:$C$1823,0),0)),"Missing Data")</f>
        <v>0</v>
      </c>
      <c r="G1324" s="5"/>
      <c r="H1324" s="5" t="str">
        <f t="array" ref="H1324">IFERROR(INDEX(Data!$H$2:$H$1823,MATCH('Ratios - Total'!$C1324,IF(Data!$A$2:$A$1823='Ratios - Total'!$A1324,Data!$C$2:$C$1823,0),0))/INDEX(Data!$G$2:$G$1823,MATCH('Ratios - Total'!$C1324,IF(Data!$A$2:$A$1823='Ratios - Total'!$A1324,Data!$C$2:$C$1823,0),0)),"Missing Data")</f>
        <v>Missing Data</v>
      </c>
      <c r="I1324" s="5">
        <f t="array" ref="I1324">IFERROR(INDEX(Data!$G$2:$G$1823,MATCH('Ratios - Total'!$C1324,IF(Data!$A$2:$A$1823='Ratios - Total'!$A1324,Data!$C$2:$C$1823,0),0))/INDEX(Data!$D$2:$D$1823,MATCH('Ratios - Total'!$C1324,IF(Data!$A$2:$A$1823='Ratios - Total'!$A1324,Data!$C$2:$C$1823,0),0)),"Missing Data")</f>
        <v>0</v>
      </c>
      <c r="J1324" s="22"/>
      <c r="K1324" s="5">
        <f t="array" ref="K1324">IFERROR(INDEX(Data!$E$2:$E$1823,MATCH('Ratios - Total'!$C1324,IF(Data!$A$2:$A$1823='Ratios - Total'!$A1324,Data!$C$2:$C$1823,0),0))/INDEX(Data!$D$2:$D$1823,MATCH('Ratios - Total'!$C1324,IF(Data!$A$2:$A$1823='Ratios - Total'!$A1324,Data!$C$2:$C$1823,0),0)),"Missing Data")</f>
        <v>0</v>
      </c>
      <c r="L1324" s="5"/>
      <c r="M1324" s="5" t="str">
        <f t="array" ref="M1324">IFERROR(INDEX(Data!$F$2:$F$1823,MATCH('Ratios - Total'!$C1324,IF(Data!$A$2:$A$1823='Ratios - Total'!$A1324,Data!$C$2:$C$1823,0),0))/INDEX(Data!$E$2:$E$1823,MATCH('Ratios - Total'!$C1324,IF(Data!$A$2:$A$1823='Ratios - Total'!$A1324,Data!$C$2:$C$1823,0),0)),"Missing Data")</f>
        <v>Missing Data</v>
      </c>
      <c r="N1324" s="5"/>
      <c r="O1324" s="5" t="str">
        <f t="array" ref="O1324">IFERROR(INDEX(Data!$G$2:$G$1823,MATCH('Ratios - Total'!$C1324,IF(Data!$A$2:$A$1823='Ratios - Total'!$A1324,Data!$C$2:$C$1823,0),0))/INDEX(Data!$F$2:$F$1823,MATCH('Ratios - Total'!$C1324,IF(Data!$A$2:$A$1823='Ratios - Total'!$A1324,Data!$C$2:$C$1823,0),0)),"Missing Data")</f>
        <v>Missing Data</v>
      </c>
      <c r="P1324" s="5" t="str">
        <f t="array" ref="P1324">IFERROR(INDEX(Data!$H$2:$H$1823,MATCH('Ratios - Total'!$C1324,IF(Data!$A$2:$A$1823='Ratios - Total'!$A1324,Data!$C$2:$C$1823,0),0))/INDEX(Data!$G$2:$G$1823,MATCH('Ratios - Total'!$C1324,IF(Data!$A$2:$A$1823='Ratios - Total'!$A1324,Data!$C$2:$C$1823,0),0)),"Missing Data")</f>
        <v>Missing Data</v>
      </c>
      <c r="Q1324" s="5"/>
      <c r="R1324" s="5" t="str">
        <f t="array" ref="R1324">IFERROR(INDEX(Data!$L$2:$L$1823,MATCH('Ratios - Total'!$C1324,IF(Data!$A$2:$A$1823='Ratios - Total'!$A1324,Data!$C$2:$C$1823,0),0))/INDEX(Data!$G$2:$G$1823,MATCH('Ratios - Total'!$C1324,IF(Data!$A$2:$A$1823='Ratios - Total'!$A1324,Data!$C$2:$C$1823,0),0)),"Missing Data")</f>
        <v>Missing Data</v>
      </c>
      <c r="S1324" s="5"/>
      <c r="T1324" s="5">
        <f t="array" ref="T1324">IFERROR(INDEX(Data!$H$2:$H$1823,MATCH('Ratios - Total'!$C1324,IF(Data!$A$2:$A$1823='Ratios - Total'!$A1324,Data!$C$2:$C$1823,0),0))/INDEX(Data!$L$2:$L$1823,MATCH('Ratios - Total'!$C1324,IF(Data!$A$2:$A$1823='Ratios - Total'!$A1324,Data!$C$2:$C$1823,0),0)),"Missing Data")</f>
        <v>80819.135221166143</v>
      </c>
      <c r="U1324" s="5">
        <f t="array" ref="U1324">IFERROR(INDEX(Data!$K$2:$K$1823,MATCH('Ratios - Total'!$C1324,IF(Data!$A$2:$A$1823='Ratios - Total'!$A1324,Data!$C$2:$C$1823,0),0))/INDEX(Data!$H$2:$H$1823,MATCH('Ratios - Total'!$C1324,IF(Data!$A$2:$A$1823='Ratios - Total'!$A1324,Data!$C$2:$C$1823,0),0)),"Missing Data")</f>
        <v>0.46369982883473854</v>
      </c>
      <c r="V1324" s="5">
        <f t="array" ref="V1324">IFERROR(INDEX(Data!$K$2:$K$1823,MATCH('Ratios - Total'!$C1324,IF(Data!$A$2:$A$1823='Ratios - Total'!$A1324,Data!$C$2:$C$1823,0),0))/INDEX(Data!$L$2:$L$1823,MATCH('Ratios - Total'!$C1324,IF(Data!$A$2:$A$1823='Ratios - Total'!$A1324,Data!$C$2:$C$1823,0),0)),"Missing Data")</f>
        <v>37475.819168626331</v>
      </c>
      <c r="W1324" s="5">
        <f t="shared" si="21"/>
        <v>43343.316052539813</v>
      </c>
      <c r="X1324" s="5" t="str">
        <f t="array" ref="X1324">IFERROR(INDEX(Data!$K$2:$K$1823,MATCH('Ratios - Total'!$C1324,IF(Data!$A$2:$A$1823='Ratios - Total'!$A1324,Data!$C$2:$C$1823,0),0))/INDEX(Data!$G$2:$G$1823,MATCH('Ratios - Total'!$C1324,IF(Data!$A$2:$A$1823='Ratios - Total'!$A1324,Data!$C$2:$C$1823,0),0)),"Missing Data")</f>
        <v>Missing Data</v>
      </c>
    </row>
    <row r="1325" spans="1:24" x14ac:dyDescent="0.25">
      <c r="A1325" s="22" t="s">
        <v>46</v>
      </c>
      <c r="B1325" s="22" t="s">
        <v>47</v>
      </c>
      <c r="C1325" s="22">
        <v>2002</v>
      </c>
      <c r="D1325" s="5">
        <f t="array" ref="D1325">IFERROR(INDEX(Data!$H$2:$H$1823,MATCH('Ratios - Total'!$C1325,IF(Data!$A$2:$A$1823='Ratios - Total'!$A1325,Data!$C$2:$C$1823,0),0))/INDEX(Data!$D$2:$D$1823,MATCH('Ratios - Total'!$C1325,IF(Data!$A$2:$A$1823='Ratios - Total'!$A1325,Data!$C$2:$C$1823,0),0)),"Missing Data")</f>
        <v>1753.0674676798594</v>
      </c>
      <c r="E1325" s="22"/>
      <c r="F1325" s="5">
        <f t="array" ref="F1325">IFERROR(INDEX(Data!$G$2:$G$1823,MATCH('Ratios - Total'!$C1325,IF(Data!$A$2:$A$1823='Ratios - Total'!$A1325,Data!$C$2:$C$1823,0),0))/INDEX(Data!$D$2:$D$1823,MATCH('Ratios - Total'!$C1325,IF(Data!$A$2:$A$1823='Ratios - Total'!$A1325,Data!$C$2:$C$1823,0),0)),"Missing Data")</f>
        <v>0</v>
      </c>
      <c r="G1325" s="5"/>
      <c r="H1325" s="5" t="str">
        <f t="array" ref="H1325">IFERROR(INDEX(Data!$H$2:$H$1823,MATCH('Ratios - Total'!$C1325,IF(Data!$A$2:$A$1823='Ratios - Total'!$A1325,Data!$C$2:$C$1823,0),0))/INDEX(Data!$G$2:$G$1823,MATCH('Ratios - Total'!$C1325,IF(Data!$A$2:$A$1823='Ratios - Total'!$A1325,Data!$C$2:$C$1823,0),0)),"Missing Data")</f>
        <v>Missing Data</v>
      </c>
      <c r="I1325" s="5">
        <f t="array" ref="I1325">IFERROR(INDEX(Data!$G$2:$G$1823,MATCH('Ratios - Total'!$C1325,IF(Data!$A$2:$A$1823='Ratios - Total'!$A1325,Data!$C$2:$C$1823,0),0))/INDEX(Data!$D$2:$D$1823,MATCH('Ratios - Total'!$C1325,IF(Data!$A$2:$A$1823='Ratios - Total'!$A1325,Data!$C$2:$C$1823,0),0)),"Missing Data")</f>
        <v>0</v>
      </c>
      <c r="J1325" s="22"/>
      <c r="K1325" s="5">
        <f t="array" ref="K1325">IFERROR(INDEX(Data!$E$2:$E$1823,MATCH('Ratios - Total'!$C1325,IF(Data!$A$2:$A$1823='Ratios - Total'!$A1325,Data!$C$2:$C$1823,0),0))/INDEX(Data!$D$2:$D$1823,MATCH('Ratios - Total'!$C1325,IF(Data!$A$2:$A$1823='Ratios - Total'!$A1325,Data!$C$2:$C$1823,0),0)),"Missing Data")</f>
        <v>0</v>
      </c>
      <c r="L1325" s="5"/>
      <c r="M1325" s="5" t="str">
        <f t="array" ref="M1325">IFERROR(INDEX(Data!$F$2:$F$1823,MATCH('Ratios - Total'!$C1325,IF(Data!$A$2:$A$1823='Ratios - Total'!$A1325,Data!$C$2:$C$1823,0),0))/INDEX(Data!$E$2:$E$1823,MATCH('Ratios - Total'!$C1325,IF(Data!$A$2:$A$1823='Ratios - Total'!$A1325,Data!$C$2:$C$1823,0),0)),"Missing Data")</f>
        <v>Missing Data</v>
      </c>
      <c r="N1325" s="5"/>
      <c r="O1325" s="5" t="str">
        <f t="array" ref="O1325">IFERROR(INDEX(Data!$G$2:$G$1823,MATCH('Ratios - Total'!$C1325,IF(Data!$A$2:$A$1823='Ratios - Total'!$A1325,Data!$C$2:$C$1823,0),0))/INDEX(Data!$F$2:$F$1823,MATCH('Ratios - Total'!$C1325,IF(Data!$A$2:$A$1823='Ratios - Total'!$A1325,Data!$C$2:$C$1823,0),0)),"Missing Data")</f>
        <v>Missing Data</v>
      </c>
      <c r="P1325" s="5" t="str">
        <f t="array" ref="P1325">IFERROR(INDEX(Data!$H$2:$H$1823,MATCH('Ratios - Total'!$C1325,IF(Data!$A$2:$A$1823='Ratios - Total'!$A1325,Data!$C$2:$C$1823,0),0))/INDEX(Data!$G$2:$G$1823,MATCH('Ratios - Total'!$C1325,IF(Data!$A$2:$A$1823='Ratios - Total'!$A1325,Data!$C$2:$C$1823,0),0)),"Missing Data")</f>
        <v>Missing Data</v>
      </c>
      <c r="Q1325" s="5"/>
      <c r="R1325" s="5" t="str">
        <f t="array" ref="R1325">IFERROR(INDEX(Data!$L$2:$L$1823,MATCH('Ratios - Total'!$C1325,IF(Data!$A$2:$A$1823='Ratios - Total'!$A1325,Data!$C$2:$C$1823,0),0))/INDEX(Data!$G$2:$G$1823,MATCH('Ratios - Total'!$C1325,IF(Data!$A$2:$A$1823='Ratios - Total'!$A1325,Data!$C$2:$C$1823,0),0)),"Missing Data")</f>
        <v>Missing Data</v>
      </c>
      <c r="S1325" s="5"/>
      <c r="T1325" s="5">
        <f t="array" ref="T1325">IFERROR(INDEX(Data!$H$2:$H$1823,MATCH('Ratios - Total'!$C1325,IF(Data!$A$2:$A$1823='Ratios - Total'!$A1325,Data!$C$2:$C$1823,0),0))/INDEX(Data!$L$2:$L$1823,MATCH('Ratios - Total'!$C1325,IF(Data!$A$2:$A$1823='Ratios - Total'!$A1325,Data!$C$2:$C$1823,0),0)),"Missing Data")</f>
        <v>77462.989726499029</v>
      </c>
      <c r="U1325" s="5">
        <f t="array" ref="U1325">IFERROR(INDEX(Data!$K$2:$K$1823,MATCH('Ratios - Total'!$C1325,IF(Data!$A$2:$A$1823='Ratios - Total'!$A1325,Data!$C$2:$C$1823,0),0))/INDEX(Data!$H$2:$H$1823,MATCH('Ratios - Total'!$C1325,IF(Data!$A$2:$A$1823='Ratios - Total'!$A1325,Data!$C$2:$C$1823,0),0)),"Missing Data")</f>
        <v>0.45650768810733411</v>
      </c>
      <c r="V1325" s="5">
        <f t="array" ref="V1325">IFERROR(INDEX(Data!$K$2:$K$1823,MATCH('Ratios - Total'!$C1325,IF(Data!$A$2:$A$1823='Ratios - Total'!$A1325,Data!$C$2:$C$1823,0),0))/INDEX(Data!$L$2:$L$1823,MATCH('Ratios - Total'!$C1325,IF(Data!$A$2:$A$1823='Ratios - Total'!$A1325,Data!$C$2:$C$1823,0),0)),"Missing Data")</f>
        <v>35362.450353926237</v>
      </c>
      <c r="W1325" s="5">
        <f t="shared" si="21"/>
        <v>42100.539372572792</v>
      </c>
      <c r="X1325" s="5" t="str">
        <f t="array" ref="X1325">IFERROR(INDEX(Data!$K$2:$K$1823,MATCH('Ratios - Total'!$C1325,IF(Data!$A$2:$A$1823='Ratios - Total'!$A1325,Data!$C$2:$C$1823,0),0))/INDEX(Data!$G$2:$G$1823,MATCH('Ratios - Total'!$C1325,IF(Data!$A$2:$A$1823='Ratios - Total'!$A1325,Data!$C$2:$C$1823,0),0)),"Missing Data")</f>
        <v>Missing Data</v>
      </c>
    </row>
    <row r="1326" spans="1:24" x14ac:dyDescent="0.25">
      <c r="A1326" s="22" t="s">
        <v>48</v>
      </c>
      <c r="B1326" s="22" t="s">
        <v>49</v>
      </c>
      <c r="C1326" s="22">
        <v>2002</v>
      </c>
      <c r="D1326" s="5">
        <f t="array" ref="D1326">IFERROR(INDEX(Data!$H$2:$H$1823,MATCH('Ratios - Total'!$C1326,IF(Data!$A$2:$A$1823='Ratios - Total'!$A1326,Data!$C$2:$C$1823,0),0))/INDEX(Data!$D$2:$D$1823,MATCH('Ratios - Total'!$C1326,IF(Data!$A$2:$A$1823='Ratios - Total'!$A1326,Data!$C$2:$C$1823,0),0)),"Missing Data")</f>
        <v>1728.0629155596557</v>
      </c>
      <c r="E1326" s="22"/>
      <c r="F1326" s="5">
        <f t="array" ref="F1326">IFERROR(INDEX(Data!$G$2:$G$1823,MATCH('Ratios - Total'!$C1326,IF(Data!$A$2:$A$1823='Ratios - Total'!$A1326,Data!$C$2:$C$1823,0),0))/INDEX(Data!$D$2:$D$1823,MATCH('Ratios - Total'!$C1326,IF(Data!$A$2:$A$1823='Ratios - Total'!$A1326,Data!$C$2:$C$1823,0),0)),"Missing Data")</f>
        <v>0</v>
      </c>
      <c r="G1326" s="5"/>
      <c r="H1326" s="5" t="str">
        <f t="array" ref="H1326">IFERROR(INDEX(Data!$H$2:$H$1823,MATCH('Ratios - Total'!$C1326,IF(Data!$A$2:$A$1823='Ratios - Total'!$A1326,Data!$C$2:$C$1823,0),0))/INDEX(Data!$G$2:$G$1823,MATCH('Ratios - Total'!$C1326,IF(Data!$A$2:$A$1823='Ratios - Total'!$A1326,Data!$C$2:$C$1823,0),0)),"Missing Data")</f>
        <v>Missing Data</v>
      </c>
      <c r="I1326" s="5">
        <f t="array" ref="I1326">IFERROR(INDEX(Data!$G$2:$G$1823,MATCH('Ratios - Total'!$C1326,IF(Data!$A$2:$A$1823='Ratios - Total'!$A1326,Data!$C$2:$C$1823,0),0))/INDEX(Data!$D$2:$D$1823,MATCH('Ratios - Total'!$C1326,IF(Data!$A$2:$A$1823='Ratios - Total'!$A1326,Data!$C$2:$C$1823,0),0)),"Missing Data")</f>
        <v>0</v>
      </c>
      <c r="J1326" s="22"/>
      <c r="K1326" s="5">
        <f t="array" ref="K1326">IFERROR(INDEX(Data!$E$2:$E$1823,MATCH('Ratios - Total'!$C1326,IF(Data!$A$2:$A$1823='Ratios - Total'!$A1326,Data!$C$2:$C$1823,0),0))/INDEX(Data!$D$2:$D$1823,MATCH('Ratios - Total'!$C1326,IF(Data!$A$2:$A$1823='Ratios - Total'!$A1326,Data!$C$2:$C$1823,0),0)),"Missing Data")</f>
        <v>0</v>
      </c>
      <c r="L1326" s="5"/>
      <c r="M1326" s="5" t="str">
        <f t="array" ref="M1326">IFERROR(INDEX(Data!$F$2:$F$1823,MATCH('Ratios - Total'!$C1326,IF(Data!$A$2:$A$1823='Ratios - Total'!$A1326,Data!$C$2:$C$1823,0),0))/INDEX(Data!$E$2:$E$1823,MATCH('Ratios - Total'!$C1326,IF(Data!$A$2:$A$1823='Ratios - Total'!$A1326,Data!$C$2:$C$1823,0),0)),"Missing Data")</f>
        <v>Missing Data</v>
      </c>
      <c r="N1326" s="5"/>
      <c r="O1326" s="5" t="str">
        <f t="array" ref="O1326">IFERROR(INDEX(Data!$G$2:$G$1823,MATCH('Ratios - Total'!$C1326,IF(Data!$A$2:$A$1823='Ratios - Total'!$A1326,Data!$C$2:$C$1823,0),0))/INDEX(Data!$F$2:$F$1823,MATCH('Ratios - Total'!$C1326,IF(Data!$A$2:$A$1823='Ratios - Total'!$A1326,Data!$C$2:$C$1823,0),0)),"Missing Data")</f>
        <v>Missing Data</v>
      </c>
      <c r="P1326" s="5" t="str">
        <f t="array" ref="P1326">IFERROR(INDEX(Data!$H$2:$H$1823,MATCH('Ratios - Total'!$C1326,IF(Data!$A$2:$A$1823='Ratios - Total'!$A1326,Data!$C$2:$C$1823,0),0))/INDEX(Data!$G$2:$G$1823,MATCH('Ratios - Total'!$C1326,IF(Data!$A$2:$A$1823='Ratios - Total'!$A1326,Data!$C$2:$C$1823,0),0)),"Missing Data")</f>
        <v>Missing Data</v>
      </c>
      <c r="Q1326" s="5"/>
      <c r="R1326" s="5" t="str">
        <f t="array" ref="R1326">IFERROR(INDEX(Data!$L$2:$L$1823,MATCH('Ratios - Total'!$C1326,IF(Data!$A$2:$A$1823='Ratios - Total'!$A1326,Data!$C$2:$C$1823,0),0))/INDEX(Data!$G$2:$G$1823,MATCH('Ratios - Total'!$C1326,IF(Data!$A$2:$A$1823='Ratios - Total'!$A1326,Data!$C$2:$C$1823,0),0)),"Missing Data")</f>
        <v>Missing Data</v>
      </c>
      <c r="S1326" s="5"/>
      <c r="T1326" s="5">
        <f t="array" ref="T1326">IFERROR(INDEX(Data!$H$2:$H$1823,MATCH('Ratios - Total'!$C1326,IF(Data!$A$2:$A$1823='Ratios - Total'!$A1326,Data!$C$2:$C$1823,0),0))/INDEX(Data!$L$2:$L$1823,MATCH('Ratios - Total'!$C1326,IF(Data!$A$2:$A$1823='Ratios - Total'!$A1326,Data!$C$2:$C$1823,0),0)),"Missing Data")</f>
        <v>79622.478523091646</v>
      </c>
      <c r="U1326" s="5">
        <f t="array" ref="U1326">IFERROR(INDEX(Data!$K$2:$K$1823,MATCH('Ratios - Total'!$C1326,IF(Data!$A$2:$A$1823='Ratios - Total'!$A1326,Data!$C$2:$C$1823,0),0))/INDEX(Data!$H$2:$H$1823,MATCH('Ratios - Total'!$C1326,IF(Data!$A$2:$A$1823='Ratios - Total'!$A1326,Data!$C$2:$C$1823,0),0)),"Missing Data")</f>
        <v>0.43286294014599852</v>
      </c>
      <c r="V1326" s="5">
        <f t="array" ref="V1326">IFERROR(INDEX(Data!$K$2:$K$1823,MATCH('Ratios - Total'!$C1326,IF(Data!$A$2:$A$1823='Ratios - Total'!$A1326,Data!$C$2:$C$1823,0),0))/INDEX(Data!$L$2:$L$1823,MATCH('Ratios - Total'!$C1326,IF(Data!$A$2:$A$1823='Ratios - Total'!$A1326,Data!$C$2:$C$1823,0),0)),"Missing Data")</f>
        <v>34465.620155217068</v>
      </c>
      <c r="W1326" s="5">
        <f t="shared" si="21"/>
        <v>45156.858367874578</v>
      </c>
      <c r="X1326" s="5" t="str">
        <f t="array" ref="X1326">IFERROR(INDEX(Data!$K$2:$K$1823,MATCH('Ratios - Total'!$C1326,IF(Data!$A$2:$A$1823='Ratios - Total'!$A1326,Data!$C$2:$C$1823,0),0))/INDEX(Data!$G$2:$G$1823,MATCH('Ratios - Total'!$C1326,IF(Data!$A$2:$A$1823='Ratios - Total'!$A1326,Data!$C$2:$C$1823,0),0)),"Missing Data")</f>
        <v>Missing Data</v>
      </c>
    </row>
    <row r="1327" spans="1:24" x14ac:dyDescent="0.25">
      <c r="A1327" s="22" t="s">
        <v>50</v>
      </c>
      <c r="B1327" s="22" t="s">
        <v>51</v>
      </c>
      <c r="C1327" s="22">
        <v>2002</v>
      </c>
      <c r="D1327" s="5">
        <f t="array" ref="D1327">IFERROR(INDEX(Data!$H$2:$H$1823,MATCH('Ratios - Total'!$C1327,IF(Data!$A$2:$A$1823='Ratios - Total'!$A1327,Data!$C$2:$C$1823,0),0))/INDEX(Data!$D$2:$D$1823,MATCH('Ratios - Total'!$C1327,IF(Data!$A$2:$A$1823='Ratios - Total'!$A1327,Data!$C$2:$C$1823,0),0)),"Missing Data")</f>
        <v>1758.8726405103871</v>
      </c>
      <c r="E1327" s="22"/>
      <c r="F1327" s="5">
        <f t="array" ref="F1327">IFERROR(INDEX(Data!$G$2:$G$1823,MATCH('Ratios - Total'!$C1327,IF(Data!$A$2:$A$1823='Ratios - Total'!$A1327,Data!$C$2:$C$1823,0),0))/INDEX(Data!$D$2:$D$1823,MATCH('Ratios - Total'!$C1327,IF(Data!$A$2:$A$1823='Ratios - Total'!$A1327,Data!$C$2:$C$1823,0),0)),"Missing Data")</f>
        <v>0</v>
      </c>
      <c r="G1327" s="5"/>
      <c r="H1327" s="5" t="str">
        <f t="array" ref="H1327">IFERROR(INDEX(Data!$H$2:$H$1823,MATCH('Ratios - Total'!$C1327,IF(Data!$A$2:$A$1823='Ratios - Total'!$A1327,Data!$C$2:$C$1823,0),0))/INDEX(Data!$G$2:$G$1823,MATCH('Ratios - Total'!$C1327,IF(Data!$A$2:$A$1823='Ratios - Total'!$A1327,Data!$C$2:$C$1823,0),0)),"Missing Data")</f>
        <v>Missing Data</v>
      </c>
      <c r="I1327" s="5">
        <f t="array" ref="I1327">IFERROR(INDEX(Data!$G$2:$G$1823,MATCH('Ratios - Total'!$C1327,IF(Data!$A$2:$A$1823='Ratios - Total'!$A1327,Data!$C$2:$C$1823,0),0))/INDEX(Data!$D$2:$D$1823,MATCH('Ratios - Total'!$C1327,IF(Data!$A$2:$A$1823='Ratios - Total'!$A1327,Data!$C$2:$C$1823,0),0)),"Missing Data")</f>
        <v>0</v>
      </c>
      <c r="J1327" s="22"/>
      <c r="K1327" s="5">
        <f t="array" ref="K1327">IFERROR(INDEX(Data!$E$2:$E$1823,MATCH('Ratios - Total'!$C1327,IF(Data!$A$2:$A$1823='Ratios - Total'!$A1327,Data!$C$2:$C$1823,0),0))/INDEX(Data!$D$2:$D$1823,MATCH('Ratios - Total'!$C1327,IF(Data!$A$2:$A$1823='Ratios - Total'!$A1327,Data!$C$2:$C$1823,0),0)),"Missing Data")</f>
        <v>0</v>
      </c>
      <c r="L1327" s="5"/>
      <c r="M1327" s="5" t="str">
        <f t="array" ref="M1327">IFERROR(INDEX(Data!$F$2:$F$1823,MATCH('Ratios - Total'!$C1327,IF(Data!$A$2:$A$1823='Ratios - Total'!$A1327,Data!$C$2:$C$1823,0),0))/INDEX(Data!$E$2:$E$1823,MATCH('Ratios - Total'!$C1327,IF(Data!$A$2:$A$1823='Ratios - Total'!$A1327,Data!$C$2:$C$1823,0),0)),"Missing Data")</f>
        <v>Missing Data</v>
      </c>
      <c r="N1327" s="5"/>
      <c r="O1327" s="5" t="str">
        <f t="array" ref="O1327">IFERROR(INDEX(Data!$G$2:$G$1823,MATCH('Ratios - Total'!$C1327,IF(Data!$A$2:$A$1823='Ratios - Total'!$A1327,Data!$C$2:$C$1823,0),0))/INDEX(Data!$F$2:$F$1823,MATCH('Ratios - Total'!$C1327,IF(Data!$A$2:$A$1823='Ratios - Total'!$A1327,Data!$C$2:$C$1823,0),0)),"Missing Data")</f>
        <v>Missing Data</v>
      </c>
      <c r="P1327" s="5" t="str">
        <f t="array" ref="P1327">IFERROR(INDEX(Data!$H$2:$H$1823,MATCH('Ratios - Total'!$C1327,IF(Data!$A$2:$A$1823='Ratios - Total'!$A1327,Data!$C$2:$C$1823,0),0))/INDEX(Data!$G$2:$G$1823,MATCH('Ratios - Total'!$C1327,IF(Data!$A$2:$A$1823='Ratios - Total'!$A1327,Data!$C$2:$C$1823,0),0)),"Missing Data")</f>
        <v>Missing Data</v>
      </c>
      <c r="Q1327" s="5"/>
      <c r="R1327" s="5" t="str">
        <f t="array" ref="R1327">IFERROR(INDEX(Data!$L$2:$L$1823,MATCH('Ratios - Total'!$C1327,IF(Data!$A$2:$A$1823='Ratios - Total'!$A1327,Data!$C$2:$C$1823,0),0))/INDEX(Data!$G$2:$G$1823,MATCH('Ratios - Total'!$C1327,IF(Data!$A$2:$A$1823='Ratios - Total'!$A1327,Data!$C$2:$C$1823,0),0)),"Missing Data")</f>
        <v>Missing Data</v>
      </c>
      <c r="S1327" s="5"/>
      <c r="T1327" s="5">
        <f t="array" ref="T1327">IFERROR(INDEX(Data!$H$2:$H$1823,MATCH('Ratios - Total'!$C1327,IF(Data!$A$2:$A$1823='Ratios - Total'!$A1327,Data!$C$2:$C$1823,0),0))/INDEX(Data!$L$2:$L$1823,MATCH('Ratios - Total'!$C1327,IF(Data!$A$2:$A$1823='Ratios - Total'!$A1327,Data!$C$2:$C$1823,0),0)),"Missing Data")</f>
        <v>74193.301978450516</v>
      </c>
      <c r="U1327" s="5">
        <f t="array" ref="U1327">IFERROR(INDEX(Data!$K$2:$K$1823,MATCH('Ratios - Total'!$C1327,IF(Data!$A$2:$A$1823='Ratios - Total'!$A1327,Data!$C$2:$C$1823,0),0))/INDEX(Data!$H$2:$H$1823,MATCH('Ratios - Total'!$C1327,IF(Data!$A$2:$A$1823='Ratios - Total'!$A1327,Data!$C$2:$C$1823,0),0)),"Missing Data")</f>
        <v>0.4164513104196389</v>
      </c>
      <c r="V1327" s="5">
        <f t="array" ref="V1327">IFERROR(INDEX(Data!$K$2:$K$1823,MATCH('Ratios - Total'!$C1327,IF(Data!$A$2:$A$1823='Ratios - Total'!$A1327,Data!$C$2:$C$1823,0),0))/INDEX(Data!$L$2:$L$1823,MATCH('Ratios - Total'!$C1327,IF(Data!$A$2:$A$1823='Ratios - Total'!$A1327,Data!$C$2:$C$1823,0),0)),"Missing Data")</f>
        <v>30897.897833285708</v>
      </c>
      <c r="W1327" s="5">
        <f t="shared" si="21"/>
        <v>43295.404145164808</v>
      </c>
      <c r="X1327" s="5" t="str">
        <f t="array" ref="X1327">IFERROR(INDEX(Data!$K$2:$K$1823,MATCH('Ratios - Total'!$C1327,IF(Data!$A$2:$A$1823='Ratios - Total'!$A1327,Data!$C$2:$C$1823,0),0))/INDEX(Data!$G$2:$G$1823,MATCH('Ratios - Total'!$C1327,IF(Data!$A$2:$A$1823='Ratios - Total'!$A1327,Data!$C$2:$C$1823,0),0)),"Missing Data")</f>
        <v>Missing Data</v>
      </c>
    </row>
    <row r="1328" spans="1:24" x14ac:dyDescent="0.25">
      <c r="A1328" s="22" t="s">
        <v>52</v>
      </c>
      <c r="B1328" s="22" t="s">
        <v>53</v>
      </c>
      <c r="C1328" s="22">
        <v>2002</v>
      </c>
      <c r="D1328" s="5">
        <f t="array" ref="D1328">IFERROR(INDEX(Data!$H$2:$H$1823,MATCH('Ratios - Total'!$C1328,IF(Data!$A$2:$A$1823='Ratios - Total'!$A1328,Data!$C$2:$C$1823,0),0))/INDEX(Data!$D$2:$D$1823,MATCH('Ratios - Total'!$C1328,IF(Data!$A$2:$A$1823='Ratios - Total'!$A1328,Data!$C$2:$C$1823,0),0)),"Missing Data")</f>
        <v>1104.0091510735197</v>
      </c>
      <c r="E1328" s="22"/>
      <c r="F1328" s="5">
        <f t="array" ref="F1328">IFERROR(INDEX(Data!$G$2:$G$1823,MATCH('Ratios - Total'!$C1328,IF(Data!$A$2:$A$1823='Ratios - Total'!$A1328,Data!$C$2:$C$1823,0),0))/INDEX(Data!$D$2:$D$1823,MATCH('Ratios - Total'!$C1328,IF(Data!$A$2:$A$1823='Ratios - Total'!$A1328,Data!$C$2:$C$1823,0),0)),"Missing Data")</f>
        <v>0</v>
      </c>
      <c r="G1328" s="5"/>
      <c r="H1328" s="5" t="str">
        <f t="array" ref="H1328">IFERROR(INDEX(Data!$H$2:$H$1823,MATCH('Ratios - Total'!$C1328,IF(Data!$A$2:$A$1823='Ratios - Total'!$A1328,Data!$C$2:$C$1823,0),0))/INDEX(Data!$G$2:$G$1823,MATCH('Ratios - Total'!$C1328,IF(Data!$A$2:$A$1823='Ratios - Total'!$A1328,Data!$C$2:$C$1823,0),0)),"Missing Data")</f>
        <v>Missing Data</v>
      </c>
      <c r="I1328" s="5">
        <f t="array" ref="I1328">IFERROR(INDEX(Data!$G$2:$G$1823,MATCH('Ratios - Total'!$C1328,IF(Data!$A$2:$A$1823='Ratios - Total'!$A1328,Data!$C$2:$C$1823,0),0))/INDEX(Data!$D$2:$D$1823,MATCH('Ratios - Total'!$C1328,IF(Data!$A$2:$A$1823='Ratios - Total'!$A1328,Data!$C$2:$C$1823,0),0)),"Missing Data")</f>
        <v>0</v>
      </c>
      <c r="J1328" s="22"/>
      <c r="K1328" s="5">
        <f t="array" ref="K1328">IFERROR(INDEX(Data!$E$2:$E$1823,MATCH('Ratios - Total'!$C1328,IF(Data!$A$2:$A$1823='Ratios - Total'!$A1328,Data!$C$2:$C$1823,0),0))/INDEX(Data!$D$2:$D$1823,MATCH('Ratios - Total'!$C1328,IF(Data!$A$2:$A$1823='Ratios - Total'!$A1328,Data!$C$2:$C$1823,0),0)),"Missing Data")</f>
        <v>0</v>
      </c>
      <c r="L1328" s="5"/>
      <c r="M1328" s="5" t="str">
        <f t="array" ref="M1328">IFERROR(INDEX(Data!$F$2:$F$1823,MATCH('Ratios - Total'!$C1328,IF(Data!$A$2:$A$1823='Ratios - Total'!$A1328,Data!$C$2:$C$1823,0),0))/INDEX(Data!$E$2:$E$1823,MATCH('Ratios - Total'!$C1328,IF(Data!$A$2:$A$1823='Ratios - Total'!$A1328,Data!$C$2:$C$1823,0),0)),"Missing Data")</f>
        <v>Missing Data</v>
      </c>
      <c r="N1328" s="5"/>
      <c r="O1328" s="5" t="str">
        <f t="array" ref="O1328">IFERROR(INDEX(Data!$G$2:$G$1823,MATCH('Ratios - Total'!$C1328,IF(Data!$A$2:$A$1823='Ratios - Total'!$A1328,Data!$C$2:$C$1823,0),0))/INDEX(Data!$F$2:$F$1823,MATCH('Ratios - Total'!$C1328,IF(Data!$A$2:$A$1823='Ratios - Total'!$A1328,Data!$C$2:$C$1823,0),0)),"Missing Data")</f>
        <v>Missing Data</v>
      </c>
      <c r="P1328" s="5" t="str">
        <f t="array" ref="P1328">IFERROR(INDEX(Data!$H$2:$H$1823,MATCH('Ratios - Total'!$C1328,IF(Data!$A$2:$A$1823='Ratios - Total'!$A1328,Data!$C$2:$C$1823,0),0))/INDEX(Data!$G$2:$G$1823,MATCH('Ratios - Total'!$C1328,IF(Data!$A$2:$A$1823='Ratios - Total'!$A1328,Data!$C$2:$C$1823,0),0)),"Missing Data")</f>
        <v>Missing Data</v>
      </c>
      <c r="Q1328" s="5"/>
      <c r="R1328" s="5" t="str">
        <f t="array" ref="R1328">IFERROR(INDEX(Data!$L$2:$L$1823,MATCH('Ratios - Total'!$C1328,IF(Data!$A$2:$A$1823='Ratios - Total'!$A1328,Data!$C$2:$C$1823,0),0))/INDEX(Data!$G$2:$G$1823,MATCH('Ratios - Total'!$C1328,IF(Data!$A$2:$A$1823='Ratios - Total'!$A1328,Data!$C$2:$C$1823,0),0)),"Missing Data")</f>
        <v>Missing Data</v>
      </c>
      <c r="S1328" s="5"/>
      <c r="T1328" s="5">
        <f t="array" ref="T1328">IFERROR(INDEX(Data!$H$2:$H$1823,MATCH('Ratios - Total'!$C1328,IF(Data!$A$2:$A$1823='Ratios - Total'!$A1328,Data!$C$2:$C$1823,0),0))/INDEX(Data!$L$2:$L$1823,MATCH('Ratios - Total'!$C1328,IF(Data!$A$2:$A$1823='Ratios - Total'!$A1328,Data!$C$2:$C$1823,0),0)),"Missing Data")</f>
        <v>45862.239104846325</v>
      </c>
      <c r="U1328" s="5">
        <f t="array" ref="U1328">IFERROR(INDEX(Data!$K$2:$K$1823,MATCH('Ratios - Total'!$C1328,IF(Data!$A$2:$A$1823='Ratios - Total'!$A1328,Data!$C$2:$C$1823,0),0))/INDEX(Data!$H$2:$H$1823,MATCH('Ratios - Total'!$C1328,IF(Data!$A$2:$A$1823='Ratios - Total'!$A1328,Data!$C$2:$C$1823,0),0)),"Missing Data")</f>
        <v>0.44711881684592286</v>
      </c>
      <c r="V1328" s="5">
        <f t="array" ref="V1328">IFERROR(INDEX(Data!$K$2:$K$1823,MATCH('Ratios - Total'!$C1328,IF(Data!$A$2:$A$1823='Ratios - Total'!$A1328,Data!$C$2:$C$1823,0),0))/INDEX(Data!$L$2:$L$1823,MATCH('Ratios - Total'!$C1328,IF(Data!$A$2:$A$1823='Ratios - Total'!$A1328,Data!$C$2:$C$1823,0),0)),"Missing Data")</f>
        <v>20505.870086463707</v>
      </c>
      <c r="W1328" s="5">
        <f t="shared" si="21"/>
        <v>25356.369018382618</v>
      </c>
      <c r="X1328" s="5" t="str">
        <f t="array" ref="X1328">IFERROR(INDEX(Data!$K$2:$K$1823,MATCH('Ratios - Total'!$C1328,IF(Data!$A$2:$A$1823='Ratios - Total'!$A1328,Data!$C$2:$C$1823,0),0))/INDEX(Data!$G$2:$G$1823,MATCH('Ratios - Total'!$C1328,IF(Data!$A$2:$A$1823='Ratios - Total'!$A1328,Data!$C$2:$C$1823,0),0)),"Missing Data")</f>
        <v>Missing Data</v>
      </c>
    </row>
    <row r="1329" spans="1:24" x14ac:dyDescent="0.25">
      <c r="A1329" s="22" t="s">
        <v>54</v>
      </c>
      <c r="B1329" s="22" t="s">
        <v>55</v>
      </c>
      <c r="C1329" s="22">
        <v>2002</v>
      </c>
      <c r="D1329" s="5">
        <f t="array" ref="D1329">IFERROR(INDEX(Data!$H$2:$H$1823,MATCH('Ratios - Total'!$C1329,IF(Data!$A$2:$A$1823='Ratios - Total'!$A1329,Data!$C$2:$C$1823,0),0))/INDEX(Data!$D$2:$D$1823,MATCH('Ratios - Total'!$C1329,IF(Data!$A$2:$A$1823='Ratios - Total'!$A1329,Data!$C$2:$C$1823,0),0)),"Missing Data")</f>
        <v>1404.2536909948765</v>
      </c>
      <c r="E1329" s="22"/>
      <c r="F1329" s="5">
        <f t="array" ref="F1329">IFERROR(INDEX(Data!$G$2:$G$1823,MATCH('Ratios - Total'!$C1329,IF(Data!$A$2:$A$1823='Ratios - Total'!$A1329,Data!$C$2:$C$1823,0),0))/INDEX(Data!$D$2:$D$1823,MATCH('Ratios - Total'!$C1329,IF(Data!$A$2:$A$1823='Ratios - Total'!$A1329,Data!$C$2:$C$1823,0),0)),"Missing Data")</f>
        <v>0</v>
      </c>
      <c r="G1329" s="5"/>
      <c r="H1329" s="5" t="str">
        <f t="array" ref="H1329">IFERROR(INDEX(Data!$H$2:$H$1823,MATCH('Ratios - Total'!$C1329,IF(Data!$A$2:$A$1823='Ratios - Total'!$A1329,Data!$C$2:$C$1823,0),0))/INDEX(Data!$G$2:$G$1823,MATCH('Ratios - Total'!$C1329,IF(Data!$A$2:$A$1823='Ratios - Total'!$A1329,Data!$C$2:$C$1823,0),0)),"Missing Data")</f>
        <v>Missing Data</v>
      </c>
      <c r="I1329" s="5">
        <f t="array" ref="I1329">IFERROR(INDEX(Data!$G$2:$G$1823,MATCH('Ratios - Total'!$C1329,IF(Data!$A$2:$A$1823='Ratios - Total'!$A1329,Data!$C$2:$C$1823,0),0))/INDEX(Data!$D$2:$D$1823,MATCH('Ratios - Total'!$C1329,IF(Data!$A$2:$A$1823='Ratios - Total'!$A1329,Data!$C$2:$C$1823,0),0)),"Missing Data")</f>
        <v>0</v>
      </c>
      <c r="J1329" s="22"/>
      <c r="K1329" s="5">
        <f t="array" ref="K1329">IFERROR(INDEX(Data!$E$2:$E$1823,MATCH('Ratios - Total'!$C1329,IF(Data!$A$2:$A$1823='Ratios - Total'!$A1329,Data!$C$2:$C$1823,0),0))/INDEX(Data!$D$2:$D$1823,MATCH('Ratios - Total'!$C1329,IF(Data!$A$2:$A$1823='Ratios - Total'!$A1329,Data!$C$2:$C$1823,0),0)),"Missing Data")</f>
        <v>0</v>
      </c>
      <c r="L1329" s="5"/>
      <c r="M1329" s="5" t="str">
        <f t="array" ref="M1329">IFERROR(INDEX(Data!$F$2:$F$1823,MATCH('Ratios - Total'!$C1329,IF(Data!$A$2:$A$1823='Ratios - Total'!$A1329,Data!$C$2:$C$1823,0),0))/INDEX(Data!$E$2:$E$1823,MATCH('Ratios - Total'!$C1329,IF(Data!$A$2:$A$1823='Ratios - Total'!$A1329,Data!$C$2:$C$1823,0),0)),"Missing Data")</f>
        <v>Missing Data</v>
      </c>
      <c r="N1329" s="5"/>
      <c r="O1329" s="5" t="str">
        <f t="array" ref="O1329">IFERROR(INDEX(Data!$G$2:$G$1823,MATCH('Ratios - Total'!$C1329,IF(Data!$A$2:$A$1823='Ratios - Total'!$A1329,Data!$C$2:$C$1823,0),0))/INDEX(Data!$F$2:$F$1823,MATCH('Ratios - Total'!$C1329,IF(Data!$A$2:$A$1823='Ratios - Total'!$A1329,Data!$C$2:$C$1823,0),0)),"Missing Data")</f>
        <v>Missing Data</v>
      </c>
      <c r="P1329" s="5" t="str">
        <f t="array" ref="P1329">IFERROR(INDEX(Data!$H$2:$H$1823,MATCH('Ratios - Total'!$C1329,IF(Data!$A$2:$A$1823='Ratios - Total'!$A1329,Data!$C$2:$C$1823,0),0))/INDEX(Data!$G$2:$G$1823,MATCH('Ratios - Total'!$C1329,IF(Data!$A$2:$A$1823='Ratios - Total'!$A1329,Data!$C$2:$C$1823,0),0)),"Missing Data")</f>
        <v>Missing Data</v>
      </c>
      <c r="Q1329" s="5"/>
      <c r="R1329" s="5" t="str">
        <f t="array" ref="R1329">IFERROR(INDEX(Data!$L$2:$L$1823,MATCH('Ratios - Total'!$C1329,IF(Data!$A$2:$A$1823='Ratios - Total'!$A1329,Data!$C$2:$C$1823,0),0))/INDEX(Data!$G$2:$G$1823,MATCH('Ratios - Total'!$C1329,IF(Data!$A$2:$A$1823='Ratios - Total'!$A1329,Data!$C$2:$C$1823,0),0)),"Missing Data")</f>
        <v>Missing Data</v>
      </c>
      <c r="S1329" s="5"/>
      <c r="T1329" s="5">
        <f t="array" ref="T1329">IFERROR(INDEX(Data!$H$2:$H$1823,MATCH('Ratios - Total'!$C1329,IF(Data!$A$2:$A$1823='Ratios - Total'!$A1329,Data!$C$2:$C$1823,0),0))/INDEX(Data!$L$2:$L$1823,MATCH('Ratios - Total'!$C1329,IF(Data!$A$2:$A$1823='Ratios - Total'!$A1329,Data!$C$2:$C$1823,0),0)),"Missing Data")</f>
        <v>61676.836258939351</v>
      </c>
      <c r="U1329" s="5">
        <f t="array" ref="U1329">IFERROR(INDEX(Data!$K$2:$K$1823,MATCH('Ratios - Total'!$C1329,IF(Data!$A$2:$A$1823='Ratios - Total'!$A1329,Data!$C$2:$C$1823,0),0))/INDEX(Data!$H$2:$H$1823,MATCH('Ratios - Total'!$C1329,IF(Data!$A$2:$A$1823='Ratios - Total'!$A1329,Data!$C$2:$C$1823,0),0)),"Missing Data")</f>
        <v>0.4176815063732448</v>
      </c>
      <c r="V1329" s="5">
        <f t="array" ref="V1329">IFERROR(INDEX(Data!$K$2:$K$1823,MATCH('Ratios - Total'!$C1329,IF(Data!$A$2:$A$1823='Ratios - Total'!$A1329,Data!$C$2:$C$1823,0),0))/INDEX(Data!$L$2:$L$1823,MATCH('Ratios - Total'!$C1329,IF(Data!$A$2:$A$1823='Ratios - Total'!$A1329,Data!$C$2:$C$1823,0),0)),"Missing Data")</f>
        <v>25761.273876969753</v>
      </c>
      <c r="W1329" s="5">
        <f t="shared" si="21"/>
        <v>35915.562381969597</v>
      </c>
      <c r="X1329" s="5" t="str">
        <f t="array" ref="X1329">IFERROR(INDEX(Data!$K$2:$K$1823,MATCH('Ratios - Total'!$C1329,IF(Data!$A$2:$A$1823='Ratios - Total'!$A1329,Data!$C$2:$C$1823,0),0))/INDEX(Data!$G$2:$G$1823,MATCH('Ratios - Total'!$C1329,IF(Data!$A$2:$A$1823='Ratios - Total'!$A1329,Data!$C$2:$C$1823,0),0)),"Missing Data")</f>
        <v>Missing Data</v>
      </c>
    </row>
    <row r="1330" spans="1:24" x14ac:dyDescent="0.25">
      <c r="A1330" s="22" t="s">
        <v>56</v>
      </c>
      <c r="B1330" s="22" t="s">
        <v>57</v>
      </c>
      <c r="C1330" s="22">
        <v>2002</v>
      </c>
      <c r="D1330" s="5">
        <f t="array" ref="D1330">IFERROR(INDEX(Data!$H$2:$H$1823,MATCH('Ratios - Total'!$C1330,IF(Data!$A$2:$A$1823='Ratios - Total'!$A1330,Data!$C$2:$C$1823,0),0))/INDEX(Data!$D$2:$D$1823,MATCH('Ratios - Total'!$C1330,IF(Data!$A$2:$A$1823='Ratios - Total'!$A1330,Data!$C$2:$C$1823,0),0)),"Missing Data")</f>
        <v>1295.0923879004067</v>
      </c>
      <c r="E1330" s="22"/>
      <c r="F1330" s="5">
        <f t="array" ref="F1330">IFERROR(INDEX(Data!$G$2:$G$1823,MATCH('Ratios - Total'!$C1330,IF(Data!$A$2:$A$1823='Ratios - Total'!$A1330,Data!$C$2:$C$1823,0),0))/INDEX(Data!$D$2:$D$1823,MATCH('Ratios - Total'!$C1330,IF(Data!$A$2:$A$1823='Ratios - Total'!$A1330,Data!$C$2:$C$1823,0),0)),"Missing Data")</f>
        <v>0</v>
      </c>
      <c r="G1330" s="5"/>
      <c r="H1330" s="5" t="str">
        <f t="array" ref="H1330">IFERROR(INDEX(Data!$H$2:$H$1823,MATCH('Ratios - Total'!$C1330,IF(Data!$A$2:$A$1823='Ratios - Total'!$A1330,Data!$C$2:$C$1823,0),0))/INDEX(Data!$G$2:$G$1823,MATCH('Ratios - Total'!$C1330,IF(Data!$A$2:$A$1823='Ratios - Total'!$A1330,Data!$C$2:$C$1823,0),0)),"Missing Data")</f>
        <v>Missing Data</v>
      </c>
      <c r="I1330" s="5">
        <f t="array" ref="I1330">IFERROR(INDEX(Data!$G$2:$G$1823,MATCH('Ratios - Total'!$C1330,IF(Data!$A$2:$A$1823='Ratios - Total'!$A1330,Data!$C$2:$C$1823,0),0))/INDEX(Data!$D$2:$D$1823,MATCH('Ratios - Total'!$C1330,IF(Data!$A$2:$A$1823='Ratios - Total'!$A1330,Data!$C$2:$C$1823,0),0)),"Missing Data")</f>
        <v>0</v>
      </c>
      <c r="J1330" s="22"/>
      <c r="K1330" s="5">
        <f t="array" ref="K1330">IFERROR(INDEX(Data!$E$2:$E$1823,MATCH('Ratios - Total'!$C1330,IF(Data!$A$2:$A$1823='Ratios - Total'!$A1330,Data!$C$2:$C$1823,0),0))/INDEX(Data!$D$2:$D$1823,MATCH('Ratios - Total'!$C1330,IF(Data!$A$2:$A$1823='Ratios - Total'!$A1330,Data!$C$2:$C$1823,0),0)),"Missing Data")</f>
        <v>0</v>
      </c>
      <c r="L1330" s="5"/>
      <c r="M1330" s="5" t="str">
        <f t="array" ref="M1330">IFERROR(INDEX(Data!$F$2:$F$1823,MATCH('Ratios - Total'!$C1330,IF(Data!$A$2:$A$1823='Ratios - Total'!$A1330,Data!$C$2:$C$1823,0),0))/INDEX(Data!$E$2:$E$1823,MATCH('Ratios - Total'!$C1330,IF(Data!$A$2:$A$1823='Ratios - Total'!$A1330,Data!$C$2:$C$1823,0),0)),"Missing Data")</f>
        <v>Missing Data</v>
      </c>
      <c r="N1330" s="5"/>
      <c r="O1330" s="5" t="str">
        <f t="array" ref="O1330">IFERROR(INDEX(Data!$G$2:$G$1823,MATCH('Ratios - Total'!$C1330,IF(Data!$A$2:$A$1823='Ratios - Total'!$A1330,Data!$C$2:$C$1823,0),0))/INDEX(Data!$F$2:$F$1823,MATCH('Ratios - Total'!$C1330,IF(Data!$A$2:$A$1823='Ratios - Total'!$A1330,Data!$C$2:$C$1823,0),0)),"Missing Data")</f>
        <v>Missing Data</v>
      </c>
      <c r="P1330" s="5" t="str">
        <f t="array" ref="P1330">IFERROR(INDEX(Data!$H$2:$H$1823,MATCH('Ratios - Total'!$C1330,IF(Data!$A$2:$A$1823='Ratios - Total'!$A1330,Data!$C$2:$C$1823,0),0))/INDEX(Data!$G$2:$G$1823,MATCH('Ratios - Total'!$C1330,IF(Data!$A$2:$A$1823='Ratios - Total'!$A1330,Data!$C$2:$C$1823,0),0)),"Missing Data")</f>
        <v>Missing Data</v>
      </c>
      <c r="Q1330" s="5"/>
      <c r="R1330" s="5" t="str">
        <f t="array" ref="R1330">IFERROR(INDEX(Data!$L$2:$L$1823,MATCH('Ratios - Total'!$C1330,IF(Data!$A$2:$A$1823='Ratios - Total'!$A1330,Data!$C$2:$C$1823,0),0))/INDEX(Data!$G$2:$G$1823,MATCH('Ratios - Total'!$C1330,IF(Data!$A$2:$A$1823='Ratios - Total'!$A1330,Data!$C$2:$C$1823,0),0)),"Missing Data")</f>
        <v>Missing Data</v>
      </c>
      <c r="S1330" s="5"/>
      <c r="T1330" s="5">
        <f t="array" ref="T1330">IFERROR(INDEX(Data!$H$2:$H$1823,MATCH('Ratios - Total'!$C1330,IF(Data!$A$2:$A$1823='Ratios - Total'!$A1330,Data!$C$2:$C$1823,0),0))/INDEX(Data!$L$2:$L$1823,MATCH('Ratios - Total'!$C1330,IF(Data!$A$2:$A$1823='Ratios - Total'!$A1330,Data!$C$2:$C$1823,0),0)),"Missing Data")</f>
        <v>53548.595945394351</v>
      </c>
      <c r="U1330" s="5">
        <f t="array" ref="U1330">IFERROR(INDEX(Data!$K$2:$K$1823,MATCH('Ratios - Total'!$C1330,IF(Data!$A$2:$A$1823='Ratios - Total'!$A1330,Data!$C$2:$C$1823,0),0))/INDEX(Data!$H$2:$H$1823,MATCH('Ratios - Total'!$C1330,IF(Data!$A$2:$A$1823='Ratios - Total'!$A1330,Data!$C$2:$C$1823,0),0)),"Missing Data")</f>
        <v>0.46478149164791521</v>
      </c>
      <c r="V1330" s="5">
        <f t="array" ref="V1330">IFERROR(INDEX(Data!$K$2:$K$1823,MATCH('Ratios - Total'!$C1330,IF(Data!$A$2:$A$1823='Ratios - Total'!$A1330,Data!$C$2:$C$1823,0),0))/INDEX(Data!$L$2:$L$1823,MATCH('Ratios - Total'!$C1330,IF(Data!$A$2:$A$1823='Ratios - Total'!$A1330,Data!$C$2:$C$1823,0),0)),"Missing Data")</f>
        <v>24888.396299151889</v>
      </c>
      <c r="W1330" s="5">
        <f t="shared" si="21"/>
        <v>28660.199646242461</v>
      </c>
      <c r="X1330" s="5" t="str">
        <f t="array" ref="X1330">IFERROR(INDEX(Data!$K$2:$K$1823,MATCH('Ratios - Total'!$C1330,IF(Data!$A$2:$A$1823='Ratios - Total'!$A1330,Data!$C$2:$C$1823,0),0))/INDEX(Data!$G$2:$G$1823,MATCH('Ratios - Total'!$C1330,IF(Data!$A$2:$A$1823='Ratios - Total'!$A1330,Data!$C$2:$C$1823,0),0)),"Missing Data")</f>
        <v>Missing Data</v>
      </c>
    </row>
    <row r="1331" spans="1:24" x14ac:dyDescent="0.25">
      <c r="A1331" s="22" t="s">
        <v>58</v>
      </c>
      <c r="B1331" s="22" t="s">
        <v>59</v>
      </c>
      <c r="C1331" s="22">
        <v>2002</v>
      </c>
      <c r="D1331" s="5">
        <f t="array" ref="D1331">IFERROR(INDEX(Data!$H$2:$H$1823,MATCH('Ratios - Total'!$C1331,IF(Data!$A$2:$A$1823='Ratios - Total'!$A1331,Data!$C$2:$C$1823,0),0))/INDEX(Data!$D$2:$D$1823,MATCH('Ratios - Total'!$C1331,IF(Data!$A$2:$A$1823='Ratios - Total'!$A1331,Data!$C$2:$C$1823,0),0)),"Missing Data")</f>
        <v>1561.7175801311353</v>
      </c>
      <c r="E1331" s="22"/>
      <c r="F1331" s="5">
        <f t="array" ref="F1331">IFERROR(INDEX(Data!$G$2:$G$1823,MATCH('Ratios - Total'!$C1331,IF(Data!$A$2:$A$1823='Ratios - Total'!$A1331,Data!$C$2:$C$1823,0),0))/INDEX(Data!$D$2:$D$1823,MATCH('Ratios - Total'!$C1331,IF(Data!$A$2:$A$1823='Ratios - Total'!$A1331,Data!$C$2:$C$1823,0),0)),"Missing Data")</f>
        <v>0</v>
      </c>
      <c r="G1331" s="5"/>
      <c r="H1331" s="5" t="str">
        <f t="array" ref="H1331">IFERROR(INDEX(Data!$H$2:$H$1823,MATCH('Ratios - Total'!$C1331,IF(Data!$A$2:$A$1823='Ratios - Total'!$A1331,Data!$C$2:$C$1823,0),0))/INDEX(Data!$G$2:$G$1823,MATCH('Ratios - Total'!$C1331,IF(Data!$A$2:$A$1823='Ratios - Total'!$A1331,Data!$C$2:$C$1823,0),0)),"Missing Data")</f>
        <v>Missing Data</v>
      </c>
      <c r="I1331" s="5">
        <f t="array" ref="I1331">IFERROR(INDEX(Data!$G$2:$G$1823,MATCH('Ratios - Total'!$C1331,IF(Data!$A$2:$A$1823='Ratios - Total'!$A1331,Data!$C$2:$C$1823,0),0))/INDEX(Data!$D$2:$D$1823,MATCH('Ratios - Total'!$C1331,IF(Data!$A$2:$A$1823='Ratios - Total'!$A1331,Data!$C$2:$C$1823,0),0)),"Missing Data")</f>
        <v>0</v>
      </c>
      <c r="J1331" s="22"/>
      <c r="K1331" s="5">
        <f t="array" ref="K1331">IFERROR(INDEX(Data!$E$2:$E$1823,MATCH('Ratios - Total'!$C1331,IF(Data!$A$2:$A$1823='Ratios - Total'!$A1331,Data!$C$2:$C$1823,0),0))/INDEX(Data!$D$2:$D$1823,MATCH('Ratios - Total'!$C1331,IF(Data!$A$2:$A$1823='Ratios - Total'!$A1331,Data!$C$2:$C$1823,0),0)),"Missing Data")</f>
        <v>0</v>
      </c>
      <c r="L1331" s="5"/>
      <c r="M1331" s="5" t="str">
        <f t="array" ref="M1331">IFERROR(INDEX(Data!$F$2:$F$1823,MATCH('Ratios - Total'!$C1331,IF(Data!$A$2:$A$1823='Ratios - Total'!$A1331,Data!$C$2:$C$1823,0),0))/INDEX(Data!$E$2:$E$1823,MATCH('Ratios - Total'!$C1331,IF(Data!$A$2:$A$1823='Ratios - Total'!$A1331,Data!$C$2:$C$1823,0),0)),"Missing Data")</f>
        <v>Missing Data</v>
      </c>
      <c r="N1331" s="5"/>
      <c r="O1331" s="5" t="str">
        <f t="array" ref="O1331">IFERROR(INDEX(Data!$G$2:$G$1823,MATCH('Ratios - Total'!$C1331,IF(Data!$A$2:$A$1823='Ratios - Total'!$A1331,Data!$C$2:$C$1823,0),0))/INDEX(Data!$F$2:$F$1823,MATCH('Ratios - Total'!$C1331,IF(Data!$A$2:$A$1823='Ratios - Total'!$A1331,Data!$C$2:$C$1823,0),0)),"Missing Data")</f>
        <v>Missing Data</v>
      </c>
      <c r="P1331" s="5" t="str">
        <f t="array" ref="P1331">IFERROR(INDEX(Data!$H$2:$H$1823,MATCH('Ratios - Total'!$C1331,IF(Data!$A$2:$A$1823='Ratios - Total'!$A1331,Data!$C$2:$C$1823,0),0))/INDEX(Data!$G$2:$G$1823,MATCH('Ratios - Total'!$C1331,IF(Data!$A$2:$A$1823='Ratios - Total'!$A1331,Data!$C$2:$C$1823,0),0)),"Missing Data")</f>
        <v>Missing Data</v>
      </c>
      <c r="Q1331" s="5"/>
      <c r="R1331" s="5" t="str">
        <f t="array" ref="R1331">IFERROR(INDEX(Data!$L$2:$L$1823,MATCH('Ratios - Total'!$C1331,IF(Data!$A$2:$A$1823='Ratios - Total'!$A1331,Data!$C$2:$C$1823,0),0))/INDEX(Data!$G$2:$G$1823,MATCH('Ratios - Total'!$C1331,IF(Data!$A$2:$A$1823='Ratios - Total'!$A1331,Data!$C$2:$C$1823,0),0)),"Missing Data")</f>
        <v>Missing Data</v>
      </c>
      <c r="S1331" s="5"/>
      <c r="T1331" s="5">
        <f t="array" ref="T1331">IFERROR(INDEX(Data!$H$2:$H$1823,MATCH('Ratios - Total'!$C1331,IF(Data!$A$2:$A$1823='Ratios - Total'!$A1331,Data!$C$2:$C$1823,0),0))/INDEX(Data!$L$2:$L$1823,MATCH('Ratios - Total'!$C1331,IF(Data!$A$2:$A$1823='Ratios - Total'!$A1331,Data!$C$2:$C$1823,0),0)),"Missing Data")</f>
        <v>61150.094021160425</v>
      </c>
      <c r="U1331" s="5">
        <f t="array" ref="U1331">IFERROR(INDEX(Data!$K$2:$K$1823,MATCH('Ratios - Total'!$C1331,IF(Data!$A$2:$A$1823='Ratios - Total'!$A1331,Data!$C$2:$C$1823,0),0))/INDEX(Data!$H$2:$H$1823,MATCH('Ratios - Total'!$C1331,IF(Data!$A$2:$A$1823='Ratios - Total'!$A1331,Data!$C$2:$C$1823,0),0)),"Missing Data")</f>
        <v>0.41749146383392416</v>
      </c>
      <c r="V1331" s="5">
        <f t="array" ref="V1331">IFERROR(INDEX(Data!$K$2:$K$1823,MATCH('Ratios - Total'!$C1331,IF(Data!$A$2:$A$1823='Ratios - Total'!$A1331,Data!$C$2:$C$1823,0),0))/INDEX(Data!$L$2:$L$1823,MATCH('Ratios - Total'!$C1331,IF(Data!$A$2:$A$1823='Ratios - Total'!$A1331,Data!$C$2:$C$1823,0),0)),"Missing Data")</f>
        <v>25529.64226647636</v>
      </c>
      <c r="W1331" s="5">
        <f t="shared" si="21"/>
        <v>35620.451754684065</v>
      </c>
      <c r="X1331" s="5" t="str">
        <f t="array" ref="X1331">IFERROR(INDEX(Data!$K$2:$K$1823,MATCH('Ratios - Total'!$C1331,IF(Data!$A$2:$A$1823='Ratios - Total'!$A1331,Data!$C$2:$C$1823,0),0))/INDEX(Data!$G$2:$G$1823,MATCH('Ratios - Total'!$C1331,IF(Data!$A$2:$A$1823='Ratios - Total'!$A1331,Data!$C$2:$C$1823,0),0)),"Missing Data")</f>
        <v>Missing Data</v>
      </c>
    </row>
    <row r="1332" spans="1:24" x14ac:dyDescent="0.25">
      <c r="A1332" s="22" t="s">
        <v>60</v>
      </c>
      <c r="B1332" s="22" t="s">
        <v>61</v>
      </c>
      <c r="C1332" s="22">
        <v>2002</v>
      </c>
      <c r="D1332" s="5">
        <f t="array" ref="D1332">IFERROR(INDEX(Data!$H$2:$H$1823,MATCH('Ratios - Total'!$C1332,IF(Data!$A$2:$A$1823='Ratios - Total'!$A1332,Data!$C$2:$C$1823,0),0))/INDEX(Data!$D$2:$D$1823,MATCH('Ratios - Total'!$C1332,IF(Data!$A$2:$A$1823='Ratios - Total'!$A1332,Data!$C$2:$C$1823,0),0)),"Missing Data")</f>
        <v>1492.0933097984121</v>
      </c>
      <c r="E1332" s="22"/>
      <c r="F1332" s="5">
        <f t="array" ref="F1332">IFERROR(INDEX(Data!$G$2:$G$1823,MATCH('Ratios - Total'!$C1332,IF(Data!$A$2:$A$1823='Ratios - Total'!$A1332,Data!$C$2:$C$1823,0),0))/INDEX(Data!$D$2:$D$1823,MATCH('Ratios - Total'!$C1332,IF(Data!$A$2:$A$1823='Ratios - Total'!$A1332,Data!$C$2:$C$1823,0),0)),"Missing Data")</f>
        <v>0</v>
      </c>
      <c r="G1332" s="5"/>
      <c r="H1332" s="5" t="str">
        <f t="array" ref="H1332">IFERROR(INDEX(Data!$H$2:$H$1823,MATCH('Ratios - Total'!$C1332,IF(Data!$A$2:$A$1823='Ratios - Total'!$A1332,Data!$C$2:$C$1823,0),0))/INDEX(Data!$G$2:$G$1823,MATCH('Ratios - Total'!$C1332,IF(Data!$A$2:$A$1823='Ratios - Total'!$A1332,Data!$C$2:$C$1823,0),0)),"Missing Data")</f>
        <v>Missing Data</v>
      </c>
      <c r="I1332" s="5">
        <f t="array" ref="I1332">IFERROR(INDEX(Data!$G$2:$G$1823,MATCH('Ratios - Total'!$C1332,IF(Data!$A$2:$A$1823='Ratios - Total'!$A1332,Data!$C$2:$C$1823,0),0))/INDEX(Data!$D$2:$D$1823,MATCH('Ratios - Total'!$C1332,IF(Data!$A$2:$A$1823='Ratios - Total'!$A1332,Data!$C$2:$C$1823,0),0)),"Missing Data")</f>
        <v>0</v>
      </c>
      <c r="J1332" s="22"/>
      <c r="K1332" s="5">
        <f t="array" ref="K1332">IFERROR(INDEX(Data!$E$2:$E$1823,MATCH('Ratios - Total'!$C1332,IF(Data!$A$2:$A$1823='Ratios - Total'!$A1332,Data!$C$2:$C$1823,0),0))/INDEX(Data!$D$2:$D$1823,MATCH('Ratios - Total'!$C1332,IF(Data!$A$2:$A$1823='Ratios - Total'!$A1332,Data!$C$2:$C$1823,0),0)),"Missing Data")</f>
        <v>0</v>
      </c>
      <c r="L1332" s="5"/>
      <c r="M1332" s="5" t="str">
        <f t="array" ref="M1332">IFERROR(INDEX(Data!$F$2:$F$1823,MATCH('Ratios - Total'!$C1332,IF(Data!$A$2:$A$1823='Ratios - Total'!$A1332,Data!$C$2:$C$1823,0),0))/INDEX(Data!$E$2:$E$1823,MATCH('Ratios - Total'!$C1332,IF(Data!$A$2:$A$1823='Ratios - Total'!$A1332,Data!$C$2:$C$1823,0),0)),"Missing Data")</f>
        <v>Missing Data</v>
      </c>
      <c r="N1332" s="5"/>
      <c r="O1332" s="5" t="str">
        <f t="array" ref="O1332">IFERROR(INDEX(Data!$G$2:$G$1823,MATCH('Ratios - Total'!$C1332,IF(Data!$A$2:$A$1823='Ratios - Total'!$A1332,Data!$C$2:$C$1823,0),0))/INDEX(Data!$F$2:$F$1823,MATCH('Ratios - Total'!$C1332,IF(Data!$A$2:$A$1823='Ratios - Total'!$A1332,Data!$C$2:$C$1823,0),0)),"Missing Data")</f>
        <v>Missing Data</v>
      </c>
      <c r="P1332" s="5" t="str">
        <f t="array" ref="P1332">IFERROR(INDEX(Data!$H$2:$H$1823,MATCH('Ratios - Total'!$C1332,IF(Data!$A$2:$A$1823='Ratios - Total'!$A1332,Data!$C$2:$C$1823,0),0))/INDEX(Data!$G$2:$G$1823,MATCH('Ratios - Total'!$C1332,IF(Data!$A$2:$A$1823='Ratios - Total'!$A1332,Data!$C$2:$C$1823,0),0)),"Missing Data")</f>
        <v>Missing Data</v>
      </c>
      <c r="Q1332" s="5"/>
      <c r="R1332" s="5" t="str">
        <f t="array" ref="R1332">IFERROR(INDEX(Data!$L$2:$L$1823,MATCH('Ratios - Total'!$C1332,IF(Data!$A$2:$A$1823='Ratios - Total'!$A1332,Data!$C$2:$C$1823,0),0))/INDEX(Data!$G$2:$G$1823,MATCH('Ratios - Total'!$C1332,IF(Data!$A$2:$A$1823='Ratios - Total'!$A1332,Data!$C$2:$C$1823,0),0)),"Missing Data")</f>
        <v>Missing Data</v>
      </c>
      <c r="S1332" s="5"/>
      <c r="T1332" s="5">
        <f t="array" ref="T1332">IFERROR(INDEX(Data!$H$2:$H$1823,MATCH('Ratios - Total'!$C1332,IF(Data!$A$2:$A$1823='Ratios - Total'!$A1332,Data!$C$2:$C$1823,0),0))/INDEX(Data!$L$2:$L$1823,MATCH('Ratios - Total'!$C1332,IF(Data!$A$2:$A$1823='Ratios - Total'!$A1332,Data!$C$2:$C$1823,0),0)),"Missing Data")</f>
        <v>96180.618806156039</v>
      </c>
      <c r="U1332" s="5">
        <f t="array" ref="U1332">IFERROR(INDEX(Data!$K$2:$K$1823,MATCH('Ratios - Total'!$C1332,IF(Data!$A$2:$A$1823='Ratios - Total'!$A1332,Data!$C$2:$C$1823,0),0))/INDEX(Data!$H$2:$H$1823,MATCH('Ratios - Total'!$C1332,IF(Data!$A$2:$A$1823='Ratios - Total'!$A1332,Data!$C$2:$C$1823,0),0)),"Missing Data")</f>
        <v>0.34729148281583194</v>
      </c>
      <c r="V1332" s="5">
        <f t="array" ref="V1332">IFERROR(INDEX(Data!$K$2:$K$1823,MATCH('Ratios - Total'!$C1332,IF(Data!$A$2:$A$1823='Ratios - Total'!$A1332,Data!$C$2:$C$1823,0),0))/INDEX(Data!$L$2:$L$1823,MATCH('Ratios - Total'!$C1332,IF(Data!$A$2:$A$1823='Ratios - Total'!$A1332,Data!$C$2:$C$1823,0),0)),"Missing Data")</f>
        <v>33402.709723334221</v>
      </c>
      <c r="W1332" s="5">
        <f t="shared" si="21"/>
        <v>62777.909082821818</v>
      </c>
      <c r="X1332" s="5" t="str">
        <f t="array" ref="X1332">IFERROR(INDEX(Data!$K$2:$K$1823,MATCH('Ratios - Total'!$C1332,IF(Data!$A$2:$A$1823='Ratios - Total'!$A1332,Data!$C$2:$C$1823,0),0))/INDEX(Data!$G$2:$G$1823,MATCH('Ratios - Total'!$C1332,IF(Data!$A$2:$A$1823='Ratios - Total'!$A1332,Data!$C$2:$C$1823,0),0)),"Missing Data")</f>
        <v>Missing Data</v>
      </c>
    </row>
    <row r="1333" spans="1:24" x14ac:dyDescent="0.25">
      <c r="A1333" s="22" t="s">
        <v>62</v>
      </c>
      <c r="B1333" s="22" t="s">
        <v>63</v>
      </c>
      <c r="C1333" s="22">
        <v>2002</v>
      </c>
      <c r="D1333" s="5">
        <f t="array" ref="D1333">IFERROR(INDEX(Data!$H$2:$H$1823,MATCH('Ratios - Total'!$C1333,IF(Data!$A$2:$A$1823='Ratios - Total'!$A1333,Data!$C$2:$C$1823,0),0))/INDEX(Data!$D$2:$D$1823,MATCH('Ratios - Total'!$C1333,IF(Data!$A$2:$A$1823='Ratios - Total'!$A1333,Data!$C$2:$C$1823,0),0)),"Missing Data")</f>
        <v>1528.3514016747447</v>
      </c>
      <c r="E1333" s="22"/>
      <c r="F1333" s="5">
        <f t="array" ref="F1333">IFERROR(INDEX(Data!$G$2:$G$1823,MATCH('Ratios - Total'!$C1333,IF(Data!$A$2:$A$1823='Ratios - Total'!$A1333,Data!$C$2:$C$1823,0),0))/INDEX(Data!$D$2:$D$1823,MATCH('Ratios - Total'!$C1333,IF(Data!$A$2:$A$1823='Ratios - Total'!$A1333,Data!$C$2:$C$1823,0),0)),"Missing Data")</f>
        <v>0</v>
      </c>
      <c r="G1333" s="5"/>
      <c r="H1333" s="5" t="str">
        <f t="array" ref="H1333">IFERROR(INDEX(Data!$H$2:$H$1823,MATCH('Ratios - Total'!$C1333,IF(Data!$A$2:$A$1823='Ratios - Total'!$A1333,Data!$C$2:$C$1823,0),0))/INDEX(Data!$G$2:$G$1823,MATCH('Ratios - Total'!$C1333,IF(Data!$A$2:$A$1823='Ratios - Total'!$A1333,Data!$C$2:$C$1823,0),0)),"Missing Data")</f>
        <v>Missing Data</v>
      </c>
      <c r="I1333" s="5">
        <f t="array" ref="I1333">IFERROR(INDEX(Data!$G$2:$G$1823,MATCH('Ratios - Total'!$C1333,IF(Data!$A$2:$A$1823='Ratios - Total'!$A1333,Data!$C$2:$C$1823,0),0))/INDEX(Data!$D$2:$D$1823,MATCH('Ratios - Total'!$C1333,IF(Data!$A$2:$A$1823='Ratios - Total'!$A1333,Data!$C$2:$C$1823,0),0)),"Missing Data")</f>
        <v>0</v>
      </c>
      <c r="J1333" s="22"/>
      <c r="K1333" s="5">
        <f t="array" ref="K1333">IFERROR(INDEX(Data!$E$2:$E$1823,MATCH('Ratios - Total'!$C1333,IF(Data!$A$2:$A$1823='Ratios - Total'!$A1333,Data!$C$2:$C$1823,0),0))/INDEX(Data!$D$2:$D$1823,MATCH('Ratios - Total'!$C1333,IF(Data!$A$2:$A$1823='Ratios - Total'!$A1333,Data!$C$2:$C$1823,0),0)),"Missing Data")</f>
        <v>0</v>
      </c>
      <c r="L1333" s="5"/>
      <c r="M1333" s="5" t="str">
        <f t="array" ref="M1333">IFERROR(INDEX(Data!$F$2:$F$1823,MATCH('Ratios - Total'!$C1333,IF(Data!$A$2:$A$1823='Ratios - Total'!$A1333,Data!$C$2:$C$1823,0),0))/INDEX(Data!$E$2:$E$1823,MATCH('Ratios - Total'!$C1333,IF(Data!$A$2:$A$1823='Ratios - Total'!$A1333,Data!$C$2:$C$1823,0),0)),"Missing Data")</f>
        <v>Missing Data</v>
      </c>
      <c r="N1333" s="5"/>
      <c r="O1333" s="5" t="str">
        <f t="array" ref="O1333">IFERROR(INDEX(Data!$G$2:$G$1823,MATCH('Ratios - Total'!$C1333,IF(Data!$A$2:$A$1823='Ratios - Total'!$A1333,Data!$C$2:$C$1823,0),0))/INDEX(Data!$F$2:$F$1823,MATCH('Ratios - Total'!$C1333,IF(Data!$A$2:$A$1823='Ratios - Total'!$A1333,Data!$C$2:$C$1823,0),0)),"Missing Data")</f>
        <v>Missing Data</v>
      </c>
      <c r="P1333" s="5" t="str">
        <f t="array" ref="P1333">IFERROR(INDEX(Data!$H$2:$H$1823,MATCH('Ratios - Total'!$C1333,IF(Data!$A$2:$A$1823='Ratios - Total'!$A1333,Data!$C$2:$C$1823,0),0))/INDEX(Data!$G$2:$G$1823,MATCH('Ratios - Total'!$C1333,IF(Data!$A$2:$A$1823='Ratios - Total'!$A1333,Data!$C$2:$C$1823,0),0)),"Missing Data")</f>
        <v>Missing Data</v>
      </c>
      <c r="Q1333" s="5"/>
      <c r="R1333" s="5" t="str">
        <f t="array" ref="R1333">IFERROR(INDEX(Data!$L$2:$L$1823,MATCH('Ratios - Total'!$C1333,IF(Data!$A$2:$A$1823='Ratios - Total'!$A1333,Data!$C$2:$C$1823,0),0))/INDEX(Data!$G$2:$G$1823,MATCH('Ratios - Total'!$C1333,IF(Data!$A$2:$A$1823='Ratios - Total'!$A1333,Data!$C$2:$C$1823,0),0)),"Missing Data")</f>
        <v>Missing Data</v>
      </c>
      <c r="S1333" s="5"/>
      <c r="T1333" s="5">
        <f t="array" ref="T1333">IFERROR(INDEX(Data!$H$2:$H$1823,MATCH('Ratios - Total'!$C1333,IF(Data!$A$2:$A$1823='Ratios - Total'!$A1333,Data!$C$2:$C$1823,0),0))/INDEX(Data!$L$2:$L$1823,MATCH('Ratios - Total'!$C1333,IF(Data!$A$2:$A$1823='Ratios - Total'!$A1333,Data!$C$2:$C$1823,0),0)),"Missing Data")</f>
        <v>62387.068253457706</v>
      </c>
      <c r="U1333" s="5">
        <f t="array" ref="U1333">IFERROR(INDEX(Data!$K$2:$K$1823,MATCH('Ratios - Total'!$C1333,IF(Data!$A$2:$A$1823='Ratios - Total'!$A1333,Data!$C$2:$C$1823,0),0))/INDEX(Data!$H$2:$H$1823,MATCH('Ratios - Total'!$C1333,IF(Data!$A$2:$A$1823='Ratios - Total'!$A1333,Data!$C$2:$C$1823,0),0)),"Missing Data")</f>
        <v>0.441290453245822</v>
      </c>
      <c r="V1333" s="5">
        <f t="array" ref="V1333">IFERROR(INDEX(Data!$K$2:$K$1823,MATCH('Ratios - Total'!$C1333,IF(Data!$A$2:$A$1823='Ratios - Total'!$A1333,Data!$C$2:$C$1823,0),0))/INDEX(Data!$L$2:$L$1823,MATCH('Ratios - Total'!$C1333,IF(Data!$A$2:$A$1823='Ratios - Total'!$A1333,Data!$C$2:$C$1823,0),0)),"Missing Data")</f>
        <v>27530.817626246382</v>
      </c>
      <c r="W1333" s="5">
        <f t="shared" si="21"/>
        <v>34856.250627211324</v>
      </c>
      <c r="X1333" s="5" t="str">
        <f t="array" ref="X1333">IFERROR(INDEX(Data!$K$2:$K$1823,MATCH('Ratios - Total'!$C1333,IF(Data!$A$2:$A$1823='Ratios - Total'!$A1333,Data!$C$2:$C$1823,0),0))/INDEX(Data!$G$2:$G$1823,MATCH('Ratios - Total'!$C1333,IF(Data!$A$2:$A$1823='Ratios - Total'!$A1333,Data!$C$2:$C$1823,0),0)),"Missing Data")</f>
        <v>Missing Data</v>
      </c>
    </row>
    <row r="1334" spans="1:24" x14ac:dyDescent="0.25">
      <c r="A1334" s="22" t="s">
        <v>64</v>
      </c>
      <c r="B1334" s="22" t="s">
        <v>65</v>
      </c>
      <c r="C1334" s="22">
        <v>2002</v>
      </c>
      <c r="D1334" s="5">
        <f t="array" ref="D1334">IFERROR(INDEX(Data!$H$2:$H$1823,MATCH('Ratios - Total'!$C1334,IF(Data!$A$2:$A$1823='Ratios - Total'!$A1334,Data!$C$2:$C$1823,0),0))/INDEX(Data!$D$2:$D$1823,MATCH('Ratios - Total'!$C1334,IF(Data!$A$2:$A$1823='Ratios - Total'!$A1334,Data!$C$2:$C$1823,0),0)),"Missing Data")</f>
        <v>1991.8281485617954</v>
      </c>
      <c r="E1334" s="22"/>
      <c r="F1334" s="5">
        <f t="array" ref="F1334">IFERROR(INDEX(Data!$G$2:$G$1823,MATCH('Ratios - Total'!$C1334,IF(Data!$A$2:$A$1823='Ratios - Total'!$A1334,Data!$C$2:$C$1823,0),0))/INDEX(Data!$D$2:$D$1823,MATCH('Ratios - Total'!$C1334,IF(Data!$A$2:$A$1823='Ratios - Total'!$A1334,Data!$C$2:$C$1823,0),0)),"Missing Data")</f>
        <v>0</v>
      </c>
      <c r="G1334" s="5"/>
      <c r="H1334" s="5" t="str">
        <f t="array" ref="H1334">IFERROR(INDEX(Data!$H$2:$H$1823,MATCH('Ratios - Total'!$C1334,IF(Data!$A$2:$A$1823='Ratios - Total'!$A1334,Data!$C$2:$C$1823,0),0))/INDEX(Data!$G$2:$G$1823,MATCH('Ratios - Total'!$C1334,IF(Data!$A$2:$A$1823='Ratios - Total'!$A1334,Data!$C$2:$C$1823,0),0)),"Missing Data")</f>
        <v>Missing Data</v>
      </c>
      <c r="I1334" s="5">
        <f t="array" ref="I1334">IFERROR(INDEX(Data!$G$2:$G$1823,MATCH('Ratios - Total'!$C1334,IF(Data!$A$2:$A$1823='Ratios - Total'!$A1334,Data!$C$2:$C$1823,0),0))/INDEX(Data!$D$2:$D$1823,MATCH('Ratios - Total'!$C1334,IF(Data!$A$2:$A$1823='Ratios - Total'!$A1334,Data!$C$2:$C$1823,0),0)),"Missing Data")</f>
        <v>0</v>
      </c>
      <c r="J1334" s="22"/>
      <c r="K1334" s="5">
        <f t="array" ref="K1334">IFERROR(INDEX(Data!$E$2:$E$1823,MATCH('Ratios - Total'!$C1334,IF(Data!$A$2:$A$1823='Ratios - Total'!$A1334,Data!$C$2:$C$1823,0),0))/INDEX(Data!$D$2:$D$1823,MATCH('Ratios - Total'!$C1334,IF(Data!$A$2:$A$1823='Ratios - Total'!$A1334,Data!$C$2:$C$1823,0),0)),"Missing Data")</f>
        <v>0</v>
      </c>
      <c r="L1334" s="5"/>
      <c r="M1334" s="5" t="str">
        <f t="array" ref="M1334">IFERROR(INDEX(Data!$F$2:$F$1823,MATCH('Ratios - Total'!$C1334,IF(Data!$A$2:$A$1823='Ratios - Total'!$A1334,Data!$C$2:$C$1823,0),0))/INDEX(Data!$E$2:$E$1823,MATCH('Ratios - Total'!$C1334,IF(Data!$A$2:$A$1823='Ratios - Total'!$A1334,Data!$C$2:$C$1823,0),0)),"Missing Data")</f>
        <v>Missing Data</v>
      </c>
      <c r="N1334" s="5"/>
      <c r="O1334" s="5" t="str">
        <f t="array" ref="O1334">IFERROR(INDEX(Data!$G$2:$G$1823,MATCH('Ratios - Total'!$C1334,IF(Data!$A$2:$A$1823='Ratios - Total'!$A1334,Data!$C$2:$C$1823,0),0))/INDEX(Data!$F$2:$F$1823,MATCH('Ratios - Total'!$C1334,IF(Data!$A$2:$A$1823='Ratios - Total'!$A1334,Data!$C$2:$C$1823,0),0)),"Missing Data")</f>
        <v>Missing Data</v>
      </c>
      <c r="P1334" s="5" t="str">
        <f t="array" ref="P1334">IFERROR(INDEX(Data!$H$2:$H$1823,MATCH('Ratios - Total'!$C1334,IF(Data!$A$2:$A$1823='Ratios - Total'!$A1334,Data!$C$2:$C$1823,0),0))/INDEX(Data!$G$2:$G$1823,MATCH('Ratios - Total'!$C1334,IF(Data!$A$2:$A$1823='Ratios - Total'!$A1334,Data!$C$2:$C$1823,0),0)),"Missing Data")</f>
        <v>Missing Data</v>
      </c>
      <c r="Q1334" s="5"/>
      <c r="R1334" s="5" t="str">
        <f t="array" ref="R1334">IFERROR(INDEX(Data!$L$2:$L$1823,MATCH('Ratios - Total'!$C1334,IF(Data!$A$2:$A$1823='Ratios - Total'!$A1334,Data!$C$2:$C$1823,0),0))/INDEX(Data!$G$2:$G$1823,MATCH('Ratios - Total'!$C1334,IF(Data!$A$2:$A$1823='Ratios - Total'!$A1334,Data!$C$2:$C$1823,0),0)),"Missing Data")</f>
        <v>Missing Data</v>
      </c>
      <c r="S1334" s="5"/>
      <c r="T1334" s="5">
        <f t="array" ref="T1334">IFERROR(INDEX(Data!$H$2:$H$1823,MATCH('Ratios - Total'!$C1334,IF(Data!$A$2:$A$1823='Ratios - Total'!$A1334,Data!$C$2:$C$1823,0),0))/INDEX(Data!$L$2:$L$1823,MATCH('Ratios - Total'!$C1334,IF(Data!$A$2:$A$1823='Ratios - Total'!$A1334,Data!$C$2:$C$1823,0),0)),"Missing Data")</f>
        <v>78880.716563871756</v>
      </c>
      <c r="U1334" s="5">
        <f t="array" ref="U1334">IFERROR(INDEX(Data!$K$2:$K$1823,MATCH('Ratios - Total'!$C1334,IF(Data!$A$2:$A$1823='Ratios - Total'!$A1334,Data!$C$2:$C$1823,0),0))/INDEX(Data!$H$2:$H$1823,MATCH('Ratios - Total'!$C1334,IF(Data!$A$2:$A$1823='Ratios - Total'!$A1334,Data!$C$2:$C$1823,0),0)),"Missing Data")</f>
        <v>0.53062476812513104</v>
      </c>
      <c r="V1334" s="5">
        <f t="array" ref="V1334">IFERROR(INDEX(Data!$K$2:$K$1823,MATCH('Ratios - Total'!$C1334,IF(Data!$A$2:$A$1823='Ratios - Total'!$A1334,Data!$C$2:$C$1823,0),0))/INDEX(Data!$L$2:$L$1823,MATCH('Ratios - Total'!$C1334,IF(Data!$A$2:$A$1823='Ratios - Total'!$A1334,Data!$C$2:$C$1823,0),0)),"Missing Data")</f>
        <v>41856.061936248632</v>
      </c>
      <c r="W1334" s="5">
        <f t="shared" si="21"/>
        <v>37024.654627623124</v>
      </c>
      <c r="X1334" s="5" t="str">
        <f t="array" ref="X1334">IFERROR(INDEX(Data!$K$2:$K$1823,MATCH('Ratios - Total'!$C1334,IF(Data!$A$2:$A$1823='Ratios - Total'!$A1334,Data!$C$2:$C$1823,0),0))/INDEX(Data!$G$2:$G$1823,MATCH('Ratios - Total'!$C1334,IF(Data!$A$2:$A$1823='Ratios - Total'!$A1334,Data!$C$2:$C$1823,0),0)),"Missing Data")</f>
        <v>Missing Data</v>
      </c>
    </row>
    <row r="1335" spans="1:24" x14ac:dyDescent="0.25">
      <c r="A1335" s="22" t="s">
        <v>66</v>
      </c>
      <c r="B1335" s="22" t="s">
        <v>67</v>
      </c>
      <c r="C1335" s="22">
        <v>2002</v>
      </c>
      <c r="D1335" s="5">
        <f t="array" ref="D1335">IFERROR(INDEX(Data!$H$2:$H$1823,MATCH('Ratios - Total'!$C1335,IF(Data!$A$2:$A$1823='Ratios - Total'!$A1335,Data!$C$2:$C$1823,0),0))/INDEX(Data!$D$2:$D$1823,MATCH('Ratios - Total'!$C1335,IF(Data!$A$2:$A$1823='Ratios - Total'!$A1335,Data!$C$2:$C$1823,0),0)),"Missing Data")</f>
        <v>1470.5485975651495</v>
      </c>
      <c r="E1335" s="22"/>
      <c r="F1335" s="5">
        <f t="array" ref="F1335">IFERROR(INDEX(Data!$G$2:$G$1823,MATCH('Ratios - Total'!$C1335,IF(Data!$A$2:$A$1823='Ratios - Total'!$A1335,Data!$C$2:$C$1823,0),0))/INDEX(Data!$D$2:$D$1823,MATCH('Ratios - Total'!$C1335,IF(Data!$A$2:$A$1823='Ratios - Total'!$A1335,Data!$C$2:$C$1823,0),0)),"Missing Data")</f>
        <v>0</v>
      </c>
      <c r="G1335" s="5"/>
      <c r="H1335" s="5" t="str">
        <f t="array" ref="H1335">IFERROR(INDEX(Data!$H$2:$H$1823,MATCH('Ratios - Total'!$C1335,IF(Data!$A$2:$A$1823='Ratios - Total'!$A1335,Data!$C$2:$C$1823,0),0))/INDEX(Data!$G$2:$G$1823,MATCH('Ratios - Total'!$C1335,IF(Data!$A$2:$A$1823='Ratios - Total'!$A1335,Data!$C$2:$C$1823,0),0)),"Missing Data")</f>
        <v>Missing Data</v>
      </c>
      <c r="I1335" s="5">
        <f t="array" ref="I1335">IFERROR(INDEX(Data!$G$2:$G$1823,MATCH('Ratios - Total'!$C1335,IF(Data!$A$2:$A$1823='Ratios - Total'!$A1335,Data!$C$2:$C$1823,0),0))/INDEX(Data!$D$2:$D$1823,MATCH('Ratios - Total'!$C1335,IF(Data!$A$2:$A$1823='Ratios - Total'!$A1335,Data!$C$2:$C$1823,0),0)),"Missing Data")</f>
        <v>0</v>
      </c>
      <c r="J1335" s="22"/>
      <c r="K1335" s="5">
        <f t="array" ref="K1335">IFERROR(INDEX(Data!$E$2:$E$1823,MATCH('Ratios - Total'!$C1335,IF(Data!$A$2:$A$1823='Ratios - Total'!$A1335,Data!$C$2:$C$1823,0),0))/INDEX(Data!$D$2:$D$1823,MATCH('Ratios - Total'!$C1335,IF(Data!$A$2:$A$1823='Ratios - Total'!$A1335,Data!$C$2:$C$1823,0),0)),"Missing Data")</f>
        <v>0</v>
      </c>
      <c r="L1335" s="5"/>
      <c r="M1335" s="5" t="str">
        <f t="array" ref="M1335">IFERROR(INDEX(Data!$F$2:$F$1823,MATCH('Ratios - Total'!$C1335,IF(Data!$A$2:$A$1823='Ratios - Total'!$A1335,Data!$C$2:$C$1823,0),0))/INDEX(Data!$E$2:$E$1823,MATCH('Ratios - Total'!$C1335,IF(Data!$A$2:$A$1823='Ratios - Total'!$A1335,Data!$C$2:$C$1823,0),0)),"Missing Data")</f>
        <v>Missing Data</v>
      </c>
      <c r="N1335" s="5"/>
      <c r="O1335" s="5" t="str">
        <f t="array" ref="O1335">IFERROR(INDEX(Data!$G$2:$G$1823,MATCH('Ratios - Total'!$C1335,IF(Data!$A$2:$A$1823='Ratios - Total'!$A1335,Data!$C$2:$C$1823,0),0))/INDEX(Data!$F$2:$F$1823,MATCH('Ratios - Total'!$C1335,IF(Data!$A$2:$A$1823='Ratios - Total'!$A1335,Data!$C$2:$C$1823,0),0)),"Missing Data")</f>
        <v>Missing Data</v>
      </c>
      <c r="P1335" s="5" t="str">
        <f t="array" ref="P1335">IFERROR(INDEX(Data!$H$2:$H$1823,MATCH('Ratios - Total'!$C1335,IF(Data!$A$2:$A$1823='Ratios - Total'!$A1335,Data!$C$2:$C$1823,0),0))/INDEX(Data!$G$2:$G$1823,MATCH('Ratios - Total'!$C1335,IF(Data!$A$2:$A$1823='Ratios - Total'!$A1335,Data!$C$2:$C$1823,0),0)),"Missing Data")</f>
        <v>Missing Data</v>
      </c>
      <c r="Q1335" s="5"/>
      <c r="R1335" s="5" t="str">
        <f t="array" ref="R1335">IFERROR(INDEX(Data!$L$2:$L$1823,MATCH('Ratios - Total'!$C1335,IF(Data!$A$2:$A$1823='Ratios - Total'!$A1335,Data!$C$2:$C$1823,0),0))/INDEX(Data!$G$2:$G$1823,MATCH('Ratios - Total'!$C1335,IF(Data!$A$2:$A$1823='Ratios - Total'!$A1335,Data!$C$2:$C$1823,0),0)),"Missing Data")</f>
        <v>Missing Data</v>
      </c>
      <c r="S1335" s="5"/>
      <c r="T1335" s="5">
        <f t="array" ref="T1335">IFERROR(INDEX(Data!$H$2:$H$1823,MATCH('Ratios - Total'!$C1335,IF(Data!$A$2:$A$1823='Ratios - Total'!$A1335,Data!$C$2:$C$1823,0),0))/INDEX(Data!$L$2:$L$1823,MATCH('Ratios - Total'!$C1335,IF(Data!$A$2:$A$1823='Ratios - Total'!$A1335,Data!$C$2:$C$1823,0),0)),"Missing Data")</f>
        <v>61697.429908866827</v>
      </c>
      <c r="U1335" s="5">
        <f t="array" ref="U1335">IFERROR(INDEX(Data!$K$2:$K$1823,MATCH('Ratios - Total'!$C1335,IF(Data!$A$2:$A$1823='Ratios - Total'!$A1335,Data!$C$2:$C$1823,0),0))/INDEX(Data!$H$2:$H$1823,MATCH('Ratios - Total'!$C1335,IF(Data!$A$2:$A$1823='Ratios - Total'!$A1335,Data!$C$2:$C$1823,0),0)),"Missing Data")</f>
        <v>0.43020995665098255</v>
      </c>
      <c r="V1335" s="5">
        <f t="array" ref="V1335">IFERROR(INDEX(Data!$K$2:$K$1823,MATCH('Ratios - Total'!$C1335,IF(Data!$A$2:$A$1823='Ratios - Total'!$A1335,Data!$C$2:$C$1823,0),0))/INDEX(Data!$L$2:$L$1823,MATCH('Ratios - Total'!$C1335,IF(Data!$A$2:$A$1823='Ratios - Total'!$A1335,Data!$C$2:$C$1823,0),0)),"Missing Data")</f>
        <v>26542.848646570634</v>
      </c>
      <c r="W1335" s="5">
        <f t="shared" si="21"/>
        <v>35154.581262296197</v>
      </c>
      <c r="X1335" s="5" t="str">
        <f t="array" ref="X1335">IFERROR(INDEX(Data!$K$2:$K$1823,MATCH('Ratios - Total'!$C1335,IF(Data!$A$2:$A$1823='Ratios - Total'!$A1335,Data!$C$2:$C$1823,0),0))/INDEX(Data!$G$2:$G$1823,MATCH('Ratios - Total'!$C1335,IF(Data!$A$2:$A$1823='Ratios - Total'!$A1335,Data!$C$2:$C$1823,0),0)),"Missing Data")</f>
        <v>Missing Data</v>
      </c>
    </row>
    <row r="1336" spans="1:24" x14ac:dyDescent="0.25">
      <c r="A1336" s="22" t="s">
        <v>68</v>
      </c>
      <c r="B1336" s="22" t="s">
        <v>69</v>
      </c>
      <c r="C1336" s="22">
        <v>2002</v>
      </c>
      <c r="D1336" s="5">
        <f t="array" ref="D1336">IFERROR(INDEX(Data!$H$2:$H$1823,MATCH('Ratios - Total'!$C1336,IF(Data!$A$2:$A$1823='Ratios - Total'!$A1336,Data!$C$2:$C$1823,0),0))/INDEX(Data!$D$2:$D$1823,MATCH('Ratios - Total'!$C1336,IF(Data!$A$2:$A$1823='Ratios - Total'!$A1336,Data!$C$2:$C$1823,0),0)),"Missing Data")</f>
        <v>2220.0892307370755</v>
      </c>
      <c r="E1336" s="22"/>
      <c r="F1336" s="5">
        <f t="array" ref="F1336">IFERROR(INDEX(Data!$G$2:$G$1823,MATCH('Ratios - Total'!$C1336,IF(Data!$A$2:$A$1823='Ratios - Total'!$A1336,Data!$C$2:$C$1823,0),0))/INDEX(Data!$D$2:$D$1823,MATCH('Ratios - Total'!$C1336,IF(Data!$A$2:$A$1823='Ratios - Total'!$A1336,Data!$C$2:$C$1823,0),0)),"Missing Data")</f>
        <v>0</v>
      </c>
      <c r="G1336" s="5"/>
      <c r="H1336" s="5" t="str">
        <f t="array" ref="H1336">IFERROR(INDEX(Data!$H$2:$H$1823,MATCH('Ratios - Total'!$C1336,IF(Data!$A$2:$A$1823='Ratios - Total'!$A1336,Data!$C$2:$C$1823,0),0))/INDEX(Data!$G$2:$G$1823,MATCH('Ratios - Total'!$C1336,IF(Data!$A$2:$A$1823='Ratios - Total'!$A1336,Data!$C$2:$C$1823,0),0)),"Missing Data")</f>
        <v>Missing Data</v>
      </c>
      <c r="I1336" s="5">
        <f t="array" ref="I1336">IFERROR(INDEX(Data!$G$2:$G$1823,MATCH('Ratios - Total'!$C1336,IF(Data!$A$2:$A$1823='Ratios - Total'!$A1336,Data!$C$2:$C$1823,0),0))/INDEX(Data!$D$2:$D$1823,MATCH('Ratios - Total'!$C1336,IF(Data!$A$2:$A$1823='Ratios - Total'!$A1336,Data!$C$2:$C$1823,0),0)),"Missing Data")</f>
        <v>0</v>
      </c>
      <c r="J1336" s="22"/>
      <c r="K1336" s="5">
        <f t="array" ref="K1336">IFERROR(INDEX(Data!$E$2:$E$1823,MATCH('Ratios - Total'!$C1336,IF(Data!$A$2:$A$1823='Ratios - Total'!$A1336,Data!$C$2:$C$1823,0),0))/INDEX(Data!$D$2:$D$1823,MATCH('Ratios - Total'!$C1336,IF(Data!$A$2:$A$1823='Ratios - Total'!$A1336,Data!$C$2:$C$1823,0),0)),"Missing Data")</f>
        <v>0</v>
      </c>
      <c r="L1336" s="5"/>
      <c r="M1336" s="5" t="str">
        <f t="array" ref="M1336">IFERROR(INDEX(Data!$F$2:$F$1823,MATCH('Ratios - Total'!$C1336,IF(Data!$A$2:$A$1823='Ratios - Total'!$A1336,Data!$C$2:$C$1823,0),0))/INDEX(Data!$E$2:$E$1823,MATCH('Ratios - Total'!$C1336,IF(Data!$A$2:$A$1823='Ratios - Total'!$A1336,Data!$C$2:$C$1823,0),0)),"Missing Data")</f>
        <v>Missing Data</v>
      </c>
      <c r="N1336" s="5"/>
      <c r="O1336" s="5" t="str">
        <f t="array" ref="O1336">IFERROR(INDEX(Data!$G$2:$G$1823,MATCH('Ratios - Total'!$C1336,IF(Data!$A$2:$A$1823='Ratios - Total'!$A1336,Data!$C$2:$C$1823,0),0))/INDEX(Data!$F$2:$F$1823,MATCH('Ratios - Total'!$C1336,IF(Data!$A$2:$A$1823='Ratios - Total'!$A1336,Data!$C$2:$C$1823,0),0)),"Missing Data")</f>
        <v>Missing Data</v>
      </c>
      <c r="P1336" s="5" t="str">
        <f t="array" ref="P1336">IFERROR(INDEX(Data!$H$2:$H$1823,MATCH('Ratios - Total'!$C1336,IF(Data!$A$2:$A$1823='Ratios - Total'!$A1336,Data!$C$2:$C$1823,0),0))/INDEX(Data!$G$2:$G$1823,MATCH('Ratios - Total'!$C1336,IF(Data!$A$2:$A$1823='Ratios - Total'!$A1336,Data!$C$2:$C$1823,0),0)),"Missing Data")</f>
        <v>Missing Data</v>
      </c>
      <c r="Q1336" s="5"/>
      <c r="R1336" s="5" t="str">
        <f t="array" ref="R1336">IFERROR(INDEX(Data!$L$2:$L$1823,MATCH('Ratios - Total'!$C1336,IF(Data!$A$2:$A$1823='Ratios - Total'!$A1336,Data!$C$2:$C$1823,0),0))/INDEX(Data!$G$2:$G$1823,MATCH('Ratios - Total'!$C1336,IF(Data!$A$2:$A$1823='Ratios - Total'!$A1336,Data!$C$2:$C$1823,0),0)),"Missing Data")</f>
        <v>Missing Data</v>
      </c>
      <c r="S1336" s="5"/>
      <c r="T1336" s="5">
        <f t="array" ref="T1336">IFERROR(INDEX(Data!$H$2:$H$1823,MATCH('Ratios - Total'!$C1336,IF(Data!$A$2:$A$1823='Ratios - Total'!$A1336,Data!$C$2:$C$1823,0),0))/INDEX(Data!$L$2:$L$1823,MATCH('Ratios - Total'!$C1336,IF(Data!$A$2:$A$1823='Ratios - Total'!$A1336,Data!$C$2:$C$1823,0),0)),"Missing Data")</f>
        <v>94261.096498234037</v>
      </c>
      <c r="U1336" s="5">
        <f t="array" ref="U1336">IFERROR(INDEX(Data!$K$2:$K$1823,MATCH('Ratios - Total'!$C1336,IF(Data!$A$2:$A$1823='Ratios - Total'!$A1336,Data!$C$2:$C$1823,0),0))/INDEX(Data!$H$2:$H$1823,MATCH('Ratios - Total'!$C1336,IF(Data!$A$2:$A$1823='Ratios - Total'!$A1336,Data!$C$2:$C$1823,0),0)),"Missing Data")</f>
        <v>0.40373242992346142</v>
      </c>
      <c r="V1336" s="5">
        <f t="array" ref="V1336">IFERROR(INDEX(Data!$K$2:$K$1823,MATCH('Ratios - Total'!$C1336,IF(Data!$A$2:$A$1823='Ratios - Total'!$A1336,Data!$C$2:$C$1823,0),0))/INDEX(Data!$L$2:$L$1823,MATCH('Ratios - Total'!$C1336,IF(Data!$A$2:$A$1823='Ratios - Total'!$A1336,Data!$C$2:$C$1823,0),0)),"Missing Data")</f>
        <v>38056.261536481907</v>
      </c>
      <c r="W1336" s="5">
        <f t="shared" si="21"/>
        <v>56204.834961752131</v>
      </c>
      <c r="X1336" s="5" t="str">
        <f t="array" ref="X1336">IFERROR(INDEX(Data!$K$2:$K$1823,MATCH('Ratios - Total'!$C1336,IF(Data!$A$2:$A$1823='Ratios - Total'!$A1336,Data!$C$2:$C$1823,0),0))/INDEX(Data!$G$2:$G$1823,MATCH('Ratios - Total'!$C1336,IF(Data!$A$2:$A$1823='Ratios - Total'!$A1336,Data!$C$2:$C$1823,0),0)),"Missing Data")</f>
        <v>Missing Data</v>
      </c>
    </row>
    <row r="1337" spans="1:24" x14ac:dyDescent="0.25">
      <c r="A1337" s="22" t="s">
        <v>70</v>
      </c>
      <c r="B1337" s="22" t="s">
        <v>71</v>
      </c>
      <c r="C1337" s="22">
        <v>2002</v>
      </c>
      <c r="D1337" s="5">
        <f t="array" ref="D1337">IFERROR(INDEX(Data!$H$2:$H$1823,MATCH('Ratios - Total'!$C1337,IF(Data!$A$2:$A$1823='Ratios - Total'!$A1337,Data!$C$2:$C$1823,0),0))/INDEX(Data!$D$2:$D$1823,MATCH('Ratios - Total'!$C1337,IF(Data!$A$2:$A$1823='Ratios - Total'!$A1337,Data!$C$2:$C$1823,0),0)),"Missing Data")</f>
        <v>1274.6883588325577</v>
      </c>
      <c r="E1337" s="22"/>
      <c r="F1337" s="5">
        <f t="array" ref="F1337">IFERROR(INDEX(Data!$G$2:$G$1823,MATCH('Ratios - Total'!$C1337,IF(Data!$A$2:$A$1823='Ratios - Total'!$A1337,Data!$C$2:$C$1823,0),0))/INDEX(Data!$D$2:$D$1823,MATCH('Ratios - Total'!$C1337,IF(Data!$A$2:$A$1823='Ratios - Total'!$A1337,Data!$C$2:$C$1823,0),0)),"Missing Data")</f>
        <v>0</v>
      </c>
      <c r="G1337" s="5"/>
      <c r="H1337" s="5" t="str">
        <f t="array" ref="H1337">IFERROR(INDEX(Data!$H$2:$H$1823,MATCH('Ratios - Total'!$C1337,IF(Data!$A$2:$A$1823='Ratios - Total'!$A1337,Data!$C$2:$C$1823,0),0))/INDEX(Data!$G$2:$G$1823,MATCH('Ratios - Total'!$C1337,IF(Data!$A$2:$A$1823='Ratios - Total'!$A1337,Data!$C$2:$C$1823,0),0)),"Missing Data")</f>
        <v>Missing Data</v>
      </c>
      <c r="I1337" s="5">
        <f t="array" ref="I1337">IFERROR(INDEX(Data!$G$2:$G$1823,MATCH('Ratios - Total'!$C1337,IF(Data!$A$2:$A$1823='Ratios - Total'!$A1337,Data!$C$2:$C$1823,0),0))/INDEX(Data!$D$2:$D$1823,MATCH('Ratios - Total'!$C1337,IF(Data!$A$2:$A$1823='Ratios - Total'!$A1337,Data!$C$2:$C$1823,0),0)),"Missing Data")</f>
        <v>0</v>
      </c>
      <c r="J1337" s="22"/>
      <c r="K1337" s="5">
        <f t="array" ref="K1337">IFERROR(INDEX(Data!$E$2:$E$1823,MATCH('Ratios - Total'!$C1337,IF(Data!$A$2:$A$1823='Ratios - Total'!$A1337,Data!$C$2:$C$1823,0),0))/INDEX(Data!$D$2:$D$1823,MATCH('Ratios - Total'!$C1337,IF(Data!$A$2:$A$1823='Ratios - Total'!$A1337,Data!$C$2:$C$1823,0),0)),"Missing Data")</f>
        <v>0</v>
      </c>
      <c r="L1337" s="5"/>
      <c r="M1337" s="5" t="str">
        <f t="array" ref="M1337">IFERROR(INDEX(Data!$F$2:$F$1823,MATCH('Ratios - Total'!$C1337,IF(Data!$A$2:$A$1823='Ratios - Total'!$A1337,Data!$C$2:$C$1823,0),0))/INDEX(Data!$E$2:$E$1823,MATCH('Ratios - Total'!$C1337,IF(Data!$A$2:$A$1823='Ratios - Total'!$A1337,Data!$C$2:$C$1823,0),0)),"Missing Data")</f>
        <v>Missing Data</v>
      </c>
      <c r="N1337" s="5"/>
      <c r="O1337" s="5" t="str">
        <f t="array" ref="O1337">IFERROR(INDEX(Data!$G$2:$G$1823,MATCH('Ratios - Total'!$C1337,IF(Data!$A$2:$A$1823='Ratios - Total'!$A1337,Data!$C$2:$C$1823,0),0))/INDEX(Data!$F$2:$F$1823,MATCH('Ratios - Total'!$C1337,IF(Data!$A$2:$A$1823='Ratios - Total'!$A1337,Data!$C$2:$C$1823,0),0)),"Missing Data")</f>
        <v>Missing Data</v>
      </c>
      <c r="P1337" s="5" t="str">
        <f t="array" ref="P1337">IFERROR(INDEX(Data!$H$2:$H$1823,MATCH('Ratios - Total'!$C1337,IF(Data!$A$2:$A$1823='Ratios - Total'!$A1337,Data!$C$2:$C$1823,0),0))/INDEX(Data!$G$2:$G$1823,MATCH('Ratios - Total'!$C1337,IF(Data!$A$2:$A$1823='Ratios - Total'!$A1337,Data!$C$2:$C$1823,0),0)),"Missing Data")</f>
        <v>Missing Data</v>
      </c>
      <c r="Q1337" s="5"/>
      <c r="R1337" s="5" t="str">
        <f t="array" ref="R1337">IFERROR(INDEX(Data!$L$2:$L$1823,MATCH('Ratios - Total'!$C1337,IF(Data!$A$2:$A$1823='Ratios - Total'!$A1337,Data!$C$2:$C$1823,0),0))/INDEX(Data!$G$2:$G$1823,MATCH('Ratios - Total'!$C1337,IF(Data!$A$2:$A$1823='Ratios - Total'!$A1337,Data!$C$2:$C$1823,0),0)),"Missing Data")</f>
        <v>Missing Data</v>
      </c>
      <c r="S1337" s="5"/>
      <c r="T1337" s="5">
        <f t="array" ref="T1337">IFERROR(INDEX(Data!$H$2:$H$1823,MATCH('Ratios - Total'!$C1337,IF(Data!$A$2:$A$1823='Ratios - Total'!$A1337,Data!$C$2:$C$1823,0),0))/INDEX(Data!$L$2:$L$1823,MATCH('Ratios - Total'!$C1337,IF(Data!$A$2:$A$1823='Ratios - Total'!$A1337,Data!$C$2:$C$1823,0),0)),"Missing Data")</f>
        <v>59863.7916645515</v>
      </c>
      <c r="U1337" s="5">
        <f t="array" ref="U1337">IFERROR(INDEX(Data!$K$2:$K$1823,MATCH('Ratios - Total'!$C1337,IF(Data!$A$2:$A$1823='Ratios - Total'!$A1337,Data!$C$2:$C$1823,0),0))/INDEX(Data!$H$2:$H$1823,MATCH('Ratios - Total'!$C1337,IF(Data!$A$2:$A$1823='Ratios - Total'!$A1337,Data!$C$2:$C$1823,0),0)),"Missing Data")</f>
        <v>0.48303248951059147</v>
      </c>
      <c r="V1337" s="5">
        <f t="array" ref="V1337">IFERROR(INDEX(Data!$K$2:$K$1823,MATCH('Ratios - Total'!$C1337,IF(Data!$A$2:$A$1823='Ratios - Total'!$A1337,Data!$C$2:$C$1823,0),0))/INDEX(Data!$L$2:$L$1823,MATCH('Ratios - Total'!$C1337,IF(Data!$A$2:$A$1823='Ratios - Total'!$A1337,Data!$C$2:$C$1823,0),0)),"Missing Data")</f>
        <v>28916.156319271708</v>
      </c>
      <c r="W1337" s="5">
        <f t="shared" si="21"/>
        <v>30947.635345279792</v>
      </c>
      <c r="X1337" s="5" t="str">
        <f t="array" ref="X1337">IFERROR(INDEX(Data!$K$2:$K$1823,MATCH('Ratios - Total'!$C1337,IF(Data!$A$2:$A$1823='Ratios - Total'!$A1337,Data!$C$2:$C$1823,0),0))/INDEX(Data!$G$2:$G$1823,MATCH('Ratios - Total'!$C1337,IF(Data!$A$2:$A$1823='Ratios - Total'!$A1337,Data!$C$2:$C$1823,0),0)),"Missing Data")</f>
        <v>Missing Data</v>
      </c>
    </row>
    <row r="1338" spans="1:24" x14ac:dyDescent="0.25">
      <c r="A1338" s="22" t="s">
        <v>72</v>
      </c>
      <c r="B1338" s="22" t="s">
        <v>73</v>
      </c>
      <c r="C1338" s="22">
        <v>2002</v>
      </c>
      <c r="D1338" s="5">
        <f t="array" ref="D1338">IFERROR(INDEX(Data!$H$2:$H$1823,MATCH('Ratios - Total'!$C1338,IF(Data!$A$2:$A$1823='Ratios - Total'!$A1338,Data!$C$2:$C$1823,0),0))/INDEX(Data!$D$2:$D$1823,MATCH('Ratios - Total'!$C1338,IF(Data!$A$2:$A$1823='Ratios - Total'!$A1338,Data!$C$2:$C$1823,0),0)),"Missing Data")</f>
        <v>1221.0123478457083</v>
      </c>
      <c r="E1338" s="22"/>
      <c r="F1338" s="5">
        <f t="array" ref="F1338">IFERROR(INDEX(Data!$G$2:$G$1823,MATCH('Ratios - Total'!$C1338,IF(Data!$A$2:$A$1823='Ratios - Total'!$A1338,Data!$C$2:$C$1823,0),0))/INDEX(Data!$D$2:$D$1823,MATCH('Ratios - Total'!$C1338,IF(Data!$A$2:$A$1823='Ratios - Total'!$A1338,Data!$C$2:$C$1823,0),0)),"Missing Data")</f>
        <v>0</v>
      </c>
      <c r="G1338" s="5"/>
      <c r="H1338" s="5" t="str">
        <f t="array" ref="H1338">IFERROR(INDEX(Data!$H$2:$H$1823,MATCH('Ratios - Total'!$C1338,IF(Data!$A$2:$A$1823='Ratios - Total'!$A1338,Data!$C$2:$C$1823,0),0))/INDEX(Data!$G$2:$G$1823,MATCH('Ratios - Total'!$C1338,IF(Data!$A$2:$A$1823='Ratios - Total'!$A1338,Data!$C$2:$C$1823,0),0)),"Missing Data")</f>
        <v>Missing Data</v>
      </c>
      <c r="I1338" s="5">
        <f t="array" ref="I1338">IFERROR(INDEX(Data!$G$2:$G$1823,MATCH('Ratios - Total'!$C1338,IF(Data!$A$2:$A$1823='Ratios - Total'!$A1338,Data!$C$2:$C$1823,0),0))/INDEX(Data!$D$2:$D$1823,MATCH('Ratios - Total'!$C1338,IF(Data!$A$2:$A$1823='Ratios - Total'!$A1338,Data!$C$2:$C$1823,0),0)),"Missing Data")</f>
        <v>0</v>
      </c>
      <c r="J1338" s="22"/>
      <c r="K1338" s="5">
        <f t="array" ref="K1338">IFERROR(INDEX(Data!$E$2:$E$1823,MATCH('Ratios - Total'!$C1338,IF(Data!$A$2:$A$1823='Ratios - Total'!$A1338,Data!$C$2:$C$1823,0),0))/INDEX(Data!$D$2:$D$1823,MATCH('Ratios - Total'!$C1338,IF(Data!$A$2:$A$1823='Ratios - Total'!$A1338,Data!$C$2:$C$1823,0),0)),"Missing Data")</f>
        <v>0</v>
      </c>
      <c r="L1338" s="5"/>
      <c r="M1338" s="5" t="str">
        <f t="array" ref="M1338">IFERROR(INDEX(Data!$F$2:$F$1823,MATCH('Ratios - Total'!$C1338,IF(Data!$A$2:$A$1823='Ratios - Total'!$A1338,Data!$C$2:$C$1823,0),0))/INDEX(Data!$E$2:$E$1823,MATCH('Ratios - Total'!$C1338,IF(Data!$A$2:$A$1823='Ratios - Total'!$A1338,Data!$C$2:$C$1823,0),0)),"Missing Data")</f>
        <v>Missing Data</v>
      </c>
      <c r="N1338" s="5"/>
      <c r="O1338" s="5" t="str">
        <f t="array" ref="O1338">IFERROR(INDEX(Data!$G$2:$G$1823,MATCH('Ratios - Total'!$C1338,IF(Data!$A$2:$A$1823='Ratios - Total'!$A1338,Data!$C$2:$C$1823,0),0))/INDEX(Data!$F$2:$F$1823,MATCH('Ratios - Total'!$C1338,IF(Data!$A$2:$A$1823='Ratios - Total'!$A1338,Data!$C$2:$C$1823,0),0)),"Missing Data")</f>
        <v>Missing Data</v>
      </c>
      <c r="P1338" s="5" t="str">
        <f t="array" ref="P1338">IFERROR(INDEX(Data!$H$2:$H$1823,MATCH('Ratios - Total'!$C1338,IF(Data!$A$2:$A$1823='Ratios - Total'!$A1338,Data!$C$2:$C$1823,0),0))/INDEX(Data!$G$2:$G$1823,MATCH('Ratios - Total'!$C1338,IF(Data!$A$2:$A$1823='Ratios - Total'!$A1338,Data!$C$2:$C$1823,0),0)),"Missing Data")</f>
        <v>Missing Data</v>
      </c>
      <c r="Q1338" s="5"/>
      <c r="R1338" s="5" t="str">
        <f t="array" ref="R1338">IFERROR(INDEX(Data!$L$2:$L$1823,MATCH('Ratios - Total'!$C1338,IF(Data!$A$2:$A$1823='Ratios - Total'!$A1338,Data!$C$2:$C$1823,0),0))/INDEX(Data!$G$2:$G$1823,MATCH('Ratios - Total'!$C1338,IF(Data!$A$2:$A$1823='Ratios - Total'!$A1338,Data!$C$2:$C$1823,0),0)),"Missing Data")</f>
        <v>Missing Data</v>
      </c>
      <c r="S1338" s="5"/>
      <c r="T1338" s="5">
        <f t="array" ref="T1338">IFERROR(INDEX(Data!$H$2:$H$1823,MATCH('Ratios - Total'!$C1338,IF(Data!$A$2:$A$1823='Ratios - Total'!$A1338,Data!$C$2:$C$1823,0),0))/INDEX(Data!$L$2:$L$1823,MATCH('Ratios - Total'!$C1338,IF(Data!$A$2:$A$1823='Ratios - Total'!$A1338,Data!$C$2:$C$1823,0),0)),"Missing Data")</f>
        <v>56321.72085290929</v>
      </c>
      <c r="U1338" s="5">
        <f t="array" ref="U1338">IFERROR(INDEX(Data!$K$2:$K$1823,MATCH('Ratios - Total'!$C1338,IF(Data!$A$2:$A$1823='Ratios - Total'!$A1338,Data!$C$2:$C$1823,0),0))/INDEX(Data!$H$2:$H$1823,MATCH('Ratios - Total'!$C1338,IF(Data!$A$2:$A$1823='Ratios - Total'!$A1338,Data!$C$2:$C$1823,0),0)),"Missing Data")</f>
        <v>0.52626394620954842</v>
      </c>
      <c r="V1338" s="5">
        <f t="array" ref="V1338">IFERROR(INDEX(Data!$K$2:$K$1823,MATCH('Ratios - Total'!$C1338,IF(Data!$A$2:$A$1823='Ratios - Total'!$A1338,Data!$C$2:$C$1823,0),0))/INDEX(Data!$L$2:$L$1823,MATCH('Ratios - Total'!$C1338,IF(Data!$A$2:$A$1823='Ratios - Total'!$A1338,Data!$C$2:$C$1823,0),0)),"Missing Data")</f>
        <v>29640.091073364656</v>
      </c>
      <c r="W1338" s="5">
        <f t="shared" si="21"/>
        <v>26681.629779544633</v>
      </c>
      <c r="X1338" s="5" t="str">
        <f t="array" ref="X1338">IFERROR(INDEX(Data!$K$2:$K$1823,MATCH('Ratios - Total'!$C1338,IF(Data!$A$2:$A$1823='Ratios - Total'!$A1338,Data!$C$2:$C$1823,0),0))/INDEX(Data!$G$2:$G$1823,MATCH('Ratios - Total'!$C1338,IF(Data!$A$2:$A$1823='Ratios - Total'!$A1338,Data!$C$2:$C$1823,0),0)),"Missing Data")</f>
        <v>Missing Data</v>
      </c>
    </row>
    <row r="1339" spans="1:24" x14ac:dyDescent="0.25">
      <c r="A1339" s="22" t="s">
        <v>74</v>
      </c>
      <c r="B1339" s="22" t="s">
        <v>75</v>
      </c>
      <c r="C1339" s="22">
        <v>2002</v>
      </c>
      <c r="D1339" s="5">
        <f t="array" ref="D1339">IFERROR(INDEX(Data!$H$2:$H$1823,MATCH('Ratios - Total'!$C1339,IF(Data!$A$2:$A$1823='Ratios - Total'!$A1339,Data!$C$2:$C$1823,0),0))/INDEX(Data!$D$2:$D$1823,MATCH('Ratios - Total'!$C1339,IF(Data!$A$2:$A$1823='Ratios - Total'!$A1339,Data!$C$2:$C$1823,0),0)),"Missing Data")</f>
        <v>1584.7810861413536</v>
      </c>
      <c r="E1339" s="22"/>
      <c r="F1339" s="5">
        <f t="array" ref="F1339">IFERROR(INDEX(Data!$G$2:$G$1823,MATCH('Ratios - Total'!$C1339,IF(Data!$A$2:$A$1823='Ratios - Total'!$A1339,Data!$C$2:$C$1823,0),0))/INDEX(Data!$D$2:$D$1823,MATCH('Ratios - Total'!$C1339,IF(Data!$A$2:$A$1823='Ratios - Total'!$A1339,Data!$C$2:$C$1823,0),0)),"Missing Data")</f>
        <v>0</v>
      </c>
      <c r="G1339" s="5"/>
      <c r="H1339" s="5" t="str">
        <f t="array" ref="H1339">IFERROR(INDEX(Data!$H$2:$H$1823,MATCH('Ratios - Total'!$C1339,IF(Data!$A$2:$A$1823='Ratios - Total'!$A1339,Data!$C$2:$C$1823,0),0))/INDEX(Data!$G$2:$G$1823,MATCH('Ratios - Total'!$C1339,IF(Data!$A$2:$A$1823='Ratios - Total'!$A1339,Data!$C$2:$C$1823,0),0)),"Missing Data")</f>
        <v>Missing Data</v>
      </c>
      <c r="I1339" s="5">
        <f t="array" ref="I1339">IFERROR(INDEX(Data!$G$2:$G$1823,MATCH('Ratios - Total'!$C1339,IF(Data!$A$2:$A$1823='Ratios - Total'!$A1339,Data!$C$2:$C$1823,0),0))/INDEX(Data!$D$2:$D$1823,MATCH('Ratios - Total'!$C1339,IF(Data!$A$2:$A$1823='Ratios - Total'!$A1339,Data!$C$2:$C$1823,0),0)),"Missing Data")</f>
        <v>0</v>
      </c>
      <c r="J1339" s="22"/>
      <c r="K1339" s="5">
        <f t="array" ref="K1339">IFERROR(INDEX(Data!$E$2:$E$1823,MATCH('Ratios - Total'!$C1339,IF(Data!$A$2:$A$1823='Ratios - Total'!$A1339,Data!$C$2:$C$1823,0),0))/INDEX(Data!$D$2:$D$1823,MATCH('Ratios - Total'!$C1339,IF(Data!$A$2:$A$1823='Ratios - Total'!$A1339,Data!$C$2:$C$1823,0),0)),"Missing Data")</f>
        <v>0</v>
      </c>
      <c r="L1339" s="5"/>
      <c r="M1339" s="5" t="str">
        <f t="array" ref="M1339">IFERROR(INDEX(Data!$F$2:$F$1823,MATCH('Ratios - Total'!$C1339,IF(Data!$A$2:$A$1823='Ratios - Total'!$A1339,Data!$C$2:$C$1823,0),0))/INDEX(Data!$E$2:$E$1823,MATCH('Ratios - Total'!$C1339,IF(Data!$A$2:$A$1823='Ratios - Total'!$A1339,Data!$C$2:$C$1823,0),0)),"Missing Data")</f>
        <v>Missing Data</v>
      </c>
      <c r="N1339" s="5"/>
      <c r="O1339" s="5" t="str">
        <f t="array" ref="O1339">IFERROR(INDEX(Data!$G$2:$G$1823,MATCH('Ratios - Total'!$C1339,IF(Data!$A$2:$A$1823='Ratios - Total'!$A1339,Data!$C$2:$C$1823,0),0))/INDEX(Data!$F$2:$F$1823,MATCH('Ratios - Total'!$C1339,IF(Data!$A$2:$A$1823='Ratios - Total'!$A1339,Data!$C$2:$C$1823,0),0)),"Missing Data")</f>
        <v>Missing Data</v>
      </c>
      <c r="P1339" s="5" t="str">
        <f t="array" ref="P1339">IFERROR(INDEX(Data!$H$2:$H$1823,MATCH('Ratios - Total'!$C1339,IF(Data!$A$2:$A$1823='Ratios - Total'!$A1339,Data!$C$2:$C$1823,0),0))/INDEX(Data!$G$2:$G$1823,MATCH('Ratios - Total'!$C1339,IF(Data!$A$2:$A$1823='Ratios - Total'!$A1339,Data!$C$2:$C$1823,0),0)),"Missing Data")</f>
        <v>Missing Data</v>
      </c>
      <c r="Q1339" s="5"/>
      <c r="R1339" s="5" t="str">
        <f t="array" ref="R1339">IFERROR(INDEX(Data!$L$2:$L$1823,MATCH('Ratios - Total'!$C1339,IF(Data!$A$2:$A$1823='Ratios - Total'!$A1339,Data!$C$2:$C$1823,0),0))/INDEX(Data!$G$2:$G$1823,MATCH('Ratios - Total'!$C1339,IF(Data!$A$2:$A$1823='Ratios - Total'!$A1339,Data!$C$2:$C$1823,0),0)),"Missing Data")</f>
        <v>Missing Data</v>
      </c>
      <c r="S1339" s="5"/>
      <c r="T1339" s="5">
        <f t="array" ref="T1339">IFERROR(INDEX(Data!$H$2:$H$1823,MATCH('Ratios - Total'!$C1339,IF(Data!$A$2:$A$1823='Ratios - Total'!$A1339,Data!$C$2:$C$1823,0),0))/INDEX(Data!$L$2:$L$1823,MATCH('Ratios - Total'!$C1339,IF(Data!$A$2:$A$1823='Ratios - Total'!$A1339,Data!$C$2:$C$1823,0),0)),"Missing Data")</f>
        <v>74255.887690013929</v>
      </c>
      <c r="U1339" s="5">
        <f t="array" ref="U1339">IFERROR(INDEX(Data!$K$2:$K$1823,MATCH('Ratios - Total'!$C1339,IF(Data!$A$2:$A$1823='Ratios - Total'!$A1339,Data!$C$2:$C$1823,0),0))/INDEX(Data!$H$2:$H$1823,MATCH('Ratios - Total'!$C1339,IF(Data!$A$2:$A$1823='Ratios - Total'!$A1339,Data!$C$2:$C$1823,0),0)),"Missing Data")</f>
        <v>0.42725305707502942</v>
      </c>
      <c r="V1339" s="5">
        <f t="array" ref="V1339">IFERROR(INDEX(Data!$K$2:$K$1823,MATCH('Ratios - Total'!$C1339,IF(Data!$A$2:$A$1823='Ratios - Total'!$A1339,Data!$C$2:$C$1823,0),0))/INDEX(Data!$L$2:$L$1823,MATCH('Ratios - Total'!$C1339,IF(Data!$A$2:$A$1823='Ratios - Total'!$A1339,Data!$C$2:$C$1823,0),0)),"Missing Data")</f>
        <v>31726.055021378492</v>
      </c>
      <c r="W1339" s="5">
        <f t="shared" si="21"/>
        <v>42529.832668635441</v>
      </c>
      <c r="X1339" s="5" t="str">
        <f t="array" ref="X1339">IFERROR(INDEX(Data!$K$2:$K$1823,MATCH('Ratios - Total'!$C1339,IF(Data!$A$2:$A$1823='Ratios - Total'!$A1339,Data!$C$2:$C$1823,0),0))/INDEX(Data!$G$2:$G$1823,MATCH('Ratios - Total'!$C1339,IF(Data!$A$2:$A$1823='Ratios - Total'!$A1339,Data!$C$2:$C$1823,0),0)),"Missing Data")</f>
        <v>Missing Data</v>
      </c>
    </row>
    <row r="1340" spans="1:24" x14ac:dyDescent="0.25">
      <c r="A1340" s="22" t="s">
        <v>76</v>
      </c>
      <c r="B1340" s="22" t="s">
        <v>77</v>
      </c>
      <c r="C1340" s="22">
        <v>2002</v>
      </c>
      <c r="D1340" s="5">
        <f t="array" ref="D1340">IFERROR(INDEX(Data!$H$2:$H$1823,MATCH('Ratios - Total'!$C1340,IF(Data!$A$2:$A$1823='Ratios - Total'!$A1340,Data!$C$2:$C$1823,0),0))/INDEX(Data!$D$2:$D$1823,MATCH('Ratios - Total'!$C1340,IF(Data!$A$2:$A$1823='Ratios - Total'!$A1340,Data!$C$2:$C$1823,0),0)),"Missing Data")</f>
        <v>1308.9089204030863</v>
      </c>
      <c r="E1340" s="22"/>
      <c r="F1340" s="5">
        <f t="array" ref="F1340">IFERROR(INDEX(Data!$G$2:$G$1823,MATCH('Ratios - Total'!$C1340,IF(Data!$A$2:$A$1823='Ratios - Total'!$A1340,Data!$C$2:$C$1823,0),0))/INDEX(Data!$D$2:$D$1823,MATCH('Ratios - Total'!$C1340,IF(Data!$A$2:$A$1823='Ratios - Total'!$A1340,Data!$C$2:$C$1823,0),0)),"Missing Data")</f>
        <v>0</v>
      </c>
      <c r="G1340" s="5"/>
      <c r="H1340" s="5" t="str">
        <f t="array" ref="H1340">IFERROR(INDEX(Data!$H$2:$H$1823,MATCH('Ratios - Total'!$C1340,IF(Data!$A$2:$A$1823='Ratios - Total'!$A1340,Data!$C$2:$C$1823,0),0))/INDEX(Data!$G$2:$G$1823,MATCH('Ratios - Total'!$C1340,IF(Data!$A$2:$A$1823='Ratios - Total'!$A1340,Data!$C$2:$C$1823,0),0)),"Missing Data")</f>
        <v>Missing Data</v>
      </c>
      <c r="I1340" s="5">
        <f t="array" ref="I1340">IFERROR(INDEX(Data!$G$2:$G$1823,MATCH('Ratios - Total'!$C1340,IF(Data!$A$2:$A$1823='Ratios - Total'!$A1340,Data!$C$2:$C$1823,0),0))/INDEX(Data!$D$2:$D$1823,MATCH('Ratios - Total'!$C1340,IF(Data!$A$2:$A$1823='Ratios - Total'!$A1340,Data!$C$2:$C$1823,0),0)),"Missing Data")</f>
        <v>0</v>
      </c>
      <c r="J1340" s="22"/>
      <c r="K1340" s="5">
        <f t="array" ref="K1340">IFERROR(INDEX(Data!$E$2:$E$1823,MATCH('Ratios - Total'!$C1340,IF(Data!$A$2:$A$1823='Ratios - Total'!$A1340,Data!$C$2:$C$1823,0),0))/INDEX(Data!$D$2:$D$1823,MATCH('Ratios - Total'!$C1340,IF(Data!$A$2:$A$1823='Ratios - Total'!$A1340,Data!$C$2:$C$1823,0),0)),"Missing Data")</f>
        <v>0</v>
      </c>
      <c r="L1340" s="5"/>
      <c r="M1340" s="5" t="str">
        <f t="array" ref="M1340">IFERROR(INDEX(Data!$F$2:$F$1823,MATCH('Ratios - Total'!$C1340,IF(Data!$A$2:$A$1823='Ratios - Total'!$A1340,Data!$C$2:$C$1823,0),0))/INDEX(Data!$E$2:$E$1823,MATCH('Ratios - Total'!$C1340,IF(Data!$A$2:$A$1823='Ratios - Total'!$A1340,Data!$C$2:$C$1823,0),0)),"Missing Data")</f>
        <v>Missing Data</v>
      </c>
      <c r="N1340" s="5"/>
      <c r="O1340" s="5" t="str">
        <f t="array" ref="O1340">IFERROR(INDEX(Data!$G$2:$G$1823,MATCH('Ratios - Total'!$C1340,IF(Data!$A$2:$A$1823='Ratios - Total'!$A1340,Data!$C$2:$C$1823,0),0))/INDEX(Data!$F$2:$F$1823,MATCH('Ratios - Total'!$C1340,IF(Data!$A$2:$A$1823='Ratios - Total'!$A1340,Data!$C$2:$C$1823,0),0)),"Missing Data")</f>
        <v>Missing Data</v>
      </c>
      <c r="P1340" s="5" t="str">
        <f t="array" ref="P1340">IFERROR(INDEX(Data!$H$2:$H$1823,MATCH('Ratios - Total'!$C1340,IF(Data!$A$2:$A$1823='Ratios - Total'!$A1340,Data!$C$2:$C$1823,0),0))/INDEX(Data!$G$2:$G$1823,MATCH('Ratios - Total'!$C1340,IF(Data!$A$2:$A$1823='Ratios - Total'!$A1340,Data!$C$2:$C$1823,0),0)),"Missing Data")</f>
        <v>Missing Data</v>
      </c>
      <c r="Q1340" s="5"/>
      <c r="R1340" s="5" t="str">
        <f t="array" ref="R1340">IFERROR(INDEX(Data!$L$2:$L$1823,MATCH('Ratios - Total'!$C1340,IF(Data!$A$2:$A$1823='Ratios - Total'!$A1340,Data!$C$2:$C$1823,0),0))/INDEX(Data!$G$2:$G$1823,MATCH('Ratios - Total'!$C1340,IF(Data!$A$2:$A$1823='Ratios - Total'!$A1340,Data!$C$2:$C$1823,0),0)),"Missing Data")</f>
        <v>Missing Data</v>
      </c>
      <c r="S1340" s="5"/>
      <c r="T1340" s="5">
        <f t="array" ref="T1340">IFERROR(INDEX(Data!$H$2:$H$1823,MATCH('Ratios - Total'!$C1340,IF(Data!$A$2:$A$1823='Ratios - Total'!$A1340,Data!$C$2:$C$1823,0),0))/INDEX(Data!$L$2:$L$1823,MATCH('Ratios - Total'!$C1340,IF(Data!$A$2:$A$1823='Ratios - Total'!$A1340,Data!$C$2:$C$1823,0),0)),"Missing Data")</f>
        <v>52929.787626619691</v>
      </c>
      <c r="U1340" s="5">
        <f t="array" ref="U1340">IFERROR(INDEX(Data!$K$2:$K$1823,MATCH('Ratios - Total'!$C1340,IF(Data!$A$2:$A$1823='Ratios - Total'!$A1340,Data!$C$2:$C$1823,0),0))/INDEX(Data!$H$2:$H$1823,MATCH('Ratios - Total'!$C1340,IF(Data!$A$2:$A$1823='Ratios - Total'!$A1340,Data!$C$2:$C$1823,0),0)),"Missing Data")</f>
        <v>0.45339848908436187</v>
      </c>
      <c r="V1340" s="5">
        <f t="array" ref="V1340">IFERROR(INDEX(Data!$K$2:$K$1823,MATCH('Ratios - Total'!$C1340,IF(Data!$A$2:$A$1823='Ratios - Total'!$A1340,Data!$C$2:$C$1823,0),0))/INDEX(Data!$L$2:$L$1823,MATCH('Ratios - Total'!$C1340,IF(Data!$A$2:$A$1823='Ratios - Total'!$A1340,Data!$C$2:$C$1823,0),0)),"Missing Data")</f>
        <v>23998.285737465521</v>
      </c>
      <c r="W1340" s="5">
        <f t="shared" si="21"/>
        <v>28931.501889154169</v>
      </c>
      <c r="X1340" s="5" t="str">
        <f t="array" ref="X1340">IFERROR(INDEX(Data!$K$2:$K$1823,MATCH('Ratios - Total'!$C1340,IF(Data!$A$2:$A$1823='Ratios - Total'!$A1340,Data!$C$2:$C$1823,0),0))/INDEX(Data!$G$2:$G$1823,MATCH('Ratios - Total'!$C1340,IF(Data!$A$2:$A$1823='Ratios - Total'!$A1340,Data!$C$2:$C$1823,0),0)),"Missing Data")</f>
        <v>Missing Data</v>
      </c>
    </row>
    <row r="1341" spans="1:24" x14ac:dyDescent="0.25">
      <c r="A1341" s="22" t="s">
        <v>78</v>
      </c>
      <c r="B1341" s="22" t="s">
        <v>79</v>
      </c>
      <c r="C1341" s="22">
        <v>2002</v>
      </c>
      <c r="D1341" s="5">
        <f t="array" ref="D1341">IFERROR(INDEX(Data!$H$2:$H$1823,MATCH('Ratios - Total'!$C1341,IF(Data!$A$2:$A$1823='Ratios - Total'!$A1341,Data!$C$2:$C$1823,0),0))/INDEX(Data!$D$2:$D$1823,MATCH('Ratios - Total'!$C1341,IF(Data!$A$2:$A$1823='Ratios - Total'!$A1341,Data!$C$2:$C$1823,0),0)),"Missing Data")</f>
        <v>1504.1005514848193</v>
      </c>
      <c r="E1341" s="22"/>
      <c r="F1341" s="5">
        <f t="array" ref="F1341">IFERROR(INDEX(Data!$G$2:$G$1823,MATCH('Ratios - Total'!$C1341,IF(Data!$A$2:$A$1823='Ratios - Total'!$A1341,Data!$C$2:$C$1823,0),0))/INDEX(Data!$D$2:$D$1823,MATCH('Ratios - Total'!$C1341,IF(Data!$A$2:$A$1823='Ratios - Total'!$A1341,Data!$C$2:$C$1823,0),0)),"Missing Data")</f>
        <v>0</v>
      </c>
      <c r="G1341" s="5"/>
      <c r="H1341" s="5" t="str">
        <f t="array" ref="H1341">IFERROR(INDEX(Data!$H$2:$H$1823,MATCH('Ratios - Total'!$C1341,IF(Data!$A$2:$A$1823='Ratios - Total'!$A1341,Data!$C$2:$C$1823,0),0))/INDEX(Data!$G$2:$G$1823,MATCH('Ratios - Total'!$C1341,IF(Data!$A$2:$A$1823='Ratios - Total'!$A1341,Data!$C$2:$C$1823,0),0)),"Missing Data")</f>
        <v>Missing Data</v>
      </c>
      <c r="I1341" s="5">
        <f t="array" ref="I1341">IFERROR(INDEX(Data!$G$2:$G$1823,MATCH('Ratios - Total'!$C1341,IF(Data!$A$2:$A$1823='Ratios - Total'!$A1341,Data!$C$2:$C$1823,0),0))/INDEX(Data!$D$2:$D$1823,MATCH('Ratios - Total'!$C1341,IF(Data!$A$2:$A$1823='Ratios - Total'!$A1341,Data!$C$2:$C$1823,0),0)),"Missing Data")</f>
        <v>0</v>
      </c>
      <c r="J1341" s="22"/>
      <c r="K1341" s="5">
        <f t="array" ref="K1341">IFERROR(INDEX(Data!$E$2:$E$1823,MATCH('Ratios - Total'!$C1341,IF(Data!$A$2:$A$1823='Ratios - Total'!$A1341,Data!$C$2:$C$1823,0),0))/INDEX(Data!$D$2:$D$1823,MATCH('Ratios - Total'!$C1341,IF(Data!$A$2:$A$1823='Ratios - Total'!$A1341,Data!$C$2:$C$1823,0),0)),"Missing Data")</f>
        <v>0</v>
      </c>
      <c r="L1341" s="5"/>
      <c r="M1341" s="5" t="str">
        <f t="array" ref="M1341">IFERROR(INDEX(Data!$F$2:$F$1823,MATCH('Ratios - Total'!$C1341,IF(Data!$A$2:$A$1823='Ratios - Total'!$A1341,Data!$C$2:$C$1823,0),0))/INDEX(Data!$E$2:$E$1823,MATCH('Ratios - Total'!$C1341,IF(Data!$A$2:$A$1823='Ratios - Total'!$A1341,Data!$C$2:$C$1823,0),0)),"Missing Data")</f>
        <v>Missing Data</v>
      </c>
      <c r="N1341" s="5"/>
      <c r="O1341" s="5" t="str">
        <f t="array" ref="O1341">IFERROR(INDEX(Data!$G$2:$G$1823,MATCH('Ratios - Total'!$C1341,IF(Data!$A$2:$A$1823='Ratios - Total'!$A1341,Data!$C$2:$C$1823,0),0))/INDEX(Data!$F$2:$F$1823,MATCH('Ratios - Total'!$C1341,IF(Data!$A$2:$A$1823='Ratios - Total'!$A1341,Data!$C$2:$C$1823,0),0)),"Missing Data")</f>
        <v>Missing Data</v>
      </c>
      <c r="P1341" s="5" t="str">
        <f t="array" ref="P1341">IFERROR(INDEX(Data!$H$2:$H$1823,MATCH('Ratios - Total'!$C1341,IF(Data!$A$2:$A$1823='Ratios - Total'!$A1341,Data!$C$2:$C$1823,0),0))/INDEX(Data!$G$2:$G$1823,MATCH('Ratios - Total'!$C1341,IF(Data!$A$2:$A$1823='Ratios - Total'!$A1341,Data!$C$2:$C$1823,0),0)),"Missing Data")</f>
        <v>Missing Data</v>
      </c>
      <c r="Q1341" s="5"/>
      <c r="R1341" s="5" t="str">
        <f t="array" ref="R1341">IFERROR(INDEX(Data!$L$2:$L$1823,MATCH('Ratios - Total'!$C1341,IF(Data!$A$2:$A$1823='Ratios - Total'!$A1341,Data!$C$2:$C$1823,0),0))/INDEX(Data!$G$2:$G$1823,MATCH('Ratios - Total'!$C1341,IF(Data!$A$2:$A$1823='Ratios - Total'!$A1341,Data!$C$2:$C$1823,0),0)),"Missing Data")</f>
        <v>Missing Data</v>
      </c>
      <c r="S1341" s="5"/>
      <c r="T1341" s="5">
        <f t="array" ref="T1341">IFERROR(INDEX(Data!$H$2:$H$1823,MATCH('Ratios - Total'!$C1341,IF(Data!$A$2:$A$1823='Ratios - Total'!$A1341,Data!$C$2:$C$1823,0),0))/INDEX(Data!$L$2:$L$1823,MATCH('Ratios - Total'!$C1341,IF(Data!$A$2:$A$1823='Ratios - Total'!$A1341,Data!$C$2:$C$1823,0),0)),"Missing Data")</f>
        <v>79433.36604136604</v>
      </c>
      <c r="U1341" s="5">
        <f t="array" ref="U1341">IFERROR(INDEX(Data!$K$2:$K$1823,MATCH('Ratios - Total'!$C1341,IF(Data!$A$2:$A$1823='Ratios - Total'!$A1341,Data!$C$2:$C$1823,0),0))/INDEX(Data!$H$2:$H$1823,MATCH('Ratios - Total'!$C1341,IF(Data!$A$2:$A$1823='Ratios - Total'!$A1341,Data!$C$2:$C$1823,0),0)),"Missing Data")</f>
        <v>0.38077180545953043</v>
      </c>
      <c r="V1341" s="5">
        <f t="array" ref="V1341">IFERROR(INDEX(Data!$K$2:$K$1823,MATCH('Ratios - Total'!$C1341,IF(Data!$A$2:$A$1823='Ratios - Total'!$A1341,Data!$C$2:$C$1823,0),0))/INDEX(Data!$L$2:$L$1823,MATCH('Ratios - Total'!$C1341,IF(Data!$A$2:$A$1823='Ratios - Total'!$A1341,Data!$C$2:$C$1823,0),0)),"Missing Data")</f>
        <v>30245.9862012987</v>
      </c>
      <c r="W1341" s="5">
        <f t="shared" si="21"/>
        <v>49187.37984006734</v>
      </c>
      <c r="X1341" s="5" t="str">
        <f t="array" ref="X1341">IFERROR(INDEX(Data!$K$2:$K$1823,MATCH('Ratios - Total'!$C1341,IF(Data!$A$2:$A$1823='Ratios - Total'!$A1341,Data!$C$2:$C$1823,0),0))/INDEX(Data!$G$2:$G$1823,MATCH('Ratios - Total'!$C1341,IF(Data!$A$2:$A$1823='Ratios - Total'!$A1341,Data!$C$2:$C$1823,0),0)),"Missing Data")</f>
        <v>Missing Data</v>
      </c>
    </row>
    <row r="1342" spans="1:24" x14ac:dyDescent="0.25">
      <c r="A1342" s="22" t="s">
        <v>80</v>
      </c>
      <c r="B1342" s="22" t="s">
        <v>81</v>
      </c>
      <c r="C1342" s="22">
        <v>2002</v>
      </c>
      <c r="D1342" s="5">
        <f t="array" ref="D1342">IFERROR(INDEX(Data!$H$2:$H$1823,MATCH('Ratios - Total'!$C1342,IF(Data!$A$2:$A$1823='Ratios - Total'!$A1342,Data!$C$2:$C$1823,0),0))/INDEX(Data!$D$2:$D$1823,MATCH('Ratios - Total'!$C1342,IF(Data!$A$2:$A$1823='Ratios - Total'!$A1342,Data!$C$2:$C$1823,0),0)),"Missing Data")</f>
        <v>1506.1519822632836</v>
      </c>
      <c r="E1342" s="22"/>
      <c r="F1342" s="5">
        <f t="array" ref="F1342">IFERROR(INDEX(Data!$G$2:$G$1823,MATCH('Ratios - Total'!$C1342,IF(Data!$A$2:$A$1823='Ratios - Total'!$A1342,Data!$C$2:$C$1823,0),0))/INDEX(Data!$D$2:$D$1823,MATCH('Ratios - Total'!$C1342,IF(Data!$A$2:$A$1823='Ratios - Total'!$A1342,Data!$C$2:$C$1823,0),0)),"Missing Data")</f>
        <v>0</v>
      </c>
      <c r="G1342" s="5"/>
      <c r="H1342" s="5" t="str">
        <f t="array" ref="H1342">IFERROR(INDEX(Data!$H$2:$H$1823,MATCH('Ratios - Total'!$C1342,IF(Data!$A$2:$A$1823='Ratios - Total'!$A1342,Data!$C$2:$C$1823,0),0))/INDEX(Data!$G$2:$G$1823,MATCH('Ratios - Total'!$C1342,IF(Data!$A$2:$A$1823='Ratios - Total'!$A1342,Data!$C$2:$C$1823,0),0)),"Missing Data")</f>
        <v>Missing Data</v>
      </c>
      <c r="I1342" s="5">
        <f t="array" ref="I1342">IFERROR(INDEX(Data!$G$2:$G$1823,MATCH('Ratios - Total'!$C1342,IF(Data!$A$2:$A$1823='Ratios - Total'!$A1342,Data!$C$2:$C$1823,0),0))/INDEX(Data!$D$2:$D$1823,MATCH('Ratios - Total'!$C1342,IF(Data!$A$2:$A$1823='Ratios - Total'!$A1342,Data!$C$2:$C$1823,0),0)),"Missing Data")</f>
        <v>0</v>
      </c>
      <c r="J1342" s="22"/>
      <c r="K1342" s="5">
        <f t="array" ref="K1342">IFERROR(INDEX(Data!$E$2:$E$1823,MATCH('Ratios - Total'!$C1342,IF(Data!$A$2:$A$1823='Ratios - Total'!$A1342,Data!$C$2:$C$1823,0),0))/INDEX(Data!$D$2:$D$1823,MATCH('Ratios - Total'!$C1342,IF(Data!$A$2:$A$1823='Ratios - Total'!$A1342,Data!$C$2:$C$1823,0),0)),"Missing Data")</f>
        <v>0</v>
      </c>
      <c r="L1342" s="5"/>
      <c r="M1342" s="5" t="str">
        <f t="array" ref="M1342">IFERROR(INDEX(Data!$F$2:$F$1823,MATCH('Ratios - Total'!$C1342,IF(Data!$A$2:$A$1823='Ratios - Total'!$A1342,Data!$C$2:$C$1823,0),0))/INDEX(Data!$E$2:$E$1823,MATCH('Ratios - Total'!$C1342,IF(Data!$A$2:$A$1823='Ratios - Total'!$A1342,Data!$C$2:$C$1823,0),0)),"Missing Data")</f>
        <v>Missing Data</v>
      </c>
      <c r="N1342" s="5"/>
      <c r="O1342" s="5" t="str">
        <f t="array" ref="O1342">IFERROR(INDEX(Data!$G$2:$G$1823,MATCH('Ratios - Total'!$C1342,IF(Data!$A$2:$A$1823='Ratios - Total'!$A1342,Data!$C$2:$C$1823,0),0))/INDEX(Data!$F$2:$F$1823,MATCH('Ratios - Total'!$C1342,IF(Data!$A$2:$A$1823='Ratios - Total'!$A1342,Data!$C$2:$C$1823,0),0)),"Missing Data")</f>
        <v>Missing Data</v>
      </c>
      <c r="P1342" s="5" t="str">
        <f t="array" ref="P1342">IFERROR(INDEX(Data!$H$2:$H$1823,MATCH('Ratios - Total'!$C1342,IF(Data!$A$2:$A$1823='Ratios - Total'!$A1342,Data!$C$2:$C$1823,0),0))/INDEX(Data!$G$2:$G$1823,MATCH('Ratios - Total'!$C1342,IF(Data!$A$2:$A$1823='Ratios - Total'!$A1342,Data!$C$2:$C$1823,0),0)),"Missing Data")</f>
        <v>Missing Data</v>
      </c>
      <c r="Q1342" s="5"/>
      <c r="R1342" s="5" t="str">
        <f t="array" ref="R1342">IFERROR(INDEX(Data!$L$2:$L$1823,MATCH('Ratios - Total'!$C1342,IF(Data!$A$2:$A$1823='Ratios - Total'!$A1342,Data!$C$2:$C$1823,0),0))/INDEX(Data!$G$2:$G$1823,MATCH('Ratios - Total'!$C1342,IF(Data!$A$2:$A$1823='Ratios - Total'!$A1342,Data!$C$2:$C$1823,0),0)),"Missing Data")</f>
        <v>Missing Data</v>
      </c>
      <c r="S1342" s="5"/>
      <c r="T1342" s="5">
        <f t="array" ref="T1342">IFERROR(INDEX(Data!$H$2:$H$1823,MATCH('Ratios - Total'!$C1342,IF(Data!$A$2:$A$1823='Ratios - Total'!$A1342,Data!$C$2:$C$1823,0),0))/INDEX(Data!$L$2:$L$1823,MATCH('Ratios - Total'!$C1342,IF(Data!$A$2:$A$1823='Ratios - Total'!$A1342,Data!$C$2:$C$1823,0),0)),"Missing Data")</f>
        <v>83119.959112248878</v>
      </c>
      <c r="U1342" s="5">
        <f t="array" ref="U1342">IFERROR(INDEX(Data!$K$2:$K$1823,MATCH('Ratios - Total'!$C1342,IF(Data!$A$2:$A$1823='Ratios - Total'!$A1342,Data!$C$2:$C$1823,0),0))/INDEX(Data!$H$2:$H$1823,MATCH('Ratios - Total'!$C1342,IF(Data!$A$2:$A$1823='Ratios - Total'!$A1342,Data!$C$2:$C$1823,0),0)),"Missing Data")</f>
        <v>0.42512353416693288</v>
      </c>
      <c r="V1342" s="5">
        <f t="array" ref="V1342">IFERROR(INDEX(Data!$K$2:$K$1823,MATCH('Ratios - Total'!$C1342,IF(Data!$A$2:$A$1823='Ratios - Total'!$A1342,Data!$C$2:$C$1823,0),0))/INDEX(Data!$L$2:$L$1823,MATCH('Ratios - Total'!$C1342,IF(Data!$A$2:$A$1823='Ratios - Total'!$A1342,Data!$C$2:$C$1823,0),0)),"Missing Data")</f>
        <v>35336.250777610199</v>
      </c>
      <c r="W1342" s="5">
        <f t="shared" si="21"/>
        <v>47783.708334638679</v>
      </c>
      <c r="X1342" s="5" t="str">
        <f t="array" ref="X1342">IFERROR(INDEX(Data!$K$2:$K$1823,MATCH('Ratios - Total'!$C1342,IF(Data!$A$2:$A$1823='Ratios - Total'!$A1342,Data!$C$2:$C$1823,0),0))/INDEX(Data!$G$2:$G$1823,MATCH('Ratios - Total'!$C1342,IF(Data!$A$2:$A$1823='Ratios - Total'!$A1342,Data!$C$2:$C$1823,0),0)),"Missing Data")</f>
        <v>Missing Data</v>
      </c>
    </row>
    <row r="1343" spans="1:24" x14ac:dyDescent="0.25">
      <c r="A1343" s="22" t="s">
        <v>82</v>
      </c>
      <c r="B1343" s="22" t="s">
        <v>83</v>
      </c>
      <c r="C1343" s="22">
        <v>2002</v>
      </c>
      <c r="D1343" s="5">
        <f t="array" ref="D1343">IFERROR(INDEX(Data!$H$2:$H$1823,MATCH('Ratios - Total'!$C1343,IF(Data!$A$2:$A$1823='Ratios - Total'!$A1343,Data!$C$2:$C$1823,0),0))/INDEX(Data!$D$2:$D$1823,MATCH('Ratios - Total'!$C1343,IF(Data!$A$2:$A$1823='Ratios - Total'!$A1343,Data!$C$2:$C$1823,0),0)),"Missing Data")</f>
        <v>1499.1552793399594</v>
      </c>
      <c r="E1343" s="22"/>
      <c r="F1343" s="5">
        <f t="array" ref="F1343">IFERROR(INDEX(Data!$G$2:$G$1823,MATCH('Ratios - Total'!$C1343,IF(Data!$A$2:$A$1823='Ratios - Total'!$A1343,Data!$C$2:$C$1823,0),0))/INDEX(Data!$D$2:$D$1823,MATCH('Ratios - Total'!$C1343,IF(Data!$A$2:$A$1823='Ratios - Total'!$A1343,Data!$C$2:$C$1823,0),0)),"Missing Data")</f>
        <v>0</v>
      </c>
      <c r="G1343" s="5"/>
      <c r="H1343" s="5" t="str">
        <f t="array" ref="H1343">IFERROR(INDEX(Data!$H$2:$H$1823,MATCH('Ratios - Total'!$C1343,IF(Data!$A$2:$A$1823='Ratios - Total'!$A1343,Data!$C$2:$C$1823,0),0))/INDEX(Data!$G$2:$G$1823,MATCH('Ratios - Total'!$C1343,IF(Data!$A$2:$A$1823='Ratios - Total'!$A1343,Data!$C$2:$C$1823,0),0)),"Missing Data")</f>
        <v>Missing Data</v>
      </c>
      <c r="I1343" s="5">
        <f t="array" ref="I1343">IFERROR(INDEX(Data!$G$2:$G$1823,MATCH('Ratios - Total'!$C1343,IF(Data!$A$2:$A$1823='Ratios - Total'!$A1343,Data!$C$2:$C$1823,0),0))/INDEX(Data!$D$2:$D$1823,MATCH('Ratios - Total'!$C1343,IF(Data!$A$2:$A$1823='Ratios - Total'!$A1343,Data!$C$2:$C$1823,0),0)),"Missing Data")</f>
        <v>0</v>
      </c>
      <c r="J1343" s="22"/>
      <c r="K1343" s="5">
        <f t="array" ref="K1343">IFERROR(INDEX(Data!$E$2:$E$1823,MATCH('Ratios - Total'!$C1343,IF(Data!$A$2:$A$1823='Ratios - Total'!$A1343,Data!$C$2:$C$1823,0),0))/INDEX(Data!$D$2:$D$1823,MATCH('Ratios - Total'!$C1343,IF(Data!$A$2:$A$1823='Ratios - Total'!$A1343,Data!$C$2:$C$1823,0),0)),"Missing Data")</f>
        <v>0</v>
      </c>
      <c r="L1343" s="5"/>
      <c r="M1343" s="5" t="str">
        <f t="array" ref="M1343">IFERROR(INDEX(Data!$F$2:$F$1823,MATCH('Ratios - Total'!$C1343,IF(Data!$A$2:$A$1823='Ratios - Total'!$A1343,Data!$C$2:$C$1823,0),0))/INDEX(Data!$E$2:$E$1823,MATCH('Ratios - Total'!$C1343,IF(Data!$A$2:$A$1823='Ratios - Total'!$A1343,Data!$C$2:$C$1823,0),0)),"Missing Data")</f>
        <v>Missing Data</v>
      </c>
      <c r="N1343" s="5"/>
      <c r="O1343" s="5" t="str">
        <f t="array" ref="O1343">IFERROR(INDEX(Data!$G$2:$G$1823,MATCH('Ratios - Total'!$C1343,IF(Data!$A$2:$A$1823='Ratios - Total'!$A1343,Data!$C$2:$C$1823,0),0))/INDEX(Data!$F$2:$F$1823,MATCH('Ratios - Total'!$C1343,IF(Data!$A$2:$A$1823='Ratios - Total'!$A1343,Data!$C$2:$C$1823,0),0)),"Missing Data")</f>
        <v>Missing Data</v>
      </c>
      <c r="P1343" s="5" t="str">
        <f t="array" ref="P1343">IFERROR(INDEX(Data!$H$2:$H$1823,MATCH('Ratios - Total'!$C1343,IF(Data!$A$2:$A$1823='Ratios - Total'!$A1343,Data!$C$2:$C$1823,0),0))/INDEX(Data!$G$2:$G$1823,MATCH('Ratios - Total'!$C1343,IF(Data!$A$2:$A$1823='Ratios - Total'!$A1343,Data!$C$2:$C$1823,0),0)),"Missing Data")</f>
        <v>Missing Data</v>
      </c>
      <c r="Q1343" s="5"/>
      <c r="R1343" s="5" t="str">
        <f t="array" ref="R1343">IFERROR(INDEX(Data!$L$2:$L$1823,MATCH('Ratios - Total'!$C1343,IF(Data!$A$2:$A$1823='Ratios - Total'!$A1343,Data!$C$2:$C$1823,0),0))/INDEX(Data!$G$2:$G$1823,MATCH('Ratios - Total'!$C1343,IF(Data!$A$2:$A$1823='Ratios - Total'!$A1343,Data!$C$2:$C$1823,0),0)),"Missing Data")</f>
        <v>Missing Data</v>
      </c>
      <c r="S1343" s="5"/>
      <c r="T1343" s="5">
        <f t="array" ref="T1343">IFERROR(INDEX(Data!$H$2:$H$1823,MATCH('Ratios - Total'!$C1343,IF(Data!$A$2:$A$1823='Ratios - Total'!$A1343,Data!$C$2:$C$1823,0),0))/INDEX(Data!$L$2:$L$1823,MATCH('Ratios - Total'!$C1343,IF(Data!$A$2:$A$1823='Ratios - Total'!$A1343,Data!$C$2:$C$1823,0),0)),"Missing Data")</f>
        <v>74009.726855925532</v>
      </c>
      <c r="U1343" s="5">
        <f t="array" ref="U1343">IFERROR(INDEX(Data!$K$2:$K$1823,MATCH('Ratios - Total'!$C1343,IF(Data!$A$2:$A$1823='Ratios - Total'!$A1343,Data!$C$2:$C$1823,0),0))/INDEX(Data!$H$2:$H$1823,MATCH('Ratios - Total'!$C1343,IF(Data!$A$2:$A$1823='Ratios - Total'!$A1343,Data!$C$2:$C$1823,0),0)),"Missing Data")</f>
        <v>0.53580556241707111</v>
      </c>
      <c r="V1343" s="5">
        <f t="array" ref="V1343">IFERROR(INDEX(Data!$K$2:$K$1823,MATCH('Ratios - Total'!$C1343,IF(Data!$A$2:$A$1823='Ratios - Total'!$A1343,Data!$C$2:$C$1823,0),0))/INDEX(Data!$L$2:$L$1823,MATCH('Ratios - Total'!$C1343,IF(Data!$A$2:$A$1823='Ratios - Total'!$A1343,Data!$C$2:$C$1823,0),0)),"Missing Data")</f>
        <v>39654.823322372991</v>
      </c>
      <c r="W1343" s="5">
        <f t="shared" si="21"/>
        <v>34354.90353355254</v>
      </c>
      <c r="X1343" s="5" t="str">
        <f t="array" ref="X1343">IFERROR(INDEX(Data!$K$2:$K$1823,MATCH('Ratios - Total'!$C1343,IF(Data!$A$2:$A$1823='Ratios - Total'!$A1343,Data!$C$2:$C$1823,0),0))/INDEX(Data!$G$2:$G$1823,MATCH('Ratios - Total'!$C1343,IF(Data!$A$2:$A$1823='Ratios - Total'!$A1343,Data!$C$2:$C$1823,0),0)),"Missing Data")</f>
        <v>Missing Data</v>
      </c>
    </row>
    <row r="1344" spans="1:24" x14ac:dyDescent="0.25">
      <c r="A1344" s="22" t="s">
        <v>84</v>
      </c>
      <c r="B1344" s="22" t="s">
        <v>85</v>
      </c>
      <c r="C1344" s="22">
        <v>2002</v>
      </c>
      <c r="D1344" s="5">
        <f t="array" ref="D1344">IFERROR(INDEX(Data!$H$2:$H$1823,MATCH('Ratios - Total'!$C1344,IF(Data!$A$2:$A$1823='Ratios - Total'!$A1344,Data!$C$2:$C$1823,0),0))/INDEX(Data!$D$2:$D$1823,MATCH('Ratios - Total'!$C1344,IF(Data!$A$2:$A$1823='Ratios - Total'!$A1344,Data!$C$2:$C$1823,0),0)),"Missing Data")</f>
        <v>1549.6842193926425</v>
      </c>
      <c r="E1344" s="22"/>
      <c r="F1344" s="5">
        <f t="array" ref="F1344">IFERROR(INDEX(Data!$G$2:$G$1823,MATCH('Ratios - Total'!$C1344,IF(Data!$A$2:$A$1823='Ratios - Total'!$A1344,Data!$C$2:$C$1823,0),0))/INDEX(Data!$D$2:$D$1823,MATCH('Ratios - Total'!$C1344,IF(Data!$A$2:$A$1823='Ratios - Total'!$A1344,Data!$C$2:$C$1823,0),0)),"Missing Data")</f>
        <v>0</v>
      </c>
      <c r="G1344" s="5"/>
      <c r="H1344" s="5" t="str">
        <f t="array" ref="H1344">IFERROR(INDEX(Data!$H$2:$H$1823,MATCH('Ratios - Total'!$C1344,IF(Data!$A$2:$A$1823='Ratios - Total'!$A1344,Data!$C$2:$C$1823,0),0))/INDEX(Data!$G$2:$G$1823,MATCH('Ratios - Total'!$C1344,IF(Data!$A$2:$A$1823='Ratios - Total'!$A1344,Data!$C$2:$C$1823,0),0)),"Missing Data")</f>
        <v>Missing Data</v>
      </c>
      <c r="I1344" s="5">
        <f t="array" ref="I1344">IFERROR(INDEX(Data!$G$2:$G$1823,MATCH('Ratios - Total'!$C1344,IF(Data!$A$2:$A$1823='Ratios - Total'!$A1344,Data!$C$2:$C$1823,0),0))/INDEX(Data!$D$2:$D$1823,MATCH('Ratios - Total'!$C1344,IF(Data!$A$2:$A$1823='Ratios - Total'!$A1344,Data!$C$2:$C$1823,0),0)),"Missing Data")</f>
        <v>0</v>
      </c>
      <c r="J1344" s="22"/>
      <c r="K1344" s="5">
        <f t="array" ref="K1344">IFERROR(INDEX(Data!$E$2:$E$1823,MATCH('Ratios - Total'!$C1344,IF(Data!$A$2:$A$1823='Ratios - Total'!$A1344,Data!$C$2:$C$1823,0),0))/INDEX(Data!$D$2:$D$1823,MATCH('Ratios - Total'!$C1344,IF(Data!$A$2:$A$1823='Ratios - Total'!$A1344,Data!$C$2:$C$1823,0),0)),"Missing Data")</f>
        <v>0</v>
      </c>
      <c r="L1344" s="5"/>
      <c r="M1344" s="5" t="str">
        <f t="array" ref="M1344">IFERROR(INDEX(Data!$F$2:$F$1823,MATCH('Ratios - Total'!$C1344,IF(Data!$A$2:$A$1823='Ratios - Total'!$A1344,Data!$C$2:$C$1823,0),0))/INDEX(Data!$E$2:$E$1823,MATCH('Ratios - Total'!$C1344,IF(Data!$A$2:$A$1823='Ratios - Total'!$A1344,Data!$C$2:$C$1823,0),0)),"Missing Data")</f>
        <v>Missing Data</v>
      </c>
      <c r="N1344" s="5"/>
      <c r="O1344" s="5" t="str">
        <f t="array" ref="O1344">IFERROR(INDEX(Data!$G$2:$G$1823,MATCH('Ratios - Total'!$C1344,IF(Data!$A$2:$A$1823='Ratios - Total'!$A1344,Data!$C$2:$C$1823,0),0))/INDEX(Data!$F$2:$F$1823,MATCH('Ratios - Total'!$C1344,IF(Data!$A$2:$A$1823='Ratios - Total'!$A1344,Data!$C$2:$C$1823,0),0)),"Missing Data")</f>
        <v>Missing Data</v>
      </c>
      <c r="P1344" s="5" t="str">
        <f t="array" ref="P1344">IFERROR(INDEX(Data!$H$2:$H$1823,MATCH('Ratios - Total'!$C1344,IF(Data!$A$2:$A$1823='Ratios - Total'!$A1344,Data!$C$2:$C$1823,0),0))/INDEX(Data!$G$2:$G$1823,MATCH('Ratios - Total'!$C1344,IF(Data!$A$2:$A$1823='Ratios - Total'!$A1344,Data!$C$2:$C$1823,0),0)),"Missing Data")</f>
        <v>Missing Data</v>
      </c>
      <c r="Q1344" s="5"/>
      <c r="R1344" s="5" t="str">
        <f t="array" ref="R1344">IFERROR(INDEX(Data!$L$2:$L$1823,MATCH('Ratios - Total'!$C1344,IF(Data!$A$2:$A$1823='Ratios - Total'!$A1344,Data!$C$2:$C$1823,0),0))/INDEX(Data!$G$2:$G$1823,MATCH('Ratios - Total'!$C1344,IF(Data!$A$2:$A$1823='Ratios - Total'!$A1344,Data!$C$2:$C$1823,0),0)),"Missing Data")</f>
        <v>Missing Data</v>
      </c>
      <c r="S1344" s="5"/>
      <c r="T1344" s="5">
        <f t="array" ref="T1344">IFERROR(INDEX(Data!$H$2:$H$1823,MATCH('Ratios - Total'!$C1344,IF(Data!$A$2:$A$1823='Ratios - Total'!$A1344,Data!$C$2:$C$1823,0),0))/INDEX(Data!$L$2:$L$1823,MATCH('Ratios - Total'!$C1344,IF(Data!$A$2:$A$1823='Ratios - Total'!$A1344,Data!$C$2:$C$1823,0),0)),"Missing Data")</f>
        <v>66097.509973107401</v>
      </c>
      <c r="U1344" s="5">
        <f t="array" ref="U1344">IFERROR(INDEX(Data!$K$2:$K$1823,MATCH('Ratios - Total'!$C1344,IF(Data!$A$2:$A$1823='Ratios - Total'!$A1344,Data!$C$2:$C$1823,0),0))/INDEX(Data!$H$2:$H$1823,MATCH('Ratios - Total'!$C1344,IF(Data!$A$2:$A$1823='Ratios - Total'!$A1344,Data!$C$2:$C$1823,0),0)),"Missing Data")</f>
        <v>0.38879196607901573</v>
      </c>
      <c r="V1344" s="5">
        <f t="array" ref="V1344">IFERROR(INDEX(Data!$K$2:$K$1823,MATCH('Ratios - Total'!$C1344,IF(Data!$A$2:$A$1823='Ratios - Total'!$A1344,Data!$C$2:$C$1823,0),0))/INDEX(Data!$L$2:$L$1823,MATCH('Ratios - Total'!$C1344,IF(Data!$A$2:$A$1823='Ratios - Total'!$A1344,Data!$C$2:$C$1823,0),0)),"Missing Data")</f>
        <v>25698.180855371771</v>
      </c>
      <c r="W1344" s="5">
        <f t="shared" si="21"/>
        <v>40399.32911773563</v>
      </c>
      <c r="X1344" s="5" t="str">
        <f t="array" ref="X1344">IFERROR(INDEX(Data!$K$2:$K$1823,MATCH('Ratios - Total'!$C1344,IF(Data!$A$2:$A$1823='Ratios - Total'!$A1344,Data!$C$2:$C$1823,0),0))/INDEX(Data!$G$2:$G$1823,MATCH('Ratios - Total'!$C1344,IF(Data!$A$2:$A$1823='Ratios - Total'!$A1344,Data!$C$2:$C$1823,0),0)),"Missing Data")</f>
        <v>Missing Data</v>
      </c>
    </row>
    <row r="1345" spans="1:24" x14ac:dyDescent="0.25">
      <c r="A1345" s="22" t="s">
        <v>86</v>
      </c>
      <c r="B1345" s="22" t="s">
        <v>87</v>
      </c>
      <c r="C1345" s="22">
        <v>2002</v>
      </c>
      <c r="D1345" s="5">
        <f t="array" ref="D1345">IFERROR(INDEX(Data!$H$2:$H$1823,MATCH('Ratios - Total'!$C1345,IF(Data!$A$2:$A$1823='Ratios - Total'!$A1345,Data!$C$2:$C$1823,0),0))/INDEX(Data!$D$2:$D$1823,MATCH('Ratios - Total'!$C1345,IF(Data!$A$2:$A$1823='Ratios - Total'!$A1345,Data!$C$2:$C$1823,0),0)),"Missing Data")</f>
        <v>1382.282024157259</v>
      </c>
      <c r="E1345" s="22"/>
      <c r="F1345" s="5">
        <f t="array" ref="F1345">IFERROR(INDEX(Data!$G$2:$G$1823,MATCH('Ratios - Total'!$C1345,IF(Data!$A$2:$A$1823='Ratios - Total'!$A1345,Data!$C$2:$C$1823,0),0))/INDEX(Data!$D$2:$D$1823,MATCH('Ratios - Total'!$C1345,IF(Data!$A$2:$A$1823='Ratios - Total'!$A1345,Data!$C$2:$C$1823,0),0)),"Missing Data")</f>
        <v>0</v>
      </c>
      <c r="G1345" s="5"/>
      <c r="H1345" s="5" t="str">
        <f t="array" ref="H1345">IFERROR(INDEX(Data!$H$2:$H$1823,MATCH('Ratios - Total'!$C1345,IF(Data!$A$2:$A$1823='Ratios - Total'!$A1345,Data!$C$2:$C$1823,0),0))/INDEX(Data!$G$2:$G$1823,MATCH('Ratios - Total'!$C1345,IF(Data!$A$2:$A$1823='Ratios - Total'!$A1345,Data!$C$2:$C$1823,0),0)),"Missing Data")</f>
        <v>Missing Data</v>
      </c>
      <c r="I1345" s="5">
        <f t="array" ref="I1345">IFERROR(INDEX(Data!$G$2:$G$1823,MATCH('Ratios - Total'!$C1345,IF(Data!$A$2:$A$1823='Ratios - Total'!$A1345,Data!$C$2:$C$1823,0),0))/INDEX(Data!$D$2:$D$1823,MATCH('Ratios - Total'!$C1345,IF(Data!$A$2:$A$1823='Ratios - Total'!$A1345,Data!$C$2:$C$1823,0),0)),"Missing Data")</f>
        <v>0</v>
      </c>
      <c r="J1345" s="22"/>
      <c r="K1345" s="5">
        <f t="array" ref="K1345">IFERROR(INDEX(Data!$E$2:$E$1823,MATCH('Ratios - Total'!$C1345,IF(Data!$A$2:$A$1823='Ratios - Total'!$A1345,Data!$C$2:$C$1823,0),0))/INDEX(Data!$D$2:$D$1823,MATCH('Ratios - Total'!$C1345,IF(Data!$A$2:$A$1823='Ratios - Total'!$A1345,Data!$C$2:$C$1823,0),0)),"Missing Data")</f>
        <v>0</v>
      </c>
      <c r="L1345" s="5"/>
      <c r="M1345" s="5" t="str">
        <f t="array" ref="M1345">IFERROR(INDEX(Data!$F$2:$F$1823,MATCH('Ratios - Total'!$C1345,IF(Data!$A$2:$A$1823='Ratios - Total'!$A1345,Data!$C$2:$C$1823,0),0))/INDEX(Data!$E$2:$E$1823,MATCH('Ratios - Total'!$C1345,IF(Data!$A$2:$A$1823='Ratios - Total'!$A1345,Data!$C$2:$C$1823,0),0)),"Missing Data")</f>
        <v>Missing Data</v>
      </c>
      <c r="N1345" s="5"/>
      <c r="O1345" s="5" t="str">
        <f t="array" ref="O1345">IFERROR(INDEX(Data!$G$2:$G$1823,MATCH('Ratios - Total'!$C1345,IF(Data!$A$2:$A$1823='Ratios - Total'!$A1345,Data!$C$2:$C$1823,0),0))/INDEX(Data!$F$2:$F$1823,MATCH('Ratios - Total'!$C1345,IF(Data!$A$2:$A$1823='Ratios - Total'!$A1345,Data!$C$2:$C$1823,0),0)),"Missing Data")</f>
        <v>Missing Data</v>
      </c>
      <c r="P1345" s="5" t="str">
        <f t="array" ref="P1345">IFERROR(INDEX(Data!$H$2:$H$1823,MATCH('Ratios - Total'!$C1345,IF(Data!$A$2:$A$1823='Ratios - Total'!$A1345,Data!$C$2:$C$1823,0),0))/INDEX(Data!$G$2:$G$1823,MATCH('Ratios - Total'!$C1345,IF(Data!$A$2:$A$1823='Ratios - Total'!$A1345,Data!$C$2:$C$1823,0),0)),"Missing Data")</f>
        <v>Missing Data</v>
      </c>
      <c r="Q1345" s="5"/>
      <c r="R1345" s="5" t="str">
        <f t="array" ref="R1345">IFERROR(INDEX(Data!$L$2:$L$1823,MATCH('Ratios - Total'!$C1345,IF(Data!$A$2:$A$1823='Ratios - Total'!$A1345,Data!$C$2:$C$1823,0),0))/INDEX(Data!$G$2:$G$1823,MATCH('Ratios - Total'!$C1345,IF(Data!$A$2:$A$1823='Ratios - Total'!$A1345,Data!$C$2:$C$1823,0),0)),"Missing Data")</f>
        <v>Missing Data</v>
      </c>
      <c r="S1345" s="5"/>
      <c r="T1345" s="5">
        <f t="array" ref="T1345">IFERROR(INDEX(Data!$H$2:$H$1823,MATCH('Ratios - Total'!$C1345,IF(Data!$A$2:$A$1823='Ratios - Total'!$A1345,Data!$C$2:$C$1823,0),0))/INDEX(Data!$L$2:$L$1823,MATCH('Ratios - Total'!$C1345,IF(Data!$A$2:$A$1823='Ratios - Total'!$A1345,Data!$C$2:$C$1823,0),0)),"Missing Data")</f>
        <v>55700.227135358677</v>
      </c>
      <c r="U1345" s="5">
        <f t="array" ref="U1345">IFERROR(INDEX(Data!$K$2:$K$1823,MATCH('Ratios - Total'!$C1345,IF(Data!$A$2:$A$1823='Ratios - Total'!$A1345,Data!$C$2:$C$1823,0),0))/INDEX(Data!$H$2:$H$1823,MATCH('Ratios - Total'!$C1345,IF(Data!$A$2:$A$1823='Ratios - Total'!$A1345,Data!$C$2:$C$1823,0),0)),"Missing Data")</f>
        <v>0.42413940042208875</v>
      </c>
      <c r="V1345" s="5">
        <f t="array" ref="V1345">IFERROR(INDEX(Data!$K$2:$K$1823,MATCH('Ratios - Total'!$C1345,IF(Data!$A$2:$A$1823='Ratios - Total'!$A1345,Data!$C$2:$C$1823,0),0))/INDEX(Data!$L$2:$L$1823,MATCH('Ratios - Total'!$C1345,IF(Data!$A$2:$A$1823='Ratios - Total'!$A1345,Data!$C$2:$C$1823,0),0)),"Missing Data")</f>
        <v>23624.660940565187</v>
      </c>
      <c r="W1345" s="5">
        <f t="shared" si="21"/>
        <v>32075.56619479349</v>
      </c>
      <c r="X1345" s="5" t="str">
        <f t="array" ref="X1345">IFERROR(INDEX(Data!$K$2:$K$1823,MATCH('Ratios - Total'!$C1345,IF(Data!$A$2:$A$1823='Ratios - Total'!$A1345,Data!$C$2:$C$1823,0),0))/INDEX(Data!$G$2:$G$1823,MATCH('Ratios - Total'!$C1345,IF(Data!$A$2:$A$1823='Ratios - Total'!$A1345,Data!$C$2:$C$1823,0),0)),"Missing Data")</f>
        <v>Missing Data</v>
      </c>
    </row>
    <row r="1346" spans="1:24" x14ac:dyDescent="0.25">
      <c r="A1346" s="22" t="s">
        <v>88</v>
      </c>
      <c r="B1346" s="22" t="s">
        <v>89</v>
      </c>
      <c r="C1346" s="22">
        <v>2002</v>
      </c>
      <c r="D1346" s="5">
        <f t="array" ref="D1346">IFERROR(INDEX(Data!$H$2:$H$1823,MATCH('Ratios - Total'!$C1346,IF(Data!$A$2:$A$1823='Ratios - Total'!$A1346,Data!$C$2:$C$1823,0),0))/INDEX(Data!$D$2:$D$1823,MATCH('Ratios - Total'!$C1346,IF(Data!$A$2:$A$1823='Ratios - Total'!$A1346,Data!$C$2:$C$1823,0),0)),"Missing Data")</f>
        <v>1151.3854764680937</v>
      </c>
      <c r="E1346" s="22"/>
      <c r="F1346" s="5">
        <f t="array" ref="F1346">IFERROR(INDEX(Data!$G$2:$G$1823,MATCH('Ratios - Total'!$C1346,IF(Data!$A$2:$A$1823='Ratios - Total'!$A1346,Data!$C$2:$C$1823,0),0))/INDEX(Data!$D$2:$D$1823,MATCH('Ratios - Total'!$C1346,IF(Data!$A$2:$A$1823='Ratios - Total'!$A1346,Data!$C$2:$C$1823,0),0)),"Missing Data")</f>
        <v>0</v>
      </c>
      <c r="G1346" s="5"/>
      <c r="H1346" s="5" t="str">
        <f t="array" ref="H1346">IFERROR(INDEX(Data!$H$2:$H$1823,MATCH('Ratios - Total'!$C1346,IF(Data!$A$2:$A$1823='Ratios - Total'!$A1346,Data!$C$2:$C$1823,0),0))/INDEX(Data!$G$2:$G$1823,MATCH('Ratios - Total'!$C1346,IF(Data!$A$2:$A$1823='Ratios - Total'!$A1346,Data!$C$2:$C$1823,0),0)),"Missing Data")</f>
        <v>Missing Data</v>
      </c>
      <c r="I1346" s="5">
        <f t="array" ref="I1346">IFERROR(INDEX(Data!$G$2:$G$1823,MATCH('Ratios - Total'!$C1346,IF(Data!$A$2:$A$1823='Ratios - Total'!$A1346,Data!$C$2:$C$1823,0),0))/INDEX(Data!$D$2:$D$1823,MATCH('Ratios - Total'!$C1346,IF(Data!$A$2:$A$1823='Ratios - Total'!$A1346,Data!$C$2:$C$1823,0),0)),"Missing Data")</f>
        <v>0</v>
      </c>
      <c r="J1346" s="22"/>
      <c r="K1346" s="5">
        <f t="array" ref="K1346">IFERROR(INDEX(Data!$E$2:$E$1823,MATCH('Ratios - Total'!$C1346,IF(Data!$A$2:$A$1823='Ratios - Total'!$A1346,Data!$C$2:$C$1823,0),0))/INDEX(Data!$D$2:$D$1823,MATCH('Ratios - Total'!$C1346,IF(Data!$A$2:$A$1823='Ratios - Total'!$A1346,Data!$C$2:$C$1823,0),0)),"Missing Data")</f>
        <v>0</v>
      </c>
      <c r="L1346" s="5"/>
      <c r="M1346" s="5" t="str">
        <f t="array" ref="M1346">IFERROR(INDEX(Data!$F$2:$F$1823,MATCH('Ratios - Total'!$C1346,IF(Data!$A$2:$A$1823='Ratios - Total'!$A1346,Data!$C$2:$C$1823,0),0))/INDEX(Data!$E$2:$E$1823,MATCH('Ratios - Total'!$C1346,IF(Data!$A$2:$A$1823='Ratios - Total'!$A1346,Data!$C$2:$C$1823,0),0)),"Missing Data")</f>
        <v>Missing Data</v>
      </c>
      <c r="N1346" s="5"/>
      <c r="O1346" s="5" t="str">
        <f t="array" ref="O1346">IFERROR(INDEX(Data!$G$2:$G$1823,MATCH('Ratios - Total'!$C1346,IF(Data!$A$2:$A$1823='Ratios - Total'!$A1346,Data!$C$2:$C$1823,0),0))/INDEX(Data!$F$2:$F$1823,MATCH('Ratios - Total'!$C1346,IF(Data!$A$2:$A$1823='Ratios - Total'!$A1346,Data!$C$2:$C$1823,0),0)),"Missing Data")</f>
        <v>Missing Data</v>
      </c>
      <c r="P1346" s="5" t="str">
        <f t="array" ref="P1346">IFERROR(INDEX(Data!$H$2:$H$1823,MATCH('Ratios - Total'!$C1346,IF(Data!$A$2:$A$1823='Ratios - Total'!$A1346,Data!$C$2:$C$1823,0),0))/INDEX(Data!$G$2:$G$1823,MATCH('Ratios - Total'!$C1346,IF(Data!$A$2:$A$1823='Ratios - Total'!$A1346,Data!$C$2:$C$1823,0),0)),"Missing Data")</f>
        <v>Missing Data</v>
      </c>
      <c r="Q1346" s="5"/>
      <c r="R1346" s="5" t="str">
        <f t="array" ref="R1346">IFERROR(INDEX(Data!$L$2:$L$1823,MATCH('Ratios - Total'!$C1346,IF(Data!$A$2:$A$1823='Ratios - Total'!$A1346,Data!$C$2:$C$1823,0),0))/INDEX(Data!$G$2:$G$1823,MATCH('Ratios - Total'!$C1346,IF(Data!$A$2:$A$1823='Ratios - Total'!$A1346,Data!$C$2:$C$1823,0),0)),"Missing Data")</f>
        <v>Missing Data</v>
      </c>
      <c r="S1346" s="5"/>
      <c r="T1346" s="5">
        <f t="array" ref="T1346">IFERROR(INDEX(Data!$H$2:$H$1823,MATCH('Ratios - Total'!$C1346,IF(Data!$A$2:$A$1823='Ratios - Total'!$A1346,Data!$C$2:$C$1823,0),0))/INDEX(Data!$L$2:$L$1823,MATCH('Ratios - Total'!$C1346,IF(Data!$A$2:$A$1823='Ratios - Total'!$A1346,Data!$C$2:$C$1823,0),0)),"Missing Data")</f>
        <v>57088.77964651736</v>
      </c>
      <c r="U1346" s="5">
        <f t="array" ref="U1346">IFERROR(INDEX(Data!$K$2:$K$1823,MATCH('Ratios - Total'!$C1346,IF(Data!$A$2:$A$1823='Ratios - Total'!$A1346,Data!$C$2:$C$1823,0),0))/INDEX(Data!$H$2:$H$1823,MATCH('Ratios - Total'!$C1346,IF(Data!$A$2:$A$1823='Ratios - Total'!$A1346,Data!$C$2:$C$1823,0),0)),"Missing Data")</f>
        <v>0.45689567522510027</v>
      </c>
      <c r="V1346" s="5">
        <f t="array" ref="V1346">IFERROR(INDEX(Data!$K$2:$K$1823,MATCH('Ratios - Total'!$C1346,IF(Data!$A$2:$A$1823='Ratios - Total'!$A1346,Data!$C$2:$C$1823,0),0))/INDEX(Data!$L$2:$L$1823,MATCH('Ratios - Total'!$C1346,IF(Data!$A$2:$A$1823='Ratios - Total'!$A1346,Data!$C$2:$C$1823,0),0)),"Missing Data")</f>
        <v>26083.616524372508</v>
      </c>
      <c r="W1346" s="5">
        <f t="shared" si="21"/>
        <v>31005.163122144852</v>
      </c>
      <c r="X1346" s="5" t="str">
        <f t="array" ref="X1346">IFERROR(INDEX(Data!$K$2:$K$1823,MATCH('Ratios - Total'!$C1346,IF(Data!$A$2:$A$1823='Ratios - Total'!$A1346,Data!$C$2:$C$1823,0),0))/INDEX(Data!$G$2:$G$1823,MATCH('Ratios - Total'!$C1346,IF(Data!$A$2:$A$1823='Ratios - Total'!$A1346,Data!$C$2:$C$1823,0),0)),"Missing Data")</f>
        <v>Missing Data</v>
      </c>
    </row>
    <row r="1347" spans="1:24" x14ac:dyDescent="0.25">
      <c r="A1347" s="22" t="s">
        <v>90</v>
      </c>
      <c r="B1347" s="22" t="s">
        <v>91</v>
      </c>
      <c r="C1347" s="22">
        <v>2002</v>
      </c>
      <c r="D1347" s="5">
        <f t="array" ref="D1347">IFERROR(INDEX(Data!$H$2:$H$1823,MATCH('Ratios - Total'!$C1347,IF(Data!$A$2:$A$1823='Ratios - Total'!$A1347,Data!$C$2:$C$1823,0),0))/INDEX(Data!$D$2:$D$1823,MATCH('Ratios - Total'!$C1347,IF(Data!$A$2:$A$1823='Ratios - Total'!$A1347,Data!$C$2:$C$1823,0),0)),"Missing Data")</f>
        <v>1684.0622565129845</v>
      </c>
      <c r="E1347" s="22"/>
      <c r="F1347" s="5">
        <f t="array" ref="F1347">IFERROR(INDEX(Data!$G$2:$G$1823,MATCH('Ratios - Total'!$C1347,IF(Data!$A$2:$A$1823='Ratios - Total'!$A1347,Data!$C$2:$C$1823,0),0))/INDEX(Data!$D$2:$D$1823,MATCH('Ratios - Total'!$C1347,IF(Data!$A$2:$A$1823='Ratios - Total'!$A1347,Data!$C$2:$C$1823,0),0)),"Missing Data")</f>
        <v>0</v>
      </c>
      <c r="G1347" s="5"/>
      <c r="H1347" s="5" t="str">
        <f t="array" ref="H1347">IFERROR(INDEX(Data!$H$2:$H$1823,MATCH('Ratios - Total'!$C1347,IF(Data!$A$2:$A$1823='Ratios - Total'!$A1347,Data!$C$2:$C$1823,0),0))/INDEX(Data!$G$2:$G$1823,MATCH('Ratios - Total'!$C1347,IF(Data!$A$2:$A$1823='Ratios - Total'!$A1347,Data!$C$2:$C$1823,0),0)),"Missing Data")</f>
        <v>Missing Data</v>
      </c>
      <c r="I1347" s="5">
        <f t="array" ref="I1347">IFERROR(INDEX(Data!$G$2:$G$1823,MATCH('Ratios - Total'!$C1347,IF(Data!$A$2:$A$1823='Ratios - Total'!$A1347,Data!$C$2:$C$1823,0),0))/INDEX(Data!$D$2:$D$1823,MATCH('Ratios - Total'!$C1347,IF(Data!$A$2:$A$1823='Ratios - Total'!$A1347,Data!$C$2:$C$1823,0),0)),"Missing Data")</f>
        <v>0</v>
      </c>
      <c r="J1347" s="22"/>
      <c r="K1347" s="5">
        <f t="array" ref="K1347">IFERROR(INDEX(Data!$E$2:$E$1823,MATCH('Ratios - Total'!$C1347,IF(Data!$A$2:$A$1823='Ratios - Total'!$A1347,Data!$C$2:$C$1823,0),0))/INDEX(Data!$D$2:$D$1823,MATCH('Ratios - Total'!$C1347,IF(Data!$A$2:$A$1823='Ratios - Total'!$A1347,Data!$C$2:$C$1823,0),0)),"Missing Data")</f>
        <v>0</v>
      </c>
      <c r="L1347" s="5"/>
      <c r="M1347" s="5" t="str">
        <f t="array" ref="M1347">IFERROR(INDEX(Data!$F$2:$F$1823,MATCH('Ratios - Total'!$C1347,IF(Data!$A$2:$A$1823='Ratios - Total'!$A1347,Data!$C$2:$C$1823,0),0))/INDEX(Data!$E$2:$E$1823,MATCH('Ratios - Total'!$C1347,IF(Data!$A$2:$A$1823='Ratios - Total'!$A1347,Data!$C$2:$C$1823,0),0)),"Missing Data")</f>
        <v>Missing Data</v>
      </c>
      <c r="N1347" s="5"/>
      <c r="O1347" s="5" t="str">
        <f t="array" ref="O1347">IFERROR(INDEX(Data!$G$2:$G$1823,MATCH('Ratios - Total'!$C1347,IF(Data!$A$2:$A$1823='Ratios - Total'!$A1347,Data!$C$2:$C$1823,0),0))/INDEX(Data!$F$2:$F$1823,MATCH('Ratios - Total'!$C1347,IF(Data!$A$2:$A$1823='Ratios - Total'!$A1347,Data!$C$2:$C$1823,0),0)),"Missing Data")</f>
        <v>Missing Data</v>
      </c>
      <c r="P1347" s="5" t="str">
        <f t="array" ref="P1347">IFERROR(INDEX(Data!$H$2:$H$1823,MATCH('Ratios - Total'!$C1347,IF(Data!$A$2:$A$1823='Ratios - Total'!$A1347,Data!$C$2:$C$1823,0),0))/INDEX(Data!$G$2:$G$1823,MATCH('Ratios - Total'!$C1347,IF(Data!$A$2:$A$1823='Ratios - Total'!$A1347,Data!$C$2:$C$1823,0),0)),"Missing Data")</f>
        <v>Missing Data</v>
      </c>
      <c r="Q1347" s="5"/>
      <c r="R1347" s="5" t="str">
        <f t="array" ref="R1347">IFERROR(INDEX(Data!$L$2:$L$1823,MATCH('Ratios - Total'!$C1347,IF(Data!$A$2:$A$1823='Ratios - Total'!$A1347,Data!$C$2:$C$1823,0),0))/INDEX(Data!$G$2:$G$1823,MATCH('Ratios - Total'!$C1347,IF(Data!$A$2:$A$1823='Ratios - Total'!$A1347,Data!$C$2:$C$1823,0),0)),"Missing Data")</f>
        <v>Missing Data</v>
      </c>
      <c r="S1347" s="5"/>
      <c r="T1347" s="5">
        <f t="array" ref="T1347">IFERROR(INDEX(Data!$H$2:$H$1823,MATCH('Ratios - Total'!$C1347,IF(Data!$A$2:$A$1823='Ratios - Total'!$A1347,Data!$C$2:$C$1823,0),0))/INDEX(Data!$L$2:$L$1823,MATCH('Ratios - Total'!$C1347,IF(Data!$A$2:$A$1823='Ratios - Total'!$A1347,Data!$C$2:$C$1823,0),0)),"Missing Data")</f>
        <v>60957.280114545661</v>
      </c>
      <c r="U1347" s="5">
        <f t="array" ref="U1347">IFERROR(INDEX(Data!$K$2:$K$1823,MATCH('Ratios - Total'!$C1347,IF(Data!$A$2:$A$1823='Ratios - Total'!$A1347,Data!$C$2:$C$1823,0),0))/INDEX(Data!$H$2:$H$1823,MATCH('Ratios - Total'!$C1347,IF(Data!$A$2:$A$1823='Ratios - Total'!$A1347,Data!$C$2:$C$1823,0),0)),"Missing Data")</f>
        <v>0.42688104688295797</v>
      </c>
      <c r="V1347" s="5">
        <f t="array" ref="V1347">IFERROR(INDEX(Data!$K$2:$K$1823,MATCH('Ratios - Total'!$C1347,IF(Data!$A$2:$A$1823='Ratios - Total'!$A1347,Data!$C$2:$C$1823,0),0))/INDEX(Data!$L$2:$L$1823,MATCH('Ratios - Total'!$C1347,IF(Data!$A$2:$A$1823='Ratios - Total'!$A1347,Data!$C$2:$C$1823,0),0)),"Missing Data")</f>
        <v>26021.50755043497</v>
      </c>
      <c r="W1347" s="5">
        <f t="shared" si="21"/>
        <v>34935.772564110695</v>
      </c>
      <c r="X1347" s="5" t="str">
        <f t="array" ref="X1347">IFERROR(INDEX(Data!$K$2:$K$1823,MATCH('Ratios - Total'!$C1347,IF(Data!$A$2:$A$1823='Ratios - Total'!$A1347,Data!$C$2:$C$1823,0),0))/INDEX(Data!$G$2:$G$1823,MATCH('Ratios - Total'!$C1347,IF(Data!$A$2:$A$1823='Ratios - Total'!$A1347,Data!$C$2:$C$1823,0),0)),"Missing Data")</f>
        <v>Missing Data</v>
      </c>
    </row>
    <row r="1348" spans="1:24" x14ac:dyDescent="0.25">
      <c r="A1348" s="22" t="s">
        <v>2</v>
      </c>
      <c r="B1348" s="22" t="s">
        <v>3</v>
      </c>
      <c r="C1348" s="22">
        <v>2002</v>
      </c>
      <c r="D1348" s="5">
        <f t="array" ref="D1348">IFERROR(INDEX(Data!$H$2:$H$1823,MATCH('Ratios - Total'!$C1348,IF(Data!$A$2:$A$1823='Ratios - Total'!$A1348,Data!$C$2:$C$1823,0),0))/INDEX(Data!$D$2:$D$1823,MATCH('Ratios - Total'!$C1348,IF(Data!$A$2:$A$1823='Ratios - Total'!$A1348,Data!$C$2:$C$1823,0),0)),"Missing Data")</f>
        <v>1570.695501628051</v>
      </c>
      <c r="E1348" s="22"/>
      <c r="F1348" s="5">
        <f t="array" ref="F1348">IFERROR(INDEX(Data!$G$2:$G$1823,MATCH('Ratios - Total'!$C1348,IF(Data!$A$2:$A$1823='Ratios - Total'!$A1348,Data!$C$2:$C$1823,0),0))/INDEX(Data!$D$2:$D$1823,MATCH('Ratios - Total'!$C1348,IF(Data!$A$2:$A$1823='Ratios - Total'!$A1348,Data!$C$2:$C$1823,0),0)),"Missing Data")</f>
        <v>0</v>
      </c>
      <c r="G1348" s="5"/>
      <c r="H1348" s="5" t="str">
        <f t="array" ref="H1348">IFERROR(INDEX(Data!$H$2:$H$1823,MATCH('Ratios - Total'!$C1348,IF(Data!$A$2:$A$1823='Ratios - Total'!$A1348,Data!$C$2:$C$1823,0),0))/INDEX(Data!$G$2:$G$1823,MATCH('Ratios - Total'!$C1348,IF(Data!$A$2:$A$1823='Ratios - Total'!$A1348,Data!$C$2:$C$1823,0),0)),"Missing Data")</f>
        <v>Missing Data</v>
      </c>
      <c r="I1348" s="5">
        <f t="array" ref="I1348">IFERROR(INDEX(Data!$G$2:$G$1823,MATCH('Ratios - Total'!$C1348,IF(Data!$A$2:$A$1823='Ratios - Total'!$A1348,Data!$C$2:$C$1823,0),0))/INDEX(Data!$D$2:$D$1823,MATCH('Ratios - Total'!$C1348,IF(Data!$A$2:$A$1823='Ratios - Total'!$A1348,Data!$C$2:$C$1823,0),0)),"Missing Data")</f>
        <v>0</v>
      </c>
      <c r="J1348" s="22"/>
      <c r="K1348" s="5">
        <f t="array" ref="K1348">IFERROR(INDEX(Data!$E$2:$E$1823,MATCH('Ratios - Total'!$C1348,IF(Data!$A$2:$A$1823='Ratios - Total'!$A1348,Data!$C$2:$C$1823,0),0))/INDEX(Data!$D$2:$D$1823,MATCH('Ratios - Total'!$C1348,IF(Data!$A$2:$A$1823='Ratios - Total'!$A1348,Data!$C$2:$C$1823,0),0)),"Missing Data")</f>
        <v>0</v>
      </c>
      <c r="L1348" s="5"/>
      <c r="M1348" s="5" t="str">
        <f t="array" ref="M1348">IFERROR(INDEX(Data!$F$2:$F$1823,MATCH('Ratios - Total'!$C1348,IF(Data!$A$2:$A$1823='Ratios - Total'!$A1348,Data!$C$2:$C$1823,0),0))/INDEX(Data!$E$2:$E$1823,MATCH('Ratios - Total'!$C1348,IF(Data!$A$2:$A$1823='Ratios - Total'!$A1348,Data!$C$2:$C$1823,0),0)),"Missing Data")</f>
        <v>Missing Data</v>
      </c>
      <c r="N1348" s="5"/>
      <c r="O1348" s="5" t="str">
        <f t="array" ref="O1348">IFERROR(INDEX(Data!$G$2:$G$1823,MATCH('Ratios - Total'!$C1348,IF(Data!$A$2:$A$1823='Ratios - Total'!$A1348,Data!$C$2:$C$1823,0),0))/INDEX(Data!$F$2:$F$1823,MATCH('Ratios - Total'!$C1348,IF(Data!$A$2:$A$1823='Ratios - Total'!$A1348,Data!$C$2:$C$1823,0),0)),"Missing Data")</f>
        <v>Missing Data</v>
      </c>
      <c r="P1348" s="5" t="str">
        <f t="array" ref="P1348">IFERROR(INDEX(Data!$H$2:$H$1823,MATCH('Ratios - Total'!$C1348,IF(Data!$A$2:$A$1823='Ratios - Total'!$A1348,Data!$C$2:$C$1823,0),0))/INDEX(Data!$G$2:$G$1823,MATCH('Ratios - Total'!$C1348,IF(Data!$A$2:$A$1823='Ratios - Total'!$A1348,Data!$C$2:$C$1823,0),0)),"Missing Data")</f>
        <v>Missing Data</v>
      </c>
      <c r="Q1348" s="5"/>
      <c r="R1348" s="5" t="str">
        <f t="array" ref="R1348">IFERROR(INDEX(Data!$L$2:$L$1823,MATCH('Ratios - Total'!$C1348,IF(Data!$A$2:$A$1823='Ratios - Total'!$A1348,Data!$C$2:$C$1823,0),0))/INDEX(Data!$G$2:$G$1823,MATCH('Ratios - Total'!$C1348,IF(Data!$A$2:$A$1823='Ratios - Total'!$A1348,Data!$C$2:$C$1823,0),0)),"Missing Data")</f>
        <v>Missing Data</v>
      </c>
      <c r="S1348" s="5"/>
      <c r="T1348" s="5">
        <f t="array" ref="T1348">IFERROR(INDEX(Data!$H$2:$H$1823,MATCH('Ratios - Total'!$C1348,IF(Data!$A$2:$A$1823='Ratios - Total'!$A1348,Data!$C$2:$C$1823,0),0))/INDEX(Data!$L$2:$L$1823,MATCH('Ratios - Total'!$C1348,IF(Data!$A$2:$A$1823='Ratios - Total'!$A1348,Data!$C$2:$C$1823,0),0)),"Missing Data")</f>
        <v>71846.42232258241</v>
      </c>
      <c r="U1348" s="5">
        <f t="array" ref="U1348">IFERROR(INDEX(Data!$K$2:$K$1823,MATCH('Ratios - Total'!$C1348,IF(Data!$A$2:$A$1823='Ratios - Total'!$A1348,Data!$C$2:$C$1823,0),0))/INDEX(Data!$H$2:$H$1823,MATCH('Ratios - Total'!$C1348,IF(Data!$A$2:$A$1823='Ratios - Total'!$A1348,Data!$C$2:$C$1823,0),0)),"Missing Data")</f>
        <v>0.43434679588072767</v>
      </c>
      <c r="V1348" s="5">
        <f t="array" ref="V1348">IFERROR(INDEX(Data!$K$2:$K$1823,MATCH('Ratios - Total'!$C1348,IF(Data!$A$2:$A$1823='Ratios - Total'!$A1348,Data!$C$2:$C$1823,0),0))/INDEX(Data!$L$2:$L$1823,MATCH('Ratios - Total'!$C1348,IF(Data!$A$2:$A$1823='Ratios - Total'!$A1348,Data!$C$2:$C$1823,0),0)),"Missing Data")</f>
        <v>31206.263331307258</v>
      </c>
      <c r="W1348" s="5">
        <f t="shared" si="21"/>
        <v>40640.158991275151</v>
      </c>
      <c r="X1348" s="5" t="str">
        <f t="array" ref="X1348">IFERROR(INDEX(Data!$K$2:$K$1823,MATCH('Ratios - Total'!$C1348,IF(Data!$A$2:$A$1823='Ratios - Total'!$A1348,Data!$C$2:$C$1823,0),0))/INDEX(Data!$G$2:$G$1823,MATCH('Ratios - Total'!$C1348,IF(Data!$A$2:$A$1823='Ratios - Total'!$A1348,Data!$C$2:$C$1823,0),0)),"Missing Data")</f>
        <v>Missing Data</v>
      </c>
    </row>
    <row r="1349" spans="1:24" x14ac:dyDescent="0.25">
      <c r="A1349" s="22" t="s">
        <v>92</v>
      </c>
      <c r="B1349" s="22" t="s">
        <v>93</v>
      </c>
      <c r="C1349" s="22">
        <v>2002</v>
      </c>
      <c r="D1349" s="5">
        <f t="array" ref="D1349">IFERROR(INDEX(Data!$H$2:$H$1823,MATCH('Ratios - Total'!$C1349,IF(Data!$A$2:$A$1823='Ratios - Total'!$A1349,Data!$C$2:$C$1823,0),0))/INDEX(Data!$D$2:$D$1823,MATCH('Ratios - Total'!$C1349,IF(Data!$A$2:$A$1823='Ratios - Total'!$A1349,Data!$C$2:$C$1823,0),0)),"Missing Data")</f>
        <v>1307.0790269333258</v>
      </c>
      <c r="E1349" s="22"/>
      <c r="F1349" s="5">
        <f t="array" ref="F1349">IFERROR(INDEX(Data!$G$2:$G$1823,MATCH('Ratios - Total'!$C1349,IF(Data!$A$2:$A$1823='Ratios - Total'!$A1349,Data!$C$2:$C$1823,0),0))/INDEX(Data!$D$2:$D$1823,MATCH('Ratios - Total'!$C1349,IF(Data!$A$2:$A$1823='Ratios - Total'!$A1349,Data!$C$2:$C$1823,0),0)),"Missing Data")</f>
        <v>0</v>
      </c>
      <c r="G1349" s="5"/>
      <c r="H1349" s="5" t="str">
        <f t="array" ref="H1349">IFERROR(INDEX(Data!$H$2:$H$1823,MATCH('Ratios - Total'!$C1349,IF(Data!$A$2:$A$1823='Ratios - Total'!$A1349,Data!$C$2:$C$1823,0),0))/INDEX(Data!$G$2:$G$1823,MATCH('Ratios - Total'!$C1349,IF(Data!$A$2:$A$1823='Ratios - Total'!$A1349,Data!$C$2:$C$1823,0),0)),"Missing Data")</f>
        <v>Missing Data</v>
      </c>
      <c r="I1349" s="5">
        <f t="array" ref="I1349">IFERROR(INDEX(Data!$G$2:$G$1823,MATCH('Ratios - Total'!$C1349,IF(Data!$A$2:$A$1823='Ratios - Total'!$A1349,Data!$C$2:$C$1823,0),0))/INDEX(Data!$D$2:$D$1823,MATCH('Ratios - Total'!$C1349,IF(Data!$A$2:$A$1823='Ratios - Total'!$A1349,Data!$C$2:$C$1823,0),0)),"Missing Data")</f>
        <v>0</v>
      </c>
      <c r="J1349" s="22"/>
      <c r="K1349" s="5">
        <f t="array" ref="K1349">IFERROR(INDEX(Data!$E$2:$E$1823,MATCH('Ratios - Total'!$C1349,IF(Data!$A$2:$A$1823='Ratios - Total'!$A1349,Data!$C$2:$C$1823,0),0))/INDEX(Data!$D$2:$D$1823,MATCH('Ratios - Total'!$C1349,IF(Data!$A$2:$A$1823='Ratios - Total'!$A1349,Data!$C$2:$C$1823,0),0)),"Missing Data")</f>
        <v>0</v>
      </c>
      <c r="L1349" s="5"/>
      <c r="M1349" s="5" t="str">
        <f t="array" ref="M1349">IFERROR(INDEX(Data!$F$2:$F$1823,MATCH('Ratios - Total'!$C1349,IF(Data!$A$2:$A$1823='Ratios - Total'!$A1349,Data!$C$2:$C$1823,0),0))/INDEX(Data!$E$2:$E$1823,MATCH('Ratios - Total'!$C1349,IF(Data!$A$2:$A$1823='Ratios - Total'!$A1349,Data!$C$2:$C$1823,0),0)),"Missing Data")</f>
        <v>Missing Data</v>
      </c>
      <c r="N1349" s="5"/>
      <c r="O1349" s="5" t="str">
        <f t="array" ref="O1349">IFERROR(INDEX(Data!$G$2:$G$1823,MATCH('Ratios - Total'!$C1349,IF(Data!$A$2:$A$1823='Ratios - Total'!$A1349,Data!$C$2:$C$1823,0),0))/INDEX(Data!$F$2:$F$1823,MATCH('Ratios - Total'!$C1349,IF(Data!$A$2:$A$1823='Ratios - Total'!$A1349,Data!$C$2:$C$1823,0),0)),"Missing Data")</f>
        <v>Missing Data</v>
      </c>
      <c r="P1349" s="5" t="str">
        <f t="array" ref="P1349">IFERROR(INDEX(Data!$H$2:$H$1823,MATCH('Ratios - Total'!$C1349,IF(Data!$A$2:$A$1823='Ratios - Total'!$A1349,Data!$C$2:$C$1823,0),0))/INDEX(Data!$G$2:$G$1823,MATCH('Ratios - Total'!$C1349,IF(Data!$A$2:$A$1823='Ratios - Total'!$A1349,Data!$C$2:$C$1823,0),0)),"Missing Data")</f>
        <v>Missing Data</v>
      </c>
      <c r="Q1349" s="5"/>
      <c r="R1349" s="5" t="str">
        <f t="array" ref="R1349">IFERROR(INDEX(Data!$L$2:$L$1823,MATCH('Ratios - Total'!$C1349,IF(Data!$A$2:$A$1823='Ratios - Total'!$A1349,Data!$C$2:$C$1823,0),0))/INDEX(Data!$G$2:$G$1823,MATCH('Ratios - Total'!$C1349,IF(Data!$A$2:$A$1823='Ratios - Total'!$A1349,Data!$C$2:$C$1823,0),0)),"Missing Data")</f>
        <v>Missing Data</v>
      </c>
      <c r="S1349" s="5"/>
      <c r="T1349" s="5">
        <f t="array" ref="T1349">IFERROR(INDEX(Data!$H$2:$H$1823,MATCH('Ratios - Total'!$C1349,IF(Data!$A$2:$A$1823='Ratios - Total'!$A1349,Data!$C$2:$C$1823,0),0))/INDEX(Data!$L$2:$L$1823,MATCH('Ratios - Total'!$C1349,IF(Data!$A$2:$A$1823='Ratios - Total'!$A1349,Data!$C$2:$C$1823,0),0)),"Missing Data")</f>
        <v>66119.433569781104</v>
      </c>
      <c r="U1349" s="5">
        <f t="array" ref="U1349">IFERROR(INDEX(Data!$K$2:$K$1823,MATCH('Ratios - Total'!$C1349,IF(Data!$A$2:$A$1823='Ratios - Total'!$A1349,Data!$C$2:$C$1823,0),0))/INDEX(Data!$H$2:$H$1823,MATCH('Ratios - Total'!$C1349,IF(Data!$A$2:$A$1823='Ratios - Total'!$A1349,Data!$C$2:$C$1823,0),0)),"Missing Data")</f>
        <v>0.40591792168408258</v>
      </c>
      <c r="V1349" s="5">
        <f t="array" ref="V1349">IFERROR(INDEX(Data!$K$2:$K$1823,MATCH('Ratios - Total'!$C1349,IF(Data!$A$2:$A$1823='Ratios - Total'!$A1349,Data!$C$2:$C$1823,0),0))/INDEX(Data!$L$2:$L$1823,MATCH('Ratios - Total'!$C1349,IF(Data!$A$2:$A$1823='Ratios - Total'!$A1349,Data!$C$2:$C$1823,0),0)),"Missing Data")</f>
        <v>26839.063057574305</v>
      </c>
      <c r="W1349" s="5">
        <f t="shared" si="21"/>
        <v>39280.370512206799</v>
      </c>
      <c r="X1349" s="5" t="str">
        <f t="array" ref="X1349">IFERROR(INDEX(Data!$K$2:$K$1823,MATCH('Ratios - Total'!$C1349,IF(Data!$A$2:$A$1823='Ratios - Total'!$A1349,Data!$C$2:$C$1823,0),0))/INDEX(Data!$G$2:$G$1823,MATCH('Ratios - Total'!$C1349,IF(Data!$A$2:$A$1823='Ratios - Total'!$A1349,Data!$C$2:$C$1823,0),0)),"Missing Data")</f>
        <v>Missing Data</v>
      </c>
    </row>
    <row r="1350" spans="1:24" x14ac:dyDescent="0.25">
      <c r="A1350" s="22" t="s">
        <v>94</v>
      </c>
      <c r="B1350" s="22" t="s">
        <v>95</v>
      </c>
      <c r="C1350" s="22">
        <v>2002</v>
      </c>
      <c r="D1350" s="5">
        <f t="array" ref="D1350">IFERROR(INDEX(Data!$H$2:$H$1823,MATCH('Ratios - Total'!$C1350,IF(Data!$A$2:$A$1823='Ratios - Total'!$A1350,Data!$C$2:$C$1823,0),0))/INDEX(Data!$D$2:$D$1823,MATCH('Ratios - Total'!$C1350,IF(Data!$A$2:$A$1823='Ratios - Total'!$A1350,Data!$C$2:$C$1823,0),0)),"Missing Data")</f>
        <v>1597.0619619720462</v>
      </c>
      <c r="E1350" s="22"/>
      <c r="F1350" s="5">
        <f t="array" ref="F1350">IFERROR(INDEX(Data!$G$2:$G$1823,MATCH('Ratios - Total'!$C1350,IF(Data!$A$2:$A$1823='Ratios - Total'!$A1350,Data!$C$2:$C$1823,0),0))/INDEX(Data!$D$2:$D$1823,MATCH('Ratios - Total'!$C1350,IF(Data!$A$2:$A$1823='Ratios - Total'!$A1350,Data!$C$2:$C$1823,0),0)),"Missing Data")</f>
        <v>0</v>
      </c>
      <c r="G1350" s="5"/>
      <c r="H1350" s="5" t="str">
        <f t="array" ref="H1350">IFERROR(INDEX(Data!$H$2:$H$1823,MATCH('Ratios - Total'!$C1350,IF(Data!$A$2:$A$1823='Ratios - Total'!$A1350,Data!$C$2:$C$1823,0),0))/INDEX(Data!$G$2:$G$1823,MATCH('Ratios - Total'!$C1350,IF(Data!$A$2:$A$1823='Ratios - Total'!$A1350,Data!$C$2:$C$1823,0),0)),"Missing Data")</f>
        <v>Missing Data</v>
      </c>
      <c r="I1350" s="5">
        <f t="array" ref="I1350">IFERROR(INDEX(Data!$G$2:$G$1823,MATCH('Ratios - Total'!$C1350,IF(Data!$A$2:$A$1823='Ratios - Total'!$A1350,Data!$C$2:$C$1823,0),0))/INDEX(Data!$D$2:$D$1823,MATCH('Ratios - Total'!$C1350,IF(Data!$A$2:$A$1823='Ratios - Total'!$A1350,Data!$C$2:$C$1823,0),0)),"Missing Data")</f>
        <v>0</v>
      </c>
      <c r="J1350" s="22"/>
      <c r="K1350" s="5">
        <f t="array" ref="K1350">IFERROR(INDEX(Data!$E$2:$E$1823,MATCH('Ratios - Total'!$C1350,IF(Data!$A$2:$A$1823='Ratios - Total'!$A1350,Data!$C$2:$C$1823,0),0))/INDEX(Data!$D$2:$D$1823,MATCH('Ratios - Total'!$C1350,IF(Data!$A$2:$A$1823='Ratios - Total'!$A1350,Data!$C$2:$C$1823,0),0)),"Missing Data")</f>
        <v>0</v>
      </c>
      <c r="L1350" s="5"/>
      <c r="M1350" s="5" t="str">
        <f t="array" ref="M1350">IFERROR(INDEX(Data!$F$2:$F$1823,MATCH('Ratios - Total'!$C1350,IF(Data!$A$2:$A$1823='Ratios - Total'!$A1350,Data!$C$2:$C$1823,0),0))/INDEX(Data!$E$2:$E$1823,MATCH('Ratios - Total'!$C1350,IF(Data!$A$2:$A$1823='Ratios - Total'!$A1350,Data!$C$2:$C$1823,0),0)),"Missing Data")</f>
        <v>Missing Data</v>
      </c>
      <c r="N1350" s="5"/>
      <c r="O1350" s="5" t="str">
        <f t="array" ref="O1350">IFERROR(INDEX(Data!$G$2:$G$1823,MATCH('Ratios - Total'!$C1350,IF(Data!$A$2:$A$1823='Ratios - Total'!$A1350,Data!$C$2:$C$1823,0),0))/INDEX(Data!$F$2:$F$1823,MATCH('Ratios - Total'!$C1350,IF(Data!$A$2:$A$1823='Ratios - Total'!$A1350,Data!$C$2:$C$1823,0),0)),"Missing Data")</f>
        <v>Missing Data</v>
      </c>
      <c r="P1350" s="5" t="str">
        <f t="array" ref="P1350">IFERROR(INDEX(Data!$H$2:$H$1823,MATCH('Ratios - Total'!$C1350,IF(Data!$A$2:$A$1823='Ratios - Total'!$A1350,Data!$C$2:$C$1823,0),0))/INDEX(Data!$G$2:$G$1823,MATCH('Ratios - Total'!$C1350,IF(Data!$A$2:$A$1823='Ratios - Total'!$A1350,Data!$C$2:$C$1823,0),0)),"Missing Data")</f>
        <v>Missing Data</v>
      </c>
      <c r="Q1350" s="5"/>
      <c r="R1350" s="5" t="str">
        <f t="array" ref="R1350">IFERROR(INDEX(Data!$L$2:$L$1823,MATCH('Ratios - Total'!$C1350,IF(Data!$A$2:$A$1823='Ratios - Total'!$A1350,Data!$C$2:$C$1823,0),0))/INDEX(Data!$G$2:$G$1823,MATCH('Ratios - Total'!$C1350,IF(Data!$A$2:$A$1823='Ratios - Total'!$A1350,Data!$C$2:$C$1823,0),0)),"Missing Data")</f>
        <v>Missing Data</v>
      </c>
      <c r="S1350" s="5"/>
      <c r="T1350" s="5">
        <f t="array" ref="T1350">IFERROR(INDEX(Data!$H$2:$H$1823,MATCH('Ratios - Total'!$C1350,IF(Data!$A$2:$A$1823='Ratios - Total'!$A1350,Data!$C$2:$C$1823,0),0))/INDEX(Data!$L$2:$L$1823,MATCH('Ratios - Total'!$C1350,IF(Data!$A$2:$A$1823='Ratios - Total'!$A1350,Data!$C$2:$C$1823,0),0)),"Missing Data")</f>
        <v>53722.070835155224</v>
      </c>
      <c r="U1350" s="5">
        <f t="array" ref="U1350">IFERROR(INDEX(Data!$K$2:$K$1823,MATCH('Ratios - Total'!$C1350,IF(Data!$A$2:$A$1823='Ratios - Total'!$A1350,Data!$C$2:$C$1823,0),0))/INDEX(Data!$H$2:$H$1823,MATCH('Ratios - Total'!$C1350,IF(Data!$A$2:$A$1823='Ratios - Total'!$A1350,Data!$C$2:$C$1823,0),0)),"Missing Data")</f>
        <v>0.49081332473986994</v>
      </c>
      <c r="V1350" s="5">
        <f t="array" ref="V1350">IFERROR(INDEX(Data!$K$2:$K$1823,MATCH('Ratios - Total'!$C1350,IF(Data!$A$2:$A$1823='Ratios - Total'!$A1350,Data!$C$2:$C$1823,0),0))/INDEX(Data!$L$2:$L$1823,MATCH('Ratios - Total'!$C1350,IF(Data!$A$2:$A$1823='Ratios - Total'!$A1350,Data!$C$2:$C$1823,0),0)),"Missing Data")</f>
        <v>26367.508198513337</v>
      </c>
      <c r="W1350" s="5">
        <f t="shared" si="21"/>
        <v>27354.562636641887</v>
      </c>
      <c r="X1350" s="5" t="str">
        <f t="array" ref="X1350">IFERROR(INDEX(Data!$K$2:$K$1823,MATCH('Ratios - Total'!$C1350,IF(Data!$A$2:$A$1823='Ratios - Total'!$A1350,Data!$C$2:$C$1823,0),0))/INDEX(Data!$G$2:$G$1823,MATCH('Ratios - Total'!$C1350,IF(Data!$A$2:$A$1823='Ratios - Total'!$A1350,Data!$C$2:$C$1823,0),0)),"Missing Data")</f>
        <v>Missing Data</v>
      </c>
    </row>
    <row r="1351" spans="1:24" x14ac:dyDescent="0.25">
      <c r="A1351" s="22" t="s">
        <v>96</v>
      </c>
      <c r="B1351" s="22" t="s">
        <v>97</v>
      </c>
      <c r="C1351" s="22">
        <v>2002</v>
      </c>
      <c r="D1351" s="5">
        <f t="array" ref="D1351">IFERROR(INDEX(Data!$H$2:$H$1823,MATCH('Ratios - Total'!$C1351,IF(Data!$A$2:$A$1823='Ratios - Total'!$A1351,Data!$C$2:$C$1823,0),0))/INDEX(Data!$D$2:$D$1823,MATCH('Ratios - Total'!$C1351,IF(Data!$A$2:$A$1823='Ratios - Total'!$A1351,Data!$C$2:$C$1823,0),0)),"Missing Data")</f>
        <v>1554.5932945448617</v>
      </c>
      <c r="E1351" s="22"/>
      <c r="F1351" s="5">
        <f t="array" ref="F1351">IFERROR(INDEX(Data!$G$2:$G$1823,MATCH('Ratios - Total'!$C1351,IF(Data!$A$2:$A$1823='Ratios - Total'!$A1351,Data!$C$2:$C$1823,0),0))/INDEX(Data!$D$2:$D$1823,MATCH('Ratios - Total'!$C1351,IF(Data!$A$2:$A$1823='Ratios - Total'!$A1351,Data!$C$2:$C$1823,0),0)),"Missing Data")</f>
        <v>0</v>
      </c>
      <c r="G1351" s="5"/>
      <c r="H1351" s="5" t="str">
        <f t="array" ref="H1351">IFERROR(INDEX(Data!$H$2:$H$1823,MATCH('Ratios - Total'!$C1351,IF(Data!$A$2:$A$1823='Ratios - Total'!$A1351,Data!$C$2:$C$1823,0),0))/INDEX(Data!$G$2:$G$1823,MATCH('Ratios - Total'!$C1351,IF(Data!$A$2:$A$1823='Ratios - Total'!$A1351,Data!$C$2:$C$1823,0),0)),"Missing Data")</f>
        <v>Missing Data</v>
      </c>
      <c r="I1351" s="5">
        <f t="array" ref="I1351">IFERROR(INDEX(Data!$G$2:$G$1823,MATCH('Ratios - Total'!$C1351,IF(Data!$A$2:$A$1823='Ratios - Total'!$A1351,Data!$C$2:$C$1823,0),0))/INDEX(Data!$D$2:$D$1823,MATCH('Ratios - Total'!$C1351,IF(Data!$A$2:$A$1823='Ratios - Total'!$A1351,Data!$C$2:$C$1823,0),0)),"Missing Data")</f>
        <v>0</v>
      </c>
      <c r="J1351" s="22"/>
      <c r="K1351" s="5">
        <f t="array" ref="K1351">IFERROR(INDEX(Data!$E$2:$E$1823,MATCH('Ratios - Total'!$C1351,IF(Data!$A$2:$A$1823='Ratios - Total'!$A1351,Data!$C$2:$C$1823,0),0))/INDEX(Data!$D$2:$D$1823,MATCH('Ratios - Total'!$C1351,IF(Data!$A$2:$A$1823='Ratios - Total'!$A1351,Data!$C$2:$C$1823,0),0)),"Missing Data")</f>
        <v>0</v>
      </c>
      <c r="L1351" s="5"/>
      <c r="M1351" s="5" t="str">
        <f t="array" ref="M1351">IFERROR(INDEX(Data!$F$2:$F$1823,MATCH('Ratios - Total'!$C1351,IF(Data!$A$2:$A$1823='Ratios - Total'!$A1351,Data!$C$2:$C$1823,0),0))/INDEX(Data!$E$2:$E$1823,MATCH('Ratios - Total'!$C1351,IF(Data!$A$2:$A$1823='Ratios - Total'!$A1351,Data!$C$2:$C$1823,0),0)),"Missing Data")</f>
        <v>Missing Data</v>
      </c>
      <c r="N1351" s="5"/>
      <c r="O1351" s="5" t="str">
        <f t="array" ref="O1351">IFERROR(INDEX(Data!$G$2:$G$1823,MATCH('Ratios - Total'!$C1351,IF(Data!$A$2:$A$1823='Ratios - Total'!$A1351,Data!$C$2:$C$1823,0),0))/INDEX(Data!$F$2:$F$1823,MATCH('Ratios - Total'!$C1351,IF(Data!$A$2:$A$1823='Ratios - Total'!$A1351,Data!$C$2:$C$1823,0),0)),"Missing Data")</f>
        <v>Missing Data</v>
      </c>
      <c r="P1351" s="5" t="str">
        <f t="array" ref="P1351">IFERROR(INDEX(Data!$H$2:$H$1823,MATCH('Ratios - Total'!$C1351,IF(Data!$A$2:$A$1823='Ratios - Total'!$A1351,Data!$C$2:$C$1823,0),0))/INDEX(Data!$G$2:$G$1823,MATCH('Ratios - Total'!$C1351,IF(Data!$A$2:$A$1823='Ratios - Total'!$A1351,Data!$C$2:$C$1823,0),0)),"Missing Data")</f>
        <v>Missing Data</v>
      </c>
      <c r="Q1351" s="5"/>
      <c r="R1351" s="5" t="str">
        <f t="array" ref="R1351">IFERROR(INDEX(Data!$L$2:$L$1823,MATCH('Ratios - Total'!$C1351,IF(Data!$A$2:$A$1823='Ratios - Total'!$A1351,Data!$C$2:$C$1823,0),0))/INDEX(Data!$G$2:$G$1823,MATCH('Ratios - Total'!$C1351,IF(Data!$A$2:$A$1823='Ratios - Total'!$A1351,Data!$C$2:$C$1823,0),0)),"Missing Data")</f>
        <v>Missing Data</v>
      </c>
      <c r="S1351" s="5"/>
      <c r="T1351" s="5">
        <f t="array" ref="T1351">IFERROR(INDEX(Data!$H$2:$H$1823,MATCH('Ratios - Total'!$C1351,IF(Data!$A$2:$A$1823='Ratios - Total'!$A1351,Data!$C$2:$C$1823,0),0))/INDEX(Data!$L$2:$L$1823,MATCH('Ratios - Total'!$C1351,IF(Data!$A$2:$A$1823='Ratios - Total'!$A1351,Data!$C$2:$C$1823,0),0)),"Missing Data")</f>
        <v>63393.270716747997</v>
      </c>
      <c r="U1351" s="5">
        <f t="array" ref="U1351">IFERROR(INDEX(Data!$K$2:$K$1823,MATCH('Ratios - Total'!$C1351,IF(Data!$A$2:$A$1823='Ratios - Total'!$A1351,Data!$C$2:$C$1823,0),0))/INDEX(Data!$H$2:$H$1823,MATCH('Ratios - Total'!$C1351,IF(Data!$A$2:$A$1823='Ratios - Total'!$A1351,Data!$C$2:$C$1823,0),0)),"Missing Data")</f>
        <v>0.4446573777517891</v>
      </c>
      <c r="V1351" s="5">
        <f t="array" ref="V1351">IFERROR(INDEX(Data!$K$2:$K$1823,MATCH('Ratios - Total'!$C1351,IF(Data!$A$2:$A$1823='Ratios - Total'!$A1351,Data!$C$2:$C$1823,0),0))/INDEX(Data!$L$2:$L$1823,MATCH('Ratios - Total'!$C1351,IF(Data!$A$2:$A$1823='Ratios - Total'!$A1351,Data!$C$2:$C$1823,0),0)),"Missing Data")</f>
        <v>28188.285524018444</v>
      </c>
      <c r="W1351" s="5">
        <f t="shared" si="21"/>
        <v>35204.985192729553</v>
      </c>
      <c r="X1351" s="5" t="str">
        <f t="array" ref="X1351">IFERROR(INDEX(Data!$K$2:$K$1823,MATCH('Ratios - Total'!$C1351,IF(Data!$A$2:$A$1823='Ratios - Total'!$A1351,Data!$C$2:$C$1823,0),0))/INDEX(Data!$G$2:$G$1823,MATCH('Ratios - Total'!$C1351,IF(Data!$A$2:$A$1823='Ratios - Total'!$A1351,Data!$C$2:$C$1823,0),0)),"Missing Data")</f>
        <v>Missing Data</v>
      </c>
    </row>
    <row r="1352" spans="1:24" x14ac:dyDescent="0.25">
      <c r="A1352" s="22" t="s">
        <v>98</v>
      </c>
      <c r="B1352" s="22" t="s">
        <v>99</v>
      </c>
      <c r="C1352" s="22">
        <v>2002</v>
      </c>
      <c r="D1352" s="5">
        <f t="array" ref="D1352">IFERROR(INDEX(Data!$H$2:$H$1823,MATCH('Ratios - Total'!$C1352,IF(Data!$A$2:$A$1823='Ratios - Total'!$A1352,Data!$C$2:$C$1823,0),0))/INDEX(Data!$D$2:$D$1823,MATCH('Ratios - Total'!$C1352,IF(Data!$A$2:$A$1823='Ratios - Total'!$A1352,Data!$C$2:$C$1823,0),0)),"Missing Data")</f>
        <v>1505.4569681953237</v>
      </c>
      <c r="E1352" s="22"/>
      <c r="F1352" s="5">
        <f t="array" ref="F1352">IFERROR(INDEX(Data!$G$2:$G$1823,MATCH('Ratios - Total'!$C1352,IF(Data!$A$2:$A$1823='Ratios - Total'!$A1352,Data!$C$2:$C$1823,0),0))/INDEX(Data!$D$2:$D$1823,MATCH('Ratios - Total'!$C1352,IF(Data!$A$2:$A$1823='Ratios - Total'!$A1352,Data!$C$2:$C$1823,0),0)),"Missing Data")</f>
        <v>0</v>
      </c>
      <c r="G1352" s="5"/>
      <c r="H1352" s="5" t="str">
        <f t="array" ref="H1352">IFERROR(INDEX(Data!$H$2:$H$1823,MATCH('Ratios - Total'!$C1352,IF(Data!$A$2:$A$1823='Ratios - Total'!$A1352,Data!$C$2:$C$1823,0),0))/INDEX(Data!$G$2:$G$1823,MATCH('Ratios - Total'!$C1352,IF(Data!$A$2:$A$1823='Ratios - Total'!$A1352,Data!$C$2:$C$1823,0),0)),"Missing Data")</f>
        <v>Missing Data</v>
      </c>
      <c r="I1352" s="5">
        <f t="array" ref="I1352">IFERROR(INDEX(Data!$G$2:$G$1823,MATCH('Ratios - Total'!$C1352,IF(Data!$A$2:$A$1823='Ratios - Total'!$A1352,Data!$C$2:$C$1823,0),0))/INDEX(Data!$D$2:$D$1823,MATCH('Ratios - Total'!$C1352,IF(Data!$A$2:$A$1823='Ratios - Total'!$A1352,Data!$C$2:$C$1823,0),0)),"Missing Data")</f>
        <v>0</v>
      </c>
      <c r="J1352" s="22"/>
      <c r="K1352" s="5">
        <f t="array" ref="K1352">IFERROR(INDEX(Data!$E$2:$E$1823,MATCH('Ratios - Total'!$C1352,IF(Data!$A$2:$A$1823='Ratios - Total'!$A1352,Data!$C$2:$C$1823,0),0))/INDEX(Data!$D$2:$D$1823,MATCH('Ratios - Total'!$C1352,IF(Data!$A$2:$A$1823='Ratios - Total'!$A1352,Data!$C$2:$C$1823,0),0)),"Missing Data")</f>
        <v>0</v>
      </c>
      <c r="L1352" s="5"/>
      <c r="M1352" s="5" t="str">
        <f t="array" ref="M1352">IFERROR(INDEX(Data!$F$2:$F$1823,MATCH('Ratios - Total'!$C1352,IF(Data!$A$2:$A$1823='Ratios - Total'!$A1352,Data!$C$2:$C$1823,0),0))/INDEX(Data!$E$2:$E$1823,MATCH('Ratios - Total'!$C1352,IF(Data!$A$2:$A$1823='Ratios - Total'!$A1352,Data!$C$2:$C$1823,0),0)),"Missing Data")</f>
        <v>Missing Data</v>
      </c>
      <c r="N1352" s="5"/>
      <c r="O1352" s="5" t="str">
        <f t="array" ref="O1352">IFERROR(INDEX(Data!$G$2:$G$1823,MATCH('Ratios - Total'!$C1352,IF(Data!$A$2:$A$1823='Ratios - Total'!$A1352,Data!$C$2:$C$1823,0),0))/INDEX(Data!$F$2:$F$1823,MATCH('Ratios - Total'!$C1352,IF(Data!$A$2:$A$1823='Ratios - Total'!$A1352,Data!$C$2:$C$1823,0),0)),"Missing Data")</f>
        <v>Missing Data</v>
      </c>
      <c r="P1352" s="5" t="str">
        <f t="array" ref="P1352">IFERROR(INDEX(Data!$H$2:$H$1823,MATCH('Ratios - Total'!$C1352,IF(Data!$A$2:$A$1823='Ratios - Total'!$A1352,Data!$C$2:$C$1823,0),0))/INDEX(Data!$G$2:$G$1823,MATCH('Ratios - Total'!$C1352,IF(Data!$A$2:$A$1823='Ratios - Total'!$A1352,Data!$C$2:$C$1823,0),0)),"Missing Data")</f>
        <v>Missing Data</v>
      </c>
      <c r="Q1352" s="5"/>
      <c r="R1352" s="5" t="str">
        <f t="array" ref="R1352">IFERROR(INDEX(Data!$L$2:$L$1823,MATCH('Ratios - Total'!$C1352,IF(Data!$A$2:$A$1823='Ratios - Total'!$A1352,Data!$C$2:$C$1823,0),0))/INDEX(Data!$G$2:$G$1823,MATCH('Ratios - Total'!$C1352,IF(Data!$A$2:$A$1823='Ratios - Total'!$A1352,Data!$C$2:$C$1823,0),0)),"Missing Data")</f>
        <v>Missing Data</v>
      </c>
      <c r="S1352" s="5"/>
      <c r="T1352" s="5">
        <f t="array" ref="T1352">IFERROR(INDEX(Data!$H$2:$H$1823,MATCH('Ratios - Total'!$C1352,IF(Data!$A$2:$A$1823='Ratios - Total'!$A1352,Data!$C$2:$C$1823,0),0))/INDEX(Data!$L$2:$L$1823,MATCH('Ratios - Total'!$C1352,IF(Data!$A$2:$A$1823='Ratios - Total'!$A1352,Data!$C$2:$C$1823,0),0)),"Missing Data")</f>
        <v>94590.774827149478</v>
      </c>
      <c r="U1352" s="5">
        <f t="array" ref="U1352">IFERROR(INDEX(Data!$K$2:$K$1823,MATCH('Ratios - Total'!$C1352,IF(Data!$A$2:$A$1823='Ratios - Total'!$A1352,Data!$C$2:$C$1823,0),0))/INDEX(Data!$H$2:$H$1823,MATCH('Ratios - Total'!$C1352,IF(Data!$A$2:$A$1823='Ratios - Total'!$A1352,Data!$C$2:$C$1823,0),0)),"Missing Data")</f>
        <v>0.39693954404980547</v>
      </c>
      <c r="V1352" s="5">
        <f t="array" ref="V1352">IFERROR(INDEX(Data!$K$2:$K$1823,MATCH('Ratios - Total'!$C1352,IF(Data!$A$2:$A$1823='Ratios - Total'!$A1352,Data!$C$2:$C$1823,0),0))/INDEX(Data!$L$2:$L$1823,MATCH('Ratios - Total'!$C1352,IF(Data!$A$2:$A$1823='Ratios - Total'!$A1352,Data!$C$2:$C$1823,0),0)),"Missing Data")</f>
        <v>37546.819031206527</v>
      </c>
      <c r="W1352" s="5">
        <f t="shared" si="21"/>
        <v>57043.955795942951</v>
      </c>
      <c r="X1352" s="5" t="str">
        <f t="array" ref="X1352">IFERROR(INDEX(Data!$K$2:$K$1823,MATCH('Ratios - Total'!$C1352,IF(Data!$A$2:$A$1823='Ratios - Total'!$A1352,Data!$C$2:$C$1823,0),0))/INDEX(Data!$G$2:$G$1823,MATCH('Ratios - Total'!$C1352,IF(Data!$A$2:$A$1823='Ratios - Total'!$A1352,Data!$C$2:$C$1823,0),0)),"Missing Data")</f>
        <v>Missing Data</v>
      </c>
    </row>
    <row r="1353" spans="1:24" x14ac:dyDescent="0.25">
      <c r="A1353" s="22" t="s">
        <v>100</v>
      </c>
      <c r="B1353" s="22" t="s">
        <v>101</v>
      </c>
      <c r="C1353" s="22">
        <v>2002</v>
      </c>
      <c r="D1353" s="5">
        <f t="array" ref="D1353">IFERROR(INDEX(Data!$H$2:$H$1823,MATCH('Ratios - Total'!$C1353,IF(Data!$A$2:$A$1823='Ratios - Total'!$A1353,Data!$C$2:$C$1823,0),0))/INDEX(Data!$D$2:$D$1823,MATCH('Ratios - Total'!$C1353,IF(Data!$A$2:$A$1823='Ratios - Total'!$A1353,Data!$C$2:$C$1823,0),0)),"Missing Data")</f>
        <v>1300.5376938475054</v>
      </c>
      <c r="E1353" s="22"/>
      <c r="F1353" s="5">
        <f t="array" ref="F1353">IFERROR(INDEX(Data!$G$2:$G$1823,MATCH('Ratios - Total'!$C1353,IF(Data!$A$2:$A$1823='Ratios - Total'!$A1353,Data!$C$2:$C$1823,0),0))/INDEX(Data!$D$2:$D$1823,MATCH('Ratios - Total'!$C1353,IF(Data!$A$2:$A$1823='Ratios - Total'!$A1353,Data!$C$2:$C$1823,0),0)),"Missing Data")</f>
        <v>0</v>
      </c>
      <c r="G1353" s="5"/>
      <c r="H1353" s="5" t="str">
        <f t="array" ref="H1353">IFERROR(INDEX(Data!$H$2:$H$1823,MATCH('Ratios - Total'!$C1353,IF(Data!$A$2:$A$1823='Ratios - Total'!$A1353,Data!$C$2:$C$1823,0),0))/INDEX(Data!$G$2:$G$1823,MATCH('Ratios - Total'!$C1353,IF(Data!$A$2:$A$1823='Ratios - Total'!$A1353,Data!$C$2:$C$1823,0),0)),"Missing Data")</f>
        <v>Missing Data</v>
      </c>
      <c r="I1353" s="5">
        <f t="array" ref="I1353">IFERROR(INDEX(Data!$G$2:$G$1823,MATCH('Ratios - Total'!$C1353,IF(Data!$A$2:$A$1823='Ratios - Total'!$A1353,Data!$C$2:$C$1823,0),0))/INDEX(Data!$D$2:$D$1823,MATCH('Ratios - Total'!$C1353,IF(Data!$A$2:$A$1823='Ratios - Total'!$A1353,Data!$C$2:$C$1823,0),0)),"Missing Data")</f>
        <v>0</v>
      </c>
      <c r="J1353" s="22"/>
      <c r="K1353" s="5">
        <f t="array" ref="K1353">IFERROR(INDEX(Data!$E$2:$E$1823,MATCH('Ratios - Total'!$C1353,IF(Data!$A$2:$A$1823='Ratios - Total'!$A1353,Data!$C$2:$C$1823,0),0))/INDEX(Data!$D$2:$D$1823,MATCH('Ratios - Total'!$C1353,IF(Data!$A$2:$A$1823='Ratios - Total'!$A1353,Data!$C$2:$C$1823,0),0)),"Missing Data")</f>
        <v>0</v>
      </c>
      <c r="L1353" s="5"/>
      <c r="M1353" s="5" t="str">
        <f t="array" ref="M1353">IFERROR(INDEX(Data!$F$2:$F$1823,MATCH('Ratios - Total'!$C1353,IF(Data!$A$2:$A$1823='Ratios - Total'!$A1353,Data!$C$2:$C$1823,0),0))/INDEX(Data!$E$2:$E$1823,MATCH('Ratios - Total'!$C1353,IF(Data!$A$2:$A$1823='Ratios - Total'!$A1353,Data!$C$2:$C$1823,0),0)),"Missing Data")</f>
        <v>Missing Data</v>
      </c>
      <c r="N1353" s="5"/>
      <c r="O1353" s="5" t="str">
        <f t="array" ref="O1353">IFERROR(INDEX(Data!$G$2:$G$1823,MATCH('Ratios - Total'!$C1353,IF(Data!$A$2:$A$1823='Ratios - Total'!$A1353,Data!$C$2:$C$1823,0),0))/INDEX(Data!$F$2:$F$1823,MATCH('Ratios - Total'!$C1353,IF(Data!$A$2:$A$1823='Ratios - Total'!$A1353,Data!$C$2:$C$1823,0),0)),"Missing Data")</f>
        <v>Missing Data</v>
      </c>
      <c r="P1353" s="5" t="str">
        <f t="array" ref="P1353">IFERROR(INDEX(Data!$H$2:$H$1823,MATCH('Ratios - Total'!$C1353,IF(Data!$A$2:$A$1823='Ratios - Total'!$A1353,Data!$C$2:$C$1823,0),0))/INDEX(Data!$G$2:$G$1823,MATCH('Ratios - Total'!$C1353,IF(Data!$A$2:$A$1823='Ratios - Total'!$A1353,Data!$C$2:$C$1823,0),0)),"Missing Data")</f>
        <v>Missing Data</v>
      </c>
      <c r="Q1353" s="5"/>
      <c r="R1353" s="5" t="str">
        <f t="array" ref="R1353">IFERROR(INDEX(Data!$L$2:$L$1823,MATCH('Ratios - Total'!$C1353,IF(Data!$A$2:$A$1823='Ratios - Total'!$A1353,Data!$C$2:$C$1823,0),0))/INDEX(Data!$G$2:$G$1823,MATCH('Ratios - Total'!$C1353,IF(Data!$A$2:$A$1823='Ratios - Total'!$A1353,Data!$C$2:$C$1823,0),0)),"Missing Data")</f>
        <v>Missing Data</v>
      </c>
      <c r="S1353" s="5"/>
      <c r="T1353" s="5">
        <f t="array" ref="T1353">IFERROR(INDEX(Data!$H$2:$H$1823,MATCH('Ratios - Total'!$C1353,IF(Data!$A$2:$A$1823='Ratios - Total'!$A1353,Data!$C$2:$C$1823,0),0))/INDEX(Data!$L$2:$L$1823,MATCH('Ratios - Total'!$C1353,IF(Data!$A$2:$A$1823='Ratios - Total'!$A1353,Data!$C$2:$C$1823,0),0)),"Missing Data")</f>
        <v>57798.566364710518</v>
      </c>
      <c r="U1353" s="5">
        <f t="array" ref="U1353">IFERROR(INDEX(Data!$K$2:$K$1823,MATCH('Ratios - Total'!$C1353,IF(Data!$A$2:$A$1823='Ratios - Total'!$A1353,Data!$C$2:$C$1823,0),0))/INDEX(Data!$H$2:$H$1823,MATCH('Ratios - Total'!$C1353,IF(Data!$A$2:$A$1823='Ratios - Total'!$A1353,Data!$C$2:$C$1823,0),0)),"Missing Data")</f>
        <v>0.49685352989453668</v>
      </c>
      <c r="V1353" s="5">
        <f t="array" ref="V1353">IFERROR(INDEX(Data!$K$2:$K$1823,MATCH('Ratios - Total'!$C1353,IF(Data!$A$2:$A$1823='Ratios - Total'!$A1353,Data!$C$2:$C$1823,0),0))/INDEX(Data!$L$2:$L$1823,MATCH('Ratios - Total'!$C1353,IF(Data!$A$2:$A$1823='Ratios - Total'!$A1353,Data!$C$2:$C$1823,0),0)),"Missing Data")</f>
        <v>28717.421721150058</v>
      </c>
      <c r="W1353" s="5">
        <f t="shared" si="21"/>
        <v>29081.144643560459</v>
      </c>
      <c r="X1353" s="5" t="str">
        <f t="array" ref="X1353">IFERROR(INDEX(Data!$K$2:$K$1823,MATCH('Ratios - Total'!$C1353,IF(Data!$A$2:$A$1823='Ratios - Total'!$A1353,Data!$C$2:$C$1823,0),0))/INDEX(Data!$G$2:$G$1823,MATCH('Ratios - Total'!$C1353,IF(Data!$A$2:$A$1823='Ratios - Total'!$A1353,Data!$C$2:$C$1823,0),0)),"Missing Data")</f>
        <v>Missing Data</v>
      </c>
    </row>
    <row r="1354" spans="1:24" x14ac:dyDescent="0.25">
      <c r="A1354" s="22" t="s">
        <v>102</v>
      </c>
      <c r="B1354" s="22" t="s">
        <v>103</v>
      </c>
      <c r="C1354" s="22">
        <v>2002</v>
      </c>
      <c r="D1354" s="5">
        <f t="array" ref="D1354">IFERROR(INDEX(Data!$H$2:$H$1823,MATCH('Ratios - Total'!$C1354,IF(Data!$A$2:$A$1823='Ratios - Total'!$A1354,Data!$C$2:$C$1823,0),0))/INDEX(Data!$D$2:$D$1823,MATCH('Ratios - Total'!$C1354,IF(Data!$A$2:$A$1823='Ratios - Total'!$A1354,Data!$C$2:$C$1823,0),0)),"Missing Data")</f>
        <v>1665.2710292182308</v>
      </c>
      <c r="E1354" s="22"/>
      <c r="F1354" s="5">
        <f t="array" ref="F1354">IFERROR(INDEX(Data!$G$2:$G$1823,MATCH('Ratios - Total'!$C1354,IF(Data!$A$2:$A$1823='Ratios - Total'!$A1354,Data!$C$2:$C$1823,0),0))/INDEX(Data!$D$2:$D$1823,MATCH('Ratios - Total'!$C1354,IF(Data!$A$2:$A$1823='Ratios - Total'!$A1354,Data!$C$2:$C$1823,0),0)),"Missing Data")</f>
        <v>0</v>
      </c>
      <c r="G1354" s="5"/>
      <c r="H1354" s="5" t="str">
        <f t="array" ref="H1354">IFERROR(INDEX(Data!$H$2:$H$1823,MATCH('Ratios - Total'!$C1354,IF(Data!$A$2:$A$1823='Ratios - Total'!$A1354,Data!$C$2:$C$1823,0),0))/INDEX(Data!$G$2:$G$1823,MATCH('Ratios - Total'!$C1354,IF(Data!$A$2:$A$1823='Ratios - Total'!$A1354,Data!$C$2:$C$1823,0),0)),"Missing Data")</f>
        <v>Missing Data</v>
      </c>
      <c r="I1354" s="5">
        <f t="array" ref="I1354">IFERROR(INDEX(Data!$G$2:$G$1823,MATCH('Ratios - Total'!$C1354,IF(Data!$A$2:$A$1823='Ratios - Total'!$A1354,Data!$C$2:$C$1823,0),0))/INDEX(Data!$D$2:$D$1823,MATCH('Ratios - Total'!$C1354,IF(Data!$A$2:$A$1823='Ratios - Total'!$A1354,Data!$C$2:$C$1823,0),0)),"Missing Data")</f>
        <v>0</v>
      </c>
      <c r="J1354" s="22"/>
      <c r="K1354" s="5">
        <f t="array" ref="K1354">IFERROR(INDEX(Data!$E$2:$E$1823,MATCH('Ratios - Total'!$C1354,IF(Data!$A$2:$A$1823='Ratios - Total'!$A1354,Data!$C$2:$C$1823,0),0))/INDEX(Data!$D$2:$D$1823,MATCH('Ratios - Total'!$C1354,IF(Data!$A$2:$A$1823='Ratios - Total'!$A1354,Data!$C$2:$C$1823,0),0)),"Missing Data")</f>
        <v>0</v>
      </c>
      <c r="L1354" s="5"/>
      <c r="M1354" s="5" t="str">
        <f t="array" ref="M1354">IFERROR(INDEX(Data!$F$2:$F$1823,MATCH('Ratios - Total'!$C1354,IF(Data!$A$2:$A$1823='Ratios - Total'!$A1354,Data!$C$2:$C$1823,0),0))/INDEX(Data!$E$2:$E$1823,MATCH('Ratios - Total'!$C1354,IF(Data!$A$2:$A$1823='Ratios - Total'!$A1354,Data!$C$2:$C$1823,0),0)),"Missing Data")</f>
        <v>Missing Data</v>
      </c>
      <c r="N1354" s="5"/>
      <c r="O1354" s="5" t="str">
        <f t="array" ref="O1354">IFERROR(INDEX(Data!$G$2:$G$1823,MATCH('Ratios - Total'!$C1354,IF(Data!$A$2:$A$1823='Ratios - Total'!$A1354,Data!$C$2:$C$1823,0),0))/INDEX(Data!$F$2:$F$1823,MATCH('Ratios - Total'!$C1354,IF(Data!$A$2:$A$1823='Ratios - Total'!$A1354,Data!$C$2:$C$1823,0),0)),"Missing Data")</f>
        <v>Missing Data</v>
      </c>
      <c r="P1354" s="5" t="str">
        <f t="array" ref="P1354">IFERROR(INDEX(Data!$H$2:$H$1823,MATCH('Ratios - Total'!$C1354,IF(Data!$A$2:$A$1823='Ratios - Total'!$A1354,Data!$C$2:$C$1823,0),0))/INDEX(Data!$G$2:$G$1823,MATCH('Ratios - Total'!$C1354,IF(Data!$A$2:$A$1823='Ratios - Total'!$A1354,Data!$C$2:$C$1823,0),0)),"Missing Data")</f>
        <v>Missing Data</v>
      </c>
      <c r="Q1354" s="5"/>
      <c r="R1354" s="5" t="str">
        <f t="array" ref="R1354">IFERROR(INDEX(Data!$L$2:$L$1823,MATCH('Ratios - Total'!$C1354,IF(Data!$A$2:$A$1823='Ratios - Total'!$A1354,Data!$C$2:$C$1823,0),0))/INDEX(Data!$G$2:$G$1823,MATCH('Ratios - Total'!$C1354,IF(Data!$A$2:$A$1823='Ratios - Total'!$A1354,Data!$C$2:$C$1823,0),0)),"Missing Data")</f>
        <v>Missing Data</v>
      </c>
      <c r="S1354" s="5"/>
      <c r="T1354" s="5">
        <f t="array" ref="T1354">IFERROR(INDEX(Data!$H$2:$H$1823,MATCH('Ratios - Total'!$C1354,IF(Data!$A$2:$A$1823='Ratios - Total'!$A1354,Data!$C$2:$C$1823,0),0))/INDEX(Data!$L$2:$L$1823,MATCH('Ratios - Total'!$C1354,IF(Data!$A$2:$A$1823='Ratios - Total'!$A1354,Data!$C$2:$C$1823,0),0)),"Missing Data")</f>
        <v>75175.514243077429</v>
      </c>
      <c r="U1354" s="5">
        <f t="array" ref="U1354">IFERROR(INDEX(Data!$K$2:$K$1823,MATCH('Ratios - Total'!$C1354,IF(Data!$A$2:$A$1823='Ratios - Total'!$A1354,Data!$C$2:$C$1823,0),0))/INDEX(Data!$H$2:$H$1823,MATCH('Ratios - Total'!$C1354,IF(Data!$A$2:$A$1823='Ratios - Total'!$A1354,Data!$C$2:$C$1823,0),0)),"Missing Data")</f>
        <v>0.42892599901927092</v>
      </c>
      <c r="V1354" s="5">
        <f t="array" ref="V1354">IFERROR(INDEX(Data!$K$2:$K$1823,MATCH('Ratios - Total'!$C1354,IF(Data!$A$2:$A$1823='Ratios - Total'!$A1354,Data!$C$2:$C$1823,0),0))/INDEX(Data!$L$2:$L$1823,MATCH('Ratios - Total'!$C1354,IF(Data!$A$2:$A$1823='Ratios - Total'!$A1354,Data!$C$2:$C$1823,0),0)),"Missing Data")</f>
        <v>32244.732548499418</v>
      </c>
      <c r="W1354" s="5">
        <f t="shared" si="21"/>
        <v>42930.781694578007</v>
      </c>
      <c r="X1354" s="5" t="str">
        <f t="array" ref="X1354">IFERROR(INDEX(Data!$K$2:$K$1823,MATCH('Ratios - Total'!$C1354,IF(Data!$A$2:$A$1823='Ratios - Total'!$A1354,Data!$C$2:$C$1823,0),0))/INDEX(Data!$G$2:$G$1823,MATCH('Ratios - Total'!$C1354,IF(Data!$A$2:$A$1823='Ratios - Total'!$A1354,Data!$C$2:$C$1823,0),0)),"Missing Data")</f>
        <v>Missing Data</v>
      </c>
    </row>
    <row r="1355" spans="1:24" x14ac:dyDescent="0.25">
      <c r="A1355" s="22" t="s">
        <v>104</v>
      </c>
      <c r="B1355" s="22" t="s">
        <v>105</v>
      </c>
      <c r="C1355" s="22">
        <v>2002</v>
      </c>
      <c r="D1355" s="5">
        <f t="array" ref="D1355">IFERROR(INDEX(Data!$H$2:$H$1823,MATCH('Ratios - Total'!$C1355,IF(Data!$A$2:$A$1823='Ratios - Total'!$A1355,Data!$C$2:$C$1823,0),0))/INDEX(Data!$D$2:$D$1823,MATCH('Ratios - Total'!$C1355,IF(Data!$A$2:$A$1823='Ratios - Total'!$A1355,Data!$C$2:$C$1823,0),0)),"Missing Data")</f>
        <v>1824.647977968749</v>
      </c>
      <c r="E1355" s="22"/>
      <c r="F1355" s="5">
        <f t="array" ref="F1355">IFERROR(INDEX(Data!$G$2:$G$1823,MATCH('Ratios - Total'!$C1355,IF(Data!$A$2:$A$1823='Ratios - Total'!$A1355,Data!$C$2:$C$1823,0),0))/INDEX(Data!$D$2:$D$1823,MATCH('Ratios - Total'!$C1355,IF(Data!$A$2:$A$1823='Ratios - Total'!$A1355,Data!$C$2:$C$1823,0),0)),"Missing Data")</f>
        <v>0</v>
      </c>
      <c r="G1355" s="5"/>
      <c r="H1355" s="5" t="str">
        <f t="array" ref="H1355">IFERROR(INDEX(Data!$H$2:$H$1823,MATCH('Ratios - Total'!$C1355,IF(Data!$A$2:$A$1823='Ratios - Total'!$A1355,Data!$C$2:$C$1823,0),0))/INDEX(Data!$G$2:$G$1823,MATCH('Ratios - Total'!$C1355,IF(Data!$A$2:$A$1823='Ratios - Total'!$A1355,Data!$C$2:$C$1823,0),0)),"Missing Data")</f>
        <v>Missing Data</v>
      </c>
      <c r="I1355" s="5">
        <f t="array" ref="I1355">IFERROR(INDEX(Data!$G$2:$G$1823,MATCH('Ratios - Total'!$C1355,IF(Data!$A$2:$A$1823='Ratios - Total'!$A1355,Data!$C$2:$C$1823,0),0))/INDEX(Data!$D$2:$D$1823,MATCH('Ratios - Total'!$C1355,IF(Data!$A$2:$A$1823='Ratios - Total'!$A1355,Data!$C$2:$C$1823,0),0)),"Missing Data")</f>
        <v>0</v>
      </c>
      <c r="J1355" s="22"/>
      <c r="K1355" s="5">
        <f t="array" ref="K1355">IFERROR(INDEX(Data!$E$2:$E$1823,MATCH('Ratios - Total'!$C1355,IF(Data!$A$2:$A$1823='Ratios - Total'!$A1355,Data!$C$2:$C$1823,0),0))/INDEX(Data!$D$2:$D$1823,MATCH('Ratios - Total'!$C1355,IF(Data!$A$2:$A$1823='Ratios - Total'!$A1355,Data!$C$2:$C$1823,0),0)),"Missing Data")</f>
        <v>0</v>
      </c>
      <c r="L1355" s="5"/>
      <c r="M1355" s="5" t="str">
        <f t="array" ref="M1355">IFERROR(INDEX(Data!$F$2:$F$1823,MATCH('Ratios - Total'!$C1355,IF(Data!$A$2:$A$1823='Ratios - Total'!$A1355,Data!$C$2:$C$1823,0),0))/INDEX(Data!$E$2:$E$1823,MATCH('Ratios - Total'!$C1355,IF(Data!$A$2:$A$1823='Ratios - Total'!$A1355,Data!$C$2:$C$1823,0),0)),"Missing Data")</f>
        <v>Missing Data</v>
      </c>
      <c r="N1355" s="5"/>
      <c r="O1355" s="5" t="str">
        <f t="array" ref="O1355">IFERROR(INDEX(Data!$G$2:$G$1823,MATCH('Ratios - Total'!$C1355,IF(Data!$A$2:$A$1823='Ratios - Total'!$A1355,Data!$C$2:$C$1823,0),0))/INDEX(Data!$F$2:$F$1823,MATCH('Ratios - Total'!$C1355,IF(Data!$A$2:$A$1823='Ratios - Total'!$A1355,Data!$C$2:$C$1823,0),0)),"Missing Data")</f>
        <v>Missing Data</v>
      </c>
      <c r="P1355" s="5" t="str">
        <f t="array" ref="P1355">IFERROR(INDEX(Data!$H$2:$H$1823,MATCH('Ratios - Total'!$C1355,IF(Data!$A$2:$A$1823='Ratios - Total'!$A1355,Data!$C$2:$C$1823,0),0))/INDEX(Data!$G$2:$G$1823,MATCH('Ratios - Total'!$C1355,IF(Data!$A$2:$A$1823='Ratios - Total'!$A1355,Data!$C$2:$C$1823,0),0)),"Missing Data")</f>
        <v>Missing Data</v>
      </c>
      <c r="Q1355" s="5"/>
      <c r="R1355" s="5" t="str">
        <f t="array" ref="R1355">IFERROR(INDEX(Data!$L$2:$L$1823,MATCH('Ratios - Total'!$C1355,IF(Data!$A$2:$A$1823='Ratios - Total'!$A1355,Data!$C$2:$C$1823,0),0))/INDEX(Data!$G$2:$G$1823,MATCH('Ratios - Total'!$C1355,IF(Data!$A$2:$A$1823='Ratios - Total'!$A1355,Data!$C$2:$C$1823,0),0)),"Missing Data")</f>
        <v>Missing Data</v>
      </c>
      <c r="S1355" s="5"/>
      <c r="T1355" s="5">
        <f t="array" ref="T1355">IFERROR(INDEX(Data!$H$2:$H$1823,MATCH('Ratios - Total'!$C1355,IF(Data!$A$2:$A$1823='Ratios - Total'!$A1355,Data!$C$2:$C$1823,0),0))/INDEX(Data!$L$2:$L$1823,MATCH('Ratios - Total'!$C1355,IF(Data!$A$2:$A$1823='Ratios - Total'!$A1355,Data!$C$2:$C$1823,0),0)),"Missing Data")</f>
        <v>58713.881716970202</v>
      </c>
      <c r="U1355" s="5">
        <f t="array" ref="U1355">IFERROR(INDEX(Data!$K$2:$K$1823,MATCH('Ratios - Total'!$C1355,IF(Data!$A$2:$A$1823='Ratios - Total'!$A1355,Data!$C$2:$C$1823,0),0))/INDEX(Data!$H$2:$H$1823,MATCH('Ratios - Total'!$C1355,IF(Data!$A$2:$A$1823='Ratios - Total'!$A1355,Data!$C$2:$C$1823,0),0)),"Missing Data")</f>
        <v>0.44281277184593476</v>
      </c>
      <c r="V1355" s="5">
        <f t="array" ref="V1355">IFERROR(INDEX(Data!$K$2:$K$1823,MATCH('Ratios - Total'!$C1355,IF(Data!$A$2:$A$1823='Ratios - Total'!$A1355,Data!$C$2:$C$1823,0),0))/INDEX(Data!$L$2:$L$1823,MATCH('Ratios - Total'!$C1355,IF(Data!$A$2:$A$1823='Ratios - Total'!$A1355,Data!$C$2:$C$1823,0),0)),"Missing Data")</f>
        <v>25999.256708925928</v>
      </c>
      <c r="W1355" s="5">
        <f t="shared" si="21"/>
        <v>32714.625008044273</v>
      </c>
      <c r="X1355" s="5" t="str">
        <f t="array" ref="X1355">IFERROR(INDEX(Data!$K$2:$K$1823,MATCH('Ratios - Total'!$C1355,IF(Data!$A$2:$A$1823='Ratios - Total'!$A1355,Data!$C$2:$C$1823,0),0))/INDEX(Data!$G$2:$G$1823,MATCH('Ratios - Total'!$C1355,IF(Data!$A$2:$A$1823='Ratios - Total'!$A1355,Data!$C$2:$C$1823,0),0)),"Missing Data")</f>
        <v>Missing Data</v>
      </c>
    </row>
    <row r="1356" spans="1:24" x14ac:dyDescent="0.25">
      <c r="A1356" s="22" t="s">
        <v>2</v>
      </c>
      <c r="B1356" s="22" t="s">
        <v>3</v>
      </c>
      <c r="C1356" s="22">
        <v>2003</v>
      </c>
      <c r="D1356" s="5">
        <f t="array" ref="D1356">IFERROR(INDEX(Data!$H$2:$H$1823,MATCH('Ratios - Total'!$C1356,IF(Data!$A$2:$A$1823='Ratios - Total'!$A1356,Data!$C$2:$C$1823,0),0))/INDEX(Data!$D$2:$D$1823,MATCH('Ratios - Total'!$C1356,IF(Data!$A$2:$A$1823='Ratios - Total'!$A1356,Data!$C$2:$C$1823,0),0)),"Missing Data")</f>
        <v>1612.1587963056495</v>
      </c>
      <c r="E1356" s="22"/>
      <c r="F1356" s="5">
        <f t="array" ref="F1356">IFERROR(INDEX(Data!$G$2:$G$1823,MATCH('Ratios - Total'!$C1356,IF(Data!$A$2:$A$1823='Ratios - Total'!$A1356,Data!$C$2:$C$1823,0),0))/INDEX(Data!$D$2:$D$1823,MATCH('Ratios - Total'!$C1356,IF(Data!$A$2:$A$1823='Ratios - Total'!$A1356,Data!$C$2:$C$1823,0),0)),"Missing Data")</f>
        <v>0</v>
      </c>
      <c r="G1356" s="5"/>
      <c r="H1356" s="5" t="str">
        <f t="array" ref="H1356">IFERROR(INDEX(Data!$H$2:$H$1823,MATCH('Ratios - Total'!$C1356,IF(Data!$A$2:$A$1823='Ratios - Total'!$A1356,Data!$C$2:$C$1823,0),0))/INDEX(Data!$G$2:$G$1823,MATCH('Ratios - Total'!$C1356,IF(Data!$A$2:$A$1823='Ratios - Total'!$A1356,Data!$C$2:$C$1823,0),0)),"Missing Data")</f>
        <v>Missing Data</v>
      </c>
      <c r="I1356" s="5">
        <f t="array" ref="I1356">IFERROR(INDEX(Data!$G$2:$G$1823,MATCH('Ratios - Total'!$C1356,IF(Data!$A$2:$A$1823='Ratios - Total'!$A1356,Data!$C$2:$C$1823,0),0))/INDEX(Data!$D$2:$D$1823,MATCH('Ratios - Total'!$C1356,IF(Data!$A$2:$A$1823='Ratios - Total'!$A1356,Data!$C$2:$C$1823,0),0)),"Missing Data")</f>
        <v>0</v>
      </c>
      <c r="J1356" s="22"/>
      <c r="K1356" s="5">
        <f t="array" ref="K1356">IFERROR(INDEX(Data!$E$2:$E$1823,MATCH('Ratios - Total'!$C1356,IF(Data!$A$2:$A$1823='Ratios - Total'!$A1356,Data!$C$2:$C$1823,0),0))/INDEX(Data!$D$2:$D$1823,MATCH('Ratios - Total'!$C1356,IF(Data!$A$2:$A$1823='Ratios - Total'!$A1356,Data!$C$2:$C$1823,0),0)),"Missing Data")</f>
        <v>0</v>
      </c>
      <c r="L1356" s="5"/>
      <c r="M1356" s="5" t="str">
        <f t="array" ref="M1356">IFERROR(INDEX(Data!$F$2:$F$1823,MATCH('Ratios - Total'!$C1356,IF(Data!$A$2:$A$1823='Ratios - Total'!$A1356,Data!$C$2:$C$1823,0),0))/INDEX(Data!$E$2:$E$1823,MATCH('Ratios - Total'!$C1356,IF(Data!$A$2:$A$1823='Ratios - Total'!$A1356,Data!$C$2:$C$1823,0),0)),"Missing Data")</f>
        <v>Missing Data</v>
      </c>
      <c r="N1356" s="5"/>
      <c r="O1356" s="5" t="str">
        <f t="array" ref="O1356">IFERROR(INDEX(Data!$G$2:$G$1823,MATCH('Ratios - Total'!$C1356,IF(Data!$A$2:$A$1823='Ratios - Total'!$A1356,Data!$C$2:$C$1823,0),0))/INDEX(Data!$F$2:$F$1823,MATCH('Ratios - Total'!$C1356,IF(Data!$A$2:$A$1823='Ratios - Total'!$A1356,Data!$C$2:$C$1823,0),0)),"Missing Data")</f>
        <v>Missing Data</v>
      </c>
      <c r="P1356" s="5" t="str">
        <f t="array" ref="P1356">IFERROR(INDEX(Data!$H$2:$H$1823,MATCH('Ratios - Total'!$C1356,IF(Data!$A$2:$A$1823='Ratios - Total'!$A1356,Data!$C$2:$C$1823,0),0))/INDEX(Data!$G$2:$G$1823,MATCH('Ratios - Total'!$C1356,IF(Data!$A$2:$A$1823='Ratios - Total'!$A1356,Data!$C$2:$C$1823,0),0)),"Missing Data")</f>
        <v>Missing Data</v>
      </c>
      <c r="Q1356" s="5"/>
      <c r="R1356" s="5" t="str">
        <f t="array" ref="R1356">IFERROR(INDEX(Data!$L$2:$L$1823,MATCH('Ratios - Total'!$C1356,IF(Data!$A$2:$A$1823='Ratios - Total'!$A1356,Data!$C$2:$C$1823,0),0))/INDEX(Data!$G$2:$G$1823,MATCH('Ratios - Total'!$C1356,IF(Data!$A$2:$A$1823='Ratios - Total'!$A1356,Data!$C$2:$C$1823,0),0)),"Missing Data")</f>
        <v>Missing Data</v>
      </c>
      <c r="S1356" s="5"/>
      <c r="T1356" s="5">
        <f t="array" ref="T1356">IFERROR(INDEX(Data!$H$2:$H$1823,MATCH('Ratios - Total'!$C1356,IF(Data!$A$2:$A$1823='Ratios - Total'!$A1356,Data!$C$2:$C$1823,0),0))/INDEX(Data!$L$2:$L$1823,MATCH('Ratios - Total'!$C1356,IF(Data!$A$2:$A$1823='Ratios - Total'!$A1356,Data!$C$2:$C$1823,0),0)),"Missing Data")</f>
        <v>72540.540349255447</v>
      </c>
      <c r="U1356" s="5">
        <f t="array" ref="U1356">IFERROR(INDEX(Data!$K$2:$K$1823,MATCH('Ratios - Total'!$C1356,IF(Data!$A$2:$A$1823='Ratios - Total'!$A1356,Data!$C$2:$C$1823,0),0))/INDEX(Data!$H$2:$H$1823,MATCH('Ratios - Total'!$C1356,IF(Data!$A$2:$A$1823='Ratios - Total'!$A1356,Data!$C$2:$C$1823,0),0)),"Missing Data")</f>
        <v>0.44349670625572091</v>
      </c>
      <c r="V1356" s="5">
        <f t="array" ref="V1356">IFERROR(INDEX(Data!$K$2:$K$1823,MATCH('Ratios - Total'!$C1356,IF(Data!$A$2:$A$1823='Ratios - Total'!$A1356,Data!$C$2:$C$1823,0),0))/INDEX(Data!$L$2:$L$1823,MATCH('Ratios - Total'!$C1356,IF(Data!$A$2:$A$1823='Ratios - Total'!$A1356,Data!$C$2:$C$1823,0),0)),"Missing Data")</f>
        <v>32171.490714905009</v>
      </c>
      <c r="W1356" s="5">
        <f t="shared" si="21"/>
        <v>40369.049634350435</v>
      </c>
      <c r="X1356" s="5" t="str">
        <f t="array" ref="X1356">IFERROR(INDEX(Data!$K$2:$K$1823,MATCH('Ratios - Total'!$C1356,IF(Data!$A$2:$A$1823='Ratios - Total'!$A1356,Data!$C$2:$C$1823,0),0))/INDEX(Data!$G$2:$G$1823,MATCH('Ratios - Total'!$C1356,IF(Data!$A$2:$A$1823='Ratios - Total'!$A1356,Data!$C$2:$C$1823,0),0)),"Missing Data")</f>
        <v>Missing Data</v>
      </c>
    </row>
    <row r="1357" spans="1:24" x14ac:dyDescent="0.25">
      <c r="A1357" s="22" t="s">
        <v>4</v>
      </c>
      <c r="B1357" s="22" t="s">
        <v>5</v>
      </c>
      <c r="C1357" s="22">
        <v>2004</v>
      </c>
      <c r="D1357" s="5">
        <f t="array" ref="D1357">IFERROR(INDEX(Data!$H$2:$H$1823,MATCH('Ratios - Total'!$C1357,IF(Data!$A$2:$A$1823='Ratios - Total'!$A1357,Data!$C$2:$C$1823,0),0))/INDEX(Data!$D$2:$D$1823,MATCH('Ratios - Total'!$C1357,IF(Data!$A$2:$A$1823='Ratios - Total'!$A1357,Data!$C$2:$C$1823,0),0)),"Missing Data")</f>
        <v>1297.7090159221618</v>
      </c>
      <c r="E1357" s="22"/>
      <c r="F1357" s="5">
        <f t="array" ref="F1357">IFERROR(INDEX(Data!$G$2:$G$1823,MATCH('Ratios - Total'!$C1357,IF(Data!$A$2:$A$1823='Ratios - Total'!$A1357,Data!$C$2:$C$1823,0),0))/INDEX(Data!$D$2:$D$1823,MATCH('Ratios - Total'!$C1357,IF(Data!$A$2:$A$1823='Ratios - Total'!$A1357,Data!$C$2:$C$1823,0),0)),"Missing Data")</f>
        <v>0</v>
      </c>
      <c r="G1357" s="5"/>
      <c r="H1357" s="5" t="str">
        <f t="array" ref="H1357">IFERROR(INDEX(Data!$H$2:$H$1823,MATCH('Ratios - Total'!$C1357,IF(Data!$A$2:$A$1823='Ratios - Total'!$A1357,Data!$C$2:$C$1823,0),0))/INDEX(Data!$G$2:$G$1823,MATCH('Ratios - Total'!$C1357,IF(Data!$A$2:$A$1823='Ratios - Total'!$A1357,Data!$C$2:$C$1823,0),0)),"Missing Data")</f>
        <v>Missing Data</v>
      </c>
      <c r="I1357" s="5">
        <f t="array" ref="I1357">IFERROR(INDEX(Data!$G$2:$G$1823,MATCH('Ratios - Total'!$C1357,IF(Data!$A$2:$A$1823='Ratios - Total'!$A1357,Data!$C$2:$C$1823,0),0))/INDEX(Data!$D$2:$D$1823,MATCH('Ratios - Total'!$C1357,IF(Data!$A$2:$A$1823='Ratios - Total'!$A1357,Data!$C$2:$C$1823,0),0)),"Missing Data")</f>
        <v>0</v>
      </c>
      <c r="J1357" s="22"/>
      <c r="K1357" s="5">
        <f t="array" ref="K1357">IFERROR(INDEX(Data!$E$2:$E$1823,MATCH('Ratios - Total'!$C1357,IF(Data!$A$2:$A$1823='Ratios - Total'!$A1357,Data!$C$2:$C$1823,0),0))/INDEX(Data!$D$2:$D$1823,MATCH('Ratios - Total'!$C1357,IF(Data!$A$2:$A$1823='Ratios - Total'!$A1357,Data!$C$2:$C$1823,0),0)),"Missing Data")</f>
        <v>0</v>
      </c>
      <c r="L1357" s="5"/>
      <c r="M1357" s="5" t="str">
        <f t="array" ref="M1357">IFERROR(INDEX(Data!$F$2:$F$1823,MATCH('Ratios - Total'!$C1357,IF(Data!$A$2:$A$1823='Ratios - Total'!$A1357,Data!$C$2:$C$1823,0),0))/INDEX(Data!$E$2:$E$1823,MATCH('Ratios - Total'!$C1357,IF(Data!$A$2:$A$1823='Ratios - Total'!$A1357,Data!$C$2:$C$1823,0),0)),"Missing Data")</f>
        <v>Missing Data</v>
      </c>
      <c r="N1357" s="5"/>
      <c r="O1357" s="5" t="str">
        <f t="array" ref="O1357">IFERROR(INDEX(Data!$G$2:$G$1823,MATCH('Ratios - Total'!$C1357,IF(Data!$A$2:$A$1823='Ratios - Total'!$A1357,Data!$C$2:$C$1823,0),0))/INDEX(Data!$F$2:$F$1823,MATCH('Ratios - Total'!$C1357,IF(Data!$A$2:$A$1823='Ratios - Total'!$A1357,Data!$C$2:$C$1823,0),0)),"Missing Data")</f>
        <v>Missing Data</v>
      </c>
      <c r="P1357" s="5" t="str">
        <f t="array" ref="P1357">IFERROR(INDEX(Data!$H$2:$H$1823,MATCH('Ratios - Total'!$C1357,IF(Data!$A$2:$A$1823='Ratios - Total'!$A1357,Data!$C$2:$C$1823,0),0))/INDEX(Data!$G$2:$G$1823,MATCH('Ratios - Total'!$C1357,IF(Data!$A$2:$A$1823='Ratios - Total'!$A1357,Data!$C$2:$C$1823,0),0)),"Missing Data")</f>
        <v>Missing Data</v>
      </c>
      <c r="Q1357" s="5"/>
      <c r="R1357" s="5" t="str">
        <f t="array" ref="R1357">IFERROR(INDEX(Data!$L$2:$L$1823,MATCH('Ratios - Total'!$C1357,IF(Data!$A$2:$A$1823='Ratios - Total'!$A1357,Data!$C$2:$C$1823,0),0))/INDEX(Data!$G$2:$G$1823,MATCH('Ratios - Total'!$C1357,IF(Data!$A$2:$A$1823='Ratios - Total'!$A1357,Data!$C$2:$C$1823,0),0)),"Missing Data")</f>
        <v>Missing Data</v>
      </c>
      <c r="S1357" s="5"/>
      <c r="T1357" s="5">
        <f t="array" ref="T1357">IFERROR(INDEX(Data!$H$2:$H$1823,MATCH('Ratios - Total'!$C1357,IF(Data!$A$2:$A$1823='Ratios - Total'!$A1357,Data!$C$2:$C$1823,0),0))/INDEX(Data!$L$2:$L$1823,MATCH('Ratios - Total'!$C1357,IF(Data!$A$2:$A$1823='Ratios - Total'!$A1357,Data!$C$2:$C$1823,0),0)),"Missing Data")</f>
        <v>60821.647808501177</v>
      </c>
      <c r="U1357" s="5">
        <f t="array" ref="U1357">IFERROR(INDEX(Data!$K$2:$K$1823,MATCH('Ratios - Total'!$C1357,IF(Data!$A$2:$A$1823='Ratios - Total'!$A1357,Data!$C$2:$C$1823,0),0))/INDEX(Data!$H$2:$H$1823,MATCH('Ratios - Total'!$C1357,IF(Data!$A$2:$A$1823='Ratios - Total'!$A1357,Data!$C$2:$C$1823,0),0)),"Missing Data")</f>
        <v>0.42565425631334558</v>
      </c>
      <c r="V1357" s="5">
        <f t="array" ref="V1357">IFERROR(INDEX(Data!$K$2:$K$1823,MATCH('Ratios - Total'!$C1357,IF(Data!$A$2:$A$1823='Ratios - Total'!$A1357,Data!$C$2:$C$1823,0),0))/INDEX(Data!$L$2:$L$1823,MATCH('Ratios - Total'!$C1357,IF(Data!$A$2:$A$1823='Ratios - Total'!$A1357,Data!$C$2:$C$1823,0),0)),"Missing Data")</f>
        <v>25888.993265679794</v>
      </c>
      <c r="W1357" s="5">
        <f t="shared" si="21"/>
        <v>34932.654542821387</v>
      </c>
      <c r="X1357" s="5" t="str">
        <f t="array" ref="X1357">IFERROR(INDEX(Data!$K$2:$K$1823,MATCH('Ratios - Total'!$C1357,IF(Data!$A$2:$A$1823='Ratios - Total'!$A1357,Data!$C$2:$C$1823,0),0))/INDEX(Data!$G$2:$G$1823,MATCH('Ratios - Total'!$C1357,IF(Data!$A$2:$A$1823='Ratios - Total'!$A1357,Data!$C$2:$C$1823,0),0)),"Missing Data")</f>
        <v>Missing Data</v>
      </c>
    </row>
    <row r="1358" spans="1:24" x14ac:dyDescent="0.25">
      <c r="A1358" s="22" t="s">
        <v>6</v>
      </c>
      <c r="B1358" s="22" t="s">
        <v>7</v>
      </c>
      <c r="C1358" s="22">
        <v>2004</v>
      </c>
      <c r="D1358" s="5">
        <f t="array" ref="D1358">IFERROR(INDEX(Data!$H$2:$H$1823,MATCH('Ratios - Total'!$C1358,IF(Data!$A$2:$A$1823='Ratios - Total'!$A1358,Data!$C$2:$C$1823,0),0))/INDEX(Data!$D$2:$D$1823,MATCH('Ratios - Total'!$C1358,IF(Data!$A$2:$A$1823='Ratios - Total'!$A1358,Data!$C$2:$C$1823,0),0)),"Missing Data")</f>
        <v>2765.8026653076208</v>
      </c>
      <c r="E1358" s="22"/>
      <c r="F1358" s="5">
        <f t="array" ref="F1358">IFERROR(INDEX(Data!$G$2:$G$1823,MATCH('Ratios - Total'!$C1358,IF(Data!$A$2:$A$1823='Ratios - Total'!$A1358,Data!$C$2:$C$1823,0),0))/INDEX(Data!$D$2:$D$1823,MATCH('Ratios - Total'!$C1358,IF(Data!$A$2:$A$1823='Ratios - Total'!$A1358,Data!$C$2:$C$1823,0),0)),"Missing Data")</f>
        <v>0</v>
      </c>
      <c r="G1358" s="5"/>
      <c r="H1358" s="5" t="str">
        <f t="array" ref="H1358">IFERROR(INDEX(Data!$H$2:$H$1823,MATCH('Ratios - Total'!$C1358,IF(Data!$A$2:$A$1823='Ratios - Total'!$A1358,Data!$C$2:$C$1823,0),0))/INDEX(Data!$G$2:$G$1823,MATCH('Ratios - Total'!$C1358,IF(Data!$A$2:$A$1823='Ratios - Total'!$A1358,Data!$C$2:$C$1823,0),0)),"Missing Data")</f>
        <v>Missing Data</v>
      </c>
      <c r="I1358" s="5">
        <f t="array" ref="I1358">IFERROR(INDEX(Data!$G$2:$G$1823,MATCH('Ratios - Total'!$C1358,IF(Data!$A$2:$A$1823='Ratios - Total'!$A1358,Data!$C$2:$C$1823,0),0))/INDEX(Data!$D$2:$D$1823,MATCH('Ratios - Total'!$C1358,IF(Data!$A$2:$A$1823='Ratios - Total'!$A1358,Data!$C$2:$C$1823,0),0)),"Missing Data")</f>
        <v>0</v>
      </c>
      <c r="J1358" s="22"/>
      <c r="K1358" s="5">
        <f t="array" ref="K1358">IFERROR(INDEX(Data!$E$2:$E$1823,MATCH('Ratios - Total'!$C1358,IF(Data!$A$2:$A$1823='Ratios - Total'!$A1358,Data!$C$2:$C$1823,0),0))/INDEX(Data!$D$2:$D$1823,MATCH('Ratios - Total'!$C1358,IF(Data!$A$2:$A$1823='Ratios - Total'!$A1358,Data!$C$2:$C$1823,0),0)),"Missing Data")</f>
        <v>0</v>
      </c>
      <c r="L1358" s="5"/>
      <c r="M1358" s="5" t="str">
        <f t="array" ref="M1358">IFERROR(INDEX(Data!$F$2:$F$1823,MATCH('Ratios - Total'!$C1358,IF(Data!$A$2:$A$1823='Ratios - Total'!$A1358,Data!$C$2:$C$1823,0),0))/INDEX(Data!$E$2:$E$1823,MATCH('Ratios - Total'!$C1358,IF(Data!$A$2:$A$1823='Ratios - Total'!$A1358,Data!$C$2:$C$1823,0),0)),"Missing Data")</f>
        <v>Missing Data</v>
      </c>
      <c r="N1358" s="5"/>
      <c r="O1358" s="5" t="str">
        <f t="array" ref="O1358">IFERROR(INDEX(Data!$G$2:$G$1823,MATCH('Ratios - Total'!$C1358,IF(Data!$A$2:$A$1823='Ratios - Total'!$A1358,Data!$C$2:$C$1823,0),0))/INDEX(Data!$F$2:$F$1823,MATCH('Ratios - Total'!$C1358,IF(Data!$A$2:$A$1823='Ratios - Total'!$A1358,Data!$C$2:$C$1823,0),0)),"Missing Data")</f>
        <v>Missing Data</v>
      </c>
      <c r="P1358" s="5" t="str">
        <f t="array" ref="P1358">IFERROR(INDEX(Data!$H$2:$H$1823,MATCH('Ratios - Total'!$C1358,IF(Data!$A$2:$A$1823='Ratios - Total'!$A1358,Data!$C$2:$C$1823,0),0))/INDEX(Data!$G$2:$G$1823,MATCH('Ratios - Total'!$C1358,IF(Data!$A$2:$A$1823='Ratios - Total'!$A1358,Data!$C$2:$C$1823,0),0)),"Missing Data")</f>
        <v>Missing Data</v>
      </c>
      <c r="Q1358" s="5"/>
      <c r="R1358" s="5" t="str">
        <f t="array" ref="R1358">IFERROR(INDEX(Data!$L$2:$L$1823,MATCH('Ratios - Total'!$C1358,IF(Data!$A$2:$A$1823='Ratios - Total'!$A1358,Data!$C$2:$C$1823,0),0))/INDEX(Data!$G$2:$G$1823,MATCH('Ratios - Total'!$C1358,IF(Data!$A$2:$A$1823='Ratios - Total'!$A1358,Data!$C$2:$C$1823,0),0)),"Missing Data")</f>
        <v>Missing Data</v>
      </c>
      <c r="S1358" s="5"/>
      <c r="T1358" s="5">
        <f t="array" ref="T1358">IFERROR(INDEX(Data!$H$2:$H$1823,MATCH('Ratios - Total'!$C1358,IF(Data!$A$2:$A$1823='Ratios - Total'!$A1358,Data!$C$2:$C$1823,0),0))/INDEX(Data!$L$2:$L$1823,MATCH('Ratios - Total'!$C1358,IF(Data!$A$2:$A$1823='Ratios - Total'!$A1358,Data!$C$2:$C$1823,0),0)),"Missing Data")</f>
        <v>92500.125602394357</v>
      </c>
      <c r="U1358" s="5">
        <f t="array" ref="U1358">IFERROR(INDEX(Data!$K$2:$K$1823,MATCH('Ratios - Total'!$C1358,IF(Data!$A$2:$A$1823='Ratios - Total'!$A1358,Data!$C$2:$C$1823,0),0))/INDEX(Data!$H$2:$H$1823,MATCH('Ratios - Total'!$C1358,IF(Data!$A$2:$A$1823='Ratios - Total'!$A1358,Data!$C$2:$C$1823,0),0)),"Missing Data")</f>
        <v>0.39289318871561763</v>
      </c>
      <c r="V1358" s="5">
        <f t="array" ref="V1358">IFERROR(INDEX(Data!$K$2:$K$1823,MATCH('Ratios - Total'!$C1358,IF(Data!$A$2:$A$1823='Ratios - Total'!$A1358,Data!$C$2:$C$1823,0),0))/INDEX(Data!$L$2:$L$1823,MATCH('Ratios - Total'!$C1358,IF(Data!$A$2:$A$1823='Ratios - Total'!$A1358,Data!$C$2:$C$1823,0),0)),"Missing Data")</f>
        <v>36342.669304519863</v>
      </c>
      <c r="W1358" s="5">
        <f t="shared" si="21"/>
        <v>56157.456297874494</v>
      </c>
      <c r="X1358" s="5" t="str">
        <f t="array" ref="X1358">IFERROR(INDEX(Data!$K$2:$K$1823,MATCH('Ratios - Total'!$C1358,IF(Data!$A$2:$A$1823='Ratios - Total'!$A1358,Data!$C$2:$C$1823,0),0))/INDEX(Data!$G$2:$G$1823,MATCH('Ratios - Total'!$C1358,IF(Data!$A$2:$A$1823='Ratios - Total'!$A1358,Data!$C$2:$C$1823,0),0)),"Missing Data")</f>
        <v>Missing Data</v>
      </c>
    </row>
    <row r="1359" spans="1:24" x14ac:dyDescent="0.25">
      <c r="A1359" s="22" t="s">
        <v>8</v>
      </c>
      <c r="B1359" s="22" t="s">
        <v>9</v>
      </c>
      <c r="C1359" s="22">
        <v>2004</v>
      </c>
      <c r="D1359" s="5">
        <f t="array" ref="D1359">IFERROR(INDEX(Data!$H$2:$H$1823,MATCH('Ratios - Total'!$C1359,IF(Data!$A$2:$A$1823='Ratios - Total'!$A1359,Data!$C$2:$C$1823,0),0))/INDEX(Data!$D$2:$D$1823,MATCH('Ratios - Total'!$C1359,IF(Data!$A$2:$A$1823='Ratios - Total'!$A1359,Data!$C$2:$C$1823,0),0)),"Missing Data")</f>
        <v>1263.9590234526761</v>
      </c>
      <c r="E1359" s="22"/>
      <c r="F1359" s="5">
        <f t="array" ref="F1359">IFERROR(INDEX(Data!$G$2:$G$1823,MATCH('Ratios - Total'!$C1359,IF(Data!$A$2:$A$1823='Ratios - Total'!$A1359,Data!$C$2:$C$1823,0),0))/INDEX(Data!$D$2:$D$1823,MATCH('Ratios - Total'!$C1359,IF(Data!$A$2:$A$1823='Ratios - Total'!$A1359,Data!$C$2:$C$1823,0),0)),"Missing Data")</f>
        <v>0</v>
      </c>
      <c r="G1359" s="5"/>
      <c r="H1359" s="5" t="str">
        <f t="array" ref="H1359">IFERROR(INDEX(Data!$H$2:$H$1823,MATCH('Ratios - Total'!$C1359,IF(Data!$A$2:$A$1823='Ratios - Total'!$A1359,Data!$C$2:$C$1823,0),0))/INDEX(Data!$G$2:$G$1823,MATCH('Ratios - Total'!$C1359,IF(Data!$A$2:$A$1823='Ratios - Total'!$A1359,Data!$C$2:$C$1823,0),0)),"Missing Data")</f>
        <v>Missing Data</v>
      </c>
      <c r="I1359" s="5">
        <f t="array" ref="I1359">IFERROR(INDEX(Data!$G$2:$G$1823,MATCH('Ratios - Total'!$C1359,IF(Data!$A$2:$A$1823='Ratios - Total'!$A1359,Data!$C$2:$C$1823,0),0))/INDEX(Data!$D$2:$D$1823,MATCH('Ratios - Total'!$C1359,IF(Data!$A$2:$A$1823='Ratios - Total'!$A1359,Data!$C$2:$C$1823,0),0)),"Missing Data")</f>
        <v>0</v>
      </c>
      <c r="J1359" s="22"/>
      <c r="K1359" s="5">
        <f t="array" ref="K1359">IFERROR(INDEX(Data!$E$2:$E$1823,MATCH('Ratios - Total'!$C1359,IF(Data!$A$2:$A$1823='Ratios - Total'!$A1359,Data!$C$2:$C$1823,0),0))/INDEX(Data!$D$2:$D$1823,MATCH('Ratios - Total'!$C1359,IF(Data!$A$2:$A$1823='Ratios - Total'!$A1359,Data!$C$2:$C$1823,0),0)),"Missing Data")</f>
        <v>0</v>
      </c>
      <c r="L1359" s="5"/>
      <c r="M1359" s="5" t="str">
        <f t="array" ref="M1359">IFERROR(INDEX(Data!$F$2:$F$1823,MATCH('Ratios - Total'!$C1359,IF(Data!$A$2:$A$1823='Ratios - Total'!$A1359,Data!$C$2:$C$1823,0),0))/INDEX(Data!$E$2:$E$1823,MATCH('Ratios - Total'!$C1359,IF(Data!$A$2:$A$1823='Ratios - Total'!$A1359,Data!$C$2:$C$1823,0),0)),"Missing Data")</f>
        <v>Missing Data</v>
      </c>
      <c r="N1359" s="5"/>
      <c r="O1359" s="5" t="str">
        <f t="array" ref="O1359">IFERROR(INDEX(Data!$G$2:$G$1823,MATCH('Ratios - Total'!$C1359,IF(Data!$A$2:$A$1823='Ratios - Total'!$A1359,Data!$C$2:$C$1823,0),0))/INDEX(Data!$F$2:$F$1823,MATCH('Ratios - Total'!$C1359,IF(Data!$A$2:$A$1823='Ratios - Total'!$A1359,Data!$C$2:$C$1823,0),0)),"Missing Data")</f>
        <v>Missing Data</v>
      </c>
      <c r="P1359" s="5" t="str">
        <f t="array" ref="P1359">IFERROR(INDEX(Data!$H$2:$H$1823,MATCH('Ratios - Total'!$C1359,IF(Data!$A$2:$A$1823='Ratios - Total'!$A1359,Data!$C$2:$C$1823,0),0))/INDEX(Data!$G$2:$G$1823,MATCH('Ratios - Total'!$C1359,IF(Data!$A$2:$A$1823='Ratios - Total'!$A1359,Data!$C$2:$C$1823,0),0)),"Missing Data")</f>
        <v>Missing Data</v>
      </c>
      <c r="Q1359" s="5"/>
      <c r="R1359" s="5" t="str">
        <f t="array" ref="R1359">IFERROR(INDEX(Data!$L$2:$L$1823,MATCH('Ratios - Total'!$C1359,IF(Data!$A$2:$A$1823='Ratios - Total'!$A1359,Data!$C$2:$C$1823,0),0))/INDEX(Data!$G$2:$G$1823,MATCH('Ratios - Total'!$C1359,IF(Data!$A$2:$A$1823='Ratios - Total'!$A1359,Data!$C$2:$C$1823,0),0)),"Missing Data")</f>
        <v>Missing Data</v>
      </c>
      <c r="S1359" s="5"/>
      <c r="T1359" s="5">
        <f t="array" ref="T1359">IFERROR(INDEX(Data!$H$2:$H$1823,MATCH('Ratios - Total'!$C1359,IF(Data!$A$2:$A$1823='Ratios - Total'!$A1359,Data!$C$2:$C$1823,0),0))/INDEX(Data!$L$2:$L$1823,MATCH('Ratios - Total'!$C1359,IF(Data!$A$2:$A$1823='Ratios - Total'!$A1359,Data!$C$2:$C$1823,0),0)),"Missing Data")</f>
        <v>67546.629857237407</v>
      </c>
      <c r="U1359" s="5">
        <f t="array" ref="U1359">IFERROR(INDEX(Data!$K$2:$K$1823,MATCH('Ratios - Total'!$C1359,IF(Data!$A$2:$A$1823='Ratios - Total'!$A1359,Data!$C$2:$C$1823,0),0))/INDEX(Data!$H$2:$H$1823,MATCH('Ratios - Total'!$C1359,IF(Data!$A$2:$A$1823='Ratios - Total'!$A1359,Data!$C$2:$C$1823,0),0)),"Missing Data")</f>
        <v>0.44023816845687447</v>
      </c>
      <c r="V1359" s="5">
        <f t="array" ref="V1359">IFERROR(INDEX(Data!$K$2:$K$1823,MATCH('Ratios - Total'!$C1359,IF(Data!$A$2:$A$1823='Ratios - Total'!$A1359,Data!$C$2:$C$1823,0),0))/INDEX(Data!$L$2:$L$1823,MATCH('Ratios - Total'!$C1359,IF(Data!$A$2:$A$1823='Ratios - Total'!$A1359,Data!$C$2:$C$1823,0),0)),"Missing Data")</f>
        <v>29736.604613784628</v>
      </c>
      <c r="W1359" s="5">
        <f t="shared" si="21"/>
        <v>37810.025243452779</v>
      </c>
      <c r="X1359" s="5" t="str">
        <f t="array" ref="X1359">IFERROR(INDEX(Data!$K$2:$K$1823,MATCH('Ratios - Total'!$C1359,IF(Data!$A$2:$A$1823='Ratios - Total'!$A1359,Data!$C$2:$C$1823,0),0))/INDEX(Data!$G$2:$G$1823,MATCH('Ratios - Total'!$C1359,IF(Data!$A$2:$A$1823='Ratios - Total'!$A1359,Data!$C$2:$C$1823,0),0)),"Missing Data")</f>
        <v>Missing Data</v>
      </c>
    </row>
    <row r="1360" spans="1:24" x14ac:dyDescent="0.25">
      <c r="A1360" s="22" t="s">
        <v>10</v>
      </c>
      <c r="B1360" s="22" t="s">
        <v>11</v>
      </c>
      <c r="C1360" s="22">
        <v>2004</v>
      </c>
      <c r="D1360" s="5">
        <f t="array" ref="D1360">IFERROR(INDEX(Data!$H$2:$H$1823,MATCH('Ratios - Total'!$C1360,IF(Data!$A$2:$A$1823='Ratios - Total'!$A1360,Data!$C$2:$C$1823,0),0))/INDEX(Data!$D$2:$D$1823,MATCH('Ratios - Total'!$C1360,IF(Data!$A$2:$A$1823='Ratios - Total'!$A1360,Data!$C$2:$C$1823,0),0)),"Missing Data")</f>
        <v>1268.4197512006826</v>
      </c>
      <c r="E1360" s="22"/>
      <c r="F1360" s="5">
        <f t="array" ref="F1360">IFERROR(INDEX(Data!$G$2:$G$1823,MATCH('Ratios - Total'!$C1360,IF(Data!$A$2:$A$1823='Ratios - Total'!$A1360,Data!$C$2:$C$1823,0),0))/INDEX(Data!$D$2:$D$1823,MATCH('Ratios - Total'!$C1360,IF(Data!$A$2:$A$1823='Ratios - Total'!$A1360,Data!$C$2:$C$1823,0),0)),"Missing Data")</f>
        <v>0</v>
      </c>
      <c r="G1360" s="5"/>
      <c r="H1360" s="5" t="str">
        <f t="array" ref="H1360">IFERROR(INDEX(Data!$H$2:$H$1823,MATCH('Ratios - Total'!$C1360,IF(Data!$A$2:$A$1823='Ratios - Total'!$A1360,Data!$C$2:$C$1823,0),0))/INDEX(Data!$G$2:$G$1823,MATCH('Ratios - Total'!$C1360,IF(Data!$A$2:$A$1823='Ratios - Total'!$A1360,Data!$C$2:$C$1823,0),0)),"Missing Data")</f>
        <v>Missing Data</v>
      </c>
      <c r="I1360" s="5">
        <f t="array" ref="I1360">IFERROR(INDEX(Data!$G$2:$G$1823,MATCH('Ratios - Total'!$C1360,IF(Data!$A$2:$A$1823='Ratios - Total'!$A1360,Data!$C$2:$C$1823,0),0))/INDEX(Data!$D$2:$D$1823,MATCH('Ratios - Total'!$C1360,IF(Data!$A$2:$A$1823='Ratios - Total'!$A1360,Data!$C$2:$C$1823,0),0)),"Missing Data")</f>
        <v>0</v>
      </c>
      <c r="J1360" s="22"/>
      <c r="K1360" s="5">
        <f t="array" ref="K1360">IFERROR(INDEX(Data!$E$2:$E$1823,MATCH('Ratios - Total'!$C1360,IF(Data!$A$2:$A$1823='Ratios - Total'!$A1360,Data!$C$2:$C$1823,0),0))/INDEX(Data!$D$2:$D$1823,MATCH('Ratios - Total'!$C1360,IF(Data!$A$2:$A$1823='Ratios - Total'!$A1360,Data!$C$2:$C$1823,0),0)),"Missing Data")</f>
        <v>0</v>
      </c>
      <c r="L1360" s="5"/>
      <c r="M1360" s="5" t="str">
        <f t="array" ref="M1360">IFERROR(INDEX(Data!$F$2:$F$1823,MATCH('Ratios - Total'!$C1360,IF(Data!$A$2:$A$1823='Ratios - Total'!$A1360,Data!$C$2:$C$1823,0),0))/INDEX(Data!$E$2:$E$1823,MATCH('Ratios - Total'!$C1360,IF(Data!$A$2:$A$1823='Ratios - Total'!$A1360,Data!$C$2:$C$1823,0),0)),"Missing Data")</f>
        <v>Missing Data</v>
      </c>
      <c r="N1360" s="5"/>
      <c r="O1360" s="5" t="str">
        <f t="array" ref="O1360">IFERROR(INDEX(Data!$G$2:$G$1823,MATCH('Ratios - Total'!$C1360,IF(Data!$A$2:$A$1823='Ratios - Total'!$A1360,Data!$C$2:$C$1823,0),0))/INDEX(Data!$F$2:$F$1823,MATCH('Ratios - Total'!$C1360,IF(Data!$A$2:$A$1823='Ratios - Total'!$A1360,Data!$C$2:$C$1823,0),0)),"Missing Data")</f>
        <v>Missing Data</v>
      </c>
      <c r="P1360" s="5" t="str">
        <f t="array" ref="P1360">IFERROR(INDEX(Data!$H$2:$H$1823,MATCH('Ratios - Total'!$C1360,IF(Data!$A$2:$A$1823='Ratios - Total'!$A1360,Data!$C$2:$C$1823,0),0))/INDEX(Data!$G$2:$G$1823,MATCH('Ratios - Total'!$C1360,IF(Data!$A$2:$A$1823='Ratios - Total'!$A1360,Data!$C$2:$C$1823,0),0)),"Missing Data")</f>
        <v>Missing Data</v>
      </c>
      <c r="Q1360" s="5"/>
      <c r="R1360" s="5" t="str">
        <f t="array" ref="R1360">IFERROR(INDEX(Data!$L$2:$L$1823,MATCH('Ratios - Total'!$C1360,IF(Data!$A$2:$A$1823='Ratios - Total'!$A1360,Data!$C$2:$C$1823,0),0))/INDEX(Data!$G$2:$G$1823,MATCH('Ratios - Total'!$C1360,IF(Data!$A$2:$A$1823='Ratios - Total'!$A1360,Data!$C$2:$C$1823,0),0)),"Missing Data")</f>
        <v>Missing Data</v>
      </c>
      <c r="S1360" s="5"/>
      <c r="T1360" s="5">
        <f t="array" ref="T1360">IFERROR(INDEX(Data!$H$2:$H$1823,MATCH('Ratios - Total'!$C1360,IF(Data!$A$2:$A$1823='Ratios - Total'!$A1360,Data!$C$2:$C$1823,0),0))/INDEX(Data!$L$2:$L$1823,MATCH('Ratios - Total'!$C1360,IF(Data!$A$2:$A$1823='Ratios - Total'!$A1360,Data!$C$2:$C$1823,0),0)),"Missing Data")</f>
        <v>53737.978706685361</v>
      </c>
      <c r="U1360" s="5">
        <f t="array" ref="U1360">IFERROR(INDEX(Data!$K$2:$K$1823,MATCH('Ratios - Total'!$C1360,IF(Data!$A$2:$A$1823='Ratios - Total'!$A1360,Data!$C$2:$C$1823,0),0))/INDEX(Data!$H$2:$H$1823,MATCH('Ratios - Total'!$C1360,IF(Data!$A$2:$A$1823='Ratios - Total'!$A1360,Data!$C$2:$C$1823,0),0)),"Missing Data")</f>
        <v>0.45645623300293958</v>
      </c>
      <c r="V1360" s="5">
        <f t="array" ref="V1360">IFERROR(INDEX(Data!$K$2:$K$1823,MATCH('Ratios - Total'!$C1360,IF(Data!$A$2:$A$1823='Ratios - Total'!$A1360,Data!$C$2:$C$1823,0),0))/INDEX(Data!$L$2:$L$1823,MATCH('Ratios - Total'!$C1360,IF(Data!$A$2:$A$1823='Ratios - Total'!$A1360,Data!$C$2:$C$1823,0),0)),"Missing Data")</f>
        <v>24529.03532964578</v>
      </c>
      <c r="W1360" s="5">
        <f t="shared" si="21"/>
        <v>29208.943377039581</v>
      </c>
      <c r="X1360" s="5" t="str">
        <f t="array" ref="X1360">IFERROR(INDEX(Data!$K$2:$K$1823,MATCH('Ratios - Total'!$C1360,IF(Data!$A$2:$A$1823='Ratios - Total'!$A1360,Data!$C$2:$C$1823,0),0))/INDEX(Data!$G$2:$G$1823,MATCH('Ratios - Total'!$C1360,IF(Data!$A$2:$A$1823='Ratios - Total'!$A1360,Data!$C$2:$C$1823,0),0)),"Missing Data")</f>
        <v>Missing Data</v>
      </c>
    </row>
    <row r="1361" spans="1:24" x14ac:dyDescent="0.25">
      <c r="A1361" s="22" t="s">
        <v>12</v>
      </c>
      <c r="B1361" s="22" t="s">
        <v>13</v>
      </c>
      <c r="C1361" s="22">
        <v>2004</v>
      </c>
      <c r="D1361" s="5">
        <f t="array" ref="D1361">IFERROR(INDEX(Data!$H$2:$H$1823,MATCH('Ratios - Total'!$C1361,IF(Data!$A$2:$A$1823='Ratios - Total'!$A1361,Data!$C$2:$C$1823,0),0))/INDEX(Data!$D$2:$D$1823,MATCH('Ratios - Total'!$C1361,IF(Data!$A$2:$A$1823='Ratios - Total'!$A1361,Data!$C$2:$C$1823,0),0)),"Missing Data")</f>
        <v>1875.9957704625911</v>
      </c>
      <c r="E1361" s="22"/>
      <c r="F1361" s="5">
        <f t="array" ref="F1361">IFERROR(INDEX(Data!$G$2:$G$1823,MATCH('Ratios - Total'!$C1361,IF(Data!$A$2:$A$1823='Ratios - Total'!$A1361,Data!$C$2:$C$1823,0),0))/INDEX(Data!$D$2:$D$1823,MATCH('Ratios - Total'!$C1361,IF(Data!$A$2:$A$1823='Ratios - Total'!$A1361,Data!$C$2:$C$1823,0),0)),"Missing Data")</f>
        <v>0</v>
      </c>
      <c r="G1361" s="5"/>
      <c r="H1361" s="5" t="str">
        <f t="array" ref="H1361">IFERROR(INDEX(Data!$H$2:$H$1823,MATCH('Ratios - Total'!$C1361,IF(Data!$A$2:$A$1823='Ratios - Total'!$A1361,Data!$C$2:$C$1823,0),0))/INDEX(Data!$G$2:$G$1823,MATCH('Ratios - Total'!$C1361,IF(Data!$A$2:$A$1823='Ratios - Total'!$A1361,Data!$C$2:$C$1823,0),0)),"Missing Data")</f>
        <v>Missing Data</v>
      </c>
      <c r="I1361" s="5">
        <f t="array" ref="I1361">IFERROR(INDEX(Data!$G$2:$G$1823,MATCH('Ratios - Total'!$C1361,IF(Data!$A$2:$A$1823='Ratios - Total'!$A1361,Data!$C$2:$C$1823,0),0))/INDEX(Data!$D$2:$D$1823,MATCH('Ratios - Total'!$C1361,IF(Data!$A$2:$A$1823='Ratios - Total'!$A1361,Data!$C$2:$C$1823,0),0)),"Missing Data")</f>
        <v>0</v>
      </c>
      <c r="J1361" s="22"/>
      <c r="K1361" s="5">
        <f t="array" ref="K1361">IFERROR(INDEX(Data!$E$2:$E$1823,MATCH('Ratios - Total'!$C1361,IF(Data!$A$2:$A$1823='Ratios - Total'!$A1361,Data!$C$2:$C$1823,0),0))/INDEX(Data!$D$2:$D$1823,MATCH('Ratios - Total'!$C1361,IF(Data!$A$2:$A$1823='Ratios - Total'!$A1361,Data!$C$2:$C$1823,0),0)),"Missing Data")</f>
        <v>0</v>
      </c>
      <c r="L1361" s="5"/>
      <c r="M1361" s="5" t="str">
        <f t="array" ref="M1361">IFERROR(INDEX(Data!$F$2:$F$1823,MATCH('Ratios - Total'!$C1361,IF(Data!$A$2:$A$1823='Ratios - Total'!$A1361,Data!$C$2:$C$1823,0),0))/INDEX(Data!$E$2:$E$1823,MATCH('Ratios - Total'!$C1361,IF(Data!$A$2:$A$1823='Ratios - Total'!$A1361,Data!$C$2:$C$1823,0),0)),"Missing Data")</f>
        <v>Missing Data</v>
      </c>
      <c r="N1361" s="5"/>
      <c r="O1361" s="5" t="str">
        <f t="array" ref="O1361">IFERROR(INDEX(Data!$G$2:$G$1823,MATCH('Ratios - Total'!$C1361,IF(Data!$A$2:$A$1823='Ratios - Total'!$A1361,Data!$C$2:$C$1823,0),0))/INDEX(Data!$F$2:$F$1823,MATCH('Ratios - Total'!$C1361,IF(Data!$A$2:$A$1823='Ratios - Total'!$A1361,Data!$C$2:$C$1823,0),0)),"Missing Data")</f>
        <v>Missing Data</v>
      </c>
      <c r="P1361" s="5" t="str">
        <f t="array" ref="P1361">IFERROR(INDEX(Data!$H$2:$H$1823,MATCH('Ratios - Total'!$C1361,IF(Data!$A$2:$A$1823='Ratios - Total'!$A1361,Data!$C$2:$C$1823,0),0))/INDEX(Data!$G$2:$G$1823,MATCH('Ratios - Total'!$C1361,IF(Data!$A$2:$A$1823='Ratios - Total'!$A1361,Data!$C$2:$C$1823,0),0)),"Missing Data")</f>
        <v>Missing Data</v>
      </c>
      <c r="Q1361" s="5"/>
      <c r="R1361" s="5" t="str">
        <f t="array" ref="R1361">IFERROR(INDEX(Data!$L$2:$L$1823,MATCH('Ratios - Total'!$C1361,IF(Data!$A$2:$A$1823='Ratios - Total'!$A1361,Data!$C$2:$C$1823,0),0))/INDEX(Data!$G$2:$G$1823,MATCH('Ratios - Total'!$C1361,IF(Data!$A$2:$A$1823='Ratios - Total'!$A1361,Data!$C$2:$C$1823,0),0)),"Missing Data")</f>
        <v>Missing Data</v>
      </c>
      <c r="S1361" s="5"/>
      <c r="T1361" s="5">
        <f t="array" ref="T1361">IFERROR(INDEX(Data!$H$2:$H$1823,MATCH('Ratios - Total'!$C1361,IF(Data!$A$2:$A$1823='Ratios - Total'!$A1361,Data!$C$2:$C$1823,0),0))/INDEX(Data!$L$2:$L$1823,MATCH('Ratios - Total'!$C1361,IF(Data!$A$2:$A$1823='Ratios - Total'!$A1361,Data!$C$2:$C$1823,0),0)),"Missing Data")</f>
        <v>100541.82646384877</v>
      </c>
      <c r="U1361" s="5">
        <f t="array" ref="U1361">IFERROR(INDEX(Data!$K$2:$K$1823,MATCH('Ratios - Total'!$C1361,IF(Data!$A$2:$A$1823='Ratios - Total'!$A1361,Data!$C$2:$C$1823,0),0))/INDEX(Data!$H$2:$H$1823,MATCH('Ratios - Total'!$C1361,IF(Data!$A$2:$A$1823='Ratios - Total'!$A1361,Data!$C$2:$C$1823,0),0)),"Missing Data")</f>
        <v>0.4243927400144154</v>
      </c>
      <c r="V1361" s="5">
        <f t="array" ref="V1361">IFERROR(INDEX(Data!$K$2:$K$1823,MATCH('Ratios - Total'!$C1361,IF(Data!$A$2:$A$1823='Ratios - Total'!$A1361,Data!$C$2:$C$1823,0),0))/INDEX(Data!$L$2:$L$1823,MATCH('Ratios - Total'!$C1361,IF(Data!$A$2:$A$1823='Ratios - Total'!$A1361,Data!$C$2:$C$1823,0),0)),"Missing Data")</f>
        <v>42669.221219046645</v>
      </c>
      <c r="W1361" s="5">
        <f t="shared" si="21"/>
        <v>57872.605244802129</v>
      </c>
      <c r="X1361" s="5" t="str">
        <f t="array" ref="X1361">IFERROR(INDEX(Data!$K$2:$K$1823,MATCH('Ratios - Total'!$C1361,IF(Data!$A$2:$A$1823='Ratios - Total'!$A1361,Data!$C$2:$C$1823,0),0))/INDEX(Data!$G$2:$G$1823,MATCH('Ratios - Total'!$C1361,IF(Data!$A$2:$A$1823='Ratios - Total'!$A1361,Data!$C$2:$C$1823,0),0)),"Missing Data")</f>
        <v>Missing Data</v>
      </c>
    </row>
    <row r="1362" spans="1:24" x14ac:dyDescent="0.25">
      <c r="A1362" s="22" t="s">
        <v>14</v>
      </c>
      <c r="B1362" s="22" t="s">
        <v>15</v>
      </c>
      <c r="C1362" s="22">
        <v>2004</v>
      </c>
      <c r="D1362" s="5">
        <f t="array" ref="D1362">IFERROR(INDEX(Data!$H$2:$H$1823,MATCH('Ratios - Total'!$C1362,IF(Data!$A$2:$A$1823='Ratios - Total'!$A1362,Data!$C$2:$C$1823,0),0))/INDEX(Data!$D$2:$D$1823,MATCH('Ratios - Total'!$C1362,IF(Data!$A$2:$A$1823='Ratios - Total'!$A1362,Data!$C$2:$C$1823,0),0)),"Missing Data")</f>
        <v>1572.6023563211734</v>
      </c>
      <c r="E1362" s="22"/>
      <c r="F1362" s="5">
        <f t="array" ref="F1362">IFERROR(INDEX(Data!$G$2:$G$1823,MATCH('Ratios - Total'!$C1362,IF(Data!$A$2:$A$1823='Ratios - Total'!$A1362,Data!$C$2:$C$1823,0),0))/INDEX(Data!$D$2:$D$1823,MATCH('Ratios - Total'!$C1362,IF(Data!$A$2:$A$1823='Ratios - Total'!$A1362,Data!$C$2:$C$1823,0),0)),"Missing Data")</f>
        <v>0</v>
      </c>
      <c r="G1362" s="5"/>
      <c r="H1362" s="5" t="str">
        <f t="array" ref="H1362">IFERROR(INDEX(Data!$H$2:$H$1823,MATCH('Ratios - Total'!$C1362,IF(Data!$A$2:$A$1823='Ratios - Total'!$A1362,Data!$C$2:$C$1823,0),0))/INDEX(Data!$G$2:$G$1823,MATCH('Ratios - Total'!$C1362,IF(Data!$A$2:$A$1823='Ratios - Total'!$A1362,Data!$C$2:$C$1823,0),0)),"Missing Data")</f>
        <v>Missing Data</v>
      </c>
      <c r="I1362" s="5">
        <f t="array" ref="I1362">IFERROR(INDEX(Data!$G$2:$G$1823,MATCH('Ratios - Total'!$C1362,IF(Data!$A$2:$A$1823='Ratios - Total'!$A1362,Data!$C$2:$C$1823,0),0))/INDEX(Data!$D$2:$D$1823,MATCH('Ratios - Total'!$C1362,IF(Data!$A$2:$A$1823='Ratios - Total'!$A1362,Data!$C$2:$C$1823,0),0)),"Missing Data")</f>
        <v>0</v>
      </c>
      <c r="J1362" s="22"/>
      <c r="K1362" s="5">
        <f t="array" ref="K1362">IFERROR(INDEX(Data!$E$2:$E$1823,MATCH('Ratios - Total'!$C1362,IF(Data!$A$2:$A$1823='Ratios - Total'!$A1362,Data!$C$2:$C$1823,0),0))/INDEX(Data!$D$2:$D$1823,MATCH('Ratios - Total'!$C1362,IF(Data!$A$2:$A$1823='Ratios - Total'!$A1362,Data!$C$2:$C$1823,0),0)),"Missing Data")</f>
        <v>0</v>
      </c>
      <c r="L1362" s="5"/>
      <c r="M1362" s="5" t="str">
        <f t="array" ref="M1362">IFERROR(INDEX(Data!$F$2:$F$1823,MATCH('Ratios - Total'!$C1362,IF(Data!$A$2:$A$1823='Ratios - Total'!$A1362,Data!$C$2:$C$1823,0),0))/INDEX(Data!$E$2:$E$1823,MATCH('Ratios - Total'!$C1362,IF(Data!$A$2:$A$1823='Ratios - Total'!$A1362,Data!$C$2:$C$1823,0),0)),"Missing Data")</f>
        <v>Missing Data</v>
      </c>
      <c r="N1362" s="5"/>
      <c r="O1362" s="5" t="str">
        <f t="array" ref="O1362">IFERROR(INDEX(Data!$G$2:$G$1823,MATCH('Ratios - Total'!$C1362,IF(Data!$A$2:$A$1823='Ratios - Total'!$A1362,Data!$C$2:$C$1823,0),0))/INDEX(Data!$F$2:$F$1823,MATCH('Ratios - Total'!$C1362,IF(Data!$A$2:$A$1823='Ratios - Total'!$A1362,Data!$C$2:$C$1823,0),0)),"Missing Data")</f>
        <v>Missing Data</v>
      </c>
      <c r="P1362" s="5" t="str">
        <f t="array" ref="P1362">IFERROR(INDEX(Data!$H$2:$H$1823,MATCH('Ratios - Total'!$C1362,IF(Data!$A$2:$A$1823='Ratios - Total'!$A1362,Data!$C$2:$C$1823,0),0))/INDEX(Data!$G$2:$G$1823,MATCH('Ratios - Total'!$C1362,IF(Data!$A$2:$A$1823='Ratios - Total'!$A1362,Data!$C$2:$C$1823,0),0)),"Missing Data")</f>
        <v>Missing Data</v>
      </c>
      <c r="Q1362" s="5"/>
      <c r="R1362" s="5" t="str">
        <f t="array" ref="R1362">IFERROR(INDEX(Data!$L$2:$L$1823,MATCH('Ratios - Total'!$C1362,IF(Data!$A$2:$A$1823='Ratios - Total'!$A1362,Data!$C$2:$C$1823,0),0))/INDEX(Data!$G$2:$G$1823,MATCH('Ratios - Total'!$C1362,IF(Data!$A$2:$A$1823='Ratios - Total'!$A1362,Data!$C$2:$C$1823,0),0)),"Missing Data")</f>
        <v>Missing Data</v>
      </c>
      <c r="S1362" s="5"/>
      <c r="T1362" s="5">
        <f t="array" ref="T1362">IFERROR(INDEX(Data!$H$2:$H$1823,MATCH('Ratios - Total'!$C1362,IF(Data!$A$2:$A$1823='Ratios - Total'!$A1362,Data!$C$2:$C$1823,0),0))/INDEX(Data!$L$2:$L$1823,MATCH('Ratios - Total'!$C1362,IF(Data!$A$2:$A$1823='Ratios - Total'!$A1362,Data!$C$2:$C$1823,0),0)),"Missing Data")</f>
        <v>75284.894460372932</v>
      </c>
      <c r="U1362" s="5">
        <f t="array" ref="U1362">IFERROR(INDEX(Data!$K$2:$K$1823,MATCH('Ratios - Total'!$C1362,IF(Data!$A$2:$A$1823='Ratios - Total'!$A1362,Data!$C$2:$C$1823,0),0))/INDEX(Data!$H$2:$H$1823,MATCH('Ratios - Total'!$C1362,IF(Data!$A$2:$A$1823='Ratios - Total'!$A1362,Data!$C$2:$C$1823,0),0)),"Missing Data")</f>
        <v>0.41809231803451896</v>
      </c>
      <c r="V1362" s="5">
        <f t="array" ref="V1362">IFERROR(INDEX(Data!$K$2:$K$1823,MATCH('Ratios - Total'!$C1362,IF(Data!$A$2:$A$1823='Ratios - Total'!$A1362,Data!$C$2:$C$1823,0),0))/INDEX(Data!$L$2:$L$1823,MATCH('Ratios - Total'!$C1362,IF(Data!$A$2:$A$1823='Ratios - Total'!$A1362,Data!$C$2:$C$1823,0),0)),"Missing Data")</f>
        <v>31476.036037921436</v>
      </c>
      <c r="W1362" s="5">
        <f t="shared" si="21"/>
        <v>43808.858422451493</v>
      </c>
      <c r="X1362" s="5" t="str">
        <f t="array" ref="X1362">IFERROR(INDEX(Data!$K$2:$K$1823,MATCH('Ratios - Total'!$C1362,IF(Data!$A$2:$A$1823='Ratios - Total'!$A1362,Data!$C$2:$C$1823,0),0))/INDEX(Data!$G$2:$G$1823,MATCH('Ratios - Total'!$C1362,IF(Data!$A$2:$A$1823='Ratios - Total'!$A1362,Data!$C$2:$C$1823,0),0)),"Missing Data")</f>
        <v>Missing Data</v>
      </c>
    </row>
    <row r="1363" spans="1:24" x14ac:dyDescent="0.25">
      <c r="A1363" s="22" t="s">
        <v>16</v>
      </c>
      <c r="B1363" s="22" t="s">
        <v>17</v>
      </c>
      <c r="C1363" s="22">
        <v>2004</v>
      </c>
      <c r="D1363" s="5">
        <f t="array" ref="D1363">IFERROR(INDEX(Data!$H$2:$H$1823,MATCH('Ratios - Total'!$C1363,IF(Data!$A$2:$A$1823='Ratios - Total'!$A1363,Data!$C$2:$C$1823,0),0))/INDEX(Data!$D$2:$D$1823,MATCH('Ratios - Total'!$C1363,IF(Data!$A$2:$A$1823='Ratios - Total'!$A1363,Data!$C$2:$C$1823,0),0)),"Missing Data")</f>
        <v>2029.8665196073102</v>
      </c>
      <c r="E1363" s="22"/>
      <c r="F1363" s="5">
        <f t="array" ref="F1363">IFERROR(INDEX(Data!$G$2:$G$1823,MATCH('Ratios - Total'!$C1363,IF(Data!$A$2:$A$1823='Ratios - Total'!$A1363,Data!$C$2:$C$1823,0),0))/INDEX(Data!$D$2:$D$1823,MATCH('Ratios - Total'!$C1363,IF(Data!$A$2:$A$1823='Ratios - Total'!$A1363,Data!$C$2:$C$1823,0),0)),"Missing Data")</f>
        <v>0</v>
      </c>
      <c r="G1363" s="5"/>
      <c r="H1363" s="5" t="str">
        <f t="array" ref="H1363">IFERROR(INDEX(Data!$H$2:$H$1823,MATCH('Ratios - Total'!$C1363,IF(Data!$A$2:$A$1823='Ratios - Total'!$A1363,Data!$C$2:$C$1823,0),0))/INDEX(Data!$G$2:$G$1823,MATCH('Ratios - Total'!$C1363,IF(Data!$A$2:$A$1823='Ratios - Total'!$A1363,Data!$C$2:$C$1823,0),0)),"Missing Data")</f>
        <v>Missing Data</v>
      </c>
      <c r="I1363" s="5">
        <f t="array" ref="I1363">IFERROR(INDEX(Data!$G$2:$G$1823,MATCH('Ratios - Total'!$C1363,IF(Data!$A$2:$A$1823='Ratios - Total'!$A1363,Data!$C$2:$C$1823,0),0))/INDEX(Data!$D$2:$D$1823,MATCH('Ratios - Total'!$C1363,IF(Data!$A$2:$A$1823='Ratios - Total'!$A1363,Data!$C$2:$C$1823,0),0)),"Missing Data")</f>
        <v>0</v>
      </c>
      <c r="J1363" s="22"/>
      <c r="K1363" s="5">
        <f t="array" ref="K1363">IFERROR(INDEX(Data!$E$2:$E$1823,MATCH('Ratios - Total'!$C1363,IF(Data!$A$2:$A$1823='Ratios - Total'!$A1363,Data!$C$2:$C$1823,0),0))/INDEX(Data!$D$2:$D$1823,MATCH('Ratios - Total'!$C1363,IF(Data!$A$2:$A$1823='Ratios - Total'!$A1363,Data!$C$2:$C$1823,0),0)),"Missing Data")</f>
        <v>0</v>
      </c>
      <c r="L1363" s="5"/>
      <c r="M1363" s="5" t="str">
        <f t="array" ref="M1363">IFERROR(INDEX(Data!$F$2:$F$1823,MATCH('Ratios - Total'!$C1363,IF(Data!$A$2:$A$1823='Ratios - Total'!$A1363,Data!$C$2:$C$1823,0),0))/INDEX(Data!$E$2:$E$1823,MATCH('Ratios - Total'!$C1363,IF(Data!$A$2:$A$1823='Ratios - Total'!$A1363,Data!$C$2:$C$1823,0),0)),"Missing Data")</f>
        <v>Missing Data</v>
      </c>
      <c r="N1363" s="5"/>
      <c r="O1363" s="5" t="str">
        <f t="array" ref="O1363">IFERROR(INDEX(Data!$G$2:$G$1823,MATCH('Ratios - Total'!$C1363,IF(Data!$A$2:$A$1823='Ratios - Total'!$A1363,Data!$C$2:$C$1823,0),0))/INDEX(Data!$F$2:$F$1823,MATCH('Ratios - Total'!$C1363,IF(Data!$A$2:$A$1823='Ratios - Total'!$A1363,Data!$C$2:$C$1823,0),0)),"Missing Data")</f>
        <v>Missing Data</v>
      </c>
      <c r="P1363" s="5" t="str">
        <f t="array" ref="P1363">IFERROR(INDEX(Data!$H$2:$H$1823,MATCH('Ratios - Total'!$C1363,IF(Data!$A$2:$A$1823='Ratios - Total'!$A1363,Data!$C$2:$C$1823,0),0))/INDEX(Data!$G$2:$G$1823,MATCH('Ratios - Total'!$C1363,IF(Data!$A$2:$A$1823='Ratios - Total'!$A1363,Data!$C$2:$C$1823,0),0)),"Missing Data")</f>
        <v>Missing Data</v>
      </c>
      <c r="Q1363" s="5"/>
      <c r="R1363" s="5" t="str">
        <f t="array" ref="R1363">IFERROR(INDEX(Data!$L$2:$L$1823,MATCH('Ratios - Total'!$C1363,IF(Data!$A$2:$A$1823='Ratios - Total'!$A1363,Data!$C$2:$C$1823,0),0))/INDEX(Data!$G$2:$G$1823,MATCH('Ratios - Total'!$C1363,IF(Data!$A$2:$A$1823='Ratios - Total'!$A1363,Data!$C$2:$C$1823,0),0)),"Missing Data")</f>
        <v>Missing Data</v>
      </c>
      <c r="S1363" s="5"/>
      <c r="T1363" s="5">
        <f t="array" ref="T1363">IFERROR(INDEX(Data!$H$2:$H$1823,MATCH('Ratios - Total'!$C1363,IF(Data!$A$2:$A$1823='Ratios - Total'!$A1363,Data!$C$2:$C$1823,0),0))/INDEX(Data!$L$2:$L$1823,MATCH('Ratios - Total'!$C1363,IF(Data!$A$2:$A$1823='Ratios - Total'!$A1363,Data!$C$2:$C$1823,0),0)),"Missing Data")</f>
        <v>83048.813472048307</v>
      </c>
      <c r="U1363" s="5">
        <f t="array" ref="U1363">IFERROR(INDEX(Data!$K$2:$K$1823,MATCH('Ratios - Total'!$C1363,IF(Data!$A$2:$A$1823='Ratios - Total'!$A1363,Data!$C$2:$C$1823,0),0))/INDEX(Data!$H$2:$H$1823,MATCH('Ratios - Total'!$C1363,IF(Data!$A$2:$A$1823='Ratios - Total'!$A1363,Data!$C$2:$C$1823,0),0)),"Missing Data")</f>
        <v>0.48559512018773782</v>
      </c>
      <c r="V1363" s="5">
        <f t="array" ref="V1363">IFERROR(INDEX(Data!$K$2:$K$1823,MATCH('Ratios - Total'!$C1363,IF(Data!$A$2:$A$1823='Ratios - Total'!$A1363,Data!$C$2:$C$1823,0),0))/INDEX(Data!$L$2:$L$1823,MATCH('Ratios - Total'!$C1363,IF(Data!$A$2:$A$1823='Ratios - Total'!$A1363,Data!$C$2:$C$1823,0),0)),"Missing Data")</f>
        <v>40328.098559408318</v>
      </c>
      <c r="W1363" s="5">
        <f t="shared" si="21"/>
        <v>42720.714912639989</v>
      </c>
      <c r="X1363" s="5" t="str">
        <f t="array" ref="X1363">IFERROR(INDEX(Data!$K$2:$K$1823,MATCH('Ratios - Total'!$C1363,IF(Data!$A$2:$A$1823='Ratios - Total'!$A1363,Data!$C$2:$C$1823,0),0))/INDEX(Data!$G$2:$G$1823,MATCH('Ratios - Total'!$C1363,IF(Data!$A$2:$A$1823='Ratios - Total'!$A1363,Data!$C$2:$C$1823,0),0)),"Missing Data")</f>
        <v>Missing Data</v>
      </c>
    </row>
    <row r="1364" spans="1:24" x14ac:dyDescent="0.25">
      <c r="A1364" s="22" t="s">
        <v>18</v>
      </c>
      <c r="B1364" s="22" t="s">
        <v>19</v>
      </c>
      <c r="C1364" s="22">
        <v>2004</v>
      </c>
      <c r="D1364" s="5">
        <f t="array" ref="D1364">IFERROR(INDEX(Data!$H$2:$H$1823,MATCH('Ratios - Total'!$C1364,IF(Data!$A$2:$A$1823='Ratios - Total'!$A1364,Data!$C$2:$C$1823,0),0))/INDEX(Data!$D$2:$D$1823,MATCH('Ratios - Total'!$C1364,IF(Data!$A$2:$A$1823='Ratios - Total'!$A1364,Data!$C$2:$C$1823,0),0)),"Missing Data")</f>
        <v>1804.8346190372447</v>
      </c>
      <c r="E1364" s="22"/>
      <c r="F1364" s="5">
        <f t="array" ref="F1364">IFERROR(INDEX(Data!$G$2:$G$1823,MATCH('Ratios - Total'!$C1364,IF(Data!$A$2:$A$1823='Ratios - Total'!$A1364,Data!$C$2:$C$1823,0),0))/INDEX(Data!$D$2:$D$1823,MATCH('Ratios - Total'!$C1364,IF(Data!$A$2:$A$1823='Ratios - Total'!$A1364,Data!$C$2:$C$1823,0),0)),"Missing Data")</f>
        <v>0</v>
      </c>
      <c r="G1364" s="5"/>
      <c r="H1364" s="5" t="str">
        <f t="array" ref="H1364">IFERROR(INDEX(Data!$H$2:$H$1823,MATCH('Ratios - Total'!$C1364,IF(Data!$A$2:$A$1823='Ratios - Total'!$A1364,Data!$C$2:$C$1823,0),0))/INDEX(Data!$G$2:$G$1823,MATCH('Ratios - Total'!$C1364,IF(Data!$A$2:$A$1823='Ratios - Total'!$A1364,Data!$C$2:$C$1823,0),0)),"Missing Data")</f>
        <v>Missing Data</v>
      </c>
      <c r="I1364" s="5">
        <f t="array" ref="I1364">IFERROR(INDEX(Data!$G$2:$G$1823,MATCH('Ratios - Total'!$C1364,IF(Data!$A$2:$A$1823='Ratios - Total'!$A1364,Data!$C$2:$C$1823,0),0))/INDEX(Data!$D$2:$D$1823,MATCH('Ratios - Total'!$C1364,IF(Data!$A$2:$A$1823='Ratios - Total'!$A1364,Data!$C$2:$C$1823,0),0)),"Missing Data")</f>
        <v>0</v>
      </c>
      <c r="J1364" s="22"/>
      <c r="K1364" s="5">
        <f t="array" ref="K1364">IFERROR(INDEX(Data!$E$2:$E$1823,MATCH('Ratios - Total'!$C1364,IF(Data!$A$2:$A$1823='Ratios - Total'!$A1364,Data!$C$2:$C$1823,0),0))/INDEX(Data!$D$2:$D$1823,MATCH('Ratios - Total'!$C1364,IF(Data!$A$2:$A$1823='Ratios - Total'!$A1364,Data!$C$2:$C$1823,0),0)),"Missing Data")</f>
        <v>0</v>
      </c>
      <c r="L1364" s="5"/>
      <c r="M1364" s="5" t="str">
        <f t="array" ref="M1364">IFERROR(INDEX(Data!$F$2:$F$1823,MATCH('Ratios - Total'!$C1364,IF(Data!$A$2:$A$1823='Ratios - Total'!$A1364,Data!$C$2:$C$1823,0),0))/INDEX(Data!$E$2:$E$1823,MATCH('Ratios - Total'!$C1364,IF(Data!$A$2:$A$1823='Ratios - Total'!$A1364,Data!$C$2:$C$1823,0),0)),"Missing Data")</f>
        <v>Missing Data</v>
      </c>
      <c r="N1364" s="5"/>
      <c r="O1364" s="5" t="str">
        <f t="array" ref="O1364">IFERROR(INDEX(Data!$G$2:$G$1823,MATCH('Ratios - Total'!$C1364,IF(Data!$A$2:$A$1823='Ratios - Total'!$A1364,Data!$C$2:$C$1823,0),0))/INDEX(Data!$F$2:$F$1823,MATCH('Ratios - Total'!$C1364,IF(Data!$A$2:$A$1823='Ratios - Total'!$A1364,Data!$C$2:$C$1823,0),0)),"Missing Data")</f>
        <v>Missing Data</v>
      </c>
      <c r="P1364" s="5" t="str">
        <f t="array" ref="P1364">IFERROR(INDEX(Data!$H$2:$H$1823,MATCH('Ratios - Total'!$C1364,IF(Data!$A$2:$A$1823='Ratios - Total'!$A1364,Data!$C$2:$C$1823,0),0))/INDEX(Data!$G$2:$G$1823,MATCH('Ratios - Total'!$C1364,IF(Data!$A$2:$A$1823='Ratios - Total'!$A1364,Data!$C$2:$C$1823,0),0)),"Missing Data")</f>
        <v>Missing Data</v>
      </c>
      <c r="Q1364" s="5"/>
      <c r="R1364" s="5" t="str">
        <f t="array" ref="R1364">IFERROR(INDEX(Data!$L$2:$L$1823,MATCH('Ratios - Total'!$C1364,IF(Data!$A$2:$A$1823='Ratios - Total'!$A1364,Data!$C$2:$C$1823,0),0))/INDEX(Data!$G$2:$G$1823,MATCH('Ratios - Total'!$C1364,IF(Data!$A$2:$A$1823='Ratios - Total'!$A1364,Data!$C$2:$C$1823,0),0)),"Missing Data")</f>
        <v>Missing Data</v>
      </c>
      <c r="S1364" s="5"/>
      <c r="T1364" s="5">
        <f t="array" ref="T1364">IFERROR(INDEX(Data!$H$2:$H$1823,MATCH('Ratios - Total'!$C1364,IF(Data!$A$2:$A$1823='Ratios - Total'!$A1364,Data!$C$2:$C$1823,0),0))/INDEX(Data!$L$2:$L$1823,MATCH('Ratios - Total'!$C1364,IF(Data!$A$2:$A$1823='Ratios - Total'!$A1364,Data!$C$2:$C$1823,0),0)),"Missing Data")</f>
        <v>87284.592583968799</v>
      </c>
      <c r="U1364" s="5">
        <f t="array" ref="U1364">IFERROR(INDEX(Data!$K$2:$K$1823,MATCH('Ratios - Total'!$C1364,IF(Data!$A$2:$A$1823='Ratios - Total'!$A1364,Data!$C$2:$C$1823,0),0))/INDEX(Data!$H$2:$H$1823,MATCH('Ratios - Total'!$C1364,IF(Data!$A$2:$A$1823='Ratios - Total'!$A1364,Data!$C$2:$C$1823,0),0)),"Missing Data")</f>
        <v>0.39550969192406671</v>
      </c>
      <c r="V1364" s="5">
        <f t="array" ref="V1364">IFERROR(INDEX(Data!$K$2:$K$1823,MATCH('Ratios - Total'!$C1364,IF(Data!$A$2:$A$1823='Ratios - Total'!$A1364,Data!$C$2:$C$1823,0),0))/INDEX(Data!$L$2:$L$1823,MATCH('Ratios - Total'!$C1364,IF(Data!$A$2:$A$1823='Ratios - Total'!$A1364,Data!$C$2:$C$1823,0),0)),"Missing Data")</f>
        <v>34521.902322603179</v>
      </c>
      <c r="W1364" s="5">
        <f t="shared" si="21"/>
        <v>52762.69026136562</v>
      </c>
      <c r="X1364" s="5" t="str">
        <f t="array" ref="X1364">IFERROR(INDEX(Data!$K$2:$K$1823,MATCH('Ratios - Total'!$C1364,IF(Data!$A$2:$A$1823='Ratios - Total'!$A1364,Data!$C$2:$C$1823,0),0))/INDEX(Data!$G$2:$G$1823,MATCH('Ratios - Total'!$C1364,IF(Data!$A$2:$A$1823='Ratios - Total'!$A1364,Data!$C$2:$C$1823,0),0)),"Missing Data")</f>
        <v>Missing Data</v>
      </c>
    </row>
    <row r="1365" spans="1:24" x14ac:dyDescent="0.25">
      <c r="A1365" s="22" t="s">
        <v>20</v>
      </c>
      <c r="B1365" s="22" t="s">
        <v>21</v>
      </c>
      <c r="C1365" s="22">
        <v>2004</v>
      </c>
      <c r="D1365" s="5">
        <f t="array" ref="D1365">IFERROR(INDEX(Data!$H$2:$H$1823,MATCH('Ratios - Total'!$C1365,IF(Data!$A$2:$A$1823='Ratios - Total'!$A1365,Data!$C$2:$C$1823,0),0))/INDEX(Data!$D$2:$D$1823,MATCH('Ratios - Total'!$C1365,IF(Data!$A$2:$A$1823='Ratios - Total'!$A1365,Data!$C$2:$C$1823,0),0)),"Missing Data")</f>
        <v>2320.3728375317478</v>
      </c>
      <c r="E1365" s="22"/>
      <c r="F1365" s="5">
        <f t="array" ref="F1365">IFERROR(INDEX(Data!$G$2:$G$1823,MATCH('Ratios - Total'!$C1365,IF(Data!$A$2:$A$1823='Ratios - Total'!$A1365,Data!$C$2:$C$1823,0),0))/INDEX(Data!$D$2:$D$1823,MATCH('Ratios - Total'!$C1365,IF(Data!$A$2:$A$1823='Ratios - Total'!$A1365,Data!$C$2:$C$1823,0),0)),"Missing Data")</f>
        <v>0</v>
      </c>
      <c r="G1365" s="5"/>
      <c r="H1365" s="5" t="str">
        <f t="array" ref="H1365">IFERROR(INDEX(Data!$H$2:$H$1823,MATCH('Ratios - Total'!$C1365,IF(Data!$A$2:$A$1823='Ratios - Total'!$A1365,Data!$C$2:$C$1823,0),0))/INDEX(Data!$G$2:$G$1823,MATCH('Ratios - Total'!$C1365,IF(Data!$A$2:$A$1823='Ratios - Total'!$A1365,Data!$C$2:$C$1823,0),0)),"Missing Data")</f>
        <v>Missing Data</v>
      </c>
      <c r="I1365" s="5">
        <f t="array" ref="I1365">IFERROR(INDEX(Data!$G$2:$G$1823,MATCH('Ratios - Total'!$C1365,IF(Data!$A$2:$A$1823='Ratios - Total'!$A1365,Data!$C$2:$C$1823,0),0))/INDEX(Data!$D$2:$D$1823,MATCH('Ratios - Total'!$C1365,IF(Data!$A$2:$A$1823='Ratios - Total'!$A1365,Data!$C$2:$C$1823,0),0)),"Missing Data")</f>
        <v>0</v>
      </c>
      <c r="J1365" s="22"/>
      <c r="K1365" s="5">
        <f t="array" ref="K1365">IFERROR(INDEX(Data!$E$2:$E$1823,MATCH('Ratios - Total'!$C1365,IF(Data!$A$2:$A$1823='Ratios - Total'!$A1365,Data!$C$2:$C$1823,0),0))/INDEX(Data!$D$2:$D$1823,MATCH('Ratios - Total'!$C1365,IF(Data!$A$2:$A$1823='Ratios - Total'!$A1365,Data!$C$2:$C$1823,0),0)),"Missing Data")</f>
        <v>0</v>
      </c>
      <c r="L1365" s="5"/>
      <c r="M1365" s="5" t="str">
        <f t="array" ref="M1365">IFERROR(INDEX(Data!$F$2:$F$1823,MATCH('Ratios - Total'!$C1365,IF(Data!$A$2:$A$1823='Ratios - Total'!$A1365,Data!$C$2:$C$1823,0),0))/INDEX(Data!$E$2:$E$1823,MATCH('Ratios - Total'!$C1365,IF(Data!$A$2:$A$1823='Ratios - Total'!$A1365,Data!$C$2:$C$1823,0),0)),"Missing Data")</f>
        <v>Missing Data</v>
      </c>
      <c r="N1365" s="5"/>
      <c r="O1365" s="5" t="str">
        <f t="array" ref="O1365">IFERROR(INDEX(Data!$G$2:$G$1823,MATCH('Ratios - Total'!$C1365,IF(Data!$A$2:$A$1823='Ratios - Total'!$A1365,Data!$C$2:$C$1823,0),0))/INDEX(Data!$F$2:$F$1823,MATCH('Ratios - Total'!$C1365,IF(Data!$A$2:$A$1823='Ratios - Total'!$A1365,Data!$C$2:$C$1823,0),0)),"Missing Data")</f>
        <v>Missing Data</v>
      </c>
      <c r="P1365" s="5" t="str">
        <f t="array" ref="P1365">IFERROR(INDEX(Data!$H$2:$H$1823,MATCH('Ratios - Total'!$C1365,IF(Data!$A$2:$A$1823='Ratios - Total'!$A1365,Data!$C$2:$C$1823,0),0))/INDEX(Data!$G$2:$G$1823,MATCH('Ratios - Total'!$C1365,IF(Data!$A$2:$A$1823='Ratios - Total'!$A1365,Data!$C$2:$C$1823,0),0)),"Missing Data")</f>
        <v>Missing Data</v>
      </c>
      <c r="Q1365" s="5"/>
      <c r="R1365" s="5" t="str">
        <f t="array" ref="R1365">IFERROR(INDEX(Data!$L$2:$L$1823,MATCH('Ratios - Total'!$C1365,IF(Data!$A$2:$A$1823='Ratios - Total'!$A1365,Data!$C$2:$C$1823,0),0))/INDEX(Data!$G$2:$G$1823,MATCH('Ratios - Total'!$C1365,IF(Data!$A$2:$A$1823='Ratios - Total'!$A1365,Data!$C$2:$C$1823,0),0)),"Missing Data")</f>
        <v>Missing Data</v>
      </c>
      <c r="S1365" s="5"/>
      <c r="T1365" s="5">
        <f t="array" ref="T1365">IFERROR(INDEX(Data!$H$2:$H$1823,MATCH('Ratios - Total'!$C1365,IF(Data!$A$2:$A$1823='Ratios - Total'!$A1365,Data!$C$2:$C$1823,0),0))/INDEX(Data!$L$2:$L$1823,MATCH('Ratios - Total'!$C1365,IF(Data!$A$2:$A$1823='Ratios - Total'!$A1365,Data!$C$2:$C$1823,0),0)),"Missing Data")</f>
        <v>118343.60043118936</v>
      </c>
      <c r="U1365" s="5">
        <f t="array" ref="U1365">IFERROR(INDEX(Data!$K$2:$K$1823,MATCH('Ratios - Total'!$C1365,IF(Data!$A$2:$A$1823='Ratios - Total'!$A1365,Data!$C$2:$C$1823,0),0))/INDEX(Data!$H$2:$H$1823,MATCH('Ratios - Total'!$C1365,IF(Data!$A$2:$A$1823='Ratios - Total'!$A1365,Data!$C$2:$C$1823,0),0)),"Missing Data")</f>
        <v>0.33835353361212062</v>
      </c>
      <c r="V1365" s="5">
        <f t="array" ref="V1365">IFERROR(INDEX(Data!$K$2:$K$1823,MATCH('Ratios - Total'!$C1365,IF(Data!$A$2:$A$1823='Ratios - Total'!$A1365,Data!$C$2:$C$1823,0),0))/INDEX(Data!$L$2:$L$1823,MATCH('Ratios - Total'!$C1365,IF(Data!$A$2:$A$1823='Ratios - Total'!$A1365,Data!$C$2:$C$1823,0),0)),"Missing Data")</f>
        <v>40041.975386273807</v>
      </c>
      <c r="W1365" s="5">
        <f t="shared" si="21"/>
        <v>78301.625044915563</v>
      </c>
      <c r="X1365" s="5" t="str">
        <f t="array" ref="X1365">IFERROR(INDEX(Data!$K$2:$K$1823,MATCH('Ratios - Total'!$C1365,IF(Data!$A$2:$A$1823='Ratios - Total'!$A1365,Data!$C$2:$C$1823,0),0))/INDEX(Data!$G$2:$G$1823,MATCH('Ratios - Total'!$C1365,IF(Data!$A$2:$A$1823='Ratios - Total'!$A1365,Data!$C$2:$C$1823,0),0)),"Missing Data")</f>
        <v>Missing Data</v>
      </c>
    </row>
    <row r="1366" spans="1:24" x14ac:dyDescent="0.25">
      <c r="A1366" s="22" t="s">
        <v>22</v>
      </c>
      <c r="B1366" s="22" t="s">
        <v>23</v>
      </c>
      <c r="C1366" s="22">
        <v>2004</v>
      </c>
      <c r="D1366" s="5">
        <f t="array" ref="D1366">IFERROR(INDEX(Data!$H$2:$H$1823,MATCH('Ratios - Total'!$C1366,IF(Data!$A$2:$A$1823='Ratios - Total'!$A1366,Data!$C$2:$C$1823,0),0))/INDEX(Data!$D$2:$D$1823,MATCH('Ratios - Total'!$C1366,IF(Data!$A$2:$A$1823='Ratios - Total'!$A1366,Data!$C$2:$C$1823,0),0)),"Missing Data")</f>
        <v>1370.6091154924648</v>
      </c>
      <c r="E1366" s="22"/>
      <c r="F1366" s="5">
        <f t="array" ref="F1366">IFERROR(INDEX(Data!$G$2:$G$1823,MATCH('Ratios - Total'!$C1366,IF(Data!$A$2:$A$1823='Ratios - Total'!$A1366,Data!$C$2:$C$1823,0),0))/INDEX(Data!$D$2:$D$1823,MATCH('Ratios - Total'!$C1366,IF(Data!$A$2:$A$1823='Ratios - Total'!$A1366,Data!$C$2:$C$1823,0),0)),"Missing Data")</f>
        <v>0</v>
      </c>
      <c r="G1366" s="5"/>
      <c r="H1366" s="5" t="str">
        <f t="array" ref="H1366">IFERROR(INDEX(Data!$H$2:$H$1823,MATCH('Ratios - Total'!$C1366,IF(Data!$A$2:$A$1823='Ratios - Total'!$A1366,Data!$C$2:$C$1823,0),0))/INDEX(Data!$G$2:$G$1823,MATCH('Ratios - Total'!$C1366,IF(Data!$A$2:$A$1823='Ratios - Total'!$A1366,Data!$C$2:$C$1823,0),0)),"Missing Data")</f>
        <v>Missing Data</v>
      </c>
      <c r="I1366" s="5">
        <f t="array" ref="I1366">IFERROR(INDEX(Data!$G$2:$G$1823,MATCH('Ratios - Total'!$C1366,IF(Data!$A$2:$A$1823='Ratios - Total'!$A1366,Data!$C$2:$C$1823,0),0))/INDEX(Data!$D$2:$D$1823,MATCH('Ratios - Total'!$C1366,IF(Data!$A$2:$A$1823='Ratios - Total'!$A1366,Data!$C$2:$C$1823,0),0)),"Missing Data")</f>
        <v>0</v>
      </c>
      <c r="J1366" s="22"/>
      <c r="K1366" s="5">
        <f t="array" ref="K1366">IFERROR(INDEX(Data!$E$2:$E$1823,MATCH('Ratios - Total'!$C1366,IF(Data!$A$2:$A$1823='Ratios - Total'!$A1366,Data!$C$2:$C$1823,0),0))/INDEX(Data!$D$2:$D$1823,MATCH('Ratios - Total'!$C1366,IF(Data!$A$2:$A$1823='Ratios - Total'!$A1366,Data!$C$2:$C$1823,0),0)),"Missing Data")</f>
        <v>0</v>
      </c>
      <c r="L1366" s="5"/>
      <c r="M1366" s="5" t="str">
        <f t="array" ref="M1366">IFERROR(INDEX(Data!$F$2:$F$1823,MATCH('Ratios - Total'!$C1366,IF(Data!$A$2:$A$1823='Ratios - Total'!$A1366,Data!$C$2:$C$1823,0),0))/INDEX(Data!$E$2:$E$1823,MATCH('Ratios - Total'!$C1366,IF(Data!$A$2:$A$1823='Ratios - Total'!$A1366,Data!$C$2:$C$1823,0),0)),"Missing Data")</f>
        <v>Missing Data</v>
      </c>
      <c r="N1366" s="5"/>
      <c r="O1366" s="5" t="str">
        <f t="array" ref="O1366">IFERROR(INDEX(Data!$G$2:$G$1823,MATCH('Ratios - Total'!$C1366,IF(Data!$A$2:$A$1823='Ratios - Total'!$A1366,Data!$C$2:$C$1823,0),0))/INDEX(Data!$F$2:$F$1823,MATCH('Ratios - Total'!$C1366,IF(Data!$A$2:$A$1823='Ratios - Total'!$A1366,Data!$C$2:$C$1823,0),0)),"Missing Data")</f>
        <v>Missing Data</v>
      </c>
      <c r="P1366" s="5" t="str">
        <f t="array" ref="P1366">IFERROR(INDEX(Data!$H$2:$H$1823,MATCH('Ratios - Total'!$C1366,IF(Data!$A$2:$A$1823='Ratios - Total'!$A1366,Data!$C$2:$C$1823,0),0))/INDEX(Data!$G$2:$G$1823,MATCH('Ratios - Total'!$C1366,IF(Data!$A$2:$A$1823='Ratios - Total'!$A1366,Data!$C$2:$C$1823,0),0)),"Missing Data")</f>
        <v>Missing Data</v>
      </c>
      <c r="Q1366" s="5"/>
      <c r="R1366" s="5" t="str">
        <f t="array" ref="R1366">IFERROR(INDEX(Data!$L$2:$L$1823,MATCH('Ratios - Total'!$C1366,IF(Data!$A$2:$A$1823='Ratios - Total'!$A1366,Data!$C$2:$C$1823,0),0))/INDEX(Data!$G$2:$G$1823,MATCH('Ratios - Total'!$C1366,IF(Data!$A$2:$A$1823='Ratios - Total'!$A1366,Data!$C$2:$C$1823,0),0)),"Missing Data")</f>
        <v>Missing Data</v>
      </c>
      <c r="S1366" s="5"/>
      <c r="T1366" s="5">
        <f t="array" ref="T1366">IFERROR(INDEX(Data!$H$2:$H$1823,MATCH('Ratios - Total'!$C1366,IF(Data!$A$2:$A$1823='Ratios - Total'!$A1366,Data!$C$2:$C$1823,0),0))/INDEX(Data!$L$2:$L$1823,MATCH('Ratios - Total'!$C1366,IF(Data!$A$2:$A$1823='Ratios - Total'!$A1366,Data!$C$2:$C$1823,0),0)),"Missing Data")</f>
        <v>79277.534549585005</v>
      </c>
      <c r="U1366" s="5">
        <f t="array" ref="U1366">IFERROR(INDEX(Data!$K$2:$K$1823,MATCH('Ratios - Total'!$C1366,IF(Data!$A$2:$A$1823='Ratios - Total'!$A1366,Data!$C$2:$C$1823,0),0))/INDEX(Data!$H$2:$H$1823,MATCH('Ratios - Total'!$C1366,IF(Data!$A$2:$A$1823='Ratios - Total'!$A1366,Data!$C$2:$C$1823,0),0)),"Missing Data")</f>
        <v>0.35966330570454286</v>
      </c>
      <c r="V1366" s="5">
        <f t="array" ref="V1366">IFERROR(INDEX(Data!$K$2:$K$1823,MATCH('Ratios - Total'!$C1366,IF(Data!$A$2:$A$1823='Ratios - Total'!$A1366,Data!$C$2:$C$1823,0),0))/INDEX(Data!$L$2:$L$1823,MATCH('Ratios - Total'!$C1366,IF(Data!$A$2:$A$1823='Ratios - Total'!$A1366,Data!$C$2:$C$1823,0),0)),"Missing Data")</f>
        <v>28513.220144209852</v>
      </c>
      <c r="W1366" s="5">
        <f t="shared" si="21"/>
        <v>50764.314405375153</v>
      </c>
      <c r="X1366" s="5" t="str">
        <f t="array" ref="X1366">IFERROR(INDEX(Data!$K$2:$K$1823,MATCH('Ratios - Total'!$C1366,IF(Data!$A$2:$A$1823='Ratios - Total'!$A1366,Data!$C$2:$C$1823,0),0))/INDEX(Data!$G$2:$G$1823,MATCH('Ratios - Total'!$C1366,IF(Data!$A$2:$A$1823='Ratios - Total'!$A1366,Data!$C$2:$C$1823,0),0)),"Missing Data")</f>
        <v>Missing Data</v>
      </c>
    </row>
    <row r="1367" spans="1:24" x14ac:dyDescent="0.25">
      <c r="A1367" s="22" t="s">
        <v>24</v>
      </c>
      <c r="B1367" s="22" t="s">
        <v>25</v>
      </c>
      <c r="C1367" s="22">
        <v>2004</v>
      </c>
      <c r="D1367" s="5">
        <f t="array" ref="D1367">IFERROR(INDEX(Data!$H$2:$H$1823,MATCH('Ratios - Total'!$C1367,IF(Data!$A$2:$A$1823='Ratios - Total'!$A1367,Data!$C$2:$C$1823,0),0))/INDEX(Data!$D$2:$D$1823,MATCH('Ratios - Total'!$C1367,IF(Data!$A$2:$A$1823='Ratios - Total'!$A1367,Data!$C$2:$C$1823,0),0)),"Missing Data")</f>
        <v>1705.6443308961814</v>
      </c>
      <c r="E1367" s="22"/>
      <c r="F1367" s="5">
        <f t="array" ref="F1367">IFERROR(INDEX(Data!$G$2:$G$1823,MATCH('Ratios - Total'!$C1367,IF(Data!$A$2:$A$1823='Ratios - Total'!$A1367,Data!$C$2:$C$1823,0),0))/INDEX(Data!$D$2:$D$1823,MATCH('Ratios - Total'!$C1367,IF(Data!$A$2:$A$1823='Ratios - Total'!$A1367,Data!$C$2:$C$1823,0),0)),"Missing Data")</f>
        <v>0</v>
      </c>
      <c r="G1367" s="5"/>
      <c r="H1367" s="5" t="str">
        <f t="array" ref="H1367">IFERROR(INDEX(Data!$H$2:$H$1823,MATCH('Ratios - Total'!$C1367,IF(Data!$A$2:$A$1823='Ratios - Total'!$A1367,Data!$C$2:$C$1823,0),0))/INDEX(Data!$G$2:$G$1823,MATCH('Ratios - Total'!$C1367,IF(Data!$A$2:$A$1823='Ratios - Total'!$A1367,Data!$C$2:$C$1823,0),0)),"Missing Data")</f>
        <v>Missing Data</v>
      </c>
      <c r="I1367" s="5">
        <f t="array" ref="I1367">IFERROR(INDEX(Data!$G$2:$G$1823,MATCH('Ratios - Total'!$C1367,IF(Data!$A$2:$A$1823='Ratios - Total'!$A1367,Data!$C$2:$C$1823,0),0))/INDEX(Data!$D$2:$D$1823,MATCH('Ratios - Total'!$C1367,IF(Data!$A$2:$A$1823='Ratios - Total'!$A1367,Data!$C$2:$C$1823,0),0)),"Missing Data")</f>
        <v>0</v>
      </c>
      <c r="J1367" s="22"/>
      <c r="K1367" s="5">
        <f t="array" ref="K1367">IFERROR(INDEX(Data!$E$2:$E$1823,MATCH('Ratios - Total'!$C1367,IF(Data!$A$2:$A$1823='Ratios - Total'!$A1367,Data!$C$2:$C$1823,0),0))/INDEX(Data!$D$2:$D$1823,MATCH('Ratios - Total'!$C1367,IF(Data!$A$2:$A$1823='Ratios - Total'!$A1367,Data!$C$2:$C$1823,0),0)),"Missing Data")</f>
        <v>0</v>
      </c>
      <c r="L1367" s="5"/>
      <c r="M1367" s="5" t="str">
        <f t="array" ref="M1367">IFERROR(INDEX(Data!$F$2:$F$1823,MATCH('Ratios - Total'!$C1367,IF(Data!$A$2:$A$1823='Ratios - Total'!$A1367,Data!$C$2:$C$1823,0),0))/INDEX(Data!$E$2:$E$1823,MATCH('Ratios - Total'!$C1367,IF(Data!$A$2:$A$1823='Ratios - Total'!$A1367,Data!$C$2:$C$1823,0),0)),"Missing Data")</f>
        <v>Missing Data</v>
      </c>
      <c r="N1367" s="5"/>
      <c r="O1367" s="5" t="str">
        <f t="array" ref="O1367">IFERROR(INDEX(Data!$G$2:$G$1823,MATCH('Ratios - Total'!$C1367,IF(Data!$A$2:$A$1823='Ratios - Total'!$A1367,Data!$C$2:$C$1823,0),0))/INDEX(Data!$F$2:$F$1823,MATCH('Ratios - Total'!$C1367,IF(Data!$A$2:$A$1823='Ratios - Total'!$A1367,Data!$C$2:$C$1823,0),0)),"Missing Data")</f>
        <v>Missing Data</v>
      </c>
      <c r="P1367" s="5" t="str">
        <f t="array" ref="P1367">IFERROR(INDEX(Data!$H$2:$H$1823,MATCH('Ratios - Total'!$C1367,IF(Data!$A$2:$A$1823='Ratios - Total'!$A1367,Data!$C$2:$C$1823,0),0))/INDEX(Data!$G$2:$G$1823,MATCH('Ratios - Total'!$C1367,IF(Data!$A$2:$A$1823='Ratios - Total'!$A1367,Data!$C$2:$C$1823,0),0)),"Missing Data")</f>
        <v>Missing Data</v>
      </c>
      <c r="Q1367" s="5"/>
      <c r="R1367" s="5" t="str">
        <f t="array" ref="R1367">IFERROR(INDEX(Data!$L$2:$L$1823,MATCH('Ratios - Total'!$C1367,IF(Data!$A$2:$A$1823='Ratios - Total'!$A1367,Data!$C$2:$C$1823,0),0))/INDEX(Data!$G$2:$G$1823,MATCH('Ratios - Total'!$C1367,IF(Data!$A$2:$A$1823='Ratios - Total'!$A1367,Data!$C$2:$C$1823,0),0)),"Missing Data")</f>
        <v>Missing Data</v>
      </c>
      <c r="S1367" s="5"/>
      <c r="T1367" s="5">
        <f t="array" ref="T1367">IFERROR(INDEX(Data!$H$2:$H$1823,MATCH('Ratios - Total'!$C1367,IF(Data!$A$2:$A$1823='Ratios - Total'!$A1367,Data!$C$2:$C$1823,0),0))/INDEX(Data!$L$2:$L$1823,MATCH('Ratios - Total'!$C1367,IF(Data!$A$2:$A$1823='Ratios - Total'!$A1367,Data!$C$2:$C$1823,0),0)),"Missing Data")</f>
        <v>64577.684443216356</v>
      </c>
      <c r="U1367" s="5">
        <f t="array" ref="U1367">IFERROR(INDEX(Data!$K$2:$K$1823,MATCH('Ratios - Total'!$C1367,IF(Data!$A$2:$A$1823='Ratios - Total'!$A1367,Data!$C$2:$C$1823,0),0))/INDEX(Data!$H$2:$H$1823,MATCH('Ratios - Total'!$C1367,IF(Data!$A$2:$A$1823='Ratios - Total'!$A1367,Data!$C$2:$C$1823,0),0)),"Missing Data")</f>
        <v>0.45021421807912687</v>
      </c>
      <c r="V1367" s="5">
        <f t="array" ref="V1367">IFERROR(INDEX(Data!$K$2:$K$1823,MATCH('Ratios - Total'!$C1367,IF(Data!$A$2:$A$1823='Ratios - Total'!$A1367,Data!$C$2:$C$1823,0),0))/INDEX(Data!$L$2:$L$1823,MATCH('Ratios - Total'!$C1367,IF(Data!$A$2:$A$1823='Ratios - Total'!$A1367,Data!$C$2:$C$1823,0),0)),"Missing Data")</f>
        <v>29073.791706963249</v>
      </c>
      <c r="W1367" s="5">
        <f t="shared" si="21"/>
        <v>35503.89273625311</v>
      </c>
      <c r="X1367" s="5" t="str">
        <f t="array" ref="X1367">IFERROR(INDEX(Data!$K$2:$K$1823,MATCH('Ratios - Total'!$C1367,IF(Data!$A$2:$A$1823='Ratios - Total'!$A1367,Data!$C$2:$C$1823,0),0))/INDEX(Data!$G$2:$G$1823,MATCH('Ratios - Total'!$C1367,IF(Data!$A$2:$A$1823='Ratios - Total'!$A1367,Data!$C$2:$C$1823,0),0)),"Missing Data")</f>
        <v>Missing Data</v>
      </c>
    </row>
    <row r="1368" spans="1:24" x14ac:dyDescent="0.25">
      <c r="A1368" s="22" t="s">
        <v>26</v>
      </c>
      <c r="B1368" s="22" t="s">
        <v>27</v>
      </c>
      <c r="C1368" s="22">
        <v>2004</v>
      </c>
      <c r="D1368" s="5">
        <f t="array" ref="D1368">IFERROR(INDEX(Data!$H$2:$H$1823,MATCH('Ratios - Total'!$C1368,IF(Data!$A$2:$A$1823='Ratios - Total'!$A1368,Data!$C$2:$C$1823,0),0))/INDEX(Data!$D$2:$D$1823,MATCH('Ratios - Total'!$C1368,IF(Data!$A$2:$A$1823='Ratios - Total'!$A1368,Data!$C$2:$C$1823,0),0)),"Missing Data")</f>
        <v>1349.6763693211753</v>
      </c>
      <c r="E1368" s="22"/>
      <c r="F1368" s="5">
        <f t="array" ref="F1368">IFERROR(INDEX(Data!$G$2:$G$1823,MATCH('Ratios - Total'!$C1368,IF(Data!$A$2:$A$1823='Ratios - Total'!$A1368,Data!$C$2:$C$1823,0),0))/INDEX(Data!$D$2:$D$1823,MATCH('Ratios - Total'!$C1368,IF(Data!$A$2:$A$1823='Ratios - Total'!$A1368,Data!$C$2:$C$1823,0),0)),"Missing Data")</f>
        <v>0</v>
      </c>
      <c r="G1368" s="5"/>
      <c r="H1368" s="5" t="str">
        <f t="array" ref="H1368">IFERROR(INDEX(Data!$H$2:$H$1823,MATCH('Ratios - Total'!$C1368,IF(Data!$A$2:$A$1823='Ratios - Total'!$A1368,Data!$C$2:$C$1823,0),0))/INDEX(Data!$G$2:$G$1823,MATCH('Ratios - Total'!$C1368,IF(Data!$A$2:$A$1823='Ratios - Total'!$A1368,Data!$C$2:$C$1823,0),0)),"Missing Data")</f>
        <v>Missing Data</v>
      </c>
      <c r="I1368" s="5">
        <f t="array" ref="I1368">IFERROR(INDEX(Data!$G$2:$G$1823,MATCH('Ratios - Total'!$C1368,IF(Data!$A$2:$A$1823='Ratios - Total'!$A1368,Data!$C$2:$C$1823,0),0))/INDEX(Data!$D$2:$D$1823,MATCH('Ratios - Total'!$C1368,IF(Data!$A$2:$A$1823='Ratios - Total'!$A1368,Data!$C$2:$C$1823,0),0)),"Missing Data")</f>
        <v>0</v>
      </c>
      <c r="J1368" s="22"/>
      <c r="K1368" s="5">
        <f t="array" ref="K1368">IFERROR(INDEX(Data!$E$2:$E$1823,MATCH('Ratios - Total'!$C1368,IF(Data!$A$2:$A$1823='Ratios - Total'!$A1368,Data!$C$2:$C$1823,0),0))/INDEX(Data!$D$2:$D$1823,MATCH('Ratios - Total'!$C1368,IF(Data!$A$2:$A$1823='Ratios - Total'!$A1368,Data!$C$2:$C$1823,0),0)),"Missing Data")</f>
        <v>0</v>
      </c>
      <c r="L1368" s="5"/>
      <c r="M1368" s="5" t="str">
        <f t="array" ref="M1368">IFERROR(INDEX(Data!$F$2:$F$1823,MATCH('Ratios - Total'!$C1368,IF(Data!$A$2:$A$1823='Ratios - Total'!$A1368,Data!$C$2:$C$1823,0),0))/INDEX(Data!$E$2:$E$1823,MATCH('Ratios - Total'!$C1368,IF(Data!$A$2:$A$1823='Ratios - Total'!$A1368,Data!$C$2:$C$1823,0),0)),"Missing Data")</f>
        <v>Missing Data</v>
      </c>
      <c r="N1368" s="5"/>
      <c r="O1368" s="5" t="str">
        <f t="array" ref="O1368">IFERROR(INDEX(Data!$G$2:$G$1823,MATCH('Ratios - Total'!$C1368,IF(Data!$A$2:$A$1823='Ratios - Total'!$A1368,Data!$C$2:$C$1823,0),0))/INDEX(Data!$F$2:$F$1823,MATCH('Ratios - Total'!$C1368,IF(Data!$A$2:$A$1823='Ratios - Total'!$A1368,Data!$C$2:$C$1823,0),0)),"Missing Data")</f>
        <v>Missing Data</v>
      </c>
      <c r="P1368" s="5" t="str">
        <f t="array" ref="P1368">IFERROR(INDEX(Data!$H$2:$H$1823,MATCH('Ratios - Total'!$C1368,IF(Data!$A$2:$A$1823='Ratios - Total'!$A1368,Data!$C$2:$C$1823,0),0))/INDEX(Data!$G$2:$G$1823,MATCH('Ratios - Total'!$C1368,IF(Data!$A$2:$A$1823='Ratios - Total'!$A1368,Data!$C$2:$C$1823,0),0)),"Missing Data")</f>
        <v>Missing Data</v>
      </c>
      <c r="Q1368" s="5"/>
      <c r="R1368" s="5" t="str">
        <f t="array" ref="R1368">IFERROR(INDEX(Data!$L$2:$L$1823,MATCH('Ratios - Total'!$C1368,IF(Data!$A$2:$A$1823='Ratios - Total'!$A1368,Data!$C$2:$C$1823,0),0))/INDEX(Data!$G$2:$G$1823,MATCH('Ratios - Total'!$C1368,IF(Data!$A$2:$A$1823='Ratios - Total'!$A1368,Data!$C$2:$C$1823,0),0)),"Missing Data")</f>
        <v>Missing Data</v>
      </c>
      <c r="S1368" s="5"/>
      <c r="T1368" s="5">
        <f t="array" ref="T1368">IFERROR(INDEX(Data!$H$2:$H$1823,MATCH('Ratios - Total'!$C1368,IF(Data!$A$2:$A$1823='Ratios - Total'!$A1368,Data!$C$2:$C$1823,0),0))/INDEX(Data!$L$2:$L$1823,MATCH('Ratios - Total'!$C1368,IF(Data!$A$2:$A$1823='Ratios - Total'!$A1368,Data!$C$2:$C$1823,0),0)),"Missing Data")</f>
        <v>64610.80980303714</v>
      </c>
      <c r="U1368" s="5">
        <f t="array" ref="U1368">IFERROR(INDEX(Data!$K$2:$K$1823,MATCH('Ratios - Total'!$C1368,IF(Data!$A$2:$A$1823='Ratios - Total'!$A1368,Data!$C$2:$C$1823,0),0))/INDEX(Data!$H$2:$H$1823,MATCH('Ratios - Total'!$C1368,IF(Data!$A$2:$A$1823='Ratios - Total'!$A1368,Data!$C$2:$C$1823,0),0)),"Missing Data")</f>
        <v>0.47926528132908053</v>
      </c>
      <c r="V1368" s="5">
        <f t="array" ref="V1368">IFERROR(INDEX(Data!$K$2:$K$1823,MATCH('Ratios - Total'!$C1368,IF(Data!$A$2:$A$1823='Ratios - Total'!$A1368,Data!$C$2:$C$1823,0),0))/INDEX(Data!$L$2:$L$1823,MATCH('Ratios - Total'!$C1368,IF(Data!$A$2:$A$1823='Ratios - Total'!$A1368,Data!$C$2:$C$1823,0),0)),"Missing Data")</f>
        <v>30965.717937152309</v>
      </c>
      <c r="W1368" s="5">
        <f t="shared" si="21"/>
        <v>33645.091865884831</v>
      </c>
      <c r="X1368" s="5" t="str">
        <f t="array" ref="X1368">IFERROR(INDEX(Data!$K$2:$K$1823,MATCH('Ratios - Total'!$C1368,IF(Data!$A$2:$A$1823='Ratios - Total'!$A1368,Data!$C$2:$C$1823,0),0))/INDEX(Data!$G$2:$G$1823,MATCH('Ratios - Total'!$C1368,IF(Data!$A$2:$A$1823='Ratios - Total'!$A1368,Data!$C$2:$C$1823,0),0)),"Missing Data")</f>
        <v>Missing Data</v>
      </c>
    </row>
    <row r="1369" spans="1:24" x14ac:dyDescent="0.25">
      <c r="A1369" s="22" t="s">
        <v>28</v>
      </c>
      <c r="B1369" s="22" t="s">
        <v>29</v>
      </c>
      <c r="C1369" s="22">
        <v>2004</v>
      </c>
      <c r="D1369" s="5">
        <f t="array" ref="D1369">IFERROR(INDEX(Data!$H$2:$H$1823,MATCH('Ratios - Total'!$C1369,IF(Data!$A$2:$A$1823='Ratios - Total'!$A1369,Data!$C$2:$C$1823,0),0))/INDEX(Data!$D$2:$D$1823,MATCH('Ratios - Total'!$C1369,IF(Data!$A$2:$A$1823='Ratios - Total'!$A1369,Data!$C$2:$C$1823,0),0)),"Missing Data")</f>
        <v>1337.0752448983403</v>
      </c>
      <c r="E1369" s="22"/>
      <c r="F1369" s="5">
        <f t="array" ref="F1369">IFERROR(INDEX(Data!$G$2:$G$1823,MATCH('Ratios - Total'!$C1369,IF(Data!$A$2:$A$1823='Ratios - Total'!$A1369,Data!$C$2:$C$1823,0),0))/INDEX(Data!$D$2:$D$1823,MATCH('Ratios - Total'!$C1369,IF(Data!$A$2:$A$1823='Ratios - Total'!$A1369,Data!$C$2:$C$1823,0),0)),"Missing Data")</f>
        <v>0</v>
      </c>
      <c r="G1369" s="5"/>
      <c r="H1369" s="5" t="str">
        <f t="array" ref="H1369">IFERROR(INDEX(Data!$H$2:$H$1823,MATCH('Ratios - Total'!$C1369,IF(Data!$A$2:$A$1823='Ratios - Total'!$A1369,Data!$C$2:$C$1823,0),0))/INDEX(Data!$G$2:$G$1823,MATCH('Ratios - Total'!$C1369,IF(Data!$A$2:$A$1823='Ratios - Total'!$A1369,Data!$C$2:$C$1823,0),0)),"Missing Data")</f>
        <v>Missing Data</v>
      </c>
      <c r="I1369" s="5">
        <f t="array" ref="I1369">IFERROR(INDEX(Data!$G$2:$G$1823,MATCH('Ratios - Total'!$C1369,IF(Data!$A$2:$A$1823='Ratios - Total'!$A1369,Data!$C$2:$C$1823,0),0))/INDEX(Data!$D$2:$D$1823,MATCH('Ratios - Total'!$C1369,IF(Data!$A$2:$A$1823='Ratios - Total'!$A1369,Data!$C$2:$C$1823,0),0)),"Missing Data")</f>
        <v>0</v>
      </c>
      <c r="J1369" s="22"/>
      <c r="K1369" s="5">
        <f t="array" ref="K1369">IFERROR(INDEX(Data!$E$2:$E$1823,MATCH('Ratios - Total'!$C1369,IF(Data!$A$2:$A$1823='Ratios - Total'!$A1369,Data!$C$2:$C$1823,0),0))/INDEX(Data!$D$2:$D$1823,MATCH('Ratios - Total'!$C1369,IF(Data!$A$2:$A$1823='Ratios - Total'!$A1369,Data!$C$2:$C$1823,0),0)),"Missing Data")</f>
        <v>0</v>
      </c>
      <c r="L1369" s="5"/>
      <c r="M1369" s="5" t="str">
        <f t="array" ref="M1369">IFERROR(INDEX(Data!$F$2:$F$1823,MATCH('Ratios - Total'!$C1369,IF(Data!$A$2:$A$1823='Ratios - Total'!$A1369,Data!$C$2:$C$1823,0),0))/INDEX(Data!$E$2:$E$1823,MATCH('Ratios - Total'!$C1369,IF(Data!$A$2:$A$1823='Ratios - Total'!$A1369,Data!$C$2:$C$1823,0),0)),"Missing Data")</f>
        <v>Missing Data</v>
      </c>
      <c r="N1369" s="5"/>
      <c r="O1369" s="5" t="str">
        <f t="array" ref="O1369">IFERROR(INDEX(Data!$G$2:$G$1823,MATCH('Ratios - Total'!$C1369,IF(Data!$A$2:$A$1823='Ratios - Total'!$A1369,Data!$C$2:$C$1823,0),0))/INDEX(Data!$F$2:$F$1823,MATCH('Ratios - Total'!$C1369,IF(Data!$A$2:$A$1823='Ratios - Total'!$A1369,Data!$C$2:$C$1823,0),0)),"Missing Data")</f>
        <v>Missing Data</v>
      </c>
      <c r="P1369" s="5" t="str">
        <f t="array" ref="P1369">IFERROR(INDEX(Data!$H$2:$H$1823,MATCH('Ratios - Total'!$C1369,IF(Data!$A$2:$A$1823='Ratios - Total'!$A1369,Data!$C$2:$C$1823,0),0))/INDEX(Data!$G$2:$G$1823,MATCH('Ratios - Total'!$C1369,IF(Data!$A$2:$A$1823='Ratios - Total'!$A1369,Data!$C$2:$C$1823,0),0)),"Missing Data")</f>
        <v>Missing Data</v>
      </c>
      <c r="Q1369" s="5"/>
      <c r="R1369" s="5" t="str">
        <f t="array" ref="R1369">IFERROR(INDEX(Data!$L$2:$L$1823,MATCH('Ratios - Total'!$C1369,IF(Data!$A$2:$A$1823='Ratios - Total'!$A1369,Data!$C$2:$C$1823,0),0))/INDEX(Data!$G$2:$G$1823,MATCH('Ratios - Total'!$C1369,IF(Data!$A$2:$A$1823='Ratios - Total'!$A1369,Data!$C$2:$C$1823,0),0)),"Missing Data")</f>
        <v>Missing Data</v>
      </c>
      <c r="S1369" s="5"/>
      <c r="T1369" s="5">
        <f t="array" ref="T1369">IFERROR(INDEX(Data!$H$2:$H$1823,MATCH('Ratios - Total'!$C1369,IF(Data!$A$2:$A$1823='Ratios - Total'!$A1369,Data!$C$2:$C$1823,0),0))/INDEX(Data!$L$2:$L$1823,MATCH('Ratios - Total'!$C1369,IF(Data!$A$2:$A$1823='Ratios - Total'!$A1369,Data!$C$2:$C$1823,0),0)),"Missing Data")</f>
        <v>59094.471436283384</v>
      </c>
      <c r="U1369" s="5">
        <f t="array" ref="U1369">IFERROR(INDEX(Data!$K$2:$K$1823,MATCH('Ratios - Total'!$C1369,IF(Data!$A$2:$A$1823='Ratios - Total'!$A1369,Data!$C$2:$C$1823,0),0))/INDEX(Data!$H$2:$H$1823,MATCH('Ratios - Total'!$C1369,IF(Data!$A$2:$A$1823='Ratios - Total'!$A1369,Data!$C$2:$C$1823,0),0)),"Missing Data")</f>
        <v>0.44288549252422427</v>
      </c>
      <c r="V1369" s="5">
        <f t="array" ref="V1369">IFERROR(INDEX(Data!$K$2:$K$1823,MATCH('Ratios - Total'!$C1369,IF(Data!$A$2:$A$1823='Ratios - Total'!$A1369,Data!$C$2:$C$1823,0),0))/INDEX(Data!$L$2:$L$1823,MATCH('Ratios - Total'!$C1369,IF(Data!$A$2:$A$1823='Ratios - Total'!$A1369,Data!$C$2:$C$1823,0),0)),"Missing Data")</f>
        <v>26172.084087517069</v>
      </c>
      <c r="W1369" s="5">
        <f t="shared" si="21"/>
        <v>32922.387348766315</v>
      </c>
      <c r="X1369" s="5" t="str">
        <f t="array" ref="X1369">IFERROR(INDEX(Data!$K$2:$K$1823,MATCH('Ratios - Total'!$C1369,IF(Data!$A$2:$A$1823='Ratios - Total'!$A1369,Data!$C$2:$C$1823,0),0))/INDEX(Data!$G$2:$G$1823,MATCH('Ratios - Total'!$C1369,IF(Data!$A$2:$A$1823='Ratios - Total'!$A1369,Data!$C$2:$C$1823,0),0)),"Missing Data")</f>
        <v>Missing Data</v>
      </c>
    </row>
    <row r="1370" spans="1:24" x14ac:dyDescent="0.25">
      <c r="A1370" s="22" t="s">
        <v>30</v>
      </c>
      <c r="B1370" s="22" t="s">
        <v>31</v>
      </c>
      <c r="C1370" s="22">
        <v>2004</v>
      </c>
      <c r="D1370" s="5">
        <f t="array" ref="D1370">IFERROR(INDEX(Data!$H$2:$H$1823,MATCH('Ratios - Total'!$C1370,IF(Data!$A$2:$A$1823='Ratios - Total'!$A1370,Data!$C$2:$C$1823,0),0))/INDEX(Data!$D$2:$D$1823,MATCH('Ratios - Total'!$C1370,IF(Data!$A$2:$A$1823='Ratios - Total'!$A1370,Data!$C$2:$C$1823,0),0)),"Missing Data")</f>
        <v>1693.1459628382497</v>
      </c>
      <c r="E1370" s="22"/>
      <c r="F1370" s="5">
        <f t="array" ref="F1370">IFERROR(INDEX(Data!$G$2:$G$1823,MATCH('Ratios - Total'!$C1370,IF(Data!$A$2:$A$1823='Ratios - Total'!$A1370,Data!$C$2:$C$1823,0),0))/INDEX(Data!$D$2:$D$1823,MATCH('Ratios - Total'!$C1370,IF(Data!$A$2:$A$1823='Ratios - Total'!$A1370,Data!$C$2:$C$1823,0),0)),"Missing Data")</f>
        <v>0</v>
      </c>
      <c r="G1370" s="5"/>
      <c r="H1370" s="5" t="str">
        <f t="array" ref="H1370">IFERROR(INDEX(Data!$H$2:$H$1823,MATCH('Ratios - Total'!$C1370,IF(Data!$A$2:$A$1823='Ratios - Total'!$A1370,Data!$C$2:$C$1823,0),0))/INDEX(Data!$G$2:$G$1823,MATCH('Ratios - Total'!$C1370,IF(Data!$A$2:$A$1823='Ratios - Total'!$A1370,Data!$C$2:$C$1823,0),0)),"Missing Data")</f>
        <v>Missing Data</v>
      </c>
      <c r="I1370" s="5">
        <f t="array" ref="I1370">IFERROR(INDEX(Data!$G$2:$G$1823,MATCH('Ratios - Total'!$C1370,IF(Data!$A$2:$A$1823='Ratios - Total'!$A1370,Data!$C$2:$C$1823,0),0))/INDEX(Data!$D$2:$D$1823,MATCH('Ratios - Total'!$C1370,IF(Data!$A$2:$A$1823='Ratios - Total'!$A1370,Data!$C$2:$C$1823,0),0)),"Missing Data")</f>
        <v>0</v>
      </c>
      <c r="J1370" s="22"/>
      <c r="K1370" s="5">
        <f t="array" ref="K1370">IFERROR(INDEX(Data!$E$2:$E$1823,MATCH('Ratios - Total'!$C1370,IF(Data!$A$2:$A$1823='Ratios - Total'!$A1370,Data!$C$2:$C$1823,0),0))/INDEX(Data!$D$2:$D$1823,MATCH('Ratios - Total'!$C1370,IF(Data!$A$2:$A$1823='Ratios - Total'!$A1370,Data!$C$2:$C$1823,0),0)),"Missing Data")</f>
        <v>0</v>
      </c>
      <c r="L1370" s="5"/>
      <c r="M1370" s="5" t="str">
        <f t="array" ref="M1370">IFERROR(INDEX(Data!$F$2:$F$1823,MATCH('Ratios - Total'!$C1370,IF(Data!$A$2:$A$1823='Ratios - Total'!$A1370,Data!$C$2:$C$1823,0),0))/INDEX(Data!$E$2:$E$1823,MATCH('Ratios - Total'!$C1370,IF(Data!$A$2:$A$1823='Ratios - Total'!$A1370,Data!$C$2:$C$1823,0),0)),"Missing Data")</f>
        <v>Missing Data</v>
      </c>
      <c r="N1370" s="5"/>
      <c r="O1370" s="5" t="str">
        <f t="array" ref="O1370">IFERROR(INDEX(Data!$G$2:$G$1823,MATCH('Ratios - Total'!$C1370,IF(Data!$A$2:$A$1823='Ratios - Total'!$A1370,Data!$C$2:$C$1823,0),0))/INDEX(Data!$F$2:$F$1823,MATCH('Ratios - Total'!$C1370,IF(Data!$A$2:$A$1823='Ratios - Total'!$A1370,Data!$C$2:$C$1823,0),0)),"Missing Data")</f>
        <v>Missing Data</v>
      </c>
      <c r="P1370" s="5" t="str">
        <f t="array" ref="P1370">IFERROR(INDEX(Data!$H$2:$H$1823,MATCH('Ratios - Total'!$C1370,IF(Data!$A$2:$A$1823='Ratios - Total'!$A1370,Data!$C$2:$C$1823,0),0))/INDEX(Data!$G$2:$G$1823,MATCH('Ratios - Total'!$C1370,IF(Data!$A$2:$A$1823='Ratios - Total'!$A1370,Data!$C$2:$C$1823,0),0)),"Missing Data")</f>
        <v>Missing Data</v>
      </c>
      <c r="Q1370" s="5"/>
      <c r="R1370" s="5" t="str">
        <f t="array" ref="R1370">IFERROR(INDEX(Data!$L$2:$L$1823,MATCH('Ratios - Total'!$C1370,IF(Data!$A$2:$A$1823='Ratios - Total'!$A1370,Data!$C$2:$C$1823,0),0))/INDEX(Data!$G$2:$G$1823,MATCH('Ratios - Total'!$C1370,IF(Data!$A$2:$A$1823='Ratios - Total'!$A1370,Data!$C$2:$C$1823,0),0)),"Missing Data")</f>
        <v>Missing Data</v>
      </c>
      <c r="S1370" s="5"/>
      <c r="T1370" s="5">
        <f t="array" ref="T1370">IFERROR(INDEX(Data!$H$2:$H$1823,MATCH('Ratios - Total'!$C1370,IF(Data!$A$2:$A$1823='Ratios - Total'!$A1370,Data!$C$2:$C$1823,0),0))/INDEX(Data!$L$2:$L$1823,MATCH('Ratios - Total'!$C1370,IF(Data!$A$2:$A$1823='Ratios - Total'!$A1370,Data!$C$2:$C$1823,0),0)),"Missing Data")</f>
        <v>79537.035980672008</v>
      </c>
      <c r="U1370" s="5">
        <f t="array" ref="U1370">IFERROR(INDEX(Data!$K$2:$K$1823,MATCH('Ratios - Total'!$C1370,IF(Data!$A$2:$A$1823='Ratios - Total'!$A1370,Data!$C$2:$C$1823,0),0))/INDEX(Data!$H$2:$H$1823,MATCH('Ratios - Total'!$C1370,IF(Data!$A$2:$A$1823='Ratios - Total'!$A1370,Data!$C$2:$C$1823,0),0)),"Missing Data")</f>
        <v>0.42936291775879748</v>
      </c>
      <c r="V1370" s="5">
        <f t="array" ref="V1370">IFERROR(INDEX(Data!$K$2:$K$1823,MATCH('Ratios - Total'!$C1370,IF(Data!$A$2:$A$1823='Ratios - Total'!$A1370,Data!$C$2:$C$1823,0),0))/INDEX(Data!$L$2:$L$1823,MATCH('Ratios - Total'!$C1370,IF(Data!$A$2:$A$1823='Ratios - Total'!$A1370,Data!$C$2:$C$1823,0),0)),"Missing Data")</f>
        <v>34150.253838547789</v>
      </c>
      <c r="W1370" s="5">
        <f t="shared" si="21"/>
        <v>45386.782142124219</v>
      </c>
      <c r="X1370" s="5" t="str">
        <f t="array" ref="X1370">IFERROR(INDEX(Data!$K$2:$K$1823,MATCH('Ratios - Total'!$C1370,IF(Data!$A$2:$A$1823='Ratios - Total'!$A1370,Data!$C$2:$C$1823,0),0))/INDEX(Data!$G$2:$G$1823,MATCH('Ratios - Total'!$C1370,IF(Data!$A$2:$A$1823='Ratios - Total'!$A1370,Data!$C$2:$C$1823,0),0)),"Missing Data")</f>
        <v>Missing Data</v>
      </c>
    </row>
    <row r="1371" spans="1:24" x14ac:dyDescent="0.25">
      <c r="A1371" s="22" t="s">
        <v>32</v>
      </c>
      <c r="B1371" s="22" t="s">
        <v>33</v>
      </c>
      <c r="C1371" s="22">
        <v>2004</v>
      </c>
      <c r="D1371" s="5">
        <f t="array" ref="D1371">IFERROR(INDEX(Data!$H$2:$H$1823,MATCH('Ratios - Total'!$C1371,IF(Data!$A$2:$A$1823='Ratios - Total'!$A1371,Data!$C$2:$C$1823,0),0))/INDEX(Data!$D$2:$D$1823,MATCH('Ratios - Total'!$C1371,IF(Data!$A$2:$A$1823='Ratios - Total'!$A1371,Data!$C$2:$C$1823,0),0)),"Missing Data")</f>
        <v>1522.3135234726994</v>
      </c>
      <c r="E1371" s="22"/>
      <c r="F1371" s="5">
        <f t="array" ref="F1371">IFERROR(INDEX(Data!$G$2:$G$1823,MATCH('Ratios - Total'!$C1371,IF(Data!$A$2:$A$1823='Ratios - Total'!$A1371,Data!$C$2:$C$1823,0),0))/INDEX(Data!$D$2:$D$1823,MATCH('Ratios - Total'!$C1371,IF(Data!$A$2:$A$1823='Ratios - Total'!$A1371,Data!$C$2:$C$1823,0),0)),"Missing Data")</f>
        <v>0</v>
      </c>
      <c r="G1371" s="5"/>
      <c r="H1371" s="5" t="str">
        <f t="array" ref="H1371">IFERROR(INDEX(Data!$H$2:$H$1823,MATCH('Ratios - Total'!$C1371,IF(Data!$A$2:$A$1823='Ratios - Total'!$A1371,Data!$C$2:$C$1823,0),0))/INDEX(Data!$G$2:$G$1823,MATCH('Ratios - Total'!$C1371,IF(Data!$A$2:$A$1823='Ratios - Total'!$A1371,Data!$C$2:$C$1823,0),0)),"Missing Data")</f>
        <v>Missing Data</v>
      </c>
      <c r="I1371" s="5">
        <f t="array" ref="I1371">IFERROR(INDEX(Data!$G$2:$G$1823,MATCH('Ratios - Total'!$C1371,IF(Data!$A$2:$A$1823='Ratios - Total'!$A1371,Data!$C$2:$C$1823,0),0))/INDEX(Data!$D$2:$D$1823,MATCH('Ratios - Total'!$C1371,IF(Data!$A$2:$A$1823='Ratios - Total'!$A1371,Data!$C$2:$C$1823,0),0)),"Missing Data")</f>
        <v>0</v>
      </c>
      <c r="J1371" s="22"/>
      <c r="K1371" s="5">
        <f t="array" ref="K1371">IFERROR(INDEX(Data!$E$2:$E$1823,MATCH('Ratios - Total'!$C1371,IF(Data!$A$2:$A$1823='Ratios - Total'!$A1371,Data!$C$2:$C$1823,0),0))/INDEX(Data!$D$2:$D$1823,MATCH('Ratios - Total'!$C1371,IF(Data!$A$2:$A$1823='Ratios - Total'!$A1371,Data!$C$2:$C$1823,0),0)),"Missing Data")</f>
        <v>0</v>
      </c>
      <c r="L1371" s="5"/>
      <c r="M1371" s="5" t="str">
        <f t="array" ref="M1371">IFERROR(INDEX(Data!$F$2:$F$1823,MATCH('Ratios - Total'!$C1371,IF(Data!$A$2:$A$1823='Ratios - Total'!$A1371,Data!$C$2:$C$1823,0),0))/INDEX(Data!$E$2:$E$1823,MATCH('Ratios - Total'!$C1371,IF(Data!$A$2:$A$1823='Ratios - Total'!$A1371,Data!$C$2:$C$1823,0),0)),"Missing Data")</f>
        <v>Missing Data</v>
      </c>
      <c r="N1371" s="5"/>
      <c r="O1371" s="5" t="str">
        <f t="array" ref="O1371">IFERROR(INDEX(Data!$G$2:$G$1823,MATCH('Ratios - Total'!$C1371,IF(Data!$A$2:$A$1823='Ratios - Total'!$A1371,Data!$C$2:$C$1823,0),0))/INDEX(Data!$F$2:$F$1823,MATCH('Ratios - Total'!$C1371,IF(Data!$A$2:$A$1823='Ratios - Total'!$A1371,Data!$C$2:$C$1823,0),0)),"Missing Data")</f>
        <v>Missing Data</v>
      </c>
      <c r="P1371" s="5" t="str">
        <f t="array" ref="P1371">IFERROR(INDEX(Data!$H$2:$H$1823,MATCH('Ratios - Total'!$C1371,IF(Data!$A$2:$A$1823='Ratios - Total'!$A1371,Data!$C$2:$C$1823,0),0))/INDEX(Data!$G$2:$G$1823,MATCH('Ratios - Total'!$C1371,IF(Data!$A$2:$A$1823='Ratios - Total'!$A1371,Data!$C$2:$C$1823,0),0)),"Missing Data")</f>
        <v>Missing Data</v>
      </c>
      <c r="Q1371" s="5"/>
      <c r="R1371" s="5" t="str">
        <f t="array" ref="R1371">IFERROR(INDEX(Data!$L$2:$L$1823,MATCH('Ratios - Total'!$C1371,IF(Data!$A$2:$A$1823='Ratios - Total'!$A1371,Data!$C$2:$C$1823,0),0))/INDEX(Data!$G$2:$G$1823,MATCH('Ratios - Total'!$C1371,IF(Data!$A$2:$A$1823='Ratios - Total'!$A1371,Data!$C$2:$C$1823,0),0)),"Missing Data")</f>
        <v>Missing Data</v>
      </c>
      <c r="S1371" s="5"/>
      <c r="T1371" s="5">
        <f t="array" ref="T1371">IFERROR(INDEX(Data!$H$2:$H$1823,MATCH('Ratios - Total'!$C1371,IF(Data!$A$2:$A$1823='Ratios - Total'!$A1371,Data!$C$2:$C$1823,0),0))/INDEX(Data!$L$2:$L$1823,MATCH('Ratios - Total'!$C1371,IF(Data!$A$2:$A$1823='Ratios - Total'!$A1371,Data!$C$2:$C$1823,0),0)),"Missing Data")</f>
        <v>70572.854407925566</v>
      </c>
      <c r="U1371" s="5">
        <f t="array" ref="U1371">IFERROR(INDEX(Data!$K$2:$K$1823,MATCH('Ratios - Total'!$C1371,IF(Data!$A$2:$A$1823='Ratios - Total'!$A1371,Data!$C$2:$C$1823,0),0))/INDEX(Data!$H$2:$H$1823,MATCH('Ratios - Total'!$C1371,IF(Data!$A$2:$A$1823='Ratios - Total'!$A1371,Data!$C$2:$C$1823,0),0)),"Missing Data")</f>
        <v>0.43804255095224021</v>
      </c>
      <c r="V1371" s="5">
        <f t="array" ref="V1371">IFERROR(INDEX(Data!$K$2:$K$1823,MATCH('Ratios - Total'!$C1371,IF(Data!$A$2:$A$1823='Ratios - Total'!$A1371,Data!$C$2:$C$1823,0),0))/INDEX(Data!$L$2:$L$1823,MATCH('Ratios - Total'!$C1371,IF(Data!$A$2:$A$1823='Ratios - Total'!$A1371,Data!$C$2:$C$1823,0),0)),"Missing Data")</f>
        <v>30913.913172828761</v>
      </c>
      <c r="W1371" s="5">
        <f t="shared" si="21"/>
        <v>39658.941235096805</v>
      </c>
      <c r="X1371" s="5" t="str">
        <f t="array" ref="X1371">IFERROR(INDEX(Data!$K$2:$K$1823,MATCH('Ratios - Total'!$C1371,IF(Data!$A$2:$A$1823='Ratios - Total'!$A1371,Data!$C$2:$C$1823,0),0))/INDEX(Data!$G$2:$G$1823,MATCH('Ratios - Total'!$C1371,IF(Data!$A$2:$A$1823='Ratios - Total'!$A1371,Data!$C$2:$C$1823,0),0)),"Missing Data")</f>
        <v>Missing Data</v>
      </c>
    </row>
    <row r="1372" spans="1:24" x14ac:dyDescent="0.25">
      <c r="A1372" s="22" t="s">
        <v>34</v>
      </c>
      <c r="B1372" s="22" t="s">
        <v>35</v>
      </c>
      <c r="C1372" s="22">
        <v>2004</v>
      </c>
      <c r="D1372" s="5">
        <f t="array" ref="D1372">IFERROR(INDEX(Data!$H$2:$H$1823,MATCH('Ratios - Total'!$C1372,IF(Data!$A$2:$A$1823='Ratios - Total'!$A1372,Data!$C$2:$C$1823,0),0))/INDEX(Data!$D$2:$D$1823,MATCH('Ratios - Total'!$C1372,IF(Data!$A$2:$A$1823='Ratios - Total'!$A1372,Data!$C$2:$C$1823,0),0)),"Missing Data")</f>
        <v>1566.02226612293</v>
      </c>
      <c r="E1372" s="22"/>
      <c r="F1372" s="5">
        <f t="array" ref="F1372">IFERROR(INDEX(Data!$G$2:$G$1823,MATCH('Ratios - Total'!$C1372,IF(Data!$A$2:$A$1823='Ratios - Total'!$A1372,Data!$C$2:$C$1823,0),0))/INDEX(Data!$D$2:$D$1823,MATCH('Ratios - Total'!$C1372,IF(Data!$A$2:$A$1823='Ratios - Total'!$A1372,Data!$C$2:$C$1823,0),0)),"Missing Data")</f>
        <v>0</v>
      </c>
      <c r="G1372" s="5"/>
      <c r="H1372" s="5" t="str">
        <f t="array" ref="H1372">IFERROR(INDEX(Data!$H$2:$H$1823,MATCH('Ratios - Total'!$C1372,IF(Data!$A$2:$A$1823='Ratios - Total'!$A1372,Data!$C$2:$C$1823,0),0))/INDEX(Data!$G$2:$G$1823,MATCH('Ratios - Total'!$C1372,IF(Data!$A$2:$A$1823='Ratios - Total'!$A1372,Data!$C$2:$C$1823,0),0)),"Missing Data")</f>
        <v>Missing Data</v>
      </c>
      <c r="I1372" s="5">
        <f t="array" ref="I1372">IFERROR(INDEX(Data!$G$2:$G$1823,MATCH('Ratios - Total'!$C1372,IF(Data!$A$2:$A$1823='Ratios - Total'!$A1372,Data!$C$2:$C$1823,0),0))/INDEX(Data!$D$2:$D$1823,MATCH('Ratios - Total'!$C1372,IF(Data!$A$2:$A$1823='Ratios - Total'!$A1372,Data!$C$2:$C$1823,0),0)),"Missing Data")</f>
        <v>0</v>
      </c>
      <c r="J1372" s="22"/>
      <c r="K1372" s="5">
        <f t="array" ref="K1372">IFERROR(INDEX(Data!$E$2:$E$1823,MATCH('Ratios - Total'!$C1372,IF(Data!$A$2:$A$1823='Ratios - Total'!$A1372,Data!$C$2:$C$1823,0),0))/INDEX(Data!$D$2:$D$1823,MATCH('Ratios - Total'!$C1372,IF(Data!$A$2:$A$1823='Ratios - Total'!$A1372,Data!$C$2:$C$1823,0),0)),"Missing Data")</f>
        <v>0</v>
      </c>
      <c r="L1372" s="5"/>
      <c r="M1372" s="5" t="str">
        <f t="array" ref="M1372">IFERROR(INDEX(Data!$F$2:$F$1823,MATCH('Ratios - Total'!$C1372,IF(Data!$A$2:$A$1823='Ratios - Total'!$A1372,Data!$C$2:$C$1823,0),0))/INDEX(Data!$E$2:$E$1823,MATCH('Ratios - Total'!$C1372,IF(Data!$A$2:$A$1823='Ratios - Total'!$A1372,Data!$C$2:$C$1823,0),0)),"Missing Data")</f>
        <v>Missing Data</v>
      </c>
      <c r="N1372" s="5"/>
      <c r="O1372" s="5" t="str">
        <f t="array" ref="O1372">IFERROR(INDEX(Data!$G$2:$G$1823,MATCH('Ratios - Total'!$C1372,IF(Data!$A$2:$A$1823='Ratios - Total'!$A1372,Data!$C$2:$C$1823,0),0))/INDEX(Data!$F$2:$F$1823,MATCH('Ratios - Total'!$C1372,IF(Data!$A$2:$A$1823='Ratios - Total'!$A1372,Data!$C$2:$C$1823,0),0)),"Missing Data")</f>
        <v>Missing Data</v>
      </c>
      <c r="P1372" s="5" t="str">
        <f t="array" ref="P1372">IFERROR(INDEX(Data!$H$2:$H$1823,MATCH('Ratios - Total'!$C1372,IF(Data!$A$2:$A$1823='Ratios - Total'!$A1372,Data!$C$2:$C$1823,0),0))/INDEX(Data!$G$2:$G$1823,MATCH('Ratios - Total'!$C1372,IF(Data!$A$2:$A$1823='Ratios - Total'!$A1372,Data!$C$2:$C$1823,0),0)),"Missing Data")</f>
        <v>Missing Data</v>
      </c>
      <c r="Q1372" s="5"/>
      <c r="R1372" s="5" t="str">
        <f t="array" ref="R1372">IFERROR(INDEX(Data!$L$2:$L$1823,MATCH('Ratios - Total'!$C1372,IF(Data!$A$2:$A$1823='Ratios - Total'!$A1372,Data!$C$2:$C$1823,0),0))/INDEX(Data!$G$2:$G$1823,MATCH('Ratios - Total'!$C1372,IF(Data!$A$2:$A$1823='Ratios - Total'!$A1372,Data!$C$2:$C$1823,0),0)),"Missing Data")</f>
        <v>Missing Data</v>
      </c>
      <c r="S1372" s="5"/>
      <c r="T1372" s="5">
        <f t="array" ref="T1372">IFERROR(INDEX(Data!$H$2:$H$1823,MATCH('Ratios - Total'!$C1372,IF(Data!$A$2:$A$1823='Ratios - Total'!$A1372,Data!$C$2:$C$1823,0),0))/INDEX(Data!$L$2:$L$1823,MATCH('Ratios - Total'!$C1372,IF(Data!$A$2:$A$1823='Ratios - Total'!$A1372,Data!$C$2:$C$1823,0),0)),"Missing Data")</f>
        <v>61982.689125628138</v>
      </c>
      <c r="U1372" s="5">
        <f t="array" ref="U1372">IFERROR(INDEX(Data!$K$2:$K$1823,MATCH('Ratios - Total'!$C1372,IF(Data!$A$2:$A$1823='Ratios - Total'!$A1372,Data!$C$2:$C$1823,0),0))/INDEX(Data!$H$2:$H$1823,MATCH('Ratios - Total'!$C1372,IF(Data!$A$2:$A$1823='Ratios - Total'!$A1372,Data!$C$2:$C$1823,0),0)),"Missing Data")</f>
        <v>0.42454093525025965</v>
      </c>
      <c r="V1372" s="5">
        <f t="array" ref="V1372">IFERROR(INDEX(Data!$K$2:$K$1823,MATCH('Ratios - Total'!$C1372,IF(Data!$A$2:$A$1823='Ratios - Total'!$A1372,Data!$C$2:$C$1823,0),0))/INDEX(Data!$L$2:$L$1823,MATCH('Ratios - Total'!$C1372,IF(Data!$A$2:$A$1823='Ratios - Total'!$A1372,Data!$C$2:$C$1823,0),0)),"Missing Data")</f>
        <v>26314.188810720269</v>
      </c>
      <c r="W1372" s="5">
        <f t="shared" si="21"/>
        <v>35668.500314907869</v>
      </c>
      <c r="X1372" s="5" t="str">
        <f t="array" ref="X1372">IFERROR(INDEX(Data!$K$2:$K$1823,MATCH('Ratios - Total'!$C1372,IF(Data!$A$2:$A$1823='Ratios - Total'!$A1372,Data!$C$2:$C$1823,0),0))/INDEX(Data!$G$2:$G$1823,MATCH('Ratios - Total'!$C1372,IF(Data!$A$2:$A$1823='Ratios - Total'!$A1372,Data!$C$2:$C$1823,0),0)),"Missing Data")</f>
        <v>Missing Data</v>
      </c>
    </row>
    <row r="1373" spans="1:24" x14ac:dyDescent="0.25">
      <c r="A1373" s="22" t="s">
        <v>36</v>
      </c>
      <c r="B1373" s="22" t="s">
        <v>37</v>
      </c>
      <c r="C1373" s="22">
        <v>2004</v>
      </c>
      <c r="D1373" s="5">
        <f t="array" ref="D1373">IFERROR(INDEX(Data!$H$2:$H$1823,MATCH('Ratios - Total'!$C1373,IF(Data!$A$2:$A$1823='Ratios - Total'!$A1373,Data!$C$2:$C$1823,0),0))/INDEX(Data!$D$2:$D$1823,MATCH('Ratios - Total'!$C1373,IF(Data!$A$2:$A$1823='Ratios - Total'!$A1373,Data!$C$2:$C$1823,0),0)),"Missing Data")</f>
        <v>1385.1383582269134</v>
      </c>
      <c r="E1373" s="22"/>
      <c r="F1373" s="5">
        <f t="array" ref="F1373">IFERROR(INDEX(Data!$G$2:$G$1823,MATCH('Ratios - Total'!$C1373,IF(Data!$A$2:$A$1823='Ratios - Total'!$A1373,Data!$C$2:$C$1823,0),0))/INDEX(Data!$D$2:$D$1823,MATCH('Ratios - Total'!$C1373,IF(Data!$A$2:$A$1823='Ratios - Total'!$A1373,Data!$C$2:$C$1823,0),0)),"Missing Data")</f>
        <v>0</v>
      </c>
      <c r="G1373" s="5"/>
      <c r="H1373" s="5" t="str">
        <f t="array" ref="H1373">IFERROR(INDEX(Data!$H$2:$H$1823,MATCH('Ratios - Total'!$C1373,IF(Data!$A$2:$A$1823='Ratios - Total'!$A1373,Data!$C$2:$C$1823,0),0))/INDEX(Data!$G$2:$G$1823,MATCH('Ratios - Total'!$C1373,IF(Data!$A$2:$A$1823='Ratios - Total'!$A1373,Data!$C$2:$C$1823,0),0)),"Missing Data")</f>
        <v>Missing Data</v>
      </c>
      <c r="I1373" s="5">
        <f t="array" ref="I1373">IFERROR(INDEX(Data!$G$2:$G$1823,MATCH('Ratios - Total'!$C1373,IF(Data!$A$2:$A$1823='Ratios - Total'!$A1373,Data!$C$2:$C$1823,0),0))/INDEX(Data!$D$2:$D$1823,MATCH('Ratios - Total'!$C1373,IF(Data!$A$2:$A$1823='Ratios - Total'!$A1373,Data!$C$2:$C$1823,0),0)),"Missing Data")</f>
        <v>0</v>
      </c>
      <c r="J1373" s="22"/>
      <c r="K1373" s="5">
        <f t="array" ref="K1373">IFERROR(INDEX(Data!$E$2:$E$1823,MATCH('Ratios - Total'!$C1373,IF(Data!$A$2:$A$1823='Ratios - Total'!$A1373,Data!$C$2:$C$1823,0),0))/INDEX(Data!$D$2:$D$1823,MATCH('Ratios - Total'!$C1373,IF(Data!$A$2:$A$1823='Ratios - Total'!$A1373,Data!$C$2:$C$1823,0),0)),"Missing Data")</f>
        <v>0</v>
      </c>
      <c r="L1373" s="5"/>
      <c r="M1373" s="5" t="str">
        <f t="array" ref="M1373">IFERROR(INDEX(Data!$F$2:$F$1823,MATCH('Ratios - Total'!$C1373,IF(Data!$A$2:$A$1823='Ratios - Total'!$A1373,Data!$C$2:$C$1823,0),0))/INDEX(Data!$E$2:$E$1823,MATCH('Ratios - Total'!$C1373,IF(Data!$A$2:$A$1823='Ratios - Total'!$A1373,Data!$C$2:$C$1823,0),0)),"Missing Data")</f>
        <v>Missing Data</v>
      </c>
      <c r="N1373" s="5"/>
      <c r="O1373" s="5" t="str">
        <f t="array" ref="O1373">IFERROR(INDEX(Data!$G$2:$G$1823,MATCH('Ratios - Total'!$C1373,IF(Data!$A$2:$A$1823='Ratios - Total'!$A1373,Data!$C$2:$C$1823,0),0))/INDEX(Data!$F$2:$F$1823,MATCH('Ratios - Total'!$C1373,IF(Data!$A$2:$A$1823='Ratios - Total'!$A1373,Data!$C$2:$C$1823,0),0)),"Missing Data")</f>
        <v>Missing Data</v>
      </c>
      <c r="P1373" s="5" t="str">
        <f t="array" ref="P1373">IFERROR(INDEX(Data!$H$2:$H$1823,MATCH('Ratios - Total'!$C1373,IF(Data!$A$2:$A$1823='Ratios - Total'!$A1373,Data!$C$2:$C$1823,0),0))/INDEX(Data!$G$2:$G$1823,MATCH('Ratios - Total'!$C1373,IF(Data!$A$2:$A$1823='Ratios - Total'!$A1373,Data!$C$2:$C$1823,0),0)),"Missing Data")</f>
        <v>Missing Data</v>
      </c>
      <c r="Q1373" s="5"/>
      <c r="R1373" s="5" t="str">
        <f t="array" ref="R1373">IFERROR(INDEX(Data!$L$2:$L$1823,MATCH('Ratios - Total'!$C1373,IF(Data!$A$2:$A$1823='Ratios - Total'!$A1373,Data!$C$2:$C$1823,0),0))/INDEX(Data!$G$2:$G$1823,MATCH('Ratios - Total'!$C1373,IF(Data!$A$2:$A$1823='Ratios - Total'!$A1373,Data!$C$2:$C$1823,0),0)),"Missing Data")</f>
        <v>Missing Data</v>
      </c>
      <c r="S1373" s="5"/>
      <c r="T1373" s="5">
        <f t="array" ref="T1373">IFERROR(INDEX(Data!$H$2:$H$1823,MATCH('Ratios - Total'!$C1373,IF(Data!$A$2:$A$1823='Ratios - Total'!$A1373,Data!$C$2:$C$1823,0),0))/INDEX(Data!$L$2:$L$1823,MATCH('Ratios - Total'!$C1373,IF(Data!$A$2:$A$1823='Ratios - Total'!$A1373,Data!$C$2:$C$1823,0),0)),"Missing Data")</f>
        <v>48792.704936617542</v>
      </c>
      <c r="U1373" s="5">
        <f t="array" ref="U1373">IFERROR(INDEX(Data!$K$2:$K$1823,MATCH('Ratios - Total'!$C1373,IF(Data!$A$2:$A$1823='Ratios - Total'!$A1373,Data!$C$2:$C$1823,0),0))/INDEX(Data!$H$2:$H$1823,MATCH('Ratios - Total'!$C1373,IF(Data!$A$2:$A$1823='Ratios - Total'!$A1373,Data!$C$2:$C$1823,0),0)),"Missing Data")</f>
        <v>0.55059697388715256</v>
      </c>
      <c r="V1373" s="5">
        <f t="array" ref="V1373">IFERROR(INDEX(Data!$K$2:$K$1823,MATCH('Ratios - Total'!$C1373,IF(Data!$A$2:$A$1823='Ratios - Total'!$A1373,Data!$C$2:$C$1823,0),0))/INDEX(Data!$L$2:$L$1823,MATCH('Ratios - Total'!$C1373,IF(Data!$A$2:$A$1823='Ratios - Total'!$A1373,Data!$C$2:$C$1823,0),0)),"Missing Data")</f>
        <v>26865.115685870351</v>
      </c>
      <c r="W1373" s="5">
        <f t="shared" si="21"/>
        <v>21927.589250747191</v>
      </c>
      <c r="X1373" s="5" t="str">
        <f t="array" ref="X1373">IFERROR(INDEX(Data!$K$2:$K$1823,MATCH('Ratios - Total'!$C1373,IF(Data!$A$2:$A$1823='Ratios - Total'!$A1373,Data!$C$2:$C$1823,0),0))/INDEX(Data!$G$2:$G$1823,MATCH('Ratios - Total'!$C1373,IF(Data!$A$2:$A$1823='Ratios - Total'!$A1373,Data!$C$2:$C$1823,0),0)),"Missing Data")</f>
        <v>Missing Data</v>
      </c>
    </row>
    <row r="1374" spans="1:24" x14ac:dyDescent="0.25">
      <c r="A1374" s="22" t="s">
        <v>38</v>
      </c>
      <c r="B1374" s="22" t="s">
        <v>39</v>
      </c>
      <c r="C1374" s="22">
        <v>2004</v>
      </c>
      <c r="D1374" s="5">
        <f t="array" ref="D1374">IFERROR(INDEX(Data!$H$2:$H$1823,MATCH('Ratios - Total'!$C1374,IF(Data!$A$2:$A$1823='Ratios - Total'!$A1374,Data!$C$2:$C$1823,0),0))/INDEX(Data!$D$2:$D$1823,MATCH('Ratios - Total'!$C1374,IF(Data!$A$2:$A$1823='Ratios - Total'!$A1374,Data!$C$2:$C$1823,0),0)),"Missing Data")</f>
        <v>1188.4413544194895</v>
      </c>
      <c r="E1374" s="22"/>
      <c r="F1374" s="5">
        <f t="array" ref="F1374">IFERROR(INDEX(Data!$G$2:$G$1823,MATCH('Ratios - Total'!$C1374,IF(Data!$A$2:$A$1823='Ratios - Total'!$A1374,Data!$C$2:$C$1823,0),0))/INDEX(Data!$D$2:$D$1823,MATCH('Ratios - Total'!$C1374,IF(Data!$A$2:$A$1823='Ratios - Total'!$A1374,Data!$C$2:$C$1823,0),0)),"Missing Data")</f>
        <v>0</v>
      </c>
      <c r="G1374" s="5"/>
      <c r="H1374" s="5" t="str">
        <f t="array" ref="H1374">IFERROR(INDEX(Data!$H$2:$H$1823,MATCH('Ratios - Total'!$C1374,IF(Data!$A$2:$A$1823='Ratios - Total'!$A1374,Data!$C$2:$C$1823,0),0))/INDEX(Data!$G$2:$G$1823,MATCH('Ratios - Total'!$C1374,IF(Data!$A$2:$A$1823='Ratios - Total'!$A1374,Data!$C$2:$C$1823,0),0)),"Missing Data")</f>
        <v>Missing Data</v>
      </c>
      <c r="I1374" s="5">
        <f t="array" ref="I1374">IFERROR(INDEX(Data!$G$2:$G$1823,MATCH('Ratios - Total'!$C1374,IF(Data!$A$2:$A$1823='Ratios - Total'!$A1374,Data!$C$2:$C$1823,0),0))/INDEX(Data!$D$2:$D$1823,MATCH('Ratios - Total'!$C1374,IF(Data!$A$2:$A$1823='Ratios - Total'!$A1374,Data!$C$2:$C$1823,0),0)),"Missing Data")</f>
        <v>0</v>
      </c>
      <c r="J1374" s="22"/>
      <c r="K1374" s="5">
        <f t="array" ref="K1374">IFERROR(INDEX(Data!$E$2:$E$1823,MATCH('Ratios - Total'!$C1374,IF(Data!$A$2:$A$1823='Ratios - Total'!$A1374,Data!$C$2:$C$1823,0),0))/INDEX(Data!$D$2:$D$1823,MATCH('Ratios - Total'!$C1374,IF(Data!$A$2:$A$1823='Ratios - Total'!$A1374,Data!$C$2:$C$1823,0),0)),"Missing Data")</f>
        <v>0</v>
      </c>
      <c r="L1374" s="5"/>
      <c r="M1374" s="5" t="str">
        <f t="array" ref="M1374">IFERROR(INDEX(Data!$F$2:$F$1823,MATCH('Ratios - Total'!$C1374,IF(Data!$A$2:$A$1823='Ratios - Total'!$A1374,Data!$C$2:$C$1823,0),0))/INDEX(Data!$E$2:$E$1823,MATCH('Ratios - Total'!$C1374,IF(Data!$A$2:$A$1823='Ratios - Total'!$A1374,Data!$C$2:$C$1823,0),0)),"Missing Data")</f>
        <v>Missing Data</v>
      </c>
      <c r="N1374" s="5"/>
      <c r="O1374" s="5" t="str">
        <f t="array" ref="O1374">IFERROR(INDEX(Data!$G$2:$G$1823,MATCH('Ratios - Total'!$C1374,IF(Data!$A$2:$A$1823='Ratios - Total'!$A1374,Data!$C$2:$C$1823,0),0))/INDEX(Data!$F$2:$F$1823,MATCH('Ratios - Total'!$C1374,IF(Data!$A$2:$A$1823='Ratios - Total'!$A1374,Data!$C$2:$C$1823,0),0)),"Missing Data")</f>
        <v>Missing Data</v>
      </c>
      <c r="P1374" s="5" t="str">
        <f t="array" ref="P1374">IFERROR(INDEX(Data!$H$2:$H$1823,MATCH('Ratios - Total'!$C1374,IF(Data!$A$2:$A$1823='Ratios - Total'!$A1374,Data!$C$2:$C$1823,0),0))/INDEX(Data!$G$2:$G$1823,MATCH('Ratios - Total'!$C1374,IF(Data!$A$2:$A$1823='Ratios - Total'!$A1374,Data!$C$2:$C$1823,0),0)),"Missing Data")</f>
        <v>Missing Data</v>
      </c>
      <c r="Q1374" s="5"/>
      <c r="R1374" s="5" t="str">
        <f t="array" ref="R1374">IFERROR(INDEX(Data!$L$2:$L$1823,MATCH('Ratios - Total'!$C1374,IF(Data!$A$2:$A$1823='Ratios - Total'!$A1374,Data!$C$2:$C$1823,0),0))/INDEX(Data!$G$2:$G$1823,MATCH('Ratios - Total'!$C1374,IF(Data!$A$2:$A$1823='Ratios - Total'!$A1374,Data!$C$2:$C$1823,0),0)),"Missing Data")</f>
        <v>Missing Data</v>
      </c>
      <c r="S1374" s="5"/>
      <c r="T1374" s="5">
        <f t="array" ref="T1374">IFERROR(INDEX(Data!$H$2:$H$1823,MATCH('Ratios - Total'!$C1374,IF(Data!$A$2:$A$1823='Ratios - Total'!$A1374,Data!$C$2:$C$1823,0),0))/INDEX(Data!$L$2:$L$1823,MATCH('Ratios - Total'!$C1374,IF(Data!$A$2:$A$1823='Ratios - Total'!$A1374,Data!$C$2:$C$1823,0),0)),"Missing Data")</f>
        <v>46423.571584699457</v>
      </c>
      <c r="U1374" s="5">
        <f t="array" ref="U1374">IFERROR(INDEX(Data!$K$2:$K$1823,MATCH('Ratios - Total'!$C1374,IF(Data!$A$2:$A$1823='Ratios - Total'!$A1374,Data!$C$2:$C$1823,0),0))/INDEX(Data!$H$2:$H$1823,MATCH('Ratios - Total'!$C1374,IF(Data!$A$2:$A$1823='Ratios - Total'!$A1374,Data!$C$2:$C$1823,0),0)),"Missing Data")</f>
        <v>0.55657879723473225</v>
      </c>
      <c r="V1374" s="5">
        <f t="array" ref="V1374">IFERROR(INDEX(Data!$K$2:$K$1823,MATCH('Ratios - Total'!$C1374,IF(Data!$A$2:$A$1823='Ratios - Total'!$A1374,Data!$C$2:$C$1823,0),0))/INDEX(Data!$L$2:$L$1823,MATCH('Ratios - Total'!$C1374,IF(Data!$A$2:$A$1823='Ratios - Total'!$A1374,Data!$C$2:$C$1823,0),0)),"Missing Data")</f>
        <v>25838.375635952514</v>
      </c>
      <c r="W1374" s="5">
        <f t="shared" si="21"/>
        <v>20585.195948746943</v>
      </c>
      <c r="X1374" s="5" t="str">
        <f t="array" ref="X1374">IFERROR(INDEX(Data!$K$2:$K$1823,MATCH('Ratios - Total'!$C1374,IF(Data!$A$2:$A$1823='Ratios - Total'!$A1374,Data!$C$2:$C$1823,0),0))/INDEX(Data!$G$2:$G$1823,MATCH('Ratios - Total'!$C1374,IF(Data!$A$2:$A$1823='Ratios - Total'!$A1374,Data!$C$2:$C$1823,0),0)),"Missing Data")</f>
        <v>Missing Data</v>
      </c>
    </row>
    <row r="1375" spans="1:24" x14ac:dyDescent="0.25">
      <c r="A1375" s="22" t="s">
        <v>40</v>
      </c>
      <c r="B1375" s="22" t="s">
        <v>41</v>
      </c>
      <c r="C1375" s="22">
        <v>2004</v>
      </c>
      <c r="D1375" s="5">
        <f t="array" ref="D1375">IFERROR(INDEX(Data!$H$2:$H$1823,MATCH('Ratios - Total'!$C1375,IF(Data!$A$2:$A$1823='Ratios - Total'!$A1375,Data!$C$2:$C$1823,0),0))/INDEX(Data!$D$2:$D$1823,MATCH('Ratios - Total'!$C1375,IF(Data!$A$2:$A$1823='Ratios - Total'!$A1375,Data!$C$2:$C$1823,0),0)),"Missing Data")</f>
        <v>1288.8333378000009</v>
      </c>
      <c r="E1375" s="22"/>
      <c r="F1375" s="5">
        <f t="array" ref="F1375">IFERROR(INDEX(Data!$G$2:$G$1823,MATCH('Ratios - Total'!$C1375,IF(Data!$A$2:$A$1823='Ratios - Total'!$A1375,Data!$C$2:$C$1823,0),0))/INDEX(Data!$D$2:$D$1823,MATCH('Ratios - Total'!$C1375,IF(Data!$A$2:$A$1823='Ratios - Total'!$A1375,Data!$C$2:$C$1823,0),0)),"Missing Data")</f>
        <v>0</v>
      </c>
      <c r="G1375" s="5"/>
      <c r="H1375" s="5" t="str">
        <f t="array" ref="H1375">IFERROR(INDEX(Data!$H$2:$H$1823,MATCH('Ratios - Total'!$C1375,IF(Data!$A$2:$A$1823='Ratios - Total'!$A1375,Data!$C$2:$C$1823,0),0))/INDEX(Data!$G$2:$G$1823,MATCH('Ratios - Total'!$C1375,IF(Data!$A$2:$A$1823='Ratios - Total'!$A1375,Data!$C$2:$C$1823,0),0)),"Missing Data")</f>
        <v>Missing Data</v>
      </c>
      <c r="I1375" s="5">
        <f t="array" ref="I1375">IFERROR(INDEX(Data!$G$2:$G$1823,MATCH('Ratios - Total'!$C1375,IF(Data!$A$2:$A$1823='Ratios - Total'!$A1375,Data!$C$2:$C$1823,0),0))/INDEX(Data!$D$2:$D$1823,MATCH('Ratios - Total'!$C1375,IF(Data!$A$2:$A$1823='Ratios - Total'!$A1375,Data!$C$2:$C$1823,0),0)),"Missing Data")</f>
        <v>0</v>
      </c>
      <c r="J1375" s="22"/>
      <c r="K1375" s="5">
        <f t="array" ref="K1375">IFERROR(INDEX(Data!$E$2:$E$1823,MATCH('Ratios - Total'!$C1375,IF(Data!$A$2:$A$1823='Ratios - Total'!$A1375,Data!$C$2:$C$1823,0),0))/INDEX(Data!$D$2:$D$1823,MATCH('Ratios - Total'!$C1375,IF(Data!$A$2:$A$1823='Ratios - Total'!$A1375,Data!$C$2:$C$1823,0),0)),"Missing Data")</f>
        <v>0</v>
      </c>
      <c r="L1375" s="5"/>
      <c r="M1375" s="5" t="str">
        <f t="array" ref="M1375">IFERROR(INDEX(Data!$F$2:$F$1823,MATCH('Ratios - Total'!$C1375,IF(Data!$A$2:$A$1823='Ratios - Total'!$A1375,Data!$C$2:$C$1823,0),0))/INDEX(Data!$E$2:$E$1823,MATCH('Ratios - Total'!$C1375,IF(Data!$A$2:$A$1823='Ratios - Total'!$A1375,Data!$C$2:$C$1823,0),0)),"Missing Data")</f>
        <v>Missing Data</v>
      </c>
      <c r="N1375" s="5"/>
      <c r="O1375" s="5" t="str">
        <f t="array" ref="O1375">IFERROR(INDEX(Data!$G$2:$G$1823,MATCH('Ratios - Total'!$C1375,IF(Data!$A$2:$A$1823='Ratios - Total'!$A1375,Data!$C$2:$C$1823,0),0))/INDEX(Data!$F$2:$F$1823,MATCH('Ratios - Total'!$C1375,IF(Data!$A$2:$A$1823='Ratios - Total'!$A1375,Data!$C$2:$C$1823,0),0)),"Missing Data")</f>
        <v>Missing Data</v>
      </c>
      <c r="P1375" s="5" t="str">
        <f t="array" ref="P1375">IFERROR(INDEX(Data!$H$2:$H$1823,MATCH('Ratios - Total'!$C1375,IF(Data!$A$2:$A$1823='Ratios - Total'!$A1375,Data!$C$2:$C$1823,0),0))/INDEX(Data!$G$2:$G$1823,MATCH('Ratios - Total'!$C1375,IF(Data!$A$2:$A$1823='Ratios - Total'!$A1375,Data!$C$2:$C$1823,0),0)),"Missing Data")</f>
        <v>Missing Data</v>
      </c>
      <c r="Q1375" s="5"/>
      <c r="R1375" s="5" t="str">
        <f t="array" ref="R1375">IFERROR(INDEX(Data!$L$2:$L$1823,MATCH('Ratios - Total'!$C1375,IF(Data!$A$2:$A$1823='Ratios - Total'!$A1375,Data!$C$2:$C$1823,0),0))/INDEX(Data!$G$2:$G$1823,MATCH('Ratios - Total'!$C1375,IF(Data!$A$2:$A$1823='Ratios - Total'!$A1375,Data!$C$2:$C$1823,0),0)),"Missing Data")</f>
        <v>Missing Data</v>
      </c>
      <c r="S1375" s="5"/>
      <c r="T1375" s="5">
        <f t="array" ref="T1375">IFERROR(INDEX(Data!$H$2:$H$1823,MATCH('Ratios - Total'!$C1375,IF(Data!$A$2:$A$1823='Ratios - Total'!$A1375,Data!$C$2:$C$1823,0),0))/INDEX(Data!$L$2:$L$1823,MATCH('Ratios - Total'!$C1375,IF(Data!$A$2:$A$1823='Ratios - Total'!$A1375,Data!$C$2:$C$1823,0),0)),"Missing Data")</f>
        <v>53690.436106738896</v>
      </c>
      <c r="U1375" s="5">
        <f t="array" ref="U1375">IFERROR(INDEX(Data!$K$2:$K$1823,MATCH('Ratios - Total'!$C1375,IF(Data!$A$2:$A$1823='Ratios - Total'!$A1375,Data!$C$2:$C$1823,0),0))/INDEX(Data!$H$2:$H$1823,MATCH('Ratios - Total'!$C1375,IF(Data!$A$2:$A$1823='Ratios - Total'!$A1375,Data!$C$2:$C$1823,0),0)),"Missing Data")</f>
        <v>0.44976140531039738</v>
      </c>
      <c r="V1375" s="5">
        <f t="array" ref="V1375">IFERROR(INDEX(Data!$K$2:$K$1823,MATCH('Ratios - Total'!$C1375,IF(Data!$A$2:$A$1823='Ratios - Total'!$A1375,Data!$C$2:$C$1823,0),0))/INDEX(Data!$L$2:$L$1823,MATCH('Ratios - Total'!$C1375,IF(Data!$A$2:$A$1823='Ratios - Total'!$A1375,Data!$C$2:$C$1823,0),0)),"Missing Data")</f>
        <v>24147.885995094988</v>
      </c>
      <c r="W1375" s="5">
        <f t="shared" si="21"/>
        <v>29542.550111643908</v>
      </c>
      <c r="X1375" s="5" t="str">
        <f t="array" ref="X1375">IFERROR(INDEX(Data!$K$2:$K$1823,MATCH('Ratios - Total'!$C1375,IF(Data!$A$2:$A$1823='Ratios - Total'!$A1375,Data!$C$2:$C$1823,0),0))/INDEX(Data!$G$2:$G$1823,MATCH('Ratios - Total'!$C1375,IF(Data!$A$2:$A$1823='Ratios - Total'!$A1375,Data!$C$2:$C$1823,0),0)),"Missing Data")</f>
        <v>Missing Data</v>
      </c>
    </row>
    <row r="1376" spans="1:24" x14ac:dyDescent="0.25">
      <c r="A1376" s="22" t="s">
        <v>42</v>
      </c>
      <c r="B1376" s="22" t="s">
        <v>43</v>
      </c>
      <c r="C1376" s="22">
        <v>2004</v>
      </c>
      <c r="D1376" s="5">
        <f t="array" ref="D1376">IFERROR(INDEX(Data!$H$2:$H$1823,MATCH('Ratios - Total'!$C1376,IF(Data!$A$2:$A$1823='Ratios - Total'!$A1376,Data!$C$2:$C$1823,0),0))/INDEX(Data!$D$2:$D$1823,MATCH('Ratios - Total'!$C1376,IF(Data!$A$2:$A$1823='Ratios - Total'!$A1376,Data!$C$2:$C$1823,0),0)),"Missing Data")</f>
        <v>1690.1973193026047</v>
      </c>
      <c r="E1376" s="22"/>
      <c r="F1376" s="5">
        <f t="array" ref="F1376">IFERROR(INDEX(Data!$G$2:$G$1823,MATCH('Ratios - Total'!$C1376,IF(Data!$A$2:$A$1823='Ratios - Total'!$A1376,Data!$C$2:$C$1823,0),0))/INDEX(Data!$D$2:$D$1823,MATCH('Ratios - Total'!$C1376,IF(Data!$A$2:$A$1823='Ratios - Total'!$A1376,Data!$C$2:$C$1823,0),0)),"Missing Data")</f>
        <v>0</v>
      </c>
      <c r="G1376" s="5"/>
      <c r="H1376" s="5" t="str">
        <f t="array" ref="H1376">IFERROR(INDEX(Data!$H$2:$H$1823,MATCH('Ratios - Total'!$C1376,IF(Data!$A$2:$A$1823='Ratios - Total'!$A1376,Data!$C$2:$C$1823,0),0))/INDEX(Data!$G$2:$G$1823,MATCH('Ratios - Total'!$C1376,IF(Data!$A$2:$A$1823='Ratios - Total'!$A1376,Data!$C$2:$C$1823,0),0)),"Missing Data")</f>
        <v>Missing Data</v>
      </c>
      <c r="I1376" s="5">
        <f t="array" ref="I1376">IFERROR(INDEX(Data!$G$2:$G$1823,MATCH('Ratios - Total'!$C1376,IF(Data!$A$2:$A$1823='Ratios - Total'!$A1376,Data!$C$2:$C$1823,0),0))/INDEX(Data!$D$2:$D$1823,MATCH('Ratios - Total'!$C1376,IF(Data!$A$2:$A$1823='Ratios - Total'!$A1376,Data!$C$2:$C$1823,0),0)),"Missing Data")</f>
        <v>0</v>
      </c>
      <c r="J1376" s="22"/>
      <c r="K1376" s="5">
        <f t="array" ref="K1376">IFERROR(INDEX(Data!$E$2:$E$1823,MATCH('Ratios - Total'!$C1376,IF(Data!$A$2:$A$1823='Ratios - Total'!$A1376,Data!$C$2:$C$1823,0),0))/INDEX(Data!$D$2:$D$1823,MATCH('Ratios - Total'!$C1376,IF(Data!$A$2:$A$1823='Ratios - Total'!$A1376,Data!$C$2:$C$1823,0),0)),"Missing Data")</f>
        <v>0</v>
      </c>
      <c r="L1376" s="5"/>
      <c r="M1376" s="5" t="str">
        <f t="array" ref="M1376">IFERROR(INDEX(Data!$F$2:$F$1823,MATCH('Ratios - Total'!$C1376,IF(Data!$A$2:$A$1823='Ratios - Total'!$A1376,Data!$C$2:$C$1823,0),0))/INDEX(Data!$E$2:$E$1823,MATCH('Ratios - Total'!$C1376,IF(Data!$A$2:$A$1823='Ratios - Total'!$A1376,Data!$C$2:$C$1823,0),0)),"Missing Data")</f>
        <v>Missing Data</v>
      </c>
      <c r="N1376" s="5"/>
      <c r="O1376" s="5" t="str">
        <f t="array" ref="O1376">IFERROR(INDEX(Data!$G$2:$G$1823,MATCH('Ratios - Total'!$C1376,IF(Data!$A$2:$A$1823='Ratios - Total'!$A1376,Data!$C$2:$C$1823,0),0))/INDEX(Data!$F$2:$F$1823,MATCH('Ratios - Total'!$C1376,IF(Data!$A$2:$A$1823='Ratios - Total'!$A1376,Data!$C$2:$C$1823,0),0)),"Missing Data")</f>
        <v>Missing Data</v>
      </c>
      <c r="P1376" s="5" t="str">
        <f t="array" ref="P1376">IFERROR(INDEX(Data!$H$2:$H$1823,MATCH('Ratios - Total'!$C1376,IF(Data!$A$2:$A$1823='Ratios - Total'!$A1376,Data!$C$2:$C$1823,0),0))/INDEX(Data!$G$2:$G$1823,MATCH('Ratios - Total'!$C1376,IF(Data!$A$2:$A$1823='Ratios - Total'!$A1376,Data!$C$2:$C$1823,0),0)),"Missing Data")</f>
        <v>Missing Data</v>
      </c>
      <c r="Q1376" s="5"/>
      <c r="R1376" s="5" t="str">
        <f t="array" ref="R1376">IFERROR(INDEX(Data!$L$2:$L$1823,MATCH('Ratios - Total'!$C1376,IF(Data!$A$2:$A$1823='Ratios - Total'!$A1376,Data!$C$2:$C$1823,0),0))/INDEX(Data!$G$2:$G$1823,MATCH('Ratios - Total'!$C1376,IF(Data!$A$2:$A$1823='Ratios - Total'!$A1376,Data!$C$2:$C$1823,0),0)),"Missing Data")</f>
        <v>Missing Data</v>
      </c>
      <c r="S1376" s="5"/>
      <c r="T1376" s="5">
        <f t="array" ref="T1376">IFERROR(INDEX(Data!$H$2:$H$1823,MATCH('Ratios - Total'!$C1376,IF(Data!$A$2:$A$1823='Ratios - Total'!$A1376,Data!$C$2:$C$1823,0),0))/INDEX(Data!$L$2:$L$1823,MATCH('Ratios - Total'!$C1376,IF(Data!$A$2:$A$1823='Ratios - Total'!$A1376,Data!$C$2:$C$1823,0),0)),"Missing Data")</f>
        <v>58548.463664170449</v>
      </c>
      <c r="U1376" s="5">
        <f t="array" ref="U1376">IFERROR(INDEX(Data!$K$2:$K$1823,MATCH('Ratios - Total'!$C1376,IF(Data!$A$2:$A$1823='Ratios - Total'!$A1376,Data!$C$2:$C$1823,0),0))/INDEX(Data!$H$2:$H$1823,MATCH('Ratios - Total'!$C1376,IF(Data!$A$2:$A$1823='Ratios - Total'!$A1376,Data!$C$2:$C$1823,0),0)),"Missing Data")</f>
        <v>0.45604657159050321</v>
      </c>
      <c r="V1376" s="5">
        <f t="array" ref="V1376">IFERROR(INDEX(Data!$K$2:$K$1823,MATCH('Ratios - Total'!$C1376,IF(Data!$A$2:$A$1823='Ratios - Total'!$A1376,Data!$C$2:$C$1823,0),0))/INDEX(Data!$L$2:$L$1823,MATCH('Ratios - Total'!$C1376,IF(Data!$A$2:$A$1823='Ratios - Total'!$A1376,Data!$C$2:$C$1823,0),0)),"Missing Data")</f>
        <v>26700.826125936084</v>
      </c>
      <c r="W1376" s="5">
        <f t="shared" si="21"/>
        <v>31847.637538234365</v>
      </c>
      <c r="X1376" s="5" t="str">
        <f t="array" ref="X1376">IFERROR(INDEX(Data!$K$2:$K$1823,MATCH('Ratios - Total'!$C1376,IF(Data!$A$2:$A$1823='Ratios - Total'!$A1376,Data!$C$2:$C$1823,0),0))/INDEX(Data!$G$2:$G$1823,MATCH('Ratios - Total'!$C1376,IF(Data!$A$2:$A$1823='Ratios - Total'!$A1376,Data!$C$2:$C$1823,0),0)),"Missing Data")</f>
        <v>Missing Data</v>
      </c>
    </row>
    <row r="1377" spans="1:24" x14ac:dyDescent="0.25">
      <c r="A1377" s="22" t="s">
        <v>44</v>
      </c>
      <c r="B1377" s="22" t="s">
        <v>45</v>
      </c>
      <c r="C1377" s="22">
        <v>2004</v>
      </c>
      <c r="D1377" s="5">
        <f t="array" ref="D1377">IFERROR(INDEX(Data!$H$2:$H$1823,MATCH('Ratios - Total'!$C1377,IF(Data!$A$2:$A$1823='Ratios - Total'!$A1377,Data!$C$2:$C$1823,0),0))/INDEX(Data!$D$2:$D$1823,MATCH('Ratios - Total'!$C1377,IF(Data!$A$2:$A$1823='Ratios - Total'!$A1377,Data!$C$2:$C$1823,0),0)),"Missing Data")</f>
        <v>1551.7344695764418</v>
      </c>
      <c r="E1377" s="22"/>
      <c r="F1377" s="5">
        <f t="array" ref="F1377">IFERROR(INDEX(Data!$G$2:$G$1823,MATCH('Ratios - Total'!$C1377,IF(Data!$A$2:$A$1823='Ratios - Total'!$A1377,Data!$C$2:$C$1823,0),0))/INDEX(Data!$D$2:$D$1823,MATCH('Ratios - Total'!$C1377,IF(Data!$A$2:$A$1823='Ratios - Total'!$A1377,Data!$C$2:$C$1823,0),0)),"Missing Data")</f>
        <v>0</v>
      </c>
      <c r="G1377" s="5"/>
      <c r="H1377" s="5" t="str">
        <f t="array" ref="H1377">IFERROR(INDEX(Data!$H$2:$H$1823,MATCH('Ratios - Total'!$C1377,IF(Data!$A$2:$A$1823='Ratios - Total'!$A1377,Data!$C$2:$C$1823,0),0))/INDEX(Data!$G$2:$G$1823,MATCH('Ratios - Total'!$C1377,IF(Data!$A$2:$A$1823='Ratios - Total'!$A1377,Data!$C$2:$C$1823,0),0)),"Missing Data")</f>
        <v>Missing Data</v>
      </c>
      <c r="I1377" s="5">
        <f t="array" ref="I1377">IFERROR(INDEX(Data!$G$2:$G$1823,MATCH('Ratios - Total'!$C1377,IF(Data!$A$2:$A$1823='Ratios - Total'!$A1377,Data!$C$2:$C$1823,0),0))/INDEX(Data!$D$2:$D$1823,MATCH('Ratios - Total'!$C1377,IF(Data!$A$2:$A$1823='Ratios - Total'!$A1377,Data!$C$2:$C$1823,0),0)),"Missing Data")</f>
        <v>0</v>
      </c>
      <c r="J1377" s="22"/>
      <c r="K1377" s="5">
        <f t="array" ref="K1377">IFERROR(INDEX(Data!$E$2:$E$1823,MATCH('Ratios - Total'!$C1377,IF(Data!$A$2:$A$1823='Ratios - Total'!$A1377,Data!$C$2:$C$1823,0),0))/INDEX(Data!$D$2:$D$1823,MATCH('Ratios - Total'!$C1377,IF(Data!$A$2:$A$1823='Ratios - Total'!$A1377,Data!$C$2:$C$1823,0),0)),"Missing Data")</f>
        <v>0</v>
      </c>
      <c r="L1377" s="5"/>
      <c r="M1377" s="5" t="str">
        <f t="array" ref="M1377">IFERROR(INDEX(Data!$F$2:$F$1823,MATCH('Ratios - Total'!$C1377,IF(Data!$A$2:$A$1823='Ratios - Total'!$A1377,Data!$C$2:$C$1823,0),0))/INDEX(Data!$E$2:$E$1823,MATCH('Ratios - Total'!$C1377,IF(Data!$A$2:$A$1823='Ratios - Total'!$A1377,Data!$C$2:$C$1823,0),0)),"Missing Data")</f>
        <v>Missing Data</v>
      </c>
      <c r="N1377" s="5"/>
      <c r="O1377" s="5" t="str">
        <f t="array" ref="O1377">IFERROR(INDEX(Data!$G$2:$G$1823,MATCH('Ratios - Total'!$C1377,IF(Data!$A$2:$A$1823='Ratios - Total'!$A1377,Data!$C$2:$C$1823,0),0))/INDEX(Data!$F$2:$F$1823,MATCH('Ratios - Total'!$C1377,IF(Data!$A$2:$A$1823='Ratios - Total'!$A1377,Data!$C$2:$C$1823,0),0)),"Missing Data")</f>
        <v>Missing Data</v>
      </c>
      <c r="P1377" s="5" t="str">
        <f t="array" ref="P1377">IFERROR(INDEX(Data!$H$2:$H$1823,MATCH('Ratios - Total'!$C1377,IF(Data!$A$2:$A$1823='Ratios - Total'!$A1377,Data!$C$2:$C$1823,0),0))/INDEX(Data!$G$2:$G$1823,MATCH('Ratios - Total'!$C1377,IF(Data!$A$2:$A$1823='Ratios - Total'!$A1377,Data!$C$2:$C$1823,0),0)),"Missing Data")</f>
        <v>Missing Data</v>
      </c>
      <c r="Q1377" s="5"/>
      <c r="R1377" s="5" t="str">
        <f t="array" ref="R1377">IFERROR(INDEX(Data!$L$2:$L$1823,MATCH('Ratios - Total'!$C1377,IF(Data!$A$2:$A$1823='Ratios - Total'!$A1377,Data!$C$2:$C$1823,0),0))/INDEX(Data!$G$2:$G$1823,MATCH('Ratios - Total'!$C1377,IF(Data!$A$2:$A$1823='Ratios - Total'!$A1377,Data!$C$2:$C$1823,0),0)),"Missing Data")</f>
        <v>Missing Data</v>
      </c>
      <c r="S1377" s="5"/>
      <c r="T1377" s="5">
        <f t="array" ref="T1377">IFERROR(INDEX(Data!$H$2:$H$1823,MATCH('Ratios - Total'!$C1377,IF(Data!$A$2:$A$1823='Ratios - Total'!$A1377,Data!$C$2:$C$1823,0),0))/INDEX(Data!$L$2:$L$1823,MATCH('Ratios - Total'!$C1377,IF(Data!$A$2:$A$1823='Ratios - Total'!$A1377,Data!$C$2:$C$1823,0),0)),"Missing Data")</f>
        <v>77068.964578632571</v>
      </c>
      <c r="U1377" s="5">
        <f t="array" ref="U1377">IFERROR(INDEX(Data!$K$2:$K$1823,MATCH('Ratios - Total'!$C1377,IF(Data!$A$2:$A$1823='Ratios - Total'!$A1377,Data!$C$2:$C$1823,0),0))/INDEX(Data!$H$2:$H$1823,MATCH('Ratios - Total'!$C1377,IF(Data!$A$2:$A$1823='Ratios - Total'!$A1377,Data!$C$2:$C$1823,0),0)),"Missing Data")</f>
        <v>0.52880173770705607</v>
      </c>
      <c r="V1377" s="5">
        <f t="array" ref="V1377">IFERROR(INDEX(Data!$K$2:$K$1823,MATCH('Ratios - Total'!$C1377,IF(Data!$A$2:$A$1823='Ratios - Total'!$A1377,Data!$C$2:$C$1823,0),0))/INDEX(Data!$L$2:$L$1823,MATCH('Ratios - Total'!$C1377,IF(Data!$A$2:$A$1823='Ratios - Total'!$A1377,Data!$C$2:$C$1823,0),0)),"Missing Data")</f>
        <v>40754.202392464453</v>
      </c>
      <c r="W1377" s="5">
        <f t="shared" si="21"/>
        <v>36314.762186168118</v>
      </c>
      <c r="X1377" s="5" t="str">
        <f t="array" ref="X1377">IFERROR(INDEX(Data!$K$2:$K$1823,MATCH('Ratios - Total'!$C1377,IF(Data!$A$2:$A$1823='Ratios - Total'!$A1377,Data!$C$2:$C$1823,0),0))/INDEX(Data!$G$2:$G$1823,MATCH('Ratios - Total'!$C1377,IF(Data!$A$2:$A$1823='Ratios - Total'!$A1377,Data!$C$2:$C$1823,0),0)),"Missing Data")</f>
        <v>Missing Data</v>
      </c>
    </row>
    <row r="1378" spans="1:24" x14ac:dyDescent="0.25">
      <c r="A1378" s="22" t="s">
        <v>46</v>
      </c>
      <c r="B1378" s="22" t="s">
        <v>47</v>
      </c>
      <c r="C1378" s="22">
        <v>2004</v>
      </c>
      <c r="D1378" s="5">
        <f t="array" ref="D1378">IFERROR(INDEX(Data!$H$2:$H$1823,MATCH('Ratios - Total'!$C1378,IF(Data!$A$2:$A$1823='Ratios - Total'!$A1378,Data!$C$2:$C$1823,0),0))/INDEX(Data!$D$2:$D$1823,MATCH('Ratios - Total'!$C1378,IF(Data!$A$2:$A$1823='Ratios - Total'!$A1378,Data!$C$2:$C$1823,0),0)),"Missing Data")</f>
        <v>1683.6792573500757</v>
      </c>
      <c r="E1378" s="22"/>
      <c r="F1378" s="5">
        <f t="array" ref="F1378">IFERROR(INDEX(Data!$G$2:$G$1823,MATCH('Ratios - Total'!$C1378,IF(Data!$A$2:$A$1823='Ratios - Total'!$A1378,Data!$C$2:$C$1823,0),0))/INDEX(Data!$D$2:$D$1823,MATCH('Ratios - Total'!$C1378,IF(Data!$A$2:$A$1823='Ratios - Total'!$A1378,Data!$C$2:$C$1823,0),0)),"Missing Data")</f>
        <v>0</v>
      </c>
      <c r="G1378" s="5"/>
      <c r="H1378" s="5" t="str">
        <f t="array" ref="H1378">IFERROR(INDEX(Data!$H$2:$H$1823,MATCH('Ratios - Total'!$C1378,IF(Data!$A$2:$A$1823='Ratios - Total'!$A1378,Data!$C$2:$C$1823,0),0))/INDEX(Data!$G$2:$G$1823,MATCH('Ratios - Total'!$C1378,IF(Data!$A$2:$A$1823='Ratios - Total'!$A1378,Data!$C$2:$C$1823,0),0)),"Missing Data")</f>
        <v>Missing Data</v>
      </c>
      <c r="I1378" s="5">
        <f t="array" ref="I1378">IFERROR(INDEX(Data!$G$2:$G$1823,MATCH('Ratios - Total'!$C1378,IF(Data!$A$2:$A$1823='Ratios - Total'!$A1378,Data!$C$2:$C$1823,0),0))/INDEX(Data!$D$2:$D$1823,MATCH('Ratios - Total'!$C1378,IF(Data!$A$2:$A$1823='Ratios - Total'!$A1378,Data!$C$2:$C$1823,0),0)),"Missing Data")</f>
        <v>0</v>
      </c>
      <c r="J1378" s="22"/>
      <c r="K1378" s="5">
        <f t="array" ref="K1378">IFERROR(INDEX(Data!$E$2:$E$1823,MATCH('Ratios - Total'!$C1378,IF(Data!$A$2:$A$1823='Ratios - Total'!$A1378,Data!$C$2:$C$1823,0),0))/INDEX(Data!$D$2:$D$1823,MATCH('Ratios - Total'!$C1378,IF(Data!$A$2:$A$1823='Ratios - Total'!$A1378,Data!$C$2:$C$1823,0),0)),"Missing Data")</f>
        <v>0</v>
      </c>
      <c r="L1378" s="5"/>
      <c r="M1378" s="5" t="str">
        <f t="array" ref="M1378">IFERROR(INDEX(Data!$F$2:$F$1823,MATCH('Ratios - Total'!$C1378,IF(Data!$A$2:$A$1823='Ratios - Total'!$A1378,Data!$C$2:$C$1823,0),0))/INDEX(Data!$E$2:$E$1823,MATCH('Ratios - Total'!$C1378,IF(Data!$A$2:$A$1823='Ratios - Total'!$A1378,Data!$C$2:$C$1823,0),0)),"Missing Data")</f>
        <v>Missing Data</v>
      </c>
      <c r="N1378" s="5"/>
      <c r="O1378" s="5" t="str">
        <f t="array" ref="O1378">IFERROR(INDEX(Data!$G$2:$G$1823,MATCH('Ratios - Total'!$C1378,IF(Data!$A$2:$A$1823='Ratios - Total'!$A1378,Data!$C$2:$C$1823,0),0))/INDEX(Data!$F$2:$F$1823,MATCH('Ratios - Total'!$C1378,IF(Data!$A$2:$A$1823='Ratios - Total'!$A1378,Data!$C$2:$C$1823,0),0)),"Missing Data")</f>
        <v>Missing Data</v>
      </c>
      <c r="P1378" s="5" t="str">
        <f t="array" ref="P1378">IFERROR(INDEX(Data!$H$2:$H$1823,MATCH('Ratios - Total'!$C1378,IF(Data!$A$2:$A$1823='Ratios - Total'!$A1378,Data!$C$2:$C$1823,0),0))/INDEX(Data!$G$2:$G$1823,MATCH('Ratios - Total'!$C1378,IF(Data!$A$2:$A$1823='Ratios - Total'!$A1378,Data!$C$2:$C$1823,0),0)),"Missing Data")</f>
        <v>Missing Data</v>
      </c>
      <c r="Q1378" s="5"/>
      <c r="R1378" s="5" t="str">
        <f t="array" ref="R1378">IFERROR(INDEX(Data!$L$2:$L$1823,MATCH('Ratios - Total'!$C1378,IF(Data!$A$2:$A$1823='Ratios - Total'!$A1378,Data!$C$2:$C$1823,0),0))/INDEX(Data!$G$2:$G$1823,MATCH('Ratios - Total'!$C1378,IF(Data!$A$2:$A$1823='Ratios - Total'!$A1378,Data!$C$2:$C$1823,0),0)),"Missing Data")</f>
        <v>Missing Data</v>
      </c>
      <c r="S1378" s="5"/>
      <c r="T1378" s="5">
        <f t="array" ref="T1378">IFERROR(INDEX(Data!$H$2:$H$1823,MATCH('Ratios - Total'!$C1378,IF(Data!$A$2:$A$1823='Ratios - Total'!$A1378,Data!$C$2:$C$1823,0),0))/INDEX(Data!$L$2:$L$1823,MATCH('Ratios - Total'!$C1378,IF(Data!$A$2:$A$1823='Ratios - Total'!$A1378,Data!$C$2:$C$1823,0),0)),"Missing Data")</f>
        <v>71135.900691181989</v>
      </c>
      <c r="U1378" s="5">
        <f t="array" ref="U1378">IFERROR(INDEX(Data!$K$2:$K$1823,MATCH('Ratios - Total'!$C1378,IF(Data!$A$2:$A$1823='Ratios - Total'!$A1378,Data!$C$2:$C$1823,0),0))/INDEX(Data!$H$2:$H$1823,MATCH('Ratios - Total'!$C1378,IF(Data!$A$2:$A$1823='Ratios - Total'!$A1378,Data!$C$2:$C$1823,0),0)),"Missing Data")</f>
        <v>0.53139864900208555</v>
      </c>
      <c r="V1378" s="5">
        <f t="array" ref="V1378">IFERROR(INDEX(Data!$K$2:$K$1823,MATCH('Ratios - Total'!$C1378,IF(Data!$A$2:$A$1823='Ratios - Total'!$A1378,Data!$C$2:$C$1823,0),0))/INDEX(Data!$L$2:$L$1823,MATCH('Ratios - Total'!$C1378,IF(Data!$A$2:$A$1823='Ratios - Total'!$A1378,Data!$C$2:$C$1823,0),0)),"Missing Data")</f>
        <v>37801.52152284063</v>
      </c>
      <c r="W1378" s="5">
        <f t="shared" si="21"/>
        <v>33334.379168341358</v>
      </c>
      <c r="X1378" s="5" t="str">
        <f t="array" ref="X1378">IFERROR(INDEX(Data!$K$2:$K$1823,MATCH('Ratios - Total'!$C1378,IF(Data!$A$2:$A$1823='Ratios - Total'!$A1378,Data!$C$2:$C$1823,0),0))/INDEX(Data!$G$2:$G$1823,MATCH('Ratios - Total'!$C1378,IF(Data!$A$2:$A$1823='Ratios - Total'!$A1378,Data!$C$2:$C$1823,0),0)),"Missing Data")</f>
        <v>Missing Data</v>
      </c>
    </row>
    <row r="1379" spans="1:24" x14ac:dyDescent="0.25">
      <c r="A1379" s="22" t="s">
        <v>48</v>
      </c>
      <c r="B1379" s="22" t="s">
        <v>49</v>
      </c>
      <c r="C1379" s="22">
        <v>2004</v>
      </c>
      <c r="D1379" s="5">
        <f t="array" ref="D1379">IFERROR(INDEX(Data!$H$2:$H$1823,MATCH('Ratios - Total'!$C1379,IF(Data!$A$2:$A$1823='Ratios - Total'!$A1379,Data!$C$2:$C$1823,0),0))/INDEX(Data!$D$2:$D$1823,MATCH('Ratios - Total'!$C1379,IF(Data!$A$2:$A$1823='Ratios - Total'!$A1379,Data!$C$2:$C$1823,0),0)),"Missing Data")</f>
        <v>2001.7753078844373</v>
      </c>
      <c r="E1379" s="22"/>
      <c r="F1379" s="5">
        <f t="array" ref="F1379">IFERROR(INDEX(Data!$G$2:$G$1823,MATCH('Ratios - Total'!$C1379,IF(Data!$A$2:$A$1823='Ratios - Total'!$A1379,Data!$C$2:$C$1823,0),0))/INDEX(Data!$D$2:$D$1823,MATCH('Ratios - Total'!$C1379,IF(Data!$A$2:$A$1823='Ratios - Total'!$A1379,Data!$C$2:$C$1823,0),0)),"Missing Data")</f>
        <v>0</v>
      </c>
      <c r="G1379" s="5"/>
      <c r="H1379" s="5" t="str">
        <f t="array" ref="H1379">IFERROR(INDEX(Data!$H$2:$H$1823,MATCH('Ratios - Total'!$C1379,IF(Data!$A$2:$A$1823='Ratios - Total'!$A1379,Data!$C$2:$C$1823,0),0))/INDEX(Data!$G$2:$G$1823,MATCH('Ratios - Total'!$C1379,IF(Data!$A$2:$A$1823='Ratios - Total'!$A1379,Data!$C$2:$C$1823,0),0)),"Missing Data")</f>
        <v>Missing Data</v>
      </c>
      <c r="I1379" s="5">
        <f t="array" ref="I1379">IFERROR(INDEX(Data!$G$2:$G$1823,MATCH('Ratios - Total'!$C1379,IF(Data!$A$2:$A$1823='Ratios - Total'!$A1379,Data!$C$2:$C$1823,0),0))/INDEX(Data!$D$2:$D$1823,MATCH('Ratios - Total'!$C1379,IF(Data!$A$2:$A$1823='Ratios - Total'!$A1379,Data!$C$2:$C$1823,0),0)),"Missing Data")</f>
        <v>0</v>
      </c>
      <c r="J1379" s="22"/>
      <c r="K1379" s="5">
        <f t="array" ref="K1379">IFERROR(INDEX(Data!$E$2:$E$1823,MATCH('Ratios - Total'!$C1379,IF(Data!$A$2:$A$1823='Ratios - Total'!$A1379,Data!$C$2:$C$1823,0),0))/INDEX(Data!$D$2:$D$1823,MATCH('Ratios - Total'!$C1379,IF(Data!$A$2:$A$1823='Ratios - Total'!$A1379,Data!$C$2:$C$1823,0),0)),"Missing Data")</f>
        <v>0</v>
      </c>
      <c r="L1379" s="5"/>
      <c r="M1379" s="5" t="str">
        <f t="array" ref="M1379">IFERROR(INDEX(Data!$F$2:$F$1823,MATCH('Ratios - Total'!$C1379,IF(Data!$A$2:$A$1823='Ratios - Total'!$A1379,Data!$C$2:$C$1823,0),0))/INDEX(Data!$E$2:$E$1823,MATCH('Ratios - Total'!$C1379,IF(Data!$A$2:$A$1823='Ratios - Total'!$A1379,Data!$C$2:$C$1823,0),0)),"Missing Data")</f>
        <v>Missing Data</v>
      </c>
      <c r="N1379" s="5"/>
      <c r="O1379" s="5" t="str">
        <f t="array" ref="O1379">IFERROR(INDEX(Data!$G$2:$G$1823,MATCH('Ratios - Total'!$C1379,IF(Data!$A$2:$A$1823='Ratios - Total'!$A1379,Data!$C$2:$C$1823,0),0))/INDEX(Data!$F$2:$F$1823,MATCH('Ratios - Total'!$C1379,IF(Data!$A$2:$A$1823='Ratios - Total'!$A1379,Data!$C$2:$C$1823,0),0)),"Missing Data")</f>
        <v>Missing Data</v>
      </c>
      <c r="P1379" s="5" t="str">
        <f t="array" ref="P1379">IFERROR(INDEX(Data!$H$2:$H$1823,MATCH('Ratios - Total'!$C1379,IF(Data!$A$2:$A$1823='Ratios - Total'!$A1379,Data!$C$2:$C$1823,0),0))/INDEX(Data!$G$2:$G$1823,MATCH('Ratios - Total'!$C1379,IF(Data!$A$2:$A$1823='Ratios - Total'!$A1379,Data!$C$2:$C$1823,0),0)),"Missing Data")</f>
        <v>Missing Data</v>
      </c>
      <c r="Q1379" s="5"/>
      <c r="R1379" s="5" t="str">
        <f t="array" ref="R1379">IFERROR(INDEX(Data!$L$2:$L$1823,MATCH('Ratios - Total'!$C1379,IF(Data!$A$2:$A$1823='Ratios - Total'!$A1379,Data!$C$2:$C$1823,0),0))/INDEX(Data!$G$2:$G$1823,MATCH('Ratios - Total'!$C1379,IF(Data!$A$2:$A$1823='Ratios - Total'!$A1379,Data!$C$2:$C$1823,0),0)),"Missing Data")</f>
        <v>Missing Data</v>
      </c>
      <c r="S1379" s="5"/>
      <c r="T1379" s="5">
        <f t="array" ref="T1379">IFERROR(INDEX(Data!$H$2:$H$1823,MATCH('Ratios - Total'!$C1379,IF(Data!$A$2:$A$1823='Ratios - Total'!$A1379,Data!$C$2:$C$1823,0),0))/INDEX(Data!$L$2:$L$1823,MATCH('Ratios - Total'!$C1379,IF(Data!$A$2:$A$1823='Ratios - Total'!$A1379,Data!$C$2:$C$1823,0),0)),"Missing Data")</f>
        <v>87682.495197354947</v>
      </c>
      <c r="U1379" s="5">
        <f t="array" ref="U1379">IFERROR(INDEX(Data!$K$2:$K$1823,MATCH('Ratios - Total'!$C1379,IF(Data!$A$2:$A$1823='Ratios - Total'!$A1379,Data!$C$2:$C$1823,0),0))/INDEX(Data!$H$2:$H$1823,MATCH('Ratios - Total'!$C1379,IF(Data!$A$2:$A$1823='Ratios - Total'!$A1379,Data!$C$2:$C$1823,0),0)),"Missing Data")</f>
        <v>0.40450982747964181</v>
      </c>
      <c r="V1379" s="5">
        <f t="array" ref="V1379">IFERROR(INDEX(Data!$K$2:$K$1823,MATCH('Ratios - Total'!$C1379,IF(Data!$A$2:$A$1823='Ratios - Total'!$A1379,Data!$C$2:$C$1823,0),0))/INDEX(Data!$L$2:$L$1823,MATCH('Ratios - Total'!$C1379,IF(Data!$A$2:$A$1823='Ratios - Total'!$A1379,Data!$C$2:$C$1823,0),0)),"Missing Data")</f>
        <v>35468.431005266575</v>
      </c>
      <c r="W1379" s="5">
        <f t="shared" ref="W1379:W1442" si="22">T1379-V1379</f>
        <v>52214.064192088372</v>
      </c>
      <c r="X1379" s="5" t="str">
        <f t="array" ref="X1379">IFERROR(INDEX(Data!$K$2:$K$1823,MATCH('Ratios - Total'!$C1379,IF(Data!$A$2:$A$1823='Ratios - Total'!$A1379,Data!$C$2:$C$1823,0),0))/INDEX(Data!$G$2:$G$1823,MATCH('Ratios - Total'!$C1379,IF(Data!$A$2:$A$1823='Ratios - Total'!$A1379,Data!$C$2:$C$1823,0),0)),"Missing Data")</f>
        <v>Missing Data</v>
      </c>
    </row>
    <row r="1380" spans="1:24" x14ac:dyDescent="0.25">
      <c r="A1380" s="22" t="s">
        <v>50</v>
      </c>
      <c r="B1380" s="22" t="s">
        <v>51</v>
      </c>
      <c r="C1380" s="22">
        <v>2004</v>
      </c>
      <c r="D1380" s="5">
        <f t="array" ref="D1380">IFERROR(INDEX(Data!$H$2:$H$1823,MATCH('Ratios - Total'!$C1380,IF(Data!$A$2:$A$1823='Ratios - Total'!$A1380,Data!$C$2:$C$1823,0),0))/INDEX(Data!$D$2:$D$1823,MATCH('Ratios - Total'!$C1380,IF(Data!$A$2:$A$1823='Ratios - Total'!$A1380,Data!$C$2:$C$1823,0),0)),"Missing Data")</f>
        <v>1787.2142709307698</v>
      </c>
      <c r="E1380" s="22"/>
      <c r="F1380" s="5">
        <f t="array" ref="F1380">IFERROR(INDEX(Data!$G$2:$G$1823,MATCH('Ratios - Total'!$C1380,IF(Data!$A$2:$A$1823='Ratios - Total'!$A1380,Data!$C$2:$C$1823,0),0))/INDEX(Data!$D$2:$D$1823,MATCH('Ratios - Total'!$C1380,IF(Data!$A$2:$A$1823='Ratios - Total'!$A1380,Data!$C$2:$C$1823,0),0)),"Missing Data")</f>
        <v>0</v>
      </c>
      <c r="G1380" s="5"/>
      <c r="H1380" s="5" t="str">
        <f t="array" ref="H1380">IFERROR(INDEX(Data!$H$2:$H$1823,MATCH('Ratios - Total'!$C1380,IF(Data!$A$2:$A$1823='Ratios - Total'!$A1380,Data!$C$2:$C$1823,0),0))/INDEX(Data!$G$2:$G$1823,MATCH('Ratios - Total'!$C1380,IF(Data!$A$2:$A$1823='Ratios - Total'!$A1380,Data!$C$2:$C$1823,0),0)),"Missing Data")</f>
        <v>Missing Data</v>
      </c>
      <c r="I1380" s="5">
        <f t="array" ref="I1380">IFERROR(INDEX(Data!$G$2:$G$1823,MATCH('Ratios - Total'!$C1380,IF(Data!$A$2:$A$1823='Ratios - Total'!$A1380,Data!$C$2:$C$1823,0),0))/INDEX(Data!$D$2:$D$1823,MATCH('Ratios - Total'!$C1380,IF(Data!$A$2:$A$1823='Ratios - Total'!$A1380,Data!$C$2:$C$1823,0),0)),"Missing Data")</f>
        <v>0</v>
      </c>
      <c r="J1380" s="22"/>
      <c r="K1380" s="5">
        <f t="array" ref="K1380">IFERROR(INDEX(Data!$E$2:$E$1823,MATCH('Ratios - Total'!$C1380,IF(Data!$A$2:$A$1823='Ratios - Total'!$A1380,Data!$C$2:$C$1823,0),0))/INDEX(Data!$D$2:$D$1823,MATCH('Ratios - Total'!$C1380,IF(Data!$A$2:$A$1823='Ratios - Total'!$A1380,Data!$C$2:$C$1823,0),0)),"Missing Data")</f>
        <v>0</v>
      </c>
      <c r="L1380" s="5"/>
      <c r="M1380" s="5" t="str">
        <f t="array" ref="M1380">IFERROR(INDEX(Data!$F$2:$F$1823,MATCH('Ratios - Total'!$C1380,IF(Data!$A$2:$A$1823='Ratios - Total'!$A1380,Data!$C$2:$C$1823,0),0))/INDEX(Data!$E$2:$E$1823,MATCH('Ratios - Total'!$C1380,IF(Data!$A$2:$A$1823='Ratios - Total'!$A1380,Data!$C$2:$C$1823,0),0)),"Missing Data")</f>
        <v>Missing Data</v>
      </c>
      <c r="N1380" s="5"/>
      <c r="O1380" s="5" t="str">
        <f t="array" ref="O1380">IFERROR(INDEX(Data!$G$2:$G$1823,MATCH('Ratios - Total'!$C1380,IF(Data!$A$2:$A$1823='Ratios - Total'!$A1380,Data!$C$2:$C$1823,0),0))/INDEX(Data!$F$2:$F$1823,MATCH('Ratios - Total'!$C1380,IF(Data!$A$2:$A$1823='Ratios - Total'!$A1380,Data!$C$2:$C$1823,0),0)),"Missing Data")</f>
        <v>Missing Data</v>
      </c>
      <c r="P1380" s="5" t="str">
        <f t="array" ref="P1380">IFERROR(INDEX(Data!$H$2:$H$1823,MATCH('Ratios - Total'!$C1380,IF(Data!$A$2:$A$1823='Ratios - Total'!$A1380,Data!$C$2:$C$1823,0),0))/INDEX(Data!$G$2:$G$1823,MATCH('Ratios - Total'!$C1380,IF(Data!$A$2:$A$1823='Ratios - Total'!$A1380,Data!$C$2:$C$1823,0),0)),"Missing Data")</f>
        <v>Missing Data</v>
      </c>
      <c r="Q1380" s="5"/>
      <c r="R1380" s="5" t="str">
        <f t="array" ref="R1380">IFERROR(INDEX(Data!$L$2:$L$1823,MATCH('Ratios - Total'!$C1380,IF(Data!$A$2:$A$1823='Ratios - Total'!$A1380,Data!$C$2:$C$1823,0),0))/INDEX(Data!$G$2:$G$1823,MATCH('Ratios - Total'!$C1380,IF(Data!$A$2:$A$1823='Ratios - Total'!$A1380,Data!$C$2:$C$1823,0),0)),"Missing Data")</f>
        <v>Missing Data</v>
      </c>
      <c r="S1380" s="5"/>
      <c r="T1380" s="5">
        <f t="array" ref="T1380">IFERROR(INDEX(Data!$H$2:$H$1823,MATCH('Ratios - Total'!$C1380,IF(Data!$A$2:$A$1823='Ratios - Total'!$A1380,Data!$C$2:$C$1823,0),0))/INDEX(Data!$L$2:$L$1823,MATCH('Ratios - Total'!$C1380,IF(Data!$A$2:$A$1823='Ratios - Total'!$A1380,Data!$C$2:$C$1823,0),0)),"Missing Data")</f>
        <v>76199.05539260873</v>
      </c>
      <c r="U1380" s="5">
        <f t="array" ref="U1380">IFERROR(INDEX(Data!$K$2:$K$1823,MATCH('Ratios - Total'!$C1380,IF(Data!$A$2:$A$1823='Ratios - Total'!$A1380,Data!$C$2:$C$1823,0),0))/INDEX(Data!$H$2:$H$1823,MATCH('Ratios - Total'!$C1380,IF(Data!$A$2:$A$1823='Ratios - Total'!$A1380,Data!$C$2:$C$1823,0),0)),"Missing Data")</f>
        <v>0.43911719560308488</v>
      </c>
      <c r="V1380" s="5">
        <f t="array" ref="V1380">IFERROR(INDEX(Data!$K$2:$K$1823,MATCH('Ratios - Total'!$C1380,IF(Data!$A$2:$A$1823='Ratios - Total'!$A1380,Data!$C$2:$C$1823,0),0))/INDEX(Data!$L$2:$L$1823,MATCH('Ratios - Total'!$C1380,IF(Data!$A$2:$A$1823='Ratios - Total'!$A1380,Data!$C$2:$C$1823,0),0)),"Missing Data")</f>
        <v>33460.315511606466</v>
      </c>
      <c r="W1380" s="5">
        <f t="shared" si="22"/>
        <v>42738.739881002264</v>
      </c>
      <c r="X1380" s="5" t="str">
        <f t="array" ref="X1380">IFERROR(INDEX(Data!$K$2:$K$1823,MATCH('Ratios - Total'!$C1380,IF(Data!$A$2:$A$1823='Ratios - Total'!$A1380,Data!$C$2:$C$1823,0),0))/INDEX(Data!$G$2:$G$1823,MATCH('Ratios - Total'!$C1380,IF(Data!$A$2:$A$1823='Ratios - Total'!$A1380,Data!$C$2:$C$1823,0),0)),"Missing Data")</f>
        <v>Missing Data</v>
      </c>
    </row>
    <row r="1381" spans="1:24" x14ac:dyDescent="0.25">
      <c r="A1381" s="22" t="s">
        <v>52</v>
      </c>
      <c r="B1381" s="22" t="s">
        <v>53</v>
      </c>
      <c r="C1381" s="22">
        <v>2004</v>
      </c>
      <c r="D1381" s="5">
        <f t="array" ref="D1381">IFERROR(INDEX(Data!$H$2:$H$1823,MATCH('Ratios - Total'!$C1381,IF(Data!$A$2:$A$1823='Ratios - Total'!$A1381,Data!$C$2:$C$1823,0),0))/INDEX(Data!$D$2:$D$1823,MATCH('Ratios - Total'!$C1381,IF(Data!$A$2:$A$1823='Ratios - Total'!$A1381,Data!$C$2:$C$1823,0),0)),"Missing Data")</f>
        <v>1255.5795985475993</v>
      </c>
      <c r="E1381" s="22"/>
      <c r="F1381" s="5">
        <f t="array" ref="F1381">IFERROR(INDEX(Data!$G$2:$G$1823,MATCH('Ratios - Total'!$C1381,IF(Data!$A$2:$A$1823='Ratios - Total'!$A1381,Data!$C$2:$C$1823,0),0))/INDEX(Data!$D$2:$D$1823,MATCH('Ratios - Total'!$C1381,IF(Data!$A$2:$A$1823='Ratios - Total'!$A1381,Data!$C$2:$C$1823,0),0)),"Missing Data")</f>
        <v>0</v>
      </c>
      <c r="G1381" s="5"/>
      <c r="H1381" s="5" t="str">
        <f t="array" ref="H1381">IFERROR(INDEX(Data!$H$2:$H$1823,MATCH('Ratios - Total'!$C1381,IF(Data!$A$2:$A$1823='Ratios - Total'!$A1381,Data!$C$2:$C$1823,0),0))/INDEX(Data!$G$2:$G$1823,MATCH('Ratios - Total'!$C1381,IF(Data!$A$2:$A$1823='Ratios - Total'!$A1381,Data!$C$2:$C$1823,0),0)),"Missing Data")</f>
        <v>Missing Data</v>
      </c>
      <c r="I1381" s="5">
        <f t="array" ref="I1381">IFERROR(INDEX(Data!$G$2:$G$1823,MATCH('Ratios - Total'!$C1381,IF(Data!$A$2:$A$1823='Ratios - Total'!$A1381,Data!$C$2:$C$1823,0),0))/INDEX(Data!$D$2:$D$1823,MATCH('Ratios - Total'!$C1381,IF(Data!$A$2:$A$1823='Ratios - Total'!$A1381,Data!$C$2:$C$1823,0),0)),"Missing Data")</f>
        <v>0</v>
      </c>
      <c r="J1381" s="22"/>
      <c r="K1381" s="5">
        <f t="array" ref="K1381">IFERROR(INDEX(Data!$E$2:$E$1823,MATCH('Ratios - Total'!$C1381,IF(Data!$A$2:$A$1823='Ratios - Total'!$A1381,Data!$C$2:$C$1823,0),0))/INDEX(Data!$D$2:$D$1823,MATCH('Ratios - Total'!$C1381,IF(Data!$A$2:$A$1823='Ratios - Total'!$A1381,Data!$C$2:$C$1823,0),0)),"Missing Data")</f>
        <v>0</v>
      </c>
      <c r="L1381" s="5"/>
      <c r="M1381" s="5" t="str">
        <f t="array" ref="M1381">IFERROR(INDEX(Data!$F$2:$F$1823,MATCH('Ratios - Total'!$C1381,IF(Data!$A$2:$A$1823='Ratios - Total'!$A1381,Data!$C$2:$C$1823,0),0))/INDEX(Data!$E$2:$E$1823,MATCH('Ratios - Total'!$C1381,IF(Data!$A$2:$A$1823='Ratios - Total'!$A1381,Data!$C$2:$C$1823,0),0)),"Missing Data")</f>
        <v>Missing Data</v>
      </c>
      <c r="N1381" s="5"/>
      <c r="O1381" s="5" t="str">
        <f t="array" ref="O1381">IFERROR(INDEX(Data!$G$2:$G$1823,MATCH('Ratios - Total'!$C1381,IF(Data!$A$2:$A$1823='Ratios - Total'!$A1381,Data!$C$2:$C$1823,0),0))/INDEX(Data!$F$2:$F$1823,MATCH('Ratios - Total'!$C1381,IF(Data!$A$2:$A$1823='Ratios - Total'!$A1381,Data!$C$2:$C$1823,0),0)),"Missing Data")</f>
        <v>Missing Data</v>
      </c>
      <c r="P1381" s="5" t="str">
        <f t="array" ref="P1381">IFERROR(INDEX(Data!$H$2:$H$1823,MATCH('Ratios - Total'!$C1381,IF(Data!$A$2:$A$1823='Ratios - Total'!$A1381,Data!$C$2:$C$1823,0),0))/INDEX(Data!$G$2:$G$1823,MATCH('Ratios - Total'!$C1381,IF(Data!$A$2:$A$1823='Ratios - Total'!$A1381,Data!$C$2:$C$1823,0),0)),"Missing Data")</f>
        <v>Missing Data</v>
      </c>
      <c r="Q1381" s="5"/>
      <c r="R1381" s="5" t="str">
        <f t="array" ref="R1381">IFERROR(INDEX(Data!$L$2:$L$1823,MATCH('Ratios - Total'!$C1381,IF(Data!$A$2:$A$1823='Ratios - Total'!$A1381,Data!$C$2:$C$1823,0),0))/INDEX(Data!$G$2:$G$1823,MATCH('Ratios - Total'!$C1381,IF(Data!$A$2:$A$1823='Ratios - Total'!$A1381,Data!$C$2:$C$1823,0),0)),"Missing Data")</f>
        <v>Missing Data</v>
      </c>
      <c r="S1381" s="5"/>
      <c r="T1381" s="5">
        <f t="array" ref="T1381">IFERROR(INDEX(Data!$H$2:$H$1823,MATCH('Ratios - Total'!$C1381,IF(Data!$A$2:$A$1823='Ratios - Total'!$A1381,Data!$C$2:$C$1823,0),0))/INDEX(Data!$L$2:$L$1823,MATCH('Ratios - Total'!$C1381,IF(Data!$A$2:$A$1823='Ratios - Total'!$A1381,Data!$C$2:$C$1823,0),0)),"Missing Data")</f>
        <v>49165.508017186461</v>
      </c>
      <c r="U1381" s="5">
        <f t="array" ref="U1381">IFERROR(INDEX(Data!$K$2:$K$1823,MATCH('Ratios - Total'!$C1381,IF(Data!$A$2:$A$1823='Ratios - Total'!$A1381,Data!$C$2:$C$1823,0),0))/INDEX(Data!$H$2:$H$1823,MATCH('Ratios - Total'!$C1381,IF(Data!$A$2:$A$1823='Ratios - Total'!$A1381,Data!$C$2:$C$1823,0),0)),"Missing Data")</f>
        <v>0.47386253017140173</v>
      </c>
      <c r="V1381" s="5">
        <f t="array" ref="V1381">IFERROR(INDEX(Data!$K$2:$K$1823,MATCH('Ratios - Total'!$C1381,IF(Data!$A$2:$A$1823='Ratios - Total'!$A1381,Data!$C$2:$C$1823,0),0))/INDEX(Data!$L$2:$L$1823,MATCH('Ratios - Total'!$C1381,IF(Data!$A$2:$A$1823='Ratios - Total'!$A1381,Data!$C$2:$C$1823,0),0)),"Missing Data")</f>
        <v>23297.692026186312</v>
      </c>
      <c r="W1381" s="5">
        <f t="shared" si="22"/>
        <v>25867.815991000149</v>
      </c>
      <c r="X1381" s="5" t="str">
        <f t="array" ref="X1381">IFERROR(INDEX(Data!$K$2:$K$1823,MATCH('Ratios - Total'!$C1381,IF(Data!$A$2:$A$1823='Ratios - Total'!$A1381,Data!$C$2:$C$1823,0),0))/INDEX(Data!$G$2:$G$1823,MATCH('Ratios - Total'!$C1381,IF(Data!$A$2:$A$1823='Ratios - Total'!$A1381,Data!$C$2:$C$1823,0),0)),"Missing Data")</f>
        <v>Missing Data</v>
      </c>
    </row>
    <row r="1382" spans="1:24" x14ac:dyDescent="0.25">
      <c r="A1382" s="22" t="s">
        <v>54</v>
      </c>
      <c r="B1382" s="22" t="s">
        <v>55</v>
      </c>
      <c r="C1382" s="22">
        <v>2004</v>
      </c>
      <c r="D1382" s="5">
        <f t="array" ref="D1382">IFERROR(INDEX(Data!$H$2:$H$1823,MATCH('Ratios - Total'!$C1382,IF(Data!$A$2:$A$1823='Ratios - Total'!$A1382,Data!$C$2:$C$1823,0),0))/INDEX(Data!$D$2:$D$1823,MATCH('Ratios - Total'!$C1382,IF(Data!$A$2:$A$1823='Ratios - Total'!$A1382,Data!$C$2:$C$1823,0),0)),"Missing Data")</f>
        <v>1411.6145595286914</v>
      </c>
      <c r="E1382" s="22"/>
      <c r="F1382" s="5">
        <f t="array" ref="F1382">IFERROR(INDEX(Data!$G$2:$G$1823,MATCH('Ratios - Total'!$C1382,IF(Data!$A$2:$A$1823='Ratios - Total'!$A1382,Data!$C$2:$C$1823,0),0))/INDEX(Data!$D$2:$D$1823,MATCH('Ratios - Total'!$C1382,IF(Data!$A$2:$A$1823='Ratios - Total'!$A1382,Data!$C$2:$C$1823,0),0)),"Missing Data")</f>
        <v>0</v>
      </c>
      <c r="G1382" s="5"/>
      <c r="H1382" s="5" t="str">
        <f t="array" ref="H1382">IFERROR(INDEX(Data!$H$2:$H$1823,MATCH('Ratios - Total'!$C1382,IF(Data!$A$2:$A$1823='Ratios - Total'!$A1382,Data!$C$2:$C$1823,0),0))/INDEX(Data!$G$2:$G$1823,MATCH('Ratios - Total'!$C1382,IF(Data!$A$2:$A$1823='Ratios - Total'!$A1382,Data!$C$2:$C$1823,0),0)),"Missing Data")</f>
        <v>Missing Data</v>
      </c>
      <c r="I1382" s="5">
        <f t="array" ref="I1382">IFERROR(INDEX(Data!$G$2:$G$1823,MATCH('Ratios - Total'!$C1382,IF(Data!$A$2:$A$1823='Ratios - Total'!$A1382,Data!$C$2:$C$1823,0),0))/INDEX(Data!$D$2:$D$1823,MATCH('Ratios - Total'!$C1382,IF(Data!$A$2:$A$1823='Ratios - Total'!$A1382,Data!$C$2:$C$1823,0),0)),"Missing Data")</f>
        <v>0</v>
      </c>
      <c r="J1382" s="22"/>
      <c r="K1382" s="5">
        <f t="array" ref="K1382">IFERROR(INDEX(Data!$E$2:$E$1823,MATCH('Ratios - Total'!$C1382,IF(Data!$A$2:$A$1823='Ratios - Total'!$A1382,Data!$C$2:$C$1823,0),0))/INDEX(Data!$D$2:$D$1823,MATCH('Ratios - Total'!$C1382,IF(Data!$A$2:$A$1823='Ratios - Total'!$A1382,Data!$C$2:$C$1823,0),0)),"Missing Data")</f>
        <v>0</v>
      </c>
      <c r="L1382" s="5"/>
      <c r="M1382" s="5" t="str">
        <f t="array" ref="M1382">IFERROR(INDEX(Data!$F$2:$F$1823,MATCH('Ratios - Total'!$C1382,IF(Data!$A$2:$A$1823='Ratios - Total'!$A1382,Data!$C$2:$C$1823,0),0))/INDEX(Data!$E$2:$E$1823,MATCH('Ratios - Total'!$C1382,IF(Data!$A$2:$A$1823='Ratios - Total'!$A1382,Data!$C$2:$C$1823,0),0)),"Missing Data")</f>
        <v>Missing Data</v>
      </c>
      <c r="N1382" s="5"/>
      <c r="O1382" s="5" t="str">
        <f t="array" ref="O1382">IFERROR(INDEX(Data!$G$2:$G$1823,MATCH('Ratios - Total'!$C1382,IF(Data!$A$2:$A$1823='Ratios - Total'!$A1382,Data!$C$2:$C$1823,0),0))/INDEX(Data!$F$2:$F$1823,MATCH('Ratios - Total'!$C1382,IF(Data!$A$2:$A$1823='Ratios - Total'!$A1382,Data!$C$2:$C$1823,0),0)),"Missing Data")</f>
        <v>Missing Data</v>
      </c>
      <c r="P1382" s="5" t="str">
        <f t="array" ref="P1382">IFERROR(INDEX(Data!$H$2:$H$1823,MATCH('Ratios - Total'!$C1382,IF(Data!$A$2:$A$1823='Ratios - Total'!$A1382,Data!$C$2:$C$1823,0),0))/INDEX(Data!$G$2:$G$1823,MATCH('Ratios - Total'!$C1382,IF(Data!$A$2:$A$1823='Ratios - Total'!$A1382,Data!$C$2:$C$1823,0),0)),"Missing Data")</f>
        <v>Missing Data</v>
      </c>
      <c r="Q1382" s="5"/>
      <c r="R1382" s="5" t="str">
        <f t="array" ref="R1382">IFERROR(INDEX(Data!$L$2:$L$1823,MATCH('Ratios - Total'!$C1382,IF(Data!$A$2:$A$1823='Ratios - Total'!$A1382,Data!$C$2:$C$1823,0),0))/INDEX(Data!$G$2:$G$1823,MATCH('Ratios - Total'!$C1382,IF(Data!$A$2:$A$1823='Ratios - Total'!$A1382,Data!$C$2:$C$1823,0),0)),"Missing Data")</f>
        <v>Missing Data</v>
      </c>
      <c r="S1382" s="5"/>
      <c r="T1382" s="5">
        <f t="array" ref="T1382">IFERROR(INDEX(Data!$H$2:$H$1823,MATCH('Ratios - Total'!$C1382,IF(Data!$A$2:$A$1823='Ratios - Total'!$A1382,Data!$C$2:$C$1823,0),0))/INDEX(Data!$L$2:$L$1823,MATCH('Ratios - Total'!$C1382,IF(Data!$A$2:$A$1823='Ratios - Total'!$A1382,Data!$C$2:$C$1823,0),0)),"Missing Data")</f>
        <v>63776.095582455586</v>
      </c>
      <c r="U1382" s="5">
        <f t="array" ref="U1382">IFERROR(INDEX(Data!$K$2:$K$1823,MATCH('Ratios - Total'!$C1382,IF(Data!$A$2:$A$1823='Ratios - Total'!$A1382,Data!$C$2:$C$1823,0),0))/INDEX(Data!$H$2:$H$1823,MATCH('Ratios - Total'!$C1382,IF(Data!$A$2:$A$1823='Ratios - Total'!$A1382,Data!$C$2:$C$1823,0),0)),"Missing Data")</f>
        <v>0.42732231166069756</v>
      </c>
      <c r="V1382" s="5">
        <f t="array" ref="V1382">IFERROR(INDEX(Data!$K$2:$K$1823,MATCH('Ratios - Total'!$C1382,IF(Data!$A$2:$A$1823='Ratios - Total'!$A1382,Data!$C$2:$C$1823,0),0))/INDEX(Data!$L$2:$L$1823,MATCH('Ratios - Total'!$C1382,IF(Data!$A$2:$A$1823='Ratios - Total'!$A1382,Data!$C$2:$C$1823,0),0)),"Missing Data")</f>
        <v>27252.948592988523</v>
      </c>
      <c r="W1382" s="5">
        <f t="shared" si="22"/>
        <v>36523.146989467059</v>
      </c>
      <c r="X1382" s="5" t="str">
        <f t="array" ref="X1382">IFERROR(INDEX(Data!$K$2:$K$1823,MATCH('Ratios - Total'!$C1382,IF(Data!$A$2:$A$1823='Ratios - Total'!$A1382,Data!$C$2:$C$1823,0),0))/INDEX(Data!$G$2:$G$1823,MATCH('Ratios - Total'!$C1382,IF(Data!$A$2:$A$1823='Ratios - Total'!$A1382,Data!$C$2:$C$1823,0),0)),"Missing Data")</f>
        <v>Missing Data</v>
      </c>
    </row>
    <row r="1383" spans="1:24" x14ac:dyDescent="0.25">
      <c r="A1383" s="22" t="s">
        <v>56</v>
      </c>
      <c r="B1383" s="22" t="s">
        <v>57</v>
      </c>
      <c r="C1383" s="22">
        <v>2004</v>
      </c>
      <c r="D1383" s="5">
        <f t="array" ref="D1383">IFERROR(INDEX(Data!$H$2:$H$1823,MATCH('Ratios - Total'!$C1383,IF(Data!$A$2:$A$1823='Ratios - Total'!$A1383,Data!$C$2:$C$1823,0),0))/INDEX(Data!$D$2:$D$1823,MATCH('Ratios - Total'!$C1383,IF(Data!$A$2:$A$1823='Ratios - Total'!$A1383,Data!$C$2:$C$1823,0),0)),"Missing Data")</f>
        <v>1361.6341691316966</v>
      </c>
      <c r="E1383" s="22"/>
      <c r="F1383" s="5">
        <f t="array" ref="F1383">IFERROR(INDEX(Data!$G$2:$G$1823,MATCH('Ratios - Total'!$C1383,IF(Data!$A$2:$A$1823='Ratios - Total'!$A1383,Data!$C$2:$C$1823,0),0))/INDEX(Data!$D$2:$D$1823,MATCH('Ratios - Total'!$C1383,IF(Data!$A$2:$A$1823='Ratios - Total'!$A1383,Data!$C$2:$C$1823,0),0)),"Missing Data")</f>
        <v>0</v>
      </c>
      <c r="G1383" s="5"/>
      <c r="H1383" s="5" t="str">
        <f t="array" ref="H1383">IFERROR(INDEX(Data!$H$2:$H$1823,MATCH('Ratios - Total'!$C1383,IF(Data!$A$2:$A$1823='Ratios - Total'!$A1383,Data!$C$2:$C$1823,0),0))/INDEX(Data!$G$2:$G$1823,MATCH('Ratios - Total'!$C1383,IF(Data!$A$2:$A$1823='Ratios - Total'!$A1383,Data!$C$2:$C$1823,0),0)),"Missing Data")</f>
        <v>Missing Data</v>
      </c>
      <c r="I1383" s="5">
        <f t="array" ref="I1383">IFERROR(INDEX(Data!$G$2:$G$1823,MATCH('Ratios - Total'!$C1383,IF(Data!$A$2:$A$1823='Ratios - Total'!$A1383,Data!$C$2:$C$1823,0),0))/INDEX(Data!$D$2:$D$1823,MATCH('Ratios - Total'!$C1383,IF(Data!$A$2:$A$1823='Ratios - Total'!$A1383,Data!$C$2:$C$1823,0),0)),"Missing Data")</f>
        <v>0</v>
      </c>
      <c r="J1383" s="22"/>
      <c r="K1383" s="5">
        <f t="array" ref="K1383">IFERROR(INDEX(Data!$E$2:$E$1823,MATCH('Ratios - Total'!$C1383,IF(Data!$A$2:$A$1823='Ratios - Total'!$A1383,Data!$C$2:$C$1823,0),0))/INDEX(Data!$D$2:$D$1823,MATCH('Ratios - Total'!$C1383,IF(Data!$A$2:$A$1823='Ratios - Total'!$A1383,Data!$C$2:$C$1823,0),0)),"Missing Data")</f>
        <v>0</v>
      </c>
      <c r="L1383" s="5"/>
      <c r="M1383" s="5" t="str">
        <f t="array" ref="M1383">IFERROR(INDEX(Data!$F$2:$F$1823,MATCH('Ratios - Total'!$C1383,IF(Data!$A$2:$A$1823='Ratios - Total'!$A1383,Data!$C$2:$C$1823,0),0))/INDEX(Data!$E$2:$E$1823,MATCH('Ratios - Total'!$C1383,IF(Data!$A$2:$A$1823='Ratios - Total'!$A1383,Data!$C$2:$C$1823,0),0)),"Missing Data")</f>
        <v>Missing Data</v>
      </c>
      <c r="N1383" s="5"/>
      <c r="O1383" s="5" t="str">
        <f t="array" ref="O1383">IFERROR(INDEX(Data!$G$2:$G$1823,MATCH('Ratios - Total'!$C1383,IF(Data!$A$2:$A$1823='Ratios - Total'!$A1383,Data!$C$2:$C$1823,0),0))/INDEX(Data!$F$2:$F$1823,MATCH('Ratios - Total'!$C1383,IF(Data!$A$2:$A$1823='Ratios - Total'!$A1383,Data!$C$2:$C$1823,0),0)),"Missing Data")</f>
        <v>Missing Data</v>
      </c>
      <c r="P1383" s="5" t="str">
        <f t="array" ref="P1383">IFERROR(INDEX(Data!$H$2:$H$1823,MATCH('Ratios - Total'!$C1383,IF(Data!$A$2:$A$1823='Ratios - Total'!$A1383,Data!$C$2:$C$1823,0),0))/INDEX(Data!$G$2:$G$1823,MATCH('Ratios - Total'!$C1383,IF(Data!$A$2:$A$1823='Ratios - Total'!$A1383,Data!$C$2:$C$1823,0),0)),"Missing Data")</f>
        <v>Missing Data</v>
      </c>
      <c r="Q1383" s="5"/>
      <c r="R1383" s="5" t="str">
        <f t="array" ref="R1383">IFERROR(INDEX(Data!$L$2:$L$1823,MATCH('Ratios - Total'!$C1383,IF(Data!$A$2:$A$1823='Ratios - Total'!$A1383,Data!$C$2:$C$1823,0),0))/INDEX(Data!$G$2:$G$1823,MATCH('Ratios - Total'!$C1383,IF(Data!$A$2:$A$1823='Ratios - Total'!$A1383,Data!$C$2:$C$1823,0),0)),"Missing Data")</f>
        <v>Missing Data</v>
      </c>
      <c r="S1383" s="5"/>
      <c r="T1383" s="5">
        <f t="array" ref="T1383">IFERROR(INDEX(Data!$H$2:$H$1823,MATCH('Ratios - Total'!$C1383,IF(Data!$A$2:$A$1823='Ratios - Total'!$A1383,Data!$C$2:$C$1823,0),0))/INDEX(Data!$L$2:$L$1823,MATCH('Ratios - Total'!$C1383,IF(Data!$A$2:$A$1823='Ratios - Total'!$A1383,Data!$C$2:$C$1823,0),0)),"Missing Data")</f>
        <v>55714.375115491224</v>
      </c>
      <c r="U1383" s="5">
        <f t="array" ref="U1383">IFERROR(INDEX(Data!$K$2:$K$1823,MATCH('Ratios - Total'!$C1383,IF(Data!$A$2:$A$1823='Ratios - Total'!$A1383,Data!$C$2:$C$1823,0),0))/INDEX(Data!$H$2:$H$1823,MATCH('Ratios - Total'!$C1383,IF(Data!$A$2:$A$1823='Ratios - Total'!$A1383,Data!$C$2:$C$1823,0),0)),"Missing Data")</f>
        <v>0.4560295526031517</v>
      </c>
      <c r="V1383" s="5">
        <f t="array" ref="V1383">IFERROR(INDEX(Data!$K$2:$K$1823,MATCH('Ratios - Total'!$C1383,IF(Data!$A$2:$A$1823='Ratios - Total'!$A1383,Data!$C$2:$C$1823,0),0))/INDEX(Data!$L$2:$L$1823,MATCH('Ratios - Total'!$C1383,IF(Data!$A$2:$A$1823='Ratios - Total'!$A1383,Data!$C$2:$C$1823,0),0)),"Missing Data")</f>
        <v>25407.401557481633</v>
      </c>
      <c r="W1383" s="5">
        <f t="shared" si="22"/>
        <v>30306.973558009591</v>
      </c>
      <c r="X1383" s="5" t="str">
        <f t="array" ref="X1383">IFERROR(INDEX(Data!$K$2:$K$1823,MATCH('Ratios - Total'!$C1383,IF(Data!$A$2:$A$1823='Ratios - Total'!$A1383,Data!$C$2:$C$1823,0),0))/INDEX(Data!$G$2:$G$1823,MATCH('Ratios - Total'!$C1383,IF(Data!$A$2:$A$1823='Ratios - Total'!$A1383,Data!$C$2:$C$1823,0),0)),"Missing Data")</f>
        <v>Missing Data</v>
      </c>
    </row>
    <row r="1384" spans="1:24" x14ac:dyDescent="0.25">
      <c r="A1384" s="22" t="s">
        <v>58</v>
      </c>
      <c r="B1384" s="22" t="s">
        <v>59</v>
      </c>
      <c r="C1384" s="22">
        <v>2004</v>
      </c>
      <c r="D1384" s="5">
        <f t="array" ref="D1384">IFERROR(INDEX(Data!$H$2:$H$1823,MATCH('Ratios - Total'!$C1384,IF(Data!$A$2:$A$1823='Ratios - Total'!$A1384,Data!$C$2:$C$1823,0),0))/INDEX(Data!$D$2:$D$1823,MATCH('Ratios - Total'!$C1384,IF(Data!$A$2:$A$1823='Ratios - Total'!$A1384,Data!$C$2:$C$1823,0),0)),"Missing Data")</f>
        <v>1572.4998690957316</v>
      </c>
      <c r="E1384" s="22"/>
      <c r="F1384" s="5">
        <f t="array" ref="F1384">IFERROR(INDEX(Data!$G$2:$G$1823,MATCH('Ratios - Total'!$C1384,IF(Data!$A$2:$A$1823='Ratios - Total'!$A1384,Data!$C$2:$C$1823,0),0))/INDEX(Data!$D$2:$D$1823,MATCH('Ratios - Total'!$C1384,IF(Data!$A$2:$A$1823='Ratios - Total'!$A1384,Data!$C$2:$C$1823,0),0)),"Missing Data")</f>
        <v>0</v>
      </c>
      <c r="G1384" s="5"/>
      <c r="H1384" s="5" t="str">
        <f t="array" ref="H1384">IFERROR(INDEX(Data!$H$2:$H$1823,MATCH('Ratios - Total'!$C1384,IF(Data!$A$2:$A$1823='Ratios - Total'!$A1384,Data!$C$2:$C$1823,0),0))/INDEX(Data!$G$2:$G$1823,MATCH('Ratios - Total'!$C1384,IF(Data!$A$2:$A$1823='Ratios - Total'!$A1384,Data!$C$2:$C$1823,0),0)),"Missing Data")</f>
        <v>Missing Data</v>
      </c>
      <c r="I1384" s="5">
        <f t="array" ref="I1384">IFERROR(INDEX(Data!$G$2:$G$1823,MATCH('Ratios - Total'!$C1384,IF(Data!$A$2:$A$1823='Ratios - Total'!$A1384,Data!$C$2:$C$1823,0),0))/INDEX(Data!$D$2:$D$1823,MATCH('Ratios - Total'!$C1384,IF(Data!$A$2:$A$1823='Ratios - Total'!$A1384,Data!$C$2:$C$1823,0),0)),"Missing Data")</f>
        <v>0</v>
      </c>
      <c r="J1384" s="22"/>
      <c r="K1384" s="5">
        <f t="array" ref="K1384">IFERROR(INDEX(Data!$E$2:$E$1823,MATCH('Ratios - Total'!$C1384,IF(Data!$A$2:$A$1823='Ratios - Total'!$A1384,Data!$C$2:$C$1823,0),0))/INDEX(Data!$D$2:$D$1823,MATCH('Ratios - Total'!$C1384,IF(Data!$A$2:$A$1823='Ratios - Total'!$A1384,Data!$C$2:$C$1823,0),0)),"Missing Data")</f>
        <v>0</v>
      </c>
      <c r="L1384" s="5"/>
      <c r="M1384" s="5" t="str">
        <f t="array" ref="M1384">IFERROR(INDEX(Data!$F$2:$F$1823,MATCH('Ratios - Total'!$C1384,IF(Data!$A$2:$A$1823='Ratios - Total'!$A1384,Data!$C$2:$C$1823,0),0))/INDEX(Data!$E$2:$E$1823,MATCH('Ratios - Total'!$C1384,IF(Data!$A$2:$A$1823='Ratios - Total'!$A1384,Data!$C$2:$C$1823,0),0)),"Missing Data")</f>
        <v>Missing Data</v>
      </c>
      <c r="N1384" s="5"/>
      <c r="O1384" s="5" t="str">
        <f t="array" ref="O1384">IFERROR(INDEX(Data!$G$2:$G$1823,MATCH('Ratios - Total'!$C1384,IF(Data!$A$2:$A$1823='Ratios - Total'!$A1384,Data!$C$2:$C$1823,0),0))/INDEX(Data!$F$2:$F$1823,MATCH('Ratios - Total'!$C1384,IF(Data!$A$2:$A$1823='Ratios - Total'!$A1384,Data!$C$2:$C$1823,0),0)),"Missing Data")</f>
        <v>Missing Data</v>
      </c>
      <c r="P1384" s="5" t="str">
        <f t="array" ref="P1384">IFERROR(INDEX(Data!$H$2:$H$1823,MATCH('Ratios - Total'!$C1384,IF(Data!$A$2:$A$1823='Ratios - Total'!$A1384,Data!$C$2:$C$1823,0),0))/INDEX(Data!$G$2:$G$1823,MATCH('Ratios - Total'!$C1384,IF(Data!$A$2:$A$1823='Ratios - Total'!$A1384,Data!$C$2:$C$1823,0),0)),"Missing Data")</f>
        <v>Missing Data</v>
      </c>
      <c r="Q1384" s="5"/>
      <c r="R1384" s="5" t="str">
        <f t="array" ref="R1384">IFERROR(INDEX(Data!$L$2:$L$1823,MATCH('Ratios - Total'!$C1384,IF(Data!$A$2:$A$1823='Ratios - Total'!$A1384,Data!$C$2:$C$1823,0),0))/INDEX(Data!$G$2:$G$1823,MATCH('Ratios - Total'!$C1384,IF(Data!$A$2:$A$1823='Ratios - Total'!$A1384,Data!$C$2:$C$1823,0),0)),"Missing Data")</f>
        <v>Missing Data</v>
      </c>
      <c r="S1384" s="5"/>
      <c r="T1384" s="5">
        <f t="array" ref="T1384">IFERROR(INDEX(Data!$H$2:$H$1823,MATCH('Ratios - Total'!$C1384,IF(Data!$A$2:$A$1823='Ratios - Total'!$A1384,Data!$C$2:$C$1823,0),0))/INDEX(Data!$L$2:$L$1823,MATCH('Ratios - Total'!$C1384,IF(Data!$A$2:$A$1823='Ratios - Total'!$A1384,Data!$C$2:$C$1823,0),0)),"Missing Data")</f>
        <v>62901.79260512656</v>
      </c>
      <c r="U1384" s="5">
        <f t="array" ref="U1384">IFERROR(INDEX(Data!$K$2:$K$1823,MATCH('Ratios - Total'!$C1384,IF(Data!$A$2:$A$1823='Ratios - Total'!$A1384,Data!$C$2:$C$1823,0),0))/INDEX(Data!$H$2:$H$1823,MATCH('Ratios - Total'!$C1384,IF(Data!$A$2:$A$1823='Ratios - Total'!$A1384,Data!$C$2:$C$1823,0),0)),"Missing Data")</f>
        <v>0.46438508327469713</v>
      </c>
      <c r="V1384" s="5">
        <f t="array" ref="V1384">IFERROR(INDEX(Data!$K$2:$K$1823,MATCH('Ratios - Total'!$C1384,IF(Data!$A$2:$A$1823='Ratios - Total'!$A1384,Data!$C$2:$C$1823,0),0))/INDEX(Data!$L$2:$L$1823,MATCH('Ratios - Total'!$C1384,IF(Data!$A$2:$A$1823='Ratios - Total'!$A1384,Data!$C$2:$C$1823,0),0)),"Missing Data")</f>
        <v>29210.65419705943</v>
      </c>
      <c r="W1384" s="5">
        <f t="shared" si="22"/>
        <v>33691.138408067127</v>
      </c>
      <c r="X1384" s="5" t="str">
        <f t="array" ref="X1384">IFERROR(INDEX(Data!$K$2:$K$1823,MATCH('Ratios - Total'!$C1384,IF(Data!$A$2:$A$1823='Ratios - Total'!$A1384,Data!$C$2:$C$1823,0),0))/INDEX(Data!$G$2:$G$1823,MATCH('Ratios - Total'!$C1384,IF(Data!$A$2:$A$1823='Ratios - Total'!$A1384,Data!$C$2:$C$1823,0),0)),"Missing Data")</f>
        <v>Missing Data</v>
      </c>
    </row>
    <row r="1385" spans="1:24" x14ac:dyDescent="0.25">
      <c r="A1385" s="22" t="s">
        <v>60</v>
      </c>
      <c r="B1385" s="22" t="s">
        <v>61</v>
      </c>
      <c r="C1385" s="22">
        <v>2004</v>
      </c>
      <c r="D1385" s="5">
        <f t="array" ref="D1385">IFERROR(INDEX(Data!$H$2:$H$1823,MATCH('Ratios - Total'!$C1385,IF(Data!$A$2:$A$1823='Ratios - Total'!$A1385,Data!$C$2:$C$1823,0),0))/INDEX(Data!$D$2:$D$1823,MATCH('Ratios - Total'!$C1385,IF(Data!$A$2:$A$1823='Ratios - Total'!$A1385,Data!$C$2:$C$1823,0),0)),"Missing Data")</f>
        <v>1513.9995038832642</v>
      </c>
      <c r="E1385" s="22"/>
      <c r="F1385" s="5">
        <f t="array" ref="F1385">IFERROR(INDEX(Data!$G$2:$G$1823,MATCH('Ratios - Total'!$C1385,IF(Data!$A$2:$A$1823='Ratios - Total'!$A1385,Data!$C$2:$C$1823,0),0))/INDEX(Data!$D$2:$D$1823,MATCH('Ratios - Total'!$C1385,IF(Data!$A$2:$A$1823='Ratios - Total'!$A1385,Data!$C$2:$C$1823,0),0)),"Missing Data")</f>
        <v>0</v>
      </c>
      <c r="G1385" s="5"/>
      <c r="H1385" s="5" t="str">
        <f t="array" ref="H1385">IFERROR(INDEX(Data!$H$2:$H$1823,MATCH('Ratios - Total'!$C1385,IF(Data!$A$2:$A$1823='Ratios - Total'!$A1385,Data!$C$2:$C$1823,0),0))/INDEX(Data!$G$2:$G$1823,MATCH('Ratios - Total'!$C1385,IF(Data!$A$2:$A$1823='Ratios - Total'!$A1385,Data!$C$2:$C$1823,0),0)),"Missing Data")</f>
        <v>Missing Data</v>
      </c>
      <c r="I1385" s="5">
        <f t="array" ref="I1385">IFERROR(INDEX(Data!$G$2:$G$1823,MATCH('Ratios - Total'!$C1385,IF(Data!$A$2:$A$1823='Ratios - Total'!$A1385,Data!$C$2:$C$1823,0),0))/INDEX(Data!$D$2:$D$1823,MATCH('Ratios - Total'!$C1385,IF(Data!$A$2:$A$1823='Ratios - Total'!$A1385,Data!$C$2:$C$1823,0),0)),"Missing Data")</f>
        <v>0</v>
      </c>
      <c r="J1385" s="22"/>
      <c r="K1385" s="5">
        <f t="array" ref="K1385">IFERROR(INDEX(Data!$E$2:$E$1823,MATCH('Ratios - Total'!$C1385,IF(Data!$A$2:$A$1823='Ratios - Total'!$A1385,Data!$C$2:$C$1823,0),0))/INDEX(Data!$D$2:$D$1823,MATCH('Ratios - Total'!$C1385,IF(Data!$A$2:$A$1823='Ratios - Total'!$A1385,Data!$C$2:$C$1823,0),0)),"Missing Data")</f>
        <v>0</v>
      </c>
      <c r="L1385" s="5"/>
      <c r="M1385" s="5" t="str">
        <f t="array" ref="M1385">IFERROR(INDEX(Data!$F$2:$F$1823,MATCH('Ratios - Total'!$C1385,IF(Data!$A$2:$A$1823='Ratios - Total'!$A1385,Data!$C$2:$C$1823,0),0))/INDEX(Data!$E$2:$E$1823,MATCH('Ratios - Total'!$C1385,IF(Data!$A$2:$A$1823='Ratios - Total'!$A1385,Data!$C$2:$C$1823,0),0)),"Missing Data")</f>
        <v>Missing Data</v>
      </c>
      <c r="N1385" s="5"/>
      <c r="O1385" s="5" t="str">
        <f t="array" ref="O1385">IFERROR(INDEX(Data!$G$2:$G$1823,MATCH('Ratios - Total'!$C1385,IF(Data!$A$2:$A$1823='Ratios - Total'!$A1385,Data!$C$2:$C$1823,0),0))/INDEX(Data!$F$2:$F$1823,MATCH('Ratios - Total'!$C1385,IF(Data!$A$2:$A$1823='Ratios - Total'!$A1385,Data!$C$2:$C$1823,0),0)),"Missing Data")</f>
        <v>Missing Data</v>
      </c>
      <c r="P1385" s="5" t="str">
        <f t="array" ref="P1385">IFERROR(INDEX(Data!$H$2:$H$1823,MATCH('Ratios - Total'!$C1385,IF(Data!$A$2:$A$1823='Ratios - Total'!$A1385,Data!$C$2:$C$1823,0),0))/INDEX(Data!$G$2:$G$1823,MATCH('Ratios - Total'!$C1385,IF(Data!$A$2:$A$1823='Ratios - Total'!$A1385,Data!$C$2:$C$1823,0),0)),"Missing Data")</f>
        <v>Missing Data</v>
      </c>
      <c r="Q1385" s="5"/>
      <c r="R1385" s="5" t="str">
        <f t="array" ref="R1385">IFERROR(INDEX(Data!$L$2:$L$1823,MATCH('Ratios - Total'!$C1385,IF(Data!$A$2:$A$1823='Ratios - Total'!$A1385,Data!$C$2:$C$1823,0),0))/INDEX(Data!$G$2:$G$1823,MATCH('Ratios - Total'!$C1385,IF(Data!$A$2:$A$1823='Ratios - Total'!$A1385,Data!$C$2:$C$1823,0),0)),"Missing Data")</f>
        <v>Missing Data</v>
      </c>
      <c r="S1385" s="5"/>
      <c r="T1385" s="5">
        <f t="array" ref="T1385">IFERROR(INDEX(Data!$H$2:$H$1823,MATCH('Ratios - Total'!$C1385,IF(Data!$A$2:$A$1823='Ratios - Total'!$A1385,Data!$C$2:$C$1823,0),0))/INDEX(Data!$L$2:$L$1823,MATCH('Ratios - Total'!$C1385,IF(Data!$A$2:$A$1823='Ratios - Total'!$A1385,Data!$C$2:$C$1823,0),0)),"Missing Data")</f>
        <v>96979.877252375227</v>
      </c>
      <c r="U1385" s="5">
        <f t="array" ref="U1385">IFERROR(INDEX(Data!$K$2:$K$1823,MATCH('Ratios - Total'!$C1385,IF(Data!$A$2:$A$1823='Ratios - Total'!$A1385,Data!$C$2:$C$1823,0),0))/INDEX(Data!$H$2:$H$1823,MATCH('Ratios - Total'!$C1385,IF(Data!$A$2:$A$1823='Ratios - Total'!$A1385,Data!$C$2:$C$1823,0),0)),"Missing Data")</f>
        <v>0.34215748112941913</v>
      </c>
      <c r="V1385" s="5">
        <f t="array" ref="V1385">IFERROR(INDEX(Data!$K$2:$K$1823,MATCH('Ratios - Total'!$C1385,IF(Data!$A$2:$A$1823='Ratios - Total'!$A1385,Data!$C$2:$C$1823,0),0))/INDEX(Data!$L$2:$L$1823,MATCH('Ratios - Total'!$C1385,IF(Data!$A$2:$A$1823='Ratios - Total'!$A1385,Data!$C$2:$C$1823,0),0)),"Missing Data")</f>
        <v>33182.390520912966</v>
      </c>
      <c r="W1385" s="5">
        <f t="shared" si="22"/>
        <v>63797.486731462261</v>
      </c>
      <c r="X1385" s="5" t="str">
        <f t="array" ref="X1385">IFERROR(INDEX(Data!$K$2:$K$1823,MATCH('Ratios - Total'!$C1385,IF(Data!$A$2:$A$1823='Ratios - Total'!$A1385,Data!$C$2:$C$1823,0),0))/INDEX(Data!$G$2:$G$1823,MATCH('Ratios - Total'!$C1385,IF(Data!$A$2:$A$1823='Ratios - Total'!$A1385,Data!$C$2:$C$1823,0),0)),"Missing Data")</f>
        <v>Missing Data</v>
      </c>
    </row>
    <row r="1386" spans="1:24" x14ac:dyDescent="0.25">
      <c r="A1386" s="22" t="s">
        <v>62</v>
      </c>
      <c r="B1386" s="22" t="s">
        <v>63</v>
      </c>
      <c r="C1386" s="22">
        <v>2004</v>
      </c>
      <c r="D1386" s="5">
        <f t="array" ref="D1386">IFERROR(INDEX(Data!$H$2:$H$1823,MATCH('Ratios - Total'!$C1386,IF(Data!$A$2:$A$1823='Ratios - Total'!$A1386,Data!$C$2:$C$1823,0),0))/INDEX(Data!$D$2:$D$1823,MATCH('Ratios - Total'!$C1386,IF(Data!$A$2:$A$1823='Ratios - Total'!$A1386,Data!$C$2:$C$1823,0),0)),"Missing Data")</f>
        <v>1702.9999263634961</v>
      </c>
      <c r="E1386" s="22"/>
      <c r="F1386" s="5">
        <f t="array" ref="F1386">IFERROR(INDEX(Data!$G$2:$G$1823,MATCH('Ratios - Total'!$C1386,IF(Data!$A$2:$A$1823='Ratios - Total'!$A1386,Data!$C$2:$C$1823,0),0))/INDEX(Data!$D$2:$D$1823,MATCH('Ratios - Total'!$C1386,IF(Data!$A$2:$A$1823='Ratios - Total'!$A1386,Data!$C$2:$C$1823,0),0)),"Missing Data")</f>
        <v>0</v>
      </c>
      <c r="G1386" s="5"/>
      <c r="H1386" s="5" t="str">
        <f t="array" ref="H1386">IFERROR(INDEX(Data!$H$2:$H$1823,MATCH('Ratios - Total'!$C1386,IF(Data!$A$2:$A$1823='Ratios - Total'!$A1386,Data!$C$2:$C$1823,0),0))/INDEX(Data!$G$2:$G$1823,MATCH('Ratios - Total'!$C1386,IF(Data!$A$2:$A$1823='Ratios - Total'!$A1386,Data!$C$2:$C$1823,0),0)),"Missing Data")</f>
        <v>Missing Data</v>
      </c>
      <c r="I1386" s="5">
        <f t="array" ref="I1386">IFERROR(INDEX(Data!$G$2:$G$1823,MATCH('Ratios - Total'!$C1386,IF(Data!$A$2:$A$1823='Ratios - Total'!$A1386,Data!$C$2:$C$1823,0),0))/INDEX(Data!$D$2:$D$1823,MATCH('Ratios - Total'!$C1386,IF(Data!$A$2:$A$1823='Ratios - Total'!$A1386,Data!$C$2:$C$1823,0),0)),"Missing Data")</f>
        <v>0</v>
      </c>
      <c r="J1386" s="22"/>
      <c r="K1386" s="5">
        <f t="array" ref="K1386">IFERROR(INDEX(Data!$E$2:$E$1823,MATCH('Ratios - Total'!$C1386,IF(Data!$A$2:$A$1823='Ratios - Total'!$A1386,Data!$C$2:$C$1823,0),0))/INDEX(Data!$D$2:$D$1823,MATCH('Ratios - Total'!$C1386,IF(Data!$A$2:$A$1823='Ratios - Total'!$A1386,Data!$C$2:$C$1823,0),0)),"Missing Data")</f>
        <v>0</v>
      </c>
      <c r="L1386" s="5"/>
      <c r="M1386" s="5" t="str">
        <f t="array" ref="M1386">IFERROR(INDEX(Data!$F$2:$F$1823,MATCH('Ratios - Total'!$C1386,IF(Data!$A$2:$A$1823='Ratios - Total'!$A1386,Data!$C$2:$C$1823,0),0))/INDEX(Data!$E$2:$E$1823,MATCH('Ratios - Total'!$C1386,IF(Data!$A$2:$A$1823='Ratios - Total'!$A1386,Data!$C$2:$C$1823,0),0)),"Missing Data")</f>
        <v>Missing Data</v>
      </c>
      <c r="N1386" s="5"/>
      <c r="O1386" s="5" t="str">
        <f t="array" ref="O1386">IFERROR(INDEX(Data!$G$2:$G$1823,MATCH('Ratios - Total'!$C1386,IF(Data!$A$2:$A$1823='Ratios - Total'!$A1386,Data!$C$2:$C$1823,0),0))/INDEX(Data!$F$2:$F$1823,MATCH('Ratios - Total'!$C1386,IF(Data!$A$2:$A$1823='Ratios - Total'!$A1386,Data!$C$2:$C$1823,0),0)),"Missing Data")</f>
        <v>Missing Data</v>
      </c>
      <c r="P1386" s="5" t="str">
        <f t="array" ref="P1386">IFERROR(INDEX(Data!$H$2:$H$1823,MATCH('Ratios - Total'!$C1386,IF(Data!$A$2:$A$1823='Ratios - Total'!$A1386,Data!$C$2:$C$1823,0),0))/INDEX(Data!$G$2:$G$1823,MATCH('Ratios - Total'!$C1386,IF(Data!$A$2:$A$1823='Ratios - Total'!$A1386,Data!$C$2:$C$1823,0),0)),"Missing Data")</f>
        <v>Missing Data</v>
      </c>
      <c r="Q1386" s="5"/>
      <c r="R1386" s="5" t="str">
        <f t="array" ref="R1386">IFERROR(INDEX(Data!$L$2:$L$1823,MATCH('Ratios - Total'!$C1386,IF(Data!$A$2:$A$1823='Ratios - Total'!$A1386,Data!$C$2:$C$1823,0),0))/INDEX(Data!$G$2:$G$1823,MATCH('Ratios - Total'!$C1386,IF(Data!$A$2:$A$1823='Ratios - Total'!$A1386,Data!$C$2:$C$1823,0),0)),"Missing Data")</f>
        <v>Missing Data</v>
      </c>
      <c r="S1386" s="5"/>
      <c r="T1386" s="5">
        <f t="array" ref="T1386">IFERROR(INDEX(Data!$H$2:$H$1823,MATCH('Ratios - Total'!$C1386,IF(Data!$A$2:$A$1823='Ratios - Total'!$A1386,Data!$C$2:$C$1823,0),0))/INDEX(Data!$L$2:$L$1823,MATCH('Ratios - Total'!$C1386,IF(Data!$A$2:$A$1823='Ratios - Total'!$A1386,Data!$C$2:$C$1823,0),0)),"Missing Data")</f>
        <v>66194.931397065477</v>
      </c>
      <c r="U1386" s="5">
        <f t="array" ref="U1386">IFERROR(INDEX(Data!$K$2:$K$1823,MATCH('Ratios - Total'!$C1386,IF(Data!$A$2:$A$1823='Ratios - Total'!$A1386,Data!$C$2:$C$1823,0),0))/INDEX(Data!$H$2:$H$1823,MATCH('Ratios - Total'!$C1386,IF(Data!$A$2:$A$1823='Ratios - Total'!$A1386,Data!$C$2:$C$1823,0),0)),"Missing Data")</f>
        <v>0.43788823145509004</v>
      </c>
      <c r="V1386" s="5">
        <f t="array" ref="V1386">IFERROR(INDEX(Data!$K$2:$K$1823,MATCH('Ratios - Total'!$C1386,IF(Data!$A$2:$A$1823='Ratios - Total'!$A1386,Data!$C$2:$C$1823,0),0))/INDEX(Data!$L$2:$L$1823,MATCH('Ratios - Total'!$C1386,IF(Data!$A$2:$A$1823='Ratios - Total'!$A1386,Data!$C$2:$C$1823,0),0)),"Missing Data")</f>
        <v>28985.98144075201</v>
      </c>
      <c r="W1386" s="5">
        <f t="shared" si="22"/>
        <v>37208.949956313467</v>
      </c>
      <c r="X1386" s="5" t="str">
        <f t="array" ref="X1386">IFERROR(INDEX(Data!$K$2:$K$1823,MATCH('Ratios - Total'!$C1386,IF(Data!$A$2:$A$1823='Ratios - Total'!$A1386,Data!$C$2:$C$1823,0),0))/INDEX(Data!$G$2:$G$1823,MATCH('Ratios - Total'!$C1386,IF(Data!$A$2:$A$1823='Ratios - Total'!$A1386,Data!$C$2:$C$1823,0),0)),"Missing Data")</f>
        <v>Missing Data</v>
      </c>
    </row>
    <row r="1387" spans="1:24" x14ac:dyDescent="0.25">
      <c r="A1387" s="22" t="s">
        <v>64</v>
      </c>
      <c r="B1387" s="22" t="s">
        <v>65</v>
      </c>
      <c r="C1387" s="22">
        <v>2004</v>
      </c>
      <c r="D1387" s="5">
        <f t="array" ref="D1387">IFERROR(INDEX(Data!$H$2:$H$1823,MATCH('Ratios - Total'!$C1387,IF(Data!$A$2:$A$1823='Ratios - Total'!$A1387,Data!$C$2:$C$1823,0),0))/INDEX(Data!$D$2:$D$1823,MATCH('Ratios - Total'!$C1387,IF(Data!$A$2:$A$1823='Ratios - Total'!$A1387,Data!$C$2:$C$1823,0),0)),"Missing Data")</f>
        <v>2442.0606888989491</v>
      </c>
      <c r="E1387" s="22"/>
      <c r="F1387" s="5">
        <f t="array" ref="F1387">IFERROR(INDEX(Data!$G$2:$G$1823,MATCH('Ratios - Total'!$C1387,IF(Data!$A$2:$A$1823='Ratios - Total'!$A1387,Data!$C$2:$C$1823,0),0))/INDEX(Data!$D$2:$D$1823,MATCH('Ratios - Total'!$C1387,IF(Data!$A$2:$A$1823='Ratios - Total'!$A1387,Data!$C$2:$C$1823,0),0)),"Missing Data")</f>
        <v>0</v>
      </c>
      <c r="G1387" s="5"/>
      <c r="H1387" s="5" t="str">
        <f t="array" ref="H1387">IFERROR(INDEX(Data!$H$2:$H$1823,MATCH('Ratios - Total'!$C1387,IF(Data!$A$2:$A$1823='Ratios - Total'!$A1387,Data!$C$2:$C$1823,0),0))/INDEX(Data!$G$2:$G$1823,MATCH('Ratios - Total'!$C1387,IF(Data!$A$2:$A$1823='Ratios - Total'!$A1387,Data!$C$2:$C$1823,0),0)),"Missing Data")</f>
        <v>Missing Data</v>
      </c>
      <c r="I1387" s="5">
        <f t="array" ref="I1387">IFERROR(INDEX(Data!$G$2:$G$1823,MATCH('Ratios - Total'!$C1387,IF(Data!$A$2:$A$1823='Ratios - Total'!$A1387,Data!$C$2:$C$1823,0),0))/INDEX(Data!$D$2:$D$1823,MATCH('Ratios - Total'!$C1387,IF(Data!$A$2:$A$1823='Ratios - Total'!$A1387,Data!$C$2:$C$1823,0),0)),"Missing Data")</f>
        <v>0</v>
      </c>
      <c r="J1387" s="22"/>
      <c r="K1387" s="5">
        <f t="array" ref="K1387">IFERROR(INDEX(Data!$E$2:$E$1823,MATCH('Ratios - Total'!$C1387,IF(Data!$A$2:$A$1823='Ratios - Total'!$A1387,Data!$C$2:$C$1823,0),0))/INDEX(Data!$D$2:$D$1823,MATCH('Ratios - Total'!$C1387,IF(Data!$A$2:$A$1823='Ratios - Total'!$A1387,Data!$C$2:$C$1823,0),0)),"Missing Data")</f>
        <v>0</v>
      </c>
      <c r="L1387" s="5"/>
      <c r="M1387" s="5" t="str">
        <f t="array" ref="M1387">IFERROR(INDEX(Data!$F$2:$F$1823,MATCH('Ratios - Total'!$C1387,IF(Data!$A$2:$A$1823='Ratios - Total'!$A1387,Data!$C$2:$C$1823,0),0))/INDEX(Data!$E$2:$E$1823,MATCH('Ratios - Total'!$C1387,IF(Data!$A$2:$A$1823='Ratios - Total'!$A1387,Data!$C$2:$C$1823,0),0)),"Missing Data")</f>
        <v>Missing Data</v>
      </c>
      <c r="N1387" s="5"/>
      <c r="O1387" s="5" t="str">
        <f t="array" ref="O1387">IFERROR(INDEX(Data!$G$2:$G$1823,MATCH('Ratios - Total'!$C1387,IF(Data!$A$2:$A$1823='Ratios - Total'!$A1387,Data!$C$2:$C$1823,0),0))/INDEX(Data!$F$2:$F$1823,MATCH('Ratios - Total'!$C1387,IF(Data!$A$2:$A$1823='Ratios - Total'!$A1387,Data!$C$2:$C$1823,0),0)),"Missing Data")</f>
        <v>Missing Data</v>
      </c>
      <c r="P1387" s="5" t="str">
        <f t="array" ref="P1387">IFERROR(INDEX(Data!$H$2:$H$1823,MATCH('Ratios - Total'!$C1387,IF(Data!$A$2:$A$1823='Ratios - Total'!$A1387,Data!$C$2:$C$1823,0),0))/INDEX(Data!$G$2:$G$1823,MATCH('Ratios - Total'!$C1387,IF(Data!$A$2:$A$1823='Ratios - Total'!$A1387,Data!$C$2:$C$1823,0),0)),"Missing Data")</f>
        <v>Missing Data</v>
      </c>
      <c r="Q1387" s="5"/>
      <c r="R1387" s="5" t="str">
        <f t="array" ref="R1387">IFERROR(INDEX(Data!$L$2:$L$1823,MATCH('Ratios - Total'!$C1387,IF(Data!$A$2:$A$1823='Ratios - Total'!$A1387,Data!$C$2:$C$1823,0),0))/INDEX(Data!$G$2:$G$1823,MATCH('Ratios - Total'!$C1387,IF(Data!$A$2:$A$1823='Ratios - Total'!$A1387,Data!$C$2:$C$1823,0),0)),"Missing Data")</f>
        <v>Missing Data</v>
      </c>
      <c r="S1387" s="5"/>
      <c r="T1387" s="5">
        <f t="array" ref="T1387">IFERROR(INDEX(Data!$H$2:$H$1823,MATCH('Ratios - Total'!$C1387,IF(Data!$A$2:$A$1823='Ratios - Total'!$A1387,Data!$C$2:$C$1823,0),0))/INDEX(Data!$L$2:$L$1823,MATCH('Ratios - Total'!$C1387,IF(Data!$A$2:$A$1823='Ratios - Total'!$A1387,Data!$C$2:$C$1823,0),0)),"Missing Data")</f>
        <v>95523.833180817426</v>
      </c>
      <c r="U1387" s="5">
        <f t="array" ref="U1387">IFERROR(INDEX(Data!$K$2:$K$1823,MATCH('Ratios - Total'!$C1387,IF(Data!$A$2:$A$1823='Ratios - Total'!$A1387,Data!$C$2:$C$1823,0),0))/INDEX(Data!$H$2:$H$1823,MATCH('Ratios - Total'!$C1387,IF(Data!$A$2:$A$1823='Ratios - Total'!$A1387,Data!$C$2:$C$1823,0),0)),"Missing Data")</f>
        <v>0.46767901975919823</v>
      </c>
      <c r="V1387" s="5">
        <f t="array" ref="V1387">IFERROR(INDEX(Data!$K$2:$K$1823,MATCH('Ratios - Total'!$C1387,IF(Data!$A$2:$A$1823='Ratios - Total'!$A1387,Data!$C$2:$C$1823,0),0))/INDEX(Data!$L$2:$L$1823,MATCH('Ratios - Total'!$C1387,IF(Data!$A$2:$A$1823='Ratios - Total'!$A1387,Data!$C$2:$C$1823,0),0)),"Missing Data")</f>
        <v>44674.49266564587</v>
      </c>
      <c r="W1387" s="5">
        <f t="shared" si="22"/>
        <v>50849.340515171556</v>
      </c>
      <c r="X1387" s="5" t="str">
        <f t="array" ref="X1387">IFERROR(INDEX(Data!$K$2:$K$1823,MATCH('Ratios - Total'!$C1387,IF(Data!$A$2:$A$1823='Ratios - Total'!$A1387,Data!$C$2:$C$1823,0),0))/INDEX(Data!$G$2:$G$1823,MATCH('Ratios - Total'!$C1387,IF(Data!$A$2:$A$1823='Ratios - Total'!$A1387,Data!$C$2:$C$1823,0),0)),"Missing Data")</f>
        <v>Missing Data</v>
      </c>
    </row>
    <row r="1388" spans="1:24" x14ac:dyDescent="0.25">
      <c r="A1388" s="22" t="s">
        <v>66</v>
      </c>
      <c r="B1388" s="22" t="s">
        <v>67</v>
      </c>
      <c r="C1388" s="22">
        <v>2004</v>
      </c>
      <c r="D1388" s="5">
        <f t="array" ref="D1388">IFERROR(INDEX(Data!$H$2:$H$1823,MATCH('Ratios - Total'!$C1388,IF(Data!$A$2:$A$1823='Ratios - Total'!$A1388,Data!$C$2:$C$1823,0),0))/INDEX(Data!$D$2:$D$1823,MATCH('Ratios - Total'!$C1388,IF(Data!$A$2:$A$1823='Ratios - Total'!$A1388,Data!$C$2:$C$1823,0),0)),"Missing Data")</f>
        <v>1633.7861296937506</v>
      </c>
      <c r="E1388" s="22"/>
      <c r="F1388" s="5">
        <f t="array" ref="F1388">IFERROR(INDEX(Data!$G$2:$G$1823,MATCH('Ratios - Total'!$C1388,IF(Data!$A$2:$A$1823='Ratios - Total'!$A1388,Data!$C$2:$C$1823,0),0))/INDEX(Data!$D$2:$D$1823,MATCH('Ratios - Total'!$C1388,IF(Data!$A$2:$A$1823='Ratios - Total'!$A1388,Data!$C$2:$C$1823,0),0)),"Missing Data")</f>
        <v>0</v>
      </c>
      <c r="G1388" s="5"/>
      <c r="H1388" s="5" t="str">
        <f t="array" ref="H1388">IFERROR(INDEX(Data!$H$2:$H$1823,MATCH('Ratios - Total'!$C1388,IF(Data!$A$2:$A$1823='Ratios - Total'!$A1388,Data!$C$2:$C$1823,0),0))/INDEX(Data!$G$2:$G$1823,MATCH('Ratios - Total'!$C1388,IF(Data!$A$2:$A$1823='Ratios - Total'!$A1388,Data!$C$2:$C$1823,0),0)),"Missing Data")</f>
        <v>Missing Data</v>
      </c>
      <c r="I1388" s="5">
        <f t="array" ref="I1388">IFERROR(INDEX(Data!$G$2:$G$1823,MATCH('Ratios - Total'!$C1388,IF(Data!$A$2:$A$1823='Ratios - Total'!$A1388,Data!$C$2:$C$1823,0),0))/INDEX(Data!$D$2:$D$1823,MATCH('Ratios - Total'!$C1388,IF(Data!$A$2:$A$1823='Ratios - Total'!$A1388,Data!$C$2:$C$1823,0),0)),"Missing Data")</f>
        <v>0</v>
      </c>
      <c r="J1388" s="22"/>
      <c r="K1388" s="5">
        <f t="array" ref="K1388">IFERROR(INDEX(Data!$E$2:$E$1823,MATCH('Ratios - Total'!$C1388,IF(Data!$A$2:$A$1823='Ratios - Total'!$A1388,Data!$C$2:$C$1823,0),0))/INDEX(Data!$D$2:$D$1823,MATCH('Ratios - Total'!$C1388,IF(Data!$A$2:$A$1823='Ratios - Total'!$A1388,Data!$C$2:$C$1823,0),0)),"Missing Data")</f>
        <v>0</v>
      </c>
      <c r="L1388" s="5"/>
      <c r="M1388" s="5" t="str">
        <f t="array" ref="M1388">IFERROR(INDEX(Data!$F$2:$F$1823,MATCH('Ratios - Total'!$C1388,IF(Data!$A$2:$A$1823='Ratios - Total'!$A1388,Data!$C$2:$C$1823,0),0))/INDEX(Data!$E$2:$E$1823,MATCH('Ratios - Total'!$C1388,IF(Data!$A$2:$A$1823='Ratios - Total'!$A1388,Data!$C$2:$C$1823,0),0)),"Missing Data")</f>
        <v>Missing Data</v>
      </c>
      <c r="N1388" s="5"/>
      <c r="O1388" s="5" t="str">
        <f t="array" ref="O1388">IFERROR(INDEX(Data!$G$2:$G$1823,MATCH('Ratios - Total'!$C1388,IF(Data!$A$2:$A$1823='Ratios - Total'!$A1388,Data!$C$2:$C$1823,0),0))/INDEX(Data!$F$2:$F$1823,MATCH('Ratios - Total'!$C1388,IF(Data!$A$2:$A$1823='Ratios - Total'!$A1388,Data!$C$2:$C$1823,0),0)),"Missing Data")</f>
        <v>Missing Data</v>
      </c>
      <c r="P1388" s="5" t="str">
        <f t="array" ref="P1388">IFERROR(INDEX(Data!$H$2:$H$1823,MATCH('Ratios - Total'!$C1388,IF(Data!$A$2:$A$1823='Ratios - Total'!$A1388,Data!$C$2:$C$1823,0),0))/INDEX(Data!$G$2:$G$1823,MATCH('Ratios - Total'!$C1388,IF(Data!$A$2:$A$1823='Ratios - Total'!$A1388,Data!$C$2:$C$1823,0),0)),"Missing Data")</f>
        <v>Missing Data</v>
      </c>
      <c r="Q1388" s="5"/>
      <c r="R1388" s="5" t="str">
        <f t="array" ref="R1388">IFERROR(INDEX(Data!$L$2:$L$1823,MATCH('Ratios - Total'!$C1388,IF(Data!$A$2:$A$1823='Ratios - Total'!$A1388,Data!$C$2:$C$1823,0),0))/INDEX(Data!$G$2:$G$1823,MATCH('Ratios - Total'!$C1388,IF(Data!$A$2:$A$1823='Ratios - Total'!$A1388,Data!$C$2:$C$1823,0),0)),"Missing Data")</f>
        <v>Missing Data</v>
      </c>
      <c r="S1388" s="5"/>
      <c r="T1388" s="5">
        <f t="array" ref="T1388">IFERROR(INDEX(Data!$H$2:$H$1823,MATCH('Ratios - Total'!$C1388,IF(Data!$A$2:$A$1823='Ratios - Total'!$A1388,Data!$C$2:$C$1823,0),0))/INDEX(Data!$L$2:$L$1823,MATCH('Ratios - Total'!$C1388,IF(Data!$A$2:$A$1823='Ratios - Total'!$A1388,Data!$C$2:$C$1823,0),0)),"Missing Data")</f>
        <v>68040.755654722845</v>
      </c>
      <c r="U1388" s="5">
        <f t="array" ref="U1388">IFERROR(INDEX(Data!$K$2:$K$1823,MATCH('Ratios - Total'!$C1388,IF(Data!$A$2:$A$1823='Ratios - Total'!$A1388,Data!$C$2:$C$1823,0),0))/INDEX(Data!$H$2:$H$1823,MATCH('Ratios - Total'!$C1388,IF(Data!$A$2:$A$1823='Ratios - Total'!$A1388,Data!$C$2:$C$1823,0),0)),"Missing Data")</f>
        <v>0.3798088616791902</v>
      </c>
      <c r="V1388" s="5">
        <f t="array" ref="V1388">IFERROR(INDEX(Data!$K$2:$K$1823,MATCH('Ratios - Total'!$C1388,IF(Data!$A$2:$A$1823='Ratios - Total'!$A1388,Data!$C$2:$C$1823,0),0))/INDEX(Data!$L$2:$L$1823,MATCH('Ratios - Total'!$C1388,IF(Data!$A$2:$A$1823='Ratios - Total'!$A1388,Data!$C$2:$C$1823,0),0)),"Missing Data")</f>
        <v>25842.481953012208</v>
      </c>
      <c r="W1388" s="5">
        <f t="shared" si="22"/>
        <v>42198.273701710641</v>
      </c>
      <c r="X1388" s="5" t="str">
        <f t="array" ref="X1388">IFERROR(INDEX(Data!$K$2:$K$1823,MATCH('Ratios - Total'!$C1388,IF(Data!$A$2:$A$1823='Ratios - Total'!$A1388,Data!$C$2:$C$1823,0),0))/INDEX(Data!$G$2:$G$1823,MATCH('Ratios - Total'!$C1388,IF(Data!$A$2:$A$1823='Ratios - Total'!$A1388,Data!$C$2:$C$1823,0),0)),"Missing Data")</f>
        <v>Missing Data</v>
      </c>
    </row>
    <row r="1389" spans="1:24" x14ac:dyDescent="0.25">
      <c r="A1389" s="22" t="s">
        <v>68</v>
      </c>
      <c r="B1389" s="22" t="s">
        <v>69</v>
      </c>
      <c r="C1389" s="22">
        <v>2004</v>
      </c>
      <c r="D1389" s="5">
        <f t="array" ref="D1389">IFERROR(INDEX(Data!$H$2:$H$1823,MATCH('Ratios - Total'!$C1389,IF(Data!$A$2:$A$1823='Ratios - Total'!$A1389,Data!$C$2:$C$1823,0),0))/INDEX(Data!$D$2:$D$1823,MATCH('Ratios - Total'!$C1389,IF(Data!$A$2:$A$1823='Ratios - Total'!$A1389,Data!$C$2:$C$1823,0),0)),"Missing Data")</f>
        <v>2310.0639266472062</v>
      </c>
      <c r="E1389" s="22"/>
      <c r="F1389" s="5">
        <f t="array" ref="F1389">IFERROR(INDEX(Data!$G$2:$G$1823,MATCH('Ratios - Total'!$C1389,IF(Data!$A$2:$A$1823='Ratios - Total'!$A1389,Data!$C$2:$C$1823,0),0))/INDEX(Data!$D$2:$D$1823,MATCH('Ratios - Total'!$C1389,IF(Data!$A$2:$A$1823='Ratios - Total'!$A1389,Data!$C$2:$C$1823,0),0)),"Missing Data")</f>
        <v>0</v>
      </c>
      <c r="G1389" s="5"/>
      <c r="H1389" s="5" t="str">
        <f t="array" ref="H1389">IFERROR(INDEX(Data!$H$2:$H$1823,MATCH('Ratios - Total'!$C1389,IF(Data!$A$2:$A$1823='Ratios - Total'!$A1389,Data!$C$2:$C$1823,0),0))/INDEX(Data!$G$2:$G$1823,MATCH('Ratios - Total'!$C1389,IF(Data!$A$2:$A$1823='Ratios - Total'!$A1389,Data!$C$2:$C$1823,0),0)),"Missing Data")</f>
        <v>Missing Data</v>
      </c>
      <c r="I1389" s="5">
        <f t="array" ref="I1389">IFERROR(INDEX(Data!$G$2:$G$1823,MATCH('Ratios - Total'!$C1389,IF(Data!$A$2:$A$1823='Ratios - Total'!$A1389,Data!$C$2:$C$1823,0),0))/INDEX(Data!$D$2:$D$1823,MATCH('Ratios - Total'!$C1389,IF(Data!$A$2:$A$1823='Ratios - Total'!$A1389,Data!$C$2:$C$1823,0),0)),"Missing Data")</f>
        <v>0</v>
      </c>
      <c r="J1389" s="22"/>
      <c r="K1389" s="5">
        <f t="array" ref="K1389">IFERROR(INDEX(Data!$E$2:$E$1823,MATCH('Ratios - Total'!$C1389,IF(Data!$A$2:$A$1823='Ratios - Total'!$A1389,Data!$C$2:$C$1823,0),0))/INDEX(Data!$D$2:$D$1823,MATCH('Ratios - Total'!$C1389,IF(Data!$A$2:$A$1823='Ratios - Total'!$A1389,Data!$C$2:$C$1823,0),0)),"Missing Data")</f>
        <v>0</v>
      </c>
      <c r="L1389" s="5"/>
      <c r="M1389" s="5" t="str">
        <f t="array" ref="M1389">IFERROR(INDEX(Data!$F$2:$F$1823,MATCH('Ratios - Total'!$C1389,IF(Data!$A$2:$A$1823='Ratios - Total'!$A1389,Data!$C$2:$C$1823,0),0))/INDEX(Data!$E$2:$E$1823,MATCH('Ratios - Total'!$C1389,IF(Data!$A$2:$A$1823='Ratios - Total'!$A1389,Data!$C$2:$C$1823,0),0)),"Missing Data")</f>
        <v>Missing Data</v>
      </c>
      <c r="N1389" s="5"/>
      <c r="O1389" s="5" t="str">
        <f t="array" ref="O1389">IFERROR(INDEX(Data!$G$2:$G$1823,MATCH('Ratios - Total'!$C1389,IF(Data!$A$2:$A$1823='Ratios - Total'!$A1389,Data!$C$2:$C$1823,0),0))/INDEX(Data!$F$2:$F$1823,MATCH('Ratios - Total'!$C1389,IF(Data!$A$2:$A$1823='Ratios - Total'!$A1389,Data!$C$2:$C$1823,0),0)),"Missing Data")</f>
        <v>Missing Data</v>
      </c>
      <c r="P1389" s="5" t="str">
        <f t="array" ref="P1389">IFERROR(INDEX(Data!$H$2:$H$1823,MATCH('Ratios - Total'!$C1389,IF(Data!$A$2:$A$1823='Ratios - Total'!$A1389,Data!$C$2:$C$1823,0),0))/INDEX(Data!$G$2:$G$1823,MATCH('Ratios - Total'!$C1389,IF(Data!$A$2:$A$1823='Ratios - Total'!$A1389,Data!$C$2:$C$1823,0),0)),"Missing Data")</f>
        <v>Missing Data</v>
      </c>
      <c r="Q1389" s="5"/>
      <c r="R1389" s="5" t="str">
        <f t="array" ref="R1389">IFERROR(INDEX(Data!$L$2:$L$1823,MATCH('Ratios - Total'!$C1389,IF(Data!$A$2:$A$1823='Ratios - Total'!$A1389,Data!$C$2:$C$1823,0),0))/INDEX(Data!$G$2:$G$1823,MATCH('Ratios - Total'!$C1389,IF(Data!$A$2:$A$1823='Ratios - Total'!$A1389,Data!$C$2:$C$1823,0),0)),"Missing Data")</f>
        <v>Missing Data</v>
      </c>
      <c r="S1389" s="5"/>
      <c r="T1389" s="5">
        <f t="array" ref="T1389">IFERROR(INDEX(Data!$H$2:$H$1823,MATCH('Ratios - Total'!$C1389,IF(Data!$A$2:$A$1823='Ratios - Total'!$A1389,Data!$C$2:$C$1823,0),0))/INDEX(Data!$L$2:$L$1823,MATCH('Ratios - Total'!$C1389,IF(Data!$A$2:$A$1823='Ratios - Total'!$A1389,Data!$C$2:$C$1823,0),0)),"Missing Data")</f>
        <v>94918.697049191571</v>
      </c>
      <c r="U1389" s="5">
        <f t="array" ref="U1389">IFERROR(INDEX(Data!$K$2:$K$1823,MATCH('Ratios - Total'!$C1389,IF(Data!$A$2:$A$1823='Ratios - Total'!$A1389,Data!$C$2:$C$1823,0),0))/INDEX(Data!$H$2:$H$1823,MATCH('Ratios - Total'!$C1389,IF(Data!$A$2:$A$1823='Ratios - Total'!$A1389,Data!$C$2:$C$1823,0),0)),"Missing Data")</f>
        <v>0.43316593414674304</v>
      </c>
      <c r="V1389" s="5">
        <f t="array" ref="V1389">IFERROR(INDEX(Data!$K$2:$K$1823,MATCH('Ratios - Total'!$C1389,IF(Data!$A$2:$A$1823='Ratios - Total'!$A1389,Data!$C$2:$C$1823,0),0))/INDEX(Data!$L$2:$L$1823,MATCH('Ratios - Total'!$C1389,IF(Data!$A$2:$A$1823='Ratios - Total'!$A1389,Data!$C$2:$C$1823,0),0)),"Missing Data")</f>
        <v>41115.546075304766</v>
      </c>
      <c r="W1389" s="5">
        <f t="shared" si="22"/>
        <v>53803.150973886804</v>
      </c>
      <c r="X1389" s="5" t="str">
        <f t="array" ref="X1389">IFERROR(INDEX(Data!$K$2:$K$1823,MATCH('Ratios - Total'!$C1389,IF(Data!$A$2:$A$1823='Ratios - Total'!$A1389,Data!$C$2:$C$1823,0),0))/INDEX(Data!$G$2:$G$1823,MATCH('Ratios - Total'!$C1389,IF(Data!$A$2:$A$1823='Ratios - Total'!$A1389,Data!$C$2:$C$1823,0),0)),"Missing Data")</f>
        <v>Missing Data</v>
      </c>
    </row>
    <row r="1390" spans="1:24" x14ac:dyDescent="0.25">
      <c r="A1390" s="22" t="s">
        <v>70</v>
      </c>
      <c r="B1390" s="22" t="s">
        <v>71</v>
      </c>
      <c r="C1390" s="22">
        <v>2004</v>
      </c>
      <c r="D1390" s="5">
        <f t="array" ref="D1390">IFERROR(INDEX(Data!$H$2:$H$1823,MATCH('Ratios - Total'!$C1390,IF(Data!$A$2:$A$1823='Ratios - Total'!$A1390,Data!$C$2:$C$1823,0),0))/INDEX(Data!$D$2:$D$1823,MATCH('Ratios - Total'!$C1390,IF(Data!$A$2:$A$1823='Ratios - Total'!$A1390,Data!$C$2:$C$1823,0),0)),"Missing Data")</f>
        <v>1266.7725208203947</v>
      </c>
      <c r="E1390" s="22"/>
      <c r="F1390" s="5">
        <f t="array" ref="F1390">IFERROR(INDEX(Data!$G$2:$G$1823,MATCH('Ratios - Total'!$C1390,IF(Data!$A$2:$A$1823='Ratios - Total'!$A1390,Data!$C$2:$C$1823,0),0))/INDEX(Data!$D$2:$D$1823,MATCH('Ratios - Total'!$C1390,IF(Data!$A$2:$A$1823='Ratios - Total'!$A1390,Data!$C$2:$C$1823,0),0)),"Missing Data")</f>
        <v>0</v>
      </c>
      <c r="G1390" s="5"/>
      <c r="H1390" s="5" t="str">
        <f t="array" ref="H1390">IFERROR(INDEX(Data!$H$2:$H$1823,MATCH('Ratios - Total'!$C1390,IF(Data!$A$2:$A$1823='Ratios - Total'!$A1390,Data!$C$2:$C$1823,0),0))/INDEX(Data!$G$2:$G$1823,MATCH('Ratios - Total'!$C1390,IF(Data!$A$2:$A$1823='Ratios - Total'!$A1390,Data!$C$2:$C$1823,0),0)),"Missing Data")</f>
        <v>Missing Data</v>
      </c>
      <c r="I1390" s="5">
        <f t="array" ref="I1390">IFERROR(INDEX(Data!$G$2:$G$1823,MATCH('Ratios - Total'!$C1390,IF(Data!$A$2:$A$1823='Ratios - Total'!$A1390,Data!$C$2:$C$1823,0),0))/INDEX(Data!$D$2:$D$1823,MATCH('Ratios - Total'!$C1390,IF(Data!$A$2:$A$1823='Ratios - Total'!$A1390,Data!$C$2:$C$1823,0),0)),"Missing Data")</f>
        <v>0</v>
      </c>
      <c r="J1390" s="22"/>
      <c r="K1390" s="5">
        <f t="array" ref="K1390">IFERROR(INDEX(Data!$E$2:$E$1823,MATCH('Ratios - Total'!$C1390,IF(Data!$A$2:$A$1823='Ratios - Total'!$A1390,Data!$C$2:$C$1823,0),0))/INDEX(Data!$D$2:$D$1823,MATCH('Ratios - Total'!$C1390,IF(Data!$A$2:$A$1823='Ratios - Total'!$A1390,Data!$C$2:$C$1823,0),0)),"Missing Data")</f>
        <v>0</v>
      </c>
      <c r="L1390" s="5"/>
      <c r="M1390" s="5" t="str">
        <f t="array" ref="M1390">IFERROR(INDEX(Data!$F$2:$F$1823,MATCH('Ratios - Total'!$C1390,IF(Data!$A$2:$A$1823='Ratios - Total'!$A1390,Data!$C$2:$C$1823,0),0))/INDEX(Data!$E$2:$E$1823,MATCH('Ratios - Total'!$C1390,IF(Data!$A$2:$A$1823='Ratios - Total'!$A1390,Data!$C$2:$C$1823,0),0)),"Missing Data")</f>
        <v>Missing Data</v>
      </c>
      <c r="N1390" s="5"/>
      <c r="O1390" s="5" t="str">
        <f t="array" ref="O1390">IFERROR(INDEX(Data!$G$2:$G$1823,MATCH('Ratios - Total'!$C1390,IF(Data!$A$2:$A$1823='Ratios - Total'!$A1390,Data!$C$2:$C$1823,0),0))/INDEX(Data!$F$2:$F$1823,MATCH('Ratios - Total'!$C1390,IF(Data!$A$2:$A$1823='Ratios - Total'!$A1390,Data!$C$2:$C$1823,0),0)),"Missing Data")</f>
        <v>Missing Data</v>
      </c>
      <c r="P1390" s="5" t="str">
        <f t="array" ref="P1390">IFERROR(INDEX(Data!$H$2:$H$1823,MATCH('Ratios - Total'!$C1390,IF(Data!$A$2:$A$1823='Ratios - Total'!$A1390,Data!$C$2:$C$1823,0),0))/INDEX(Data!$G$2:$G$1823,MATCH('Ratios - Total'!$C1390,IF(Data!$A$2:$A$1823='Ratios - Total'!$A1390,Data!$C$2:$C$1823,0),0)),"Missing Data")</f>
        <v>Missing Data</v>
      </c>
      <c r="Q1390" s="5"/>
      <c r="R1390" s="5" t="str">
        <f t="array" ref="R1390">IFERROR(INDEX(Data!$L$2:$L$1823,MATCH('Ratios - Total'!$C1390,IF(Data!$A$2:$A$1823='Ratios - Total'!$A1390,Data!$C$2:$C$1823,0),0))/INDEX(Data!$G$2:$G$1823,MATCH('Ratios - Total'!$C1390,IF(Data!$A$2:$A$1823='Ratios - Total'!$A1390,Data!$C$2:$C$1823,0),0)),"Missing Data")</f>
        <v>Missing Data</v>
      </c>
      <c r="S1390" s="5"/>
      <c r="T1390" s="5">
        <f t="array" ref="T1390">IFERROR(INDEX(Data!$H$2:$H$1823,MATCH('Ratios - Total'!$C1390,IF(Data!$A$2:$A$1823='Ratios - Total'!$A1390,Data!$C$2:$C$1823,0),0))/INDEX(Data!$L$2:$L$1823,MATCH('Ratios - Total'!$C1390,IF(Data!$A$2:$A$1823='Ratios - Total'!$A1390,Data!$C$2:$C$1823,0),0)),"Missing Data")</f>
        <v>67760.038523836629</v>
      </c>
      <c r="U1390" s="5">
        <f t="array" ref="U1390">IFERROR(INDEX(Data!$K$2:$K$1823,MATCH('Ratios - Total'!$C1390,IF(Data!$A$2:$A$1823='Ratios - Total'!$A1390,Data!$C$2:$C$1823,0),0))/INDEX(Data!$H$2:$H$1823,MATCH('Ratios - Total'!$C1390,IF(Data!$A$2:$A$1823='Ratios - Total'!$A1390,Data!$C$2:$C$1823,0),0)),"Missing Data")</f>
        <v>0.46094192274586748</v>
      </c>
      <c r="V1390" s="5">
        <f t="array" ref="V1390">IFERROR(INDEX(Data!$K$2:$K$1823,MATCH('Ratios - Total'!$C1390,IF(Data!$A$2:$A$1823='Ratios - Total'!$A1390,Data!$C$2:$C$1823,0),0))/INDEX(Data!$L$2:$L$1823,MATCH('Ratios - Total'!$C1390,IF(Data!$A$2:$A$1823='Ratios - Total'!$A1390,Data!$C$2:$C$1823,0),0)),"Missing Data")</f>
        <v>31233.442442511303</v>
      </c>
      <c r="W1390" s="5">
        <f t="shared" si="22"/>
        <v>36526.596081325326</v>
      </c>
      <c r="X1390" s="5" t="str">
        <f t="array" ref="X1390">IFERROR(INDEX(Data!$K$2:$K$1823,MATCH('Ratios - Total'!$C1390,IF(Data!$A$2:$A$1823='Ratios - Total'!$A1390,Data!$C$2:$C$1823,0),0))/INDEX(Data!$G$2:$G$1823,MATCH('Ratios - Total'!$C1390,IF(Data!$A$2:$A$1823='Ratios - Total'!$A1390,Data!$C$2:$C$1823,0),0)),"Missing Data")</f>
        <v>Missing Data</v>
      </c>
    </row>
    <row r="1391" spans="1:24" x14ac:dyDescent="0.25">
      <c r="A1391" s="22" t="s">
        <v>72</v>
      </c>
      <c r="B1391" s="22" t="s">
        <v>73</v>
      </c>
      <c r="C1391" s="22">
        <v>2004</v>
      </c>
      <c r="D1391" s="5">
        <f t="array" ref="D1391">IFERROR(INDEX(Data!$H$2:$H$1823,MATCH('Ratios - Total'!$C1391,IF(Data!$A$2:$A$1823='Ratios - Total'!$A1391,Data!$C$2:$C$1823,0),0))/INDEX(Data!$D$2:$D$1823,MATCH('Ratios - Total'!$C1391,IF(Data!$A$2:$A$1823='Ratios - Total'!$A1391,Data!$C$2:$C$1823,0),0)),"Missing Data")</f>
        <v>1485.6763574037739</v>
      </c>
      <c r="E1391" s="22"/>
      <c r="F1391" s="5">
        <f t="array" ref="F1391">IFERROR(INDEX(Data!$G$2:$G$1823,MATCH('Ratios - Total'!$C1391,IF(Data!$A$2:$A$1823='Ratios - Total'!$A1391,Data!$C$2:$C$1823,0),0))/INDEX(Data!$D$2:$D$1823,MATCH('Ratios - Total'!$C1391,IF(Data!$A$2:$A$1823='Ratios - Total'!$A1391,Data!$C$2:$C$1823,0),0)),"Missing Data")</f>
        <v>0</v>
      </c>
      <c r="G1391" s="5"/>
      <c r="H1391" s="5" t="str">
        <f t="array" ref="H1391">IFERROR(INDEX(Data!$H$2:$H$1823,MATCH('Ratios - Total'!$C1391,IF(Data!$A$2:$A$1823='Ratios - Total'!$A1391,Data!$C$2:$C$1823,0),0))/INDEX(Data!$G$2:$G$1823,MATCH('Ratios - Total'!$C1391,IF(Data!$A$2:$A$1823='Ratios - Total'!$A1391,Data!$C$2:$C$1823,0),0)),"Missing Data")</f>
        <v>Missing Data</v>
      </c>
      <c r="I1391" s="5">
        <f t="array" ref="I1391">IFERROR(INDEX(Data!$G$2:$G$1823,MATCH('Ratios - Total'!$C1391,IF(Data!$A$2:$A$1823='Ratios - Total'!$A1391,Data!$C$2:$C$1823,0),0))/INDEX(Data!$D$2:$D$1823,MATCH('Ratios - Total'!$C1391,IF(Data!$A$2:$A$1823='Ratios - Total'!$A1391,Data!$C$2:$C$1823,0),0)),"Missing Data")</f>
        <v>0</v>
      </c>
      <c r="J1391" s="22"/>
      <c r="K1391" s="5">
        <f t="array" ref="K1391">IFERROR(INDEX(Data!$E$2:$E$1823,MATCH('Ratios - Total'!$C1391,IF(Data!$A$2:$A$1823='Ratios - Total'!$A1391,Data!$C$2:$C$1823,0),0))/INDEX(Data!$D$2:$D$1823,MATCH('Ratios - Total'!$C1391,IF(Data!$A$2:$A$1823='Ratios - Total'!$A1391,Data!$C$2:$C$1823,0),0)),"Missing Data")</f>
        <v>0</v>
      </c>
      <c r="L1391" s="5"/>
      <c r="M1391" s="5" t="str">
        <f t="array" ref="M1391">IFERROR(INDEX(Data!$F$2:$F$1823,MATCH('Ratios - Total'!$C1391,IF(Data!$A$2:$A$1823='Ratios - Total'!$A1391,Data!$C$2:$C$1823,0),0))/INDEX(Data!$E$2:$E$1823,MATCH('Ratios - Total'!$C1391,IF(Data!$A$2:$A$1823='Ratios - Total'!$A1391,Data!$C$2:$C$1823,0),0)),"Missing Data")</f>
        <v>Missing Data</v>
      </c>
      <c r="N1391" s="5"/>
      <c r="O1391" s="5" t="str">
        <f t="array" ref="O1391">IFERROR(INDEX(Data!$G$2:$G$1823,MATCH('Ratios - Total'!$C1391,IF(Data!$A$2:$A$1823='Ratios - Total'!$A1391,Data!$C$2:$C$1823,0),0))/INDEX(Data!$F$2:$F$1823,MATCH('Ratios - Total'!$C1391,IF(Data!$A$2:$A$1823='Ratios - Total'!$A1391,Data!$C$2:$C$1823,0),0)),"Missing Data")</f>
        <v>Missing Data</v>
      </c>
      <c r="P1391" s="5" t="str">
        <f t="array" ref="P1391">IFERROR(INDEX(Data!$H$2:$H$1823,MATCH('Ratios - Total'!$C1391,IF(Data!$A$2:$A$1823='Ratios - Total'!$A1391,Data!$C$2:$C$1823,0),0))/INDEX(Data!$G$2:$G$1823,MATCH('Ratios - Total'!$C1391,IF(Data!$A$2:$A$1823='Ratios - Total'!$A1391,Data!$C$2:$C$1823,0),0)),"Missing Data")</f>
        <v>Missing Data</v>
      </c>
      <c r="Q1391" s="5"/>
      <c r="R1391" s="5" t="str">
        <f t="array" ref="R1391">IFERROR(INDEX(Data!$L$2:$L$1823,MATCH('Ratios - Total'!$C1391,IF(Data!$A$2:$A$1823='Ratios - Total'!$A1391,Data!$C$2:$C$1823,0),0))/INDEX(Data!$G$2:$G$1823,MATCH('Ratios - Total'!$C1391,IF(Data!$A$2:$A$1823='Ratios - Total'!$A1391,Data!$C$2:$C$1823,0),0)),"Missing Data")</f>
        <v>Missing Data</v>
      </c>
      <c r="S1391" s="5"/>
      <c r="T1391" s="5">
        <f t="array" ref="T1391">IFERROR(INDEX(Data!$H$2:$H$1823,MATCH('Ratios - Total'!$C1391,IF(Data!$A$2:$A$1823='Ratios - Total'!$A1391,Data!$C$2:$C$1823,0),0))/INDEX(Data!$L$2:$L$1823,MATCH('Ratios - Total'!$C1391,IF(Data!$A$2:$A$1823='Ratios - Total'!$A1391,Data!$C$2:$C$1823,0),0)),"Missing Data")</f>
        <v>65802.62269854355</v>
      </c>
      <c r="U1391" s="5">
        <f t="array" ref="U1391">IFERROR(INDEX(Data!$K$2:$K$1823,MATCH('Ratios - Total'!$C1391,IF(Data!$A$2:$A$1823='Ratios - Total'!$A1391,Data!$C$2:$C$1823,0),0))/INDEX(Data!$H$2:$H$1823,MATCH('Ratios - Total'!$C1391,IF(Data!$A$2:$A$1823='Ratios - Total'!$A1391,Data!$C$2:$C$1823,0),0)),"Missing Data")</f>
        <v>0.49154367957028416</v>
      </c>
      <c r="V1391" s="5">
        <f t="array" ref="V1391">IFERROR(INDEX(Data!$K$2:$K$1823,MATCH('Ratios - Total'!$C1391,IF(Data!$A$2:$A$1823='Ratios - Total'!$A1391,Data!$C$2:$C$1823,0),0))/INDEX(Data!$L$2:$L$1823,MATCH('Ratios - Total'!$C1391,IF(Data!$A$2:$A$1823='Ratios - Total'!$A1391,Data!$C$2:$C$1823,0),0)),"Missing Data")</f>
        <v>32344.863286617201</v>
      </c>
      <c r="W1391" s="5">
        <f t="shared" si="22"/>
        <v>33457.759411926352</v>
      </c>
      <c r="X1391" s="5" t="str">
        <f t="array" ref="X1391">IFERROR(INDEX(Data!$K$2:$K$1823,MATCH('Ratios - Total'!$C1391,IF(Data!$A$2:$A$1823='Ratios - Total'!$A1391,Data!$C$2:$C$1823,0),0))/INDEX(Data!$G$2:$G$1823,MATCH('Ratios - Total'!$C1391,IF(Data!$A$2:$A$1823='Ratios - Total'!$A1391,Data!$C$2:$C$1823,0),0)),"Missing Data")</f>
        <v>Missing Data</v>
      </c>
    </row>
    <row r="1392" spans="1:24" x14ac:dyDescent="0.25">
      <c r="A1392" s="22" t="s">
        <v>74</v>
      </c>
      <c r="B1392" s="22" t="s">
        <v>75</v>
      </c>
      <c r="C1392" s="22">
        <v>2004</v>
      </c>
      <c r="D1392" s="5">
        <f t="array" ref="D1392">IFERROR(INDEX(Data!$H$2:$H$1823,MATCH('Ratios - Total'!$C1392,IF(Data!$A$2:$A$1823='Ratios - Total'!$A1392,Data!$C$2:$C$1823,0),0))/INDEX(Data!$D$2:$D$1823,MATCH('Ratios - Total'!$C1392,IF(Data!$A$2:$A$1823='Ratios - Total'!$A1392,Data!$C$2:$C$1823,0),0)),"Missing Data")</f>
        <v>1782.834877789528</v>
      </c>
      <c r="E1392" s="22"/>
      <c r="F1392" s="5">
        <f t="array" ref="F1392">IFERROR(INDEX(Data!$G$2:$G$1823,MATCH('Ratios - Total'!$C1392,IF(Data!$A$2:$A$1823='Ratios - Total'!$A1392,Data!$C$2:$C$1823,0),0))/INDEX(Data!$D$2:$D$1823,MATCH('Ratios - Total'!$C1392,IF(Data!$A$2:$A$1823='Ratios - Total'!$A1392,Data!$C$2:$C$1823,0),0)),"Missing Data")</f>
        <v>0</v>
      </c>
      <c r="G1392" s="5"/>
      <c r="H1392" s="5" t="str">
        <f t="array" ref="H1392">IFERROR(INDEX(Data!$H$2:$H$1823,MATCH('Ratios - Total'!$C1392,IF(Data!$A$2:$A$1823='Ratios - Total'!$A1392,Data!$C$2:$C$1823,0),0))/INDEX(Data!$G$2:$G$1823,MATCH('Ratios - Total'!$C1392,IF(Data!$A$2:$A$1823='Ratios - Total'!$A1392,Data!$C$2:$C$1823,0),0)),"Missing Data")</f>
        <v>Missing Data</v>
      </c>
      <c r="I1392" s="5">
        <f t="array" ref="I1392">IFERROR(INDEX(Data!$G$2:$G$1823,MATCH('Ratios - Total'!$C1392,IF(Data!$A$2:$A$1823='Ratios - Total'!$A1392,Data!$C$2:$C$1823,0),0))/INDEX(Data!$D$2:$D$1823,MATCH('Ratios - Total'!$C1392,IF(Data!$A$2:$A$1823='Ratios - Total'!$A1392,Data!$C$2:$C$1823,0),0)),"Missing Data")</f>
        <v>0</v>
      </c>
      <c r="J1392" s="22"/>
      <c r="K1392" s="5">
        <f t="array" ref="K1392">IFERROR(INDEX(Data!$E$2:$E$1823,MATCH('Ratios - Total'!$C1392,IF(Data!$A$2:$A$1823='Ratios - Total'!$A1392,Data!$C$2:$C$1823,0),0))/INDEX(Data!$D$2:$D$1823,MATCH('Ratios - Total'!$C1392,IF(Data!$A$2:$A$1823='Ratios - Total'!$A1392,Data!$C$2:$C$1823,0),0)),"Missing Data")</f>
        <v>0</v>
      </c>
      <c r="L1392" s="5"/>
      <c r="M1392" s="5" t="str">
        <f t="array" ref="M1392">IFERROR(INDEX(Data!$F$2:$F$1823,MATCH('Ratios - Total'!$C1392,IF(Data!$A$2:$A$1823='Ratios - Total'!$A1392,Data!$C$2:$C$1823,0),0))/INDEX(Data!$E$2:$E$1823,MATCH('Ratios - Total'!$C1392,IF(Data!$A$2:$A$1823='Ratios - Total'!$A1392,Data!$C$2:$C$1823,0),0)),"Missing Data")</f>
        <v>Missing Data</v>
      </c>
      <c r="N1392" s="5"/>
      <c r="O1392" s="5" t="str">
        <f t="array" ref="O1392">IFERROR(INDEX(Data!$G$2:$G$1823,MATCH('Ratios - Total'!$C1392,IF(Data!$A$2:$A$1823='Ratios - Total'!$A1392,Data!$C$2:$C$1823,0),0))/INDEX(Data!$F$2:$F$1823,MATCH('Ratios - Total'!$C1392,IF(Data!$A$2:$A$1823='Ratios - Total'!$A1392,Data!$C$2:$C$1823,0),0)),"Missing Data")</f>
        <v>Missing Data</v>
      </c>
      <c r="P1392" s="5" t="str">
        <f t="array" ref="P1392">IFERROR(INDEX(Data!$H$2:$H$1823,MATCH('Ratios - Total'!$C1392,IF(Data!$A$2:$A$1823='Ratios - Total'!$A1392,Data!$C$2:$C$1823,0),0))/INDEX(Data!$G$2:$G$1823,MATCH('Ratios - Total'!$C1392,IF(Data!$A$2:$A$1823='Ratios - Total'!$A1392,Data!$C$2:$C$1823,0),0)),"Missing Data")</f>
        <v>Missing Data</v>
      </c>
      <c r="Q1392" s="5"/>
      <c r="R1392" s="5" t="str">
        <f t="array" ref="R1392">IFERROR(INDEX(Data!$L$2:$L$1823,MATCH('Ratios - Total'!$C1392,IF(Data!$A$2:$A$1823='Ratios - Total'!$A1392,Data!$C$2:$C$1823,0),0))/INDEX(Data!$G$2:$G$1823,MATCH('Ratios - Total'!$C1392,IF(Data!$A$2:$A$1823='Ratios - Total'!$A1392,Data!$C$2:$C$1823,0),0)),"Missing Data")</f>
        <v>Missing Data</v>
      </c>
      <c r="S1392" s="5"/>
      <c r="T1392" s="5">
        <f t="array" ref="T1392">IFERROR(INDEX(Data!$H$2:$H$1823,MATCH('Ratios - Total'!$C1392,IF(Data!$A$2:$A$1823='Ratios - Total'!$A1392,Data!$C$2:$C$1823,0),0))/INDEX(Data!$L$2:$L$1823,MATCH('Ratios - Total'!$C1392,IF(Data!$A$2:$A$1823='Ratios - Total'!$A1392,Data!$C$2:$C$1823,0),0)),"Missing Data")</f>
        <v>78292.657954475741</v>
      </c>
      <c r="U1392" s="5">
        <f t="array" ref="U1392">IFERROR(INDEX(Data!$K$2:$K$1823,MATCH('Ratios - Total'!$C1392,IF(Data!$A$2:$A$1823='Ratios - Total'!$A1392,Data!$C$2:$C$1823,0),0))/INDEX(Data!$H$2:$H$1823,MATCH('Ratios - Total'!$C1392,IF(Data!$A$2:$A$1823='Ratios - Total'!$A1392,Data!$C$2:$C$1823,0),0)),"Missing Data")</f>
        <v>0.42205751886945408</v>
      </c>
      <c r="V1392" s="5">
        <f t="array" ref="V1392">IFERROR(INDEX(Data!$K$2:$K$1823,MATCH('Ratios - Total'!$C1392,IF(Data!$A$2:$A$1823='Ratios - Total'!$A1392,Data!$C$2:$C$1823,0),0))/INDEX(Data!$L$2:$L$1823,MATCH('Ratios - Total'!$C1392,IF(Data!$A$2:$A$1823='Ratios - Total'!$A1392,Data!$C$2:$C$1823,0),0)),"Missing Data")</f>
        <v>33044.004961960854</v>
      </c>
      <c r="W1392" s="5">
        <f t="shared" si="22"/>
        <v>45248.652992514886</v>
      </c>
      <c r="X1392" s="5" t="str">
        <f t="array" ref="X1392">IFERROR(INDEX(Data!$K$2:$K$1823,MATCH('Ratios - Total'!$C1392,IF(Data!$A$2:$A$1823='Ratios - Total'!$A1392,Data!$C$2:$C$1823,0),0))/INDEX(Data!$G$2:$G$1823,MATCH('Ratios - Total'!$C1392,IF(Data!$A$2:$A$1823='Ratios - Total'!$A1392,Data!$C$2:$C$1823,0),0)),"Missing Data")</f>
        <v>Missing Data</v>
      </c>
    </row>
    <row r="1393" spans="1:24" x14ac:dyDescent="0.25">
      <c r="A1393" s="22" t="s">
        <v>76</v>
      </c>
      <c r="B1393" s="22" t="s">
        <v>77</v>
      </c>
      <c r="C1393" s="22">
        <v>2004</v>
      </c>
      <c r="D1393" s="5">
        <f t="array" ref="D1393">IFERROR(INDEX(Data!$H$2:$H$1823,MATCH('Ratios - Total'!$C1393,IF(Data!$A$2:$A$1823='Ratios - Total'!$A1393,Data!$C$2:$C$1823,0),0))/INDEX(Data!$D$2:$D$1823,MATCH('Ratios - Total'!$C1393,IF(Data!$A$2:$A$1823='Ratios - Total'!$A1393,Data!$C$2:$C$1823,0),0)),"Missing Data")</f>
        <v>1278.5347601137287</v>
      </c>
      <c r="E1393" s="22"/>
      <c r="F1393" s="5">
        <f t="array" ref="F1393">IFERROR(INDEX(Data!$G$2:$G$1823,MATCH('Ratios - Total'!$C1393,IF(Data!$A$2:$A$1823='Ratios - Total'!$A1393,Data!$C$2:$C$1823,0),0))/INDEX(Data!$D$2:$D$1823,MATCH('Ratios - Total'!$C1393,IF(Data!$A$2:$A$1823='Ratios - Total'!$A1393,Data!$C$2:$C$1823,0),0)),"Missing Data")</f>
        <v>0</v>
      </c>
      <c r="G1393" s="5"/>
      <c r="H1393" s="5" t="str">
        <f t="array" ref="H1393">IFERROR(INDEX(Data!$H$2:$H$1823,MATCH('Ratios - Total'!$C1393,IF(Data!$A$2:$A$1823='Ratios - Total'!$A1393,Data!$C$2:$C$1823,0),0))/INDEX(Data!$G$2:$G$1823,MATCH('Ratios - Total'!$C1393,IF(Data!$A$2:$A$1823='Ratios - Total'!$A1393,Data!$C$2:$C$1823,0),0)),"Missing Data")</f>
        <v>Missing Data</v>
      </c>
      <c r="I1393" s="5">
        <f t="array" ref="I1393">IFERROR(INDEX(Data!$G$2:$G$1823,MATCH('Ratios - Total'!$C1393,IF(Data!$A$2:$A$1823='Ratios - Total'!$A1393,Data!$C$2:$C$1823,0),0))/INDEX(Data!$D$2:$D$1823,MATCH('Ratios - Total'!$C1393,IF(Data!$A$2:$A$1823='Ratios - Total'!$A1393,Data!$C$2:$C$1823,0),0)),"Missing Data")</f>
        <v>0</v>
      </c>
      <c r="J1393" s="22"/>
      <c r="K1393" s="5">
        <f t="array" ref="K1393">IFERROR(INDEX(Data!$E$2:$E$1823,MATCH('Ratios - Total'!$C1393,IF(Data!$A$2:$A$1823='Ratios - Total'!$A1393,Data!$C$2:$C$1823,0),0))/INDEX(Data!$D$2:$D$1823,MATCH('Ratios - Total'!$C1393,IF(Data!$A$2:$A$1823='Ratios - Total'!$A1393,Data!$C$2:$C$1823,0),0)),"Missing Data")</f>
        <v>0</v>
      </c>
      <c r="L1393" s="5"/>
      <c r="M1393" s="5" t="str">
        <f t="array" ref="M1393">IFERROR(INDEX(Data!$F$2:$F$1823,MATCH('Ratios - Total'!$C1393,IF(Data!$A$2:$A$1823='Ratios - Total'!$A1393,Data!$C$2:$C$1823,0),0))/INDEX(Data!$E$2:$E$1823,MATCH('Ratios - Total'!$C1393,IF(Data!$A$2:$A$1823='Ratios - Total'!$A1393,Data!$C$2:$C$1823,0),0)),"Missing Data")</f>
        <v>Missing Data</v>
      </c>
      <c r="N1393" s="5"/>
      <c r="O1393" s="5" t="str">
        <f t="array" ref="O1393">IFERROR(INDEX(Data!$G$2:$G$1823,MATCH('Ratios - Total'!$C1393,IF(Data!$A$2:$A$1823='Ratios - Total'!$A1393,Data!$C$2:$C$1823,0),0))/INDEX(Data!$F$2:$F$1823,MATCH('Ratios - Total'!$C1393,IF(Data!$A$2:$A$1823='Ratios - Total'!$A1393,Data!$C$2:$C$1823,0),0)),"Missing Data")</f>
        <v>Missing Data</v>
      </c>
      <c r="P1393" s="5" t="str">
        <f t="array" ref="P1393">IFERROR(INDEX(Data!$H$2:$H$1823,MATCH('Ratios - Total'!$C1393,IF(Data!$A$2:$A$1823='Ratios - Total'!$A1393,Data!$C$2:$C$1823,0),0))/INDEX(Data!$G$2:$G$1823,MATCH('Ratios - Total'!$C1393,IF(Data!$A$2:$A$1823='Ratios - Total'!$A1393,Data!$C$2:$C$1823,0),0)),"Missing Data")</f>
        <v>Missing Data</v>
      </c>
      <c r="Q1393" s="5"/>
      <c r="R1393" s="5" t="str">
        <f t="array" ref="R1393">IFERROR(INDEX(Data!$L$2:$L$1823,MATCH('Ratios - Total'!$C1393,IF(Data!$A$2:$A$1823='Ratios - Total'!$A1393,Data!$C$2:$C$1823,0),0))/INDEX(Data!$G$2:$G$1823,MATCH('Ratios - Total'!$C1393,IF(Data!$A$2:$A$1823='Ratios - Total'!$A1393,Data!$C$2:$C$1823,0),0)),"Missing Data")</f>
        <v>Missing Data</v>
      </c>
      <c r="S1393" s="5"/>
      <c r="T1393" s="5">
        <f t="array" ref="T1393">IFERROR(INDEX(Data!$H$2:$H$1823,MATCH('Ratios - Total'!$C1393,IF(Data!$A$2:$A$1823='Ratios - Total'!$A1393,Data!$C$2:$C$1823,0),0))/INDEX(Data!$L$2:$L$1823,MATCH('Ratios - Total'!$C1393,IF(Data!$A$2:$A$1823='Ratios - Total'!$A1393,Data!$C$2:$C$1823,0),0)),"Missing Data")</f>
        <v>53535.252737854855</v>
      </c>
      <c r="U1393" s="5">
        <f t="array" ref="U1393">IFERROR(INDEX(Data!$K$2:$K$1823,MATCH('Ratios - Total'!$C1393,IF(Data!$A$2:$A$1823='Ratios - Total'!$A1393,Data!$C$2:$C$1823,0),0))/INDEX(Data!$H$2:$H$1823,MATCH('Ratios - Total'!$C1393,IF(Data!$A$2:$A$1823='Ratios - Total'!$A1393,Data!$C$2:$C$1823,0),0)),"Missing Data")</f>
        <v>0.43730776116128783</v>
      </c>
      <c r="V1393" s="5">
        <f t="array" ref="V1393">IFERROR(INDEX(Data!$K$2:$K$1823,MATCH('Ratios - Total'!$C1393,IF(Data!$A$2:$A$1823='Ratios - Total'!$A1393,Data!$C$2:$C$1823,0),0))/INDEX(Data!$L$2:$L$1823,MATCH('Ratios - Total'!$C1393,IF(Data!$A$2:$A$1823='Ratios - Total'!$A1393,Data!$C$2:$C$1823,0),0)),"Missing Data")</f>
        <v>23411.381517995011</v>
      </c>
      <c r="W1393" s="5">
        <f t="shared" si="22"/>
        <v>30123.871219859844</v>
      </c>
      <c r="X1393" s="5" t="str">
        <f t="array" ref="X1393">IFERROR(INDEX(Data!$K$2:$K$1823,MATCH('Ratios - Total'!$C1393,IF(Data!$A$2:$A$1823='Ratios - Total'!$A1393,Data!$C$2:$C$1823,0),0))/INDEX(Data!$G$2:$G$1823,MATCH('Ratios - Total'!$C1393,IF(Data!$A$2:$A$1823='Ratios - Total'!$A1393,Data!$C$2:$C$1823,0),0)),"Missing Data")</f>
        <v>Missing Data</v>
      </c>
    </row>
    <row r="1394" spans="1:24" x14ac:dyDescent="0.25">
      <c r="A1394" s="22" t="s">
        <v>78</v>
      </c>
      <c r="B1394" s="22" t="s">
        <v>79</v>
      </c>
      <c r="C1394" s="22">
        <v>2004</v>
      </c>
      <c r="D1394" s="5">
        <f t="array" ref="D1394">IFERROR(INDEX(Data!$H$2:$H$1823,MATCH('Ratios - Total'!$C1394,IF(Data!$A$2:$A$1823='Ratios - Total'!$A1394,Data!$C$2:$C$1823,0),0))/INDEX(Data!$D$2:$D$1823,MATCH('Ratios - Total'!$C1394,IF(Data!$A$2:$A$1823='Ratios - Total'!$A1394,Data!$C$2:$C$1823,0),0)),"Missing Data")</f>
        <v>1441.4033080045933</v>
      </c>
      <c r="E1394" s="22"/>
      <c r="F1394" s="5">
        <f t="array" ref="F1394">IFERROR(INDEX(Data!$G$2:$G$1823,MATCH('Ratios - Total'!$C1394,IF(Data!$A$2:$A$1823='Ratios - Total'!$A1394,Data!$C$2:$C$1823,0),0))/INDEX(Data!$D$2:$D$1823,MATCH('Ratios - Total'!$C1394,IF(Data!$A$2:$A$1823='Ratios - Total'!$A1394,Data!$C$2:$C$1823,0),0)),"Missing Data")</f>
        <v>0</v>
      </c>
      <c r="G1394" s="5"/>
      <c r="H1394" s="5" t="str">
        <f t="array" ref="H1394">IFERROR(INDEX(Data!$H$2:$H$1823,MATCH('Ratios - Total'!$C1394,IF(Data!$A$2:$A$1823='Ratios - Total'!$A1394,Data!$C$2:$C$1823,0),0))/INDEX(Data!$G$2:$G$1823,MATCH('Ratios - Total'!$C1394,IF(Data!$A$2:$A$1823='Ratios - Total'!$A1394,Data!$C$2:$C$1823,0),0)),"Missing Data")</f>
        <v>Missing Data</v>
      </c>
      <c r="I1394" s="5">
        <f t="array" ref="I1394">IFERROR(INDEX(Data!$G$2:$G$1823,MATCH('Ratios - Total'!$C1394,IF(Data!$A$2:$A$1823='Ratios - Total'!$A1394,Data!$C$2:$C$1823,0),0))/INDEX(Data!$D$2:$D$1823,MATCH('Ratios - Total'!$C1394,IF(Data!$A$2:$A$1823='Ratios - Total'!$A1394,Data!$C$2:$C$1823,0),0)),"Missing Data")</f>
        <v>0</v>
      </c>
      <c r="J1394" s="22"/>
      <c r="K1394" s="5">
        <f t="array" ref="K1394">IFERROR(INDEX(Data!$E$2:$E$1823,MATCH('Ratios - Total'!$C1394,IF(Data!$A$2:$A$1823='Ratios - Total'!$A1394,Data!$C$2:$C$1823,0),0))/INDEX(Data!$D$2:$D$1823,MATCH('Ratios - Total'!$C1394,IF(Data!$A$2:$A$1823='Ratios - Total'!$A1394,Data!$C$2:$C$1823,0),0)),"Missing Data")</f>
        <v>0</v>
      </c>
      <c r="L1394" s="5"/>
      <c r="M1394" s="5" t="str">
        <f t="array" ref="M1394">IFERROR(INDEX(Data!$F$2:$F$1823,MATCH('Ratios - Total'!$C1394,IF(Data!$A$2:$A$1823='Ratios - Total'!$A1394,Data!$C$2:$C$1823,0),0))/INDEX(Data!$E$2:$E$1823,MATCH('Ratios - Total'!$C1394,IF(Data!$A$2:$A$1823='Ratios - Total'!$A1394,Data!$C$2:$C$1823,0),0)),"Missing Data")</f>
        <v>Missing Data</v>
      </c>
      <c r="N1394" s="5"/>
      <c r="O1394" s="5" t="str">
        <f t="array" ref="O1394">IFERROR(INDEX(Data!$G$2:$G$1823,MATCH('Ratios - Total'!$C1394,IF(Data!$A$2:$A$1823='Ratios - Total'!$A1394,Data!$C$2:$C$1823,0),0))/INDEX(Data!$F$2:$F$1823,MATCH('Ratios - Total'!$C1394,IF(Data!$A$2:$A$1823='Ratios - Total'!$A1394,Data!$C$2:$C$1823,0),0)),"Missing Data")</f>
        <v>Missing Data</v>
      </c>
      <c r="P1394" s="5" t="str">
        <f t="array" ref="P1394">IFERROR(INDEX(Data!$H$2:$H$1823,MATCH('Ratios - Total'!$C1394,IF(Data!$A$2:$A$1823='Ratios - Total'!$A1394,Data!$C$2:$C$1823,0),0))/INDEX(Data!$G$2:$G$1823,MATCH('Ratios - Total'!$C1394,IF(Data!$A$2:$A$1823='Ratios - Total'!$A1394,Data!$C$2:$C$1823,0),0)),"Missing Data")</f>
        <v>Missing Data</v>
      </c>
      <c r="Q1394" s="5"/>
      <c r="R1394" s="5" t="str">
        <f t="array" ref="R1394">IFERROR(INDEX(Data!$L$2:$L$1823,MATCH('Ratios - Total'!$C1394,IF(Data!$A$2:$A$1823='Ratios - Total'!$A1394,Data!$C$2:$C$1823,0),0))/INDEX(Data!$G$2:$G$1823,MATCH('Ratios - Total'!$C1394,IF(Data!$A$2:$A$1823='Ratios - Total'!$A1394,Data!$C$2:$C$1823,0),0)),"Missing Data")</f>
        <v>Missing Data</v>
      </c>
      <c r="S1394" s="5"/>
      <c r="T1394" s="5">
        <f t="array" ref="T1394">IFERROR(INDEX(Data!$H$2:$H$1823,MATCH('Ratios - Total'!$C1394,IF(Data!$A$2:$A$1823='Ratios - Total'!$A1394,Data!$C$2:$C$1823,0),0))/INDEX(Data!$L$2:$L$1823,MATCH('Ratios - Total'!$C1394,IF(Data!$A$2:$A$1823='Ratios - Total'!$A1394,Data!$C$2:$C$1823,0),0)),"Missing Data")</f>
        <v>83293.439792779667</v>
      </c>
      <c r="U1394" s="5">
        <f t="array" ref="U1394">IFERROR(INDEX(Data!$K$2:$K$1823,MATCH('Ratios - Total'!$C1394,IF(Data!$A$2:$A$1823='Ratios - Total'!$A1394,Data!$C$2:$C$1823,0),0))/INDEX(Data!$H$2:$H$1823,MATCH('Ratios - Total'!$C1394,IF(Data!$A$2:$A$1823='Ratios - Total'!$A1394,Data!$C$2:$C$1823,0),0)),"Missing Data")</f>
        <v>0.38076428528220208</v>
      </c>
      <c r="V1394" s="5">
        <f t="array" ref="V1394">IFERROR(INDEX(Data!$K$2:$K$1823,MATCH('Ratios - Total'!$C1394,IF(Data!$A$2:$A$1823='Ratios - Total'!$A1394,Data!$C$2:$C$1823,0),0))/INDEX(Data!$L$2:$L$1823,MATCH('Ratios - Total'!$C1394,IF(Data!$A$2:$A$1823='Ratios - Total'!$A1394,Data!$C$2:$C$1823,0),0)),"Missing Data")</f>
        <v>31715.16707139388</v>
      </c>
      <c r="W1394" s="5">
        <f t="shared" si="22"/>
        <v>51578.272721385787</v>
      </c>
      <c r="X1394" s="5" t="str">
        <f t="array" ref="X1394">IFERROR(INDEX(Data!$K$2:$K$1823,MATCH('Ratios - Total'!$C1394,IF(Data!$A$2:$A$1823='Ratios - Total'!$A1394,Data!$C$2:$C$1823,0),0))/INDEX(Data!$G$2:$G$1823,MATCH('Ratios - Total'!$C1394,IF(Data!$A$2:$A$1823='Ratios - Total'!$A1394,Data!$C$2:$C$1823,0),0)),"Missing Data")</f>
        <v>Missing Data</v>
      </c>
    </row>
    <row r="1395" spans="1:24" x14ac:dyDescent="0.25">
      <c r="A1395" s="22" t="s">
        <v>80</v>
      </c>
      <c r="B1395" s="22" t="s">
        <v>81</v>
      </c>
      <c r="C1395" s="22">
        <v>2004</v>
      </c>
      <c r="D1395" s="5">
        <f t="array" ref="D1395">IFERROR(INDEX(Data!$H$2:$H$1823,MATCH('Ratios - Total'!$C1395,IF(Data!$A$2:$A$1823='Ratios - Total'!$A1395,Data!$C$2:$C$1823,0),0))/INDEX(Data!$D$2:$D$1823,MATCH('Ratios - Total'!$C1395,IF(Data!$A$2:$A$1823='Ratios - Total'!$A1395,Data!$C$2:$C$1823,0),0)),"Missing Data")</f>
        <v>1736.8716166553404</v>
      </c>
      <c r="E1395" s="22"/>
      <c r="F1395" s="5">
        <f t="array" ref="F1395">IFERROR(INDEX(Data!$G$2:$G$1823,MATCH('Ratios - Total'!$C1395,IF(Data!$A$2:$A$1823='Ratios - Total'!$A1395,Data!$C$2:$C$1823,0),0))/INDEX(Data!$D$2:$D$1823,MATCH('Ratios - Total'!$C1395,IF(Data!$A$2:$A$1823='Ratios - Total'!$A1395,Data!$C$2:$C$1823,0),0)),"Missing Data")</f>
        <v>0</v>
      </c>
      <c r="G1395" s="5"/>
      <c r="H1395" s="5" t="str">
        <f t="array" ref="H1395">IFERROR(INDEX(Data!$H$2:$H$1823,MATCH('Ratios - Total'!$C1395,IF(Data!$A$2:$A$1823='Ratios - Total'!$A1395,Data!$C$2:$C$1823,0),0))/INDEX(Data!$G$2:$G$1823,MATCH('Ratios - Total'!$C1395,IF(Data!$A$2:$A$1823='Ratios - Total'!$A1395,Data!$C$2:$C$1823,0),0)),"Missing Data")</f>
        <v>Missing Data</v>
      </c>
      <c r="I1395" s="5">
        <f t="array" ref="I1395">IFERROR(INDEX(Data!$G$2:$G$1823,MATCH('Ratios - Total'!$C1395,IF(Data!$A$2:$A$1823='Ratios - Total'!$A1395,Data!$C$2:$C$1823,0),0))/INDEX(Data!$D$2:$D$1823,MATCH('Ratios - Total'!$C1395,IF(Data!$A$2:$A$1823='Ratios - Total'!$A1395,Data!$C$2:$C$1823,0),0)),"Missing Data")</f>
        <v>0</v>
      </c>
      <c r="J1395" s="22"/>
      <c r="K1395" s="5">
        <f t="array" ref="K1395">IFERROR(INDEX(Data!$E$2:$E$1823,MATCH('Ratios - Total'!$C1395,IF(Data!$A$2:$A$1823='Ratios - Total'!$A1395,Data!$C$2:$C$1823,0),0))/INDEX(Data!$D$2:$D$1823,MATCH('Ratios - Total'!$C1395,IF(Data!$A$2:$A$1823='Ratios - Total'!$A1395,Data!$C$2:$C$1823,0),0)),"Missing Data")</f>
        <v>0</v>
      </c>
      <c r="L1395" s="5"/>
      <c r="M1395" s="5" t="str">
        <f t="array" ref="M1395">IFERROR(INDEX(Data!$F$2:$F$1823,MATCH('Ratios - Total'!$C1395,IF(Data!$A$2:$A$1823='Ratios - Total'!$A1395,Data!$C$2:$C$1823,0),0))/INDEX(Data!$E$2:$E$1823,MATCH('Ratios - Total'!$C1395,IF(Data!$A$2:$A$1823='Ratios - Total'!$A1395,Data!$C$2:$C$1823,0),0)),"Missing Data")</f>
        <v>Missing Data</v>
      </c>
      <c r="N1395" s="5"/>
      <c r="O1395" s="5" t="str">
        <f t="array" ref="O1395">IFERROR(INDEX(Data!$G$2:$G$1823,MATCH('Ratios - Total'!$C1395,IF(Data!$A$2:$A$1823='Ratios - Total'!$A1395,Data!$C$2:$C$1823,0),0))/INDEX(Data!$F$2:$F$1823,MATCH('Ratios - Total'!$C1395,IF(Data!$A$2:$A$1823='Ratios - Total'!$A1395,Data!$C$2:$C$1823,0),0)),"Missing Data")</f>
        <v>Missing Data</v>
      </c>
      <c r="P1395" s="5" t="str">
        <f t="array" ref="P1395">IFERROR(INDEX(Data!$H$2:$H$1823,MATCH('Ratios - Total'!$C1395,IF(Data!$A$2:$A$1823='Ratios - Total'!$A1395,Data!$C$2:$C$1823,0),0))/INDEX(Data!$G$2:$G$1823,MATCH('Ratios - Total'!$C1395,IF(Data!$A$2:$A$1823='Ratios - Total'!$A1395,Data!$C$2:$C$1823,0),0)),"Missing Data")</f>
        <v>Missing Data</v>
      </c>
      <c r="Q1395" s="5"/>
      <c r="R1395" s="5" t="str">
        <f t="array" ref="R1395">IFERROR(INDEX(Data!$L$2:$L$1823,MATCH('Ratios - Total'!$C1395,IF(Data!$A$2:$A$1823='Ratios - Total'!$A1395,Data!$C$2:$C$1823,0),0))/INDEX(Data!$G$2:$G$1823,MATCH('Ratios - Total'!$C1395,IF(Data!$A$2:$A$1823='Ratios - Total'!$A1395,Data!$C$2:$C$1823,0),0)),"Missing Data")</f>
        <v>Missing Data</v>
      </c>
      <c r="S1395" s="5"/>
      <c r="T1395" s="5">
        <f t="array" ref="T1395">IFERROR(INDEX(Data!$H$2:$H$1823,MATCH('Ratios - Total'!$C1395,IF(Data!$A$2:$A$1823='Ratios - Total'!$A1395,Data!$C$2:$C$1823,0),0))/INDEX(Data!$L$2:$L$1823,MATCH('Ratios - Total'!$C1395,IF(Data!$A$2:$A$1823='Ratios - Total'!$A1395,Data!$C$2:$C$1823,0),0)),"Missing Data")</f>
        <v>89335.411532133396</v>
      </c>
      <c r="U1395" s="5">
        <f t="array" ref="U1395">IFERROR(INDEX(Data!$K$2:$K$1823,MATCH('Ratios - Total'!$C1395,IF(Data!$A$2:$A$1823='Ratios - Total'!$A1395,Data!$C$2:$C$1823,0),0))/INDEX(Data!$H$2:$H$1823,MATCH('Ratios - Total'!$C1395,IF(Data!$A$2:$A$1823='Ratios - Total'!$A1395,Data!$C$2:$C$1823,0),0)),"Missing Data")</f>
        <v>0.41693361021700626</v>
      </c>
      <c r="V1395" s="5">
        <f t="array" ref="V1395">IFERROR(INDEX(Data!$K$2:$K$1823,MATCH('Ratios - Total'!$C1395,IF(Data!$A$2:$A$1823='Ratios - Total'!$A1395,Data!$C$2:$C$1823,0),0))/INDEX(Data!$L$2:$L$1823,MATCH('Ratios - Total'!$C1395,IF(Data!$A$2:$A$1823='Ratios - Total'!$A1395,Data!$C$2:$C$1823,0),0)),"Missing Data")</f>
        <v>37246.93565031435</v>
      </c>
      <c r="W1395" s="5">
        <f t="shared" si="22"/>
        <v>52088.475881819046</v>
      </c>
      <c r="X1395" s="5" t="str">
        <f t="array" ref="X1395">IFERROR(INDEX(Data!$K$2:$K$1823,MATCH('Ratios - Total'!$C1395,IF(Data!$A$2:$A$1823='Ratios - Total'!$A1395,Data!$C$2:$C$1823,0),0))/INDEX(Data!$G$2:$G$1823,MATCH('Ratios - Total'!$C1395,IF(Data!$A$2:$A$1823='Ratios - Total'!$A1395,Data!$C$2:$C$1823,0),0)),"Missing Data")</f>
        <v>Missing Data</v>
      </c>
    </row>
    <row r="1396" spans="1:24" x14ac:dyDescent="0.25">
      <c r="A1396" s="22" t="s">
        <v>82</v>
      </c>
      <c r="B1396" s="22" t="s">
        <v>83</v>
      </c>
      <c r="C1396" s="22">
        <v>2004</v>
      </c>
      <c r="D1396" s="5">
        <f t="array" ref="D1396">IFERROR(INDEX(Data!$H$2:$H$1823,MATCH('Ratios - Total'!$C1396,IF(Data!$A$2:$A$1823='Ratios - Total'!$A1396,Data!$C$2:$C$1823,0),0))/INDEX(Data!$D$2:$D$1823,MATCH('Ratios - Total'!$C1396,IF(Data!$A$2:$A$1823='Ratios - Total'!$A1396,Data!$C$2:$C$1823,0),0)),"Missing Data")</f>
        <v>1705.0342952914584</v>
      </c>
      <c r="E1396" s="22"/>
      <c r="F1396" s="5">
        <f t="array" ref="F1396">IFERROR(INDEX(Data!$G$2:$G$1823,MATCH('Ratios - Total'!$C1396,IF(Data!$A$2:$A$1823='Ratios - Total'!$A1396,Data!$C$2:$C$1823,0),0))/INDEX(Data!$D$2:$D$1823,MATCH('Ratios - Total'!$C1396,IF(Data!$A$2:$A$1823='Ratios - Total'!$A1396,Data!$C$2:$C$1823,0),0)),"Missing Data")</f>
        <v>0</v>
      </c>
      <c r="G1396" s="5"/>
      <c r="H1396" s="5" t="str">
        <f t="array" ref="H1396">IFERROR(INDEX(Data!$H$2:$H$1823,MATCH('Ratios - Total'!$C1396,IF(Data!$A$2:$A$1823='Ratios - Total'!$A1396,Data!$C$2:$C$1823,0),0))/INDEX(Data!$G$2:$G$1823,MATCH('Ratios - Total'!$C1396,IF(Data!$A$2:$A$1823='Ratios - Total'!$A1396,Data!$C$2:$C$1823,0),0)),"Missing Data")</f>
        <v>Missing Data</v>
      </c>
      <c r="I1396" s="5">
        <f t="array" ref="I1396">IFERROR(INDEX(Data!$G$2:$G$1823,MATCH('Ratios - Total'!$C1396,IF(Data!$A$2:$A$1823='Ratios - Total'!$A1396,Data!$C$2:$C$1823,0),0))/INDEX(Data!$D$2:$D$1823,MATCH('Ratios - Total'!$C1396,IF(Data!$A$2:$A$1823='Ratios - Total'!$A1396,Data!$C$2:$C$1823,0),0)),"Missing Data")</f>
        <v>0</v>
      </c>
      <c r="J1396" s="22"/>
      <c r="K1396" s="5">
        <f t="array" ref="K1396">IFERROR(INDEX(Data!$E$2:$E$1823,MATCH('Ratios - Total'!$C1396,IF(Data!$A$2:$A$1823='Ratios - Total'!$A1396,Data!$C$2:$C$1823,0),0))/INDEX(Data!$D$2:$D$1823,MATCH('Ratios - Total'!$C1396,IF(Data!$A$2:$A$1823='Ratios - Total'!$A1396,Data!$C$2:$C$1823,0),0)),"Missing Data")</f>
        <v>0</v>
      </c>
      <c r="L1396" s="5"/>
      <c r="M1396" s="5" t="str">
        <f t="array" ref="M1396">IFERROR(INDEX(Data!$F$2:$F$1823,MATCH('Ratios - Total'!$C1396,IF(Data!$A$2:$A$1823='Ratios - Total'!$A1396,Data!$C$2:$C$1823,0),0))/INDEX(Data!$E$2:$E$1823,MATCH('Ratios - Total'!$C1396,IF(Data!$A$2:$A$1823='Ratios - Total'!$A1396,Data!$C$2:$C$1823,0),0)),"Missing Data")</f>
        <v>Missing Data</v>
      </c>
      <c r="N1396" s="5"/>
      <c r="O1396" s="5" t="str">
        <f t="array" ref="O1396">IFERROR(INDEX(Data!$G$2:$G$1823,MATCH('Ratios - Total'!$C1396,IF(Data!$A$2:$A$1823='Ratios - Total'!$A1396,Data!$C$2:$C$1823,0),0))/INDEX(Data!$F$2:$F$1823,MATCH('Ratios - Total'!$C1396,IF(Data!$A$2:$A$1823='Ratios - Total'!$A1396,Data!$C$2:$C$1823,0),0)),"Missing Data")</f>
        <v>Missing Data</v>
      </c>
      <c r="P1396" s="5" t="str">
        <f t="array" ref="P1396">IFERROR(INDEX(Data!$H$2:$H$1823,MATCH('Ratios - Total'!$C1396,IF(Data!$A$2:$A$1823='Ratios - Total'!$A1396,Data!$C$2:$C$1823,0),0))/INDEX(Data!$G$2:$G$1823,MATCH('Ratios - Total'!$C1396,IF(Data!$A$2:$A$1823='Ratios - Total'!$A1396,Data!$C$2:$C$1823,0),0)),"Missing Data")</f>
        <v>Missing Data</v>
      </c>
      <c r="Q1396" s="5"/>
      <c r="R1396" s="5" t="str">
        <f t="array" ref="R1396">IFERROR(INDEX(Data!$L$2:$L$1823,MATCH('Ratios - Total'!$C1396,IF(Data!$A$2:$A$1823='Ratios - Total'!$A1396,Data!$C$2:$C$1823,0),0))/INDEX(Data!$G$2:$G$1823,MATCH('Ratios - Total'!$C1396,IF(Data!$A$2:$A$1823='Ratios - Total'!$A1396,Data!$C$2:$C$1823,0),0)),"Missing Data")</f>
        <v>Missing Data</v>
      </c>
      <c r="S1396" s="5"/>
      <c r="T1396" s="5">
        <f t="array" ref="T1396">IFERROR(INDEX(Data!$H$2:$H$1823,MATCH('Ratios - Total'!$C1396,IF(Data!$A$2:$A$1823='Ratios - Total'!$A1396,Data!$C$2:$C$1823,0),0))/INDEX(Data!$L$2:$L$1823,MATCH('Ratios - Total'!$C1396,IF(Data!$A$2:$A$1823='Ratios - Total'!$A1396,Data!$C$2:$C$1823,0),0)),"Missing Data")</f>
        <v>86616.274192785888</v>
      </c>
      <c r="U1396" s="5">
        <f t="array" ref="U1396">IFERROR(INDEX(Data!$K$2:$K$1823,MATCH('Ratios - Total'!$C1396,IF(Data!$A$2:$A$1823='Ratios - Total'!$A1396,Data!$C$2:$C$1823,0),0))/INDEX(Data!$H$2:$H$1823,MATCH('Ratios - Total'!$C1396,IF(Data!$A$2:$A$1823='Ratios - Total'!$A1396,Data!$C$2:$C$1823,0),0)),"Missing Data")</f>
        <v>0.48246842683772323</v>
      </c>
      <c r="V1396" s="5">
        <f t="array" ref="V1396">IFERROR(INDEX(Data!$K$2:$K$1823,MATCH('Ratios - Total'!$C1396,IF(Data!$A$2:$A$1823='Ratios - Total'!$A1396,Data!$C$2:$C$1823,0),0))/INDEX(Data!$L$2:$L$1823,MATCH('Ratios - Total'!$C1396,IF(Data!$A$2:$A$1823='Ratios - Total'!$A1396,Data!$C$2:$C$1823,0),0)),"Missing Data")</f>
        <v>41789.617548338298</v>
      </c>
      <c r="W1396" s="5">
        <f t="shared" si="22"/>
        <v>44826.65664444759</v>
      </c>
      <c r="X1396" s="5" t="str">
        <f t="array" ref="X1396">IFERROR(INDEX(Data!$K$2:$K$1823,MATCH('Ratios - Total'!$C1396,IF(Data!$A$2:$A$1823='Ratios - Total'!$A1396,Data!$C$2:$C$1823,0),0))/INDEX(Data!$G$2:$G$1823,MATCH('Ratios - Total'!$C1396,IF(Data!$A$2:$A$1823='Ratios - Total'!$A1396,Data!$C$2:$C$1823,0),0)),"Missing Data")</f>
        <v>Missing Data</v>
      </c>
    </row>
    <row r="1397" spans="1:24" x14ac:dyDescent="0.25">
      <c r="A1397" s="22" t="s">
        <v>84</v>
      </c>
      <c r="B1397" s="22" t="s">
        <v>85</v>
      </c>
      <c r="C1397" s="22">
        <v>2004</v>
      </c>
      <c r="D1397" s="5">
        <f t="array" ref="D1397">IFERROR(INDEX(Data!$H$2:$H$1823,MATCH('Ratios - Total'!$C1397,IF(Data!$A$2:$A$1823='Ratios - Total'!$A1397,Data!$C$2:$C$1823,0),0))/INDEX(Data!$D$2:$D$1823,MATCH('Ratios - Total'!$C1397,IF(Data!$A$2:$A$1823='Ratios - Total'!$A1397,Data!$C$2:$C$1823,0),0)),"Missing Data")</f>
        <v>1549.3603988296147</v>
      </c>
      <c r="E1397" s="22"/>
      <c r="F1397" s="5">
        <f t="array" ref="F1397">IFERROR(INDEX(Data!$G$2:$G$1823,MATCH('Ratios - Total'!$C1397,IF(Data!$A$2:$A$1823='Ratios - Total'!$A1397,Data!$C$2:$C$1823,0),0))/INDEX(Data!$D$2:$D$1823,MATCH('Ratios - Total'!$C1397,IF(Data!$A$2:$A$1823='Ratios - Total'!$A1397,Data!$C$2:$C$1823,0),0)),"Missing Data")</f>
        <v>0</v>
      </c>
      <c r="G1397" s="5"/>
      <c r="H1397" s="5" t="str">
        <f t="array" ref="H1397">IFERROR(INDEX(Data!$H$2:$H$1823,MATCH('Ratios - Total'!$C1397,IF(Data!$A$2:$A$1823='Ratios - Total'!$A1397,Data!$C$2:$C$1823,0),0))/INDEX(Data!$G$2:$G$1823,MATCH('Ratios - Total'!$C1397,IF(Data!$A$2:$A$1823='Ratios - Total'!$A1397,Data!$C$2:$C$1823,0),0)),"Missing Data")</f>
        <v>Missing Data</v>
      </c>
      <c r="I1397" s="5">
        <f t="array" ref="I1397">IFERROR(INDEX(Data!$G$2:$G$1823,MATCH('Ratios - Total'!$C1397,IF(Data!$A$2:$A$1823='Ratios - Total'!$A1397,Data!$C$2:$C$1823,0),0))/INDEX(Data!$D$2:$D$1823,MATCH('Ratios - Total'!$C1397,IF(Data!$A$2:$A$1823='Ratios - Total'!$A1397,Data!$C$2:$C$1823,0),0)),"Missing Data")</f>
        <v>0</v>
      </c>
      <c r="J1397" s="22"/>
      <c r="K1397" s="5">
        <f t="array" ref="K1397">IFERROR(INDEX(Data!$E$2:$E$1823,MATCH('Ratios - Total'!$C1397,IF(Data!$A$2:$A$1823='Ratios - Total'!$A1397,Data!$C$2:$C$1823,0),0))/INDEX(Data!$D$2:$D$1823,MATCH('Ratios - Total'!$C1397,IF(Data!$A$2:$A$1823='Ratios - Total'!$A1397,Data!$C$2:$C$1823,0),0)),"Missing Data")</f>
        <v>0</v>
      </c>
      <c r="L1397" s="5"/>
      <c r="M1397" s="5" t="str">
        <f t="array" ref="M1397">IFERROR(INDEX(Data!$F$2:$F$1823,MATCH('Ratios - Total'!$C1397,IF(Data!$A$2:$A$1823='Ratios - Total'!$A1397,Data!$C$2:$C$1823,0),0))/INDEX(Data!$E$2:$E$1823,MATCH('Ratios - Total'!$C1397,IF(Data!$A$2:$A$1823='Ratios - Total'!$A1397,Data!$C$2:$C$1823,0),0)),"Missing Data")</f>
        <v>Missing Data</v>
      </c>
      <c r="N1397" s="5"/>
      <c r="O1397" s="5" t="str">
        <f t="array" ref="O1397">IFERROR(INDEX(Data!$G$2:$G$1823,MATCH('Ratios - Total'!$C1397,IF(Data!$A$2:$A$1823='Ratios - Total'!$A1397,Data!$C$2:$C$1823,0),0))/INDEX(Data!$F$2:$F$1823,MATCH('Ratios - Total'!$C1397,IF(Data!$A$2:$A$1823='Ratios - Total'!$A1397,Data!$C$2:$C$1823,0),0)),"Missing Data")</f>
        <v>Missing Data</v>
      </c>
      <c r="P1397" s="5" t="str">
        <f t="array" ref="P1397">IFERROR(INDEX(Data!$H$2:$H$1823,MATCH('Ratios - Total'!$C1397,IF(Data!$A$2:$A$1823='Ratios - Total'!$A1397,Data!$C$2:$C$1823,0),0))/INDEX(Data!$G$2:$G$1823,MATCH('Ratios - Total'!$C1397,IF(Data!$A$2:$A$1823='Ratios - Total'!$A1397,Data!$C$2:$C$1823,0),0)),"Missing Data")</f>
        <v>Missing Data</v>
      </c>
      <c r="Q1397" s="5"/>
      <c r="R1397" s="5" t="str">
        <f t="array" ref="R1397">IFERROR(INDEX(Data!$L$2:$L$1823,MATCH('Ratios - Total'!$C1397,IF(Data!$A$2:$A$1823='Ratios - Total'!$A1397,Data!$C$2:$C$1823,0),0))/INDEX(Data!$G$2:$G$1823,MATCH('Ratios - Total'!$C1397,IF(Data!$A$2:$A$1823='Ratios - Total'!$A1397,Data!$C$2:$C$1823,0),0)),"Missing Data")</f>
        <v>Missing Data</v>
      </c>
      <c r="S1397" s="5"/>
      <c r="T1397" s="5">
        <f t="array" ref="T1397">IFERROR(INDEX(Data!$H$2:$H$1823,MATCH('Ratios - Total'!$C1397,IF(Data!$A$2:$A$1823='Ratios - Total'!$A1397,Data!$C$2:$C$1823,0),0))/INDEX(Data!$L$2:$L$1823,MATCH('Ratios - Total'!$C1397,IF(Data!$A$2:$A$1823='Ratios - Total'!$A1397,Data!$C$2:$C$1823,0),0)),"Missing Data")</f>
        <v>66964.673810403576</v>
      </c>
      <c r="U1397" s="5">
        <f t="array" ref="U1397">IFERROR(INDEX(Data!$K$2:$K$1823,MATCH('Ratios - Total'!$C1397,IF(Data!$A$2:$A$1823='Ratios - Total'!$A1397,Data!$C$2:$C$1823,0),0))/INDEX(Data!$H$2:$H$1823,MATCH('Ratios - Total'!$C1397,IF(Data!$A$2:$A$1823='Ratios - Total'!$A1397,Data!$C$2:$C$1823,0),0)),"Missing Data")</f>
        <v>0.40407364803627899</v>
      </c>
      <c r="V1397" s="5">
        <f t="array" ref="V1397">IFERROR(INDEX(Data!$K$2:$K$1823,MATCH('Ratios - Total'!$C1397,IF(Data!$A$2:$A$1823='Ratios - Total'!$A1397,Data!$C$2:$C$1823,0),0))/INDEX(Data!$L$2:$L$1823,MATCH('Ratios - Total'!$C1397,IF(Data!$A$2:$A$1823='Ratios - Total'!$A1397,Data!$C$2:$C$1823,0),0)),"Missing Data")</f>
        <v>27058.660036129244</v>
      </c>
      <c r="W1397" s="5">
        <f t="shared" si="22"/>
        <v>39906.013774274332</v>
      </c>
      <c r="X1397" s="5" t="str">
        <f t="array" ref="X1397">IFERROR(INDEX(Data!$K$2:$K$1823,MATCH('Ratios - Total'!$C1397,IF(Data!$A$2:$A$1823='Ratios - Total'!$A1397,Data!$C$2:$C$1823,0),0))/INDEX(Data!$G$2:$G$1823,MATCH('Ratios - Total'!$C1397,IF(Data!$A$2:$A$1823='Ratios - Total'!$A1397,Data!$C$2:$C$1823,0),0)),"Missing Data")</f>
        <v>Missing Data</v>
      </c>
    </row>
    <row r="1398" spans="1:24" x14ac:dyDescent="0.25">
      <c r="A1398" s="22" t="s">
        <v>86</v>
      </c>
      <c r="B1398" s="22" t="s">
        <v>87</v>
      </c>
      <c r="C1398" s="22">
        <v>2004</v>
      </c>
      <c r="D1398" s="5">
        <f t="array" ref="D1398">IFERROR(INDEX(Data!$H$2:$H$1823,MATCH('Ratios - Total'!$C1398,IF(Data!$A$2:$A$1823='Ratios - Total'!$A1398,Data!$C$2:$C$1823,0),0))/INDEX(Data!$D$2:$D$1823,MATCH('Ratios - Total'!$C1398,IF(Data!$A$2:$A$1823='Ratios - Total'!$A1398,Data!$C$2:$C$1823,0),0)),"Missing Data")</f>
        <v>1361.3726343335115</v>
      </c>
      <c r="E1398" s="22"/>
      <c r="F1398" s="5">
        <f t="array" ref="F1398">IFERROR(INDEX(Data!$G$2:$G$1823,MATCH('Ratios - Total'!$C1398,IF(Data!$A$2:$A$1823='Ratios - Total'!$A1398,Data!$C$2:$C$1823,0),0))/INDEX(Data!$D$2:$D$1823,MATCH('Ratios - Total'!$C1398,IF(Data!$A$2:$A$1823='Ratios - Total'!$A1398,Data!$C$2:$C$1823,0),0)),"Missing Data")</f>
        <v>0</v>
      </c>
      <c r="G1398" s="5"/>
      <c r="H1398" s="5" t="str">
        <f t="array" ref="H1398">IFERROR(INDEX(Data!$H$2:$H$1823,MATCH('Ratios - Total'!$C1398,IF(Data!$A$2:$A$1823='Ratios - Total'!$A1398,Data!$C$2:$C$1823,0),0))/INDEX(Data!$G$2:$G$1823,MATCH('Ratios - Total'!$C1398,IF(Data!$A$2:$A$1823='Ratios - Total'!$A1398,Data!$C$2:$C$1823,0),0)),"Missing Data")</f>
        <v>Missing Data</v>
      </c>
      <c r="I1398" s="5">
        <f t="array" ref="I1398">IFERROR(INDEX(Data!$G$2:$G$1823,MATCH('Ratios - Total'!$C1398,IF(Data!$A$2:$A$1823='Ratios - Total'!$A1398,Data!$C$2:$C$1823,0),0))/INDEX(Data!$D$2:$D$1823,MATCH('Ratios - Total'!$C1398,IF(Data!$A$2:$A$1823='Ratios - Total'!$A1398,Data!$C$2:$C$1823,0),0)),"Missing Data")</f>
        <v>0</v>
      </c>
      <c r="J1398" s="22"/>
      <c r="K1398" s="5">
        <f t="array" ref="K1398">IFERROR(INDEX(Data!$E$2:$E$1823,MATCH('Ratios - Total'!$C1398,IF(Data!$A$2:$A$1823='Ratios - Total'!$A1398,Data!$C$2:$C$1823,0),0))/INDEX(Data!$D$2:$D$1823,MATCH('Ratios - Total'!$C1398,IF(Data!$A$2:$A$1823='Ratios - Total'!$A1398,Data!$C$2:$C$1823,0),0)),"Missing Data")</f>
        <v>0</v>
      </c>
      <c r="L1398" s="5"/>
      <c r="M1398" s="5" t="str">
        <f t="array" ref="M1398">IFERROR(INDEX(Data!$F$2:$F$1823,MATCH('Ratios - Total'!$C1398,IF(Data!$A$2:$A$1823='Ratios - Total'!$A1398,Data!$C$2:$C$1823,0),0))/INDEX(Data!$E$2:$E$1823,MATCH('Ratios - Total'!$C1398,IF(Data!$A$2:$A$1823='Ratios - Total'!$A1398,Data!$C$2:$C$1823,0),0)),"Missing Data")</f>
        <v>Missing Data</v>
      </c>
      <c r="N1398" s="5"/>
      <c r="O1398" s="5" t="str">
        <f t="array" ref="O1398">IFERROR(INDEX(Data!$G$2:$G$1823,MATCH('Ratios - Total'!$C1398,IF(Data!$A$2:$A$1823='Ratios - Total'!$A1398,Data!$C$2:$C$1823,0),0))/INDEX(Data!$F$2:$F$1823,MATCH('Ratios - Total'!$C1398,IF(Data!$A$2:$A$1823='Ratios - Total'!$A1398,Data!$C$2:$C$1823,0),0)),"Missing Data")</f>
        <v>Missing Data</v>
      </c>
      <c r="P1398" s="5" t="str">
        <f t="array" ref="P1398">IFERROR(INDEX(Data!$H$2:$H$1823,MATCH('Ratios - Total'!$C1398,IF(Data!$A$2:$A$1823='Ratios - Total'!$A1398,Data!$C$2:$C$1823,0),0))/INDEX(Data!$G$2:$G$1823,MATCH('Ratios - Total'!$C1398,IF(Data!$A$2:$A$1823='Ratios - Total'!$A1398,Data!$C$2:$C$1823,0),0)),"Missing Data")</f>
        <v>Missing Data</v>
      </c>
      <c r="Q1398" s="5"/>
      <c r="R1398" s="5" t="str">
        <f t="array" ref="R1398">IFERROR(INDEX(Data!$L$2:$L$1823,MATCH('Ratios - Total'!$C1398,IF(Data!$A$2:$A$1823='Ratios - Total'!$A1398,Data!$C$2:$C$1823,0),0))/INDEX(Data!$G$2:$G$1823,MATCH('Ratios - Total'!$C1398,IF(Data!$A$2:$A$1823='Ratios - Total'!$A1398,Data!$C$2:$C$1823,0),0)),"Missing Data")</f>
        <v>Missing Data</v>
      </c>
      <c r="S1398" s="5"/>
      <c r="T1398" s="5">
        <f t="array" ref="T1398">IFERROR(INDEX(Data!$H$2:$H$1823,MATCH('Ratios - Total'!$C1398,IF(Data!$A$2:$A$1823='Ratios - Total'!$A1398,Data!$C$2:$C$1823,0),0))/INDEX(Data!$L$2:$L$1823,MATCH('Ratios - Total'!$C1398,IF(Data!$A$2:$A$1823='Ratios - Total'!$A1398,Data!$C$2:$C$1823,0),0)),"Missing Data")</f>
        <v>52692.726688102892</v>
      </c>
      <c r="U1398" s="5">
        <f t="array" ref="U1398">IFERROR(INDEX(Data!$K$2:$K$1823,MATCH('Ratios - Total'!$C1398,IF(Data!$A$2:$A$1823='Ratios - Total'!$A1398,Data!$C$2:$C$1823,0),0))/INDEX(Data!$H$2:$H$1823,MATCH('Ratios - Total'!$C1398,IF(Data!$A$2:$A$1823='Ratios - Total'!$A1398,Data!$C$2:$C$1823,0),0)),"Missing Data")</f>
        <v>0.49450242389933069</v>
      </c>
      <c r="V1398" s="5">
        <f t="array" ref="V1398">IFERROR(INDEX(Data!$K$2:$K$1823,MATCH('Ratios - Total'!$C1398,IF(Data!$A$2:$A$1823='Ratios - Total'!$A1398,Data!$C$2:$C$1823,0),0))/INDEX(Data!$L$2:$L$1823,MATCH('Ratios - Total'!$C1398,IF(Data!$A$2:$A$1823='Ratios - Total'!$A1398,Data!$C$2:$C$1823,0),0)),"Missing Data")</f>
        <v>26056.681069131831</v>
      </c>
      <c r="W1398" s="5">
        <f t="shared" si="22"/>
        <v>26636.04561897106</v>
      </c>
      <c r="X1398" s="5" t="str">
        <f t="array" ref="X1398">IFERROR(INDEX(Data!$K$2:$K$1823,MATCH('Ratios - Total'!$C1398,IF(Data!$A$2:$A$1823='Ratios - Total'!$A1398,Data!$C$2:$C$1823,0),0))/INDEX(Data!$G$2:$G$1823,MATCH('Ratios - Total'!$C1398,IF(Data!$A$2:$A$1823='Ratios - Total'!$A1398,Data!$C$2:$C$1823,0),0)),"Missing Data")</f>
        <v>Missing Data</v>
      </c>
    </row>
    <row r="1399" spans="1:24" x14ac:dyDescent="0.25">
      <c r="A1399" s="22" t="s">
        <v>88</v>
      </c>
      <c r="B1399" s="22" t="s">
        <v>89</v>
      </c>
      <c r="C1399" s="22">
        <v>2004</v>
      </c>
      <c r="D1399" s="5">
        <f t="array" ref="D1399">IFERROR(INDEX(Data!$H$2:$H$1823,MATCH('Ratios - Total'!$C1399,IF(Data!$A$2:$A$1823='Ratios - Total'!$A1399,Data!$C$2:$C$1823,0),0))/INDEX(Data!$D$2:$D$1823,MATCH('Ratios - Total'!$C1399,IF(Data!$A$2:$A$1823='Ratios - Total'!$A1399,Data!$C$2:$C$1823,0),0)),"Missing Data")</f>
        <v>1220.2081007862037</v>
      </c>
      <c r="E1399" s="22"/>
      <c r="F1399" s="5">
        <f t="array" ref="F1399">IFERROR(INDEX(Data!$G$2:$G$1823,MATCH('Ratios - Total'!$C1399,IF(Data!$A$2:$A$1823='Ratios - Total'!$A1399,Data!$C$2:$C$1823,0),0))/INDEX(Data!$D$2:$D$1823,MATCH('Ratios - Total'!$C1399,IF(Data!$A$2:$A$1823='Ratios - Total'!$A1399,Data!$C$2:$C$1823,0),0)),"Missing Data")</f>
        <v>0</v>
      </c>
      <c r="G1399" s="5"/>
      <c r="H1399" s="5" t="str">
        <f t="array" ref="H1399">IFERROR(INDEX(Data!$H$2:$H$1823,MATCH('Ratios - Total'!$C1399,IF(Data!$A$2:$A$1823='Ratios - Total'!$A1399,Data!$C$2:$C$1823,0),0))/INDEX(Data!$G$2:$G$1823,MATCH('Ratios - Total'!$C1399,IF(Data!$A$2:$A$1823='Ratios - Total'!$A1399,Data!$C$2:$C$1823,0),0)),"Missing Data")</f>
        <v>Missing Data</v>
      </c>
      <c r="I1399" s="5">
        <f t="array" ref="I1399">IFERROR(INDEX(Data!$G$2:$G$1823,MATCH('Ratios - Total'!$C1399,IF(Data!$A$2:$A$1823='Ratios - Total'!$A1399,Data!$C$2:$C$1823,0),0))/INDEX(Data!$D$2:$D$1823,MATCH('Ratios - Total'!$C1399,IF(Data!$A$2:$A$1823='Ratios - Total'!$A1399,Data!$C$2:$C$1823,0),0)),"Missing Data")</f>
        <v>0</v>
      </c>
      <c r="J1399" s="22"/>
      <c r="K1399" s="5">
        <f t="array" ref="K1399">IFERROR(INDEX(Data!$E$2:$E$1823,MATCH('Ratios - Total'!$C1399,IF(Data!$A$2:$A$1823='Ratios - Total'!$A1399,Data!$C$2:$C$1823,0),0))/INDEX(Data!$D$2:$D$1823,MATCH('Ratios - Total'!$C1399,IF(Data!$A$2:$A$1823='Ratios - Total'!$A1399,Data!$C$2:$C$1823,0),0)),"Missing Data")</f>
        <v>0</v>
      </c>
      <c r="L1399" s="5"/>
      <c r="M1399" s="5" t="str">
        <f t="array" ref="M1399">IFERROR(INDEX(Data!$F$2:$F$1823,MATCH('Ratios - Total'!$C1399,IF(Data!$A$2:$A$1823='Ratios - Total'!$A1399,Data!$C$2:$C$1823,0),0))/INDEX(Data!$E$2:$E$1823,MATCH('Ratios - Total'!$C1399,IF(Data!$A$2:$A$1823='Ratios - Total'!$A1399,Data!$C$2:$C$1823,0),0)),"Missing Data")</f>
        <v>Missing Data</v>
      </c>
      <c r="N1399" s="5"/>
      <c r="O1399" s="5" t="str">
        <f t="array" ref="O1399">IFERROR(INDEX(Data!$G$2:$G$1823,MATCH('Ratios - Total'!$C1399,IF(Data!$A$2:$A$1823='Ratios - Total'!$A1399,Data!$C$2:$C$1823,0),0))/INDEX(Data!$F$2:$F$1823,MATCH('Ratios - Total'!$C1399,IF(Data!$A$2:$A$1823='Ratios - Total'!$A1399,Data!$C$2:$C$1823,0),0)),"Missing Data")</f>
        <v>Missing Data</v>
      </c>
      <c r="P1399" s="5" t="str">
        <f t="array" ref="P1399">IFERROR(INDEX(Data!$H$2:$H$1823,MATCH('Ratios - Total'!$C1399,IF(Data!$A$2:$A$1823='Ratios - Total'!$A1399,Data!$C$2:$C$1823,0),0))/INDEX(Data!$G$2:$G$1823,MATCH('Ratios - Total'!$C1399,IF(Data!$A$2:$A$1823='Ratios - Total'!$A1399,Data!$C$2:$C$1823,0),0)),"Missing Data")</f>
        <v>Missing Data</v>
      </c>
      <c r="Q1399" s="5"/>
      <c r="R1399" s="5" t="str">
        <f t="array" ref="R1399">IFERROR(INDEX(Data!$L$2:$L$1823,MATCH('Ratios - Total'!$C1399,IF(Data!$A$2:$A$1823='Ratios - Total'!$A1399,Data!$C$2:$C$1823,0),0))/INDEX(Data!$G$2:$G$1823,MATCH('Ratios - Total'!$C1399,IF(Data!$A$2:$A$1823='Ratios - Total'!$A1399,Data!$C$2:$C$1823,0),0)),"Missing Data")</f>
        <v>Missing Data</v>
      </c>
      <c r="S1399" s="5"/>
      <c r="T1399" s="5">
        <f t="array" ref="T1399">IFERROR(INDEX(Data!$H$2:$H$1823,MATCH('Ratios - Total'!$C1399,IF(Data!$A$2:$A$1823='Ratios - Total'!$A1399,Data!$C$2:$C$1823,0),0))/INDEX(Data!$L$2:$L$1823,MATCH('Ratios - Total'!$C1399,IF(Data!$A$2:$A$1823='Ratios - Total'!$A1399,Data!$C$2:$C$1823,0),0)),"Missing Data")</f>
        <v>57319.650824935627</v>
      </c>
      <c r="U1399" s="5">
        <f t="array" ref="U1399">IFERROR(INDEX(Data!$K$2:$K$1823,MATCH('Ratios - Total'!$C1399,IF(Data!$A$2:$A$1823='Ratios - Total'!$A1399,Data!$C$2:$C$1823,0),0))/INDEX(Data!$H$2:$H$1823,MATCH('Ratios - Total'!$C1399,IF(Data!$A$2:$A$1823='Ratios - Total'!$A1399,Data!$C$2:$C$1823,0),0)),"Missing Data")</f>
        <v>0.47654913998494824</v>
      </c>
      <c r="V1399" s="5">
        <f t="array" ref="V1399">IFERROR(INDEX(Data!$K$2:$K$1823,MATCH('Ratios - Total'!$C1399,IF(Data!$A$2:$A$1823='Ratios - Total'!$A1399,Data!$C$2:$C$1823,0),0))/INDEX(Data!$L$2:$L$1823,MATCH('Ratios - Total'!$C1399,IF(Data!$A$2:$A$1823='Ratios - Total'!$A1399,Data!$C$2:$C$1823,0),0)),"Missing Data")</f>
        <v>27315.630304860602</v>
      </c>
      <c r="W1399" s="5">
        <f t="shared" si="22"/>
        <v>30004.020520075024</v>
      </c>
      <c r="X1399" s="5" t="str">
        <f t="array" ref="X1399">IFERROR(INDEX(Data!$K$2:$K$1823,MATCH('Ratios - Total'!$C1399,IF(Data!$A$2:$A$1823='Ratios - Total'!$A1399,Data!$C$2:$C$1823,0),0))/INDEX(Data!$G$2:$G$1823,MATCH('Ratios - Total'!$C1399,IF(Data!$A$2:$A$1823='Ratios - Total'!$A1399,Data!$C$2:$C$1823,0),0)),"Missing Data")</f>
        <v>Missing Data</v>
      </c>
    </row>
    <row r="1400" spans="1:24" x14ac:dyDescent="0.25">
      <c r="A1400" s="22" t="s">
        <v>90</v>
      </c>
      <c r="B1400" s="22" t="s">
        <v>91</v>
      </c>
      <c r="C1400" s="22">
        <v>2004</v>
      </c>
      <c r="D1400" s="5">
        <f t="array" ref="D1400">IFERROR(INDEX(Data!$H$2:$H$1823,MATCH('Ratios - Total'!$C1400,IF(Data!$A$2:$A$1823='Ratios - Total'!$A1400,Data!$C$2:$C$1823,0),0))/INDEX(Data!$D$2:$D$1823,MATCH('Ratios - Total'!$C1400,IF(Data!$A$2:$A$1823='Ratios - Total'!$A1400,Data!$C$2:$C$1823,0),0)),"Missing Data")</f>
        <v>1725.3452201955852</v>
      </c>
      <c r="E1400" s="22"/>
      <c r="F1400" s="5">
        <f t="array" ref="F1400">IFERROR(INDEX(Data!$G$2:$G$1823,MATCH('Ratios - Total'!$C1400,IF(Data!$A$2:$A$1823='Ratios - Total'!$A1400,Data!$C$2:$C$1823,0),0))/INDEX(Data!$D$2:$D$1823,MATCH('Ratios - Total'!$C1400,IF(Data!$A$2:$A$1823='Ratios - Total'!$A1400,Data!$C$2:$C$1823,0),0)),"Missing Data")</f>
        <v>0</v>
      </c>
      <c r="G1400" s="5"/>
      <c r="H1400" s="5" t="str">
        <f t="array" ref="H1400">IFERROR(INDEX(Data!$H$2:$H$1823,MATCH('Ratios - Total'!$C1400,IF(Data!$A$2:$A$1823='Ratios - Total'!$A1400,Data!$C$2:$C$1823,0),0))/INDEX(Data!$G$2:$G$1823,MATCH('Ratios - Total'!$C1400,IF(Data!$A$2:$A$1823='Ratios - Total'!$A1400,Data!$C$2:$C$1823,0),0)),"Missing Data")</f>
        <v>Missing Data</v>
      </c>
      <c r="I1400" s="5">
        <f t="array" ref="I1400">IFERROR(INDEX(Data!$G$2:$G$1823,MATCH('Ratios - Total'!$C1400,IF(Data!$A$2:$A$1823='Ratios - Total'!$A1400,Data!$C$2:$C$1823,0),0))/INDEX(Data!$D$2:$D$1823,MATCH('Ratios - Total'!$C1400,IF(Data!$A$2:$A$1823='Ratios - Total'!$A1400,Data!$C$2:$C$1823,0),0)),"Missing Data")</f>
        <v>0</v>
      </c>
      <c r="J1400" s="22"/>
      <c r="K1400" s="5">
        <f t="array" ref="K1400">IFERROR(INDEX(Data!$E$2:$E$1823,MATCH('Ratios - Total'!$C1400,IF(Data!$A$2:$A$1823='Ratios - Total'!$A1400,Data!$C$2:$C$1823,0),0))/INDEX(Data!$D$2:$D$1823,MATCH('Ratios - Total'!$C1400,IF(Data!$A$2:$A$1823='Ratios - Total'!$A1400,Data!$C$2:$C$1823,0),0)),"Missing Data")</f>
        <v>0</v>
      </c>
      <c r="L1400" s="5"/>
      <c r="M1400" s="5" t="str">
        <f t="array" ref="M1400">IFERROR(INDEX(Data!$F$2:$F$1823,MATCH('Ratios - Total'!$C1400,IF(Data!$A$2:$A$1823='Ratios - Total'!$A1400,Data!$C$2:$C$1823,0),0))/INDEX(Data!$E$2:$E$1823,MATCH('Ratios - Total'!$C1400,IF(Data!$A$2:$A$1823='Ratios - Total'!$A1400,Data!$C$2:$C$1823,0),0)),"Missing Data")</f>
        <v>Missing Data</v>
      </c>
      <c r="N1400" s="5"/>
      <c r="O1400" s="5" t="str">
        <f t="array" ref="O1400">IFERROR(INDEX(Data!$G$2:$G$1823,MATCH('Ratios - Total'!$C1400,IF(Data!$A$2:$A$1823='Ratios - Total'!$A1400,Data!$C$2:$C$1823,0),0))/INDEX(Data!$F$2:$F$1823,MATCH('Ratios - Total'!$C1400,IF(Data!$A$2:$A$1823='Ratios - Total'!$A1400,Data!$C$2:$C$1823,0),0)),"Missing Data")</f>
        <v>Missing Data</v>
      </c>
      <c r="P1400" s="5" t="str">
        <f t="array" ref="P1400">IFERROR(INDEX(Data!$H$2:$H$1823,MATCH('Ratios - Total'!$C1400,IF(Data!$A$2:$A$1823='Ratios - Total'!$A1400,Data!$C$2:$C$1823,0),0))/INDEX(Data!$G$2:$G$1823,MATCH('Ratios - Total'!$C1400,IF(Data!$A$2:$A$1823='Ratios - Total'!$A1400,Data!$C$2:$C$1823,0),0)),"Missing Data")</f>
        <v>Missing Data</v>
      </c>
      <c r="Q1400" s="5"/>
      <c r="R1400" s="5" t="str">
        <f t="array" ref="R1400">IFERROR(INDEX(Data!$L$2:$L$1823,MATCH('Ratios - Total'!$C1400,IF(Data!$A$2:$A$1823='Ratios - Total'!$A1400,Data!$C$2:$C$1823,0),0))/INDEX(Data!$G$2:$G$1823,MATCH('Ratios - Total'!$C1400,IF(Data!$A$2:$A$1823='Ratios - Total'!$A1400,Data!$C$2:$C$1823,0),0)),"Missing Data")</f>
        <v>Missing Data</v>
      </c>
      <c r="S1400" s="5"/>
      <c r="T1400" s="5">
        <f t="array" ref="T1400">IFERROR(INDEX(Data!$H$2:$H$1823,MATCH('Ratios - Total'!$C1400,IF(Data!$A$2:$A$1823='Ratios - Total'!$A1400,Data!$C$2:$C$1823,0),0))/INDEX(Data!$L$2:$L$1823,MATCH('Ratios - Total'!$C1400,IF(Data!$A$2:$A$1823='Ratios - Total'!$A1400,Data!$C$2:$C$1823,0),0)),"Missing Data")</f>
        <v>62201.040848720964</v>
      </c>
      <c r="U1400" s="5">
        <f t="array" ref="U1400">IFERROR(INDEX(Data!$K$2:$K$1823,MATCH('Ratios - Total'!$C1400,IF(Data!$A$2:$A$1823='Ratios - Total'!$A1400,Data!$C$2:$C$1823,0),0))/INDEX(Data!$H$2:$H$1823,MATCH('Ratios - Total'!$C1400,IF(Data!$A$2:$A$1823='Ratios - Total'!$A1400,Data!$C$2:$C$1823,0),0)),"Missing Data")</f>
        <v>0.43972568434406922</v>
      </c>
      <c r="V1400" s="5">
        <f t="array" ref="V1400">IFERROR(INDEX(Data!$K$2:$K$1823,MATCH('Ratios - Total'!$C1400,IF(Data!$A$2:$A$1823='Ratios - Total'!$A1400,Data!$C$2:$C$1823,0),0))/INDEX(Data!$L$2:$L$1823,MATCH('Ratios - Total'!$C1400,IF(Data!$A$2:$A$1823='Ratios - Total'!$A1400,Data!$C$2:$C$1823,0),0)),"Missing Data")</f>
        <v>27351.395254117229</v>
      </c>
      <c r="W1400" s="5">
        <f t="shared" si="22"/>
        <v>34849.645594603731</v>
      </c>
      <c r="X1400" s="5" t="str">
        <f t="array" ref="X1400">IFERROR(INDEX(Data!$K$2:$K$1823,MATCH('Ratios - Total'!$C1400,IF(Data!$A$2:$A$1823='Ratios - Total'!$A1400,Data!$C$2:$C$1823,0),0))/INDEX(Data!$G$2:$G$1823,MATCH('Ratios - Total'!$C1400,IF(Data!$A$2:$A$1823='Ratios - Total'!$A1400,Data!$C$2:$C$1823,0),0)),"Missing Data")</f>
        <v>Missing Data</v>
      </c>
    </row>
    <row r="1401" spans="1:24" x14ac:dyDescent="0.25">
      <c r="A1401" s="22" t="s">
        <v>2</v>
      </c>
      <c r="B1401" s="22" t="s">
        <v>3</v>
      </c>
      <c r="C1401" s="22">
        <v>2004</v>
      </c>
      <c r="D1401" s="5">
        <f t="array" ref="D1401">IFERROR(INDEX(Data!$H$2:$H$1823,MATCH('Ratios - Total'!$C1401,IF(Data!$A$2:$A$1823='Ratios - Total'!$A1401,Data!$C$2:$C$1823,0),0))/INDEX(Data!$D$2:$D$1823,MATCH('Ratios - Total'!$C1401,IF(Data!$A$2:$A$1823='Ratios - Total'!$A1401,Data!$C$2:$C$1823,0),0)),"Missing Data")</f>
        <v>1684.1161396198506</v>
      </c>
      <c r="E1401" s="22"/>
      <c r="F1401" s="5">
        <f t="array" ref="F1401">IFERROR(INDEX(Data!$G$2:$G$1823,MATCH('Ratios - Total'!$C1401,IF(Data!$A$2:$A$1823='Ratios - Total'!$A1401,Data!$C$2:$C$1823,0),0))/INDEX(Data!$D$2:$D$1823,MATCH('Ratios - Total'!$C1401,IF(Data!$A$2:$A$1823='Ratios - Total'!$A1401,Data!$C$2:$C$1823,0),0)),"Missing Data")</f>
        <v>0</v>
      </c>
      <c r="G1401" s="5"/>
      <c r="H1401" s="5" t="str">
        <f t="array" ref="H1401">IFERROR(INDEX(Data!$H$2:$H$1823,MATCH('Ratios - Total'!$C1401,IF(Data!$A$2:$A$1823='Ratios - Total'!$A1401,Data!$C$2:$C$1823,0),0))/INDEX(Data!$G$2:$G$1823,MATCH('Ratios - Total'!$C1401,IF(Data!$A$2:$A$1823='Ratios - Total'!$A1401,Data!$C$2:$C$1823,0),0)),"Missing Data")</f>
        <v>Missing Data</v>
      </c>
      <c r="I1401" s="5">
        <f t="array" ref="I1401">IFERROR(INDEX(Data!$G$2:$G$1823,MATCH('Ratios - Total'!$C1401,IF(Data!$A$2:$A$1823='Ratios - Total'!$A1401,Data!$C$2:$C$1823,0),0))/INDEX(Data!$D$2:$D$1823,MATCH('Ratios - Total'!$C1401,IF(Data!$A$2:$A$1823='Ratios - Total'!$A1401,Data!$C$2:$C$1823,0),0)),"Missing Data")</f>
        <v>0</v>
      </c>
      <c r="J1401" s="22"/>
      <c r="K1401" s="5">
        <f t="array" ref="K1401">IFERROR(INDEX(Data!$E$2:$E$1823,MATCH('Ratios - Total'!$C1401,IF(Data!$A$2:$A$1823='Ratios - Total'!$A1401,Data!$C$2:$C$1823,0),0))/INDEX(Data!$D$2:$D$1823,MATCH('Ratios - Total'!$C1401,IF(Data!$A$2:$A$1823='Ratios - Total'!$A1401,Data!$C$2:$C$1823,0),0)),"Missing Data")</f>
        <v>0</v>
      </c>
      <c r="L1401" s="5"/>
      <c r="M1401" s="5" t="str">
        <f t="array" ref="M1401">IFERROR(INDEX(Data!$F$2:$F$1823,MATCH('Ratios - Total'!$C1401,IF(Data!$A$2:$A$1823='Ratios - Total'!$A1401,Data!$C$2:$C$1823,0),0))/INDEX(Data!$E$2:$E$1823,MATCH('Ratios - Total'!$C1401,IF(Data!$A$2:$A$1823='Ratios - Total'!$A1401,Data!$C$2:$C$1823,0),0)),"Missing Data")</f>
        <v>Missing Data</v>
      </c>
      <c r="N1401" s="5"/>
      <c r="O1401" s="5" t="str">
        <f t="array" ref="O1401">IFERROR(INDEX(Data!$G$2:$G$1823,MATCH('Ratios - Total'!$C1401,IF(Data!$A$2:$A$1823='Ratios - Total'!$A1401,Data!$C$2:$C$1823,0),0))/INDEX(Data!$F$2:$F$1823,MATCH('Ratios - Total'!$C1401,IF(Data!$A$2:$A$1823='Ratios - Total'!$A1401,Data!$C$2:$C$1823,0),0)),"Missing Data")</f>
        <v>Missing Data</v>
      </c>
      <c r="P1401" s="5" t="str">
        <f t="array" ref="P1401">IFERROR(INDEX(Data!$H$2:$H$1823,MATCH('Ratios - Total'!$C1401,IF(Data!$A$2:$A$1823='Ratios - Total'!$A1401,Data!$C$2:$C$1823,0),0))/INDEX(Data!$G$2:$G$1823,MATCH('Ratios - Total'!$C1401,IF(Data!$A$2:$A$1823='Ratios - Total'!$A1401,Data!$C$2:$C$1823,0),0)),"Missing Data")</f>
        <v>Missing Data</v>
      </c>
      <c r="Q1401" s="5"/>
      <c r="R1401" s="5" t="str">
        <f t="array" ref="R1401">IFERROR(INDEX(Data!$L$2:$L$1823,MATCH('Ratios - Total'!$C1401,IF(Data!$A$2:$A$1823='Ratios - Total'!$A1401,Data!$C$2:$C$1823,0),0))/INDEX(Data!$G$2:$G$1823,MATCH('Ratios - Total'!$C1401,IF(Data!$A$2:$A$1823='Ratios - Total'!$A1401,Data!$C$2:$C$1823,0),0)),"Missing Data")</f>
        <v>Missing Data</v>
      </c>
      <c r="S1401" s="5"/>
      <c r="T1401" s="5">
        <f t="array" ref="T1401">IFERROR(INDEX(Data!$H$2:$H$1823,MATCH('Ratios - Total'!$C1401,IF(Data!$A$2:$A$1823='Ratios - Total'!$A1401,Data!$C$2:$C$1823,0),0))/INDEX(Data!$L$2:$L$1823,MATCH('Ratios - Total'!$C1401,IF(Data!$A$2:$A$1823='Ratios - Total'!$A1401,Data!$C$2:$C$1823,0),0)),"Missing Data")</f>
        <v>76175.76910646219</v>
      </c>
      <c r="U1401" s="5">
        <f t="array" ref="U1401">IFERROR(INDEX(Data!$K$2:$K$1823,MATCH('Ratios - Total'!$C1401,IF(Data!$A$2:$A$1823='Ratios - Total'!$A1401,Data!$C$2:$C$1823,0),0))/INDEX(Data!$H$2:$H$1823,MATCH('Ratios - Total'!$C1401,IF(Data!$A$2:$A$1823='Ratios - Total'!$A1401,Data!$C$2:$C$1823,0),0)),"Missing Data")</f>
        <v>0.43511253059085592</v>
      </c>
      <c r="V1401" s="5">
        <f t="array" ref="V1401">IFERROR(INDEX(Data!$K$2:$K$1823,MATCH('Ratios - Total'!$C1401,IF(Data!$A$2:$A$1823='Ratios - Total'!$A1401,Data!$C$2:$C$1823,0),0))/INDEX(Data!$L$2:$L$1823,MATCH('Ratios - Total'!$C1401,IF(Data!$A$2:$A$1823='Ratios - Total'!$A1401,Data!$C$2:$C$1823,0),0)),"Missing Data")</f>
        <v>33145.031665617505</v>
      </c>
      <c r="W1401" s="5">
        <f t="shared" si="22"/>
        <v>43030.737440844685</v>
      </c>
      <c r="X1401" s="5" t="str">
        <f t="array" ref="X1401">IFERROR(INDEX(Data!$K$2:$K$1823,MATCH('Ratios - Total'!$C1401,IF(Data!$A$2:$A$1823='Ratios - Total'!$A1401,Data!$C$2:$C$1823,0),0))/INDEX(Data!$G$2:$G$1823,MATCH('Ratios - Total'!$C1401,IF(Data!$A$2:$A$1823='Ratios - Total'!$A1401,Data!$C$2:$C$1823,0),0)),"Missing Data")</f>
        <v>Missing Data</v>
      </c>
    </row>
    <row r="1402" spans="1:24" x14ac:dyDescent="0.25">
      <c r="A1402" s="22" t="s">
        <v>92</v>
      </c>
      <c r="B1402" s="22" t="s">
        <v>93</v>
      </c>
      <c r="C1402" s="22">
        <v>2004</v>
      </c>
      <c r="D1402" s="5">
        <f t="array" ref="D1402">IFERROR(INDEX(Data!$H$2:$H$1823,MATCH('Ratios - Total'!$C1402,IF(Data!$A$2:$A$1823='Ratios - Total'!$A1402,Data!$C$2:$C$1823,0),0))/INDEX(Data!$D$2:$D$1823,MATCH('Ratios - Total'!$C1402,IF(Data!$A$2:$A$1823='Ratios - Total'!$A1402,Data!$C$2:$C$1823,0),0)),"Missing Data")</f>
        <v>1342.4541376926857</v>
      </c>
      <c r="E1402" s="22"/>
      <c r="F1402" s="5">
        <f t="array" ref="F1402">IFERROR(INDEX(Data!$G$2:$G$1823,MATCH('Ratios - Total'!$C1402,IF(Data!$A$2:$A$1823='Ratios - Total'!$A1402,Data!$C$2:$C$1823,0),0))/INDEX(Data!$D$2:$D$1823,MATCH('Ratios - Total'!$C1402,IF(Data!$A$2:$A$1823='Ratios - Total'!$A1402,Data!$C$2:$C$1823,0),0)),"Missing Data")</f>
        <v>0</v>
      </c>
      <c r="G1402" s="5"/>
      <c r="H1402" s="5" t="str">
        <f t="array" ref="H1402">IFERROR(INDEX(Data!$H$2:$H$1823,MATCH('Ratios - Total'!$C1402,IF(Data!$A$2:$A$1823='Ratios - Total'!$A1402,Data!$C$2:$C$1823,0),0))/INDEX(Data!$G$2:$G$1823,MATCH('Ratios - Total'!$C1402,IF(Data!$A$2:$A$1823='Ratios - Total'!$A1402,Data!$C$2:$C$1823,0),0)),"Missing Data")</f>
        <v>Missing Data</v>
      </c>
      <c r="I1402" s="5">
        <f t="array" ref="I1402">IFERROR(INDEX(Data!$G$2:$G$1823,MATCH('Ratios - Total'!$C1402,IF(Data!$A$2:$A$1823='Ratios - Total'!$A1402,Data!$C$2:$C$1823,0),0))/INDEX(Data!$D$2:$D$1823,MATCH('Ratios - Total'!$C1402,IF(Data!$A$2:$A$1823='Ratios - Total'!$A1402,Data!$C$2:$C$1823,0),0)),"Missing Data")</f>
        <v>0</v>
      </c>
      <c r="J1402" s="22"/>
      <c r="K1402" s="5">
        <f t="array" ref="K1402">IFERROR(INDEX(Data!$E$2:$E$1823,MATCH('Ratios - Total'!$C1402,IF(Data!$A$2:$A$1823='Ratios - Total'!$A1402,Data!$C$2:$C$1823,0),0))/INDEX(Data!$D$2:$D$1823,MATCH('Ratios - Total'!$C1402,IF(Data!$A$2:$A$1823='Ratios - Total'!$A1402,Data!$C$2:$C$1823,0),0)),"Missing Data")</f>
        <v>0</v>
      </c>
      <c r="L1402" s="5"/>
      <c r="M1402" s="5" t="str">
        <f t="array" ref="M1402">IFERROR(INDEX(Data!$F$2:$F$1823,MATCH('Ratios - Total'!$C1402,IF(Data!$A$2:$A$1823='Ratios - Total'!$A1402,Data!$C$2:$C$1823,0),0))/INDEX(Data!$E$2:$E$1823,MATCH('Ratios - Total'!$C1402,IF(Data!$A$2:$A$1823='Ratios - Total'!$A1402,Data!$C$2:$C$1823,0),0)),"Missing Data")</f>
        <v>Missing Data</v>
      </c>
      <c r="N1402" s="5"/>
      <c r="O1402" s="5" t="str">
        <f t="array" ref="O1402">IFERROR(INDEX(Data!$G$2:$G$1823,MATCH('Ratios - Total'!$C1402,IF(Data!$A$2:$A$1823='Ratios - Total'!$A1402,Data!$C$2:$C$1823,0),0))/INDEX(Data!$F$2:$F$1823,MATCH('Ratios - Total'!$C1402,IF(Data!$A$2:$A$1823='Ratios - Total'!$A1402,Data!$C$2:$C$1823,0),0)),"Missing Data")</f>
        <v>Missing Data</v>
      </c>
      <c r="P1402" s="5" t="str">
        <f t="array" ref="P1402">IFERROR(INDEX(Data!$H$2:$H$1823,MATCH('Ratios - Total'!$C1402,IF(Data!$A$2:$A$1823='Ratios - Total'!$A1402,Data!$C$2:$C$1823,0),0))/INDEX(Data!$G$2:$G$1823,MATCH('Ratios - Total'!$C1402,IF(Data!$A$2:$A$1823='Ratios - Total'!$A1402,Data!$C$2:$C$1823,0),0)),"Missing Data")</f>
        <v>Missing Data</v>
      </c>
      <c r="Q1402" s="5"/>
      <c r="R1402" s="5" t="str">
        <f t="array" ref="R1402">IFERROR(INDEX(Data!$L$2:$L$1823,MATCH('Ratios - Total'!$C1402,IF(Data!$A$2:$A$1823='Ratios - Total'!$A1402,Data!$C$2:$C$1823,0),0))/INDEX(Data!$G$2:$G$1823,MATCH('Ratios - Total'!$C1402,IF(Data!$A$2:$A$1823='Ratios - Total'!$A1402,Data!$C$2:$C$1823,0),0)),"Missing Data")</f>
        <v>Missing Data</v>
      </c>
      <c r="S1402" s="5"/>
      <c r="T1402" s="5">
        <f t="array" ref="T1402">IFERROR(INDEX(Data!$H$2:$H$1823,MATCH('Ratios - Total'!$C1402,IF(Data!$A$2:$A$1823='Ratios - Total'!$A1402,Data!$C$2:$C$1823,0),0))/INDEX(Data!$L$2:$L$1823,MATCH('Ratios - Total'!$C1402,IF(Data!$A$2:$A$1823='Ratios - Total'!$A1402,Data!$C$2:$C$1823,0),0)),"Missing Data")</f>
        <v>66680.682688728019</v>
      </c>
      <c r="U1402" s="5">
        <f t="array" ref="U1402">IFERROR(INDEX(Data!$K$2:$K$1823,MATCH('Ratios - Total'!$C1402,IF(Data!$A$2:$A$1823='Ratios - Total'!$A1402,Data!$C$2:$C$1823,0),0))/INDEX(Data!$H$2:$H$1823,MATCH('Ratios - Total'!$C1402,IF(Data!$A$2:$A$1823='Ratios - Total'!$A1402,Data!$C$2:$C$1823,0),0)),"Missing Data")</f>
        <v>0.40471176952011201</v>
      </c>
      <c r="V1402" s="5">
        <f t="array" ref="V1402">IFERROR(INDEX(Data!$K$2:$K$1823,MATCH('Ratios - Total'!$C1402,IF(Data!$A$2:$A$1823='Ratios - Total'!$A1402,Data!$C$2:$C$1823,0),0))/INDEX(Data!$L$2:$L$1823,MATCH('Ratios - Total'!$C1402,IF(Data!$A$2:$A$1823='Ratios - Total'!$A1402,Data!$C$2:$C$1823,0),0)),"Missing Data")</f>
        <v>26986.45708376422</v>
      </c>
      <c r="W1402" s="5">
        <f t="shared" si="22"/>
        <v>39694.225604963794</v>
      </c>
      <c r="X1402" s="5" t="str">
        <f t="array" ref="X1402">IFERROR(INDEX(Data!$K$2:$K$1823,MATCH('Ratios - Total'!$C1402,IF(Data!$A$2:$A$1823='Ratios - Total'!$A1402,Data!$C$2:$C$1823,0),0))/INDEX(Data!$G$2:$G$1823,MATCH('Ratios - Total'!$C1402,IF(Data!$A$2:$A$1823='Ratios - Total'!$A1402,Data!$C$2:$C$1823,0),0)),"Missing Data")</f>
        <v>Missing Data</v>
      </c>
    </row>
    <row r="1403" spans="1:24" x14ac:dyDescent="0.25">
      <c r="A1403" s="22" t="s">
        <v>94</v>
      </c>
      <c r="B1403" s="22" t="s">
        <v>95</v>
      </c>
      <c r="C1403" s="22">
        <v>2004</v>
      </c>
      <c r="D1403" s="5">
        <f t="array" ref="D1403">IFERROR(INDEX(Data!$H$2:$H$1823,MATCH('Ratios - Total'!$C1403,IF(Data!$A$2:$A$1823='Ratios - Total'!$A1403,Data!$C$2:$C$1823,0),0))/INDEX(Data!$D$2:$D$1823,MATCH('Ratios - Total'!$C1403,IF(Data!$A$2:$A$1823='Ratios - Total'!$A1403,Data!$C$2:$C$1823,0),0)),"Missing Data")</f>
        <v>1956.8412956510517</v>
      </c>
      <c r="E1403" s="22"/>
      <c r="F1403" s="5">
        <f t="array" ref="F1403">IFERROR(INDEX(Data!$G$2:$G$1823,MATCH('Ratios - Total'!$C1403,IF(Data!$A$2:$A$1823='Ratios - Total'!$A1403,Data!$C$2:$C$1823,0),0))/INDEX(Data!$D$2:$D$1823,MATCH('Ratios - Total'!$C1403,IF(Data!$A$2:$A$1823='Ratios - Total'!$A1403,Data!$C$2:$C$1823,0),0)),"Missing Data")</f>
        <v>0</v>
      </c>
      <c r="G1403" s="5"/>
      <c r="H1403" s="5" t="str">
        <f t="array" ref="H1403">IFERROR(INDEX(Data!$H$2:$H$1823,MATCH('Ratios - Total'!$C1403,IF(Data!$A$2:$A$1823='Ratios - Total'!$A1403,Data!$C$2:$C$1823,0),0))/INDEX(Data!$G$2:$G$1823,MATCH('Ratios - Total'!$C1403,IF(Data!$A$2:$A$1823='Ratios - Total'!$A1403,Data!$C$2:$C$1823,0),0)),"Missing Data")</f>
        <v>Missing Data</v>
      </c>
      <c r="I1403" s="5">
        <f t="array" ref="I1403">IFERROR(INDEX(Data!$G$2:$G$1823,MATCH('Ratios - Total'!$C1403,IF(Data!$A$2:$A$1823='Ratios - Total'!$A1403,Data!$C$2:$C$1823,0),0))/INDEX(Data!$D$2:$D$1823,MATCH('Ratios - Total'!$C1403,IF(Data!$A$2:$A$1823='Ratios - Total'!$A1403,Data!$C$2:$C$1823,0),0)),"Missing Data")</f>
        <v>0</v>
      </c>
      <c r="J1403" s="22"/>
      <c r="K1403" s="5">
        <f t="array" ref="K1403">IFERROR(INDEX(Data!$E$2:$E$1823,MATCH('Ratios - Total'!$C1403,IF(Data!$A$2:$A$1823='Ratios - Total'!$A1403,Data!$C$2:$C$1823,0),0))/INDEX(Data!$D$2:$D$1823,MATCH('Ratios - Total'!$C1403,IF(Data!$A$2:$A$1823='Ratios - Total'!$A1403,Data!$C$2:$C$1823,0),0)),"Missing Data")</f>
        <v>0</v>
      </c>
      <c r="L1403" s="5"/>
      <c r="M1403" s="5" t="str">
        <f t="array" ref="M1403">IFERROR(INDEX(Data!$F$2:$F$1823,MATCH('Ratios - Total'!$C1403,IF(Data!$A$2:$A$1823='Ratios - Total'!$A1403,Data!$C$2:$C$1823,0),0))/INDEX(Data!$E$2:$E$1823,MATCH('Ratios - Total'!$C1403,IF(Data!$A$2:$A$1823='Ratios - Total'!$A1403,Data!$C$2:$C$1823,0),0)),"Missing Data")</f>
        <v>Missing Data</v>
      </c>
      <c r="N1403" s="5"/>
      <c r="O1403" s="5" t="str">
        <f t="array" ref="O1403">IFERROR(INDEX(Data!$G$2:$G$1823,MATCH('Ratios - Total'!$C1403,IF(Data!$A$2:$A$1823='Ratios - Total'!$A1403,Data!$C$2:$C$1823,0),0))/INDEX(Data!$F$2:$F$1823,MATCH('Ratios - Total'!$C1403,IF(Data!$A$2:$A$1823='Ratios - Total'!$A1403,Data!$C$2:$C$1823,0),0)),"Missing Data")</f>
        <v>Missing Data</v>
      </c>
      <c r="P1403" s="5" t="str">
        <f t="array" ref="P1403">IFERROR(INDEX(Data!$H$2:$H$1823,MATCH('Ratios - Total'!$C1403,IF(Data!$A$2:$A$1823='Ratios - Total'!$A1403,Data!$C$2:$C$1823,0),0))/INDEX(Data!$G$2:$G$1823,MATCH('Ratios - Total'!$C1403,IF(Data!$A$2:$A$1823='Ratios - Total'!$A1403,Data!$C$2:$C$1823,0),0)),"Missing Data")</f>
        <v>Missing Data</v>
      </c>
      <c r="Q1403" s="5"/>
      <c r="R1403" s="5" t="str">
        <f t="array" ref="R1403">IFERROR(INDEX(Data!$L$2:$L$1823,MATCH('Ratios - Total'!$C1403,IF(Data!$A$2:$A$1823='Ratios - Total'!$A1403,Data!$C$2:$C$1823,0),0))/INDEX(Data!$G$2:$G$1823,MATCH('Ratios - Total'!$C1403,IF(Data!$A$2:$A$1823='Ratios - Total'!$A1403,Data!$C$2:$C$1823,0),0)),"Missing Data")</f>
        <v>Missing Data</v>
      </c>
      <c r="S1403" s="5"/>
      <c r="T1403" s="5">
        <f t="array" ref="T1403">IFERROR(INDEX(Data!$H$2:$H$1823,MATCH('Ratios - Total'!$C1403,IF(Data!$A$2:$A$1823='Ratios - Total'!$A1403,Data!$C$2:$C$1823,0),0))/INDEX(Data!$L$2:$L$1823,MATCH('Ratios - Total'!$C1403,IF(Data!$A$2:$A$1823='Ratios - Total'!$A1403,Data!$C$2:$C$1823,0),0)),"Missing Data")</f>
        <v>63632.241712127572</v>
      </c>
      <c r="U1403" s="5">
        <f t="array" ref="U1403">IFERROR(INDEX(Data!$K$2:$K$1823,MATCH('Ratios - Total'!$C1403,IF(Data!$A$2:$A$1823='Ratios - Total'!$A1403,Data!$C$2:$C$1823,0),0))/INDEX(Data!$H$2:$H$1823,MATCH('Ratios - Total'!$C1403,IF(Data!$A$2:$A$1823='Ratios - Total'!$A1403,Data!$C$2:$C$1823,0),0)),"Missing Data")</f>
        <v>0.4570818816516688</v>
      </c>
      <c r="V1403" s="5">
        <f t="array" ref="V1403">IFERROR(INDEX(Data!$K$2:$K$1823,MATCH('Ratios - Total'!$C1403,IF(Data!$A$2:$A$1823='Ratios - Total'!$A1403,Data!$C$2:$C$1823,0),0))/INDEX(Data!$L$2:$L$1823,MATCH('Ratios - Total'!$C1403,IF(Data!$A$2:$A$1823='Ratios - Total'!$A1403,Data!$C$2:$C$1823,0),0)),"Missing Data")</f>
        <v>29085.144775493078</v>
      </c>
      <c r="W1403" s="5">
        <f t="shared" si="22"/>
        <v>34547.096936634494</v>
      </c>
      <c r="X1403" s="5" t="str">
        <f t="array" ref="X1403">IFERROR(INDEX(Data!$K$2:$K$1823,MATCH('Ratios - Total'!$C1403,IF(Data!$A$2:$A$1823='Ratios - Total'!$A1403,Data!$C$2:$C$1823,0),0))/INDEX(Data!$G$2:$G$1823,MATCH('Ratios - Total'!$C1403,IF(Data!$A$2:$A$1823='Ratios - Total'!$A1403,Data!$C$2:$C$1823,0),0)),"Missing Data")</f>
        <v>Missing Data</v>
      </c>
    </row>
    <row r="1404" spans="1:24" x14ac:dyDescent="0.25">
      <c r="A1404" s="22" t="s">
        <v>96</v>
      </c>
      <c r="B1404" s="22" t="s">
        <v>97</v>
      </c>
      <c r="C1404" s="22">
        <v>2004</v>
      </c>
      <c r="D1404" s="5">
        <f t="array" ref="D1404">IFERROR(INDEX(Data!$H$2:$H$1823,MATCH('Ratios - Total'!$C1404,IF(Data!$A$2:$A$1823='Ratios - Total'!$A1404,Data!$C$2:$C$1823,0),0))/INDEX(Data!$D$2:$D$1823,MATCH('Ratios - Total'!$C1404,IF(Data!$A$2:$A$1823='Ratios - Total'!$A1404,Data!$C$2:$C$1823,0),0)),"Missing Data")</f>
        <v>1582.8477183360478</v>
      </c>
      <c r="E1404" s="22"/>
      <c r="F1404" s="5">
        <f t="array" ref="F1404">IFERROR(INDEX(Data!$G$2:$G$1823,MATCH('Ratios - Total'!$C1404,IF(Data!$A$2:$A$1823='Ratios - Total'!$A1404,Data!$C$2:$C$1823,0),0))/INDEX(Data!$D$2:$D$1823,MATCH('Ratios - Total'!$C1404,IF(Data!$A$2:$A$1823='Ratios - Total'!$A1404,Data!$C$2:$C$1823,0),0)),"Missing Data")</f>
        <v>0</v>
      </c>
      <c r="G1404" s="5"/>
      <c r="H1404" s="5" t="str">
        <f t="array" ref="H1404">IFERROR(INDEX(Data!$H$2:$H$1823,MATCH('Ratios - Total'!$C1404,IF(Data!$A$2:$A$1823='Ratios - Total'!$A1404,Data!$C$2:$C$1823,0),0))/INDEX(Data!$G$2:$G$1823,MATCH('Ratios - Total'!$C1404,IF(Data!$A$2:$A$1823='Ratios - Total'!$A1404,Data!$C$2:$C$1823,0),0)),"Missing Data")</f>
        <v>Missing Data</v>
      </c>
      <c r="I1404" s="5">
        <f t="array" ref="I1404">IFERROR(INDEX(Data!$G$2:$G$1823,MATCH('Ratios - Total'!$C1404,IF(Data!$A$2:$A$1823='Ratios - Total'!$A1404,Data!$C$2:$C$1823,0),0))/INDEX(Data!$D$2:$D$1823,MATCH('Ratios - Total'!$C1404,IF(Data!$A$2:$A$1823='Ratios - Total'!$A1404,Data!$C$2:$C$1823,0),0)),"Missing Data")</f>
        <v>0</v>
      </c>
      <c r="J1404" s="22"/>
      <c r="K1404" s="5">
        <f t="array" ref="K1404">IFERROR(INDEX(Data!$E$2:$E$1823,MATCH('Ratios - Total'!$C1404,IF(Data!$A$2:$A$1823='Ratios - Total'!$A1404,Data!$C$2:$C$1823,0),0))/INDEX(Data!$D$2:$D$1823,MATCH('Ratios - Total'!$C1404,IF(Data!$A$2:$A$1823='Ratios - Total'!$A1404,Data!$C$2:$C$1823,0),0)),"Missing Data")</f>
        <v>0</v>
      </c>
      <c r="L1404" s="5"/>
      <c r="M1404" s="5" t="str">
        <f t="array" ref="M1404">IFERROR(INDEX(Data!$F$2:$F$1823,MATCH('Ratios - Total'!$C1404,IF(Data!$A$2:$A$1823='Ratios - Total'!$A1404,Data!$C$2:$C$1823,0),0))/INDEX(Data!$E$2:$E$1823,MATCH('Ratios - Total'!$C1404,IF(Data!$A$2:$A$1823='Ratios - Total'!$A1404,Data!$C$2:$C$1823,0),0)),"Missing Data")</f>
        <v>Missing Data</v>
      </c>
      <c r="N1404" s="5"/>
      <c r="O1404" s="5" t="str">
        <f t="array" ref="O1404">IFERROR(INDEX(Data!$G$2:$G$1823,MATCH('Ratios - Total'!$C1404,IF(Data!$A$2:$A$1823='Ratios - Total'!$A1404,Data!$C$2:$C$1823,0),0))/INDEX(Data!$F$2:$F$1823,MATCH('Ratios - Total'!$C1404,IF(Data!$A$2:$A$1823='Ratios - Total'!$A1404,Data!$C$2:$C$1823,0),0)),"Missing Data")</f>
        <v>Missing Data</v>
      </c>
      <c r="P1404" s="5" t="str">
        <f t="array" ref="P1404">IFERROR(INDEX(Data!$H$2:$H$1823,MATCH('Ratios - Total'!$C1404,IF(Data!$A$2:$A$1823='Ratios - Total'!$A1404,Data!$C$2:$C$1823,0),0))/INDEX(Data!$G$2:$G$1823,MATCH('Ratios - Total'!$C1404,IF(Data!$A$2:$A$1823='Ratios - Total'!$A1404,Data!$C$2:$C$1823,0),0)),"Missing Data")</f>
        <v>Missing Data</v>
      </c>
      <c r="Q1404" s="5"/>
      <c r="R1404" s="5" t="str">
        <f t="array" ref="R1404">IFERROR(INDEX(Data!$L$2:$L$1823,MATCH('Ratios - Total'!$C1404,IF(Data!$A$2:$A$1823='Ratios - Total'!$A1404,Data!$C$2:$C$1823,0),0))/INDEX(Data!$G$2:$G$1823,MATCH('Ratios - Total'!$C1404,IF(Data!$A$2:$A$1823='Ratios - Total'!$A1404,Data!$C$2:$C$1823,0),0)),"Missing Data")</f>
        <v>Missing Data</v>
      </c>
      <c r="S1404" s="5"/>
      <c r="T1404" s="5">
        <f t="array" ref="T1404">IFERROR(INDEX(Data!$H$2:$H$1823,MATCH('Ratios - Total'!$C1404,IF(Data!$A$2:$A$1823='Ratios - Total'!$A1404,Data!$C$2:$C$1823,0),0))/INDEX(Data!$L$2:$L$1823,MATCH('Ratios - Total'!$C1404,IF(Data!$A$2:$A$1823='Ratios - Total'!$A1404,Data!$C$2:$C$1823,0),0)),"Missing Data")</f>
        <v>65133.2744276679</v>
      </c>
      <c r="U1404" s="5">
        <f t="array" ref="U1404">IFERROR(INDEX(Data!$K$2:$K$1823,MATCH('Ratios - Total'!$C1404,IF(Data!$A$2:$A$1823='Ratios - Total'!$A1404,Data!$C$2:$C$1823,0),0))/INDEX(Data!$H$2:$H$1823,MATCH('Ratios - Total'!$C1404,IF(Data!$A$2:$A$1823='Ratios - Total'!$A1404,Data!$C$2:$C$1823,0),0)),"Missing Data")</f>
        <v>0.46123600371814205</v>
      </c>
      <c r="V1404" s="5">
        <f t="array" ref="V1404">IFERROR(INDEX(Data!$K$2:$K$1823,MATCH('Ratios - Total'!$C1404,IF(Data!$A$2:$A$1823='Ratios - Total'!$A1404,Data!$C$2:$C$1823,0),0))/INDEX(Data!$L$2:$L$1823,MATCH('Ratios - Total'!$C1404,IF(Data!$A$2:$A$1823='Ratios - Total'!$A1404,Data!$C$2:$C$1823,0),0)),"Missing Data")</f>
        <v>30041.8112060946</v>
      </c>
      <c r="W1404" s="5">
        <f t="shared" si="22"/>
        <v>35091.4632215733</v>
      </c>
      <c r="X1404" s="5" t="str">
        <f t="array" ref="X1404">IFERROR(INDEX(Data!$K$2:$K$1823,MATCH('Ratios - Total'!$C1404,IF(Data!$A$2:$A$1823='Ratios - Total'!$A1404,Data!$C$2:$C$1823,0),0))/INDEX(Data!$G$2:$G$1823,MATCH('Ratios - Total'!$C1404,IF(Data!$A$2:$A$1823='Ratios - Total'!$A1404,Data!$C$2:$C$1823,0),0)),"Missing Data")</f>
        <v>Missing Data</v>
      </c>
    </row>
    <row r="1405" spans="1:24" x14ac:dyDescent="0.25">
      <c r="A1405" s="22" t="s">
        <v>98</v>
      </c>
      <c r="B1405" s="22" t="s">
        <v>99</v>
      </c>
      <c r="C1405" s="22">
        <v>2004</v>
      </c>
      <c r="D1405" s="5">
        <f t="array" ref="D1405">IFERROR(INDEX(Data!$H$2:$H$1823,MATCH('Ratios - Total'!$C1405,IF(Data!$A$2:$A$1823='Ratios - Total'!$A1405,Data!$C$2:$C$1823,0),0))/INDEX(Data!$D$2:$D$1823,MATCH('Ratios - Total'!$C1405,IF(Data!$A$2:$A$1823='Ratios - Total'!$A1405,Data!$C$2:$C$1823,0),0)),"Missing Data")</f>
        <v>1640.7782560739449</v>
      </c>
      <c r="E1405" s="22"/>
      <c r="F1405" s="5">
        <f t="array" ref="F1405">IFERROR(INDEX(Data!$G$2:$G$1823,MATCH('Ratios - Total'!$C1405,IF(Data!$A$2:$A$1823='Ratios - Total'!$A1405,Data!$C$2:$C$1823,0),0))/INDEX(Data!$D$2:$D$1823,MATCH('Ratios - Total'!$C1405,IF(Data!$A$2:$A$1823='Ratios - Total'!$A1405,Data!$C$2:$C$1823,0),0)),"Missing Data")</f>
        <v>0</v>
      </c>
      <c r="G1405" s="5"/>
      <c r="H1405" s="5" t="str">
        <f t="array" ref="H1405">IFERROR(INDEX(Data!$H$2:$H$1823,MATCH('Ratios - Total'!$C1405,IF(Data!$A$2:$A$1823='Ratios - Total'!$A1405,Data!$C$2:$C$1823,0),0))/INDEX(Data!$G$2:$G$1823,MATCH('Ratios - Total'!$C1405,IF(Data!$A$2:$A$1823='Ratios - Total'!$A1405,Data!$C$2:$C$1823,0),0)),"Missing Data")</f>
        <v>Missing Data</v>
      </c>
      <c r="I1405" s="5">
        <f t="array" ref="I1405">IFERROR(INDEX(Data!$G$2:$G$1823,MATCH('Ratios - Total'!$C1405,IF(Data!$A$2:$A$1823='Ratios - Total'!$A1405,Data!$C$2:$C$1823,0),0))/INDEX(Data!$D$2:$D$1823,MATCH('Ratios - Total'!$C1405,IF(Data!$A$2:$A$1823='Ratios - Total'!$A1405,Data!$C$2:$C$1823,0),0)),"Missing Data")</f>
        <v>0</v>
      </c>
      <c r="J1405" s="22"/>
      <c r="K1405" s="5">
        <f t="array" ref="K1405">IFERROR(INDEX(Data!$E$2:$E$1823,MATCH('Ratios - Total'!$C1405,IF(Data!$A$2:$A$1823='Ratios - Total'!$A1405,Data!$C$2:$C$1823,0),0))/INDEX(Data!$D$2:$D$1823,MATCH('Ratios - Total'!$C1405,IF(Data!$A$2:$A$1823='Ratios - Total'!$A1405,Data!$C$2:$C$1823,0),0)),"Missing Data")</f>
        <v>0</v>
      </c>
      <c r="L1405" s="5"/>
      <c r="M1405" s="5" t="str">
        <f t="array" ref="M1405">IFERROR(INDEX(Data!$F$2:$F$1823,MATCH('Ratios - Total'!$C1405,IF(Data!$A$2:$A$1823='Ratios - Total'!$A1405,Data!$C$2:$C$1823,0),0))/INDEX(Data!$E$2:$E$1823,MATCH('Ratios - Total'!$C1405,IF(Data!$A$2:$A$1823='Ratios - Total'!$A1405,Data!$C$2:$C$1823,0),0)),"Missing Data")</f>
        <v>Missing Data</v>
      </c>
      <c r="N1405" s="5"/>
      <c r="O1405" s="5" t="str">
        <f t="array" ref="O1405">IFERROR(INDEX(Data!$G$2:$G$1823,MATCH('Ratios - Total'!$C1405,IF(Data!$A$2:$A$1823='Ratios - Total'!$A1405,Data!$C$2:$C$1823,0),0))/INDEX(Data!$F$2:$F$1823,MATCH('Ratios - Total'!$C1405,IF(Data!$A$2:$A$1823='Ratios - Total'!$A1405,Data!$C$2:$C$1823,0),0)),"Missing Data")</f>
        <v>Missing Data</v>
      </c>
      <c r="P1405" s="5" t="str">
        <f t="array" ref="P1405">IFERROR(INDEX(Data!$H$2:$H$1823,MATCH('Ratios - Total'!$C1405,IF(Data!$A$2:$A$1823='Ratios - Total'!$A1405,Data!$C$2:$C$1823,0),0))/INDEX(Data!$G$2:$G$1823,MATCH('Ratios - Total'!$C1405,IF(Data!$A$2:$A$1823='Ratios - Total'!$A1405,Data!$C$2:$C$1823,0),0)),"Missing Data")</f>
        <v>Missing Data</v>
      </c>
      <c r="Q1405" s="5"/>
      <c r="R1405" s="5" t="str">
        <f t="array" ref="R1405">IFERROR(INDEX(Data!$L$2:$L$1823,MATCH('Ratios - Total'!$C1405,IF(Data!$A$2:$A$1823='Ratios - Total'!$A1405,Data!$C$2:$C$1823,0),0))/INDEX(Data!$G$2:$G$1823,MATCH('Ratios - Total'!$C1405,IF(Data!$A$2:$A$1823='Ratios - Total'!$A1405,Data!$C$2:$C$1823,0),0)),"Missing Data")</f>
        <v>Missing Data</v>
      </c>
      <c r="S1405" s="5"/>
      <c r="T1405" s="5">
        <f t="array" ref="T1405">IFERROR(INDEX(Data!$H$2:$H$1823,MATCH('Ratios - Total'!$C1405,IF(Data!$A$2:$A$1823='Ratios - Total'!$A1405,Data!$C$2:$C$1823,0),0))/INDEX(Data!$L$2:$L$1823,MATCH('Ratios - Total'!$C1405,IF(Data!$A$2:$A$1823='Ratios - Total'!$A1405,Data!$C$2:$C$1823,0),0)),"Missing Data")</f>
        <v>103710.30851858293</v>
      </c>
      <c r="U1405" s="5">
        <f t="array" ref="U1405">IFERROR(INDEX(Data!$K$2:$K$1823,MATCH('Ratios - Total'!$C1405,IF(Data!$A$2:$A$1823='Ratios - Total'!$A1405,Data!$C$2:$C$1823,0),0))/INDEX(Data!$H$2:$H$1823,MATCH('Ratios - Total'!$C1405,IF(Data!$A$2:$A$1823='Ratios - Total'!$A1405,Data!$C$2:$C$1823,0),0)),"Missing Data")</f>
        <v>0.371777640915465</v>
      </c>
      <c r="V1405" s="5">
        <f t="array" ref="V1405">IFERROR(INDEX(Data!$K$2:$K$1823,MATCH('Ratios - Total'!$C1405,IF(Data!$A$2:$A$1823='Ratios - Total'!$A1405,Data!$C$2:$C$1823,0),0))/INDEX(Data!$L$2:$L$1823,MATCH('Ratios - Total'!$C1405,IF(Data!$A$2:$A$1823='Ratios - Total'!$A1405,Data!$C$2:$C$1823,0),0)),"Missing Data")</f>
        <v>38557.173839653813</v>
      </c>
      <c r="W1405" s="5">
        <f t="shared" si="22"/>
        <v>65153.134678929113</v>
      </c>
      <c r="X1405" s="5" t="str">
        <f t="array" ref="X1405">IFERROR(INDEX(Data!$K$2:$K$1823,MATCH('Ratios - Total'!$C1405,IF(Data!$A$2:$A$1823='Ratios - Total'!$A1405,Data!$C$2:$C$1823,0),0))/INDEX(Data!$G$2:$G$1823,MATCH('Ratios - Total'!$C1405,IF(Data!$A$2:$A$1823='Ratios - Total'!$A1405,Data!$C$2:$C$1823,0),0)),"Missing Data")</f>
        <v>Missing Data</v>
      </c>
    </row>
    <row r="1406" spans="1:24" x14ac:dyDescent="0.25">
      <c r="A1406" s="22" t="s">
        <v>100</v>
      </c>
      <c r="B1406" s="22" t="s">
        <v>101</v>
      </c>
      <c r="C1406" s="22">
        <v>2004</v>
      </c>
      <c r="D1406" s="5">
        <f t="array" ref="D1406">IFERROR(INDEX(Data!$H$2:$H$1823,MATCH('Ratios - Total'!$C1406,IF(Data!$A$2:$A$1823='Ratios - Total'!$A1406,Data!$C$2:$C$1823,0),0))/INDEX(Data!$D$2:$D$1823,MATCH('Ratios - Total'!$C1406,IF(Data!$A$2:$A$1823='Ratios - Total'!$A1406,Data!$C$2:$C$1823,0),0)),"Missing Data")</f>
        <v>1371.7968551637875</v>
      </c>
      <c r="E1406" s="22"/>
      <c r="F1406" s="5">
        <f t="array" ref="F1406">IFERROR(INDEX(Data!$G$2:$G$1823,MATCH('Ratios - Total'!$C1406,IF(Data!$A$2:$A$1823='Ratios - Total'!$A1406,Data!$C$2:$C$1823,0),0))/INDEX(Data!$D$2:$D$1823,MATCH('Ratios - Total'!$C1406,IF(Data!$A$2:$A$1823='Ratios - Total'!$A1406,Data!$C$2:$C$1823,0),0)),"Missing Data")</f>
        <v>0</v>
      </c>
      <c r="G1406" s="5"/>
      <c r="H1406" s="5" t="str">
        <f t="array" ref="H1406">IFERROR(INDEX(Data!$H$2:$H$1823,MATCH('Ratios - Total'!$C1406,IF(Data!$A$2:$A$1823='Ratios - Total'!$A1406,Data!$C$2:$C$1823,0),0))/INDEX(Data!$G$2:$G$1823,MATCH('Ratios - Total'!$C1406,IF(Data!$A$2:$A$1823='Ratios - Total'!$A1406,Data!$C$2:$C$1823,0),0)),"Missing Data")</f>
        <v>Missing Data</v>
      </c>
      <c r="I1406" s="5">
        <f t="array" ref="I1406">IFERROR(INDEX(Data!$G$2:$G$1823,MATCH('Ratios - Total'!$C1406,IF(Data!$A$2:$A$1823='Ratios - Total'!$A1406,Data!$C$2:$C$1823,0),0))/INDEX(Data!$D$2:$D$1823,MATCH('Ratios - Total'!$C1406,IF(Data!$A$2:$A$1823='Ratios - Total'!$A1406,Data!$C$2:$C$1823,0),0)),"Missing Data")</f>
        <v>0</v>
      </c>
      <c r="J1406" s="22"/>
      <c r="K1406" s="5">
        <f t="array" ref="K1406">IFERROR(INDEX(Data!$E$2:$E$1823,MATCH('Ratios - Total'!$C1406,IF(Data!$A$2:$A$1823='Ratios - Total'!$A1406,Data!$C$2:$C$1823,0),0))/INDEX(Data!$D$2:$D$1823,MATCH('Ratios - Total'!$C1406,IF(Data!$A$2:$A$1823='Ratios - Total'!$A1406,Data!$C$2:$C$1823,0),0)),"Missing Data")</f>
        <v>0</v>
      </c>
      <c r="L1406" s="5"/>
      <c r="M1406" s="5" t="str">
        <f t="array" ref="M1406">IFERROR(INDEX(Data!$F$2:$F$1823,MATCH('Ratios - Total'!$C1406,IF(Data!$A$2:$A$1823='Ratios - Total'!$A1406,Data!$C$2:$C$1823,0),0))/INDEX(Data!$E$2:$E$1823,MATCH('Ratios - Total'!$C1406,IF(Data!$A$2:$A$1823='Ratios - Total'!$A1406,Data!$C$2:$C$1823,0),0)),"Missing Data")</f>
        <v>Missing Data</v>
      </c>
      <c r="N1406" s="5"/>
      <c r="O1406" s="5" t="str">
        <f t="array" ref="O1406">IFERROR(INDEX(Data!$G$2:$G$1823,MATCH('Ratios - Total'!$C1406,IF(Data!$A$2:$A$1823='Ratios - Total'!$A1406,Data!$C$2:$C$1823,0),0))/INDEX(Data!$F$2:$F$1823,MATCH('Ratios - Total'!$C1406,IF(Data!$A$2:$A$1823='Ratios - Total'!$A1406,Data!$C$2:$C$1823,0),0)),"Missing Data")</f>
        <v>Missing Data</v>
      </c>
      <c r="P1406" s="5" t="str">
        <f t="array" ref="P1406">IFERROR(INDEX(Data!$H$2:$H$1823,MATCH('Ratios - Total'!$C1406,IF(Data!$A$2:$A$1823='Ratios - Total'!$A1406,Data!$C$2:$C$1823,0),0))/INDEX(Data!$G$2:$G$1823,MATCH('Ratios - Total'!$C1406,IF(Data!$A$2:$A$1823='Ratios - Total'!$A1406,Data!$C$2:$C$1823,0),0)),"Missing Data")</f>
        <v>Missing Data</v>
      </c>
      <c r="Q1406" s="5"/>
      <c r="R1406" s="5" t="str">
        <f t="array" ref="R1406">IFERROR(INDEX(Data!$L$2:$L$1823,MATCH('Ratios - Total'!$C1406,IF(Data!$A$2:$A$1823='Ratios - Total'!$A1406,Data!$C$2:$C$1823,0),0))/INDEX(Data!$G$2:$G$1823,MATCH('Ratios - Total'!$C1406,IF(Data!$A$2:$A$1823='Ratios - Total'!$A1406,Data!$C$2:$C$1823,0),0)),"Missing Data")</f>
        <v>Missing Data</v>
      </c>
      <c r="S1406" s="5"/>
      <c r="T1406" s="5">
        <f t="array" ref="T1406">IFERROR(INDEX(Data!$H$2:$H$1823,MATCH('Ratios - Total'!$C1406,IF(Data!$A$2:$A$1823='Ratios - Total'!$A1406,Data!$C$2:$C$1823,0),0))/INDEX(Data!$L$2:$L$1823,MATCH('Ratios - Total'!$C1406,IF(Data!$A$2:$A$1823='Ratios - Total'!$A1406,Data!$C$2:$C$1823,0),0)),"Missing Data")</f>
        <v>61197.630866714149</v>
      </c>
      <c r="U1406" s="5">
        <f t="array" ref="U1406">IFERROR(INDEX(Data!$K$2:$K$1823,MATCH('Ratios - Total'!$C1406,IF(Data!$A$2:$A$1823='Ratios - Total'!$A1406,Data!$C$2:$C$1823,0),0))/INDEX(Data!$H$2:$H$1823,MATCH('Ratios - Total'!$C1406,IF(Data!$A$2:$A$1823='Ratios - Total'!$A1406,Data!$C$2:$C$1823,0),0)),"Missing Data")</f>
        <v>0.47507327697934082</v>
      </c>
      <c r="V1406" s="5">
        <f t="array" ref="V1406">IFERROR(INDEX(Data!$K$2:$K$1823,MATCH('Ratios - Total'!$C1406,IF(Data!$A$2:$A$1823='Ratios - Total'!$A1406,Data!$C$2:$C$1823,0),0))/INDEX(Data!$L$2:$L$1823,MATCH('Ratios - Total'!$C1406,IF(Data!$A$2:$A$1823='Ratios - Total'!$A1406,Data!$C$2:$C$1823,0),0)),"Missing Data")</f>
        <v>29073.359039221945</v>
      </c>
      <c r="W1406" s="5">
        <f t="shared" si="22"/>
        <v>32124.271827492204</v>
      </c>
      <c r="X1406" s="5" t="str">
        <f t="array" ref="X1406">IFERROR(INDEX(Data!$K$2:$K$1823,MATCH('Ratios - Total'!$C1406,IF(Data!$A$2:$A$1823='Ratios - Total'!$A1406,Data!$C$2:$C$1823,0),0))/INDEX(Data!$G$2:$G$1823,MATCH('Ratios - Total'!$C1406,IF(Data!$A$2:$A$1823='Ratios - Total'!$A1406,Data!$C$2:$C$1823,0),0)),"Missing Data")</f>
        <v>Missing Data</v>
      </c>
    </row>
    <row r="1407" spans="1:24" x14ac:dyDescent="0.25">
      <c r="A1407" s="22" t="s">
        <v>102</v>
      </c>
      <c r="B1407" s="22" t="s">
        <v>103</v>
      </c>
      <c r="C1407" s="22">
        <v>2004</v>
      </c>
      <c r="D1407" s="5">
        <f t="array" ref="D1407">IFERROR(INDEX(Data!$H$2:$H$1823,MATCH('Ratios - Total'!$C1407,IF(Data!$A$2:$A$1823='Ratios - Total'!$A1407,Data!$C$2:$C$1823,0),0))/INDEX(Data!$D$2:$D$1823,MATCH('Ratios - Total'!$C1407,IF(Data!$A$2:$A$1823='Ratios - Total'!$A1407,Data!$C$2:$C$1823,0),0)),"Missing Data")</f>
        <v>1646.5649222546285</v>
      </c>
      <c r="E1407" s="22"/>
      <c r="F1407" s="5">
        <f t="array" ref="F1407">IFERROR(INDEX(Data!$G$2:$G$1823,MATCH('Ratios - Total'!$C1407,IF(Data!$A$2:$A$1823='Ratios - Total'!$A1407,Data!$C$2:$C$1823,0),0))/INDEX(Data!$D$2:$D$1823,MATCH('Ratios - Total'!$C1407,IF(Data!$A$2:$A$1823='Ratios - Total'!$A1407,Data!$C$2:$C$1823,0),0)),"Missing Data")</f>
        <v>0</v>
      </c>
      <c r="G1407" s="5"/>
      <c r="H1407" s="5" t="str">
        <f t="array" ref="H1407">IFERROR(INDEX(Data!$H$2:$H$1823,MATCH('Ratios - Total'!$C1407,IF(Data!$A$2:$A$1823='Ratios - Total'!$A1407,Data!$C$2:$C$1823,0),0))/INDEX(Data!$G$2:$G$1823,MATCH('Ratios - Total'!$C1407,IF(Data!$A$2:$A$1823='Ratios - Total'!$A1407,Data!$C$2:$C$1823,0),0)),"Missing Data")</f>
        <v>Missing Data</v>
      </c>
      <c r="I1407" s="5">
        <f t="array" ref="I1407">IFERROR(INDEX(Data!$G$2:$G$1823,MATCH('Ratios - Total'!$C1407,IF(Data!$A$2:$A$1823='Ratios - Total'!$A1407,Data!$C$2:$C$1823,0),0))/INDEX(Data!$D$2:$D$1823,MATCH('Ratios - Total'!$C1407,IF(Data!$A$2:$A$1823='Ratios - Total'!$A1407,Data!$C$2:$C$1823,0),0)),"Missing Data")</f>
        <v>0</v>
      </c>
      <c r="J1407" s="22"/>
      <c r="K1407" s="5">
        <f t="array" ref="K1407">IFERROR(INDEX(Data!$E$2:$E$1823,MATCH('Ratios - Total'!$C1407,IF(Data!$A$2:$A$1823='Ratios - Total'!$A1407,Data!$C$2:$C$1823,0),0))/INDEX(Data!$D$2:$D$1823,MATCH('Ratios - Total'!$C1407,IF(Data!$A$2:$A$1823='Ratios - Total'!$A1407,Data!$C$2:$C$1823,0),0)),"Missing Data")</f>
        <v>0</v>
      </c>
      <c r="L1407" s="5"/>
      <c r="M1407" s="5" t="str">
        <f t="array" ref="M1407">IFERROR(INDEX(Data!$F$2:$F$1823,MATCH('Ratios - Total'!$C1407,IF(Data!$A$2:$A$1823='Ratios - Total'!$A1407,Data!$C$2:$C$1823,0),0))/INDEX(Data!$E$2:$E$1823,MATCH('Ratios - Total'!$C1407,IF(Data!$A$2:$A$1823='Ratios - Total'!$A1407,Data!$C$2:$C$1823,0),0)),"Missing Data")</f>
        <v>Missing Data</v>
      </c>
      <c r="N1407" s="5"/>
      <c r="O1407" s="5" t="str">
        <f t="array" ref="O1407">IFERROR(INDEX(Data!$G$2:$G$1823,MATCH('Ratios - Total'!$C1407,IF(Data!$A$2:$A$1823='Ratios - Total'!$A1407,Data!$C$2:$C$1823,0),0))/INDEX(Data!$F$2:$F$1823,MATCH('Ratios - Total'!$C1407,IF(Data!$A$2:$A$1823='Ratios - Total'!$A1407,Data!$C$2:$C$1823,0),0)),"Missing Data")</f>
        <v>Missing Data</v>
      </c>
      <c r="P1407" s="5" t="str">
        <f t="array" ref="P1407">IFERROR(INDEX(Data!$H$2:$H$1823,MATCH('Ratios - Total'!$C1407,IF(Data!$A$2:$A$1823='Ratios - Total'!$A1407,Data!$C$2:$C$1823,0),0))/INDEX(Data!$G$2:$G$1823,MATCH('Ratios - Total'!$C1407,IF(Data!$A$2:$A$1823='Ratios - Total'!$A1407,Data!$C$2:$C$1823,0),0)),"Missing Data")</f>
        <v>Missing Data</v>
      </c>
      <c r="Q1407" s="5"/>
      <c r="R1407" s="5" t="str">
        <f t="array" ref="R1407">IFERROR(INDEX(Data!$L$2:$L$1823,MATCH('Ratios - Total'!$C1407,IF(Data!$A$2:$A$1823='Ratios - Total'!$A1407,Data!$C$2:$C$1823,0),0))/INDEX(Data!$G$2:$G$1823,MATCH('Ratios - Total'!$C1407,IF(Data!$A$2:$A$1823='Ratios - Total'!$A1407,Data!$C$2:$C$1823,0),0)),"Missing Data")</f>
        <v>Missing Data</v>
      </c>
      <c r="S1407" s="5"/>
      <c r="T1407" s="5">
        <f t="array" ref="T1407">IFERROR(INDEX(Data!$H$2:$H$1823,MATCH('Ratios - Total'!$C1407,IF(Data!$A$2:$A$1823='Ratios - Total'!$A1407,Data!$C$2:$C$1823,0),0))/INDEX(Data!$L$2:$L$1823,MATCH('Ratios - Total'!$C1407,IF(Data!$A$2:$A$1823='Ratios - Total'!$A1407,Data!$C$2:$C$1823,0),0)),"Missing Data")</f>
        <v>75838.234785078268</v>
      </c>
      <c r="U1407" s="5">
        <f t="array" ref="U1407">IFERROR(INDEX(Data!$K$2:$K$1823,MATCH('Ratios - Total'!$C1407,IF(Data!$A$2:$A$1823='Ratios - Total'!$A1407,Data!$C$2:$C$1823,0),0))/INDEX(Data!$H$2:$H$1823,MATCH('Ratios - Total'!$C1407,IF(Data!$A$2:$A$1823='Ratios - Total'!$A1407,Data!$C$2:$C$1823,0),0)),"Missing Data")</f>
        <v>0.44156320586821912</v>
      </c>
      <c r="V1407" s="5">
        <f t="array" ref="V1407">IFERROR(INDEX(Data!$K$2:$K$1823,MATCH('Ratios - Total'!$C1407,IF(Data!$A$2:$A$1823='Ratios - Total'!$A1407,Data!$C$2:$C$1823,0),0))/INDEX(Data!$L$2:$L$1823,MATCH('Ratios - Total'!$C1407,IF(Data!$A$2:$A$1823='Ratios - Total'!$A1407,Data!$C$2:$C$1823,0),0)),"Missing Data")</f>
        <v>33487.37407908585</v>
      </c>
      <c r="W1407" s="5">
        <f t="shared" si="22"/>
        <v>42350.860705992418</v>
      </c>
      <c r="X1407" s="5" t="str">
        <f t="array" ref="X1407">IFERROR(INDEX(Data!$K$2:$K$1823,MATCH('Ratios - Total'!$C1407,IF(Data!$A$2:$A$1823='Ratios - Total'!$A1407,Data!$C$2:$C$1823,0),0))/INDEX(Data!$G$2:$G$1823,MATCH('Ratios - Total'!$C1407,IF(Data!$A$2:$A$1823='Ratios - Total'!$A1407,Data!$C$2:$C$1823,0),0)),"Missing Data")</f>
        <v>Missing Data</v>
      </c>
    </row>
    <row r="1408" spans="1:24" x14ac:dyDescent="0.25">
      <c r="A1408" s="22" t="s">
        <v>104</v>
      </c>
      <c r="B1408" s="22" t="s">
        <v>105</v>
      </c>
      <c r="C1408" s="22">
        <v>2004</v>
      </c>
      <c r="D1408" s="5">
        <f t="array" ref="D1408">IFERROR(INDEX(Data!$H$2:$H$1823,MATCH('Ratios - Total'!$C1408,IF(Data!$A$2:$A$1823='Ratios - Total'!$A1408,Data!$C$2:$C$1823,0),0))/INDEX(Data!$D$2:$D$1823,MATCH('Ratios - Total'!$C1408,IF(Data!$A$2:$A$1823='Ratios - Total'!$A1408,Data!$C$2:$C$1823,0),0)),"Missing Data")</f>
        <v>2021.9796741739442</v>
      </c>
      <c r="E1408" s="22"/>
      <c r="F1408" s="5">
        <f t="array" ref="F1408">IFERROR(INDEX(Data!$G$2:$G$1823,MATCH('Ratios - Total'!$C1408,IF(Data!$A$2:$A$1823='Ratios - Total'!$A1408,Data!$C$2:$C$1823,0),0))/INDEX(Data!$D$2:$D$1823,MATCH('Ratios - Total'!$C1408,IF(Data!$A$2:$A$1823='Ratios - Total'!$A1408,Data!$C$2:$C$1823,0),0)),"Missing Data")</f>
        <v>0</v>
      </c>
      <c r="G1408" s="5"/>
      <c r="H1408" s="5" t="str">
        <f t="array" ref="H1408">IFERROR(INDEX(Data!$H$2:$H$1823,MATCH('Ratios - Total'!$C1408,IF(Data!$A$2:$A$1823='Ratios - Total'!$A1408,Data!$C$2:$C$1823,0),0))/INDEX(Data!$G$2:$G$1823,MATCH('Ratios - Total'!$C1408,IF(Data!$A$2:$A$1823='Ratios - Total'!$A1408,Data!$C$2:$C$1823,0),0)),"Missing Data")</f>
        <v>Missing Data</v>
      </c>
      <c r="I1408" s="5">
        <f t="array" ref="I1408">IFERROR(INDEX(Data!$G$2:$G$1823,MATCH('Ratios - Total'!$C1408,IF(Data!$A$2:$A$1823='Ratios - Total'!$A1408,Data!$C$2:$C$1823,0),0))/INDEX(Data!$D$2:$D$1823,MATCH('Ratios - Total'!$C1408,IF(Data!$A$2:$A$1823='Ratios - Total'!$A1408,Data!$C$2:$C$1823,0),0)),"Missing Data")</f>
        <v>0</v>
      </c>
      <c r="J1408" s="22"/>
      <c r="K1408" s="5">
        <f t="array" ref="K1408">IFERROR(INDEX(Data!$E$2:$E$1823,MATCH('Ratios - Total'!$C1408,IF(Data!$A$2:$A$1823='Ratios - Total'!$A1408,Data!$C$2:$C$1823,0),0))/INDEX(Data!$D$2:$D$1823,MATCH('Ratios - Total'!$C1408,IF(Data!$A$2:$A$1823='Ratios - Total'!$A1408,Data!$C$2:$C$1823,0),0)),"Missing Data")</f>
        <v>0</v>
      </c>
      <c r="L1408" s="5"/>
      <c r="M1408" s="5" t="str">
        <f t="array" ref="M1408">IFERROR(INDEX(Data!$F$2:$F$1823,MATCH('Ratios - Total'!$C1408,IF(Data!$A$2:$A$1823='Ratios - Total'!$A1408,Data!$C$2:$C$1823,0),0))/INDEX(Data!$E$2:$E$1823,MATCH('Ratios - Total'!$C1408,IF(Data!$A$2:$A$1823='Ratios - Total'!$A1408,Data!$C$2:$C$1823,0),0)),"Missing Data")</f>
        <v>Missing Data</v>
      </c>
      <c r="N1408" s="5"/>
      <c r="O1408" s="5" t="str">
        <f t="array" ref="O1408">IFERROR(INDEX(Data!$G$2:$G$1823,MATCH('Ratios - Total'!$C1408,IF(Data!$A$2:$A$1823='Ratios - Total'!$A1408,Data!$C$2:$C$1823,0),0))/INDEX(Data!$F$2:$F$1823,MATCH('Ratios - Total'!$C1408,IF(Data!$A$2:$A$1823='Ratios - Total'!$A1408,Data!$C$2:$C$1823,0),0)),"Missing Data")</f>
        <v>Missing Data</v>
      </c>
      <c r="P1408" s="5" t="str">
        <f t="array" ref="P1408">IFERROR(INDEX(Data!$H$2:$H$1823,MATCH('Ratios - Total'!$C1408,IF(Data!$A$2:$A$1823='Ratios - Total'!$A1408,Data!$C$2:$C$1823,0),0))/INDEX(Data!$G$2:$G$1823,MATCH('Ratios - Total'!$C1408,IF(Data!$A$2:$A$1823='Ratios - Total'!$A1408,Data!$C$2:$C$1823,0),0)),"Missing Data")</f>
        <v>Missing Data</v>
      </c>
      <c r="Q1408" s="5"/>
      <c r="R1408" s="5" t="str">
        <f t="array" ref="R1408">IFERROR(INDEX(Data!$L$2:$L$1823,MATCH('Ratios - Total'!$C1408,IF(Data!$A$2:$A$1823='Ratios - Total'!$A1408,Data!$C$2:$C$1823,0),0))/INDEX(Data!$G$2:$G$1823,MATCH('Ratios - Total'!$C1408,IF(Data!$A$2:$A$1823='Ratios - Total'!$A1408,Data!$C$2:$C$1823,0),0)),"Missing Data")</f>
        <v>Missing Data</v>
      </c>
      <c r="S1408" s="5"/>
      <c r="T1408" s="5">
        <f t="array" ref="T1408">IFERROR(INDEX(Data!$H$2:$H$1823,MATCH('Ratios - Total'!$C1408,IF(Data!$A$2:$A$1823='Ratios - Total'!$A1408,Data!$C$2:$C$1823,0),0))/INDEX(Data!$L$2:$L$1823,MATCH('Ratios - Total'!$C1408,IF(Data!$A$2:$A$1823='Ratios - Total'!$A1408,Data!$C$2:$C$1823,0),0)),"Missing Data")</f>
        <v>62357.764962442452</v>
      </c>
      <c r="U1408" s="5">
        <f t="array" ref="U1408">IFERROR(INDEX(Data!$K$2:$K$1823,MATCH('Ratios - Total'!$C1408,IF(Data!$A$2:$A$1823='Ratios - Total'!$A1408,Data!$C$2:$C$1823,0),0))/INDEX(Data!$H$2:$H$1823,MATCH('Ratios - Total'!$C1408,IF(Data!$A$2:$A$1823='Ratios - Total'!$A1408,Data!$C$2:$C$1823,0),0)),"Missing Data")</f>
        <v>0.44451158741889507</v>
      </c>
      <c r="V1408" s="5">
        <f t="array" ref="V1408">IFERROR(INDEX(Data!$K$2:$K$1823,MATCH('Ratios - Total'!$C1408,IF(Data!$A$2:$A$1823='Ratios - Total'!$A1408,Data!$C$2:$C$1823,0),0))/INDEX(Data!$L$2:$L$1823,MATCH('Ratios - Total'!$C1408,IF(Data!$A$2:$A$1823='Ratios - Total'!$A1408,Data!$C$2:$C$1823,0),0)),"Missing Data")</f>
        <v>27718.749091349648</v>
      </c>
      <c r="W1408" s="5">
        <f t="shared" si="22"/>
        <v>34639.015871092808</v>
      </c>
      <c r="X1408" s="5" t="str">
        <f t="array" ref="X1408">IFERROR(INDEX(Data!$K$2:$K$1823,MATCH('Ratios - Total'!$C1408,IF(Data!$A$2:$A$1823='Ratios - Total'!$A1408,Data!$C$2:$C$1823,0),0))/INDEX(Data!$G$2:$G$1823,MATCH('Ratios - Total'!$C1408,IF(Data!$A$2:$A$1823='Ratios - Total'!$A1408,Data!$C$2:$C$1823,0),0)),"Missing Data")</f>
        <v>Missing Data</v>
      </c>
    </row>
    <row r="1409" spans="1:24" x14ac:dyDescent="0.25">
      <c r="A1409" s="22" t="s">
        <v>4</v>
      </c>
      <c r="B1409" s="22" t="s">
        <v>5</v>
      </c>
      <c r="C1409" s="22">
        <v>2005</v>
      </c>
      <c r="D1409" s="5">
        <f t="array" ref="D1409">IFERROR(INDEX(Data!$H$2:$H$1823,MATCH('Ratios - Total'!$C1409,IF(Data!$A$2:$A$1823='Ratios - Total'!$A1409,Data!$C$2:$C$1823,0),0))/INDEX(Data!$D$2:$D$1823,MATCH('Ratios - Total'!$C1409,IF(Data!$A$2:$A$1823='Ratios - Total'!$A1409,Data!$C$2:$C$1823,0),0)),"Missing Data")</f>
        <v>1377.8021670508917</v>
      </c>
      <c r="E1409" s="22"/>
      <c r="F1409" s="5">
        <f t="array" ref="F1409">IFERROR(INDEX(Data!$G$2:$G$1823,MATCH('Ratios - Total'!$C1409,IF(Data!$A$2:$A$1823='Ratios - Total'!$A1409,Data!$C$2:$C$1823,0),0))/INDEX(Data!$D$2:$D$1823,MATCH('Ratios - Total'!$C1409,IF(Data!$A$2:$A$1823='Ratios - Total'!$A1409,Data!$C$2:$C$1823,0),0)),"Missing Data")</f>
        <v>0</v>
      </c>
      <c r="G1409" s="5"/>
      <c r="H1409" s="5" t="str">
        <f t="array" ref="H1409">IFERROR(INDEX(Data!$H$2:$H$1823,MATCH('Ratios - Total'!$C1409,IF(Data!$A$2:$A$1823='Ratios - Total'!$A1409,Data!$C$2:$C$1823,0),0))/INDEX(Data!$G$2:$G$1823,MATCH('Ratios - Total'!$C1409,IF(Data!$A$2:$A$1823='Ratios - Total'!$A1409,Data!$C$2:$C$1823,0),0)),"Missing Data")</f>
        <v>Missing Data</v>
      </c>
      <c r="I1409" s="5">
        <f t="array" ref="I1409">IFERROR(INDEX(Data!$G$2:$G$1823,MATCH('Ratios - Total'!$C1409,IF(Data!$A$2:$A$1823='Ratios - Total'!$A1409,Data!$C$2:$C$1823,0),0))/INDEX(Data!$D$2:$D$1823,MATCH('Ratios - Total'!$C1409,IF(Data!$A$2:$A$1823='Ratios - Total'!$A1409,Data!$C$2:$C$1823,0),0)),"Missing Data")</f>
        <v>0</v>
      </c>
      <c r="J1409" s="22"/>
      <c r="K1409" s="5">
        <f t="array" ref="K1409">IFERROR(INDEX(Data!$E$2:$E$1823,MATCH('Ratios - Total'!$C1409,IF(Data!$A$2:$A$1823='Ratios - Total'!$A1409,Data!$C$2:$C$1823,0),0))/INDEX(Data!$D$2:$D$1823,MATCH('Ratios - Total'!$C1409,IF(Data!$A$2:$A$1823='Ratios - Total'!$A1409,Data!$C$2:$C$1823,0),0)),"Missing Data")</f>
        <v>0</v>
      </c>
      <c r="L1409" s="5"/>
      <c r="M1409" s="5" t="str">
        <f t="array" ref="M1409">IFERROR(INDEX(Data!$F$2:$F$1823,MATCH('Ratios - Total'!$C1409,IF(Data!$A$2:$A$1823='Ratios - Total'!$A1409,Data!$C$2:$C$1823,0),0))/INDEX(Data!$E$2:$E$1823,MATCH('Ratios - Total'!$C1409,IF(Data!$A$2:$A$1823='Ratios - Total'!$A1409,Data!$C$2:$C$1823,0),0)),"Missing Data")</f>
        <v>Missing Data</v>
      </c>
      <c r="N1409" s="5"/>
      <c r="O1409" s="5" t="str">
        <f t="array" ref="O1409">IFERROR(INDEX(Data!$G$2:$G$1823,MATCH('Ratios - Total'!$C1409,IF(Data!$A$2:$A$1823='Ratios - Total'!$A1409,Data!$C$2:$C$1823,0),0))/INDEX(Data!$F$2:$F$1823,MATCH('Ratios - Total'!$C1409,IF(Data!$A$2:$A$1823='Ratios - Total'!$A1409,Data!$C$2:$C$1823,0),0)),"Missing Data")</f>
        <v>Missing Data</v>
      </c>
      <c r="P1409" s="5" t="str">
        <f t="array" ref="P1409">IFERROR(INDEX(Data!$H$2:$H$1823,MATCH('Ratios - Total'!$C1409,IF(Data!$A$2:$A$1823='Ratios - Total'!$A1409,Data!$C$2:$C$1823,0),0))/INDEX(Data!$G$2:$G$1823,MATCH('Ratios - Total'!$C1409,IF(Data!$A$2:$A$1823='Ratios - Total'!$A1409,Data!$C$2:$C$1823,0),0)),"Missing Data")</f>
        <v>Missing Data</v>
      </c>
      <c r="Q1409" s="5"/>
      <c r="R1409" s="5" t="str">
        <f t="array" ref="R1409">IFERROR(INDEX(Data!$L$2:$L$1823,MATCH('Ratios - Total'!$C1409,IF(Data!$A$2:$A$1823='Ratios - Total'!$A1409,Data!$C$2:$C$1823,0),0))/INDEX(Data!$G$2:$G$1823,MATCH('Ratios - Total'!$C1409,IF(Data!$A$2:$A$1823='Ratios - Total'!$A1409,Data!$C$2:$C$1823,0),0)),"Missing Data")</f>
        <v>Missing Data</v>
      </c>
      <c r="S1409" s="5"/>
      <c r="T1409" s="5">
        <f t="array" ref="T1409">IFERROR(INDEX(Data!$H$2:$H$1823,MATCH('Ratios - Total'!$C1409,IF(Data!$A$2:$A$1823='Ratios - Total'!$A1409,Data!$C$2:$C$1823,0),0))/INDEX(Data!$L$2:$L$1823,MATCH('Ratios - Total'!$C1409,IF(Data!$A$2:$A$1823='Ratios - Total'!$A1409,Data!$C$2:$C$1823,0),0)),"Missing Data")</f>
        <v>63027.790944673012</v>
      </c>
      <c r="U1409" s="5">
        <f t="array" ref="U1409">IFERROR(INDEX(Data!$K$2:$K$1823,MATCH('Ratios - Total'!$C1409,IF(Data!$A$2:$A$1823='Ratios - Total'!$A1409,Data!$C$2:$C$1823,0),0))/INDEX(Data!$H$2:$H$1823,MATCH('Ratios - Total'!$C1409,IF(Data!$A$2:$A$1823='Ratios - Total'!$A1409,Data!$C$2:$C$1823,0),0)),"Missing Data")</f>
        <v>0.3966326007663305</v>
      </c>
      <c r="V1409" s="5">
        <f t="array" ref="V1409">IFERROR(INDEX(Data!$K$2:$K$1823,MATCH('Ratios - Total'!$C1409,IF(Data!$A$2:$A$1823='Ratios - Total'!$A1409,Data!$C$2:$C$1823,0),0))/INDEX(Data!$L$2:$L$1823,MATCH('Ratios - Total'!$C1409,IF(Data!$A$2:$A$1823='Ratios - Total'!$A1409,Data!$C$2:$C$1823,0),0)),"Missing Data")</f>
        <v>24998.876642942232</v>
      </c>
      <c r="W1409" s="5">
        <f t="shared" si="22"/>
        <v>38028.91430173078</v>
      </c>
      <c r="X1409" s="5" t="str">
        <f t="array" ref="X1409">IFERROR(INDEX(Data!$K$2:$K$1823,MATCH('Ratios - Total'!$C1409,IF(Data!$A$2:$A$1823='Ratios - Total'!$A1409,Data!$C$2:$C$1823,0),0))/INDEX(Data!$G$2:$G$1823,MATCH('Ratios - Total'!$C1409,IF(Data!$A$2:$A$1823='Ratios - Total'!$A1409,Data!$C$2:$C$1823,0),0)),"Missing Data")</f>
        <v>Missing Data</v>
      </c>
    </row>
    <row r="1410" spans="1:24" x14ac:dyDescent="0.25">
      <c r="A1410" s="22" t="s">
        <v>6</v>
      </c>
      <c r="B1410" s="22" t="s">
        <v>7</v>
      </c>
      <c r="C1410" s="22">
        <v>2005</v>
      </c>
      <c r="D1410" s="5">
        <f t="array" ref="D1410">IFERROR(INDEX(Data!$H$2:$H$1823,MATCH('Ratios - Total'!$C1410,IF(Data!$A$2:$A$1823='Ratios - Total'!$A1410,Data!$C$2:$C$1823,0),0))/INDEX(Data!$D$2:$D$1823,MATCH('Ratios - Total'!$C1410,IF(Data!$A$2:$A$1823='Ratios - Total'!$A1410,Data!$C$2:$C$1823,0),0)),"Missing Data")</f>
        <v>2935.2271638183602</v>
      </c>
      <c r="E1410" s="22"/>
      <c r="F1410" s="5">
        <f t="array" ref="F1410">IFERROR(INDEX(Data!$G$2:$G$1823,MATCH('Ratios - Total'!$C1410,IF(Data!$A$2:$A$1823='Ratios - Total'!$A1410,Data!$C$2:$C$1823,0),0))/INDEX(Data!$D$2:$D$1823,MATCH('Ratios - Total'!$C1410,IF(Data!$A$2:$A$1823='Ratios - Total'!$A1410,Data!$C$2:$C$1823,0),0)),"Missing Data")</f>
        <v>0</v>
      </c>
      <c r="G1410" s="5"/>
      <c r="H1410" s="5" t="str">
        <f t="array" ref="H1410">IFERROR(INDEX(Data!$H$2:$H$1823,MATCH('Ratios - Total'!$C1410,IF(Data!$A$2:$A$1823='Ratios - Total'!$A1410,Data!$C$2:$C$1823,0),0))/INDEX(Data!$G$2:$G$1823,MATCH('Ratios - Total'!$C1410,IF(Data!$A$2:$A$1823='Ratios - Total'!$A1410,Data!$C$2:$C$1823,0),0)),"Missing Data")</f>
        <v>Missing Data</v>
      </c>
      <c r="I1410" s="5">
        <f t="array" ref="I1410">IFERROR(INDEX(Data!$G$2:$G$1823,MATCH('Ratios - Total'!$C1410,IF(Data!$A$2:$A$1823='Ratios - Total'!$A1410,Data!$C$2:$C$1823,0),0))/INDEX(Data!$D$2:$D$1823,MATCH('Ratios - Total'!$C1410,IF(Data!$A$2:$A$1823='Ratios - Total'!$A1410,Data!$C$2:$C$1823,0),0)),"Missing Data")</f>
        <v>0</v>
      </c>
      <c r="J1410" s="22"/>
      <c r="K1410" s="5">
        <f t="array" ref="K1410">IFERROR(INDEX(Data!$E$2:$E$1823,MATCH('Ratios - Total'!$C1410,IF(Data!$A$2:$A$1823='Ratios - Total'!$A1410,Data!$C$2:$C$1823,0),0))/INDEX(Data!$D$2:$D$1823,MATCH('Ratios - Total'!$C1410,IF(Data!$A$2:$A$1823='Ratios - Total'!$A1410,Data!$C$2:$C$1823,0),0)),"Missing Data")</f>
        <v>0</v>
      </c>
      <c r="L1410" s="5"/>
      <c r="M1410" s="5" t="str">
        <f t="array" ref="M1410">IFERROR(INDEX(Data!$F$2:$F$1823,MATCH('Ratios - Total'!$C1410,IF(Data!$A$2:$A$1823='Ratios - Total'!$A1410,Data!$C$2:$C$1823,0),0))/INDEX(Data!$E$2:$E$1823,MATCH('Ratios - Total'!$C1410,IF(Data!$A$2:$A$1823='Ratios - Total'!$A1410,Data!$C$2:$C$1823,0),0)),"Missing Data")</f>
        <v>Missing Data</v>
      </c>
      <c r="N1410" s="5"/>
      <c r="O1410" s="5" t="str">
        <f t="array" ref="O1410">IFERROR(INDEX(Data!$G$2:$G$1823,MATCH('Ratios - Total'!$C1410,IF(Data!$A$2:$A$1823='Ratios - Total'!$A1410,Data!$C$2:$C$1823,0),0))/INDEX(Data!$F$2:$F$1823,MATCH('Ratios - Total'!$C1410,IF(Data!$A$2:$A$1823='Ratios - Total'!$A1410,Data!$C$2:$C$1823,0),0)),"Missing Data")</f>
        <v>Missing Data</v>
      </c>
      <c r="P1410" s="5" t="str">
        <f t="array" ref="P1410">IFERROR(INDEX(Data!$H$2:$H$1823,MATCH('Ratios - Total'!$C1410,IF(Data!$A$2:$A$1823='Ratios - Total'!$A1410,Data!$C$2:$C$1823,0),0))/INDEX(Data!$G$2:$G$1823,MATCH('Ratios - Total'!$C1410,IF(Data!$A$2:$A$1823='Ratios - Total'!$A1410,Data!$C$2:$C$1823,0),0)),"Missing Data")</f>
        <v>Missing Data</v>
      </c>
      <c r="Q1410" s="5"/>
      <c r="R1410" s="5" t="str">
        <f t="array" ref="R1410">IFERROR(INDEX(Data!$L$2:$L$1823,MATCH('Ratios - Total'!$C1410,IF(Data!$A$2:$A$1823='Ratios - Total'!$A1410,Data!$C$2:$C$1823,0),0))/INDEX(Data!$G$2:$G$1823,MATCH('Ratios - Total'!$C1410,IF(Data!$A$2:$A$1823='Ratios - Total'!$A1410,Data!$C$2:$C$1823,0),0)),"Missing Data")</f>
        <v>Missing Data</v>
      </c>
      <c r="S1410" s="5"/>
      <c r="T1410" s="5">
        <f t="array" ref="T1410">IFERROR(INDEX(Data!$H$2:$H$1823,MATCH('Ratios - Total'!$C1410,IF(Data!$A$2:$A$1823='Ratios - Total'!$A1410,Data!$C$2:$C$1823,0),0))/INDEX(Data!$L$2:$L$1823,MATCH('Ratios - Total'!$C1410,IF(Data!$A$2:$A$1823='Ratios - Total'!$A1410,Data!$C$2:$C$1823,0),0)),"Missing Data")</f>
        <v>96663.935216274942</v>
      </c>
      <c r="U1410" s="5">
        <f t="array" ref="U1410">IFERROR(INDEX(Data!$K$2:$K$1823,MATCH('Ratios - Total'!$C1410,IF(Data!$A$2:$A$1823='Ratios - Total'!$A1410,Data!$C$2:$C$1823,0),0))/INDEX(Data!$H$2:$H$1823,MATCH('Ratios - Total'!$C1410,IF(Data!$A$2:$A$1823='Ratios - Total'!$A1410,Data!$C$2:$C$1823,0),0)),"Missing Data")</f>
        <v>0.37662027605414056</v>
      </c>
      <c r="V1410" s="5">
        <f t="array" ref="V1410">IFERROR(INDEX(Data!$K$2:$K$1823,MATCH('Ratios - Total'!$C1410,IF(Data!$A$2:$A$1823='Ratios - Total'!$A1410,Data!$C$2:$C$1823,0),0))/INDEX(Data!$L$2:$L$1823,MATCH('Ratios - Total'!$C1410,IF(Data!$A$2:$A$1823='Ratios - Total'!$A1410,Data!$C$2:$C$1823,0),0)),"Missing Data")</f>
        <v>36405.597965633024</v>
      </c>
      <c r="W1410" s="5">
        <f t="shared" si="22"/>
        <v>60258.337250641918</v>
      </c>
      <c r="X1410" s="5" t="str">
        <f t="array" ref="X1410">IFERROR(INDEX(Data!$K$2:$K$1823,MATCH('Ratios - Total'!$C1410,IF(Data!$A$2:$A$1823='Ratios - Total'!$A1410,Data!$C$2:$C$1823,0),0))/INDEX(Data!$G$2:$G$1823,MATCH('Ratios - Total'!$C1410,IF(Data!$A$2:$A$1823='Ratios - Total'!$A1410,Data!$C$2:$C$1823,0),0)),"Missing Data")</f>
        <v>Missing Data</v>
      </c>
    </row>
    <row r="1411" spans="1:24" x14ac:dyDescent="0.25">
      <c r="A1411" s="22" t="s">
        <v>8</v>
      </c>
      <c r="B1411" s="22" t="s">
        <v>9</v>
      </c>
      <c r="C1411" s="22">
        <v>2005</v>
      </c>
      <c r="D1411" s="5">
        <f t="array" ref="D1411">IFERROR(INDEX(Data!$H$2:$H$1823,MATCH('Ratios - Total'!$C1411,IF(Data!$A$2:$A$1823='Ratios - Total'!$A1411,Data!$C$2:$C$1823,0),0))/INDEX(Data!$D$2:$D$1823,MATCH('Ratios - Total'!$C1411,IF(Data!$A$2:$A$1823='Ratios - Total'!$A1411,Data!$C$2:$C$1823,0),0)),"Missing Data")</f>
        <v>1295.0574154100041</v>
      </c>
      <c r="E1411" s="22"/>
      <c r="F1411" s="5">
        <f t="array" ref="F1411">IFERROR(INDEX(Data!$G$2:$G$1823,MATCH('Ratios - Total'!$C1411,IF(Data!$A$2:$A$1823='Ratios - Total'!$A1411,Data!$C$2:$C$1823,0),0))/INDEX(Data!$D$2:$D$1823,MATCH('Ratios - Total'!$C1411,IF(Data!$A$2:$A$1823='Ratios - Total'!$A1411,Data!$C$2:$C$1823,0),0)),"Missing Data")</f>
        <v>0</v>
      </c>
      <c r="G1411" s="5"/>
      <c r="H1411" s="5" t="str">
        <f t="array" ref="H1411">IFERROR(INDEX(Data!$H$2:$H$1823,MATCH('Ratios - Total'!$C1411,IF(Data!$A$2:$A$1823='Ratios - Total'!$A1411,Data!$C$2:$C$1823,0),0))/INDEX(Data!$G$2:$G$1823,MATCH('Ratios - Total'!$C1411,IF(Data!$A$2:$A$1823='Ratios - Total'!$A1411,Data!$C$2:$C$1823,0),0)),"Missing Data")</f>
        <v>Missing Data</v>
      </c>
      <c r="I1411" s="5">
        <f t="array" ref="I1411">IFERROR(INDEX(Data!$G$2:$G$1823,MATCH('Ratios - Total'!$C1411,IF(Data!$A$2:$A$1823='Ratios - Total'!$A1411,Data!$C$2:$C$1823,0),0))/INDEX(Data!$D$2:$D$1823,MATCH('Ratios - Total'!$C1411,IF(Data!$A$2:$A$1823='Ratios - Total'!$A1411,Data!$C$2:$C$1823,0),0)),"Missing Data")</f>
        <v>0</v>
      </c>
      <c r="J1411" s="22"/>
      <c r="K1411" s="5">
        <f t="array" ref="K1411">IFERROR(INDEX(Data!$E$2:$E$1823,MATCH('Ratios - Total'!$C1411,IF(Data!$A$2:$A$1823='Ratios - Total'!$A1411,Data!$C$2:$C$1823,0),0))/INDEX(Data!$D$2:$D$1823,MATCH('Ratios - Total'!$C1411,IF(Data!$A$2:$A$1823='Ratios - Total'!$A1411,Data!$C$2:$C$1823,0),0)),"Missing Data")</f>
        <v>0</v>
      </c>
      <c r="L1411" s="5"/>
      <c r="M1411" s="5" t="str">
        <f t="array" ref="M1411">IFERROR(INDEX(Data!$F$2:$F$1823,MATCH('Ratios - Total'!$C1411,IF(Data!$A$2:$A$1823='Ratios - Total'!$A1411,Data!$C$2:$C$1823,0),0))/INDEX(Data!$E$2:$E$1823,MATCH('Ratios - Total'!$C1411,IF(Data!$A$2:$A$1823='Ratios - Total'!$A1411,Data!$C$2:$C$1823,0),0)),"Missing Data")</f>
        <v>Missing Data</v>
      </c>
      <c r="N1411" s="5"/>
      <c r="O1411" s="5" t="str">
        <f t="array" ref="O1411">IFERROR(INDEX(Data!$G$2:$G$1823,MATCH('Ratios - Total'!$C1411,IF(Data!$A$2:$A$1823='Ratios - Total'!$A1411,Data!$C$2:$C$1823,0),0))/INDEX(Data!$F$2:$F$1823,MATCH('Ratios - Total'!$C1411,IF(Data!$A$2:$A$1823='Ratios - Total'!$A1411,Data!$C$2:$C$1823,0),0)),"Missing Data")</f>
        <v>Missing Data</v>
      </c>
      <c r="P1411" s="5" t="str">
        <f t="array" ref="P1411">IFERROR(INDEX(Data!$H$2:$H$1823,MATCH('Ratios - Total'!$C1411,IF(Data!$A$2:$A$1823='Ratios - Total'!$A1411,Data!$C$2:$C$1823,0),0))/INDEX(Data!$G$2:$G$1823,MATCH('Ratios - Total'!$C1411,IF(Data!$A$2:$A$1823='Ratios - Total'!$A1411,Data!$C$2:$C$1823,0),0)),"Missing Data")</f>
        <v>Missing Data</v>
      </c>
      <c r="Q1411" s="5"/>
      <c r="R1411" s="5" t="str">
        <f t="array" ref="R1411">IFERROR(INDEX(Data!$L$2:$L$1823,MATCH('Ratios - Total'!$C1411,IF(Data!$A$2:$A$1823='Ratios - Total'!$A1411,Data!$C$2:$C$1823,0),0))/INDEX(Data!$G$2:$G$1823,MATCH('Ratios - Total'!$C1411,IF(Data!$A$2:$A$1823='Ratios - Total'!$A1411,Data!$C$2:$C$1823,0),0)),"Missing Data")</f>
        <v>Missing Data</v>
      </c>
      <c r="S1411" s="5"/>
      <c r="T1411" s="5">
        <f t="array" ref="T1411">IFERROR(INDEX(Data!$H$2:$H$1823,MATCH('Ratios - Total'!$C1411,IF(Data!$A$2:$A$1823='Ratios - Total'!$A1411,Data!$C$2:$C$1823,0),0))/INDEX(Data!$L$2:$L$1823,MATCH('Ratios - Total'!$C1411,IF(Data!$A$2:$A$1823='Ratios - Total'!$A1411,Data!$C$2:$C$1823,0),0)),"Missing Data")</f>
        <v>70363.918599782264</v>
      </c>
      <c r="U1411" s="5">
        <f t="array" ref="U1411">IFERROR(INDEX(Data!$K$2:$K$1823,MATCH('Ratios - Total'!$C1411,IF(Data!$A$2:$A$1823='Ratios - Total'!$A1411,Data!$C$2:$C$1823,0),0))/INDEX(Data!$H$2:$H$1823,MATCH('Ratios - Total'!$C1411,IF(Data!$A$2:$A$1823='Ratios - Total'!$A1411,Data!$C$2:$C$1823,0),0)),"Missing Data")</f>
        <v>0.44416545942090185</v>
      </c>
      <c r="V1411" s="5">
        <f t="array" ref="V1411">IFERROR(INDEX(Data!$K$2:$K$1823,MATCH('Ratios - Total'!$C1411,IF(Data!$A$2:$A$1823='Ratios - Total'!$A1411,Data!$C$2:$C$1823,0),0))/INDEX(Data!$L$2:$L$1823,MATCH('Ratios - Total'!$C1411,IF(Data!$A$2:$A$1823='Ratios - Total'!$A1411,Data!$C$2:$C$1823,0),0)),"Missing Data")</f>
        <v>31253.22223152723</v>
      </c>
      <c r="W1411" s="5">
        <f t="shared" si="22"/>
        <v>39110.696368255034</v>
      </c>
      <c r="X1411" s="5" t="str">
        <f t="array" ref="X1411">IFERROR(INDEX(Data!$K$2:$K$1823,MATCH('Ratios - Total'!$C1411,IF(Data!$A$2:$A$1823='Ratios - Total'!$A1411,Data!$C$2:$C$1823,0),0))/INDEX(Data!$G$2:$G$1823,MATCH('Ratios - Total'!$C1411,IF(Data!$A$2:$A$1823='Ratios - Total'!$A1411,Data!$C$2:$C$1823,0),0)),"Missing Data")</f>
        <v>Missing Data</v>
      </c>
    </row>
    <row r="1412" spans="1:24" x14ac:dyDescent="0.25">
      <c r="A1412" s="22" t="s">
        <v>10</v>
      </c>
      <c r="B1412" s="22" t="s">
        <v>11</v>
      </c>
      <c r="C1412" s="22">
        <v>2005</v>
      </c>
      <c r="D1412" s="5">
        <f t="array" ref="D1412">IFERROR(INDEX(Data!$H$2:$H$1823,MATCH('Ratios - Total'!$C1412,IF(Data!$A$2:$A$1823='Ratios - Total'!$A1412,Data!$C$2:$C$1823,0),0))/INDEX(Data!$D$2:$D$1823,MATCH('Ratios - Total'!$C1412,IF(Data!$A$2:$A$1823='Ratios - Total'!$A1412,Data!$C$2:$C$1823,0),0)),"Missing Data")</f>
        <v>1413.0690558437911</v>
      </c>
      <c r="E1412" s="22"/>
      <c r="F1412" s="5">
        <f t="array" ref="F1412">IFERROR(INDEX(Data!$G$2:$G$1823,MATCH('Ratios - Total'!$C1412,IF(Data!$A$2:$A$1823='Ratios - Total'!$A1412,Data!$C$2:$C$1823,0),0))/INDEX(Data!$D$2:$D$1823,MATCH('Ratios - Total'!$C1412,IF(Data!$A$2:$A$1823='Ratios - Total'!$A1412,Data!$C$2:$C$1823,0),0)),"Missing Data")</f>
        <v>0</v>
      </c>
      <c r="G1412" s="5"/>
      <c r="H1412" s="5" t="str">
        <f t="array" ref="H1412">IFERROR(INDEX(Data!$H$2:$H$1823,MATCH('Ratios - Total'!$C1412,IF(Data!$A$2:$A$1823='Ratios - Total'!$A1412,Data!$C$2:$C$1823,0),0))/INDEX(Data!$G$2:$G$1823,MATCH('Ratios - Total'!$C1412,IF(Data!$A$2:$A$1823='Ratios - Total'!$A1412,Data!$C$2:$C$1823,0),0)),"Missing Data")</f>
        <v>Missing Data</v>
      </c>
      <c r="I1412" s="5">
        <f t="array" ref="I1412">IFERROR(INDEX(Data!$G$2:$G$1823,MATCH('Ratios - Total'!$C1412,IF(Data!$A$2:$A$1823='Ratios - Total'!$A1412,Data!$C$2:$C$1823,0),0))/INDEX(Data!$D$2:$D$1823,MATCH('Ratios - Total'!$C1412,IF(Data!$A$2:$A$1823='Ratios - Total'!$A1412,Data!$C$2:$C$1823,0),0)),"Missing Data")</f>
        <v>0</v>
      </c>
      <c r="J1412" s="22"/>
      <c r="K1412" s="5">
        <f t="array" ref="K1412">IFERROR(INDEX(Data!$E$2:$E$1823,MATCH('Ratios - Total'!$C1412,IF(Data!$A$2:$A$1823='Ratios - Total'!$A1412,Data!$C$2:$C$1823,0),0))/INDEX(Data!$D$2:$D$1823,MATCH('Ratios - Total'!$C1412,IF(Data!$A$2:$A$1823='Ratios - Total'!$A1412,Data!$C$2:$C$1823,0),0)),"Missing Data")</f>
        <v>0</v>
      </c>
      <c r="L1412" s="5"/>
      <c r="M1412" s="5" t="str">
        <f t="array" ref="M1412">IFERROR(INDEX(Data!$F$2:$F$1823,MATCH('Ratios - Total'!$C1412,IF(Data!$A$2:$A$1823='Ratios - Total'!$A1412,Data!$C$2:$C$1823,0),0))/INDEX(Data!$E$2:$E$1823,MATCH('Ratios - Total'!$C1412,IF(Data!$A$2:$A$1823='Ratios - Total'!$A1412,Data!$C$2:$C$1823,0),0)),"Missing Data")</f>
        <v>Missing Data</v>
      </c>
      <c r="N1412" s="5"/>
      <c r="O1412" s="5" t="str">
        <f t="array" ref="O1412">IFERROR(INDEX(Data!$G$2:$G$1823,MATCH('Ratios - Total'!$C1412,IF(Data!$A$2:$A$1823='Ratios - Total'!$A1412,Data!$C$2:$C$1823,0),0))/INDEX(Data!$F$2:$F$1823,MATCH('Ratios - Total'!$C1412,IF(Data!$A$2:$A$1823='Ratios - Total'!$A1412,Data!$C$2:$C$1823,0),0)),"Missing Data")</f>
        <v>Missing Data</v>
      </c>
      <c r="P1412" s="5" t="str">
        <f t="array" ref="P1412">IFERROR(INDEX(Data!$H$2:$H$1823,MATCH('Ratios - Total'!$C1412,IF(Data!$A$2:$A$1823='Ratios - Total'!$A1412,Data!$C$2:$C$1823,0),0))/INDEX(Data!$G$2:$G$1823,MATCH('Ratios - Total'!$C1412,IF(Data!$A$2:$A$1823='Ratios - Total'!$A1412,Data!$C$2:$C$1823,0),0)),"Missing Data")</f>
        <v>Missing Data</v>
      </c>
      <c r="Q1412" s="5"/>
      <c r="R1412" s="5" t="str">
        <f t="array" ref="R1412">IFERROR(INDEX(Data!$L$2:$L$1823,MATCH('Ratios - Total'!$C1412,IF(Data!$A$2:$A$1823='Ratios - Total'!$A1412,Data!$C$2:$C$1823,0),0))/INDEX(Data!$G$2:$G$1823,MATCH('Ratios - Total'!$C1412,IF(Data!$A$2:$A$1823='Ratios - Total'!$A1412,Data!$C$2:$C$1823,0),0)),"Missing Data")</f>
        <v>Missing Data</v>
      </c>
      <c r="S1412" s="5"/>
      <c r="T1412" s="5">
        <f t="array" ref="T1412">IFERROR(INDEX(Data!$H$2:$H$1823,MATCH('Ratios - Total'!$C1412,IF(Data!$A$2:$A$1823='Ratios - Total'!$A1412,Data!$C$2:$C$1823,0),0))/INDEX(Data!$L$2:$L$1823,MATCH('Ratios - Total'!$C1412,IF(Data!$A$2:$A$1823='Ratios - Total'!$A1412,Data!$C$2:$C$1823,0),0)),"Missing Data")</f>
        <v>55323.959118168765</v>
      </c>
      <c r="U1412" s="5">
        <f t="array" ref="U1412">IFERROR(INDEX(Data!$K$2:$K$1823,MATCH('Ratios - Total'!$C1412,IF(Data!$A$2:$A$1823='Ratios - Total'!$A1412,Data!$C$2:$C$1823,0),0))/INDEX(Data!$H$2:$H$1823,MATCH('Ratios - Total'!$C1412,IF(Data!$A$2:$A$1823='Ratios - Total'!$A1412,Data!$C$2:$C$1823,0),0)),"Missing Data")</f>
        <v>0.45681978716821109</v>
      </c>
      <c r="V1412" s="5">
        <f t="array" ref="V1412">IFERROR(INDEX(Data!$K$2:$K$1823,MATCH('Ratios - Total'!$C1412,IF(Data!$A$2:$A$1823='Ratios - Total'!$A1412,Data!$C$2:$C$1823,0),0))/INDEX(Data!$L$2:$L$1823,MATCH('Ratios - Total'!$C1412,IF(Data!$A$2:$A$1823='Ratios - Total'!$A1412,Data!$C$2:$C$1823,0),0)),"Missing Data")</f>
        <v>25273.079229664669</v>
      </c>
      <c r="W1412" s="5">
        <f t="shared" si="22"/>
        <v>30050.879888504096</v>
      </c>
      <c r="X1412" s="5" t="str">
        <f t="array" ref="X1412">IFERROR(INDEX(Data!$K$2:$K$1823,MATCH('Ratios - Total'!$C1412,IF(Data!$A$2:$A$1823='Ratios - Total'!$A1412,Data!$C$2:$C$1823,0),0))/INDEX(Data!$G$2:$G$1823,MATCH('Ratios - Total'!$C1412,IF(Data!$A$2:$A$1823='Ratios - Total'!$A1412,Data!$C$2:$C$1823,0),0)),"Missing Data")</f>
        <v>Missing Data</v>
      </c>
    </row>
    <row r="1413" spans="1:24" x14ac:dyDescent="0.25">
      <c r="A1413" s="22" t="s">
        <v>12</v>
      </c>
      <c r="B1413" s="22" t="s">
        <v>13</v>
      </c>
      <c r="C1413" s="22">
        <v>2005</v>
      </c>
      <c r="D1413" s="5">
        <f t="array" ref="D1413">IFERROR(INDEX(Data!$H$2:$H$1823,MATCH('Ratios - Total'!$C1413,IF(Data!$A$2:$A$1823='Ratios - Total'!$A1413,Data!$C$2:$C$1823,0),0))/INDEX(Data!$D$2:$D$1823,MATCH('Ratios - Total'!$C1413,IF(Data!$A$2:$A$1823='Ratios - Total'!$A1413,Data!$C$2:$C$1823,0),0)),"Missing Data")</f>
        <v>1966.4885214314425</v>
      </c>
      <c r="E1413" s="22"/>
      <c r="F1413" s="5">
        <f t="array" ref="F1413">IFERROR(INDEX(Data!$G$2:$G$1823,MATCH('Ratios - Total'!$C1413,IF(Data!$A$2:$A$1823='Ratios - Total'!$A1413,Data!$C$2:$C$1823,0),0))/INDEX(Data!$D$2:$D$1823,MATCH('Ratios - Total'!$C1413,IF(Data!$A$2:$A$1823='Ratios - Total'!$A1413,Data!$C$2:$C$1823,0),0)),"Missing Data")</f>
        <v>0</v>
      </c>
      <c r="G1413" s="5"/>
      <c r="H1413" s="5" t="str">
        <f t="array" ref="H1413">IFERROR(INDEX(Data!$H$2:$H$1823,MATCH('Ratios - Total'!$C1413,IF(Data!$A$2:$A$1823='Ratios - Total'!$A1413,Data!$C$2:$C$1823,0),0))/INDEX(Data!$G$2:$G$1823,MATCH('Ratios - Total'!$C1413,IF(Data!$A$2:$A$1823='Ratios - Total'!$A1413,Data!$C$2:$C$1823,0),0)),"Missing Data")</f>
        <v>Missing Data</v>
      </c>
      <c r="I1413" s="5">
        <f t="array" ref="I1413">IFERROR(INDEX(Data!$G$2:$G$1823,MATCH('Ratios - Total'!$C1413,IF(Data!$A$2:$A$1823='Ratios - Total'!$A1413,Data!$C$2:$C$1823,0),0))/INDEX(Data!$D$2:$D$1823,MATCH('Ratios - Total'!$C1413,IF(Data!$A$2:$A$1823='Ratios - Total'!$A1413,Data!$C$2:$C$1823,0),0)),"Missing Data")</f>
        <v>0</v>
      </c>
      <c r="J1413" s="22"/>
      <c r="K1413" s="5">
        <f t="array" ref="K1413">IFERROR(INDEX(Data!$E$2:$E$1823,MATCH('Ratios - Total'!$C1413,IF(Data!$A$2:$A$1823='Ratios - Total'!$A1413,Data!$C$2:$C$1823,0),0))/INDEX(Data!$D$2:$D$1823,MATCH('Ratios - Total'!$C1413,IF(Data!$A$2:$A$1823='Ratios - Total'!$A1413,Data!$C$2:$C$1823,0),0)),"Missing Data")</f>
        <v>0</v>
      </c>
      <c r="L1413" s="5"/>
      <c r="M1413" s="5" t="str">
        <f t="array" ref="M1413">IFERROR(INDEX(Data!$F$2:$F$1823,MATCH('Ratios - Total'!$C1413,IF(Data!$A$2:$A$1823='Ratios - Total'!$A1413,Data!$C$2:$C$1823,0),0))/INDEX(Data!$E$2:$E$1823,MATCH('Ratios - Total'!$C1413,IF(Data!$A$2:$A$1823='Ratios - Total'!$A1413,Data!$C$2:$C$1823,0),0)),"Missing Data")</f>
        <v>Missing Data</v>
      </c>
      <c r="N1413" s="5"/>
      <c r="O1413" s="5" t="str">
        <f t="array" ref="O1413">IFERROR(INDEX(Data!$G$2:$G$1823,MATCH('Ratios - Total'!$C1413,IF(Data!$A$2:$A$1823='Ratios - Total'!$A1413,Data!$C$2:$C$1823,0),0))/INDEX(Data!$F$2:$F$1823,MATCH('Ratios - Total'!$C1413,IF(Data!$A$2:$A$1823='Ratios - Total'!$A1413,Data!$C$2:$C$1823,0),0)),"Missing Data")</f>
        <v>Missing Data</v>
      </c>
      <c r="P1413" s="5" t="str">
        <f t="array" ref="P1413">IFERROR(INDEX(Data!$H$2:$H$1823,MATCH('Ratios - Total'!$C1413,IF(Data!$A$2:$A$1823='Ratios - Total'!$A1413,Data!$C$2:$C$1823,0),0))/INDEX(Data!$G$2:$G$1823,MATCH('Ratios - Total'!$C1413,IF(Data!$A$2:$A$1823='Ratios - Total'!$A1413,Data!$C$2:$C$1823,0),0)),"Missing Data")</f>
        <v>Missing Data</v>
      </c>
      <c r="Q1413" s="5"/>
      <c r="R1413" s="5" t="str">
        <f t="array" ref="R1413">IFERROR(INDEX(Data!$L$2:$L$1823,MATCH('Ratios - Total'!$C1413,IF(Data!$A$2:$A$1823='Ratios - Total'!$A1413,Data!$C$2:$C$1823,0),0))/INDEX(Data!$G$2:$G$1823,MATCH('Ratios - Total'!$C1413,IF(Data!$A$2:$A$1823='Ratios - Total'!$A1413,Data!$C$2:$C$1823,0),0)),"Missing Data")</f>
        <v>Missing Data</v>
      </c>
      <c r="S1413" s="5"/>
      <c r="T1413" s="5">
        <f t="array" ref="T1413">IFERROR(INDEX(Data!$H$2:$H$1823,MATCH('Ratios - Total'!$C1413,IF(Data!$A$2:$A$1823='Ratios - Total'!$A1413,Data!$C$2:$C$1823,0),0))/INDEX(Data!$L$2:$L$1823,MATCH('Ratios - Total'!$C1413,IF(Data!$A$2:$A$1823='Ratios - Total'!$A1413,Data!$C$2:$C$1823,0),0)),"Missing Data")</f>
        <v>105517.5647188679</v>
      </c>
      <c r="U1413" s="5">
        <f t="array" ref="U1413">IFERROR(INDEX(Data!$K$2:$K$1823,MATCH('Ratios - Total'!$C1413,IF(Data!$A$2:$A$1823='Ratios - Total'!$A1413,Data!$C$2:$C$1823,0),0))/INDEX(Data!$H$2:$H$1823,MATCH('Ratios - Total'!$C1413,IF(Data!$A$2:$A$1823='Ratios - Total'!$A1413,Data!$C$2:$C$1823,0),0)),"Missing Data")</f>
        <v>0.41054748123455137</v>
      </c>
      <c r="V1413" s="5">
        <f t="array" ref="V1413">IFERROR(INDEX(Data!$K$2:$K$1823,MATCH('Ratios - Total'!$C1413,IF(Data!$A$2:$A$1823='Ratios - Total'!$A1413,Data!$C$2:$C$1823,0),0))/INDEX(Data!$L$2:$L$1823,MATCH('Ratios - Total'!$C1413,IF(Data!$A$2:$A$1823='Ratios - Total'!$A1413,Data!$C$2:$C$1823,0),0)),"Missing Data")</f>
        <v>43319.970421334976</v>
      </c>
      <c r="W1413" s="5">
        <f t="shared" si="22"/>
        <v>62197.594297532924</v>
      </c>
      <c r="X1413" s="5" t="str">
        <f t="array" ref="X1413">IFERROR(INDEX(Data!$K$2:$K$1823,MATCH('Ratios - Total'!$C1413,IF(Data!$A$2:$A$1823='Ratios - Total'!$A1413,Data!$C$2:$C$1823,0),0))/INDEX(Data!$G$2:$G$1823,MATCH('Ratios - Total'!$C1413,IF(Data!$A$2:$A$1823='Ratios - Total'!$A1413,Data!$C$2:$C$1823,0),0)),"Missing Data")</f>
        <v>Missing Data</v>
      </c>
    </row>
    <row r="1414" spans="1:24" x14ac:dyDescent="0.25">
      <c r="A1414" s="22" t="s">
        <v>14</v>
      </c>
      <c r="B1414" s="22" t="s">
        <v>15</v>
      </c>
      <c r="C1414" s="22">
        <v>2005</v>
      </c>
      <c r="D1414" s="5">
        <f t="array" ref="D1414">IFERROR(INDEX(Data!$H$2:$H$1823,MATCH('Ratios - Total'!$C1414,IF(Data!$A$2:$A$1823='Ratios - Total'!$A1414,Data!$C$2:$C$1823,0),0))/INDEX(Data!$D$2:$D$1823,MATCH('Ratios - Total'!$C1414,IF(Data!$A$2:$A$1823='Ratios - Total'!$A1414,Data!$C$2:$C$1823,0),0)),"Missing Data")</f>
        <v>1645.4974731686086</v>
      </c>
      <c r="E1414" s="22"/>
      <c r="F1414" s="5">
        <f t="array" ref="F1414">IFERROR(INDEX(Data!$G$2:$G$1823,MATCH('Ratios - Total'!$C1414,IF(Data!$A$2:$A$1823='Ratios - Total'!$A1414,Data!$C$2:$C$1823,0),0))/INDEX(Data!$D$2:$D$1823,MATCH('Ratios - Total'!$C1414,IF(Data!$A$2:$A$1823='Ratios - Total'!$A1414,Data!$C$2:$C$1823,0),0)),"Missing Data")</f>
        <v>0</v>
      </c>
      <c r="G1414" s="5"/>
      <c r="H1414" s="5" t="str">
        <f t="array" ref="H1414">IFERROR(INDEX(Data!$H$2:$H$1823,MATCH('Ratios - Total'!$C1414,IF(Data!$A$2:$A$1823='Ratios - Total'!$A1414,Data!$C$2:$C$1823,0),0))/INDEX(Data!$G$2:$G$1823,MATCH('Ratios - Total'!$C1414,IF(Data!$A$2:$A$1823='Ratios - Total'!$A1414,Data!$C$2:$C$1823,0),0)),"Missing Data")</f>
        <v>Missing Data</v>
      </c>
      <c r="I1414" s="5">
        <f t="array" ref="I1414">IFERROR(INDEX(Data!$G$2:$G$1823,MATCH('Ratios - Total'!$C1414,IF(Data!$A$2:$A$1823='Ratios - Total'!$A1414,Data!$C$2:$C$1823,0),0))/INDEX(Data!$D$2:$D$1823,MATCH('Ratios - Total'!$C1414,IF(Data!$A$2:$A$1823='Ratios - Total'!$A1414,Data!$C$2:$C$1823,0),0)),"Missing Data")</f>
        <v>0</v>
      </c>
      <c r="J1414" s="22"/>
      <c r="K1414" s="5">
        <f t="array" ref="K1414">IFERROR(INDEX(Data!$E$2:$E$1823,MATCH('Ratios - Total'!$C1414,IF(Data!$A$2:$A$1823='Ratios - Total'!$A1414,Data!$C$2:$C$1823,0),0))/INDEX(Data!$D$2:$D$1823,MATCH('Ratios - Total'!$C1414,IF(Data!$A$2:$A$1823='Ratios - Total'!$A1414,Data!$C$2:$C$1823,0),0)),"Missing Data")</f>
        <v>0</v>
      </c>
      <c r="L1414" s="5"/>
      <c r="M1414" s="5" t="str">
        <f t="array" ref="M1414">IFERROR(INDEX(Data!$F$2:$F$1823,MATCH('Ratios - Total'!$C1414,IF(Data!$A$2:$A$1823='Ratios - Total'!$A1414,Data!$C$2:$C$1823,0),0))/INDEX(Data!$E$2:$E$1823,MATCH('Ratios - Total'!$C1414,IF(Data!$A$2:$A$1823='Ratios - Total'!$A1414,Data!$C$2:$C$1823,0),0)),"Missing Data")</f>
        <v>Missing Data</v>
      </c>
      <c r="N1414" s="5"/>
      <c r="O1414" s="5" t="str">
        <f t="array" ref="O1414">IFERROR(INDEX(Data!$G$2:$G$1823,MATCH('Ratios - Total'!$C1414,IF(Data!$A$2:$A$1823='Ratios - Total'!$A1414,Data!$C$2:$C$1823,0),0))/INDEX(Data!$F$2:$F$1823,MATCH('Ratios - Total'!$C1414,IF(Data!$A$2:$A$1823='Ratios - Total'!$A1414,Data!$C$2:$C$1823,0),0)),"Missing Data")</f>
        <v>Missing Data</v>
      </c>
      <c r="P1414" s="5" t="str">
        <f t="array" ref="P1414">IFERROR(INDEX(Data!$H$2:$H$1823,MATCH('Ratios - Total'!$C1414,IF(Data!$A$2:$A$1823='Ratios - Total'!$A1414,Data!$C$2:$C$1823,0),0))/INDEX(Data!$G$2:$G$1823,MATCH('Ratios - Total'!$C1414,IF(Data!$A$2:$A$1823='Ratios - Total'!$A1414,Data!$C$2:$C$1823,0),0)),"Missing Data")</f>
        <v>Missing Data</v>
      </c>
      <c r="Q1414" s="5"/>
      <c r="R1414" s="5" t="str">
        <f t="array" ref="R1414">IFERROR(INDEX(Data!$L$2:$L$1823,MATCH('Ratios - Total'!$C1414,IF(Data!$A$2:$A$1823='Ratios - Total'!$A1414,Data!$C$2:$C$1823,0),0))/INDEX(Data!$G$2:$G$1823,MATCH('Ratios - Total'!$C1414,IF(Data!$A$2:$A$1823='Ratios - Total'!$A1414,Data!$C$2:$C$1823,0),0)),"Missing Data")</f>
        <v>Missing Data</v>
      </c>
      <c r="S1414" s="5"/>
      <c r="T1414" s="5">
        <f t="array" ref="T1414">IFERROR(INDEX(Data!$H$2:$H$1823,MATCH('Ratios - Total'!$C1414,IF(Data!$A$2:$A$1823='Ratios - Total'!$A1414,Data!$C$2:$C$1823,0),0))/INDEX(Data!$L$2:$L$1823,MATCH('Ratios - Total'!$C1414,IF(Data!$A$2:$A$1823='Ratios - Total'!$A1414,Data!$C$2:$C$1823,0),0)),"Missing Data")</f>
        <v>78442.221398872003</v>
      </c>
      <c r="U1414" s="5">
        <f t="array" ref="U1414">IFERROR(INDEX(Data!$K$2:$K$1823,MATCH('Ratios - Total'!$C1414,IF(Data!$A$2:$A$1823='Ratios - Total'!$A1414,Data!$C$2:$C$1823,0),0))/INDEX(Data!$H$2:$H$1823,MATCH('Ratios - Total'!$C1414,IF(Data!$A$2:$A$1823='Ratios - Total'!$A1414,Data!$C$2:$C$1823,0),0)),"Missing Data")</f>
        <v>0.41578238884457136</v>
      </c>
      <c r="V1414" s="5">
        <f t="array" ref="V1414">IFERROR(INDEX(Data!$K$2:$K$1823,MATCH('Ratios - Total'!$C1414,IF(Data!$A$2:$A$1823='Ratios - Total'!$A1414,Data!$C$2:$C$1823,0),0))/INDEX(Data!$L$2:$L$1823,MATCH('Ratios - Total'!$C1414,IF(Data!$A$2:$A$1823='Ratios - Total'!$A1414,Data!$C$2:$C$1823,0),0)),"Missing Data")</f>
        <v>32614.894199497758</v>
      </c>
      <c r="W1414" s="5">
        <f t="shared" si="22"/>
        <v>45827.327199374246</v>
      </c>
      <c r="X1414" s="5" t="str">
        <f t="array" ref="X1414">IFERROR(INDEX(Data!$K$2:$K$1823,MATCH('Ratios - Total'!$C1414,IF(Data!$A$2:$A$1823='Ratios - Total'!$A1414,Data!$C$2:$C$1823,0),0))/INDEX(Data!$G$2:$G$1823,MATCH('Ratios - Total'!$C1414,IF(Data!$A$2:$A$1823='Ratios - Total'!$A1414,Data!$C$2:$C$1823,0),0)),"Missing Data")</f>
        <v>Missing Data</v>
      </c>
    </row>
    <row r="1415" spans="1:24" x14ac:dyDescent="0.25">
      <c r="A1415" s="22" t="s">
        <v>16</v>
      </c>
      <c r="B1415" s="22" t="s">
        <v>17</v>
      </c>
      <c r="C1415" s="22">
        <v>2005</v>
      </c>
      <c r="D1415" s="5">
        <f t="array" ref="D1415">IFERROR(INDEX(Data!$H$2:$H$1823,MATCH('Ratios - Total'!$C1415,IF(Data!$A$2:$A$1823='Ratios - Total'!$A1415,Data!$C$2:$C$1823,0),0))/INDEX(Data!$D$2:$D$1823,MATCH('Ratios - Total'!$C1415,IF(Data!$A$2:$A$1823='Ratios - Total'!$A1415,Data!$C$2:$C$1823,0),0)),"Missing Data")</f>
        <v>2062.3671309249389</v>
      </c>
      <c r="E1415" s="22"/>
      <c r="F1415" s="5">
        <f t="array" ref="F1415">IFERROR(INDEX(Data!$G$2:$G$1823,MATCH('Ratios - Total'!$C1415,IF(Data!$A$2:$A$1823='Ratios - Total'!$A1415,Data!$C$2:$C$1823,0),0))/INDEX(Data!$D$2:$D$1823,MATCH('Ratios - Total'!$C1415,IF(Data!$A$2:$A$1823='Ratios - Total'!$A1415,Data!$C$2:$C$1823,0),0)),"Missing Data")</f>
        <v>0</v>
      </c>
      <c r="G1415" s="5"/>
      <c r="H1415" s="5" t="str">
        <f t="array" ref="H1415">IFERROR(INDEX(Data!$H$2:$H$1823,MATCH('Ratios - Total'!$C1415,IF(Data!$A$2:$A$1823='Ratios - Total'!$A1415,Data!$C$2:$C$1823,0),0))/INDEX(Data!$G$2:$G$1823,MATCH('Ratios - Total'!$C1415,IF(Data!$A$2:$A$1823='Ratios - Total'!$A1415,Data!$C$2:$C$1823,0),0)),"Missing Data")</f>
        <v>Missing Data</v>
      </c>
      <c r="I1415" s="5">
        <f t="array" ref="I1415">IFERROR(INDEX(Data!$G$2:$G$1823,MATCH('Ratios - Total'!$C1415,IF(Data!$A$2:$A$1823='Ratios - Total'!$A1415,Data!$C$2:$C$1823,0),0))/INDEX(Data!$D$2:$D$1823,MATCH('Ratios - Total'!$C1415,IF(Data!$A$2:$A$1823='Ratios - Total'!$A1415,Data!$C$2:$C$1823,0),0)),"Missing Data")</f>
        <v>0</v>
      </c>
      <c r="J1415" s="22"/>
      <c r="K1415" s="5">
        <f t="array" ref="K1415">IFERROR(INDEX(Data!$E$2:$E$1823,MATCH('Ratios - Total'!$C1415,IF(Data!$A$2:$A$1823='Ratios - Total'!$A1415,Data!$C$2:$C$1823,0),0))/INDEX(Data!$D$2:$D$1823,MATCH('Ratios - Total'!$C1415,IF(Data!$A$2:$A$1823='Ratios - Total'!$A1415,Data!$C$2:$C$1823,0),0)),"Missing Data")</f>
        <v>0</v>
      </c>
      <c r="L1415" s="5"/>
      <c r="M1415" s="5" t="str">
        <f t="array" ref="M1415">IFERROR(INDEX(Data!$F$2:$F$1823,MATCH('Ratios - Total'!$C1415,IF(Data!$A$2:$A$1823='Ratios - Total'!$A1415,Data!$C$2:$C$1823,0),0))/INDEX(Data!$E$2:$E$1823,MATCH('Ratios - Total'!$C1415,IF(Data!$A$2:$A$1823='Ratios - Total'!$A1415,Data!$C$2:$C$1823,0),0)),"Missing Data")</f>
        <v>Missing Data</v>
      </c>
      <c r="N1415" s="5"/>
      <c r="O1415" s="5" t="str">
        <f t="array" ref="O1415">IFERROR(INDEX(Data!$G$2:$G$1823,MATCH('Ratios - Total'!$C1415,IF(Data!$A$2:$A$1823='Ratios - Total'!$A1415,Data!$C$2:$C$1823,0),0))/INDEX(Data!$F$2:$F$1823,MATCH('Ratios - Total'!$C1415,IF(Data!$A$2:$A$1823='Ratios - Total'!$A1415,Data!$C$2:$C$1823,0),0)),"Missing Data")</f>
        <v>Missing Data</v>
      </c>
      <c r="P1415" s="5" t="str">
        <f t="array" ref="P1415">IFERROR(INDEX(Data!$H$2:$H$1823,MATCH('Ratios - Total'!$C1415,IF(Data!$A$2:$A$1823='Ratios - Total'!$A1415,Data!$C$2:$C$1823,0),0))/INDEX(Data!$G$2:$G$1823,MATCH('Ratios - Total'!$C1415,IF(Data!$A$2:$A$1823='Ratios - Total'!$A1415,Data!$C$2:$C$1823,0),0)),"Missing Data")</f>
        <v>Missing Data</v>
      </c>
      <c r="Q1415" s="5"/>
      <c r="R1415" s="5" t="str">
        <f t="array" ref="R1415">IFERROR(INDEX(Data!$L$2:$L$1823,MATCH('Ratios - Total'!$C1415,IF(Data!$A$2:$A$1823='Ratios - Total'!$A1415,Data!$C$2:$C$1823,0),0))/INDEX(Data!$G$2:$G$1823,MATCH('Ratios - Total'!$C1415,IF(Data!$A$2:$A$1823='Ratios - Total'!$A1415,Data!$C$2:$C$1823,0),0)),"Missing Data")</f>
        <v>Missing Data</v>
      </c>
      <c r="S1415" s="5"/>
      <c r="T1415" s="5">
        <f t="array" ref="T1415">IFERROR(INDEX(Data!$H$2:$H$1823,MATCH('Ratios - Total'!$C1415,IF(Data!$A$2:$A$1823='Ratios - Total'!$A1415,Data!$C$2:$C$1823,0),0))/INDEX(Data!$L$2:$L$1823,MATCH('Ratios - Total'!$C1415,IF(Data!$A$2:$A$1823='Ratios - Total'!$A1415,Data!$C$2:$C$1823,0),0)),"Missing Data")</f>
        <v>82345.255018045616</v>
      </c>
      <c r="U1415" s="5">
        <f t="array" ref="U1415">IFERROR(INDEX(Data!$K$2:$K$1823,MATCH('Ratios - Total'!$C1415,IF(Data!$A$2:$A$1823='Ratios - Total'!$A1415,Data!$C$2:$C$1823,0),0))/INDEX(Data!$H$2:$H$1823,MATCH('Ratios - Total'!$C1415,IF(Data!$A$2:$A$1823='Ratios - Total'!$A1415,Data!$C$2:$C$1823,0),0)),"Missing Data")</f>
        <v>0.51104268700908706</v>
      </c>
      <c r="V1415" s="5">
        <f t="array" ref="V1415">IFERROR(INDEX(Data!$K$2:$K$1823,MATCH('Ratios - Total'!$C1415,IF(Data!$A$2:$A$1823='Ratios - Total'!$A1415,Data!$C$2:$C$1823,0),0))/INDEX(Data!$L$2:$L$1823,MATCH('Ratios - Total'!$C1415,IF(Data!$A$2:$A$1823='Ratios - Total'!$A1415,Data!$C$2:$C$1823,0),0)),"Missing Data")</f>
        <v>42081.940386870541</v>
      </c>
      <c r="W1415" s="5">
        <f t="shared" si="22"/>
        <v>40263.314631175075</v>
      </c>
      <c r="X1415" s="5" t="str">
        <f t="array" ref="X1415">IFERROR(INDEX(Data!$K$2:$K$1823,MATCH('Ratios - Total'!$C1415,IF(Data!$A$2:$A$1823='Ratios - Total'!$A1415,Data!$C$2:$C$1823,0),0))/INDEX(Data!$G$2:$G$1823,MATCH('Ratios - Total'!$C1415,IF(Data!$A$2:$A$1823='Ratios - Total'!$A1415,Data!$C$2:$C$1823,0),0)),"Missing Data")</f>
        <v>Missing Data</v>
      </c>
    </row>
    <row r="1416" spans="1:24" x14ac:dyDescent="0.25">
      <c r="A1416" s="22" t="s">
        <v>18</v>
      </c>
      <c r="B1416" s="22" t="s">
        <v>19</v>
      </c>
      <c r="C1416" s="22">
        <v>2005</v>
      </c>
      <c r="D1416" s="5">
        <f t="array" ref="D1416">IFERROR(INDEX(Data!$H$2:$H$1823,MATCH('Ratios - Total'!$C1416,IF(Data!$A$2:$A$1823='Ratios - Total'!$A1416,Data!$C$2:$C$1823,0),0))/INDEX(Data!$D$2:$D$1823,MATCH('Ratios - Total'!$C1416,IF(Data!$A$2:$A$1823='Ratios - Total'!$A1416,Data!$C$2:$C$1823,0),0)),"Missing Data")</f>
        <v>1919.0214660119505</v>
      </c>
      <c r="E1416" s="22"/>
      <c r="F1416" s="5">
        <f t="array" ref="F1416">IFERROR(INDEX(Data!$G$2:$G$1823,MATCH('Ratios - Total'!$C1416,IF(Data!$A$2:$A$1823='Ratios - Total'!$A1416,Data!$C$2:$C$1823,0),0))/INDEX(Data!$D$2:$D$1823,MATCH('Ratios - Total'!$C1416,IF(Data!$A$2:$A$1823='Ratios - Total'!$A1416,Data!$C$2:$C$1823,0),0)),"Missing Data")</f>
        <v>0</v>
      </c>
      <c r="G1416" s="5"/>
      <c r="H1416" s="5" t="str">
        <f t="array" ref="H1416">IFERROR(INDEX(Data!$H$2:$H$1823,MATCH('Ratios - Total'!$C1416,IF(Data!$A$2:$A$1823='Ratios - Total'!$A1416,Data!$C$2:$C$1823,0),0))/INDEX(Data!$G$2:$G$1823,MATCH('Ratios - Total'!$C1416,IF(Data!$A$2:$A$1823='Ratios - Total'!$A1416,Data!$C$2:$C$1823,0),0)),"Missing Data")</f>
        <v>Missing Data</v>
      </c>
      <c r="I1416" s="5">
        <f t="array" ref="I1416">IFERROR(INDEX(Data!$G$2:$G$1823,MATCH('Ratios - Total'!$C1416,IF(Data!$A$2:$A$1823='Ratios - Total'!$A1416,Data!$C$2:$C$1823,0),0))/INDEX(Data!$D$2:$D$1823,MATCH('Ratios - Total'!$C1416,IF(Data!$A$2:$A$1823='Ratios - Total'!$A1416,Data!$C$2:$C$1823,0),0)),"Missing Data")</f>
        <v>0</v>
      </c>
      <c r="J1416" s="22"/>
      <c r="K1416" s="5">
        <f t="array" ref="K1416">IFERROR(INDEX(Data!$E$2:$E$1823,MATCH('Ratios - Total'!$C1416,IF(Data!$A$2:$A$1823='Ratios - Total'!$A1416,Data!$C$2:$C$1823,0),0))/INDEX(Data!$D$2:$D$1823,MATCH('Ratios - Total'!$C1416,IF(Data!$A$2:$A$1823='Ratios - Total'!$A1416,Data!$C$2:$C$1823,0),0)),"Missing Data")</f>
        <v>0</v>
      </c>
      <c r="L1416" s="5"/>
      <c r="M1416" s="5" t="str">
        <f t="array" ref="M1416">IFERROR(INDEX(Data!$F$2:$F$1823,MATCH('Ratios - Total'!$C1416,IF(Data!$A$2:$A$1823='Ratios - Total'!$A1416,Data!$C$2:$C$1823,0),0))/INDEX(Data!$E$2:$E$1823,MATCH('Ratios - Total'!$C1416,IF(Data!$A$2:$A$1823='Ratios - Total'!$A1416,Data!$C$2:$C$1823,0),0)),"Missing Data")</f>
        <v>Missing Data</v>
      </c>
      <c r="N1416" s="5"/>
      <c r="O1416" s="5" t="str">
        <f t="array" ref="O1416">IFERROR(INDEX(Data!$G$2:$G$1823,MATCH('Ratios - Total'!$C1416,IF(Data!$A$2:$A$1823='Ratios - Total'!$A1416,Data!$C$2:$C$1823,0),0))/INDEX(Data!$F$2:$F$1823,MATCH('Ratios - Total'!$C1416,IF(Data!$A$2:$A$1823='Ratios - Total'!$A1416,Data!$C$2:$C$1823,0),0)),"Missing Data")</f>
        <v>Missing Data</v>
      </c>
      <c r="P1416" s="5" t="str">
        <f t="array" ref="P1416">IFERROR(INDEX(Data!$H$2:$H$1823,MATCH('Ratios - Total'!$C1416,IF(Data!$A$2:$A$1823='Ratios - Total'!$A1416,Data!$C$2:$C$1823,0),0))/INDEX(Data!$G$2:$G$1823,MATCH('Ratios - Total'!$C1416,IF(Data!$A$2:$A$1823='Ratios - Total'!$A1416,Data!$C$2:$C$1823,0),0)),"Missing Data")</f>
        <v>Missing Data</v>
      </c>
      <c r="Q1416" s="5"/>
      <c r="R1416" s="5" t="str">
        <f t="array" ref="R1416">IFERROR(INDEX(Data!$L$2:$L$1823,MATCH('Ratios - Total'!$C1416,IF(Data!$A$2:$A$1823='Ratios - Total'!$A1416,Data!$C$2:$C$1823,0),0))/INDEX(Data!$G$2:$G$1823,MATCH('Ratios - Total'!$C1416,IF(Data!$A$2:$A$1823='Ratios - Total'!$A1416,Data!$C$2:$C$1823,0),0)),"Missing Data")</f>
        <v>Missing Data</v>
      </c>
      <c r="S1416" s="5"/>
      <c r="T1416" s="5">
        <f t="array" ref="T1416">IFERROR(INDEX(Data!$H$2:$H$1823,MATCH('Ratios - Total'!$C1416,IF(Data!$A$2:$A$1823='Ratios - Total'!$A1416,Data!$C$2:$C$1823,0),0))/INDEX(Data!$L$2:$L$1823,MATCH('Ratios - Total'!$C1416,IF(Data!$A$2:$A$1823='Ratios - Total'!$A1416,Data!$C$2:$C$1823,0),0)),"Missing Data")</f>
        <v>102016.66826015851</v>
      </c>
      <c r="U1416" s="5">
        <f t="array" ref="U1416">IFERROR(INDEX(Data!$K$2:$K$1823,MATCH('Ratios - Total'!$C1416,IF(Data!$A$2:$A$1823='Ratios - Total'!$A1416,Data!$C$2:$C$1823,0),0))/INDEX(Data!$H$2:$H$1823,MATCH('Ratios - Total'!$C1416,IF(Data!$A$2:$A$1823='Ratios - Total'!$A1416,Data!$C$2:$C$1823,0),0)),"Missing Data")</f>
        <v>0.35860406833189312</v>
      </c>
      <c r="V1416" s="5">
        <f t="array" ref="V1416">IFERROR(INDEX(Data!$K$2:$K$1823,MATCH('Ratios - Total'!$C1416,IF(Data!$A$2:$A$1823='Ratios - Total'!$A1416,Data!$C$2:$C$1823,0),0))/INDEX(Data!$L$2:$L$1823,MATCH('Ratios - Total'!$C1416,IF(Data!$A$2:$A$1823='Ratios - Total'!$A1416,Data!$C$2:$C$1823,0),0)),"Missing Data")</f>
        <v>36583.592275757954</v>
      </c>
      <c r="W1416" s="5">
        <f t="shared" si="22"/>
        <v>65433.075984400552</v>
      </c>
      <c r="X1416" s="5" t="str">
        <f t="array" ref="X1416">IFERROR(INDEX(Data!$K$2:$K$1823,MATCH('Ratios - Total'!$C1416,IF(Data!$A$2:$A$1823='Ratios - Total'!$A1416,Data!$C$2:$C$1823,0),0))/INDEX(Data!$G$2:$G$1823,MATCH('Ratios - Total'!$C1416,IF(Data!$A$2:$A$1823='Ratios - Total'!$A1416,Data!$C$2:$C$1823,0),0)),"Missing Data")</f>
        <v>Missing Data</v>
      </c>
    </row>
    <row r="1417" spans="1:24" x14ac:dyDescent="0.25">
      <c r="A1417" s="22" t="s">
        <v>20</v>
      </c>
      <c r="B1417" s="22" t="s">
        <v>21</v>
      </c>
      <c r="C1417" s="22">
        <v>2005</v>
      </c>
      <c r="D1417" s="5">
        <f t="array" ref="D1417">IFERROR(INDEX(Data!$H$2:$H$1823,MATCH('Ratios - Total'!$C1417,IF(Data!$A$2:$A$1823='Ratios - Total'!$A1417,Data!$C$2:$C$1823,0),0))/INDEX(Data!$D$2:$D$1823,MATCH('Ratios - Total'!$C1417,IF(Data!$A$2:$A$1823='Ratios - Total'!$A1417,Data!$C$2:$C$1823,0),0)),"Missing Data")</f>
        <v>2707.8266659143487</v>
      </c>
      <c r="E1417" s="22"/>
      <c r="F1417" s="5">
        <f t="array" ref="F1417">IFERROR(INDEX(Data!$G$2:$G$1823,MATCH('Ratios - Total'!$C1417,IF(Data!$A$2:$A$1823='Ratios - Total'!$A1417,Data!$C$2:$C$1823,0),0))/INDEX(Data!$D$2:$D$1823,MATCH('Ratios - Total'!$C1417,IF(Data!$A$2:$A$1823='Ratios - Total'!$A1417,Data!$C$2:$C$1823,0),0)),"Missing Data")</f>
        <v>0</v>
      </c>
      <c r="G1417" s="5"/>
      <c r="H1417" s="5" t="str">
        <f t="array" ref="H1417">IFERROR(INDEX(Data!$H$2:$H$1823,MATCH('Ratios - Total'!$C1417,IF(Data!$A$2:$A$1823='Ratios - Total'!$A1417,Data!$C$2:$C$1823,0),0))/INDEX(Data!$G$2:$G$1823,MATCH('Ratios - Total'!$C1417,IF(Data!$A$2:$A$1823='Ratios - Total'!$A1417,Data!$C$2:$C$1823,0),0)),"Missing Data")</f>
        <v>Missing Data</v>
      </c>
      <c r="I1417" s="5">
        <f t="array" ref="I1417">IFERROR(INDEX(Data!$G$2:$G$1823,MATCH('Ratios - Total'!$C1417,IF(Data!$A$2:$A$1823='Ratios - Total'!$A1417,Data!$C$2:$C$1823,0),0))/INDEX(Data!$D$2:$D$1823,MATCH('Ratios - Total'!$C1417,IF(Data!$A$2:$A$1823='Ratios - Total'!$A1417,Data!$C$2:$C$1823,0),0)),"Missing Data")</f>
        <v>0</v>
      </c>
      <c r="J1417" s="22"/>
      <c r="K1417" s="5">
        <f t="array" ref="K1417">IFERROR(INDEX(Data!$E$2:$E$1823,MATCH('Ratios - Total'!$C1417,IF(Data!$A$2:$A$1823='Ratios - Total'!$A1417,Data!$C$2:$C$1823,0),0))/INDEX(Data!$D$2:$D$1823,MATCH('Ratios - Total'!$C1417,IF(Data!$A$2:$A$1823='Ratios - Total'!$A1417,Data!$C$2:$C$1823,0),0)),"Missing Data")</f>
        <v>0</v>
      </c>
      <c r="L1417" s="5"/>
      <c r="M1417" s="5" t="str">
        <f t="array" ref="M1417">IFERROR(INDEX(Data!$F$2:$F$1823,MATCH('Ratios - Total'!$C1417,IF(Data!$A$2:$A$1823='Ratios - Total'!$A1417,Data!$C$2:$C$1823,0),0))/INDEX(Data!$E$2:$E$1823,MATCH('Ratios - Total'!$C1417,IF(Data!$A$2:$A$1823='Ratios - Total'!$A1417,Data!$C$2:$C$1823,0),0)),"Missing Data")</f>
        <v>Missing Data</v>
      </c>
      <c r="N1417" s="5"/>
      <c r="O1417" s="5" t="str">
        <f t="array" ref="O1417">IFERROR(INDEX(Data!$G$2:$G$1823,MATCH('Ratios - Total'!$C1417,IF(Data!$A$2:$A$1823='Ratios - Total'!$A1417,Data!$C$2:$C$1823,0),0))/INDEX(Data!$F$2:$F$1823,MATCH('Ratios - Total'!$C1417,IF(Data!$A$2:$A$1823='Ratios - Total'!$A1417,Data!$C$2:$C$1823,0),0)),"Missing Data")</f>
        <v>Missing Data</v>
      </c>
      <c r="P1417" s="5" t="str">
        <f t="array" ref="P1417">IFERROR(INDEX(Data!$H$2:$H$1823,MATCH('Ratios - Total'!$C1417,IF(Data!$A$2:$A$1823='Ratios - Total'!$A1417,Data!$C$2:$C$1823,0),0))/INDEX(Data!$G$2:$G$1823,MATCH('Ratios - Total'!$C1417,IF(Data!$A$2:$A$1823='Ratios - Total'!$A1417,Data!$C$2:$C$1823,0),0)),"Missing Data")</f>
        <v>Missing Data</v>
      </c>
      <c r="Q1417" s="5"/>
      <c r="R1417" s="5" t="str">
        <f t="array" ref="R1417">IFERROR(INDEX(Data!$L$2:$L$1823,MATCH('Ratios - Total'!$C1417,IF(Data!$A$2:$A$1823='Ratios - Total'!$A1417,Data!$C$2:$C$1823,0),0))/INDEX(Data!$G$2:$G$1823,MATCH('Ratios - Total'!$C1417,IF(Data!$A$2:$A$1823='Ratios - Total'!$A1417,Data!$C$2:$C$1823,0),0)),"Missing Data")</f>
        <v>Missing Data</v>
      </c>
      <c r="S1417" s="5"/>
      <c r="T1417" s="5">
        <f t="array" ref="T1417">IFERROR(INDEX(Data!$H$2:$H$1823,MATCH('Ratios - Total'!$C1417,IF(Data!$A$2:$A$1823='Ratios - Total'!$A1417,Data!$C$2:$C$1823,0),0))/INDEX(Data!$L$2:$L$1823,MATCH('Ratios - Total'!$C1417,IF(Data!$A$2:$A$1823='Ratios - Total'!$A1417,Data!$C$2:$C$1823,0),0)),"Missing Data")</f>
        <v>129464.33856010791</v>
      </c>
      <c r="U1417" s="5">
        <f t="array" ref="U1417">IFERROR(INDEX(Data!$K$2:$K$1823,MATCH('Ratios - Total'!$C1417,IF(Data!$A$2:$A$1823='Ratios - Total'!$A1417,Data!$C$2:$C$1823,0),0))/INDEX(Data!$H$2:$H$1823,MATCH('Ratios - Total'!$C1417,IF(Data!$A$2:$A$1823='Ratios - Total'!$A1417,Data!$C$2:$C$1823,0),0)),"Missing Data")</f>
        <v>0.29334024526403096</v>
      </c>
      <c r="V1417" s="5">
        <f t="array" ref="V1417">IFERROR(INDEX(Data!$K$2:$K$1823,MATCH('Ratios - Total'!$C1417,IF(Data!$A$2:$A$1823='Ratios - Total'!$A1417,Data!$C$2:$C$1823,0),0))/INDEX(Data!$L$2:$L$1823,MATCH('Ratios - Total'!$C1417,IF(Data!$A$2:$A$1823='Ratios - Total'!$A1417,Data!$C$2:$C$1823,0),0)),"Missing Data")</f>
        <v>37977.100826167596</v>
      </c>
      <c r="W1417" s="5">
        <f t="shared" si="22"/>
        <v>91487.237733940303</v>
      </c>
      <c r="X1417" s="5" t="str">
        <f t="array" ref="X1417">IFERROR(INDEX(Data!$K$2:$K$1823,MATCH('Ratios - Total'!$C1417,IF(Data!$A$2:$A$1823='Ratios - Total'!$A1417,Data!$C$2:$C$1823,0),0))/INDEX(Data!$G$2:$G$1823,MATCH('Ratios - Total'!$C1417,IF(Data!$A$2:$A$1823='Ratios - Total'!$A1417,Data!$C$2:$C$1823,0),0)),"Missing Data")</f>
        <v>Missing Data</v>
      </c>
    </row>
    <row r="1418" spans="1:24" x14ac:dyDescent="0.25">
      <c r="A1418" s="22" t="s">
        <v>22</v>
      </c>
      <c r="B1418" s="22" t="s">
        <v>23</v>
      </c>
      <c r="C1418" s="22">
        <v>2005</v>
      </c>
      <c r="D1418" s="5">
        <f t="array" ref="D1418">IFERROR(INDEX(Data!$H$2:$H$1823,MATCH('Ratios - Total'!$C1418,IF(Data!$A$2:$A$1823='Ratios - Total'!$A1418,Data!$C$2:$C$1823,0),0))/INDEX(Data!$D$2:$D$1823,MATCH('Ratios - Total'!$C1418,IF(Data!$A$2:$A$1823='Ratios - Total'!$A1418,Data!$C$2:$C$1823,0),0)),"Missing Data")</f>
        <v>1466.823902516069</v>
      </c>
      <c r="E1418" s="22"/>
      <c r="F1418" s="5">
        <f t="array" ref="F1418">IFERROR(INDEX(Data!$G$2:$G$1823,MATCH('Ratios - Total'!$C1418,IF(Data!$A$2:$A$1823='Ratios - Total'!$A1418,Data!$C$2:$C$1823,0),0))/INDEX(Data!$D$2:$D$1823,MATCH('Ratios - Total'!$C1418,IF(Data!$A$2:$A$1823='Ratios - Total'!$A1418,Data!$C$2:$C$1823,0),0)),"Missing Data")</f>
        <v>0</v>
      </c>
      <c r="G1418" s="5"/>
      <c r="H1418" s="5" t="str">
        <f t="array" ref="H1418">IFERROR(INDEX(Data!$H$2:$H$1823,MATCH('Ratios - Total'!$C1418,IF(Data!$A$2:$A$1823='Ratios - Total'!$A1418,Data!$C$2:$C$1823,0),0))/INDEX(Data!$G$2:$G$1823,MATCH('Ratios - Total'!$C1418,IF(Data!$A$2:$A$1823='Ratios - Total'!$A1418,Data!$C$2:$C$1823,0),0)),"Missing Data")</f>
        <v>Missing Data</v>
      </c>
      <c r="I1418" s="5">
        <f t="array" ref="I1418">IFERROR(INDEX(Data!$G$2:$G$1823,MATCH('Ratios - Total'!$C1418,IF(Data!$A$2:$A$1823='Ratios - Total'!$A1418,Data!$C$2:$C$1823,0),0))/INDEX(Data!$D$2:$D$1823,MATCH('Ratios - Total'!$C1418,IF(Data!$A$2:$A$1823='Ratios - Total'!$A1418,Data!$C$2:$C$1823,0),0)),"Missing Data")</f>
        <v>0</v>
      </c>
      <c r="J1418" s="22"/>
      <c r="K1418" s="5">
        <f t="array" ref="K1418">IFERROR(INDEX(Data!$E$2:$E$1823,MATCH('Ratios - Total'!$C1418,IF(Data!$A$2:$A$1823='Ratios - Total'!$A1418,Data!$C$2:$C$1823,0),0))/INDEX(Data!$D$2:$D$1823,MATCH('Ratios - Total'!$C1418,IF(Data!$A$2:$A$1823='Ratios - Total'!$A1418,Data!$C$2:$C$1823,0),0)),"Missing Data")</f>
        <v>0</v>
      </c>
      <c r="L1418" s="5"/>
      <c r="M1418" s="5" t="str">
        <f t="array" ref="M1418">IFERROR(INDEX(Data!$F$2:$F$1823,MATCH('Ratios - Total'!$C1418,IF(Data!$A$2:$A$1823='Ratios - Total'!$A1418,Data!$C$2:$C$1823,0),0))/INDEX(Data!$E$2:$E$1823,MATCH('Ratios - Total'!$C1418,IF(Data!$A$2:$A$1823='Ratios - Total'!$A1418,Data!$C$2:$C$1823,0),0)),"Missing Data")</f>
        <v>Missing Data</v>
      </c>
      <c r="N1418" s="5"/>
      <c r="O1418" s="5" t="str">
        <f t="array" ref="O1418">IFERROR(INDEX(Data!$G$2:$G$1823,MATCH('Ratios - Total'!$C1418,IF(Data!$A$2:$A$1823='Ratios - Total'!$A1418,Data!$C$2:$C$1823,0),0))/INDEX(Data!$F$2:$F$1823,MATCH('Ratios - Total'!$C1418,IF(Data!$A$2:$A$1823='Ratios - Total'!$A1418,Data!$C$2:$C$1823,0),0)),"Missing Data")</f>
        <v>Missing Data</v>
      </c>
      <c r="P1418" s="5" t="str">
        <f t="array" ref="P1418">IFERROR(INDEX(Data!$H$2:$H$1823,MATCH('Ratios - Total'!$C1418,IF(Data!$A$2:$A$1823='Ratios - Total'!$A1418,Data!$C$2:$C$1823,0),0))/INDEX(Data!$G$2:$G$1823,MATCH('Ratios - Total'!$C1418,IF(Data!$A$2:$A$1823='Ratios - Total'!$A1418,Data!$C$2:$C$1823,0),0)),"Missing Data")</f>
        <v>Missing Data</v>
      </c>
      <c r="Q1418" s="5"/>
      <c r="R1418" s="5" t="str">
        <f t="array" ref="R1418">IFERROR(INDEX(Data!$L$2:$L$1823,MATCH('Ratios - Total'!$C1418,IF(Data!$A$2:$A$1823='Ratios - Total'!$A1418,Data!$C$2:$C$1823,0),0))/INDEX(Data!$G$2:$G$1823,MATCH('Ratios - Total'!$C1418,IF(Data!$A$2:$A$1823='Ratios - Total'!$A1418,Data!$C$2:$C$1823,0),0)),"Missing Data")</f>
        <v>Missing Data</v>
      </c>
      <c r="S1418" s="5"/>
      <c r="T1418" s="5">
        <f t="array" ref="T1418">IFERROR(INDEX(Data!$H$2:$H$1823,MATCH('Ratios - Total'!$C1418,IF(Data!$A$2:$A$1823='Ratios - Total'!$A1418,Data!$C$2:$C$1823,0),0))/INDEX(Data!$L$2:$L$1823,MATCH('Ratios - Total'!$C1418,IF(Data!$A$2:$A$1823='Ratios - Total'!$A1418,Data!$C$2:$C$1823,0),0)),"Missing Data")</f>
        <v>83606.080612339429</v>
      </c>
      <c r="U1418" s="5">
        <f t="array" ref="U1418">IFERROR(INDEX(Data!$K$2:$K$1823,MATCH('Ratios - Total'!$C1418,IF(Data!$A$2:$A$1823='Ratios - Total'!$A1418,Data!$C$2:$C$1823,0),0))/INDEX(Data!$H$2:$H$1823,MATCH('Ratios - Total'!$C1418,IF(Data!$A$2:$A$1823='Ratios - Total'!$A1418,Data!$C$2:$C$1823,0),0)),"Missing Data")</f>
        <v>0.35134559379551211</v>
      </c>
      <c r="V1418" s="5">
        <f t="array" ref="V1418">IFERROR(INDEX(Data!$K$2:$K$1823,MATCH('Ratios - Total'!$C1418,IF(Data!$A$2:$A$1823='Ratios - Total'!$A1418,Data!$C$2:$C$1823,0),0))/INDEX(Data!$L$2:$L$1823,MATCH('Ratios - Total'!$C1418,IF(Data!$A$2:$A$1823='Ratios - Total'!$A1418,Data!$C$2:$C$1823,0),0)),"Missing Data")</f>
        <v>29374.628037657854</v>
      </c>
      <c r="W1418" s="5">
        <f t="shared" si="22"/>
        <v>54231.452574681578</v>
      </c>
      <c r="X1418" s="5" t="str">
        <f t="array" ref="X1418">IFERROR(INDEX(Data!$K$2:$K$1823,MATCH('Ratios - Total'!$C1418,IF(Data!$A$2:$A$1823='Ratios - Total'!$A1418,Data!$C$2:$C$1823,0),0))/INDEX(Data!$G$2:$G$1823,MATCH('Ratios - Total'!$C1418,IF(Data!$A$2:$A$1823='Ratios - Total'!$A1418,Data!$C$2:$C$1823,0),0)),"Missing Data")</f>
        <v>Missing Data</v>
      </c>
    </row>
    <row r="1419" spans="1:24" x14ac:dyDescent="0.25">
      <c r="A1419" s="22" t="s">
        <v>24</v>
      </c>
      <c r="B1419" s="22" t="s">
        <v>25</v>
      </c>
      <c r="C1419" s="22">
        <v>2005</v>
      </c>
      <c r="D1419" s="5">
        <f t="array" ref="D1419">IFERROR(INDEX(Data!$H$2:$H$1823,MATCH('Ratios - Total'!$C1419,IF(Data!$A$2:$A$1823='Ratios - Total'!$A1419,Data!$C$2:$C$1823,0),0))/INDEX(Data!$D$2:$D$1823,MATCH('Ratios - Total'!$C1419,IF(Data!$A$2:$A$1823='Ratios - Total'!$A1419,Data!$C$2:$C$1823,0),0)),"Missing Data")</f>
        <v>1752.3398443320477</v>
      </c>
      <c r="E1419" s="22"/>
      <c r="F1419" s="5">
        <f t="array" ref="F1419">IFERROR(INDEX(Data!$G$2:$G$1823,MATCH('Ratios - Total'!$C1419,IF(Data!$A$2:$A$1823='Ratios - Total'!$A1419,Data!$C$2:$C$1823,0),0))/INDEX(Data!$D$2:$D$1823,MATCH('Ratios - Total'!$C1419,IF(Data!$A$2:$A$1823='Ratios - Total'!$A1419,Data!$C$2:$C$1823,0),0)),"Missing Data")</f>
        <v>0</v>
      </c>
      <c r="G1419" s="5"/>
      <c r="H1419" s="5" t="str">
        <f t="array" ref="H1419">IFERROR(INDEX(Data!$H$2:$H$1823,MATCH('Ratios - Total'!$C1419,IF(Data!$A$2:$A$1823='Ratios - Total'!$A1419,Data!$C$2:$C$1823,0),0))/INDEX(Data!$G$2:$G$1823,MATCH('Ratios - Total'!$C1419,IF(Data!$A$2:$A$1823='Ratios - Total'!$A1419,Data!$C$2:$C$1823,0),0)),"Missing Data")</f>
        <v>Missing Data</v>
      </c>
      <c r="I1419" s="5">
        <f t="array" ref="I1419">IFERROR(INDEX(Data!$G$2:$G$1823,MATCH('Ratios - Total'!$C1419,IF(Data!$A$2:$A$1823='Ratios - Total'!$A1419,Data!$C$2:$C$1823,0),0))/INDEX(Data!$D$2:$D$1823,MATCH('Ratios - Total'!$C1419,IF(Data!$A$2:$A$1823='Ratios - Total'!$A1419,Data!$C$2:$C$1823,0),0)),"Missing Data")</f>
        <v>0</v>
      </c>
      <c r="J1419" s="22"/>
      <c r="K1419" s="5">
        <f t="array" ref="K1419">IFERROR(INDEX(Data!$E$2:$E$1823,MATCH('Ratios - Total'!$C1419,IF(Data!$A$2:$A$1823='Ratios - Total'!$A1419,Data!$C$2:$C$1823,0),0))/INDEX(Data!$D$2:$D$1823,MATCH('Ratios - Total'!$C1419,IF(Data!$A$2:$A$1823='Ratios - Total'!$A1419,Data!$C$2:$C$1823,0),0)),"Missing Data")</f>
        <v>0</v>
      </c>
      <c r="L1419" s="5"/>
      <c r="M1419" s="5" t="str">
        <f t="array" ref="M1419">IFERROR(INDEX(Data!$F$2:$F$1823,MATCH('Ratios - Total'!$C1419,IF(Data!$A$2:$A$1823='Ratios - Total'!$A1419,Data!$C$2:$C$1823,0),0))/INDEX(Data!$E$2:$E$1823,MATCH('Ratios - Total'!$C1419,IF(Data!$A$2:$A$1823='Ratios - Total'!$A1419,Data!$C$2:$C$1823,0),0)),"Missing Data")</f>
        <v>Missing Data</v>
      </c>
      <c r="N1419" s="5"/>
      <c r="O1419" s="5" t="str">
        <f t="array" ref="O1419">IFERROR(INDEX(Data!$G$2:$G$1823,MATCH('Ratios - Total'!$C1419,IF(Data!$A$2:$A$1823='Ratios - Total'!$A1419,Data!$C$2:$C$1823,0),0))/INDEX(Data!$F$2:$F$1823,MATCH('Ratios - Total'!$C1419,IF(Data!$A$2:$A$1823='Ratios - Total'!$A1419,Data!$C$2:$C$1823,0),0)),"Missing Data")</f>
        <v>Missing Data</v>
      </c>
      <c r="P1419" s="5" t="str">
        <f t="array" ref="P1419">IFERROR(INDEX(Data!$H$2:$H$1823,MATCH('Ratios - Total'!$C1419,IF(Data!$A$2:$A$1823='Ratios - Total'!$A1419,Data!$C$2:$C$1823,0),0))/INDEX(Data!$G$2:$G$1823,MATCH('Ratios - Total'!$C1419,IF(Data!$A$2:$A$1823='Ratios - Total'!$A1419,Data!$C$2:$C$1823,0),0)),"Missing Data")</f>
        <v>Missing Data</v>
      </c>
      <c r="Q1419" s="5"/>
      <c r="R1419" s="5" t="str">
        <f t="array" ref="R1419">IFERROR(INDEX(Data!$L$2:$L$1823,MATCH('Ratios - Total'!$C1419,IF(Data!$A$2:$A$1823='Ratios - Total'!$A1419,Data!$C$2:$C$1823,0),0))/INDEX(Data!$G$2:$G$1823,MATCH('Ratios - Total'!$C1419,IF(Data!$A$2:$A$1823='Ratios - Total'!$A1419,Data!$C$2:$C$1823,0),0)),"Missing Data")</f>
        <v>Missing Data</v>
      </c>
      <c r="S1419" s="5"/>
      <c r="T1419" s="5">
        <f t="array" ref="T1419">IFERROR(INDEX(Data!$H$2:$H$1823,MATCH('Ratios - Total'!$C1419,IF(Data!$A$2:$A$1823='Ratios - Total'!$A1419,Data!$C$2:$C$1823,0),0))/INDEX(Data!$L$2:$L$1823,MATCH('Ratios - Total'!$C1419,IF(Data!$A$2:$A$1823='Ratios - Total'!$A1419,Data!$C$2:$C$1823,0),0)),"Missing Data")</f>
        <v>68612.801880998755</v>
      </c>
      <c r="U1419" s="5">
        <f t="array" ref="U1419">IFERROR(INDEX(Data!$K$2:$K$1823,MATCH('Ratios - Total'!$C1419,IF(Data!$A$2:$A$1823='Ratios - Total'!$A1419,Data!$C$2:$C$1823,0),0))/INDEX(Data!$H$2:$H$1823,MATCH('Ratios - Total'!$C1419,IF(Data!$A$2:$A$1823='Ratios - Total'!$A1419,Data!$C$2:$C$1823,0),0)),"Missing Data")</f>
        <v>0.43746336890944587</v>
      </c>
      <c r="V1419" s="5">
        <f t="array" ref="V1419">IFERROR(INDEX(Data!$K$2:$K$1823,MATCH('Ratios - Total'!$C1419,IF(Data!$A$2:$A$1823='Ratios - Total'!$A1419,Data!$C$2:$C$1823,0),0))/INDEX(Data!$L$2:$L$1823,MATCH('Ratios - Total'!$C1419,IF(Data!$A$2:$A$1823='Ratios - Total'!$A1419,Data!$C$2:$C$1823,0),0)),"Missing Data")</f>
        <v>30015.587461178082</v>
      </c>
      <c r="W1419" s="5">
        <f t="shared" si="22"/>
        <v>38597.214419820673</v>
      </c>
      <c r="X1419" s="5" t="str">
        <f t="array" ref="X1419">IFERROR(INDEX(Data!$K$2:$K$1823,MATCH('Ratios - Total'!$C1419,IF(Data!$A$2:$A$1823='Ratios - Total'!$A1419,Data!$C$2:$C$1823,0),0))/INDEX(Data!$G$2:$G$1823,MATCH('Ratios - Total'!$C1419,IF(Data!$A$2:$A$1823='Ratios - Total'!$A1419,Data!$C$2:$C$1823,0),0)),"Missing Data")</f>
        <v>Missing Data</v>
      </c>
    </row>
    <row r="1420" spans="1:24" x14ac:dyDescent="0.25">
      <c r="A1420" s="22" t="s">
        <v>26</v>
      </c>
      <c r="B1420" s="22" t="s">
        <v>27</v>
      </c>
      <c r="C1420" s="22">
        <v>2005</v>
      </c>
      <c r="D1420" s="5">
        <f t="array" ref="D1420">IFERROR(INDEX(Data!$H$2:$H$1823,MATCH('Ratios - Total'!$C1420,IF(Data!$A$2:$A$1823='Ratios - Total'!$A1420,Data!$C$2:$C$1823,0),0))/INDEX(Data!$D$2:$D$1823,MATCH('Ratios - Total'!$C1420,IF(Data!$A$2:$A$1823='Ratios - Total'!$A1420,Data!$C$2:$C$1823,0),0)),"Missing Data")</f>
        <v>1380.0433161165256</v>
      </c>
      <c r="E1420" s="22"/>
      <c r="F1420" s="5">
        <f t="array" ref="F1420">IFERROR(INDEX(Data!$G$2:$G$1823,MATCH('Ratios - Total'!$C1420,IF(Data!$A$2:$A$1823='Ratios - Total'!$A1420,Data!$C$2:$C$1823,0),0))/INDEX(Data!$D$2:$D$1823,MATCH('Ratios - Total'!$C1420,IF(Data!$A$2:$A$1823='Ratios - Total'!$A1420,Data!$C$2:$C$1823,0),0)),"Missing Data")</f>
        <v>0</v>
      </c>
      <c r="G1420" s="5"/>
      <c r="H1420" s="5" t="str">
        <f t="array" ref="H1420">IFERROR(INDEX(Data!$H$2:$H$1823,MATCH('Ratios - Total'!$C1420,IF(Data!$A$2:$A$1823='Ratios - Total'!$A1420,Data!$C$2:$C$1823,0),0))/INDEX(Data!$G$2:$G$1823,MATCH('Ratios - Total'!$C1420,IF(Data!$A$2:$A$1823='Ratios - Total'!$A1420,Data!$C$2:$C$1823,0),0)),"Missing Data")</f>
        <v>Missing Data</v>
      </c>
      <c r="I1420" s="5">
        <f t="array" ref="I1420">IFERROR(INDEX(Data!$G$2:$G$1823,MATCH('Ratios - Total'!$C1420,IF(Data!$A$2:$A$1823='Ratios - Total'!$A1420,Data!$C$2:$C$1823,0),0))/INDEX(Data!$D$2:$D$1823,MATCH('Ratios - Total'!$C1420,IF(Data!$A$2:$A$1823='Ratios - Total'!$A1420,Data!$C$2:$C$1823,0),0)),"Missing Data")</f>
        <v>0</v>
      </c>
      <c r="J1420" s="22"/>
      <c r="K1420" s="5">
        <f t="array" ref="K1420">IFERROR(INDEX(Data!$E$2:$E$1823,MATCH('Ratios - Total'!$C1420,IF(Data!$A$2:$A$1823='Ratios - Total'!$A1420,Data!$C$2:$C$1823,0),0))/INDEX(Data!$D$2:$D$1823,MATCH('Ratios - Total'!$C1420,IF(Data!$A$2:$A$1823='Ratios - Total'!$A1420,Data!$C$2:$C$1823,0),0)),"Missing Data")</f>
        <v>0</v>
      </c>
      <c r="L1420" s="5"/>
      <c r="M1420" s="5" t="str">
        <f t="array" ref="M1420">IFERROR(INDEX(Data!$F$2:$F$1823,MATCH('Ratios - Total'!$C1420,IF(Data!$A$2:$A$1823='Ratios - Total'!$A1420,Data!$C$2:$C$1823,0),0))/INDEX(Data!$E$2:$E$1823,MATCH('Ratios - Total'!$C1420,IF(Data!$A$2:$A$1823='Ratios - Total'!$A1420,Data!$C$2:$C$1823,0),0)),"Missing Data")</f>
        <v>Missing Data</v>
      </c>
      <c r="N1420" s="5"/>
      <c r="O1420" s="5" t="str">
        <f t="array" ref="O1420">IFERROR(INDEX(Data!$G$2:$G$1823,MATCH('Ratios - Total'!$C1420,IF(Data!$A$2:$A$1823='Ratios - Total'!$A1420,Data!$C$2:$C$1823,0),0))/INDEX(Data!$F$2:$F$1823,MATCH('Ratios - Total'!$C1420,IF(Data!$A$2:$A$1823='Ratios - Total'!$A1420,Data!$C$2:$C$1823,0),0)),"Missing Data")</f>
        <v>Missing Data</v>
      </c>
      <c r="P1420" s="5" t="str">
        <f t="array" ref="P1420">IFERROR(INDEX(Data!$H$2:$H$1823,MATCH('Ratios - Total'!$C1420,IF(Data!$A$2:$A$1823='Ratios - Total'!$A1420,Data!$C$2:$C$1823,0),0))/INDEX(Data!$G$2:$G$1823,MATCH('Ratios - Total'!$C1420,IF(Data!$A$2:$A$1823='Ratios - Total'!$A1420,Data!$C$2:$C$1823,0),0)),"Missing Data")</f>
        <v>Missing Data</v>
      </c>
      <c r="Q1420" s="5"/>
      <c r="R1420" s="5" t="str">
        <f t="array" ref="R1420">IFERROR(INDEX(Data!$L$2:$L$1823,MATCH('Ratios - Total'!$C1420,IF(Data!$A$2:$A$1823='Ratios - Total'!$A1420,Data!$C$2:$C$1823,0),0))/INDEX(Data!$G$2:$G$1823,MATCH('Ratios - Total'!$C1420,IF(Data!$A$2:$A$1823='Ratios - Total'!$A1420,Data!$C$2:$C$1823,0),0)),"Missing Data")</f>
        <v>Missing Data</v>
      </c>
      <c r="S1420" s="5"/>
      <c r="T1420" s="5">
        <f t="array" ref="T1420">IFERROR(INDEX(Data!$H$2:$H$1823,MATCH('Ratios - Total'!$C1420,IF(Data!$A$2:$A$1823='Ratios - Total'!$A1420,Data!$C$2:$C$1823,0),0))/INDEX(Data!$L$2:$L$1823,MATCH('Ratios - Total'!$C1420,IF(Data!$A$2:$A$1823='Ratios - Total'!$A1420,Data!$C$2:$C$1823,0),0)),"Missing Data")</f>
        <v>71945.074646126552</v>
      </c>
      <c r="U1420" s="5">
        <f t="array" ref="U1420">IFERROR(INDEX(Data!$K$2:$K$1823,MATCH('Ratios - Total'!$C1420,IF(Data!$A$2:$A$1823='Ratios - Total'!$A1420,Data!$C$2:$C$1823,0),0))/INDEX(Data!$H$2:$H$1823,MATCH('Ratios - Total'!$C1420,IF(Data!$A$2:$A$1823='Ratios - Total'!$A1420,Data!$C$2:$C$1823,0),0)),"Missing Data")</f>
        <v>0.48099881744957118</v>
      </c>
      <c r="V1420" s="5">
        <f t="array" ref="V1420">IFERROR(INDEX(Data!$K$2:$K$1823,MATCH('Ratios - Total'!$C1420,IF(Data!$A$2:$A$1823='Ratios - Total'!$A1420,Data!$C$2:$C$1823,0),0))/INDEX(Data!$L$2:$L$1823,MATCH('Ratios - Total'!$C1420,IF(Data!$A$2:$A$1823='Ratios - Total'!$A1420,Data!$C$2:$C$1823,0),0)),"Missing Data")</f>
        <v>34605.495826107996</v>
      </c>
      <c r="W1420" s="5">
        <f t="shared" si="22"/>
        <v>37339.578820018556</v>
      </c>
      <c r="X1420" s="5" t="str">
        <f t="array" ref="X1420">IFERROR(INDEX(Data!$K$2:$K$1823,MATCH('Ratios - Total'!$C1420,IF(Data!$A$2:$A$1823='Ratios - Total'!$A1420,Data!$C$2:$C$1823,0),0))/INDEX(Data!$G$2:$G$1823,MATCH('Ratios - Total'!$C1420,IF(Data!$A$2:$A$1823='Ratios - Total'!$A1420,Data!$C$2:$C$1823,0),0)),"Missing Data")</f>
        <v>Missing Data</v>
      </c>
    </row>
    <row r="1421" spans="1:24" x14ac:dyDescent="0.25">
      <c r="A1421" s="22" t="s">
        <v>28</v>
      </c>
      <c r="B1421" s="22" t="s">
        <v>29</v>
      </c>
      <c r="C1421" s="22">
        <v>2005</v>
      </c>
      <c r="D1421" s="5">
        <f t="array" ref="D1421">IFERROR(INDEX(Data!$H$2:$H$1823,MATCH('Ratios - Total'!$C1421,IF(Data!$A$2:$A$1823='Ratios - Total'!$A1421,Data!$C$2:$C$1823,0),0))/INDEX(Data!$D$2:$D$1823,MATCH('Ratios - Total'!$C1421,IF(Data!$A$2:$A$1823='Ratios - Total'!$A1421,Data!$C$2:$C$1823,0),0)),"Missing Data")</f>
        <v>1351.4126649494028</v>
      </c>
      <c r="E1421" s="22"/>
      <c r="F1421" s="5">
        <f t="array" ref="F1421">IFERROR(INDEX(Data!$G$2:$G$1823,MATCH('Ratios - Total'!$C1421,IF(Data!$A$2:$A$1823='Ratios - Total'!$A1421,Data!$C$2:$C$1823,0),0))/INDEX(Data!$D$2:$D$1823,MATCH('Ratios - Total'!$C1421,IF(Data!$A$2:$A$1823='Ratios - Total'!$A1421,Data!$C$2:$C$1823,0),0)),"Missing Data")</f>
        <v>0</v>
      </c>
      <c r="G1421" s="5"/>
      <c r="H1421" s="5" t="str">
        <f t="array" ref="H1421">IFERROR(INDEX(Data!$H$2:$H$1823,MATCH('Ratios - Total'!$C1421,IF(Data!$A$2:$A$1823='Ratios - Total'!$A1421,Data!$C$2:$C$1823,0),0))/INDEX(Data!$G$2:$G$1823,MATCH('Ratios - Total'!$C1421,IF(Data!$A$2:$A$1823='Ratios - Total'!$A1421,Data!$C$2:$C$1823,0),0)),"Missing Data")</f>
        <v>Missing Data</v>
      </c>
      <c r="I1421" s="5">
        <f t="array" ref="I1421">IFERROR(INDEX(Data!$G$2:$G$1823,MATCH('Ratios - Total'!$C1421,IF(Data!$A$2:$A$1823='Ratios - Total'!$A1421,Data!$C$2:$C$1823,0),0))/INDEX(Data!$D$2:$D$1823,MATCH('Ratios - Total'!$C1421,IF(Data!$A$2:$A$1823='Ratios - Total'!$A1421,Data!$C$2:$C$1823,0),0)),"Missing Data")</f>
        <v>0</v>
      </c>
      <c r="J1421" s="22"/>
      <c r="K1421" s="5">
        <f t="array" ref="K1421">IFERROR(INDEX(Data!$E$2:$E$1823,MATCH('Ratios - Total'!$C1421,IF(Data!$A$2:$A$1823='Ratios - Total'!$A1421,Data!$C$2:$C$1823,0),0))/INDEX(Data!$D$2:$D$1823,MATCH('Ratios - Total'!$C1421,IF(Data!$A$2:$A$1823='Ratios - Total'!$A1421,Data!$C$2:$C$1823,0),0)),"Missing Data")</f>
        <v>0</v>
      </c>
      <c r="L1421" s="5"/>
      <c r="M1421" s="5" t="str">
        <f t="array" ref="M1421">IFERROR(INDEX(Data!$F$2:$F$1823,MATCH('Ratios - Total'!$C1421,IF(Data!$A$2:$A$1823='Ratios - Total'!$A1421,Data!$C$2:$C$1823,0),0))/INDEX(Data!$E$2:$E$1823,MATCH('Ratios - Total'!$C1421,IF(Data!$A$2:$A$1823='Ratios - Total'!$A1421,Data!$C$2:$C$1823,0),0)),"Missing Data")</f>
        <v>Missing Data</v>
      </c>
      <c r="N1421" s="5"/>
      <c r="O1421" s="5" t="str">
        <f t="array" ref="O1421">IFERROR(INDEX(Data!$G$2:$G$1823,MATCH('Ratios - Total'!$C1421,IF(Data!$A$2:$A$1823='Ratios - Total'!$A1421,Data!$C$2:$C$1823,0),0))/INDEX(Data!$F$2:$F$1823,MATCH('Ratios - Total'!$C1421,IF(Data!$A$2:$A$1823='Ratios - Total'!$A1421,Data!$C$2:$C$1823,0),0)),"Missing Data")</f>
        <v>Missing Data</v>
      </c>
      <c r="P1421" s="5" t="str">
        <f t="array" ref="P1421">IFERROR(INDEX(Data!$H$2:$H$1823,MATCH('Ratios - Total'!$C1421,IF(Data!$A$2:$A$1823='Ratios - Total'!$A1421,Data!$C$2:$C$1823,0),0))/INDEX(Data!$G$2:$G$1823,MATCH('Ratios - Total'!$C1421,IF(Data!$A$2:$A$1823='Ratios - Total'!$A1421,Data!$C$2:$C$1823,0),0)),"Missing Data")</f>
        <v>Missing Data</v>
      </c>
      <c r="Q1421" s="5"/>
      <c r="R1421" s="5" t="str">
        <f t="array" ref="R1421">IFERROR(INDEX(Data!$L$2:$L$1823,MATCH('Ratios - Total'!$C1421,IF(Data!$A$2:$A$1823='Ratios - Total'!$A1421,Data!$C$2:$C$1823,0),0))/INDEX(Data!$G$2:$G$1823,MATCH('Ratios - Total'!$C1421,IF(Data!$A$2:$A$1823='Ratios - Total'!$A1421,Data!$C$2:$C$1823,0),0)),"Missing Data")</f>
        <v>Missing Data</v>
      </c>
      <c r="S1421" s="5"/>
      <c r="T1421" s="5">
        <f t="array" ref="T1421">IFERROR(INDEX(Data!$H$2:$H$1823,MATCH('Ratios - Total'!$C1421,IF(Data!$A$2:$A$1823='Ratios - Total'!$A1421,Data!$C$2:$C$1823,0),0))/INDEX(Data!$L$2:$L$1823,MATCH('Ratios - Total'!$C1421,IF(Data!$A$2:$A$1823='Ratios - Total'!$A1421,Data!$C$2:$C$1823,0),0)),"Missing Data")</f>
        <v>63410.196655606298</v>
      </c>
      <c r="U1421" s="5">
        <f t="array" ref="U1421">IFERROR(INDEX(Data!$K$2:$K$1823,MATCH('Ratios - Total'!$C1421,IF(Data!$A$2:$A$1823='Ratios - Total'!$A1421,Data!$C$2:$C$1823,0),0))/INDEX(Data!$H$2:$H$1823,MATCH('Ratios - Total'!$C1421,IF(Data!$A$2:$A$1823='Ratios - Total'!$A1421,Data!$C$2:$C$1823,0),0)),"Missing Data")</f>
        <v>0.42372910202482328</v>
      </c>
      <c r="V1421" s="5">
        <f t="array" ref="V1421">IFERROR(INDEX(Data!$K$2:$K$1823,MATCH('Ratios - Total'!$C1421,IF(Data!$A$2:$A$1823='Ratios - Total'!$A1421,Data!$C$2:$C$1823,0),0))/INDEX(Data!$L$2:$L$1823,MATCH('Ratios - Total'!$C1421,IF(Data!$A$2:$A$1823='Ratios - Total'!$A1421,Data!$C$2:$C$1823,0),0)),"Missing Data")</f>
        <v>26868.745688097508</v>
      </c>
      <c r="W1421" s="5">
        <f t="shared" si="22"/>
        <v>36541.45096750879</v>
      </c>
      <c r="X1421" s="5" t="str">
        <f t="array" ref="X1421">IFERROR(INDEX(Data!$K$2:$K$1823,MATCH('Ratios - Total'!$C1421,IF(Data!$A$2:$A$1823='Ratios - Total'!$A1421,Data!$C$2:$C$1823,0),0))/INDEX(Data!$G$2:$G$1823,MATCH('Ratios - Total'!$C1421,IF(Data!$A$2:$A$1823='Ratios - Total'!$A1421,Data!$C$2:$C$1823,0),0)),"Missing Data")</f>
        <v>Missing Data</v>
      </c>
    </row>
    <row r="1422" spans="1:24" x14ac:dyDescent="0.25">
      <c r="A1422" s="22" t="s">
        <v>30</v>
      </c>
      <c r="B1422" s="22" t="s">
        <v>31</v>
      </c>
      <c r="C1422" s="22">
        <v>2005</v>
      </c>
      <c r="D1422" s="5">
        <f t="array" ref="D1422">IFERROR(INDEX(Data!$H$2:$H$1823,MATCH('Ratios - Total'!$C1422,IF(Data!$A$2:$A$1823='Ratios - Total'!$A1422,Data!$C$2:$C$1823,0),0))/INDEX(Data!$D$2:$D$1823,MATCH('Ratios - Total'!$C1422,IF(Data!$A$2:$A$1823='Ratios - Total'!$A1422,Data!$C$2:$C$1823,0),0)),"Missing Data")</f>
        <v>1708.998335038739</v>
      </c>
      <c r="E1422" s="22"/>
      <c r="F1422" s="5">
        <f t="array" ref="F1422">IFERROR(INDEX(Data!$G$2:$G$1823,MATCH('Ratios - Total'!$C1422,IF(Data!$A$2:$A$1823='Ratios - Total'!$A1422,Data!$C$2:$C$1823,0),0))/INDEX(Data!$D$2:$D$1823,MATCH('Ratios - Total'!$C1422,IF(Data!$A$2:$A$1823='Ratios - Total'!$A1422,Data!$C$2:$C$1823,0),0)),"Missing Data")</f>
        <v>0</v>
      </c>
      <c r="G1422" s="5"/>
      <c r="H1422" s="5" t="str">
        <f t="array" ref="H1422">IFERROR(INDEX(Data!$H$2:$H$1823,MATCH('Ratios - Total'!$C1422,IF(Data!$A$2:$A$1823='Ratios - Total'!$A1422,Data!$C$2:$C$1823,0),0))/INDEX(Data!$G$2:$G$1823,MATCH('Ratios - Total'!$C1422,IF(Data!$A$2:$A$1823='Ratios - Total'!$A1422,Data!$C$2:$C$1823,0),0)),"Missing Data")</f>
        <v>Missing Data</v>
      </c>
      <c r="I1422" s="5">
        <f t="array" ref="I1422">IFERROR(INDEX(Data!$G$2:$G$1823,MATCH('Ratios - Total'!$C1422,IF(Data!$A$2:$A$1823='Ratios - Total'!$A1422,Data!$C$2:$C$1823,0),0))/INDEX(Data!$D$2:$D$1823,MATCH('Ratios - Total'!$C1422,IF(Data!$A$2:$A$1823='Ratios - Total'!$A1422,Data!$C$2:$C$1823,0),0)),"Missing Data")</f>
        <v>0</v>
      </c>
      <c r="J1422" s="22"/>
      <c r="K1422" s="5">
        <f t="array" ref="K1422">IFERROR(INDEX(Data!$E$2:$E$1823,MATCH('Ratios - Total'!$C1422,IF(Data!$A$2:$A$1823='Ratios - Total'!$A1422,Data!$C$2:$C$1823,0),0))/INDEX(Data!$D$2:$D$1823,MATCH('Ratios - Total'!$C1422,IF(Data!$A$2:$A$1823='Ratios - Total'!$A1422,Data!$C$2:$C$1823,0),0)),"Missing Data")</f>
        <v>0</v>
      </c>
      <c r="L1422" s="5"/>
      <c r="M1422" s="5" t="str">
        <f t="array" ref="M1422">IFERROR(INDEX(Data!$F$2:$F$1823,MATCH('Ratios - Total'!$C1422,IF(Data!$A$2:$A$1823='Ratios - Total'!$A1422,Data!$C$2:$C$1823,0),0))/INDEX(Data!$E$2:$E$1823,MATCH('Ratios - Total'!$C1422,IF(Data!$A$2:$A$1823='Ratios - Total'!$A1422,Data!$C$2:$C$1823,0),0)),"Missing Data")</f>
        <v>Missing Data</v>
      </c>
      <c r="N1422" s="5"/>
      <c r="O1422" s="5" t="str">
        <f t="array" ref="O1422">IFERROR(INDEX(Data!$G$2:$G$1823,MATCH('Ratios - Total'!$C1422,IF(Data!$A$2:$A$1823='Ratios - Total'!$A1422,Data!$C$2:$C$1823,0),0))/INDEX(Data!$F$2:$F$1823,MATCH('Ratios - Total'!$C1422,IF(Data!$A$2:$A$1823='Ratios - Total'!$A1422,Data!$C$2:$C$1823,0),0)),"Missing Data")</f>
        <v>Missing Data</v>
      </c>
      <c r="P1422" s="5" t="str">
        <f t="array" ref="P1422">IFERROR(INDEX(Data!$H$2:$H$1823,MATCH('Ratios - Total'!$C1422,IF(Data!$A$2:$A$1823='Ratios - Total'!$A1422,Data!$C$2:$C$1823,0),0))/INDEX(Data!$G$2:$G$1823,MATCH('Ratios - Total'!$C1422,IF(Data!$A$2:$A$1823='Ratios - Total'!$A1422,Data!$C$2:$C$1823,0),0)),"Missing Data")</f>
        <v>Missing Data</v>
      </c>
      <c r="Q1422" s="5"/>
      <c r="R1422" s="5" t="str">
        <f t="array" ref="R1422">IFERROR(INDEX(Data!$L$2:$L$1823,MATCH('Ratios - Total'!$C1422,IF(Data!$A$2:$A$1823='Ratios - Total'!$A1422,Data!$C$2:$C$1823,0),0))/INDEX(Data!$G$2:$G$1823,MATCH('Ratios - Total'!$C1422,IF(Data!$A$2:$A$1823='Ratios - Total'!$A1422,Data!$C$2:$C$1823,0),0)),"Missing Data")</f>
        <v>Missing Data</v>
      </c>
      <c r="S1422" s="5"/>
      <c r="T1422" s="5">
        <f t="array" ref="T1422">IFERROR(INDEX(Data!$H$2:$H$1823,MATCH('Ratios - Total'!$C1422,IF(Data!$A$2:$A$1823='Ratios - Total'!$A1422,Data!$C$2:$C$1823,0),0))/INDEX(Data!$L$2:$L$1823,MATCH('Ratios - Total'!$C1422,IF(Data!$A$2:$A$1823='Ratios - Total'!$A1422,Data!$C$2:$C$1823,0),0)),"Missing Data")</f>
        <v>80188.368318040084</v>
      </c>
      <c r="U1422" s="5">
        <f t="array" ref="U1422">IFERROR(INDEX(Data!$K$2:$K$1823,MATCH('Ratios - Total'!$C1422,IF(Data!$A$2:$A$1823='Ratios - Total'!$A1422,Data!$C$2:$C$1823,0),0))/INDEX(Data!$H$2:$H$1823,MATCH('Ratios - Total'!$C1422,IF(Data!$A$2:$A$1823='Ratios - Total'!$A1422,Data!$C$2:$C$1823,0),0)),"Missing Data")</f>
        <v>0.43573603298799279</v>
      </c>
      <c r="V1422" s="5">
        <f t="array" ref="V1422">IFERROR(INDEX(Data!$K$2:$K$1823,MATCH('Ratios - Total'!$C1422,IF(Data!$A$2:$A$1823='Ratios - Total'!$A1422,Data!$C$2:$C$1823,0),0))/INDEX(Data!$L$2:$L$1823,MATCH('Ratios - Total'!$C1422,IF(Data!$A$2:$A$1823='Ratios - Total'!$A1422,Data!$C$2:$C$1823,0),0)),"Missing Data")</f>
        <v>34940.961502682832</v>
      </c>
      <c r="W1422" s="5">
        <f t="shared" si="22"/>
        <v>45247.406815357252</v>
      </c>
      <c r="X1422" s="5" t="str">
        <f t="array" ref="X1422">IFERROR(INDEX(Data!$K$2:$K$1823,MATCH('Ratios - Total'!$C1422,IF(Data!$A$2:$A$1823='Ratios - Total'!$A1422,Data!$C$2:$C$1823,0),0))/INDEX(Data!$G$2:$G$1823,MATCH('Ratios - Total'!$C1422,IF(Data!$A$2:$A$1823='Ratios - Total'!$A1422,Data!$C$2:$C$1823,0),0)),"Missing Data")</f>
        <v>Missing Data</v>
      </c>
    </row>
    <row r="1423" spans="1:24" x14ac:dyDescent="0.25">
      <c r="A1423" s="22" t="s">
        <v>32</v>
      </c>
      <c r="B1423" s="22" t="s">
        <v>33</v>
      </c>
      <c r="C1423" s="22">
        <v>2005</v>
      </c>
      <c r="D1423" s="5">
        <f t="array" ref="D1423">IFERROR(INDEX(Data!$H$2:$H$1823,MATCH('Ratios - Total'!$C1423,IF(Data!$A$2:$A$1823='Ratios - Total'!$A1423,Data!$C$2:$C$1823,0),0))/INDEX(Data!$D$2:$D$1823,MATCH('Ratios - Total'!$C1423,IF(Data!$A$2:$A$1823='Ratios - Total'!$A1423,Data!$C$2:$C$1823,0),0)),"Missing Data")</f>
        <v>1628.8887920522611</v>
      </c>
      <c r="E1423" s="22"/>
      <c r="F1423" s="5">
        <f t="array" ref="F1423">IFERROR(INDEX(Data!$G$2:$G$1823,MATCH('Ratios - Total'!$C1423,IF(Data!$A$2:$A$1823='Ratios - Total'!$A1423,Data!$C$2:$C$1823,0),0))/INDEX(Data!$D$2:$D$1823,MATCH('Ratios - Total'!$C1423,IF(Data!$A$2:$A$1823='Ratios - Total'!$A1423,Data!$C$2:$C$1823,0),0)),"Missing Data")</f>
        <v>0</v>
      </c>
      <c r="G1423" s="5"/>
      <c r="H1423" s="5" t="str">
        <f t="array" ref="H1423">IFERROR(INDEX(Data!$H$2:$H$1823,MATCH('Ratios - Total'!$C1423,IF(Data!$A$2:$A$1823='Ratios - Total'!$A1423,Data!$C$2:$C$1823,0),0))/INDEX(Data!$G$2:$G$1823,MATCH('Ratios - Total'!$C1423,IF(Data!$A$2:$A$1823='Ratios - Total'!$A1423,Data!$C$2:$C$1823,0),0)),"Missing Data")</f>
        <v>Missing Data</v>
      </c>
      <c r="I1423" s="5">
        <f t="array" ref="I1423">IFERROR(INDEX(Data!$G$2:$G$1823,MATCH('Ratios - Total'!$C1423,IF(Data!$A$2:$A$1823='Ratios - Total'!$A1423,Data!$C$2:$C$1823,0),0))/INDEX(Data!$D$2:$D$1823,MATCH('Ratios - Total'!$C1423,IF(Data!$A$2:$A$1823='Ratios - Total'!$A1423,Data!$C$2:$C$1823,0),0)),"Missing Data")</f>
        <v>0</v>
      </c>
      <c r="J1423" s="22"/>
      <c r="K1423" s="5">
        <f t="array" ref="K1423">IFERROR(INDEX(Data!$E$2:$E$1823,MATCH('Ratios - Total'!$C1423,IF(Data!$A$2:$A$1823='Ratios - Total'!$A1423,Data!$C$2:$C$1823,0),0))/INDEX(Data!$D$2:$D$1823,MATCH('Ratios - Total'!$C1423,IF(Data!$A$2:$A$1823='Ratios - Total'!$A1423,Data!$C$2:$C$1823,0),0)),"Missing Data")</f>
        <v>0</v>
      </c>
      <c r="L1423" s="5"/>
      <c r="M1423" s="5" t="str">
        <f t="array" ref="M1423">IFERROR(INDEX(Data!$F$2:$F$1823,MATCH('Ratios - Total'!$C1423,IF(Data!$A$2:$A$1823='Ratios - Total'!$A1423,Data!$C$2:$C$1823,0),0))/INDEX(Data!$E$2:$E$1823,MATCH('Ratios - Total'!$C1423,IF(Data!$A$2:$A$1823='Ratios - Total'!$A1423,Data!$C$2:$C$1823,0),0)),"Missing Data")</f>
        <v>Missing Data</v>
      </c>
      <c r="N1423" s="5"/>
      <c r="O1423" s="5" t="str">
        <f t="array" ref="O1423">IFERROR(INDEX(Data!$G$2:$G$1823,MATCH('Ratios - Total'!$C1423,IF(Data!$A$2:$A$1823='Ratios - Total'!$A1423,Data!$C$2:$C$1823,0),0))/INDEX(Data!$F$2:$F$1823,MATCH('Ratios - Total'!$C1423,IF(Data!$A$2:$A$1823='Ratios - Total'!$A1423,Data!$C$2:$C$1823,0),0)),"Missing Data")</f>
        <v>Missing Data</v>
      </c>
      <c r="P1423" s="5" t="str">
        <f t="array" ref="P1423">IFERROR(INDEX(Data!$H$2:$H$1823,MATCH('Ratios - Total'!$C1423,IF(Data!$A$2:$A$1823='Ratios - Total'!$A1423,Data!$C$2:$C$1823,0),0))/INDEX(Data!$G$2:$G$1823,MATCH('Ratios - Total'!$C1423,IF(Data!$A$2:$A$1823='Ratios - Total'!$A1423,Data!$C$2:$C$1823,0),0)),"Missing Data")</f>
        <v>Missing Data</v>
      </c>
      <c r="Q1423" s="5"/>
      <c r="R1423" s="5" t="str">
        <f t="array" ref="R1423">IFERROR(INDEX(Data!$L$2:$L$1823,MATCH('Ratios - Total'!$C1423,IF(Data!$A$2:$A$1823='Ratios - Total'!$A1423,Data!$C$2:$C$1823,0),0))/INDEX(Data!$G$2:$G$1823,MATCH('Ratios - Total'!$C1423,IF(Data!$A$2:$A$1823='Ratios - Total'!$A1423,Data!$C$2:$C$1823,0),0)),"Missing Data")</f>
        <v>Missing Data</v>
      </c>
      <c r="S1423" s="5"/>
      <c r="T1423" s="5">
        <f t="array" ref="T1423">IFERROR(INDEX(Data!$H$2:$H$1823,MATCH('Ratios - Total'!$C1423,IF(Data!$A$2:$A$1823='Ratios - Total'!$A1423,Data!$C$2:$C$1823,0),0))/INDEX(Data!$L$2:$L$1823,MATCH('Ratios - Total'!$C1423,IF(Data!$A$2:$A$1823='Ratios - Total'!$A1423,Data!$C$2:$C$1823,0),0)),"Missing Data")</f>
        <v>75532.435004172788</v>
      </c>
      <c r="U1423" s="5">
        <f t="array" ref="U1423">IFERROR(INDEX(Data!$K$2:$K$1823,MATCH('Ratios - Total'!$C1423,IF(Data!$A$2:$A$1823='Ratios - Total'!$A1423,Data!$C$2:$C$1823,0),0))/INDEX(Data!$H$2:$H$1823,MATCH('Ratios - Total'!$C1423,IF(Data!$A$2:$A$1823='Ratios - Total'!$A1423,Data!$C$2:$C$1823,0),0)),"Missing Data")</f>
        <v>0.42105743186893063</v>
      </c>
      <c r="V1423" s="5">
        <f t="array" ref="V1423">IFERROR(INDEX(Data!$K$2:$K$1823,MATCH('Ratios - Total'!$C1423,IF(Data!$A$2:$A$1823='Ratios - Total'!$A1423,Data!$C$2:$C$1823,0),0))/INDEX(Data!$L$2:$L$1823,MATCH('Ratios - Total'!$C1423,IF(Data!$A$2:$A$1823='Ratios - Total'!$A1423,Data!$C$2:$C$1823,0),0)),"Missing Data")</f>
        <v>31803.493105663918</v>
      </c>
      <c r="W1423" s="5">
        <f t="shared" si="22"/>
        <v>43728.941898508871</v>
      </c>
      <c r="X1423" s="5" t="str">
        <f t="array" ref="X1423">IFERROR(INDEX(Data!$K$2:$K$1823,MATCH('Ratios - Total'!$C1423,IF(Data!$A$2:$A$1823='Ratios - Total'!$A1423,Data!$C$2:$C$1823,0),0))/INDEX(Data!$G$2:$G$1823,MATCH('Ratios - Total'!$C1423,IF(Data!$A$2:$A$1823='Ratios - Total'!$A1423,Data!$C$2:$C$1823,0),0)),"Missing Data")</f>
        <v>Missing Data</v>
      </c>
    </row>
    <row r="1424" spans="1:24" x14ac:dyDescent="0.25">
      <c r="A1424" s="22" t="s">
        <v>34</v>
      </c>
      <c r="B1424" s="22" t="s">
        <v>35</v>
      </c>
      <c r="C1424" s="22">
        <v>2005</v>
      </c>
      <c r="D1424" s="5">
        <f t="array" ref="D1424">IFERROR(INDEX(Data!$H$2:$H$1823,MATCH('Ratios - Total'!$C1424,IF(Data!$A$2:$A$1823='Ratios - Total'!$A1424,Data!$C$2:$C$1823,0),0))/INDEX(Data!$D$2:$D$1823,MATCH('Ratios - Total'!$C1424,IF(Data!$A$2:$A$1823='Ratios - Total'!$A1424,Data!$C$2:$C$1823,0),0)),"Missing Data")</f>
        <v>1611.9771775848099</v>
      </c>
      <c r="E1424" s="22"/>
      <c r="F1424" s="5">
        <f t="array" ref="F1424">IFERROR(INDEX(Data!$G$2:$G$1823,MATCH('Ratios - Total'!$C1424,IF(Data!$A$2:$A$1823='Ratios - Total'!$A1424,Data!$C$2:$C$1823,0),0))/INDEX(Data!$D$2:$D$1823,MATCH('Ratios - Total'!$C1424,IF(Data!$A$2:$A$1823='Ratios - Total'!$A1424,Data!$C$2:$C$1823,0),0)),"Missing Data")</f>
        <v>0</v>
      </c>
      <c r="G1424" s="5"/>
      <c r="H1424" s="5" t="str">
        <f t="array" ref="H1424">IFERROR(INDEX(Data!$H$2:$H$1823,MATCH('Ratios - Total'!$C1424,IF(Data!$A$2:$A$1823='Ratios - Total'!$A1424,Data!$C$2:$C$1823,0),0))/INDEX(Data!$G$2:$G$1823,MATCH('Ratios - Total'!$C1424,IF(Data!$A$2:$A$1823='Ratios - Total'!$A1424,Data!$C$2:$C$1823,0),0)),"Missing Data")</f>
        <v>Missing Data</v>
      </c>
      <c r="I1424" s="5">
        <f t="array" ref="I1424">IFERROR(INDEX(Data!$G$2:$G$1823,MATCH('Ratios - Total'!$C1424,IF(Data!$A$2:$A$1823='Ratios - Total'!$A1424,Data!$C$2:$C$1823,0),0))/INDEX(Data!$D$2:$D$1823,MATCH('Ratios - Total'!$C1424,IF(Data!$A$2:$A$1823='Ratios - Total'!$A1424,Data!$C$2:$C$1823,0),0)),"Missing Data")</f>
        <v>0</v>
      </c>
      <c r="J1424" s="22"/>
      <c r="K1424" s="5">
        <f t="array" ref="K1424">IFERROR(INDEX(Data!$E$2:$E$1823,MATCH('Ratios - Total'!$C1424,IF(Data!$A$2:$A$1823='Ratios - Total'!$A1424,Data!$C$2:$C$1823,0),0))/INDEX(Data!$D$2:$D$1823,MATCH('Ratios - Total'!$C1424,IF(Data!$A$2:$A$1823='Ratios - Total'!$A1424,Data!$C$2:$C$1823,0),0)),"Missing Data")</f>
        <v>0</v>
      </c>
      <c r="L1424" s="5"/>
      <c r="M1424" s="5" t="str">
        <f t="array" ref="M1424">IFERROR(INDEX(Data!$F$2:$F$1823,MATCH('Ratios - Total'!$C1424,IF(Data!$A$2:$A$1823='Ratios - Total'!$A1424,Data!$C$2:$C$1823,0),0))/INDEX(Data!$E$2:$E$1823,MATCH('Ratios - Total'!$C1424,IF(Data!$A$2:$A$1823='Ratios - Total'!$A1424,Data!$C$2:$C$1823,0),0)),"Missing Data")</f>
        <v>Missing Data</v>
      </c>
      <c r="N1424" s="5"/>
      <c r="O1424" s="5" t="str">
        <f t="array" ref="O1424">IFERROR(INDEX(Data!$G$2:$G$1823,MATCH('Ratios - Total'!$C1424,IF(Data!$A$2:$A$1823='Ratios - Total'!$A1424,Data!$C$2:$C$1823,0),0))/INDEX(Data!$F$2:$F$1823,MATCH('Ratios - Total'!$C1424,IF(Data!$A$2:$A$1823='Ratios - Total'!$A1424,Data!$C$2:$C$1823,0),0)),"Missing Data")</f>
        <v>Missing Data</v>
      </c>
      <c r="P1424" s="5" t="str">
        <f t="array" ref="P1424">IFERROR(INDEX(Data!$H$2:$H$1823,MATCH('Ratios - Total'!$C1424,IF(Data!$A$2:$A$1823='Ratios - Total'!$A1424,Data!$C$2:$C$1823,0),0))/INDEX(Data!$G$2:$G$1823,MATCH('Ratios - Total'!$C1424,IF(Data!$A$2:$A$1823='Ratios - Total'!$A1424,Data!$C$2:$C$1823,0),0)),"Missing Data")</f>
        <v>Missing Data</v>
      </c>
      <c r="Q1424" s="5"/>
      <c r="R1424" s="5" t="str">
        <f t="array" ref="R1424">IFERROR(INDEX(Data!$L$2:$L$1823,MATCH('Ratios - Total'!$C1424,IF(Data!$A$2:$A$1823='Ratios - Total'!$A1424,Data!$C$2:$C$1823,0),0))/INDEX(Data!$G$2:$G$1823,MATCH('Ratios - Total'!$C1424,IF(Data!$A$2:$A$1823='Ratios - Total'!$A1424,Data!$C$2:$C$1823,0),0)),"Missing Data")</f>
        <v>Missing Data</v>
      </c>
      <c r="S1424" s="5"/>
      <c r="T1424" s="5">
        <f t="array" ref="T1424">IFERROR(INDEX(Data!$H$2:$H$1823,MATCH('Ratios - Total'!$C1424,IF(Data!$A$2:$A$1823='Ratios - Total'!$A1424,Data!$C$2:$C$1823,0),0))/INDEX(Data!$L$2:$L$1823,MATCH('Ratios - Total'!$C1424,IF(Data!$A$2:$A$1823='Ratios - Total'!$A1424,Data!$C$2:$C$1823,0),0)),"Missing Data")</f>
        <v>62393.192129418065</v>
      </c>
      <c r="U1424" s="5">
        <f t="array" ref="U1424">IFERROR(INDEX(Data!$K$2:$K$1823,MATCH('Ratios - Total'!$C1424,IF(Data!$A$2:$A$1823='Ratios - Total'!$A1424,Data!$C$2:$C$1823,0),0))/INDEX(Data!$H$2:$H$1823,MATCH('Ratios - Total'!$C1424,IF(Data!$A$2:$A$1823='Ratios - Total'!$A1424,Data!$C$2:$C$1823,0),0)),"Missing Data")</f>
        <v>0.41373570941699295</v>
      </c>
      <c r="V1424" s="5">
        <f t="array" ref="V1424">IFERROR(INDEX(Data!$K$2:$K$1823,MATCH('Ratios - Total'!$C1424,IF(Data!$A$2:$A$1823='Ratios - Total'!$A1424,Data!$C$2:$C$1823,0),0))/INDEX(Data!$L$2:$L$1823,MATCH('Ratios - Total'!$C1424,IF(Data!$A$2:$A$1823='Ratios - Total'!$A1424,Data!$C$2:$C$1823,0),0)),"Missing Data")</f>
        <v>25814.291608455522</v>
      </c>
      <c r="W1424" s="5">
        <f t="shared" si="22"/>
        <v>36578.900520962547</v>
      </c>
      <c r="X1424" s="5" t="str">
        <f t="array" ref="X1424">IFERROR(INDEX(Data!$K$2:$K$1823,MATCH('Ratios - Total'!$C1424,IF(Data!$A$2:$A$1823='Ratios - Total'!$A1424,Data!$C$2:$C$1823,0),0))/INDEX(Data!$G$2:$G$1823,MATCH('Ratios - Total'!$C1424,IF(Data!$A$2:$A$1823='Ratios - Total'!$A1424,Data!$C$2:$C$1823,0),0)),"Missing Data")</f>
        <v>Missing Data</v>
      </c>
    </row>
    <row r="1425" spans="1:24" x14ac:dyDescent="0.25">
      <c r="A1425" s="22" t="s">
        <v>36</v>
      </c>
      <c r="B1425" s="22" t="s">
        <v>37</v>
      </c>
      <c r="C1425" s="22">
        <v>2005</v>
      </c>
      <c r="D1425" s="5">
        <f t="array" ref="D1425">IFERROR(INDEX(Data!$H$2:$H$1823,MATCH('Ratios - Total'!$C1425,IF(Data!$A$2:$A$1823='Ratios - Total'!$A1425,Data!$C$2:$C$1823,0),0))/INDEX(Data!$D$2:$D$1823,MATCH('Ratios - Total'!$C1425,IF(Data!$A$2:$A$1823='Ratios - Total'!$A1425,Data!$C$2:$C$1823,0),0)),"Missing Data")</f>
        <v>1422.7145735309705</v>
      </c>
      <c r="E1425" s="22"/>
      <c r="F1425" s="5">
        <f t="array" ref="F1425">IFERROR(INDEX(Data!$G$2:$G$1823,MATCH('Ratios - Total'!$C1425,IF(Data!$A$2:$A$1823='Ratios - Total'!$A1425,Data!$C$2:$C$1823,0),0))/INDEX(Data!$D$2:$D$1823,MATCH('Ratios - Total'!$C1425,IF(Data!$A$2:$A$1823='Ratios - Total'!$A1425,Data!$C$2:$C$1823,0),0)),"Missing Data")</f>
        <v>0</v>
      </c>
      <c r="G1425" s="5"/>
      <c r="H1425" s="5" t="str">
        <f t="array" ref="H1425">IFERROR(INDEX(Data!$H$2:$H$1823,MATCH('Ratios - Total'!$C1425,IF(Data!$A$2:$A$1823='Ratios - Total'!$A1425,Data!$C$2:$C$1823,0),0))/INDEX(Data!$G$2:$G$1823,MATCH('Ratios - Total'!$C1425,IF(Data!$A$2:$A$1823='Ratios - Total'!$A1425,Data!$C$2:$C$1823,0),0)),"Missing Data")</f>
        <v>Missing Data</v>
      </c>
      <c r="I1425" s="5">
        <f t="array" ref="I1425">IFERROR(INDEX(Data!$G$2:$G$1823,MATCH('Ratios - Total'!$C1425,IF(Data!$A$2:$A$1823='Ratios - Total'!$A1425,Data!$C$2:$C$1823,0),0))/INDEX(Data!$D$2:$D$1823,MATCH('Ratios - Total'!$C1425,IF(Data!$A$2:$A$1823='Ratios - Total'!$A1425,Data!$C$2:$C$1823,0),0)),"Missing Data")</f>
        <v>0</v>
      </c>
      <c r="J1425" s="22"/>
      <c r="K1425" s="5">
        <f t="array" ref="K1425">IFERROR(INDEX(Data!$E$2:$E$1823,MATCH('Ratios - Total'!$C1425,IF(Data!$A$2:$A$1823='Ratios - Total'!$A1425,Data!$C$2:$C$1823,0),0))/INDEX(Data!$D$2:$D$1823,MATCH('Ratios - Total'!$C1425,IF(Data!$A$2:$A$1823='Ratios - Total'!$A1425,Data!$C$2:$C$1823,0),0)),"Missing Data")</f>
        <v>0</v>
      </c>
      <c r="L1425" s="5"/>
      <c r="M1425" s="5" t="str">
        <f t="array" ref="M1425">IFERROR(INDEX(Data!$F$2:$F$1823,MATCH('Ratios - Total'!$C1425,IF(Data!$A$2:$A$1823='Ratios - Total'!$A1425,Data!$C$2:$C$1823,0),0))/INDEX(Data!$E$2:$E$1823,MATCH('Ratios - Total'!$C1425,IF(Data!$A$2:$A$1823='Ratios - Total'!$A1425,Data!$C$2:$C$1823,0),0)),"Missing Data")</f>
        <v>Missing Data</v>
      </c>
      <c r="N1425" s="5"/>
      <c r="O1425" s="5" t="str">
        <f t="array" ref="O1425">IFERROR(INDEX(Data!$G$2:$G$1823,MATCH('Ratios - Total'!$C1425,IF(Data!$A$2:$A$1823='Ratios - Total'!$A1425,Data!$C$2:$C$1823,0),0))/INDEX(Data!$F$2:$F$1823,MATCH('Ratios - Total'!$C1425,IF(Data!$A$2:$A$1823='Ratios - Total'!$A1425,Data!$C$2:$C$1823,0),0)),"Missing Data")</f>
        <v>Missing Data</v>
      </c>
      <c r="P1425" s="5" t="str">
        <f t="array" ref="P1425">IFERROR(INDEX(Data!$H$2:$H$1823,MATCH('Ratios - Total'!$C1425,IF(Data!$A$2:$A$1823='Ratios - Total'!$A1425,Data!$C$2:$C$1823,0),0))/INDEX(Data!$G$2:$G$1823,MATCH('Ratios - Total'!$C1425,IF(Data!$A$2:$A$1823='Ratios - Total'!$A1425,Data!$C$2:$C$1823,0),0)),"Missing Data")</f>
        <v>Missing Data</v>
      </c>
      <c r="Q1425" s="5"/>
      <c r="R1425" s="5" t="str">
        <f t="array" ref="R1425">IFERROR(INDEX(Data!$L$2:$L$1823,MATCH('Ratios - Total'!$C1425,IF(Data!$A$2:$A$1823='Ratios - Total'!$A1425,Data!$C$2:$C$1823,0),0))/INDEX(Data!$G$2:$G$1823,MATCH('Ratios - Total'!$C1425,IF(Data!$A$2:$A$1823='Ratios - Total'!$A1425,Data!$C$2:$C$1823,0),0)),"Missing Data")</f>
        <v>Missing Data</v>
      </c>
      <c r="S1425" s="5"/>
      <c r="T1425" s="5">
        <f t="array" ref="T1425">IFERROR(INDEX(Data!$H$2:$H$1823,MATCH('Ratios - Total'!$C1425,IF(Data!$A$2:$A$1823='Ratios - Total'!$A1425,Data!$C$2:$C$1823,0),0))/INDEX(Data!$L$2:$L$1823,MATCH('Ratios - Total'!$C1425,IF(Data!$A$2:$A$1823='Ratios - Total'!$A1425,Data!$C$2:$C$1823,0),0)),"Missing Data")</f>
        <v>50671.729320186816</v>
      </c>
      <c r="U1425" s="5">
        <f t="array" ref="U1425">IFERROR(INDEX(Data!$K$2:$K$1823,MATCH('Ratios - Total'!$C1425,IF(Data!$A$2:$A$1823='Ratios - Total'!$A1425,Data!$C$2:$C$1823,0),0))/INDEX(Data!$H$2:$H$1823,MATCH('Ratios - Total'!$C1425,IF(Data!$A$2:$A$1823='Ratios - Total'!$A1425,Data!$C$2:$C$1823,0),0)),"Missing Data")</f>
        <v>0.53198006064502057</v>
      </c>
      <c r="V1425" s="5">
        <f t="array" ref="V1425">IFERROR(INDEX(Data!$K$2:$K$1823,MATCH('Ratios - Total'!$C1425,IF(Data!$A$2:$A$1823='Ratios - Total'!$A1425,Data!$C$2:$C$1823,0),0))/INDEX(Data!$L$2:$L$1823,MATCH('Ratios - Total'!$C1425,IF(Data!$A$2:$A$1823='Ratios - Total'!$A1425,Data!$C$2:$C$1823,0),0)),"Missing Data")</f>
        <v>26956.349636741048</v>
      </c>
      <c r="W1425" s="5">
        <f t="shared" si="22"/>
        <v>23715.379683445768</v>
      </c>
      <c r="X1425" s="5" t="str">
        <f t="array" ref="X1425">IFERROR(INDEX(Data!$K$2:$K$1823,MATCH('Ratios - Total'!$C1425,IF(Data!$A$2:$A$1823='Ratios - Total'!$A1425,Data!$C$2:$C$1823,0),0))/INDEX(Data!$G$2:$G$1823,MATCH('Ratios - Total'!$C1425,IF(Data!$A$2:$A$1823='Ratios - Total'!$A1425,Data!$C$2:$C$1823,0),0)),"Missing Data")</f>
        <v>Missing Data</v>
      </c>
    </row>
    <row r="1426" spans="1:24" x14ac:dyDescent="0.25">
      <c r="A1426" s="22" t="s">
        <v>38</v>
      </c>
      <c r="B1426" s="22" t="s">
        <v>39</v>
      </c>
      <c r="C1426" s="22">
        <v>2005</v>
      </c>
      <c r="D1426" s="5">
        <f t="array" ref="D1426">IFERROR(INDEX(Data!$H$2:$H$1823,MATCH('Ratios - Total'!$C1426,IF(Data!$A$2:$A$1823='Ratios - Total'!$A1426,Data!$C$2:$C$1823,0),0))/INDEX(Data!$D$2:$D$1823,MATCH('Ratios - Total'!$C1426,IF(Data!$A$2:$A$1823='Ratios - Total'!$A1426,Data!$C$2:$C$1823,0),0)),"Missing Data")</f>
        <v>1396.813095333157</v>
      </c>
      <c r="E1426" s="22"/>
      <c r="F1426" s="5">
        <f t="array" ref="F1426">IFERROR(INDEX(Data!$G$2:$G$1823,MATCH('Ratios - Total'!$C1426,IF(Data!$A$2:$A$1823='Ratios - Total'!$A1426,Data!$C$2:$C$1823,0),0))/INDEX(Data!$D$2:$D$1823,MATCH('Ratios - Total'!$C1426,IF(Data!$A$2:$A$1823='Ratios - Total'!$A1426,Data!$C$2:$C$1823,0),0)),"Missing Data")</f>
        <v>0</v>
      </c>
      <c r="G1426" s="5"/>
      <c r="H1426" s="5" t="str">
        <f t="array" ref="H1426">IFERROR(INDEX(Data!$H$2:$H$1823,MATCH('Ratios - Total'!$C1426,IF(Data!$A$2:$A$1823='Ratios - Total'!$A1426,Data!$C$2:$C$1823,0),0))/INDEX(Data!$G$2:$G$1823,MATCH('Ratios - Total'!$C1426,IF(Data!$A$2:$A$1823='Ratios - Total'!$A1426,Data!$C$2:$C$1823,0),0)),"Missing Data")</f>
        <v>Missing Data</v>
      </c>
      <c r="I1426" s="5">
        <f t="array" ref="I1426">IFERROR(INDEX(Data!$G$2:$G$1823,MATCH('Ratios - Total'!$C1426,IF(Data!$A$2:$A$1823='Ratios - Total'!$A1426,Data!$C$2:$C$1823,0),0))/INDEX(Data!$D$2:$D$1823,MATCH('Ratios - Total'!$C1426,IF(Data!$A$2:$A$1823='Ratios - Total'!$A1426,Data!$C$2:$C$1823,0),0)),"Missing Data")</f>
        <v>0</v>
      </c>
      <c r="J1426" s="22"/>
      <c r="K1426" s="5">
        <f t="array" ref="K1426">IFERROR(INDEX(Data!$E$2:$E$1823,MATCH('Ratios - Total'!$C1426,IF(Data!$A$2:$A$1823='Ratios - Total'!$A1426,Data!$C$2:$C$1823,0),0))/INDEX(Data!$D$2:$D$1823,MATCH('Ratios - Total'!$C1426,IF(Data!$A$2:$A$1823='Ratios - Total'!$A1426,Data!$C$2:$C$1823,0),0)),"Missing Data")</f>
        <v>0</v>
      </c>
      <c r="L1426" s="5"/>
      <c r="M1426" s="5" t="str">
        <f t="array" ref="M1426">IFERROR(INDEX(Data!$F$2:$F$1823,MATCH('Ratios - Total'!$C1426,IF(Data!$A$2:$A$1823='Ratios - Total'!$A1426,Data!$C$2:$C$1823,0),0))/INDEX(Data!$E$2:$E$1823,MATCH('Ratios - Total'!$C1426,IF(Data!$A$2:$A$1823='Ratios - Total'!$A1426,Data!$C$2:$C$1823,0),0)),"Missing Data")</f>
        <v>Missing Data</v>
      </c>
      <c r="N1426" s="5"/>
      <c r="O1426" s="5" t="str">
        <f t="array" ref="O1426">IFERROR(INDEX(Data!$G$2:$G$1823,MATCH('Ratios - Total'!$C1426,IF(Data!$A$2:$A$1823='Ratios - Total'!$A1426,Data!$C$2:$C$1823,0),0))/INDEX(Data!$F$2:$F$1823,MATCH('Ratios - Total'!$C1426,IF(Data!$A$2:$A$1823='Ratios - Total'!$A1426,Data!$C$2:$C$1823,0),0)),"Missing Data")</f>
        <v>Missing Data</v>
      </c>
      <c r="P1426" s="5" t="str">
        <f t="array" ref="P1426">IFERROR(INDEX(Data!$H$2:$H$1823,MATCH('Ratios - Total'!$C1426,IF(Data!$A$2:$A$1823='Ratios - Total'!$A1426,Data!$C$2:$C$1823,0),0))/INDEX(Data!$G$2:$G$1823,MATCH('Ratios - Total'!$C1426,IF(Data!$A$2:$A$1823='Ratios - Total'!$A1426,Data!$C$2:$C$1823,0),0)),"Missing Data")</f>
        <v>Missing Data</v>
      </c>
      <c r="Q1426" s="5"/>
      <c r="R1426" s="5" t="str">
        <f t="array" ref="R1426">IFERROR(INDEX(Data!$L$2:$L$1823,MATCH('Ratios - Total'!$C1426,IF(Data!$A$2:$A$1823='Ratios - Total'!$A1426,Data!$C$2:$C$1823,0),0))/INDEX(Data!$G$2:$G$1823,MATCH('Ratios - Total'!$C1426,IF(Data!$A$2:$A$1823='Ratios - Total'!$A1426,Data!$C$2:$C$1823,0),0)),"Missing Data")</f>
        <v>Missing Data</v>
      </c>
      <c r="S1426" s="5"/>
      <c r="T1426" s="5">
        <f t="array" ref="T1426">IFERROR(INDEX(Data!$H$2:$H$1823,MATCH('Ratios - Total'!$C1426,IF(Data!$A$2:$A$1823='Ratios - Total'!$A1426,Data!$C$2:$C$1823,0),0))/INDEX(Data!$L$2:$L$1823,MATCH('Ratios - Total'!$C1426,IF(Data!$A$2:$A$1823='Ratios - Total'!$A1426,Data!$C$2:$C$1823,0),0)),"Missing Data")</f>
        <v>54856.662128538563</v>
      </c>
      <c r="U1426" s="5">
        <f t="array" ref="U1426">IFERROR(INDEX(Data!$K$2:$K$1823,MATCH('Ratios - Total'!$C1426,IF(Data!$A$2:$A$1823='Ratios - Total'!$A1426,Data!$C$2:$C$1823,0),0))/INDEX(Data!$H$2:$H$1823,MATCH('Ratios - Total'!$C1426,IF(Data!$A$2:$A$1823='Ratios - Total'!$A1426,Data!$C$2:$C$1823,0),0)),"Missing Data")</f>
        <v>0.48116213534843116</v>
      </c>
      <c r="V1426" s="5">
        <f t="array" ref="V1426">IFERROR(INDEX(Data!$K$2:$K$1823,MATCH('Ratios - Total'!$C1426,IF(Data!$A$2:$A$1823='Ratios - Total'!$A1426,Data!$C$2:$C$1823,0),0))/INDEX(Data!$L$2:$L$1823,MATCH('Ratios - Total'!$C1426,IF(Data!$A$2:$A$1823='Ratios - Total'!$A1426,Data!$C$2:$C$1823,0),0)),"Missing Data")</f>
        <v>26394.948687855031</v>
      </c>
      <c r="W1426" s="5">
        <f t="shared" si="22"/>
        <v>28461.713440683532</v>
      </c>
      <c r="X1426" s="5" t="str">
        <f t="array" ref="X1426">IFERROR(INDEX(Data!$K$2:$K$1823,MATCH('Ratios - Total'!$C1426,IF(Data!$A$2:$A$1823='Ratios - Total'!$A1426,Data!$C$2:$C$1823,0),0))/INDEX(Data!$G$2:$G$1823,MATCH('Ratios - Total'!$C1426,IF(Data!$A$2:$A$1823='Ratios - Total'!$A1426,Data!$C$2:$C$1823,0),0)),"Missing Data")</f>
        <v>Missing Data</v>
      </c>
    </row>
    <row r="1427" spans="1:24" x14ac:dyDescent="0.25">
      <c r="A1427" s="22" t="s">
        <v>40</v>
      </c>
      <c r="B1427" s="22" t="s">
        <v>41</v>
      </c>
      <c r="C1427" s="22">
        <v>2005</v>
      </c>
      <c r="D1427" s="5">
        <f t="array" ref="D1427">IFERROR(INDEX(Data!$H$2:$H$1823,MATCH('Ratios - Total'!$C1427,IF(Data!$A$2:$A$1823='Ratios - Total'!$A1427,Data!$C$2:$C$1823,0),0))/INDEX(Data!$D$2:$D$1823,MATCH('Ratios - Total'!$C1427,IF(Data!$A$2:$A$1823='Ratios - Total'!$A1427,Data!$C$2:$C$1823,0),0)),"Missing Data")</f>
        <v>1331.8423957551281</v>
      </c>
      <c r="E1427" s="22"/>
      <c r="F1427" s="5">
        <f t="array" ref="F1427">IFERROR(INDEX(Data!$G$2:$G$1823,MATCH('Ratios - Total'!$C1427,IF(Data!$A$2:$A$1823='Ratios - Total'!$A1427,Data!$C$2:$C$1823,0),0))/INDEX(Data!$D$2:$D$1823,MATCH('Ratios - Total'!$C1427,IF(Data!$A$2:$A$1823='Ratios - Total'!$A1427,Data!$C$2:$C$1823,0),0)),"Missing Data")</f>
        <v>0</v>
      </c>
      <c r="G1427" s="5"/>
      <c r="H1427" s="5" t="str">
        <f t="array" ref="H1427">IFERROR(INDEX(Data!$H$2:$H$1823,MATCH('Ratios - Total'!$C1427,IF(Data!$A$2:$A$1823='Ratios - Total'!$A1427,Data!$C$2:$C$1823,0),0))/INDEX(Data!$G$2:$G$1823,MATCH('Ratios - Total'!$C1427,IF(Data!$A$2:$A$1823='Ratios - Total'!$A1427,Data!$C$2:$C$1823,0),0)),"Missing Data")</f>
        <v>Missing Data</v>
      </c>
      <c r="I1427" s="5">
        <f t="array" ref="I1427">IFERROR(INDEX(Data!$G$2:$G$1823,MATCH('Ratios - Total'!$C1427,IF(Data!$A$2:$A$1823='Ratios - Total'!$A1427,Data!$C$2:$C$1823,0),0))/INDEX(Data!$D$2:$D$1823,MATCH('Ratios - Total'!$C1427,IF(Data!$A$2:$A$1823='Ratios - Total'!$A1427,Data!$C$2:$C$1823,0),0)),"Missing Data")</f>
        <v>0</v>
      </c>
      <c r="J1427" s="22"/>
      <c r="K1427" s="5">
        <f t="array" ref="K1427">IFERROR(INDEX(Data!$E$2:$E$1823,MATCH('Ratios - Total'!$C1427,IF(Data!$A$2:$A$1823='Ratios - Total'!$A1427,Data!$C$2:$C$1823,0),0))/INDEX(Data!$D$2:$D$1823,MATCH('Ratios - Total'!$C1427,IF(Data!$A$2:$A$1823='Ratios - Total'!$A1427,Data!$C$2:$C$1823,0),0)),"Missing Data")</f>
        <v>0</v>
      </c>
      <c r="L1427" s="5"/>
      <c r="M1427" s="5" t="str">
        <f t="array" ref="M1427">IFERROR(INDEX(Data!$F$2:$F$1823,MATCH('Ratios - Total'!$C1427,IF(Data!$A$2:$A$1823='Ratios - Total'!$A1427,Data!$C$2:$C$1823,0),0))/INDEX(Data!$E$2:$E$1823,MATCH('Ratios - Total'!$C1427,IF(Data!$A$2:$A$1823='Ratios - Total'!$A1427,Data!$C$2:$C$1823,0),0)),"Missing Data")</f>
        <v>Missing Data</v>
      </c>
      <c r="N1427" s="5"/>
      <c r="O1427" s="5" t="str">
        <f t="array" ref="O1427">IFERROR(INDEX(Data!$G$2:$G$1823,MATCH('Ratios - Total'!$C1427,IF(Data!$A$2:$A$1823='Ratios - Total'!$A1427,Data!$C$2:$C$1823,0),0))/INDEX(Data!$F$2:$F$1823,MATCH('Ratios - Total'!$C1427,IF(Data!$A$2:$A$1823='Ratios - Total'!$A1427,Data!$C$2:$C$1823,0),0)),"Missing Data")</f>
        <v>Missing Data</v>
      </c>
      <c r="P1427" s="5" t="str">
        <f t="array" ref="P1427">IFERROR(INDEX(Data!$H$2:$H$1823,MATCH('Ratios - Total'!$C1427,IF(Data!$A$2:$A$1823='Ratios - Total'!$A1427,Data!$C$2:$C$1823,0),0))/INDEX(Data!$G$2:$G$1823,MATCH('Ratios - Total'!$C1427,IF(Data!$A$2:$A$1823='Ratios - Total'!$A1427,Data!$C$2:$C$1823,0),0)),"Missing Data")</f>
        <v>Missing Data</v>
      </c>
      <c r="Q1427" s="5"/>
      <c r="R1427" s="5" t="str">
        <f t="array" ref="R1427">IFERROR(INDEX(Data!$L$2:$L$1823,MATCH('Ratios - Total'!$C1427,IF(Data!$A$2:$A$1823='Ratios - Total'!$A1427,Data!$C$2:$C$1823,0),0))/INDEX(Data!$G$2:$G$1823,MATCH('Ratios - Total'!$C1427,IF(Data!$A$2:$A$1823='Ratios - Total'!$A1427,Data!$C$2:$C$1823,0),0)),"Missing Data")</f>
        <v>Missing Data</v>
      </c>
      <c r="S1427" s="5"/>
      <c r="T1427" s="5">
        <f t="array" ref="T1427">IFERROR(INDEX(Data!$H$2:$H$1823,MATCH('Ratios - Total'!$C1427,IF(Data!$A$2:$A$1823='Ratios - Total'!$A1427,Data!$C$2:$C$1823,0),0))/INDEX(Data!$L$2:$L$1823,MATCH('Ratios - Total'!$C1427,IF(Data!$A$2:$A$1823='Ratios - Total'!$A1427,Data!$C$2:$C$1823,0),0)),"Missing Data")</f>
        <v>56659.266213666233</v>
      </c>
      <c r="U1427" s="5">
        <f t="array" ref="U1427">IFERROR(INDEX(Data!$K$2:$K$1823,MATCH('Ratios - Total'!$C1427,IF(Data!$A$2:$A$1823='Ratios - Total'!$A1427,Data!$C$2:$C$1823,0),0))/INDEX(Data!$H$2:$H$1823,MATCH('Ratios - Total'!$C1427,IF(Data!$A$2:$A$1823='Ratios - Total'!$A1427,Data!$C$2:$C$1823,0),0)),"Missing Data")</f>
        <v>0.44488209793857192</v>
      </c>
      <c r="V1427" s="5">
        <f t="array" ref="V1427">IFERROR(INDEX(Data!$K$2:$K$1823,MATCH('Ratios - Total'!$C1427,IF(Data!$A$2:$A$1823='Ratios - Total'!$A1427,Data!$C$2:$C$1823,0),0))/INDEX(Data!$L$2:$L$1823,MATCH('Ratios - Total'!$C1427,IF(Data!$A$2:$A$1823='Ratios - Total'!$A1427,Data!$C$2:$C$1823,0),0)),"Missing Data")</f>
        <v>25206.693220795882</v>
      </c>
      <c r="W1427" s="5">
        <f t="shared" si="22"/>
        <v>31452.572992870351</v>
      </c>
      <c r="X1427" s="5" t="str">
        <f t="array" ref="X1427">IFERROR(INDEX(Data!$K$2:$K$1823,MATCH('Ratios - Total'!$C1427,IF(Data!$A$2:$A$1823='Ratios - Total'!$A1427,Data!$C$2:$C$1823,0),0))/INDEX(Data!$G$2:$G$1823,MATCH('Ratios - Total'!$C1427,IF(Data!$A$2:$A$1823='Ratios - Total'!$A1427,Data!$C$2:$C$1823,0),0)),"Missing Data")</f>
        <v>Missing Data</v>
      </c>
    </row>
    <row r="1428" spans="1:24" x14ac:dyDescent="0.25">
      <c r="A1428" s="22" t="s">
        <v>42</v>
      </c>
      <c r="B1428" s="22" t="s">
        <v>43</v>
      </c>
      <c r="C1428" s="22">
        <v>2005</v>
      </c>
      <c r="D1428" s="5">
        <f t="array" ref="D1428">IFERROR(INDEX(Data!$H$2:$H$1823,MATCH('Ratios - Total'!$C1428,IF(Data!$A$2:$A$1823='Ratios - Total'!$A1428,Data!$C$2:$C$1823,0),0))/INDEX(Data!$D$2:$D$1823,MATCH('Ratios - Total'!$C1428,IF(Data!$A$2:$A$1823='Ratios - Total'!$A1428,Data!$C$2:$C$1823,0),0)),"Missing Data")</f>
        <v>1606.5452146555888</v>
      </c>
      <c r="E1428" s="22"/>
      <c r="F1428" s="5">
        <f t="array" ref="F1428">IFERROR(INDEX(Data!$G$2:$G$1823,MATCH('Ratios - Total'!$C1428,IF(Data!$A$2:$A$1823='Ratios - Total'!$A1428,Data!$C$2:$C$1823,0),0))/INDEX(Data!$D$2:$D$1823,MATCH('Ratios - Total'!$C1428,IF(Data!$A$2:$A$1823='Ratios - Total'!$A1428,Data!$C$2:$C$1823,0),0)),"Missing Data")</f>
        <v>0</v>
      </c>
      <c r="G1428" s="5"/>
      <c r="H1428" s="5" t="str">
        <f t="array" ref="H1428">IFERROR(INDEX(Data!$H$2:$H$1823,MATCH('Ratios - Total'!$C1428,IF(Data!$A$2:$A$1823='Ratios - Total'!$A1428,Data!$C$2:$C$1823,0),0))/INDEX(Data!$G$2:$G$1823,MATCH('Ratios - Total'!$C1428,IF(Data!$A$2:$A$1823='Ratios - Total'!$A1428,Data!$C$2:$C$1823,0),0)),"Missing Data")</f>
        <v>Missing Data</v>
      </c>
      <c r="I1428" s="5">
        <f t="array" ref="I1428">IFERROR(INDEX(Data!$G$2:$G$1823,MATCH('Ratios - Total'!$C1428,IF(Data!$A$2:$A$1823='Ratios - Total'!$A1428,Data!$C$2:$C$1823,0),0))/INDEX(Data!$D$2:$D$1823,MATCH('Ratios - Total'!$C1428,IF(Data!$A$2:$A$1823='Ratios - Total'!$A1428,Data!$C$2:$C$1823,0),0)),"Missing Data")</f>
        <v>0</v>
      </c>
      <c r="J1428" s="22"/>
      <c r="K1428" s="5">
        <f t="array" ref="K1428">IFERROR(INDEX(Data!$E$2:$E$1823,MATCH('Ratios - Total'!$C1428,IF(Data!$A$2:$A$1823='Ratios - Total'!$A1428,Data!$C$2:$C$1823,0),0))/INDEX(Data!$D$2:$D$1823,MATCH('Ratios - Total'!$C1428,IF(Data!$A$2:$A$1823='Ratios - Total'!$A1428,Data!$C$2:$C$1823,0),0)),"Missing Data")</f>
        <v>0</v>
      </c>
      <c r="L1428" s="5"/>
      <c r="M1428" s="5" t="str">
        <f t="array" ref="M1428">IFERROR(INDEX(Data!$F$2:$F$1823,MATCH('Ratios - Total'!$C1428,IF(Data!$A$2:$A$1823='Ratios - Total'!$A1428,Data!$C$2:$C$1823,0),0))/INDEX(Data!$E$2:$E$1823,MATCH('Ratios - Total'!$C1428,IF(Data!$A$2:$A$1823='Ratios - Total'!$A1428,Data!$C$2:$C$1823,0),0)),"Missing Data")</f>
        <v>Missing Data</v>
      </c>
      <c r="N1428" s="5"/>
      <c r="O1428" s="5" t="str">
        <f t="array" ref="O1428">IFERROR(INDEX(Data!$G$2:$G$1823,MATCH('Ratios - Total'!$C1428,IF(Data!$A$2:$A$1823='Ratios - Total'!$A1428,Data!$C$2:$C$1823,0),0))/INDEX(Data!$F$2:$F$1823,MATCH('Ratios - Total'!$C1428,IF(Data!$A$2:$A$1823='Ratios - Total'!$A1428,Data!$C$2:$C$1823,0),0)),"Missing Data")</f>
        <v>Missing Data</v>
      </c>
      <c r="P1428" s="5" t="str">
        <f t="array" ref="P1428">IFERROR(INDEX(Data!$H$2:$H$1823,MATCH('Ratios - Total'!$C1428,IF(Data!$A$2:$A$1823='Ratios - Total'!$A1428,Data!$C$2:$C$1823,0),0))/INDEX(Data!$G$2:$G$1823,MATCH('Ratios - Total'!$C1428,IF(Data!$A$2:$A$1823='Ratios - Total'!$A1428,Data!$C$2:$C$1823,0),0)),"Missing Data")</f>
        <v>Missing Data</v>
      </c>
      <c r="Q1428" s="5"/>
      <c r="R1428" s="5" t="str">
        <f t="array" ref="R1428">IFERROR(INDEX(Data!$L$2:$L$1823,MATCH('Ratios - Total'!$C1428,IF(Data!$A$2:$A$1823='Ratios - Total'!$A1428,Data!$C$2:$C$1823,0),0))/INDEX(Data!$G$2:$G$1823,MATCH('Ratios - Total'!$C1428,IF(Data!$A$2:$A$1823='Ratios - Total'!$A1428,Data!$C$2:$C$1823,0),0)),"Missing Data")</f>
        <v>Missing Data</v>
      </c>
      <c r="S1428" s="5"/>
      <c r="T1428" s="5">
        <f t="array" ref="T1428">IFERROR(INDEX(Data!$H$2:$H$1823,MATCH('Ratios - Total'!$C1428,IF(Data!$A$2:$A$1823='Ratios - Total'!$A1428,Data!$C$2:$C$1823,0),0))/INDEX(Data!$L$2:$L$1823,MATCH('Ratios - Total'!$C1428,IF(Data!$A$2:$A$1823='Ratios - Total'!$A1428,Data!$C$2:$C$1823,0),0)),"Missing Data")</f>
        <v>56355.657507647295</v>
      </c>
      <c r="U1428" s="5">
        <f t="array" ref="U1428">IFERROR(INDEX(Data!$K$2:$K$1823,MATCH('Ratios - Total'!$C1428,IF(Data!$A$2:$A$1823='Ratios - Total'!$A1428,Data!$C$2:$C$1823,0),0))/INDEX(Data!$H$2:$H$1823,MATCH('Ratios - Total'!$C1428,IF(Data!$A$2:$A$1823='Ratios - Total'!$A1428,Data!$C$2:$C$1823,0),0)),"Missing Data")</f>
        <v>0.4895762890465255</v>
      </c>
      <c r="V1428" s="5">
        <f t="array" ref="V1428">IFERROR(INDEX(Data!$K$2:$K$1823,MATCH('Ratios - Total'!$C1428,IF(Data!$A$2:$A$1823='Ratios - Total'!$A1428,Data!$C$2:$C$1823,0),0))/INDEX(Data!$L$2:$L$1823,MATCH('Ratios - Total'!$C1428,IF(Data!$A$2:$A$1823='Ratios - Total'!$A1428,Data!$C$2:$C$1823,0),0)),"Missing Data")</f>
        <v>27590.393669370926</v>
      </c>
      <c r="W1428" s="5">
        <f t="shared" si="22"/>
        <v>28765.263838276369</v>
      </c>
      <c r="X1428" s="5" t="str">
        <f t="array" ref="X1428">IFERROR(INDEX(Data!$K$2:$K$1823,MATCH('Ratios - Total'!$C1428,IF(Data!$A$2:$A$1823='Ratios - Total'!$A1428,Data!$C$2:$C$1823,0),0))/INDEX(Data!$G$2:$G$1823,MATCH('Ratios - Total'!$C1428,IF(Data!$A$2:$A$1823='Ratios - Total'!$A1428,Data!$C$2:$C$1823,0),0)),"Missing Data")</f>
        <v>Missing Data</v>
      </c>
    </row>
    <row r="1429" spans="1:24" x14ac:dyDescent="0.25">
      <c r="A1429" s="22" t="s">
        <v>44</v>
      </c>
      <c r="B1429" s="22" t="s">
        <v>45</v>
      </c>
      <c r="C1429" s="22">
        <v>2005</v>
      </c>
      <c r="D1429" s="5">
        <f t="array" ref="D1429">IFERROR(INDEX(Data!$H$2:$H$1823,MATCH('Ratios - Total'!$C1429,IF(Data!$A$2:$A$1823='Ratios - Total'!$A1429,Data!$C$2:$C$1823,0),0))/INDEX(Data!$D$2:$D$1823,MATCH('Ratios - Total'!$C1429,IF(Data!$A$2:$A$1823='Ratios - Total'!$A1429,Data!$C$2:$C$1823,0),0)),"Missing Data")</f>
        <v>1734.2469356958818</v>
      </c>
      <c r="E1429" s="22"/>
      <c r="F1429" s="5">
        <f t="array" ref="F1429">IFERROR(INDEX(Data!$G$2:$G$1823,MATCH('Ratios - Total'!$C1429,IF(Data!$A$2:$A$1823='Ratios - Total'!$A1429,Data!$C$2:$C$1823,0),0))/INDEX(Data!$D$2:$D$1823,MATCH('Ratios - Total'!$C1429,IF(Data!$A$2:$A$1823='Ratios - Total'!$A1429,Data!$C$2:$C$1823,0),0)),"Missing Data")</f>
        <v>0</v>
      </c>
      <c r="G1429" s="5"/>
      <c r="H1429" s="5" t="str">
        <f t="array" ref="H1429">IFERROR(INDEX(Data!$H$2:$H$1823,MATCH('Ratios - Total'!$C1429,IF(Data!$A$2:$A$1823='Ratios - Total'!$A1429,Data!$C$2:$C$1823,0),0))/INDEX(Data!$G$2:$G$1823,MATCH('Ratios - Total'!$C1429,IF(Data!$A$2:$A$1823='Ratios - Total'!$A1429,Data!$C$2:$C$1823,0),0)),"Missing Data")</f>
        <v>Missing Data</v>
      </c>
      <c r="I1429" s="5">
        <f t="array" ref="I1429">IFERROR(INDEX(Data!$G$2:$G$1823,MATCH('Ratios - Total'!$C1429,IF(Data!$A$2:$A$1823='Ratios - Total'!$A1429,Data!$C$2:$C$1823,0),0))/INDEX(Data!$D$2:$D$1823,MATCH('Ratios - Total'!$C1429,IF(Data!$A$2:$A$1823='Ratios - Total'!$A1429,Data!$C$2:$C$1823,0),0)),"Missing Data")</f>
        <v>0</v>
      </c>
      <c r="J1429" s="22"/>
      <c r="K1429" s="5">
        <f t="array" ref="K1429">IFERROR(INDEX(Data!$E$2:$E$1823,MATCH('Ratios - Total'!$C1429,IF(Data!$A$2:$A$1823='Ratios - Total'!$A1429,Data!$C$2:$C$1823,0),0))/INDEX(Data!$D$2:$D$1823,MATCH('Ratios - Total'!$C1429,IF(Data!$A$2:$A$1823='Ratios - Total'!$A1429,Data!$C$2:$C$1823,0),0)),"Missing Data")</f>
        <v>0</v>
      </c>
      <c r="L1429" s="5"/>
      <c r="M1429" s="5" t="str">
        <f t="array" ref="M1429">IFERROR(INDEX(Data!$F$2:$F$1823,MATCH('Ratios - Total'!$C1429,IF(Data!$A$2:$A$1823='Ratios - Total'!$A1429,Data!$C$2:$C$1823,0),0))/INDEX(Data!$E$2:$E$1823,MATCH('Ratios - Total'!$C1429,IF(Data!$A$2:$A$1823='Ratios - Total'!$A1429,Data!$C$2:$C$1823,0),0)),"Missing Data")</f>
        <v>Missing Data</v>
      </c>
      <c r="N1429" s="5"/>
      <c r="O1429" s="5" t="str">
        <f t="array" ref="O1429">IFERROR(INDEX(Data!$G$2:$G$1823,MATCH('Ratios - Total'!$C1429,IF(Data!$A$2:$A$1823='Ratios - Total'!$A1429,Data!$C$2:$C$1823,0),0))/INDEX(Data!$F$2:$F$1823,MATCH('Ratios - Total'!$C1429,IF(Data!$A$2:$A$1823='Ratios - Total'!$A1429,Data!$C$2:$C$1823,0),0)),"Missing Data")</f>
        <v>Missing Data</v>
      </c>
      <c r="P1429" s="5" t="str">
        <f t="array" ref="P1429">IFERROR(INDEX(Data!$H$2:$H$1823,MATCH('Ratios - Total'!$C1429,IF(Data!$A$2:$A$1823='Ratios - Total'!$A1429,Data!$C$2:$C$1823,0),0))/INDEX(Data!$G$2:$G$1823,MATCH('Ratios - Total'!$C1429,IF(Data!$A$2:$A$1823='Ratios - Total'!$A1429,Data!$C$2:$C$1823,0),0)),"Missing Data")</f>
        <v>Missing Data</v>
      </c>
      <c r="Q1429" s="5"/>
      <c r="R1429" s="5" t="str">
        <f t="array" ref="R1429">IFERROR(INDEX(Data!$L$2:$L$1823,MATCH('Ratios - Total'!$C1429,IF(Data!$A$2:$A$1823='Ratios - Total'!$A1429,Data!$C$2:$C$1823,0),0))/INDEX(Data!$G$2:$G$1823,MATCH('Ratios - Total'!$C1429,IF(Data!$A$2:$A$1823='Ratios - Total'!$A1429,Data!$C$2:$C$1823,0),0)),"Missing Data")</f>
        <v>Missing Data</v>
      </c>
      <c r="S1429" s="5"/>
      <c r="T1429" s="5">
        <f t="array" ref="T1429">IFERROR(INDEX(Data!$H$2:$H$1823,MATCH('Ratios - Total'!$C1429,IF(Data!$A$2:$A$1823='Ratios - Total'!$A1429,Data!$C$2:$C$1823,0),0))/INDEX(Data!$L$2:$L$1823,MATCH('Ratios - Total'!$C1429,IF(Data!$A$2:$A$1823='Ratios - Total'!$A1429,Data!$C$2:$C$1823,0),0)),"Missing Data")</f>
        <v>88954.820266353592</v>
      </c>
      <c r="U1429" s="5">
        <f t="array" ref="U1429">IFERROR(INDEX(Data!$K$2:$K$1823,MATCH('Ratios - Total'!$C1429,IF(Data!$A$2:$A$1823='Ratios - Total'!$A1429,Data!$C$2:$C$1823,0),0))/INDEX(Data!$H$2:$H$1823,MATCH('Ratios - Total'!$C1429,IF(Data!$A$2:$A$1823='Ratios - Total'!$A1429,Data!$C$2:$C$1823,0),0)),"Missing Data")</f>
        <v>0.49189000715856745</v>
      </c>
      <c r="V1429" s="5">
        <f t="array" ref="V1429">IFERROR(INDEX(Data!$K$2:$K$1823,MATCH('Ratios - Total'!$C1429,IF(Data!$A$2:$A$1823='Ratios - Total'!$A1429,Data!$C$2:$C$1823,0),0))/INDEX(Data!$L$2:$L$1823,MATCH('Ratios - Total'!$C1429,IF(Data!$A$2:$A$1823='Ratios - Total'!$A1429,Data!$C$2:$C$1823,0),0)),"Missing Data")</f>
        <v>43755.987177605755</v>
      </c>
      <c r="W1429" s="5">
        <f t="shared" si="22"/>
        <v>45198.833088747837</v>
      </c>
      <c r="X1429" s="5" t="str">
        <f t="array" ref="X1429">IFERROR(INDEX(Data!$K$2:$K$1823,MATCH('Ratios - Total'!$C1429,IF(Data!$A$2:$A$1823='Ratios - Total'!$A1429,Data!$C$2:$C$1823,0),0))/INDEX(Data!$G$2:$G$1823,MATCH('Ratios - Total'!$C1429,IF(Data!$A$2:$A$1823='Ratios - Total'!$A1429,Data!$C$2:$C$1823,0),0)),"Missing Data")</f>
        <v>Missing Data</v>
      </c>
    </row>
    <row r="1430" spans="1:24" x14ac:dyDescent="0.25">
      <c r="A1430" s="22" t="s">
        <v>46</v>
      </c>
      <c r="B1430" s="22" t="s">
        <v>47</v>
      </c>
      <c r="C1430" s="22">
        <v>2005</v>
      </c>
      <c r="D1430" s="5">
        <f t="array" ref="D1430">IFERROR(INDEX(Data!$H$2:$H$1823,MATCH('Ratios - Total'!$C1430,IF(Data!$A$2:$A$1823='Ratios - Total'!$A1430,Data!$C$2:$C$1823,0),0))/INDEX(Data!$D$2:$D$1823,MATCH('Ratios - Total'!$C1430,IF(Data!$A$2:$A$1823='Ratios - Total'!$A1430,Data!$C$2:$C$1823,0),0)),"Missing Data")</f>
        <v>1795.8721694628855</v>
      </c>
      <c r="E1430" s="22"/>
      <c r="F1430" s="5">
        <f t="array" ref="F1430">IFERROR(INDEX(Data!$G$2:$G$1823,MATCH('Ratios - Total'!$C1430,IF(Data!$A$2:$A$1823='Ratios - Total'!$A1430,Data!$C$2:$C$1823,0),0))/INDEX(Data!$D$2:$D$1823,MATCH('Ratios - Total'!$C1430,IF(Data!$A$2:$A$1823='Ratios - Total'!$A1430,Data!$C$2:$C$1823,0),0)),"Missing Data")</f>
        <v>0</v>
      </c>
      <c r="G1430" s="5"/>
      <c r="H1430" s="5" t="str">
        <f t="array" ref="H1430">IFERROR(INDEX(Data!$H$2:$H$1823,MATCH('Ratios - Total'!$C1430,IF(Data!$A$2:$A$1823='Ratios - Total'!$A1430,Data!$C$2:$C$1823,0),0))/INDEX(Data!$G$2:$G$1823,MATCH('Ratios - Total'!$C1430,IF(Data!$A$2:$A$1823='Ratios - Total'!$A1430,Data!$C$2:$C$1823,0),0)),"Missing Data")</f>
        <v>Missing Data</v>
      </c>
      <c r="I1430" s="5">
        <f t="array" ref="I1430">IFERROR(INDEX(Data!$G$2:$G$1823,MATCH('Ratios - Total'!$C1430,IF(Data!$A$2:$A$1823='Ratios - Total'!$A1430,Data!$C$2:$C$1823,0),0))/INDEX(Data!$D$2:$D$1823,MATCH('Ratios - Total'!$C1430,IF(Data!$A$2:$A$1823='Ratios - Total'!$A1430,Data!$C$2:$C$1823,0),0)),"Missing Data")</f>
        <v>0</v>
      </c>
      <c r="J1430" s="22"/>
      <c r="K1430" s="5">
        <f t="array" ref="K1430">IFERROR(INDEX(Data!$E$2:$E$1823,MATCH('Ratios - Total'!$C1430,IF(Data!$A$2:$A$1823='Ratios - Total'!$A1430,Data!$C$2:$C$1823,0),0))/INDEX(Data!$D$2:$D$1823,MATCH('Ratios - Total'!$C1430,IF(Data!$A$2:$A$1823='Ratios - Total'!$A1430,Data!$C$2:$C$1823,0),0)),"Missing Data")</f>
        <v>0</v>
      </c>
      <c r="L1430" s="5"/>
      <c r="M1430" s="5" t="str">
        <f t="array" ref="M1430">IFERROR(INDEX(Data!$F$2:$F$1823,MATCH('Ratios - Total'!$C1430,IF(Data!$A$2:$A$1823='Ratios - Total'!$A1430,Data!$C$2:$C$1823,0),0))/INDEX(Data!$E$2:$E$1823,MATCH('Ratios - Total'!$C1430,IF(Data!$A$2:$A$1823='Ratios - Total'!$A1430,Data!$C$2:$C$1823,0),0)),"Missing Data")</f>
        <v>Missing Data</v>
      </c>
      <c r="N1430" s="5"/>
      <c r="O1430" s="5" t="str">
        <f t="array" ref="O1430">IFERROR(INDEX(Data!$G$2:$G$1823,MATCH('Ratios - Total'!$C1430,IF(Data!$A$2:$A$1823='Ratios - Total'!$A1430,Data!$C$2:$C$1823,0),0))/INDEX(Data!$F$2:$F$1823,MATCH('Ratios - Total'!$C1430,IF(Data!$A$2:$A$1823='Ratios - Total'!$A1430,Data!$C$2:$C$1823,0),0)),"Missing Data")</f>
        <v>Missing Data</v>
      </c>
      <c r="P1430" s="5" t="str">
        <f t="array" ref="P1430">IFERROR(INDEX(Data!$H$2:$H$1823,MATCH('Ratios - Total'!$C1430,IF(Data!$A$2:$A$1823='Ratios - Total'!$A1430,Data!$C$2:$C$1823,0),0))/INDEX(Data!$G$2:$G$1823,MATCH('Ratios - Total'!$C1430,IF(Data!$A$2:$A$1823='Ratios - Total'!$A1430,Data!$C$2:$C$1823,0),0)),"Missing Data")</f>
        <v>Missing Data</v>
      </c>
      <c r="Q1430" s="5"/>
      <c r="R1430" s="5" t="str">
        <f t="array" ref="R1430">IFERROR(INDEX(Data!$L$2:$L$1823,MATCH('Ratios - Total'!$C1430,IF(Data!$A$2:$A$1823='Ratios - Total'!$A1430,Data!$C$2:$C$1823,0),0))/INDEX(Data!$G$2:$G$1823,MATCH('Ratios - Total'!$C1430,IF(Data!$A$2:$A$1823='Ratios - Total'!$A1430,Data!$C$2:$C$1823,0),0)),"Missing Data")</f>
        <v>Missing Data</v>
      </c>
      <c r="S1430" s="5"/>
      <c r="T1430" s="5">
        <f t="array" ref="T1430">IFERROR(INDEX(Data!$H$2:$H$1823,MATCH('Ratios - Total'!$C1430,IF(Data!$A$2:$A$1823='Ratios - Total'!$A1430,Data!$C$2:$C$1823,0),0))/INDEX(Data!$L$2:$L$1823,MATCH('Ratios - Total'!$C1430,IF(Data!$A$2:$A$1823='Ratios - Total'!$A1430,Data!$C$2:$C$1823,0),0)),"Missing Data")</f>
        <v>77164.840154336518</v>
      </c>
      <c r="U1430" s="5">
        <f t="array" ref="U1430">IFERROR(INDEX(Data!$K$2:$K$1823,MATCH('Ratios - Total'!$C1430,IF(Data!$A$2:$A$1823='Ratios - Total'!$A1430,Data!$C$2:$C$1823,0),0))/INDEX(Data!$H$2:$H$1823,MATCH('Ratios - Total'!$C1430,IF(Data!$A$2:$A$1823='Ratios - Total'!$A1430,Data!$C$2:$C$1823,0),0)),"Missing Data")</f>
        <v>0.50173260705242473</v>
      </c>
      <c r="V1430" s="5">
        <f t="array" ref="V1430">IFERROR(INDEX(Data!$K$2:$K$1823,MATCH('Ratios - Total'!$C1430,IF(Data!$A$2:$A$1823='Ratios - Total'!$A1430,Data!$C$2:$C$1823,0),0))/INDEX(Data!$L$2:$L$1823,MATCH('Ratios - Total'!$C1430,IF(Data!$A$2:$A$1823='Ratios - Total'!$A1430,Data!$C$2:$C$1823,0),0)),"Missing Data")</f>
        <v>38716.116423418891</v>
      </c>
      <c r="W1430" s="5">
        <f t="shared" si="22"/>
        <v>38448.723730917627</v>
      </c>
      <c r="X1430" s="5" t="str">
        <f t="array" ref="X1430">IFERROR(INDEX(Data!$K$2:$K$1823,MATCH('Ratios - Total'!$C1430,IF(Data!$A$2:$A$1823='Ratios - Total'!$A1430,Data!$C$2:$C$1823,0),0))/INDEX(Data!$G$2:$G$1823,MATCH('Ratios - Total'!$C1430,IF(Data!$A$2:$A$1823='Ratios - Total'!$A1430,Data!$C$2:$C$1823,0),0)),"Missing Data")</f>
        <v>Missing Data</v>
      </c>
    </row>
    <row r="1431" spans="1:24" x14ac:dyDescent="0.25">
      <c r="A1431" s="22" t="s">
        <v>48</v>
      </c>
      <c r="B1431" s="22" t="s">
        <v>49</v>
      </c>
      <c r="C1431" s="22">
        <v>2005</v>
      </c>
      <c r="D1431" s="5">
        <f t="array" ref="D1431">IFERROR(INDEX(Data!$H$2:$H$1823,MATCH('Ratios - Total'!$C1431,IF(Data!$A$2:$A$1823='Ratios - Total'!$A1431,Data!$C$2:$C$1823,0),0))/INDEX(Data!$D$2:$D$1823,MATCH('Ratios - Total'!$C1431,IF(Data!$A$2:$A$1823='Ratios - Total'!$A1431,Data!$C$2:$C$1823,0),0)),"Missing Data")</f>
        <v>1988.3565570740902</v>
      </c>
      <c r="E1431" s="22"/>
      <c r="F1431" s="5">
        <f t="array" ref="F1431">IFERROR(INDEX(Data!$G$2:$G$1823,MATCH('Ratios - Total'!$C1431,IF(Data!$A$2:$A$1823='Ratios - Total'!$A1431,Data!$C$2:$C$1823,0),0))/INDEX(Data!$D$2:$D$1823,MATCH('Ratios - Total'!$C1431,IF(Data!$A$2:$A$1823='Ratios - Total'!$A1431,Data!$C$2:$C$1823,0),0)),"Missing Data")</f>
        <v>0</v>
      </c>
      <c r="G1431" s="5"/>
      <c r="H1431" s="5" t="str">
        <f t="array" ref="H1431">IFERROR(INDEX(Data!$H$2:$H$1823,MATCH('Ratios - Total'!$C1431,IF(Data!$A$2:$A$1823='Ratios - Total'!$A1431,Data!$C$2:$C$1823,0),0))/INDEX(Data!$G$2:$G$1823,MATCH('Ratios - Total'!$C1431,IF(Data!$A$2:$A$1823='Ratios - Total'!$A1431,Data!$C$2:$C$1823,0),0)),"Missing Data")</f>
        <v>Missing Data</v>
      </c>
      <c r="I1431" s="5">
        <f t="array" ref="I1431">IFERROR(INDEX(Data!$G$2:$G$1823,MATCH('Ratios - Total'!$C1431,IF(Data!$A$2:$A$1823='Ratios - Total'!$A1431,Data!$C$2:$C$1823,0),0))/INDEX(Data!$D$2:$D$1823,MATCH('Ratios - Total'!$C1431,IF(Data!$A$2:$A$1823='Ratios - Total'!$A1431,Data!$C$2:$C$1823,0),0)),"Missing Data")</f>
        <v>0</v>
      </c>
      <c r="J1431" s="22"/>
      <c r="K1431" s="5">
        <f t="array" ref="K1431">IFERROR(INDEX(Data!$E$2:$E$1823,MATCH('Ratios - Total'!$C1431,IF(Data!$A$2:$A$1823='Ratios - Total'!$A1431,Data!$C$2:$C$1823,0),0))/INDEX(Data!$D$2:$D$1823,MATCH('Ratios - Total'!$C1431,IF(Data!$A$2:$A$1823='Ratios - Total'!$A1431,Data!$C$2:$C$1823,0),0)),"Missing Data")</f>
        <v>0</v>
      </c>
      <c r="L1431" s="5"/>
      <c r="M1431" s="5" t="str">
        <f t="array" ref="M1431">IFERROR(INDEX(Data!$F$2:$F$1823,MATCH('Ratios - Total'!$C1431,IF(Data!$A$2:$A$1823='Ratios - Total'!$A1431,Data!$C$2:$C$1823,0),0))/INDEX(Data!$E$2:$E$1823,MATCH('Ratios - Total'!$C1431,IF(Data!$A$2:$A$1823='Ratios - Total'!$A1431,Data!$C$2:$C$1823,0),0)),"Missing Data")</f>
        <v>Missing Data</v>
      </c>
      <c r="N1431" s="5"/>
      <c r="O1431" s="5" t="str">
        <f t="array" ref="O1431">IFERROR(INDEX(Data!$G$2:$G$1823,MATCH('Ratios - Total'!$C1431,IF(Data!$A$2:$A$1823='Ratios - Total'!$A1431,Data!$C$2:$C$1823,0),0))/INDEX(Data!$F$2:$F$1823,MATCH('Ratios - Total'!$C1431,IF(Data!$A$2:$A$1823='Ratios - Total'!$A1431,Data!$C$2:$C$1823,0),0)),"Missing Data")</f>
        <v>Missing Data</v>
      </c>
      <c r="P1431" s="5" t="str">
        <f t="array" ref="P1431">IFERROR(INDEX(Data!$H$2:$H$1823,MATCH('Ratios - Total'!$C1431,IF(Data!$A$2:$A$1823='Ratios - Total'!$A1431,Data!$C$2:$C$1823,0),0))/INDEX(Data!$G$2:$G$1823,MATCH('Ratios - Total'!$C1431,IF(Data!$A$2:$A$1823='Ratios - Total'!$A1431,Data!$C$2:$C$1823,0),0)),"Missing Data")</f>
        <v>Missing Data</v>
      </c>
      <c r="Q1431" s="5"/>
      <c r="R1431" s="5" t="str">
        <f t="array" ref="R1431">IFERROR(INDEX(Data!$L$2:$L$1823,MATCH('Ratios - Total'!$C1431,IF(Data!$A$2:$A$1823='Ratios - Total'!$A1431,Data!$C$2:$C$1823,0),0))/INDEX(Data!$G$2:$G$1823,MATCH('Ratios - Total'!$C1431,IF(Data!$A$2:$A$1823='Ratios - Total'!$A1431,Data!$C$2:$C$1823,0),0)),"Missing Data")</f>
        <v>Missing Data</v>
      </c>
      <c r="S1431" s="5"/>
      <c r="T1431" s="5">
        <f t="array" ref="T1431">IFERROR(INDEX(Data!$H$2:$H$1823,MATCH('Ratios - Total'!$C1431,IF(Data!$A$2:$A$1823='Ratios - Total'!$A1431,Data!$C$2:$C$1823,0),0))/INDEX(Data!$L$2:$L$1823,MATCH('Ratios - Total'!$C1431,IF(Data!$A$2:$A$1823='Ratios - Total'!$A1431,Data!$C$2:$C$1823,0),0)),"Missing Data")</f>
        <v>89839.087999424606</v>
      </c>
      <c r="U1431" s="5">
        <f t="array" ref="U1431">IFERROR(INDEX(Data!$K$2:$K$1823,MATCH('Ratios - Total'!$C1431,IF(Data!$A$2:$A$1823='Ratios - Total'!$A1431,Data!$C$2:$C$1823,0),0))/INDEX(Data!$H$2:$H$1823,MATCH('Ratios - Total'!$C1431,IF(Data!$A$2:$A$1823='Ratios - Total'!$A1431,Data!$C$2:$C$1823,0),0)),"Missing Data")</f>
        <v>0.40183165668164644</v>
      </c>
      <c r="V1431" s="5">
        <f t="array" ref="V1431">IFERROR(INDEX(Data!$K$2:$K$1823,MATCH('Ratios - Total'!$C1431,IF(Data!$A$2:$A$1823='Ratios - Total'!$A1431,Data!$C$2:$C$1823,0),0))/INDEX(Data!$L$2:$L$1823,MATCH('Ratios - Total'!$C1431,IF(Data!$A$2:$A$1823='Ratios - Total'!$A1431,Data!$C$2:$C$1823,0),0)),"Missing Data")</f>
        <v>36100.189565577013</v>
      </c>
      <c r="W1431" s="5">
        <f t="shared" si="22"/>
        <v>53738.898433847593</v>
      </c>
      <c r="X1431" s="5" t="str">
        <f t="array" ref="X1431">IFERROR(INDEX(Data!$K$2:$K$1823,MATCH('Ratios - Total'!$C1431,IF(Data!$A$2:$A$1823='Ratios - Total'!$A1431,Data!$C$2:$C$1823,0),0))/INDEX(Data!$G$2:$G$1823,MATCH('Ratios - Total'!$C1431,IF(Data!$A$2:$A$1823='Ratios - Total'!$A1431,Data!$C$2:$C$1823,0),0)),"Missing Data")</f>
        <v>Missing Data</v>
      </c>
    </row>
    <row r="1432" spans="1:24" x14ac:dyDescent="0.25">
      <c r="A1432" s="22" t="s">
        <v>50</v>
      </c>
      <c r="B1432" s="22" t="s">
        <v>51</v>
      </c>
      <c r="C1432" s="22">
        <v>2005</v>
      </c>
      <c r="D1432" s="5">
        <f t="array" ref="D1432">IFERROR(INDEX(Data!$H$2:$H$1823,MATCH('Ratios - Total'!$C1432,IF(Data!$A$2:$A$1823='Ratios - Total'!$A1432,Data!$C$2:$C$1823,0),0))/INDEX(Data!$D$2:$D$1823,MATCH('Ratios - Total'!$C1432,IF(Data!$A$2:$A$1823='Ratios - Total'!$A1432,Data!$C$2:$C$1823,0),0)),"Missing Data")</f>
        <v>1778.8686689853382</v>
      </c>
      <c r="E1432" s="22"/>
      <c r="F1432" s="5">
        <f t="array" ref="F1432">IFERROR(INDEX(Data!$G$2:$G$1823,MATCH('Ratios - Total'!$C1432,IF(Data!$A$2:$A$1823='Ratios - Total'!$A1432,Data!$C$2:$C$1823,0),0))/INDEX(Data!$D$2:$D$1823,MATCH('Ratios - Total'!$C1432,IF(Data!$A$2:$A$1823='Ratios - Total'!$A1432,Data!$C$2:$C$1823,0),0)),"Missing Data")</f>
        <v>0</v>
      </c>
      <c r="G1432" s="5"/>
      <c r="H1432" s="5" t="str">
        <f t="array" ref="H1432">IFERROR(INDEX(Data!$H$2:$H$1823,MATCH('Ratios - Total'!$C1432,IF(Data!$A$2:$A$1823='Ratios - Total'!$A1432,Data!$C$2:$C$1823,0),0))/INDEX(Data!$G$2:$G$1823,MATCH('Ratios - Total'!$C1432,IF(Data!$A$2:$A$1823='Ratios - Total'!$A1432,Data!$C$2:$C$1823,0),0)),"Missing Data")</f>
        <v>Missing Data</v>
      </c>
      <c r="I1432" s="5">
        <f t="array" ref="I1432">IFERROR(INDEX(Data!$G$2:$G$1823,MATCH('Ratios - Total'!$C1432,IF(Data!$A$2:$A$1823='Ratios - Total'!$A1432,Data!$C$2:$C$1823,0),0))/INDEX(Data!$D$2:$D$1823,MATCH('Ratios - Total'!$C1432,IF(Data!$A$2:$A$1823='Ratios - Total'!$A1432,Data!$C$2:$C$1823,0),0)),"Missing Data")</f>
        <v>0</v>
      </c>
      <c r="J1432" s="22"/>
      <c r="K1432" s="5">
        <f t="array" ref="K1432">IFERROR(INDEX(Data!$E$2:$E$1823,MATCH('Ratios - Total'!$C1432,IF(Data!$A$2:$A$1823='Ratios - Total'!$A1432,Data!$C$2:$C$1823,0),0))/INDEX(Data!$D$2:$D$1823,MATCH('Ratios - Total'!$C1432,IF(Data!$A$2:$A$1823='Ratios - Total'!$A1432,Data!$C$2:$C$1823,0),0)),"Missing Data")</f>
        <v>0</v>
      </c>
      <c r="L1432" s="5"/>
      <c r="M1432" s="5" t="str">
        <f t="array" ref="M1432">IFERROR(INDEX(Data!$F$2:$F$1823,MATCH('Ratios - Total'!$C1432,IF(Data!$A$2:$A$1823='Ratios - Total'!$A1432,Data!$C$2:$C$1823,0),0))/INDEX(Data!$E$2:$E$1823,MATCH('Ratios - Total'!$C1432,IF(Data!$A$2:$A$1823='Ratios - Total'!$A1432,Data!$C$2:$C$1823,0),0)),"Missing Data")</f>
        <v>Missing Data</v>
      </c>
      <c r="N1432" s="5"/>
      <c r="O1432" s="5" t="str">
        <f t="array" ref="O1432">IFERROR(INDEX(Data!$G$2:$G$1823,MATCH('Ratios - Total'!$C1432,IF(Data!$A$2:$A$1823='Ratios - Total'!$A1432,Data!$C$2:$C$1823,0),0))/INDEX(Data!$F$2:$F$1823,MATCH('Ratios - Total'!$C1432,IF(Data!$A$2:$A$1823='Ratios - Total'!$A1432,Data!$C$2:$C$1823,0),0)),"Missing Data")</f>
        <v>Missing Data</v>
      </c>
      <c r="P1432" s="5" t="str">
        <f t="array" ref="P1432">IFERROR(INDEX(Data!$H$2:$H$1823,MATCH('Ratios - Total'!$C1432,IF(Data!$A$2:$A$1823='Ratios - Total'!$A1432,Data!$C$2:$C$1823,0),0))/INDEX(Data!$G$2:$G$1823,MATCH('Ratios - Total'!$C1432,IF(Data!$A$2:$A$1823='Ratios - Total'!$A1432,Data!$C$2:$C$1823,0),0)),"Missing Data")</f>
        <v>Missing Data</v>
      </c>
      <c r="Q1432" s="5"/>
      <c r="R1432" s="5" t="str">
        <f t="array" ref="R1432">IFERROR(INDEX(Data!$L$2:$L$1823,MATCH('Ratios - Total'!$C1432,IF(Data!$A$2:$A$1823='Ratios - Total'!$A1432,Data!$C$2:$C$1823,0),0))/INDEX(Data!$G$2:$G$1823,MATCH('Ratios - Total'!$C1432,IF(Data!$A$2:$A$1823='Ratios - Total'!$A1432,Data!$C$2:$C$1823,0),0)),"Missing Data")</f>
        <v>Missing Data</v>
      </c>
      <c r="S1432" s="5"/>
      <c r="T1432" s="5">
        <f t="array" ref="T1432">IFERROR(INDEX(Data!$H$2:$H$1823,MATCH('Ratios - Total'!$C1432,IF(Data!$A$2:$A$1823='Ratios - Total'!$A1432,Data!$C$2:$C$1823,0),0))/INDEX(Data!$L$2:$L$1823,MATCH('Ratios - Total'!$C1432,IF(Data!$A$2:$A$1823='Ratios - Total'!$A1432,Data!$C$2:$C$1823,0),0)),"Missing Data")</f>
        <v>81148.131304130875</v>
      </c>
      <c r="U1432" s="5">
        <f t="array" ref="U1432">IFERROR(INDEX(Data!$K$2:$K$1823,MATCH('Ratios - Total'!$C1432,IF(Data!$A$2:$A$1823='Ratios - Total'!$A1432,Data!$C$2:$C$1823,0),0))/INDEX(Data!$H$2:$H$1823,MATCH('Ratios - Total'!$C1432,IF(Data!$A$2:$A$1823='Ratios - Total'!$A1432,Data!$C$2:$C$1823,0),0)),"Missing Data")</f>
        <v>0.41805648162255182</v>
      </c>
      <c r="V1432" s="5">
        <f t="array" ref="V1432">IFERROR(INDEX(Data!$K$2:$K$1823,MATCH('Ratios - Total'!$C1432,IF(Data!$A$2:$A$1823='Ratios - Total'!$A1432,Data!$C$2:$C$1823,0),0))/INDEX(Data!$L$2:$L$1823,MATCH('Ratios - Total'!$C1432,IF(Data!$A$2:$A$1823='Ratios - Total'!$A1432,Data!$C$2:$C$1823,0),0)),"Missing Data")</f>
        <v>33924.502263249815</v>
      </c>
      <c r="W1432" s="5">
        <f t="shared" si="22"/>
        <v>47223.62904088106</v>
      </c>
      <c r="X1432" s="5" t="str">
        <f t="array" ref="X1432">IFERROR(INDEX(Data!$K$2:$K$1823,MATCH('Ratios - Total'!$C1432,IF(Data!$A$2:$A$1823='Ratios - Total'!$A1432,Data!$C$2:$C$1823,0),0))/INDEX(Data!$G$2:$G$1823,MATCH('Ratios - Total'!$C1432,IF(Data!$A$2:$A$1823='Ratios - Total'!$A1432,Data!$C$2:$C$1823,0),0)),"Missing Data")</f>
        <v>Missing Data</v>
      </c>
    </row>
    <row r="1433" spans="1:24" x14ac:dyDescent="0.25">
      <c r="A1433" s="22" t="s">
        <v>52</v>
      </c>
      <c r="B1433" s="22" t="s">
        <v>53</v>
      </c>
      <c r="C1433" s="22">
        <v>2005</v>
      </c>
      <c r="D1433" s="5">
        <f t="array" ref="D1433">IFERROR(INDEX(Data!$H$2:$H$1823,MATCH('Ratios - Total'!$C1433,IF(Data!$A$2:$A$1823='Ratios - Total'!$A1433,Data!$C$2:$C$1823,0),0))/INDEX(Data!$D$2:$D$1823,MATCH('Ratios - Total'!$C1433,IF(Data!$A$2:$A$1823='Ratios - Total'!$A1433,Data!$C$2:$C$1823,0),0)),"Missing Data")</f>
        <v>1283.1125841078094</v>
      </c>
      <c r="E1433" s="22"/>
      <c r="F1433" s="5">
        <f t="array" ref="F1433">IFERROR(INDEX(Data!$G$2:$G$1823,MATCH('Ratios - Total'!$C1433,IF(Data!$A$2:$A$1823='Ratios - Total'!$A1433,Data!$C$2:$C$1823,0),0))/INDEX(Data!$D$2:$D$1823,MATCH('Ratios - Total'!$C1433,IF(Data!$A$2:$A$1823='Ratios - Total'!$A1433,Data!$C$2:$C$1823,0),0)),"Missing Data")</f>
        <v>0</v>
      </c>
      <c r="G1433" s="5"/>
      <c r="H1433" s="5" t="str">
        <f t="array" ref="H1433">IFERROR(INDEX(Data!$H$2:$H$1823,MATCH('Ratios - Total'!$C1433,IF(Data!$A$2:$A$1823='Ratios - Total'!$A1433,Data!$C$2:$C$1823,0),0))/INDEX(Data!$G$2:$G$1823,MATCH('Ratios - Total'!$C1433,IF(Data!$A$2:$A$1823='Ratios - Total'!$A1433,Data!$C$2:$C$1823,0),0)),"Missing Data")</f>
        <v>Missing Data</v>
      </c>
      <c r="I1433" s="5">
        <f t="array" ref="I1433">IFERROR(INDEX(Data!$G$2:$G$1823,MATCH('Ratios - Total'!$C1433,IF(Data!$A$2:$A$1823='Ratios - Total'!$A1433,Data!$C$2:$C$1823,0),0))/INDEX(Data!$D$2:$D$1823,MATCH('Ratios - Total'!$C1433,IF(Data!$A$2:$A$1823='Ratios - Total'!$A1433,Data!$C$2:$C$1823,0),0)),"Missing Data")</f>
        <v>0</v>
      </c>
      <c r="J1433" s="22"/>
      <c r="K1433" s="5">
        <f t="array" ref="K1433">IFERROR(INDEX(Data!$E$2:$E$1823,MATCH('Ratios - Total'!$C1433,IF(Data!$A$2:$A$1823='Ratios - Total'!$A1433,Data!$C$2:$C$1823,0),0))/INDEX(Data!$D$2:$D$1823,MATCH('Ratios - Total'!$C1433,IF(Data!$A$2:$A$1823='Ratios - Total'!$A1433,Data!$C$2:$C$1823,0),0)),"Missing Data")</f>
        <v>0</v>
      </c>
      <c r="L1433" s="5"/>
      <c r="M1433" s="5" t="str">
        <f t="array" ref="M1433">IFERROR(INDEX(Data!$F$2:$F$1823,MATCH('Ratios - Total'!$C1433,IF(Data!$A$2:$A$1823='Ratios - Total'!$A1433,Data!$C$2:$C$1823,0),0))/INDEX(Data!$E$2:$E$1823,MATCH('Ratios - Total'!$C1433,IF(Data!$A$2:$A$1823='Ratios - Total'!$A1433,Data!$C$2:$C$1823,0),0)),"Missing Data")</f>
        <v>Missing Data</v>
      </c>
      <c r="N1433" s="5"/>
      <c r="O1433" s="5" t="str">
        <f t="array" ref="O1433">IFERROR(INDEX(Data!$G$2:$G$1823,MATCH('Ratios - Total'!$C1433,IF(Data!$A$2:$A$1823='Ratios - Total'!$A1433,Data!$C$2:$C$1823,0),0))/INDEX(Data!$F$2:$F$1823,MATCH('Ratios - Total'!$C1433,IF(Data!$A$2:$A$1823='Ratios - Total'!$A1433,Data!$C$2:$C$1823,0),0)),"Missing Data")</f>
        <v>Missing Data</v>
      </c>
      <c r="P1433" s="5" t="str">
        <f t="array" ref="P1433">IFERROR(INDEX(Data!$H$2:$H$1823,MATCH('Ratios - Total'!$C1433,IF(Data!$A$2:$A$1823='Ratios - Total'!$A1433,Data!$C$2:$C$1823,0),0))/INDEX(Data!$G$2:$G$1823,MATCH('Ratios - Total'!$C1433,IF(Data!$A$2:$A$1823='Ratios - Total'!$A1433,Data!$C$2:$C$1823,0),0)),"Missing Data")</f>
        <v>Missing Data</v>
      </c>
      <c r="Q1433" s="5"/>
      <c r="R1433" s="5" t="str">
        <f t="array" ref="R1433">IFERROR(INDEX(Data!$L$2:$L$1823,MATCH('Ratios - Total'!$C1433,IF(Data!$A$2:$A$1823='Ratios - Total'!$A1433,Data!$C$2:$C$1823,0),0))/INDEX(Data!$G$2:$G$1823,MATCH('Ratios - Total'!$C1433,IF(Data!$A$2:$A$1823='Ratios - Total'!$A1433,Data!$C$2:$C$1823,0),0)),"Missing Data")</f>
        <v>Missing Data</v>
      </c>
      <c r="S1433" s="5"/>
      <c r="T1433" s="5">
        <f t="array" ref="T1433">IFERROR(INDEX(Data!$H$2:$H$1823,MATCH('Ratios - Total'!$C1433,IF(Data!$A$2:$A$1823='Ratios - Total'!$A1433,Data!$C$2:$C$1823,0),0))/INDEX(Data!$L$2:$L$1823,MATCH('Ratios - Total'!$C1433,IF(Data!$A$2:$A$1823='Ratios - Total'!$A1433,Data!$C$2:$C$1823,0),0)),"Missing Data")</f>
        <v>50846.179457808321</v>
      </c>
      <c r="U1433" s="5">
        <f t="array" ref="U1433">IFERROR(INDEX(Data!$K$2:$K$1823,MATCH('Ratios - Total'!$C1433,IF(Data!$A$2:$A$1823='Ratios - Total'!$A1433,Data!$C$2:$C$1823,0),0))/INDEX(Data!$H$2:$H$1823,MATCH('Ratios - Total'!$C1433,IF(Data!$A$2:$A$1823='Ratios - Total'!$A1433,Data!$C$2:$C$1823,0),0)),"Missing Data")</f>
        <v>0.4985229847267228</v>
      </c>
      <c r="V1433" s="5">
        <f t="array" ref="V1433">IFERROR(INDEX(Data!$K$2:$K$1823,MATCH('Ratios - Total'!$C1433,IF(Data!$A$2:$A$1823='Ratios - Total'!$A1433,Data!$C$2:$C$1823,0),0))/INDEX(Data!$L$2:$L$1823,MATCH('Ratios - Total'!$C1433,IF(Data!$A$2:$A$1823='Ratios - Total'!$A1433,Data!$C$2:$C$1823,0),0)),"Missing Data")</f>
        <v>25347.989145257186</v>
      </c>
      <c r="W1433" s="5">
        <f t="shared" si="22"/>
        <v>25498.190312551134</v>
      </c>
      <c r="X1433" s="5" t="str">
        <f t="array" ref="X1433">IFERROR(INDEX(Data!$K$2:$K$1823,MATCH('Ratios - Total'!$C1433,IF(Data!$A$2:$A$1823='Ratios - Total'!$A1433,Data!$C$2:$C$1823,0),0))/INDEX(Data!$G$2:$G$1823,MATCH('Ratios - Total'!$C1433,IF(Data!$A$2:$A$1823='Ratios - Total'!$A1433,Data!$C$2:$C$1823,0),0)),"Missing Data")</f>
        <v>Missing Data</v>
      </c>
    </row>
    <row r="1434" spans="1:24" x14ac:dyDescent="0.25">
      <c r="A1434" s="22" t="s">
        <v>54</v>
      </c>
      <c r="B1434" s="22" t="s">
        <v>55</v>
      </c>
      <c r="C1434" s="22">
        <v>2005</v>
      </c>
      <c r="D1434" s="5">
        <f t="array" ref="D1434">IFERROR(INDEX(Data!$H$2:$H$1823,MATCH('Ratios - Total'!$C1434,IF(Data!$A$2:$A$1823='Ratios - Total'!$A1434,Data!$C$2:$C$1823,0),0))/INDEX(Data!$D$2:$D$1823,MATCH('Ratios - Total'!$C1434,IF(Data!$A$2:$A$1823='Ratios - Total'!$A1434,Data!$C$2:$C$1823,0),0)),"Missing Data")</f>
        <v>1432.8197488903857</v>
      </c>
      <c r="E1434" s="22"/>
      <c r="F1434" s="5">
        <f t="array" ref="F1434">IFERROR(INDEX(Data!$G$2:$G$1823,MATCH('Ratios - Total'!$C1434,IF(Data!$A$2:$A$1823='Ratios - Total'!$A1434,Data!$C$2:$C$1823,0),0))/INDEX(Data!$D$2:$D$1823,MATCH('Ratios - Total'!$C1434,IF(Data!$A$2:$A$1823='Ratios - Total'!$A1434,Data!$C$2:$C$1823,0),0)),"Missing Data")</f>
        <v>0</v>
      </c>
      <c r="G1434" s="5"/>
      <c r="H1434" s="5" t="str">
        <f t="array" ref="H1434">IFERROR(INDEX(Data!$H$2:$H$1823,MATCH('Ratios - Total'!$C1434,IF(Data!$A$2:$A$1823='Ratios - Total'!$A1434,Data!$C$2:$C$1823,0),0))/INDEX(Data!$G$2:$G$1823,MATCH('Ratios - Total'!$C1434,IF(Data!$A$2:$A$1823='Ratios - Total'!$A1434,Data!$C$2:$C$1823,0),0)),"Missing Data")</f>
        <v>Missing Data</v>
      </c>
      <c r="I1434" s="5">
        <f t="array" ref="I1434">IFERROR(INDEX(Data!$G$2:$G$1823,MATCH('Ratios - Total'!$C1434,IF(Data!$A$2:$A$1823='Ratios - Total'!$A1434,Data!$C$2:$C$1823,0),0))/INDEX(Data!$D$2:$D$1823,MATCH('Ratios - Total'!$C1434,IF(Data!$A$2:$A$1823='Ratios - Total'!$A1434,Data!$C$2:$C$1823,0),0)),"Missing Data")</f>
        <v>0</v>
      </c>
      <c r="J1434" s="22"/>
      <c r="K1434" s="5">
        <f t="array" ref="K1434">IFERROR(INDEX(Data!$E$2:$E$1823,MATCH('Ratios - Total'!$C1434,IF(Data!$A$2:$A$1823='Ratios - Total'!$A1434,Data!$C$2:$C$1823,0),0))/INDEX(Data!$D$2:$D$1823,MATCH('Ratios - Total'!$C1434,IF(Data!$A$2:$A$1823='Ratios - Total'!$A1434,Data!$C$2:$C$1823,0),0)),"Missing Data")</f>
        <v>0</v>
      </c>
      <c r="L1434" s="5"/>
      <c r="M1434" s="5" t="str">
        <f t="array" ref="M1434">IFERROR(INDEX(Data!$F$2:$F$1823,MATCH('Ratios - Total'!$C1434,IF(Data!$A$2:$A$1823='Ratios - Total'!$A1434,Data!$C$2:$C$1823,0),0))/INDEX(Data!$E$2:$E$1823,MATCH('Ratios - Total'!$C1434,IF(Data!$A$2:$A$1823='Ratios - Total'!$A1434,Data!$C$2:$C$1823,0),0)),"Missing Data")</f>
        <v>Missing Data</v>
      </c>
      <c r="N1434" s="5"/>
      <c r="O1434" s="5" t="str">
        <f t="array" ref="O1434">IFERROR(INDEX(Data!$G$2:$G$1823,MATCH('Ratios - Total'!$C1434,IF(Data!$A$2:$A$1823='Ratios - Total'!$A1434,Data!$C$2:$C$1823,0),0))/INDEX(Data!$F$2:$F$1823,MATCH('Ratios - Total'!$C1434,IF(Data!$A$2:$A$1823='Ratios - Total'!$A1434,Data!$C$2:$C$1823,0),0)),"Missing Data")</f>
        <v>Missing Data</v>
      </c>
      <c r="P1434" s="5" t="str">
        <f t="array" ref="P1434">IFERROR(INDEX(Data!$H$2:$H$1823,MATCH('Ratios - Total'!$C1434,IF(Data!$A$2:$A$1823='Ratios - Total'!$A1434,Data!$C$2:$C$1823,0),0))/INDEX(Data!$G$2:$G$1823,MATCH('Ratios - Total'!$C1434,IF(Data!$A$2:$A$1823='Ratios - Total'!$A1434,Data!$C$2:$C$1823,0),0)),"Missing Data")</f>
        <v>Missing Data</v>
      </c>
      <c r="Q1434" s="5"/>
      <c r="R1434" s="5" t="str">
        <f t="array" ref="R1434">IFERROR(INDEX(Data!$L$2:$L$1823,MATCH('Ratios - Total'!$C1434,IF(Data!$A$2:$A$1823='Ratios - Total'!$A1434,Data!$C$2:$C$1823,0),0))/INDEX(Data!$G$2:$G$1823,MATCH('Ratios - Total'!$C1434,IF(Data!$A$2:$A$1823='Ratios - Total'!$A1434,Data!$C$2:$C$1823,0),0)),"Missing Data")</f>
        <v>Missing Data</v>
      </c>
      <c r="S1434" s="5"/>
      <c r="T1434" s="5">
        <f t="array" ref="T1434">IFERROR(INDEX(Data!$H$2:$H$1823,MATCH('Ratios - Total'!$C1434,IF(Data!$A$2:$A$1823='Ratios - Total'!$A1434,Data!$C$2:$C$1823,0),0))/INDEX(Data!$L$2:$L$1823,MATCH('Ratios - Total'!$C1434,IF(Data!$A$2:$A$1823='Ratios - Total'!$A1434,Data!$C$2:$C$1823,0),0)),"Missing Data")</f>
        <v>62733.602462022398</v>
      </c>
      <c r="U1434" s="5">
        <f t="array" ref="U1434">IFERROR(INDEX(Data!$K$2:$K$1823,MATCH('Ratios - Total'!$C1434,IF(Data!$A$2:$A$1823='Ratios - Total'!$A1434,Data!$C$2:$C$1823,0),0))/INDEX(Data!$H$2:$H$1823,MATCH('Ratios - Total'!$C1434,IF(Data!$A$2:$A$1823='Ratios - Total'!$A1434,Data!$C$2:$C$1823,0),0)),"Missing Data")</f>
        <v>0.43863817704589403</v>
      </c>
      <c r="V1434" s="5">
        <f t="array" ref="V1434">IFERROR(INDEX(Data!$K$2:$K$1823,MATCH('Ratios - Total'!$C1434,IF(Data!$A$2:$A$1823='Ratios - Total'!$A1434,Data!$C$2:$C$1823,0),0))/INDEX(Data!$L$2:$L$1823,MATCH('Ratios - Total'!$C1434,IF(Data!$A$2:$A$1823='Ratios - Total'!$A1434,Data!$C$2:$C$1823,0),0)),"Missing Data")</f>
        <v>27517.353023463314</v>
      </c>
      <c r="W1434" s="5">
        <f t="shared" si="22"/>
        <v>35216.249438559084</v>
      </c>
      <c r="X1434" s="5" t="str">
        <f t="array" ref="X1434">IFERROR(INDEX(Data!$K$2:$K$1823,MATCH('Ratios - Total'!$C1434,IF(Data!$A$2:$A$1823='Ratios - Total'!$A1434,Data!$C$2:$C$1823,0),0))/INDEX(Data!$G$2:$G$1823,MATCH('Ratios - Total'!$C1434,IF(Data!$A$2:$A$1823='Ratios - Total'!$A1434,Data!$C$2:$C$1823,0),0)),"Missing Data")</f>
        <v>Missing Data</v>
      </c>
    </row>
    <row r="1435" spans="1:24" x14ac:dyDescent="0.25">
      <c r="A1435" s="22" t="s">
        <v>56</v>
      </c>
      <c r="B1435" s="22" t="s">
        <v>57</v>
      </c>
      <c r="C1435" s="22">
        <v>2005</v>
      </c>
      <c r="D1435" s="5">
        <f t="array" ref="D1435">IFERROR(INDEX(Data!$H$2:$H$1823,MATCH('Ratios - Total'!$C1435,IF(Data!$A$2:$A$1823='Ratios - Total'!$A1435,Data!$C$2:$C$1823,0),0))/INDEX(Data!$D$2:$D$1823,MATCH('Ratios - Total'!$C1435,IF(Data!$A$2:$A$1823='Ratios - Total'!$A1435,Data!$C$2:$C$1823,0),0)),"Missing Data")</f>
        <v>1367.3047733118322</v>
      </c>
      <c r="E1435" s="22"/>
      <c r="F1435" s="5">
        <f t="array" ref="F1435">IFERROR(INDEX(Data!$G$2:$G$1823,MATCH('Ratios - Total'!$C1435,IF(Data!$A$2:$A$1823='Ratios - Total'!$A1435,Data!$C$2:$C$1823,0),0))/INDEX(Data!$D$2:$D$1823,MATCH('Ratios - Total'!$C1435,IF(Data!$A$2:$A$1823='Ratios - Total'!$A1435,Data!$C$2:$C$1823,0),0)),"Missing Data")</f>
        <v>0</v>
      </c>
      <c r="G1435" s="5"/>
      <c r="H1435" s="5" t="str">
        <f t="array" ref="H1435">IFERROR(INDEX(Data!$H$2:$H$1823,MATCH('Ratios - Total'!$C1435,IF(Data!$A$2:$A$1823='Ratios - Total'!$A1435,Data!$C$2:$C$1823,0),0))/INDEX(Data!$G$2:$G$1823,MATCH('Ratios - Total'!$C1435,IF(Data!$A$2:$A$1823='Ratios - Total'!$A1435,Data!$C$2:$C$1823,0),0)),"Missing Data")</f>
        <v>Missing Data</v>
      </c>
      <c r="I1435" s="5">
        <f t="array" ref="I1435">IFERROR(INDEX(Data!$G$2:$G$1823,MATCH('Ratios - Total'!$C1435,IF(Data!$A$2:$A$1823='Ratios - Total'!$A1435,Data!$C$2:$C$1823,0),0))/INDEX(Data!$D$2:$D$1823,MATCH('Ratios - Total'!$C1435,IF(Data!$A$2:$A$1823='Ratios - Total'!$A1435,Data!$C$2:$C$1823,0),0)),"Missing Data")</f>
        <v>0</v>
      </c>
      <c r="J1435" s="22"/>
      <c r="K1435" s="5">
        <f t="array" ref="K1435">IFERROR(INDEX(Data!$E$2:$E$1823,MATCH('Ratios - Total'!$C1435,IF(Data!$A$2:$A$1823='Ratios - Total'!$A1435,Data!$C$2:$C$1823,0),0))/INDEX(Data!$D$2:$D$1823,MATCH('Ratios - Total'!$C1435,IF(Data!$A$2:$A$1823='Ratios - Total'!$A1435,Data!$C$2:$C$1823,0),0)),"Missing Data")</f>
        <v>0</v>
      </c>
      <c r="L1435" s="5"/>
      <c r="M1435" s="5" t="str">
        <f t="array" ref="M1435">IFERROR(INDEX(Data!$F$2:$F$1823,MATCH('Ratios - Total'!$C1435,IF(Data!$A$2:$A$1823='Ratios - Total'!$A1435,Data!$C$2:$C$1823,0),0))/INDEX(Data!$E$2:$E$1823,MATCH('Ratios - Total'!$C1435,IF(Data!$A$2:$A$1823='Ratios - Total'!$A1435,Data!$C$2:$C$1823,0),0)),"Missing Data")</f>
        <v>Missing Data</v>
      </c>
      <c r="N1435" s="5"/>
      <c r="O1435" s="5" t="str">
        <f t="array" ref="O1435">IFERROR(INDEX(Data!$G$2:$G$1823,MATCH('Ratios - Total'!$C1435,IF(Data!$A$2:$A$1823='Ratios - Total'!$A1435,Data!$C$2:$C$1823,0),0))/INDEX(Data!$F$2:$F$1823,MATCH('Ratios - Total'!$C1435,IF(Data!$A$2:$A$1823='Ratios - Total'!$A1435,Data!$C$2:$C$1823,0),0)),"Missing Data")</f>
        <v>Missing Data</v>
      </c>
      <c r="P1435" s="5" t="str">
        <f t="array" ref="P1435">IFERROR(INDEX(Data!$H$2:$H$1823,MATCH('Ratios - Total'!$C1435,IF(Data!$A$2:$A$1823='Ratios - Total'!$A1435,Data!$C$2:$C$1823,0),0))/INDEX(Data!$G$2:$G$1823,MATCH('Ratios - Total'!$C1435,IF(Data!$A$2:$A$1823='Ratios - Total'!$A1435,Data!$C$2:$C$1823,0),0)),"Missing Data")</f>
        <v>Missing Data</v>
      </c>
      <c r="Q1435" s="5"/>
      <c r="R1435" s="5" t="str">
        <f t="array" ref="R1435">IFERROR(INDEX(Data!$L$2:$L$1823,MATCH('Ratios - Total'!$C1435,IF(Data!$A$2:$A$1823='Ratios - Total'!$A1435,Data!$C$2:$C$1823,0),0))/INDEX(Data!$G$2:$G$1823,MATCH('Ratios - Total'!$C1435,IF(Data!$A$2:$A$1823='Ratios - Total'!$A1435,Data!$C$2:$C$1823,0),0)),"Missing Data")</f>
        <v>Missing Data</v>
      </c>
      <c r="S1435" s="5"/>
      <c r="T1435" s="5">
        <f t="array" ref="T1435">IFERROR(INDEX(Data!$H$2:$H$1823,MATCH('Ratios - Total'!$C1435,IF(Data!$A$2:$A$1823='Ratios - Total'!$A1435,Data!$C$2:$C$1823,0),0))/INDEX(Data!$L$2:$L$1823,MATCH('Ratios - Total'!$C1435,IF(Data!$A$2:$A$1823='Ratios - Total'!$A1435,Data!$C$2:$C$1823,0),0)),"Missing Data")</f>
        <v>56402.191838525672</v>
      </c>
      <c r="U1435" s="5">
        <f t="array" ref="U1435">IFERROR(INDEX(Data!$K$2:$K$1823,MATCH('Ratios - Total'!$C1435,IF(Data!$A$2:$A$1823='Ratios - Total'!$A1435,Data!$C$2:$C$1823,0),0))/INDEX(Data!$H$2:$H$1823,MATCH('Ratios - Total'!$C1435,IF(Data!$A$2:$A$1823='Ratios - Total'!$A1435,Data!$C$2:$C$1823,0),0)),"Missing Data")</f>
        <v>0.47649752908565962</v>
      </c>
      <c r="V1435" s="5">
        <f t="array" ref="V1435">IFERROR(INDEX(Data!$K$2:$K$1823,MATCH('Ratios - Total'!$C1435,IF(Data!$A$2:$A$1823='Ratios - Total'!$A1435,Data!$C$2:$C$1823,0),0))/INDEX(Data!$L$2:$L$1823,MATCH('Ratios - Total'!$C1435,IF(Data!$A$2:$A$1823='Ratios - Total'!$A1435,Data!$C$2:$C$1823,0),0)),"Missing Data")</f>
        <v>26875.505046072838</v>
      </c>
      <c r="W1435" s="5">
        <f t="shared" si="22"/>
        <v>29526.686792452834</v>
      </c>
      <c r="X1435" s="5" t="str">
        <f t="array" ref="X1435">IFERROR(INDEX(Data!$K$2:$K$1823,MATCH('Ratios - Total'!$C1435,IF(Data!$A$2:$A$1823='Ratios - Total'!$A1435,Data!$C$2:$C$1823,0),0))/INDEX(Data!$G$2:$G$1823,MATCH('Ratios - Total'!$C1435,IF(Data!$A$2:$A$1823='Ratios - Total'!$A1435,Data!$C$2:$C$1823,0),0)),"Missing Data")</f>
        <v>Missing Data</v>
      </c>
    </row>
    <row r="1436" spans="1:24" x14ac:dyDescent="0.25">
      <c r="A1436" s="22" t="s">
        <v>58</v>
      </c>
      <c r="B1436" s="22" t="s">
        <v>59</v>
      </c>
      <c r="C1436" s="22">
        <v>2005</v>
      </c>
      <c r="D1436" s="5">
        <f t="array" ref="D1436">IFERROR(INDEX(Data!$H$2:$H$1823,MATCH('Ratios - Total'!$C1436,IF(Data!$A$2:$A$1823='Ratios - Total'!$A1436,Data!$C$2:$C$1823,0),0))/INDEX(Data!$D$2:$D$1823,MATCH('Ratios - Total'!$C1436,IF(Data!$A$2:$A$1823='Ratios - Total'!$A1436,Data!$C$2:$C$1823,0),0)),"Missing Data")</f>
        <v>1537.3498336925923</v>
      </c>
      <c r="E1436" s="22"/>
      <c r="F1436" s="5">
        <f t="array" ref="F1436">IFERROR(INDEX(Data!$G$2:$G$1823,MATCH('Ratios - Total'!$C1436,IF(Data!$A$2:$A$1823='Ratios - Total'!$A1436,Data!$C$2:$C$1823,0),0))/INDEX(Data!$D$2:$D$1823,MATCH('Ratios - Total'!$C1436,IF(Data!$A$2:$A$1823='Ratios - Total'!$A1436,Data!$C$2:$C$1823,0),0)),"Missing Data")</f>
        <v>0</v>
      </c>
      <c r="G1436" s="5"/>
      <c r="H1436" s="5" t="str">
        <f t="array" ref="H1436">IFERROR(INDEX(Data!$H$2:$H$1823,MATCH('Ratios - Total'!$C1436,IF(Data!$A$2:$A$1823='Ratios - Total'!$A1436,Data!$C$2:$C$1823,0),0))/INDEX(Data!$G$2:$G$1823,MATCH('Ratios - Total'!$C1436,IF(Data!$A$2:$A$1823='Ratios - Total'!$A1436,Data!$C$2:$C$1823,0),0)),"Missing Data")</f>
        <v>Missing Data</v>
      </c>
      <c r="I1436" s="5">
        <f t="array" ref="I1436">IFERROR(INDEX(Data!$G$2:$G$1823,MATCH('Ratios - Total'!$C1436,IF(Data!$A$2:$A$1823='Ratios - Total'!$A1436,Data!$C$2:$C$1823,0),0))/INDEX(Data!$D$2:$D$1823,MATCH('Ratios - Total'!$C1436,IF(Data!$A$2:$A$1823='Ratios - Total'!$A1436,Data!$C$2:$C$1823,0),0)),"Missing Data")</f>
        <v>0</v>
      </c>
      <c r="J1436" s="22"/>
      <c r="K1436" s="5">
        <f t="array" ref="K1436">IFERROR(INDEX(Data!$E$2:$E$1823,MATCH('Ratios - Total'!$C1436,IF(Data!$A$2:$A$1823='Ratios - Total'!$A1436,Data!$C$2:$C$1823,0),0))/INDEX(Data!$D$2:$D$1823,MATCH('Ratios - Total'!$C1436,IF(Data!$A$2:$A$1823='Ratios - Total'!$A1436,Data!$C$2:$C$1823,0),0)),"Missing Data")</f>
        <v>0</v>
      </c>
      <c r="L1436" s="5"/>
      <c r="M1436" s="5" t="str">
        <f t="array" ref="M1436">IFERROR(INDEX(Data!$F$2:$F$1823,MATCH('Ratios - Total'!$C1436,IF(Data!$A$2:$A$1823='Ratios - Total'!$A1436,Data!$C$2:$C$1823,0),0))/INDEX(Data!$E$2:$E$1823,MATCH('Ratios - Total'!$C1436,IF(Data!$A$2:$A$1823='Ratios - Total'!$A1436,Data!$C$2:$C$1823,0),0)),"Missing Data")</f>
        <v>Missing Data</v>
      </c>
      <c r="N1436" s="5"/>
      <c r="O1436" s="5" t="str">
        <f t="array" ref="O1436">IFERROR(INDEX(Data!$G$2:$G$1823,MATCH('Ratios - Total'!$C1436,IF(Data!$A$2:$A$1823='Ratios - Total'!$A1436,Data!$C$2:$C$1823,0),0))/INDEX(Data!$F$2:$F$1823,MATCH('Ratios - Total'!$C1436,IF(Data!$A$2:$A$1823='Ratios - Total'!$A1436,Data!$C$2:$C$1823,0),0)),"Missing Data")</f>
        <v>Missing Data</v>
      </c>
      <c r="P1436" s="5" t="str">
        <f t="array" ref="P1436">IFERROR(INDEX(Data!$H$2:$H$1823,MATCH('Ratios - Total'!$C1436,IF(Data!$A$2:$A$1823='Ratios - Total'!$A1436,Data!$C$2:$C$1823,0),0))/INDEX(Data!$G$2:$G$1823,MATCH('Ratios - Total'!$C1436,IF(Data!$A$2:$A$1823='Ratios - Total'!$A1436,Data!$C$2:$C$1823,0),0)),"Missing Data")</f>
        <v>Missing Data</v>
      </c>
      <c r="Q1436" s="5"/>
      <c r="R1436" s="5" t="str">
        <f t="array" ref="R1436">IFERROR(INDEX(Data!$L$2:$L$1823,MATCH('Ratios - Total'!$C1436,IF(Data!$A$2:$A$1823='Ratios - Total'!$A1436,Data!$C$2:$C$1823,0),0))/INDEX(Data!$G$2:$G$1823,MATCH('Ratios - Total'!$C1436,IF(Data!$A$2:$A$1823='Ratios - Total'!$A1436,Data!$C$2:$C$1823,0),0)),"Missing Data")</f>
        <v>Missing Data</v>
      </c>
      <c r="S1436" s="5"/>
      <c r="T1436" s="5">
        <f t="array" ref="T1436">IFERROR(INDEX(Data!$H$2:$H$1823,MATCH('Ratios - Total'!$C1436,IF(Data!$A$2:$A$1823='Ratios - Total'!$A1436,Data!$C$2:$C$1823,0),0))/INDEX(Data!$L$2:$L$1823,MATCH('Ratios - Total'!$C1436,IF(Data!$A$2:$A$1823='Ratios - Total'!$A1436,Data!$C$2:$C$1823,0),0)),"Missing Data")</f>
        <v>66284.105250275359</v>
      </c>
      <c r="U1436" s="5">
        <f t="array" ref="U1436">IFERROR(INDEX(Data!$K$2:$K$1823,MATCH('Ratios - Total'!$C1436,IF(Data!$A$2:$A$1823='Ratios - Total'!$A1436,Data!$C$2:$C$1823,0),0))/INDEX(Data!$H$2:$H$1823,MATCH('Ratios - Total'!$C1436,IF(Data!$A$2:$A$1823='Ratios - Total'!$A1436,Data!$C$2:$C$1823,0),0)),"Missing Data")</f>
        <v>0.46338344136139464</v>
      </c>
      <c r="V1436" s="5">
        <f t="array" ref="V1436">IFERROR(INDEX(Data!$K$2:$K$1823,MATCH('Ratios - Total'!$C1436,IF(Data!$A$2:$A$1823='Ratios - Total'!$A1436,Data!$C$2:$C$1823,0),0))/INDEX(Data!$L$2:$L$1823,MATCH('Ratios - Total'!$C1436,IF(Data!$A$2:$A$1823='Ratios - Total'!$A1436,Data!$C$2:$C$1823,0),0)),"Missing Data")</f>
        <v>30714.956798433483</v>
      </c>
      <c r="W1436" s="5">
        <f t="shared" si="22"/>
        <v>35569.148451841873</v>
      </c>
      <c r="X1436" s="5" t="str">
        <f t="array" ref="X1436">IFERROR(INDEX(Data!$K$2:$K$1823,MATCH('Ratios - Total'!$C1436,IF(Data!$A$2:$A$1823='Ratios - Total'!$A1436,Data!$C$2:$C$1823,0),0))/INDEX(Data!$G$2:$G$1823,MATCH('Ratios - Total'!$C1436,IF(Data!$A$2:$A$1823='Ratios - Total'!$A1436,Data!$C$2:$C$1823,0),0)),"Missing Data")</f>
        <v>Missing Data</v>
      </c>
    </row>
    <row r="1437" spans="1:24" x14ac:dyDescent="0.25">
      <c r="A1437" s="22" t="s">
        <v>60</v>
      </c>
      <c r="B1437" s="22" t="s">
        <v>61</v>
      </c>
      <c r="C1437" s="22">
        <v>2005</v>
      </c>
      <c r="D1437" s="5">
        <f t="array" ref="D1437">IFERROR(INDEX(Data!$H$2:$H$1823,MATCH('Ratios - Total'!$C1437,IF(Data!$A$2:$A$1823='Ratios - Total'!$A1437,Data!$C$2:$C$1823,0),0))/INDEX(Data!$D$2:$D$1823,MATCH('Ratios - Total'!$C1437,IF(Data!$A$2:$A$1823='Ratios - Total'!$A1437,Data!$C$2:$C$1823,0),0)),"Missing Data")</f>
        <v>1525.6216628709742</v>
      </c>
      <c r="E1437" s="22"/>
      <c r="F1437" s="5">
        <f t="array" ref="F1437">IFERROR(INDEX(Data!$G$2:$G$1823,MATCH('Ratios - Total'!$C1437,IF(Data!$A$2:$A$1823='Ratios - Total'!$A1437,Data!$C$2:$C$1823,0),0))/INDEX(Data!$D$2:$D$1823,MATCH('Ratios - Total'!$C1437,IF(Data!$A$2:$A$1823='Ratios - Total'!$A1437,Data!$C$2:$C$1823,0),0)),"Missing Data")</f>
        <v>0</v>
      </c>
      <c r="G1437" s="5"/>
      <c r="H1437" s="5" t="str">
        <f t="array" ref="H1437">IFERROR(INDEX(Data!$H$2:$H$1823,MATCH('Ratios - Total'!$C1437,IF(Data!$A$2:$A$1823='Ratios - Total'!$A1437,Data!$C$2:$C$1823,0),0))/INDEX(Data!$G$2:$G$1823,MATCH('Ratios - Total'!$C1437,IF(Data!$A$2:$A$1823='Ratios - Total'!$A1437,Data!$C$2:$C$1823,0),0)),"Missing Data")</f>
        <v>Missing Data</v>
      </c>
      <c r="I1437" s="5">
        <f t="array" ref="I1437">IFERROR(INDEX(Data!$G$2:$G$1823,MATCH('Ratios - Total'!$C1437,IF(Data!$A$2:$A$1823='Ratios - Total'!$A1437,Data!$C$2:$C$1823,0),0))/INDEX(Data!$D$2:$D$1823,MATCH('Ratios - Total'!$C1437,IF(Data!$A$2:$A$1823='Ratios - Total'!$A1437,Data!$C$2:$C$1823,0),0)),"Missing Data")</f>
        <v>0</v>
      </c>
      <c r="J1437" s="22"/>
      <c r="K1437" s="5">
        <f t="array" ref="K1437">IFERROR(INDEX(Data!$E$2:$E$1823,MATCH('Ratios - Total'!$C1437,IF(Data!$A$2:$A$1823='Ratios - Total'!$A1437,Data!$C$2:$C$1823,0),0))/INDEX(Data!$D$2:$D$1823,MATCH('Ratios - Total'!$C1437,IF(Data!$A$2:$A$1823='Ratios - Total'!$A1437,Data!$C$2:$C$1823,0),0)),"Missing Data")</f>
        <v>0</v>
      </c>
      <c r="L1437" s="5"/>
      <c r="M1437" s="5" t="str">
        <f t="array" ref="M1437">IFERROR(INDEX(Data!$F$2:$F$1823,MATCH('Ratios - Total'!$C1437,IF(Data!$A$2:$A$1823='Ratios - Total'!$A1437,Data!$C$2:$C$1823,0),0))/INDEX(Data!$E$2:$E$1823,MATCH('Ratios - Total'!$C1437,IF(Data!$A$2:$A$1823='Ratios - Total'!$A1437,Data!$C$2:$C$1823,0),0)),"Missing Data")</f>
        <v>Missing Data</v>
      </c>
      <c r="N1437" s="5"/>
      <c r="O1437" s="5" t="str">
        <f t="array" ref="O1437">IFERROR(INDEX(Data!$G$2:$G$1823,MATCH('Ratios - Total'!$C1437,IF(Data!$A$2:$A$1823='Ratios - Total'!$A1437,Data!$C$2:$C$1823,0),0))/INDEX(Data!$F$2:$F$1823,MATCH('Ratios - Total'!$C1437,IF(Data!$A$2:$A$1823='Ratios - Total'!$A1437,Data!$C$2:$C$1823,0),0)),"Missing Data")</f>
        <v>Missing Data</v>
      </c>
      <c r="P1437" s="5" t="str">
        <f t="array" ref="P1437">IFERROR(INDEX(Data!$H$2:$H$1823,MATCH('Ratios - Total'!$C1437,IF(Data!$A$2:$A$1823='Ratios - Total'!$A1437,Data!$C$2:$C$1823,0),0))/INDEX(Data!$G$2:$G$1823,MATCH('Ratios - Total'!$C1437,IF(Data!$A$2:$A$1823='Ratios - Total'!$A1437,Data!$C$2:$C$1823,0),0)),"Missing Data")</f>
        <v>Missing Data</v>
      </c>
      <c r="Q1437" s="5"/>
      <c r="R1437" s="5" t="str">
        <f t="array" ref="R1437">IFERROR(INDEX(Data!$L$2:$L$1823,MATCH('Ratios - Total'!$C1437,IF(Data!$A$2:$A$1823='Ratios - Total'!$A1437,Data!$C$2:$C$1823,0),0))/INDEX(Data!$G$2:$G$1823,MATCH('Ratios - Total'!$C1437,IF(Data!$A$2:$A$1823='Ratios - Total'!$A1437,Data!$C$2:$C$1823,0),0)),"Missing Data")</f>
        <v>Missing Data</v>
      </c>
      <c r="S1437" s="5"/>
      <c r="T1437" s="5">
        <f t="array" ref="T1437">IFERROR(INDEX(Data!$H$2:$H$1823,MATCH('Ratios - Total'!$C1437,IF(Data!$A$2:$A$1823='Ratios - Total'!$A1437,Data!$C$2:$C$1823,0),0))/INDEX(Data!$L$2:$L$1823,MATCH('Ratios - Total'!$C1437,IF(Data!$A$2:$A$1823='Ratios - Total'!$A1437,Data!$C$2:$C$1823,0),0)),"Missing Data")</f>
        <v>94922.743617293425</v>
      </c>
      <c r="U1437" s="5">
        <f t="array" ref="U1437">IFERROR(INDEX(Data!$K$2:$K$1823,MATCH('Ratios - Total'!$C1437,IF(Data!$A$2:$A$1823='Ratios - Total'!$A1437,Data!$C$2:$C$1823,0),0))/INDEX(Data!$H$2:$H$1823,MATCH('Ratios - Total'!$C1437,IF(Data!$A$2:$A$1823='Ratios - Total'!$A1437,Data!$C$2:$C$1823,0),0)),"Missing Data")</f>
        <v>0.36214177829506694</v>
      </c>
      <c r="V1437" s="5">
        <f t="array" ref="V1437">IFERROR(INDEX(Data!$K$2:$K$1823,MATCH('Ratios - Total'!$C1437,IF(Data!$A$2:$A$1823='Ratios - Total'!$A1437,Data!$C$2:$C$1823,0),0))/INDEX(Data!$L$2:$L$1823,MATCH('Ratios - Total'!$C1437,IF(Data!$A$2:$A$1823='Ratios - Total'!$A1437,Data!$C$2:$C$1823,0),0)),"Missing Data")</f>
        <v>34375.491174213355</v>
      </c>
      <c r="W1437" s="5">
        <f t="shared" si="22"/>
        <v>60547.252443080069</v>
      </c>
      <c r="X1437" s="5" t="str">
        <f t="array" ref="X1437">IFERROR(INDEX(Data!$K$2:$K$1823,MATCH('Ratios - Total'!$C1437,IF(Data!$A$2:$A$1823='Ratios - Total'!$A1437,Data!$C$2:$C$1823,0),0))/INDEX(Data!$G$2:$G$1823,MATCH('Ratios - Total'!$C1437,IF(Data!$A$2:$A$1823='Ratios - Total'!$A1437,Data!$C$2:$C$1823,0),0)),"Missing Data")</f>
        <v>Missing Data</v>
      </c>
    </row>
    <row r="1438" spans="1:24" x14ac:dyDescent="0.25">
      <c r="A1438" s="22" t="s">
        <v>62</v>
      </c>
      <c r="B1438" s="22" t="s">
        <v>63</v>
      </c>
      <c r="C1438" s="22">
        <v>2005</v>
      </c>
      <c r="D1438" s="5">
        <f t="array" ref="D1438">IFERROR(INDEX(Data!$H$2:$H$1823,MATCH('Ratios - Total'!$C1438,IF(Data!$A$2:$A$1823='Ratios - Total'!$A1438,Data!$C$2:$C$1823,0),0))/INDEX(Data!$D$2:$D$1823,MATCH('Ratios - Total'!$C1438,IF(Data!$A$2:$A$1823='Ratios - Total'!$A1438,Data!$C$2:$C$1823,0),0)),"Missing Data")</f>
        <v>1730.1739926006476</v>
      </c>
      <c r="E1438" s="22"/>
      <c r="F1438" s="5">
        <f t="array" ref="F1438">IFERROR(INDEX(Data!$G$2:$G$1823,MATCH('Ratios - Total'!$C1438,IF(Data!$A$2:$A$1823='Ratios - Total'!$A1438,Data!$C$2:$C$1823,0),0))/INDEX(Data!$D$2:$D$1823,MATCH('Ratios - Total'!$C1438,IF(Data!$A$2:$A$1823='Ratios - Total'!$A1438,Data!$C$2:$C$1823,0),0)),"Missing Data")</f>
        <v>0</v>
      </c>
      <c r="G1438" s="5"/>
      <c r="H1438" s="5" t="str">
        <f t="array" ref="H1438">IFERROR(INDEX(Data!$H$2:$H$1823,MATCH('Ratios - Total'!$C1438,IF(Data!$A$2:$A$1823='Ratios - Total'!$A1438,Data!$C$2:$C$1823,0),0))/INDEX(Data!$G$2:$G$1823,MATCH('Ratios - Total'!$C1438,IF(Data!$A$2:$A$1823='Ratios - Total'!$A1438,Data!$C$2:$C$1823,0),0)),"Missing Data")</f>
        <v>Missing Data</v>
      </c>
      <c r="I1438" s="5">
        <f t="array" ref="I1438">IFERROR(INDEX(Data!$G$2:$G$1823,MATCH('Ratios - Total'!$C1438,IF(Data!$A$2:$A$1823='Ratios - Total'!$A1438,Data!$C$2:$C$1823,0),0))/INDEX(Data!$D$2:$D$1823,MATCH('Ratios - Total'!$C1438,IF(Data!$A$2:$A$1823='Ratios - Total'!$A1438,Data!$C$2:$C$1823,0),0)),"Missing Data")</f>
        <v>0</v>
      </c>
      <c r="J1438" s="22"/>
      <c r="K1438" s="5">
        <f t="array" ref="K1438">IFERROR(INDEX(Data!$E$2:$E$1823,MATCH('Ratios - Total'!$C1438,IF(Data!$A$2:$A$1823='Ratios - Total'!$A1438,Data!$C$2:$C$1823,0),0))/INDEX(Data!$D$2:$D$1823,MATCH('Ratios - Total'!$C1438,IF(Data!$A$2:$A$1823='Ratios - Total'!$A1438,Data!$C$2:$C$1823,0),0)),"Missing Data")</f>
        <v>0</v>
      </c>
      <c r="L1438" s="5"/>
      <c r="M1438" s="5" t="str">
        <f t="array" ref="M1438">IFERROR(INDEX(Data!$F$2:$F$1823,MATCH('Ratios - Total'!$C1438,IF(Data!$A$2:$A$1823='Ratios - Total'!$A1438,Data!$C$2:$C$1823,0),0))/INDEX(Data!$E$2:$E$1823,MATCH('Ratios - Total'!$C1438,IF(Data!$A$2:$A$1823='Ratios - Total'!$A1438,Data!$C$2:$C$1823,0),0)),"Missing Data")</f>
        <v>Missing Data</v>
      </c>
      <c r="N1438" s="5"/>
      <c r="O1438" s="5" t="str">
        <f t="array" ref="O1438">IFERROR(INDEX(Data!$G$2:$G$1823,MATCH('Ratios - Total'!$C1438,IF(Data!$A$2:$A$1823='Ratios - Total'!$A1438,Data!$C$2:$C$1823,0),0))/INDEX(Data!$F$2:$F$1823,MATCH('Ratios - Total'!$C1438,IF(Data!$A$2:$A$1823='Ratios - Total'!$A1438,Data!$C$2:$C$1823,0),0)),"Missing Data")</f>
        <v>Missing Data</v>
      </c>
      <c r="P1438" s="5" t="str">
        <f t="array" ref="P1438">IFERROR(INDEX(Data!$H$2:$H$1823,MATCH('Ratios - Total'!$C1438,IF(Data!$A$2:$A$1823='Ratios - Total'!$A1438,Data!$C$2:$C$1823,0),0))/INDEX(Data!$G$2:$G$1823,MATCH('Ratios - Total'!$C1438,IF(Data!$A$2:$A$1823='Ratios - Total'!$A1438,Data!$C$2:$C$1823,0),0)),"Missing Data")</f>
        <v>Missing Data</v>
      </c>
      <c r="Q1438" s="5"/>
      <c r="R1438" s="5" t="str">
        <f t="array" ref="R1438">IFERROR(INDEX(Data!$L$2:$L$1823,MATCH('Ratios - Total'!$C1438,IF(Data!$A$2:$A$1823='Ratios - Total'!$A1438,Data!$C$2:$C$1823,0),0))/INDEX(Data!$G$2:$G$1823,MATCH('Ratios - Total'!$C1438,IF(Data!$A$2:$A$1823='Ratios - Total'!$A1438,Data!$C$2:$C$1823,0),0)),"Missing Data")</f>
        <v>Missing Data</v>
      </c>
      <c r="S1438" s="5"/>
      <c r="T1438" s="5">
        <f t="array" ref="T1438">IFERROR(INDEX(Data!$H$2:$H$1823,MATCH('Ratios - Total'!$C1438,IF(Data!$A$2:$A$1823='Ratios - Total'!$A1438,Data!$C$2:$C$1823,0),0))/INDEX(Data!$L$2:$L$1823,MATCH('Ratios - Total'!$C1438,IF(Data!$A$2:$A$1823='Ratios - Total'!$A1438,Data!$C$2:$C$1823,0),0)),"Missing Data")</f>
        <v>65485.676042790103</v>
      </c>
      <c r="U1438" s="5">
        <f t="array" ref="U1438">IFERROR(INDEX(Data!$K$2:$K$1823,MATCH('Ratios - Total'!$C1438,IF(Data!$A$2:$A$1823='Ratios - Total'!$A1438,Data!$C$2:$C$1823,0),0))/INDEX(Data!$H$2:$H$1823,MATCH('Ratios - Total'!$C1438,IF(Data!$A$2:$A$1823='Ratios - Total'!$A1438,Data!$C$2:$C$1823,0),0)),"Missing Data")</f>
        <v>0.44252132030431701</v>
      </c>
      <c r="V1438" s="5">
        <f t="array" ref="V1438">IFERROR(INDEX(Data!$K$2:$K$1823,MATCH('Ratios - Total'!$C1438,IF(Data!$A$2:$A$1823='Ratios - Total'!$A1438,Data!$C$2:$C$1823,0),0))/INDEX(Data!$L$2:$L$1823,MATCH('Ratios - Total'!$C1438,IF(Data!$A$2:$A$1823='Ratios - Total'!$A1438,Data!$C$2:$C$1823,0),0)),"Missing Data")</f>
        <v>28978.807823476258</v>
      </c>
      <c r="W1438" s="5">
        <f t="shared" si="22"/>
        <v>36506.868219313845</v>
      </c>
      <c r="X1438" s="5" t="str">
        <f t="array" ref="X1438">IFERROR(INDEX(Data!$K$2:$K$1823,MATCH('Ratios - Total'!$C1438,IF(Data!$A$2:$A$1823='Ratios - Total'!$A1438,Data!$C$2:$C$1823,0),0))/INDEX(Data!$G$2:$G$1823,MATCH('Ratios - Total'!$C1438,IF(Data!$A$2:$A$1823='Ratios - Total'!$A1438,Data!$C$2:$C$1823,0),0)),"Missing Data")</f>
        <v>Missing Data</v>
      </c>
    </row>
    <row r="1439" spans="1:24" x14ac:dyDescent="0.25">
      <c r="A1439" s="22" t="s">
        <v>64</v>
      </c>
      <c r="B1439" s="22" t="s">
        <v>65</v>
      </c>
      <c r="C1439" s="22">
        <v>2005</v>
      </c>
      <c r="D1439" s="5">
        <f t="array" ref="D1439">IFERROR(INDEX(Data!$H$2:$H$1823,MATCH('Ratios - Total'!$C1439,IF(Data!$A$2:$A$1823='Ratios - Total'!$A1439,Data!$C$2:$C$1823,0),0))/INDEX(Data!$D$2:$D$1823,MATCH('Ratios - Total'!$C1439,IF(Data!$A$2:$A$1823='Ratios - Total'!$A1439,Data!$C$2:$C$1823,0),0)),"Missing Data")</f>
        <v>2645.6286475202073</v>
      </c>
      <c r="E1439" s="22"/>
      <c r="F1439" s="5">
        <f t="array" ref="F1439">IFERROR(INDEX(Data!$G$2:$G$1823,MATCH('Ratios - Total'!$C1439,IF(Data!$A$2:$A$1823='Ratios - Total'!$A1439,Data!$C$2:$C$1823,0),0))/INDEX(Data!$D$2:$D$1823,MATCH('Ratios - Total'!$C1439,IF(Data!$A$2:$A$1823='Ratios - Total'!$A1439,Data!$C$2:$C$1823,0),0)),"Missing Data")</f>
        <v>0</v>
      </c>
      <c r="G1439" s="5"/>
      <c r="H1439" s="5" t="str">
        <f t="array" ref="H1439">IFERROR(INDEX(Data!$H$2:$H$1823,MATCH('Ratios - Total'!$C1439,IF(Data!$A$2:$A$1823='Ratios - Total'!$A1439,Data!$C$2:$C$1823,0),0))/INDEX(Data!$G$2:$G$1823,MATCH('Ratios - Total'!$C1439,IF(Data!$A$2:$A$1823='Ratios - Total'!$A1439,Data!$C$2:$C$1823,0),0)),"Missing Data")</f>
        <v>Missing Data</v>
      </c>
      <c r="I1439" s="5">
        <f t="array" ref="I1439">IFERROR(INDEX(Data!$G$2:$G$1823,MATCH('Ratios - Total'!$C1439,IF(Data!$A$2:$A$1823='Ratios - Total'!$A1439,Data!$C$2:$C$1823,0),0))/INDEX(Data!$D$2:$D$1823,MATCH('Ratios - Total'!$C1439,IF(Data!$A$2:$A$1823='Ratios - Total'!$A1439,Data!$C$2:$C$1823,0),0)),"Missing Data")</f>
        <v>0</v>
      </c>
      <c r="J1439" s="22"/>
      <c r="K1439" s="5">
        <f t="array" ref="K1439">IFERROR(INDEX(Data!$E$2:$E$1823,MATCH('Ratios - Total'!$C1439,IF(Data!$A$2:$A$1823='Ratios - Total'!$A1439,Data!$C$2:$C$1823,0),0))/INDEX(Data!$D$2:$D$1823,MATCH('Ratios - Total'!$C1439,IF(Data!$A$2:$A$1823='Ratios - Total'!$A1439,Data!$C$2:$C$1823,0),0)),"Missing Data")</f>
        <v>0</v>
      </c>
      <c r="L1439" s="5"/>
      <c r="M1439" s="5" t="str">
        <f t="array" ref="M1439">IFERROR(INDEX(Data!$F$2:$F$1823,MATCH('Ratios - Total'!$C1439,IF(Data!$A$2:$A$1823='Ratios - Total'!$A1439,Data!$C$2:$C$1823,0),0))/INDEX(Data!$E$2:$E$1823,MATCH('Ratios - Total'!$C1439,IF(Data!$A$2:$A$1823='Ratios - Total'!$A1439,Data!$C$2:$C$1823,0),0)),"Missing Data")</f>
        <v>Missing Data</v>
      </c>
      <c r="N1439" s="5"/>
      <c r="O1439" s="5" t="str">
        <f t="array" ref="O1439">IFERROR(INDEX(Data!$G$2:$G$1823,MATCH('Ratios - Total'!$C1439,IF(Data!$A$2:$A$1823='Ratios - Total'!$A1439,Data!$C$2:$C$1823,0),0))/INDEX(Data!$F$2:$F$1823,MATCH('Ratios - Total'!$C1439,IF(Data!$A$2:$A$1823='Ratios - Total'!$A1439,Data!$C$2:$C$1823,0),0)),"Missing Data")</f>
        <v>Missing Data</v>
      </c>
      <c r="P1439" s="5" t="str">
        <f t="array" ref="P1439">IFERROR(INDEX(Data!$H$2:$H$1823,MATCH('Ratios - Total'!$C1439,IF(Data!$A$2:$A$1823='Ratios - Total'!$A1439,Data!$C$2:$C$1823,0),0))/INDEX(Data!$G$2:$G$1823,MATCH('Ratios - Total'!$C1439,IF(Data!$A$2:$A$1823='Ratios - Total'!$A1439,Data!$C$2:$C$1823,0),0)),"Missing Data")</f>
        <v>Missing Data</v>
      </c>
      <c r="Q1439" s="5"/>
      <c r="R1439" s="5" t="str">
        <f t="array" ref="R1439">IFERROR(INDEX(Data!$L$2:$L$1823,MATCH('Ratios - Total'!$C1439,IF(Data!$A$2:$A$1823='Ratios - Total'!$A1439,Data!$C$2:$C$1823,0),0))/INDEX(Data!$G$2:$G$1823,MATCH('Ratios - Total'!$C1439,IF(Data!$A$2:$A$1823='Ratios - Total'!$A1439,Data!$C$2:$C$1823,0),0)),"Missing Data")</f>
        <v>Missing Data</v>
      </c>
      <c r="S1439" s="5"/>
      <c r="T1439" s="5">
        <f t="array" ref="T1439">IFERROR(INDEX(Data!$H$2:$H$1823,MATCH('Ratios - Total'!$C1439,IF(Data!$A$2:$A$1823='Ratios - Total'!$A1439,Data!$C$2:$C$1823,0),0))/INDEX(Data!$L$2:$L$1823,MATCH('Ratios - Total'!$C1439,IF(Data!$A$2:$A$1823='Ratios - Total'!$A1439,Data!$C$2:$C$1823,0),0)),"Missing Data")</f>
        <v>103041.33045830838</v>
      </c>
      <c r="U1439" s="5">
        <f t="array" ref="U1439">IFERROR(INDEX(Data!$K$2:$K$1823,MATCH('Ratios - Total'!$C1439,IF(Data!$A$2:$A$1823='Ratios - Total'!$A1439,Data!$C$2:$C$1823,0),0))/INDEX(Data!$H$2:$H$1823,MATCH('Ratios - Total'!$C1439,IF(Data!$A$2:$A$1823='Ratios - Total'!$A1439,Data!$C$2:$C$1823,0),0)),"Missing Data")</f>
        <v>0.44225870131012457</v>
      </c>
      <c r="V1439" s="5">
        <f t="array" ref="V1439">IFERROR(INDEX(Data!$K$2:$K$1823,MATCH('Ratios - Total'!$C1439,IF(Data!$A$2:$A$1823='Ratios - Total'!$A1439,Data!$C$2:$C$1823,0),0))/INDEX(Data!$L$2:$L$1823,MATCH('Ratios - Total'!$C1439,IF(Data!$A$2:$A$1823='Ratios - Total'!$A1439,Data!$C$2:$C$1823,0),0)),"Missing Data")</f>
        <v>45570.924989758852</v>
      </c>
      <c r="W1439" s="5">
        <f t="shared" si="22"/>
        <v>57470.405468549528</v>
      </c>
      <c r="X1439" s="5" t="str">
        <f t="array" ref="X1439">IFERROR(INDEX(Data!$K$2:$K$1823,MATCH('Ratios - Total'!$C1439,IF(Data!$A$2:$A$1823='Ratios - Total'!$A1439,Data!$C$2:$C$1823,0),0))/INDEX(Data!$G$2:$G$1823,MATCH('Ratios - Total'!$C1439,IF(Data!$A$2:$A$1823='Ratios - Total'!$A1439,Data!$C$2:$C$1823,0),0)),"Missing Data")</f>
        <v>Missing Data</v>
      </c>
    </row>
    <row r="1440" spans="1:24" x14ac:dyDescent="0.25">
      <c r="A1440" s="22" t="s">
        <v>66</v>
      </c>
      <c r="B1440" s="22" t="s">
        <v>67</v>
      </c>
      <c r="C1440" s="22">
        <v>2005</v>
      </c>
      <c r="D1440" s="5">
        <f t="array" ref="D1440">IFERROR(INDEX(Data!$H$2:$H$1823,MATCH('Ratios - Total'!$C1440,IF(Data!$A$2:$A$1823='Ratios - Total'!$A1440,Data!$C$2:$C$1823,0),0))/INDEX(Data!$D$2:$D$1823,MATCH('Ratios - Total'!$C1440,IF(Data!$A$2:$A$1823='Ratios - Total'!$A1440,Data!$C$2:$C$1823,0),0)),"Missing Data")</f>
        <v>1668.5734300621962</v>
      </c>
      <c r="E1440" s="22"/>
      <c r="F1440" s="5">
        <f t="array" ref="F1440">IFERROR(INDEX(Data!$G$2:$G$1823,MATCH('Ratios - Total'!$C1440,IF(Data!$A$2:$A$1823='Ratios - Total'!$A1440,Data!$C$2:$C$1823,0),0))/INDEX(Data!$D$2:$D$1823,MATCH('Ratios - Total'!$C1440,IF(Data!$A$2:$A$1823='Ratios - Total'!$A1440,Data!$C$2:$C$1823,0),0)),"Missing Data")</f>
        <v>0</v>
      </c>
      <c r="G1440" s="5"/>
      <c r="H1440" s="5" t="str">
        <f t="array" ref="H1440">IFERROR(INDEX(Data!$H$2:$H$1823,MATCH('Ratios - Total'!$C1440,IF(Data!$A$2:$A$1823='Ratios - Total'!$A1440,Data!$C$2:$C$1823,0),0))/INDEX(Data!$G$2:$G$1823,MATCH('Ratios - Total'!$C1440,IF(Data!$A$2:$A$1823='Ratios - Total'!$A1440,Data!$C$2:$C$1823,0),0)),"Missing Data")</f>
        <v>Missing Data</v>
      </c>
      <c r="I1440" s="5">
        <f t="array" ref="I1440">IFERROR(INDEX(Data!$G$2:$G$1823,MATCH('Ratios - Total'!$C1440,IF(Data!$A$2:$A$1823='Ratios - Total'!$A1440,Data!$C$2:$C$1823,0),0))/INDEX(Data!$D$2:$D$1823,MATCH('Ratios - Total'!$C1440,IF(Data!$A$2:$A$1823='Ratios - Total'!$A1440,Data!$C$2:$C$1823,0),0)),"Missing Data")</f>
        <v>0</v>
      </c>
      <c r="J1440" s="22"/>
      <c r="K1440" s="5">
        <f t="array" ref="K1440">IFERROR(INDEX(Data!$E$2:$E$1823,MATCH('Ratios - Total'!$C1440,IF(Data!$A$2:$A$1823='Ratios - Total'!$A1440,Data!$C$2:$C$1823,0),0))/INDEX(Data!$D$2:$D$1823,MATCH('Ratios - Total'!$C1440,IF(Data!$A$2:$A$1823='Ratios - Total'!$A1440,Data!$C$2:$C$1823,0),0)),"Missing Data")</f>
        <v>0</v>
      </c>
      <c r="L1440" s="5"/>
      <c r="M1440" s="5" t="str">
        <f t="array" ref="M1440">IFERROR(INDEX(Data!$F$2:$F$1823,MATCH('Ratios - Total'!$C1440,IF(Data!$A$2:$A$1823='Ratios - Total'!$A1440,Data!$C$2:$C$1823,0),0))/INDEX(Data!$E$2:$E$1823,MATCH('Ratios - Total'!$C1440,IF(Data!$A$2:$A$1823='Ratios - Total'!$A1440,Data!$C$2:$C$1823,0),0)),"Missing Data")</f>
        <v>Missing Data</v>
      </c>
      <c r="N1440" s="5"/>
      <c r="O1440" s="5" t="str">
        <f t="array" ref="O1440">IFERROR(INDEX(Data!$G$2:$G$1823,MATCH('Ratios - Total'!$C1440,IF(Data!$A$2:$A$1823='Ratios - Total'!$A1440,Data!$C$2:$C$1823,0),0))/INDEX(Data!$F$2:$F$1823,MATCH('Ratios - Total'!$C1440,IF(Data!$A$2:$A$1823='Ratios - Total'!$A1440,Data!$C$2:$C$1823,0),0)),"Missing Data")</f>
        <v>Missing Data</v>
      </c>
      <c r="P1440" s="5" t="str">
        <f t="array" ref="P1440">IFERROR(INDEX(Data!$H$2:$H$1823,MATCH('Ratios - Total'!$C1440,IF(Data!$A$2:$A$1823='Ratios - Total'!$A1440,Data!$C$2:$C$1823,0),0))/INDEX(Data!$G$2:$G$1823,MATCH('Ratios - Total'!$C1440,IF(Data!$A$2:$A$1823='Ratios - Total'!$A1440,Data!$C$2:$C$1823,0),0)),"Missing Data")</f>
        <v>Missing Data</v>
      </c>
      <c r="Q1440" s="5"/>
      <c r="R1440" s="5" t="str">
        <f t="array" ref="R1440">IFERROR(INDEX(Data!$L$2:$L$1823,MATCH('Ratios - Total'!$C1440,IF(Data!$A$2:$A$1823='Ratios - Total'!$A1440,Data!$C$2:$C$1823,0),0))/INDEX(Data!$G$2:$G$1823,MATCH('Ratios - Total'!$C1440,IF(Data!$A$2:$A$1823='Ratios - Total'!$A1440,Data!$C$2:$C$1823,0),0)),"Missing Data")</f>
        <v>Missing Data</v>
      </c>
      <c r="S1440" s="5"/>
      <c r="T1440" s="5">
        <f t="array" ref="T1440">IFERROR(INDEX(Data!$H$2:$H$1823,MATCH('Ratios - Total'!$C1440,IF(Data!$A$2:$A$1823='Ratios - Total'!$A1440,Data!$C$2:$C$1823,0),0))/INDEX(Data!$L$2:$L$1823,MATCH('Ratios - Total'!$C1440,IF(Data!$A$2:$A$1823='Ratios - Total'!$A1440,Data!$C$2:$C$1823,0),0)),"Missing Data")</f>
        <v>68384.861306127641</v>
      </c>
      <c r="U1440" s="5">
        <f t="array" ref="U1440">IFERROR(INDEX(Data!$K$2:$K$1823,MATCH('Ratios - Total'!$C1440,IF(Data!$A$2:$A$1823='Ratios - Total'!$A1440,Data!$C$2:$C$1823,0),0))/INDEX(Data!$H$2:$H$1823,MATCH('Ratios - Total'!$C1440,IF(Data!$A$2:$A$1823='Ratios - Total'!$A1440,Data!$C$2:$C$1823,0),0)),"Missing Data")</f>
        <v>0.38615057727796881</v>
      </c>
      <c r="V1440" s="5">
        <f t="array" ref="V1440">IFERROR(INDEX(Data!$K$2:$K$1823,MATCH('Ratios - Total'!$C1440,IF(Data!$A$2:$A$1823='Ratios - Total'!$A1440,Data!$C$2:$C$1823,0),0))/INDEX(Data!$L$2:$L$1823,MATCH('Ratios - Total'!$C1440,IF(Data!$A$2:$A$1823='Ratios - Total'!$A1440,Data!$C$2:$C$1823,0),0)),"Missing Data")</f>
        <v>26406.853670435023</v>
      </c>
      <c r="W1440" s="5">
        <f t="shared" si="22"/>
        <v>41978.007635692615</v>
      </c>
      <c r="X1440" s="5" t="str">
        <f t="array" ref="X1440">IFERROR(INDEX(Data!$K$2:$K$1823,MATCH('Ratios - Total'!$C1440,IF(Data!$A$2:$A$1823='Ratios - Total'!$A1440,Data!$C$2:$C$1823,0),0))/INDEX(Data!$G$2:$G$1823,MATCH('Ratios - Total'!$C1440,IF(Data!$A$2:$A$1823='Ratios - Total'!$A1440,Data!$C$2:$C$1823,0),0)),"Missing Data")</f>
        <v>Missing Data</v>
      </c>
    </row>
    <row r="1441" spans="1:24" x14ac:dyDescent="0.25">
      <c r="A1441" s="22" t="s">
        <v>68</v>
      </c>
      <c r="B1441" s="22" t="s">
        <v>69</v>
      </c>
      <c r="C1441" s="22">
        <v>2005</v>
      </c>
      <c r="D1441" s="5">
        <f t="array" ref="D1441">IFERROR(INDEX(Data!$H$2:$H$1823,MATCH('Ratios - Total'!$C1441,IF(Data!$A$2:$A$1823='Ratios - Total'!$A1441,Data!$C$2:$C$1823,0),0))/INDEX(Data!$D$2:$D$1823,MATCH('Ratios - Total'!$C1441,IF(Data!$A$2:$A$1823='Ratios - Total'!$A1441,Data!$C$2:$C$1823,0),0)),"Missing Data")</f>
        <v>2359.889365852333</v>
      </c>
      <c r="E1441" s="22"/>
      <c r="F1441" s="5">
        <f t="array" ref="F1441">IFERROR(INDEX(Data!$G$2:$G$1823,MATCH('Ratios - Total'!$C1441,IF(Data!$A$2:$A$1823='Ratios - Total'!$A1441,Data!$C$2:$C$1823,0),0))/INDEX(Data!$D$2:$D$1823,MATCH('Ratios - Total'!$C1441,IF(Data!$A$2:$A$1823='Ratios - Total'!$A1441,Data!$C$2:$C$1823,0),0)),"Missing Data")</f>
        <v>0</v>
      </c>
      <c r="G1441" s="5"/>
      <c r="H1441" s="5" t="str">
        <f t="array" ref="H1441">IFERROR(INDEX(Data!$H$2:$H$1823,MATCH('Ratios - Total'!$C1441,IF(Data!$A$2:$A$1823='Ratios - Total'!$A1441,Data!$C$2:$C$1823,0),0))/INDEX(Data!$G$2:$G$1823,MATCH('Ratios - Total'!$C1441,IF(Data!$A$2:$A$1823='Ratios - Total'!$A1441,Data!$C$2:$C$1823,0),0)),"Missing Data")</f>
        <v>Missing Data</v>
      </c>
      <c r="I1441" s="5">
        <f t="array" ref="I1441">IFERROR(INDEX(Data!$G$2:$G$1823,MATCH('Ratios - Total'!$C1441,IF(Data!$A$2:$A$1823='Ratios - Total'!$A1441,Data!$C$2:$C$1823,0),0))/INDEX(Data!$D$2:$D$1823,MATCH('Ratios - Total'!$C1441,IF(Data!$A$2:$A$1823='Ratios - Total'!$A1441,Data!$C$2:$C$1823,0),0)),"Missing Data")</f>
        <v>0</v>
      </c>
      <c r="J1441" s="22"/>
      <c r="K1441" s="5">
        <f t="array" ref="K1441">IFERROR(INDEX(Data!$E$2:$E$1823,MATCH('Ratios - Total'!$C1441,IF(Data!$A$2:$A$1823='Ratios - Total'!$A1441,Data!$C$2:$C$1823,0),0))/INDEX(Data!$D$2:$D$1823,MATCH('Ratios - Total'!$C1441,IF(Data!$A$2:$A$1823='Ratios - Total'!$A1441,Data!$C$2:$C$1823,0),0)),"Missing Data")</f>
        <v>0</v>
      </c>
      <c r="L1441" s="5"/>
      <c r="M1441" s="5" t="str">
        <f t="array" ref="M1441">IFERROR(INDEX(Data!$F$2:$F$1823,MATCH('Ratios - Total'!$C1441,IF(Data!$A$2:$A$1823='Ratios - Total'!$A1441,Data!$C$2:$C$1823,0),0))/INDEX(Data!$E$2:$E$1823,MATCH('Ratios - Total'!$C1441,IF(Data!$A$2:$A$1823='Ratios - Total'!$A1441,Data!$C$2:$C$1823,0),0)),"Missing Data")</f>
        <v>Missing Data</v>
      </c>
      <c r="N1441" s="5"/>
      <c r="O1441" s="5" t="str">
        <f t="array" ref="O1441">IFERROR(INDEX(Data!$G$2:$G$1823,MATCH('Ratios - Total'!$C1441,IF(Data!$A$2:$A$1823='Ratios - Total'!$A1441,Data!$C$2:$C$1823,0),0))/INDEX(Data!$F$2:$F$1823,MATCH('Ratios - Total'!$C1441,IF(Data!$A$2:$A$1823='Ratios - Total'!$A1441,Data!$C$2:$C$1823,0),0)),"Missing Data")</f>
        <v>Missing Data</v>
      </c>
      <c r="P1441" s="5" t="str">
        <f t="array" ref="P1441">IFERROR(INDEX(Data!$H$2:$H$1823,MATCH('Ratios - Total'!$C1441,IF(Data!$A$2:$A$1823='Ratios - Total'!$A1441,Data!$C$2:$C$1823,0),0))/INDEX(Data!$G$2:$G$1823,MATCH('Ratios - Total'!$C1441,IF(Data!$A$2:$A$1823='Ratios - Total'!$A1441,Data!$C$2:$C$1823,0),0)),"Missing Data")</f>
        <v>Missing Data</v>
      </c>
      <c r="Q1441" s="5"/>
      <c r="R1441" s="5" t="str">
        <f t="array" ref="R1441">IFERROR(INDEX(Data!$L$2:$L$1823,MATCH('Ratios - Total'!$C1441,IF(Data!$A$2:$A$1823='Ratios - Total'!$A1441,Data!$C$2:$C$1823,0),0))/INDEX(Data!$G$2:$G$1823,MATCH('Ratios - Total'!$C1441,IF(Data!$A$2:$A$1823='Ratios - Total'!$A1441,Data!$C$2:$C$1823,0),0)),"Missing Data")</f>
        <v>Missing Data</v>
      </c>
      <c r="S1441" s="5"/>
      <c r="T1441" s="5">
        <f t="array" ref="T1441">IFERROR(INDEX(Data!$H$2:$H$1823,MATCH('Ratios - Total'!$C1441,IF(Data!$A$2:$A$1823='Ratios - Total'!$A1441,Data!$C$2:$C$1823,0),0))/INDEX(Data!$L$2:$L$1823,MATCH('Ratios - Total'!$C1441,IF(Data!$A$2:$A$1823='Ratios - Total'!$A1441,Data!$C$2:$C$1823,0),0)),"Missing Data")</f>
        <v>96448.338363933479</v>
      </c>
      <c r="U1441" s="5">
        <f t="array" ref="U1441">IFERROR(INDEX(Data!$K$2:$K$1823,MATCH('Ratios - Total'!$C1441,IF(Data!$A$2:$A$1823='Ratios - Total'!$A1441,Data!$C$2:$C$1823,0),0))/INDEX(Data!$H$2:$H$1823,MATCH('Ratios - Total'!$C1441,IF(Data!$A$2:$A$1823='Ratios - Total'!$A1441,Data!$C$2:$C$1823,0),0)),"Missing Data")</f>
        <v>0.43540765677949622</v>
      </c>
      <c r="V1441" s="5">
        <f t="array" ref="V1441">IFERROR(INDEX(Data!$K$2:$K$1823,MATCH('Ratios - Total'!$C1441,IF(Data!$A$2:$A$1823='Ratios - Total'!$A1441,Data!$C$2:$C$1823,0),0))/INDEX(Data!$L$2:$L$1823,MATCH('Ratios - Total'!$C1441,IF(Data!$A$2:$A$1823='Ratios - Total'!$A1441,Data!$C$2:$C$1823,0),0)),"Missing Data")</f>
        <v>41994.345007316268</v>
      </c>
      <c r="W1441" s="5">
        <f t="shared" si="22"/>
        <v>54453.993356617211</v>
      </c>
      <c r="X1441" s="5" t="str">
        <f t="array" ref="X1441">IFERROR(INDEX(Data!$K$2:$K$1823,MATCH('Ratios - Total'!$C1441,IF(Data!$A$2:$A$1823='Ratios - Total'!$A1441,Data!$C$2:$C$1823,0),0))/INDEX(Data!$G$2:$G$1823,MATCH('Ratios - Total'!$C1441,IF(Data!$A$2:$A$1823='Ratios - Total'!$A1441,Data!$C$2:$C$1823,0),0)),"Missing Data")</f>
        <v>Missing Data</v>
      </c>
    </row>
    <row r="1442" spans="1:24" x14ac:dyDescent="0.25">
      <c r="A1442" s="22" t="s">
        <v>70</v>
      </c>
      <c r="B1442" s="22" t="s">
        <v>71</v>
      </c>
      <c r="C1442" s="22">
        <v>2005</v>
      </c>
      <c r="D1442" s="5">
        <f t="array" ref="D1442">IFERROR(INDEX(Data!$H$2:$H$1823,MATCH('Ratios - Total'!$C1442,IF(Data!$A$2:$A$1823='Ratios - Total'!$A1442,Data!$C$2:$C$1823,0),0))/INDEX(Data!$D$2:$D$1823,MATCH('Ratios - Total'!$C1442,IF(Data!$A$2:$A$1823='Ratios - Total'!$A1442,Data!$C$2:$C$1823,0),0)),"Missing Data")</f>
        <v>1312.1862382769698</v>
      </c>
      <c r="E1442" s="22"/>
      <c r="F1442" s="5">
        <f t="array" ref="F1442">IFERROR(INDEX(Data!$G$2:$G$1823,MATCH('Ratios - Total'!$C1442,IF(Data!$A$2:$A$1823='Ratios - Total'!$A1442,Data!$C$2:$C$1823,0),0))/INDEX(Data!$D$2:$D$1823,MATCH('Ratios - Total'!$C1442,IF(Data!$A$2:$A$1823='Ratios - Total'!$A1442,Data!$C$2:$C$1823,0),0)),"Missing Data")</f>
        <v>0</v>
      </c>
      <c r="G1442" s="5"/>
      <c r="H1442" s="5" t="str">
        <f t="array" ref="H1442">IFERROR(INDEX(Data!$H$2:$H$1823,MATCH('Ratios - Total'!$C1442,IF(Data!$A$2:$A$1823='Ratios - Total'!$A1442,Data!$C$2:$C$1823,0),0))/INDEX(Data!$G$2:$G$1823,MATCH('Ratios - Total'!$C1442,IF(Data!$A$2:$A$1823='Ratios - Total'!$A1442,Data!$C$2:$C$1823,0),0)),"Missing Data")</f>
        <v>Missing Data</v>
      </c>
      <c r="I1442" s="5">
        <f t="array" ref="I1442">IFERROR(INDEX(Data!$G$2:$G$1823,MATCH('Ratios - Total'!$C1442,IF(Data!$A$2:$A$1823='Ratios - Total'!$A1442,Data!$C$2:$C$1823,0),0))/INDEX(Data!$D$2:$D$1823,MATCH('Ratios - Total'!$C1442,IF(Data!$A$2:$A$1823='Ratios - Total'!$A1442,Data!$C$2:$C$1823,0),0)),"Missing Data")</f>
        <v>0</v>
      </c>
      <c r="J1442" s="22"/>
      <c r="K1442" s="5">
        <f t="array" ref="K1442">IFERROR(INDEX(Data!$E$2:$E$1823,MATCH('Ratios - Total'!$C1442,IF(Data!$A$2:$A$1823='Ratios - Total'!$A1442,Data!$C$2:$C$1823,0),0))/INDEX(Data!$D$2:$D$1823,MATCH('Ratios - Total'!$C1442,IF(Data!$A$2:$A$1823='Ratios - Total'!$A1442,Data!$C$2:$C$1823,0),0)),"Missing Data")</f>
        <v>0</v>
      </c>
      <c r="L1442" s="5"/>
      <c r="M1442" s="5" t="str">
        <f t="array" ref="M1442">IFERROR(INDEX(Data!$F$2:$F$1823,MATCH('Ratios - Total'!$C1442,IF(Data!$A$2:$A$1823='Ratios - Total'!$A1442,Data!$C$2:$C$1823,0),0))/INDEX(Data!$E$2:$E$1823,MATCH('Ratios - Total'!$C1442,IF(Data!$A$2:$A$1823='Ratios - Total'!$A1442,Data!$C$2:$C$1823,0),0)),"Missing Data")</f>
        <v>Missing Data</v>
      </c>
      <c r="N1442" s="5"/>
      <c r="O1442" s="5" t="str">
        <f t="array" ref="O1442">IFERROR(INDEX(Data!$G$2:$G$1823,MATCH('Ratios - Total'!$C1442,IF(Data!$A$2:$A$1823='Ratios - Total'!$A1442,Data!$C$2:$C$1823,0),0))/INDEX(Data!$F$2:$F$1823,MATCH('Ratios - Total'!$C1442,IF(Data!$A$2:$A$1823='Ratios - Total'!$A1442,Data!$C$2:$C$1823,0),0)),"Missing Data")</f>
        <v>Missing Data</v>
      </c>
      <c r="P1442" s="5" t="str">
        <f t="array" ref="P1442">IFERROR(INDEX(Data!$H$2:$H$1823,MATCH('Ratios - Total'!$C1442,IF(Data!$A$2:$A$1823='Ratios - Total'!$A1442,Data!$C$2:$C$1823,0),0))/INDEX(Data!$G$2:$G$1823,MATCH('Ratios - Total'!$C1442,IF(Data!$A$2:$A$1823='Ratios - Total'!$A1442,Data!$C$2:$C$1823,0),0)),"Missing Data")</f>
        <v>Missing Data</v>
      </c>
      <c r="Q1442" s="5"/>
      <c r="R1442" s="5" t="str">
        <f t="array" ref="R1442">IFERROR(INDEX(Data!$L$2:$L$1823,MATCH('Ratios - Total'!$C1442,IF(Data!$A$2:$A$1823='Ratios - Total'!$A1442,Data!$C$2:$C$1823,0),0))/INDEX(Data!$G$2:$G$1823,MATCH('Ratios - Total'!$C1442,IF(Data!$A$2:$A$1823='Ratios - Total'!$A1442,Data!$C$2:$C$1823,0),0)),"Missing Data")</f>
        <v>Missing Data</v>
      </c>
      <c r="S1442" s="5"/>
      <c r="T1442" s="5">
        <f t="array" ref="T1442">IFERROR(INDEX(Data!$H$2:$H$1823,MATCH('Ratios - Total'!$C1442,IF(Data!$A$2:$A$1823='Ratios - Total'!$A1442,Data!$C$2:$C$1823,0),0))/INDEX(Data!$L$2:$L$1823,MATCH('Ratios - Total'!$C1442,IF(Data!$A$2:$A$1823='Ratios - Total'!$A1442,Data!$C$2:$C$1823,0),0)),"Missing Data")</f>
        <v>62400.935562110782</v>
      </c>
      <c r="U1442" s="5">
        <f t="array" ref="U1442">IFERROR(INDEX(Data!$K$2:$K$1823,MATCH('Ratios - Total'!$C1442,IF(Data!$A$2:$A$1823='Ratios - Total'!$A1442,Data!$C$2:$C$1823,0),0))/INDEX(Data!$H$2:$H$1823,MATCH('Ratios - Total'!$C1442,IF(Data!$A$2:$A$1823='Ratios - Total'!$A1442,Data!$C$2:$C$1823,0),0)),"Missing Data")</f>
        <v>0.50841919877173014</v>
      </c>
      <c r="V1442" s="5">
        <f t="array" ref="V1442">IFERROR(INDEX(Data!$K$2:$K$1823,MATCH('Ratios - Total'!$C1442,IF(Data!$A$2:$A$1823='Ratios - Total'!$A1442,Data!$C$2:$C$1823,0),0))/INDEX(Data!$L$2:$L$1823,MATCH('Ratios - Total'!$C1442,IF(Data!$A$2:$A$1823='Ratios - Total'!$A1442,Data!$C$2:$C$1823,0),0)),"Missing Data")</f>
        <v>31725.833661094723</v>
      </c>
      <c r="W1442" s="5">
        <f t="shared" si="22"/>
        <v>30675.10190101606</v>
      </c>
      <c r="X1442" s="5" t="str">
        <f t="array" ref="X1442">IFERROR(INDEX(Data!$K$2:$K$1823,MATCH('Ratios - Total'!$C1442,IF(Data!$A$2:$A$1823='Ratios - Total'!$A1442,Data!$C$2:$C$1823,0),0))/INDEX(Data!$G$2:$G$1823,MATCH('Ratios - Total'!$C1442,IF(Data!$A$2:$A$1823='Ratios - Total'!$A1442,Data!$C$2:$C$1823,0),0)),"Missing Data")</f>
        <v>Missing Data</v>
      </c>
    </row>
    <row r="1443" spans="1:24" x14ac:dyDescent="0.25">
      <c r="A1443" s="22" t="s">
        <v>72</v>
      </c>
      <c r="B1443" s="22" t="s">
        <v>73</v>
      </c>
      <c r="C1443" s="22">
        <v>2005</v>
      </c>
      <c r="D1443" s="5">
        <f t="array" ref="D1443">IFERROR(INDEX(Data!$H$2:$H$1823,MATCH('Ratios - Total'!$C1443,IF(Data!$A$2:$A$1823='Ratios - Total'!$A1443,Data!$C$2:$C$1823,0),0))/INDEX(Data!$D$2:$D$1823,MATCH('Ratios - Total'!$C1443,IF(Data!$A$2:$A$1823='Ratios - Total'!$A1443,Data!$C$2:$C$1823,0),0)),"Missing Data")</f>
        <v>1503.3330949760791</v>
      </c>
      <c r="E1443" s="22"/>
      <c r="F1443" s="5">
        <f t="array" ref="F1443">IFERROR(INDEX(Data!$G$2:$G$1823,MATCH('Ratios - Total'!$C1443,IF(Data!$A$2:$A$1823='Ratios - Total'!$A1443,Data!$C$2:$C$1823,0),0))/INDEX(Data!$D$2:$D$1823,MATCH('Ratios - Total'!$C1443,IF(Data!$A$2:$A$1823='Ratios - Total'!$A1443,Data!$C$2:$C$1823,0),0)),"Missing Data")</f>
        <v>0</v>
      </c>
      <c r="G1443" s="5"/>
      <c r="H1443" s="5" t="str">
        <f t="array" ref="H1443">IFERROR(INDEX(Data!$H$2:$H$1823,MATCH('Ratios - Total'!$C1443,IF(Data!$A$2:$A$1823='Ratios - Total'!$A1443,Data!$C$2:$C$1823,0),0))/INDEX(Data!$G$2:$G$1823,MATCH('Ratios - Total'!$C1443,IF(Data!$A$2:$A$1823='Ratios - Total'!$A1443,Data!$C$2:$C$1823,0),0)),"Missing Data")</f>
        <v>Missing Data</v>
      </c>
      <c r="I1443" s="5">
        <f t="array" ref="I1443">IFERROR(INDEX(Data!$G$2:$G$1823,MATCH('Ratios - Total'!$C1443,IF(Data!$A$2:$A$1823='Ratios - Total'!$A1443,Data!$C$2:$C$1823,0),0))/INDEX(Data!$D$2:$D$1823,MATCH('Ratios - Total'!$C1443,IF(Data!$A$2:$A$1823='Ratios - Total'!$A1443,Data!$C$2:$C$1823,0),0)),"Missing Data")</f>
        <v>0</v>
      </c>
      <c r="J1443" s="22"/>
      <c r="K1443" s="5">
        <f t="array" ref="K1443">IFERROR(INDEX(Data!$E$2:$E$1823,MATCH('Ratios - Total'!$C1443,IF(Data!$A$2:$A$1823='Ratios - Total'!$A1443,Data!$C$2:$C$1823,0),0))/INDEX(Data!$D$2:$D$1823,MATCH('Ratios - Total'!$C1443,IF(Data!$A$2:$A$1823='Ratios - Total'!$A1443,Data!$C$2:$C$1823,0),0)),"Missing Data")</f>
        <v>0</v>
      </c>
      <c r="L1443" s="5"/>
      <c r="M1443" s="5" t="str">
        <f t="array" ref="M1443">IFERROR(INDEX(Data!$F$2:$F$1823,MATCH('Ratios - Total'!$C1443,IF(Data!$A$2:$A$1823='Ratios - Total'!$A1443,Data!$C$2:$C$1823,0),0))/INDEX(Data!$E$2:$E$1823,MATCH('Ratios - Total'!$C1443,IF(Data!$A$2:$A$1823='Ratios - Total'!$A1443,Data!$C$2:$C$1823,0),0)),"Missing Data")</f>
        <v>Missing Data</v>
      </c>
      <c r="N1443" s="5"/>
      <c r="O1443" s="5" t="str">
        <f t="array" ref="O1443">IFERROR(INDEX(Data!$G$2:$G$1823,MATCH('Ratios - Total'!$C1443,IF(Data!$A$2:$A$1823='Ratios - Total'!$A1443,Data!$C$2:$C$1823,0),0))/INDEX(Data!$F$2:$F$1823,MATCH('Ratios - Total'!$C1443,IF(Data!$A$2:$A$1823='Ratios - Total'!$A1443,Data!$C$2:$C$1823,0),0)),"Missing Data")</f>
        <v>Missing Data</v>
      </c>
      <c r="P1443" s="5" t="str">
        <f t="array" ref="P1443">IFERROR(INDEX(Data!$H$2:$H$1823,MATCH('Ratios - Total'!$C1443,IF(Data!$A$2:$A$1823='Ratios - Total'!$A1443,Data!$C$2:$C$1823,0),0))/INDEX(Data!$G$2:$G$1823,MATCH('Ratios - Total'!$C1443,IF(Data!$A$2:$A$1823='Ratios - Total'!$A1443,Data!$C$2:$C$1823,0),0)),"Missing Data")</f>
        <v>Missing Data</v>
      </c>
      <c r="Q1443" s="5"/>
      <c r="R1443" s="5" t="str">
        <f t="array" ref="R1443">IFERROR(INDEX(Data!$L$2:$L$1823,MATCH('Ratios - Total'!$C1443,IF(Data!$A$2:$A$1823='Ratios - Total'!$A1443,Data!$C$2:$C$1823,0),0))/INDEX(Data!$G$2:$G$1823,MATCH('Ratios - Total'!$C1443,IF(Data!$A$2:$A$1823='Ratios - Total'!$A1443,Data!$C$2:$C$1823,0),0)),"Missing Data")</f>
        <v>Missing Data</v>
      </c>
      <c r="S1443" s="5"/>
      <c r="T1443" s="5">
        <f t="array" ref="T1443">IFERROR(INDEX(Data!$H$2:$H$1823,MATCH('Ratios - Total'!$C1443,IF(Data!$A$2:$A$1823='Ratios - Total'!$A1443,Data!$C$2:$C$1823,0),0))/INDEX(Data!$L$2:$L$1823,MATCH('Ratios - Total'!$C1443,IF(Data!$A$2:$A$1823='Ratios - Total'!$A1443,Data!$C$2:$C$1823,0),0)),"Missing Data")</f>
        <v>66745.943925233645</v>
      </c>
      <c r="U1443" s="5">
        <f t="array" ref="U1443">IFERROR(INDEX(Data!$K$2:$K$1823,MATCH('Ratios - Total'!$C1443,IF(Data!$A$2:$A$1823='Ratios - Total'!$A1443,Data!$C$2:$C$1823,0),0))/INDEX(Data!$H$2:$H$1823,MATCH('Ratios - Total'!$C1443,IF(Data!$A$2:$A$1823='Ratios - Total'!$A1443,Data!$C$2:$C$1823,0),0)),"Missing Data")</f>
        <v>0.5016861669521655</v>
      </c>
      <c r="V1443" s="5">
        <f t="array" ref="V1443">IFERROR(INDEX(Data!$K$2:$K$1823,MATCH('Ratios - Total'!$C1443,IF(Data!$A$2:$A$1823='Ratios - Total'!$A1443,Data!$C$2:$C$1823,0),0))/INDEX(Data!$L$2:$L$1823,MATCH('Ratios - Total'!$C1443,IF(Data!$A$2:$A$1823='Ratios - Total'!$A1443,Data!$C$2:$C$1823,0),0)),"Missing Data")</f>
        <v>33485.516767454646</v>
      </c>
      <c r="W1443" s="5">
        <f t="shared" ref="W1443:W1506" si="23">T1443-V1443</f>
        <v>33260.427157778999</v>
      </c>
      <c r="X1443" s="5" t="str">
        <f t="array" ref="X1443">IFERROR(INDEX(Data!$K$2:$K$1823,MATCH('Ratios - Total'!$C1443,IF(Data!$A$2:$A$1823='Ratios - Total'!$A1443,Data!$C$2:$C$1823,0),0))/INDEX(Data!$G$2:$G$1823,MATCH('Ratios - Total'!$C1443,IF(Data!$A$2:$A$1823='Ratios - Total'!$A1443,Data!$C$2:$C$1823,0),0)),"Missing Data")</f>
        <v>Missing Data</v>
      </c>
    </row>
    <row r="1444" spans="1:24" x14ac:dyDescent="0.25">
      <c r="A1444" s="22" t="s">
        <v>74</v>
      </c>
      <c r="B1444" s="22" t="s">
        <v>75</v>
      </c>
      <c r="C1444" s="22">
        <v>2005</v>
      </c>
      <c r="D1444" s="5">
        <f t="array" ref="D1444">IFERROR(INDEX(Data!$H$2:$H$1823,MATCH('Ratios - Total'!$C1444,IF(Data!$A$2:$A$1823='Ratios - Total'!$A1444,Data!$C$2:$C$1823,0),0))/INDEX(Data!$D$2:$D$1823,MATCH('Ratios - Total'!$C1444,IF(Data!$A$2:$A$1823='Ratios - Total'!$A1444,Data!$C$2:$C$1823,0),0)),"Missing Data")</f>
        <v>1807.7952258159066</v>
      </c>
      <c r="E1444" s="22"/>
      <c r="F1444" s="5">
        <f t="array" ref="F1444">IFERROR(INDEX(Data!$G$2:$G$1823,MATCH('Ratios - Total'!$C1444,IF(Data!$A$2:$A$1823='Ratios - Total'!$A1444,Data!$C$2:$C$1823,0),0))/INDEX(Data!$D$2:$D$1823,MATCH('Ratios - Total'!$C1444,IF(Data!$A$2:$A$1823='Ratios - Total'!$A1444,Data!$C$2:$C$1823,0),0)),"Missing Data")</f>
        <v>0</v>
      </c>
      <c r="G1444" s="5"/>
      <c r="H1444" s="5" t="str">
        <f t="array" ref="H1444">IFERROR(INDEX(Data!$H$2:$H$1823,MATCH('Ratios - Total'!$C1444,IF(Data!$A$2:$A$1823='Ratios - Total'!$A1444,Data!$C$2:$C$1823,0),0))/INDEX(Data!$G$2:$G$1823,MATCH('Ratios - Total'!$C1444,IF(Data!$A$2:$A$1823='Ratios - Total'!$A1444,Data!$C$2:$C$1823,0),0)),"Missing Data")</f>
        <v>Missing Data</v>
      </c>
      <c r="I1444" s="5">
        <f t="array" ref="I1444">IFERROR(INDEX(Data!$G$2:$G$1823,MATCH('Ratios - Total'!$C1444,IF(Data!$A$2:$A$1823='Ratios - Total'!$A1444,Data!$C$2:$C$1823,0),0))/INDEX(Data!$D$2:$D$1823,MATCH('Ratios - Total'!$C1444,IF(Data!$A$2:$A$1823='Ratios - Total'!$A1444,Data!$C$2:$C$1823,0),0)),"Missing Data")</f>
        <v>0</v>
      </c>
      <c r="J1444" s="22"/>
      <c r="K1444" s="5">
        <f t="array" ref="K1444">IFERROR(INDEX(Data!$E$2:$E$1823,MATCH('Ratios - Total'!$C1444,IF(Data!$A$2:$A$1823='Ratios - Total'!$A1444,Data!$C$2:$C$1823,0),0))/INDEX(Data!$D$2:$D$1823,MATCH('Ratios - Total'!$C1444,IF(Data!$A$2:$A$1823='Ratios - Total'!$A1444,Data!$C$2:$C$1823,0),0)),"Missing Data")</f>
        <v>0</v>
      </c>
      <c r="L1444" s="5"/>
      <c r="M1444" s="5" t="str">
        <f t="array" ref="M1444">IFERROR(INDEX(Data!$F$2:$F$1823,MATCH('Ratios - Total'!$C1444,IF(Data!$A$2:$A$1823='Ratios - Total'!$A1444,Data!$C$2:$C$1823,0),0))/INDEX(Data!$E$2:$E$1823,MATCH('Ratios - Total'!$C1444,IF(Data!$A$2:$A$1823='Ratios - Total'!$A1444,Data!$C$2:$C$1823,0),0)),"Missing Data")</f>
        <v>Missing Data</v>
      </c>
      <c r="N1444" s="5"/>
      <c r="O1444" s="5" t="str">
        <f t="array" ref="O1444">IFERROR(INDEX(Data!$G$2:$G$1823,MATCH('Ratios - Total'!$C1444,IF(Data!$A$2:$A$1823='Ratios - Total'!$A1444,Data!$C$2:$C$1823,0),0))/INDEX(Data!$F$2:$F$1823,MATCH('Ratios - Total'!$C1444,IF(Data!$A$2:$A$1823='Ratios - Total'!$A1444,Data!$C$2:$C$1823,0),0)),"Missing Data")</f>
        <v>Missing Data</v>
      </c>
      <c r="P1444" s="5" t="str">
        <f t="array" ref="P1444">IFERROR(INDEX(Data!$H$2:$H$1823,MATCH('Ratios - Total'!$C1444,IF(Data!$A$2:$A$1823='Ratios - Total'!$A1444,Data!$C$2:$C$1823,0),0))/INDEX(Data!$G$2:$G$1823,MATCH('Ratios - Total'!$C1444,IF(Data!$A$2:$A$1823='Ratios - Total'!$A1444,Data!$C$2:$C$1823,0),0)),"Missing Data")</f>
        <v>Missing Data</v>
      </c>
      <c r="Q1444" s="5"/>
      <c r="R1444" s="5" t="str">
        <f t="array" ref="R1444">IFERROR(INDEX(Data!$L$2:$L$1823,MATCH('Ratios - Total'!$C1444,IF(Data!$A$2:$A$1823='Ratios - Total'!$A1444,Data!$C$2:$C$1823,0),0))/INDEX(Data!$G$2:$G$1823,MATCH('Ratios - Total'!$C1444,IF(Data!$A$2:$A$1823='Ratios - Total'!$A1444,Data!$C$2:$C$1823,0),0)),"Missing Data")</f>
        <v>Missing Data</v>
      </c>
      <c r="S1444" s="5"/>
      <c r="T1444" s="5">
        <f t="array" ref="T1444">IFERROR(INDEX(Data!$H$2:$H$1823,MATCH('Ratios - Total'!$C1444,IF(Data!$A$2:$A$1823='Ratios - Total'!$A1444,Data!$C$2:$C$1823,0),0))/INDEX(Data!$L$2:$L$1823,MATCH('Ratios - Total'!$C1444,IF(Data!$A$2:$A$1823='Ratios - Total'!$A1444,Data!$C$2:$C$1823,0),0)),"Missing Data")</f>
        <v>80724.122063898903</v>
      </c>
      <c r="U1444" s="5">
        <f t="array" ref="U1444">IFERROR(INDEX(Data!$K$2:$K$1823,MATCH('Ratios - Total'!$C1444,IF(Data!$A$2:$A$1823='Ratios - Total'!$A1444,Data!$C$2:$C$1823,0),0))/INDEX(Data!$H$2:$H$1823,MATCH('Ratios - Total'!$C1444,IF(Data!$A$2:$A$1823='Ratios - Total'!$A1444,Data!$C$2:$C$1823,0),0)),"Missing Data")</f>
        <v>0.41723990563795332</v>
      </c>
      <c r="V1444" s="5">
        <f t="array" ref="V1444">IFERROR(INDEX(Data!$K$2:$K$1823,MATCH('Ratios - Total'!$C1444,IF(Data!$A$2:$A$1823='Ratios - Total'!$A1444,Data!$C$2:$C$1823,0),0))/INDEX(Data!$L$2:$L$1823,MATCH('Ratios - Total'!$C1444,IF(Data!$A$2:$A$1823='Ratios - Total'!$A1444,Data!$C$2:$C$1823,0),0)),"Missing Data")</f>
        <v>33681.325072647807</v>
      </c>
      <c r="W1444" s="5">
        <f t="shared" si="23"/>
        <v>47042.796991251096</v>
      </c>
      <c r="X1444" s="5" t="str">
        <f t="array" ref="X1444">IFERROR(INDEX(Data!$K$2:$K$1823,MATCH('Ratios - Total'!$C1444,IF(Data!$A$2:$A$1823='Ratios - Total'!$A1444,Data!$C$2:$C$1823,0),0))/INDEX(Data!$G$2:$G$1823,MATCH('Ratios - Total'!$C1444,IF(Data!$A$2:$A$1823='Ratios - Total'!$A1444,Data!$C$2:$C$1823,0),0)),"Missing Data")</f>
        <v>Missing Data</v>
      </c>
    </row>
    <row r="1445" spans="1:24" x14ac:dyDescent="0.25">
      <c r="A1445" s="22" t="s">
        <v>76</v>
      </c>
      <c r="B1445" s="22" t="s">
        <v>77</v>
      </c>
      <c r="C1445" s="22">
        <v>2005</v>
      </c>
      <c r="D1445" s="5">
        <f t="array" ref="D1445">IFERROR(INDEX(Data!$H$2:$H$1823,MATCH('Ratios - Total'!$C1445,IF(Data!$A$2:$A$1823='Ratios - Total'!$A1445,Data!$C$2:$C$1823,0),0))/INDEX(Data!$D$2:$D$1823,MATCH('Ratios - Total'!$C1445,IF(Data!$A$2:$A$1823='Ratios - Total'!$A1445,Data!$C$2:$C$1823,0),0)),"Missing Data")</f>
        <v>1399.7413129752406</v>
      </c>
      <c r="E1445" s="22"/>
      <c r="F1445" s="5">
        <f t="array" ref="F1445">IFERROR(INDEX(Data!$G$2:$G$1823,MATCH('Ratios - Total'!$C1445,IF(Data!$A$2:$A$1823='Ratios - Total'!$A1445,Data!$C$2:$C$1823,0),0))/INDEX(Data!$D$2:$D$1823,MATCH('Ratios - Total'!$C1445,IF(Data!$A$2:$A$1823='Ratios - Total'!$A1445,Data!$C$2:$C$1823,0),0)),"Missing Data")</f>
        <v>0</v>
      </c>
      <c r="G1445" s="5"/>
      <c r="H1445" s="5" t="str">
        <f t="array" ref="H1445">IFERROR(INDEX(Data!$H$2:$H$1823,MATCH('Ratios - Total'!$C1445,IF(Data!$A$2:$A$1823='Ratios - Total'!$A1445,Data!$C$2:$C$1823,0),0))/INDEX(Data!$G$2:$G$1823,MATCH('Ratios - Total'!$C1445,IF(Data!$A$2:$A$1823='Ratios - Total'!$A1445,Data!$C$2:$C$1823,0),0)),"Missing Data")</f>
        <v>Missing Data</v>
      </c>
      <c r="I1445" s="5">
        <f t="array" ref="I1445">IFERROR(INDEX(Data!$G$2:$G$1823,MATCH('Ratios - Total'!$C1445,IF(Data!$A$2:$A$1823='Ratios - Total'!$A1445,Data!$C$2:$C$1823,0),0))/INDEX(Data!$D$2:$D$1823,MATCH('Ratios - Total'!$C1445,IF(Data!$A$2:$A$1823='Ratios - Total'!$A1445,Data!$C$2:$C$1823,0),0)),"Missing Data")</f>
        <v>0</v>
      </c>
      <c r="J1445" s="22"/>
      <c r="K1445" s="5">
        <f t="array" ref="K1445">IFERROR(INDEX(Data!$E$2:$E$1823,MATCH('Ratios - Total'!$C1445,IF(Data!$A$2:$A$1823='Ratios - Total'!$A1445,Data!$C$2:$C$1823,0),0))/INDEX(Data!$D$2:$D$1823,MATCH('Ratios - Total'!$C1445,IF(Data!$A$2:$A$1823='Ratios - Total'!$A1445,Data!$C$2:$C$1823,0),0)),"Missing Data")</f>
        <v>0</v>
      </c>
      <c r="L1445" s="5"/>
      <c r="M1445" s="5" t="str">
        <f t="array" ref="M1445">IFERROR(INDEX(Data!$F$2:$F$1823,MATCH('Ratios - Total'!$C1445,IF(Data!$A$2:$A$1823='Ratios - Total'!$A1445,Data!$C$2:$C$1823,0),0))/INDEX(Data!$E$2:$E$1823,MATCH('Ratios - Total'!$C1445,IF(Data!$A$2:$A$1823='Ratios - Total'!$A1445,Data!$C$2:$C$1823,0),0)),"Missing Data")</f>
        <v>Missing Data</v>
      </c>
      <c r="N1445" s="5"/>
      <c r="O1445" s="5" t="str">
        <f t="array" ref="O1445">IFERROR(INDEX(Data!$G$2:$G$1823,MATCH('Ratios - Total'!$C1445,IF(Data!$A$2:$A$1823='Ratios - Total'!$A1445,Data!$C$2:$C$1823,0),0))/INDEX(Data!$F$2:$F$1823,MATCH('Ratios - Total'!$C1445,IF(Data!$A$2:$A$1823='Ratios - Total'!$A1445,Data!$C$2:$C$1823,0),0)),"Missing Data")</f>
        <v>Missing Data</v>
      </c>
      <c r="P1445" s="5" t="str">
        <f t="array" ref="P1445">IFERROR(INDEX(Data!$H$2:$H$1823,MATCH('Ratios - Total'!$C1445,IF(Data!$A$2:$A$1823='Ratios - Total'!$A1445,Data!$C$2:$C$1823,0),0))/INDEX(Data!$G$2:$G$1823,MATCH('Ratios - Total'!$C1445,IF(Data!$A$2:$A$1823='Ratios - Total'!$A1445,Data!$C$2:$C$1823,0),0)),"Missing Data")</f>
        <v>Missing Data</v>
      </c>
      <c r="Q1445" s="5"/>
      <c r="R1445" s="5" t="str">
        <f t="array" ref="R1445">IFERROR(INDEX(Data!$L$2:$L$1823,MATCH('Ratios - Total'!$C1445,IF(Data!$A$2:$A$1823='Ratios - Total'!$A1445,Data!$C$2:$C$1823,0),0))/INDEX(Data!$G$2:$G$1823,MATCH('Ratios - Total'!$C1445,IF(Data!$A$2:$A$1823='Ratios - Total'!$A1445,Data!$C$2:$C$1823,0),0)),"Missing Data")</f>
        <v>Missing Data</v>
      </c>
      <c r="S1445" s="5"/>
      <c r="T1445" s="5">
        <f t="array" ref="T1445">IFERROR(INDEX(Data!$H$2:$H$1823,MATCH('Ratios - Total'!$C1445,IF(Data!$A$2:$A$1823='Ratios - Total'!$A1445,Data!$C$2:$C$1823,0),0))/INDEX(Data!$L$2:$L$1823,MATCH('Ratios - Total'!$C1445,IF(Data!$A$2:$A$1823='Ratios - Total'!$A1445,Data!$C$2:$C$1823,0),0)),"Missing Data")</f>
        <v>55816.584155523095</v>
      </c>
      <c r="U1445" s="5">
        <f t="array" ref="U1445">IFERROR(INDEX(Data!$K$2:$K$1823,MATCH('Ratios - Total'!$C1445,IF(Data!$A$2:$A$1823='Ratios - Total'!$A1445,Data!$C$2:$C$1823,0),0))/INDEX(Data!$H$2:$H$1823,MATCH('Ratios - Total'!$C1445,IF(Data!$A$2:$A$1823='Ratios - Total'!$A1445,Data!$C$2:$C$1823,0),0)),"Missing Data")</f>
        <v>0.42381363893332119</v>
      </c>
      <c r="V1445" s="5">
        <f t="array" ref="V1445">IFERROR(INDEX(Data!$K$2:$K$1823,MATCH('Ratios - Total'!$C1445,IF(Data!$A$2:$A$1823='Ratios - Total'!$A1445,Data!$C$2:$C$1823,0),0))/INDEX(Data!$L$2:$L$1823,MATCH('Ratios - Total'!$C1445,IF(Data!$A$2:$A$1823='Ratios - Total'!$A1445,Data!$C$2:$C$1823,0),0)),"Missing Data")</f>
        <v>23655.829643780198</v>
      </c>
      <c r="W1445" s="5">
        <f t="shared" si="23"/>
        <v>32160.754511742896</v>
      </c>
      <c r="X1445" s="5" t="str">
        <f t="array" ref="X1445">IFERROR(INDEX(Data!$K$2:$K$1823,MATCH('Ratios - Total'!$C1445,IF(Data!$A$2:$A$1823='Ratios - Total'!$A1445,Data!$C$2:$C$1823,0),0))/INDEX(Data!$G$2:$G$1823,MATCH('Ratios - Total'!$C1445,IF(Data!$A$2:$A$1823='Ratios - Total'!$A1445,Data!$C$2:$C$1823,0),0)),"Missing Data")</f>
        <v>Missing Data</v>
      </c>
    </row>
    <row r="1446" spans="1:24" x14ac:dyDescent="0.25">
      <c r="A1446" s="22" t="s">
        <v>78</v>
      </c>
      <c r="B1446" s="22" t="s">
        <v>79</v>
      </c>
      <c r="C1446" s="22">
        <v>2005</v>
      </c>
      <c r="D1446" s="5">
        <f t="array" ref="D1446">IFERROR(INDEX(Data!$H$2:$H$1823,MATCH('Ratios - Total'!$C1446,IF(Data!$A$2:$A$1823='Ratios - Total'!$A1446,Data!$C$2:$C$1823,0),0))/INDEX(Data!$D$2:$D$1823,MATCH('Ratios - Total'!$C1446,IF(Data!$A$2:$A$1823='Ratios - Total'!$A1446,Data!$C$2:$C$1823,0),0)),"Missing Data")</f>
        <v>1442.2919504638821</v>
      </c>
      <c r="E1446" s="22"/>
      <c r="F1446" s="5">
        <f t="array" ref="F1446">IFERROR(INDEX(Data!$G$2:$G$1823,MATCH('Ratios - Total'!$C1446,IF(Data!$A$2:$A$1823='Ratios - Total'!$A1446,Data!$C$2:$C$1823,0),0))/INDEX(Data!$D$2:$D$1823,MATCH('Ratios - Total'!$C1446,IF(Data!$A$2:$A$1823='Ratios - Total'!$A1446,Data!$C$2:$C$1823,0),0)),"Missing Data")</f>
        <v>0</v>
      </c>
      <c r="G1446" s="5"/>
      <c r="H1446" s="5" t="str">
        <f t="array" ref="H1446">IFERROR(INDEX(Data!$H$2:$H$1823,MATCH('Ratios - Total'!$C1446,IF(Data!$A$2:$A$1823='Ratios - Total'!$A1446,Data!$C$2:$C$1823,0),0))/INDEX(Data!$G$2:$G$1823,MATCH('Ratios - Total'!$C1446,IF(Data!$A$2:$A$1823='Ratios - Total'!$A1446,Data!$C$2:$C$1823,0),0)),"Missing Data")</f>
        <v>Missing Data</v>
      </c>
      <c r="I1446" s="5">
        <f t="array" ref="I1446">IFERROR(INDEX(Data!$G$2:$G$1823,MATCH('Ratios - Total'!$C1446,IF(Data!$A$2:$A$1823='Ratios - Total'!$A1446,Data!$C$2:$C$1823,0),0))/INDEX(Data!$D$2:$D$1823,MATCH('Ratios - Total'!$C1446,IF(Data!$A$2:$A$1823='Ratios - Total'!$A1446,Data!$C$2:$C$1823,0),0)),"Missing Data")</f>
        <v>0</v>
      </c>
      <c r="J1446" s="22"/>
      <c r="K1446" s="5">
        <f t="array" ref="K1446">IFERROR(INDEX(Data!$E$2:$E$1823,MATCH('Ratios - Total'!$C1446,IF(Data!$A$2:$A$1823='Ratios - Total'!$A1446,Data!$C$2:$C$1823,0),0))/INDEX(Data!$D$2:$D$1823,MATCH('Ratios - Total'!$C1446,IF(Data!$A$2:$A$1823='Ratios - Total'!$A1446,Data!$C$2:$C$1823,0),0)),"Missing Data")</f>
        <v>0</v>
      </c>
      <c r="L1446" s="5"/>
      <c r="M1446" s="5" t="str">
        <f t="array" ref="M1446">IFERROR(INDEX(Data!$F$2:$F$1823,MATCH('Ratios - Total'!$C1446,IF(Data!$A$2:$A$1823='Ratios - Total'!$A1446,Data!$C$2:$C$1823,0),0))/INDEX(Data!$E$2:$E$1823,MATCH('Ratios - Total'!$C1446,IF(Data!$A$2:$A$1823='Ratios - Total'!$A1446,Data!$C$2:$C$1823,0),0)),"Missing Data")</f>
        <v>Missing Data</v>
      </c>
      <c r="N1446" s="5"/>
      <c r="O1446" s="5" t="str">
        <f t="array" ref="O1446">IFERROR(INDEX(Data!$G$2:$G$1823,MATCH('Ratios - Total'!$C1446,IF(Data!$A$2:$A$1823='Ratios - Total'!$A1446,Data!$C$2:$C$1823,0),0))/INDEX(Data!$F$2:$F$1823,MATCH('Ratios - Total'!$C1446,IF(Data!$A$2:$A$1823='Ratios - Total'!$A1446,Data!$C$2:$C$1823,0),0)),"Missing Data")</f>
        <v>Missing Data</v>
      </c>
      <c r="P1446" s="5" t="str">
        <f t="array" ref="P1446">IFERROR(INDEX(Data!$H$2:$H$1823,MATCH('Ratios - Total'!$C1446,IF(Data!$A$2:$A$1823='Ratios - Total'!$A1446,Data!$C$2:$C$1823,0),0))/INDEX(Data!$G$2:$G$1823,MATCH('Ratios - Total'!$C1446,IF(Data!$A$2:$A$1823='Ratios - Total'!$A1446,Data!$C$2:$C$1823,0),0)),"Missing Data")</f>
        <v>Missing Data</v>
      </c>
      <c r="Q1446" s="5"/>
      <c r="R1446" s="5" t="str">
        <f t="array" ref="R1446">IFERROR(INDEX(Data!$L$2:$L$1823,MATCH('Ratios - Total'!$C1446,IF(Data!$A$2:$A$1823='Ratios - Total'!$A1446,Data!$C$2:$C$1823,0),0))/INDEX(Data!$G$2:$G$1823,MATCH('Ratios - Total'!$C1446,IF(Data!$A$2:$A$1823='Ratios - Total'!$A1446,Data!$C$2:$C$1823,0),0)),"Missing Data")</f>
        <v>Missing Data</v>
      </c>
      <c r="S1446" s="5"/>
      <c r="T1446" s="5">
        <f t="array" ref="T1446">IFERROR(INDEX(Data!$H$2:$H$1823,MATCH('Ratios - Total'!$C1446,IF(Data!$A$2:$A$1823='Ratios - Total'!$A1446,Data!$C$2:$C$1823,0),0))/INDEX(Data!$L$2:$L$1823,MATCH('Ratios - Total'!$C1446,IF(Data!$A$2:$A$1823='Ratios - Total'!$A1446,Data!$C$2:$C$1823,0),0)),"Missing Data")</f>
        <v>82371.133942401924</v>
      </c>
      <c r="U1446" s="5">
        <f t="array" ref="U1446">IFERROR(INDEX(Data!$K$2:$K$1823,MATCH('Ratios - Total'!$C1446,IF(Data!$A$2:$A$1823='Ratios - Total'!$A1446,Data!$C$2:$C$1823,0),0))/INDEX(Data!$H$2:$H$1823,MATCH('Ratios - Total'!$C1446,IF(Data!$A$2:$A$1823='Ratios - Total'!$A1446,Data!$C$2:$C$1823,0),0)),"Missing Data")</f>
        <v>0.38996374365623748</v>
      </c>
      <c r="V1446" s="5">
        <f t="array" ref="V1446">IFERROR(INDEX(Data!$K$2:$K$1823,MATCH('Ratios - Total'!$C1446,IF(Data!$A$2:$A$1823='Ratios - Total'!$A1446,Data!$C$2:$C$1823,0),0))/INDEX(Data!$L$2:$L$1823,MATCH('Ratios - Total'!$C1446,IF(Data!$A$2:$A$1823='Ratios - Total'!$A1446,Data!$C$2:$C$1823,0),0)),"Missing Data")</f>
        <v>32121.755761388424</v>
      </c>
      <c r="W1446" s="5">
        <f t="shared" si="23"/>
        <v>50249.378181013497</v>
      </c>
      <c r="X1446" s="5" t="str">
        <f t="array" ref="X1446">IFERROR(INDEX(Data!$K$2:$K$1823,MATCH('Ratios - Total'!$C1446,IF(Data!$A$2:$A$1823='Ratios - Total'!$A1446,Data!$C$2:$C$1823,0),0))/INDEX(Data!$G$2:$G$1823,MATCH('Ratios - Total'!$C1446,IF(Data!$A$2:$A$1823='Ratios - Total'!$A1446,Data!$C$2:$C$1823,0),0)),"Missing Data")</f>
        <v>Missing Data</v>
      </c>
    </row>
    <row r="1447" spans="1:24" x14ac:dyDescent="0.25">
      <c r="A1447" s="22" t="s">
        <v>80</v>
      </c>
      <c r="B1447" s="22" t="s">
        <v>81</v>
      </c>
      <c r="C1447" s="22">
        <v>2005</v>
      </c>
      <c r="D1447" s="5">
        <f t="array" ref="D1447">IFERROR(INDEX(Data!$H$2:$H$1823,MATCH('Ratios - Total'!$C1447,IF(Data!$A$2:$A$1823='Ratios - Total'!$A1447,Data!$C$2:$C$1823,0),0))/INDEX(Data!$D$2:$D$1823,MATCH('Ratios - Total'!$C1447,IF(Data!$A$2:$A$1823='Ratios - Total'!$A1447,Data!$C$2:$C$1823,0),0)),"Missing Data")</f>
        <v>1803.4056008077114</v>
      </c>
      <c r="E1447" s="22"/>
      <c r="F1447" s="5">
        <f t="array" ref="F1447">IFERROR(INDEX(Data!$G$2:$G$1823,MATCH('Ratios - Total'!$C1447,IF(Data!$A$2:$A$1823='Ratios - Total'!$A1447,Data!$C$2:$C$1823,0),0))/INDEX(Data!$D$2:$D$1823,MATCH('Ratios - Total'!$C1447,IF(Data!$A$2:$A$1823='Ratios - Total'!$A1447,Data!$C$2:$C$1823,0),0)),"Missing Data")</f>
        <v>0</v>
      </c>
      <c r="G1447" s="5"/>
      <c r="H1447" s="5" t="str">
        <f t="array" ref="H1447">IFERROR(INDEX(Data!$H$2:$H$1823,MATCH('Ratios - Total'!$C1447,IF(Data!$A$2:$A$1823='Ratios - Total'!$A1447,Data!$C$2:$C$1823,0),0))/INDEX(Data!$G$2:$G$1823,MATCH('Ratios - Total'!$C1447,IF(Data!$A$2:$A$1823='Ratios - Total'!$A1447,Data!$C$2:$C$1823,0),0)),"Missing Data")</f>
        <v>Missing Data</v>
      </c>
      <c r="I1447" s="5">
        <f t="array" ref="I1447">IFERROR(INDEX(Data!$G$2:$G$1823,MATCH('Ratios - Total'!$C1447,IF(Data!$A$2:$A$1823='Ratios - Total'!$A1447,Data!$C$2:$C$1823,0),0))/INDEX(Data!$D$2:$D$1823,MATCH('Ratios - Total'!$C1447,IF(Data!$A$2:$A$1823='Ratios - Total'!$A1447,Data!$C$2:$C$1823,0),0)),"Missing Data")</f>
        <v>0</v>
      </c>
      <c r="J1447" s="22"/>
      <c r="K1447" s="5">
        <f t="array" ref="K1447">IFERROR(INDEX(Data!$E$2:$E$1823,MATCH('Ratios - Total'!$C1447,IF(Data!$A$2:$A$1823='Ratios - Total'!$A1447,Data!$C$2:$C$1823,0),0))/INDEX(Data!$D$2:$D$1823,MATCH('Ratios - Total'!$C1447,IF(Data!$A$2:$A$1823='Ratios - Total'!$A1447,Data!$C$2:$C$1823,0),0)),"Missing Data")</f>
        <v>0</v>
      </c>
      <c r="L1447" s="5"/>
      <c r="M1447" s="5" t="str">
        <f t="array" ref="M1447">IFERROR(INDEX(Data!$F$2:$F$1823,MATCH('Ratios - Total'!$C1447,IF(Data!$A$2:$A$1823='Ratios - Total'!$A1447,Data!$C$2:$C$1823,0),0))/INDEX(Data!$E$2:$E$1823,MATCH('Ratios - Total'!$C1447,IF(Data!$A$2:$A$1823='Ratios - Total'!$A1447,Data!$C$2:$C$1823,0),0)),"Missing Data")</f>
        <v>Missing Data</v>
      </c>
      <c r="N1447" s="5"/>
      <c r="O1447" s="5" t="str">
        <f t="array" ref="O1447">IFERROR(INDEX(Data!$G$2:$G$1823,MATCH('Ratios - Total'!$C1447,IF(Data!$A$2:$A$1823='Ratios - Total'!$A1447,Data!$C$2:$C$1823,0),0))/INDEX(Data!$F$2:$F$1823,MATCH('Ratios - Total'!$C1447,IF(Data!$A$2:$A$1823='Ratios - Total'!$A1447,Data!$C$2:$C$1823,0),0)),"Missing Data")</f>
        <v>Missing Data</v>
      </c>
      <c r="P1447" s="5" t="str">
        <f t="array" ref="P1447">IFERROR(INDEX(Data!$H$2:$H$1823,MATCH('Ratios - Total'!$C1447,IF(Data!$A$2:$A$1823='Ratios - Total'!$A1447,Data!$C$2:$C$1823,0),0))/INDEX(Data!$G$2:$G$1823,MATCH('Ratios - Total'!$C1447,IF(Data!$A$2:$A$1823='Ratios - Total'!$A1447,Data!$C$2:$C$1823,0),0)),"Missing Data")</f>
        <v>Missing Data</v>
      </c>
      <c r="Q1447" s="5"/>
      <c r="R1447" s="5" t="str">
        <f t="array" ref="R1447">IFERROR(INDEX(Data!$L$2:$L$1823,MATCH('Ratios - Total'!$C1447,IF(Data!$A$2:$A$1823='Ratios - Total'!$A1447,Data!$C$2:$C$1823,0),0))/INDEX(Data!$G$2:$G$1823,MATCH('Ratios - Total'!$C1447,IF(Data!$A$2:$A$1823='Ratios - Total'!$A1447,Data!$C$2:$C$1823,0),0)),"Missing Data")</f>
        <v>Missing Data</v>
      </c>
      <c r="S1447" s="5"/>
      <c r="T1447" s="5">
        <f t="array" ref="T1447">IFERROR(INDEX(Data!$H$2:$H$1823,MATCH('Ratios - Total'!$C1447,IF(Data!$A$2:$A$1823='Ratios - Total'!$A1447,Data!$C$2:$C$1823,0),0))/INDEX(Data!$L$2:$L$1823,MATCH('Ratios - Total'!$C1447,IF(Data!$A$2:$A$1823='Ratios - Total'!$A1447,Data!$C$2:$C$1823,0),0)),"Missing Data")</f>
        <v>91148.683238134676</v>
      </c>
      <c r="U1447" s="5">
        <f t="array" ref="U1447">IFERROR(INDEX(Data!$K$2:$K$1823,MATCH('Ratios - Total'!$C1447,IF(Data!$A$2:$A$1823='Ratios - Total'!$A1447,Data!$C$2:$C$1823,0),0))/INDEX(Data!$H$2:$H$1823,MATCH('Ratios - Total'!$C1447,IF(Data!$A$2:$A$1823='Ratios - Total'!$A1447,Data!$C$2:$C$1823,0),0)),"Missing Data")</f>
        <v>0.41239874127249471</v>
      </c>
      <c r="V1447" s="5">
        <f t="array" ref="V1447">IFERROR(INDEX(Data!$K$2:$K$1823,MATCH('Ratios - Total'!$C1447,IF(Data!$A$2:$A$1823='Ratios - Total'!$A1447,Data!$C$2:$C$1823,0),0))/INDEX(Data!$L$2:$L$1823,MATCH('Ratios - Total'!$C1447,IF(Data!$A$2:$A$1823='Ratios - Total'!$A1447,Data!$C$2:$C$1823,0),0)),"Missing Data")</f>
        <v>37589.60223605208</v>
      </c>
      <c r="W1447" s="5">
        <f t="shared" si="23"/>
        <v>53559.081002082596</v>
      </c>
      <c r="X1447" s="5" t="str">
        <f t="array" ref="X1447">IFERROR(INDEX(Data!$K$2:$K$1823,MATCH('Ratios - Total'!$C1447,IF(Data!$A$2:$A$1823='Ratios - Total'!$A1447,Data!$C$2:$C$1823,0),0))/INDEX(Data!$G$2:$G$1823,MATCH('Ratios - Total'!$C1447,IF(Data!$A$2:$A$1823='Ratios - Total'!$A1447,Data!$C$2:$C$1823,0),0)),"Missing Data")</f>
        <v>Missing Data</v>
      </c>
    </row>
    <row r="1448" spans="1:24" x14ac:dyDescent="0.25">
      <c r="A1448" s="22" t="s">
        <v>82</v>
      </c>
      <c r="B1448" s="22" t="s">
        <v>83</v>
      </c>
      <c r="C1448" s="22">
        <v>2005</v>
      </c>
      <c r="D1448" s="5">
        <f t="array" ref="D1448">IFERROR(INDEX(Data!$H$2:$H$1823,MATCH('Ratios - Total'!$C1448,IF(Data!$A$2:$A$1823='Ratios - Total'!$A1448,Data!$C$2:$C$1823,0),0))/INDEX(Data!$D$2:$D$1823,MATCH('Ratios - Total'!$C1448,IF(Data!$A$2:$A$1823='Ratios - Total'!$A1448,Data!$C$2:$C$1823,0),0)),"Missing Data")</f>
        <v>1736.8631390483895</v>
      </c>
      <c r="E1448" s="22"/>
      <c r="F1448" s="5">
        <f t="array" ref="F1448">IFERROR(INDEX(Data!$G$2:$G$1823,MATCH('Ratios - Total'!$C1448,IF(Data!$A$2:$A$1823='Ratios - Total'!$A1448,Data!$C$2:$C$1823,0),0))/INDEX(Data!$D$2:$D$1823,MATCH('Ratios - Total'!$C1448,IF(Data!$A$2:$A$1823='Ratios - Total'!$A1448,Data!$C$2:$C$1823,0),0)),"Missing Data")</f>
        <v>0</v>
      </c>
      <c r="G1448" s="5"/>
      <c r="H1448" s="5" t="str">
        <f t="array" ref="H1448">IFERROR(INDEX(Data!$H$2:$H$1823,MATCH('Ratios - Total'!$C1448,IF(Data!$A$2:$A$1823='Ratios - Total'!$A1448,Data!$C$2:$C$1823,0),0))/INDEX(Data!$G$2:$G$1823,MATCH('Ratios - Total'!$C1448,IF(Data!$A$2:$A$1823='Ratios - Total'!$A1448,Data!$C$2:$C$1823,0),0)),"Missing Data")</f>
        <v>Missing Data</v>
      </c>
      <c r="I1448" s="5">
        <f t="array" ref="I1448">IFERROR(INDEX(Data!$G$2:$G$1823,MATCH('Ratios - Total'!$C1448,IF(Data!$A$2:$A$1823='Ratios - Total'!$A1448,Data!$C$2:$C$1823,0),0))/INDEX(Data!$D$2:$D$1823,MATCH('Ratios - Total'!$C1448,IF(Data!$A$2:$A$1823='Ratios - Total'!$A1448,Data!$C$2:$C$1823,0),0)),"Missing Data")</f>
        <v>0</v>
      </c>
      <c r="J1448" s="22"/>
      <c r="K1448" s="5">
        <f t="array" ref="K1448">IFERROR(INDEX(Data!$E$2:$E$1823,MATCH('Ratios - Total'!$C1448,IF(Data!$A$2:$A$1823='Ratios - Total'!$A1448,Data!$C$2:$C$1823,0),0))/INDEX(Data!$D$2:$D$1823,MATCH('Ratios - Total'!$C1448,IF(Data!$A$2:$A$1823='Ratios - Total'!$A1448,Data!$C$2:$C$1823,0),0)),"Missing Data")</f>
        <v>0</v>
      </c>
      <c r="L1448" s="5"/>
      <c r="M1448" s="5" t="str">
        <f t="array" ref="M1448">IFERROR(INDEX(Data!$F$2:$F$1823,MATCH('Ratios - Total'!$C1448,IF(Data!$A$2:$A$1823='Ratios - Total'!$A1448,Data!$C$2:$C$1823,0),0))/INDEX(Data!$E$2:$E$1823,MATCH('Ratios - Total'!$C1448,IF(Data!$A$2:$A$1823='Ratios - Total'!$A1448,Data!$C$2:$C$1823,0),0)),"Missing Data")</f>
        <v>Missing Data</v>
      </c>
      <c r="N1448" s="5"/>
      <c r="O1448" s="5" t="str">
        <f t="array" ref="O1448">IFERROR(INDEX(Data!$G$2:$G$1823,MATCH('Ratios - Total'!$C1448,IF(Data!$A$2:$A$1823='Ratios - Total'!$A1448,Data!$C$2:$C$1823,0),0))/INDEX(Data!$F$2:$F$1823,MATCH('Ratios - Total'!$C1448,IF(Data!$A$2:$A$1823='Ratios - Total'!$A1448,Data!$C$2:$C$1823,0),0)),"Missing Data")</f>
        <v>Missing Data</v>
      </c>
      <c r="P1448" s="5" t="str">
        <f t="array" ref="P1448">IFERROR(INDEX(Data!$H$2:$H$1823,MATCH('Ratios - Total'!$C1448,IF(Data!$A$2:$A$1823='Ratios - Total'!$A1448,Data!$C$2:$C$1823,0),0))/INDEX(Data!$G$2:$G$1823,MATCH('Ratios - Total'!$C1448,IF(Data!$A$2:$A$1823='Ratios - Total'!$A1448,Data!$C$2:$C$1823,0),0)),"Missing Data")</f>
        <v>Missing Data</v>
      </c>
      <c r="Q1448" s="5"/>
      <c r="R1448" s="5" t="str">
        <f t="array" ref="R1448">IFERROR(INDEX(Data!$L$2:$L$1823,MATCH('Ratios - Total'!$C1448,IF(Data!$A$2:$A$1823='Ratios - Total'!$A1448,Data!$C$2:$C$1823,0),0))/INDEX(Data!$G$2:$G$1823,MATCH('Ratios - Total'!$C1448,IF(Data!$A$2:$A$1823='Ratios - Total'!$A1448,Data!$C$2:$C$1823,0),0)),"Missing Data")</f>
        <v>Missing Data</v>
      </c>
      <c r="S1448" s="5"/>
      <c r="T1448" s="5">
        <f t="array" ref="T1448">IFERROR(INDEX(Data!$H$2:$H$1823,MATCH('Ratios - Total'!$C1448,IF(Data!$A$2:$A$1823='Ratios - Total'!$A1448,Data!$C$2:$C$1823,0),0))/INDEX(Data!$L$2:$L$1823,MATCH('Ratios - Total'!$C1448,IF(Data!$A$2:$A$1823='Ratios - Total'!$A1448,Data!$C$2:$C$1823,0),0)),"Missing Data")</f>
        <v>89765.471422349132</v>
      </c>
      <c r="U1448" s="5">
        <f t="array" ref="U1448">IFERROR(INDEX(Data!$K$2:$K$1823,MATCH('Ratios - Total'!$C1448,IF(Data!$A$2:$A$1823='Ratios - Total'!$A1448,Data!$C$2:$C$1823,0),0))/INDEX(Data!$H$2:$H$1823,MATCH('Ratios - Total'!$C1448,IF(Data!$A$2:$A$1823='Ratios - Total'!$A1448,Data!$C$2:$C$1823,0),0)),"Missing Data")</f>
        <v>0.48695259019991427</v>
      </c>
      <c r="V1448" s="5">
        <f t="array" ref="V1448">IFERROR(INDEX(Data!$K$2:$K$1823,MATCH('Ratios - Total'!$C1448,IF(Data!$A$2:$A$1823='Ratios - Total'!$A1448,Data!$C$2:$C$1823,0),0))/INDEX(Data!$L$2:$L$1823,MATCH('Ratios - Total'!$C1448,IF(Data!$A$2:$A$1823='Ratios - Total'!$A1448,Data!$C$2:$C$1823,0),0)),"Missing Data")</f>
        <v>43711.52881962929</v>
      </c>
      <c r="W1448" s="5">
        <f t="shared" si="23"/>
        <v>46053.942602719842</v>
      </c>
      <c r="X1448" s="5" t="str">
        <f t="array" ref="X1448">IFERROR(INDEX(Data!$K$2:$K$1823,MATCH('Ratios - Total'!$C1448,IF(Data!$A$2:$A$1823='Ratios - Total'!$A1448,Data!$C$2:$C$1823,0),0))/INDEX(Data!$G$2:$G$1823,MATCH('Ratios - Total'!$C1448,IF(Data!$A$2:$A$1823='Ratios - Total'!$A1448,Data!$C$2:$C$1823,0),0)),"Missing Data")</f>
        <v>Missing Data</v>
      </c>
    </row>
    <row r="1449" spans="1:24" x14ac:dyDescent="0.25">
      <c r="A1449" s="22" t="s">
        <v>84</v>
      </c>
      <c r="B1449" s="22" t="s">
        <v>85</v>
      </c>
      <c r="C1449" s="22">
        <v>2005</v>
      </c>
      <c r="D1449" s="5">
        <f t="array" ref="D1449">IFERROR(INDEX(Data!$H$2:$H$1823,MATCH('Ratios - Total'!$C1449,IF(Data!$A$2:$A$1823='Ratios - Total'!$A1449,Data!$C$2:$C$1823,0),0))/INDEX(Data!$D$2:$D$1823,MATCH('Ratios - Total'!$C1449,IF(Data!$A$2:$A$1823='Ratios - Total'!$A1449,Data!$C$2:$C$1823,0),0)),"Missing Data")</f>
        <v>1674.2413788742783</v>
      </c>
      <c r="E1449" s="22"/>
      <c r="F1449" s="5">
        <f t="array" ref="F1449">IFERROR(INDEX(Data!$G$2:$G$1823,MATCH('Ratios - Total'!$C1449,IF(Data!$A$2:$A$1823='Ratios - Total'!$A1449,Data!$C$2:$C$1823,0),0))/INDEX(Data!$D$2:$D$1823,MATCH('Ratios - Total'!$C1449,IF(Data!$A$2:$A$1823='Ratios - Total'!$A1449,Data!$C$2:$C$1823,0),0)),"Missing Data")</f>
        <v>0</v>
      </c>
      <c r="G1449" s="5"/>
      <c r="H1449" s="5" t="str">
        <f t="array" ref="H1449">IFERROR(INDEX(Data!$H$2:$H$1823,MATCH('Ratios - Total'!$C1449,IF(Data!$A$2:$A$1823='Ratios - Total'!$A1449,Data!$C$2:$C$1823,0),0))/INDEX(Data!$G$2:$G$1823,MATCH('Ratios - Total'!$C1449,IF(Data!$A$2:$A$1823='Ratios - Total'!$A1449,Data!$C$2:$C$1823,0),0)),"Missing Data")</f>
        <v>Missing Data</v>
      </c>
      <c r="I1449" s="5">
        <f t="array" ref="I1449">IFERROR(INDEX(Data!$G$2:$G$1823,MATCH('Ratios - Total'!$C1449,IF(Data!$A$2:$A$1823='Ratios - Total'!$A1449,Data!$C$2:$C$1823,0),0))/INDEX(Data!$D$2:$D$1823,MATCH('Ratios - Total'!$C1449,IF(Data!$A$2:$A$1823='Ratios - Total'!$A1449,Data!$C$2:$C$1823,0),0)),"Missing Data")</f>
        <v>0</v>
      </c>
      <c r="J1449" s="22"/>
      <c r="K1449" s="5">
        <f t="array" ref="K1449">IFERROR(INDEX(Data!$E$2:$E$1823,MATCH('Ratios - Total'!$C1449,IF(Data!$A$2:$A$1823='Ratios - Total'!$A1449,Data!$C$2:$C$1823,0),0))/INDEX(Data!$D$2:$D$1823,MATCH('Ratios - Total'!$C1449,IF(Data!$A$2:$A$1823='Ratios - Total'!$A1449,Data!$C$2:$C$1823,0),0)),"Missing Data")</f>
        <v>0</v>
      </c>
      <c r="L1449" s="5"/>
      <c r="M1449" s="5" t="str">
        <f t="array" ref="M1449">IFERROR(INDEX(Data!$F$2:$F$1823,MATCH('Ratios - Total'!$C1449,IF(Data!$A$2:$A$1823='Ratios - Total'!$A1449,Data!$C$2:$C$1823,0),0))/INDEX(Data!$E$2:$E$1823,MATCH('Ratios - Total'!$C1449,IF(Data!$A$2:$A$1823='Ratios - Total'!$A1449,Data!$C$2:$C$1823,0),0)),"Missing Data")</f>
        <v>Missing Data</v>
      </c>
      <c r="N1449" s="5"/>
      <c r="O1449" s="5" t="str">
        <f t="array" ref="O1449">IFERROR(INDEX(Data!$G$2:$G$1823,MATCH('Ratios - Total'!$C1449,IF(Data!$A$2:$A$1823='Ratios - Total'!$A1449,Data!$C$2:$C$1823,0),0))/INDEX(Data!$F$2:$F$1823,MATCH('Ratios - Total'!$C1449,IF(Data!$A$2:$A$1823='Ratios - Total'!$A1449,Data!$C$2:$C$1823,0),0)),"Missing Data")</f>
        <v>Missing Data</v>
      </c>
      <c r="P1449" s="5" t="str">
        <f t="array" ref="P1449">IFERROR(INDEX(Data!$H$2:$H$1823,MATCH('Ratios - Total'!$C1449,IF(Data!$A$2:$A$1823='Ratios - Total'!$A1449,Data!$C$2:$C$1823,0),0))/INDEX(Data!$G$2:$G$1823,MATCH('Ratios - Total'!$C1449,IF(Data!$A$2:$A$1823='Ratios - Total'!$A1449,Data!$C$2:$C$1823,0),0)),"Missing Data")</f>
        <v>Missing Data</v>
      </c>
      <c r="Q1449" s="5"/>
      <c r="R1449" s="5" t="str">
        <f t="array" ref="R1449">IFERROR(INDEX(Data!$L$2:$L$1823,MATCH('Ratios - Total'!$C1449,IF(Data!$A$2:$A$1823='Ratios - Total'!$A1449,Data!$C$2:$C$1823,0),0))/INDEX(Data!$G$2:$G$1823,MATCH('Ratios - Total'!$C1449,IF(Data!$A$2:$A$1823='Ratios - Total'!$A1449,Data!$C$2:$C$1823,0),0)),"Missing Data")</f>
        <v>Missing Data</v>
      </c>
      <c r="S1449" s="5"/>
      <c r="T1449" s="5">
        <f t="array" ref="T1449">IFERROR(INDEX(Data!$H$2:$H$1823,MATCH('Ratios - Total'!$C1449,IF(Data!$A$2:$A$1823='Ratios - Total'!$A1449,Data!$C$2:$C$1823,0),0))/INDEX(Data!$L$2:$L$1823,MATCH('Ratios - Total'!$C1449,IF(Data!$A$2:$A$1823='Ratios - Total'!$A1449,Data!$C$2:$C$1823,0),0)),"Missing Data")</f>
        <v>73431.201972062452</v>
      </c>
      <c r="U1449" s="5">
        <f t="array" ref="U1449">IFERROR(INDEX(Data!$K$2:$K$1823,MATCH('Ratios - Total'!$C1449,IF(Data!$A$2:$A$1823='Ratios - Total'!$A1449,Data!$C$2:$C$1823,0),0))/INDEX(Data!$H$2:$H$1823,MATCH('Ratios - Total'!$C1449,IF(Data!$A$2:$A$1823='Ratios - Total'!$A1449,Data!$C$2:$C$1823,0),0)),"Missing Data")</f>
        <v>0.37367910642630286</v>
      </c>
      <c r="V1449" s="5">
        <f t="array" ref="V1449">IFERROR(INDEX(Data!$K$2:$K$1823,MATCH('Ratios - Total'!$C1449,IF(Data!$A$2:$A$1823='Ratios - Total'!$A1449,Data!$C$2:$C$1823,0),0))/INDEX(Data!$L$2:$L$1823,MATCH('Ratios - Total'!$C1449,IF(Data!$A$2:$A$1823='Ratios - Total'!$A1449,Data!$C$2:$C$1823,0),0)),"Missing Data")</f>
        <v>27439.705936729664</v>
      </c>
      <c r="W1449" s="5">
        <f t="shared" si="23"/>
        <v>45991.496035332792</v>
      </c>
      <c r="X1449" s="5" t="str">
        <f t="array" ref="X1449">IFERROR(INDEX(Data!$K$2:$K$1823,MATCH('Ratios - Total'!$C1449,IF(Data!$A$2:$A$1823='Ratios - Total'!$A1449,Data!$C$2:$C$1823,0),0))/INDEX(Data!$G$2:$G$1823,MATCH('Ratios - Total'!$C1449,IF(Data!$A$2:$A$1823='Ratios - Total'!$A1449,Data!$C$2:$C$1823,0),0)),"Missing Data")</f>
        <v>Missing Data</v>
      </c>
    </row>
    <row r="1450" spans="1:24" x14ac:dyDescent="0.25">
      <c r="A1450" s="22" t="s">
        <v>86</v>
      </c>
      <c r="B1450" s="22" t="s">
        <v>87</v>
      </c>
      <c r="C1450" s="22">
        <v>2005</v>
      </c>
      <c r="D1450" s="5">
        <f t="array" ref="D1450">IFERROR(INDEX(Data!$H$2:$H$1823,MATCH('Ratios - Total'!$C1450,IF(Data!$A$2:$A$1823='Ratios - Total'!$A1450,Data!$C$2:$C$1823,0),0))/INDEX(Data!$D$2:$D$1823,MATCH('Ratios - Total'!$C1450,IF(Data!$A$2:$A$1823='Ratios - Total'!$A1450,Data!$C$2:$C$1823,0),0)),"Missing Data")</f>
        <v>1444.9995138576364</v>
      </c>
      <c r="E1450" s="22"/>
      <c r="F1450" s="5">
        <f t="array" ref="F1450">IFERROR(INDEX(Data!$G$2:$G$1823,MATCH('Ratios - Total'!$C1450,IF(Data!$A$2:$A$1823='Ratios - Total'!$A1450,Data!$C$2:$C$1823,0),0))/INDEX(Data!$D$2:$D$1823,MATCH('Ratios - Total'!$C1450,IF(Data!$A$2:$A$1823='Ratios - Total'!$A1450,Data!$C$2:$C$1823,0),0)),"Missing Data")</f>
        <v>0</v>
      </c>
      <c r="G1450" s="5"/>
      <c r="H1450" s="5" t="str">
        <f t="array" ref="H1450">IFERROR(INDEX(Data!$H$2:$H$1823,MATCH('Ratios - Total'!$C1450,IF(Data!$A$2:$A$1823='Ratios - Total'!$A1450,Data!$C$2:$C$1823,0),0))/INDEX(Data!$G$2:$G$1823,MATCH('Ratios - Total'!$C1450,IF(Data!$A$2:$A$1823='Ratios - Total'!$A1450,Data!$C$2:$C$1823,0),0)),"Missing Data")</f>
        <v>Missing Data</v>
      </c>
      <c r="I1450" s="5">
        <f t="array" ref="I1450">IFERROR(INDEX(Data!$G$2:$G$1823,MATCH('Ratios - Total'!$C1450,IF(Data!$A$2:$A$1823='Ratios - Total'!$A1450,Data!$C$2:$C$1823,0),0))/INDEX(Data!$D$2:$D$1823,MATCH('Ratios - Total'!$C1450,IF(Data!$A$2:$A$1823='Ratios - Total'!$A1450,Data!$C$2:$C$1823,0),0)),"Missing Data")</f>
        <v>0</v>
      </c>
      <c r="J1450" s="22"/>
      <c r="K1450" s="5">
        <f t="array" ref="K1450">IFERROR(INDEX(Data!$E$2:$E$1823,MATCH('Ratios - Total'!$C1450,IF(Data!$A$2:$A$1823='Ratios - Total'!$A1450,Data!$C$2:$C$1823,0),0))/INDEX(Data!$D$2:$D$1823,MATCH('Ratios - Total'!$C1450,IF(Data!$A$2:$A$1823='Ratios - Total'!$A1450,Data!$C$2:$C$1823,0),0)),"Missing Data")</f>
        <v>0</v>
      </c>
      <c r="L1450" s="5"/>
      <c r="M1450" s="5" t="str">
        <f t="array" ref="M1450">IFERROR(INDEX(Data!$F$2:$F$1823,MATCH('Ratios - Total'!$C1450,IF(Data!$A$2:$A$1823='Ratios - Total'!$A1450,Data!$C$2:$C$1823,0),0))/INDEX(Data!$E$2:$E$1823,MATCH('Ratios - Total'!$C1450,IF(Data!$A$2:$A$1823='Ratios - Total'!$A1450,Data!$C$2:$C$1823,0),0)),"Missing Data")</f>
        <v>Missing Data</v>
      </c>
      <c r="N1450" s="5"/>
      <c r="O1450" s="5" t="str">
        <f t="array" ref="O1450">IFERROR(INDEX(Data!$G$2:$G$1823,MATCH('Ratios - Total'!$C1450,IF(Data!$A$2:$A$1823='Ratios - Total'!$A1450,Data!$C$2:$C$1823,0),0))/INDEX(Data!$F$2:$F$1823,MATCH('Ratios - Total'!$C1450,IF(Data!$A$2:$A$1823='Ratios - Total'!$A1450,Data!$C$2:$C$1823,0),0)),"Missing Data")</f>
        <v>Missing Data</v>
      </c>
      <c r="P1450" s="5" t="str">
        <f t="array" ref="P1450">IFERROR(INDEX(Data!$H$2:$H$1823,MATCH('Ratios - Total'!$C1450,IF(Data!$A$2:$A$1823='Ratios - Total'!$A1450,Data!$C$2:$C$1823,0),0))/INDEX(Data!$G$2:$G$1823,MATCH('Ratios - Total'!$C1450,IF(Data!$A$2:$A$1823='Ratios - Total'!$A1450,Data!$C$2:$C$1823,0),0)),"Missing Data")</f>
        <v>Missing Data</v>
      </c>
      <c r="Q1450" s="5"/>
      <c r="R1450" s="5" t="str">
        <f t="array" ref="R1450">IFERROR(INDEX(Data!$L$2:$L$1823,MATCH('Ratios - Total'!$C1450,IF(Data!$A$2:$A$1823='Ratios - Total'!$A1450,Data!$C$2:$C$1823,0),0))/INDEX(Data!$G$2:$G$1823,MATCH('Ratios - Total'!$C1450,IF(Data!$A$2:$A$1823='Ratios - Total'!$A1450,Data!$C$2:$C$1823,0),0)),"Missing Data")</f>
        <v>Missing Data</v>
      </c>
      <c r="S1450" s="5"/>
      <c r="T1450" s="5">
        <f t="array" ref="T1450">IFERROR(INDEX(Data!$H$2:$H$1823,MATCH('Ratios - Total'!$C1450,IF(Data!$A$2:$A$1823='Ratios - Total'!$A1450,Data!$C$2:$C$1823,0),0))/INDEX(Data!$L$2:$L$1823,MATCH('Ratios - Total'!$C1450,IF(Data!$A$2:$A$1823='Ratios - Total'!$A1450,Data!$C$2:$C$1823,0),0)),"Missing Data")</f>
        <v>57283.86708925468</v>
      </c>
      <c r="U1450" s="5">
        <f t="array" ref="U1450">IFERROR(INDEX(Data!$K$2:$K$1823,MATCH('Ratios - Total'!$C1450,IF(Data!$A$2:$A$1823='Ratios - Total'!$A1450,Data!$C$2:$C$1823,0),0))/INDEX(Data!$H$2:$H$1823,MATCH('Ratios - Total'!$C1450,IF(Data!$A$2:$A$1823='Ratios - Total'!$A1450,Data!$C$2:$C$1823,0),0)),"Missing Data")</f>
        <v>0.48430186690153026</v>
      </c>
      <c r="V1450" s="5">
        <f t="array" ref="V1450">IFERROR(INDEX(Data!$K$2:$K$1823,MATCH('Ratios - Total'!$C1450,IF(Data!$A$2:$A$1823='Ratios - Total'!$A1450,Data!$C$2:$C$1823,0),0))/INDEX(Data!$L$2:$L$1823,MATCH('Ratios - Total'!$C1450,IF(Data!$A$2:$A$1823='Ratios - Total'!$A1450,Data!$C$2:$C$1823,0),0)),"Missing Data")</f>
        <v>27742.683774665165</v>
      </c>
      <c r="W1450" s="5">
        <f t="shared" si="23"/>
        <v>29541.183314589514</v>
      </c>
      <c r="X1450" s="5" t="str">
        <f t="array" ref="X1450">IFERROR(INDEX(Data!$K$2:$K$1823,MATCH('Ratios - Total'!$C1450,IF(Data!$A$2:$A$1823='Ratios - Total'!$A1450,Data!$C$2:$C$1823,0),0))/INDEX(Data!$G$2:$G$1823,MATCH('Ratios - Total'!$C1450,IF(Data!$A$2:$A$1823='Ratios - Total'!$A1450,Data!$C$2:$C$1823,0),0)),"Missing Data")</f>
        <v>Missing Data</v>
      </c>
    </row>
    <row r="1451" spans="1:24" x14ac:dyDescent="0.25">
      <c r="A1451" s="22" t="s">
        <v>88</v>
      </c>
      <c r="B1451" s="22" t="s">
        <v>89</v>
      </c>
      <c r="C1451" s="22">
        <v>2005</v>
      </c>
      <c r="D1451" s="5">
        <f t="array" ref="D1451">IFERROR(INDEX(Data!$H$2:$H$1823,MATCH('Ratios - Total'!$C1451,IF(Data!$A$2:$A$1823='Ratios - Total'!$A1451,Data!$C$2:$C$1823,0),0))/INDEX(Data!$D$2:$D$1823,MATCH('Ratios - Total'!$C1451,IF(Data!$A$2:$A$1823='Ratios - Total'!$A1451,Data!$C$2:$C$1823,0),0)),"Missing Data")</f>
        <v>1223.0771404778823</v>
      </c>
      <c r="E1451" s="22"/>
      <c r="F1451" s="5">
        <f t="array" ref="F1451">IFERROR(INDEX(Data!$G$2:$G$1823,MATCH('Ratios - Total'!$C1451,IF(Data!$A$2:$A$1823='Ratios - Total'!$A1451,Data!$C$2:$C$1823,0),0))/INDEX(Data!$D$2:$D$1823,MATCH('Ratios - Total'!$C1451,IF(Data!$A$2:$A$1823='Ratios - Total'!$A1451,Data!$C$2:$C$1823,0),0)),"Missing Data")</f>
        <v>0</v>
      </c>
      <c r="G1451" s="5"/>
      <c r="H1451" s="5" t="str">
        <f t="array" ref="H1451">IFERROR(INDEX(Data!$H$2:$H$1823,MATCH('Ratios - Total'!$C1451,IF(Data!$A$2:$A$1823='Ratios - Total'!$A1451,Data!$C$2:$C$1823,0),0))/INDEX(Data!$G$2:$G$1823,MATCH('Ratios - Total'!$C1451,IF(Data!$A$2:$A$1823='Ratios - Total'!$A1451,Data!$C$2:$C$1823,0),0)),"Missing Data")</f>
        <v>Missing Data</v>
      </c>
      <c r="I1451" s="5">
        <f t="array" ref="I1451">IFERROR(INDEX(Data!$G$2:$G$1823,MATCH('Ratios - Total'!$C1451,IF(Data!$A$2:$A$1823='Ratios - Total'!$A1451,Data!$C$2:$C$1823,0),0))/INDEX(Data!$D$2:$D$1823,MATCH('Ratios - Total'!$C1451,IF(Data!$A$2:$A$1823='Ratios - Total'!$A1451,Data!$C$2:$C$1823,0),0)),"Missing Data")</f>
        <v>0</v>
      </c>
      <c r="J1451" s="22"/>
      <c r="K1451" s="5">
        <f t="array" ref="K1451">IFERROR(INDEX(Data!$E$2:$E$1823,MATCH('Ratios - Total'!$C1451,IF(Data!$A$2:$A$1823='Ratios - Total'!$A1451,Data!$C$2:$C$1823,0),0))/INDEX(Data!$D$2:$D$1823,MATCH('Ratios - Total'!$C1451,IF(Data!$A$2:$A$1823='Ratios - Total'!$A1451,Data!$C$2:$C$1823,0),0)),"Missing Data")</f>
        <v>0</v>
      </c>
      <c r="L1451" s="5"/>
      <c r="M1451" s="5" t="str">
        <f t="array" ref="M1451">IFERROR(INDEX(Data!$F$2:$F$1823,MATCH('Ratios - Total'!$C1451,IF(Data!$A$2:$A$1823='Ratios - Total'!$A1451,Data!$C$2:$C$1823,0),0))/INDEX(Data!$E$2:$E$1823,MATCH('Ratios - Total'!$C1451,IF(Data!$A$2:$A$1823='Ratios - Total'!$A1451,Data!$C$2:$C$1823,0),0)),"Missing Data")</f>
        <v>Missing Data</v>
      </c>
      <c r="N1451" s="5"/>
      <c r="O1451" s="5" t="str">
        <f t="array" ref="O1451">IFERROR(INDEX(Data!$G$2:$G$1823,MATCH('Ratios - Total'!$C1451,IF(Data!$A$2:$A$1823='Ratios - Total'!$A1451,Data!$C$2:$C$1823,0),0))/INDEX(Data!$F$2:$F$1823,MATCH('Ratios - Total'!$C1451,IF(Data!$A$2:$A$1823='Ratios - Total'!$A1451,Data!$C$2:$C$1823,0),0)),"Missing Data")</f>
        <v>Missing Data</v>
      </c>
      <c r="P1451" s="5" t="str">
        <f t="array" ref="P1451">IFERROR(INDEX(Data!$H$2:$H$1823,MATCH('Ratios - Total'!$C1451,IF(Data!$A$2:$A$1823='Ratios - Total'!$A1451,Data!$C$2:$C$1823,0),0))/INDEX(Data!$G$2:$G$1823,MATCH('Ratios - Total'!$C1451,IF(Data!$A$2:$A$1823='Ratios - Total'!$A1451,Data!$C$2:$C$1823,0),0)),"Missing Data")</f>
        <v>Missing Data</v>
      </c>
      <c r="Q1451" s="5"/>
      <c r="R1451" s="5" t="str">
        <f t="array" ref="R1451">IFERROR(INDEX(Data!$L$2:$L$1823,MATCH('Ratios - Total'!$C1451,IF(Data!$A$2:$A$1823='Ratios - Total'!$A1451,Data!$C$2:$C$1823,0),0))/INDEX(Data!$G$2:$G$1823,MATCH('Ratios - Total'!$C1451,IF(Data!$A$2:$A$1823='Ratios - Total'!$A1451,Data!$C$2:$C$1823,0),0)),"Missing Data")</f>
        <v>Missing Data</v>
      </c>
      <c r="S1451" s="5"/>
      <c r="T1451" s="5">
        <f t="array" ref="T1451">IFERROR(INDEX(Data!$H$2:$H$1823,MATCH('Ratios - Total'!$C1451,IF(Data!$A$2:$A$1823='Ratios - Total'!$A1451,Data!$C$2:$C$1823,0),0))/INDEX(Data!$L$2:$L$1823,MATCH('Ratios - Total'!$C1451,IF(Data!$A$2:$A$1823='Ratios - Total'!$A1451,Data!$C$2:$C$1823,0),0)),"Missing Data")</f>
        <v>56387.263285879184</v>
      </c>
      <c r="U1451" s="5">
        <f t="array" ref="U1451">IFERROR(INDEX(Data!$K$2:$K$1823,MATCH('Ratios - Total'!$C1451,IF(Data!$A$2:$A$1823='Ratios - Total'!$A1451,Data!$C$2:$C$1823,0),0))/INDEX(Data!$H$2:$H$1823,MATCH('Ratios - Total'!$C1451,IF(Data!$A$2:$A$1823='Ratios - Total'!$A1451,Data!$C$2:$C$1823,0),0)),"Missing Data")</f>
        <v>0.50080663226801714</v>
      </c>
      <c r="V1451" s="5">
        <f t="array" ref="V1451">IFERROR(INDEX(Data!$K$2:$K$1823,MATCH('Ratios - Total'!$C1451,IF(Data!$A$2:$A$1823='Ratios - Total'!$A1451,Data!$C$2:$C$1823,0),0))/INDEX(Data!$L$2:$L$1823,MATCH('Ratios - Total'!$C1451,IF(Data!$A$2:$A$1823='Ratios - Total'!$A1451,Data!$C$2:$C$1823,0),0)),"Missing Data")</f>
        <v>28239.115429011159</v>
      </c>
      <c r="W1451" s="5">
        <f t="shared" si="23"/>
        <v>28148.147856868025</v>
      </c>
      <c r="X1451" s="5" t="str">
        <f t="array" ref="X1451">IFERROR(INDEX(Data!$K$2:$K$1823,MATCH('Ratios - Total'!$C1451,IF(Data!$A$2:$A$1823='Ratios - Total'!$A1451,Data!$C$2:$C$1823,0),0))/INDEX(Data!$G$2:$G$1823,MATCH('Ratios - Total'!$C1451,IF(Data!$A$2:$A$1823='Ratios - Total'!$A1451,Data!$C$2:$C$1823,0),0)),"Missing Data")</f>
        <v>Missing Data</v>
      </c>
    </row>
    <row r="1452" spans="1:24" x14ac:dyDescent="0.25">
      <c r="A1452" s="22" t="s">
        <v>90</v>
      </c>
      <c r="B1452" s="22" t="s">
        <v>91</v>
      </c>
      <c r="C1452" s="22">
        <v>2005</v>
      </c>
      <c r="D1452" s="5">
        <f t="array" ref="D1452">IFERROR(INDEX(Data!$H$2:$H$1823,MATCH('Ratios - Total'!$C1452,IF(Data!$A$2:$A$1823='Ratios - Total'!$A1452,Data!$C$2:$C$1823,0),0))/INDEX(Data!$D$2:$D$1823,MATCH('Ratios - Total'!$C1452,IF(Data!$A$2:$A$1823='Ratios - Total'!$A1452,Data!$C$2:$C$1823,0),0)),"Missing Data")</f>
        <v>1793.8124562765772</v>
      </c>
      <c r="E1452" s="22"/>
      <c r="F1452" s="5">
        <f t="array" ref="F1452">IFERROR(INDEX(Data!$G$2:$G$1823,MATCH('Ratios - Total'!$C1452,IF(Data!$A$2:$A$1823='Ratios - Total'!$A1452,Data!$C$2:$C$1823,0),0))/INDEX(Data!$D$2:$D$1823,MATCH('Ratios - Total'!$C1452,IF(Data!$A$2:$A$1823='Ratios - Total'!$A1452,Data!$C$2:$C$1823,0),0)),"Missing Data")</f>
        <v>0</v>
      </c>
      <c r="G1452" s="5"/>
      <c r="H1452" s="5" t="str">
        <f t="array" ref="H1452">IFERROR(INDEX(Data!$H$2:$H$1823,MATCH('Ratios - Total'!$C1452,IF(Data!$A$2:$A$1823='Ratios - Total'!$A1452,Data!$C$2:$C$1823,0),0))/INDEX(Data!$G$2:$G$1823,MATCH('Ratios - Total'!$C1452,IF(Data!$A$2:$A$1823='Ratios - Total'!$A1452,Data!$C$2:$C$1823,0),0)),"Missing Data")</f>
        <v>Missing Data</v>
      </c>
      <c r="I1452" s="5">
        <f t="array" ref="I1452">IFERROR(INDEX(Data!$G$2:$G$1823,MATCH('Ratios - Total'!$C1452,IF(Data!$A$2:$A$1823='Ratios - Total'!$A1452,Data!$C$2:$C$1823,0),0))/INDEX(Data!$D$2:$D$1823,MATCH('Ratios - Total'!$C1452,IF(Data!$A$2:$A$1823='Ratios - Total'!$A1452,Data!$C$2:$C$1823,0),0)),"Missing Data")</f>
        <v>0</v>
      </c>
      <c r="J1452" s="22"/>
      <c r="K1452" s="5">
        <f t="array" ref="K1452">IFERROR(INDEX(Data!$E$2:$E$1823,MATCH('Ratios - Total'!$C1452,IF(Data!$A$2:$A$1823='Ratios - Total'!$A1452,Data!$C$2:$C$1823,0),0))/INDEX(Data!$D$2:$D$1823,MATCH('Ratios - Total'!$C1452,IF(Data!$A$2:$A$1823='Ratios - Total'!$A1452,Data!$C$2:$C$1823,0),0)),"Missing Data")</f>
        <v>0</v>
      </c>
      <c r="L1452" s="5"/>
      <c r="M1452" s="5" t="str">
        <f t="array" ref="M1452">IFERROR(INDEX(Data!$F$2:$F$1823,MATCH('Ratios - Total'!$C1452,IF(Data!$A$2:$A$1823='Ratios - Total'!$A1452,Data!$C$2:$C$1823,0),0))/INDEX(Data!$E$2:$E$1823,MATCH('Ratios - Total'!$C1452,IF(Data!$A$2:$A$1823='Ratios - Total'!$A1452,Data!$C$2:$C$1823,0),0)),"Missing Data")</f>
        <v>Missing Data</v>
      </c>
      <c r="N1452" s="5"/>
      <c r="O1452" s="5" t="str">
        <f t="array" ref="O1452">IFERROR(INDEX(Data!$G$2:$G$1823,MATCH('Ratios - Total'!$C1452,IF(Data!$A$2:$A$1823='Ratios - Total'!$A1452,Data!$C$2:$C$1823,0),0))/INDEX(Data!$F$2:$F$1823,MATCH('Ratios - Total'!$C1452,IF(Data!$A$2:$A$1823='Ratios - Total'!$A1452,Data!$C$2:$C$1823,0),0)),"Missing Data")</f>
        <v>Missing Data</v>
      </c>
      <c r="P1452" s="5" t="str">
        <f t="array" ref="P1452">IFERROR(INDEX(Data!$H$2:$H$1823,MATCH('Ratios - Total'!$C1452,IF(Data!$A$2:$A$1823='Ratios - Total'!$A1452,Data!$C$2:$C$1823,0),0))/INDEX(Data!$G$2:$G$1823,MATCH('Ratios - Total'!$C1452,IF(Data!$A$2:$A$1823='Ratios - Total'!$A1452,Data!$C$2:$C$1823,0),0)),"Missing Data")</f>
        <v>Missing Data</v>
      </c>
      <c r="Q1452" s="5"/>
      <c r="R1452" s="5" t="str">
        <f t="array" ref="R1452">IFERROR(INDEX(Data!$L$2:$L$1823,MATCH('Ratios - Total'!$C1452,IF(Data!$A$2:$A$1823='Ratios - Total'!$A1452,Data!$C$2:$C$1823,0),0))/INDEX(Data!$G$2:$G$1823,MATCH('Ratios - Total'!$C1452,IF(Data!$A$2:$A$1823='Ratios - Total'!$A1452,Data!$C$2:$C$1823,0),0)),"Missing Data")</f>
        <v>Missing Data</v>
      </c>
      <c r="S1452" s="5"/>
      <c r="T1452" s="5">
        <f t="array" ref="T1452">IFERROR(INDEX(Data!$H$2:$H$1823,MATCH('Ratios - Total'!$C1452,IF(Data!$A$2:$A$1823='Ratios - Total'!$A1452,Data!$C$2:$C$1823,0),0))/INDEX(Data!$L$2:$L$1823,MATCH('Ratios - Total'!$C1452,IF(Data!$A$2:$A$1823='Ratios - Total'!$A1452,Data!$C$2:$C$1823,0),0)),"Missing Data")</f>
        <v>64933.009727314187</v>
      </c>
      <c r="U1452" s="5">
        <f t="array" ref="U1452">IFERROR(INDEX(Data!$K$2:$K$1823,MATCH('Ratios - Total'!$C1452,IF(Data!$A$2:$A$1823='Ratios - Total'!$A1452,Data!$C$2:$C$1823,0),0))/INDEX(Data!$H$2:$H$1823,MATCH('Ratios - Total'!$C1452,IF(Data!$A$2:$A$1823='Ratios - Total'!$A1452,Data!$C$2:$C$1823,0),0)),"Missing Data")</f>
        <v>0.42761383671121689</v>
      </c>
      <c r="V1452" s="5">
        <f t="array" ref="V1452">IFERROR(INDEX(Data!$K$2:$K$1823,MATCH('Ratios - Total'!$C1452,IF(Data!$A$2:$A$1823='Ratios - Total'!$A1452,Data!$C$2:$C$1823,0),0))/INDEX(Data!$L$2:$L$1823,MATCH('Ratios - Total'!$C1452,IF(Data!$A$2:$A$1823='Ratios - Total'!$A1452,Data!$C$2:$C$1823,0),0)),"Missing Data")</f>
        <v>27766.253418703585</v>
      </c>
      <c r="W1452" s="5">
        <f t="shared" si="23"/>
        <v>37166.756308610602</v>
      </c>
      <c r="X1452" s="5" t="str">
        <f t="array" ref="X1452">IFERROR(INDEX(Data!$K$2:$K$1823,MATCH('Ratios - Total'!$C1452,IF(Data!$A$2:$A$1823='Ratios - Total'!$A1452,Data!$C$2:$C$1823,0),0))/INDEX(Data!$G$2:$G$1823,MATCH('Ratios - Total'!$C1452,IF(Data!$A$2:$A$1823='Ratios - Total'!$A1452,Data!$C$2:$C$1823,0),0)),"Missing Data")</f>
        <v>Missing Data</v>
      </c>
    </row>
    <row r="1453" spans="1:24" x14ac:dyDescent="0.25">
      <c r="A1453" s="22" t="s">
        <v>2</v>
      </c>
      <c r="B1453" s="22" t="s">
        <v>3</v>
      </c>
      <c r="C1453" s="22">
        <v>2005</v>
      </c>
      <c r="D1453" s="5">
        <f t="array" ref="D1453">IFERROR(INDEX(Data!$H$2:$H$1823,MATCH('Ratios - Total'!$C1453,IF(Data!$A$2:$A$1823='Ratios - Total'!$A1453,Data!$C$2:$C$1823,0),0))/INDEX(Data!$D$2:$D$1823,MATCH('Ratios - Total'!$C1453,IF(Data!$A$2:$A$1823='Ratios - Total'!$A1453,Data!$C$2:$C$1823,0),0)),"Missing Data")</f>
        <v>1746.391057566279</v>
      </c>
      <c r="E1453" s="22"/>
      <c r="F1453" s="5">
        <f t="array" ref="F1453">IFERROR(INDEX(Data!$G$2:$G$1823,MATCH('Ratios - Total'!$C1453,IF(Data!$A$2:$A$1823='Ratios - Total'!$A1453,Data!$C$2:$C$1823,0),0))/INDEX(Data!$D$2:$D$1823,MATCH('Ratios - Total'!$C1453,IF(Data!$A$2:$A$1823='Ratios - Total'!$A1453,Data!$C$2:$C$1823,0),0)),"Missing Data")</f>
        <v>0</v>
      </c>
      <c r="G1453" s="5"/>
      <c r="H1453" s="5" t="str">
        <f t="array" ref="H1453">IFERROR(INDEX(Data!$H$2:$H$1823,MATCH('Ratios - Total'!$C1453,IF(Data!$A$2:$A$1823='Ratios - Total'!$A1453,Data!$C$2:$C$1823,0),0))/INDEX(Data!$G$2:$G$1823,MATCH('Ratios - Total'!$C1453,IF(Data!$A$2:$A$1823='Ratios - Total'!$A1453,Data!$C$2:$C$1823,0),0)),"Missing Data")</f>
        <v>Missing Data</v>
      </c>
      <c r="I1453" s="5">
        <f t="array" ref="I1453">IFERROR(INDEX(Data!$G$2:$G$1823,MATCH('Ratios - Total'!$C1453,IF(Data!$A$2:$A$1823='Ratios - Total'!$A1453,Data!$C$2:$C$1823,0),0))/INDEX(Data!$D$2:$D$1823,MATCH('Ratios - Total'!$C1453,IF(Data!$A$2:$A$1823='Ratios - Total'!$A1453,Data!$C$2:$C$1823,0),0)),"Missing Data")</f>
        <v>0</v>
      </c>
      <c r="J1453" s="22"/>
      <c r="K1453" s="5">
        <f t="array" ref="K1453">IFERROR(INDEX(Data!$E$2:$E$1823,MATCH('Ratios - Total'!$C1453,IF(Data!$A$2:$A$1823='Ratios - Total'!$A1453,Data!$C$2:$C$1823,0),0))/INDEX(Data!$D$2:$D$1823,MATCH('Ratios - Total'!$C1453,IF(Data!$A$2:$A$1823='Ratios - Total'!$A1453,Data!$C$2:$C$1823,0),0)),"Missing Data")</f>
        <v>0</v>
      </c>
      <c r="L1453" s="5"/>
      <c r="M1453" s="5" t="str">
        <f t="array" ref="M1453">IFERROR(INDEX(Data!$F$2:$F$1823,MATCH('Ratios - Total'!$C1453,IF(Data!$A$2:$A$1823='Ratios - Total'!$A1453,Data!$C$2:$C$1823,0),0))/INDEX(Data!$E$2:$E$1823,MATCH('Ratios - Total'!$C1453,IF(Data!$A$2:$A$1823='Ratios - Total'!$A1453,Data!$C$2:$C$1823,0),0)),"Missing Data")</f>
        <v>Missing Data</v>
      </c>
      <c r="N1453" s="5"/>
      <c r="O1453" s="5" t="str">
        <f t="array" ref="O1453">IFERROR(INDEX(Data!$G$2:$G$1823,MATCH('Ratios - Total'!$C1453,IF(Data!$A$2:$A$1823='Ratios - Total'!$A1453,Data!$C$2:$C$1823,0),0))/INDEX(Data!$F$2:$F$1823,MATCH('Ratios - Total'!$C1453,IF(Data!$A$2:$A$1823='Ratios - Total'!$A1453,Data!$C$2:$C$1823,0),0)),"Missing Data")</f>
        <v>Missing Data</v>
      </c>
      <c r="P1453" s="5" t="str">
        <f t="array" ref="P1453">IFERROR(INDEX(Data!$H$2:$H$1823,MATCH('Ratios - Total'!$C1453,IF(Data!$A$2:$A$1823='Ratios - Total'!$A1453,Data!$C$2:$C$1823,0),0))/INDEX(Data!$G$2:$G$1823,MATCH('Ratios - Total'!$C1453,IF(Data!$A$2:$A$1823='Ratios - Total'!$A1453,Data!$C$2:$C$1823,0),0)),"Missing Data")</f>
        <v>Missing Data</v>
      </c>
      <c r="Q1453" s="5"/>
      <c r="R1453" s="5" t="str">
        <f t="array" ref="R1453">IFERROR(INDEX(Data!$L$2:$L$1823,MATCH('Ratios - Total'!$C1453,IF(Data!$A$2:$A$1823='Ratios - Total'!$A1453,Data!$C$2:$C$1823,0),0))/INDEX(Data!$G$2:$G$1823,MATCH('Ratios - Total'!$C1453,IF(Data!$A$2:$A$1823='Ratios - Total'!$A1453,Data!$C$2:$C$1823,0),0)),"Missing Data")</f>
        <v>Missing Data</v>
      </c>
      <c r="S1453" s="5"/>
      <c r="T1453" s="5">
        <f t="array" ref="T1453">IFERROR(INDEX(Data!$H$2:$H$1823,MATCH('Ratios - Total'!$C1453,IF(Data!$A$2:$A$1823='Ratios - Total'!$A1453,Data!$C$2:$C$1823,0),0))/INDEX(Data!$L$2:$L$1823,MATCH('Ratios - Total'!$C1453,IF(Data!$A$2:$A$1823='Ratios - Total'!$A1453,Data!$C$2:$C$1823,0),0)),"Missing Data")</f>
        <v>78917.25932843324</v>
      </c>
      <c r="U1453" s="5">
        <f t="array" ref="U1453">IFERROR(INDEX(Data!$K$2:$K$1823,MATCH('Ratios - Total'!$C1453,IF(Data!$A$2:$A$1823='Ratios - Total'!$A1453,Data!$C$2:$C$1823,0),0))/INDEX(Data!$H$2:$H$1823,MATCH('Ratios - Total'!$C1453,IF(Data!$A$2:$A$1823='Ratios - Total'!$A1453,Data!$C$2:$C$1823,0),0)),"Missing Data")</f>
        <v>0.42934776736857372</v>
      </c>
      <c r="V1453" s="5">
        <f t="array" ref="V1453">IFERROR(INDEX(Data!$K$2:$K$1823,MATCH('Ratios - Total'!$C1453,IF(Data!$A$2:$A$1823='Ratios - Total'!$A1453,Data!$C$2:$C$1823,0),0))/INDEX(Data!$L$2:$L$1823,MATCH('Ratios - Total'!$C1453,IF(Data!$A$2:$A$1823='Ratios - Total'!$A1453,Data!$C$2:$C$1823,0),0)),"Missing Data")</f>
        <v>33882.949099509555</v>
      </c>
      <c r="W1453" s="5">
        <f t="shared" si="23"/>
        <v>45034.310228923685</v>
      </c>
      <c r="X1453" s="5" t="str">
        <f t="array" ref="X1453">IFERROR(INDEX(Data!$K$2:$K$1823,MATCH('Ratios - Total'!$C1453,IF(Data!$A$2:$A$1823='Ratios - Total'!$A1453,Data!$C$2:$C$1823,0),0))/INDEX(Data!$G$2:$G$1823,MATCH('Ratios - Total'!$C1453,IF(Data!$A$2:$A$1823='Ratios - Total'!$A1453,Data!$C$2:$C$1823,0),0)),"Missing Data")</f>
        <v>Missing Data</v>
      </c>
    </row>
    <row r="1454" spans="1:24" x14ac:dyDescent="0.25">
      <c r="A1454" s="22" t="s">
        <v>92</v>
      </c>
      <c r="B1454" s="22" t="s">
        <v>93</v>
      </c>
      <c r="C1454" s="22">
        <v>2005</v>
      </c>
      <c r="D1454" s="5">
        <f t="array" ref="D1454">IFERROR(INDEX(Data!$H$2:$H$1823,MATCH('Ratios - Total'!$C1454,IF(Data!$A$2:$A$1823='Ratios - Total'!$A1454,Data!$C$2:$C$1823,0),0))/INDEX(Data!$D$2:$D$1823,MATCH('Ratios - Total'!$C1454,IF(Data!$A$2:$A$1823='Ratios - Total'!$A1454,Data!$C$2:$C$1823,0),0)),"Missing Data")</f>
        <v>1354.9091853055618</v>
      </c>
      <c r="E1454" s="22"/>
      <c r="F1454" s="5">
        <f t="array" ref="F1454">IFERROR(INDEX(Data!$G$2:$G$1823,MATCH('Ratios - Total'!$C1454,IF(Data!$A$2:$A$1823='Ratios - Total'!$A1454,Data!$C$2:$C$1823,0),0))/INDEX(Data!$D$2:$D$1823,MATCH('Ratios - Total'!$C1454,IF(Data!$A$2:$A$1823='Ratios - Total'!$A1454,Data!$C$2:$C$1823,0),0)),"Missing Data")</f>
        <v>0</v>
      </c>
      <c r="G1454" s="5"/>
      <c r="H1454" s="5" t="str">
        <f t="array" ref="H1454">IFERROR(INDEX(Data!$H$2:$H$1823,MATCH('Ratios - Total'!$C1454,IF(Data!$A$2:$A$1823='Ratios - Total'!$A1454,Data!$C$2:$C$1823,0),0))/INDEX(Data!$G$2:$G$1823,MATCH('Ratios - Total'!$C1454,IF(Data!$A$2:$A$1823='Ratios - Total'!$A1454,Data!$C$2:$C$1823,0),0)),"Missing Data")</f>
        <v>Missing Data</v>
      </c>
      <c r="I1454" s="5">
        <f t="array" ref="I1454">IFERROR(INDEX(Data!$G$2:$G$1823,MATCH('Ratios - Total'!$C1454,IF(Data!$A$2:$A$1823='Ratios - Total'!$A1454,Data!$C$2:$C$1823,0),0))/INDEX(Data!$D$2:$D$1823,MATCH('Ratios - Total'!$C1454,IF(Data!$A$2:$A$1823='Ratios - Total'!$A1454,Data!$C$2:$C$1823,0),0)),"Missing Data")</f>
        <v>0</v>
      </c>
      <c r="J1454" s="22"/>
      <c r="K1454" s="5">
        <f t="array" ref="K1454">IFERROR(INDEX(Data!$E$2:$E$1823,MATCH('Ratios - Total'!$C1454,IF(Data!$A$2:$A$1823='Ratios - Total'!$A1454,Data!$C$2:$C$1823,0),0))/INDEX(Data!$D$2:$D$1823,MATCH('Ratios - Total'!$C1454,IF(Data!$A$2:$A$1823='Ratios - Total'!$A1454,Data!$C$2:$C$1823,0),0)),"Missing Data")</f>
        <v>0</v>
      </c>
      <c r="L1454" s="5"/>
      <c r="M1454" s="5" t="str">
        <f t="array" ref="M1454">IFERROR(INDEX(Data!$F$2:$F$1823,MATCH('Ratios - Total'!$C1454,IF(Data!$A$2:$A$1823='Ratios - Total'!$A1454,Data!$C$2:$C$1823,0),0))/INDEX(Data!$E$2:$E$1823,MATCH('Ratios - Total'!$C1454,IF(Data!$A$2:$A$1823='Ratios - Total'!$A1454,Data!$C$2:$C$1823,0),0)),"Missing Data")</f>
        <v>Missing Data</v>
      </c>
      <c r="N1454" s="5"/>
      <c r="O1454" s="5" t="str">
        <f t="array" ref="O1454">IFERROR(INDEX(Data!$G$2:$G$1823,MATCH('Ratios - Total'!$C1454,IF(Data!$A$2:$A$1823='Ratios - Total'!$A1454,Data!$C$2:$C$1823,0),0))/INDEX(Data!$F$2:$F$1823,MATCH('Ratios - Total'!$C1454,IF(Data!$A$2:$A$1823='Ratios - Total'!$A1454,Data!$C$2:$C$1823,0),0)),"Missing Data")</f>
        <v>Missing Data</v>
      </c>
      <c r="P1454" s="5" t="str">
        <f t="array" ref="P1454">IFERROR(INDEX(Data!$H$2:$H$1823,MATCH('Ratios - Total'!$C1454,IF(Data!$A$2:$A$1823='Ratios - Total'!$A1454,Data!$C$2:$C$1823,0),0))/INDEX(Data!$G$2:$G$1823,MATCH('Ratios - Total'!$C1454,IF(Data!$A$2:$A$1823='Ratios - Total'!$A1454,Data!$C$2:$C$1823,0),0)),"Missing Data")</f>
        <v>Missing Data</v>
      </c>
      <c r="Q1454" s="5"/>
      <c r="R1454" s="5" t="str">
        <f t="array" ref="R1454">IFERROR(INDEX(Data!$L$2:$L$1823,MATCH('Ratios - Total'!$C1454,IF(Data!$A$2:$A$1823='Ratios - Total'!$A1454,Data!$C$2:$C$1823,0),0))/INDEX(Data!$G$2:$G$1823,MATCH('Ratios - Total'!$C1454,IF(Data!$A$2:$A$1823='Ratios - Total'!$A1454,Data!$C$2:$C$1823,0),0)),"Missing Data")</f>
        <v>Missing Data</v>
      </c>
      <c r="S1454" s="5"/>
      <c r="T1454" s="5">
        <f t="array" ref="T1454">IFERROR(INDEX(Data!$H$2:$H$1823,MATCH('Ratios - Total'!$C1454,IF(Data!$A$2:$A$1823='Ratios - Total'!$A1454,Data!$C$2:$C$1823,0),0))/INDEX(Data!$L$2:$L$1823,MATCH('Ratios - Total'!$C1454,IF(Data!$A$2:$A$1823='Ratios - Total'!$A1454,Data!$C$2:$C$1823,0),0)),"Missing Data")</f>
        <v>68929.539391430342</v>
      </c>
      <c r="U1454" s="5">
        <f t="array" ref="U1454">IFERROR(INDEX(Data!$K$2:$K$1823,MATCH('Ratios - Total'!$C1454,IF(Data!$A$2:$A$1823='Ratios - Total'!$A1454,Data!$C$2:$C$1823,0),0))/INDEX(Data!$H$2:$H$1823,MATCH('Ratios - Total'!$C1454,IF(Data!$A$2:$A$1823='Ratios - Total'!$A1454,Data!$C$2:$C$1823,0),0)),"Missing Data")</f>
        <v>0.41003625550325429</v>
      </c>
      <c r="V1454" s="5">
        <f t="array" ref="V1454">IFERROR(INDEX(Data!$K$2:$K$1823,MATCH('Ratios - Total'!$C1454,IF(Data!$A$2:$A$1823='Ratios - Total'!$A1454,Data!$C$2:$C$1823,0),0))/INDEX(Data!$L$2:$L$1823,MATCH('Ratios - Total'!$C1454,IF(Data!$A$2:$A$1823='Ratios - Total'!$A1454,Data!$C$2:$C$1823,0),0)),"Missing Data")</f>
        <v>28263.610225626166</v>
      </c>
      <c r="W1454" s="5">
        <f t="shared" si="23"/>
        <v>40665.929165804177</v>
      </c>
      <c r="X1454" s="5" t="str">
        <f t="array" ref="X1454">IFERROR(INDEX(Data!$K$2:$K$1823,MATCH('Ratios - Total'!$C1454,IF(Data!$A$2:$A$1823='Ratios - Total'!$A1454,Data!$C$2:$C$1823,0),0))/INDEX(Data!$G$2:$G$1823,MATCH('Ratios - Total'!$C1454,IF(Data!$A$2:$A$1823='Ratios - Total'!$A1454,Data!$C$2:$C$1823,0),0)),"Missing Data")</f>
        <v>Missing Data</v>
      </c>
    </row>
    <row r="1455" spans="1:24" x14ac:dyDescent="0.25">
      <c r="A1455" s="22" t="s">
        <v>94</v>
      </c>
      <c r="B1455" s="22" t="s">
        <v>95</v>
      </c>
      <c r="C1455" s="22">
        <v>2005</v>
      </c>
      <c r="D1455" s="5">
        <f t="array" ref="D1455">IFERROR(INDEX(Data!$H$2:$H$1823,MATCH('Ratios - Total'!$C1455,IF(Data!$A$2:$A$1823='Ratios - Total'!$A1455,Data!$C$2:$C$1823,0),0))/INDEX(Data!$D$2:$D$1823,MATCH('Ratios - Total'!$C1455,IF(Data!$A$2:$A$1823='Ratios - Total'!$A1455,Data!$C$2:$C$1823,0),0)),"Missing Data")</f>
        <v>2004.8066064084094</v>
      </c>
      <c r="E1455" s="22"/>
      <c r="F1455" s="5">
        <f t="array" ref="F1455">IFERROR(INDEX(Data!$G$2:$G$1823,MATCH('Ratios - Total'!$C1455,IF(Data!$A$2:$A$1823='Ratios - Total'!$A1455,Data!$C$2:$C$1823,0),0))/INDEX(Data!$D$2:$D$1823,MATCH('Ratios - Total'!$C1455,IF(Data!$A$2:$A$1823='Ratios - Total'!$A1455,Data!$C$2:$C$1823,0),0)),"Missing Data")</f>
        <v>0</v>
      </c>
      <c r="G1455" s="5"/>
      <c r="H1455" s="5" t="str">
        <f t="array" ref="H1455">IFERROR(INDEX(Data!$H$2:$H$1823,MATCH('Ratios - Total'!$C1455,IF(Data!$A$2:$A$1823='Ratios - Total'!$A1455,Data!$C$2:$C$1823,0),0))/INDEX(Data!$G$2:$G$1823,MATCH('Ratios - Total'!$C1455,IF(Data!$A$2:$A$1823='Ratios - Total'!$A1455,Data!$C$2:$C$1823,0),0)),"Missing Data")</f>
        <v>Missing Data</v>
      </c>
      <c r="I1455" s="5">
        <f t="array" ref="I1455">IFERROR(INDEX(Data!$G$2:$G$1823,MATCH('Ratios - Total'!$C1455,IF(Data!$A$2:$A$1823='Ratios - Total'!$A1455,Data!$C$2:$C$1823,0),0))/INDEX(Data!$D$2:$D$1823,MATCH('Ratios - Total'!$C1455,IF(Data!$A$2:$A$1823='Ratios - Total'!$A1455,Data!$C$2:$C$1823,0),0)),"Missing Data")</f>
        <v>0</v>
      </c>
      <c r="J1455" s="22"/>
      <c r="K1455" s="5">
        <f t="array" ref="K1455">IFERROR(INDEX(Data!$E$2:$E$1823,MATCH('Ratios - Total'!$C1455,IF(Data!$A$2:$A$1823='Ratios - Total'!$A1455,Data!$C$2:$C$1823,0),0))/INDEX(Data!$D$2:$D$1823,MATCH('Ratios - Total'!$C1455,IF(Data!$A$2:$A$1823='Ratios - Total'!$A1455,Data!$C$2:$C$1823,0),0)),"Missing Data")</f>
        <v>0</v>
      </c>
      <c r="L1455" s="5"/>
      <c r="M1455" s="5" t="str">
        <f t="array" ref="M1455">IFERROR(INDEX(Data!$F$2:$F$1823,MATCH('Ratios - Total'!$C1455,IF(Data!$A$2:$A$1823='Ratios - Total'!$A1455,Data!$C$2:$C$1823,0),0))/INDEX(Data!$E$2:$E$1823,MATCH('Ratios - Total'!$C1455,IF(Data!$A$2:$A$1823='Ratios - Total'!$A1455,Data!$C$2:$C$1823,0),0)),"Missing Data")</f>
        <v>Missing Data</v>
      </c>
      <c r="N1455" s="5"/>
      <c r="O1455" s="5" t="str">
        <f t="array" ref="O1455">IFERROR(INDEX(Data!$G$2:$G$1823,MATCH('Ratios - Total'!$C1455,IF(Data!$A$2:$A$1823='Ratios - Total'!$A1455,Data!$C$2:$C$1823,0),0))/INDEX(Data!$F$2:$F$1823,MATCH('Ratios - Total'!$C1455,IF(Data!$A$2:$A$1823='Ratios - Total'!$A1455,Data!$C$2:$C$1823,0),0)),"Missing Data")</f>
        <v>Missing Data</v>
      </c>
      <c r="P1455" s="5" t="str">
        <f t="array" ref="P1455">IFERROR(INDEX(Data!$H$2:$H$1823,MATCH('Ratios - Total'!$C1455,IF(Data!$A$2:$A$1823='Ratios - Total'!$A1455,Data!$C$2:$C$1823,0),0))/INDEX(Data!$G$2:$G$1823,MATCH('Ratios - Total'!$C1455,IF(Data!$A$2:$A$1823='Ratios - Total'!$A1455,Data!$C$2:$C$1823,0),0)),"Missing Data")</f>
        <v>Missing Data</v>
      </c>
      <c r="Q1455" s="5"/>
      <c r="R1455" s="5" t="str">
        <f t="array" ref="R1455">IFERROR(INDEX(Data!$L$2:$L$1823,MATCH('Ratios - Total'!$C1455,IF(Data!$A$2:$A$1823='Ratios - Total'!$A1455,Data!$C$2:$C$1823,0),0))/INDEX(Data!$G$2:$G$1823,MATCH('Ratios - Total'!$C1455,IF(Data!$A$2:$A$1823='Ratios - Total'!$A1455,Data!$C$2:$C$1823,0),0)),"Missing Data")</f>
        <v>Missing Data</v>
      </c>
      <c r="S1455" s="5"/>
      <c r="T1455" s="5">
        <f t="array" ref="T1455">IFERROR(INDEX(Data!$H$2:$H$1823,MATCH('Ratios - Total'!$C1455,IF(Data!$A$2:$A$1823='Ratios - Total'!$A1455,Data!$C$2:$C$1823,0),0))/INDEX(Data!$L$2:$L$1823,MATCH('Ratios - Total'!$C1455,IF(Data!$A$2:$A$1823='Ratios - Total'!$A1455,Data!$C$2:$C$1823,0),0)),"Missing Data")</f>
        <v>62681.359706074792</v>
      </c>
      <c r="U1455" s="5">
        <f t="array" ref="U1455">IFERROR(INDEX(Data!$K$2:$K$1823,MATCH('Ratios - Total'!$C1455,IF(Data!$A$2:$A$1823='Ratios - Total'!$A1455,Data!$C$2:$C$1823,0),0))/INDEX(Data!$H$2:$H$1823,MATCH('Ratios - Total'!$C1455,IF(Data!$A$2:$A$1823='Ratios - Total'!$A1455,Data!$C$2:$C$1823,0),0)),"Missing Data")</f>
        <v>0.4582883143708224</v>
      </c>
      <c r="V1455" s="5">
        <f t="array" ref="V1455">IFERROR(INDEX(Data!$K$2:$K$1823,MATCH('Ratios - Total'!$C1455,IF(Data!$A$2:$A$1823='Ratios - Total'!$A1455,Data!$C$2:$C$1823,0),0))/INDEX(Data!$L$2:$L$1823,MATCH('Ratios - Total'!$C1455,IF(Data!$A$2:$A$1823='Ratios - Total'!$A1455,Data!$C$2:$C$1823,0),0)),"Missing Data")</f>
        <v>28726.134682168202</v>
      </c>
      <c r="W1455" s="5">
        <f t="shared" si="23"/>
        <v>33955.225023906591</v>
      </c>
      <c r="X1455" s="5" t="str">
        <f t="array" ref="X1455">IFERROR(INDEX(Data!$K$2:$K$1823,MATCH('Ratios - Total'!$C1455,IF(Data!$A$2:$A$1823='Ratios - Total'!$A1455,Data!$C$2:$C$1823,0),0))/INDEX(Data!$G$2:$G$1823,MATCH('Ratios - Total'!$C1455,IF(Data!$A$2:$A$1823='Ratios - Total'!$A1455,Data!$C$2:$C$1823,0),0)),"Missing Data")</f>
        <v>Missing Data</v>
      </c>
    </row>
    <row r="1456" spans="1:24" x14ac:dyDescent="0.25">
      <c r="A1456" s="22" t="s">
        <v>96</v>
      </c>
      <c r="B1456" s="22" t="s">
        <v>97</v>
      </c>
      <c r="C1456" s="22">
        <v>2005</v>
      </c>
      <c r="D1456" s="5">
        <f t="array" ref="D1456">IFERROR(INDEX(Data!$H$2:$H$1823,MATCH('Ratios - Total'!$C1456,IF(Data!$A$2:$A$1823='Ratios - Total'!$A1456,Data!$C$2:$C$1823,0),0))/INDEX(Data!$D$2:$D$1823,MATCH('Ratios - Total'!$C1456,IF(Data!$A$2:$A$1823='Ratios - Total'!$A1456,Data!$C$2:$C$1823,0),0)),"Missing Data")</f>
        <v>1675.9205591053576</v>
      </c>
      <c r="E1456" s="22"/>
      <c r="F1456" s="5">
        <f t="array" ref="F1456">IFERROR(INDEX(Data!$G$2:$G$1823,MATCH('Ratios - Total'!$C1456,IF(Data!$A$2:$A$1823='Ratios - Total'!$A1456,Data!$C$2:$C$1823,0),0))/INDEX(Data!$D$2:$D$1823,MATCH('Ratios - Total'!$C1456,IF(Data!$A$2:$A$1823='Ratios - Total'!$A1456,Data!$C$2:$C$1823,0),0)),"Missing Data")</f>
        <v>0</v>
      </c>
      <c r="G1456" s="5"/>
      <c r="H1456" s="5" t="str">
        <f t="array" ref="H1456">IFERROR(INDEX(Data!$H$2:$H$1823,MATCH('Ratios - Total'!$C1456,IF(Data!$A$2:$A$1823='Ratios - Total'!$A1456,Data!$C$2:$C$1823,0),0))/INDEX(Data!$G$2:$G$1823,MATCH('Ratios - Total'!$C1456,IF(Data!$A$2:$A$1823='Ratios - Total'!$A1456,Data!$C$2:$C$1823,0),0)),"Missing Data")</f>
        <v>Missing Data</v>
      </c>
      <c r="I1456" s="5">
        <f t="array" ref="I1456">IFERROR(INDEX(Data!$G$2:$G$1823,MATCH('Ratios - Total'!$C1456,IF(Data!$A$2:$A$1823='Ratios - Total'!$A1456,Data!$C$2:$C$1823,0),0))/INDEX(Data!$D$2:$D$1823,MATCH('Ratios - Total'!$C1456,IF(Data!$A$2:$A$1823='Ratios - Total'!$A1456,Data!$C$2:$C$1823,0),0)),"Missing Data")</f>
        <v>0</v>
      </c>
      <c r="J1456" s="22"/>
      <c r="K1456" s="5">
        <f t="array" ref="K1456">IFERROR(INDEX(Data!$E$2:$E$1823,MATCH('Ratios - Total'!$C1456,IF(Data!$A$2:$A$1823='Ratios - Total'!$A1456,Data!$C$2:$C$1823,0),0))/INDEX(Data!$D$2:$D$1823,MATCH('Ratios - Total'!$C1456,IF(Data!$A$2:$A$1823='Ratios - Total'!$A1456,Data!$C$2:$C$1823,0),0)),"Missing Data")</f>
        <v>0</v>
      </c>
      <c r="L1456" s="5"/>
      <c r="M1456" s="5" t="str">
        <f t="array" ref="M1456">IFERROR(INDEX(Data!$F$2:$F$1823,MATCH('Ratios - Total'!$C1456,IF(Data!$A$2:$A$1823='Ratios - Total'!$A1456,Data!$C$2:$C$1823,0),0))/INDEX(Data!$E$2:$E$1823,MATCH('Ratios - Total'!$C1456,IF(Data!$A$2:$A$1823='Ratios - Total'!$A1456,Data!$C$2:$C$1823,0),0)),"Missing Data")</f>
        <v>Missing Data</v>
      </c>
      <c r="N1456" s="5"/>
      <c r="O1456" s="5" t="str">
        <f t="array" ref="O1456">IFERROR(INDEX(Data!$G$2:$G$1823,MATCH('Ratios - Total'!$C1456,IF(Data!$A$2:$A$1823='Ratios - Total'!$A1456,Data!$C$2:$C$1823,0),0))/INDEX(Data!$F$2:$F$1823,MATCH('Ratios - Total'!$C1456,IF(Data!$A$2:$A$1823='Ratios - Total'!$A1456,Data!$C$2:$C$1823,0),0)),"Missing Data")</f>
        <v>Missing Data</v>
      </c>
      <c r="P1456" s="5" t="str">
        <f t="array" ref="P1456">IFERROR(INDEX(Data!$H$2:$H$1823,MATCH('Ratios - Total'!$C1456,IF(Data!$A$2:$A$1823='Ratios - Total'!$A1456,Data!$C$2:$C$1823,0),0))/INDEX(Data!$G$2:$G$1823,MATCH('Ratios - Total'!$C1456,IF(Data!$A$2:$A$1823='Ratios - Total'!$A1456,Data!$C$2:$C$1823,0),0)),"Missing Data")</f>
        <v>Missing Data</v>
      </c>
      <c r="Q1456" s="5"/>
      <c r="R1456" s="5" t="str">
        <f t="array" ref="R1456">IFERROR(INDEX(Data!$L$2:$L$1823,MATCH('Ratios - Total'!$C1456,IF(Data!$A$2:$A$1823='Ratios - Total'!$A1456,Data!$C$2:$C$1823,0),0))/INDEX(Data!$G$2:$G$1823,MATCH('Ratios - Total'!$C1456,IF(Data!$A$2:$A$1823='Ratios - Total'!$A1456,Data!$C$2:$C$1823,0),0)),"Missing Data")</f>
        <v>Missing Data</v>
      </c>
      <c r="S1456" s="5"/>
      <c r="T1456" s="5">
        <f t="array" ref="T1456">IFERROR(INDEX(Data!$H$2:$H$1823,MATCH('Ratios - Total'!$C1456,IF(Data!$A$2:$A$1823='Ratios - Total'!$A1456,Data!$C$2:$C$1823,0),0))/INDEX(Data!$L$2:$L$1823,MATCH('Ratios - Total'!$C1456,IF(Data!$A$2:$A$1823='Ratios - Total'!$A1456,Data!$C$2:$C$1823,0),0)),"Missing Data")</f>
        <v>68290.907980145101</v>
      </c>
      <c r="U1456" s="5">
        <f t="array" ref="U1456">IFERROR(INDEX(Data!$K$2:$K$1823,MATCH('Ratios - Total'!$C1456,IF(Data!$A$2:$A$1823='Ratios - Total'!$A1456,Data!$C$2:$C$1823,0),0))/INDEX(Data!$H$2:$H$1823,MATCH('Ratios - Total'!$C1456,IF(Data!$A$2:$A$1823='Ratios - Total'!$A1456,Data!$C$2:$C$1823,0),0)),"Missing Data")</f>
        <v>0.45672525343113402</v>
      </c>
      <c r="V1456" s="5">
        <f t="array" ref="V1456">IFERROR(INDEX(Data!$K$2:$K$1823,MATCH('Ratios - Total'!$C1456,IF(Data!$A$2:$A$1823='Ratios - Total'!$A1456,Data!$C$2:$C$1823,0),0))/INDEX(Data!$L$2:$L$1823,MATCH('Ratios - Total'!$C1456,IF(Data!$A$2:$A$1823='Ratios - Total'!$A1456,Data!$C$2:$C$1823,0),0)),"Missing Data")</f>
        <v>31190.182254274023</v>
      </c>
      <c r="W1456" s="5">
        <f t="shared" si="23"/>
        <v>37100.725725871074</v>
      </c>
      <c r="X1456" s="5" t="str">
        <f t="array" ref="X1456">IFERROR(INDEX(Data!$K$2:$K$1823,MATCH('Ratios - Total'!$C1456,IF(Data!$A$2:$A$1823='Ratios - Total'!$A1456,Data!$C$2:$C$1823,0),0))/INDEX(Data!$G$2:$G$1823,MATCH('Ratios - Total'!$C1456,IF(Data!$A$2:$A$1823='Ratios - Total'!$A1456,Data!$C$2:$C$1823,0),0)),"Missing Data")</f>
        <v>Missing Data</v>
      </c>
    </row>
    <row r="1457" spans="1:24" x14ac:dyDescent="0.25">
      <c r="A1457" s="22" t="s">
        <v>98</v>
      </c>
      <c r="B1457" s="22" t="s">
        <v>99</v>
      </c>
      <c r="C1457" s="22">
        <v>2005</v>
      </c>
      <c r="D1457" s="5">
        <f t="array" ref="D1457">IFERROR(INDEX(Data!$H$2:$H$1823,MATCH('Ratios - Total'!$C1457,IF(Data!$A$2:$A$1823='Ratios - Total'!$A1457,Data!$C$2:$C$1823,0),0))/INDEX(Data!$D$2:$D$1823,MATCH('Ratios - Total'!$C1457,IF(Data!$A$2:$A$1823='Ratios - Total'!$A1457,Data!$C$2:$C$1823,0),0)),"Missing Data")</f>
        <v>1605.4071073729026</v>
      </c>
      <c r="E1457" s="22"/>
      <c r="F1457" s="5">
        <f t="array" ref="F1457">IFERROR(INDEX(Data!$G$2:$G$1823,MATCH('Ratios - Total'!$C1457,IF(Data!$A$2:$A$1823='Ratios - Total'!$A1457,Data!$C$2:$C$1823,0),0))/INDEX(Data!$D$2:$D$1823,MATCH('Ratios - Total'!$C1457,IF(Data!$A$2:$A$1823='Ratios - Total'!$A1457,Data!$C$2:$C$1823,0),0)),"Missing Data")</f>
        <v>0</v>
      </c>
      <c r="G1457" s="5"/>
      <c r="H1457" s="5" t="str">
        <f t="array" ref="H1457">IFERROR(INDEX(Data!$H$2:$H$1823,MATCH('Ratios - Total'!$C1457,IF(Data!$A$2:$A$1823='Ratios - Total'!$A1457,Data!$C$2:$C$1823,0),0))/INDEX(Data!$G$2:$G$1823,MATCH('Ratios - Total'!$C1457,IF(Data!$A$2:$A$1823='Ratios - Total'!$A1457,Data!$C$2:$C$1823,0),0)),"Missing Data")</f>
        <v>Missing Data</v>
      </c>
      <c r="I1457" s="5">
        <f t="array" ref="I1457">IFERROR(INDEX(Data!$G$2:$G$1823,MATCH('Ratios - Total'!$C1457,IF(Data!$A$2:$A$1823='Ratios - Total'!$A1457,Data!$C$2:$C$1823,0),0))/INDEX(Data!$D$2:$D$1823,MATCH('Ratios - Total'!$C1457,IF(Data!$A$2:$A$1823='Ratios - Total'!$A1457,Data!$C$2:$C$1823,0),0)),"Missing Data")</f>
        <v>0</v>
      </c>
      <c r="J1457" s="22"/>
      <c r="K1457" s="5">
        <f t="array" ref="K1457">IFERROR(INDEX(Data!$E$2:$E$1823,MATCH('Ratios - Total'!$C1457,IF(Data!$A$2:$A$1823='Ratios - Total'!$A1457,Data!$C$2:$C$1823,0),0))/INDEX(Data!$D$2:$D$1823,MATCH('Ratios - Total'!$C1457,IF(Data!$A$2:$A$1823='Ratios - Total'!$A1457,Data!$C$2:$C$1823,0),0)),"Missing Data")</f>
        <v>0</v>
      </c>
      <c r="L1457" s="5"/>
      <c r="M1457" s="5" t="str">
        <f t="array" ref="M1457">IFERROR(INDEX(Data!$F$2:$F$1823,MATCH('Ratios - Total'!$C1457,IF(Data!$A$2:$A$1823='Ratios - Total'!$A1457,Data!$C$2:$C$1823,0),0))/INDEX(Data!$E$2:$E$1823,MATCH('Ratios - Total'!$C1457,IF(Data!$A$2:$A$1823='Ratios - Total'!$A1457,Data!$C$2:$C$1823,0),0)),"Missing Data")</f>
        <v>Missing Data</v>
      </c>
      <c r="N1457" s="5"/>
      <c r="O1457" s="5" t="str">
        <f t="array" ref="O1457">IFERROR(INDEX(Data!$G$2:$G$1823,MATCH('Ratios - Total'!$C1457,IF(Data!$A$2:$A$1823='Ratios - Total'!$A1457,Data!$C$2:$C$1823,0),0))/INDEX(Data!$F$2:$F$1823,MATCH('Ratios - Total'!$C1457,IF(Data!$A$2:$A$1823='Ratios - Total'!$A1457,Data!$C$2:$C$1823,0),0)),"Missing Data")</f>
        <v>Missing Data</v>
      </c>
      <c r="P1457" s="5" t="str">
        <f t="array" ref="P1457">IFERROR(INDEX(Data!$H$2:$H$1823,MATCH('Ratios - Total'!$C1457,IF(Data!$A$2:$A$1823='Ratios - Total'!$A1457,Data!$C$2:$C$1823,0),0))/INDEX(Data!$G$2:$G$1823,MATCH('Ratios - Total'!$C1457,IF(Data!$A$2:$A$1823='Ratios - Total'!$A1457,Data!$C$2:$C$1823,0),0)),"Missing Data")</f>
        <v>Missing Data</v>
      </c>
      <c r="Q1457" s="5"/>
      <c r="R1457" s="5" t="str">
        <f t="array" ref="R1457">IFERROR(INDEX(Data!$L$2:$L$1823,MATCH('Ratios - Total'!$C1457,IF(Data!$A$2:$A$1823='Ratios - Total'!$A1457,Data!$C$2:$C$1823,0),0))/INDEX(Data!$G$2:$G$1823,MATCH('Ratios - Total'!$C1457,IF(Data!$A$2:$A$1823='Ratios - Total'!$A1457,Data!$C$2:$C$1823,0),0)),"Missing Data")</f>
        <v>Missing Data</v>
      </c>
      <c r="S1457" s="5"/>
      <c r="T1457" s="5">
        <f t="array" ref="T1457">IFERROR(INDEX(Data!$H$2:$H$1823,MATCH('Ratios - Total'!$C1457,IF(Data!$A$2:$A$1823='Ratios - Total'!$A1457,Data!$C$2:$C$1823,0),0))/INDEX(Data!$L$2:$L$1823,MATCH('Ratios - Total'!$C1457,IF(Data!$A$2:$A$1823='Ratios - Total'!$A1457,Data!$C$2:$C$1823,0),0)),"Missing Data")</f>
        <v>102243.4572676105</v>
      </c>
      <c r="U1457" s="5">
        <f t="array" ref="U1457">IFERROR(INDEX(Data!$K$2:$K$1823,MATCH('Ratios - Total'!$C1457,IF(Data!$A$2:$A$1823='Ratios - Total'!$A1457,Data!$C$2:$C$1823,0),0))/INDEX(Data!$H$2:$H$1823,MATCH('Ratios - Total'!$C1457,IF(Data!$A$2:$A$1823='Ratios - Total'!$A1457,Data!$C$2:$C$1823,0),0)),"Missing Data")</f>
        <v>0.38427770211863715</v>
      </c>
      <c r="V1457" s="5">
        <f t="array" ref="V1457">IFERROR(INDEX(Data!$K$2:$K$1823,MATCH('Ratios - Total'!$C1457,IF(Data!$A$2:$A$1823='Ratios - Total'!$A1457,Data!$C$2:$C$1823,0),0))/INDEX(Data!$L$2:$L$1823,MATCH('Ratios - Total'!$C1457,IF(Data!$A$2:$A$1823='Ratios - Total'!$A1457,Data!$C$2:$C$1823,0),0)),"Missing Data")</f>
        <v>39289.880815462435</v>
      </c>
      <c r="W1457" s="5">
        <f t="shared" si="23"/>
        <v>62953.576452148067</v>
      </c>
      <c r="X1457" s="5" t="str">
        <f t="array" ref="X1457">IFERROR(INDEX(Data!$K$2:$K$1823,MATCH('Ratios - Total'!$C1457,IF(Data!$A$2:$A$1823='Ratios - Total'!$A1457,Data!$C$2:$C$1823,0),0))/INDEX(Data!$G$2:$G$1823,MATCH('Ratios - Total'!$C1457,IF(Data!$A$2:$A$1823='Ratios - Total'!$A1457,Data!$C$2:$C$1823,0),0)),"Missing Data")</f>
        <v>Missing Data</v>
      </c>
    </row>
    <row r="1458" spans="1:24" x14ac:dyDescent="0.25">
      <c r="A1458" s="22" t="s">
        <v>100</v>
      </c>
      <c r="B1458" s="22" t="s">
        <v>101</v>
      </c>
      <c r="C1458" s="22">
        <v>2005</v>
      </c>
      <c r="D1458" s="5">
        <f t="array" ref="D1458">IFERROR(INDEX(Data!$H$2:$H$1823,MATCH('Ratios - Total'!$C1458,IF(Data!$A$2:$A$1823='Ratios - Total'!$A1458,Data!$C$2:$C$1823,0),0))/INDEX(Data!$D$2:$D$1823,MATCH('Ratios - Total'!$C1458,IF(Data!$A$2:$A$1823='Ratios - Total'!$A1458,Data!$C$2:$C$1823,0),0)),"Missing Data")</f>
        <v>1388.2022046787351</v>
      </c>
      <c r="E1458" s="22"/>
      <c r="F1458" s="5">
        <f t="array" ref="F1458">IFERROR(INDEX(Data!$G$2:$G$1823,MATCH('Ratios - Total'!$C1458,IF(Data!$A$2:$A$1823='Ratios - Total'!$A1458,Data!$C$2:$C$1823,0),0))/INDEX(Data!$D$2:$D$1823,MATCH('Ratios - Total'!$C1458,IF(Data!$A$2:$A$1823='Ratios - Total'!$A1458,Data!$C$2:$C$1823,0),0)),"Missing Data")</f>
        <v>0</v>
      </c>
      <c r="G1458" s="5"/>
      <c r="H1458" s="5" t="str">
        <f t="array" ref="H1458">IFERROR(INDEX(Data!$H$2:$H$1823,MATCH('Ratios - Total'!$C1458,IF(Data!$A$2:$A$1823='Ratios - Total'!$A1458,Data!$C$2:$C$1823,0),0))/INDEX(Data!$G$2:$G$1823,MATCH('Ratios - Total'!$C1458,IF(Data!$A$2:$A$1823='Ratios - Total'!$A1458,Data!$C$2:$C$1823,0),0)),"Missing Data")</f>
        <v>Missing Data</v>
      </c>
      <c r="I1458" s="5">
        <f t="array" ref="I1458">IFERROR(INDEX(Data!$G$2:$G$1823,MATCH('Ratios - Total'!$C1458,IF(Data!$A$2:$A$1823='Ratios - Total'!$A1458,Data!$C$2:$C$1823,0),0))/INDEX(Data!$D$2:$D$1823,MATCH('Ratios - Total'!$C1458,IF(Data!$A$2:$A$1823='Ratios - Total'!$A1458,Data!$C$2:$C$1823,0),0)),"Missing Data")</f>
        <v>0</v>
      </c>
      <c r="J1458" s="22"/>
      <c r="K1458" s="5">
        <f t="array" ref="K1458">IFERROR(INDEX(Data!$E$2:$E$1823,MATCH('Ratios - Total'!$C1458,IF(Data!$A$2:$A$1823='Ratios - Total'!$A1458,Data!$C$2:$C$1823,0),0))/INDEX(Data!$D$2:$D$1823,MATCH('Ratios - Total'!$C1458,IF(Data!$A$2:$A$1823='Ratios - Total'!$A1458,Data!$C$2:$C$1823,0),0)),"Missing Data")</f>
        <v>0</v>
      </c>
      <c r="L1458" s="5"/>
      <c r="M1458" s="5" t="str">
        <f t="array" ref="M1458">IFERROR(INDEX(Data!$F$2:$F$1823,MATCH('Ratios - Total'!$C1458,IF(Data!$A$2:$A$1823='Ratios - Total'!$A1458,Data!$C$2:$C$1823,0),0))/INDEX(Data!$E$2:$E$1823,MATCH('Ratios - Total'!$C1458,IF(Data!$A$2:$A$1823='Ratios - Total'!$A1458,Data!$C$2:$C$1823,0),0)),"Missing Data")</f>
        <v>Missing Data</v>
      </c>
      <c r="N1458" s="5"/>
      <c r="O1458" s="5" t="str">
        <f t="array" ref="O1458">IFERROR(INDEX(Data!$G$2:$G$1823,MATCH('Ratios - Total'!$C1458,IF(Data!$A$2:$A$1823='Ratios - Total'!$A1458,Data!$C$2:$C$1823,0),0))/INDEX(Data!$F$2:$F$1823,MATCH('Ratios - Total'!$C1458,IF(Data!$A$2:$A$1823='Ratios - Total'!$A1458,Data!$C$2:$C$1823,0),0)),"Missing Data")</f>
        <v>Missing Data</v>
      </c>
      <c r="P1458" s="5" t="str">
        <f t="array" ref="P1458">IFERROR(INDEX(Data!$H$2:$H$1823,MATCH('Ratios - Total'!$C1458,IF(Data!$A$2:$A$1823='Ratios - Total'!$A1458,Data!$C$2:$C$1823,0),0))/INDEX(Data!$G$2:$G$1823,MATCH('Ratios - Total'!$C1458,IF(Data!$A$2:$A$1823='Ratios - Total'!$A1458,Data!$C$2:$C$1823,0),0)),"Missing Data")</f>
        <v>Missing Data</v>
      </c>
      <c r="Q1458" s="5"/>
      <c r="R1458" s="5" t="str">
        <f t="array" ref="R1458">IFERROR(INDEX(Data!$L$2:$L$1823,MATCH('Ratios - Total'!$C1458,IF(Data!$A$2:$A$1823='Ratios - Total'!$A1458,Data!$C$2:$C$1823,0),0))/INDEX(Data!$G$2:$G$1823,MATCH('Ratios - Total'!$C1458,IF(Data!$A$2:$A$1823='Ratios - Total'!$A1458,Data!$C$2:$C$1823,0),0)),"Missing Data")</f>
        <v>Missing Data</v>
      </c>
      <c r="S1458" s="5"/>
      <c r="T1458" s="5">
        <f t="array" ref="T1458">IFERROR(INDEX(Data!$H$2:$H$1823,MATCH('Ratios - Total'!$C1458,IF(Data!$A$2:$A$1823='Ratios - Total'!$A1458,Data!$C$2:$C$1823,0),0))/INDEX(Data!$L$2:$L$1823,MATCH('Ratios - Total'!$C1458,IF(Data!$A$2:$A$1823='Ratios - Total'!$A1458,Data!$C$2:$C$1823,0),0)),"Missing Data")</f>
        <v>62389.48843409781</v>
      </c>
      <c r="U1458" s="5">
        <f t="array" ref="U1458">IFERROR(INDEX(Data!$K$2:$K$1823,MATCH('Ratios - Total'!$C1458,IF(Data!$A$2:$A$1823='Ratios - Total'!$A1458,Data!$C$2:$C$1823,0),0))/INDEX(Data!$H$2:$H$1823,MATCH('Ratios - Total'!$C1458,IF(Data!$A$2:$A$1823='Ratios - Total'!$A1458,Data!$C$2:$C$1823,0),0)),"Missing Data")</f>
        <v>0.46113707415443483</v>
      </c>
      <c r="V1458" s="5">
        <f t="array" ref="V1458">IFERROR(INDEX(Data!$K$2:$K$1823,MATCH('Ratios - Total'!$C1458,IF(Data!$A$2:$A$1823='Ratios - Total'!$A1458,Data!$C$2:$C$1823,0),0))/INDEX(Data!$L$2:$L$1823,MATCH('Ratios - Total'!$C1458,IF(Data!$A$2:$A$1823='Ratios - Total'!$A1458,Data!$C$2:$C$1823,0),0)),"Missing Data")</f>
        <v>28770.106154491816</v>
      </c>
      <c r="W1458" s="5">
        <f t="shared" si="23"/>
        <v>33619.382279605998</v>
      </c>
      <c r="X1458" s="5" t="str">
        <f t="array" ref="X1458">IFERROR(INDEX(Data!$K$2:$K$1823,MATCH('Ratios - Total'!$C1458,IF(Data!$A$2:$A$1823='Ratios - Total'!$A1458,Data!$C$2:$C$1823,0),0))/INDEX(Data!$G$2:$G$1823,MATCH('Ratios - Total'!$C1458,IF(Data!$A$2:$A$1823='Ratios - Total'!$A1458,Data!$C$2:$C$1823,0),0)),"Missing Data")</f>
        <v>Missing Data</v>
      </c>
    </row>
    <row r="1459" spans="1:24" x14ac:dyDescent="0.25">
      <c r="A1459" s="22" t="s">
        <v>102</v>
      </c>
      <c r="B1459" s="22" t="s">
        <v>103</v>
      </c>
      <c r="C1459" s="22">
        <v>2005</v>
      </c>
      <c r="D1459" s="5">
        <f t="array" ref="D1459">IFERROR(INDEX(Data!$H$2:$H$1823,MATCH('Ratios - Total'!$C1459,IF(Data!$A$2:$A$1823='Ratios - Total'!$A1459,Data!$C$2:$C$1823,0),0))/INDEX(Data!$D$2:$D$1823,MATCH('Ratios - Total'!$C1459,IF(Data!$A$2:$A$1823='Ratios - Total'!$A1459,Data!$C$2:$C$1823,0),0)),"Missing Data")</f>
        <v>1668.4470937220415</v>
      </c>
      <c r="E1459" s="22"/>
      <c r="F1459" s="5">
        <f t="array" ref="F1459">IFERROR(INDEX(Data!$G$2:$G$1823,MATCH('Ratios - Total'!$C1459,IF(Data!$A$2:$A$1823='Ratios - Total'!$A1459,Data!$C$2:$C$1823,0),0))/INDEX(Data!$D$2:$D$1823,MATCH('Ratios - Total'!$C1459,IF(Data!$A$2:$A$1823='Ratios - Total'!$A1459,Data!$C$2:$C$1823,0),0)),"Missing Data")</f>
        <v>0</v>
      </c>
      <c r="G1459" s="5"/>
      <c r="H1459" s="5" t="str">
        <f t="array" ref="H1459">IFERROR(INDEX(Data!$H$2:$H$1823,MATCH('Ratios - Total'!$C1459,IF(Data!$A$2:$A$1823='Ratios - Total'!$A1459,Data!$C$2:$C$1823,0),0))/INDEX(Data!$G$2:$G$1823,MATCH('Ratios - Total'!$C1459,IF(Data!$A$2:$A$1823='Ratios - Total'!$A1459,Data!$C$2:$C$1823,0),0)),"Missing Data")</f>
        <v>Missing Data</v>
      </c>
      <c r="I1459" s="5">
        <f t="array" ref="I1459">IFERROR(INDEX(Data!$G$2:$G$1823,MATCH('Ratios - Total'!$C1459,IF(Data!$A$2:$A$1823='Ratios - Total'!$A1459,Data!$C$2:$C$1823,0),0))/INDEX(Data!$D$2:$D$1823,MATCH('Ratios - Total'!$C1459,IF(Data!$A$2:$A$1823='Ratios - Total'!$A1459,Data!$C$2:$C$1823,0),0)),"Missing Data")</f>
        <v>0</v>
      </c>
      <c r="J1459" s="22"/>
      <c r="K1459" s="5">
        <f t="array" ref="K1459">IFERROR(INDEX(Data!$E$2:$E$1823,MATCH('Ratios - Total'!$C1459,IF(Data!$A$2:$A$1823='Ratios - Total'!$A1459,Data!$C$2:$C$1823,0),0))/INDEX(Data!$D$2:$D$1823,MATCH('Ratios - Total'!$C1459,IF(Data!$A$2:$A$1823='Ratios - Total'!$A1459,Data!$C$2:$C$1823,0),0)),"Missing Data")</f>
        <v>0</v>
      </c>
      <c r="L1459" s="5"/>
      <c r="M1459" s="5" t="str">
        <f t="array" ref="M1459">IFERROR(INDEX(Data!$F$2:$F$1823,MATCH('Ratios - Total'!$C1459,IF(Data!$A$2:$A$1823='Ratios - Total'!$A1459,Data!$C$2:$C$1823,0),0))/INDEX(Data!$E$2:$E$1823,MATCH('Ratios - Total'!$C1459,IF(Data!$A$2:$A$1823='Ratios - Total'!$A1459,Data!$C$2:$C$1823,0),0)),"Missing Data")</f>
        <v>Missing Data</v>
      </c>
      <c r="N1459" s="5"/>
      <c r="O1459" s="5" t="str">
        <f t="array" ref="O1459">IFERROR(INDEX(Data!$G$2:$G$1823,MATCH('Ratios - Total'!$C1459,IF(Data!$A$2:$A$1823='Ratios - Total'!$A1459,Data!$C$2:$C$1823,0),0))/INDEX(Data!$F$2:$F$1823,MATCH('Ratios - Total'!$C1459,IF(Data!$A$2:$A$1823='Ratios - Total'!$A1459,Data!$C$2:$C$1823,0),0)),"Missing Data")</f>
        <v>Missing Data</v>
      </c>
      <c r="P1459" s="5" t="str">
        <f t="array" ref="P1459">IFERROR(INDEX(Data!$H$2:$H$1823,MATCH('Ratios - Total'!$C1459,IF(Data!$A$2:$A$1823='Ratios - Total'!$A1459,Data!$C$2:$C$1823,0),0))/INDEX(Data!$G$2:$G$1823,MATCH('Ratios - Total'!$C1459,IF(Data!$A$2:$A$1823='Ratios - Total'!$A1459,Data!$C$2:$C$1823,0),0)),"Missing Data")</f>
        <v>Missing Data</v>
      </c>
      <c r="Q1459" s="5"/>
      <c r="R1459" s="5" t="str">
        <f t="array" ref="R1459">IFERROR(INDEX(Data!$L$2:$L$1823,MATCH('Ratios - Total'!$C1459,IF(Data!$A$2:$A$1823='Ratios - Total'!$A1459,Data!$C$2:$C$1823,0),0))/INDEX(Data!$G$2:$G$1823,MATCH('Ratios - Total'!$C1459,IF(Data!$A$2:$A$1823='Ratios - Total'!$A1459,Data!$C$2:$C$1823,0),0)),"Missing Data")</f>
        <v>Missing Data</v>
      </c>
      <c r="S1459" s="5"/>
      <c r="T1459" s="5">
        <f t="array" ref="T1459">IFERROR(INDEX(Data!$H$2:$H$1823,MATCH('Ratios - Total'!$C1459,IF(Data!$A$2:$A$1823='Ratios - Total'!$A1459,Data!$C$2:$C$1823,0),0))/INDEX(Data!$L$2:$L$1823,MATCH('Ratios - Total'!$C1459,IF(Data!$A$2:$A$1823='Ratios - Total'!$A1459,Data!$C$2:$C$1823,0),0)),"Missing Data")</f>
        <v>75122.867265258406</v>
      </c>
      <c r="U1459" s="5">
        <f t="array" ref="U1459">IFERROR(INDEX(Data!$K$2:$K$1823,MATCH('Ratios - Total'!$C1459,IF(Data!$A$2:$A$1823='Ratios - Total'!$A1459,Data!$C$2:$C$1823,0),0))/INDEX(Data!$H$2:$H$1823,MATCH('Ratios - Total'!$C1459,IF(Data!$A$2:$A$1823='Ratios - Total'!$A1459,Data!$C$2:$C$1823,0),0)),"Missing Data")</f>
        <v>0.47709347424831017</v>
      </c>
      <c r="V1459" s="5">
        <f t="array" ref="V1459">IFERROR(INDEX(Data!$K$2:$K$1823,MATCH('Ratios - Total'!$C1459,IF(Data!$A$2:$A$1823='Ratios - Total'!$A1459,Data!$C$2:$C$1823,0),0))/INDEX(Data!$L$2:$L$1823,MATCH('Ratios - Total'!$C1459,IF(Data!$A$2:$A$1823='Ratios - Total'!$A1459,Data!$C$2:$C$1823,0),0)),"Missing Data")</f>
        <v>35840.629739076787</v>
      </c>
      <c r="W1459" s="5">
        <f t="shared" si="23"/>
        <v>39282.23752618162</v>
      </c>
      <c r="X1459" s="5" t="str">
        <f t="array" ref="X1459">IFERROR(INDEX(Data!$K$2:$K$1823,MATCH('Ratios - Total'!$C1459,IF(Data!$A$2:$A$1823='Ratios - Total'!$A1459,Data!$C$2:$C$1823,0),0))/INDEX(Data!$G$2:$G$1823,MATCH('Ratios - Total'!$C1459,IF(Data!$A$2:$A$1823='Ratios - Total'!$A1459,Data!$C$2:$C$1823,0),0)),"Missing Data")</f>
        <v>Missing Data</v>
      </c>
    </row>
    <row r="1460" spans="1:24" x14ac:dyDescent="0.25">
      <c r="A1460" s="22" t="s">
        <v>104</v>
      </c>
      <c r="B1460" s="22" t="s">
        <v>105</v>
      </c>
      <c r="C1460" s="22">
        <v>2005</v>
      </c>
      <c r="D1460" s="5">
        <f t="array" ref="D1460">IFERROR(INDEX(Data!$H$2:$H$1823,MATCH('Ratios - Total'!$C1460,IF(Data!$A$2:$A$1823='Ratios - Total'!$A1460,Data!$C$2:$C$1823,0),0))/INDEX(Data!$D$2:$D$1823,MATCH('Ratios - Total'!$C1460,IF(Data!$A$2:$A$1823='Ratios - Total'!$A1460,Data!$C$2:$C$1823,0),0)),"Missing Data")</f>
        <v>2213.3531353263693</v>
      </c>
      <c r="E1460" s="22"/>
      <c r="F1460" s="5">
        <f t="array" ref="F1460">IFERROR(INDEX(Data!$G$2:$G$1823,MATCH('Ratios - Total'!$C1460,IF(Data!$A$2:$A$1823='Ratios - Total'!$A1460,Data!$C$2:$C$1823,0),0))/INDEX(Data!$D$2:$D$1823,MATCH('Ratios - Total'!$C1460,IF(Data!$A$2:$A$1823='Ratios - Total'!$A1460,Data!$C$2:$C$1823,0),0)),"Missing Data")</f>
        <v>0</v>
      </c>
      <c r="G1460" s="5"/>
      <c r="H1460" s="5" t="str">
        <f t="array" ref="H1460">IFERROR(INDEX(Data!$H$2:$H$1823,MATCH('Ratios - Total'!$C1460,IF(Data!$A$2:$A$1823='Ratios - Total'!$A1460,Data!$C$2:$C$1823,0),0))/INDEX(Data!$G$2:$G$1823,MATCH('Ratios - Total'!$C1460,IF(Data!$A$2:$A$1823='Ratios - Total'!$A1460,Data!$C$2:$C$1823,0),0)),"Missing Data")</f>
        <v>Missing Data</v>
      </c>
      <c r="I1460" s="5">
        <f t="array" ref="I1460">IFERROR(INDEX(Data!$G$2:$G$1823,MATCH('Ratios - Total'!$C1460,IF(Data!$A$2:$A$1823='Ratios - Total'!$A1460,Data!$C$2:$C$1823,0),0))/INDEX(Data!$D$2:$D$1823,MATCH('Ratios - Total'!$C1460,IF(Data!$A$2:$A$1823='Ratios - Total'!$A1460,Data!$C$2:$C$1823,0),0)),"Missing Data")</f>
        <v>0</v>
      </c>
      <c r="J1460" s="22"/>
      <c r="K1460" s="5">
        <f t="array" ref="K1460">IFERROR(INDEX(Data!$E$2:$E$1823,MATCH('Ratios - Total'!$C1460,IF(Data!$A$2:$A$1823='Ratios - Total'!$A1460,Data!$C$2:$C$1823,0),0))/INDEX(Data!$D$2:$D$1823,MATCH('Ratios - Total'!$C1460,IF(Data!$A$2:$A$1823='Ratios - Total'!$A1460,Data!$C$2:$C$1823,0),0)),"Missing Data")</f>
        <v>0</v>
      </c>
      <c r="L1460" s="5"/>
      <c r="M1460" s="5" t="str">
        <f t="array" ref="M1460">IFERROR(INDEX(Data!$F$2:$F$1823,MATCH('Ratios - Total'!$C1460,IF(Data!$A$2:$A$1823='Ratios - Total'!$A1460,Data!$C$2:$C$1823,0),0))/INDEX(Data!$E$2:$E$1823,MATCH('Ratios - Total'!$C1460,IF(Data!$A$2:$A$1823='Ratios - Total'!$A1460,Data!$C$2:$C$1823,0),0)),"Missing Data")</f>
        <v>Missing Data</v>
      </c>
      <c r="N1460" s="5"/>
      <c r="O1460" s="5" t="str">
        <f t="array" ref="O1460">IFERROR(INDEX(Data!$G$2:$G$1823,MATCH('Ratios - Total'!$C1460,IF(Data!$A$2:$A$1823='Ratios - Total'!$A1460,Data!$C$2:$C$1823,0),0))/INDEX(Data!$F$2:$F$1823,MATCH('Ratios - Total'!$C1460,IF(Data!$A$2:$A$1823='Ratios - Total'!$A1460,Data!$C$2:$C$1823,0),0)),"Missing Data")</f>
        <v>Missing Data</v>
      </c>
      <c r="P1460" s="5" t="str">
        <f t="array" ref="P1460">IFERROR(INDEX(Data!$H$2:$H$1823,MATCH('Ratios - Total'!$C1460,IF(Data!$A$2:$A$1823='Ratios - Total'!$A1460,Data!$C$2:$C$1823,0),0))/INDEX(Data!$G$2:$G$1823,MATCH('Ratios - Total'!$C1460,IF(Data!$A$2:$A$1823='Ratios - Total'!$A1460,Data!$C$2:$C$1823,0),0)),"Missing Data")</f>
        <v>Missing Data</v>
      </c>
      <c r="Q1460" s="5"/>
      <c r="R1460" s="5" t="str">
        <f t="array" ref="R1460">IFERROR(INDEX(Data!$L$2:$L$1823,MATCH('Ratios - Total'!$C1460,IF(Data!$A$2:$A$1823='Ratios - Total'!$A1460,Data!$C$2:$C$1823,0),0))/INDEX(Data!$G$2:$G$1823,MATCH('Ratios - Total'!$C1460,IF(Data!$A$2:$A$1823='Ratios - Total'!$A1460,Data!$C$2:$C$1823,0),0)),"Missing Data")</f>
        <v>Missing Data</v>
      </c>
      <c r="S1460" s="5"/>
      <c r="T1460" s="5">
        <f t="array" ref="T1460">IFERROR(INDEX(Data!$H$2:$H$1823,MATCH('Ratios - Total'!$C1460,IF(Data!$A$2:$A$1823='Ratios - Total'!$A1460,Data!$C$2:$C$1823,0),0))/INDEX(Data!$L$2:$L$1823,MATCH('Ratios - Total'!$C1460,IF(Data!$A$2:$A$1823='Ratios - Total'!$A1460,Data!$C$2:$C$1823,0),0)),"Missing Data")</f>
        <v>70234.586681478744</v>
      </c>
      <c r="U1460" s="5">
        <f t="array" ref="U1460">IFERROR(INDEX(Data!$K$2:$K$1823,MATCH('Ratios - Total'!$C1460,IF(Data!$A$2:$A$1823='Ratios - Total'!$A1460,Data!$C$2:$C$1823,0),0))/INDEX(Data!$H$2:$H$1823,MATCH('Ratios - Total'!$C1460,IF(Data!$A$2:$A$1823='Ratios - Total'!$A1460,Data!$C$2:$C$1823,0),0)),"Missing Data")</f>
        <v>0.4060639191989257</v>
      </c>
      <c r="V1460" s="5">
        <f t="array" ref="V1460">IFERROR(INDEX(Data!$K$2:$K$1823,MATCH('Ratios - Total'!$C1460,IF(Data!$A$2:$A$1823='Ratios - Total'!$A1460,Data!$C$2:$C$1823,0),0))/INDEX(Data!$L$2:$L$1823,MATCH('Ratios - Total'!$C1460,IF(Data!$A$2:$A$1823='Ratios - Total'!$A1460,Data!$C$2:$C$1823,0),0)),"Missing Data")</f>
        <v>28519.731531197926</v>
      </c>
      <c r="W1460" s="5">
        <f t="shared" si="23"/>
        <v>41714.855150280819</v>
      </c>
      <c r="X1460" s="5" t="str">
        <f t="array" ref="X1460">IFERROR(INDEX(Data!$K$2:$K$1823,MATCH('Ratios - Total'!$C1460,IF(Data!$A$2:$A$1823='Ratios - Total'!$A1460,Data!$C$2:$C$1823,0),0))/INDEX(Data!$G$2:$G$1823,MATCH('Ratios - Total'!$C1460,IF(Data!$A$2:$A$1823='Ratios - Total'!$A1460,Data!$C$2:$C$1823,0),0)),"Missing Data")</f>
        <v>Missing Data</v>
      </c>
    </row>
    <row r="1461" spans="1:24" x14ac:dyDescent="0.25">
      <c r="A1461" s="22" t="s">
        <v>4</v>
      </c>
      <c r="B1461" s="22" t="s">
        <v>5</v>
      </c>
      <c r="C1461" s="22">
        <v>2006</v>
      </c>
      <c r="D1461" s="5">
        <f t="array" ref="D1461">IFERROR(INDEX(Data!$H$2:$H$1823,MATCH('Ratios - Total'!$C1461,IF(Data!$A$2:$A$1823='Ratios - Total'!$A1461,Data!$C$2:$C$1823,0),0))/INDEX(Data!$D$2:$D$1823,MATCH('Ratios - Total'!$C1461,IF(Data!$A$2:$A$1823='Ratios - Total'!$A1461,Data!$C$2:$C$1823,0),0)),"Missing Data")</f>
        <v>1558.7830427474212</v>
      </c>
      <c r="E1461" s="22"/>
      <c r="F1461" s="5">
        <f t="array" ref="F1461">IFERROR(INDEX(Data!$G$2:$G$1823,MATCH('Ratios - Total'!$C1461,IF(Data!$A$2:$A$1823='Ratios - Total'!$A1461,Data!$C$2:$C$1823,0),0))/INDEX(Data!$D$2:$D$1823,MATCH('Ratios - Total'!$C1461,IF(Data!$A$2:$A$1823='Ratios - Total'!$A1461,Data!$C$2:$C$1823,0),0)),"Missing Data")</f>
        <v>0</v>
      </c>
      <c r="G1461" s="5"/>
      <c r="H1461" s="5" t="str">
        <f t="array" ref="H1461">IFERROR(INDEX(Data!$H$2:$H$1823,MATCH('Ratios - Total'!$C1461,IF(Data!$A$2:$A$1823='Ratios - Total'!$A1461,Data!$C$2:$C$1823,0),0))/INDEX(Data!$G$2:$G$1823,MATCH('Ratios - Total'!$C1461,IF(Data!$A$2:$A$1823='Ratios - Total'!$A1461,Data!$C$2:$C$1823,0),0)),"Missing Data")</f>
        <v>Missing Data</v>
      </c>
      <c r="I1461" s="5">
        <f t="array" ref="I1461">IFERROR(INDEX(Data!$G$2:$G$1823,MATCH('Ratios - Total'!$C1461,IF(Data!$A$2:$A$1823='Ratios - Total'!$A1461,Data!$C$2:$C$1823,0),0))/INDEX(Data!$D$2:$D$1823,MATCH('Ratios - Total'!$C1461,IF(Data!$A$2:$A$1823='Ratios - Total'!$A1461,Data!$C$2:$C$1823,0),0)),"Missing Data")</f>
        <v>0</v>
      </c>
      <c r="J1461" s="22"/>
      <c r="K1461" s="5">
        <f t="array" ref="K1461">IFERROR(INDEX(Data!$E$2:$E$1823,MATCH('Ratios - Total'!$C1461,IF(Data!$A$2:$A$1823='Ratios - Total'!$A1461,Data!$C$2:$C$1823,0),0))/INDEX(Data!$D$2:$D$1823,MATCH('Ratios - Total'!$C1461,IF(Data!$A$2:$A$1823='Ratios - Total'!$A1461,Data!$C$2:$C$1823,0),0)),"Missing Data")</f>
        <v>0</v>
      </c>
      <c r="L1461" s="5"/>
      <c r="M1461" s="5" t="str">
        <f t="array" ref="M1461">IFERROR(INDEX(Data!$F$2:$F$1823,MATCH('Ratios - Total'!$C1461,IF(Data!$A$2:$A$1823='Ratios - Total'!$A1461,Data!$C$2:$C$1823,0),0))/INDEX(Data!$E$2:$E$1823,MATCH('Ratios - Total'!$C1461,IF(Data!$A$2:$A$1823='Ratios - Total'!$A1461,Data!$C$2:$C$1823,0),0)),"Missing Data")</f>
        <v>Missing Data</v>
      </c>
      <c r="N1461" s="5"/>
      <c r="O1461" s="5" t="str">
        <f t="array" ref="O1461">IFERROR(INDEX(Data!$G$2:$G$1823,MATCH('Ratios - Total'!$C1461,IF(Data!$A$2:$A$1823='Ratios - Total'!$A1461,Data!$C$2:$C$1823,0),0))/INDEX(Data!$F$2:$F$1823,MATCH('Ratios - Total'!$C1461,IF(Data!$A$2:$A$1823='Ratios - Total'!$A1461,Data!$C$2:$C$1823,0),0)),"Missing Data")</f>
        <v>Missing Data</v>
      </c>
      <c r="P1461" s="5" t="str">
        <f t="array" ref="P1461">IFERROR(INDEX(Data!$H$2:$H$1823,MATCH('Ratios - Total'!$C1461,IF(Data!$A$2:$A$1823='Ratios - Total'!$A1461,Data!$C$2:$C$1823,0),0))/INDEX(Data!$G$2:$G$1823,MATCH('Ratios - Total'!$C1461,IF(Data!$A$2:$A$1823='Ratios - Total'!$A1461,Data!$C$2:$C$1823,0),0)),"Missing Data")</f>
        <v>Missing Data</v>
      </c>
      <c r="Q1461" s="5"/>
      <c r="R1461" s="5" t="str">
        <f t="array" ref="R1461">IFERROR(INDEX(Data!$L$2:$L$1823,MATCH('Ratios - Total'!$C1461,IF(Data!$A$2:$A$1823='Ratios - Total'!$A1461,Data!$C$2:$C$1823,0),0))/INDEX(Data!$G$2:$G$1823,MATCH('Ratios - Total'!$C1461,IF(Data!$A$2:$A$1823='Ratios - Total'!$A1461,Data!$C$2:$C$1823,0),0)),"Missing Data")</f>
        <v>Missing Data</v>
      </c>
      <c r="S1461" s="5"/>
      <c r="T1461" s="5">
        <f t="array" ref="T1461">IFERROR(INDEX(Data!$H$2:$H$1823,MATCH('Ratios - Total'!$C1461,IF(Data!$A$2:$A$1823='Ratios - Total'!$A1461,Data!$C$2:$C$1823,0),0))/INDEX(Data!$L$2:$L$1823,MATCH('Ratios - Total'!$C1461,IF(Data!$A$2:$A$1823='Ratios - Total'!$A1461,Data!$C$2:$C$1823,0),0)),"Missing Data")</f>
        <v>74274.067278791117</v>
      </c>
      <c r="U1461" s="5">
        <f t="array" ref="U1461">IFERROR(INDEX(Data!$K$2:$K$1823,MATCH('Ratios - Total'!$C1461,IF(Data!$A$2:$A$1823='Ratios - Total'!$A1461,Data!$C$2:$C$1823,0),0))/INDEX(Data!$H$2:$H$1823,MATCH('Ratios - Total'!$C1461,IF(Data!$A$2:$A$1823='Ratios - Total'!$A1461,Data!$C$2:$C$1823,0),0)),"Missing Data")</f>
        <v>0.36140724549071579</v>
      </c>
      <c r="V1461" s="5">
        <f t="array" ref="V1461">IFERROR(INDEX(Data!$K$2:$K$1823,MATCH('Ratios - Total'!$C1461,IF(Data!$A$2:$A$1823='Ratios - Total'!$A1461,Data!$C$2:$C$1823,0),0))/INDEX(Data!$L$2:$L$1823,MATCH('Ratios - Total'!$C1461,IF(Data!$A$2:$A$1823='Ratios - Total'!$A1461,Data!$C$2:$C$1823,0),0)),"Missing Data")</f>
        <v>26843.186066620001</v>
      </c>
      <c r="W1461" s="5">
        <f t="shared" si="23"/>
        <v>47430.881212171116</v>
      </c>
      <c r="X1461" s="5" t="str">
        <f t="array" ref="X1461">IFERROR(INDEX(Data!$K$2:$K$1823,MATCH('Ratios - Total'!$C1461,IF(Data!$A$2:$A$1823='Ratios - Total'!$A1461,Data!$C$2:$C$1823,0),0))/INDEX(Data!$G$2:$G$1823,MATCH('Ratios - Total'!$C1461,IF(Data!$A$2:$A$1823='Ratios - Total'!$A1461,Data!$C$2:$C$1823,0),0)),"Missing Data")</f>
        <v>Missing Data</v>
      </c>
    </row>
    <row r="1462" spans="1:24" x14ac:dyDescent="0.25">
      <c r="A1462" s="22" t="s">
        <v>6</v>
      </c>
      <c r="B1462" s="22" t="s">
        <v>7</v>
      </c>
      <c r="C1462" s="22">
        <v>2006</v>
      </c>
      <c r="D1462" s="5">
        <f t="array" ref="D1462">IFERROR(INDEX(Data!$H$2:$H$1823,MATCH('Ratios - Total'!$C1462,IF(Data!$A$2:$A$1823='Ratios - Total'!$A1462,Data!$C$2:$C$1823,0),0))/INDEX(Data!$D$2:$D$1823,MATCH('Ratios - Total'!$C1462,IF(Data!$A$2:$A$1823='Ratios - Total'!$A1462,Data!$C$2:$C$1823,0),0)),"Missing Data")</f>
        <v>2973.6148626836584</v>
      </c>
      <c r="E1462" s="22"/>
      <c r="F1462" s="5">
        <f t="array" ref="F1462">IFERROR(INDEX(Data!$G$2:$G$1823,MATCH('Ratios - Total'!$C1462,IF(Data!$A$2:$A$1823='Ratios - Total'!$A1462,Data!$C$2:$C$1823,0),0))/INDEX(Data!$D$2:$D$1823,MATCH('Ratios - Total'!$C1462,IF(Data!$A$2:$A$1823='Ratios - Total'!$A1462,Data!$C$2:$C$1823,0),0)),"Missing Data")</f>
        <v>0</v>
      </c>
      <c r="G1462" s="5"/>
      <c r="H1462" s="5" t="str">
        <f t="array" ref="H1462">IFERROR(INDEX(Data!$H$2:$H$1823,MATCH('Ratios - Total'!$C1462,IF(Data!$A$2:$A$1823='Ratios - Total'!$A1462,Data!$C$2:$C$1823,0),0))/INDEX(Data!$G$2:$G$1823,MATCH('Ratios - Total'!$C1462,IF(Data!$A$2:$A$1823='Ratios - Total'!$A1462,Data!$C$2:$C$1823,0),0)),"Missing Data")</f>
        <v>Missing Data</v>
      </c>
      <c r="I1462" s="5">
        <f t="array" ref="I1462">IFERROR(INDEX(Data!$G$2:$G$1823,MATCH('Ratios - Total'!$C1462,IF(Data!$A$2:$A$1823='Ratios - Total'!$A1462,Data!$C$2:$C$1823,0),0))/INDEX(Data!$D$2:$D$1823,MATCH('Ratios - Total'!$C1462,IF(Data!$A$2:$A$1823='Ratios - Total'!$A1462,Data!$C$2:$C$1823,0),0)),"Missing Data")</f>
        <v>0</v>
      </c>
      <c r="J1462" s="22"/>
      <c r="K1462" s="5">
        <f t="array" ref="K1462">IFERROR(INDEX(Data!$E$2:$E$1823,MATCH('Ratios - Total'!$C1462,IF(Data!$A$2:$A$1823='Ratios - Total'!$A1462,Data!$C$2:$C$1823,0),0))/INDEX(Data!$D$2:$D$1823,MATCH('Ratios - Total'!$C1462,IF(Data!$A$2:$A$1823='Ratios - Total'!$A1462,Data!$C$2:$C$1823,0),0)),"Missing Data")</f>
        <v>0</v>
      </c>
      <c r="L1462" s="5"/>
      <c r="M1462" s="5" t="str">
        <f t="array" ref="M1462">IFERROR(INDEX(Data!$F$2:$F$1823,MATCH('Ratios - Total'!$C1462,IF(Data!$A$2:$A$1823='Ratios - Total'!$A1462,Data!$C$2:$C$1823,0),0))/INDEX(Data!$E$2:$E$1823,MATCH('Ratios - Total'!$C1462,IF(Data!$A$2:$A$1823='Ratios - Total'!$A1462,Data!$C$2:$C$1823,0),0)),"Missing Data")</f>
        <v>Missing Data</v>
      </c>
      <c r="N1462" s="5"/>
      <c r="O1462" s="5" t="str">
        <f t="array" ref="O1462">IFERROR(INDEX(Data!$G$2:$G$1823,MATCH('Ratios - Total'!$C1462,IF(Data!$A$2:$A$1823='Ratios - Total'!$A1462,Data!$C$2:$C$1823,0),0))/INDEX(Data!$F$2:$F$1823,MATCH('Ratios - Total'!$C1462,IF(Data!$A$2:$A$1823='Ratios - Total'!$A1462,Data!$C$2:$C$1823,0),0)),"Missing Data")</f>
        <v>Missing Data</v>
      </c>
      <c r="P1462" s="5" t="str">
        <f t="array" ref="P1462">IFERROR(INDEX(Data!$H$2:$H$1823,MATCH('Ratios - Total'!$C1462,IF(Data!$A$2:$A$1823='Ratios - Total'!$A1462,Data!$C$2:$C$1823,0),0))/INDEX(Data!$G$2:$G$1823,MATCH('Ratios - Total'!$C1462,IF(Data!$A$2:$A$1823='Ratios - Total'!$A1462,Data!$C$2:$C$1823,0),0)),"Missing Data")</f>
        <v>Missing Data</v>
      </c>
      <c r="Q1462" s="5"/>
      <c r="R1462" s="5" t="str">
        <f t="array" ref="R1462">IFERROR(INDEX(Data!$L$2:$L$1823,MATCH('Ratios - Total'!$C1462,IF(Data!$A$2:$A$1823='Ratios - Total'!$A1462,Data!$C$2:$C$1823,0),0))/INDEX(Data!$G$2:$G$1823,MATCH('Ratios - Total'!$C1462,IF(Data!$A$2:$A$1823='Ratios - Total'!$A1462,Data!$C$2:$C$1823,0),0)),"Missing Data")</f>
        <v>Missing Data</v>
      </c>
      <c r="S1462" s="5"/>
      <c r="T1462" s="5">
        <f t="array" ref="T1462">IFERROR(INDEX(Data!$H$2:$H$1823,MATCH('Ratios - Total'!$C1462,IF(Data!$A$2:$A$1823='Ratios - Total'!$A1462,Data!$C$2:$C$1823,0),0))/INDEX(Data!$L$2:$L$1823,MATCH('Ratios - Total'!$C1462,IF(Data!$A$2:$A$1823='Ratios - Total'!$A1462,Data!$C$2:$C$1823,0),0)),"Missing Data")</f>
        <v>97196.905324298161</v>
      </c>
      <c r="U1462" s="5">
        <f t="array" ref="U1462">IFERROR(INDEX(Data!$K$2:$K$1823,MATCH('Ratios - Total'!$C1462,IF(Data!$A$2:$A$1823='Ratios - Total'!$A1462,Data!$C$2:$C$1823,0),0))/INDEX(Data!$H$2:$H$1823,MATCH('Ratios - Total'!$C1462,IF(Data!$A$2:$A$1823='Ratios - Total'!$A1462,Data!$C$2:$C$1823,0),0)),"Missing Data")</f>
        <v>0.37582876644198809</v>
      </c>
      <c r="V1462" s="5">
        <f t="array" ref="V1462">IFERROR(INDEX(Data!$K$2:$K$1823,MATCH('Ratios - Total'!$C1462,IF(Data!$A$2:$A$1823='Ratios - Total'!$A1462,Data!$C$2:$C$1823,0),0))/INDEX(Data!$L$2:$L$1823,MATCH('Ratios - Total'!$C1462,IF(Data!$A$2:$A$1823='Ratios - Total'!$A1462,Data!$C$2:$C$1823,0),0)),"Missing Data")</f>
        <v>36529.393030009684</v>
      </c>
      <c r="W1462" s="5">
        <f t="shared" si="23"/>
        <v>60667.512294288477</v>
      </c>
      <c r="X1462" s="5" t="str">
        <f t="array" ref="X1462">IFERROR(INDEX(Data!$K$2:$K$1823,MATCH('Ratios - Total'!$C1462,IF(Data!$A$2:$A$1823='Ratios - Total'!$A1462,Data!$C$2:$C$1823,0),0))/INDEX(Data!$G$2:$G$1823,MATCH('Ratios - Total'!$C1462,IF(Data!$A$2:$A$1823='Ratios - Total'!$A1462,Data!$C$2:$C$1823,0),0)),"Missing Data")</f>
        <v>Missing Data</v>
      </c>
    </row>
    <row r="1463" spans="1:24" x14ac:dyDescent="0.25">
      <c r="A1463" s="22" t="s">
        <v>8</v>
      </c>
      <c r="B1463" s="22" t="s">
        <v>9</v>
      </c>
      <c r="C1463" s="22">
        <v>2006</v>
      </c>
      <c r="D1463" s="5">
        <f t="array" ref="D1463">IFERROR(INDEX(Data!$H$2:$H$1823,MATCH('Ratios - Total'!$C1463,IF(Data!$A$2:$A$1823='Ratios - Total'!$A1463,Data!$C$2:$C$1823,0),0))/INDEX(Data!$D$2:$D$1823,MATCH('Ratios - Total'!$C1463,IF(Data!$A$2:$A$1823='Ratios - Total'!$A1463,Data!$C$2:$C$1823,0),0)),"Missing Data")</f>
        <v>1424.7425137345435</v>
      </c>
      <c r="E1463" s="22"/>
      <c r="F1463" s="5">
        <f t="array" ref="F1463">IFERROR(INDEX(Data!$G$2:$G$1823,MATCH('Ratios - Total'!$C1463,IF(Data!$A$2:$A$1823='Ratios - Total'!$A1463,Data!$C$2:$C$1823,0),0))/INDEX(Data!$D$2:$D$1823,MATCH('Ratios - Total'!$C1463,IF(Data!$A$2:$A$1823='Ratios - Total'!$A1463,Data!$C$2:$C$1823,0),0)),"Missing Data")</f>
        <v>0</v>
      </c>
      <c r="G1463" s="5"/>
      <c r="H1463" s="5" t="str">
        <f t="array" ref="H1463">IFERROR(INDEX(Data!$H$2:$H$1823,MATCH('Ratios - Total'!$C1463,IF(Data!$A$2:$A$1823='Ratios - Total'!$A1463,Data!$C$2:$C$1823,0),0))/INDEX(Data!$G$2:$G$1823,MATCH('Ratios - Total'!$C1463,IF(Data!$A$2:$A$1823='Ratios - Total'!$A1463,Data!$C$2:$C$1823,0),0)),"Missing Data")</f>
        <v>Missing Data</v>
      </c>
      <c r="I1463" s="5">
        <f t="array" ref="I1463">IFERROR(INDEX(Data!$G$2:$G$1823,MATCH('Ratios - Total'!$C1463,IF(Data!$A$2:$A$1823='Ratios - Total'!$A1463,Data!$C$2:$C$1823,0),0))/INDEX(Data!$D$2:$D$1823,MATCH('Ratios - Total'!$C1463,IF(Data!$A$2:$A$1823='Ratios - Total'!$A1463,Data!$C$2:$C$1823,0),0)),"Missing Data")</f>
        <v>0</v>
      </c>
      <c r="J1463" s="22"/>
      <c r="K1463" s="5">
        <f t="array" ref="K1463">IFERROR(INDEX(Data!$E$2:$E$1823,MATCH('Ratios - Total'!$C1463,IF(Data!$A$2:$A$1823='Ratios - Total'!$A1463,Data!$C$2:$C$1823,0),0))/INDEX(Data!$D$2:$D$1823,MATCH('Ratios - Total'!$C1463,IF(Data!$A$2:$A$1823='Ratios - Total'!$A1463,Data!$C$2:$C$1823,0),0)),"Missing Data")</f>
        <v>0</v>
      </c>
      <c r="L1463" s="5"/>
      <c r="M1463" s="5" t="str">
        <f t="array" ref="M1463">IFERROR(INDEX(Data!$F$2:$F$1823,MATCH('Ratios - Total'!$C1463,IF(Data!$A$2:$A$1823='Ratios - Total'!$A1463,Data!$C$2:$C$1823,0),0))/INDEX(Data!$E$2:$E$1823,MATCH('Ratios - Total'!$C1463,IF(Data!$A$2:$A$1823='Ratios - Total'!$A1463,Data!$C$2:$C$1823,0),0)),"Missing Data")</f>
        <v>Missing Data</v>
      </c>
      <c r="N1463" s="5"/>
      <c r="O1463" s="5" t="str">
        <f t="array" ref="O1463">IFERROR(INDEX(Data!$G$2:$G$1823,MATCH('Ratios - Total'!$C1463,IF(Data!$A$2:$A$1823='Ratios - Total'!$A1463,Data!$C$2:$C$1823,0),0))/INDEX(Data!$F$2:$F$1823,MATCH('Ratios - Total'!$C1463,IF(Data!$A$2:$A$1823='Ratios - Total'!$A1463,Data!$C$2:$C$1823,0),0)),"Missing Data")</f>
        <v>Missing Data</v>
      </c>
      <c r="P1463" s="5" t="str">
        <f t="array" ref="P1463">IFERROR(INDEX(Data!$H$2:$H$1823,MATCH('Ratios - Total'!$C1463,IF(Data!$A$2:$A$1823='Ratios - Total'!$A1463,Data!$C$2:$C$1823,0),0))/INDEX(Data!$G$2:$G$1823,MATCH('Ratios - Total'!$C1463,IF(Data!$A$2:$A$1823='Ratios - Total'!$A1463,Data!$C$2:$C$1823,0),0)),"Missing Data")</f>
        <v>Missing Data</v>
      </c>
      <c r="Q1463" s="5"/>
      <c r="R1463" s="5" t="str">
        <f t="array" ref="R1463">IFERROR(INDEX(Data!$L$2:$L$1823,MATCH('Ratios - Total'!$C1463,IF(Data!$A$2:$A$1823='Ratios - Total'!$A1463,Data!$C$2:$C$1823,0),0))/INDEX(Data!$G$2:$G$1823,MATCH('Ratios - Total'!$C1463,IF(Data!$A$2:$A$1823='Ratios - Total'!$A1463,Data!$C$2:$C$1823,0),0)),"Missing Data")</f>
        <v>Missing Data</v>
      </c>
      <c r="S1463" s="5"/>
      <c r="T1463" s="5">
        <f t="array" ref="T1463">IFERROR(INDEX(Data!$H$2:$H$1823,MATCH('Ratios - Total'!$C1463,IF(Data!$A$2:$A$1823='Ratios - Total'!$A1463,Data!$C$2:$C$1823,0),0))/INDEX(Data!$L$2:$L$1823,MATCH('Ratios - Total'!$C1463,IF(Data!$A$2:$A$1823='Ratios - Total'!$A1463,Data!$C$2:$C$1823,0),0)),"Missing Data")</f>
        <v>78670.685728415861</v>
      </c>
      <c r="U1463" s="5">
        <f t="array" ref="U1463">IFERROR(INDEX(Data!$K$2:$K$1823,MATCH('Ratios - Total'!$C1463,IF(Data!$A$2:$A$1823='Ratios - Total'!$A1463,Data!$C$2:$C$1823,0),0))/INDEX(Data!$H$2:$H$1823,MATCH('Ratios - Total'!$C1463,IF(Data!$A$2:$A$1823='Ratios - Total'!$A1463,Data!$C$2:$C$1823,0),0)),"Missing Data")</f>
        <v>0.4196043105745999</v>
      </c>
      <c r="V1463" s="5">
        <f t="array" ref="V1463">IFERROR(INDEX(Data!$K$2:$K$1823,MATCH('Ratios - Total'!$C1463,IF(Data!$A$2:$A$1823='Ratios - Total'!$A1463,Data!$C$2:$C$1823,0),0))/INDEX(Data!$L$2:$L$1823,MATCH('Ratios - Total'!$C1463,IF(Data!$A$2:$A$1823='Ratios - Total'!$A1463,Data!$C$2:$C$1823,0),0)),"Missing Data")</f>
        <v>33010.558847502951</v>
      </c>
      <c r="W1463" s="5">
        <f t="shared" si="23"/>
        <v>45660.126880912911</v>
      </c>
      <c r="X1463" s="5" t="str">
        <f t="array" ref="X1463">IFERROR(INDEX(Data!$K$2:$K$1823,MATCH('Ratios - Total'!$C1463,IF(Data!$A$2:$A$1823='Ratios - Total'!$A1463,Data!$C$2:$C$1823,0),0))/INDEX(Data!$G$2:$G$1823,MATCH('Ratios - Total'!$C1463,IF(Data!$A$2:$A$1823='Ratios - Total'!$A1463,Data!$C$2:$C$1823,0),0)),"Missing Data")</f>
        <v>Missing Data</v>
      </c>
    </row>
    <row r="1464" spans="1:24" x14ac:dyDescent="0.25">
      <c r="A1464" s="22" t="s">
        <v>10</v>
      </c>
      <c r="B1464" s="22" t="s">
        <v>11</v>
      </c>
      <c r="C1464" s="22">
        <v>2006</v>
      </c>
      <c r="D1464" s="5">
        <f t="array" ref="D1464">IFERROR(INDEX(Data!$H$2:$H$1823,MATCH('Ratios - Total'!$C1464,IF(Data!$A$2:$A$1823='Ratios - Total'!$A1464,Data!$C$2:$C$1823,0),0))/INDEX(Data!$D$2:$D$1823,MATCH('Ratios - Total'!$C1464,IF(Data!$A$2:$A$1823='Ratios - Total'!$A1464,Data!$C$2:$C$1823,0),0)),"Missing Data")</f>
        <v>1505.1887612026674</v>
      </c>
      <c r="E1464" s="22"/>
      <c r="F1464" s="5">
        <f t="array" ref="F1464">IFERROR(INDEX(Data!$G$2:$G$1823,MATCH('Ratios - Total'!$C1464,IF(Data!$A$2:$A$1823='Ratios - Total'!$A1464,Data!$C$2:$C$1823,0),0))/INDEX(Data!$D$2:$D$1823,MATCH('Ratios - Total'!$C1464,IF(Data!$A$2:$A$1823='Ratios - Total'!$A1464,Data!$C$2:$C$1823,0),0)),"Missing Data")</f>
        <v>0</v>
      </c>
      <c r="G1464" s="5"/>
      <c r="H1464" s="5" t="str">
        <f t="array" ref="H1464">IFERROR(INDEX(Data!$H$2:$H$1823,MATCH('Ratios - Total'!$C1464,IF(Data!$A$2:$A$1823='Ratios - Total'!$A1464,Data!$C$2:$C$1823,0),0))/INDEX(Data!$G$2:$G$1823,MATCH('Ratios - Total'!$C1464,IF(Data!$A$2:$A$1823='Ratios - Total'!$A1464,Data!$C$2:$C$1823,0),0)),"Missing Data")</f>
        <v>Missing Data</v>
      </c>
      <c r="I1464" s="5">
        <f t="array" ref="I1464">IFERROR(INDEX(Data!$G$2:$G$1823,MATCH('Ratios - Total'!$C1464,IF(Data!$A$2:$A$1823='Ratios - Total'!$A1464,Data!$C$2:$C$1823,0),0))/INDEX(Data!$D$2:$D$1823,MATCH('Ratios - Total'!$C1464,IF(Data!$A$2:$A$1823='Ratios - Total'!$A1464,Data!$C$2:$C$1823,0),0)),"Missing Data")</f>
        <v>0</v>
      </c>
      <c r="J1464" s="22"/>
      <c r="K1464" s="5">
        <f t="array" ref="K1464">IFERROR(INDEX(Data!$E$2:$E$1823,MATCH('Ratios - Total'!$C1464,IF(Data!$A$2:$A$1823='Ratios - Total'!$A1464,Data!$C$2:$C$1823,0),0))/INDEX(Data!$D$2:$D$1823,MATCH('Ratios - Total'!$C1464,IF(Data!$A$2:$A$1823='Ratios - Total'!$A1464,Data!$C$2:$C$1823,0),0)),"Missing Data")</f>
        <v>0</v>
      </c>
      <c r="L1464" s="5"/>
      <c r="M1464" s="5" t="str">
        <f t="array" ref="M1464">IFERROR(INDEX(Data!$F$2:$F$1823,MATCH('Ratios - Total'!$C1464,IF(Data!$A$2:$A$1823='Ratios - Total'!$A1464,Data!$C$2:$C$1823,0),0))/INDEX(Data!$E$2:$E$1823,MATCH('Ratios - Total'!$C1464,IF(Data!$A$2:$A$1823='Ratios - Total'!$A1464,Data!$C$2:$C$1823,0),0)),"Missing Data")</f>
        <v>Missing Data</v>
      </c>
      <c r="N1464" s="5"/>
      <c r="O1464" s="5" t="str">
        <f t="array" ref="O1464">IFERROR(INDEX(Data!$G$2:$G$1823,MATCH('Ratios - Total'!$C1464,IF(Data!$A$2:$A$1823='Ratios - Total'!$A1464,Data!$C$2:$C$1823,0),0))/INDEX(Data!$F$2:$F$1823,MATCH('Ratios - Total'!$C1464,IF(Data!$A$2:$A$1823='Ratios - Total'!$A1464,Data!$C$2:$C$1823,0),0)),"Missing Data")</f>
        <v>Missing Data</v>
      </c>
      <c r="P1464" s="5" t="str">
        <f t="array" ref="P1464">IFERROR(INDEX(Data!$H$2:$H$1823,MATCH('Ratios - Total'!$C1464,IF(Data!$A$2:$A$1823='Ratios - Total'!$A1464,Data!$C$2:$C$1823,0),0))/INDEX(Data!$G$2:$G$1823,MATCH('Ratios - Total'!$C1464,IF(Data!$A$2:$A$1823='Ratios - Total'!$A1464,Data!$C$2:$C$1823,0),0)),"Missing Data")</f>
        <v>Missing Data</v>
      </c>
      <c r="Q1464" s="5"/>
      <c r="R1464" s="5" t="str">
        <f t="array" ref="R1464">IFERROR(INDEX(Data!$L$2:$L$1823,MATCH('Ratios - Total'!$C1464,IF(Data!$A$2:$A$1823='Ratios - Total'!$A1464,Data!$C$2:$C$1823,0),0))/INDEX(Data!$G$2:$G$1823,MATCH('Ratios - Total'!$C1464,IF(Data!$A$2:$A$1823='Ratios - Total'!$A1464,Data!$C$2:$C$1823,0),0)),"Missing Data")</f>
        <v>Missing Data</v>
      </c>
      <c r="S1464" s="5"/>
      <c r="T1464" s="5">
        <f t="array" ref="T1464">IFERROR(INDEX(Data!$H$2:$H$1823,MATCH('Ratios - Total'!$C1464,IF(Data!$A$2:$A$1823='Ratios - Total'!$A1464,Data!$C$2:$C$1823,0),0))/INDEX(Data!$L$2:$L$1823,MATCH('Ratios - Total'!$C1464,IF(Data!$A$2:$A$1823='Ratios - Total'!$A1464,Data!$C$2:$C$1823,0),0)),"Missing Data")</f>
        <v>62382.981963456907</v>
      </c>
      <c r="U1464" s="5">
        <f t="array" ref="U1464">IFERROR(INDEX(Data!$K$2:$K$1823,MATCH('Ratios - Total'!$C1464,IF(Data!$A$2:$A$1823='Ratios - Total'!$A1464,Data!$C$2:$C$1823,0),0))/INDEX(Data!$H$2:$H$1823,MATCH('Ratios - Total'!$C1464,IF(Data!$A$2:$A$1823='Ratios - Total'!$A1464,Data!$C$2:$C$1823,0),0)),"Missing Data")</f>
        <v>0.43382691106156734</v>
      </c>
      <c r="V1464" s="5">
        <f t="array" ref="V1464">IFERROR(INDEX(Data!$K$2:$K$1823,MATCH('Ratios - Total'!$C1464,IF(Data!$A$2:$A$1823='Ratios - Total'!$A1464,Data!$C$2:$C$1823,0),0))/INDEX(Data!$L$2:$L$1823,MATCH('Ratios - Total'!$C1464,IF(Data!$A$2:$A$1823='Ratios - Total'!$A1464,Data!$C$2:$C$1823,0),0)),"Missing Data")</f>
        <v>27063.41636801598</v>
      </c>
      <c r="W1464" s="5">
        <f t="shared" si="23"/>
        <v>35319.56559544093</v>
      </c>
      <c r="X1464" s="5" t="str">
        <f t="array" ref="X1464">IFERROR(INDEX(Data!$K$2:$K$1823,MATCH('Ratios - Total'!$C1464,IF(Data!$A$2:$A$1823='Ratios - Total'!$A1464,Data!$C$2:$C$1823,0),0))/INDEX(Data!$G$2:$G$1823,MATCH('Ratios - Total'!$C1464,IF(Data!$A$2:$A$1823='Ratios - Total'!$A1464,Data!$C$2:$C$1823,0),0)),"Missing Data")</f>
        <v>Missing Data</v>
      </c>
    </row>
    <row r="1465" spans="1:24" x14ac:dyDescent="0.25">
      <c r="A1465" s="22" t="s">
        <v>12</v>
      </c>
      <c r="B1465" s="22" t="s">
        <v>13</v>
      </c>
      <c r="C1465" s="22">
        <v>2006</v>
      </c>
      <c r="D1465" s="5">
        <f t="array" ref="D1465">IFERROR(INDEX(Data!$H$2:$H$1823,MATCH('Ratios - Total'!$C1465,IF(Data!$A$2:$A$1823='Ratios - Total'!$A1465,Data!$C$2:$C$1823,0),0))/INDEX(Data!$D$2:$D$1823,MATCH('Ratios - Total'!$C1465,IF(Data!$A$2:$A$1823='Ratios - Total'!$A1465,Data!$C$2:$C$1823,0),0)),"Missing Data")</f>
        <v>2018.0232155495532</v>
      </c>
      <c r="E1465" s="22"/>
      <c r="F1465" s="5">
        <f t="array" ref="F1465">IFERROR(INDEX(Data!$G$2:$G$1823,MATCH('Ratios - Total'!$C1465,IF(Data!$A$2:$A$1823='Ratios - Total'!$A1465,Data!$C$2:$C$1823,0),0))/INDEX(Data!$D$2:$D$1823,MATCH('Ratios - Total'!$C1465,IF(Data!$A$2:$A$1823='Ratios - Total'!$A1465,Data!$C$2:$C$1823,0),0)),"Missing Data")</f>
        <v>0</v>
      </c>
      <c r="G1465" s="5"/>
      <c r="H1465" s="5" t="str">
        <f t="array" ref="H1465">IFERROR(INDEX(Data!$H$2:$H$1823,MATCH('Ratios - Total'!$C1465,IF(Data!$A$2:$A$1823='Ratios - Total'!$A1465,Data!$C$2:$C$1823,0),0))/INDEX(Data!$G$2:$G$1823,MATCH('Ratios - Total'!$C1465,IF(Data!$A$2:$A$1823='Ratios - Total'!$A1465,Data!$C$2:$C$1823,0),0)),"Missing Data")</f>
        <v>Missing Data</v>
      </c>
      <c r="I1465" s="5">
        <f t="array" ref="I1465">IFERROR(INDEX(Data!$G$2:$G$1823,MATCH('Ratios - Total'!$C1465,IF(Data!$A$2:$A$1823='Ratios - Total'!$A1465,Data!$C$2:$C$1823,0),0))/INDEX(Data!$D$2:$D$1823,MATCH('Ratios - Total'!$C1465,IF(Data!$A$2:$A$1823='Ratios - Total'!$A1465,Data!$C$2:$C$1823,0),0)),"Missing Data")</f>
        <v>0</v>
      </c>
      <c r="J1465" s="22"/>
      <c r="K1465" s="5">
        <f t="array" ref="K1465">IFERROR(INDEX(Data!$E$2:$E$1823,MATCH('Ratios - Total'!$C1465,IF(Data!$A$2:$A$1823='Ratios - Total'!$A1465,Data!$C$2:$C$1823,0),0))/INDEX(Data!$D$2:$D$1823,MATCH('Ratios - Total'!$C1465,IF(Data!$A$2:$A$1823='Ratios - Total'!$A1465,Data!$C$2:$C$1823,0),0)),"Missing Data")</f>
        <v>0</v>
      </c>
      <c r="L1465" s="5"/>
      <c r="M1465" s="5" t="str">
        <f t="array" ref="M1465">IFERROR(INDEX(Data!$F$2:$F$1823,MATCH('Ratios - Total'!$C1465,IF(Data!$A$2:$A$1823='Ratios - Total'!$A1465,Data!$C$2:$C$1823,0),0))/INDEX(Data!$E$2:$E$1823,MATCH('Ratios - Total'!$C1465,IF(Data!$A$2:$A$1823='Ratios - Total'!$A1465,Data!$C$2:$C$1823,0),0)),"Missing Data")</f>
        <v>Missing Data</v>
      </c>
      <c r="N1465" s="5"/>
      <c r="O1465" s="5" t="str">
        <f t="array" ref="O1465">IFERROR(INDEX(Data!$G$2:$G$1823,MATCH('Ratios - Total'!$C1465,IF(Data!$A$2:$A$1823='Ratios - Total'!$A1465,Data!$C$2:$C$1823,0),0))/INDEX(Data!$F$2:$F$1823,MATCH('Ratios - Total'!$C1465,IF(Data!$A$2:$A$1823='Ratios - Total'!$A1465,Data!$C$2:$C$1823,0),0)),"Missing Data")</f>
        <v>Missing Data</v>
      </c>
      <c r="P1465" s="5" t="str">
        <f t="array" ref="P1465">IFERROR(INDEX(Data!$H$2:$H$1823,MATCH('Ratios - Total'!$C1465,IF(Data!$A$2:$A$1823='Ratios - Total'!$A1465,Data!$C$2:$C$1823,0),0))/INDEX(Data!$G$2:$G$1823,MATCH('Ratios - Total'!$C1465,IF(Data!$A$2:$A$1823='Ratios - Total'!$A1465,Data!$C$2:$C$1823,0),0)),"Missing Data")</f>
        <v>Missing Data</v>
      </c>
      <c r="Q1465" s="5"/>
      <c r="R1465" s="5" t="str">
        <f t="array" ref="R1465">IFERROR(INDEX(Data!$L$2:$L$1823,MATCH('Ratios - Total'!$C1465,IF(Data!$A$2:$A$1823='Ratios - Total'!$A1465,Data!$C$2:$C$1823,0),0))/INDEX(Data!$G$2:$G$1823,MATCH('Ratios - Total'!$C1465,IF(Data!$A$2:$A$1823='Ratios - Total'!$A1465,Data!$C$2:$C$1823,0),0)),"Missing Data")</f>
        <v>Missing Data</v>
      </c>
      <c r="S1465" s="5"/>
      <c r="T1465" s="5">
        <f t="array" ref="T1465">IFERROR(INDEX(Data!$H$2:$H$1823,MATCH('Ratios - Total'!$C1465,IF(Data!$A$2:$A$1823='Ratios - Total'!$A1465,Data!$C$2:$C$1823,0),0))/INDEX(Data!$L$2:$L$1823,MATCH('Ratios - Total'!$C1465,IF(Data!$A$2:$A$1823='Ratios - Total'!$A1465,Data!$C$2:$C$1823,0),0)),"Missing Data")</f>
        <v>103313.55210474103</v>
      </c>
      <c r="U1465" s="5">
        <f t="array" ref="U1465">IFERROR(INDEX(Data!$K$2:$K$1823,MATCH('Ratios - Total'!$C1465,IF(Data!$A$2:$A$1823='Ratios - Total'!$A1465,Data!$C$2:$C$1823,0),0))/INDEX(Data!$H$2:$H$1823,MATCH('Ratios - Total'!$C1465,IF(Data!$A$2:$A$1823='Ratios - Total'!$A1465,Data!$C$2:$C$1823,0),0)),"Missing Data")</f>
        <v>0.42912874743753027</v>
      </c>
      <c r="V1465" s="5">
        <f t="array" ref="V1465">IFERROR(INDEX(Data!$K$2:$K$1823,MATCH('Ratios - Total'!$C1465,IF(Data!$A$2:$A$1823='Ratios - Total'!$A1465,Data!$C$2:$C$1823,0),0))/INDEX(Data!$L$2:$L$1823,MATCH('Ratios - Total'!$C1465,IF(Data!$A$2:$A$1823='Ratios - Total'!$A1465,Data!$C$2:$C$1823,0),0)),"Missing Data")</f>
        <v>44334.81520802954</v>
      </c>
      <c r="W1465" s="5">
        <f t="shared" si="23"/>
        <v>58978.736896711489</v>
      </c>
      <c r="X1465" s="5" t="str">
        <f t="array" ref="X1465">IFERROR(INDEX(Data!$K$2:$K$1823,MATCH('Ratios - Total'!$C1465,IF(Data!$A$2:$A$1823='Ratios - Total'!$A1465,Data!$C$2:$C$1823,0),0))/INDEX(Data!$G$2:$G$1823,MATCH('Ratios - Total'!$C1465,IF(Data!$A$2:$A$1823='Ratios - Total'!$A1465,Data!$C$2:$C$1823,0),0)),"Missing Data")</f>
        <v>Missing Data</v>
      </c>
    </row>
    <row r="1466" spans="1:24" x14ac:dyDescent="0.25">
      <c r="A1466" s="22" t="s">
        <v>14</v>
      </c>
      <c r="B1466" s="22" t="s">
        <v>15</v>
      </c>
      <c r="C1466" s="22">
        <v>2006</v>
      </c>
      <c r="D1466" s="5">
        <f t="array" ref="D1466">IFERROR(INDEX(Data!$H$2:$H$1823,MATCH('Ratios - Total'!$C1466,IF(Data!$A$2:$A$1823='Ratios - Total'!$A1466,Data!$C$2:$C$1823,0),0))/INDEX(Data!$D$2:$D$1823,MATCH('Ratios - Total'!$C1466,IF(Data!$A$2:$A$1823='Ratios - Total'!$A1466,Data!$C$2:$C$1823,0),0)),"Missing Data")</f>
        <v>1741.5032644320222</v>
      </c>
      <c r="E1466" s="22"/>
      <c r="F1466" s="5">
        <f t="array" ref="F1466">IFERROR(INDEX(Data!$G$2:$G$1823,MATCH('Ratios - Total'!$C1466,IF(Data!$A$2:$A$1823='Ratios - Total'!$A1466,Data!$C$2:$C$1823,0),0))/INDEX(Data!$D$2:$D$1823,MATCH('Ratios - Total'!$C1466,IF(Data!$A$2:$A$1823='Ratios - Total'!$A1466,Data!$C$2:$C$1823,0),0)),"Missing Data")</f>
        <v>0</v>
      </c>
      <c r="G1466" s="5"/>
      <c r="H1466" s="5" t="str">
        <f t="array" ref="H1466">IFERROR(INDEX(Data!$H$2:$H$1823,MATCH('Ratios - Total'!$C1466,IF(Data!$A$2:$A$1823='Ratios - Total'!$A1466,Data!$C$2:$C$1823,0),0))/INDEX(Data!$G$2:$G$1823,MATCH('Ratios - Total'!$C1466,IF(Data!$A$2:$A$1823='Ratios - Total'!$A1466,Data!$C$2:$C$1823,0),0)),"Missing Data")</f>
        <v>Missing Data</v>
      </c>
      <c r="I1466" s="5">
        <f t="array" ref="I1466">IFERROR(INDEX(Data!$G$2:$G$1823,MATCH('Ratios - Total'!$C1466,IF(Data!$A$2:$A$1823='Ratios - Total'!$A1466,Data!$C$2:$C$1823,0),0))/INDEX(Data!$D$2:$D$1823,MATCH('Ratios - Total'!$C1466,IF(Data!$A$2:$A$1823='Ratios - Total'!$A1466,Data!$C$2:$C$1823,0),0)),"Missing Data")</f>
        <v>0</v>
      </c>
      <c r="J1466" s="22"/>
      <c r="K1466" s="5">
        <f t="array" ref="K1466">IFERROR(INDEX(Data!$E$2:$E$1823,MATCH('Ratios - Total'!$C1466,IF(Data!$A$2:$A$1823='Ratios - Total'!$A1466,Data!$C$2:$C$1823,0),0))/INDEX(Data!$D$2:$D$1823,MATCH('Ratios - Total'!$C1466,IF(Data!$A$2:$A$1823='Ratios - Total'!$A1466,Data!$C$2:$C$1823,0),0)),"Missing Data")</f>
        <v>0</v>
      </c>
      <c r="L1466" s="5"/>
      <c r="M1466" s="5" t="str">
        <f t="array" ref="M1466">IFERROR(INDEX(Data!$F$2:$F$1823,MATCH('Ratios - Total'!$C1466,IF(Data!$A$2:$A$1823='Ratios - Total'!$A1466,Data!$C$2:$C$1823,0),0))/INDEX(Data!$E$2:$E$1823,MATCH('Ratios - Total'!$C1466,IF(Data!$A$2:$A$1823='Ratios - Total'!$A1466,Data!$C$2:$C$1823,0),0)),"Missing Data")</f>
        <v>Missing Data</v>
      </c>
      <c r="N1466" s="5"/>
      <c r="O1466" s="5" t="str">
        <f t="array" ref="O1466">IFERROR(INDEX(Data!$G$2:$G$1823,MATCH('Ratios - Total'!$C1466,IF(Data!$A$2:$A$1823='Ratios - Total'!$A1466,Data!$C$2:$C$1823,0),0))/INDEX(Data!$F$2:$F$1823,MATCH('Ratios - Total'!$C1466,IF(Data!$A$2:$A$1823='Ratios - Total'!$A1466,Data!$C$2:$C$1823,0),0)),"Missing Data")</f>
        <v>Missing Data</v>
      </c>
      <c r="P1466" s="5" t="str">
        <f t="array" ref="P1466">IFERROR(INDEX(Data!$H$2:$H$1823,MATCH('Ratios - Total'!$C1466,IF(Data!$A$2:$A$1823='Ratios - Total'!$A1466,Data!$C$2:$C$1823,0),0))/INDEX(Data!$G$2:$G$1823,MATCH('Ratios - Total'!$C1466,IF(Data!$A$2:$A$1823='Ratios - Total'!$A1466,Data!$C$2:$C$1823,0),0)),"Missing Data")</f>
        <v>Missing Data</v>
      </c>
      <c r="Q1466" s="5"/>
      <c r="R1466" s="5" t="str">
        <f t="array" ref="R1466">IFERROR(INDEX(Data!$L$2:$L$1823,MATCH('Ratios - Total'!$C1466,IF(Data!$A$2:$A$1823='Ratios - Total'!$A1466,Data!$C$2:$C$1823,0),0))/INDEX(Data!$G$2:$G$1823,MATCH('Ratios - Total'!$C1466,IF(Data!$A$2:$A$1823='Ratios - Total'!$A1466,Data!$C$2:$C$1823,0),0)),"Missing Data")</f>
        <v>Missing Data</v>
      </c>
      <c r="S1466" s="5"/>
      <c r="T1466" s="5">
        <f t="array" ref="T1466">IFERROR(INDEX(Data!$H$2:$H$1823,MATCH('Ratios - Total'!$C1466,IF(Data!$A$2:$A$1823='Ratios - Total'!$A1466,Data!$C$2:$C$1823,0),0))/INDEX(Data!$L$2:$L$1823,MATCH('Ratios - Total'!$C1466,IF(Data!$A$2:$A$1823='Ratios - Total'!$A1466,Data!$C$2:$C$1823,0),0)),"Missing Data")</f>
        <v>85365.705396733087</v>
      </c>
      <c r="U1466" s="5">
        <f t="array" ref="U1466">IFERROR(INDEX(Data!$K$2:$K$1823,MATCH('Ratios - Total'!$C1466,IF(Data!$A$2:$A$1823='Ratios - Total'!$A1466,Data!$C$2:$C$1823,0),0))/INDEX(Data!$H$2:$H$1823,MATCH('Ratios - Total'!$C1466,IF(Data!$A$2:$A$1823='Ratios - Total'!$A1466,Data!$C$2:$C$1823,0),0)),"Missing Data")</f>
        <v>0.3917864362406282</v>
      </c>
      <c r="V1466" s="5">
        <f t="array" ref="V1466">IFERROR(INDEX(Data!$K$2:$K$1823,MATCH('Ratios - Total'!$C1466,IF(Data!$A$2:$A$1823='Ratios - Total'!$A1466,Data!$C$2:$C$1823,0),0))/INDEX(Data!$L$2:$L$1823,MATCH('Ratios - Total'!$C1466,IF(Data!$A$2:$A$1823='Ratios - Total'!$A1466,Data!$C$2:$C$1823,0),0)),"Missing Data")</f>
        <v>33445.125494553424</v>
      </c>
      <c r="W1466" s="5">
        <f t="shared" si="23"/>
        <v>51920.579902179663</v>
      </c>
      <c r="X1466" s="5" t="str">
        <f t="array" ref="X1466">IFERROR(INDEX(Data!$K$2:$K$1823,MATCH('Ratios - Total'!$C1466,IF(Data!$A$2:$A$1823='Ratios - Total'!$A1466,Data!$C$2:$C$1823,0),0))/INDEX(Data!$G$2:$G$1823,MATCH('Ratios - Total'!$C1466,IF(Data!$A$2:$A$1823='Ratios - Total'!$A1466,Data!$C$2:$C$1823,0),0)),"Missing Data")</f>
        <v>Missing Data</v>
      </c>
    </row>
    <row r="1467" spans="1:24" x14ac:dyDescent="0.25">
      <c r="A1467" s="22" t="s">
        <v>16</v>
      </c>
      <c r="B1467" s="22" t="s">
        <v>17</v>
      </c>
      <c r="C1467" s="22">
        <v>2006</v>
      </c>
      <c r="D1467" s="5">
        <f t="array" ref="D1467">IFERROR(INDEX(Data!$H$2:$H$1823,MATCH('Ratios - Total'!$C1467,IF(Data!$A$2:$A$1823='Ratios - Total'!$A1467,Data!$C$2:$C$1823,0),0))/INDEX(Data!$D$2:$D$1823,MATCH('Ratios - Total'!$C1467,IF(Data!$A$2:$A$1823='Ratios - Total'!$A1467,Data!$C$2:$C$1823,0),0)),"Missing Data")</f>
        <v>2238.4715516310066</v>
      </c>
      <c r="E1467" s="22"/>
      <c r="F1467" s="5">
        <f t="array" ref="F1467">IFERROR(INDEX(Data!$G$2:$G$1823,MATCH('Ratios - Total'!$C1467,IF(Data!$A$2:$A$1823='Ratios - Total'!$A1467,Data!$C$2:$C$1823,0),0))/INDEX(Data!$D$2:$D$1823,MATCH('Ratios - Total'!$C1467,IF(Data!$A$2:$A$1823='Ratios - Total'!$A1467,Data!$C$2:$C$1823,0),0)),"Missing Data")</f>
        <v>0</v>
      </c>
      <c r="G1467" s="5"/>
      <c r="H1467" s="5" t="str">
        <f t="array" ref="H1467">IFERROR(INDEX(Data!$H$2:$H$1823,MATCH('Ratios - Total'!$C1467,IF(Data!$A$2:$A$1823='Ratios - Total'!$A1467,Data!$C$2:$C$1823,0),0))/INDEX(Data!$G$2:$G$1823,MATCH('Ratios - Total'!$C1467,IF(Data!$A$2:$A$1823='Ratios - Total'!$A1467,Data!$C$2:$C$1823,0),0)),"Missing Data")</f>
        <v>Missing Data</v>
      </c>
      <c r="I1467" s="5">
        <f t="array" ref="I1467">IFERROR(INDEX(Data!$G$2:$G$1823,MATCH('Ratios - Total'!$C1467,IF(Data!$A$2:$A$1823='Ratios - Total'!$A1467,Data!$C$2:$C$1823,0),0))/INDEX(Data!$D$2:$D$1823,MATCH('Ratios - Total'!$C1467,IF(Data!$A$2:$A$1823='Ratios - Total'!$A1467,Data!$C$2:$C$1823,0),0)),"Missing Data")</f>
        <v>0</v>
      </c>
      <c r="J1467" s="22"/>
      <c r="K1467" s="5">
        <f t="array" ref="K1467">IFERROR(INDEX(Data!$E$2:$E$1823,MATCH('Ratios - Total'!$C1467,IF(Data!$A$2:$A$1823='Ratios - Total'!$A1467,Data!$C$2:$C$1823,0),0))/INDEX(Data!$D$2:$D$1823,MATCH('Ratios - Total'!$C1467,IF(Data!$A$2:$A$1823='Ratios - Total'!$A1467,Data!$C$2:$C$1823,0),0)),"Missing Data")</f>
        <v>0</v>
      </c>
      <c r="L1467" s="5"/>
      <c r="M1467" s="5" t="str">
        <f t="array" ref="M1467">IFERROR(INDEX(Data!$F$2:$F$1823,MATCH('Ratios - Total'!$C1467,IF(Data!$A$2:$A$1823='Ratios - Total'!$A1467,Data!$C$2:$C$1823,0),0))/INDEX(Data!$E$2:$E$1823,MATCH('Ratios - Total'!$C1467,IF(Data!$A$2:$A$1823='Ratios - Total'!$A1467,Data!$C$2:$C$1823,0),0)),"Missing Data")</f>
        <v>Missing Data</v>
      </c>
      <c r="N1467" s="5"/>
      <c r="O1467" s="5" t="str">
        <f t="array" ref="O1467">IFERROR(INDEX(Data!$G$2:$G$1823,MATCH('Ratios - Total'!$C1467,IF(Data!$A$2:$A$1823='Ratios - Total'!$A1467,Data!$C$2:$C$1823,0),0))/INDEX(Data!$F$2:$F$1823,MATCH('Ratios - Total'!$C1467,IF(Data!$A$2:$A$1823='Ratios - Total'!$A1467,Data!$C$2:$C$1823,0),0)),"Missing Data")</f>
        <v>Missing Data</v>
      </c>
      <c r="P1467" s="5" t="str">
        <f t="array" ref="P1467">IFERROR(INDEX(Data!$H$2:$H$1823,MATCH('Ratios - Total'!$C1467,IF(Data!$A$2:$A$1823='Ratios - Total'!$A1467,Data!$C$2:$C$1823,0),0))/INDEX(Data!$G$2:$G$1823,MATCH('Ratios - Total'!$C1467,IF(Data!$A$2:$A$1823='Ratios - Total'!$A1467,Data!$C$2:$C$1823,0),0)),"Missing Data")</f>
        <v>Missing Data</v>
      </c>
      <c r="Q1467" s="5"/>
      <c r="R1467" s="5" t="str">
        <f t="array" ref="R1467">IFERROR(INDEX(Data!$L$2:$L$1823,MATCH('Ratios - Total'!$C1467,IF(Data!$A$2:$A$1823='Ratios - Total'!$A1467,Data!$C$2:$C$1823,0),0))/INDEX(Data!$G$2:$G$1823,MATCH('Ratios - Total'!$C1467,IF(Data!$A$2:$A$1823='Ratios - Total'!$A1467,Data!$C$2:$C$1823,0),0)),"Missing Data")</f>
        <v>Missing Data</v>
      </c>
      <c r="S1467" s="5"/>
      <c r="T1467" s="5">
        <f t="array" ref="T1467">IFERROR(INDEX(Data!$H$2:$H$1823,MATCH('Ratios - Total'!$C1467,IF(Data!$A$2:$A$1823='Ratios - Total'!$A1467,Data!$C$2:$C$1823,0),0))/INDEX(Data!$L$2:$L$1823,MATCH('Ratios - Total'!$C1467,IF(Data!$A$2:$A$1823='Ratios - Total'!$A1467,Data!$C$2:$C$1823,0),0)),"Missing Data")</f>
        <v>88055.359592028457</v>
      </c>
      <c r="U1467" s="5">
        <f t="array" ref="U1467">IFERROR(INDEX(Data!$K$2:$K$1823,MATCH('Ratios - Total'!$C1467,IF(Data!$A$2:$A$1823='Ratios - Total'!$A1467,Data!$C$2:$C$1823,0),0))/INDEX(Data!$H$2:$H$1823,MATCH('Ratios - Total'!$C1467,IF(Data!$A$2:$A$1823='Ratios - Total'!$A1467,Data!$C$2:$C$1823,0),0)),"Missing Data")</f>
        <v>0.49116532248513772</v>
      </c>
      <c r="V1467" s="5">
        <f t="array" ref="V1467">IFERROR(INDEX(Data!$K$2:$K$1823,MATCH('Ratios - Total'!$C1467,IF(Data!$A$2:$A$1823='Ratios - Total'!$A1467,Data!$C$2:$C$1823,0),0))/INDEX(Data!$L$2:$L$1823,MATCH('Ratios - Total'!$C1467,IF(Data!$A$2:$A$1823='Ratios - Total'!$A1467,Data!$C$2:$C$1823,0),0)),"Missing Data")</f>
        <v>43249.739090563424</v>
      </c>
      <c r="W1467" s="5">
        <f t="shared" si="23"/>
        <v>44805.620501465033</v>
      </c>
      <c r="X1467" s="5" t="str">
        <f t="array" ref="X1467">IFERROR(INDEX(Data!$K$2:$K$1823,MATCH('Ratios - Total'!$C1467,IF(Data!$A$2:$A$1823='Ratios - Total'!$A1467,Data!$C$2:$C$1823,0),0))/INDEX(Data!$G$2:$G$1823,MATCH('Ratios - Total'!$C1467,IF(Data!$A$2:$A$1823='Ratios - Total'!$A1467,Data!$C$2:$C$1823,0),0)),"Missing Data")</f>
        <v>Missing Data</v>
      </c>
    </row>
    <row r="1468" spans="1:24" x14ac:dyDescent="0.25">
      <c r="A1468" s="22" t="s">
        <v>18</v>
      </c>
      <c r="B1468" s="22" t="s">
        <v>19</v>
      </c>
      <c r="C1468" s="22">
        <v>2006</v>
      </c>
      <c r="D1468" s="5">
        <f t="array" ref="D1468">IFERROR(INDEX(Data!$H$2:$H$1823,MATCH('Ratios - Total'!$C1468,IF(Data!$A$2:$A$1823='Ratios - Total'!$A1468,Data!$C$2:$C$1823,0),0))/INDEX(Data!$D$2:$D$1823,MATCH('Ratios - Total'!$C1468,IF(Data!$A$2:$A$1823='Ratios - Total'!$A1468,Data!$C$2:$C$1823,0),0)),"Missing Data")</f>
        <v>2136.9654729374306</v>
      </c>
      <c r="E1468" s="22"/>
      <c r="F1468" s="5">
        <f t="array" ref="F1468">IFERROR(INDEX(Data!$G$2:$G$1823,MATCH('Ratios - Total'!$C1468,IF(Data!$A$2:$A$1823='Ratios - Total'!$A1468,Data!$C$2:$C$1823,0),0))/INDEX(Data!$D$2:$D$1823,MATCH('Ratios - Total'!$C1468,IF(Data!$A$2:$A$1823='Ratios - Total'!$A1468,Data!$C$2:$C$1823,0),0)),"Missing Data")</f>
        <v>0</v>
      </c>
      <c r="G1468" s="5"/>
      <c r="H1468" s="5" t="str">
        <f t="array" ref="H1468">IFERROR(INDEX(Data!$H$2:$H$1823,MATCH('Ratios - Total'!$C1468,IF(Data!$A$2:$A$1823='Ratios - Total'!$A1468,Data!$C$2:$C$1823,0),0))/INDEX(Data!$G$2:$G$1823,MATCH('Ratios - Total'!$C1468,IF(Data!$A$2:$A$1823='Ratios - Total'!$A1468,Data!$C$2:$C$1823,0),0)),"Missing Data")</f>
        <v>Missing Data</v>
      </c>
      <c r="I1468" s="5">
        <f t="array" ref="I1468">IFERROR(INDEX(Data!$G$2:$G$1823,MATCH('Ratios - Total'!$C1468,IF(Data!$A$2:$A$1823='Ratios - Total'!$A1468,Data!$C$2:$C$1823,0),0))/INDEX(Data!$D$2:$D$1823,MATCH('Ratios - Total'!$C1468,IF(Data!$A$2:$A$1823='Ratios - Total'!$A1468,Data!$C$2:$C$1823,0),0)),"Missing Data")</f>
        <v>0</v>
      </c>
      <c r="J1468" s="22"/>
      <c r="K1468" s="5">
        <f t="array" ref="K1468">IFERROR(INDEX(Data!$E$2:$E$1823,MATCH('Ratios - Total'!$C1468,IF(Data!$A$2:$A$1823='Ratios - Total'!$A1468,Data!$C$2:$C$1823,0),0))/INDEX(Data!$D$2:$D$1823,MATCH('Ratios - Total'!$C1468,IF(Data!$A$2:$A$1823='Ratios - Total'!$A1468,Data!$C$2:$C$1823,0),0)),"Missing Data")</f>
        <v>0</v>
      </c>
      <c r="L1468" s="5"/>
      <c r="M1468" s="5" t="str">
        <f t="array" ref="M1468">IFERROR(INDEX(Data!$F$2:$F$1823,MATCH('Ratios - Total'!$C1468,IF(Data!$A$2:$A$1823='Ratios - Total'!$A1468,Data!$C$2:$C$1823,0),0))/INDEX(Data!$E$2:$E$1823,MATCH('Ratios - Total'!$C1468,IF(Data!$A$2:$A$1823='Ratios - Total'!$A1468,Data!$C$2:$C$1823,0),0)),"Missing Data")</f>
        <v>Missing Data</v>
      </c>
      <c r="N1468" s="5"/>
      <c r="O1468" s="5" t="str">
        <f t="array" ref="O1468">IFERROR(INDEX(Data!$G$2:$G$1823,MATCH('Ratios - Total'!$C1468,IF(Data!$A$2:$A$1823='Ratios - Total'!$A1468,Data!$C$2:$C$1823,0),0))/INDEX(Data!$F$2:$F$1823,MATCH('Ratios - Total'!$C1468,IF(Data!$A$2:$A$1823='Ratios - Total'!$A1468,Data!$C$2:$C$1823,0),0)),"Missing Data")</f>
        <v>Missing Data</v>
      </c>
      <c r="P1468" s="5" t="str">
        <f t="array" ref="P1468">IFERROR(INDEX(Data!$H$2:$H$1823,MATCH('Ratios - Total'!$C1468,IF(Data!$A$2:$A$1823='Ratios - Total'!$A1468,Data!$C$2:$C$1823,0),0))/INDEX(Data!$G$2:$G$1823,MATCH('Ratios - Total'!$C1468,IF(Data!$A$2:$A$1823='Ratios - Total'!$A1468,Data!$C$2:$C$1823,0),0)),"Missing Data")</f>
        <v>Missing Data</v>
      </c>
      <c r="Q1468" s="5"/>
      <c r="R1468" s="5" t="str">
        <f t="array" ref="R1468">IFERROR(INDEX(Data!$L$2:$L$1823,MATCH('Ratios - Total'!$C1468,IF(Data!$A$2:$A$1823='Ratios - Total'!$A1468,Data!$C$2:$C$1823,0),0))/INDEX(Data!$G$2:$G$1823,MATCH('Ratios - Total'!$C1468,IF(Data!$A$2:$A$1823='Ratios - Total'!$A1468,Data!$C$2:$C$1823,0),0)),"Missing Data")</f>
        <v>Missing Data</v>
      </c>
      <c r="S1468" s="5"/>
      <c r="T1468" s="5">
        <f t="array" ref="T1468">IFERROR(INDEX(Data!$H$2:$H$1823,MATCH('Ratios - Total'!$C1468,IF(Data!$A$2:$A$1823='Ratios - Total'!$A1468,Data!$C$2:$C$1823,0),0))/INDEX(Data!$L$2:$L$1823,MATCH('Ratios - Total'!$C1468,IF(Data!$A$2:$A$1823='Ratios - Total'!$A1468,Data!$C$2:$C$1823,0),0)),"Missing Data")</f>
        <v>106299.99120064838</v>
      </c>
      <c r="U1468" s="5">
        <f t="array" ref="U1468">IFERROR(INDEX(Data!$K$2:$K$1823,MATCH('Ratios - Total'!$C1468,IF(Data!$A$2:$A$1823='Ratios - Total'!$A1468,Data!$C$2:$C$1823,0),0))/INDEX(Data!$H$2:$H$1823,MATCH('Ratios - Total'!$C1468,IF(Data!$A$2:$A$1823='Ratios - Total'!$A1468,Data!$C$2:$C$1823,0),0)),"Missing Data")</f>
        <v>0.36529393030372698</v>
      </c>
      <c r="V1468" s="5">
        <f t="array" ref="V1468">IFERROR(INDEX(Data!$K$2:$K$1823,MATCH('Ratios - Total'!$C1468,IF(Data!$A$2:$A$1823='Ratios - Total'!$A1468,Data!$C$2:$C$1823,0),0))/INDEX(Data!$L$2:$L$1823,MATCH('Ratios - Total'!$C1468,IF(Data!$A$2:$A$1823='Ratios - Total'!$A1468,Data!$C$2:$C$1823,0),0)),"Missing Data")</f>
        <v>38830.741576936438</v>
      </c>
      <c r="W1468" s="5">
        <f t="shared" si="23"/>
        <v>67469.249623711949</v>
      </c>
      <c r="X1468" s="5" t="str">
        <f t="array" ref="X1468">IFERROR(INDEX(Data!$K$2:$K$1823,MATCH('Ratios - Total'!$C1468,IF(Data!$A$2:$A$1823='Ratios - Total'!$A1468,Data!$C$2:$C$1823,0),0))/INDEX(Data!$G$2:$G$1823,MATCH('Ratios - Total'!$C1468,IF(Data!$A$2:$A$1823='Ratios - Total'!$A1468,Data!$C$2:$C$1823,0),0)),"Missing Data")</f>
        <v>Missing Data</v>
      </c>
    </row>
    <row r="1469" spans="1:24" x14ac:dyDescent="0.25">
      <c r="A1469" s="22" t="s">
        <v>20</v>
      </c>
      <c r="B1469" s="22" t="s">
        <v>21</v>
      </c>
      <c r="C1469" s="22">
        <v>2006</v>
      </c>
      <c r="D1469" s="5">
        <f t="array" ref="D1469">IFERROR(INDEX(Data!$H$2:$H$1823,MATCH('Ratios - Total'!$C1469,IF(Data!$A$2:$A$1823='Ratios - Total'!$A1469,Data!$C$2:$C$1823,0),0))/INDEX(Data!$D$2:$D$1823,MATCH('Ratios - Total'!$C1469,IF(Data!$A$2:$A$1823='Ratios - Total'!$A1469,Data!$C$2:$C$1823,0),0)),"Missing Data")</f>
        <v>2603.3615277186377</v>
      </c>
      <c r="E1469" s="22"/>
      <c r="F1469" s="5">
        <f t="array" ref="F1469">IFERROR(INDEX(Data!$G$2:$G$1823,MATCH('Ratios - Total'!$C1469,IF(Data!$A$2:$A$1823='Ratios - Total'!$A1469,Data!$C$2:$C$1823,0),0))/INDEX(Data!$D$2:$D$1823,MATCH('Ratios - Total'!$C1469,IF(Data!$A$2:$A$1823='Ratios - Total'!$A1469,Data!$C$2:$C$1823,0),0)),"Missing Data")</f>
        <v>0</v>
      </c>
      <c r="G1469" s="5"/>
      <c r="H1469" s="5" t="str">
        <f t="array" ref="H1469">IFERROR(INDEX(Data!$H$2:$H$1823,MATCH('Ratios - Total'!$C1469,IF(Data!$A$2:$A$1823='Ratios - Total'!$A1469,Data!$C$2:$C$1823,0),0))/INDEX(Data!$G$2:$G$1823,MATCH('Ratios - Total'!$C1469,IF(Data!$A$2:$A$1823='Ratios - Total'!$A1469,Data!$C$2:$C$1823,0),0)),"Missing Data")</f>
        <v>Missing Data</v>
      </c>
      <c r="I1469" s="5">
        <f t="array" ref="I1469">IFERROR(INDEX(Data!$G$2:$G$1823,MATCH('Ratios - Total'!$C1469,IF(Data!$A$2:$A$1823='Ratios - Total'!$A1469,Data!$C$2:$C$1823,0),0))/INDEX(Data!$D$2:$D$1823,MATCH('Ratios - Total'!$C1469,IF(Data!$A$2:$A$1823='Ratios - Total'!$A1469,Data!$C$2:$C$1823,0),0)),"Missing Data")</f>
        <v>0</v>
      </c>
      <c r="J1469" s="22"/>
      <c r="K1469" s="5">
        <f t="array" ref="K1469">IFERROR(INDEX(Data!$E$2:$E$1823,MATCH('Ratios - Total'!$C1469,IF(Data!$A$2:$A$1823='Ratios - Total'!$A1469,Data!$C$2:$C$1823,0),0))/INDEX(Data!$D$2:$D$1823,MATCH('Ratios - Total'!$C1469,IF(Data!$A$2:$A$1823='Ratios - Total'!$A1469,Data!$C$2:$C$1823,0),0)),"Missing Data")</f>
        <v>0</v>
      </c>
      <c r="L1469" s="5"/>
      <c r="M1469" s="5" t="str">
        <f t="array" ref="M1469">IFERROR(INDEX(Data!$F$2:$F$1823,MATCH('Ratios - Total'!$C1469,IF(Data!$A$2:$A$1823='Ratios - Total'!$A1469,Data!$C$2:$C$1823,0),0))/INDEX(Data!$E$2:$E$1823,MATCH('Ratios - Total'!$C1469,IF(Data!$A$2:$A$1823='Ratios - Total'!$A1469,Data!$C$2:$C$1823,0),0)),"Missing Data")</f>
        <v>Missing Data</v>
      </c>
      <c r="N1469" s="5"/>
      <c r="O1469" s="5" t="str">
        <f t="array" ref="O1469">IFERROR(INDEX(Data!$G$2:$G$1823,MATCH('Ratios - Total'!$C1469,IF(Data!$A$2:$A$1823='Ratios - Total'!$A1469,Data!$C$2:$C$1823,0),0))/INDEX(Data!$F$2:$F$1823,MATCH('Ratios - Total'!$C1469,IF(Data!$A$2:$A$1823='Ratios - Total'!$A1469,Data!$C$2:$C$1823,0),0)),"Missing Data")</f>
        <v>Missing Data</v>
      </c>
      <c r="P1469" s="5" t="str">
        <f t="array" ref="P1469">IFERROR(INDEX(Data!$H$2:$H$1823,MATCH('Ratios - Total'!$C1469,IF(Data!$A$2:$A$1823='Ratios - Total'!$A1469,Data!$C$2:$C$1823,0),0))/INDEX(Data!$G$2:$G$1823,MATCH('Ratios - Total'!$C1469,IF(Data!$A$2:$A$1823='Ratios - Total'!$A1469,Data!$C$2:$C$1823,0),0)),"Missing Data")</f>
        <v>Missing Data</v>
      </c>
      <c r="Q1469" s="5"/>
      <c r="R1469" s="5" t="str">
        <f t="array" ref="R1469">IFERROR(INDEX(Data!$L$2:$L$1823,MATCH('Ratios - Total'!$C1469,IF(Data!$A$2:$A$1823='Ratios - Total'!$A1469,Data!$C$2:$C$1823,0),0))/INDEX(Data!$G$2:$G$1823,MATCH('Ratios - Total'!$C1469,IF(Data!$A$2:$A$1823='Ratios - Total'!$A1469,Data!$C$2:$C$1823,0),0)),"Missing Data")</f>
        <v>Missing Data</v>
      </c>
      <c r="S1469" s="5"/>
      <c r="T1469" s="5">
        <f t="array" ref="T1469">IFERROR(INDEX(Data!$H$2:$H$1823,MATCH('Ratios - Total'!$C1469,IF(Data!$A$2:$A$1823='Ratios - Total'!$A1469,Data!$C$2:$C$1823,0),0))/INDEX(Data!$L$2:$L$1823,MATCH('Ratios - Total'!$C1469,IF(Data!$A$2:$A$1823='Ratios - Total'!$A1469,Data!$C$2:$C$1823,0),0)),"Missing Data")</f>
        <v>127221.18170919678</v>
      </c>
      <c r="U1469" s="5">
        <f t="array" ref="U1469">IFERROR(INDEX(Data!$K$2:$K$1823,MATCH('Ratios - Total'!$C1469,IF(Data!$A$2:$A$1823='Ratios - Total'!$A1469,Data!$C$2:$C$1823,0),0))/INDEX(Data!$H$2:$H$1823,MATCH('Ratios - Total'!$C1469,IF(Data!$A$2:$A$1823='Ratios - Total'!$A1469,Data!$C$2:$C$1823,0),0)),"Missing Data")</f>
        <v>0.30147982657150524</v>
      </c>
      <c r="V1469" s="5">
        <f t="array" ref="V1469">IFERROR(INDEX(Data!$K$2:$K$1823,MATCH('Ratios - Total'!$C1469,IF(Data!$A$2:$A$1823='Ratios - Total'!$A1469,Data!$C$2:$C$1823,0),0))/INDEX(Data!$L$2:$L$1823,MATCH('Ratios - Total'!$C1469,IF(Data!$A$2:$A$1823='Ratios - Total'!$A1469,Data!$C$2:$C$1823,0),0)),"Missing Data")</f>
        <v>38354.6197979106</v>
      </c>
      <c r="W1469" s="5">
        <f t="shared" si="23"/>
        <v>88866.561911286175</v>
      </c>
      <c r="X1469" s="5" t="str">
        <f t="array" ref="X1469">IFERROR(INDEX(Data!$K$2:$K$1823,MATCH('Ratios - Total'!$C1469,IF(Data!$A$2:$A$1823='Ratios - Total'!$A1469,Data!$C$2:$C$1823,0),0))/INDEX(Data!$G$2:$G$1823,MATCH('Ratios - Total'!$C1469,IF(Data!$A$2:$A$1823='Ratios - Total'!$A1469,Data!$C$2:$C$1823,0),0)),"Missing Data")</f>
        <v>Missing Data</v>
      </c>
    </row>
    <row r="1470" spans="1:24" x14ac:dyDescent="0.25">
      <c r="A1470" s="22" t="s">
        <v>22</v>
      </c>
      <c r="B1470" s="22" t="s">
        <v>23</v>
      </c>
      <c r="C1470" s="22">
        <v>2006</v>
      </c>
      <c r="D1470" s="5">
        <f t="array" ref="D1470">IFERROR(INDEX(Data!$H$2:$H$1823,MATCH('Ratios - Total'!$C1470,IF(Data!$A$2:$A$1823='Ratios - Total'!$A1470,Data!$C$2:$C$1823,0),0))/INDEX(Data!$D$2:$D$1823,MATCH('Ratios - Total'!$C1470,IF(Data!$A$2:$A$1823='Ratios - Total'!$A1470,Data!$C$2:$C$1823,0),0)),"Missing Data")</f>
        <v>1632.5752534679657</v>
      </c>
      <c r="E1470" s="22"/>
      <c r="F1470" s="5">
        <f t="array" ref="F1470">IFERROR(INDEX(Data!$G$2:$G$1823,MATCH('Ratios - Total'!$C1470,IF(Data!$A$2:$A$1823='Ratios - Total'!$A1470,Data!$C$2:$C$1823,0),0))/INDEX(Data!$D$2:$D$1823,MATCH('Ratios - Total'!$C1470,IF(Data!$A$2:$A$1823='Ratios - Total'!$A1470,Data!$C$2:$C$1823,0),0)),"Missing Data")</f>
        <v>0</v>
      </c>
      <c r="G1470" s="5"/>
      <c r="H1470" s="5" t="str">
        <f t="array" ref="H1470">IFERROR(INDEX(Data!$H$2:$H$1823,MATCH('Ratios - Total'!$C1470,IF(Data!$A$2:$A$1823='Ratios - Total'!$A1470,Data!$C$2:$C$1823,0),0))/INDEX(Data!$G$2:$G$1823,MATCH('Ratios - Total'!$C1470,IF(Data!$A$2:$A$1823='Ratios - Total'!$A1470,Data!$C$2:$C$1823,0),0)),"Missing Data")</f>
        <v>Missing Data</v>
      </c>
      <c r="I1470" s="5">
        <f t="array" ref="I1470">IFERROR(INDEX(Data!$G$2:$G$1823,MATCH('Ratios - Total'!$C1470,IF(Data!$A$2:$A$1823='Ratios - Total'!$A1470,Data!$C$2:$C$1823,0),0))/INDEX(Data!$D$2:$D$1823,MATCH('Ratios - Total'!$C1470,IF(Data!$A$2:$A$1823='Ratios - Total'!$A1470,Data!$C$2:$C$1823,0),0)),"Missing Data")</f>
        <v>0</v>
      </c>
      <c r="J1470" s="22"/>
      <c r="K1470" s="5">
        <f t="array" ref="K1470">IFERROR(INDEX(Data!$E$2:$E$1823,MATCH('Ratios - Total'!$C1470,IF(Data!$A$2:$A$1823='Ratios - Total'!$A1470,Data!$C$2:$C$1823,0),0))/INDEX(Data!$D$2:$D$1823,MATCH('Ratios - Total'!$C1470,IF(Data!$A$2:$A$1823='Ratios - Total'!$A1470,Data!$C$2:$C$1823,0),0)),"Missing Data")</f>
        <v>0</v>
      </c>
      <c r="L1470" s="5"/>
      <c r="M1470" s="5" t="str">
        <f t="array" ref="M1470">IFERROR(INDEX(Data!$F$2:$F$1823,MATCH('Ratios - Total'!$C1470,IF(Data!$A$2:$A$1823='Ratios - Total'!$A1470,Data!$C$2:$C$1823,0),0))/INDEX(Data!$E$2:$E$1823,MATCH('Ratios - Total'!$C1470,IF(Data!$A$2:$A$1823='Ratios - Total'!$A1470,Data!$C$2:$C$1823,0),0)),"Missing Data")</f>
        <v>Missing Data</v>
      </c>
      <c r="N1470" s="5"/>
      <c r="O1470" s="5" t="str">
        <f t="array" ref="O1470">IFERROR(INDEX(Data!$G$2:$G$1823,MATCH('Ratios - Total'!$C1470,IF(Data!$A$2:$A$1823='Ratios - Total'!$A1470,Data!$C$2:$C$1823,0),0))/INDEX(Data!$F$2:$F$1823,MATCH('Ratios - Total'!$C1470,IF(Data!$A$2:$A$1823='Ratios - Total'!$A1470,Data!$C$2:$C$1823,0),0)),"Missing Data")</f>
        <v>Missing Data</v>
      </c>
      <c r="P1470" s="5" t="str">
        <f t="array" ref="P1470">IFERROR(INDEX(Data!$H$2:$H$1823,MATCH('Ratios - Total'!$C1470,IF(Data!$A$2:$A$1823='Ratios - Total'!$A1470,Data!$C$2:$C$1823,0),0))/INDEX(Data!$G$2:$G$1823,MATCH('Ratios - Total'!$C1470,IF(Data!$A$2:$A$1823='Ratios - Total'!$A1470,Data!$C$2:$C$1823,0),0)),"Missing Data")</f>
        <v>Missing Data</v>
      </c>
      <c r="Q1470" s="5"/>
      <c r="R1470" s="5" t="str">
        <f t="array" ref="R1470">IFERROR(INDEX(Data!$L$2:$L$1823,MATCH('Ratios - Total'!$C1470,IF(Data!$A$2:$A$1823='Ratios - Total'!$A1470,Data!$C$2:$C$1823,0),0))/INDEX(Data!$G$2:$G$1823,MATCH('Ratios - Total'!$C1470,IF(Data!$A$2:$A$1823='Ratios - Total'!$A1470,Data!$C$2:$C$1823,0),0)),"Missing Data")</f>
        <v>Missing Data</v>
      </c>
      <c r="S1470" s="5"/>
      <c r="T1470" s="5">
        <f t="array" ref="T1470">IFERROR(INDEX(Data!$H$2:$H$1823,MATCH('Ratios - Total'!$C1470,IF(Data!$A$2:$A$1823='Ratios - Total'!$A1470,Data!$C$2:$C$1823,0),0))/INDEX(Data!$L$2:$L$1823,MATCH('Ratios - Total'!$C1470,IF(Data!$A$2:$A$1823='Ratios - Total'!$A1470,Data!$C$2:$C$1823,0),0)),"Missing Data")</f>
        <v>91801.293508069255</v>
      </c>
      <c r="U1470" s="5">
        <f t="array" ref="U1470">IFERROR(INDEX(Data!$K$2:$K$1823,MATCH('Ratios - Total'!$C1470,IF(Data!$A$2:$A$1823='Ratios - Total'!$A1470,Data!$C$2:$C$1823,0),0))/INDEX(Data!$H$2:$H$1823,MATCH('Ratios - Total'!$C1470,IF(Data!$A$2:$A$1823='Ratios - Total'!$A1470,Data!$C$2:$C$1823,0),0)),"Missing Data")</f>
        <v>0.32630966990170263</v>
      </c>
      <c r="V1470" s="5">
        <f t="array" ref="V1470">IFERROR(INDEX(Data!$K$2:$K$1823,MATCH('Ratios - Total'!$C1470,IF(Data!$A$2:$A$1823='Ratios - Total'!$A1470,Data!$C$2:$C$1823,0),0))/INDEX(Data!$L$2:$L$1823,MATCH('Ratios - Total'!$C1470,IF(Data!$A$2:$A$1823='Ratios - Total'!$A1470,Data!$C$2:$C$1823,0),0)),"Missing Data")</f>
        <v>29955.649781167394</v>
      </c>
      <c r="W1470" s="5">
        <f t="shared" si="23"/>
        <v>61845.643726901864</v>
      </c>
      <c r="X1470" s="5" t="str">
        <f t="array" ref="X1470">IFERROR(INDEX(Data!$K$2:$K$1823,MATCH('Ratios - Total'!$C1470,IF(Data!$A$2:$A$1823='Ratios - Total'!$A1470,Data!$C$2:$C$1823,0),0))/INDEX(Data!$G$2:$G$1823,MATCH('Ratios - Total'!$C1470,IF(Data!$A$2:$A$1823='Ratios - Total'!$A1470,Data!$C$2:$C$1823,0),0)),"Missing Data")</f>
        <v>Missing Data</v>
      </c>
    </row>
    <row r="1471" spans="1:24" x14ac:dyDescent="0.25">
      <c r="A1471" s="22" t="s">
        <v>24</v>
      </c>
      <c r="B1471" s="22" t="s">
        <v>25</v>
      </c>
      <c r="C1471" s="22">
        <v>2006</v>
      </c>
      <c r="D1471" s="5">
        <f t="array" ref="D1471">IFERROR(INDEX(Data!$H$2:$H$1823,MATCH('Ratios - Total'!$C1471,IF(Data!$A$2:$A$1823='Ratios - Total'!$A1471,Data!$C$2:$C$1823,0),0))/INDEX(Data!$D$2:$D$1823,MATCH('Ratios - Total'!$C1471,IF(Data!$A$2:$A$1823='Ratios - Total'!$A1471,Data!$C$2:$C$1823,0),0)),"Missing Data")</f>
        <v>1841.8386203387945</v>
      </c>
      <c r="E1471" s="22"/>
      <c r="F1471" s="5">
        <f t="array" ref="F1471">IFERROR(INDEX(Data!$G$2:$G$1823,MATCH('Ratios - Total'!$C1471,IF(Data!$A$2:$A$1823='Ratios - Total'!$A1471,Data!$C$2:$C$1823,0),0))/INDEX(Data!$D$2:$D$1823,MATCH('Ratios - Total'!$C1471,IF(Data!$A$2:$A$1823='Ratios - Total'!$A1471,Data!$C$2:$C$1823,0),0)),"Missing Data")</f>
        <v>0</v>
      </c>
      <c r="G1471" s="5"/>
      <c r="H1471" s="5" t="str">
        <f t="array" ref="H1471">IFERROR(INDEX(Data!$H$2:$H$1823,MATCH('Ratios - Total'!$C1471,IF(Data!$A$2:$A$1823='Ratios - Total'!$A1471,Data!$C$2:$C$1823,0),0))/INDEX(Data!$G$2:$G$1823,MATCH('Ratios - Total'!$C1471,IF(Data!$A$2:$A$1823='Ratios - Total'!$A1471,Data!$C$2:$C$1823,0),0)),"Missing Data")</f>
        <v>Missing Data</v>
      </c>
      <c r="I1471" s="5">
        <f t="array" ref="I1471">IFERROR(INDEX(Data!$G$2:$G$1823,MATCH('Ratios - Total'!$C1471,IF(Data!$A$2:$A$1823='Ratios - Total'!$A1471,Data!$C$2:$C$1823,0),0))/INDEX(Data!$D$2:$D$1823,MATCH('Ratios - Total'!$C1471,IF(Data!$A$2:$A$1823='Ratios - Total'!$A1471,Data!$C$2:$C$1823,0),0)),"Missing Data")</f>
        <v>0</v>
      </c>
      <c r="J1471" s="22"/>
      <c r="K1471" s="5">
        <f t="array" ref="K1471">IFERROR(INDEX(Data!$E$2:$E$1823,MATCH('Ratios - Total'!$C1471,IF(Data!$A$2:$A$1823='Ratios - Total'!$A1471,Data!$C$2:$C$1823,0),0))/INDEX(Data!$D$2:$D$1823,MATCH('Ratios - Total'!$C1471,IF(Data!$A$2:$A$1823='Ratios - Total'!$A1471,Data!$C$2:$C$1823,0),0)),"Missing Data")</f>
        <v>0</v>
      </c>
      <c r="L1471" s="5"/>
      <c r="M1471" s="5" t="str">
        <f t="array" ref="M1471">IFERROR(INDEX(Data!$F$2:$F$1823,MATCH('Ratios - Total'!$C1471,IF(Data!$A$2:$A$1823='Ratios - Total'!$A1471,Data!$C$2:$C$1823,0),0))/INDEX(Data!$E$2:$E$1823,MATCH('Ratios - Total'!$C1471,IF(Data!$A$2:$A$1823='Ratios - Total'!$A1471,Data!$C$2:$C$1823,0),0)),"Missing Data")</f>
        <v>Missing Data</v>
      </c>
      <c r="N1471" s="5"/>
      <c r="O1471" s="5" t="str">
        <f t="array" ref="O1471">IFERROR(INDEX(Data!$G$2:$G$1823,MATCH('Ratios - Total'!$C1471,IF(Data!$A$2:$A$1823='Ratios - Total'!$A1471,Data!$C$2:$C$1823,0),0))/INDEX(Data!$F$2:$F$1823,MATCH('Ratios - Total'!$C1471,IF(Data!$A$2:$A$1823='Ratios - Total'!$A1471,Data!$C$2:$C$1823,0),0)),"Missing Data")</f>
        <v>Missing Data</v>
      </c>
      <c r="P1471" s="5" t="str">
        <f t="array" ref="P1471">IFERROR(INDEX(Data!$H$2:$H$1823,MATCH('Ratios - Total'!$C1471,IF(Data!$A$2:$A$1823='Ratios - Total'!$A1471,Data!$C$2:$C$1823,0),0))/INDEX(Data!$G$2:$G$1823,MATCH('Ratios - Total'!$C1471,IF(Data!$A$2:$A$1823='Ratios - Total'!$A1471,Data!$C$2:$C$1823,0),0)),"Missing Data")</f>
        <v>Missing Data</v>
      </c>
      <c r="Q1471" s="5"/>
      <c r="R1471" s="5" t="str">
        <f t="array" ref="R1471">IFERROR(INDEX(Data!$L$2:$L$1823,MATCH('Ratios - Total'!$C1471,IF(Data!$A$2:$A$1823='Ratios - Total'!$A1471,Data!$C$2:$C$1823,0),0))/INDEX(Data!$G$2:$G$1823,MATCH('Ratios - Total'!$C1471,IF(Data!$A$2:$A$1823='Ratios - Total'!$A1471,Data!$C$2:$C$1823,0),0)),"Missing Data")</f>
        <v>Missing Data</v>
      </c>
      <c r="S1471" s="5"/>
      <c r="T1471" s="5">
        <f t="array" ref="T1471">IFERROR(INDEX(Data!$H$2:$H$1823,MATCH('Ratios - Total'!$C1471,IF(Data!$A$2:$A$1823='Ratios - Total'!$A1471,Data!$C$2:$C$1823,0),0))/INDEX(Data!$L$2:$L$1823,MATCH('Ratios - Total'!$C1471,IF(Data!$A$2:$A$1823='Ratios - Total'!$A1471,Data!$C$2:$C$1823,0),0)),"Missing Data")</f>
        <v>72483.30131439821</v>
      </c>
      <c r="U1471" s="5">
        <f t="array" ref="U1471">IFERROR(INDEX(Data!$K$2:$K$1823,MATCH('Ratios - Total'!$C1471,IF(Data!$A$2:$A$1823='Ratios - Total'!$A1471,Data!$C$2:$C$1823,0),0))/INDEX(Data!$H$2:$H$1823,MATCH('Ratios - Total'!$C1471,IF(Data!$A$2:$A$1823='Ratios - Total'!$A1471,Data!$C$2:$C$1823,0),0)),"Missing Data")</f>
        <v>0.43714946141136474</v>
      </c>
      <c r="V1471" s="5">
        <f t="array" ref="V1471">IFERROR(INDEX(Data!$K$2:$K$1823,MATCH('Ratios - Total'!$C1471,IF(Data!$A$2:$A$1823='Ratios - Total'!$A1471,Data!$C$2:$C$1823,0),0))/INDEX(Data!$L$2:$L$1823,MATCH('Ratios - Total'!$C1471,IF(Data!$A$2:$A$1823='Ratios - Total'!$A1471,Data!$C$2:$C$1823,0),0)),"Missing Data")</f>
        <v>31686.036130906839</v>
      </c>
      <c r="W1471" s="5">
        <f t="shared" si="23"/>
        <v>40797.26518349137</v>
      </c>
      <c r="X1471" s="5" t="str">
        <f t="array" ref="X1471">IFERROR(INDEX(Data!$K$2:$K$1823,MATCH('Ratios - Total'!$C1471,IF(Data!$A$2:$A$1823='Ratios - Total'!$A1471,Data!$C$2:$C$1823,0),0))/INDEX(Data!$G$2:$G$1823,MATCH('Ratios - Total'!$C1471,IF(Data!$A$2:$A$1823='Ratios - Total'!$A1471,Data!$C$2:$C$1823,0),0)),"Missing Data")</f>
        <v>Missing Data</v>
      </c>
    </row>
    <row r="1472" spans="1:24" x14ac:dyDescent="0.25">
      <c r="A1472" s="22" t="s">
        <v>26</v>
      </c>
      <c r="B1472" s="22" t="s">
        <v>27</v>
      </c>
      <c r="C1472" s="22">
        <v>2006</v>
      </c>
      <c r="D1472" s="5">
        <f t="array" ref="D1472">IFERROR(INDEX(Data!$H$2:$H$1823,MATCH('Ratios - Total'!$C1472,IF(Data!$A$2:$A$1823='Ratios - Total'!$A1472,Data!$C$2:$C$1823,0),0))/INDEX(Data!$D$2:$D$1823,MATCH('Ratios - Total'!$C1472,IF(Data!$A$2:$A$1823='Ratios - Total'!$A1472,Data!$C$2:$C$1823,0),0)),"Missing Data")</f>
        <v>1576.7412880965633</v>
      </c>
      <c r="E1472" s="22"/>
      <c r="F1472" s="5">
        <f t="array" ref="F1472">IFERROR(INDEX(Data!$G$2:$G$1823,MATCH('Ratios - Total'!$C1472,IF(Data!$A$2:$A$1823='Ratios - Total'!$A1472,Data!$C$2:$C$1823,0),0))/INDEX(Data!$D$2:$D$1823,MATCH('Ratios - Total'!$C1472,IF(Data!$A$2:$A$1823='Ratios - Total'!$A1472,Data!$C$2:$C$1823,0),0)),"Missing Data")</f>
        <v>0</v>
      </c>
      <c r="G1472" s="5"/>
      <c r="H1472" s="5" t="str">
        <f t="array" ref="H1472">IFERROR(INDEX(Data!$H$2:$H$1823,MATCH('Ratios - Total'!$C1472,IF(Data!$A$2:$A$1823='Ratios - Total'!$A1472,Data!$C$2:$C$1823,0),0))/INDEX(Data!$G$2:$G$1823,MATCH('Ratios - Total'!$C1472,IF(Data!$A$2:$A$1823='Ratios - Total'!$A1472,Data!$C$2:$C$1823,0),0)),"Missing Data")</f>
        <v>Missing Data</v>
      </c>
      <c r="I1472" s="5">
        <f t="array" ref="I1472">IFERROR(INDEX(Data!$G$2:$G$1823,MATCH('Ratios - Total'!$C1472,IF(Data!$A$2:$A$1823='Ratios - Total'!$A1472,Data!$C$2:$C$1823,0),0))/INDEX(Data!$D$2:$D$1823,MATCH('Ratios - Total'!$C1472,IF(Data!$A$2:$A$1823='Ratios - Total'!$A1472,Data!$C$2:$C$1823,0),0)),"Missing Data")</f>
        <v>0</v>
      </c>
      <c r="J1472" s="22"/>
      <c r="K1472" s="5">
        <f t="array" ref="K1472">IFERROR(INDEX(Data!$E$2:$E$1823,MATCH('Ratios - Total'!$C1472,IF(Data!$A$2:$A$1823='Ratios - Total'!$A1472,Data!$C$2:$C$1823,0),0))/INDEX(Data!$D$2:$D$1823,MATCH('Ratios - Total'!$C1472,IF(Data!$A$2:$A$1823='Ratios - Total'!$A1472,Data!$C$2:$C$1823,0),0)),"Missing Data")</f>
        <v>0</v>
      </c>
      <c r="L1472" s="5"/>
      <c r="M1472" s="5" t="str">
        <f t="array" ref="M1472">IFERROR(INDEX(Data!$F$2:$F$1823,MATCH('Ratios - Total'!$C1472,IF(Data!$A$2:$A$1823='Ratios - Total'!$A1472,Data!$C$2:$C$1823,0),0))/INDEX(Data!$E$2:$E$1823,MATCH('Ratios - Total'!$C1472,IF(Data!$A$2:$A$1823='Ratios - Total'!$A1472,Data!$C$2:$C$1823,0),0)),"Missing Data")</f>
        <v>Missing Data</v>
      </c>
      <c r="N1472" s="5"/>
      <c r="O1472" s="5" t="str">
        <f t="array" ref="O1472">IFERROR(INDEX(Data!$G$2:$G$1823,MATCH('Ratios - Total'!$C1472,IF(Data!$A$2:$A$1823='Ratios - Total'!$A1472,Data!$C$2:$C$1823,0),0))/INDEX(Data!$F$2:$F$1823,MATCH('Ratios - Total'!$C1472,IF(Data!$A$2:$A$1823='Ratios - Total'!$A1472,Data!$C$2:$C$1823,0),0)),"Missing Data")</f>
        <v>Missing Data</v>
      </c>
      <c r="P1472" s="5" t="str">
        <f t="array" ref="P1472">IFERROR(INDEX(Data!$H$2:$H$1823,MATCH('Ratios - Total'!$C1472,IF(Data!$A$2:$A$1823='Ratios - Total'!$A1472,Data!$C$2:$C$1823,0),0))/INDEX(Data!$G$2:$G$1823,MATCH('Ratios - Total'!$C1472,IF(Data!$A$2:$A$1823='Ratios - Total'!$A1472,Data!$C$2:$C$1823,0),0)),"Missing Data")</f>
        <v>Missing Data</v>
      </c>
      <c r="Q1472" s="5"/>
      <c r="R1472" s="5" t="str">
        <f t="array" ref="R1472">IFERROR(INDEX(Data!$L$2:$L$1823,MATCH('Ratios - Total'!$C1472,IF(Data!$A$2:$A$1823='Ratios - Total'!$A1472,Data!$C$2:$C$1823,0),0))/INDEX(Data!$G$2:$G$1823,MATCH('Ratios - Total'!$C1472,IF(Data!$A$2:$A$1823='Ratios - Total'!$A1472,Data!$C$2:$C$1823,0),0)),"Missing Data")</f>
        <v>Missing Data</v>
      </c>
      <c r="S1472" s="5"/>
      <c r="T1472" s="5">
        <f t="array" ref="T1472">IFERROR(INDEX(Data!$H$2:$H$1823,MATCH('Ratios - Total'!$C1472,IF(Data!$A$2:$A$1823='Ratios - Total'!$A1472,Data!$C$2:$C$1823,0),0))/INDEX(Data!$L$2:$L$1823,MATCH('Ratios - Total'!$C1472,IF(Data!$A$2:$A$1823='Ratios - Total'!$A1472,Data!$C$2:$C$1823,0),0)),"Missing Data")</f>
        <v>83280.515546235431</v>
      </c>
      <c r="U1472" s="5">
        <f t="array" ref="U1472">IFERROR(INDEX(Data!$K$2:$K$1823,MATCH('Ratios - Total'!$C1472,IF(Data!$A$2:$A$1823='Ratios - Total'!$A1472,Data!$C$2:$C$1823,0),0))/INDEX(Data!$H$2:$H$1823,MATCH('Ratios - Total'!$C1472,IF(Data!$A$2:$A$1823='Ratios - Total'!$A1472,Data!$C$2:$C$1823,0),0)),"Missing Data")</f>
        <v>0.42579288329582993</v>
      </c>
      <c r="V1472" s="5">
        <f t="array" ref="V1472">IFERROR(INDEX(Data!$K$2:$K$1823,MATCH('Ratios - Total'!$C1472,IF(Data!$A$2:$A$1823='Ratios - Total'!$A1472,Data!$C$2:$C$1823,0),0))/INDEX(Data!$L$2:$L$1823,MATCH('Ratios - Total'!$C1472,IF(Data!$A$2:$A$1823='Ratios - Total'!$A1472,Data!$C$2:$C$1823,0),0)),"Missing Data")</f>
        <v>35460.250836794774</v>
      </c>
      <c r="W1472" s="5">
        <f t="shared" si="23"/>
        <v>47820.264709440657</v>
      </c>
      <c r="X1472" s="5" t="str">
        <f t="array" ref="X1472">IFERROR(INDEX(Data!$K$2:$K$1823,MATCH('Ratios - Total'!$C1472,IF(Data!$A$2:$A$1823='Ratios - Total'!$A1472,Data!$C$2:$C$1823,0),0))/INDEX(Data!$G$2:$G$1823,MATCH('Ratios - Total'!$C1472,IF(Data!$A$2:$A$1823='Ratios - Total'!$A1472,Data!$C$2:$C$1823,0),0)),"Missing Data")</f>
        <v>Missing Data</v>
      </c>
    </row>
    <row r="1473" spans="1:24" x14ac:dyDescent="0.25">
      <c r="A1473" s="22" t="s">
        <v>28</v>
      </c>
      <c r="B1473" s="22" t="s">
        <v>29</v>
      </c>
      <c r="C1473" s="22">
        <v>2006</v>
      </c>
      <c r="D1473" s="5">
        <f t="array" ref="D1473">IFERROR(INDEX(Data!$H$2:$H$1823,MATCH('Ratios - Total'!$C1473,IF(Data!$A$2:$A$1823='Ratios - Total'!$A1473,Data!$C$2:$C$1823,0),0))/INDEX(Data!$D$2:$D$1823,MATCH('Ratios - Total'!$C1473,IF(Data!$A$2:$A$1823='Ratios - Total'!$A1473,Data!$C$2:$C$1823,0),0)),"Missing Data")</f>
        <v>1373.0847290982515</v>
      </c>
      <c r="E1473" s="22"/>
      <c r="F1473" s="5">
        <f t="array" ref="F1473">IFERROR(INDEX(Data!$G$2:$G$1823,MATCH('Ratios - Total'!$C1473,IF(Data!$A$2:$A$1823='Ratios - Total'!$A1473,Data!$C$2:$C$1823,0),0))/INDEX(Data!$D$2:$D$1823,MATCH('Ratios - Total'!$C1473,IF(Data!$A$2:$A$1823='Ratios - Total'!$A1473,Data!$C$2:$C$1823,0),0)),"Missing Data")</f>
        <v>0</v>
      </c>
      <c r="G1473" s="5"/>
      <c r="H1473" s="5" t="str">
        <f t="array" ref="H1473">IFERROR(INDEX(Data!$H$2:$H$1823,MATCH('Ratios - Total'!$C1473,IF(Data!$A$2:$A$1823='Ratios - Total'!$A1473,Data!$C$2:$C$1823,0),0))/INDEX(Data!$G$2:$G$1823,MATCH('Ratios - Total'!$C1473,IF(Data!$A$2:$A$1823='Ratios - Total'!$A1473,Data!$C$2:$C$1823,0),0)),"Missing Data")</f>
        <v>Missing Data</v>
      </c>
      <c r="I1473" s="5">
        <f t="array" ref="I1473">IFERROR(INDEX(Data!$G$2:$G$1823,MATCH('Ratios - Total'!$C1473,IF(Data!$A$2:$A$1823='Ratios - Total'!$A1473,Data!$C$2:$C$1823,0),0))/INDEX(Data!$D$2:$D$1823,MATCH('Ratios - Total'!$C1473,IF(Data!$A$2:$A$1823='Ratios - Total'!$A1473,Data!$C$2:$C$1823,0),0)),"Missing Data")</f>
        <v>0</v>
      </c>
      <c r="J1473" s="22"/>
      <c r="K1473" s="5">
        <f t="array" ref="K1473">IFERROR(INDEX(Data!$E$2:$E$1823,MATCH('Ratios - Total'!$C1473,IF(Data!$A$2:$A$1823='Ratios - Total'!$A1473,Data!$C$2:$C$1823,0),0))/INDEX(Data!$D$2:$D$1823,MATCH('Ratios - Total'!$C1473,IF(Data!$A$2:$A$1823='Ratios - Total'!$A1473,Data!$C$2:$C$1823,0),0)),"Missing Data")</f>
        <v>0</v>
      </c>
      <c r="L1473" s="5"/>
      <c r="M1473" s="5" t="str">
        <f t="array" ref="M1473">IFERROR(INDEX(Data!$F$2:$F$1823,MATCH('Ratios - Total'!$C1473,IF(Data!$A$2:$A$1823='Ratios - Total'!$A1473,Data!$C$2:$C$1823,0),0))/INDEX(Data!$E$2:$E$1823,MATCH('Ratios - Total'!$C1473,IF(Data!$A$2:$A$1823='Ratios - Total'!$A1473,Data!$C$2:$C$1823,0),0)),"Missing Data")</f>
        <v>Missing Data</v>
      </c>
      <c r="N1473" s="5"/>
      <c r="O1473" s="5" t="str">
        <f t="array" ref="O1473">IFERROR(INDEX(Data!$G$2:$G$1823,MATCH('Ratios - Total'!$C1473,IF(Data!$A$2:$A$1823='Ratios - Total'!$A1473,Data!$C$2:$C$1823,0),0))/INDEX(Data!$F$2:$F$1823,MATCH('Ratios - Total'!$C1473,IF(Data!$A$2:$A$1823='Ratios - Total'!$A1473,Data!$C$2:$C$1823,0),0)),"Missing Data")</f>
        <v>Missing Data</v>
      </c>
      <c r="P1473" s="5" t="str">
        <f t="array" ref="P1473">IFERROR(INDEX(Data!$H$2:$H$1823,MATCH('Ratios - Total'!$C1473,IF(Data!$A$2:$A$1823='Ratios - Total'!$A1473,Data!$C$2:$C$1823,0),0))/INDEX(Data!$G$2:$G$1823,MATCH('Ratios - Total'!$C1473,IF(Data!$A$2:$A$1823='Ratios - Total'!$A1473,Data!$C$2:$C$1823,0),0)),"Missing Data")</f>
        <v>Missing Data</v>
      </c>
      <c r="Q1473" s="5"/>
      <c r="R1473" s="5" t="str">
        <f t="array" ref="R1473">IFERROR(INDEX(Data!$L$2:$L$1823,MATCH('Ratios - Total'!$C1473,IF(Data!$A$2:$A$1823='Ratios - Total'!$A1473,Data!$C$2:$C$1823,0),0))/INDEX(Data!$G$2:$G$1823,MATCH('Ratios - Total'!$C1473,IF(Data!$A$2:$A$1823='Ratios - Total'!$A1473,Data!$C$2:$C$1823,0),0)),"Missing Data")</f>
        <v>Missing Data</v>
      </c>
      <c r="S1473" s="5"/>
      <c r="T1473" s="5">
        <f t="array" ref="T1473">IFERROR(INDEX(Data!$H$2:$H$1823,MATCH('Ratios - Total'!$C1473,IF(Data!$A$2:$A$1823='Ratios - Total'!$A1473,Data!$C$2:$C$1823,0),0))/INDEX(Data!$L$2:$L$1823,MATCH('Ratios - Total'!$C1473,IF(Data!$A$2:$A$1823='Ratios - Total'!$A1473,Data!$C$2:$C$1823,0),0)),"Missing Data")</f>
        <v>61876.19207756743</v>
      </c>
      <c r="U1473" s="5">
        <f t="array" ref="U1473">IFERROR(INDEX(Data!$K$2:$K$1823,MATCH('Ratios - Total'!$C1473,IF(Data!$A$2:$A$1823='Ratios - Total'!$A1473,Data!$C$2:$C$1823,0),0))/INDEX(Data!$H$2:$H$1823,MATCH('Ratios - Total'!$C1473,IF(Data!$A$2:$A$1823='Ratios - Total'!$A1473,Data!$C$2:$C$1823,0),0)),"Missing Data")</f>
        <v>0.41321395785948128</v>
      </c>
      <c r="V1473" s="5">
        <f t="array" ref="V1473">IFERROR(INDEX(Data!$K$2:$K$1823,MATCH('Ratios - Total'!$C1473,IF(Data!$A$2:$A$1823='Ratios - Total'!$A1473,Data!$C$2:$C$1823,0),0))/INDEX(Data!$L$2:$L$1823,MATCH('Ratios - Total'!$C1473,IF(Data!$A$2:$A$1823='Ratios - Total'!$A1473,Data!$C$2:$C$1823,0),0)),"Missing Data")</f>
        <v>25568.106225645115</v>
      </c>
      <c r="W1473" s="5">
        <f t="shared" si="23"/>
        <v>36308.085851922311</v>
      </c>
      <c r="X1473" s="5" t="str">
        <f t="array" ref="X1473">IFERROR(INDEX(Data!$K$2:$K$1823,MATCH('Ratios - Total'!$C1473,IF(Data!$A$2:$A$1823='Ratios - Total'!$A1473,Data!$C$2:$C$1823,0),0))/INDEX(Data!$G$2:$G$1823,MATCH('Ratios - Total'!$C1473,IF(Data!$A$2:$A$1823='Ratios - Total'!$A1473,Data!$C$2:$C$1823,0),0)),"Missing Data")</f>
        <v>Missing Data</v>
      </c>
    </row>
    <row r="1474" spans="1:24" x14ac:dyDescent="0.25">
      <c r="A1474" s="22" t="s">
        <v>30</v>
      </c>
      <c r="B1474" s="22" t="s">
        <v>31</v>
      </c>
      <c r="C1474" s="22">
        <v>2006</v>
      </c>
      <c r="D1474" s="5">
        <f t="array" ref="D1474">IFERROR(INDEX(Data!$H$2:$H$1823,MATCH('Ratios - Total'!$C1474,IF(Data!$A$2:$A$1823='Ratios - Total'!$A1474,Data!$C$2:$C$1823,0),0))/INDEX(Data!$D$2:$D$1823,MATCH('Ratios - Total'!$C1474,IF(Data!$A$2:$A$1823='Ratios - Total'!$A1474,Data!$C$2:$C$1823,0),0)),"Missing Data")</f>
        <v>1759.290578936733</v>
      </c>
      <c r="E1474" s="22"/>
      <c r="F1474" s="5">
        <f t="array" ref="F1474">IFERROR(INDEX(Data!$G$2:$G$1823,MATCH('Ratios - Total'!$C1474,IF(Data!$A$2:$A$1823='Ratios - Total'!$A1474,Data!$C$2:$C$1823,0),0))/INDEX(Data!$D$2:$D$1823,MATCH('Ratios - Total'!$C1474,IF(Data!$A$2:$A$1823='Ratios - Total'!$A1474,Data!$C$2:$C$1823,0),0)),"Missing Data")</f>
        <v>0</v>
      </c>
      <c r="G1474" s="5"/>
      <c r="H1474" s="5" t="str">
        <f t="array" ref="H1474">IFERROR(INDEX(Data!$H$2:$H$1823,MATCH('Ratios - Total'!$C1474,IF(Data!$A$2:$A$1823='Ratios - Total'!$A1474,Data!$C$2:$C$1823,0),0))/INDEX(Data!$G$2:$G$1823,MATCH('Ratios - Total'!$C1474,IF(Data!$A$2:$A$1823='Ratios - Total'!$A1474,Data!$C$2:$C$1823,0),0)),"Missing Data")</f>
        <v>Missing Data</v>
      </c>
      <c r="I1474" s="5">
        <f t="array" ref="I1474">IFERROR(INDEX(Data!$G$2:$G$1823,MATCH('Ratios - Total'!$C1474,IF(Data!$A$2:$A$1823='Ratios - Total'!$A1474,Data!$C$2:$C$1823,0),0))/INDEX(Data!$D$2:$D$1823,MATCH('Ratios - Total'!$C1474,IF(Data!$A$2:$A$1823='Ratios - Total'!$A1474,Data!$C$2:$C$1823,0),0)),"Missing Data")</f>
        <v>0</v>
      </c>
      <c r="J1474" s="22"/>
      <c r="K1474" s="5">
        <f t="array" ref="K1474">IFERROR(INDEX(Data!$E$2:$E$1823,MATCH('Ratios - Total'!$C1474,IF(Data!$A$2:$A$1823='Ratios - Total'!$A1474,Data!$C$2:$C$1823,0),0))/INDEX(Data!$D$2:$D$1823,MATCH('Ratios - Total'!$C1474,IF(Data!$A$2:$A$1823='Ratios - Total'!$A1474,Data!$C$2:$C$1823,0),0)),"Missing Data")</f>
        <v>0</v>
      </c>
      <c r="L1474" s="5"/>
      <c r="M1474" s="5" t="str">
        <f t="array" ref="M1474">IFERROR(INDEX(Data!$F$2:$F$1823,MATCH('Ratios - Total'!$C1474,IF(Data!$A$2:$A$1823='Ratios - Total'!$A1474,Data!$C$2:$C$1823,0),0))/INDEX(Data!$E$2:$E$1823,MATCH('Ratios - Total'!$C1474,IF(Data!$A$2:$A$1823='Ratios - Total'!$A1474,Data!$C$2:$C$1823,0),0)),"Missing Data")</f>
        <v>Missing Data</v>
      </c>
      <c r="N1474" s="5"/>
      <c r="O1474" s="5" t="str">
        <f t="array" ref="O1474">IFERROR(INDEX(Data!$G$2:$G$1823,MATCH('Ratios - Total'!$C1474,IF(Data!$A$2:$A$1823='Ratios - Total'!$A1474,Data!$C$2:$C$1823,0),0))/INDEX(Data!$F$2:$F$1823,MATCH('Ratios - Total'!$C1474,IF(Data!$A$2:$A$1823='Ratios - Total'!$A1474,Data!$C$2:$C$1823,0),0)),"Missing Data")</f>
        <v>Missing Data</v>
      </c>
      <c r="P1474" s="5" t="str">
        <f t="array" ref="P1474">IFERROR(INDEX(Data!$H$2:$H$1823,MATCH('Ratios - Total'!$C1474,IF(Data!$A$2:$A$1823='Ratios - Total'!$A1474,Data!$C$2:$C$1823,0),0))/INDEX(Data!$G$2:$G$1823,MATCH('Ratios - Total'!$C1474,IF(Data!$A$2:$A$1823='Ratios - Total'!$A1474,Data!$C$2:$C$1823,0),0)),"Missing Data")</f>
        <v>Missing Data</v>
      </c>
      <c r="Q1474" s="5"/>
      <c r="R1474" s="5" t="str">
        <f t="array" ref="R1474">IFERROR(INDEX(Data!$L$2:$L$1823,MATCH('Ratios - Total'!$C1474,IF(Data!$A$2:$A$1823='Ratios - Total'!$A1474,Data!$C$2:$C$1823,0),0))/INDEX(Data!$G$2:$G$1823,MATCH('Ratios - Total'!$C1474,IF(Data!$A$2:$A$1823='Ratios - Total'!$A1474,Data!$C$2:$C$1823,0),0)),"Missing Data")</f>
        <v>Missing Data</v>
      </c>
      <c r="S1474" s="5"/>
      <c r="T1474" s="5">
        <f t="array" ref="T1474">IFERROR(INDEX(Data!$H$2:$H$1823,MATCH('Ratios - Total'!$C1474,IF(Data!$A$2:$A$1823='Ratios - Total'!$A1474,Data!$C$2:$C$1823,0),0))/INDEX(Data!$L$2:$L$1823,MATCH('Ratios - Total'!$C1474,IF(Data!$A$2:$A$1823='Ratios - Total'!$A1474,Data!$C$2:$C$1823,0),0)),"Missing Data")</f>
        <v>82372.294126577966</v>
      </c>
      <c r="U1474" s="5">
        <f t="array" ref="U1474">IFERROR(INDEX(Data!$K$2:$K$1823,MATCH('Ratios - Total'!$C1474,IF(Data!$A$2:$A$1823='Ratios - Total'!$A1474,Data!$C$2:$C$1823,0),0))/INDEX(Data!$H$2:$H$1823,MATCH('Ratios - Total'!$C1474,IF(Data!$A$2:$A$1823='Ratios - Total'!$A1474,Data!$C$2:$C$1823,0),0)),"Missing Data")</f>
        <v>0.44010447032374111</v>
      </c>
      <c r="V1474" s="5">
        <f t="array" ref="V1474">IFERROR(INDEX(Data!$K$2:$K$1823,MATCH('Ratios - Total'!$C1474,IF(Data!$A$2:$A$1823='Ratios - Total'!$A1474,Data!$C$2:$C$1823,0),0))/INDEX(Data!$L$2:$L$1823,MATCH('Ratios - Total'!$C1474,IF(Data!$A$2:$A$1823='Ratios - Total'!$A1474,Data!$C$2:$C$1823,0),0)),"Missing Data")</f>
        <v>36252.414875929004</v>
      </c>
      <c r="W1474" s="5">
        <f t="shared" si="23"/>
        <v>46119.879250648963</v>
      </c>
      <c r="X1474" s="5" t="str">
        <f t="array" ref="X1474">IFERROR(INDEX(Data!$K$2:$K$1823,MATCH('Ratios - Total'!$C1474,IF(Data!$A$2:$A$1823='Ratios - Total'!$A1474,Data!$C$2:$C$1823,0),0))/INDEX(Data!$G$2:$G$1823,MATCH('Ratios - Total'!$C1474,IF(Data!$A$2:$A$1823='Ratios - Total'!$A1474,Data!$C$2:$C$1823,0),0)),"Missing Data")</f>
        <v>Missing Data</v>
      </c>
    </row>
    <row r="1475" spans="1:24" x14ac:dyDescent="0.25">
      <c r="A1475" s="22" t="s">
        <v>32</v>
      </c>
      <c r="B1475" s="22" t="s">
        <v>33</v>
      </c>
      <c r="C1475" s="22">
        <v>2006</v>
      </c>
      <c r="D1475" s="5">
        <f t="array" ref="D1475">IFERROR(INDEX(Data!$H$2:$H$1823,MATCH('Ratios - Total'!$C1475,IF(Data!$A$2:$A$1823='Ratios - Total'!$A1475,Data!$C$2:$C$1823,0),0))/INDEX(Data!$D$2:$D$1823,MATCH('Ratios - Total'!$C1475,IF(Data!$A$2:$A$1823='Ratios - Total'!$A1475,Data!$C$2:$C$1823,0),0)),"Missing Data")</f>
        <v>1654.0513151721652</v>
      </c>
      <c r="E1475" s="22"/>
      <c r="F1475" s="5">
        <f t="array" ref="F1475">IFERROR(INDEX(Data!$G$2:$G$1823,MATCH('Ratios - Total'!$C1475,IF(Data!$A$2:$A$1823='Ratios - Total'!$A1475,Data!$C$2:$C$1823,0),0))/INDEX(Data!$D$2:$D$1823,MATCH('Ratios - Total'!$C1475,IF(Data!$A$2:$A$1823='Ratios - Total'!$A1475,Data!$C$2:$C$1823,0),0)),"Missing Data")</f>
        <v>0</v>
      </c>
      <c r="G1475" s="5"/>
      <c r="H1475" s="5" t="str">
        <f t="array" ref="H1475">IFERROR(INDEX(Data!$H$2:$H$1823,MATCH('Ratios - Total'!$C1475,IF(Data!$A$2:$A$1823='Ratios - Total'!$A1475,Data!$C$2:$C$1823,0),0))/INDEX(Data!$G$2:$G$1823,MATCH('Ratios - Total'!$C1475,IF(Data!$A$2:$A$1823='Ratios - Total'!$A1475,Data!$C$2:$C$1823,0),0)),"Missing Data")</f>
        <v>Missing Data</v>
      </c>
      <c r="I1475" s="5">
        <f t="array" ref="I1475">IFERROR(INDEX(Data!$G$2:$G$1823,MATCH('Ratios - Total'!$C1475,IF(Data!$A$2:$A$1823='Ratios - Total'!$A1475,Data!$C$2:$C$1823,0),0))/INDEX(Data!$D$2:$D$1823,MATCH('Ratios - Total'!$C1475,IF(Data!$A$2:$A$1823='Ratios - Total'!$A1475,Data!$C$2:$C$1823,0),0)),"Missing Data")</f>
        <v>0</v>
      </c>
      <c r="J1475" s="22"/>
      <c r="K1475" s="5">
        <f t="array" ref="K1475">IFERROR(INDEX(Data!$E$2:$E$1823,MATCH('Ratios - Total'!$C1475,IF(Data!$A$2:$A$1823='Ratios - Total'!$A1475,Data!$C$2:$C$1823,0),0))/INDEX(Data!$D$2:$D$1823,MATCH('Ratios - Total'!$C1475,IF(Data!$A$2:$A$1823='Ratios - Total'!$A1475,Data!$C$2:$C$1823,0),0)),"Missing Data")</f>
        <v>0</v>
      </c>
      <c r="L1475" s="5"/>
      <c r="M1475" s="5" t="str">
        <f t="array" ref="M1475">IFERROR(INDEX(Data!$F$2:$F$1823,MATCH('Ratios - Total'!$C1475,IF(Data!$A$2:$A$1823='Ratios - Total'!$A1475,Data!$C$2:$C$1823,0),0))/INDEX(Data!$E$2:$E$1823,MATCH('Ratios - Total'!$C1475,IF(Data!$A$2:$A$1823='Ratios - Total'!$A1475,Data!$C$2:$C$1823,0),0)),"Missing Data")</f>
        <v>Missing Data</v>
      </c>
      <c r="N1475" s="5"/>
      <c r="O1475" s="5" t="str">
        <f t="array" ref="O1475">IFERROR(INDEX(Data!$G$2:$G$1823,MATCH('Ratios - Total'!$C1475,IF(Data!$A$2:$A$1823='Ratios - Total'!$A1475,Data!$C$2:$C$1823,0),0))/INDEX(Data!$F$2:$F$1823,MATCH('Ratios - Total'!$C1475,IF(Data!$A$2:$A$1823='Ratios - Total'!$A1475,Data!$C$2:$C$1823,0),0)),"Missing Data")</f>
        <v>Missing Data</v>
      </c>
      <c r="P1475" s="5" t="str">
        <f t="array" ref="P1475">IFERROR(INDEX(Data!$H$2:$H$1823,MATCH('Ratios - Total'!$C1475,IF(Data!$A$2:$A$1823='Ratios - Total'!$A1475,Data!$C$2:$C$1823,0),0))/INDEX(Data!$G$2:$G$1823,MATCH('Ratios - Total'!$C1475,IF(Data!$A$2:$A$1823='Ratios - Total'!$A1475,Data!$C$2:$C$1823,0),0)),"Missing Data")</f>
        <v>Missing Data</v>
      </c>
      <c r="Q1475" s="5"/>
      <c r="R1475" s="5" t="str">
        <f t="array" ref="R1475">IFERROR(INDEX(Data!$L$2:$L$1823,MATCH('Ratios - Total'!$C1475,IF(Data!$A$2:$A$1823='Ratios - Total'!$A1475,Data!$C$2:$C$1823,0),0))/INDEX(Data!$G$2:$G$1823,MATCH('Ratios - Total'!$C1475,IF(Data!$A$2:$A$1823='Ratios - Total'!$A1475,Data!$C$2:$C$1823,0),0)),"Missing Data")</f>
        <v>Missing Data</v>
      </c>
      <c r="S1475" s="5"/>
      <c r="T1475" s="5">
        <f t="array" ref="T1475">IFERROR(INDEX(Data!$H$2:$H$1823,MATCH('Ratios - Total'!$C1475,IF(Data!$A$2:$A$1823='Ratios - Total'!$A1475,Data!$C$2:$C$1823,0),0))/INDEX(Data!$L$2:$L$1823,MATCH('Ratios - Total'!$C1475,IF(Data!$A$2:$A$1823='Ratios - Total'!$A1475,Data!$C$2:$C$1823,0),0)),"Missing Data")</f>
        <v>77137.361739732383</v>
      </c>
      <c r="U1475" s="5">
        <f t="array" ref="U1475">IFERROR(INDEX(Data!$K$2:$K$1823,MATCH('Ratios - Total'!$C1475,IF(Data!$A$2:$A$1823='Ratios - Total'!$A1475,Data!$C$2:$C$1823,0),0))/INDEX(Data!$H$2:$H$1823,MATCH('Ratios - Total'!$C1475,IF(Data!$A$2:$A$1823='Ratios - Total'!$A1475,Data!$C$2:$C$1823,0),0)),"Missing Data")</f>
        <v>0.42604940810280306</v>
      </c>
      <c r="V1475" s="5">
        <f t="array" ref="V1475">IFERROR(INDEX(Data!$K$2:$K$1823,MATCH('Ratios - Total'!$C1475,IF(Data!$A$2:$A$1823='Ratios - Total'!$A1475,Data!$C$2:$C$1823,0),0))/INDEX(Data!$L$2:$L$1823,MATCH('Ratios - Total'!$C1475,IF(Data!$A$2:$A$1823='Ratios - Total'!$A1475,Data!$C$2:$C$1823,0),0)),"Missing Data")</f>
        <v>32864.327311824789</v>
      </c>
      <c r="W1475" s="5">
        <f t="shared" si="23"/>
        <v>44273.034427907594</v>
      </c>
      <c r="X1475" s="5" t="str">
        <f t="array" ref="X1475">IFERROR(INDEX(Data!$K$2:$K$1823,MATCH('Ratios - Total'!$C1475,IF(Data!$A$2:$A$1823='Ratios - Total'!$A1475,Data!$C$2:$C$1823,0),0))/INDEX(Data!$G$2:$G$1823,MATCH('Ratios - Total'!$C1475,IF(Data!$A$2:$A$1823='Ratios - Total'!$A1475,Data!$C$2:$C$1823,0),0)),"Missing Data")</f>
        <v>Missing Data</v>
      </c>
    </row>
    <row r="1476" spans="1:24" x14ac:dyDescent="0.25">
      <c r="A1476" s="22" t="s">
        <v>34</v>
      </c>
      <c r="B1476" s="22" t="s">
        <v>35</v>
      </c>
      <c r="C1476" s="22">
        <v>2006</v>
      </c>
      <c r="D1476" s="5">
        <f t="array" ref="D1476">IFERROR(INDEX(Data!$H$2:$H$1823,MATCH('Ratios - Total'!$C1476,IF(Data!$A$2:$A$1823='Ratios - Total'!$A1476,Data!$C$2:$C$1823,0),0))/INDEX(Data!$D$2:$D$1823,MATCH('Ratios - Total'!$C1476,IF(Data!$A$2:$A$1823='Ratios - Total'!$A1476,Data!$C$2:$C$1823,0),0)),"Missing Data")</f>
        <v>1721.3285286477367</v>
      </c>
      <c r="E1476" s="22"/>
      <c r="F1476" s="5">
        <f t="array" ref="F1476">IFERROR(INDEX(Data!$G$2:$G$1823,MATCH('Ratios - Total'!$C1476,IF(Data!$A$2:$A$1823='Ratios - Total'!$A1476,Data!$C$2:$C$1823,0),0))/INDEX(Data!$D$2:$D$1823,MATCH('Ratios - Total'!$C1476,IF(Data!$A$2:$A$1823='Ratios - Total'!$A1476,Data!$C$2:$C$1823,0),0)),"Missing Data")</f>
        <v>0</v>
      </c>
      <c r="G1476" s="5"/>
      <c r="H1476" s="5" t="str">
        <f t="array" ref="H1476">IFERROR(INDEX(Data!$H$2:$H$1823,MATCH('Ratios - Total'!$C1476,IF(Data!$A$2:$A$1823='Ratios - Total'!$A1476,Data!$C$2:$C$1823,0),0))/INDEX(Data!$G$2:$G$1823,MATCH('Ratios - Total'!$C1476,IF(Data!$A$2:$A$1823='Ratios - Total'!$A1476,Data!$C$2:$C$1823,0),0)),"Missing Data")</f>
        <v>Missing Data</v>
      </c>
      <c r="I1476" s="5">
        <f t="array" ref="I1476">IFERROR(INDEX(Data!$G$2:$G$1823,MATCH('Ratios - Total'!$C1476,IF(Data!$A$2:$A$1823='Ratios - Total'!$A1476,Data!$C$2:$C$1823,0),0))/INDEX(Data!$D$2:$D$1823,MATCH('Ratios - Total'!$C1476,IF(Data!$A$2:$A$1823='Ratios - Total'!$A1476,Data!$C$2:$C$1823,0),0)),"Missing Data")</f>
        <v>0</v>
      </c>
      <c r="J1476" s="22"/>
      <c r="K1476" s="5">
        <f t="array" ref="K1476">IFERROR(INDEX(Data!$E$2:$E$1823,MATCH('Ratios - Total'!$C1476,IF(Data!$A$2:$A$1823='Ratios - Total'!$A1476,Data!$C$2:$C$1823,0),0))/INDEX(Data!$D$2:$D$1823,MATCH('Ratios - Total'!$C1476,IF(Data!$A$2:$A$1823='Ratios - Total'!$A1476,Data!$C$2:$C$1823,0),0)),"Missing Data")</f>
        <v>0</v>
      </c>
      <c r="L1476" s="5"/>
      <c r="M1476" s="5" t="str">
        <f t="array" ref="M1476">IFERROR(INDEX(Data!$F$2:$F$1823,MATCH('Ratios - Total'!$C1476,IF(Data!$A$2:$A$1823='Ratios - Total'!$A1476,Data!$C$2:$C$1823,0),0))/INDEX(Data!$E$2:$E$1823,MATCH('Ratios - Total'!$C1476,IF(Data!$A$2:$A$1823='Ratios - Total'!$A1476,Data!$C$2:$C$1823,0),0)),"Missing Data")</f>
        <v>Missing Data</v>
      </c>
      <c r="N1476" s="5"/>
      <c r="O1476" s="5" t="str">
        <f t="array" ref="O1476">IFERROR(INDEX(Data!$G$2:$G$1823,MATCH('Ratios - Total'!$C1476,IF(Data!$A$2:$A$1823='Ratios - Total'!$A1476,Data!$C$2:$C$1823,0),0))/INDEX(Data!$F$2:$F$1823,MATCH('Ratios - Total'!$C1476,IF(Data!$A$2:$A$1823='Ratios - Total'!$A1476,Data!$C$2:$C$1823,0),0)),"Missing Data")</f>
        <v>Missing Data</v>
      </c>
      <c r="P1476" s="5" t="str">
        <f t="array" ref="P1476">IFERROR(INDEX(Data!$H$2:$H$1823,MATCH('Ratios - Total'!$C1476,IF(Data!$A$2:$A$1823='Ratios - Total'!$A1476,Data!$C$2:$C$1823,0),0))/INDEX(Data!$G$2:$G$1823,MATCH('Ratios - Total'!$C1476,IF(Data!$A$2:$A$1823='Ratios - Total'!$A1476,Data!$C$2:$C$1823,0),0)),"Missing Data")</f>
        <v>Missing Data</v>
      </c>
      <c r="Q1476" s="5"/>
      <c r="R1476" s="5" t="str">
        <f t="array" ref="R1476">IFERROR(INDEX(Data!$L$2:$L$1823,MATCH('Ratios - Total'!$C1476,IF(Data!$A$2:$A$1823='Ratios - Total'!$A1476,Data!$C$2:$C$1823,0),0))/INDEX(Data!$G$2:$G$1823,MATCH('Ratios - Total'!$C1476,IF(Data!$A$2:$A$1823='Ratios - Total'!$A1476,Data!$C$2:$C$1823,0),0)),"Missing Data")</f>
        <v>Missing Data</v>
      </c>
      <c r="S1476" s="5"/>
      <c r="T1476" s="5">
        <f t="array" ref="T1476">IFERROR(INDEX(Data!$H$2:$H$1823,MATCH('Ratios - Total'!$C1476,IF(Data!$A$2:$A$1823='Ratios - Total'!$A1476,Data!$C$2:$C$1823,0),0))/INDEX(Data!$L$2:$L$1823,MATCH('Ratios - Total'!$C1476,IF(Data!$A$2:$A$1823='Ratios - Total'!$A1476,Data!$C$2:$C$1823,0),0)),"Missing Data")</f>
        <v>68018.576966388893</v>
      </c>
      <c r="U1476" s="5">
        <f t="array" ref="U1476">IFERROR(INDEX(Data!$K$2:$K$1823,MATCH('Ratios - Total'!$C1476,IF(Data!$A$2:$A$1823='Ratios - Total'!$A1476,Data!$C$2:$C$1823,0),0))/INDEX(Data!$H$2:$H$1823,MATCH('Ratios - Total'!$C1476,IF(Data!$A$2:$A$1823='Ratios - Total'!$A1476,Data!$C$2:$C$1823,0),0)),"Missing Data")</f>
        <v>0.40511274509828366</v>
      </c>
      <c r="V1476" s="5">
        <f t="array" ref="V1476">IFERROR(INDEX(Data!$K$2:$K$1823,MATCH('Ratios - Total'!$C1476,IF(Data!$A$2:$A$1823='Ratios - Total'!$A1476,Data!$C$2:$C$1823,0),0))/INDEX(Data!$L$2:$L$1823,MATCH('Ratios - Total'!$C1476,IF(Data!$A$2:$A$1823='Ratios - Total'!$A1476,Data!$C$2:$C$1823,0),0)),"Missing Data")</f>
        <v>27555.192432532691</v>
      </c>
      <c r="W1476" s="5">
        <f t="shared" si="23"/>
        <v>40463.384533856202</v>
      </c>
      <c r="X1476" s="5" t="str">
        <f t="array" ref="X1476">IFERROR(INDEX(Data!$K$2:$K$1823,MATCH('Ratios - Total'!$C1476,IF(Data!$A$2:$A$1823='Ratios - Total'!$A1476,Data!$C$2:$C$1823,0),0))/INDEX(Data!$G$2:$G$1823,MATCH('Ratios - Total'!$C1476,IF(Data!$A$2:$A$1823='Ratios - Total'!$A1476,Data!$C$2:$C$1823,0),0)),"Missing Data")</f>
        <v>Missing Data</v>
      </c>
    </row>
    <row r="1477" spans="1:24" x14ac:dyDescent="0.25">
      <c r="A1477" s="22" t="s">
        <v>36</v>
      </c>
      <c r="B1477" s="22" t="s">
        <v>37</v>
      </c>
      <c r="C1477" s="22">
        <v>2006</v>
      </c>
      <c r="D1477" s="5">
        <f t="array" ref="D1477">IFERROR(INDEX(Data!$H$2:$H$1823,MATCH('Ratios - Total'!$C1477,IF(Data!$A$2:$A$1823='Ratios - Total'!$A1477,Data!$C$2:$C$1823,0),0))/INDEX(Data!$D$2:$D$1823,MATCH('Ratios - Total'!$C1477,IF(Data!$A$2:$A$1823='Ratios - Total'!$A1477,Data!$C$2:$C$1823,0),0)),"Missing Data")</f>
        <v>1536.309097838491</v>
      </c>
      <c r="E1477" s="22"/>
      <c r="F1477" s="5">
        <f t="array" ref="F1477">IFERROR(INDEX(Data!$G$2:$G$1823,MATCH('Ratios - Total'!$C1477,IF(Data!$A$2:$A$1823='Ratios - Total'!$A1477,Data!$C$2:$C$1823,0),0))/INDEX(Data!$D$2:$D$1823,MATCH('Ratios - Total'!$C1477,IF(Data!$A$2:$A$1823='Ratios - Total'!$A1477,Data!$C$2:$C$1823,0),0)),"Missing Data")</f>
        <v>0</v>
      </c>
      <c r="G1477" s="5"/>
      <c r="H1477" s="5" t="str">
        <f t="array" ref="H1477">IFERROR(INDEX(Data!$H$2:$H$1823,MATCH('Ratios - Total'!$C1477,IF(Data!$A$2:$A$1823='Ratios - Total'!$A1477,Data!$C$2:$C$1823,0),0))/INDEX(Data!$G$2:$G$1823,MATCH('Ratios - Total'!$C1477,IF(Data!$A$2:$A$1823='Ratios - Total'!$A1477,Data!$C$2:$C$1823,0),0)),"Missing Data")</f>
        <v>Missing Data</v>
      </c>
      <c r="I1477" s="5">
        <f t="array" ref="I1477">IFERROR(INDEX(Data!$G$2:$G$1823,MATCH('Ratios - Total'!$C1477,IF(Data!$A$2:$A$1823='Ratios - Total'!$A1477,Data!$C$2:$C$1823,0),0))/INDEX(Data!$D$2:$D$1823,MATCH('Ratios - Total'!$C1477,IF(Data!$A$2:$A$1823='Ratios - Total'!$A1477,Data!$C$2:$C$1823,0),0)),"Missing Data")</f>
        <v>0</v>
      </c>
      <c r="J1477" s="22"/>
      <c r="K1477" s="5">
        <f t="array" ref="K1477">IFERROR(INDEX(Data!$E$2:$E$1823,MATCH('Ratios - Total'!$C1477,IF(Data!$A$2:$A$1823='Ratios - Total'!$A1477,Data!$C$2:$C$1823,0),0))/INDEX(Data!$D$2:$D$1823,MATCH('Ratios - Total'!$C1477,IF(Data!$A$2:$A$1823='Ratios - Total'!$A1477,Data!$C$2:$C$1823,0),0)),"Missing Data")</f>
        <v>0</v>
      </c>
      <c r="L1477" s="5"/>
      <c r="M1477" s="5" t="str">
        <f t="array" ref="M1477">IFERROR(INDEX(Data!$F$2:$F$1823,MATCH('Ratios - Total'!$C1477,IF(Data!$A$2:$A$1823='Ratios - Total'!$A1477,Data!$C$2:$C$1823,0),0))/INDEX(Data!$E$2:$E$1823,MATCH('Ratios - Total'!$C1477,IF(Data!$A$2:$A$1823='Ratios - Total'!$A1477,Data!$C$2:$C$1823,0),0)),"Missing Data")</f>
        <v>Missing Data</v>
      </c>
      <c r="N1477" s="5"/>
      <c r="O1477" s="5" t="str">
        <f t="array" ref="O1477">IFERROR(INDEX(Data!$G$2:$G$1823,MATCH('Ratios - Total'!$C1477,IF(Data!$A$2:$A$1823='Ratios - Total'!$A1477,Data!$C$2:$C$1823,0),0))/INDEX(Data!$F$2:$F$1823,MATCH('Ratios - Total'!$C1477,IF(Data!$A$2:$A$1823='Ratios - Total'!$A1477,Data!$C$2:$C$1823,0),0)),"Missing Data")</f>
        <v>Missing Data</v>
      </c>
      <c r="P1477" s="5" t="str">
        <f t="array" ref="P1477">IFERROR(INDEX(Data!$H$2:$H$1823,MATCH('Ratios - Total'!$C1477,IF(Data!$A$2:$A$1823='Ratios - Total'!$A1477,Data!$C$2:$C$1823,0),0))/INDEX(Data!$G$2:$G$1823,MATCH('Ratios - Total'!$C1477,IF(Data!$A$2:$A$1823='Ratios - Total'!$A1477,Data!$C$2:$C$1823,0),0)),"Missing Data")</f>
        <v>Missing Data</v>
      </c>
      <c r="Q1477" s="5"/>
      <c r="R1477" s="5" t="str">
        <f t="array" ref="R1477">IFERROR(INDEX(Data!$L$2:$L$1823,MATCH('Ratios - Total'!$C1477,IF(Data!$A$2:$A$1823='Ratios - Total'!$A1477,Data!$C$2:$C$1823,0),0))/INDEX(Data!$G$2:$G$1823,MATCH('Ratios - Total'!$C1477,IF(Data!$A$2:$A$1823='Ratios - Total'!$A1477,Data!$C$2:$C$1823,0),0)),"Missing Data")</f>
        <v>Missing Data</v>
      </c>
      <c r="S1477" s="5"/>
      <c r="T1477" s="5">
        <f t="array" ref="T1477">IFERROR(INDEX(Data!$H$2:$H$1823,MATCH('Ratios - Total'!$C1477,IF(Data!$A$2:$A$1823='Ratios - Total'!$A1477,Data!$C$2:$C$1823,0),0))/INDEX(Data!$L$2:$L$1823,MATCH('Ratios - Total'!$C1477,IF(Data!$A$2:$A$1823='Ratios - Total'!$A1477,Data!$C$2:$C$1823,0),0)),"Missing Data")</f>
        <v>52969.564260310726</v>
      </c>
      <c r="U1477" s="5">
        <f t="array" ref="U1477">IFERROR(INDEX(Data!$K$2:$K$1823,MATCH('Ratios - Total'!$C1477,IF(Data!$A$2:$A$1823='Ratios - Total'!$A1477,Data!$C$2:$C$1823,0),0))/INDEX(Data!$H$2:$H$1823,MATCH('Ratios - Total'!$C1477,IF(Data!$A$2:$A$1823='Ratios - Total'!$A1477,Data!$C$2:$C$1823,0),0)),"Missing Data")</f>
        <v>0.51717584013874496</v>
      </c>
      <c r="V1477" s="5">
        <f t="array" ref="V1477">IFERROR(INDEX(Data!$K$2:$K$1823,MATCH('Ratios - Total'!$C1477,IF(Data!$A$2:$A$1823='Ratios - Total'!$A1477,Data!$C$2:$C$1823,0),0))/INDEX(Data!$L$2:$L$1823,MATCH('Ratios - Total'!$C1477,IF(Data!$A$2:$A$1823='Ratios - Total'!$A1477,Data!$C$2:$C$1823,0),0)),"Missing Data")</f>
        <v>27394.578898109441</v>
      </c>
      <c r="W1477" s="5">
        <f t="shared" si="23"/>
        <v>25574.985362201285</v>
      </c>
      <c r="X1477" s="5" t="str">
        <f t="array" ref="X1477">IFERROR(INDEX(Data!$K$2:$K$1823,MATCH('Ratios - Total'!$C1477,IF(Data!$A$2:$A$1823='Ratios - Total'!$A1477,Data!$C$2:$C$1823,0),0))/INDEX(Data!$G$2:$G$1823,MATCH('Ratios - Total'!$C1477,IF(Data!$A$2:$A$1823='Ratios - Total'!$A1477,Data!$C$2:$C$1823,0),0)),"Missing Data")</f>
        <v>Missing Data</v>
      </c>
    </row>
    <row r="1478" spans="1:24" x14ac:dyDescent="0.25">
      <c r="A1478" s="22" t="s">
        <v>38</v>
      </c>
      <c r="B1478" s="22" t="s">
        <v>39</v>
      </c>
      <c r="C1478" s="22">
        <v>2006</v>
      </c>
      <c r="D1478" s="5">
        <f t="array" ref="D1478">IFERROR(INDEX(Data!$H$2:$H$1823,MATCH('Ratios - Total'!$C1478,IF(Data!$A$2:$A$1823='Ratios - Total'!$A1478,Data!$C$2:$C$1823,0),0))/INDEX(Data!$D$2:$D$1823,MATCH('Ratios - Total'!$C1478,IF(Data!$A$2:$A$1823='Ratios - Total'!$A1478,Data!$C$2:$C$1823,0),0)),"Missing Data")</f>
        <v>1453.0421320053213</v>
      </c>
      <c r="E1478" s="22"/>
      <c r="F1478" s="5">
        <f t="array" ref="F1478">IFERROR(INDEX(Data!$G$2:$G$1823,MATCH('Ratios - Total'!$C1478,IF(Data!$A$2:$A$1823='Ratios - Total'!$A1478,Data!$C$2:$C$1823,0),0))/INDEX(Data!$D$2:$D$1823,MATCH('Ratios - Total'!$C1478,IF(Data!$A$2:$A$1823='Ratios - Total'!$A1478,Data!$C$2:$C$1823,0),0)),"Missing Data")</f>
        <v>0</v>
      </c>
      <c r="G1478" s="5"/>
      <c r="H1478" s="5" t="str">
        <f t="array" ref="H1478">IFERROR(INDEX(Data!$H$2:$H$1823,MATCH('Ratios - Total'!$C1478,IF(Data!$A$2:$A$1823='Ratios - Total'!$A1478,Data!$C$2:$C$1823,0),0))/INDEX(Data!$G$2:$G$1823,MATCH('Ratios - Total'!$C1478,IF(Data!$A$2:$A$1823='Ratios - Total'!$A1478,Data!$C$2:$C$1823,0),0)),"Missing Data")</f>
        <v>Missing Data</v>
      </c>
      <c r="I1478" s="5">
        <f t="array" ref="I1478">IFERROR(INDEX(Data!$G$2:$G$1823,MATCH('Ratios - Total'!$C1478,IF(Data!$A$2:$A$1823='Ratios - Total'!$A1478,Data!$C$2:$C$1823,0),0))/INDEX(Data!$D$2:$D$1823,MATCH('Ratios - Total'!$C1478,IF(Data!$A$2:$A$1823='Ratios - Total'!$A1478,Data!$C$2:$C$1823,0),0)),"Missing Data")</f>
        <v>0</v>
      </c>
      <c r="J1478" s="22"/>
      <c r="K1478" s="5">
        <f t="array" ref="K1478">IFERROR(INDEX(Data!$E$2:$E$1823,MATCH('Ratios - Total'!$C1478,IF(Data!$A$2:$A$1823='Ratios - Total'!$A1478,Data!$C$2:$C$1823,0),0))/INDEX(Data!$D$2:$D$1823,MATCH('Ratios - Total'!$C1478,IF(Data!$A$2:$A$1823='Ratios - Total'!$A1478,Data!$C$2:$C$1823,0),0)),"Missing Data")</f>
        <v>0</v>
      </c>
      <c r="L1478" s="5"/>
      <c r="M1478" s="5" t="str">
        <f t="array" ref="M1478">IFERROR(INDEX(Data!$F$2:$F$1823,MATCH('Ratios - Total'!$C1478,IF(Data!$A$2:$A$1823='Ratios - Total'!$A1478,Data!$C$2:$C$1823,0),0))/INDEX(Data!$E$2:$E$1823,MATCH('Ratios - Total'!$C1478,IF(Data!$A$2:$A$1823='Ratios - Total'!$A1478,Data!$C$2:$C$1823,0),0)),"Missing Data")</f>
        <v>Missing Data</v>
      </c>
      <c r="N1478" s="5"/>
      <c r="O1478" s="5" t="str">
        <f t="array" ref="O1478">IFERROR(INDEX(Data!$G$2:$G$1823,MATCH('Ratios - Total'!$C1478,IF(Data!$A$2:$A$1823='Ratios - Total'!$A1478,Data!$C$2:$C$1823,0),0))/INDEX(Data!$F$2:$F$1823,MATCH('Ratios - Total'!$C1478,IF(Data!$A$2:$A$1823='Ratios - Total'!$A1478,Data!$C$2:$C$1823,0),0)),"Missing Data")</f>
        <v>Missing Data</v>
      </c>
      <c r="P1478" s="5" t="str">
        <f t="array" ref="P1478">IFERROR(INDEX(Data!$H$2:$H$1823,MATCH('Ratios - Total'!$C1478,IF(Data!$A$2:$A$1823='Ratios - Total'!$A1478,Data!$C$2:$C$1823,0),0))/INDEX(Data!$G$2:$G$1823,MATCH('Ratios - Total'!$C1478,IF(Data!$A$2:$A$1823='Ratios - Total'!$A1478,Data!$C$2:$C$1823,0),0)),"Missing Data")</f>
        <v>Missing Data</v>
      </c>
      <c r="Q1478" s="5"/>
      <c r="R1478" s="5" t="str">
        <f t="array" ref="R1478">IFERROR(INDEX(Data!$L$2:$L$1823,MATCH('Ratios - Total'!$C1478,IF(Data!$A$2:$A$1823='Ratios - Total'!$A1478,Data!$C$2:$C$1823,0),0))/INDEX(Data!$G$2:$G$1823,MATCH('Ratios - Total'!$C1478,IF(Data!$A$2:$A$1823='Ratios - Total'!$A1478,Data!$C$2:$C$1823,0),0)),"Missing Data")</f>
        <v>Missing Data</v>
      </c>
      <c r="S1478" s="5"/>
      <c r="T1478" s="5">
        <f t="array" ref="T1478">IFERROR(INDEX(Data!$H$2:$H$1823,MATCH('Ratios - Total'!$C1478,IF(Data!$A$2:$A$1823='Ratios - Total'!$A1478,Data!$C$2:$C$1823,0),0))/INDEX(Data!$L$2:$L$1823,MATCH('Ratios - Total'!$C1478,IF(Data!$A$2:$A$1823='Ratios - Total'!$A1478,Data!$C$2:$C$1823,0),0)),"Missing Data")</f>
        <v>55283.617371230699</v>
      </c>
      <c r="U1478" s="5">
        <f t="array" ref="U1478">IFERROR(INDEX(Data!$K$2:$K$1823,MATCH('Ratios - Total'!$C1478,IF(Data!$A$2:$A$1823='Ratios - Total'!$A1478,Data!$C$2:$C$1823,0),0))/INDEX(Data!$H$2:$H$1823,MATCH('Ratios - Total'!$C1478,IF(Data!$A$2:$A$1823='Ratios - Total'!$A1478,Data!$C$2:$C$1823,0),0)),"Missing Data")</f>
        <v>0.47313289095979849</v>
      </c>
      <c r="V1478" s="5">
        <f t="array" ref="V1478">IFERROR(INDEX(Data!$K$2:$K$1823,MATCH('Ratios - Total'!$C1478,IF(Data!$A$2:$A$1823='Ratios - Total'!$A1478,Data!$C$2:$C$1823,0),0))/INDEX(Data!$L$2:$L$1823,MATCH('Ratios - Total'!$C1478,IF(Data!$A$2:$A$1823='Ratios - Total'!$A1478,Data!$C$2:$C$1823,0),0)),"Missing Data")</f>
        <v>26156.49770956572</v>
      </c>
      <c r="W1478" s="5">
        <f t="shared" si="23"/>
        <v>29127.11966166498</v>
      </c>
      <c r="X1478" s="5" t="str">
        <f t="array" ref="X1478">IFERROR(INDEX(Data!$K$2:$K$1823,MATCH('Ratios - Total'!$C1478,IF(Data!$A$2:$A$1823='Ratios - Total'!$A1478,Data!$C$2:$C$1823,0),0))/INDEX(Data!$G$2:$G$1823,MATCH('Ratios - Total'!$C1478,IF(Data!$A$2:$A$1823='Ratios - Total'!$A1478,Data!$C$2:$C$1823,0),0)),"Missing Data")</f>
        <v>Missing Data</v>
      </c>
    </row>
    <row r="1479" spans="1:24" x14ac:dyDescent="0.25">
      <c r="A1479" s="22" t="s">
        <v>40</v>
      </c>
      <c r="B1479" s="22" t="s">
        <v>41</v>
      </c>
      <c r="C1479" s="22">
        <v>2006</v>
      </c>
      <c r="D1479" s="5">
        <f t="array" ref="D1479">IFERROR(INDEX(Data!$H$2:$H$1823,MATCH('Ratios - Total'!$C1479,IF(Data!$A$2:$A$1823='Ratios - Total'!$A1479,Data!$C$2:$C$1823,0),0))/INDEX(Data!$D$2:$D$1823,MATCH('Ratios - Total'!$C1479,IF(Data!$A$2:$A$1823='Ratios - Total'!$A1479,Data!$C$2:$C$1823,0),0)),"Missing Data")</f>
        <v>1452.2727360833344</v>
      </c>
      <c r="E1479" s="22"/>
      <c r="F1479" s="5">
        <f t="array" ref="F1479">IFERROR(INDEX(Data!$G$2:$G$1823,MATCH('Ratios - Total'!$C1479,IF(Data!$A$2:$A$1823='Ratios - Total'!$A1479,Data!$C$2:$C$1823,0),0))/INDEX(Data!$D$2:$D$1823,MATCH('Ratios - Total'!$C1479,IF(Data!$A$2:$A$1823='Ratios - Total'!$A1479,Data!$C$2:$C$1823,0),0)),"Missing Data")</f>
        <v>0</v>
      </c>
      <c r="G1479" s="5"/>
      <c r="H1479" s="5" t="str">
        <f t="array" ref="H1479">IFERROR(INDEX(Data!$H$2:$H$1823,MATCH('Ratios - Total'!$C1479,IF(Data!$A$2:$A$1823='Ratios - Total'!$A1479,Data!$C$2:$C$1823,0),0))/INDEX(Data!$G$2:$G$1823,MATCH('Ratios - Total'!$C1479,IF(Data!$A$2:$A$1823='Ratios - Total'!$A1479,Data!$C$2:$C$1823,0),0)),"Missing Data")</f>
        <v>Missing Data</v>
      </c>
      <c r="I1479" s="5">
        <f t="array" ref="I1479">IFERROR(INDEX(Data!$G$2:$G$1823,MATCH('Ratios - Total'!$C1479,IF(Data!$A$2:$A$1823='Ratios - Total'!$A1479,Data!$C$2:$C$1823,0),0))/INDEX(Data!$D$2:$D$1823,MATCH('Ratios - Total'!$C1479,IF(Data!$A$2:$A$1823='Ratios - Total'!$A1479,Data!$C$2:$C$1823,0),0)),"Missing Data")</f>
        <v>0</v>
      </c>
      <c r="J1479" s="22"/>
      <c r="K1479" s="5">
        <f t="array" ref="K1479">IFERROR(INDEX(Data!$E$2:$E$1823,MATCH('Ratios - Total'!$C1479,IF(Data!$A$2:$A$1823='Ratios - Total'!$A1479,Data!$C$2:$C$1823,0),0))/INDEX(Data!$D$2:$D$1823,MATCH('Ratios - Total'!$C1479,IF(Data!$A$2:$A$1823='Ratios - Total'!$A1479,Data!$C$2:$C$1823,0),0)),"Missing Data")</f>
        <v>0</v>
      </c>
      <c r="L1479" s="5"/>
      <c r="M1479" s="5" t="str">
        <f t="array" ref="M1479">IFERROR(INDEX(Data!$F$2:$F$1823,MATCH('Ratios - Total'!$C1479,IF(Data!$A$2:$A$1823='Ratios - Total'!$A1479,Data!$C$2:$C$1823,0),0))/INDEX(Data!$E$2:$E$1823,MATCH('Ratios - Total'!$C1479,IF(Data!$A$2:$A$1823='Ratios - Total'!$A1479,Data!$C$2:$C$1823,0),0)),"Missing Data")</f>
        <v>Missing Data</v>
      </c>
      <c r="N1479" s="5"/>
      <c r="O1479" s="5" t="str">
        <f t="array" ref="O1479">IFERROR(INDEX(Data!$G$2:$G$1823,MATCH('Ratios - Total'!$C1479,IF(Data!$A$2:$A$1823='Ratios - Total'!$A1479,Data!$C$2:$C$1823,0),0))/INDEX(Data!$F$2:$F$1823,MATCH('Ratios - Total'!$C1479,IF(Data!$A$2:$A$1823='Ratios - Total'!$A1479,Data!$C$2:$C$1823,0),0)),"Missing Data")</f>
        <v>Missing Data</v>
      </c>
      <c r="P1479" s="5" t="str">
        <f t="array" ref="P1479">IFERROR(INDEX(Data!$H$2:$H$1823,MATCH('Ratios - Total'!$C1479,IF(Data!$A$2:$A$1823='Ratios - Total'!$A1479,Data!$C$2:$C$1823,0),0))/INDEX(Data!$G$2:$G$1823,MATCH('Ratios - Total'!$C1479,IF(Data!$A$2:$A$1823='Ratios - Total'!$A1479,Data!$C$2:$C$1823,0),0)),"Missing Data")</f>
        <v>Missing Data</v>
      </c>
      <c r="Q1479" s="5"/>
      <c r="R1479" s="5" t="str">
        <f t="array" ref="R1479">IFERROR(INDEX(Data!$L$2:$L$1823,MATCH('Ratios - Total'!$C1479,IF(Data!$A$2:$A$1823='Ratios - Total'!$A1479,Data!$C$2:$C$1823,0),0))/INDEX(Data!$G$2:$G$1823,MATCH('Ratios - Total'!$C1479,IF(Data!$A$2:$A$1823='Ratios - Total'!$A1479,Data!$C$2:$C$1823,0),0)),"Missing Data")</f>
        <v>Missing Data</v>
      </c>
      <c r="S1479" s="5"/>
      <c r="T1479" s="5">
        <f t="array" ref="T1479">IFERROR(INDEX(Data!$H$2:$H$1823,MATCH('Ratios - Total'!$C1479,IF(Data!$A$2:$A$1823='Ratios - Total'!$A1479,Data!$C$2:$C$1823,0),0))/INDEX(Data!$L$2:$L$1823,MATCH('Ratios - Total'!$C1479,IF(Data!$A$2:$A$1823='Ratios - Total'!$A1479,Data!$C$2:$C$1823,0),0)),"Missing Data")</f>
        <v>57990.432489118633</v>
      </c>
      <c r="U1479" s="5">
        <f t="array" ref="U1479">IFERROR(INDEX(Data!$K$2:$K$1823,MATCH('Ratios - Total'!$C1479,IF(Data!$A$2:$A$1823='Ratios - Total'!$A1479,Data!$C$2:$C$1823,0),0))/INDEX(Data!$H$2:$H$1823,MATCH('Ratios - Total'!$C1479,IF(Data!$A$2:$A$1823='Ratios - Total'!$A1479,Data!$C$2:$C$1823,0),0)),"Missing Data")</f>
        <v>0.456068019434476</v>
      </c>
      <c r="V1479" s="5">
        <f t="array" ref="V1479">IFERROR(INDEX(Data!$K$2:$K$1823,MATCH('Ratios - Total'!$C1479,IF(Data!$A$2:$A$1823='Ratios - Total'!$A1479,Data!$C$2:$C$1823,0),0))/INDEX(Data!$L$2:$L$1823,MATCH('Ratios - Total'!$C1479,IF(Data!$A$2:$A$1823='Ratios - Total'!$A1479,Data!$C$2:$C$1823,0),0)),"Missing Data")</f>
        <v>26447.581691461026</v>
      </c>
      <c r="W1479" s="5">
        <f t="shared" si="23"/>
        <v>31542.850797657607</v>
      </c>
      <c r="X1479" s="5" t="str">
        <f t="array" ref="X1479">IFERROR(INDEX(Data!$K$2:$K$1823,MATCH('Ratios - Total'!$C1479,IF(Data!$A$2:$A$1823='Ratios - Total'!$A1479,Data!$C$2:$C$1823,0),0))/INDEX(Data!$G$2:$G$1823,MATCH('Ratios - Total'!$C1479,IF(Data!$A$2:$A$1823='Ratios - Total'!$A1479,Data!$C$2:$C$1823,0),0)),"Missing Data")</f>
        <v>Missing Data</v>
      </c>
    </row>
    <row r="1480" spans="1:24" x14ac:dyDescent="0.25">
      <c r="A1480" s="22" t="s">
        <v>42</v>
      </c>
      <c r="B1480" s="22" t="s">
        <v>43</v>
      </c>
      <c r="C1480" s="22">
        <v>2006</v>
      </c>
      <c r="D1480" s="5">
        <f t="array" ref="D1480">IFERROR(INDEX(Data!$H$2:$H$1823,MATCH('Ratios - Total'!$C1480,IF(Data!$A$2:$A$1823='Ratios - Total'!$A1480,Data!$C$2:$C$1823,0),0))/INDEX(Data!$D$2:$D$1823,MATCH('Ratios - Total'!$C1480,IF(Data!$A$2:$A$1823='Ratios - Total'!$A1480,Data!$C$2:$C$1823,0),0)),"Missing Data")</f>
        <v>1644.9228002922291</v>
      </c>
      <c r="E1480" s="22"/>
      <c r="F1480" s="5">
        <f t="array" ref="F1480">IFERROR(INDEX(Data!$G$2:$G$1823,MATCH('Ratios - Total'!$C1480,IF(Data!$A$2:$A$1823='Ratios - Total'!$A1480,Data!$C$2:$C$1823,0),0))/INDEX(Data!$D$2:$D$1823,MATCH('Ratios - Total'!$C1480,IF(Data!$A$2:$A$1823='Ratios - Total'!$A1480,Data!$C$2:$C$1823,0),0)),"Missing Data")</f>
        <v>0</v>
      </c>
      <c r="G1480" s="5"/>
      <c r="H1480" s="5" t="str">
        <f t="array" ref="H1480">IFERROR(INDEX(Data!$H$2:$H$1823,MATCH('Ratios - Total'!$C1480,IF(Data!$A$2:$A$1823='Ratios - Total'!$A1480,Data!$C$2:$C$1823,0),0))/INDEX(Data!$G$2:$G$1823,MATCH('Ratios - Total'!$C1480,IF(Data!$A$2:$A$1823='Ratios - Total'!$A1480,Data!$C$2:$C$1823,0),0)),"Missing Data")</f>
        <v>Missing Data</v>
      </c>
      <c r="I1480" s="5">
        <f t="array" ref="I1480">IFERROR(INDEX(Data!$G$2:$G$1823,MATCH('Ratios - Total'!$C1480,IF(Data!$A$2:$A$1823='Ratios - Total'!$A1480,Data!$C$2:$C$1823,0),0))/INDEX(Data!$D$2:$D$1823,MATCH('Ratios - Total'!$C1480,IF(Data!$A$2:$A$1823='Ratios - Total'!$A1480,Data!$C$2:$C$1823,0),0)),"Missing Data")</f>
        <v>0</v>
      </c>
      <c r="J1480" s="22"/>
      <c r="K1480" s="5">
        <f t="array" ref="K1480">IFERROR(INDEX(Data!$E$2:$E$1823,MATCH('Ratios - Total'!$C1480,IF(Data!$A$2:$A$1823='Ratios - Total'!$A1480,Data!$C$2:$C$1823,0),0))/INDEX(Data!$D$2:$D$1823,MATCH('Ratios - Total'!$C1480,IF(Data!$A$2:$A$1823='Ratios - Total'!$A1480,Data!$C$2:$C$1823,0),0)),"Missing Data")</f>
        <v>0</v>
      </c>
      <c r="L1480" s="5"/>
      <c r="M1480" s="5" t="str">
        <f t="array" ref="M1480">IFERROR(INDEX(Data!$F$2:$F$1823,MATCH('Ratios - Total'!$C1480,IF(Data!$A$2:$A$1823='Ratios - Total'!$A1480,Data!$C$2:$C$1823,0),0))/INDEX(Data!$E$2:$E$1823,MATCH('Ratios - Total'!$C1480,IF(Data!$A$2:$A$1823='Ratios - Total'!$A1480,Data!$C$2:$C$1823,0),0)),"Missing Data")</f>
        <v>Missing Data</v>
      </c>
      <c r="N1480" s="5"/>
      <c r="O1480" s="5" t="str">
        <f t="array" ref="O1480">IFERROR(INDEX(Data!$G$2:$G$1823,MATCH('Ratios - Total'!$C1480,IF(Data!$A$2:$A$1823='Ratios - Total'!$A1480,Data!$C$2:$C$1823,0),0))/INDEX(Data!$F$2:$F$1823,MATCH('Ratios - Total'!$C1480,IF(Data!$A$2:$A$1823='Ratios - Total'!$A1480,Data!$C$2:$C$1823,0),0)),"Missing Data")</f>
        <v>Missing Data</v>
      </c>
      <c r="P1480" s="5" t="str">
        <f t="array" ref="P1480">IFERROR(INDEX(Data!$H$2:$H$1823,MATCH('Ratios - Total'!$C1480,IF(Data!$A$2:$A$1823='Ratios - Total'!$A1480,Data!$C$2:$C$1823,0),0))/INDEX(Data!$G$2:$G$1823,MATCH('Ratios - Total'!$C1480,IF(Data!$A$2:$A$1823='Ratios - Total'!$A1480,Data!$C$2:$C$1823,0),0)),"Missing Data")</f>
        <v>Missing Data</v>
      </c>
      <c r="Q1480" s="5"/>
      <c r="R1480" s="5" t="str">
        <f t="array" ref="R1480">IFERROR(INDEX(Data!$L$2:$L$1823,MATCH('Ratios - Total'!$C1480,IF(Data!$A$2:$A$1823='Ratios - Total'!$A1480,Data!$C$2:$C$1823,0),0))/INDEX(Data!$G$2:$G$1823,MATCH('Ratios - Total'!$C1480,IF(Data!$A$2:$A$1823='Ratios - Total'!$A1480,Data!$C$2:$C$1823,0),0)),"Missing Data")</f>
        <v>Missing Data</v>
      </c>
      <c r="S1480" s="5"/>
      <c r="T1480" s="5">
        <f t="array" ref="T1480">IFERROR(INDEX(Data!$H$2:$H$1823,MATCH('Ratios - Total'!$C1480,IF(Data!$A$2:$A$1823='Ratios - Total'!$A1480,Data!$C$2:$C$1823,0),0))/INDEX(Data!$L$2:$L$1823,MATCH('Ratios - Total'!$C1480,IF(Data!$A$2:$A$1823='Ratios - Total'!$A1480,Data!$C$2:$C$1823,0),0)),"Missing Data")</f>
        <v>56005.017800185204</v>
      </c>
      <c r="U1480" s="5">
        <f t="array" ref="U1480">IFERROR(INDEX(Data!$K$2:$K$1823,MATCH('Ratios - Total'!$C1480,IF(Data!$A$2:$A$1823='Ratios - Total'!$A1480,Data!$C$2:$C$1823,0),0))/INDEX(Data!$H$2:$H$1823,MATCH('Ratios - Total'!$C1480,IF(Data!$A$2:$A$1823='Ratios - Total'!$A1480,Data!$C$2:$C$1823,0),0)),"Missing Data")</f>
        <v>0.51913976965537578</v>
      </c>
      <c r="V1480" s="5">
        <f t="array" ref="V1480">IFERROR(INDEX(Data!$K$2:$K$1823,MATCH('Ratios - Total'!$C1480,IF(Data!$A$2:$A$1823='Ratios - Total'!$A1480,Data!$C$2:$C$1823,0),0))/INDEX(Data!$L$2:$L$1823,MATCH('Ratios - Total'!$C1480,IF(Data!$A$2:$A$1823='Ratios - Total'!$A1480,Data!$C$2:$C$1823,0),0)),"Missing Data")</f>
        <v>29074.432040333366</v>
      </c>
      <c r="W1480" s="5">
        <f t="shared" si="23"/>
        <v>26930.585759851838</v>
      </c>
      <c r="X1480" s="5" t="str">
        <f t="array" ref="X1480">IFERROR(INDEX(Data!$K$2:$K$1823,MATCH('Ratios - Total'!$C1480,IF(Data!$A$2:$A$1823='Ratios - Total'!$A1480,Data!$C$2:$C$1823,0),0))/INDEX(Data!$G$2:$G$1823,MATCH('Ratios - Total'!$C1480,IF(Data!$A$2:$A$1823='Ratios - Total'!$A1480,Data!$C$2:$C$1823,0),0)),"Missing Data")</f>
        <v>Missing Data</v>
      </c>
    </row>
    <row r="1481" spans="1:24" x14ac:dyDescent="0.25">
      <c r="A1481" s="22" t="s">
        <v>44</v>
      </c>
      <c r="B1481" s="22" t="s">
        <v>45</v>
      </c>
      <c r="C1481" s="22">
        <v>2006</v>
      </c>
      <c r="D1481" s="5">
        <f t="array" ref="D1481">IFERROR(INDEX(Data!$H$2:$H$1823,MATCH('Ratios - Total'!$C1481,IF(Data!$A$2:$A$1823='Ratios - Total'!$A1481,Data!$C$2:$C$1823,0),0))/INDEX(Data!$D$2:$D$1823,MATCH('Ratios - Total'!$C1481,IF(Data!$A$2:$A$1823='Ratios - Total'!$A1481,Data!$C$2:$C$1823,0),0)),"Missing Data")</f>
        <v>1874.5600519745735</v>
      </c>
      <c r="E1481" s="22"/>
      <c r="F1481" s="5">
        <f t="array" ref="F1481">IFERROR(INDEX(Data!$G$2:$G$1823,MATCH('Ratios - Total'!$C1481,IF(Data!$A$2:$A$1823='Ratios - Total'!$A1481,Data!$C$2:$C$1823,0),0))/INDEX(Data!$D$2:$D$1823,MATCH('Ratios - Total'!$C1481,IF(Data!$A$2:$A$1823='Ratios - Total'!$A1481,Data!$C$2:$C$1823,0),0)),"Missing Data")</f>
        <v>0</v>
      </c>
      <c r="G1481" s="5"/>
      <c r="H1481" s="5" t="str">
        <f t="array" ref="H1481">IFERROR(INDEX(Data!$H$2:$H$1823,MATCH('Ratios - Total'!$C1481,IF(Data!$A$2:$A$1823='Ratios - Total'!$A1481,Data!$C$2:$C$1823,0),0))/INDEX(Data!$G$2:$G$1823,MATCH('Ratios - Total'!$C1481,IF(Data!$A$2:$A$1823='Ratios - Total'!$A1481,Data!$C$2:$C$1823,0),0)),"Missing Data")</f>
        <v>Missing Data</v>
      </c>
      <c r="I1481" s="5">
        <f t="array" ref="I1481">IFERROR(INDEX(Data!$G$2:$G$1823,MATCH('Ratios - Total'!$C1481,IF(Data!$A$2:$A$1823='Ratios - Total'!$A1481,Data!$C$2:$C$1823,0),0))/INDEX(Data!$D$2:$D$1823,MATCH('Ratios - Total'!$C1481,IF(Data!$A$2:$A$1823='Ratios - Total'!$A1481,Data!$C$2:$C$1823,0),0)),"Missing Data")</f>
        <v>0</v>
      </c>
      <c r="J1481" s="22"/>
      <c r="K1481" s="5">
        <f t="array" ref="K1481">IFERROR(INDEX(Data!$E$2:$E$1823,MATCH('Ratios - Total'!$C1481,IF(Data!$A$2:$A$1823='Ratios - Total'!$A1481,Data!$C$2:$C$1823,0),0))/INDEX(Data!$D$2:$D$1823,MATCH('Ratios - Total'!$C1481,IF(Data!$A$2:$A$1823='Ratios - Total'!$A1481,Data!$C$2:$C$1823,0),0)),"Missing Data")</f>
        <v>0</v>
      </c>
      <c r="L1481" s="5"/>
      <c r="M1481" s="5" t="str">
        <f t="array" ref="M1481">IFERROR(INDEX(Data!$F$2:$F$1823,MATCH('Ratios - Total'!$C1481,IF(Data!$A$2:$A$1823='Ratios - Total'!$A1481,Data!$C$2:$C$1823,0),0))/INDEX(Data!$E$2:$E$1823,MATCH('Ratios - Total'!$C1481,IF(Data!$A$2:$A$1823='Ratios - Total'!$A1481,Data!$C$2:$C$1823,0),0)),"Missing Data")</f>
        <v>Missing Data</v>
      </c>
      <c r="N1481" s="5"/>
      <c r="O1481" s="5" t="str">
        <f t="array" ref="O1481">IFERROR(INDEX(Data!$G$2:$G$1823,MATCH('Ratios - Total'!$C1481,IF(Data!$A$2:$A$1823='Ratios - Total'!$A1481,Data!$C$2:$C$1823,0),0))/INDEX(Data!$F$2:$F$1823,MATCH('Ratios - Total'!$C1481,IF(Data!$A$2:$A$1823='Ratios - Total'!$A1481,Data!$C$2:$C$1823,0),0)),"Missing Data")</f>
        <v>Missing Data</v>
      </c>
      <c r="P1481" s="5" t="str">
        <f t="array" ref="P1481">IFERROR(INDEX(Data!$H$2:$H$1823,MATCH('Ratios - Total'!$C1481,IF(Data!$A$2:$A$1823='Ratios - Total'!$A1481,Data!$C$2:$C$1823,0),0))/INDEX(Data!$G$2:$G$1823,MATCH('Ratios - Total'!$C1481,IF(Data!$A$2:$A$1823='Ratios - Total'!$A1481,Data!$C$2:$C$1823,0),0)),"Missing Data")</f>
        <v>Missing Data</v>
      </c>
      <c r="Q1481" s="5"/>
      <c r="R1481" s="5" t="str">
        <f t="array" ref="R1481">IFERROR(INDEX(Data!$L$2:$L$1823,MATCH('Ratios - Total'!$C1481,IF(Data!$A$2:$A$1823='Ratios - Total'!$A1481,Data!$C$2:$C$1823,0),0))/INDEX(Data!$G$2:$G$1823,MATCH('Ratios - Total'!$C1481,IF(Data!$A$2:$A$1823='Ratios - Total'!$A1481,Data!$C$2:$C$1823,0),0)),"Missing Data")</f>
        <v>Missing Data</v>
      </c>
      <c r="S1481" s="5"/>
      <c r="T1481" s="5">
        <f t="array" ref="T1481">IFERROR(INDEX(Data!$H$2:$H$1823,MATCH('Ratios - Total'!$C1481,IF(Data!$A$2:$A$1823='Ratios - Total'!$A1481,Data!$C$2:$C$1823,0),0))/INDEX(Data!$L$2:$L$1823,MATCH('Ratios - Total'!$C1481,IF(Data!$A$2:$A$1823='Ratios - Total'!$A1481,Data!$C$2:$C$1823,0),0)),"Missing Data")</f>
        <v>88769.521988656445</v>
      </c>
      <c r="U1481" s="5">
        <f t="array" ref="U1481">IFERROR(INDEX(Data!$K$2:$K$1823,MATCH('Ratios - Total'!$C1481,IF(Data!$A$2:$A$1823='Ratios - Total'!$A1481,Data!$C$2:$C$1823,0),0))/INDEX(Data!$H$2:$H$1823,MATCH('Ratios - Total'!$C1481,IF(Data!$A$2:$A$1823='Ratios - Total'!$A1481,Data!$C$2:$C$1823,0),0)),"Missing Data")</f>
        <v>0.48946369784286642</v>
      </c>
      <c r="V1481" s="5">
        <f t="array" ref="V1481">IFERROR(INDEX(Data!$K$2:$K$1823,MATCH('Ratios - Total'!$C1481,IF(Data!$A$2:$A$1823='Ratios - Total'!$A1481,Data!$C$2:$C$1823,0),0))/INDEX(Data!$L$2:$L$1823,MATCH('Ratios - Total'!$C1481,IF(Data!$A$2:$A$1823='Ratios - Total'!$A1481,Data!$C$2:$C$1823,0),0)),"Missing Data")</f>
        <v>43449.458488311429</v>
      </c>
      <c r="W1481" s="5">
        <f t="shared" si="23"/>
        <v>45320.063500345015</v>
      </c>
      <c r="X1481" s="5" t="str">
        <f t="array" ref="X1481">IFERROR(INDEX(Data!$K$2:$K$1823,MATCH('Ratios - Total'!$C1481,IF(Data!$A$2:$A$1823='Ratios - Total'!$A1481,Data!$C$2:$C$1823,0),0))/INDEX(Data!$G$2:$G$1823,MATCH('Ratios - Total'!$C1481,IF(Data!$A$2:$A$1823='Ratios - Total'!$A1481,Data!$C$2:$C$1823,0),0)),"Missing Data")</f>
        <v>Missing Data</v>
      </c>
    </row>
    <row r="1482" spans="1:24" x14ac:dyDescent="0.25">
      <c r="A1482" s="22" t="s">
        <v>46</v>
      </c>
      <c r="B1482" s="22" t="s">
        <v>47</v>
      </c>
      <c r="C1482" s="22">
        <v>2006</v>
      </c>
      <c r="D1482" s="5">
        <f t="array" ref="D1482">IFERROR(INDEX(Data!$H$2:$H$1823,MATCH('Ratios - Total'!$C1482,IF(Data!$A$2:$A$1823='Ratios - Total'!$A1482,Data!$C$2:$C$1823,0),0))/INDEX(Data!$D$2:$D$1823,MATCH('Ratios - Total'!$C1482,IF(Data!$A$2:$A$1823='Ratios - Total'!$A1482,Data!$C$2:$C$1823,0),0)),"Missing Data")</f>
        <v>1881.5959503806814</v>
      </c>
      <c r="E1482" s="22"/>
      <c r="F1482" s="5">
        <f t="array" ref="F1482">IFERROR(INDEX(Data!$G$2:$G$1823,MATCH('Ratios - Total'!$C1482,IF(Data!$A$2:$A$1823='Ratios - Total'!$A1482,Data!$C$2:$C$1823,0),0))/INDEX(Data!$D$2:$D$1823,MATCH('Ratios - Total'!$C1482,IF(Data!$A$2:$A$1823='Ratios - Total'!$A1482,Data!$C$2:$C$1823,0),0)),"Missing Data")</f>
        <v>0</v>
      </c>
      <c r="G1482" s="5"/>
      <c r="H1482" s="5" t="str">
        <f t="array" ref="H1482">IFERROR(INDEX(Data!$H$2:$H$1823,MATCH('Ratios - Total'!$C1482,IF(Data!$A$2:$A$1823='Ratios - Total'!$A1482,Data!$C$2:$C$1823,0),0))/INDEX(Data!$G$2:$G$1823,MATCH('Ratios - Total'!$C1482,IF(Data!$A$2:$A$1823='Ratios - Total'!$A1482,Data!$C$2:$C$1823,0),0)),"Missing Data")</f>
        <v>Missing Data</v>
      </c>
      <c r="I1482" s="5">
        <f t="array" ref="I1482">IFERROR(INDEX(Data!$G$2:$G$1823,MATCH('Ratios - Total'!$C1482,IF(Data!$A$2:$A$1823='Ratios - Total'!$A1482,Data!$C$2:$C$1823,0),0))/INDEX(Data!$D$2:$D$1823,MATCH('Ratios - Total'!$C1482,IF(Data!$A$2:$A$1823='Ratios - Total'!$A1482,Data!$C$2:$C$1823,0),0)),"Missing Data")</f>
        <v>0</v>
      </c>
      <c r="J1482" s="22"/>
      <c r="K1482" s="5">
        <f t="array" ref="K1482">IFERROR(INDEX(Data!$E$2:$E$1823,MATCH('Ratios - Total'!$C1482,IF(Data!$A$2:$A$1823='Ratios - Total'!$A1482,Data!$C$2:$C$1823,0),0))/INDEX(Data!$D$2:$D$1823,MATCH('Ratios - Total'!$C1482,IF(Data!$A$2:$A$1823='Ratios - Total'!$A1482,Data!$C$2:$C$1823,0),0)),"Missing Data")</f>
        <v>0</v>
      </c>
      <c r="L1482" s="5"/>
      <c r="M1482" s="5" t="str">
        <f t="array" ref="M1482">IFERROR(INDEX(Data!$F$2:$F$1823,MATCH('Ratios - Total'!$C1482,IF(Data!$A$2:$A$1823='Ratios - Total'!$A1482,Data!$C$2:$C$1823,0),0))/INDEX(Data!$E$2:$E$1823,MATCH('Ratios - Total'!$C1482,IF(Data!$A$2:$A$1823='Ratios - Total'!$A1482,Data!$C$2:$C$1823,0),0)),"Missing Data")</f>
        <v>Missing Data</v>
      </c>
      <c r="N1482" s="5"/>
      <c r="O1482" s="5" t="str">
        <f t="array" ref="O1482">IFERROR(INDEX(Data!$G$2:$G$1823,MATCH('Ratios - Total'!$C1482,IF(Data!$A$2:$A$1823='Ratios - Total'!$A1482,Data!$C$2:$C$1823,0),0))/INDEX(Data!$F$2:$F$1823,MATCH('Ratios - Total'!$C1482,IF(Data!$A$2:$A$1823='Ratios - Total'!$A1482,Data!$C$2:$C$1823,0),0)),"Missing Data")</f>
        <v>Missing Data</v>
      </c>
      <c r="P1482" s="5" t="str">
        <f t="array" ref="P1482">IFERROR(INDEX(Data!$H$2:$H$1823,MATCH('Ratios - Total'!$C1482,IF(Data!$A$2:$A$1823='Ratios - Total'!$A1482,Data!$C$2:$C$1823,0),0))/INDEX(Data!$G$2:$G$1823,MATCH('Ratios - Total'!$C1482,IF(Data!$A$2:$A$1823='Ratios - Total'!$A1482,Data!$C$2:$C$1823,0),0)),"Missing Data")</f>
        <v>Missing Data</v>
      </c>
      <c r="Q1482" s="5"/>
      <c r="R1482" s="5" t="str">
        <f t="array" ref="R1482">IFERROR(INDEX(Data!$L$2:$L$1823,MATCH('Ratios - Total'!$C1482,IF(Data!$A$2:$A$1823='Ratios - Total'!$A1482,Data!$C$2:$C$1823,0),0))/INDEX(Data!$G$2:$G$1823,MATCH('Ratios - Total'!$C1482,IF(Data!$A$2:$A$1823='Ratios - Total'!$A1482,Data!$C$2:$C$1823,0),0)),"Missing Data")</f>
        <v>Missing Data</v>
      </c>
      <c r="S1482" s="5"/>
      <c r="T1482" s="5">
        <f t="array" ref="T1482">IFERROR(INDEX(Data!$H$2:$H$1823,MATCH('Ratios - Total'!$C1482,IF(Data!$A$2:$A$1823='Ratios - Total'!$A1482,Data!$C$2:$C$1823,0),0))/INDEX(Data!$L$2:$L$1823,MATCH('Ratios - Total'!$C1482,IF(Data!$A$2:$A$1823='Ratios - Total'!$A1482,Data!$C$2:$C$1823,0),0)),"Missing Data")</f>
        <v>80548.612216003952</v>
      </c>
      <c r="U1482" s="5">
        <f t="array" ref="U1482">IFERROR(INDEX(Data!$K$2:$K$1823,MATCH('Ratios - Total'!$C1482,IF(Data!$A$2:$A$1823='Ratios - Total'!$A1482,Data!$C$2:$C$1823,0),0))/INDEX(Data!$H$2:$H$1823,MATCH('Ratios - Total'!$C1482,IF(Data!$A$2:$A$1823='Ratios - Total'!$A1482,Data!$C$2:$C$1823,0),0)),"Missing Data")</f>
        <v>0.49050526556019974</v>
      </c>
      <c r="V1482" s="5">
        <f t="array" ref="V1482">IFERROR(INDEX(Data!$K$2:$K$1823,MATCH('Ratios - Total'!$C1482,IF(Data!$A$2:$A$1823='Ratios - Total'!$A1482,Data!$C$2:$C$1823,0),0))/INDEX(Data!$L$2:$L$1823,MATCH('Ratios - Total'!$C1482,IF(Data!$A$2:$A$1823='Ratios - Total'!$A1482,Data!$C$2:$C$1823,0),0)),"Missing Data")</f>
        <v>39509.518425516566</v>
      </c>
      <c r="W1482" s="5">
        <f t="shared" si="23"/>
        <v>41039.093790487386</v>
      </c>
      <c r="X1482" s="5" t="str">
        <f t="array" ref="X1482">IFERROR(INDEX(Data!$K$2:$K$1823,MATCH('Ratios - Total'!$C1482,IF(Data!$A$2:$A$1823='Ratios - Total'!$A1482,Data!$C$2:$C$1823,0),0))/INDEX(Data!$G$2:$G$1823,MATCH('Ratios - Total'!$C1482,IF(Data!$A$2:$A$1823='Ratios - Total'!$A1482,Data!$C$2:$C$1823,0),0)),"Missing Data")</f>
        <v>Missing Data</v>
      </c>
    </row>
    <row r="1483" spans="1:24" x14ac:dyDescent="0.25">
      <c r="A1483" s="22" t="s">
        <v>48</v>
      </c>
      <c r="B1483" s="22" t="s">
        <v>49</v>
      </c>
      <c r="C1483" s="22">
        <v>2006</v>
      </c>
      <c r="D1483" s="5">
        <f t="array" ref="D1483">IFERROR(INDEX(Data!$H$2:$H$1823,MATCH('Ratios - Total'!$C1483,IF(Data!$A$2:$A$1823='Ratios - Total'!$A1483,Data!$C$2:$C$1823,0),0))/INDEX(Data!$D$2:$D$1823,MATCH('Ratios - Total'!$C1483,IF(Data!$A$2:$A$1823='Ratios - Total'!$A1483,Data!$C$2:$C$1823,0),0)),"Missing Data")</f>
        <v>1844.6511175029377</v>
      </c>
      <c r="E1483" s="22"/>
      <c r="F1483" s="5">
        <f t="array" ref="F1483">IFERROR(INDEX(Data!$G$2:$G$1823,MATCH('Ratios - Total'!$C1483,IF(Data!$A$2:$A$1823='Ratios - Total'!$A1483,Data!$C$2:$C$1823,0),0))/INDEX(Data!$D$2:$D$1823,MATCH('Ratios - Total'!$C1483,IF(Data!$A$2:$A$1823='Ratios - Total'!$A1483,Data!$C$2:$C$1823,0),0)),"Missing Data")</f>
        <v>0</v>
      </c>
      <c r="G1483" s="5"/>
      <c r="H1483" s="5" t="str">
        <f t="array" ref="H1483">IFERROR(INDEX(Data!$H$2:$H$1823,MATCH('Ratios - Total'!$C1483,IF(Data!$A$2:$A$1823='Ratios - Total'!$A1483,Data!$C$2:$C$1823,0),0))/INDEX(Data!$G$2:$G$1823,MATCH('Ratios - Total'!$C1483,IF(Data!$A$2:$A$1823='Ratios - Total'!$A1483,Data!$C$2:$C$1823,0),0)),"Missing Data")</f>
        <v>Missing Data</v>
      </c>
      <c r="I1483" s="5">
        <f t="array" ref="I1483">IFERROR(INDEX(Data!$G$2:$G$1823,MATCH('Ratios - Total'!$C1483,IF(Data!$A$2:$A$1823='Ratios - Total'!$A1483,Data!$C$2:$C$1823,0),0))/INDEX(Data!$D$2:$D$1823,MATCH('Ratios - Total'!$C1483,IF(Data!$A$2:$A$1823='Ratios - Total'!$A1483,Data!$C$2:$C$1823,0),0)),"Missing Data")</f>
        <v>0</v>
      </c>
      <c r="J1483" s="22"/>
      <c r="K1483" s="5">
        <f t="array" ref="K1483">IFERROR(INDEX(Data!$E$2:$E$1823,MATCH('Ratios - Total'!$C1483,IF(Data!$A$2:$A$1823='Ratios - Total'!$A1483,Data!$C$2:$C$1823,0),0))/INDEX(Data!$D$2:$D$1823,MATCH('Ratios - Total'!$C1483,IF(Data!$A$2:$A$1823='Ratios - Total'!$A1483,Data!$C$2:$C$1823,0),0)),"Missing Data")</f>
        <v>0</v>
      </c>
      <c r="L1483" s="5"/>
      <c r="M1483" s="5" t="str">
        <f t="array" ref="M1483">IFERROR(INDEX(Data!$F$2:$F$1823,MATCH('Ratios - Total'!$C1483,IF(Data!$A$2:$A$1823='Ratios - Total'!$A1483,Data!$C$2:$C$1823,0),0))/INDEX(Data!$E$2:$E$1823,MATCH('Ratios - Total'!$C1483,IF(Data!$A$2:$A$1823='Ratios - Total'!$A1483,Data!$C$2:$C$1823,0),0)),"Missing Data")</f>
        <v>Missing Data</v>
      </c>
      <c r="N1483" s="5"/>
      <c r="O1483" s="5" t="str">
        <f t="array" ref="O1483">IFERROR(INDEX(Data!$G$2:$G$1823,MATCH('Ratios - Total'!$C1483,IF(Data!$A$2:$A$1823='Ratios - Total'!$A1483,Data!$C$2:$C$1823,0),0))/INDEX(Data!$F$2:$F$1823,MATCH('Ratios - Total'!$C1483,IF(Data!$A$2:$A$1823='Ratios - Total'!$A1483,Data!$C$2:$C$1823,0),0)),"Missing Data")</f>
        <v>Missing Data</v>
      </c>
      <c r="P1483" s="5" t="str">
        <f t="array" ref="P1483">IFERROR(INDEX(Data!$H$2:$H$1823,MATCH('Ratios - Total'!$C1483,IF(Data!$A$2:$A$1823='Ratios - Total'!$A1483,Data!$C$2:$C$1823,0),0))/INDEX(Data!$G$2:$G$1823,MATCH('Ratios - Total'!$C1483,IF(Data!$A$2:$A$1823='Ratios - Total'!$A1483,Data!$C$2:$C$1823,0),0)),"Missing Data")</f>
        <v>Missing Data</v>
      </c>
      <c r="Q1483" s="5"/>
      <c r="R1483" s="5" t="str">
        <f t="array" ref="R1483">IFERROR(INDEX(Data!$L$2:$L$1823,MATCH('Ratios - Total'!$C1483,IF(Data!$A$2:$A$1823='Ratios - Total'!$A1483,Data!$C$2:$C$1823,0),0))/INDEX(Data!$G$2:$G$1823,MATCH('Ratios - Total'!$C1483,IF(Data!$A$2:$A$1823='Ratios - Total'!$A1483,Data!$C$2:$C$1823,0),0)),"Missing Data")</f>
        <v>Missing Data</v>
      </c>
      <c r="S1483" s="5"/>
      <c r="T1483" s="5">
        <f t="array" ref="T1483">IFERROR(INDEX(Data!$H$2:$H$1823,MATCH('Ratios - Total'!$C1483,IF(Data!$A$2:$A$1823='Ratios - Total'!$A1483,Data!$C$2:$C$1823,0),0))/INDEX(Data!$L$2:$L$1823,MATCH('Ratios - Total'!$C1483,IF(Data!$A$2:$A$1823='Ratios - Total'!$A1483,Data!$C$2:$C$1823,0),0)),"Missing Data")</f>
        <v>87931.775262540439</v>
      </c>
      <c r="U1483" s="5">
        <f t="array" ref="U1483">IFERROR(INDEX(Data!$K$2:$K$1823,MATCH('Ratios - Total'!$C1483,IF(Data!$A$2:$A$1823='Ratios - Total'!$A1483,Data!$C$2:$C$1823,0),0))/INDEX(Data!$H$2:$H$1823,MATCH('Ratios - Total'!$C1483,IF(Data!$A$2:$A$1823='Ratios - Total'!$A1483,Data!$C$2:$C$1823,0),0)),"Missing Data")</f>
        <v>0.4240513520735924</v>
      </c>
      <c r="V1483" s="5">
        <f t="array" ref="V1483">IFERROR(INDEX(Data!$K$2:$K$1823,MATCH('Ratios - Total'!$C1483,IF(Data!$A$2:$A$1823='Ratios - Total'!$A1483,Data!$C$2:$C$1823,0),0))/INDEX(Data!$L$2:$L$1823,MATCH('Ratios - Total'!$C1483,IF(Data!$A$2:$A$1823='Ratios - Total'!$A1483,Data!$C$2:$C$1823,0),0)),"Missing Data")</f>
        <v>37287.588190311537</v>
      </c>
      <c r="W1483" s="5">
        <f t="shared" si="23"/>
        <v>50644.187072228902</v>
      </c>
      <c r="X1483" s="5" t="str">
        <f t="array" ref="X1483">IFERROR(INDEX(Data!$K$2:$K$1823,MATCH('Ratios - Total'!$C1483,IF(Data!$A$2:$A$1823='Ratios - Total'!$A1483,Data!$C$2:$C$1823,0),0))/INDEX(Data!$G$2:$G$1823,MATCH('Ratios - Total'!$C1483,IF(Data!$A$2:$A$1823='Ratios - Total'!$A1483,Data!$C$2:$C$1823,0),0)),"Missing Data")</f>
        <v>Missing Data</v>
      </c>
    </row>
    <row r="1484" spans="1:24" x14ac:dyDescent="0.25">
      <c r="A1484" s="22" t="s">
        <v>50</v>
      </c>
      <c r="B1484" s="22" t="s">
        <v>51</v>
      </c>
      <c r="C1484" s="22">
        <v>2006</v>
      </c>
      <c r="D1484" s="5">
        <f t="array" ref="D1484">IFERROR(INDEX(Data!$H$2:$H$1823,MATCH('Ratios - Total'!$C1484,IF(Data!$A$2:$A$1823='Ratios - Total'!$A1484,Data!$C$2:$C$1823,0),0))/INDEX(Data!$D$2:$D$1823,MATCH('Ratios - Total'!$C1484,IF(Data!$A$2:$A$1823='Ratios - Total'!$A1484,Data!$C$2:$C$1823,0),0)),"Missing Data")</f>
        <v>1884.9637228614781</v>
      </c>
      <c r="E1484" s="22"/>
      <c r="F1484" s="5">
        <f t="array" ref="F1484">IFERROR(INDEX(Data!$G$2:$G$1823,MATCH('Ratios - Total'!$C1484,IF(Data!$A$2:$A$1823='Ratios - Total'!$A1484,Data!$C$2:$C$1823,0),0))/INDEX(Data!$D$2:$D$1823,MATCH('Ratios - Total'!$C1484,IF(Data!$A$2:$A$1823='Ratios - Total'!$A1484,Data!$C$2:$C$1823,0),0)),"Missing Data")</f>
        <v>0</v>
      </c>
      <c r="G1484" s="5"/>
      <c r="H1484" s="5" t="str">
        <f t="array" ref="H1484">IFERROR(INDEX(Data!$H$2:$H$1823,MATCH('Ratios - Total'!$C1484,IF(Data!$A$2:$A$1823='Ratios - Total'!$A1484,Data!$C$2:$C$1823,0),0))/INDEX(Data!$G$2:$G$1823,MATCH('Ratios - Total'!$C1484,IF(Data!$A$2:$A$1823='Ratios - Total'!$A1484,Data!$C$2:$C$1823,0),0)),"Missing Data")</f>
        <v>Missing Data</v>
      </c>
      <c r="I1484" s="5">
        <f t="array" ref="I1484">IFERROR(INDEX(Data!$G$2:$G$1823,MATCH('Ratios - Total'!$C1484,IF(Data!$A$2:$A$1823='Ratios - Total'!$A1484,Data!$C$2:$C$1823,0),0))/INDEX(Data!$D$2:$D$1823,MATCH('Ratios - Total'!$C1484,IF(Data!$A$2:$A$1823='Ratios - Total'!$A1484,Data!$C$2:$C$1823,0),0)),"Missing Data")</f>
        <v>0</v>
      </c>
      <c r="J1484" s="22"/>
      <c r="K1484" s="5">
        <f t="array" ref="K1484">IFERROR(INDEX(Data!$E$2:$E$1823,MATCH('Ratios - Total'!$C1484,IF(Data!$A$2:$A$1823='Ratios - Total'!$A1484,Data!$C$2:$C$1823,0),0))/INDEX(Data!$D$2:$D$1823,MATCH('Ratios - Total'!$C1484,IF(Data!$A$2:$A$1823='Ratios - Total'!$A1484,Data!$C$2:$C$1823,0),0)),"Missing Data")</f>
        <v>0</v>
      </c>
      <c r="L1484" s="5"/>
      <c r="M1484" s="5" t="str">
        <f t="array" ref="M1484">IFERROR(INDEX(Data!$F$2:$F$1823,MATCH('Ratios - Total'!$C1484,IF(Data!$A$2:$A$1823='Ratios - Total'!$A1484,Data!$C$2:$C$1823,0),0))/INDEX(Data!$E$2:$E$1823,MATCH('Ratios - Total'!$C1484,IF(Data!$A$2:$A$1823='Ratios - Total'!$A1484,Data!$C$2:$C$1823,0),0)),"Missing Data")</f>
        <v>Missing Data</v>
      </c>
      <c r="N1484" s="5"/>
      <c r="O1484" s="5" t="str">
        <f t="array" ref="O1484">IFERROR(INDEX(Data!$G$2:$G$1823,MATCH('Ratios - Total'!$C1484,IF(Data!$A$2:$A$1823='Ratios - Total'!$A1484,Data!$C$2:$C$1823,0),0))/INDEX(Data!$F$2:$F$1823,MATCH('Ratios - Total'!$C1484,IF(Data!$A$2:$A$1823='Ratios - Total'!$A1484,Data!$C$2:$C$1823,0),0)),"Missing Data")</f>
        <v>Missing Data</v>
      </c>
      <c r="P1484" s="5" t="str">
        <f t="array" ref="P1484">IFERROR(INDEX(Data!$H$2:$H$1823,MATCH('Ratios - Total'!$C1484,IF(Data!$A$2:$A$1823='Ratios - Total'!$A1484,Data!$C$2:$C$1823,0),0))/INDEX(Data!$G$2:$G$1823,MATCH('Ratios - Total'!$C1484,IF(Data!$A$2:$A$1823='Ratios - Total'!$A1484,Data!$C$2:$C$1823,0),0)),"Missing Data")</f>
        <v>Missing Data</v>
      </c>
      <c r="Q1484" s="5"/>
      <c r="R1484" s="5" t="str">
        <f t="array" ref="R1484">IFERROR(INDEX(Data!$L$2:$L$1823,MATCH('Ratios - Total'!$C1484,IF(Data!$A$2:$A$1823='Ratios - Total'!$A1484,Data!$C$2:$C$1823,0),0))/INDEX(Data!$G$2:$G$1823,MATCH('Ratios - Total'!$C1484,IF(Data!$A$2:$A$1823='Ratios - Total'!$A1484,Data!$C$2:$C$1823,0),0)),"Missing Data")</f>
        <v>Missing Data</v>
      </c>
      <c r="S1484" s="5"/>
      <c r="T1484" s="5">
        <f t="array" ref="T1484">IFERROR(INDEX(Data!$H$2:$H$1823,MATCH('Ratios - Total'!$C1484,IF(Data!$A$2:$A$1823='Ratios - Total'!$A1484,Data!$C$2:$C$1823,0),0))/INDEX(Data!$L$2:$L$1823,MATCH('Ratios - Total'!$C1484,IF(Data!$A$2:$A$1823='Ratios - Total'!$A1484,Data!$C$2:$C$1823,0),0)),"Missing Data")</f>
        <v>87416.373479908754</v>
      </c>
      <c r="U1484" s="5">
        <f t="array" ref="U1484">IFERROR(INDEX(Data!$K$2:$K$1823,MATCH('Ratios - Total'!$C1484,IF(Data!$A$2:$A$1823='Ratios - Total'!$A1484,Data!$C$2:$C$1823,0),0))/INDEX(Data!$H$2:$H$1823,MATCH('Ratios - Total'!$C1484,IF(Data!$A$2:$A$1823='Ratios - Total'!$A1484,Data!$C$2:$C$1823,0),0)),"Missing Data")</f>
        <v>0.40209027017468396</v>
      </c>
      <c r="V1484" s="5">
        <f t="array" ref="V1484">IFERROR(INDEX(Data!$K$2:$K$1823,MATCH('Ratios - Total'!$C1484,IF(Data!$A$2:$A$1823='Ratios - Total'!$A1484,Data!$C$2:$C$1823,0),0))/INDEX(Data!$L$2:$L$1823,MATCH('Ratios - Total'!$C1484,IF(Data!$A$2:$A$1823='Ratios - Total'!$A1484,Data!$C$2:$C$1823,0),0)),"Missing Data")</f>
        <v>35149.273230227584</v>
      </c>
      <c r="W1484" s="5">
        <f t="shared" si="23"/>
        <v>52267.100249681171</v>
      </c>
      <c r="X1484" s="5" t="str">
        <f t="array" ref="X1484">IFERROR(INDEX(Data!$K$2:$K$1823,MATCH('Ratios - Total'!$C1484,IF(Data!$A$2:$A$1823='Ratios - Total'!$A1484,Data!$C$2:$C$1823,0),0))/INDEX(Data!$G$2:$G$1823,MATCH('Ratios - Total'!$C1484,IF(Data!$A$2:$A$1823='Ratios - Total'!$A1484,Data!$C$2:$C$1823,0),0)),"Missing Data")</f>
        <v>Missing Data</v>
      </c>
    </row>
    <row r="1485" spans="1:24" x14ac:dyDescent="0.25">
      <c r="A1485" s="22" t="s">
        <v>52</v>
      </c>
      <c r="B1485" s="22" t="s">
        <v>53</v>
      </c>
      <c r="C1485" s="22">
        <v>2006</v>
      </c>
      <c r="D1485" s="5">
        <f t="array" ref="D1485">IFERROR(INDEX(Data!$H$2:$H$1823,MATCH('Ratios - Total'!$C1485,IF(Data!$A$2:$A$1823='Ratios - Total'!$A1485,Data!$C$2:$C$1823,0),0))/INDEX(Data!$D$2:$D$1823,MATCH('Ratios - Total'!$C1485,IF(Data!$A$2:$A$1823='Ratios - Total'!$A1485,Data!$C$2:$C$1823,0),0)),"Missing Data")</f>
        <v>1475.9385083122831</v>
      </c>
      <c r="E1485" s="22"/>
      <c r="F1485" s="5">
        <f t="array" ref="F1485">IFERROR(INDEX(Data!$G$2:$G$1823,MATCH('Ratios - Total'!$C1485,IF(Data!$A$2:$A$1823='Ratios - Total'!$A1485,Data!$C$2:$C$1823,0),0))/INDEX(Data!$D$2:$D$1823,MATCH('Ratios - Total'!$C1485,IF(Data!$A$2:$A$1823='Ratios - Total'!$A1485,Data!$C$2:$C$1823,0),0)),"Missing Data")</f>
        <v>0</v>
      </c>
      <c r="G1485" s="5"/>
      <c r="H1485" s="5" t="str">
        <f t="array" ref="H1485">IFERROR(INDEX(Data!$H$2:$H$1823,MATCH('Ratios - Total'!$C1485,IF(Data!$A$2:$A$1823='Ratios - Total'!$A1485,Data!$C$2:$C$1823,0),0))/INDEX(Data!$G$2:$G$1823,MATCH('Ratios - Total'!$C1485,IF(Data!$A$2:$A$1823='Ratios - Total'!$A1485,Data!$C$2:$C$1823,0),0)),"Missing Data")</f>
        <v>Missing Data</v>
      </c>
      <c r="I1485" s="5">
        <f t="array" ref="I1485">IFERROR(INDEX(Data!$G$2:$G$1823,MATCH('Ratios - Total'!$C1485,IF(Data!$A$2:$A$1823='Ratios - Total'!$A1485,Data!$C$2:$C$1823,0),0))/INDEX(Data!$D$2:$D$1823,MATCH('Ratios - Total'!$C1485,IF(Data!$A$2:$A$1823='Ratios - Total'!$A1485,Data!$C$2:$C$1823,0),0)),"Missing Data")</f>
        <v>0</v>
      </c>
      <c r="J1485" s="22"/>
      <c r="K1485" s="5">
        <f t="array" ref="K1485">IFERROR(INDEX(Data!$E$2:$E$1823,MATCH('Ratios - Total'!$C1485,IF(Data!$A$2:$A$1823='Ratios - Total'!$A1485,Data!$C$2:$C$1823,0),0))/INDEX(Data!$D$2:$D$1823,MATCH('Ratios - Total'!$C1485,IF(Data!$A$2:$A$1823='Ratios - Total'!$A1485,Data!$C$2:$C$1823,0),0)),"Missing Data")</f>
        <v>0</v>
      </c>
      <c r="L1485" s="5"/>
      <c r="M1485" s="5" t="str">
        <f t="array" ref="M1485">IFERROR(INDEX(Data!$F$2:$F$1823,MATCH('Ratios - Total'!$C1485,IF(Data!$A$2:$A$1823='Ratios - Total'!$A1485,Data!$C$2:$C$1823,0),0))/INDEX(Data!$E$2:$E$1823,MATCH('Ratios - Total'!$C1485,IF(Data!$A$2:$A$1823='Ratios - Total'!$A1485,Data!$C$2:$C$1823,0),0)),"Missing Data")</f>
        <v>Missing Data</v>
      </c>
      <c r="N1485" s="5"/>
      <c r="O1485" s="5" t="str">
        <f t="array" ref="O1485">IFERROR(INDEX(Data!$G$2:$G$1823,MATCH('Ratios - Total'!$C1485,IF(Data!$A$2:$A$1823='Ratios - Total'!$A1485,Data!$C$2:$C$1823,0),0))/INDEX(Data!$F$2:$F$1823,MATCH('Ratios - Total'!$C1485,IF(Data!$A$2:$A$1823='Ratios - Total'!$A1485,Data!$C$2:$C$1823,0),0)),"Missing Data")</f>
        <v>Missing Data</v>
      </c>
      <c r="P1485" s="5" t="str">
        <f t="array" ref="P1485">IFERROR(INDEX(Data!$H$2:$H$1823,MATCH('Ratios - Total'!$C1485,IF(Data!$A$2:$A$1823='Ratios - Total'!$A1485,Data!$C$2:$C$1823,0),0))/INDEX(Data!$G$2:$G$1823,MATCH('Ratios - Total'!$C1485,IF(Data!$A$2:$A$1823='Ratios - Total'!$A1485,Data!$C$2:$C$1823,0),0)),"Missing Data")</f>
        <v>Missing Data</v>
      </c>
      <c r="Q1485" s="5"/>
      <c r="R1485" s="5" t="str">
        <f t="array" ref="R1485">IFERROR(INDEX(Data!$L$2:$L$1823,MATCH('Ratios - Total'!$C1485,IF(Data!$A$2:$A$1823='Ratios - Total'!$A1485,Data!$C$2:$C$1823,0),0))/INDEX(Data!$G$2:$G$1823,MATCH('Ratios - Total'!$C1485,IF(Data!$A$2:$A$1823='Ratios - Total'!$A1485,Data!$C$2:$C$1823,0),0)),"Missing Data")</f>
        <v>Missing Data</v>
      </c>
      <c r="S1485" s="5"/>
      <c r="T1485" s="5">
        <f t="array" ref="T1485">IFERROR(INDEX(Data!$H$2:$H$1823,MATCH('Ratios - Total'!$C1485,IF(Data!$A$2:$A$1823='Ratios - Total'!$A1485,Data!$C$2:$C$1823,0),0))/INDEX(Data!$L$2:$L$1823,MATCH('Ratios - Total'!$C1485,IF(Data!$A$2:$A$1823='Ratios - Total'!$A1485,Data!$C$2:$C$1823,0),0)),"Missing Data")</f>
        <v>58521.3798676039</v>
      </c>
      <c r="U1485" s="5">
        <f t="array" ref="U1485">IFERROR(INDEX(Data!$K$2:$K$1823,MATCH('Ratios - Total'!$C1485,IF(Data!$A$2:$A$1823='Ratios - Total'!$A1485,Data!$C$2:$C$1823,0),0))/INDEX(Data!$H$2:$H$1823,MATCH('Ratios - Total'!$C1485,IF(Data!$A$2:$A$1823='Ratios - Total'!$A1485,Data!$C$2:$C$1823,0),0)),"Missing Data")</f>
        <v>0.4553636448434577</v>
      </c>
      <c r="V1485" s="5">
        <f t="array" ref="V1485">IFERROR(INDEX(Data!$K$2:$K$1823,MATCH('Ratios - Total'!$C1485,IF(Data!$A$2:$A$1823='Ratios - Total'!$A1485,Data!$C$2:$C$1823,0),0))/INDEX(Data!$L$2:$L$1823,MATCH('Ratios - Total'!$C1485,IF(Data!$A$2:$A$1823='Ratios - Total'!$A1485,Data!$C$2:$C$1823,0),0)),"Missing Data")</f>
        <v>26648.508837780661</v>
      </c>
      <c r="W1485" s="5">
        <f t="shared" si="23"/>
        <v>31872.87102982324</v>
      </c>
      <c r="X1485" s="5" t="str">
        <f t="array" ref="X1485">IFERROR(INDEX(Data!$K$2:$K$1823,MATCH('Ratios - Total'!$C1485,IF(Data!$A$2:$A$1823='Ratios - Total'!$A1485,Data!$C$2:$C$1823,0),0))/INDEX(Data!$G$2:$G$1823,MATCH('Ratios - Total'!$C1485,IF(Data!$A$2:$A$1823='Ratios - Total'!$A1485,Data!$C$2:$C$1823,0),0)),"Missing Data")</f>
        <v>Missing Data</v>
      </c>
    </row>
    <row r="1486" spans="1:24" x14ac:dyDescent="0.25">
      <c r="A1486" s="22" t="s">
        <v>54</v>
      </c>
      <c r="B1486" s="22" t="s">
        <v>55</v>
      </c>
      <c r="C1486" s="22">
        <v>2006</v>
      </c>
      <c r="D1486" s="5">
        <f t="array" ref="D1486">IFERROR(INDEX(Data!$H$2:$H$1823,MATCH('Ratios - Total'!$C1486,IF(Data!$A$2:$A$1823='Ratios - Total'!$A1486,Data!$C$2:$C$1823,0),0))/INDEX(Data!$D$2:$D$1823,MATCH('Ratios - Total'!$C1486,IF(Data!$A$2:$A$1823='Ratios - Total'!$A1486,Data!$C$2:$C$1823,0),0)),"Missing Data")</f>
        <v>1506.1691216943389</v>
      </c>
      <c r="E1486" s="22"/>
      <c r="F1486" s="5">
        <f t="array" ref="F1486">IFERROR(INDEX(Data!$G$2:$G$1823,MATCH('Ratios - Total'!$C1486,IF(Data!$A$2:$A$1823='Ratios - Total'!$A1486,Data!$C$2:$C$1823,0),0))/INDEX(Data!$D$2:$D$1823,MATCH('Ratios - Total'!$C1486,IF(Data!$A$2:$A$1823='Ratios - Total'!$A1486,Data!$C$2:$C$1823,0),0)),"Missing Data")</f>
        <v>0</v>
      </c>
      <c r="G1486" s="5"/>
      <c r="H1486" s="5" t="str">
        <f t="array" ref="H1486">IFERROR(INDEX(Data!$H$2:$H$1823,MATCH('Ratios - Total'!$C1486,IF(Data!$A$2:$A$1823='Ratios - Total'!$A1486,Data!$C$2:$C$1823,0),0))/INDEX(Data!$G$2:$G$1823,MATCH('Ratios - Total'!$C1486,IF(Data!$A$2:$A$1823='Ratios - Total'!$A1486,Data!$C$2:$C$1823,0),0)),"Missing Data")</f>
        <v>Missing Data</v>
      </c>
      <c r="I1486" s="5">
        <f t="array" ref="I1486">IFERROR(INDEX(Data!$G$2:$G$1823,MATCH('Ratios - Total'!$C1486,IF(Data!$A$2:$A$1823='Ratios - Total'!$A1486,Data!$C$2:$C$1823,0),0))/INDEX(Data!$D$2:$D$1823,MATCH('Ratios - Total'!$C1486,IF(Data!$A$2:$A$1823='Ratios - Total'!$A1486,Data!$C$2:$C$1823,0),0)),"Missing Data")</f>
        <v>0</v>
      </c>
      <c r="J1486" s="22"/>
      <c r="K1486" s="5">
        <f t="array" ref="K1486">IFERROR(INDEX(Data!$E$2:$E$1823,MATCH('Ratios - Total'!$C1486,IF(Data!$A$2:$A$1823='Ratios - Total'!$A1486,Data!$C$2:$C$1823,0),0))/INDEX(Data!$D$2:$D$1823,MATCH('Ratios - Total'!$C1486,IF(Data!$A$2:$A$1823='Ratios - Total'!$A1486,Data!$C$2:$C$1823,0),0)),"Missing Data")</f>
        <v>0</v>
      </c>
      <c r="L1486" s="5"/>
      <c r="M1486" s="5" t="str">
        <f t="array" ref="M1486">IFERROR(INDEX(Data!$F$2:$F$1823,MATCH('Ratios - Total'!$C1486,IF(Data!$A$2:$A$1823='Ratios - Total'!$A1486,Data!$C$2:$C$1823,0),0))/INDEX(Data!$E$2:$E$1823,MATCH('Ratios - Total'!$C1486,IF(Data!$A$2:$A$1823='Ratios - Total'!$A1486,Data!$C$2:$C$1823,0),0)),"Missing Data")</f>
        <v>Missing Data</v>
      </c>
      <c r="N1486" s="5"/>
      <c r="O1486" s="5" t="str">
        <f t="array" ref="O1486">IFERROR(INDEX(Data!$G$2:$G$1823,MATCH('Ratios - Total'!$C1486,IF(Data!$A$2:$A$1823='Ratios - Total'!$A1486,Data!$C$2:$C$1823,0),0))/INDEX(Data!$F$2:$F$1823,MATCH('Ratios - Total'!$C1486,IF(Data!$A$2:$A$1823='Ratios - Total'!$A1486,Data!$C$2:$C$1823,0),0)),"Missing Data")</f>
        <v>Missing Data</v>
      </c>
      <c r="P1486" s="5" t="str">
        <f t="array" ref="P1486">IFERROR(INDEX(Data!$H$2:$H$1823,MATCH('Ratios - Total'!$C1486,IF(Data!$A$2:$A$1823='Ratios - Total'!$A1486,Data!$C$2:$C$1823,0),0))/INDEX(Data!$G$2:$G$1823,MATCH('Ratios - Total'!$C1486,IF(Data!$A$2:$A$1823='Ratios - Total'!$A1486,Data!$C$2:$C$1823,0),0)),"Missing Data")</f>
        <v>Missing Data</v>
      </c>
      <c r="Q1486" s="5"/>
      <c r="R1486" s="5" t="str">
        <f t="array" ref="R1486">IFERROR(INDEX(Data!$L$2:$L$1823,MATCH('Ratios - Total'!$C1486,IF(Data!$A$2:$A$1823='Ratios - Total'!$A1486,Data!$C$2:$C$1823,0),0))/INDEX(Data!$G$2:$G$1823,MATCH('Ratios - Total'!$C1486,IF(Data!$A$2:$A$1823='Ratios - Total'!$A1486,Data!$C$2:$C$1823,0),0)),"Missing Data")</f>
        <v>Missing Data</v>
      </c>
      <c r="S1486" s="5"/>
      <c r="T1486" s="5">
        <f t="array" ref="T1486">IFERROR(INDEX(Data!$H$2:$H$1823,MATCH('Ratios - Total'!$C1486,IF(Data!$A$2:$A$1823='Ratios - Total'!$A1486,Data!$C$2:$C$1823,0),0))/INDEX(Data!$L$2:$L$1823,MATCH('Ratios - Total'!$C1486,IF(Data!$A$2:$A$1823='Ratios - Total'!$A1486,Data!$C$2:$C$1823,0),0)),"Missing Data")</f>
        <v>65529.106893136646</v>
      </c>
      <c r="U1486" s="5">
        <f t="array" ref="U1486">IFERROR(INDEX(Data!$K$2:$K$1823,MATCH('Ratios - Total'!$C1486,IF(Data!$A$2:$A$1823='Ratios - Total'!$A1486,Data!$C$2:$C$1823,0),0))/INDEX(Data!$H$2:$H$1823,MATCH('Ratios - Total'!$C1486,IF(Data!$A$2:$A$1823='Ratios - Total'!$A1486,Data!$C$2:$C$1823,0),0)),"Missing Data")</f>
        <v>0.42873246657267211</v>
      </c>
      <c r="V1486" s="5">
        <f t="array" ref="V1486">IFERROR(INDEX(Data!$K$2:$K$1823,MATCH('Ratios - Total'!$C1486,IF(Data!$A$2:$A$1823='Ratios - Total'!$A1486,Data!$C$2:$C$1823,0),0))/INDEX(Data!$L$2:$L$1823,MATCH('Ratios - Total'!$C1486,IF(Data!$A$2:$A$1823='Ratios - Total'!$A1486,Data!$C$2:$C$1823,0),0)),"Missing Data")</f>
        <v>28094.455630598764</v>
      </c>
      <c r="W1486" s="5">
        <f t="shared" si="23"/>
        <v>37434.651262537882</v>
      </c>
      <c r="X1486" s="5" t="str">
        <f t="array" ref="X1486">IFERROR(INDEX(Data!$K$2:$K$1823,MATCH('Ratios - Total'!$C1486,IF(Data!$A$2:$A$1823='Ratios - Total'!$A1486,Data!$C$2:$C$1823,0),0))/INDEX(Data!$G$2:$G$1823,MATCH('Ratios - Total'!$C1486,IF(Data!$A$2:$A$1823='Ratios - Total'!$A1486,Data!$C$2:$C$1823,0),0)),"Missing Data")</f>
        <v>Missing Data</v>
      </c>
    </row>
    <row r="1487" spans="1:24" x14ac:dyDescent="0.25">
      <c r="A1487" s="22" t="s">
        <v>56</v>
      </c>
      <c r="B1487" s="22" t="s">
        <v>57</v>
      </c>
      <c r="C1487" s="22">
        <v>2006</v>
      </c>
      <c r="D1487" s="5">
        <f t="array" ref="D1487">IFERROR(INDEX(Data!$H$2:$H$1823,MATCH('Ratios - Total'!$C1487,IF(Data!$A$2:$A$1823='Ratios - Total'!$A1487,Data!$C$2:$C$1823,0),0))/INDEX(Data!$D$2:$D$1823,MATCH('Ratios - Total'!$C1487,IF(Data!$A$2:$A$1823='Ratios - Total'!$A1487,Data!$C$2:$C$1823,0),0)),"Missing Data")</f>
        <v>1493.2989381667946</v>
      </c>
      <c r="E1487" s="22"/>
      <c r="F1487" s="5">
        <f t="array" ref="F1487">IFERROR(INDEX(Data!$G$2:$G$1823,MATCH('Ratios - Total'!$C1487,IF(Data!$A$2:$A$1823='Ratios - Total'!$A1487,Data!$C$2:$C$1823,0),0))/INDEX(Data!$D$2:$D$1823,MATCH('Ratios - Total'!$C1487,IF(Data!$A$2:$A$1823='Ratios - Total'!$A1487,Data!$C$2:$C$1823,0),0)),"Missing Data")</f>
        <v>0</v>
      </c>
      <c r="G1487" s="5"/>
      <c r="H1487" s="5" t="str">
        <f t="array" ref="H1487">IFERROR(INDEX(Data!$H$2:$H$1823,MATCH('Ratios - Total'!$C1487,IF(Data!$A$2:$A$1823='Ratios - Total'!$A1487,Data!$C$2:$C$1823,0),0))/INDEX(Data!$G$2:$G$1823,MATCH('Ratios - Total'!$C1487,IF(Data!$A$2:$A$1823='Ratios - Total'!$A1487,Data!$C$2:$C$1823,0),0)),"Missing Data")</f>
        <v>Missing Data</v>
      </c>
      <c r="I1487" s="5">
        <f t="array" ref="I1487">IFERROR(INDEX(Data!$G$2:$G$1823,MATCH('Ratios - Total'!$C1487,IF(Data!$A$2:$A$1823='Ratios - Total'!$A1487,Data!$C$2:$C$1823,0),0))/INDEX(Data!$D$2:$D$1823,MATCH('Ratios - Total'!$C1487,IF(Data!$A$2:$A$1823='Ratios - Total'!$A1487,Data!$C$2:$C$1823,0),0)),"Missing Data")</f>
        <v>0</v>
      </c>
      <c r="J1487" s="22"/>
      <c r="K1487" s="5">
        <f t="array" ref="K1487">IFERROR(INDEX(Data!$E$2:$E$1823,MATCH('Ratios - Total'!$C1487,IF(Data!$A$2:$A$1823='Ratios - Total'!$A1487,Data!$C$2:$C$1823,0),0))/INDEX(Data!$D$2:$D$1823,MATCH('Ratios - Total'!$C1487,IF(Data!$A$2:$A$1823='Ratios - Total'!$A1487,Data!$C$2:$C$1823,0),0)),"Missing Data")</f>
        <v>0</v>
      </c>
      <c r="L1487" s="5"/>
      <c r="M1487" s="5" t="str">
        <f t="array" ref="M1487">IFERROR(INDEX(Data!$F$2:$F$1823,MATCH('Ratios - Total'!$C1487,IF(Data!$A$2:$A$1823='Ratios - Total'!$A1487,Data!$C$2:$C$1823,0),0))/INDEX(Data!$E$2:$E$1823,MATCH('Ratios - Total'!$C1487,IF(Data!$A$2:$A$1823='Ratios - Total'!$A1487,Data!$C$2:$C$1823,0),0)),"Missing Data")</f>
        <v>Missing Data</v>
      </c>
      <c r="N1487" s="5"/>
      <c r="O1487" s="5" t="str">
        <f t="array" ref="O1487">IFERROR(INDEX(Data!$G$2:$G$1823,MATCH('Ratios - Total'!$C1487,IF(Data!$A$2:$A$1823='Ratios - Total'!$A1487,Data!$C$2:$C$1823,0),0))/INDEX(Data!$F$2:$F$1823,MATCH('Ratios - Total'!$C1487,IF(Data!$A$2:$A$1823='Ratios - Total'!$A1487,Data!$C$2:$C$1823,0),0)),"Missing Data")</f>
        <v>Missing Data</v>
      </c>
      <c r="P1487" s="5" t="str">
        <f t="array" ref="P1487">IFERROR(INDEX(Data!$H$2:$H$1823,MATCH('Ratios - Total'!$C1487,IF(Data!$A$2:$A$1823='Ratios - Total'!$A1487,Data!$C$2:$C$1823,0),0))/INDEX(Data!$G$2:$G$1823,MATCH('Ratios - Total'!$C1487,IF(Data!$A$2:$A$1823='Ratios - Total'!$A1487,Data!$C$2:$C$1823,0),0)),"Missing Data")</f>
        <v>Missing Data</v>
      </c>
      <c r="Q1487" s="5"/>
      <c r="R1487" s="5" t="str">
        <f t="array" ref="R1487">IFERROR(INDEX(Data!$L$2:$L$1823,MATCH('Ratios - Total'!$C1487,IF(Data!$A$2:$A$1823='Ratios - Total'!$A1487,Data!$C$2:$C$1823,0),0))/INDEX(Data!$G$2:$G$1823,MATCH('Ratios - Total'!$C1487,IF(Data!$A$2:$A$1823='Ratios - Total'!$A1487,Data!$C$2:$C$1823,0),0)),"Missing Data")</f>
        <v>Missing Data</v>
      </c>
      <c r="S1487" s="5"/>
      <c r="T1487" s="5">
        <f t="array" ref="T1487">IFERROR(INDEX(Data!$H$2:$H$1823,MATCH('Ratios - Total'!$C1487,IF(Data!$A$2:$A$1823='Ratios - Total'!$A1487,Data!$C$2:$C$1823,0),0))/INDEX(Data!$L$2:$L$1823,MATCH('Ratios - Total'!$C1487,IF(Data!$A$2:$A$1823='Ratios - Total'!$A1487,Data!$C$2:$C$1823,0),0)),"Missing Data")</f>
        <v>64863.6279578717</v>
      </c>
      <c r="U1487" s="5">
        <f t="array" ref="U1487">IFERROR(INDEX(Data!$K$2:$K$1823,MATCH('Ratios - Total'!$C1487,IF(Data!$A$2:$A$1823='Ratios - Total'!$A1487,Data!$C$2:$C$1823,0),0))/INDEX(Data!$H$2:$H$1823,MATCH('Ratios - Total'!$C1487,IF(Data!$A$2:$A$1823='Ratios - Total'!$A1487,Data!$C$2:$C$1823,0),0)),"Missing Data")</f>
        <v>0.43456704923278489</v>
      </c>
      <c r="V1487" s="5">
        <f t="array" ref="V1487">IFERROR(INDEX(Data!$K$2:$K$1823,MATCH('Ratios - Total'!$C1487,IF(Data!$A$2:$A$1823='Ratios - Total'!$A1487,Data!$C$2:$C$1823,0),0))/INDEX(Data!$L$2:$L$1823,MATCH('Ratios - Total'!$C1487,IF(Data!$A$2:$A$1823='Ratios - Total'!$A1487,Data!$C$2:$C$1823,0),0)),"Missing Data")</f>
        <v>28187.595404185475</v>
      </c>
      <c r="W1487" s="5">
        <f t="shared" si="23"/>
        <v>36676.032553686222</v>
      </c>
      <c r="X1487" s="5" t="str">
        <f t="array" ref="X1487">IFERROR(INDEX(Data!$K$2:$K$1823,MATCH('Ratios - Total'!$C1487,IF(Data!$A$2:$A$1823='Ratios - Total'!$A1487,Data!$C$2:$C$1823,0),0))/INDEX(Data!$G$2:$G$1823,MATCH('Ratios - Total'!$C1487,IF(Data!$A$2:$A$1823='Ratios - Total'!$A1487,Data!$C$2:$C$1823,0),0)),"Missing Data")</f>
        <v>Missing Data</v>
      </c>
    </row>
    <row r="1488" spans="1:24" x14ac:dyDescent="0.25">
      <c r="A1488" s="22" t="s">
        <v>58</v>
      </c>
      <c r="B1488" s="22" t="s">
        <v>59</v>
      </c>
      <c r="C1488" s="22">
        <v>2006</v>
      </c>
      <c r="D1488" s="5">
        <f t="array" ref="D1488">IFERROR(INDEX(Data!$H$2:$H$1823,MATCH('Ratios - Total'!$C1488,IF(Data!$A$2:$A$1823='Ratios - Total'!$A1488,Data!$C$2:$C$1823,0),0))/INDEX(Data!$D$2:$D$1823,MATCH('Ratios - Total'!$C1488,IF(Data!$A$2:$A$1823='Ratios - Total'!$A1488,Data!$C$2:$C$1823,0),0)),"Missing Data")</f>
        <v>1602.7907460569879</v>
      </c>
      <c r="E1488" s="22"/>
      <c r="F1488" s="5">
        <f t="array" ref="F1488">IFERROR(INDEX(Data!$G$2:$G$1823,MATCH('Ratios - Total'!$C1488,IF(Data!$A$2:$A$1823='Ratios - Total'!$A1488,Data!$C$2:$C$1823,0),0))/INDEX(Data!$D$2:$D$1823,MATCH('Ratios - Total'!$C1488,IF(Data!$A$2:$A$1823='Ratios - Total'!$A1488,Data!$C$2:$C$1823,0),0)),"Missing Data")</f>
        <v>0</v>
      </c>
      <c r="G1488" s="5"/>
      <c r="H1488" s="5" t="str">
        <f t="array" ref="H1488">IFERROR(INDEX(Data!$H$2:$H$1823,MATCH('Ratios - Total'!$C1488,IF(Data!$A$2:$A$1823='Ratios - Total'!$A1488,Data!$C$2:$C$1823,0),0))/INDEX(Data!$G$2:$G$1823,MATCH('Ratios - Total'!$C1488,IF(Data!$A$2:$A$1823='Ratios - Total'!$A1488,Data!$C$2:$C$1823,0),0)),"Missing Data")</f>
        <v>Missing Data</v>
      </c>
      <c r="I1488" s="5">
        <f t="array" ref="I1488">IFERROR(INDEX(Data!$G$2:$G$1823,MATCH('Ratios - Total'!$C1488,IF(Data!$A$2:$A$1823='Ratios - Total'!$A1488,Data!$C$2:$C$1823,0),0))/INDEX(Data!$D$2:$D$1823,MATCH('Ratios - Total'!$C1488,IF(Data!$A$2:$A$1823='Ratios - Total'!$A1488,Data!$C$2:$C$1823,0),0)),"Missing Data")</f>
        <v>0</v>
      </c>
      <c r="J1488" s="22"/>
      <c r="K1488" s="5">
        <f t="array" ref="K1488">IFERROR(INDEX(Data!$E$2:$E$1823,MATCH('Ratios - Total'!$C1488,IF(Data!$A$2:$A$1823='Ratios - Total'!$A1488,Data!$C$2:$C$1823,0),0))/INDEX(Data!$D$2:$D$1823,MATCH('Ratios - Total'!$C1488,IF(Data!$A$2:$A$1823='Ratios - Total'!$A1488,Data!$C$2:$C$1823,0),0)),"Missing Data")</f>
        <v>0</v>
      </c>
      <c r="L1488" s="5"/>
      <c r="M1488" s="5" t="str">
        <f t="array" ref="M1488">IFERROR(INDEX(Data!$F$2:$F$1823,MATCH('Ratios - Total'!$C1488,IF(Data!$A$2:$A$1823='Ratios - Total'!$A1488,Data!$C$2:$C$1823,0),0))/INDEX(Data!$E$2:$E$1823,MATCH('Ratios - Total'!$C1488,IF(Data!$A$2:$A$1823='Ratios - Total'!$A1488,Data!$C$2:$C$1823,0),0)),"Missing Data")</f>
        <v>Missing Data</v>
      </c>
      <c r="N1488" s="5"/>
      <c r="O1488" s="5" t="str">
        <f t="array" ref="O1488">IFERROR(INDEX(Data!$G$2:$G$1823,MATCH('Ratios - Total'!$C1488,IF(Data!$A$2:$A$1823='Ratios - Total'!$A1488,Data!$C$2:$C$1823,0),0))/INDEX(Data!$F$2:$F$1823,MATCH('Ratios - Total'!$C1488,IF(Data!$A$2:$A$1823='Ratios - Total'!$A1488,Data!$C$2:$C$1823,0),0)),"Missing Data")</f>
        <v>Missing Data</v>
      </c>
      <c r="P1488" s="5" t="str">
        <f t="array" ref="P1488">IFERROR(INDEX(Data!$H$2:$H$1823,MATCH('Ratios - Total'!$C1488,IF(Data!$A$2:$A$1823='Ratios - Total'!$A1488,Data!$C$2:$C$1823,0),0))/INDEX(Data!$G$2:$G$1823,MATCH('Ratios - Total'!$C1488,IF(Data!$A$2:$A$1823='Ratios - Total'!$A1488,Data!$C$2:$C$1823,0),0)),"Missing Data")</f>
        <v>Missing Data</v>
      </c>
      <c r="Q1488" s="5"/>
      <c r="R1488" s="5" t="str">
        <f t="array" ref="R1488">IFERROR(INDEX(Data!$L$2:$L$1823,MATCH('Ratios - Total'!$C1488,IF(Data!$A$2:$A$1823='Ratios - Total'!$A1488,Data!$C$2:$C$1823,0),0))/INDEX(Data!$G$2:$G$1823,MATCH('Ratios - Total'!$C1488,IF(Data!$A$2:$A$1823='Ratios - Total'!$A1488,Data!$C$2:$C$1823,0),0)),"Missing Data")</f>
        <v>Missing Data</v>
      </c>
      <c r="S1488" s="5"/>
      <c r="T1488" s="5">
        <f t="array" ref="T1488">IFERROR(INDEX(Data!$H$2:$H$1823,MATCH('Ratios - Total'!$C1488,IF(Data!$A$2:$A$1823='Ratios - Total'!$A1488,Data!$C$2:$C$1823,0),0))/INDEX(Data!$L$2:$L$1823,MATCH('Ratios - Total'!$C1488,IF(Data!$A$2:$A$1823='Ratios - Total'!$A1488,Data!$C$2:$C$1823,0),0)),"Missing Data")</f>
        <v>61074.696072741346</v>
      </c>
      <c r="U1488" s="5">
        <f t="array" ref="U1488">IFERROR(INDEX(Data!$K$2:$K$1823,MATCH('Ratios - Total'!$C1488,IF(Data!$A$2:$A$1823='Ratios - Total'!$A1488,Data!$C$2:$C$1823,0),0))/INDEX(Data!$H$2:$H$1823,MATCH('Ratios - Total'!$C1488,IF(Data!$A$2:$A$1823='Ratios - Total'!$A1488,Data!$C$2:$C$1823,0),0)),"Missing Data")</f>
        <v>0.51327193426055373</v>
      </c>
      <c r="V1488" s="5">
        <f t="array" ref="V1488">IFERROR(INDEX(Data!$K$2:$K$1823,MATCH('Ratios - Total'!$C1488,IF(Data!$A$2:$A$1823='Ratios - Total'!$A1488,Data!$C$2:$C$1823,0),0))/INDEX(Data!$L$2:$L$1823,MATCH('Ratios - Total'!$C1488,IF(Data!$A$2:$A$1823='Ratios - Total'!$A1488,Data!$C$2:$C$1823,0),0)),"Missing Data")</f>
        <v>31347.927387631393</v>
      </c>
      <c r="W1488" s="5">
        <f t="shared" si="23"/>
        <v>29726.768685109953</v>
      </c>
      <c r="X1488" s="5" t="str">
        <f t="array" ref="X1488">IFERROR(INDEX(Data!$K$2:$K$1823,MATCH('Ratios - Total'!$C1488,IF(Data!$A$2:$A$1823='Ratios - Total'!$A1488,Data!$C$2:$C$1823,0),0))/INDEX(Data!$G$2:$G$1823,MATCH('Ratios - Total'!$C1488,IF(Data!$A$2:$A$1823='Ratios - Total'!$A1488,Data!$C$2:$C$1823,0),0)),"Missing Data")</f>
        <v>Missing Data</v>
      </c>
    </row>
    <row r="1489" spans="1:24" x14ac:dyDescent="0.25">
      <c r="A1489" s="22" t="s">
        <v>60</v>
      </c>
      <c r="B1489" s="22" t="s">
        <v>61</v>
      </c>
      <c r="C1489" s="22">
        <v>2006</v>
      </c>
      <c r="D1489" s="5">
        <f t="array" ref="D1489">IFERROR(INDEX(Data!$H$2:$H$1823,MATCH('Ratios - Total'!$C1489,IF(Data!$A$2:$A$1823='Ratios - Total'!$A1489,Data!$C$2:$C$1823,0),0))/INDEX(Data!$D$2:$D$1823,MATCH('Ratios - Total'!$C1489,IF(Data!$A$2:$A$1823='Ratios - Total'!$A1489,Data!$C$2:$C$1823,0),0)),"Missing Data")</f>
        <v>1735.0726162642736</v>
      </c>
      <c r="E1489" s="22"/>
      <c r="F1489" s="5">
        <f t="array" ref="F1489">IFERROR(INDEX(Data!$G$2:$G$1823,MATCH('Ratios - Total'!$C1489,IF(Data!$A$2:$A$1823='Ratios - Total'!$A1489,Data!$C$2:$C$1823,0),0))/INDEX(Data!$D$2:$D$1823,MATCH('Ratios - Total'!$C1489,IF(Data!$A$2:$A$1823='Ratios - Total'!$A1489,Data!$C$2:$C$1823,0),0)),"Missing Data")</f>
        <v>0</v>
      </c>
      <c r="G1489" s="5"/>
      <c r="H1489" s="5" t="str">
        <f t="array" ref="H1489">IFERROR(INDEX(Data!$H$2:$H$1823,MATCH('Ratios - Total'!$C1489,IF(Data!$A$2:$A$1823='Ratios - Total'!$A1489,Data!$C$2:$C$1823,0),0))/INDEX(Data!$G$2:$G$1823,MATCH('Ratios - Total'!$C1489,IF(Data!$A$2:$A$1823='Ratios - Total'!$A1489,Data!$C$2:$C$1823,0),0)),"Missing Data")</f>
        <v>Missing Data</v>
      </c>
      <c r="I1489" s="5">
        <f t="array" ref="I1489">IFERROR(INDEX(Data!$G$2:$G$1823,MATCH('Ratios - Total'!$C1489,IF(Data!$A$2:$A$1823='Ratios - Total'!$A1489,Data!$C$2:$C$1823,0),0))/INDEX(Data!$D$2:$D$1823,MATCH('Ratios - Total'!$C1489,IF(Data!$A$2:$A$1823='Ratios - Total'!$A1489,Data!$C$2:$C$1823,0),0)),"Missing Data")</f>
        <v>0</v>
      </c>
      <c r="J1489" s="22"/>
      <c r="K1489" s="5">
        <f t="array" ref="K1489">IFERROR(INDEX(Data!$E$2:$E$1823,MATCH('Ratios - Total'!$C1489,IF(Data!$A$2:$A$1823='Ratios - Total'!$A1489,Data!$C$2:$C$1823,0),0))/INDEX(Data!$D$2:$D$1823,MATCH('Ratios - Total'!$C1489,IF(Data!$A$2:$A$1823='Ratios - Total'!$A1489,Data!$C$2:$C$1823,0),0)),"Missing Data")</f>
        <v>0</v>
      </c>
      <c r="L1489" s="5"/>
      <c r="M1489" s="5" t="str">
        <f t="array" ref="M1489">IFERROR(INDEX(Data!$F$2:$F$1823,MATCH('Ratios - Total'!$C1489,IF(Data!$A$2:$A$1823='Ratios - Total'!$A1489,Data!$C$2:$C$1823,0),0))/INDEX(Data!$E$2:$E$1823,MATCH('Ratios - Total'!$C1489,IF(Data!$A$2:$A$1823='Ratios - Total'!$A1489,Data!$C$2:$C$1823,0),0)),"Missing Data")</f>
        <v>Missing Data</v>
      </c>
      <c r="N1489" s="5"/>
      <c r="O1489" s="5" t="str">
        <f t="array" ref="O1489">IFERROR(INDEX(Data!$G$2:$G$1823,MATCH('Ratios - Total'!$C1489,IF(Data!$A$2:$A$1823='Ratios - Total'!$A1489,Data!$C$2:$C$1823,0),0))/INDEX(Data!$F$2:$F$1823,MATCH('Ratios - Total'!$C1489,IF(Data!$A$2:$A$1823='Ratios - Total'!$A1489,Data!$C$2:$C$1823,0),0)),"Missing Data")</f>
        <v>Missing Data</v>
      </c>
      <c r="P1489" s="5" t="str">
        <f t="array" ref="P1489">IFERROR(INDEX(Data!$H$2:$H$1823,MATCH('Ratios - Total'!$C1489,IF(Data!$A$2:$A$1823='Ratios - Total'!$A1489,Data!$C$2:$C$1823,0),0))/INDEX(Data!$G$2:$G$1823,MATCH('Ratios - Total'!$C1489,IF(Data!$A$2:$A$1823='Ratios - Total'!$A1489,Data!$C$2:$C$1823,0),0)),"Missing Data")</f>
        <v>Missing Data</v>
      </c>
      <c r="Q1489" s="5"/>
      <c r="R1489" s="5" t="str">
        <f t="array" ref="R1489">IFERROR(INDEX(Data!$L$2:$L$1823,MATCH('Ratios - Total'!$C1489,IF(Data!$A$2:$A$1823='Ratios - Total'!$A1489,Data!$C$2:$C$1823,0),0))/INDEX(Data!$G$2:$G$1823,MATCH('Ratios - Total'!$C1489,IF(Data!$A$2:$A$1823='Ratios - Total'!$A1489,Data!$C$2:$C$1823,0),0)),"Missing Data")</f>
        <v>Missing Data</v>
      </c>
      <c r="S1489" s="5"/>
      <c r="T1489" s="5">
        <f t="array" ref="T1489">IFERROR(INDEX(Data!$H$2:$H$1823,MATCH('Ratios - Total'!$C1489,IF(Data!$A$2:$A$1823='Ratios - Total'!$A1489,Data!$C$2:$C$1823,0),0))/INDEX(Data!$L$2:$L$1823,MATCH('Ratios - Total'!$C1489,IF(Data!$A$2:$A$1823='Ratios - Total'!$A1489,Data!$C$2:$C$1823,0),0)),"Missing Data")</f>
        <v>105574.0566825056</v>
      </c>
      <c r="U1489" s="5">
        <f t="array" ref="U1489">IFERROR(INDEX(Data!$K$2:$K$1823,MATCH('Ratios - Total'!$C1489,IF(Data!$A$2:$A$1823='Ratios - Total'!$A1489,Data!$C$2:$C$1823,0),0))/INDEX(Data!$H$2:$H$1823,MATCH('Ratios - Total'!$C1489,IF(Data!$A$2:$A$1823='Ratios - Total'!$A1489,Data!$C$2:$C$1823,0),0)),"Missing Data")</f>
        <v>0.33239097855033878</v>
      </c>
      <c r="V1489" s="5">
        <f t="array" ref="V1489">IFERROR(INDEX(Data!$K$2:$K$1823,MATCH('Ratios - Total'!$C1489,IF(Data!$A$2:$A$1823='Ratios - Total'!$A1489,Data!$C$2:$C$1823,0),0))/INDEX(Data!$L$2:$L$1823,MATCH('Ratios - Total'!$C1489,IF(Data!$A$2:$A$1823='Ratios - Total'!$A1489,Data!$C$2:$C$1823,0),0)),"Missing Data")</f>
        <v>35091.864010226971</v>
      </c>
      <c r="W1489" s="5">
        <f t="shared" si="23"/>
        <v>70482.19267227863</v>
      </c>
      <c r="X1489" s="5" t="str">
        <f t="array" ref="X1489">IFERROR(INDEX(Data!$K$2:$K$1823,MATCH('Ratios - Total'!$C1489,IF(Data!$A$2:$A$1823='Ratios - Total'!$A1489,Data!$C$2:$C$1823,0),0))/INDEX(Data!$G$2:$G$1823,MATCH('Ratios - Total'!$C1489,IF(Data!$A$2:$A$1823='Ratios - Total'!$A1489,Data!$C$2:$C$1823,0),0)),"Missing Data")</f>
        <v>Missing Data</v>
      </c>
    </row>
    <row r="1490" spans="1:24" x14ac:dyDescent="0.25">
      <c r="A1490" s="22" t="s">
        <v>62</v>
      </c>
      <c r="B1490" s="22" t="s">
        <v>63</v>
      </c>
      <c r="C1490" s="22">
        <v>2006</v>
      </c>
      <c r="D1490" s="5">
        <f t="array" ref="D1490">IFERROR(INDEX(Data!$H$2:$H$1823,MATCH('Ratios - Total'!$C1490,IF(Data!$A$2:$A$1823='Ratios - Total'!$A1490,Data!$C$2:$C$1823,0),0))/INDEX(Data!$D$2:$D$1823,MATCH('Ratios - Total'!$C1490,IF(Data!$A$2:$A$1823='Ratios - Total'!$A1490,Data!$C$2:$C$1823,0),0)),"Missing Data")</f>
        <v>1848.5587879445638</v>
      </c>
      <c r="E1490" s="22"/>
      <c r="F1490" s="5">
        <f t="array" ref="F1490">IFERROR(INDEX(Data!$G$2:$G$1823,MATCH('Ratios - Total'!$C1490,IF(Data!$A$2:$A$1823='Ratios - Total'!$A1490,Data!$C$2:$C$1823,0),0))/INDEX(Data!$D$2:$D$1823,MATCH('Ratios - Total'!$C1490,IF(Data!$A$2:$A$1823='Ratios - Total'!$A1490,Data!$C$2:$C$1823,0),0)),"Missing Data")</f>
        <v>0</v>
      </c>
      <c r="G1490" s="5"/>
      <c r="H1490" s="5" t="str">
        <f t="array" ref="H1490">IFERROR(INDEX(Data!$H$2:$H$1823,MATCH('Ratios - Total'!$C1490,IF(Data!$A$2:$A$1823='Ratios - Total'!$A1490,Data!$C$2:$C$1823,0),0))/INDEX(Data!$G$2:$G$1823,MATCH('Ratios - Total'!$C1490,IF(Data!$A$2:$A$1823='Ratios - Total'!$A1490,Data!$C$2:$C$1823,0),0)),"Missing Data")</f>
        <v>Missing Data</v>
      </c>
      <c r="I1490" s="5">
        <f t="array" ref="I1490">IFERROR(INDEX(Data!$G$2:$G$1823,MATCH('Ratios - Total'!$C1490,IF(Data!$A$2:$A$1823='Ratios - Total'!$A1490,Data!$C$2:$C$1823,0),0))/INDEX(Data!$D$2:$D$1823,MATCH('Ratios - Total'!$C1490,IF(Data!$A$2:$A$1823='Ratios - Total'!$A1490,Data!$C$2:$C$1823,0),0)),"Missing Data")</f>
        <v>0</v>
      </c>
      <c r="J1490" s="22"/>
      <c r="K1490" s="5">
        <f t="array" ref="K1490">IFERROR(INDEX(Data!$E$2:$E$1823,MATCH('Ratios - Total'!$C1490,IF(Data!$A$2:$A$1823='Ratios - Total'!$A1490,Data!$C$2:$C$1823,0),0))/INDEX(Data!$D$2:$D$1823,MATCH('Ratios - Total'!$C1490,IF(Data!$A$2:$A$1823='Ratios - Total'!$A1490,Data!$C$2:$C$1823,0),0)),"Missing Data")</f>
        <v>0</v>
      </c>
      <c r="L1490" s="5"/>
      <c r="M1490" s="5" t="str">
        <f t="array" ref="M1490">IFERROR(INDEX(Data!$F$2:$F$1823,MATCH('Ratios - Total'!$C1490,IF(Data!$A$2:$A$1823='Ratios - Total'!$A1490,Data!$C$2:$C$1823,0),0))/INDEX(Data!$E$2:$E$1823,MATCH('Ratios - Total'!$C1490,IF(Data!$A$2:$A$1823='Ratios - Total'!$A1490,Data!$C$2:$C$1823,0),0)),"Missing Data")</f>
        <v>Missing Data</v>
      </c>
      <c r="N1490" s="5"/>
      <c r="O1490" s="5" t="str">
        <f t="array" ref="O1490">IFERROR(INDEX(Data!$G$2:$G$1823,MATCH('Ratios - Total'!$C1490,IF(Data!$A$2:$A$1823='Ratios - Total'!$A1490,Data!$C$2:$C$1823,0),0))/INDEX(Data!$F$2:$F$1823,MATCH('Ratios - Total'!$C1490,IF(Data!$A$2:$A$1823='Ratios - Total'!$A1490,Data!$C$2:$C$1823,0),0)),"Missing Data")</f>
        <v>Missing Data</v>
      </c>
      <c r="P1490" s="5" t="str">
        <f t="array" ref="P1490">IFERROR(INDEX(Data!$H$2:$H$1823,MATCH('Ratios - Total'!$C1490,IF(Data!$A$2:$A$1823='Ratios - Total'!$A1490,Data!$C$2:$C$1823,0),0))/INDEX(Data!$G$2:$G$1823,MATCH('Ratios - Total'!$C1490,IF(Data!$A$2:$A$1823='Ratios - Total'!$A1490,Data!$C$2:$C$1823,0),0)),"Missing Data")</f>
        <v>Missing Data</v>
      </c>
      <c r="Q1490" s="5"/>
      <c r="R1490" s="5" t="str">
        <f t="array" ref="R1490">IFERROR(INDEX(Data!$L$2:$L$1823,MATCH('Ratios - Total'!$C1490,IF(Data!$A$2:$A$1823='Ratios - Total'!$A1490,Data!$C$2:$C$1823,0),0))/INDEX(Data!$G$2:$G$1823,MATCH('Ratios - Total'!$C1490,IF(Data!$A$2:$A$1823='Ratios - Total'!$A1490,Data!$C$2:$C$1823,0),0)),"Missing Data")</f>
        <v>Missing Data</v>
      </c>
      <c r="S1490" s="5"/>
      <c r="T1490" s="5">
        <f t="array" ref="T1490">IFERROR(INDEX(Data!$H$2:$H$1823,MATCH('Ratios - Total'!$C1490,IF(Data!$A$2:$A$1823='Ratios - Total'!$A1490,Data!$C$2:$C$1823,0),0))/INDEX(Data!$L$2:$L$1823,MATCH('Ratios - Total'!$C1490,IF(Data!$A$2:$A$1823='Ratios - Total'!$A1490,Data!$C$2:$C$1823,0),0)),"Missing Data")</f>
        <v>69815.950812573967</v>
      </c>
      <c r="U1490" s="5">
        <f t="array" ref="U1490">IFERROR(INDEX(Data!$K$2:$K$1823,MATCH('Ratios - Total'!$C1490,IF(Data!$A$2:$A$1823='Ratios - Total'!$A1490,Data!$C$2:$C$1823,0),0))/INDEX(Data!$H$2:$H$1823,MATCH('Ratios - Total'!$C1490,IF(Data!$A$2:$A$1823='Ratios - Total'!$A1490,Data!$C$2:$C$1823,0),0)),"Missing Data")</f>
        <v>0.43790138442047127</v>
      </c>
      <c r="V1490" s="5">
        <f t="array" ref="V1490">IFERROR(INDEX(Data!$K$2:$K$1823,MATCH('Ratios - Total'!$C1490,IF(Data!$A$2:$A$1823='Ratios - Total'!$A1490,Data!$C$2:$C$1823,0),0))/INDEX(Data!$L$2:$L$1823,MATCH('Ratios - Total'!$C1490,IF(Data!$A$2:$A$1823='Ratios - Total'!$A1490,Data!$C$2:$C$1823,0),0)),"Missing Data")</f>
        <v>30572.501515457669</v>
      </c>
      <c r="W1490" s="5">
        <f t="shared" si="23"/>
        <v>39243.449297116298</v>
      </c>
      <c r="X1490" s="5" t="str">
        <f t="array" ref="X1490">IFERROR(INDEX(Data!$K$2:$K$1823,MATCH('Ratios - Total'!$C1490,IF(Data!$A$2:$A$1823='Ratios - Total'!$A1490,Data!$C$2:$C$1823,0),0))/INDEX(Data!$G$2:$G$1823,MATCH('Ratios - Total'!$C1490,IF(Data!$A$2:$A$1823='Ratios - Total'!$A1490,Data!$C$2:$C$1823,0),0)),"Missing Data")</f>
        <v>Missing Data</v>
      </c>
    </row>
    <row r="1491" spans="1:24" x14ac:dyDescent="0.25">
      <c r="A1491" s="22" t="s">
        <v>64</v>
      </c>
      <c r="B1491" s="22" t="s">
        <v>65</v>
      </c>
      <c r="C1491" s="22">
        <v>2006</v>
      </c>
      <c r="D1491" s="5">
        <f t="array" ref="D1491">IFERROR(INDEX(Data!$H$2:$H$1823,MATCH('Ratios - Total'!$C1491,IF(Data!$A$2:$A$1823='Ratios - Total'!$A1491,Data!$C$2:$C$1823,0),0))/INDEX(Data!$D$2:$D$1823,MATCH('Ratios - Total'!$C1491,IF(Data!$A$2:$A$1823='Ratios - Total'!$A1491,Data!$C$2:$C$1823,0),0)),"Missing Data")</f>
        <v>3059.0900521711783</v>
      </c>
      <c r="E1491" s="22"/>
      <c r="F1491" s="5">
        <f t="array" ref="F1491">IFERROR(INDEX(Data!$G$2:$G$1823,MATCH('Ratios - Total'!$C1491,IF(Data!$A$2:$A$1823='Ratios - Total'!$A1491,Data!$C$2:$C$1823,0),0))/INDEX(Data!$D$2:$D$1823,MATCH('Ratios - Total'!$C1491,IF(Data!$A$2:$A$1823='Ratios - Total'!$A1491,Data!$C$2:$C$1823,0),0)),"Missing Data")</f>
        <v>0</v>
      </c>
      <c r="G1491" s="5"/>
      <c r="H1491" s="5" t="str">
        <f t="array" ref="H1491">IFERROR(INDEX(Data!$H$2:$H$1823,MATCH('Ratios - Total'!$C1491,IF(Data!$A$2:$A$1823='Ratios - Total'!$A1491,Data!$C$2:$C$1823,0),0))/INDEX(Data!$G$2:$G$1823,MATCH('Ratios - Total'!$C1491,IF(Data!$A$2:$A$1823='Ratios - Total'!$A1491,Data!$C$2:$C$1823,0),0)),"Missing Data")</f>
        <v>Missing Data</v>
      </c>
      <c r="I1491" s="5">
        <f t="array" ref="I1491">IFERROR(INDEX(Data!$G$2:$G$1823,MATCH('Ratios - Total'!$C1491,IF(Data!$A$2:$A$1823='Ratios - Total'!$A1491,Data!$C$2:$C$1823,0),0))/INDEX(Data!$D$2:$D$1823,MATCH('Ratios - Total'!$C1491,IF(Data!$A$2:$A$1823='Ratios - Total'!$A1491,Data!$C$2:$C$1823,0),0)),"Missing Data")</f>
        <v>0</v>
      </c>
      <c r="J1491" s="22"/>
      <c r="K1491" s="5">
        <f t="array" ref="K1491">IFERROR(INDEX(Data!$E$2:$E$1823,MATCH('Ratios - Total'!$C1491,IF(Data!$A$2:$A$1823='Ratios - Total'!$A1491,Data!$C$2:$C$1823,0),0))/INDEX(Data!$D$2:$D$1823,MATCH('Ratios - Total'!$C1491,IF(Data!$A$2:$A$1823='Ratios - Total'!$A1491,Data!$C$2:$C$1823,0),0)),"Missing Data")</f>
        <v>0</v>
      </c>
      <c r="L1491" s="5"/>
      <c r="M1491" s="5" t="str">
        <f t="array" ref="M1491">IFERROR(INDEX(Data!$F$2:$F$1823,MATCH('Ratios - Total'!$C1491,IF(Data!$A$2:$A$1823='Ratios - Total'!$A1491,Data!$C$2:$C$1823,0),0))/INDEX(Data!$E$2:$E$1823,MATCH('Ratios - Total'!$C1491,IF(Data!$A$2:$A$1823='Ratios - Total'!$A1491,Data!$C$2:$C$1823,0),0)),"Missing Data")</f>
        <v>Missing Data</v>
      </c>
      <c r="N1491" s="5"/>
      <c r="O1491" s="5" t="str">
        <f t="array" ref="O1491">IFERROR(INDEX(Data!$G$2:$G$1823,MATCH('Ratios - Total'!$C1491,IF(Data!$A$2:$A$1823='Ratios - Total'!$A1491,Data!$C$2:$C$1823,0),0))/INDEX(Data!$F$2:$F$1823,MATCH('Ratios - Total'!$C1491,IF(Data!$A$2:$A$1823='Ratios - Total'!$A1491,Data!$C$2:$C$1823,0),0)),"Missing Data")</f>
        <v>Missing Data</v>
      </c>
      <c r="P1491" s="5" t="str">
        <f t="array" ref="P1491">IFERROR(INDEX(Data!$H$2:$H$1823,MATCH('Ratios - Total'!$C1491,IF(Data!$A$2:$A$1823='Ratios - Total'!$A1491,Data!$C$2:$C$1823,0),0))/INDEX(Data!$G$2:$G$1823,MATCH('Ratios - Total'!$C1491,IF(Data!$A$2:$A$1823='Ratios - Total'!$A1491,Data!$C$2:$C$1823,0),0)),"Missing Data")</f>
        <v>Missing Data</v>
      </c>
      <c r="Q1491" s="5"/>
      <c r="R1491" s="5" t="str">
        <f t="array" ref="R1491">IFERROR(INDEX(Data!$L$2:$L$1823,MATCH('Ratios - Total'!$C1491,IF(Data!$A$2:$A$1823='Ratios - Total'!$A1491,Data!$C$2:$C$1823,0),0))/INDEX(Data!$G$2:$G$1823,MATCH('Ratios - Total'!$C1491,IF(Data!$A$2:$A$1823='Ratios - Total'!$A1491,Data!$C$2:$C$1823,0),0)),"Missing Data")</f>
        <v>Missing Data</v>
      </c>
      <c r="S1491" s="5"/>
      <c r="T1491" s="5">
        <f t="array" ref="T1491">IFERROR(INDEX(Data!$H$2:$H$1823,MATCH('Ratios - Total'!$C1491,IF(Data!$A$2:$A$1823='Ratios - Total'!$A1491,Data!$C$2:$C$1823,0),0))/INDEX(Data!$L$2:$L$1823,MATCH('Ratios - Total'!$C1491,IF(Data!$A$2:$A$1823='Ratios - Total'!$A1491,Data!$C$2:$C$1823,0),0)),"Missing Data")</f>
        <v>116485.05765155845</v>
      </c>
      <c r="U1491" s="5">
        <f t="array" ref="U1491">IFERROR(INDEX(Data!$K$2:$K$1823,MATCH('Ratios - Total'!$C1491,IF(Data!$A$2:$A$1823='Ratios - Total'!$A1491,Data!$C$2:$C$1823,0),0))/INDEX(Data!$H$2:$H$1823,MATCH('Ratios - Total'!$C1491,IF(Data!$A$2:$A$1823='Ratios - Total'!$A1491,Data!$C$2:$C$1823,0),0)),"Missing Data")</f>
        <v>0.39284993453025535</v>
      </c>
      <c r="V1491" s="5">
        <f t="array" ref="V1491">IFERROR(INDEX(Data!$K$2:$K$1823,MATCH('Ratios - Total'!$C1491,IF(Data!$A$2:$A$1823='Ratios - Total'!$A1491,Data!$C$2:$C$1823,0),0))/INDEX(Data!$L$2:$L$1823,MATCH('Ratios - Total'!$C1491,IF(Data!$A$2:$A$1823='Ratios - Total'!$A1491,Data!$C$2:$C$1823,0),0)),"Missing Data")</f>
        <v>45761.147272167756</v>
      </c>
      <c r="W1491" s="5">
        <f t="shared" si="23"/>
        <v>70723.910379390698</v>
      </c>
      <c r="X1491" s="5" t="str">
        <f t="array" ref="X1491">IFERROR(INDEX(Data!$K$2:$K$1823,MATCH('Ratios - Total'!$C1491,IF(Data!$A$2:$A$1823='Ratios - Total'!$A1491,Data!$C$2:$C$1823,0),0))/INDEX(Data!$G$2:$G$1823,MATCH('Ratios - Total'!$C1491,IF(Data!$A$2:$A$1823='Ratios - Total'!$A1491,Data!$C$2:$C$1823,0),0)),"Missing Data")</f>
        <v>Missing Data</v>
      </c>
    </row>
    <row r="1492" spans="1:24" x14ac:dyDescent="0.25">
      <c r="A1492" s="22" t="s">
        <v>66</v>
      </c>
      <c r="B1492" s="22" t="s">
        <v>67</v>
      </c>
      <c r="C1492" s="22">
        <v>2006</v>
      </c>
      <c r="D1492" s="5">
        <f t="array" ref="D1492">IFERROR(INDEX(Data!$H$2:$H$1823,MATCH('Ratios - Total'!$C1492,IF(Data!$A$2:$A$1823='Ratios - Total'!$A1492,Data!$C$2:$C$1823,0),0))/INDEX(Data!$D$2:$D$1823,MATCH('Ratios - Total'!$C1492,IF(Data!$A$2:$A$1823='Ratios - Total'!$A1492,Data!$C$2:$C$1823,0),0)),"Missing Data")</f>
        <v>1676.0634512269021</v>
      </c>
      <c r="E1492" s="22"/>
      <c r="F1492" s="5">
        <f t="array" ref="F1492">IFERROR(INDEX(Data!$G$2:$G$1823,MATCH('Ratios - Total'!$C1492,IF(Data!$A$2:$A$1823='Ratios - Total'!$A1492,Data!$C$2:$C$1823,0),0))/INDEX(Data!$D$2:$D$1823,MATCH('Ratios - Total'!$C1492,IF(Data!$A$2:$A$1823='Ratios - Total'!$A1492,Data!$C$2:$C$1823,0),0)),"Missing Data")</f>
        <v>0</v>
      </c>
      <c r="G1492" s="5"/>
      <c r="H1492" s="5" t="str">
        <f t="array" ref="H1492">IFERROR(INDEX(Data!$H$2:$H$1823,MATCH('Ratios - Total'!$C1492,IF(Data!$A$2:$A$1823='Ratios - Total'!$A1492,Data!$C$2:$C$1823,0),0))/INDEX(Data!$G$2:$G$1823,MATCH('Ratios - Total'!$C1492,IF(Data!$A$2:$A$1823='Ratios - Total'!$A1492,Data!$C$2:$C$1823,0),0)),"Missing Data")</f>
        <v>Missing Data</v>
      </c>
      <c r="I1492" s="5">
        <f t="array" ref="I1492">IFERROR(INDEX(Data!$G$2:$G$1823,MATCH('Ratios - Total'!$C1492,IF(Data!$A$2:$A$1823='Ratios - Total'!$A1492,Data!$C$2:$C$1823,0),0))/INDEX(Data!$D$2:$D$1823,MATCH('Ratios - Total'!$C1492,IF(Data!$A$2:$A$1823='Ratios - Total'!$A1492,Data!$C$2:$C$1823,0),0)),"Missing Data")</f>
        <v>0</v>
      </c>
      <c r="J1492" s="22"/>
      <c r="K1492" s="5">
        <f t="array" ref="K1492">IFERROR(INDEX(Data!$E$2:$E$1823,MATCH('Ratios - Total'!$C1492,IF(Data!$A$2:$A$1823='Ratios - Total'!$A1492,Data!$C$2:$C$1823,0),0))/INDEX(Data!$D$2:$D$1823,MATCH('Ratios - Total'!$C1492,IF(Data!$A$2:$A$1823='Ratios - Total'!$A1492,Data!$C$2:$C$1823,0),0)),"Missing Data")</f>
        <v>0</v>
      </c>
      <c r="L1492" s="5"/>
      <c r="M1492" s="5" t="str">
        <f t="array" ref="M1492">IFERROR(INDEX(Data!$F$2:$F$1823,MATCH('Ratios - Total'!$C1492,IF(Data!$A$2:$A$1823='Ratios - Total'!$A1492,Data!$C$2:$C$1823,0),0))/INDEX(Data!$E$2:$E$1823,MATCH('Ratios - Total'!$C1492,IF(Data!$A$2:$A$1823='Ratios - Total'!$A1492,Data!$C$2:$C$1823,0),0)),"Missing Data")</f>
        <v>Missing Data</v>
      </c>
      <c r="N1492" s="5"/>
      <c r="O1492" s="5" t="str">
        <f t="array" ref="O1492">IFERROR(INDEX(Data!$G$2:$G$1823,MATCH('Ratios - Total'!$C1492,IF(Data!$A$2:$A$1823='Ratios - Total'!$A1492,Data!$C$2:$C$1823,0),0))/INDEX(Data!$F$2:$F$1823,MATCH('Ratios - Total'!$C1492,IF(Data!$A$2:$A$1823='Ratios - Total'!$A1492,Data!$C$2:$C$1823,0),0)),"Missing Data")</f>
        <v>Missing Data</v>
      </c>
      <c r="P1492" s="5" t="str">
        <f t="array" ref="P1492">IFERROR(INDEX(Data!$H$2:$H$1823,MATCH('Ratios - Total'!$C1492,IF(Data!$A$2:$A$1823='Ratios - Total'!$A1492,Data!$C$2:$C$1823,0),0))/INDEX(Data!$G$2:$G$1823,MATCH('Ratios - Total'!$C1492,IF(Data!$A$2:$A$1823='Ratios - Total'!$A1492,Data!$C$2:$C$1823,0),0)),"Missing Data")</f>
        <v>Missing Data</v>
      </c>
      <c r="Q1492" s="5"/>
      <c r="R1492" s="5" t="str">
        <f t="array" ref="R1492">IFERROR(INDEX(Data!$L$2:$L$1823,MATCH('Ratios - Total'!$C1492,IF(Data!$A$2:$A$1823='Ratios - Total'!$A1492,Data!$C$2:$C$1823,0),0))/INDEX(Data!$G$2:$G$1823,MATCH('Ratios - Total'!$C1492,IF(Data!$A$2:$A$1823='Ratios - Total'!$A1492,Data!$C$2:$C$1823,0),0)),"Missing Data")</f>
        <v>Missing Data</v>
      </c>
      <c r="S1492" s="5"/>
      <c r="T1492" s="5">
        <f t="array" ref="T1492">IFERROR(INDEX(Data!$H$2:$H$1823,MATCH('Ratios - Total'!$C1492,IF(Data!$A$2:$A$1823='Ratios - Total'!$A1492,Data!$C$2:$C$1823,0),0))/INDEX(Data!$L$2:$L$1823,MATCH('Ratios - Total'!$C1492,IF(Data!$A$2:$A$1823='Ratios - Total'!$A1492,Data!$C$2:$C$1823,0),0)),"Missing Data")</f>
        <v>71582.998389273431</v>
      </c>
      <c r="U1492" s="5">
        <f t="array" ref="U1492">IFERROR(INDEX(Data!$K$2:$K$1823,MATCH('Ratios - Total'!$C1492,IF(Data!$A$2:$A$1823='Ratios - Total'!$A1492,Data!$C$2:$C$1823,0),0))/INDEX(Data!$H$2:$H$1823,MATCH('Ratios - Total'!$C1492,IF(Data!$A$2:$A$1823='Ratios - Total'!$A1492,Data!$C$2:$C$1823,0),0)),"Missing Data")</f>
        <v>0.39469001588933572</v>
      </c>
      <c r="V1492" s="5">
        <f t="array" ref="V1492">IFERROR(INDEX(Data!$K$2:$K$1823,MATCH('Ratios - Total'!$C1492,IF(Data!$A$2:$A$1823='Ratios - Total'!$A1492,Data!$C$2:$C$1823,0),0))/INDEX(Data!$L$2:$L$1823,MATCH('Ratios - Total'!$C1492,IF(Data!$A$2:$A$1823='Ratios - Total'!$A1492,Data!$C$2:$C$1823,0),0)),"Missing Data")</f>
        <v>28253.094771668624</v>
      </c>
      <c r="W1492" s="5">
        <f t="shared" si="23"/>
        <v>43329.90361760481</v>
      </c>
      <c r="X1492" s="5" t="str">
        <f t="array" ref="X1492">IFERROR(INDEX(Data!$K$2:$K$1823,MATCH('Ratios - Total'!$C1492,IF(Data!$A$2:$A$1823='Ratios - Total'!$A1492,Data!$C$2:$C$1823,0),0))/INDEX(Data!$G$2:$G$1823,MATCH('Ratios - Total'!$C1492,IF(Data!$A$2:$A$1823='Ratios - Total'!$A1492,Data!$C$2:$C$1823,0),0)),"Missing Data")</f>
        <v>Missing Data</v>
      </c>
    </row>
    <row r="1493" spans="1:24" x14ac:dyDescent="0.25">
      <c r="A1493" s="22" t="s">
        <v>68</v>
      </c>
      <c r="B1493" s="22" t="s">
        <v>69</v>
      </c>
      <c r="C1493" s="22">
        <v>2006</v>
      </c>
      <c r="D1493" s="5">
        <f t="array" ref="D1493">IFERROR(INDEX(Data!$H$2:$H$1823,MATCH('Ratios - Total'!$C1493,IF(Data!$A$2:$A$1823='Ratios - Total'!$A1493,Data!$C$2:$C$1823,0),0))/INDEX(Data!$D$2:$D$1823,MATCH('Ratios - Total'!$C1493,IF(Data!$A$2:$A$1823='Ratios - Total'!$A1493,Data!$C$2:$C$1823,0),0)),"Missing Data")</f>
        <v>2555.9660159884793</v>
      </c>
      <c r="E1493" s="22"/>
      <c r="F1493" s="5">
        <f t="array" ref="F1493">IFERROR(INDEX(Data!$G$2:$G$1823,MATCH('Ratios - Total'!$C1493,IF(Data!$A$2:$A$1823='Ratios - Total'!$A1493,Data!$C$2:$C$1823,0),0))/INDEX(Data!$D$2:$D$1823,MATCH('Ratios - Total'!$C1493,IF(Data!$A$2:$A$1823='Ratios - Total'!$A1493,Data!$C$2:$C$1823,0),0)),"Missing Data")</f>
        <v>0</v>
      </c>
      <c r="G1493" s="5"/>
      <c r="H1493" s="5" t="str">
        <f t="array" ref="H1493">IFERROR(INDEX(Data!$H$2:$H$1823,MATCH('Ratios - Total'!$C1493,IF(Data!$A$2:$A$1823='Ratios - Total'!$A1493,Data!$C$2:$C$1823,0),0))/INDEX(Data!$G$2:$G$1823,MATCH('Ratios - Total'!$C1493,IF(Data!$A$2:$A$1823='Ratios - Total'!$A1493,Data!$C$2:$C$1823,0),0)),"Missing Data")</f>
        <v>Missing Data</v>
      </c>
      <c r="I1493" s="5">
        <f t="array" ref="I1493">IFERROR(INDEX(Data!$G$2:$G$1823,MATCH('Ratios - Total'!$C1493,IF(Data!$A$2:$A$1823='Ratios - Total'!$A1493,Data!$C$2:$C$1823,0),0))/INDEX(Data!$D$2:$D$1823,MATCH('Ratios - Total'!$C1493,IF(Data!$A$2:$A$1823='Ratios - Total'!$A1493,Data!$C$2:$C$1823,0),0)),"Missing Data")</f>
        <v>0</v>
      </c>
      <c r="J1493" s="22"/>
      <c r="K1493" s="5">
        <f t="array" ref="K1493">IFERROR(INDEX(Data!$E$2:$E$1823,MATCH('Ratios - Total'!$C1493,IF(Data!$A$2:$A$1823='Ratios - Total'!$A1493,Data!$C$2:$C$1823,0),0))/INDEX(Data!$D$2:$D$1823,MATCH('Ratios - Total'!$C1493,IF(Data!$A$2:$A$1823='Ratios - Total'!$A1493,Data!$C$2:$C$1823,0),0)),"Missing Data")</f>
        <v>0</v>
      </c>
      <c r="L1493" s="5"/>
      <c r="M1493" s="5" t="str">
        <f t="array" ref="M1493">IFERROR(INDEX(Data!$F$2:$F$1823,MATCH('Ratios - Total'!$C1493,IF(Data!$A$2:$A$1823='Ratios - Total'!$A1493,Data!$C$2:$C$1823,0),0))/INDEX(Data!$E$2:$E$1823,MATCH('Ratios - Total'!$C1493,IF(Data!$A$2:$A$1823='Ratios - Total'!$A1493,Data!$C$2:$C$1823,0),0)),"Missing Data")</f>
        <v>Missing Data</v>
      </c>
      <c r="N1493" s="5"/>
      <c r="O1493" s="5" t="str">
        <f t="array" ref="O1493">IFERROR(INDEX(Data!$G$2:$G$1823,MATCH('Ratios - Total'!$C1493,IF(Data!$A$2:$A$1823='Ratios - Total'!$A1493,Data!$C$2:$C$1823,0),0))/INDEX(Data!$F$2:$F$1823,MATCH('Ratios - Total'!$C1493,IF(Data!$A$2:$A$1823='Ratios - Total'!$A1493,Data!$C$2:$C$1823,0),0)),"Missing Data")</f>
        <v>Missing Data</v>
      </c>
      <c r="P1493" s="5" t="str">
        <f t="array" ref="P1493">IFERROR(INDEX(Data!$H$2:$H$1823,MATCH('Ratios - Total'!$C1493,IF(Data!$A$2:$A$1823='Ratios - Total'!$A1493,Data!$C$2:$C$1823,0),0))/INDEX(Data!$G$2:$G$1823,MATCH('Ratios - Total'!$C1493,IF(Data!$A$2:$A$1823='Ratios - Total'!$A1493,Data!$C$2:$C$1823,0),0)),"Missing Data")</f>
        <v>Missing Data</v>
      </c>
      <c r="Q1493" s="5"/>
      <c r="R1493" s="5" t="str">
        <f t="array" ref="R1493">IFERROR(INDEX(Data!$L$2:$L$1823,MATCH('Ratios - Total'!$C1493,IF(Data!$A$2:$A$1823='Ratios - Total'!$A1493,Data!$C$2:$C$1823,0),0))/INDEX(Data!$G$2:$G$1823,MATCH('Ratios - Total'!$C1493,IF(Data!$A$2:$A$1823='Ratios - Total'!$A1493,Data!$C$2:$C$1823,0),0)),"Missing Data")</f>
        <v>Missing Data</v>
      </c>
      <c r="S1493" s="5"/>
      <c r="T1493" s="5">
        <f t="array" ref="T1493">IFERROR(INDEX(Data!$H$2:$H$1823,MATCH('Ratios - Total'!$C1493,IF(Data!$A$2:$A$1823='Ratios - Total'!$A1493,Data!$C$2:$C$1823,0),0))/INDEX(Data!$L$2:$L$1823,MATCH('Ratios - Total'!$C1493,IF(Data!$A$2:$A$1823='Ratios - Total'!$A1493,Data!$C$2:$C$1823,0),0)),"Missing Data")</f>
        <v>105396.86163728351</v>
      </c>
      <c r="U1493" s="5">
        <f t="array" ref="U1493">IFERROR(INDEX(Data!$K$2:$K$1823,MATCH('Ratios - Total'!$C1493,IF(Data!$A$2:$A$1823='Ratios - Total'!$A1493,Data!$C$2:$C$1823,0),0))/INDEX(Data!$H$2:$H$1823,MATCH('Ratios - Total'!$C1493,IF(Data!$A$2:$A$1823='Ratios - Total'!$A1493,Data!$C$2:$C$1823,0),0)),"Missing Data")</f>
        <v>0.41309547066591912</v>
      </c>
      <c r="V1493" s="5">
        <f t="array" ref="V1493">IFERROR(INDEX(Data!$K$2:$K$1823,MATCH('Ratios - Total'!$C1493,IF(Data!$A$2:$A$1823='Ratios - Total'!$A1493,Data!$C$2:$C$1823,0),0))/INDEX(Data!$L$2:$L$1823,MATCH('Ratios - Total'!$C1493,IF(Data!$A$2:$A$1823='Ratios - Total'!$A1493,Data!$C$2:$C$1823,0),0)),"Missing Data")</f>
        <v>43538.966164764388</v>
      </c>
      <c r="W1493" s="5">
        <f t="shared" si="23"/>
        <v>61857.895472519122</v>
      </c>
      <c r="X1493" s="5" t="str">
        <f t="array" ref="X1493">IFERROR(INDEX(Data!$K$2:$K$1823,MATCH('Ratios - Total'!$C1493,IF(Data!$A$2:$A$1823='Ratios - Total'!$A1493,Data!$C$2:$C$1823,0),0))/INDEX(Data!$G$2:$G$1823,MATCH('Ratios - Total'!$C1493,IF(Data!$A$2:$A$1823='Ratios - Total'!$A1493,Data!$C$2:$C$1823,0),0)),"Missing Data")</f>
        <v>Missing Data</v>
      </c>
    </row>
    <row r="1494" spans="1:24" x14ac:dyDescent="0.25">
      <c r="A1494" s="22" t="s">
        <v>70</v>
      </c>
      <c r="B1494" s="22" t="s">
        <v>71</v>
      </c>
      <c r="C1494" s="22">
        <v>2006</v>
      </c>
      <c r="D1494" s="5">
        <f t="array" ref="D1494">IFERROR(INDEX(Data!$H$2:$H$1823,MATCH('Ratios - Total'!$C1494,IF(Data!$A$2:$A$1823='Ratios - Total'!$A1494,Data!$C$2:$C$1823,0),0))/INDEX(Data!$D$2:$D$1823,MATCH('Ratios - Total'!$C1494,IF(Data!$A$2:$A$1823='Ratios - Total'!$A1494,Data!$C$2:$C$1823,0),0)),"Missing Data")</f>
        <v>1395.6352901728892</v>
      </c>
      <c r="E1494" s="22"/>
      <c r="F1494" s="5">
        <f t="array" ref="F1494">IFERROR(INDEX(Data!$G$2:$G$1823,MATCH('Ratios - Total'!$C1494,IF(Data!$A$2:$A$1823='Ratios - Total'!$A1494,Data!$C$2:$C$1823,0),0))/INDEX(Data!$D$2:$D$1823,MATCH('Ratios - Total'!$C1494,IF(Data!$A$2:$A$1823='Ratios - Total'!$A1494,Data!$C$2:$C$1823,0),0)),"Missing Data")</f>
        <v>0</v>
      </c>
      <c r="G1494" s="5"/>
      <c r="H1494" s="5" t="str">
        <f t="array" ref="H1494">IFERROR(INDEX(Data!$H$2:$H$1823,MATCH('Ratios - Total'!$C1494,IF(Data!$A$2:$A$1823='Ratios - Total'!$A1494,Data!$C$2:$C$1823,0),0))/INDEX(Data!$G$2:$G$1823,MATCH('Ratios - Total'!$C1494,IF(Data!$A$2:$A$1823='Ratios - Total'!$A1494,Data!$C$2:$C$1823,0),0)),"Missing Data")</f>
        <v>Missing Data</v>
      </c>
      <c r="I1494" s="5">
        <f t="array" ref="I1494">IFERROR(INDEX(Data!$G$2:$G$1823,MATCH('Ratios - Total'!$C1494,IF(Data!$A$2:$A$1823='Ratios - Total'!$A1494,Data!$C$2:$C$1823,0),0))/INDEX(Data!$D$2:$D$1823,MATCH('Ratios - Total'!$C1494,IF(Data!$A$2:$A$1823='Ratios - Total'!$A1494,Data!$C$2:$C$1823,0),0)),"Missing Data")</f>
        <v>0</v>
      </c>
      <c r="J1494" s="22"/>
      <c r="K1494" s="5">
        <f t="array" ref="K1494">IFERROR(INDEX(Data!$E$2:$E$1823,MATCH('Ratios - Total'!$C1494,IF(Data!$A$2:$A$1823='Ratios - Total'!$A1494,Data!$C$2:$C$1823,0),0))/INDEX(Data!$D$2:$D$1823,MATCH('Ratios - Total'!$C1494,IF(Data!$A$2:$A$1823='Ratios - Total'!$A1494,Data!$C$2:$C$1823,0),0)),"Missing Data")</f>
        <v>0</v>
      </c>
      <c r="L1494" s="5"/>
      <c r="M1494" s="5" t="str">
        <f t="array" ref="M1494">IFERROR(INDEX(Data!$F$2:$F$1823,MATCH('Ratios - Total'!$C1494,IF(Data!$A$2:$A$1823='Ratios - Total'!$A1494,Data!$C$2:$C$1823,0),0))/INDEX(Data!$E$2:$E$1823,MATCH('Ratios - Total'!$C1494,IF(Data!$A$2:$A$1823='Ratios - Total'!$A1494,Data!$C$2:$C$1823,0),0)),"Missing Data")</f>
        <v>Missing Data</v>
      </c>
      <c r="N1494" s="5"/>
      <c r="O1494" s="5" t="str">
        <f t="array" ref="O1494">IFERROR(INDEX(Data!$G$2:$G$1823,MATCH('Ratios - Total'!$C1494,IF(Data!$A$2:$A$1823='Ratios - Total'!$A1494,Data!$C$2:$C$1823,0),0))/INDEX(Data!$F$2:$F$1823,MATCH('Ratios - Total'!$C1494,IF(Data!$A$2:$A$1823='Ratios - Total'!$A1494,Data!$C$2:$C$1823,0),0)),"Missing Data")</f>
        <v>Missing Data</v>
      </c>
      <c r="P1494" s="5" t="str">
        <f t="array" ref="P1494">IFERROR(INDEX(Data!$H$2:$H$1823,MATCH('Ratios - Total'!$C1494,IF(Data!$A$2:$A$1823='Ratios - Total'!$A1494,Data!$C$2:$C$1823,0),0))/INDEX(Data!$G$2:$G$1823,MATCH('Ratios - Total'!$C1494,IF(Data!$A$2:$A$1823='Ratios - Total'!$A1494,Data!$C$2:$C$1823,0),0)),"Missing Data")</f>
        <v>Missing Data</v>
      </c>
      <c r="Q1494" s="5"/>
      <c r="R1494" s="5" t="str">
        <f t="array" ref="R1494">IFERROR(INDEX(Data!$L$2:$L$1823,MATCH('Ratios - Total'!$C1494,IF(Data!$A$2:$A$1823='Ratios - Total'!$A1494,Data!$C$2:$C$1823,0),0))/INDEX(Data!$G$2:$G$1823,MATCH('Ratios - Total'!$C1494,IF(Data!$A$2:$A$1823='Ratios - Total'!$A1494,Data!$C$2:$C$1823,0),0)),"Missing Data")</f>
        <v>Missing Data</v>
      </c>
      <c r="S1494" s="5"/>
      <c r="T1494" s="5">
        <f t="array" ref="T1494">IFERROR(INDEX(Data!$H$2:$H$1823,MATCH('Ratios - Total'!$C1494,IF(Data!$A$2:$A$1823='Ratios - Total'!$A1494,Data!$C$2:$C$1823,0),0))/INDEX(Data!$L$2:$L$1823,MATCH('Ratios - Total'!$C1494,IF(Data!$A$2:$A$1823='Ratios - Total'!$A1494,Data!$C$2:$C$1823,0),0)),"Missing Data")</f>
        <v>61169.579042048608</v>
      </c>
      <c r="U1494" s="5">
        <f t="array" ref="U1494">IFERROR(INDEX(Data!$K$2:$K$1823,MATCH('Ratios - Total'!$C1494,IF(Data!$A$2:$A$1823='Ratios - Total'!$A1494,Data!$C$2:$C$1823,0),0))/INDEX(Data!$H$2:$H$1823,MATCH('Ratios - Total'!$C1494,IF(Data!$A$2:$A$1823='Ratios - Total'!$A1494,Data!$C$2:$C$1823,0),0)),"Missing Data")</f>
        <v>0.49256579561189257</v>
      </c>
      <c r="V1494" s="5">
        <f t="array" ref="V1494">IFERROR(INDEX(Data!$K$2:$K$1823,MATCH('Ratios - Total'!$C1494,IF(Data!$A$2:$A$1823='Ratios - Total'!$A1494,Data!$C$2:$C$1823,0),0))/INDEX(Data!$L$2:$L$1823,MATCH('Ratios - Total'!$C1494,IF(Data!$A$2:$A$1823='Ratios - Total'!$A1494,Data!$C$2:$C$1823,0),0)),"Missing Data")</f>
        <v>30130.042368091224</v>
      </c>
      <c r="W1494" s="5">
        <f t="shared" si="23"/>
        <v>31039.536673957384</v>
      </c>
      <c r="X1494" s="5" t="str">
        <f t="array" ref="X1494">IFERROR(INDEX(Data!$K$2:$K$1823,MATCH('Ratios - Total'!$C1494,IF(Data!$A$2:$A$1823='Ratios - Total'!$A1494,Data!$C$2:$C$1823,0),0))/INDEX(Data!$G$2:$G$1823,MATCH('Ratios - Total'!$C1494,IF(Data!$A$2:$A$1823='Ratios - Total'!$A1494,Data!$C$2:$C$1823,0),0)),"Missing Data")</f>
        <v>Missing Data</v>
      </c>
    </row>
    <row r="1495" spans="1:24" x14ac:dyDescent="0.25">
      <c r="A1495" s="22" t="s">
        <v>72</v>
      </c>
      <c r="B1495" s="22" t="s">
        <v>73</v>
      </c>
      <c r="C1495" s="22">
        <v>2006</v>
      </c>
      <c r="D1495" s="5">
        <f t="array" ref="D1495">IFERROR(INDEX(Data!$H$2:$H$1823,MATCH('Ratios - Total'!$C1495,IF(Data!$A$2:$A$1823='Ratios - Total'!$A1495,Data!$C$2:$C$1823,0),0))/INDEX(Data!$D$2:$D$1823,MATCH('Ratios - Total'!$C1495,IF(Data!$A$2:$A$1823='Ratios - Total'!$A1495,Data!$C$2:$C$1823,0),0)),"Missing Data")</f>
        <v>1548.1782138578612</v>
      </c>
      <c r="E1495" s="22"/>
      <c r="F1495" s="5">
        <f t="array" ref="F1495">IFERROR(INDEX(Data!$G$2:$G$1823,MATCH('Ratios - Total'!$C1495,IF(Data!$A$2:$A$1823='Ratios - Total'!$A1495,Data!$C$2:$C$1823,0),0))/INDEX(Data!$D$2:$D$1823,MATCH('Ratios - Total'!$C1495,IF(Data!$A$2:$A$1823='Ratios - Total'!$A1495,Data!$C$2:$C$1823,0),0)),"Missing Data")</f>
        <v>0</v>
      </c>
      <c r="G1495" s="5"/>
      <c r="H1495" s="5" t="str">
        <f t="array" ref="H1495">IFERROR(INDEX(Data!$H$2:$H$1823,MATCH('Ratios - Total'!$C1495,IF(Data!$A$2:$A$1823='Ratios - Total'!$A1495,Data!$C$2:$C$1823,0),0))/INDEX(Data!$G$2:$G$1823,MATCH('Ratios - Total'!$C1495,IF(Data!$A$2:$A$1823='Ratios - Total'!$A1495,Data!$C$2:$C$1823,0),0)),"Missing Data")</f>
        <v>Missing Data</v>
      </c>
      <c r="I1495" s="5">
        <f t="array" ref="I1495">IFERROR(INDEX(Data!$G$2:$G$1823,MATCH('Ratios - Total'!$C1495,IF(Data!$A$2:$A$1823='Ratios - Total'!$A1495,Data!$C$2:$C$1823,0),0))/INDEX(Data!$D$2:$D$1823,MATCH('Ratios - Total'!$C1495,IF(Data!$A$2:$A$1823='Ratios - Total'!$A1495,Data!$C$2:$C$1823,0),0)),"Missing Data")</f>
        <v>0</v>
      </c>
      <c r="J1495" s="22"/>
      <c r="K1495" s="5">
        <f t="array" ref="K1495">IFERROR(INDEX(Data!$E$2:$E$1823,MATCH('Ratios - Total'!$C1495,IF(Data!$A$2:$A$1823='Ratios - Total'!$A1495,Data!$C$2:$C$1823,0),0))/INDEX(Data!$D$2:$D$1823,MATCH('Ratios - Total'!$C1495,IF(Data!$A$2:$A$1823='Ratios - Total'!$A1495,Data!$C$2:$C$1823,0),0)),"Missing Data")</f>
        <v>0</v>
      </c>
      <c r="L1495" s="5"/>
      <c r="M1495" s="5" t="str">
        <f t="array" ref="M1495">IFERROR(INDEX(Data!$F$2:$F$1823,MATCH('Ratios - Total'!$C1495,IF(Data!$A$2:$A$1823='Ratios - Total'!$A1495,Data!$C$2:$C$1823,0),0))/INDEX(Data!$E$2:$E$1823,MATCH('Ratios - Total'!$C1495,IF(Data!$A$2:$A$1823='Ratios - Total'!$A1495,Data!$C$2:$C$1823,0),0)),"Missing Data")</f>
        <v>Missing Data</v>
      </c>
      <c r="N1495" s="5"/>
      <c r="O1495" s="5" t="str">
        <f t="array" ref="O1495">IFERROR(INDEX(Data!$G$2:$G$1823,MATCH('Ratios - Total'!$C1495,IF(Data!$A$2:$A$1823='Ratios - Total'!$A1495,Data!$C$2:$C$1823,0),0))/INDEX(Data!$F$2:$F$1823,MATCH('Ratios - Total'!$C1495,IF(Data!$A$2:$A$1823='Ratios - Total'!$A1495,Data!$C$2:$C$1823,0),0)),"Missing Data")</f>
        <v>Missing Data</v>
      </c>
      <c r="P1495" s="5" t="str">
        <f t="array" ref="P1495">IFERROR(INDEX(Data!$H$2:$H$1823,MATCH('Ratios - Total'!$C1495,IF(Data!$A$2:$A$1823='Ratios - Total'!$A1495,Data!$C$2:$C$1823,0),0))/INDEX(Data!$G$2:$G$1823,MATCH('Ratios - Total'!$C1495,IF(Data!$A$2:$A$1823='Ratios - Total'!$A1495,Data!$C$2:$C$1823,0),0)),"Missing Data")</f>
        <v>Missing Data</v>
      </c>
      <c r="Q1495" s="5"/>
      <c r="R1495" s="5" t="str">
        <f t="array" ref="R1495">IFERROR(INDEX(Data!$L$2:$L$1823,MATCH('Ratios - Total'!$C1495,IF(Data!$A$2:$A$1823='Ratios - Total'!$A1495,Data!$C$2:$C$1823,0),0))/INDEX(Data!$G$2:$G$1823,MATCH('Ratios - Total'!$C1495,IF(Data!$A$2:$A$1823='Ratios - Total'!$A1495,Data!$C$2:$C$1823,0),0)),"Missing Data")</f>
        <v>Missing Data</v>
      </c>
      <c r="S1495" s="5"/>
      <c r="T1495" s="5">
        <f t="array" ref="T1495">IFERROR(INDEX(Data!$H$2:$H$1823,MATCH('Ratios - Total'!$C1495,IF(Data!$A$2:$A$1823='Ratios - Total'!$A1495,Data!$C$2:$C$1823,0),0))/INDEX(Data!$L$2:$L$1823,MATCH('Ratios - Total'!$C1495,IF(Data!$A$2:$A$1823='Ratios - Total'!$A1495,Data!$C$2:$C$1823,0),0)),"Missing Data")</f>
        <v>69786.977996807109</v>
      </c>
      <c r="U1495" s="5">
        <f t="array" ref="U1495">IFERROR(INDEX(Data!$K$2:$K$1823,MATCH('Ratios - Total'!$C1495,IF(Data!$A$2:$A$1823='Ratios - Total'!$A1495,Data!$C$2:$C$1823,0),0))/INDEX(Data!$H$2:$H$1823,MATCH('Ratios - Total'!$C1495,IF(Data!$A$2:$A$1823='Ratios - Total'!$A1495,Data!$C$2:$C$1823,0),0)),"Missing Data")</f>
        <v>0.49417842272384144</v>
      </c>
      <c r="V1495" s="5">
        <f t="array" ref="V1495">IFERROR(INDEX(Data!$K$2:$K$1823,MATCH('Ratios - Total'!$C1495,IF(Data!$A$2:$A$1823='Ratios - Total'!$A1495,Data!$C$2:$C$1823,0),0))/INDEX(Data!$L$2:$L$1823,MATCH('Ratios - Total'!$C1495,IF(Data!$A$2:$A$1823='Ratios - Total'!$A1495,Data!$C$2:$C$1823,0),0)),"Missing Data")</f>
        <v>34487.218713125563</v>
      </c>
      <c r="W1495" s="5">
        <f t="shared" si="23"/>
        <v>35299.759283681546</v>
      </c>
      <c r="X1495" s="5" t="str">
        <f t="array" ref="X1495">IFERROR(INDEX(Data!$K$2:$K$1823,MATCH('Ratios - Total'!$C1495,IF(Data!$A$2:$A$1823='Ratios - Total'!$A1495,Data!$C$2:$C$1823,0),0))/INDEX(Data!$G$2:$G$1823,MATCH('Ratios - Total'!$C1495,IF(Data!$A$2:$A$1823='Ratios - Total'!$A1495,Data!$C$2:$C$1823,0),0)),"Missing Data")</f>
        <v>Missing Data</v>
      </c>
    </row>
    <row r="1496" spans="1:24" x14ac:dyDescent="0.25">
      <c r="A1496" s="22" t="s">
        <v>74</v>
      </c>
      <c r="B1496" s="22" t="s">
        <v>75</v>
      </c>
      <c r="C1496" s="22">
        <v>2006</v>
      </c>
      <c r="D1496" s="5">
        <f t="array" ref="D1496">IFERROR(INDEX(Data!$H$2:$H$1823,MATCH('Ratios - Total'!$C1496,IF(Data!$A$2:$A$1823='Ratios - Total'!$A1496,Data!$C$2:$C$1823,0),0))/INDEX(Data!$D$2:$D$1823,MATCH('Ratios - Total'!$C1496,IF(Data!$A$2:$A$1823='Ratios - Total'!$A1496,Data!$C$2:$C$1823,0),0)),"Missing Data")</f>
        <v>1885.2375908364386</v>
      </c>
      <c r="E1496" s="22"/>
      <c r="F1496" s="5">
        <f t="array" ref="F1496">IFERROR(INDEX(Data!$G$2:$G$1823,MATCH('Ratios - Total'!$C1496,IF(Data!$A$2:$A$1823='Ratios - Total'!$A1496,Data!$C$2:$C$1823,0),0))/INDEX(Data!$D$2:$D$1823,MATCH('Ratios - Total'!$C1496,IF(Data!$A$2:$A$1823='Ratios - Total'!$A1496,Data!$C$2:$C$1823,0),0)),"Missing Data")</f>
        <v>0</v>
      </c>
      <c r="G1496" s="5"/>
      <c r="H1496" s="5" t="str">
        <f t="array" ref="H1496">IFERROR(INDEX(Data!$H$2:$H$1823,MATCH('Ratios - Total'!$C1496,IF(Data!$A$2:$A$1823='Ratios - Total'!$A1496,Data!$C$2:$C$1823,0),0))/INDEX(Data!$G$2:$G$1823,MATCH('Ratios - Total'!$C1496,IF(Data!$A$2:$A$1823='Ratios - Total'!$A1496,Data!$C$2:$C$1823,0),0)),"Missing Data")</f>
        <v>Missing Data</v>
      </c>
      <c r="I1496" s="5">
        <f t="array" ref="I1496">IFERROR(INDEX(Data!$G$2:$G$1823,MATCH('Ratios - Total'!$C1496,IF(Data!$A$2:$A$1823='Ratios - Total'!$A1496,Data!$C$2:$C$1823,0),0))/INDEX(Data!$D$2:$D$1823,MATCH('Ratios - Total'!$C1496,IF(Data!$A$2:$A$1823='Ratios - Total'!$A1496,Data!$C$2:$C$1823,0),0)),"Missing Data")</f>
        <v>0</v>
      </c>
      <c r="J1496" s="22"/>
      <c r="K1496" s="5">
        <f t="array" ref="K1496">IFERROR(INDEX(Data!$E$2:$E$1823,MATCH('Ratios - Total'!$C1496,IF(Data!$A$2:$A$1823='Ratios - Total'!$A1496,Data!$C$2:$C$1823,0),0))/INDEX(Data!$D$2:$D$1823,MATCH('Ratios - Total'!$C1496,IF(Data!$A$2:$A$1823='Ratios - Total'!$A1496,Data!$C$2:$C$1823,0),0)),"Missing Data")</f>
        <v>0</v>
      </c>
      <c r="L1496" s="5"/>
      <c r="M1496" s="5" t="str">
        <f t="array" ref="M1496">IFERROR(INDEX(Data!$F$2:$F$1823,MATCH('Ratios - Total'!$C1496,IF(Data!$A$2:$A$1823='Ratios - Total'!$A1496,Data!$C$2:$C$1823,0),0))/INDEX(Data!$E$2:$E$1823,MATCH('Ratios - Total'!$C1496,IF(Data!$A$2:$A$1823='Ratios - Total'!$A1496,Data!$C$2:$C$1823,0),0)),"Missing Data")</f>
        <v>Missing Data</v>
      </c>
      <c r="N1496" s="5"/>
      <c r="O1496" s="5" t="str">
        <f t="array" ref="O1496">IFERROR(INDEX(Data!$G$2:$G$1823,MATCH('Ratios - Total'!$C1496,IF(Data!$A$2:$A$1823='Ratios - Total'!$A1496,Data!$C$2:$C$1823,0),0))/INDEX(Data!$F$2:$F$1823,MATCH('Ratios - Total'!$C1496,IF(Data!$A$2:$A$1823='Ratios - Total'!$A1496,Data!$C$2:$C$1823,0),0)),"Missing Data")</f>
        <v>Missing Data</v>
      </c>
      <c r="P1496" s="5" t="str">
        <f t="array" ref="P1496">IFERROR(INDEX(Data!$H$2:$H$1823,MATCH('Ratios - Total'!$C1496,IF(Data!$A$2:$A$1823='Ratios - Total'!$A1496,Data!$C$2:$C$1823,0),0))/INDEX(Data!$G$2:$G$1823,MATCH('Ratios - Total'!$C1496,IF(Data!$A$2:$A$1823='Ratios - Total'!$A1496,Data!$C$2:$C$1823,0),0)),"Missing Data")</f>
        <v>Missing Data</v>
      </c>
      <c r="Q1496" s="5"/>
      <c r="R1496" s="5" t="str">
        <f t="array" ref="R1496">IFERROR(INDEX(Data!$L$2:$L$1823,MATCH('Ratios - Total'!$C1496,IF(Data!$A$2:$A$1823='Ratios - Total'!$A1496,Data!$C$2:$C$1823,0),0))/INDEX(Data!$G$2:$G$1823,MATCH('Ratios - Total'!$C1496,IF(Data!$A$2:$A$1823='Ratios - Total'!$A1496,Data!$C$2:$C$1823,0),0)),"Missing Data")</f>
        <v>Missing Data</v>
      </c>
      <c r="S1496" s="5"/>
      <c r="T1496" s="5">
        <f t="array" ref="T1496">IFERROR(INDEX(Data!$H$2:$H$1823,MATCH('Ratios - Total'!$C1496,IF(Data!$A$2:$A$1823='Ratios - Total'!$A1496,Data!$C$2:$C$1823,0),0))/INDEX(Data!$L$2:$L$1823,MATCH('Ratios - Total'!$C1496,IF(Data!$A$2:$A$1823='Ratios - Total'!$A1496,Data!$C$2:$C$1823,0),0)),"Missing Data")</f>
        <v>84786.863058934134</v>
      </c>
      <c r="U1496" s="5">
        <f t="array" ref="U1496">IFERROR(INDEX(Data!$K$2:$K$1823,MATCH('Ratios - Total'!$C1496,IF(Data!$A$2:$A$1823='Ratios - Total'!$A1496,Data!$C$2:$C$1823,0),0))/INDEX(Data!$H$2:$H$1823,MATCH('Ratios - Total'!$C1496,IF(Data!$A$2:$A$1823='Ratios - Total'!$A1496,Data!$C$2:$C$1823,0),0)),"Missing Data")</f>
        <v>0.40694514091303502</v>
      </c>
      <c r="V1496" s="5">
        <f t="array" ref="V1496">IFERROR(INDEX(Data!$K$2:$K$1823,MATCH('Ratios - Total'!$C1496,IF(Data!$A$2:$A$1823='Ratios - Total'!$A1496,Data!$C$2:$C$1823,0),0))/INDEX(Data!$L$2:$L$1823,MATCH('Ratios - Total'!$C1496,IF(Data!$A$2:$A$1823='Ratios - Total'!$A1496,Data!$C$2:$C$1823,0),0)),"Missing Data")</f>
        <v>34503.601935092149</v>
      </c>
      <c r="W1496" s="5">
        <f t="shared" si="23"/>
        <v>50283.261123841985</v>
      </c>
      <c r="X1496" s="5" t="str">
        <f t="array" ref="X1496">IFERROR(INDEX(Data!$K$2:$K$1823,MATCH('Ratios - Total'!$C1496,IF(Data!$A$2:$A$1823='Ratios - Total'!$A1496,Data!$C$2:$C$1823,0),0))/INDEX(Data!$G$2:$G$1823,MATCH('Ratios - Total'!$C1496,IF(Data!$A$2:$A$1823='Ratios - Total'!$A1496,Data!$C$2:$C$1823,0),0)),"Missing Data")</f>
        <v>Missing Data</v>
      </c>
    </row>
    <row r="1497" spans="1:24" x14ac:dyDescent="0.25">
      <c r="A1497" s="22" t="s">
        <v>76</v>
      </c>
      <c r="B1497" s="22" t="s">
        <v>77</v>
      </c>
      <c r="C1497" s="22">
        <v>2006</v>
      </c>
      <c r="D1497" s="5">
        <f t="array" ref="D1497">IFERROR(INDEX(Data!$H$2:$H$1823,MATCH('Ratios - Total'!$C1497,IF(Data!$A$2:$A$1823='Ratios - Total'!$A1497,Data!$C$2:$C$1823,0),0))/INDEX(Data!$D$2:$D$1823,MATCH('Ratios - Total'!$C1497,IF(Data!$A$2:$A$1823='Ratios - Total'!$A1497,Data!$C$2:$C$1823,0),0)),"Missing Data")</f>
        <v>1477.8706509853675</v>
      </c>
      <c r="E1497" s="22"/>
      <c r="F1497" s="5">
        <f t="array" ref="F1497">IFERROR(INDEX(Data!$G$2:$G$1823,MATCH('Ratios - Total'!$C1497,IF(Data!$A$2:$A$1823='Ratios - Total'!$A1497,Data!$C$2:$C$1823,0),0))/INDEX(Data!$D$2:$D$1823,MATCH('Ratios - Total'!$C1497,IF(Data!$A$2:$A$1823='Ratios - Total'!$A1497,Data!$C$2:$C$1823,0),0)),"Missing Data")</f>
        <v>0</v>
      </c>
      <c r="G1497" s="5"/>
      <c r="H1497" s="5" t="str">
        <f t="array" ref="H1497">IFERROR(INDEX(Data!$H$2:$H$1823,MATCH('Ratios - Total'!$C1497,IF(Data!$A$2:$A$1823='Ratios - Total'!$A1497,Data!$C$2:$C$1823,0),0))/INDEX(Data!$G$2:$G$1823,MATCH('Ratios - Total'!$C1497,IF(Data!$A$2:$A$1823='Ratios - Total'!$A1497,Data!$C$2:$C$1823,0),0)),"Missing Data")</f>
        <v>Missing Data</v>
      </c>
      <c r="I1497" s="5">
        <f t="array" ref="I1497">IFERROR(INDEX(Data!$G$2:$G$1823,MATCH('Ratios - Total'!$C1497,IF(Data!$A$2:$A$1823='Ratios - Total'!$A1497,Data!$C$2:$C$1823,0),0))/INDEX(Data!$D$2:$D$1823,MATCH('Ratios - Total'!$C1497,IF(Data!$A$2:$A$1823='Ratios - Total'!$A1497,Data!$C$2:$C$1823,0),0)),"Missing Data")</f>
        <v>0</v>
      </c>
      <c r="J1497" s="22"/>
      <c r="K1497" s="5">
        <f t="array" ref="K1497">IFERROR(INDEX(Data!$E$2:$E$1823,MATCH('Ratios - Total'!$C1497,IF(Data!$A$2:$A$1823='Ratios - Total'!$A1497,Data!$C$2:$C$1823,0),0))/INDEX(Data!$D$2:$D$1823,MATCH('Ratios - Total'!$C1497,IF(Data!$A$2:$A$1823='Ratios - Total'!$A1497,Data!$C$2:$C$1823,0),0)),"Missing Data")</f>
        <v>0</v>
      </c>
      <c r="L1497" s="5"/>
      <c r="M1497" s="5" t="str">
        <f t="array" ref="M1497">IFERROR(INDEX(Data!$F$2:$F$1823,MATCH('Ratios - Total'!$C1497,IF(Data!$A$2:$A$1823='Ratios - Total'!$A1497,Data!$C$2:$C$1823,0),0))/INDEX(Data!$E$2:$E$1823,MATCH('Ratios - Total'!$C1497,IF(Data!$A$2:$A$1823='Ratios - Total'!$A1497,Data!$C$2:$C$1823,0),0)),"Missing Data")</f>
        <v>Missing Data</v>
      </c>
      <c r="N1497" s="5"/>
      <c r="O1497" s="5" t="str">
        <f t="array" ref="O1497">IFERROR(INDEX(Data!$G$2:$G$1823,MATCH('Ratios - Total'!$C1497,IF(Data!$A$2:$A$1823='Ratios - Total'!$A1497,Data!$C$2:$C$1823,0),0))/INDEX(Data!$F$2:$F$1823,MATCH('Ratios - Total'!$C1497,IF(Data!$A$2:$A$1823='Ratios - Total'!$A1497,Data!$C$2:$C$1823,0),0)),"Missing Data")</f>
        <v>Missing Data</v>
      </c>
      <c r="P1497" s="5" t="str">
        <f t="array" ref="P1497">IFERROR(INDEX(Data!$H$2:$H$1823,MATCH('Ratios - Total'!$C1497,IF(Data!$A$2:$A$1823='Ratios - Total'!$A1497,Data!$C$2:$C$1823,0),0))/INDEX(Data!$G$2:$G$1823,MATCH('Ratios - Total'!$C1497,IF(Data!$A$2:$A$1823='Ratios - Total'!$A1497,Data!$C$2:$C$1823,0),0)),"Missing Data")</f>
        <v>Missing Data</v>
      </c>
      <c r="Q1497" s="5"/>
      <c r="R1497" s="5" t="str">
        <f t="array" ref="R1497">IFERROR(INDEX(Data!$L$2:$L$1823,MATCH('Ratios - Total'!$C1497,IF(Data!$A$2:$A$1823='Ratios - Total'!$A1497,Data!$C$2:$C$1823,0),0))/INDEX(Data!$G$2:$G$1823,MATCH('Ratios - Total'!$C1497,IF(Data!$A$2:$A$1823='Ratios - Total'!$A1497,Data!$C$2:$C$1823,0),0)),"Missing Data")</f>
        <v>Missing Data</v>
      </c>
      <c r="S1497" s="5"/>
      <c r="T1497" s="5">
        <f t="array" ref="T1497">IFERROR(INDEX(Data!$H$2:$H$1823,MATCH('Ratios - Total'!$C1497,IF(Data!$A$2:$A$1823='Ratios - Total'!$A1497,Data!$C$2:$C$1823,0),0))/INDEX(Data!$L$2:$L$1823,MATCH('Ratios - Total'!$C1497,IF(Data!$A$2:$A$1823='Ratios - Total'!$A1497,Data!$C$2:$C$1823,0),0)),"Missing Data")</f>
        <v>56761.812496660503</v>
      </c>
      <c r="U1497" s="5">
        <f t="array" ref="U1497">IFERROR(INDEX(Data!$K$2:$K$1823,MATCH('Ratios - Total'!$C1497,IF(Data!$A$2:$A$1823='Ratios - Total'!$A1497,Data!$C$2:$C$1823,0),0))/INDEX(Data!$H$2:$H$1823,MATCH('Ratios - Total'!$C1497,IF(Data!$A$2:$A$1823='Ratios - Total'!$A1497,Data!$C$2:$C$1823,0),0)),"Missing Data")</f>
        <v>0.43967127301040687</v>
      </c>
      <c r="V1497" s="5">
        <f t="array" ref="V1497">IFERROR(INDEX(Data!$K$2:$K$1823,MATCH('Ratios - Total'!$C1497,IF(Data!$A$2:$A$1823='Ratios - Total'!$A1497,Data!$C$2:$C$1823,0),0))/INDEX(Data!$L$2:$L$1823,MATCH('Ratios - Total'!$C1497,IF(Data!$A$2:$A$1823='Ratios - Total'!$A1497,Data!$C$2:$C$1823,0),0)),"Missing Data")</f>
        <v>24956.538358784743</v>
      </c>
      <c r="W1497" s="5">
        <f t="shared" si="23"/>
        <v>31805.27413787576</v>
      </c>
      <c r="X1497" s="5" t="str">
        <f t="array" ref="X1497">IFERROR(INDEX(Data!$K$2:$K$1823,MATCH('Ratios - Total'!$C1497,IF(Data!$A$2:$A$1823='Ratios - Total'!$A1497,Data!$C$2:$C$1823,0),0))/INDEX(Data!$G$2:$G$1823,MATCH('Ratios - Total'!$C1497,IF(Data!$A$2:$A$1823='Ratios - Total'!$A1497,Data!$C$2:$C$1823,0),0)),"Missing Data")</f>
        <v>Missing Data</v>
      </c>
    </row>
    <row r="1498" spans="1:24" x14ac:dyDescent="0.25">
      <c r="A1498" s="22" t="s">
        <v>78</v>
      </c>
      <c r="B1498" s="22" t="s">
        <v>79</v>
      </c>
      <c r="C1498" s="22">
        <v>2006</v>
      </c>
      <c r="D1498" s="5">
        <f t="array" ref="D1498">IFERROR(INDEX(Data!$H$2:$H$1823,MATCH('Ratios - Total'!$C1498,IF(Data!$A$2:$A$1823='Ratios - Total'!$A1498,Data!$C$2:$C$1823,0),0))/INDEX(Data!$D$2:$D$1823,MATCH('Ratios - Total'!$C1498,IF(Data!$A$2:$A$1823='Ratios - Total'!$A1498,Data!$C$2:$C$1823,0),0)),"Missing Data")</f>
        <v>1471.5255550231375</v>
      </c>
      <c r="E1498" s="22"/>
      <c r="F1498" s="5">
        <f t="array" ref="F1498">IFERROR(INDEX(Data!$G$2:$G$1823,MATCH('Ratios - Total'!$C1498,IF(Data!$A$2:$A$1823='Ratios - Total'!$A1498,Data!$C$2:$C$1823,0),0))/INDEX(Data!$D$2:$D$1823,MATCH('Ratios - Total'!$C1498,IF(Data!$A$2:$A$1823='Ratios - Total'!$A1498,Data!$C$2:$C$1823,0),0)),"Missing Data")</f>
        <v>0</v>
      </c>
      <c r="G1498" s="5"/>
      <c r="H1498" s="5" t="str">
        <f t="array" ref="H1498">IFERROR(INDEX(Data!$H$2:$H$1823,MATCH('Ratios - Total'!$C1498,IF(Data!$A$2:$A$1823='Ratios - Total'!$A1498,Data!$C$2:$C$1823,0),0))/INDEX(Data!$G$2:$G$1823,MATCH('Ratios - Total'!$C1498,IF(Data!$A$2:$A$1823='Ratios - Total'!$A1498,Data!$C$2:$C$1823,0),0)),"Missing Data")</f>
        <v>Missing Data</v>
      </c>
      <c r="I1498" s="5">
        <f t="array" ref="I1498">IFERROR(INDEX(Data!$G$2:$G$1823,MATCH('Ratios - Total'!$C1498,IF(Data!$A$2:$A$1823='Ratios - Total'!$A1498,Data!$C$2:$C$1823,0),0))/INDEX(Data!$D$2:$D$1823,MATCH('Ratios - Total'!$C1498,IF(Data!$A$2:$A$1823='Ratios - Total'!$A1498,Data!$C$2:$C$1823,0),0)),"Missing Data")</f>
        <v>0</v>
      </c>
      <c r="J1498" s="22"/>
      <c r="K1498" s="5">
        <f t="array" ref="K1498">IFERROR(INDEX(Data!$E$2:$E$1823,MATCH('Ratios - Total'!$C1498,IF(Data!$A$2:$A$1823='Ratios - Total'!$A1498,Data!$C$2:$C$1823,0),0))/INDEX(Data!$D$2:$D$1823,MATCH('Ratios - Total'!$C1498,IF(Data!$A$2:$A$1823='Ratios - Total'!$A1498,Data!$C$2:$C$1823,0),0)),"Missing Data")</f>
        <v>0</v>
      </c>
      <c r="L1498" s="5"/>
      <c r="M1498" s="5" t="str">
        <f t="array" ref="M1498">IFERROR(INDEX(Data!$F$2:$F$1823,MATCH('Ratios - Total'!$C1498,IF(Data!$A$2:$A$1823='Ratios - Total'!$A1498,Data!$C$2:$C$1823,0),0))/INDEX(Data!$E$2:$E$1823,MATCH('Ratios - Total'!$C1498,IF(Data!$A$2:$A$1823='Ratios - Total'!$A1498,Data!$C$2:$C$1823,0),0)),"Missing Data")</f>
        <v>Missing Data</v>
      </c>
      <c r="N1498" s="5"/>
      <c r="O1498" s="5" t="str">
        <f t="array" ref="O1498">IFERROR(INDEX(Data!$G$2:$G$1823,MATCH('Ratios - Total'!$C1498,IF(Data!$A$2:$A$1823='Ratios - Total'!$A1498,Data!$C$2:$C$1823,0),0))/INDEX(Data!$F$2:$F$1823,MATCH('Ratios - Total'!$C1498,IF(Data!$A$2:$A$1823='Ratios - Total'!$A1498,Data!$C$2:$C$1823,0),0)),"Missing Data")</f>
        <v>Missing Data</v>
      </c>
      <c r="P1498" s="5" t="str">
        <f t="array" ref="P1498">IFERROR(INDEX(Data!$H$2:$H$1823,MATCH('Ratios - Total'!$C1498,IF(Data!$A$2:$A$1823='Ratios - Total'!$A1498,Data!$C$2:$C$1823,0),0))/INDEX(Data!$G$2:$G$1823,MATCH('Ratios - Total'!$C1498,IF(Data!$A$2:$A$1823='Ratios - Total'!$A1498,Data!$C$2:$C$1823,0),0)),"Missing Data")</f>
        <v>Missing Data</v>
      </c>
      <c r="Q1498" s="5"/>
      <c r="R1498" s="5" t="str">
        <f t="array" ref="R1498">IFERROR(INDEX(Data!$L$2:$L$1823,MATCH('Ratios - Total'!$C1498,IF(Data!$A$2:$A$1823='Ratios - Total'!$A1498,Data!$C$2:$C$1823,0),0))/INDEX(Data!$G$2:$G$1823,MATCH('Ratios - Total'!$C1498,IF(Data!$A$2:$A$1823='Ratios - Total'!$A1498,Data!$C$2:$C$1823,0),0)),"Missing Data")</f>
        <v>Missing Data</v>
      </c>
      <c r="S1498" s="5"/>
      <c r="T1498" s="5">
        <f t="array" ref="T1498">IFERROR(INDEX(Data!$H$2:$H$1823,MATCH('Ratios - Total'!$C1498,IF(Data!$A$2:$A$1823='Ratios - Total'!$A1498,Data!$C$2:$C$1823,0),0))/INDEX(Data!$L$2:$L$1823,MATCH('Ratios - Total'!$C1498,IF(Data!$A$2:$A$1823='Ratios - Total'!$A1498,Data!$C$2:$C$1823,0),0)),"Missing Data")</f>
        <v>86345.878260869562</v>
      </c>
      <c r="U1498" s="5">
        <f t="array" ref="U1498">IFERROR(INDEX(Data!$K$2:$K$1823,MATCH('Ratios - Total'!$C1498,IF(Data!$A$2:$A$1823='Ratios - Total'!$A1498,Data!$C$2:$C$1823,0),0))/INDEX(Data!$H$2:$H$1823,MATCH('Ratios - Total'!$C1498,IF(Data!$A$2:$A$1823='Ratios - Total'!$A1498,Data!$C$2:$C$1823,0),0)),"Missing Data")</f>
        <v>0.38220282486734847</v>
      </c>
      <c r="V1498" s="5">
        <f t="array" ref="V1498">IFERROR(INDEX(Data!$K$2:$K$1823,MATCH('Ratios - Total'!$C1498,IF(Data!$A$2:$A$1823='Ratios - Total'!$A1498,Data!$C$2:$C$1823,0),0))/INDEX(Data!$L$2:$L$1823,MATCH('Ratios - Total'!$C1498,IF(Data!$A$2:$A$1823='Ratios - Total'!$A1498,Data!$C$2:$C$1823,0),0)),"Missing Data")</f>
        <v>33001.63858695652</v>
      </c>
      <c r="W1498" s="5">
        <f t="shared" si="23"/>
        <v>53344.239673913042</v>
      </c>
      <c r="X1498" s="5" t="str">
        <f t="array" ref="X1498">IFERROR(INDEX(Data!$K$2:$K$1823,MATCH('Ratios - Total'!$C1498,IF(Data!$A$2:$A$1823='Ratios - Total'!$A1498,Data!$C$2:$C$1823,0),0))/INDEX(Data!$G$2:$G$1823,MATCH('Ratios - Total'!$C1498,IF(Data!$A$2:$A$1823='Ratios - Total'!$A1498,Data!$C$2:$C$1823,0),0)),"Missing Data")</f>
        <v>Missing Data</v>
      </c>
    </row>
    <row r="1499" spans="1:24" x14ac:dyDescent="0.25">
      <c r="A1499" s="22" t="s">
        <v>80</v>
      </c>
      <c r="B1499" s="22" t="s">
        <v>81</v>
      </c>
      <c r="C1499" s="22">
        <v>2006</v>
      </c>
      <c r="D1499" s="5">
        <f t="array" ref="D1499">IFERROR(INDEX(Data!$H$2:$H$1823,MATCH('Ratios - Total'!$C1499,IF(Data!$A$2:$A$1823='Ratios - Total'!$A1499,Data!$C$2:$C$1823,0),0))/INDEX(Data!$D$2:$D$1823,MATCH('Ratios - Total'!$C1499,IF(Data!$A$2:$A$1823='Ratios - Total'!$A1499,Data!$C$2:$C$1823,0),0)),"Missing Data")</f>
        <v>1875.5445049157092</v>
      </c>
      <c r="E1499" s="22"/>
      <c r="F1499" s="5">
        <f t="array" ref="F1499">IFERROR(INDEX(Data!$G$2:$G$1823,MATCH('Ratios - Total'!$C1499,IF(Data!$A$2:$A$1823='Ratios - Total'!$A1499,Data!$C$2:$C$1823,0),0))/INDEX(Data!$D$2:$D$1823,MATCH('Ratios - Total'!$C1499,IF(Data!$A$2:$A$1823='Ratios - Total'!$A1499,Data!$C$2:$C$1823,0),0)),"Missing Data")</f>
        <v>0</v>
      </c>
      <c r="G1499" s="5"/>
      <c r="H1499" s="5" t="str">
        <f t="array" ref="H1499">IFERROR(INDEX(Data!$H$2:$H$1823,MATCH('Ratios - Total'!$C1499,IF(Data!$A$2:$A$1823='Ratios - Total'!$A1499,Data!$C$2:$C$1823,0),0))/INDEX(Data!$G$2:$G$1823,MATCH('Ratios - Total'!$C1499,IF(Data!$A$2:$A$1823='Ratios - Total'!$A1499,Data!$C$2:$C$1823,0),0)),"Missing Data")</f>
        <v>Missing Data</v>
      </c>
      <c r="I1499" s="5">
        <f t="array" ref="I1499">IFERROR(INDEX(Data!$G$2:$G$1823,MATCH('Ratios - Total'!$C1499,IF(Data!$A$2:$A$1823='Ratios - Total'!$A1499,Data!$C$2:$C$1823,0),0))/INDEX(Data!$D$2:$D$1823,MATCH('Ratios - Total'!$C1499,IF(Data!$A$2:$A$1823='Ratios - Total'!$A1499,Data!$C$2:$C$1823,0),0)),"Missing Data")</f>
        <v>0</v>
      </c>
      <c r="J1499" s="22"/>
      <c r="K1499" s="5">
        <f t="array" ref="K1499">IFERROR(INDEX(Data!$E$2:$E$1823,MATCH('Ratios - Total'!$C1499,IF(Data!$A$2:$A$1823='Ratios - Total'!$A1499,Data!$C$2:$C$1823,0),0))/INDEX(Data!$D$2:$D$1823,MATCH('Ratios - Total'!$C1499,IF(Data!$A$2:$A$1823='Ratios - Total'!$A1499,Data!$C$2:$C$1823,0),0)),"Missing Data")</f>
        <v>0</v>
      </c>
      <c r="L1499" s="5"/>
      <c r="M1499" s="5" t="str">
        <f t="array" ref="M1499">IFERROR(INDEX(Data!$F$2:$F$1823,MATCH('Ratios - Total'!$C1499,IF(Data!$A$2:$A$1823='Ratios - Total'!$A1499,Data!$C$2:$C$1823,0),0))/INDEX(Data!$E$2:$E$1823,MATCH('Ratios - Total'!$C1499,IF(Data!$A$2:$A$1823='Ratios - Total'!$A1499,Data!$C$2:$C$1823,0),0)),"Missing Data")</f>
        <v>Missing Data</v>
      </c>
      <c r="N1499" s="5"/>
      <c r="O1499" s="5" t="str">
        <f t="array" ref="O1499">IFERROR(INDEX(Data!$G$2:$G$1823,MATCH('Ratios - Total'!$C1499,IF(Data!$A$2:$A$1823='Ratios - Total'!$A1499,Data!$C$2:$C$1823,0),0))/INDEX(Data!$F$2:$F$1823,MATCH('Ratios - Total'!$C1499,IF(Data!$A$2:$A$1823='Ratios - Total'!$A1499,Data!$C$2:$C$1823,0),0)),"Missing Data")</f>
        <v>Missing Data</v>
      </c>
      <c r="P1499" s="5" t="str">
        <f t="array" ref="P1499">IFERROR(INDEX(Data!$H$2:$H$1823,MATCH('Ratios - Total'!$C1499,IF(Data!$A$2:$A$1823='Ratios - Total'!$A1499,Data!$C$2:$C$1823,0),0))/INDEX(Data!$G$2:$G$1823,MATCH('Ratios - Total'!$C1499,IF(Data!$A$2:$A$1823='Ratios - Total'!$A1499,Data!$C$2:$C$1823,0),0)),"Missing Data")</f>
        <v>Missing Data</v>
      </c>
      <c r="Q1499" s="5"/>
      <c r="R1499" s="5" t="str">
        <f t="array" ref="R1499">IFERROR(INDEX(Data!$L$2:$L$1823,MATCH('Ratios - Total'!$C1499,IF(Data!$A$2:$A$1823='Ratios - Total'!$A1499,Data!$C$2:$C$1823,0),0))/INDEX(Data!$G$2:$G$1823,MATCH('Ratios - Total'!$C1499,IF(Data!$A$2:$A$1823='Ratios - Total'!$A1499,Data!$C$2:$C$1823,0),0)),"Missing Data")</f>
        <v>Missing Data</v>
      </c>
      <c r="S1499" s="5"/>
      <c r="T1499" s="5">
        <f t="array" ref="T1499">IFERROR(INDEX(Data!$H$2:$H$1823,MATCH('Ratios - Total'!$C1499,IF(Data!$A$2:$A$1823='Ratios - Total'!$A1499,Data!$C$2:$C$1823,0),0))/INDEX(Data!$L$2:$L$1823,MATCH('Ratios - Total'!$C1499,IF(Data!$A$2:$A$1823='Ratios - Total'!$A1499,Data!$C$2:$C$1823,0),0)),"Missing Data")</f>
        <v>98692.678449153333</v>
      </c>
      <c r="U1499" s="5">
        <f t="array" ref="U1499">IFERROR(INDEX(Data!$K$2:$K$1823,MATCH('Ratios - Total'!$C1499,IF(Data!$A$2:$A$1823='Ratios - Total'!$A1499,Data!$C$2:$C$1823,0),0))/INDEX(Data!$H$2:$H$1823,MATCH('Ratios - Total'!$C1499,IF(Data!$A$2:$A$1823='Ratios - Total'!$A1499,Data!$C$2:$C$1823,0),0)),"Missing Data")</f>
        <v>0.39724762466005342</v>
      </c>
      <c r="V1499" s="5">
        <f t="array" ref="V1499">IFERROR(INDEX(Data!$K$2:$K$1823,MATCH('Ratios - Total'!$C1499,IF(Data!$A$2:$A$1823='Ratios - Total'!$A1499,Data!$C$2:$C$1823,0),0))/INDEX(Data!$L$2:$L$1823,MATCH('Ratios - Total'!$C1499,IF(Data!$A$2:$A$1823='Ratios - Total'!$A1499,Data!$C$2:$C$1823,0),0)),"Missing Data")</f>
        <v>39205.432085264598</v>
      </c>
      <c r="W1499" s="5">
        <f t="shared" si="23"/>
        <v>59487.246363888735</v>
      </c>
      <c r="X1499" s="5" t="str">
        <f t="array" ref="X1499">IFERROR(INDEX(Data!$K$2:$K$1823,MATCH('Ratios - Total'!$C1499,IF(Data!$A$2:$A$1823='Ratios - Total'!$A1499,Data!$C$2:$C$1823,0),0))/INDEX(Data!$G$2:$G$1823,MATCH('Ratios - Total'!$C1499,IF(Data!$A$2:$A$1823='Ratios - Total'!$A1499,Data!$C$2:$C$1823,0),0)),"Missing Data")</f>
        <v>Missing Data</v>
      </c>
    </row>
    <row r="1500" spans="1:24" x14ac:dyDescent="0.25">
      <c r="A1500" s="22" t="s">
        <v>82</v>
      </c>
      <c r="B1500" s="22" t="s">
        <v>83</v>
      </c>
      <c r="C1500" s="22">
        <v>2006</v>
      </c>
      <c r="D1500" s="5">
        <f t="array" ref="D1500">IFERROR(INDEX(Data!$H$2:$H$1823,MATCH('Ratios - Total'!$C1500,IF(Data!$A$2:$A$1823='Ratios - Total'!$A1500,Data!$C$2:$C$1823,0),0))/INDEX(Data!$D$2:$D$1823,MATCH('Ratios - Total'!$C1500,IF(Data!$A$2:$A$1823='Ratios - Total'!$A1500,Data!$C$2:$C$1823,0),0)),"Missing Data")</f>
        <v>1878.9009007653119</v>
      </c>
      <c r="E1500" s="22"/>
      <c r="F1500" s="5">
        <f t="array" ref="F1500">IFERROR(INDEX(Data!$G$2:$G$1823,MATCH('Ratios - Total'!$C1500,IF(Data!$A$2:$A$1823='Ratios - Total'!$A1500,Data!$C$2:$C$1823,0),0))/INDEX(Data!$D$2:$D$1823,MATCH('Ratios - Total'!$C1500,IF(Data!$A$2:$A$1823='Ratios - Total'!$A1500,Data!$C$2:$C$1823,0),0)),"Missing Data")</f>
        <v>0</v>
      </c>
      <c r="G1500" s="5"/>
      <c r="H1500" s="5" t="str">
        <f t="array" ref="H1500">IFERROR(INDEX(Data!$H$2:$H$1823,MATCH('Ratios - Total'!$C1500,IF(Data!$A$2:$A$1823='Ratios - Total'!$A1500,Data!$C$2:$C$1823,0),0))/INDEX(Data!$G$2:$G$1823,MATCH('Ratios - Total'!$C1500,IF(Data!$A$2:$A$1823='Ratios - Total'!$A1500,Data!$C$2:$C$1823,0),0)),"Missing Data")</f>
        <v>Missing Data</v>
      </c>
      <c r="I1500" s="5">
        <f t="array" ref="I1500">IFERROR(INDEX(Data!$G$2:$G$1823,MATCH('Ratios - Total'!$C1500,IF(Data!$A$2:$A$1823='Ratios - Total'!$A1500,Data!$C$2:$C$1823,0),0))/INDEX(Data!$D$2:$D$1823,MATCH('Ratios - Total'!$C1500,IF(Data!$A$2:$A$1823='Ratios - Total'!$A1500,Data!$C$2:$C$1823,0),0)),"Missing Data")</f>
        <v>0</v>
      </c>
      <c r="J1500" s="22"/>
      <c r="K1500" s="5">
        <f t="array" ref="K1500">IFERROR(INDEX(Data!$E$2:$E$1823,MATCH('Ratios - Total'!$C1500,IF(Data!$A$2:$A$1823='Ratios - Total'!$A1500,Data!$C$2:$C$1823,0),0))/INDEX(Data!$D$2:$D$1823,MATCH('Ratios - Total'!$C1500,IF(Data!$A$2:$A$1823='Ratios - Total'!$A1500,Data!$C$2:$C$1823,0),0)),"Missing Data")</f>
        <v>0</v>
      </c>
      <c r="L1500" s="5"/>
      <c r="M1500" s="5" t="str">
        <f t="array" ref="M1500">IFERROR(INDEX(Data!$F$2:$F$1823,MATCH('Ratios - Total'!$C1500,IF(Data!$A$2:$A$1823='Ratios - Total'!$A1500,Data!$C$2:$C$1823,0),0))/INDEX(Data!$E$2:$E$1823,MATCH('Ratios - Total'!$C1500,IF(Data!$A$2:$A$1823='Ratios - Total'!$A1500,Data!$C$2:$C$1823,0),0)),"Missing Data")</f>
        <v>Missing Data</v>
      </c>
      <c r="N1500" s="5"/>
      <c r="O1500" s="5" t="str">
        <f t="array" ref="O1500">IFERROR(INDEX(Data!$G$2:$G$1823,MATCH('Ratios - Total'!$C1500,IF(Data!$A$2:$A$1823='Ratios - Total'!$A1500,Data!$C$2:$C$1823,0),0))/INDEX(Data!$F$2:$F$1823,MATCH('Ratios - Total'!$C1500,IF(Data!$A$2:$A$1823='Ratios - Total'!$A1500,Data!$C$2:$C$1823,0),0)),"Missing Data")</f>
        <v>Missing Data</v>
      </c>
      <c r="P1500" s="5" t="str">
        <f t="array" ref="P1500">IFERROR(INDEX(Data!$H$2:$H$1823,MATCH('Ratios - Total'!$C1500,IF(Data!$A$2:$A$1823='Ratios - Total'!$A1500,Data!$C$2:$C$1823,0),0))/INDEX(Data!$G$2:$G$1823,MATCH('Ratios - Total'!$C1500,IF(Data!$A$2:$A$1823='Ratios - Total'!$A1500,Data!$C$2:$C$1823,0),0)),"Missing Data")</f>
        <v>Missing Data</v>
      </c>
      <c r="Q1500" s="5"/>
      <c r="R1500" s="5" t="str">
        <f t="array" ref="R1500">IFERROR(INDEX(Data!$L$2:$L$1823,MATCH('Ratios - Total'!$C1500,IF(Data!$A$2:$A$1823='Ratios - Total'!$A1500,Data!$C$2:$C$1823,0),0))/INDEX(Data!$G$2:$G$1823,MATCH('Ratios - Total'!$C1500,IF(Data!$A$2:$A$1823='Ratios - Total'!$A1500,Data!$C$2:$C$1823,0),0)),"Missing Data")</f>
        <v>Missing Data</v>
      </c>
      <c r="S1500" s="5"/>
      <c r="T1500" s="5">
        <f t="array" ref="T1500">IFERROR(INDEX(Data!$H$2:$H$1823,MATCH('Ratios - Total'!$C1500,IF(Data!$A$2:$A$1823='Ratios - Total'!$A1500,Data!$C$2:$C$1823,0),0))/INDEX(Data!$L$2:$L$1823,MATCH('Ratios - Total'!$C1500,IF(Data!$A$2:$A$1823='Ratios - Total'!$A1500,Data!$C$2:$C$1823,0),0)),"Missing Data")</f>
        <v>93711.096973962005</v>
      </c>
      <c r="U1500" s="5">
        <f t="array" ref="U1500">IFERROR(INDEX(Data!$K$2:$K$1823,MATCH('Ratios - Total'!$C1500,IF(Data!$A$2:$A$1823='Ratios - Total'!$A1500,Data!$C$2:$C$1823,0),0))/INDEX(Data!$H$2:$H$1823,MATCH('Ratios - Total'!$C1500,IF(Data!$A$2:$A$1823='Ratios - Total'!$A1500,Data!$C$2:$C$1823,0),0)),"Missing Data")</f>
        <v>0.47520000720598032</v>
      </c>
      <c r="V1500" s="5">
        <f t="array" ref="V1500">IFERROR(INDEX(Data!$K$2:$K$1823,MATCH('Ratios - Total'!$C1500,IF(Data!$A$2:$A$1823='Ratios - Total'!$A1500,Data!$C$2:$C$1823,0),0))/INDEX(Data!$L$2:$L$1823,MATCH('Ratios - Total'!$C1500,IF(Data!$A$2:$A$1823='Ratios - Total'!$A1500,Data!$C$2:$C$1823,0),0)),"Missing Data")</f>
        <v>44531.513957307063</v>
      </c>
      <c r="W1500" s="5">
        <f t="shared" si="23"/>
        <v>49179.583016654942</v>
      </c>
      <c r="X1500" s="5" t="str">
        <f t="array" ref="X1500">IFERROR(INDEX(Data!$K$2:$K$1823,MATCH('Ratios - Total'!$C1500,IF(Data!$A$2:$A$1823='Ratios - Total'!$A1500,Data!$C$2:$C$1823,0),0))/INDEX(Data!$G$2:$G$1823,MATCH('Ratios - Total'!$C1500,IF(Data!$A$2:$A$1823='Ratios - Total'!$A1500,Data!$C$2:$C$1823,0),0)),"Missing Data")</f>
        <v>Missing Data</v>
      </c>
    </row>
    <row r="1501" spans="1:24" x14ac:dyDescent="0.25">
      <c r="A1501" s="22" t="s">
        <v>84</v>
      </c>
      <c r="B1501" s="22" t="s">
        <v>85</v>
      </c>
      <c r="C1501" s="22">
        <v>2006</v>
      </c>
      <c r="D1501" s="5">
        <f t="array" ref="D1501">IFERROR(INDEX(Data!$H$2:$H$1823,MATCH('Ratios - Total'!$C1501,IF(Data!$A$2:$A$1823='Ratios - Total'!$A1501,Data!$C$2:$C$1823,0),0))/INDEX(Data!$D$2:$D$1823,MATCH('Ratios - Total'!$C1501,IF(Data!$A$2:$A$1823='Ratios - Total'!$A1501,Data!$C$2:$C$1823,0),0)),"Missing Data")</f>
        <v>1776.8201003844329</v>
      </c>
      <c r="E1501" s="22"/>
      <c r="F1501" s="5">
        <f t="array" ref="F1501">IFERROR(INDEX(Data!$G$2:$G$1823,MATCH('Ratios - Total'!$C1501,IF(Data!$A$2:$A$1823='Ratios - Total'!$A1501,Data!$C$2:$C$1823,0),0))/INDEX(Data!$D$2:$D$1823,MATCH('Ratios - Total'!$C1501,IF(Data!$A$2:$A$1823='Ratios - Total'!$A1501,Data!$C$2:$C$1823,0),0)),"Missing Data")</f>
        <v>0</v>
      </c>
      <c r="G1501" s="5"/>
      <c r="H1501" s="5" t="str">
        <f t="array" ref="H1501">IFERROR(INDEX(Data!$H$2:$H$1823,MATCH('Ratios - Total'!$C1501,IF(Data!$A$2:$A$1823='Ratios - Total'!$A1501,Data!$C$2:$C$1823,0),0))/INDEX(Data!$G$2:$G$1823,MATCH('Ratios - Total'!$C1501,IF(Data!$A$2:$A$1823='Ratios - Total'!$A1501,Data!$C$2:$C$1823,0),0)),"Missing Data")</f>
        <v>Missing Data</v>
      </c>
      <c r="I1501" s="5">
        <f t="array" ref="I1501">IFERROR(INDEX(Data!$G$2:$G$1823,MATCH('Ratios - Total'!$C1501,IF(Data!$A$2:$A$1823='Ratios - Total'!$A1501,Data!$C$2:$C$1823,0),0))/INDEX(Data!$D$2:$D$1823,MATCH('Ratios - Total'!$C1501,IF(Data!$A$2:$A$1823='Ratios - Total'!$A1501,Data!$C$2:$C$1823,0),0)),"Missing Data")</f>
        <v>0</v>
      </c>
      <c r="J1501" s="22"/>
      <c r="K1501" s="5">
        <f t="array" ref="K1501">IFERROR(INDEX(Data!$E$2:$E$1823,MATCH('Ratios - Total'!$C1501,IF(Data!$A$2:$A$1823='Ratios - Total'!$A1501,Data!$C$2:$C$1823,0),0))/INDEX(Data!$D$2:$D$1823,MATCH('Ratios - Total'!$C1501,IF(Data!$A$2:$A$1823='Ratios - Total'!$A1501,Data!$C$2:$C$1823,0),0)),"Missing Data")</f>
        <v>0</v>
      </c>
      <c r="L1501" s="5"/>
      <c r="M1501" s="5" t="str">
        <f t="array" ref="M1501">IFERROR(INDEX(Data!$F$2:$F$1823,MATCH('Ratios - Total'!$C1501,IF(Data!$A$2:$A$1823='Ratios - Total'!$A1501,Data!$C$2:$C$1823,0),0))/INDEX(Data!$E$2:$E$1823,MATCH('Ratios - Total'!$C1501,IF(Data!$A$2:$A$1823='Ratios - Total'!$A1501,Data!$C$2:$C$1823,0),0)),"Missing Data")</f>
        <v>Missing Data</v>
      </c>
      <c r="N1501" s="5"/>
      <c r="O1501" s="5" t="str">
        <f t="array" ref="O1501">IFERROR(INDEX(Data!$G$2:$G$1823,MATCH('Ratios - Total'!$C1501,IF(Data!$A$2:$A$1823='Ratios - Total'!$A1501,Data!$C$2:$C$1823,0),0))/INDEX(Data!$F$2:$F$1823,MATCH('Ratios - Total'!$C1501,IF(Data!$A$2:$A$1823='Ratios - Total'!$A1501,Data!$C$2:$C$1823,0),0)),"Missing Data")</f>
        <v>Missing Data</v>
      </c>
      <c r="P1501" s="5" t="str">
        <f t="array" ref="P1501">IFERROR(INDEX(Data!$H$2:$H$1823,MATCH('Ratios - Total'!$C1501,IF(Data!$A$2:$A$1823='Ratios - Total'!$A1501,Data!$C$2:$C$1823,0),0))/INDEX(Data!$G$2:$G$1823,MATCH('Ratios - Total'!$C1501,IF(Data!$A$2:$A$1823='Ratios - Total'!$A1501,Data!$C$2:$C$1823,0),0)),"Missing Data")</f>
        <v>Missing Data</v>
      </c>
      <c r="Q1501" s="5"/>
      <c r="R1501" s="5" t="str">
        <f t="array" ref="R1501">IFERROR(INDEX(Data!$L$2:$L$1823,MATCH('Ratios - Total'!$C1501,IF(Data!$A$2:$A$1823='Ratios - Total'!$A1501,Data!$C$2:$C$1823,0),0))/INDEX(Data!$G$2:$G$1823,MATCH('Ratios - Total'!$C1501,IF(Data!$A$2:$A$1823='Ratios - Total'!$A1501,Data!$C$2:$C$1823,0),0)),"Missing Data")</f>
        <v>Missing Data</v>
      </c>
      <c r="S1501" s="5"/>
      <c r="T1501" s="5">
        <f t="array" ref="T1501">IFERROR(INDEX(Data!$H$2:$H$1823,MATCH('Ratios - Total'!$C1501,IF(Data!$A$2:$A$1823='Ratios - Total'!$A1501,Data!$C$2:$C$1823,0),0))/INDEX(Data!$L$2:$L$1823,MATCH('Ratios - Total'!$C1501,IF(Data!$A$2:$A$1823='Ratios - Total'!$A1501,Data!$C$2:$C$1823,0),0)),"Missing Data")</f>
        <v>77420.262603235547</v>
      </c>
      <c r="U1501" s="5">
        <f t="array" ref="U1501">IFERROR(INDEX(Data!$K$2:$K$1823,MATCH('Ratios - Total'!$C1501,IF(Data!$A$2:$A$1823='Ratios - Total'!$A1501,Data!$C$2:$C$1823,0),0))/INDEX(Data!$H$2:$H$1823,MATCH('Ratios - Total'!$C1501,IF(Data!$A$2:$A$1823='Ratios - Total'!$A1501,Data!$C$2:$C$1823,0),0)),"Missing Data")</f>
        <v>0.37201909780814812</v>
      </c>
      <c r="V1501" s="5">
        <f t="array" ref="V1501">IFERROR(INDEX(Data!$K$2:$K$1823,MATCH('Ratios - Total'!$C1501,IF(Data!$A$2:$A$1823='Ratios - Total'!$A1501,Data!$C$2:$C$1823,0),0))/INDEX(Data!$L$2:$L$1823,MATCH('Ratios - Total'!$C1501,IF(Data!$A$2:$A$1823='Ratios - Total'!$A1501,Data!$C$2:$C$1823,0),0)),"Missing Data")</f>
        <v>28801.816245725597</v>
      </c>
      <c r="W1501" s="5">
        <f t="shared" si="23"/>
        <v>48618.446357509951</v>
      </c>
      <c r="X1501" s="5" t="str">
        <f t="array" ref="X1501">IFERROR(INDEX(Data!$K$2:$K$1823,MATCH('Ratios - Total'!$C1501,IF(Data!$A$2:$A$1823='Ratios - Total'!$A1501,Data!$C$2:$C$1823,0),0))/INDEX(Data!$G$2:$G$1823,MATCH('Ratios - Total'!$C1501,IF(Data!$A$2:$A$1823='Ratios - Total'!$A1501,Data!$C$2:$C$1823,0),0)),"Missing Data")</f>
        <v>Missing Data</v>
      </c>
    </row>
    <row r="1502" spans="1:24" x14ac:dyDescent="0.25">
      <c r="A1502" s="22" t="s">
        <v>86</v>
      </c>
      <c r="B1502" s="22" t="s">
        <v>87</v>
      </c>
      <c r="C1502" s="22">
        <v>2006</v>
      </c>
      <c r="D1502" s="5">
        <f t="array" ref="D1502">IFERROR(INDEX(Data!$H$2:$H$1823,MATCH('Ratios - Total'!$C1502,IF(Data!$A$2:$A$1823='Ratios - Total'!$A1502,Data!$C$2:$C$1823,0),0))/INDEX(Data!$D$2:$D$1823,MATCH('Ratios - Total'!$C1502,IF(Data!$A$2:$A$1823='Ratios - Total'!$A1502,Data!$C$2:$C$1823,0),0)),"Missing Data")</f>
        <v>1367.9180724184039</v>
      </c>
      <c r="E1502" s="22"/>
      <c r="F1502" s="5">
        <f t="array" ref="F1502">IFERROR(INDEX(Data!$G$2:$G$1823,MATCH('Ratios - Total'!$C1502,IF(Data!$A$2:$A$1823='Ratios - Total'!$A1502,Data!$C$2:$C$1823,0),0))/INDEX(Data!$D$2:$D$1823,MATCH('Ratios - Total'!$C1502,IF(Data!$A$2:$A$1823='Ratios - Total'!$A1502,Data!$C$2:$C$1823,0),0)),"Missing Data")</f>
        <v>0</v>
      </c>
      <c r="G1502" s="5"/>
      <c r="H1502" s="5" t="str">
        <f t="array" ref="H1502">IFERROR(INDEX(Data!$H$2:$H$1823,MATCH('Ratios - Total'!$C1502,IF(Data!$A$2:$A$1823='Ratios - Total'!$A1502,Data!$C$2:$C$1823,0),0))/INDEX(Data!$G$2:$G$1823,MATCH('Ratios - Total'!$C1502,IF(Data!$A$2:$A$1823='Ratios - Total'!$A1502,Data!$C$2:$C$1823,0),0)),"Missing Data")</f>
        <v>Missing Data</v>
      </c>
      <c r="I1502" s="5">
        <f t="array" ref="I1502">IFERROR(INDEX(Data!$G$2:$G$1823,MATCH('Ratios - Total'!$C1502,IF(Data!$A$2:$A$1823='Ratios - Total'!$A1502,Data!$C$2:$C$1823,0),0))/INDEX(Data!$D$2:$D$1823,MATCH('Ratios - Total'!$C1502,IF(Data!$A$2:$A$1823='Ratios - Total'!$A1502,Data!$C$2:$C$1823,0),0)),"Missing Data")</f>
        <v>0</v>
      </c>
      <c r="J1502" s="22"/>
      <c r="K1502" s="5">
        <f t="array" ref="K1502">IFERROR(INDEX(Data!$E$2:$E$1823,MATCH('Ratios - Total'!$C1502,IF(Data!$A$2:$A$1823='Ratios - Total'!$A1502,Data!$C$2:$C$1823,0),0))/INDEX(Data!$D$2:$D$1823,MATCH('Ratios - Total'!$C1502,IF(Data!$A$2:$A$1823='Ratios - Total'!$A1502,Data!$C$2:$C$1823,0),0)),"Missing Data")</f>
        <v>0</v>
      </c>
      <c r="L1502" s="5"/>
      <c r="M1502" s="5" t="str">
        <f t="array" ref="M1502">IFERROR(INDEX(Data!$F$2:$F$1823,MATCH('Ratios - Total'!$C1502,IF(Data!$A$2:$A$1823='Ratios - Total'!$A1502,Data!$C$2:$C$1823,0),0))/INDEX(Data!$E$2:$E$1823,MATCH('Ratios - Total'!$C1502,IF(Data!$A$2:$A$1823='Ratios - Total'!$A1502,Data!$C$2:$C$1823,0),0)),"Missing Data")</f>
        <v>Missing Data</v>
      </c>
      <c r="N1502" s="5"/>
      <c r="O1502" s="5" t="str">
        <f t="array" ref="O1502">IFERROR(INDEX(Data!$G$2:$G$1823,MATCH('Ratios - Total'!$C1502,IF(Data!$A$2:$A$1823='Ratios - Total'!$A1502,Data!$C$2:$C$1823,0),0))/INDEX(Data!$F$2:$F$1823,MATCH('Ratios - Total'!$C1502,IF(Data!$A$2:$A$1823='Ratios - Total'!$A1502,Data!$C$2:$C$1823,0),0)),"Missing Data")</f>
        <v>Missing Data</v>
      </c>
      <c r="P1502" s="5" t="str">
        <f t="array" ref="P1502">IFERROR(INDEX(Data!$H$2:$H$1823,MATCH('Ratios - Total'!$C1502,IF(Data!$A$2:$A$1823='Ratios - Total'!$A1502,Data!$C$2:$C$1823,0),0))/INDEX(Data!$G$2:$G$1823,MATCH('Ratios - Total'!$C1502,IF(Data!$A$2:$A$1823='Ratios - Total'!$A1502,Data!$C$2:$C$1823,0),0)),"Missing Data")</f>
        <v>Missing Data</v>
      </c>
      <c r="Q1502" s="5"/>
      <c r="R1502" s="5" t="str">
        <f t="array" ref="R1502">IFERROR(INDEX(Data!$L$2:$L$1823,MATCH('Ratios - Total'!$C1502,IF(Data!$A$2:$A$1823='Ratios - Total'!$A1502,Data!$C$2:$C$1823,0),0))/INDEX(Data!$G$2:$G$1823,MATCH('Ratios - Total'!$C1502,IF(Data!$A$2:$A$1823='Ratios - Total'!$A1502,Data!$C$2:$C$1823,0),0)),"Missing Data")</f>
        <v>Missing Data</v>
      </c>
      <c r="S1502" s="5"/>
      <c r="T1502" s="5">
        <f t="array" ref="T1502">IFERROR(INDEX(Data!$H$2:$H$1823,MATCH('Ratios - Total'!$C1502,IF(Data!$A$2:$A$1823='Ratios - Total'!$A1502,Data!$C$2:$C$1823,0),0))/INDEX(Data!$L$2:$L$1823,MATCH('Ratios - Total'!$C1502,IF(Data!$A$2:$A$1823='Ratios - Total'!$A1502,Data!$C$2:$C$1823,0),0)),"Missing Data")</f>
        <v>51727.676244748152</v>
      </c>
      <c r="U1502" s="5">
        <f t="array" ref="U1502">IFERROR(INDEX(Data!$K$2:$K$1823,MATCH('Ratios - Total'!$C1502,IF(Data!$A$2:$A$1823='Ratios - Total'!$A1502,Data!$C$2:$C$1823,0),0))/INDEX(Data!$H$2:$H$1823,MATCH('Ratios - Total'!$C1502,IF(Data!$A$2:$A$1823='Ratios - Total'!$A1502,Data!$C$2:$C$1823,0),0)),"Missing Data")</f>
        <v>0.55017384936528491</v>
      </c>
      <c r="V1502" s="5">
        <f t="array" ref="V1502">IFERROR(INDEX(Data!$K$2:$K$1823,MATCH('Ratios - Total'!$C1502,IF(Data!$A$2:$A$1823='Ratios - Total'!$A1502,Data!$C$2:$C$1823,0),0))/INDEX(Data!$L$2:$L$1823,MATCH('Ratios - Total'!$C1502,IF(Data!$A$2:$A$1823='Ratios - Total'!$A1502,Data!$C$2:$C$1823,0),0)),"Missing Data")</f>
        <v>28459.214758294296</v>
      </c>
      <c r="W1502" s="5">
        <f t="shared" si="23"/>
        <v>23268.461486453856</v>
      </c>
      <c r="X1502" s="5" t="str">
        <f t="array" ref="X1502">IFERROR(INDEX(Data!$K$2:$K$1823,MATCH('Ratios - Total'!$C1502,IF(Data!$A$2:$A$1823='Ratios - Total'!$A1502,Data!$C$2:$C$1823,0),0))/INDEX(Data!$G$2:$G$1823,MATCH('Ratios - Total'!$C1502,IF(Data!$A$2:$A$1823='Ratios - Total'!$A1502,Data!$C$2:$C$1823,0),0)),"Missing Data")</f>
        <v>Missing Data</v>
      </c>
    </row>
    <row r="1503" spans="1:24" x14ac:dyDescent="0.25">
      <c r="A1503" s="22" t="s">
        <v>88</v>
      </c>
      <c r="B1503" s="22" t="s">
        <v>89</v>
      </c>
      <c r="C1503" s="22">
        <v>2006</v>
      </c>
      <c r="D1503" s="5">
        <f t="array" ref="D1503">IFERROR(INDEX(Data!$H$2:$H$1823,MATCH('Ratios - Total'!$C1503,IF(Data!$A$2:$A$1823='Ratios - Total'!$A1503,Data!$C$2:$C$1823,0),0))/INDEX(Data!$D$2:$D$1823,MATCH('Ratios - Total'!$C1503,IF(Data!$A$2:$A$1823='Ratios - Total'!$A1503,Data!$C$2:$C$1823,0),0)),"Missing Data")</f>
        <v>1299.0409261909556</v>
      </c>
      <c r="E1503" s="22"/>
      <c r="F1503" s="5">
        <f t="array" ref="F1503">IFERROR(INDEX(Data!$G$2:$G$1823,MATCH('Ratios - Total'!$C1503,IF(Data!$A$2:$A$1823='Ratios - Total'!$A1503,Data!$C$2:$C$1823,0),0))/INDEX(Data!$D$2:$D$1823,MATCH('Ratios - Total'!$C1503,IF(Data!$A$2:$A$1823='Ratios - Total'!$A1503,Data!$C$2:$C$1823,0),0)),"Missing Data")</f>
        <v>0</v>
      </c>
      <c r="G1503" s="5"/>
      <c r="H1503" s="5" t="str">
        <f t="array" ref="H1503">IFERROR(INDEX(Data!$H$2:$H$1823,MATCH('Ratios - Total'!$C1503,IF(Data!$A$2:$A$1823='Ratios - Total'!$A1503,Data!$C$2:$C$1823,0),0))/INDEX(Data!$G$2:$G$1823,MATCH('Ratios - Total'!$C1503,IF(Data!$A$2:$A$1823='Ratios - Total'!$A1503,Data!$C$2:$C$1823,0),0)),"Missing Data")</f>
        <v>Missing Data</v>
      </c>
      <c r="I1503" s="5">
        <f t="array" ref="I1503">IFERROR(INDEX(Data!$G$2:$G$1823,MATCH('Ratios - Total'!$C1503,IF(Data!$A$2:$A$1823='Ratios - Total'!$A1503,Data!$C$2:$C$1823,0),0))/INDEX(Data!$D$2:$D$1823,MATCH('Ratios - Total'!$C1503,IF(Data!$A$2:$A$1823='Ratios - Total'!$A1503,Data!$C$2:$C$1823,0),0)),"Missing Data")</f>
        <v>0</v>
      </c>
      <c r="J1503" s="22"/>
      <c r="K1503" s="5">
        <f t="array" ref="K1503">IFERROR(INDEX(Data!$E$2:$E$1823,MATCH('Ratios - Total'!$C1503,IF(Data!$A$2:$A$1823='Ratios - Total'!$A1503,Data!$C$2:$C$1823,0),0))/INDEX(Data!$D$2:$D$1823,MATCH('Ratios - Total'!$C1503,IF(Data!$A$2:$A$1823='Ratios - Total'!$A1503,Data!$C$2:$C$1823,0),0)),"Missing Data")</f>
        <v>0</v>
      </c>
      <c r="L1503" s="5"/>
      <c r="M1503" s="5" t="str">
        <f t="array" ref="M1503">IFERROR(INDEX(Data!$F$2:$F$1823,MATCH('Ratios - Total'!$C1503,IF(Data!$A$2:$A$1823='Ratios - Total'!$A1503,Data!$C$2:$C$1823,0),0))/INDEX(Data!$E$2:$E$1823,MATCH('Ratios - Total'!$C1503,IF(Data!$A$2:$A$1823='Ratios - Total'!$A1503,Data!$C$2:$C$1823,0),0)),"Missing Data")</f>
        <v>Missing Data</v>
      </c>
      <c r="N1503" s="5"/>
      <c r="O1503" s="5" t="str">
        <f t="array" ref="O1503">IFERROR(INDEX(Data!$G$2:$G$1823,MATCH('Ratios - Total'!$C1503,IF(Data!$A$2:$A$1823='Ratios - Total'!$A1503,Data!$C$2:$C$1823,0),0))/INDEX(Data!$F$2:$F$1823,MATCH('Ratios - Total'!$C1503,IF(Data!$A$2:$A$1823='Ratios - Total'!$A1503,Data!$C$2:$C$1823,0),0)),"Missing Data")</f>
        <v>Missing Data</v>
      </c>
      <c r="P1503" s="5" t="str">
        <f t="array" ref="P1503">IFERROR(INDEX(Data!$H$2:$H$1823,MATCH('Ratios - Total'!$C1503,IF(Data!$A$2:$A$1823='Ratios - Total'!$A1503,Data!$C$2:$C$1823,0),0))/INDEX(Data!$G$2:$G$1823,MATCH('Ratios - Total'!$C1503,IF(Data!$A$2:$A$1823='Ratios - Total'!$A1503,Data!$C$2:$C$1823,0),0)),"Missing Data")</f>
        <v>Missing Data</v>
      </c>
      <c r="Q1503" s="5"/>
      <c r="R1503" s="5" t="str">
        <f t="array" ref="R1503">IFERROR(INDEX(Data!$L$2:$L$1823,MATCH('Ratios - Total'!$C1503,IF(Data!$A$2:$A$1823='Ratios - Total'!$A1503,Data!$C$2:$C$1823,0),0))/INDEX(Data!$G$2:$G$1823,MATCH('Ratios - Total'!$C1503,IF(Data!$A$2:$A$1823='Ratios - Total'!$A1503,Data!$C$2:$C$1823,0),0)),"Missing Data")</f>
        <v>Missing Data</v>
      </c>
      <c r="S1503" s="5"/>
      <c r="T1503" s="5">
        <f t="array" ref="T1503">IFERROR(INDEX(Data!$H$2:$H$1823,MATCH('Ratios - Total'!$C1503,IF(Data!$A$2:$A$1823='Ratios - Total'!$A1503,Data!$C$2:$C$1823,0),0))/INDEX(Data!$L$2:$L$1823,MATCH('Ratios - Total'!$C1503,IF(Data!$A$2:$A$1823='Ratios - Total'!$A1503,Data!$C$2:$C$1823,0),0)),"Missing Data")</f>
        <v>61038.061982960862</v>
      </c>
      <c r="U1503" s="5">
        <f t="array" ref="U1503">IFERROR(INDEX(Data!$K$2:$K$1823,MATCH('Ratios - Total'!$C1503,IF(Data!$A$2:$A$1823='Ratios - Total'!$A1503,Data!$C$2:$C$1823,0),0))/INDEX(Data!$H$2:$H$1823,MATCH('Ratios - Total'!$C1503,IF(Data!$A$2:$A$1823='Ratios - Total'!$A1503,Data!$C$2:$C$1823,0),0)),"Missing Data")</f>
        <v>0.4850047096649856</v>
      </c>
      <c r="V1503" s="5">
        <f t="array" ref="V1503">IFERROR(INDEX(Data!$K$2:$K$1823,MATCH('Ratios - Total'!$C1503,IF(Data!$A$2:$A$1823='Ratios - Total'!$A1503,Data!$C$2:$C$1823,0),0))/INDEX(Data!$L$2:$L$1823,MATCH('Ratios - Total'!$C1503,IF(Data!$A$2:$A$1823='Ratios - Total'!$A1503,Data!$C$2:$C$1823,0),0)),"Missing Data")</f>
        <v>29603.747530559329</v>
      </c>
      <c r="W1503" s="5">
        <f t="shared" si="23"/>
        <v>31434.314452401533</v>
      </c>
      <c r="X1503" s="5" t="str">
        <f t="array" ref="X1503">IFERROR(INDEX(Data!$K$2:$K$1823,MATCH('Ratios - Total'!$C1503,IF(Data!$A$2:$A$1823='Ratios - Total'!$A1503,Data!$C$2:$C$1823,0),0))/INDEX(Data!$G$2:$G$1823,MATCH('Ratios - Total'!$C1503,IF(Data!$A$2:$A$1823='Ratios - Total'!$A1503,Data!$C$2:$C$1823,0),0)),"Missing Data")</f>
        <v>Missing Data</v>
      </c>
    </row>
    <row r="1504" spans="1:24" x14ac:dyDescent="0.25">
      <c r="A1504" s="22" t="s">
        <v>90</v>
      </c>
      <c r="B1504" s="22" t="s">
        <v>91</v>
      </c>
      <c r="C1504" s="22">
        <v>2006</v>
      </c>
      <c r="D1504" s="5">
        <f t="array" ref="D1504">IFERROR(INDEX(Data!$H$2:$H$1823,MATCH('Ratios - Total'!$C1504,IF(Data!$A$2:$A$1823='Ratios - Total'!$A1504,Data!$C$2:$C$1823,0),0))/INDEX(Data!$D$2:$D$1823,MATCH('Ratios - Total'!$C1504,IF(Data!$A$2:$A$1823='Ratios - Total'!$A1504,Data!$C$2:$C$1823,0),0)),"Missing Data")</f>
        <v>1872.1199281836402</v>
      </c>
      <c r="E1504" s="22"/>
      <c r="F1504" s="5">
        <f t="array" ref="F1504">IFERROR(INDEX(Data!$G$2:$G$1823,MATCH('Ratios - Total'!$C1504,IF(Data!$A$2:$A$1823='Ratios - Total'!$A1504,Data!$C$2:$C$1823,0),0))/INDEX(Data!$D$2:$D$1823,MATCH('Ratios - Total'!$C1504,IF(Data!$A$2:$A$1823='Ratios - Total'!$A1504,Data!$C$2:$C$1823,0),0)),"Missing Data")</f>
        <v>0</v>
      </c>
      <c r="G1504" s="5"/>
      <c r="H1504" s="5" t="str">
        <f t="array" ref="H1504">IFERROR(INDEX(Data!$H$2:$H$1823,MATCH('Ratios - Total'!$C1504,IF(Data!$A$2:$A$1823='Ratios - Total'!$A1504,Data!$C$2:$C$1823,0),0))/INDEX(Data!$G$2:$G$1823,MATCH('Ratios - Total'!$C1504,IF(Data!$A$2:$A$1823='Ratios - Total'!$A1504,Data!$C$2:$C$1823,0),0)),"Missing Data")</f>
        <v>Missing Data</v>
      </c>
      <c r="I1504" s="5">
        <f t="array" ref="I1504">IFERROR(INDEX(Data!$G$2:$G$1823,MATCH('Ratios - Total'!$C1504,IF(Data!$A$2:$A$1823='Ratios - Total'!$A1504,Data!$C$2:$C$1823,0),0))/INDEX(Data!$D$2:$D$1823,MATCH('Ratios - Total'!$C1504,IF(Data!$A$2:$A$1823='Ratios - Total'!$A1504,Data!$C$2:$C$1823,0),0)),"Missing Data")</f>
        <v>0</v>
      </c>
      <c r="J1504" s="22"/>
      <c r="K1504" s="5">
        <f t="array" ref="K1504">IFERROR(INDEX(Data!$E$2:$E$1823,MATCH('Ratios - Total'!$C1504,IF(Data!$A$2:$A$1823='Ratios - Total'!$A1504,Data!$C$2:$C$1823,0),0))/INDEX(Data!$D$2:$D$1823,MATCH('Ratios - Total'!$C1504,IF(Data!$A$2:$A$1823='Ratios - Total'!$A1504,Data!$C$2:$C$1823,0),0)),"Missing Data")</f>
        <v>0</v>
      </c>
      <c r="L1504" s="5"/>
      <c r="M1504" s="5" t="str">
        <f t="array" ref="M1504">IFERROR(INDEX(Data!$F$2:$F$1823,MATCH('Ratios - Total'!$C1504,IF(Data!$A$2:$A$1823='Ratios - Total'!$A1504,Data!$C$2:$C$1823,0),0))/INDEX(Data!$E$2:$E$1823,MATCH('Ratios - Total'!$C1504,IF(Data!$A$2:$A$1823='Ratios - Total'!$A1504,Data!$C$2:$C$1823,0),0)),"Missing Data")</f>
        <v>Missing Data</v>
      </c>
      <c r="N1504" s="5"/>
      <c r="O1504" s="5" t="str">
        <f t="array" ref="O1504">IFERROR(INDEX(Data!$G$2:$G$1823,MATCH('Ratios - Total'!$C1504,IF(Data!$A$2:$A$1823='Ratios - Total'!$A1504,Data!$C$2:$C$1823,0),0))/INDEX(Data!$F$2:$F$1823,MATCH('Ratios - Total'!$C1504,IF(Data!$A$2:$A$1823='Ratios - Total'!$A1504,Data!$C$2:$C$1823,0),0)),"Missing Data")</f>
        <v>Missing Data</v>
      </c>
      <c r="P1504" s="5" t="str">
        <f t="array" ref="P1504">IFERROR(INDEX(Data!$H$2:$H$1823,MATCH('Ratios - Total'!$C1504,IF(Data!$A$2:$A$1823='Ratios - Total'!$A1504,Data!$C$2:$C$1823,0),0))/INDEX(Data!$G$2:$G$1823,MATCH('Ratios - Total'!$C1504,IF(Data!$A$2:$A$1823='Ratios - Total'!$A1504,Data!$C$2:$C$1823,0),0)),"Missing Data")</f>
        <v>Missing Data</v>
      </c>
      <c r="Q1504" s="5"/>
      <c r="R1504" s="5" t="str">
        <f t="array" ref="R1504">IFERROR(INDEX(Data!$L$2:$L$1823,MATCH('Ratios - Total'!$C1504,IF(Data!$A$2:$A$1823='Ratios - Total'!$A1504,Data!$C$2:$C$1823,0),0))/INDEX(Data!$G$2:$G$1823,MATCH('Ratios - Total'!$C1504,IF(Data!$A$2:$A$1823='Ratios - Total'!$A1504,Data!$C$2:$C$1823,0),0)),"Missing Data")</f>
        <v>Missing Data</v>
      </c>
      <c r="S1504" s="5"/>
      <c r="T1504" s="5">
        <f t="array" ref="T1504">IFERROR(INDEX(Data!$H$2:$H$1823,MATCH('Ratios - Total'!$C1504,IF(Data!$A$2:$A$1823='Ratios - Total'!$A1504,Data!$C$2:$C$1823,0),0))/INDEX(Data!$L$2:$L$1823,MATCH('Ratios - Total'!$C1504,IF(Data!$A$2:$A$1823='Ratios - Total'!$A1504,Data!$C$2:$C$1823,0),0)),"Missing Data")</f>
        <v>68154.692042633367</v>
      </c>
      <c r="U1504" s="5">
        <f t="array" ref="U1504">IFERROR(INDEX(Data!$K$2:$K$1823,MATCH('Ratios - Total'!$C1504,IF(Data!$A$2:$A$1823='Ratios - Total'!$A1504,Data!$C$2:$C$1823,0),0))/INDEX(Data!$H$2:$H$1823,MATCH('Ratios - Total'!$C1504,IF(Data!$A$2:$A$1823='Ratios - Total'!$A1504,Data!$C$2:$C$1823,0),0)),"Missing Data")</f>
        <v>0.42267074923486431</v>
      </c>
      <c r="V1504" s="5">
        <f t="array" ref="V1504">IFERROR(INDEX(Data!$K$2:$K$1823,MATCH('Ratios - Total'!$C1504,IF(Data!$A$2:$A$1823='Ratios - Total'!$A1504,Data!$C$2:$C$1823,0),0))/INDEX(Data!$L$2:$L$1823,MATCH('Ratios - Total'!$C1504,IF(Data!$A$2:$A$1823='Ratios - Total'!$A1504,Data!$C$2:$C$1823,0),0)),"Missing Data")</f>
        <v>28806.994749531292</v>
      </c>
      <c r="W1504" s="5">
        <f t="shared" si="23"/>
        <v>39347.697293102072</v>
      </c>
      <c r="X1504" s="5" t="str">
        <f t="array" ref="X1504">IFERROR(INDEX(Data!$K$2:$K$1823,MATCH('Ratios - Total'!$C1504,IF(Data!$A$2:$A$1823='Ratios - Total'!$A1504,Data!$C$2:$C$1823,0),0))/INDEX(Data!$G$2:$G$1823,MATCH('Ratios - Total'!$C1504,IF(Data!$A$2:$A$1823='Ratios - Total'!$A1504,Data!$C$2:$C$1823,0),0)),"Missing Data")</f>
        <v>Missing Data</v>
      </c>
    </row>
    <row r="1505" spans="1:24" x14ac:dyDescent="0.25">
      <c r="A1505" s="22" t="s">
        <v>2</v>
      </c>
      <c r="B1505" s="22" t="s">
        <v>3</v>
      </c>
      <c r="C1505" s="22">
        <v>2006</v>
      </c>
      <c r="D1505" s="5">
        <f t="array" ref="D1505">IFERROR(INDEX(Data!$H$2:$H$1823,MATCH('Ratios - Total'!$C1505,IF(Data!$A$2:$A$1823='Ratios - Total'!$A1505,Data!$C$2:$C$1823,0),0))/INDEX(Data!$D$2:$D$1823,MATCH('Ratios - Total'!$C1505,IF(Data!$A$2:$A$1823='Ratios - Total'!$A1505,Data!$C$2:$C$1823,0),0)),"Missing Data")</f>
        <v>1843.3796595797642</v>
      </c>
      <c r="E1505" s="22"/>
      <c r="F1505" s="5">
        <f t="array" ref="F1505">IFERROR(INDEX(Data!$G$2:$G$1823,MATCH('Ratios - Total'!$C1505,IF(Data!$A$2:$A$1823='Ratios - Total'!$A1505,Data!$C$2:$C$1823,0),0))/INDEX(Data!$D$2:$D$1823,MATCH('Ratios - Total'!$C1505,IF(Data!$A$2:$A$1823='Ratios - Total'!$A1505,Data!$C$2:$C$1823,0),0)),"Missing Data")</f>
        <v>0</v>
      </c>
      <c r="G1505" s="5"/>
      <c r="H1505" s="5" t="str">
        <f t="array" ref="H1505">IFERROR(INDEX(Data!$H$2:$H$1823,MATCH('Ratios - Total'!$C1505,IF(Data!$A$2:$A$1823='Ratios - Total'!$A1505,Data!$C$2:$C$1823,0),0))/INDEX(Data!$G$2:$G$1823,MATCH('Ratios - Total'!$C1505,IF(Data!$A$2:$A$1823='Ratios - Total'!$A1505,Data!$C$2:$C$1823,0),0)),"Missing Data")</f>
        <v>Missing Data</v>
      </c>
      <c r="I1505" s="5">
        <f t="array" ref="I1505">IFERROR(INDEX(Data!$G$2:$G$1823,MATCH('Ratios - Total'!$C1505,IF(Data!$A$2:$A$1823='Ratios - Total'!$A1505,Data!$C$2:$C$1823,0),0))/INDEX(Data!$D$2:$D$1823,MATCH('Ratios - Total'!$C1505,IF(Data!$A$2:$A$1823='Ratios - Total'!$A1505,Data!$C$2:$C$1823,0),0)),"Missing Data")</f>
        <v>0</v>
      </c>
      <c r="J1505" s="22"/>
      <c r="K1505" s="5">
        <f t="array" ref="K1505">IFERROR(INDEX(Data!$E$2:$E$1823,MATCH('Ratios - Total'!$C1505,IF(Data!$A$2:$A$1823='Ratios - Total'!$A1505,Data!$C$2:$C$1823,0),0))/INDEX(Data!$D$2:$D$1823,MATCH('Ratios - Total'!$C1505,IF(Data!$A$2:$A$1823='Ratios - Total'!$A1505,Data!$C$2:$C$1823,0),0)),"Missing Data")</f>
        <v>0</v>
      </c>
      <c r="L1505" s="5"/>
      <c r="M1505" s="5" t="str">
        <f t="array" ref="M1505">IFERROR(INDEX(Data!$F$2:$F$1823,MATCH('Ratios - Total'!$C1505,IF(Data!$A$2:$A$1823='Ratios - Total'!$A1505,Data!$C$2:$C$1823,0),0))/INDEX(Data!$E$2:$E$1823,MATCH('Ratios - Total'!$C1505,IF(Data!$A$2:$A$1823='Ratios - Total'!$A1505,Data!$C$2:$C$1823,0),0)),"Missing Data")</f>
        <v>Missing Data</v>
      </c>
      <c r="N1505" s="5"/>
      <c r="O1505" s="5" t="str">
        <f t="array" ref="O1505">IFERROR(INDEX(Data!$G$2:$G$1823,MATCH('Ratios - Total'!$C1505,IF(Data!$A$2:$A$1823='Ratios - Total'!$A1505,Data!$C$2:$C$1823,0),0))/INDEX(Data!$F$2:$F$1823,MATCH('Ratios - Total'!$C1505,IF(Data!$A$2:$A$1823='Ratios - Total'!$A1505,Data!$C$2:$C$1823,0),0)),"Missing Data")</f>
        <v>Missing Data</v>
      </c>
      <c r="P1505" s="5" t="str">
        <f t="array" ref="P1505">IFERROR(INDEX(Data!$H$2:$H$1823,MATCH('Ratios - Total'!$C1505,IF(Data!$A$2:$A$1823='Ratios - Total'!$A1505,Data!$C$2:$C$1823,0),0))/INDEX(Data!$G$2:$G$1823,MATCH('Ratios - Total'!$C1505,IF(Data!$A$2:$A$1823='Ratios - Total'!$A1505,Data!$C$2:$C$1823,0),0)),"Missing Data")</f>
        <v>Missing Data</v>
      </c>
      <c r="Q1505" s="5"/>
      <c r="R1505" s="5" t="str">
        <f t="array" ref="R1505">IFERROR(INDEX(Data!$L$2:$L$1823,MATCH('Ratios - Total'!$C1505,IF(Data!$A$2:$A$1823='Ratios - Total'!$A1505,Data!$C$2:$C$1823,0),0))/INDEX(Data!$G$2:$G$1823,MATCH('Ratios - Total'!$C1505,IF(Data!$A$2:$A$1823='Ratios - Total'!$A1505,Data!$C$2:$C$1823,0),0)),"Missing Data")</f>
        <v>Missing Data</v>
      </c>
      <c r="S1505" s="5"/>
      <c r="T1505" s="5">
        <f t="array" ref="T1505">IFERROR(INDEX(Data!$H$2:$H$1823,MATCH('Ratios - Total'!$C1505,IF(Data!$A$2:$A$1823='Ratios - Total'!$A1505,Data!$C$2:$C$1823,0),0))/INDEX(Data!$L$2:$L$1823,MATCH('Ratios - Total'!$C1505,IF(Data!$A$2:$A$1823='Ratios - Total'!$A1505,Data!$C$2:$C$1823,0),0)),"Missing Data")</f>
        <v>82769.108530616199</v>
      </c>
      <c r="U1505" s="5">
        <f t="array" ref="U1505">IFERROR(INDEX(Data!$K$2:$K$1823,MATCH('Ratios - Total'!$C1505,IF(Data!$A$2:$A$1823='Ratios - Total'!$A1505,Data!$C$2:$C$1823,0),0))/INDEX(Data!$H$2:$H$1823,MATCH('Ratios - Total'!$C1505,IF(Data!$A$2:$A$1823='Ratios - Total'!$A1505,Data!$C$2:$C$1823,0),0)),"Missing Data")</f>
        <v>0.42155247331414342</v>
      </c>
      <c r="V1505" s="5">
        <f t="array" ref="V1505">IFERROR(INDEX(Data!$K$2:$K$1823,MATCH('Ratios - Total'!$C1505,IF(Data!$A$2:$A$1823='Ratios - Total'!$A1505,Data!$C$2:$C$1823,0),0))/INDEX(Data!$L$2:$L$1823,MATCH('Ratios - Total'!$C1505,IF(Data!$A$2:$A$1823='Ratios - Total'!$A1505,Data!$C$2:$C$1823,0),0)),"Missing Data")</f>
        <v>34891.522415088024</v>
      </c>
      <c r="W1505" s="5">
        <f t="shared" si="23"/>
        <v>47877.586115528175</v>
      </c>
      <c r="X1505" s="5" t="str">
        <f t="array" ref="X1505">IFERROR(INDEX(Data!$K$2:$K$1823,MATCH('Ratios - Total'!$C1505,IF(Data!$A$2:$A$1823='Ratios - Total'!$A1505,Data!$C$2:$C$1823,0),0))/INDEX(Data!$G$2:$G$1823,MATCH('Ratios - Total'!$C1505,IF(Data!$A$2:$A$1823='Ratios - Total'!$A1505,Data!$C$2:$C$1823,0),0)),"Missing Data")</f>
        <v>Missing Data</v>
      </c>
    </row>
    <row r="1506" spans="1:24" x14ac:dyDescent="0.25">
      <c r="A1506" s="22" t="s">
        <v>92</v>
      </c>
      <c r="B1506" s="22" t="s">
        <v>93</v>
      </c>
      <c r="C1506" s="22">
        <v>2006</v>
      </c>
      <c r="D1506" s="5">
        <f t="array" ref="D1506">IFERROR(INDEX(Data!$H$2:$H$1823,MATCH('Ratios - Total'!$C1506,IF(Data!$A$2:$A$1823='Ratios - Total'!$A1506,Data!$C$2:$C$1823,0),0))/INDEX(Data!$D$2:$D$1823,MATCH('Ratios - Total'!$C1506,IF(Data!$A$2:$A$1823='Ratios - Total'!$A1506,Data!$C$2:$C$1823,0),0)),"Missing Data")</f>
        <v>1400.1331534618594</v>
      </c>
      <c r="E1506" s="22"/>
      <c r="F1506" s="5">
        <f t="array" ref="F1506">IFERROR(INDEX(Data!$G$2:$G$1823,MATCH('Ratios - Total'!$C1506,IF(Data!$A$2:$A$1823='Ratios - Total'!$A1506,Data!$C$2:$C$1823,0),0))/INDEX(Data!$D$2:$D$1823,MATCH('Ratios - Total'!$C1506,IF(Data!$A$2:$A$1823='Ratios - Total'!$A1506,Data!$C$2:$C$1823,0),0)),"Missing Data")</f>
        <v>0</v>
      </c>
      <c r="G1506" s="5"/>
      <c r="H1506" s="5" t="str">
        <f t="array" ref="H1506">IFERROR(INDEX(Data!$H$2:$H$1823,MATCH('Ratios - Total'!$C1506,IF(Data!$A$2:$A$1823='Ratios - Total'!$A1506,Data!$C$2:$C$1823,0),0))/INDEX(Data!$G$2:$G$1823,MATCH('Ratios - Total'!$C1506,IF(Data!$A$2:$A$1823='Ratios - Total'!$A1506,Data!$C$2:$C$1823,0),0)),"Missing Data")</f>
        <v>Missing Data</v>
      </c>
      <c r="I1506" s="5">
        <f t="array" ref="I1506">IFERROR(INDEX(Data!$G$2:$G$1823,MATCH('Ratios - Total'!$C1506,IF(Data!$A$2:$A$1823='Ratios - Total'!$A1506,Data!$C$2:$C$1823,0),0))/INDEX(Data!$D$2:$D$1823,MATCH('Ratios - Total'!$C1506,IF(Data!$A$2:$A$1823='Ratios - Total'!$A1506,Data!$C$2:$C$1823,0),0)),"Missing Data")</f>
        <v>0</v>
      </c>
      <c r="J1506" s="22"/>
      <c r="K1506" s="5">
        <f t="array" ref="K1506">IFERROR(INDEX(Data!$E$2:$E$1823,MATCH('Ratios - Total'!$C1506,IF(Data!$A$2:$A$1823='Ratios - Total'!$A1506,Data!$C$2:$C$1823,0),0))/INDEX(Data!$D$2:$D$1823,MATCH('Ratios - Total'!$C1506,IF(Data!$A$2:$A$1823='Ratios - Total'!$A1506,Data!$C$2:$C$1823,0),0)),"Missing Data")</f>
        <v>0</v>
      </c>
      <c r="L1506" s="5"/>
      <c r="M1506" s="5" t="str">
        <f t="array" ref="M1506">IFERROR(INDEX(Data!$F$2:$F$1823,MATCH('Ratios - Total'!$C1506,IF(Data!$A$2:$A$1823='Ratios - Total'!$A1506,Data!$C$2:$C$1823,0),0))/INDEX(Data!$E$2:$E$1823,MATCH('Ratios - Total'!$C1506,IF(Data!$A$2:$A$1823='Ratios - Total'!$A1506,Data!$C$2:$C$1823,0),0)),"Missing Data")</f>
        <v>Missing Data</v>
      </c>
      <c r="N1506" s="5"/>
      <c r="O1506" s="5" t="str">
        <f t="array" ref="O1506">IFERROR(INDEX(Data!$G$2:$G$1823,MATCH('Ratios - Total'!$C1506,IF(Data!$A$2:$A$1823='Ratios - Total'!$A1506,Data!$C$2:$C$1823,0),0))/INDEX(Data!$F$2:$F$1823,MATCH('Ratios - Total'!$C1506,IF(Data!$A$2:$A$1823='Ratios - Total'!$A1506,Data!$C$2:$C$1823,0),0)),"Missing Data")</f>
        <v>Missing Data</v>
      </c>
      <c r="P1506" s="5" t="str">
        <f t="array" ref="P1506">IFERROR(INDEX(Data!$H$2:$H$1823,MATCH('Ratios - Total'!$C1506,IF(Data!$A$2:$A$1823='Ratios - Total'!$A1506,Data!$C$2:$C$1823,0),0))/INDEX(Data!$G$2:$G$1823,MATCH('Ratios - Total'!$C1506,IF(Data!$A$2:$A$1823='Ratios - Total'!$A1506,Data!$C$2:$C$1823,0),0)),"Missing Data")</f>
        <v>Missing Data</v>
      </c>
      <c r="Q1506" s="5"/>
      <c r="R1506" s="5" t="str">
        <f t="array" ref="R1506">IFERROR(INDEX(Data!$L$2:$L$1823,MATCH('Ratios - Total'!$C1506,IF(Data!$A$2:$A$1823='Ratios - Total'!$A1506,Data!$C$2:$C$1823,0),0))/INDEX(Data!$G$2:$G$1823,MATCH('Ratios - Total'!$C1506,IF(Data!$A$2:$A$1823='Ratios - Total'!$A1506,Data!$C$2:$C$1823,0),0)),"Missing Data")</f>
        <v>Missing Data</v>
      </c>
      <c r="S1506" s="5"/>
      <c r="T1506" s="5">
        <f t="array" ref="T1506">IFERROR(INDEX(Data!$H$2:$H$1823,MATCH('Ratios - Total'!$C1506,IF(Data!$A$2:$A$1823='Ratios - Total'!$A1506,Data!$C$2:$C$1823,0),0))/INDEX(Data!$L$2:$L$1823,MATCH('Ratios - Total'!$C1506,IF(Data!$A$2:$A$1823='Ratios - Total'!$A1506,Data!$C$2:$C$1823,0),0)),"Missing Data")</f>
        <v>72631.120057512584</v>
      </c>
      <c r="U1506" s="5">
        <f t="array" ref="U1506">IFERROR(INDEX(Data!$K$2:$K$1823,MATCH('Ratios - Total'!$C1506,IF(Data!$A$2:$A$1823='Ratios - Total'!$A1506,Data!$C$2:$C$1823,0),0))/INDEX(Data!$H$2:$H$1823,MATCH('Ratios - Total'!$C1506,IF(Data!$A$2:$A$1823='Ratios - Total'!$A1506,Data!$C$2:$C$1823,0),0)),"Missing Data")</f>
        <v>0.40773467522233192</v>
      </c>
      <c r="V1506" s="5">
        <f t="array" ref="V1506">IFERROR(INDEX(Data!$K$2:$K$1823,MATCH('Ratios - Total'!$C1506,IF(Data!$A$2:$A$1823='Ratios - Total'!$A1506,Data!$C$2:$C$1823,0),0))/INDEX(Data!$L$2:$L$1823,MATCH('Ratios - Total'!$C1506,IF(Data!$A$2:$A$1823='Ratios - Total'!$A1506,Data!$C$2:$C$1823,0),0)),"Missing Data")</f>
        <v>29614.22614768409</v>
      </c>
      <c r="W1506" s="5">
        <f t="shared" si="23"/>
        <v>43016.89390982849</v>
      </c>
      <c r="X1506" s="5" t="str">
        <f t="array" ref="X1506">IFERROR(INDEX(Data!$K$2:$K$1823,MATCH('Ratios - Total'!$C1506,IF(Data!$A$2:$A$1823='Ratios - Total'!$A1506,Data!$C$2:$C$1823,0),0))/INDEX(Data!$G$2:$G$1823,MATCH('Ratios - Total'!$C1506,IF(Data!$A$2:$A$1823='Ratios - Total'!$A1506,Data!$C$2:$C$1823,0),0)),"Missing Data")</f>
        <v>Missing Data</v>
      </c>
    </row>
    <row r="1507" spans="1:24" x14ac:dyDescent="0.25">
      <c r="A1507" s="22" t="s">
        <v>94</v>
      </c>
      <c r="B1507" s="22" t="s">
        <v>95</v>
      </c>
      <c r="C1507" s="22">
        <v>2006</v>
      </c>
      <c r="D1507" s="5">
        <f t="array" ref="D1507">IFERROR(INDEX(Data!$H$2:$H$1823,MATCH('Ratios - Total'!$C1507,IF(Data!$A$2:$A$1823='Ratios - Total'!$A1507,Data!$C$2:$C$1823,0),0))/INDEX(Data!$D$2:$D$1823,MATCH('Ratios - Total'!$C1507,IF(Data!$A$2:$A$1823='Ratios - Total'!$A1507,Data!$C$2:$C$1823,0),0)),"Missing Data")</f>
        <v>2059.3426019277822</v>
      </c>
      <c r="E1507" s="22"/>
      <c r="F1507" s="5">
        <f t="array" ref="F1507">IFERROR(INDEX(Data!$G$2:$G$1823,MATCH('Ratios - Total'!$C1507,IF(Data!$A$2:$A$1823='Ratios - Total'!$A1507,Data!$C$2:$C$1823,0),0))/INDEX(Data!$D$2:$D$1823,MATCH('Ratios - Total'!$C1507,IF(Data!$A$2:$A$1823='Ratios - Total'!$A1507,Data!$C$2:$C$1823,0),0)),"Missing Data")</f>
        <v>0</v>
      </c>
      <c r="G1507" s="5"/>
      <c r="H1507" s="5" t="str">
        <f t="array" ref="H1507">IFERROR(INDEX(Data!$H$2:$H$1823,MATCH('Ratios - Total'!$C1507,IF(Data!$A$2:$A$1823='Ratios - Total'!$A1507,Data!$C$2:$C$1823,0),0))/INDEX(Data!$G$2:$G$1823,MATCH('Ratios - Total'!$C1507,IF(Data!$A$2:$A$1823='Ratios - Total'!$A1507,Data!$C$2:$C$1823,0),0)),"Missing Data")</f>
        <v>Missing Data</v>
      </c>
      <c r="I1507" s="5">
        <f t="array" ref="I1507">IFERROR(INDEX(Data!$G$2:$G$1823,MATCH('Ratios - Total'!$C1507,IF(Data!$A$2:$A$1823='Ratios - Total'!$A1507,Data!$C$2:$C$1823,0),0))/INDEX(Data!$D$2:$D$1823,MATCH('Ratios - Total'!$C1507,IF(Data!$A$2:$A$1823='Ratios - Total'!$A1507,Data!$C$2:$C$1823,0),0)),"Missing Data")</f>
        <v>0</v>
      </c>
      <c r="J1507" s="22"/>
      <c r="K1507" s="5">
        <f t="array" ref="K1507">IFERROR(INDEX(Data!$E$2:$E$1823,MATCH('Ratios - Total'!$C1507,IF(Data!$A$2:$A$1823='Ratios - Total'!$A1507,Data!$C$2:$C$1823,0),0))/INDEX(Data!$D$2:$D$1823,MATCH('Ratios - Total'!$C1507,IF(Data!$A$2:$A$1823='Ratios - Total'!$A1507,Data!$C$2:$C$1823,0),0)),"Missing Data")</f>
        <v>0</v>
      </c>
      <c r="L1507" s="5"/>
      <c r="M1507" s="5" t="str">
        <f t="array" ref="M1507">IFERROR(INDEX(Data!$F$2:$F$1823,MATCH('Ratios - Total'!$C1507,IF(Data!$A$2:$A$1823='Ratios - Total'!$A1507,Data!$C$2:$C$1823,0),0))/INDEX(Data!$E$2:$E$1823,MATCH('Ratios - Total'!$C1507,IF(Data!$A$2:$A$1823='Ratios - Total'!$A1507,Data!$C$2:$C$1823,0),0)),"Missing Data")</f>
        <v>Missing Data</v>
      </c>
      <c r="N1507" s="5"/>
      <c r="O1507" s="5" t="str">
        <f t="array" ref="O1507">IFERROR(INDEX(Data!$G$2:$G$1823,MATCH('Ratios - Total'!$C1507,IF(Data!$A$2:$A$1823='Ratios - Total'!$A1507,Data!$C$2:$C$1823,0),0))/INDEX(Data!$F$2:$F$1823,MATCH('Ratios - Total'!$C1507,IF(Data!$A$2:$A$1823='Ratios - Total'!$A1507,Data!$C$2:$C$1823,0),0)),"Missing Data")</f>
        <v>Missing Data</v>
      </c>
      <c r="P1507" s="5" t="str">
        <f t="array" ref="P1507">IFERROR(INDEX(Data!$H$2:$H$1823,MATCH('Ratios - Total'!$C1507,IF(Data!$A$2:$A$1823='Ratios - Total'!$A1507,Data!$C$2:$C$1823,0),0))/INDEX(Data!$G$2:$G$1823,MATCH('Ratios - Total'!$C1507,IF(Data!$A$2:$A$1823='Ratios - Total'!$A1507,Data!$C$2:$C$1823,0),0)),"Missing Data")</f>
        <v>Missing Data</v>
      </c>
      <c r="Q1507" s="5"/>
      <c r="R1507" s="5" t="str">
        <f t="array" ref="R1507">IFERROR(INDEX(Data!$L$2:$L$1823,MATCH('Ratios - Total'!$C1507,IF(Data!$A$2:$A$1823='Ratios - Total'!$A1507,Data!$C$2:$C$1823,0),0))/INDEX(Data!$G$2:$G$1823,MATCH('Ratios - Total'!$C1507,IF(Data!$A$2:$A$1823='Ratios - Total'!$A1507,Data!$C$2:$C$1823,0),0)),"Missing Data")</f>
        <v>Missing Data</v>
      </c>
      <c r="S1507" s="5"/>
      <c r="T1507" s="5">
        <f t="array" ref="T1507">IFERROR(INDEX(Data!$H$2:$H$1823,MATCH('Ratios - Total'!$C1507,IF(Data!$A$2:$A$1823='Ratios - Total'!$A1507,Data!$C$2:$C$1823,0),0))/INDEX(Data!$L$2:$L$1823,MATCH('Ratios - Total'!$C1507,IF(Data!$A$2:$A$1823='Ratios - Total'!$A1507,Data!$C$2:$C$1823,0),0)),"Missing Data")</f>
        <v>64256.275710063615</v>
      </c>
      <c r="U1507" s="5">
        <f t="array" ref="U1507">IFERROR(INDEX(Data!$K$2:$K$1823,MATCH('Ratios - Total'!$C1507,IF(Data!$A$2:$A$1823='Ratios - Total'!$A1507,Data!$C$2:$C$1823,0),0))/INDEX(Data!$H$2:$H$1823,MATCH('Ratios - Total'!$C1507,IF(Data!$A$2:$A$1823='Ratios - Total'!$A1507,Data!$C$2:$C$1823,0),0)),"Missing Data")</f>
        <v>0.46475135032598514</v>
      </c>
      <c r="V1507" s="5">
        <f t="array" ref="V1507">IFERROR(INDEX(Data!$K$2:$K$1823,MATCH('Ratios - Total'!$C1507,IF(Data!$A$2:$A$1823='Ratios - Total'!$A1507,Data!$C$2:$C$1823,0),0))/INDEX(Data!$L$2:$L$1823,MATCH('Ratios - Total'!$C1507,IF(Data!$A$2:$A$1823='Ratios - Total'!$A1507,Data!$C$2:$C$1823,0),0)),"Missing Data")</f>
        <v>29863.190903170867</v>
      </c>
      <c r="W1507" s="5">
        <f t="shared" ref="W1507:W1570" si="24">T1507-V1507</f>
        <v>34393.084806892744</v>
      </c>
      <c r="X1507" s="5" t="str">
        <f t="array" ref="X1507">IFERROR(INDEX(Data!$K$2:$K$1823,MATCH('Ratios - Total'!$C1507,IF(Data!$A$2:$A$1823='Ratios - Total'!$A1507,Data!$C$2:$C$1823,0),0))/INDEX(Data!$G$2:$G$1823,MATCH('Ratios - Total'!$C1507,IF(Data!$A$2:$A$1823='Ratios - Total'!$A1507,Data!$C$2:$C$1823,0),0)),"Missing Data")</f>
        <v>Missing Data</v>
      </c>
    </row>
    <row r="1508" spans="1:24" x14ac:dyDescent="0.25">
      <c r="A1508" s="22" t="s">
        <v>96</v>
      </c>
      <c r="B1508" s="22" t="s">
        <v>97</v>
      </c>
      <c r="C1508" s="22">
        <v>2006</v>
      </c>
      <c r="D1508" s="5">
        <f t="array" ref="D1508">IFERROR(INDEX(Data!$H$2:$H$1823,MATCH('Ratios - Total'!$C1508,IF(Data!$A$2:$A$1823='Ratios - Total'!$A1508,Data!$C$2:$C$1823,0),0))/INDEX(Data!$D$2:$D$1823,MATCH('Ratios - Total'!$C1508,IF(Data!$A$2:$A$1823='Ratios - Total'!$A1508,Data!$C$2:$C$1823,0),0)),"Missing Data")</f>
        <v>1836.540158527964</v>
      </c>
      <c r="E1508" s="22"/>
      <c r="F1508" s="5">
        <f t="array" ref="F1508">IFERROR(INDEX(Data!$G$2:$G$1823,MATCH('Ratios - Total'!$C1508,IF(Data!$A$2:$A$1823='Ratios - Total'!$A1508,Data!$C$2:$C$1823,0),0))/INDEX(Data!$D$2:$D$1823,MATCH('Ratios - Total'!$C1508,IF(Data!$A$2:$A$1823='Ratios - Total'!$A1508,Data!$C$2:$C$1823,0),0)),"Missing Data")</f>
        <v>0</v>
      </c>
      <c r="G1508" s="5"/>
      <c r="H1508" s="5" t="str">
        <f t="array" ref="H1508">IFERROR(INDEX(Data!$H$2:$H$1823,MATCH('Ratios - Total'!$C1508,IF(Data!$A$2:$A$1823='Ratios - Total'!$A1508,Data!$C$2:$C$1823,0),0))/INDEX(Data!$G$2:$G$1823,MATCH('Ratios - Total'!$C1508,IF(Data!$A$2:$A$1823='Ratios - Total'!$A1508,Data!$C$2:$C$1823,0),0)),"Missing Data")</f>
        <v>Missing Data</v>
      </c>
      <c r="I1508" s="5">
        <f t="array" ref="I1508">IFERROR(INDEX(Data!$G$2:$G$1823,MATCH('Ratios - Total'!$C1508,IF(Data!$A$2:$A$1823='Ratios - Total'!$A1508,Data!$C$2:$C$1823,0),0))/INDEX(Data!$D$2:$D$1823,MATCH('Ratios - Total'!$C1508,IF(Data!$A$2:$A$1823='Ratios - Total'!$A1508,Data!$C$2:$C$1823,0),0)),"Missing Data")</f>
        <v>0</v>
      </c>
      <c r="J1508" s="22"/>
      <c r="K1508" s="5">
        <f t="array" ref="K1508">IFERROR(INDEX(Data!$E$2:$E$1823,MATCH('Ratios - Total'!$C1508,IF(Data!$A$2:$A$1823='Ratios - Total'!$A1508,Data!$C$2:$C$1823,0),0))/INDEX(Data!$D$2:$D$1823,MATCH('Ratios - Total'!$C1508,IF(Data!$A$2:$A$1823='Ratios - Total'!$A1508,Data!$C$2:$C$1823,0),0)),"Missing Data")</f>
        <v>0</v>
      </c>
      <c r="L1508" s="5"/>
      <c r="M1508" s="5" t="str">
        <f t="array" ref="M1508">IFERROR(INDEX(Data!$F$2:$F$1823,MATCH('Ratios - Total'!$C1508,IF(Data!$A$2:$A$1823='Ratios - Total'!$A1508,Data!$C$2:$C$1823,0),0))/INDEX(Data!$E$2:$E$1823,MATCH('Ratios - Total'!$C1508,IF(Data!$A$2:$A$1823='Ratios - Total'!$A1508,Data!$C$2:$C$1823,0),0)),"Missing Data")</f>
        <v>Missing Data</v>
      </c>
      <c r="N1508" s="5"/>
      <c r="O1508" s="5" t="str">
        <f t="array" ref="O1508">IFERROR(INDEX(Data!$G$2:$G$1823,MATCH('Ratios - Total'!$C1508,IF(Data!$A$2:$A$1823='Ratios - Total'!$A1508,Data!$C$2:$C$1823,0),0))/INDEX(Data!$F$2:$F$1823,MATCH('Ratios - Total'!$C1508,IF(Data!$A$2:$A$1823='Ratios - Total'!$A1508,Data!$C$2:$C$1823,0),0)),"Missing Data")</f>
        <v>Missing Data</v>
      </c>
      <c r="P1508" s="5" t="str">
        <f t="array" ref="P1508">IFERROR(INDEX(Data!$H$2:$H$1823,MATCH('Ratios - Total'!$C1508,IF(Data!$A$2:$A$1823='Ratios - Total'!$A1508,Data!$C$2:$C$1823,0),0))/INDEX(Data!$G$2:$G$1823,MATCH('Ratios - Total'!$C1508,IF(Data!$A$2:$A$1823='Ratios - Total'!$A1508,Data!$C$2:$C$1823,0),0)),"Missing Data")</f>
        <v>Missing Data</v>
      </c>
      <c r="Q1508" s="5"/>
      <c r="R1508" s="5" t="str">
        <f t="array" ref="R1508">IFERROR(INDEX(Data!$L$2:$L$1823,MATCH('Ratios - Total'!$C1508,IF(Data!$A$2:$A$1823='Ratios - Total'!$A1508,Data!$C$2:$C$1823,0),0))/INDEX(Data!$G$2:$G$1823,MATCH('Ratios - Total'!$C1508,IF(Data!$A$2:$A$1823='Ratios - Total'!$A1508,Data!$C$2:$C$1823,0),0)),"Missing Data")</f>
        <v>Missing Data</v>
      </c>
      <c r="S1508" s="5"/>
      <c r="T1508" s="5">
        <f t="array" ref="T1508">IFERROR(INDEX(Data!$H$2:$H$1823,MATCH('Ratios - Total'!$C1508,IF(Data!$A$2:$A$1823='Ratios - Total'!$A1508,Data!$C$2:$C$1823,0),0))/INDEX(Data!$L$2:$L$1823,MATCH('Ratios - Total'!$C1508,IF(Data!$A$2:$A$1823='Ratios - Total'!$A1508,Data!$C$2:$C$1823,0),0)),"Missing Data")</f>
        <v>73222.341809113102</v>
      </c>
      <c r="U1508" s="5">
        <f t="array" ref="U1508">IFERROR(INDEX(Data!$K$2:$K$1823,MATCH('Ratios - Total'!$C1508,IF(Data!$A$2:$A$1823='Ratios - Total'!$A1508,Data!$C$2:$C$1823,0),0))/INDEX(Data!$H$2:$H$1823,MATCH('Ratios - Total'!$C1508,IF(Data!$A$2:$A$1823='Ratios - Total'!$A1508,Data!$C$2:$C$1823,0),0)),"Missing Data")</f>
        <v>0.45321612697872204</v>
      </c>
      <c r="V1508" s="5">
        <f t="array" ref="V1508">IFERROR(INDEX(Data!$K$2:$K$1823,MATCH('Ratios - Total'!$C1508,IF(Data!$A$2:$A$1823='Ratios - Total'!$A1508,Data!$C$2:$C$1823,0),0))/INDEX(Data!$L$2:$L$1823,MATCH('Ratios - Total'!$C1508,IF(Data!$A$2:$A$1823='Ratios - Total'!$A1508,Data!$C$2:$C$1823,0),0)),"Missing Data")</f>
        <v>33185.546163038394</v>
      </c>
      <c r="W1508" s="5">
        <f t="shared" si="24"/>
        <v>40036.795646074708</v>
      </c>
      <c r="X1508" s="5" t="str">
        <f t="array" ref="X1508">IFERROR(INDEX(Data!$K$2:$K$1823,MATCH('Ratios - Total'!$C1508,IF(Data!$A$2:$A$1823='Ratios - Total'!$A1508,Data!$C$2:$C$1823,0),0))/INDEX(Data!$G$2:$G$1823,MATCH('Ratios - Total'!$C1508,IF(Data!$A$2:$A$1823='Ratios - Total'!$A1508,Data!$C$2:$C$1823,0),0)),"Missing Data")</f>
        <v>Missing Data</v>
      </c>
    </row>
    <row r="1509" spans="1:24" x14ac:dyDescent="0.25">
      <c r="A1509" s="22" t="s">
        <v>98</v>
      </c>
      <c r="B1509" s="22" t="s">
        <v>99</v>
      </c>
      <c r="C1509" s="22">
        <v>2006</v>
      </c>
      <c r="D1509" s="5">
        <f t="array" ref="D1509">IFERROR(INDEX(Data!$H$2:$H$1823,MATCH('Ratios - Total'!$C1509,IF(Data!$A$2:$A$1823='Ratios - Total'!$A1509,Data!$C$2:$C$1823,0),0))/INDEX(Data!$D$2:$D$1823,MATCH('Ratios - Total'!$C1509,IF(Data!$A$2:$A$1823='Ratios - Total'!$A1509,Data!$C$2:$C$1823,0),0)),"Missing Data")</f>
        <v>1674.9970347304313</v>
      </c>
      <c r="E1509" s="22"/>
      <c r="F1509" s="5">
        <f t="array" ref="F1509">IFERROR(INDEX(Data!$G$2:$G$1823,MATCH('Ratios - Total'!$C1509,IF(Data!$A$2:$A$1823='Ratios - Total'!$A1509,Data!$C$2:$C$1823,0),0))/INDEX(Data!$D$2:$D$1823,MATCH('Ratios - Total'!$C1509,IF(Data!$A$2:$A$1823='Ratios - Total'!$A1509,Data!$C$2:$C$1823,0),0)),"Missing Data")</f>
        <v>0</v>
      </c>
      <c r="G1509" s="5"/>
      <c r="H1509" s="5" t="str">
        <f t="array" ref="H1509">IFERROR(INDEX(Data!$H$2:$H$1823,MATCH('Ratios - Total'!$C1509,IF(Data!$A$2:$A$1823='Ratios - Total'!$A1509,Data!$C$2:$C$1823,0),0))/INDEX(Data!$G$2:$G$1823,MATCH('Ratios - Total'!$C1509,IF(Data!$A$2:$A$1823='Ratios - Total'!$A1509,Data!$C$2:$C$1823,0),0)),"Missing Data")</f>
        <v>Missing Data</v>
      </c>
      <c r="I1509" s="5">
        <f t="array" ref="I1509">IFERROR(INDEX(Data!$G$2:$G$1823,MATCH('Ratios - Total'!$C1509,IF(Data!$A$2:$A$1823='Ratios - Total'!$A1509,Data!$C$2:$C$1823,0),0))/INDEX(Data!$D$2:$D$1823,MATCH('Ratios - Total'!$C1509,IF(Data!$A$2:$A$1823='Ratios - Total'!$A1509,Data!$C$2:$C$1823,0),0)),"Missing Data")</f>
        <v>0</v>
      </c>
      <c r="J1509" s="22"/>
      <c r="K1509" s="5">
        <f t="array" ref="K1509">IFERROR(INDEX(Data!$E$2:$E$1823,MATCH('Ratios - Total'!$C1509,IF(Data!$A$2:$A$1823='Ratios - Total'!$A1509,Data!$C$2:$C$1823,0),0))/INDEX(Data!$D$2:$D$1823,MATCH('Ratios - Total'!$C1509,IF(Data!$A$2:$A$1823='Ratios - Total'!$A1509,Data!$C$2:$C$1823,0),0)),"Missing Data")</f>
        <v>0</v>
      </c>
      <c r="L1509" s="5"/>
      <c r="M1509" s="5" t="str">
        <f t="array" ref="M1509">IFERROR(INDEX(Data!$F$2:$F$1823,MATCH('Ratios - Total'!$C1509,IF(Data!$A$2:$A$1823='Ratios - Total'!$A1509,Data!$C$2:$C$1823,0),0))/INDEX(Data!$E$2:$E$1823,MATCH('Ratios - Total'!$C1509,IF(Data!$A$2:$A$1823='Ratios - Total'!$A1509,Data!$C$2:$C$1823,0),0)),"Missing Data")</f>
        <v>Missing Data</v>
      </c>
      <c r="N1509" s="5"/>
      <c r="O1509" s="5" t="str">
        <f t="array" ref="O1509">IFERROR(INDEX(Data!$G$2:$G$1823,MATCH('Ratios - Total'!$C1509,IF(Data!$A$2:$A$1823='Ratios - Total'!$A1509,Data!$C$2:$C$1823,0),0))/INDEX(Data!$F$2:$F$1823,MATCH('Ratios - Total'!$C1509,IF(Data!$A$2:$A$1823='Ratios - Total'!$A1509,Data!$C$2:$C$1823,0),0)),"Missing Data")</f>
        <v>Missing Data</v>
      </c>
      <c r="P1509" s="5" t="str">
        <f t="array" ref="P1509">IFERROR(INDEX(Data!$H$2:$H$1823,MATCH('Ratios - Total'!$C1509,IF(Data!$A$2:$A$1823='Ratios - Total'!$A1509,Data!$C$2:$C$1823,0),0))/INDEX(Data!$G$2:$G$1823,MATCH('Ratios - Total'!$C1509,IF(Data!$A$2:$A$1823='Ratios - Total'!$A1509,Data!$C$2:$C$1823,0),0)),"Missing Data")</f>
        <v>Missing Data</v>
      </c>
      <c r="Q1509" s="5"/>
      <c r="R1509" s="5" t="str">
        <f t="array" ref="R1509">IFERROR(INDEX(Data!$L$2:$L$1823,MATCH('Ratios - Total'!$C1509,IF(Data!$A$2:$A$1823='Ratios - Total'!$A1509,Data!$C$2:$C$1823,0),0))/INDEX(Data!$G$2:$G$1823,MATCH('Ratios - Total'!$C1509,IF(Data!$A$2:$A$1823='Ratios - Total'!$A1509,Data!$C$2:$C$1823,0),0)),"Missing Data")</f>
        <v>Missing Data</v>
      </c>
      <c r="S1509" s="5"/>
      <c r="T1509" s="5">
        <f t="array" ref="T1509">IFERROR(INDEX(Data!$H$2:$H$1823,MATCH('Ratios - Total'!$C1509,IF(Data!$A$2:$A$1823='Ratios - Total'!$A1509,Data!$C$2:$C$1823,0),0))/INDEX(Data!$L$2:$L$1823,MATCH('Ratios - Total'!$C1509,IF(Data!$A$2:$A$1823='Ratios - Total'!$A1509,Data!$C$2:$C$1823,0),0)),"Missing Data")</f>
        <v>108047.55254045078</v>
      </c>
      <c r="U1509" s="5">
        <f t="array" ref="U1509">IFERROR(INDEX(Data!$K$2:$K$1823,MATCH('Ratios - Total'!$C1509,IF(Data!$A$2:$A$1823='Ratios - Total'!$A1509,Data!$C$2:$C$1823,0),0))/INDEX(Data!$H$2:$H$1823,MATCH('Ratios - Total'!$C1509,IF(Data!$A$2:$A$1823='Ratios - Total'!$A1509,Data!$C$2:$C$1823,0),0)),"Missing Data")</f>
        <v>0.37133799063912815</v>
      </c>
      <c r="V1509" s="5">
        <f t="array" ref="V1509">IFERROR(INDEX(Data!$K$2:$K$1823,MATCH('Ratios - Total'!$C1509,IF(Data!$A$2:$A$1823='Ratios - Total'!$A1509,Data!$C$2:$C$1823,0),0))/INDEX(Data!$L$2:$L$1823,MATCH('Ratios - Total'!$C1509,IF(Data!$A$2:$A$1823='Ratios - Total'!$A1509,Data!$C$2:$C$1823,0),0)),"Missing Data")</f>
        <v>40122.161053846619</v>
      </c>
      <c r="W1509" s="5">
        <f t="shared" si="24"/>
        <v>67925.39148660416</v>
      </c>
      <c r="X1509" s="5" t="str">
        <f t="array" ref="X1509">IFERROR(INDEX(Data!$K$2:$K$1823,MATCH('Ratios - Total'!$C1509,IF(Data!$A$2:$A$1823='Ratios - Total'!$A1509,Data!$C$2:$C$1823,0),0))/INDEX(Data!$G$2:$G$1823,MATCH('Ratios - Total'!$C1509,IF(Data!$A$2:$A$1823='Ratios - Total'!$A1509,Data!$C$2:$C$1823,0),0)),"Missing Data")</f>
        <v>Missing Data</v>
      </c>
    </row>
    <row r="1510" spans="1:24" x14ac:dyDescent="0.25">
      <c r="A1510" s="22" t="s">
        <v>100</v>
      </c>
      <c r="B1510" s="22" t="s">
        <v>101</v>
      </c>
      <c r="C1510" s="22">
        <v>2006</v>
      </c>
      <c r="D1510" s="5">
        <f t="array" ref="D1510">IFERROR(INDEX(Data!$H$2:$H$1823,MATCH('Ratios - Total'!$C1510,IF(Data!$A$2:$A$1823='Ratios - Total'!$A1510,Data!$C$2:$C$1823,0),0))/INDEX(Data!$D$2:$D$1823,MATCH('Ratios - Total'!$C1510,IF(Data!$A$2:$A$1823='Ratios - Total'!$A1510,Data!$C$2:$C$1823,0),0)),"Missing Data")</f>
        <v>1495.1665944531246</v>
      </c>
      <c r="E1510" s="22"/>
      <c r="F1510" s="5">
        <f t="array" ref="F1510">IFERROR(INDEX(Data!$G$2:$G$1823,MATCH('Ratios - Total'!$C1510,IF(Data!$A$2:$A$1823='Ratios - Total'!$A1510,Data!$C$2:$C$1823,0),0))/INDEX(Data!$D$2:$D$1823,MATCH('Ratios - Total'!$C1510,IF(Data!$A$2:$A$1823='Ratios - Total'!$A1510,Data!$C$2:$C$1823,0),0)),"Missing Data")</f>
        <v>0</v>
      </c>
      <c r="G1510" s="5"/>
      <c r="H1510" s="5" t="str">
        <f t="array" ref="H1510">IFERROR(INDEX(Data!$H$2:$H$1823,MATCH('Ratios - Total'!$C1510,IF(Data!$A$2:$A$1823='Ratios - Total'!$A1510,Data!$C$2:$C$1823,0),0))/INDEX(Data!$G$2:$G$1823,MATCH('Ratios - Total'!$C1510,IF(Data!$A$2:$A$1823='Ratios - Total'!$A1510,Data!$C$2:$C$1823,0),0)),"Missing Data")</f>
        <v>Missing Data</v>
      </c>
      <c r="I1510" s="5">
        <f t="array" ref="I1510">IFERROR(INDEX(Data!$G$2:$G$1823,MATCH('Ratios - Total'!$C1510,IF(Data!$A$2:$A$1823='Ratios - Total'!$A1510,Data!$C$2:$C$1823,0),0))/INDEX(Data!$D$2:$D$1823,MATCH('Ratios - Total'!$C1510,IF(Data!$A$2:$A$1823='Ratios - Total'!$A1510,Data!$C$2:$C$1823,0),0)),"Missing Data")</f>
        <v>0</v>
      </c>
      <c r="J1510" s="22"/>
      <c r="K1510" s="5">
        <f t="array" ref="K1510">IFERROR(INDEX(Data!$E$2:$E$1823,MATCH('Ratios - Total'!$C1510,IF(Data!$A$2:$A$1823='Ratios - Total'!$A1510,Data!$C$2:$C$1823,0),0))/INDEX(Data!$D$2:$D$1823,MATCH('Ratios - Total'!$C1510,IF(Data!$A$2:$A$1823='Ratios - Total'!$A1510,Data!$C$2:$C$1823,0),0)),"Missing Data")</f>
        <v>0</v>
      </c>
      <c r="L1510" s="5"/>
      <c r="M1510" s="5" t="str">
        <f t="array" ref="M1510">IFERROR(INDEX(Data!$F$2:$F$1823,MATCH('Ratios - Total'!$C1510,IF(Data!$A$2:$A$1823='Ratios - Total'!$A1510,Data!$C$2:$C$1823,0),0))/INDEX(Data!$E$2:$E$1823,MATCH('Ratios - Total'!$C1510,IF(Data!$A$2:$A$1823='Ratios - Total'!$A1510,Data!$C$2:$C$1823,0),0)),"Missing Data")</f>
        <v>Missing Data</v>
      </c>
      <c r="N1510" s="5"/>
      <c r="O1510" s="5" t="str">
        <f t="array" ref="O1510">IFERROR(INDEX(Data!$G$2:$G$1823,MATCH('Ratios - Total'!$C1510,IF(Data!$A$2:$A$1823='Ratios - Total'!$A1510,Data!$C$2:$C$1823,0),0))/INDEX(Data!$F$2:$F$1823,MATCH('Ratios - Total'!$C1510,IF(Data!$A$2:$A$1823='Ratios - Total'!$A1510,Data!$C$2:$C$1823,0),0)),"Missing Data")</f>
        <v>Missing Data</v>
      </c>
      <c r="P1510" s="5" t="str">
        <f t="array" ref="P1510">IFERROR(INDEX(Data!$H$2:$H$1823,MATCH('Ratios - Total'!$C1510,IF(Data!$A$2:$A$1823='Ratios - Total'!$A1510,Data!$C$2:$C$1823,0),0))/INDEX(Data!$G$2:$G$1823,MATCH('Ratios - Total'!$C1510,IF(Data!$A$2:$A$1823='Ratios - Total'!$A1510,Data!$C$2:$C$1823,0),0)),"Missing Data")</f>
        <v>Missing Data</v>
      </c>
      <c r="Q1510" s="5"/>
      <c r="R1510" s="5" t="str">
        <f t="array" ref="R1510">IFERROR(INDEX(Data!$L$2:$L$1823,MATCH('Ratios - Total'!$C1510,IF(Data!$A$2:$A$1823='Ratios - Total'!$A1510,Data!$C$2:$C$1823,0),0))/INDEX(Data!$G$2:$G$1823,MATCH('Ratios - Total'!$C1510,IF(Data!$A$2:$A$1823='Ratios - Total'!$A1510,Data!$C$2:$C$1823,0),0)),"Missing Data")</f>
        <v>Missing Data</v>
      </c>
      <c r="S1510" s="5"/>
      <c r="T1510" s="5">
        <f t="array" ref="T1510">IFERROR(INDEX(Data!$H$2:$H$1823,MATCH('Ratios - Total'!$C1510,IF(Data!$A$2:$A$1823='Ratios - Total'!$A1510,Data!$C$2:$C$1823,0),0))/INDEX(Data!$L$2:$L$1823,MATCH('Ratios - Total'!$C1510,IF(Data!$A$2:$A$1823='Ratios - Total'!$A1510,Data!$C$2:$C$1823,0),0)),"Missing Data")</f>
        <v>67367.521013581805</v>
      </c>
      <c r="U1510" s="5">
        <f t="array" ref="U1510">IFERROR(INDEX(Data!$K$2:$K$1823,MATCH('Ratios - Total'!$C1510,IF(Data!$A$2:$A$1823='Ratios - Total'!$A1510,Data!$C$2:$C$1823,0),0))/INDEX(Data!$H$2:$H$1823,MATCH('Ratios - Total'!$C1510,IF(Data!$A$2:$A$1823='Ratios - Total'!$A1510,Data!$C$2:$C$1823,0),0)),"Missing Data")</f>
        <v>0.43571085582517088</v>
      </c>
      <c r="V1510" s="5">
        <f t="array" ref="V1510">IFERROR(INDEX(Data!$K$2:$K$1823,MATCH('Ratios - Total'!$C1510,IF(Data!$A$2:$A$1823='Ratios - Total'!$A1510,Data!$C$2:$C$1823,0),0))/INDEX(Data!$L$2:$L$1823,MATCH('Ratios - Total'!$C1510,IF(Data!$A$2:$A$1823='Ratios - Total'!$A1510,Data!$C$2:$C$1823,0),0)),"Missing Data")</f>
        <v>29352.760235647907</v>
      </c>
      <c r="W1510" s="5">
        <f t="shared" si="24"/>
        <v>38014.760777933901</v>
      </c>
      <c r="X1510" s="5" t="str">
        <f t="array" ref="X1510">IFERROR(INDEX(Data!$K$2:$K$1823,MATCH('Ratios - Total'!$C1510,IF(Data!$A$2:$A$1823='Ratios - Total'!$A1510,Data!$C$2:$C$1823,0),0))/INDEX(Data!$G$2:$G$1823,MATCH('Ratios - Total'!$C1510,IF(Data!$A$2:$A$1823='Ratios - Total'!$A1510,Data!$C$2:$C$1823,0),0)),"Missing Data")</f>
        <v>Missing Data</v>
      </c>
    </row>
    <row r="1511" spans="1:24" x14ac:dyDescent="0.25">
      <c r="A1511" s="22" t="s">
        <v>102</v>
      </c>
      <c r="B1511" s="22" t="s">
        <v>103</v>
      </c>
      <c r="C1511" s="22">
        <v>2006</v>
      </c>
      <c r="D1511" s="5">
        <f t="array" ref="D1511">IFERROR(INDEX(Data!$H$2:$H$1823,MATCH('Ratios - Total'!$C1511,IF(Data!$A$2:$A$1823='Ratios - Total'!$A1511,Data!$C$2:$C$1823,0),0))/INDEX(Data!$D$2:$D$1823,MATCH('Ratios - Total'!$C1511,IF(Data!$A$2:$A$1823='Ratios - Total'!$A1511,Data!$C$2:$C$1823,0),0)),"Missing Data")</f>
        <v>1736.8885296777946</v>
      </c>
      <c r="E1511" s="22"/>
      <c r="F1511" s="5">
        <f t="array" ref="F1511">IFERROR(INDEX(Data!$G$2:$G$1823,MATCH('Ratios - Total'!$C1511,IF(Data!$A$2:$A$1823='Ratios - Total'!$A1511,Data!$C$2:$C$1823,0),0))/INDEX(Data!$D$2:$D$1823,MATCH('Ratios - Total'!$C1511,IF(Data!$A$2:$A$1823='Ratios - Total'!$A1511,Data!$C$2:$C$1823,0),0)),"Missing Data")</f>
        <v>0</v>
      </c>
      <c r="G1511" s="5"/>
      <c r="H1511" s="5" t="str">
        <f t="array" ref="H1511">IFERROR(INDEX(Data!$H$2:$H$1823,MATCH('Ratios - Total'!$C1511,IF(Data!$A$2:$A$1823='Ratios - Total'!$A1511,Data!$C$2:$C$1823,0),0))/INDEX(Data!$G$2:$G$1823,MATCH('Ratios - Total'!$C1511,IF(Data!$A$2:$A$1823='Ratios - Total'!$A1511,Data!$C$2:$C$1823,0),0)),"Missing Data")</f>
        <v>Missing Data</v>
      </c>
      <c r="I1511" s="5">
        <f t="array" ref="I1511">IFERROR(INDEX(Data!$G$2:$G$1823,MATCH('Ratios - Total'!$C1511,IF(Data!$A$2:$A$1823='Ratios - Total'!$A1511,Data!$C$2:$C$1823,0),0))/INDEX(Data!$D$2:$D$1823,MATCH('Ratios - Total'!$C1511,IF(Data!$A$2:$A$1823='Ratios - Total'!$A1511,Data!$C$2:$C$1823,0),0)),"Missing Data")</f>
        <v>0</v>
      </c>
      <c r="J1511" s="22"/>
      <c r="K1511" s="5">
        <f t="array" ref="K1511">IFERROR(INDEX(Data!$E$2:$E$1823,MATCH('Ratios - Total'!$C1511,IF(Data!$A$2:$A$1823='Ratios - Total'!$A1511,Data!$C$2:$C$1823,0),0))/INDEX(Data!$D$2:$D$1823,MATCH('Ratios - Total'!$C1511,IF(Data!$A$2:$A$1823='Ratios - Total'!$A1511,Data!$C$2:$C$1823,0),0)),"Missing Data")</f>
        <v>0</v>
      </c>
      <c r="L1511" s="5"/>
      <c r="M1511" s="5" t="str">
        <f t="array" ref="M1511">IFERROR(INDEX(Data!$F$2:$F$1823,MATCH('Ratios - Total'!$C1511,IF(Data!$A$2:$A$1823='Ratios - Total'!$A1511,Data!$C$2:$C$1823,0),0))/INDEX(Data!$E$2:$E$1823,MATCH('Ratios - Total'!$C1511,IF(Data!$A$2:$A$1823='Ratios - Total'!$A1511,Data!$C$2:$C$1823,0),0)),"Missing Data")</f>
        <v>Missing Data</v>
      </c>
      <c r="N1511" s="5"/>
      <c r="O1511" s="5" t="str">
        <f t="array" ref="O1511">IFERROR(INDEX(Data!$G$2:$G$1823,MATCH('Ratios - Total'!$C1511,IF(Data!$A$2:$A$1823='Ratios - Total'!$A1511,Data!$C$2:$C$1823,0),0))/INDEX(Data!$F$2:$F$1823,MATCH('Ratios - Total'!$C1511,IF(Data!$A$2:$A$1823='Ratios - Total'!$A1511,Data!$C$2:$C$1823,0),0)),"Missing Data")</f>
        <v>Missing Data</v>
      </c>
      <c r="P1511" s="5" t="str">
        <f t="array" ref="P1511">IFERROR(INDEX(Data!$H$2:$H$1823,MATCH('Ratios - Total'!$C1511,IF(Data!$A$2:$A$1823='Ratios - Total'!$A1511,Data!$C$2:$C$1823,0),0))/INDEX(Data!$G$2:$G$1823,MATCH('Ratios - Total'!$C1511,IF(Data!$A$2:$A$1823='Ratios - Total'!$A1511,Data!$C$2:$C$1823,0),0)),"Missing Data")</f>
        <v>Missing Data</v>
      </c>
      <c r="Q1511" s="5"/>
      <c r="R1511" s="5" t="str">
        <f t="array" ref="R1511">IFERROR(INDEX(Data!$L$2:$L$1823,MATCH('Ratios - Total'!$C1511,IF(Data!$A$2:$A$1823='Ratios - Total'!$A1511,Data!$C$2:$C$1823,0),0))/INDEX(Data!$G$2:$G$1823,MATCH('Ratios - Total'!$C1511,IF(Data!$A$2:$A$1823='Ratios - Total'!$A1511,Data!$C$2:$C$1823,0),0)),"Missing Data")</f>
        <v>Missing Data</v>
      </c>
      <c r="S1511" s="5"/>
      <c r="T1511" s="5">
        <f t="array" ref="T1511">IFERROR(INDEX(Data!$H$2:$H$1823,MATCH('Ratios - Total'!$C1511,IF(Data!$A$2:$A$1823='Ratios - Total'!$A1511,Data!$C$2:$C$1823,0),0))/INDEX(Data!$L$2:$L$1823,MATCH('Ratios - Total'!$C1511,IF(Data!$A$2:$A$1823='Ratios - Total'!$A1511,Data!$C$2:$C$1823,0),0)),"Missing Data")</f>
        <v>78692.581305997126</v>
      </c>
      <c r="U1511" s="5">
        <f t="array" ref="U1511">IFERROR(INDEX(Data!$K$2:$K$1823,MATCH('Ratios - Total'!$C1511,IF(Data!$A$2:$A$1823='Ratios - Total'!$A1511,Data!$C$2:$C$1823,0),0))/INDEX(Data!$H$2:$H$1823,MATCH('Ratios - Total'!$C1511,IF(Data!$A$2:$A$1823='Ratios - Total'!$A1511,Data!$C$2:$C$1823,0),0)),"Missing Data")</f>
        <v>0.46134755164795804</v>
      </c>
      <c r="V1511" s="5">
        <f t="array" ref="V1511">IFERROR(INDEX(Data!$K$2:$K$1823,MATCH('Ratios - Total'!$C1511,IF(Data!$A$2:$A$1823='Ratios - Total'!$A1511,Data!$C$2:$C$1823,0),0))/INDEX(Data!$L$2:$L$1823,MATCH('Ratios - Total'!$C1511,IF(Data!$A$2:$A$1823='Ratios - Total'!$A1511,Data!$C$2:$C$1823,0),0)),"Missing Data")</f>
        <v>36304.629718379649</v>
      </c>
      <c r="W1511" s="5">
        <f t="shared" si="24"/>
        <v>42387.951587617477</v>
      </c>
      <c r="X1511" s="5" t="str">
        <f t="array" ref="X1511">IFERROR(INDEX(Data!$K$2:$K$1823,MATCH('Ratios - Total'!$C1511,IF(Data!$A$2:$A$1823='Ratios - Total'!$A1511,Data!$C$2:$C$1823,0),0))/INDEX(Data!$G$2:$G$1823,MATCH('Ratios - Total'!$C1511,IF(Data!$A$2:$A$1823='Ratios - Total'!$A1511,Data!$C$2:$C$1823,0),0)),"Missing Data")</f>
        <v>Missing Data</v>
      </c>
    </row>
    <row r="1512" spans="1:24" x14ac:dyDescent="0.25">
      <c r="A1512" s="22" t="s">
        <v>104</v>
      </c>
      <c r="B1512" s="22" t="s">
        <v>105</v>
      </c>
      <c r="C1512" s="22">
        <v>2006</v>
      </c>
      <c r="D1512" s="5">
        <f t="array" ref="D1512">IFERROR(INDEX(Data!$H$2:$H$1823,MATCH('Ratios - Total'!$C1512,IF(Data!$A$2:$A$1823='Ratios - Total'!$A1512,Data!$C$2:$C$1823,0),0))/INDEX(Data!$D$2:$D$1823,MATCH('Ratios - Total'!$C1512,IF(Data!$A$2:$A$1823='Ratios - Total'!$A1512,Data!$C$2:$C$1823,0),0)),"Missing Data")</f>
        <v>2391.4174952694543</v>
      </c>
      <c r="E1512" s="22"/>
      <c r="F1512" s="5">
        <f t="array" ref="F1512">IFERROR(INDEX(Data!$G$2:$G$1823,MATCH('Ratios - Total'!$C1512,IF(Data!$A$2:$A$1823='Ratios - Total'!$A1512,Data!$C$2:$C$1823,0),0))/INDEX(Data!$D$2:$D$1823,MATCH('Ratios - Total'!$C1512,IF(Data!$A$2:$A$1823='Ratios - Total'!$A1512,Data!$C$2:$C$1823,0),0)),"Missing Data")</f>
        <v>0</v>
      </c>
      <c r="G1512" s="5"/>
      <c r="H1512" s="5" t="str">
        <f t="array" ref="H1512">IFERROR(INDEX(Data!$H$2:$H$1823,MATCH('Ratios - Total'!$C1512,IF(Data!$A$2:$A$1823='Ratios - Total'!$A1512,Data!$C$2:$C$1823,0),0))/INDEX(Data!$G$2:$G$1823,MATCH('Ratios - Total'!$C1512,IF(Data!$A$2:$A$1823='Ratios - Total'!$A1512,Data!$C$2:$C$1823,0),0)),"Missing Data")</f>
        <v>Missing Data</v>
      </c>
      <c r="I1512" s="5">
        <f t="array" ref="I1512">IFERROR(INDEX(Data!$G$2:$G$1823,MATCH('Ratios - Total'!$C1512,IF(Data!$A$2:$A$1823='Ratios - Total'!$A1512,Data!$C$2:$C$1823,0),0))/INDEX(Data!$D$2:$D$1823,MATCH('Ratios - Total'!$C1512,IF(Data!$A$2:$A$1823='Ratios - Total'!$A1512,Data!$C$2:$C$1823,0),0)),"Missing Data")</f>
        <v>0</v>
      </c>
      <c r="J1512" s="22"/>
      <c r="K1512" s="5">
        <f t="array" ref="K1512">IFERROR(INDEX(Data!$E$2:$E$1823,MATCH('Ratios - Total'!$C1512,IF(Data!$A$2:$A$1823='Ratios - Total'!$A1512,Data!$C$2:$C$1823,0),0))/INDEX(Data!$D$2:$D$1823,MATCH('Ratios - Total'!$C1512,IF(Data!$A$2:$A$1823='Ratios - Total'!$A1512,Data!$C$2:$C$1823,0),0)),"Missing Data")</f>
        <v>0</v>
      </c>
      <c r="L1512" s="5"/>
      <c r="M1512" s="5" t="str">
        <f t="array" ref="M1512">IFERROR(INDEX(Data!$F$2:$F$1823,MATCH('Ratios - Total'!$C1512,IF(Data!$A$2:$A$1823='Ratios - Total'!$A1512,Data!$C$2:$C$1823,0),0))/INDEX(Data!$E$2:$E$1823,MATCH('Ratios - Total'!$C1512,IF(Data!$A$2:$A$1823='Ratios - Total'!$A1512,Data!$C$2:$C$1823,0),0)),"Missing Data")</f>
        <v>Missing Data</v>
      </c>
      <c r="N1512" s="5"/>
      <c r="O1512" s="5" t="str">
        <f t="array" ref="O1512">IFERROR(INDEX(Data!$G$2:$G$1823,MATCH('Ratios - Total'!$C1512,IF(Data!$A$2:$A$1823='Ratios - Total'!$A1512,Data!$C$2:$C$1823,0),0))/INDEX(Data!$F$2:$F$1823,MATCH('Ratios - Total'!$C1512,IF(Data!$A$2:$A$1823='Ratios - Total'!$A1512,Data!$C$2:$C$1823,0),0)),"Missing Data")</f>
        <v>Missing Data</v>
      </c>
      <c r="P1512" s="5" t="str">
        <f t="array" ref="P1512">IFERROR(INDEX(Data!$H$2:$H$1823,MATCH('Ratios - Total'!$C1512,IF(Data!$A$2:$A$1823='Ratios - Total'!$A1512,Data!$C$2:$C$1823,0),0))/INDEX(Data!$G$2:$G$1823,MATCH('Ratios - Total'!$C1512,IF(Data!$A$2:$A$1823='Ratios - Total'!$A1512,Data!$C$2:$C$1823,0),0)),"Missing Data")</f>
        <v>Missing Data</v>
      </c>
      <c r="Q1512" s="5"/>
      <c r="R1512" s="5" t="str">
        <f t="array" ref="R1512">IFERROR(INDEX(Data!$L$2:$L$1823,MATCH('Ratios - Total'!$C1512,IF(Data!$A$2:$A$1823='Ratios - Total'!$A1512,Data!$C$2:$C$1823,0),0))/INDEX(Data!$G$2:$G$1823,MATCH('Ratios - Total'!$C1512,IF(Data!$A$2:$A$1823='Ratios - Total'!$A1512,Data!$C$2:$C$1823,0),0)),"Missing Data")</f>
        <v>Missing Data</v>
      </c>
      <c r="S1512" s="5"/>
      <c r="T1512" s="5">
        <f t="array" ref="T1512">IFERROR(INDEX(Data!$H$2:$H$1823,MATCH('Ratios - Total'!$C1512,IF(Data!$A$2:$A$1823='Ratios - Total'!$A1512,Data!$C$2:$C$1823,0),0))/INDEX(Data!$L$2:$L$1823,MATCH('Ratios - Total'!$C1512,IF(Data!$A$2:$A$1823='Ratios - Total'!$A1512,Data!$C$2:$C$1823,0),0)),"Missing Data")</f>
        <v>74773.570710696338</v>
      </c>
      <c r="U1512" s="5">
        <f t="array" ref="U1512">IFERROR(INDEX(Data!$K$2:$K$1823,MATCH('Ratios - Total'!$C1512,IF(Data!$A$2:$A$1823='Ratios - Total'!$A1512,Data!$C$2:$C$1823,0),0))/INDEX(Data!$H$2:$H$1823,MATCH('Ratios - Total'!$C1512,IF(Data!$A$2:$A$1823='Ratios - Total'!$A1512,Data!$C$2:$C$1823,0),0)),"Missing Data")</f>
        <v>0.40172894699733058</v>
      </c>
      <c r="V1512" s="5">
        <f t="array" ref="V1512">IFERROR(INDEX(Data!$K$2:$K$1823,MATCH('Ratios - Total'!$C1512,IF(Data!$A$2:$A$1823='Ratios - Total'!$A1512,Data!$C$2:$C$1823,0),0))/INDEX(Data!$L$2:$L$1823,MATCH('Ratios - Total'!$C1512,IF(Data!$A$2:$A$1823='Ratios - Total'!$A1512,Data!$C$2:$C$1823,0),0)),"Missing Data")</f>
        <v>30038.707824838479</v>
      </c>
      <c r="W1512" s="5">
        <f t="shared" si="24"/>
        <v>44734.86288585786</v>
      </c>
      <c r="X1512" s="5" t="str">
        <f t="array" ref="X1512">IFERROR(INDEX(Data!$K$2:$K$1823,MATCH('Ratios - Total'!$C1512,IF(Data!$A$2:$A$1823='Ratios - Total'!$A1512,Data!$C$2:$C$1823,0),0))/INDEX(Data!$G$2:$G$1823,MATCH('Ratios - Total'!$C1512,IF(Data!$A$2:$A$1823='Ratios - Total'!$A1512,Data!$C$2:$C$1823,0),0)),"Missing Data")</f>
        <v>Missing Data</v>
      </c>
    </row>
    <row r="1513" spans="1:24" x14ac:dyDescent="0.25">
      <c r="A1513" s="22" t="s">
        <v>4</v>
      </c>
      <c r="B1513" s="22" t="s">
        <v>5</v>
      </c>
      <c r="C1513" s="22">
        <v>2007</v>
      </c>
      <c r="D1513" s="5">
        <f t="array" ref="D1513">IFERROR(INDEX(Data!$H$2:$H$1823,MATCH('Ratios - Total'!$C1513,IF(Data!$A$2:$A$1823='Ratios - Total'!$A1513,Data!$C$2:$C$1823,0),0))/INDEX(Data!$D$2:$D$1823,MATCH('Ratios - Total'!$C1513,IF(Data!$A$2:$A$1823='Ratios - Total'!$A1513,Data!$C$2:$C$1823,0),0)),"Missing Data")</f>
        <v>1642.6907353986012</v>
      </c>
      <c r="E1513" s="22"/>
      <c r="F1513" s="5">
        <f t="array" ref="F1513">IFERROR(INDEX(Data!$G$2:$G$1823,MATCH('Ratios - Total'!$C1513,IF(Data!$A$2:$A$1823='Ratios - Total'!$A1513,Data!$C$2:$C$1823,0),0))/INDEX(Data!$D$2:$D$1823,MATCH('Ratios - Total'!$C1513,IF(Data!$A$2:$A$1823='Ratios - Total'!$A1513,Data!$C$2:$C$1823,0),0)),"Missing Data")</f>
        <v>0</v>
      </c>
      <c r="G1513" s="5"/>
      <c r="H1513" s="5" t="str">
        <f t="array" ref="H1513">IFERROR(INDEX(Data!$H$2:$H$1823,MATCH('Ratios - Total'!$C1513,IF(Data!$A$2:$A$1823='Ratios - Total'!$A1513,Data!$C$2:$C$1823,0),0))/INDEX(Data!$G$2:$G$1823,MATCH('Ratios - Total'!$C1513,IF(Data!$A$2:$A$1823='Ratios - Total'!$A1513,Data!$C$2:$C$1823,0),0)),"Missing Data")</f>
        <v>Missing Data</v>
      </c>
      <c r="I1513" s="5">
        <f t="array" ref="I1513">IFERROR(INDEX(Data!$G$2:$G$1823,MATCH('Ratios - Total'!$C1513,IF(Data!$A$2:$A$1823='Ratios - Total'!$A1513,Data!$C$2:$C$1823,0),0))/INDEX(Data!$D$2:$D$1823,MATCH('Ratios - Total'!$C1513,IF(Data!$A$2:$A$1823='Ratios - Total'!$A1513,Data!$C$2:$C$1823,0),0)),"Missing Data")</f>
        <v>0</v>
      </c>
      <c r="J1513" s="22"/>
      <c r="K1513" s="5">
        <f t="array" ref="K1513">IFERROR(INDEX(Data!$E$2:$E$1823,MATCH('Ratios - Total'!$C1513,IF(Data!$A$2:$A$1823='Ratios - Total'!$A1513,Data!$C$2:$C$1823,0),0))/INDEX(Data!$D$2:$D$1823,MATCH('Ratios - Total'!$C1513,IF(Data!$A$2:$A$1823='Ratios - Total'!$A1513,Data!$C$2:$C$1823,0),0)),"Missing Data")</f>
        <v>0</v>
      </c>
      <c r="L1513" s="5"/>
      <c r="M1513" s="5" t="str">
        <f t="array" ref="M1513">IFERROR(INDEX(Data!$F$2:$F$1823,MATCH('Ratios - Total'!$C1513,IF(Data!$A$2:$A$1823='Ratios - Total'!$A1513,Data!$C$2:$C$1823,0),0))/INDEX(Data!$E$2:$E$1823,MATCH('Ratios - Total'!$C1513,IF(Data!$A$2:$A$1823='Ratios - Total'!$A1513,Data!$C$2:$C$1823,0),0)),"Missing Data")</f>
        <v>Missing Data</v>
      </c>
      <c r="N1513" s="5"/>
      <c r="O1513" s="5" t="str">
        <f t="array" ref="O1513">IFERROR(INDEX(Data!$G$2:$G$1823,MATCH('Ratios - Total'!$C1513,IF(Data!$A$2:$A$1823='Ratios - Total'!$A1513,Data!$C$2:$C$1823,0),0))/INDEX(Data!$F$2:$F$1823,MATCH('Ratios - Total'!$C1513,IF(Data!$A$2:$A$1823='Ratios - Total'!$A1513,Data!$C$2:$C$1823,0),0)),"Missing Data")</f>
        <v>Missing Data</v>
      </c>
      <c r="P1513" s="5" t="str">
        <f t="array" ref="P1513">IFERROR(INDEX(Data!$H$2:$H$1823,MATCH('Ratios - Total'!$C1513,IF(Data!$A$2:$A$1823='Ratios - Total'!$A1513,Data!$C$2:$C$1823,0),0))/INDEX(Data!$G$2:$G$1823,MATCH('Ratios - Total'!$C1513,IF(Data!$A$2:$A$1823='Ratios - Total'!$A1513,Data!$C$2:$C$1823,0),0)),"Missing Data")</f>
        <v>Missing Data</v>
      </c>
      <c r="Q1513" s="5"/>
      <c r="R1513" s="5" t="str">
        <f t="array" ref="R1513">IFERROR(INDEX(Data!$L$2:$L$1823,MATCH('Ratios - Total'!$C1513,IF(Data!$A$2:$A$1823='Ratios - Total'!$A1513,Data!$C$2:$C$1823,0),0))/INDEX(Data!$G$2:$G$1823,MATCH('Ratios - Total'!$C1513,IF(Data!$A$2:$A$1823='Ratios - Total'!$A1513,Data!$C$2:$C$1823,0),0)),"Missing Data")</f>
        <v>Missing Data</v>
      </c>
      <c r="S1513" s="5"/>
      <c r="T1513" s="5">
        <f t="array" ref="T1513">IFERROR(INDEX(Data!$H$2:$H$1823,MATCH('Ratios - Total'!$C1513,IF(Data!$A$2:$A$1823='Ratios - Total'!$A1513,Data!$C$2:$C$1823,0),0))/INDEX(Data!$L$2:$L$1823,MATCH('Ratios - Total'!$C1513,IF(Data!$A$2:$A$1823='Ratios - Total'!$A1513,Data!$C$2:$C$1823,0),0)),"Missing Data")</f>
        <v>74693.539521441708</v>
      </c>
      <c r="U1513" s="5">
        <f t="array" ref="U1513">IFERROR(INDEX(Data!$K$2:$K$1823,MATCH('Ratios - Total'!$C1513,IF(Data!$A$2:$A$1823='Ratios - Total'!$A1513,Data!$C$2:$C$1823,0),0))/INDEX(Data!$H$2:$H$1823,MATCH('Ratios - Total'!$C1513,IF(Data!$A$2:$A$1823='Ratios - Total'!$A1513,Data!$C$2:$C$1823,0),0)),"Missing Data")</f>
        <v>0.38668722016371393</v>
      </c>
      <c r="V1513" s="5">
        <f t="array" ref="V1513">IFERROR(INDEX(Data!$K$2:$K$1823,MATCH('Ratios - Total'!$C1513,IF(Data!$A$2:$A$1823='Ratios - Total'!$A1513,Data!$C$2:$C$1823,0),0))/INDEX(Data!$L$2:$L$1823,MATCH('Ratios - Total'!$C1513,IF(Data!$A$2:$A$1823='Ratios - Total'!$A1513,Data!$C$2:$C$1823,0),0)),"Missing Data")</f>
        <v>28883.037161734799</v>
      </c>
      <c r="W1513" s="5">
        <f t="shared" si="24"/>
        <v>45810.502359706908</v>
      </c>
      <c r="X1513" s="5" t="str">
        <f t="array" ref="X1513">IFERROR(INDEX(Data!$K$2:$K$1823,MATCH('Ratios - Total'!$C1513,IF(Data!$A$2:$A$1823='Ratios - Total'!$A1513,Data!$C$2:$C$1823,0),0))/INDEX(Data!$G$2:$G$1823,MATCH('Ratios - Total'!$C1513,IF(Data!$A$2:$A$1823='Ratios - Total'!$A1513,Data!$C$2:$C$1823,0),0)),"Missing Data")</f>
        <v>Missing Data</v>
      </c>
    </row>
    <row r="1514" spans="1:24" x14ac:dyDescent="0.25">
      <c r="A1514" s="22" t="s">
        <v>6</v>
      </c>
      <c r="B1514" s="22" t="s">
        <v>7</v>
      </c>
      <c r="C1514" s="22">
        <v>2007</v>
      </c>
      <c r="D1514" s="5">
        <f t="array" ref="D1514">IFERROR(INDEX(Data!$H$2:$H$1823,MATCH('Ratios - Total'!$C1514,IF(Data!$A$2:$A$1823='Ratios - Total'!$A1514,Data!$C$2:$C$1823,0),0))/INDEX(Data!$D$2:$D$1823,MATCH('Ratios - Total'!$C1514,IF(Data!$A$2:$A$1823='Ratios - Total'!$A1514,Data!$C$2:$C$1823,0),0)),"Missing Data")</f>
        <v>3058.7373335293255</v>
      </c>
      <c r="E1514" s="22"/>
      <c r="F1514" s="5">
        <f t="array" ref="F1514">IFERROR(INDEX(Data!$G$2:$G$1823,MATCH('Ratios - Total'!$C1514,IF(Data!$A$2:$A$1823='Ratios - Total'!$A1514,Data!$C$2:$C$1823,0),0))/INDEX(Data!$D$2:$D$1823,MATCH('Ratios - Total'!$C1514,IF(Data!$A$2:$A$1823='Ratios - Total'!$A1514,Data!$C$2:$C$1823,0),0)),"Missing Data")</f>
        <v>0</v>
      </c>
      <c r="G1514" s="5"/>
      <c r="H1514" s="5" t="str">
        <f t="array" ref="H1514">IFERROR(INDEX(Data!$H$2:$H$1823,MATCH('Ratios - Total'!$C1514,IF(Data!$A$2:$A$1823='Ratios - Total'!$A1514,Data!$C$2:$C$1823,0),0))/INDEX(Data!$G$2:$G$1823,MATCH('Ratios - Total'!$C1514,IF(Data!$A$2:$A$1823='Ratios - Total'!$A1514,Data!$C$2:$C$1823,0),0)),"Missing Data")</f>
        <v>Missing Data</v>
      </c>
      <c r="I1514" s="5">
        <f t="array" ref="I1514">IFERROR(INDEX(Data!$G$2:$G$1823,MATCH('Ratios - Total'!$C1514,IF(Data!$A$2:$A$1823='Ratios - Total'!$A1514,Data!$C$2:$C$1823,0),0))/INDEX(Data!$D$2:$D$1823,MATCH('Ratios - Total'!$C1514,IF(Data!$A$2:$A$1823='Ratios - Total'!$A1514,Data!$C$2:$C$1823,0),0)),"Missing Data")</f>
        <v>0</v>
      </c>
      <c r="J1514" s="22"/>
      <c r="K1514" s="5">
        <f t="array" ref="K1514">IFERROR(INDEX(Data!$E$2:$E$1823,MATCH('Ratios - Total'!$C1514,IF(Data!$A$2:$A$1823='Ratios - Total'!$A1514,Data!$C$2:$C$1823,0),0))/INDEX(Data!$D$2:$D$1823,MATCH('Ratios - Total'!$C1514,IF(Data!$A$2:$A$1823='Ratios - Total'!$A1514,Data!$C$2:$C$1823,0),0)),"Missing Data")</f>
        <v>0</v>
      </c>
      <c r="L1514" s="5"/>
      <c r="M1514" s="5" t="str">
        <f t="array" ref="M1514">IFERROR(INDEX(Data!$F$2:$F$1823,MATCH('Ratios - Total'!$C1514,IF(Data!$A$2:$A$1823='Ratios - Total'!$A1514,Data!$C$2:$C$1823,0),0))/INDEX(Data!$E$2:$E$1823,MATCH('Ratios - Total'!$C1514,IF(Data!$A$2:$A$1823='Ratios - Total'!$A1514,Data!$C$2:$C$1823,0),0)),"Missing Data")</f>
        <v>Missing Data</v>
      </c>
      <c r="N1514" s="5"/>
      <c r="O1514" s="5" t="str">
        <f t="array" ref="O1514">IFERROR(INDEX(Data!$G$2:$G$1823,MATCH('Ratios - Total'!$C1514,IF(Data!$A$2:$A$1823='Ratios - Total'!$A1514,Data!$C$2:$C$1823,0),0))/INDEX(Data!$F$2:$F$1823,MATCH('Ratios - Total'!$C1514,IF(Data!$A$2:$A$1823='Ratios - Total'!$A1514,Data!$C$2:$C$1823,0),0)),"Missing Data")</f>
        <v>Missing Data</v>
      </c>
      <c r="P1514" s="5" t="str">
        <f t="array" ref="P1514">IFERROR(INDEX(Data!$H$2:$H$1823,MATCH('Ratios - Total'!$C1514,IF(Data!$A$2:$A$1823='Ratios - Total'!$A1514,Data!$C$2:$C$1823,0),0))/INDEX(Data!$G$2:$G$1823,MATCH('Ratios - Total'!$C1514,IF(Data!$A$2:$A$1823='Ratios - Total'!$A1514,Data!$C$2:$C$1823,0),0)),"Missing Data")</f>
        <v>Missing Data</v>
      </c>
      <c r="Q1514" s="5"/>
      <c r="R1514" s="5" t="str">
        <f t="array" ref="R1514">IFERROR(INDEX(Data!$L$2:$L$1823,MATCH('Ratios - Total'!$C1514,IF(Data!$A$2:$A$1823='Ratios - Total'!$A1514,Data!$C$2:$C$1823,0),0))/INDEX(Data!$G$2:$G$1823,MATCH('Ratios - Total'!$C1514,IF(Data!$A$2:$A$1823='Ratios - Total'!$A1514,Data!$C$2:$C$1823,0),0)),"Missing Data")</f>
        <v>Missing Data</v>
      </c>
      <c r="S1514" s="5"/>
      <c r="T1514" s="5">
        <f t="array" ref="T1514">IFERROR(INDEX(Data!$H$2:$H$1823,MATCH('Ratios - Total'!$C1514,IF(Data!$A$2:$A$1823='Ratios - Total'!$A1514,Data!$C$2:$C$1823,0),0))/INDEX(Data!$L$2:$L$1823,MATCH('Ratios - Total'!$C1514,IF(Data!$A$2:$A$1823='Ratios - Total'!$A1514,Data!$C$2:$C$1823,0),0)),"Missing Data")</f>
        <v>106727.13791865415</v>
      </c>
      <c r="U1514" s="5">
        <f t="array" ref="U1514">IFERROR(INDEX(Data!$K$2:$K$1823,MATCH('Ratios - Total'!$C1514,IF(Data!$A$2:$A$1823='Ratios - Total'!$A1514,Data!$C$2:$C$1823,0),0))/INDEX(Data!$H$2:$H$1823,MATCH('Ratios - Total'!$C1514,IF(Data!$A$2:$A$1823='Ratios - Total'!$A1514,Data!$C$2:$C$1823,0),0)),"Missing Data")</f>
        <v>0.36527791026579731</v>
      </c>
      <c r="V1514" s="5">
        <f t="array" ref="V1514">IFERROR(INDEX(Data!$K$2:$K$1823,MATCH('Ratios - Total'!$C1514,IF(Data!$A$2:$A$1823='Ratios - Total'!$A1514,Data!$C$2:$C$1823,0),0))/INDEX(Data!$L$2:$L$1823,MATCH('Ratios - Total'!$C1514,IF(Data!$A$2:$A$1823='Ratios - Total'!$A1514,Data!$C$2:$C$1823,0),0)),"Missing Data")</f>
        <v>38985.065907575525</v>
      </c>
      <c r="W1514" s="5">
        <f t="shared" si="24"/>
        <v>67742.072011078621</v>
      </c>
      <c r="X1514" s="5" t="str">
        <f t="array" ref="X1514">IFERROR(INDEX(Data!$K$2:$K$1823,MATCH('Ratios - Total'!$C1514,IF(Data!$A$2:$A$1823='Ratios - Total'!$A1514,Data!$C$2:$C$1823,0),0))/INDEX(Data!$G$2:$G$1823,MATCH('Ratios - Total'!$C1514,IF(Data!$A$2:$A$1823='Ratios - Total'!$A1514,Data!$C$2:$C$1823,0),0)),"Missing Data")</f>
        <v>Missing Data</v>
      </c>
    </row>
    <row r="1515" spans="1:24" x14ac:dyDescent="0.25">
      <c r="A1515" s="22" t="s">
        <v>8</v>
      </c>
      <c r="B1515" s="22" t="s">
        <v>9</v>
      </c>
      <c r="C1515" s="22">
        <v>2007</v>
      </c>
      <c r="D1515" s="5">
        <f t="array" ref="D1515">IFERROR(INDEX(Data!$H$2:$H$1823,MATCH('Ratios - Total'!$C1515,IF(Data!$A$2:$A$1823='Ratios - Total'!$A1515,Data!$C$2:$C$1823,0),0))/INDEX(Data!$D$2:$D$1823,MATCH('Ratios - Total'!$C1515,IF(Data!$A$2:$A$1823='Ratios - Total'!$A1515,Data!$C$2:$C$1823,0),0)),"Missing Data")</f>
        <v>1560.7515161695296</v>
      </c>
      <c r="E1515" s="22"/>
      <c r="F1515" s="5">
        <f t="array" ref="F1515">IFERROR(INDEX(Data!$G$2:$G$1823,MATCH('Ratios - Total'!$C1515,IF(Data!$A$2:$A$1823='Ratios - Total'!$A1515,Data!$C$2:$C$1823,0),0))/INDEX(Data!$D$2:$D$1823,MATCH('Ratios - Total'!$C1515,IF(Data!$A$2:$A$1823='Ratios - Total'!$A1515,Data!$C$2:$C$1823,0),0)),"Missing Data")</f>
        <v>0</v>
      </c>
      <c r="G1515" s="5"/>
      <c r="H1515" s="5" t="str">
        <f t="array" ref="H1515">IFERROR(INDEX(Data!$H$2:$H$1823,MATCH('Ratios - Total'!$C1515,IF(Data!$A$2:$A$1823='Ratios - Total'!$A1515,Data!$C$2:$C$1823,0),0))/INDEX(Data!$G$2:$G$1823,MATCH('Ratios - Total'!$C1515,IF(Data!$A$2:$A$1823='Ratios - Total'!$A1515,Data!$C$2:$C$1823,0),0)),"Missing Data")</f>
        <v>Missing Data</v>
      </c>
      <c r="I1515" s="5">
        <f t="array" ref="I1515">IFERROR(INDEX(Data!$G$2:$G$1823,MATCH('Ratios - Total'!$C1515,IF(Data!$A$2:$A$1823='Ratios - Total'!$A1515,Data!$C$2:$C$1823,0),0))/INDEX(Data!$D$2:$D$1823,MATCH('Ratios - Total'!$C1515,IF(Data!$A$2:$A$1823='Ratios - Total'!$A1515,Data!$C$2:$C$1823,0),0)),"Missing Data")</f>
        <v>0</v>
      </c>
      <c r="J1515" s="22"/>
      <c r="K1515" s="5">
        <f t="array" ref="K1515">IFERROR(INDEX(Data!$E$2:$E$1823,MATCH('Ratios - Total'!$C1515,IF(Data!$A$2:$A$1823='Ratios - Total'!$A1515,Data!$C$2:$C$1823,0),0))/INDEX(Data!$D$2:$D$1823,MATCH('Ratios - Total'!$C1515,IF(Data!$A$2:$A$1823='Ratios - Total'!$A1515,Data!$C$2:$C$1823,0),0)),"Missing Data")</f>
        <v>0</v>
      </c>
      <c r="L1515" s="5"/>
      <c r="M1515" s="5" t="str">
        <f t="array" ref="M1515">IFERROR(INDEX(Data!$F$2:$F$1823,MATCH('Ratios - Total'!$C1515,IF(Data!$A$2:$A$1823='Ratios - Total'!$A1515,Data!$C$2:$C$1823,0),0))/INDEX(Data!$E$2:$E$1823,MATCH('Ratios - Total'!$C1515,IF(Data!$A$2:$A$1823='Ratios - Total'!$A1515,Data!$C$2:$C$1823,0),0)),"Missing Data")</f>
        <v>Missing Data</v>
      </c>
      <c r="N1515" s="5"/>
      <c r="O1515" s="5" t="str">
        <f t="array" ref="O1515">IFERROR(INDEX(Data!$G$2:$G$1823,MATCH('Ratios - Total'!$C1515,IF(Data!$A$2:$A$1823='Ratios - Total'!$A1515,Data!$C$2:$C$1823,0),0))/INDEX(Data!$F$2:$F$1823,MATCH('Ratios - Total'!$C1515,IF(Data!$A$2:$A$1823='Ratios - Total'!$A1515,Data!$C$2:$C$1823,0),0)),"Missing Data")</f>
        <v>Missing Data</v>
      </c>
      <c r="P1515" s="5" t="str">
        <f t="array" ref="P1515">IFERROR(INDEX(Data!$H$2:$H$1823,MATCH('Ratios - Total'!$C1515,IF(Data!$A$2:$A$1823='Ratios - Total'!$A1515,Data!$C$2:$C$1823,0),0))/INDEX(Data!$G$2:$G$1823,MATCH('Ratios - Total'!$C1515,IF(Data!$A$2:$A$1823='Ratios - Total'!$A1515,Data!$C$2:$C$1823,0),0)),"Missing Data")</f>
        <v>Missing Data</v>
      </c>
      <c r="Q1515" s="5"/>
      <c r="R1515" s="5" t="str">
        <f t="array" ref="R1515">IFERROR(INDEX(Data!$L$2:$L$1823,MATCH('Ratios - Total'!$C1515,IF(Data!$A$2:$A$1823='Ratios - Total'!$A1515,Data!$C$2:$C$1823,0),0))/INDEX(Data!$G$2:$G$1823,MATCH('Ratios - Total'!$C1515,IF(Data!$A$2:$A$1823='Ratios - Total'!$A1515,Data!$C$2:$C$1823,0),0)),"Missing Data")</f>
        <v>Missing Data</v>
      </c>
      <c r="S1515" s="5"/>
      <c r="T1515" s="5">
        <f t="array" ref="T1515">IFERROR(INDEX(Data!$H$2:$H$1823,MATCH('Ratios - Total'!$C1515,IF(Data!$A$2:$A$1823='Ratios - Total'!$A1515,Data!$C$2:$C$1823,0),0))/INDEX(Data!$L$2:$L$1823,MATCH('Ratios - Total'!$C1515,IF(Data!$A$2:$A$1823='Ratios - Total'!$A1515,Data!$C$2:$C$1823,0),0)),"Missing Data")</f>
        <v>78776.862352286495</v>
      </c>
      <c r="U1515" s="5">
        <f t="array" ref="U1515">IFERROR(INDEX(Data!$K$2:$K$1823,MATCH('Ratios - Total'!$C1515,IF(Data!$A$2:$A$1823='Ratios - Total'!$A1515,Data!$C$2:$C$1823,0),0))/INDEX(Data!$H$2:$H$1823,MATCH('Ratios - Total'!$C1515,IF(Data!$A$2:$A$1823='Ratios - Total'!$A1515,Data!$C$2:$C$1823,0),0)),"Missing Data")</f>
        <v>0.41105313499403973</v>
      </c>
      <c r="V1515" s="5">
        <f t="array" ref="V1515">IFERROR(INDEX(Data!$K$2:$K$1823,MATCH('Ratios - Total'!$C1515,IF(Data!$A$2:$A$1823='Ratios - Total'!$A1515,Data!$C$2:$C$1823,0),0))/INDEX(Data!$L$2:$L$1823,MATCH('Ratios - Total'!$C1515,IF(Data!$A$2:$A$1823='Ratios - Total'!$A1515,Data!$C$2:$C$1823,0),0)),"Missing Data")</f>
        <v>32381.476234901307</v>
      </c>
      <c r="W1515" s="5">
        <f t="shared" si="24"/>
        <v>46395.386117385191</v>
      </c>
      <c r="X1515" s="5" t="str">
        <f t="array" ref="X1515">IFERROR(INDEX(Data!$K$2:$K$1823,MATCH('Ratios - Total'!$C1515,IF(Data!$A$2:$A$1823='Ratios - Total'!$A1515,Data!$C$2:$C$1823,0),0))/INDEX(Data!$G$2:$G$1823,MATCH('Ratios - Total'!$C1515,IF(Data!$A$2:$A$1823='Ratios - Total'!$A1515,Data!$C$2:$C$1823,0),0)),"Missing Data")</f>
        <v>Missing Data</v>
      </c>
    </row>
    <row r="1516" spans="1:24" x14ac:dyDescent="0.25">
      <c r="A1516" s="22" t="s">
        <v>10</v>
      </c>
      <c r="B1516" s="22" t="s">
        <v>11</v>
      </c>
      <c r="C1516" s="22">
        <v>2007</v>
      </c>
      <c r="D1516" s="5">
        <f t="array" ref="D1516">IFERROR(INDEX(Data!$H$2:$H$1823,MATCH('Ratios - Total'!$C1516,IF(Data!$A$2:$A$1823='Ratios - Total'!$A1516,Data!$C$2:$C$1823,0),0))/INDEX(Data!$D$2:$D$1823,MATCH('Ratios - Total'!$C1516,IF(Data!$A$2:$A$1823='Ratios - Total'!$A1516,Data!$C$2:$C$1823,0),0)),"Missing Data")</f>
        <v>1617.989197690134</v>
      </c>
      <c r="E1516" s="22"/>
      <c r="F1516" s="5">
        <f t="array" ref="F1516">IFERROR(INDEX(Data!$G$2:$G$1823,MATCH('Ratios - Total'!$C1516,IF(Data!$A$2:$A$1823='Ratios - Total'!$A1516,Data!$C$2:$C$1823,0),0))/INDEX(Data!$D$2:$D$1823,MATCH('Ratios - Total'!$C1516,IF(Data!$A$2:$A$1823='Ratios - Total'!$A1516,Data!$C$2:$C$1823,0),0)),"Missing Data")</f>
        <v>0</v>
      </c>
      <c r="G1516" s="5"/>
      <c r="H1516" s="5" t="str">
        <f t="array" ref="H1516">IFERROR(INDEX(Data!$H$2:$H$1823,MATCH('Ratios - Total'!$C1516,IF(Data!$A$2:$A$1823='Ratios - Total'!$A1516,Data!$C$2:$C$1823,0),0))/INDEX(Data!$G$2:$G$1823,MATCH('Ratios - Total'!$C1516,IF(Data!$A$2:$A$1823='Ratios - Total'!$A1516,Data!$C$2:$C$1823,0),0)),"Missing Data")</f>
        <v>Missing Data</v>
      </c>
      <c r="I1516" s="5">
        <f t="array" ref="I1516">IFERROR(INDEX(Data!$G$2:$G$1823,MATCH('Ratios - Total'!$C1516,IF(Data!$A$2:$A$1823='Ratios - Total'!$A1516,Data!$C$2:$C$1823,0),0))/INDEX(Data!$D$2:$D$1823,MATCH('Ratios - Total'!$C1516,IF(Data!$A$2:$A$1823='Ratios - Total'!$A1516,Data!$C$2:$C$1823,0),0)),"Missing Data")</f>
        <v>0</v>
      </c>
      <c r="J1516" s="22"/>
      <c r="K1516" s="5">
        <f t="array" ref="K1516">IFERROR(INDEX(Data!$E$2:$E$1823,MATCH('Ratios - Total'!$C1516,IF(Data!$A$2:$A$1823='Ratios - Total'!$A1516,Data!$C$2:$C$1823,0),0))/INDEX(Data!$D$2:$D$1823,MATCH('Ratios - Total'!$C1516,IF(Data!$A$2:$A$1823='Ratios - Total'!$A1516,Data!$C$2:$C$1823,0),0)),"Missing Data")</f>
        <v>0</v>
      </c>
      <c r="L1516" s="5"/>
      <c r="M1516" s="5" t="str">
        <f t="array" ref="M1516">IFERROR(INDEX(Data!$F$2:$F$1823,MATCH('Ratios - Total'!$C1516,IF(Data!$A$2:$A$1823='Ratios - Total'!$A1516,Data!$C$2:$C$1823,0),0))/INDEX(Data!$E$2:$E$1823,MATCH('Ratios - Total'!$C1516,IF(Data!$A$2:$A$1823='Ratios - Total'!$A1516,Data!$C$2:$C$1823,0),0)),"Missing Data")</f>
        <v>Missing Data</v>
      </c>
      <c r="N1516" s="5"/>
      <c r="O1516" s="5" t="str">
        <f t="array" ref="O1516">IFERROR(INDEX(Data!$G$2:$G$1823,MATCH('Ratios - Total'!$C1516,IF(Data!$A$2:$A$1823='Ratios - Total'!$A1516,Data!$C$2:$C$1823,0),0))/INDEX(Data!$F$2:$F$1823,MATCH('Ratios - Total'!$C1516,IF(Data!$A$2:$A$1823='Ratios - Total'!$A1516,Data!$C$2:$C$1823,0),0)),"Missing Data")</f>
        <v>Missing Data</v>
      </c>
      <c r="P1516" s="5" t="str">
        <f t="array" ref="P1516">IFERROR(INDEX(Data!$H$2:$H$1823,MATCH('Ratios - Total'!$C1516,IF(Data!$A$2:$A$1823='Ratios - Total'!$A1516,Data!$C$2:$C$1823,0),0))/INDEX(Data!$G$2:$G$1823,MATCH('Ratios - Total'!$C1516,IF(Data!$A$2:$A$1823='Ratios - Total'!$A1516,Data!$C$2:$C$1823,0),0)),"Missing Data")</f>
        <v>Missing Data</v>
      </c>
      <c r="Q1516" s="5"/>
      <c r="R1516" s="5" t="str">
        <f t="array" ref="R1516">IFERROR(INDEX(Data!$L$2:$L$1823,MATCH('Ratios - Total'!$C1516,IF(Data!$A$2:$A$1823='Ratios - Total'!$A1516,Data!$C$2:$C$1823,0),0))/INDEX(Data!$G$2:$G$1823,MATCH('Ratios - Total'!$C1516,IF(Data!$A$2:$A$1823='Ratios - Total'!$A1516,Data!$C$2:$C$1823,0),0)),"Missing Data")</f>
        <v>Missing Data</v>
      </c>
      <c r="S1516" s="5"/>
      <c r="T1516" s="5">
        <f t="array" ref="T1516">IFERROR(INDEX(Data!$H$2:$H$1823,MATCH('Ratios - Total'!$C1516,IF(Data!$A$2:$A$1823='Ratios - Total'!$A1516,Data!$C$2:$C$1823,0),0))/INDEX(Data!$L$2:$L$1823,MATCH('Ratios - Total'!$C1516,IF(Data!$A$2:$A$1823='Ratios - Total'!$A1516,Data!$C$2:$C$1823,0),0)),"Missing Data")</f>
        <v>64328.670714176056</v>
      </c>
      <c r="U1516" s="5">
        <f t="array" ref="U1516">IFERROR(INDEX(Data!$K$2:$K$1823,MATCH('Ratios - Total'!$C1516,IF(Data!$A$2:$A$1823='Ratios - Total'!$A1516,Data!$C$2:$C$1823,0),0))/INDEX(Data!$H$2:$H$1823,MATCH('Ratios - Total'!$C1516,IF(Data!$A$2:$A$1823='Ratios - Total'!$A1516,Data!$C$2:$C$1823,0),0)),"Missing Data")</f>
        <v>0.43101803742679917</v>
      </c>
      <c r="V1516" s="5">
        <f t="array" ref="V1516">IFERROR(INDEX(Data!$K$2:$K$1823,MATCH('Ratios - Total'!$C1516,IF(Data!$A$2:$A$1823='Ratios - Total'!$A1516,Data!$C$2:$C$1823,0),0))/INDEX(Data!$L$2:$L$1823,MATCH('Ratios - Total'!$C1516,IF(Data!$A$2:$A$1823='Ratios - Total'!$A1516,Data!$C$2:$C$1823,0),0)),"Missing Data")</f>
        <v>27726.817401498975</v>
      </c>
      <c r="W1516" s="5">
        <f t="shared" si="24"/>
        <v>36601.853312677078</v>
      </c>
      <c r="X1516" s="5" t="str">
        <f t="array" ref="X1516">IFERROR(INDEX(Data!$K$2:$K$1823,MATCH('Ratios - Total'!$C1516,IF(Data!$A$2:$A$1823='Ratios - Total'!$A1516,Data!$C$2:$C$1823,0),0))/INDEX(Data!$G$2:$G$1823,MATCH('Ratios - Total'!$C1516,IF(Data!$A$2:$A$1823='Ratios - Total'!$A1516,Data!$C$2:$C$1823,0),0)),"Missing Data")</f>
        <v>Missing Data</v>
      </c>
    </row>
    <row r="1517" spans="1:24" x14ac:dyDescent="0.25">
      <c r="A1517" s="22" t="s">
        <v>12</v>
      </c>
      <c r="B1517" s="22" t="s">
        <v>13</v>
      </c>
      <c r="C1517" s="22">
        <v>2007</v>
      </c>
      <c r="D1517" s="5">
        <f t="array" ref="D1517">IFERROR(INDEX(Data!$H$2:$H$1823,MATCH('Ratios - Total'!$C1517,IF(Data!$A$2:$A$1823='Ratios - Total'!$A1517,Data!$C$2:$C$1823,0),0))/INDEX(Data!$D$2:$D$1823,MATCH('Ratios - Total'!$C1517,IF(Data!$A$2:$A$1823='Ratios - Total'!$A1517,Data!$C$2:$C$1823,0),0)),"Missing Data")</f>
        <v>2124.7992281224842</v>
      </c>
      <c r="E1517" s="22"/>
      <c r="F1517" s="5">
        <f t="array" ref="F1517">IFERROR(INDEX(Data!$G$2:$G$1823,MATCH('Ratios - Total'!$C1517,IF(Data!$A$2:$A$1823='Ratios - Total'!$A1517,Data!$C$2:$C$1823,0),0))/INDEX(Data!$D$2:$D$1823,MATCH('Ratios - Total'!$C1517,IF(Data!$A$2:$A$1823='Ratios - Total'!$A1517,Data!$C$2:$C$1823,0),0)),"Missing Data")</f>
        <v>0</v>
      </c>
      <c r="G1517" s="5"/>
      <c r="H1517" s="5" t="str">
        <f t="array" ref="H1517">IFERROR(INDEX(Data!$H$2:$H$1823,MATCH('Ratios - Total'!$C1517,IF(Data!$A$2:$A$1823='Ratios - Total'!$A1517,Data!$C$2:$C$1823,0),0))/INDEX(Data!$G$2:$G$1823,MATCH('Ratios - Total'!$C1517,IF(Data!$A$2:$A$1823='Ratios - Total'!$A1517,Data!$C$2:$C$1823,0),0)),"Missing Data")</f>
        <v>Missing Data</v>
      </c>
      <c r="I1517" s="5">
        <f t="array" ref="I1517">IFERROR(INDEX(Data!$G$2:$G$1823,MATCH('Ratios - Total'!$C1517,IF(Data!$A$2:$A$1823='Ratios - Total'!$A1517,Data!$C$2:$C$1823,0),0))/INDEX(Data!$D$2:$D$1823,MATCH('Ratios - Total'!$C1517,IF(Data!$A$2:$A$1823='Ratios - Total'!$A1517,Data!$C$2:$C$1823,0),0)),"Missing Data")</f>
        <v>0</v>
      </c>
      <c r="J1517" s="22"/>
      <c r="K1517" s="5">
        <f t="array" ref="K1517">IFERROR(INDEX(Data!$E$2:$E$1823,MATCH('Ratios - Total'!$C1517,IF(Data!$A$2:$A$1823='Ratios - Total'!$A1517,Data!$C$2:$C$1823,0),0))/INDEX(Data!$D$2:$D$1823,MATCH('Ratios - Total'!$C1517,IF(Data!$A$2:$A$1823='Ratios - Total'!$A1517,Data!$C$2:$C$1823,0),0)),"Missing Data")</f>
        <v>0</v>
      </c>
      <c r="L1517" s="5"/>
      <c r="M1517" s="5" t="str">
        <f t="array" ref="M1517">IFERROR(INDEX(Data!$F$2:$F$1823,MATCH('Ratios - Total'!$C1517,IF(Data!$A$2:$A$1823='Ratios - Total'!$A1517,Data!$C$2:$C$1823,0),0))/INDEX(Data!$E$2:$E$1823,MATCH('Ratios - Total'!$C1517,IF(Data!$A$2:$A$1823='Ratios - Total'!$A1517,Data!$C$2:$C$1823,0),0)),"Missing Data")</f>
        <v>Missing Data</v>
      </c>
      <c r="N1517" s="5"/>
      <c r="O1517" s="5" t="str">
        <f t="array" ref="O1517">IFERROR(INDEX(Data!$G$2:$G$1823,MATCH('Ratios - Total'!$C1517,IF(Data!$A$2:$A$1823='Ratios - Total'!$A1517,Data!$C$2:$C$1823,0),0))/INDEX(Data!$F$2:$F$1823,MATCH('Ratios - Total'!$C1517,IF(Data!$A$2:$A$1823='Ratios - Total'!$A1517,Data!$C$2:$C$1823,0),0)),"Missing Data")</f>
        <v>Missing Data</v>
      </c>
      <c r="P1517" s="5" t="str">
        <f t="array" ref="P1517">IFERROR(INDEX(Data!$H$2:$H$1823,MATCH('Ratios - Total'!$C1517,IF(Data!$A$2:$A$1823='Ratios - Total'!$A1517,Data!$C$2:$C$1823,0),0))/INDEX(Data!$G$2:$G$1823,MATCH('Ratios - Total'!$C1517,IF(Data!$A$2:$A$1823='Ratios - Total'!$A1517,Data!$C$2:$C$1823,0),0)),"Missing Data")</f>
        <v>Missing Data</v>
      </c>
      <c r="Q1517" s="5"/>
      <c r="R1517" s="5" t="str">
        <f t="array" ref="R1517">IFERROR(INDEX(Data!$L$2:$L$1823,MATCH('Ratios - Total'!$C1517,IF(Data!$A$2:$A$1823='Ratios - Total'!$A1517,Data!$C$2:$C$1823,0),0))/INDEX(Data!$G$2:$G$1823,MATCH('Ratios - Total'!$C1517,IF(Data!$A$2:$A$1823='Ratios - Total'!$A1517,Data!$C$2:$C$1823,0),0)),"Missing Data")</f>
        <v>Missing Data</v>
      </c>
      <c r="S1517" s="5"/>
      <c r="T1517" s="5">
        <f t="array" ref="T1517">IFERROR(INDEX(Data!$H$2:$H$1823,MATCH('Ratios - Total'!$C1517,IF(Data!$A$2:$A$1823='Ratios - Total'!$A1517,Data!$C$2:$C$1823,0),0))/INDEX(Data!$L$2:$L$1823,MATCH('Ratios - Total'!$C1517,IF(Data!$A$2:$A$1823='Ratios - Total'!$A1517,Data!$C$2:$C$1823,0),0)),"Missing Data")</f>
        <v>109968.73722307806</v>
      </c>
      <c r="U1517" s="5">
        <f t="array" ref="U1517">IFERROR(INDEX(Data!$K$2:$K$1823,MATCH('Ratios - Total'!$C1517,IF(Data!$A$2:$A$1823='Ratios - Total'!$A1517,Data!$C$2:$C$1823,0),0))/INDEX(Data!$H$2:$H$1823,MATCH('Ratios - Total'!$C1517,IF(Data!$A$2:$A$1823='Ratios - Total'!$A1517,Data!$C$2:$C$1823,0),0)),"Missing Data")</f>
        <v>0.42550658789227996</v>
      </c>
      <c r="V1517" s="5">
        <f t="array" ref="V1517">IFERROR(INDEX(Data!$K$2:$K$1823,MATCH('Ratios - Total'!$C1517,IF(Data!$A$2:$A$1823='Ratios - Total'!$A1517,Data!$C$2:$C$1823,0),0))/INDEX(Data!$L$2:$L$1823,MATCH('Ratios - Total'!$C1517,IF(Data!$A$2:$A$1823='Ratios - Total'!$A1517,Data!$C$2:$C$1823,0),0)),"Missing Data")</f>
        <v>46792.422150614701</v>
      </c>
      <c r="W1517" s="5">
        <f t="shared" si="24"/>
        <v>63176.31507246336</v>
      </c>
      <c r="X1517" s="5" t="str">
        <f t="array" ref="X1517">IFERROR(INDEX(Data!$K$2:$K$1823,MATCH('Ratios - Total'!$C1517,IF(Data!$A$2:$A$1823='Ratios - Total'!$A1517,Data!$C$2:$C$1823,0),0))/INDEX(Data!$G$2:$G$1823,MATCH('Ratios - Total'!$C1517,IF(Data!$A$2:$A$1823='Ratios - Total'!$A1517,Data!$C$2:$C$1823,0),0)),"Missing Data")</f>
        <v>Missing Data</v>
      </c>
    </row>
    <row r="1518" spans="1:24" x14ac:dyDescent="0.25">
      <c r="A1518" s="22" t="s">
        <v>14</v>
      </c>
      <c r="B1518" s="22" t="s">
        <v>15</v>
      </c>
      <c r="C1518" s="22">
        <v>2007</v>
      </c>
      <c r="D1518" s="5">
        <f t="array" ref="D1518">IFERROR(INDEX(Data!$H$2:$H$1823,MATCH('Ratios - Total'!$C1518,IF(Data!$A$2:$A$1823='Ratios - Total'!$A1518,Data!$C$2:$C$1823,0),0))/INDEX(Data!$D$2:$D$1823,MATCH('Ratios - Total'!$C1518,IF(Data!$A$2:$A$1823='Ratios - Total'!$A1518,Data!$C$2:$C$1823,0),0)),"Missing Data")</f>
        <v>1759.3158313259232</v>
      </c>
      <c r="E1518" s="22"/>
      <c r="F1518" s="5">
        <f t="array" ref="F1518">IFERROR(INDEX(Data!$G$2:$G$1823,MATCH('Ratios - Total'!$C1518,IF(Data!$A$2:$A$1823='Ratios - Total'!$A1518,Data!$C$2:$C$1823,0),0))/INDEX(Data!$D$2:$D$1823,MATCH('Ratios - Total'!$C1518,IF(Data!$A$2:$A$1823='Ratios - Total'!$A1518,Data!$C$2:$C$1823,0),0)),"Missing Data")</f>
        <v>0</v>
      </c>
      <c r="G1518" s="5"/>
      <c r="H1518" s="5" t="str">
        <f t="array" ref="H1518">IFERROR(INDEX(Data!$H$2:$H$1823,MATCH('Ratios - Total'!$C1518,IF(Data!$A$2:$A$1823='Ratios - Total'!$A1518,Data!$C$2:$C$1823,0),0))/INDEX(Data!$G$2:$G$1823,MATCH('Ratios - Total'!$C1518,IF(Data!$A$2:$A$1823='Ratios - Total'!$A1518,Data!$C$2:$C$1823,0),0)),"Missing Data")</f>
        <v>Missing Data</v>
      </c>
      <c r="I1518" s="5">
        <f t="array" ref="I1518">IFERROR(INDEX(Data!$G$2:$G$1823,MATCH('Ratios - Total'!$C1518,IF(Data!$A$2:$A$1823='Ratios - Total'!$A1518,Data!$C$2:$C$1823,0),0))/INDEX(Data!$D$2:$D$1823,MATCH('Ratios - Total'!$C1518,IF(Data!$A$2:$A$1823='Ratios - Total'!$A1518,Data!$C$2:$C$1823,0),0)),"Missing Data")</f>
        <v>0</v>
      </c>
      <c r="J1518" s="22"/>
      <c r="K1518" s="5">
        <f t="array" ref="K1518">IFERROR(INDEX(Data!$E$2:$E$1823,MATCH('Ratios - Total'!$C1518,IF(Data!$A$2:$A$1823='Ratios - Total'!$A1518,Data!$C$2:$C$1823,0),0))/INDEX(Data!$D$2:$D$1823,MATCH('Ratios - Total'!$C1518,IF(Data!$A$2:$A$1823='Ratios - Total'!$A1518,Data!$C$2:$C$1823,0),0)),"Missing Data")</f>
        <v>0</v>
      </c>
      <c r="L1518" s="5"/>
      <c r="M1518" s="5" t="str">
        <f t="array" ref="M1518">IFERROR(INDEX(Data!$F$2:$F$1823,MATCH('Ratios - Total'!$C1518,IF(Data!$A$2:$A$1823='Ratios - Total'!$A1518,Data!$C$2:$C$1823,0),0))/INDEX(Data!$E$2:$E$1823,MATCH('Ratios - Total'!$C1518,IF(Data!$A$2:$A$1823='Ratios - Total'!$A1518,Data!$C$2:$C$1823,0),0)),"Missing Data")</f>
        <v>Missing Data</v>
      </c>
      <c r="N1518" s="5"/>
      <c r="O1518" s="5" t="str">
        <f t="array" ref="O1518">IFERROR(INDEX(Data!$G$2:$G$1823,MATCH('Ratios - Total'!$C1518,IF(Data!$A$2:$A$1823='Ratios - Total'!$A1518,Data!$C$2:$C$1823,0),0))/INDEX(Data!$F$2:$F$1823,MATCH('Ratios - Total'!$C1518,IF(Data!$A$2:$A$1823='Ratios - Total'!$A1518,Data!$C$2:$C$1823,0),0)),"Missing Data")</f>
        <v>Missing Data</v>
      </c>
      <c r="P1518" s="5" t="str">
        <f t="array" ref="P1518">IFERROR(INDEX(Data!$H$2:$H$1823,MATCH('Ratios - Total'!$C1518,IF(Data!$A$2:$A$1823='Ratios - Total'!$A1518,Data!$C$2:$C$1823,0),0))/INDEX(Data!$G$2:$G$1823,MATCH('Ratios - Total'!$C1518,IF(Data!$A$2:$A$1823='Ratios - Total'!$A1518,Data!$C$2:$C$1823,0),0)),"Missing Data")</f>
        <v>Missing Data</v>
      </c>
      <c r="Q1518" s="5"/>
      <c r="R1518" s="5" t="str">
        <f t="array" ref="R1518">IFERROR(INDEX(Data!$L$2:$L$1823,MATCH('Ratios - Total'!$C1518,IF(Data!$A$2:$A$1823='Ratios - Total'!$A1518,Data!$C$2:$C$1823,0),0))/INDEX(Data!$G$2:$G$1823,MATCH('Ratios - Total'!$C1518,IF(Data!$A$2:$A$1823='Ratios - Total'!$A1518,Data!$C$2:$C$1823,0),0)),"Missing Data")</f>
        <v>Missing Data</v>
      </c>
      <c r="S1518" s="5"/>
      <c r="T1518" s="5">
        <f t="array" ref="T1518">IFERROR(INDEX(Data!$H$2:$H$1823,MATCH('Ratios - Total'!$C1518,IF(Data!$A$2:$A$1823='Ratios - Total'!$A1518,Data!$C$2:$C$1823,0),0))/INDEX(Data!$L$2:$L$1823,MATCH('Ratios - Total'!$C1518,IF(Data!$A$2:$A$1823='Ratios - Total'!$A1518,Data!$C$2:$C$1823,0),0)),"Missing Data")</f>
        <v>81367.116502517601</v>
      </c>
      <c r="U1518" s="5">
        <f t="array" ref="U1518">IFERROR(INDEX(Data!$K$2:$K$1823,MATCH('Ratios - Total'!$C1518,IF(Data!$A$2:$A$1823='Ratios - Total'!$A1518,Data!$C$2:$C$1823,0),0))/INDEX(Data!$H$2:$H$1823,MATCH('Ratios - Total'!$C1518,IF(Data!$A$2:$A$1823='Ratios - Total'!$A1518,Data!$C$2:$C$1823,0),0)),"Missing Data")</f>
        <v>0.41185277302340412</v>
      </c>
      <c r="V1518" s="5">
        <f t="array" ref="V1518">IFERROR(INDEX(Data!$K$2:$K$1823,MATCH('Ratios - Total'!$C1518,IF(Data!$A$2:$A$1823='Ratios - Total'!$A1518,Data!$C$2:$C$1823,0),0))/INDEX(Data!$L$2:$L$1823,MATCH('Ratios - Total'!$C1518,IF(Data!$A$2:$A$1823='Ratios - Total'!$A1518,Data!$C$2:$C$1823,0),0)),"Missing Data")</f>
        <v>33511.272564480256</v>
      </c>
      <c r="W1518" s="5">
        <f t="shared" si="24"/>
        <v>47855.843938037346</v>
      </c>
      <c r="X1518" s="5" t="str">
        <f t="array" ref="X1518">IFERROR(INDEX(Data!$K$2:$K$1823,MATCH('Ratios - Total'!$C1518,IF(Data!$A$2:$A$1823='Ratios - Total'!$A1518,Data!$C$2:$C$1823,0),0))/INDEX(Data!$G$2:$G$1823,MATCH('Ratios - Total'!$C1518,IF(Data!$A$2:$A$1823='Ratios - Total'!$A1518,Data!$C$2:$C$1823,0),0)),"Missing Data")</f>
        <v>Missing Data</v>
      </c>
    </row>
    <row r="1519" spans="1:24" x14ac:dyDescent="0.25">
      <c r="A1519" s="22" t="s">
        <v>16</v>
      </c>
      <c r="B1519" s="22" t="s">
        <v>17</v>
      </c>
      <c r="C1519" s="22">
        <v>2007</v>
      </c>
      <c r="D1519" s="5">
        <f t="array" ref="D1519">IFERROR(INDEX(Data!$H$2:$H$1823,MATCH('Ratios - Total'!$C1519,IF(Data!$A$2:$A$1823='Ratios - Total'!$A1519,Data!$C$2:$C$1823,0),0))/INDEX(Data!$D$2:$D$1823,MATCH('Ratios - Total'!$C1519,IF(Data!$A$2:$A$1823='Ratios - Total'!$A1519,Data!$C$2:$C$1823,0),0)),"Missing Data")</f>
        <v>2491.8948421867335</v>
      </c>
      <c r="E1519" s="22"/>
      <c r="F1519" s="5">
        <f t="array" ref="F1519">IFERROR(INDEX(Data!$G$2:$G$1823,MATCH('Ratios - Total'!$C1519,IF(Data!$A$2:$A$1823='Ratios - Total'!$A1519,Data!$C$2:$C$1823,0),0))/INDEX(Data!$D$2:$D$1823,MATCH('Ratios - Total'!$C1519,IF(Data!$A$2:$A$1823='Ratios - Total'!$A1519,Data!$C$2:$C$1823,0),0)),"Missing Data")</f>
        <v>0</v>
      </c>
      <c r="G1519" s="5"/>
      <c r="H1519" s="5" t="str">
        <f t="array" ref="H1519">IFERROR(INDEX(Data!$H$2:$H$1823,MATCH('Ratios - Total'!$C1519,IF(Data!$A$2:$A$1823='Ratios - Total'!$A1519,Data!$C$2:$C$1823,0),0))/INDEX(Data!$G$2:$G$1823,MATCH('Ratios - Total'!$C1519,IF(Data!$A$2:$A$1823='Ratios - Total'!$A1519,Data!$C$2:$C$1823,0),0)),"Missing Data")</f>
        <v>Missing Data</v>
      </c>
      <c r="I1519" s="5">
        <f t="array" ref="I1519">IFERROR(INDEX(Data!$G$2:$G$1823,MATCH('Ratios - Total'!$C1519,IF(Data!$A$2:$A$1823='Ratios - Total'!$A1519,Data!$C$2:$C$1823,0),0))/INDEX(Data!$D$2:$D$1823,MATCH('Ratios - Total'!$C1519,IF(Data!$A$2:$A$1823='Ratios - Total'!$A1519,Data!$C$2:$C$1823,0),0)),"Missing Data")</f>
        <v>0</v>
      </c>
      <c r="J1519" s="22"/>
      <c r="K1519" s="5">
        <f t="array" ref="K1519">IFERROR(INDEX(Data!$E$2:$E$1823,MATCH('Ratios - Total'!$C1519,IF(Data!$A$2:$A$1823='Ratios - Total'!$A1519,Data!$C$2:$C$1823,0),0))/INDEX(Data!$D$2:$D$1823,MATCH('Ratios - Total'!$C1519,IF(Data!$A$2:$A$1823='Ratios - Total'!$A1519,Data!$C$2:$C$1823,0),0)),"Missing Data")</f>
        <v>0</v>
      </c>
      <c r="L1519" s="5"/>
      <c r="M1519" s="5" t="str">
        <f t="array" ref="M1519">IFERROR(INDEX(Data!$F$2:$F$1823,MATCH('Ratios - Total'!$C1519,IF(Data!$A$2:$A$1823='Ratios - Total'!$A1519,Data!$C$2:$C$1823,0),0))/INDEX(Data!$E$2:$E$1823,MATCH('Ratios - Total'!$C1519,IF(Data!$A$2:$A$1823='Ratios - Total'!$A1519,Data!$C$2:$C$1823,0),0)),"Missing Data")</f>
        <v>Missing Data</v>
      </c>
      <c r="N1519" s="5"/>
      <c r="O1519" s="5" t="str">
        <f t="array" ref="O1519">IFERROR(INDEX(Data!$G$2:$G$1823,MATCH('Ratios - Total'!$C1519,IF(Data!$A$2:$A$1823='Ratios - Total'!$A1519,Data!$C$2:$C$1823,0),0))/INDEX(Data!$F$2:$F$1823,MATCH('Ratios - Total'!$C1519,IF(Data!$A$2:$A$1823='Ratios - Total'!$A1519,Data!$C$2:$C$1823,0),0)),"Missing Data")</f>
        <v>Missing Data</v>
      </c>
      <c r="P1519" s="5" t="str">
        <f t="array" ref="P1519">IFERROR(INDEX(Data!$H$2:$H$1823,MATCH('Ratios - Total'!$C1519,IF(Data!$A$2:$A$1823='Ratios - Total'!$A1519,Data!$C$2:$C$1823,0),0))/INDEX(Data!$G$2:$G$1823,MATCH('Ratios - Total'!$C1519,IF(Data!$A$2:$A$1823='Ratios - Total'!$A1519,Data!$C$2:$C$1823,0),0)),"Missing Data")</f>
        <v>Missing Data</v>
      </c>
      <c r="Q1519" s="5"/>
      <c r="R1519" s="5" t="str">
        <f t="array" ref="R1519">IFERROR(INDEX(Data!$L$2:$L$1823,MATCH('Ratios - Total'!$C1519,IF(Data!$A$2:$A$1823='Ratios - Total'!$A1519,Data!$C$2:$C$1823,0),0))/INDEX(Data!$G$2:$G$1823,MATCH('Ratios - Total'!$C1519,IF(Data!$A$2:$A$1823='Ratios - Total'!$A1519,Data!$C$2:$C$1823,0),0)),"Missing Data")</f>
        <v>Missing Data</v>
      </c>
      <c r="S1519" s="5"/>
      <c r="T1519" s="5">
        <f t="array" ref="T1519">IFERROR(INDEX(Data!$H$2:$H$1823,MATCH('Ratios - Total'!$C1519,IF(Data!$A$2:$A$1823='Ratios - Total'!$A1519,Data!$C$2:$C$1823,0),0))/INDEX(Data!$L$2:$L$1823,MATCH('Ratios - Total'!$C1519,IF(Data!$A$2:$A$1823='Ratios - Total'!$A1519,Data!$C$2:$C$1823,0),0)),"Missing Data")</f>
        <v>97565.584255569498</v>
      </c>
      <c r="U1519" s="5">
        <f t="array" ref="U1519">IFERROR(INDEX(Data!$K$2:$K$1823,MATCH('Ratios - Total'!$C1519,IF(Data!$A$2:$A$1823='Ratios - Total'!$A1519,Data!$C$2:$C$1823,0),0))/INDEX(Data!$H$2:$H$1823,MATCH('Ratios - Total'!$C1519,IF(Data!$A$2:$A$1823='Ratios - Total'!$A1519,Data!$C$2:$C$1823,0),0)),"Missing Data")</f>
        <v>0.43500313266179436</v>
      </c>
      <c r="V1519" s="5">
        <f t="array" ref="V1519">IFERROR(INDEX(Data!$K$2:$K$1823,MATCH('Ratios - Total'!$C1519,IF(Data!$A$2:$A$1823='Ratios - Total'!$A1519,Data!$C$2:$C$1823,0),0))/INDEX(Data!$L$2:$L$1823,MATCH('Ratios - Total'!$C1519,IF(Data!$A$2:$A$1823='Ratios - Total'!$A1519,Data!$C$2:$C$1823,0),0)),"Missing Data")</f>
        <v>42441.33479115097</v>
      </c>
      <c r="W1519" s="5">
        <f t="shared" si="24"/>
        <v>55124.249464418528</v>
      </c>
      <c r="X1519" s="5" t="str">
        <f t="array" ref="X1519">IFERROR(INDEX(Data!$K$2:$K$1823,MATCH('Ratios - Total'!$C1519,IF(Data!$A$2:$A$1823='Ratios - Total'!$A1519,Data!$C$2:$C$1823,0),0))/INDEX(Data!$G$2:$G$1823,MATCH('Ratios - Total'!$C1519,IF(Data!$A$2:$A$1823='Ratios - Total'!$A1519,Data!$C$2:$C$1823,0),0)),"Missing Data")</f>
        <v>Missing Data</v>
      </c>
    </row>
    <row r="1520" spans="1:24" x14ac:dyDescent="0.25">
      <c r="A1520" s="22" t="s">
        <v>18</v>
      </c>
      <c r="B1520" s="22" t="s">
        <v>19</v>
      </c>
      <c r="C1520" s="22">
        <v>2007</v>
      </c>
      <c r="D1520" s="5">
        <f t="array" ref="D1520">IFERROR(INDEX(Data!$H$2:$H$1823,MATCH('Ratios - Total'!$C1520,IF(Data!$A$2:$A$1823='Ratios - Total'!$A1520,Data!$C$2:$C$1823,0),0))/INDEX(Data!$D$2:$D$1823,MATCH('Ratios - Total'!$C1520,IF(Data!$A$2:$A$1823='Ratios - Total'!$A1520,Data!$C$2:$C$1823,0),0)),"Missing Data")</f>
        <v>2188.8914905551942</v>
      </c>
      <c r="E1520" s="22"/>
      <c r="F1520" s="5">
        <f t="array" ref="F1520">IFERROR(INDEX(Data!$G$2:$G$1823,MATCH('Ratios - Total'!$C1520,IF(Data!$A$2:$A$1823='Ratios - Total'!$A1520,Data!$C$2:$C$1823,0),0))/INDEX(Data!$D$2:$D$1823,MATCH('Ratios - Total'!$C1520,IF(Data!$A$2:$A$1823='Ratios - Total'!$A1520,Data!$C$2:$C$1823,0),0)),"Missing Data")</f>
        <v>0</v>
      </c>
      <c r="G1520" s="5"/>
      <c r="H1520" s="5" t="str">
        <f t="array" ref="H1520">IFERROR(INDEX(Data!$H$2:$H$1823,MATCH('Ratios - Total'!$C1520,IF(Data!$A$2:$A$1823='Ratios - Total'!$A1520,Data!$C$2:$C$1823,0),0))/INDEX(Data!$G$2:$G$1823,MATCH('Ratios - Total'!$C1520,IF(Data!$A$2:$A$1823='Ratios - Total'!$A1520,Data!$C$2:$C$1823,0),0)),"Missing Data")</f>
        <v>Missing Data</v>
      </c>
      <c r="I1520" s="5">
        <f t="array" ref="I1520">IFERROR(INDEX(Data!$G$2:$G$1823,MATCH('Ratios - Total'!$C1520,IF(Data!$A$2:$A$1823='Ratios - Total'!$A1520,Data!$C$2:$C$1823,0),0))/INDEX(Data!$D$2:$D$1823,MATCH('Ratios - Total'!$C1520,IF(Data!$A$2:$A$1823='Ratios - Total'!$A1520,Data!$C$2:$C$1823,0),0)),"Missing Data")</f>
        <v>0</v>
      </c>
      <c r="J1520" s="22"/>
      <c r="K1520" s="5">
        <f t="array" ref="K1520">IFERROR(INDEX(Data!$E$2:$E$1823,MATCH('Ratios - Total'!$C1520,IF(Data!$A$2:$A$1823='Ratios - Total'!$A1520,Data!$C$2:$C$1823,0),0))/INDEX(Data!$D$2:$D$1823,MATCH('Ratios - Total'!$C1520,IF(Data!$A$2:$A$1823='Ratios - Total'!$A1520,Data!$C$2:$C$1823,0),0)),"Missing Data")</f>
        <v>0</v>
      </c>
      <c r="L1520" s="5"/>
      <c r="M1520" s="5" t="str">
        <f t="array" ref="M1520">IFERROR(INDEX(Data!$F$2:$F$1823,MATCH('Ratios - Total'!$C1520,IF(Data!$A$2:$A$1823='Ratios - Total'!$A1520,Data!$C$2:$C$1823,0),0))/INDEX(Data!$E$2:$E$1823,MATCH('Ratios - Total'!$C1520,IF(Data!$A$2:$A$1823='Ratios - Total'!$A1520,Data!$C$2:$C$1823,0),0)),"Missing Data")</f>
        <v>Missing Data</v>
      </c>
      <c r="N1520" s="5"/>
      <c r="O1520" s="5" t="str">
        <f t="array" ref="O1520">IFERROR(INDEX(Data!$G$2:$G$1823,MATCH('Ratios - Total'!$C1520,IF(Data!$A$2:$A$1823='Ratios - Total'!$A1520,Data!$C$2:$C$1823,0),0))/INDEX(Data!$F$2:$F$1823,MATCH('Ratios - Total'!$C1520,IF(Data!$A$2:$A$1823='Ratios - Total'!$A1520,Data!$C$2:$C$1823,0),0)),"Missing Data")</f>
        <v>Missing Data</v>
      </c>
      <c r="P1520" s="5" t="str">
        <f t="array" ref="P1520">IFERROR(INDEX(Data!$H$2:$H$1823,MATCH('Ratios - Total'!$C1520,IF(Data!$A$2:$A$1823='Ratios - Total'!$A1520,Data!$C$2:$C$1823,0),0))/INDEX(Data!$G$2:$G$1823,MATCH('Ratios - Total'!$C1520,IF(Data!$A$2:$A$1823='Ratios - Total'!$A1520,Data!$C$2:$C$1823,0),0)),"Missing Data")</f>
        <v>Missing Data</v>
      </c>
      <c r="Q1520" s="5"/>
      <c r="R1520" s="5" t="str">
        <f t="array" ref="R1520">IFERROR(INDEX(Data!$L$2:$L$1823,MATCH('Ratios - Total'!$C1520,IF(Data!$A$2:$A$1823='Ratios - Total'!$A1520,Data!$C$2:$C$1823,0),0))/INDEX(Data!$G$2:$G$1823,MATCH('Ratios - Total'!$C1520,IF(Data!$A$2:$A$1823='Ratios - Total'!$A1520,Data!$C$2:$C$1823,0),0)),"Missing Data")</f>
        <v>Missing Data</v>
      </c>
      <c r="S1520" s="5"/>
      <c r="T1520" s="5">
        <f t="array" ref="T1520">IFERROR(INDEX(Data!$H$2:$H$1823,MATCH('Ratios - Total'!$C1520,IF(Data!$A$2:$A$1823='Ratios - Total'!$A1520,Data!$C$2:$C$1823,0),0))/INDEX(Data!$L$2:$L$1823,MATCH('Ratios - Total'!$C1520,IF(Data!$A$2:$A$1823='Ratios - Total'!$A1520,Data!$C$2:$C$1823,0),0)),"Missing Data")</f>
        <v>122349.57476275969</v>
      </c>
      <c r="U1520" s="5">
        <f t="array" ref="U1520">IFERROR(INDEX(Data!$K$2:$K$1823,MATCH('Ratios - Total'!$C1520,IF(Data!$A$2:$A$1823='Ratios - Total'!$A1520,Data!$C$2:$C$1823,0),0))/INDEX(Data!$H$2:$H$1823,MATCH('Ratios - Total'!$C1520,IF(Data!$A$2:$A$1823='Ratios - Total'!$A1520,Data!$C$2:$C$1823,0),0)),"Missing Data")</f>
        <v>0.32856437943177846</v>
      </c>
      <c r="V1520" s="5">
        <f t="array" ref="V1520">IFERROR(INDEX(Data!$K$2:$K$1823,MATCH('Ratios - Total'!$C1520,IF(Data!$A$2:$A$1823='Ratios - Total'!$A1520,Data!$C$2:$C$1823,0),0))/INDEX(Data!$L$2:$L$1823,MATCH('Ratios - Total'!$C1520,IF(Data!$A$2:$A$1823='Ratios - Total'!$A1520,Data!$C$2:$C$1823,0),0)),"Missing Data")</f>
        <v>40199.712105668121</v>
      </c>
      <c r="W1520" s="5">
        <f t="shared" si="24"/>
        <v>82149.862657091566</v>
      </c>
      <c r="X1520" s="5" t="str">
        <f t="array" ref="X1520">IFERROR(INDEX(Data!$K$2:$K$1823,MATCH('Ratios - Total'!$C1520,IF(Data!$A$2:$A$1823='Ratios - Total'!$A1520,Data!$C$2:$C$1823,0),0))/INDEX(Data!$G$2:$G$1823,MATCH('Ratios - Total'!$C1520,IF(Data!$A$2:$A$1823='Ratios - Total'!$A1520,Data!$C$2:$C$1823,0),0)),"Missing Data")</f>
        <v>Missing Data</v>
      </c>
    </row>
    <row r="1521" spans="1:24" x14ac:dyDescent="0.25">
      <c r="A1521" s="22" t="s">
        <v>20</v>
      </c>
      <c r="B1521" s="22" t="s">
        <v>21</v>
      </c>
      <c r="C1521" s="22">
        <v>2007</v>
      </c>
      <c r="D1521" s="5">
        <f t="array" ref="D1521">IFERROR(INDEX(Data!$H$2:$H$1823,MATCH('Ratios - Total'!$C1521,IF(Data!$A$2:$A$1823='Ratios - Total'!$A1521,Data!$C$2:$C$1823,0),0))/INDEX(Data!$D$2:$D$1823,MATCH('Ratios - Total'!$C1521,IF(Data!$A$2:$A$1823='Ratios - Total'!$A1521,Data!$C$2:$C$1823,0),0)),"Missing Data")</f>
        <v>2729.8365888816929</v>
      </c>
      <c r="E1521" s="22"/>
      <c r="F1521" s="5">
        <f t="array" ref="F1521">IFERROR(INDEX(Data!$G$2:$G$1823,MATCH('Ratios - Total'!$C1521,IF(Data!$A$2:$A$1823='Ratios - Total'!$A1521,Data!$C$2:$C$1823,0),0))/INDEX(Data!$D$2:$D$1823,MATCH('Ratios - Total'!$C1521,IF(Data!$A$2:$A$1823='Ratios - Total'!$A1521,Data!$C$2:$C$1823,0),0)),"Missing Data")</f>
        <v>0</v>
      </c>
      <c r="G1521" s="5"/>
      <c r="H1521" s="5" t="str">
        <f t="array" ref="H1521">IFERROR(INDEX(Data!$H$2:$H$1823,MATCH('Ratios - Total'!$C1521,IF(Data!$A$2:$A$1823='Ratios - Total'!$A1521,Data!$C$2:$C$1823,0),0))/INDEX(Data!$G$2:$G$1823,MATCH('Ratios - Total'!$C1521,IF(Data!$A$2:$A$1823='Ratios - Total'!$A1521,Data!$C$2:$C$1823,0),0)),"Missing Data")</f>
        <v>Missing Data</v>
      </c>
      <c r="I1521" s="5">
        <f t="array" ref="I1521">IFERROR(INDEX(Data!$G$2:$G$1823,MATCH('Ratios - Total'!$C1521,IF(Data!$A$2:$A$1823='Ratios - Total'!$A1521,Data!$C$2:$C$1823,0),0))/INDEX(Data!$D$2:$D$1823,MATCH('Ratios - Total'!$C1521,IF(Data!$A$2:$A$1823='Ratios - Total'!$A1521,Data!$C$2:$C$1823,0),0)),"Missing Data")</f>
        <v>0</v>
      </c>
      <c r="J1521" s="22"/>
      <c r="K1521" s="5">
        <f t="array" ref="K1521">IFERROR(INDEX(Data!$E$2:$E$1823,MATCH('Ratios - Total'!$C1521,IF(Data!$A$2:$A$1823='Ratios - Total'!$A1521,Data!$C$2:$C$1823,0),0))/INDEX(Data!$D$2:$D$1823,MATCH('Ratios - Total'!$C1521,IF(Data!$A$2:$A$1823='Ratios - Total'!$A1521,Data!$C$2:$C$1823,0),0)),"Missing Data")</f>
        <v>0</v>
      </c>
      <c r="L1521" s="5"/>
      <c r="M1521" s="5" t="str">
        <f t="array" ref="M1521">IFERROR(INDEX(Data!$F$2:$F$1823,MATCH('Ratios - Total'!$C1521,IF(Data!$A$2:$A$1823='Ratios - Total'!$A1521,Data!$C$2:$C$1823,0),0))/INDEX(Data!$E$2:$E$1823,MATCH('Ratios - Total'!$C1521,IF(Data!$A$2:$A$1823='Ratios - Total'!$A1521,Data!$C$2:$C$1823,0),0)),"Missing Data")</f>
        <v>Missing Data</v>
      </c>
      <c r="N1521" s="5"/>
      <c r="O1521" s="5" t="str">
        <f t="array" ref="O1521">IFERROR(INDEX(Data!$G$2:$G$1823,MATCH('Ratios - Total'!$C1521,IF(Data!$A$2:$A$1823='Ratios - Total'!$A1521,Data!$C$2:$C$1823,0),0))/INDEX(Data!$F$2:$F$1823,MATCH('Ratios - Total'!$C1521,IF(Data!$A$2:$A$1823='Ratios - Total'!$A1521,Data!$C$2:$C$1823,0),0)),"Missing Data")</f>
        <v>Missing Data</v>
      </c>
      <c r="P1521" s="5" t="str">
        <f t="array" ref="P1521">IFERROR(INDEX(Data!$H$2:$H$1823,MATCH('Ratios - Total'!$C1521,IF(Data!$A$2:$A$1823='Ratios - Total'!$A1521,Data!$C$2:$C$1823,0),0))/INDEX(Data!$G$2:$G$1823,MATCH('Ratios - Total'!$C1521,IF(Data!$A$2:$A$1823='Ratios - Total'!$A1521,Data!$C$2:$C$1823,0),0)),"Missing Data")</f>
        <v>Missing Data</v>
      </c>
      <c r="Q1521" s="5"/>
      <c r="R1521" s="5" t="str">
        <f t="array" ref="R1521">IFERROR(INDEX(Data!$L$2:$L$1823,MATCH('Ratios - Total'!$C1521,IF(Data!$A$2:$A$1823='Ratios - Total'!$A1521,Data!$C$2:$C$1823,0),0))/INDEX(Data!$G$2:$G$1823,MATCH('Ratios - Total'!$C1521,IF(Data!$A$2:$A$1823='Ratios - Total'!$A1521,Data!$C$2:$C$1823,0),0)),"Missing Data")</f>
        <v>Missing Data</v>
      </c>
      <c r="S1521" s="5"/>
      <c r="T1521" s="5">
        <f t="array" ref="T1521">IFERROR(INDEX(Data!$H$2:$H$1823,MATCH('Ratios - Total'!$C1521,IF(Data!$A$2:$A$1823='Ratios - Total'!$A1521,Data!$C$2:$C$1823,0),0))/INDEX(Data!$L$2:$L$1823,MATCH('Ratios - Total'!$C1521,IF(Data!$A$2:$A$1823='Ratios - Total'!$A1521,Data!$C$2:$C$1823,0),0)),"Missing Data")</f>
        <v>140428.89629231597</v>
      </c>
      <c r="U1521" s="5">
        <f t="array" ref="U1521">IFERROR(INDEX(Data!$K$2:$K$1823,MATCH('Ratios - Total'!$C1521,IF(Data!$A$2:$A$1823='Ratios - Total'!$A1521,Data!$C$2:$C$1823,0),0))/INDEX(Data!$H$2:$H$1823,MATCH('Ratios - Total'!$C1521,IF(Data!$A$2:$A$1823='Ratios - Total'!$A1521,Data!$C$2:$C$1823,0),0)),"Missing Data")</f>
        <v>0.29636234623448204</v>
      </c>
      <c r="V1521" s="5">
        <f t="array" ref="V1521">IFERROR(INDEX(Data!$K$2:$K$1823,MATCH('Ratios - Total'!$C1521,IF(Data!$A$2:$A$1823='Ratios - Total'!$A1521,Data!$C$2:$C$1823,0),0))/INDEX(Data!$L$2:$L$1823,MATCH('Ratios - Total'!$C1521,IF(Data!$A$2:$A$1823='Ratios - Total'!$A1521,Data!$C$2:$C$1823,0),0)),"Missing Data")</f>
        <v>41617.837184309508</v>
      </c>
      <c r="W1521" s="5">
        <f t="shared" si="24"/>
        <v>98811.059108006462</v>
      </c>
      <c r="X1521" s="5" t="str">
        <f t="array" ref="X1521">IFERROR(INDEX(Data!$K$2:$K$1823,MATCH('Ratios - Total'!$C1521,IF(Data!$A$2:$A$1823='Ratios - Total'!$A1521,Data!$C$2:$C$1823,0),0))/INDEX(Data!$G$2:$G$1823,MATCH('Ratios - Total'!$C1521,IF(Data!$A$2:$A$1823='Ratios - Total'!$A1521,Data!$C$2:$C$1823,0),0)),"Missing Data")</f>
        <v>Missing Data</v>
      </c>
    </row>
    <row r="1522" spans="1:24" x14ac:dyDescent="0.25">
      <c r="A1522" s="22" t="s">
        <v>22</v>
      </c>
      <c r="B1522" s="22" t="s">
        <v>23</v>
      </c>
      <c r="C1522" s="22">
        <v>2007</v>
      </c>
      <c r="D1522" s="5">
        <f t="array" ref="D1522">IFERROR(INDEX(Data!$H$2:$H$1823,MATCH('Ratios - Total'!$C1522,IF(Data!$A$2:$A$1823='Ratios - Total'!$A1522,Data!$C$2:$C$1823,0),0))/INDEX(Data!$D$2:$D$1823,MATCH('Ratios - Total'!$C1522,IF(Data!$A$2:$A$1823='Ratios - Total'!$A1522,Data!$C$2:$C$1823,0),0)),"Missing Data")</f>
        <v>1847.2836811205148</v>
      </c>
      <c r="E1522" s="22"/>
      <c r="F1522" s="5">
        <f t="array" ref="F1522">IFERROR(INDEX(Data!$G$2:$G$1823,MATCH('Ratios - Total'!$C1522,IF(Data!$A$2:$A$1823='Ratios - Total'!$A1522,Data!$C$2:$C$1823,0),0))/INDEX(Data!$D$2:$D$1823,MATCH('Ratios - Total'!$C1522,IF(Data!$A$2:$A$1823='Ratios - Total'!$A1522,Data!$C$2:$C$1823,0),0)),"Missing Data")</f>
        <v>0</v>
      </c>
      <c r="G1522" s="5"/>
      <c r="H1522" s="5" t="str">
        <f t="array" ref="H1522">IFERROR(INDEX(Data!$H$2:$H$1823,MATCH('Ratios - Total'!$C1522,IF(Data!$A$2:$A$1823='Ratios - Total'!$A1522,Data!$C$2:$C$1823,0),0))/INDEX(Data!$G$2:$G$1823,MATCH('Ratios - Total'!$C1522,IF(Data!$A$2:$A$1823='Ratios - Total'!$A1522,Data!$C$2:$C$1823,0),0)),"Missing Data")</f>
        <v>Missing Data</v>
      </c>
      <c r="I1522" s="5">
        <f t="array" ref="I1522">IFERROR(INDEX(Data!$G$2:$G$1823,MATCH('Ratios - Total'!$C1522,IF(Data!$A$2:$A$1823='Ratios - Total'!$A1522,Data!$C$2:$C$1823,0),0))/INDEX(Data!$D$2:$D$1823,MATCH('Ratios - Total'!$C1522,IF(Data!$A$2:$A$1823='Ratios - Total'!$A1522,Data!$C$2:$C$1823,0),0)),"Missing Data")</f>
        <v>0</v>
      </c>
      <c r="J1522" s="22"/>
      <c r="K1522" s="5">
        <f t="array" ref="K1522">IFERROR(INDEX(Data!$E$2:$E$1823,MATCH('Ratios - Total'!$C1522,IF(Data!$A$2:$A$1823='Ratios - Total'!$A1522,Data!$C$2:$C$1823,0),0))/INDEX(Data!$D$2:$D$1823,MATCH('Ratios - Total'!$C1522,IF(Data!$A$2:$A$1823='Ratios - Total'!$A1522,Data!$C$2:$C$1823,0),0)),"Missing Data")</f>
        <v>0</v>
      </c>
      <c r="L1522" s="5"/>
      <c r="M1522" s="5" t="str">
        <f t="array" ref="M1522">IFERROR(INDEX(Data!$F$2:$F$1823,MATCH('Ratios - Total'!$C1522,IF(Data!$A$2:$A$1823='Ratios - Total'!$A1522,Data!$C$2:$C$1823,0),0))/INDEX(Data!$E$2:$E$1823,MATCH('Ratios - Total'!$C1522,IF(Data!$A$2:$A$1823='Ratios - Total'!$A1522,Data!$C$2:$C$1823,0),0)),"Missing Data")</f>
        <v>Missing Data</v>
      </c>
      <c r="N1522" s="5"/>
      <c r="O1522" s="5" t="str">
        <f t="array" ref="O1522">IFERROR(INDEX(Data!$G$2:$G$1823,MATCH('Ratios - Total'!$C1522,IF(Data!$A$2:$A$1823='Ratios - Total'!$A1522,Data!$C$2:$C$1823,0),0))/INDEX(Data!$F$2:$F$1823,MATCH('Ratios - Total'!$C1522,IF(Data!$A$2:$A$1823='Ratios - Total'!$A1522,Data!$C$2:$C$1823,0),0)),"Missing Data")</f>
        <v>Missing Data</v>
      </c>
      <c r="P1522" s="5" t="str">
        <f t="array" ref="P1522">IFERROR(INDEX(Data!$H$2:$H$1823,MATCH('Ratios - Total'!$C1522,IF(Data!$A$2:$A$1823='Ratios - Total'!$A1522,Data!$C$2:$C$1823,0),0))/INDEX(Data!$G$2:$G$1823,MATCH('Ratios - Total'!$C1522,IF(Data!$A$2:$A$1823='Ratios - Total'!$A1522,Data!$C$2:$C$1823,0),0)),"Missing Data")</f>
        <v>Missing Data</v>
      </c>
      <c r="Q1522" s="5"/>
      <c r="R1522" s="5" t="str">
        <f t="array" ref="R1522">IFERROR(INDEX(Data!$L$2:$L$1823,MATCH('Ratios - Total'!$C1522,IF(Data!$A$2:$A$1823='Ratios - Total'!$A1522,Data!$C$2:$C$1823,0),0))/INDEX(Data!$G$2:$G$1823,MATCH('Ratios - Total'!$C1522,IF(Data!$A$2:$A$1823='Ratios - Total'!$A1522,Data!$C$2:$C$1823,0),0)),"Missing Data")</f>
        <v>Missing Data</v>
      </c>
      <c r="S1522" s="5"/>
      <c r="T1522" s="5">
        <f t="array" ref="T1522">IFERROR(INDEX(Data!$H$2:$H$1823,MATCH('Ratios - Total'!$C1522,IF(Data!$A$2:$A$1823='Ratios - Total'!$A1522,Data!$C$2:$C$1823,0),0))/INDEX(Data!$L$2:$L$1823,MATCH('Ratios - Total'!$C1522,IF(Data!$A$2:$A$1823='Ratios - Total'!$A1522,Data!$C$2:$C$1823,0),0)),"Missing Data")</f>
        <v>101172.46651201346</v>
      </c>
      <c r="U1522" s="5">
        <f t="array" ref="U1522">IFERROR(INDEX(Data!$K$2:$K$1823,MATCH('Ratios - Total'!$C1522,IF(Data!$A$2:$A$1823='Ratios - Total'!$A1522,Data!$C$2:$C$1823,0),0))/INDEX(Data!$H$2:$H$1823,MATCH('Ratios - Total'!$C1522,IF(Data!$A$2:$A$1823='Ratios - Total'!$A1522,Data!$C$2:$C$1823,0),0)),"Missing Data")</f>
        <v>0.31546460027737055</v>
      </c>
      <c r="V1522" s="5">
        <f t="array" ref="V1522">IFERROR(INDEX(Data!$K$2:$K$1823,MATCH('Ratios - Total'!$C1522,IF(Data!$A$2:$A$1823='Ratios - Total'!$A1522,Data!$C$2:$C$1823,0),0))/INDEX(Data!$L$2:$L$1823,MATCH('Ratios - Total'!$C1522,IF(Data!$A$2:$A$1823='Ratios - Total'!$A1522,Data!$C$2:$C$1823,0),0)),"Missing Data")</f>
        <v>31916.331707287984</v>
      </c>
      <c r="W1522" s="5">
        <f t="shared" si="24"/>
        <v>69256.134804725472</v>
      </c>
      <c r="X1522" s="5" t="str">
        <f t="array" ref="X1522">IFERROR(INDEX(Data!$K$2:$K$1823,MATCH('Ratios - Total'!$C1522,IF(Data!$A$2:$A$1823='Ratios - Total'!$A1522,Data!$C$2:$C$1823,0),0))/INDEX(Data!$G$2:$G$1823,MATCH('Ratios - Total'!$C1522,IF(Data!$A$2:$A$1823='Ratios - Total'!$A1522,Data!$C$2:$C$1823,0),0)),"Missing Data")</f>
        <v>Missing Data</v>
      </c>
    </row>
    <row r="1523" spans="1:24" x14ac:dyDescent="0.25">
      <c r="A1523" s="22" t="s">
        <v>24</v>
      </c>
      <c r="B1523" s="22" t="s">
        <v>25</v>
      </c>
      <c r="C1523" s="22">
        <v>2007</v>
      </c>
      <c r="D1523" s="5">
        <f t="array" ref="D1523">IFERROR(INDEX(Data!$H$2:$H$1823,MATCH('Ratios - Total'!$C1523,IF(Data!$A$2:$A$1823='Ratios - Total'!$A1523,Data!$C$2:$C$1823,0),0))/INDEX(Data!$D$2:$D$1823,MATCH('Ratios - Total'!$C1523,IF(Data!$A$2:$A$1823='Ratios - Total'!$A1523,Data!$C$2:$C$1823,0),0)),"Missing Data")</f>
        <v>2005.1157011110602</v>
      </c>
      <c r="E1523" s="22"/>
      <c r="F1523" s="5">
        <f t="array" ref="F1523">IFERROR(INDEX(Data!$G$2:$G$1823,MATCH('Ratios - Total'!$C1523,IF(Data!$A$2:$A$1823='Ratios - Total'!$A1523,Data!$C$2:$C$1823,0),0))/INDEX(Data!$D$2:$D$1823,MATCH('Ratios - Total'!$C1523,IF(Data!$A$2:$A$1823='Ratios - Total'!$A1523,Data!$C$2:$C$1823,0),0)),"Missing Data")</f>
        <v>0</v>
      </c>
      <c r="G1523" s="5"/>
      <c r="H1523" s="5" t="str">
        <f t="array" ref="H1523">IFERROR(INDEX(Data!$H$2:$H$1823,MATCH('Ratios - Total'!$C1523,IF(Data!$A$2:$A$1823='Ratios - Total'!$A1523,Data!$C$2:$C$1823,0),0))/INDEX(Data!$G$2:$G$1823,MATCH('Ratios - Total'!$C1523,IF(Data!$A$2:$A$1823='Ratios - Total'!$A1523,Data!$C$2:$C$1823,0),0)),"Missing Data")</f>
        <v>Missing Data</v>
      </c>
      <c r="I1523" s="5">
        <f t="array" ref="I1523">IFERROR(INDEX(Data!$G$2:$G$1823,MATCH('Ratios - Total'!$C1523,IF(Data!$A$2:$A$1823='Ratios - Total'!$A1523,Data!$C$2:$C$1823,0),0))/INDEX(Data!$D$2:$D$1823,MATCH('Ratios - Total'!$C1523,IF(Data!$A$2:$A$1823='Ratios - Total'!$A1523,Data!$C$2:$C$1823,0),0)),"Missing Data")</f>
        <v>0</v>
      </c>
      <c r="J1523" s="22"/>
      <c r="K1523" s="5">
        <f t="array" ref="K1523">IFERROR(INDEX(Data!$E$2:$E$1823,MATCH('Ratios - Total'!$C1523,IF(Data!$A$2:$A$1823='Ratios - Total'!$A1523,Data!$C$2:$C$1823,0),0))/INDEX(Data!$D$2:$D$1823,MATCH('Ratios - Total'!$C1523,IF(Data!$A$2:$A$1823='Ratios - Total'!$A1523,Data!$C$2:$C$1823,0),0)),"Missing Data")</f>
        <v>0</v>
      </c>
      <c r="L1523" s="5"/>
      <c r="M1523" s="5" t="str">
        <f t="array" ref="M1523">IFERROR(INDEX(Data!$F$2:$F$1823,MATCH('Ratios - Total'!$C1523,IF(Data!$A$2:$A$1823='Ratios - Total'!$A1523,Data!$C$2:$C$1823,0),0))/INDEX(Data!$E$2:$E$1823,MATCH('Ratios - Total'!$C1523,IF(Data!$A$2:$A$1823='Ratios - Total'!$A1523,Data!$C$2:$C$1823,0),0)),"Missing Data")</f>
        <v>Missing Data</v>
      </c>
      <c r="N1523" s="5"/>
      <c r="O1523" s="5" t="str">
        <f t="array" ref="O1523">IFERROR(INDEX(Data!$G$2:$G$1823,MATCH('Ratios - Total'!$C1523,IF(Data!$A$2:$A$1823='Ratios - Total'!$A1523,Data!$C$2:$C$1823,0),0))/INDEX(Data!$F$2:$F$1823,MATCH('Ratios - Total'!$C1523,IF(Data!$A$2:$A$1823='Ratios - Total'!$A1523,Data!$C$2:$C$1823,0),0)),"Missing Data")</f>
        <v>Missing Data</v>
      </c>
      <c r="P1523" s="5" t="str">
        <f t="array" ref="P1523">IFERROR(INDEX(Data!$H$2:$H$1823,MATCH('Ratios - Total'!$C1523,IF(Data!$A$2:$A$1823='Ratios - Total'!$A1523,Data!$C$2:$C$1823,0),0))/INDEX(Data!$G$2:$G$1823,MATCH('Ratios - Total'!$C1523,IF(Data!$A$2:$A$1823='Ratios - Total'!$A1523,Data!$C$2:$C$1823,0),0)),"Missing Data")</f>
        <v>Missing Data</v>
      </c>
      <c r="Q1523" s="5"/>
      <c r="R1523" s="5" t="str">
        <f t="array" ref="R1523">IFERROR(INDEX(Data!$L$2:$L$1823,MATCH('Ratios - Total'!$C1523,IF(Data!$A$2:$A$1823='Ratios - Total'!$A1523,Data!$C$2:$C$1823,0),0))/INDEX(Data!$G$2:$G$1823,MATCH('Ratios - Total'!$C1523,IF(Data!$A$2:$A$1823='Ratios - Total'!$A1523,Data!$C$2:$C$1823,0),0)),"Missing Data")</f>
        <v>Missing Data</v>
      </c>
      <c r="S1523" s="5"/>
      <c r="T1523" s="5">
        <f t="array" ref="T1523">IFERROR(INDEX(Data!$H$2:$H$1823,MATCH('Ratios - Total'!$C1523,IF(Data!$A$2:$A$1823='Ratios - Total'!$A1523,Data!$C$2:$C$1823,0),0))/INDEX(Data!$L$2:$L$1823,MATCH('Ratios - Total'!$C1523,IF(Data!$A$2:$A$1823='Ratios - Total'!$A1523,Data!$C$2:$C$1823,0),0)),"Missing Data")</f>
        <v>77908.758151247937</v>
      </c>
      <c r="U1523" s="5">
        <f t="array" ref="U1523">IFERROR(INDEX(Data!$K$2:$K$1823,MATCH('Ratios - Total'!$C1523,IF(Data!$A$2:$A$1823='Ratios - Total'!$A1523,Data!$C$2:$C$1823,0),0))/INDEX(Data!$H$2:$H$1823,MATCH('Ratios - Total'!$C1523,IF(Data!$A$2:$A$1823='Ratios - Total'!$A1523,Data!$C$2:$C$1823,0),0)),"Missing Data")</f>
        <v>0.41030095545234113</v>
      </c>
      <c r="V1523" s="5">
        <f t="array" ref="V1523">IFERROR(INDEX(Data!$K$2:$K$1823,MATCH('Ratios - Total'!$C1523,IF(Data!$A$2:$A$1823='Ratios - Total'!$A1523,Data!$C$2:$C$1823,0),0))/INDEX(Data!$L$2:$L$1823,MATCH('Ratios - Total'!$C1523,IF(Data!$A$2:$A$1823='Ratios - Total'!$A1523,Data!$C$2:$C$1823,0),0)),"Missing Data")</f>
        <v>31966.037907562397</v>
      </c>
      <c r="W1523" s="5">
        <f t="shared" si="24"/>
        <v>45942.720243685544</v>
      </c>
      <c r="X1523" s="5" t="str">
        <f t="array" ref="X1523">IFERROR(INDEX(Data!$K$2:$K$1823,MATCH('Ratios - Total'!$C1523,IF(Data!$A$2:$A$1823='Ratios - Total'!$A1523,Data!$C$2:$C$1823,0),0))/INDEX(Data!$G$2:$G$1823,MATCH('Ratios - Total'!$C1523,IF(Data!$A$2:$A$1823='Ratios - Total'!$A1523,Data!$C$2:$C$1823,0),0)),"Missing Data")</f>
        <v>Missing Data</v>
      </c>
    </row>
    <row r="1524" spans="1:24" x14ac:dyDescent="0.25">
      <c r="A1524" s="22" t="s">
        <v>26</v>
      </c>
      <c r="B1524" s="22" t="s">
        <v>27</v>
      </c>
      <c r="C1524" s="22">
        <v>2007</v>
      </c>
      <c r="D1524" s="5">
        <f t="array" ref="D1524">IFERROR(INDEX(Data!$H$2:$H$1823,MATCH('Ratios - Total'!$C1524,IF(Data!$A$2:$A$1823='Ratios - Total'!$A1524,Data!$C$2:$C$1823,0),0))/INDEX(Data!$D$2:$D$1823,MATCH('Ratios - Total'!$C1524,IF(Data!$A$2:$A$1823='Ratios - Total'!$A1524,Data!$C$2:$C$1823,0),0)),"Missing Data")</f>
        <v>1751.8330955593137</v>
      </c>
      <c r="E1524" s="22"/>
      <c r="F1524" s="5">
        <f t="array" ref="F1524">IFERROR(INDEX(Data!$G$2:$G$1823,MATCH('Ratios - Total'!$C1524,IF(Data!$A$2:$A$1823='Ratios - Total'!$A1524,Data!$C$2:$C$1823,0),0))/INDEX(Data!$D$2:$D$1823,MATCH('Ratios - Total'!$C1524,IF(Data!$A$2:$A$1823='Ratios - Total'!$A1524,Data!$C$2:$C$1823,0),0)),"Missing Data")</f>
        <v>0</v>
      </c>
      <c r="G1524" s="5"/>
      <c r="H1524" s="5" t="str">
        <f t="array" ref="H1524">IFERROR(INDEX(Data!$H$2:$H$1823,MATCH('Ratios - Total'!$C1524,IF(Data!$A$2:$A$1823='Ratios - Total'!$A1524,Data!$C$2:$C$1823,0),0))/INDEX(Data!$G$2:$G$1823,MATCH('Ratios - Total'!$C1524,IF(Data!$A$2:$A$1823='Ratios - Total'!$A1524,Data!$C$2:$C$1823,0),0)),"Missing Data")</f>
        <v>Missing Data</v>
      </c>
      <c r="I1524" s="5">
        <f t="array" ref="I1524">IFERROR(INDEX(Data!$G$2:$G$1823,MATCH('Ratios - Total'!$C1524,IF(Data!$A$2:$A$1823='Ratios - Total'!$A1524,Data!$C$2:$C$1823,0),0))/INDEX(Data!$D$2:$D$1823,MATCH('Ratios - Total'!$C1524,IF(Data!$A$2:$A$1823='Ratios - Total'!$A1524,Data!$C$2:$C$1823,0),0)),"Missing Data")</f>
        <v>0</v>
      </c>
      <c r="J1524" s="22"/>
      <c r="K1524" s="5">
        <f t="array" ref="K1524">IFERROR(INDEX(Data!$E$2:$E$1823,MATCH('Ratios - Total'!$C1524,IF(Data!$A$2:$A$1823='Ratios - Total'!$A1524,Data!$C$2:$C$1823,0),0))/INDEX(Data!$D$2:$D$1823,MATCH('Ratios - Total'!$C1524,IF(Data!$A$2:$A$1823='Ratios - Total'!$A1524,Data!$C$2:$C$1823,0),0)),"Missing Data")</f>
        <v>0</v>
      </c>
      <c r="L1524" s="5"/>
      <c r="M1524" s="5" t="str">
        <f t="array" ref="M1524">IFERROR(INDEX(Data!$F$2:$F$1823,MATCH('Ratios - Total'!$C1524,IF(Data!$A$2:$A$1823='Ratios - Total'!$A1524,Data!$C$2:$C$1823,0),0))/INDEX(Data!$E$2:$E$1823,MATCH('Ratios - Total'!$C1524,IF(Data!$A$2:$A$1823='Ratios - Total'!$A1524,Data!$C$2:$C$1823,0),0)),"Missing Data")</f>
        <v>Missing Data</v>
      </c>
      <c r="N1524" s="5"/>
      <c r="O1524" s="5" t="str">
        <f t="array" ref="O1524">IFERROR(INDEX(Data!$G$2:$G$1823,MATCH('Ratios - Total'!$C1524,IF(Data!$A$2:$A$1823='Ratios - Total'!$A1524,Data!$C$2:$C$1823,0),0))/INDEX(Data!$F$2:$F$1823,MATCH('Ratios - Total'!$C1524,IF(Data!$A$2:$A$1823='Ratios - Total'!$A1524,Data!$C$2:$C$1823,0),0)),"Missing Data")</f>
        <v>Missing Data</v>
      </c>
      <c r="P1524" s="5" t="str">
        <f t="array" ref="P1524">IFERROR(INDEX(Data!$H$2:$H$1823,MATCH('Ratios - Total'!$C1524,IF(Data!$A$2:$A$1823='Ratios - Total'!$A1524,Data!$C$2:$C$1823,0),0))/INDEX(Data!$G$2:$G$1823,MATCH('Ratios - Total'!$C1524,IF(Data!$A$2:$A$1823='Ratios - Total'!$A1524,Data!$C$2:$C$1823,0),0)),"Missing Data")</f>
        <v>Missing Data</v>
      </c>
      <c r="Q1524" s="5"/>
      <c r="R1524" s="5" t="str">
        <f t="array" ref="R1524">IFERROR(INDEX(Data!$L$2:$L$1823,MATCH('Ratios - Total'!$C1524,IF(Data!$A$2:$A$1823='Ratios - Total'!$A1524,Data!$C$2:$C$1823,0),0))/INDEX(Data!$G$2:$G$1823,MATCH('Ratios - Total'!$C1524,IF(Data!$A$2:$A$1823='Ratios - Total'!$A1524,Data!$C$2:$C$1823,0),0)),"Missing Data")</f>
        <v>Missing Data</v>
      </c>
      <c r="S1524" s="5"/>
      <c r="T1524" s="5">
        <f t="array" ref="T1524">IFERROR(INDEX(Data!$H$2:$H$1823,MATCH('Ratios - Total'!$C1524,IF(Data!$A$2:$A$1823='Ratios - Total'!$A1524,Data!$C$2:$C$1823,0),0))/INDEX(Data!$L$2:$L$1823,MATCH('Ratios - Total'!$C1524,IF(Data!$A$2:$A$1823='Ratios - Total'!$A1524,Data!$C$2:$C$1823,0),0)),"Missing Data")</f>
        <v>86700.383990370145</v>
      </c>
      <c r="U1524" s="5">
        <f t="array" ref="U1524">IFERROR(INDEX(Data!$K$2:$K$1823,MATCH('Ratios - Total'!$C1524,IF(Data!$A$2:$A$1823='Ratios - Total'!$A1524,Data!$C$2:$C$1823,0),0))/INDEX(Data!$H$2:$H$1823,MATCH('Ratios - Total'!$C1524,IF(Data!$A$2:$A$1823='Ratios - Total'!$A1524,Data!$C$2:$C$1823,0),0)),"Missing Data")</f>
        <v>0.41625861573648665</v>
      </c>
      <c r="V1524" s="5">
        <f t="array" ref="V1524">IFERROR(INDEX(Data!$K$2:$K$1823,MATCH('Ratios - Total'!$C1524,IF(Data!$A$2:$A$1823='Ratios - Total'!$A1524,Data!$C$2:$C$1823,0),0))/INDEX(Data!$L$2:$L$1823,MATCH('Ratios - Total'!$C1524,IF(Data!$A$2:$A$1823='Ratios - Total'!$A1524,Data!$C$2:$C$1823,0),0)),"Missing Data")</f>
        <v>36089.781823653328</v>
      </c>
      <c r="W1524" s="5">
        <f t="shared" si="24"/>
        <v>50610.602166716817</v>
      </c>
      <c r="X1524" s="5" t="str">
        <f t="array" ref="X1524">IFERROR(INDEX(Data!$K$2:$K$1823,MATCH('Ratios - Total'!$C1524,IF(Data!$A$2:$A$1823='Ratios - Total'!$A1524,Data!$C$2:$C$1823,0),0))/INDEX(Data!$G$2:$G$1823,MATCH('Ratios - Total'!$C1524,IF(Data!$A$2:$A$1823='Ratios - Total'!$A1524,Data!$C$2:$C$1823,0),0)),"Missing Data")</f>
        <v>Missing Data</v>
      </c>
    </row>
    <row r="1525" spans="1:24" x14ac:dyDescent="0.25">
      <c r="A1525" s="22" t="s">
        <v>28</v>
      </c>
      <c r="B1525" s="22" t="s">
        <v>29</v>
      </c>
      <c r="C1525" s="22">
        <v>2007</v>
      </c>
      <c r="D1525" s="5">
        <f t="array" ref="D1525">IFERROR(INDEX(Data!$H$2:$H$1823,MATCH('Ratios - Total'!$C1525,IF(Data!$A$2:$A$1823='Ratios - Total'!$A1525,Data!$C$2:$C$1823,0),0))/INDEX(Data!$D$2:$D$1823,MATCH('Ratios - Total'!$C1525,IF(Data!$A$2:$A$1823='Ratios - Total'!$A1525,Data!$C$2:$C$1823,0),0)),"Missing Data")</f>
        <v>1358.6082034143797</v>
      </c>
      <c r="E1525" s="22"/>
      <c r="F1525" s="5">
        <f t="array" ref="F1525">IFERROR(INDEX(Data!$G$2:$G$1823,MATCH('Ratios - Total'!$C1525,IF(Data!$A$2:$A$1823='Ratios - Total'!$A1525,Data!$C$2:$C$1823,0),0))/INDEX(Data!$D$2:$D$1823,MATCH('Ratios - Total'!$C1525,IF(Data!$A$2:$A$1823='Ratios - Total'!$A1525,Data!$C$2:$C$1823,0),0)),"Missing Data")</f>
        <v>0</v>
      </c>
      <c r="G1525" s="5"/>
      <c r="H1525" s="5" t="str">
        <f t="array" ref="H1525">IFERROR(INDEX(Data!$H$2:$H$1823,MATCH('Ratios - Total'!$C1525,IF(Data!$A$2:$A$1823='Ratios - Total'!$A1525,Data!$C$2:$C$1823,0),0))/INDEX(Data!$G$2:$G$1823,MATCH('Ratios - Total'!$C1525,IF(Data!$A$2:$A$1823='Ratios - Total'!$A1525,Data!$C$2:$C$1823,0),0)),"Missing Data")</f>
        <v>Missing Data</v>
      </c>
      <c r="I1525" s="5">
        <f t="array" ref="I1525">IFERROR(INDEX(Data!$G$2:$G$1823,MATCH('Ratios - Total'!$C1525,IF(Data!$A$2:$A$1823='Ratios - Total'!$A1525,Data!$C$2:$C$1823,0),0))/INDEX(Data!$D$2:$D$1823,MATCH('Ratios - Total'!$C1525,IF(Data!$A$2:$A$1823='Ratios - Total'!$A1525,Data!$C$2:$C$1823,0),0)),"Missing Data")</f>
        <v>0</v>
      </c>
      <c r="J1525" s="22"/>
      <c r="K1525" s="5">
        <f t="array" ref="K1525">IFERROR(INDEX(Data!$E$2:$E$1823,MATCH('Ratios - Total'!$C1525,IF(Data!$A$2:$A$1823='Ratios - Total'!$A1525,Data!$C$2:$C$1823,0),0))/INDEX(Data!$D$2:$D$1823,MATCH('Ratios - Total'!$C1525,IF(Data!$A$2:$A$1823='Ratios - Total'!$A1525,Data!$C$2:$C$1823,0),0)),"Missing Data")</f>
        <v>0</v>
      </c>
      <c r="L1525" s="5"/>
      <c r="M1525" s="5" t="str">
        <f t="array" ref="M1525">IFERROR(INDEX(Data!$F$2:$F$1823,MATCH('Ratios - Total'!$C1525,IF(Data!$A$2:$A$1823='Ratios - Total'!$A1525,Data!$C$2:$C$1823,0),0))/INDEX(Data!$E$2:$E$1823,MATCH('Ratios - Total'!$C1525,IF(Data!$A$2:$A$1823='Ratios - Total'!$A1525,Data!$C$2:$C$1823,0),0)),"Missing Data")</f>
        <v>Missing Data</v>
      </c>
      <c r="N1525" s="5"/>
      <c r="O1525" s="5" t="str">
        <f t="array" ref="O1525">IFERROR(INDEX(Data!$G$2:$G$1823,MATCH('Ratios - Total'!$C1525,IF(Data!$A$2:$A$1823='Ratios - Total'!$A1525,Data!$C$2:$C$1823,0),0))/INDEX(Data!$F$2:$F$1823,MATCH('Ratios - Total'!$C1525,IF(Data!$A$2:$A$1823='Ratios - Total'!$A1525,Data!$C$2:$C$1823,0),0)),"Missing Data")</f>
        <v>Missing Data</v>
      </c>
      <c r="P1525" s="5" t="str">
        <f t="array" ref="P1525">IFERROR(INDEX(Data!$H$2:$H$1823,MATCH('Ratios - Total'!$C1525,IF(Data!$A$2:$A$1823='Ratios - Total'!$A1525,Data!$C$2:$C$1823,0),0))/INDEX(Data!$G$2:$G$1823,MATCH('Ratios - Total'!$C1525,IF(Data!$A$2:$A$1823='Ratios - Total'!$A1525,Data!$C$2:$C$1823,0),0)),"Missing Data")</f>
        <v>Missing Data</v>
      </c>
      <c r="Q1525" s="5"/>
      <c r="R1525" s="5" t="str">
        <f t="array" ref="R1525">IFERROR(INDEX(Data!$L$2:$L$1823,MATCH('Ratios - Total'!$C1525,IF(Data!$A$2:$A$1823='Ratios - Total'!$A1525,Data!$C$2:$C$1823,0),0))/INDEX(Data!$G$2:$G$1823,MATCH('Ratios - Total'!$C1525,IF(Data!$A$2:$A$1823='Ratios - Total'!$A1525,Data!$C$2:$C$1823,0),0)),"Missing Data")</f>
        <v>Missing Data</v>
      </c>
      <c r="S1525" s="5"/>
      <c r="T1525" s="5">
        <f t="array" ref="T1525">IFERROR(INDEX(Data!$H$2:$H$1823,MATCH('Ratios - Total'!$C1525,IF(Data!$A$2:$A$1823='Ratios - Total'!$A1525,Data!$C$2:$C$1823,0),0))/INDEX(Data!$L$2:$L$1823,MATCH('Ratios - Total'!$C1525,IF(Data!$A$2:$A$1823='Ratios - Total'!$A1525,Data!$C$2:$C$1823,0),0)),"Missing Data")</f>
        <v>62812.10259560743</v>
      </c>
      <c r="U1525" s="5">
        <f t="array" ref="U1525">IFERROR(INDEX(Data!$K$2:$K$1823,MATCH('Ratios - Total'!$C1525,IF(Data!$A$2:$A$1823='Ratios - Total'!$A1525,Data!$C$2:$C$1823,0),0))/INDEX(Data!$H$2:$H$1823,MATCH('Ratios - Total'!$C1525,IF(Data!$A$2:$A$1823='Ratios - Total'!$A1525,Data!$C$2:$C$1823,0),0)),"Missing Data")</f>
        <v>0.43584432192515044</v>
      </c>
      <c r="V1525" s="5">
        <f t="array" ref="V1525">IFERROR(INDEX(Data!$K$2:$K$1823,MATCH('Ratios - Total'!$C1525,IF(Data!$A$2:$A$1823='Ratios - Total'!$A1525,Data!$C$2:$C$1823,0),0))/INDEX(Data!$L$2:$L$1823,MATCH('Ratios - Total'!$C1525,IF(Data!$A$2:$A$1823='Ratios - Total'!$A1525,Data!$C$2:$C$1823,0),0)),"Missing Data")</f>
        <v>27376.298264475503</v>
      </c>
      <c r="W1525" s="5">
        <f t="shared" si="24"/>
        <v>35435.804331131927</v>
      </c>
      <c r="X1525" s="5" t="str">
        <f t="array" ref="X1525">IFERROR(INDEX(Data!$K$2:$K$1823,MATCH('Ratios - Total'!$C1525,IF(Data!$A$2:$A$1823='Ratios - Total'!$A1525,Data!$C$2:$C$1823,0),0))/INDEX(Data!$G$2:$G$1823,MATCH('Ratios - Total'!$C1525,IF(Data!$A$2:$A$1823='Ratios - Total'!$A1525,Data!$C$2:$C$1823,0),0)),"Missing Data")</f>
        <v>Missing Data</v>
      </c>
    </row>
    <row r="1526" spans="1:24" x14ac:dyDescent="0.25">
      <c r="A1526" s="22" t="s">
        <v>30</v>
      </c>
      <c r="B1526" s="22" t="s">
        <v>31</v>
      </c>
      <c r="C1526" s="22">
        <v>2007</v>
      </c>
      <c r="D1526" s="5">
        <f t="array" ref="D1526">IFERROR(INDEX(Data!$H$2:$H$1823,MATCH('Ratios - Total'!$C1526,IF(Data!$A$2:$A$1823='Ratios - Total'!$A1526,Data!$C$2:$C$1823,0),0))/INDEX(Data!$D$2:$D$1823,MATCH('Ratios - Total'!$C1526,IF(Data!$A$2:$A$1823='Ratios - Total'!$A1526,Data!$C$2:$C$1823,0),0)),"Missing Data")</f>
        <v>1817.6459619217783</v>
      </c>
      <c r="E1526" s="22"/>
      <c r="F1526" s="5">
        <f t="array" ref="F1526">IFERROR(INDEX(Data!$G$2:$G$1823,MATCH('Ratios - Total'!$C1526,IF(Data!$A$2:$A$1823='Ratios - Total'!$A1526,Data!$C$2:$C$1823,0),0))/INDEX(Data!$D$2:$D$1823,MATCH('Ratios - Total'!$C1526,IF(Data!$A$2:$A$1823='Ratios - Total'!$A1526,Data!$C$2:$C$1823,0),0)),"Missing Data")</f>
        <v>0</v>
      </c>
      <c r="G1526" s="5"/>
      <c r="H1526" s="5" t="str">
        <f t="array" ref="H1526">IFERROR(INDEX(Data!$H$2:$H$1823,MATCH('Ratios - Total'!$C1526,IF(Data!$A$2:$A$1823='Ratios - Total'!$A1526,Data!$C$2:$C$1823,0),0))/INDEX(Data!$G$2:$G$1823,MATCH('Ratios - Total'!$C1526,IF(Data!$A$2:$A$1823='Ratios - Total'!$A1526,Data!$C$2:$C$1823,0),0)),"Missing Data")</f>
        <v>Missing Data</v>
      </c>
      <c r="I1526" s="5">
        <f t="array" ref="I1526">IFERROR(INDEX(Data!$G$2:$G$1823,MATCH('Ratios - Total'!$C1526,IF(Data!$A$2:$A$1823='Ratios - Total'!$A1526,Data!$C$2:$C$1823,0),0))/INDEX(Data!$D$2:$D$1823,MATCH('Ratios - Total'!$C1526,IF(Data!$A$2:$A$1823='Ratios - Total'!$A1526,Data!$C$2:$C$1823,0),0)),"Missing Data")</f>
        <v>0</v>
      </c>
      <c r="J1526" s="22"/>
      <c r="K1526" s="5">
        <f t="array" ref="K1526">IFERROR(INDEX(Data!$E$2:$E$1823,MATCH('Ratios - Total'!$C1526,IF(Data!$A$2:$A$1823='Ratios - Total'!$A1526,Data!$C$2:$C$1823,0),0))/INDEX(Data!$D$2:$D$1823,MATCH('Ratios - Total'!$C1526,IF(Data!$A$2:$A$1823='Ratios - Total'!$A1526,Data!$C$2:$C$1823,0),0)),"Missing Data")</f>
        <v>0</v>
      </c>
      <c r="L1526" s="5"/>
      <c r="M1526" s="5" t="str">
        <f t="array" ref="M1526">IFERROR(INDEX(Data!$F$2:$F$1823,MATCH('Ratios - Total'!$C1526,IF(Data!$A$2:$A$1823='Ratios - Total'!$A1526,Data!$C$2:$C$1823,0),0))/INDEX(Data!$E$2:$E$1823,MATCH('Ratios - Total'!$C1526,IF(Data!$A$2:$A$1823='Ratios - Total'!$A1526,Data!$C$2:$C$1823,0),0)),"Missing Data")</f>
        <v>Missing Data</v>
      </c>
      <c r="N1526" s="5"/>
      <c r="O1526" s="5" t="str">
        <f t="array" ref="O1526">IFERROR(INDEX(Data!$G$2:$G$1823,MATCH('Ratios - Total'!$C1526,IF(Data!$A$2:$A$1823='Ratios - Total'!$A1526,Data!$C$2:$C$1823,0),0))/INDEX(Data!$F$2:$F$1823,MATCH('Ratios - Total'!$C1526,IF(Data!$A$2:$A$1823='Ratios - Total'!$A1526,Data!$C$2:$C$1823,0),0)),"Missing Data")</f>
        <v>Missing Data</v>
      </c>
      <c r="P1526" s="5" t="str">
        <f t="array" ref="P1526">IFERROR(INDEX(Data!$H$2:$H$1823,MATCH('Ratios - Total'!$C1526,IF(Data!$A$2:$A$1823='Ratios - Total'!$A1526,Data!$C$2:$C$1823,0),0))/INDEX(Data!$G$2:$G$1823,MATCH('Ratios - Total'!$C1526,IF(Data!$A$2:$A$1823='Ratios - Total'!$A1526,Data!$C$2:$C$1823,0),0)),"Missing Data")</f>
        <v>Missing Data</v>
      </c>
      <c r="Q1526" s="5"/>
      <c r="R1526" s="5" t="str">
        <f t="array" ref="R1526">IFERROR(INDEX(Data!$L$2:$L$1823,MATCH('Ratios - Total'!$C1526,IF(Data!$A$2:$A$1823='Ratios - Total'!$A1526,Data!$C$2:$C$1823,0),0))/INDEX(Data!$G$2:$G$1823,MATCH('Ratios - Total'!$C1526,IF(Data!$A$2:$A$1823='Ratios - Total'!$A1526,Data!$C$2:$C$1823,0),0)),"Missing Data")</f>
        <v>Missing Data</v>
      </c>
      <c r="S1526" s="5"/>
      <c r="T1526" s="5">
        <f t="array" ref="T1526">IFERROR(INDEX(Data!$H$2:$H$1823,MATCH('Ratios - Total'!$C1526,IF(Data!$A$2:$A$1823='Ratios - Total'!$A1526,Data!$C$2:$C$1823,0),0))/INDEX(Data!$L$2:$L$1823,MATCH('Ratios - Total'!$C1526,IF(Data!$A$2:$A$1823='Ratios - Total'!$A1526,Data!$C$2:$C$1823,0),0)),"Missing Data")</f>
        <v>81742.598750301084</v>
      </c>
      <c r="U1526" s="5">
        <f t="array" ref="U1526">IFERROR(INDEX(Data!$K$2:$K$1823,MATCH('Ratios - Total'!$C1526,IF(Data!$A$2:$A$1823='Ratios - Total'!$A1526,Data!$C$2:$C$1823,0),0))/INDEX(Data!$H$2:$H$1823,MATCH('Ratios - Total'!$C1526,IF(Data!$A$2:$A$1823='Ratios - Total'!$A1526,Data!$C$2:$C$1823,0),0)),"Missing Data")</f>
        <v>0.4566120790487857</v>
      </c>
      <c r="V1526" s="5">
        <f t="array" ref="V1526">IFERROR(INDEX(Data!$K$2:$K$1823,MATCH('Ratios - Total'!$C1526,IF(Data!$A$2:$A$1823='Ratios - Total'!$A1526,Data!$C$2:$C$1823,0),0))/INDEX(Data!$L$2:$L$1823,MATCH('Ratios - Total'!$C1526,IF(Data!$A$2:$A$1823='Ratios - Total'!$A1526,Data!$C$2:$C$1823,0),0)),"Missing Data")</f>
        <v>37324.657962225654</v>
      </c>
      <c r="W1526" s="5">
        <f t="shared" si="24"/>
        <v>44417.94078807543</v>
      </c>
      <c r="X1526" s="5" t="str">
        <f t="array" ref="X1526">IFERROR(INDEX(Data!$K$2:$K$1823,MATCH('Ratios - Total'!$C1526,IF(Data!$A$2:$A$1823='Ratios - Total'!$A1526,Data!$C$2:$C$1823,0),0))/INDEX(Data!$G$2:$G$1823,MATCH('Ratios - Total'!$C1526,IF(Data!$A$2:$A$1823='Ratios - Total'!$A1526,Data!$C$2:$C$1823,0),0)),"Missing Data")</f>
        <v>Missing Data</v>
      </c>
    </row>
    <row r="1527" spans="1:24" x14ac:dyDescent="0.25">
      <c r="A1527" s="22" t="s">
        <v>32</v>
      </c>
      <c r="B1527" s="22" t="s">
        <v>33</v>
      </c>
      <c r="C1527" s="22">
        <v>2007</v>
      </c>
      <c r="D1527" s="5">
        <f t="array" ref="D1527">IFERROR(INDEX(Data!$H$2:$H$1823,MATCH('Ratios - Total'!$C1527,IF(Data!$A$2:$A$1823='Ratios - Total'!$A1527,Data!$C$2:$C$1823,0),0))/INDEX(Data!$D$2:$D$1823,MATCH('Ratios - Total'!$C1527,IF(Data!$A$2:$A$1823='Ratios - Total'!$A1527,Data!$C$2:$C$1823,0),0)),"Missing Data")</f>
        <v>1672.2783284654724</v>
      </c>
      <c r="E1527" s="22"/>
      <c r="F1527" s="5">
        <f t="array" ref="F1527">IFERROR(INDEX(Data!$G$2:$G$1823,MATCH('Ratios - Total'!$C1527,IF(Data!$A$2:$A$1823='Ratios - Total'!$A1527,Data!$C$2:$C$1823,0),0))/INDEX(Data!$D$2:$D$1823,MATCH('Ratios - Total'!$C1527,IF(Data!$A$2:$A$1823='Ratios - Total'!$A1527,Data!$C$2:$C$1823,0),0)),"Missing Data")</f>
        <v>0</v>
      </c>
      <c r="G1527" s="5"/>
      <c r="H1527" s="5" t="str">
        <f t="array" ref="H1527">IFERROR(INDEX(Data!$H$2:$H$1823,MATCH('Ratios - Total'!$C1527,IF(Data!$A$2:$A$1823='Ratios - Total'!$A1527,Data!$C$2:$C$1823,0),0))/INDEX(Data!$G$2:$G$1823,MATCH('Ratios - Total'!$C1527,IF(Data!$A$2:$A$1823='Ratios - Total'!$A1527,Data!$C$2:$C$1823,0),0)),"Missing Data")</f>
        <v>Missing Data</v>
      </c>
      <c r="I1527" s="5">
        <f t="array" ref="I1527">IFERROR(INDEX(Data!$G$2:$G$1823,MATCH('Ratios - Total'!$C1527,IF(Data!$A$2:$A$1823='Ratios - Total'!$A1527,Data!$C$2:$C$1823,0),0))/INDEX(Data!$D$2:$D$1823,MATCH('Ratios - Total'!$C1527,IF(Data!$A$2:$A$1823='Ratios - Total'!$A1527,Data!$C$2:$C$1823,0),0)),"Missing Data")</f>
        <v>0</v>
      </c>
      <c r="J1527" s="22"/>
      <c r="K1527" s="5">
        <f t="array" ref="K1527">IFERROR(INDEX(Data!$E$2:$E$1823,MATCH('Ratios - Total'!$C1527,IF(Data!$A$2:$A$1823='Ratios - Total'!$A1527,Data!$C$2:$C$1823,0),0))/INDEX(Data!$D$2:$D$1823,MATCH('Ratios - Total'!$C1527,IF(Data!$A$2:$A$1823='Ratios - Total'!$A1527,Data!$C$2:$C$1823,0),0)),"Missing Data")</f>
        <v>0</v>
      </c>
      <c r="L1527" s="5"/>
      <c r="M1527" s="5" t="str">
        <f t="array" ref="M1527">IFERROR(INDEX(Data!$F$2:$F$1823,MATCH('Ratios - Total'!$C1527,IF(Data!$A$2:$A$1823='Ratios - Total'!$A1527,Data!$C$2:$C$1823,0),0))/INDEX(Data!$E$2:$E$1823,MATCH('Ratios - Total'!$C1527,IF(Data!$A$2:$A$1823='Ratios - Total'!$A1527,Data!$C$2:$C$1823,0),0)),"Missing Data")</f>
        <v>Missing Data</v>
      </c>
      <c r="N1527" s="5"/>
      <c r="O1527" s="5" t="str">
        <f t="array" ref="O1527">IFERROR(INDEX(Data!$G$2:$G$1823,MATCH('Ratios - Total'!$C1527,IF(Data!$A$2:$A$1823='Ratios - Total'!$A1527,Data!$C$2:$C$1823,0),0))/INDEX(Data!$F$2:$F$1823,MATCH('Ratios - Total'!$C1527,IF(Data!$A$2:$A$1823='Ratios - Total'!$A1527,Data!$C$2:$C$1823,0),0)),"Missing Data")</f>
        <v>Missing Data</v>
      </c>
      <c r="P1527" s="5" t="str">
        <f t="array" ref="P1527">IFERROR(INDEX(Data!$H$2:$H$1823,MATCH('Ratios - Total'!$C1527,IF(Data!$A$2:$A$1823='Ratios - Total'!$A1527,Data!$C$2:$C$1823,0),0))/INDEX(Data!$G$2:$G$1823,MATCH('Ratios - Total'!$C1527,IF(Data!$A$2:$A$1823='Ratios - Total'!$A1527,Data!$C$2:$C$1823,0),0)),"Missing Data")</f>
        <v>Missing Data</v>
      </c>
      <c r="Q1527" s="5"/>
      <c r="R1527" s="5" t="str">
        <f t="array" ref="R1527">IFERROR(INDEX(Data!$L$2:$L$1823,MATCH('Ratios - Total'!$C1527,IF(Data!$A$2:$A$1823='Ratios - Total'!$A1527,Data!$C$2:$C$1823,0),0))/INDEX(Data!$G$2:$G$1823,MATCH('Ratios - Total'!$C1527,IF(Data!$A$2:$A$1823='Ratios - Total'!$A1527,Data!$C$2:$C$1823,0),0)),"Missing Data")</f>
        <v>Missing Data</v>
      </c>
      <c r="S1527" s="5"/>
      <c r="T1527" s="5">
        <f t="array" ref="T1527">IFERROR(INDEX(Data!$H$2:$H$1823,MATCH('Ratios - Total'!$C1527,IF(Data!$A$2:$A$1823='Ratios - Total'!$A1527,Data!$C$2:$C$1823,0),0))/INDEX(Data!$L$2:$L$1823,MATCH('Ratios - Total'!$C1527,IF(Data!$A$2:$A$1823='Ratios - Total'!$A1527,Data!$C$2:$C$1823,0),0)),"Missing Data")</f>
        <v>74567.107134869162</v>
      </c>
      <c r="U1527" s="5">
        <f t="array" ref="U1527">IFERROR(INDEX(Data!$K$2:$K$1823,MATCH('Ratios - Total'!$C1527,IF(Data!$A$2:$A$1823='Ratios - Total'!$A1527,Data!$C$2:$C$1823,0),0))/INDEX(Data!$H$2:$H$1823,MATCH('Ratios - Total'!$C1527,IF(Data!$A$2:$A$1823='Ratios - Total'!$A1527,Data!$C$2:$C$1823,0),0)),"Missing Data")</f>
        <v>0.43046853456132467</v>
      </c>
      <c r="V1527" s="5">
        <f t="array" ref="V1527">IFERROR(INDEX(Data!$K$2:$K$1823,MATCH('Ratios - Total'!$C1527,IF(Data!$A$2:$A$1823='Ratios - Total'!$A1527,Data!$C$2:$C$1823,0),0))/INDEX(Data!$L$2:$L$1823,MATCH('Ratios - Total'!$C1527,IF(Data!$A$2:$A$1823='Ratios - Total'!$A1527,Data!$C$2:$C$1823,0),0)),"Missing Data")</f>
        <v>32098.793334824422</v>
      </c>
      <c r="W1527" s="5">
        <f t="shared" si="24"/>
        <v>42468.313800044736</v>
      </c>
      <c r="X1527" s="5" t="str">
        <f t="array" ref="X1527">IFERROR(INDEX(Data!$K$2:$K$1823,MATCH('Ratios - Total'!$C1527,IF(Data!$A$2:$A$1823='Ratios - Total'!$A1527,Data!$C$2:$C$1823,0),0))/INDEX(Data!$G$2:$G$1823,MATCH('Ratios - Total'!$C1527,IF(Data!$A$2:$A$1823='Ratios - Total'!$A1527,Data!$C$2:$C$1823,0),0)),"Missing Data")</f>
        <v>Missing Data</v>
      </c>
    </row>
    <row r="1528" spans="1:24" x14ac:dyDescent="0.25">
      <c r="A1528" s="22" t="s">
        <v>34</v>
      </c>
      <c r="B1528" s="22" t="s">
        <v>35</v>
      </c>
      <c r="C1528" s="22">
        <v>2007</v>
      </c>
      <c r="D1528" s="5">
        <f t="array" ref="D1528">IFERROR(INDEX(Data!$H$2:$H$1823,MATCH('Ratios - Total'!$C1528,IF(Data!$A$2:$A$1823='Ratios - Total'!$A1528,Data!$C$2:$C$1823,0),0))/INDEX(Data!$D$2:$D$1823,MATCH('Ratios - Total'!$C1528,IF(Data!$A$2:$A$1823='Ratios - Total'!$A1528,Data!$C$2:$C$1823,0),0)),"Missing Data")</f>
        <v>1806.4877734551608</v>
      </c>
      <c r="E1528" s="22"/>
      <c r="F1528" s="5">
        <f t="array" ref="F1528">IFERROR(INDEX(Data!$G$2:$G$1823,MATCH('Ratios - Total'!$C1528,IF(Data!$A$2:$A$1823='Ratios - Total'!$A1528,Data!$C$2:$C$1823,0),0))/INDEX(Data!$D$2:$D$1823,MATCH('Ratios - Total'!$C1528,IF(Data!$A$2:$A$1823='Ratios - Total'!$A1528,Data!$C$2:$C$1823,0),0)),"Missing Data")</f>
        <v>0</v>
      </c>
      <c r="G1528" s="5"/>
      <c r="H1528" s="5" t="str">
        <f t="array" ref="H1528">IFERROR(INDEX(Data!$H$2:$H$1823,MATCH('Ratios - Total'!$C1528,IF(Data!$A$2:$A$1823='Ratios - Total'!$A1528,Data!$C$2:$C$1823,0),0))/INDEX(Data!$G$2:$G$1823,MATCH('Ratios - Total'!$C1528,IF(Data!$A$2:$A$1823='Ratios - Total'!$A1528,Data!$C$2:$C$1823,0),0)),"Missing Data")</f>
        <v>Missing Data</v>
      </c>
      <c r="I1528" s="5">
        <f t="array" ref="I1528">IFERROR(INDEX(Data!$G$2:$G$1823,MATCH('Ratios - Total'!$C1528,IF(Data!$A$2:$A$1823='Ratios - Total'!$A1528,Data!$C$2:$C$1823,0),0))/INDEX(Data!$D$2:$D$1823,MATCH('Ratios - Total'!$C1528,IF(Data!$A$2:$A$1823='Ratios - Total'!$A1528,Data!$C$2:$C$1823,0),0)),"Missing Data")</f>
        <v>0</v>
      </c>
      <c r="J1528" s="22"/>
      <c r="K1528" s="5">
        <f t="array" ref="K1528">IFERROR(INDEX(Data!$E$2:$E$1823,MATCH('Ratios - Total'!$C1528,IF(Data!$A$2:$A$1823='Ratios - Total'!$A1528,Data!$C$2:$C$1823,0),0))/INDEX(Data!$D$2:$D$1823,MATCH('Ratios - Total'!$C1528,IF(Data!$A$2:$A$1823='Ratios - Total'!$A1528,Data!$C$2:$C$1823,0),0)),"Missing Data")</f>
        <v>0</v>
      </c>
      <c r="L1528" s="5"/>
      <c r="M1528" s="5" t="str">
        <f t="array" ref="M1528">IFERROR(INDEX(Data!$F$2:$F$1823,MATCH('Ratios - Total'!$C1528,IF(Data!$A$2:$A$1823='Ratios - Total'!$A1528,Data!$C$2:$C$1823,0),0))/INDEX(Data!$E$2:$E$1823,MATCH('Ratios - Total'!$C1528,IF(Data!$A$2:$A$1823='Ratios - Total'!$A1528,Data!$C$2:$C$1823,0),0)),"Missing Data")</f>
        <v>Missing Data</v>
      </c>
      <c r="N1528" s="5"/>
      <c r="O1528" s="5" t="str">
        <f t="array" ref="O1528">IFERROR(INDEX(Data!$G$2:$G$1823,MATCH('Ratios - Total'!$C1528,IF(Data!$A$2:$A$1823='Ratios - Total'!$A1528,Data!$C$2:$C$1823,0),0))/INDEX(Data!$F$2:$F$1823,MATCH('Ratios - Total'!$C1528,IF(Data!$A$2:$A$1823='Ratios - Total'!$A1528,Data!$C$2:$C$1823,0),0)),"Missing Data")</f>
        <v>Missing Data</v>
      </c>
      <c r="P1528" s="5" t="str">
        <f t="array" ref="P1528">IFERROR(INDEX(Data!$H$2:$H$1823,MATCH('Ratios - Total'!$C1528,IF(Data!$A$2:$A$1823='Ratios - Total'!$A1528,Data!$C$2:$C$1823,0),0))/INDEX(Data!$G$2:$G$1823,MATCH('Ratios - Total'!$C1528,IF(Data!$A$2:$A$1823='Ratios - Total'!$A1528,Data!$C$2:$C$1823,0),0)),"Missing Data")</f>
        <v>Missing Data</v>
      </c>
      <c r="Q1528" s="5"/>
      <c r="R1528" s="5" t="str">
        <f t="array" ref="R1528">IFERROR(INDEX(Data!$L$2:$L$1823,MATCH('Ratios - Total'!$C1528,IF(Data!$A$2:$A$1823='Ratios - Total'!$A1528,Data!$C$2:$C$1823,0),0))/INDEX(Data!$G$2:$G$1823,MATCH('Ratios - Total'!$C1528,IF(Data!$A$2:$A$1823='Ratios - Total'!$A1528,Data!$C$2:$C$1823,0),0)),"Missing Data")</f>
        <v>Missing Data</v>
      </c>
      <c r="S1528" s="5"/>
      <c r="T1528" s="5">
        <f t="array" ref="T1528">IFERROR(INDEX(Data!$H$2:$H$1823,MATCH('Ratios - Total'!$C1528,IF(Data!$A$2:$A$1823='Ratios - Total'!$A1528,Data!$C$2:$C$1823,0),0))/INDEX(Data!$L$2:$L$1823,MATCH('Ratios - Total'!$C1528,IF(Data!$A$2:$A$1823='Ratios - Total'!$A1528,Data!$C$2:$C$1823,0),0)),"Missing Data")</f>
        <v>72767.366506842882</v>
      </c>
      <c r="U1528" s="5">
        <f t="array" ref="U1528">IFERROR(INDEX(Data!$K$2:$K$1823,MATCH('Ratios - Total'!$C1528,IF(Data!$A$2:$A$1823='Ratios - Total'!$A1528,Data!$C$2:$C$1823,0),0))/INDEX(Data!$H$2:$H$1823,MATCH('Ratios - Total'!$C1528,IF(Data!$A$2:$A$1823='Ratios - Total'!$A1528,Data!$C$2:$C$1823,0),0)),"Missing Data")</f>
        <v>0.4050532476264892</v>
      </c>
      <c r="V1528" s="5">
        <f t="array" ref="V1528">IFERROR(INDEX(Data!$K$2:$K$1823,MATCH('Ratios - Total'!$C1528,IF(Data!$A$2:$A$1823='Ratios - Total'!$A1528,Data!$C$2:$C$1823,0),0))/INDEX(Data!$L$2:$L$1823,MATCH('Ratios - Total'!$C1528,IF(Data!$A$2:$A$1823='Ratios - Total'!$A1528,Data!$C$2:$C$1823,0),0)),"Missing Data")</f>
        <v>29474.658124823723</v>
      </c>
      <c r="W1528" s="5">
        <f t="shared" si="24"/>
        <v>43292.708382019162</v>
      </c>
      <c r="X1528" s="5" t="str">
        <f t="array" ref="X1528">IFERROR(INDEX(Data!$K$2:$K$1823,MATCH('Ratios - Total'!$C1528,IF(Data!$A$2:$A$1823='Ratios - Total'!$A1528,Data!$C$2:$C$1823,0),0))/INDEX(Data!$G$2:$G$1823,MATCH('Ratios - Total'!$C1528,IF(Data!$A$2:$A$1823='Ratios - Total'!$A1528,Data!$C$2:$C$1823,0),0)),"Missing Data")</f>
        <v>Missing Data</v>
      </c>
    </row>
    <row r="1529" spans="1:24" x14ac:dyDescent="0.25">
      <c r="A1529" s="22" t="s">
        <v>36</v>
      </c>
      <c r="B1529" s="22" t="s">
        <v>37</v>
      </c>
      <c r="C1529" s="22">
        <v>2007</v>
      </c>
      <c r="D1529" s="5">
        <f t="array" ref="D1529">IFERROR(INDEX(Data!$H$2:$H$1823,MATCH('Ratios - Total'!$C1529,IF(Data!$A$2:$A$1823='Ratios - Total'!$A1529,Data!$C$2:$C$1823,0),0))/INDEX(Data!$D$2:$D$1823,MATCH('Ratios - Total'!$C1529,IF(Data!$A$2:$A$1823='Ratios - Total'!$A1529,Data!$C$2:$C$1823,0),0)),"Missing Data")</f>
        <v>1670.8172161284008</v>
      </c>
      <c r="E1529" s="22"/>
      <c r="F1529" s="5">
        <f t="array" ref="F1529">IFERROR(INDEX(Data!$G$2:$G$1823,MATCH('Ratios - Total'!$C1529,IF(Data!$A$2:$A$1823='Ratios - Total'!$A1529,Data!$C$2:$C$1823,0),0))/INDEX(Data!$D$2:$D$1823,MATCH('Ratios - Total'!$C1529,IF(Data!$A$2:$A$1823='Ratios - Total'!$A1529,Data!$C$2:$C$1823,0),0)),"Missing Data")</f>
        <v>0</v>
      </c>
      <c r="G1529" s="5"/>
      <c r="H1529" s="5" t="str">
        <f t="array" ref="H1529">IFERROR(INDEX(Data!$H$2:$H$1823,MATCH('Ratios - Total'!$C1529,IF(Data!$A$2:$A$1823='Ratios - Total'!$A1529,Data!$C$2:$C$1823,0),0))/INDEX(Data!$G$2:$G$1823,MATCH('Ratios - Total'!$C1529,IF(Data!$A$2:$A$1823='Ratios - Total'!$A1529,Data!$C$2:$C$1823,0),0)),"Missing Data")</f>
        <v>Missing Data</v>
      </c>
      <c r="I1529" s="5">
        <f t="array" ref="I1529">IFERROR(INDEX(Data!$G$2:$G$1823,MATCH('Ratios - Total'!$C1529,IF(Data!$A$2:$A$1823='Ratios - Total'!$A1529,Data!$C$2:$C$1823,0),0))/INDEX(Data!$D$2:$D$1823,MATCH('Ratios - Total'!$C1529,IF(Data!$A$2:$A$1823='Ratios - Total'!$A1529,Data!$C$2:$C$1823,0),0)),"Missing Data")</f>
        <v>0</v>
      </c>
      <c r="J1529" s="22"/>
      <c r="K1529" s="5">
        <f t="array" ref="K1529">IFERROR(INDEX(Data!$E$2:$E$1823,MATCH('Ratios - Total'!$C1529,IF(Data!$A$2:$A$1823='Ratios - Total'!$A1529,Data!$C$2:$C$1823,0),0))/INDEX(Data!$D$2:$D$1823,MATCH('Ratios - Total'!$C1529,IF(Data!$A$2:$A$1823='Ratios - Total'!$A1529,Data!$C$2:$C$1823,0),0)),"Missing Data")</f>
        <v>0</v>
      </c>
      <c r="L1529" s="5"/>
      <c r="M1529" s="5" t="str">
        <f t="array" ref="M1529">IFERROR(INDEX(Data!$F$2:$F$1823,MATCH('Ratios - Total'!$C1529,IF(Data!$A$2:$A$1823='Ratios - Total'!$A1529,Data!$C$2:$C$1823,0),0))/INDEX(Data!$E$2:$E$1823,MATCH('Ratios - Total'!$C1529,IF(Data!$A$2:$A$1823='Ratios - Total'!$A1529,Data!$C$2:$C$1823,0),0)),"Missing Data")</f>
        <v>Missing Data</v>
      </c>
      <c r="N1529" s="5"/>
      <c r="O1529" s="5" t="str">
        <f t="array" ref="O1529">IFERROR(INDEX(Data!$G$2:$G$1823,MATCH('Ratios - Total'!$C1529,IF(Data!$A$2:$A$1823='Ratios - Total'!$A1529,Data!$C$2:$C$1823,0),0))/INDEX(Data!$F$2:$F$1823,MATCH('Ratios - Total'!$C1529,IF(Data!$A$2:$A$1823='Ratios - Total'!$A1529,Data!$C$2:$C$1823,0),0)),"Missing Data")</f>
        <v>Missing Data</v>
      </c>
      <c r="P1529" s="5" t="str">
        <f t="array" ref="P1529">IFERROR(INDEX(Data!$H$2:$H$1823,MATCH('Ratios - Total'!$C1529,IF(Data!$A$2:$A$1823='Ratios - Total'!$A1529,Data!$C$2:$C$1823,0),0))/INDEX(Data!$G$2:$G$1823,MATCH('Ratios - Total'!$C1529,IF(Data!$A$2:$A$1823='Ratios - Total'!$A1529,Data!$C$2:$C$1823,0),0)),"Missing Data")</f>
        <v>Missing Data</v>
      </c>
      <c r="Q1529" s="5"/>
      <c r="R1529" s="5" t="str">
        <f t="array" ref="R1529">IFERROR(INDEX(Data!$L$2:$L$1823,MATCH('Ratios - Total'!$C1529,IF(Data!$A$2:$A$1823='Ratios - Total'!$A1529,Data!$C$2:$C$1823,0),0))/INDEX(Data!$G$2:$G$1823,MATCH('Ratios - Total'!$C1529,IF(Data!$A$2:$A$1823='Ratios - Total'!$A1529,Data!$C$2:$C$1823,0),0)),"Missing Data")</f>
        <v>Missing Data</v>
      </c>
      <c r="S1529" s="5"/>
      <c r="T1529" s="5">
        <f t="array" ref="T1529">IFERROR(INDEX(Data!$H$2:$H$1823,MATCH('Ratios - Total'!$C1529,IF(Data!$A$2:$A$1823='Ratios - Total'!$A1529,Data!$C$2:$C$1823,0),0))/INDEX(Data!$L$2:$L$1823,MATCH('Ratios - Total'!$C1529,IF(Data!$A$2:$A$1823='Ratios - Total'!$A1529,Data!$C$2:$C$1823,0),0)),"Missing Data")</f>
        <v>56333.748004602436</v>
      </c>
      <c r="U1529" s="5">
        <f t="array" ref="U1529">IFERROR(INDEX(Data!$K$2:$K$1823,MATCH('Ratios - Total'!$C1529,IF(Data!$A$2:$A$1823='Ratios - Total'!$A1529,Data!$C$2:$C$1823,0),0))/INDEX(Data!$H$2:$H$1823,MATCH('Ratios - Total'!$C1529,IF(Data!$A$2:$A$1823='Ratios - Total'!$A1529,Data!$C$2:$C$1823,0),0)),"Missing Data")</f>
        <v>0.51016387160973897</v>
      </c>
      <c r="V1529" s="5">
        <f t="array" ref="V1529">IFERROR(INDEX(Data!$K$2:$K$1823,MATCH('Ratios - Total'!$C1529,IF(Data!$A$2:$A$1823='Ratios - Total'!$A1529,Data!$C$2:$C$1823,0),0))/INDEX(Data!$L$2:$L$1823,MATCH('Ratios - Total'!$C1529,IF(Data!$A$2:$A$1823='Ratios - Total'!$A1529,Data!$C$2:$C$1823,0),0)),"Missing Data")</f>
        <v>28739.442984315388</v>
      </c>
      <c r="W1529" s="5">
        <f t="shared" si="24"/>
        <v>27594.305020287047</v>
      </c>
      <c r="X1529" s="5" t="str">
        <f t="array" ref="X1529">IFERROR(INDEX(Data!$K$2:$K$1823,MATCH('Ratios - Total'!$C1529,IF(Data!$A$2:$A$1823='Ratios - Total'!$A1529,Data!$C$2:$C$1823,0),0))/INDEX(Data!$G$2:$G$1823,MATCH('Ratios - Total'!$C1529,IF(Data!$A$2:$A$1823='Ratios - Total'!$A1529,Data!$C$2:$C$1823,0),0)),"Missing Data")</f>
        <v>Missing Data</v>
      </c>
    </row>
    <row r="1530" spans="1:24" x14ac:dyDescent="0.25">
      <c r="A1530" s="22" t="s">
        <v>38</v>
      </c>
      <c r="B1530" s="22" t="s">
        <v>39</v>
      </c>
      <c r="C1530" s="22">
        <v>2007</v>
      </c>
      <c r="D1530" s="5">
        <f t="array" ref="D1530">IFERROR(INDEX(Data!$H$2:$H$1823,MATCH('Ratios - Total'!$C1530,IF(Data!$A$2:$A$1823='Ratios - Total'!$A1530,Data!$C$2:$C$1823,0),0))/INDEX(Data!$D$2:$D$1823,MATCH('Ratios - Total'!$C1530,IF(Data!$A$2:$A$1823='Ratios - Total'!$A1530,Data!$C$2:$C$1823,0),0)),"Missing Data")</f>
        <v>1512.3203704678208</v>
      </c>
      <c r="E1530" s="22"/>
      <c r="F1530" s="5">
        <f t="array" ref="F1530">IFERROR(INDEX(Data!$G$2:$G$1823,MATCH('Ratios - Total'!$C1530,IF(Data!$A$2:$A$1823='Ratios - Total'!$A1530,Data!$C$2:$C$1823,0),0))/INDEX(Data!$D$2:$D$1823,MATCH('Ratios - Total'!$C1530,IF(Data!$A$2:$A$1823='Ratios - Total'!$A1530,Data!$C$2:$C$1823,0),0)),"Missing Data")</f>
        <v>0</v>
      </c>
      <c r="G1530" s="5"/>
      <c r="H1530" s="5" t="str">
        <f t="array" ref="H1530">IFERROR(INDEX(Data!$H$2:$H$1823,MATCH('Ratios - Total'!$C1530,IF(Data!$A$2:$A$1823='Ratios - Total'!$A1530,Data!$C$2:$C$1823,0),0))/INDEX(Data!$G$2:$G$1823,MATCH('Ratios - Total'!$C1530,IF(Data!$A$2:$A$1823='Ratios - Total'!$A1530,Data!$C$2:$C$1823,0),0)),"Missing Data")</f>
        <v>Missing Data</v>
      </c>
      <c r="I1530" s="5">
        <f t="array" ref="I1530">IFERROR(INDEX(Data!$G$2:$G$1823,MATCH('Ratios - Total'!$C1530,IF(Data!$A$2:$A$1823='Ratios - Total'!$A1530,Data!$C$2:$C$1823,0),0))/INDEX(Data!$D$2:$D$1823,MATCH('Ratios - Total'!$C1530,IF(Data!$A$2:$A$1823='Ratios - Total'!$A1530,Data!$C$2:$C$1823,0),0)),"Missing Data")</f>
        <v>0</v>
      </c>
      <c r="J1530" s="22"/>
      <c r="K1530" s="5">
        <f t="array" ref="K1530">IFERROR(INDEX(Data!$E$2:$E$1823,MATCH('Ratios - Total'!$C1530,IF(Data!$A$2:$A$1823='Ratios - Total'!$A1530,Data!$C$2:$C$1823,0),0))/INDEX(Data!$D$2:$D$1823,MATCH('Ratios - Total'!$C1530,IF(Data!$A$2:$A$1823='Ratios - Total'!$A1530,Data!$C$2:$C$1823,0),0)),"Missing Data")</f>
        <v>0</v>
      </c>
      <c r="L1530" s="5"/>
      <c r="M1530" s="5" t="str">
        <f t="array" ref="M1530">IFERROR(INDEX(Data!$F$2:$F$1823,MATCH('Ratios - Total'!$C1530,IF(Data!$A$2:$A$1823='Ratios - Total'!$A1530,Data!$C$2:$C$1823,0),0))/INDEX(Data!$E$2:$E$1823,MATCH('Ratios - Total'!$C1530,IF(Data!$A$2:$A$1823='Ratios - Total'!$A1530,Data!$C$2:$C$1823,0),0)),"Missing Data")</f>
        <v>Missing Data</v>
      </c>
      <c r="N1530" s="5"/>
      <c r="O1530" s="5" t="str">
        <f t="array" ref="O1530">IFERROR(INDEX(Data!$G$2:$G$1823,MATCH('Ratios - Total'!$C1530,IF(Data!$A$2:$A$1823='Ratios - Total'!$A1530,Data!$C$2:$C$1823,0),0))/INDEX(Data!$F$2:$F$1823,MATCH('Ratios - Total'!$C1530,IF(Data!$A$2:$A$1823='Ratios - Total'!$A1530,Data!$C$2:$C$1823,0),0)),"Missing Data")</f>
        <v>Missing Data</v>
      </c>
      <c r="P1530" s="5" t="str">
        <f t="array" ref="P1530">IFERROR(INDEX(Data!$H$2:$H$1823,MATCH('Ratios - Total'!$C1530,IF(Data!$A$2:$A$1823='Ratios - Total'!$A1530,Data!$C$2:$C$1823,0),0))/INDEX(Data!$G$2:$G$1823,MATCH('Ratios - Total'!$C1530,IF(Data!$A$2:$A$1823='Ratios - Total'!$A1530,Data!$C$2:$C$1823,0),0)),"Missing Data")</f>
        <v>Missing Data</v>
      </c>
      <c r="Q1530" s="5"/>
      <c r="R1530" s="5" t="str">
        <f t="array" ref="R1530">IFERROR(INDEX(Data!$L$2:$L$1823,MATCH('Ratios - Total'!$C1530,IF(Data!$A$2:$A$1823='Ratios - Total'!$A1530,Data!$C$2:$C$1823,0),0))/INDEX(Data!$G$2:$G$1823,MATCH('Ratios - Total'!$C1530,IF(Data!$A$2:$A$1823='Ratios - Total'!$A1530,Data!$C$2:$C$1823,0),0)),"Missing Data")</f>
        <v>Missing Data</v>
      </c>
      <c r="S1530" s="5"/>
      <c r="T1530" s="5">
        <f t="array" ref="T1530">IFERROR(INDEX(Data!$H$2:$H$1823,MATCH('Ratios - Total'!$C1530,IF(Data!$A$2:$A$1823='Ratios - Total'!$A1530,Data!$C$2:$C$1823,0),0))/INDEX(Data!$L$2:$L$1823,MATCH('Ratios - Total'!$C1530,IF(Data!$A$2:$A$1823='Ratios - Total'!$A1530,Data!$C$2:$C$1823,0),0)),"Missing Data")</f>
        <v>55325.006454274342</v>
      </c>
      <c r="U1530" s="5">
        <f t="array" ref="U1530">IFERROR(INDEX(Data!$K$2:$K$1823,MATCH('Ratios - Total'!$C1530,IF(Data!$A$2:$A$1823='Ratios - Total'!$A1530,Data!$C$2:$C$1823,0),0))/INDEX(Data!$H$2:$H$1823,MATCH('Ratios - Total'!$C1530,IF(Data!$A$2:$A$1823='Ratios - Total'!$A1530,Data!$C$2:$C$1823,0),0)),"Missing Data")</f>
        <v>0.46493632638281995</v>
      </c>
      <c r="V1530" s="5">
        <f t="array" ref="V1530">IFERROR(INDEX(Data!$K$2:$K$1823,MATCH('Ratios - Total'!$C1530,IF(Data!$A$2:$A$1823='Ratios - Total'!$A1530,Data!$C$2:$C$1823,0),0))/INDEX(Data!$L$2:$L$1823,MATCH('Ratios - Total'!$C1530,IF(Data!$A$2:$A$1823='Ratios - Total'!$A1530,Data!$C$2:$C$1823,0),0)),"Missing Data")</f>
        <v>25722.605257956118</v>
      </c>
      <c r="W1530" s="5">
        <f t="shared" si="24"/>
        <v>29602.401196318224</v>
      </c>
      <c r="X1530" s="5" t="str">
        <f t="array" ref="X1530">IFERROR(INDEX(Data!$K$2:$K$1823,MATCH('Ratios - Total'!$C1530,IF(Data!$A$2:$A$1823='Ratios - Total'!$A1530,Data!$C$2:$C$1823,0),0))/INDEX(Data!$G$2:$G$1823,MATCH('Ratios - Total'!$C1530,IF(Data!$A$2:$A$1823='Ratios - Total'!$A1530,Data!$C$2:$C$1823,0),0)),"Missing Data")</f>
        <v>Missing Data</v>
      </c>
    </row>
    <row r="1531" spans="1:24" x14ac:dyDescent="0.25">
      <c r="A1531" s="22" t="s">
        <v>40</v>
      </c>
      <c r="B1531" s="22" t="s">
        <v>41</v>
      </c>
      <c r="C1531" s="22">
        <v>2007</v>
      </c>
      <c r="D1531" s="5">
        <f t="array" ref="D1531">IFERROR(INDEX(Data!$H$2:$H$1823,MATCH('Ratios - Total'!$C1531,IF(Data!$A$2:$A$1823='Ratios - Total'!$A1531,Data!$C$2:$C$1823,0),0))/INDEX(Data!$D$2:$D$1823,MATCH('Ratios - Total'!$C1531,IF(Data!$A$2:$A$1823='Ratios - Total'!$A1531,Data!$C$2:$C$1823,0),0)),"Missing Data")</f>
        <v>1615.9392080731679</v>
      </c>
      <c r="E1531" s="22"/>
      <c r="F1531" s="5">
        <f t="array" ref="F1531">IFERROR(INDEX(Data!$G$2:$G$1823,MATCH('Ratios - Total'!$C1531,IF(Data!$A$2:$A$1823='Ratios - Total'!$A1531,Data!$C$2:$C$1823,0),0))/INDEX(Data!$D$2:$D$1823,MATCH('Ratios - Total'!$C1531,IF(Data!$A$2:$A$1823='Ratios - Total'!$A1531,Data!$C$2:$C$1823,0),0)),"Missing Data")</f>
        <v>0</v>
      </c>
      <c r="G1531" s="5"/>
      <c r="H1531" s="5" t="str">
        <f t="array" ref="H1531">IFERROR(INDEX(Data!$H$2:$H$1823,MATCH('Ratios - Total'!$C1531,IF(Data!$A$2:$A$1823='Ratios - Total'!$A1531,Data!$C$2:$C$1823,0),0))/INDEX(Data!$G$2:$G$1823,MATCH('Ratios - Total'!$C1531,IF(Data!$A$2:$A$1823='Ratios - Total'!$A1531,Data!$C$2:$C$1823,0),0)),"Missing Data")</f>
        <v>Missing Data</v>
      </c>
      <c r="I1531" s="5">
        <f t="array" ref="I1531">IFERROR(INDEX(Data!$G$2:$G$1823,MATCH('Ratios - Total'!$C1531,IF(Data!$A$2:$A$1823='Ratios - Total'!$A1531,Data!$C$2:$C$1823,0),0))/INDEX(Data!$D$2:$D$1823,MATCH('Ratios - Total'!$C1531,IF(Data!$A$2:$A$1823='Ratios - Total'!$A1531,Data!$C$2:$C$1823,0),0)),"Missing Data")</f>
        <v>0</v>
      </c>
      <c r="J1531" s="22"/>
      <c r="K1531" s="5">
        <f t="array" ref="K1531">IFERROR(INDEX(Data!$E$2:$E$1823,MATCH('Ratios - Total'!$C1531,IF(Data!$A$2:$A$1823='Ratios - Total'!$A1531,Data!$C$2:$C$1823,0),0))/INDEX(Data!$D$2:$D$1823,MATCH('Ratios - Total'!$C1531,IF(Data!$A$2:$A$1823='Ratios - Total'!$A1531,Data!$C$2:$C$1823,0),0)),"Missing Data")</f>
        <v>0</v>
      </c>
      <c r="L1531" s="5"/>
      <c r="M1531" s="5" t="str">
        <f t="array" ref="M1531">IFERROR(INDEX(Data!$F$2:$F$1823,MATCH('Ratios - Total'!$C1531,IF(Data!$A$2:$A$1823='Ratios - Total'!$A1531,Data!$C$2:$C$1823,0),0))/INDEX(Data!$E$2:$E$1823,MATCH('Ratios - Total'!$C1531,IF(Data!$A$2:$A$1823='Ratios - Total'!$A1531,Data!$C$2:$C$1823,0),0)),"Missing Data")</f>
        <v>Missing Data</v>
      </c>
      <c r="N1531" s="5"/>
      <c r="O1531" s="5" t="str">
        <f t="array" ref="O1531">IFERROR(INDEX(Data!$G$2:$G$1823,MATCH('Ratios - Total'!$C1531,IF(Data!$A$2:$A$1823='Ratios - Total'!$A1531,Data!$C$2:$C$1823,0),0))/INDEX(Data!$F$2:$F$1823,MATCH('Ratios - Total'!$C1531,IF(Data!$A$2:$A$1823='Ratios - Total'!$A1531,Data!$C$2:$C$1823,0),0)),"Missing Data")</f>
        <v>Missing Data</v>
      </c>
      <c r="P1531" s="5" t="str">
        <f t="array" ref="P1531">IFERROR(INDEX(Data!$H$2:$H$1823,MATCH('Ratios - Total'!$C1531,IF(Data!$A$2:$A$1823='Ratios - Total'!$A1531,Data!$C$2:$C$1823,0),0))/INDEX(Data!$G$2:$G$1823,MATCH('Ratios - Total'!$C1531,IF(Data!$A$2:$A$1823='Ratios - Total'!$A1531,Data!$C$2:$C$1823,0),0)),"Missing Data")</f>
        <v>Missing Data</v>
      </c>
      <c r="Q1531" s="5"/>
      <c r="R1531" s="5" t="str">
        <f t="array" ref="R1531">IFERROR(INDEX(Data!$L$2:$L$1823,MATCH('Ratios - Total'!$C1531,IF(Data!$A$2:$A$1823='Ratios - Total'!$A1531,Data!$C$2:$C$1823,0),0))/INDEX(Data!$G$2:$G$1823,MATCH('Ratios - Total'!$C1531,IF(Data!$A$2:$A$1823='Ratios - Total'!$A1531,Data!$C$2:$C$1823,0),0)),"Missing Data")</f>
        <v>Missing Data</v>
      </c>
      <c r="S1531" s="5"/>
      <c r="T1531" s="5">
        <f t="array" ref="T1531">IFERROR(INDEX(Data!$H$2:$H$1823,MATCH('Ratios - Total'!$C1531,IF(Data!$A$2:$A$1823='Ratios - Total'!$A1531,Data!$C$2:$C$1823,0),0))/INDEX(Data!$L$2:$L$1823,MATCH('Ratios - Total'!$C1531,IF(Data!$A$2:$A$1823='Ratios - Total'!$A1531,Data!$C$2:$C$1823,0),0)),"Missing Data")</f>
        <v>71057.754266074407</v>
      </c>
      <c r="U1531" s="5">
        <f t="array" ref="U1531">IFERROR(INDEX(Data!$K$2:$K$1823,MATCH('Ratios - Total'!$C1531,IF(Data!$A$2:$A$1823='Ratios - Total'!$A1531,Data!$C$2:$C$1823,0),0))/INDEX(Data!$H$2:$H$1823,MATCH('Ratios - Total'!$C1531,IF(Data!$A$2:$A$1823='Ratios - Total'!$A1531,Data!$C$2:$C$1823,0),0)),"Missing Data")</f>
        <v>0.37976434626456235</v>
      </c>
      <c r="V1531" s="5">
        <f t="array" ref="V1531">IFERROR(INDEX(Data!$K$2:$K$1823,MATCH('Ratios - Total'!$C1531,IF(Data!$A$2:$A$1823='Ratios - Total'!$A1531,Data!$C$2:$C$1823,0),0))/INDEX(Data!$L$2:$L$1823,MATCH('Ratios - Total'!$C1531,IF(Data!$A$2:$A$1823='Ratios - Total'!$A1531,Data!$C$2:$C$1823,0),0)),"Missing Data")</f>
        <v>26985.201595883664</v>
      </c>
      <c r="W1531" s="5">
        <f t="shared" si="24"/>
        <v>44072.552670190744</v>
      </c>
      <c r="X1531" s="5" t="str">
        <f t="array" ref="X1531">IFERROR(INDEX(Data!$K$2:$K$1823,MATCH('Ratios - Total'!$C1531,IF(Data!$A$2:$A$1823='Ratios - Total'!$A1531,Data!$C$2:$C$1823,0),0))/INDEX(Data!$G$2:$G$1823,MATCH('Ratios - Total'!$C1531,IF(Data!$A$2:$A$1823='Ratios - Total'!$A1531,Data!$C$2:$C$1823,0),0)),"Missing Data")</f>
        <v>Missing Data</v>
      </c>
    </row>
    <row r="1532" spans="1:24" x14ac:dyDescent="0.25">
      <c r="A1532" s="22" t="s">
        <v>42</v>
      </c>
      <c r="B1532" s="22" t="s">
        <v>43</v>
      </c>
      <c r="C1532" s="22">
        <v>2007</v>
      </c>
      <c r="D1532" s="5">
        <f t="array" ref="D1532">IFERROR(INDEX(Data!$H$2:$H$1823,MATCH('Ratios - Total'!$C1532,IF(Data!$A$2:$A$1823='Ratios - Total'!$A1532,Data!$C$2:$C$1823,0),0))/INDEX(Data!$D$2:$D$1823,MATCH('Ratios - Total'!$C1532,IF(Data!$A$2:$A$1823='Ratios - Total'!$A1532,Data!$C$2:$C$1823,0),0)),"Missing Data")</f>
        <v>1688.8858451892934</v>
      </c>
      <c r="E1532" s="22"/>
      <c r="F1532" s="5">
        <f t="array" ref="F1532">IFERROR(INDEX(Data!$G$2:$G$1823,MATCH('Ratios - Total'!$C1532,IF(Data!$A$2:$A$1823='Ratios - Total'!$A1532,Data!$C$2:$C$1823,0),0))/INDEX(Data!$D$2:$D$1823,MATCH('Ratios - Total'!$C1532,IF(Data!$A$2:$A$1823='Ratios - Total'!$A1532,Data!$C$2:$C$1823,0),0)),"Missing Data")</f>
        <v>0</v>
      </c>
      <c r="G1532" s="5"/>
      <c r="H1532" s="5" t="str">
        <f t="array" ref="H1532">IFERROR(INDEX(Data!$H$2:$H$1823,MATCH('Ratios - Total'!$C1532,IF(Data!$A$2:$A$1823='Ratios - Total'!$A1532,Data!$C$2:$C$1823,0),0))/INDEX(Data!$G$2:$G$1823,MATCH('Ratios - Total'!$C1532,IF(Data!$A$2:$A$1823='Ratios - Total'!$A1532,Data!$C$2:$C$1823,0),0)),"Missing Data")</f>
        <v>Missing Data</v>
      </c>
      <c r="I1532" s="5">
        <f t="array" ref="I1532">IFERROR(INDEX(Data!$G$2:$G$1823,MATCH('Ratios - Total'!$C1532,IF(Data!$A$2:$A$1823='Ratios - Total'!$A1532,Data!$C$2:$C$1823,0),0))/INDEX(Data!$D$2:$D$1823,MATCH('Ratios - Total'!$C1532,IF(Data!$A$2:$A$1823='Ratios - Total'!$A1532,Data!$C$2:$C$1823,0),0)),"Missing Data")</f>
        <v>0</v>
      </c>
      <c r="J1532" s="22"/>
      <c r="K1532" s="5">
        <f t="array" ref="K1532">IFERROR(INDEX(Data!$E$2:$E$1823,MATCH('Ratios - Total'!$C1532,IF(Data!$A$2:$A$1823='Ratios - Total'!$A1532,Data!$C$2:$C$1823,0),0))/INDEX(Data!$D$2:$D$1823,MATCH('Ratios - Total'!$C1532,IF(Data!$A$2:$A$1823='Ratios - Total'!$A1532,Data!$C$2:$C$1823,0),0)),"Missing Data")</f>
        <v>0</v>
      </c>
      <c r="L1532" s="5"/>
      <c r="M1532" s="5" t="str">
        <f t="array" ref="M1532">IFERROR(INDEX(Data!$F$2:$F$1823,MATCH('Ratios - Total'!$C1532,IF(Data!$A$2:$A$1823='Ratios - Total'!$A1532,Data!$C$2:$C$1823,0),0))/INDEX(Data!$E$2:$E$1823,MATCH('Ratios - Total'!$C1532,IF(Data!$A$2:$A$1823='Ratios - Total'!$A1532,Data!$C$2:$C$1823,0),0)),"Missing Data")</f>
        <v>Missing Data</v>
      </c>
      <c r="N1532" s="5"/>
      <c r="O1532" s="5" t="str">
        <f t="array" ref="O1532">IFERROR(INDEX(Data!$G$2:$G$1823,MATCH('Ratios - Total'!$C1532,IF(Data!$A$2:$A$1823='Ratios - Total'!$A1532,Data!$C$2:$C$1823,0),0))/INDEX(Data!$F$2:$F$1823,MATCH('Ratios - Total'!$C1532,IF(Data!$A$2:$A$1823='Ratios - Total'!$A1532,Data!$C$2:$C$1823,0),0)),"Missing Data")</f>
        <v>Missing Data</v>
      </c>
      <c r="P1532" s="5" t="str">
        <f t="array" ref="P1532">IFERROR(INDEX(Data!$H$2:$H$1823,MATCH('Ratios - Total'!$C1532,IF(Data!$A$2:$A$1823='Ratios - Total'!$A1532,Data!$C$2:$C$1823,0),0))/INDEX(Data!$G$2:$G$1823,MATCH('Ratios - Total'!$C1532,IF(Data!$A$2:$A$1823='Ratios - Total'!$A1532,Data!$C$2:$C$1823,0),0)),"Missing Data")</f>
        <v>Missing Data</v>
      </c>
      <c r="Q1532" s="5"/>
      <c r="R1532" s="5" t="str">
        <f t="array" ref="R1532">IFERROR(INDEX(Data!$L$2:$L$1823,MATCH('Ratios - Total'!$C1532,IF(Data!$A$2:$A$1823='Ratios - Total'!$A1532,Data!$C$2:$C$1823,0),0))/INDEX(Data!$G$2:$G$1823,MATCH('Ratios - Total'!$C1532,IF(Data!$A$2:$A$1823='Ratios - Total'!$A1532,Data!$C$2:$C$1823,0),0)),"Missing Data")</f>
        <v>Missing Data</v>
      </c>
      <c r="S1532" s="5"/>
      <c r="T1532" s="5">
        <f t="array" ref="T1532">IFERROR(INDEX(Data!$H$2:$H$1823,MATCH('Ratios - Total'!$C1532,IF(Data!$A$2:$A$1823='Ratios - Total'!$A1532,Data!$C$2:$C$1823,0),0))/INDEX(Data!$L$2:$L$1823,MATCH('Ratios - Total'!$C1532,IF(Data!$A$2:$A$1823='Ratios - Total'!$A1532,Data!$C$2:$C$1823,0),0)),"Missing Data")</f>
        <v>59205.364469686967</v>
      </c>
      <c r="U1532" s="5">
        <f t="array" ref="U1532">IFERROR(INDEX(Data!$K$2:$K$1823,MATCH('Ratios - Total'!$C1532,IF(Data!$A$2:$A$1823='Ratios - Total'!$A1532,Data!$C$2:$C$1823,0),0))/INDEX(Data!$H$2:$H$1823,MATCH('Ratios - Total'!$C1532,IF(Data!$A$2:$A$1823='Ratios - Total'!$A1532,Data!$C$2:$C$1823,0),0)),"Missing Data")</f>
        <v>0.50760934716871797</v>
      </c>
      <c r="V1532" s="5">
        <f t="array" ref="V1532">IFERROR(INDEX(Data!$K$2:$K$1823,MATCH('Ratios - Total'!$C1532,IF(Data!$A$2:$A$1823='Ratios - Total'!$A1532,Data!$C$2:$C$1823,0),0))/INDEX(Data!$L$2:$L$1823,MATCH('Ratios - Total'!$C1532,IF(Data!$A$2:$A$1823='Ratios - Total'!$A1532,Data!$C$2:$C$1823,0),0)),"Missing Data")</f>
        <v>30053.19640734381</v>
      </c>
      <c r="W1532" s="5">
        <f t="shared" si="24"/>
        <v>29152.168062343157</v>
      </c>
      <c r="X1532" s="5" t="str">
        <f t="array" ref="X1532">IFERROR(INDEX(Data!$K$2:$K$1823,MATCH('Ratios - Total'!$C1532,IF(Data!$A$2:$A$1823='Ratios - Total'!$A1532,Data!$C$2:$C$1823,0),0))/INDEX(Data!$G$2:$G$1823,MATCH('Ratios - Total'!$C1532,IF(Data!$A$2:$A$1823='Ratios - Total'!$A1532,Data!$C$2:$C$1823,0),0)),"Missing Data")</f>
        <v>Missing Data</v>
      </c>
    </row>
    <row r="1533" spans="1:24" x14ac:dyDescent="0.25">
      <c r="A1533" s="22" t="s">
        <v>44</v>
      </c>
      <c r="B1533" s="22" t="s">
        <v>45</v>
      </c>
      <c r="C1533" s="22">
        <v>2007</v>
      </c>
      <c r="D1533" s="5">
        <f t="array" ref="D1533">IFERROR(INDEX(Data!$H$2:$H$1823,MATCH('Ratios - Total'!$C1533,IF(Data!$A$2:$A$1823='Ratios - Total'!$A1533,Data!$C$2:$C$1823,0),0))/INDEX(Data!$D$2:$D$1823,MATCH('Ratios - Total'!$C1533,IF(Data!$A$2:$A$1823='Ratios - Total'!$A1533,Data!$C$2:$C$1823,0),0)),"Missing Data")</f>
        <v>2036.8782751925919</v>
      </c>
      <c r="E1533" s="22"/>
      <c r="F1533" s="5">
        <f t="array" ref="F1533">IFERROR(INDEX(Data!$G$2:$G$1823,MATCH('Ratios - Total'!$C1533,IF(Data!$A$2:$A$1823='Ratios - Total'!$A1533,Data!$C$2:$C$1823,0),0))/INDEX(Data!$D$2:$D$1823,MATCH('Ratios - Total'!$C1533,IF(Data!$A$2:$A$1823='Ratios - Total'!$A1533,Data!$C$2:$C$1823,0),0)),"Missing Data")</f>
        <v>0</v>
      </c>
      <c r="G1533" s="5"/>
      <c r="H1533" s="5" t="str">
        <f t="array" ref="H1533">IFERROR(INDEX(Data!$H$2:$H$1823,MATCH('Ratios - Total'!$C1533,IF(Data!$A$2:$A$1823='Ratios - Total'!$A1533,Data!$C$2:$C$1823,0),0))/INDEX(Data!$G$2:$G$1823,MATCH('Ratios - Total'!$C1533,IF(Data!$A$2:$A$1823='Ratios - Total'!$A1533,Data!$C$2:$C$1823,0),0)),"Missing Data")</f>
        <v>Missing Data</v>
      </c>
      <c r="I1533" s="5">
        <f t="array" ref="I1533">IFERROR(INDEX(Data!$G$2:$G$1823,MATCH('Ratios - Total'!$C1533,IF(Data!$A$2:$A$1823='Ratios - Total'!$A1533,Data!$C$2:$C$1823,0),0))/INDEX(Data!$D$2:$D$1823,MATCH('Ratios - Total'!$C1533,IF(Data!$A$2:$A$1823='Ratios - Total'!$A1533,Data!$C$2:$C$1823,0),0)),"Missing Data")</f>
        <v>0</v>
      </c>
      <c r="J1533" s="22"/>
      <c r="K1533" s="5">
        <f t="array" ref="K1533">IFERROR(INDEX(Data!$E$2:$E$1823,MATCH('Ratios - Total'!$C1533,IF(Data!$A$2:$A$1823='Ratios - Total'!$A1533,Data!$C$2:$C$1823,0),0))/INDEX(Data!$D$2:$D$1823,MATCH('Ratios - Total'!$C1533,IF(Data!$A$2:$A$1823='Ratios - Total'!$A1533,Data!$C$2:$C$1823,0),0)),"Missing Data")</f>
        <v>0</v>
      </c>
      <c r="L1533" s="5"/>
      <c r="M1533" s="5" t="str">
        <f t="array" ref="M1533">IFERROR(INDEX(Data!$F$2:$F$1823,MATCH('Ratios - Total'!$C1533,IF(Data!$A$2:$A$1823='Ratios - Total'!$A1533,Data!$C$2:$C$1823,0),0))/INDEX(Data!$E$2:$E$1823,MATCH('Ratios - Total'!$C1533,IF(Data!$A$2:$A$1823='Ratios - Total'!$A1533,Data!$C$2:$C$1823,0),0)),"Missing Data")</f>
        <v>Missing Data</v>
      </c>
      <c r="N1533" s="5"/>
      <c r="O1533" s="5" t="str">
        <f t="array" ref="O1533">IFERROR(INDEX(Data!$G$2:$G$1823,MATCH('Ratios - Total'!$C1533,IF(Data!$A$2:$A$1823='Ratios - Total'!$A1533,Data!$C$2:$C$1823,0),0))/INDEX(Data!$F$2:$F$1823,MATCH('Ratios - Total'!$C1533,IF(Data!$A$2:$A$1823='Ratios - Total'!$A1533,Data!$C$2:$C$1823,0),0)),"Missing Data")</f>
        <v>Missing Data</v>
      </c>
      <c r="P1533" s="5" t="str">
        <f t="array" ref="P1533">IFERROR(INDEX(Data!$H$2:$H$1823,MATCH('Ratios - Total'!$C1533,IF(Data!$A$2:$A$1823='Ratios - Total'!$A1533,Data!$C$2:$C$1823,0),0))/INDEX(Data!$G$2:$G$1823,MATCH('Ratios - Total'!$C1533,IF(Data!$A$2:$A$1823='Ratios - Total'!$A1533,Data!$C$2:$C$1823,0),0)),"Missing Data")</f>
        <v>Missing Data</v>
      </c>
      <c r="Q1533" s="5"/>
      <c r="R1533" s="5" t="str">
        <f t="array" ref="R1533">IFERROR(INDEX(Data!$L$2:$L$1823,MATCH('Ratios - Total'!$C1533,IF(Data!$A$2:$A$1823='Ratios - Total'!$A1533,Data!$C$2:$C$1823,0),0))/INDEX(Data!$G$2:$G$1823,MATCH('Ratios - Total'!$C1533,IF(Data!$A$2:$A$1823='Ratios - Total'!$A1533,Data!$C$2:$C$1823,0),0)),"Missing Data")</f>
        <v>Missing Data</v>
      </c>
      <c r="S1533" s="5"/>
      <c r="T1533" s="5">
        <f t="array" ref="T1533">IFERROR(INDEX(Data!$H$2:$H$1823,MATCH('Ratios - Total'!$C1533,IF(Data!$A$2:$A$1823='Ratios - Total'!$A1533,Data!$C$2:$C$1823,0),0))/INDEX(Data!$L$2:$L$1823,MATCH('Ratios - Total'!$C1533,IF(Data!$A$2:$A$1823='Ratios - Total'!$A1533,Data!$C$2:$C$1823,0),0)),"Missing Data")</f>
        <v>94369.946124910872</v>
      </c>
      <c r="U1533" s="5">
        <f t="array" ref="U1533">IFERROR(INDEX(Data!$K$2:$K$1823,MATCH('Ratios - Total'!$C1533,IF(Data!$A$2:$A$1823='Ratios - Total'!$A1533,Data!$C$2:$C$1823,0),0))/INDEX(Data!$H$2:$H$1823,MATCH('Ratios - Total'!$C1533,IF(Data!$A$2:$A$1823='Ratios - Total'!$A1533,Data!$C$2:$C$1823,0),0)),"Missing Data")</f>
        <v>0.47223489802987689</v>
      </c>
      <c r="V1533" s="5">
        <f t="array" ref="V1533">IFERROR(INDEX(Data!$K$2:$K$1823,MATCH('Ratios - Total'!$C1533,IF(Data!$A$2:$A$1823='Ratios - Total'!$A1533,Data!$C$2:$C$1823,0),0))/INDEX(Data!$L$2:$L$1823,MATCH('Ratios - Total'!$C1533,IF(Data!$A$2:$A$1823='Ratios - Total'!$A1533,Data!$C$2:$C$1823,0),0)),"Missing Data")</f>
        <v>44564.781885382261</v>
      </c>
      <c r="W1533" s="5">
        <f t="shared" si="24"/>
        <v>49805.164239528611</v>
      </c>
      <c r="X1533" s="5" t="str">
        <f t="array" ref="X1533">IFERROR(INDEX(Data!$K$2:$K$1823,MATCH('Ratios - Total'!$C1533,IF(Data!$A$2:$A$1823='Ratios - Total'!$A1533,Data!$C$2:$C$1823,0),0))/INDEX(Data!$G$2:$G$1823,MATCH('Ratios - Total'!$C1533,IF(Data!$A$2:$A$1823='Ratios - Total'!$A1533,Data!$C$2:$C$1823,0),0)),"Missing Data")</f>
        <v>Missing Data</v>
      </c>
    </row>
    <row r="1534" spans="1:24" x14ac:dyDescent="0.25">
      <c r="A1534" s="22" t="s">
        <v>46</v>
      </c>
      <c r="B1534" s="22" t="s">
        <v>47</v>
      </c>
      <c r="C1534" s="22">
        <v>2007</v>
      </c>
      <c r="D1534" s="5">
        <f t="array" ref="D1534">IFERROR(INDEX(Data!$H$2:$H$1823,MATCH('Ratios - Total'!$C1534,IF(Data!$A$2:$A$1823='Ratios - Total'!$A1534,Data!$C$2:$C$1823,0),0))/INDEX(Data!$D$2:$D$1823,MATCH('Ratios - Total'!$C1534,IF(Data!$A$2:$A$1823='Ratios - Total'!$A1534,Data!$C$2:$C$1823,0),0)),"Missing Data")</f>
        <v>1957.2748940031493</v>
      </c>
      <c r="E1534" s="22"/>
      <c r="F1534" s="5">
        <f t="array" ref="F1534">IFERROR(INDEX(Data!$G$2:$G$1823,MATCH('Ratios - Total'!$C1534,IF(Data!$A$2:$A$1823='Ratios - Total'!$A1534,Data!$C$2:$C$1823,0),0))/INDEX(Data!$D$2:$D$1823,MATCH('Ratios - Total'!$C1534,IF(Data!$A$2:$A$1823='Ratios - Total'!$A1534,Data!$C$2:$C$1823,0),0)),"Missing Data")</f>
        <v>0</v>
      </c>
      <c r="G1534" s="5"/>
      <c r="H1534" s="5" t="str">
        <f t="array" ref="H1534">IFERROR(INDEX(Data!$H$2:$H$1823,MATCH('Ratios - Total'!$C1534,IF(Data!$A$2:$A$1823='Ratios - Total'!$A1534,Data!$C$2:$C$1823,0),0))/INDEX(Data!$G$2:$G$1823,MATCH('Ratios - Total'!$C1534,IF(Data!$A$2:$A$1823='Ratios - Total'!$A1534,Data!$C$2:$C$1823,0),0)),"Missing Data")</f>
        <v>Missing Data</v>
      </c>
      <c r="I1534" s="5">
        <f t="array" ref="I1534">IFERROR(INDEX(Data!$G$2:$G$1823,MATCH('Ratios - Total'!$C1534,IF(Data!$A$2:$A$1823='Ratios - Total'!$A1534,Data!$C$2:$C$1823,0),0))/INDEX(Data!$D$2:$D$1823,MATCH('Ratios - Total'!$C1534,IF(Data!$A$2:$A$1823='Ratios - Total'!$A1534,Data!$C$2:$C$1823,0),0)),"Missing Data")</f>
        <v>0</v>
      </c>
      <c r="J1534" s="22"/>
      <c r="K1534" s="5">
        <f t="array" ref="K1534">IFERROR(INDEX(Data!$E$2:$E$1823,MATCH('Ratios - Total'!$C1534,IF(Data!$A$2:$A$1823='Ratios - Total'!$A1534,Data!$C$2:$C$1823,0),0))/INDEX(Data!$D$2:$D$1823,MATCH('Ratios - Total'!$C1534,IF(Data!$A$2:$A$1823='Ratios - Total'!$A1534,Data!$C$2:$C$1823,0),0)),"Missing Data")</f>
        <v>0</v>
      </c>
      <c r="L1534" s="5"/>
      <c r="M1534" s="5" t="str">
        <f t="array" ref="M1534">IFERROR(INDEX(Data!$F$2:$F$1823,MATCH('Ratios - Total'!$C1534,IF(Data!$A$2:$A$1823='Ratios - Total'!$A1534,Data!$C$2:$C$1823,0),0))/INDEX(Data!$E$2:$E$1823,MATCH('Ratios - Total'!$C1534,IF(Data!$A$2:$A$1823='Ratios - Total'!$A1534,Data!$C$2:$C$1823,0),0)),"Missing Data")</f>
        <v>Missing Data</v>
      </c>
      <c r="N1534" s="5"/>
      <c r="O1534" s="5" t="str">
        <f t="array" ref="O1534">IFERROR(INDEX(Data!$G$2:$G$1823,MATCH('Ratios - Total'!$C1534,IF(Data!$A$2:$A$1823='Ratios - Total'!$A1534,Data!$C$2:$C$1823,0),0))/INDEX(Data!$F$2:$F$1823,MATCH('Ratios - Total'!$C1534,IF(Data!$A$2:$A$1823='Ratios - Total'!$A1534,Data!$C$2:$C$1823,0),0)),"Missing Data")</f>
        <v>Missing Data</v>
      </c>
      <c r="P1534" s="5" t="str">
        <f t="array" ref="P1534">IFERROR(INDEX(Data!$H$2:$H$1823,MATCH('Ratios - Total'!$C1534,IF(Data!$A$2:$A$1823='Ratios - Total'!$A1534,Data!$C$2:$C$1823,0),0))/INDEX(Data!$G$2:$G$1823,MATCH('Ratios - Total'!$C1534,IF(Data!$A$2:$A$1823='Ratios - Total'!$A1534,Data!$C$2:$C$1823,0),0)),"Missing Data")</f>
        <v>Missing Data</v>
      </c>
      <c r="Q1534" s="5"/>
      <c r="R1534" s="5" t="str">
        <f t="array" ref="R1534">IFERROR(INDEX(Data!$L$2:$L$1823,MATCH('Ratios - Total'!$C1534,IF(Data!$A$2:$A$1823='Ratios - Total'!$A1534,Data!$C$2:$C$1823,0),0))/INDEX(Data!$G$2:$G$1823,MATCH('Ratios - Total'!$C1534,IF(Data!$A$2:$A$1823='Ratios - Total'!$A1534,Data!$C$2:$C$1823,0),0)),"Missing Data")</f>
        <v>Missing Data</v>
      </c>
      <c r="S1534" s="5"/>
      <c r="T1534" s="5">
        <f t="array" ref="T1534">IFERROR(INDEX(Data!$H$2:$H$1823,MATCH('Ratios - Total'!$C1534,IF(Data!$A$2:$A$1823='Ratios - Total'!$A1534,Data!$C$2:$C$1823,0),0))/INDEX(Data!$L$2:$L$1823,MATCH('Ratios - Total'!$C1534,IF(Data!$A$2:$A$1823='Ratios - Total'!$A1534,Data!$C$2:$C$1823,0),0)),"Missing Data")</f>
        <v>83305.179371455422</v>
      </c>
      <c r="U1534" s="5">
        <f t="array" ref="U1534">IFERROR(INDEX(Data!$K$2:$K$1823,MATCH('Ratios - Total'!$C1534,IF(Data!$A$2:$A$1823='Ratios - Total'!$A1534,Data!$C$2:$C$1823,0),0))/INDEX(Data!$H$2:$H$1823,MATCH('Ratios - Total'!$C1534,IF(Data!$A$2:$A$1823='Ratios - Total'!$A1534,Data!$C$2:$C$1823,0),0)),"Missing Data")</f>
        <v>0.48534622978267006</v>
      </c>
      <c r="V1534" s="5">
        <f t="array" ref="V1534">IFERROR(INDEX(Data!$K$2:$K$1823,MATCH('Ratios - Total'!$C1534,IF(Data!$A$2:$A$1823='Ratios - Total'!$A1534,Data!$C$2:$C$1823,0),0))/INDEX(Data!$L$2:$L$1823,MATCH('Ratios - Total'!$C1534,IF(Data!$A$2:$A$1823='Ratios - Total'!$A1534,Data!$C$2:$C$1823,0),0)),"Missing Data")</f>
        <v>40431.854729304949</v>
      </c>
      <c r="W1534" s="5">
        <f t="shared" si="24"/>
        <v>42873.324642150474</v>
      </c>
      <c r="X1534" s="5" t="str">
        <f t="array" ref="X1534">IFERROR(INDEX(Data!$K$2:$K$1823,MATCH('Ratios - Total'!$C1534,IF(Data!$A$2:$A$1823='Ratios - Total'!$A1534,Data!$C$2:$C$1823,0),0))/INDEX(Data!$G$2:$G$1823,MATCH('Ratios - Total'!$C1534,IF(Data!$A$2:$A$1823='Ratios - Total'!$A1534,Data!$C$2:$C$1823,0),0)),"Missing Data")</f>
        <v>Missing Data</v>
      </c>
    </row>
    <row r="1535" spans="1:24" x14ac:dyDescent="0.25">
      <c r="A1535" s="22" t="s">
        <v>48</v>
      </c>
      <c r="B1535" s="22" t="s">
        <v>49</v>
      </c>
      <c r="C1535" s="22">
        <v>2007</v>
      </c>
      <c r="D1535" s="5">
        <f t="array" ref="D1535">IFERROR(INDEX(Data!$H$2:$H$1823,MATCH('Ratios - Total'!$C1535,IF(Data!$A$2:$A$1823='Ratios - Total'!$A1535,Data!$C$2:$C$1823,0),0))/INDEX(Data!$D$2:$D$1823,MATCH('Ratios - Total'!$C1535,IF(Data!$A$2:$A$1823='Ratios - Total'!$A1535,Data!$C$2:$C$1823,0),0)),"Missing Data")</f>
        <v>2010.6832682683544</v>
      </c>
      <c r="E1535" s="22"/>
      <c r="F1535" s="5">
        <f t="array" ref="F1535">IFERROR(INDEX(Data!$G$2:$G$1823,MATCH('Ratios - Total'!$C1535,IF(Data!$A$2:$A$1823='Ratios - Total'!$A1535,Data!$C$2:$C$1823,0),0))/INDEX(Data!$D$2:$D$1823,MATCH('Ratios - Total'!$C1535,IF(Data!$A$2:$A$1823='Ratios - Total'!$A1535,Data!$C$2:$C$1823,0),0)),"Missing Data")</f>
        <v>0</v>
      </c>
      <c r="G1535" s="5"/>
      <c r="H1535" s="5" t="str">
        <f t="array" ref="H1535">IFERROR(INDEX(Data!$H$2:$H$1823,MATCH('Ratios - Total'!$C1535,IF(Data!$A$2:$A$1823='Ratios - Total'!$A1535,Data!$C$2:$C$1823,0),0))/INDEX(Data!$G$2:$G$1823,MATCH('Ratios - Total'!$C1535,IF(Data!$A$2:$A$1823='Ratios - Total'!$A1535,Data!$C$2:$C$1823,0),0)),"Missing Data")</f>
        <v>Missing Data</v>
      </c>
      <c r="I1535" s="5">
        <f t="array" ref="I1535">IFERROR(INDEX(Data!$G$2:$G$1823,MATCH('Ratios - Total'!$C1535,IF(Data!$A$2:$A$1823='Ratios - Total'!$A1535,Data!$C$2:$C$1823,0),0))/INDEX(Data!$D$2:$D$1823,MATCH('Ratios - Total'!$C1535,IF(Data!$A$2:$A$1823='Ratios - Total'!$A1535,Data!$C$2:$C$1823,0),0)),"Missing Data")</f>
        <v>0</v>
      </c>
      <c r="J1535" s="22"/>
      <c r="K1535" s="5">
        <f t="array" ref="K1535">IFERROR(INDEX(Data!$E$2:$E$1823,MATCH('Ratios - Total'!$C1535,IF(Data!$A$2:$A$1823='Ratios - Total'!$A1535,Data!$C$2:$C$1823,0),0))/INDEX(Data!$D$2:$D$1823,MATCH('Ratios - Total'!$C1535,IF(Data!$A$2:$A$1823='Ratios - Total'!$A1535,Data!$C$2:$C$1823,0),0)),"Missing Data")</f>
        <v>0</v>
      </c>
      <c r="L1535" s="5"/>
      <c r="M1535" s="5" t="str">
        <f t="array" ref="M1535">IFERROR(INDEX(Data!$F$2:$F$1823,MATCH('Ratios - Total'!$C1535,IF(Data!$A$2:$A$1823='Ratios - Total'!$A1535,Data!$C$2:$C$1823,0),0))/INDEX(Data!$E$2:$E$1823,MATCH('Ratios - Total'!$C1535,IF(Data!$A$2:$A$1823='Ratios - Total'!$A1535,Data!$C$2:$C$1823,0),0)),"Missing Data")</f>
        <v>Missing Data</v>
      </c>
      <c r="N1535" s="5"/>
      <c r="O1535" s="5" t="str">
        <f t="array" ref="O1535">IFERROR(INDEX(Data!$G$2:$G$1823,MATCH('Ratios - Total'!$C1535,IF(Data!$A$2:$A$1823='Ratios - Total'!$A1535,Data!$C$2:$C$1823,0),0))/INDEX(Data!$F$2:$F$1823,MATCH('Ratios - Total'!$C1535,IF(Data!$A$2:$A$1823='Ratios - Total'!$A1535,Data!$C$2:$C$1823,0),0)),"Missing Data")</f>
        <v>Missing Data</v>
      </c>
      <c r="P1535" s="5" t="str">
        <f t="array" ref="P1535">IFERROR(INDEX(Data!$H$2:$H$1823,MATCH('Ratios - Total'!$C1535,IF(Data!$A$2:$A$1823='Ratios - Total'!$A1535,Data!$C$2:$C$1823,0),0))/INDEX(Data!$G$2:$G$1823,MATCH('Ratios - Total'!$C1535,IF(Data!$A$2:$A$1823='Ratios - Total'!$A1535,Data!$C$2:$C$1823,0),0)),"Missing Data")</f>
        <v>Missing Data</v>
      </c>
      <c r="Q1535" s="5"/>
      <c r="R1535" s="5" t="str">
        <f t="array" ref="R1535">IFERROR(INDEX(Data!$L$2:$L$1823,MATCH('Ratios - Total'!$C1535,IF(Data!$A$2:$A$1823='Ratios - Total'!$A1535,Data!$C$2:$C$1823,0),0))/INDEX(Data!$G$2:$G$1823,MATCH('Ratios - Total'!$C1535,IF(Data!$A$2:$A$1823='Ratios - Total'!$A1535,Data!$C$2:$C$1823,0),0)),"Missing Data")</f>
        <v>Missing Data</v>
      </c>
      <c r="S1535" s="5"/>
      <c r="T1535" s="5">
        <f t="array" ref="T1535">IFERROR(INDEX(Data!$H$2:$H$1823,MATCH('Ratios - Total'!$C1535,IF(Data!$A$2:$A$1823='Ratios - Total'!$A1535,Data!$C$2:$C$1823,0),0))/INDEX(Data!$L$2:$L$1823,MATCH('Ratios - Total'!$C1535,IF(Data!$A$2:$A$1823='Ratios - Total'!$A1535,Data!$C$2:$C$1823,0),0)),"Missing Data")</f>
        <v>95516.232057529895</v>
      </c>
      <c r="U1535" s="5">
        <f t="array" ref="U1535">IFERROR(INDEX(Data!$K$2:$K$1823,MATCH('Ratios - Total'!$C1535,IF(Data!$A$2:$A$1823='Ratios - Total'!$A1535,Data!$C$2:$C$1823,0),0))/INDEX(Data!$H$2:$H$1823,MATCH('Ratios - Total'!$C1535,IF(Data!$A$2:$A$1823='Ratios - Total'!$A1535,Data!$C$2:$C$1823,0),0)),"Missing Data")</f>
        <v>0.40557733297295817</v>
      </c>
      <c r="V1535" s="5">
        <f t="array" ref="V1535">IFERROR(INDEX(Data!$K$2:$K$1823,MATCH('Ratios - Total'!$C1535,IF(Data!$A$2:$A$1823='Ratios - Total'!$A1535,Data!$C$2:$C$1823,0),0))/INDEX(Data!$L$2:$L$1823,MATCH('Ratios - Total'!$C1535,IF(Data!$A$2:$A$1823='Ratios - Total'!$A1535,Data!$C$2:$C$1823,0),0)),"Missing Data")</f>
        <v>38739.218653519143</v>
      </c>
      <c r="W1535" s="5">
        <f t="shared" si="24"/>
        <v>56777.013404010751</v>
      </c>
      <c r="X1535" s="5" t="str">
        <f t="array" ref="X1535">IFERROR(INDEX(Data!$K$2:$K$1823,MATCH('Ratios - Total'!$C1535,IF(Data!$A$2:$A$1823='Ratios - Total'!$A1535,Data!$C$2:$C$1823,0),0))/INDEX(Data!$G$2:$G$1823,MATCH('Ratios - Total'!$C1535,IF(Data!$A$2:$A$1823='Ratios - Total'!$A1535,Data!$C$2:$C$1823,0),0)),"Missing Data")</f>
        <v>Missing Data</v>
      </c>
    </row>
    <row r="1536" spans="1:24" x14ac:dyDescent="0.25">
      <c r="A1536" s="22" t="s">
        <v>50</v>
      </c>
      <c r="B1536" s="22" t="s">
        <v>51</v>
      </c>
      <c r="C1536" s="22">
        <v>2007</v>
      </c>
      <c r="D1536" s="5">
        <f t="array" ref="D1536">IFERROR(INDEX(Data!$H$2:$H$1823,MATCH('Ratios - Total'!$C1536,IF(Data!$A$2:$A$1823='Ratios - Total'!$A1536,Data!$C$2:$C$1823,0),0))/INDEX(Data!$D$2:$D$1823,MATCH('Ratios - Total'!$C1536,IF(Data!$A$2:$A$1823='Ratios - Total'!$A1536,Data!$C$2:$C$1823,0),0)),"Missing Data")</f>
        <v>1941.4951727443697</v>
      </c>
      <c r="E1536" s="22"/>
      <c r="F1536" s="5">
        <f t="array" ref="F1536">IFERROR(INDEX(Data!$G$2:$G$1823,MATCH('Ratios - Total'!$C1536,IF(Data!$A$2:$A$1823='Ratios - Total'!$A1536,Data!$C$2:$C$1823,0),0))/INDEX(Data!$D$2:$D$1823,MATCH('Ratios - Total'!$C1536,IF(Data!$A$2:$A$1823='Ratios - Total'!$A1536,Data!$C$2:$C$1823,0),0)),"Missing Data")</f>
        <v>0</v>
      </c>
      <c r="G1536" s="5"/>
      <c r="H1536" s="5" t="str">
        <f t="array" ref="H1536">IFERROR(INDEX(Data!$H$2:$H$1823,MATCH('Ratios - Total'!$C1536,IF(Data!$A$2:$A$1823='Ratios - Total'!$A1536,Data!$C$2:$C$1823,0),0))/INDEX(Data!$G$2:$G$1823,MATCH('Ratios - Total'!$C1536,IF(Data!$A$2:$A$1823='Ratios - Total'!$A1536,Data!$C$2:$C$1823,0),0)),"Missing Data")</f>
        <v>Missing Data</v>
      </c>
      <c r="I1536" s="5">
        <f t="array" ref="I1536">IFERROR(INDEX(Data!$G$2:$G$1823,MATCH('Ratios - Total'!$C1536,IF(Data!$A$2:$A$1823='Ratios - Total'!$A1536,Data!$C$2:$C$1823,0),0))/INDEX(Data!$D$2:$D$1823,MATCH('Ratios - Total'!$C1536,IF(Data!$A$2:$A$1823='Ratios - Total'!$A1536,Data!$C$2:$C$1823,0),0)),"Missing Data")</f>
        <v>0</v>
      </c>
      <c r="J1536" s="22"/>
      <c r="K1536" s="5">
        <f t="array" ref="K1536">IFERROR(INDEX(Data!$E$2:$E$1823,MATCH('Ratios - Total'!$C1536,IF(Data!$A$2:$A$1823='Ratios - Total'!$A1536,Data!$C$2:$C$1823,0),0))/INDEX(Data!$D$2:$D$1823,MATCH('Ratios - Total'!$C1536,IF(Data!$A$2:$A$1823='Ratios - Total'!$A1536,Data!$C$2:$C$1823,0),0)),"Missing Data")</f>
        <v>0</v>
      </c>
      <c r="L1536" s="5"/>
      <c r="M1536" s="5" t="str">
        <f t="array" ref="M1536">IFERROR(INDEX(Data!$F$2:$F$1823,MATCH('Ratios - Total'!$C1536,IF(Data!$A$2:$A$1823='Ratios - Total'!$A1536,Data!$C$2:$C$1823,0),0))/INDEX(Data!$E$2:$E$1823,MATCH('Ratios - Total'!$C1536,IF(Data!$A$2:$A$1823='Ratios - Total'!$A1536,Data!$C$2:$C$1823,0),0)),"Missing Data")</f>
        <v>Missing Data</v>
      </c>
      <c r="N1536" s="5"/>
      <c r="O1536" s="5" t="str">
        <f t="array" ref="O1536">IFERROR(INDEX(Data!$G$2:$G$1823,MATCH('Ratios - Total'!$C1536,IF(Data!$A$2:$A$1823='Ratios - Total'!$A1536,Data!$C$2:$C$1823,0),0))/INDEX(Data!$F$2:$F$1823,MATCH('Ratios - Total'!$C1536,IF(Data!$A$2:$A$1823='Ratios - Total'!$A1536,Data!$C$2:$C$1823,0),0)),"Missing Data")</f>
        <v>Missing Data</v>
      </c>
      <c r="P1536" s="5" t="str">
        <f t="array" ref="P1536">IFERROR(INDEX(Data!$H$2:$H$1823,MATCH('Ratios - Total'!$C1536,IF(Data!$A$2:$A$1823='Ratios - Total'!$A1536,Data!$C$2:$C$1823,0),0))/INDEX(Data!$G$2:$G$1823,MATCH('Ratios - Total'!$C1536,IF(Data!$A$2:$A$1823='Ratios - Total'!$A1536,Data!$C$2:$C$1823,0),0)),"Missing Data")</f>
        <v>Missing Data</v>
      </c>
      <c r="Q1536" s="5"/>
      <c r="R1536" s="5" t="str">
        <f t="array" ref="R1536">IFERROR(INDEX(Data!$L$2:$L$1823,MATCH('Ratios - Total'!$C1536,IF(Data!$A$2:$A$1823='Ratios - Total'!$A1536,Data!$C$2:$C$1823,0),0))/INDEX(Data!$G$2:$G$1823,MATCH('Ratios - Total'!$C1536,IF(Data!$A$2:$A$1823='Ratios - Total'!$A1536,Data!$C$2:$C$1823,0),0)),"Missing Data")</f>
        <v>Missing Data</v>
      </c>
      <c r="S1536" s="5"/>
      <c r="T1536" s="5">
        <f t="array" ref="T1536">IFERROR(INDEX(Data!$H$2:$H$1823,MATCH('Ratios - Total'!$C1536,IF(Data!$A$2:$A$1823='Ratios - Total'!$A1536,Data!$C$2:$C$1823,0),0))/INDEX(Data!$L$2:$L$1823,MATCH('Ratios - Total'!$C1536,IF(Data!$A$2:$A$1823='Ratios - Total'!$A1536,Data!$C$2:$C$1823,0),0)),"Missing Data")</f>
        <v>85073.921723397987</v>
      </c>
      <c r="U1536" s="5">
        <f t="array" ref="U1536">IFERROR(INDEX(Data!$K$2:$K$1823,MATCH('Ratios - Total'!$C1536,IF(Data!$A$2:$A$1823='Ratios - Total'!$A1536,Data!$C$2:$C$1823,0),0))/INDEX(Data!$H$2:$H$1823,MATCH('Ratios - Total'!$C1536,IF(Data!$A$2:$A$1823='Ratios - Total'!$A1536,Data!$C$2:$C$1823,0),0)),"Missing Data")</f>
        <v>0.42292949254382894</v>
      </c>
      <c r="V1536" s="5">
        <f t="array" ref="V1536">IFERROR(INDEX(Data!$K$2:$K$1823,MATCH('Ratios - Total'!$C1536,IF(Data!$A$2:$A$1823='Ratios - Total'!$A1536,Data!$C$2:$C$1823,0),0))/INDEX(Data!$L$2:$L$1823,MATCH('Ratios - Total'!$C1536,IF(Data!$A$2:$A$1823='Ratios - Total'!$A1536,Data!$C$2:$C$1823,0),0)),"Missing Data")</f>
        <v>35980.270543190134</v>
      </c>
      <c r="W1536" s="5">
        <f t="shared" si="24"/>
        <v>49093.651180207853</v>
      </c>
      <c r="X1536" s="5" t="str">
        <f t="array" ref="X1536">IFERROR(INDEX(Data!$K$2:$K$1823,MATCH('Ratios - Total'!$C1536,IF(Data!$A$2:$A$1823='Ratios - Total'!$A1536,Data!$C$2:$C$1823,0),0))/INDEX(Data!$G$2:$G$1823,MATCH('Ratios - Total'!$C1536,IF(Data!$A$2:$A$1823='Ratios - Total'!$A1536,Data!$C$2:$C$1823,0),0)),"Missing Data")</f>
        <v>Missing Data</v>
      </c>
    </row>
    <row r="1537" spans="1:24" x14ac:dyDescent="0.25">
      <c r="A1537" s="22" t="s">
        <v>52</v>
      </c>
      <c r="B1537" s="22" t="s">
        <v>53</v>
      </c>
      <c r="C1537" s="22">
        <v>2007</v>
      </c>
      <c r="D1537" s="5">
        <f t="array" ref="D1537">IFERROR(INDEX(Data!$H$2:$H$1823,MATCH('Ratios - Total'!$C1537,IF(Data!$A$2:$A$1823='Ratios - Total'!$A1537,Data!$C$2:$C$1823,0),0))/INDEX(Data!$D$2:$D$1823,MATCH('Ratios - Total'!$C1537,IF(Data!$A$2:$A$1823='Ratios - Total'!$A1537,Data!$C$2:$C$1823,0),0)),"Missing Data")</f>
        <v>1476.3147192104768</v>
      </c>
      <c r="E1537" s="22"/>
      <c r="F1537" s="5">
        <f t="array" ref="F1537">IFERROR(INDEX(Data!$G$2:$G$1823,MATCH('Ratios - Total'!$C1537,IF(Data!$A$2:$A$1823='Ratios - Total'!$A1537,Data!$C$2:$C$1823,0),0))/INDEX(Data!$D$2:$D$1823,MATCH('Ratios - Total'!$C1537,IF(Data!$A$2:$A$1823='Ratios - Total'!$A1537,Data!$C$2:$C$1823,0),0)),"Missing Data")</f>
        <v>0</v>
      </c>
      <c r="G1537" s="5"/>
      <c r="H1537" s="5" t="str">
        <f t="array" ref="H1537">IFERROR(INDEX(Data!$H$2:$H$1823,MATCH('Ratios - Total'!$C1537,IF(Data!$A$2:$A$1823='Ratios - Total'!$A1537,Data!$C$2:$C$1823,0),0))/INDEX(Data!$G$2:$G$1823,MATCH('Ratios - Total'!$C1537,IF(Data!$A$2:$A$1823='Ratios - Total'!$A1537,Data!$C$2:$C$1823,0),0)),"Missing Data")</f>
        <v>Missing Data</v>
      </c>
      <c r="I1537" s="5">
        <f t="array" ref="I1537">IFERROR(INDEX(Data!$G$2:$G$1823,MATCH('Ratios - Total'!$C1537,IF(Data!$A$2:$A$1823='Ratios - Total'!$A1537,Data!$C$2:$C$1823,0),0))/INDEX(Data!$D$2:$D$1823,MATCH('Ratios - Total'!$C1537,IF(Data!$A$2:$A$1823='Ratios - Total'!$A1537,Data!$C$2:$C$1823,0),0)),"Missing Data")</f>
        <v>0</v>
      </c>
      <c r="J1537" s="22"/>
      <c r="K1537" s="5">
        <f t="array" ref="K1537">IFERROR(INDEX(Data!$E$2:$E$1823,MATCH('Ratios - Total'!$C1537,IF(Data!$A$2:$A$1823='Ratios - Total'!$A1537,Data!$C$2:$C$1823,0),0))/INDEX(Data!$D$2:$D$1823,MATCH('Ratios - Total'!$C1537,IF(Data!$A$2:$A$1823='Ratios - Total'!$A1537,Data!$C$2:$C$1823,0),0)),"Missing Data")</f>
        <v>0</v>
      </c>
      <c r="L1537" s="5"/>
      <c r="M1537" s="5" t="str">
        <f t="array" ref="M1537">IFERROR(INDEX(Data!$F$2:$F$1823,MATCH('Ratios - Total'!$C1537,IF(Data!$A$2:$A$1823='Ratios - Total'!$A1537,Data!$C$2:$C$1823,0),0))/INDEX(Data!$E$2:$E$1823,MATCH('Ratios - Total'!$C1537,IF(Data!$A$2:$A$1823='Ratios - Total'!$A1537,Data!$C$2:$C$1823,0),0)),"Missing Data")</f>
        <v>Missing Data</v>
      </c>
      <c r="N1537" s="5"/>
      <c r="O1537" s="5" t="str">
        <f t="array" ref="O1537">IFERROR(INDEX(Data!$G$2:$G$1823,MATCH('Ratios - Total'!$C1537,IF(Data!$A$2:$A$1823='Ratios - Total'!$A1537,Data!$C$2:$C$1823,0),0))/INDEX(Data!$F$2:$F$1823,MATCH('Ratios - Total'!$C1537,IF(Data!$A$2:$A$1823='Ratios - Total'!$A1537,Data!$C$2:$C$1823,0),0)),"Missing Data")</f>
        <v>Missing Data</v>
      </c>
      <c r="P1537" s="5" t="str">
        <f t="array" ref="P1537">IFERROR(INDEX(Data!$H$2:$H$1823,MATCH('Ratios - Total'!$C1537,IF(Data!$A$2:$A$1823='Ratios - Total'!$A1537,Data!$C$2:$C$1823,0),0))/INDEX(Data!$G$2:$G$1823,MATCH('Ratios - Total'!$C1537,IF(Data!$A$2:$A$1823='Ratios - Total'!$A1537,Data!$C$2:$C$1823,0),0)),"Missing Data")</f>
        <v>Missing Data</v>
      </c>
      <c r="Q1537" s="5"/>
      <c r="R1537" s="5" t="str">
        <f t="array" ref="R1537">IFERROR(INDEX(Data!$L$2:$L$1823,MATCH('Ratios - Total'!$C1537,IF(Data!$A$2:$A$1823='Ratios - Total'!$A1537,Data!$C$2:$C$1823,0),0))/INDEX(Data!$G$2:$G$1823,MATCH('Ratios - Total'!$C1537,IF(Data!$A$2:$A$1823='Ratios - Total'!$A1537,Data!$C$2:$C$1823,0),0)),"Missing Data")</f>
        <v>Missing Data</v>
      </c>
      <c r="S1537" s="5"/>
      <c r="T1537" s="5">
        <f t="array" ref="T1537">IFERROR(INDEX(Data!$H$2:$H$1823,MATCH('Ratios - Total'!$C1537,IF(Data!$A$2:$A$1823='Ratios - Total'!$A1537,Data!$C$2:$C$1823,0),0))/INDEX(Data!$L$2:$L$1823,MATCH('Ratios - Total'!$C1537,IF(Data!$A$2:$A$1823='Ratios - Total'!$A1537,Data!$C$2:$C$1823,0),0)),"Missing Data")</f>
        <v>58632.718158762022</v>
      </c>
      <c r="U1537" s="5">
        <f t="array" ref="U1537">IFERROR(INDEX(Data!$K$2:$K$1823,MATCH('Ratios - Total'!$C1537,IF(Data!$A$2:$A$1823='Ratios - Total'!$A1537,Data!$C$2:$C$1823,0),0))/INDEX(Data!$H$2:$H$1823,MATCH('Ratios - Total'!$C1537,IF(Data!$A$2:$A$1823='Ratios - Total'!$A1537,Data!$C$2:$C$1823,0),0)),"Missing Data")</f>
        <v>0.43186120546212414</v>
      </c>
      <c r="V1537" s="5">
        <f t="array" ref="V1537">IFERROR(INDEX(Data!$K$2:$K$1823,MATCH('Ratios - Total'!$C1537,IF(Data!$A$2:$A$1823='Ratios - Total'!$A1537,Data!$C$2:$C$1823,0),0))/INDEX(Data!$L$2:$L$1823,MATCH('Ratios - Total'!$C1537,IF(Data!$A$2:$A$1823='Ratios - Total'!$A1537,Data!$C$2:$C$1823,0),0)),"Missing Data")</f>
        <v>25321.196343563941</v>
      </c>
      <c r="W1537" s="5">
        <f t="shared" si="24"/>
        <v>33311.521815198081</v>
      </c>
      <c r="X1537" s="5" t="str">
        <f t="array" ref="X1537">IFERROR(INDEX(Data!$K$2:$K$1823,MATCH('Ratios - Total'!$C1537,IF(Data!$A$2:$A$1823='Ratios - Total'!$A1537,Data!$C$2:$C$1823,0),0))/INDEX(Data!$G$2:$G$1823,MATCH('Ratios - Total'!$C1537,IF(Data!$A$2:$A$1823='Ratios - Total'!$A1537,Data!$C$2:$C$1823,0),0)),"Missing Data")</f>
        <v>Missing Data</v>
      </c>
    </row>
    <row r="1538" spans="1:24" x14ac:dyDescent="0.25">
      <c r="A1538" s="22" t="s">
        <v>54</v>
      </c>
      <c r="B1538" s="22" t="s">
        <v>55</v>
      </c>
      <c r="C1538" s="22">
        <v>2007</v>
      </c>
      <c r="D1538" s="5">
        <f t="array" ref="D1538">IFERROR(INDEX(Data!$H$2:$H$1823,MATCH('Ratios - Total'!$C1538,IF(Data!$A$2:$A$1823='Ratios - Total'!$A1538,Data!$C$2:$C$1823,0),0))/INDEX(Data!$D$2:$D$1823,MATCH('Ratios - Total'!$C1538,IF(Data!$A$2:$A$1823='Ratios - Total'!$A1538,Data!$C$2:$C$1823,0),0)),"Missing Data")</f>
        <v>1622.7476294293849</v>
      </c>
      <c r="E1538" s="22"/>
      <c r="F1538" s="5">
        <f t="array" ref="F1538">IFERROR(INDEX(Data!$G$2:$G$1823,MATCH('Ratios - Total'!$C1538,IF(Data!$A$2:$A$1823='Ratios - Total'!$A1538,Data!$C$2:$C$1823,0),0))/INDEX(Data!$D$2:$D$1823,MATCH('Ratios - Total'!$C1538,IF(Data!$A$2:$A$1823='Ratios - Total'!$A1538,Data!$C$2:$C$1823,0),0)),"Missing Data")</f>
        <v>0</v>
      </c>
      <c r="G1538" s="5"/>
      <c r="H1538" s="5" t="str">
        <f t="array" ref="H1538">IFERROR(INDEX(Data!$H$2:$H$1823,MATCH('Ratios - Total'!$C1538,IF(Data!$A$2:$A$1823='Ratios - Total'!$A1538,Data!$C$2:$C$1823,0),0))/INDEX(Data!$G$2:$G$1823,MATCH('Ratios - Total'!$C1538,IF(Data!$A$2:$A$1823='Ratios - Total'!$A1538,Data!$C$2:$C$1823,0),0)),"Missing Data")</f>
        <v>Missing Data</v>
      </c>
      <c r="I1538" s="5">
        <f t="array" ref="I1538">IFERROR(INDEX(Data!$G$2:$G$1823,MATCH('Ratios - Total'!$C1538,IF(Data!$A$2:$A$1823='Ratios - Total'!$A1538,Data!$C$2:$C$1823,0),0))/INDEX(Data!$D$2:$D$1823,MATCH('Ratios - Total'!$C1538,IF(Data!$A$2:$A$1823='Ratios - Total'!$A1538,Data!$C$2:$C$1823,0),0)),"Missing Data")</f>
        <v>0</v>
      </c>
      <c r="J1538" s="22"/>
      <c r="K1538" s="5">
        <f t="array" ref="K1538">IFERROR(INDEX(Data!$E$2:$E$1823,MATCH('Ratios - Total'!$C1538,IF(Data!$A$2:$A$1823='Ratios - Total'!$A1538,Data!$C$2:$C$1823,0),0))/INDEX(Data!$D$2:$D$1823,MATCH('Ratios - Total'!$C1538,IF(Data!$A$2:$A$1823='Ratios - Total'!$A1538,Data!$C$2:$C$1823,0),0)),"Missing Data")</f>
        <v>0</v>
      </c>
      <c r="L1538" s="5"/>
      <c r="M1538" s="5" t="str">
        <f t="array" ref="M1538">IFERROR(INDEX(Data!$F$2:$F$1823,MATCH('Ratios - Total'!$C1538,IF(Data!$A$2:$A$1823='Ratios - Total'!$A1538,Data!$C$2:$C$1823,0),0))/INDEX(Data!$E$2:$E$1823,MATCH('Ratios - Total'!$C1538,IF(Data!$A$2:$A$1823='Ratios - Total'!$A1538,Data!$C$2:$C$1823,0),0)),"Missing Data")</f>
        <v>Missing Data</v>
      </c>
      <c r="N1538" s="5"/>
      <c r="O1538" s="5" t="str">
        <f t="array" ref="O1538">IFERROR(INDEX(Data!$G$2:$G$1823,MATCH('Ratios - Total'!$C1538,IF(Data!$A$2:$A$1823='Ratios - Total'!$A1538,Data!$C$2:$C$1823,0),0))/INDEX(Data!$F$2:$F$1823,MATCH('Ratios - Total'!$C1538,IF(Data!$A$2:$A$1823='Ratios - Total'!$A1538,Data!$C$2:$C$1823,0),0)),"Missing Data")</f>
        <v>Missing Data</v>
      </c>
      <c r="P1538" s="5" t="str">
        <f t="array" ref="P1538">IFERROR(INDEX(Data!$H$2:$H$1823,MATCH('Ratios - Total'!$C1538,IF(Data!$A$2:$A$1823='Ratios - Total'!$A1538,Data!$C$2:$C$1823,0),0))/INDEX(Data!$G$2:$G$1823,MATCH('Ratios - Total'!$C1538,IF(Data!$A$2:$A$1823='Ratios - Total'!$A1538,Data!$C$2:$C$1823,0),0)),"Missing Data")</f>
        <v>Missing Data</v>
      </c>
      <c r="Q1538" s="5"/>
      <c r="R1538" s="5" t="str">
        <f t="array" ref="R1538">IFERROR(INDEX(Data!$L$2:$L$1823,MATCH('Ratios - Total'!$C1538,IF(Data!$A$2:$A$1823='Ratios - Total'!$A1538,Data!$C$2:$C$1823,0),0))/INDEX(Data!$G$2:$G$1823,MATCH('Ratios - Total'!$C1538,IF(Data!$A$2:$A$1823='Ratios - Total'!$A1538,Data!$C$2:$C$1823,0),0)),"Missing Data")</f>
        <v>Missing Data</v>
      </c>
      <c r="S1538" s="5"/>
      <c r="T1538" s="5">
        <f t="array" ref="T1538">IFERROR(INDEX(Data!$H$2:$H$1823,MATCH('Ratios - Total'!$C1538,IF(Data!$A$2:$A$1823='Ratios - Total'!$A1538,Data!$C$2:$C$1823,0),0))/INDEX(Data!$L$2:$L$1823,MATCH('Ratios - Total'!$C1538,IF(Data!$A$2:$A$1823='Ratios - Total'!$A1538,Data!$C$2:$C$1823,0),0)),"Missing Data")</f>
        <v>67221.386318063174</v>
      </c>
      <c r="U1538" s="5">
        <f t="array" ref="U1538">IFERROR(INDEX(Data!$K$2:$K$1823,MATCH('Ratios - Total'!$C1538,IF(Data!$A$2:$A$1823='Ratios - Total'!$A1538,Data!$C$2:$C$1823,0),0))/INDEX(Data!$H$2:$H$1823,MATCH('Ratios - Total'!$C1538,IF(Data!$A$2:$A$1823='Ratios - Total'!$A1538,Data!$C$2:$C$1823,0),0)),"Missing Data")</f>
        <v>0.43396847821576989</v>
      </c>
      <c r="V1538" s="5">
        <f t="array" ref="V1538">IFERROR(INDEX(Data!$K$2:$K$1823,MATCH('Ratios - Total'!$C1538,IF(Data!$A$2:$A$1823='Ratios - Total'!$A1538,Data!$C$2:$C$1823,0),0))/INDEX(Data!$L$2:$L$1823,MATCH('Ratios - Total'!$C1538,IF(Data!$A$2:$A$1823='Ratios - Total'!$A1538,Data!$C$2:$C$1823,0),0)),"Missing Data")</f>
        <v>29171.96272400425</v>
      </c>
      <c r="W1538" s="5">
        <f t="shared" si="24"/>
        <v>38049.423594058928</v>
      </c>
      <c r="X1538" s="5" t="str">
        <f t="array" ref="X1538">IFERROR(INDEX(Data!$K$2:$K$1823,MATCH('Ratios - Total'!$C1538,IF(Data!$A$2:$A$1823='Ratios - Total'!$A1538,Data!$C$2:$C$1823,0),0))/INDEX(Data!$G$2:$G$1823,MATCH('Ratios - Total'!$C1538,IF(Data!$A$2:$A$1823='Ratios - Total'!$A1538,Data!$C$2:$C$1823,0),0)),"Missing Data")</f>
        <v>Missing Data</v>
      </c>
    </row>
    <row r="1539" spans="1:24" x14ac:dyDescent="0.25">
      <c r="A1539" s="22" t="s">
        <v>56</v>
      </c>
      <c r="B1539" s="22" t="s">
        <v>57</v>
      </c>
      <c r="C1539" s="22">
        <v>2007</v>
      </c>
      <c r="D1539" s="5">
        <f t="array" ref="D1539">IFERROR(INDEX(Data!$H$2:$H$1823,MATCH('Ratios - Total'!$C1539,IF(Data!$A$2:$A$1823='Ratios - Total'!$A1539,Data!$C$2:$C$1823,0),0))/INDEX(Data!$D$2:$D$1823,MATCH('Ratios - Total'!$C1539,IF(Data!$A$2:$A$1823='Ratios - Total'!$A1539,Data!$C$2:$C$1823,0),0)),"Missing Data")</f>
        <v>1557.4765866491969</v>
      </c>
      <c r="E1539" s="22"/>
      <c r="F1539" s="5">
        <f t="array" ref="F1539">IFERROR(INDEX(Data!$G$2:$G$1823,MATCH('Ratios - Total'!$C1539,IF(Data!$A$2:$A$1823='Ratios - Total'!$A1539,Data!$C$2:$C$1823,0),0))/INDEX(Data!$D$2:$D$1823,MATCH('Ratios - Total'!$C1539,IF(Data!$A$2:$A$1823='Ratios - Total'!$A1539,Data!$C$2:$C$1823,0),0)),"Missing Data")</f>
        <v>0</v>
      </c>
      <c r="G1539" s="5"/>
      <c r="H1539" s="5" t="str">
        <f t="array" ref="H1539">IFERROR(INDEX(Data!$H$2:$H$1823,MATCH('Ratios - Total'!$C1539,IF(Data!$A$2:$A$1823='Ratios - Total'!$A1539,Data!$C$2:$C$1823,0),0))/INDEX(Data!$G$2:$G$1823,MATCH('Ratios - Total'!$C1539,IF(Data!$A$2:$A$1823='Ratios - Total'!$A1539,Data!$C$2:$C$1823,0),0)),"Missing Data")</f>
        <v>Missing Data</v>
      </c>
      <c r="I1539" s="5">
        <f t="array" ref="I1539">IFERROR(INDEX(Data!$G$2:$G$1823,MATCH('Ratios - Total'!$C1539,IF(Data!$A$2:$A$1823='Ratios - Total'!$A1539,Data!$C$2:$C$1823,0),0))/INDEX(Data!$D$2:$D$1823,MATCH('Ratios - Total'!$C1539,IF(Data!$A$2:$A$1823='Ratios - Total'!$A1539,Data!$C$2:$C$1823,0),0)),"Missing Data")</f>
        <v>0</v>
      </c>
      <c r="J1539" s="22"/>
      <c r="K1539" s="5">
        <f t="array" ref="K1539">IFERROR(INDEX(Data!$E$2:$E$1823,MATCH('Ratios - Total'!$C1539,IF(Data!$A$2:$A$1823='Ratios - Total'!$A1539,Data!$C$2:$C$1823,0),0))/INDEX(Data!$D$2:$D$1823,MATCH('Ratios - Total'!$C1539,IF(Data!$A$2:$A$1823='Ratios - Total'!$A1539,Data!$C$2:$C$1823,0),0)),"Missing Data")</f>
        <v>0</v>
      </c>
      <c r="L1539" s="5"/>
      <c r="M1539" s="5" t="str">
        <f t="array" ref="M1539">IFERROR(INDEX(Data!$F$2:$F$1823,MATCH('Ratios - Total'!$C1539,IF(Data!$A$2:$A$1823='Ratios - Total'!$A1539,Data!$C$2:$C$1823,0),0))/INDEX(Data!$E$2:$E$1823,MATCH('Ratios - Total'!$C1539,IF(Data!$A$2:$A$1823='Ratios - Total'!$A1539,Data!$C$2:$C$1823,0),0)),"Missing Data")</f>
        <v>Missing Data</v>
      </c>
      <c r="N1539" s="5"/>
      <c r="O1539" s="5" t="str">
        <f t="array" ref="O1539">IFERROR(INDEX(Data!$G$2:$G$1823,MATCH('Ratios - Total'!$C1539,IF(Data!$A$2:$A$1823='Ratios - Total'!$A1539,Data!$C$2:$C$1823,0),0))/INDEX(Data!$F$2:$F$1823,MATCH('Ratios - Total'!$C1539,IF(Data!$A$2:$A$1823='Ratios - Total'!$A1539,Data!$C$2:$C$1823,0),0)),"Missing Data")</f>
        <v>Missing Data</v>
      </c>
      <c r="P1539" s="5" t="str">
        <f t="array" ref="P1539">IFERROR(INDEX(Data!$H$2:$H$1823,MATCH('Ratios - Total'!$C1539,IF(Data!$A$2:$A$1823='Ratios - Total'!$A1539,Data!$C$2:$C$1823,0),0))/INDEX(Data!$G$2:$G$1823,MATCH('Ratios - Total'!$C1539,IF(Data!$A$2:$A$1823='Ratios - Total'!$A1539,Data!$C$2:$C$1823,0),0)),"Missing Data")</f>
        <v>Missing Data</v>
      </c>
      <c r="Q1539" s="5"/>
      <c r="R1539" s="5" t="str">
        <f t="array" ref="R1539">IFERROR(INDEX(Data!$L$2:$L$1823,MATCH('Ratios - Total'!$C1539,IF(Data!$A$2:$A$1823='Ratios - Total'!$A1539,Data!$C$2:$C$1823,0),0))/INDEX(Data!$G$2:$G$1823,MATCH('Ratios - Total'!$C1539,IF(Data!$A$2:$A$1823='Ratios - Total'!$A1539,Data!$C$2:$C$1823,0),0)),"Missing Data")</f>
        <v>Missing Data</v>
      </c>
      <c r="S1539" s="5"/>
      <c r="T1539" s="5">
        <f t="array" ref="T1539">IFERROR(INDEX(Data!$H$2:$H$1823,MATCH('Ratios - Total'!$C1539,IF(Data!$A$2:$A$1823='Ratios - Total'!$A1539,Data!$C$2:$C$1823,0),0))/INDEX(Data!$L$2:$L$1823,MATCH('Ratios - Total'!$C1539,IF(Data!$A$2:$A$1823='Ratios - Total'!$A1539,Data!$C$2:$C$1823,0),0)),"Missing Data")</f>
        <v>66359.288402084625</v>
      </c>
      <c r="U1539" s="5">
        <f t="array" ref="U1539">IFERROR(INDEX(Data!$K$2:$K$1823,MATCH('Ratios - Total'!$C1539,IF(Data!$A$2:$A$1823='Ratios - Total'!$A1539,Data!$C$2:$C$1823,0),0))/INDEX(Data!$H$2:$H$1823,MATCH('Ratios - Total'!$C1539,IF(Data!$A$2:$A$1823='Ratios - Total'!$A1539,Data!$C$2:$C$1823,0),0)),"Missing Data")</f>
        <v>0.42835143967594724</v>
      </c>
      <c r="V1539" s="5">
        <f t="array" ref="V1539">IFERROR(INDEX(Data!$K$2:$K$1823,MATCH('Ratios - Total'!$C1539,IF(Data!$A$2:$A$1823='Ratios - Total'!$A1539,Data!$C$2:$C$1823,0),0))/INDEX(Data!$L$2:$L$1823,MATCH('Ratios - Total'!$C1539,IF(Data!$A$2:$A$1823='Ratios - Total'!$A1539,Data!$C$2:$C$1823,0),0)),"Missing Data")</f>
        <v>28425.096722904338</v>
      </c>
      <c r="W1539" s="5">
        <f t="shared" si="24"/>
        <v>37934.191679180287</v>
      </c>
      <c r="X1539" s="5" t="str">
        <f t="array" ref="X1539">IFERROR(INDEX(Data!$K$2:$K$1823,MATCH('Ratios - Total'!$C1539,IF(Data!$A$2:$A$1823='Ratios - Total'!$A1539,Data!$C$2:$C$1823,0),0))/INDEX(Data!$G$2:$G$1823,MATCH('Ratios - Total'!$C1539,IF(Data!$A$2:$A$1823='Ratios - Total'!$A1539,Data!$C$2:$C$1823,0),0)),"Missing Data")</f>
        <v>Missing Data</v>
      </c>
    </row>
    <row r="1540" spans="1:24" x14ac:dyDescent="0.25">
      <c r="A1540" s="22" t="s">
        <v>58</v>
      </c>
      <c r="B1540" s="22" t="s">
        <v>59</v>
      </c>
      <c r="C1540" s="22">
        <v>2007</v>
      </c>
      <c r="D1540" s="5">
        <f t="array" ref="D1540">IFERROR(INDEX(Data!$H$2:$H$1823,MATCH('Ratios - Total'!$C1540,IF(Data!$A$2:$A$1823='Ratios - Total'!$A1540,Data!$C$2:$C$1823,0),0))/INDEX(Data!$D$2:$D$1823,MATCH('Ratios - Total'!$C1540,IF(Data!$A$2:$A$1823='Ratios - Total'!$A1540,Data!$C$2:$C$1823,0),0)),"Missing Data")</f>
        <v>1811.9863275467635</v>
      </c>
      <c r="E1540" s="22"/>
      <c r="F1540" s="5">
        <f t="array" ref="F1540">IFERROR(INDEX(Data!$G$2:$G$1823,MATCH('Ratios - Total'!$C1540,IF(Data!$A$2:$A$1823='Ratios - Total'!$A1540,Data!$C$2:$C$1823,0),0))/INDEX(Data!$D$2:$D$1823,MATCH('Ratios - Total'!$C1540,IF(Data!$A$2:$A$1823='Ratios - Total'!$A1540,Data!$C$2:$C$1823,0),0)),"Missing Data")</f>
        <v>0</v>
      </c>
      <c r="G1540" s="5"/>
      <c r="H1540" s="5" t="str">
        <f t="array" ref="H1540">IFERROR(INDEX(Data!$H$2:$H$1823,MATCH('Ratios - Total'!$C1540,IF(Data!$A$2:$A$1823='Ratios - Total'!$A1540,Data!$C$2:$C$1823,0),0))/INDEX(Data!$G$2:$G$1823,MATCH('Ratios - Total'!$C1540,IF(Data!$A$2:$A$1823='Ratios - Total'!$A1540,Data!$C$2:$C$1823,0),0)),"Missing Data")</f>
        <v>Missing Data</v>
      </c>
      <c r="I1540" s="5">
        <f t="array" ref="I1540">IFERROR(INDEX(Data!$G$2:$G$1823,MATCH('Ratios - Total'!$C1540,IF(Data!$A$2:$A$1823='Ratios - Total'!$A1540,Data!$C$2:$C$1823,0),0))/INDEX(Data!$D$2:$D$1823,MATCH('Ratios - Total'!$C1540,IF(Data!$A$2:$A$1823='Ratios - Total'!$A1540,Data!$C$2:$C$1823,0),0)),"Missing Data")</f>
        <v>0</v>
      </c>
      <c r="J1540" s="22"/>
      <c r="K1540" s="5">
        <f t="array" ref="K1540">IFERROR(INDEX(Data!$E$2:$E$1823,MATCH('Ratios - Total'!$C1540,IF(Data!$A$2:$A$1823='Ratios - Total'!$A1540,Data!$C$2:$C$1823,0),0))/INDEX(Data!$D$2:$D$1823,MATCH('Ratios - Total'!$C1540,IF(Data!$A$2:$A$1823='Ratios - Total'!$A1540,Data!$C$2:$C$1823,0),0)),"Missing Data")</f>
        <v>0</v>
      </c>
      <c r="L1540" s="5"/>
      <c r="M1540" s="5" t="str">
        <f t="array" ref="M1540">IFERROR(INDEX(Data!$F$2:$F$1823,MATCH('Ratios - Total'!$C1540,IF(Data!$A$2:$A$1823='Ratios - Total'!$A1540,Data!$C$2:$C$1823,0),0))/INDEX(Data!$E$2:$E$1823,MATCH('Ratios - Total'!$C1540,IF(Data!$A$2:$A$1823='Ratios - Total'!$A1540,Data!$C$2:$C$1823,0),0)),"Missing Data")</f>
        <v>Missing Data</v>
      </c>
      <c r="N1540" s="5"/>
      <c r="O1540" s="5" t="str">
        <f t="array" ref="O1540">IFERROR(INDEX(Data!$G$2:$G$1823,MATCH('Ratios - Total'!$C1540,IF(Data!$A$2:$A$1823='Ratios - Total'!$A1540,Data!$C$2:$C$1823,0),0))/INDEX(Data!$F$2:$F$1823,MATCH('Ratios - Total'!$C1540,IF(Data!$A$2:$A$1823='Ratios - Total'!$A1540,Data!$C$2:$C$1823,0),0)),"Missing Data")</f>
        <v>Missing Data</v>
      </c>
      <c r="P1540" s="5" t="str">
        <f t="array" ref="P1540">IFERROR(INDEX(Data!$H$2:$H$1823,MATCH('Ratios - Total'!$C1540,IF(Data!$A$2:$A$1823='Ratios - Total'!$A1540,Data!$C$2:$C$1823,0),0))/INDEX(Data!$G$2:$G$1823,MATCH('Ratios - Total'!$C1540,IF(Data!$A$2:$A$1823='Ratios - Total'!$A1540,Data!$C$2:$C$1823,0),0)),"Missing Data")</f>
        <v>Missing Data</v>
      </c>
      <c r="Q1540" s="5"/>
      <c r="R1540" s="5" t="str">
        <f t="array" ref="R1540">IFERROR(INDEX(Data!$L$2:$L$1823,MATCH('Ratios - Total'!$C1540,IF(Data!$A$2:$A$1823='Ratios - Total'!$A1540,Data!$C$2:$C$1823,0),0))/INDEX(Data!$G$2:$G$1823,MATCH('Ratios - Total'!$C1540,IF(Data!$A$2:$A$1823='Ratios - Total'!$A1540,Data!$C$2:$C$1823,0),0)),"Missing Data")</f>
        <v>Missing Data</v>
      </c>
      <c r="S1540" s="5"/>
      <c r="T1540" s="5">
        <f t="array" ref="T1540">IFERROR(INDEX(Data!$H$2:$H$1823,MATCH('Ratios - Total'!$C1540,IF(Data!$A$2:$A$1823='Ratios - Total'!$A1540,Data!$C$2:$C$1823,0),0))/INDEX(Data!$L$2:$L$1823,MATCH('Ratios - Total'!$C1540,IF(Data!$A$2:$A$1823='Ratios - Total'!$A1540,Data!$C$2:$C$1823,0),0)),"Missing Data")</f>
        <v>72635.848415374247</v>
      </c>
      <c r="U1540" s="5">
        <f t="array" ref="U1540">IFERROR(INDEX(Data!$K$2:$K$1823,MATCH('Ratios - Total'!$C1540,IF(Data!$A$2:$A$1823='Ratios - Total'!$A1540,Data!$C$2:$C$1823,0),0))/INDEX(Data!$H$2:$H$1823,MATCH('Ratios - Total'!$C1540,IF(Data!$A$2:$A$1823='Ratios - Total'!$A1540,Data!$C$2:$C$1823,0),0)),"Missing Data")</f>
        <v>0.43043167723322462</v>
      </c>
      <c r="V1540" s="5">
        <f t="array" ref="V1540">IFERROR(INDEX(Data!$K$2:$K$1823,MATCH('Ratios - Total'!$C1540,IF(Data!$A$2:$A$1823='Ratios - Total'!$A1540,Data!$C$2:$C$1823,0),0))/INDEX(Data!$L$2:$L$1823,MATCH('Ratios - Total'!$C1540,IF(Data!$A$2:$A$1823='Ratios - Total'!$A1540,Data!$C$2:$C$1823,0),0)),"Missing Data")</f>
        <v>31264.770060687795</v>
      </c>
      <c r="W1540" s="5">
        <f t="shared" si="24"/>
        <v>41371.078354686455</v>
      </c>
      <c r="X1540" s="5" t="str">
        <f t="array" ref="X1540">IFERROR(INDEX(Data!$K$2:$K$1823,MATCH('Ratios - Total'!$C1540,IF(Data!$A$2:$A$1823='Ratios - Total'!$A1540,Data!$C$2:$C$1823,0),0))/INDEX(Data!$G$2:$G$1823,MATCH('Ratios - Total'!$C1540,IF(Data!$A$2:$A$1823='Ratios - Total'!$A1540,Data!$C$2:$C$1823,0),0)),"Missing Data")</f>
        <v>Missing Data</v>
      </c>
    </row>
    <row r="1541" spans="1:24" x14ac:dyDescent="0.25">
      <c r="A1541" s="22" t="s">
        <v>60</v>
      </c>
      <c r="B1541" s="22" t="s">
        <v>61</v>
      </c>
      <c r="C1541" s="22">
        <v>2007</v>
      </c>
      <c r="D1541" s="5">
        <f t="array" ref="D1541">IFERROR(INDEX(Data!$H$2:$H$1823,MATCH('Ratios - Total'!$C1541,IF(Data!$A$2:$A$1823='Ratios - Total'!$A1541,Data!$C$2:$C$1823,0),0))/INDEX(Data!$D$2:$D$1823,MATCH('Ratios - Total'!$C1541,IF(Data!$A$2:$A$1823='Ratios - Total'!$A1541,Data!$C$2:$C$1823,0),0)),"Missing Data")</f>
        <v>1824.0795241346646</v>
      </c>
      <c r="E1541" s="22"/>
      <c r="F1541" s="5">
        <f t="array" ref="F1541">IFERROR(INDEX(Data!$G$2:$G$1823,MATCH('Ratios - Total'!$C1541,IF(Data!$A$2:$A$1823='Ratios - Total'!$A1541,Data!$C$2:$C$1823,0),0))/INDEX(Data!$D$2:$D$1823,MATCH('Ratios - Total'!$C1541,IF(Data!$A$2:$A$1823='Ratios - Total'!$A1541,Data!$C$2:$C$1823,0),0)),"Missing Data")</f>
        <v>0</v>
      </c>
      <c r="G1541" s="5"/>
      <c r="H1541" s="5" t="str">
        <f t="array" ref="H1541">IFERROR(INDEX(Data!$H$2:$H$1823,MATCH('Ratios - Total'!$C1541,IF(Data!$A$2:$A$1823='Ratios - Total'!$A1541,Data!$C$2:$C$1823,0),0))/INDEX(Data!$G$2:$G$1823,MATCH('Ratios - Total'!$C1541,IF(Data!$A$2:$A$1823='Ratios - Total'!$A1541,Data!$C$2:$C$1823,0),0)),"Missing Data")</f>
        <v>Missing Data</v>
      </c>
      <c r="I1541" s="5">
        <f t="array" ref="I1541">IFERROR(INDEX(Data!$G$2:$G$1823,MATCH('Ratios - Total'!$C1541,IF(Data!$A$2:$A$1823='Ratios - Total'!$A1541,Data!$C$2:$C$1823,0),0))/INDEX(Data!$D$2:$D$1823,MATCH('Ratios - Total'!$C1541,IF(Data!$A$2:$A$1823='Ratios - Total'!$A1541,Data!$C$2:$C$1823,0),0)),"Missing Data")</f>
        <v>0</v>
      </c>
      <c r="J1541" s="22"/>
      <c r="K1541" s="5">
        <f t="array" ref="K1541">IFERROR(INDEX(Data!$E$2:$E$1823,MATCH('Ratios - Total'!$C1541,IF(Data!$A$2:$A$1823='Ratios - Total'!$A1541,Data!$C$2:$C$1823,0),0))/INDEX(Data!$D$2:$D$1823,MATCH('Ratios - Total'!$C1541,IF(Data!$A$2:$A$1823='Ratios - Total'!$A1541,Data!$C$2:$C$1823,0),0)),"Missing Data")</f>
        <v>0</v>
      </c>
      <c r="L1541" s="5"/>
      <c r="M1541" s="5" t="str">
        <f t="array" ref="M1541">IFERROR(INDEX(Data!$F$2:$F$1823,MATCH('Ratios - Total'!$C1541,IF(Data!$A$2:$A$1823='Ratios - Total'!$A1541,Data!$C$2:$C$1823,0),0))/INDEX(Data!$E$2:$E$1823,MATCH('Ratios - Total'!$C1541,IF(Data!$A$2:$A$1823='Ratios - Total'!$A1541,Data!$C$2:$C$1823,0),0)),"Missing Data")</f>
        <v>Missing Data</v>
      </c>
      <c r="N1541" s="5"/>
      <c r="O1541" s="5" t="str">
        <f t="array" ref="O1541">IFERROR(INDEX(Data!$G$2:$G$1823,MATCH('Ratios - Total'!$C1541,IF(Data!$A$2:$A$1823='Ratios - Total'!$A1541,Data!$C$2:$C$1823,0),0))/INDEX(Data!$F$2:$F$1823,MATCH('Ratios - Total'!$C1541,IF(Data!$A$2:$A$1823='Ratios - Total'!$A1541,Data!$C$2:$C$1823,0),0)),"Missing Data")</f>
        <v>Missing Data</v>
      </c>
      <c r="P1541" s="5" t="str">
        <f t="array" ref="P1541">IFERROR(INDEX(Data!$H$2:$H$1823,MATCH('Ratios - Total'!$C1541,IF(Data!$A$2:$A$1823='Ratios - Total'!$A1541,Data!$C$2:$C$1823,0),0))/INDEX(Data!$G$2:$G$1823,MATCH('Ratios - Total'!$C1541,IF(Data!$A$2:$A$1823='Ratios - Total'!$A1541,Data!$C$2:$C$1823,0),0)),"Missing Data")</f>
        <v>Missing Data</v>
      </c>
      <c r="Q1541" s="5"/>
      <c r="R1541" s="5" t="str">
        <f t="array" ref="R1541">IFERROR(INDEX(Data!$L$2:$L$1823,MATCH('Ratios - Total'!$C1541,IF(Data!$A$2:$A$1823='Ratios - Total'!$A1541,Data!$C$2:$C$1823,0),0))/INDEX(Data!$G$2:$G$1823,MATCH('Ratios - Total'!$C1541,IF(Data!$A$2:$A$1823='Ratios - Total'!$A1541,Data!$C$2:$C$1823,0),0)),"Missing Data")</f>
        <v>Missing Data</v>
      </c>
      <c r="S1541" s="5"/>
      <c r="T1541" s="5">
        <f t="array" ref="T1541">IFERROR(INDEX(Data!$H$2:$H$1823,MATCH('Ratios - Total'!$C1541,IF(Data!$A$2:$A$1823='Ratios - Total'!$A1541,Data!$C$2:$C$1823,0),0))/INDEX(Data!$L$2:$L$1823,MATCH('Ratios - Total'!$C1541,IF(Data!$A$2:$A$1823='Ratios - Total'!$A1541,Data!$C$2:$C$1823,0),0)),"Missing Data")</f>
        <v>111437.48064637354</v>
      </c>
      <c r="U1541" s="5">
        <f t="array" ref="U1541">IFERROR(INDEX(Data!$K$2:$K$1823,MATCH('Ratios - Total'!$C1541,IF(Data!$A$2:$A$1823='Ratios - Total'!$A1541,Data!$C$2:$C$1823,0),0))/INDEX(Data!$H$2:$H$1823,MATCH('Ratios - Total'!$C1541,IF(Data!$A$2:$A$1823='Ratios - Total'!$A1541,Data!$C$2:$C$1823,0),0)),"Missing Data")</f>
        <v>0.33091717881620614</v>
      </c>
      <c r="V1541" s="5">
        <f t="array" ref="V1541">IFERROR(INDEX(Data!$K$2:$K$1823,MATCH('Ratios - Total'!$C1541,IF(Data!$A$2:$A$1823='Ratios - Total'!$A1541,Data!$C$2:$C$1823,0),0))/INDEX(Data!$L$2:$L$1823,MATCH('Ratios - Total'!$C1541,IF(Data!$A$2:$A$1823='Ratios - Total'!$A1541,Data!$C$2:$C$1823,0),0)),"Missing Data")</f>
        <v>36876.576709883506</v>
      </c>
      <c r="W1541" s="5">
        <f t="shared" si="24"/>
        <v>74560.903936490038</v>
      </c>
      <c r="X1541" s="5" t="str">
        <f t="array" ref="X1541">IFERROR(INDEX(Data!$K$2:$K$1823,MATCH('Ratios - Total'!$C1541,IF(Data!$A$2:$A$1823='Ratios - Total'!$A1541,Data!$C$2:$C$1823,0),0))/INDEX(Data!$G$2:$G$1823,MATCH('Ratios - Total'!$C1541,IF(Data!$A$2:$A$1823='Ratios - Total'!$A1541,Data!$C$2:$C$1823,0),0)),"Missing Data")</f>
        <v>Missing Data</v>
      </c>
    </row>
    <row r="1542" spans="1:24" x14ac:dyDescent="0.25">
      <c r="A1542" s="22" t="s">
        <v>62</v>
      </c>
      <c r="B1542" s="22" t="s">
        <v>63</v>
      </c>
      <c r="C1542" s="22">
        <v>2007</v>
      </c>
      <c r="D1542" s="5">
        <f t="array" ref="D1542">IFERROR(INDEX(Data!$H$2:$H$1823,MATCH('Ratios - Total'!$C1542,IF(Data!$A$2:$A$1823='Ratios - Total'!$A1542,Data!$C$2:$C$1823,0),0))/INDEX(Data!$D$2:$D$1823,MATCH('Ratios - Total'!$C1542,IF(Data!$A$2:$A$1823='Ratios - Total'!$A1542,Data!$C$2:$C$1823,0),0)),"Missing Data")</f>
        <v>1938.6494948725372</v>
      </c>
      <c r="E1542" s="22"/>
      <c r="F1542" s="5">
        <f t="array" ref="F1542">IFERROR(INDEX(Data!$G$2:$G$1823,MATCH('Ratios - Total'!$C1542,IF(Data!$A$2:$A$1823='Ratios - Total'!$A1542,Data!$C$2:$C$1823,0),0))/INDEX(Data!$D$2:$D$1823,MATCH('Ratios - Total'!$C1542,IF(Data!$A$2:$A$1823='Ratios - Total'!$A1542,Data!$C$2:$C$1823,0),0)),"Missing Data")</f>
        <v>0</v>
      </c>
      <c r="G1542" s="5"/>
      <c r="H1542" s="5" t="str">
        <f t="array" ref="H1542">IFERROR(INDEX(Data!$H$2:$H$1823,MATCH('Ratios - Total'!$C1542,IF(Data!$A$2:$A$1823='Ratios - Total'!$A1542,Data!$C$2:$C$1823,0),0))/INDEX(Data!$G$2:$G$1823,MATCH('Ratios - Total'!$C1542,IF(Data!$A$2:$A$1823='Ratios - Total'!$A1542,Data!$C$2:$C$1823,0),0)),"Missing Data")</f>
        <v>Missing Data</v>
      </c>
      <c r="I1542" s="5">
        <f t="array" ref="I1542">IFERROR(INDEX(Data!$G$2:$G$1823,MATCH('Ratios - Total'!$C1542,IF(Data!$A$2:$A$1823='Ratios - Total'!$A1542,Data!$C$2:$C$1823,0),0))/INDEX(Data!$D$2:$D$1823,MATCH('Ratios - Total'!$C1542,IF(Data!$A$2:$A$1823='Ratios - Total'!$A1542,Data!$C$2:$C$1823,0),0)),"Missing Data")</f>
        <v>0</v>
      </c>
      <c r="J1542" s="22"/>
      <c r="K1542" s="5">
        <f t="array" ref="K1542">IFERROR(INDEX(Data!$E$2:$E$1823,MATCH('Ratios - Total'!$C1542,IF(Data!$A$2:$A$1823='Ratios - Total'!$A1542,Data!$C$2:$C$1823,0),0))/INDEX(Data!$D$2:$D$1823,MATCH('Ratios - Total'!$C1542,IF(Data!$A$2:$A$1823='Ratios - Total'!$A1542,Data!$C$2:$C$1823,0),0)),"Missing Data")</f>
        <v>0</v>
      </c>
      <c r="L1542" s="5"/>
      <c r="M1542" s="5" t="str">
        <f t="array" ref="M1542">IFERROR(INDEX(Data!$F$2:$F$1823,MATCH('Ratios - Total'!$C1542,IF(Data!$A$2:$A$1823='Ratios - Total'!$A1542,Data!$C$2:$C$1823,0),0))/INDEX(Data!$E$2:$E$1823,MATCH('Ratios - Total'!$C1542,IF(Data!$A$2:$A$1823='Ratios - Total'!$A1542,Data!$C$2:$C$1823,0),0)),"Missing Data")</f>
        <v>Missing Data</v>
      </c>
      <c r="N1542" s="5"/>
      <c r="O1542" s="5" t="str">
        <f t="array" ref="O1542">IFERROR(INDEX(Data!$G$2:$G$1823,MATCH('Ratios - Total'!$C1542,IF(Data!$A$2:$A$1823='Ratios - Total'!$A1542,Data!$C$2:$C$1823,0),0))/INDEX(Data!$F$2:$F$1823,MATCH('Ratios - Total'!$C1542,IF(Data!$A$2:$A$1823='Ratios - Total'!$A1542,Data!$C$2:$C$1823,0),0)),"Missing Data")</f>
        <v>Missing Data</v>
      </c>
      <c r="P1542" s="5" t="str">
        <f t="array" ref="P1542">IFERROR(INDEX(Data!$H$2:$H$1823,MATCH('Ratios - Total'!$C1542,IF(Data!$A$2:$A$1823='Ratios - Total'!$A1542,Data!$C$2:$C$1823,0),0))/INDEX(Data!$G$2:$G$1823,MATCH('Ratios - Total'!$C1542,IF(Data!$A$2:$A$1823='Ratios - Total'!$A1542,Data!$C$2:$C$1823,0),0)),"Missing Data")</f>
        <v>Missing Data</v>
      </c>
      <c r="Q1542" s="5"/>
      <c r="R1542" s="5" t="str">
        <f t="array" ref="R1542">IFERROR(INDEX(Data!$L$2:$L$1823,MATCH('Ratios - Total'!$C1542,IF(Data!$A$2:$A$1823='Ratios - Total'!$A1542,Data!$C$2:$C$1823,0),0))/INDEX(Data!$G$2:$G$1823,MATCH('Ratios - Total'!$C1542,IF(Data!$A$2:$A$1823='Ratios - Total'!$A1542,Data!$C$2:$C$1823,0),0)),"Missing Data")</f>
        <v>Missing Data</v>
      </c>
      <c r="S1542" s="5"/>
      <c r="T1542" s="5">
        <f t="array" ref="T1542">IFERROR(INDEX(Data!$H$2:$H$1823,MATCH('Ratios - Total'!$C1542,IF(Data!$A$2:$A$1823='Ratios - Total'!$A1542,Data!$C$2:$C$1823,0),0))/INDEX(Data!$L$2:$L$1823,MATCH('Ratios - Total'!$C1542,IF(Data!$A$2:$A$1823='Ratios - Total'!$A1542,Data!$C$2:$C$1823,0),0)),"Missing Data")</f>
        <v>70161.717484214299</v>
      </c>
      <c r="U1542" s="5">
        <f t="array" ref="U1542">IFERROR(INDEX(Data!$K$2:$K$1823,MATCH('Ratios - Total'!$C1542,IF(Data!$A$2:$A$1823='Ratios - Total'!$A1542,Data!$C$2:$C$1823,0),0))/INDEX(Data!$H$2:$H$1823,MATCH('Ratios - Total'!$C1542,IF(Data!$A$2:$A$1823='Ratios - Total'!$A1542,Data!$C$2:$C$1823,0),0)),"Missing Data")</f>
        <v>0.45726462047072397</v>
      </c>
      <c r="V1542" s="5">
        <f t="array" ref="V1542">IFERROR(INDEX(Data!$K$2:$K$1823,MATCH('Ratios - Total'!$C1542,IF(Data!$A$2:$A$1823='Ratios - Total'!$A1542,Data!$C$2:$C$1823,0),0))/INDEX(Data!$L$2:$L$1823,MATCH('Ratios - Total'!$C1542,IF(Data!$A$2:$A$1823='Ratios - Total'!$A1542,Data!$C$2:$C$1823,0),0)),"Missing Data")</f>
        <v>32082.471116993409</v>
      </c>
      <c r="W1542" s="5">
        <f t="shared" si="24"/>
        <v>38079.246367220891</v>
      </c>
      <c r="X1542" s="5" t="str">
        <f t="array" ref="X1542">IFERROR(INDEX(Data!$K$2:$K$1823,MATCH('Ratios - Total'!$C1542,IF(Data!$A$2:$A$1823='Ratios - Total'!$A1542,Data!$C$2:$C$1823,0),0))/INDEX(Data!$G$2:$G$1823,MATCH('Ratios - Total'!$C1542,IF(Data!$A$2:$A$1823='Ratios - Total'!$A1542,Data!$C$2:$C$1823,0),0)),"Missing Data")</f>
        <v>Missing Data</v>
      </c>
    </row>
    <row r="1543" spans="1:24" x14ac:dyDescent="0.25">
      <c r="A1543" s="22" t="s">
        <v>64</v>
      </c>
      <c r="B1543" s="22" t="s">
        <v>65</v>
      </c>
      <c r="C1543" s="22">
        <v>2007</v>
      </c>
      <c r="D1543" s="5">
        <f t="array" ref="D1543">IFERROR(INDEX(Data!$H$2:$H$1823,MATCH('Ratios - Total'!$C1543,IF(Data!$A$2:$A$1823='Ratios - Total'!$A1543,Data!$C$2:$C$1823,0),0))/INDEX(Data!$D$2:$D$1823,MATCH('Ratios - Total'!$C1543,IF(Data!$A$2:$A$1823='Ratios - Total'!$A1543,Data!$C$2:$C$1823,0),0)),"Missing Data")</f>
        <v>3040.0326752428732</v>
      </c>
      <c r="E1543" s="22"/>
      <c r="F1543" s="5">
        <f t="array" ref="F1543">IFERROR(INDEX(Data!$G$2:$G$1823,MATCH('Ratios - Total'!$C1543,IF(Data!$A$2:$A$1823='Ratios - Total'!$A1543,Data!$C$2:$C$1823,0),0))/INDEX(Data!$D$2:$D$1823,MATCH('Ratios - Total'!$C1543,IF(Data!$A$2:$A$1823='Ratios - Total'!$A1543,Data!$C$2:$C$1823,0),0)),"Missing Data")</f>
        <v>0</v>
      </c>
      <c r="G1543" s="5"/>
      <c r="H1543" s="5" t="str">
        <f t="array" ref="H1543">IFERROR(INDEX(Data!$H$2:$H$1823,MATCH('Ratios - Total'!$C1543,IF(Data!$A$2:$A$1823='Ratios - Total'!$A1543,Data!$C$2:$C$1823,0),0))/INDEX(Data!$G$2:$G$1823,MATCH('Ratios - Total'!$C1543,IF(Data!$A$2:$A$1823='Ratios - Total'!$A1543,Data!$C$2:$C$1823,0),0)),"Missing Data")</f>
        <v>Missing Data</v>
      </c>
      <c r="I1543" s="5">
        <f t="array" ref="I1543">IFERROR(INDEX(Data!$G$2:$G$1823,MATCH('Ratios - Total'!$C1543,IF(Data!$A$2:$A$1823='Ratios - Total'!$A1543,Data!$C$2:$C$1823,0),0))/INDEX(Data!$D$2:$D$1823,MATCH('Ratios - Total'!$C1543,IF(Data!$A$2:$A$1823='Ratios - Total'!$A1543,Data!$C$2:$C$1823,0),0)),"Missing Data")</f>
        <v>0</v>
      </c>
      <c r="J1543" s="22"/>
      <c r="K1543" s="5">
        <f t="array" ref="K1543">IFERROR(INDEX(Data!$E$2:$E$1823,MATCH('Ratios - Total'!$C1543,IF(Data!$A$2:$A$1823='Ratios - Total'!$A1543,Data!$C$2:$C$1823,0),0))/INDEX(Data!$D$2:$D$1823,MATCH('Ratios - Total'!$C1543,IF(Data!$A$2:$A$1823='Ratios - Total'!$A1543,Data!$C$2:$C$1823,0),0)),"Missing Data")</f>
        <v>0</v>
      </c>
      <c r="L1543" s="5"/>
      <c r="M1543" s="5" t="str">
        <f t="array" ref="M1543">IFERROR(INDEX(Data!$F$2:$F$1823,MATCH('Ratios - Total'!$C1543,IF(Data!$A$2:$A$1823='Ratios - Total'!$A1543,Data!$C$2:$C$1823,0),0))/INDEX(Data!$E$2:$E$1823,MATCH('Ratios - Total'!$C1543,IF(Data!$A$2:$A$1823='Ratios - Total'!$A1543,Data!$C$2:$C$1823,0),0)),"Missing Data")</f>
        <v>Missing Data</v>
      </c>
      <c r="N1543" s="5"/>
      <c r="O1543" s="5" t="str">
        <f t="array" ref="O1543">IFERROR(INDEX(Data!$G$2:$G$1823,MATCH('Ratios - Total'!$C1543,IF(Data!$A$2:$A$1823='Ratios - Total'!$A1543,Data!$C$2:$C$1823,0),0))/INDEX(Data!$F$2:$F$1823,MATCH('Ratios - Total'!$C1543,IF(Data!$A$2:$A$1823='Ratios - Total'!$A1543,Data!$C$2:$C$1823,0),0)),"Missing Data")</f>
        <v>Missing Data</v>
      </c>
      <c r="P1543" s="5" t="str">
        <f t="array" ref="P1543">IFERROR(INDEX(Data!$H$2:$H$1823,MATCH('Ratios - Total'!$C1543,IF(Data!$A$2:$A$1823='Ratios - Total'!$A1543,Data!$C$2:$C$1823,0),0))/INDEX(Data!$G$2:$G$1823,MATCH('Ratios - Total'!$C1543,IF(Data!$A$2:$A$1823='Ratios - Total'!$A1543,Data!$C$2:$C$1823,0),0)),"Missing Data")</f>
        <v>Missing Data</v>
      </c>
      <c r="Q1543" s="5"/>
      <c r="R1543" s="5" t="str">
        <f t="array" ref="R1543">IFERROR(INDEX(Data!$L$2:$L$1823,MATCH('Ratios - Total'!$C1543,IF(Data!$A$2:$A$1823='Ratios - Total'!$A1543,Data!$C$2:$C$1823,0),0))/INDEX(Data!$G$2:$G$1823,MATCH('Ratios - Total'!$C1543,IF(Data!$A$2:$A$1823='Ratios - Total'!$A1543,Data!$C$2:$C$1823,0),0)),"Missing Data")</f>
        <v>Missing Data</v>
      </c>
      <c r="S1543" s="5"/>
      <c r="T1543" s="5">
        <f t="array" ref="T1543">IFERROR(INDEX(Data!$H$2:$H$1823,MATCH('Ratios - Total'!$C1543,IF(Data!$A$2:$A$1823='Ratios - Total'!$A1543,Data!$C$2:$C$1823,0),0))/INDEX(Data!$L$2:$L$1823,MATCH('Ratios - Total'!$C1543,IF(Data!$A$2:$A$1823='Ratios - Total'!$A1543,Data!$C$2:$C$1823,0),0)),"Missing Data")</f>
        <v>114663.84126777154</v>
      </c>
      <c r="U1543" s="5">
        <f t="array" ref="U1543">IFERROR(INDEX(Data!$K$2:$K$1823,MATCH('Ratios - Total'!$C1543,IF(Data!$A$2:$A$1823='Ratios - Total'!$A1543,Data!$C$2:$C$1823,0),0))/INDEX(Data!$H$2:$H$1823,MATCH('Ratios - Total'!$C1543,IF(Data!$A$2:$A$1823='Ratios - Total'!$A1543,Data!$C$2:$C$1823,0),0)),"Missing Data")</f>
        <v>0.42627083210780736</v>
      </c>
      <c r="V1543" s="5">
        <f t="array" ref="V1543">IFERROR(INDEX(Data!$K$2:$K$1823,MATCH('Ratios - Total'!$C1543,IF(Data!$A$2:$A$1823='Ratios - Total'!$A1543,Data!$C$2:$C$1823,0),0))/INDEX(Data!$L$2:$L$1823,MATCH('Ratios - Total'!$C1543,IF(Data!$A$2:$A$1823='Ratios - Total'!$A1543,Data!$C$2:$C$1823,0),0)),"Missing Data")</f>
        <v>48877.851029890509</v>
      </c>
      <c r="W1543" s="5">
        <f t="shared" si="24"/>
        <v>65785.990237881022</v>
      </c>
      <c r="X1543" s="5" t="str">
        <f t="array" ref="X1543">IFERROR(INDEX(Data!$K$2:$K$1823,MATCH('Ratios - Total'!$C1543,IF(Data!$A$2:$A$1823='Ratios - Total'!$A1543,Data!$C$2:$C$1823,0),0))/INDEX(Data!$G$2:$G$1823,MATCH('Ratios - Total'!$C1543,IF(Data!$A$2:$A$1823='Ratios - Total'!$A1543,Data!$C$2:$C$1823,0),0)),"Missing Data")</f>
        <v>Missing Data</v>
      </c>
    </row>
    <row r="1544" spans="1:24" x14ac:dyDescent="0.25">
      <c r="A1544" s="22" t="s">
        <v>66</v>
      </c>
      <c r="B1544" s="22" t="s">
        <v>67</v>
      </c>
      <c r="C1544" s="22">
        <v>2007</v>
      </c>
      <c r="D1544" s="5">
        <f t="array" ref="D1544">IFERROR(INDEX(Data!$H$2:$H$1823,MATCH('Ratios - Total'!$C1544,IF(Data!$A$2:$A$1823='Ratios - Total'!$A1544,Data!$C$2:$C$1823,0),0))/INDEX(Data!$D$2:$D$1823,MATCH('Ratios - Total'!$C1544,IF(Data!$A$2:$A$1823='Ratios - Total'!$A1544,Data!$C$2:$C$1823,0),0)),"Missing Data")</f>
        <v>1778.7776148577689</v>
      </c>
      <c r="E1544" s="22"/>
      <c r="F1544" s="5">
        <f t="array" ref="F1544">IFERROR(INDEX(Data!$G$2:$G$1823,MATCH('Ratios - Total'!$C1544,IF(Data!$A$2:$A$1823='Ratios - Total'!$A1544,Data!$C$2:$C$1823,0),0))/INDEX(Data!$D$2:$D$1823,MATCH('Ratios - Total'!$C1544,IF(Data!$A$2:$A$1823='Ratios - Total'!$A1544,Data!$C$2:$C$1823,0),0)),"Missing Data")</f>
        <v>0</v>
      </c>
      <c r="G1544" s="5"/>
      <c r="H1544" s="5" t="str">
        <f t="array" ref="H1544">IFERROR(INDEX(Data!$H$2:$H$1823,MATCH('Ratios - Total'!$C1544,IF(Data!$A$2:$A$1823='Ratios - Total'!$A1544,Data!$C$2:$C$1823,0),0))/INDEX(Data!$G$2:$G$1823,MATCH('Ratios - Total'!$C1544,IF(Data!$A$2:$A$1823='Ratios - Total'!$A1544,Data!$C$2:$C$1823,0),0)),"Missing Data")</f>
        <v>Missing Data</v>
      </c>
      <c r="I1544" s="5">
        <f t="array" ref="I1544">IFERROR(INDEX(Data!$G$2:$G$1823,MATCH('Ratios - Total'!$C1544,IF(Data!$A$2:$A$1823='Ratios - Total'!$A1544,Data!$C$2:$C$1823,0),0))/INDEX(Data!$D$2:$D$1823,MATCH('Ratios - Total'!$C1544,IF(Data!$A$2:$A$1823='Ratios - Total'!$A1544,Data!$C$2:$C$1823,0),0)),"Missing Data")</f>
        <v>0</v>
      </c>
      <c r="J1544" s="22"/>
      <c r="K1544" s="5">
        <f t="array" ref="K1544">IFERROR(INDEX(Data!$E$2:$E$1823,MATCH('Ratios - Total'!$C1544,IF(Data!$A$2:$A$1823='Ratios - Total'!$A1544,Data!$C$2:$C$1823,0),0))/INDEX(Data!$D$2:$D$1823,MATCH('Ratios - Total'!$C1544,IF(Data!$A$2:$A$1823='Ratios - Total'!$A1544,Data!$C$2:$C$1823,0),0)),"Missing Data")</f>
        <v>0</v>
      </c>
      <c r="L1544" s="5"/>
      <c r="M1544" s="5" t="str">
        <f t="array" ref="M1544">IFERROR(INDEX(Data!$F$2:$F$1823,MATCH('Ratios - Total'!$C1544,IF(Data!$A$2:$A$1823='Ratios - Total'!$A1544,Data!$C$2:$C$1823,0),0))/INDEX(Data!$E$2:$E$1823,MATCH('Ratios - Total'!$C1544,IF(Data!$A$2:$A$1823='Ratios - Total'!$A1544,Data!$C$2:$C$1823,0),0)),"Missing Data")</f>
        <v>Missing Data</v>
      </c>
      <c r="N1544" s="5"/>
      <c r="O1544" s="5" t="str">
        <f t="array" ref="O1544">IFERROR(INDEX(Data!$G$2:$G$1823,MATCH('Ratios - Total'!$C1544,IF(Data!$A$2:$A$1823='Ratios - Total'!$A1544,Data!$C$2:$C$1823,0),0))/INDEX(Data!$F$2:$F$1823,MATCH('Ratios - Total'!$C1544,IF(Data!$A$2:$A$1823='Ratios - Total'!$A1544,Data!$C$2:$C$1823,0),0)),"Missing Data")</f>
        <v>Missing Data</v>
      </c>
      <c r="P1544" s="5" t="str">
        <f t="array" ref="P1544">IFERROR(INDEX(Data!$H$2:$H$1823,MATCH('Ratios - Total'!$C1544,IF(Data!$A$2:$A$1823='Ratios - Total'!$A1544,Data!$C$2:$C$1823,0),0))/INDEX(Data!$G$2:$G$1823,MATCH('Ratios - Total'!$C1544,IF(Data!$A$2:$A$1823='Ratios - Total'!$A1544,Data!$C$2:$C$1823,0),0)),"Missing Data")</f>
        <v>Missing Data</v>
      </c>
      <c r="Q1544" s="5"/>
      <c r="R1544" s="5" t="str">
        <f t="array" ref="R1544">IFERROR(INDEX(Data!$L$2:$L$1823,MATCH('Ratios - Total'!$C1544,IF(Data!$A$2:$A$1823='Ratios - Total'!$A1544,Data!$C$2:$C$1823,0),0))/INDEX(Data!$G$2:$G$1823,MATCH('Ratios - Total'!$C1544,IF(Data!$A$2:$A$1823='Ratios - Total'!$A1544,Data!$C$2:$C$1823,0),0)),"Missing Data")</f>
        <v>Missing Data</v>
      </c>
      <c r="S1544" s="5"/>
      <c r="T1544" s="5">
        <f t="array" ref="T1544">IFERROR(INDEX(Data!$H$2:$H$1823,MATCH('Ratios - Total'!$C1544,IF(Data!$A$2:$A$1823='Ratios - Total'!$A1544,Data!$C$2:$C$1823,0),0))/INDEX(Data!$L$2:$L$1823,MATCH('Ratios - Total'!$C1544,IF(Data!$A$2:$A$1823='Ratios - Total'!$A1544,Data!$C$2:$C$1823,0),0)),"Missing Data")</f>
        <v>72940.841276709732</v>
      </c>
      <c r="U1544" s="5">
        <f t="array" ref="U1544">IFERROR(INDEX(Data!$K$2:$K$1823,MATCH('Ratios - Total'!$C1544,IF(Data!$A$2:$A$1823='Ratios - Total'!$A1544,Data!$C$2:$C$1823,0),0))/INDEX(Data!$H$2:$H$1823,MATCH('Ratios - Total'!$C1544,IF(Data!$A$2:$A$1823='Ratios - Total'!$A1544,Data!$C$2:$C$1823,0),0)),"Missing Data")</f>
        <v>0.39407893308906766</v>
      </c>
      <c r="V1544" s="5">
        <f t="array" ref="V1544">IFERROR(INDEX(Data!$K$2:$K$1823,MATCH('Ratios - Total'!$C1544,IF(Data!$A$2:$A$1823='Ratios - Total'!$A1544,Data!$C$2:$C$1823,0),0))/INDEX(Data!$L$2:$L$1823,MATCH('Ratios - Total'!$C1544,IF(Data!$A$2:$A$1823='Ratios - Total'!$A1544,Data!$C$2:$C$1823,0),0)),"Missing Data")</f>
        <v>28744.4489089448</v>
      </c>
      <c r="W1544" s="5">
        <f t="shared" si="24"/>
        <v>44196.392367764929</v>
      </c>
      <c r="X1544" s="5" t="str">
        <f t="array" ref="X1544">IFERROR(INDEX(Data!$K$2:$K$1823,MATCH('Ratios - Total'!$C1544,IF(Data!$A$2:$A$1823='Ratios - Total'!$A1544,Data!$C$2:$C$1823,0),0))/INDEX(Data!$G$2:$G$1823,MATCH('Ratios - Total'!$C1544,IF(Data!$A$2:$A$1823='Ratios - Total'!$A1544,Data!$C$2:$C$1823,0),0)),"Missing Data")</f>
        <v>Missing Data</v>
      </c>
    </row>
    <row r="1545" spans="1:24" x14ac:dyDescent="0.25">
      <c r="A1545" s="22" t="s">
        <v>68</v>
      </c>
      <c r="B1545" s="22" t="s">
        <v>69</v>
      </c>
      <c r="C1545" s="22">
        <v>2007</v>
      </c>
      <c r="D1545" s="5">
        <f t="array" ref="D1545">IFERROR(INDEX(Data!$H$2:$H$1823,MATCH('Ratios - Total'!$C1545,IF(Data!$A$2:$A$1823='Ratios - Total'!$A1545,Data!$C$2:$C$1823,0),0))/INDEX(Data!$D$2:$D$1823,MATCH('Ratios - Total'!$C1545,IF(Data!$A$2:$A$1823='Ratios - Total'!$A1545,Data!$C$2:$C$1823,0),0)),"Missing Data")</f>
        <v>2700.3618926806371</v>
      </c>
      <c r="E1545" s="22"/>
      <c r="F1545" s="5">
        <f t="array" ref="F1545">IFERROR(INDEX(Data!$G$2:$G$1823,MATCH('Ratios - Total'!$C1545,IF(Data!$A$2:$A$1823='Ratios - Total'!$A1545,Data!$C$2:$C$1823,0),0))/INDEX(Data!$D$2:$D$1823,MATCH('Ratios - Total'!$C1545,IF(Data!$A$2:$A$1823='Ratios - Total'!$A1545,Data!$C$2:$C$1823,0),0)),"Missing Data")</f>
        <v>0</v>
      </c>
      <c r="G1545" s="5"/>
      <c r="H1545" s="5" t="str">
        <f t="array" ref="H1545">IFERROR(INDEX(Data!$H$2:$H$1823,MATCH('Ratios - Total'!$C1545,IF(Data!$A$2:$A$1823='Ratios - Total'!$A1545,Data!$C$2:$C$1823,0),0))/INDEX(Data!$G$2:$G$1823,MATCH('Ratios - Total'!$C1545,IF(Data!$A$2:$A$1823='Ratios - Total'!$A1545,Data!$C$2:$C$1823,0),0)),"Missing Data")</f>
        <v>Missing Data</v>
      </c>
      <c r="I1545" s="5">
        <f t="array" ref="I1545">IFERROR(INDEX(Data!$G$2:$G$1823,MATCH('Ratios - Total'!$C1545,IF(Data!$A$2:$A$1823='Ratios - Total'!$A1545,Data!$C$2:$C$1823,0),0))/INDEX(Data!$D$2:$D$1823,MATCH('Ratios - Total'!$C1545,IF(Data!$A$2:$A$1823='Ratios - Total'!$A1545,Data!$C$2:$C$1823,0),0)),"Missing Data")</f>
        <v>0</v>
      </c>
      <c r="J1545" s="22"/>
      <c r="K1545" s="5">
        <f t="array" ref="K1545">IFERROR(INDEX(Data!$E$2:$E$1823,MATCH('Ratios - Total'!$C1545,IF(Data!$A$2:$A$1823='Ratios - Total'!$A1545,Data!$C$2:$C$1823,0),0))/INDEX(Data!$D$2:$D$1823,MATCH('Ratios - Total'!$C1545,IF(Data!$A$2:$A$1823='Ratios - Total'!$A1545,Data!$C$2:$C$1823,0),0)),"Missing Data")</f>
        <v>0</v>
      </c>
      <c r="L1545" s="5"/>
      <c r="M1545" s="5" t="str">
        <f t="array" ref="M1545">IFERROR(INDEX(Data!$F$2:$F$1823,MATCH('Ratios - Total'!$C1545,IF(Data!$A$2:$A$1823='Ratios - Total'!$A1545,Data!$C$2:$C$1823,0),0))/INDEX(Data!$E$2:$E$1823,MATCH('Ratios - Total'!$C1545,IF(Data!$A$2:$A$1823='Ratios - Total'!$A1545,Data!$C$2:$C$1823,0),0)),"Missing Data")</f>
        <v>Missing Data</v>
      </c>
      <c r="N1545" s="5"/>
      <c r="O1545" s="5" t="str">
        <f t="array" ref="O1545">IFERROR(INDEX(Data!$G$2:$G$1823,MATCH('Ratios - Total'!$C1545,IF(Data!$A$2:$A$1823='Ratios - Total'!$A1545,Data!$C$2:$C$1823,0),0))/INDEX(Data!$F$2:$F$1823,MATCH('Ratios - Total'!$C1545,IF(Data!$A$2:$A$1823='Ratios - Total'!$A1545,Data!$C$2:$C$1823,0),0)),"Missing Data")</f>
        <v>Missing Data</v>
      </c>
      <c r="P1545" s="5" t="str">
        <f t="array" ref="P1545">IFERROR(INDEX(Data!$H$2:$H$1823,MATCH('Ratios - Total'!$C1545,IF(Data!$A$2:$A$1823='Ratios - Total'!$A1545,Data!$C$2:$C$1823,0),0))/INDEX(Data!$G$2:$G$1823,MATCH('Ratios - Total'!$C1545,IF(Data!$A$2:$A$1823='Ratios - Total'!$A1545,Data!$C$2:$C$1823,0),0)),"Missing Data")</f>
        <v>Missing Data</v>
      </c>
      <c r="Q1545" s="5"/>
      <c r="R1545" s="5" t="str">
        <f t="array" ref="R1545">IFERROR(INDEX(Data!$L$2:$L$1823,MATCH('Ratios - Total'!$C1545,IF(Data!$A$2:$A$1823='Ratios - Total'!$A1545,Data!$C$2:$C$1823,0),0))/INDEX(Data!$G$2:$G$1823,MATCH('Ratios - Total'!$C1545,IF(Data!$A$2:$A$1823='Ratios - Total'!$A1545,Data!$C$2:$C$1823,0),0)),"Missing Data")</f>
        <v>Missing Data</v>
      </c>
      <c r="S1545" s="5"/>
      <c r="T1545" s="5">
        <f t="array" ref="T1545">IFERROR(INDEX(Data!$H$2:$H$1823,MATCH('Ratios - Total'!$C1545,IF(Data!$A$2:$A$1823='Ratios - Total'!$A1545,Data!$C$2:$C$1823,0),0))/INDEX(Data!$L$2:$L$1823,MATCH('Ratios - Total'!$C1545,IF(Data!$A$2:$A$1823='Ratios - Total'!$A1545,Data!$C$2:$C$1823,0),0)),"Missing Data")</f>
        <v>105489.51490637193</v>
      </c>
      <c r="U1545" s="5">
        <f t="array" ref="U1545">IFERROR(INDEX(Data!$K$2:$K$1823,MATCH('Ratios - Total'!$C1545,IF(Data!$A$2:$A$1823='Ratios - Total'!$A1545,Data!$C$2:$C$1823,0),0))/INDEX(Data!$H$2:$H$1823,MATCH('Ratios - Total'!$C1545,IF(Data!$A$2:$A$1823='Ratios - Total'!$A1545,Data!$C$2:$C$1823,0),0)),"Missing Data")</f>
        <v>0.42097414427284391</v>
      </c>
      <c r="V1545" s="5">
        <f t="array" ref="V1545">IFERROR(INDEX(Data!$K$2:$K$1823,MATCH('Ratios - Total'!$C1545,IF(Data!$A$2:$A$1823='Ratios - Total'!$A1545,Data!$C$2:$C$1823,0),0))/INDEX(Data!$L$2:$L$1823,MATCH('Ratios - Total'!$C1545,IF(Data!$A$2:$A$1823='Ratios - Total'!$A1545,Data!$C$2:$C$1823,0),0)),"Missing Data")</f>
        <v>44408.358267467338</v>
      </c>
      <c r="W1545" s="5">
        <f t="shared" si="24"/>
        <v>61081.156638904591</v>
      </c>
      <c r="X1545" s="5" t="str">
        <f t="array" ref="X1545">IFERROR(INDEX(Data!$K$2:$K$1823,MATCH('Ratios - Total'!$C1545,IF(Data!$A$2:$A$1823='Ratios - Total'!$A1545,Data!$C$2:$C$1823,0),0))/INDEX(Data!$G$2:$G$1823,MATCH('Ratios - Total'!$C1545,IF(Data!$A$2:$A$1823='Ratios - Total'!$A1545,Data!$C$2:$C$1823,0),0)),"Missing Data")</f>
        <v>Missing Data</v>
      </c>
    </row>
    <row r="1546" spans="1:24" x14ac:dyDescent="0.25">
      <c r="A1546" s="22" t="s">
        <v>70</v>
      </c>
      <c r="B1546" s="22" t="s">
        <v>71</v>
      </c>
      <c r="C1546" s="22">
        <v>2007</v>
      </c>
      <c r="D1546" s="5">
        <f t="array" ref="D1546">IFERROR(INDEX(Data!$H$2:$H$1823,MATCH('Ratios - Total'!$C1546,IF(Data!$A$2:$A$1823='Ratios - Total'!$A1546,Data!$C$2:$C$1823,0),0))/INDEX(Data!$D$2:$D$1823,MATCH('Ratios - Total'!$C1546,IF(Data!$A$2:$A$1823='Ratios - Total'!$A1546,Data!$C$2:$C$1823,0),0)),"Missing Data")</f>
        <v>1500.882434234474</v>
      </c>
      <c r="E1546" s="22"/>
      <c r="F1546" s="5">
        <f t="array" ref="F1546">IFERROR(INDEX(Data!$G$2:$G$1823,MATCH('Ratios - Total'!$C1546,IF(Data!$A$2:$A$1823='Ratios - Total'!$A1546,Data!$C$2:$C$1823,0),0))/INDEX(Data!$D$2:$D$1823,MATCH('Ratios - Total'!$C1546,IF(Data!$A$2:$A$1823='Ratios - Total'!$A1546,Data!$C$2:$C$1823,0),0)),"Missing Data")</f>
        <v>0</v>
      </c>
      <c r="G1546" s="5"/>
      <c r="H1546" s="5" t="str">
        <f t="array" ref="H1546">IFERROR(INDEX(Data!$H$2:$H$1823,MATCH('Ratios - Total'!$C1546,IF(Data!$A$2:$A$1823='Ratios - Total'!$A1546,Data!$C$2:$C$1823,0),0))/INDEX(Data!$G$2:$G$1823,MATCH('Ratios - Total'!$C1546,IF(Data!$A$2:$A$1823='Ratios - Total'!$A1546,Data!$C$2:$C$1823,0),0)),"Missing Data")</f>
        <v>Missing Data</v>
      </c>
      <c r="I1546" s="5">
        <f t="array" ref="I1546">IFERROR(INDEX(Data!$G$2:$G$1823,MATCH('Ratios - Total'!$C1546,IF(Data!$A$2:$A$1823='Ratios - Total'!$A1546,Data!$C$2:$C$1823,0),0))/INDEX(Data!$D$2:$D$1823,MATCH('Ratios - Total'!$C1546,IF(Data!$A$2:$A$1823='Ratios - Total'!$A1546,Data!$C$2:$C$1823,0),0)),"Missing Data")</f>
        <v>0</v>
      </c>
      <c r="J1546" s="22"/>
      <c r="K1546" s="5">
        <f t="array" ref="K1546">IFERROR(INDEX(Data!$E$2:$E$1823,MATCH('Ratios - Total'!$C1546,IF(Data!$A$2:$A$1823='Ratios - Total'!$A1546,Data!$C$2:$C$1823,0),0))/INDEX(Data!$D$2:$D$1823,MATCH('Ratios - Total'!$C1546,IF(Data!$A$2:$A$1823='Ratios - Total'!$A1546,Data!$C$2:$C$1823,0),0)),"Missing Data")</f>
        <v>0</v>
      </c>
      <c r="L1546" s="5"/>
      <c r="M1546" s="5" t="str">
        <f t="array" ref="M1546">IFERROR(INDEX(Data!$F$2:$F$1823,MATCH('Ratios - Total'!$C1546,IF(Data!$A$2:$A$1823='Ratios - Total'!$A1546,Data!$C$2:$C$1823,0),0))/INDEX(Data!$E$2:$E$1823,MATCH('Ratios - Total'!$C1546,IF(Data!$A$2:$A$1823='Ratios - Total'!$A1546,Data!$C$2:$C$1823,0),0)),"Missing Data")</f>
        <v>Missing Data</v>
      </c>
      <c r="N1546" s="5"/>
      <c r="O1546" s="5" t="str">
        <f t="array" ref="O1546">IFERROR(INDEX(Data!$G$2:$G$1823,MATCH('Ratios - Total'!$C1546,IF(Data!$A$2:$A$1823='Ratios - Total'!$A1546,Data!$C$2:$C$1823,0),0))/INDEX(Data!$F$2:$F$1823,MATCH('Ratios - Total'!$C1546,IF(Data!$A$2:$A$1823='Ratios - Total'!$A1546,Data!$C$2:$C$1823,0),0)),"Missing Data")</f>
        <v>Missing Data</v>
      </c>
      <c r="P1546" s="5" t="str">
        <f t="array" ref="P1546">IFERROR(INDEX(Data!$H$2:$H$1823,MATCH('Ratios - Total'!$C1546,IF(Data!$A$2:$A$1823='Ratios - Total'!$A1546,Data!$C$2:$C$1823,0),0))/INDEX(Data!$G$2:$G$1823,MATCH('Ratios - Total'!$C1546,IF(Data!$A$2:$A$1823='Ratios - Total'!$A1546,Data!$C$2:$C$1823,0),0)),"Missing Data")</f>
        <v>Missing Data</v>
      </c>
      <c r="Q1546" s="5"/>
      <c r="R1546" s="5" t="str">
        <f t="array" ref="R1546">IFERROR(INDEX(Data!$L$2:$L$1823,MATCH('Ratios - Total'!$C1546,IF(Data!$A$2:$A$1823='Ratios - Total'!$A1546,Data!$C$2:$C$1823,0),0))/INDEX(Data!$G$2:$G$1823,MATCH('Ratios - Total'!$C1546,IF(Data!$A$2:$A$1823='Ratios - Total'!$A1546,Data!$C$2:$C$1823,0),0)),"Missing Data")</f>
        <v>Missing Data</v>
      </c>
      <c r="S1546" s="5"/>
      <c r="T1546" s="5">
        <f t="array" ref="T1546">IFERROR(INDEX(Data!$H$2:$H$1823,MATCH('Ratios - Total'!$C1546,IF(Data!$A$2:$A$1823='Ratios - Total'!$A1546,Data!$C$2:$C$1823,0),0))/INDEX(Data!$L$2:$L$1823,MATCH('Ratios - Total'!$C1546,IF(Data!$A$2:$A$1823='Ratios - Total'!$A1546,Data!$C$2:$C$1823,0),0)),"Missing Data")</f>
        <v>62888.201681908002</v>
      </c>
      <c r="U1546" s="5">
        <f t="array" ref="U1546">IFERROR(INDEX(Data!$K$2:$K$1823,MATCH('Ratios - Total'!$C1546,IF(Data!$A$2:$A$1823='Ratios - Total'!$A1546,Data!$C$2:$C$1823,0),0))/INDEX(Data!$H$2:$H$1823,MATCH('Ratios - Total'!$C1546,IF(Data!$A$2:$A$1823='Ratios - Total'!$A1546,Data!$C$2:$C$1823,0),0)),"Missing Data")</f>
        <v>0.48797172507766368</v>
      </c>
      <c r="V1546" s="5">
        <f t="array" ref="V1546">IFERROR(INDEX(Data!$K$2:$K$1823,MATCH('Ratios - Total'!$C1546,IF(Data!$A$2:$A$1823='Ratios - Total'!$A1546,Data!$C$2:$C$1823,0),0))/INDEX(Data!$L$2:$L$1823,MATCH('Ratios - Total'!$C1546,IF(Data!$A$2:$A$1823='Ratios - Total'!$A1546,Data!$C$2:$C$1823,0),0)),"Missing Data")</f>
        <v>30687.664261752678</v>
      </c>
      <c r="W1546" s="5">
        <f t="shared" si="24"/>
        <v>32200.537420155324</v>
      </c>
      <c r="X1546" s="5" t="str">
        <f t="array" ref="X1546">IFERROR(INDEX(Data!$K$2:$K$1823,MATCH('Ratios - Total'!$C1546,IF(Data!$A$2:$A$1823='Ratios - Total'!$A1546,Data!$C$2:$C$1823,0),0))/INDEX(Data!$G$2:$G$1823,MATCH('Ratios - Total'!$C1546,IF(Data!$A$2:$A$1823='Ratios - Total'!$A1546,Data!$C$2:$C$1823,0),0)),"Missing Data")</f>
        <v>Missing Data</v>
      </c>
    </row>
    <row r="1547" spans="1:24" x14ac:dyDescent="0.25">
      <c r="A1547" s="22" t="s">
        <v>72</v>
      </c>
      <c r="B1547" s="22" t="s">
        <v>73</v>
      </c>
      <c r="C1547" s="22">
        <v>2007</v>
      </c>
      <c r="D1547" s="5">
        <f t="array" ref="D1547">IFERROR(INDEX(Data!$H$2:$H$1823,MATCH('Ratios - Total'!$C1547,IF(Data!$A$2:$A$1823='Ratios - Total'!$A1547,Data!$C$2:$C$1823,0),0))/INDEX(Data!$D$2:$D$1823,MATCH('Ratios - Total'!$C1547,IF(Data!$A$2:$A$1823='Ratios - Total'!$A1547,Data!$C$2:$C$1823,0),0)),"Missing Data")</f>
        <v>1580.1152779777642</v>
      </c>
      <c r="E1547" s="22"/>
      <c r="F1547" s="5">
        <f t="array" ref="F1547">IFERROR(INDEX(Data!$G$2:$G$1823,MATCH('Ratios - Total'!$C1547,IF(Data!$A$2:$A$1823='Ratios - Total'!$A1547,Data!$C$2:$C$1823,0),0))/INDEX(Data!$D$2:$D$1823,MATCH('Ratios - Total'!$C1547,IF(Data!$A$2:$A$1823='Ratios - Total'!$A1547,Data!$C$2:$C$1823,0),0)),"Missing Data")</f>
        <v>0</v>
      </c>
      <c r="G1547" s="5"/>
      <c r="H1547" s="5" t="str">
        <f t="array" ref="H1547">IFERROR(INDEX(Data!$H$2:$H$1823,MATCH('Ratios - Total'!$C1547,IF(Data!$A$2:$A$1823='Ratios - Total'!$A1547,Data!$C$2:$C$1823,0),0))/INDEX(Data!$G$2:$G$1823,MATCH('Ratios - Total'!$C1547,IF(Data!$A$2:$A$1823='Ratios - Total'!$A1547,Data!$C$2:$C$1823,0),0)),"Missing Data")</f>
        <v>Missing Data</v>
      </c>
      <c r="I1547" s="5">
        <f t="array" ref="I1547">IFERROR(INDEX(Data!$G$2:$G$1823,MATCH('Ratios - Total'!$C1547,IF(Data!$A$2:$A$1823='Ratios - Total'!$A1547,Data!$C$2:$C$1823,0),0))/INDEX(Data!$D$2:$D$1823,MATCH('Ratios - Total'!$C1547,IF(Data!$A$2:$A$1823='Ratios - Total'!$A1547,Data!$C$2:$C$1823,0),0)),"Missing Data")</f>
        <v>0</v>
      </c>
      <c r="J1547" s="22"/>
      <c r="K1547" s="5">
        <f t="array" ref="K1547">IFERROR(INDEX(Data!$E$2:$E$1823,MATCH('Ratios - Total'!$C1547,IF(Data!$A$2:$A$1823='Ratios - Total'!$A1547,Data!$C$2:$C$1823,0),0))/INDEX(Data!$D$2:$D$1823,MATCH('Ratios - Total'!$C1547,IF(Data!$A$2:$A$1823='Ratios - Total'!$A1547,Data!$C$2:$C$1823,0),0)),"Missing Data")</f>
        <v>0</v>
      </c>
      <c r="L1547" s="5"/>
      <c r="M1547" s="5" t="str">
        <f t="array" ref="M1547">IFERROR(INDEX(Data!$F$2:$F$1823,MATCH('Ratios - Total'!$C1547,IF(Data!$A$2:$A$1823='Ratios - Total'!$A1547,Data!$C$2:$C$1823,0),0))/INDEX(Data!$E$2:$E$1823,MATCH('Ratios - Total'!$C1547,IF(Data!$A$2:$A$1823='Ratios - Total'!$A1547,Data!$C$2:$C$1823,0),0)),"Missing Data")</f>
        <v>Missing Data</v>
      </c>
      <c r="N1547" s="5"/>
      <c r="O1547" s="5" t="str">
        <f t="array" ref="O1547">IFERROR(INDEX(Data!$G$2:$G$1823,MATCH('Ratios - Total'!$C1547,IF(Data!$A$2:$A$1823='Ratios - Total'!$A1547,Data!$C$2:$C$1823,0),0))/INDEX(Data!$F$2:$F$1823,MATCH('Ratios - Total'!$C1547,IF(Data!$A$2:$A$1823='Ratios - Total'!$A1547,Data!$C$2:$C$1823,0),0)),"Missing Data")</f>
        <v>Missing Data</v>
      </c>
      <c r="P1547" s="5" t="str">
        <f t="array" ref="P1547">IFERROR(INDEX(Data!$H$2:$H$1823,MATCH('Ratios - Total'!$C1547,IF(Data!$A$2:$A$1823='Ratios - Total'!$A1547,Data!$C$2:$C$1823,0),0))/INDEX(Data!$G$2:$G$1823,MATCH('Ratios - Total'!$C1547,IF(Data!$A$2:$A$1823='Ratios - Total'!$A1547,Data!$C$2:$C$1823,0),0)),"Missing Data")</f>
        <v>Missing Data</v>
      </c>
      <c r="Q1547" s="5"/>
      <c r="R1547" s="5" t="str">
        <f t="array" ref="R1547">IFERROR(INDEX(Data!$L$2:$L$1823,MATCH('Ratios - Total'!$C1547,IF(Data!$A$2:$A$1823='Ratios - Total'!$A1547,Data!$C$2:$C$1823,0),0))/INDEX(Data!$G$2:$G$1823,MATCH('Ratios - Total'!$C1547,IF(Data!$A$2:$A$1823='Ratios - Total'!$A1547,Data!$C$2:$C$1823,0),0)),"Missing Data")</f>
        <v>Missing Data</v>
      </c>
      <c r="S1547" s="5"/>
      <c r="T1547" s="5">
        <f t="array" ref="T1547">IFERROR(INDEX(Data!$H$2:$H$1823,MATCH('Ratios - Total'!$C1547,IF(Data!$A$2:$A$1823='Ratios - Total'!$A1547,Data!$C$2:$C$1823,0),0))/INDEX(Data!$L$2:$L$1823,MATCH('Ratios - Total'!$C1547,IF(Data!$A$2:$A$1823='Ratios - Total'!$A1547,Data!$C$2:$C$1823,0),0)),"Missing Data")</f>
        <v>69707.66427895661</v>
      </c>
      <c r="U1547" s="5">
        <f t="array" ref="U1547">IFERROR(INDEX(Data!$K$2:$K$1823,MATCH('Ratios - Total'!$C1547,IF(Data!$A$2:$A$1823='Ratios - Total'!$A1547,Data!$C$2:$C$1823,0),0))/INDEX(Data!$H$2:$H$1823,MATCH('Ratios - Total'!$C1547,IF(Data!$A$2:$A$1823='Ratios - Total'!$A1547,Data!$C$2:$C$1823,0),0)),"Missing Data")</f>
        <v>0.5033465614768442</v>
      </c>
      <c r="V1547" s="5">
        <f t="array" ref="V1547">IFERROR(INDEX(Data!$K$2:$K$1823,MATCH('Ratios - Total'!$C1547,IF(Data!$A$2:$A$1823='Ratios - Total'!$A1547,Data!$C$2:$C$1823,0),0))/INDEX(Data!$L$2:$L$1823,MATCH('Ratios - Total'!$C1547,IF(Data!$A$2:$A$1823='Ratios - Total'!$A1547,Data!$C$2:$C$1823,0),0)),"Missing Data")</f>
        <v>35087.113123395051</v>
      </c>
      <c r="W1547" s="5">
        <f t="shared" si="24"/>
        <v>34620.551155561559</v>
      </c>
      <c r="X1547" s="5" t="str">
        <f t="array" ref="X1547">IFERROR(INDEX(Data!$K$2:$K$1823,MATCH('Ratios - Total'!$C1547,IF(Data!$A$2:$A$1823='Ratios - Total'!$A1547,Data!$C$2:$C$1823,0),0))/INDEX(Data!$G$2:$G$1823,MATCH('Ratios - Total'!$C1547,IF(Data!$A$2:$A$1823='Ratios - Total'!$A1547,Data!$C$2:$C$1823,0),0)),"Missing Data")</f>
        <v>Missing Data</v>
      </c>
    </row>
    <row r="1548" spans="1:24" x14ac:dyDescent="0.25">
      <c r="A1548" s="22" t="s">
        <v>74</v>
      </c>
      <c r="B1548" s="22" t="s">
        <v>75</v>
      </c>
      <c r="C1548" s="22">
        <v>2007</v>
      </c>
      <c r="D1548" s="5">
        <f t="array" ref="D1548">IFERROR(INDEX(Data!$H$2:$H$1823,MATCH('Ratios - Total'!$C1548,IF(Data!$A$2:$A$1823='Ratios - Total'!$A1548,Data!$C$2:$C$1823,0),0))/INDEX(Data!$D$2:$D$1823,MATCH('Ratios - Total'!$C1548,IF(Data!$A$2:$A$1823='Ratios - Total'!$A1548,Data!$C$2:$C$1823,0),0)),"Missing Data")</f>
        <v>1981.2170816005053</v>
      </c>
      <c r="E1548" s="22"/>
      <c r="F1548" s="5">
        <f t="array" ref="F1548">IFERROR(INDEX(Data!$G$2:$G$1823,MATCH('Ratios - Total'!$C1548,IF(Data!$A$2:$A$1823='Ratios - Total'!$A1548,Data!$C$2:$C$1823,0),0))/INDEX(Data!$D$2:$D$1823,MATCH('Ratios - Total'!$C1548,IF(Data!$A$2:$A$1823='Ratios - Total'!$A1548,Data!$C$2:$C$1823,0),0)),"Missing Data")</f>
        <v>0</v>
      </c>
      <c r="G1548" s="5"/>
      <c r="H1548" s="5" t="str">
        <f t="array" ref="H1548">IFERROR(INDEX(Data!$H$2:$H$1823,MATCH('Ratios - Total'!$C1548,IF(Data!$A$2:$A$1823='Ratios - Total'!$A1548,Data!$C$2:$C$1823,0),0))/INDEX(Data!$G$2:$G$1823,MATCH('Ratios - Total'!$C1548,IF(Data!$A$2:$A$1823='Ratios - Total'!$A1548,Data!$C$2:$C$1823,0),0)),"Missing Data")</f>
        <v>Missing Data</v>
      </c>
      <c r="I1548" s="5">
        <f t="array" ref="I1548">IFERROR(INDEX(Data!$G$2:$G$1823,MATCH('Ratios - Total'!$C1548,IF(Data!$A$2:$A$1823='Ratios - Total'!$A1548,Data!$C$2:$C$1823,0),0))/INDEX(Data!$D$2:$D$1823,MATCH('Ratios - Total'!$C1548,IF(Data!$A$2:$A$1823='Ratios - Total'!$A1548,Data!$C$2:$C$1823,0),0)),"Missing Data")</f>
        <v>0</v>
      </c>
      <c r="J1548" s="22"/>
      <c r="K1548" s="5">
        <f t="array" ref="K1548">IFERROR(INDEX(Data!$E$2:$E$1823,MATCH('Ratios - Total'!$C1548,IF(Data!$A$2:$A$1823='Ratios - Total'!$A1548,Data!$C$2:$C$1823,0),0))/INDEX(Data!$D$2:$D$1823,MATCH('Ratios - Total'!$C1548,IF(Data!$A$2:$A$1823='Ratios - Total'!$A1548,Data!$C$2:$C$1823,0),0)),"Missing Data")</f>
        <v>0</v>
      </c>
      <c r="L1548" s="5"/>
      <c r="M1548" s="5" t="str">
        <f t="array" ref="M1548">IFERROR(INDEX(Data!$F$2:$F$1823,MATCH('Ratios - Total'!$C1548,IF(Data!$A$2:$A$1823='Ratios - Total'!$A1548,Data!$C$2:$C$1823,0),0))/INDEX(Data!$E$2:$E$1823,MATCH('Ratios - Total'!$C1548,IF(Data!$A$2:$A$1823='Ratios - Total'!$A1548,Data!$C$2:$C$1823,0),0)),"Missing Data")</f>
        <v>Missing Data</v>
      </c>
      <c r="N1548" s="5"/>
      <c r="O1548" s="5" t="str">
        <f t="array" ref="O1548">IFERROR(INDEX(Data!$G$2:$G$1823,MATCH('Ratios - Total'!$C1548,IF(Data!$A$2:$A$1823='Ratios - Total'!$A1548,Data!$C$2:$C$1823,0),0))/INDEX(Data!$F$2:$F$1823,MATCH('Ratios - Total'!$C1548,IF(Data!$A$2:$A$1823='Ratios - Total'!$A1548,Data!$C$2:$C$1823,0),0)),"Missing Data")</f>
        <v>Missing Data</v>
      </c>
      <c r="P1548" s="5" t="str">
        <f t="array" ref="P1548">IFERROR(INDEX(Data!$H$2:$H$1823,MATCH('Ratios - Total'!$C1548,IF(Data!$A$2:$A$1823='Ratios - Total'!$A1548,Data!$C$2:$C$1823,0),0))/INDEX(Data!$G$2:$G$1823,MATCH('Ratios - Total'!$C1548,IF(Data!$A$2:$A$1823='Ratios - Total'!$A1548,Data!$C$2:$C$1823,0),0)),"Missing Data")</f>
        <v>Missing Data</v>
      </c>
      <c r="Q1548" s="5"/>
      <c r="R1548" s="5" t="str">
        <f t="array" ref="R1548">IFERROR(INDEX(Data!$L$2:$L$1823,MATCH('Ratios - Total'!$C1548,IF(Data!$A$2:$A$1823='Ratios - Total'!$A1548,Data!$C$2:$C$1823,0),0))/INDEX(Data!$G$2:$G$1823,MATCH('Ratios - Total'!$C1548,IF(Data!$A$2:$A$1823='Ratios - Total'!$A1548,Data!$C$2:$C$1823,0),0)),"Missing Data")</f>
        <v>Missing Data</v>
      </c>
      <c r="S1548" s="5"/>
      <c r="T1548" s="5">
        <f t="array" ref="T1548">IFERROR(INDEX(Data!$H$2:$H$1823,MATCH('Ratios - Total'!$C1548,IF(Data!$A$2:$A$1823='Ratios - Total'!$A1548,Data!$C$2:$C$1823,0),0))/INDEX(Data!$L$2:$L$1823,MATCH('Ratios - Total'!$C1548,IF(Data!$A$2:$A$1823='Ratios - Total'!$A1548,Data!$C$2:$C$1823,0),0)),"Missing Data")</f>
        <v>91585.532966480823</v>
      </c>
      <c r="U1548" s="5">
        <f t="array" ref="U1548">IFERROR(INDEX(Data!$K$2:$K$1823,MATCH('Ratios - Total'!$C1548,IF(Data!$A$2:$A$1823='Ratios - Total'!$A1548,Data!$C$2:$C$1823,0),0))/INDEX(Data!$H$2:$H$1823,MATCH('Ratios - Total'!$C1548,IF(Data!$A$2:$A$1823='Ratios - Total'!$A1548,Data!$C$2:$C$1823,0),0)),"Missing Data")</f>
        <v>0.38929329046834821</v>
      </c>
      <c r="V1548" s="5">
        <f t="array" ref="V1548">IFERROR(INDEX(Data!$K$2:$K$1823,MATCH('Ratios - Total'!$C1548,IF(Data!$A$2:$A$1823='Ratios - Total'!$A1548,Data!$C$2:$C$1823,0),0))/INDEX(Data!$L$2:$L$1823,MATCH('Ratios - Total'!$C1548,IF(Data!$A$2:$A$1823='Ratios - Total'!$A1548,Data!$C$2:$C$1823,0),0)),"Missing Data")</f>
        <v>35653.633487818704</v>
      </c>
      <c r="W1548" s="5">
        <f t="shared" si="24"/>
        <v>55931.899478662119</v>
      </c>
      <c r="X1548" s="5" t="str">
        <f t="array" ref="X1548">IFERROR(INDEX(Data!$K$2:$K$1823,MATCH('Ratios - Total'!$C1548,IF(Data!$A$2:$A$1823='Ratios - Total'!$A1548,Data!$C$2:$C$1823,0),0))/INDEX(Data!$G$2:$G$1823,MATCH('Ratios - Total'!$C1548,IF(Data!$A$2:$A$1823='Ratios - Total'!$A1548,Data!$C$2:$C$1823,0),0)),"Missing Data")</f>
        <v>Missing Data</v>
      </c>
    </row>
    <row r="1549" spans="1:24" x14ac:dyDescent="0.25">
      <c r="A1549" s="22" t="s">
        <v>76</v>
      </c>
      <c r="B1549" s="22" t="s">
        <v>77</v>
      </c>
      <c r="C1549" s="22">
        <v>2007</v>
      </c>
      <c r="D1549" s="5">
        <f t="array" ref="D1549">IFERROR(INDEX(Data!$H$2:$H$1823,MATCH('Ratios - Total'!$C1549,IF(Data!$A$2:$A$1823='Ratios - Total'!$A1549,Data!$C$2:$C$1823,0),0))/INDEX(Data!$D$2:$D$1823,MATCH('Ratios - Total'!$C1549,IF(Data!$A$2:$A$1823='Ratios - Total'!$A1549,Data!$C$2:$C$1823,0),0)),"Missing Data")</f>
        <v>1590.9091922652447</v>
      </c>
      <c r="E1549" s="22"/>
      <c r="F1549" s="5">
        <f t="array" ref="F1549">IFERROR(INDEX(Data!$G$2:$G$1823,MATCH('Ratios - Total'!$C1549,IF(Data!$A$2:$A$1823='Ratios - Total'!$A1549,Data!$C$2:$C$1823,0),0))/INDEX(Data!$D$2:$D$1823,MATCH('Ratios - Total'!$C1549,IF(Data!$A$2:$A$1823='Ratios - Total'!$A1549,Data!$C$2:$C$1823,0),0)),"Missing Data")</f>
        <v>0</v>
      </c>
      <c r="G1549" s="5"/>
      <c r="H1549" s="5" t="str">
        <f t="array" ref="H1549">IFERROR(INDEX(Data!$H$2:$H$1823,MATCH('Ratios - Total'!$C1549,IF(Data!$A$2:$A$1823='Ratios - Total'!$A1549,Data!$C$2:$C$1823,0),0))/INDEX(Data!$G$2:$G$1823,MATCH('Ratios - Total'!$C1549,IF(Data!$A$2:$A$1823='Ratios - Total'!$A1549,Data!$C$2:$C$1823,0),0)),"Missing Data")</f>
        <v>Missing Data</v>
      </c>
      <c r="I1549" s="5">
        <f t="array" ref="I1549">IFERROR(INDEX(Data!$G$2:$G$1823,MATCH('Ratios - Total'!$C1549,IF(Data!$A$2:$A$1823='Ratios - Total'!$A1549,Data!$C$2:$C$1823,0),0))/INDEX(Data!$D$2:$D$1823,MATCH('Ratios - Total'!$C1549,IF(Data!$A$2:$A$1823='Ratios - Total'!$A1549,Data!$C$2:$C$1823,0),0)),"Missing Data")</f>
        <v>0</v>
      </c>
      <c r="J1549" s="22"/>
      <c r="K1549" s="5">
        <f t="array" ref="K1549">IFERROR(INDEX(Data!$E$2:$E$1823,MATCH('Ratios - Total'!$C1549,IF(Data!$A$2:$A$1823='Ratios - Total'!$A1549,Data!$C$2:$C$1823,0),0))/INDEX(Data!$D$2:$D$1823,MATCH('Ratios - Total'!$C1549,IF(Data!$A$2:$A$1823='Ratios - Total'!$A1549,Data!$C$2:$C$1823,0),0)),"Missing Data")</f>
        <v>0</v>
      </c>
      <c r="L1549" s="5"/>
      <c r="M1549" s="5" t="str">
        <f t="array" ref="M1549">IFERROR(INDEX(Data!$F$2:$F$1823,MATCH('Ratios - Total'!$C1549,IF(Data!$A$2:$A$1823='Ratios - Total'!$A1549,Data!$C$2:$C$1823,0),0))/INDEX(Data!$E$2:$E$1823,MATCH('Ratios - Total'!$C1549,IF(Data!$A$2:$A$1823='Ratios - Total'!$A1549,Data!$C$2:$C$1823,0),0)),"Missing Data")</f>
        <v>Missing Data</v>
      </c>
      <c r="N1549" s="5"/>
      <c r="O1549" s="5" t="str">
        <f t="array" ref="O1549">IFERROR(INDEX(Data!$G$2:$G$1823,MATCH('Ratios - Total'!$C1549,IF(Data!$A$2:$A$1823='Ratios - Total'!$A1549,Data!$C$2:$C$1823,0),0))/INDEX(Data!$F$2:$F$1823,MATCH('Ratios - Total'!$C1549,IF(Data!$A$2:$A$1823='Ratios - Total'!$A1549,Data!$C$2:$C$1823,0),0)),"Missing Data")</f>
        <v>Missing Data</v>
      </c>
      <c r="P1549" s="5" t="str">
        <f t="array" ref="P1549">IFERROR(INDEX(Data!$H$2:$H$1823,MATCH('Ratios - Total'!$C1549,IF(Data!$A$2:$A$1823='Ratios - Total'!$A1549,Data!$C$2:$C$1823,0),0))/INDEX(Data!$G$2:$G$1823,MATCH('Ratios - Total'!$C1549,IF(Data!$A$2:$A$1823='Ratios - Total'!$A1549,Data!$C$2:$C$1823,0),0)),"Missing Data")</f>
        <v>Missing Data</v>
      </c>
      <c r="Q1549" s="5"/>
      <c r="R1549" s="5" t="str">
        <f t="array" ref="R1549">IFERROR(INDEX(Data!$L$2:$L$1823,MATCH('Ratios - Total'!$C1549,IF(Data!$A$2:$A$1823='Ratios - Total'!$A1549,Data!$C$2:$C$1823,0),0))/INDEX(Data!$G$2:$G$1823,MATCH('Ratios - Total'!$C1549,IF(Data!$A$2:$A$1823='Ratios - Total'!$A1549,Data!$C$2:$C$1823,0),0)),"Missing Data")</f>
        <v>Missing Data</v>
      </c>
      <c r="S1549" s="5"/>
      <c r="T1549" s="5">
        <f t="array" ref="T1549">IFERROR(INDEX(Data!$H$2:$H$1823,MATCH('Ratios - Total'!$C1549,IF(Data!$A$2:$A$1823='Ratios - Total'!$A1549,Data!$C$2:$C$1823,0),0))/INDEX(Data!$L$2:$L$1823,MATCH('Ratios - Total'!$C1549,IF(Data!$A$2:$A$1823='Ratios - Total'!$A1549,Data!$C$2:$C$1823,0),0)),"Missing Data")</f>
        <v>62970.15064256153</v>
      </c>
      <c r="U1549" s="5">
        <f t="array" ref="U1549">IFERROR(INDEX(Data!$K$2:$K$1823,MATCH('Ratios - Total'!$C1549,IF(Data!$A$2:$A$1823='Ratios - Total'!$A1549,Data!$C$2:$C$1823,0),0))/INDEX(Data!$H$2:$H$1823,MATCH('Ratios - Total'!$C1549,IF(Data!$A$2:$A$1823='Ratios - Total'!$A1549,Data!$C$2:$C$1823,0),0)),"Missing Data")</f>
        <v>0.41758848975910429</v>
      </c>
      <c r="V1549" s="5">
        <f t="array" ref="V1549">IFERROR(INDEX(Data!$K$2:$K$1823,MATCH('Ratios - Total'!$C1549,IF(Data!$A$2:$A$1823='Ratios - Total'!$A1549,Data!$C$2:$C$1823,0),0))/INDEX(Data!$L$2:$L$1823,MATCH('Ratios - Total'!$C1549,IF(Data!$A$2:$A$1823='Ratios - Total'!$A1549,Data!$C$2:$C$1823,0),0)),"Missing Data")</f>
        <v>26295.610106730561</v>
      </c>
      <c r="W1549" s="5">
        <f t="shared" si="24"/>
        <v>36674.540535830965</v>
      </c>
      <c r="X1549" s="5" t="str">
        <f t="array" ref="X1549">IFERROR(INDEX(Data!$K$2:$K$1823,MATCH('Ratios - Total'!$C1549,IF(Data!$A$2:$A$1823='Ratios - Total'!$A1549,Data!$C$2:$C$1823,0),0))/INDEX(Data!$G$2:$G$1823,MATCH('Ratios - Total'!$C1549,IF(Data!$A$2:$A$1823='Ratios - Total'!$A1549,Data!$C$2:$C$1823,0),0)),"Missing Data")</f>
        <v>Missing Data</v>
      </c>
    </row>
    <row r="1550" spans="1:24" x14ac:dyDescent="0.25">
      <c r="A1550" s="22" t="s">
        <v>78</v>
      </c>
      <c r="B1550" s="22" t="s">
        <v>79</v>
      </c>
      <c r="C1550" s="22">
        <v>2007</v>
      </c>
      <c r="D1550" s="5">
        <f t="array" ref="D1550">IFERROR(INDEX(Data!$H$2:$H$1823,MATCH('Ratios - Total'!$C1550,IF(Data!$A$2:$A$1823='Ratios - Total'!$A1550,Data!$C$2:$C$1823,0),0))/INDEX(Data!$D$2:$D$1823,MATCH('Ratios - Total'!$C1550,IF(Data!$A$2:$A$1823='Ratios - Total'!$A1550,Data!$C$2:$C$1823,0),0)),"Missing Data")</f>
        <v>1504.7720489133808</v>
      </c>
      <c r="E1550" s="22"/>
      <c r="F1550" s="5">
        <f t="array" ref="F1550">IFERROR(INDEX(Data!$G$2:$G$1823,MATCH('Ratios - Total'!$C1550,IF(Data!$A$2:$A$1823='Ratios - Total'!$A1550,Data!$C$2:$C$1823,0),0))/INDEX(Data!$D$2:$D$1823,MATCH('Ratios - Total'!$C1550,IF(Data!$A$2:$A$1823='Ratios - Total'!$A1550,Data!$C$2:$C$1823,0),0)),"Missing Data")</f>
        <v>0</v>
      </c>
      <c r="G1550" s="5"/>
      <c r="H1550" s="5" t="str">
        <f t="array" ref="H1550">IFERROR(INDEX(Data!$H$2:$H$1823,MATCH('Ratios - Total'!$C1550,IF(Data!$A$2:$A$1823='Ratios - Total'!$A1550,Data!$C$2:$C$1823,0),0))/INDEX(Data!$G$2:$G$1823,MATCH('Ratios - Total'!$C1550,IF(Data!$A$2:$A$1823='Ratios - Total'!$A1550,Data!$C$2:$C$1823,0),0)),"Missing Data")</f>
        <v>Missing Data</v>
      </c>
      <c r="I1550" s="5">
        <f t="array" ref="I1550">IFERROR(INDEX(Data!$G$2:$G$1823,MATCH('Ratios - Total'!$C1550,IF(Data!$A$2:$A$1823='Ratios - Total'!$A1550,Data!$C$2:$C$1823,0),0))/INDEX(Data!$D$2:$D$1823,MATCH('Ratios - Total'!$C1550,IF(Data!$A$2:$A$1823='Ratios - Total'!$A1550,Data!$C$2:$C$1823,0),0)),"Missing Data")</f>
        <v>0</v>
      </c>
      <c r="J1550" s="22"/>
      <c r="K1550" s="5">
        <f t="array" ref="K1550">IFERROR(INDEX(Data!$E$2:$E$1823,MATCH('Ratios - Total'!$C1550,IF(Data!$A$2:$A$1823='Ratios - Total'!$A1550,Data!$C$2:$C$1823,0),0))/INDEX(Data!$D$2:$D$1823,MATCH('Ratios - Total'!$C1550,IF(Data!$A$2:$A$1823='Ratios - Total'!$A1550,Data!$C$2:$C$1823,0),0)),"Missing Data")</f>
        <v>0</v>
      </c>
      <c r="L1550" s="5"/>
      <c r="M1550" s="5" t="str">
        <f t="array" ref="M1550">IFERROR(INDEX(Data!$F$2:$F$1823,MATCH('Ratios - Total'!$C1550,IF(Data!$A$2:$A$1823='Ratios - Total'!$A1550,Data!$C$2:$C$1823,0),0))/INDEX(Data!$E$2:$E$1823,MATCH('Ratios - Total'!$C1550,IF(Data!$A$2:$A$1823='Ratios - Total'!$A1550,Data!$C$2:$C$1823,0),0)),"Missing Data")</f>
        <v>Missing Data</v>
      </c>
      <c r="N1550" s="5"/>
      <c r="O1550" s="5" t="str">
        <f t="array" ref="O1550">IFERROR(INDEX(Data!$G$2:$G$1823,MATCH('Ratios - Total'!$C1550,IF(Data!$A$2:$A$1823='Ratios - Total'!$A1550,Data!$C$2:$C$1823,0),0))/INDEX(Data!$F$2:$F$1823,MATCH('Ratios - Total'!$C1550,IF(Data!$A$2:$A$1823='Ratios - Total'!$A1550,Data!$C$2:$C$1823,0),0)),"Missing Data")</f>
        <v>Missing Data</v>
      </c>
      <c r="P1550" s="5" t="str">
        <f t="array" ref="P1550">IFERROR(INDEX(Data!$H$2:$H$1823,MATCH('Ratios - Total'!$C1550,IF(Data!$A$2:$A$1823='Ratios - Total'!$A1550,Data!$C$2:$C$1823,0),0))/INDEX(Data!$G$2:$G$1823,MATCH('Ratios - Total'!$C1550,IF(Data!$A$2:$A$1823='Ratios - Total'!$A1550,Data!$C$2:$C$1823,0),0)),"Missing Data")</f>
        <v>Missing Data</v>
      </c>
      <c r="Q1550" s="5"/>
      <c r="R1550" s="5" t="str">
        <f t="array" ref="R1550">IFERROR(INDEX(Data!$L$2:$L$1823,MATCH('Ratios - Total'!$C1550,IF(Data!$A$2:$A$1823='Ratios - Total'!$A1550,Data!$C$2:$C$1823,0),0))/INDEX(Data!$G$2:$G$1823,MATCH('Ratios - Total'!$C1550,IF(Data!$A$2:$A$1823='Ratios - Total'!$A1550,Data!$C$2:$C$1823,0),0)),"Missing Data")</f>
        <v>Missing Data</v>
      </c>
      <c r="S1550" s="5"/>
      <c r="T1550" s="5">
        <f t="array" ref="T1550">IFERROR(INDEX(Data!$H$2:$H$1823,MATCH('Ratios - Total'!$C1550,IF(Data!$A$2:$A$1823='Ratios - Total'!$A1550,Data!$C$2:$C$1823,0),0))/INDEX(Data!$L$2:$L$1823,MATCH('Ratios - Total'!$C1550,IF(Data!$A$2:$A$1823='Ratios - Total'!$A1550,Data!$C$2:$C$1823,0),0)),"Missing Data")</f>
        <v>81240.776469223187</v>
      </c>
      <c r="U1550" s="5">
        <f t="array" ref="U1550">IFERROR(INDEX(Data!$K$2:$K$1823,MATCH('Ratios - Total'!$C1550,IF(Data!$A$2:$A$1823='Ratios - Total'!$A1550,Data!$C$2:$C$1823,0),0))/INDEX(Data!$H$2:$H$1823,MATCH('Ratios - Total'!$C1550,IF(Data!$A$2:$A$1823='Ratios - Total'!$A1550,Data!$C$2:$C$1823,0),0)),"Missing Data")</f>
        <v>0.41150119139305147</v>
      </c>
      <c r="V1550" s="5">
        <f t="array" ref="V1550">IFERROR(INDEX(Data!$K$2:$K$1823,MATCH('Ratios - Total'!$C1550,IF(Data!$A$2:$A$1823='Ratios - Total'!$A1550,Data!$C$2:$C$1823,0),0))/INDEX(Data!$L$2:$L$1823,MATCH('Ratios - Total'!$C1550,IF(Data!$A$2:$A$1823='Ratios - Total'!$A1550,Data!$C$2:$C$1823,0),0)),"Missing Data")</f>
        <v>33430.676306781919</v>
      </c>
      <c r="W1550" s="5">
        <f t="shared" si="24"/>
        <v>47810.100162441267</v>
      </c>
      <c r="X1550" s="5" t="str">
        <f t="array" ref="X1550">IFERROR(INDEX(Data!$K$2:$K$1823,MATCH('Ratios - Total'!$C1550,IF(Data!$A$2:$A$1823='Ratios - Total'!$A1550,Data!$C$2:$C$1823,0),0))/INDEX(Data!$G$2:$G$1823,MATCH('Ratios - Total'!$C1550,IF(Data!$A$2:$A$1823='Ratios - Total'!$A1550,Data!$C$2:$C$1823,0),0)),"Missing Data")</f>
        <v>Missing Data</v>
      </c>
    </row>
    <row r="1551" spans="1:24" x14ac:dyDescent="0.25">
      <c r="A1551" s="22" t="s">
        <v>80</v>
      </c>
      <c r="B1551" s="22" t="s">
        <v>81</v>
      </c>
      <c r="C1551" s="22">
        <v>2007</v>
      </c>
      <c r="D1551" s="5">
        <f t="array" ref="D1551">IFERROR(INDEX(Data!$H$2:$H$1823,MATCH('Ratios - Total'!$C1551,IF(Data!$A$2:$A$1823='Ratios - Total'!$A1551,Data!$C$2:$C$1823,0),0))/INDEX(Data!$D$2:$D$1823,MATCH('Ratios - Total'!$C1551,IF(Data!$A$2:$A$1823='Ratios - Total'!$A1551,Data!$C$2:$C$1823,0),0)),"Missing Data")</f>
        <v>2005.2485191544656</v>
      </c>
      <c r="E1551" s="22"/>
      <c r="F1551" s="5">
        <f t="array" ref="F1551">IFERROR(INDEX(Data!$G$2:$G$1823,MATCH('Ratios - Total'!$C1551,IF(Data!$A$2:$A$1823='Ratios - Total'!$A1551,Data!$C$2:$C$1823,0),0))/INDEX(Data!$D$2:$D$1823,MATCH('Ratios - Total'!$C1551,IF(Data!$A$2:$A$1823='Ratios - Total'!$A1551,Data!$C$2:$C$1823,0),0)),"Missing Data")</f>
        <v>0</v>
      </c>
      <c r="G1551" s="5"/>
      <c r="H1551" s="5" t="str">
        <f t="array" ref="H1551">IFERROR(INDEX(Data!$H$2:$H$1823,MATCH('Ratios - Total'!$C1551,IF(Data!$A$2:$A$1823='Ratios - Total'!$A1551,Data!$C$2:$C$1823,0),0))/INDEX(Data!$G$2:$G$1823,MATCH('Ratios - Total'!$C1551,IF(Data!$A$2:$A$1823='Ratios - Total'!$A1551,Data!$C$2:$C$1823,0),0)),"Missing Data")</f>
        <v>Missing Data</v>
      </c>
      <c r="I1551" s="5">
        <f t="array" ref="I1551">IFERROR(INDEX(Data!$G$2:$G$1823,MATCH('Ratios - Total'!$C1551,IF(Data!$A$2:$A$1823='Ratios - Total'!$A1551,Data!$C$2:$C$1823,0),0))/INDEX(Data!$D$2:$D$1823,MATCH('Ratios - Total'!$C1551,IF(Data!$A$2:$A$1823='Ratios - Total'!$A1551,Data!$C$2:$C$1823,0),0)),"Missing Data")</f>
        <v>0</v>
      </c>
      <c r="J1551" s="22"/>
      <c r="K1551" s="5">
        <f t="array" ref="K1551">IFERROR(INDEX(Data!$E$2:$E$1823,MATCH('Ratios - Total'!$C1551,IF(Data!$A$2:$A$1823='Ratios - Total'!$A1551,Data!$C$2:$C$1823,0),0))/INDEX(Data!$D$2:$D$1823,MATCH('Ratios - Total'!$C1551,IF(Data!$A$2:$A$1823='Ratios - Total'!$A1551,Data!$C$2:$C$1823,0),0)),"Missing Data")</f>
        <v>0</v>
      </c>
      <c r="L1551" s="5"/>
      <c r="M1551" s="5" t="str">
        <f t="array" ref="M1551">IFERROR(INDEX(Data!$F$2:$F$1823,MATCH('Ratios - Total'!$C1551,IF(Data!$A$2:$A$1823='Ratios - Total'!$A1551,Data!$C$2:$C$1823,0),0))/INDEX(Data!$E$2:$E$1823,MATCH('Ratios - Total'!$C1551,IF(Data!$A$2:$A$1823='Ratios - Total'!$A1551,Data!$C$2:$C$1823,0),0)),"Missing Data")</f>
        <v>Missing Data</v>
      </c>
      <c r="N1551" s="5"/>
      <c r="O1551" s="5" t="str">
        <f t="array" ref="O1551">IFERROR(INDEX(Data!$G$2:$G$1823,MATCH('Ratios - Total'!$C1551,IF(Data!$A$2:$A$1823='Ratios - Total'!$A1551,Data!$C$2:$C$1823,0),0))/INDEX(Data!$F$2:$F$1823,MATCH('Ratios - Total'!$C1551,IF(Data!$A$2:$A$1823='Ratios - Total'!$A1551,Data!$C$2:$C$1823,0),0)),"Missing Data")</f>
        <v>Missing Data</v>
      </c>
      <c r="P1551" s="5" t="str">
        <f t="array" ref="P1551">IFERROR(INDEX(Data!$H$2:$H$1823,MATCH('Ratios - Total'!$C1551,IF(Data!$A$2:$A$1823='Ratios - Total'!$A1551,Data!$C$2:$C$1823,0),0))/INDEX(Data!$G$2:$G$1823,MATCH('Ratios - Total'!$C1551,IF(Data!$A$2:$A$1823='Ratios - Total'!$A1551,Data!$C$2:$C$1823,0),0)),"Missing Data")</f>
        <v>Missing Data</v>
      </c>
      <c r="Q1551" s="5"/>
      <c r="R1551" s="5" t="str">
        <f t="array" ref="R1551">IFERROR(INDEX(Data!$L$2:$L$1823,MATCH('Ratios - Total'!$C1551,IF(Data!$A$2:$A$1823='Ratios - Total'!$A1551,Data!$C$2:$C$1823,0),0))/INDEX(Data!$G$2:$G$1823,MATCH('Ratios - Total'!$C1551,IF(Data!$A$2:$A$1823='Ratios - Total'!$A1551,Data!$C$2:$C$1823,0),0)),"Missing Data")</f>
        <v>Missing Data</v>
      </c>
      <c r="S1551" s="5"/>
      <c r="T1551" s="5">
        <f t="array" ref="T1551">IFERROR(INDEX(Data!$H$2:$H$1823,MATCH('Ratios - Total'!$C1551,IF(Data!$A$2:$A$1823='Ratios - Total'!$A1551,Data!$C$2:$C$1823,0),0))/INDEX(Data!$L$2:$L$1823,MATCH('Ratios - Total'!$C1551,IF(Data!$A$2:$A$1823='Ratios - Total'!$A1551,Data!$C$2:$C$1823,0),0)),"Missing Data")</f>
        <v>97554.785671415244</v>
      </c>
      <c r="U1551" s="5">
        <f t="array" ref="U1551">IFERROR(INDEX(Data!$K$2:$K$1823,MATCH('Ratios - Total'!$C1551,IF(Data!$A$2:$A$1823='Ratios - Total'!$A1551,Data!$C$2:$C$1823,0),0))/INDEX(Data!$H$2:$H$1823,MATCH('Ratios - Total'!$C1551,IF(Data!$A$2:$A$1823='Ratios - Total'!$A1551,Data!$C$2:$C$1823,0),0)),"Missing Data")</f>
        <v>0.38700441986365691</v>
      </c>
      <c r="V1551" s="5">
        <f t="array" ref="V1551">IFERROR(INDEX(Data!$K$2:$K$1823,MATCH('Ratios - Total'!$C1551,IF(Data!$A$2:$A$1823='Ratios - Total'!$A1551,Data!$C$2:$C$1823,0),0))/INDEX(Data!$L$2:$L$1823,MATCH('Ratios - Total'!$C1551,IF(Data!$A$2:$A$1823='Ratios - Total'!$A1551,Data!$C$2:$C$1823,0),0)),"Missing Data")</f>
        <v>37754.133233689441</v>
      </c>
      <c r="W1551" s="5">
        <f t="shared" si="24"/>
        <v>59800.652437725803</v>
      </c>
      <c r="X1551" s="5" t="str">
        <f t="array" ref="X1551">IFERROR(INDEX(Data!$K$2:$K$1823,MATCH('Ratios - Total'!$C1551,IF(Data!$A$2:$A$1823='Ratios - Total'!$A1551,Data!$C$2:$C$1823,0),0))/INDEX(Data!$G$2:$G$1823,MATCH('Ratios - Total'!$C1551,IF(Data!$A$2:$A$1823='Ratios - Total'!$A1551,Data!$C$2:$C$1823,0),0)),"Missing Data")</f>
        <v>Missing Data</v>
      </c>
    </row>
    <row r="1552" spans="1:24" x14ac:dyDescent="0.25">
      <c r="A1552" s="22" t="s">
        <v>82</v>
      </c>
      <c r="B1552" s="22" t="s">
        <v>83</v>
      </c>
      <c r="C1552" s="22">
        <v>2007</v>
      </c>
      <c r="D1552" s="5">
        <f t="array" ref="D1552">IFERROR(INDEX(Data!$H$2:$H$1823,MATCH('Ratios - Total'!$C1552,IF(Data!$A$2:$A$1823='Ratios - Total'!$A1552,Data!$C$2:$C$1823,0),0))/INDEX(Data!$D$2:$D$1823,MATCH('Ratios - Total'!$C1552,IF(Data!$A$2:$A$1823='Ratios - Total'!$A1552,Data!$C$2:$C$1823,0),0)),"Missing Data")</f>
        <v>1988.0574322694749</v>
      </c>
      <c r="E1552" s="22"/>
      <c r="F1552" s="5">
        <f t="array" ref="F1552">IFERROR(INDEX(Data!$G$2:$G$1823,MATCH('Ratios - Total'!$C1552,IF(Data!$A$2:$A$1823='Ratios - Total'!$A1552,Data!$C$2:$C$1823,0),0))/INDEX(Data!$D$2:$D$1823,MATCH('Ratios - Total'!$C1552,IF(Data!$A$2:$A$1823='Ratios - Total'!$A1552,Data!$C$2:$C$1823,0),0)),"Missing Data")</f>
        <v>0</v>
      </c>
      <c r="G1552" s="5"/>
      <c r="H1552" s="5" t="str">
        <f t="array" ref="H1552">IFERROR(INDEX(Data!$H$2:$H$1823,MATCH('Ratios - Total'!$C1552,IF(Data!$A$2:$A$1823='Ratios - Total'!$A1552,Data!$C$2:$C$1823,0),0))/INDEX(Data!$G$2:$G$1823,MATCH('Ratios - Total'!$C1552,IF(Data!$A$2:$A$1823='Ratios - Total'!$A1552,Data!$C$2:$C$1823,0),0)),"Missing Data")</f>
        <v>Missing Data</v>
      </c>
      <c r="I1552" s="5">
        <f t="array" ref="I1552">IFERROR(INDEX(Data!$G$2:$G$1823,MATCH('Ratios - Total'!$C1552,IF(Data!$A$2:$A$1823='Ratios - Total'!$A1552,Data!$C$2:$C$1823,0),0))/INDEX(Data!$D$2:$D$1823,MATCH('Ratios - Total'!$C1552,IF(Data!$A$2:$A$1823='Ratios - Total'!$A1552,Data!$C$2:$C$1823,0),0)),"Missing Data")</f>
        <v>0</v>
      </c>
      <c r="J1552" s="22"/>
      <c r="K1552" s="5">
        <f t="array" ref="K1552">IFERROR(INDEX(Data!$E$2:$E$1823,MATCH('Ratios - Total'!$C1552,IF(Data!$A$2:$A$1823='Ratios - Total'!$A1552,Data!$C$2:$C$1823,0),0))/INDEX(Data!$D$2:$D$1823,MATCH('Ratios - Total'!$C1552,IF(Data!$A$2:$A$1823='Ratios - Total'!$A1552,Data!$C$2:$C$1823,0),0)),"Missing Data")</f>
        <v>0</v>
      </c>
      <c r="L1552" s="5"/>
      <c r="M1552" s="5" t="str">
        <f t="array" ref="M1552">IFERROR(INDEX(Data!$F$2:$F$1823,MATCH('Ratios - Total'!$C1552,IF(Data!$A$2:$A$1823='Ratios - Total'!$A1552,Data!$C$2:$C$1823,0),0))/INDEX(Data!$E$2:$E$1823,MATCH('Ratios - Total'!$C1552,IF(Data!$A$2:$A$1823='Ratios - Total'!$A1552,Data!$C$2:$C$1823,0),0)),"Missing Data")</f>
        <v>Missing Data</v>
      </c>
      <c r="N1552" s="5"/>
      <c r="O1552" s="5" t="str">
        <f t="array" ref="O1552">IFERROR(INDEX(Data!$G$2:$G$1823,MATCH('Ratios - Total'!$C1552,IF(Data!$A$2:$A$1823='Ratios - Total'!$A1552,Data!$C$2:$C$1823,0),0))/INDEX(Data!$F$2:$F$1823,MATCH('Ratios - Total'!$C1552,IF(Data!$A$2:$A$1823='Ratios - Total'!$A1552,Data!$C$2:$C$1823,0),0)),"Missing Data")</f>
        <v>Missing Data</v>
      </c>
      <c r="P1552" s="5" t="str">
        <f t="array" ref="P1552">IFERROR(INDEX(Data!$H$2:$H$1823,MATCH('Ratios - Total'!$C1552,IF(Data!$A$2:$A$1823='Ratios - Total'!$A1552,Data!$C$2:$C$1823,0),0))/INDEX(Data!$G$2:$G$1823,MATCH('Ratios - Total'!$C1552,IF(Data!$A$2:$A$1823='Ratios - Total'!$A1552,Data!$C$2:$C$1823,0),0)),"Missing Data")</f>
        <v>Missing Data</v>
      </c>
      <c r="Q1552" s="5"/>
      <c r="R1552" s="5" t="str">
        <f t="array" ref="R1552">IFERROR(INDEX(Data!$L$2:$L$1823,MATCH('Ratios - Total'!$C1552,IF(Data!$A$2:$A$1823='Ratios - Total'!$A1552,Data!$C$2:$C$1823,0),0))/INDEX(Data!$G$2:$G$1823,MATCH('Ratios - Total'!$C1552,IF(Data!$A$2:$A$1823='Ratios - Total'!$A1552,Data!$C$2:$C$1823,0),0)),"Missing Data")</f>
        <v>Missing Data</v>
      </c>
      <c r="S1552" s="5"/>
      <c r="T1552" s="5">
        <f t="array" ref="T1552">IFERROR(INDEX(Data!$H$2:$H$1823,MATCH('Ratios - Total'!$C1552,IF(Data!$A$2:$A$1823='Ratios - Total'!$A1552,Data!$C$2:$C$1823,0),0))/INDEX(Data!$L$2:$L$1823,MATCH('Ratios - Total'!$C1552,IF(Data!$A$2:$A$1823='Ratios - Total'!$A1552,Data!$C$2:$C$1823,0),0)),"Missing Data")</f>
        <v>94949.992953292982</v>
      </c>
      <c r="U1552" s="5">
        <f t="array" ref="U1552">IFERROR(INDEX(Data!$K$2:$K$1823,MATCH('Ratios - Total'!$C1552,IF(Data!$A$2:$A$1823='Ratios - Total'!$A1552,Data!$C$2:$C$1823,0),0))/INDEX(Data!$H$2:$H$1823,MATCH('Ratios - Total'!$C1552,IF(Data!$A$2:$A$1823='Ratios - Total'!$A1552,Data!$C$2:$C$1823,0),0)),"Missing Data")</f>
        <v>0.47646724894406239</v>
      </c>
      <c r="V1552" s="5">
        <f t="array" ref="V1552">IFERROR(INDEX(Data!$K$2:$K$1823,MATCH('Ratios - Total'!$C1552,IF(Data!$A$2:$A$1823='Ratios - Total'!$A1552,Data!$C$2:$C$1823,0),0))/INDEX(Data!$L$2:$L$1823,MATCH('Ratios - Total'!$C1552,IF(Data!$A$2:$A$1823='Ratios - Total'!$A1552,Data!$C$2:$C$1823,0),0)),"Missing Data")</f>
        <v>45240.561929713615</v>
      </c>
      <c r="W1552" s="5">
        <f t="shared" si="24"/>
        <v>49709.431023579367</v>
      </c>
      <c r="X1552" s="5" t="str">
        <f t="array" ref="X1552">IFERROR(INDEX(Data!$K$2:$K$1823,MATCH('Ratios - Total'!$C1552,IF(Data!$A$2:$A$1823='Ratios - Total'!$A1552,Data!$C$2:$C$1823,0),0))/INDEX(Data!$G$2:$G$1823,MATCH('Ratios - Total'!$C1552,IF(Data!$A$2:$A$1823='Ratios - Total'!$A1552,Data!$C$2:$C$1823,0),0)),"Missing Data")</f>
        <v>Missing Data</v>
      </c>
    </row>
    <row r="1553" spans="1:24" x14ac:dyDescent="0.25">
      <c r="A1553" s="22" t="s">
        <v>84</v>
      </c>
      <c r="B1553" s="22" t="s">
        <v>85</v>
      </c>
      <c r="C1553" s="22">
        <v>2007</v>
      </c>
      <c r="D1553" s="5">
        <f t="array" ref="D1553">IFERROR(INDEX(Data!$H$2:$H$1823,MATCH('Ratios - Total'!$C1553,IF(Data!$A$2:$A$1823='Ratios - Total'!$A1553,Data!$C$2:$C$1823,0),0))/INDEX(Data!$D$2:$D$1823,MATCH('Ratios - Total'!$C1553,IF(Data!$A$2:$A$1823='Ratios - Total'!$A1553,Data!$C$2:$C$1823,0),0)),"Missing Data")</f>
        <v>1919.1358773747725</v>
      </c>
      <c r="E1553" s="22"/>
      <c r="F1553" s="5">
        <f t="array" ref="F1553">IFERROR(INDEX(Data!$G$2:$G$1823,MATCH('Ratios - Total'!$C1553,IF(Data!$A$2:$A$1823='Ratios - Total'!$A1553,Data!$C$2:$C$1823,0),0))/INDEX(Data!$D$2:$D$1823,MATCH('Ratios - Total'!$C1553,IF(Data!$A$2:$A$1823='Ratios - Total'!$A1553,Data!$C$2:$C$1823,0),0)),"Missing Data")</f>
        <v>0</v>
      </c>
      <c r="G1553" s="5"/>
      <c r="H1553" s="5" t="str">
        <f t="array" ref="H1553">IFERROR(INDEX(Data!$H$2:$H$1823,MATCH('Ratios - Total'!$C1553,IF(Data!$A$2:$A$1823='Ratios - Total'!$A1553,Data!$C$2:$C$1823,0),0))/INDEX(Data!$G$2:$G$1823,MATCH('Ratios - Total'!$C1553,IF(Data!$A$2:$A$1823='Ratios - Total'!$A1553,Data!$C$2:$C$1823,0),0)),"Missing Data")</f>
        <v>Missing Data</v>
      </c>
      <c r="I1553" s="5">
        <f t="array" ref="I1553">IFERROR(INDEX(Data!$G$2:$G$1823,MATCH('Ratios - Total'!$C1553,IF(Data!$A$2:$A$1823='Ratios - Total'!$A1553,Data!$C$2:$C$1823,0),0))/INDEX(Data!$D$2:$D$1823,MATCH('Ratios - Total'!$C1553,IF(Data!$A$2:$A$1823='Ratios - Total'!$A1553,Data!$C$2:$C$1823,0),0)),"Missing Data")</f>
        <v>0</v>
      </c>
      <c r="J1553" s="22"/>
      <c r="K1553" s="5">
        <f t="array" ref="K1553">IFERROR(INDEX(Data!$E$2:$E$1823,MATCH('Ratios - Total'!$C1553,IF(Data!$A$2:$A$1823='Ratios - Total'!$A1553,Data!$C$2:$C$1823,0),0))/INDEX(Data!$D$2:$D$1823,MATCH('Ratios - Total'!$C1553,IF(Data!$A$2:$A$1823='Ratios - Total'!$A1553,Data!$C$2:$C$1823,0),0)),"Missing Data")</f>
        <v>0</v>
      </c>
      <c r="L1553" s="5"/>
      <c r="M1553" s="5" t="str">
        <f t="array" ref="M1553">IFERROR(INDEX(Data!$F$2:$F$1823,MATCH('Ratios - Total'!$C1553,IF(Data!$A$2:$A$1823='Ratios - Total'!$A1553,Data!$C$2:$C$1823,0),0))/INDEX(Data!$E$2:$E$1823,MATCH('Ratios - Total'!$C1553,IF(Data!$A$2:$A$1823='Ratios - Total'!$A1553,Data!$C$2:$C$1823,0),0)),"Missing Data")</f>
        <v>Missing Data</v>
      </c>
      <c r="N1553" s="5"/>
      <c r="O1553" s="5" t="str">
        <f t="array" ref="O1553">IFERROR(INDEX(Data!$G$2:$G$1823,MATCH('Ratios - Total'!$C1553,IF(Data!$A$2:$A$1823='Ratios - Total'!$A1553,Data!$C$2:$C$1823,0),0))/INDEX(Data!$F$2:$F$1823,MATCH('Ratios - Total'!$C1553,IF(Data!$A$2:$A$1823='Ratios - Total'!$A1553,Data!$C$2:$C$1823,0),0)),"Missing Data")</f>
        <v>Missing Data</v>
      </c>
      <c r="P1553" s="5" t="str">
        <f t="array" ref="P1553">IFERROR(INDEX(Data!$H$2:$H$1823,MATCH('Ratios - Total'!$C1553,IF(Data!$A$2:$A$1823='Ratios - Total'!$A1553,Data!$C$2:$C$1823,0),0))/INDEX(Data!$G$2:$G$1823,MATCH('Ratios - Total'!$C1553,IF(Data!$A$2:$A$1823='Ratios - Total'!$A1553,Data!$C$2:$C$1823,0),0)),"Missing Data")</f>
        <v>Missing Data</v>
      </c>
      <c r="Q1553" s="5"/>
      <c r="R1553" s="5" t="str">
        <f t="array" ref="R1553">IFERROR(INDEX(Data!$L$2:$L$1823,MATCH('Ratios - Total'!$C1553,IF(Data!$A$2:$A$1823='Ratios - Total'!$A1553,Data!$C$2:$C$1823,0),0))/INDEX(Data!$G$2:$G$1823,MATCH('Ratios - Total'!$C1553,IF(Data!$A$2:$A$1823='Ratios - Total'!$A1553,Data!$C$2:$C$1823,0),0)),"Missing Data")</f>
        <v>Missing Data</v>
      </c>
      <c r="S1553" s="5"/>
      <c r="T1553" s="5">
        <f t="array" ref="T1553">IFERROR(INDEX(Data!$H$2:$H$1823,MATCH('Ratios - Total'!$C1553,IF(Data!$A$2:$A$1823='Ratios - Total'!$A1553,Data!$C$2:$C$1823,0),0))/INDEX(Data!$L$2:$L$1823,MATCH('Ratios - Total'!$C1553,IF(Data!$A$2:$A$1823='Ratios - Total'!$A1553,Data!$C$2:$C$1823,0),0)),"Missing Data")</f>
        <v>81807.596220804757</v>
      </c>
      <c r="U1553" s="5">
        <f t="array" ref="U1553">IFERROR(INDEX(Data!$K$2:$K$1823,MATCH('Ratios - Total'!$C1553,IF(Data!$A$2:$A$1823='Ratios - Total'!$A1553,Data!$C$2:$C$1823,0),0))/INDEX(Data!$H$2:$H$1823,MATCH('Ratios - Total'!$C1553,IF(Data!$A$2:$A$1823='Ratios - Total'!$A1553,Data!$C$2:$C$1823,0),0)),"Missing Data")</f>
        <v>0.3593373175499126</v>
      </c>
      <c r="V1553" s="5">
        <f t="array" ref="V1553">IFERROR(INDEX(Data!$K$2:$K$1823,MATCH('Ratios - Total'!$C1553,IF(Data!$A$2:$A$1823='Ratios - Total'!$A1553,Data!$C$2:$C$1823,0),0))/INDEX(Data!$L$2:$L$1823,MATCH('Ratios - Total'!$C1553,IF(Data!$A$2:$A$1823='Ratios - Total'!$A1553,Data!$C$2:$C$1823,0),0)),"Missing Data")</f>
        <v>29396.52218119035</v>
      </c>
      <c r="W1553" s="5">
        <f t="shared" si="24"/>
        <v>52411.07403961441</v>
      </c>
      <c r="X1553" s="5" t="str">
        <f t="array" ref="X1553">IFERROR(INDEX(Data!$K$2:$K$1823,MATCH('Ratios - Total'!$C1553,IF(Data!$A$2:$A$1823='Ratios - Total'!$A1553,Data!$C$2:$C$1823,0),0))/INDEX(Data!$G$2:$G$1823,MATCH('Ratios - Total'!$C1553,IF(Data!$A$2:$A$1823='Ratios - Total'!$A1553,Data!$C$2:$C$1823,0),0)),"Missing Data")</f>
        <v>Missing Data</v>
      </c>
    </row>
    <row r="1554" spans="1:24" x14ac:dyDescent="0.25">
      <c r="A1554" s="22" t="s">
        <v>86</v>
      </c>
      <c r="B1554" s="22" t="s">
        <v>87</v>
      </c>
      <c r="C1554" s="22">
        <v>2007</v>
      </c>
      <c r="D1554" s="5">
        <f t="array" ref="D1554">IFERROR(INDEX(Data!$H$2:$H$1823,MATCH('Ratios - Total'!$C1554,IF(Data!$A$2:$A$1823='Ratios - Total'!$A1554,Data!$C$2:$C$1823,0),0))/INDEX(Data!$D$2:$D$1823,MATCH('Ratios - Total'!$C1554,IF(Data!$A$2:$A$1823='Ratios - Total'!$A1554,Data!$C$2:$C$1823,0),0)),"Missing Data")</f>
        <v>1440.5734042593508</v>
      </c>
      <c r="E1554" s="22"/>
      <c r="F1554" s="5">
        <f t="array" ref="F1554">IFERROR(INDEX(Data!$G$2:$G$1823,MATCH('Ratios - Total'!$C1554,IF(Data!$A$2:$A$1823='Ratios - Total'!$A1554,Data!$C$2:$C$1823,0),0))/INDEX(Data!$D$2:$D$1823,MATCH('Ratios - Total'!$C1554,IF(Data!$A$2:$A$1823='Ratios - Total'!$A1554,Data!$C$2:$C$1823,0),0)),"Missing Data")</f>
        <v>0</v>
      </c>
      <c r="G1554" s="5"/>
      <c r="H1554" s="5" t="str">
        <f t="array" ref="H1554">IFERROR(INDEX(Data!$H$2:$H$1823,MATCH('Ratios - Total'!$C1554,IF(Data!$A$2:$A$1823='Ratios - Total'!$A1554,Data!$C$2:$C$1823,0),0))/INDEX(Data!$G$2:$G$1823,MATCH('Ratios - Total'!$C1554,IF(Data!$A$2:$A$1823='Ratios - Total'!$A1554,Data!$C$2:$C$1823,0),0)),"Missing Data")</f>
        <v>Missing Data</v>
      </c>
      <c r="I1554" s="5">
        <f t="array" ref="I1554">IFERROR(INDEX(Data!$G$2:$G$1823,MATCH('Ratios - Total'!$C1554,IF(Data!$A$2:$A$1823='Ratios - Total'!$A1554,Data!$C$2:$C$1823,0),0))/INDEX(Data!$D$2:$D$1823,MATCH('Ratios - Total'!$C1554,IF(Data!$A$2:$A$1823='Ratios - Total'!$A1554,Data!$C$2:$C$1823,0),0)),"Missing Data")</f>
        <v>0</v>
      </c>
      <c r="J1554" s="22"/>
      <c r="K1554" s="5">
        <f t="array" ref="K1554">IFERROR(INDEX(Data!$E$2:$E$1823,MATCH('Ratios - Total'!$C1554,IF(Data!$A$2:$A$1823='Ratios - Total'!$A1554,Data!$C$2:$C$1823,0),0))/INDEX(Data!$D$2:$D$1823,MATCH('Ratios - Total'!$C1554,IF(Data!$A$2:$A$1823='Ratios - Total'!$A1554,Data!$C$2:$C$1823,0),0)),"Missing Data")</f>
        <v>0</v>
      </c>
      <c r="L1554" s="5"/>
      <c r="M1554" s="5" t="str">
        <f t="array" ref="M1554">IFERROR(INDEX(Data!$F$2:$F$1823,MATCH('Ratios - Total'!$C1554,IF(Data!$A$2:$A$1823='Ratios - Total'!$A1554,Data!$C$2:$C$1823,0),0))/INDEX(Data!$E$2:$E$1823,MATCH('Ratios - Total'!$C1554,IF(Data!$A$2:$A$1823='Ratios - Total'!$A1554,Data!$C$2:$C$1823,0),0)),"Missing Data")</f>
        <v>Missing Data</v>
      </c>
      <c r="N1554" s="5"/>
      <c r="O1554" s="5" t="str">
        <f t="array" ref="O1554">IFERROR(INDEX(Data!$G$2:$G$1823,MATCH('Ratios - Total'!$C1554,IF(Data!$A$2:$A$1823='Ratios - Total'!$A1554,Data!$C$2:$C$1823,0),0))/INDEX(Data!$F$2:$F$1823,MATCH('Ratios - Total'!$C1554,IF(Data!$A$2:$A$1823='Ratios - Total'!$A1554,Data!$C$2:$C$1823,0),0)),"Missing Data")</f>
        <v>Missing Data</v>
      </c>
      <c r="P1554" s="5" t="str">
        <f t="array" ref="P1554">IFERROR(INDEX(Data!$H$2:$H$1823,MATCH('Ratios - Total'!$C1554,IF(Data!$A$2:$A$1823='Ratios - Total'!$A1554,Data!$C$2:$C$1823,0),0))/INDEX(Data!$G$2:$G$1823,MATCH('Ratios - Total'!$C1554,IF(Data!$A$2:$A$1823='Ratios - Total'!$A1554,Data!$C$2:$C$1823,0),0)),"Missing Data")</f>
        <v>Missing Data</v>
      </c>
      <c r="Q1554" s="5"/>
      <c r="R1554" s="5" t="str">
        <f t="array" ref="R1554">IFERROR(INDEX(Data!$L$2:$L$1823,MATCH('Ratios - Total'!$C1554,IF(Data!$A$2:$A$1823='Ratios - Total'!$A1554,Data!$C$2:$C$1823,0),0))/INDEX(Data!$G$2:$G$1823,MATCH('Ratios - Total'!$C1554,IF(Data!$A$2:$A$1823='Ratios - Total'!$A1554,Data!$C$2:$C$1823,0),0)),"Missing Data")</f>
        <v>Missing Data</v>
      </c>
      <c r="S1554" s="5"/>
      <c r="T1554" s="5">
        <f t="array" ref="T1554">IFERROR(INDEX(Data!$H$2:$H$1823,MATCH('Ratios - Total'!$C1554,IF(Data!$A$2:$A$1823='Ratios - Total'!$A1554,Data!$C$2:$C$1823,0),0))/INDEX(Data!$L$2:$L$1823,MATCH('Ratios - Total'!$C1554,IF(Data!$A$2:$A$1823='Ratios - Total'!$A1554,Data!$C$2:$C$1823,0),0)),"Missing Data")</f>
        <v>59454.201553620769</v>
      </c>
      <c r="U1554" s="5">
        <f t="array" ref="U1554">IFERROR(INDEX(Data!$K$2:$K$1823,MATCH('Ratios - Total'!$C1554,IF(Data!$A$2:$A$1823='Ratios - Total'!$A1554,Data!$C$2:$C$1823,0),0))/INDEX(Data!$H$2:$H$1823,MATCH('Ratios - Total'!$C1554,IF(Data!$A$2:$A$1823='Ratios - Total'!$A1554,Data!$C$2:$C$1823,0),0)),"Missing Data")</f>
        <v>0.45515437406453141</v>
      </c>
      <c r="V1554" s="5">
        <f t="array" ref="V1554">IFERROR(INDEX(Data!$K$2:$K$1823,MATCH('Ratios - Total'!$C1554,IF(Data!$A$2:$A$1823='Ratios - Total'!$A1554,Data!$C$2:$C$1823,0),0))/INDEX(Data!$L$2:$L$1823,MATCH('Ratios - Total'!$C1554,IF(Data!$A$2:$A$1823='Ratios - Total'!$A1554,Data!$C$2:$C$1823,0),0)),"Missing Data")</f>
        <v>27060.839893644752</v>
      </c>
      <c r="W1554" s="5">
        <f t="shared" si="24"/>
        <v>32393.361659976017</v>
      </c>
      <c r="X1554" s="5" t="str">
        <f t="array" ref="X1554">IFERROR(INDEX(Data!$K$2:$K$1823,MATCH('Ratios - Total'!$C1554,IF(Data!$A$2:$A$1823='Ratios - Total'!$A1554,Data!$C$2:$C$1823,0),0))/INDEX(Data!$G$2:$G$1823,MATCH('Ratios - Total'!$C1554,IF(Data!$A$2:$A$1823='Ratios - Total'!$A1554,Data!$C$2:$C$1823,0),0)),"Missing Data")</f>
        <v>Missing Data</v>
      </c>
    </row>
    <row r="1555" spans="1:24" x14ac:dyDescent="0.25">
      <c r="A1555" s="22" t="s">
        <v>88</v>
      </c>
      <c r="B1555" s="22" t="s">
        <v>89</v>
      </c>
      <c r="C1555" s="22">
        <v>2007</v>
      </c>
      <c r="D1555" s="5">
        <f t="array" ref="D1555">IFERROR(INDEX(Data!$H$2:$H$1823,MATCH('Ratios - Total'!$C1555,IF(Data!$A$2:$A$1823='Ratios - Total'!$A1555,Data!$C$2:$C$1823,0),0))/INDEX(Data!$D$2:$D$1823,MATCH('Ratios - Total'!$C1555,IF(Data!$A$2:$A$1823='Ratios - Total'!$A1555,Data!$C$2:$C$1823,0),0)),"Missing Data")</f>
        <v>1304.9472167406363</v>
      </c>
      <c r="E1555" s="22"/>
      <c r="F1555" s="5">
        <f t="array" ref="F1555">IFERROR(INDEX(Data!$G$2:$G$1823,MATCH('Ratios - Total'!$C1555,IF(Data!$A$2:$A$1823='Ratios - Total'!$A1555,Data!$C$2:$C$1823,0),0))/INDEX(Data!$D$2:$D$1823,MATCH('Ratios - Total'!$C1555,IF(Data!$A$2:$A$1823='Ratios - Total'!$A1555,Data!$C$2:$C$1823,0),0)),"Missing Data")</f>
        <v>0</v>
      </c>
      <c r="G1555" s="5"/>
      <c r="H1555" s="5" t="str">
        <f t="array" ref="H1555">IFERROR(INDEX(Data!$H$2:$H$1823,MATCH('Ratios - Total'!$C1555,IF(Data!$A$2:$A$1823='Ratios - Total'!$A1555,Data!$C$2:$C$1823,0),0))/INDEX(Data!$G$2:$G$1823,MATCH('Ratios - Total'!$C1555,IF(Data!$A$2:$A$1823='Ratios - Total'!$A1555,Data!$C$2:$C$1823,0),0)),"Missing Data")</f>
        <v>Missing Data</v>
      </c>
      <c r="I1555" s="5">
        <f t="array" ref="I1555">IFERROR(INDEX(Data!$G$2:$G$1823,MATCH('Ratios - Total'!$C1555,IF(Data!$A$2:$A$1823='Ratios - Total'!$A1555,Data!$C$2:$C$1823,0),0))/INDEX(Data!$D$2:$D$1823,MATCH('Ratios - Total'!$C1555,IF(Data!$A$2:$A$1823='Ratios - Total'!$A1555,Data!$C$2:$C$1823,0),0)),"Missing Data")</f>
        <v>0</v>
      </c>
      <c r="J1555" s="22"/>
      <c r="K1555" s="5">
        <f t="array" ref="K1555">IFERROR(INDEX(Data!$E$2:$E$1823,MATCH('Ratios - Total'!$C1555,IF(Data!$A$2:$A$1823='Ratios - Total'!$A1555,Data!$C$2:$C$1823,0),0))/INDEX(Data!$D$2:$D$1823,MATCH('Ratios - Total'!$C1555,IF(Data!$A$2:$A$1823='Ratios - Total'!$A1555,Data!$C$2:$C$1823,0),0)),"Missing Data")</f>
        <v>0</v>
      </c>
      <c r="L1555" s="5"/>
      <c r="M1555" s="5" t="str">
        <f t="array" ref="M1555">IFERROR(INDEX(Data!$F$2:$F$1823,MATCH('Ratios - Total'!$C1555,IF(Data!$A$2:$A$1823='Ratios - Total'!$A1555,Data!$C$2:$C$1823,0),0))/INDEX(Data!$E$2:$E$1823,MATCH('Ratios - Total'!$C1555,IF(Data!$A$2:$A$1823='Ratios - Total'!$A1555,Data!$C$2:$C$1823,0),0)),"Missing Data")</f>
        <v>Missing Data</v>
      </c>
      <c r="N1555" s="5"/>
      <c r="O1555" s="5" t="str">
        <f t="array" ref="O1555">IFERROR(INDEX(Data!$G$2:$G$1823,MATCH('Ratios - Total'!$C1555,IF(Data!$A$2:$A$1823='Ratios - Total'!$A1555,Data!$C$2:$C$1823,0),0))/INDEX(Data!$F$2:$F$1823,MATCH('Ratios - Total'!$C1555,IF(Data!$A$2:$A$1823='Ratios - Total'!$A1555,Data!$C$2:$C$1823,0),0)),"Missing Data")</f>
        <v>Missing Data</v>
      </c>
      <c r="P1555" s="5" t="str">
        <f t="array" ref="P1555">IFERROR(INDEX(Data!$H$2:$H$1823,MATCH('Ratios - Total'!$C1555,IF(Data!$A$2:$A$1823='Ratios - Total'!$A1555,Data!$C$2:$C$1823,0),0))/INDEX(Data!$G$2:$G$1823,MATCH('Ratios - Total'!$C1555,IF(Data!$A$2:$A$1823='Ratios - Total'!$A1555,Data!$C$2:$C$1823,0),0)),"Missing Data")</f>
        <v>Missing Data</v>
      </c>
      <c r="Q1555" s="5"/>
      <c r="R1555" s="5" t="str">
        <f t="array" ref="R1555">IFERROR(INDEX(Data!$L$2:$L$1823,MATCH('Ratios - Total'!$C1555,IF(Data!$A$2:$A$1823='Ratios - Total'!$A1555,Data!$C$2:$C$1823,0),0))/INDEX(Data!$G$2:$G$1823,MATCH('Ratios - Total'!$C1555,IF(Data!$A$2:$A$1823='Ratios - Total'!$A1555,Data!$C$2:$C$1823,0),0)),"Missing Data")</f>
        <v>Missing Data</v>
      </c>
      <c r="S1555" s="5"/>
      <c r="T1555" s="5">
        <f t="array" ref="T1555">IFERROR(INDEX(Data!$H$2:$H$1823,MATCH('Ratios - Total'!$C1555,IF(Data!$A$2:$A$1823='Ratios - Total'!$A1555,Data!$C$2:$C$1823,0),0))/INDEX(Data!$L$2:$L$1823,MATCH('Ratios - Total'!$C1555,IF(Data!$A$2:$A$1823='Ratios - Total'!$A1555,Data!$C$2:$C$1823,0),0)),"Missing Data")</f>
        <v>62842.109137412081</v>
      </c>
      <c r="U1555" s="5">
        <f t="array" ref="U1555">IFERROR(INDEX(Data!$K$2:$K$1823,MATCH('Ratios - Total'!$C1555,IF(Data!$A$2:$A$1823='Ratios - Total'!$A1555,Data!$C$2:$C$1823,0),0))/INDEX(Data!$H$2:$H$1823,MATCH('Ratios - Total'!$C1555,IF(Data!$A$2:$A$1823='Ratios - Total'!$A1555,Data!$C$2:$C$1823,0),0)),"Missing Data")</f>
        <v>0.47454437312065961</v>
      </c>
      <c r="V1555" s="5">
        <f t="array" ref="V1555">IFERROR(INDEX(Data!$K$2:$K$1823,MATCH('Ratios - Total'!$C1555,IF(Data!$A$2:$A$1823='Ratios - Total'!$A1555,Data!$C$2:$C$1823,0),0))/INDEX(Data!$L$2:$L$1823,MATCH('Ratios - Total'!$C1555,IF(Data!$A$2:$A$1823='Ratios - Total'!$A1555,Data!$C$2:$C$1823,0),0)),"Missing Data")</f>
        <v>29821.36928619329</v>
      </c>
      <c r="W1555" s="5">
        <f t="shared" si="24"/>
        <v>33020.739851218794</v>
      </c>
      <c r="X1555" s="5" t="str">
        <f t="array" ref="X1555">IFERROR(INDEX(Data!$K$2:$K$1823,MATCH('Ratios - Total'!$C1555,IF(Data!$A$2:$A$1823='Ratios - Total'!$A1555,Data!$C$2:$C$1823,0),0))/INDEX(Data!$G$2:$G$1823,MATCH('Ratios - Total'!$C1555,IF(Data!$A$2:$A$1823='Ratios - Total'!$A1555,Data!$C$2:$C$1823,0),0)),"Missing Data")</f>
        <v>Missing Data</v>
      </c>
    </row>
    <row r="1556" spans="1:24" x14ac:dyDescent="0.25">
      <c r="A1556" s="22" t="s">
        <v>90</v>
      </c>
      <c r="B1556" s="22" t="s">
        <v>91</v>
      </c>
      <c r="C1556" s="22">
        <v>2007</v>
      </c>
      <c r="D1556" s="5">
        <f t="array" ref="D1556">IFERROR(INDEX(Data!$H$2:$H$1823,MATCH('Ratios - Total'!$C1556,IF(Data!$A$2:$A$1823='Ratios - Total'!$A1556,Data!$C$2:$C$1823,0),0))/INDEX(Data!$D$2:$D$1823,MATCH('Ratios - Total'!$C1556,IF(Data!$A$2:$A$1823='Ratios - Total'!$A1556,Data!$C$2:$C$1823,0),0)),"Missing Data")</f>
        <v>1955.1511657254875</v>
      </c>
      <c r="E1556" s="22"/>
      <c r="F1556" s="5">
        <f t="array" ref="F1556">IFERROR(INDEX(Data!$G$2:$G$1823,MATCH('Ratios - Total'!$C1556,IF(Data!$A$2:$A$1823='Ratios - Total'!$A1556,Data!$C$2:$C$1823,0),0))/INDEX(Data!$D$2:$D$1823,MATCH('Ratios - Total'!$C1556,IF(Data!$A$2:$A$1823='Ratios - Total'!$A1556,Data!$C$2:$C$1823,0),0)),"Missing Data")</f>
        <v>0</v>
      </c>
      <c r="G1556" s="5"/>
      <c r="H1556" s="5" t="str">
        <f t="array" ref="H1556">IFERROR(INDEX(Data!$H$2:$H$1823,MATCH('Ratios - Total'!$C1556,IF(Data!$A$2:$A$1823='Ratios - Total'!$A1556,Data!$C$2:$C$1823,0),0))/INDEX(Data!$G$2:$G$1823,MATCH('Ratios - Total'!$C1556,IF(Data!$A$2:$A$1823='Ratios - Total'!$A1556,Data!$C$2:$C$1823,0),0)),"Missing Data")</f>
        <v>Missing Data</v>
      </c>
      <c r="I1556" s="5">
        <f t="array" ref="I1556">IFERROR(INDEX(Data!$G$2:$G$1823,MATCH('Ratios - Total'!$C1556,IF(Data!$A$2:$A$1823='Ratios - Total'!$A1556,Data!$C$2:$C$1823,0),0))/INDEX(Data!$D$2:$D$1823,MATCH('Ratios - Total'!$C1556,IF(Data!$A$2:$A$1823='Ratios - Total'!$A1556,Data!$C$2:$C$1823,0),0)),"Missing Data")</f>
        <v>0</v>
      </c>
      <c r="J1556" s="22"/>
      <c r="K1556" s="5">
        <f t="array" ref="K1556">IFERROR(INDEX(Data!$E$2:$E$1823,MATCH('Ratios - Total'!$C1556,IF(Data!$A$2:$A$1823='Ratios - Total'!$A1556,Data!$C$2:$C$1823,0),0))/INDEX(Data!$D$2:$D$1823,MATCH('Ratios - Total'!$C1556,IF(Data!$A$2:$A$1823='Ratios - Total'!$A1556,Data!$C$2:$C$1823,0),0)),"Missing Data")</f>
        <v>0</v>
      </c>
      <c r="L1556" s="5"/>
      <c r="M1556" s="5" t="str">
        <f t="array" ref="M1556">IFERROR(INDEX(Data!$F$2:$F$1823,MATCH('Ratios - Total'!$C1556,IF(Data!$A$2:$A$1823='Ratios - Total'!$A1556,Data!$C$2:$C$1823,0),0))/INDEX(Data!$E$2:$E$1823,MATCH('Ratios - Total'!$C1556,IF(Data!$A$2:$A$1823='Ratios - Total'!$A1556,Data!$C$2:$C$1823,0),0)),"Missing Data")</f>
        <v>Missing Data</v>
      </c>
      <c r="N1556" s="5"/>
      <c r="O1556" s="5" t="str">
        <f t="array" ref="O1556">IFERROR(INDEX(Data!$G$2:$G$1823,MATCH('Ratios - Total'!$C1556,IF(Data!$A$2:$A$1823='Ratios - Total'!$A1556,Data!$C$2:$C$1823,0),0))/INDEX(Data!$F$2:$F$1823,MATCH('Ratios - Total'!$C1556,IF(Data!$A$2:$A$1823='Ratios - Total'!$A1556,Data!$C$2:$C$1823,0),0)),"Missing Data")</f>
        <v>Missing Data</v>
      </c>
      <c r="P1556" s="5" t="str">
        <f t="array" ref="P1556">IFERROR(INDEX(Data!$H$2:$H$1823,MATCH('Ratios - Total'!$C1556,IF(Data!$A$2:$A$1823='Ratios - Total'!$A1556,Data!$C$2:$C$1823,0),0))/INDEX(Data!$G$2:$G$1823,MATCH('Ratios - Total'!$C1556,IF(Data!$A$2:$A$1823='Ratios - Total'!$A1556,Data!$C$2:$C$1823,0),0)),"Missing Data")</f>
        <v>Missing Data</v>
      </c>
      <c r="Q1556" s="5"/>
      <c r="R1556" s="5" t="str">
        <f t="array" ref="R1556">IFERROR(INDEX(Data!$L$2:$L$1823,MATCH('Ratios - Total'!$C1556,IF(Data!$A$2:$A$1823='Ratios - Total'!$A1556,Data!$C$2:$C$1823,0),0))/INDEX(Data!$G$2:$G$1823,MATCH('Ratios - Total'!$C1556,IF(Data!$A$2:$A$1823='Ratios - Total'!$A1556,Data!$C$2:$C$1823,0),0)),"Missing Data")</f>
        <v>Missing Data</v>
      </c>
      <c r="S1556" s="5"/>
      <c r="T1556" s="5">
        <f t="array" ref="T1556">IFERROR(INDEX(Data!$H$2:$H$1823,MATCH('Ratios - Total'!$C1556,IF(Data!$A$2:$A$1823='Ratios - Total'!$A1556,Data!$C$2:$C$1823,0),0))/INDEX(Data!$L$2:$L$1823,MATCH('Ratios - Total'!$C1556,IF(Data!$A$2:$A$1823='Ratios - Total'!$A1556,Data!$C$2:$C$1823,0),0)),"Missing Data")</f>
        <v>71611.440192049384</v>
      </c>
      <c r="U1556" s="5">
        <f t="array" ref="U1556">IFERROR(INDEX(Data!$K$2:$K$1823,MATCH('Ratios - Total'!$C1556,IF(Data!$A$2:$A$1823='Ratios - Total'!$A1556,Data!$C$2:$C$1823,0),0))/INDEX(Data!$H$2:$H$1823,MATCH('Ratios - Total'!$C1556,IF(Data!$A$2:$A$1823='Ratios - Total'!$A1556,Data!$C$2:$C$1823,0),0)),"Missing Data")</f>
        <v>0.42533981639332091</v>
      </c>
      <c r="V1556" s="5">
        <f t="array" ref="V1556">IFERROR(INDEX(Data!$K$2:$K$1823,MATCH('Ratios - Total'!$C1556,IF(Data!$A$2:$A$1823='Ratios - Total'!$A1556,Data!$C$2:$C$1823,0),0))/INDEX(Data!$L$2:$L$1823,MATCH('Ratios - Total'!$C1556,IF(Data!$A$2:$A$1823='Ratios - Total'!$A1556,Data!$C$2:$C$1823,0),0)),"Missing Data")</f>
        <v>30459.196822947564</v>
      </c>
      <c r="W1556" s="5">
        <f t="shared" si="24"/>
        <v>41152.243369101823</v>
      </c>
      <c r="X1556" s="5" t="str">
        <f t="array" ref="X1556">IFERROR(INDEX(Data!$K$2:$K$1823,MATCH('Ratios - Total'!$C1556,IF(Data!$A$2:$A$1823='Ratios - Total'!$A1556,Data!$C$2:$C$1823,0),0))/INDEX(Data!$G$2:$G$1823,MATCH('Ratios - Total'!$C1556,IF(Data!$A$2:$A$1823='Ratios - Total'!$A1556,Data!$C$2:$C$1823,0),0)),"Missing Data")</f>
        <v>Missing Data</v>
      </c>
    </row>
    <row r="1557" spans="1:24" x14ac:dyDescent="0.25">
      <c r="A1557" s="22" t="s">
        <v>2</v>
      </c>
      <c r="B1557" s="22" t="s">
        <v>3</v>
      </c>
      <c r="C1557" s="22">
        <v>2007</v>
      </c>
      <c r="D1557" s="5">
        <f t="array" ref="D1557">IFERROR(INDEX(Data!$H$2:$H$1823,MATCH('Ratios - Total'!$C1557,IF(Data!$A$2:$A$1823='Ratios - Total'!$A1557,Data!$C$2:$C$1823,0),0))/INDEX(Data!$D$2:$D$1823,MATCH('Ratios - Total'!$C1557,IF(Data!$A$2:$A$1823='Ratios - Total'!$A1557,Data!$C$2:$C$1823,0),0)),"Missing Data")</f>
        <v>1947.7955205617193</v>
      </c>
      <c r="E1557" s="22"/>
      <c r="F1557" s="5">
        <f t="array" ref="F1557">IFERROR(INDEX(Data!$G$2:$G$1823,MATCH('Ratios - Total'!$C1557,IF(Data!$A$2:$A$1823='Ratios - Total'!$A1557,Data!$C$2:$C$1823,0),0))/INDEX(Data!$D$2:$D$1823,MATCH('Ratios - Total'!$C1557,IF(Data!$A$2:$A$1823='Ratios - Total'!$A1557,Data!$C$2:$C$1823,0),0)),"Missing Data")</f>
        <v>0</v>
      </c>
      <c r="G1557" s="5"/>
      <c r="H1557" s="5" t="str">
        <f t="array" ref="H1557">IFERROR(INDEX(Data!$H$2:$H$1823,MATCH('Ratios - Total'!$C1557,IF(Data!$A$2:$A$1823='Ratios - Total'!$A1557,Data!$C$2:$C$1823,0),0))/INDEX(Data!$G$2:$G$1823,MATCH('Ratios - Total'!$C1557,IF(Data!$A$2:$A$1823='Ratios - Total'!$A1557,Data!$C$2:$C$1823,0),0)),"Missing Data")</f>
        <v>Missing Data</v>
      </c>
      <c r="I1557" s="5">
        <f t="array" ref="I1557">IFERROR(INDEX(Data!$G$2:$G$1823,MATCH('Ratios - Total'!$C1557,IF(Data!$A$2:$A$1823='Ratios - Total'!$A1557,Data!$C$2:$C$1823,0),0))/INDEX(Data!$D$2:$D$1823,MATCH('Ratios - Total'!$C1557,IF(Data!$A$2:$A$1823='Ratios - Total'!$A1557,Data!$C$2:$C$1823,0),0)),"Missing Data")</f>
        <v>0</v>
      </c>
      <c r="J1557" s="22"/>
      <c r="K1557" s="5">
        <f t="array" ref="K1557">IFERROR(INDEX(Data!$E$2:$E$1823,MATCH('Ratios - Total'!$C1557,IF(Data!$A$2:$A$1823='Ratios - Total'!$A1557,Data!$C$2:$C$1823,0),0))/INDEX(Data!$D$2:$D$1823,MATCH('Ratios - Total'!$C1557,IF(Data!$A$2:$A$1823='Ratios - Total'!$A1557,Data!$C$2:$C$1823,0),0)),"Missing Data")</f>
        <v>0</v>
      </c>
      <c r="L1557" s="5"/>
      <c r="M1557" s="5" t="str">
        <f t="array" ref="M1557">IFERROR(INDEX(Data!$F$2:$F$1823,MATCH('Ratios - Total'!$C1557,IF(Data!$A$2:$A$1823='Ratios - Total'!$A1557,Data!$C$2:$C$1823,0),0))/INDEX(Data!$E$2:$E$1823,MATCH('Ratios - Total'!$C1557,IF(Data!$A$2:$A$1823='Ratios - Total'!$A1557,Data!$C$2:$C$1823,0),0)),"Missing Data")</f>
        <v>Missing Data</v>
      </c>
      <c r="N1557" s="5"/>
      <c r="O1557" s="5" t="str">
        <f t="array" ref="O1557">IFERROR(INDEX(Data!$G$2:$G$1823,MATCH('Ratios - Total'!$C1557,IF(Data!$A$2:$A$1823='Ratios - Total'!$A1557,Data!$C$2:$C$1823,0),0))/INDEX(Data!$F$2:$F$1823,MATCH('Ratios - Total'!$C1557,IF(Data!$A$2:$A$1823='Ratios - Total'!$A1557,Data!$C$2:$C$1823,0),0)),"Missing Data")</f>
        <v>Missing Data</v>
      </c>
      <c r="P1557" s="5" t="str">
        <f t="array" ref="P1557">IFERROR(INDEX(Data!$H$2:$H$1823,MATCH('Ratios - Total'!$C1557,IF(Data!$A$2:$A$1823='Ratios - Total'!$A1557,Data!$C$2:$C$1823,0),0))/INDEX(Data!$G$2:$G$1823,MATCH('Ratios - Total'!$C1557,IF(Data!$A$2:$A$1823='Ratios - Total'!$A1557,Data!$C$2:$C$1823,0),0)),"Missing Data")</f>
        <v>Missing Data</v>
      </c>
      <c r="Q1557" s="5"/>
      <c r="R1557" s="5" t="str">
        <f t="array" ref="R1557">IFERROR(INDEX(Data!$L$2:$L$1823,MATCH('Ratios - Total'!$C1557,IF(Data!$A$2:$A$1823='Ratios - Total'!$A1557,Data!$C$2:$C$1823,0),0))/INDEX(Data!$G$2:$G$1823,MATCH('Ratios - Total'!$C1557,IF(Data!$A$2:$A$1823='Ratios - Total'!$A1557,Data!$C$2:$C$1823,0),0)),"Missing Data")</f>
        <v>Missing Data</v>
      </c>
      <c r="S1557" s="5"/>
      <c r="T1557" s="5">
        <f t="array" ref="T1557">IFERROR(INDEX(Data!$H$2:$H$1823,MATCH('Ratios - Total'!$C1557,IF(Data!$A$2:$A$1823='Ratios - Total'!$A1557,Data!$C$2:$C$1823,0),0))/INDEX(Data!$L$2:$L$1823,MATCH('Ratios - Total'!$C1557,IF(Data!$A$2:$A$1823='Ratios - Total'!$A1557,Data!$C$2:$C$1823,0),0)),"Missing Data")</f>
        <v>86102.538750022752</v>
      </c>
      <c r="U1557" s="5">
        <f t="array" ref="U1557">IFERROR(INDEX(Data!$K$2:$K$1823,MATCH('Ratios - Total'!$C1557,IF(Data!$A$2:$A$1823='Ratios - Total'!$A1557,Data!$C$2:$C$1823,0),0))/INDEX(Data!$H$2:$H$1823,MATCH('Ratios - Total'!$C1557,IF(Data!$A$2:$A$1823='Ratios - Total'!$A1557,Data!$C$2:$C$1823,0),0)),"Missing Data")</f>
        <v>0.41746019081602986</v>
      </c>
      <c r="V1557" s="5">
        <f t="array" ref="V1557">IFERROR(INDEX(Data!$K$2:$K$1823,MATCH('Ratios - Total'!$C1557,IF(Data!$A$2:$A$1823='Ratios - Total'!$A1557,Data!$C$2:$C$1823,0),0))/INDEX(Data!$L$2:$L$1823,MATCH('Ratios - Total'!$C1557,IF(Data!$A$2:$A$1823='Ratios - Total'!$A1557,Data!$C$2:$C$1823,0),0)),"Missing Data")</f>
        <v>35944.382256329103</v>
      </c>
      <c r="W1557" s="5">
        <f t="shared" si="24"/>
        <v>50158.156493693648</v>
      </c>
      <c r="X1557" s="5" t="str">
        <f t="array" ref="X1557">IFERROR(INDEX(Data!$K$2:$K$1823,MATCH('Ratios - Total'!$C1557,IF(Data!$A$2:$A$1823='Ratios - Total'!$A1557,Data!$C$2:$C$1823,0),0))/INDEX(Data!$G$2:$G$1823,MATCH('Ratios - Total'!$C1557,IF(Data!$A$2:$A$1823='Ratios - Total'!$A1557,Data!$C$2:$C$1823,0),0)),"Missing Data")</f>
        <v>Missing Data</v>
      </c>
    </row>
    <row r="1558" spans="1:24" x14ac:dyDescent="0.25">
      <c r="A1558" s="22" t="s">
        <v>92</v>
      </c>
      <c r="B1558" s="22" t="s">
        <v>93</v>
      </c>
      <c r="C1558" s="22">
        <v>2007</v>
      </c>
      <c r="D1558" s="5">
        <f t="array" ref="D1558">IFERROR(INDEX(Data!$H$2:$H$1823,MATCH('Ratios - Total'!$C1558,IF(Data!$A$2:$A$1823='Ratios - Total'!$A1558,Data!$C$2:$C$1823,0),0))/INDEX(Data!$D$2:$D$1823,MATCH('Ratios - Total'!$C1558,IF(Data!$A$2:$A$1823='Ratios - Total'!$A1558,Data!$C$2:$C$1823,0),0)),"Missing Data")</f>
        <v>1464.4607132491014</v>
      </c>
      <c r="E1558" s="22"/>
      <c r="F1558" s="5">
        <f t="array" ref="F1558">IFERROR(INDEX(Data!$G$2:$G$1823,MATCH('Ratios - Total'!$C1558,IF(Data!$A$2:$A$1823='Ratios - Total'!$A1558,Data!$C$2:$C$1823,0),0))/INDEX(Data!$D$2:$D$1823,MATCH('Ratios - Total'!$C1558,IF(Data!$A$2:$A$1823='Ratios - Total'!$A1558,Data!$C$2:$C$1823,0),0)),"Missing Data")</f>
        <v>0</v>
      </c>
      <c r="G1558" s="5"/>
      <c r="H1558" s="5" t="str">
        <f t="array" ref="H1558">IFERROR(INDEX(Data!$H$2:$H$1823,MATCH('Ratios - Total'!$C1558,IF(Data!$A$2:$A$1823='Ratios - Total'!$A1558,Data!$C$2:$C$1823,0),0))/INDEX(Data!$G$2:$G$1823,MATCH('Ratios - Total'!$C1558,IF(Data!$A$2:$A$1823='Ratios - Total'!$A1558,Data!$C$2:$C$1823,0),0)),"Missing Data")</f>
        <v>Missing Data</v>
      </c>
      <c r="I1558" s="5">
        <f t="array" ref="I1558">IFERROR(INDEX(Data!$G$2:$G$1823,MATCH('Ratios - Total'!$C1558,IF(Data!$A$2:$A$1823='Ratios - Total'!$A1558,Data!$C$2:$C$1823,0),0))/INDEX(Data!$D$2:$D$1823,MATCH('Ratios - Total'!$C1558,IF(Data!$A$2:$A$1823='Ratios - Total'!$A1558,Data!$C$2:$C$1823,0),0)),"Missing Data")</f>
        <v>0</v>
      </c>
      <c r="J1558" s="22"/>
      <c r="K1558" s="5">
        <f t="array" ref="K1558">IFERROR(INDEX(Data!$E$2:$E$1823,MATCH('Ratios - Total'!$C1558,IF(Data!$A$2:$A$1823='Ratios - Total'!$A1558,Data!$C$2:$C$1823,0),0))/INDEX(Data!$D$2:$D$1823,MATCH('Ratios - Total'!$C1558,IF(Data!$A$2:$A$1823='Ratios - Total'!$A1558,Data!$C$2:$C$1823,0),0)),"Missing Data")</f>
        <v>0</v>
      </c>
      <c r="L1558" s="5"/>
      <c r="M1558" s="5" t="str">
        <f t="array" ref="M1558">IFERROR(INDEX(Data!$F$2:$F$1823,MATCH('Ratios - Total'!$C1558,IF(Data!$A$2:$A$1823='Ratios - Total'!$A1558,Data!$C$2:$C$1823,0),0))/INDEX(Data!$E$2:$E$1823,MATCH('Ratios - Total'!$C1558,IF(Data!$A$2:$A$1823='Ratios - Total'!$A1558,Data!$C$2:$C$1823,0),0)),"Missing Data")</f>
        <v>Missing Data</v>
      </c>
      <c r="N1558" s="5"/>
      <c r="O1558" s="5" t="str">
        <f t="array" ref="O1558">IFERROR(INDEX(Data!$G$2:$G$1823,MATCH('Ratios - Total'!$C1558,IF(Data!$A$2:$A$1823='Ratios - Total'!$A1558,Data!$C$2:$C$1823,0),0))/INDEX(Data!$F$2:$F$1823,MATCH('Ratios - Total'!$C1558,IF(Data!$A$2:$A$1823='Ratios - Total'!$A1558,Data!$C$2:$C$1823,0),0)),"Missing Data")</f>
        <v>Missing Data</v>
      </c>
      <c r="P1558" s="5" t="str">
        <f t="array" ref="P1558">IFERROR(INDEX(Data!$H$2:$H$1823,MATCH('Ratios - Total'!$C1558,IF(Data!$A$2:$A$1823='Ratios - Total'!$A1558,Data!$C$2:$C$1823,0),0))/INDEX(Data!$G$2:$G$1823,MATCH('Ratios - Total'!$C1558,IF(Data!$A$2:$A$1823='Ratios - Total'!$A1558,Data!$C$2:$C$1823,0),0)),"Missing Data")</f>
        <v>Missing Data</v>
      </c>
      <c r="Q1558" s="5"/>
      <c r="R1558" s="5" t="str">
        <f t="array" ref="R1558">IFERROR(INDEX(Data!$L$2:$L$1823,MATCH('Ratios - Total'!$C1558,IF(Data!$A$2:$A$1823='Ratios - Total'!$A1558,Data!$C$2:$C$1823,0),0))/INDEX(Data!$G$2:$G$1823,MATCH('Ratios - Total'!$C1558,IF(Data!$A$2:$A$1823='Ratios - Total'!$A1558,Data!$C$2:$C$1823,0),0)),"Missing Data")</f>
        <v>Missing Data</v>
      </c>
      <c r="S1558" s="5"/>
      <c r="T1558" s="5">
        <f t="array" ref="T1558">IFERROR(INDEX(Data!$H$2:$H$1823,MATCH('Ratios - Total'!$C1558,IF(Data!$A$2:$A$1823='Ratios - Total'!$A1558,Data!$C$2:$C$1823,0),0))/INDEX(Data!$L$2:$L$1823,MATCH('Ratios - Total'!$C1558,IF(Data!$A$2:$A$1823='Ratios - Total'!$A1558,Data!$C$2:$C$1823,0),0)),"Missing Data")</f>
        <v>75837.193206283395</v>
      </c>
      <c r="U1558" s="5">
        <f t="array" ref="U1558">IFERROR(INDEX(Data!$K$2:$K$1823,MATCH('Ratios - Total'!$C1558,IF(Data!$A$2:$A$1823='Ratios - Total'!$A1558,Data!$C$2:$C$1823,0),0))/INDEX(Data!$H$2:$H$1823,MATCH('Ratios - Total'!$C1558,IF(Data!$A$2:$A$1823='Ratios - Total'!$A1558,Data!$C$2:$C$1823,0),0)),"Missing Data")</f>
        <v>0.41974718503573388</v>
      </c>
      <c r="V1558" s="5">
        <f t="array" ref="V1558">IFERROR(INDEX(Data!$K$2:$K$1823,MATCH('Ratios - Total'!$C1558,IF(Data!$A$2:$A$1823='Ratios - Total'!$A1558,Data!$C$2:$C$1823,0),0))/INDEX(Data!$L$2:$L$1823,MATCH('Ratios - Total'!$C1558,IF(Data!$A$2:$A$1823='Ratios - Total'!$A1558,Data!$C$2:$C$1823,0),0)),"Missing Data")</f>
        <v>31832.448369348538</v>
      </c>
      <c r="W1558" s="5">
        <f t="shared" si="24"/>
        <v>44004.744836934857</v>
      </c>
      <c r="X1558" s="5" t="str">
        <f t="array" ref="X1558">IFERROR(INDEX(Data!$K$2:$K$1823,MATCH('Ratios - Total'!$C1558,IF(Data!$A$2:$A$1823='Ratios - Total'!$A1558,Data!$C$2:$C$1823,0),0))/INDEX(Data!$G$2:$G$1823,MATCH('Ratios - Total'!$C1558,IF(Data!$A$2:$A$1823='Ratios - Total'!$A1558,Data!$C$2:$C$1823,0),0)),"Missing Data")</f>
        <v>Missing Data</v>
      </c>
    </row>
    <row r="1559" spans="1:24" x14ac:dyDescent="0.25">
      <c r="A1559" s="22" t="s">
        <v>94</v>
      </c>
      <c r="B1559" s="22" t="s">
        <v>95</v>
      </c>
      <c r="C1559" s="22">
        <v>2007</v>
      </c>
      <c r="D1559" s="5">
        <f t="array" ref="D1559">IFERROR(INDEX(Data!$H$2:$H$1823,MATCH('Ratios - Total'!$C1559,IF(Data!$A$2:$A$1823='Ratios - Total'!$A1559,Data!$C$2:$C$1823,0),0))/INDEX(Data!$D$2:$D$1823,MATCH('Ratios - Total'!$C1559,IF(Data!$A$2:$A$1823='Ratios - Total'!$A1559,Data!$C$2:$C$1823,0),0)),"Missing Data")</f>
        <v>2178.4465476895048</v>
      </c>
      <c r="E1559" s="22"/>
      <c r="F1559" s="5">
        <f t="array" ref="F1559">IFERROR(INDEX(Data!$G$2:$G$1823,MATCH('Ratios - Total'!$C1559,IF(Data!$A$2:$A$1823='Ratios - Total'!$A1559,Data!$C$2:$C$1823,0),0))/INDEX(Data!$D$2:$D$1823,MATCH('Ratios - Total'!$C1559,IF(Data!$A$2:$A$1823='Ratios - Total'!$A1559,Data!$C$2:$C$1823,0),0)),"Missing Data")</f>
        <v>0</v>
      </c>
      <c r="G1559" s="5"/>
      <c r="H1559" s="5" t="str">
        <f t="array" ref="H1559">IFERROR(INDEX(Data!$H$2:$H$1823,MATCH('Ratios - Total'!$C1559,IF(Data!$A$2:$A$1823='Ratios - Total'!$A1559,Data!$C$2:$C$1823,0),0))/INDEX(Data!$G$2:$G$1823,MATCH('Ratios - Total'!$C1559,IF(Data!$A$2:$A$1823='Ratios - Total'!$A1559,Data!$C$2:$C$1823,0),0)),"Missing Data")</f>
        <v>Missing Data</v>
      </c>
      <c r="I1559" s="5">
        <f t="array" ref="I1559">IFERROR(INDEX(Data!$G$2:$G$1823,MATCH('Ratios - Total'!$C1559,IF(Data!$A$2:$A$1823='Ratios - Total'!$A1559,Data!$C$2:$C$1823,0),0))/INDEX(Data!$D$2:$D$1823,MATCH('Ratios - Total'!$C1559,IF(Data!$A$2:$A$1823='Ratios - Total'!$A1559,Data!$C$2:$C$1823,0),0)),"Missing Data")</f>
        <v>0</v>
      </c>
      <c r="J1559" s="22"/>
      <c r="K1559" s="5">
        <f t="array" ref="K1559">IFERROR(INDEX(Data!$E$2:$E$1823,MATCH('Ratios - Total'!$C1559,IF(Data!$A$2:$A$1823='Ratios - Total'!$A1559,Data!$C$2:$C$1823,0),0))/INDEX(Data!$D$2:$D$1823,MATCH('Ratios - Total'!$C1559,IF(Data!$A$2:$A$1823='Ratios - Total'!$A1559,Data!$C$2:$C$1823,0),0)),"Missing Data")</f>
        <v>0</v>
      </c>
      <c r="L1559" s="5"/>
      <c r="M1559" s="5" t="str">
        <f t="array" ref="M1559">IFERROR(INDEX(Data!$F$2:$F$1823,MATCH('Ratios - Total'!$C1559,IF(Data!$A$2:$A$1823='Ratios - Total'!$A1559,Data!$C$2:$C$1823,0),0))/INDEX(Data!$E$2:$E$1823,MATCH('Ratios - Total'!$C1559,IF(Data!$A$2:$A$1823='Ratios - Total'!$A1559,Data!$C$2:$C$1823,0),0)),"Missing Data")</f>
        <v>Missing Data</v>
      </c>
      <c r="N1559" s="5"/>
      <c r="O1559" s="5" t="str">
        <f t="array" ref="O1559">IFERROR(INDEX(Data!$G$2:$G$1823,MATCH('Ratios - Total'!$C1559,IF(Data!$A$2:$A$1823='Ratios - Total'!$A1559,Data!$C$2:$C$1823,0),0))/INDEX(Data!$F$2:$F$1823,MATCH('Ratios - Total'!$C1559,IF(Data!$A$2:$A$1823='Ratios - Total'!$A1559,Data!$C$2:$C$1823,0),0)),"Missing Data")</f>
        <v>Missing Data</v>
      </c>
      <c r="P1559" s="5" t="str">
        <f t="array" ref="P1559">IFERROR(INDEX(Data!$H$2:$H$1823,MATCH('Ratios - Total'!$C1559,IF(Data!$A$2:$A$1823='Ratios - Total'!$A1559,Data!$C$2:$C$1823,0),0))/INDEX(Data!$G$2:$G$1823,MATCH('Ratios - Total'!$C1559,IF(Data!$A$2:$A$1823='Ratios - Total'!$A1559,Data!$C$2:$C$1823,0),0)),"Missing Data")</f>
        <v>Missing Data</v>
      </c>
      <c r="Q1559" s="5"/>
      <c r="R1559" s="5" t="str">
        <f t="array" ref="R1559">IFERROR(INDEX(Data!$L$2:$L$1823,MATCH('Ratios - Total'!$C1559,IF(Data!$A$2:$A$1823='Ratios - Total'!$A1559,Data!$C$2:$C$1823,0),0))/INDEX(Data!$G$2:$G$1823,MATCH('Ratios - Total'!$C1559,IF(Data!$A$2:$A$1823='Ratios - Total'!$A1559,Data!$C$2:$C$1823,0),0)),"Missing Data")</f>
        <v>Missing Data</v>
      </c>
      <c r="S1559" s="5"/>
      <c r="T1559" s="5">
        <f t="array" ref="T1559">IFERROR(INDEX(Data!$H$2:$H$1823,MATCH('Ratios - Total'!$C1559,IF(Data!$A$2:$A$1823='Ratios - Total'!$A1559,Data!$C$2:$C$1823,0),0))/INDEX(Data!$L$2:$L$1823,MATCH('Ratios - Total'!$C1559,IF(Data!$A$2:$A$1823='Ratios - Total'!$A1559,Data!$C$2:$C$1823,0),0)),"Missing Data")</f>
        <v>68551.962448897189</v>
      </c>
      <c r="U1559" s="5">
        <f t="array" ref="U1559">IFERROR(INDEX(Data!$K$2:$K$1823,MATCH('Ratios - Total'!$C1559,IF(Data!$A$2:$A$1823='Ratios - Total'!$A1559,Data!$C$2:$C$1823,0),0))/INDEX(Data!$H$2:$H$1823,MATCH('Ratios - Total'!$C1559,IF(Data!$A$2:$A$1823='Ratios - Total'!$A1559,Data!$C$2:$C$1823,0),0)),"Missing Data")</f>
        <v>0.46290390745760995</v>
      </c>
      <c r="V1559" s="5">
        <f t="array" ref="V1559">IFERROR(INDEX(Data!$K$2:$K$1823,MATCH('Ratios - Total'!$C1559,IF(Data!$A$2:$A$1823='Ratios - Total'!$A1559,Data!$C$2:$C$1823,0),0))/INDEX(Data!$L$2:$L$1823,MATCH('Ratios - Total'!$C1559,IF(Data!$A$2:$A$1823='Ratios - Total'!$A1559,Data!$C$2:$C$1823,0),0)),"Missing Data")</f>
        <v>31732.971281481856</v>
      </c>
      <c r="W1559" s="5">
        <f t="shared" si="24"/>
        <v>36818.991167415334</v>
      </c>
      <c r="X1559" s="5" t="str">
        <f t="array" ref="X1559">IFERROR(INDEX(Data!$K$2:$K$1823,MATCH('Ratios - Total'!$C1559,IF(Data!$A$2:$A$1823='Ratios - Total'!$A1559,Data!$C$2:$C$1823,0),0))/INDEX(Data!$G$2:$G$1823,MATCH('Ratios - Total'!$C1559,IF(Data!$A$2:$A$1823='Ratios - Total'!$A1559,Data!$C$2:$C$1823,0),0)),"Missing Data")</f>
        <v>Missing Data</v>
      </c>
    </row>
    <row r="1560" spans="1:24" x14ac:dyDescent="0.25">
      <c r="A1560" s="22" t="s">
        <v>96</v>
      </c>
      <c r="B1560" s="22" t="s">
        <v>97</v>
      </c>
      <c r="C1560" s="22">
        <v>2007</v>
      </c>
      <c r="D1560" s="5">
        <f t="array" ref="D1560">IFERROR(INDEX(Data!$H$2:$H$1823,MATCH('Ratios - Total'!$C1560,IF(Data!$A$2:$A$1823='Ratios - Total'!$A1560,Data!$C$2:$C$1823,0),0))/INDEX(Data!$D$2:$D$1823,MATCH('Ratios - Total'!$C1560,IF(Data!$A$2:$A$1823='Ratios - Total'!$A1560,Data!$C$2:$C$1823,0),0)),"Missing Data")</f>
        <v>1946.3252948006709</v>
      </c>
      <c r="E1560" s="22"/>
      <c r="F1560" s="5">
        <f t="array" ref="F1560">IFERROR(INDEX(Data!$G$2:$G$1823,MATCH('Ratios - Total'!$C1560,IF(Data!$A$2:$A$1823='Ratios - Total'!$A1560,Data!$C$2:$C$1823,0),0))/INDEX(Data!$D$2:$D$1823,MATCH('Ratios - Total'!$C1560,IF(Data!$A$2:$A$1823='Ratios - Total'!$A1560,Data!$C$2:$C$1823,0),0)),"Missing Data")</f>
        <v>0</v>
      </c>
      <c r="G1560" s="5"/>
      <c r="H1560" s="5" t="str">
        <f t="array" ref="H1560">IFERROR(INDEX(Data!$H$2:$H$1823,MATCH('Ratios - Total'!$C1560,IF(Data!$A$2:$A$1823='Ratios - Total'!$A1560,Data!$C$2:$C$1823,0),0))/INDEX(Data!$G$2:$G$1823,MATCH('Ratios - Total'!$C1560,IF(Data!$A$2:$A$1823='Ratios - Total'!$A1560,Data!$C$2:$C$1823,0),0)),"Missing Data")</f>
        <v>Missing Data</v>
      </c>
      <c r="I1560" s="5">
        <f t="array" ref="I1560">IFERROR(INDEX(Data!$G$2:$G$1823,MATCH('Ratios - Total'!$C1560,IF(Data!$A$2:$A$1823='Ratios - Total'!$A1560,Data!$C$2:$C$1823,0),0))/INDEX(Data!$D$2:$D$1823,MATCH('Ratios - Total'!$C1560,IF(Data!$A$2:$A$1823='Ratios - Total'!$A1560,Data!$C$2:$C$1823,0),0)),"Missing Data")</f>
        <v>0</v>
      </c>
      <c r="J1560" s="22"/>
      <c r="K1560" s="5">
        <f t="array" ref="K1560">IFERROR(INDEX(Data!$E$2:$E$1823,MATCH('Ratios - Total'!$C1560,IF(Data!$A$2:$A$1823='Ratios - Total'!$A1560,Data!$C$2:$C$1823,0),0))/INDEX(Data!$D$2:$D$1823,MATCH('Ratios - Total'!$C1560,IF(Data!$A$2:$A$1823='Ratios - Total'!$A1560,Data!$C$2:$C$1823,0),0)),"Missing Data")</f>
        <v>0</v>
      </c>
      <c r="L1560" s="5"/>
      <c r="M1560" s="5" t="str">
        <f t="array" ref="M1560">IFERROR(INDEX(Data!$F$2:$F$1823,MATCH('Ratios - Total'!$C1560,IF(Data!$A$2:$A$1823='Ratios - Total'!$A1560,Data!$C$2:$C$1823,0),0))/INDEX(Data!$E$2:$E$1823,MATCH('Ratios - Total'!$C1560,IF(Data!$A$2:$A$1823='Ratios - Total'!$A1560,Data!$C$2:$C$1823,0),0)),"Missing Data")</f>
        <v>Missing Data</v>
      </c>
      <c r="N1560" s="5"/>
      <c r="O1560" s="5" t="str">
        <f t="array" ref="O1560">IFERROR(INDEX(Data!$G$2:$G$1823,MATCH('Ratios - Total'!$C1560,IF(Data!$A$2:$A$1823='Ratios - Total'!$A1560,Data!$C$2:$C$1823,0),0))/INDEX(Data!$F$2:$F$1823,MATCH('Ratios - Total'!$C1560,IF(Data!$A$2:$A$1823='Ratios - Total'!$A1560,Data!$C$2:$C$1823,0),0)),"Missing Data")</f>
        <v>Missing Data</v>
      </c>
      <c r="P1560" s="5" t="str">
        <f t="array" ref="P1560">IFERROR(INDEX(Data!$H$2:$H$1823,MATCH('Ratios - Total'!$C1560,IF(Data!$A$2:$A$1823='Ratios - Total'!$A1560,Data!$C$2:$C$1823,0),0))/INDEX(Data!$G$2:$G$1823,MATCH('Ratios - Total'!$C1560,IF(Data!$A$2:$A$1823='Ratios - Total'!$A1560,Data!$C$2:$C$1823,0),0)),"Missing Data")</f>
        <v>Missing Data</v>
      </c>
      <c r="Q1560" s="5"/>
      <c r="R1560" s="5" t="str">
        <f t="array" ref="R1560">IFERROR(INDEX(Data!$L$2:$L$1823,MATCH('Ratios - Total'!$C1560,IF(Data!$A$2:$A$1823='Ratios - Total'!$A1560,Data!$C$2:$C$1823,0),0))/INDEX(Data!$G$2:$G$1823,MATCH('Ratios - Total'!$C1560,IF(Data!$A$2:$A$1823='Ratios - Total'!$A1560,Data!$C$2:$C$1823,0),0)),"Missing Data")</f>
        <v>Missing Data</v>
      </c>
      <c r="S1560" s="5"/>
      <c r="T1560" s="5">
        <f t="array" ref="T1560">IFERROR(INDEX(Data!$H$2:$H$1823,MATCH('Ratios - Total'!$C1560,IF(Data!$A$2:$A$1823='Ratios - Total'!$A1560,Data!$C$2:$C$1823,0),0))/INDEX(Data!$L$2:$L$1823,MATCH('Ratios - Total'!$C1560,IF(Data!$A$2:$A$1823='Ratios - Total'!$A1560,Data!$C$2:$C$1823,0),0)),"Missing Data")</f>
        <v>76520.2503677403</v>
      </c>
      <c r="U1560" s="5">
        <f t="array" ref="U1560">IFERROR(INDEX(Data!$K$2:$K$1823,MATCH('Ratios - Total'!$C1560,IF(Data!$A$2:$A$1823='Ratios - Total'!$A1560,Data!$C$2:$C$1823,0),0))/INDEX(Data!$H$2:$H$1823,MATCH('Ratios - Total'!$C1560,IF(Data!$A$2:$A$1823='Ratios - Total'!$A1560,Data!$C$2:$C$1823,0),0)),"Missing Data")</f>
        <v>0.44993832400814632</v>
      </c>
      <c r="V1560" s="5">
        <f t="array" ref="V1560">IFERROR(INDEX(Data!$K$2:$K$1823,MATCH('Ratios - Total'!$C1560,IF(Data!$A$2:$A$1823='Ratios - Total'!$A1560,Data!$C$2:$C$1823,0),0))/INDEX(Data!$L$2:$L$1823,MATCH('Ratios - Total'!$C1560,IF(Data!$A$2:$A$1823='Ratios - Total'!$A1560,Data!$C$2:$C$1823,0),0)),"Missing Data")</f>
        <v>34429.393203144813</v>
      </c>
      <c r="W1560" s="5">
        <f t="shared" si="24"/>
        <v>42090.857164595487</v>
      </c>
      <c r="X1560" s="5" t="str">
        <f t="array" ref="X1560">IFERROR(INDEX(Data!$K$2:$K$1823,MATCH('Ratios - Total'!$C1560,IF(Data!$A$2:$A$1823='Ratios - Total'!$A1560,Data!$C$2:$C$1823,0),0))/INDEX(Data!$G$2:$G$1823,MATCH('Ratios - Total'!$C1560,IF(Data!$A$2:$A$1823='Ratios - Total'!$A1560,Data!$C$2:$C$1823,0),0)),"Missing Data")</f>
        <v>Missing Data</v>
      </c>
    </row>
    <row r="1561" spans="1:24" x14ac:dyDescent="0.25">
      <c r="A1561" s="22" t="s">
        <v>98</v>
      </c>
      <c r="B1561" s="22" t="s">
        <v>99</v>
      </c>
      <c r="C1561" s="22">
        <v>2007</v>
      </c>
      <c r="D1561" s="5">
        <f t="array" ref="D1561">IFERROR(INDEX(Data!$H$2:$H$1823,MATCH('Ratios - Total'!$C1561,IF(Data!$A$2:$A$1823='Ratios - Total'!$A1561,Data!$C$2:$C$1823,0),0))/INDEX(Data!$D$2:$D$1823,MATCH('Ratios - Total'!$C1561,IF(Data!$A$2:$A$1823='Ratios - Total'!$A1561,Data!$C$2:$C$1823,0),0)),"Missing Data")</f>
        <v>1790.2206030809459</v>
      </c>
      <c r="E1561" s="22"/>
      <c r="F1561" s="5">
        <f t="array" ref="F1561">IFERROR(INDEX(Data!$G$2:$G$1823,MATCH('Ratios - Total'!$C1561,IF(Data!$A$2:$A$1823='Ratios - Total'!$A1561,Data!$C$2:$C$1823,0),0))/INDEX(Data!$D$2:$D$1823,MATCH('Ratios - Total'!$C1561,IF(Data!$A$2:$A$1823='Ratios - Total'!$A1561,Data!$C$2:$C$1823,0),0)),"Missing Data")</f>
        <v>0</v>
      </c>
      <c r="G1561" s="5"/>
      <c r="H1561" s="5" t="str">
        <f t="array" ref="H1561">IFERROR(INDEX(Data!$H$2:$H$1823,MATCH('Ratios - Total'!$C1561,IF(Data!$A$2:$A$1823='Ratios - Total'!$A1561,Data!$C$2:$C$1823,0),0))/INDEX(Data!$G$2:$G$1823,MATCH('Ratios - Total'!$C1561,IF(Data!$A$2:$A$1823='Ratios - Total'!$A1561,Data!$C$2:$C$1823,0),0)),"Missing Data")</f>
        <v>Missing Data</v>
      </c>
      <c r="I1561" s="5">
        <f t="array" ref="I1561">IFERROR(INDEX(Data!$G$2:$G$1823,MATCH('Ratios - Total'!$C1561,IF(Data!$A$2:$A$1823='Ratios - Total'!$A1561,Data!$C$2:$C$1823,0),0))/INDEX(Data!$D$2:$D$1823,MATCH('Ratios - Total'!$C1561,IF(Data!$A$2:$A$1823='Ratios - Total'!$A1561,Data!$C$2:$C$1823,0),0)),"Missing Data")</f>
        <v>0</v>
      </c>
      <c r="J1561" s="22"/>
      <c r="K1561" s="5">
        <f t="array" ref="K1561">IFERROR(INDEX(Data!$E$2:$E$1823,MATCH('Ratios - Total'!$C1561,IF(Data!$A$2:$A$1823='Ratios - Total'!$A1561,Data!$C$2:$C$1823,0),0))/INDEX(Data!$D$2:$D$1823,MATCH('Ratios - Total'!$C1561,IF(Data!$A$2:$A$1823='Ratios - Total'!$A1561,Data!$C$2:$C$1823,0),0)),"Missing Data")</f>
        <v>0</v>
      </c>
      <c r="L1561" s="5"/>
      <c r="M1561" s="5" t="str">
        <f t="array" ref="M1561">IFERROR(INDEX(Data!$F$2:$F$1823,MATCH('Ratios - Total'!$C1561,IF(Data!$A$2:$A$1823='Ratios - Total'!$A1561,Data!$C$2:$C$1823,0),0))/INDEX(Data!$E$2:$E$1823,MATCH('Ratios - Total'!$C1561,IF(Data!$A$2:$A$1823='Ratios - Total'!$A1561,Data!$C$2:$C$1823,0),0)),"Missing Data")</f>
        <v>Missing Data</v>
      </c>
      <c r="N1561" s="5"/>
      <c r="O1561" s="5" t="str">
        <f t="array" ref="O1561">IFERROR(INDEX(Data!$G$2:$G$1823,MATCH('Ratios - Total'!$C1561,IF(Data!$A$2:$A$1823='Ratios - Total'!$A1561,Data!$C$2:$C$1823,0),0))/INDEX(Data!$F$2:$F$1823,MATCH('Ratios - Total'!$C1561,IF(Data!$A$2:$A$1823='Ratios - Total'!$A1561,Data!$C$2:$C$1823,0),0)),"Missing Data")</f>
        <v>Missing Data</v>
      </c>
      <c r="P1561" s="5" t="str">
        <f t="array" ref="P1561">IFERROR(INDEX(Data!$H$2:$H$1823,MATCH('Ratios - Total'!$C1561,IF(Data!$A$2:$A$1823='Ratios - Total'!$A1561,Data!$C$2:$C$1823,0),0))/INDEX(Data!$G$2:$G$1823,MATCH('Ratios - Total'!$C1561,IF(Data!$A$2:$A$1823='Ratios - Total'!$A1561,Data!$C$2:$C$1823,0),0)),"Missing Data")</f>
        <v>Missing Data</v>
      </c>
      <c r="Q1561" s="5"/>
      <c r="R1561" s="5" t="str">
        <f t="array" ref="R1561">IFERROR(INDEX(Data!$L$2:$L$1823,MATCH('Ratios - Total'!$C1561,IF(Data!$A$2:$A$1823='Ratios - Total'!$A1561,Data!$C$2:$C$1823,0),0))/INDEX(Data!$G$2:$G$1823,MATCH('Ratios - Total'!$C1561,IF(Data!$A$2:$A$1823='Ratios - Total'!$A1561,Data!$C$2:$C$1823,0),0)),"Missing Data")</f>
        <v>Missing Data</v>
      </c>
      <c r="S1561" s="5"/>
      <c r="T1561" s="5">
        <f t="array" ref="T1561">IFERROR(INDEX(Data!$H$2:$H$1823,MATCH('Ratios - Total'!$C1561,IF(Data!$A$2:$A$1823='Ratios - Total'!$A1561,Data!$C$2:$C$1823,0),0))/INDEX(Data!$L$2:$L$1823,MATCH('Ratios - Total'!$C1561,IF(Data!$A$2:$A$1823='Ratios - Total'!$A1561,Data!$C$2:$C$1823,0),0)),"Missing Data")</f>
        <v>114152.72290916268</v>
      </c>
      <c r="U1561" s="5">
        <f t="array" ref="U1561">IFERROR(INDEX(Data!$K$2:$K$1823,MATCH('Ratios - Total'!$C1561,IF(Data!$A$2:$A$1823='Ratios - Total'!$A1561,Data!$C$2:$C$1823,0),0))/INDEX(Data!$H$2:$H$1823,MATCH('Ratios - Total'!$C1561,IF(Data!$A$2:$A$1823='Ratios - Total'!$A1561,Data!$C$2:$C$1823,0),0)),"Missing Data")</f>
        <v>0.36686962222378711</v>
      </c>
      <c r="V1561" s="5">
        <f t="array" ref="V1561">IFERROR(INDEX(Data!$K$2:$K$1823,MATCH('Ratios - Total'!$C1561,IF(Data!$A$2:$A$1823='Ratios - Total'!$A1561,Data!$C$2:$C$1823,0),0))/INDEX(Data!$L$2:$L$1823,MATCH('Ratios - Total'!$C1561,IF(Data!$A$2:$A$1823='Ratios - Total'!$A1561,Data!$C$2:$C$1823,0),0)),"Missing Data")</f>
        <v>41879.16632950116</v>
      </c>
      <c r="W1561" s="5">
        <f t="shared" si="24"/>
        <v>72273.556579661526</v>
      </c>
      <c r="X1561" s="5" t="str">
        <f t="array" ref="X1561">IFERROR(INDEX(Data!$K$2:$K$1823,MATCH('Ratios - Total'!$C1561,IF(Data!$A$2:$A$1823='Ratios - Total'!$A1561,Data!$C$2:$C$1823,0),0))/INDEX(Data!$G$2:$G$1823,MATCH('Ratios - Total'!$C1561,IF(Data!$A$2:$A$1823='Ratios - Total'!$A1561,Data!$C$2:$C$1823,0),0)),"Missing Data")</f>
        <v>Missing Data</v>
      </c>
    </row>
    <row r="1562" spans="1:24" x14ac:dyDescent="0.25">
      <c r="A1562" s="22" t="s">
        <v>100</v>
      </c>
      <c r="B1562" s="22" t="s">
        <v>101</v>
      </c>
      <c r="C1562" s="22">
        <v>2007</v>
      </c>
      <c r="D1562" s="5">
        <f t="array" ref="D1562">IFERROR(INDEX(Data!$H$2:$H$1823,MATCH('Ratios - Total'!$C1562,IF(Data!$A$2:$A$1823='Ratios - Total'!$A1562,Data!$C$2:$C$1823,0),0))/INDEX(Data!$D$2:$D$1823,MATCH('Ratios - Total'!$C1562,IF(Data!$A$2:$A$1823='Ratios - Total'!$A1562,Data!$C$2:$C$1823,0),0)),"Missing Data")</f>
        <v>1579.3635513060699</v>
      </c>
      <c r="E1562" s="22"/>
      <c r="F1562" s="5">
        <f t="array" ref="F1562">IFERROR(INDEX(Data!$G$2:$G$1823,MATCH('Ratios - Total'!$C1562,IF(Data!$A$2:$A$1823='Ratios - Total'!$A1562,Data!$C$2:$C$1823,0),0))/INDEX(Data!$D$2:$D$1823,MATCH('Ratios - Total'!$C1562,IF(Data!$A$2:$A$1823='Ratios - Total'!$A1562,Data!$C$2:$C$1823,0),0)),"Missing Data")</f>
        <v>0</v>
      </c>
      <c r="G1562" s="5"/>
      <c r="H1562" s="5" t="str">
        <f t="array" ref="H1562">IFERROR(INDEX(Data!$H$2:$H$1823,MATCH('Ratios - Total'!$C1562,IF(Data!$A$2:$A$1823='Ratios - Total'!$A1562,Data!$C$2:$C$1823,0),0))/INDEX(Data!$G$2:$G$1823,MATCH('Ratios - Total'!$C1562,IF(Data!$A$2:$A$1823='Ratios - Total'!$A1562,Data!$C$2:$C$1823,0),0)),"Missing Data")</f>
        <v>Missing Data</v>
      </c>
      <c r="I1562" s="5">
        <f t="array" ref="I1562">IFERROR(INDEX(Data!$G$2:$G$1823,MATCH('Ratios - Total'!$C1562,IF(Data!$A$2:$A$1823='Ratios - Total'!$A1562,Data!$C$2:$C$1823,0),0))/INDEX(Data!$D$2:$D$1823,MATCH('Ratios - Total'!$C1562,IF(Data!$A$2:$A$1823='Ratios - Total'!$A1562,Data!$C$2:$C$1823,0),0)),"Missing Data")</f>
        <v>0</v>
      </c>
      <c r="J1562" s="22"/>
      <c r="K1562" s="5">
        <f t="array" ref="K1562">IFERROR(INDEX(Data!$E$2:$E$1823,MATCH('Ratios - Total'!$C1562,IF(Data!$A$2:$A$1823='Ratios - Total'!$A1562,Data!$C$2:$C$1823,0),0))/INDEX(Data!$D$2:$D$1823,MATCH('Ratios - Total'!$C1562,IF(Data!$A$2:$A$1823='Ratios - Total'!$A1562,Data!$C$2:$C$1823,0),0)),"Missing Data")</f>
        <v>0</v>
      </c>
      <c r="L1562" s="5"/>
      <c r="M1562" s="5" t="str">
        <f t="array" ref="M1562">IFERROR(INDEX(Data!$F$2:$F$1823,MATCH('Ratios - Total'!$C1562,IF(Data!$A$2:$A$1823='Ratios - Total'!$A1562,Data!$C$2:$C$1823,0),0))/INDEX(Data!$E$2:$E$1823,MATCH('Ratios - Total'!$C1562,IF(Data!$A$2:$A$1823='Ratios - Total'!$A1562,Data!$C$2:$C$1823,0),0)),"Missing Data")</f>
        <v>Missing Data</v>
      </c>
      <c r="N1562" s="5"/>
      <c r="O1562" s="5" t="str">
        <f t="array" ref="O1562">IFERROR(INDEX(Data!$G$2:$G$1823,MATCH('Ratios - Total'!$C1562,IF(Data!$A$2:$A$1823='Ratios - Total'!$A1562,Data!$C$2:$C$1823,0),0))/INDEX(Data!$F$2:$F$1823,MATCH('Ratios - Total'!$C1562,IF(Data!$A$2:$A$1823='Ratios - Total'!$A1562,Data!$C$2:$C$1823,0),0)),"Missing Data")</f>
        <v>Missing Data</v>
      </c>
      <c r="P1562" s="5" t="str">
        <f t="array" ref="P1562">IFERROR(INDEX(Data!$H$2:$H$1823,MATCH('Ratios - Total'!$C1562,IF(Data!$A$2:$A$1823='Ratios - Total'!$A1562,Data!$C$2:$C$1823,0),0))/INDEX(Data!$G$2:$G$1823,MATCH('Ratios - Total'!$C1562,IF(Data!$A$2:$A$1823='Ratios - Total'!$A1562,Data!$C$2:$C$1823,0),0)),"Missing Data")</f>
        <v>Missing Data</v>
      </c>
      <c r="Q1562" s="5"/>
      <c r="R1562" s="5" t="str">
        <f t="array" ref="R1562">IFERROR(INDEX(Data!$L$2:$L$1823,MATCH('Ratios - Total'!$C1562,IF(Data!$A$2:$A$1823='Ratios - Total'!$A1562,Data!$C$2:$C$1823,0),0))/INDEX(Data!$G$2:$G$1823,MATCH('Ratios - Total'!$C1562,IF(Data!$A$2:$A$1823='Ratios - Total'!$A1562,Data!$C$2:$C$1823,0),0)),"Missing Data")</f>
        <v>Missing Data</v>
      </c>
      <c r="S1562" s="5"/>
      <c r="T1562" s="5">
        <f t="array" ref="T1562">IFERROR(INDEX(Data!$H$2:$H$1823,MATCH('Ratios - Total'!$C1562,IF(Data!$A$2:$A$1823='Ratios - Total'!$A1562,Data!$C$2:$C$1823,0),0))/INDEX(Data!$L$2:$L$1823,MATCH('Ratios - Total'!$C1562,IF(Data!$A$2:$A$1823='Ratios - Total'!$A1562,Data!$C$2:$C$1823,0),0)),"Missing Data")</f>
        <v>67407.495113096898</v>
      </c>
      <c r="U1562" s="5">
        <f t="array" ref="U1562">IFERROR(INDEX(Data!$K$2:$K$1823,MATCH('Ratios - Total'!$C1562,IF(Data!$A$2:$A$1823='Ratios - Total'!$A1562,Data!$C$2:$C$1823,0),0))/INDEX(Data!$H$2:$H$1823,MATCH('Ratios - Total'!$C1562,IF(Data!$A$2:$A$1823='Ratios - Total'!$A1562,Data!$C$2:$C$1823,0),0)),"Missing Data")</f>
        <v>0.45584705173473572</v>
      </c>
      <c r="V1562" s="5">
        <f t="array" ref="V1562">IFERROR(INDEX(Data!$K$2:$K$1823,MATCH('Ratios - Total'!$C1562,IF(Data!$A$2:$A$1823='Ratios - Total'!$A1562,Data!$C$2:$C$1823,0),0))/INDEX(Data!$L$2:$L$1823,MATCH('Ratios - Total'!$C1562,IF(Data!$A$2:$A$1823='Ratios - Total'!$A1562,Data!$C$2:$C$1823,0),0)),"Missing Data")</f>
        <v>30727.507912128829</v>
      </c>
      <c r="W1562" s="5">
        <f t="shared" si="24"/>
        <v>36679.987200968069</v>
      </c>
      <c r="X1562" s="5" t="str">
        <f t="array" ref="X1562">IFERROR(INDEX(Data!$K$2:$K$1823,MATCH('Ratios - Total'!$C1562,IF(Data!$A$2:$A$1823='Ratios - Total'!$A1562,Data!$C$2:$C$1823,0),0))/INDEX(Data!$G$2:$G$1823,MATCH('Ratios - Total'!$C1562,IF(Data!$A$2:$A$1823='Ratios - Total'!$A1562,Data!$C$2:$C$1823,0),0)),"Missing Data")</f>
        <v>Missing Data</v>
      </c>
    </row>
    <row r="1563" spans="1:24" x14ac:dyDescent="0.25">
      <c r="A1563" s="22" t="s">
        <v>102</v>
      </c>
      <c r="B1563" s="22" t="s">
        <v>103</v>
      </c>
      <c r="C1563" s="22">
        <v>2007</v>
      </c>
      <c r="D1563" s="5">
        <f t="array" ref="D1563">IFERROR(INDEX(Data!$H$2:$H$1823,MATCH('Ratios - Total'!$C1563,IF(Data!$A$2:$A$1823='Ratios - Total'!$A1563,Data!$C$2:$C$1823,0),0))/INDEX(Data!$D$2:$D$1823,MATCH('Ratios - Total'!$C1563,IF(Data!$A$2:$A$1823='Ratios - Total'!$A1563,Data!$C$2:$C$1823,0),0)),"Missing Data")</f>
        <v>1749.9144399837812</v>
      </c>
      <c r="E1563" s="22"/>
      <c r="F1563" s="5">
        <f t="array" ref="F1563">IFERROR(INDEX(Data!$G$2:$G$1823,MATCH('Ratios - Total'!$C1563,IF(Data!$A$2:$A$1823='Ratios - Total'!$A1563,Data!$C$2:$C$1823,0),0))/INDEX(Data!$D$2:$D$1823,MATCH('Ratios - Total'!$C1563,IF(Data!$A$2:$A$1823='Ratios - Total'!$A1563,Data!$C$2:$C$1823,0),0)),"Missing Data")</f>
        <v>0</v>
      </c>
      <c r="G1563" s="5"/>
      <c r="H1563" s="5" t="str">
        <f t="array" ref="H1563">IFERROR(INDEX(Data!$H$2:$H$1823,MATCH('Ratios - Total'!$C1563,IF(Data!$A$2:$A$1823='Ratios - Total'!$A1563,Data!$C$2:$C$1823,0),0))/INDEX(Data!$G$2:$G$1823,MATCH('Ratios - Total'!$C1563,IF(Data!$A$2:$A$1823='Ratios - Total'!$A1563,Data!$C$2:$C$1823,0),0)),"Missing Data")</f>
        <v>Missing Data</v>
      </c>
      <c r="I1563" s="5">
        <f t="array" ref="I1563">IFERROR(INDEX(Data!$G$2:$G$1823,MATCH('Ratios - Total'!$C1563,IF(Data!$A$2:$A$1823='Ratios - Total'!$A1563,Data!$C$2:$C$1823,0),0))/INDEX(Data!$D$2:$D$1823,MATCH('Ratios - Total'!$C1563,IF(Data!$A$2:$A$1823='Ratios - Total'!$A1563,Data!$C$2:$C$1823,0),0)),"Missing Data")</f>
        <v>0</v>
      </c>
      <c r="J1563" s="22"/>
      <c r="K1563" s="5">
        <f t="array" ref="K1563">IFERROR(INDEX(Data!$E$2:$E$1823,MATCH('Ratios - Total'!$C1563,IF(Data!$A$2:$A$1823='Ratios - Total'!$A1563,Data!$C$2:$C$1823,0),0))/INDEX(Data!$D$2:$D$1823,MATCH('Ratios - Total'!$C1563,IF(Data!$A$2:$A$1823='Ratios - Total'!$A1563,Data!$C$2:$C$1823,0),0)),"Missing Data")</f>
        <v>0</v>
      </c>
      <c r="L1563" s="5"/>
      <c r="M1563" s="5" t="str">
        <f t="array" ref="M1563">IFERROR(INDEX(Data!$F$2:$F$1823,MATCH('Ratios - Total'!$C1563,IF(Data!$A$2:$A$1823='Ratios - Total'!$A1563,Data!$C$2:$C$1823,0),0))/INDEX(Data!$E$2:$E$1823,MATCH('Ratios - Total'!$C1563,IF(Data!$A$2:$A$1823='Ratios - Total'!$A1563,Data!$C$2:$C$1823,0),0)),"Missing Data")</f>
        <v>Missing Data</v>
      </c>
      <c r="N1563" s="5"/>
      <c r="O1563" s="5" t="str">
        <f t="array" ref="O1563">IFERROR(INDEX(Data!$G$2:$G$1823,MATCH('Ratios - Total'!$C1563,IF(Data!$A$2:$A$1823='Ratios - Total'!$A1563,Data!$C$2:$C$1823,0),0))/INDEX(Data!$F$2:$F$1823,MATCH('Ratios - Total'!$C1563,IF(Data!$A$2:$A$1823='Ratios - Total'!$A1563,Data!$C$2:$C$1823,0),0)),"Missing Data")</f>
        <v>Missing Data</v>
      </c>
      <c r="P1563" s="5" t="str">
        <f t="array" ref="P1563">IFERROR(INDEX(Data!$H$2:$H$1823,MATCH('Ratios - Total'!$C1563,IF(Data!$A$2:$A$1823='Ratios - Total'!$A1563,Data!$C$2:$C$1823,0),0))/INDEX(Data!$G$2:$G$1823,MATCH('Ratios - Total'!$C1563,IF(Data!$A$2:$A$1823='Ratios - Total'!$A1563,Data!$C$2:$C$1823,0),0)),"Missing Data")</f>
        <v>Missing Data</v>
      </c>
      <c r="Q1563" s="5"/>
      <c r="R1563" s="5" t="str">
        <f t="array" ref="R1563">IFERROR(INDEX(Data!$L$2:$L$1823,MATCH('Ratios - Total'!$C1563,IF(Data!$A$2:$A$1823='Ratios - Total'!$A1563,Data!$C$2:$C$1823,0),0))/INDEX(Data!$G$2:$G$1823,MATCH('Ratios - Total'!$C1563,IF(Data!$A$2:$A$1823='Ratios - Total'!$A1563,Data!$C$2:$C$1823,0),0)),"Missing Data")</f>
        <v>Missing Data</v>
      </c>
      <c r="S1563" s="5"/>
      <c r="T1563" s="5">
        <f t="array" ref="T1563">IFERROR(INDEX(Data!$H$2:$H$1823,MATCH('Ratios - Total'!$C1563,IF(Data!$A$2:$A$1823='Ratios - Total'!$A1563,Data!$C$2:$C$1823,0),0))/INDEX(Data!$L$2:$L$1823,MATCH('Ratios - Total'!$C1563,IF(Data!$A$2:$A$1823='Ratios - Total'!$A1563,Data!$C$2:$C$1823,0),0)),"Missing Data")</f>
        <v>82121.598474393395</v>
      </c>
      <c r="U1563" s="5">
        <f t="array" ref="U1563">IFERROR(INDEX(Data!$K$2:$K$1823,MATCH('Ratios - Total'!$C1563,IF(Data!$A$2:$A$1823='Ratios - Total'!$A1563,Data!$C$2:$C$1823,0),0))/INDEX(Data!$H$2:$H$1823,MATCH('Ratios - Total'!$C1563,IF(Data!$A$2:$A$1823='Ratios - Total'!$A1563,Data!$C$2:$C$1823,0),0)),"Missing Data")</f>
        <v>0.43393875898455697</v>
      </c>
      <c r="V1563" s="5">
        <f t="array" ref="V1563">IFERROR(INDEX(Data!$K$2:$K$1823,MATCH('Ratios - Total'!$C1563,IF(Data!$A$2:$A$1823='Ratios - Total'!$A1563,Data!$C$2:$C$1823,0),0))/INDEX(Data!$L$2:$L$1823,MATCH('Ratios - Total'!$C1563,IF(Data!$A$2:$A$1823='Ratios - Total'!$A1563,Data!$C$2:$C$1823,0),0)),"Missing Data")</f>
        <v>35635.744527806353</v>
      </c>
      <c r="W1563" s="5">
        <f t="shared" si="24"/>
        <v>46485.853946587042</v>
      </c>
      <c r="X1563" s="5" t="str">
        <f t="array" ref="X1563">IFERROR(INDEX(Data!$K$2:$K$1823,MATCH('Ratios - Total'!$C1563,IF(Data!$A$2:$A$1823='Ratios - Total'!$A1563,Data!$C$2:$C$1823,0),0))/INDEX(Data!$G$2:$G$1823,MATCH('Ratios - Total'!$C1563,IF(Data!$A$2:$A$1823='Ratios - Total'!$A1563,Data!$C$2:$C$1823,0),0)),"Missing Data")</f>
        <v>Missing Data</v>
      </c>
    </row>
    <row r="1564" spans="1:24" x14ac:dyDescent="0.25">
      <c r="A1564" s="22" t="s">
        <v>104</v>
      </c>
      <c r="B1564" s="22" t="s">
        <v>105</v>
      </c>
      <c r="C1564" s="22">
        <v>2007</v>
      </c>
      <c r="D1564" s="5">
        <f t="array" ref="D1564">IFERROR(INDEX(Data!$H$2:$H$1823,MATCH('Ratios - Total'!$C1564,IF(Data!$A$2:$A$1823='Ratios - Total'!$A1564,Data!$C$2:$C$1823,0),0))/INDEX(Data!$D$2:$D$1823,MATCH('Ratios - Total'!$C1564,IF(Data!$A$2:$A$1823='Ratios - Total'!$A1564,Data!$C$2:$C$1823,0),0)),"Missing Data")</f>
        <v>2930.1258908606856</v>
      </c>
      <c r="E1564" s="22"/>
      <c r="F1564" s="5">
        <f t="array" ref="F1564">IFERROR(INDEX(Data!$G$2:$G$1823,MATCH('Ratios - Total'!$C1564,IF(Data!$A$2:$A$1823='Ratios - Total'!$A1564,Data!$C$2:$C$1823,0),0))/INDEX(Data!$D$2:$D$1823,MATCH('Ratios - Total'!$C1564,IF(Data!$A$2:$A$1823='Ratios - Total'!$A1564,Data!$C$2:$C$1823,0),0)),"Missing Data")</f>
        <v>0</v>
      </c>
      <c r="G1564" s="5"/>
      <c r="H1564" s="5" t="str">
        <f t="array" ref="H1564">IFERROR(INDEX(Data!$H$2:$H$1823,MATCH('Ratios - Total'!$C1564,IF(Data!$A$2:$A$1823='Ratios - Total'!$A1564,Data!$C$2:$C$1823,0),0))/INDEX(Data!$G$2:$G$1823,MATCH('Ratios - Total'!$C1564,IF(Data!$A$2:$A$1823='Ratios - Total'!$A1564,Data!$C$2:$C$1823,0),0)),"Missing Data")</f>
        <v>Missing Data</v>
      </c>
      <c r="I1564" s="5">
        <f t="array" ref="I1564">IFERROR(INDEX(Data!$G$2:$G$1823,MATCH('Ratios - Total'!$C1564,IF(Data!$A$2:$A$1823='Ratios - Total'!$A1564,Data!$C$2:$C$1823,0),0))/INDEX(Data!$D$2:$D$1823,MATCH('Ratios - Total'!$C1564,IF(Data!$A$2:$A$1823='Ratios - Total'!$A1564,Data!$C$2:$C$1823,0),0)),"Missing Data")</f>
        <v>0</v>
      </c>
      <c r="J1564" s="22"/>
      <c r="K1564" s="5">
        <f t="array" ref="K1564">IFERROR(INDEX(Data!$E$2:$E$1823,MATCH('Ratios - Total'!$C1564,IF(Data!$A$2:$A$1823='Ratios - Total'!$A1564,Data!$C$2:$C$1823,0),0))/INDEX(Data!$D$2:$D$1823,MATCH('Ratios - Total'!$C1564,IF(Data!$A$2:$A$1823='Ratios - Total'!$A1564,Data!$C$2:$C$1823,0),0)),"Missing Data")</f>
        <v>0</v>
      </c>
      <c r="L1564" s="5"/>
      <c r="M1564" s="5" t="str">
        <f t="array" ref="M1564">IFERROR(INDEX(Data!$F$2:$F$1823,MATCH('Ratios - Total'!$C1564,IF(Data!$A$2:$A$1823='Ratios - Total'!$A1564,Data!$C$2:$C$1823,0),0))/INDEX(Data!$E$2:$E$1823,MATCH('Ratios - Total'!$C1564,IF(Data!$A$2:$A$1823='Ratios - Total'!$A1564,Data!$C$2:$C$1823,0),0)),"Missing Data")</f>
        <v>Missing Data</v>
      </c>
      <c r="N1564" s="5"/>
      <c r="O1564" s="5" t="str">
        <f t="array" ref="O1564">IFERROR(INDEX(Data!$G$2:$G$1823,MATCH('Ratios - Total'!$C1564,IF(Data!$A$2:$A$1823='Ratios - Total'!$A1564,Data!$C$2:$C$1823,0),0))/INDEX(Data!$F$2:$F$1823,MATCH('Ratios - Total'!$C1564,IF(Data!$A$2:$A$1823='Ratios - Total'!$A1564,Data!$C$2:$C$1823,0),0)),"Missing Data")</f>
        <v>Missing Data</v>
      </c>
      <c r="P1564" s="5" t="str">
        <f t="array" ref="P1564">IFERROR(INDEX(Data!$H$2:$H$1823,MATCH('Ratios - Total'!$C1564,IF(Data!$A$2:$A$1823='Ratios - Total'!$A1564,Data!$C$2:$C$1823,0),0))/INDEX(Data!$G$2:$G$1823,MATCH('Ratios - Total'!$C1564,IF(Data!$A$2:$A$1823='Ratios - Total'!$A1564,Data!$C$2:$C$1823,0),0)),"Missing Data")</f>
        <v>Missing Data</v>
      </c>
      <c r="Q1564" s="5"/>
      <c r="R1564" s="5" t="str">
        <f t="array" ref="R1564">IFERROR(INDEX(Data!$L$2:$L$1823,MATCH('Ratios - Total'!$C1564,IF(Data!$A$2:$A$1823='Ratios - Total'!$A1564,Data!$C$2:$C$1823,0),0))/INDEX(Data!$G$2:$G$1823,MATCH('Ratios - Total'!$C1564,IF(Data!$A$2:$A$1823='Ratios - Total'!$A1564,Data!$C$2:$C$1823,0),0)),"Missing Data")</f>
        <v>Missing Data</v>
      </c>
      <c r="S1564" s="5"/>
      <c r="T1564" s="5">
        <f t="array" ref="T1564">IFERROR(INDEX(Data!$H$2:$H$1823,MATCH('Ratios - Total'!$C1564,IF(Data!$A$2:$A$1823='Ratios - Total'!$A1564,Data!$C$2:$C$1823,0),0))/INDEX(Data!$L$2:$L$1823,MATCH('Ratios - Total'!$C1564,IF(Data!$A$2:$A$1823='Ratios - Total'!$A1564,Data!$C$2:$C$1823,0),0)),"Missing Data")</f>
        <v>89634.201658564489</v>
      </c>
      <c r="U1564" s="5">
        <f t="array" ref="U1564">IFERROR(INDEX(Data!$K$2:$K$1823,MATCH('Ratios - Total'!$C1564,IF(Data!$A$2:$A$1823='Ratios - Total'!$A1564,Data!$C$2:$C$1823,0),0))/INDEX(Data!$H$2:$H$1823,MATCH('Ratios - Total'!$C1564,IF(Data!$A$2:$A$1823='Ratios - Total'!$A1564,Data!$C$2:$C$1823,0),0)),"Missing Data")</f>
        <v>0.37243482169517056</v>
      </c>
      <c r="V1564" s="5">
        <f t="array" ref="V1564">IFERROR(INDEX(Data!$K$2:$K$1823,MATCH('Ratios - Total'!$C1564,IF(Data!$A$2:$A$1823='Ratios - Total'!$A1564,Data!$C$2:$C$1823,0),0))/INDEX(Data!$L$2:$L$1823,MATCH('Ratios - Total'!$C1564,IF(Data!$A$2:$A$1823='Ratios - Total'!$A1564,Data!$C$2:$C$1823,0),0)),"Missing Data")</f>
        <v>33382.897912496424</v>
      </c>
      <c r="W1564" s="5">
        <f t="shared" si="24"/>
        <v>56251.303746068064</v>
      </c>
      <c r="X1564" s="5" t="str">
        <f t="array" ref="X1564">IFERROR(INDEX(Data!$K$2:$K$1823,MATCH('Ratios - Total'!$C1564,IF(Data!$A$2:$A$1823='Ratios - Total'!$A1564,Data!$C$2:$C$1823,0),0))/INDEX(Data!$G$2:$G$1823,MATCH('Ratios - Total'!$C1564,IF(Data!$A$2:$A$1823='Ratios - Total'!$A1564,Data!$C$2:$C$1823,0),0)),"Missing Data")</f>
        <v>Missing Data</v>
      </c>
    </row>
    <row r="1565" spans="1:24" x14ac:dyDescent="0.25">
      <c r="A1565" s="22" t="s">
        <v>4</v>
      </c>
      <c r="B1565" s="22" t="s">
        <v>5</v>
      </c>
      <c r="C1565" s="22">
        <v>2008</v>
      </c>
      <c r="D1565" s="5">
        <f t="array" ref="D1565">IFERROR(INDEX(Data!$H$2:$H$1823,MATCH('Ratios - Total'!$C1565,IF(Data!$A$2:$A$1823='Ratios - Total'!$A1565,Data!$C$2:$C$1823,0),0))/INDEX(Data!$D$2:$D$1823,MATCH('Ratios - Total'!$C1565,IF(Data!$A$2:$A$1823='Ratios - Total'!$A1565,Data!$C$2:$C$1823,0),0)),"Missing Data")</f>
        <v>1783.1830895047822</v>
      </c>
      <c r="E1565" s="22"/>
      <c r="F1565" s="5">
        <f t="array" ref="F1565">IFERROR(INDEX(Data!$G$2:$G$1823,MATCH('Ratios - Total'!$C1565,IF(Data!$A$2:$A$1823='Ratios - Total'!$A1565,Data!$C$2:$C$1823,0),0))/INDEX(Data!$D$2:$D$1823,MATCH('Ratios - Total'!$C1565,IF(Data!$A$2:$A$1823='Ratios - Total'!$A1565,Data!$C$2:$C$1823,0),0)),"Missing Data")</f>
        <v>0</v>
      </c>
      <c r="G1565" s="5"/>
      <c r="H1565" s="5" t="str">
        <f t="array" ref="H1565">IFERROR(INDEX(Data!$H$2:$H$1823,MATCH('Ratios - Total'!$C1565,IF(Data!$A$2:$A$1823='Ratios - Total'!$A1565,Data!$C$2:$C$1823,0),0))/INDEX(Data!$G$2:$G$1823,MATCH('Ratios - Total'!$C1565,IF(Data!$A$2:$A$1823='Ratios - Total'!$A1565,Data!$C$2:$C$1823,0),0)),"Missing Data")</f>
        <v>Missing Data</v>
      </c>
      <c r="I1565" s="5">
        <f t="array" ref="I1565">IFERROR(INDEX(Data!$G$2:$G$1823,MATCH('Ratios - Total'!$C1565,IF(Data!$A$2:$A$1823='Ratios - Total'!$A1565,Data!$C$2:$C$1823,0),0))/INDEX(Data!$D$2:$D$1823,MATCH('Ratios - Total'!$C1565,IF(Data!$A$2:$A$1823='Ratios - Total'!$A1565,Data!$C$2:$C$1823,0),0)),"Missing Data")</f>
        <v>0</v>
      </c>
      <c r="J1565" s="22"/>
      <c r="K1565" s="5">
        <f t="array" ref="K1565">IFERROR(INDEX(Data!$E$2:$E$1823,MATCH('Ratios - Total'!$C1565,IF(Data!$A$2:$A$1823='Ratios - Total'!$A1565,Data!$C$2:$C$1823,0),0))/INDEX(Data!$D$2:$D$1823,MATCH('Ratios - Total'!$C1565,IF(Data!$A$2:$A$1823='Ratios - Total'!$A1565,Data!$C$2:$C$1823,0),0)),"Missing Data")</f>
        <v>0</v>
      </c>
      <c r="L1565" s="5"/>
      <c r="M1565" s="5" t="str">
        <f t="array" ref="M1565">IFERROR(INDEX(Data!$F$2:$F$1823,MATCH('Ratios - Total'!$C1565,IF(Data!$A$2:$A$1823='Ratios - Total'!$A1565,Data!$C$2:$C$1823,0),0))/INDEX(Data!$E$2:$E$1823,MATCH('Ratios - Total'!$C1565,IF(Data!$A$2:$A$1823='Ratios - Total'!$A1565,Data!$C$2:$C$1823,0),0)),"Missing Data")</f>
        <v>Missing Data</v>
      </c>
      <c r="N1565" s="5"/>
      <c r="O1565" s="5" t="str">
        <f t="array" ref="O1565">IFERROR(INDEX(Data!$G$2:$G$1823,MATCH('Ratios - Total'!$C1565,IF(Data!$A$2:$A$1823='Ratios - Total'!$A1565,Data!$C$2:$C$1823,0),0))/INDEX(Data!$F$2:$F$1823,MATCH('Ratios - Total'!$C1565,IF(Data!$A$2:$A$1823='Ratios - Total'!$A1565,Data!$C$2:$C$1823,0),0)),"Missing Data")</f>
        <v>Missing Data</v>
      </c>
      <c r="P1565" s="5" t="str">
        <f t="array" ref="P1565">IFERROR(INDEX(Data!$H$2:$H$1823,MATCH('Ratios - Total'!$C1565,IF(Data!$A$2:$A$1823='Ratios - Total'!$A1565,Data!$C$2:$C$1823,0),0))/INDEX(Data!$G$2:$G$1823,MATCH('Ratios - Total'!$C1565,IF(Data!$A$2:$A$1823='Ratios - Total'!$A1565,Data!$C$2:$C$1823,0),0)),"Missing Data")</f>
        <v>Missing Data</v>
      </c>
      <c r="Q1565" s="5"/>
      <c r="R1565" s="5" t="str">
        <f t="array" ref="R1565">IFERROR(INDEX(Data!$L$2:$L$1823,MATCH('Ratios - Total'!$C1565,IF(Data!$A$2:$A$1823='Ratios - Total'!$A1565,Data!$C$2:$C$1823,0),0))/INDEX(Data!$G$2:$G$1823,MATCH('Ratios - Total'!$C1565,IF(Data!$A$2:$A$1823='Ratios - Total'!$A1565,Data!$C$2:$C$1823,0),0)),"Missing Data")</f>
        <v>Missing Data</v>
      </c>
      <c r="S1565" s="5"/>
      <c r="T1565" s="5">
        <f t="array" ref="T1565">IFERROR(INDEX(Data!$H$2:$H$1823,MATCH('Ratios - Total'!$C1565,IF(Data!$A$2:$A$1823='Ratios - Total'!$A1565,Data!$C$2:$C$1823,0),0))/INDEX(Data!$L$2:$L$1823,MATCH('Ratios - Total'!$C1565,IF(Data!$A$2:$A$1823='Ratios - Total'!$A1565,Data!$C$2:$C$1823,0),0)),"Missing Data")</f>
        <v>80444.27272988038</v>
      </c>
      <c r="U1565" s="5">
        <f t="array" ref="U1565">IFERROR(INDEX(Data!$K$2:$K$1823,MATCH('Ratios - Total'!$C1565,IF(Data!$A$2:$A$1823='Ratios - Total'!$A1565,Data!$C$2:$C$1823,0),0))/INDEX(Data!$H$2:$H$1823,MATCH('Ratios - Total'!$C1565,IF(Data!$A$2:$A$1823='Ratios - Total'!$A1565,Data!$C$2:$C$1823,0),0)),"Missing Data")</f>
        <v>0.37705190843064623</v>
      </c>
      <c r="V1565" s="5">
        <f t="array" ref="V1565">IFERROR(INDEX(Data!$K$2:$K$1823,MATCH('Ratios - Total'!$C1565,IF(Data!$A$2:$A$1823='Ratios - Total'!$A1565,Data!$C$2:$C$1823,0),0))/INDEX(Data!$L$2:$L$1823,MATCH('Ratios - Total'!$C1565,IF(Data!$A$2:$A$1823='Ratios - Total'!$A1565,Data!$C$2:$C$1823,0),0)),"Missing Data")</f>
        <v>30331.666555116793</v>
      </c>
      <c r="W1565" s="5">
        <f t="shared" si="24"/>
        <v>50112.606174763583</v>
      </c>
      <c r="X1565" s="5" t="str">
        <f t="array" ref="X1565">IFERROR(INDEX(Data!$K$2:$K$1823,MATCH('Ratios - Total'!$C1565,IF(Data!$A$2:$A$1823='Ratios - Total'!$A1565,Data!$C$2:$C$1823,0),0))/INDEX(Data!$G$2:$G$1823,MATCH('Ratios - Total'!$C1565,IF(Data!$A$2:$A$1823='Ratios - Total'!$A1565,Data!$C$2:$C$1823,0),0)),"Missing Data")</f>
        <v>Missing Data</v>
      </c>
    </row>
    <row r="1566" spans="1:24" x14ac:dyDescent="0.25">
      <c r="A1566" s="22" t="s">
        <v>6</v>
      </c>
      <c r="B1566" s="22" t="s">
        <v>7</v>
      </c>
      <c r="C1566" s="22">
        <v>2008</v>
      </c>
      <c r="D1566" s="5">
        <f t="array" ref="D1566">IFERROR(INDEX(Data!$H$2:$H$1823,MATCH('Ratios - Total'!$C1566,IF(Data!$A$2:$A$1823='Ratios - Total'!$A1566,Data!$C$2:$C$1823,0),0))/INDEX(Data!$D$2:$D$1823,MATCH('Ratios - Total'!$C1566,IF(Data!$A$2:$A$1823='Ratios - Total'!$A1566,Data!$C$2:$C$1823,0),0)),"Missing Data")</f>
        <v>3520.038262868115</v>
      </c>
      <c r="E1566" s="22"/>
      <c r="F1566" s="5">
        <f t="array" ref="F1566">IFERROR(INDEX(Data!$G$2:$G$1823,MATCH('Ratios - Total'!$C1566,IF(Data!$A$2:$A$1823='Ratios - Total'!$A1566,Data!$C$2:$C$1823,0),0))/INDEX(Data!$D$2:$D$1823,MATCH('Ratios - Total'!$C1566,IF(Data!$A$2:$A$1823='Ratios - Total'!$A1566,Data!$C$2:$C$1823,0),0)),"Missing Data")</f>
        <v>0</v>
      </c>
      <c r="G1566" s="5"/>
      <c r="H1566" s="5" t="str">
        <f t="array" ref="H1566">IFERROR(INDEX(Data!$H$2:$H$1823,MATCH('Ratios - Total'!$C1566,IF(Data!$A$2:$A$1823='Ratios - Total'!$A1566,Data!$C$2:$C$1823,0),0))/INDEX(Data!$G$2:$G$1823,MATCH('Ratios - Total'!$C1566,IF(Data!$A$2:$A$1823='Ratios - Total'!$A1566,Data!$C$2:$C$1823,0),0)),"Missing Data")</f>
        <v>Missing Data</v>
      </c>
      <c r="I1566" s="5">
        <f t="array" ref="I1566">IFERROR(INDEX(Data!$G$2:$G$1823,MATCH('Ratios - Total'!$C1566,IF(Data!$A$2:$A$1823='Ratios - Total'!$A1566,Data!$C$2:$C$1823,0),0))/INDEX(Data!$D$2:$D$1823,MATCH('Ratios - Total'!$C1566,IF(Data!$A$2:$A$1823='Ratios - Total'!$A1566,Data!$C$2:$C$1823,0),0)),"Missing Data")</f>
        <v>0</v>
      </c>
      <c r="J1566" s="22"/>
      <c r="K1566" s="5">
        <f t="array" ref="K1566">IFERROR(INDEX(Data!$E$2:$E$1823,MATCH('Ratios - Total'!$C1566,IF(Data!$A$2:$A$1823='Ratios - Total'!$A1566,Data!$C$2:$C$1823,0),0))/INDEX(Data!$D$2:$D$1823,MATCH('Ratios - Total'!$C1566,IF(Data!$A$2:$A$1823='Ratios - Total'!$A1566,Data!$C$2:$C$1823,0),0)),"Missing Data")</f>
        <v>0</v>
      </c>
      <c r="L1566" s="5"/>
      <c r="M1566" s="5" t="str">
        <f t="array" ref="M1566">IFERROR(INDEX(Data!$F$2:$F$1823,MATCH('Ratios - Total'!$C1566,IF(Data!$A$2:$A$1823='Ratios - Total'!$A1566,Data!$C$2:$C$1823,0),0))/INDEX(Data!$E$2:$E$1823,MATCH('Ratios - Total'!$C1566,IF(Data!$A$2:$A$1823='Ratios - Total'!$A1566,Data!$C$2:$C$1823,0),0)),"Missing Data")</f>
        <v>Missing Data</v>
      </c>
      <c r="N1566" s="5"/>
      <c r="O1566" s="5" t="str">
        <f t="array" ref="O1566">IFERROR(INDEX(Data!$G$2:$G$1823,MATCH('Ratios - Total'!$C1566,IF(Data!$A$2:$A$1823='Ratios - Total'!$A1566,Data!$C$2:$C$1823,0),0))/INDEX(Data!$F$2:$F$1823,MATCH('Ratios - Total'!$C1566,IF(Data!$A$2:$A$1823='Ratios - Total'!$A1566,Data!$C$2:$C$1823,0),0)),"Missing Data")</f>
        <v>Missing Data</v>
      </c>
      <c r="P1566" s="5" t="str">
        <f t="array" ref="P1566">IFERROR(INDEX(Data!$H$2:$H$1823,MATCH('Ratios - Total'!$C1566,IF(Data!$A$2:$A$1823='Ratios - Total'!$A1566,Data!$C$2:$C$1823,0),0))/INDEX(Data!$G$2:$G$1823,MATCH('Ratios - Total'!$C1566,IF(Data!$A$2:$A$1823='Ratios - Total'!$A1566,Data!$C$2:$C$1823,0),0)),"Missing Data")</f>
        <v>Missing Data</v>
      </c>
      <c r="Q1566" s="5"/>
      <c r="R1566" s="5" t="str">
        <f t="array" ref="R1566">IFERROR(INDEX(Data!$L$2:$L$1823,MATCH('Ratios - Total'!$C1566,IF(Data!$A$2:$A$1823='Ratios - Total'!$A1566,Data!$C$2:$C$1823,0),0))/INDEX(Data!$G$2:$G$1823,MATCH('Ratios - Total'!$C1566,IF(Data!$A$2:$A$1823='Ratios - Total'!$A1566,Data!$C$2:$C$1823,0),0)),"Missing Data")</f>
        <v>Missing Data</v>
      </c>
      <c r="S1566" s="5"/>
      <c r="T1566" s="5">
        <f t="array" ref="T1566">IFERROR(INDEX(Data!$H$2:$H$1823,MATCH('Ratios - Total'!$C1566,IF(Data!$A$2:$A$1823='Ratios - Total'!$A1566,Data!$C$2:$C$1823,0),0))/INDEX(Data!$L$2:$L$1823,MATCH('Ratios - Total'!$C1566,IF(Data!$A$2:$A$1823='Ratios - Total'!$A1566,Data!$C$2:$C$1823,0),0)),"Missing Data")</f>
        <v>122012.19704532849</v>
      </c>
      <c r="U1566" s="5">
        <f t="array" ref="U1566">IFERROR(INDEX(Data!$K$2:$K$1823,MATCH('Ratios - Total'!$C1566,IF(Data!$A$2:$A$1823='Ratios - Total'!$A1566,Data!$C$2:$C$1823,0),0))/INDEX(Data!$H$2:$H$1823,MATCH('Ratios - Total'!$C1566,IF(Data!$A$2:$A$1823='Ratios - Total'!$A1566,Data!$C$2:$C$1823,0),0)),"Missing Data")</f>
        <v>0.33788170364525816</v>
      </c>
      <c r="V1566" s="5">
        <f t="array" ref="V1566">IFERROR(INDEX(Data!$K$2:$K$1823,MATCH('Ratios - Total'!$C1566,IF(Data!$A$2:$A$1823='Ratios - Total'!$A1566,Data!$C$2:$C$1823,0),0))/INDEX(Data!$L$2:$L$1823,MATCH('Ratios - Total'!$C1566,IF(Data!$A$2:$A$1823='Ratios - Total'!$A1566,Data!$C$2:$C$1823,0),0)),"Missing Data")</f>
        <v>41225.689003176522</v>
      </c>
      <c r="W1566" s="5">
        <f t="shared" si="24"/>
        <v>80786.508042151967</v>
      </c>
      <c r="X1566" s="5" t="str">
        <f t="array" ref="X1566">IFERROR(INDEX(Data!$K$2:$K$1823,MATCH('Ratios - Total'!$C1566,IF(Data!$A$2:$A$1823='Ratios - Total'!$A1566,Data!$C$2:$C$1823,0),0))/INDEX(Data!$G$2:$G$1823,MATCH('Ratios - Total'!$C1566,IF(Data!$A$2:$A$1823='Ratios - Total'!$A1566,Data!$C$2:$C$1823,0),0)),"Missing Data")</f>
        <v>Missing Data</v>
      </c>
    </row>
    <row r="1567" spans="1:24" x14ac:dyDescent="0.25">
      <c r="A1567" s="22" t="s">
        <v>8</v>
      </c>
      <c r="B1567" s="22" t="s">
        <v>9</v>
      </c>
      <c r="C1567" s="22">
        <v>2008</v>
      </c>
      <c r="D1567" s="5">
        <f t="array" ref="D1567">IFERROR(INDEX(Data!$H$2:$H$1823,MATCH('Ratios - Total'!$C1567,IF(Data!$A$2:$A$1823='Ratios - Total'!$A1567,Data!$C$2:$C$1823,0),0))/INDEX(Data!$D$2:$D$1823,MATCH('Ratios - Total'!$C1567,IF(Data!$A$2:$A$1823='Ratios - Total'!$A1567,Data!$C$2:$C$1823,0),0)),"Missing Data")</f>
        <v>1659.0568352588593</v>
      </c>
      <c r="E1567" s="22"/>
      <c r="F1567" s="5">
        <f t="array" ref="F1567">IFERROR(INDEX(Data!$G$2:$G$1823,MATCH('Ratios - Total'!$C1567,IF(Data!$A$2:$A$1823='Ratios - Total'!$A1567,Data!$C$2:$C$1823,0),0))/INDEX(Data!$D$2:$D$1823,MATCH('Ratios - Total'!$C1567,IF(Data!$A$2:$A$1823='Ratios - Total'!$A1567,Data!$C$2:$C$1823,0),0)),"Missing Data")</f>
        <v>0</v>
      </c>
      <c r="G1567" s="5"/>
      <c r="H1567" s="5" t="str">
        <f t="array" ref="H1567">IFERROR(INDEX(Data!$H$2:$H$1823,MATCH('Ratios - Total'!$C1567,IF(Data!$A$2:$A$1823='Ratios - Total'!$A1567,Data!$C$2:$C$1823,0),0))/INDEX(Data!$G$2:$G$1823,MATCH('Ratios - Total'!$C1567,IF(Data!$A$2:$A$1823='Ratios - Total'!$A1567,Data!$C$2:$C$1823,0),0)),"Missing Data")</f>
        <v>Missing Data</v>
      </c>
      <c r="I1567" s="5">
        <f t="array" ref="I1567">IFERROR(INDEX(Data!$G$2:$G$1823,MATCH('Ratios - Total'!$C1567,IF(Data!$A$2:$A$1823='Ratios - Total'!$A1567,Data!$C$2:$C$1823,0),0))/INDEX(Data!$D$2:$D$1823,MATCH('Ratios - Total'!$C1567,IF(Data!$A$2:$A$1823='Ratios - Total'!$A1567,Data!$C$2:$C$1823,0),0)),"Missing Data")</f>
        <v>0</v>
      </c>
      <c r="J1567" s="22"/>
      <c r="K1567" s="5">
        <f t="array" ref="K1567">IFERROR(INDEX(Data!$E$2:$E$1823,MATCH('Ratios - Total'!$C1567,IF(Data!$A$2:$A$1823='Ratios - Total'!$A1567,Data!$C$2:$C$1823,0),0))/INDEX(Data!$D$2:$D$1823,MATCH('Ratios - Total'!$C1567,IF(Data!$A$2:$A$1823='Ratios - Total'!$A1567,Data!$C$2:$C$1823,0),0)),"Missing Data")</f>
        <v>0</v>
      </c>
      <c r="L1567" s="5"/>
      <c r="M1567" s="5" t="str">
        <f t="array" ref="M1567">IFERROR(INDEX(Data!$F$2:$F$1823,MATCH('Ratios - Total'!$C1567,IF(Data!$A$2:$A$1823='Ratios - Total'!$A1567,Data!$C$2:$C$1823,0),0))/INDEX(Data!$E$2:$E$1823,MATCH('Ratios - Total'!$C1567,IF(Data!$A$2:$A$1823='Ratios - Total'!$A1567,Data!$C$2:$C$1823,0),0)),"Missing Data")</f>
        <v>Missing Data</v>
      </c>
      <c r="N1567" s="5"/>
      <c r="O1567" s="5" t="str">
        <f t="array" ref="O1567">IFERROR(INDEX(Data!$G$2:$G$1823,MATCH('Ratios - Total'!$C1567,IF(Data!$A$2:$A$1823='Ratios - Total'!$A1567,Data!$C$2:$C$1823,0),0))/INDEX(Data!$F$2:$F$1823,MATCH('Ratios - Total'!$C1567,IF(Data!$A$2:$A$1823='Ratios - Total'!$A1567,Data!$C$2:$C$1823,0),0)),"Missing Data")</f>
        <v>Missing Data</v>
      </c>
      <c r="P1567" s="5" t="str">
        <f t="array" ref="P1567">IFERROR(INDEX(Data!$H$2:$H$1823,MATCH('Ratios - Total'!$C1567,IF(Data!$A$2:$A$1823='Ratios - Total'!$A1567,Data!$C$2:$C$1823,0),0))/INDEX(Data!$G$2:$G$1823,MATCH('Ratios - Total'!$C1567,IF(Data!$A$2:$A$1823='Ratios - Total'!$A1567,Data!$C$2:$C$1823,0),0)),"Missing Data")</f>
        <v>Missing Data</v>
      </c>
      <c r="Q1567" s="5"/>
      <c r="R1567" s="5" t="str">
        <f t="array" ref="R1567">IFERROR(INDEX(Data!$L$2:$L$1823,MATCH('Ratios - Total'!$C1567,IF(Data!$A$2:$A$1823='Ratios - Total'!$A1567,Data!$C$2:$C$1823,0),0))/INDEX(Data!$G$2:$G$1823,MATCH('Ratios - Total'!$C1567,IF(Data!$A$2:$A$1823='Ratios - Total'!$A1567,Data!$C$2:$C$1823,0),0)),"Missing Data")</f>
        <v>Missing Data</v>
      </c>
      <c r="S1567" s="5"/>
      <c r="T1567" s="5">
        <f t="array" ref="T1567">IFERROR(INDEX(Data!$H$2:$H$1823,MATCH('Ratios - Total'!$C1567,IF(Data!$A$2:$A$1823='Ratios - Total'!$A1567,Data!$C$2:$C$1823,0),0))/INDEX(Data!$L$2:$L$1823,MATCH('Ratios - Total'!$C1567,IF(Data!$A$2:$A$1823='Ratios - Total'!$A1567,Data!$C$2:$C$1823,0),0)),"Missing Data")</f>
        <v>76268.35439480003</v>
      </c>
      <c r="U1567" s="5">
        <f t="array" ref="U1567">IFERROR(INDEX(Data!$K$2:$K$1823,MATCH('Ratios - Total'!$C1567,IF(Data!$A$2:$A$1823='Ratios - Total'!$A1567,Data!$C$2:$C$1823,0),0))/INDEX(Data!$H$2:$H$1823,MATCH('Ratios - Total'!$C1567,IF(Data!$A$2:$A$1823='Ratios - Total'!$A1567,Data!$C$2:$C$1823,0),0)),"Missing Data")</f>
        <v>0.44357721567378894</v>
      </c>
      <c r="V1567" s="5">
        <f t="array" ref="V1567">IFERROR(INDEX(Data!$K$2:$K$1823,MATCH('Ratios - Total'!$C1567,IF(Data!$A$2:$A$1823='Ratios - Total'!$A1567,Data!$C$2:$C$1823,0),0))/INDEX(Data!$L$2:$L$1823,MATCH('Ratios - Total'!$C1567,IF(Data!$A$2:$A$1823='Ratios - Total'!$A1567,Data!$C$2:$C$1823,0),0)),"Missing Data")</f>
        <v>33830.904286467179</v>
      </c>
      <c r="W1567" s="5">
        <f t="shared" si="24"/>
        <v>42437.450108332851</v>
      </c>
      <c r="X1567" s="5" t="str">
        <f t="array" ref="X1567">IFERROR(INDEX(Data!$K$2:$K$1823,MATCH('Ratios - Total'!$C1567,IF(Data!$A$2:$A$1823='Ratios - Total'!$A1567,Data!$C$2:$C$1823,0),0))/INDEX(Data!$G$2:$G$1823,MATCH('Ratios - Total'!$C1567,IF(Data!$A$2:$A$1823='Ratios - Total'!$A1567,Data!$C$2:$C$1823,0),0)),"Missing Data")</f>
        <v>Missing Data</v>
      </c>
    </row>
    <row r="1568" spans="1:24" x14ac:dyDescent="0.25">
      <c r="A1568" s="22" t="s">
        <v>10</v>
      </c>
      <c r="B1568" s="22" t="s">
        <v>11</v>
      </c>
      <c r="C1568" s="22">
        <v>2008</v>
      </c>
      <c r="D1568" s="5">
        <f t="array" ref="D1568">IFERROR(INDEX(Data!$H$2:$H$1823,MATCH('Ratios - Total'!$C1568,IF(Data!$A$2:$A$1823='Ratios - Total'!$A1568,Data!$C$2:$C$1823,0),0))/INDEX(Data!$D$2:$D$1823,MATCH('Ratios - Total'!$C1568,IF(Data!$A$2:$A$1823='Ratios - Total'!$A1568,Data!$C$2:$C$1823,0),0)),"Missing Data")</f>
        <v>1627.0519990231528</v>
      </c>
      <c r="E1568" s="22"/>
      <c r="F1568" s="5">
        <f t="array" ref="F1568">IFERROR(INDEX(Data!$G$2:$G$1823,MATCH('Ratios - Total'!$C1568,IF(Data!$A$2:$A$1823='Ratios - Total'!$A1568,Data!$C$2:$C$1823,0),0))/INDEX(Data!$D$2:$D$1823,MATCH('Ratios - Total'!$C1568,IF(Data!$A$2:$A$1823='Ratios - Total'!$A1568,Data!$C$2:$C$1823,0),0)),"Missing Data")</f>
        <v>0</v>
      </c>
      <c r="G1568" s="5"/>
      <c r="H1568" s="5" t="str">
        <f t="array" ref="H1568">IFERROR(INDEX(Data!$H$2:$H$1823,MATCH('Ratios - Total'!$C1568,IF(Data!$A$2:$A$1823='Ratios - Total'!$A1568,Data!$C$2:$C$1823,0),0))/INDEX(Data!$G$2:$G$1823,MATCH('Ratios - Total'!$C1568,IF(Data!$A$2:$A$1823='Ratios - Total'!$A1568,Data!$C$2:$C$1823,0),0)),"Missing Data")</f>
        <v>Missing Data</v>
      </c>
      <c r="I1568" s="5">
        <f t="array" ref="I1568">IFERROR(INDEX(Data!$G$2:$G$1823,MATCH('Ratios - Total'!$C1568,IF(Data!$A$2:$A$1823='Ratios - Total'!$A1568,Data!$C$2:$C$1823,0),0))/INDEX(Data!$D$2:$D$1823,MATCH('Ratios - Total'!$C1568,IF(Data!$A$2:$A$1823='Ratios - Total'!$A1568,Data!$C$2:$C$1823,0),0)),"Missing Data")</f>
        <v>0</v>
      </c>
      <c r="J1568" s="22"/>
      <c r="K1568" s="5">
        <f t="array" ref="K1568">IFERROR(INDEX(Data!$E$2:$E$1823,MATCH('Ratios - Total'!$C1568,IF(Data!$A$2:$A$1823='Ratios - Total'!$A1568,Data!$C$2:$C$1823,0),0))/INDEX(Data!$D$2:$D$1823,MATCH('Ratios - Total'!$C1568,IF(Data!$A$2:$A$1823='Ratios - Total'!$A1568,Data!$C$2:$C$1823,0),0)),"Missing Data")</f>
        <v>0</v>
      </c>
      <c r="L1568" s="5"/>
      <c r="M1568" s="5" t="str">
        <f t="array" ref="M1568">IFERROR(INDEX(Data!$F$2:$F$1823,MATCH('Ratios - Total'!$C1568,IF(Data!$A$2:$A$1823='Ratios - Total'!$A1568,Data!$C$2:$C$1823,0),0))/INDEX(Data!$E$2:$E$1823,MATCH('Ratios - Total'!$C1568,IF(Data!$A$2:$A$1823='Ratios - Total'!$A1568,Data!$C$2:$C$1823,0),0)),"Missing Data")</f>
        <v>Missing Data</v>
      </c>
      <c r="N1568" s="5"/>
      <c r="O1568" s="5" t="str">
        <f t="array" ref="O1568">IFERROR(INDEX(Data!$G$2:$G$1823,MATCH('Ratios - Total'!$C1568,IF(Data!$A$2:$A$1823='Ratios - Total'!$A1568,Data!$C$2:$C$1823,0),0))/INDEX(Data!$F$2:$F$1823,MATCH('Ratios - Total'!$C1568,IF(Data!$A$2:$A$1823='Ratios - Total'!$A1568,Data!$C$2:$C$1823,0),0)),"Missing Data")</f>
        <v>Missing Data</v>
      </c>
      <c r="P1568" s="5" t="str">
        <f t="array" ref="P1568">IFERROR(INDEX(Data!$H$2:$H$1823,MATCH('Ratios - Total'!$C1568,IF(Data!$A$2:$A$1823='Ratios - Total'!$A1568,Data!$C$2:$C$1823,0),0))/INDEX(Data!$G$2:$G$1823,MATCH('Ratios - Total'!$C1568,IF(Data!$A$2:$A$1823='Ratios - Total'!$A1568,Data!$C$2:$C$1823,0),0)),"Missing Data")</f>
        <v>Missing Data</v>
      </c>
      <c r="Q1568" s="5"/>
      <c r="R1568" s="5" t="str">
        <f t="array" ref="R1568">IFERROR(INDEX(Data!$L$2:$L$1823,MATCH('Ratios - Total'!$C1568,IF(Data!$A$2:$A$1823='Ratios - Total'!$A1568,Data!$C$2:$C$1823,0),0))/INDEX(Data!$G$2:$G$1823,MATCH('Ratios - Total'!$C1568,IF(Data!$A$2:$A$1823='Ratios - Total'!$A1568,Data!$C$2:$C$1823,0),0)),"Missing Data")</f>
        <v>Missing Data</v>
      </c>
      <c r="S1568" s="5"/>
      <c r="T1568" s="5">
        <f t="array" ref="T1568">IFERROR(INDEX(Data!$H$2:$H$1823,MATCH('Ratios - Total'!$C1568,IF(Data!$A$2:$A$1823='Ratios - Total'!$A1568,Data!$C$2:$C$1823,0),0))/INDEX(Data!$L$2:$L$1823,MATCH('Ratios - Total'!$C1568,IF(Data!$A$2:$A$1823='Ratios - Total'!$A1568,Data!$C$2:$C$1823,0),0)),"Missing Data")</f>
        <v>67072.734250190013</v>
      </c>
      <c r="U1568" s="5">
        <f t="array" ref="U1568">IFERROR(INDEX(Data!$K$2:$K$1823,MATCH('Ratios - Total'!$C1568,IF(Data!$A$2:$A$1823='Ratios - Total'!$A1568,Data!$C$2:$C$1823,0),0))/INDEX(Data!$H$2:$H$1823,MATCH('Ratios - Total'!$C1568,IF(Data!$A$2:$A$1823='Ratios - Total'!$A1568,Data!$C$2:$C$1823,0),0)),"Missing Data")</f>
        <v>0.42822211654000536</v>
      </c>
      <c r="V1568" s="5">
        <f t="array" ref="V1568">IFERROR(INDEX(Data!$K$2:$K$1823,MATCH('Ratios - Total'!$C1568,IF(Data!$A$2:$A$1823='Ratios - Total'!$A1568,Data!$C$2:$C$1823,0),0))/INDEX(Data!$L$2:$L$1823,MATCH('Ratios - Total'!$C1568,IF(Data!$A$2:$A$1823='Ratios - Total'!$A1568,Data!$C$2:$C$1823,0),0)),"Missing Data")</f>
        <v>28722.028222741679</v>
      </c>
      <c r="W1568" s="5">
        <f t="shared" si="24"/>
        <v>38350.706027448337</v>
      </c>
      <c r="X1568" s="5" t="str">
        <f t="array" ref="X1568">IFERROR(INDEX(Data!$K$2:$K$1823,MATCH('Ratios - Total'!$C1568,IF(Data!$A$2:$A$1823='Ratios - Total'!$A1568,Data!$C$2:$C$1823,0),0))/INDEX(Data!$G$2:$G$1823,MATCH('Ratios - Total'!$C1568,IF(Data!$A$2:$A$1823='Ratios - Total'!$A1568,Data!$C$2:$C$1823,0),0)),"Missing Data")</f>
        <v>Missing Data</v>
      </c>
    </row>
    <row r="1569" spans="1:24" x14ac:dyDescent="0.25">
      <c r="A1569" s="22" t="s">
        <v>12</v>
      </c>
      <c r="B1569" s="22" t="s">
        <v>13</v>
      </c>
      <c r="C1569" s="22">
        <v>2008</v>
      </c>
      <c r="D1569" s="5">
        <f t="array" ref="D1569">IFERROR(INDEX(Data!$H$2:$H$1823,MATCH('Ratios - Total'!$C1569,IF(Data!$A$2:$A$1823='Ratios - Total'!$A1569,Data!$C$2:$C$1823,0),0))/INDEX(Data!$D$2:$D$1823,MATCH('Ratios - Total'!$C1569,IF(Data!$A$2:$A$1823='Ratios - Total'!$A1569,Data!$C$2:$C$1823,0),0)),"Missing Data")</f>
        <v>2156.5492110948494</v>
      </c>
      <c r="E1569" s="22"/>
      <c r="F1569" s="5">
        <f t="array" ref="F1569">IFERROR(INDEX(Data!$G$2:$G$1823,MATCH('Ratios - Total'!$C1569,IF(Data!$A$2:$A$1823='Ratios - Total'!$A1569,Data!$C$2:$C$1823,0),0))/INDEX(Data!$D$2:$D$1823,MATCH('Ratios - Total'!$C1569,IF(Data!$A$2:$A$1823='Ratios - Total'!$A1569,Data!$C$2:$C$1823,0),0)),"Missing Data")</f>
        <v>0</v>
      </c>
      <c r="G1569" s="5"/>
      <c r="H1569" s="5" t="str">
        <f t="array" ref="H1569">IFERROR(INDEX(Data!$H$2:$H$1823,MATCH('Ratios - Total'!$C1569,IF(Data!$A$2:$A$1823='Ratios - Total'!$A1569,Data!$C$2:$C$1823,0),0))/INDEX(Data!$G$2:$G$1823,MATCH('Ratios - Total'!$C1569,IF(Data!$A$2:$A$1823='Ratios - Total'!$A1569,Data!$C$2:$C$1823,0),0)),"Missing Data")</f>
        <v>Missing Data</v>
      </c>
      <c r="I1569" s="5">
        <f t="array" ref="I1569">IFERROR(INDEX(Data!$G$2:$G$1823,MATCH('Ratios - Total'!$C1569,IF(Data!$A$2:$A$1823='Ratios - Total'!$A1569,Data!$C$2:$C$1823,0),0))/INDEX(Data!$D$2:$D$1823,MATCH('Ratios - Total'!$C1569,IF(Data!$A$2:$A$1823='Ratios - Total'!$A1569,Data!$C$2:$C$1823,0),0)),"Missing Data")</f>
        <v>0</v>
      </c>
      <c r="J1569" s="22"/>
      <c r="K1569" s="5">
        <f t="array" ref="K1569">IFERROR(INDEX(Data!$E$2:$E$1823,MATCH('Ratios - Total'!$C1569,IF(Data!$A$2:$A$1823='Ratios - Total'!$A1569,Data!$C$2:$C$1823,0),0))/INDEX(Data!$D$2:$D$1823,MATCH('Ratios - Total'!$C1569,IF(Data!$A$2:$A$1823='Ratios - Total'!$A1569,Data!$C$2:$C$1823,0),0)),"Missing Data")</f>
        <v>0</v>
      </c>
      <c r="L1569" s="5"/>
      <c r="M1569" s="5" t="str">
        <f t="array" ref="M1569">IFERROR(INDEX(Data!$F$2:$F$1823,MATCH('Ratios - Total'!$C1569,IF(Data!$A$2:$A$1823='Ratios - Total'!$A1569,Data!$C$2:$C$1823,0),0))/INDEX(Data!$E$2:$E$1823,MATCH('Ratios - Total'!$C1569,IF(Data!$A$2:$A$1823='Ratios - Total'!$A1569,Data!$C$2:$C$1823,0),0)),"Missing Data")</f>
        <v>Missing Data</v>
      </c>
      <c r="N1569" s="5"/>
      <c r="O1569" s="5" t="str">
        <f t="array" ref="O1569">IFERROR(INDEX(Data!$G$2:$G$1823,MATCH('Ratios - Total'!$C1569,IF(Data!$A$2:$A$1823='Ratios - Total'!$A1569,Data!$C$2:$C$1823,0),0))/INDEX(Data!$F$2:$F$1823,MATCH('Ratios - Total'!$C1569,IF(Data!$A$2:$A$1823='Ratios - Total'!$A1569,Data!$C$2:$C$1823,0),0)),"Missing Data")</f>
        <v>Missing Data</v>
      </c>
      <c r="P1569" s="5" t="str">
        <f t="array" ref="P1569">IFERROR(INDEX(Data!$H$2:$H$1823,MATCH('Ratios - Total'!$C1569,IF(Data!$A$2:$A$1823='Ratios - Total'!$A1569,Data!$C$2:$C$1823,0),0))/INDEX(Data!$G$2:$G$1823,MATCH('Ratios - Total'!$C1569,IF(Data!$A$2:$A$1823='Ratios - Total'!$A1569,Data!$C$2:$C$1823,0),0)),"Missing Data")</f>
        <v>Missing Data</v>
      </c>
      <c r="Q1569" s="5"/>
      <c r="R1569" s="5" t="str">
        <f t="array" ref="R1569">IFERROR(INDEX(Data!$L$2:$L$1823,MATCH('Ratios - Total'!$C1569,IF(Data!$A$2:$A$1823='Ratios - Total'!$A1569,Data!$C$2:$C$1823,0),0))/INDEX(Data!$G$2:$G$1823,MATCH('Ratios - Total'!$C1569,IF(Data!$A$2:$A$1823='Ratios - Total'!$A1569,Data!$C$2:$C$1823,0),0)),"Missing Data")</f>
        <v>Missing Data</v>
      </c>
      <c r="S1569" s="5"/>
      <c r="T1569" s="5">
        <f t="array" ref="T1569">IFERROR(INDEX(Data!$H$2:$H$1823,MATCH('Ratios - Total'!$C1569,IF(Data!$A$2:$A$1823='Ratios - Total'!$A1569,Data!$C$2:$C$1823,0),0))/INDEX(Data!$L$2:$L$1823,MATCH('Ratios - Total'!$C1569,IF(Data!$A$2:$A$1823='Ratios - Total'!$A1569,Data!$C$2:$C$1823,0),0)),"Missing Data")</f>
        <v>113989.93237633012</v>
      </c>
      <c r="U1569" s="5">
        <f t="array" ref="U1569">IFERROR(INDEX(Data!$K$2:$K$1823,MATCH('Ratios - Total'!$C1569,IF(Data!$A$2:$A$1823='Ratios - Total'!$A1569,Data!$C$2:$C$1823,0),0))/INDEX(Data!$H$2:$H$1823,MATCH('Ratios - Total'!$C1569,IF(Data!$A$2:$A$1823='Ratios - Total'!$A1569,Data!$C$2:$C$1823,0),0)),"Missing Data")</f>
        <v>0.42694180241689567</v>
      </c>
      <c r="V1569" s="5">
        <f t="array" ref="V1569">IFERROR(INDEX(Data!$K$2:$K$1823,MATCH('Ratios - Total'!$C1569,IF(Data!$A$2:$A$1823='Ratios - Total'!$A1569,Data!$C$2:$C$1823,0),0))/INDEX(Data!$L$2:$L$1823,MATCH('Ratios - Total'!$C1569,IF(Data!$A$2:$A$1823='Ratios - Total'!$A1569,Data!$C$2:$C$1823,0),0)),"Missing Data")</f>
        <v>48667.067186130436</v>
      </c>
      <c r="W1569" s="5">
        <f t="shared" si="24"/>
        <v>65322.865190199685</v>
      </c>
      <c r="X1569" s="5" t="str">
        <f t="array" ref="X1569">IFERROR(INDEX(Data!$K$2:$K$1823,MATCH('Ratios - Total'!$C1569,IF(Data!$A$2:$A$1823='Ratios - Total'!$A1569,Data!$C$2:$C$1823,0),0))/INDEX(Data!$G$2:$G$1823,MATCH('Ratios - Total'!$C1569,IF(Data!$A$2:$A$1823='Ratios - Total'!$A1569,Data!$C$2:$C$1823,0),0)),"Missing Data")</f>
        <v>Missing Data</v>
      </c>
    </row>
    <row r="1570" spans="1:24" x14ac:dyDescent="0.25">
      <c r="A1570" s="22" t="s">
        <v>14</v>
      </c>
      <c r="B1570" s="22" t="s">
        <v>15</v>
      </c>
      <c r="C1570" s="22">
        <v>2008</v>
      </c>
      <c r="D1570" s="5">
        <f t="array" ref="D1570">IFERROR(INDEX(Data!$H$2:$H$1823,MATCH('Ratios - Total'!$C1570,IF(Data!$A$2:$A$1823='Ratios - Total'!$A1570,Data!$C$2:$C$1823,0),0))/INDEX(Data!$D$2:$D$1823,MATCH('Ratios - Total'!$C1570,IF(Data!$A$2:$A$1823='Ratios - Total'!$A1570,Data!$C$2:$C$1823,0),0)),"Missing Data")</f>
        <v>1900.5836052297366</v>
      </c>
      <c r="E1570" s="22"/>
      <c r="F1570" s="5">
        <f t="array" ref="F1570">IFERROR(INDEX(Data!$G$2:$G$1823,MATCH('Ratios - Total'!$C1570,IF(Data!$A$2:$A$1823='Ratios - Total'!$A1570,Data!$C$2:$C$1823,0),0))/INDEX(Data!$D$2:$D$1823,MATCH('Ratios - Total'!$C1570,IF(Data!$A$2:$A$1823='Ratios - Total'!$A1570,Data!$C$2:$C$1823,0),0)),"Missing Data")</f>
        <v>0</v>
      </c>
      <c r="G1570" s="5"/>
      <c r="H1570" s="5" t="str">
        <f t="array" ref="H1570">IFERROR(INDEX(Data!$H$2:$H$1823,MATCH('Ratios - Total'!$C1570,IF(Data!$A$2:$A$1823='Ratios - Total'!$A1570,Data!$C$2:$C$1823,0),0))/INDEX(Data!$G$2:$G$1823,MATCH('Ratios - Total'!$C1570,IF(Data!$A$2:$A$1823='Ratios - Total'!$A1570,Data!$C$2:$C$1823,0),0)),"Missing Data")</f>
        <v>Missing Data</v>
      </c>
      <c r="I1570" s="5">
        <f t="array" ref="I1570">IFERROR(INDEX(Data!$G$2:$G$1823,MATCH('Ratios - Total'!$C1570,IF(Data!$A$2:$A$1823='Ratios - Total'!$A1570,Data!$C$2:$C$1823,0),0))/INDEX(Data!$D$2:$D$1823,MATCH('Ratios - Total'!$C1570,IF(Data!$A$2:$A$1823='Ratios - Total'!$A1570,Data!$C$2:$C$1823,0),0)),"Missing Data")</f>
        <v>0</v>
      </c>
      <c r="J1570" s="22"/>
      <c r="K1570" s="5">
        <f t="array" ref="K1570">IFERROR(INDEX(Data!$E$2:$E$1823,MATCH('Ratios - Total'!$C1570,IF(Data!$A$2:$A$1823='Ratios - Total'!$A1570,Data!$C$2:$C$1823,0),0))/INDEX(Data!$D$2:$D$1823,MATCH('Ratios - Total'!$C1570,IF(Data!$A$2:$A$1823='Ratios - Total'!$A1570,Data!$C$2:$C$1823,0),0)),"Missing Data")</f>
        <v>0</v>
      </c>
      <c r="L1570" s="5"/>
      <c r="M1570" s="5" t="str">
        <f t="array" ref="M1570">IFERROR(INDEX(Data!$F$2:$F$1823,MATCH('Ratios - Total'!$C1570,IF(Data!$A$2:$A$1823='Ratios - Total'!$A1570,Data!$C$2:$C$1823,0),0))/INDEX(Data!$E$2:$E$1823,MATCH('Ratios - Total'!$C1570,IF(Data!$A$2:$A$1823='Ratios - Total'!$A1570,Data!$C$2:$C$1823,0),0)),"Missing Data")</f>
        <v>Missing Data</v>
      </c>
      <c r="N1570" s="5"/>
      <c r="O1570" s="5" t="str">
        <f t="array" ref="O1570">IFERROR(INDEX(Data!$G$2:$G$1823,MATCH('Ratios - Total'!$C1570,IF(Data!$A$2:$A$1823='Ratios - Total'!$A1570,Data!$C$2:$C$1823,0),0))/INDEX(Data!$F$2:$F$1823,MATCH('Ratios - Total'!$C1570,IF(Data!$A$2:$A$1823='Ratios - Total'!$A1570,Data!$C$2:$C$1823,0),0)),"Missing Data")</f>
        <v>Missing Data</v>
      </c>
      <c r="P1570" s="5" t="str">
        <f t="array" ref="P1570">IFERROR(INDEX(Data!$H$2:$H$1823,MATCH('Ratios - Total'!$C1570,IF(Data!$A$2:$A$1823='Ratios - Total'!$A1570,Data!$C$2:$C$1823,0),0))/INDEX(Data!$G$2:$G$1823,MATCH('Ratios - Total'!$C1570,IF(Data!$A$2:$A$1823='Ratios - Total'!$A1570,Data!$C$2:$C$1823,0),0)),"Missing Data")</f>
        <v>Missing Data</v>
      </c>
      <c r="Q1570" s="5"/>
      <c r="R1570" s="5" t="str">
        <f t="array" ref="R1570">IFERROR(INDEX(Data!$L$2:$L$1823,MATCH('Ratios - Total'!$C1570,IF(Data!$A$2:$A$1823='Ratios - Total'!$A1570,Data!$C$2:$C$1823,0),0))/INDEX(Data!$G$2:$G$1823,MATCH('Ratios - Total'!$C1570,IF(Data!$A$2:$A$1823='Ratios - Total'!$A1570,Data!$C$2:$C$1823,0),0)),"Missing Data")</f>
        <v>Missing Data</v>
      </c>
      <c r="S1570" s="5"/>
      <c r="T1570" s="5">
        <f t="array" ref="T1570">IFERROR(INDEX(Data!$H$2:$H$1823,MATCH('Ratios - Total'!$C1570,IF(Data!$A$2:$A$1823='Ratios - Total'!$A1570,Data!$C$2:$C$1823,0),0))/INDEX(Data!$L$2:$L$1823,MATCH('Ratios - Total'!$C1570,IF(Data!$A$2:$A$1823='Ratios - Total'!$A1570,Data!$C$2:$C$1823,0),0)),"Missing Data")</f>
        <v>91265.977314464733</v>
      </c>
      <c r="U1570" s="5">
        <f t="array" ref="U1570">IFERROR(INDEX(Data!$K$2:$K$1823,MATCH('Ratios - Total'!$C1570,IF(Data!$A$2:$A$1823='Ratios - Total'!$A1570,Data!$C$2:$C$1823,0),0))/INDEX(Data!$H$2:$H$1823,MATCH('Ratios - Total'!$C1570,IF(Data!$A$2:$A$1823='Ratios - Total'!$A1570,Data!$C$2:$C$1823,0),0)),"Missing Data")</f>
        <v>0.37524172771442332</v>
      </c>
      <c r="V1570" s="5">
        <f t="array" ref="V1570">IFERROR(INDEX(Data!$K$2:$K$1823,MATCH('Ratios - Total'!$C1570,IF(Data!$A$2:$A$1823='Ratios - Total'!$A1570,Data!$C$2:$C$1823,0),0))/INDEX(Data!$L$2:$L$1823,MATCH('Ratios - Total'!$C1570,IF(Data!$A$2:$A$1823='Ratios - Total'!$A1570,Data!$C$2:$C$1823,0),0)),"Missing Data")</f>
        <v>34246.803009025112</v>
      </c>
      <c r="W1570" s="5">
        <f t="shared" si="24"/>
        <v>57019.174305439621</v>
      </c>
      <c r="X1570" s="5" t="str">
        <f t="array" ref="X1570">IFERROR(INDEX(Data!$K$2:$K$1823,MATCH('Ratios - Total'!$C1570,IF(Data!$A$2:$A$1823='Ratios - Total'!$A1570,Data!$C$2:$C$1823,0),0))/INDEX(Data!$G$2:$G$1823,MATCH('Ratios - Total'!$C1570,IF(Data!$A$2:$A$1823='Ratios - Total'!$A1570,Data!$C$2:$C$1823,0),0)),"Missing Data")</f>
        <v>Missing Data</v>
      </c>
    </row>
    <row r="1571" spans="1:24" x14ac:dyDescent="0.25">
      <c r="A1571" s="22" t="s">
        <v>16</v>
      </c>
      <c r="B1571" s="22" t="s">
        <v>17</v>
      </c>
      <c r="C1571" s="22">
        <v>2008</v>
      </c>
      <c r="D1571" s="5">
        <f t="array" ref="D1571">IFERROR(INDEX(Data!$H$2:$H$1823,MATCH('Ratios - Total'!$C1571,IF(Data!$A$2:$A$1823='Ratios - Total'!$A1571,Data!$C$2:$C$1823,0),0))/INDEX(Data!$D$2:$D$1823,MATCH('Ratios - Total'!$C1571,IF(Data!$A$2:$A$1823='Ratios - Total'!$A1571,Data!$C$2:$C$1823,0),0)),"Missing Data")</f>
        <v>2498.9563171487648</v>
      </c>
      <c r="E1571" s="22"/>
      <c r="F1571" s="5">
        <f t="array" ref="F1571">IFERROR(INDEX(Data!$G$2:$G$1823,MATCH('Ratios - Total'!$C1571,IF(Data!$A$2:$A$1823='Ratios - Total'!$A1571,Data!$C$2:$C$1823,0),0))/INDEX(Data!$D$2:$D$1823,MATCH('Ratios - Total'!$C1571,IF(Data!$A$2:$A$1823='Ratios - Total'!$A1571,Data!$C$2:$C$1823,0),0)),"Missing Data")</f>
        <v>0</v>
      </c>
      <c r="G1571" s="5"/>
      <c r="H1571" s="5" t="str">
        <f t="array" ref="H1571">IFERROR(INDEX(Data!$H$2:$H$1823,MATCH('Ratios - Total'!$C1571,IF(Data!$A$2:$A$1823='Ratios - Total'!$A1571,Data!$C$2:$C$1823,0),0))/INDEX(Data!$G$2:$G$1823,MATCH('Ratios - Total'!$C1571,IF(Data!$A$2:$A$1823='Ratios - Total'!$A1571,Data!$C$2:$C$1823,0),0)),"Missing Data")</f>
        <v>Missing Data</v>
      </c>
      <c r="I1571" s="5">
        <f t="array" ref="I1571">IFERROR(INDEX(Data!$G$2:$G$1823,MATCH('Ratios - Total'!$C1571,IF(Data!$A$2:$A$1823='Ratios - Total'!$A1571,Data!$C$2:$C$1823,0),0))/INDEX(Data!$D$2:$D$1823,MATCH('Ratios - Total'!$C1571,IF(Data!$A$2:$A$1823='Ratios - Total'!$A1571,Data!$C$2:$C$1823,0),0)),"Missing Data")</f>
        <v>0</v>
      </c>
      <c r="J1571" s="22"/>
      <c r="K1571" s="5">
        <f t="array" ref="K1571">IFERROR(INDEX(Data!$E$2:$E$1823,MATCH('Ratios - Total'!$C1571,IF(Data!$A$2:$A$1823='Ratios - Total'!$A1571,Data!$C$2:$C$1823,0),0))/INDEX(Data!$D$2:$D$1823,MATCH('Ratios - Total'!$C1571,IF(Data!$A$2:$A$1823='Ratios - Total'!$A1571,Data!$C$2:$C$1823,0),0)),"Missing Data")</f>
        <v>0</v>
      </c>
      <c r="L1571" s="5"/>
      <c r="M1571" s="5" t="str">
        <f t="array" ref="M1571">IFERROR(INDEX(Data!$F$2:$F$1823,MATCH('Ratios - Total'!$C1571,IF(Data!$A$2:$A$1823='Ratios - Total'!$A1571,Data!$C$2:$C$1823,0),0))/INDEX(Data!$E$2:$E$1823,MATCH('Ratios - Total'!$C1571,IF(Data!$A$2:$A$1823='Ratios - Total'!$A1571,Data!$C$2:$C$1823,0),0)),"Missing Data")</f>
        <v>Missing Data</v>
      </c>
      <c r="N1571" s="5"/>
      <c r="O1571" s="5" t="str">
        <f t="array" ref="O1571">IFERROR(INDEX(Data!$G$2:$G$1823,MATCH('Ratios - Total'!$C1571,IF(Data!$A$2:$A$1823='Ratios - Total'!$A1571,Data!$C$2:$C$1823,0),0))/INDEX(Data!$F$2:$F$1823,MATCH('Ratios - Total'!$C1571,IF(Data!$A$2:$A$1823='Ratios - Total'!$A1571,Data!$C$2:$C$1823,0),0)),"Missing Data")</f>
        <v>Missing Data</v>
      </c>
      <c r="P1571" s="5" t="str">
        <f t="array" ref="P1571">IFERROR(INDEX(Data!$H$2:$H$1823,MATCH('Ratios - Total'!$C1571,IF(Data!$A$2:$A$1823='Ratios - Total'!$A1571,Data!$C$2:$C$1823,0),0))/INDEX(Data!$G$2:$G$1823,MATCH('Ratios - Total'!$C1571,IF(Data!$A$2:$A$1823='Ratios - Total'!$A1571,Data!$C$2:$C$1823,0),0)),"Missing Data")</f>
        <v>Missing Data</v>
      </c>
      <c r="Q1571" s="5"/>
      <c r="R1571" s="5" t="str">
        <f t="array" ref="R1571">IFERROR(INDEX(Data!$L$2:$L$1823,MATCH('Ratios - Total'!$C1571,IF(Data!$A$2:$A$1823='Ratios - Total'!$A1571,Data!$C$2:$C$1823,0),0))/INDEX(Data!$G$2:$G$1823,MATCH('Ratios - Total'!$C1571,IF(Data!$A$2:$A$1823='Ratios - Total'!$A1571,Data!$C$2:$C$1823,0),0)),"Missing Data")</f>
        <v>Missing Data</v>
      </c>
      <c r="S1571" s="5"/>
      <c r="T1571" s="5">
        <f t="array" ref="T1571">IFERROR(INDEX(Data!$H$2:$H$1823,MATCH('Ratios - Total'!$C1571,IF(Data!$A$2:$A$1823='Ratios - Total'!$A1571,Data!$C$2:$C$1823,0),0))/INDEX(Data!$L$2:$L$1823,MATCH('Ratios - Total'!$C1571,IF(Data!$A$2:$A$1823='Ratios - Total'!$A1571,Data!$C$2:$C$1823,0),0)),"Missing Data")</f>
        <v>99667.563274764339</v>
      </c>
      <c r="U1571" s="5">
        <f t="array" ref="U1571">IFERROR(INDEX(Data!$K$2:$K$1823,MATCH('Ratios - Total'!$C1571,IF(Data!$A$2:$A$1823='Ratios - Total'!$A1571,Data!$C$2:$C$1823,0),0))/INDEX(Data!$H$2:$H$1823,MATCH('Ratios - Total'!$C1571,IF(Data!$A$2:$A$1823='Ratios - Total'!$A1571,Data!$C$2:$C$1823,0),0)),"Missing Data")</f>
        <v>0.45713470761194486</v>
      </c>
      <c r="V1571" s="5">
        <f t="array" ref="V1571">IFERROR(INDEX(Data!$K$2:$K$1823,MATCH('Ratios - Total'!$C1571,IF(Data!$A$2:$A$1823='Ratios - Total'!$A1571,Data!$C$2:$C$1823,0),0))/INDEX(Data!$L$2:$L$1823,MATCH('Ratios - Total'!$C1571,IF(Data!$A$2:$A$1823='Ratios - Total'!$A1571,Data!$C$2:$C$1823,0),0)),"Missing Data")</f>
        <v>45561.502396004413</v>
      </c>
      <c r="W1571" s="5">
        <f t="shared" ref="W1571:W1634" si="25">T1571-V1571</f>
        <v>54106.060878759927</v>
      </c>
      <c r="X1571" s="5" t="str">
        <f t="array" ref="X1571">IFERROR(INDEX(Data!$K$2:$K$1823,MATCH('Ratios - Total'!$C1571,IF(Data!$A$2:$A$1823='Ratios - Total'!$A1571,Data!$C$2:$C$1823,0),0))/INDEX(Data!$G$2:$G$1823,MATCH('Ratios - Total'!$C1571,IF(Data!$A$2:$A$1823='Ratios - Total'!$A1571,Data!$C$2:$C$1823,0),0)),"Missing Data")</f>
        <v>Missing Data</v>
      </c>
    </row>
    <row r="1572" spans="1:24" x14ac:dyDescent="0.25">
      <c r="A1572" s="22" t="s">
        <v>18</v>
      </c>
      <c r="B1572" s="22" t="s">
        <v>19</v>
      </c>
      <c r="C1572" s="22">
        <v>2008</v>
      </c>
      <c r="D1572" s="5">
        <f t="array" ref="D1572">IFERROR(INDEX(Data!$H$2:$H$1823,MATCH('Ratios - Total'!$C1572,IF(Data!$A$2:$A$1823='Ratios - Total'!$A1572,Data!$C$2:$C$1823,0),0))/INDEX(Data!$D$2:$D$1823,MATCH('Ratios - Total'!$C1572,IF(Data!$A$2:$A$1823='Ratios - Total'!$A1572,Data!$C$2:$C$1823,0),0)),"Missing Data")</f>
        <v>2207.3746076929515</v>
      </c>
      <c r="E1572" s="22"/>
      <c r="F1572" s="5">
        <f t="array" ref="F1572">IFERROR(INDEX(Data!$G$2:$G$1823,MATCH('Ratios - Total'!$C1572,IF(Data!$A$2:$A$1823='Ratios - Total'!$A1572,Data!$C$2:$C$1823,0),0))/INDEX(Data!$D$2:$D$1823,MATCH('Ratios - Total'!$C1572,IF(Data!$A$2:$A$1823='Ratios - Total'!$A1572,Data!$C$2:$C$1823,0),0)),"Missing Data")</f>
        <v>0</v>
      </c>
      <c r="G1572" s="5"/>
      <c r="H1572" s="5" t="str">
        <f t="array" ref="H1572">IFERROR(INDEX(Data!$H$2:$H$1823,MATCH('Ratios - Total'!$C1572,IF(Data!$A$2:$A$1823='Ratios - Total'!$A1572,Data!$C$2:$C$1823,0),0))/INDEX(Data!$G$2:$G$1823,MATCH('Ratios - Total'!$C1572,IF(Data!$A$2:$A$1823='Ratios - Total'!$A1572,Data!$C$2:$C$1823,0),0)),"Missing Data")</f>
        <v>Missing Data</v>
      </c>
      <c r="I1572" s="5">
        <f t="array" ref="I1572">IFERROR(INDEX(Data!$G$2:$G$1823,MATCH('Ratios - Total'!$C1572,IF(Data!$A$2:$A$1823='Ratios - Total'!$A1572,Data!$C$2:$C$1823,0),0))/INDEX(Data!$D$2:$D$1823,MATCH('Ratios - Total'!$C1572,IF(Data!$A$2:$A$1823='Ratios - Total'!$A1572,Data!$C$2:$C$1823,0),0)),"Missing Data")</f>
        <v>0</v>
      </c>
      <c r="J1572" s="22"/>
      <c r="K1572" s="5">
        <f t="array" ref="K1572">IFERROR(INDEX(Data!$E$2:$E$1823,MATCH('Ratios - Total'!$C1572,IF(Data!$A$2:$A$1823='Ratios - Total'!$A1572,Data!$C$2:$C$1823,0),0))/INDEX(Data!$D$2:$D$1823,MATCH('Ratios - Total'!$C1572,IF(Data!$A$2:$A$1823='Ratios - Total'!$A1572,Data!$C$2:$C$1823,0),0)),"Missing Data")</f>
        <v>0</v>
      </c>
      <c r="L1572" s="5"/>
      <c r="M1572" s="5" t="str">
        <f t="array" ref="M1572">IFERROR(INDEX(Data!$F$2:$F$1823,MATCH('Ratios - Total'!$C1572,IF(Data!$A$2:$A$1823='Ratios - Total'!$A1572,Data!$C$2:$C$1823,0),0))/INDEX(Data!$E$2:$E$1823,MATCH('Ratios - Total'!$C1572,IF(Data!$A$2:$A$1823='Ratios - Total'!$A1572,Data!$C$2:$C$1823,0),0)),"Missing Data")</f>
        <v>Missing Data</v>
      </c>
      <c r="N1572" s="5"/>
      <c r="O1572" s="5" t="str">
        <f t="array" ref="O1572">IFERROR(INDEX(Data!$G$2:$G$1823,MATCH('Ratios - Total'!$C1572,IF(Data!$A$2:$A$1823='Ratios - Total'!$A1572,Data!$C$2:$C$1823,0),0))/INDEX(Data!$F$2:$F$1823,MATCH('Ratios - Total'!$C1572,IF(Data!$A$2:$A$1823='Ratios - Total'!$A1572,Data!$C$2:$C$1823,0),0)),"Missing Data")</f>
        <v>Missing Data</v>
      </c>
      <c r="P1572" s="5" t="str">
        <f t="array" ref="P1572">IFERROR(INDEX(Data!$H$2:$H$1823,MATCH('Ratios - Total'!$C1572,IF(Data!$A$2:$A$1823='Ratios - Total'!$A1572,Data!$C$2:$C$1823,0),0))/INDEX(Data!$G$2:$G$1823,MATCH('Ratios - Total'!$C1572,IF(Data!$A$2:$A$1823='Ratios - Total'!$A1572,Data!$C$2:$C$1823,0),0)),"Missing Data")</f>
        <v>Missing Data</v>
      </c>
      <c r="Q1572" s="5"/>
      <c r="R1572" s="5" t="str">
        <f t="array" ref="R1572">IFERROR(INDEX(Data!$L$2:$L$1823,MATCH('Ratios - Total'!$C1572,IF(Data!$A$2:$A$1823='Ratios - Total'!$A1572,Data!$C$2:$C$1823,0),0))/INDEX(Data!$G$2:$G$1823,MATCH('Ratios - Total'!$C1572,IF(Data!$A$2:$A$1823='Ratios - Total'!$A1572,Data!$C$2:$C$1823,0),0)),"Missing Data")</f>
        <v>Missing Data</v>
      </c>
      <c r="S1572" s="5"/>
      <c r="T1572" s="5">
        <f t="array" ref="T1572">IFERROR(INDEX(Data!$H$2:$H$1823,MATCH('Ratios - Total'!$C1572,IF(Data!$A$2:$A$1823='Ratios - Total'!$A1572,Data!$C$2:$C$1823,0),0))/INDEX(Data!$L$2:$L$1823,MATCH('Ratios - Total'!$C1572,IF(Data!$A$2:$A$1823='Ratios - Total'!$A1572,Data!$C$2:$C$1823,0),0)),"Missing Data")</f>
        <v>110409.20287476656</v>
      </c>
      <c r="U1572" s="5">
        <f t="array" ref="U1572">IFERROR(INDEX(Data!$K$2:$K$1823,MATCH('Ratios - Total'!$C1572,IF(Data!$A$2:$A$1823='Ratios - Total'!$A1572,Data!$C$2:$C$1823,0),0))/INDEX(Data!$H$2:$H$1823,MATCH('Ratios - Total'!$C1572,IF(Data!$A$2:$A$1823='Ratios - Total'!$A1572,Data!$C$2:$C$1823,0),0)),"Missing Data")</f>
        <v>0.37784449990119734</v>
      </c>
      <c r="V1572" s="5">
        <f t="array" ref="V1572">IFERROR(INDEX(Data!$K$2:$K$1823,MATCH('Ratios - Total'!$C1572,IF(Data!$A$2:$A$1823='Ratios - Total'!$A1572,Data!$C$2:$C$1823,0),0))/INDEX(Data!$L$2:$L$1823,MATCH('Ratios - Total'!$C1572,IF(Data!$A$2:$A$1823='Ratios - Total'!$A1572,Data!$C$2:$C$1823,0),0)),"Missing Data")</f>
        <v>41717.510044706018</v>
      </c>
      <c r="W1572" s="5">
        <f t="shared" si="25"/>
        <v>68691.69283006055</v>
      </c>
      <c r="X1572" s="5" t="str">
        <f t="array" ref="X1572">IFERROR(INDEX(Data!$K$2:$K$1823,MATCH('Ratios - Total'!$C1572,IF(Data!$A$2:$A$1823='Ratios - Total'!$A1572,Data!$C$2:$C$1823,0),0))/INDEX(Data!$G$2:$G$1823,MATCH('Ratios - Total'!$C1572,IF(Data!$A$2:$A$1823='Ratios - Total'!$A1572,Data!$C$2:$C$1823,0),0)),"Missing Data")</f>
        <v>Missing Data</v>
      </c>
    </row>
    <row r="1573" spans="1:24" x14ac:dyDescent="0.25">
      <c r="A1573" s="22" t="s">
        <v>20</v>
      </c>
      <c r="B1573" s="22" t="s">
        <v>21</v>
      </c>
      <c r="C1573" s="22">
        <v>2008</v>
      </c>
      <c r="D1573" s="5">
        <f t="array" ref="D1573">IFERROR(INDEX(Data!$H$2:$H$1823,MATCH('Ratios - Total'!$C1573,IF(Data!$A$2:$A$1823='Ratios - Total'!$A1573,Data!$C$2:$C$1823,0),0))/INDEX(Data!$D$2:$D$1823,MATCH('Ratios - Total'!$C1573,IF(Data!$A$2:$A$1823='Ratios - Total'!$A1573,Data!$C$2:$C$1823,0),0)),"Missing Data")</f>
        <v>4393.9916309915279</v>
      </c>
      <c r="E1573" s="22"/>
      <c r="F1573" s="5">
        <f t="array" ref="F1573">IFERROR(INDEX(Data!$G$2:$G$1823,MATCH('Ratios - Total'!$C1573,IF(Data!$A$2:$A$1823='Ratios - Total'!$A1573,Data!$C$2:$C$1823,0),0))/INDEX(Data!$D$2:$D$1823,MATCH('Ratios - Total'!$C1573,IF(Data!$A$2:$A$1823='Ratios - Total'!$A1573,Data!$C$2:$C$1823,0),0)),"Missing Data")</f>
        <v>0</v>
      </c>
      <c r="G1573" s="5"/>
      <c r="H1573" s="5" t="str">
        <f t="array" ref="H1573">IFERROR(INDEX(Data!$H$2:$H$1823,MATCH('Ratios - Total'!$C1573,IF(Data!$A$2:$A$1823='Ratios - Total'!$A1573,Data!$C$2:$C$1823,0),0))/INDEX(Data!$G$2:$G$1823,MATCH('Ratios - Total'!$C1573,IF(Data!$A$2:$A$1823='Ratios - Total'!$A1573,Data!$C$2:$C$1823,0),0)),"Missing Data")</f>
        <v>Missing Data</v>
      </c>
      <c r="I1573" s="5">
        <f t="array" ref="I1573">IFERROR(INDEX(Data!$G$2:$G$1823,MATCH('Ratios - Total'!$C1573,IF(Data!$A$2:$A$1823='Ratios - Total'!$A1573,Data!$C$2:$C$1823,0),0))/INDEX(Data!$D$2:$D$1823,MATCH('Ratios - Total'!$C1573,IF(Data!$A$2:$A$1823='Ratios - Total'!$A1573,Data!$C$2:$C$1823,0),0)),"Missing Data")</f>
        <v>0</v>
      </c>
      <c r="J1573" s="22"/>
      <c r="K1573" s="5">
        <f t="array" ref="K1573">IFERROR(INDEX(Data!$E$2:$E$1823,MATCH('Ratios - Total'!$C1573,IF(Data!$A$2:$A$1823='Ratios - Total'!$A1573,Data!$C$2:$C$1823,0),0))/INDEX(Data!$D$2:$D$1823,MATCH('Ratios - Total'!$C1573,IF(Data!$A$2:$A$1823='Ratios - Total'!$A1573,Data!$C$2:$C$1823,0),0)),"Missing Data")</f>
        <v>0</v>
      </c>
      <c r="L1573" s="5"/>
      <c r="M1573" s="5" t="str">
        <f t="array" ref="M1573">IFERROR(INDEX(Data!$F$2:$F$1823,MATCH('Ratios - Total'!$C1573,IF(Data!$A$2:$A$1823='Ratios - Total'!$A1573,Data!$C$2:$C$1823,0),0))/INDEX(Data!$E$2:$E$1823,MATCH('Ratios - Total'!$C1573,IF(Data!$A$2:$A$1823='Ratios - Total'!$A1573,Data!$C$2:$C$1823,0),0)),"Missing Data")</f>
        <v>Missing Data</v>
      </c>
      <c r="N1573" s="5"/>
      <c r="O1573" s="5" t="str">
        <f t="array" ref="O1573">IFERROR(INDEX(Data!$G$2:$G$1823,MATCH('Ratios - Total'!$C1573,IF(Data!$A$2:$A$1823='Ratios - Total'!$A1573,Data!$C$2:$C$1823,0),0))/INDEX(Data!$F$2:$F$1823,MATCH('Ratios - Total'!$C1573,IF(Data!$A$2:$A$1823='Ratios - Total'!$A1573,Data!$C$2:$C$1823,0),0)),"Missing Data")</f>
        <v>Missing Data</v>
      </c>
      <c r="P1573" s="5" t="str">
        <f t="array" ref="P1573">IFERROR(INDEX(Data!$H$2:$H$1823,MATCH('Ratios - Total'!$C1573,IF(Data!$A$2:$A$1823='Ratios - Total'!$A1573,Data!$C$2:$C$1823,0),0))/INDEX(Data!$G$2:$G$1823,MATCH('Ratios - Total'!$C1573,IF(Data!$A$2:$A$1823='Ratios - Total'!$A1573,Data!$C$2:$C$1823,0),0)),"Missing Data")</f>
        <v>Missing Data</v>
      </c>
      <c r="Q1573" s="5"/>
      <c r="R1573" s="5" t="str">
        <f t="array" ref="R1573">IFERROR(INDEX(Data!$L$2:$L$1823,MATCH('Ratios - Total'!$C1573,IF(Data!$A$2:$A$1823='Ratios - Total'!$A1573,Data!$C$2:$C$1823,0),0))/INDEX(Data!$G$2:$G$1823,MATCH('Ratios - Total'!$C1573,IF(Data!$A$2:$A$1823='Ratios - Total'!$A1573,Data!$C$2:$C$1823,0),0)),"Missing Data")</f>
        <v>Missing Data</v>
      </c>
      <c r="S1573" s="5"/>
      <c r="T1573" s="5">
        <f t="array" ref="T1573">IFERROR(INDEX(Data!$H$2:$H$1823,MATCH('Ratios - Total'!$C1573,IF(Data!$A$2:$A$1823='Ratios - Total'!$A1573,Data!$C$2:$C$1823,0),0))/INDEX(Data!$L$2:$L$1823,MATCH('Ratios - Total'!$C1573,IF(Data!$A$2:$A$1823='Ratios - Total'!$A1573,Data!$C$2:$C$1823,0),0)),"Missing Data")</f>
        <v>230083.21703817346</v>
      </c>
      <c r="U1573" s="5">
        <f t="array" ref="U1573">IFERROR(INDEX(Data!$K$2:$K$1823,MATCH('Ratios - Total'!$C1573,IF(Data!$A$2:$A$1823='Ratios - Total'!$A1573,Data!$C$2:$C$1823,0),0))/INDEX(Data!$H$2:$H$1823,MATCH('Ratios - Total'!$C1573,IF(Data!$A$2:$A$1823='Ratios - Total'!$A1573,Data!$C$2:$C$1823,0),0)),"Missing Data")</f>
        <v>0.185995859740272</v>
      </c>
      <c r="V1573" s="5">
        <f t="array" ref="V1573">IFERROR(INDEX(Data!$K$2:$K$1823,MATCH('Ratios - Total'!$C1573,IF(Data!$A$2:$A$1823='Ratios - Total'!$A1573,Data!$C$2:$C$1823,0),0))/INDEX(Data!$L$2:$L$1823,MATCH('Ratios - Total'!$C1573,IF(Data!$A$2:$A$1823='Ratios - Total'!$A1573,Data!$C$2:$C$1823,0),0)),"Missing Data")</f>
        <v>42794.525764822669</v>
      </c>
      <c r="W1573" s="5">
        <f t="shared" si="25"/>
        <v>187288.69127335079</v>
      </c>
      <c r="X1573" s="5" t="str">
        <f t="array" ref="X1573">IFERROR(INDEX(Data!$K$2:$K$1823,MATCH('Ratios - Total'!$C1573,IF(Data!$A$2:$A$1823='Ratios - Total'!$A1573,Data!$C$2:$C$1823,0),0))/INDEX(Data!$G$2:$G$1823,MATCH('Ratios - Total'!$C1573,IF(Data!$A$2:$A$1823='Ratios - Total'!$A1573,Data!$C$2:$C$1823,0),0)),"Missing Data")</f>
        <v>Missing Data</v>
      </c>
    </row>
    <row r="1574" spans="1:24" x14ac:dyDescent="0.25">
      <c r="A1574" s="22" t="s">
        <v>22</v>
      </c>
      <c r="B1574" s="22" t="s">
        <v>23</v>
      </c>
      <c r="C1574" s="22">
        <v>2008</v>
      </c>
      <c r="D1574" s="5">
        <f t="array" ref="D1574">IFERROR(INDEX(Data!$H$2:$H$1823,MATCH('Ratios - Total'!$C1574,IF(Data!$A$2:$A$1823='Ratios - Total'!$A1574,Data!$C$2:$C$1823,0),0))/INDEX(Data!$D$2:$D$1823,MATCH('Ratios - Total'!$C1574,IF(Data!$A$2:$A$1823='Ratios - Total'!$A1574,Data!$C$2:$C$1823,0),0)),"Missing Data")</f>
        <v>1900.6126406403953</v>
      </c>
      <c r="E1574" s="22"/>
      <c r="F1574" s="5">
        <f t="array" ref="F1574">IFERROR(INDEX(Data!$G$2:$G$1823,MATCH('Ratios - Total'!$C1574,IF(Data!$A$2:$A$1823='Ratios - Total'!$A1574,Data!$C$2:$C$1823,0),0))/INDEX(Data!$D$2:$D$1823,MATCH('Ratios - Total'!$C1574,IF(Data!$A$2:$A$1823='Ratios - Total'!$A1574,Data!$C$2:$C$1823,0),0)),"Missing Data")</f>
        <v>0</v>
      </c>
      <c r="G1574" s="5"/>
      <c r="H1574" s="5" t="str">
        <f t="array" ref="H1574">IFERROR(INDEX(Data!$H$2:$H$1823,MATCH('Ratios - Total'!$C1574,IF(Data!$A$2:$A$1823='Ratios - Total'!$A1574,Data!$C$2:$C$1823,0),0))/INDEX(Data!$G$2:$G$1823,MATCH('Ratios - Total'!$C1574,IF(Data!$A$2:$A$1823='Ratios - Total'!$A1574,Data!$C$2:$C$1823,0),0)),"Missing Data")</f>
        <v>Missing Data</v>
      </c>
      <c r="I1574" s="5">
        <f t="array" ref="I1574">IFERROR(INDEX(Data!$G$2:$G$1823,MATCH('Ratios - Total'!$C1574,IF(Data!$A$2:$A$1823='Ratios - Total'!$A1574,Data!$C$2:$C$1823,0),0))/INDEX(Data!$D$2:$D$1823,MATCH('Ratios - Total'!$C1574,IF(Data!$A$2:$A$1823='Ratios - Total'!$A1574,Data!$C$2:$C$1823,0),0)),"Missing Data")</f>
        <v>0</v>
      </c>
      <c r="J1574" s="22"/>
      <c r="K1574" s="5">
        <f t="array" ref="K1574">IFERROR(INDEX(Data!$E$2:$E$1823,MATCH('Ratios - Total'!$C1574,IF(Data!$A$2:$A$1823='Ratios - Total'!$A1574,Data!$C$2:$C$1823,0),0))/INDEX(Data!$D$2:$D$1823,MATCH('Ratios - Total'!$C1574,IF(Data!$A$2:$A$1823='Ratios - Total'!$A1574,Data!$C$2:$C$1823,0),0)),"Missing Data")</f>
        <v>0</v>
      </c>
      <c r="L1574" s="5"/>
      <c r="M1574" s="5" t="str">
        <f t="array" ref="M1574">IFERROR(INDEX(Data!$F$2:$F$1823,MATCH('Ratios - Total'!$C1574,IF(Data!$A$2:$A$1823='Ratios - Total'!$A1574,Data!$C$2:$C$1823,0),0))/INDEX(Data!$E$2:$E$1823,MATCH('Ratios - Total'!$C1574,IF(Data!$A$2:$A$1823='Ratios - Total'!$A1574,Data!$C$2:$C$1823,0),0)),"Missing Data")</f>
        <v>Missing Data</v>
      </c>
      <c r="N1574" s="5"/>
      <c r="O1574" s="5" t="str">
        <f t="array" ref="O1574">IFERROR(INDEX(Data!$G$2:$G$1823,MATCH('Ratios - Total'!$C1574,IF(Data!$A$2:$A$1823='Ratios - Total'!$A1574,Data!$C$2:$C$1823,0),0))/INDEX(Data!$F$2:$F$1823,MATCH('Ratios - Total'!$C1574,IF(Data!$A$2:$A$1823='Ratios - Total'!$A1574,Data!$C$2:$C$1823,0),0)),"Missing Data")</f>
        <v>Missing Data</v>
      </c>
      <c r="P1574" s="5" t="str">
        <f t="array" ref="P1574">IFERROR(INDEX(Data!$H$2:$H$1823,MATCH('Ratios - Total'!$C1574,IF(Data!$A$2:$A$1823='Ratios - Total'!$A1574,Data!$C$2:$C$1823,0),0))/INDEX(Data!$G$2:$G$1823,MATCH('Ratios - Total'!$C1574,IF(Data!$A$2:$A$1823='Ratios - Total'!$A1574,Data!$C$2:$C$1823,0),0)),"Missing Data")</f>
        <v>Missing Data</v>
      </c>
      <c r="Q1574" s="5"/>
      <c r="R1574" s="5" t="str">
        <f t="array" ref="R1574">IFERROR(INDEX(Data!$L$2:$L$1823,MATCH('Ratios - Total'!$C1574,IF(Data!$A$2:$A$1823='Ratios - Total'!$A1574,Data!$C$2:$C$1823,0),0))/INDEX(Data!$G$2:$G$1823,MATCH('Ratios - Total'!$C1574,IF(Data!$A$2:$A$1823='Ratios - Total'!$A1574,Data!$C$2:$C$1823,0),0)),"Missing Data")</f>
        <v>Missing Data</v>
      </c>
      <c r="S1574" s="5"/>
      <c r="T1574" s="5">
        <f t="array" ref="T1574">IFERROR(INDEX(Data!$H$2:$H$1823,MATCH('Ratios - Total'!$C1574,IF(Data!$A$2:$A$1823='Ratios - Total'!$A1574,Data!$C$2:$C$1823,0),0))/INDEX(Data!$L$2:$L$1823,MATCH('Ratios - Total'!$C1574,IF(Data!$A$2:$A$1823='Ratios - Total'!$A1574,Data!$C$2:$C$1823,0),0)),"Missing Data")</f>
        <v>104489.67685651717</v>
      </c>
      <c r="U1574" s="5">
        <f t="array" ref="U1574">IFERROR(INDEX(Data!$K$2:$K$1823,MATCH('Ratios - Total'!$C1574,IF(Data!$A$2:$A$1823='Ratios - Total'!$A1574,Data!$C$2:$C$1823,0),0))/INDEX(Data!$H$2:$H$1823,MATCH('Ratios - Total'!$C1574,IF(Data!$A$2:$A$1823='Ratios - Total'!$A1574,Data!$C$2:$C$1823,0),0)),"Missing Data")</f>
        <v>0.31797270896654989</v>
      </c>
      <c r="V1574" s="5">
        <f t="array" ref="V1574">IFERROR(INDEX(Data!$K$2:$K$1823,MATCH('Ratios - Total'!$C1574,IF(Data!$A$2:$A$1823='Ratios - Total'!$A1574,Data!$C$2:$C$1823,0),0))/INDEX(Data!$L$2:$L$1823,MATCH('Ratios - Total'!$C1574,IF(Data!$A$2:$A$1823='Ratios - Total'!$A1574,Data!$C$2:$C$1823,0),0)),"Missing Data")</f>
        <v>33224.865609106178</v>
      </c>
      <c r="W1574" s="5">
        <f t="shared" si="25"/>
        <v>71264.81124741098</v>
      </c>
      <c r="X1574" s="5" t="str">
        <f t="array" ref="X1574">IFERROR(INDEX(Data!$K$2:$K$1823,MATCH('Ratios - Total'!$C1574,IF(Data!$A$2:$A$1823='Ratios - Total'!$A1574,Data!$C$2:$C$1823,0),0))/INDEX(Data!$G$2:$G$1823,MATCH('Ratios - Total'!$C1574,IF(Data!$A$2:$A$1823='Ratios - Total'!$A1574,Data!$C$2:$C$1823,0),0)),"Missing Data")</f>
        <v>Missing Data</v>
      </c>
    </row>
    <row r="1575" spans="1:24" x14ac:dyDescent="0.25">
      <c r="A1575" s="22" t="s">
        <v>24</v>
      </c>
      <c r="B1575" s="22" t="s">
        <v>25</v>
      </c>
      <c r="C1575" s="22">
        <v>2008</v>
      </c>
      <c r="D1575" s="5">
        <f t="array" ref="D1575">IFERROR(INDEX(Data!$H$2:$H$1823,MATCH('Ratios - Total'!$C1575,IF(Data!$A$2:$A$1823='Ratios - Total'!$A1575,Data!$C$2:$C$1823,0),0))/INDEX(Data!$D$2:$D$1823,MATCH('Ratios - Total'!$C1575,IF(Data!$A$2:$A$1823='Ratios - Total'!$A1575,Data!$C$2:$C$1823,0),0)),"Missing Data")</f>
        <v>2197.2186027691355</v>
      </c>
      <c r="E1575" s="22"/>
      <c r="F1575" s="5">
        <f t="array" ref="F1575">IFERROR(INDEX(Data!$G$2:$G$1823,MATCH('Ratios - Total'!$C1575,IF(Data!$A$2:$A$1823='Ratios - Total'!$A1575,Data!$C$2:$C$1823,0),0))/INDEX(Data!$D$2:$D$1823,MATCH('Ratios - Total'!$C1575,IF(Data!$A$2:$A$1823='Ratios - Total'!$A1575,Data!$C$2:$C$1823,0),0)),"Missing Data")</f>
        <v>0</v>
      </c>
      <c r="G1575" s="5"/>
      <c r="H1575" s="5" t="str">
        <f t="array" ref="H1575">IFERROR(INDEX(Data!$H$2:$H$1823,MATCH('Ratios - Total'!$C1575,IF(Data!$A$2:$A$1823='Ratios - Total'!$A1575,Data!$C$2:$C$1823,0),0))/INDEX(Data!$G$2:$G$1823,MATCH('Ratios - Total'!$C1575,IF(Data!$A$2:$A$1823='Ratios - Total'!$A1575,Data!$C$2:$C$1823,0),0)),"Missing Data")</f>
        <v>Missing Data</v>
      </c>
      <c r="I1575" s="5">
        <f t="array" ref="I1575">IFERROR(INDEX(Data!$G$2:$G$1823,MATCH('Ratios - Total'!$C1575,IF(Data!$A$2:$A$1823='Ratios - Total'!$A1575,Data!$C$2:$C$1823,0),0))/INDEX(Data!$D$2:$D$1823,MATCH('Ratios - Total'!$C1575,IF(Data!$A$2:$A$1823='Ratios - Total'!$A1575,Data!$C$2:$C$1823,0),0)),"Missing Data")</f>
        <v>0</v>
      </c>
      <c r="J1575" s="22"/>
      <c r="K1575" s="5">
        <f t="array" ref="K1575">IFERROR(INDEX(Data!$E$2:$E$1823,MATCH('Ratios - Total'!$C1575,IF(Data!$A$2:$A$1823='Ratios - Total'!$A1575,Data!$C$2:$C$1823,0),0))/INDEX(Data!$D$2:$D$1823,MATCH('Ratios - Total'!$C1575,IF(Data!$A$2:$A$1823='Ratios - Total'!$A1575,Data!$C$2:$C$1823,0),0)),"Missing Data")</f>
        <v>0</v>
      </c>
      <c r="L1575" s="5"/>
      <c r="M1575" s="5" t="str">
        <f t="array" ref="M1575">IFERROR(INDEX(Data!$F$2:$F$1823,MATCH('Ratios - Total'!$C1575,IF(Data!$A$2:$A$1823='Ratios - Total'!$A1575,Data!$C$2:$C$1823,0),0))/INDEX(Data!$E$2:$E$1823,MATCH('Ratios - Total'!$C1575,IF(Data!$A$2:$A$1823='Ratios - Total'!$A1575,Data!$C$2:$C$1823,0),0)),"Missing Data")</f>
        <v>Missing Data</v>
      </c>
      <c r="N1575" s="5"/>
      <c r="O1575" s="5" t="str">
        <f t="array" ref="O1575">IFERROR(INDEX(Data!$G$2:$G$1823,MATCH('Ratios - Total'!$C1575,IF(Data!$A$2:$A$1823='Ratios - Total'!$A1575,Data!$C$2:$C$1823,0),0))/INDEX(Data!$F$2:$F$1823,MATCH('Ratios - Total'!$C1575,IF(Data!$A$2:$A$1823='Ratios - Total'!$A1575,Data!$C$2:$C$1823,0),0)),"Missing Data")</f>
        <v>Missing Data</v>
      </c>
      <c r="P1575" s="5" t="str">
        <f t="array" ref="P1575">IFERROR(INDEX(Data!$H$2:$H$1823,MATCH('Ratios - Total'!$C1575,IF(Data!$A$2:$A$1823='Ratios - Total'!$A1575,Data!$C$2:$C$1823,0),0))/INDEX(Data!$G$2:$G$1823,MATCH('Ratios - Total'!$C1575,IF(Data!$A$2:$A$1823='Ratios - Total'!$A1575,Data!$C$2:$C$1823,0),0)),"Missing Data")</f>
        <v>Missing Data</v>
      </c>
      <c r="Q1575" s="5"/>
      <c r="R1575" s="5" t="str">
        <f t="array" ref="R1575">IFERROR(INDEX(Data!$L$2:$L$1823,MATCH('Ratios - Total'!$C1575,IF(Data!$A$2:$A$1823='Ratios - Total'!$A1575,Data!$C$2:$C$1823,0),0))/INDEX(Data!$G$2:$G$1823,MATCH('Ratios - Total'!$C1575,IF(Data!$A$2:$A$1823='Ratios - Total'!$A1575,Data!$C$2:$C$1823,0),0)),"Missing Data")</f>
        <v>Missing Data</v>
      </c>
      <c r="S1575" s="5"/>
      <c r="T1575" s="5">
        <f t="array" ref="T1575">IFERROR(INDEX(Data!$H$2:$H$1823,MATCH('Ratios - Total'!$C1575,IF(Data!$A$2:$A$1823='Ratios - Total'!$A1575,Data!$C$2:$C$1823,0),0))/INDEX(Data!$L$2:$L$1823,MATCH('Ratios - Total'!$C1575,IF(Data!$A$2:$A$1823='Ratios - Total'!$A1575,Data!$C$2:$C$1823,0),0)),"Missing Data")</f>
        <v>82658.051025496912</v>
      </c>
      <c r="U1575" s="5">
        <f t="array" ref="U1575">IFERROR(INDEX(Data!$K$2:$K$1823,MATCH('Ratios - Total'!$C1575,IF(Data!$A$2:$A$1823='Ratios - Total'!$A1575,Data!$C$2:$C$1823,0),0))/INDEX(Data!$H$2:$H$1823,MATCH('Ratios - Total'!$C1575,IF(Data!$A$2:$A$1823='Ratios - Total'!$A1575,Data!$C$2:$C$1823,0),0)),"Missing Data")</f>
        <v>0.40449636889671797</v>
      </c>
      <c r="V1575" s="5">
        <f t="array" ref="V1575">IFERROR(INDEX(Data!$K$2:$K$1823,MATCH('Ratios - Total'!$C1575,IF(Data!$A$2:$A$1823='Ratios - Total'!$A1575,Data!$C$2:$C$1823,0),0))/INDEX(Data!$L$2:$L$1823,MATCH('Ratios - Total'!$C1575,IF(Data!$A$2:$A$1823='Ratios - Total'!$A1575,Data!$C$2:$C$1823,0),0)),"Missing Data")</f>
        <v>33434.881499893134</v>
      </c>
      <c r="W1575" s="5">
        <f t="shared" si="25"/>
        <v>49223.169525603778</v>
      </c>
      <c r="X1575" s="5" t="str">
        <f t="array" ref="X1575">IFERROR(INDEX(Data!$K$2:$K$1823,MATCH('Ratios - Total'!$C1575,IF(Data!$A$2:$A$1823='Ratios - Total'!$A1575,Data!$C$2:$C$1823,0),0))/INDEX(Data!$G$2:$G$1823,MATCH('Ratios - Total'!$C1575,IF(Data!$A$2:$A$1823='Ratios - Total'!$A1575,Data!$C$2:$C$1823,0),0)),"Missing Data")</f>
        <v>Missing Data</v>
      </c>
    </row>
    <row r="1576" spans="1:24" x14ac:dyDescent="0.25">
      <c r="A1576" s="22" t="s">
        <v>26</v>
      </c>
      <c r="B1576" s="22" t="s">
        <v>27</v>
      </c>
      <c r="C1576" s="22">
        <v>2008</v>
      </c>
      <c r="D1576" s="5">
        <f t="array" ref="D1576">IFERROR(INDEX(Data!$H$2:$H$1823,MATCH('Ratios - Total'!$C1576,IF(Data!$A$2:$A$1823='Ratios - Total'!$A1576,Data!$C$2:$C$1823,0),0))/INDEX(Data!$D$2:$D$1823,MATCH('Ratios - Total'!$C1576,IF(Data!$A$2:$A$1823='Ratios - Total'!$A1576,Data!$C$2:$C$1823,0),0)),"Missing Data")</f>
        <v>1785.1311884811212</v>
      </c>
      <c r="E1576" s="22"/>
      <c r="F1576" s="5">
        <f t="array" ref="F1576">IFERROR(INDEX(Data!$G$2:$G$1823,MATCH('Ratios - Total'!$C1576,IF(Data!$A$2:$A$1823='Ratios - Total'!$A1576,Data!$C$2:$C$1823,0),0))/INDEX(Data!$D$2:$D$1823,MATCH('Ratios - Total'!$C1576,IF(Data!$A$2:$A$1823='Ratios - Total'!$A1576,Data!$C$2:$C$1823,0),0)),"Missing Data")</f>
        <v>0</v>
      </c>
      <c r="G1576" s="5"/>
      <c r="H1576" s="5" t="str">
        <f t="array" ref="H1576">IFERROR(INDEX(Data!$H$2:$H$1823,MATCH('Ratios - Total'!$C1576,IF(Data!$A$2:$A$1823='Ratios - Total'!$A1576,Data!$C$2:$C$1823,0),0))/INDEX(Data!$G$2:$G$1823,MATCH('Ratios - Total'!$C1576,IF(Data!$A$2:$A$1823='Ratios - Total'!$A1576,Data!$C$2:$C$1823,0),0)),"Missing Data")</f>
        <v>Missing Data</v>
      </c>
      <c r="I1576" s="5">
        <f t="array" ref="I1576">IFERROR(INDEX(Data!$G$2:$G$1823,MATCH('Ratios - Total'!$C1576,IF(Data!$A$2:$A$1823='Ratios - Total'!$A1576,Data!$C$2:$C$1823,0),0))/INDEX(Data!$D$2:$D$1823,MATCH('Ratios - Total'!$C1576,IF(Data!$A$2:$A$1823='Ratios - Total'!$A1576,Data!$C$2:$C$1823,0),0)),"Missing Data")</f>
        <v>0</v>
      </c>
      <c r="J1576" s="22"/>
      <c r="K1576" s="5">
        <f t="array" ref="K1576">IFERROR(INDEX(Data!$E$2:$E$1823,MATCH('Ratios - Total'!$C1576,IF(Data!$A$2:$A$1823='Ratios - Total'!$A1576,Data!$C$2:$C$1823,0),0))/INDEX(Data!$D$2:$D$1823,MATCH('Ratios - Total'!$C1576,IF(Data!$A$2:$A$1823='Ratios - Total'!$A1576,Data!$C$2:$C$1823,0),0)),"Missing Data")</f>
        <v>0</v>
      </c>
      <c r="L1576" s="5"/>
      <c r="M1576" s="5" t="str">
        <f t="array" ref="M1576">IFERROR(INDEX(Data!$F$2:$F$1823,MATCH('Ratios - Total'!$C1576,IF(Data!$A$2:$A$1823='Ratios - Total'!$A1576,Data!$C$2:$C$1823,0),0))/INDEX(Data!$E$2:$E$1823,MATCH('Ratios - Total'!$C1576,IF(Data!$A$2:$A$1823='Ratios - Total'!$A1576,Data!$C$2:$C$1823,0),0)),"Missing Data")</f>
        <v>Missing Data</v>
      </c>
      <c r="N1576" s="5"/>
      <c r="O1576" s="5" t="str">
        <f t="array" ref="O1576">IFERROR(INDEX(Data!$G$2:$G$1823,MATCH('Ratios - Total'!$C1576,IF(Data!$A$2:$A$1823='Ratios - Total'!$A1576,Data!$C$2:$C$1823,0),0))/INDEX(Data!$F$2:$F$1823,MATCH('Ratios - Total'!$C1576,IF(Data!$A$2:$A$1823='Ratios - Total'!$A1576,Data!$C$2:$C$1823,0),0)),"Missing Data")</f>
        <v>Missing Data</v>
      </c>
      <c r="P1576" s="5" t="str">
        <f t="array" ref="P1576">IFERROR(INDEX(Data!$H$2:$H$1823,MATCH('Ratios - Total'!$C1576,IF(Data!$A$2:$A$1823='Ratios - Total'!$A1576,Data!$C$2:$C$1823,0),0))/INDEX(Data!$G$2:$G$1823,MATCH('Ratios - Total'!$C1576,IF(Data!$A$2:$A$1823='Ratios - Total'!$A1576,Data!$C$2:$C$1823,0),0)),"Missing Data")</f>
        <v>Missing Data</v>
      </c>
      <c r="Q1576" s="5"/>
      <c r="R1576" s="5" t="str">
        <f t="array" ref="R1576">IFERROR(INDEX(Data!$L$2:$L$1823,MATCH('Ratios - Total'!$C1576,IF(Data!$A$2:$A$1823='Ratios - Total'!$A1576,Data!$C$2:$C$1823,0),0))/INDEX(Data!$G$2:$G$1823,MATCH('Ratios - Total'!$C1576,IF(Data!$A$2:$A$1823='Ratios - Total'!$A1576,Data!$C$2:$C$1823,0),0)),"Missing Data")</f>
        <v>Missing Data</v>
      </c>
      <c r="S1576" s="5"/>
      <c r="T1576" s="5">
        <f t="array" ref="T1576">IFERROR(INDEX(Data!$H$2:$H$1823,MATCH('Ratios - Total'!$C1576,IF(Data!$A$2:$A$1823='Ratios - Total'!$A1576,Data!$C$2:$C$1823,0),0))/INDEX(Data!$L$2:$L$1823,MATCH('Ratios - Total'!$C1576,IF(Data!$A$2:$A$1823='Ratios - Total'!$A1576,Data!$C$2:$C$1823,0),0)),"Missing Data")</f>
        <v>83880.325056433416</v>
      </c>
      <c r="U1576" s="5">
        <f t="array" ref="U1576">IFERROR(INDEX(Data!$K$2:$K$1823,MATCH('Ratios - Total'!$C1576,IF(Data!$A$2:$A$1823='Ratios - Total'!$A1576,Data!$C$2:$C$1823,0),0))/INDEX(Data!$H$2:$H$1823,MATCH('Ratios - Total'!$C1576,IF(Data!$A$2:$A$1823='Ratios - Total'!$A1576,Data!$C$2:$C$1823,0),0)),"Missing Data")</f>
        <v>0.42908235529259897</v>
      </c>
      <c r="V1576" s="5">
        <f t="array" ref="V1576">IFERROR(INDEX(Data!$K$2:$K$1823,MATCH('Ratios - Total'!$C1576,IF(Data!$A$2:$A$1823='Ratios - Total'!$A1576,Data!$C$2:$C$1823,0),0))/INDEX(Data!$L$2:$L$1823,MATCH('Ratios - Total'!$C1576,IF(Data!$A$2:$A$1823='Ratios - Total'!$A1576,Data!$C$2:$C$1823,0),0)),"Missing Data")</f>
        <v>35991.567437923251</v>
      </c>
      <c r="W1576" s="5">
        <f t="shared" si="25"/>
        <v>47888.757618510164</v>
      </c>
      <c r="X1576" s="5" t="str">
        <f t="array" ref="X1576">IFERROR(INDEX(Data!$K$2:$K$1823,MATCH('Ratios - Total'!$C1576,IF(Data!$A$2:$A$1823='Ratios - Total'!$A1576,Data!$C$2:$C$1823,0),0))/INDEX(Data!$G$2:$G$1823,MATCH('Ratios - Total'!$C1576,IF(Data!$A$2:$A$1823='Ratios - Total'!$A1576,Data!$C$2:$C$1823,0),0)),"Missing Data")</f>
        <v>Missing Data</v>
      </c>
    </row>
    <row r="1577" spans="1:24" x14ac:dyDescent="0.25">
      <c r="A1577" s="22" t="s">
        <v>28</v>
      </c>
      <c r="B1577" s="22" t="s">
        <v>29</v>
      </c>
      <c r="C1577" s="22">
        <v>2008</v>
      </c>
      <c r="D1577" s="5">
        <f t="array" ref="D1577">IFERROR(INDEX(Data!$H$2:$H$1823,MATCH('Ratios - Total'!$C1577,IF(Data!$A$2:$A$1823='Ratios - Total'!$A1577,Data!$C$2:$C$1823,0),0))/INDEX(Data!$D$2:$D$1823,MATCH('Ratios - Total'!$C1577,IF(Data!$A$2:$A$1823='Ratios - Total'!$A1577,Data!$C$2:$C$1823,0),0)),"Missing Data")</f>
        <v>1297.2612962093956</v>
      </c>
      <c r="E1577" s="22"/>
      <c r="F1577" s="5">
        <f t="array" ref="F1577">IFERROR(INDEX(Data!$G$2:$G$1823,MATCH('Ratios - Total'!$C1577,IF(Data!$A$2:$A$1823='Ratios - Total'!$A1577,Data!$C$2:$C$1823,0),0))/INDEX(Data!$D$2:$D$1823,MATCH('Ratios - Total'!$C1577,IF(Data!$A$2:$A$1823='Ratios - Total'!$A1577,Data!$C$2:$C$1823,0),0)),"Missing Data")</f>
        <v>0</v>
      </c>
      <c r="G1577" s="5"/>
      <c r="H1577" s="5" t="str">
        <f t="array" ref="H1577">IFERROR(INDEX(Data!$H$2:$H$1823,MATCH('Ratios - Total'!$C1577,IF(Data!$A$2:$A$1823='Ratios - Total'!$A1577,Data!$C$2:$C$1823,0),0))/INDEX(Data!$G$2:$G$1823,MATCH('Ratios - Total'!$C1577,IF(Data!$A$2:$A$1823='Ratios - Total'!$A1577,Data!$C$2:$C$1823,0),0)),"Missing Data")</f>
        <v>Missing Data</v>
      </c>
      <c r="I1577" s="5">
        <f t="array" ref="I1577">IFERROR(INDEX(Data!$G$2:$G$1823,MATCH('Ratios - Total'!$C1577,IF(Data!$A$2:$A$1823='Ratios - Total'!$A1577,Data!$C$2:$C$1823,0),0))/INDEX(Data!$D$2:$D$1823,MATCH('Ratios - Total'!$C1577,IF(Data!$A$2:$A$1823='Ratios - Total'!$A1577,Data!$C$2:$C$1823,0),0)),"Missing Data")</f>
        <v>0</v>
      </c>
      <c r="J1577" s="22"/>
      <c r="K1577" s="5">
        <f t="array" ref="K1577">IFERROR(INDEX(Data!$E$2:$E$1823,MATCH('Ratios - Total'!$C1577,IF(Data!$A$2:$A$1823='Ratios - Total'!$A1577,Data!$C$2:$C$1823,0),0))/INDEX(Data!$D$2:$D$1823,MATCH('Ratios - Total'!$C1577,IF(Data!$A$2:$A$1823='Ratios - Total'!$A1577,Data!$C$2:$C$1823,0),0)),"Missing Data")</f>
        <v>0</v>
      </c>
      <c r="L1577" s="5"/>
      <c r="M1577" s="5" t="str">
        <f t="array" ref="M1577">IFERROR(INDEX(Data!$F$2:$F$1823,MATCH('Ratios - Total'!$C1577,IF(Data!$A$2:$A$1823='Ratios - Total'!$A1577,Data!$C$2:$C$1823,0),0))/INDEX(Data!$E$2:$E$1823,MATCH('Ratios - Total'!$C1577,IF(Data!$A$2:$A$1823='Ratios - Total'!$A1577,Data!$C$2:$C$1823,0),0)),"Missing Data")</f>
        <v>Missing Data</v>
      </c>
      <c r="N1577" s="5"/>
      <c r="O1577" s="5" t="str">
        <f t="array" ref="O1577">IFERROR(INDEX(Data!$G$2:$G$1823,MATCH('Ratios - Total'!$C1577,IF(Data!$A$2:$A$1823='Ratios - Total'!$A1577,Data!$C$2:$C$1823,0),0))/INDEX(Data!$F$2:$F$1823,MATCH('Ratios - Total'!$C1577,IF(Data!$A$2:$A$1823='Ratios - Total'!$A1577,Data!$C$2:$C$1823,0),0)),"Missing Data")</f>
        <v>Missing Data</v>
      </c>
      <c r="P1577" s="5" t="str">
        <f t="array" ref="P1577">IFERROR(INDEX(Data!$H$2:$H$1823,MATCH('Ratios - Total'!$C1577,IF(Data!$A$2:$A$1823='Ratios - Total'!$A1577,Data!$C$2:$C$1823,0),0))/INDEX(Data!$G$2:$G$1823,MATCH('Ratios - Total'!$C1577,IF(Data!$A$2:$A$1823='Ratios - Total'!$A1577,Data!$C$2:$C$1823,0),0)),"Missing Data")</f>
        <v>Missing Data</v>
      </c>
      <c r="Q1577" s="5"/>
      <c r="R1577" s="5" t="str">
        <f t="array" ref="R1577">IFERROR(INDEX(Data!$L$2:$L$1823,MATCH('Ratios - Total'!$C1577,IF(Data!$A$2:$A$1823='Ratios - Total'!$A1577,Data!$C$2:$C$1823,0),0))/INDEX(Data!$G$2:$G$1823,MATCH('Ratios - Total'!$C1577,IF(Data!$A$2:$A$1823='Ratios - Total'!$A1577,Data!$C$2:$C$1823,0),0)),"Missing Data")</f>
        <v>Missing Data</v>
      </c>
      <c r="S1577" s="5"/>
      <c r="T1577" s="5">
        <f t="array" ref="T1577">IFERROR(INDEX(Data!$H$2:$H$1823,MATCH('Ratios - Total'!$C1577,IF(Data!$A$2:$A$1823='Ratios - Total'!$A1577,Data!$C$2:$C$1823,0),0))/INDEX(Data!$L$2:$L$1823,MATCH('Ratios - Total'!$C1577,IF(Data!$A$2:$A$1823='Ratios - Total'!$A1577,Data!$C$2:$C$1823,0),0)),"Missing Data")</f>
        <v>63593.53180612799</v>
      </c>
      <c r="U1577" s="5">
        <f t="array" ref="U1577">IFERROR(INDEX(Data!$K$2:$K$1823,MATCH('Ratios - Total'!$C1577,IF(Data!$A$2:$A$1823='Ratios - Total'!$A1577,Data!$C$2:$C$1823,0),0))/INDEX(Data!$H$2:$H$1823,MATCH('Ratios - Total'!$C1577,IF(Data!$A$2:$A$1823='Ratios - Total'!$A1577,Data!$C$2:$C$1823,0),0)),"Missing Data")</f>
        <v>0.46184430081808431</v>
      </c>
      <c r="V1577" s="5">
        <f t="array" ref="V1577">IFERROR(INDEX(Data!$K$2:$K$1823,MATCH('Ratios - Total'!$C1577,IF(Data!$A$2:$A$1823='Ratios - Total'!$A1577,Data!$C$2:$C$1823,0),0))/INDEX(Data!$L$2:$L$1823,MATCH('Ratios - Total'!$C1577,IF(Data!$A$2:$A$1823='Ratios - Total'!$A1577,Data!$C$2:$C$1823,0),0)),"Missing Data")</f>
        <v>29370.310233553788</v>
      </c>
      <c r="W1577" s="5">
        <f t="shared" si="25"/>
        <v>34223.221572574199</v>
      </c>
      <c r="X1577" s="5" t="str">
        <f t="array" ref="X1577">IFERROR(INDEX(Data!$K$2:$K$1823,MATCH('Ratios - Total'!$C1577,IF(Data!$A$2:$A$1823='Ratios - Total'!$A1577,Data!$C$2:$C$1823,0),0))/INDEX(Data!$G$2:$G$1823,MATCH('Ratios - Total'!$C1577,IF(Data!$A$2:$A$1823='Ratios - Total'!$A1577,Data!$C$2:$C$1823,0),0)),"Missing Data")</f>
        <v>Missing Data</v>
      </c>
    </row>
    <row r="1578" spans="1:24" x14ac:dyDescent="0.25">
      <c r="A1578" s="22" t="s">
        <v>30</v>
      </c>
      <c r="B1578" s="22" t="s">
        <v>31</v>
      </c>
      <c r="C1578" s="22">
        <v>2008</v>
      </c>
      <c r="D1578" s="5">
        <f t="array" ref="D1578">IFERROR(INDEX(Data!$H$2:$H$1823,MATCH('Ratios - Total'!$C1578,IF(Data!$A$2:$A$1823='Ratios - Total'!$A1578,Data!$C$2:$C$1823,0),0))/INDEX(Data!$D$2:$D$1823,MATCH('Ratios - Total'!$C1578,IF(Data!$A$2:$A$1823='Ratios - Total'!$A1578,Data!$C$2:$C$1823,0),0)),"Missing Data")</f>
        <v>1960.1154037510519</v>
      </c>
      <c r="E1578" s="22"/>
      <c r="F1578" s="5">
        <f t="array" ref="F1578">IFERROR(INDEX(Data!$G$2:$G$1823,MATCH('Ratios - Total'!$C1578,IF(Data!$A$2:$A$1823='Ratios - Total'!$A1578,Data!$C$2:$C$1823,0),0))/INDEX(Data!$D$2:$D$1823,MATCH('Ratios - Total'!$C1578,IF(Data!$A$2:$A$1823='Ratios - Total'!$A1578,Data!$C$2:$C$1823,0),0)),"Missing Data")</f>
        <v>0</v>
      </c>
      <c r="G1578" s="5"/>
      <c r="H1578" s="5" t="str">
        <f t="array" ref="H1578">IFERROR(INDEX(Data!$H$2:$H$1823,MATCH('Ratios - Total'!$C1578,IF(Data!$A$2:$A$1823='Ratios - Total'!$A1578,Data!$C$2:$C$1823,0),0))/INDEX(Data!$G$2:$G$1823,MATCH('Ratios - Total'!$C1578,IF(Data!$A$2:$A$1823='Ratios - Total'!$A1578,Data!$C$2:$C$1823,0),0)),"Missing Data")</f>
        <v>Missing Data</v>
      </c>
      <c r="I1578" s="5">
        <f t="array" ref="I1578">IFERROR(INDEX(Data!$G$2:$G$1823,MATCH('Ratios - Total'!$C1578,IF(Data!$A$2:$A$1823='Ratios - Total'!$A1578,Data!$C$2:$C$1823,0),0))/INDEX(Data!$D$2:$D$1823,MATCH('Ratios - Total'!$C1578,IF(Data!$A$2:$A$1823='Ratios - Total'!$A1578,Data!$C$2:$C$1823,0),0)),"Missing Data")</f>
        <v>0</v>
      </c>
      <c r="J1578" s="22"/>
      <c r="K1578" s="5">
        <f t="array" ref="K1578">IFERROR(INDEX(Data!$E$2:$E$1823,MATCH('Ratios - Total'!$C1578,IF(Data!$A$2:$A$1823='Ratios - Total'!$A1578,Data!$C$2:$C$1823,0),0))/INDEX(Data!$D$2:$D$1823,MATCH('Ratios - Total'!$C1578,IF(Data!$A$2:$A$1823='Ratios - Total'!$A1578,Data!$C$2:$C$1823,0),0)),"Missing Data")</f>
        <v>0</v>
      </c>
      <c r="L1578" s="5"/>
      <c r="M1578" s="5" t="str">
        <f t="array" ref="M1578">IFERROR(INDEX(Data!$F$2:$F$1823,MATCH('Ratios - Total'!$C1578,IF(Data!$A$2:$A$1823='Ratios - Total'!$A1578,Data!$C$2:$C$1823,0),0))/INDEX(Data!$E$2:$E$1823,MATCH('Ratios - Total'!$C1578,IF(Data!$A$2:$A$1823='Ratios - Total'!$A1578,Data!$C$2:$C$1823,0),0)),"Missing Data")</f>
        <v>Missing Data</v>
      </c>
      <c r="N1578" s="5"/>
      <c r="O1578" s="5" t="str">
        <f t="array" ref="O1578">IFERROR(INDEX(Data!$G$2:$G$1823,MATCH('Ratios - Total'!$C1578,IF(Data!$A$2:$A$1823='Ratios - Total'!$A1578,Data!$C$2:$C$1823,0),0))/INDEX(Data!$F$2:$F$1823,MATCH('Ratios - Total'!$C1578,IF(Data!$A$2:$A$1823='Ratios - Total'!$A1578,Data!$C$2:$C$1823,0),0)),"Missing Data")</f>
        <v>Missing Data</v>
      </c>
      <c r="P1578" s="5" t="str">
        <f t="array" ref="P1578">IFERROR(INDEX(Data!$H$2:$H$1823,MATCH('Ratios - Total'!$C1578,IF(Data!$A$2:$A$1823='Ratios - Total'!$A1578,Data!$C$2:$C$1823,0),0))/INDEX(Data!$G$2:$G$1823,MATCH('Ratios - Total'!$C1578,IF(Data!$A$2:$A$1823='Ratios - Total'!$A1578,Data!$C$2:$C$1823,0),0)),"Missing Data")</f>
        <v>Missing Data</v>
      </c>
      <c r="Q1578" s="5"/>
      <c r="R1578" s="5" t="str">
        <f t="array" ref="R1578">IFERROR(INDEX(Data!$L$2:$L$1823,MATCH('Ratios - Total'!$C1578,IF(Data!$A$2:$A$1823='Ratios - Total'!$A1578,Data!$C$2:$C$1823,0),0))/INDEX(Data!$G$2:$G$1823,MATCH('Ratios - Total'!$C1578,IF(Data!$A$2:$A$1823='Ratios - Total'!$A1578,Data!$C$2:$C$1823,0),0)),"Missing Data")</f>
        <v>Missing Data</v>
      </c>
      <c r="S1578" s="5"/>
      <c r="T1578" s="5">
        <f t="array" ref="T1578">IFERROR(INDEX(Data!$H$2:$H$1823,MATCH('Ratios - Total'!$C1578,IF(Data!$A$2:$A$1823='Ratios - Total'!$A1578,Data!$C$2:$C$1823,0),0))/INDEX(Data!$L$2:$L$1823,MATCH('Ratios - Total'!$C1578,IF(Data!$A$2:$A$1823='Ratios - Total'!$A1578,Data!$C$2:$C$1823,0),0)),"Missing Data")</f>
        <v>87681.923427312096</v>
      </c>
      <c r="U1578" s="5">
        <f t="array" ref="U1578">IFERROR(INDEX(Data!$K$2:$K$1823,MATCH('Ratios - Total'!$C1578,IF(Data!$A$2:$A$1823='Ratios - Total'!$A1578,Data!$C$2:$C$1823,0),0))/INDEX(Data!$H$2:$H$1823,MATCH('Ratios - Total'!$C1578,IF(Data!$A$2:$A$1823='Ratios - Total'!$A1578,Data!$C$2:$C$1823,0),0)),"Missing Data")</f>
        <v>0.43277368635308705</v>
      </c>
      <c r="V1578" s="5">
        <f t="array" ref="V1578">IFERROR(INDEX(Data!$K$2:$K$1823,MATCH('Ratios - Total'!$C1578,IF(Data!$A$2:$A$1823='Ratios - Total'!$A1578,Data!$C$2:$C$1823,0),0))/INDEX(Data!$L$2:$L$1823,MATCH('Ratios - Total'!$C1578,IF(Data!$A$2:$A$1823='Ratios - Total'!$A1578,Data!$C$2:$C$1823,0),0)),"Missing Data")</f>
        <v>37946.429228166955</v>
      </c>
      <c r="W1578" s="5">
        <f t="shared" si="25"/>
        <v>49735.494199145141</v>
      </c>
      <c r="X1578" s="5" t="str">
        <f t="array" ref="X1578">IFERROR(INDEX(Data!$K$2:$K$1823,MATCH('Ratios - Total'!$C1578,IF(Data!$A$2:$A$1823='Ratios - Total'!$A1578,Data!$C$2:$C$1823,0),0))/INDEX(Data!$G$2:$G$1823,MATCH('Ratios - Total'!$C1578,IF(Data!$A$2:$A$1823='Ratios - Total'!$A1578,Data!$C$2:$C$1823,0),0)),"Missing Data")</f>
        <v>Missing Data</v>
      </c>
    </row>
    <row r="1579" spans="1:24" x14ac:dyDescent="0.25">
      <c r="A1579" s="22" t="s">
        <v>32</v>
      </c>
      <c r="B1579" s="22" t="s">
        <v>33</v>
      </c>
      <c r="C1579" s="22">
        <v>2008</v>
      </c>
      <c r="D1579" s="5">
        <f t="array" ref="D1579">IFERROR(INDEX(Data!$H$2:$H$1823,MATCH('Ratios - Total'!$C1579,IF(Data!$A$2:$A$1823='Ratios - Total'!$A1579,Data!$C$2:$C$1823,0),0))/INDEX(Data!$D$2:$D$1823,MATCH('Ratios - Total'!$C1579,IF(Data!$A$2:$A$1823='Ratios - Total'!$A1579,Data!$C$2:$C$1823,0),0)),"Missing Data")</f>
        <v>1543.6662859547821</v>
      </c>
      <c r="E1579" s="22"/>
      <c r="F1579" s="5">
        <f t="array" ref="F1579">IFERROR(INDEX(Data!$G$2:$G$1823,MATCH('Ratios - Total'!$C1579,IF(Data!$A$2:$A$1823='Ratios - Total'!$A1579,Data!$C$2:$C$1823,0),0))/INDEX(Data!$D$2:$D$1823,MATCH('Ratios - Total'!$C1579,IF(Data!$A$2:$A$1823='Ratios - Total'!$A1579,Data!$C$2:$C$1823,0),0)),"Missing Data")</f>
        <v>0</v>
      </c>
      <c r="G1579" s="5"/>
      <c r="H1579" s="5" t="str">
        <f t="array" ref="H1579">IFERROR(INDEX(Data!$H$2:$H$1823,MATCH('Ratios - Total'!$C1579,IF(Data!$A$2:$A$1823='Ratios - Total'!$A1579,Data!$C$2:$C$1823,0),0))/INDEX(Data!$G$2:$G$1823,MATCH('Ratios - Total'!$C1579,IF(Data!$A$2:$A$1823='Ratios - Total'!$A1579,Data!$C$2:$C$1823,0),0)),"Missing Data")</f>
        <v>Missing Data</v>
      </c>
      <c r="I1579" s="5">
        <f t="array" ref="I1579">IFERROR(INDEX(Data!$G$2:$G$1823,MATCH('Ratios - Total'!$C1579,IF(Data!$A$2:$A$1823='Ratios - Total'!$A1579,Data!$C$2:$C$1823,0),0))/INDEX(Data!$D$2:$D$1823,MATCH('Ratios - Total'!$C1579,IF(Data!$A$2:$A$1823='Ratios - Total'!$A1579,Data!$C$2:$C$1823,0),0)),"Missing Data")</f>
        <v>0</v>
      </c>
      <c r="J1579" s="22"/>
      <c r="K1579" s="5">
        <f t="array" ref="K1579">IFERROR(INDEX(Data!$E$2:$E$1823,MATCH('Ratios - Total'!$C1579,IF(Data!$A$2:$A$1823='Ratios - Total'!$A1579,Data!$C$2:$C$1823,0),0))/INDEX(Data!$D$2:$D$1823,MATCH('Ratios - Total'!$C1579,IF(Data!$A$2:$A$1823='Ratios - Total'!$A1579,Data!$C$2:$C$1823,0),0)),"Missing Data")</f>
        <v>0</v>
      </c>
      <c r="L1579" s="5"/>
      <c r="M1579" s="5" t="str">
        <f t="array" ref="M1579">IFERROR(INDEX(Data!$F$2:$F$1823,MATCH('Ratios - Total'!$C1579,IF(Data!$A$2:$A$1823='Ratios - Total'!$A1579,Data!$C$2:$C$1823,0),0))/INDEX(Data!$E$2:$E$1823,MATCH('Ratios - Total'!$C1579,IF(Data!$A$2:$A$1823='Ratios - Total'!$A1579,Data!$C$2:$C$1823,0),0)),"Missing Data")</f>
        <v>Missing Data</v>
      </c>
      <c r="N1579" s="5"/>
      <c r="O1579" s="5" t="str">
        <f t="array" ref="O1579">IFERROR(INDEX(Data!$G$2:$G$1823,MATCH('Ratios - Total'!$C1579,IF(Data!$A$2:$A$1823='Ratios - Total'!$A1579,Data!$C$2:$C$1823,0),0))/INDEX(Data!$F$2:$F$1823,MATCH('Ratios - Total'!$C1579,IF(Data!$A$2:$A$1823='Ratios - Total'!$A1579,Data!$C$2:$C$1823,0),0)),"Missing Data")</f>
        <v>Missing Data</v>
      </c>
      <c r="P1579" s="5" t="str">
        <f t="array" ref="P1579">IFERROR(INDEX(Data!$H$2:$H$1823,MATCH('Ratios - Total'!$C1579,IF(Data!$A$2:$A$1823='Ratios - Total'!$A1579,Data!$C$2:$C$1823,0),0))/INDEX(Data!$G$2:$G$1823,MATCH('Ratios - Total'!$C1579,IF(Data!$A$2:$A$1823='Ratios - Total'!$A1579,Data!$C$2:$C$1823,0),0)),"Missing Data")</f>
        <v>Missing Data</v>
      </c>
      <c r="Q1579" s="5"/>
      <c r="R1579" s="5" t="str">
        <f t="array" ref="R1579">IFERROR(INDEX(Data!$L$2:$L$1823,MATCH('Ratios - Total'!$C1579,IF(Data!$A$2:$A$1823='Ratios - Total'!$A1579,Data!$C$2:$C$1823,0),0))/INDEX(Data!$G$2:$G$1823,MATCH('Ratios - Total'!$C1579,IF(Data!$A$2:$A$1823='Ratios - Total'!$A1579,Data!$C$2:$C$1823,0),0)),"Missing Data")</f>
        <v>Missing Data</v>
      </c>
      <c r="S1579" s="5"/>
      <c r="T1579" s="5">
        <f t="array" ref="T1579">IFERROR(INDEX(Data!$H$2:$H$1823,MATCH('Ratios - Total'!$C1579,IF(Data!$A$2:$A$1823='Ratios - Total'!$A1579,Data!$C$2:$C$1823,0),0))/INDEX(Data!$L$2:$L$1823,MATCH('Ratios - Total'!$C1579,IF(Data!$A$2:$A$1823='Ratios - Total'!$A1579,Data!$C$2:$C$1823,0),0)),"Missing Data")</f>
        <v>66533.099091000564</v>
      </c>
      <c r="U1579" s="5">
        <f t="array" ref="U1579">IFERROR(INDEX(Data!$K$2:$K$1823,MATCH('Ratios - Total'!$C1579,IF(Data!$A$2:$A$1823='Ratios - Total'!$A1579,Data!$C$2:$C$1823,0),0))/INDEX(Data!$H$2:$H$1823,MATCH('Ratios - Total'!$C1579,IF(Data!$A$2:$A$1823='Ratios - Total'!$A1579,Data!$C$2:$C$1823,0),0)),"Missing Data")</f>
        <v>0.48523420400164829</v>
      </c>
      <c r="V1579" s="5">
        <f t="array" ref="V1579">IFERROR(INDEX(Data!$K$2:$K$1823,MATCH('Ratios - Total'!$C1579,IF(Data!$A$2:$A$1823='Ratios - Total'!$A1579,Data!$C$2:$C$1823,0),0))/INDEX(Data!$L$2:$L$1823,MATCH('Ratios - Total'!$C1579,IF(Data!$A$2:$A$1823='Ratios - Total'!$A1579,Data!$C$2:$C$1823,0),0)),"Missing Data")</f>
        <v>32284.135377184451</v>
      </c>
      <c r="W1579" s="5">
        <f t="shared" si="25"/>
        <v>34248.963713816112</v>
      </c>
      <c r="X1579" s="5" t="str">
        <f t="array" ref="X1579">IFERROR(INDEX(Data!$K$2:$K$1823,MATCH('Ratios - Total'!$C1579,IF(Data!$A$2:$A$1823='Ratios - Total'!$A1579,Data!$C$2:$C$1823,0),0))/INDEX(Data!$G$2:$G$1823,MATCH('Ratios - Total'!$C1579,IF(Data!$A$2:$A$1823='Ratios - Total'!$A1579,Data!$C$2:$C$1823,0),0)),"Missing Data")</f>
        <v>Missing Data</v>
      </c>
    </row>
    <row r="1580" spans="1:24" x14ac:dyDescent="0.25">
      <c r="A1580" s="22" t="s">
        <v>34</v>
      </c>
      <c r="B1580" s="22" t="s">
        <v>35</v>
      </c>
      <c r="C1580" s="22">
        <v>2008</v>
      </c>
      <c r="D1580" s="5">
        <f t="array" ref="D1580">IFERROR(INDEX(Data!$H$2:$H$1823,MATCH('Ratios - Total'!$C1580,IF(Data!$A$2:$A$1823='Ratios - Total'!$A1580,Data!$C$2:$C$1823,0),0))/INDEX(Data!$D$2:$D$1823,MATCH('Ratios - Total'!$C1580,IF(Data!$A$2:$A$1823='Ratios - Total'!$A1580,Data!$C$2:$C$1823,0),0)),"Missing Data")</f>
        <v>1895.5459831725302</v>
      </c>
      <c r="E1580" s="22"/>
      <c r="F1580" s="5">
        <f t="array" ref="F1580">IFERROR(INDEX(Data!$G$2:$G$1823,MATCH('Ratios - Total'!$C1580,IF(Data!$A$2:$A$1823='Ratios - Total'!$A1580,Data!$C$2:$C$1823,0),0))/INDEX(Data!$D$2:$D$1823,MATCH('Ratios - Total'!$C1580,IF(Data!$A$2:$A$1823='Ratios - Total'!$A1580,Data!$C$2:$C$1823,0),0)),"Missing Data")</f>
        <v>0</v>
      </c>
      <c r="G1580" s="5"/>
      <c r="H1580" s="5" t="str">
        <f t="array" ref="H1580">IFERROR(INDEX(Data!$H$2:$H$1823,MATCH('Ratios - Total'!$C1580,IF(Data!$A$2:$A$1823='Ratios - Total'!$A1580,Data!$C$2:$C$1823,0),0))/INDEX(Data!$G$2:$G$1823,MATCH('Ratios - Total'!$C1580,IF(Data!$A$2:$A$1823='Ratios - Total'!$A1580,Data!$C$2:$C$1823,0),0)),"Missing Data")</f>
        <v>Missing Data</v>
      </c>
      <c r="I1580" s="5">
        <f t="array" ref="I1580">IFERROR(INDEX(Data!$G$2:$G$1823,MATCH('Ratios - Total'!$C1580,IF(Data!$A$2:$A$1823='Ratios - Total'!$A1580,Data!$C$2:$C$1823,0),0))/INDEX(Data!$D$2:$D$1823,MATCH('Ratios - Total'!$C1580,IF(Data!$A$2:$A$1823='Ratios - Total'!$A1580,Data!$C$2:$C$1823,0),0)),"Missing Data")</f>
        <v>0</v>
      </c>
      <c r="J1580" s="22"/>
      <c r="K1580" s="5">
        <f t="array" ref="K1580">IFERROR(INDEX(Data!$E$2:$E$1823,MATCH('Ratios - Total'!$C1580,IF(Data!$A$2:$A$1823='Ratios - Total'!$A1580,Data!$C$2:$C$1823,0),0))/INDEX(Data!$D$2:$D$1823,MATCH('Ratios - Total'!$C1580,IF(Data!$A$2:$A$1823='Ratios - Total'!$A1580,Data!$C$2:$C$1823,0),0)),"Missing Data")</f>
        <v>0</v>
      </c>
      <c r="L1580" s="5"/>
      <c r="M1580" s="5" t="str">
        <f t="array" ref="M1580">IFERROR(INDEX(Data!$F$2:$F$1823,MATCH('Ratios - Total'!$C1580,IF(Data!$A$2:$A$1823='Ratios - Total'!$A1580,Data!$C$2:$C$1823,0),0))/INDEX(Data!$E$2:$E$1823,MATCH('Ratios - Total'!$C1580,IF(Data!$A$2:$A$1823='Ratios - Total'!$A1580,Data!$C$2:$C$1823,0),0)),"Missing Data")</f>
        <v>Missing Data</v>
      </c>
      <c r="N1580" s="5"/>
      <c r="O1580" s="5" t="str">
        <f t="array" ref="O1580">IFERROR(INDEX(Data!$G$2:$G$1823,MATCH('Ratios - Total'!$C1580,IF(Data!$A$2:$A$1823='Ratios - Total'!$A1580,Data!$C$2:$C$1823,0),0))/INDEX(Data!$F$2:$F$1823,MATCH('Ratios - Total'!$C1580,IF(Data!$A$2:$A$1823='Ratios - Total'!$A1580,Data!$C$2:$C$1823,0),0)),"Missing Data")</f>
        <v>Missing Data</v>
      </c>
      <c r="P1580" s="5" t="str">
        <f t="array" ref="P1580">IFERROR(INDEX(Data!$H$2:$H$1823,MATCH('Ratios - Total'!$C1580,IF(Data!$A$2:$A$1823='Ratios - Total'!$A1580,Data!$C$2:$C$1823,0),0))/INDEX(Data!$G$2:$G$1823,MATCH('Ratios - Total'!$C1580,IF(Data!$A$2:$A$1823='Ratios - Total'!$A1580,Data!$C$2:$C$1823,0),0)),"Missing Data")</f>
        <v>Missing Data</v>
      </c>
      <c r="Q1580" s="5"/>
      <c r="R1580" s="5" t="str">
        <f t="array" ref="R1580">IFERROR(INDEX(Data!$L$2:$L$1823,MATCH('Ratios - Total'!$C1580,IF(Data!$A$2:$A$1823='Ratios - Total'!$A1580,Data!$C$2:$C$1823,0),0))/INDEX(Data!$G$2:$G$1823,MATCH('Ratios - Total'!$C1580,IF(Data!$A$2:$A$1823='Ratios - Total'!$A1580,Data!$C$2:$C$1823,0),0)),"Missing Data")</f>
        <v>Missing Data</v>
      </c>
      <c r="S1580" s="5"/>
      <c r="T1580" s="5">
        <f t="array" ref="T1580">IFERROR(INDEX(Data!$H$2:$H$1823,MATCH('Ratios - Total'!$C1580,IF(Data!$A$2:$A$1823='Ratios - Total'!$A1580,Data!$C$2:$C$1823,0),0))/INDEX(Data!$L$2:$L$1823,MATCH('Ratios - Total'!$C1580,IF(Data!$A$2:$A$1823='Ratios - Total'!$A1580,Data!$C$2:$C$1823,0),0)),"Missing Data")</f>
        <v>78488.49807840123</v>
      </c>
      <c r="U1580" s="5">
        <f t="array" ref="U1580">IFERROR(INDEX(Data!$K$2:$K$1823,MATCH('Ratios - Total'!$C1580,IF(Data!$A$2:$A$1823='Ratios - Total'!$A1580,Data!$C$2:$C$1823,0),0))/INDEX(Data!$H$2:$H$1823,MATCH('Ratios - Total'!$C1580,IF(Data!$A$2:$A$1823='Ratios - Total'!$A1580,Data!$C$2:$C$1823,0),0)),"Missing Data")</f>
        <v>0.40148881612102266</v>
      </c>
      <c r="V1580" s="5">
        <f t="array" ref="V1580">IFERROR(INDEX(Data!$K$2:$K$1823,MATCH('Ratios - Total'!$C1580,IF(Data!$A$2:$A$1823='Ratios - Total'!$A1580,Data!$C$2:$C$1823,0),0))/INDEX(Data!$L$2:$L$1823,MATCH('Ratios - Total'!$C1580,IF(Data!$A$2:$A$1823='Ratios - Total'!$A1580,Data!$C$2:$C$1823,0),0)),"Missing Data")</f>
        <v>31512.254172614474</v>
      </c>
      <c r="W1580" s="5">
        <f t="shared" si="25"/>
        <v>46976.24390578676</v>
      </c>
      <c r="X1580" s="5" t="str">
        <f t="array" ref="X1580">IFERROR(INDEX(Data!$K$2:$K$1823,MATCH('Ratios - Total'!$C1580,IF(Data!$A$2:$A$1823='Ratios - Total'!$A1580,Data!$C$2:$C$1823,0),0))/INDEX(Data!$G$2:$G$1823,MATCH('Ratios - Total'!$C1580,IF(Data!$A$2:$A$1823='Ratios - Total'!$A1580,Data!$C$2:$C$1823,0),0)),"Missing Data")</f>
        <v>Missing Data</v>
      </c>
    </row>
    <row r="1581" spans="1:24" x14ac:dyDescent="0.25">
      <c r="A1581" s="22" t="s">
        <v>36</v>
      </c>
      <c r="B1581" s="22" t="s">
        <v>37</v>
      </c>
      <c r="C1581" s="22">
        <v>2008</v>
      </c>
      <c r="D1581" s="5">
        <f t="array" ref="D1581">IFERROR(INDEX(Data!$H$2:$H$1823,MATCH('Ratios - Total'!$C1581,IF(Data!$A$2:$A$1823='Ratios - Total'!$A1581,Data!$C$2:$C$1823,0),0))/INDEX(Data!$D$2:$D$1823,MATCH('Ratios - Total'!$C1581,IF(Data!$A$2:$A$1823='Ratios - Total'!$A1581,Data!$C$2:$C$1823,0),0)),"Missing Data")</f>
        <v>1746.4926732752247</v>
      </c>
      <c r="E1581" s="22"/>
      <c r="F1581" s="5">
        <f t="array" ref="F1581">IFERROR(INDEX(Data!$G$2:$G$1823,MATCH('Ratios - Total'!$C1581,IF(Data!$A$2:$A$1823='Ratios - Total'!$A1581,Data!$C$2:$C$1823,0),0))/INDEX(Data!$D$2:$D$1823,MATCH('Ratios - Total'!$C1581,IF(Data!$A$2:$A$1823='Ratios - Total'!$A1581,Data!$C$2:$C$1823,0),0)),"Missing Data")</f>
        <v>0</v>
      </c>
      <c r="G1581" s="5"/>
      <c r="H1581" s="5" t="str">
        <f t="array" ref="H1581">IFERROR(INDEX(Data!$H$2:$H$1823,MATCH('Ratios - Total'!$C1581,IF(Data!$A$2:$A$1823='Ratios - Total'!$A1581,Data!$C$2:$C$1823,0),0))/INDEX(Data!$G$2:$G$1823,MATCH('Ratios - Total'!$C1581,IF(Data!$A$2:$A$1823='Ratios - Total'!$A1581,Data!$C$2:$C$1823,0),0)),"Missing Data")</f>
        <v>Missing Data</v>
      </c>
      <c r="I1581" s="5">
        <f t="array" ref="I1581">IFERROR(INDEX(Data!$G$2:$G$1823,MATCH('Ratios - Total'!$C1581,IF(Data!$A$2:$A$1823='Ratios - Total'!$A1581,Data!$C$2:$C$1823,0),0))/INDEX(Data!$D$2:$D$1823,MATCH('Ratios - Total'!$C1581,IF(Data!$A$2:$A$1823='Ratios - Total'!$A1581,Data!$C$2:$C$1823,0),0)),"Missing Data")</f>
        <v>0</v>
      </c>
      <c r="J1581" s="22"/>
      <c r="K1581" s="5">
        <f t="array" ref="K1581">IFERROR(INDEX(Data!$E$2:$E$1823,MATCH('Ratios - Total'!$C1581,IF(Data!$A$2:$A$1823='Ratios - Total'!$A1581,Data!$C$2:$C$1823,0),0))/INDEX(Data!$D$2:$D$1823,MATCH('Ratios - Total'!$C1581,IF(Data!$A$2:$A$1823='Ratios - Total'!$A1581,Data!$C$2:$C$1823,0),0)),"Missing Data")</f>
        <v>0</v>
      </c>
      <c r="L1581" s="5"/>
      <c r="M1581" s="5" t="str">
        <f t="array" ref="M1581">IFERROR(INDEX(Data!$F$2:$F$1823,MATCH('Ratios - Total'!$C1581,IF(Data!$A$2:$A$1823='Ratios - Total'!$A1581,Data!$C$2:$C$1823,0),0))/INDEX(Data!$E$2:$E$1823,MATCH('Ratios - Total'!$C1581,IF(Data!$A$2:$A$1823='Ratios - Total'!$A1581,Data!$C$2:$C$1823,0),0)),"Missing Data")</f>
        <v>Missing Data</v>
      </c>
      <c r="N1581" s="5"/>
      <c r="O1581" s="5" t="str">
        <f t="array" ref="O1581">IFERROR(INDEX(Data!$G$2:$G$1823,MATCH('Ratios - Total'!$C1581,IF(Data!$A$2:$A$1823='Ratios - Total'!$A1581,Data!$C$2:$C$1823,0),0))/INDEX(Data!$F$2:$F$1823,MATCH('Ratios - Total'!$C1581,IF(Data!$A$2:$A$1823='Ratios - Total'!$A1581,Data!$C$2:$C$1823,0),0)),"Missing Data")</f>
        <v>Missing Data</v>
      </c>
      <c r="P1581" s="5" t="str">
        <f t="array" ref="P1581">IFERROR(INDEX(Data!$H$2:$H$1823,MATCH('Ratios - Total'!$C1581,IF(Data!$A$2:$A$1823='Ratios - Total'!$A1581,Data!$C$2:$C$1823,0),0))/INDEX(Data!$G$2:$G$1823,MATCH('Ratios - Total'!$C1581,IF(Data!$A$2:$A$1823='Ratios - Total'!$A1581,Data!$C$2:$C$1823,0),0)),"Missing Data")</f>
        <v>Missing Data</v>
      </c>
      <c r="Q1581" s="5"/>
      <c r="R1581" s="5" t="str">
        <f t="array" ref="R1581">IFERROR(INDEX(Data!$L$2:$L$1823,MATCH('Ratios - Total'!$C1581,IF(Data!$A$2:$A$1823='Ratios - Total'!$A1581,Data!$C$2:$C$1823,0),0))/INDEX(Data!$G$2:$G$1823,MATCH('Ratios - Total'!$C1581,IF(Data!$A$2:$A$1823='Ratios - Total'!$A1581,Data!$C$2:$C$1823,0),0)),"Missing Data")</f>
        <v>Missing Data</v>
      </c>
      <c r="S1581" s="5"/>
      <c r="T1581" s="5">
        <f t="array" ref="T1581">IFERROR(INDEX(Data!$H$2:$H$1823,MATCH('Ratios - Total'!$C1581,IF(Data!$A$2:$A$1823='Ratios - Total'!$A1581,Data!$C$2:$C$1823,0),0))/INDEX(Data!$L$2:$L$1823,MATCH('Ratios - Total'!$C1581,IF(Data!$A$2:$A$1823='Ratios - Total'!$A1581,Data!$C$2:$C$1823,0),0)),"Missing Data")</f>
        <v>56519.852946260849</v>
      </c>
      <c r="U1581" s="5">
        <f t="array" ref="U1581">IFERROR(INDEX(Data!$K$2:$K$1823,MATCH('Ratios - Total'!$C1581,IF(Data!$A$2:$A$1823='Ratios - Total'!$A1581,Data!$C$2:$C$1823,0),0))/INDEX(Data!$H$2:$H$1823,MATCH('Ratios - Total'!$C1581,IF(Data!$A$2:$A$1823='Ratios - Total'!$A1581,Data!$C$2:$C$1823,0),0)),"Missing Data")</f>
        <v>0.51090599733927322</v>
      </c>
      <c r="V1581" s="5">
        <f t="array" ref="V1581">IFERROR(INDEX(Data!$K$2:$K$1823,MATCH('Ratios - Total'!$C1581,IF(Data!$A$2:$A$1823='Ratios - Total'!$A1581,Data!$C$2:$C$1823,0),0))/INDEX(Data!$L$2:$L$1823,MATCH('Ratios - Total'!$C1581,IF(Data!$A$2:$A$1823='Ratios - Total'!$A1581,Data!$C$2:$C$1823,0),0)),"Missing Data")</f>
        <v>28876.331838978462</v>
      </c>
      <c r="W1581" s="5">
        <f t="shared" si="25"/>
        <v>27643.521107282388</v>
      </c>
      <c r="X1581" s="5" t="str">
        <f t="array" ref="X1581">IFERROR(INDEX(Data!$K$2:$K$1823,MATCH('Ratios - Total'!$C1581,IF(Data!$A$2:$A$1823='Ratios - Total'!$A1581,Data!$C$2:$C$1823,0),0))/INDEX(Data!$G$2:$G$1823,MATCH('Ratios - Total'!$C1581,IF(Data!$A$2:$A$1823='Ratios - Total'!$A1581,Data!$C$2:$C$1823,0),0)),"Missing Data")</f>
        <v>Missing Data</v>
      </c>
    </row>
    <row r="1582" spans="1:24" x14ac:dyDescent="0.25">
      <c r="A1582" s="22" t="s">
        <v>38</v>
      </c>
      <c r="B1582" s="22" t="s">
        <v>39</v>
      </c>
      <c r="C1582" s="22">
        <v>2008</v>
      </c>
      <c r="D1582" s="5">
        <f t="array" ref="D1582">IFERROR(INDEX(Data!$H$2:$H$1823,MATCH('Ratios - Total'!$C1582,IF(Data!$A$2:$A$1823='Ratios - Total'!$A1582,Data!$C$2:$C$1823,0),0))/INDEX(Data!$D$2:$D$1823,MATCH('Ratios - Total'!$C1582,IF(Data!$A$2:$A$1823='Ratios - Total'!$A1582,Data!$C$2:$C$1823,0),0)),"Missing Data")</f>
        <v>1615.572791580553</v>
      </c>
      <c r="E1582" s="22"/>
      <c r="F1582" s="5">
        <f t="array" ref="F1582">IFERROR(INDEX(Data!$G$2:$G$1823,MATCH('Ratios - Total'!$C1582,IF(Data!$A$2:$A$1823='Ratios - Total'!$A1582,Data!$C$2:$C$1823,0),0))/INDEX(Data!$D$2:$D$1823,MATCH('Ratios - Total'!$C1582,IF(Data!$A$2:$A$1823='Ratios - Total'!$A1582,Data!$C$2:$C$1823,0),0)),"Missing Data")</f>
        <v>0</v>
      </c>
      <c r="G1582" s="5"/>
      <c r="H1582" s="5" t="str">
        <f t="array" ref="H1582">IFERROR(INDEX(Data!$H$2:$H$1823,MATCH('Ratios - Total'!$C1582,IF(Data!$A$2:$A$1823='Ratios - Total'!$A1582,Data!$C$2:$C$1823,0),0))/INDEX(Data!$G$2:$G$1823,MATCH('Ratios - Total'!$C1582,IF(Data!$A$2:$A$1823='Ratios - Total'!$A1582,Data!$C$2:$C$1823,0),0)),"Missing Data")</f>
        <v>Missing Data</v>
      </c>
      <c r="I1582" s="5">
        <f t="array" ref="I1582">IFERROR(INDEX(Data!$G$2:$G$1823,MATCH('Ratios - Total'!$C1582,IF(Data!$A$2:$A$1823='Ratios - Total'!$A1582,Data!$C$2:$C$1823,0),0))/INDEX(Data!$D$2:$D$1823,MATCH('Ratios - Total'!$C1582,IF(Data!$A$2:$A$1823='Ratios - Total'!$A1582,Data!$C$2:$C$1823,0),0)),"Missing Data")</f>
        <v>0</v>
      </c>
      <c r="J1582" s="22"/>
      <c r="K1582" s="5">
        <f t="array" ref="K1582">IFERROR(INDEX(Data!$E$2:$E$1823,MATCH('Ratios - Total'!$C1582,IF(Data!$A$2:$A$1823='Ratios - Total'!$A1582,Data!$C$2:$C$1823,0),0))/INDEX(Data!$D$2:$D$1823,MATCH('Ratios - Total'!$C1582,IF(Data!$A$2:$A$1823='Ratios - Total'!$A1582,Data!$C$2:$C$1823,0),0)),"Missing Data")</f>
        <v>0</v>
      </c>
      <c r="L1582" s="5"/>
      <c r="M1582" s="5" t="str">
        <f t="array" ref="M1582">IFERROR(INDEX(Data!$F$2:$F$1823,MATCH('Ratios - Total'!$C1582,IF(Data!$A$2:$A$1823='Ratios - Total'!$A1582,Data!$C$2:$C$1823,0),0))/INDEX(Data!$E$2:$E$1823,MATCH('Ratios - Total'!$C1582,IF(Data!$A$2:$A$1823='Ratios - Total'!$A1582,Data!$C$2:$C$1823,0),0)),"Missing Data")</f>
        <v>Missing Data</v>
      </c>
      <c r="N1582" s="5"/>
      <c r="O1582" s="5" t="str">
        <f t="array" ref="O1582">IFERROR(INDEX(Data!$G$2:$G$1823,MATCH('Ratios - Total'!$C1582,IF(Data!$A$2:$A$1823='Ratios - Total'!$A1582,Data!$C$2:$C$1823,0),0))/INDEX(Data!$F$2:$F$1823,MATCH('Ratios - Total'!$C1582,IF(Data!$A$2:$A$1823='Ratios - Total'!$A1582,Data!$C$2:$C$1823,0),0)),"Missing Data")</f>
        <v>Missing Data</v>
      </c>
      <c r="P1582" s="5" t="str">
        <f t="array" ref="P1582">IFERROR(INDEX(Data!$H$2:$H$1823,MATCH('Ratios - Total'!$C1582,IF(Data!$A$2:$A$1823='Ratios - Total'!$A1582,Data!$C$2:$C$1823,0),0))/INDEX(Data!$G$2:$G$1823,MATCH('Ratios - Total'!$C1582,IF(Data!$A$2:$A$1823='Ratios - Total'!$A1582,Data!$C$2:$C$1823,0),0)),"Missing Data")</f>
        <v>Missing Data</v>
      </c>
      <c r="Q1582" s="5"/>
      <c r="R1582" s="5" t="str">
        <f t="array" ref="R1582">IFERROR(INDEX(Data!$L$2:$L$1823,MATCH('Ratios - Total'!$C1582,IF(Data!$A$2:$A$1823='Ratios - Total'!$A1582,Data!$C$2:$C$1823,0),0))/INDEX(Data!$G$2:$G$1823,MATCH('Ratios - Total'!$C1582,IF(Data!$A$2:$A$1823='Ratios - Total'!$A1582,Data!$C$2:$C$1823,0),0)),"Missing Data")</f>
        <v>Missing Data</v>
      </c>
      <c r="S1582" s="5"/>
      <c r="T1582" s="5">
        <f t="array" ref="T1582">IFERROR(INDEX(Data!$H$2:$H$1823,MATCH('Ratios - Total'!$C1582,IF(Data!$A$2:$A$1823='Ratios - Total'!$A1582,Data!$C$2:$C$1823,0),0))/INDEX(Data!$L$2:$L$1823,MATCH('Ratios - Total'!$C1582,IF(Data!$A$2:$A$1823='Ratios - Total'!$A1582,Data!$C$2:$C$1823,0),0)),"Missing Data")</f>
        <v>61829.659351247188</v>
      </c>
      <c r="U1582" s="5">
        <f t="array" ref="U1582">IFERROR(INDEX(Data!$K$2:$K$1823,MATCH('Ratios - Total'!$C1582,IF(Data!$A$2:$A$1823='Ratios - Total'!$A1582,Data!$C$2:$C$1823,0),0))/INDEX(Data!$H$2:$H$1823,MATCH('Ratios - Total'!$C1582,IF(Data!$A$2:$A$1823='Ratios - Total'!$A1582,Data!$C$2:$C$1823,0),0)),"Missing Data")</f>
        <v>0.45606561756215563</v>
      </c>
      <c r="V1582" s="5">
        <f t="array" ref="V1582">IFERROR(INDEX(Data!$K$2:$K$1823,MATCH('Ratios - Total'!$C1582,IF(Data!$A$2:$A$1823='Ratios - Total'!$A1582,Data!$C$2:$C$1823,0),0))/INDEX(Data!$L$2:$L$1823,MATCH('Ratios - Total'!$C1582,IF(Data!$A$2:$A$1823='Ratios - Total'!$A1582,Data!$C$2:$C$1823,0),0)),"Missing Data")</f>
        <v>28198.381775684258</v>
      </c>
      <c r="W1582" s="5">
        <f t="shared" si="25"/>
        <v>33631.277575562926</v>
      </c>
      <c r="X1582" s="5" t="str">
        <f t="array" ref="X1582">IFERROR(INDEX(Data!$K$2:$K$1823,MATCH('Ratios - Total'!$C1582,IF(Data!$A$2:$A$1823='Ratios - Total'!$A1582,Data!$C$2:$C$1823,0),0))/INDEX(Data!$G$2:$G$1823,MATCH('Ratios - Total'!$C1582,IF(Data!$A$2:$A$1823='Ratios - Total'!$A1582,Data!$C$2:$C$1823,0),0)),"Missing Data")</f>
        <v>Missing Data</v>
      </c>
    </row>
    <row r="1583" spans="1:24" x14ac:dyDescent="0.25">
      <c r="A1583" s="22" t="s">
        <v>40</v>
      </c>
      <c r="B1583" s="22" t="s">
        <v>41</v>
      </c>
      <c r="C1583" s="22">
        <v>2008</v>
      </c>
      <c r="D1583" s="5">
        <f t="array" ref="D1583">IFERROR(INDEX(Data!$H$2:$H$1823,MATCH('Ratios - Total'!$C1583,IF(Data!$A$2:$A$1823='Ratios - Total'!$A1583,Data!$C$2:$C$1823,0),0))/INDEX(Data!$D$2:$D$1823,MATCH('Ratios - Total'!$C1583,IF(Data!$A$2:$A$1823='Ratios - Total'!$A1583,Data!$C$2:$C$1823,0),0)),"Missing Data")</f>
        <v>1822.1192834498079</v>
      </c>
      <c r="E1583" s="22"/>
      <c r="F1583" s="5">
        <f t="array" ref="F1583">IFERROR(INDEX(Data!$G$2:$G$1823,MATCH('Ratios - Total'!$C1583,IF(Data!$A$2:$A$1823='Ratios - Total'!$A1583,Data!$C$2:$C$1823,0),0))/INDEX(Data!$D$2:$D$1823,MATCH('Ratios - Total'!$C1583,IF(Data!$A$2:$A$1823='Ratios - Total'!$A1583,Data!$C$2:$C$1823,0),0)),"Missing Data")</f>
        <v>0</v>
      </c>
      <c r="G1583" s="5"/>
      <c r="H1583" s="5" t="str">
        <f t="array" ref="H1583">IFERROR(INDEX(Data!$H$2:$H$1823,MATCH('Ratios - Total'!$C1583,IF(Data!$A$2:$A$1823='Ratios - Total'!$A1583,Data!$C$2:$C$1823,0),0))/INDEX(Data!$G$2:$G$1823,MATCH('Ratios - Total'!$C1583,IF(Data!$A$2:$A$1823='Ratios - Total'!$A1583,Data!$C$2:$C$1823,0),0)),"Missing Data")</f>
        <v>Missing Data</v>
      </c>
      <c r="I1583" s="5">
        <f t="array" ref="I1583">IFERROR(INDEX(Data!$G$2:$G$1823,MATCH('Ratios - Total'!$C1583,IF(Data!$A$2:$A$1823='Ratios - Total'!$A1583,Data!$C$2:$C$1823,0),0))/INDEX(Data!$D$2:$D$1823,MATCH('Ratios - Total'!$C1583,IF(Data!$A$2:$A$1823='Ratios - Total'!$A1583,Data!$C$2:$C$1823,0),0)),"Missing Data")</f>
        <v>0</v>
      </c>
      <c r="J1583" s="22"/>
      <c r="K1583" s="5">
        <f t="array" ref="K1583">IFERROR(INDEX(Data!$E$2:$E$1823,MATCH('Ratios - Total'!$C1583,IF(Data!$A$2:$A$1823='Ratios - Total'!$A1583,Data!$C$2:$C$1823,0),0))/INDEX(Data!$D$2:$D$1823,MATCH('Ratios - Total'!$C1583,IF(Data!$A$2:$A$1823='Ratios - Total'!$A1583,Data!$C$2:$C$1823,0),0)),"Missing Data")</f>
        <v>0</v>
      </c>
      <c r="L1583" s="5"/>
      <c r="M1583" s="5" t="str">
        <f t="array" ref="M1583">IFERROR(INDEX(Data!$F$2:$F$1823,MATCH('Ratios - Total'!$C1583,IF(Data!$A$2:$A$1823='Ratios - Total'!$A1583,Data!$C$2:$C$1823,0),0))/INDEX(Data!$E$2:$E$1823,MATCH('Ratios - Total'!$C1583,IF(Data!$A$2:$A$1823='Ratios - Total'!$A1583,Data!$C$2:$C$1823,0),0)),"Missing Data")</f>
        <v>Missing Data</v>
      </c>
      <c r="N1583" s="5"/>
      <c r="O1583" s="5" t="str">
        <f t="array" ref="O1583">IFERROR(INDEX(Data!$G$2:$G$1823,MATCH('Ratios - Total'!$C1583,IF(Data!$A$2:$A$1823='Ratios - Total'!$A1583,Data!$C$2:$C$1823,0),0))/INDEX(Data!$F$2:$F$1823,MATCH('Ratios - Total'!$C1583,IF(Data!$A$2:$A$1823='Ratios - Total'!$A1583,Data!$C$2:$C$1823,0),0)),"Missing Data")</f>
        <v>Missing Data</v>
      </c>
      <c r="P1583" s="5" t="str">
        <f t="array" ref="P1583">IFERROR(INDEX(Data!$H$2:$H$1823,MATCH('Ratios - Total'!$C1583,IF(Data!$A$2:$A$1823='Ratios - Total'!$A1583,Data!$C$2:$C$1823,0),0))/INDEX(Data!$G$2:$G$1823,MATCH('Ratios - Total'!$C1583,IF(Data!$A$2:$A$1823='Ratios - Total'!$A1583,Data!$C$2:$C$1823,0),0)),"Missing Data")</f>
        <v>Missing Data</v>
      </c>
      <c r="Q1583" s="5"/>
      <c r="R1583" s="5" t="str">
        <f t="array" ref="R1583">IFERROR(INDEX(Data!$L$2:$L$1823,MATCH('Ratios - Total'!$C1583,IF(Data!$A$2:$A$1823='Ratios - Total'!$A1583,Data!$C$2:$C$1823,0),0))/INDEX(Data!$G$2:$G$1823,MATCH('Ratios - Total'!$C1583,IF(Data!$A$2:$A$1823='Ratios - Total'!$A1583,Data!$C$2:$C$1823,0),0)),"Missing Data")</f>
        <v>Missing Data</v>
      </c>
      <c r="S1583" s="5"/>
      <c r="T1583" s="5">
        <f t="array" ref="T1583">IFERROR(INDEX(Data!$H$2:$H$1823,MATCH('Ratios - Total'!$C1583,IF(Data!$A$2:$A$1823='Ratios - Total'!$A1583,Data!$C$2:$C$1823,0),0))/INDEX(Data!$L$2:$L$1823,MATCH('Ratios - Total'!$C1583,IF(Data!$A$2:$A$1823='Ratios - Total'!$A1583,Data!$C$2:$C$1823,0),0)),"Missing Data")</f>
        <v>77178.090201583254</v>
      </c>
      <c r="U1583" s="5">
        <f t="array" ref="U1583">IFERROR(INDEX(Data!$K$2:$K$1823,MATCH('Ratios - Total'!$C1583,IF(Data!$A$2:$A$1823='Ratios - Total'!$A1583,Data!$C$2:$C$1823,0),0))/INDEX(Data!$H$2:$H$1823,MATCH('Ratios - Total'!$C1583,IF(Data!$A$2:$A$1823='Ratios - Total'!$A1583,Data!$C$2:$C$1823,0),0)),"Missing Data")</f>
        <v>0.38506325879849601</v>
      </c>
      <c r="V1583" s="5">
        <f t="array" ref="V1583">IFERROR(INDEX(Data!$K$2:$K$1823,MATCH('Ratios - Total'!$C1583,IF(Data!$A$2:$A$1823='Ratios - Total'!$A1583,Data!$C$2:$C$1823,0),0))/INDEX(Data!$L$2:$L$1823,MATCH('Ratios - Total'!$C1583,IF(Data!$A$2:$A$1823='Ratios - Total'!$A1583,Data!$C$2:$C$1823,0),0)),"Missing Data")</f>
        <v>29718.446920865921</v>
      </c>
      <c r="W1583" s="5">
        <f t="shared" si="25"/>
        <v>47459.643280717333</v>
      </c>
      <c r="X1583" s="5" t="str">
        <f t="array" ref="X1583">IFERROR(INDEX(Data!$K$2:$K$1823,MATCH('Ratios - Total'!$C1583,IF(Data!$A$2:$A$1823='Ratios - Total'!$A1583,Data!$C$2:$C$1823,0),0))/INDEX(Data!$G$2:$G$1823,MATCH('Ratios - Total'!$C1583,IF(Data!$A$2:$A$1823='Ratios - Total'!$A1583,Data!$C$2:$C$1823,0),0)),"Missing Data")</f>
        <v>Missing Data</v>
      </c>
    </row>
    <row r="1584" spans="1:24" x14ac:dyDescent="0.25">
      <c r="A1584" s="22" t="s">
        <v>42</v>
      </c>
      <c r="B1584" s="22" t="s">
        <v>43</v>
      </c>
      <c r="C1584" s="22">
        <v>2008</v>
      </c>
      <c r="D1584" s="5">
        <f t="array" ref="D1584">IFERROR(INDEX(Data!$H$2:$H$1823,MATCH('Ratios - Total'!$C1584,IF(Data!$A$2:$A$1823='Ratios - Total'!$A1584,Data!$C$2:$C$1823,0),0))/INDEX(Data!$D$2:$D$1823,MATCH('Ratios - Total'!$C1584,IF(Data!$A$2:$A$1823='Ratios - Total'!$A1584,Data!$C$2:$C$1823,0),0)),"Missing Data")</f>
        <v>1763.8684743958891</v>
      </c>
      <c r="E1584" s="22"/>
      <c r="F1584" s="5">
        <f t="array" ref="F1584">IFERROR(INDEX(Data!$G$2:$G$1823,MATCH('Ratios - Total'!$C1584,IF(Data!$A$2:$A$1823='Ratios - Total'!$A1584,Data!$C$2:$C$1823,0),0))/INDEX(Data!$D$2:$D$1823,MATCH('Ratios - Total'!$C1584,IF(Data!$A$2:$A$1823='Ratios - Total'!$A1584,Data!$C$2:$C$1823,0),0)),"Missing Data")</f>
        <v>0</v>
      </c>
      <c r="G1584" s="5"/>
      <c r="H1584" s="5" t="str">
        <f t="array" ref="H1584">IFERROR(INDEX(Data!$H$2:$H$1823,MATCH('Ratios - Total'!$C1584,IF(Data!$A$2:$A$1823='Ratios - Total'!$A1584,Data!$C$2:$C$1823,0),0))/INDEX(Data!$G$2:$G$1823,MATCH('Ratios - Total'!$C1584,IF(Data!$A$2:$A$1823='Ratios - Total'!$A1584,Data!$C$2:$C$1823,0),0)),"Missing Data")</f>
        <v>Missing Data</v>
      </c>
      <c r="I1584" s="5">
        <f t="array" ref="I1584">IFERROR(INDEX(Data!$G$2:$G$1823,MATCH('Ratios - Total'!$C1584,IF(Data!$A$2:$A$1823='Ratios - Total'!$A1584,Data!$C$2:$C$1823,0),0))/INDEX(Data!$D$2:$D$1823,MATCH('Ratios - Total'!$C1584,IF(Data!$A$2:$A$1823='Ratios - Total'!$A1584,Data!$C$2:$C$1823,0),0)),"Missing Data")</f>
        <v>0</v>
      </c>
      <c r="J1584" s="22"/>
      <c r="K1584" s="5">
        <f t="array" ref="K1584">IFERROR(INDEX(Data!$E$2:$E$1823,MATCH('Ratios - Total'!$C1584,IF(Data!$A$2:$A$1823='Ratios - Total'!$A1584,Data!$C$2:$C$1823,0),0))/INDEX(Data!$D$2:$D$1823,MATCH('Ratios - Total'!$C1584,IF(Data!$A$2:$A$1823='Ratios - Total'!$A1584,Data!$C$2:$C$1823,0),0)),"Missing Data")</f>
        <v>0</v>
      </c>
      <c r="L1584" s="5"/>
      <c r="M1584" s="5" t="str">
        <f t="array" ref="M1584">IFERROR(INDEX(Data!$F$2:$F$1823,MATCH('Ratios - Total'!$C1584,IF(Data!$A$2:$A$1823='Ratios - Total'!$A1584,Data!$C$2:$C$1823,0),0))/INDEX(Data!$E$2:$E$1823,MATCH('Ratios - Total'!$C1584,IF(Data!$A$2:$A$1823='Ratios - Total'!$A1584,Data!$C$2:$C$1823,0),0)),"Missing Data")</f>
        <v>Missing Data</v>
      </c>
      <c r="N1584" s="5"/>
      <c r="O1584" s="5" t="str">
        <f t="array" ref="O1584">IFERROR(INDEX(Data!$G$2:$G$1823,MATCH('Ratios - Total'!$C1584,IF(Data!$A$2:$A$1823='Ratios - Total'!$A1584,Data!$C$2:$C$1823,0),0))/INDEX(Data!$F$2:$F$1823,MATCH('Ratios - Total'!$C1584,IF(Data!$A$2:$A$1823='Ratios - Total'!$A1584,Data!$C$2:$C$1823,0),0)),"Missing Data")</f>
        <v>Missing Data</v>
      </c>
      <c r="P1584" s="5" t="str">
        <f t="array" ref="P1584">IFERROR(INDEX(Data!$H$2:$H$1823,MATCH('Ratios - Total'!$C1584,IF(Data!$A$2:$A$1823='Ratios - Total'!$A1584,Data!$C$2:$C$1823,0),0))/INDEX(Data!$G$2:$G$1823,MATCH('Ratios - Total'!$C1584,IF(Data!$A$2:$A$1823='Ratios - Total'!$A1584,Data!$C$2:$C$1823,0),0)),"Missing Data")</f>
        <v>Missing Data</v>
      </c>
      <c r="Q1584" s="5"/>
      <c r="R1584" s="5" t="str">
        <f t="array" ref="R1584">IFERROR(INDEX(Data!$L$2:$L$1823,MATCH('Ratios - Total'!$C1584,IF(Data!$A$2:$A$1823='Ratios - Total'!$A1584,Data!$C$2:$C$1823,0),0))/INDEX(Data!$G$2:$G$1823,MATCH('Ratios - Total'!$C1584,IF(Data!$A$2:$A$1823='Ratios - Total'!$A1584,Data!$C$2:$C$1823,0),0)),"Missing Data")</f>
        <v>Missing Data</v>
      </c>
      <c r="S1584" s="5"/>
      <c r="T1584" s="5">
        <f t="array" ref="T1584">IFERROR(INDEX(Data!$H$2:$H$1823,MATCH('Ratios - Total'!$C1584,IF(Data!$A$2:$A$1823='Ratios - Total'!$A1584,Data!$C$2:$C$1823,0),0))/INDEX(Data!$L$2:$L$1823,MATCH('Ratios - Total'!$C1584,IF(Data!$A$2:$A$1823='Ratios - Total'!$A1584,Data!$C$2:$C$1823,0),0)),"Missing Data")</f>
        <v>61360.181975056868</v>
      </c>
      <c r="U1584" s="5">
        <f t="array" ref="U1584">IFERROR(INDEX(Data!$K$2:$K$1823,MATCH('Ratios - Total'!$C1584,IF(Data!$A$2:$A$1823='Ratios - Total'!$A1584,Data!$C$2:$C$1823,0),0))/INDEX(Data!$H$2:$H$1823,MATCH('Ratios - Total'!$C1584,IF(Data!$A$2:$A$1823='Ratios - Total'!$A1584,Data!$C$2:$C$1823,0),0)),"Missing Data")</f>
        <v>0.50354524798865108</v>
      </c>
      <c r="V1584" s="5">
        <f t="array" ref="V1584">IFERROR(INDEX(Data!$K$2:$K$1823,MATCH('Ratios - Total'!$C1584,IF(Data!$A$2:$A$1823='Ratios - Total'!$A1584,Data!$C$2:$C$1823,0),0))/INDEX(Data!$L$2:$L$1823,MATCH('Ratios - Total'!$C1584,IF(Data!$A$2:$A$1823='Ratios - Total'!$A1584,Data!$C$2:$C$1823,0),0)),"Missing Data")</f>
        <v>30897.628049258765</v>
      </c>
      <c r="W1584" s="5">
        <f t="shared" si="25"/>
        <v>30462.553925798104</v>
      </c>
      <c r="X1584" s="5" t="str">
        <f t="array" ref="X1584">IFERROR(INDEX(Data!$K$2:$K$1823,MATCH('Ratios - Total'!$C1584,IF(Data!$A$2:$A$1823='Ratios - Total'!$A1584,Data!$C$2:$C$1823,0),0))/INDEX(Data!$G$2:$G$1823,MATCH('Ratios - Total'!$C1584,IF(Data!$A$2:$A$1823='Ratios - Total'!$A1584,Data!$C$2:$C$1823,0),0)),"Missing Data")</f>
        <v>Missing Data</v>
      </c>
    </row>
    <row r="1585" spans="1:24" x14ac:dyDescent="0.25">
      <c r="A1585" s="22" t="s">
        <v>44</v>
      </c>
      <c r="B1585" s="22" t="s">
        <v>45</v>
      </c>
      <c r="C1585" s="22">
        <v>2008</v>
      </c>
      <c r="D1585" s="5">
        <f t="array" ref="D1585">IFERROR(INDEX(Data!$H$2:$H$1823,MATCH('Ratios - Total'!$C1585,IF(Data!$A$2:$A$1823='Ratios - Total'!$A1585,Data!$C$2:$C$1823,0),0))/INDEX(Data!$D$2:$D$1823,MATCH('Ratios - Total'!$C1585,IF(Data!$A$2:$A$1823='Ratios - Total'!$A1585,Data!$C$2:$C$1823,0),0)),"Missing Data")</f>
        <v>2245.594309903403</v>
      </c>
      <c r="E1585" s="22"/>
      <c r="F1585" s="5">
        <f t="array" ref="F1585">IFERROR(INDEX(Data!$G$2:$G$1823,MATCH('Ratios - Total'!$C1585,IF(Data!$A$2:$A$1823='Ratios - Total'!$A1585,Data!$C$2:$C$1823,0),0))/INDEX(Data!$D$2:$D$1823,MATCH('Ratios - Total'!$C1585,IF(Data!$A$2:$A$1823='Ratios - Total'!$A1585,Data!$C$2:$C$1823,0),0)),"Missing Data")</f>
        <v>0</v>
      </c>
      <c r="G1585" s="5"/>
      <c r="H1585" s="5" t="str">
        <f t="array" ref="H1585">IFERROR(INDEX(Data!$H$2:$H$1823,MATCH('Ratios - Total'!$C1585,IF(Data!$A$2:$A$1823='Ratios - Total'!$A1585,Data!$C$2:$C$1823,0),0))/INDEX(Data!$G$2:$G$1823,MATCH('Ratios - Total'!$C1585,IF(Data!$A$2:$A$1823='Ratios - Total'!$A1585,Data!$C$2:$C$1823,0),0)),"Missing Data")</f>
        <v>Missing Data</v>
      </c>
      <c r="I1585" s="5">
        <f t="array" ref="I1585">IFERROR(INDEX(Data!$G$2:$G$1823,MATCH('Ratios - Total'!$C1585,IF(Data!$A$2:$A$1823='Ratios - Total'!$A1585,Data!$C$2:$C$1823,0),0))/INDEX(Data!$D$2:$D$1823,MATCH('Ratios - Total'!$C1585,IF(Data!$A$2:$A$1823='Ratios - Total'!$A1585,Data!$C$2:$C$1823,0),0)),"Missing Data")</f>
        <v>0</v>
      </c>
      <c r="J1585" s="22"/>
      <c r="K1585" s="5">
        <f t="array" ref="K1585">IFERROR(INDEX(Data!$E$2:$E$1823,MATCH('Ratios - Total'!$C1585,IF(Data!$A$2:$A$1823='Ratios - Total'!$A1585,Data!$C$2:$C$1823,0),0))/INDEX(Data!$D$2:$D$1823,MATCH('Ratios - Total'!$C1585,IF(Data!$A$2:$A$1823='Ratios - Total'!$A1585,Data!$C$2:$C$1823,0),0)),"Missing Data")</f>
        <v>0</v>
      </c>
      <c r="L1585" s="5"/>
      <c r="M1585" s="5" t="str">
        <f t="array" ref="M1585">IFERROR(INDEX(Data!$F$2:$F$1823,MATCH('Ratios - Total'!$C1585,IF(Data!$A$2:$A$1823='Ratios - Total'!$A1585,Data!$C$2:$C$1823,0),0))/INDEX(Data!$E$2:$E$1823,MATCH('Ratios - Total'!$C1585,IF(Data!$A$2:$A$1823='Ratios - Total'!$A1585,Data!$C$2:$C$1823,0),0)),"Missing Data")</f>
        <v>Missing Data</v>
      </c>
      <c r="N1585" s="5"/>
      <c r="O1585" s="5" t="str">
        <f t="array" ref="O1585">IFERROR(INDEX(Data!$G$2:$G$1823,MATCH('Ratios - Total'!$C1585,IF(Data!$A$2:$A$1823='Ratios - Total'!$A1585,Data!$C$2:$C$1823,0),0))/INDEX(Data!$F$2:$F$1823,MATCH('Ratios - Total'!$C1585,IF(Data!$A$2:$A$1823='Ratios - Total'!$A1585,Data!$C$2:$C$1823,0),0)),"Missing Data")</f>
        <v>Missing Data</v>
      </c>
      <c r="P1585" s="5" t="str">
        <f t="array" ref="P1585">IFERROR(INDEX(Data!$H$2:$H$1823,MATCH('Ratios - Total'!$C1585,IF(Data!$A$2:$A$1823='Ratios - Total'!$A1585,Data!$C$2:$C$1823,0),0))/INDEX(Data!$G$2:$G$1823,MATCH('Ratios - Total'!$C1585,IF(Data!$A$2:$A$1823='Ratios - Total'!$A1585,Data!$C$2:$C$1823,0),0)),"Missing Data")</f>
        <v>Missing Data</v>
      </c>
      <c r="Q1585" s="5"/>
      <c r="R1585" s="5" t="str">
        <f t="array" ref="R1585">IFERROR(INDEX(Data!$L$2:$L$1823,MATCH('Ratios - Total'!$C1585,IF(Data!$A$2:$A$1823='Ratios - Total'!$A1585,Data!$C$2:$C$1823,0),0))/INDEX(Data!$G$2:$G$1823,MATCH('Ratios - Total'!$C1585,IF(Data!$A$2:$A$1823='Ratios - Total'!$A1585,Data!$C$2:$C$1823,0),0)),"Missing Data")</f>
        <v>Missing Data</v>
      </c>
      <c r="S1585" s="5"/>
      <c r="T1585" s="5">
        <f t="array" ref="T1585">IFERROR(INDEX(Data!$H$2:$H$1823,MATCH('Ratios - Total'!$C1585,IF(Data!$A$2:$A$1823='Ratios - Total'!$A1585,Data!$C$2:$C$1823,0),0))/INDEX(Data!$L$2:$L$1823,MATCH('Ratios - Total'!$C1585,IF(Data!$A$2:$A$1823='Ratios - Total'!$A1585,Data!$C$2:$C$1823,0),0)),"Missing Data")</f>
        <v>101759.41026989973</v>
      </c>
      <c r="U1585" s="5">
        <f t="array" ref="U1585">IFERROR(INDEX(Data!$K$2:$K$1823,MATCH('Ratios - Total'!$C1585,IF(Data!$A$2:$A$1823='Ratios - Total'!$A1585,Data!$C$2:$C$1823,0),0))/INDEX(Data!$H$2:$H$1823,MATCH('Ratios - Total'!$C1585,IF(Data!$A$2:$A$1823='Ratios - Total'!$A1585,Data!$C$2:$C$1823,0),0)),"Missing Data")</f>
        <v>0.4712125867177468</v>
      </c>
      <c r="V1585" s="5">
        <f t="array" ref="V1585">IFERROR(INDEX(Data!$K$2:$K$1823,MATCH('Ratios - Total'!$C1585,IF(Data!$A$2:$A$1823='Ratios - Total'!$A1585,Data!$C$2:$C$1823,0),0))/INDEX(Data!$L$2:$L$1823,MATCH('Ratios - Total'!$C1585,IF(Data!$A$2:$A$1823='Ratios - Total'!$A1585,Data!$C$2:$C$1823,0),0)),"Missing Data")</f>
        <v>47950.314936151895</v>
      </c>
      <c r="W1585" s="5">
        <f t="shared" si="25"/>
        <v>53809.095333747835</v>
      </c>
      <c r="X1585" s="5" t="str">
        <f t="array" ref="X1585">IFERROR(INDEX(Data!$K$2:$K$1823,MATCH('Ratios - Total'!$C1585,IF(Data!$A$2:$A$1823='Ratios - Total'!$A1585,Data!$C$2:$C$1823,0),0))/INDEX(Data!$G$2:$G$1823,MATCH('Ratios - Total'!$C1585,IF(Data!$A$2:$A$1823='Ratios - Total'!$A1585,Data!$C$2:$C$1823,0),0)),"Missing Data")</f>
        <v>Missing Data</v>
      </c>
    </row>
    <row r="1586" spans="1:24" x14ac:dyDescent="0.25">
      <c r="A1586" s="22" t="s">
        <v>46</v>
      </c>
      <c r="B1586" s="22" t="s">
        <v>47</v>
      </c>
      <c r="C1586" s="22">
        <v>2008</v>
      </c>
      <c r="D1586" s="5">
        <f t="array" ref="D1586">IFERROR(INDEX(Data!$H$2:$H$1823,MATCH('Ratios - Total'!$C1586,IF(Data!$A$2:$A$1823='Ratios - Total'!$A1586,Data!$C$2:$C$1823,0),0))/INDEX(Data!$D$2:$D$1823,MATCH('Ratios - Total'!$C1586,IF(Data!$A$2:$A$1823='Ratios - Total'!$A1586,Data!$C$2:$C$1823,0),0)),"Missing Data")</f>
        <v>1985.6073886294364</v>
      </c>
      <c r="E1586" s="22"/>
      <c r="F1586" s="5">
        <f t="array" ref="F1586">IFERROR(INDEX(Data!$G$2:$G$1823,MATCH('Ratios - Total'!$C1586,IF(Data!$A$2:$A$1823='Ratios - Total'!$A1586,Data!$C$2:$C$1823,0),0))/INDEX(Data!$D$2:$D$1823,MATCH('Ratios - Total'!$C1586,IF(Data!$A$2:$A$1823='Ratios - Total'!$A1586,Data!$C$2:$C$1823,0),0)),"Missing Data")</f>
        <v>0</v>
      </c>
      <c r="G1586" s="5"/>
      <c r="H1586" s="5" t="str">
        <f t="array" ref="H1586">IFERROR(INDEX(Data!$H$2:$H$1823,MATCH('Ratios - Total'!$C1586,IF(Data!$A$2:$A$1823='Ratios - Total'!$A1586,Data!$C$2:$C$1823,0),0))/INDEX(Data!$G$2:$G$1823,MATCH('Ratios - Total'!$C1586,IF(Data!$A$2:$A$1823='Ratios - Total'!$A1586,Data!$C$2:$C$1823,0),0)),"Missing Data")</f>
        <v>Missing Data</v>
      </c>
      <c r="I1586" s="5">
        <f t="array" ref="I1586">IFERROR(INDEX(Data!$G$2:$G$1823,MATCH('Ratios - Total'!$C1586,IF(Data!$A$2:$A$1823='Ratios - Total'!$A1586,Data!$C$2:$C$1823,0),0))/INDEX(Data!$D$2:$D$1823,MATCH('Ratios - Total'!$C1586,IF(Data!$A$2:$A$1823='Ratios - Total'!$A1586,Data!$C$2:$C$1823,0),0)),"Missing Data")</f>
        <v>0</v>
      </c>
      <c r="J1586" s="22"/>
      <c r="K1586" s="5">
        <f t="array" ref="K1586">IFERROR(INDEX(Data!$E$2:$E$1823,MATCH('Ratios - Total'!$C1586,IF(Data!$A$2:$A$1823='Ratios - Total'!$A1586,Data!$C$2:$C$1823,0),0))/INDEX(Data!$D$2:$D$1823,MATCH('Ratios - Total'!$C1586,IF(Data!$A$2:$A$1823='Ratios - Total'!$A1586,Data!$C$2:$C$1823,0),0)),"Missing Data")</f>
        <v>0</v>
      </c>
      <c r="L1586" s="5"/>
      <c r="M1586" s="5" t="str">
        <f t="array" ref="M1586">IFERROR(INDEX(Data!$F$2:$F$1823,MATCH('Ratios - Total'!$C1586,IF(Data!$A$2:$A$1823='Ratios - Total'!$A1586,Data!$C$2:$C$1823,0),0))/INDEX(Data!$E$2:$E$1823,MATCH('Ratios - Total'!$C1586,IF(Data!$A$2:$A$1823='Ratios - Total'!$A1586,Data!$C$2:$C$1823,0),0)),"Missing Data")</f>
        <v>Missing Data</v>
      </c>
      <c r="N1586" s="5"/>
      <c r="O1586" s="5" t="str">
        <f t="array" ref="O1586">IFERROR(INDEX(Data!$G$2:$G$1823,MATCH('Ratios - Total'!$C1586,IF(Data!$A$2:$A$1823='Ratios - Total'!$A1586,Data!$C$2:$C$1823,0),0))/INDEX(Data!$F$2:$F$1823,MATCH('Ratios - Total'!$C1586,IF(Data!$A$2:$A$1823='Ratios - Total'!$A1586,Data!$C$2:$C$1823,0),0)),"Missing Data")</f>
        <v>Missing Data</v>
      </c>
      <c r="P1586" s="5" t="str">
        <f t="array" ref="P1586">IFERROR(INDEX(Data!$H$2:$H$1823,MATCH('Ratios - Total'!$C1586,IF(Data!$A$2:$A$1823='Ratios - Total'!$A1586,Data!$C$2:$C$1823,0),0))/INDEX(Data!$G$2:$G$1823,MATCH('Ratios - Total'!$C1586,IF(Data!$A$2:$A$1823='Ratios - Total'!$A1586,Data!$C$2:$C$1823,0),0)),"Missing Data")</f>
        <v>Missing Data</v>
      </c>
      <c r="Q1586" s="5"/>
      <c r="R1586" s="5" t="str">
        <f t="array" ref="R1586">IFERROR(INDEX(Data!$L$2:$L$1823,MATCH('Ratios - Total'!$C1586,IF(Data!$A$2:$A$1823='Ratios - Total'!$A1586,Data!$C$2:$C$1823,0),0))/INDEX(Data!$G$2:$G$1823,MATCH('Ratios - Total'!$C1586,IF(Data!$A$2:$A$1823='Ratios - Total'!$A1586,Data!$C$2:$C$1823,0),0)),"Missing Data")</f>
        <v>Missing Data</v>
      </c>
      <c r="S1586" s="5"/>
      <c r="T1586" s="5">
        <f t="array" ref="T1586">IFERROR(INDEX(Data!$H$2:$H$1823,MATCH('Ratios - Total'!$C1586,IF(Data!$A$2:$A$1823='Ratios - Total'!$A1586,Data!$C$2:$C$1823,0),0))/INDEX(Data!$L$2:$L$1823,MATCH('Ratios - Total'!$C1586,IF(Data!$A$2:$A$1823='Ratios - Total'!$A1586,Data!$C$2:$C$1823,0),0)),"Missing Data")</f>
        <v>85902.497672676691</v>
      </c>
      <c r="U1586" s="5">
        <f t="array" ref="U1586">IFERROR(INDEX(Data!$K$2:$K$1823,MATCH('Ratios - Total'!$C1586,IF(Data!$A$2:$A$1823='Ratios - Total'!$A1586,Data!$C$2:$C$1823,0),0))/INDEX(Data!$H$2:$H$1823,MATCH('Ratios - Total'!$C1586,IF(Data!$A$2:$A$1823='Ratios - Total'!$A1586,Data!$C$2:$C$1823,0),0)),"Missing Data")</f>
        <v>0.48426081412508853</v>
      </c>
      <c r="V1586" s="5">
        <f t="array" ref="V1586">IFERROR(INDEX(Data!$K$2:$K$1823,MATCH('Ratios - Total'!$C1586,IF(Data!$A$2:$A$1823='Ratios - Total'!$A1586,Data!$C$2:$C$1823,0),0))/INDEX(Data!$L$2:$L$1823,MATCH('Ratios - Total'!$C1586,IF(Data!$A$2:$A$1823='Ratios - Total'!$A1586,Data!$C$2:$C$1823,0),0)),"Missing Data")</f>
        <v>41599.213458348939</v>
      </c>
      <c r="W1586" s="5">
        <f t="shared" si="25"/>
        <v>44303.284214327752</v>
      </c>
      <c r="X1586" s="5" t="str">
        <f t="array" ref="X1586">IFERROR(INDEX(Data!$K$2:$K$1823,MATCH('Ratios - Total'!$C1586,IF(Data!$A$2:$A$1823='Ratios - Total'!$A1586,Data!$C$2:$C$1823,0),0))/INDEX(Data!$G$2:$G$1823,MATCH('Ratios - Total'!$C1586,IF(Data!$A$2:$A$1823='Ratios - Total'!$A1586,Data!$C$2:$C$1823,0),0)),"Missing Data")</f>
        <v>Missing Data</v>
      </c>
    </row>
    <row r="1587" spans="1:24" x14ac:dyDescent="0.25">
      <c r="A1587" s="22" t="s">
        <v>48</v>
      </c>
      <c r="B1587" s="22" t="s">
        <v>49</v>
      </c>
      <c r="C1587" s="22">
        <v>2008</v>
      </c>
      <c r="D1587" s="5">
        <f t="array" ref="D1587">IFERROR(INDEX(Data!$H$2:$H$1823,MATCH('Ratios - Total'!$C1587,IF(Data!$A$2:$A$1823='Ratios - Total'!$A1587,Data!$C$2:$C$1823,0),0))/INDEX(Data!$D$2:$D$1823,MATCH('Ratios - Total'!$C1587,IF(Data!$A$2:$A$1823='Ratios - Total'!$A1587,Data!$C$2:$C$1823,0),0)),"Missing Data")</f>
        <v>1903.5033092256283</v>
      </c>
      <c r="E1587" s="22"/>
      <c r="F1587" s="5">
        <f t="array" ref="F1587">IFERROR(INDEX(Data!$G$2:$G$1823,MATCH('Ratios - Total'!$C1587,IF(Data!$A$2:$A$1823='Ratios - Total'!$A1587,Data!$C$2:$C$1823,0),0))/INDEX(Data!$D$2:$D$1823,MATCH('Ratios - Total'!$C1587,IF(Data!$A$2:$A$1823='Ratios - Total'!$A1587,Data!$C$2:$C$1823,0),0)),"Missing Data")</f>
        <v>0</v>
      </c>
      <c r="G1587" s="5"/>
      <c r="H1587" s="5" t="str">
        <f t="array" ref="H1587">IFERROR(INDEX(Data!$H$2:$H$1823,MATCH('Ratios - Total'!$C1587,IF(Data!$A$2:$A$1823='Ratios - Total'!$A1587,Data!$C$2:$C$1823,0),0))/INDEX(Data!$G$2:$G$1823,MATCH('Ratios - Total'!$C1587,IF(Data!$A$2:$A$1823='Ratios - Total'!$A1587,Data!$C$2:$C$1823,0),0)),"Missing Data")</f>
        <v>Missing Data</v>
      </c>
      <c r="I1587" s="5">
        <f t="array" ref="I1587">IFERROR(INDEX(Data!$G$2:$G$1823,MATCH('Ratios - Total'!$C1587,IF(Data!$A$2:$A$1823='Ratios - Total'!$A1587,Data!$C$2:$C$1823,0),0))/INDEX(Data!$D$2:$D$1823,MATCH('Ratios - Total'!$C1587,IF(Data!$A$2:$A$1823='Ratios - Total'!$A1587,Data!$C$2:$C$1823,0),0)),"Missing Data")</f>
        <v>0</v>
      </c>
      <c r="J1587" s="22"/>
      <c r="K1587" s="5">
        <f t="array" ref="K1587">IFERROR(INDEX(Data!$E$2:$E$1823,MATCH('Ratios - Total'!$C1587,IF(Data!$A$2:$A$1823='Ratios - Total'!$A1587,Data!$C$2:$C$1823,0),0))/INDEX(Data!$D$2:$D$1823,MATCH('Ratios - Total'!$C1587,IF(Data!$A$2:$A$1823='Ratios - Total'!$A1587,Data!$C$2:$C$1823,0),0)),"Missing Data")</f>
        <v>0</v>
      </c>
      <c r="L1587" s="5"/>
      <c r="M1587" s="5" t="str">
        <f t="array" ref="M1587">IFERROR(INDEX(Data!$F$2:$F$1823,MATCH('Ratios - Total'!$C1587,IF(Data!$A$2:$A$1823='Ratios - Total'!$A1587,Data!$C$2:$C$1823,0),0))/INDEX(Data!$E$2:$E$1823,MATCH('Ratios - Total'!$C1587,IF(Data!$A$2:$A$1823='Ratios - Total'!$A1587,Data!$C$2:$C$1823,0),0)),"Missing Data")</f>
        <v>Missing Data</v>
      </c>
      <c r="N1587" s="5"/>
      <c r="O1587" s="5" t="str">
        <f t="array" ref="O1587">IFERROR(INDEX(Data!$G$2:$G$1823,MATCH('Ratios - Total'!$C1587,IF(Data!$A$2:$A$1823='Ratios - Total'!$A1587,Data!$C$2:$C$1823,0),0))/INDEX(Data!$F$2:$F$1823,MATCH('Ratios - Total'!$C1587,IF(Data!$A$2:$A$1823='Ratios - Total'!$A1587,Data!$C$2:$C$1823,0),0)),"Missing Data")</f>
        <v>Missing Data</v>
      </c>
      <c r="P1587" s="5" t="str">
        <f t="array" ref="P1587">IFERROR(INDEX(Data!$H$2:$H$1823,MATCH('Ratios - Total'!$C1587,IF(Data!$A$2:$A$1823='Ratios - Total'!$A1587,Data!$C$2:$C$1823,0),0))/INDEX(Data!$G$2:$G$1823,MATCH('Ratios - Total'!$C1587,IF(Data!$A$2:$A$1823='Ratios - Total'!$A1587,Data!$C$2:$C$1823,0),0)),"Missing Data")</f>
        <v>Missing Data</v>
      </c>
      <c r="Q1587" s="5"/>
      <c r="R1587" s="5" t="str">
        <f t="array" ref="R1587">IFERROR(INDEX(Data!$L$2:$L$1823,MATCH('Ratios - Total'!$C1587,IF(Data!$A$2:$A$1823='Ratios - Total'!$A1587,Data!$C$2:$C$1823,0),0))/INDEX(Data!$G$2:$G$1823,MATCH('Ratios - Total'!$C1587,IF(Data!$A$2:$A$1823='Ratios - Total'!$A1587,Data!$C$2:$C$1823,0),0)),"Missing Data")</f>
        <v>Missing Data</v>
      </c>
      <c r="S1587" s="5"/>
      <c r="T1587" s="5">
        <f t="array" ref="T1587">IFERROR(INDEX(Data!$H$2:$H$1823,MATCH('Ratios - Total'!$C1587,IF(Data!$A$2:$A$1823='Ratios - Total'!$A1587,Data!$C$2:$C$1823,0),0))/INDEX(Data!$L$2:$L$1823,MATCH('Ratios - Total'!$C1587,IF(Data!$A$2:$A$1823='Ratios - Total'!$A1587,Data!$C$2:$C$1823,0),0)),"Missing Data")</f>
        <v>95784.128980690337</v>
      </c>
      <c r="U1587" s="5">
        <f t="array" ref="U1587">IFERROR(INDEX(Data!$K$2:$K$1823,MATCH('Ratios - Total'!$C1587,IF(Data!$A$2:$A$1823='Ratios - Total'!$A1587,Data!$C$2:$C$1823,0),0))/INDEX(Data!$H$2:$H$1823,MATCH('Ratios - Total'!$C1587,IF(Data!$A$2:$A$1823='Ratios - Total'!$A1587,Data!$C$2:$C$1823,0),0)),"Missing Data")</f>
        <v>0.4303274403651775</v>
      </c>
      <c r="V1587" s="5">
        <f t="array" ref="V1587">IFERROR(INDEX(Data!$K$2:$K$1823,MATCH('Ratios - Total'!$C1587,IF(Data!$A$2:$A$1823='Ratios - Total'!$A1587,Data!$C$2:$C$1823,0),0))/INDEX(Data!$L$2:$L$1823,MATCH('Ratios - Total'!$C1587,IF(Data!$A$2:$A$1823='Ratios - Total'!$A1587,Data!$C$2:$C$1823,0),0)),"Missing Data")</f>
        <v>41218.539051868487</v>
      </c>
      <c r="W1587" s="5">
        <f t="shared" si="25"/>
        <v>54565.58992882185</v>
      </c>
      <c r="X1587" s="5" t="str">
        <f t="array" ref="X1587">IFERROR(INDEX(Data!$K$2:$K$1823,MATCH('Ratios - Total'!$C1587,IF(Data!$A$2:$A$1823='Ratios - Total'!$A1587,Data!$C$2:$C$1823,0),0))/INDEX(Data!$G$2:$G$1823,MATCH('Ratios - Total'!$C1587,IF(Data!$A$2:$A$1823='Ratios - Total'!$A1587,Data!$C$2:$C$1823,0),0)),"Missing Data")</f>
        <v>Missing Data</v>
      </c>
    </row>
    <row r="1588" spans="1:24" x14ac:dyDescent="0.25">
      <c r="A1588" s="22" t="s">
        <v>50</v>
      </c>
      <c r="B1588" s="22" t="s">
        <v>51</v>
      </c>
      <c r="C1588" s="22">
        <v>2008</v>
      </c>
      <c r="D1588" s="5">
        <f t="array" ref="D1588">IFERROR(INDEX(Data!$H$2:$H$1823,MATCH('Ratios - Total'!$C1588,IF(Data!$A$2:$A$1823='Ratios - Total'!$A1588,Data!$C$2:$C$1823,0),0))/INDEX(Data!$D$2:$D$1823,MATCH('Ratios - Total'!$C1588,IF(Data!$A$2:$A$1823='Ratios - Total'!$A1588,Data!$C$2:$C$1823,0),0)),"Missing Data")</f>
        <v>2022.3194873735902</v>
      </c>
      <c r="E1588" s="22"/>
      <c r="F1588" s="5">
        <f t="array" ref="F1588">IFERROR(INDEX(Data!$G$2:$G$1823,MATCH('Ratios - Total'!$C1588,IF(Data!$A$2:$A$1823='Ratios - Total'!$A1588,Data!$C$2:$C$1823,0),0))/INDEX(Data!$D$2:$D$1823,MATCH('Ratios - Total'!$C1588,IF(Data!$A$2:$A$1823='Ratios - Total'!$A1588,Data!$C$2:$C$1823,0),0)),"Missing Data")</f>
        <v>0</v>
      </c>
      <c r="G1588" s="5"/>
      <c r="H1588" s="5" t="str">
        <f t="array" ref="H1588">IFERROR(INDEX(Data!$H$2:$H$1823,MATCH('Ratios - Total'!$C1588,IF(Data!$A$2:$A$1823='Ratios - Total'!$A1588,Data!$C$2:$C$1823,0),0))/INDEX(Data!$G$2:$G$1823,MATCH('Ratios - Total'!$C1588,IF(Data!$A$2:$A$1823='Ratios - Total'!$A1588,Data!$C$2:$C$1823,0),0)),"Missing Data")</f>
        <v>Missing Data</v>
      </c>
      <c r="I1588" s="5">
        <f t="array" ref="I1588">IFERROR(INDEX(Data!$G$2:$G$1823,MATCH('Ratios - Total'!$C1588,IF(Data!$A$2:$A$1823='Ratios - Total'!$A1588,Data!$C$2:$C$1823,0),0))/INDEX(Data!$D$2:$D$1823,MATCH('Ratios - Total'!$C1588,IF(Data!$A$2:$A$1823='Ratios - Total'!$A1588,Data!$C$2:$C$1823,0),0)),"Missing Data")</f>
        <v>0</v>
      </c>
      <c r="J1588" s="22"/>
      <c r="K1588" s="5">
        <f t="array" ref="K1588">IFERROR(INDEX(Data!$E$2:$E$1823,MATCH('Ratios - Total'!$C1588,IF(Data!$A$2:$A$1823='Ratios - Total'!$A1588,Data!$C$2:$C$1823,0),0))/INDEX(Data!$D$2:$D$1823,MATCH('Ratios - Total'!$C1588,IF(Data!$A$2:$A$1823='Ratios - Total'!$A1588,Data!$C$2:$C$1823,0),0)),"Missing Data")</f>
        <v>0</v>
      </c>
      <c r="L1588" s="5"/>
      <c r="M1588" s="5" t="str">
        <f t="array" ref="M1588">IFERROR(INDEX(Data!$F$2:$F$1823,MATCH('Ratios - Total'!$C1588,IF(Data!$A$2:$A$1823='Ratios - Total'!$A1588,Data!$C$2:$C$1823,0),0))/INDEX(Data!$E$2:$E$1823,MATCH('Ratios - Total'!$C1588,IF(Data!$A$2:$A$1823='Ratios - Total'!$A1588,Data!$C$2:$C$1823,0),0)),"Missing Data")</f>
        <v>Missing Data</v>
      </c>
      <c r="N1588" s="5"/>
      <c r="O1588" s="5" t="str">
        <f t="array" ref="O1588">IFERROR(INDEX(Data!$G$2:$G$1823,MATCH('Ratios - Total'!$C1588,IF(Data!$A$2:$A$1823='Ratios - Total'!$A1588,Data!$C$2:$C$1823,0),0))/INDEX(Data!$F$2:$F$1823,MATCH('Ratios - Total'!$C1588,IF(Data!$A$2:$A$1823='Ratios - Total'!$A1588,Data!$C$2:$C$1823,0),0)),"Missing Data")</f>
        <v>Missing Data</v>
      </c>
      <c r="P1588" s="5" t="str">
        <f t="array" ref="P1588">IFERROR(INDEX(Data!$H$2:$H$1823,MATCH('Ratios - Total'!$C1588,IF(Data!$A$2:$A$1823='Ratios - Total'!$A1588,Data!$C$2:$C$1823,0),0))/INDEX(Data!$G$2:$G$1823,MATCH('Ratios - Total'!$C1588,IF(Data!$A$2:$A$1823='Ratios - Total'!$A1588,Data!$C$2:$C$1823,0),0)),"Missing Data")</f>
        <v>Missing Data</v>
      </c>
      <c r="Q1588" s="5"/>
      <c r="R1588" s="5" t="str">
        <f t="array" ref="R1588">IFERROR(INDEX(Data!$L$2:$L$1823,MATCH('Ratios - Total'!$C1588,IF(Data!$A$2:$A$1823='Ratios - Total'!$A1588,Data!$C$2:$C$1823,0),0))/INDEX(Data!$G$2:$G$1823,MATCH('Ratios - Total'!$C1588,IF(Data!$A$2:$A$1823='Ratios - Total'!$A1588,Data!$C$2:$C$1823,0),0)),"Missing Data")</f>
        <v>Missing Data</v>
      </c>
      <c r="S1588" s="5"/>
      <c r="T1588" s="5">
        <f t="array" ref="T1588">IFERROR(INDEX(Data!$H$2:$H$1823,MATCH('Ratios - Total'!$C1588,IF(Data!$A$2:$A$1823='Ratios - Total'!$A1588,Data!$C$2:$C$1823,0),0))/INDEX(Data!$L$2:$L$1823,MATCH('Ratios - Total'!$C1588,IF(Data!$A$2:$A$1823='Ratios - Total'!$A1588,Data!$C$2:$C$1823,0),0)),"Missing Data")</f>
        <v>89263.815064690338</v>
      </c>
      <c r="U1588" s="5">
        <f t="array" ref="U1588">IFERROR(INDEX(Data!$K$2:$K$1823,MATCH('Ratios - Total'!$C1588,IF(Data!$A$2:$A$1823='Ratios - Total'!$A1588,Data!$C$2:$C$1823,0),0))/INDEX(Data!$H$2:$H$1823,MATCH('Ratios - Total'!$C1588,IF(Data!$A$2:$A$1823='Ratios - Total'!$A1588,Data!$C$2:$C$1823,0),0)),"Missing Data")</f>
        <v>0.42621471983200782</v>
      </c>
      <c r="V1588" s="5">
        <f t="array" ref="V1588">IFERROR(INDEX(Data!$K$2:$K$1823,MATCH('Ratios - Total'!$C1588,IF(Data!$A$2:$A$1823='Ratios - Total'!$A1588,Data!$C$2:$C$1823,0),0))/INDEX(Data!$L$2:$L$1823,MATCH('Ratios - Total'!$C1588,IF(Data!$A$2:$A$1823='Ratios - Total'!$A1588,Data!$C$2:$C$1823,0),0)),"Missing Data")</f>
        <v>38045.551928933157</v>
      </c>
      <c r="W1588" s="5">
        <f t="shared" si="25"/>
        <v>51218.263135757181</v>
      </c>
      <c r="X1588" s="5" t="str">
        <f t="array" ref="X1588">IFERROR(INDEX(Data!$K$2:$K$1823,MATCH('Ratios - Total'!$C1588,IF(Data!$A$2:$A$1823='Ratios - Total'!$A1588,Data!$C$2:$C$1823,0),0))/INDEX(Data!$G$2:$G$1823,MATCH('Ratios - Total'!$C1588,IF(Data!$A$2:$A$1823='Ratios - Total'!$A1588,Data!$C$2:$C$1823,0),0)),"Missing Data")</f>
        <v>Missing Data</v>
      </c>
    </row>
    <row r="1589" spans="1:24" x14ac:dyDescent="0.25">
      <c r="A1589" s="22" t="s">
        <v>52</v>
      </c>
      <c r="B1589" s="22" t="s">
        <v>53</v>
      </c>
      <c r="C1589" s="22">
        <v>2008</v>
      </c>
      <c r="D1589" s="5">
        <f t="array" ref="D1589">IFERROR(INDEX(Data!$H$2:$H$1823,MATCH('Ratios - Total'!$C1589,IF(Data!$A$2:$A$1823='Ratios - Total'!$A1589,Data!$C$2:$C$1823,0),0))/INDEX(Data!$D$2:$D$1823,MATCH('Ratios - Total'!$C1589,IF(Data!$A$2:$A$1823='Ratios - Total'!$A1589,Data!$C$2:$C$1823,0),0)),"Missing Data")</f>
        <v>1538.0483084707746</v>
      </c>
      <c r="E1589" s="22"/>
      <c r="F1589" s="5">
        <f t="array" ref="F1589">IFERROR(INDEX(Data!$G$2:$G$1823,MATCH('Ratios - Total'!$C1589,IF(Data!$A$2:$A$1823='Ratios - Total'!$A1589,Data!$C$2:$C$1823,0),0))/INDEX(Data!$D$2:$D$1823,MATCH('Ratios - Total'!$C1589,IF(Data!$A$2:$A$1823='Ratios - Total'!$A1589,Data!$C$2:$C$1823,0),0)),"Missing Data")</f>
        <v>0</v>
      </c>
      <c r="G1589" s="5"/>
      <c r="H1589" s="5" t="str">
        <f t="array" ref="H1589">IFERROR(INDEX(Data!$H$2:$H$1823,MATCH('Ratios - Total'!$C1589,IF(Data!$A$2:$A$1823='Ratios - Total'!$A1589,Data!$C$2:$C$1823,0),0))/INDEX(Data!$G$2:$G$1823,MATCH('Ratios - Total'!$C1589,IF(Data!$A$2:$A$1823='Ratios - Total'!$A1589,Data!$C$2:$C$1823,0),0)),"Missing Data")</f>
        <v>Missing Data</v>
      </c>
      <c r="I1589" s="5">
        <f t="array" ref="I1589">IFERROR(INDEX(Data!$G$2:$G$1823,MATCH('Ratios - Total'!$C1589,IF(Data!$A$2:$A$1823='Ratios - Total'!$A1589,Data!$C$2:$C$1823,0),0))/INDEX(Data!$D$2:$D$1823,MATCH('Ratios - Total'!$C1589,IF(Data!$A$2:$A$1823='Ratios - Total'!$A1589,Data!$C$2:$C$1823,0),0)),"Missing Data")</f>
        <v>0</v>
      </c>
      <c r="J1589" s="22"/>
      <c r="K1589" s="5">
        <f t="array" ref="K1589">IFERROR(INDEX(Data!$E$2:$E$1823,MATCH('Ratios - Total'!$C1589,IF(Data!$A$2:$A$1823='Ratios - Total'!$A1589,Data!$C$2:$C$1823,0),0))/INDEX(Data!$D$2:$D$1823,MATCH('Ratios - Total'!$C1589,IF(Data!$A$2:$A$1823='Ratios - Total'!$A1589,Data!$C$2:$C$1823,0),0)),"Missing Data")</f>
        <v>0</v>
      </c>
      <c r="L1589" s="5"/>
      <c r="M1589" s="5" t="str">
        <f t="array" ref="M1589">IFERROR(INDEX(Data!$F$2:$F$1823,MATCH('Ratios - Total'!$C1589,IF(Data!$A$2:$A$1823='Ratios - Total'!$A1589,Data!$C$2:$C$1823,0),0))/INDEX(Data!$E$2:$E$1823,MATCH('Ratios - Total'!$C1589,IF(Data!$A$2:$A$1823='Ratios - Total'!$A1589,Data!$C$2:$C$1823,0),0)),"Missing Data")</f>
        <v>Missing Data</v>
      </c>
      <c r="N1589" s="5"/>
      <c r="O1589" s="5" t="str">
        <f t="array" ref="O1589">IFERROR(INDEX(Data!$G$2:$G$1823,MATCH('Ratios - Total'!$C1589,IF(Data!$A$2:$A$1823='Ratios - Total'!$A1589,Data!$C$2:$C$1823,0),0))/INDEX(Data!$F$2:$F$1823,MATCH('Ratios - Total'!$C1589,IF(Data!$A$2:$A$1823='Ratios - Total'!$A1589,Data!$C$2:$C$1823,0),0)),"Missing Data")</f>
        <v>Missing Data</v>
      </c>
      <c r="P1589" s="5" t="str">
        <f t="array" ref="P1589">IFERROR(INDEX(Data!$H$2:$H$1823,MATCH('Ratios - Total'!$C1589,IF(Data!$A$2:$A$1823='Ratios - Total'!$A1589,Data!$C$2:$C$1823,0),0))/INDEX(Data!$G$2:$G$1823,MATCH('Ratios - Total'!$C1589,IF(Data!$A$2:$A$1823='Ratios - Total'!$A1589,Data!$C$2:$C$1823,0),0)),"Missing Data")</f>
        <v>Missing Data</v>
      </c>
      <c r="Q1589" s="5"/>
      <c r="R1589" s="5" t="str">
        <f t="array" ref="R1589">IFERROR(INDEX(Data!$L$2:$L$1823,MATCH('Ratios - Total'!$C1589,IF(Data!$A$2:$A$1823='Ratios - Total'!$A1589,Data!$C$2:$C$1823,0),0))/INDEX(Data!$G$2:$G$1823,MATCH('Ratios - Total'!$C1589,IF(Data!$A$2:$A$1823='Ratios - Total'!$A1589,Data!$C$2:$C$1823,0),0)),"Missing Data")</f>
        <v>Missing Data</v>
      </c>
      <c r="S1589" s="5"/>
      <c r="T1589" s="5">
        <f t="array" ref="T1589">IFERROR(INDEX(Data!$H$2:$H$1823,MATCH('Ratios - Total'!$C1589,IF(Data!$A$2:$A$1823='Ratios - Total'!$A1589,Data!$C$2:$C$1823,0),0))/INDEX(Data!$L$2:$L$1823,MATCH('Ratios - Total'!$C1589,IF(Data!$A$2:$A$1823='Ratios - Total'!$A1589,Data!$C$2:$C$1823,0),0)),"Missing Data")</f>
        <v>60144.436172611859</v>
      </c>
      <c r="U1589" s="5">
        <f t="array" ref="U1589">IFERROR(INDEX(Data!$K$2:$K$1823,MATCH('Ratios - Total'!$C1589,IF(Data!$A$2:$A$1823='Ratios - Total'!$A1589,Data!$C$2:$C$1823,0),0))/INDEX(Data!$H$2:$H$1823,MATCH('Ratios - Total'!$C1589,IF(Data!$A$2:$A$1823='Ratios - Total'!$A1589,Data!$C$2:$C$1823,0),0)),"Missing Data")</f>
        <v>0.43671178914455006</v>
      </c>
      <c r="V1589" s="5">
        <f t="array" ref="V1589">IFERROR(INDEX(Data!$K$2:$K$1823,MATCH('Ratios - Total'!$C1589,IF(Data!$A$2:$A$1823='Ratios - Total'!$A1589,Data!$C$2:$C$1823,0),0))/INDEX(Data!$L$2:$L$1823,MATCH('Ratios - Total'!$C1589,IF(Data!$A$2:$A$1823='Ratios - Total'!$A1589,Data!$C$2:$C$1823,0),0)),"Missing Data")</f>
        <v>26265.784328031517</v>
      </c>
      <c r="W1589" s="5">
        <f t="shared" si="25"/>
        <v>33878.651844580338</v>
      </c>
      <c r="X1589" s="5" t="str">
        <f t="array" ref="X1589">IFERROR(INDEX(Data!$K$2:$K$1823,MATCH('Ratios - Total'!$C1589,IF(Data!$A$2:$A$1823='Ratios - Total'!$A1589,Data!$C$2:$C$1823,0),0))/INDEX(Data!$G$2:$G$1823,MATCH('Ratios - Total'!$C1589,IF(Data!$A$2:$A$1823='Ratios - Total'!$A1589,Data!$C$2:$C$1823,0),0)),"Missing Data")</f>
        <v>Missing Data</v>
      </c>
    </row>
    <row r="1590" spans="1:24" x14ac:dyDescent="0.25">
      <c r="A1590" s="22" t="s">
        <v>54</v>
      </c>
      <c r="B1590" s="22" t="s">
        <v>55</v>
      </c>
      <c r="C1590" s="22">
        <v>2008</v>
      </c>
      <c r="D1590" s="5">
        <f t="array" ref="D1590">IFERROR(INDEX(Data!$H$2:$H$1823,MATCH('Ratios - Total'!$C1590,IF(Data!$A$2:$A$1823='Ratios - Total'!$A1590,Data!$C$2:$C$1823,0),0))/INDEX(Data!$D$2:$D$1823,MATCH('Ratios - Total'!$C1590,IF(Data!$A$2:$A$1823='Ratios - Total'!$A1590,Data!$C$2:$C$1823,0),0)),"Missing Data")</f>
        <v>1735.369438729381</v>
      </c>
      <c r="E1590" s="22"/>
      <c r="F1590" s="5">
        <f t="array" ref="F1590">IFERROR(INDEX(Data!$G$2:$G$1823,MATCH('Ratios - Total'!$C1590,IF(Data!$A$2:$A$1823='Ratios - Total'!$A1590,Data!$C$2:$C$1823,0),0))/INDEX(Data!$D$2:$D$1823,MATCH('Ratios - Total'!$C1590,IF(Data!$A$2:$A$1823='Ratios - Total'!$A1590,Data!$C$2:$C$1823,0),0)),"Missing Data")</f>
        <v>0</v>
      </c>
      <c r="G1590" s="5"/>
      <c r="H1590" s="5" t="str">
        <f t="array" ref="H1590">IFERROR(INDEX(Data!$H$2:$H$1823,MATCH('Ratios - Total'!$C1590,IF(Data!$A$2:$A$1823='Ratios - Total'!$A1590,Data!$C$2:$C$1823,0),0))/INDEX(Data!$G$2:$G$1823,MATCH('Ratios - Total'!$C1590,IF(Data!$A$2:$A$1823='Ratios - Total'!$A1590,Data!$C$2:$C$1823,0),0)),"Missing Data")</f>
        <v>Missing Data</v>
      </c>
      <c r="I1590" s="5">
        <f t="array" ref="I1590">IFERROR(INDEX(Data!$G$2:$G$1823,MATCH('Ratios - Total'!$C1590,IF(Data!$A$2:$A$1823='Ratios - Total'!$A1590,Data!$C$2:$C$1823,0),0))/INDEX(Data!$D$2:$D$1823,MATCH('Ratios - Total'!$C1590,IF(Data!$A$2:$A$1823='Ratios - Total'!$A1590,Data!$C$2:$C$1823,0),0)),"Missing Data")</f>
        <v>0</v>
      </c>
      <c r="J1590" s="22"/>
      <c r="K1590" s="5">
        <f t="array" ref="K1590">IFERROR(INDEX(Data!$E$2:$E$1823,MATCH('Ratios - Total'!$C1590,IF(Data!$A$2:$A$1823='Ratios - Total'!$A1590,Data!$C$2:$C$1823,0),0))/INDEX(Data!$D$2:$D$1823,MATCH('Ratios - Total'!$C1590,IF(Data!$A$2:$A$1823='Ratios - Total'!$A1590,Data!$C$2:$C$1823,0),0)),"Missing Data")</f>
        <v>0</v>
      </c>
      <c r="L1590" s="5"/>
      <c r="M1590" s="5" t="str">
        <f t="array" ref="M1590">IFERROR(INDEX(Data!$F$2:$F$1823,MATCH('Ratios - Total'!$C1590,IF(Data!$A$2:$A$1823='Ratios - Total'!$A1590,Data!$C$2:$C$1823,0),0))/INDEX(Data!$E$2:$E$1823,MATCH('Ratios - Total'!$C1590,IF(Data!$A$2:$A$1823='Ratios - Total'!$A1590,Data!$C$2:$C$1823,0),0)),"Missing Data")</f>
        <v>Missing Data</v>
      </c>
      <c r="N1590" s="5"/>
      <c r="O1590" s="5" t="str">
        <f t="array" ref="O1590">IFERROR(INDEX(Data!$G$2:$G$1823,MATCH('Ratios - Total'!$C1590,IF(Data!$A$2:$A$1823='Ratios - Total'!$A1590,Data!$C$2:$C$1823,0),0))/INDEX(Data!$F$2:$F$1823,MATCH('Ratios - Total'!$C1590,IF(Data!$A$2:$A$1823='Ratios - Total'!$A1590,Data!$C$2:$C$1823,0),0)),"Missing Data")</f>
        <v>Missing Data</v>
      </c>
      <c r="P1590" s="5" t="str">
        <f t="array" ref="P1590">IFERROR(INDEX(Data!$H$2:$H$1823,MATCH('Ratios - Total'!$C1590,IF(Data!$A$2:$A$1823='Ratios - Total'!$A1590,Data!$C$2:$C$1823,0),0))/INDEX(Data!$G$2:$G$1823,MATCH('Ratios - Total'!$C1590,IF(Data!$A$2:$A$1823='Ratios - Total'!$A1590,Data!$C$2:$C$1823,0),0)),"Missing Data")</f>
        <v>Missing Data</v>
      </c>
      <c r="Q1590" s="5"/>
      <c r="R1590" s="5" t="str">
        <f t="array" ref="R1590">IFERROR(INDEX(Data!$L$2:$L$1823,MATCH('Ratios - Total'!$C1590,IF(Data!$A$2:$A$1823='Ratios - Total'!$A1590,Data!$C$2:$C$1823,0),0))/INDEX(Data!$G$2:$G$1823,MATCH('Ratios - Total'!$C1590,IF(Data!$A$2:$A$1823='Ratios - Total'!$A1590,Data!$C$2:$C$1823,0),0)),"Missing Data")</f>
        <v>Missing Data</v>
      </c>
      <c r="S1590" s="5"/>
      <c r="T1590" s="5">
        <f t="array" ref="T1590">IFERROR(INDEX(Data!$H$2:$H$1823,MATCH('Ratios - Total'!$C1590,IF(Data!$A$2:$A$1823='Ratios - Total'!$A1590,Data!$C$2:$C$1823,0),0))/INDEX(Data!$L$2:$L$1823,MATCH('Ratios - Total'!$C1590,IF(Data!$A$2:$A$1823='Ratios - Total'!$A1590,Data!$C$2:$C$1823,0),0)),"Missing Data")</f>
        <v>72586.32029203471</v>
      </c>
      <c r="U1590" s="5">
        <f t="array" ref="U1590">IFERROR(INDEX(Data!$K$2:$K$1823,MATCH('Ratios - Total'!$C1590,IF(Data!$A$2:$A$1823='Ratios - Total'!$A1590,Data!$C$2:$C$1823,0),0))/INDEX(Data!$H$2:$H$1823,MATCH('Ratios - Total'!$C1590,IF(Data!$A$2:$A$1823='Ratios - Total'!$A1590,Data!$C$2:$C$1823,0),0)),"Missing Data")</f>
        <v>0.41588594676100266</v>
      </c>
      <c r="V1590" s="5">
        <f t="array" ref="V1590">IFERROR(INDEX(Data!$K$2:$K$1823,MATCH('Ratios - Total'!$C1590,IF(Data!$A$2:$A$1823='Ratios - Total'!$A1590,Data!$C$2:$C$1823,0),0))/INDEX(Data!$L$2:$L$1823,MATCH('Ratios - Total'!$C1590,IF(Data!$A$2:$A$1823='Ratios - Total'!$A1590,Data!$C$2:$C$1823,0),0)),"Missing Data")</f>
        <v>30187.630536550234</v>
      </c>
      <c r="W1590" s="5">
        <f t="shared" si="25"/>
        <v>42398.689755484476</v>
      </c>
      <c r="X1590" s="5" t="str">
        <f t="array" ref="X1590">IFERROR(INDEX(Data!$K$2:$K$1823,MATCH('Ratios - Total'!$C1590,IF(Data!$A$2:$A$1823='Ratios - Total'!$A1590,Data!$C$2:$C$1823,0),0))/INDEX(Data!$G$2:$G$1823,MATCH('Ratios - Total'!$C1590,IF(Data!$A$2:$A$1823='Ratios - Total'!$A1590,Data!$C$2:$C$1823,0),0)),"Missing Data")</f>
        <v>Missing Data</v>
      </c>
    </row>
    <row r="1591" spans="1:24" x14ac:dyDescent="0.25">
      <c r="A1591" s="22" t="s">
        <v>56</v>
      </c>
      <c r="B1591" s="22" t="s">
        <v>57</v>
      </c>
      <c r="C1591" s="22">
        <v>2008</v>
      </c>
      <c r="D1591" s="5">
        <f t="array" ref="D1591">IFERROR(INDEX(Data!$H$2:$H$1823,MATCH('Ratios - Total'!$C1591,IF(Data!$A$2:$A$1823='Ratios - Total'!$A1591,Data!$C$2:$C$1823,0),0))/INDEX(Data!$D$2:$D$1823,MATCH('Ratios - Total'!$C1591,IF(Data!$A$2:$A$1823='Ratios - Total'!$A1591,Data!$C$2:$C$1823,0),0)),"Missing Data")</f>
        <v>1683.7543544496962</v>
      </c>
      <c r="E1591" s="22"/>
      <c r="F1591" s="5">
        <f t="array" ref="F1591">IFERROR(INDEX(Data!$G$2:$G$1823,MATCH('Ratios - Total'!$C1591,IF(Data!$A$2:$A$1823='Ratios - Total'!$A1591,Data!$C$2:$C$1823,0),0))/INDEX(Data!$D$2:$D$1823,MATCH('Ratios - Total'!$C1591,IF(Data!$A$2:$A$1823='Ratios - Total'!$A1591,Data!$C$2:$C$1823,0),0)),"Missing Data")</f>
        <v>0</v>
      </c>
      <c r="G1591" s="5"/>
      <c r="H1591" s="5" t="str">
        <f t="array" ref="H1591">IFERROR(INDEX(Data!$H$2:$H$1823,MATCH('Ratios - Total'!$C1591,IF(Data!$A$2:$A$1823='Ratios - Total'!$A1591,Data!$C$2:$C$1823,0),0))/INDEX(Data!$G$2:$G$1823,MATCH('Ratios - Total'!$C1591,IF(Data!$A$2:$A$1823='Ratios - Total'!$A1591,Data!$C$2:$C$1823,0),0)),"Missing Data")</f>
        <v>Missing Data</v>
      </c>
      <c r="I1591" s="5">
        <f t="array" ref="I1591">IFERROR(INDEX(Data!$G$2:$G$1823,MATCH('Ratios - Total'!$C1591,IF(Data!$A$2:$A$1823='Ratios - Total'!$A1591,Data!$C$2:$C$1823,0),0))/INDEX(Data!$D$2:$D$1823,MATCH('Ratios - Total'!$C1591,IF(Data!$A$2:$A$1823='Ratios - Total'!$A1591,Data!$C$2:$C$1823,0),0)),"Missing Data")</f>
        <v>0</v>
      </c>
      <c r="J1591" s="22"/>
      <c r="K1591" s="5">
        <f t="array" ref="K1591">IFERROR(INDEX(Data!$E$2:$E$1823,MATCH('Ratios - Total'!$C1591,IF(Data!$A$2:$A$1823='Ratios - Total'!$A1591,Data!$C$2:$C$1823,0),0))/INDEX(Data!$D$2:$D$1823,MATCH('Ratios - Total'!$C1591,IF(Data!$A$2:$A$1823='Ratios - Total'!$A1591,Data!$C$2:$C$1823,0),0)),"Missing Data")</f>
        <v>0</v>
      </c>
      <c r="L1591" s="5"/>
      <c r="M1591" s="5" t="str">
        <f t="array" ref="M1591">IFERROR(INDEX(Data!$F$2:$F$1823,MATCH('Ratios - Total'!$C1591,IF(Data!$A$2:$A$1823='Ratios - Total'!$A1591,Data!$C$2:$C$1823,0),0))/INDEX(Data!$E$2:$E$1823,MATCH('Ratios - Total'!$C1591,IF(Data!$A$2:$A$1823='Ratios - Total'!$A1591,Data!$C$2:$C$1823,0),0)),"Missing Data")</f>
        <v>Missing Data</v>
      </c>
      <c r="N1591" s="5"/>
      <c r="O1591" s="5" t="str">
        <f t="array" ref="O1591">IFERROR(INDEX(Data!$G$2:$G$1823,MATCH('Ratios - Total'!$C1591,IF(Data!$A$2:$A$1823='Ratios - Total'!$A1591,Data!$C$2:$C$1823,0),0))/INDEX(Data!$F$2:$F$1823,MATCH('Ratios - Total'!$C1591,IF(Data!$A$2:$A$1823='Ratios - Total'!$A1591,Data!$C$2:$C$1823,0),0)),"Missing Data")</f>
        <v>Missing Data</v>
      </c>
      <c r="P1591" s="5" t="str">
        <f t="array" ref="P1591">IFERROR(INDEX(Data!$H$2:$H$1823,MATCH('Ratios - Total'!$C1591,IF(Data!$A$2:$A$1823='Ratios - Total'!$A1591,Data!$C$2:$C$1823,0),0))/INDEX(Data!$G$2:$G$1823,MATCH('Ratios - Total'!$C1591,IF(Data!$A$2:$A$1823='Ratios - Total'!$A1591,Data!$C$2:$C$1823,0),0)),"Missing Data")</f>
        <v>Missing Data</v>
      </c>
      <c r="Q1591" s="5"/>
      <c r="R1591" s="5" t="str">
        <f t="array" ref="R1591">IFERROR(INDEX(Data!$L$2:$L$1823,MATCH('Ratios - Total'!$C1591,IF(Data!$A$2:$A$1823='Ratios - Total'!$A1591,Data!$C$2:$C$1823,0),0))/INDEX(Data!$G$2:$G$1823,MATCH('Ratios - Total'!$C1591,IF(Data!$A$2:$A$1823='Ratios - Total'!$A1591,Data!$C$2:$C$1823,0),0)),"Missing Data")</f>
        <v>Missing Data</v>
      </c>
      <c r="S1591" s="5"/>
      <c r="T1591" s="5">
        <f t="array" ref="T1591">IFERROR(INDEX(Data!$H$2:$H$1823,MATCH('Ratios - Total'!$C1591,IF(Data!$A$2:$A$1823='Ratios - Total'!$A1591,Data!$C$2:$C$1823,0),0))/INDEX(Data!$L$2:$L$1823,MATCH('Ratios - Total'!$C1591,IF(Data!$A$2:$A$1823='Ratios - Total'!$A1591,Data!$C$2:$C$1823,0),0)),"Missing Data")</f>
        <v>77293.98251057828</v>
      </c>
      <c r="U1591" s="5">
        <f t="array" ref="U1591">IFERROR(INDEX(Data!$K$2:$K$1823,MATCH('Ratios - Total'!$C1591,IF(Data!$A$2:$A$1823='Ratios - Total'!$A1591,Data!$C$2:$C$1823,0),0))/INDEX(Data!$H$2:$H$1823,MATCH('Ratios - Total'!$C1591,IF(Data!$A$2:$A$1823='Ratios - Total'!$A1591,Data!$C$2:$C$1823,0),0)),"Missing Data")</f>
        <v>0.39304569701378517</v>
      </c>
      <c r="V1591" s="5">
        <f t="array" ref="V1591">IFERROR(INDEX(Data!$K$2:$K$1823,MATCH('Ratios - Total'!$C1591,IF(Data!$A$2:$A$1823='Ratios - Total'!$A1591,Data!$C$2:$C$1823,0),0))/INDEX(Data!$L$2:$L$1823,MATCH('Ratios - Total'!$C1591,IF(Data!$A$2:$A$1823='Ratios - Total'!$A1591,Data!$C$2:$C$1823,0),0)),"Missing Data")</f>
        <v>30380.06723084156</v>
      </c>
      <c r="W1591" s="5">
        <f t="shared" si="25"/>
        <v>46913.915279736721</v>
      </c>
      <c r="X1591" s="5" t="str">
        <f t="array" ref="X1591">IFERROR(INDEX(Data!$K$2:$K$1823,MATCH('Ratios - Total'!$C1591,IF(Data!$A$2:$A$1823='Ratios - Total'!$A1591,Data!$C$2:$C$1823,0),0))/INDEX(Data!$G$2:$G$1823,MATCH('Ratios - Total'!$C1591,IF(Data!$A$2:$A$1823='Ratios - Total'!$A1591,Data!$C$2:$C$1823,0),0)),"Missing Data")</f>
        <v>Missing Data</v>
      </c>
    </row>
    <row r="1592" spans="1:24" x14ac:dyDescent="0.25">
      <c r="A1592" s="22" t="s">
        <v>58</v>
      </c>
      <c r="B1592" s="22" t="s">
        <v>59</v>
      </c>
      <c r="C1592" s="22">
        <v>2008</v>
      </c>
      <c r="D1592" s="5">
        <f t="array" ref="D1592">IFERROR(INDEX(Data!$H$2:$H$1823,MATCH('Ratios - Total'!$C1592,IF(Data!$A$2:$A$1823='Ratios - Total'!$A1592,Data!$C$2:$C$1823,0),0))/INDEX(Data!$D$2:$D$1823,MATCH('Ratios - Total'!$C1592,IF(Data!$A$2:$A$1823='Ratios - Total'!$A1592,Data!$C$2:$C$1823,0),0)),"Missing Data")</f>
        <v>1936.7961086141113</v>
      </c>
      <c r="E1592" s="22"/>
      <c r="F1592" s="5">
        <f t="array" ref="F1592">IFERROR(INDEX(Data!$G$2:$G$1823,MATCH('Ratios - Total'!$C1592,IF(Data!$A$2:$A$1823='Ratios - Total'!$A1592,Data!$C$2:$C$1823,0),0))/INDEX(Data!$D$2:$D$1823,MATCH('Ratios - Total'!$C1592,IF(Data!$A$2:$A$1823='Ratios - Total'!$A1592,Data!$C$2:$C$1823,0),0)),"Missing Data")</f>
        <v>0</v>
      </c>
      <c r="G1592" s="5"/>
      <c r="H1592" s="5" t="str">
        <f t="array" ref="H1592">IFERROR(INDEX(Data!$H$2:$H$1823,MATCH('Ratios - Total'!$C1592,IF(Data!$A$2:$A$1823='Ratios - Total'!$A1592,Data!$C$2:$C$1823,0),0))/INDEX(Data!$G$2:$G$1823,MATCH('Ratios - Total'!$C1592,IF(Data!$A$2:$A$1823='Ratios - Total'!$A1592,Data!$C$2:$C$1823,0),0)),"Missing Data")</f>
        <v>Missing Data</v>
      </c>
      <c r="I1592" s="5">
        <f t="array" ref="I1592">IFERROR(INDEX(Data!$G$2:$G$1823,MATCH('Ratios - Total'!$C1592,IF(Data!$A$2:$A$1823='Ratios - Total'!$A1592,Data!$C$2:$C$1823,0),0))/INDEX(Data!$D$2:$D$1823,MATCH('Ratios - Total'!$C1592,IF(Data!$A$2:$A$1823='Ratios - Total'!$A1592,Data!$C$2:$C$1823,0),0)),"Missing Data")</f>
        <v>0</v>
      </c>
      <c r="J1592" s="22"/>
      <c r="K1592" s="5">
        <f t="array" ref="K1592">IFERROR(INDEX(Data!$E$2:$E$1823,MATCH('Ratios - Total'!$C1592,IF(Data!$A$2:$A$1823='Ratios - Total'!$A1592,Data!$C$2:$C$1823,0),0))/INDEX(Data!$D$2:$D$1823,MATCH('Ratios - Total'!$C1592,IF(Data!$A$2:$A$1823='Ratios - Total'!$A1592,Data!$C$2:$C$1823,0),0)),"Missing Data")</f>
        <v>0</v>
      </c>
      <c r="L1592" s="5"/>
      <c r="M1592" s="5" t="str">
        <f t="array" ref="M1592">IFERROR(INDEX(Data!$F$2:$F$1823,MATCH('Ratios - Total'!$C1592,IF(Data!$A$2:$A$1823='Ratios - Total'!$A1592,Data!$C$2:$C$1823,0),0))/INDEX(Data!$E$2:$E$1823,MATCH('Ratios - Total'!$C1592,IF(Data!$A$2:$A$1823='Ratios - Total'!$A1592,Data!$C$2:$C$1823,0),0)),"Missing Data")</f>
        <v>Missing Data</v>
      </c>
      <c r="N1592" s="5"/>
      <c r="O1592" s="5" t="str">
        <f t="array" ref="O1592">IFERROR(INDEX(Data!$G$2:$G$1823,MATCH('Ratios - Total'!$C1592,IF(Data!$A$2:$A$1823='Ratios - Total'!$A1592,Data!$C$2:$C$1823,0),0))/INDEX(Data!$F$2:$F$1823,MATCH('Ratios - Total'!$C1592,IF(Data!$A$2:$A$1823='Ratios - Total'!$A1592,Data!$C$2:$C$1823,0),0)),"Missing Data")</f>
        <v>Missing Data</v>
      </c>
      <c r="P1592" s="5" t="str">
        <f t="array" ref="P1592">IFERROR(INDEX(Data!$H$2:$H$1823,MATCH('Ratios - Total'!$C1592,IF(Data!$A$2:$A$1823='Ratios - Total'!$A1592,Data!$C$2:$C$1823,0),0))/INDEX(Data!$G$2:$G$1823,MATCH('Ratios - Total'!$C1592,IF(Data!$A$2:$A$1823='Ratios - Total'!$A1592,Data!$C$2:$C$1823,0),0)),"Missing Data")</f>
        <v>Missing Data</v>
      </c>
      <c r="Q1592" s="5"/>
      <c r="R1592" s="5" t="str">
        <f t="array" ref="R1592">IFERROR(INDEX(Data!$L$2:$L$1823,MATCH('Ratios - Total'!$C1592,IF(Data!$A$2:$A$1823='Ratios - Total'!$A1592,Data!$C$2:$C$1823,0),0))/INDEX(Data!$G$2:$G$1823,MATCH('Ratios - Total'!$C1592,IF(Data!$A$2:$A$1823='Ratios - Total'!$A1592,Data!$C$2:$C$1823,0),0)),"Missing Data")</f>
        <v>Missing Data</v>
      </c>
      <c r="S1592" s="5"/>
      <c r="T1592" s="5">
        <f t="array" ref="T1592">IFERROR(INDEX(Data!$H$2:$H$1823,MATCH('Ratios - Total'!$C1592,IF(Data!$A$2:$A$1823='Ratios - Total'!$A1592,Data!$C$2:$C$1823,0),0))/INDEX(Data!$L$2:$L$1823,MATCH('Ratios - Total'!$C1592,IF(Data!$A$2:$A$1823='Ratios - Total'!$A1592,Data!$C$2:$C$1823,0),0)),"Missing Data")</f>
        <v>73094.349040946239</v>
      </c>
      <c r="U1592" s="5">
        <f t="array" ref="U1592">IFERROR(INDEX(Data!$K$2:$K$1823,MATCH('Ratios - Total'!$C1592,IF(Data!$A$2:$A$1823='Ratios - Total'!$A1592,Data!$C$2:$C$1823,0),0))/INDEX(Data!$H$2:$H$1823,MATCH('Ratios - Total'!$C1592,IF(Data!$A$2:$A$1823='Ratios - Total'!$A1592,Data!$C$2:$C$1823,0),0)),"Missing Data")</f>
        <v>0.44757495673050568</v>
      </c>
      <c r="V1592" s="5">
        <f t="array" ref="V1592">IFERROR(INDEX(Data!$K$2:$K$1823,MATCH('Ratios - Total'!$C1592,IF(Data!$A$2:$A$1823='Ratios - Total'!$A1592,Data!$C$2:$C$1823,0),0))/INDEX(Data!$L$2:$L$1823,MATCH('Ratios - Total'!$C1592,IF(Data!$A$2:$A$1823='Ratios - Total'!$A1592,Data!$C$2:$C$1823,0),0)),"Missing Data")</f>
        <v>32715.200109245994</v>
      </c>
      <c r="W1592" s="5">
        <f t="shared" si="25"/>
        <v>40379.148931700242</v>
      </c>
      <c r="X1592" s="5" t="str">
        <f t="array" ref="X1592">IFERROR(INDEX(Data!$K$2:$K$1823,MATCH('Ratios - Total'!$C1592,IF(Data!$A$2:$A$1823='Ratios - Total'!$A1592,Data!$C$2:$C$1823,0),0))/INDEX(Data!$G$2:$G$1823,MATCH('Ratios - Total'!$C1592,IF(Data!$A$2:$A$1823='Ratios - Total'!$A1592,Data!$C$2:$C$1823,0),0)),"Missing Data")</f>
        <v>Missing Data</v>
      </c>
    </row>
    <row r="1593" spans="1:24" x14ac:dyDescent="0.25">
      <c r="A1593" s="22" t="s">
        <v>60</v>
      </c>
      <c r="B1593" s="22" t="s">
        <v>61</v>
      </c>
      <c r="C1593" s="22">
        <v>2008</v>
      </c>
      <c r="D1593" s="5">
        <f t="array" ref="D1593">IFERROR(INDEX(Data!$H$2:$H$1823,MATCH('Ratios - Total'!$C1593,IF(Data!$A$2:$A$1823='Ratios - Total'!$A1593,Data!$C$2:$C$1823,0),0))/INDEX(Data!$D$2:$D$1823,MATCH('Ratios - Total'!$C1593,IF(Data!$A$2:$A$1823='Ratios - Total'!$A1593,Data!$C$2:$C$1823,0),0)),"Missing Data")</f>
        <v>1942.4617780172821</v>
      </c>
      <c r="E1593" s="22"/>
      <c r="F1593" s="5">
        <f t="array" ref="F1593">IFERROR(INDEX(Data!$G$2:$G$1823,MATCH('Ratios - Total'!$C1593,IF(Data!$A$2:$A$1823='Ratios - Total'!$A1593,Data!$C$2:$C$1823,0),0))/INDEX(Data!$D$2:$D$1823,MATCH('Ratios - Total'!$C1593,IF(Data!$A$2:$A$1823='Ratios - Total'!$A1593,Data!$C$2:$C$1823,0),0)),"Missing Data")</f>
        <v>0</v>
      </c>
      <c r="G1593" s="5"/>
      <c r="H1593" s="5" t="str">
        <f t="array" ref="H1593">IFERROR(INDEX(Data!$H$2:$H$1823,MATCH('Ratios - Total'!$C1593,IF(Data!$A$2:$A$1823='Ratios - Total'!$A1593,Data!$C$2:$C$1823,0),0))/INDEX(Data!$G$2:$G$1823,MATCH('Ratios - Total'!$C1593,IF(Data!$A$2:$A$1823='Ratios - Total'!$A1593,Data!$C$2:$C$1823,0),0)),"Missing Data")</f>
        <v>Missing Data</v>
      </c>
      <c r="I1593" s="5">
        <f t="array" ref="I1593">IFERROR(INDEX(Data!$G$2:$G$1823,MATCH('Ratios - Total'!$C1593,IF(Data!$A$2:$A$1823='Ratios - Total'!$A1593,Data!$C$2:$C$1823,0),0))/INDEX(Data!$D$2:$D$1823,MATCH('Ratios - Total'!$C1593,IF(Data!$A$2:$A$1823='Ratios - Total'!$A1593,Data!$C$2:$C$1823,0),0)),"Missing Data")</f>
        <v>0</v>
      </c>
      <c r="J1593" s="22"/>
      <c r="K1593" s="5">
        <f t="array" ref="K1593">IFERROR(INDEX(Data!$E$2:$E$1823,MATCH('Ratios - Total'!$C1593,IF(Data!$A$2:$A$1823='Ratios - Total'!$A1593,Data!$C$2:$C$1823,0),0))/INDEX(Data!$D$2:$D$1823,MATCH('Ratios - Total'!$C1593,IF(Data!$A$2:$A$1823='Ratios - Total'!$A1593,Data!$C$2:$C$1823,0),0)),"Missing Data")</f>
        <v>0</v>
      </c>
      <c r="L1593" s="5"/>
      <c r="M1593" s="5" t="str">
        <f t="array" ref="M1593">IFERROR(INDEX(Data!$F$2:$F$1823,MATCH('Ratios - Total'!$C1593,IF(Data!$A$2:$A$1823='Ratios - Total'!$A1593,Data!$C$2:$C$1823,0),0))/INDEX(Data!$E$2:$E$1823,MATCH('Ratios - Total'!$C1593,IF(Data!$A$2:$A$1823='Ratios - Total'!$A1593,Data!$C$2:$C$1823,0),0)),"Missing Data")</f>
        <v>Missing Data</v>
      </c>
      <c r="N1593" s="5"/>
      <c r="O1593" s="5" t="str">
        <f t="array" ref="O1593">IFERROR(INDEX(Data!$G$2:$G$1823,MATCH('Ratios - Total'!$C1593,IF(Data!$A$2:$A$1823='Ratios - Total'!$A1593,Data!$C$2:$C$1823,0),0))/INDEX(Data!$F$2:$F$1823,MATCH('Ratios - Total'!$C1593,IF(Data!$A$2:$A$1823='Ratios - Total'!$A1593,Data!$C$2:$C$1823,0),0)),"Missing Data")</f>
        <v>Missing Data</v>
      </c>
      <c r="P1593" s="5" t="str">
        <f t="array" ref="P1593">IFERROR(INDEX(Data!$H$2:$H$1823,MATCH('Ratios - Total'!$C1593,IF(Data!$A$2:$A$1823='Ratios - Total'!$A1593,Data!$C$2:$C$1823,0),0))/INDEX(Data!$G$2:$G$1823,MATCH('Ratios - Total'!$C1593,IF(Data!$A$2:$A$1823='Ratios - Total'!$A1593,Data!$C$2:$C$1823,0),0)),"Missing Data")</f>
        <v>Missing Data</v>
      </c>
      <c r="Q1593" s="5"/>
      <c r="R1593" s="5" t="str">
        <f t="array" ref="R1593">IFERROR(INDEX(Data!$L$2:$L$1823,MATCH('Ratios - Total'!$C1593,IF(Data!$A$2:$A$1823='Ratios - Total'!$A1593,Data!$C$2:$C$1823,0),0))/INDEX(Data!$G$2:$G$1823,MATCH('Ratios - Total'!$C1593,IF(Data!$A$2:$A$1823='Ratios - Total'!$A1593,Data!$C$2:$C$1823,0),0)),"Missing Data")</f>
        <v>Missing Data</v>
      </c>
      <c r="S1593" s="5"/>
      <c r="T1593" s="5">
        <f t="array" ref="T1593">IFERROR(INDEX(Data!$H$2:$H$1823,MATCH('Ratios - Total'!$C1593,IF(Data!$A$2:$A$1823='Ratios - Total'!$A1593,Data!$C$2:$C$1823,0),0))/INDEX(Data!$L$2:$L$1823,MATCH('Ratios - Total'!$C1593,IF(Data!$A$2:$A$1823='Ratios - Total'!$A1593,Data!$C$2:$C$1823,0),0)),"Missing Data")</f>
        <v>113993.87075943209</v>
      </c>
      <c r="U1593" s="5">
        <f t="array" ref="U1593">IFERROR(INDEX(Data!$K$2:$K$1823,MATCH('Ratios - Total'!$C1593,IF(Data!$A$2:$A$1823='Ratios - Total'!$A1593,Data!$C$2:$C$1823,0),0))/INDEX(Data!$H$2:$H$1823,MATCH('Ratios - Total'!$C1593,IF(Data!$A$2:$A$1823='Ratios - Total'!$A1593,Data!$C$2:$C$1823,0),0)),"Missing Data")</f>
        <v>0.33671803420866731</v>
      </c>
      <c r="V1593" s="5">
        <f t="array" ref="V1593">IFERROR(INDEX(Data!$K$2:$K$1823,MATCH('Ratios - Total'!$C1593,IF(Data!$A$2:$A$1823='Ratios - Total'!$A1593,Data!$C$2:$C$1823,0),0))/INDEX(Data!$L$2:$L$1823,MATCH('Ratios - Total'!$C1593,IF(Data!$A$2:$A$1823='Ratios - Total'!$A1593,Data!$C$2:$C$1823,0),0)),"Missing Data")</f>
        <v>38383.792073952849</v>
      </c>
      <c r="W1593" s="5">
        <f t="shared" si="25"/>
        <v>75610.078685479239</v>
      </c>
      <c r="X1593" s="5" t="str">
        <f t="array" ref="X1593">IFERROR(INDEX(Data!$K$2:$K$1823,MATCH('Ratios - Total'!$C1593,IF(Data!$A$2:$A$1823='Ratios - Total'!$A1593,Data!$C$2:$C$1823,0),0))/INDEX(Data!$G$2:$G$1823,MATCH('Ratios - Total'!$C1593,IF(Data!$A$2:$A$1823='Ratios - Total'!$A1593,Data!$C$2:$C$1823,0),0)),"Missing Data")</f>
        <v>Missing Data</v>
      </c>
    </row>
    <row r="1594" spans="1:24" x14ac:dyDescent="0.25">
      <c r="A1594" s="22" t="s">
        <v>62</v>
      </c>
      <c r="B1594" s="22" t="s">
        <v>63</v>
      </c>
      <c r="C1594" s="22">
        <v>2008</v>
      </c>
      <c r="D1594" s="5">
        <f t="array" ref="D1594">IFERROR(INDEX(Data!$H$2:$H$1823,MATCH('Ratios - Total'!$C1594,IF(Data!$A$2:$A$1823='Ratios - Total'!$A1594,Data!$C$2:$C$1823,0),0))/INDEX(Data!$D$2:$D$1823,MATCH('Ratios - Total'!$C1594,IF(Data!$A$2:$A$1823='Ratios - Total'!$A1594,Data!$C$2:$C$1823,0),0)),"Missing Data")</f>
        <v>1981.9288003854379</v>
      </c>
      <c r="E1594" s="22"/>
      <c r="F1594" s="5">
        <f t="array" ref="F1594">IFERROR(INDEX(Data!$G$2:$G$1823,MATCH('Ratios - Total'!$C1594,IF(Data!$A$2:$A$1823='Ratios - Total'!$A1594,Data!$C$2:$C$1823,0),0))/INDEX(Data!$D$2:$D$1823,MATCH('Ratios - Total'!$C1594,IF(Data!$A$2:$A$1823='Ratios - Total'!$A1594,Data!$C$2:$C$1823,0),0)),"Missing Data")</f>
        <v>0</v>
      </c>
      <c r="G1594" s="5"/>
      <c r="H1594" s="5" t="str">
        <f t="array" ref="H1594">IFERROR(INDEX(Data!$H$2:$H$1823,MATCH('Ratios - Total'!$C1594,IF(Data!$A$2:$A$1823='Ratios - Total'!$A1594,Data!$C$2:$C$1823,0),0))/INDEX(Data!$G$2:$G$1823,MATCH('Ratios - Total'!$C1594,IF(Data!$A$2:$A$1823='Ratios - Total'!$A1594,Data!$C$2:$C$1823,0),0)),"Missing Data")</f>
        <v>Missing Data</v>
      </c>
      <c r="I1594" s="5">
        <f t="array" ref="I1594">IFERROR(INDEX(Data!$G$2:$G$1823,MATCH('Ratios - Total'!$C1594,IF(Data!$A$2:$A$1823='Ratios - Total'!$A1594,Data!$C$2:$C$1823,0),0))/INDEX(Data!$D$2:$D$1823,MATCH('Ratios - Total'!$C1594,IF(Data!$A$2:$A$1823='Ratios - Total'!$A1594,Data!$C$2:$C$1823,0),0)),"Missing Data")</f>
        <v>0</v>
      </c>
      <c r="J1594" s="22"/>
      <c r="K1594" s="5">
        <f t="array" ref="K1594">IFERROR(INDEX(Data!$E$2:$E$1823,MATCH('Ratios - Total'!$C1594,IF(Data!$A$2:$A$1823='Ratios - Total'!$A1594,Data!$C$2:$C$1823,0),0))/INDEX(Data!$D$2:$D$1823,MATCH('Ratios - Total'!$C1594,IF(Data!$A$2:$A$1823='Ratios - Total'!$A1594,Data!$C$2:$C$1823,0),0)),"Missing Data")</f>
        <v>0</v>
      </c>
      <c r="L1594" s="5"/>
      <c r="M1594" s="5" t="str">
        <f t="array" ref="M1594">IFERROR(INDEX(Data!$F$2:$F$1823,MATCH('Ratios - Total'!$C1594,IF(Data!$A$2:$A$1823='Ratios - Total'!$A1594,Data!$C$2:$C$1823,0),0))/INDEX(Data!$E$2:$E$1823,MATCH('Ratios - Total'!$C1594,IF(Data!$A$2:$A$1823='Ratios - Total'!$A1594,Data!$C$2:$C$1823,0),0)),"Missing Data")</f>
        <v>Missing Data</v>
      </c>
      <c r="N1594" s="5"/>
      <c r="O1594" s="5" t="str">
        <f t="array" ref="O1594">IFERROR(INDEX(Data!$G$2:$G$1823,MATCH('Ratios - Total'!$C1594,IF(Data!$A$2:$A$1823='Ratios - Total'!$A1594,Data!$C$2:$C$1823,0),0))/INDEX(Data!$F$2:$F$1823,MATCH('Ratios - Total'!$C1594,IF(Data!$A$2:$A$1823='Ratios - Total'!$A1594,Data!$C$2:$C$1823,0),0)),"Missing Data")</f>
        <v>Missing Data</v>
      </c>
      <c r="P1594" s="5" t="str">
        <f t="array" ref="P1594">IFERROR(INDEX(Data!$H$2:$H$1823,MATCH('Ratios - Total'!$C1594,IF(Data!$A$2:$A$1823='Ratios - Total'!$A1594,Data!$C$2:$C$1823,0),0))/INDEX(Data!$G$2:$G$1823,MATCH('Ratios - Total'!$C1594,IF(Data!$A$2:$A$1823='Ratios - Total'!$A1594,Data!$C$2:$C$1823,0),0)),"Missing Data")</f>
        <v>Missing Data</v>
      </c>
      <c r="Q1594" s="5"/>
      <c r="R1594" s="5" t="str">
        <f t="array" ref="R1594">IFERROR(INDEX(Data!$L$2:$L$1823,MATCH('Ratios - Total'!$C1594,IF(Data!$A$2:$A$1823='Ratios - Total'!$A1594,Data!$C$2:$C$1823,0),0))/INDEX(Data!$G$2:$G$1823,MATCH('Ratios - Total'!$C1594,IF(Data!$A$2:$A$1823='Ratios - Total'!$A1594,Data!$C$2:$C$1823,0),0)),"Missing Data")</f>
        <v>Missing Data</v>
      </c>
      <c r="S1594" s="5"/>
      <c r="T1594" s="5">
        <f t="array" ref="T1594">IFERROR(INDEX(Data!$H$2:$H$1823,MATCH('Ratios - Total'!$C1594,IF(Data!$A$2:$A$1823='Ratios - Total'!$A1594,Data!$C$2:$C$1823,0),0))/INDEX(Data!$L$2:$L$1823,MATCH('Ratios - Total'!$C1594,IF(Data!$A$2:$A$1823='Ratios - Total'!$A1594,Data!$C$2:$C$1823,0),0)),"Missing Data")</f>
        <v>73103.262697611834</v>
      </c>
      <c r="U1594" s="5">
        <f t="array" ref="U1594">IFERROR(INDEX(Data!$K$2:$K$1823,MATCH('Ratios - Total'!$C1594,IF(Data!$A$2:$A$1823='Ratios - Total'!$A1594,Data!$C$2:$C$1823,0),0))/INDEX(Data!$H$2:$H$1823,MATCH('Ratios - Total'!$C1594,IF(Data!$A$2:$A$1823='Ratios - Total'!$A1594,Data!$C$2:$C$1823,0),0)),"Missing Data")</f>
        <v>0.47660154860063064</v>
      </c>
      <c r="V1594" s="5">
        <f t="array" ref="V1594">IFERROR(INDEX(Data!$K$2:$K$1823,MATCH('Ratios - Total'!$C1594,IF(Data!$A$2:$A$1823='Ratios - Total'!$A1594,Data!$C$2:$C$1823,0),0))/INDEX(Data!$L$2:$L$1823,MATCH('Ratios - Total'!$C1594,IF(Data!$A$2:$A$1823='Ratios - Total'!$A1594,Data!$C$2:$C$1823,0),0)),"Missing Data")</f>
        <v>34841.128209440518</v>
      </c>
      <c r="W1594" s="5">
        <f t="shared" si="25"/>
        <v>38262.134488171316</v>
      </c>
      <c r="X1594" s="5" t="str">
        <f t="array" ref="X1594">IFERROR(INDEX(Data!$K$2:$K$1823,MATCH('Ratios - Total'!$C1594,IF(Data!$A$2:$A$1823='Ratios - Total'!$A1594,Data!$C$2:$C$1823,0),0))/INDEX(Data!$G$2:$G$1823,MATCH('Ratios - Total'!$C1594,IF(Data!$A$2:$A$1823='Ratios - Total'!$A1594,Data!$C$2:$C$1823,0),0)),"Missing Data")</f>
        <v>Missing Data</v>
      </c>
    </row>
    <row r="1595" spans="1:24" x14ac:dyDescent="0.25">
      <c r="A1595" s="22" t="s">
        <v>64</v>
      </c>
      <c r="B1595" s="22" t="s">
        <v>65</v>
      </c>
      <c r="C1595" s="22">
        <v>2008</v>
      </c>
      <c r="D1595" s="5">
        <f t="array" ref="D1595">IFERROR(INDEX(Data!$H$2:$H$1823,MATCH('Ratios - Total'!$C1595,IF(Data!$A$2:$A$1823='Ratios - Total'!$A1595,Data!$C$2:$C$1823,0),0))/INDEX(Data!$D$2:$D$1823,MATCH('Ratios - Total'!$C1595,IF(Data!$A$2:$A$1823='Ratios - Total'!$A1595,Data!$C$2:$C$1823,0),0)),"Missing Data")</f>
        <v>3023.3600911022618</v>
      </c>
      <c r="E1595" s="22"/>
      <c r="F1595" s="5">
        <f t="array" ref="F1595">IFERROR(INDEX(Data!$G$2:$G$1823,MATCH('Ratios - Total'!$C1595,IF(Data!$A$2:$A$1823='Ratios - Total'!$A1595,Data!$C$2:$C$1823,0),0))/INDEX(Data!$D$2:$D$1823,MATCH('Ratios - Total'!$C1595,IF(Data!$A$2:$A$1823='Ratios - Total'!$A1595,Data!$C$2:$C$1823,0),0)),"Missing Data")</f>
        <v>0</v>
      </c>
      <c r="G1595" s="5"/>
      <c r="H1595" s="5" t="str">
        <f t="array" ref="H1595">IFERROR(INDEX(Data!$H$2:$H$1823,MATCH('Ratios - Total'!$C1595,IF(Data!$A$2:$A$1823='Ratios - Total'!$A1595,Data!$C$2:$C$1823,0),0))/INDEX(Data!$G$2:$G$1823,MATCH('Ratios - Total'!$C1595,IF(Data!$A$2:$A$1823='Ratios - Total'!$A1595,Data!$C$2:$C$1823,0),0)),"Missing Data")</f>
        <v>Missing Data</v>
      </c>
      <c r="I1595" s="5">
        <f t="array" ref="I1595">IFERROR(INDEX(Data!$G$2:$G$1823,MATCH('Ratios - Total'!$C1595,IF(Data!$A$2:$A$1823='Ratios - Total'!$A1595,Data!$C$2:$C$1823,0),0))/INDEX(Data!$D$2:$D$1823,MATCH('Ratios - Total'!$C1595,IF(Data!$A$2:$A$1823='Ratios - Total'!$A1595,Data!$C$2:$C$1823,0),0)),"Missing Data")</f>
        <v>0</v>
      </c>
      <c r="J1595" s="22"/>
      <c r="K1595" s="5">
        <f t="array" ref="K1595">IFERROR(INDEX(Data!$E$2:$E$1823,MATCH('Ratios - Total'!$C1595,IF(Data!$A$2:$A$1823='Ratios - Total'!$A1595,Data!$C$2:$C$1823,0),0))/INDEX(Data!$D$2:$D$1823,MATCH('Ratios - Total'!$C1595,IF(Data!$A$2:$A$1823='Ratios - Total'!$A1595,Data!$C$2:$C$1823,0),0)),"Missing Data")</f>
        <v>0</v>
      </c>
      <c r="L1595" s="5"/>
      <c r="M1595" s="5" t="str">
        <f t="array" ref="M1595">IFERROR(INDEX(Data!$F$2:$F$1823,MATCH('Ratios - Total'!$C1595,IF(Data!$A$2:$A$1823='Ratios - Total'!$A1595,Data!$C$2:$C$1823,0),0))/INDEX(Data!$E$2:$E$1823,MATCH('Ratios - Total'!$C1595,IF(Data!$A$2:$A$1823='Ratios - Total'!$A1595,Data!$C$2:$C$1823,0),0)),"Missing Data")</f>
        <v>Missing Data</v>
      </c>
      <c r="N1595" s="5"/>
      <c r="O1595" s="5" t="str">
        <f t="array" ref="O1595">IFERROR(INDEX(Data!$G$2:$G$1823,MATCH('Ratios - Total'!$C1595,IF(Data!$A$2:$A$1823='Ratios - Total'!$A1595,Data!$C$2:$C$1823,0),0))/INDEX(Data!$F$2:$F$1823,MATCH('Ratios - Total'!$C1595,IF(Data!$A$2:$A$1823='Ratios - Total'!$A1595,Data!$C$2:$C$1823,0),0)),"Missing Data")</f>
        <v>Missing Data</v>
      </c>
      <c r="P1595" s="5" t="str">
        <f t="array" ref="P1595">IFERROR(INDEX(Data!$H$2:$H$1823,MATCH('Ratios - Total'!$C1595,IF(Data!$A$2:$A$1823='Ratios - Total'!$A1595,Data!$C$2:$C$1823,0),0))/INDEX(Data!$G$2:$G$1823,MATCH('Ratios - Total'!$C1595,IF(Data!$A$2:$A$1823='Ratios - Total'!$A1595,Data!$C$2:$C$1823,0),0)),"Missing Data")</f>
        <v>Missing Data</v>
      </c>
      <c r="Q1595" s="5"/>
      <c r="R1595" s="5" t="str">
        <f t="array" ref="R1595">IFERROR(INDEX(Data!$L$2:$L$1823,MATCH('Ratios - Total'!$C1595,IF(Data!$A$2:$A$1823='Ratios - Total'!$A1595,Data!$C$2:$C$1823,0),0))/INDEX(Data!$G$2:$G$1823,MATCH('Ratios - Total'!$C1595,IF(Data!$A$2:$A$1823='Ratios - Total'!$A1595,Data!$C$2:$C$1823,0),0)),"Missing Data")</f>
        <v>Missing Data</v>
      </c>
      <c r="S1595" s="5"/>
      <c r="T1595" s="5">
        <f t="array" ref="T1595">IFERROR(INDEX(Data!$H$2:$H$1823,MATCH('Ratios - Total'!$C1595,IF(Data!$A$2:$A$1823='Ratios - Total'!$A1595,Data!$C$2:$C$1823,0),0))/INDEX(Data!$L$2:$L$1823,MATCH('Ratios - Total'!$C1595,IF(Data!$A$2:$A$1823='Ratios - Total'!$A1595,Data!$C$2:$C$1823,0),0)),"Missing Data")</f>
        <v>116596.25401097928</v>
      </c>
      <c r="U1595" s="5">
        <f t="array" ref="U1595">IFERROR(INDEX(Data!$K$2:$K$1823,MATCH('Ratios - Total'!$C1595,IF(Data!$A$2:$A$1823='Ratios - Total'!$A1595,Data!$C$2:$C$1823,0),0))/INDEX(Data!$H$2:$H$1823,MATCH('Ratios - Total'!$C1595,IF(Data!$A$2:$A$1823='Ratios - Total'!$A1595,Data!$C$2:$C$1823,0),0)),"Missing Data")</f>
        <v>0.43617181917840703</v>
      </c>
      <c r="V1595" s="5">
        <f t="array" ref="V1595">IFERROR(INDEX(Data!$K$2:$K$1823,MATCH('Ratios - Total'!$C1595,IF(Data!$A$2:$A$1823='Ratios - Total'!$A1595,Data!$C$2:$C$1823,0),0))/INDEX(Data!$L$2:$L$1823,MATCH('Ratios - Total'!$C1595,IF(Data!$A$2:$A$1823='Ratios - Total'!$A1595,Data!$C$2:$C$1823,0),0)),"Missing Data")</f>
        <v>50856.000221356473</v>
      </c>
      <c r="W1595" s="5">
        <f t="shared" si="25"/>
        <v>65740.253789622802</v>
      </c>
      <c r="X1595" s="5" t="str">
        <f t="array" ref="X1595">IFERROR(INDEX(Data!$K$2:$K$1823,MATCH('Ratios - Total'!$C1595,IF(Data!$A$2:$A$1823='Ratios - Total'!$A1595,Data!$C$2:$C$1823,0),0))/INDEX(Data!$G$2:$G$1823,MATCH('Ratios - Total'!$C1595,IF(Data!$A$2:$A$1823='Ratios - Total'!$A1595,Data!$C$2:$C$1823,0),0)),"Missing Data")</f>
        <v>Missing Data</v>
      </c>
    </row>
    <row r="1596" spans="1:24" x14ac:dyDescent="0.25">
      <c r="A1596" s="22" t="s">
        <v>66</v>
      </c>
      <c r="B1596" s="22" t="s">
        <v>67</v>
      </c>
      <c r="C1596" s="22">
        <v>2008</v>
      </c>
      <c r="D1596" s="5">
        <f t="array" ref="D1596">IFERROR(INDEX(Data!$H$2:$H$1823,MATCH('Ratios - Total'!$C1596,IF(Data!$A$2:$A$1823='Ratios - Total'!$A1596,Data!$C$2:$C$1823,0),0))/INDEX(Data!$D$2:$D$1823,MATCH('Ratios - Total'!$C1596,IF(Data!$A$2:$A$1823='Ratios - Total'!$A1596,Data!$C$2:$C$1823,0),0)),"Missing Data")</f>
        <v>2003.1715882629701</v>
      </c>
      <c r="E1596" s="22"/>
      <c r="F1596" s="5">
        <f t="array" ref="F1596">IFERROR(INDEX(Data!$G$2:$G$1823,MATCH('Ratios - Total'!$C1596,IF(Data!$A$2:$A$1823='Ratios - Total'!$A1596,Data!$C$2:$C$1823,0),0))/INDEX(Data!$D$2:$D$1823,MATCH('Ratios - Total'!$C1596,IF(Data!$A$2:$A$1823='Ratios - Total'!$A1596,Data!$C$2:$C$1823,0),0)),"Missing Data")</f>
        <v>0</v>
      </c>
      <c r="G1596" s="5"/>
      <c r="H1596" s="5" t="str">
        <f t="array" ref="H1596">IFERROR(INDEX(Data!$H$2:$H$1823,MATCH('Ratios - Total'!$C1596,IF(Data!$A$2:$A$1823='Ratios - Total'!$A1596,Data!$C$2:$C$1823,0),0))/INDEX(Data!$G$2:$G$1823,MATCH('Ratios - Total'!$C1596,IF(Data!$A$2:$A$1823='Ratios - Total'!$A1596,Data!$C$2:$C$1823,0),0)),"Missing Data")</f>
        <v>Missing Data</v>
      </c>
      <c r="I1596" s="5">
        <f t="array" ref="I1596">IFERROR(INDEX(Data!$G$2:$G$1823,MATCH('Ratios - Total'!$C1596,IF(Data!$A$2:$A$1823='Ratios - Total'!$A1596,Data!$C$2:$C$1823,0),0))/INDEX(Data!$D$2:$D$1823,MATCH('Ratios - Total'!$C1596,IF(Data!$A$2:$A$1823='Ratios - Total'!$A1596,Data!$C$2:$C$1823,0),0)),"Missing Data")</f>
        <v>0</v>
      </c>
      <c r="J1596" s="22"/>
      <c r="K1596" s="5">
        <f t="array" ref="K1596">IFERROR(INDEX(Data!$E$2:$E$1823,MATCH('Ratios - Total'!$C1596,IF(Data!$A$2:$A$1823='Ratios - Total'!$A1596,Data!$C$2:$C$1823,0),0))/INDEX(Data!$D$2:$D$1823,MATCH('Ratios - Total'!$C1596,IF(Data!$A$2:$A$1823='Ratios - Total'!$A1596,Data!$C$2:$C$1823,0),0)),"Missing Data")</f>
        <v>0</v>
      </c>
      <c r="L1596" s="5"/>
      <c r="M1596" s="5" t="str">
        <f t="array" ref="M1596">IFERROR(INDEX(Data!$F$2:$F$1823,MATCH('Ratios - Total'!$C1596,IF(Data!$A$2:$A$1823='Ratios - Total'!$A1596,Data!$C$2:$C$1823,0),0))/INDEX(Data!$E$2:$E$1823,MATCH('Ratios - Total'!$C1596,IF(Data!$A$2:$A$1823='Ratios - Total'!$A1596,Data!$C$2:$C$1823,0),0)),"Missing Data")</f>
        <v>Missing Data</v>
      </c>
      <c r="N1596" s="5"/>
      <c r="O1596" s="5" t="str">
        <f t="array" ref="O1596">IFERROR(INDEX(Data!$G$2:$G$1823,MATCH('Ratios - Total'!$C1596,IF(Data!$A$2:$A$1823='Ratios - Total'!$A1596,Data!$C$2:$C$1823,0),0))/INDEX(Data!$F$2:$F$1823,MATCH('Ratios - Total'!$C1596,IF(Data!$A$2:$A$1823='Ratios - Total'!$A1596,Data!$C$2:$C$1823,0),0)),"Missing Data")</f>
        <v>Missing Data</v>
      </c>
      <c r="P1596" s="5" t="str">
        <f t="array" ref="P1596">IFERROR(INDEX(Data!$H$2:$H$1823,MATCH('Ratios - Total'!$C1596,IF(Data!$A$2:$A$1823='Ratios - Total'!$A1596,Data!$C$2:$C$1823,0),0))/INDEX(Data!$G$2:$G$1823,MATCH('Ratios - Total'!$C1596,IF(Data!$A$2:$A$1823='Ratios - Total'!$A1596,Data!$C$2:$C$1823,0),0)),"Missing Data")</f>
        <v>Missing Data</v>
      </c>
      <c r="Q1596" s="5"/>
      <c r="R1596" s="5" t="str">
        <f t="array" ref="R1596">IFERROR(INDEX(Data!$L$2:$L$1823,MATCH('Ratios - Total'!$C1596,IF(Data!$A$2:$A$1823='Ratios - Total'!$A1596,Data!$C$2:$C$1823,0),0))/INDEX(Data!$G$2:$G$1823,MATCH('Ratios - Total'!$C1596,IF(Data!$A$2:$A$1823='Ratios - Total'!$A1596,Data!$C$2:$C$1823,0),0)),"Missing Data")</f>
        <v>Missing Data</v>
      </c>
      <c r="S1596" s="5"/>
      <c r="T1596" s="5">
        <f t="array" ref="T1596">IFERROR(INDEX(Data!$H$2:$H$1823,MATCH('Ratios - Total'!$C1596,IF(Data!$A$2:$A$1823='Ratios - Total'!$A1596,Data!$C$2:$C$1823,0),0))/INDEX(Data!$L$2:$L$1823,MATCH('Ratios - Total'!$C1596,IF(Data!$A$2:$A$1823='Ratios - Total'!$A1596,Data!$C$2:$C$1823,0),0)),"Missing Data")</f>
        <v>83786.503130785713</v>
      </c>
      <c r="U1596" s="5">
        <f t="array" ref="U1596">IFERROR(INDEX(Data!$K$2:$K$1823,MATCH('Ratios - Total'!$C1596,IF(Data!$A$2:$A$1823='Ratios - Total'!$A1596,Data!$C$2:$C$1823,0),0))/INDEX(Data!$H$2:$H$1823,MATCH('Ratios - Total'!$C1596,IF(Data!$A$2:$A$1823='Ratios - Total'!$A1596,Data!$C$2:$C$1823,0),0)),"Missing Data")</f>
        <v>0.36280721009391154</v>
      </c>
      <c r="V1596" s="5">
        <f t="array" ref="V1596">IFERROR(INDEX(Data!$K$2:$K$1823,MATCH('Ratios - Total'!$C1596,IF(Data!$A$2:$A$1823='Ratios - Total'!$A1596,Data!$C$2:$C$1823,0),0))/INDEX(Data!$L$2:$L$1823,MATCH('Ratios - Total'!$C1596,IF(Data!$A$2:$A$1823='Ratios - Total'!$A1596,Data!$C$2:$C$1823,0),0)),"Missing Data")</f>
        <v>30398.34744440515</v>
      </c>
      <c r="W1596" s="5">
        <f t="shared" si="25"/>
        <v>53388.15568638056</v>
      </c>
      <c r="X1596" s="5" t="str">
        <f t="array" ref="X1596">IFERROR(INDEX(Data!$K$2:$K$1823,MATCH('Ratios - Total'!$C1596,IF(Data!$A$2:$A$1823='Ratios - Total'!$A1596,Data!$C$2:$C$1823,0),0))/INDEX(Data!$G$2:$G$1823,MATCH('Ratios - Total'!$C1596,IF(Data!$A$2:$A$1823='Ratios - Total'!$A1596,Data!$C$2:$C$1823,0),0)),"Missing Data")</f>
        <v>Missing Data</v>
      </c>
    </row>
    <row r="1597" spans="1:24" x14ac:dyDescent="0.25">
      <c r="A1597" s="22" t="s">
        <v>68</v>
      </c>
      <c r="B1597" s="22" t="s">
        <v>69</v>
      </c>
      <c r="C1597" s="22">
        <v>2008</v>
      </c>
      <c r="D1597" s="5">
        <f t="array" ref="D1597">IFERROR(INDEX(Data!$H$2:$H$1823,MATCH('Ratios - Total'!$C1597,IF(Data!$A$2:$A$1823='Ratios - Total'!$A1597,Data!$C$2:$C$1823,0),0))/INDEX(Data!$D$2:$D$1823,MATCH('Ratios - Total'!$C1597,IF(Data!$A$2:$A$1823='Ratios - Total'!$A1597,Data!$C$2:$C$1823,0),0)),"Missing Data")</f>
        <v>2880.7924334009494</v>
      </c>
      <c r="E1597" s="22"/>
      <c r="F1597" s="5">
        <f t="array" ref="F1597">IFERROR(INDEX(Data!$G$2:$G$1823,MATCH('Ratios - Total'!$C1597,IF(Data!$A$2:$A$1823='Ratios - Total'!$A1597,Data!$C$2:$C$1823,0),0))/INDEX(Data!$D$2:$D$1823,MATCH('Ratios - Total'!$C1597,IF(Data!$A$2:$A$1823='Ratios - Total'!$A1597,Data!$C$2:$C$1823,0),0)),"Missing Data")</f>
        <v>0</v>
      </c>
      <c r="G1597" s="5"/>
      <c r="H1597" s="5" t="str">
        <f t="array" ref="H1597">IFERROR(INDEX(Data!$H$2:$H$1823,MATCH('Ratios - Total'!$C1597,IF(Data!$A$2:$A$1823='Ratios - Total'!$A1597,Data!$C$2:$C$1823,0),0))/INDEX(Data!$G$2:$G$1823,MATCH('Ratios - Total'!$C1597,IF(Data!$A$2:$A$1823='Ratios - Total'!$A1597,Data!$C$2:$C$1823,0),0)),"Missing Data")</f>
        <v>Missing Data</v>
      </c>
      <c r="I1597" s="5">
        <f t="array" ref="I1597">IFERROR(INDEX(Data!$G$2:$G$1823,MATCH('Ratios - Total'!$C1597,IF(Data!$A$2:$A$1823='Ratios - Total'!$A1597,Data!$C$2:$C$1823,0),0))/INDEX(Data!$D$2:$D$1823,MATCH('Ratios - Total'!$C1597,IF(Data!$A$2:$A$1823='Ratios - Total'!$A1597,Data!$C$2:$C$1823,0),0)),"Missing Data")</f>
        <v>0</v>
      </c>
      <c r="J1597" s="22"/>
      <c r="K1597" s="5">
        <f t="array" ref="K1597">IFERROR(INDEX(Data!$E$2:$E$1823,MATCH('Ratios - Total'!$C1597,IF(Data!$A$2:$A$1823='Ratios - Total'!$A1597,Data!$C$2:$C$1823,0),0))/INDEX(Data!$D$2:$D$1823,MATCH('Ratios - Total'!$C1597,IF(Data!$A$2:$A$1823='Ratios - Total'!$A1597,Data!$C$2:$C$1823,0),0)),"Missing Data")</f>
        <v>0</v>
      </c>
      <c r="L1597" s="5"/>
      <c r="M1597" s="5" t="str">
        <f t="array" ref="M1597">IFERROR(INDEX(Data!$F$2:$F$1823,MATCH('Ratios - Total'!$C1597,IF(Data!$A$2:$A$1823='Ratios - Total'!$A1597,Data!$C$2:$C$1823,0),0))/INDEX(Data!$E$2:$E$1823,MATCH('Ratios - Total'!$C1597,IF(Data!$A$2:$A$1823='Ratios - Total'!$A1597,Data!$C$2:$C$1823,0),0)),"Missing Data")</f>
        <v>Missing Data</v>
      </c>
      <c r="N1597" s="5"/>
      <c r="O1597" s="5" t="str">
        <f t="array" ref="O1597">IFERROR(INDEX(Data!$G$2:$G$1823,MATCH('Ratios - Total'!$C1597,IF(Data!$A$2:$A$1823='Ratios - Total'!$A1597,Data!$C$2:$C$1823,0),0))/INDEX(Data!$F$2:$F$1823,MATCH('Ratios - Total'!$C1597,IF(Data!$A$2:$A$1823='Ratios - Total'!$A1597,Data!$C$2:$C$1823,0),0)),"Missing Data")</f>
        <v>Missing Data</v>
      </c>
      <c r="P1597" s="5" t="str">
        <f t="array" ref="P1597">IFERROR(INDEX(Data!$H$2:$H$1823,MATCH('Ratios - Total'!$C1597,IF(Data!$A$2:$A$1823='Ratios - Total'!$A1597,Data!$C$2:$C$1823,0),0))/INDEX(Data!$G$2:$G$1823,MATCH('Ratios - Total'!$C1597,IF(Data!$A$2:$A$1823='Ratios - Total'!$A1597,Data!$C$2:$C$1823,0),0)),"Missing Data")</f>
        <v>Missing Data</v>
      </c>
      <c r="Q1597" s="5"/>
      <c r="R1597" s="5" t="str">
        <f t="array" ref="R1597">IFERROR(INDEX(Data!$L$2:$L$1823,MATCH('Ratios - Total'!$C1597,IF(Data!$A$2:$A$1823='Ratios - Total'!$A1597,Data!$C$2:$C$1823,0),0))/INDEX(Data!$G$2:$G$1823,MATCH('Ratios - Total'!$C1597,IF(Data!$A$2:$A$1823='Ratios - Total'!$A1597,Data!$C$2:$C$1823,0),0)),"Missing Data")</f>
        <v>Missing Data</v>
      </c>
      <c r="S1597" s="5"/>
      <c r="T1597" s="5">
        <f t="array" ref="T1597">IFERROR(INDEX(Data!$H$2:$H$1823,MATCH('Ratios - Total'!$C1597,IF(Data!$A$2:$A$1823='Ratios - Total'!$A1597,Data!$C$2:$C$1823,0),0))/INDEX(Data!$L$2:$L$1823,MATCH('Ratios - Total'!$C1597,IF(Data!$A$2:$A$1823='Ratios - Total'!$A1597,Data!$C$2:$C$1823,0),0)),"Missing Data")</f>
        <v>116364.52375455969</v>
      </c>
      <c r="U1597" s="5">
        <f t="array" ref="U1597">IFERROR(INDEX(Data!$K$2:$K$1823,MATCH('Ratios - Total'!$C1597,IF(Data!$A$2:$A$1823='Ratios - Total'!$A1597,Data!$C$2:$C$1823,0),0))/INDEX(Data!$H$2:$H$1823,MATCH('Ratios - Total'!$C1597,IF(Data!$A$2:$A$1823='Ratios - Total'!$A1597,Data!$C$2:$C$1823,0),0)),"Missing Data")</f>
        <v>0.4031835421873512</v>
      </c>
      <c r="V1597" s="5">
        <f t="array" ref="V1597">IFERROR(INDEX(Data!$K$2:$K$1823,MATCH('Ratios - Total'!$C1597,IF(Data!$A$2:$A$1823='Ratios - Total'!$A1597,Data!$C$2:$C$1823,0),0))/INDEX(Data!$L$2:$L$1823,MATCH('Ratios - Total'!$C1597,IF(Data!$A$2:$A$1823='Ratios - Total'!$A1597,Data!$C$2:$C$1823,0),0)),"Missing Data")</f>
        <v>46916.260872307546</v>
      </c>
      <c r="W1597" s="5">
        <f t="shared" si="25"/>
        <v>69448.262882252136</v>
      </c>
      <c r="X1597" s="5" t="str">
        <f t="array" ref="X1597">IFERROR(INDEX(Data!$K$2:$K$1823,MATCH('Ratios - Total'!$C1597,IF(Data!$A$2:$A$1823='Ratios - Total'!$A1597,Data!$C$2:$C$1823,0),0))/INDEX(Data!$G$2:$G$1823,MATCH('Ratios - Total'!$C1597,IF(Data!$A$2:$A$1823='Ratios - Total'!$A1597,Data!$C$2:$C$1823,0),0)),"Missing Data")</f>
        <v>Missing Data</v>
      </c>
    </row>
    <row r="1598" spans="1:24" x14ac:dyDescent="0.25">
      <c r="A1598" s="22" t="s">
        <v>70</v>
      </c>
      <c r="B1598" s="22" t="s">
        <v>71</v>
      </c>
      <c r="C1598" s="22">
        <v>2008</v>
      </c>
      <c r="D1598" s="5">
        <f t="array" ref="D1598">IFERROR(INDEX(Data!$H$2:$H$1823,MATCH('Ratios - Total'!$C1598,IF(Data!$A$2:$A$1823='Ratios - Total'!$A1598,Data!$C$2:$C$1823,0),0))/INDEX(Data!$D$2:$D$1823,MATCH('Ratios - Total'!$C1598,IF(Data!$A$2:$A$1823='Ratios - Total'!$A1598,Data!$C$2:$C$1823,0),0)),"Missing Data")</f>
        <v>1587.3627992376348</v>
      </c>
      <c r="E1598" s="22"/>
      <c r="F1598" s="5">
        <f t="array" ref="F1598">IFERROR(INDEX(Data!$G$2:$G$1823,MATCH('Ratios - Total'!$C1598,IF(Data!$A$2:$A$1823='Ratios - Total'!$A1598,Data!$C$2:$C$1823,0),0))/INDEX(Data!$D$2:$D$1823,MATCH('Ratios - Total'!$C1598,IF(Data!$A$2:$A$1823='Ratios - Total'!$A1598,Data!$C$2:$C$1823,0),0)),"Missing Data")</f>
        <v>0</v>
      </c>
      <c r="G1598" s="5"/>
      <c r="H1598" s="5" t="str">
        <f t="array" ref="H1598">IFERROR(INDEX(Data!$H$2:$H$1823,MATCH('Ratios - Total'!$C1598,IF(Data!$A$2:$A$1823='Ratios - Total'!$A1598,Data!$C$2:$C$1823,0),0))/INDEX(Data!$G$2:$G$1823,MATCH('Ratios - Total'!$C1598,IF(Data!$A$2:$A$1823='Ratios - Total'!$A1598,Data!$C$2:$C$1823,0),0)),"Missing Data")</f>
        <v>Missing Data</v>
      </c>
      <c r="I1598" s="5">
        <f t="array" ref="I1598">IFERROR(INDEX(Data!$G$2:$G$1823,MATCH('Ratios - Total'!$C1598,IF(Data!$A$2:$A$1823='Ratios - Total'!$A1598,Data!$C$2:$C$1823,0),0))/INDEX(Data!$D$2:$D$1823,MATCH('Ratios - Total'!$C1598,IF(Data!$A$2:$A$1823='Ratios - Total'!$A1598,Data!$C$2:$C$1823,0),0)),"Missing Data")</f>
        <v>0</v>
      </c>
      <c r="J1598" s="22"/>
      <c r="K1598" s="5">
        <f t="array" ref="K1598">IFERROR(INDEX(Data!$E$2:$E$1823,MATCH('Ratios - Total'!$C1598,IF(Data!$A$2:$A$1823='Ratios - Total'!$A1598,Data!$C$2:$C$1823,0),0))/INDEX(Data!$D$2:$D$1823,MATCH('Ratios - Total'!$C1598,IF(Data!$A$2:$A$1823='Ratios - Total'!$A1598,Data!$C$2:$C$1823,0),0)),"Missing Data")</f>
        <v>0</v>
      </c>
      <c r="L1598" s="5"/>
      <c r="M1598" s="5" t="str">
        <f t="array" ref="M1598">IFERROR(INDEX(Data!$F$2:$F$1823,MATCH('Ratios - Total'!$C1598,IF(Data!$A$2:$A$1823='Ratios - Total'!$A1598,Data!$C$2:$C$1823,0),0))/INDEX(Data!$E$2:$E$1823,MATCH('Ratios - Total'!$C1598,IF(Data!$A$2:$A$1823='Ratios - Total'!$A1598,Data!$C$2:$C$1823,0),0)),"Missing Data")</f>
        <v>Missing Data</v>
      </c>
      <c r="N1598" s="5"/>
      <c r="O1598" s="5" t="str">
        <f t="array" ref="O1598">IFERROR(INDEX(Data!$G$2:$G$1823,MATCH('Ratios - Total'!$C1598,IF(Data!$A$2:$A$1823='Ratios - Total'!$A1598,Data!$C$2:$C$1823,0),0))/INDEX(Data!$F$2:$F$1823,MATCH('Ratios - Total'!$C1598,IF(Data!$A$2:$A$1823='Ratios - Total'!$A1598,Data!$C$2:$C$1823,0),0)),"Missing Data")</f>
        <v>Missing Data</v>
      </c>
      <c r="P1598" s="5" t="str">
        <f t="array" ref="P1598">IFERROR(INDEX(Data!$H$2:$H$1823,MATCH('Ratios - Total'!$C1598,IF(Data!$A$2:$A$1823='Ratios - Total'!$A1598,Data!$C$2:$C$1823,0),0))/INDEX(Data!$G$2:$G$1823,MATCH('Ratios - Total'!$C1598,IF(Data!$A$2:$A$1823='Ratios - Total'!$A1598,Data!$C$2:$C$1823,0),0)),"Missing Data")</f>
        <v>Missing Data</v>
      </c>
      <c r="Q1598" s="5"/>
      <c r="R1598" s="5" t="str">
        <f t="array" ref="R1598">IFERROR(INDEX(Data!$L$2:$L$1823,MATCH('Ratios - Total'!$C1598,IF(Data!$A$2:$A$1823='Ratios - Total'!$A1598,Data!$C$2:$C$1823,0),0))/INDEX(Data!$G$2:$G$1823,MATCH('Ratios - Total'!$C1598,IF(Data!$A$2:$A$1823='Ratios - Total'!$A1598,Data!$C$2:$C$1823,0),0)),"Missing Data")</f>
        <v>Missing Data</v>
      </c>
      <c r="S1598" s="5"/>
      <c r="T1598" s="5">
        <f t="array" ref="T1598">IFERROR(INDEX(Data!$H$2:$H$1823,MATCH('Ratios - Total'!$C1598,IF(Data!$A$2:$A$1823='Ratios - Total'!$A1598,Data!$C$2:$C$1823,0),0))/INDEX(Data!$L$2:$L$1823,MATCH('Ratios - Total'!$C1598,IF(Data!$A$2:$A$1823='Ratios - Total'!$A1598,Data!$C$2:$C$1823,0),0)),"Missing Data")</f>
        <v>64080.765215279673</v>
      </c>
      <c r="U1598" s="5">
        <f t="array" ref="U1598">IFERROR(INDEX(Data!$K$2:$K$1823,MATCH('Ratios - Total'!$C1598,IF(Data!$A$2:$A$1823='Ratios - Total'!$A1598,Data!$C$2:$C$1823,0),0))/INDEX(Data!$H$2:$H$1823,MATCH('Ratios - Total'!$C1598,IF(Data!$A$2:$A$1823='Ratios - Total'!$A1598,Data!$C$2:$C$1823,0),0)),"Missing Data")</f>
        <v>0.49265260292990132</v>
      </c>
      <c r="V1598" s="5">
        <f t="array" ref="V1598">IFERROR(INDEX(Data!$K$2:$K$1823,MATCH('Ratios - Total'!$C1598,IF(Data!$A$2:$A$1823='Ratios - Total'!$A1598,Data!$C$2:$C$1823,0),0))/INDEX(Data!$L$2:$L$1823,MATCH('Ratios - Total'!$C1598,IF(Data!$A$2:$A$1823='Ratios - Total'!$A1598,Data!$C$2:$C$1823,0),0)),"Missing Data")</f>
        <v>31569.555781047409</v>
      </c>
      <c r="W1598" s="5">
        <f t="shared" si="25"/>
        <v>32511.209434232263</v>
      </c>
      <c r="X1598" s="5" t="str">
        <f t="array" ref="X1598">IFERROR(INDEX(Data!$K$2:$K$1823,MATCH('Ratios - Total'!$C1598,IF(Data!$A$2:$A$1823='Ratios - Total'!$A1598,Data!$C$2:$C$1823,0),0))/INDEX(Data!$G$2:$G$1823,MATCH('Ratios - Total'!$C1598,IF(Data!$A$2:$A$1823='Ratios - Total'!$A1598,Data!$C$2:$C$1823,0),0)),"Missing Data")</f>
        <v>Missing Data</v>
      </c>
    </row>
    <row r="1599" spans="1:24" x14ac:dyDescent="0.25">
      <c r="A1599" s="22" t="s">
        <v>72</v>
      </c>
      <c r="B1599" s="22" t="s">
        <v>73</v>
      </c>
      <c r="C1599" s="22">
        <v>2008</v>
      </c>
      <c r="D1599" s="5">
        <f t="array" ref="D1599">IFERROR(INDEX(Data!$H$2:$H$1823,MATCH('Ratios - Total'!$C1599,IF(Data!$A$2:$A$1823='Ratios - Total'!$A1599,Data!$C$2:$C$1823,0),0))/INDEX(Data!$D$2:$D$1823,MATCH('Ratios - Total'!$C1599,IF(Data!$A$2:$A$1823='Ratios - Total'!$A1599,Data!$C$2:$C$1823,0),0)),"Missing Data")</f>
        <v>1632.2804511769868</v>
      </c>
      <c r="E1599" s="22"/>
      <c r="F1599" s="5">
        <f t="array" ref="F1599">IFERROR(INDEX(Data!$G$2:$G$1823,MATCH('Ratios - Total'!$C1599,IF(Data!$A$2:$A$1823='Ratios - Total'!$A1599,Data!$C$2:$C$1823,0),0))/INDEX(Data!$D$2:$D$1823,MATCH('Ratios - Total'!$C1599,IF(Data!$A$2:$A$1823='Ratios - Total'!$A1599,Data!$C$2:$C$1823,0),0)),"Missing Data")</f>
        <v>0</v>
      </c>
      <c r="G1599" s="5"/>
      <c r="H1599" s="5" t="str">
        <f t="array" ref="H1599">IFERROR(INDEX(Data!$H$2:$H$1823,MATCH('Ratios - Total'!$C1599,IF(Data!$A$2:$A$1823='Ratios - Total'!$A1599,Data!$C$2:$C$1823,0),0))/INDEX(Data!$G$2:$G$1823,MATCH('Ratios - Total'!$C1599,IF(Data!$A$2:$A$1823='Ratios - Total'!$A1599,Data!$C$2:$C$1823,0),0)),"Missing Data")</f>
        <v>Missing Data</v>
      </c>
      <c r="I1599" s="5">
        <f t="array" ref="I1599">IFERROR(INDEX(Data!$G$2:$G$1823,MATCH('Ratios - Total'!$C1599,IF(Data!$A$2:$A$1823='Ratios - Total'!$A1599,Data!$C$2:$C$1823,0),0))/INDEX(Data!$D$2:$D$1823,MATCH('Ratios - Total'!$C1599,IF(Data!$A$2:$A$1823='Ratios - Total'!$A1599,Data!$C$2:$C$1823,0),0)),"Missing Data")</f>
        <v>0</v>
      </c>
      <c r="J1599" s="22"/>
      <c r="K1599" s="5">
        <f t="array" ref="K1599">IFERROR(INDEX(Data!$E$2:$E$1823,MATCH('Ratios - Total'!$C1599,IF(Data!$A$2:$A$1823='Ratios - Total'!$A1599,Data!$C$2:$C$1823,0),0))/INDEX(Data!$D$2:$D$1823,MATCH('Ratios - Total'!$C1599,IF(Data!$A$2:$A$1823='Ratios - Total'!$A1599,Data!$C$2:$C$1823,0),0)),"Missing Data")</f>
        <v>0</v>
      </c>
      <c r="L1599" s="5"/>
      <c r="M1599" s="5" t="str">
        <f t="array" ref="M1599">IFERROR(INDEX(Data!$F$2:$F$1823,MATCH('Ratios - Total'!$C1599,IF(Data!$A$2:$A$1823='Ratios - Total'!$A1599,Data!$C$2:$C$1823,0),0))/INDEX(Data!$E$2:$E$1823,MATCH('Ratios - Total'!$C1599,IF(Data!$A$2:$A$1823='Ratios - Total'!$A1599,Data!$C$2:$C$1823,0),0)),"Missing Data")</f>
        <v>Missing Data</v>
      </c>
      <c r="N1599" s="5"/>
      <c r="O1599" s="5" t="str">
        <f t="array" ref="O1599">IFERROR(INDEX(Data!$G$2:$G$1823,MATCH('Ratios - Total'!$C1599,IF(Data!$A$2:$A$1823='Ratios - Total'!$A1599,Data!$C$2:$C$1823,0),0))/INDEX(Data!$F$2:$F$1823,MATCH('Ratios - Total'!$C1599,IF(Data!$A$2:$A$1823='Ratios - Total'!$A1599,Data!$C$2:$C$1823,0),0)),"Missing Data")</f>
        <v>Missing Data</v>
      </c>
      <c r="P1599" s="5" t="str">
        <f t="array" ref="P1599">IFERROR(INDEX(Data!$H$2:$H$1823,MATCH('Ratios - Total'!$C1599,IF(Data!$A$2:$A$1823='Ratios - Total'!$A1599,Data!$C$2:$C$1823,0),0))/INDEX(Data!$G$2:$G$1823,MATCH('Ratios - Total'!$C1599,IF(Data!$A$2:$A$1823='Ratios - Total'!$A1599,Data!$C$2:$C$1823,0),0)),"Missing Data")</f>
        <v>Missing Data</v>
      </c>
      <c r="Q1599" s="5"/>
      <c r="R1599" s="5" t="str">
        <f t="array" ref="R1599">IFERROR(INDEX(Data!$L$2:$L$1823,MATCH('Ratios - Total'!$C1599,IF(Data!$A$2:$A$1823='Ratios - Total'!$A1599,Data!$C$2:$C$1823,0),0))/INDEX(Data!$G$2:$G$1823,MATCH('Ratios - Total'!$C1599,IF(Data!$A$2:$A$1823='Ratios - Total'!$A1599,Data!$C$2:$C$1823,0),0)),"Missing Data")</f>
        <v>Missing Data</v>
      </c>
      <c r="S1599" s="5"/>
      <c r="T1599" s="5">
        <f t="array" ref="T1599">IFERROR(INDEX(Data!$H$2:$H$1823,MATCH('Ratios - Total'!$C1599,IF(Data!$A$2:$A$1823='Ratios - Total'!$A1599,Data!$C$2:$C$1823,0),0))/INDEX(Data!$L$2:$L$1823,MATCH('Ratios - Total'!$C1599,IF(Data!$A$2:$A$1823='Ratios - Total'!$A1599,Data!$C$2:$C$1823,0),0)),"Missing Data")</f>
        <v>73773.93800261186</v>
      </c>
      <c r="U1599" s="5">
        <f t="array" ref="U1599">IFERROR(INDEX(Data!$K$2:$K$1823,MATCH('Ratios - Total'!$C1599,IF(Data!$A$2:$A$1823='Ratios - Total'!$A1599,Data!$C$2:$C$1823,0),0))/INDEX(Data!$H$2:$H$1823,MATCH('Ratios - Total'!$C1599,IF(Data!$A$2:$A$1823='Ratios - Total'!$A1599,Data!$C$2:$C$1823,0),0)),"Missing Data")</f>
        <v>0.49401450629546156</v>
      </c>
      <c r="V1599" s="5">
        <f t="array" ref="V1599">IFERROR(INDEX(Data!$K$2:$K$1823,MATCH('Ratios - Total'!$C1599,IF(Data!$A$2:$A$1823='Ratios - Total'!$A1599,Data!$C$2:$C$1823,0),0))/INDEX(Data!$L$2:$L$1823,MATCH('Ratios - Total'!$C1599,IF(Data!$A$2:$A$1823='Ratios - Total'!$A1599,Data!$C$2:$C$1823,0),0)),"Missing Data")</f>
        <v>36445.395559832294</v>
      </c>
      <c r="W1599" s="5">
        <f t="shared" si="25"/>
        <v>37328.542442779566</v>
      </c>
      <c r="X1599" s="5" t="str">
        <f t="array" ref="X1599">IFERROR(INDEX(Data!$K$2:$K$1823,MATCH('Ratios - Total'!$C1599,IF(Data!$A$2:$A$1823='Ratios - Total'!$A1599,Data!$C$2:$C$1823,0),0))/INDEX(Data!$G$2:$G$1823,MATCH('Ratios - Total'!$C1599,IF(Data!$A$2:$A$1823='Ratios - Total'!$A1599,Data!$C$2:$C$1823,0),0)),"Missing Data")</f>
        <v>Missing Data</v>
      </c>
    </row>
    <row r="1600" spans="1:24" x14ac:dyDescent="0.25">
      <c r="A1600" s="22" t="s">
        <v>74</v>
      </c>
      <c r="B1600" s="22" t="s">
        <v>75</v>
      </c>
      <c r="C1600" s="22">
        <v>2008</v>
      </c>
      <c r="D1600" s="5">
        <f t="array" ref="D1600">IFERROR(INDEX(Data!$H$2:$H$1823,MATCH('Ratios - Total'!$C1600,IF(Data!$A$2:$A$1823='Ratios - Total'!$A1600,Data!$C$2:$C$1823,0),0))/INDEX(Data!$D$2:$D$1823,MATCH('Ratios - Total'!$C1600,IF(Data!$A$2:$A$1823='Ratios - Total'!$A1600,Data!$C$2:$C$1823,0),0)),"Missing Data")</f>
        <v>2008.4702291046826</v>
      </c>
      <c r="E1600" s="22"/>
      <c r="F1600" s="5">
        <f t="array" ref="F1600">IFERROR(INDEX(Data!$G$2:$G$1823,MATCH('Ratios - Total'!$C1600,IF(Data!$A$2:$A$1823='Ratios - Total'!$A1600,Data!$C$2:$C$1823,0),0))/INDEX(Data!$D$2:$D$1823,MATCH('Ratios - Total'!$C1600,IF(Data!$A$2:$A$1823='Ratios - Total'!$A1600,Data!$C$2:$C$1823,0),0)),"Missing Data")</f>
        <v>0</v>
      </c>
      <c r="G1600" s="5"/>
      <c r="H1600" s="5" t="str">
        <f t="array" ref="H1600">IFERROR(INDEX(Data!$H$2:$H$1823,MATCH('Ratios - Total'!$C1600,IF(Data!$A$2:$A$1823='Ratios - Total'!$A1600,Data!$C$2:$C$1823,0),0))/INDEX(Data!$G$2:$G$1823,MATCH('Ratios - Total'!$C1600,IF(Data!$A$2:$A$1823='Ratios - Total'!$A1600,Data!$C$2:$C$1823,0),0)),"Missing Data")</f>
        <v>Missing Data</v>
      </c>
      <c r="I1600" s="5">
        <f t="array" ref="I1600">IFERROR(INDEX(Data!$G$2:$G$1823,MATCH('Ratios - Total'!$C1600,IF(Data!$A$2:$A$1823='Ratios - Total'!$A1600,Data!$C$2:$C$1823,0),0))/INDEX(Data!$D$2:$D$1823,MATCH('Ratios - Total'!$C1600,IF(Data!$A$2:$A$1823='Ratios - Total'!$A1600,Data!$C$2:$C$1823,0),0)),"Missing Data")</f>
        <v>0</v>
      </c>
      <c r="J1600" s="22"/>
      <c r="K1600" s="5">
        <f t="array" ref="K1600">IFERROR(INDEX(Data!$E$2:$E$1823,MATCH('Ratios - Total'!$C1600,IF(Data!$A$2:$A$1823='Ratios - Total'!$A1600,Data!$C$2:$C$1823,0),0))/INDEX(Data!$D$2:$D$1823,MATCH('Ratios - Total'!$C1600,IF(Data!$A$2:$A$1823='Ratios - Total'!$A1600,Data!$C$2:$C$1823,0),0)),"Missing Data")</f>
        <v>0</v>
      </c>
      <c r="L1600" s="5"/>
      <c r="M1600" s="5" t="str">
        <f t="array" ref="M1600">IFERROR(INDEX(Data!$F$2:$F$1823,MATCH('Ratios - Total'!$C1600,IF(Data!$A$2:$A$1823='Ratios - Total'!$A1600,Data!$C$2:$C$1823,0),0))/INDEX(Data!$E$2:$E$1823,MATCH('Ratios - Total'!$C1600,IF(Data!$A$2:$A$1823='Ratios - Total'!$A1600,Data!$C$2:$C$1823,0),0)),"Missing Data")</f>
        <v>Missing Data</v>
      </c>
      <c r="N1600" s="5"/>
      <c r="O1600" s="5" t="str">
        <f t="array" ref="O1600">IFERROR(INDEX(Data!$G$2:$G$1823,MATCH('Ratios - Total'!$C1600,IF(Data!$A$2:$A$1823='Ratios - Total'!$A1600,Data!$C$2:$C$1823,0),0))/INDEX(Data!$F$2:$F$1823,MATCH('Ratios - Total'!$C1600,IF(Data!$A$2:$A$1823='Ratios - Total'!$A1600,Data!$C$2:$C$1823,0),0)),"Missing Data")</f>
        <v>Missing Data</v>
      </c>
      <c r="P1600" s="5" t="str">
        <f t="array" ref="P1600">IFERROR(INDEX(Data!$H$2:$H$1823,MATCH('Ratios - Total'!$C1600,IF(Data!$A$2:$A$1823='Ratios - Total'!$A1600,Data!$C$2:$C$1823,0),0))/INDEX(Data!$G$2:$G$1823,MATCH('Ratios - Total'!$C1600,IF(Data!$A$2:$A$1823='Ratios - Total'!$A1600,Data!$C$2:$C$1823,0),0)),"Missing Data")</f>
        <v>Missing Data</v>
      </c>
      <c r="Q1600" s="5"/>
      <c r="R1600" s="5" t="str">
        <f t="array" ref="R1600">IFERROR(INDEX(Data!$L$2:$L$1823,MATCH('Ratios - Total'!$C1600,IF(Data!$A$2:$A$1823='Ratios - Total'!$A1600,Data!$C$2:$C$1823,0),0))/INDEX(Data!$G$2:$G$1823,MATCH('Ratios - Total'!$C1600,IF(Data!$A$2:$A$1823='Ratios - Total'!$A1600,Data!$C$2:$C$1823,0),0)),"Missing Data")</f>
        <v>Missing Data</v>
      </c>
      <c r="S1600" s="5"/>
      <c r="T1600" s="5">
        <f t="array" ref="T1600">IFERROR(INDEX(Data!$H$2:$H$1823,MATCH('Ratios - Total'!$C1600,IF(Data!$A$2:$A$1823='Ratios - Total'!$A1600,Data!$C$2:$C$1823,0),0))/INDEX(Data!$L$2:$L$1823,MATCH('Ratios - Total'!$C1600,IF(Data!$A$2:$A$1823='Ratios - Total'!$A1600,Data!$C$2:$C$1823,0),0)),"Missing Data")</f>
        <v>91773.22074788902</v>
      </c>
      <c r="U1600" s="5">
        <f t="array" ref="U1600">IFERROR(INDEX(Data!$K$2:$K$1823,MATCH('Ratios - Total'!$C1600,IF(Data!$A$2:$A$1823='Ratios - Total'!$A1600,Data!$C$2:$C$1823,0),0))/INDEX(Data!$H$2:$H$1823,MATCH('Ratios - Total'!$C1600,IF(Data!$A$2:$A$1823='Ratios - Total'!$A1600,Data!$C$2:$C$1823,0),0)),"Missing Data")</f>
        <v>0.39802998834329517</v>
      </c>
      <c r="V1600" s="5">
        <f t="array" ref="V1600">IFERROR(INDEX(Data!$K$2:$K$1823,MATCH('Ratios - Total'!$C1600,IF(Data!$A$2:$A$1823='Ratios - Total'!$A1600,Data!$C$2:$C$1823,0),0))/INDEX(Data!$L$2:$L$1823,MATCH('Ratios - Total'!$C1600,IF(Data!$A$2:$A$1823='Ratios - Total'!$A1600,Data!$C$2:$C$1823,0),0)),"Missing Data")</f>
        <v>36528.493984508917</v>
      </c>
      <c r="W1600" s="5">
        <f t="shared" si="25"/>
        <v>55244.726763380102</v>
      </c>
      <c r="X1600" s="5" t="str">
        <f t="array" ref="X1600">IFERROR(INDEX(Data!$K$2:$K$1823,MATCH('Ratios - Total'!$C1600,IF(Data!$A$2:$A$1823='Ratios - Total'!$A1600,Data!$C$2:$C$1823,0),0))/INDEX(Data!$G$2:$G$1823,MATCH('Ratios - Total'!$C1600,IF(Data!$A$2:$A$1823='Ratios - Total'!$A1600,Data!$C$2:$C$1823,0),0)),"Missing Data")</f>
        <v>Missing Data</v>
      </c>
    </row>
    <row r="1601" spans="1:24" x14ac:dyDescent="0.25">
      <c r="A1601" s="22" t="s">
        <v>76</v>
      </c>
      <c r="B1601" s="22" t="s">
        <v>77</v>
      </c>
      <c r="C1601" s="22">
        <v>2008</v>
      </c>
      <c r="D1601" s="5">
        <f t="array" ref="D1601">IFERROR(INDEX(Data!$H$2:$H$1823,MATCH('Ratios - Total'!$C1601,IF(Data!$A$2:$A$1823='Ratios - Total'!$A1601,Data!$C$2:$C$1823,0),0))/INDEX(Data!$D$2:$D$1823,MATCH('Ratios - Total'!$C1601,IF(Data!$A$2:$A$1823='Ratios - Total'!$A1601,Data!$C$2:$C$1823,0),0)),"Missing Data")</f>
        <v>1604.9281543406116</v>
      </c>
      <c r="E1601" s="22"/>
      <c r="F1601" s="5">
        <f t="array" ref="F1601">IFERROR(INDEX(Data!$G$2:$G$1823,MATCH('Ratios - Total'!$C1601,IF(Data!$A$2:$A$1823='Ratios - Total'!$A1601,Data!$C$2:$C$1823,0),0))/INDEX(Data!$D$2:$D$1823,MATCH('Ratios - Total'!$C1601,IF(Data!$A$2:$A$1823='Ratios - Total'!$A1601,Data!$C$2:$C$1823,0),0)),"Missing Data")</f>
        <v>0</v>
      </c>
      <c r="G1601" s="5"/>
      <c r="H1601" s="5" t="str">
        <f t="array" ref="H1601">IFERROR(INDEX(Data!$H$2:$H$1823,MATCH('Ratios - Total'!$C1601,IF(Data!$A$2:$A$1823='Ratios - Total'!$A1601,Data!$C$2:$C$1823,0),0))/INDEX(Data!$G$2:$G$1823,MATCH('Ratios - Total'!$C1601,IF(Data!$A$2:$A$1823='Ratios - Total'!$A1601,Data!$C$2:$C$1823,0),0)),"Missing Data")</f>
        <v>Missing Data</v>
      </c>
      <c r="I1601" s="5">
        <f t="array" ref="I1601">IFERROR(INDEX(Data!$G$2:$G$1823,MATCH('Ratios - Total'!$C1601,IF(Data!$A$2:$A$1823='Ratios - Total'!$A1601,Data!$C$2:$C$1823,0),0))/INDEX(Data!$D$2:$D$1823,MATCH('Ratios - Total'!$C1601,IF(Data!$A$2:$A$1823='Ratios - Total'!$A1601,Data!$C$2:$C$1823,0),0)),"Missing Data")</f>
        <v>0</v>
      </c>
      <c r="J1601" s="22"/>
      <c r="K1601" s="5">
        <f t="array" ref="K1601">IFERROR(INDEX(Data!$E$2:$E$1823,MATCH('Ratios - Total'!$C1601,IF(Data!$A$2:$A$1823='Ratios - Total'!$A1601,Data!$C$2:$C$1823,0),0))/INDEX(Data!$D$2:$D$1823,MATCH('Ratios - Total'!$C1601,IF(Data!$A$2:$A$1823='Ratios - Total'!$A1601,Data!$C$2:$C$1823,0),0)),"Missing Data")</f>
        <v>0</v>
      </c>
      <c r="L1601" s="5"/>
      <c r="M1601" s="5" t="str">
        <f t="array" ref="M1601">IFERROR(INDEX(Data!$F$2:$F$1823,MATCH('Ratios - Total'!$C1601,IF(Data!$A$2:$A$1823='Ratios - Total'!$A1601,Data!$C$2:$C$1823,0),0))/INDEX(Data!$E$2:$E$1823,MATCH('Ratios - Total'!$C1601,IF(Data!$A$2:$A$1823='Ratios - Total'!$A1601,Data!$C$2:$C$1823,0),0)),"Missing Data")</f>
        <v>Missing Data</v>
      </c>
      <c r="N1601" s="5"/>
      <c r="O1601" s="5" t="str">
        <f t="array" ref="O1601">IFERROR(INDEX(Data!$G$2:$G$1823,MATCH('Ratios - Total'!$C1601,IF(Data!$A$2:$A$1823='Ratios - Total'!$A1601,Data!$C$2:$C$1823,0),0))/INDEX(Data!$F$2:$F$1823,MATCH('Ratios - Total'!$C1601,IF(Data!$A$2:$A$1823='Ratios - Total'!$A1601,Data!$C$2:$C$1823,0),0)),"Missing Data")</f>
        <v>Missing Data</v>
      </c>
      <c r="P1601" s="5" t="str">
        <f t="array" ref="P1601">IFERROR(INDEX(Data!$H$2:$H$1823,MATCH('Ratios - Total'!$C1601,IF(Data!$A$2:$A$1823='Ratios - Total'!$A1601,Data!$C$2:$C$1823,0),0))/INDEX(Data!$G$2:$G$1823,MATCH('Ratios - Total'!$C1601,IF(Data!$A$2:$A$1823='Ratios - Total'!$A1601,Data!$C$2:$C$1823,0),0)),"Missing Data")</f>
        <v>Missing Data</v>
      </c>
      <c r="Q1601" s="5"/>
      <c r="R1601" s="5" t="str">
        <f t="array" ref="R1601">IFERROR(INDEX(Data!$L$2:$L$1823,MATCH('Ratios - Total'!$C1601,IF(Data!$A$2:$A$1823='Ratios - Total'!$A1601,Data!$C$2:$C$1823,0),0))/INDEX(Data!$G$2:$G$1823,MATCH('Ratios - Total'!$C1601,IF(Data!$A$2:$A$1823='Ratios - Total'!$A1601,Data!$C$2:$C$1823,0),0)),"Missing Data")</f>
        <v>Missing Data</v>
      </c>
      <c r="S1601" s="5"/>
      <c r="T1601" s="5">
        <f t="array" ref="T1601">IFERROR(INDEX(Data!$H$2:$H$1823,MATCH('Ratios - Total'!$C1601,IF(Data!$A$2:$A$1823='Ratios - Total'!$A1601,Data!$C$2:$C$1823,0),0))/INDEX(Data!$L$2:$L$1823,MATCH('Ratios - Total'!$C1601,IF(Data!$A$2:$A$1823='Ratios - Total'!$A1601,Data!$C$2:$C$1823,0),0)),"Missing Data")</f>
        <v>64512.49923309523</v>
      </c>
      <c r="U1601" s="5">
        <f t="array" ref="U1601">IFERROR(INDEX(Data!$K$2:$K$1823,MATCH('Ratios - Total'!$C1601,IF(Data!$A$2:$A$1823='Ratios - Total'!$A1601,Data!$C$2:$C$1823,0),0))/INDEX(Data!$H$2:$H$1823,MATCH('Ratios - Total'!$C1601,IF(Data!$A$2:$A$1823='Ratios - Total'!$A1601,Data!$C$2:$C$1823,0),0)),"Missing Data")</f>
        <v>0.40917776891129493</v>
      </c>
      <c r="V1601" s="5">
        <f t="array" ref="V1601">IFERROR(INDEX(Data!$K$2:$K$1823,MATCH('Ratios - Total'!$C1601,IF(Data!$A$2:$A$1823='Ratios - Total'!$A1601,Data!$C$2:$C$1823,0),0))/INDEX(Data!$L$2:$L$1823,MATCH('Ratios - Total'!$C1601,IF(Data!$A$2:$A$1823='Ratios - Total'!$A1601,Data!$C$2:$C$1823,0),0)),"Missing Data")</f>
        <v>26397.080503089532</v>
      </c>
      <c r="W1601" s="5">
        <f t="shared" si="25"/>
        <v>38115.418730005695</v>
      </c>
      <c r="X1601" s="5" t="str">
        <f t="array" ref="X1601">IFERROR(INDEX(Data!$K$2:$K$1823,MATCH('Ratios - Total'!$C1601,IF(Data!$A$2:$A$1823='Ratios - Total'!$A1601,Data!$C$2:$C$1823,0),0))/INDEX(Data!$G$2:$G$1823,MATCH('Ratios - Total'!$C1601,IF(Data!$A$2:$A$1823='Ratios - Total'!$A1601,Data!$C$2:$C$1823,0),0)),"Missing Data")</f>
        <v>Missing Data</v>
      </c>
    </row>
    <row r="1602" spans="1:24" x14ac:dyDescent="0.25">
      <c r="A1602" s="22" t="s">
        <v>78</v>
      </c>
      <c r="B1602" s="22" t="s">
        <v>79</v>
      </c>
      <c r="C1602" s="22">
        <v>2008</v>
      </c>
      <c r="D1602" s="5">
        <f t="array" ref="D1602">IFERROR(INDEX(Data!$H$2:$H$1823,MATCH('Ratios - Total'!$C1602,IF(Data!$A$2:$A$1823='Ratios - Total'!$A1602,Data!$C$2:$C$1823,0),0))/INDEX(Data!$D$2:$D$1823,MATCH('Ratios - Total'!$C1602,IF(Data!$A$2:$A$1823='Ratios - Total'!$A1602,Data!$C$2:$C$1823,0),0)),"Missing Data")</f>
        <v>1756.2810949418747</v>
      </c>
      <c r="E1602" s="22"/>
      <c r="F1602" s="5">
        <f t="array" ref="F1602">IFERROR(INDEX(Data!$G$2:$G$1823,MATCH('Ratios - Total'!$C1602,IF(Data!$A$2:$A$1823='Ratios - Total'!$A1602,Data!$C$2:$C$1823,0),0))/INDEX(Data!$D$2:$D$1823,MATCH('Ratios - Total'!$C1602,IF(Data!$A$2:$A$1823='Ratios - Total'!$A1602,Data!$C$2:$C$1823,0),0)),"Missing Data")</f>
        <v>0</v>
      </c>
      <c r="G1602" s="5"/>
      <c r="H1602" s="5" t="str">
        <f t="array" ref="H1602">IFERROR(INDEX(Data!$H$2:$H$1823,MATCH('Ratios - Total'!$C1602,IF(Data!$A$2:$A$1823='Ratios - Total'!$A1602,Data!$C$2:$C$1823,0),0))/INDEX(Data!$G$2:$G$1823,MATCH('Ratios - Total'!$C1602,IF(Data!$A$2:$A$1823='Ratios - Total'!$A1602,Data!$C$2:$C$1823,0),0)),"Missing Data")</f>
        <v>Missing Data</v>
      </c>
      <c r="I1602" s="5">
        <f t="array" ref="I1602">IFERROR(INDEX(Data!$G$2:$G$1823,MATCH('Ratios - Total'!$C1602,IF(Data!$A$2:$A$1823='Ratios - Total'!$A1602,Data!$C$2:$C$1823,0),0))/INDEX(Data!$D$2:$D$1823,MATCH('Ratios - Total'!$C1602,IF(Data!$A$2:$A$1823='Ratios - Total'!$A1602,Data!$C$2:$C$1823,0),0)),"Missing Data")</f>
        <v>0</v>
      </c>
      <c r="J1602" s="22"/>
      <c r="K1602" s="5">
        <f t="array" ref="K1602">IFERROR(INDEX(Data!$E$2:$E$1823,MATCH('Ratios - Total'!$C1602,IF(Data!$A$2:$A$1823='Ratios - Total'!$A1602,Data!$C$2:$C$1823,0),0))/INDEX(Data!$D$2:$D$1823,MATCH('Ratios - Total'!$C1602,IF(Data!$A$2:$A$1823='Ratios - Total'!$A1602,Data!$C$2:$C$1823,0),0)),"Missing Data")</f>
        <v>0</v>
      </c>
      <c r="L1602" s="5"/>
      <c r="M1602" s="5" t="str">
        <f t="array" ref="M1602">IFERROR(INDEX(Data!$F$2:$F$1823,MATCH('Ratios - Total'!$C1602,IF(Data!$A$2:$A$1823='Ratios - Total'!$A1602,Data!$C$2:$C$1823,0),0))/INDEX(Data!$E$2:$E$1823,MATCH('Ratios - Total'!$C1602,IF(Data!$A$2:$A$1823='Ratios - Total'!$A1602,Data!$C$2:$C$1823,0),0)),"Missing Data")</f>
        <v>Missing Data</v>
      </c>
      <c r="N1602" s="5"/>
      <c r="O1602" s="5" t="str">
        <f t="array" ref="O1602">IFERROR(INDEX(Data!$G$2:$G$1823,MATCH('Ratios - Total'!$C1602,IF(Data!$A$2:$A$1823='Ratios - Total'!$A1602,Data!$C$2:$C$1823,0),0))/INDEX(Data!$F$2:$F$1823,MATCH('Ratios - Total'!$C1602,IF(Data!$A$2:$A$1823='Ratios - Total'!$A1602,Data!$C$2:$C$1823,0),0)),"Missing Data")</f>
        <v>Missing Data</v>
      </c>
      <c r="P1602" s="5" t="str">
        <f t="array" ref="P1602">IFERROR(INDEX(Data!$H$2:$H$1823,MATCH('Ratios - Total'!$C1602,IF(Data!$A$2:$A$1823='Ratios - Total'!$A1602,Data!$C$2:$C$1823,0),0))/INDEX(Data!$G$2:$G$1823,MATCH('Ratios - Total'!$C1602,IF(Data!$A$2:$A$1823='Ratios - Total'!$A1602,Data!$C$2:$C$1823,0),0)),"Missing Data")</f>
        <v>Missing Data</v>
      </c>
      <c r="Q1602" s="5"/>
      <c r="R1602" s="5" t="str">
        <f t="array" ref="R1602">IFERROR(INDEX(Data!$L$2:$L$1823,MATCH('Ratios - Total'!$C1602,IF(Data!$A$2:$A$1823='Ratios - Total'!$A1602,Data!$C$2:$C$1823,0),0))/INDEX(Data!$G$2:$G$1823,MATCH('Ratios - Total'!$C1602,IF(Data!$A$2:$A$1823='Ratios - Total'!$A1602,Data!$C$2:$C$1823,0),0)),"Missing Data")</f>
        <v>Missing Data</v>
      </c>
      <c r="S1602" s="5"/>
      <c r="T1602" s="5">
        <f t="array" ref="T1602">IFERROR(INDEX(Data!$H$2:$H$1823,MATCH('Ratios - Total'!$C1602,IF(Data!$A$2:$A$1823='Ratios - Total'!$A1602,Data!$C$2:$C$1823,0),0))/INDEX(Data!$L$2:$L$1823,MATCH('Ratios - Total'!$C1602,IF(Data!$A$2:$A$1823='Ratios - Total'!$A1602,Data!$C$2:$C$1823,0),0)),"Missing Data")</f>
        <v>98300.722725517568</v>
      </c>
      <c r="U1602" s="5">
        <f t="array" ref="U1602">IFERROR(INDEX(Data!$K$2:$K$1823,MATCH('Ratios - Total'!$C1602,IF(Data!$A$2:$A$1823='Ratios - Total'!$A1602,Data!$C$2:$C$1823,0),0))/INDEX(Data!$H$2:$H$1823,MATCH('Ratios - Total'!$C1602,IF(Data!$A$2:$A$1823='Ratios - Total'!$A1602,Data!$C$2:$C$1823,0),0)),"Missing Data")</f>
        <v>0.36605014273085529</v>
      </c>
      <c r="V1602" s="5">
        <f t="array" ref="V1602">IFERROR(INDEX(Data!$K$2:$K$1823,MATCH('Ratios - Total'!$C1602,IF(Data!$A$2:$A$1823='Ratios - Total'!$A1602,Data!$C$2:$C$1823,0),0))/INDEX(Data!$L$2:$L$1823,MATCH('Ratios - Total'!$C1602,IF(Data!$A$2:$A$1823='Ratios - Total'!$A1602,Data!$C$2:$C$1823,0),0)),"Missing Data")</f>
        <v>35982.993584221942</v>
      </c>
      <c r="W1602" s="5">
        <f t="shared" si="25"/>
        <v>62317.729141295626</v>
      </c>
      <c r="X1602" s="5" t="str">
        <f t="array" ref="X1602">IFERROR(INDEX(Data!$K$2:$K$1823,MATCH('Ratios - Total'!$C1602,IF(Data!$A$2:$A$1823='Ratios - Total'!$A1602,Data!$C$2:$C$1823,0),0))/INDEX(Data!$G$2:$G$1823,MATCH('Ratios - Total'!$C1602,IF(Data!$A$2:$A$1823='Ratios - Total'!$A1602,Data!$C$2:$C$1823,0),0)),"Missing Data")</f>
        <v>Missing Data</v>
      </c>
    </row>
    <row r="1603" spans="1:24" x14ac:dyDescent="0.25">
      <c r="A1603" s="22" t="s">
        <v>80</v>
      </c>
      <c r="B1603" s="22" t="s">
        <v>81</v>
      </c>
      <c r="C1603" s="22">
        <v>2008</v>
      </c>
      <c r="D1603" s="5">
        <f t="array" ref="D1603">IFERROR(INDEX(Data!$H$2:$H$1823,MATCH('Ratios - Total'!$C1603,IF(Data!$A$2:$A$1823='Ratios - Total'!$A1603,Data!$C$2:$C$1823,0),0))/INDEX(Data!$D$2:$D$1823,MATCH('Ratios - Total'!$C1603,IF(Data!$A$2:$A$1823='Ratios - Total'!$A1603,Data!$C$2:$C$1823,0),0)),"Missing Data")</f>
        <v>2054.0673795430407</v>
      </c>
      <c r="E1603" s="22"/>
      <c r="F1603" s="5">
        <f t="array" ref="F1603">IFERROR(INDEX(Data!$G$2:$G$1823,MATCH('Ratios - Total'!$C1603,IF(Data!$A$2:$A$1823='Ratios - Total'!$A1603,Data!$C$2:$C$1823,0),0))/INDEX(Data!$D$2:$D$1823,MATCH('Ratios - Total'!$C1603,IF(Data!$A$2:$A$1823='Ratios - Total'!$A1603,Data!$C$2:$C$1823,0),0)),"Missing Data")</f>
        <v>0</v>
      </c>
      <c r="G1603" s="5"/>
      <c r="H1603" s="5" t="str">
        <f t="array" ref="H1603">IFERROR(INDEX(Data!$H$2:$H$1823,MATCH('Ratios - Total'!$C1603,IF(Data!$A$2:$A$1823='Ratios - Total'!$A1603,Data!$C$2:$C$1823,0),0))/INDEX(Data!$G$2:$G$1823,MATCH('Ratios - Total'!$C1603,IF(Data!$A$2:$A$1823='Ratios - Total'!$A1603,Data!$C$2:$C$1823,0),0)),"Missing Data")</f>
        <v>Missing Data</v>
      </c>
      <c r="I1603" s="5">
        <f t="array" ref="I1603">IFERROR(INDEX(Data!$G$2:$G$1823,MATCH('Ratios - Total'!$C1603,IF(Data!$A$2:$A$1823='Ratios - Total'!$A1603,Data!$C$2:$C$1823,0),0))/INDEX(Data!$D$2:$D$1823,MATCH('Ratios - Total'!$C1603,IF(Data!$A$2:$A$1823='Ratios - Total'!$A1603,Data!$C$2:$C$1823,0),0)),"Missing Data")</f>
        <v>0</v>
      </c>
      <c r="J1603" s="22"/>
      <c r="K1603" s="5">
        <f t="array" ref="K1603">IFERROR(INDEX(Data!$E$2:$E$1823,MATCH('Ratios - Total'!$C1603,IF(Data!$A$2:$A$1823='Ratios - Total'!$A1603,Data!$C$2:$C$1823,0),0))/INDEX(Data!$D$2:$D$1823,MATCH('Ratios - Total'!$C1603,IF(Data!$A$2:$A$1823='Ratios - Total'!$A1603,Data!$C$2:$C$1823,0),0)),"Missing Data")</f>
        <v>0</v>
      </c>
      <c r="L1603" s="5"/>
      <c r="M1603" s="5" t="str">
        <f t="array" ref="M1603">IFERROR(INDEX(Data!$F$2:$F$1823,MATCH('Ratios - Total'!$C1603,IF(Data!$A$2:$A$1823='Ratios - Total'!$A1603,Data!$C$2:$C$1823,0),0))/INDEX(Data!$E$2:$E$1823,MATCH('Ratios - Total'!$C1603,IF(Data!$A$2:$A$1823='Ratios - Total'!$A1603,Data!$C$2:$C$1823,0),0)),"Missing Data")</f>
        <v>Missing Data</v>
      </c>
      <c r="N1603" s="5"/>
      <c r="O1603" s="5" t="str">
        <f t="array" ref="O1603">IFERROR(INDEX(Data!$G$2:$G$1823,MATCH('Ratios - Total'!$C1603,IF(Data!$A$2:$A$1823='Ratios - Total'!$A1603,Data!$C$2:$C$1823,0),0))/INDEX(Data!$F$2:$F$1823,MATCH('Ratios - Total'!$C1603,IF(Data!$A$2:$A$1823='Ratios - Total'!$A1603,Data!$C$2:$C$1823,0),0)),"Missing Data")</f>
        <v>Missing Data</v>
      </c>
      <c r="P1603" s="5" t="str">
        <f t="array" ref="P1603">IFERROR(INDEX(Data!$H$2:$H$1823,MATCH('Ratios - Total'!$C1603,IF(Data!$A$2:$A$1823='Ratios - Total'!$A1603,Data!$C$2:$C$1823,0),0))/INDEX(Data!$G$2:$G$1823,MATCH('Ratios - Total'!$C1603,IF(Data!$A$2:$A$1823='Ratios - Total'!$A1603,Data!$C$2:$C$1823,0),0)),"Missing Data")</f>
        <v>Missing Data</v>
      </c>
      <c r="Q1603" s="5"/>
      <c r="R1603" s="5" t="str">
        <f t="array" ref="R1603">IFERROR(INDEX(Data!$L$2:$L$1823,MATCH('Ratios - Total'!$C1603,IF(Data!$A$2:$A$1823='Ratios - Total'!$A1603,Data!$C$2:$C$1823,0),0))/INDEX(Data!$G$2:$G$1823,MATCH('Ratios - Total'!$C1603,IF(Data!$A$2:$A$1823='Ratios - Total'!$A1603,Data!$C$2:$C$1823,0),0)),"Missing Data")</f>
        <v>Missing Data</v>
      </c>
      <c r="S1603" s="5"/>
      <c r="T1603" s="5">
        <f t="array" ref="T1603">IFERROR(INDEX(Data!$H$2:$H$1823,MATCH('Ratios - Total'!$C1603,IF(Data!$A$2:$A$1823='Ratios - Total'!$A1603,Data!$C$2:$C$1823,0),0))/INDEX(Data!$L$2:$L$1823,MATCH('Ratios - Total'!$C1603,IF(Data!$A$2:$A$1823='Ratios - Total'!$A1603,Data!$C$2:$C$1823,0),0)),"Missing Data")</f>
        <v>101257.32153466121</v>
      </c>
      <c r="U1603" s="5">
        <f t="array" ref="U1603">IFERROR(INDEX(Data!$K$2:$K$1823,MATCH('Ratios - Total'!$C1603,IF(Data!$A$2:$A$1823='Ratios - Total'!$A1603,Data!$C$2:$C$1823,0),0))/INDEX(Data!$H$2:$H$1823,MATCH('Ratios - Total'!$C1603,IF(Data!$A$2:$A$1823='Ratios - Total'!$A1603,Data!$C$2:$C$1823,0),0)),"Missing Data")</f>
        <v>0.37863092818403077</v>
      </c>
      <c r="V1603" s="5">
        <f t="array" ref="V1603">IFERROR(INDEX(Data!$K$2:$K$1823,MATCH('Ratios - Total'!$C1603,IF(Data!$A$2:$A$1823='Ratios - Total'!$A1603,Data!$C$2:$C$1823,0),0))/INDEX(Data!$L$2:$L$1823,MATCH('Ratios - Total'!$C1603,IF(Data!$A$2:$A$1823='Ratios - Total'!$A1603,Data!$C$2:$C$1823,0),0)),"Missing Data")</f>
        <v>38339.153638097618</v>
      </c>
      <c r="W1603" s="5">
        <f t="shared" si="25"/>
        <v>62918.167896563595</v>
      </c>
      <c r="X1603" s="5" t="str">
        <f t="array" ref="X1603">IFERROR(INDEX(Data!$K$2:$K$1823,MATCH('Ratios - Total'!$C1603,IF(Data!$A$2:$A$1823='Ratios - Total'!$A1603,Data!$C$2:$C$1823,0),0))/INDEX(Data!$G$2:$G$1823,MATCH('Ratios - Total'!$C1603,IF(Data!$A$2:$A$1823='Ratios - Total'!$A1603,Data!$C$2:$C$1823,0),0)),"Missing Data")</f>
        <v>Missing Data</v>
      </c>
    </row>
    <row r="1604" spans="1:24" x14ac:dyDescent="0.25">
      <c r="A1604" s="22" t="s">
        <v>82</v>
      </c>
      <c r="B1604" s="22" t="s">
        <v>83</v>
      </c>
      <c r="C1604" s="22">
        <v>2008</v>
      </c>
      <c r="D1604" s="5">
        <f t="array" ref="D1604">IFERROR(INDEX(Data!$H$2:$H$1823,MATCH('Ratios - Total'!$C1604,IF(Data!$A$2:$A$1823='Ratios - Total'!$A1604,Data!$C$2:$C$1823,0),0))/INDEX(Data!$D$2:$D$1823,MATCH('Ratios - Total'!$C1604,IF(Data!$A$2:$A$1823='Ratios - Total'!$A1604,Data!$C$2:$C$1823,0),0)),"Missing Data")</f>
        <v>2103.2291130925696</v>
      </c>
      <c r="E1604" s="22"/>
      <c r="F1604" s="5">
        <f t="array" ref="F1604">IFERROR(INDEX(Data!$G$2:$G$1823,MATCH('Ratios - Total'!$C1604,IF(Data!$A$2:$A$1823='Ratios - Total'!$A1604,Data!$C$2:$C$1823,0),0))/INDEX(Data!$D$2:$D$1823,MATCH('Ratios - Total'!$C1604,IF(Data!$A$2:$A$1823='Ratios - Total'!$A1604,Data!$C$2:$C$1823,0),0)),"Missing Data")</f>
        <v>0</v>
      </c>
      <c r="G1604" s="5"/>
      <c r="H1604" s="5" t="str">
        <f t="array" ref="H1604">IFERROR(INDEX(Data!$H$2:$H$1823,MATCH('Ratios - Total'!$C1604,IF(Data!$A$2:$A$1823='Ratios - Total'!$A1604,Data!$C$2:$C$1823,0),0))/INDEX(Data!$G$2:$G$1823,MATCH('Ratios - Total'!$C1604,IF(Data!$A$2:$A$1823='Ratios - Total'!$A1604,Data!$C$2:$C$1823,0),0)),"Missing Data")</f>
        <v>Missing Data</v>
      </c>
      <c r="I1604" s="5">
        <f t="array" ref="I1604">IFERROR(INDEX(Data!$G$2:$G$1823,MATCH('Ratios - Total'!$C1604,IF(Data!$A$2:$A$1823='Ratios - Total'!$A1604,Data!$C$2:$C$1823,0),0))/INDEX(Data!$D$2:$D$1823,MATCH('Ratios - Total'!$C1604,IF(Data!$A$2:$A$1823='Ratios - Total'!$A1604,Data!$C$2:$C$1823,0),0)),"Missing Data")</f>
        <v>0</v>
      </c>
      <c r="J1604" s="22"/>
      <c r="K1604" s="5">
        <f t="array" ref="K1604">IFERROR(INDEX(Data!$E$2:$E$1823,MATCH('Ratios - Total'!$C1604,IF(Data!$A$2:$A$1823='Ratios - Total'!$A1604,Data!$C$2:$C$1823,0),0))/INDEX(Data!$D$2:$D$1823,MATCH('Ratios - Total'!$C1604,IF(Data!$A$2:$A$1823='Ratios - Total'!$A1604,Data!$C$2:$C$1823,0),0)),"Missing Data")</f>
        <v>0</v>
      </c>
      <c r="L1604" s="5"/>
      <c r="M1604" s="5" t="str">
        <f t="array" ref="M1604">IFERROR(INDEX(Data!$F$2:$F$1823,MATCH('Ratios - Total'!$C1604,IF(Data!$A$2:$A$1823='Ratios - Total'!$A1604,Data!$C$2:$C$1823,0),0))/INDEX(Data!$E$2:$E$1823,MATCH('Ratios - Total'!$C1604,IF(Data!$A$2:$A$1823='Ratios - Total'!$A1604,Data!$C$2:$C$1823,0),0)),"Missing Data")</f>
        <v>Missing Data</v>
      </c>
      <c r="N1604" s="5"/>
      <c r="O1604" s="5" t="str">
        <f t="array" ref="O1604">IFERROR(INDEX(Data!$G$2:$G$1823,MATCH('Ratios - Total'!$C1604,IF(Data!$A$2:$A$1823='Ratios - Total'!$A1604,Data!$C$2:$C$1823,0),0))/INDEX(Data!$F$2:$F$1823,MATCH('Ratios - Total'!$C1604,IF(Data!$A$2:$A$1823='Ratios - Total'!$A1604,Data!$C$2:$C$1823,0),0)),"Missing Data")</f>
        <v>Missing Data</v>
      </c>
      <c r="P1604" s="5" t="str">
        <f t="array" ref="P1604">IFERROR(INDEX(Data!$H$2:$H$1823,MATCH('Ratios - Total'!$C1604,IF(Data!$A$2:$A$1823='Ratios - Total'!$A1604,Data!$C$2:$C$1823,0),0))/INDEX(Data!$G$2:$G$1823,MATCH('Ratios - Total'!$C1604,IF(Data!$A$2:$A$1823='Ratios - Total'!$A1604,Data!$C$2:$C$1823,0),0)),"Missing Data")</f>
        <v>Missing Data</v>
      </c>
      <c r="Q1604" s="5"/>
      <c r="R1604" s="5" t="str">
        <f t="array" ref="R1604">IFERROR(INDEX(Data!$L$2:$L$1823,MATCH('Ratios - Total'!$C1604,IF(Data!$A$2:$A$1823='Ratios - Total'!$A1604,Data!$C$2:$C$1823,0),0))/INDEX(Data!$G$2:$G$1823,MATCH('Ratios - Total'!$C1604,IF(Data!$A$2:$A$1823='Ratios - Total'!$A1604,Data!$C$2:$C$1823,0),0)),"Missing Data")</f>
        <v>Missing Data</v>
      </c>
      <c r="S1604" s="5"/>
      <c r="T1604" s="5">
        <f t="array" ref="T1604">IFERROR(INDEX(Data!$H$2:$H$1823,MATCH('Ratios - Total'!$C1604,IF(Data!$A$2:$A$1823='Ratios - Total'!$A1604,Data!$C$2:$C$1823,0),0))/INDEX(Data!$L$2:$L$1823,MATCH('Ratios - Total'!$C1604,IF(Data!$A$2:$A$1823='Ratios - Total'!$A1604,Data!$C$2:$C$1823,0),0)),"Missing Data")</f>
        <v>106796.60316696347</v>
      </c>
      <c r="U1604" s="5">
        <f t="array" ref="U1604">IFERROR(INDEX(Data!$K$2:$K$1823,MATCH('Ratios - Total'!$C1604,IF(Data!$A$2:$A$1823='Ratios - Total'!$A1604,Data!$C$2:$C$1823,0),0))/INDEX(Data!$H$2:$H$1823,MATCH('Ratios - Total'!$C1604,IF(Data!$A$2:$A$1823='Ratios - Total'!$A1604,Data!$C$2:$C$1823,0),0)),"Missing Data")</f>
        <v>0.4402606048248604</v>
      </c>
      <c r="V1604" s="5">
        <f t="array" ref="V1604">IFERROR(INDEX(Data!$K$2:$K$1823,MATCH('Ratios - Total'!$C1604,IF(Data!$A$2:$A$1823='Ratios - Total'!$A1604,Data!$C$2:$C$1823,0),0))/INDEX(Data!$L$2:$L$1823,MATCH('Ratios - Total'!$C1604,IF(Data!$A$2:$A$1823='Ratios - Total'!$A1604,Data!$C$2:$C$1823,0),0)),"Missing Data")</f>
        <v>47018.337103527942</v>
      </c>
      <c r="W1604" s="5">
        <f t="shared" si="25"/>
        <v>59778.266063435527</v>
      </c>
      <c r="X1604" s="5" t="str">
        <f t="array" ref="X1604">IFERROR(INDEX(Data!$K$2:$K$1823,MATCH('Ratios - Total'!$C1604,IF(Data!$A$2:$A$1823='Ratios - Total'!$A1604,Data!$C$2:$C$1823,0),0))/INDEX(Data!$G$2:$G$1823,MATCH('Ratios - Total'!$C1604,IF(Data!$A$2:$A$1823='Ratios - Total'!$A1604,Data!$C$2:$C$1823,0),0)),"Missing Data")</f>
        <v>Missing Data</v>
      </c>
    </row>
    <row r="1605" spans="1:24" x14ac:dyDescent="0.25">
      <c r="A1605" s="22" t="s">
        <v>84</v>
      </c>
      <c r="B1605" s="22" t="s">
        <v>85</v>
      </c>
      <c r="C1605" s="22">
        <v>2008</v>
      </c>
      <c r="D1605" s="5">
        <f t="array" ref="D1605">IFERROR(INDEX(Data!$H$2:$H$1823,MATCH('Ratios - Total'!$C1605,IF(Data!$A$2:$A$1823='Ratios - Total'!$A1605,Data!$C$2:$C$1823,0),0))/INDEX(Data!$D$2:$D$1823,MATCH('Ratios - Total'!$C1605,IF(Data!$A$2:$A$1823='Ratios - Total'!$A1605,Data!$C$2:$C$1823,0),0)),"Missing Data")</f>
        <v>1927.5472868600459</v>
      </c>
      <c r="E1605" s="22"/>
      <c r="F1605" s="5">
        <f t="array" ref="F1605">IFERROR(INDEX(Data!$G$2:$G$1823,MATCH('Ratios - Total'!$C1605,IF(Data!$A$2:$A$1823='Ratios - Total'!$A1605,Data!$C$2:$C$1823,0),0))/INDEX(Data!$D$2:$D$1823,MATCH('Ratios - Total'!$C1605,IF(Data!$A$2:$A$1823='Ratios - Total'!$A1605,Data!$C$2:$C$1823,0),0)),"Missing Data")</f>
        <v>0</v>
      </c>
      <c r="G1605" s="5"/>
      <c r="H1605" s="5" t="str">
        <f t="array" ref="H1605">IFERROR(INDEX(Data!$H$2:$H$1823,MATCH('Ratios - Total'!$C1605,IF(Data!$A$2:$A$1823='Ratios - Total'!$A1605,Data!$C$2:$C$1823,0),0))/INDEX(Data!$G$2:$G$1823,MATCH('Ratios - Total'!$C1605,IF(Data!$A$2:$A$1823='Ratios - Total'!$A1605,Data!$C$2:$C$1823,0),0)),"Missing Data")</f>
        <v>Missing Data</v>
      </c>
      <c r="I1605" s="5">
        <f t="array" ref="I1605">IFERROR(INDEX(Data!$G$2:$G$1823,MATCH('Ratios - Total'!$C1605,IF(Data!$A$2:$A$1823='Ratios - Total'!$A1605,Data!$C$2:$C$1823,0),0))/INDEX(Data!$D$2:$D$1823,MATCH('Ratios - Total'!$C1605,IF(Data!$A$2:$A$1823='Ratios - Total'!$A1605,Data!$C$2:$C$1823,0),0)),"Missing Data")</f>
        <v>0</v>
      </c>
      <c r="J1605" s="22"/>
      <c r="K1605" s="5">
        <f t="array" ref="K1605">IFERROR(INDEX(Data!$E$2:$E$1823,MATCH('Ratios - Total'!$C1605,IF(Data!$A$2:$A$1823='Ratios - Total'!$A1605,Data!$C$2:$C$1823,0),0))/INDEX(Data!$D$2:$D$1823,MATCH('Ratios - Total'!$C1605,IF(Data!$A$2:$A$1823='Ratios - Total'!$A1605,Data!$C$2:$C$1823,0),0)),"Missing Data")</f>
        <v>0</v>
      </c>
      <c r="L1605" s="5"/>
      <c r="M1605" s="5" t="str">
        <f t="array" ref="M1605">IFERROR(INDEX(Data!$F$2:$F$1823,MATCH('Ratios - Total'!$C1605,IF(Data!$A$2:$A$1823='Ratios - Total'!$A1605,Data!$C$2:$C$1823,0),0))/INDEX(Data!$E$2:$E$1823,MATCH('Ratios - Total'!$C1605,IF(Data!$A$2:$A$1823='Ratios - Total'!$A1605,Data!$C$2:$C$1823,0),0)),"Missing Data")</f>
        <v>Missing Data</v>
      </c>
      <c r="N1605" s="5"/>
      <c r="O1605" s="5" t="str">
        <f t="array" ref="O1605">IFERROR(INDEX(Data!$G$2:$G$1823,MATCH('Ratios - Total'!$C1605,IF(Data!$A$2:$A$1823='Ratios - Total'!$A1605,Data!$C$2:$C$1823,0),0))/INDEX(Data!$F$2:$F$1823,MATCH('Ratios - Total'!$C1605,IF(Data!$A$2:$A$1823='Ratios - Total'!$A1605,Data!$C$2:$C$1823,0),0)),"Missing Data")</f>
        <v>Missing Data</v>
      </c>
      <c r="P1605" s="5" t="str">
        <f t="array" ref="P1605">IFERROR(INDEX(Data!$H$2:$H$1823,MATCH('Ratios - Total'!$C1605,IF(Data!$A$2:$A$1823='Ratios - Total'!$A1605,Data!$C$2:$C$1823,0),0))/INDEX(Data!$G$2:$G$1823,MATCH('Ratios - Total'!$C1605,IF(Data!$A$2:$A$1823='Ratios - Total'!$A1605,Data!$C$2:$C$1823,0),0)),"Missing Data")</f>
        <v>Missing Data</v>
      </c>
      <c r="Q1605" s="5"/>
      <c r="R1605" s="5" t="str">
        <f t="array" ref="R1605">IFERROR(INDEX(Data!$L$2:$L$1823,MATCH('Ratios - Total'!$C1605,IF(Data!$A$2:$A$1823='Ratios - Total'!$A1605,Data!$C$2:$C$1823,0),0))/INDEX(Data!$G$2:$G$1823,MATCH('Ratios - Total'!$C1605,IF(Data!$A$2:$A$1823='Ratios - Total'!$A1605,Data!$C$2:$C$1823,0),0)),"Missing Data")</f>
        <v>Missing Data</v>
      </c>
      <c r="S1605" s="5"/>
      <c r="T1605" s="5">
        <f t="array" ref="T1605">IFERROR(INDEX(Data!$H$2:$H$1823,MATCH('Ratios - Total'!$C1605,IF(Data!$A$2:$A$1823='Ratios - Total'!$A1605,Data!$C$2:$C$1823,0),0))/INDEX(Data!$L$2:$L$1823,MATCH('Ratios - Total'!$C1605,IF(Data!$A$2:$A$1823='Ratios - Total'!$A1605,Data!$C$2:$C$1823,0),0)),"Missing Data")</f>
        <v>81307.782132478955</v>
      </c>
      <c r="U1605" s="5">
        <f t="array" ref="U1605">IFERROR(INDEX(Data!$K$2:$K$1823,MATCH('Ratios - Total'!$C1605,IF(Data!$A$2:$A$1823='Ratios - Total'!$A1605,Data!$C$2:$C$1823,0),0))/INDEX(Data!$H$2:$H$1823,MATCH('Ratios - Total'!$C1605,IF(Data!$A$2:$A$1823='Ratios - Total'!$A1605,Data!$C$2:$C$1823,0),0)),"Missing Data")</f>
        <v>0.39399379175318416</v>
      </c>
      <c r="V1605" s="5">
        <f t="array" ref="V1605">IFERROR(INDEX(Data!$K$2:$K$1823,MATCH('Ratios - Total'!$C1605,IF(Data!$A$2:$A$1823='Ratios - Total'!$A1605,Data!$C$2:$C$1823,0),0))/INDEX(Data!$L$2:$L$1823,MATCH('Ratios - Total'!$C1605,IF(Data!$A$2:$A$1823='Ratios - Total'!$A1605,Data!$C$2:$C$1823,0),0)),"Missing Data")</f>
        <v>32034.761381417182</v>
      </c>
      <c r="W1605" s="5">
        <f t="shared" si="25"/>
        <v>49273.020751061777</v>
      </c>
      <c r="X1605" s="5" t="str">
        <f t="array" ref="X1605">IFERROR(INDEX(Data!$K$2:$K$1823,MATCH('Ratios - Total'!$C1605,IF(Data!$A$2:$A$1823='Ratios - Total'!$A1605,Data!$C$2:$C$1823,0),0))/INDEX(Data!$G$2:$G$1823,MATCH('Ratios - Total'!$C1605,IF(Data!$A$2:$A$1823='Ratios - Total'!$A1605,Data!$C$2:$C$1823,0),0)),"Missing Data")</f>
        <v>Missing Data</v>
      </c>
    </row>
    <row r="1606" spans="1:24" x14ac:dyDescent="0.25">
      <c r="A1606" s="22" t="s">
        <v>86</v>
      </c>
      <c r="B1606" s="22" t="s">
        <v>87</v>
      </c>
      <c r="C1606" s="22">
        <v>2008</v>
      </c>
      <c r="D1606" s="5">
        <f t="array" ref="D1606">IFERROR(INDEX(Data!$H$2:$H$1823,MATCH('Ratios - Total'!$C1606,IF(Data!$A$2:$A$1823='Ratios - Total'!$A1606,Data!$C$2:$C$1823,0),0))/INDEX(Data!$D$2:$D$1823,MATCH('Ratios - Total'!$C1606,IF(Data!$A$2:$A$1823='Ratios - Total'!$A1606,Data!$C$2:$C$1823,0),0)),"Missing Data")</f>
        <v>1525.4791997236975</v>
      </c>
      <c r="E1606" s="22"/>
      <c r="F1606" s="5">
        <f t="array" ref="F1606">IFERROR(INDEX(Data!$G$2:$G$1823,MATCH('Ratios - Total'!$C1606,IF(Data!$A$2:$A$1823='Ratios - Total'!$A1606,Data!$C$2:$C$1823,0),0))/INDEX(Data!$D$2:$D$1823,MATCH('Ratios - Total'!$C1606,IF(Data!$A$2:$A$1823='Ratios - Total'!$A1606,Data!$C$2:$C$1823,0),0)),"Missing Data")</f>
        <v>0</v>
      </c>
      <c r="G1606" s="5"/>
      <c r="H1606" s="5" t="str">
        <f t="array" ref="H1606">IFERROR(INDEX(Data!$H$2:$H$1823,MATCH('Ratios - Total'!$C1606,IF(Data!$A$2:$A$1823='Ratios - Total'!$A1606,Data!$C$2:$C$1823,0),0))/INDEX(Data!$G$2:$G$1823,MATCH('Ratios - Total'!$C1606,IF(Data!$A$2:$A$1823='Ratios - Total'!$A1606,Data!$C$2:$C$1823,0),0)),"Missing Data")</f>
        <v>Missing Data</v>
      </c>
      <c r="I1606" s="5">
        <f t="array" ref="I1606">IFERROR(INDEX(Data!$G$2:$G$1823,MATCH('Ratios - Total'!$C1606,IF(Data!$A$2:$A$1823='Ratios - Total'!$A1606,Data!$C$2:$C$1823,0),0))/INDEX(Data!$D$2:$D$1823,MATCH('Ratios - Total'!$C1606,IF(Data!$A$2:$A$1823='Ratios - Total'!$A1606,Data!$C$2:$C$1823,0),0)),"Missing Data")</f>
        <v>0</v>
      </c>
      <c r="J1606" s="22"/>
      <c r="K1606" s="5">
        <f t="array" ref="K1606">IFERROR(INDEX(Data!$E$2:$E$1823,MATCH('Ratios - Total'!$C1606,IF(Data!$A$2:$A$1823='Ratios - Total'!$A1606,Data!$C$2:$C$1823,0),0))/INDEX(Data!$D$2:$D$1823,MATCH('Ratios - Total'!$C1606,IF(Data!$A$2:$A$1823='Ratios - Total'!$A1606,Data!$C$2:$C$1823,0),0)),"Missing Data")</f>
        <v>0</v>
      </c>
      <c r="L1606" s="5"/>
      <c r="M1606" s="5" t="str">
        <f t="array" ref="M1606">IFERROR(INDEX(Data!$F$2:$F$1823,MATCH('Ratios - Total'!$C1606,IF(Data!$A$2:$A$1823='Ratios - Total'!$A1606,Data!$C$2:$C$1823,0),0))/INDEX(Data!$E$2:$E$1823,MATCH('Ratios - Total'!$C1606,IF(Data!$A$2:$A$1823='Ratios - Total'!$A1606,Data!$C$2:$C$1823,0),0)),"Missing Data")</f>
        <v>Missing Data</v>
      </c>
      <c r="N1606" s="5"/>
      <c r="O1606" s="5" t="str">
        <f t="array" ref="O1606">IFERROR(INDEX(Data!$G$2:$G$1823,MATCH('Ratios - Total'!$C1606,IF(Data!$A$2:$A$1823='Ratios - Total'!$A1606,Data!$C$2:$C$1823,0),0))/INDEX(Data!$F$2:$F$1823,MATCH('Ratios - Total'!$C1606,IF(Data!$A$2:$A$1823='Ratios - Total'!$A1606,Data!$C$2:$C$1823,0),0)),"Missing Data")</f>
        <v>Missing Data</v>
      </c>
      <c r="P1606" s="5" t="str">
        <f t="array" ref="P1606">IFERROR(INDEX(Data!$H$2:$H$1823,MATCH('Ratios - Total'!$C1606,IF(Data!$A$2:$A$1823='Ratios - Total'!$A1606,Data!$C$2:$C$1823,0),0))/INDEX(Data!$G$2:$G$1823,MATCH('Ratios - Total'!$C1606,IF(Data!$A$2:$A$1823='Ratios - Total'!$A1606,Data!$C$2:$C$1823,0),0)),"Missing Data")</f>
        <v>Missing Data</v>
      </c>
      <c r="Q1606" s="5"/>
      <c r="R1606" s="5" t="str">
        <f t="array" ref="R1606">IFERROR(INDEX(Data!$L$2:$L$1823,MATCH('Ratios - Total'!$C1606,IF(Data!$A$2:$A$1823='Ratios - Total'!$A1606,Data!$C$2:$C$1823,0),0))/INDEX(Data!$G$2:$G$1823,MATCH('Ratios - Total'!$C1606,IF(Data!$A$2:$A$1823='Ratios - Total'!$A1606,Data!$C$2:$C$1823,0),0)),"Missing Data")</f>
        <v>Missing Data</v>
      </c>
      <c r="S1606" s="5"/>
      <c r="T1606" s="5">
        <f t="array" ref="T1606">IFERROR(INDEX(Data!$H$2:$H$1823,MATCH('Ratios - Total'!$C1606,IF(Data!$A$2:$A$1823='Ratios - Total'!$A1606,Data!$C$2:$C$1823,0),0))/INDEX(Data!$L$2:$L$1823,MATCH('Ratios - Total'!$C1606,IF(Data!$A$2:$A$1823='Ratios - Total'!$A1606,Data!$C$2:$C$1823,0),0)),"Missing Data")</f>
        <v>63442.468904501693</v>
      </c>
      <c r="U1606" s="5">
        <f t="array" ref="U1606">IFERROR(INDEX(Data!$K$2:$K$1823,MATCH('Ratios - Total'!$C1606,IF(Data!$A$2:$A$1823='Ratios - Total'!$A1606,Data!$C$2:$C$1823,0),0))/INDEX(Data!$H$2:$H$1823,MATCH('Ratios - Total'!$C1606,IF(Data!$A$2:$A$1823='Ratios - Total'!$A1606,Data!$C$2:$C$1823,0),0)),"Missing Data")</f>
        <v>0.45717728825296194</v>
      </c>
      <c r="V1606" s="5">
        <f t="array" ref="V1606">IFERROR(INDEX(Data!$K$2:$K$1823,MATCH('Ratios - Total'!$C1606,IF(Data!$A$2:$A$1823='Ratios - Total'!$A1606,Data!$C$2:$C$1823,0),0))/INDEX(Data!$L$2:$L$1823,MATCH('Ratios - Total'!$C1606,IF(Data!$A$2:$A$1823='Ratios - Total'!$A1606,Data!$C$2:$C$1823,0),0)),"Missing Data")</f>
        <v>29004.455893832943</v>
      </c>
      <c r="W1606" s="5">
        <f t="shared" si="25"/>
        <v>34438.01301066875</v>
      </c>
      <c r="X1606" s="5" t="str">
        <f t="array" ref="X1606">IFERROR(INDEX(Data!$K$2:$K$1823,MATCH('Ratios - Total'!$C1606,IF(Data!$A$2:$A$1823='Ratios - Total'!$A1606,Data!$C$2:$C$1823,0),0))/INDEX(Data!$G$2:$G$1823,MATCH('Ratios - Total'!$C1606,IF(Data!$A$2:$A$1823='Ratios - Total'!$A1606,Data!$C$2:$C$1823,0),0)),"Missing Data")</f>
        <v>Missing Data</v>
      </c>
    </row>
    <row r="1607" spans="1:24" x14ac:dyDescent="0.25">
      <c r="A1607" s="22" t="s">
        <v>88</v>
      </c>
      <c r="B1607" s="22" t="s">
        <v>89</v>
      </c>
      <c r="C1607" s="22">
        <v>2008</v>
      </c>
      <c r="D1607" s="5">
        <f t="array" ref="D1607">IFERROR(INDEX(Data!$H$2:$H$1823,MATCH('Ratios - Total'!$C1607,IF(Data!$A$2:$A$1823='Ratios - Total'!$A1607,Data!$C$2:$C$1823,0),0))/INDEX(Data!$D$2:$D$1823,MATCH('Ratios - Total'!$C1607,IF(Data!$A$2:$A$1823='Ratios - Total'!$A1607,Data!$C$2:$C$1823,0),0)),"Missing Data")</f>
        <v>1417.8246188701207</v>
      </c>
      <c r="E1607" s="22"/>
      <c r="F1607" s="5">
        <f t="array" ref="F1607">IFERROR(INDEX(Data!$G$2:$G$1823,MATCH('Ratios - Total'!$C1607,IF(Data!$A$2:$A$1823='Ratios - Total'!$A1607,Data!$C$2:$C$1823,0),0))/INDEX(Data!$D$2:$D$1823,MATCH('Ratios - Total'!$C1607,IF(Data!$A$2:$A$1823='Ratios - Total'!$A1607,Data!$C$2:$C$1823,0),0)),"Missing Data")</f>
        <v>0</v>
      </c>
      <c r="G1607" s="5"/>
      <c r="H1607" s="5" t="str">
        <f t="array" ref="H1607">IFERROR(INDEX(Data!$H$2:$H$1823,MATCH('Ratios - Total'!$C1607,IF(Data!$A$2:$A$1823='Ratios - Total'!$A1607,Data!$C$2:$C$1823,0),0))/INDEX(Data!$G$2:$G$1823,MATCH('Ratios - Total'!$C1607,IF(Data!$A$2:$A$1823='Ratios - Total'!$A1607,Data!$C$2:$C$1823,0),0)),"Missing Data")</f>
        <v>Missing Data</v>
      </c>
      <c r="I1607" s="5">
        <f t="array" ref="I1607">IFERROR(INDEX(Data!$G$2:$G$1823,MATCH('Ratios - Total'!$C1607,IF(Data!$A$2:$A$1823='Ratios - Total'!$A1607,Data!$C$2:$C$1823,0),0))/INDEX(Data!$D$2:$D$1823,MATCH('Ratios - Total'!$C1607,IF(Data!$A$2:$A$1823='Ratios - Total'!$A1607,Data!$C$2:$C$1823,0),0)),"Missing Data")</f>
        <v>0</v>
      </c>
      <c r="J1607" s="22"/>
      <c r="K1607" s="5">
        <f t="array" ref="K1607">IFERROR(INDEX(Data!$E$2:$E$1823,MATCH('Ratios - Total'!$C1607,IF(Data!$A$2:$A$1823='Ratios - Total'!$A1607,Data!$C$2:$C$1823,0),0))/INDEX(Data!$D$2:$D$1823,MATCH('Ratios - Total'!$C1607,IF(Data!$A$2:$A$1823='Ratios - Total'!$A1607,Data!$C$2:$C$1823,0),0)),"Missing Data")</f>
        <v>0</v>
      </c>
      <c r="L1607" s="5"/>
      <c r="M1607" s="5" t="str">
        <f t="array" ref="M1607">IFERROR(INDEX(Data!$F$2:$F$1823,MATCH('Ratios - Total'!$C1607,IF(Data!$A$2:$A$1823='Ratios - Total'!$A1607,Data!$C$2:$C$1823,0),0))/INDEX(Data!$E$2:$E$1823,MATCH('Ratios - Total'!$C1607,IF(Data!$A$2:$A$1823='Ratios - Total'!$A1607,Data!$C$2:$C$1823,0),0)),"Missing Data")</f>
        <v>Missing Data</v>
      </c>
      <c r="N1607" s="5"/>
      <c r="O1607" s="5" t="str">
        <f t="array" ref="O1607">IFERROR(INDEX(Data!$G$2:$G$1823,MATCH('Ratios - Total'!$C1607,IF(Data!$A$2:$A$1823='Ratios - Total'!$A1607,Data!$C$2:$C$1823,0),0))/INDEX(Data!$F$2:$F$1823,MATCH('Ratios - Total'!$C1607,IF(Data!$A$2:$A$1823='Ratios - Total'!$A1607,Data!$C$2:$C$1823,0),0)),"Missing Data")</f>
        <v>Missing Data</v>
      </c>
      <c r="P1607" s="5" t="str">
        <f t="array" ref="P1607">IFERROR(INDEX(Data!$H$2:$H$1823,MATCH('Ratios - Total'!$C1607,IF(Data!$A$2:$A$1823='Ratios - Total'!$A1607,Data!$C$2:$C$1823,0),0))/INDEX(Data!$G$2:$G$1823,MATCH('Ratios - Total'!$C1607,IF(Data!$A$2:$A$1823='Ratios - Total'!$A1607,Data!$C$2:$C$1823,0),0)),"Missing Data")</f>
        <v>Missing Data</v>
      </c>
      <c r="Q1607" s="5"/>
      <c r="R1607" s="5" t="str">
        <f t="array" ref="R1607">IFERROR(INDEX(Data!$L$2:$L$1823,MATCH('Ratios - Total'!$C1607,IF(Data!$A$2:$A$1823='Ratios - Total'!$A1607,Data!$C$2:$C$1823,0),0))/INDEX(Data!$G$2:$G$1823,MATCH('Ratios - Total'!$C1607,IF(Data!$A$2:$A$1823='Ratios - Total'!$A1607,Data!$C$2:$C$1823,0),0)),"Missing Data")</f>
        <v>Missing Data</v>
      </c>
      <c r="S1607" s="5"/>
      <c r="T1607" s="5">
        <f t="array" ref="T1607">IFERROR(INDEX(Data!$H$2:$H$1823,MATCH('Ratios - Total'!$C1607,IF(Data!$A$2:$A$1823='Ratios - Total'!$A1607,Data!$C$2:$C$1823,0),0))/INDEX(Data!$L$2:$L$1823,MATCH('Ratios - Total'!$C1607,IF(Data!$A$2:$A$1823='Ratios - Total'!$A1607,Data!$C$2:$C$1823,0),0)),"Missing Data")</f>
        <v>69121.118706495618</v>
      </c>
      <c r="U1607" s="5">
        <f t="array" ref="U1607">IFERROR(INDEX(Data!$K$2:$K$1823,MATCH('Ratios - Total'!$C1607,IF(Data!$A$2:$A$1823='Ratios - Total'!$A1607,Data!$C$2:$C$1823,0),0))/INDEX(Data!$H$2:$H$1823,MATCH('Ratios - Total'!$C1607,IF(Data!$A$2:$A$1823='Ratios - Total'!$A1607,Data!$C$2:$C$1823,0),0)),"Missing Data")</f>
        <v>0.43765264063408582</v>
      </c>
      <c r="V1607" s="5">
        <f t="array" ref="V1607">IFERROR(INDEX(Data!$K$2:$K$1823,MATCH('Ratios - Total'!$C1607,IF(Data!$A$2:$A$1823='Ratios - Total'!$A1607,Data!$C$2:$C$1823,0),0))/INDEX(Data!$L$2:$L$1823,MATCH('Ratios - Total'!$C1607,IF(Data!$A$2:$A$1823='Ratios - Total'!$A1607,Data!$C$2:$C$1823,0),0)),"Missing Data")</f>
        <v>30251.040125479914</v>
      </c>
      <c r="W1607" s="5">
        <f t="shared" si="25"/>
        <v>38870.078581015703</v>
      </c>
      <c r="X1607" s="5" t="str">
        <f t="array" ref="X1607">IFERROR(INDEX(Data!$K$2:$K$1823,MATCH('Ratios - Total'!$C1607,IF(Data!$A$2:$A$1823='Ratios - Total'!$A1607,Data!$C$2:$C$1823,0),0))/INDEX(Data!$G$2:$G$1823,MATCH('Ratios - Total'!$C1607,IF(Data!$A$2:$A$1823='Ratios - Total'!$A1607,Data!$C$2:$C$1823,0),0)),"Missing Data")</f>
        <v>Missing Data</v>
      </c>
    </row>
    <row r="1608" spans="1:24" x14ac:dyDescent="0.25">
      <c r="A1608" s="22" t="s">
        <v>90</v>
      </c>
      <c r="B1608" s="22" t="s">
        <v>91</v>
      </c>
      <c r="C1608" s="22">
        <v>2008</v>
      </c>
      <c r="D1608" s="5">
        <f t="array" ref="D1608">IFERROR(INDEX(Data!$H$2:$H$1823,MATCH('Ratios - Total'!$C1608,IF(Data!$A$2:$A$1823='Ratios - Total'!$A1608,Data!$C$2:$C$1823,0),0))/INDEX(Data!$D$2:$D$1823,MATCH('Ratios - Total'!$C1608,IF(Data!$A$2:$A$1823='Ratios - Total'!$A1608,Data!$C$2:$C$1823,0),0)),"Missing Data")</f>
        <v>2155.085989865745</v>
      </c>
      <c r="E1608" s="22"/>
      <c r="F1608" s="5">
        <f t="array" ref="F1608">IFERROR(INDEX(Data!$G$2:$G$1823,MATCH('Ratios - Total'!$C1608,IF(Data!$A$2:$A$1823='Ratios - Total'!$A1608,Data!$C$2:$C$1823,0),0))/INDEX(Data!$D$2:$D$1823,MATCH('Ratios - Total'!$C1608,IF(Data!$A$2:$A$1823='Ratios - Total'!$A1608,Data!$C$2:$C$1823,0),0)),"Missing Data")</f>
        <v>0</v>
      </c>
      <c r="G1608" s="5"/>
      <c r="H1608" s="5" t="str">
        <f t="array" ref="H1608">IFERROR(INDEX(Data!$H$2:$H$1823,MATCH('Ratios - Total'!$C1608,IF(Data!$A$2:$A$1823='Ratios - Total'!$A1608,Data!$C$2:$C$1823,0),0))/INDEX(Data!$G$2:$G$1823,MATCH('Ratios - Total'!$C1608,IF(Data!$A$2:$A$1823='Ratios - Total'!$A1608,Data!$C$2:$C$1823,0),0)),"Missing Data")</f>
        <v>Missing Data</v>
      </c>
      <c r="I1608" s="5">
        <f t="array" ref="I1608">IFERROR(INDEX(Data!$G$2:$G$1823,MATCH('Ratios - Total'!$C1608,IF(Data!$A$2:$A$1823='Ratios - Total'!$A1608,Data!$C$2:$C$1823,0),0))/INDEX(Data!$D$2:$D$1823,MATCH('Ratios - Total'!$C1608,IF(Data!$A$2:$A$1823='Ratios - Total'!$A1608,Data!$C$2:$C$1823,0),0)),"Missing Data")</f>
        <v>0</v>
      </c>
      <c r="J1608" s="22"/>
      <c r="K1608" s="5">
        <f t="array" ref="K1608">IFERROR(INDEX(Data!$E$2:$E$1823,MATCH('Ratios - Total'!$C1608,IF(Data!$A$2:$A$1823='Ratios - Total'!$A1608,Data!$C$2:$C$1823,0),0))/INDEX(Data!$D$2:$D$1823,MATCH('Ratios - Total'!$C1608,IF(Data!$A$2:$A$1823='Ratios - Total'!$A1608,Data!$C$2:$C$1823,0),0)),"Missing Data")</f>
        <v>0</v>
      </c>
      <c r="L1608" s="5"/>
      <c r="M1608" s="5" t="str">
        <f t="array" ref="M1608">IFERROR(INDEX(Data!$F$2:$F$1823,MATCH('Ratios - Total'!$C1608,IF(Data!$A$2:$A$1823='Ratios - Total'!$A1608,Data!$C$2:$C$1823,0),0))/INDEX(Data!$E$2:$E$1823,MATCH('Ratios - Total'!$C1608,IF(Data!$A$2:$A$1823='Ratios - Total'!$A1608,Data!$C$2:$C$1823,0),0)),"Missing Data")</f>
        <v>Missing Data</v>
      </c>
      <c r="N1608" s="5"/>
      <c r="O1608" s="5" t="str">
        <f t="array" ref="O1608">IFERROR(INDEX(Data!$G$2:$G$1823,MATCH('Ratios - Total'!$C1608,IF(Data!$A$2:$A$1823='Ratios - Total'!$A1608,Data!$C$2:$C$1823,0),0))/INDEX(Data!$F$2:$F$1823,MATCH('Ratios - Total'!$C1608,IF(Data!$A$2:$A$1823='Ratios - Total'!$A1608,Data!$C$2:$C$1823,0),0)),"Missing Data")</f>
        <v>Missing Data</v>
      </c>
      <c r="P1608" s="5" t="str">
        <f t="array" ref="P1608">IFERROR(INDEX(Data!$H$2:$H$1823,MATCH('Ratios - Total'!$C1608,IF(Data!$A$2:$A$1823='Ratios - Total'!$A1608,Data!$C$2:$C$1823,0),0))/INDEX(Data!$G$2:$G$1823,MATCH('Ratios - Total'!$C1608,IF(Data!$A$2:$A$1823='Ratios - Total'!$A1608,Data!$C$2:$C$1823,0),0)),"Missing Data")</f>
        <v>Missing Data</v>
      </c>
      <c r="Q1608" s="5"/>
      <c r="R1608" s="5" t="str">
        <f t="array" ref="R1608">IFERROR(INDEX(Data!$L$2:$L$1823,MATCH('Ratios - Total'!$C1608,IF(Data!$A$2:$A$1823='Ratios - Total'!$A1608,Data!$C$2:$C$1823,0),0))/INDEX(Data!$G$2:$G$1823,MATCH('Ratios - Total'!$C1608,IF(Data!$A$2:$A$1823='Ratios - Total'!$A1608,Data!$C$2:$C$1823,0),0)),"Missing Data")</f>
        <v>Missing Data</v>
      </c>
      <c r="S1608" s="5"/>
      <c r="T1608" s="5">
        <f t="array" ref="T1608">IFERROR(INDEX(Data!$H$2:$H$1823,MATCH('Ratios - Total'!$C1608,IF(Data!$A$2:$A$1823='Ratios - Total'!$A1608,Data!$C$2:$C$1823,0),0))/INDEX(Data!$L$2:$L$1823,MATCH('Ratios - Total'!$C1608,IF(Data!$A$2:$A$1823='Ratios - Total'!$A1608,Data!$C$2:$C$1823,0),0)),"Missing Data")</f>
        <v>78207.957196770643</v>
      </c>
      <c r="U1608" s="5">
        <f t="array" ref="U1608">IFERROR(INDEX(Data!$K$2:$K$1823,MATCH('Ratios - Total'!$C1608,IF(Data!$A$2:$A$1823='Ratios - Total'!$A1608,Data!$C$2:$C$1823,0),0))/INDEX(Data!$H$2:$H$1823,MATCH('Ratios - Total'!$C1608,IF(Data!$A$2:$A$1823='Ratios - Total'!$A1608,Data!$C$2:$C$1823,0),0)),"Missing Data")</f>
        <v>0.40944151780150534</v>
      </c>
      <c r="V1608" s="5">
        <f t="array" ref="V1608">IFERROR(INDEX(Data!$K$2:$K$1823,MATCH('Ratios - Total'!$C1608,IF(Data!$A$2:$A$1823='Ratios - Total'!$A1608,Data!$C$2:$C$1823,0),0))/INDEX(Data!$L$2:$L$1823,MATCH('Ratios - Total'!$C1608,IF(Data!$A$2:$A$1823='Ratios - Total'!$A1608,Data!$C$2:$C$1823,0),0)),"Missing Data")</f>
        <v>32021.584698800936</v>
      </c>
      <c r="W1608" s="5">
        <f t="shared" si="25"/>
        <v>46186.372497969707</v>
      </c>
      <c r="X1608" s="5" t="str">
        <f t="array" ref="X1608">IFERROR(INDEX(Data!$K$2:$K$1823,MATCH('Ratios - Total'!$C1608,IF(Data!$A$2:$A$1823='Ratios - Total'!$A1608,Data!$C$2:$C$1823,0),0))/INDEX(Data!$G$2:$G$1823,MATCH('Ratios - Total'!$C1608,IF(Data!$A$2:$A$1823='Ratios - Total'!$A1608,Data!$C$2:$C$1823,0),0)),"Missing Data")</f>
        <v>Missing Data</v>
      </c>
    </row>
    <row r="1609" spans="1:24" x14ac:dyDescent="0.25">
      <c r="A1609" s="22" t="s">
        <v>2</v>
      </c>
      <c r="B1609" s="22" t="s">
        <v>3</v>
      </c>
      <c r="C1609" s="22">
        <v>2008</v>
      </c>
      <c r="D1609" s="5">
        <f t="array" ref="D1609">IFERROR(INDEX(Data!$H$2:$H$1823,MATCH('Ratios - Total'!$C1609,IF(Data!$A$2:$A$1823='Ratios - Total'!$A1609,Data!$C$2:$C$1823,0),0))/INDEX(Data!$D$2:$D$1823,MATCH('Ratios - Total'!$C1609,IF(Data!$A$2:$A$1823='Ratios - Total'!$A1609,Data!$C$2:$C$1823,0),0)),"Missing Data")</f>
        <v>2041.3500571727884</v>
      </c>
      <c r="E1609" s="22"/>
      <c r="F1609" s="5">
        <f t="array" ref="F1609">IFERROR(INDEX(Data!$G$2:$G$1823,MATCH('Ratios - Total'!$C1609,IF(Data!$A$2:$A$1823='Ratios - Total'!$A1609,Data!$C$2:$C$1823,0),0))/INDEX(Data!$D$2:$D$1823,MATCH('Ratios - Total'!$C1609,IF(Data!$A$2:$A$1823='Ratios - Total'!$A1609,Data!$C$2:$C$1823,0),0)),"Missing Data")</f>
        <v>0</v>
      </c>
      <c r="G1609" s="5"/>
      <c r="H1609" s="5" t="str">
        <f t="array" ref="H1609">IFERROR(INDEX(Data!$H$2:$H$1823,MATCH('Ratios - Total'!$C1609,IF(Data!$A$2:$A$1823='Ratios - Total'!$A1609,Data!$C$2:$C$1823,0),0))/INDEX(Data!$G$2:$G$1823,MATCH('Ratios - Total'!$C1609,IF(Data!$A$2:$A$1823='Ratios - Total'!$A1609,Data!$C$2:$C$1823,0),0)),"Missing Data")</f>
        <v>Missing Data</v>
      </c>
      <c r="I1609" s="5">
        <f t="array" ref="I1609">IFERROR(INDEX(Data!$G$2:$G$1823,MATCH('Ratios - Total'!$C1609,IF(Data!$A$2:$A$1823='Ratios - Total'!$A1609,Data!$C$2:$C$1823,0),0))/INDEX(Data!$D$2:$D$1823,MATCH('Ratios - Total'!$C1609,IF(Data!$A$2:$A$1823='Ratios - Total'!$A1609,Data!$C$2:$C$1823,0),0)),"Missing Data")</f>
        <v>0</v>
      </c>
      <c r="J1609" s="22"/>
      <c r="K1609" s="5">
        <f t="array" ref="K1609">IFERROR(INDEX(Data!$E$2:$E$1823,MATCH('Ratios - Total'!$C1609,IF(Data!$A$2:$A$1823='Ratios - Total'!$A1609,Data!$C$2:$C$1823,0),0))/INDEX(Data!$D$2:$D$1823,MATCH('Ratios - Total'!$C1609,IF(Data!$A$2:$A$1823='Ratios - Total'!$A1609,Data!$C$2:$C$1823,0),0)),"Missing Data")</f>
        <v>0</v>
      </c>
      <c r="L1609" s="5"/>
      <c r="M1609" s="5" t="str">
        <f t="array" ref="M1609">IFERROR(INDEX(Data!$F$2:$F$1823,MATCH('Ratios - Total'!$C1609,IF(Data!$A$2:$A$1823='Ratios - Total'!$A1609,Data!$C$2:$C$1823,0),0))/INDEX(Data!$E$2:$E$1823,MATCH('Ratios - Total'!$C1609,IF(Data!$A$2:$A$1823='Ratios - Total'!$A1609,Data!$C$2:$C$1823,0),0)),"Missing Data")</f>
        <v>Missing Data</v>
      </c>
      <c r="N1609" s="5"/>
      <c r="O1609" s="5" t="str">
        <f t="array" ref="O1609">IFERROR(INDEX(Data!$G$2:$G$1823,MATCH('Ratios - Total'!$C1609,IF(Data!$A$2:$A$1823='Ratios - Total'!$A1609,Data!$C$2:$C$1823,0),0))/INDEX(Data!$F$2:$F$1823,MATCH('Ratios - Total'!$C1609,IF(Data!$A$2:$A$1823='Ratios - Total'!$A1609,Data!$C$2:$C$1823,0),0)),"Missing Data")</f>
        <v>Missing Data</v>
      </c>
      <c r="P1609" s="5" t="str">
        <f t="array" ref="P1609">IFERROR(INDEX(Data!$H$2:$H$1823,MATCH('Ratios - Total'!$C1609,IF(Data!$A$2:$A$1823='Ratios - Total'!$A1609,Data!$C$2:$C$1823,0),0))/INDEX(Data!$G$2:$G$1823,MATCH('Ratios - Total'!$C1609,IF(Data!$A$2:$A$1823='Ratios - Total'!$A1609,Data!$C$2:$C$1823,0),0)),"Missing Data")</f>
        <v>Missing Data</v>
      </c>
      <c r="Q1609" s="5"/>
      <c r="R1609" s="5" t="str">
        <f t="array" ref="R1609">IFERROR(INDEX(Data!$L$2:$L$1823,MATCH('Ratios - Total'!$C1609,IF(Data!$A$2:$A$1823='Ratios - Total'!$A1609,Data!$C$2:$C$1823,0),0))/INDEX(Data!$G$2:$G$1823,MATCH('Ratios - Total'!$C1609,IF(Data!$A$2:$A$1823='Ratios - Total'!$A1609,Data!$C$2:$C$1823,0),0)),"Missing Data")</f>
        <v>Missing Data</v>
      </c>
      <c r="S1609" s="5"/>
      <c r="T1609" s="5">
        <f t="array" ref="T1609">IFERROR(INDEX(Data!$H$2:$H$1823,MATCH('Ratios - Total'!$C1609,IF(Data!$A$2:$A$1823='Ratios - Total'!$A1609,Data!$C$2:$C$1823,0),0))/INDEX(Data!$L$2:$L$1823,MATCH('Ratios - Total'!$C1609,IF(Data!$A$2:$A$1823='Ratios - Total'!$A1609,Data!$C$2:$C$1823,0),0)),"Missing Data")</f>
        <v>90518.781585073288</v>
      </c>
      <c r="U1609" s="5">
        <f t="array" ref="U1609">IFERROR(INDEX(Data!$K$2:$K$1823,MATCH('Ratios - Total'!$C1609,IF(Data!$A$2:$A$1823='Ratios - Total'!$A1609,Data!$C$2:$C$1823,0),0))/INDEX(Data!$H$2:$H$1823,MATCH('Ratios - Total'!$C1609,IF(Data!$A$2:$A$1823='Ratios - Total'!$A1609,Data!$C$2:$C$1823,0),0)),"Missing Data")</f>
        <v>0.41277323059050586</v>
      </c>
      <c r="V1609" s="5">
        <f t="array" ref="V1609">IFERROR(INDEX(Data!$K$2:$K$1823,MATCH('Ratios - Total'!$C1609,IF(Data!$A$2:$A$1823='Ratios - Total'!$A1609,Data!$C$2:$C$1823,0),0))/INDEX(Data!$L$2:$L$1823,MATCH('Ratios - Total'!$C1609,IF(Data!$A$2:$A$1823='Ratios - Total'!$A1609,Data!$C$2:$C$1823,0),0)),"Missing Data")</f>
        <v>37363.729903987092</v>
      </c>
      <c r="W1609" s="5">
        <f t="shared" si="25"/>
        <v>53155.051681086195</v>
      </c>
      <c r="X1609" s="5" t="str">
        <f t="array" ref="X1609">IFERROR(INDEX(Data!$K$2:$K$1823,MATCH('Ratios - Total'!$C1609,IF(Data!$A$2:$A$1823='Ratios - Total'!$A1609,Data!$C$2:$C$1823,0),0))/INDEX(Data!$G$2:$G$1823,MATCH('Ratios - Total'!$C1609,IF(Data!$A$2:$A$1823='Ratios - Total'!$A1609,Data!$C$2:$C$1823,0),0)),"Missing Data")</f>
        <v>Missing Data</v>
      </c>
    </row>
    <row r="1610" spans="1:24" x14ac:dyDescent="0.25">
      <c r="A1610" s="22" t="s">
        <v>92</v>
      </c>
      <c r="B1610" s="22" t="s">
        <v>93</v>
      </c>
      <c r="C1610" s="22">
        <v>2008</v>
      </c>
      <c r="D1610" s="5">
        <f t="array" ref="D1610">IFERROR(INDEX(Data!$H$2:$H$1823,MATCH('Ratios - Total'!$C1610,IF(Data!$A$2:$A$1823='Ratios - Total'!$A1610,Data!$C$2:$C$1823,0),0))/INDEX(Data!$D$2:$D$1823,MATCH('Ratios - Total'!$C1610,IF(Data!$A$2:$A$1823='Ratios - Total'!$A1610,Data!$C$2:$C$1823,0),0)),"Missing Data")</f>
        <v>1747.3331488316501</v>
      </c>
      <c r="E1610" s="22"/>
      <c r="F1610" s="5">
        <f t="array" ref="F1610">IFERROR(INDEX(Data!$G$2:$G$1823,MATCH('Ratios - Total'!$C1610,IF(Data!$A$2:$A$1823='Ratios - Total'!$A1610,Data!$C$2:$C$1823,0),0))/INDEX(Data!$D$2:$D$1823,MATCH('Ratios - Total'!$C1610,IF(Data!$A$2:$A$1823='Ratios - Total'!$A1610,Data!$C$2:$C$1823,0),0)),"Missing Data")</f>
        <v>0</v>
      </c>
      <c r="G1610" s="5"/>
      <c r="H1610" s="5" t="str">
        <f t="array" ref="H1610">IFERROR(INDEX(Data!$H$2:$H$1823,MATCH('Ratios - Total'!$C1610,IF(Data!$A$2:$A$1823='Ratios - Total'!$A1610,Data!$C$2:$C$1823,0),0))/INDEX(Data!$G$2:$G$1823,MATCH('Ratios - Total'!$C1610,IF(Data!$A$2:$A$1823='Ratios - Total'!$A1610,Data!$C$2:$C$1823,0),0)),"Missing Data")</f>
        <v>Missing Data</v>
      </c>
      <c r="I1610" s="5">
        <f t="array" ref="I1610">IFERROR(INDEX(Data!$G$2:$G$1823,MATCH('Ratios - Total'!$C1610,IF(Data!$A$2:$A$1823='Ratios - Total'!$A1610,Data!$C$2:$C$1823,0),0))/INDEX(Data!$D$2:$D$1823,MATCH('Ratios - Total'!$C1610,IF(Data!$A$2:$A$1823='Ratios - Total'!$A1610,Data!$C$2:$C$1823,0),0)),"Missing Data")</f>
        <v>0</v>
      </c>
      <c r="J1610" s="22"/>
      <c r="K1610" s="5">
        <f t="array" ref="K1610">IFERROR(INDEX(Data!$E$2:$E$1823,MATCH('Ratios - Total'!$C1610,IF(Data!$A$2:$A$1823='Ratios - Total'!$A1610,Data!$C$2:$C$1823,0),0))/INDEX(Data!$D$2:$D$1823,MATCH('Ratios - Total'!$C1610,IF(Data!$A$2:$A$1823='Ratios - Total'!$A1610,Data!$C$2:$C$1823,0),0)),"Missing Data")</f>
        <v>0</v>
      </c>
      <c r="L1610" s="5"/>
      <c r="M1610" s="5" t="str">
        <f t="array" ref="M1610">IFERROR(INDEX(Data!$F$2:$F$1823,MATCH('Ratios - Total'!$C1610,IF(Data!$A$2:$A$1823='Ratios - Total'!$A1610,Data!$C$2:$C$1823,0),0))/INDEX(Data!$E$2:$E$1823,MATCH('Ratios - Total'!$C1610,IF(Data!$A$2:$A$1823='Ratios - Total'!$A1610,Data!$C$2:$C$1823,0),0)),"Missing Data")</f>
        <v>Missing Data</v>
      </c>
      <c r="N1610" s="5"/>
      <c r="O1610" s="5" t="str">
        <f t="array" ref="O1610">IFERROR(INDEX(Data!$G$2:$G$1823,MATCH('Ratios - Total'!$C1610,IF(Data!$A$2:$A$1823='Ratios - Total'!$A1610,Data!$C$2:$C$1823,0),0))/INDEX(Data!$F$2:$F$1823,MATCH('Ratios - Total'!$C1610,IF(Data!$A$2:$A$1823='Ratios - Total'!$A1610,Data!$C$2:$C$1823,0),0)),"Missing Data")</f>
        <v>Missing Data</v>
      </c>
      <c r="P1610" s="5" t="str">
        <f t="array" ref="P1610">IFERROR(INDEX(Data!$H$2:$H$1823,MATCH('Ratios - Total'!$C1610,IF(Data!$A$2:$A$1823='Ratios - Total'!$A1610,Data!$C$2:$C$1823,0),0))/INDEX(Data!$G$2:$G$1823,MATCH('Ratios - Total'!$C1610,IF(Data!$A$2:$A$1823='Ratios - Total'!$A1610,Data!$C$2:$C$1823,0),0)),"Missing Data")</f>
        <v>Missing Data</v>
      </c>
      <c r="Q1610" s="5"/>
      <c r="R1610" s="5" t="str">
        <f t="array" ref="R1610">IFERROR(INDEX(Data!$L$2:$L$1823,MATCH('Ratios - Total'!$C1610,IF(Data!$A$2:$A$1823='Ratios - Total'!$A1610,Data!$C$2:$C$1823,0),0))/INDEX(Data!$G$2:$G$1823,MATCH('Ratios - Total'!$C1610,IF(Data!$A$2:$A$1823='Ratios - Total'!$A1610,Data!$C$2:$C$1823,0),0)),"Missing Data")</f>
        <v>Missing Data</v>
      </c>
      <c r="S1610" s="5"/>
      <c r="T1610" s="5">
        <f t="array" ref="T1610">IFERROR(INDEX(Data!$H$2:$H$1823,MATCH('Ratios - Total'!$C1610,IF(Data!$A$2:$A$1823='Ratios - Total'!$A1610,Data!$C$2:$C$1823,0),0))/INDEX(Data!$L$2:$L$1823,MATCH('Ratios - Total'!$C1610,IF(Data!$A$2:$A$1823='Ratios - Total'!$A1610,Data!$C$2:$C$1823,0),0)),"Missing Data")</f>
        <v>89603.490169648183</v>
      </c>
      <c r="U1610" s="5">
        <f t="array" ref="U1610">IFERROR(INDEX(Data!$K$2:$K$1823,MATCH('Ratios - Total'!$C1610,IF(Data!$A$2:$A$1823='Ratios - Total'!$A1610,Data!$C$2:$C$1823,0),0))/INDEX(Data!$H$2:$H$1823,MATCH('Ratios - Total'!$C1610,IF(Data!$A$2:$A$1823='Ratios - Total'!$A1610,Data!$C$2:$C$1823,0),0)),"Missing Data")</f>
        <v>0.39043580542036616</v>
      </c>
      <c r="V1610" s="5">
        <f t="array" ref="V1610">IFERROR(INDEX(Data!$K$2:$K$1823,MATCH('Ratios - Total'!$C1610,IF(Data!$A$2:$A$1823='Ratios - Total'!$A1610,Data!$C$2:$C$1823,0),0))/INDEX(Data!$L$2:$L$1823,MATCH('Ratios - Total'!$C1610,IF(Data!$A$2:$A$1823='Ratios - Total'!$A1610,Data!$C$2:$C$1823,0),0)),"Missing Data")</f>
        <v>34984.410852862449</v>
      </c>
      <c r="W1610" s="5">
        <f t="shared" si="25"/>
        <v>54619.079316785734</v>
      </c>
      <c r="X1610" s="5" t="str">
        <f t="array" ref="X1610">IFERROR(INDEX(Data!$K$2:$K$1823,MATCH('Ratios - Total'!$C1610,IF(Data!$A$2:$A$1823='Ratios - Total'!$A1610,Data!$C$2:$C$1823,0),0))/INDEX(Data!$G$2:$G$1823,MATCH('Ratios - Total'!$C1610,IF(Data!$A$2:$A$1823='Ratios - Total'!$A1610,Data!$C$2:$C$1823,0),0)),"Missing Data")</f>
        <v>Missing Data</v>
      </c>
    </row>
    <row r="1611" spans="1:24" x14ac:dyDescent="0.25">
      <c r="A1611" s="22" t="s">
        <v>94</v>
      </c>
      <c r="B1611" s="22" t="s">
        <v>95</v>
      </c>
      <c r="C1611" s="22">
        <v>2008</v>
      </c>
      <c r="D1611" s="5">
        <f t="array" ref="D1611">IFERROR(INDEX(Data!$H$2:$H$1823,MATCH('Ratios - Total'!$C1611,IF(Data!$A$2:$A$1823='Ratios - Total'!$A1611,Data!$C$2:$C$1823,0),0))/INDEX(Data!$D$2:$D$1823,MATCH('Ratios - Total'!$C1611,IF(Data!$A$2:$A$1823='Ratios - Total'!$A1611,Data!$C$2:$C$1823,0),0)),"Missing Data")</f>
        <v>2306.1838817850166</v>
      </c>
      <c r="E1611" s="22"/>
      <c r="F1611" s="5">
        <f t="array" ref="F1611">IFERROR(INDEX(Data!$G$2:$G$1823,MATCH('Ratios - Total'!$C1611,IF(Data!$A$2:$A$1823='Ratios - Total'!$A1611,Data!$C$2:$C$1823,0),0))/INDEX(Data!$D$2:$D$1823,MATCH('Ratios - Total'!$C1611,IF(Data!$A$2:$A$1823='Ratios - Total'!$A1611,Data!$C$2:$C$1823,0),0)),"Missing Data")</f>
        <v>0</v>
      </c>
      <c r="G1611" s="5"/>
      <c r="H1611" s="5" t="str">
        <f t="array" ref="H1611">IFERROR(INDEX(Data!$H$2:$H$1823,MATCH('Ratios - Total'!$C1611,IF(Data!$A$2:$A$1823='Ratios - Total'!$A1611,Data!$C$2:$C$1823,0),0))/INDEX(Data!$G$2:$G$1823,MATCH('Ratios - Total'!$C1611,IF(Data!$A$2:$A$1823='Ratios - Total'!$A1611,Data!$C$2:$C$1823,0),0)),"Missing Data")</f>
        <v>Missing Data</v>
      </c>
      <c r="I1611" s="5">
        <f t="array" ref="I1611">IFERROR(INDEX(Data!$G$2:$G$1823,MATCH('Ratios - Total'!$C1611,IF(Data!$A$2:$A$1823='Ratios - Total'!$A1611,Data!$C$2:$C$1823,0),0))/INDEX(Data!$D$2:$D$1823,MATCH('Ratios - Total'!$C1611,IF(Data!$A$2:$A$1823='Ratios - Total'!$A1611,Data!$C$2:$C$1823,0),0)),"Missing Data")</f>
        <v>0</v>
      </c>
      <c r="J1611" s="22"/>
      <c r="K1611" s="5">
        <f t="array" ref="K1611">IFERROR(INDEX(Data!$E$2:$E$1823,MATCH('Ratios - Total'!$C1611,IF(Data!$A$2:$A$1823='Ratios - Total'!$A1611,Data!$C$2:$C$1823,0),0))/INDEX(Data!$D$2:$D$1823,MATCH('Ratios - Total'!$C1611,IF(Data!$A$2:$A$1823='Ratios - Total'!$A1611,Data!$C$2:$C$1823,0),0)),"Missing Data")</f>
        <v>0</v>
      </c>
      <c r="L1611" s="5"/>
      <c r="M1611" s="5" t="str">
        <f t="array" ref="M1611">IFERROR(INDEX(Data!$F$2:$F$1823,MATCH('Ratios - Total'!$C1611,IF(Data!$A$2:$A$1823='Ratios - Total'!$A1611,Data!$C$2:$C$1823,0),0))/INDEX(Data!$E$2:$E$1823,MATCH('Ratios - Total'!$C1611,IF(Data!$A$2:$A$1823='Ratios - Total'!$A1611,Data!$C$2:$C$1823,0),0)),"Missing Data")</f>
        <v>Missing Data</v>
      </c>
      <c r="N1611" s="5"/>
      <c r="O1611" s="5" t="str">
        <f t="array" ref="O1611">IFERROR(INDEX(Data!$G$2:$G$1823,MATCH('Ratios - Total'!$C1611,IF(Data!$A$2:$A$1823='Ratios - Total'!$A1611,Data!$C$2:$C$1823,0),0))/INDEX(Data!$F$2:$F$1823,MATCH('Ratios - Total'!$C1611,IF(Data!$A$2:$A$1823='Ratios - Total'!$A1611,Data!$C$2:$C$1823,0),0)),"Missing Data")</f>
        <v>Missing Data</v>
      </c>
      <c r="P1611" s="5" t="str">
        <f t="array" ref="P1611">IFERROR(INDEX(Data!$H$2:$H$1823,MATCH('Ratios - Total'!$C1611,IF(Data!$A$2:$A$1823='Ratios - Total'!$A1611,Data!$C$2:$C$1823,0),0))/INDEX(Data!$G$2:$G$1823,MATCH('Ratios - Total'!$C1611,IF(Data!$A$2:$A$1823='Ratios - Total'!$A1611,Data!$C$2:$C$1823,0),0)),"Missing Data")</f>
        <v>Missing Data</v>
      </c>
      <c r="Q1611" s="5"/>
      <c r="R1611" s="5" t="str">
        <f t="array" ref="R1611">IFERROR(INDEX(Data!$L$2:$L$1823,MATCH('Ratios - Total'!$C1611,IF(Data!$A$2:$A$1823='Ratios - Total'!$A1611,Data!$C$2:$C$1823,0),0))/INDEX(Data!$G$2:$G$1823,MATCH('Ratios - Total'!$C1611,IF(Data!$A$2:$A$1823='Ratios - Total'!$A1611,Data!$C$2:$C$1823,0),0)),"Missing Data")</f>
        <v>Missing Data</v>
      </c>
      <c r="S1611" s="5"/>
      <c r="T1611" s="5">
        <f t="array" ref="T1611">IFERROR(INDEX(Data!$H$2:$H$1823,MATCH('Ratios - Total'!$C1611,IF(Data!$A$2:$A$1823='Ratios - Total'!$A1611,Data!$C$2:$C$1823,0),0))/INDEX(Data!$L$2:$L$1823,MATCH('Ratios - Total'!$C1611,IF(Data!$A$2:$A$1823='Ratios - Total'!$A1611,Data!$C$2:$C$1823,0),0)),"Missing Data")</f>
        <v>74411.0306038048</v>
      </c>
      <c r="U1611" s="5">
        <f t="array" ref="U1611">IFERROR(INDEX(Data!$K$2:$K$1823,MATCH('Ratios - Total'!$C1611,IF(Data!$A$2:$A$1823='Ratios - Total'!$A1611,Data!$C$2:$C$1823,0),0))/INDEX(Data!$H$2:$H$1823,MATCH('Ratios - Total'!$C1611,IF(Data!$A$2:$A$1823='Ratios - Total'!$A1611,Data!$C$2:$C$1823,0),0)),"Missing Data")</f>
        <v>0.44562360103498622</v>
      </c>
      <c r="V1611" s="5">
        <f t="array" ref="V1611">IFERROR(INDEX(Data!$K$2:$K$1823,MATCH('Ratios - Total'!$C1611,IF(Data!$A$2:$A$1823='Ratios - Total'!$A1611,Data!$C$2:$C$1823,0),0))/INDEX(Data!$L$2:$L$1823,MATCH('Ratios - Total'!$C1611,IF(Data!$A$2:$A$1823='Ratios - Total'!$A1611,Data!$C$2:$C$1823,0),0)),"Missing Data")</f>
        <v>33159.311414392061</v>
      </c>
      <c r="W1611" s="5">
        <f t="shared" si="25"/>
        <v>41251.719189412739</v>
      </c>
      <c r="X1611" s="5" t="str">
        <f t="array" ref="X1611">IFERROR(INDEX(Data!$K$2:$K$1823,MATCH('Ratios - Total'!$C1611,IF(Data!$A$2:$A$1823='Ratios - Total'!$A1611,Data!$C$2:$C$1823,0),0))/INDEX(Data!$G$2:$G$1823,MATCH('Ratios - Total'!$C1611,IF(Data!$A$2:$A$1823='Ratios - Total'!$A1611,Data!$C$2:$C$1823,0),0)),"Missing Data")</f>
        <v>Missing Data</v>
      </c>
    </row>
    <row r="1612" spans="1:24" x14ac:dyDescent="0.25">
      <c r="A1612" s="22" t="s">
        <v>96</v>
      </c>
      <c r="B1612" s="22" t="s">
        <v>97</v>
      </c>
      <c r="C1612" s="22">
        <v>2008</v>
      </c>
      <c r="D1612" s="5">
        <f t="array" ref="D1612">IFERROR(INDEX(Data!$H$2:$H$1823,MATCH('Ratios - Total'!$C1612,IF(Data!$A$2:$A$1823='Ratios - Total'!$A1612,Data!$C$2:$C$1823,0),0))/INDEX(Data!$D$2:$D$1823,MATCH('Ratios - Total'!$C1612,IF(Data!$A$2:$A$1823='Ratios - Total'!$A1612,Data!$C$2:$C$1823,0),0)),"Missing Data")</f>
        <v>2096.2824710703881</v>
      </c>
      <c r="E1612" s="22"/>
      <c r="F1612" s="5">
        <f t="array" ref="F1612">IFERROR(INDEX(Data!$G$2:$G$1823,MATCH('Ratios - Total'!$C1612,IF(Data!$A$2:$A$1823='Ratios - Total'!$A1612,Data!$C$2:$C$1823,0),0))/INDEX(Data!$D$2:$D$1823,MATCH('Ratios - Total'!$C1612,IF(Data!$A$2:$A$1823='Ratios - Total'!$A1612,Data!$C$2:$C$1823,0),0)),"Missing Data")</f>
        <v>0</v>
      </c>
      <c r="G1612" s="5"/>
      <c r="H1612" s="5" t="str">
        <f t="array" ref="H1612">IFERROR(INDEX(Data!$H$2:$H$1823,MATCH('Ratios - Total'!$C1612,IF(Data!$A$2:$A$1823='Ratios - Total'!$A1612,Data!$C$2:$C$1823,0),0))/INDEX(Data!$G$2:$G$1823,MATCH('Ratios - Total'!$C1612,IF(Data!$A$2:$A$1823='Ratios - Total'!$A1612,Data!$C$2:$C$1823,0),0)),"Missing Data")</f>
        <v>Missing Data</v>
      </c>
      <c r="I1612" s="5">
        <f t="array" ref="I1612">IFERROR(INDEX(Data!$G$2:$G$1823,MATCH('Ratios - Total'!$C1612,IF(Data!$A$2:$A$1823='Ratios - Total'!$A1612,Data!$C$2:$C$1823,0),0))/INDEX(Data!$D$2:$D$1823,MATCH('Ratios - Total'!$C1612,IF(Data!$A$2:$A$1823='Ratios - Total'!$A1612,Data!$C$2:$C$1823,0),0)),"Missing Data")</f>
        <v>0</v>
      </c>
      <c r="J1612" s="22"/>
      <c r="K1612" s="5">
        <f t="array" ref="K1612">IFERROR(INDEX(Data!$E$2:$E$1823,MATCH('Ratios - Total'!$C1612,IF(Data!$A$2:$A$1823='Ratios - Total'!$A1612,Data!$C$2:$C$1823,0),0))/INDEX(Data!$D$2:$D$1823,MATCH('Ratios - Total'!$C1612,IF(Data!$A$2:$A$1823='Ratios - Total'!$A1612,Data!$C$2:$C$1823,0),0)),"Missing Data")</f>
        <v>0</v>
      </c>
      <c r="L1612" s="5"/>
      <c r="M1612" s="5" t="str">
        <f t="array" ref="M1612">IFERROR(INDEX(Data!$F$2:$F$1823,MATCH('Ratios - Total'!$C1612,IF(Data!$A$2:$A$1823='Ratios - Total'!$A1612,Data!$C$2:$C$1823,0),0))/INDEX(Data!$E$2:$E$1823,MATCH('Ratios - Total'!$C1612,IF(Data!$A$2:$A$1823='Ratios - Total'!$A1612,Data!$C$2:$C$1823,0),0)),"Missing Data")</f>
        <v>Missing Data</v>
      </c>
      <c r="N1612" s="5"/>
      <c r="O1612" s="5" t="str">
        <f t="array" ref="O1612">IFERROR(INDEX(Data!$G$2:$G$1823,MATCH('Ratios - Total'!$C1612,IF(Data!$A$2:$A$1823='Ratios - Total'!$A1612,Data!$C$2:$C$1823,0),0))/INDEX(Data!$F$2:$F$1823,MATCH('Ratios - Total'!$C1612,IF(Data!$A$2:$A$1823='Ratios - Total'!$A1612,Data!$C$2:$C$1823,0),0)),"Missing Data")</f>
        <v>Missing Data</v>
      </c>
      <c r="P1612" s="5" t="str">
        <f t="array" ref="P1612">IFERROR(INDEX(Data!$H$2:$H$1823,MATCH('Ratios - Total'!$C1612,IF(Data!$A$2:$A$1823='Ratios - Total'!$A1612,Data!$C$2:$C$1823,0),0))/INDEX(Data!$G$2:$G$1823,MATCH('Ratios - Total'!$C1612,IF(Data!$A$2:$A$1823='Ratios - Total'!$A1612,Data!$C$2:$C$1823,0),0)),"Missing Data")</f>
        <v>Missing Data</v>
      </c>
      <c r="Q1612" s="5"/>
      <c r="R1612" s="5" t="str">
        <f t="array" ref="R1612">IFERROR(INDEX(Data!$L$2:$L$1823,MATCH('Ratios - Total'!$C1612,IF(Data!$A$2:$A$1823='Ratios - Total'!$A1612,Data!$C$2:$C$1823,0),0))/INDEX(Data!$G$2:$G$1823,MATCH('Ratios - Total'!$C1612,IF(Data!$A$2:$A$1823='Ratios - Total'!$A1612,Data!$C$2:$C$1823,0),0)),"Missing Data")</f>
        <v>Missing Data</v>
      </c>
      <c r="S1612" s="5"/>
      <c r="T1612" s="5">
        <f t="array" ref="T1612">IFERROR(INDEX(Data!$H$2:$H$1823,MATCH('Ratios - Total'!$C1612,IF(Data!$A$2:$A$1823='Ratios - Total'!$A1612,Data!$C$2:$C$1823,0),0))/INDEX(Data!$L$2:$L$1823,MATCH('Ratios - Total'!$C1612,IF(Data!$A$2:$A$1823='Ratios - Total'!$A1612,Data!$C$2:$C$1823,0),0)),"Missing Data")</f>
        <v>83509.053864930844</v>
      </c>
      <c r="U1612" s="5">
        <f t="array" ref="U1612">IFERROR(INDEX(Data!$K$2:$K$1823,MATCH('Ratios - Total'!$C1612,IF(Data!$A$2:$A$1823='Ratios - Total'!$A1612,Data!$C$2:$C$1823,0),0))/INDEX(Data!$H$2:$H$1823,MATCH('Ratios - Total'!$C1612,IF(Data!$A$2:$A$1823='Ratios - Total'!$A1612,Data!$C$2:$C$1823,0),0)),"Missing Data")</f>
        <v>0.42436112485094796</v>
      </c>
      <c r="V1612" s="5">
        <f t="array" ref="V1612">IFERROR(INDEX(Data!$K$2:$K$1823,MATCH('Ratios - Total'!$C1612,IF(Data!$A$2:$A$1823='Ratios - Total'!$A1612,Data!$C$2:$C$1823,0),0))/INDEX(Data!$L$2:$L$1823,MATCH('Ratios - Total'!$C1612,IF(Data!$A$2:$A$1823='Ratios - Total'!$A1612,Data!$C$2:$C$1823,0),0)),"Missing Data")</f>
        <v>35437.996033360454</v>
      </c>
      <c r="W1612" s="5">
        <f t="shared" si="25"/>
        <v>48071.05783157039</v>
      </c>
      <c r="X1612" s="5" t="str">
        <f t="array" ref="X1612">IFERROR(INDEX(Data!$K$2:$K$1823,MATCH('Ratios - Total'!$C1612,IF(Data!$A$2:$A$1823='Ratios - Total'!$A1612,Data!$C$2:$C$1823,0),0))/INDEX(Data!$G$2:$G$1823,MATCH('Ratios - Total'!$C1612,IF(Data!$A$2:$A$1823='Ratios - Total'!$A1612,Data!$C$2:$C$1823,0),0)),"Missing Data")</f>
        <v>Missing Data</v>
      </c>
    </row>
    <row r="1613" spans="1:24" x14ac:dyDescent="0.25">
      <c r="A1613" s="22" t="s">
        <v>98</v>
      </c>
      <c r="B1613" s="22" t="s">
        <v>99</v>
      </c>
      <c r="C1613" s="22">
        <v>2008</v>
      </c>
      <c r="D1613" s="5">
        <f t="array" ref="D1613">IFERROR(INDEX(Data!$H$2:$H$1823,MATCH('Ratios - Total'!$C1613,IF(Data!$A$2:$A$1823='Ratios - Total'!$A1613,Data!$C$2:$C$1823,0),0))/INDEX(Data!$D$2:$D$1823,MATCH('Ratios - Total'!$C1613,IF(Data!$A$2:$A$1823='Ratios - Total'!$A1613,Data!$C$2:$C$1823,0),0)),"Missing Data")</f>
        <v>1931.8794915936364</v>
      </c>
      <c r="E1613" s="22"/>
      <c r="F1613" s="5">
        <f t="array" ref="F1613">IFERROR(INDEX(Data!$G$2:$G$1823,MATCH('Ratios - Total'!$C1613,IF(Data!$A$2:$A$1823='Ratios - Total'!$A1613,Data!$C$2:$C$1823,0),0))/INDEX(Data!$D$2:$D$1823,MATCH('Ratios - Total'!$C1613,IF(Data!$A$2:$A$1823='Ratios - Total'!$A1613,Data!$C$2:$C$1823,0),0)),"Missing Data")</f>
        <v>0</v>
      </c>
      <c r="G1613" s="5"/>
      <c r="H1613" s="5" t="str">
        <f t="array" ref="H1613">IFERROR(INDEX(Data!$H$2:$H$1823,MATCH('Ratios - Total'!$C1613,IF(Data!$A$2:$A$1823='Ratios - Total'!$A1613,Data!$C$2:$C$1823,0),0))/INDEX(Data!$G$2:$G$1823,MATCH('Ratios - Total'!$C1613,IF(Data!$A$2:$A$1823='Ratios - Total'!$A1613,Data!$C$2:$C$1823,0),0)),"Missing Data")</f>
        <v>Missing Data</v>
      </c>
      <c r="I1613" s="5">
        <f t="array" ref="I1613">IFERROR(INDEX(Data!$G$2:$G$1823,MATCH('Ratios - Total'!$C1613,IF(Data!$A$2:$A$1823='Ratios - Total'!$A1613,Data!$C$2:$C$1823,0),0))/INDEX(Data!$D$2:$D$1823,MATCH('Ratios - Total'!$C1613,IF(Data!$A$2:$A$1823='Ratios - Total'!$A1613,Data!$C$2:$C$1823,0),0)),"Missing Data")</f>
        <v>0</v>
      </c>
      <c r="J1613" s="22"/>
      <c r="K1613" s="5">
        <f t="array" ref="K1613">IFERROR(INDEX(Data!$E$2:$E$1823,MATCH('Ratios - Total'!$C1613,IF(Data!$A$2:$A$1823='Ratios - Total'!$A1613,Data!$C$2:$C$1823,0),0))/INDEX(Data!$D$2:$D$1823,MATCH('Ratios - Total'!$C1613,IF(Data!$A$2:$A$1823='Ratios - Total'!$A1613,Data!$C$2:$C$1823,0),0)),"Missing Data")</f>
        <v>0</v>
      </c>
      <c r="L1613" s="5"/>
      <c r="M1613" s="5" t="str">
        <f t="array" ref="M1613">IFERROR(INDEX(Data!$F$2:$F$1823,MATCH('Ratios - Total'!$C1613,IF(Data!$A$2:$A$1823='Ratios - Total'!$A1613,Data!$C$2:$C$1823,0),0))/INDEX(Data!$E$2:$E$1823,MATCH('Ratios - Total'!$C1613,IF(Data!$A$2:$A$1823='Ratios - Total'!$A1613,Data!$C$2:$C$1823,0),0)),"Missing Data")</f>
        <v>Missing Data</v>
      </c>
      <c r="N1613" s="5"/>
      <c r="O1613" s="5" t="str">
        <f t="array" ref="O1613">IFERROR(INDEX(Data!$G$2:$G$1823,MATCH('Ratios - Total'!$C1613,IF(Data!$A$2:$A$1823='Ratios - Total'!$A1613,Data!$C$2:$C$1823,0),0))/INDEX(Data!$F$2:$F$1823,MATCH('Ratios - Total'!$C1613,IF(Data!$A$2:$A$1823='Ratios - Total'!$A1613,Data!$C$2:$C$1823,0),0)),"Missing Data")</f>
        <v>Missing Data</v>
      </c>
      <c r="P1613" s="5" t="str">
        <f t="array" ref="P1613">IFERROR(INDEX(Data!$H$2:$H$1823,MATCH('Ratios - Total'!$C1613,IF(Data!$A$2:$A$1823='Ratios - Total'!$A1613,Data!$C$2:$C$1823,0),0))/INDEX(Data!$G$2:$G$1823,MATCH('Ratios - Total'!$C1613,IF(Data!$A$2:$A$1823='Ratios - Total'!$A1613,Data!$C$2:$C$1823,0),0)),"Missing Data")</f>
        <v>Missing Data</v>
      </c>
      <c r="Q1613" s="5"/>
      <c r="R1613" s="5" t="str">
        <f t="array" ref="R1613">IFERROR(INDEX(Data!$L$2:$L$1823,MATCH('Ratios - Total'!$C1613,IF(Data!$A$2:$A$1823='Ratios - Total'!$A1613,Data!$C$2:$C$1823,0),0))/INDEX(Data!$G$2:$G$1823,MATCH('Ratios - Total'!$C1613,IF(Data!$A$2:$A$1823='Ratios - Total'!$A1613,Data!$C$2:$C$1823,0),0)),"Missing Data")</f>
        <v>Missing Data</v>
      </c>
      <c r="S1613" s="5"/>
      <c r="T1613" s="5">
        <f t="array" ref="T1613">IFERROR(INDEX(Data!$H$2:$H$1823,MATCH('Ratios - Total'!$C1613,IF(Data!$A$2:$A$1823='Ratios - Total'!$A1613,Data!$C$2:$C$1823,0),0))/INDEX(Data!$L$2:$L$1823,MATCH('Ratios - Total'!$C1613,IF(Data!$A$2:$A$1823='Ratios - Total'!$A1613,Data!$C$2:$C$1823,0),0)),"Missing Data")</f>
        <v>123375.40254002238</v>
      </c>
      <c r="U1613" s="5">
        <f t="array" ref="U1613">IFERROR(INDEX(Data!$K$2:$K$1823,MATCH('Ratios - Total'!$C1613,IF(Data!$A$2:$A$1823='Ratios - Total'!$A1613,Data!$C$2:$C$1823,0),0))/INDEX(Data!$H$2:$H$1823,MATCH('Ratios - Total'!$C1613,IF(Data!$A$2:$A$1823='Ratios - Total'!$A1613,Data!$C$2:$C$1823,0),0)),"Missing Data")</f>
        <v>0.35539730434247135</v>
      </c>
      <c r="V1613" s="5">
        <f t="array" ref="V1613">IFERROR(INDEX(Data!$K$2:$K$1823,MATCH('Ratios - Total'!$C1613,IF(Data!$A$2:$A$1823='Ratios - Total'!$A1613,Data!$C$2:$C$1823,0),0))/INDEX(Data!$L$2:$L$1823,MATCH('Ratios - Total'!$C1613,IF(Data!$A$2:$A$1823='Ratios - Total'!$A1613,Data!$C$2:$C$1823,0),0)),"Missing Data")</f>
        <v>43847.285484891247</v>
      </c>
      <c r="W1613" s="5">
        <f t="shared" si="25"/>
        <v>79528.117055131122</v>
      </c>
      <c r="X1613" s="5" t="str">
        <f t="array" ref="X1613">IFERROR(INDEX(Data!$K$2:$K$1823,MATCH('Ratios - Total'!$C1613,IF(Data!$A$2:$A$1823='Ratios - Total'!$A1613,Data!$C$2:$C$1823,0),0))/INDEX(Data!$G$2:$G$1823,MATCH('Ratios - Total'!$C1613,IF(Data!$A$2:$A$1823='Ratios - Total'!$A1613,Data!$C$2:$C$1823,0),0)),"Missing Data")</f>
        <v>Missing Data</v>
      </c>
    </row>
    <row r="1614" spans="1:24" x14ac:dyDescent="0.25">
      <c r="A1614" s="22" t="s">
        <v>100</v>
      </c>
      <c r="B1614" s="22" t="s">
        <v>101</v>
      </c>
      <c r="C1614" s="22">
        <v>2008</v>
      </c>
      <c r="D1614" s="5">
        <f t="array" ref="D1614">IFERROR(INDEX(Data!$H$2:$H$1823,MATCH('Ratios - Total'!$C1614,IF(Data!$A$2:$A$1823='Ratios - Total'!$A1614,Data!$C$2:$C$1823,0),0))/INDEX(Data!$D$2:$D$1823,MATCH('Ratios - Total'!$C1614,IF(Data!$A$2:$A$1823='Ratios - Total'!$A1614,Data!$C$2:$C$1823,0),0)),"Missing Data")</f>
        <v>1631.3833038998864</v>
      </c>
      <c r="E1614" s="22"/>
      <c r="F1614" s="5">
        <f t="array" ref="F1614">IFERROR(INDEX(Data!$G$2:$G$1823,MATCH('Ratios - Total'!$C1614,IF(Data!$A$2:$A$1823='Ratios - Total'!$A1614,Data!$C$2:$C$1823,0),0))/INDEX(Data!$D$2:$D$1823,MATCH('Ratios - Total'!$C1614,IF(Data!$A$2:$A$1823='Ratios - Total'!$A1614,Data!$C$2:$C$1823,0),0)),"Missing Data")</f>
        <v>0</v>
      </c>
      <c r="G1614" s="5"/>
      <c r="H1614" s="5" t="str">
        <f t="array" ref="H1614">IFERROR(INDEX(Data!$H$2:$H$1823,MATCH('Ratios - Total'!$C1614,IF(Data!$A$2:$A$1823='Ratios - Total'!$A1614,Data!$C$2:$C$1823,0),0))/INDEX(Data!$G$2:$G$1823,MATCH('Ratios - Total'!$C1614,IF(Data!$A$2:$A$1823='Ratios - Total'!$A1614,Data!$C$2:$C$1823,0),0)),"Missing Data")</f>
        <v>Missing Data</v>
      </c>
      <c r="I1614" s="5">
        <f t="array" ref="I1614">IFERROR(INDEX(Data!$G$2:$G$1823,MATCH('Ratios - Total'!$C1614,IF(Data!$A$2:$A$1823='Ratios - Total'!$A1614,Data!$C$2:$C$1823,0),0))/INDEX(Data!$D$2:$D$1823,MATCH('Ratios - Total'!$C1614,IF(Data!$A$2:$A$1823='Ratios - Total'!$A1614,Data!$C$2:$C$1823,0),0)),"Missing Data")</f>
        <v>0</v>
      </c>
      <c r="J1614" s="22"/>
      <c r="K1614" s="5">
        <f t="array" ref="K1614">IFERROR(INDEX(Data!$E$2:$E$1823,MATCH('Ratios - Total'!$C1614,IF(Data!$A$2:$A$1823='Ratios - Total'!$A1614,Data!$C$2:$C$1823,0),0))/INDEX(Data!$D$2:$D$1823,MATCH('Ratios - Total'!$C1614,IF(Data!$A$2:$A$1823='Ratios - Total'!$A1614,Data!$C$2:$C$1823,0),0)),"Missing Data")</f>
        <v>0</v>
      </c>
      <c r="L1614" s="5"/>
      <c r="M1614" s="5" t="str">
        <f t="array" ref="M1614">IFERROR(INDEX(Data!$F$2:$F$1823,MATCH('Ratios - Total'!$C1614,IF(Data!$A$2:$A$1823='Ratios - Total'!$A1614,Data!$C$2:$C$1823,0),0))/INDEX(Data!$E$2:$E$1823,MATCH('Ratios - Total'!$C1614,IF(Data!$A$2:$A$1823='Ratios - Total'!$A1614,Data!$C$2:$C$1823,0),0)),"Missing Data")</f>
        <v>Missing Data</v>
      </c>
      <c r="N1614" s="5"/>
      <c r="O1614" s="5" t="str">
        <f t="array" ref="O1614">IFERROR(INDEX(Data!$G$2:$G$1823,MATCH('Ratios - Total'!$C1614,IF(Data!$A$2:$A$1823='Ratios - Total'!$A1614,Data!$C$2:$C$1823,0),0))/INDEX(Data!$F$2:$F$1823,MATCH('Ratios - Total'!$C1614,IF(Data!$A$2:$A$1823='Ratios - Total'!$A1614,Data!$C$2:$C$1823,0),0)),"Missing Data")</f>
        <v>Missing Data</v>
      </c>
      <c r="P1614" s="5" t="str">
        <f t="array" ref="P1614">IFERROR(INDEX(Data!$H$2:$H$1823,MATCH('Ratios - Total'!$C1614,IF(Data!$A$2:$A$1823='Ratios - Total'!$A1614,Data!$C$2:$C$1823,0),0))/INDEX(Data!$G$2:$G$1823,MATCH('Ratios - Total'!$C1614,IF(Data!$A$2:$A$1823='Ratios - Total'!$A1614,Data!$C$2:$C$1823,0),0)),"Missing Data")</f>
        <v>Missing Data</v>
      </c>
      <c r="Q1614" s="5"/>
      <c r="R1614" s="5" t="str">
        <f t="array" ref="R1614">IFERROR(INDEX(Data!$L$2:$L$1823,MATCH('Ratios - Total'!$C1614,IF(Data!$A$2:$A$1823='Ratios - Total'!$A1614,Data!$C$2:$C$1823,0),0))/INDEX(Data!$G$2:$G$1823,MATCH('Ratios - Total'!$C1614,IF(Data!$A$2:$A$1823='Ratios - Total'!$A1614,Data!$C$2:$C$1823,0),0)),"Missing Data")</f>
        <v>Missing Data</v>
      </c>
      <c r="S1614" s="5"/>
      <c r="T1614" s="5">
        <f t="array" ref="T1614">IFERROR(INDEX(Data!$H$2:$H$1823,MATCH('Ratios - Total'!$C1614,IF(Data!$A$2:$A$1823='Ratios - Total'!$A1614,Data!$C$2:$C$1823,0),0))/INDEX(Data!$L$2:$L$1823,MATCH('Ratios - Total'!$C1614,IF(Data!$A$2:$A$1823='Ratios - Total'!$A1614,Data!$C$2:$C$1823,0),0)),"Missing Data")</f>
        <v>70751.072441909782</v>
      </c>
      <c r="U1614" s="5">
        <f t="array" ref="U1614">IFERROR(INDEX(Data!$K$2:$K$1823,MATCH('Ratios - Total'!$C1614,IF(Data!$A$2:$A$1823='Ratios - Total'!$A1614,Data!$C$2:$C$1823,0),0))/INDEX(Data!$H$2:$H$1823,MATCH('Ratios - Total'!$C1614,IF(Data!$A$2:$A$1823='Ratios - Total'!$A1614,Data!$C$2:$C$1823,0),0)),"Missing Data")</f>
        <v>0.43004628079385426</v>
      </c>
      <c r="V1614" s="5">
        <f t="array" ref="V1614">IFERROR(INDEX(Data!$K$2:$K$1823,MATCH('Ratios - Total'!$C1614,IF(Data!$A$2:$A$1823='Ratios - Total'!$A1614,Data!$C$2:$C$1823,0),0))/INDEX(Data!$L$2:$L$1823,MATCH('Ratios - Total'!$C1614,IF(Data!$A$2:$A$1823='Ratios - Total'!$A1614,Data!$C$2:$C$1823,0),0)),"Missing Data")</f>
        <v>30426.235565819861</v>
      </c>
      <c r="W1614" s="5">
        <f t="shared" si="25"/>
        <v>40324.836876089917</v>
      </c>
      <c r="X1614" s="5" t="str">
        <f t="array" ref="X1614">IFERROR(INDEX(Data!$K$2:$K$1823,MATCH('Ratios - Total'!$C1614,IF(Data!$A$2:$A$1823='Ratios - Total'!$A1614,Data!$C$2:$C$1823,0),0))/INDEX(Data!$G$2:$G$1823,MATCH('Ratios - Total'!$C1614,IF(Data!$A$2:$A$1823='Ratios - Total'!$A1614,Data!$C$2:$C$1823,0),0)),"Missing Data")</f>
        <v>Missing Data</v>
      </c>
    </row>
    <row r="1615" spans="1:24" x14ac:dyDescent="0.25">
      <c r="A1615" s="22" t="s">
        <v>102</v>
      </c>
      <c r="B1615" s="22" t="s">
        <v>103</v>
      </c>
      <c r="C1615" s="22">
        <v>2008</v>
      </c>
      <c r="D1615" s="5">
        <f t="array" ref="D1615">IFERROR(INDEX(Data!$H$2:$H$1823,MATCH('Ratios - Total'!$C1615,IF(Data!$A$2:$A$1823='Ratios - Total'!$A1615,Data!$C$2:$C$1823,0),0))/INDEX(Data!$D$2:$D$1823,MATCH('Ratios - Total'!$C1615,IF(Data!$A$2:$A$1823='Ratios - Total'!$A1615,Data!$C$2:$C$1823,0),0)),"Missing Data")</f>
        <v>1873.3184735461609</v>
      </c>
      <c r="E1615" s="22"/>
      <c r="F1615" s="5">
        <f t="array" ref="F1615">IFERROR(INDEX(Data!$G$2:$G$1823,MATCH('Ratios - Total'!$C1615,IF(Data!$A$2:$A$1823='Ratios - Total'!$A1615,Data!$C$2:$C$1823,0),0))/INDEX(Data!$D$2:$D$1823,MATCH('Ratios - Total'!$C1615,IF(Data!$A$2:$A$1823='Ratios - Total'!$A1615,Data!$C$2:$C$1823,0),0)),"Missing Data")</f>
        <v>0</v>
      </c>
      <c r="G1615" s="5"/>
      <c r="H1615" s="5" t="str">
        <f t="array" ref="H1615">IFERROR(INDEX(Data!$H$2:$H$1823,MATCH('Ratios - Total'!$C1615,IF(Data!$A$2:$A$1823='Ratios - Total'!$A1615,Data!$C$2:$C$1823,0),0))/INDEX(Data!$G$2:$G$1823,MATCH('Ratios - Total'!$C1615,IF(Data!$A$2:$A$1823='Ratios - Total'!$A1615,Data!$C$2:$C$1823,0),0)),"Missing Data")</f>
        <v>Missing Data</v>
      </c>
      <c r="I1615" s="5">
        <f t="array" ref="I1615">IFERROR(INDEX(Data!$G$2:$G$1823,MATCH('Ratios - Total'!$C1615,IF(Data!$A$2:$A$1823='Ratios - Total'!$A1615,Data!$C$2:$C$1823,0),0))/INDEX(Data!$D$2:$D$1823,MATCH('Ratios - Total'!$C1615,IF(Data!$A$2:$A$1823='Ratios - Total'!$A1615,Data!$C$2:$C$1823,0),0)),"Missing Data")</f>
        <v>0</v>
      </c>
      <c r="J1615" s="22"/>
      <c r="K1615" s="5">
        <f t="array" ref="K1615">IFERROR(INDEX(Data!$E$2:$E$1823,MATCH('Ratios - Total'!$C1615,IF(Data!$A$2:$A$1823='Ratios - Total'!$A1615,Data!$C$2:$C$1823,0),0))/INDEX(Data!$D$2:$D$1823,MATCH('Ratios - Total'!$C1615,IF(Data!$A$2:$A$1823='Ratios - Total'!$A1615,Data!$C$2:$C$1823,0),0)),"Missing Data")</f>
        <v>0</v>
      </c>
      <c r="L1615" s="5"/>
      <c r="M1615" s="5" t="str">
        <f t="array" ref="M1615">IFERROR(INDEX(Data!$F$2:$F$1823,MATCH('Ratios - Total'!$C1615,IF(Data!$A$2:$A$1823='Ratios - Total'!$A1615,Data!$C$2:$C$1823,0),0))/INDEX(Data!$E$2:$E$1823,MATCH('Ratios - Total'!$C1615,IF(Data!$A$2:$A$1823='Ratios - Total'!$A1615,Data!$C$2:$C$1823,0),0)),"Missing Data")</f>
        <v>Missing Data</v>
      </c>
      <c r="N1615" s="5"/>
      <c r="O1615" s="5" t="str">
        <f t="array" ref="O1615">IFERROR(INDEX(Data!$G$2:$G$1823,MATCH('Ratios - Total'!$C1615,IF(Data!$A$2:$A$1823='Ratios - Total'!$A1615,Data!$C$2:$C$1823,0),0))/INDEX(Data!$F$2:$F$1823,MATCH('Ratios - Total'!$C1615,IF(Data!$A$2:$A$1823='Ratios - Total'!$A1615,Data!$C$2:$C$1823,0),0)),"Missing Data")</f>
        <v>Missing Data</v>
      </c>
      <c r="P1615" s="5" t="str">
        <f t="array" ref="P1615">IFERROR(INDEX(Data!$H$2:$H$1823,MATCH('Ratios - Total'!$C1615,IF(Data!$A$2:$A$1823='Ratios - Total'!$A1615,Data!$C$2:$C$1823,0),0))/INDEX(Data!$G$2:$G$1823,MATCH('Ratios - Total'!$C1615,IF(Data!$A$2:$A$1823='Ratios - Total'!$A1615,Data!$C$2:$C$1823,0),0)),"Missing Data")</f>
        <v>Missing Data</v>
      </c>
      <c r="Q1615" s="5"/>
      <c r="R1615" s="5" t="str">
        <f t="array" ref="R1615">IFERROR(INDEX(Data!$L$2:$L$1823,MATCH('Ratios - Total'!$C1615,IF(Data!$A$2:$A$1823='Ratios - Total'!$A1615,Data!$C$2:$C$1823,0),0))/INDEX(Data!$G$2:$G$1823,MATCH('Ratios - Total'!$C1615,IF(Data!$A$2:$A$1823='Ratios - Total'!$A1615,Data!$C$2:$C$1823,0),0)),"Missing Data")</f>
        <v>Missing Data</v>
      </c>
      <c r="S1615" s="5"/>
      <c r="T1615" s="5">
        <f t="array" ref="T1615">IFERROR(INDEX(Data!$H$2:$H$1823,MATCH('Ratios - Total'!$C1615,IF(Data!$A$2:$A$1823='Ratios - Total'!$A1615,Data!$C$2:$C$1823,0),0))/INDEX(Data!$L$2:$L$1823,MATCH('Ratios - Total'!$C1615,IF(Data!$A$2:$A$1823='Ratios - Total'!$A1615,Data!$C$2:$C$1823,0),0)),"Missing Data")</f>
        <v>87684.473563676191</v>
      </c>
      <c r="U1615" s="5">
        <f t="array" ref="U1615">IFERROR(INDEX(Data!$K$2:$K$1823,MATCH('Ratios - Total'!$C1615,IF(Data!$A$2:$A$1823='Ratios - Total'!$A1615,Data!$C$2:$C$1823,0),0))/INDEX(Data!$H$2:$H$1823,MATCH('Ratios - Total'!$C1615,IF(Data!$A$2:$A$1823='Ratios - Total'!$A1615,Data!$C$2:$C$1823,0),0)),"Missing Data")</f>
        <v>0.40501953781170091</v>
      </c>
      <c r="V1615" s="5">
        <f t="array" ref="V1615">IFERROR(INDEX(Data!$K$2:$K$1823,MATCH('Ratios - Total'!$C1615,IF(Data!$A$2:$A$1823='Ratios - Total'!$A1615,Data!$C$2:$C$1823,0),0))/INDEX(Data!$L$2:$L$1823,MATCH('Ratios - Total'!$C1615,IF(Data!$A$2:$A$1823='Ratios - Total'!$A1615,Data!$C$2:$C$1823,0),0)),"Missing Data")</f>
        <v>35513.924956022434</v>
      </c>
      <c r="W1615" s="5">
        <f t="shared" si="25"/>
        <v>52170.548607653756</v>
      </c>
      <c r="X1615" s="5" t="str">
        <f t="array" ref="X1615">IFERROR(INDEX(Data!$K$2:$K$1823,MATCH('Ratios - Total'!$C1615,IF(Data!$A$2:$A$1823='Ratios - Total'!$A1615,Data!$C$2:$C$1823,0),0))/INDEX(Data!$G$2:$G$1823,MATCH('Ratios - Total'!$C1615,IF(Data!$A$2:$A$1823='Ratios - Total'!$A1615,Data!$C$2:$C$1823,0),0)),"Missing Data")</f>
        <v>Missing Data</v>
      </c>
    </row>
    <row r="1616" spans="1:24" x14ac:dyDescent="0.25">
      <c r="A1616" s="22" t="s">
        <v>104</v>
      </c>
      <c r="B1616" s="22" t="s">
        <v>105</v>
      </c>
      <c r="C1616" s="22">
        <v>2008</v>
      </c>
      <c r="D1616" s="5">
        <f t="array" ref="D1616">IFERROR(INDEX(Data!$H$2:$H$1823,MATCH('Ratios - Total'!$C1616,IF(Data!$A$2:$A$1823='Ratios - Total'!$A1616,Data!$C$2:$C$1823,0),0))/INDEX(Data!$D$2:$D$1823,MATCH('Ratios - Total'!$C1616,IF(Data!$A$2:$A$1823='Ratios - Total'!$A1616,Data!$C$2:$C$1823,0),0)),"Missing Data")</f>
        <v>3209.3003664546563</v>
      </c>
      <c r="E1616" s="22"/>
      <c r="F1616" s="5">
        <f t="array" ref="F1616">IFERROR(INDEX(Data!$G$2:$G$1823,MATCH('Ratios - Total'!$C1616,IF(Data!$A$2:$A$1823='Ratios - Total'!$A1616,Data!$C$2:$C$1823,0),0))/INDEX(Data!$D$2:$D$1823,MATCH('Ratios - Total'!$C1616,IF(Data!$A$2:$A$1823='Ratios - Total'!$A1616,Data!$C$2:$C$1823,0),0)),"Missing Data")</f>
        <v>0</v>
      </c>
      <c r="G1616" s="5"/>
      <c r="H1616" s="5" t="str">
        <f t="array" ref="H1616">IFERROR(INDEX(Data!$H$2:$H$1823,MATCH('Ratios - Total'!$C1616,IF(Data!$A$2:$A$1823='Ratios - Total'!$A1616,Data!$C$2:$C$1823,0),0))/INDEX(Data!$G$2:$G$1823,MATCH('Ratios - Total'!$C1616,IF(Data!$A$2:$A$1823='Ratios - Total'!$A1616,Data!$C$2:$C$1823,0),0)),"Missing Data")</f>
        <v>Missing Data</v>
      </c>
      <c r="I1616" s="5">
        <f t="array" ref="I1616">IFERROR(INDEX(Data!$G$2:$G$1823,MATCH('Ratios - Total'!$C1616,IF(Data!$A$2:$A$1823='Ratios - Total'!$A1616,Data!$C$2:$C$1823,0),0))/INDEX(Data!$D$2:$D$1823,MATCH('Ratios - Total'!$C1616,IF(Data!$A$2:$A$1823='Ratios - Total'!$A1616,Data!$C$2:$C$1823,0),0)),"Missing Data")</f>
        <v>0</v>
      </c>
      <c r="J1616" s="22"/>
      <c r="K1616" s="5">
        <f t="array" ref="K1616">IFERROR(INDEX(Data!$E$2:$E$1823,MATCH('Ratios - Total'!$C1616,IF(Data!$A$2:$A$1823='Ratios - Total'!$A1616,Data!$C$2:$C$1823,0),0))/INDEX(Data!$D$2:$D$1823,MATCH('Ratios - Total'!$C1616,IF(Data!$A$2:$A$1823='Ratios - Total'!$A1616,Data!$C$2:$C$1823,0),0)),"Missing Data")</f>
        <v>0</v>
      </c>
      <c r="L1616" s="5"/>
      <c r="M1616" s="5" t="str">
        <f t="array" ref="M1616">IFERROR(INDEX(Data!$F$2:$F$1823,MATCH('Ratios - Total'!$C1616,IF(Data!$A$2:$A$1823='Ratios - Total'!$A1616,Data!$C$2:$C$1823,0),0))/INDEX(Data!$E$2:$E$1823,MATCH('Ratios - Total'!$C1616,IF(Data!$A$2:$A$1823='Ratios - Total'!$A1616,Data!$C$2:$C$1823,0),0)),"Missing Data")</f>
        <v>Missing Data</v>
      </c>
      <c r="N1616" s="5"/>
      <c r="O1616" s="5" t="str">
        <f t="array" ref="O1616">IFERROR(INDEX(Data!$G$2:$G$1823,MATCH('Ratios - Total'!$C1616,IF(Data!$A$2:$A$1823='Ratios - Total'!$A1616,Data!$C$2:$C$1823,0),0))/INDEX(Data!$F$2:$F$1823,MATCH('Ratios - Total'!$C1616,IF(Data!$A$2:$A$1823='Ratios - Total'!$A1616,Data!$C$2:$C$1823,0),0)),"Missing Data")</f>
        <v>Missing Data</v>
      </c>
      <c r="P1616" s="5" t="str">
        <f t="array" ref="P1616">IFERROR(INDEX(Data!$H$2:$H$1823,MATCH('Ratios - Total'!$C1616,IF(Data!$A$2:$A$1823='Ratios - Total'!$A1616,Data!$C$2:$C$1823,0),0))/INDEX(Data!$G$2:$G$1823,MATCH('Ratios - Total'!$C1616,IF(Data!$A$2:$A$1823='Ratios - Total'!$A1616,Data!$C$2:$C$1823,0),0)),"Missing Data")</f>
        <v>Missing Data</v>
      </c>
      <c r="Q1616" s="5"/>
      <c r="R1616" s="5" t="str">
        <f t="array" ref="R1616">IFERROR(INDEX(Data!$L$2:$L$1823,MATCH('Ratios - Total'!$C1616,IF(Data!$A$2:$A$1823='Ratios - Total'!$A1616,Data!$C$2:$C$1823,0),0))/INDEX(Data!$G$2:$G$1823,MATCH('Ratios - Total'!$C1616,IF(Data!$A$2:$A$1823='Ratios - Total'!$A1616,Data!$C$2:$C$1823,0),0)),"Missing Data")</f>
        <v>Missing Data</v>
      </c>
      <c r="S1616" s="5"/>
      <c r="T1616" s="5">
        <f t="array" ref="T1616">IFERROR(INDEX(Data!$H$2:$H$1823,MATCH('Ratios - Total'!$C1616,IF(Data!$A$2:$A$1823='Ratios - Total'!$A1616,Data!$C$2:$C$1823,0),0))/INDEX(Data!$L$2:$L$1823,MATCH('Ratios - Total'!$C1616,IF(Data!$A$2:$A$1823='Ratios - Total'!$A1616,Data!$C$2:$C$1823,0),0)),"Missing Data")</f>
        <v>94459.680896938342</v>
      </c>
      <c r="U1616" s="5">
        <f t="array" ref="U1616">IFERROR(INDEX(Data!$K$2:$K$1823,MATCH('Ratios - Total'!$C1616,IF(Data!$A$2:$A$1823='Ratios - Total'!$A1616,Data!$C$2:$C$1823,0),0))/INDEX(Data!$H$2:$H$1823,MATCH('Ratios - Total'!$C1616,IF(Data!$A$2:$A$1823='Ratios - Total'!$A1616,Data!$C$2:$C$1823,0),0)),"Missing Data")</f>
        <v>0.36173337837591074</v>
      </c>
      <c r="V1616" s="5">
        <f t="array" ref="V1616">IFERROR(INDEX(Data!$K$2:$K$1823,MATCH('Ratios - Total'!$C1616,IF(Data!$A$2:$A$1823='Ratios - Total'!$A1616,Data!$C$2:$C$1823,0),0))/INDEX(Data!$L$2:$L$1823,MATCH('Ratios - Total'!$C1616,IF(Data!$A$2:$A$1823='Ratios - Total'!$A1616,Data!$C$2:$C$1823,0),0)),"Missing Data")</f>
        <v>34169.21949115998</v>
      </c>
      <c r="W1616" s="5">
        <f t="shared" si="25"/>
        <v>60290.461405778362</v>
      </c>
      <c r="X1616" s="5" t="str">
        <f t="array" ref="X1616">IFERROR(INDEX(Data!$K$2:$K$1823,MATCH('Ratios - Total'!$C1616,IF(Data!$A$2:$A$1823='Ratios - Total'!$A1616,Data!$C$2:$C$1823,0),0))/INDEX(Data!$G$2:$G$1823,MATCH('Ratios - Total'!$C1616,IF(Data!$A$2:$A$1823='Ratios - Total'!$A1616,Data!$C$2:$C$1823,0),0)),"Missing Data")</f>
        <v>Missing Data</v>
      </c>
    </row>
    <row r="1617" spans="1:24" x14ac:dyDescent="0.25">
      <c r="A1617" s="22" t="s">
        <v>4</v>
      </c>
      <c r="B1617" s="22" t="s">
        <v>5</v>
      </c>
      <c r="C1617" s="22">
        <v>2009</v>
      </c>
      <c r="D1617" s="5">
        <f t="array" ref="D1617">IFERROR(INDEX(Data!$H$2:$H$1823,MATCH('Ratios - Total'!$C1617,IF(Data!$A$2:$A$1823='Ratios - Total'!$A1617,Data!$C$2:$C$1823,0),0))/INDEX(Data!$D$2:$D$1823,MATCH('Ratios - Total'!$C1617,IF(Data!$A$2:$A$1823='Ratios - Total'!$A1617,Data!$C$2:$C$1823,0),0)),"Missing Data")</f>
        <v>1658.2498250292458</v>
      </c>
      <c r="E1617" s="22"/>
      <c r="F1617" s="5">
        <f t="array" ref="F1617">IFERROR(INDEX(Data!$G$2:$G$1823,MATCH('Ratios - Total'!$C1617,IF(Data!$A$2:$A$1823='Ratios - Total'!$A1617,Data!$C$2:$C$1823,0),0))/INDEX(Data!$D$2:$D$1823,MATCH('Ratios - Total'!$C1617,IF(Data!$A$2:$A$1823='Ratios - Total'!$A1617,Data!$C$2:$C$1823,0),0)),"Missing Data")</f>
        <v>0</v>
      </c>
      <c r="G1617" s="5"/>
      <c r="H1617" s="5" t="str">
        <f t="array" ref="H1617">IFERROR(INDEX(Data!$H$2:$H$1823,MATCH('Ratios - Total'!$C1617,IF(Data!$A$2:$A$1823='Ratios - Total'!$A1617,Data!$C$2:$C$1823,0),0))/INDEX(Data!$G$2:$G$1823,MATCH('Ratios - Total'!$C1617,IF(Data!$A$2:$A$1823='Ratios - Total'!$A1617,Data!$C$2:$C$1823,0),0)),"Missing Data")</f>
        <v>Missing Data</v>
      </c>
      <c r="I1617" s="5">
        <f t="array" ref="I1617">IFERROR(INDEX(Data!$G$2:$G$1823,MATCH('Ratios - Total'!$C1617,IF(Data!$A$2:$A$1823='Ratios - Total'!$A1617,Data!$C$2:$C$1823,0),0))/INDEX(Data!$D$2:$D$1823,MATCH('Ratios - Total'!$C1617,IF(Data!$A$2:$A$1823='Ratios - Total'!$A1617,Data!$C$2:$C$1823,0),0)),"Missing Data")</f>
        <v>0</v>
      </c>
      <c r="J1617" s="22"/>
      <c r="K1617" s="5">
        <f t="array" ref="K1617">IFERROR(INDEX(Data!$E$2:$E$1823,MATCH('Ratios - Total'!$C1617,IF(Data!$A$2:$A$1823='Ratios - Total'!$A1617,Data!$C$2:$C$1823,0),0))/INDEX(Data!$D$2:$D$1823,MATCH('Ratios - Total'!$C1617,IF(Data!$A$2:$A$1823='Ratios - Total'!$A1617,Data!$C$2:$C$1823,0),0)),"Missing Data")</f>
        <v>0</v>
      </c>
      <c r="L1617" s="5"/>
      <c r="M1617" s="5" t="str">
        <f t="array" ref="M1617">IFERROR(INDEX(Data!$F$2:$F$1823,MATCH('Ratios - Total'!$C1617,IF(Data!$A$2:$A$1823='Ratios - Total'!$A1617,Data!$C$2:$C$1823,0),0))/INDEX(Data!$E$2:$E$1823,MATCH('Ratios - Total'!$C1617,IF(Data!$A$2:$A$1823='Ratios - Total'!$A1617,Data!$C$2:$C$1823,0),0)),"Missing Data")</f>
        <v>Missing Data</v>
      </c>
      <c r="N1617" s="5"/>
      <c r="O1617" s="5" t="str">
        <f t="array" ref="O1617">IFERROR(INDEX(Data!$G$2:$G$1823,MATCH('Ratios - Total'!$C1617,IF(Data!$A$2:$A$1823='Ratios - Total'!$A1617,Data!$C$2:$C$1823,0),0))/INDEX(Data!$F$2:$F$1823,MATCH('Ratios - Total'!$C1617,IF(Data!$A$2:$A$1823='Ratios - Total'!$A1617,Data!$C$2:$C$1823,0),0)),"Missing Data")</f>
        <v>Missing Data</v>
      </c>
      <c r="P1617" s="5" t="str">
        <f t="array" ref="P1617">IFERROR(INDEX(Data!$H$2:$H$1823,MATCH('Ratios - Total'!$C1617,IF(Data!$A$2:$A$1823='Ratios - Total'!$A1617,Data!$C$2:$C$1823,0),0))/INDEX(Data!$G$2:$G$1823,MATCH('Ratios - Total'!$C1617,IF(Data!$A$2:$A$1823='Ratios - Total'!$A1617,Data!$C$2:$C$1823,0),0)),"Missing Data")</f>
        <v>Missing Data</v>
      </c>
      <c r="Q1617" s="5"/>
      <c r="R1617" s="5" t="str">
        <f t="array" ref="R1617">IFERROR(INDEX(Data!$L$2:$L$1823,MATCH('Ratios - Total'!$C1617,IF(Data!$A$2:$A$1823='Ratios - Total'!$A1617,Data!$C$2:$C$1823,0),0))/INDEX(Data!$G$2:$G$1823,MATCH('Ratios - Total'!$C1617,IF(Data!$A$2:$A$1823='Ratios - Total'!$A1617,Data!$C$2:$C$1823,0),0)),"Missing Data")</f>
        <v>Missing Data</v>
      </c>
      <c r="S1617" s="5"/>
      <c r="T1617" s="5">
        <f t="array" ref="T1617">IFERROR(INDEX(Data!$H$2:$H$1823,MATCH('Ratios - Total'!$C1617,IF(Data!$A$2:$A$1823='Ratios - Total'!$A1617,Data!$C$2:$C$1823,0),0))/INDEX(Data!$L$2:$L$1823,MATCH('Ratios - Total'!$C1617,IF(Data!$A$2:$A$1823='Ratios - Total'!$A1617,Data!$C$2:$C$1823,0),0)),"Missing Data")</f>
        <v>75443.921399133673</v>
      </c>
      <c r="U1617" s="5">
        <f t="array" ref="U1617">IFERROR(INDEX(Data!$K$2:$K$1823,MATCH('Ratios - Total'!$C1617,IF(Data!$A$2:$A$1823='Ratios - Total'!$A1617,Data!$C$2:$C$1823,0),0))/INDEX(Data!$H$2:$H$1823,MATCH('Ratios - Total'!$C1617,IF(Data!$A$2:$A$1823='Ratios - Total'!$A1617,Data!$C$2:$C$1823,0),0)),"Missing Data")</f>
        <v>0.40344856975691479</v>
      </c>
      <c r="V1617" s="5">
        <f t="array" ref="V1617">IFERROR(INDEX(Data!$K$2:$K$1823,MATCH('Ratios - Total'!$C1617,IF(Data!$A$2:$A$1823='Ratios - Total'!$A1617,Data!$C$2:$C$1823,0),0))/INDEX(Data!$L$2:$L$1823,MATCH('Ratios - Total'!$C1617,IF(Data!$A$2:$A$1823='Ratios - Total'!$A1617,Data!$C$2:$C$1823,0),0)),"Missing Data")</f>
        <v>30437.742185333576</v>
      </c>
      <c r="W1617" s="5">
        <f t="shared" si="25"/>
        <v>45006.179213800096</v>
      </c>
      <c r="X1617" s="5" t="str">
        <f t="array" ref="X1617">IFERROR(INDEX(Data!$K$2:$K$1823,MATCH('Ratios - Total'!$C1617,IF(Data!$A$2:$A$1823='Ratios - Total'!$A1617,Data!$C$2:$C$1823,0),0))/INDEX(Data!$G$2:$G$1823,MATCH('Ratios - Total'!$C1617,IF(Data!$A$2:$A$1823='Ratios - Total'!$A1617,Data!$C$2:$C$1823,0),0)),"Missing Data")</f>
        <v>Missing Data</v>
      </c>
    </row>
    <row r="1618" spans="1:24" x14ac:dyDescent="0.25">
      <c r="A1618" s="22" t="s">
        <v>6</v>
      </c>
      <c r="B1618" s="22" t="s">
        <v>7</v>
      </c>
      <c r="C1618" s="22">
        <v>2009</v>
      </c>
      <c r="D1618" s="5">
        <f t="array" ref="D1618">IFERROR(INDEX(Data!$H$2:$H$1823,MATCH('Ratios - Total'!$C1618,IF(Data!$A$2:$A$1823='Ratios - Total'!$A1618,Data!$C$2:$C$1823,0),0))/INDEX(Data!$D$2:$D$1823,MATCH('Ratios - Total'!$C1618,IF(Data!$A$2:$A$1823='Ratios - Total'!$A1618,Data!$C$2:$C$1823,0),0)),"Missing Data")</f>
        <v>3459.4711709198091</v>
      </c>
      <c r="E1618" s="22"/>
      <c r="F1618" s="5">
        <f t="array" ref="F1618">IFERROR(INDEX(Data!$G$2:$G$1823,MATCH('Ratios - Total'!$C1618,IF(Data!$A$2:$A$1823='Ratios - Total'!$A1618,Data!$C$2:$C$1823,0),0))/INDEX(Data!$D$2:$D$1823,MATCH('Ratios - Total'!$C1618,IF(Data!$A$2:$A$1823='Ratios - Total'!$A1618,Data!$C$2:$C$1823,0),0)),"Missing Data")</f>
        <v>0</v>
      </c>
      <c r="G1618" s="5"/>
      <c r="H1618" s="5" t="str">
        <f t="array" ref="H1618">IFERROR(INDEX(Data!$H$2:$H$1823,MATCH('Ratios - Total'!$C1618,IF(Data!$A$2:$A$1823='Ratios - Total'!$A1618,Data!$C$2:$C$1823,0),0))/INDEX(Data!$G$2:$G$1823,MATCH('Ratios - Total'!$C1618,IF(Data!$A$2:$A$1823='Ratios - Total'!$A1618,Data!$C$2:$C$1823,0),0)),"Missing Data")</f>
        <v>Missing Data</v>
      </c>
      <c r="I1618" s="5">
        <f t="array" ref="I1618">IFERROR(INDEX(Data!$G$2:$G$1823,MATCH('Ratios - Total'!$C1618,IF(Data!$A$2:$A$1823='Ratios - Total'!$A1618,Data!$C$2:$C$1823,0),0))/INDEX(Data!$D$2:$D$1823,MATCH('Ratios - Total'!$C1618,IF(Data!$A$2:$A$1823='Ratios - Total'!$A1618,Data!$C$2:$C$1823,0),0)),"Missing Data")</f>
        <v>0</v>
      </c>
      <c r="J1618" s="22"/>
      <c r="K1618" s="5">
        <f t="array" ref="K1618">IFERROR(INDEX(Data!$E$2:$E$1823,MATCH('Ratios - Total'!$C1618,IF(Data!$A$2:$A$1823='Ratios - Total'!$A1618,Data!$C$2:$C$1823,0),0))/INDEX(Data!$D$2:$D$1823,MATCH('Ratios - Total'!$C1618,IF(Data!$A$2:$A$1823='Ratios - Total'!$A1618,Data!$C$2:$C$1823,0),0)),"Missing Data")</f>
        <v>0</v>
      </c>
      <c r="L1618" s="5"/>
      <c r="M1618" s="5" t="str">
        <f t="array" ref="M1618">IFERROR(INDEX(Data!$F$2:$F$1823,MATCH('Ratios - Total'!$C1618,IF(Data!$A$2:$A$1823='Ratios - Total'!$A1618,Data!$C$2:$C$1823,0),0))/INDEX(Data!$E$2:$E$1823,MATCH('Ratios - Total'!$C1618,IF(Data!$A$2:$A$1823='Ratios - Total'!$A1618,Data!$C$2:$C$1823,0),0)),"Missing Data")</f>
        <v>Missing Data</v>
      </c>
      <c r="N1618" s="5"/>
      <c r="O1618" s="5" t="str">
        <f t="array" ref="O1618">IFERROR(INDEX(Data!$G$2:$G$1823,MATCH('Ratios - Total'!$C1618,IF(Data!$A$2:$A$1823='Ratios - Total'!$A1618,Data!$C$2:$C$1823,0),0))/INDEX(Data!$F$2:$F$1823,MATCH('Ratios - Total'!$C1618,IF(Data!$A$2:$A$1823='Ratios - Total'!$A1618,Data!$C$2:$C$1823,0),0)),"Missing Data")</f>
        <v>Missing Data</v>
      </c>
      <c r="P1618" s="5" t="str">
        <f t="array" ref="P1618">IFERROR(INDEX(Data!$H$2:$H$1823,MATCH('Ratios - Total'!$C1618,IF(Data!$A$2:$A$1823='Ratios - Total'!$A1618,Data!$C$2:$C$1823,0),0))/INDEX(Data!$G$2:$G$1823,MATCH('Ratios - Total'!$C1618,IF(Data!$A$2:$A$1823='Ratios - Total'!$A1618,Data!$C$2:$C$1823,0),0)),"Missing Data")</f>
        <v>Missing Data</v>
      </c>
      <c r="Q1618" s="5"/>
      <c r="R1618" s="5" t="str">
        <f t="array" ref="R1618">IFERROR(INDEX(Data!$L$2:$L$1823,MATCH('Ratios - Total'!$C1618,IF(Data!$A$2:$A$1823='Ratios - Total'!$A1618,Data!$C$2:$C$1823,0),0))/INDEX(Data!$G$2:$G$1823,MATCH('Ratios - Total'!$C1618,IF(Data!$A$2:$A$1823='Ratios - Total'!$A1618,Data!$C$2:$C$1823,0),0)),"Missing Data")</f>
        <v>Missing Data</v>
      </c>
      <c r="S1618" s="5"/>
      <c r="T1618" s="5">
        <f t="array" ref="T1618">IFERROR(INDEX(Data!$H$2:$H$1823,MATCH('Ratios - Total'!$C1618,IF(Data!$A$2:$A$1823='Ratios - Total'!$A1618,Data!$C$2:$C$1823,0),0))/INDEX(Data!$L$2:$L$1823,MATCH('Ratios - Total'!$C1618,IF(Data!$A$2:$A$1823='Ratios - Total'!$A1618,Data!$C$2:$C$1823,0),0)),"Missing Data")</f>
        <v>120121.57710651828</v>
      </c>
      <c r="U1618" s="5">
        <f t="array" ref="U1618">IFERROR(INDEX(Data!$K$2:$K$1823,MATCH('Ratios - Total'!$C1618,IF(Data!$A$2:$A$1823='Ratios - Total'!$A1618,Data!$C$2:$C$1823,0),0))/INDEX(Data!$H$2:$H$1823,MATCH('Ratios - Total'!$C1618,IF(Data!$A$2:$A$1823='Ratios - Total'!$A1618,Data!$C$2:$C$1823,0),0)),"Missing Data")</f>
        <v>0.35344887877374687</v>
      </c>
      <c r="V1618" s="5">
        <f t="array" ref="V1618">IFERROR(INDEX(Data!$K$2:$K$1823,MATCH('Ratios - Total'!$C1618,IF(Data!$A$2:$A$1823='Ratios - Total'!$A1618,Data!$C$2:$C$1823,0),0))/INDEX(Data!$L$2:$L$1823,MATCH('Ratios - Total'!$C1618,IF(Data!$A$2:$A$1823='Ratios - Total'!$A1618,Data!$C$2:$C$1823,0),0)),"Missing Data")</f>
        <v>42456.836744833068</v>
      </c>
      <c r="W1618" s="5">
        <f t="shared" si="25"/>
        <v>77664.74036168521</v>
      </c>
      <c r="X1618" s="5" t="str">
        <f t="array" ref="X1618">IFERROR(INDEX(Data!$K$2:$K$1823,MATCH('Ratios - Total'!$C1618,IF(Data!$A$2:$A$1823='Ratios - Total'!$A1618,Data!$C$2:$C$1823,0),0))/INDEX(Data!$G$2:$G$1823,MATCH('Ratios - Total'!$C1618,IF(Data!$A$2:$A$1823='Ratios - Total'!$A1618,Data!$C$2:$C$1823,0),0)),"Missing Data")</f>
        <v>Missing Data</v>
      </c>
    </row>
    <row r="1619" spans="1:24" x14ac:dyDescent="0.25">
      <c r="A1619" s="22" t="s">
        <v>8</v>
      </c>
      <c r="B1619" s="22" t="s">
        <v>9</v>
      </c>
      <c r="C1619" s="22">
        <v>2009</v>
      </c>
      <c r="D1619" s="5">
        <f t="array" ref="D1619">IFERROR(INDEX(Data!$H$2:$H$1823,MATCH('Ratios - Total'!$C1619,IF(Data!$A$2:$A$1823='Ratios - Total'!$A1619,Data!$C$2:$C$1823,0),0))/INDEX(Data!$D$2:$D$1823,MATCH('Ratios - Total'!$C1619,IF(Data!$A$2:$A$1823='Ratios - Total'!$A1619,Data!$C$2:$C$1823,0),0)),"Missing Data")</f>
        <v>1433.2376454993841</v>
      </c>
      <c r="E1619" s="22"/>
      <c r="F1619" s="5">
        <f t="array" ref="F1619">IFERROR(INDEX(Data!$G$2:$G$1823,MATCH('Ratios - Total'!$C1619,IF(Data!$A$2:$A$1823='Ratios - Total'!$A1619,Data!$C$2:$C$1823,0),0))/INDEX(Data!$D$2:$D$1823,MATCH('Ratios - Total'!$C1619,IF(Data!$A$2:$A$1823='Ratios - Total'!$A1619,Data!$C$2:$C$1823,0),0)),"Missing Data")</f>
        <v>0</v>
      </c>
      <c r="G1619" s="5"/>
      <c r="H1619" s="5" t="str">
        <f t="array" ref="H1619">IFERROR(INDEX(Data!$H$2:$H$1823,MATCH('Ratios - Total'!$C1619,IF(Data!$A$2:$A$1823='Ratios - Total'!$A1619,Data!$C$2:$C$1823,0),0))/INDEX(Data!$G$2:$G$1823,MATCH('Ratios - Total'!$C1619,IF(Data!$A$2:$A$1823='Ratios - Total'!$A1619,Data!$C$2:$C$1823,0),0)),"Missing Data")</f>
        <v>Missing Data</v>
      </c>
      <c r="I1619" s="5">
        <f t="array" ref="I1619">IFERROR(INDEX(Data!$G$2:$G$1823,MATCH('Ratios - Total'!$C1619,IF(Data!$A$2:$A$1823='Ratios - Total'!$A1619,Data!$C$2:$C$1823,0),0))/INDEX(Data!$D$2:$D$1823,MATCH('Ratios - Total'!$C1619,IF(Data!$A$2:$A$1823='Ratios - Total'!$A1619,Data!$C$2:$C$1823,0),0)),"Missing Data")</f>
        <v>0</v>
      </c>
      <c r="J1619" s="22"/>
      <c r="K1619" s="5">
        <f t="array" ref="K1619">IFERROR(INDEX(Data!$E$2:$E$1823,MATCH('Ratios - Total'!$C1619,IF(Data!$A$2:$A$1823='Ratios - Total'!$A1619,Data!$C$2:$C$1823,0),0))/INDEX(Data!$D$2:$D$1823,MATCH('Ratios - Total'!$C1619,IF(Data!$A$2:$A$1823='Ratios - Total'!$A1619,Data!$C$2:$C$1823,0),0)),"Missing Data")</f>
        <v>0</v>
      </c>
      <c r="L1619" s="5"/>
      <c r="M1619" s="5" t="str">
        <f t="array" ref="M1619">IFERROR(INDEX(Data!$F$2:$F$1823,MATCH('Ratios - Total'!$C1619,IF(Data!$A$2:$A$1823='Ratios - Total'!$A1619,Data!$C$2:$C$1823,0),0))/INDEX(Data!$E$2:$E$1823,MATCH('Ratios - Total'!$C1619,IF(Data!$A$2:$A$1823='Ratios - Total'!$A1619,Data!$C$2:$C$1823,0),0)),"Missing Data")</f>
        <v>Missing Data</v>
      </c>
      <c r="N1619" s="5"/>
      <c r="O1619" s="5" t="str">
        <f t="array" ref="O1619">IFERROR(INDEX(Data!$G$2:$G$1823,MATCH('Ratios - Total'!$C1619,IF(Data!$A$2:$A$1823='Ratios - Total'!$A1619,Data!$C$2:$C$1823,0),0))/INDEX(Data!$F$2:$F$1823,MATCH('Ratios - Total'!$C1619,IF(Data!$A$2:$A$1823='Ratios - Total'!$A1619,Data!$C$2:$C$1823,0),0)),"Missing Data")</f>
        <v>Missing Data</v>
      </c>
      <c r="P1619" s="5" t="str">
        <f t="array" ref="P1619">IFERROR(INDEX(Data!$H$2:$H$1823,MATCH('Ratios - Total'!$C1619,IF(Data!$A$2:$A$1823='Ratios - Total'!$A1619,Data!$C$2:$C$1823,0),0))/INDEX(Data!$G$2:$G$1823,MATCH('Ratios - Total'!$C1619,IF(Data!$A$2:$A$1823='Ratios - Total'!$A1619,Data!$C$2:$C$1823,0),0)),"Missing Data")</f>
        <v>Missing Data</v>
      </c>
      <c r="Q1619" s="5"/>
      <c r="R1619" s="5" t="str">
        <f t="array" ref="R1619">IFERROR(INDEX(Data!$L$2:$L$1823,MATCH('Ratios - Total'!$C1619,IF(Data!$A$2:$A$1823='Ratios - Total'!$A1619,Data!$C$2:$C$1823,0),0))/INDEX(Data!$G$2:$G$1823,MATCH('Ratios - Total'!$C1619,IF(Data!$A$2:$A$1823='Ratios - Total'!$A1619,Data!$C$2:$C$1823,0),0)),"Missing Data")</f>
        <v>Missing Data</v>
      </c>
      <c r="S1619" s="5"/>
      <c r="T1619" s="5">
        <f t="array" ref="T1619">IFERROR(INDEX(Data!$H$2:$H$1823,MATCH('Ratios - Total'!$C1619,IF(Data!$A$2:$A$1823='Ratios - Total'!$A1619,Data!$C$2:$C$1823,0),0))/INDEX(Data!$L$2:$L$1823,MATCH('Ratios - Total'!$C1619,IF(Data!$A$2:$A$1823='Ratios - Total'!$A1619,Data!$C$2:$C$1823,0),0)),"Missing Data")</f>
        <v>69947.735696919335</v>
      </c>
      <c r="U1619" s="5">
        <f t="array" ref="U1619">IFERROR(INDEX(Data!$K$2:$K$1823,MATCH('Ratios - Total'!$C1619,IF(Data!$A$2:$A$1823='Ratios - Total'!$A1619,Data!$C$2:$C$1823,0),0))/INDEX(Data!$H$2:$H$1823,MATCH('Ratios - Total'!$C1619,IF(Data!$A$2:$A$1823='Ratios - Total'!$A1619,Data!$C$2:$C$1823,0),0)),"Missing Data")</f>
        <v>0.47163994564765932</v>
      </c>
      <c r="V1619" s="5">
        <f t="array" ref="V1619">IFERROR(INDEX(Data!$K$2:$K$1823,MATCH('Ratios - Total'!$C1619,IF(Data!$A$2:$A$1823='Ratios - Total'!$A1619,Data!$C$2:$C$1823,0),0))/INDEX(Data!$L$2:$L$1823,MATCH('Ratios - Total'!$C1619,IF(Data!$A$2:$A$1823='Ratios - Total'!$A1619,Data!$C$2:$C$1823,0),0)),"Missing Data")</f>
        <v>32990.146262271875</v>
      </c>
      <c r="W1619" s="5">
        <f t="shared" si="25"/>
        <v>36957.58943464746</v>
      </c>
      <c r="X1619" s="5" t="str">
        <f t="array" ref="X1619">IFERROR(INDEX(Data!$K$2:$K$1823,MATCH('Ratios - Total'!$C1619,IF(Data!$A$2:$A$1823='Ratios - Total'!$A1619,Data!$C$2:$C$1823,0),0))/INDEX(Data!$G$2:$G$1823,MATCH('Ratios - Total'!$C1619,IF(Data!$A$2:$A$1823='Ratios - Total'!$A1619,Data!$C$2:$C$1823,0),0)),"Missing Data")</f>
        <v>Missing Data</v>
      </c>
    </row>
    <row r="1620" spans="1:24" x14ac:dyDescent="0.25">
      <c r="A1620" s="22" t="s">
        <v>10</v>
      </c>
      <c r="B1620" s="22" t="s">
        <v>11</v>
      </c>
      <c r="C1620" s="22">
        <v>2009</v>
      </c>
      <c r="D1620" s="5">
        <f t="array" ref="D1620">IFERROR(INDEX(Data!$H$2:$H$1823,MATCH('Ratios - Total'!$C1620,IF(Data!$A$2:$A$1823='Ratios - Total'!$A1620,Data!$C$2:$C$1823,0),0))/INDEX(Data!$D$2:$D$1823,MATCH('Ratios - Total'!$C1620,IF(Data!$A$2:$A$1823='Ratios - Total'!$A1620,Data!$C$2:$C$1823,0),0)),"Missing Data")</f>
        <v>1638.7701729089219</v>
      </c>
      <c r="E1620" s="22"/>
      <c r="F1620" s="5">
        <f t="array" ref="F1620">IFERROR(INDEX(Data!$G$2:$G$1823,MATCH('Ratios - Total'!$C1620,IF(Data!$A$2:$A$1823='Ratios - Total'!$A1620,Data!$C$2:$C$1823,0),0))/INDEX(Data!$D$2:$D$1823,MATCH('Ratios - Total'!$C1620,IF(Data!$A$2:$A$1823='Ratios - Total'!$A1620,Data!$C$2:$C$1823,0),0)),"Missing Data")</f>
        <v>0</v>
      </c>
      <c r="G1620" s="5"/>
      <c r="H1620" s="5" t="str">
        <f t="array" ref="H1620">IFERROR(INDEX(Data!$H$2:$H$1823,MATCH('Ratios - Total'!$C1620,IF(Data!$A$2:$A$1823='Ratios - Total'!$A1620,Data!$C$2:$C$1823,0),0))/INDEX(Data!$G$2:$G$1823,MATCH('Ratios - Total'!$C1620,IF(Data!$A$2:$A$1823='Ratios - Total'!$A1620,Data!$C$2:$C$1823,0),0)),"Missing Data")</f>
        <v>Missing Data</v>
      </c>
      <c r="I1620" s="5">
        <f t="array" ref="I1620">IFERROR(INDEX(Data!$G$2:$G$1823,MATCH('Ratios - Total'!$C1620,IF(Data!$A$2:$A$1823='Ratios - Total'!$A1620,Data!$C$2:$C$1823,0),0))/INDEX(Data!$D$2:$D$1823,MATCH('Ratios - Total'!$C1620,IF(Data!$A$2:$A$1823='Ratios - Total'!$A1620,Data!$C$2:$C$1823,0),0)),"Missing Data")</f>
        <v>0</v>
      </c>
      <c r="J1620" s="22"/>
      <c r="K1620" s="5">
        <f t="array" ref="K1620">IFERROR(INDEX(Data!$E$2:$E$1823,MATCH('Ratios - Total'!$C1620,IF(Data!$A$2:$A$1823='Ratios - Total'!$A1620,Data!$C$2:$C$1823,0),0))/INDEX(Data!$D$2:$D$1823,MATCH('Ratios - Total'!$C1620,IF(Data!$A$2:$A$1823='Ratios - Total'!$A1620,Data!$C$2:$C$1823,0),0)),"Missing Data")</f>
        <v>0</v>
      </c>
      <c r="L1620" s="5"/>
      <c r="M1620" s="5" t="str">
        <f t="array" ref="M1620">IFERROR(INDEX(Data!$F$2:$F$1823,MATCH('Ratios - Total'!$C1620,IF(Data!$A$2:$A$1823='Ratios - Total'!$A1620,Data!$C$2:$C$1823,0),0))/INDEX(Data!$E$2:$E$1823,MATCH('Ratios - Total'!$C1620,IF(Data!$A$2:$A$1823='Ratios - Total'!$A1620,Data!$C$2:$C$1823,0),0)),"Missing Data")</f>
        <v>Missing Data</v>
      </c>
      <c r="N1620" s="5"/>
      <c r="O1620" s="5" t="str">
        <f t="array" ref="O1620">IFERROR(INDEX(Data!$G$2:$G$1823,MATCH('Ratios - Total'!$C1620,IF(Data!$A$2:$A$1823='Ratios - Total'!$A1620,Data!$C$2:$C$1823,0),0))/INDEX(Data!$F$2:$F$1823,MATCH('Ratios - Total'!$C1620,IF(Data!$A$2:$A$1823='Ratios - Total'!$A1620,Data!$C$2:$C$1823,0),0)),"Missing Data")</f>
        <v>Missing Data</v>
      </c>
      <c r="P1620" s="5" t="str">
        <f t="array" ref="P1620">IFERROR(INDEX(Data!$H$2:$H$1823,MATCH('Ratios - Total'!$C1620,IF(Data!$A$2:$A$1823='Ratios - Total'!$A1620,Data!$C$2:$C$1823,0),0))/INDEX(Data!$G$2:$G$1823,MATCH('Ratios - Total'!$C1620,IF(Data!$A$2:$A$1823='Ratios - Total'!$A1620,Data!$C$2:$C$1823,0),0)),"Missing Data")</f>
        <v>Missing Data</v>
      </c>
      <c r="Q1620" s="5"/>
      <c r="R1620" s="5" t="str">
        <f t="array" ref="R1620">IFERROR(INDEX(Data!$L$2:$L$1823,MATCH('Ratios - Total'!$C1620,IF(Data!$A$2:$A$1823='Ratios - Total'!$A1620,Data!$C$2:$C$1823,0),0))/INDEX(Data!$G$2:$G$1823,MATCH('Ratios - Total'!$C1620,IF(Data!$A$2:$A$1823='Ratios - Total'!$A1620,Data!$C$2:$C$1823,0),0)),"Missing Data")</f>
        <v>Missing Data</v>
      </c>
      <c r="S1620" s="5"/>
      <c r="T1620" s="5">
        <f t="array" ref="T1620">IFERROR(INDEX(Data!$H$2:$H$1823,MATCH('Ratios - Total'!$C1620,IF(Data!$A$2:$A$1823='Ratios - Total'!$A1620,Data!$C$2:$C$1823,0),0))/INDEX(Data!$L$2:$L$1823,MATCH('Ratios - Total'!$C1620,IF(Data!$A$2:$A$1823='Ratios - Total'!$A1620,Data!$C$2:$C$1823,0),0)),"Missing Data")</f>
        <v>66484.509327208565</v>
      </c>
      <c r="U1620" s="5">
        <f t="array" ref="U1620">IFERROR(INDEX(Data!$K$2:$K$1823,MATCH('Ratios - Total'!$C1620,IF(Data!$A$2:$A$1823='Ratios - Total'!$A1620,Data!$C$2:$C$1823,0),0))/INDEX(Data!$H$2:$H$1823,MATCH('Ratios - Total'!$C1620,IF(Data!$A$2:$A$1823='Ratios - Total'!$A1620,Data!$C$2:$C$1823,0),0)),"Missing Data")</f>
        <v>0.46256568723986174</v>
      </c>
      <c r="V1620" s="5">
        <f t="array" ref="V1620">IFERROR(INDEX(Data!$K$2:$K$1823,MATCH('Ratios - Total'!$C1620,IF(Data!$A$2:$A$1823='Ratios - Total'!$A1620,Data!$C$2:$C$1823,0),0))/INDEX(Data!$L$2:$L$1823,MATCH('Ratios - Total'!$C1620,IF(Data!$A$2:$A$1823='Ratios - Total'!$A1620,Data!$C$2:$C$1823,0),0)),"Missing Data")</f>
        <v>30753.452747745225</v>
      </c>
      <c r="W1620" s="5">
        <f t="shared" si="25"/>
        <v>35731.056579463344</v>
      </c>
      <c r="X1620" s="5" t="str">
        <f t="array" ref="X1620">IFERROR(INDEX(Data!$K$2:$K$1823,MATCH('Ratios - Total'!$C1620,IF(Data!$A$2:$A$1823='Ratios - Total'!$A1620,Data!$C$2:$C$1823,0),0))/INDEX(Data!$G$2:$G$1823,MATCH('Ratios - Total'!$C1620,IF(Data!$A$2:$A$1823='Ratios - Total'!$A1620,Data!$C$2:$C$1823,0),0)),"Missing Data")</f>
        <v>Missing Data</v>
      </c>
    </row>
    <row r="1621" spans="1:24" x14ac:dyDescent="0.25">
      <c r="A1621" s="22" t="s">
        <v>12</v>
      </c>
      <c r="B1621" s="22" t="s">
        <v>13</v>
      </c>
      <c r="C1621" s="22">
        <v>2009</v>
      </c>
      <c r="D1621" s="5">
        <f t="array" ref="D1621">IFERROR(INDEX(Data!$H$2:$H$1823,MATCH('Ratios - Total'!$C1621,IF(Data!$A$2:$A$1823='Ratios - Total'!$A1621,Data!$C$2:$C$1823,0),0))/INDEX(Data!$D$2:$D$1823,MATCH('Ratios - Total'!$C1621,IF(Data!$A$2:$A$1823='Ratios - Total'!$A1621,Data!$C$2:$C$1823,0),0)),"Missing Data")</f>
        <v>1873.1052303482656</v>
      </c>
      <c r="E1621" s="22"/>
      <c r="F1621" s="5">
        <f t="array" ref="F1621">IFERROR(INDEX(Data!$G$2:$G$1823,MATCH('Ratios - Total'!$C1621,IF(Data!$A$2:$A$1823='Ratios - Total'!$A1621,Data!$C$2:$C$1823,0),0))/INDEX(Data!$D$2:$D$1823,MATCH('Ratios - Total'!$C1621,IF(Data!$A$2:$A$1823='Ratios - Total'!$A1621,Data!$C$2:$C$1823,0),0)),"Missing Data")</f>
        <v>0</v>
      </c>
      <c r="G1621" s="5"/>
      <c r="H1621" s="5" t="str">
        <f t="array" ref="H1621">IFERROR(INDEX(Data!$H$2:$H$1823,MATCH('Ratios - Total'!$C1621,IF(Data!$A$2:$A$1823='Ratios - Total'!$A1621,Data!$C$2:$C$1823,0),0))/INDEX(Data!$G$2:$G$1823,MATCH('Ratios - Total'!$C1621,IF(Data!$A$2:$A$1823='Ratios - Total'!$A1621,Data!$C$2:$C$1823,0),0)),"Missing Data")</f>
        <v>Missing Data</v>
      </c>
      <c r="I1621" s="5">
        <f t="array" ref="I1621">IFERROR(INDEX(Data!$G$2:$G$1823,MATCH('Ratios - Total'!$C1621,IF(Data!$A$2:$A$1823='Ratios - Total'!$A1621,Data!$C$2:$C$1823,0),0))/INDEX(Data!$D$2:$D$1823,MATCH('Ratios - Total'!$C1621,IF(Data!$A$2:$A$1823='Ratios - Total'!$A1621,Data!$C$2:$C$1823,0),0)),"Missing Data")</f>
        <v>0</v>
      </c>
      <c r="J1621" s="22"/>
      <c r="K1621" s="5">
        <f t="array" ref="K1621">IFERROR(INDEX(Data!$E$2:$E$1823,MATCH('Ratios - Total'!$C1621,IF(Data!$A$2:$A$1823='Ratios - Total'!$A1621,Data!$C$2:$C$1823,0),0))/INDEX(Data!$D$2:$D$1823,MATCH('Ratios - Total'!$C1621,IF(Data!$A$2:$A$1823='Ratios - Total'!$A1621,Data!$C$2:$C$1823,0),0)),"Missing Data")</f>
        <v>0</v>
      </c>
      <c r="L1621" s="5"/>
      <c r="M1621" s="5" t="str">
        <f t="array" ref="M1621">IFERROR(INDEX(Data!$F$2:$F$1823,MATCH('Ratios - Total'!$C1621,IF(Data!$A$2:$A$1823='Ratios - Total'!$A1621,Data!$C$2:$C$1823,0),0))/INDEX(Data!$E$2:$E$1823,MATCH('Ratios - Total'!$C1621,IF(Data!$A$2:$A$1823='Ratios - Total'!$A1621,Data!$C$2:$C$1823,0),0)),"Missing Data")</f>
        <v>Missing Data</v>
      </c>
      <c r="N1621" s="5"/>
      <c r="O1621" s="5" t="str">
        <f t="array" ref="O1621">IFERROR(INDEX(Data!$G$2:$G$1823,MATCH('Ratios - Total'!$C1621,IF(Data!$A$2:$A$1823='Ratios - Total'!$A1621,Data!$C$2:$C$1823,0),0))/INDEX(Data!$F$2:$F$1823,MATCH('Ratios - Total'!$C1621,IF(Data!$A$2:$A$1823='Ratios - Total'!$A1621,Data!$C$2:$C$1823,0),0)),"Missing Data")</f>
        <v>Missing Data</v>
      </c>
      <c r="P1621" s="5" t="str">
        <f t="array" ref="P1621">IFERROR(INDEX(Data!$H$2:$H$1823,MATCH('Ratios - Total'!$C1621,IF(Data!$A$2:$A$1823='Ratios - Total'!$A1621,Data!$C$2:$C$1823,0),0))/INDEX(Data!$G$2:$G$1823,MATCH('Ratios - Total'!$C1621,IF(Data!$A$2:$A$1823='Ratios - Total'!$A1621,Data!$C$2:$C$1823,0),0)),"Missing Data")</f>
        <v>Missing Data</v>
      </c>
      <c r="Q1621" s="5"/>
      <c r="R1621" s="5" t="str">
        <f t="array" ref="R1621">IFERROR(INDEX(Data!$L$2:$L$1823,MATCH('Ratios - Total'!$C1621,IF(Data!$A$2:$A$1823='Ratios - Total'!$A1621,Data!$C$2:$C$1823,0),0))/INDEX(Data!$G$2:$G$1823,MATCH('Ratios - Total'!$C1621,IF(Data!$A$2:$A$1823='Ratios - Total'!$A1621,Data!$C$2:$C$1823,0),0)),"Missing Data")</f>
        <v>Missing Data</v>
      </c>
      <c r="S1621" s="5"/>
      <c r="T1621" s="5">
        <f t="array" ref="T1621">IFERROR(INDEX(Data!$H$2:$H$1823,MATCH('Ratios - Total'!$C1621,IF(Data!$A$2:$A$1823='Ratios - Total'!$A1621,Data!$C$2:$C$1823,0),0))/INDEX(Data!$L$2:$L$1823,MATCH('Ratios - Total'!$C1621,IF(Data!$A$2:$A$1823='Ratios - Total'!$A1621,Data!$C$2:$C$1823,0),0)),"Missing Data")</f>
        <v>100719.06566964416</v>
      </c>
      <c r="U1621" s="5">
        <f t="array" ref="U1621">IFERROR(INDEX(Data!$K$2:$K$1823,MATCH('Ratios - Total'!$C1621,IF(Data!$A$2:$A$1823='Ratios - Total'!$A1621,Data!$C$2:$C$1823,0),0))/INDEX(Data!$H$2:$H$1823,MATCH('Ratios - Total'!$C1621,IF(Data!$A$2:$A$1823='Ratios - Total'!$A1621,Data!$C$2:$C$1823,0),0)),"Missing Data")</f>
        <v>0.49243967936169125</v>
      </c>
      <c r="V1621" s="5">
        <f t="array" ref="V1621">IFERROR(INDEX(Data!$K$2:$K$1823,MATCH('Ratios - Total'!$C1621,IF(Data!$A$2:$A$1823='Ratios - Total'!$A1621,Data!$C$2:$C$1823,0),0))/INDEX(Data!$L$2:$L$1823,MATCH('Ratios - Total'!$C1621,IF(Data!$A$2:$A$1823='Ratios - Total'!$A1621,Data!$C$2:$C$1823,0),0)),"Missing Data")</f>
        <v>49598.064403968696</v>
      </c>
      <c r="W1621" s="5">
        <f t="shared" si="25"/>
        <v>51121.001265675462</v>
      </c>
      <c r="X1621" s="5" t="str">
        <f t="array" ref="X1621">IFERROR(INDEX(Data!$K$2:$K$1823,MATCH('Ratios - Total'!$C1621,IF(Data!$A$2:$A$1823='Ratios - Total'!$A1621,Data!$C$2:$C$1823,0),0))/INDEX(Data!$G$2:$G$1823,MATCH('Ratios - Total'!$C1621,IF(Data!$A$2:$A$1823='Ratios - Total'!$A1621,Data!$C$2:$C$1823,0),0)),"Missing Data")</f>
        <v>Missing Data</v>
      </c>
    </row>
    <row r="1622" spans="1:24" x14ac:dyDescent="0.25">
      <c r="A1622" s="22" t="s">
        <v>14</v>
      </c>
      <c r="B1622" s="22" t="s">
        <v>15</v>
      </c>
      <c r="C1622" s="22">
        <v>2009</v>
      </c>
      <c r="D1622" s="5">
        <f t="array" ref="D1622">IFERROR(INDEX(Data!$H$2:$H$1823,MATCH('Ratios - Total'!$C1622,IF(Data!$A$2:$A$1823='Ratios - Total'!$A1622,Data!$C$2:$C$1823,0),0))/INDEX(Data!$D$2:$D$1823,MATCH('Ratios - Total'!$C1622,IF(Data!$A$2:$A$1823='Ratios - Total'!$A1622,Data!$C$2:$C$1823,0),0)),"Missing Data")</f>
        <v>1652.153436460155</v>
      </c>
      <c r="E1622" s="22"/>
      <c r="F1622" s="5">
        <f t="array" ref="F1622">IFERROR(INDEX(Data!$G$2:$G$1823,MATCH('Ratios - Total'!$C1622,IF(Data!$A$2:$A$1823='Ratios - Total'!$A1622,Data!$C$2:$C$1823,0),0))/INDEX(Data!$D$2:$D$1823,MATCH('Ratios - Total'!$C1622,IF(Data!$A$2:$A$1823='Ratios - Total'!$A1622,Data!$C$2:$C$1823,0),0)),"Missing Data")</f>
        <v>0</v>
      </c>
      <c r="G1622" s="5"/>
      <c r="H1622" s="5" t="str">
        <f t="array" ref="H1622">IFERROR(INDEX(Data!$H$2:$H$1823,MATCH('Ratios - Total'!$C1622,IF(Data!$A$2:$A$1823='Ratios - Total'!$A1622,Data!$C$2:$C$1823,0),0))/INDEX(Data!$G$2:$G$1823,MATCH('Ratios - Total'!$C1622,IF(Data!$A$2:$A$1823='Ratios - Total'!$A1622,Data!$C$2:$C$1823,0),0)),"Missing Data")</f>
        <v>Missing Data</v>
      </c>
      <c r="I1622" s="5">
        <f t="array" ref="I1622">IFERROR(INDEX(Data!$G$2:$G$1823,MATCH('Ratios - Total'!$C1622,IF(Data!$A$2:$A$1823='Ratios - Total'!$A1622,Data!$C$2:$C$1823,0),0))/INDEX(Data!$D$2:$D$1823,MATCH('Ratios - Total'!$C1622,IF(Data!$A$2:$A$1823='Ratios - Total'!$A1622,Data!$C$2:$C$1823,0),0)),"Missing Data")</f>
        <v>0</v>
      </c>
      <c r="J1622" s="22"/>
      <c r="K1622" s="5">
        <f t="array" ref="K1622">IFERROR(INDEX(Data!$E$2:$E$1823,MATCH('Ratios - Total'!$C1622,IF(Data!$A$2:$A$1823='Ratios - Total'!$A1622,Data!$C$2:$C$1823,0),0))/INDEX(Data!$D$2:$D$1823,MATCH('Ratios - Total'!$C1622,IF(Data!$A$2:$A$1823='Ratios - Total'!$A1622,Data!$C$2:$C$1823,0),0)),"Missing Data")</f>
        <v>0</v>
      </c>
      <c r="L1622" s="5"/>
      <c r="M1622" s="5" t="str">
        <f t="array" ref="M1622">IFERROR(INDEX(Data!$F$2:$F$1823,MATCH('Ratios - Total'!$C1622,IF(Data!$A$2:$A$1823='Ratios - Total'!$A1622,Data!$C$2:$C$1823,0),0))/INDEX(Data!$E$2:$E$1823,MATCH('Ratios - Total'!$C1622,IF(Data!$A$2:$A$1823='Ratios - Total'!$A1622,Data!$C$2:$C$1823,0),0)),"Missing Data")</f>
        <v>Missing Data</v>
      </c>
      <c r="N1622" s="5"/>
      <c r="O1622" s="5" t="str">
        <f t="array" ref="O1622">IFERROR(INDEX(Data!$G$2:$G$1823,MATCH('Ratios - Total'!$C1622,IF(Data!$A$2:$A$1823='Ratios - Total'!$A1622,Data!$C$2:$C$1823,0),0))/INDEX(Data!$F$2:$F$1823,MATCH('Ratios - Total'!$C1622,IF(Data!$A$2:$A$1823='Ratios - Total'!$A1622,Data!$C$2:$C$1823,0),0)),"Missing Data")</f>
        <v>Missing Data</v>
      </c>
      <c r="P1622" s="5" t="str">
        <f t="array" ref="P1622">IFERROR(INDEX(Data!$H$2:$H$1823,MATCH('Ratios - Total'!$C1622,IF(Data!$A$2:$A$1823='Ratios - Total'!$A1622,Data!$C$2:$C$1823,0),0))/INDEX(Data!$G$2:$G$1823,MATCH('Ratios - Total'!$C1622,IF(Data!$A$2:$A$1823='Ratios - Total'!$A1622,Data!$C$2:$C$1823,0),0)),"Missing Data")</f>
        <v>Missing Data</v>
      </c>
      <c r="Q1622" s="5"/>
      <c r="R1622" s="5" t="str">
        <f t="array" ref="R1622">IFERROR(INDEX(Data!$L$2:$L$1823,MATCH('Ratios - Total'!$C1622,IF(Data!$A$2:$A$1823='Ratios - Total'!$A1622,Data!$C$2:$C$1823,0),0))/INDEX(Data!$G$2:$G$1823,MATCH('Ratios - Total'!$C1622,IF(Data!$A$2:$A$1823='Ratios - Total'!$A1622,Data!$C$2:$C$1823,0),0)),"Missing Data")</f>
        <v>Missing Data</v>
      </c>
      <c r="S1622" s="5"/>
      <c r="T1622" s="5">
        <f t="array" ref="T1622">IFERROR(INDEX(Data!$H$2:$H$1823,MATCH('Ratios - Total'!$C1622,IF(Data!$A$2:$A$1823='Ratios - Total'!$A1622,Data!$C$2:$C$1823,0),0))/INDEX(Data!$L$2:$L$1823,MATCH('Ratios - Total'!$C1622,IF(Data!$A$2:$A$1823='Ratios - Total'!$A1622,Data!$C$2:$C$1823,0),0)),"Missing Data")</f>
        <v>77141.788487181897</v>
      </c>
      <c r="U1622" s="5">
        <f t="array" ref="U1622">IFERROR(INDEX(Data!$K$2:$K$1823,MATCH('Ratios - Total'!$C1622,IF(Data!$A$2:$A$1823='Ratios - Total'!$A1622,Data!$C$2:$C$1823,0),0))/INDEX(Data!$H$2:$H$1823,MATCH('Ratios - Total'!$C1622,IF(Data!$A$2:$A$1823='Ratios - Total'!$A1622,Data!$C$2:$C$1823,0),0)),"Missing Data")</f>
        <v>0.45704219459779832</v>
      </c>
      <c r="V1622" s="5">
        <f t="array" ref="V1622">IFERROR(INDEX(Data!$K$2:$K$1823,MATCH('Ratios - Total'!$C1622,IF(Data!$A$2:$A$1823='Ratios - Total'!$A1622,Data!$C$2:$C$1823,0),0))/INDEX(Data!$L$2:$L$1823,MATCH('Ratios - Total'!$C1622,IF(Data!$A$2:$A$1823='Ratios - Total'!$A1622,Data!$C$2:$C$1823,0),0)),"Missing Data")</f>
        <v>35257.052305380785</v>
      </c>
      <c r="W1622" s="5">
        <f t="shared" si="25"/>
        <v>41884.736181801112</v>
      </c>
      <c r="X1622" s="5" t="str">
        <f t="array" ref="X1622">IFERROR(INDEX(Data!$K$2:$K$1823,MATCH('Ratios - Total'!$C1622,IF(Data!$A$2:$A$1823='Ratios - Total'!$A1622,Data!$C$2:$C$1823,0),0))/INDEX(Data!$G$2:$G$1823,MATCH('Ratios - Total'!$C1622,IF(Data!$A$2:$A$1823='Ratios - Total'!$A1622,Data!$C$2:$C$1823,0),0)),"Missing Data")</f>
        <v>Missing Data</v>
      </c>
    </row>
    <row r="1623" spans="1:24" x14ac:dyDescent="0.25">
      <c r="A1623" s="22" t="s">
        <v>16</v>
      </c>
      <c r="B1623" s="22" t="s">
        <v>17</v>
      </c>
      <c r="C1623" s="22">
        <v>2009</v>
      </c>
      <c r="D1623" s="5">
        <f t="array" ref="D1623">IFERROR(INDEX(Data!$H$2:$H$1823,MATCH('Ratios - Total'!$C1623,IF(Data!$A$2:$A$1823='Ratios - Total'!$A1623,Data!$C$2:$C$1823,0),0))/INDEX(Data!$D$2:$D$1823,MATCH('Ratios - Total'!$C1623,IF(Data!$A$2:$A$1823='Ratios - Total'!$A1623,Data!$C$2:$C$1823,0),0)),"Missing Data")</f>
        <v>2403.0850587917876</v>
      </c>
      <c r="E1623" s="22"/>
      <c r="F1623" s="5">
        <f t="array" ref="F1623">IFERROR(INDEX(Data!$G$2:$G$1823,MATCH('Ratios - Total'!$C1623,IF(Data!$A$2:$A$1823='Ratios - Total'!$A1623,Data!$C$2:$C$1823,0),0))/INDEX(Data!$D$2:$D$1823,MATCH('Ratios - Total'!$C1623,IF(Data!$A$2:$A$1823='Ratios - Total'!$A1623,Data!$C$2:$C$1823,0),0)),"Missing Data")</f>
        <v>0</v>
      </c>
      <c r="G1623" s="5"/>
      <c r="H1623" s="5" t="str">
        <f t="array" ref="H1623">IFERROR(INDEX(Data!$H$2:$H$1823,MATCH('Ratios - Total'!$C1623,IF(Data!$A$2:$A$1823='Ratios - Total'!$A1623,Data!$C$2:$C$1823,0),0))/INDEX(Data!$G$2:$G$1823,MATCH('Ratios - Total'!$C1623,IF(Data!$A$2:$A$1823='Ratios - Total'!$A1623,Data!$C$2:$C$1823,0),0)),"Missing Data")</f>
        <v>Missing Data</v>
      </c>
      <c r="I1623" s="5">
        <f t="array" ref="I1623">IFERROR(INDEX(Data!$G$2:$G$1823,MATCH('Ratios - Total'!$C1623,IF(Data!$A$2:$A$1823='Ratios - Total'!$A1623,Data!$C$2:$C$1823,0),0))/INDEX(Data!$D$2:$D$1823,MATCH('Ratios - Total'!$C1623,IF(Data!$A$2:$A$1823='Ratios - Total'!$A1623,Data!$C$2:$C$1823,0),0)),"Missing Data")</f>
        <v>0</v>
      </c>
      <c r="J1623" s="22"/>
      <c r="K1623" s="5">
        <f t="array" ref="K1623">IFERROR(INDEX(Data!$E$2:$E$1823,MATCH('Ratios - Total'!$C1623,IF(Data!$A$2:$A$1823='Ratios - Total'!$A1623,Data!$C$2:$C$1823,0),0))/INDEX(Data!$D$2:$D$1823,MATCH('Ratios - Total'!$C1623,IF(Data!$A$2:$A$1823='Ratios - Total'!$A1623,Data!$C$2:$C$1823,0),0)),"Missing Data")</f>
        <v>0</v>
      </c>
      <c r="L1623" s="5"/>
      <c r="M1623" s="5" t="str">
        <f t="array" ref="M1623">IFERROR(INDEX(Data!$F$2:$F$1823,MATCH('Ratios - Total'!$C1623,IF(Data!$A$2:$A$1823='Ratios - Total'!$A1623,Data!$C$2:$C$1823,0),0))/INDEX(Data!$E$2:$E$1823,MATCH('Ratios - Total'!$C1623,IF(Data!$A$2:$A$1823='Ratios - Total'!$A1623,Data!$C$2:$C$1823,0),0)),"Missing Data")</f>
        <v>Missing Data</v>
      </c>
      <c r="N1623" s="5"/>
      <c r="O1623" s="5" t="str">
        <f t="array" ref="O1623">IFERROR(INDEX(Data!$G$2:$G$1823,MATCH('Ratios - Total'!$C1623,IF(Data!$A$2:$A$1823='Ratios - Total'!$A1623,Data!$C$2:$C$1823,0),0))/INDEX(Data!$F$2:$F$1823,MATCH('Ratios - Total'!$C1623,IF(Data!$A$2:$A$1823='Ratios - Total'!$A1623,Data!$C$2:$C$1823,0),0)),"Missing Data")</f>
        <v>Missing Data</v>
      </c>
      <c r="P1623" s="5" t="str">
        <f t="array" ref="P1623">IFERROR(INDEX(Data!$H$2:$H$1823,MATCH('Ratios - Total'!$C1623,IF(Data!$A$2:$A$1823='Ratios - Total'!$A1623,Data!$C$2:$C$1823,0),0))/INDEX(Data!$G$2:$G$1823,MATCH('Ratios - Total'!$C1623,IF(Data!$A$2:$A$1823='Ratios - Total'!$A1623,Data!$C$2:$C$1823,0),0)),"Missing Data")</f>
        <v>Missing Data</v>
      </c>
      <c r="Q1623" s="5"/>
      <c r="R1623" s="5" t="str">
        <f t="array" ref="R1623">IFERROR(INDEX(Data!$L$2:$L$1823,MATCH('Ratios - Total'!$C1623,IF(Data!$A$2:$A$1823='Ratios - Total'!$A1623,Data!$C$2:$C$1823,0),0))/INDEX(Data!$G$2:$G$1823,MATCH('Ratios - Total'!$C1623,IF(Data!$A$2:$A$1823='Ratios - Total'!$A1623,Data!$C$2:$C$1823,0),0)),"Missing Data")</f>
        <v>Missing Data</v>
      </c>
      <c r="S1623" s="5"/>
      <c r="T1623" s="5">
        <f t="array" ref="T1623">IFERROR(INDEX(Data!$H$2:$H$1823,MATCH('Ratios - Total'!$C1623,IF(Data!$A$2:$A$1823='Ratios - Total'!$A1623,Data!$C$2:$C$1823,0),0))/INDEX(Data!$L$2:$L$1823,MATCH('Ratios - Total'!$C1623,IF(Data!$A$2:$A$1823='Ratios - Total'!$A1623,Data!$C$2:$C$1823,0),0)),"Missing Data")</f>
        <v>93049.291573809343</v>
      </c>
      <c r="U1623" s="5">
        <f t="array" ref="U1623">IFERROR(INDEX(Data!$K$2:$K$1823,MATCH('Ratios - Total'!$C1623,IF(Data!$A$2:$A$1823='Ratios - Total'!$A1623,Data!$C$2:$C$1823,0),0))/INDEX(Data!$H$2:$H$1823,MATCH('Ratios - Total'!$C1623,IF(Data!$A$2:$A$1823='Ratios - Total'!$A1623,Data!$C$2:$C$1823,0),0)),"Missing Data")</f>
        <v>0.47830609212661968</v>
      </c>
      <c r="V1623" s="5">
        <f t="array" ref="V1623">IFERROR(INDEX(Data!$K$2:$K$1823,MATCH('Ratios - Total'!$C1623,IF(Data!$A$2:$A$1823='Ratios - Total'!$A1623,Data!$C$2:$C$1823,0),0))/INDEX(Data!$L$2:$L$1823,MATCH('Ratios - Total'!$C1623,IF(Data!$A$2:$A$1823='Ratios - Total'!$A1623,Data!$C$2:$C$1823,0),0)),"Missing Data")</f>
        <v>44506.043027819149</v>
      </c>
      <c r="W1623" s="5">
        <f t="shared" si="25"/>
        <v>48543.248545990195</v>
      </c>
      <c r="X1623" s="5" t="str">
        <f t="array" ref="X1623">IFERROR(INDEX(Data!$K$2:$K$1823,MATCH('Ratios - Total'!$C1623,IF(Data!$A$2:$A$1823='Ratios - Total'!$A1623,Data!$C$2:$C$1823,0),0))/INDEX(Data!$G$2:$G$1823,MATCH('Ratios - Total'!$C1623,IF(Data!$A$2:$A$1823='Ratios - Total'!$A1623,Data!$C$2:$C$1823,0),0)),"Missing Data")</f>
        <v>Missing Data</v>
      </c>
    </row>
    <row r="1624" spans="1:24" x14ac:dyDescent="0.25">
      <c r="A1624" s="22" t="s">
        <v>18</v>
      </c>
      <c r="B1624" s="22" t="s">
        <v>19</v>
      </c>
      <c r="C1624" s="22">
        <v>2009</v>
      </c>
      <c r="D1624" s="5">
        <f t="array" ref="D1624">IFERROR(INDEX(Data!$H$2:$H$1823,MATCH('Ratios - Total'!$C1624,IF(Data!$A$2:$A$1823='Ratios - Total'!$A1624,Data!$C$2:$C$1823,0),0))/INDEX(Data!$D$2:$D$1823,MATCH('Ratios - Total'!$C1624,IF(Data!$A$2:$A$1823='Ratios - Total'!$A1624,Data!$C$2:$C$1823,0),0)),"Missing Data")</f>
        <v>1916.8728112769561</v>
      </c>
      <c r="E1624" s="22"/>
      <c r="F1624" s="5">
        <f t="array" ref="F1624">IFERROR(INDEX(Data!$G$2:$G$1823,MATCH('Ratios - Total'!$C1624,IF(Data!$A$2:$A$1823='Ratios - Total'!$A1624,Data!$C$2:$C$1823,0),0))/INDEX(Data!$D$2:$D$1823,MATCH('Ratios - Total'!$C1624,IF(Data!$A$2:$A$1823='Ratios - Total'!$A1624,Data!$C$2:$C$1823,0),0)),"Missing Data")</f>
        <v>0</v>
      </c>
      <c r="G1624" s="5"/>
      <c r="H1624" s="5" t="str">
        <f t="array" ref="H1624">IFERROR(INDEX(Data!$H$2:$H$1823,MATCH('Ratios - Total'!$C1624,IF(Data!$A$2:$A$1823='Ratios - Total'!$A1624,Data!$C$2:$C$1823,0),0))/INDEX(Data!$G$2:$G$1823,MATCH('Ratios - Total'!$C1624,IF(Data!$A$2:$A$1823='Ratios - Total'!$A1624,Data!$C$2:$C$1823,0),0)),"Missing Data")</f>
        <v>Missing Data</v>
      </c>
      <c r="I1624" s="5">
        <f t="array" ref="I1624">IFERROR(INDEX(Data!$G$2:$G$1823,MATCH('Ratios - Total'!$C1624,IF(Data!$A$2:$A$1823='Ratios - Total'!$A1624,Data!$C$2:$C$1823,0),0))/INDEX(Data!$D$2:$D$1823,MATCH('Ratios - Total'!$C1624,IF(Data!$A$2:$A$1823='Ratios - Total'!$A1624,Data!$C$2:$C$1823,0),0)),"Missing Data")</f>
        <v>0</v>
      </c>
      <c r="J1624" s="22"/>
      <c r="K1624" s="5">
        <f t="array" ref="K1624">IFERROR(INDEX(Data!$E$2:$E$1823,MATCH('Ratios - Total'!$C1624,IF(Data!$A$2:$A$1823='Ratios - Total'!$A1624,Data!$C$2:$C$1823,0),0))/INDEX(Data!$D$2:$D$1823,MATCH('Ratios - Total'!$C1624,IF(Data!$A$2:$A$1823='Ratios - Total'!$A1624,Data!$C$2:$C$1823,0),0)),"Missing Data")</f>
        <v>0</v>
      </c>
      <c r="L1624" s="5"/>
      <c r="M1624" s="5" t="str">
        <f t="array" ref="M1624">IFERROR(INDEX(Data!$F$2:$F$1823,MATCH('Ratios - Total'!$C1624,IF(Data!$A$2:$A$1823='Ratios - Total'!$A1624,Data!$C$2:$C$1823,0),0))/INDEX(Data!$E$2:$E$1823,MATCH('Ratios - Total'!$C1624,IF(Data!$A$2:$A$1823='Ratios - Total'!$A1624,Data!$C$2:$C$1823,0),0)),"Missing Data")</f>
        <v>Missing Data</v>
      </c>
      <c r="N1624" s="5"/>
      <c r="O1624" s="5" t="str">
        <f t="array" ref="O1624">IFERROR(INDEX(Data!$G$2:$G$1823,MATCH('Ratios - Total'!$C1624,IF(Data!$A$2:$A$1823='Ratios - Total'!$A1624,Data!$C$2:$C$1823,0),0))/INDEX(Data!$F$2:$F$1823,MATCH('Ratios - Total'!$C1624,IF(Data!$A$2:$A$1823='Ratios - Total'!$A1624,Data!$C$2:$C$1823,0),0)),"Missing Data")</f>
        <v>Missing Data</v>
      </c>
      <c r="P1624" s="5" t="str">
        <f t="array" ref="P1624">IFERROR(INDEX(Data!$H$2:$H$1823,MATCH('Ratios - Total'!$C1624,IF(Data!$A$2:$A$1823='Ratios - Total'!$A1624,Data!$C$2:$C$1823,0),0))/INDEX(Data!$G$2:$G$1823,MATCH('Ratios - Total'!$C1624,IF(Data!$A$2:$A$1823='Ratios - Total'!$A1624,Data!$C$2:$C$1823,0),0)),"Missing Data")</f>
        <v>Missing Data</v>
      </c>
      <c r="Q1624" s="5"/>
      <c r="R1624" s="5" t="str">
        <f t="array" ref="R1624">IFERROR(INDEX(Data!$L$2:$L$1823,MATCH('Ratios - Total'!$C1624,IF(Data!$A$2:$A$1823='Ratios - Total'!$A1624,Data!$C$2:$C$1823,0),0))/INDEX(Data!$G$2:$G$1823,MATCH('Ratios - Total'!$C1624,IF(Data!$A$2:$A$1823='Ratios - Total'!$A1624,Data!$C$2:$C$1823,0),0)),"Missing Data")</f>
        <v>Missing Data</v>
      </c>
      <c r="S1624" s="5"/>
      <c r="T1624" s="5">
        <f t="array" ref="T1624">IFERROR(INDEX(Data!$H$2:$H$1823,MATCH('Ratios - Total'!$C1624,IF(Data!$A$2:$A$1823='Ratios - Total'!$A1624,Data!$C$2:$C$1823,0),0))/INDEX(Data!$L$2:$L$1823,MATCH('Ratios - Total'!$C1624,IF(Data!$A$2:$A$1823='Ratios - Total'!$A1624,Data!$C$2:$C$1823,0),0)),"Missing Data")</f>
        <v>112323.10369299514</v>
      </c>
      <c r="U1624" s="5">
        <f t="array" ref="U1624">IFERROR(INDEX(Data!$K$2:$K$1823,MATCH('Ratios - Total'!$C1624,IF(Data!$A$2:$A$1823='Ratios - Total'!$A1624,Data!$C$2:$C$1823,0),0))/INDEX(Data!$H$2:$H$1823,MATCH('Ratios - Total'!$C1624,IF(Data!$A$2:$A$1823='Ratios - Total'!$A1624,Data!$C$2:$C$1823,0),0)),"Missing Data")</f>
        <v>0.38957225017979413</v>
      </c>
      <c r="V1624" s="5">
        <f t="array" ref="V1624">IFERROR(INDEX(Data!$K$2:$K$1823,MATCH('Ratios - Total'!$C1624,IF(Data!$A$2:$A$1823='Ratios - Total'!$A1624,Data!$C$2:$C$1823,0),0))/INDEX(Data!$L$2:$L$1823,MATCH('Ratios - Total'!$C1624,IF(Data!$A$2:$A$1823='Ratios - Total'!$A1624,Data!$C$2:$C$1823,0),0)),"Missing Data")</f>
        <v>43757.964252858459</v>
      </c>
      <c r="W1624" s="5">
        <f t="shared" si="25"/>
        <v>68565.139440136671</v>
      </c>
      <c r="X1624" s="5" t="str">
        <f t="array" ref="X1624">IFERROR(INDEX(Data!$K$2:$K$1823,MATCH('Ratios - Total'!$C1624,IF(Data!$A$2:$A$1823='Ratios - Total'!$A1624,Data!$C$2:$C$1823,0),0))/INDEX(Data!$G$2:$G$1823,MATCH('Ratios - Total'!$C1624,IF(Data!$A$2:$A$1823='Ratios - Total'!$A1624,Data!$C$2:$C$1823,0),0)),"Missing Data")</f>
        <v>Missing Data</v>
      </c>
    </row>
    <row r="1625" spans="1:24" x14ac:dyDescent="0.25">
      <c r="A1625" s="22" t="s">
        <v>20</v>
      </c>
      <c r="B1625" s="22" t="s">
        <v>21</v>
      </c>
      <c r="C1625" s="22">
        <v>2009</v>
      </c>
      <c r="D1625" s="5">
        <f t="array" ref="D1625">IFERROR(INDEX(Data!$H$2:$H$1823,MATCH('Ratios - Total'!$C1625,IF(Data!$A$2:$A$1823='Ratios - Total'!$A1625,Data!$C$2:$C$1823,0),0))/INDEX(Data!$D$2:$D$1823,MATCH('Ratios - Total'!$C1625,IF(Data!$A$2:$A$1823='Ratios - Total'!$A1625,Data!$C$2:$C$1823,0),0)),"Missing Data")</f>
        <v>3519.5026780226535</v>
      </c>
      <c r="E1625" s="22"/>
      <c r="F1625" s="5">
        <f t="array" ref="F1625">IFERROR(INDEX(Data!$G$2:$G$1823,MATCH('Ratios - Total'!$C1625,IF(Data!$A$2:$A$1823='Ratios - Total'!$A1625,Data!$C$2:$C$1823,0),0))/INDEX(Data!$D$2:$D$1823,MATCH('Ratios - Total'!$C1625,IF(Data!$A$2:$A$1823='Ratios - Total'!$A1625,Data!$C$2:$C$1823,0),0)),"Missing Data")</f>
        <v>0</v>
      </c>
      <c r="G1625" s="5"/>
      <c r="H1625" s="5" t="str">
        <f t="array" ref="H1625">IFERROR(INDEX(Data!$H$2:$H$1823,MATCH('Ratios - Total'!$C1625,IF(Data!$A$2:$A$1823='Ratios - Total'!$A1625,Data!$C$2:$C$1823,0),0))/INDEX(Data!$G$2:$G$1823,MATCH('Ratios - Total'!$C1625,IF(Data!$A$2:$A$1823='Ratios - Total'!$A1625,Data!$C$2:$C$1823,0),0)),"Missing Data")</f>
        <v>Missing Data</v>
      </c>
      <c r="I1625" s="5">
        <f t="array" ref="I1625">IFERROR(INDEX(Data!$G$2:$G$1823,MATCH('Ratios - Total'!$C1625,IF(Data!$A$2:$A$1823='Ratios - Total'!$A1625,Data!$C$2:$C$1823,0),0))/INDEX(Data!$D$2:$D$1823,MATCH('Ratios - Total'!$C1625,IF(Data!$A$2:$A$1823='Ratios - Total'!$A1625,Data!$C$2:$C$1823,0),0)),"Missing Data")</f>
        <v>0</v>
      </c>
      <c r="J1625" s="22"/>
      <c r="K1625" s="5">
        <f t="array" ref="K1625">IFERROR(INDEX(Data!$E$2:$E$1823,MATCH('Ratios - Total'!$C1625,IF(Data!$A$2:$A$1823='Ratios - Total'!$A1625,Data!$C$2:$C$1823,0),0))/INDEX(Data!$D$2:$D$1823,MATCH('Ratios - Total'!$C1625,IF(Data!$A$2:$A$1823='Ratios - Total'!$A1625,Data!$C$2:$C$1823,0),0)),"Missing Data")</f>
        <v>0</v>
      </c>
      <c r="L1625" s="5"/>
      <c r="M1625" s="5" t="str">
        <f t="array" ref="M1625">IFERROR(INDEX(Data!$F$2:$F$1823,MATCH('Ratios - Total'!$C1625,IF(Data!$A$2:$A$1823='Ratios - Total'!$A1625,Data!$C$2:$C$1823,0),0))/INDEX(Data!$E$2:$E$1823,MATCH('Ratios - Total'!$C1625,IF(Data!$A$2:$A$1823='Ratios - Total'!$A1625,Data!$C$2:$C$1823,0),0)),"Missing Data")</f>
        <v>Missing Data</v>
      </c>
      <c r="N1625" s="5"/>
      <c r="O1625" s="5" t="str">
        <f t="array" ref="O1625">IFERROR(INDEX(Data!$G$2:$G$1823,MATCH('Ratios - Total'!$C1625,IF(Data!$A$2:$A$1823='Ratios - Total'!$A1625,Data!$C$2:$C$1823,0),0))/INDEX(Data!$F$2:$F$1823,MATCH('Ratios - Total'!$C1625,IF(Data!$A$2:$A$1823='Ratios - Total'!$A1625,Data!$C$2:$C$1823,0),0)),"Missing Data")</f>
        <v>Missing Data</v>
      </c>
      <c r="P1625" s="5" t="str">
        <f t="array" ref="P1625">IFERROR(INDEX(Data!$H$2:$H$1823,MATCH('Ratios - Total'!$C1625,IF(Data!$A$2:$A$1823='Ratios - Total'!$A1625,Data!$C$2:$C$1823,0),0))/INDEX(Data!$G$2:$G$1823,MATCH('Ratios - Total'!$C1625,IF(Data!$A$2:$A$1823='Ratios - Total'!$A1625,Data!$C$2:$C$1823,0),0)),"Missing Data")</f>
        <v>Missing Data</v>
      </c>
      <c r="Q1625" s="5"/>
      <c r="R1625" s="5" t="str">
        <f t="array" ref="R1625">IFERROR(INDEX(Data!$L$2:$L$1823,MATCH('Ratios - Total'!$C1625,IF(Data!$A$2:$A$1823='Ratios - Total'!$A1625,Data!$C$2:$C$1823,0),0))/INDEX(Data!$G$2:$G$1823,MATCH('Ratios - Total'!$C1625,IF(Data!$A$2:$A$1823='Ratios - Total'!$A1625,Data!$C$2:$C$1823,0),0)),"Missing Data")</f>
        <v>Missing Data</v>
      </c>
      <c r="S1625" s="5"/>
      <c r="T1625" s="5">
        <f t="array" ref="T1625">IFERROR(INDEX(Data!$H$2:$H$1823,MATCH('Ratios - Total'!$C1625,IF(Data!$A$2:$A$1823='Ratios - Total'!$A1625,Data!$C$2:$C$1823,0),0))/INDEX(Data!$L$2:$L$1823,MATCH('Ratios - Total'!$C1625,IF(Data!$A$2:$A$1823='Ratios - Total'!$A1625,Data!$C$2:$C$1823,0),0)),"Missing Data")</f>
        <v>262413.19803600654</v>
      </c>
      <c r="U1625" s="5">
        <f t="array" ref="U1625">IFERROR(INDEX(Data!$K$2:$K$1823,MATCH('Ratios - Total'!$C1625,IF(Data!$A$2:$A$1823='Ratios - Total'!$A1625,Data!$C$2:$C$1823,0),0))/INDEX(Data!$H$2:$H$1823,MATCH('Ratios - Total'!$C1625,IF(Data!$A$2:$A$1823='Ratios - Total'!$A1625,Data!$C$2:$C$1823,0),0)),"Missing Data")</f>
        <v>0.19663993426602569</v>
      </c>
      <c r="V1625" s="5">
        <f t="array" ref="V1625">IFERROR(INDEX(Data!$K$2:$K$1823,MATCH('Ratios - Total'!$C1625,IF(Data!$A$2:$A$1823='Ratios - Total'!$A1625,Data!$C$2:$C$1823,0),0))/INDEX(Data!$L$2:$L$1823,MATCH('Ratios - Total'!$C1625,IF(Data!$A$2:$A$1823='Ratios - Total'!$A1625,Data!$C$2:$C$1823,0),0)),"Missing Data")</f>
        <v>51600.914012337911</v>
      </c>
      <c r="W1625" s="5">
        <f t="shared" si="25"/>
        <v>210812.28402366862</v>
      </c>
      <c r="X1625" s="5" t="str">
        <f t="array" ref="X1625">IFERROR(INDEX(Data!$K$2:$K$1823,MATCH('Ratios - Total'!$C1625,IF(Data!$A$2:$A$1823='Ratios - Total'!$A1625,Data!$C$2:$C$1823,0),0))/INDEX(Data!$G$2:$G$1823,MATCH('Ratios - Total'!$C1625,IF(Data!$A$2:$A$1823='Ratios - Total'!$A1625,Data!$C$2:$C$1823,0),0)),"Missing Data")</f>
        <v>Missing Data</v>
      </c>
    </row>
    <row r="1626" spans="1:24" x14ac:dyDescent="0.25">
      <c r="A1626" s="22" t="s">
        <v>22</v>
      </c>
      <c r="B1626" s="22" t="s">
        <v>23</v>
      </c>
      <c r="C1626" s="22">
        <v>2009</v>
      </c>
      <c r="D1626" s="5">
        <f t="array" ref="D1626">IFERROR(INDEX(Data!$H$2:$H$1823,MATCH('Ratios - Total'!$C1626,IF(Data!$A$2:$A$1823='Ratios - Total'!$A1626,Data!$C$2:$C$1823,0),0))/INDEX(Data!$D$2:$D$1823,MATCH('Ratios - Total'!$C1626,IF(Data!$A$2:$A$1823='Ratios - Total'!$A1626,Data!$C$2:$C$1823,0),0)),"Missing Data")</f>
        <v>1506.9279023392073</v>
      </c>
      <c r="E1626" s="22"/>
      <c r="F1626" s="5">
        <f t="array" ref="F1626">IFERROR(INDEX(Data!$G$2:$G$1823,MATCH('Ratios - Total'!$C1626,IF(Data!$A$2:$A$1823='Ratios - Total'!$A1626,Data!$C$2:$C$1823,0),0))/INDEX(Data!$D$2:$D$1823,MATCH('Ratios - Total'!$C1626,IF(Data!$A$2:$A$1823='Ratios - Total'!$A1626,Data!$C$2:$C$1823,0),0)),"Missing Data")</f>
        <v>0</v>
      </c>
      <c r="G1626" s="5"/>
      <c r="H1626" s="5" t="str">
        <f t="array" ref="H1626">IFERROR(INDEX(Data!$H$2:$H$1823,MATCH('Ratios - Total'!$C1626,IF(Data!$A$2:$A$1823='Ratios - Total'!$A1626,Data!$C$2:$C$1823,0),0))/INDEX(Data!$G$2:$G$1823,MATCH('Ratios - Total'!$C1626,IF(Data!$A$2:$A$1823='Ratios - Total'!$A1626,Data!$C$2:$C$1823,0),0)),"Missing Data")</f>
        <v>Missing Data</v>
      </c>
      <c r="I1626" s="5">
        <f t="array" ref="I1626">IFERROR(INDEX(Data!$G$2:$G$1823,MATCH('Ratios - Total'!$C1626,IF(Data!$A$2:$A$1823='Ratios - Total'!$A1626,Data!$C$2:$C$1823,0),0))/INDEX(Data!$D$2:$D$1823,MATCH('Ratios - Total'!$C1626,IF(Data!$A$2:$A$1823='Ratios - Total'!$A1626,Data!$C$2:$C$1823,0),0)),"Missing Data")</f>
        <v>0</v>
      </c>
      <c r="J1626" s="22"/>
      <c r="K1626" s="5">
        <f t="array" ref="K1626">IFERROR(INDEX(Data!$E$2:$E$1823,MATCH('Ratios - Total'!$C1626,IF(Data!$A$2:$A$1823='Ratios - Total'!$A1626,Data!$C$2:$C$1823,0),0))/INDEX(Data!$D$2:$D$1823,MATCH('Ratios - Total'!$C1626,IF(Data!$A$2:$A$1823='Ratios - Total'!$A1626,Data!$C$2:$C$1823,0),0)),"Missing Data")</f>
        <v>0</v>
      </c>
      <c r="L1626" s="5"/>
      <c r="M1626" s="5" t="str">
        <f t="array" ref="M1626">IFERROR(INDEX(Data!$F$2:$F$1823,MATCH('Ratios - Total'!$C1626,IF(Data!$A$2:$A$1823='Ratios - Total'!$A1626,Data!$C$2:$C$1823,0),0))/INDEX(Data!$E$2:$E$1823,MATCH('Ratios - Total'!$C1626,IF(Data!$A$2:$A$1823='Ratios - Total'!$A1626,Data!$C$2:$C$1823,0),0)),"Missing Data")</f>
        <v>Missing Data</v>
      </c>
      <c r="N1626" s="5"/>
      <c r="O1626" s="5" t="str">
        <f t="array" ref="O1626">IFERROR(INDEX(Data!$G$2:$G$1823,MATCH('Ratios - Total'!$C1626,IF(Data!$A$2:$A$1823='Ratios - Total'!$A1626,Data!$C$2:$C$1823,0),0))/INDEX(Data!$F$2:$F$1823,MATCH('Ratios - Total'!$C1626,IF(Data!$A$2:$A$1823='Ratios - Total'!$A1626,Data!$C$2:$C$1823,0),0)),"Missing Data")</f>
        <v>Missing Data</v>
      </c>
      <c r="P1626" s="5" t="str">
        <f t="array" ref="P1626">IFERROR(INDEX(Data!$H$2:$H$1823,MATCH('Ratios - Total'!$C1626,IF(Data!$A$2:$A$1823='Ratios - Total'!$A1626,Data!$C$2:$C$1823,0),0))/INDEX(Data!$G$2:$G$1823,MATCH('Ratios - Total'!$C1626,IF(Data!$A$2:$A$1823='Ratios - Total'!$A1626,Data!$C$2:$C$1823,0),0)),"Missing Data")</f>
        <v>Missing Data</v>
      </c>
      <c r="Q1626" s="5"/>
      <c r="R1626" s="5" t="str">
        <f t="array" ref="R1626">IFERROR(INDEX(Data!$L$2:$L$1823,MATCH('Ratios - Total'!$C1626,IF(Data!$A$2:$A$1823='Ratios - Total'!$A1626,Data!$C$2:$C$1823,0),0))/INDEX(Data!$G$2:$G$1823,MATCH('Ratios - Total'!$C1626,IF(Data!$A$2:$A$1823='Ratios - Total'!$A1626,Data!$C$2:$C$1823,0),0)),"Missing Data")</f>
        <v>Missing Data</v>
      </c>
      <c r="S1626" s="5"/>
      <c r="T1626" s="5">
        <f t="array" ref="T1626">IFERROR(INDEX(Data!$H$2:$H$1823,MATCH('Ratios - Total'!$C1626,IF(Data!$A$2:$A$1823='Ratios - Total'!$A1626,Data!$C$2:$C$1823,0),0))/INDEX(Data!$L$2:$L$1823,MATCH('Ratios - Total'!$C1626,IF(Data!$A$2:$A$1823='Ratios - Total'!$A1626,Data!$C$2:$C$1823,0),0)),"Missing Data")</f>
        <v>84446.509848220827</v>
      </c>
      <c r="U1626" s="5">
        <f t="array" ref="U1626">IFERROR(INDEX(Data!$K$2:$K$1823,MATCH('Ratios - Total'!$C1626,IF(Data!$A$2:$A$1823='Ratios - Total'!$A1626,Data!$C$2:$C$1823,0),0))/INDEX(Data!$H$2:$H$1823,MATCH('Ratios - Total'!$C1626,IF(Data!$A$2:$A$1823='Ratios - Total'!$A1626,Data!$C$2:$C$1823,0),0)),"Missing Data")</f>
        <v>0.39722401943192009</v>
      </c>
      <c r="V1626" s="5">
        <f t="array" ref="V1626">IFERROR(INDEX(Data!$K$2:$K$1823,MATCH('Ratios - Total'!$C1626,IF(Data!$A$2:$A$1823='Ratios - Total'!$A1626,Data!$C$2:$C$1823,0),0))/INDEX(Data!$L$2:$L$1823,MATCH('Ratios - Total'!$C1626,IF(Data!$A$2:$A$1823='Ratios - Total'!$A1626,Data!$C$2:$C$1823,0),0)),"Missing Data")</f>
        <v>33544.182068907503</v>
      </c>
      <c r="W1626" s="5">
        <f t="shared" si="25"/>
        <v>50902.327779313324</v>
      </c>
      <c r="X1626" s="5" t="str">
        <f t="array" ref="X1626">IFERROR(INDEX(Data!$K$2:$K$1823,MATCH('Ratios - Total'!$C1626,IF(Data!$A$2:$A$1823='Ratios - Total'!$A1626,Data!$C$2:$C$1823,0),0))/INDEX(Data!$G$2:$G$1823,MATCH('Ratios - Total'!$C1626,IF(Data!$A$2:$A$1823='Ratios - Total'!$A1626,Data!$C$2:$C$1823,0),0)),"Missing Data")</f>
        <v>Missing Data</v>
      </c>
    </row>
    <row r="1627" spans="1:24" x14ac:dyDescent="0.25">
      <c r="A1627" s="22" t="s">
        <v>24</v>
      </c>
      <c r="B1627" s="22" t="s">
        <v>25</v>
      </c>
      <c r="C1627" s="22">
        <v>2009</v>
      </c>
      <c r="D1627" s="5">
        <f t="array" ref="D1627">IFERROR(INDEX(Data!$H$2:$H$1823,MATCH('Ratios - Total'!$C1627,IF(Data!$A$2:$A$1823='Ratios - Total'!$A1627,Data!$C$2:$C$1823,0),0))/INDEX(Data!$D$2:$D$1823,MATCH('Ratios - Total'!$C1627,IF(Data!$A$2:$A$1823='Ratios - Total'!$A1627,Data!$C$2:$C$1823,0),0)),"Missing Data")</f>
        <v>1935.5321126645204</v>
      </c>
      <c r="E1627" s="22"/>
      <c r="F1627" s="5">
        <f t="array" ref="F1627">IFERROR(INDEX(Data!$G$2:$G$1823,MATCH('Ratios - Total'!$C1627,IF(Data!$A$2:$A$1823='Ratios - Total'!$A1627,Data!$C$2:$C$1823,0),0))/INDEX(Data!$D$2:$D$1823,MATCH('Ratios - Total'!$C1627,IF(Data!$A$2:$A$1823='Ratios - Total'!$A1627,Data!$C$2:$C$1823,0),0)),"Missing Data")</f>
        <v>0</v>
      </c>
      <c r="G1627" s="5"/>
      <c r="H1627" s="5" t="str">
        <f t="array" ref="H1627">IFERROR(INDEX(Data!$H$2:$H$1823,MATCH('Ratios - Total'!$C1627,IF(Data!$A$2:$A$1823='Ratios - Total'!$A1627,Data!$C$2:$C$1823,0),0))/INDEX(Data!$G$2:$G$1823,MATCH('Ratios - Total'!$C1627,IF(Data!$A$2:$A$1823='Ratios - Total'!$A1627,Data!$C$2:$C$1823,0),0)),"Missing Data")</f>
        <v>Missing Data</v>
      </c>
      <c r="I1627" s="5">
        <f t="array" ref="I1627">IFERROR(INDEX(Data!$G$2:$G$1823,MATCH('Ratios - Total'!$C1627,IF(Data!$A$2:$A$1823='Ratios - Total'!$A1627,Data!$C$2:$C$1823,0),0))/INDEX(Data!$D$2:$D$1823,MATCH('Ratios - Total'!$C1627,IF(Data!$A$2:$A$1823='Ratios - Total'!$A1627,Data!$C$2:$C$1823,0),0)),"Missing Data")</f>
        <v>0</v>
      </c>
      <c r="J1627" s="22"/>
      <c r="K1627" s="5">
        <f t="array" ref="K1627">IFERROR(INDEX(Data!$E$2:$E$1823,MATCH('Ratios - Total'!$C1627,IF(Data!$A$2:$A$1823='Ratios - Total'!$A1627,Data!$C$2:$C$1823,0),0))/INDEX(Data!$D$2:$D$1823,MATCH('Ratios - Total'!$C1627,IF(Data!$A$2:$A$1823='Ratios - Total'!$A1627,Data!$C$2:$C$1823,0),0)),"Missing Data")</f>
        <v>0</v>
      </c>
      <c r="L1627" s="5"/>
      <c r="M1627" s="5" t="str">
        <f t="array" ref="M1627">IFERROR(INDEX(Data!$F$2:$F$1823,MATCH('Ratios - Total'!$C1627,IF(Data!$A$2:$A$1823='Ratios - Total'!$A1627,Data!$C$2:$C$1823,0),0))/INDEX(Data!$E$2:$E$1823,MATCH('Ratios - Total'!$C1627,IF(Data!$A$2:$A$1823='Ratios - Total'!$A1627,Data!$C$2:$C$1823,0),0)),"Missing Data")</f>
        <v>Missing Data</v>
      </c>
      <c r="N1627" s="5"/>
      <c r="O1627" s="5" t="str">
        <f t="array" ref="O1627">IFERROR(INDEX(Data!$G$2:$G$1823,MATCH('Ratios - Total'!$C1627,IF(Data!$A$2:$A$1823='Ratios - Total'!$A1627,Data!$C$2:$C$1823,0),0))/INDEX(Data!$F$2:$F$1823,MATCH('Ratios - Total'!$C1627,IF(Data!$A$2:$A$1823='Ratios - Total'!$A1627,Data!$C$2:$C$1823,0),0)),"Missing Data")</f>
        <v>Missing Data</v>
      </c>
      <c r="P1627" s="5" t="str">
        <f t="array" ref="P1627">IFERROR(INDEX(Data!$H$2:$H$1823,MATCH('Ratios - Total'!$C1627,IF(Data!$A$2:$A$1823='Ratios - Total'!$A1627,Data!$C$2:$C$1823,0),0))/INDEX(Data!$G$2:$G$1823,MATCH('Ratios - Total'!$C1627,IF(Data!$A$2:$A$1823='Ratios - Total'!$A1627,Data!$C$2:$C$1823,0),0)),"Missing Data")</f>
        <v>Missing Data</v>
      </c>
      <c r="Q1627" s="5"/>
      <c r="R1627" s="5" t="str">
        <f t="array" ref="R1627">IFERROR(INDEX(Data!$L$2:$L$1823,MATCH('Ratios - Total'!$C1627,IF(Data!$A$2:$A$1823='Ratios - Total'!$A1627,Data!$C$2:$C$1823,0),0))/INDEX(Data!$G$2:$G$1823,MATCH('Ratios - Total'!$C1627,IF(Data!$A$2:$A$1823='Ratios - Total'!$A1627,Data!$C$2:$C$1823,0),0)),"Missing Data")</f>
        <v>Missing Data</v>
      </c>
      <c r="S1627" s="5"/>
      <c r="T1627" s="5">
        <f t="array" ref="T1627">IFERROR(INDEX(Data!$H$2:$H$1823,MATCH('Ratios - Total'!$C1627,IF(Data!$A$2:$A$1823='Ratios - Total'!$A1627,Data!$C$2:$C$1823,0),0))/INDEX(Data!$L$2:$L$1823,MATCH('Ratios - Total'!$C1627,IF(Data!$A$2:$A$1823='Ratios - Total'!$A1627,Data!$C$2:$C$1823,0),0)),"Missing Data")</f>
        <v>73033.052064336225</v>
      </c>
      <c r="U1627" s="5">
        <f t="array" ref="U1627">IFERROR(INDEX(Data!$K$2:$K$1823,MATCH('Ratios - Total'!$C1627,IF(Data!$A$2:$A$1823='Ratios - Total'!$A1627,Data!$C$2:$C$1823,0),0))/INDEX(Data!$H$2:$H$1823,MATCH('Ratios - Total'!$C1627,IF(Data!$A$2:$A$1823='Ratios - Total'!$A1627,Data!$C$2:$C$1823,0),0)),"Missing Data")</f>
        <v>0.46533703171817392</v>
      </c>
      <c r="V1627" s="5">
        <f t="array" ref="V1627">IFERROR(INDEX(Data!$K$2:$K$1823,MATCH('Ratios - Total'!$C1627,IF(Data!$A$2:$A$1823='Ratios - Total'!$A1627,Data!$C$2:$C$1823,0),0))/INDEX(Data!$L$2:$L$1823,MATCH('Ratios - Total'!$C1627,IF(Data!$A$2:$A$1823='Ratios - Total'!$A1627,Data!$C$2:$C$1823,0),0)),"Missing Data")</f>
        <v>33984.98366493707</v>
      </c>
      <c r="W1627" s="5">
        <f t="shared" si="25"/>
        <v>39048.068399399155</v>
      </c>
      <c r="X1627" s="5" t="str">
        <f t="array" ref="X1627">IFERROR(INDEX(Data!$K$2:$K$1823,MATCH('Ratios - Total'!$C1627,IF(Data!$A$2:$A$1823='Ratios - Total'!$A1627,Data!$C$2:$C$1823,0),0))/INDEX(Data!$G$2:$G$1823,MATCH('Ratios - Total'!$C1627,IF(Data!$A$2:$A$1823='Ratios - Total'!$A1627,Data!$C$2:$C$1823,0),0)),"Missing Data")</f>
        <v>Missing Data</v>
      </c>
    </row>
    <row r="1628" spans="1:24" x14ac:dyDescent="0.25">
      <c r="A1628" s="22" t="s">
        <v>26</v>
      </c>
      <c r="B1628" s="22" t="s">
        <v>27</v>
      </c>
      <c r="C1628" s="22">
        <v>2009</v>
      </c>
      <c r="D1628" s="5">
        <f t="array" ref="D1628">IFERROR(INDEX(Data!$H$2:$H$1823,MATCH('Ratios - Total'!$C1628,IF(Data!$A$2:$A$1823='Ratios - Total'!$A1628,Data!$C$2:$C$1823,0),0))/INDEX(Data!$D$2:$D$1823,MATCH('Ratios - Total'!$C1628,IF(Data!$A$2:$A$1823='Ratios - Total'!$A1628,Data!$C$2:$C$1823,0),0)),"Missing Data")</f>
        <v>1744.6144602021063</v>
      </c>
      <c r="E1628" s="22"/>
      <c r="F1628" s="5">
        <f t="array" ref="F1628">IFERROR(INDEX(Data!$G$2:$G$1823,MATCH('Ratios - Total'!$C1628,IF(Data!$A$2:$A$1823='Ratios - Total'!$A1628,Data!$C$2:$C$1823,0),0))/INDEX(Data!$D$2:$D$1823,MATCH('Ratios - Total'!$C1628,IF(Data!$A$2:$A$1823='Ratios - Total'!$A1628,Data!$C$2:$C$1823,0),0)),"Missing Data")</f>
        <v>0</v>
      </c>
      <c r="G1628" s="5"/>
      <c r="H1628" s="5" t="str">
        <f t="array" ref="H1628">IFERROR(INDEX(Data!$H$2:$H$1823,MATCH('Ratios - Total'!$C1628,IF(Data!$A$2:$A$1823='Ratios - Total'!$A1628,Data!$C$2:$C$1823,0),0))/INDEX(Data!$G$2:$G$1823,MATCH('Ratios - Total'!$C1628,IF(Data!$A$2:$A$1823='Ratios - Total'!$A1628,Data!$C$2:$C$1823,0),0)),"Missing Data")</f>
        <v>Missing Data</v>
      </c>
      <c r="I1628" s="5">
        <f t="array" ref="I1628">IFERROR(INDEX(Data!$G$2:$G$1823,MATCH('Ratios - Total'!$C1628,IF(Data!$A$2:$A$1823='Ratios - Total'!$A1628,Data!$C$2:$C$1823,0),0))/INDEX(Data!$D$2:$D$1823,MATCH('Ratios - Total'!$C1628,IF(Data!$A$2:$A$1823='Ratios - Total'!$A1628,Data!$C$2:$C$1823,0),0)),"Missing Data")</f>
        <v>0</v>
      </c>
      <c r="J1628" s="22"/>
      <c r="K1628" s="5">
        <f t="array" ref="K1628">IFERROR(INDEX(Data!$E$2:$E$1823,MATCH('Ratios - Total'!$C1628,IF(Data!$A$2:$A$1823='Ratios - Total'!$A1628,Data!$C$2:$C$1823,0),0))/INDEX(Data!$D$2:$D$1823,MATCH('Ratios - Total'!$C1628,IF(Data!$A$2:$A$1823='Ratios - Total'!$A1628,Data!$C$2:$C$1823,0),0)),"Missing Data")</f>
        <v>0</v>
      </c>
      <c r="L1628" s="5"/>
      <c r="M1628" s="5" t="str">
        <f t="array" ref="M1628">IFERROR(INDEX(Data!$F$2:$F$1823,MATCH('Ratios - Total'!$C1628,IF(Data!$A$2:$A$1823='Ratios - Total'!$A1628,Data!$C$2:$C$1823,0),0))/INDEX(Data!$E$2:$E$1823,MATCH('Ratios - Total'!$C1628,IF(Data!$A$2:$A$1823='Ratios - Total'!$A1628,Data!$C$2:$C$1823,0),0)),"Missing Data")</f>
        <v>Missing Data</v>
      </c>
      <c r="N1628" s="5"/>
      <c r="O1628" s="5" t="str">
        <f t="array" ref="O1628">IFERROR(INDEX(Data!$G$2:$G$1823,MATCH('Ratios - Total'!$C1628,IF(Data!$A$2:$A$1823='Ratios - Total'!$A1628,Data!$C$2:$C$1823,0),0))/INDEX(Data!$F$2:$F$1823,MATCH('Ratios - Total'!$C1628,IF(Data!$A$2:$A$1823='Ratios - Total'!$A1628,Data!$C$2:$C$1823,0),0)),"Missing Data")</f>
        <v>Missing Data</v>
      </c>
      <c r="P1628" s="5" t="str">
        <f t="array" ref="P1628">IFERROR(INDEX(Data!$H$2:$H$1823,MATCH('Ratios - Total'!$C1628,IF(Data!$A$2:$A$1823='Ratios - Total'!$A1628,Data!$C$2:$C$1823,0),0))/INDEX(Data!$G$2:$G$1823,MATCH('Ratios - Total'!$C1628,IF(Data!$A$2:$A$1823='Ratios - Total'!$A1628,Data!$C$2:$C$1823,0),0)),"Missing Data")</f>
        <v>Missing Data</v>
      </c>
      <c r="Q1628" s="5"/>
      <c r="R1628" s="5" t="str">
        <f t="array" ref="R1628">IFERROR(INDEX(Data!$L$2:$L$1823,MATCH('Ratios - Total'!$C1628,IF(Data!$A$2:$A$1823='Ratios - Total'!$A1628,Data!$C$2:$C$1823,0),0))/INDEX(Data!$G$2:$G$1823,MATCH('Ratios - Total'!$C1628,IF(Data!$A$2:$A$1823='Ratios - Total'!$A1628,Data!$C$2:$C$1823,0),0)),"Missing Data")</f>
        <v>Missing Data</v>
      </c>
      <c r="S1628" s="5"/>
      <c r="T1628" s="5">
        <f t="array" ref="T1628">IFERROR(INDEX(Data!$H$2:$H$1823,MATCH('Ratios - Total'!$C1628,IF(Data!$A$2:$A$1823='Ratios - Total'!$A1628,Data!$C$2:$C$1823,0),0))/INDEX(Data!$L$2:$L$1823,MATCH('Ratios - Total'!$C1628,IF(Data!$A$2:$A$1823='Ratios - Total'!$A1628,Data!$C$2:$C$1823,0),0)),"Missing Data")</f>
        <v>83271.378770157724</v>
      </c>
      <c r="U1628" s="5">
        <f t="array" ref="U1628">IFERROR(INDEX(Data!$K$2:$K$1823,MATCH('Ratios - Total'!$C1628,IF(Data!$A$2:$A$1823='Ratios - Total'!$A1628,Data!$C$2:$C$1823,0),0))/INDEX(Data!$H$2:$H$1823,MATCH('Ratios - Total'!$C1628,IF(Data!$A$2:$A$1823='Ratios - Total'!$A1628,Data!$C$2:$C$1823,0),0)),"Missing Data")</f>
        <v>0.45509394835352746</v>
      </c>
      <c r="V1628" s="5">
        <f t="array" ref="V1628">IFERROR(INDEX(Data!$K$2:$K$1823,MATCH('Ratios - Total'!$C1628,IF(Data!$A$2:$A$1823='Ratios - Total'!$A1628,Data!$C$2:$C$1823,0),0))/INDEX(Data!$L$2:$L$1823,MATCH('Ratios - Total'!$C1628,IF(Data!$A$2:$A$1823='Ratios - Total'!$A1628,Data!$C$2:$C$1823,0),0)),"Missing Data")</f>
        <v>37896.300549353182</v>
      </c>
      <c r="W1628" s="5">
        <f t="shared" si="25"/>
        <v>45375.078220804542</v>
      </c>
      <c r="X1628" s="5" t="str">
        <f t="array" ref="X1628">IFERROR(INDEX(Data!$K$2:$K$1823,MATCH('Ratios - Total'!$C1628,IF(Data!$A$2:$A$1823='Ratios - Total'!$A1628,Data!$C$2:$C$1823,0),0))/INDEX(Data!$G$2:$G$1823,MATCH('Ratios - Total'!$C1628,IF(Data!$A$2:$A$1823='Ratios - Total'!$A1628,Data!$C$2:$C$1823,0),0)),"Missing Data")</f>
        <v>Missing Data</v>
      </c>
    </row>
    <row r="1629" spans="1:24" x14ac:dyDescent="0.25">
      <c r="A1629" s="22" t="s">
        <v>28</v>
      </c>
      <c r="B1629" s="22" t="s">
        <v>29</v>
      </c>
      <c r="C1629" s="22">
        <v>2009</v>
      </c>
      <c r="D1629" s="5">
        <f t="array" ref="D1629">IFERROR(INDEX(Data!$H$2:$H$1823,MATCH('Ratios - Total'!$C1629,IF(Data!$A$2:$A$1823='Ratios - Total'!$A1629,Data!$C$2:$C$1823,0),0))/INDEX(Data!$D$2:$D$1823,MATCH('Ratios - Total'!$C1629,IF(Data!$A$2:$A$1823='Ratios - Total'!$A1629,Data!$C$2:$C$1823,0),0)),"Missing Data")</f>
        <v>1295.9370165056332</v>
      </c>
      <c r="E1629" s="22"/>
      <c r="F1629" s="5">
        <f t="array" ref="F1629">IFERROR(INDEX(Data!$G$2:$G$1823,MATCH('Ratios - Total'!$C1629,IF(Data!$A$2:$A$1823='Ratios - Total'!$A1629,Data!$C$2:$C$1823,0),0))/INDEX(Data!$D$2:$D$1823,MATCH('Ratios - Total'!$C1629,IF(Data!$A$2:$A$1823='Ratios - Total'!$A1629,Data!$C$2:$C$1823,0),0)),"Missing Data")</f>
        <v>0</v>
      </c>
      <c r="G1629" s="5"/>
      <c r="H1629" s="5" t="str">
        <f t="array" ref="H1629">IFERROR(INDEX(Data!$H$2:$H$1823,MATCH('Ratios - Total'!$C1629,IF(Data!$A$2:$A$1823='Ratios - Total'!$A1629,Data!$C$2:$C$1823,0),0))/INDEX(Data!$G$2:$G$1823,MATCH('Ratios - Total'!$C1629,IF(Data!$A$2:$A$1823='Ratios - Total'!$A1629,Data!$C$2:$C$1823,0),0)),"Missing Data")</f>
        <v>Missing Data</v>
      </c>
      <c r="I1629" s="5">
        <f t="array" ref="I1629">IFERROR(INDEX(Data!$G$2:$G$1823,MATCH('Ratios - Total'!$C1629,IF(Data!$A$2:$A$1823='Ratios - Total'!$A1629,Data!$C$2:$C$1823,0),0))/INDEX(Data!$D$2:$D$1823,MATCH('Ratios - Total'!$C1629,IF(Data!$A$2:$A$1823='Ratios - Total'!$A1629,Data!$C$2:$C$1823,0),0)),"Missing Data")</f>
        <v>0</v>
      </c>
      <c r="J1629" s="22"/>
      <c r="K1629" s="5">
        <f t="array" ref="K1629">IFERROR(INDEX(Data!$E$2:$E$1823,MATCH('Ratios - Total'!$C1629,IF(Data!$A$2:$A$1823='Ratios - Total'!$A1629,Data!$C$2:$C$1823,0),0))/INDEX(Data!$D$2:$D$1823,MATCH('Ratios - Total'!$C1629,IF(Data!$A$2:$A$1823='Ratios - Total'!$A1629,Data!$C$2:$C$1823,0),0)),"Missing Data")</f>
        <v>0</v>
      </c>
      <c r="L1629" s="5"/>
      <c r="M1629" s="5" t="str">
        <f t="array" ref="M1629">IFERROR(INDEX(Data!$F$2:$F$1823,MATCH('Ratios - Total'!$C1629,IF(Data!$A$2:$A$1823='Ratios - Total'!$A1629,Data!$C$2:$C$1823,0),0))/INDEX(Data!$E$2:$E$1823,MATCH('Ratios - Total'!$C1629,IF(Data!$A$2:$A$1823='Ratios - Total'!$A1629,Data!$C$2:$C$1823,0),0)),"Missing Data")</f>
        <v>Missing Data</v>
      </c>
      <c r="N1629" s="5"/>
      <c r="O1629" s="5" t="str">
        <f t="array" ref="O1629">IFERROR(INDEX(Data!$G$2:$G$1823,MATCH('Ratios - Total'!$C1629,IF(Data!$A$2:$A$1823='Ratios - Total'!$A1629,Data!$C$2:$C$1823,0),0))/INDEX(Data!$F$2:$F$1823,MATCH('Ratios - Total'!$C1629,IF(Data!$A$2:$A$1823='Ratios - Total'!$A1629,Data!$C$2:$C$1823,0),0)),"Missing Data")</f>
        <v>Missing Data</v>
      </c>
      <c r="P1629" s="5" t="str">
        <f t="array" ref="P1629">IFERROR(INDEX(Data!$H$2:$H$1823,MATCH('Ratios - Total'!$C1629,IF(Data!$A$2:$A$1823='Ratios - Total'!$A1629,Data!$C$2:$C$1823,0),0))/INDEX(Data!$G$2:$G$1823,MATCH('Ratios - Total'!$C1629,IF(Data!$A$2:$A$1823='Ratios - Total'!$A1629,Data!$C$2:$C$1823,0),0)),"Missing Data")</f>
        <v>Missing Data</v>
      </c>
      <c r="Q1629" s="5"/>
      <c r="R1629" s="5" t="str">
        <f t="array" ref="R1629">IFERROR(INDEX(Data!$L$2:$L$1823,MATCH('Ratios - Total'!$C1629,IF(Data!$A$2:$A$1823='Ratios - Total'!$A1629,Data!$C$2:$C$1823,0),0))/INDEX(Data!$G$2:$G$1823,MATCH('Ratios - Total'!$C1629,IF(Data!$A$2:$A$1823='Ratios - Total'!$A1629,Data!$C$2:$C$1823,0),0)),"Missing Data")</f>
        <v>Missing Data</v>
      </c>
      <c r="S1629" s="5"/>
      <c r="T1629" s="5">
        <f t="array" ref="T1629">IFERROR(INDEX(Data!$H$2:$H$1823,MATCH('Ratios - Total'!$C1629,IF(Data!$A$2:$A$1823='Ratios - Total'!$A1629,Data!$C$2:$C$1823,0),0))/INDEX(Data!$L$2:$L$1823,MATCH('Ratios - Total'!$C1629,IF(Data!$A$2:$A$1823='Ratios - Total'!$A1629,Data!$C$2:$C$1823,0),0)),"Missing Data")</f>
        <v>64224.161193649175</v>
      </c>
      <c r="U1629" s="5">
        <f t="array" ref="U1629">IFERROR(INDEX(Data!$K$2:$K$1823,MATCH('Ratios - Total'!$C1629,IF(Data!$A$2:$A$1823='Ratios - Total'!$A1629,Data!$C$2:$C$1823,0),0))/INDEX(Data!$H$2:$H$1823,MATCH('Ratios - Total'!$C1629,IF(Data!$A$2:$A$1823='Ratios - Total'!$A1629,Data!$C$2:$C$1823,0),0)),"Missing Data")</f>
        <v>0.45445367199657133</v>
      </c>
      <c r="V1629" s="5">
        <f t="array" ref="V1629">IFERROR(INDEX(Data!$K$2:$K$1823,MATCH('Ratios - Total'!$C1629,IF(Data!$A$2:$A$1823='Ratios - Total'!$A1629,Data!$C$2:$C$1823,0),0))/INDEX(Data!$L$2:$L$1823,MATCH('Ratios - Total'!$C1629,IF(Data!$A$2:$A$1823='Ratios - Total'!$A1629,Data!$C$2:$C$1823,0),0)),"Missing Data")</f>
        <v>29186.905885353568</v>
      </c>
      <c r="W1629" s="5">
        <f t="shared" si="25"/>
        <v>35037.255308295607</v>
      </c>
      <c r="X1629" s="5" t="str">
        <f t="array" ref="X1629">IFERROR(INDEX(Data!$K$2:$K$1823,MATCH('Ratios - Total'!$C1629,IF(Data!$A$2:$A$1823='Ratios - Total'!$A1629,Data!$C$2:$C$1823,0),0))/INDEX(Data!$G$2:$G$1823,MATCH('Ratios - Total'!$C1629,IF(Data!$A$2:$A$1823='Ratios - Total'!$A1629,Data!$C$2:$C$1823,0),0)),"Missing Data")</f>
        <v>Missing Data</v>
      </c>
    </row>
    <row r="1630" spans="1:24" x14ac:dyDescent="0.25">
      <c r="A1630" s="22" t="s">
        <v>30</v>
      </c>
      <c r="B1630" s="22" t="s">
        <v>31</v>
      </c>
      <c r="C1630" s="22">
        <v>2009</v>
      </c>
      <c r="D1630" s="5">
        <f t="array" ref="D1630">IFERROR(INDEX(Data!$H$2:$H$1823,MATCH('Ratios - Total'!$C1630,IF(Data!$A$2:$A$1823='Ratios - Total'!$A1630,Data!$C$2:$C$1823,0),0))/INDEX(Data!$D$2:$D$1823,MATCH('Ratios - Total'!$C1630,IF(Data!$A$2:$A$1823='Ratios - Total'!$A1630,Data!$C$2:$C$1823,0),0)),"Missing Data")</f>
        <v>1937.4276868755558</v>
      </c>
      <c r="E1630" s="22"/>
      <c r="F1630" s="5">
        <f t="array" ref="F1630">IFERROR(INDEX(Data!$G$2:$G$1823,MATCH('Ratios - Total'!$C1630,IF(Data!$A$2:$A$1823='Ratios - Total'!$A1630,Data!$C$2:$C$1823,0),0))/INDEX(Data!$D$2:$D$1823,MATCH('Ratios - Total'!$C1630,IF(Data!$A$2:$A$1823='Ratios - Total'!$A1630,Data!$C$2:$C$1823,0),0)),"Missing Data")</f>
        <v>0</v>
      </c>
      <c r="G1630" s="5"/>
      <c r="H1630" s="5" t="str">
        <f t="array" ref="H1630">IFERROR(INDEX(Data!$H$2:$H$1823,MATCH('Ratios - Total'!$C1630,IF(Data!$A$2:$A$1823='Ratios - Total'!$A1630,Data!$C$2:$C$1823,0),0))/INDEX(Data!$G$2:$G$1823,MATCH('Ratios - Total'!$C1630,IF(Data!$A$2:$A$1823='Ratios - Total'!$A1630,Data!$C$2:$C$1823,0),0)),"Missing Data")</f>
        <v>Missing Data</v>
      </c>
      <c r="I1630" s="5">
        <f t="array" ref="I1630">IFERROR(INDEX(Data!$G$2:$G$1823,MATCH('Ratios - Total'!$C1630,IF(Data!$A$2:$A$1823='Ratios - Total'!$A1630,Data!$C$2:$C$1823,0),0))/INDEX(Data!$D$2:$D$1823,MATCH('Ratios - Total'!$C1630,IF(Data!$A$2:$A$1823='Ratios - Total'!$A1630,Data!$C$2:$C$1823,0),0)),"Missing Data")</f>
        <v>0</v>
      </c>
      <c r="J1630" s="22"/>
      <c r="K1630" s="5">
        <f t="array" ref="K1630">IFERROR(INDEX(Data!$E$2:$E$1823,MATCH('Ratios - Total'!$C1630,IF(Data!$A$2:$A$1823='Ratios - Total'!$A1630,Data!$C$2:$C$1823,0),0))/INDEX(Data!$D$2:$D$1823,MATCH('Ratios - Total'!$C1630,IF(Data!$A$2:$A$1823='Ratios - Total'!$A1630,Data!$C$2:$C$1823,0),0)),"Missing Data")</f>
        <v>0</v>
      </c>
      <c r="L1630" s="5"/>
      <c r="M1630" s="5" t="str">
        <f t="array" ref="M1630">IFERROR(INDEX(Data!$F$2:$F$1823,MATCH('Ratios - Total'!$C1630,IF(Data!$A$2:$A$1823='Ratios - Total'!$A1630,Data!$C$2:$C$1823,0),0))/INDEX(Data!$E$2:$E$1823,MATCH('Ratios - Total'!$C1630,IF(Data!$A$2:$A$1823='Ratios - Total'!$A1630,Data!$C$2:$C$1823,0),0)),"Missing Data")</f>
        <v>Missing Data</v>
      </c>
      <c r="N1630" s="5"/>
      <c r="O1630" s="5" t="str">
        <f t="array" ref="O1630">IFERROR(INDEX(Data!$G$2:$G$1823,MATCH('Ratios - Total'!$C1630,IF(Data!$A$2:$A$1823='Ratios - Total'!$A1630,Data!$C$2:$C$1823,0),0))/INDEX(Data!$F$2:$F$1823,MATCH('Ratios - Total'!$C1630,IF(Data!$A$2:$A$1823='Ratios - Total'!$A1630,Data!$C$2:$C$1823,0),0)),"Missing Data")</f>
        <v>Missing Data</v>
      </c>
      <c r="P1630" s="5" t="str">
        <f t="array" ref="P1630">IFERROR(INDEX(Data!$H$2:$H$1823,MATCH('Ratios - Total'!$C1630,IF(Data!$A$2:$A$1823='Ratios - Total'!$A1630,Data!$C$2:$C$1823,0),0))/INDEX(Data!$G$2:$G$1823,MATCH('Ratios - Total'!$C1630,IF(Data!$A$2:$A$1823='Ratios - Total'!$A1630,Data!$C$2:$C$1823,0),0)),"Missing Data")</f>
        <v>Missing Data</v>
      </c>
      <c r="Q1630" s="5"/>
      <c r="R1630" s="5" t="str">
        <f t="array" ref="R1630">IFERROR(INDEX(Data!$L$2:$L$1823,MATCH('Ratios - Total'!$C1630,IF(Data!$A$2:$A$1823='Ratios - Total'!$A1630,Data!$C$2:$C$1823,0),0))/INDEX(Data!$G$2:$G$1823,MATCH('Ratios - Total'!$C1630,IF(Data!$A$2:$A$1823='Ratios - Total'!$A1630,Data!$C$2:$C$1823,0),0)),"Missing Data")</f>
        <v>Missing Data</v>
      </c>
      <c r="S1630" s="5"/>
      <c r="T1630" s="5">
        <f t="array" ref="T1630">IFERROR(INDEX(Data!$H$2:$H$1823,MATCH('Ratios - Total'!$C1630,IF(Data!$A$2:$A$1823='Ratios - Total'!$A1630,Data!$C$2:$C$1823,0),0))/INDEX(Data!$L$2:$L$1823,MATCH('Ratios - Total'!$C1630,IF(Data!$A$2:$A$1823='Ratios - Total'!$A1630,Data!$C$2:$C$1823,0),0)),"Missing Data")</f>
        <v>88167.025245107623</v>
      </c>
      <c r="U1630" s="5">
        <f t="array" ref="U1630">IFERROR(INDEX(Data!$K$2:$K$1823,MATCH('Ratios - Total'!$C1630,IF(Data!$A$2:$A$1823='Ratios - Total'!$A1630,Data!$C$2:$C$1823,0),0))/INDEX(Data!$H$2:$H$1823,MATCH('Ratios - Total'!$C1630,IF(Data!$A$2:$A$1823='Ratios - Total'!$A1630,Data!$C$2:$C$1823,0),0)),"Missing Data")</f>
        <v>0.46698836502421343</v>
      </c>
      <c r="V1630" s="5">
        <f t="array" ref="V1630">IFERROR(INDEX(Data!$K$2:$K$1823,MATCH('Ratios - Total'!$C1630,IF(Data!$A$2:$A$1823='Ratios - Total'!$A1630,Data!$C$2:$C$1823,0),0))/INDEX(Data!$L$2:$L$1823,MATCH('Ratios - Total'!$C1630,IF(Data!$A$2:$A$1823='Ratios - Total'!$A1630,Data!$C$2:$C$1823,0),0)),"Missing Data")</f>
        <v>41172.974968261362</v>
      </c>
      <c r="W1630" s="5">
        <f t="shared" si="25"/>
        <v>46994.050276846261</v>
      </c>
      <c r="X1630" s="5" t="str">
        <f t="array" ref="X1630">IFERROR(INDEX(Data!$K$2:$K$1823,MATCH('Ratios - Total'!$C1630,IF(Data!$A$2:$A$1823='Ratios - Total'!$A1630,Data!$C$2:$C$1823,0),0))/INDEX(Data!$G$2:$G$1823,MATCH('Ratios - Total'!$C1630,IF(Data!$A$2:$A$1823='Ratios - Total'!$A1630,Data!$C$2:$C$1823,0),0)),"Missing Data")</f>
        <v>Missing Data</v>
      </c>
    </row>
    <row r="1631" spans="1:24" x14ac:dyDescent="0.25">
      <c r="A1631" s="22" t="s">
        <v>32</v>
      </c>
      <c r="B1631" s="22" t="s">
        <v>33</v>
      </c>
      <c r="C1631" s="22">
        <v>2009</v>
      </c>
      <c r="D1631" s="5">
        <f t="array" ref="D1631">IFERROR(INDEX(Data!$H$2:$H$1823,MATCH('Ratios - Total'!$C1631,IF(Data!$A$2:$A$1823='Ratios - Total'!$A1631,Data!$C$2:$C$1823,0),0))/INDEX(Data!$D$2:$D$1823,MATCH('Ratios - Total'!$C1631,IF(Data!$A$2:$A$1823='Ratios - Total'!$A1631,Data!$C$2:$C$1823,0),0)),"Missing Data")</f>
        <v>1530.6322366501145</v>
      </c>
      <c r="E1631" s="22"/>
      <c r="F1631" s="5">
        <f t="array" ref="F1631">IFERROR(INDEX(Data!$G$2:$G$1823,MATCH('Ratios - Total'!$C1631,IF(Data!$A$2:$A$1823='Ratios - Total'!$A1631,Data!$C$2:$C$1823,0),0))/INDEX(Data!$D$2:$D$1823,MATCH('Ratios - Total'!$C1631,IF(Data!$A$2:$A$1823='Ratios - Total'!$A1631,Data!$C$2:$C$1823,0),0)),"Missing Data")</f>
        <v>0</v>
      </c>
      <c r="G1631" s="5"/>
      <c r="H1631" s="5" t="str">
        <f t="array" ref="H1631">IFERROR(INDEX(Data!$H$2:$H$1823,MATCH('Ratios - Total'!$C1631,IF(Data!$A$2:$A$1823='Ratios - Total'!$A1631,Data!$C$2:$C$1823,0),0))/INDEX(Data!$G$2:$G$1823,MATCH('Ratios - Total'!$C1631,IF(Data!$A$2:$A$1823='Ratios - Total'!$A1631,Data!$C$2:$C$1823,0),0)),"Missing Data")</f>
        <v>Missing Data</v>
      </c>
      <c r="I1631" s="5">
        <f t="array" ref="I1631">IFERROR(INDEX(Data!$G$2:$G$1823,MATCH('Ratios - Total'!$C1631,IF(Data!$A$2:$A$1823='Ratios - Total'!$A1631,Data!$C$2:$C$1823,0),0))/INDEX(Data!$D$2:$D$1823,MATCH('Ratios - Total'!$C1631,IF(Data!$A$2:$A$1823='Ratios - Total'!$A1631,Data!$C$2:$C$1823,0),0)),"Missing Data")</f>
        <v>0</v>
      </c>
      <c r="J1631" s="22"/>
      <c r="K1631" s="5">
        <f t="array" ref="K1631">IFERROR(INDEX(Data!$E$2:$E$1823,MATCH('Ratios - Total'!$C1631,IF(Data!$A$2:$A$1823='Ratios - Total'!$A1631,Data!$C$2:$C$1823,0),0))/INDEX(Data!$D$2:$D$1823,MATCH('Ratios - Total'!$C1631,IF(Data!$A$2:$A$1823='Ratios - Total'!$A1631,Data!$C$2:$C$1823,0),0)),"Missing Data")</f>
        <v>0</v>
      </c>
      <c r="L1631" s="5"/>
      <c r="M1631" s="5" t="str">
        <f t="array" ref="M1631">IFERROR(INDEX(Data!$F$2:$F$1823,MATCH('Ratios - Total'!$C1631,IF(Data!$A$2:$A$1823='Ratios - Total'!$A1631,Data!$C$2:$C$1823,0),0))/INDEX(Data!$E$2:$E$1823,MATCH('Ratios - Total'!$C1631,IF(Data!$A$2:$A$1823='Ratios - Total'!$A1631,Data!$C$2:$C$1823,0),0)),"Missing Data")</f>
        <v>Missing Data</v>
      </c>
      <c r="N1631" s="5"/>
      <c r="O1631" s="5" t="str">
        <f t="array" ref="O1631">IFERROR(INDEX(Data!$G$2:$G$1823,MATCH('Ratios - Total'!$C1631,IF(Data!$A$2:$A$1823='Ratios - Total'!$A1631,Data!$C$2:$C$1823,0),0))/INDEX(Data!$F$2:$F$1823,MATCH('Ratios - Total'!$C1631,IF(Data!$A$2:$A$1823='Ratios - Total'!$A1631,Data!$C$2:$C$1823,0),0)),"Missing Data")</f>
        <v>Missing Data</v>
      </c>
      <c r="P1631" s="5" t="str">
        <f t="array" ref="P1631">IFERROR(INDEX(Data!$H$2:$H$1823,MATCH('Ratios - Total'!$C1631,IF(Data!$A$2:$A$1823='Ratios - Total'!$A1631,Data!$C$2:$C$1823,0),0))/INDEX(Data!$G$2:$G$1823,MATCH('Ratios - Total'!$C1631,IF(Data!$A$2:$A$1823='Ratios - Total'!$A1631,Data!$C$2:$C$1823,0),0)),"Missing Data")</f>
        <v>Missing Data</v>
      </c>
      <c r="Q1631" s="5"/>
      <c r="R1631" s="5" t="str">
        <f t="array" ref="R1631">IFERROR(INDEX(Data!$L$2:$L$1823,MATCH('Ratios - Total'!$C1631,IF(Data!$A$2:$A$1823='Ratios - Total'!$A1631,Data!$C$2:$C$1823,0),0))/INDEX(Data!$G$2:$G$1823,MATCH('Ratios - Total'!$C1631,IF(Data!$A$2:$A$1823='Ratios - Total'!$A1631,Data!$C$2:$C$1823,0),0)),"Missing Data")</f>
        <v>Missing Data</v>
      </c>
      <c r="S1631" s="5"/>
      <c r="T1631" s="5">
        <f t="array" ref="T1631">IFERROR(INDEX(Data!$H$2:$H$1823,MATCH('Ratios - Total'!$C1631,IF(Data!$A$2:$A$1823='Ratios - Total'!$A1631,Data!$C$2:$C$1823,0),0))/INDEX(Data!$L$2:$L$1823,MATCH('Ratios - Total'!$C1631,IF(Data!$A$2:$A$1823='Ratios - Total'!$A1631,Data!$C$2:$C$1823,0),0)),"Missing Data")</f>
        <v>67158.351766440013</v>
      </c>
      <c r="U1631" s="5">
        <f t="array" ref="U1631">IFERROR(INDEX(Data!$K$2:$K$1823,MATCH('Ratios - Total'!$C1631,IF(Data!$A$2:$A$1823='Ratios - Total'!$A1631,Data!$C$2:$C$1823,0),0))/INDEX(Data!$H$2:$H$1823,MATCH('Ratios - Total'!$C1631,IF(Data!$A$2:$A$1823='Ratios - Total'!$A1631,Data!$C$2:$C$1823,0),0)),"Missing Data")</f>
        <v>0.50254664845425923</v>
      </c>
      <c r="V1631" s="5">
        <f t="array" ref="V1631">IFERROR(INDEX(Data!$K$2:$K$1823,MATCH('Ratios - Total'!$C1631,IF(Data!$A$2:$A$1823='Ratios - Total'!$A1631,Data!$C$2:$C$1823,0),0))/INDEX(Data!$L$2:$L$1823,MATCH('Ratios - Total'!$C1631,IF(Data!$A$2:$A$1823='Ratios - Total'!$A1631,Data!$C$2:$C$1823,0),0)),"Missing Data")</f>
        <v>33750.204595936608</v>
      </c>
      <c r="W1631" s="5">
        <f t="shared" si="25"/>
        <v>33408.147170503406</v>
      </c>
      <c r="X1631" s="5" t="str">
        <f t="array" ref="X1631">IFERROR(INDEX(Data!$K$2:$K$1823,MATCH('Ratios - Total'!$C1631,IF(Data!$A$2:$A$1823='Ratios - Total'!$A1631,Data!$C$2:$C$1823,0),0))/INDEX(Data!$G$2:$G$1823,MATCH('Ratios - Total'!$C1631,IF(Data!$A$2:$A$1823='Ratios - Total'!$A1631,Data!$C$2:$C$1823,0),0)),"Missing Data")</f>
        <v>Missing Data</v>
      </c>
    </row>
    <row r="1632" spans="1:24" x14ac:dyDescent="0.25">
      <c r="A1632" s="22" t="s">
        <v>34</v>
      </c>
      <c r="B1632" s="22" t="s">
        <v>35</v>
      </c>
      <c r="C1632" s="22">
        <v>2009</v>
      </c>
      <c r="D1632" s="5">
        <f t="array" ref="D1632">IFERROR(INDEX(Data!$H$2:$H$1823,MATCH('Ratios - Total'!$C1632,IF(Data!$A$2:$A$1823='Ratios - Total'!$A1632,Data!$C$2:$C$1823,0),0))/INDEX(Data!$D$2:$D$1823,MATCH('Ratios - Total'!$C1632,IF(Data!$A$2:$A$1823='Ratios - Total'!$A1632,Data!$C$2:$C$1823,0),0)),"Missing Data")</f>
        <v>1789.6237319766426</v>
      </c>
      <c r="E1632" s="22"/>
      <c r="F1632" s="5">
        <f t="array" ref="F1632">IFERROR(INDEX(Data!$G$2:$G$1823,MATCH('Ratios - Total'!$C1632,IF(Data!$A$2:$A$1823='Ratios - Total'!$A1632,Data!$C$2:$C$1823,0),0))/INDEX(Data!$D$2:$D$1823,MATCH('Ratios - Total'!$C1632,IF(Data!$A$2:$A$1823='Ratios - Total'!$A1632,Data!$C$2:$C$1823,0),0)),"Missing Data")</f>
        <v>0</v>
      </c>
      <c r="G1632" s="5"/>
      <c r="H1632" s="5" t="str">
        <f t="array" ref="H1632">IFERROR(INDEX(Data!$H$2:$H$1823,MATCH('Ratios - Total'!$C1632,IF(Data!$A$2:$A$1823='Ratios - Total'!$A1632,Data!$C$2:$C$1823,0),0))/INDEX(Data!$G$2:$G$1823,MATCH('Ratios - Total'!$C1632,IF(Data!$A$2:$A$1823='Ratios - Total'!$A1632,Data!$C$2:$C$1823,0),0)),"Missing Data")</f>
        <v>Missing Data</v>
      </c>
      <c r="I1632" s="5">
        <f t="array" ref="I1632">IFERROR(INDEX(Data!$G$2:$G$1823,MATCH('Ratios - Total'!$C1632,IF(Data!$A$2:$A$1823='Ratios - Total'!$A1632,Data!$C$2:$C$1823,0),0))/INDEX(Data!$D$2:$D$1823,MATCH('Ratios - Total'!$C1632,IF(Data!$A$2:$A$1823='Ratios - Total'!$A1632,Data!$C$2:$C$1823,0),0)),"Missing Data")</f>
        <v>0</v>
      </c>
      <c r="J1632" s="22"/>
      <c r="K1632" s="5">
        <f t="array" ref="K1632">IFERROR(INDEX(Data!$E$2:$E$1823,MATCH('Ratios - Total'!$C1632,IF(Data!$A$2:$A$1823='Ratios - Total'!$A1632,Data!$C$2:$C$1823,0),0))/INDEX(Data!$D$2:$D$1823,MATCH('Ratios - Total'!$C1632,IF(Data!$A$2:$A$1823='Ratios - Total'!$A1632,Data!$C$2:$C$1823,0),0)),"Missing Data")</f>
        <v>0</v>
      </c>
      <c r="L1632" s="5"/>
      <c r="M1632" s="5" t="str">
        <f t="array" ref="M1632">IFERROR(INDEX(Data!$F$2:$F$1823,MATCH('Ratios - Total'!$C1632,IF(Data!$A$2:$A$1823='Ratios - Total'!$A1632,Data!$C$2:$C$1823,0),0))/INDEX(Data!$E$2:$E$1823,MATCH('Ratios - Total'!$C1632,IF(Data!$A$2:$A$1823='Ratios - Total'!$A1632,Data!$C$2:$C$1823,0),0)),"Missing Data")</f>
        <v>Missing Data</v>
      </c>
      <c r="N1632" s="5"/>
      <c r="O1632" s="5" t="str">
        <f t="array" ref="O1632">IFERROR(INDEX(Data!$G$2:$G$1823,MATCH('Ratios - Total'!$C1632,IF(Data!$A$2:$A$1823='Ratios - Total'!$A1632,Data!$C$2:$C$1823,0),0))/INDEX(Data!$F$2:$F$1823,MATCH('Ratios - Total'!$C1632,IF(Data!$A$2:$A$1823='Ratios - Total'!$A1632,Data!$C$2:$C$1823,0),0)),"Missing Data")</f>
        <v>Missing Data</v>
      </c>
      <c r="P1632" s="5" t="str">
        <f t="array" ref="P1632">IFERROR(INDEX(Data!$H$2:$H$1823,MATCH('Ratios - Total'!$C1632,IF(Data!$A$2:$A$1823='Ratios - Total'!$A1632,Data!$C$2:$C$1823,0),0))/INDEX(Data!$G$2:$G$1823,MATCH('Ratios - Total'!$C1632,IF(Data!$A$2:$A$1823='Ratios - Total'!$A1632,Data!$C$2:$C$1823,0),0)),"Missing Data")</f>
        <v>Missing Data</v>
      </c>
      <c r="Q1632" s="5"/>
      <c r="R1632" s="5" t="str">
        <f t="array" ref="R1632">IFERROR(INDEX(Data!$L$2:$L$1823,MATCH('Ratios - Total'!$C1632,IF(Data!$A$2:$A$1823='Ratios - Total'!$A1632,Data!$C$2:$C$1823,0),0))/INDEX(Data!$G$2:$G$1823,MATCH('Ratios - Total'!$C1632,IF(Data!$A$2:$A$1823='Ratios - Total'!$A1632,Data!$C$2:$C$1823,0),0)),"Missing Data")</f>
        <v>Missing Data</v>
      </c>
      <c r="S1632" s="5"/>
      <c r="T1632" s="5">
        <f t="array" ref="T1632">IFERROR(INDEX(Data!$H$2:$H$1823,MATCH('Ratios - Total'!$C1632,IF(Data!$A$2:$A$1823='Ratios - Total'!$A1632,Data!$C$2:$C$1823,0),0))/INDEX(Data!$L$2:$L$1823,MATCH('Ratios - Total'!$C1632,IF(Data!$A$2:$A$1823='Ratios - Total'!$A1632,Data!$C$2:$C$1823,0),0)),"Missing Data")</f>
        <v>74052.747499829449</v>
      </c>
      <c r="U1632" s="5">
        <f t="array" ref="U1632">IFERROR(INDEX(Data!$K$2:$K$1823,MATCH('Ratios - Total'!$C1632,IF(Data!$A$2:$A$1823='Ratios - Total'!$A1632,Data!$C$2:$C$1823,0),0))/INDEX(Data!$H$2:$H$1823,MATCH('Ratios - Total'!$C1632,IF(Data!$A$2:$A$1823='Ratios - Total'!$A1632,Data!$C$2:$C$1823,0),0)),"Missing Data")</f>
        <v>0.4467136723981317</v>
      </c>
      <c r="V1632" s="5">
        <f t="array" ref="V1632">IFERROR(INDEX(Data!$K$2:$K$1823,MATCH('Ratios - Total'!$C1632,IF(Data!$A$2:$A$1823='Ratios - Total'!$A1632,Data!$C$2:$C$1823,0),0))/INDEX(Data!$L$2:$L$1823,MATCH('Ratios - Total'!$C1632,IF(Data!$A$2:$A$1823='Ratios - Total'!$A1632,Data!$C$2:$C$1823,0),0)),"Missing Data")</f>
        <v>33080.374786820386</v>
      </c>
      <c r="W1632" s="5">
        <f t="shared" si="25"/>
        <v>40972.372713009063</v>
      </c>
      <c r="X1632" s="5" t="str">
        <f t="array" ref="X1632">IFERROR(INDEX(Data!$K$2:$K$1823,MATCH('Ratios - Total'!$C1632,IF(Data!$A$2:$A$1823='Ratios - Total'!$A1632,Data!$C$2:$C$1823,0),0))/INDEX(Data!$G$2:$G$1823,MATCH('Ratios - Total'!$C1632,IF(Data!$A$2:$A$1823='Ratios - Total'!$A1632,Data!$C$2:$C$1823,0),0)),"Missing Data")</f>
        <v>Missing Data</v>
      </c>
    </row>
    <row r="1633" spans="1:24" x14ac:dyDescent="0.25">
      <c r="A1633" s="22" t="s">
        <v>36</v>
      </c>
      <c r="B1633" s="22" t="s">
        <v>37</v>
      </c>
      <c r="C1633" s="22">
        <v>2009</v>
      </c>
      <c r="D1633" s="5">
        <f t="array" ref="D1633">IFERROR(INDEX(Data!$H$2:$H$1823,MATCH('Ratios - Total'!$C1633,IF(Data!$A$2:$A$1823='Ratios - Total'!$A1633,Data!$C$2:$C$1823,0),0))/INDEX(Data!$D$2:$D$1823,MATCH('Ratios - Total'!$C1633,IF(Data!$A$2:$A$1823='Ratios - Total'!$A1633,Data!$C$2:$C$1823,0),0)),"Missing Data")</f>
        <v>1917.381713020492</v>
      </c>
      <c r="E1633" s="22"/>
      <c r="F1633" s="5">
        <f t="array" ref="F1633">IFERROR(INDEX(Data!$G$2:$G$1823,MATCH('Ratios - Total'!$C1633,IF(Data!$A$2:$A$1823='Ratios - Total'!$A1633,Data!$C$2:$C$1823,0),0))/INDEX(Data!$D$2:$D$1823,MATCH('Ratios - Total'!$C1633,IF(Data!$A$2:$A$1823='Ratios - Total'!$A1633,Data!$C$2:$C$1823,0),0)),"Missing Data")</f>
        <v>0</v>
      </c>
      <c r="G1633" s="5"/>
      <c r="H1633" s="5" t="str">
        <f t="array" ref="H1633">IFERROR(INDEX(Data!$H$2:$H$1823,MATCH('Ratios - Total'!$C1633,IF(Data!$A$2:$A$1823='Ratios - Total'!$A1633,Data!$C$2:$C$1823,0),0))/INDEX(Data!$G$2:$G$1823,MATCH('Ratios - Total'!$C1633,IF(Data!$A$2:$A$1823='Ratios - Total'!$A1633,Data!$C$2:$C$1823,0),0)),"Missing Data")</f>
        <v>Missing Data</v>
      </c>
      <c r="I1633" s="5">
        <f t="array" ref="I1633">IFERROR(INDEX(Data!$G$2:$G$1823,MATCH('Ratios - Total'!$C1633,IF(Data!$A$2:$A$1823='Ratios - Total'!$A1633,Data!$C$2:$C$1823,0),0))/INDEX(Data!$D$2:$D$1823,MATCH('Ratios - Total'!$C1633,IF(Data!$A$2:$A$1823='Ratios - Total'!$A1633,Data!$C$2:$C$1823,0),0)),"Missing Data")</f>
        <v>0</v>
      </c>
      <c r="J1633" s="22"/>
      <c r="K1633" s="5">
        <f t="array" ref="K1633">IFERROR(INDEX(Data!$E$2:$E$1823,MATCH('Ratios - Total'!$C1633,IF(Data!$A$2:$A$1823='Ratios - Total'!$A1633,Data!$C$2:$C$1823,0),0))/INDEX(Data!$D$2:$D$1823,MATCH('Ratios - Total'!$C1633,IF(Data!$A$2:$A$1823='Ratios - Total'!$A1633,Data!$C$2:$C$1823,0),0)),"Missing Data")</f>
        <v>0</v>
      </c>
      <c r="L1633" s="5"/>
      <c r="M1633" s="5" t="str">
        <f t="array" ref="M1633">IFERROR(INDEX(Data!$F$2:$F$1823,MATCH('Ratios - Total'!$C1633,IF(Data!$A$2:$A$1823='Ratios - Total'!$A1633,Data!$C$2:$C$1823,0),0))/INDEX(Data!$E$2:$E$1823,MATCH('Ratios - Total'!$C1633,IF(Data!$A$2:$A$1823='Ratios - Total'!$A1633,Data!$C$2:$C$1823,0),0)),"Missing Data")</f>
        <v>Missing Data</v>
      </c>
      <c r="N1633" s="5"/>
      <c r="O1633" s="5" t="str">
        <f t="array" ref="O1633">IFERROR(INDEX(Data!$G$2:$G$1823,MATCH('Ratios - Total'!$C1633,IF(Data!$A$2:$A$1823='Ratios - Total'!$A1633,Data!$C$2:$C$1823,0),0))/INDEX(Data!$F$2:$F$1823,MATCH('Ratios - Total'!$C1633,IF(Data!$A$2:$A$1823='Ratios - Total'!$A1633,Data!$C$2:$C$1823,0),0)),"Missing Data")</f>
        <v>Missing Data</v>
      </c>
      <c r="P1633" s="5" t="str">
        <f t="array" ref="P1633">IFERROR(INDEX(Data!$H$2:$H$1823,MATCH('Ratios - Total'!$C1633,IF(Data!$A$2:$A$1823='Ratios - Total'!$A1633,Data!$C$2:$C$1823,0),0))/INDEX(Data!$G$2:$G$1823,MATCH('Ratios - Total'!$C1633,IF(Data!$A$2:$A$1823='Ratios - Total'!$A1633,Data!$C$2:$C$1823,0),0)),"Missing Data")</f>
        <v>Missing Data</v>
      </c>
      <c r="Q1633" s="5"/>
      <c r="R1633" s="5" t="str">
        <f t="array" ref="R1633">IFERROR(INDEX(Data!$L$2:$L$1823,MATCH('Ratios - Total'!$C1633,IF(Data!$A$2:$A$1823='Ratios - Total'!$A1633,Data!$C$2:$C$1823,0),0))/INDEX(Data!$G$2:$G$1823,MATCH('Ratios - Total'!$C1633,IF(Data!$A$2:$A$1823='Ratios - Total'!$A1633,Data!$C$2:$C$1823,0),0)),"Missing Data")</f>
        <v>Missing Data</v>
      </c>
      <c r="S1633" s="5"/>
      <c r="T1633" s="5">
        <f t="array" ref="T1633">IFERROR(INDEX(Data!$H$2:$H$1823,MATCH('Ratios - Total'!$C1633,IF(Data!$A$2:$A$1823='Ratios - Total'!$A1633,Data!$C$2:$C$1823,0),0))/INDEX(Data!$L$2:$L$1823,MATCH('Ratios - Total'!$C1633,IF(Data!$A$2:$A$1823='Ratios - Total'!$A1633,Data!$C$2:$C$1823,0),0)),"Missing Data")</f>
        <v>58500.009133600448</v>
      </c>
      <c r="U1633" s="5">
        <f t="array" ref="U1633">IFERROR(INDEX(Data!$K$2:$K$1823,MATCH('Ratios - Total'!$C1633,IF(Data!$A$2:$A$1823='Ratios - Total'!$A1633,Data!$C$2:$C$1823,0),0))/INDEX(Data!$H$2:$H$1823,MATCH('Ratios - Total'!$C1633,IF(Data!$A$2:$A$1823='Ratios - Total'!$A1633,Data!$C$2:$C$1823,0),0)),"Missing Data")</f>
        <v>0.50681890258663287</v>
      </c>
      <c r="V1633" s="5">
        <f t="array" ref="V1633">IFERROR(INDEX(Data!$K$2:$K$1823,MATCH('Ratios - Total'!$C1633,IF(Data!$A$2:$A$1823='Ratios - Total'!$A1633,Data!$C$2:$C$1823,0),0))/INDEX(Data!$L$2:$L$1823,MATCH('Ratios - Total'!$C1633,IF(Data!$A$2:$A$1823='Ratios - Total'!$A1633,Data!$C$2:$C$1823,0),0)),"Missing Data")</f>
        <v>29648.910430399381</v>
      </c>
      <c r="W1633" s="5">
        <f t="shared" si="25"/>
        <v>28851.098703201067</v>
      </c>
      <c r="X1633" s="5" t="str">
        <f t="array" ref="X1633">IFERROR(INDEX(Data!$K$2:$K$1823,MATCH('Ratios - Total'!$C1633,IF(Data!$A$2:$A$1823='Ratios - Total'!$A1633,Data!$C$2:$C$1823,0),0))/INDEX(Data!$G$2:$G$1823,MATCH('Ratios - Total'!$C1633,IF(Data!$A$2:$A$1823='Ratios - Total'!$A1633,Data!$C$2:$C$1823,0),0)),"Missing Data")</f>
        <v>Missing Data</v>
      </c>
    </row>
    <row r="1634" spans="1:24" x14ac:dyDescent="0.25">
      <c r="A1634" s="22" t="s">
        <v>38</v>
      </c>
      <c r="B1634" s="22" t="s">
        <v>39</v>
      </c>
      <c r="C1634" s="22">
        <v>2009</v>
      </c>
      <c r="D1634" s="5">
        <f t="array" ref="D1634">IFERROR(INDEX(Data!$H$2:$H$1823,MATCH('Ratios - Total'!$C1634,IF(Data!$A$2:$A$1823='Ratios - Total'!$A1634,Data!$C$2:$C$1823,0),0))/INDEX(Data!$D$2:$D$1823,MATCH('Ratios - Total'!$C1634,IF(Data!$A$2:$A$1823='Ratios - Total'!$A1634,Data!$C$2:$C$1823,0),0)),"Missing Data")</f>
        <v>1460.5241679897078</v>
      </c>
      <c r="E1634" s="22"/>
      <c r="F1634" s="5">
        <f t="array" ref="F1634">IFERROR(INDEX(Data!$G$2:$G$1823,MATCH('Ratios - Total'!$C1634,IF(Data!$A$2:$A$1823='Ratios - Total'!$A1634,Data!$C$2:$C$1823,0),0))/INDEX(Data!$D$2:$D$1823,MATCH('Ratios - Total'!$C1634,IF(Data!$A$2:$A$1823='Ratios - Total'!$A1634,Data!$C$2:$C$1823,0),0)),"Missing Data")</f>
        <v>0</v>
      </c>
      <c r="G1634" s="5"/>
      <c r="H1634" s="5" t="str">
        <f t="array" ref="H1634">IFERROR(INDEX(Data!$H$2:$H$1823,MATCH('Ratios - Total'!$C1634,IF(Data!$A$2:$A$1823='Ratios - Total'!$A1634,Data!$C$2:$C$1823,0),0))/INDEX(Data!$G$2:$G$1823,MATCH('Ratios - Total'!$C1634,IF(Data!$A$2:$A$1823='Ratios - Total'!$A1634,Data!$C$2:$C$1823,0),0)),"Missing Data")</f>
        <v>Missing Data</v>
      </c>
      <c r="I1634" s="5">
        <f t="array" ref="I1634">IFERROR(INDEX(Data!$G$2:$G$1823,MATCH('Ratios - Total'!$C1634,IF(Data!$A$2:$A$1823='Ratios - Total'!$A1634,Data!$C$2:$C$1823,0),0))/INDEX(Data!$D$2:$D$1823,MATCH('Ratios - Total'!$C1634,IF(Data!$A$2:$A$1823='Ratios - Total'!$A1634,Data!$C$2:$C$1823,0),0)),"Missing Data")</f>
        <v>0</v>
      </c>
      <c r="J1634" s="22"/>
      <c r="K1634" s="5">
        <f t="array" ref="K1634">IFERROR(INDEX(Data!$E$2:$E$1823,MATCH('Ratios - Total'!$C1634,IF(Data!$A$2:$A$1823='Ratios - Total'!$A1634,Data!$C$2:$C$1823,0),0))/INDEX(Data!$D$2:$D$1823,MATCH('Ratios - Total'!$C1634,IF(Data!$A$2:$A$1823='Ratios - Total'!$A1634,Data!$C$2:$C$1823,0),0)),"Missing Data")</f>
        <v>0</v>
      </c>
      <c r="L1634" s="5"/>
      <c r="M1634" s="5" t="str">
        <f t="array" ref="M1634">IFERROR(INDEX(Data!$F$2:$F$1823,MATCH('Ratios - Total'!$C1634,IF(Data!$A$2:$A$1823='Ratios - Total'!$A1634,Data!$C$2:$C$1823,0),0))/INDEX(Data!$E$2:$E$1823,MATCH('Ratios - Total'!$C1634,IF(Data!$A$2:$A$1823='Ratios - Total'!$A1634,Data!$C$2:$C$1823,0),0)),"Missing Data")</f>
        <v>Missing Data</v>
      </c>
      <c r="N1634" s="5"/>
      <c r="O1634" s="5" t="str">
        <f t="array" ref="O1634">IFERROR(INDEX(Data!$G$2:$G$1823,MATCH('Ratios - Total'!$C1634,IF(Data!$A$2:$A$1823='Ratios - Total'!$A1634,Data!$C$2:$C$1823,0),0))/INDEX(Data!$F$2:$F$1823,MATCH('Ratios - Total'!$C1634,IF(Data!$A$2:$A$1823='Ratios - Total'!$A1634,Data!$C$2:$C$1823,0),0)),"Missing Data")</f>
        <v>Missing Data</v>
      </c>
      <c r="P1634" s="5" t="str">
        <f t="array" ref="P1634">IFERROR(INDEX(Data!$H$2:$H$1823,MATCH('Ratios - Total'!$C1634,IF(Data!$A$2:$A$1823='Ratios - Total'!$A1634,Data!$C$2:$C$1823,0),0))/INDEX(Data!$G$2:$G$1823,MATCH('Ratios - Total'!$C1634,IF(Data!$A$2:$A$1823='Ratios - Total'!$A1634,Data!$C$2:$C$1823,0),0)),"Missing Data")</f>
        <v>Missing Data</v>
      </c>
      <c r="Q1634" s="5"/>
      <c r="R1634" s="5" t="str">
        <f t="array" ref="R1634">IFERROR(INDEX(Data!$L$2:$L$1823,MATCH('Ratios - Total'!$C1634,IF(Data!$A$2:$A$1823='Ratios - Total'!$A1634,Data!$C$2:$C$1823,0),0))/INDEX(Data!$G$2:$G$1823,MATCH('Ratios - Total'!$C1634,IF(Data!$A$2:$A$1823='Ratios - Total'!$A1634,Data!$C$2:$C$1823,0),0)),"Missing Data")</f>
        <v>Missing Data</v>
      </c>
      <c r="S1634" s="5"/>
      <c r="T1634" s="5">
        <f t="array" ref="T1634">IFERROR(INDEX(Data!$H$2:$H$1823,MATCH('Ratios - Total'!$C1634,IF(Data!$A$2:$A$1823='Ratios - Total'!$A1634,Data!$C$2:$C$1823,0),0))/INDEX(Data!$L$2:$L$1823,MATCH('Ratios - Total'!$C1634,IF(Data!$A$2:$A$1823='Ratios - Total'!$A1634,Data!$C$2:$C$1823,0),0)),"Missing Data")</f>
        <v>55778.405095541399</v>
      </c>
      <c r="U1634" s="5">
        <f t="array" ref="U1634">IFERROR(INDEX(Data!$K$2:$K$1823,MATCH('Ratios - Total'!$C1634,IF(Data!$A$2:$A$1823='Ratios - Total'!$A1634,Data!$C$2:$C$1823,0),0))/INDEX(Data!$H$2:$H$1823,MATCH('Ratios - Total'!$C1634,IF(Data!$A$2:$A$1823='Ratios - Total'!$A1634,Data!$C$2:$C$1823,0),0)),"Missing Data")</f>
        <v>0.49762309718941622</v>
      </c>
      <c r="V1634" s="5">
        <f t="array" ref="V1634">IFERROR(INDEX(Data!$K$2:$K$1823,MATCH('Ratios - Total'!$C1634,IF(Data!$A$2:$A$1823='Ratios - Total'!$A1634,Data!$C$2:$C$1823,0),0))/INDEX(Data!$L$2:$L$1823,MATCH('Ratios - Total'!$C1634,IF(Data!$A$2:$A$1823='Ratios - Total'!$A1634,Data!$C$2:$C$1823,0),0)),"Missing Data")</f>
        <v>27756.62269992923</v>
      </c>
      <c r="W1634" s="5">
        <f t="shared" si="25"/>
        <v>28021.782395612168</v>
      </c>
      <c r="X1634" s="5" t="str">
        <f t="array" ref="X1634">IFERROR(INDEX(Data!$K$2:$K$1823,MATCH('Ratios - Total'!$C1634,IF(Data!$A$2:$A$1823='Ratios - Total'!$A1634,Data!$C$2:$C$1823,0),0))/INDEX(Data!$G$2:$G$1823,MATCH('Ratios - Total'!$C1634,IF(Data!$A$2:$A$1823='Ratios - Total'!$A1634,Data!$C$2:$C$1823,0),0)),"Missing Data")</f>
        <v>Missing Data</v>
      </c>
    </row>
    <row r="1635" spans="1:24" x14ac:dyDescent="0.25">
      <c r="A1635" s="22" t="s">
        <v>40</v>
      </c>
      <c r="B1635" s="22" t="s">
        <v>41</v>
      </c>
      <c r="C1635" s="22">
        <v>2009</v>
      </c>
      <c r="D1635" s="5">
        <f t="array" ref="D1635">IFERROR(INDEX(Data!$H$2:$H$1823,MATCH('Ratios - Total'!$C1635,IF(Data!$A$2:$A$1823='Ratios - Total'!$A1635,Data!$C$2:$C$1823,0),0))/INDEX(Data!$D$2:$D$1823,MATCH('Ratios - Total'!$C1635,IF(Data!$A$2:$A$1823='Ratios - Total'!$A1635,Data!$C$2:$C$1823,0),0)),"Missing Data")</f>
        <v>1772.0769428058477</v>
      </c>
      <c r="E1635" s="22"/>
      <c r="F1635" s="5">
        <f t="array" ref="F1635">IFERROR(INDEX(Data!$G$2:$G$1823,MATCH('Ratios - Total'!$C1635,IF(Data!$A$2:$A$1823='Ratios - Total'!$A1635,Data!$C$2:$C$1823,0),0))/INDEX(Data!$D$2:$D$1823,MATCH('Ratios - Total'!$C1635,IF(Data!$A$2:$A$1823='Ratios - Total'!$A1635,Data!$C$2:$C$1823,0),0)),"Missing Data")</f>
        <v>0</v>
      </c>
      <c r="G1635" s="5"/>
      <c r="H1635" s="5" t="str">
        <f t="array" ref="H1635">IFERROR(INDEX(Data!$H$2:$H$1823,MATCH('Ratios - Total'!$C1635,IF(Data!$A$2:$A$1823='Ratios - Total'!$A1635,Data!$C$2:$C$1823,0),0))/INDEX(Data!$G$2:$G$1823,MATCH('Ratios - Total'!$C1635,IF(Data!$A$2:$A$1823='Ratios - Total'!$A1635,Data!$C$2:$C$1823,0),0)),"Missing Data")</f>
        <v>Missing Data</v>
      </c>
      <c r="I1635" s="5">
        <f t="array" ref="I1635">IFERROR(INDEX(Data!$G$2:$G$1823,MATCH('Ratios - Total'!$C1635,IF(Data!$A$2:$A$1823='Ratios - Total'!$A1635,Data!$C$2:$C$1823,0),0))/INDEX(Data!$D$2:$D$1823,MATCH('Ratios - Total'!$C1635,IF(Data!$A$2:$A$1823='Ratios - Total'!$A1635,Data!$C$2:$C$1823,0),0)),"Missing Data")</f>
        <v>0</v>
      </c>
      <c r="J1635" s="22"/>
      <c r="K1635" s="5">
        <f t="array" ref="K1635">IFERROR(INDEX(Data!$E$2:$E$1823,MATCH('Ratios - Total'!$C1635,IF(Data!$A$2:$A$1823='Ratios - Total'!$A1635,Data!$C$2:$C$1823,0),0))/INDEX(Data!$D$2:$D$1823,MATCH('Ratios - Total'!$C1635,IF(Data!$A$2:$A$1823='Ratios - Total'!$A1635,Data!$C$2:$C$1823,0),0)),"Missing Data")</f>
        <v>0</v>
      </c>
      <c r="L1635" s="5"/>
      <c r="M1635" s="5" t="str">
        <f t="array" ref="M1635">IFERROR(INDEX(Data!$F$2:$F$1823,MATCH('Ratios - Total'!$C1635,IF(Data!$A$2:$A$1823='Ratios - Total'!$A1635,Data!$C$2:$C$1823,0),0))/INDEX(Data!$E$2:$E$1823,MATCH('Ratios - Total'!$C1635,IF(Data!$A$2:$A$1823='Ratios - Total'!$A1635,Data!$C$2:$C$1823,0),0)),"Missing Data")</f>
        <v>Missing Data</v>
      </c>
      <c r="N1635" s="5"/>
      <c r="O1635" s="5" t="str">
        <f t="array" ref="O1635">IFERROR(INDEX(Data!$G$2:$G$1823,MATCH('Ratios - Total'!$C1635,IF(Data!$A$2:$A$1823='Ratios - Total'!$A1635,Data!$C$2:$C$1823,0),0))/INDEX(Data!$F$2:$F$1823,MATCH('Ratios - Total'!$C1635,IF(Data!$A$2:$A$1823='Ratios - Total'!$A1635,Data!$C$2:$C$1823,0),0)),"Missing Data")</f>
        <v>Missing Data</v>
      </c>
      <c r="P1635" s="5" t="str">
        <f t="array" ref="P1635">IFERROR(INDEX(Data!$H$2:$H$1823,MATCH('Ratios - Total'!$C1635,IF(Data!$A$2:$A$1823='Ratios - Total'!$A1635,Data!$C$2:$C$1823,0),0))/INDEX(Data!$G$2:$G$1823,MATCH('Ratios - Total'!$C1635,IF(Data!$A$2:$A$1823='Ratios - Total'!$A1635,Data!$C$2:$C$1823,0),0)),"Missing Data")</f>
        <v>Missing Data</v>
      </c>
      <c r="Q1635" s="5"/>
      <c r="R1635" s="5" t="str">
        <f t="array" ref="R1635">IFERROR(INDEX(Data!$L$2:$L$1823,MATCH('Ratios - Total'!$C1635,IF(Data!$A$2:$A$1823='Ratios - Total'!$A1635,Data!$C$2:$C$1823,0),0))/INDEX(Data!$G$2:$G$1823,MATCH('Ratios - Total'!$C1635,IF(Data!$A$2:$A$1823='Ratios - Total'!$A1635,Data!$C$2:$C$1823,0),0)),"Missing Data")</f>
        <v>Missing Data</v>
      </c>
      <c r="S1635" s="5"/>
      <c r="T1635" s="5">
        <f t="array" ref="T1635">IFERROR(INDEX(Data!$H$2:$H$1823,MATCH('Ratios - Total'!$C1635,IF(Data!$A$2:$A$1823='Ratios - Total'!$A1635,Data!$C$2:$C$1823,0),0))/INDEX(Data!$L$2:$L$1823,MATCH('Ratios - Total'!$C1635,IF(Data!$A$2:$A$1823='Ratios - Total'!$A1635,Data!$C$2:$C$1823,0),0)),"Missing Data")</f>
        <v>78089.885566282086</v>
      </c>
      <c r="U1635" s="5">
        <f t="array" ref="U1635">IFERROR(INDEX(Data!$K$2:$K$1823,MATCH('Ratios - Total'!$C1635,IF(Data!$A$2:$A$1823='Ratios - Total'!$A1635,Data!$C$2:$C$1823,0),0))/INDEX(Data!$H$2:$H$1823,MATCH('Ratios - Total'!$C1635,IF(Data!$A$2:$A$1823='Ratios - Total'!$A1635,Data!$C$2:$C$1823,0),0)),"Missing Data")</f>
        <v>0.40716452780493911</v>
      </c>
      <c r="V1635" s="5">
        <f t="array" ref="V1635">IFERROR(INDEX(Data!$K$2:$K$1823,MATCH('Ratios - Total'!$C1635,IF(Data!$A$2:$A$1823='Ratios - Total'!$A1635,Data!$C$2:$C$1823,0),0))/INDEX(Data!$L$2:$L$1823,MATCH('Ratios - Total'!$C1635,IF(Data!$A$2:$A$1823='Ratios - Total'!$A1635,Data!$C$2:$C$1823,0),0)),"Missing Data")</f>
        <v>31795.431382936975</v>
      </c>
      <c r="W1635" s="5">
        <f t="shared" ref="W1635:W1698" si="26">T1635-V1635</f>
        <v>46294.454183345108</v>
      </c>
      <c r="X1635" s="5" t="str">
        <f t="array" ref="X1635">IFERROR(INDEX(Data!$K$2:$K$1823,MATCH('Ratios - Total'!$C1635,IF(Data!$A$2:$A$1823='Ratios - Total'!$A1635,Data!$C$2:$C$1823,0),0))/INDEX(Data!$G$2:$G$1823,MATCH('Ratios - Total'!$C1635,IF(Data!$A$2:$A$1823='Ratios - Total'!$A1635,Data!$C$2:$C$1823,0),0)),"Missing Data")</f>
        <v>Missing Data</v>
      </c>
    </row>
    <row r="1636" spans="1:24" x14ac:dyDescent="0.25">
      <c r="A1636" s="22" t="s">
        <v>42</v>
      </c>
      <c r="B1636" s="22" t="s">
        <v>43</v>
      </c>
      <c r="C1636" s="22">
        <v>2009</v>
      </c>
      <c r="D1636" s="5">
        <f t="array" ref="D1636">IFERROR(INDEX(Data!$H$2:$H$1823,MATCH('Ratios - Total'!$C1636,IF(Data!$A$2:$A$1823='Ratios - Total'!$A1636,Data!$C$2:$C$1823,0),0))/INDEX(Data!$D$2:$D$1823,MATCH('Ratios - Total'!$C1636,IF(Data!$A$2:$A$1823='Ratios - Total'!$A1636,Data!$C$2:$C$1823,0),0)),"Missing Data")</f>
        <v>1771.8837476214471</v>
      </c>
      <c r="E1636" s="22"/>
      <c r="F1636" s="5">
        <f t="array" ref="F1636">IFERROR(INDEX(Data!$G$2:$G$1823,MATCH('Ratios - Total'!$C1636,IF(Data!$A$2:$A$1823='Ratios - Total'!$A1636,Data!$C$2:$C$1823,0),0))/INDEX(Data!$D$2:$D$1823,MATCH('Ratios - Total'!$C1636,IF(Data!$A$2:$A$1823='Ratios - Total'!$A1636,Data!$C$2:$C$1823,0),0)),"Missing Data")</f>
        <v>0</v>
      </c>
      <c r="G1636" s="5"/>
      <c r="H1636" s="5" t="str">
        <f t="array" ref="H1636">IFERROR(INDEX(Data!$H$2:$H$1823,MATCH('Ratios - Total'!$C1636,IF(Data!$A$2:$A$1823='Ratios - Total'!$A1636,Data!$C$2:$C$1823,0),0))/INDEX(Data!$G$2:$G$1823,MATCH('Ratios - Total'!$C1636,IF(Data!$A$2:$A$1823='Ratios - Total'!$A1636,Data!$C$2:$C$1823,0),0)),"Missing Data")</f>
        <v>Missing Data</v>
      </c>
      <c r="I1636" s="5">
        <f t="array" ref="I1636">IFERROR(INDEX(Data!$G$2:$G$1823,MATCH('Ratios - Total'!$C1636,IF(Data!$A$2:$A$1823='Ratios - Total'!$A1636,Data!$C$2:$C$1823,0),0))/INDEX(Data!$D$2:$D$1823,MATCH('Ratios - Total'!$C1636,IF(Data!$A$2:$A$1823='Ratios - Total'!$A1636,Data!$C$2:$C$1823,0),0)),"Missing Data")</f>
        <v>0</v>
      </c>
      <c r="J1636" s="22"/>
      <c r="K1636" s="5">
        <f t="array" ref="K1636">IFERROR(INDEX(Data!$E$2:$E$1823,MATCH('Ratios - Total'!$C1636,IF(Data!$A$2:$A$1823='Ratios - Total'!$A1636,Data!$C$2:$C$1823,0),0))/INDEX(Data!$D$2:$D$1823,MATCH('Ratios - Total'!$C1636,IF(Data!$A$2:$A$1823='Ratios - Total'!$A1636,Data!$C$2:$C$1823,0),0)),"Missing Data")</f>
        <v>0</v>
      </c>
      <c r="L1636" s="5"/>
      <c r="M1636" s="5" t="str">
        <f t="array" ref="M1636">IFERROR(INDEX(Data!$F$2:$F$1823,MATCH('Ratios - Total'!$C1636,IF(Data!$A$2:$A$1823='Ratios - Total'!$A1636,Data!$C$2:$C$1823,0),0))/INDEX(Data!$E$2:$E$1823,MATCH('Ratios - Total'!$C1636,IF(Data!$A$2:$A$1823='Ratios - Total'!$A1636,Data!$C$2:$C$1823,0),0)),"Missing Data")</f>
        <v>Missing Data</v>
      </c>
      <c r="N1636" s="5"/>
      <c r="O1636" s="5" t="str">
        <f t="array" ref="O1636">IFERROR(INDEX(Data!$G$2:$G$1823,MATCH('Ratios - Total'!$C1636,IF(Data!$A$2:$A$1823='Ratios - Total'!$A1636,Data!$C$2:$C$1823,0),0))/INDEX(Data!$F$2:$F$1823,MATCH('Ratios - Total'!$C1636,IF(Data!$A$2:$A$1823='Ratios - Total'!$A1636,Data!$C$2:$C$1823,0),0)),"Missing Data")</f>
        <v>Missing Data</v>
      </c>
      <c r="P1636" s="5" t="str">
        <f t="array" ref="P1636">IFERROR(INDEX(Data!$H$2:$H$1823,MATCH('Ratios - Total'!$C1636,IF(Data!$A$2:$A$1823='Ratios - Total'!$A1636,Data!$C$2:$C$1823,0),0))/INDEX(Data!$G$2:$G$1823,MATCH('Ratios - Total'!$C1636,IF(Data!$A$2:$A$1823='Ratios - Total'!$A1636,Data!$C$2:$C$1823,0),0)),"Missing Data")</f>
        <v>Missing Data</v>
      </c>
      <c r="Q1636" s="5"/>
      <c r="R1636" s="5" t="str">
        <f t="array" ref="R1636">IFERROR(INDEX(Data!$L$2:$L$1823,MATCH('Ratios - Total'!$C1636,IF(Data!$A$2:$A$1823='Ratios - Total'!$A1636,Data!$C$2:$C$1823,0),0))/INDEX(Data!$G$2:$G$1823,MATCH('Ratios - Total'!$C1636,IF(Data!$A$2:$A$1823='Ratios - Total'!$A1636,Data!$C$2:$C$1823,0),0)),"Missing Data")</f>
        <v>Missing Data</v>
      </c>
      <c r="S1636" s="5"/>
      <c r="T1636" s="5">
        <f t="array" ref="T1636">IFERROR(INDEX(Data!$H$2:$H$1823,MATCH('Ratios - Total'!$C1636,IF(Data!$A$2:$A$1823='Ratios - Total'!$A1636,Data!$C$2:$C$1823,0),0))/INDEX(Data!$L$2:$L$1823,MATCH('Ratios - Total'!$C1636,IF(Data!$A$2:$A$1823='Ratios - Total'!$A1636,Data!$C$2:$C$1823,0),0)),"Missing Data")</f>
        <v>63775.823280996206</v>
      </c>
      <c r="U1636" s="5">
        <f t="array" ref="U1636">IFERROR(INDEX(Data!$K$2:$K$1823,MATCH('Ratios - Total'!$C1636,IF(Data!$A$2:$A$1823='Ratios - Total'!$A1636,Data!$C$2:$C$1823,0),0))/INDEX(Data!$H$2:$H$1823,MATCH('Ratios - Total'!$C1636,IF(Data!$A$2:$A$1823='Ratios - Total'!$A1636,Data!$C$2:$C$1823,0),0)),"Missing Data")</f>
        <v>0.50226110687305137</v>
      </c>
      <c r="V1636" s="5">
        <f t="array" ref="V1636">IFERROR(INDEX(Data!$K$2:$K$1823,MATCH('Ratios - Total'!$C1636,IF(Data!$A$2:$A$1823='Ratios - Total'!$A1636,Data!$C$2:$C$1823,0),0))/INDEX(Data!$L$2:$L$1823,MATCH('Ratios - Total'!$C1636,IF(Data!$A$2:$A$1823='Ratios - Total'!$A1636,Data!$C$2:$C$1823,0),0)),"Missing Data")</f>
        <v>32032.115592853275</v>
      </c>
      <c r="W1636" s="5">
        <f t="shared" si="26"/>
        <v>31743.707688142931</v>
      </c>
      <c r="X1636" s="5" t="str">
        <f t="array" ref="X1636">IFERROR(INDEX(Data!$K$2:$K$1823,MATCH('Ratios - Total'!$C1636,IF(Data!$A$2:$A$1823='Ratios - Total'!$A1636,Data!$C$2:$C$1823,0),0))/INDEX(Data!$G$2:$G$1823,MATCH('Ratios - Total'!$C1636,IF(Data!$A$2:$A$1823='Ratios - Total'!$A1636,Data!$C$2:$C$1823,0),0)),"Missing Data")</f>
        <v>Missing Data</v>
      </c>
    </row>
    <row r="1637" spans="1:24" x14ac:dyDescent="0.25">
      <c r="A1637" s="22" t="s">
        <v>44</v>
      </c>
      <c r="B1637" s="22" t="s">
        <v>45</v>
      </c>
      <c r="C1637" s="22">
        <v>2009</v>
      </c>
      <c r="D1637" s="5">
        <f t="array" ref="D1637">IFERROR(INDEX(Data!$H$2:$H$1823,MATCH('Ratios - Total'!$C1637,IF(Data!$A$2:$A$1823='Ratios - Total'!$A1637,Data!$C$2:$C$1823,0),0))/INDEX(Data!$D$2:$D$1823,MATCH('Ratios - Total'!$C1637,IF(Data!$A$2:$A$1823='Ratios - Total'!$A1637,Data!$C$2:$C$1823,0),0)),"Missing Data")</f>
        <v>2054.6260644130903</v>
      </c>
      <c r="E1637" s="22"/>
      <c r="F1637" s="5">
        <f t="array" ref="F1637">IFERROR(INDEX(Data!$G$2:$G$1823,MATCH('Ratios - Total'!$C1637,IF(Data!$A$2:$A$1823='Ratios - Total'!$A1637,Data!$C$2:$C$1823,0),0))/INDEX(Data!$D$2:$D$1823,MATCH('Ratios - Total'!$C1637,IF(Data!$A$2:$A$1823='Ratios - Total'!$A1637,Data!$C$2:$C$1823,0),0)),"Missing Data")</f>
        <v>0</v>
      </c>
      <c r="G1637" s="5"/>
      <c r="H1637" s="5" t="str">
        <f t="array" ref="H1637">IFERROR(INDEX(Data!$H$2:$H$1823,MATCH('Ratios - Total'!$C1637,IF(Data!$A$2:$A$1823='Ratios - Total'!$A1637,Data!$C$2:$C$1823,0),0))/INDEX(Data!$G$2:$G$1823,MATCH('Ratios - Total'!$C1637,IF(Data!$A$2:$A$1823='Ratios - Total'!$A1637,Data!$C$2:$C$1823,0),0)),"Missing Data")</f>
        <v>Missing Data</v>
      </c>
      <c r="I1637" s="5">
        <f t="array" ref="I1637">IFERROR(INDEX(Data!$G$2:$G$1823,MATCH('Ratios - Total'!$C1637,IF(Data!$A$2:$A$1823='Ratios - Total'!$A1637,Data!$C$2:$C$1823,0),0))/INDEX(Data!$D$2:$D$1823,MATCH('Ratios - Total'!$C1637,IF(Data!$A$2:$A$1823='Ratios - Total'!$A1637,Data!$C$2:$C$1823,0),0)),"Missing Data")</f>
        <v>0</v>
      </c>
      <c r="J1637" s="22"/>
      <c r="K1637" s="5">
        <f t="array" ref="K1637">IFERROR(INDEX(Data!$E$2:$E$1823,MATCH('Ratios - Total'!$C1637,IF(Data!$A$2:$A$1823='Ratios - Total'!$A1637,Data!$C$2:$C$1823,0),0))/INDEX(Data!$D$2:$D$1823,MATCH('Ratios - Total'!$C1637,IF(Data!$A$2:$A$1823='Ratios - Total'!$A1637,Data!$C$2:$C$1823,0),0)),"Missing Data")</f>
        <v>0</v>
      </c>
      <c r="L1637" s="5"/>
      <c r="M1637" s="5" t="str">
        <f t="array" ref="M1637">IFERROR(INDEX(Data!$F$2:$F$1823,MATCH('Ratios - Total'!$C1637,IF(Data!$A$2:$A$1823='Ratios - Total'!$A1637,Data!$C$2:$C$1823,0),0))/INDEX(Data!$E$2:$E$1823,MATCH('Ratios - Total'!$C1637,IF(Data!$A$2:$A$1823='Ratios - Total'!$A1637,Data!$C$2:$C$1823,0),0)),"Missing Data")</f>
        <v>Missing Data</v>
      </c>
      <c r="N1637" s="5"/>
      <c r="O1637" s="5" t="str">
        <f t="array" ref="O1637">IFERROR(INDEX(Data!$G$2:$G$1823,MATCH('Ratios - Total'!$C1637,IF(Data!$A$2:$A$1823='Ratios - Total'!$A1637,Data!$C$2:$C$1823,0),0))/INDEX(Data!$F$2:$F$1823,MATCH('Ratios - Total'!$C1637,IF(Data!$A$2:$A$1823='Ratios - Total'!$A1637,Data!$C$2:$C$1823,0),0)),"Missing Data")</f>
        <v>Missing Data</v>
      </c>
      <c r="P1637" s="5" t="str">
        <f t="array" ref="P1637">IFERROR(INDEX(Data!$H$2:$H$1823,MATCH('Ratios - Total'!$C1637,IF(Data!$A$2:$A$1823='Ratios - Total'!$A1637,Data!$C$2:$C$1823,0),0))/INDEX(Data!$G$2:$G$1823,MATCH('Ratios - Total'!$C1637,IF(Data!$A$2:$A$1823='Ratios - Total'!$A1637,Data!$C$2:$C$1823,0),0)),"Missing Data")</f>
        <v>Missing Data</v>
      </c>
      <c r="Q1637" s="5"/>
      <c r="R1637" s="5" t="str">
        <f t="array" ref="R1637">IFERROR(INDEX(Data!$L$2:$L$1823,MATCH('Ratios - Total'!$C1637,IF(Data!$A$2:$A$1823='Ratios - Total'!$A1637,Data!$C$2:$C$1823,0),0))/INDEX(Data!$G$2:$G$1823,MATCH('Ratios - Total'!$C1637,IF(Data!$A$2:$A$1823='Ratios - Total'!$A1637,Data!$C$2:$C$1823,0),0)),"Missing Data")</f>
        <v>Missing Data</v>
      </c>
      <c r="S1637" s="5"/>
      <c r="T1637" s="5">
        <f t="array" ref="T1637">IFERROR(INDEX(Data!$H$2:$H$1823,MATCH('Ratios - Total'!$C1637,IF(Data!$A$2:$A$1823='Ratios - Total'!$A1637,Data!$C$2:$C$1823,0),0))/INDEX(Data!$L$2:$L$1823,MATCH('Ratios - Total'!$C1637,IF(Data!$A$2:$A$1823='Ratios - Total'!$A1637,Data!$C$2:$C$1823,0),0)),"Missing Data")</f>
        <v>95528.600994734239</v>
      </c>
      <c r="U1637" s="5">
        <f t="array" ref="U1637">IFERROR(INDEX(Data!$K$2:$K$1823,MATCH('Ratios - Total'!$C1637,IF(Data!$A$2:$A$1823='Ratios - Total'!$A1637,Data!$C$2:$C$1823,0),0))/INDEX(Data!$H$2:$H$1823,MATCH('Ratios - Total'!$C1637,IF(Data!$A$2:$A$1823='Ratios - Total'!$A1637,Data!$C$2:$C$1823,0),0)),"Missing Data")</f>
        <v>0.53196862548493828</v>
      </c>
      <c r="V1637" s="5">
        <f t="array" ref="V1637">IFERROR(INDEX(Data!$K$2:$K$1823,MATCH('Ratios - Total'!$C1637,IF(Data!$A$2:$A$1823='Ratios - Total'!$A1637,Data!$C$2:$C$1823,0),0))/INDEX(Data!$L$2:$L$1823,MATCH('Ratios - Total'!$C1637,IF(Data!$A$2:$A$1823='Ratios - Total'!$A1637,Data!$C$2:$C$1823,0),0)),"Missing Data")</f>
        <v>50818.218565667878</v>
      </c>
      <c r="W1637" s="5">
        <f t="shared" si="26"/>
        <v>44710.382429066362</v>
      </c>
      <c r="X1637" s="5" t="str">
        <f t="array" ref="X1637">IFERROR(INDEX(Data!$K$2:$K$1823,MATCH('Ratios - Total'!$C1637,IF(Data!$A$2:$A$1823='Ratios - Total'!$A1637,Data!$C$2:$C$1823,0),0))/INDEX(Data!$G$2:$G$1823,MATCH('Ratios - Total'!$C1637,IF(Data!$A$2:$A$1823='Ratios - Total'!$A1637,Data!$C$2:$C$1823,0),0)),"Missing Data")</f>
        <v>Missing Data</v>
      </c>
    </row>
    <row r="1638" spans="1:24" x14ac:dyDescent="0.25">
      <c r="A1638" s="22" t="s">
        <v>46</v>
      </c>
      <c r="B1638" s="22" t="s">
        <v>47</v>
      </c>
      <c r="C1638" s="22">
        <v>2009</v>
      </c>
      <c r="D1638" s="5">
        <f t="array" ref="D1638">IFERROR(INDEX(Data!$H$2:$H$1823,MATCH('Ratios - Total'!$C1638,IF(Data!$A$2:$A$1823='Ratios - Total'!$A1638,Data!$C$2:$C$1823,0),0))/INDEX(Data!$D$2:$D$1823,MATCH('Ratios - Total'!$C1638,IF(Data!$A$2:$A$1823='Ratios - Total'!$A1638,Data!$C$2:$C$1823,0),0)),"Missing Data")</f>
        <v>2007.6927279971978</v>
      </c>
      <c r="E1638" s="22"/>
      <c r="F1638" s="5">
        <f t="array" ref="F1638">IFERROR(INDEX(Data!$G$2:$G$1823,MATCH('Ratios - Total'!$C1638,IF(Data!$A$2:$A$1823='Ratios - Total'!$A1638,Data!$C$2:$C$1823,0),0))/INDEX(Data!$D$2:$D$1823,MATCH('Ratios - Total'!$C1638,IF(Data!$A$2:$A$1823='Ratios - Total'!$A1638,Data!$C$2:$C$1823,0),0)),"Missing Data")</f>
        <v>0</v>
      </c>
      <c r="G1638" s="5"/>
      <c r="H1638" s="5" t="str">
        <f t="array" ref="H1638">IFERROR(INDEX(Data!$H$2:$H$1823,MATCH('Ratios - Total'!$C1638,IF(Data!$A$2:$A$1823='Ratios - Total'!$A1638,Data!$C$2:$C$1823,0),0))/INDEX(Data!$G$2:$G$1823,MATCH('Ratios - Total'!$C1638,IF(Data!$A$2:$A$1823='Ratios - Total'!$A1638,Data!$C$2:$C$1823,0),0)),"Missing Data")</f>
        <v>Missing Data</v>
      </c>
      <c r="I1638" s="5">
        <f t="array" ref="I1638">IFERROR(INDEX(Data!$G$2:$G$1823,MATCH('Ratios - Total'!$C1638,IF(Data!$A$2:$A$1823='Ratios - Total'!$A1638,Data!$C$2:$C$1823,0),0))/INDEX(Data!$D$2:$D$1823,MATCH('Ratios - Total'!$C1638,IF(Data!$A$2:$A$1823='Ratios - Total'!$A1638,Data!$C$2:$C$1823,0),0)),"Missing Data")</f>
        <v>0</v>
      </c>
      <c r="J1638" s="22"/>
      <c r="K1638" s="5">
        <f t="array" ref="K1638">IFERROR(INDEX(Data!$E$2:$E$1823,MATCH('Ratios - Total'!$C1638,IF(Data!$A$2:$A$1823='Ratios - Total'!$A1638,Data!$C$2:$C$1823,0),0))/INDEX(Data!$D$2:$D$1823,MATCH('Ratios - Total'!$C1638,IF(Data!$A$2:$A$1823='Ratios - Total'!$A1638,Data!$C$2:$C$1823,0),0)),"Missing Data")</f>
        <v>0</v>
      </c>
      <c r="L1638" s="5"/>
      <c r="M1638" s="5" t="str">
        <f t="array" ref="M1638">IFERROR(INDEX(Data!$F$2:$F$1823,MATCH('Ratios - Total'!$C1638,IF(Data!$A$2:$A$1823='Ratios - Total'!$A1638,Data!$C$2:$C$1823,0),0))/INDEX(Data!$E$2:$E$1823,MATCH('Ratios - Total'!$C1638,IF(Data!$A$2:$A$1823='Ratios - Total'!$A1638,Data!$C$2:$C$1823,0),0)),"Missing Data")</f>
        <v>Missing Data</v>
      </c>
      <c r="N1638" s="5"/>
      <c r="O1638" s="5" t="str">
        <f t="array" ref="O1638">IFERROR(INDEX(Data!$G$2:$G$1823,MATCH('Ratios - Total'!$C1638,IF(Data!$A$2:$A$1823='Ratios - Total'!$A1638,Data!$C$2:$C$1823,0),0))/INDEX(Data!$F$2:$F$1823,MATCH('Ratios - Total'!$C1638,IF(Data!$A$2:$A$1823='Ratios - Total'!$A1638,Data!$C$2:$C$1823,0),0)),"Missing Data")</f>
        <v>Missing Data</v>
      </c>
      <c r="P1638" s="5" t="str">
        <f t="array" ref="P1638">IFERROR(INDEX(Data!$H$2:$H$1823,MATCH('Ratios - Total'!$C1638,IF(Data!$A$2:$A$1823='Ratios - Total'!$A1638,Data!$C$2:$C$1823,0),0))/INDEX(Data!$G$2:$G$1823,MATCH('Ratios - Total'!$C1638,IF(Data!$A$2:$A$1823='Ratios - Total'!$A1638,Data!$C$2:$C$1823,0),0)),"Missing Data")</f>
        <v>Missing Data</v>
      </c>
      <c r="Q1638" s="5"/>
      <c r="R1638" s="5" t="str">
        <f t="array" ref="R1638">IFERROR(INDEX(Data!$L$2:$L$1823,MATCH('Ratios - Total'!$C1638,IF(Data!$A$2:$A$1823='Ratios - Total'!$A1638,Data!$C$2:$C$1823,0),0))/INDEX(Data!$G$2:$G$1823,MATCH('Ratios - Total'!$C1638,IF(Data!$A$2:$A$1823='Ratios - Total'!$A1638,Data!$C$2:$C$1823,0),0)),"Missing Data")</f>
        <v>Missing Data</v>
      </c>
      <c r="S1638" s="5"/>
      <c r="T1638" s="5">
        <f t="array" ref="T1638">IFERROR(INDEX(Data!$H$2:$H$1823,MATCH('Ratios - Total'!$C1638,IF(Data!$A$2:$A$1823='Ratios - Total'!$A1638,Data!$C$2:$C$1823,0),0))/INDEX(Data!$L$2:$L$1823,MATCH('Ratios - Total'!$C1638,IF(Data!$A$2:$A$1823='Ratios - Total'!$A1638,Data!$C$2:$C$1823,0),0)),"Missing Data")</f>
        <v>84959.967172668126</v>
      </c>
      <c r="U1638" s="5">
        <f t="array" ref="U1638">IFERROR(INDEX(Data!$K$2:$K$1823,MATCH('Ratios - Total'!$C1638,IF(Data!$A$2:$A$1823='Ratios - Total'!$A1638,Data!$C$2:$C$1823,0),0))/INDEX(Data!$H$2:$H$1823,MATCH('Ratios - Total'!$C1638,IF(Data!$A$2:$A$1823='Ratios - Total'!$A1638,Data!$C$2:$C$1823,0),0)),"Missing Data")</f>
        <v>0.51772223638793835</v>
      </c>
      <c r="V1638" s="5">
        <f t="array" ref="V1638">IFERROR(INDEX(Data!$K$2:$K$1823,MATCH('Ratios - Total'!$C1638,IF(Data!$A$2:$A$1823='Ratios - Total'!$A1638,Data!$C$2:$C$1823,0),0))/INDEX(Data!$L$2:$L$1823,MATCH('Ratios - Total'!$C1638,IF(Data!$A$2:$A$1823='Ratios - Total'!$A1638,Data!$C$2:$C$1823,0),0)),"Missing Data")</f>
        <v>43985.664208079572</v>
      </c>
      <c r="W1638" s="5">
        <f t="shared" si="26"/>
        <v>40974.302964588554</v>
      </c>
      <c r="X1638" s="5" t="str">
        <f t="array" ref="X1638">IFERROR(INDEX(Data!$K$2:$K$1823,MATCH('Ratios - Total'!$C1638,IF(Data!$A$2:$A$1823='Ratios - Total'!$A1638,Data!$C$2:$C$1823,0),0))/INDEX(Data!$G$2:$G$1823,MATCH('Ratios - Total'!$C1638,IF(Data!$A$2:$A$1823='Ratios - Total'!$A1638,Data!$C$2:$C$1823,0),0)),"Missing Data")</f>
        <v>Missing Data</v>
      </c>
    </row>
    <row r="1639" spans="1:24" x14ac:dyDescent="0.25">
      <c r="A1639" s="22" t="s">
        <v>48</v>
      </c>
      <c r="B1639" s="22" t="s">
        <v>49</v>
      </c>
      <c r="C1639" s="22">
        <v>2009</v>
      </c>
      <c r="D1639" s="5">
        <f t="array" ref="D1639">IFERROR(INDEX(Data!$H$2:$H$1823,MATCH('Ratios - Total'!$C1639,IF(Data!$A$2:$A$1823='Ratios - Total'!$A1639,Data!$C$2:$C$1823,0),0))/INDEX(Data!$D$2:$D$1823,MATCH('Ratios - Total'!$C1639,IF(Data!$A$2:$A$1823='Ratios - Total'!$A1639,Data!$C$2:$C$1823,0),0)),"Missing Data")</f>
        <v>1823.291902079171</v>
      </c>
      <c r="E1639" s="22"/>
      <c r="F1639" s="5">
        <f t="array" ref="F1639">IFERROR(INDEX(Data!$G$2:$G$1823,MATCH('Ratios - Total'!$C1639,IF(Data!$A$2:$A$1823='Ratios - Total'!$A1639,Data!$C$2:$C$1823,0),0))/INDEX(Data!$D$2:$D$1823,MATCH('Ratios - Total'!$C1639,IF(Data!$A$2:$A$1823='Ratios - Total'!$A1639,Data!$C$2:$C$1823,0),0)),"Missing Data")</f>
        <v>0</v>
      </c>
      <c r="G1639" s="5"/>
      <c r="H1639" s="5" t="str">
        <f t="array" ref="H1639">IFERROR(INDEX(Data!$H$2:$H$1823,MATCH('Ratios - Total'!$C1639,IF(Data!$A$2:$A$1823='Ratios - Total'!$A1639,Data!$C$2:$C$1823,0),0))/INDEX(Data!$G$2:$G$1823,MATCH('Ratios - Total'!$C1639,IF(Data!$A$2:$A$1823='Ratios - Total'!$A1639,Data!$C$2:$C$1823,0),0)),"Missing Data")</f>
        <v>Missing Data</v>
      </c>
      <c r="I1639" s="5">
        <f t="array" ref="I1639">IFERROR(INDEX(Data!$G$2:$G$1823,MATCH('Ratios - Total'!$C1639,IF(Data!$A$2:$A$1823='Ratios - Total'!$A1639,Data!$C$2:$C$1823,0),0))/INDEX(Data!$D$2:$D$1823,MATCH('Ratios - Total'!$C1639,IF(Data!$A$2:$A$1823='Ratios - Total'!$A1639,Data!$C$2:$C$1823,0),0)),"Missing Data")</f>
        <v>0</v>
      </c>
      <c r="J1639" s="22"/>
      <c r="K1639" s="5">
        <f t="array" ref="K1639">IFERROR(INDEX(Data!$E$2:$E$1823,MATCH('Ratios - Total'!$C1639,IF(Data!$A$2:$A$1823='Ratios - Total'!$A1639,Data!$C$2:$C$1823,0),0))/INDEX(Data!$D$2:$D$1823,MATCH('Ratios - Total'!$C1639,IF(Data!$A$2:$A$1823='Ratios - Total'!$A1639,Data!$C$2:$C$1823,0),0)),"Missing Data")</f>
        <v>0</v>
      </c>
      <c r="L1639" s="5"/>
      <c r="M1639" s="5" t="str">
        <f t="array" ref="M1639">IFERROR(INDEX(Data!$F$2:$F$1823,MATCH('Ratios - Total'!$C1639,IF(Data!$A$2:$A$1823='Ratios - Total'!$A1639,Data!$C$2:$C$1823,0),0))/INDEX(Data!$E$2:$E$1823,MATCH('Ratios - Total'!$C1639,IF(Data!$A$2:$A$1823='Ratios - Total'!$A1639,Data!$C$2:$C$1823,0),0)),"Missing Data")</f>
        <v>Missing Data</v>
      </c>
      <c r="N1639" s="5"/>
      <c r="O1639" s="5" t="str">
        <f t="array" ref="O1639">IFERROR(INDEX(Data!$G$2:$G$1823,MATCH('Ratios - Total'!$C1639,IF(Data!$A$2:$A$1823='Ratios - Total'!$A1639,Data!$C$2:$C$1823,0),0))/INDEX(Data!$F$2:$F$1823,MATCH('Ratios - Total'!$C1639,IF(Data!$A$2:$A$1823='Ratios - Total'!$A1639,Data!$C$2:$C$1823,0),0)),"Missing Data")</f>
        <v>Missing Data</v>
      </c>
      <c r="P1639" s="5" t="str">
        <f t="array" ref="P1639">IFERROR(INDEX(Data!$H$2:$H$1823,MATCH('Ratios - Total'!$C1639,IF(Data!$A$2:$A$1823='Ratios - Total'!$A1639,Data!$C$2:$C$1823,0),0))/INDEX(Data!$G$2:$G$1823,MATCH('Ratios - Total'!$C1639,IF(Data!$A$2:$A$1823='Ratios - Total'!$A1639,Data!$C$2:$C$1823,0),0)),"Missing Data")</f>
        <v>Missing Data</v>
      </c>
      <c r="Q1639" s="5"/>
      <c r="R1639" s="5" t="str">
        <f t="array" ref="R1639">IFERROR(INDEX(Data!$L$2:$L$1823,MATCH('Ratios - Total'!$C1639,IF(Data!$A$2:$A$1823='Ratios - Total'!$A1639,Data!$C$2:$C$1823,0),0))/INDEX(Data!$G$2:$G$1823,MATCH('Ratios - Total'!$C1639,IF(Data!$A$2:$A$1823='Ratios - Total'!$A1639,Data!$C$2:$C$1823,0),0)),"Missing Data")</f>
        <v>Missing Data</v>
      </c>
      <c r="S1639" s="5"/>
      <c r="T1639" s="5">
        <f t="array" ref="T1639">IFERROR(INDEX(Data!$H$2:$H$1823,MATCH('Ratios - Total'!$C1639,IF(Data!$A$2:$A$1823='Ratios - Total'!$A1639,Data!$C$2:$C$1823,0),0))/INDEX(Data!$L$2:$L$1823,MATCH('Ratios - Total'!$C1639,IF(Data!$A$2:$A$1823='Ratios - Total'!$A1639,Data!$C$2:$C$1823,0),0)),"Missing Data")</f>
        <v>90421.622306031786</v>
      </c>
      <c r="U1639" s="5">
        <f t="array" ref="U1639">IFERROR(INDEX(Data!$K$2:$K$1823,MATCH('Ratios - Total'!$C1639,IF(Data!$A$2:$A$1823='Ratios - Total'!$A1639,Data!$C$2:$C$1823,0),0))/INDEX(Data!$H$2:$H$1823,MATCH('Ratios - Total'!$C1639,IF(Data!$A$2:$A$1823='Ratios - Total'!$A1639,Data!$C$2:$C$1823,0),0)),"Missing Data")</f>
        <v>0.46866951141055696</v>
      </c>
      <c r="V1639" s="5">
        <f t="array" ref="V1639">IFERROR(INDEX(Data!$K$2:$K$1823,MATCH('Ratios - Total'!$C1639,IF(Data!$A$2:$A$1823='Ratios - Total'!$A1639,Data!$C$2:$C$1823,0),0))/INDEX(Data!$L$2:$L$1823,MATCH('Ratios - Total'!$C1639,IF(Data!$A$2:$A$1823='Ratios - Total'!$A1639,Data!$C$2:$C$1823,0),0)),"Missing Data")</f>
        <v>42377.857547117834</v>
      </c>
      <c r="W1639" s="5">
        <f t="shared" si="26"/>
        <v>48043.764758913952</v>
      </c>
      <c r="X1639" s="5" t="str">
        <f t="array" ref="X1639">IFERROR(INDEX(Data!$K$2:$K$1823,MATCH('Ratios - Total'!$C1639,IF(Data!$A$2:$A$1823='Ratios - Total'!$A1639,Data!$C$2:$C$1823,0),0))/INDEX(Data!$G$2:$G$1823,MATCH('Ratios - Total'!$C1639,IF(Data!$A$2:$A$1823='Ratios - Total'!$A1639,Data!$C$2:$C$1823,0),0)),"Missing Data")</f>
        <v>Missing Data</v>
      </c>
    </row>
    <row r="1640" spans="1:24" x14ac:dyDescent="0.25">
      <c r="A1640" s="22" t="s">
        <v>50</v>
      </c>
      <c r="B1640" s="22" t="s">
        <v>51</v>
      </c>
      <c r="C1640" s="22">
        <v>2009</v>
      </c>
      <c r="D1640" s="5">
        <f t="array" ref="D1640">IFERROR(INDEX(Data!$H$2:$H$1823,MATCH('Ratios - Total'!$C1640,IF(Data!$A$2:$A$1823='Ratios - Total'!$A1640,Data!$C$2:$C$1823,0),0))/INDEX(Data!$D$2:$D$1823,MATCH('Ratios - Total'!$C1640,IF(Data!$A$2:$A$1823='Ratios - Total'!$A1640,Data!$C$2:$C$1823,0),0)),"Missing Data")</f>
        <v>1992.0678224260646</v>
      </c>
      <c r="E1640" s="22"/>
      <c r="F1640" s="5">
        <f t="array" ref="F1640">IFERROR(INDEX(Data!$G$2:$G$1823,MATCH('Ratios - Total'!$C1640,IF(Data!$A$2:$A$1823='Ratios - Total'!$A1640,Data!$C$2:$C$1823,0),0))/INDEX(Data!$D$2:$D$1823,MATCH('Ratios - Total'!$C1640,IF(Data!$A$2:$A$1823='Ratios - Total'!$A1640,Data!$C$2:$C$1823,0),0)),"Missing Data")</f>
        <v>0</v>
      </c>
      <c r="G1640" s="5"/>
      <c r="H1640" s="5" t="str">
        <f t="array" ref="H1640">IFERROR(INDEX(Data!$H$2:$H$1823,MATCH('Ratios - Total'!$C1640,IF(Data!$A$2:$A$1823='Ratios - Total'!$A1640,Data!$C$2:$C$1823,0),0))/INDEX(Data!$G$2:$G$1823,MATCH('Ratios - Total'!$C1640,IF(Data!$A$2:$A$1823='Ratios - Total'!$A1640,Data!$C$2:$C$1823,0),0)),"Missing Data")</f>
        <v>Missing Data</v>
      </c>
      <c r="I1640" s="5">
        <f t="array" ref="I1640">IFERROR(INDEX(Data!$G$2:$G$1823,MATCH('Ratios - Total'!$C1640,IF(Data!$A$2:$A$1823='Ratios - Total'!$A1640,Data!$C$2:$C$1823,0),0))/INDEX(Data!$D$2:$D$1823,MATCH('Ratios - Total'!$C1640,IF(Data!$A$2:$A$1823='Ratios - Total'!$A1640,Data!$C$2:$C$1823,0),0)),"Missing Data")</f>
        <v>0</v>
      </c>
      <c r="J1640" s="22"/>
      <c r="K1640" s="5">
        <f t="array" ref="K1640">IFERROR(INDEX(Data!$E$2:$E$1823,MATCH('Ratios - Total'!$C1640,IF(Data!$A$2:$A$1823='Ratios - Total'!$A1640,Data!$C$2:$C$1823,0),0))/INDEX(Data!$D$2:$D$1823,MATCH('Ratios - Total'!$C1640,IF(Data!$A$2:$A$1823='Ratios - Total'!$A1640,Data!$C$2:$C$1823,0),0)),"Missing Data")</f>
        <v>0</v>
      </c>
      <c r="L1640" s="5"/>
      <c r="M1640" s="5" t="str">
        <f t="array" ref="M1640">IFERROR(INDEX(Data!$F$2:$F$1823,MATCH('Ratios - Total'!$C1640,IF(Data!$A$2:$A$1823='Ratios - Total'!$A1640,Data!$C$2:$C$1823,0),0))/INDEX(Data!$E$2:$E$1823,MATCH('Ratios - Total'!$C1640,IF(Data!$A$2:$A$1823='Ratios - Total'!$A1640,Data!$C$2:$C$1823,0),0)),"Missing Data")</f>
        <v>Missing Data</v>
      </c>
      <c r="N1640" s="5"/>
      <c r="O1640" s="5" t="str">
        <f t="array" ref="O1640">IFERROR(INDEX(Data!$G$2:$G$1823,MATCH('Ratios - Total'!$C1640,IF(Data!$A$2:$A$1823='Ratios - Total'!$A1640,Data!$C$2:$C$1823,0),0))/INDEX(Data!$F$2:$F$1823,MATCH('Ratios - Total'!$C1640,IF(Data!$A$2:$A$1823='Ratios - Total'!$A1640,Data!$C$2:$C$1823,0),0)),"Missing Data")</f>
        <v>Missing Data</v>
      </c>
      <c r="P1640" s="5" t="str">
        <f t="array" ref="P1640">IFERROR(INDEX(Data!$H$2:$H$1823,MATCH('Ratios - Total'!$C1640,IF(Data!$A$2:$A$1823='Ratios - Total'!$A1640,Data!$C$2:$C$1823,0),0))/INDEX(Data!$G$2:$G$1823,MATCH('Ratios - Total'!$C1640,IF(Data!$A$2:$A$1823='Ratios - Total'!$A1640,Data!$C$2:$C$1823,0),0)),"Missing Data")</f>
        <v>Missing Data</v>
      </c>
      <c r="Q1640" s="5"/>
      <c r="R1640" s="5" t="str">
        <f t="array" ref="R1640">IFERROR(INDEX(Data!$L$2:$L$1823,MATCH('Ratios - Total'!$C1640,IF(Data!$A$2:$A$1823='Ratios - Total'!$A1640,Data!$C$2:$C$1823,0),0))/INDEX(Data!$G$2:$G$1823,MATCH('Ratios - Total'!$C1640,IF(Data!$A$2:$A$1823='Ratios - Total'!$A1640,Data!$C$2:$C$1823,0),0)),"Missing Data")</f>
        <v>Missing Data</v>
      </c>
      <c r="S1640" s="5"/>
      <c r="T1640" s="5">
        <f t="array" ref="T1640">IFERROR(INDEX(Data!$H$2:$H$1823,MATCH('Ratios - Total'!$C1640,IF(Data!$A$2:$A$1823='Ratios - Total'!$A1640,Data!$C$2:$C$1823,0),0))/INDEX(Data!$L$2:$L$1823,MATCH('Ratios - Total'!$C1640,IF(Data!$A$2:$A$1823='Ratios - Total'!$A1640,Data!$C$2:$C$1823,0),0)),"Missing Data")</f>
        <v>87550.572629301372</v>
      </c>
      <c r="U1640" s="5">
        <f t="array" ref="U1640">IFERROR(INDEX(Data!$K$2:$K$1823,MATCH('Ratios - Total'!$C1640,IF(Data!$A$2:$A$1823='Ratios - Total'!$A1640,Data!$C$2:$C$1823,0),0))/INDEX(Data!$H$2:$H$1823,MATCH('Ratios - Total'!$C1640,IF(Data!$A$2:$A$1823='Ratios - Total'!$A1640,Data!$C$2:$C$1823,0),0)),"Missing Data")</f>
        <v>0.43938571574962965</v>
      </c>
      <c r="V1640" s="5">
        <f t="array" ref="V1640">IFERROR(INDEX(Data!$K$2:$K$1823,MATCH('Ratios - Total'!$C1640,IF(Data!$A$2:$A$1823='Ratios - Total'!$A1640,Data!$C$2:$C$1823,0),0))/INDEX(Data!$L$2:$L$1823,MATCH('Ratios - Total'!$C1640,IF(Data!$A$2:$A$1823='Ratios - Total'!$A1640,Data!$C$2:$C$1823,0),0)),"Missing Data")</f>
        <v>38468.471019015524</v>
      </c>
      <c r="W1640" s="5">
        <f t="shared" si="26"/>
        <v>49082.101610285848</v>
      </c>
      <c r="X1640" s="5" t="str">
        <f t="array" ref="X1640">IFERROR(INDEX(Data!$K$2:$K$1823,MATCH('Ratios - Total'!$C1640,IF(Data!$A$2:$A$1823='Ratios - Total'!$A1640,Data!$C$2:$C$1823,0),0))/INDEX(Data!$G$2:$G$1823,MATCH('Ratios - Total'!$C1640,IF(Data!$A$2:$A$1823='Ratios - Total'!$A1640,Data!$C$2:$C$1823,0),0)),"Missing Data")</f>
        <v>Missing Data</v>
      </c>
    </row>
    <row r="1641" spans="1:24" x14ac:dyDescent="0.25">
      <c r="A1641" s="22" t="s">
        <v>52</v>
      </c>
      <c r="B1641" s="22" t="s">
        <v>53</v>
      </c>
      <c r="C1641" s="22">
        <v>2009</v>
      </c>
      <c r="D1641" s="5">
        <f t="array" ref="D1641">IFERROR(INDEX(Data!$H$2:$H$1823,MATCH('Ratios - Total'!$C1641,IF(Data!$A$2:$A$1823='Ratios - Total'!$A1641,Data!$C$2:$C$1823,0),0))/INDEX(Data!$D$2:$D$1823,MATCH('Ratios - Total'!$C1641,IF(Data!$A$2:$A$1823='Ratios - Total'!$A1641,Data!$C$2:$C$1823,0),0)),"Missing Data")</f>
        <v>1514.4891661208326</v>
      </c>
      <c r="E1641" s="22"/>
      <c r="F1641" s="5">
        <f t="array" ref="F1641">IFERROR(INDEX(Data!$G$2:$G$1823,MATCH('Ratios - Total'!$C1641,IF(Data!$A$2:$A$1823='Ratios - Total'!$A1641,Data!$C$2:$C$1823,0),0))/INDEX(Data!$D$2:$D$1823,MATCH('Ratios - Total'!$C1641,IF(Data!$A$2:$A$1823='Ratios - Total'!$A1641,Data!$C$2:$C$1823,0),0)),"Missing Data")</f>
        <v>0</v>
      </c>
      <c r="G1641" s="5"/>
      <c r="H1641" s="5" t="str">
        <f t="array" ref="H1641">IFERROR(INDEX(Data!$H$2:$H$1823,MATCH('Ratios - Total'!$C1641,IF(Data!$A$2:$A$1823='Ratios - Total'!$A1641,Data!$C$2:$C$1823,0),0))/INDEX(Data!$G$2:$G$1823,MATCH('Ratios - Total'!$C1641,IF(Data!$A$2:$A$1823='Ratios - Total'!$A1641,Data!$C$2:$C$1823,0),0)),"Missing Data")</f>
        <v>Missing Data</v>
      </c>
      <c r="I1641" s="5">
        <f t="array" ref="I1641">IFERROR(INDEX(Data!$G$2:$G$1823,MATCH('Ratios - Total'!$C1641,IF(Data!$A$2:$A$1823='Ratios - Total'!$A1641,Data!$C$2:$C$1823,0),0))/INDEX(Data!$D$2:$D$1823,MATCH('Ratios - Total'!$C1641,IF(Data!$A$2:$A$1823='Ratios - Total'!$A1641,Data!$C$2:$C$1823,0),0)),"Missing Data")</f>
        <v>0</v>
      </c>
      <c r="J1641" s="22"/>
      <c r="K1641" s="5">
        <f t="array" ref="K1641">IFERROR(INDEX(Data!$E$2:$E$1823,MATCH('Ratios - Total'!$C1641,IF(Data!$A$2:$A$1823='Ratios - Total'!$A1641,Data!$C$2:$C$1823,0),0))/INDEX(Data!$D$2:$D$1823,MATCH('Ratios - Total'!$C1641,IF(Data!$A$2:$A$1823='Ratios - Total'!$A1641,Data!$C$2:$C$1823,0),0)),"Missing Data")</f>
        <v>0</v>
      </c>
      <c r="L1641" s="5"/>
      <c r="M1641" s="5" t="str">
        <f t="array" ref="M1641">IFERROR(INDEX(Data!$F$2:$F$1823,MATCH('Ratios - Total'!$C1641,IF(Data!$A$2:$A$1823='Ratios - Total'!$A1641,Data!$C$2:$C$1823,0),0))/INDEX(Data!$E$2:$E$1823,MATCH('Ratios - Total'!$C1641,IF(Data!$A$2:$A$1823='Ratios - Total'!$A1641,Data!$C$2:$C$1823,0),0)),"Missing Data")</f>
        <v>Missing Data</v>
      </c>
      <c r="N1641" s="5"/>
      <c r="O1641" s="5" t="str">
        <f t="array" ref="O1641">IFERROR(INDEX(Data!$G$2:$G$1823,MATCH('Ratios - Total'!$C1641,IF(Data!$A$2:$A$1823='Ratios - Total'!$A1641,Data!$C$2:$C$1823,0),0))/INDEX(Data!$F$2:$F$1823,MATCH('Ratios - Total'!$C1641,IF(Data!$A$2:$A$1823='Ratios - Total'!$A1641,Data!$C$2:$C$1823,0),0)),"Missing Data")</f>
        <v>Missing Data</v>
      </c>
      <c r="P1641" s="5" t="str">
        <f t="array" ref="P1641">IFERROR(INDEX(Data!$H$2:$H$1823,MATCH('Ratios - Total'!$C1641,IF(Data!$A$2:$A$1823='Ratios - Total'!$A1641,Data!$C$2:$C$1823,0),0))/INDEX(Data!$G$2:$G$1823,MATCH('Ratios - Total'!$C1641,IF(Data!$A$2:$A$1823='Ratios - Total'!$A1641,Data!$C$2:$C$1823,0),0)),"Missing Data")</f>
        <v>Missing Data</v>
      </c>
      <c r="Q1641" s="5"/>
      <c r="R1641" s="5" t="str">
        <f t="array" ref="R1641">IFERROR(INDEX(Data!$L$2:$L$1823,MATCH('Ratios - Total'!$C1641,IF(Data!$A$2:$A$1823='Ratios - Total'!$A1641,Data!$C$2:$C$1823,0),0))/INDEX(Data!$G$2:$G$1823,MATCH('Ratios - Total'!$C1641,IF(Data!$A$2:$A$1823='Ratios - Total'!$A1641,Data!$C$2:$C$1823,0),0)),"Missing Data")</f>
        <v>Missing Data</v>
      </c>
      <c r="S1641" s="5"/>
      <c r="T1641" s="5">
        <f t="array" ref="T1641">IFERROR(INDEX(Data!$H$2:$H$1823,MATCH('Ratios - Total'!$C1641,IF(Data!$A$2:$A$1823='Ratios - Total'!$A1641,Data!$C$2:$C$1823,0),0))/INDEX(Data!$L$2:$L$1823,MATCH('Ratios - Total'!$C1641,IF(Data!$A$2:$A$1823='Ratios - Total'!$A1641,Data!$C$2:$C$1823,0),0)),"Missing Data")</f>
        <v>58957.833377190676</v>
      </c>
      <c r="U1641" s="5">
        <f t="array" ref="U1641">IFERROR(INDEX(Data!$K$2:$K$1823,MATCH('Ratios - Total'!$C1641,IF(Data!$A$2:$A$1823='Ratios - Total'!$A1641,Data!$C$2:$C$1823,0),0))/INDEX(Data!$H$2:$H$1823,MATCH('Ratios - Total'!$C1641,IF(Data!$A$2:$A$1823='Ratios - Total'!$A1641,Data!$C$2:$C$1823,0),0)),"Missing Data")</f>
        <v>0.46650138810192715</v>
      </c>
      <c r="V1641" s="5">
        <f t="array" ref="V1641">IFERROR(INDEX(Data!$K$2:$K$1823,MATCH('Ratios - Total'!$C1641,IF(Data!$A$2:$A$1823='Ratios - Total'!$A1641,Data!$C$2:$C$1823,0),0))/INDEX(Data!$L$2:$L$1823,MATCH('Ratios - Total'!$C1641,IF(Data!$A$2:$A$1823='Ratios - Total'!$A1641,Data!$C$2:$C$1823,0),0)),"Missing Data")</f>
        <v>27503.911109941582</v>
      </c>
      <c r="W1641" s="5">
        <f t="shared" si="26"/>
        <v>31453.922267249094</v>
      </c>
      <c r="X1641" s="5" t="str">
        <f t="array" ref="X1641">IFERROR(INDEX(Data!$K$2:$K$1823,MATCH('Ratios - Total'!$C1641,IF(Data!$A$2:$A$1823='Ratios - Total'!$A1641,Data!$C$2:$C$1823,0),0))/INDEX(Data!$G$2:$G$1823,MATCH('Ratios - Total'!$C1641,IF(Data!$A$2:$A$1823='Ratios - Total'!$A1641,Data!$C$2:$C$1823,0),0)),"Missing Data")</f>
        <v>Missing Data</v>
      </c>
    </row>
    <row r="1642" spans="1:24" x14ac:dyDescent="0.25">
      <c r="A1642" s="22" t="s">
        <v>54</v>
      </c>
      <c r="B1642" s="22" t="s">
        <v>55</v>
      </c>
      <c r="C1642" s="22">
        <v>2009</v>
      </c>
      <c r="D1642" s="5">
        <f t="array" ref="D1642">IFERROR(INDEX(Data!$H$2:$H$1823,MATCH('Ratios - Total'!$C1642,IF(Data!$A$2:$A$1823='Ratios - Total'!$A1642,Data!$C$2:$C$1823,0),0))/INDEX(Data!$D$2:$D$1823,MATCH('Ratios - Total'!$C1642,IF(Data!$A$2:$A$1823='Ratios - Total'!$A1642,Data!$C$2:$C$1823,0),0)),"Missing Data")</f>
        <v>1653.2843185673487</v>
      </c>
      <c r="E1642" s="22"/>
      <c r="F1642" s="5">
        <f t="array" ref="F1642">IFERROR(INDEX(Data!$G$2:$G$1823,MATCH('Ratios - Total'!$C1642,IF(Data!$A$2:$A$1823='Ratios - Total'!$A1642,Data!$C$2:$C$1823,0),0))/INDEX(Data!$D$2:$D$1823,MATCH('Ratios - Total'!$C1642,IF(Data!$A$2:$A$1823='Ratios - Total'!$A1642,Data!$C$2:$C$1823,0),0)),"Missing Data")</f>
        <v>0</v>
      </c>
      <c r="G1642" s="5"/>
      <c r="H1642" s="5" t="str">
        <f t="array" ref="H1642">IFERROR(INDEX(Data!$H$2:$H$1823,MATCH('Ratios - Total'!$C1642,IF(Data!$A$2:$A$1823='Ratios - Total'!$A1642,Data!$C$2:$C$1823,0),0))/INDEX(Data!$G$2:$G$1823,MATCH('Ratios - Total'!$C1642,IF(Data!$A$2:$A$1823='Ratios - Total'!$A1642,Data!$C$2:$C$1823,0),0)),"Missing Data")</f>
        <v>Missing Data</v>
      </c>
      <c r="I1642" s="5">
        <f t="array" ref="I1642">IFERROR(INDEX(Data!$G$2:$G$1823,MATCH('Ratios - Total'!$C1642,IF(Data!$A$2:$A$1823='Ratios - Total'!$A1642,Data!$C$2:$C$1823,0),0))/INDEX(Data!$D$2:$D$1823,MATCH('Ratios - Total'!$C1642,IF(Data!$A$2:$A$1823='Ratios - Total'!$A1642,Data!$C$2:$C$1823,0),0)),"Missing Data")</f>
        <v>0</v>
      </c>
      <c r="J1642" s="22"/>
      <c r="K1642" s="5">
        <f t="array" ref="K1642">IFERROR(INDEX(Data!$E$2:$E$1823,MATCH('Ratios - Total'!$C1642,IF(Data!$A$2:$A$1823='Ratios - Total'!$A1642,Data!$C$2:$C$1823,0),0))/INDEX(Data!$D$2:$D$1823,MATCH('Ratios - Total'!$C1642,IF(Data!$A$2:$A$1823='Ratios - Total'!$A1642,Data!$C$2:$C$1823,0),0)),"Missing Data")</f>
        <v>0</v>
      </c>
      <c r="L1642" s="5"/>
      <c r="M1642" s="5" t="str">
        <f t="array" ref="M1642">IFERROR(INDEX(Data!$F$2:$F$1823,MATCH('Ratios - Total'!$C1642,IF(Data!$A$2:$A$1823='Ratios - Total'!$A1642,Data!$C$2:$C$1823,0),0))/INDEX(Data!$E$2:$E$1823,MATCH('Ratios - Total'!$C1642,IF(Data!$A$2:$A$1823='Ratios - Total'!$A1642,Data!$C$2:$C$1823,0),0)),"Missing Data")</f>
        <v>Missing Data</v>
      </c>
      <c r="N1642" s="5"/>
      <c r="O1642" s="5" t="str">
        <f t="array" ref="O1642">IFERROR(INDEX(Data!$G$2:$G$1823,MATCH('Ratios - Total'!$C1642,IF(Data!$A$2:$A$1823='Ratios - Total'!$A1642,Data!$C$2:$C$1823,0),0))/INDEX(Data!$F$2:$F$1823,MATCH('Ratios - Total'!$C1642,IF(Data!$A$2:$A$1823='Ratios - Total'!$A1642,Data!$C$2:$C$1823,0),0)),"Missing Data")</f>
        <v>Missing Data</v>
      </c>
      <c r="P1642" s="5" t="str">
        <f t="array" ref="P1642">IFERROR(INDEX(Data!$H$2:$H$1823,MATCH('Ratios - Total'!$C1642,IF(Data!$A$2:$A$1823='Ratios - Total'!$A1642,Data!$C$2:$C$1823,0),0))/INDEX(Data!$G$2:$G$1823,MATCH('Ratios - Total'!$C1642,IF(Data!$A$2:$A$1823='Ratios - Total'!$A1642,Data!$C$2:$C$1823,0),0)),"Missing Data")</f>
        <v>Missing Data</v>
      </c>
      <c r="Q1642" s="5"/>
      <c r="R1642" s="5" t="str">
        <f t="array" ref="R1642">IFERROR(INDEX(Data!$L$2:$L$1823,MATCH('Ratios - Total'!$C1642,IF(Data!$A$2:$A$1823='Ratios - Total'!$A1642,Data!$C$2:$C$1823,0),0))/INDEX(Data!$G$2:$G$1823,MATCH('Ratios - Total'!$C1642,IF(Data!$A$2:$A$1823='Ratios - Total'!$A1642,Data!$C$2:$C$1823,0),0)),"Missing Data")</f>
        <v>Missing Data</v>
      </c>
      <c r="S1642" s="5"/>
      <c r="T1642" s="5">
        <f t="array" ref="T1642">IFERROR(INDEX(Data!$H$2:$H$1823,MATCH('Ratios - Total'!$C1642,IF(Data!$A$2:$A$1823='Ratios - Total'!$A1642,Data!$C$2:$C$1823,0),0))/INDEX(Data!$L$2:$L$1823,MATCH('Ratios - Total'!$C1642,IF(Data!$A$2:$A$1823='Ratios - Total'!$A1642,Data!$C$2:$C$1823,0),0)),"Missing Data")</f>
        <v>70466.493482721882</v>
      </c>
      <c r="U1642" s="5">
        <f t="array" ref="U1642">IFERROR(INDEX(Data!$K$2:$K$1823,MATCH('Ratios - Total'!$C1642,IF(Data!$A$2:$A$1823='Ratios - Total'!$A1642,Data!$C$2:$C$1823,0),0))/INDEX(Data!$H$2:$H$1823,MATCH('Ratios - Total'!$C1642,IF(Data!$A$2:$A$1823='Ratios - Total'!$A1642,Data!$C$2:$C$1823,0),0)),"Missing Data")</f>
        <v>0.45241246463703716</v>
      </c>
      <c r="V1642" s="5">
        <f t="array" ref="V1642">IFERROR(INDEX(Data!$K$2:$K$1823,MATCH('Ratios - Total'!$C1642,IF(Data!$A$2:$A$1823='Ratios - Total'!$A1642,Data!$C$2:$C$1823,0),0))/INDEX(Data!$L$2:$L$1823,MATCH('Ratios - Total'!$C1642,IF(Data!$A$2:$A$1823='Ratios - Total'!$A1642,Data!$C$2:$C$1823,0),0)),"Missing Data")</f>
        <v>31879.919990847924</v>
      </c>
      <c r="W1642" s="5">
        <f t="shared" si="26"/>
        <v>38586.573491873962</v>
      </c>
      <c r="X1642" s="5" t="str">
        <f t="array" ref="X1642">IFERROR(INDEX(Data!$K$2:$K$1823,MATCH('Ratios - Total'!$C1642,IF(Data!$A$2:$A$1823='Ratios - Total'!$A1642,Data!$C$2:$C$1823,0),0))/INDEX(Data!$G$2:$G$1823,MATCH('Ratios - Total'!$C1642,IF(Data!$A$2:$A$1823='Ratios - Total'!$A1642,Data!$C$2:$C$1823,0),0)),"Missing Data")</f>
        <v>Missing Data</v>
      </c>
    </row>
    <row r="1643" spans="1:24" x14ac:dyDescent="0.25">
      <c r="A1643" s="22" t="s">
        <v>56</v>
      </c>
      <c r="B1643" s="22" t="s">
        <v>57</v>
      </c>
      <c r="C1643" s="22">
        <v>2009</v>
      </c>
      <c r="D1643" s="5">
        <f t="array" ref="D1643">IFERROR(INDEX(Data!$H$2:$H$1823,MATCH('Ratios - Total'!$C1643,IF(Data!$A$2:$A$1823='Ratios - Total'!$A1643,Data!$C$2:$C$1823,0),0))/INDEX(Data!$D$2:$D$1823,MATCH('Ratios - Total'!$C1643,IF(Data!$A$2:$A$1823='Ratios - Total'!$A1643,Data!$C$2:$C$1823,0),0)),"Missing Data")</f>
        <v>1619.9128195434469</v>
      </c>
      <c r="E1643" s="22"/>
      <c r="F1643" s="5">
        <f t="array" ref="F1643">IFERROR(INDEX(Data!$G$2:$G$1823,MATCH('Ratios - Total'!$C1643,IF(Data!$A$2:$A$1823='Ratios - Total'!$A1643,Data!$C$2:$C$1823,0),0))/INDEX(Data!$D$2:$D$1823,MATCH('Ratios - Total'!$C1643,IF(Data!$A$2:$A$1823='Ratios - Total'!$A1643,Data!$C$2:$C$1823,0),0)),"Missing Data")</f>
        <v>0</v>
      </c>
      <c r="G1643" s="5"/>
      <c r="H1643" s="5" t="str">
        <f t="array" ref="H1643">IFERROR(INDEX(Data!$H$2:$H$1823,MATCH('Ratios - Total'!$C1643,IF(Data!$A$2:$A$1823='Ratios - Total'!$A1643,Data!$C$2:$C$1823,0),0))/INDEX(Data!$G$2:$G$1823,MATCH('Ratios - Total'!$C1643,IF(Data!$A$2:$A$1823='Ratios - Total'!$A1643,Data!$C$2:$C$1823,0),0)),"Missing Data")</f>
        <v>Missing Data</v>
      </c>
      <c r="I1643" s="5">
        <f t="array" ref="I1643">IFERROR(INDEX(Data!$G$2:$G$1823,MATCH('Ratios - Total'!$C1643,IF(Data!$A$2:$A$1823='Ratios - Total'!$A1643,Data!$C$2:$C$1823,0),0))/INDEX(Data!$D$2:$D$1823,MATCH('Ratios - Total'!$C1643,IF(Data!$A$2:$A$1823='Ratios - Total'!$A1643,Data!$C$2:$C$1823,0),0)),"Missing Data")</f>
        <v>0</v>
      </c>
      <c r="J1643" s="22"/>
      <c r="K1643" s="5">
        <f t="array" ref="K1643">IFERROR(INDEX(Data!$E$2:$E$1823,MATCH('Ratios - Total'!$C1643,IF(Data!$A$2:$A$1823='Ratios - Total'!$A1643,Data!$C$2:$C$1823,0),0))/INDEX(Data!$D$2:$D$1823,MATCH('Ratios - Total'!$C1643,IF(Data!$A$2:$A$1823='Ratios - Total'!$A1643,Data!$C$2:$C$1823,0),0)),"Missing Data")</f>
        <v>0</v>
      </c>
      <c r="L1643" s="5"/>
      <c r="M1643" s="5" t="str">
        <f t="array" ref="M1643">IFERROR(INDEX(Data!$F$2:$F$1823,MATCH('Ratios - Total'!$C1643,IF(Data!$A$2:$A$1823='Ratios - Total'!$A1643,Data!$C$2:$C$1823,0),0))/INDEX(Data!$E$2:$E$1823,MATCH('Ratios - Total'!$C1643,IF(Data!$A$2:$A$1823='Ratios - Total'!$A1643,Data!$C$2:$C$1823,0),0)),"Missing Data")</f>
        <v>Missing Data</v>
      </c>
      <c r="N1643" s="5"/>
      <c r="O1643" s="5" t="str">
        <f t="array" ref="O1643">IFERROR(INDEX(Data!$G$2:$G$1823,MATCH('Ratios - Total'!$C1643,IF(Data!$A$2:$A$1823='Ratios - Total'!$A1643,Data!$C$2:$C$1823,0),0))/INDEX(Data!$F$2:$F$1823,MATCH('Ratios - Total'!$C1643,IF(Data!$A$2:$A$1823='Ratios - Total'!$A1643,Data!$C$2:$C$1823,0),0)),"Missing Data")</f>
        <v>Missing Data</v>
      </c>
      <c r="P1643" s="5" t="str">
        <f t="array" ref="P1643">IFERROR(INDEX(Data!$H$2:$H$1823,MATCH('Ratios - Total'!$C1643,IF(Data!$A$2:$A$1823='Ratios - Total'!$A1643,Data!$C$2:$C$1823,0),0))/INDEX(Data!$G$2:$G$1823,MATCH('Ratios - Total'!$C1643,IF(Data!$A$2:$A$1823='Ratios - Total'!$A1643,Data!$C$2:$C$1823,0),0)),"Missing Data")</f>
        <v>Missing Data</v>
      </c>
      <c r="Q1643" s="5"/>
      <c r="R1643" s="5" t="str">
        <f t="array" ref="R1643">IFERROR(INDEX(Data!$L$2:$L$1823,MATCH('Ratios - Total'!$C1643,IF(Data!$A$2:$A$1823='Ratios - Total'!$A1643,Data!$C$2:$C$1823,0),0))/INDEX(Data!$G$2:$G$1823,MATCH('Ratios - Total'!$C1643,IF(Data!$A$2:$A$1823='Ratios - Total'!$A1643,Data!$C$2:$C$1823,0),0)),"Missing Data")</f>
        <v>Missing Data</v>
      </c>
      <c r="S1643" s="5"/>
      <c r="T1643" s="5">
        <f t="array" ref="T1643">IFERROR(INDEX(Data!$H$2:$H$1823,MATCH('Ratios - Total'!$C1643,IF(Data!$A$2:$A$1823='Ratios - Total'!$A1643,Data!$C$2:$C$1823,0),0))/INDEX(Data!$L$2:$L$1823,MATCH('Ratios - Total'!$C1643,IF(Data!$A$2:$A$1823='Ratios - Total'!$A1643,Data!$C$2:$C$1823,0),0)),"Missing Data")</f>
        <v>70635.6933439688</v>
      </c>
      <c r="U1643" s="5">
        <f t="array" ref="U1643">IFERROR(INDEX(Data!$K$2:$K$1823,MATCH('Ratios - Total'!$C1643,IF(Data!$A$2:$A$1823='Ratios - Total'!$A1643,Data!$C$2:$C$1823,0),0))/INDEX(Data!$H$2:$H$1823,MATCH('Ratios - Total'!$C1643,IF(Data!$A$2:$A$1823='Ratios - Total'!$A1643,Data!$C$2:$C$1823,0),0)),"Missing Data")</f>
        <v>0.46263783338547665</v>
      </c>
      <c r="V1643" s="5">
        <f t="array" ref="V1643">IFERROR(INDEX(Data!$K$2:$K$1823,MATCH('Ratios - Total'!$C1643,IF(Data!$A$2:$A$1823='Ratios - Total'!$A1643,Data!$C$2:$C$1823,0),0))/INDEX(Data!$L$2:$L$1823,MATCH('Ratios - Total'!$C1643,IF(Data!$A$2:$A$1823='Ratios - Total'!$A1643,Data!$C$2:$C$1823,0),0)),"Missing Data")</f>
        <v>32678.744128334663</v>
      </c>
      <c r="W1643" s="5">
        <f t="shared" si="26"/>
        <v>37956.949215634137</v>
      </c>
      <c r="X1643" s="5" t="str">
        <f t="array" ref="X1643">IFERROR(INDEX(Data!$K$2:$K$1823,MATCH('Ratios - Total'!$C1643,IF(Data!$A$2:$A$1823='Ratios - Total'!$A1643,Data!$C$2:$C$1823,0),0))/INDEX(Data!$G$2:$G$1823,MATCH('Ratios - Total'!$C1643,IF(Data!$A$2:$A$1823='Ratios - Total'!$A1643,Data!$C$2:$C$1823,0),0)),"Missing Data")</f>
        <v>Missing Data</v>
      </c>
    </row>
    <row r="1644" spans="1:24" x14ac:dyDescent="0.25">
      <c r="A1644" s="22" t="s">
        <v>58</v>
      </c>
      <c r="B1644" s="22" t="s">
        <v>59</v>
      </c>
      <c r="C1644" s="22">
        <v>2009</v>
      </c>
      <c r="D1644" s="5">
        <f t="array" ref="D1644">IFERROR(INDEX(Data!$H$2:$H$1823,MATCH('Ratios - Total'!$C1644,IF(Data!$A$2:$A$1823='Ratios - Total'!$A1644,Data!$C$2:$C$1823,0),0))/INDEX(Data!$D$2:$D$1823,MATCH('Ratios - Total'!$C1644,IF(Data!$A$2:$A$1823='Ratios - Total'!$A1644,Data!$C$2:$C$1823,0),0)),"Missing Data")</f>
        <v>1890.2483181008483</v>
      </c>
      <c r="E1644" s="22"/>
      <c r="F1644" s="5">
        <f t="array" ref="F1644">IFERROR(INDEX(Data!$G$2:$G$1823,MATCH('Ratios - Total'!$C1644,IF(Data!$A$2:$A$1823='Ratios - Total'!$A1644,Data!$C$2:$C$1823,0),0))/INDEX(Data!$D$2:$D$1823,MATCH('Ratios - Total'!$C1644,IF(Data!$A$2:$A$1823='Ratios - Total'!$A1644,Data!$C$2:$C$1823,0),0)),"Missing Data")</f>
        <v>0</v>
      </c>
      <c r="G1644" s="5"/>
      <c r="H1644" s="5" t="str">
        <f t="array" ref="H1644">IFERROR(INDEX(Data!$H$2:$H$1823,MATCH('Ratios - Total'!$C1644,IF(Data!$A$2:$A$1823='Ratios - Total'!$A1644,Data!$C$2:$C$1823,0),0))/INDEX(Data!$G$2:$G$1823,MATCH('Ratios - Total'!$C1644,IF(Data!$A$2:$A$1823='Ratios - Total'!$A1644,Data!$C$2:$C$1823,0),0)),"Missing Data")</f>
        <v>Missing Data</v>
      </c>
      <c r="I1644" s="5">
        <f t="array" ref="I1644">IFERROR(INDEX(Data!$G$2:$G$1823,MATCH('Ratios - Total'!$C1644,IF(Data!$A$2:$A$1823='Ratios - Total'!$A1644,Data!$C$2:$C$1823,0),0))/INDEX(Data!$D$2:$D$1823,MATCH('Ratios - Total'!$C1644,IF(Data!$A$2:$A$1823='Ratios - Total'!$A1644,Data!$C$2:$C$1823,0),0)),"Missing Data")</f>
        <v>0</v>
      </c>
      <c r="J1644" s="22"/>
      <c r="K1644" s="5">
        <f t="array" ref="K1644">IFERROR(INDEX(Data!$E$2:$E$1823,MATCH('Ratios - Total'!$C1644,IF(Data!$A$2:$A$1823='Ratios - Total'!$A1644,Data!$C$2:$C$1823,0),0))/INDEX(Data!$D$2:$D$1823,MATCH('Ratios - Total'!$C1644,IF(Data!$A$2:$A$1823='Ratios - Total'!$A1644,Data!$C$2:$C$1823,0),0)),"Missing Data")</f>
        <v>0</v>
      </c>
      <c r="L1644" s="5"/>
      <c r="M1644" s="5" t="str">
        <f t="array" ref="M1644">IFERROR(INDEX(Data!$F$2:$F$1823,MATCH('Ratios - Total'!$C1644,IF(Data!$A$2:$A$1823='Ratios - Total'!$A1644,Data!$C$2:$C$1823,0),0))/INDEX(Data!$E$2:$E$1823,MATCH('Ratios - Total'!$C1644,IF(Data!$A$2:$A$1823='Ratios - Total'!$A1644,Data!$C$2:$C$1823,0),0)),"Missing Data")</f>
        <v>Missing Data</v>
      </c>
      <c r="N1644" s="5"/>
      <c r="O1644" s="5" t="str">
        <f t="array" ref="O1644">IFERROR(INDEX(Data!$G$2:$G$1823,MATCH('Ratios - Total'!$C1644,IF(Data!$A$2:$A$1823='Ratios - Total'!$A1644,Data!$C$2:$C$1823,0),0))/INDEX(Data!$F$2:$F$1823,MATCH('Ratios - Total'!$C1644,IF(Data!$A$2:$A$1823='Ratios - Total'!$A1644,Data!$C$2:$C$1823,0),0)),"Missing Data")</f>
        <v>Missing Data</v>
      </c>
      <c r="P1644" s="5" t="str">
        <f t="array" ref="P1644">IFERROR(INDEX(Data!$H$2:$H$1823,MATCH('Ratios - Total'!$C1644,IF(Data!$A$2:$A$1823='Ratios - Total'!$A1644,Data!$C$2:$C$1823,0),0))/INDEX(Data!$G$2:$G$1823,MATCH('Ratios - Total'!$C1644,IF(Data!$A$2:$A$1823='Ratios - Total'!$A1644,Data!$C$2:$C$1823,0),0)),"Missing Data")</f>
        <v>Missing Data</v>
      </c>
      <c r="Q1644" s="5"/>
      <c r="R1644" s="5" t="str">
        <f t="array" ref="R1644">IFERROR(INDEX(Data!$L$2:$L$1823,MATCH('Ratios - Total'!$C1644,IF(Data!$A$2:$A$1823='Ratios - Total'!$A1644,Data!$C$2:$C$1823,0),0))/INDEX(Data!$G$2:$G$1823,MATCH('Ratios - Total'!$C1644,IF(Data!$A$2:$A$1823='Ratios - Total'!$A1644,Data!$C$2:$C$1823,0),0)),"Missing Data")</f>
        <v>Missing Data</v>
      </c>
      <c r="S1644" s="5"/>
      <c r="T1644" s="5">
        <f t="array" ref="T1644">IFERROR(INDEX(Data!$H$2:$H$1823,MATCH('Ratios - Total'!$C1644,IF(Data!$A$2:$A$1823='Ratios - Total'!$A1644,Data!$C$2:$C$1823,0),0))/INDEX(Data!$L$2:$L$1823,MATCH('Ratios - Total'!$C1644,IF(Data!$A$2:$A$1823='Ratios - Total'!$A1644,Data!$C$2:$C$1823,0),0)),"Missing Data")</f>
        <v>72524.520944015239</v>
      </c>
      <c r="U1644" s="5">
        <f t="array" ref="U1644">IFERROR(INDEX(Data!$K$2:$K$1823,MATCH('Ratios - Total'!$C1644,IF(Data!$A$2:$A$1823='Ratios - Total'!$A1644,Data!$C$2:$C$1823,0),0))/INDEX(Data!$H$2:$H$1823,MATCH('Ratios - Total'!$C1644,IF(Data!$A$2:$A$1823='Ratios - Total'!$A1644,Data!$C$2:$C$1823,0),0)),"Missing Data")</f>
        <v>0.45473199692561306</v>
      </c>
      <c r="V1644" s="5">
        <f t="array" ref="V1644">IFERROR(INDEX(Data!$K$2:$K$1823,MATCH('Ratios - Total'!$C1644,IF(Data!$A$2:$A$1823='Ratios - Total'!$A1644,Data!$C$2:$C$1823,0),0))/INDEX(Data!$L$2:$L$1823,MATCH('Ratios - Total'!$C1644,IF(Data!$A$2:$A$1823='Ratios - Total'!$A1644,Data!$C$2:$C$1823,0),0)),"Missing Data")</f>
        <v>32979.220234945496</v>
      </c>
      <c r="W1644" s="5">
        <f t="shared" si="26"/>
        <v>39545.300709069743</v>
      </c>
      <c r="X1644" s="5" t="str">
        <f t="array" ref="X1644">IFERROR(INDEX(Data!$K$2:$K$1823,MATCH('Ratios - Total'!$C1644,IF(Data!$A$2:$A$1823='Ratios - Total'!$A1644,Data!$C$2:$C$1823,0),0))/INDEX(Data!$G$2:$G$1823,MATCH('Ratios - Total'!$C1644,IF(Data!$A$2:$A$1823='Ratios - Total'!$A1644,Data!$C$2:$C$1823,0),0)),"Missing Data")</f>
        <v>Missing Data</v>
      </c>
    </row>
    <row r="1645" spans="1:24" x14ac:dyDescent="0.25">
      <c r="A1645" s="22" t="s">
        <v>60</v>
      </c>
      <c r="B1645" s="22" t="s">
        <v>61</v>
      </c>
      <c r="C1645" s="22">
        <v>2009</v>
      </c>
      <c r="D1645" s="5">
        <f t="array" ref="D1645">IFERROR(INDEX(Data!$H$2:$H$1823,MATCH('Ratios - Total'!$C1645,IF(Data!$A$2:$A$1823='Ratios - Total'!$A1645,Data!$C$2:$C$1823,0),0))/INDEX(Data!$D$2:$D$1823,MATCH('Ratios - Total'!$C1645,IF(Data!$A$2:$A$1823='Ratios - Total'!$A1645,Data!$C$2:$C$1823,0),0)),"Missing Data")</f>
        <v>1596.3261799889372</v>
      </c>
      <c r="E1645" s="22"/>
      <c r="F1645" s="5">
        <f t="array" ref="F1645">IFERROR(INDEX(Data!$G$2:$G$1823,MATCH('Ratios - Total'!$C1645,IF(Data!$A$2:$A$1823='Ratios - Total'!$A1645,Data!$C$2:$C$1823,0),0))/INDEX(Data!$D$2:$D$1823,MATCH('Ratios - Total'!$C1645,IF(Data!$A$2:$A$1823='Ratios - Total'!$A1645,Data!$C$2:$C$1823,0),0)),"Missing Data")</f>
        <v>0</v>
      </c>
      <c r="G1645" s="5"/>
      <c r="H1645" s="5" t="str">
        <f t="array" ref="H1645">IFERROR(INDEX(Data!$H$2:$H$1823,MATCH('Ratios - Total'!$C1645,IF(Data!$A$2:$A$1823='Ratios - Total'!$A1645,Data!$C$2:$C$1823,0),0))/INDEX(Data!$G$2:$G$1823,MATCH('Ratios - Total'!$C1645,IF(Data!$A$2:$A$1823='Ratios - Total'!$A1645,Data!$C$2:$C$1823,0),0)),"Missing Data")</f>
        <v>Missing Data</v>
      </c>
      <c r="I1645" s="5">
        <f t="array" ref="I1645">IFERROR(INDEX(Data!$G$2:$G$1823,MATCH('Ratios - Total'!$C1645,IF(Data!$A$2:$A$1823='Ratios - Total'!$A1645,Data!$C$2:$C$1823,0),0))/INDEX(Data!$D$2:$D$1823,MATCH('Ratios - Total'!$C1645,IF(Data!$A$2:$A$1823='Ratios - Total'!$A1645,Data!$C$2:$C$1823,0),0)),"Missing Data")</f>
        <v>0</v>
      </c>
      <c r="J1645" s="22"/>
      <c r="K1645" s="5">
        <f t="array" ref="K1645">IFERROR(INDEX(Data!$E$2:$E$1823,MATCH('Ratios - Total'!$C1645,IF(Data!$A$2:$A$1823='Ratios - Total'!$A1645,Data!$C$2:$C$1823,0),0))/INDEX(Data!$D$2:$D$1823,MATCH('Ratios - Total'!$C1645,IF(Data!$A$2:$A$1823='Ratios - Total'!$A1645,Data!$C$2:$C$1823,0),0)),"Missing Data")</f>
        <v>0</v>
      </c>
      <c r="L1645" s="5"/>
      <c r="M1645" s="5" t="str">
        <f t="array" ref="M1645">IFERROR(INDEX(Data!$F$2:$F$1823,MATCH('Ratios - Total'!$C1645,IF(Data!$A$2:$A$1823='Ratios - Total'!$A1645,Data!$C$2:$C$1823,0),0))/INDEX(Data!$E$2:$E$1823,MATCH('Ratios - Total'!$C1645,IF(Data!$A$2:$A$1823='Ratios - Total'!$A1645,Data!$C$2:$C$1823,0),0)),"Missing Data")</f>
        <v>Missing Data</v>
      </c>
      <c r="N1645" s="5"/>
      <c r="O1645" s="5" t="str">
        <f t="array" ref="O1645">IFERROR(INDEX(Data!$G$2:$G$1823,MATCH('Ratios - Total'!$C1645,IF(Data!$A$2:$A$1823='Ratios - Total'!$A1645,Data!$C$2:$C$1823,0),0))/INDEX(Data!$F$2:$F$1823,MATCH('Ratios - Total'!$C1645,IF(Data!$A$2:$A$1823='Ratios - Total'!$A1645,Data!$C$2:$C$1823,0),0)),"Missing Data")</f>
        <v>Missing Data</v>
      </c>
      <c r="P1645" s="5" t="str">
        <f t="array" ref="P1645">IFERROR(INDEX(Data!$H$2:$H$1823,MATCH('Ratios - Total'!$C1645,IF(Data!$A$2:$A$1823='Ratios - Total'!$A1645,Data!$C$2:$C$1823,0),0))/INDEX(Data!$G$2:$G$1823,MATCH('Ratios - Total'!$C1645,IF(Data!$A$2:$A$1823='Ratios - Total'!$A1645,Data!$C$2:$C$1823,0),0)),"Missing Data")</f>
        <v>Missing Data</v>
      </c>
      <c r="Q1645" s="5"/>
      <c r="R1645" s="5" t="str">
        <f t="array" ref="R1645">IFERROR(INDEX(Data!$L$2:$L$1823,MATCH('Ratios - Total'!$C1645,IF(Data!$A$2:$A$1823='Ratios - Total'!$A1645,Data!$C$2:$C$1823,0),0))/INDEX(Data!$G$2:$G$1823,MATCH('Ratios - Total'!$C1645,IF(Data!$A$2:$A$1823='Ratios - Total'!$A1645,Data!$C$2:$C$1823,0),0)),"Missing Data")</f>
        <v>Missing Data</v>
      </c>
      <c r="S1645" s="5"/>
      <c r="T1645" s="5">
        <f t="array" ref="T1645">IFERROR(INDEX(Data!$H$2:$H$1823,MATCH('Ratios - Total'!$C1645,IF(Data!$A$2:$A$1823='Ratios - Total'!$A1645,Data!$C$2:$C$1823,0),0))/INDEX(Data!$L$2:$L$1823,MATCH('Ratios - Total'!$C1645,IF(Data!$A$2:$A$1823='Ratios - Total'!$A1645,Data!$C$2:$C$1823,0),0)),"Missing Data")</f>
        <v>93690.72239954528</v>
      </c>
      <c r="U1645" s="5">
        <f t="array" ref="U1645">IFERROR(INDEX(Data!$K$2:$K$1823,MATCH('Ratios - Total'!$C1645,IF(Data!$A$2:$A$1823='Ratios - Total'!$A1645,Data!$C$2:$C$1823,0),0))/INDEX(Data!$H$2:$H$1823,MATCH('Ratios - Total'!$C1645,IF(Data!$A$2:$A$1823='Ratios - Total'!$A1645,Data!$C$2:$C$1823,0),0)),"Missing Data")</f>
        <v>0.41916208250373987</v>
      </c>
      <c r="V1645" s="5">
        <f t="array" ref="V1645">IFERROR(INDEX(Data!$K$2:$K$1823,MATCH('Ratios - Total'!$C1645,IF(Data!$A$2:$A$1823='Ratios - Total'!$A1645,Data!$C$2:$C$1823,0),0))/INDEX(Data!$L$2:$L$1823,MATCH('Ratios - Total'!$C1645,IF(Data!$A$2:$A$1823='Ratios - Total'!$A1645,Data!$C$2:$C$1823,0),0)),"Missing Data")</f>
        <v>39271.598312273185</v>
      </c>
      <c r="W1645" s="5">
        <f t="shared" si="26"/>
        <v>54419.124087272095</v>
      </c>
      <c r="X1645" s="5" t="str">
        <f t="array" ref="X1645">IFERROR(INDEX(Data!$K$2:$K$1823,MATCH('Ratios - Total'!$C1645,IF(Data!$A$2:$A$1823='Ratios - Total'!$A1645,Data!$C$2:$C$1823,0),0))/INDEX(Data!$G$2:$G$1823,MATCH('Ratios - Total'!$C1645,IF(Data!$A$2:$A$1823='Ratios - Total'!$A1645,Data!$C$2:$C$1823,0),0)),"Missing Data")</f>
        <v>Missing Data</v>
      </c>
    </row>
    <row r="1646" spans="1:24" x14ac:dyDescent="0.25">
      <c r="A1646" s="22" t="s">
        <v>62</v>
      </c>
      <c r="B1646" s="22" t="s">
        <v>63</v>
      </c>
      <c r="C1646" s="22">
        <v>2009</v>
      </c>
      <c r="D1646" s="5">
        <f t="array" ref="D1646">IFERROR(INDEX(Data!$H$2:$H$1823,MATCH('Ratios - Total'!$C1646,IF(Data!$A$2:$A$1823='Ratios - Total'!$A1646,Data!$C$2:$C$1823,0),0))/INDEX(Data!$D$2:$D$1823,MATCH('Ratios - Total'!$C1646,IF(Data!$A$2:$A$1823='Ratios - Total'!$A1646,Data!$C$2:$C$1823,0),0)),"Missing Data")</f>
        <v>1924.0097074542855</v>
      </c>
      <c r="E1646" s="22"/>
      <c r="F1646" s="5">
        <f t="array" ref="F1646">IFERROR(INDEX(Data!$G$2:$G$1823,MATCH('Ratios - Total'!$C1646,IF(Data!$A$2:$A$1823='Ratios - Total'!$A1646,Data!$C$2:$C$1823,0),0))/INDEX(Data!$D$2:$D$1823,MATCH('Ratios - Total'!$C1646,IF(Data!$A$2:$A$1823='Ratios - Total'!$A1646,Data!$C$2:$C$1823,0),0)),"Missing Data")</f>
        <v>0</v>
      </c>
      <c r="G1646" s="5"/>
      <c r="H1646" s="5" t="str">
        <f t="array" ref="H1646">IFERROR(INDEX(Data!$H$2:$H$1823,MATCH('Ratios - Total'!$C1646,IF(Data!$A$2:$A$1823='Ratios - Total'!$A1646,Data!$C$2:$C$1823,0),0))/INDEX(Data!$G$2:$G$1823,MATCH('Ratios - Total'!$C1646,IF(Data!$A$2:$A$1823='Ratios - Total'!$A1646,Data!$C$2:$C$1823,0),0)),"Missing Data")</f>
        <v>Missing Data</v>
      </c>
      <c r="I1646" s="5">
        <f t="array" ref="I1646">IFERROR(INDEX(Data!$G$2:$G$1823,MATCH('Ratios - Total'!$C1646,IF(Data!$A$2:$A$1823='Ratios - Total'!$A1646,Data!$C$2:$C$1823,0),0))/INDEX(Data!$D$2:$D$1823,MATCH('Ratios - Total'!$C1646,IF(Data!$A$2:$A$1823='Ratios - Total'!$A1646,Data!$C$2:$C$1823,0),0)),"Missing Data")</f>
        <v>0</v>
      </c>
      <c r="J1646" s="22"/>
      <c r="K1646" s="5">
        <f t="array" ref="K1646">IFERROR(INDEX(Data!$E$2:$E$1823,MATCH('Ratios - Total'!$C1646,IF(Data!$A$2:$A$1823='Ratios - Total'!$A1646,Data!$C$2:$C$1823,0),0))/INDEX(Data!$D$2:$D$1823,MATCH('Ratios - Total'!$C1646,IF(Data!$A$2:$A$1823='Ratios - Total'!$A1646,Data!$C$2:$C$1823,0),0)),"Missing Data")</f>
        <v>0</v>
      </c>
      <c r="L1646" s="5"/>
      <c r="M1646" s="5" t="str">
        <f t="array" ref="M1646">IFERROR(INDEX(Data!$F$2:$F$1823,MATCH('Ratios - Total'!$C1646,IF(Data!$A$2:$A$1823='Ratios - Total'!$A1646,Data!$C$2:$C$1823,0),0))/INDEX(Data!$E$2:$E$1823,MATCH('Ratios - Total'!$C1646,IF(Data!$A$2:$A$1823='Ratios - Total'!$A1646,Data!$C$2:$C$1823,0),0)),"Missing Data")</f>
        <v>Missing Data</v>
      </c>
      <c r="N1646" s="5"/>
      <c r="O1646" s="5" t="str">
        <f t="array" ref="O1646">IFERROR(INDEX(Data!$G$2:$G$1823,MATCH('Ratios - Total'!$C1646,IF(Data!$A$2:$A$1823='Ratios - Total'!$A1646,Data!$C$2:$C$1823,0),0))/INDEX(Data!$F$2:$F$1823,MATCH('Ratios - Total'!$C1646,IF(Data!$A$2:$A$1823='Ratios - Total'!$A1646,Data!$C$2:$C$1823,0),0)),"Missing Data")</f>
        <v>Missing Data</v>
      </c>
      <c r="P1646" s="5" t="str">
        <f t="array" ref="P1646">IFERROR(INDEX(Data!$H$2:$H$1823,MATCH('Ratios - Total'!$C1646,IF(Data!$A$2:$A$1823='Ratios - Total'!$A1646,Data!$C$2:$C$1823,0),0))/INDEX(Data!$G$2:$G$1823,MATCH('Ratios - Total'!$C1646,IF(Data!$A$2:$A$1823='Ratios - Total'!$A1646,Data!$C$2:$C$1823,0),0)),"Missing Data")</f>
        <v>Missing Data</v>
      </c>
      <c r="Q1646" s="5"/>
      <c r="R1646" s="5" t="str">
        <f t="array" ref="R1646">IFERROR(INDEX(Data!$L$2:$L$1823,MATCH('Ratios - Total'!$C1646,IF(Data!$A$2:$A$1823='Ratios - Total'!$A1646,Data!$C$2:$C$1823,0),0))/INDEX(Data!$G$2:$G$1823,MATCH('Ratios - Total'!$C1646,IF(Data!$A$2:$A$1823='Ratios - Total'!$A1646,Data!$C$2:$C$1823,0),0)),"Missing Data")</f>
        <v>Missing Data</v>
      </c>
      <c r="S1646" s="5"/>
      <c r="T1646" s="5">
        <f t="array" ref="T1646">IFERROR(INDEX(Data!$H$2:$H$1823,MATCH('Ratios - Total'!$C1646,IF(Data!$A$2:$A$1823='Ratios - Total'!$A1646,Data!$C$2:$C$1823,0),0))/INDEX(Data!$L$2:$L$1823,MATCH('Ratios - Total'!$C1646,IF(Data!$A$2:$A$1823='Ratios - Total'!$A1646,Data!$C$2:$C$1823,0),0)),"Missing Data")</f>
        <v>69155.369892942981</v>
      </c>
      <c r="U1646" s="5">
        <f t="array" ref="U1646">IFERROR(INDEX(Data!$K$2:$K$1823,MATCH('Ratios - Total'!$C1646,IF(Data!$A$2:$A$1823='Ratios - Total'!$A1646,Data!$C$2:$C$1823,0),0))/INDEX(Data!$H$2:$H$1823,MATCH('Ratios - Total'!$C1646,IF(Data!$A$2:$A$1823='Ratios - Total'!$A1646,Data!$C$2:$C$1823,0),0)),"Missing Data")</f>
        <v>0.49682308894947813</v>
      </c>
      <c r="V1646" s="5">
        <f t="array" ref="V1646">IFERROR(INDEX(Data!$K$2:$K$1823,MATCH('Ratios - Total'!$C1646,IF(Data!$A$2:$A$1823='Ratios - Total'!$A1646,Data!$C$2:$C$1823,0),0))/INDEX(Data!$L$2:$L$1823,MATCH('Ratios - Total'!$C1646,IF(Data!$A$2:$A$1823='Ratios - Total'!$A1646,Data!$C$2:$C$1823,0),0)),"Missing Data")</f>
        <v>34357.984487655667</v>
      </c>
      <c r="W1646" s="5">
        <f t="shared" si="26"/>
        <v>34797.385405287314</v>
      </c>
      <c r="X1646" s="5" t="str">
        <f t="array" ref="X1646">IFERROR(INDEX(Data!$K$2:$K$1823,MATCH('Ratios - Total'!$C1646,IF(Data!$A$2:$A$1823='Ratios - Total'!$A1646,Data!$C$2:$C$1823,0),0))/INDEX(Data!$G$2:$G$1823,MATCH('Ratios - Total'!$C1646,IF(Data!$A$2:$A$1823='Ratios - Total'!$A1646,Data!$C$2:$C$1823,0),0)),"Missing Data")</f>
        <v>Missing Data</v>
      </c>
    </row>
    <row r="1647" spans="1:24" x14ac:dyDescent="0.25">
      <c r="A1647" s="22" t="s">
        <v>64</v>
      </c>
      <c r="B1647" s="22" t="s">
        <v>65</v>
      </c>
      <c r="C1647" s="22">
        <v>2009</v>
      </c>
      <c r="D1647" s="5">
        <f t="array" ref="D1647">IFERROR(INDEX(Data!$H$2:$H$1823,MATCH('Ratios - Total'!$C1647,IF(Data!$A$2:$A$1823='Ratios - Total'!$A1647,Data!$C$2:$C$1823,0),0))/INDEX(Data!$D$2:$D$1823,MATCH('Ratios - Total'!$C1647,IF(Data!$A$2:$A$1823='Ratios - Total'!$A1647,Data!$C$2:$C$1823,0),0)),"Missing Data")</f>
        <v>2806.6694927430462</v>
      </c>
      <c r="E1647" s="22"/>
      <c r="F1647" s="5">
        <f t="array" ref="F1647">IFERROR(INDEX(Data!$G$2:$G$1823,MATCH('Ratios - Total'!$C1647,IF(Data!$A$2:$A$1823='Ratios - Total'!$A1647,Data!$C$2:$C$1823,0),0))/INDEX(Data!$D$2:$D$1823,MATCH('Ratios - Total'!$C1647,IF(Data!$A$2:$A$1823='Ratios - Total'!$A1647,Data!$C$2:$C$1823,0),0)),"Missing Data")</f>
        <v>0</v>
      </c>
      <c r="G1647" s="5"/>
      <c r="H1647" s="5" t="str">
        <f t="array" ref="H1647">IFERROR(INDEX(Data!$H$2:$H$1823,MATCH('Ratios - Total'!$C1647,IF(Data!$A$2:$A$1823='Ratios - Total'!$A1647,Data!$C$2:$C$1823,0),0))/INDEX(Data!$G$2:$G$1823,MATCH('Ratios - Total'!$C1647,IF(Data!$A$2:$A$1823='Ratios - Total'!$A1647,Data!$C$2:$C$1823,0),0)),"Missing Data")</f>
        <v>Missing Data</v>
      </c>
      <c r="I1647" s="5">
        <f t="array" ref="I1647">IFERROR(INDEX(Data!$G$2:$G$1823,MATCH('Ratios - Total'!$C1647,IF(Data!$A$2:$A$1823='Ratios - Total'!$A1647,Data!$C$2:$C$1823,0),0))/INDEX(Data!$D$2:$D$1823,MATCH('Ratios - Total'!$C1647,IF(Data!$A$2:$A$1823='Ratios - Total'!$A1647,Data!$C$2:$C$1823,0),0)),"Missing Data")</f>
        <v>0</v>
      </c>
      <c r="J1647" s="22"/>
      <c r="K1647" s="5">
        <f t="array" ref="K1647">IFERROR(INDEX(Data!$E$2:$E$1823,MATCH('Ratios - Total'!$C1647,IF(Data!$A$2:$A$1823='Ratios - Total'!$A1647,Data!$C$2:$C$1823,0),0))/INDEX(Data!$D$2:$D$1823,MATCH('Ratios - Total'!$C1647,IF(Data!$A$2:$A$1823='Ratios - Total'!$A1647,Data!$C$2:$C$1823,0),0)),"Missing Data")</f>
        <v>0</v>
      </c>
      <c r="L1647" s="5"/>
      <c r="M1647" s="5" t="str">
        <f t="array" ref="M1647">IFERROR(INDEX(Data!$F$2:$F$1823,MATCH('Ratios - Total'!$C1647,IF(Data!$A$2:$A$1823='Ratios - Total'!$A1647,Data!$C$2:$C$1823,0),0))/INDEX(Data!$E$2:$E$1823,MATCH('Ratios - Total'!$C1647,IF(Data!$A$2:$A$1823='Ratios - Total'!$A1647,Data!$C$2:$C$1823,0),0)),"Missing Data")</f>
        <v>Missing Data</v>
      </c>
      <c r="N1647" s="5"/>
      <c r="O1647" s="5" t="str">
        <f t="array" ref="O1647">IFERROR(INDEX(Data!$G$2:$G$1823,MATCH('Ratios - Total'!$C1647,IF(Data!$A$2:$A$1823='Ratios - Total'!$A1647,Data!$C$2:$C$1823,0),0))/INDEX(Data!$F$2:$F$1823,MATCH('Ratios - Total'!$C1647,IF(Data!$A$2:$A$1823='Ratios - Total'!$A1647,Data!$C$2:$C$1823,0),0)),"Missing Data")</f>
        <v>Missing Data</v>
      </c>
      <c r="P1647" s="5" t="str">
        <f t="array" ref="P1647">IFERROR(INDEX(Data!$H$2:$H$1823,MATCH('Ratios - Total'!$C1647,IF(Data!$A$2:$A$1823='Ratios - Total'!$A1647,Data!$C$2:$C$1823,0),0))/INDEX(Data!$G$2:$G$1823,MATCH('Ratios - Total'!$C1647,IF(Data!$A$2:$A$1823='Ratios - Total'!$A1647,Data!$C$2:$C$1823,0),0)),"Missing Data")</f>
        <v>Missing Data</v>
      </c>
      <c r="Q1647" s="5"/>
      <c r="R1647" s="5" t="str">
        <f t="array" ref="R1647">IFERROR(INDEX(Data!$L$2:$L$1823,MATCH('Ratios - Total'!$C1647,IF(Data!$A$2:$A$1823='Ratios - Total'!$A1647,Data!$C$2:$C$1823,0),0))/INDEX(Data!$G$2:$G$1823,MATCH('Ratios - Total'!$C1647,IF(Data!$A$2:$A$1823='Ratios - Total'!$A1647,Data!$C$2:$C$1823,0),0)),"Missing Data")</f>
        <v>Missing Data</v>
      </c>
      <c r="S1647" s="5"/>
      <c r="T1647" s="5">
        <f t="array" ref="T1647">IFERROR(INDEX(Data!$H$2:$H$1823,MATCH('Ratios - Total'!$C1647,IF(Data!$A$2:$A$1823='Ratios - Total'!$A1647,Data!$C$2:$C$1823,0),0))/INDEX(Data!$L$2:$L$1823,MATCH('Ratios - Total'!$C1647,IF(Data!$A$2:$A$1823='Ratios - Total'!$A1647,Data!$C$2:$C$1823,0),0)),"Missing Data")</f>
        <v>104825.70778234681</v>
      </c>
      <c r="U1647" s="5">
        <f t="array" ref="U1647">IFERROR(INDEX(Data!$K$2:$K$1823,MATCH('Ratios - Total'!$C1647,IF(Data!$A$2:$A$1823='Ratios - Total'!$A1647,Data!$C$2:$C$1823,0),0))/INDEX(Data!$H$2:$H$1823,MATCH('Ratios - Total'!$C1647,IF(Data!$A$2:$A$1823='Ratios - Total'!$A1647,Data!$C$2:$C$1823,0),0)),"Missing Data")</f>
        <v>0.4841427420370501</v>
      </c>
      <c r="V1647" s="5">
        <f t="array" ref="V1647">IFERROR(INDEX(Data!$K$2:$K$1823,MATCH('Ratios - Total'!$C1647,IF(Data!$A$2:$A$1823='Ratios - Total'!$A1647,Data!$C$2:$C$1823,0),0))/INDEX(Data!$L$2:$L$1823,MATCH('Ratios - Total'!$C1647,IF(Data!$A$2:$A$1823='Ratios - Total'!$A1647,Data!$C$2:$C$1823,0),0)),"Missing Data")</f>
        <v>50750.60560171993</v>
      </c>
      <c r="W1647" s="5">
        <f t="shared" si="26"/>
        <v>54075.102180626884</v>
      </c>
      <c r="X1647" s="5" t="str">
        <f t="array" ref="X1647">IFERROR(INDEX(Data!$K$2:$K$1823,MATCH('Ratios - Total'!$C1647,IF(Data!$A$2:$A$1823='Ratios - Total'!$A1647,Data!$C$2:$C$1823,0),0))/INDEX(Data!$G$2:$G$1823,MATCH('Ratios - Total'!$C1647,IF(Data!$A$2:$A$1823='Ratios - Total'!$A1647,Data!$C$2:$C$1823,0),0)),"Missing Data")</f>
        <v>Missing Data</v>
      </c>
    </row>
    <row r="1648" spans="1:24" x14ac:dyDescent="0.25">
      <c r="A1648" s="22" t="s">
        <v>66</v>
      </c>
      <c r="B1648" s="22" t="s">
        <v>67</v>
      </c>
      <c r="C1648" s="22">
        <v>2009</v>
      </c>
      <c r="D1648" s="5">
        <f t="array" ref="D1648">IFERROR(INDEX(Data!$H$2:$H$1823,MATCH('Ratios - Total'!$C1648,IF(Data!$A$2:$A$1823='Ratios - Total'!$A1648,Data!$C$2:$C$1823,0),0))/INDEX(Data!$D$2:$D$1823,MATCH('Ratios - Total'!$C1648,IF(Data!$A$2:$A$1823='Ratios - Total'!$A1648,Data!$C$2:$C$1823,0),0)),"Missing Data")</f>
        <v>1910.8415486630513</v>
      </c>
      <c r="E1648" s="22"/>
      <c r="F1648" s="5">
        <f t="array" ref="F1648">IFERROR(INDEX(Data!$G$2:$G$1823,MATCH('Ratios - Total'!$C1648,IF(Data!$A$2:$A$1823='Ratios - Total'!$A1648,Data!$C$2:$C$1823,0),0))/INDEX(Data!$D$2:$D$1823,MATCH('Ratios - Total'!$C1648,IF(Data!$A$2:$A$1823='Ratios - Total'!$A1648,Data!$C$2:$C$1823,0),0)),"Missing Data")</f>
        <v>0</v>
      </c>
      <c r="G1648" s="5"/>
      <c r="H1648" s="5" t="str">
        <f t="array" ref="H1648">IFERROR(INDEX(Data!$H$2:$H$1823,MATCH('Ratios - Total'!$C1648,IF(Data!$A$2:$A$1823='Ratios - Total'!$A1648,Data!$C$2:$C$1823,0),0))/INDEX(Data!$G$2:$G$1823,MATCH('Ratios - Total'!$C1648,IF(Data!$A$2:$A$1823='Ratios - Total'!$A1648,Data!$C$2:$C$1823,0),0)),"Missing Data")</f>
        <v>Missing Data</v>
      </c>
      <c r="I1648" s="5">
        <f t="array" ref="I1648">IFERROR(INDEX(Data!$G$2:$G$1823,MATCH('Ratios - Total'!$C1648,IF(Data!$A$2:$A$1823='Ratios - Total'!$A1648,Data!$C$2:$C$1823,0),0))/INDEX(Data!$D$2:$D$1823,MATCH('Ratios - Total'!$C1648,IF(Data!$A$2:$A$1823='Ratios - Total'!$A1648,Data!$C$2:$C$1823,0),0)),"Missing Data")</f>
        <v>0</v>
      </c>
      <c r="J1648" s="22"/>
      <c r="K1648" s="5">
        <f t="array" ref="K1648">IFERROR(INDEX(Data!$E$2:$E$1823,MATCH('Ratios - Total'!$C1648,IF(Data!$A$2:$A$1823='Ratios - Total'!$A1648,Data!$C$2:$C$1823,0),0))/INDEX(Data!$D$2:$D$1823,MATCH('Ratios - Total'!$C1648,IF(Data!$A$2:$A$1823='Ratios - Total'!$A1648,Data!$C$2:$C$1823,0),0)),"Missing Data")</f>
        <v>0</v>
      </c>
      <c r="L1648" s="5"/>
      <c r="M1648" s="5" t="str">
        <f t="array" ref="M1648">IFERROR(INDEX(Data!$F$2:$F$1823,MATCH('Ratios - Total'!$C1648,IF(Data!$A$2:$A$1823='Ratios - Total'!$A1648,Data!$C$2:$C$1823,0),0))/INDEX(Data!$E$2:$E$1823,MATCH('Ratios - Total'!$C1648,IF(Data!$A$2:$A$1823='Ratios - Total'!$A1648,Data!$C$2:$C$1823,0),0)),"Missing Data")</f>
        <v>Missing Data</v>
      </c>
      <c r="N1648" s="5"/>
      <c r="O1648" s="5" t="str">
        <f t="array" ref="O1648">IFERROR(INDEX(Data!$G$2:$G$1823,MATCH('Ratios - Total'!$C1648,IF(Data!$A$2:$A$1823='Ratios - Total'!$A1648,Data!$C$2:$C$1823,0),0))/INDEX(Data!$F$2:$F$1823,MATCH('Ratios - Total'!$C1648,IF(Data!$A$2:$A$1823='Ratios - Total'!$A1648,Data!$C$2:$C$1823,0),0)),"Missing Data")</f>
        <v>Missing Data</v>
      </c>
      <c r="P1648" s="5" t="str">
        <f t="array" ref="P1648">IFERROR(INDEX(Data!$H$2:$H$1823,MATCH('Ratios - Total'!$C1648,IF(Data!$A$2:$A$1823='Ratios - Total'!$A1648,Data!$C$2:$C$1823,0),0))/INDEX(Data!$G$2:$G$1823,MATCH('Ratios - Total'!$C1648,IF(Data!$A$2:$A$1823='Ratios - Total'!$A1648,Data!$C$2:$C$1823,0),0)),"Missing Data")</f>
        <v>Missing Data</v>
      </c>
      <c r="Q1648" s="5"/>
      <c r="R1648" s="5" t="str">
        <f t="array" ref="R1648">IFERROR(INDEX(Data!$L$2:$L$1823,MATCH('Ratios - Total'!$C1648,IF(Data!$A$2:$A$1823='Ratios - Total'!$A1648,Data!$C$2:$C$1823,0),0))/INDEX(Data!$G$2:$G$1823,MATCH('Ratios - Total'!$C1648,IF(Data!$A$2:$A$1823='Ratios - Total'!$A1648,Data!$C$2:$C$1823,0),0)),"Missing Data")</f>
        <v>Missing Data</v>
      </c>
      <c r="S1648" s="5"/>
      <c r="T1648" s="5">
        <f t="array" ref="T1648">IFERROR(INDEX(Data!$H$2:$H$1823,MATCH('Ratios - Total'!$C1648,IF(Data!$A$2:$A$1823='Ratios - Total'!$A1648,Data!$C$2:$C$1823,0),0))/INDEX(Data!$L$2:$L$1823,MATCH('Ratios - Total'!$C1648,IF(Data!$A$2:$A$1823='Ratios - Total'!$A1648,Data!$C$2:$C$1823,0),0)),"Missing Data")</f>
        <v>79560.209489155546</v>
      </c>
      <c r="U1648" s="5">
        <f t="array" ref="U1648">IFERROR(INDEX(Data!$K$2:$K$1823,MATCH('Ratios - Total'!$C1648,IF(Data!$A$2:$A$1823='Ratios - Total'!$A1648,Data!$C$2:$C$1823,0),0))/INDEX(Data!$H$2:$H$1823,MATCH('Ratios - Total'!$C1648,IF(Data!$A$2:$A$1823='Ratios - Total'!$A1648,Data!$C$2:$C$1823,0),0)),"Missing Data")</f>
        <v>0.41964879987355252</v>
      </c>
      <c r="V1648" s="5">
        <f t="array" ref="V1648">IFERROR(INDEX(Data!$K$2:$K$1823,MATCH('Ratios - Total'!$C1648,IF(Data!$A$2:$A$1823='Ratios - Total'!$A1648,Data!$C$2:$C$1823,0),0))/INDEX(Data!$L$2:$L$1823,MATCH('Ratios - Total'!$C1648,IF(Data!$A$2:$A$1823='Ratios - Total'!$A1648,Data!$C$2:$C$1823,0),0)),"Missing Data")</f>
        <v>33387.346429812547</v>
      </c>
      <c r="W1648" s="5">
        <f t="shared" si="26"/>
        <v>46172.863059342999</v>
      </c>
      <c r="X1648" s="5" t="str">
        <f t="array" ref="X1648">IFERROR(INDEX(Data!$K$2:$K$1823,MATCH('Ratios - Total'!$C1648,IF(Data!$A$2:$A$1823='Ratios - Total'!$A1648,Data!$C$2:$C$1823,0),0))/INDEX(Data!$G$2:$G$1823,MATCH('Ratios - Total'!$C1648,IF(Data!$A$2:$A$1823='Ratios - Total'!$A1648,Data!$C$2:$C$1823,0),0)),"Missing Data")</f>
        <v>Missing Data</v>
      </c>
    </row>
    <row r="1649" spans="1:24" x14ac:dyDescent="0.25">
      <c r="A1649" s="22" t="s">
        <v>68</v>
      </c>
      <c r="B1649" s="22" t="s">
        <v>69</v>
      </c>
      <c r="C1649" s="22">
        <v>2009</v>
      </c>
      <c r="D1649" s="5">
        <f t="array" ref="D1649">IFERROR(INDEX(Data!$H$2:$H$1823,MATCH('Ratios - Total'!$C1649,IF(Data!$A$2:$A$1823='Ratios - Total'!$A1649,Data!$C$2:$C$1823,0),0))/INDEX(Data!$D$2:$D$1823,MATCH('Ratios - Total'!$C1649,IF(Data!$A$2:$A$1823='Ratios - Total'!$A1649,Data!$C$2:$C$1823,0),0)),"Missing Data")</f>
        <v>2787.0033224105619</v>
      </c>
      <c r="E1649" s="22"/>
      <c r="F1649" s="5">
        <f t="array" ref="F1649">IFERROR(INDEX(Data!$G$2:$G$1823,MATCH('Ratios - Total'!$C1649,IF(Data!$A$2:$A$1823='Ratios - Total'!$A1649,Data!$C$2:$C$1823,0),0))/INDEX(Data!$D$2:$D$1823,MATCH('Ratios - Total'!$C1649,IF(Data!$A$2:$A$1823='Ratios - Total'!$A1649,Data!$C$2:$C$1823,0),0)),"Missing Data")</f>
        <v>0</v>
      </c>
      <c r="G1649" s="5"/>
      <c r="H1649" s="5" t="str">
        <f t="array" ref="H1649">IFERROR(INDEX(Data!$H$2:$H$1823,MATCH('Ratios - Total'!$C1649,IF(Data!$A$2:$A$1823='Ratios - Total'!$A1649,Data!$C$2:$C$1823,0),0))/INDEX(Data!$G$2:$G$1823,MATCH('Ratios - Total'!$C1649,IF(Data!$A$2:$A$1823='Ratios - Total'!$A1649,Data!$C$2:$C$1823,0),0)),"Missing Data")</f>
        <v>Missing Data</v>
      </c>
      <c r="I1649" s="5">
        <f t="array" ref="I1649">IFERROR(INDEX(Data!$G$2:$G$1823,MATCH('Ratios - Total'!$C1649,IF(Data!$A$2:$A$1823='Ratios - Total'!$A1649,Data!$C$2:$C$1823,0),0))/INDEX(Data!$D$2:$D$1823,MATCH('Ratios - Total'!$C1649,IF(Data!$A$2:$A$1823='Ratios - Total'!$A1649,Data!$C$2:$C$1823,0),0)),"Missing Data")</f>
        <v>0</v>
      </c>
      <c r="J1649" s="22"/>
      <c r="K1649" s="5">
        <f t="array" ref="K1649">IFERROR(INDEX(Data!$E$2:$E$1823,MATCH('Ratios - Total'!$C1649,IF(Data!$A$2:$A$1823='Ratios - Total'!$A1649,Data!$C$2:$C$1823,0),0))/INDEX(Data!$D$2:$D$1823,MATCH('Ratios - Total'!$C1649,IF(Data!$A$2:$A$1823='Ratios - Total'!$A1649,Data!$C$2:$C$1823,0),0)),"Missing Data")</f>
        <v>0</v>
      </c>
      <c r="L1649" s="5"/>
      <c r="M1649" s="5" t="str">
        <f t="array" ref="M1649">IFERROR(INDEX(Data!$F$2:$F$1823,MATCH('Ratios - Total'!$C1649,IF(Data!$A$2:$A$1823='Ratios - Total'!$A1649,Data!$C$2:$C$1823,0),0))/INDEX(Data!$E$2:$E$1823,MATCH('Ratios - Total'!$C1649,IF(Data!$A$2:$A$1823='Ratios - Total'!$A1649,Data!$C$2:$C$1823,0),0)),"Missing Data")</f>
        <v>Missing Data</v>
      </c>
      <c r="N1649" s="5"/>
      <c r="O1649" s="5" t="str">
        <f t="array" ref="O1649">IFERROR(INDEX(Data!$G$2:$G$1823,MATCH('Ratios - Total'!$C1649,IF(Data!$A$2:$A$1823='Ratios - Total'!$A1649,Data!$C$2:$C$1823,0),0))/INDEX(Data!$F$2:$F$1823,MATCH('Ratios - Total'!$C1649,IF(Data!$A$2:$A$1823='Ratios - Total'!$A1649,Data!$C$2:$C$1823,0),0)),"Missing Data")</f>
        <v>Missing Data</v>
      </c>
      <c r="P1649" s="5" t="str">
        <f t="array" ref="P1649">IFERROR(INDEX(Data!$H$2:$H$1823,MATCH('Ratios - Total'!$C1649,IF(Data!$A$2:$A$1823='Ratios - Total'!$A1649,Data!$C$2:$C$1823,0),0))/INDEX(Data!$G$2:$G$1823,MATCH('Ratios - Total'!$C1649,IF(Data!$A$2:$A$1823='Ratios - Total'!$A1649,Data!$C$2:$C$1823,0),0)),"Missing Data")</f>
        <v>Missing Data</v>
      </c>
      <c r="Q1649" s="5"/>
      <c r="R1649" s="5" t="str">
        <f t="array" ref="R1649">IFERROR(INDEX(Data!$L$2:$L$1823,MATCH('Ratios - Total'!$C1649,IF(Data!$A$2:$A$1823='Ratios - Total'!$A1649,Data!$C$2:$C$1823,0),0))/INDEX(Data!$G$2:$G$1823,MATCH('Ratios - Total'!$C1649,IF(Data!$A$2:$A$1823='Ratios - Total'!$A1649,Data!$C$2:$C$1823,0),0)),"Missing Data")</f>
        <v>Missing Data</v>
      </c>
      <c r="S1649" s="5"/>
      <c r="T1649" s="5">
        <f t="array" ref="T1649">IFERROR(INDEX(Data!$H$2:$H$1823,MATCH('Ratios - Total'!$C1649,IF(Data!$A$2:$A$1823='Ratios - Total'!$A1649,Data!$C$2:$C$1823,0),0))/INDEX(Data!$L$2:$L$1823,MATCH('Ratios - Total'!$C1649,IF(Data!$A$2:$A$1823='Ratios - Total'!$A1649,Data!$C$2:$C$1823,0),0)),"Missing Data")</f>
        <v>107641.39528296226</v>
      </c>
      <c r="U1649" s="5">
        <f t="array" ref="U1649">IFERROR(INDEX(Data!$K$2:$K$1823,MATCH('Ratios - Total'!$C1649,IF(Data!$A$2:$A$1823='Ratios - Total'!$A1649,Data!$C$2:$C$1823,0),0))/INDEX(Data!$H$2:$H$1823,MATCH('Ratios - Total'!$C1649,IF(Data!$A$2:$A$1823='Ratios - Total'!$A1649,Data!$C$2:$C$1823,0),0)),"Missing Data")</f>
        <v>0.43985230760974903</v>
      </c>
      <c r="V1649" s="5">
        <f t="array" ref="V1649">IFERROR(INDEX(Data!$K$2:$K$1823,MATCH('Ratios - Total'!$C1649,IF(Data!$A$2:$A$1823='Ratios - Total'!$A1649,Data!$C$2:$C$1823,0),0))/INDEX(Data!$L$2:$L$1823,MATCH('Ratios - Total'!$C1649,IF(Data!$A$2:$A$1823='Ratios - Total'!$A1649,Data!$C$2:$C$1823,0),0)),"Missing Data")</f>
        <v>47346.316109544103</v>
      </c>
      <c r="W1649" s="5">
        <f t="shared" si="26"/>
        <v>60295.079173418155</v>
      </c>
      <c r="X1649" s="5" t="str">
        <f t="array" ref="X1649">IFERROR(INDEX(Data!$K$2:$K$1823,MATCH('Ratios - Total'!$C1649,IF(Data!$A$2:$A$1823='Ratios - Total'!$A1649,Data!$C$2:$C$1823,0),0))/INDEX(Data!$G$2:$G$1823,MATCH('Ratios - Total'!$C1649,IF(Data!$A$2:$A$1823='Ratios - Total'!$A1649,Data!$C$2:$C$1823,0),0)),"Missing Data")</f>
        <v>Missing Data</v>
      </c>
    </row>
    <row r="1650" spans="1:24" x14ac:dyDescent="0.25">
      <c r="A1650" s="22" t="s">
        <v>70</v>
      </c>
      <c r="B1650" s="22" t="s">
        <v>71</v>
      </c>
      <c r="C1650" s="22">
        <v>2009</v>
      </c>
      <c r="D1650" s="5">
        <f t="array" ref="D1650">IFERROR(INDEX(Data!$H$2:$H$1823,MATCH('Ratios - Total'!$C1650,IF(Data!$A$2:$A$1823='Ratios - Total'!$A1650,Data!$C$2:$C$1823,0),0))/INDEX(Data!$D$2:$D$1823,MATCH('Ratios - Total'!$C1650,IF(Data!$A$2:$A$1823='Ratios - Total'!$A1650,Data!$C$2:$C$1823,0),0)),"Missing Data")</f>
        <v>1526.7504171091032</v>
      </c>
      <c r="E1650" s="22"/>
      <c r="F1650" s="5">
        <f t="array" ref="F1650">IFERROR(INDEX(Data!$G$2:$G$1823,MATCH('Ratios - Total'!$C1650,IF(Data!$A$2:$A$1823='Ratios - Total'!$A1650,Data!$C$2:$C$1823,0),0))/INDEX(Data!$D$2:$D$1823,MATCH('Ratios - Total'!$C1650,IF(Data!$A$2:$A$1823='Ratios - Total'!$A1650,Data!$C$2:$C$1823,0),0)),"Missing Data")</f>
        <v>0</v>
      </c>
      <c r="G1650" s="5"/>
      <c r="H1650" s="5" t="str">
        <f t="array" ref="H1650">IFERROR(INDEX(Data!$H$2:$H$1823,MATCH('Ratios - Total'!$C1650,IF(Data!$A$2:$A$1823='Ratios - Total'!$A1650,Data!$C$2:$C$1823,0),0))/INDEX(Data!$G$2:$G$1823,MATCH('Ratios - Total'!$C1650,IF(Data!$A$2:$A$1823='Ratios - Total'!$A1650,Data!$C$2:$C$1823,0),0)),"Missing Data")</f>
        <v>Missing Data</v>
      </c>
      <c r="I1650" s="5">
        <f t="array" ref="I1650">IFERROR(INDEX(Data!$G$2:$G$1823,MATCH('Ratios - Total'!$C1650,IF(Data!$A$2:$A$1823='Ratios - Total'!$A1650,Data!$C$2:$C$1823,0),0))/INDEX(Data!$D$2:$D$1823,MATCH('Ratios - Total'!$C1650,IF(Data!$A$2:$A$1823='Ratios - Total'!$A1650,Data!$C$2:$C$1823,0),0)),"Missing Data")</f>
        <v>0</v>
      </c>
      <c r="J1650" s="22"/>
      <c r="K1650" s="5">
        <f t="array" ref="K1650">IFERROR(INDEX(Data!$E$2:$E$1823,MATCH('Ratios - Total'!$C1650,IF(Data!$A$2:$A$1823='Ratios - Total'!$A1650,Data!$C$2:$C$1823,0),0))/INDEX(Data!$D$2:$D$1823,MATCH('Ratios - Total'!$C1650,IF(Data!$A$2:$A$1823='Ratios - Total'!$A1650,Data!$C$2:$C$1823,0),0)),"Missing Data")</f>
        <v>0</v>
      </c>
      <c r="L1650" s="5"/>
      <c r="M1650" s="5" t="str">
        <f t="array" ref="M1650">IFERROR(INDEX(Data!$F$2:$F$1823,MATCH('Ratios - Total'!$C1650,IF(Data!$A$2:$A$1823='Ratios - Total'!$A1650,Data!$C$2:$C$1823,0),0))/INDEX(Data!$E$2:$E$1823,MATCH('Ratios - Total'!$C1650,IF(Data!$A$2:$A$1823='Ratios - Total'!$A1650,Data!$C$2:$C$1823,0),0)),"Missing Data")</f>
        <v>Missing Data</v>
      </c>
      <c r="N1650" s="5"/>
      <c r="O1650" s="5" t="str">
        <f t="array" ref="O1650">IFERROR(INDEX(Data!$G$2:$G$1823,MATCH('Ratios - Total'!$C1650,IF(Data!$A$2:$A$1823='Ratios - Total'!$A1650,Data!$C$2:$C$1823,0),0))/INDEX(Data!$F$2:$F$1823,MATCH('Ratios - Total'!$C1650,IF(Data!$A$2:$A$1823='Ratios - Total'!$A1650,Data!$C$2:$C$1823,0),0)),"Missing Data")</f>
        <v>Missing Data</v>
      </c>
      <c r="P1650" s="5" t="str">
        <f t="array" ref="P1650">IFERROR(INDEX(Data!$H$2:$H$1823,MATCH('Ratios - Total'!$C1650,IF(Data!$A$2:$A$1823='Ratios - Total'!$A1650,Data!$C$2:$C$1823,0),0))/INDEX(Data!$G$2:$G$1823,MATCH('Ratios - Total'!$C1650,IF(Data!$A$2:$A$1823='Ratios - Total'!$A1650,Data!$C$2:$C$1823,0),0)),"Missing Data")</f>
        <v>Missing Data</v>
      </c>
      <c r="Q1650" s="5"/>
      <c r="R1650" s="5" t="str">
        <f t="array" ref="R1650">IFERROR(INDEX(Data!$L$2:$L$1823,MATCH('Ratios - Total'!$C1650,IF(Data!$A$2:$A$1823='Ratios - Total'!$A1650,Data!$C$2:$C$1823,0),0))/INDEX(Data!$G$2:$G$1823,MATCH('Ratios - Total'!$C1650,IF(Data!$A$2:$A$1823='Ratios - Total'!$A1650,Data!$C$2:$C$1823,0),0)),"Missing Data")</f>
        <v>Missing Data</v>
      </c>
      <c r="S1650" s="5"/>
      <c r="T1650" s="5">
        <f t="array" ref="T1650">IFERROR(INDEX(Data!$H$2:$H$1823,MATCH('Ratios - Total'!$C1650,IF(Data!$A$2:$A$1823='Ratios - Total'!$A1650,Data!$C$2:$C$1823,0),0))/INDEX(Data!$L$2:$L$1823,MATCH('Ratios - Total'!$C1650,IF(Data!$A$2:$A$1823='Ratios - Total'!$A1650,Data!$C$2:$C$1823,0),0)),"Missing Data")</f>
        <v>64728.735012517609</v>
      </c>
      <c r="U1650" s="5">
        <f t="array" ref="U1650">IFERROR(INDEX(Data!$K$2:$K$1823,MATCH('Ratios - Total'!$C1650,IF(Data!$A$2:$A$1823='Ratios - Total'!$A1650,Data!$C$2:$C$1823,0),0))/INDEX(Data!$H$2:$H$1823,MATCH('Ratios - Total'!$C1650,IF(Data!$A$2:$A$1823='Ratios - Total'!$A1650,Data!$C$2:$C$1823,0),0)),"Missing Data")</f>
        <v>0.49164798225598877</v>
      </c>
      <c r="V1650" s="5">
        <f t="array" ref="V1650">IFERROR(INDEX(Data!$K$2:$K$1823,MATCH('Ratios - Total'!$C1650,IF(Data!$A$2:$A$1823='Ratios - Total'!$A1650,Data!$C$2:$C$1823,0),0))/INDEX(Data!$L$2:$L$1823,MATCH('Ratios - Total'!$C1650,IF(Data!$A$2:$A$1823='Ratios - Total'!$A1650,Data!$C$2:$C$1823,0),0)),"Missing Data")</f>
        <v>31823.751962886858</v>
      </c>
      <c r="W1650" s="5">
        <f t="shared" si="26"/>
        <v>32904.983049630755</v>
      </c>
      <c r="X1650" s="5" t="str">
        <f t="array" ref="X1650">IFERROR(INDEX(Data!$K$2:$K$1823,MATCH('Ratios - Total'!$C1650,IF(Data!$A$2:$A$1823='Ratios - Total'!$A1650,Data!$C$2:$C$1823,0),0))/INDEX(Data!$G$2:$G$1823,MATCH('Ratios - Total'!$C1650,IF(Data!$A$2:$A$1823='Ratios - Total'!$A1650,Data!$C$2:$C$1823,0),0)),"Missing Data")</f>
        <v>Missing Data</v>
      </c>
    </row>
    <row r="1651" spans="1:24" x14ac:dyDescent="0.25">
      <c r="A1651" s="22" t="s">
        <v>72</v>
      </c>
      <c r="B1651" s="22" t="s">
        <v>73</v>
      </c>
      <c r="C1651" s="22">
        <v>2009</v>
      </c>
      <c r="D1651" s="5">
        <f t="array" ref="D1651">IFERROR(INDEX(Data!$H$2:$H$1823,MATCH('Ratios - Total'!$C1651,IF(Data!$A$2:$A$1823='Ratios - Total'!$A1651,Data!$C$2:$C$1823,0),0))/INDEX(Data!$D$2:$D$1823,MATCH('Ratios - Total'!$C1651,IF(Data!$A$2:$A$1823='Ratios - Total'!$A1651,Data!$C$2:$C$1823,0),0)),"Missing Data")</f>
        <v>1610.7797548152694</v>
      </c>
      <c r="E1651" s="22"/>
      <c r="F1651" s="5">
        <f t="array" ref="F1651">IFERROR(INDEX(Data!$G$2:$G$1823,MATCH('Ratios - Total'!$C1651,IF(Data!$A$2:$A$1823='Ratios - Total'!$A1651,Data!$C$2:$C$1823,0),0))/INDEX(Data!$D$2:$D$1823,MATCH('Ratios - Total'!$C1651,IF(Data!$A$2:$A$1823='Ratios - Total'!$A1651,Data!$C$2:$C$1823,0),0)),"Missing Data")</f>
        <v>0</v>
      </c>
      <c r="G1651" s="5"/>
      <c r="H1651" s="5" t="str">
        <f t="array" ref="H1651">IFERROR(INDEX(Data!$H$2:$H$1823,MATCH('Ratios - Total'!$C1651,IF(Data!$A$2:$A$1823='Ratios - Total'!$A1651,Data!$C$2:$C$1823,0),0))/INDEX(Data!$G$2:$G$1823,MATCH('Ratios - Total'!$C1651,IF(Data!$A$2:$A$1823='Ratios - Total'!$A1651,Data!$C$2:$C$1823,0),0)),"Missing Data")</f>
        <v>Missing Data</v>
      </c>
      <c r="I1651" s="5">
        <f t="array" ref="I1651">IFERROR(INDEX(Data!$G$2:$G$1823,MATCH('Ratios - Total'!$C1651,IF(Data!$A$2:$A$1823='Ratios - Total'!$A1651,Data!$C$2:$C$1823,0),0))/INDEX(Data!$D$2:$D$1823,MATCH('Ratios - Total'!$C1651,IF(Data!$A$2:$A$1823='Ratios - Total'!$A1651,Data!$C$2:$C$1823,0),0)),"Missing Data")</f>
        <v>0</v>
      </c>
      <c r="J1651" s="22"/>
      <c r="K1651" s="5">
        <f t="array" ref="K1651">IFERROR(INDEX(Data!$E$2:$E$1823,MATCH('Ratios - Total'!$C1651,IF(Data!$A$2:$A$1823='Ratios - Total'!$A1651,Data!$C$2:$C$1823,0),0))/INDEX(Data!$D$2:$D$1823,MATCH('Ratios - Total'!$C1651,IF(Data!$A$2:$A$1823='Ratios - Total'!$A1651,Data!$C$2:$C$1823,0),0)),"Missing Data")</f>
        <v>0</v>
      </c>
      <c r="L1651" s="5"/>
      <c r="M1651" s="5" t="str">
        <f t="array" ref="M1651">IFERROR(INDEX(Data!$F$2:$F$1823,MATCH('Ratios - Total'!$C1651,IF(Data!$A$2:$A$1823='Ratios - Total'!$A1651,Data!$C$2:$C$1823,0),0))/INDEX(Data!$E$2:$E$1823,MATCH('Ratios - Total'!$C1651,IF(Data!$A$2:$A$1823='Ratios - Total'!$A1651,Data!$C$2:$C$1823,0),0)),"Missing Data")</f>
        <v>Missing Data</v>
      </c>
      <c r="N1651" s="5"/>
      <c r="O1651" s="5" t="str">
        <f t="array" ref="O1651">IFERROR(INDEX(Data!$G$2:$G$1823,MATCH('Ratios - Total'!$C1651,IF(Data!$A$2:$A$1823='Ratios - Total'!$A1651,Data!$C$2:$C$1823,0),0))/INDEX(Data!$F$2:$F$1823,MATCH('Ratios - Total'!$C1651,IF(Data!$A$2:$A$1823='Ratios - Total'!$A1651,Data!$C$2:$C$1823,0),0)),"Missing Data")</f>
        <v>Missing Data</v>
      </c>
      <c r="P1651" s="5" t="str">
        <f t="array" ref="P1651">IFERROR(INDEX(Data!$H$2:$H$1823,MATCH('Ratios - Total'!$C1651,IF(Data!$A$2:$A$1823='Ratios - Total'!$A1651,Data!$C$2:$C$1823,0),0))/INDEX(Data!$G$2:$G$1823,MATCH('Ratios - Total'!$C1651,IF(Data!$A$2:$A$1823='Ratios - Total'!$A1651,Data!$C$2:$C$1823,0),0)),"Missing Data")</f>
        <v>Missing Data</v>
      </c>
      <c r="Q1651" s="5"/>
      <c r="R1651" s="5" t="str">
        <f t="array" ref="R1651">IFERROR(INDEX(Data!$L$2:$L$1823,MATCH('Ratios - Total'!$C1651,IF(Data!$A$2:$A$1823='Ratios - Total'!$A1651,Data!$C$2:$C$1823,0),0))/INDEX(Data!$G$2:$G$1823,MATCH('Ratios - Total'!$C1651,IF(Data!$A$2:$A$1823='Ratios - Total'!$A1651,Data!$C$2:$C$1823,0),0)),"Missing Data")</f>
        <v>Missing Data</v>
      </c>
      <c r="S1651" s="5"/>
      <c r="T1651" s="5">
        <f t="array" ref="T1651">IFERROR(INDEX(Data!$H$2:$H$1823,MATCH('Ratios - Total'!$C1651,IF(Data!$A$2:$A$1823='Ratios - Total'!$A1651,Data!$C$2:$C$1823,0),0))/INDEX(Data!$L$2:$L$1823,MATCH('Ratios - Total'!$C1651,IF(Data!$A$2:$A$1823='Ratios - Total'!$A1651,Data!$C$2:$C$1823,0),0)),"Missing Data")</f>
        <v>69571.121849831121</v>
      </c>
      <c r="U1651" s="5">
        <f t="array" ref="U1651">IFERROR(INDEX(Data!$K$2:$K$1823,MATCH('Ratios - Total'!$C1651,IF(Data!$A$2:$A$1823='Ratios - Total'!$A1651,Data!$C$2:$C$1823,0),0))/INDEX(Data!$H$2:$H$1823,MATCH('Ratios - Total'!$C1651,IF(Data!$A$2:$A$1823='Ratios - Total'!$A1651,Data!$C$2:$C$1823,0),0)),"Missing Data")</f>
        <v>0.47644113930740445</v>
      </c>
      <c r="V1651" s="5">
        <f t="array" ref="V1651">IFERROR(INDEX(Data!$K$2:$K$1823,MATCH('Ratios - Total'!$C1651,IF(Data!$A$2:$A$1823='Ratios - Total'!$A1651,Data!$C$2:$C$1823,0),0))/INDEX(Data!$L$2:$L$1823,MATCH('Ratios - Total'!$C1651,IF(Data!$A$2:$A$1823='Ratios - Total'!$A1651,Data!$C$2:$C$1823,0),0)),"Missing Data")</f>
        <v>33146.544557027803</v>
      </c>
      <c r="W1651" s="5">
        <f t="shared" si="26"/>
        <v>36424.577292803318</v>
      </c>
      <c r="X1651" s="5" t="str">
        <f t="array" ref="X1651">IFERROR(INDEX(Data!$K$2:$K$1823,MATCH('Ratios - Total'!$C1651,IF(Data!$A$2:$A$1823='Ratios - Total'!$A1651,Data!$C$2:$C$1823,0),0))/INDEX(Data!$G$2:$G$1823,MATCH('Ratios - Total'!$C1651,IF(Data!$A$2:$A$1823='Ratios - Total'!$A1651,Data!$C$2:$C$1823,0),0)),"Missing Data")</f>
        <v>Missing Data</v>
      </c>
    </row>
    <row r="1652" spans="1:24" x14ac:dyDescent="0.25">
      <c r="A1652" s="22" t="s">
        <v>74</v>
      </c>
      <c r="B1652" s="22" t="s">
        <v>75</v>
      </c>
      <c r="C1652" s="22">
        <v>2009</v>
      </c>
      <c r="D1652" s="5">
        <f t="array" ref="D1652">IFERROR(INDEX(Data!$H$2:$H$1823,MATCH('Ratios - Total'!$C1652,IF(Data!$A$2:$A$1823='Ratios - Total'!$A1652,Data!$C$2:$C$1823,0),0))/INDEX(Data!$D$2:$D$1823,MATCH('Ratios - Total'!$C1652,IF(Data!$A$2:$A$1823='Ratios - Total'!$A1652,Data!$C$2:$C$1823,0),0)),"Missing Data")</f>
        <v>1871.6087465790306</v>
      </c>
      <c r="E1652" s="22"/>
      <c r="F1652" s="5">
        <f t="array" ref="F1652">IFERROR(INDEX(Data!$G$2:$G$1823,MATCH('Ratios - Total'!$C1652,IF(Data!$A$2:$A$1823='Ratios - Total'!$A1652,Data!$C$2:$C$1823,0),0))/INDEX(Data!$D$2:$D$1823,MATCH('Ratios - Total'!$C1652,IF(Data!$A$2:$A$1823='Ratios - Total'!$A1652,Data!$C$2:$C$1823,0),0)),"Missing Data")</f>
        <v>0</v>
      </c>
      <c r="G1652" s="5"/>
      <c r="H1652" s="5" t="str">
        <f t="array" ref="H1652">IFERROR(INDEX(Data!$H$2:$H$1823,MATCH('Ratios - Total'!$C1652,IF(Data!$A$2:$A$1823='Ratios - Total'!$A1652,Data!$C$2:$C$1823,0),0))/INDEX(Data!$G$2:$G$1823,MATCH('Ratios - Total'!$C1652,IF(Data!$A$2:$A$1823='Ratios - Total'!$A1652,Data!$C$2:$C$1823,0),0)),"Missing Data")</f>
        <v>Missing Data</v>
      </c>
      <c r="I1652" s="5">
        <f t="array" ref="I1652">IFERROR(INDEX(Data!$G$2:$G$1823,MATCH('Ratios - Total'!$C1652,IF(Data!$A$2:$A$1823='Ratios - Total'!$A1652,Data!$C$2:$C$1823,0),0))/INDEX(Data!$D$2:$D$1823,MATCH('Ratios - Total'!$C1652,IF(Data!$A$2:$A$1823='Ratios - Total'!$A1652,Data!$C$2:$C$1823,0),0)),"Missing Data")</f>
        <v>0</v>
      </c>
      <c r="J1652" s="22"/>
      <c r="K1652" s="5">
        <f t="array" ref="K1652">IFERROR(INDEX(Data!$E$2:$E$1823,MATCH('Ratios - Total'!$C1652,IF(Data!$A$2:$A$1823='Ratios - Total'!$A1652,Data!$C$2:$C$1823,0),0))/INDEX(Data!$D$2:$D$1823,MATCH('Ratios - Total'!$C1652,IF(Data!$A$2:$A$1823='Ratios - Total'!$A1652,Data!$C$2:$C$1823,0),0)),"Missing Data")</f>
        <v>0</v>
      </c>
      <c r="L1652" s="5"/>
      <c r="M1652" s="5" t="str">
        <f t="array" ref="M1652">IFERROR(INDEX(Data!$F$2:$F$1823,MATCH('Ratios - Total'!$C1652,IF(Data!$A$2:$A$1823='Ratios - Total'!$A1652,Data!$C$2:$C$1823,0),0))/INDEX(Data!$E$2:$E$1823,MATCH('Ratios - Total'!$C1652,IF(Data!$A$2:$A$1823='Ratios - Total'!$A1652,Data!$C$2:$C$1823,0),0)),"Missing Data")</f>
        <v>Missing Data</v>
      </c>
      <c r="N1652" s="5"/>
      <c r="O1652" s="5" t="str">
        <f t="array" ref="O1652">IFERROR(INDEX(Data!$G$2:$G$1823,MATCH('Ratios - Total'!$C1652,IF(Data!$A$2:$A$1823='Ratios - Total'!$A1652,Data!$C$2:$C$1823,0),0))/INDEX(Data!$F$2:$F$1823,MATCH('Ratios - Total'!$C1652,IF(Data!$A$2:$A$1823='Ratios - Total'!$A1652,Data!$C$2:$C$1823,0),0)),"Missing Data")</f>
        <v>Missing Data</v>
      </c>
      <c r="P1652" s="5" t="str">
        <f t="array" ref="P1652">IFERROR(INDEX(Data!$H$2:$H$1823,MATCH('Ratios - Total'!$C1652,IF(Data!$A$2:$A$1823='Ratios - Total'!$A1652,Data!$C$2:$C$1823,0),0))/INDEX(Data!$G$2:$G$1823,MATCH('Ratios - Total'!$C1652,IF(Data!$A$2:$A$1823='Ratios - Total'!$A1652,Data!$C$2:$C$1823,0),0)),"Missing Data")</f>
        <v>Missing Data</v>
      </c>
      <c r="Q1652" s="5"/>
      <c r="R1652" s="5" t="str">
        <f t="array" ref="R1652">IFERROR(INDEX(Data!$L$2:$L$1823,MATCH('Ratios - Total'!$C1652,IF(Data!$A$2:$A$1823='Ratios - Total'!$A1652,Data!$C$2:$C$1823,0),0))/INDEX(Data!$G$2:$G$1823,MATCH('Ratios - Total'!$C1652,IF(Data!$A$2:$A$1823='Ratios - Total'!$A1652,Data!$C$2:$C$1823,0),0)),"Missing Data")</f>
        <v>Missing Data</v>
      </c>
      <c r="S1652" s="5"/>
      <c r="T1652" s="5">
        <f t="array" ref="T1652">IFERROR(INDEX(Data!$H$2:$H$1823,MATCH('Ratios - Total'!$C1652,IF(Data!$A$2:$A$1823='Ratios - Total'!$A1652,Data!$C$2:$C$1823,0),0))/INDEX(Data!$L$2:$L$1823,MATCH('Ratios - Total'!$C1652,IF(Data!$A$2:$A$1823='Ratios - Total'!$A1652,Data!$C$2:$C$1823,0),0)),"Missing Data")</f>
        <v>85395.235029424686</v>
      </c>
      <c r="U1652" s="5">
        <f t="array" ref="U1652">IFERROR(INDEX(Data!$K$2:$K$1823,MATCH('Ratios - Total'!$C1652,IF(Data!$A$2:$A$1823='Ratios - Total'!$A1652,Data!$C$2:$C$1823,0),0))/INDEX(Data!$H$2:$H$1823,MATCH('Ratios - Total'!$C1652,IF(Data!$A$2:$A$1823='Ratios - Total'!$A1652,Data!$C$2:$C$1823,0),0)),"Missing Data")</f>
        <v>0.44899539689825879</v>
      </c>
      <c r="V1652" s="5">
        <f t="array" ref="V1652">IFERROR(INDEX(Data!$K$2:$K$1823,MATCH('Ratios - Total'!$C1652,IF(Data!$A$2:$A$1823='Ratios - Total'!$A1652,Data!$C$2:$C$1823,0),0))/INDEX(Data!$L$2:$L$1823,MATCH('Ratios - Total'!$C1652,IF(Data!$A$2:$A$1823='Ratios - Total'!$A1652,Data!$C$2:$C$1823,0),0)),"Missing Data")</f>
        <v>38342.067445256631</v>
      </c>
      <c r="W1652" s="5">
        <f t="shared" si="26"/>
        <v>47053.167584168055</v>
      </c>
      <c r="X1652" s="5" t="str">
        <f t="array" ref="X1652">IFERROR(INDEX(Data!$K$2:$K$1823,MATCH('Ratios - Total'!$C1652,IF(Data!$A$2:$A$1823='Ratios - Total'!$A1652,Data!$C$2:$C$1823,0),0))/INDEX(Data!$G$2:$G$1823,MATCH('Ratios - Total'!$C1652,IF(Data!$A$2:$A$1823='Ratios - Total'!$A1652,Data!$C$2:$C$1823,0),0)),"Missing Data")</f>
        <v>Missing Data</v>
      </c>
    </row>
    <row r="1653" spans="1:24" x14ac:dyDescent="0.25">
      <c r="A1653" s="22" t="s">
        <v>76</v>
      </c>
      <c r="B1653" s="22" t="s">
        <v>77</v>
      </c>
      <c r="C1653" s="22">
        <v>2009</v>
      </c>
      <c r="D1653" s="5">
        <f t="array" ref="D1653">IFERROR(INDEX(Data!$H$2:$H$1823,MATCH('Ratios - Total'!$C1653,IF(Data!$A$2:$A$1823='Ratios - Total'!$A1653,Data!$C$2:$C$1823,0),0))/INDEX(Data!$D$2:$D$1823,MATCH('Ratios - Total'!$C1653,IF(Data!$A$2:$A$1823='Ratios - Total'!$A1653,Data!$C$2:$C$1823,0),0)),"Missing Data")</f>
        <v>1575.1917907709656</v>
      </c>
      <c r="E1653" s="22"/>
      <c r="F1653" s="5">
        <f t="array" ref="F1653">IFERROR(INDEX(Data!$G$2:$G$1823,MATCH('Ratios - Total'!$C1653,IF(Data!$A$2:$A$1823='Ratios - Total'!$A1653,Data!$C$2:$C$1823,0),0))/INDEX(Data!$D$2:$D$1823,MATCH('Ratios - Total'!$C1653,IF(Data!$A$2:$A$1823='Ratios - Total'!$A1653,Data!$C$2:$C$1823,0),0)),"Missing Data")</f>
        <v>0</v>
      </c>
      <c r="G1653" s="5"/>
      <c r="H1653" s="5" t="str">
        <f t="array" ref="H1653">IFERROR(INDEX(Data!$H$2:$H$1823,MATCH('Ratios - Total'!$C1653,IF(Data!$A$2:$A$1823='Ratios - Total'!$A1653,Data!$C$2:$C$1823,0),0))/INDEX(Data!$G$2:$G$1823,MATCH('Ratios - Total'!$C1653,IF(Data!$A$2:$A$1823='Ratios - Total'!$A1653,Data!$C$2:$C$1823,0),0)),"Missing Data")</f>
        <v>Missing Data</v>
      </c>
      <c r="I1653" s="5">
        <f t="array" ref="I1653">IFERROR(INDEX(Data!$G$2:$G$1823,MATCH('Ratios - Total'!$C1653,IF(Data!$A$2:$A$1823='Ratios - Total'!$A1653,Data!$C$2:$C$1823,0),0))/INDEX(Data!$D$2:$D$1823,MATCH('Ratios - Total'!$C1653,IF(Data!$A$2:$A$1823='Ratios - Total'!$A1653,Data!$C$2:$C$1823,0),0)),"Missing Data")</f>
        <v>0</v>
      </c>
      <c r="J1653" s="22"/>
      <c r="K1653" s="5">
        <f t="array" ref="K1653">IFERROR(INDEX(Data!$E$2:$E$1823,MATCH('Ratios - Total'!$C1653,IF(Data!$A$2:$A$1823='Ratios - Total'!$A1653,Data!$C$2:$C$1823,0),0))/INDEX(Data!$D$2:$D$1823,MATCH('Ratios - Total'!$C1653,IF(Data!$A$2:$A$1823='Ratios - Total'!$A1653,Data!$C$2:$C$1823,0),0)),"Missing Data")</f>
        <v>0</v>
      </c>
      <c r="L1653" s="5"/>
      <c r="M1653" s="5" t="str">
        <f t="array" ref="M1653">IFERROR(INDEX(Data!$F$2:$F$1823,MATCH('Ratios - Total'!$C1653,IF(Data!$A$2:$A$1823='Ratios - Total'!$A1653,Data!$C$2:$C$1823,0),0))/INDEX(Data!$E$2:$E$1823,MATCH('Ratios - Total'!$C1653,IF(Data!$A$2:$A$1823='Ratios - Total'!$A1653,Data!$C$2:$C$1823,0),0)),"Missing Data")</f>
        <v>Missing Data</v>
      </c>
      <c r="N1653" s="5"/>
      <c r="O1653" s="5" t="str">
        <f t="array" ref="O1653">IFERROR(INDEX(Data!$G$2:$G$1823,MATCH('Ratios - Total'!$C1653,IF(Data!$A$2:$A$1823='Ratios - Total'!$A1653,Data!$C$2:$C$1823,0),0))/INDEX(Data!$F$2:$F$1823,MATCH('Ratios - Total'!$C1653,IF(Data!$A$2:$A$1823='Ratios - Total'!$A1653,Data!$C$2:$C$1823,0),0)),"Missing Data")</f>
        <v>Missing Data</v>
      </c>
      <c r="P1653" s="5" t="str">
        <f t="array" ref="P1653">IFERROR(INDEX(Data!$H$2:$H$1823,MATCH('Ratios - Total'!$C1653,IF(Data!$A$2:$A$1823='Ratios - Total'!$A1653,Data!$C$2:$C$1823,0),0))/INDEX(Data!$G$2:$G$1823,MATCH('Ratios - Total'!$C1653,IF(Data!$A$2:$A$1823='Ratios - Total'!$A1653,Data!$C$2:$C$1823,0),0)),"Missing Data")</f>
        <v>Missing Data</v>
      </c>
      <c r="Q1653" s="5"/>
      <c r="R1653" s="5" t="str">
        <f t="array" ref="R1653">IFERROR(INDEX(Data!$L$2:$L$1823,MATCH('Ratios - Total'!$C1653,IF(Data!$A$2:$A$1823='Ratios - Total'!$A1653,Data!$C$2:$C$1823,0),0))/INDEX(Data!$G$2:$G$1823,MATCH('Ratios - Total'!$C1653,IF(Data!$A$2:$A$1823='Ratios - Total'!$A1653,Data!$C$2:$C$1823,0),0)),"Missing Data")</f>
        <v>Missing Data</v>
      </c>
      <c r="S1653" s="5"/>
      <c r="T1653" s="5">
        <f t="array" ref="T1653">IFERROR(INDEX(Data!$H$2:$H$1823,MATCH('Ratios - Total'!$C1653,IF(Data!$A$2:$A$1823='Ratios - Total'!$A1653,Data!$C$2:$C$1823,0),0))/INDEX(Data!$L$2:$L$1823,MATCH('Ratios - Total'!$C1653,IF(Data!$A$2:$A$1823='Ratios - Total'!$A1653,Data!$C$2:$C$1823,0),0)),"Missing Data")</f>
        <v>62448.826353563469</v>
      </c>
      <c r="U1653" s="5">
        <f t="array" ref="U1653">IFERROR(INDEX(Data!$K$2:$K$1823,MATCH('Ratios - Total'!$C1653,IF(Data!$A$2:$A$1823='Ratios - Total'!$A1653,Data!$C$2:$C$1823,0),0))/INDEX(Data!$H$2:$H$1823,MATCH('Ratios - Total'!$C1653,IF(Data!$A$2:$A$1823='Ratios - Total'!$A1653,Data!$C$2:$C$1823,0),0)),"Missing Data")</f>
        <v>0.46089167980006701</v>
      </c>
      <c r="V1653" s="5">
        <f t="array" ref="V1653">IFERROR(INDEX(Data!$K$2:$K$1823,MATCH('Ratios - Total'!$C1653,IF(Data!$A$2:$A$1823='Ratios - Total'!$A1653,Data!$C$2:$C$1823,0),0))/INDEX(Data!$L$2:$L$1823,MATCH('Ratios - Total'!$C1653,IF(Data!$A$2:$A$1823='Ratios - Total'!$A1653,Data!$C$2:$C$1823,0),0)),"Missing Data")</f>
        <v>28782.144479636561</v>
      </c>
      <c r="W1653" s="5">
        <f t="shared" si="26"/>
        <v>33666.681873926907</v>
      </c>
      <c r="X1653" s="5" t="str">
        <f t="array" ref="X1653">IFERROR(INDEX(Data!$K$2:$K$1823,MATCH('Ratios - Total'!$C1653,IF(Data!$A$2:$A$1823='Ratios - Total'!$A1653,Data!$C$2:$C$1823,0),0))/INDEX(Data!$G$2:$G$1823,MATCH('Ratios - Total'!$C1653,IF(Data!$A$2:$A$1823='Ratios - Total'!$A1653,Data!$C$2:$C$1823,0),0)),"Missing Data")</f>
        <v>Missing Data</v>
      </c>
    </row>
    <row r="1654" spans="1:24" x14ac:dyDescent="0.25">
      <c r="A1654" s="22" t="s">
        <v>78</v>
      </c>
      <c r="B1654" s="22" t="s">
        <v>79</v>
      </c>
      <c r="C1654" s="22">
        <v>2009</v>
      </c>
      <c r="D1654" s="5">
        <f t="array" ref="D1654">IFERROR(INDEX(Data!$H$2:$H$1823,MATCH('Ratios - Total'!$C1654,IF(Data!$A$2:$A$1823='Ratios - Total'!$A1654,Data!$C$2:$C$1823,0),0))/INDEX(Data!$D$2:$D$1823,MATCH('Ratios - Total'!$C1654,IF(Data!$A$2:$A$1823='Ratios - Total'!$A1654,Data!$C$2:$C$1823,0),0)),"Missing Data")</f>
        <v>1688.4112125190359</v>
      </c>
      <c r="E1654" s="22"/>
      <c r="F1654" s="5">
        <f t="array" ref="F1654">IFERROR(INDEX(Data!$G$2:$G$1823,MATCH('Ratios - Total'!$C1654,IF(Data!$A$2:$A$1823='Ratios - Total'!$A1654,Data!$C$2:$C$1823,0),0))/INDEX(Data!$D$2:$D$1823,MATCH('Ratios - Total'!$C1654,IF(Data!$A$2:$A$1823='Ratios - Total'!$A1654,Data!$C$2:$C$1823,0),0)),"Missing Data")</f>
        <v>0</v>
      </c>
      <c r="G1654" s="5"/>
      <c r="H1654" s="5" t="str">
        <f t="array" ref="H1654">IFERROR(INDEX(Data!$H$2:$H$1823,MATCH('Ratios - Total'!$C1654,IF(Data!$A$2:$A$1823='Ratios - Total'!$A1654,Data!$C$2:$C$1823,0),0))/INDEX(Data!$G$2:$G$1823,MATCH('Ratios - Total'!$C1654,IF(Data!$A$2:$A$1823='Ratios - Total'!$A1654,Data!$C$2:$C$1823,0),0)),"Missing Data")</f>
        <v>Missing Data</v>
      </c>
      <c r="I1654" s="5">
        <f t="array" ref="I1654">IFERROR(INDEX(Data!$G$2:$G$1823,MATCH('Ratios - Total'!$C1654,IF(Data!$A$2:$A$1823='Ratios - Total'!$A1654,Data!$C$2:$C$1823,0),0))/INDEX(Data!$D$2:$D$1823,MATCH('Ratios - Total'!$C1654,IF(Data!$A$2:$A$1823='Ratios - Total'!$A1654,Data!$C$2:$C$1823,0),0)),"Missing Data")</f>
        <v>0</v>
      </c>
      <c r="J1654" s="22"/>
      <c r="K1654" s="5">
        <f t="array" ref="K1654">IFERROR(INDEX(Data!$E$2:$E$1823,MATCH('Ratios - Total'!$C1654,IF(Data!$A$2:$A$1823='Ratios - Total'!$A1654,Data!$C$2:$C$1823,0),0))/INDEX(Data!$D$2:$D$1823,MATCH('Ratios - Total'!$C1654,IF(Data!$A$2:$A$1823='Ratios - Total'!$A1654,Data!$C$2:$C$1823,0),0)),"Missing Data")</f>
        <v>0</v>
      </c>
      <c r="L1654" s="5"/>
      <c r="M1654" s="5" t="str">
        <f t="array" ref="M1654">IFERROR(INDEX(Data!$F$2:$F$1823,MATCH('Ratios - Total'!$C1654,IF(Data!$A$2:$A$1823='Ratios - Total'!$A1654,Data!$C$2:$C$1823,0),0))/INDEX(Data!$E$2:$E$1823,MATCH('Ratios - Total'!$C1654,IF(Data!$A$2:$A$1823='Ratios - Total'!$A1654,Data!$C$2:$C$1823,0),0)),"Missing Data")</f>
        <v>Missing Data</v>
      </c>
      <c r="N1654" s="5"/>
      <c r="O1654" s="5" t="str">
        <f t="array" ref="O1654">IFERROR(INDEX(Data!$G$2:$G$1823,MATCH('Ratios - Total'!$C1654,IF(Data!$A$2:$A$1823='Ratios - Total'!$A1654,Data!$C$2:$C$1823,0),0))/INDEX(Data!$F$2:$F$1823,MATCH('Ratios - Total'!$C1654,IF(Data!$A$2:$A$1823='Ratios - Total'!$A1654,Data!$C$2:$C$1823,0),0)),"Missing Data")</f>
        <v>Missing Data</v>
      </c>
      <c r="P1654" s="5" t="str">
        <f t="array" ref="P1654">IFERROR(INDEX(Data!$H$2:$H$1823,MATCH('Ratios - Total'!$C1654,IF(Data!$A$2:$A$1823='Ratios - Total'!$A1654,Data!$C$2:$C$1823,0),0))/INDEX(Data!$G$2:$G$1823,MATCH('Ratios - Total'!$C1654,IF(Data!$A$2:$A$1823='Ratios - Total'!$A1654,Data!$C$2:$C$1823,0),0)),"Missing Data")</f>
        <v>Missing Data</v>
      </c>
      <c r="Q1654" s="5"/>
      <c r="R1654" s="5" t="str">
        <f t="array" ref="R1654">IFERROR(INDEX(Data!$L$2:$L$1823,MATCH('Ratios - Total'!$C1654,IF(Data!$A$2:$A$1823='Ratios - Total'!$A1654,Data!$C$2:$C$1823,0),0))/INDEX(Data!$G$2:$G$1823,MATCH('Ratios - Total'!$C1654,IF(Data!$A$2:$A$1823='Ratios - Total'!$A1654,Data!$C$2:$C$1823,0),0)),"Missing Data")</f>
        <v>Missing Data</v>
      </c>
      <c r="S1654" s="5"/>
      <c r="T1654" s="5">
        <f t="array" ref="T1654">IFERROR(INDEX(Data!$H$2:$H$1823,MATCH('Ratios - Total'!$C1654,IF(Data!$A$2:$A$1823='Ratios - Total'!$A1654,Data!$C$2:$C$1823,0),0))/INDEX(Data!$L$2:$L$1823,MATCH('Ratios - Total'!$C1654,IF(Data!$A$2:$A$1823='Ratios - Total'!$A1654,Data!$C$2:$C$1823,0),0)),"Missing Data")</f>
        <v>89917.96048381459</v>
      </c>
      <c r="U1654" s="5">
        <f t="array" ref="U1654">IFERROR(INDEX(Data!$K$2:$K$1823,MATCH('Ratios - Total'!$C1654,IF(Data!$A$2:$A$1823='Ratios - Total'!$A1654,Data!$C$2:$C$1823,0),0))/INDEX(Data!$H$2:$H$1823,MATCH('Ratios - Total'!$C1654,IF(Data!$A$2:$A$1823='Ratios - Total'!$A1654,Data!$C$2:$C$1823,0),0)),"Missing Data")</f>
        <v>0.395280385957898</v>
      </c>
      <c r="V1654" s="5">
        <f t="array" ref="V1654">IFERROR(INDEX(Data!$K$2:$K$1823,MATCH('Ratios - Total'!$C1654,IF(Data!$A$2:$A$1823='Ratios - Total'!$A1654,Data!$C$2:$C$1823,0),0))/INDEX(Data!$L$2:$L$1823,MATCH('Ratios - Total'!$C1654,IF(Data!$A$2:$A$1823='Ratios - Total'!$A1654,Data!$C$2:$C$1823,0),0)),"Missing Data")</f>
        <v>35542.806124589246</v>
      </c>
      <c r="W1654" s="5">
        <f t="shared" si="26"/>
        <v>54375.154359225344</v>
      </c>
      <c r="X1654" s="5" t="str">
        <f t="array" ref="X1654">IFERROR(INDEX(Data!$K$2:$K$1823,MATCH('Ratios - Total'!$C1654,IF(Data!$A$2:$A$1823='Ratios - Total'!$A1654,Data!$C$2:$C$1823,0),0))/INDEX(Data!$G$2:$G$1823,MATCH('Ratios - Total'!$C1654,IF(Data!$A$2:$A$1823='Ratios - Total'!$A1654,Data!$C$2:$C$1823,0),0)),"Missing Data")</f>
        <v>Missing Data</v>
      </c>
    </row>
    <row r="1655" spans="1:24" x14ac:dyDescent="0.25">
      <c r="A1655" s="22" t="s">
        <v>80</v>
      </c>
      <c r="B1655" s="22" t="s">
        <v>81</v>
      </c>
      <c r="C1655" s="22">
        <v>2009</v>
      </c>
      <c r="D1655" s="5">
        <f t="array" ref="D1655">IFERROR(INDEX(Data!$H$2:$H$1823,MATCH('Ratios - Total'!$C1655,IF(Data!$A$2:$A$1823='Ratios - Total'!$A1655,Data!$C$2:$C$1823,0),0))/INDEX(Data!$D$2:$D$1823,MATCH('Ratios - Total'!$C1655,IF(Data!$A$2:$A$1823='Ratios - Total'!$A1655,Data!$C$2:$C$1823,0),0)),"Missing Data")</f>
        <v>1900.9066159895374</v>
      </c>
      <c r="E1655" s="22"/>
      <c r="F1655" s="5">
        <f t="array" ref="F1655">IFERROR(INDEX(Data!$G$2:$G$1823,MATCH('Ratios - Total'!$C1655,IF(Data!$A$2:$A$1823='Ratios - Total'!$A1655,Data!$C$2:$C$1823,0),0))/INDEX(Data!$D$2:$D$1823,MATCH('Ratios - Total'!$C1655,IF(Data!$A$2:$A$1823='Ratios - Total'!$A1655,Data!$C$2:$C$1823,0),0)),"Missing Data")</f>
        <v>0</v>
      </c>
      <c r="G1655" s="5"/>
      <c r="H1655" s="5" t="str">
        <f t="array" ref="H1655">IFERROR(INDEX(Data!$H$2:$H$1823,MATCH('Ratios - Total'!$C1655,IF(Data!$A$2:$A$1823='Ratios - Total'!$A1655,Data!$C$2:$C$1823,0),0))/INDEX(Data!$G$2:$G$1823,MATCH('Ratios - Total'!$C1655,IF(Data!$A$2:$A$1823='Ratios - Total'!$A1655,Data!$C$2:$C$1823,0),0)),"Missing Data")</f>
        <v>Missing Data</v>
      </c>
      <c r="I1655" s="5">
        <f t="array" ref="I1655">IFERROR(INDEX(Data!$G$2:$G$1823,MATCH('Ratios - Total'!$C1655,IF(Data!$A$2:$A$1823='Ratios - Total'!$A1655,Data!$C$2:$C$1823,0),0))/INDEX(Data!$D$2:$D$1823,MATCH('Ratios - Total'!$C1655,IF(Data!$A$2:$A$1823='Ratios - Total'!$A1655,Data!$C$2:$C$1823,0),0)),"Missing Data")</f>
        <v>0</v>
      </c>
      <c r="J1655" s="22"/>
      <c r="K1655" s="5">
        <f t="array" ref="K1655">IFERROR(INDEX(Data!$E$2:$E$1823,MATCH('Ratios - Total'!$C1655,IF(Data!$A$2:$A$1823='Ratios - Total'!$A1655,Data!$C$2:$C$1823,0),0))/INDEX(Data!$D$2:$D$1823,MATCH('Ratios - Total'!$C1655,IF(Data!$A$2:$A$1823='Ratios - Total'!$A1655,Data!$C$2:$C$1823,0),0)),"Missing Data")</f>
        <v>0</v>
      </c>
      <c r="L1655" s="5"/>
      <c r="M1655" s="5" t="str">
        <f t="array" ref="M1655">IFERROR(INDEX(Data!$F$2:$F$1823,MATCH('Ratios - Total'!$C1655,IF(Data!$A$2:$A$1823='Ratios - Total'!$A1655,Data!$C$2:$C$1823,0),0))/INDEX(Data!$E$2:$E$1823,MATCH('Ratios - Total'!$C1655,IF(Data!$A$2:$A$1823='Ratios - Total'!$A1655,Data!$C$2:$C$1823,0),0)),"Missing Data")</f>
        <v>Missing Data</v>
      </c>
      <c r="N1655" s="5"/>
      <c r="O1655" s="5" t="str">
        <f t="array" ref="O1655">IFERROR(INDEX(Data!$G$2:$G$1823,MATCH('Ratios - Total'!$C1655,IF(Data!$A$2:$A$1823='Ratios - Total'!$A1655,Data!$C$2:$C$1823,0),0))/INDEX(Data!$F$2:$F$1823,MATCH('Ratios - Total'!$C1655,IF(Data!$A$2:$A$1823='Ratios - Total'!$A1655,Data!$C$2:$C$1823,0),0)),"Missing Data")</f>
        <v>Missing Data</v>
      </c>
      <c r="P1655" s="5" t="str">
        <f t="array" ref="P1655">IFERROR(INDEX(Data!$H$2:$H$1823,MATCH('Ratios - Total'!$C1655,IF(Data!$A$2:$A$1823='Ratios - Total'!$A1655,Data!$C$2:$C$1823,0),0))/INDEX(Data!$G$2:$G$1823,MATCH('Ratios - Total'!$C1655,IF(Data!$A$2:$A$1823='Ratios - Total'!$A1655,Data!$C$2:$C$1823,0),0)),"Missing Data")</f>
        <v>Missing Data</v>
      </c>
      <c r="Q1655" s="5"/>
      <c r="R1655" s="5" t="str">
        <f t="array" ref="R1655">IFERROR(INDEX(Data!$L$2:$L$1823,MATCH('Ratios - Total'!$C1655,IF(Data!$A$2:$A$1823='Ratios - Total'!$A1655,Data!$C$2:$C$1823,0),0))/INDEX(Data!$G$2:$G$1823,MATCH('Ratios - Total'!$C1655,IF(Data!$A$2:$A$1823='Ratios - Total'!$A1655,Data!$C$2:$C$1823,0),0)),"Missing Data")</f>
        <v>Missing Data</v>
      </c>
      <c r="S1655" s="5"/>
      <c r="T1655" s="5">
        <f t="array" ref="T1655">IFERROR(INDEX(Data!$H$2:$H$1823,MATCH('Ratios - Total'!$C1655,IF(Data!$A$2:$A$1823='Ratios - Total'!$A1655,Data!$C$2:$C$1823,0),0))/INDEX(Data!$L$2:$L$1823,MATCH('Ratios - Total'!$C1655,IF(Data!$A$2:$A$1823='Ratios - Total'!$A1655,Data!$C$2:$C$1823,0),0)),"Missing Data")</f>
        <v>90965.297227049494</v>
      </c>
      <c r="U1655" s="5">
        <f t="array" ref="U1655">IFERROR(INDEX(Data!$K$2:$K$1823,MATCH('Ratios - Total'!$C1655,IF(Data!$A$2:$A$1823='Ratios - Total'!$A1655,Data!$C$2:$C$1823,0),0))/INDEX(Data!$H$2:$H$1823,MATCH('Ratios - Total'!$C1655,IF(Data!$A$2:$A$1823='Ratios - Total'!$A1655,Data!$C$2:$C$1823,0),0)),"Missing Data")</f>
        <v>0.43427664570858943</v>
      </c>
      <c r="V1655" s="5">
        <f t="array" ref="V1655">IFERROR(INDEX(Data!$K$2:$K$1823,MATCH('Ratios - Total'!$C1655,IF(Data!$A$2:$A$1823='Ratios - Total'!$A1655,Data!$C$2:$C$1823,0),0))/INDEX(Data!$L$2:$L$1823,MATCH('Ratios - Total'!$C1655,IF(Data!$A$2:$A$1823='Ratios - Total'!$A1655,Data!$C$2:$C$1823,0),0)),"Missing Data")</f>
        <v>39504.104155647903</v>
      </c>
      <c r="W1655" s="5">
        <f t="shared" si="26"/>
        <v>51461.193071401591</v>
      </c>
      <c r="X1655" s="5" t="str">
        <f t="array" ref="X1655">IFERROR(INDEX(Data!$K$2:$K$1823,MATCH('Ratios - Total'!$C1655,IF(Data!$A$2:$A$1823='Ratios - Total'!$A1655,Data!$C$2:$C$1823,0),0))/INDEX(Data!$G$2:$G$1823,MATCH('Ratios - Total'!$C1655,IF(Data!$A$2:$A$1823='Ratios - Total'!$A1655,Data!$C$2:$C$1823,0),0)),"Missing Data")</f>
        <v>Missing Data</v>
      </c>
    </row>
    <row r="1656" spans="1:24" x14ac:dyDescent="0.25">
      <c r="A1656" s="22" t="s">
        <v>82</v>
      </c>
      <c r="B1656" s="22" t="s">
        <v>83</v>
      </c>
      <c r="C1656" s="22">
        <v>2009</v>
      </c>
      <c r="D1656" s="5">
        <f t="array" ref="D1656">IFERROR(INDEX(Data!$H$2:$H$1823,MATCH('Ratios - Total'!$C1656,IF(Data!$A$2:$A$1823='Ratios - Total'!$A1656,Data!$C$2:$C$1823,0),0))/INDEX(Data!$D$2:$D$1823,MATCH('Ratios - Total'!$C1656,IF(Data!$A$2:$A$1823='Ratios - Total'!$A1656,Data!$C$2:$C$1823,0),0)),"Missing Data")</f>
        <v>2057.797355088901</v>
      </c>
      <c r="E1656" s="22"/>
      <c r="F1656" s="5">
        <f t="array" ref="F1656">IFERROR(INDEX(Data!$G$2:$G$1823,MATCH('Ratios - Total'!$C1656,IF(Data!$A$2:$A$1823='Ratios - Total'!$A1656,Data!$C$2:$C$1823,0),0))/INDEX(Data!$D$2:$D$1823,MATCH('Ratios - Total'!$C1656,IF(Data!$A$2:$A$1823='Ratios - Total'!$A1656,Data!$C$2:$C$1823,0),0)),"Missing Data")</f>
        <v>0</v>
      </c>
      <c r="G1656" s="5"/>
      <c r="H1656" s="5" t="str">
        <f t="array" ref="H1656">IFERROR(INDEX(Data!$H$2:$H$1823,MATCH('Ratios - Total'!$C1656,IF(Data!$A$2:$A$1823='Ratios - Total'!$A1656,Data!$C$2:$C$1823,0),0))/INDEX(Data!$G$2:$G$1823,MATCH('Ratios - Total'!$C1656,IF(Data!$A$2:$A$1823='Ratios - Total'!$A1656,Data!$C$2:$C$1823,0),0)),"Missing Data")</f>
        <v>Missing Data</v>
      </c>
      <c r="I1656" s="5">
        <f t="array" ref="I1656">IFERROR(INDEX(Data!$G$2:$G$1823,MATCH('Ratios - Total'!$C1656,IF(Data!$A$2:$A$1823='Ratios - Total'!$A1656,Data!$C$2:$C$1823,0),0))/INDEX(Data!$D$2:$D$1823,MATCH('Ratios - Total'!$C1656,IF(Data!$A$2:$A$1823='Ratios - Total'!$A1656,Data!$C$2:$C$1823,0),0)),"Missing Data")</f>
        <v>0</v>
      </c>
      <c r="J1656" s="22"/>
      <c r="K1656" s="5">
        <f t="array" ref="K1656">IFERROR(INDEX(Data!$E$2:$E$1823,MATCH('Ratios - Total'!$C1656,IF(Data!$A$2:$A$1823='Ratios - Total'!$A1656,Data!$C$2:$C$1823,0),0))/INDEX(Data!$D$2:$D$1823,MATCH('Ratios - Total'!$C1656,IF(Data!$A$2:$A$1823='Ratios - Total'!$A1656,Data!$C$2:$C$1823,0),0)),"Missing Data")</f>
        <v>0</v>
      </c>
      <c r="L1656" s="5"/>
      <c r="M1656" s="5" t="str">
        <f t="array" ref="M1656">IFERROR(INDEX(Data!$F$2:$F$1823,MATCH('Ratios - Total'!$C1656,IF(Data!$A$2:$A$1823='Ratios - Total'!$A1656,Data!$C$2:$C$1823,0),0))/INDEX(Data!$E$2:$E$1823,MATCH('Ratios - Total'!$C1656,IF(Data!$A$2:$A$1823='Ratios - Total'!$A1656,Data!$C$2:$C$1823,0),0)),"Missing Data")</f>
        <v>Missing Data</v>
      </c>
      <c r="N1656" s="5"/>
      <c r="O1656" s="5" t="str">
        <f t="array" ref="O1656">IFERROR(INDEX(Data!$G$2:$G$1823,MATCH('Ratios - Total'!$C1656,IF(Data!$A$2:$A$1823='Ratios - Total'!$A1656,Data!$C$2:$C$1823,0),0))/INDEX(Data!$F$2:$F$1823,MATCH('Ratios - Total'!$C1656,IF(Data!$A$2:$A$1823='Ratios - Total'!$A1656,Data!$C$2:$C$1823,0),0)),"Missing Data")</f>
        <v>Missing Data</v>
      </c>
      <c r="P1656" s="5" t="str">
        <f t="array" ref="P1656">IFERROR(INDEX(Data!$H$2:$H$1823,MATCH('Ratios - Total'!$C1656,IF(Data!$A$2:$A$1823='Ratios - Total'!$A1656,Data!$C$2:$C$1823,0),0))/INDEX(Data!$G$2:$G$1823,MATCH('Ratios - Total'!$C1656,IF(Data!$A$2:$A$1823='Ratios - Total'!$A1656,Data!$C$2:$C$1823,0),0)),"Missing Data")</f>
        <v>Missing Data</v>
      </c>
      <c r="Q1656" s="5"/>
      <c r="R1656" s="5" t="str">
        <f t="array" ref="R1656">IFERROR(INDEX(Data!$L$2:$L$1823,MATCH('Ratios - Total'!$C1656,IF(Data!$A$2:$A$1823='Ratios - Total'!$A1656,Data!$C$2:$C$1823,0),0))/INDEX(Data!$G$2:$G$1823,MATCH('Ratios - Total'!$C1656,IF(Data!$A$2:$A$1823='Ratios - Total'!$A1656,Data!$C$2:$C$1823,0),0)),"Missing Data")</f>
        <v>Missing Data</v>
      </c>
      <c r="S1656" s="5"/>
      <c r="T1656" s="5">
        <f t="array" ref="T1656">IFERROR(INDEX(Data!$H$2:$H$1823,MATCH('Ratios - Total'!$C1656,IF(Data!$A$2:$A$1823='Ratios - Total'!$A1656,Data!$C$2:$C$1823,0),0))/INDEX(Data!$L$2:$L$1823,MATCH('Ratios - Total'!$C1656,IF(Data!$A$2:$A$1823='Ratios - Total'!$A1656,Data!$C$2:$C$1823,0),0)),"Missing Data")</f>
        <v>102244.17391304347</v>
      </c>
      <c r="U1656" s="5">
        <f t="array" ref="U1656">IFERROR(INDEX(Data!$K$2:$K$1823,MATCH('Ratios - Total'!$C1656,IF(Data!$A$2:$A$1823='Ratios - Total'!$A1656,Data!$C$2:$C$1823,0),0))/INDEX(Data!$H$2:$H$1823,MATCH('Ratios - Total'!$C1656,IF(Data!$A$2:$A$1823='Ratios - Total'!$A1656,Data!$C$2:$C$1823,0),0)),"Missing Data")</f>
        <v>0.46899598398286463</v>
      </c>
      <c r="V1656" s="5">
        <f t="array" ref="V1656">IFERROR(INDEX(Data!$K$2:$K$1823,MATCH('Ratios - Total'!$C1656,IF(Data!$A$2:$A$1823='Ratios - Total'!$A1656,Data!$C$2:$C$1823,0),0))/INDEX(Data!$L$2:$L$1823,MATCH('Ratios - Total'!$C1656,IF(Data!$A$2:$A$1823='Ratios - Total'!$A1656,Data!$C$2:$C$1823,0),0)),"Missing Data")</f>
        <v>47952.106950862966</v>
      </c>
      <c r="W1656" s="5">
        <f t="shared" si="26"/>
        <v>54292.066962180506</v>
      </c>
      <c r="X1656" s="5" t="str">
        <f t="array" ref="X1656">IFERROR(INDEX(Data!$K$2:$K$1823,MATCH('Ratios - Total'!$C1656,IF(Data!$A$2:$A$1823='Ratios - Total'!$A1656,Data!$C$2:$C$1823,0),0))/INDEX(Data!$G$2:$G$1823,MATCH('Ratios - Total'!$C1656,IF(Data!$A$2:$A$1823='Ratios - Total'!$A1656,Data!$C$2:$C$1823,0),0)),"Missing Data")</f>
        <v>Missing Data</v>
      </c>
    </row>
    <row r="1657" spans="1:24" x14ac:dyDescent="0.25">
      <c r="A1657" s="22" t="s">
        <v>84</v>
      </c>
      <c r="B1657" s="22" t="s">
        <v>85</v>
      </c>
      <c r="C1657" s="22">
        <v>2009</v>
      </c>
      <c r="D1657" s="5">
        <f t="array" ref="D1657">IFERROR(INDEX(Data!$H$2:$H$1823,MATCH('Ratios - Total'!$C1657,IF(Data!$A$2:$A$1823='Ratios - Total'!$A1657,Data!$C$2:$C$1823,0),0))/INDEX(Data!$D$2:$D$1823,MATCH('Ratios - Total'!$C1657,IF(Data!$A$2:$A$1823='Ratios - Total'!$A1657,Data!$C$2:$C$1823,0),0)),"Missing Data")</f>
        <v>1783.5724011475702</v>
      </c>
      <c r="E1657" s="22"/>
      <c r="F1657" s="5">
        <f t="array" ref="F1657">IFERROR(INDEX(Data!$G$2:$G$1823,MATCH('Ratios - Total'!$C1657,IF(Data!$A$2:$A$1823='Ratios - Total'!$A1657,Data!$C$2:$C$1823,0),0))/INDEX(Data!$D$2:$D$1823,MATCH('Ratios - Total'!$C1657,IF(Data!$A$2:$A$1823='Ratios - Total'!$A1657,Data!$C$2:$C$1823,0),0)),"Missing Data")</f>
        <v>0</v>
      </c>
      <c r="G1657" s="5"/>
      <c r="H1657" s="5" t="str">
        <f t="array" ref="H1657">IFERROR(INDEX(Data!$H$2:$H$1823,MATCH('Ratios - Total'!$C1657,IF(Data!$A$2:$A$1823='Ratios - Total'!$A1657,Data!$C$2:$C$1823,0),0))/INDEX(Data!$G$2:$G$1823,MATCH('Ratios - Total'!$C1657,IF(Data!$A$2:$A$1823='Ratios - Total'!$A1657,Data!$C$2:$C$1823,0),0)),"Missing Data")</f>
        <v>Missing Data</v>
      </c>
      <c r="I1657" s="5">
        <f t="array" ref="I1657">IFERROR(INDEX(Data!$G$2:$G$1823,MATCH('Ratios - Total'!$C1657,IF(Data!$A$2:$A$1823='Ratios - Total'!$A1657,Data!$C$2:$C$1823,0),0))/INDEX(Data!$D$2:$D$1823,MATCH('Ratios - Total'!$C1657,IF(Data!$A$2:$A$1823='Ratios - Total'!$A1657,Data!$C$2:$C$1823,0),0)),"Missing Data")</f>
        <v>0</v>
      </c>
      <c r="J1657" s="22"/>
      <c r="K1657" s="5">
        <f t="array" ref="K1657">IFERROR(INDEX(Data!$E$2:$E$1823,MATCH('Ratios - Total'!$C1657,IF(Data!$A$2:$A$1823='Ratios - Total'!$A1657,Data!$C$2:$C$1823,0),0))/INDEX(Data!$D$2:$D$1823,MATCH('Ratios - Total'!$C1657,IF(Data!$A$2:$A$1823='Ratios - Total'!$A1657,Data!$C$2:$C$1823,0),0)),"Missing Data")</f>
        <v>0</v>
      </c>
      <c r="L1657" s="5"/>
      <c r="M1657" s="5" t="str">
        <f t="array" ref="M1657">IFERROR(INDEX(Data!$F$2:$F$1823,MATCH('Ratios - Total'!$C1657,IF(Data!$A$2:$A$1823='Ratios - Total'!$A1657,Data!$C$2:$C$1823,0),0))/INDEX(Data!$E$2:$E$1823,MATCH('Ratios - Total'!$C1657,IF(Data!$A$2:$A$1823='Ratios - Total'!$A1657,Data!$C$2:$C$1823,0),0)),"Missing Data")</f>
        <v>Missing Data</v>
      </c>
      <c r="N1657" s="5"/>
      <c r="O1657" s="5" t="str">
        <f t="array" ref="O1657">IFERROR(INDEX(Data!$G$2:$G$1823,MATCH('Ratios - Total'!$C1657,IF(Data!$A$2:$A$1823='Ratios - Total'!$A1657,Data!$C$2:$C$1823,0),0))/INDEX(Data!$F$2:$F$1823,MATCH('Ratios - Total'!$C1657,IF(Data!$A$2:$A$1823='Ratios - Total'!$A1657,Data!$C$2:$C$1823,0),0)),"Missing Data")</f>
        <v>Missing Data</v>
      </c>
      <c r="P1657" s="5" t="str">
        <f t="array" ref="P1657">IFERROR(INDEX(Data!$H$2:$H$1823,MATCH('Ratios - Total'!$C1657,IF(Data!$A$2:$A$1823='Ratios - Total'!$A1657,Data!$C$2:$C$1823,0),0))/INDEX(Data!$G$2:$G$1823,MATCH('Ratios - Total'!$C1657,IF(Data!$A$2:$A$1823='Ratios - Total'!$A1657,Data!$C$2:$C$1823,0),0)),"Missing Data")</f>
        <v>Missing Data</v>
      </c>
      <c r="Q1657" s="5"/>
      <c r="R1657" s="5" t="str">
        <f t="array" ref="R1657">IFERROR(INDEX(Data!$L$2:$L$1823,MATCH('Ratios - Total'!$C1657,IF(Data!$A$2:$A$1823='Ratios - Total'!$A1657,Data!$C$2:$C$1823,0),0))/INDEX(Data!$G$2:$G$1823,MATCH('Ratios - Total'!$C1657,IF(Data!$A$2:$A$1823='Ratios - Total'!$A1657,Data!$C$2:$C$1823,0),0)),"Missing Data")</f>
        <v>Missing Data</v>
      </c>
      <c r="S1657" s="5"/>
      <c r="T1657" s="5">
        <f t="array" ref="T1657">IFERROR(INDEX(Data!$H$2:$H$1823,MATCH('Ratios - Total'!$C1657,IF(Data!$A$2:$A$1823='Ratios - Total'!$A1657,Data!$C$2:$C$1823,0),0))/INDEX(Data!$L$2:$L$1823,MATCH('Ratios - Total'!$C1657,IF(Data!$A$2:$A$1823='Ratios - Total'!$A1657,Data!$C$2:$C$1823,0),0)),"Missing Data")</f>
        <v>79147.353082218266</v>
      </c>
      <c r="U1657" s="5">
        <f t="array" ref="U1657">IFERROR(INDEX(Data!$K$2:$K$1823,MATCH('Ratios - Total'!$C1657,IF(Data!$A$2:$A$1823='Ratios - Total'!$A1657,Data!$C$2:$C$1823,0),0))/INDEX(Data!$H$2:$H$1823,MATCH('Ratios - Total'!$C1657,IF(Data!$A$2:$A$1823='Ratios - Total'!$A1657,Data!$C$2:$C$1823,0),0)),"Missing Data")</f>
        <v>0.42178276961094885</v>
      </c>
      <c r="V1657" s="5">
        <f t="array" ref="V1657">IFERROR(INDEX(Data!$K$2:$K$1823,MATCH('Ratios - Total'!$C1657,IF(Data!$A$2:$A$1823='Ratios - Total'!$A1657,Data!$C$2:$C$1823,0),0))/INDEX(Data!$L$2:$L$1823,MATCH('Ratios - Total'!$C1657,IF(Data!$A$2:$A$1823='Ratios - Total'!$A1657,Data!$C$2:$C$1823,0),0)),"Missing Data")</f>
        <v>33382.989790393687</v>
      </c>
      <c r="W1657" s="5">
        <f t="shared" si="26"/>
        <v>45764.363291824578</v>
      </c>
      <c r="X1657" s="5" t="str">
        <f t="array" ref="X1657">IFERROR(INDEX(Data!$K$2:$K$1823,MATCH('Ratios - Total'!$C1657,IF(Data!$A$2:$A$1823='Ratios - Total'!$A1657,Data!$C$2:$C$1823,0),0))/INDEX(Data!$G$2:$G$1823,MATCH('Ratios - Total'!$C1657,IF(Data!$A$2:$A$1823='Ratios - Total'!$A1657,Data!$C$2:$C$1823,0),0)),"Missing Data")</f>
        <v>Missing Data</v>
      </c>
    </row>
    <row r="1658" spans="1:24" x14ac:dyDescent="0.25">
      <c r="A1658" s="22" t="s">
        <v>86</v>
      </c>
      <c r="B1658" s="22" t="s">
        <v>87</v>
      </c>
      <c r="C1658" s="22">
        <v>2009</v>
      </c>
      <c r="D1658" s="5">
        <f t="array" ref="D1658">IFERROR(INDEX(Data!$H$2:$H$1823,MATCH('Ratios - Total'!$C1658,IF(Data!$A$2:$A$1823='Ratios - Total'!$A1658,Data!$C$2:$C$1823,0),0))/INDEX(Data!$D$2:$D$1823,MATCH('Ratios - Total'!$C1658,IF(Data!$A$2:$A$1823='Ratios - Total'!$A1658,Data!$C$2:$C$1823,0),0)),"Missing Data")</f>
        <v>1497.3514912640462</v>
      </c>
      <c r="E1658" s="22"/>
      <c r="F1658" s="5">
        <f t="array" ref="F1658">IFERROR(INDEX(Data!$G$2:$G$1823,MATCH('Ratios - Total'!$C1658,IF(Data!$A$2:$A$1823='Ratios - Total'!$A1658,Data!$C$2:$C$1823,0),0))/INDEX(Data!$D$2:$D$1823,MATCH('Ratios - Total'!$C1658,IF(Data!$A$2:$A$1823='Ratios - Total'!$A1658,Data!$C$2:$C$1823,0),0)),"Missing Data")</f>
        <v>0</v>
      </c>
      <c r="G1658" s="5"/>
      <c r="H1658" s="5" t="str">
        <f t="array" ref="H1658">IFERROR(INDEX(Data!$H$2:$H$1823,MATCH('Ratios - Total'!$C1658,IF(Data!$A$2:$A$1823='Ratios - Total'!$A1658,Data!$C$2:$C$1823,0),0))/INDEX(Data!$G$2:$G$1823,MATCH('Ratios - Total'!$C1658,IF(Data!$A$2:$A$1823='Ratios - Total'!$A1658,Data!$C$2:$C$1823,0),0)),"Missing Data")</f>
        <v>Missing Data</v>
      </c>
      <c r="I1658" s="5">
        <f t="array" ref="I1658">IFERROR(INDEX(Data!$G$2:$G$1823,MATCH('Ratios - Total'!$C1658,IF(Data!$A$2:$A$1823='Ratios - Total'!$A1658,Data!$C$2:$C$1823,0),0))/INDEX(Data!$D$2:$D$1823,MATCH('Ratios - Total'!$C1658,IF(Data!$A$2:$A$1823='Ratios - Total'!$A1658,Data!$C$2:$C$1823,0),0)),"Missing Data")</f>
        <v>0</v>
      </c>
      <c r="J1658" s="22"/>
      <c r="K1658" s="5">
        <f t="array" ref="K1658">IFERROR(INDEX(Data!$E$2:$E$1823,MATCH('Ratios - Total'!$C1658,IF(Data!$A$2:$A$1823='Ratios - Total'!$A1658,Data!$C$2:$C$1823,0),0))/INDEX(Data!$D$2:$D$1823,MATCH('Ratios - Total'!$C1658,IF(Data!$A$2:$A$1823='Ratios - Total'!$A1658,Data!$C$2:$C$1823,0),0)),"Missing Data")</f>
        <v>0</v>
      </c>
      <c r="L1658" s="5"/>
      <c r="M1658" s="5" t="str">
        <f t="array" ref="M1658">IFERROR(INDEX(Data!$F$2:$F$1823,MATCH('Ratios - Total'!$C1658,IF(Data!$A$2:$A$1823='Ratios - Total'!$A1658,Data!$C$2:$C$1823,0),0))/INDEX(Data!$E$2:$E$1823,MATCH('Ratios - Total'!$C1658,IF(Data!$A$2:$A$1823='Ratios - Total'!$A1658,Data!$C$2:$C$1823,0),0)),"Missing Data")</f>
        <v>Missing Data</v>
      </c>
      <c r="N1658" s="5"/>
      <c r="O1658" s="5" t="str">
        <f t="array" ref="O1658">IFERROR(INDEX(Data!$G$2:$G$1823,MATCH('Ratios - Total'!$C1658,IF(Data!$A$2:$A$1823='Ratios - Total'!$A1658,Data!$C$2:$C$1823,0),0))/INDEX(Data!$F$2:$F$1823,MATCH('Ratios - Total'!$C1658,IF(Data!$A$2:$A$1823='Ratios - Total'!$A1658,Data!$C$2:$C$1823,0),0)),"Missing Data")</f>
        <v>Missing Data</v>
      </c>
      <c r="P1658" s="5" t="str">
        <f t="array" ref="P1658">IFERROR(INDEX(Data!$H$2:$H$1823,MATCH('Ratios - Total'!$C1658,IF(Data!$A$2:$A$1823='Ratios - Total'!$A1658,Data!$C$2:$C$1823,0),0))/INDEX(Data!$G$2:$G$1823,MATCH('Ratios - Total'!$C1658,IF(Data!$A$2:$A$1823='Ratios - Total'!$A1658,Data!$C$2:$C$1823,0),0)),"Missing Data")</f>
        <v>Missing Data</v>
      </c>
      <c r="Q1658" s="5"/>
      <c r="R1658" s="5" t="str">
        <f t="array" ref="R1658">IFERROR(INDEX(Data!$L$2:$L$1823,MATCH('Ratios - Total'!$C1658,IF(Data!$A$2:$A$1823='Ratios - Total'!$A1658,Data!$C$2:$C$1823,0),0))/INDEX(Data!$G$2:$G$1823,MATCH('Ratios - Total'!$C1658,IF(Data!$A$2:$A$1823='Ratios - Total'!$A1658,Data!$C$2:$C$1823,0),0)),"Missing Data")</f>
        <v>Missing Data</v>
      </c>
      <c r="S1658" s="5"/>
      <c r="T1658" s="5">
        <f t="array" ref="T1658">IFERROR(INDEX(Data!$H$2:$H$1823,MATCH('Ratios - Total'!$C1658,IF(Data!$A$2:$A$1823='Ratios - Total'!$A1658,Data!$C$2:$C$1823,0),0))/INDEX(Data!$L$2:$L$1823,MATCH('Ratios - Total'!$C1658,IF(Data!$A$2:$A$1823='Ratios - Total'!$A1658,Data!$C$2:$C$1823,0),0)),"Missing Data")</f>
        <v>56716.711690993572</v>
      </c>
      <c r="U1658" s="5">
        <f t="array" ref="U1658">IFERROR(INDEX(Data!$K$2:$K$1823,MATCH('Ratios - Total'!$C1658,IF(Data!$A$2:$A$1823='Ratios - Total'!$A1658,Data!$C$2:$C$1823,0),0))/INDEX(Data!$H$2:$H$1823,MATCH('Ratios - Total'!$C1658,IF(Data!$A$2:$A$1823='Ratios - Total'!$A1658,Data!$C$2:$C$1823,0),0)),"Missing Data")</f>
        <v>0.51929027406132133</v>
      </c>
      <c r="V1658" s="5">
        <f t="array" ref="V1658">IFERROR(INDEX(Data!$K$2:$K$1823,MATCH('Ratios - Total'!$C1658,IF(Data!$A$2:$A$1823='Ratios - Total'!$A1658,Data!$C$2:$C$1823,0),0))/INDEX(Data!$L$2:$L$1823,MATCH('Ratios - Total'!$C1658,IF(Data!$A$2:$A$1823='Ratios - Total'!$A1658,Data!$C$2:$C$1823,0),0)),"Missing Data")</f>
        <v>29452.436757872998</v>
      </c>
      <c r="W1658" s="5">
        <f t="shared" si="26"/>
        <v>27264.274933120574</v>
      </c>
      <c r="X1658" s="5" t="str">
        <f t="array" ref="X1658">IFERROR(INDEX(Data!$K$2:$K$1823,MATCH('Ratios - Total'!$C1658,IF(Data!$A$2:$A$1823='Ratios - Total'!$A1658,Data!$C$2:$C$1823,0),0))/INDEX(Data!$G$2:$G$1823,MATCH('Ratios - Total'!$C1658,IF(Data!$A$2:$A$1823='Ratios - Total'!$A1658,Data!$C$2:$C$1823,0),0)),"Missing Data")</f>
        <v>Missing Data</v>
      </c>
    </row>
    <row r="1659" spans="1:24" x14ac:dyDescent="0.25">
      <c r="A1659" s="22" t="s">
        <v>88</v>
      </c>
      <c r="B1659" s="22" t="s">
        <v>89</v>
      </c>
      <c r="C1659" s="22">
        <v>2009</v>
      </c>
      <c r="D1659" s="5">
        <f t="array" ref="D1659">IFERROR(INDEX(Data!$H$2:$H$1823,MATCH('Ratios - Total'!$C1659,IF(Data!$A$2:$A$1823='Ratios - Total'!$A1659,Data!$C$2:$C$1823,0),0))/INDEX(Data!$D$2:$D$1823,MATCH('Ratios - Total'!$C1659,IF(Data!$A$2:$A$1823='Ratios - Total'!$A1659,Data!$C$2:$C$1823,0),0)),"Missing Data")</f>
        <v>1372.3190621531587</v>
      </c>
      <c r="E1659" s="22"/>
      <c r="F1659" s="5">
        <f t="array" ref="F1659">IFERROR(INDEX(Data!$G$2:$G$1823,MATCH('Ratios - Total'!$C1659,IF(Data!$A$2:$A$1823='Ratios - Total'!$A1659,Data!$C$2:$C$1823,0),0))/INDEX(Data!$D$2:$D$1823,MATCH('Ratios - Total'!$C1659,IF(Data!$A$2:$A$1823='Ratios - Total'!$A1659,Data!$C$2:$C$1823,0),0)),"Missing Data")</f>
        <v>0</v>
      </c>
      <c r="G1659" s="5"/>
      <c r="H1659" s="5" t="str">
        <f t="array" ref="H1659">IFERROR(INDEX(Data!$H$2:$H$1823,MATCH('Ratios - Total'!$C1659,IF(Data!$A$2:$A$1823='Ratios - Total'!$A1659,Data!$C$2:$C$1823,0),0))/INDEX(Data!$G$2:$G$1823,MATCH('Ratios - Total'!$C1659,IF(Data!$A$2:$A$1823='Ratios - Total'!$A1659,Data!$C$2:$C$1823,0),0)),"Missing Data")</f>
        <v>Missing Data</v>
      </c>
      <c r="I1659" s="5">
        <f t="array" ref="I1659">IFERROR(INDEX(Data!$G$2:$G$1823,MATCH('Ratios - Total'!$C1659,IF(Data!$A$2:$A$1823='Ratios - Total'!$A1659,Data!$C$2:$C$1823,0),0))/INDEX(Data!$D$2:$D$1823,MATCH('Ratios - Total'!$C1659,IF(Data!$A$2:$A$1823='Ratios - Total'!$A1659,Data!$C$2:$C$1823,0),0)),"Missing Data")</f>
        <v>0</v>
      </c>
      <c r="J1659" s="22"/>
      <c r="K1659" s="5">
        <f t="array" ref="K1659">IFERROR(INDEX(Data!$E$2:$E$1823,MATCH('Ratios - Total'!$C1659,IF(Data!$A$2:$A$1823='Ratios - Total'!$A1659,Data!$C$2:$C$1823,0),0))/INDEX(Data!$D$2:$D$1823,MATCH('Ratios - Total'!$C1659,IF(Data!$A$2:$A$1823='Ratios - Total'!$A1659,Data!$C$2:$C$1823,0),0)),"Missing Data")</f>
        <v>0</v>
      </c>
      <c r="L1659" s="5"/>
      <c r="M1659" s="5" t="str">
        <f t="array" ref="M1659">IFERROR(INDEX(Data!$F$2:$F$1823,MATCH('Ratios - Total'!$C1659,IF(Data!$A$2:$A$1823='Ratios - Total'!$A1659,Data!$C$2:$C$1823,0),0))/INDEX(Data!$E$2:$E$1823,MATCH('Ratios - Total'!$C1659,IF(Data!$A$2:$A$1823='Ratios - Total'!$A1659,Data!$C$2:$C$1823,0),0)),"Missing Data")</f>
        <v>Missing Data</v>
      </c>
      <c r="N1659" s="5"/>
      <c r="O1659" s="5" t="str">
        <f t="array" ref="O1659">IFERROR(INDEX(Data!$G$2:$G$1823,MATCH('Ratios - Total'!$C1659,IF(Data!$A$2:$A$1823='Ratios - Total'!$A1659,Data!$C$2:$C$1823,0),0))/INDEX(Data!$F$2:$F$1823,MATCH('Ratios - Total'!$C1659,IF(Data!$A$2:$A$1823='Ratios - Total'!$A1659,Data!$C$2:$C$1823,0),0)),"Missing Data")</f>
        <v>Missing Data</v>
      </c>
      <c r="P1659" s="5" t="str">
        <f t="array" ref="P1659">IFERROR(INDEX(Data!$H$2:$H$1823,MATCH('Ratios - Total'!$C1659,IF(Data!$A$2:$A$1823='Ratios - Total'!$A1659,Data!$C$2:$C$1823,0),0))/INDEX(Data!$G$2:$G$1823,MATCH('Ratios - Total'!$C1659,IF(Data!$A$2:$A$1823='Ratios - Total'!$A1659,Data!$C$2:$C$1823,0),0)),"Missing Data")</f>
        <v>Missing Data</v>
      </c>
      <c r="Q1659" s="5"/>
      <c r="R1659" s="5" t="str">
        <f t="array" ref="R1659">IFERROR(INDEX(Data!$L$2:$L$1823,MATCH('Ratios - Total'!$C1659,IF(Data!$A$2:$A$1823='Ratios - Total'!$A1659,Data!$C$2:$C$1823,0),0))/INDEX(Data!$G$2:$G$1823,MATCH('Ratios - Total'!$C1659,IF(Data!$A$2:$A$1823='Ratios - Total'!$A1659,Data!$C$2:$C$1823,0),0)),"Missing Data")</f>
        <v>Missing Data</v>
      </c>
      <c r="S1659" s="5"/>
      <c r="T1659" s="5">
        <f t="array" ref="T1659">IFERROR(INDEX(Data!$H$2:$H$1823,MATCH('Ratios - Total'!$C1659,IF(Data!$A$2:$A$1823='Ratios - Total'!$A1659,Data!$C$2:$C$1823,0),0))/INDEX(Data!$L$2:$L$1823,MATCH('Ratios - Total'!$C1659,IF(Data!$A$2:$A$1823='Ratios - Total'!$A1659,Data!$C$2:$C$1823,0),0)),"Missing Data")</f>
        <v>65574.5251193453</v>
      </c>
      <c r="U1659" s="5">
        <f t="array" ref="U1659">IFERROR(INDEX(Data!$K$2:$K$1823,MATCH('Ratios - Total'!$C1659,IF(Data!$A$2:$A$1823='Ratios - Total'!$A1659,Data!$C$2:$C$1823,0),0))/INDEX(Data!$H$2:$H$1823,MATCH('Ratios - Total'!$C1659,IF(Data!$A$2:$A$1823='Ratios - Total'!$A1659,Data!$C$2:$C$1823,0),0)),"Missing Data")</f>
        <v>0.47557331366823569</v>
      </c>
      <c r="V1659" s="5">
        <f t="array" ref="V1659">IFERROR(INDEX(Data!$K$2:$K$1823,MATCH('Ratios - Total'!$C1659,IF(Data!$A$2:$A$1823='Ratios - Total'!$A1659,Data!$C$2:$C$1823,0),0))/INDEX(Data!$L$2:$L$1823,MATCH('Ratios - Total'!$C1659,IF(Data!$A$2:$A$1823='Ratios - Total'!$A1659,Data!$C$2:$C$1823,0),0)),"Missing Data")</f>
        <v>31185.494203228005</v>
      </c>
      <c r="W1659" s="5">
        <f t="shared" si="26"/>
        <v>34389.030916117292</v>
      </c>
      <c r="X1659" s="5" t="str">
        <f t="array" ref="X1659">IFERROR(INDEX(Data!$K$2:$K$1823,MATCH('Ratios - Total'!$C1659,IF(Data!$A$2:$A$1823='Ratios - Total'!$A1659,Data!$C$2:$C$1823,0),0))/INDEX(Data!$G$2:$G$1823,MATCH('Ratios - Total'!$C1659,IF(Data!$A$2:$A$1823='Ratios - Total'!$A1659,Data!$C$2:$C$1823,0),0)),"Missing Data")</f>
        <v>Missing Data</v>
      </c>
    </row>
    <row r="1660" spans="1:24" x14ac:dyDescent="0.25">
      <c r="A1660" s="22" t="s">
        <v>90</v>
      </c>
      <c r="B1660" s="22" t="s">
        <v>91</v>
      </c>
      <c r="C1660" s="22">
        <v>2009</v>
      </c>
      <c r="D1660" s="5">
        <f t="array" ref="D1660">IFERROR(INDEX(Data!$H$2:$H$1823,MATCH('Ratios - Total'!$C1660,IF(Data!$A$2:$A$1823='Ratios - Total'!$A1660,Data!$C$2:$C$1823,0),0))/INDEX(Data!$D$2:$D$1823,MATCH('Ratios - Total'!$C1660,IF(Data!$A$2:$A$1823='Ratios - Total'!$A1660,Data!$C$2:$C$1823,0),0)),"Missing Data")</f>
        <v>1934.2709918057835</v>
      </c>
      <c r="E1660" s="22"/>
      <c r="F1660" s="5">
        <f t="array" ref="F1660">IFERROR(INDEX(Data!$G$2:$G$1823,MATCH('Ratios - Total'!$C1660,IF(Data!$A$2:$A$1823='Ratios - Total'!$A1660,Data!$C$2:$C$1823,0),0))/INDEX(Data!$D$2:$D$1823,MATCH('Ratios - Total'!$C1660,IF(Data!$A$2:$A$1823='Ratios - Total'!$A1660,Data!$C$2:$C$1823,0),0)),"Missing Data")</f>
        <v>0</v>
      </c>
      <c r="G1660" s="5"/>
      <c r="H1660" s="5" t="str">
        <f t="array" ref="H1660">IFERROR(INDEX(Data!$H$2:$H$1823,MATCH('Ratios - Total'!$C1660,IF(Data!$A$2:$A$1823='Ratios - Total'!$A1660,Data!$C$2:$C$1823,0),0))/INDEX(Data!$G$2:$G$1823,MATCH('Ratios - Total'!$C1660,IF(Data!$A$2:$A$1823='Ratios - Total'!$A1660,Data!$C$2:$C$1823,0),0)),"Missing Data")</f>
        <v>Missing Data</v>
      </c>
      <c r="I1660" s="5">
        <f t="array" ref="I1660">IFERROR(INDEX(Data!$G$2:$G$1823,MATCH('Ratios - Total'!$C1660,IF(Data!$A$2:$A$1823='Ratios - Total'!$A1660,Data!$C$2:$C$1823,0),0))/INDEX(Data!$D$2:$D$1823,MATCH('Ratios - Total'!$C1660,IF(Data!$A$2:$A$1823='Ratios - Total'!$A1660,Data!$C$2:$C$1823,0),0)),"Missing Data")</f>
        <v>0</v>
      </c>
      <c r="J1660" s="22"/>
      <c r="K1660" s="5">
        <f t="array" ref="K1660">IFERROR(INDEX(Data!$E$2:$E$1823,MATCH('Ratios - Total'!$C1660,IF(Data!$A$2:$A$1823='Ratios - Total'!$A1660,Data!$C$2:$C$1823,0),0))/INDEX(Data!$D$2:$D$1823,MATCH('Ratios - Total'!$C1660,IF(Data!$A$2:$A$1823='Ratios - Total'!$A1660,Data!$C$2:$C$1823,0),0)),"Missing Data")</f>
        <v>0</v>
      </c>
      <c r="L1660" s="5"/>
      <c r="M1660" s="5" t="str">
        <f t="array" ref="M1660">IFERROR(INDEX(Data!$F$2:$F$1823,MATCH('Ratios - Total'!$C1660,IF(Data!$A$2:$A$1823='Ratios - Total'!$A1660,Data!$C$2:$C$1823,0),0))/INDEX(Data!$E$2:$E$1823,MATCH('Ratios - Total'!$C1660,IF(Data!$A$2:$A$1823='Ratios - Total'!$A1660,Data!$C$2:$C$1823,0),0)),"Missing Data")</f>
        <v>Missing Data</v>
      </c>
      <c r="N1660" s="5"/>
      <c r="O1660" s="5" t="str">
        <f t="array" ref="O1660">IFERROR(INDEX(Data!$G$2:$G$1823,MATCH('Ratios - Total'!$C1660,IF(Data!$A$2:$A$1823='Ratios - Total'!$A1660,Data!$C$2:$C$1823,0),0))/INDEX(Data!$F$2:$F$1823,MATCH('Ratios - Total'!$C1660,IF(Data!$A$2:$A$1823='Ratios - Total'!$A1660,Data!$C$2:$C$1823,0),0)),"Missing Data")</f>
        <v>Missing Data</v>
      </c>
      <c r="P1660" s="5" t="str">
        <f t="array" ref="P1660">IFERROR(INDEX(Data!$H$2:$H$1823,MATCH('Ratios - Total'!$C1660,IF(Data!$A$2:$A$1823='Ratios - Total'!$A1660,Data!$C$2:$C$1823,0),0))/INDEX(Data!$G$2:$G$1823,MATCH('Ratios - Total'!$C1660,IF(Data!$A$2:$A$1823='Ratios - Total'!$A1660,Data!$C$2:$C$1823,0),0)),"Missing Data")</f>
        <v>Missing Data</v>
      </c>
      <c r="Q1660" s="5"/>
      <c r="R1660" s="5" t="str">
        <f t="array" ref="R1660">IFERROR(INDEX(Data!$L$2:$L$1823,MATCH('Ratios - Total'!$C1660,IF(Data!$A$2:$A$1823='Ratios - Total'!$A1660,Data!$C$2:$C$1823,0),0))/INDEX(Data!$G$2:$G$1823,MATCH('Ratios - Total'!$C1660,IF(Data!$A$2:$A$1823='Ratios - Total'!$A1660,Data!$C$2:$C$1823,0),0)),"Missing Data")</f>
        <v>Missing Data</v>
      </c>
      <c r="S1660" s="5"/>
      <c r="T1660" s="5">
        <f t="array" ref="T1660">IFERROR(INDEX(Data!$H$2:$H$1823,MATCH('Ratios - Total'!$C1660,IF(Data!$A$2:$A$1823='Ratios - Total'!$A1660,Data!$C$2:$C$1823,0),0))/INDEX(Data!$L$2:$L$1823,MATCH('Ratios - Total'!$C1660,IF(Data!$A$2:$A$1823='Ratios - Total'!$A1660,Data!$C$2:$C$1823,0),0)),"Missing Data")</f>
        <v>68877.119289711787</v>
      </c>
      <c r="U1660" s="5">
        <f t="array" ref="U1660">IFERROR(INDEX(Data!$K$2:$K$1823,MATCH('Ratios - Total'!$C1660,IF(Data!$A$2:$A$1823='Ratios - Total'!$A1660,Data!$C$2:$C$1823,0),0))/INDEX(Data!$H$2:$H$1823,MATCH('Ratios - Total'!$C1660,IF(Data!$A$2:$A$1823='Ratios - Total'!$A1660,Data!$C$2:$C$1823,0),0)),"Missing Data")</f>
        <v>0.47436629759081911</v>
      </c>
      <c r="V1660" s="5">
        <f t="array" ref="V1660">IFERROR(INDEX(Data!$K$2:$K$1823,MATCH('Ratios - Total'!$C1660,IF(Data!$A$2:$A$1823='Ratios - Total'!$A1660,Data!$C$2:$C$1823,0),0))/INDEX(Data!$L$2:$L$1823,MATCH('Ratios - Total'!$C1660,IF(Data!$A$2:$A$1823='Ratios - Total'!$A1660,Data!$C$2:$C$1823,0),0)),"Missing Data")</f>
        <v>32672.984066181769</v>
      </c>
      <c r="W1660" s="5">
        <f t="shared" si="26"/>
        <v>36204.135223530015</v>
      </c>
      <c r="X1660" s="5" t="str">
        <f t="array" ref="X1660">IFERROR(INDEX(Data!$K$2:$K$1823,MATCH('Ratios - Total'!$C1660,IF(Data!$A$2:$A$1823='Ratios - Total'!$A1660,Data!$C$2:$C$1823,0),0))/INDEX(Data!$G$2:$G$1823,MATCH('Ratios - Total'!$C1660,IF(Data!$A$2:$A$1823='Ratios - Total'!$A1660,Data!$C$2:$C$1823,0),0)),"Missing Data")</f>
        <v>Missing Data</v>
      </c>
    </row>
    <row r="1661" spans="1:24" x14ac:dyDescent="0.25">
      <c r="A1661" s="22" t="s">
        <v>2</v>
      </c>
      <c r="B1661" s="22" t="s">
        <v>3</v>
      </c>
      <c r="C1661" s="22">
        <v>2009</v>
      </c>
      <c r="D1661" s="5">
        <f t="array" ref="D1661">IFERROR(INDEX(Data!$H$2:$H$1823,MATCH('Ratios - Total'!$C1661,IF(Data!$A$2:$A$1823='Ratios - Total'!$A1661,Data!$C$2:$C$1823,0),0))/INDEX(Data!$D$2:$D$1823,MATCH('Ratios - Total'!$C1661,IF(Data!$A$2:$A$1823='Ratios - Total'!$A1661,Data!$C$2:$C$1823,0),0)),"Missing Data")</f>
        <v>1883.7044400688176</v>
      </c>
      <c r="E1661" s="22"/>
      <c r="F1661" s="5">
        <f t="array" ref="F1661">IFERROR(INDEX(Data!$G$2:$G$1823,MATCH('Ratios - Total'!$C1661,IF(Data!$A$2:$A$1823='Ratios - Total'!$A1661,Data!$C$2:$C$1823,0),0))/INDEX(Data!$D$2:$D$1823,MATCH('Ratios - Total'!$C1661,IF(Data!$A$2:$A$1823='Ratios - Total'!$A1661,Data!$C$2:$C$1823,0),0)),"Missing Data")</f>
        <v>0</v>
      </c>
      <c r="G1661" s="5"/>
      <c r="H1661" s="5" t="str">
        <f t="array" ref="H1661">IFERROR(INDEX(Data!$H$2:$H$1823,MATCH('Ratios - Total'!$C1661,IF(Data!$A$2:$A$1823='Ratios - Total'!$A1661,Data!$C$2:$C$1823,0),0))/INDEX(Data!$G$2:$G$1823,MATCH('Ratios - Total'!$C1661,IF(Data!$A$2:$A$1823='Ratios - Total'!$A1661,Data!$C$2:$C$1823,0),0)),"Missing Data")</f>
        <v>Missing Data</v>
      </c>
      <c r="I1661" s="5">
        <f t="array" ref="I1661">IFERROR(INDEX(Data!$G$2:$G$1823,MATCH('Ratios - Total'!$C1661,IF(Data!$A$2:$A$1823='Ratios - Total'!$A1661,Data!$C$2:$C$1823,0),0))/INDEX(Data!$D$2:$D$1823,MATCH('Ratios - Total'!$C1661,IF(Data!$A$2:$A$1823='Ratios - Total'!$A1661,Data!$C$2:$C$1823,0),0)),"Missing Data")</f>
        <v>0</v>
      </c>
      <c r="J1661" s="22"/>
      <c r="K1661" s="5">
        <f t="array" ref="K1661">IFERROR(INDEX(Data!$E$2:$E$1823,MATCH('Ratios - Total'!$C1661,IF(Data!$A$2:$A$1823='Ratios - Total'!$A1661,Data!$C$2:$C$1823,0),0))/INDEX(Data!$D$2:$D$1823,MATCH('Ratios - Total'!$C1661,IF(Data!$A$2:$A$1823='Ratios - Total'!$A1661,Data!$C$2:$C$1823,0),0)),"Missing Data")</f>
        <v>0</v>
      </c>
      <c r="L1661" s="5"/>
      <c r="M1661" s="5" t="str">
        <f t="array" ref="M1661">IFERROR(INDEX(Data!$F$2:$F$1823,MATCH('Ratios - Total'!$C1661,IF(Data!$A$2:$A$1823='Ratios - Total'!$A1661,Data!$C$2:$C$1823,0),0))/INDEX(Data!$E$2:$E$1823,MATCH('Ratios - Total'!$C1661,IF(Data!$A$2:$A$1823='Ratios - Total'!$A1661,Data!$C$2:$C$1823,0),0)),"Missing Data")</f>
        <v>Missing Data</v>
      </c>
      <c r="N1661" s="5"/>
      <c r="O1661" s="5" t="str">
        <f t="array" ref="O1661">IFERROR(INDEX(Data!$G$2:$G$1823,MATCH('Ratios - Total'!$C1661,IF(Data!$A$2:$A$1823='Ratios - Total'!$A1661,Data!$C$2:$C$1823,0),0))/INDEX(Data!$F$2:$F$1823,MATCH('Ratios - Total'!$C1661,IF(Data!$A$2:$A$1823='Ratios - Total'!$A1661,Data!$C$2:$C$1823,0),0)),"Missing Data")</f>
        <v>Missing Data</v>
      </c>
      <c r="P1661" s="5" t="str">
        <f t="array" ref="P1661">IFERROR(INDEX(Data!$H$2:$H$1823,MATCH('Ratios - Total'!$C1661,IF(Data!$A$2:$A$1823='Ratios - Total'!$A1661,Data!$C$2:$C$1823,0),0))/INDEX(Data!$G$2:$G$1823,MATCH('Ratios - Total'!$C1661,IF(Data!$A$2:$A$1823='Ratios - Total'!$A1661,Data!$C$2:$C$1823,0),0)),"Missing Data")</f>
        <v>Missing Data</v>
      </c>
      <c r="Q1661" s="5"/>
      <c r="R1661" s="5" t="str">
        <f t="array" ref="R1661">IFERROR(INDEX(Data!$L$2:$L$1823,MATCH('Ratios - Total'!$C1661,IF(Data!$A$2:$A$1823='Ratios - Total'!$A1661,Data!$C$2:$C$1823,0),0))/INDEX(Data!$G$2:$G$1823,MATCH('Ratios - Total'!$C1661,IF(Data!$A$2:$A$1823='Ratios - Total'!$A1661,Data!$C$2:$C$1823,0),0)),"Missing Data")</f>
        <v>Missing Data</v>
      </c>
      <c r="S1661" s="5"/>
      <c r="T1661" s="5">
        <f t="array" ref="T1661">IFERROR(INDEX(Data!$H$2:$H$1823,MATCH('Ratios - Total'!$C1661,IF(Data!$A$2:$A$1823='Ratios - Total'!$A1661,Data!$C$2:$C$1823,0),0))/INDEX(Data!$L$2:$L$1823,MATCH('Ratios - Total'!$C1661,IF(Data!$A$2:$A$1823='Ratios - Total'!$A1661,Data!$C$2:$C$1823,0),0)),"Missing Data")</f>
        <v>83263.327220282081</v>
      </c>
      <c r="U1661" s="5">
        <f t="array" ref="U1661">IFERROR(INDEX(Data!$K$2:$K$1823,MATCH('Ratios - Total'!$C1661,IF(Data!$A$2:$A$1823='Ratios - Total'!$A1661,Data!$C$2:$C$1823,0),0))/INDEX(Data!$H$2:$H$1823,MATCH('Ratios - Total'!$C1661,IF(Data!$A$2:$A$1823='Ratios - Total'!$A1661,Data!$C$2:$C$1823,0),0)),"Missing Data")</f>
        <v>0.46153704862138262</v>
      </c>
      <c r="V1661" s="5">
        <f t="array" ref="V1661">IFERROR(INDEX(Data!$K$2:$K$1823,MATCH('Ratios - Total'!$C1661,IF(Data!$A$2:$A$1823='Ratios - Total'!$A1661,Data!$C$2:$C$1823,0),0))/INDEX(Data!$L$2:$L$1823,MATCH('Ratios - Total'!$C1661,IF(Data!$A$2:$A$1823='Ratios - Total'!$A1661,Data!$C$2:$C$1823,0),0)),"Missing Data")</f>
        <v>38429.110303645422</v>
      </c>
      <c r="W1661" s="5">
        <f t="shared" si="26"/>
        <v>44834.216916636658</v>
      </c>
      <c r="X1661" s="5" t="str">
        <f t="array" ref="X1661">IFERROR(INDEX(Data!$K$2:$K$1823,MATCH('Ratios - Total'!$C1661,IF(Data!$A$2:$A$1823='Ratios - Total'!$A1661,Data!$C$2:$C$1823,0),0))/INDEX(Data!$G$2:$G$1823,MATCH('Ratios - Total'!$C1661,IF(Data!$A$2:$A$1823='Ratios - Total'!$A1661,Data!$C$2:$C$1823,0),0)),"Missing Data")</f>
        <v>Missing Data</v>
      </c>
    </row>
    <row r="1662" spans="1:24" x14ac:dyDescent="0.25">
      <c r="A1662" s="22" t="s">
        <v>92</v>
      </c>
      <c r="B1662" s="22" t="s">
        <v>93</v>
      </c>
      <c r="C1662" s="22">
        <v>2009</v>
      </c>
      <c r="D1662" s="5">
        <f t="array" ref="D1662">IFERROR(INDEX(Data!$H$2:$H$1823,MATCH('Ratios - Total'!$C1662,IF(Data!$A$2:$A$1823='Ratios - Total'!$A1662,Data!$C$2:$C$1823,0),0))/INDEX(Data!$D$2:$D$1823,MATCH('Ratios - Total'!$C1662,IF(Data!$A$2:$A$1823='Ratios - Total'!$A1662,Data!$C$2:$C$1823,0),0)),"Missing Data")</f>
        <v>1582.5639297045884</v>
      </c>
      <c r="E1662" s="22"/>
      <c r="F1662" s="5">
        <f t="array" ref="F1662">IFERROR(INDEX(Data!$G$2:$G$1823,MATCH('Ratios - Total'!$C1662,IF(Data!$A$2:$A$1823='Ratios - Total'!$A1662,Data!$C$2:$C$1823,0),0))/INDEX(Data!$D$2:$D$1823,MATCH('Ratios - Total'!$C1662,IF(Data!$A$2:$A$1823='Ratios - Total'!$A1662,Data!$C$2:$C$1823,0),0)),"Missing Data")</f>
        <v>0</v>
      </c>
      <c r="G1662" s="5"/>
      <c r="H1662" s="5" t="str">
        <f t="array" ref="H1662">IFERROR(INDEX(Data!$H$2:$H$1823,MATCH('Ratios - Total'!$C1662,IF(Data!$A$2:$A$1823='Ratios - Total'!$A1662,Data!$C$2:$C$1823,0),0))/INDEX(Data!$G$2:$G$1823,MATCH('Ratios - Total'!$C1662,IF(Data!$A$2:$A$1823='Ratios - Total'!$A1662,Data!$C$2:$C$1823,0),0)),"Missing Data")</f>
        <v>Missing Data</v>
      </c>
      <c r="I1662" s="5">
        <f t="array" ref="I1662">IFERROR(INDEX(Data!$G$2:$G$1823,MATCH('Ratios - Total'!$C1662,IF(Data!$A$2:$A$1823='Ratios - Total'!$A1662,Data!$C$2:$C$1823,0),0))/INDEX(Data!$D$2:$D$1823,MATCH('Ratios - Total'!$C1662,IF(Data!$A$2:$A$1823='Ratios - Total'!$A1662,Data!$C$2:$C$1823,0),0)),"Missing Data")</f>
        <v>0</v>
      </c>
      <c r="J1662" s="22"/>
      <c r="K1662" s="5">
        <f t="array" ref="K1662">IFERROR(INDEX(Data!$E$2:$E$1823,MATCH('Ratios - Total'!$C1662,IF(Data!$A$2:$A$1823='Ratios - Total'!$A1662,Data!$C$2:$C$1823,0),0))/INDEX(Data!$D$2:$D$1823,MATCH('Ratios - Total'!$C1662,IF(Data!$A$2:$A$1823='Ratios - Total'!$A1662,Data!$C$2:$C$1823,0),0)),"Missing Data")</f>
        <v>0</v>
      </c>
      <c r="L1662" s="5"/>
      <c r="M1662" s="5" t="str">
        <f t="array" ref="M1662">IFERROR(INDEX(Data!$F$2:$F$1823,MATCH('Ratios - Total'!$C1662,IF(Data!$A$2:$A$1823='Ratios - Total'!$A1662,Data!$C$2:$C$1823,0),0))/INDEX(Data!$E$2:$E$1823,MATCH('Ratios - Total'!$C1662,IF(Data!$A$2:$A$1823='Ratios - Total'!$A1662,Data!$C$2:$C$1823,0),0)),"Missing Data")</f>
        <v>Missing Data</v>
      </c>
      <c r="N1662" s="5"/>
      <c r="O1662" s="5" t="str">
        <f t="array" ref="O1662">IFERROR(INDEX(Data!$G$2:$G$1823,MATCH('Ratios - Total'!$C1662,IF(Data!$A$2:$A$1823='Ratios - Total'!$A1662,Data!$C$2:$C$1823,0),0))/INDEX(Data!$F$2:$F$1823,MATCH('Ratios - Total'!$C1662,IF(Data!$A$2:$A$1823='Ratios - Total'!$A1662,Data!$C$2:$C$1823,0),0)),"Missing Data")</f>
        <v>Missing Data</v>
      </c>
      <c r="P1662" s="5" t="str">
        <f t="array" ref="P1662">IFERROR(INDEX(Data!$H$2:$H$1823,MATCH('Ratios - Total'!$C1662,IF(Data!$A$2:$A$1823='Ratios - Total'!$A1662,Data!$C$2:$C$1823,0),0))/INDEX(Data!$G$2:$G$1823,MATCH('Ratios - Total'!$C1662,IF(Data!$A$2:$A$1823='Ratios - Total'!$A1662,Data!$C$2:$C$1823,0),0)),"Missing Data")</f>
        <v>Missing Data</v>
      </c>
      <c r="Q1662" s="5"/>
      <c r="R1662" s="5" t="str">
        <f t="array" ref="R1662">IFERROR(INDEX(Data!$L$2:$L$1823,MATCH('Ratios - Total'!$C1662,IF(Data!$A$2:$A$1823='Ratios - Total'!$A1662,Data!$C$2:$C$1823,0),0))/INDEX(Data!$G$2:$G$1823,MATCH('Ratios - Total'!$C1662,IF(Data!$A$2:$A$1823='Ratios - Total'!$A1662,Data!$C$2:$C$1823,0),0)),"Missing Data")</f>
        <v>Missing Data</v>
      </c>
      <c r="S1662" s="5"/>
      <c r="T1662" s="5">
        <f t="array" ref="T1662">IFERROR(INDEX(Data!$H$2:$H$1823,MATCH('Ratios - Total'!$C1662,IF(Data!$A$2:$A$1823='Ratios - Total'!$A1662,Data!$C$2:$C$1823,0),0))/INDEX(Data!$L$2:$L$1823,MATCH('Ratios - Total'!$C1662,IF(Data!$A$2:$A$1823='Ratios - Total'!$A1662,Data!$C$2:$C$1823,0),0)),"Missing Data")</f>
        <v>78229.713580426178</v>
      </c>
      <c r="U1662" s="5">
        <f t="array" ref="U1662">IFERROR(INDEX(Data!$K$2:$K$1823,MATCH('Ratios - Total'!$C1662,IF(Data!$A$2:$A$1823='Ratios - Total'!$A1662,Data!$C$2:$C$1823,0),0))/INDEX(Data!$H$2:$H$1823,MATCH('Ratios - Total'!$C1662,IF(Data!$A$2:$A$1823='Ratios - Total'!$A1662,Data!$C$2:$C$1823,0),0)),"Missing Data")</f>
        <v>0.43343976812704882</v>
      </c>
      <c r="V1662" s="5">
        <f t="array" ref="V1662">IFERROR(INDEX(Data!$K$2:$K$1823,MATCH('Ratios - Total'!$C1662,IF(Data!$A$2:$A$1823='Ratios - Total'!$A1662,Data!$C$2:$C$1823,0),0))/INDEX(Data!$L$2:$L$1823,MATCH('Ratios - Total'!$C1662,IF(Data!$A$2:$A$1823='Ratios - Total'!$A1662,Data!$C$2:$C$1823,0),0)),"Missing Data")</f>
        <v>33907.868914945364</v>
      </c>
      <c r="W1662" s="5">
        <f t="shared" si="26"/>
        <v>44321.844665480814</v>
      </c>
      <c r="X1662" s="5" t="str">
        <f t="array" ref="X1662">IFERROR(INDEX(Data!$K$2:$K$1823,MATCH('Ratios - Total'!$C1662,IF(Data!$A$2:$A$1823='Ratios - Total'!$A1662,Data!$C$2:$C$1823,0),0))/INDEX(Data!$G$2:$G$1823,MATCH('Ratios - Total'!$C1662,IF(Data!$A$2:$A$1823='Ratios - Total'!$A1662,Data!$C$2:$C$1823,0),0)),"Missing Data")</f>
        <v>Missing Data</v>
      </c>
    </row>
    <row r="1663" spans="1:24" x14ac:dyDescent="0.25">
      <c r="A1663" s="22" t="s">
        <v>94</v>
      </c>
      <c r="B1663" s="22" t="s">
        <v>95</v>
      </c>
      <c r="C1663" s="22">
        <v>2009</v>
      </c>
      <c r="D1663" s="5">
        <f t="array" ref="D1663">IFERROR(INDEX(Data!$H$2:$H$1823,MATCH('Ratios - Total'!$C1663,IF(Data!$A$2:$A$1823='Ratios - Total'!$A1663,Data!$C$2:$C$1823,0),0))/INDEX(Data!$D$2:$D$1823,MATCH('Ratios - Total'!$C1663,IF(Data!$A$2:$A$1823='Ratios - Total'!$A1663,Data!$C$2:$C$1823,0),0)),"Missing Data")</f>
        <v>2283.7694620985026</v>
      </c>
      <c r="E1663" s="22"/>
      <c r="F1663" s="5">
        <f t="array" ref="F1663">IFERROR(INDEX(Data!$G$2:$G$1823,MATCH('Ratios - Total'!$C1663,IF(Data!$A$2:$A$1823='Ratios - Total'!$A1663,Data!$C$2:$C$1823,0),0))/INDEX(Data!$D$2:$D$1823,MATCH('Ratios - Total'!$C1663,IF(Data!$A$2:$A$1823='Ratios - Total'!$A1663,Data!$C$2:$C$1823,0),0)),"Missing Data")</f>
        <v>0</v>
      </c>
      <c r="G1663" s="5"/>
      <c r="H1663" s="5" t="str">
        <f t="array" ref="H1663">IFERROR(INDEX(Data!$H$2:$H$1823,MATCH('Ratios - Total'!$C1663,IF(Data!$A$2:$A$1823='Ratios - Total'!$A1663,Data!$C$2:$C$1823,0),0))/INDEX(Data!$G$2:$G$1823,MATCH('Ratios - Total'!$C1663,IF(Data!$A$2:$A$1823='Ratios - Total'!$A1663,Data!$C$2:$C$1823,0),0)),"Missing Data")</f>
        <v>Missing Data</v>
      </c>
      <c r="I1663" s="5">
        <f t="array" ref="I1663">IFERROR(INDEX(Data!$G$2:$G$1823,MATCH('Ratios - Total'!$C1663,IF(Data!$A$2:$A$1823='Ratios - Total'!$A1663,Data!$C$2:$C$1823,0),0))/INDEX(Data!$D$2:$D$1823,MATCH('Ratios - Total'!$C1663,IF(Data!$A$2:$A$1823='Ratios - Total'!$A1663,Data!$C$2:$C$1823,0),0)),"Missing Data")</f>
        <v>0</v>
      </c>
      <c r="J1663" s="22"/>
      <c r="K1663" s="5">
        <f t="array" ref="K1663">IFERROR(INDEX(Data!$E$2:$E$1823,MATCH('Ratios - Total'!$C1663,IF(Data!$A$2:$A$1823='Ratios - Total'!$A1663,Data!$C$2:$C$1823,0),0))/INDEX(Data!$D$2:$D$1823,MATCH('Ratios - Total'!$C1663,IF(Data!$A$2:$A$1823='Ratios - Total'!$A1663,Data!$C$2:$C$1823,0),0)),"Missing Data")</f>
        <v>0</v>
      </c>
      <c r="L1663" s="5"/>
      <c r="M1663" s="5" t="str">
        <f t="array" ref="M1663">IFERROR(INDEX(Data!$F$2:$F$1823,MATCH('Ratios - Total'!$C1663,IF(Data!$A$2:$A$1823='Ratios - Total'!$A1663,Data!$C$2:$C$1823,0),0))/INDEX(Data!$E$2:$E$1823,MATCH('Ratios - Total'!$C1663,IF(Data!$A$2:$A$1823='Ratios - Total'!$A1663,Data!$C$2:$C$1823,0),0)),"Missing Data")</f>
        <v>Missing Data</v>
      </c>
      <c r="N1663" s="5"/>
      <c r="O1663" s="5" t="str">
        <f t="array" ref="O1663">IFERROR(INDEX(Data!$G$2:$G$1823,MATCH('Ratios - Total'!$C1663,IF(Data!$A$2:$A$1823='Ratios - Total'!$A1663,Data!$C$2:$C$1823,0),0))/INDEX(Data!$F$2:$F$1823,MATCH('Ratios - Total'!$C1663,IF(Data!$A$2:$A$1823='Ratios - Total'!$A1663,Data!$C$2:$C$1823,0),0)),"Missing Data")</f>
        <v>Missing Data</v>
      </c>
      <c r="P1663" s="5" t="str">
        <f t="array" ref="P1663">IFERROR(INDEX(Data!$H$2:$H$1823,MATCH('Ratios - Total'!$C1663,IF(Data!$A$2:$A$1823='Ratios - Total'!$A1663,Data!$C$2:$C$1823,0),0))/INDEX(Data!$G$2:$G$1823,MATCH('Ratios - Total'!$C1663,IF(Data!$A$2:$A$1823='Ratios - Total'!$A1663,Data!$C$2:$C$1823,0),0)),"Missing Data")</f>
        <v>Missing Data</v>
      </c>
      <c r="Q1663" s="5"/>
      <c r="R1663" s="5" t="str">
        <f t="array" ref="R1663">IFERROR(INDEX(Data!$L$2:$L$1823,MATCH('Ratios - Total'!$C1663,IF(Data!$A$2:$A$1823='Ratios - Total'!$A1663,Data!$C$2:$C$1823,0),0))/INDEX(Data!$G$2:$G$1823,MATCH('Ratios - Total'!$C1663,IF(Data!$A$2:$A$1823='Ratios - Total'!$A1663,Data!$C$2:$C$1823,0),0)),"Missing Data")</f>
        <v>Missing Data</v>
      </c>
      <c r="S1663" s="5"/>
      <c r="T1663" s="5">
        <f t="array" ref="T1663">IFERROR(INDEX(Data!$H$2:$H$1823,MATCH('Ratios - Total'!$C1663,IF(Data!$A$2:$A$1823='Ratios - Total'!$A1663,Data!$C$2:$C$1823,0),0))/INDEX(Data!$L$2:$L$1823,MATCH('Ratios - Total'!$C1663,IF(Data!$A$2:$A$1823='Ratios - Total'!$A1663,Data!$C$2:$C$1823,0),0)),"Missing Data")</f>
        <v>73195.074839702487</v>
      </c>
      <c r="U1663" s="5">
        <f t="array" ref="U1663">IFERROR(INDEX(Data!$K$2:$K$1823,MATCH('Ratios - Total'!$C1663,IF(Data!$A$2:$A$1823='Ratios - Total'!$A1663,Data!$C$2:$C$1823,0),0))/INDEX(Data!$H$2:$H$1823,MATCH('Ratios - Total'!$C1663,IF(Data!$A$2:$A$1823='Ratios - Total'!$A1663,Data!$C$2:$C$1823,0),0)),"Missing Data")</f>
        <v>0.46006215922555466</v>
      </c>
      <c r="V1663" s="5">
        <f t="array" ref="V1663">IFERROR(INDEX(Data!$K$2:$K$1823,MATCH('Ratios - Total'!$C1663,IF(Data!$A$2:$A$1823='Ratios - Total'!$A1663,Data!$C$2:$C$1823,0),0))/INDEX(Data!$L$2:$L$1823,MATCH('Ratios - Total'!$C1663,IF(Data!$A$2:$A$1823='Ratios - Total'!$A1663,Data!$C$2:$C$1823,0),0)),"Missing Data")</f>
        <v>33674.284175429595</v>
      </c>
      <c r="W1663" s="5">
        <f t="shared" si="26"/>
        <v>39520.790664272892</v>
      </c>
      <c r="X1663" s="5" t="str">
        <f t="array" ref="X1663">IFERROR(INDEX(Data!$K$2:$K$1823,MATCH('Ratios - Total'!$C1663,IF(Data!$A$2:$A$1823='Ratios - Total'!$A1663,Data!$C$2:$C$1823,0),0))/INDEX(Data!$G$2:$G$1823,MATCH('Ratios - Total'!$C1663,IF(Data!$A$2:$A$1823='Ratios - Total'!$A1663,Data!$C$2:$C$1823,0),0)),"Missing Data")</f>
        <v>Missing Data</v>
      </c>
    </row>
    <row r="1664" spans="1:24" x14ac:dyDescent="0.25">
      <c r="A1664" s="22" t="s">
        <v>96</v>
      </c>
      <c r="B1664" s="22" t="s">
        <v>97</v>
      </c>
      <c r="C1664" s="22">
        <v>2009</v>
      </c>
      <c r="D1664" s="5">
        <f t="array" ref="D1664">IFERROR(INDEX(Data!$H$2:$H$1823,MATCH('Ratios - Total'!$C1664,IF(Data!$A$2:$A$1823='Ratios - Total'!$A1664,Data!$C$2:$C$1823,0),0))/INDEX(Data!$D$2:$D$1823,MATCH('Ratios - Total'!$C1664,IF(Data!$A$2:$A$1823='Ratios - Total'!$A1664,Data!$C$2:$C$1823,0),0)),"Missing Data")</f>
        <v>1851.0997460615697</v>
      </c>
      <c r="E1664" s="22"/>
      <c r="F1664" s="5">
        <f t="array" ref="F1664">IFERROR(INDEX(Data!$G$2:$G$1823,MATCH('Ratios - Total'!$C1664,IF(Data!$A$2:$A$1823='Ratios - Total'!$A1664,Data!$C$2:$C$1823,0),0))/INDEX(Data!$D$2:$D$1823,MATCH('Ratios - Total'!$C1664,IF(Data!$A$2:$A$1823='Ratios - Total'!$A1664,Data!$C$2:$C$1823,0),0)),"Missing Data")</f>
        <v>0</v>
      </c>
      <c r="G1664" s="5"/>
      <c r="H1664" s="5" t="str">
        <f t="array" ref="H1664">IFERROR(INDEX(Data!$H$2:$H$1823,MATCH('Ratios - Total'!$C1664,IF(Data!$A$2:$A$1823='Ratios - Total'!$A1664,Data!$C$2:$C$1823,0),0))/INDEX(Data!$G$2:$G$1823,MATCH('Ratios - Total'!$C1664,IF(Data!$A$2:$A$1823='Ratios - Total'!$A1664,Data!$C$2:$C$1823,0),0)),"Missing Data")</f>
        <v>Missing Data</v>
      </c>
      <c r="I1664" s="5">
        <f t="array" ref="I1664">IFERROR(INDEX(Data!$G$2:$G$1823,MATCH('Ratios - Total'!$C1664,IF(Data!$A$2:$A$1823='Ratios - Total'!$A1664,Data!$C$2:$C$1823,0),0))/INDEX(Data!$D$2:$D$1823,MATCH('Ratios - Total'!$C1664,IF(Data!$A$2:$A$1823='Ratios - Total'!$A1664,Data!$C$2:$C$1823,0),0)),"Missing Data")</f>
        <v>0</v>
      </c>
      <c r="J1664" s="22"/>
      <c r="K1664" s="5">
        <f t="array" ref="K1664">IFERROR(INDEX(Data!$E$2:$E$1823,MATCH('Ratios - Total'!$C1664,IF(Data!$A$2:$A$1823='Ratios - Total'!$A1664,Data!$C$2:$C$1823,0),0))/INDEX(Data!$D$2:$D$1823,MATCH('Ratios - Total'!$C1664,IF(Data!$A$2:$A$1823='Ratios - Total'!$A1664,Data!$C$2:$C$1823,0),0)),"Missing Data")</f>
        <v>0</v>
      </c>
      <c r="L1664" s="5"/>
      <c r="M1664" s="5" t="str">
        <f t="array" ref="M1664">IFERROR(INDEX(Data!$F$2:$F$1823,MATCH('Ratios - Total'!$C1664,IF(Data!$A$2:$A$1823='Ratios - Total'!$A1664,Data!$C$2:$C$1823,0),0))/INDEX(Data!$E$2:$E$1823,MATCH('Ratios - Total'!$C1664,IF(Data!$A$2:$A$1823='Ratios - Total'!$A1664,Data!$C$2:$C$1823,0),0)),"Missing Data")</f>
        <v>Missing Data</v>
      </c>
      <c r="N1664" s="5"/>
      <c r="O1664" s="5" t="str">
        <f t="array" ref="O1664">IFERROR(INDEX(Data!$G$2:$G$1823,MATCH('Ratios - Total'!$C1664,IF(Data!$A$2:$A$1823='Ratios - Total'!$A1664,Data!$C$2:$C$1823,0),0))/INDEX(Data!$F$2:$F$1823,MATCH('Ratios - Total'!$C1664,IF(Data!$A$2:$A$1823='Ratios - Total'!$A1664,Data!$C$2:$C$1823,0),0)),"Missing Data")</f>
        <v>Missing Data</v>
      </c>
      <c r="P1664" s="5" t="str">
        <f t="array" ref="P1664">IFERROR(INDEX(Data!$H$2:$H$1823,MATCH('Ratios - Total'!$C1664,IF(Data!$A$2:$A$1823='Ratios - Total'!$A1664,Data!$C$2:$C$1823,0),0))/INDEX(Data!$G$2:$G$1823,MATCH('Ratios - Total'!$C1664,IF(Data!$A$2:$A$1823='Ratios - Total'!$A1664,Data!$C$2:$C$1823,0),0)),"Missing Data")</f>
        <v>Missing Data</v>
      </c>
      <c r="Q1664" s="5"/>
      <c r="R1664" s="5" t="str">
        <f t="array" ref="R1664">IFERROR(INDEX(Data!$L$2:$L$1823,MATCH('Ratios - Total'!$C1664,IF(Data!$A$2:$A$1823='Ratios - Total'!$A1664,Data!$C$2:$C$1823,0),0))/INDEX(Data!$G$2:$G$1823,MATCH('Ratios - Total'!$C1664,IF(Data!$A$2:$A$1823='Ratios - Total'!$A1664,Data!$C$2:$C$1823,0),0)),"Missing Data")</f>
        <v>Missing Data</v>
      </c>
      <c r="S1664" s="5"/>
      <c r="T1664" s="5">
        <f t="array" ref="T1664">IFERROR(INDEX(Data!$H$2:$H$1823,MATCH('Ratios - Total'!$C1664,IF(Data!$A$2:$A$1823='Ratios - Total'!$A1664,Data!$C$2:$C$1823,0),0))/INDEX(Data!$L$2:$L$1823,MATCH('Ratios - Total'!$C1664,IF(Data!$A$2:$A$1823='Ratios - Total'!$A1664,Data!$C$2:$C$1823,0),0)),"Missing Data")</f>
        <v>73071.693443235301</v>
      </c>
      <c r="U1664" s="5">
        <f t="array" ref="U1664">IFERROR(INDEX(Data!$K$2:$K$1823,MATCH('Ratios - Total'!$C1664,IF(Data!$A$2:$A$1823='Ratios - Total'!$A1664,Data!$C$2:$C$1823,0),0))/INDEX(Data!$H$2:$H$1823,MATCH('Ratios - Total'!$C1664,IF(Data!$A$2:$A$1823='Ratios - Total'!$A1664,Data!$C$2:$C$1823,0),0)),"Missing Data")</f>
        <v>0.49702159571860732</v>
      </c>
      <c r="V1664" s="5">
        <f t="array" ref="V1664">IFERROR(INDEX(Data!$K$2:$K$1823,MATCH('Ratios - Total'!$C1664,IF(Data!$A$2:$A$1823='Ratios - Total'!$A1664,Data!$C$2:$C$1823,0),0))/INDEX(Data!$L$2:$L$1823,MATCH('Ratios - Total'!$C1664,IF(Data!$A$2:$A$1823='Ratios - Total'!$A1664,Data!$C$2:$C$1823,0),0)),"Missing Data")</f>
        <v>36318.209677017709</v>
      </c>
      <c r="W1664" s="5">
        <f t="shared" si="26"/>
        <v>36753.483766217592</v>
      </c>
      <c r="X1664" s="5" t="str">
        <f t="array" ref="X1664">IFERROR(INDEX(Data!$K$2:$K$1823,MATCH('Ratios - Total'!$C1664,IF(Data!$A$2:$A$1823='Ratios - Total'!$A1664,Data!$C$2:$C$1823,0),0))/INDEX(Data!$G$2:$G$1823,MATCH('Ratios - Total'!$C1664,IF(Data!$A$2:$A$1823='Ratios - Total'!$A1664,Data!$C$2:$C$1823,0),0)),"Missing Data")</f>
        <v>Missing Data</v>
      </c>
    </row>
    <row r="1665" spans="1:24" x14ac:dyDescent="0.25">
      <c r="A1665" s="22" t="s">
        <v>98</v>
      </c>
      <c r="B1665" s="22" t="s">
        <v>99</v>
      </c>
      <c r="C1665" s="22">
        <v>2009</v>
      </c>
      <c r="D1665" s="5">
        <f t="array" ref="D1665">IFERROR(INDEX(Data!$H$2:$H$1823,MATCH('Ratios - Total'!$C1665,IF(Data!$A$2:$A$1823='Ratios - Total'!$A1665,Data!$C$2:$C$1823,0),0))/INDEX(Data!$D$2:$D$1823,MATCH('Ratios - Total'!$C1665,IF(Data!$A$2:$A$1823='Ratios - Total'!$A1665,Data!$C$2:$C$1823,0),0)),"Missing Data")</f>
        <v>1767.0888405810579</v>
      </c>
      <c r="E1665" s="22"/>
      <c r="F1665" s="5">
        <f t="array" ref="F1665">IFERROR(INDEX(Data!$G$2:$G$1823,MATCH('Ratios - Total'!$C1665,IF(Data!$A$2:$A$1823='Ratios - Total'!$A1665,Data!$C$2:$C$1823,0),0))/INDEX(Data!$D$2:$D$1823,MATCH('Ratios - Total'!$C1665,IF(Data!$A$2:$A$1823='Ratios - Total'!$A1665,Data!$C$2:$C$1823,0),0)),"Missing Data")</f>
        <v>0</v>
      </c>
      <c r="G1665" s="5"/>
      <c r="H1665" s="5" t="str">
        <f t="array" ref="H1665">IFERROR(INDEX(Data!$H$2:$H$1823,MATCH('Ratios - Total'!$C1665,IF(Data!$A$2:$A$1823='Ratios - Total'!$A1665,Data!$C$2:$C$1823,0),0))/INDEX(Data!$G$2:$G$1823,MATCH('Ratios - Total'!$C1665,IF(Data!$A$2:$A$1823='Ratios - Total'!$A1665,Data!$C$2:$C$1823,0),0)),"Missing Data")</f>
        <v>Missing Data</v>
      </c>
      <c r="I1665" s="5">
        <f t="array" ref="I1665">IFERROR(INDEX(Data!$G$2:$G$1823,MATCH('Ratios - Total'!$C1665,IF(Data!$A$2:$A$1823='Ratios - Total'!$A1665,Data!$C$2:$C$1823,0),0))/INDEX(Data!$D$2:$D$1823,MATCH('Ratios - Total'!$C1665,IF(Data!$A$2:$A$1823='Ratios - Total'!$A1665,Data!$C$2:$C$1823,0),0)),"Missing Data")</f>
        <v>0</v>
      </c>
      <c r="J1665" s="22"/>
      <c r="K1665" s="5">
        <f t="array" ref="K1665">IFERROR(INDEX(Data!$E$2:$E$1823,MATCH('Ratios - Total'!$C1665,IF(Data!$A$2:$A$1823='Ratios - Total'!$A1665,Data!$C$2:$C$1823,0),0))/INDEX(Data!$D$2:$D$1823,MATCH('Ratios - Total'!$C1665,IF(Data!$A$2:$A$1823='Ratios - Total'!$A1665,Data!$C$2:$C$1823,0),0)),"Missing Data")</f>
        <v>0</v>
      </c>
      <c r="L1665" s="5"/>
      <c r="M1665" s="5" t="str">
        <f t="array" ref="M1665">IFERROR(INDEX(Data!$F$2:$F$1823,MATCH('Ratios - Total'!$C1665,IF(Data!$A$2:$A$1823='Ratios - Total'!$A1665,Data!$C$2:$C$1823,0),0))/INDEX(Data!$E$2:$E$1823,MATCH('Ratios - Total'!$C1665,IF(Data!$A$2:$A$1823='Ratios - Total'!$A1665,Data!$C$2:$C$1823,0),0)),"Missing Data")</f>
        <v>Missing Data</v>
      </c>
      <c r="N1665" s="5"/>
      <c r="O1665" s="5" t="str">
        <f t="array" ref="O1665">IFERROR(INDEX(Data!$G$2:$G$1823,MATCH('Ratios - Total'!$C1665,IF(Data!$A$2:$A$1823='Ratios - Total'!$A1665,Data!$C$2:$C$1823,0),0))/INDEX(Data!$F$2:$F$1823,MATCH('Ratios - Total'!$C1665,IF(Data!$A$2:$A$1823='Ratios - Total'!$A1665,Data!$C$2:$C$1823,0),0)),"Missing Data")</f>
        <v>Missing Data</v>
      </c>
      <c r="P1665" s="5" t="str">
        <f t="array" ref="P1665">IFERROR(INDEX(Data!$H$2:$H$1823,MATCH('Ratios - Total'!$C1665,IF(Data!$A$2:$A$1823='Ratios - Total'!$A1665,Data!$C$2:$C$1823,0),0))/INDEX(Data!$G$2:$G$1823,MATCH('Ratios - Total'!$C1665,IF(Data!$A$2:$A$1823='Ratios - Total'!$A1665,Data!$C$2:$C$1823,0),0)),"Missing Data")</f>
        <v>Missing Data</v>
      </c>
      <c r="Q1665" s="5"/>
      <c r="R1665" s="5" t="str">
        <f t="array" ref="R1665">IFERROR(INDEX(Data!$L$2:$L$1823,MATCH('Ratios - Total'!$C1665,IF(Data!$A$2:$A$1823='Ratios - Total'!$A1665,Data!$C$2:$C$1823,0),0))/INDEX(Data!$G$2:$G$1823,MATCH('Ratios - Total'!$C1665,IF(Data!$A$2:$A$1823='Ratios - Total'!$A1665,Data!$C$2:$C$1823,0),0)),"Missing Data")</f>
        <v>Missing Data</v>
      </c>
      <c r="S1665" s="5"/>
      <c r="T1665" s="5">
        <f t="array" ref="T1665">IFERROR(INDEX(Data!$H$2:$H$1823,MATCH('Ratios - Total'!$C1665,IF(Data!$A$2:$A$1823='Ratios - Total'!$A1665,Data!$C$2:$C$1823,0),0))/INDEX(Data!$L$2:$L$1823,MATCH('Ratios - Total'!$C1665,IF(Data!$A$2:$A$1823='Ratios - Total'!$A1665,Data!$C$2:$C$1823,0),0)),"Missing Data")</f>
        <v>105341.62528499262</v>
      </c>
      <c r="U1665" s="5">
        <f t="array" ref="U1665">IFERROR(INDEX(Data!$K$2:$K$1823,MATCH('Ratios - Total'!$C1665,IF(Data!$A$2:$A$1823='Ratios - Total'!$A1665,Data!$C$2:$C$1823,0),0))/INDEX(Data!$H$2:$H$1823,MATCH('Ratios - Total'!$C1665,IF(Data!$A$2:$A$1823='Ratios - Total'!$A1665,Data!$C$2:$C$1823,0),0)),"Missing Data")</f>
        <v>0.45792654443369624</v>
      </c>
      <c r="V1665" s="5">
        <f t="array" ref="V1665">IFERROR(INDEX(Data!$K$2:$K$1823,MATCH('Ratios - Total'!$C1665,IF(Data!$A$2:$A$1823='Ratios - Total'!$A1665,Data!$C$2:$C$1823,0),0))/INDEX(Data!$L$2:$L$1823,MATCH('Ratios - Total'!$C1665,IF(Data!$A$2:$A$1823='Ratios - Total'!$A1665,Data!$C$2:$C$1823,0),0)),"Missing Data")</f>
        <v>48238.726451785951</v>
      </c>
      <c r="W1665" s="5">
        <f t="shared" si="26"/>
        <v>57102.898833206673</v>
      </c>
      <c r="X1665" s="5" t="str">
        <f t="array" ref="X1665">IFERROR(INDEX(Data!$K$2:$K$1823,MATCH('Ratios - Total'!$C1665,IF(Data!$A$2:$A$1823='Ratios - Total'!$A1665,Data!$C$2:$C$1823,0),0))/INDEX(Data!$G$2:$G$1823,MATCH('Ratios - Total'!$C1665,IF(Data!$A$2:$A$1823='Ratios - Total'!$A1665,Data!$C$2:$C$1823,0),0)),"Missing Data")</f>
        <v>Missing Data</v>
      </c>
    </row>
    <row r="1666" spans="1:24" x14ac:dyDescent="0.25">
      <c r="A1666" s="22" t="s">
        <v>100</v>
      </c>
      <c r="B1666" s="22" t="s">
        <v>101</v>
      </c>
      <c r="C1666" s="22">
        <v>2009</v>
      </c>
      <c r="D1666" s="5">
        <f t="array" ref="D1666">IFERROR(INDEX(Data!$H$2:$H$1823,MATCH('Ratios - Total'!$C1666,IF(Data!$A$2:$A$1823='Ratios - Total'!$A1666,Data!$C$2:$C$1823,0),0))/INDEX(Data!$D$2:$D$1823,MATCH('Ratios - Total'!$C1666,IF(Data!$A$2:$A$1823='Ratios - Total'!$A1666,Data!$C$2:$C$1823,0),0)),"Missing Data")</f>
        <v>1569.1195995183396</v>
      </c>
      <c r="E1666" s="22"/>
      <c r="F1666" s="5">
        <f t="array" ref="F1666">IFERROR(INDEX(Data!$G$2:$G$1823,MATCH('Ratios - Total'!$C1666,IF(Data!$A$2:$A$1823='Ratios - Total'!$A1666,Data!$C$2:$C$1823,0),0))/INDEX(Data!$D$2:$D$1823,MATCH('Ratios - Total'!$C1666,IF(Data!$A$2:$A$1823='Ratios - Total'!$A1666,Data!$C$2:$C$1823,0),0)),"Missing Data")</f>
        <v>0</v>
      </c>
      <c r="G1666" s="5"/>
      <c r="H1666" s="5" t="str">
        <f t="array" ref="H1666">IFERROR(INDEX(Data!$H$2:$H$1823,MATCH('Ratios - Total'!$C1666,IF(Data!$A$2:$A$1823='Ratios - Total'!$A1666,Data!$C$2:$C$1823,0),0))/INDEX(Data!$G$2:$G$1823,MATCH('Ratios - Total'!$C1666,IF(Data!$A$2:$A$1823='Ratios - Total'!$A1666,Data!$C$2:$C$1823,0),0)),"Missing Data")</f>
        <v>Missing Data</v>
      </c>
      <c r="I1666" s="5">
        <f t="array" ref="I1666">IFERROR(INDEX(Data!$G$2:$G$1823,MATCH('Ratios - Total'!$C1666,IF(Data!$A$2:$A$1823='Ratios - Total'!$A1666,Data!$C$2:$C$1823,0),0))/INDEX(Data!$D$2:$D$1823,MATCH('Ratios - Total'!$C1666,IF(Data!$A$2:$A$1823='Ratios - Total'!$A1666,Data!$C$2:$C$1823,0),0)),"Missing Data")</f>
        <v>0</v>
      </c>
      <c r="J1666" s="22"/>
      <c r="K1666" s="5">
        <f t="array" ref="K1666">IFERROR(INDEX(Data!$E$2:$E$1823,MATCH('Ratios - Total'!$C1666,IF(Data!$A$2:$A$1823='Ratios - Total'!$A1666,Data!$C$2:$C$1823,0),0))/INDEX(Data!$D$2:$D$1823,MATCH('Ratios - Total'!$C1666,IF(Data!$A$2:$A$1823='Ratios - Total'!$A1666,Data!$C$2:$C$1823,0),0)),"Missing Data")</f>
        <v>0</v>
      </c>
      <c r="L1666" s="5"/>
      <c r="M1666" s="5" t="str">
        <f t="array" ref="M1666">IFERROR(INDEX(Data!$F$2:$F$1823,MATCH('Ratios - Total'!$C1666,IF(Data!$A$2:$A$1823='Ratios - Total'!$A1666,Data!$C$2:$C$1823,0),0))/INDEX(Data!$E$2:$E$1823,MATCH('Ratios - Total'!$C1666,IF(Data!$A$2:$A$1823='Ratios - Total'!$A1666,Data!$C$2:$C$1823,0),0)),"Missing Data")</f>
        <v>Missing Data</v>
      </c>
      <c r="N1666" s="5"/>
      <c r="O1666" s="5" t="str">
        <f t="array" ref="O1666">IFERROR(INDEX(Data!$G$2:$G$1823,MATCH('Ratios - Total'!$C1666,IF(Data!$A$2:$A$1823='Ratios - Total'!$A1666,Data!$C$2:$C$1823,0),0))/INDEX(Data!$F$2:$F$1823,MATCH('Ratios - Total'!$C1666,IF(Data!$A$2:$A$1823='Ratios - Total'!$A1666,Data!$C$2:$C$1823,0),0)),"Missing Data")</f>
        <v>Missing Data</v>
      </c>
      <c r="P1666" s="5" t="str">
        <f t="array" ref="P1666">IFERROR(INDEX(Data!$H$2:$H$1823,MATCH('Ratios - Total'!$C1666,IF(Data!$A$2:$A$1823='Ratios - Total'!$A1666,Data!$C$2:$C$1823,0),0))/INDEX(Data!$G$2:$G$1823,MATCH('Ratios - Total'!$C1666,IF(Data!$A$2:$A$1823='Ratios - Total'!$A1666,Data!$C$2:$C$1823,0),0)),"Missing Data")</f>
        <v>Missing Data</v>
      </c>
      <c r="Q1666" s="5"/>
      <c r="R1666" s="5" t="str">
        <f t="array" ref="R1666">IFERROR(INDEX(Data!$L$2:$L$1823,MATCH('Ratios - Total'!$C1666,IF(Data!$A$2:$A$1823='Ratios - Total'!$A1666,Data!$C$2:$C$1823,0),0))/INDEX(Data!$G$2:$G$1823,MATCH('Ratios - Total'!$C1666,IF(Data!$A$2:$A$1823='Ratios - Total'!$A1666,Data!$C$2:$C$1823,0),0)),"Missing Data")</f>
        <v>Missing Data</v>
      </c>
      <c r="S1666" s="5"/>
      <c r="T1666" s="5">
        <f t="array" ref="T1666">IFERROR(INDEX(Data!$H$2:$H$1823,MATCH('Ratios - Total'!$C1666,IF(Data!$A$2:$A$1823='Ratios - Total'!$A1666,Data!$C$2:$C$1823,0),0))/INDEX(Data!$L$2:$L$1823,MATCH('Ratios - Total'!$C1666,IF(Data!$A$2:$A$1823='Ratios - Total'!$A1666,Data!$C$2:$C$1823,0),0)),"Missing Data")</f>
        <v>67364.776208178446</v>
      </c>
      <c r="U1666" s="5">
        <f t="array" ref="U1666">IFERROR(INDEX(Data!$K$2:$K$1823,MATCH('Ratios - Total'!$C1666,IF(Data!$A$2:$A$1823='Ratios - Total'!$A1666,Data!$C$2:$C$1823,0),0))/INDEX(Data!$H$2:$H$1823,MATCH('Ratios - Total'!$C1666,IF(Data!$A$2:$A$1823='Ratios - Total'!$A1666,Data!$C$2:$C$1823,0),0)),"Missing Data")</f>
        <v>0.48268341005520804</v>
      </c>
      <c r="V1666" s="5">
        <f t="array" ref="V1666">IFERROR(INDEX(Data!$K$2:$K$1823,MATCH('Ratios - Total'!$C1666,IF(Data!$A$2:$A$1823='Ratios - Total'!$A1666,Data!$C$2:$C$1823,0),0))/INDEX(Data!$L$2:$L$1823,MATCH('Ratios - Total'!$C1666,IF(Data!$A$2:$A$1823='Ratios - Total'!$A1666,Data!$C$2:$C$1823,0),0)),"Missing Data")</f>
        <v>32515.859897769518</v>
      </c>
      <c r="W1666" s="5">
        <f t="shared" si="26"/>
        <v>34848.916310408924</v>
      </c>
      <c r="X1666" s="5" t="str">
        <f t="array" ref="X1666">IFERROR(INDEX(Data!$K$2:$K$1823,MATCH('Ratios - Total'!$C1666,IF(Data!$A$2:$A$1823='Ratios - Total'!$A1666,Data!$C$2:$C$1823,0),0))/INDEX(Data!$G$2:$G$1823,MATCH('Ratios - Total'!$C1666,IF(Data!$A$2:$A$1823='Ratios - Total'!$A1666,Data!$C$2:$C$1823,0),0)),"Missing Data")</f>
        <v>Missing Data</v>
      </c>
    </row>
    <row r="1667" spans="1:24" x14ac:dyDescent="0.25">
      <c r="A1667" s="22" t="s">
        <v>102</v>
      </c>
      <c r="B1667" s="22" t="s">
        <v>103</v>
      </c>
      <c r="C1667" s="22">
        <v>2009</v>
      </c>
      <c r="D1667" s="5">
        <f t="array" ref="D1667">IFERROR(INDEX(Data!$H$2:$H$1823,MATCH('Ratios - Total'!$C1667,IF(Data!$A$2:$A$1823='Ratios - Total'!$A1667,Data!$C$2:$C$1823,0),0))/INDEX(Data!$D$2:$D$1823,MATCH('Ratios - Total'!$C1667,IF(Data!$A$2:$A$1823='Ratios - Total'!$A1667,Data!$C$2:$C$1823,0),0)),"Missing Data")</f>
        <v>1837.4288754236882</v>
      </c>
      <c r="E1667" s="22"/>
      <c r="F1667" s="5">
        <f t="array" ref="F1667">IFERROR(INDEX(Data!$G$2:$G$1823,MATCH('Ratios - Total'!$C1667,IF(Data!$A$2:$A$1823='Ratios - Total'!$A1667,Data!$C$2:$C$1823,0),0))/INDEX(Data!$D$2:$D$1823,MATCH('Ratios - Total'!$C1667,IF(Data!$A$2:$A$1823='Ratios - Total'!$A1667,Data!$C$2:$C$1823,0),0)),"Missing Data")</f>
        <v>0</v>
      </c>
      <c r="G1667" s="5"/>
      <c r="H1667" s="5" t="str">
        <f t="array" ref="H1667">IFERROR(INDEX(Data!$H$2:$H$1823,MATCH('Ratios - Total'!$C1667,IF(Data!$A$2:$A$1823='Ratios - Total'!$A1667,Data!$C$2:$C$1823,0),0))/INDEX(Data!$G$2:$G$1823,MATCH('Ratios - Total'!$C1667,IF(Data!$A$2:$A$1823='Ratios - Total'!$A1667,Data!$C$2:$C$1823,0),0)),"Missing Data")</f>
        <v>Missing Data</v>
      </c>
      <c r="I1667" s="5">
        <f t="array" ref="I1667">IFERROR(INDEX(Data!$G$2:$G$1823,MATCH('Ratios - Total'!$C1667,IF(Data!$A$2:$A$1823='Ratios - Total'!$A1667,Data!$C$2:$C$1823,0),0))/INDEX(Data!$D$2:$D$1823,MATCH('Ratios - Total'!$C1667,IF(Data!$A$2:$A$1823='Ratios - Total'!$A1667,Data!$C$2:$C$1823,0),0)),"Missing Data")</f>
        <v>0</v>
      </c>
      <c r="J1667" s="22"/>
      <c r="K1667" s="5">
        <f t="array" ref="K1667">IFERROR(INDEX(Data!$E$2:$E$1823,MATCH('Ratios - Total'!$C1667,IF(Data!$A$2:$A$1823='Ratios - Total'!$A1667,Data!$C$2:$C$1823,0),0))/INDEX(Data!$D$2:$D$1823,MATCH('Ratios - Total'!$C1667,IF(Data!$A$2:$A$1823='Ratios - Total'!$A1667,Data!$C$2:$C$1823,0),0)),"Missing Data")</f>
        <v>0</v>
      </c>
      <c r="L1667" s="5"/>
      <c r="M1667" s="5" t="str">
        <f t="array" ref="M1667">IFERROR(INDEX(Data!$F$2:$F$1823,MATCH('Ratios - Total'!$C1667,IF(Data!$A$2:$A$1823='Ratios - Total'!$A1667,Data!$C$2:$C$1823,0),0))/INDEX(Data!$E$2:$E$1823,MATCH('Ratios - Total'!$C1667,IF(Data!$A$2:$A$1823='Ratios - Total'!$A1667,Data!$C$2:$C$1823,0),0)),"Missing Data")</f>
        <v>Missing Data</v>
      </c>
      <c r="N1667" s="5"/>
      <c r="O1667" s="5" t="str">
        <f t="array" ref="O1667">IFERROR(INDEX(Data!$G$2:$G$1823,MATCH('Ratios - Total'!$C1667,IF(Data!$A$2:$A$1823='Ratios - Total'!$A1667,Data!$C$2:$C$1823,0),0))/INDEX(Data!$F$2:$F$1823,MATCH('Ratios - Total'!$C1667,IF(Data!$A$2:$A$1823='Ratios - Total'!$A1667,Data!$C$2:$C$1823,0),0)),"Missing Data")</f>
        <v>Missing Data</v>
      </c>
      <c r="P1667" s="5" t="str">
        <f t="array" ref="P1667">IFERROR(INDEX(Data!$H$2:$H$1823,MATCH('Ratios - Total'!$C1667,IF(Data!$A$2:$A$1823='Ratios - Total'!$A1667,Data!$C$2:$C$1823,0),0))/INDEX(Data!$G$2:$G$1823,MATCH('Ratios - Total'!$C1667,IF(Data!$A$2:$A$1823='Ratios - Total'!$A1667,Data!$C$2:$C$1823,0),0)),"Missing Data")</f>
        <v>Missing Data</v>
      </c>
      <c r="Q1667" s="5"/>
      <c r="R1667" s="5" t="str">
        <f t="array" ref="R1667">IFERROR(INDEX(Data!$L$2:$L$1823,MATCH('Ratios - Total'!$C1667,IF(Data!$A$2:$A$1823='Ratios - Total'!$A1667,Data!$C$2:$C$1823,0),0))/INDEX(Data!$G$2:$G$1823,MATCH('Ratios - Total'!$C1667,IF(Data!$A$2:$A$1823='Ratios - Total'!$A1667,Data!$C$2:$C$1823,0),0)),"Missing Data")</f>
        <v>Missing Data</v>
      </c>
      <c r="S1667" s="5"/>
      <c r="T1667" s="5">
        <f t="array" ref="T1667">IFERROR(INDEX(Data!$H$2:$H$1823,MATCH('Ratios - Total'!$C1667,IF(Data!$A$2:$A$1823='Ratios - Total'!$A1667,Data!$C$2:$C$1823,0),0))/INDEX(Data!$L$2:$L$1823,MATCH('Ratios - Total'!$C1667,IF(Data!$A$2:$A$1823='Ratios - Total'!$A1667,Data!$C$2:$C$1823,0),0)),"Missing Data")</f>
        <v>88394.665671008523</v>
      </c>
      <c r="U1667" s="5">
        <f t="array" ref="U1667">IFERROR(INDEX(Data!$K$2:$K$1823,MATCH('Ratios - Total'!$C1667,IF(Data!$A$2:$A$1823='Ratios - Total'!$A1667,Data!$C$2:$C$1823,0),0))/INDEX(Data!$H$2:$H$1823,MATCH('Ratios - Total'!$C1667,IF(Data!$A$2:$A$1823='Ratios - Total'!$A1667,Data!$C$2:$C$1823,0),0)),"Missing Data")</f>
        <v>0.43508140655406063</v>
      </c>
      <c r="V1667" s="5">
        <f t="array" ref="V1667">IFERROR(INDEX(Data!$K$2:$K$1823,MATCH('Ratios - Total'!$C1667,IF(Data!$A$2:$A$1823='Ratios - Total'!$A1667,Data!$C$2:$C$1823,0),0))/INDEX(Data!$L$2:$L$1823,MATCH('Ratios - Total'!$C1667,IF(Data!$A$2:$A$1823='Ratios - Total'!$A1667,Data!$C$2:$C$1823,0),0)),"Missing Data")</f>
        <v>38458.875472018328</v>
      </c>
      <c r="W1667" s="5">
        <f t="shared" si="26"/>
        <v>49935.790198990195</v>
      </c>
      <c r="X1667" s="5" t="str">
        <f t="array" ref="X1667">IFERROR(INDEX(Data!$K$2:$K$1823,MATCH('Ratios - Total'!$C1667,IF(Data!$A$2:$A$1823='Ratios - Total'!$A1667,Data!$C$2:$C$1823,0),0))/INDEX(Data!$G$2:$G$1823,MATCH('Ratios - Total'!$C1667,IF(Data!$A$2:$A$1823='Ratios - Total'!$A1667,Data!$C$2:$C$1823,0),0)),"Missing Data")</f>
        <v>Missing Data</v>
      </c>
    </row>
    <row r="1668" spans="1:24" x14ac:dyDescent="0.25">
      <c r="A1668" s="22" t="s">
        <v>104</v>
      </c>
      <c r="B1668" s="22" t="s">
        <v>105</v>
      </c>
      <c r="C1668" s="22">
        <v>2009</v>
      </c>
      <c r="D1668" s="5">
        <f t="array" ref="D1668">IFERROR(INDEX(Data!$H$2:$H$1823,MATCH('Ratios - Total'!$C1668,IF(Data!$A$2:$A$1823='Ratios - Total'!$A1668,Data!$C$2:$C$1823,0),0))/INDEX(Data!$D$2:$D$1823,MATCH('Ratios - Total'!$C1668,IF(Data!$A$2:$A$1823='Ratios - Total'!$A1668,Data!$C$2:$C$1823,0),0)),"Missing Data")</f>
        <v>2942.2043222214484</v>
      </c>
      <c r="E1668" s="22"/>
      <c r="F1668" s="5">
        <f t="array" ref="F1668">IFERROR(INDEX(Data!$G$2:$G$1823,MATCH('Ratios - Total'!$C1668,IF(Data!$A$2:$A$1823='Ratios - Total'!$A1668,Data!$C$2:$C$1823,0),0))/INDEX(Data!$D$2:$D$1823,MATCH('Ratios - Total'!$C1668,IF(Data!$A$2:$A$1823='Ratios - Total'!$A1668,Data!$C$2:$C$1823,0),0)),"Missing Data")</f>
        <v>0</v>
      </c>
      <c r="G1668" s="5"/>
      <c r="H1668" s="5" t="str">
        <f t="array" ref="H1668">IFERROR(INDEX(Data!$H$2:$H$1823,MATCH('Ratios - Total'!$C1668,IF(Data!$A$2:$A$1823='Ratios - Total'!$A1668,Data!$C$2:$C$1823,0),0))/INDEX(Data!$G$2:$G$1823,MATCH('Ratios - Total'!$C1668,IF(Data!$A$2:$A$1823='Ratios - Total'!$A1668,Data!$C$2:$C$1823,0),0)),"Missing Data")</f>
        <v>Missing Data</v>
      </c>
      <c r="I1668" s="5">
        <f t="array" ref="I1668">IFERROR(INDEX(Data!$G$2:$G$1823,MATCH('Ratios - Total'!$C1668,IF(Data!$A$2:$A$1823='Ratios - Total'!$A1668,Data!$C$2:$C$1823,0),0))/INDEX(Data!$D$2:$D$1823,MATCH('Ratios - Total'!$C1668,IF(Data!$A$2:$A$1823='Ratios - Total'!$A1668,Data!$C$2:$C$1823,0),0)),"Missing Data")</f>
        <v>0</v>
      </c>
      <c r="J1668" s="22"/>
      <c r="K1668" s="5">
        <f t="array" ref="K1668">IFERROR(INDEX(Data!$E$2:$E$1823,MATCH('Ratios - Total'!$C1668,IF(Data!$A$2:$A$1823='Ratios - Total'!$A1668,Data!$C$2:$C$1823,0),0))/INDEX(Data!$D$2:$D$1823,MATCH('Ratios - Total'!$C1668,IF(Data!$A$2:$A$1823='Ratios - Total'!$A1668,Data!$C$2:$C$1823,0),0)),"Missing Data")</f>
        <v>0</v>
      </c>
      <c r="L1668" s="5"/>
      <c r="M1668" s="5" t="str">
        <f t="array" ref="M1668">IFERROR(INDEX(Data!$F$2:$F$1823,MATCH('Ratios - Total'!$C1668,IF(Data!$A$2:$A$1823='Ratios - Total'!$A1668,Data!$C$2:$C$1823,0),0))/INDEX(Data!$E$2:$E$1823,MATCH('Ratios - Total'!$C1668,IF(Data!$A$2:$A$1823='Ratios - Total'!$A1668,Data!$C$2:$C$1823,0),0)),"Missing Data")</f>
        <v>Missing Data</v>
      </c>
      <c r="N1668" s="5"/>
      <c r="O1668" s="5" t="str">
        <f t="array" ref="O1668">IFERROR(INDEX(Data!$G$2:$G$1823,MATCH('Ratios - Total'!$C1668,IF(Data!$A$2:$A$1823='Ratios - Total'!$A1668,Data!$C$2:$C$1823,0),0))/INDEX(Data!$F$2:$F$1823,MATCH('Ratios - Total'!$C1668,IF(Data!$A$2:$A$1823='Ratios - Total'!$A1668,Data!$C$2:$C$1823,0),0)),"Missing Data")</f>
        <v>Missing Data</v>
      </c>
      <c r="P1668" s="5" t="str">
        <f t="array" ref="P1668">IFERROR(INDEX(Data!$H$2:$H$1823,MATCH('Ratios - Total'!$C1668,IF(Data!$A$2:$A$1823='Ratios - Total'!$A1668,Data!$C$2:$C$1823,0),0))/INDEX(Data!$G$2:$G$1823,MATCH('Ratios - Total'!$C1668,IF(Data!$A$2:$A$1823='Ratios - Total'!$A1668,Data!$C$2:$C$1823,0),0)),"Missing Data")</f>
        <v>Missing Data</v>
      </c>
      <c r="Q1668" s="5"/>
      <c r="R1668" s="5" t="str">
        <f t="array" ref="R1668">IFERROR(INDEX(Data!$L$2:$L$1823,MATCH('Ratios - Total'!$C1668,IF(Data!$A$2:$A$1823='Ratios - Total'!$A1668,Data!$C$2:$C$1823,0),0))/INDEX(Data!$G$2:$G$1823,MATCH('Ratios - Total'!$C1668,IF(Data!$A$2:$A$1823='Ratios - Total'!$A1668,Data!$C$2:$C$1823,0),0)),"Missing Data")</f>
        <v>Missing Data</v>
      </c>
      <c r="S1668" s="5"/>
      <c r="T1668" s="5">
        <f t="array" ref="T1668">IFERROR(INDEX(Data!$H$2:$H$1823,MATCH('Ratios - Total'!$C1668,IF(Data!$A$2:$A$1823='Ratios - Total'!$A1668,Data!$C$2:$C$1823,0),0))/INDEX(Data!$L$2:$L$1823,MATCH('Ratios - Total'!$C1668,IF(Data!$A$2:$A$1823='Ratios - Total'!$A1668,Data!$C$2:$C$1823,0),0)),"Missing Data")</f>
        <v>84789.006640242966</v>
      </c>
      <c r="U1668" s="5">
        <f t="array" ref="U1668">IFERROR(INDEX(Data!$K$2:$K$1823,MATCH('Ratios - Total'!$C1668,IF(Data!$A$2:$A$1823='Ratios - Total'!$A1668,Data!$C$2:$C$1823,0),0))/INDEX(Data!$H$2:$H$1823,MATCH('Ratios - Total'!$C1668,IF(Data!$A$2:$A$1823='Ratios - Total'!$A1668,Data!$C$2:$C$1823,0),0)),"Missing Data")</f>
        <v>0.45283662388035673</v>
      </c>
      <c r="V1668" s="5">
        <f t="array" ref="V1668">IFERROR(INDEX(Data!$K$2:$K$1823,MATCH('Ratios - Total'!$C1668,IF(Data!$A$2:$A$1823='Ratios - Total'!$A1668,Data!$C$2:$C$1823,0),0))/INDEX(Data!$L$2:$L$1823,MATCH('Ratios - Total'!$C1668,IF(Data!$A$2:$A$1823='Ratios - Total'!$A1668,Data!$C$2:$C$1823,0),0)),"Missing Data")</f>
        <v>38395.567509136767</v>
      </c>
      <c r="W1668" s="5">
        <f t="shared" si="26"/>
        <v>46393.439131106199</v>
      </c>
      <c r="X1668" s="5" t="str">
        <f t="array" ref="X1668">IFERROR(INDEX(Data!$K$2:$K$1823,MATCH('Ratios - Total'!$C1668,IF(Data!$A$2:$A$1823='Ratios - Total'!$A1668,Data!$C$2:$C$1823,0),0))/INDEX(Data!$G$2:$G$1823,MATCH('Ratios - Total'!$C1668,IF(Data!$A$2:$A$1823='Ratios - Total'!$A1668,Data!$C$2:$C$1823,0),0)),"Missing Data")</f>
        <v>Missing Data</v>
      </c>
    </row>
    <row r="1669" spans="1:24" x14ac:dyDescent="0.25">
      <c r="A1669" s="22" t="s">
        <v>4</v>
      </c>
      <c r="B1669" s="22" t="s">
        <v>5</v>
      </c>
      <c r="C1669" s="22">
        <v>2010</v>
      </c>
      <c r="D1669" s="5">
        <f t="array" ref="D1669">IFERROR(INDEX(Data!$H$2:$H$1823,MATCH('Ratios - Total'!$C1669,IF(Data!$A$2:$A$1823='Ratios - Total'!$A1669,Data!$C$2:$C$1823,0),0))/INDEX(Data!$D$2:$D$1823,MATCH('Ratios - Total'!$C1669,IF(Data!$A$2:$A$1823='Ratios - Total'!$A1669,Data!$C$2:$C$1823,0),0)),"Missing Data")</f>
        <v>1608.4531188552253</v>
      </c>
      <c r="E1669" s="22"/>
      <c r="F1669" s="5">
        <f t="array" ref="F1669">IFERROR(INDEX(Data!$G$2:$G$1823,MATCH('Ratios - Total'!$C1669,IF(Data!$A$2:$A$1823='Ratios - Total'!$A1669,Data!$C$2:$C$1823,0),0))/INDEX(Data!$D$2:$D$1823,MATCH('Ratios - Total'!$C1669,IF(Data!$A$2:$A$1823='Ratios - Total'!$A1669,Data!$C$2:$C$1823,0),0)),"Missing Data")</f>
        <v>0</v>
      </c>
      <c r="G1669" s="5"/>
      <c r="H1669" s="5" t="str">
        <f t="array" ref="H1669">IFERROR(INDEX(Data!$H$2:$H$1823,MATCH('Ratios - Total'!$C1669,IF(Data!$A$2:$A$1823='Ratios - Total'!$A1669,Data!$C$2:$C$1823,0),0))/INDEX(Data!$G$2:$G$1823,MATCH('Ratios - Total'!$C1669,IF(Data!$A$2:$A$1823='Ratios - Total'!$A1669,Data!$C$2:$C$1823,0),0)),"Missing Data")</f>
        <v>Missing Data</v>
      </c>
      <c r="I1669" s="5">
        <f t="array" ref="I1669">IFERROR(INDEX(Data!$G$2:$G$1823,MATCH('Ratios - Total'!$C1669,IF(Data!$A$2:$A$1823='Ratios - Total'!$A1669,Data!$C$2:$C$1823,0),0))/INDEX(Data!$D$2:$D$1823,MATCH('Ratios - Total'!$C1669,IF(Data!$A$2:$A$1823='Ratios - Total'!$A1669,Data!$C$2:$C$1823,0),0)),"Missing Data")</f>
        <v>0</v>
      </c>
      <c r="J1669" s="22"/>
      <c r="K1669" s="5">
        <f t="array" ref="K1669">IFERROR(INDEX(Data!$E$2:$E$1823,MATCH('Ratios - Total'!$C1669,IF(Data!$A$2:$A$1823='Ratios - Total'!$A1669,Data!$C$2:$C$1823,0),0))/INDEX(Data!$D$2:$D$1823,MATCH('Ratios - Total'!$C1669,IF(Data!$A$2:$A$1823='Ratios - Total'!$A1669,Data!$C$2:$C$1823,0),0)),"Missing Data")</f>
        <v>0</v>
      </c>
      <c r="L1669" s="5"/>
      <c r="M1669" s="5" t="str">
        <f t="array" ref="M1669">IFERROR(INDEX(Data!$F$2:$F$1823,MATCH('Ratios - Total'!$C1669,IF(Data!$A$2:$A$1823='Ratios - Total'!$A1669,Data!$C$2:$C$1823,0),0))/INDEX(Data!$E$2:$E$1823,MATCH('Ratios - Total'!$C1669,IF(Data!$A$2:$A$1823='Ratios - Total'!$A1669,Data!$C$2:$C$1823,0),0)),"Missing Data")</f>
        <v>Missing Data</v>
      </c>
      <c r="N1669" s="5"/>
      <c r="O1669" s="5" t="str">
        <f t="array" ref="O1669">IFERROR(INDEX(Data!$G$2:$G$1823,MATCH('Ratios - Total'!$C1669,IF(Data!$A$2:$A$1823='Ratios - Total'!$A1669,Data!$C$2:$C$1823,0),0))/INDEX(Data!$F$2:$F$1823,MATCH('Ratios - Total'!$C1669,IF(Data!$A$2:$A$1823='Ratios - Total'!$A1669,Data!$C$2:$C$1823,0),0)),"Missing Data")</f>
        <v>Missing Data</v>
      </c>
      <c r="P1669" s="5" t="str">
        <f t="array" ref="P1669">IFERROR(INDEX(Data!$H$2:$H$1823,MATCH('Ratios - Total'!$C1669,IF(Data!$A$2:$A$1823='Ratios - Total'!$A1669,Data!$C$2:$C$1823,0),0))/INDEX(Data!$G$2:$G$1823,MATCH('Ratios - Total'!$C1669,IF(Data!$A$2:$A$1823='Ratios - Total'!$A1669,Data!$C$2:$C$1823,0),0)),"Missing Data")</f>
        <v>Missing Data</v>
      </c>
      <c r="Q1669" s="5"/>
      <c r="R1669" s="5" t="str">
        <f t="array" ref="R1669">IFERROR(INDEX(Data!$L$2:$L$1823,MATCH('Ratios - Total'!$C1669,IF(Data!$A$2:$A$1823='Ratios - Total'!$A1669,Data!$C$2:$C$1823,0),0))/INDEX(Data!$G$2:$G$1823,MATCH('Ratios - Total'!$C1669,IF(Data!$A$2:$A$1823='Ratios - Total'!$A1669,Data!$C$2:$C$1823,0),0)),"Missing Data")</f>
        <v>Missing Data</v>
      </c>
      <c r="S1669" s="5"/>
      <c r="T1669" s="5">
        <f t="array" ref="T1669">IFERROR(INDEX(Data!$H$2:$H$1823,MATCH('Ratios - Total'!$C1669,IF(Data!$A$2:$A$1823='Ratios - Total'!$A1669,Data!$C$2:$C$1823,0),0))/INDEX(Data!$L$2:$L$1823,MATCH('Ratios - Total'!$C1669,IF(Data!$A$2:$A$1823='Ratios - Total'!$A1669,Data!$C$2:$C$1823,0),0)),"Missing Data")</f>
        <v>74248.721828880094</v>
      </c>
      <c r="U1669" s="5">
        <f t="array" ref="U1669">IFERROR(INDEX(Data!$K$2:$K$1823,MATCH('Ratios - Total'!$C1669,IF(Data!$A$2:$A$1823='Ratios - Total'!$A1669,Data!$C$2:$C$1823,0),0))/INDEX(Data!$H$2:$H$1823,MATCH('Ratios - Total'!$C1669,IF(Data!$A$2:$A$1823='Ratios - Total'!$A1669,Data!$C$2:$C$1823,0),0)),"Missing Data")</f>
        <v>0.41217789766984197</v>
      </c>
      <c r="V1669" s="5">
        <f t="array" ref="V1669">IFERROR(INDEX(Data!$K$2:$K$1823,MATCH('Ratios - Total'!$C1669,IF(Data!$A$2:$A$1823='Ratios - Total'!$A1669,Data!$C$2:$C$1823,0),0))/INDEX(Data!$L$2:$L$1823,MATCH('Ratios - Total'!$C1669,IF(Data!$A$2:$A$1823='Ratios - Total'!$A1669,Data!$C$2:$C$1823,0),0)),"Missing Data")</f>
        <v>30603.682068100705</v>
      </c>
      <c r="W1669" s="5">
        <f t="shared" si="26"/>
        <v>43645.039760779386</v>
      </c>
      <c r="X1669" s="5" t="str">
        <f t="array" ref="X1669">IFERROR(INDEX(Data!$K$2:$K$1823,MATCH('Ratios - Total'!$C1669,IF(Data!$A$2:$A$1823='Ratios - Total'!$A1669,Data!$C$2:$C$1823,0),0))/INDEX(Data!$G$2:$G$1823,MATCH('Ratios - Total'!$C1669,IF(Data!$A$2:$A$1823='Ratios - Total'!$A1669,Data!$C$2:$C$1823,0),0)),"Missing Data")</f>
        <v>Missing Data</v>
      </c>
    </row>
    <row r="1670" spans="1:24" x14ac:dyDescent="0.25">
      <c r="A1670" s="22" t="s">
        <v>6</v>
      </c>
      <c r="B1670" s="22" t="s">
        <v>7</v>
      </c>
      <c r="C1670" s="22">
        <v>2010</v>
      </c>
      <c r="D1670" s="5">
        <f t="array" ref="D1670">IFERROR(INDEX(Data!$H$2:$H$1823,MATCH('Ratios - Total'!$C1670,IF(Data!$A$2:$A$1823='Ratios - Total'!$A1670,Data!$C$2:$C$1823,0),0))/INDEX(Data!$D$2:$D$1823,MATCH('Ratios - Total'!$C1670,IF(Data!$A$2:$A$1823='Ratios - Total'!$A1670,Data!$C$2:$C$1823,0),0)),"Missing Data")</f>
        <v>3398.0135263101861</v>
      </c>
      <c r="E1670" s="22"/>
      <c r="F1670" s="5">
        <f t="array" ref="F1670">IFERROR(INDEX(Data!$G$2:$G$1823,MATCH('Ratios - Total'!$C1670,IF(Data!$A$2:$A$1823='Ratios - Total'!$A1670,Data!$C$2:$C$1823,0),0))/INDEX(Data!$D$2:$D$1823,MATCH('Ratios - Total'!$C1670,IF(Data!$A$2:$A$1823='Ratios - Total'!$A1670,Data!$C$2:$C$1823,0),0)),"Missing Data")</f>
        <v>0</v>
      </c>
      <c r="G1670" s="5"/>
      <c r="H1670" s="5" t="str">
        <f t="array" ref="H1670">IFERROR(INDEX(Data!$H$2:$H$1823,MATCH('Ratios - Total'!$C1670,IF(Data!$A$2:$A$1823='Ratios - Total'!$A1670,Data!$C$2:$C$1823,0),0))/INDEX(Data!$G$2:$G$1823,MATCH('Ratios - Total'!$C1670,IF(Data!$A$2:$A$1823='Ratios - Total'!$A1670,Data!$C$2:$C$1823,0),0)),"Missing Data")</f>
        <v>Missing Data</v>
      </c>
      <c r="I1670" s="5">
        <f t="array" ref="I1670">IFERROR(INDEX(Data!$G$2:$G$1823,MATCH('Ratios - Total'!$C1670,IF(Data!$A$2:$A$1823='Ratios - Total'!$A1670,Data!$C$2:$C$1823,0),0))/INDEX(Data!$D$2:$D$1823,MATCH('Ratios - Total'!$C1670,IF(Data!$A$2:$A$1823='Ratios - Total'!$A1670,Data!$C$2:$C$1823,0),0)),"Missing Data")</f>
        <v>0</v>
      </c>
      <c r="J1670" s="22"/>
      <c r="K1670" s="5">
        <f t="array" ref="K1670">IFERROR(INDEX(Data!$E$2:$E$1823,MATCH('Ratios - Total'!$C1670,IF(Data!$A$2:$A$1823='Ratios - Total'!$A1670,Data!$C$2:$C$1823,0),0))/INDEX(Data!$D$2:$D$1823,MATCH('Ratios - Total'!$C1670,IF(Data!$A$2:$A$1823='Ratios - Total'!$A1670,Data!$C$2:$C$1823,0),0)),"Missing Data")</f>
        <v>0</v>
      </c>
      <c r="L1670" s="5"/>
      <c r="M1670" s="5" t="str">
        <f t="array" ref="M1670">IFERROR(INDEX(Data!$F$2:$F$1823,MATCH('Ratios - Total'!$C1670,IF(Data!$A$2:$A$1823='Ratios - Total'!$A1670,Data!$C$2:$C$1823,0),0))/INDEX(Data!$E$2:$E$1823,MATCH('Ratios - Total'!$C1670,IF(Data!$A$2:$A$1823='Ratios - Total'!$A1670,Data!$C$2:$C$1823,0),0)),"Missing Data")</f>
        <v>Missing Data</v>
      </c>
      <c r="N1670" s="5"/>
      <c r="O1670" s="5" t="str">
        <f t="array" ref="O1670">IFERROR(INDEX(Data!$G$2:$G$1823,MATCH('Ratios - Total'!$C1670,IF(Data!$A$2:$A$1823='Ratios - Total'!$A1670,Data!$C$2:$C$1823,0),0))/INDEX(Data!$F$2:$F$1823,MATCH('Ratios - Total'!$C1670,IF(Data!$A$2:$A$1823='Ratios - Total'!$A1670,Data!$C$2:$C$1823,0),0)),"Missing Data")</f>
        <v>Missing Data</v>
      </c>
      <c r="P1670" s="5" t="str">
        <f t="array" ref="P1670">IFERROR(INDEX(Data!$H$2:$H$1823,MATCH('Ratios - Total'!$C1670,IF(Data!$A$2:$A$1823='Ratios - Total'!$A1670,Data!$C$2:$C$1823,0),0))/INDEX(Data!$G$2:$G$1823,MATCH('Ratios - Total'!$C1670,IF(Data!$A$2:$A$1823='Ratios - Total'!$A1670,Data!$C$2:$C$1823,0),0)),"Missing Data")</f>
        <v>Missing Data</v>
      </c>
      <c r="Q1670" s="5"/>
      <c r="R1670" s="5" t="str">
        <f t="array" ref="R1670">IFERROR(INDEX(Data!$L$2:$L$1823,MATCH('Ratios - Total'!$C1670,IF(Data!$A$2:$A$1823='Ratios - Total'!$A1670,Data!$C$2:$C$1823,0),0))/INDEX(Data!$G$2:$G$1823,MATCH('Ratios - Total'!$C1670,IF(Data!$A$2:$A$1823='Ratios - Total'!$A1670,Data!$C$2:$C$1823,0),0)),"Missing Data")</f>
        <v>Missing Data</v>
      </c>
      <c r="S1670" s="5"/>
      <c r="T1670" s="5">
        <f t="array" ref="T1670">IFERROR(INDEX(Data!$H$2:$H$1823,MATCH('Ratios - Total'!$C1670,IF(Data!$A$2:$A$1823='Ratios - Total'!$A1670,Data!$C$2:$C$1823,0),0))/INDEX(Data!$L$2:$L$1823,MATCH('Ratios - Total'!$C1670,IF(Data!$A$2:$A$1823='Ratios - Total'!$A1670,Data!$C$2:$C$1823,0),0)),"Missing Data")</f>
        <v>119165.50992336412</v>
      </c>
      <c r="U1670" s="5">
        <f t="array" ref="U1670">IFERROR(INDEX(Data!$K$2:$K$1823,MATCH('Ratios - Total'!$C1670,IF(Data!$A$2:$A$1823='Ratios - Total'!$A1670,Data!$C$2:$C$1823,0),0))/INDEX(Data!$H$2:$H$1823,MATCH('Ratios - Total'!$C1670,IF(Data!$A$2:$A$1823='Ratios - Total'!$A1670,Data!$C$2:$C$1823,0),0)),"Missing Data")</f>
        <v>0.36952801304044525</v>
      </c>
      <c r="V1670" s="5">
        <f t="array" ref="V1670">IFERROR(INDEX(Data!$K$2:$K$1823,MATCH('Ratios - Total'!$C1670,IF(Data!$A$2:$A$1823='Ratios - Total'!$A1670,Data!$C$2:$C$1823,0),0))/INDEX(Data!$L$2:$L$1823,MATCH('Ratios - Total'!$C1670,IF(Data!$A$2:$A$1823='Ratios - Total'!$A1670,Data!$C$2:$C$1823,0),0)),"Missing Data")</f>
        <v>44034.994104932208</v>
      </c>
      <c r="W1670" s="5">
        <f t="shared" si="26"/>
        <v>75130.515818431915</v>
      </c>
      <c r="X1670" s="5" t="str">
        <f t="array" ref="X1670">IFERROR(INDEX(Data!$K$2:$K$1823,MATCH('Ratios - Total'!$C1670,IF(Data!$A$2:$A$1823='Ratios - Total'!$A1670,Data!$C$2:$C$1823,0),0))/INDEX(Data!$G$2:$G$1823,MATCH('Ratios - Total'!$C1670,IF(Data!$A$2:$A$1823='Ratios - Total'!$A1670,Data!$C$2:$C$1823,0),0)),"Missing Data")</f>
        <v>Missing Data</v>
      </c>
    </row>
    <row r="1671" spans="1:24" x14ac:dyDescent="0.25">
      <c r="A1671" s="22" t="s">
        <v>8</v>
      </c>
      <c r="B1671" s="22" t="s">
        <v>9</v>
      </c>
      <c r="C1671" s="22">
        <v>2010</v>
      </c>
      <c r="D1671" s="5">
        <f t="array" ref="D1671">IFERROR(INDEX(Data!$H$2:$H$1823,MATCH('Ratios - Total'!$C1671,IF(Data!$A$2:$A$1823='Ratios - Total'!$A1671,Data!$C$2:$C$1823,0),0))/INDEX(Data!$D$2:$D$1823,MATCH('Ratios - Total'!$C1671,IF(Data!$A$2:$A$1823='Ratios - Total'!$A1671,Data!$C$2:$C$1823,0),0)),"Missing Data")</f>
        <v>1300.1423357607287</v>
      </c>
      <c r="E1671" s="22"/>
      <c r="F1671" s="5">
        <f t="array" ref="F1671">IFERROR(INDEX(Data!$G$2:$G$1823,MATCH('Ratios - Total'!$C1671,IF(Data!$A$2:$A$1823='Ratios - Total'!$A1671,Data!$C$2:$C$1823,0),0))/INDEX(Data!$D$2:$D$1823,MATCH('Ratios - Total'!$C1671,IF(Data!$A$2:$A$1823='Ratios - Total'!$A1671,Data!$C$2:$C$1823,0),0)),"Missing Data")</f>
        <v>0</v>
      </c>
      <c r="G1671" s="5"/>
      <c r="H1671" s="5" t="str">
        <f t="array" ref="H1671">IFERROR(INDEX(Data!$H$2:$H$1823,MATCH('Ratios - Total'!$C1671,IF(Data!$A$2:$A$1823='Ratios - Total'!$A1671,Data!$C$2:$C$1823,0),0))/INDEX(Data!$G$2:$G$1823,MATCH('Ratios - Total'!$C1671,IF(Data!$A$2:$A$1823='Ratios - Total'!$A1671,Data!$C$2:$C$1823,0),0)),"Missing Data")</f>
        <v>Missing Data</v>
      </c>
      <c r="I1671" s="5">
        <f t="array" ref="I1671">IFERROR(INDEX(Data!$G$2:$G$1823,MATCH('Ratios - Total'!$C1671,IF(Data!$A$2:$A$1823='Ratios - Total'!$A1671,Data!$C$2:$C$1823,0),0))/INDEX(Data!$D$2:$D$1823,MATCH('Ratios - Total'!$C1671,IF(Data!$A$2:$A$1823='Ratios - Total'!$A1671,Data!$C$2:$C$1823,0),0)),"Missing Data")</f>
        <v>0</v>
      </c>
      <c r="J1671" s="22"/>
      <c r="K1671" s="5">
        <f t="array" ref="K1671">IFERROR(INDEX(Data!$E$2:$E$1823,MATCH('Ratios - Total'!$C1671,IF(Data!$A$2:$A$1823='Ratios - Total'!$A1671,Data!$C$2:$C$1823,0),0))/INDEX(Data!$D$2:$D$1823,MATCH('Ratios - Total'!$C1671,IF(Data!$A$2:$A$1823='Ratios - Total'!$A1671,Data!$C$2:$C$1823,0),0)),"Missing Data")</f>
        <v>0</v>
      </c>
      <c r="L1671" s="5"/>
      <c r="M1671" s="5" t="str">
        <f t="array" ref="M1671">IFERROR(INDEX(Data!$F$2:$F$1823,MATCH('Ratios - Total'!$C1671,IF(Data!$A$2:$A$1823='Ratios - Total'!$A1671,Data!$C$2:$C$1823,0),0))/INDEX(Data!$E$2:$E$1823,MATCH('Ratios - Total'!$C1671,IF(Data!$A$2:$A$1823='Ratios - Total'!$A1671,Data!$C$2:$C$1823,0),0)),"Missing Data")</f>
        <v>Missing Data</v>
      </c>
      <c r="N1671" s="5"/>
      <c r="O1671" s="5" t="str">
        <f t="array" ref="O1671">IFERROR(INDEX(Data!$G$2:$G$1823,MATCH('Ratios - Total'!$C1671,IF(Data!$A$2:$A$1823='Ratios - Total'!$A1671,Data!$C$2:$C$1823,0),0))/INDEX(Data!$F$2:$F$1823,MATCH('Ratios - Total'!$C1671,IF(Data!$A$2:$A$1823='Ratios - Total'!$A1671,Data!$C$2:$C$1823,0),0)),"Missing Data")</f>
        <v>Missing Data</v>
      </c>
      <c r="P1671" s="5" t="str">
        <f t="array" ref="P1671">IFERROR(INDEX(Data!$H$2:$H$1823,MATCH('Ratios - Total'!$C1671,IF(Data!$A$2:$A$1823='Ratios - Total'!$A1671,Data!$C$2:$C$1823,0),0))/INDEX(Data!$G$2:$G$1823,MATCH('Ratios - Total'!$C1671,IF(Data!$A$2:$A$1823='Ratios - Total'!$A1671,Data!$C$2:$C$1823,0),0)),"Missing Data")</f>
        <v>Missing Data</v>
      </c>
      <c r="Q1671" s="5"/>
      <c r="R1671" s="5" t="str">
        <f t="array" ref="R1671">IFERROR(INDEX(Data!$L$2:$L$1823,MATCH('Ratios - Total'!$C1671,IF(Data!$A$2:$A$1823='Ratios - Total'!$A1671,Data!$C$2:$C$1823,0),0))/INDEX(Data!$G$2:$G$1823,MATCH('Ratios - Total'!$C1671,IF(Data!$A$2:$A$1823='Ratios - Total'!$A1671,Data!$C$2:$C$1823,0),0)),"Missing Data")</f>
        <v>Missing Data</v>
      </c>
      <c r="S1671" s="5"/>
      <c r="T1671" s="5">
        <f t="array" ref="T1671">IFERROR(INDEX(Data!$H$2:$H$1823,MATCH('Ratios - Total'!$C1671,IF(Data!$A$2:$A$1823='Ratios - Total'!$A1671,Data!$C$2:$C$1823,0),0))/INDEX(Data!$L$2:$L$1823,MATCH('Ratios - Total'!$C1671,IF(Data!$A$2:$A$1823='Ratios - Total'!$A1671,Data!$C$2:$C$1823,0),0)),"Missing Data")</f>
        <v>68705.590553778165</v>
      </c>
      <c r="U1671" s="5">
        <f t="array" ref="U1671">IFERROR(INDEX(Data!$K$2:$K$1823,MATCH('Ratios - Total'!$C1671,IF(Data!$A$2:$A$1823='Ratios - Total'!$A1671,Data!$C$2:$C$1823,0),0))/INDEX(Data!$H$2:$H$1823,MATCH('Ratios - Total'!$C1671,IF(Data!$A$2:$A$1823='Ratios - Total'!$A1671,Data!$C$2:$C$1823,0),0)),"Missing Data")</f>
        <v>0.48139687232128042</v>
      </c>
      <c r="V1671" s="5">
        <f t="array" ref="V1671">IFERROR(INDEX(Data!$K$2:$K$1823,MATCH('Ratios - Total'!$C1671,IF(Data!$A$2:$A$1823='Ratios - Total'!$A1671,Data!$C$2:$C$1823,0),0))/INDEX(Data!$L$2:$L$1823,MATCH('Ratios - Total'!$C1671,IF(Data!$A$2:$A$1823='Ratios - Total'!$A1671,Data!$C$2:$C$1823,0),0)),"Missing Data")</f>
        <v>33074.656403575318</v>
      </c>
      <c r="W1671" s="5">
        <f t="shared" si="26"/>
        <v>35630.934150202847</v>
      </c>
      <c r="X1671" s="5" t="str">
        <f t="array" ref="X1671">IFERROR(INDEX(Data!$K$2:$K$1823,MATCH('Ratios - Total'!$C1671,IF(Data!$A$2:$A$1823='Ratios - Total'!$A1671,Data!$C$2:$C$1823,0),0))/INDEX(Data!$G$2:$G$1823,MATCH('Ratios - Total'!$C1671,IF(Data!$A$2:$A$1823='Ratios - Total'!$A1671,Data!$C$2:$C$1823,0),0)),"Missing Data")</f>
        <v>Missing Data</v>
      </c>
    </row>
    <row r="1672" spans="1:24" x14ac:dyDescent="0.25">
      <c r="A1672" s="22" t="s">
        <v>10</v>
      </c>
      <c r="B1672" s="22" t="s">
        <v>11</v>
      </c>
      <c r="C1672" s="22">
        <v>2010</v>
      </c>
      <c r="D1672" s="5">
        <f t="array" ref="D1672">IFERROR(INDEX(Data!$H$2:$H$1823,MATCH('Ratios - Total'!$C1672,IF(Data!$A$2:$A$1823='Ratios - Total'!$A1672,Data!$C$2:$C$1823,0),0))/INDEX(Data!$D$2:$D$1823,MATCH('Ratios - Total'!$C1672,IF(Data!$A$2:$A$1823='Ratios - Total'!$A1672,Data!$C$2:$C$1823,0),0)),"Missing Data")</f>
        <v>1786.764854839372</v>
      </c>
      <c r="E1672" s="22"/>
      <c r="F1672" s="5">
        <f t="array" ref="F1672">IFERROR(INDEX(Data!$G$2:$G$1823,MATCH('Ratios - Total'!$C1672,IF(Data!$A$2:$A$1823='Ratios - Total'!$A1672,Data!$C$2:$C$1823,0),0))/INDEX(Data!$D$2:$D$1823,MATCH('Ratios - Total'!$C1672,IF(Data!$A$2:$A$1823='Ratios - Total'!$A1672,Data!$C$2:$C$1823,0),0)),"Missing Data")</f>
        <v>0</v>
      </c>
      <c r="G1672" s="5"/>
      <c r="H1672" s="5" t="str">
        <f t="array" ref="H1672">IFERROR(INDEX(Data!$H$2:$H$1823,MATCH('Ratios - Total'!$C1672,IF(Data!$A$2:$A$1823='Ratios - Total'!$A1672,Data!$C$2:$C$1823,0),0))/INDEX(Data!$G$2:$G$1823,MATCH('Ratios - Total'!$C1672,IF(Data!$A$2:$A$1823='Ratios - Total'!$A1672,Data!$C$2:$C$1823,0),0)),"Missing Data")</f>
        <v>Missing Data</v>
      </c>
      <c r="I1672" s="5">
        <f t="array" ref="I1672">IFERROR(INDEX(Data!$G$2:$G$1823,MATCH('Ratios - Total'!$C1672,IF(Data!$A$2:$A$1823='Ratios - Total'!$A1672,Data!$C$2:$C$1823,0),0))/INDEX(Data!$D$2:$D$1823,MATCH('Ratios - Total'!$C1672,IF(Data!$A$2:$A$1823='Ratios - Total'!$A1672,Data!$C$2:$C$1823,0),0)),"Missing Data")</f>
        <v>0</v>
      </c>
      <c r="J1672" s="22"/>
      <c r="K1672" s="5">
        <f t="array" ref="K1672">IFERROR(INDEX(Data!$E$2:$E$1823,MATCH('Ratios - Total'!$C1672,IF(Data!$A$2:$A$1823='Ratios - Total'!$A1672,Data!$C$2:$C$1823,0),0))/INDEX(Data!$D$2:$D$1823,MATCH('Ratios - Total'!$C1672,IF(Data!$A$2:$A$1823='Ratios - Total'!$A1672,Data!$C$2:$C$1823,0),0)),"Missing Data")</f>
        <v>0</v>
      </c>
      <c r="L1672" s="5"/>
      <c r="M1672" s="5" t="str">
        <f t="array" ref="M1672">IFERROR(INDEX(Data!$F$2:$F$1823,MATCH('Ratios - Total'!$C1672,IF(Data!$A$2:$A$1823='Ratios - Total'!$A1672,Data!$C$2:$C$1823,0),0))/INDEX(Data!$E$2:$E$1823,MATCH('Ratios - Total'!$C1672,IF(Data!$A$2:$A$1823='Ratios - Total'!$A1672,Data!$C$2:$C$1823,0),0)),"Missing Data")</f>
        <v>Missing Data</v>
      </c>
      <c r="N1672" s="5"/>
      <c r="O1672" s="5" t="str">
        <f t="array" ref="O1672">IFERROR(INDEX(Data!$G$2:$G$1823,MATCH('Ratios - Total'!$C1672,IF(Data!$A$2:$A$1823='Ratios - Total'!$A1672,Data!$C$2:$C$1823,0),0))/INDEX(Data!$F$2:$F$1823,MATCH('Ratios - Total'!$C1672,IF(Data!$A$2:$A$1823='Ratios - Total'!$A1672,Data!$C$2:$C$1823,0),0)),"Missing Data")</f>
        <v>Missing Data</v>
      </c>
      <c r="P1672" s="5" t="str">
        <f t="array" ref="P1672">IFERROR(INDEX(Data!$H$2:$H$1823,MATCH('Ratios - Total'!$C1672,IF(Data!$A$2:$A$1823='Ratios - Total'!$A1672,Data!$C$2:$C$1823,0),0))/INDEX(Data!$G$2:$G$1823,MATCH('Ratios - Total'!$C1672,IF(Data!$A$2:$A$1823='Ratios - Total'!$A1672,Data!$C$2:$C$1823,0),0)),"Missing Data")</f>
        <v>Missing Data</v>
      </c>
      <c r="Q1672" s="5"/>
      <c r="R1672" s="5" t="str">
        <f t="array" ref="R1672">IFERROR(INDEX(Data!$L$2:$L$1823,MATCH('Ratios - Total'!$C1672,IF(Data!$A$2:$A$1823='Ratios - Total'!$A1672,Data!$C$2:$C$1823,0),0))/INDEX(Data!$G$2:$G$1823,MATCH('Ratios - Total'!$C1672,IF(Data!$A$2:$A$1823='Ratios - Total'!$A1672,Data!$C$2:$C$1823,0),0)),"Missing Data")</f>
        <v>Missing Data</v>
      </c>
      <c r="S1672" s="5"/>
      <c r="T1672" s="5">
        <f t="array" ref="T1672">IFERROR(INDEX(Data!$H$2:$H$1823,MATCH('Ratios - Total'!$C1672,IF(Data!$A$2:$A$1823='Ratios - Total'!$A1672,Data!$C$2:$C$1823,0),0))/INDEX(Data!$L$2:$L$1823,MATCH('Ratios - Total'!$C1672,IF(Data!$A$2:$A$1823='Ratios - Total'!$A1672,Data!$C$2:$C$1823,0),0)),"Missing Data")</f>
        <v>69944.504427268228</v>
      </c>
      <c r="U1672" s="5">
        <f t="array" ref="U1672">IFERROR(INDEX(Data!$K$2:$K$1823,MATCH('Ratios - Total'!$C1672,IF(Data!$A$2:$A$1823='Ratios - Total'!$A1672,Data!$C$2:$C$1823,0),0))/INDEX(Data!$H$2:$H$1823,MATCH('Ratios - Total'!$C1672,IF(Data!$A$2:$A$1823='Ratios - Total'!$A1672,Data!$C$2:$C$1823,0),0)),"Missing Data")</f>
        <v>0.43280970191444973</v>
      </c>
      <c r="V1672" s="5">
        <f t="array" ref="V1672">IFERROR(INDEX(Data!$K$2:$K$1823,MATCH('Ratios - Total'!$C1672,IF(Data!$A$2:$A$1823='Ratios - Total'!$A1672,Data!$C$2:$C$1823,0),0))/INDEX(Data!$L$2:$L$1823,MATCH('Ratios - Total'!$C1672,IF(Data!$A$2:$A$1823='Ratios - Total'!$A1672,Data!$C$2:$C$1823,0),0)),"Missing Data")</f>
        <v>30272.66011171987</v>
      </c>
      <c r="W1672" s="5">
        <f t="shared" si="26"/>
        <v>39671.844315548355</v>
      </c>
      <c r="X1672" s="5" t="str">
        <f t="array" ref="X1672">IFERROR(INDEX(Data!$K$2:$K$1823,MATCH('Ratios - Total'!$C1672,IF(Data!$A$2:$A$1823='Ratios - Total'!$A1672,Data!$C$2:$C$1823,0),0))/INDEX(Data!$G$2:$G$1823,MATCH('Ratios - Total'!$C1672,IF(Data!$A$2:$A$1823='Ratios - Total'!$A1672,Data!$C$2:$C$1823,0),0)),"Missing Data")</f>
        <v>Missing Data</v>
      </c>
    </row>
    <row r="1673" spans="1:24" x14ac:dyDescent="0.25">
      <c r="A1673" s="22" t="s">
        <v>12</v>
      </c>
      <c r="B1673" s="22" t="s">
        <v>13</v>
      </c>
      <c r="C1673" s="22">
        <v>2010</v>
      </c>
      <c r="D1673" s="5">
        <f t="array" ref="D1673">IFERROR(INDEX(Data!$H$2:$H$1823,MATCH('Ratios - Total'!$C1673,IF(Data!$A$2:$A$1823='Ratios - Total'!$A1673,Data!$C$2:$C$1823,0),0))/INDEX(Data!$D$2:$D$1823,MATCH('Ratios - Total'!$C1673,IF(Data!$A$2:$A$1823='Ratios - Total'!$A1673,Data!$C$2:$C$1823,0),0)),"Missing Data")</f>
        <v>1749.5160325948734</v>
      </c>
      <c r="E1673" s="22"/>
      <c r="F1673" s="5">
        <f t="array" ref="F1673">IFERROR(INDEX(Data!$G$2:$G$1823,MATCH('Ratios - Total'!$C1673,IF(Data!$A$2:$A$1823='Ratios - Total'!$A1673,Data!$C$2:$C$1823,0),0))/INDEX(Data!$D$2:$D$1823,MATCH('Ratios - Total'!$C1673,IF(Data!$A$2:$A$1823='Ratios - Total'!$A1673,Data!$C$2:$C$1823,0),0)),"Missing Data")</f>
        <v>0</v>
      </c>
      <c r="G1673" s="5"/>
      <c r="H1673" s="5" t="str">
        <f t="array" ref="H1673">IFERROR(INDEX(Data!$H$2:$H$1823,MATCH('Ratios - Total'!$C1673,IF(Data!$A$2:$A$1823='Ratios - Total'!$A1673,Data!$C$2:$C$1823,0),0))/INDEX(Data!$G$2:$G$1823,MATCH('Ratios - Total'!$C1673,IF(Data!$A$2:$A$1823='Ratios - Total'!$A1673,Data!$C$2:$C$1823,0),0)),"Missing Data")</f>
        <v>Missing Data</v>
      </c>
      <c r="I1673" s="5">
        <f t="array" ref="I1673">IFERROR(INDEX(Data!$G$2:$G$1823,MATCH('Ratios - Total'!$C1673,IF(Data!$A$2:$A$1823='Ratios - Total'!$A1673,Data!$C$2:$C$1823,0),0))/INDEX(Data!$D$2:$D$1823,MATCH('Ratios - Total'!$C1673,IF(Data!$A$2:$A$1823='Ratios - Total'!$A1673,Data!$C$2:$C$1823,0),0)),"Missing Data")</f>
        <v>0</v>
      </c>
      <c r="J1673" s="22"/>
      <c r="K1673" s="5">
        <f t="array" ref="K1673">IFERROR(INDEX(Data!$E$2:$E$1823,MATCH('Ratios - Total'!$C1673,IF(Data!$A$2:$A$1823='Ratios - Total'!$A1673,Data!$C$2:$C$1823,0),0))/INDEX(Data!$D$2:$D$1823,MATCH('Ratios - Total'!$C1673,IF(Data!$A$2:$A$1823='Ratios - Total'!$A1673,Data!$C$2:$C$1823,0),0)),"Missing Data")</f>
        <v>0</v>
      </c>
      <c r="L1673" s="5"/>
      <c r="M1673" s="5" t="str">
        <f t="array" ref="M1673">IFERROR(INDEX(Data!$F$2:$F$1823,MATCH('Ratios - Total'!$C1673,IF(Data!$A$2:$A$1823='Ratios - Total'!$A1673,Data!$C$2:$C$1823,0),0))/INDEX(Data!$E$2:$E$1823,MATCH('Ratios - Total'!$C1673,IF(Data!$A$2:$A$1823='Ratios - Total'!$A1673,Data!$C$2:$C$1823,0),0)),"Missing Data")</f>
        <v>Missing Data</v>
      </c>
      <c r="N1673" s="5"/>
      <c r="O1673" s="5" t="str">
        <f t="array" ref="O1673">IFERROR(INDEX(Data!$G$2:$G$1823,MATCH('Ratios - Total'!$C1673,IF(Data!$A$2:$A$1823='Ratios - Total'!$A1673,Data!$C$2:$C$1823,0),0))/INDEX(Data!$F$2:$F$1823,MATCH('Ratios - Total'!$C1673,IF(Data!$A$2:$A$1823='Ratios - Total'!$A1673,Data!$C$2:$C$1823,0),0)),"Missing Data")</f>
        <v>Missing Data</v>
      </c>
      <c r="P1673" s="5" t="str">
        <f t="array" ref="P1673">IFERROR(INDEX(Data!$H$2:$H$1823,MATCH('Ratios - Total'!$C1673,IF(Data!$A$2:$A$1823='Ratios - Total'!$A1673,Data!$C$2:$C$1823,0),0))/INDEX(Data!$G$2:$G$1823,MATCH('Ratios - Total'!$C1673,IF(Data!$A$2:$A$1823='Ratios - Total'!$A1673,Data!$C$2:$C$1823,0),0)),"Missing Data")</f>
        <v>Missing Data</v>
      </c>
      <c r="Q1673" s="5"/>
      <c r="R1673" s="5" t="str">
        <f t="array" ref="R1673">IFERROR(INDEX(Data!$L$2:$L$1823,MATCH('Ratios - Total'!$C1673,IF(Data!$A$2:$A$1823='Ratios - Total'!$A1673,Data!$C$2:$C$1823,0),0))/INDEX(Data!$G$2:$G$1823,MATCH('Ratios - Total'!$C1673,IF(Data!$A$2:$A$1823='Ratios - Total'!$A1673,Data!$C$2:$C$1823,0),0)),"Missing Data")</f>
        <v>Missing Data</v>
      </c>
      <c r="S1673" s="5"/>
      <c r="T1673" s="5">
        <f t="array" ref="T1673">IFERROR(INDEX(Data!$H$2:$H$1823,MATCH('Ratios - Total'!$C1673,IF(Data!$A$2:$A$1823='Ratios - Total'!$A1673,Data!$C$2:$C$1823,0),0))/INDEX(Data!$L$2:$L$1823,MATCH('Ratios - Total'!$C1673,IF(Data!$A$2:$A$1823='Ratios - Total'!$A1673,Data!$C$2:$C$1823,0),0)),"Missing Data")</f>
        <v>99980.457999188715</v>
      </c>
      <c r="U1673" s="5">
        <f t="array" ref="U1673">IFERROR(INDEX(Data!$K$2:$K$1823,MATCH('Ratios - Total'!$C1673,IF(Data!$A$2:$A$1823='Ratios - Total'!$A1673,Data!$C$2:$C$1823,0),0))/INDEX(Data!$H$2:$H$1823,MATCH('Ratios - Total'!$C1673,IF(Data!$A$2:$A$1823='Ratios - Total'!$A1673,Data!$C$2:$C$1823,0),0)),"Missing Data")</f>
        <v>0.48333713374078008</v>
      </c>
      <c r="V1673" s="5">
        <f t="array" ref="V1673">IFERROR(INDEX(Data!$K$2:$K$1823,MATCH('Ratios - Total'!$C1673,IF(Data!$A$2:$A$1823='Ratios - Total'!$A1673,Data!$C$2:$C$1823,0),0))/INDEX(Data!$L$2:$L$1823,MATCH('Ratios - Total'!$C1673,IF(Data!$A$2:$A$1823='Ratios - Total'!$A1673,Data!$C$2:$C$1823,0),0)),"Missing Data")</f>
        <v>48324.267999418327</v>
      </c>
      <c r="W1673" s="5">
        <f t="shared" si="26"/>
        <v>51656.189999770388</v>
      </c>
      <c r="X1673" s="5" t="str">
        <f t="array" ref="X1673">IFERROR(INDEX(Data!$K$2:$K$1823,MATCH('Ratios - Total'!$C1673,IF(Data!$A$2:$A$1823='Ratios - Total'!$A1673,Data!$C$2:$C$1823,0),0))/INDEX(Data!$G$2:$G$1823,MATCH('Ratios - Total'!$C1673,IF(Data!$A$2:$A$1823='Ratios - Total'!$A1673,Data!$C$2:$C$1823,0),0)),"Missing Data")</f>
        <v>Missing Data</v>
      </c>
    </row>
    <row r="1674" spans="1:24" x14ac:dyDescent="0.25">
      <c r="A1674" s="22" t="s">
        <v>14</v>
      </c>
      <c r="B1674" s="22" t="s">
        <v>15</v>
      </c>
      <c r="C1674" s="22">
        <v>2010</v>
      </c>
      <c r="D1674" s="5">
        <f t="array" ref="D1674">IFERROR(INDEX(Data!$H$2:$H$1823,MATCH('Ratios - Total'!$C1674,IF(Data!$A$2:$A$1823='Ratios - Total'!$A1674,Data!$C$2:$C$1823,0),0))/INDEX(Data!$D$2:$D$1823,MATCH('Ratios - Total'!$C1674,IF(Data!$A$2:$A$1823='Ratios - Total'!$A1674,Data!$C$2:$C$1823,0),0)),"Missing Data")</f>
        <v>1664.0673444533454</v>
      </c>
      <c r="E1674" s="22"/>
      <c r="F1674" s="5">
        <f t="array" ref="F1674">IFERROR(INDEX(Data!$G$2:$G$1823,MATCH('Ratios - Total'!$C1674,IF(Data!$A$2:$A$1823='Ratios - Total'!$A1674,Data!$C$2:$C$1823,0),0))/INDEX(Data!$D$2:$D$1823,MATCH('Ratios - Total'!$C1674,IF(Data!$A$2:$A$1823='Ratios - Total'!$A1674,Data!$C$2:$C$1823,0),0)),"Missing Data")</f>
        <v>0</v>
      </c>
      <c r="G1674" s="5"/>
      <c r="H1674" s="5" t="str">
        <f t="array" ref="H1674">IFERROR(INDEX(Data!$H$2:$H$1823,MATCH('Ratios - Total'!$C1674,IF(Data!$A$2:$A$1823='Ratios - Total'!$A1674,Data!$C$2:$C$1823,0),0))/INDEX(Data!$G$2:$G$1823,MATCH('Ratios - Total'!$C1674,IF(Data!$A$2:$A$1823='Ratios - Total'!$A1674,Data!$C$2:$C$1823,0),0)),"Missing Data")</f>
        <v>Missing Data</v>
      </c>
      <c r="I1674" s="5">
        <f t="array" ref="I1674">IFERROR(INDEX(Data!$G$2:$G$1823,MATCH('Ratios - Total'!$C1674,IF(Data!$A$2:$A$1823='Ratios - Total'!$A1674,Data!$C$2:$C$1823,0),0))/INDEX(Data!$D$2:$D$1823,MATCH('Ratios - Total'!$C1674,IF(Data!$A$2:$A$1823='Ratios - Total'!$A1674,Data!$C$2:$C$1823,0),0)),"Missing Data")</f>
        <v>0</v>
      </c>
      <c r="J1674" s="22"/>
      <c r="K1674" s="5">
        <f t="array" ref="K1674">IFERROR(INDEX(Data!$E$2:$E$1823,MATCH('Ratios - Total'!$C1674,IF(Data!$A$2:$A$1823='Ratios - Total'!$A1674,Data!$C$2:$C$1823,0),0))/INDEX(Data!$D$2:$D$1823,MATCH('Ratios - Total'!$C1674,IF(Data!$A$2:$A$1823='Ratios - Total'!$A1674,Data!$C$2:$C$1823,0),0)),"Missing Data")</f>
        <v>0</v>
      </c>
      <c r="L1674" s="5"/>
      <c r="M1674" s="5" t="str">
        <f t="array" ref="M1674">IFERROR(INDEX(Data!$F$2:$F$1823,MATCH('Ratios - Total'!$C1674,IF(Data!$A$2:$A$1823='Ratios - Total'!$A1674,Data!$C$2:$C$1823,0),0))/INDEX(Data!$E$2:$E$1823,MATCH('Ratios - Total'!$C1674,IF(Data!$A$2:$A$1823='Ratios - Total'!$A1674,Data!$C$2:$C$1823,0),0)),"Missing Data")</f>
        <v>Missing Data</v>
      </c>
      <c r="N1674" s="5"/>
      <c r="O1674" s="5" t="str">
        <f t="array" ref="O1674">IFERROR(INDEX(Data!$G$2:$G$1823,MATCH('Ratios - Total'!$C1674,IF(Data!$A$2:$A$1823='Ratios - Total'!$A1674,Data!$C$2:$C$1823,0),0))/INDEX(Data!$F$2:$F$1823,MATCH('Ratios - Total'!$C1674,IF(Data!$A$2:$A$1823='Ratios - Total'!$A1674,Data!$C$2:$C$1823,0),0)),"Missing Data")</f>
        <v>Missing Data</v>
      </c>
      <c r="P1674" s="5" t="str">
        <f t="array" ref="P1674">IFERROR(INDEX(Data!$H$2:$H$1823,MATCH('Ratios - Total'!$C1674,IF(Data!$A$2:$A$1823='Ratios - Total'!$A1674,Data!$C$2:$C$1823,0),0))/INDEX(Data!$G$2:$G$1823,MATCH('Ratios - Total'!$C1674,IF(Data!$A$2:$A$1823='Ratios - Total'!$A1674,Data!$C$2:$C$1823,0),0)),"Missing Data")</f>
        <v>Missing Data</v>
      </c>
      <c r="Q1674" s="5"/>
      <c r="R1674" s="5" t="str">
        <f t="array" ref="R1674">IFERROR(INDEX(Data!$L$2:$L$1823,MATCH('Ratios - Total'!$C1674,IF(Data!$A$2:$A$1823='Ratios - Total'!$A1674,Data!$C$2:$C$1823,0),0))/INDEX(Data!$G$2:$G$1823,MATCH('Ratios - Total'!$C1674,IF(Data!$A$2:$A$1823='Ratios - Total'!$A1674,Data!$C$2:$C$1823,0),0)),"Missing Data")</f>
        <v>Missing Data</v>
      </c>
      <c r="S1674" s="5"/>
      <c r="T1674" s="5">
        <f t="array" ref="T1674">IFERROR(INDEX(Data!$H$2:$H$1823,MATCH('Ratios - Total'!$C1674,IF(Data!$A$2:$A$1823='Ratios - Total'!$A1674,Data!$C$2:$C$1823,0),0))/INDEX(Data!$L$2:$L$1823,MATCH('Ratios - Total'!$C1674,IF(Data!$A$2:$A$1823='Ratios - Total'!$A1674,Data!$C$2:$C$1823,0),0)),"Missing Data")</f>
        <v>79546.783883338852</v>
      </c>
      <c r="U1674" s="5">
        <f t="array" ref="U1674">IFERROR(INDEX(Data!$K$2:$K$1823,MATCH('Ratios - Total'!$C1674,IF(Data!$A$2:$A$1823='Ratios - Total'!$A1674,Data!$C$2:$C$1823,0),0))/INDEX(Data!$H$2:$H$1823,MATCH('Ratios - Total'!$C1674,IF(Data!$A$2:$A$1823='Ratios - Total'!$A1674,Data!$C$2:$C$1823,0),0)),"Missing Data")</f>
        <v>0.45271479389724123</v>
      </c>
      <c r="V1674" s="5">
        <f t="array" ref="V1674">IFERROR(INDEX(Data!$K$2:$K$1823,MATCH('Ratios - Total'!$C1674,IF(Data!$A$2:$A$1823='Ratios - Total'!$A1674,Data!$C$2:$C$1823,0),0))/INDEX(Data!$L$2:$L$1823,MATCH('Ratios - Total'!$C1674,IF(Data!$A$2:$A$1823='Ratios - Total'!$A1674,Data!$C$2:$C$1823,0),0)),"Missing Data")</f>
        <v>36012.005870934139</v>
      </c>
      <c r="W1674" s="5">
        <f t="shared" si="26"/>
        <v>43534.778012404713</v>
      </c>
      <c r="X1674" s="5" t="str">
        <f t="array" ref="X1674">IFERROR(INDEX(Data!$K$2:$K$1823,MATCH('Ratios - Total'!$C1674,IF(Data!$A$2:$A$1823='Ratios - Total'!$A1674,Data!$C$2:$C$1823,0),0))/INDEX(Data!$G$2:$G$1823,MATCH('Ratios - Total'!$C1674,IF(Data!$A$2:$A$1823='Ratios - Total'!$A1674,Data!$C$2:$C$1823,0),0)),"Missing Data")</f>
        <v>Missing Data</v>
      </c>
    </row>
    <row r="1675" spans="1:24" x14ac:dyDescent="0.25">
      <c r="A1675" s="22" t="s">
        <v>16</v>
      </c>
      <c r="B1675" s="22" t="s">
        <v>17</v>
      </c>
      <c r="C1675" s="22">
        <v>2010</v>
      </c>
      <c r="D1675" s="5">
        <f t="array" ref="D1675">IFERROR(INDEX(Data!$H$2:$H$1823,MATCH('Ratios - Total'!$C1675,IF(Data!$A$2:$A$1823='Ratios - Total'!$A1675,Data!$C$2:$C$1823,0),0))/INDEX(Data!$D$2:$D$1823,MATCH('Ratios - Total'!$C1675,IF(Data!$A$2:$A$1823='Ratios - Total'!$A1675,Data!$C$2:$C$1823,0),0)),"Missing Data")</f>
        <v>2397.6573154411167</v>
      </c>
      <c r="E1675" s="22"/>
      <c r="F1675" s="5">
        <f t="array" ref="F1675">IFERROR(INDEX(Data!$G$2:$G$1823,MATCH('Ratios - Total'!$C1675,IF(Data!$A$2:$A$1823='Ratios - Total'!$A1675,Data!$C$2:$C$1823,0),0))/INDEX(Data!$D$2:$D$1823,MATCH('Ratios - Total'!$C1675,IF(Data!$A$2:$A$1823='Ratios - Total'!$A1675,Data!$C$2:$C$1823,0),0)),"Missing Data")</f>
        <v>0</v>
      </c>
      <c r="G1675" s="5"/>
      <c r="H1675" s="5" t="str">
        <f t="array" ref="H1675">IFERROR(INDEX(Data!$H$2:$H$1823,MATCH('Ratios - Total'!$C1675,IF(Data!$A$2:$A$1823='Ratios - Total'!$A1675,Data!$C$2:$C$1823,0),0))/INDEX(Data!$G$2:$G$1823,MATCH('Ratios - Total'!$C1675,IF(Data!$A$2:$A$1823='Ratios - Total'!$A1675,Data!$C$2:$C$1823,0),0)),"Missing Data")</f>
        <v>Missing Data</v>
      </c>
      <c r="I1675" s="5">
        <f t="array" ref="I1675">IFERROR(INDEX(Data!$G$2:$G$1823,MATCH('Ratios - Total'!$C1675,IF(Data!$A$2:$A$1823='Ratios - Total'!$A1675,Data!$C$2:$C$1823,0),0))/INDEX(Data!$D$2:$D$1823,MATCH('Ratios - Total'!$C1675,IF(Data!$A$2:$A$1823='Ratios - Total'!$A1675,Data!$C$2:$C$1823,0),0)),"Missing Data")</f>
        <v>0</v>
      </c>
      <c r="J1675" s="22"/>
      <c r="K1675" s="5">
        <f t="array" ref="K1675">IFERROR(INDEX(Data!$E$2:$E$1823,MATCH('Ratios - Total'!$C1675,IF(Data!$A$2:$A$1823='Ratios - Total'!$A1675,Data!$C$2:$C$1823,0),0))/INDEX(Data!$D$2:$D$1823,MATCH('Ratios - Total'!$C1675,IF(Data!$A$2:$A$1823='Ratios - Total'!$A1675,Data!$C$2:$C$1823,0),0)),"Missing Data")</f>
        <v>0</v>
      </c>
      <c r="L1675" s="5"/>
      <c r="M1675" s="5" t="str">
        <f t="array" ref="M1675">IFERROR(INDEX(Data!$F$2:$F$1823,MATCH('Ratios - Total'!$C1675,IF(Data!$A$2:$A$1823='Ratios - Total'!$A1675,Data!$C$2:$C$1823,0),0))/INDEX(Data!$E$2:$E$1823,MATCH('Ratios - Total'!$C1675,IF(Data!$A$2:$A$1823='Ratios - Total'!$A1675,Data!$C$2:$C$1823,0),0)),"Missing Data")</f>
        <v>Missing Data</v>
      </c>
      <c r="N1675" s="5"/>
      <c r="O1675" s="5" t="str">
        <f t="array" ref="O1675">IFERROR(INDEX(Data!$G$2:$G$1823,MATCH('Ratios - Total'!$C1675,IF(Data!$A$2:$A$1823='Ratios - Total'!$A1675,Data!$C$2:$C$1823,0),0))/INDEX(Data!$F$2:$F$1823,MATCH('Ratios - Total'!$C1675,IF(Data!$A$2:$A$1823='Ratios - Total'!$A1675,Data!$C$2:$C$1823,0),0)),"Missing Data")</f>
        <v>Missing Data</v>
      </c>
      <c r="P1675" s="5" t="str">
        <f t="array" ref="P1675">IFERROR(INDEX(Data!$H$2:$H$1823,MATCH('Ratios - Total'!$C1675,IF(Data!$A$2:$A$1823='Ratios - Total'!$A1675,Data!$C$2:$C$1823,0),0))/INDEX(Data!$G$2:$G$1823,MATCH('Ratios - Total'!$C1675,IF(Data!$A$2:$A$1823='Ratios - Total'!$A1675,Data!$C$2:$C$1823,0),0)),"Missing Data")</f>
        <v>Missing Data</v>
      </c>
      <c r="Q1675" s="5"/>
      <c r="R1675" s="5" t="str">
        <f t="array" ref="R1675">IFERROR(INDEX(Data!$L$2:$L$1823,MATCH('Ratios - Total'!$C1675,IF(Data!$A$2:$A$1823='Ratios - Total'!$A1675,Data!$C$2:$C$1823,0),0))/INDEX(Data!$G$2:$G$1823,MATCH('Ratios - Total'!$C1675,IF(Data!$A$2:$A$1823='Ratios - Total'!$A1675,Data!$C$2:$C$1823,0),0)),"Missing Data")</f>
        <v>Missing Data</v>
      </c>
      <c r="S1675" s="5"/>
      <c r="T1675" s="5">
        <f t="array" ref="T1675">IFERROR(INDEX(Data!$H$2:$H$1823,MATCH('Ratios - Total'!$C1675,IF(Data!$A$2:$A$1823='Ratios - Total'!$A1675,Data!$C$2:$C$1823,0),0))/INDEX(Data!$L$2:$L$1823,MATCH('Ratios - Total'!$C1675,IF(Data!$A$2:$A$1823='Ratios - Total'!$A1675,Data!$C$2:$C$1823,0),0)),"Missing Data")</f>
        <v>96907.256877004387</v>
      </c>
      <c r="U1675" s="5">
        <f t="array" ref="U1675">IFERROR(INDEX(Data!$K$2:$K$1823,MATCH('Ratios - Total'!$C1675,IF(Data!$A$2:$A$1823='Ratios - Total'!$A1675,Data!$C$2:$C$1823,0),0))/INDEX(Data!$H$2:$H$1823,MATCH('Ratios - Total'!$C1675,IF(Data!$A$2:$A$1823='Ratios - Total'!$A1675,Data!$C$2:$C$1823,0),0)),"Missing Data")</f>
        <v>0.48548155801660925</v>
      </c>
      <c r="V1675" s="5">
        <f t="array" ref="V1675">IFERROR(INDEX(Data!$K$2:$K$1823,MATCH('Ratios - Total'!$C1675,IF(Data!$A$2:$A$1823='Ratios - Total'!$A1675,Data!$C$2:$C$1823,0),0))/INDEX(Data!$L$2:$L$1823,MATCH('Ratios - Total'!$C1675,IF(Data!$A$2:$A$1823='Ratios - Total'!$A1675,Data!$C$2:$C$1823,0),0)),"Missing Data")</f>
        <v>47046.686051763856</v>
      </c>
      <c r="W1675" s="5">
        <f t="shared" si="26"/>
        <v>49860.570825240531</v>
      </c>
      <c r="X1675" s="5" t="str">
        <f t="array" ref="X1675">IFERROR(INDEX(Data!$K$2:$K$1823,MATCH('Ratios - Total'!$C1675,IF(Data!$A$2:$A$1823='Ratios - Total'!$A1675,Data!$C$2:$C$1823,0),0))/INDEX(Data!$G$2:$G$1823,MATCH('Ratios - Total'!$C1675,IF(Data!$A$2:$A$1823='Ratios - Total'!$A1675,Data!$C$2:$C$1823,0),0)),"Missing Data")</f>
        <v>Missing Data</v>
      </c>
    </row>
    <row r="1676" spans="1:24" x14ac:dyDescent="0.25">
      <c r="A1676" s="22" t="s">
        <v>18</v>
      </c>
      <c r="B1676" s="22" t="s">
        <v>19</v>
      </c>
      <c r="C1676" s="22">
        <v>2010</v>
      </c>
      <c r="D1676" s="5">
        <f t="array" ref="D1676">IFERROR(INDEX(Data!$H$2:$H$1823,MATCH('Ratios - Total'!$C1676,IF(Data!$A$2:$A$1823='Ratios - Total'!$A1676,Data!$C$2:$C$1823,0),0))/INDEX(Data!$D$2:$D$1823,MATCH('Ratios - Total'!$C1676,IF(Data!$A$2:$A$1823='Ratios - Total'!$A1676,Data!$C$2:$C$1823,0),0)),"Missing Data")</f>
        <v>1859.4193379874205</v>
      </c>
      <c r="E1676" s="22"/>
      <c r="F1676" s="5">
        <f t="array" ref="F1676">IFERROR(INDEX(Data!$G$2:$G$1823,MATCH('Ratios - Total'!$C1676,IF(Data!$A$2:$A$1823='Ratios - Total'!$A1676,Data!$C$2:$C$1823,0),0))/INDEX(Data!$D$2:$D$1823,MATCH('Ratios - Total'!$C1676,IF(Data!$A$2:$A$1823='Ratios - Total'!$A1676,Data!$C$2:$C$1823,0),0)),"Missing Data")</f>
        <v>0</v>
      </c>
      <c r="G1676" s="5"/>
      <c r="H1676" s="5" t="str">
        <f t="array" ref="H1676">IFERROR(INDEX(Data!$H$2:$H$1823,MATCH('Ratios - Total'!$C1676,IF(Data!$A$2:$A$1823='Ratios - Total'!$A1676,Data!$C$2:$C$1823,0),0))/INDEX(Data!$G$2:$G$1823,MATCH('Ratios - Total'!$C1676,IF(Data!$A$2:$A$1823='Ratios - Total'!$A1676,Data!$C$2:$C$1823,0),0)),"Missing Data")</f>
        <v>Missing Data</v>
      </c>
      <c r="I1676" s="5">
        <f t="array" ref="I1676">IFERROR(INDEX(Data!$G$2:$G$1823,MATCH('Ratios - Total'!$C1676,IF(Data!$A$2:$A$1823='Ratios - Total'!$A1676,Data!$C$2:$C$1823,0),0))/INDEX(Data!$D$2:$D$1823,MATCH('Ratios - Total'!$C1676,IF(Data!$A$2:$A$1823='Ratios - Total'!$A1676,Data!$C$2:$C$1823,0),0)),"Missing Data")</f>
        <v>0</v>
      </c>
      <c r="J1676" s="22"/>
      <c r="K1676" s="5">
        <f t="array" ref="K1676">IFERROR(INDEX(Data!$E$2:$E$1823,MATCH('Ratios - Total'!$C1676,IF(Data!$A$2:$A$1823='Ratios - Total'!$A1676,Data!$C$2:$C$1823,0),0))/INDEX(Data!$D$2:$D$1823,MATCH('Ratios - Total'!$C1676,IF(Data!$A$2:$A$1823='Ratios - Total'!$A1676,Data!$C$2:$C$1823,0),0)),"Missing Data")</f>
        <v>0</v>
      </c>
      <c r="L1676" s="5"/>
      <c r="M1676" s="5" t="str">
        <f t="array" ref="M1676">IFERROR(INDEX(Data!$F$2:$F$1823,MATCH('Ratios - Total'!$C1676,IF(Data!$A$2:$A$1823='Ratios - Total'!$A1676,Data!$C$2:$C$1823,0),0))/INDEX(Data!$E$2:$E$1823,MATCH('Ratios - Total'!$C1676,IF(Data!$A$2:$A$1823='Ratios - Total'!$A1676,Data!$C$2:$C$1823,0),0)),"Missing Data")</f>
        <v>Missing Data</v>
      </c>
      <c r="N1676" s="5"/>
      <c r="O1676" s="5" t="str">
        <f t="array" ref="O1676">IFERROR(INDEX(Data!$G$2:$G$1823,MATCH('Ratios - Total'!$C1676,IF(Data!$A$2:$A$1823='Ratios - Total'!$A1676,Data!$C$2:$C$1823,0),0))/INDEX(Data!$F$2:$F$1823,MATCH('Ratios - Total'!$C1676,IF(Data!$A$2:$A$1823='Ratios - Total'!$A1676,Data!$C$2:$C$1823,0),0)),"Missing Data")</f>
        <v>Missing Data</v>
      </c>
      <c r="P1676" s="5" t="str">
        <f t="array" ref="P1676">IFERROR(INDEX(Data!$H$2:$H$1823,MATCH('Ratios - Total'!$C1676,IF(Data!$A$2:$A$1823='Ratios - Total'!$A1676,Data!$C$2:$C$1823,0),0))/INDEX(Data!$G$2:$G$1823,MATCH('Ratios - Total'!$C1676,IF(Data!$A$2:$A$1823='Ratios - Total'!$A1676,Data!$C$2:$C$1823,0),0)),"Missing Data")</f>
        <v>Missing Data</v>
      </c>
      <c r="Q1676" s="5"/>
      <c r="R1676" s="5" t="str">
        <f t="array" ref="R1676">IFERROR(INDEX(Data!$L$2:$L$1823,MATCH('Ratios - Total'!$C1676,IF(Data!$A$2:$A$1823='Ratios - Total'!$A1676,Data!$C$2:$C$1823,0),0))/INDEX(Data!$G$2:$G$1823,MATCH('Ratios - Total'!$C1676,IF(Data!$A$2:$A$1823='Ratios - Total'!$A1676,Data!$C$2:$C$1823,0),0)),"Missing Data")</f>
        <v>Missing Data</v>
      </c>
      <c r="S1676" s="5"/>
      <c r="T1676" s="5">
        <f t="array" ref="T1676">IFERROR(INDEX(Data!$H$2:$H$1823,MATCH('Ratios - Total'!$C1676,IF(Data!$A$2:$A$1823='Ratios - Total'!$A1676,Data!$C$2:$C$1823,0),0))/INDEX(Data!$L$2:$L$1823,MATCH('Ratios - Total'!$C1676,IF(Data!$A$2:$A$1823='Ratios - Total'!$A1676,Data!$C$2:$C$1823,0),0)),"Missing Data")</f>
        <v>107088.7230828319</v>
      </c>
      <c r="U1676" s="5">
        <f t="array" ref="U1676">IFERROR(INDEX(Data!$K$2:$K$1823,MATCH('Ratios - Total'!$C1676,IF(Data!$A$2:$A$1823='Ratios - Total'!$A1676,Data!$C$2:$C$1823,0),0))/INDEX(Data!$H$2:$H$1823,MATCH('Ratios - Total'!$C1676,IF(Data!$A$2:$A$1823='Ratios - Total'!$A1676,Data!$C$2:$C$1823,0),0)),"Missing Data")</f>
        <v>0.40420473362191622</v>
      </c>
      <c r="V1676" s="5">
        <f t="array" ref="V1676">IFERROR(INDEX(Data!$K$2:$K$1823,MATCH('Ratios - Total'!$C1676,IF(Data!$A$2:$A$1823='Ratios - Total'!$A1676,Data!$C$2:$C$1823,0),0))/INDEX(Data!$L$2:$L$1823,MATCH('Ratios - Total'!$C1676,IF(Data!$A$2:$A$1823='Ratios - Total'!$A1676,Data!$C$2:$C$1823,0),0)),"Missing Data")</f>
        <v>43285.768787607223</v>
      </c>
      <c r="W1676" s="5">
        <f t="shared" si="26"/>
        <v>63802.954295224677</v>
      </c>
      <c r="X1676" s="5" t="str">
        <f t="array" ref="X1676">IFERROR(INDEX(Data!$K$2:$K$1823,MATCH('Ratios - Total'!$C1676,IF(Data!$A$2:$A$1823='Ratios - Total'!$A1676,Data!$C$2:$C$1823,0),0))/INDEX(Data!$G$2:$G$1823,MATCH('Ratios - Total'!$C1676,IF(Data!$A$2:$A$1823='Ratios - Total'!$A1676,Data!$C$2:$C$1823,0),0)),"Missing Data")</f>
        <v>Missing Data</v>
      </c>
    </row>
    <row r="1677" spans="1:24" x14ac:dyDescent="0.25">
      <c r="A1677" s="22" t="s">
        <v>20</v>
      </c>
      <c r="B1677" s="22" t="s">
        <v>21</v>
      </c>
      <c r="C1677" s="22">
        <v>2010</v>
      </c>
      <c r="D1677" s="5">
        <f t="array" ref="D1677">IFERROR(INDEX(Data!$H$2:$H$1823,MATCH('Ratios - Total'!$C1677,IF(Data!$A$2:$A$1823='Ratios - Total'!$A1677,Data!$C$2:$C$1823,0),0))/INDEX(Data!$D$2:$D$1823,MATCH('Ratios - Total'!$C1677,IF(Data!$A$2:$A$1823='Ratios - Total'!$A1677,Data!$C$2:$C$1823,0),0)),"Missing Data")</f>
        <v>3675.3350464780005</v>
      </c>
      <c r="E1677" s="22"/>
      <c r="F1677" s="5">
        <f t="array" ref="F1677">IFERROR(INDEX(Data!$G$2:$G$1823,MATCH('Ratios - Total'!$C1677,IF(Data!$A$2:$A$1823='Ratios - Total'!$A1677,Data!$C$2:$C$1823,0),0))/INDEX(Data!$D$2:$D$1823,MATCH('Ratios - Total'!$C1677,IF(Data!$A$2:$A$1823='Ratios - Total'!$A1677,Data!$C$2:$C$1823,0),0)),"Missing Data")</f>
        <v>0</v>
      </c>
      <c r="G1677" s="5"/>
      <c r="H1677" s="5" t="str">
        <f t="array" ref="H1677">IFERROR(INDEX(Data!$H$2:$H$1823,MATCH('Ratios - Total'!$C1677,IF(Data!$A$2:$A$1823='Ratios - Total'!$A1677,Data!$C$2:$C$1823,0),0))/INDEX(Data!$G$2:$G$1823,MATCH('Ratios - Total'!$C1677,IF(Data!$A$2:$A$1823='Ratios - Total'!$A1677,Data!$C$2:$C$1823,0),0)),"Missing Data")</f>
        <v>Missing Data</v>
      </c>
      <c r="I1677" s="5">
        <f t="array" ref="I1677">IFERROR(INDEX(Data!$G$2:$G$1823,MATCH('Ratios - Total'!$C1677,IF(Data!$A$2:$A$1823='Ratios - Total'!$A1677,Data!$C$2:$C$1823,0),0))/INDEX(Data!$D$2:$D$1823,MATCH('Ratios - Total'!$C1677,IF(Data!$A$2:$A$1823='Ratios - Total'!$A1677,Data!$C$2:$C$1823,0),0)),"Missing Data")</f>
        <v>0</v>
      </c>
      <c r="J1677" s="22"/>
      <c r="K1677" s="5">
        <f t="array" ref="K1677">IFERROR(INDEX(Data!$E$2:$E$1823,MATCH('Ratios - Total'!$C1677,IF(Data!$A$2:$A$1823='Ratios - Total'!$A1677,Data!$C$2:$C$1823,0),0))/INDEX(Data!$D$2:$D$1823,MATCH('Ratios - Total'!$C1677,IF(Data!$A$2:$A$1823='Ratios - Total'!$A1677,Data!$C$2:$C$1823,0),0)),"Missing Data")</f>
        <v>0</v>
      </c>
      <c r="L1677" s="5"/>
      <c r="M1677" s="5" t="str">
        <f t="array" ref="M1677">IFERROR(INDEX(Data!$F$2:$F$1823,MATCH('Ratios - Total'!$C1677,IF(Data!$A$2:$A$1823='Ratios - Total'!$A1677,Data!$C$2:$C$1823,0),0))/INDEX(Data!$E$2:$E$1823,MATCH('Ratios - Total'!$C1677,IF(Data!$A$2:$A$1823='Ratios - Total'!$A1677,Data!$C$2:$C$1823,0),0)),"Missing Data")</f>
        <v>Missing Data</v>
      </c>
      <c r="N1677" s="5"/>
      <c r="O1677" s="5" t="str">
        <f t="array" ref="O1677">IFERROR(INDEX(Data!$G$2:$G$1823,MATCH('Ratios - Total'!$C1677,IF(Data!$A$2:$A$1823='Ratios - Total'!$A1677,Data!$C$2:$C$1823,0),0))/INDEX(Data!$F$2:$F$1823,MATCH('Ratios - Total'!$C1677,IF(Data!$A$2:$A$1823='Ratios - Total'!$A1677,Data!$C$2:$C$1823,0),0)),"Missing Data")</f>
        <v>Missing Data</v>
      </c>
      <c r="P1677" s="5" t="str">
        <f t="array" ref="P1677">IFERROR(INDEX(Data!$H$2:$H$1823,MATCH('Ratios - Total'!$C1677,IF(Data!$A$2:$A$1823='Ratios - Total'!$A1677,Data!$C$2:$C$1823,0),0))/INDEX(Data!$G$2:$G$1823,MATCH('Ratios - Total'!$C1677,IF(Data!$A$2:$A$1823='Ratios - Total'!$A1677,Data!$C$2:$C$1823,0),0)),"Missing Data")</f>
        <v>Missing Data</v>
      </c>
      <c r="Q1677" s="5"/>
      <c r="R1677" s="5" t="str">
        <f t="array" ref="R1677">IFERROR(INDEX(Data!$L$2:$L$1823,MATCH('Ratios - Total'!$C1677,IF(Data!$A$2:$A$1823='Ratios - Total'!$A1677,Data!$C$2:$C$1823,0),0))/INDEX(Data!$G$2:$G$1823,MATCH('Ratios - Total'!$C1677,IF(Data!$A$2:$A$1823='Ratios - Total'!$A1677,Data!$C$2:$C$1823,0),0)),"Missing Data")</f>
        <v>Missing Data</v>
      </c>
      <c r="S1677" s="5"/>
      <c r="T1677" s="5">
        <f t="array" ref="T1677">IFERROR(INDEX(Data!$H$2:$H$1823,MATCH('Ratios - Total'!$C1677,IF(Data!$A$2:$A$1823='Ratios - Total'!$A1677,Data!$C$2:$C$1823,0),0))/INDEX(Data!$L$2:$L$1823,MATCH('Ratios - Total'!$C1677,IF(Data!$A$2:$A$1823='Ratios - Total'!$A1677,Data!$C$2:$C$1823,0),0)),"Missing Data")</f>
        <v>270597.04586932715</v>
      </c>
      <c r="U1677" s="5">
        <f t="array" ref="U1677">IFERROR(INDEX(Data!$K$2:$K$1823,MATCH('Ratios - Total'!$C1677,IF(Data!$A$2:$A$1823='Ratios - Total'!$A1677,Data!$C$2:$C$1823,0),0))/INDEX(Data!$H$2:$H$1823,MATCH('Ratios - Total'!$C1677,IF(Data!$A$2:$A$1823='Ratios - Total'!$A1677,Data!$C$2:$C$1823,0),0)),"Missing Data")</f>
        <v>0.18866483667322961</v>
      </c>
      <c r="V1677" s="5">
        <f t="array" ref="V1677">IFERROR(INDEX(Data!$K$2:$K$1823,MATCH('Ratios - Total'!$C1677,IF(Data!$A$2:$A$1823='Ratios - Total'!$A1677,Data!$C$2:$C$1823,0),0))/INDEX(Data!$L$2:$L$1823,MATCH('Ratios - Total'!$C1677,IF(Data!$A$2:$A$1823='Ratios - Total'!$A1677,Data!$C$2:$C$1823,0),0)),"Missing Data")</f>
        <v>51052.147463195033</v>
      </c>
      <c r="W1677" s="5">
        <f t="shared" si="26"/>
        <v>219544.89840613212</v>
      </c>
      <c r="X1677" s="5" t="str">
        <f t="array" ref="X1677">IFERROR(INDEX(Data!$K$2:$K$1823,MATCH('Ratios - Total'!$C1677,IF(Data!$A$2:$A$1823='Ratios - Total'!$A1677,Data!$C$2:$C$1823,0),0))/INDEX(Data!$G$2:$G$1823,MATCH('Ratios - Total'!$C1677,IF(Data!$A$2:$A$1823='Ratios - Total'!$A1677,Data!$C$2:$C$1823,0),0)),"Missing Data")</f>
        <v>Missing Data</v>
      </c>
    </row>
    <row r="1678" spans="1:24" x14ac:dyDescent="0.25">
      <c r="A1678" s="22" t="s">
        <v>22</v>
      </c>
      <c r="B1678" s="22" t="s">
        <v>23</v>
      </c>
      <c r="C1678" s="22">
        <v>2010</v>
      </c>
      <c r="D1678" s="5">
        <f t="array" ref="D1678">IFERROR(INDEX(Data!$H$2:$H$1823,MATCH('Ratios - Total'!$C1678,IF(Data!$A$2:$A$1823='Ratios - Total'!$A1678,Data!$C$2:$C$1823,0),0))/INDEX(Data!$D$2:$D$1823,MATCH('Ratios - Total'!$C1678,IF(Data!$A$2:$A$1823='Ratios - Total'!$A1678,Data!$C$2:$C$1823,0),0)),"Missing Data")</f>
        <v>1408.2889398491589</v>
      </c>
      <c r="E1678" s="22"/>
      <c r="F1678" s="5">
        <f t="array" ref="F1678">IFERROR(INDEX(Data!$G$2:$G$1823,MATCH('Ratios - Total'!$C1678,IF(Data!$A$2:$A$1823='Ratios - Total'!$A1678,Data!$C$2:$C$1823,0),0))/INDEX(Data!$D$2:$D$1823,MATCH('Ratios - Total'!$C1678,IF(Data!$A$2:$A$1823='Ratios - Total'!$A1678,Data!$C$2:$C$1823,0),0)),"Missing Data")</f>
        <v>0</v>
      </c>
      <c r="G1678" s="5"/>
      <c r="H1678" s="5" t="str">
        <f t="array" ref="H1678">IFERROR(INDEX(Data!$H$2:$H$1823,MATCH('Ratios - Total'!$C1678,IF(Data!$A$2:$A$1823='Ratios - Total'!$A1678,Data!$C$2:$C$1823,0),0))/INDEX(Data!$G$2:$G$1823,MATCH('Ratios - Total'!$C1678,IF(Data!$A$2:$A$1823='Ratios - Total'!$A1678,Data!$C$2:$C$1823,0),0)),"Missing Data")</f>
        <v>Missing Data</v>
      </c>
      <c r="I1678" s="5">
        <f t="array" ref="I1678">IFERROR(INDEX(Data!$G$2:$G$1823,MATCH('Ratios - Total'!$C1678,IF(Data!$A$2:$A$1823='Ratios - Total'!$A1678,Data!$C$2:$C$1823,0),0))/INDEX(Data!$D$2:$D$1823,MATCH('Ratios - Total'!$C1678,IF(Data!$A$2:$A$1823='Ratios - Total'!$A1678,Data!$C$2:$C$1823,0),0)),"Missing Data")</f>
        <v>0</v>
      </c>
      <c r="J1678" s="22"/>
      <c r="K1678" s="5">
        <f t="array" ref="K1678">IFERROR(INDEX(Data!$E$2:$E$1823,MATCH('Ratios - Total'!$C1678,IF(Data!$A$2:$A$1823='Ratios - Total'!$A1678,Data!$C$2:$C$1823,0),0))/INDEX(Data!$D$2:$D$1823,MATCH('Ratios - Total'!$C1678,IF(Data!$A$2:$A$1823='Ratios - Total'!$A1678,Data!$C$2:$C$1823,0),0)),"Missing Data")</f>
        <v>0</v>
      </c>
      <c r="L1678" s="5"/>
      <c r="M1678" s="5" t="str">
        <f t="array" ref="M1678">IFERROR(INDEX(Data!$F$2:$F$1823,MATCH('Ratios - Total'!$C1678,IF(Data!$A$2:$A$1823='Ratios - Total'!$A1678,Data!$C$2:$C$1823,0),0))/INDEX(Data!$E$2:$E$1823,MATCH('Ratios - Total'!$C1678,IF(Data!$A$2:$A$1823='Ratios - Total'!$A1678,Data!$C$2:$C$1823,0),0)),"Missing Data")</f>
        <v>Missing Data</v>
      </c>
      <c r="N1678" s="5"/>
      <c r="O1678" s="5" t="str">
        <f t="array" ref="O1678">IFERROR(INDEX(Data!$G$2:$G$1823,MATCH('Ratios - Total'!$C1678,IF(Data!$A$2:$A$1823='Ratios - Total'!$A1678,Data!$C$2:$C$1823,0),0))/INDEX(Data!$F$2:$F$1823,MATCH('Ratios - Total'!$C1678,IF(Data!$A$2:$A$1823='Ratios - Total'!$A1678,Data!$C$2:$C$1823,0),0)),"Missing Data")</f>
        <v>Missing Data</v>
      </c>
      <c r="P1678" s="5" t="str">
        <f t="array" ref="P1678">IFERROR(INDEX(Data!$H$2:$H$1823,MATCH('Ratios - Total'!$C1678,IF(Data!$A$2:$A$1823='Ratios - Total'!$A1678,Data!$C$2:$C$1823,0),0))/INDEX(Data!$G$2:$G$1823,MATCH('Ratios - Total'!$C1678,IF(Data!$A$2:$A$1823='Ratios - Total'!$A1678,Data!$C$2:$C$1823,0),0)),"Missing Data")</f>
        <v>Missing Data</v>
      </c>
      <c r="Q1678" s="5"/>
      <c r="R1678" s="5" t="str">
        <f t="array" ref="R1678">IFERROR(INDEX(Data!$L$2:$L$1823,MATCH('Ratios - Total'!$C1678,IF(Data!$A$2:$A$1823='Ratios - Total'!$A1678,Data!$C$2:$C$1823,0),0))/INDEX(Data!$G$2:$G$1823,MATCH('Ratios - Total'!$C1678,IF(Data!$A$2:$A$1823='Ratios - Total'!$A1678,Data!$C$2:$C$1823,0),0)),"Missing Data")</f>
        <v>Missing Data</v>
      </c>
      <c r="S1678" s="5"/>
      <c r="T1678" s="5">
        <f t="array" ref="T1678">IFERROR(INDEX(Data!$H$2:$H$1823,MATCH('Ratios - Total'!$C1678,IF(Data!$A$2:$A$1823='Ratios - Total'!$A1678,Data!$C$2:$C$1823,0),0))/INDEX(Data!$L$2:$L$1823,MATCH('Ratios - Total'!$C1678,IF(Data!$A$2:$A$1823='Ratios - Total'!$A1678,Data!$C$2:$C$1823,0),0)),"Missing Data")</f>
        <v>73681.156569778745</v>
      </c>
      <c r="U1678" s="5">
        <f t="array" ref="U1678">IFERROR(INDEX(Data!$K$2:$K$1823,MATCH('Ratios - Total'!$C1678,IF(Data!$A$2:$A$1823='Ratios - Total'!$A1678,Data!$C$2:$C$1823,0),0))/INDEX(Data!$H$2:$H$1823,MATCH('Ratios - Total'!$C1678,IF(Data!$A$2:$A$1823='Ratios - Total'!$A1678,Data!$C$2:$C$1823,0),0)),"Missing Data")</f>
        <v>0.42404850895122609</v>
      </c>
      <c r="V1678" s="5">
        <f t="array" ref="V1678">IFERROR(INDEX(Data!$K$2:$K$1823,MATCH('Ratios - Total'!$C1678,IF(Data!$A$2:$A$1823='Ratios - Total'!$A1678,Data!$C$2:$C$1823,0),0))/INDEX(Data!$L$2:$L$1823,MATCH('Ratios - Total'!$C1678,IF(Data!$A$2:$A$1823='Ratios - Total'!$A1678,Data!$C$2:$C$1823,0),0)),"Missing Data")</f>
        <v>31244.384581216513</v>
      </c>
      <c r="W1678" s="5">
        <f t="shared" si="26"/>
        <v>42436.771988562235</v>
      </c>
      <c r="X1678" s="5" t="str">
        <f t="array" ref="X1678">IFERROR(INDEX(Data!$K$2:$K$1823,MATCH('Ratios - Total'!$C1678,IF(Data!$A$2:$A$1823='Ratios - Total'!$A1678,Data!$C$2:$C$1823,0),0))/INDEX(Data!$G$2:$G$1823,MATCH('Ratios - Total'!$C1678,IF(Data!$A$2:$A$1823='Ratios - Total'!$A1678,Data!$C$2:$C$1823,0),0)),"Missing Data")</f>
        <v>Missing Data</v>
      </c>
    </row>
    <row r="1679" spans="1:24" x14ac:dyDescent="0.25">
      <c r="A1679" s="22" t="s">
        <v>24</v>
      </c>
      <c r="B1679" s="22" t="s">
        <v>25</v>
      </c>
      <c r="C1679" s="22">
        <v>2010</v>
      </c>
      <c r="D1679" s="5">
        <f t="array" ref="D1679">IFERROR(INDEX(Data!$H$2:$H$1823,MATCH('Ratios - Total'!$C1679,IF(Data!$A$2:$A$1823='Ratios - Total'!$A1679,Data!$C$2:$C$1823,0),0))/INDEX(Data!$D$2:$D$1823,MATCH('Ratios - Total'!$C1679,IF(Data!$A$2:$A$1823='Ratios - Total'!$A1679,Data!$C$2:$C$1823,0),0)),"Missing Data")</f>
        <v>1802.2076899508795</v>
      </c>
      <c r="E1679" s="22"/>
      <c r="F1679" s="5">
        <f t="array" ref="F1679">IFERROR(INDEX(Data!$G$2:$G$1823,MATCH('Ratios - Total'!$C1679,IF(Data!$A$2:$A$1823='Ratios - Total'!$A1679,Data!$C$2:$C$1823,0),0))/INDEX(Data!$D$2:$D$1823,MATCH('Ratios - Total'!$C1679,IF(Data!$A$2:$A$1823='Ratios - Total'!$A1679,Data!$C$2:$C$1823,0),0)),"Missing Data")</f>
        <v>0</v>
      </c>
      <c r="G1679" s="5"/>
      <c r="H1679" s="5" t="str">
        <f t="array" ref="H1679">IFERROR(INDEX(Data!$H$2:$H$1823,MATCH('Ratios - Total'!$C1679,IF(Data!$A$2:$A$1823='Ratios - Total'!$A1679,Data!$C$2:$C$1823,0),0))/INDEX(Data!$G$2:$G$1823,MATCH('Ratios - Total'!$C1679,IF(Data!$A$2:$A$1823='Ratios - Total'!$A1679,Data!$C$2:$C$1823,0),0)),"Missing Data")</f>
        <v>Missing Data</v>
      </c>
      <c r="I1679" s="5">
        <f t="array" ref="I1679">IFERROR(INDEX(Data!$G$2:$G$1823,MATCH('Ratios - Total'!$C1679,IF(Data!$A$2:$A$1823='Ratios - Total'!$A1679,Data!$C$2:$C$1823,0),0))/INDEX(Data!$D$2:$D$1823,MATCH('Ratios - Total'!$C1679,IF(Data!$A$2:$A$1823='Ratios - Total'!$A1679,Data!$C$2:$C$1823,0),0)),"Missing Data")</f>
        <v>0</v>
      </c>
      <c r="J1679" s="22"/>
      <c r="K1679" s="5">
        <f t="array" ref="K1679">IFERROR(INDEX(Data!$E$2:$E$1823,MATCH('Ratios - Total'!$C1679,IF(Data!$A$2:$A$1823='Ratios - Total'!$A1679,Data!$C$2:$C$1823,0),0))/INDEX(Data!$D$2:$D$1823,MATCH('Ratios - Total'!$C1679,IF(Data!$A$2:$A$1823='Ratios - Total'!$A1679,Data!$C$2:$C$1823,0),0)),"Missing Data")</f>
        <v>0</v>
      </c>
      <c r="L1679" s="5"/>
      <c r="M1679" s="5" t="str">
        <f t="array" ref="M1679">IFERROR(INDEX(Data!$F$2:$F$1823,MATCH('Ratios - Total'!$C1679,IF(Data!$A$2:$A$1823='Ratios - Total'!$A1679,Data!$C$2:$C$1823,0),0))/INDEX(Data!$E$2:$E$1823,MATCH('Ratios - Total'!$C1679,IF(Data!$A$2:$A$1823='Ratios - Total'!$A1679,Data!$C$2:$C$1823,0),0)),"Missing Data")</f>
        <v>Missing Data</v>
      </c>
      <c r="N1679" s="5"/>
      <c r="O1679" s="5" t="str">
        <f t="array" ref="O1679">IFERROR(INDEX(Data!$G$2:$G$1823,MATCH('Ratios - Total'!$C1679,IF(Data!$A$2:$A$1823='Ratios - Total'!$A1679,Data!$C$2:$C$1823,0),0))/INDEX(Data!$F$2:$F$1823,MATCH('Ratios - Total'!$C1679,IF(Data!$A$2:$A$1823='Ratios - Total'!$A1679,Data!$C$2:$C$1823,0),0)),"Missing Data")</f>
        <v>Missing Data</v>
      </c>
      <c r="P1679" s="5" t="str">
        <f t="array" ref="P1679">IFERROR(INDEX(Data!$H$2:$H$1823,MATCH('Ratios - Total'!$C1679,IF(Data!$A$2:$A$1823='Ratios - Total'!$A1679,Data!$C$2:$C$1823,0),0))/INDEX(Data!$G$2:$G$1823,MATCH('Ratios - Total'!$C1679,IF(Data!$A$2:$A$1823='Ratios - Total'!$A1679,Data!$C$2:$C$1823,0),0)),"Missing Data")</f>
        <v>Missing Data</v>
      </c>
      <c r="Q1679" s="5"/>
      <c r="R1679" s="5" t="str">
        <f t="array" ref="R1679">IFERROR(INDEX(Data!$L$2:$L$1823,MATCH('Ratios - Total'!$C1679,IF(Data!$A$2:$A$1823='Ratios - Total'!$A1679,Data!$C$2:$C$1823,0),0))/INDEX(Data!$G$2:$G$1823,MATCH('Ratios - Total'!$C1679,IF(Data!$A$2:$A$1823='Ratios - Total'!$A1679,Data!$C$2:$C$1823,0),0)),"Missing Data")</f>
        <v>Missing Data</v>
      </c>
      <c r="S1679" s="5"/>
      <c r="T1679" s="5">
        <f t="array" ref="T1679">IFERROR(INDEX(Data!$H$2:$H$1823,MATCH('Ratios - Total'!$C1679,IF(Data!$A$2:$A$1823='Ratios - Total'!$A1679,Data!$C$2:$C$1823,0),0))/INDEX(Data!$L$2:$L$1823,MATCH('Ratios - Total'!$C1679,IF(Data!$A$2:$A$1823='Ratios - Total'!$A1679,Data!$C$2:$C$1823,0),0)),"Missing Data")</f>
        <v>71826.888948156658</v>
      </c>
      <c r="U1679" s="5">
        <f t="array" ref="U1679">IFERROR(INDEX(Data!$K$2:$K$1823,MATCH('Ratios - Total'!$C1679,IF(Data!$A$2:$A$1823='Ratios - Total'!$A1679,Data!$C$2:$C$1823,0),0))/INDEX(Data!$H$2:$H$1823,MATCH('Ratios - Total'!$C1679,IF(Data!$A$2:$A$1823='Ratios - Total'!$A1679,Data!$C$2:$C$1823,0),0)),"Missing Data")</f>
        <v>0.47023549779200918</v>
      </c>
      <c r="V1679" s="5">
        <f t="array" ref="V1679">IFERROR(INDEX(Data!$K$2:$K$1823,MATCH('Ratios - Total'!$C1679,IF(Data!$A$2:$A$1823='Ratios - Total'!$A1679,Data!$C$2:$C$1823,0),0))/INDEX(Data!$L$2:$L$1823,MATCH('Ratios - Total'!$C1679,IF(Data!$A$2:$A$1823='Ratios - Total'!$A1679,Data!$C$2:$C$1823,0),0)),"Missing Data")</f>
        <v>33775.552879387811</v>
      </c>
      <c r="W1679" s="5">
        <f t="shared" si="26"/>
        <v>38051.336068768847</v>
      </c>
      <c r="X1679" s="5" t="str">
        <f t="array" ref="X1679">IFERROR(INDEX(Data!$K$2:$K$1823,MATCH('Ratios - Total'!$C1679,IF(Data!$A$2:$A$1823='Ratios - Total'!$A1679,Data!$C$2:$C$1823,0),0))/INDEX(Data!$G$2:$G$1823,MATCH('Ratios - Total'!$C1679,IF(Data!$A$2:$A$1823='Ratios - Total'!$A1679,Data!$C$2:$C$1823,0),0)),"Missing Data")</f>
        <v>Missing Data</v>
      </c>
    </row>
    <row r="1680" spans="1:24" x14ac:dyDescent="0.25">
      <c r="A1680" s="22" t="s">
        <v>26</v>
      </c>
      <c r="B1680" s="22" t="s">
        <v>27</v>
      </c>
      <c r="C1680" s="22">
        <v>2010</v>
      </c>
      <c r="D1680" s="5">
        <f t="array" ref="D1680">IFERROR(INDEX(Data!$H$2:$H$1823,MATCH('Ratios - Total'!$C1680,IF(Data!$A$2:$A$1823='Ratios - Total'!$A1680,Data!$C$2:$C$1823,0),0))/INDEX(Data!$D$2:$D$1823,MATCH('Ratios - Total'!$C1680,IF(Data!$A$2:$A$1823='Ratios - Total'!$A1680,Data!$C$2:$C$1823,0),0)),"Missing Data")</f>
        <v>1536.0155807853603</v>
      </c>
      <c r="E1680" s="22"/>
      <c r="F1680" s="5">
        <f t="array" ref="F1680">IFERROR(INDEX(Data!$G$2:$G$1823,MATCH('Ratios - Total'!$C1680,IF(Data!$A$2:$A$1823='Ratios - Total'!$A1680,Data!$C$2:$C$1823,0),0))/INDEX(Data!$D$2:$D$1823,MATCH('Ratios - Total'!$C1680,IF(Data!$A$2:$A$1823='Ratios - Total'!$A1680,Data!$C$2:$C$1823,0),0)),"Missing Data")</f>
        <v>0</v>
      </c>
      <c r="G1680" s="5"/>
      <c r="H1680" s="5" t="str">
        <f t="array" ref="H1680">IFERROR(INDEX(Data!$H$2:$H$1823,MATCH('Ratios - Total'!$C1680,IF(Data!$A$2:$A$1823='Ratios - Total'!$A1680,Data!$C$2:$C$1823,0),0))/INDEX(Data!$G$2:$G$1823,MATCH('Ratios - Total'!$C1680,IF(Data!$A$2:$A$1823='Ratios - Total'!$A1680,Data!$C$2:$C$1823,0),0)),"Missing Data")</f>
        <v>Missing Data</v>
      </c>
      <c r="I1680" s="5">
        <f t="array" ref="I1680">IFERROR(INDEX(Data!$G$2:$G$1823,MATCH('Ratios - Total'!$C1680,IF(Data!$A$2:$A$1823='Ratios - Total'!$A1680,Data!$C$2:$C$1823,0),0))/INDEX(Data!$D$2:$D$1823,MATCH('Ratios - Total'!$C1680,IF(Data!$A$2:$A$1823='Ratios - Total'!$A1680,Data!$C$2:$C$1823,0),0)),"Missing Data")</f>
        <v>0</v>
      </c>
      <c r="J1680" s="22"/>
      <c r="K1680" s="5">
        <f t="array" ref="K1680">IFERROR(INDEX(Data!$E$2:$E$1823,MATCH('Ratios - Total'!$C1680,IF(Data!$A$2:$A$1823='Ratios - Total'!$A1680,Data!$C$2:$C$1823,0),0))/INDEX(Data!$D$2:$D$1823,MATCH('Ratios - Total'!$C1680,IF(Data!$A$2:$A$1823='Ratios - Total'!$A1680,Data!$C$2:$C$1823,0),0)),"Missing Data")</f>
        <v>0</v>
      </c>
      <c r="L1680" s="5"/>
      <c r="M1680" s="5" t="str">
        <f t="array" ref="M1680">IFERROR(INDEX(Data!$F$2:$F$1823,MATCH('Ratios - Total'!$C1680,IF(Data!$A$2:$A$1823='Ratios - Total'!$A1680,Data!$C$2:$C$1823,0),0))/INDEX(Data!$E$2:$E$1823,MATCH('Ratios - Total'!$C1680,IF(Data!$A$2:$A$1823='Ratios - Total'!$A1680,Data!$C$2:$C$1823,0),0)),"Missing Data")</f>
        <v>Missing Data</v>
      </c>
      <c r="N1680" s="5"/>
      <c r="O1680" s="5" t="str">
        <f t="array" ref="O1680">IFERROR(INDEX(Data!$G$2:$G$1823,MATCH('Ratios - Total'!$C1680,IF(Data!$A$2:$A$1823='Ratios - Total'!$A1680,Data!$C$2:$C$1823,0),0))/INDEX(Data!$F$2:$F$1823,MATCH('Ratios - Total'!$C1680,IF(Data!$A$2:$A$1823='Ratios - Total'!$A1680,Data!$C$2:$C$1823,0),0)),"Missing Data")</f>
        <v>Missing Data</v>
      </c>
      <c r="P1680" s="5" t="str">
        <f t="array" ref="P1680">IFERROR(INDEX(Data!$H$2:$H$1823,MATCH('Ratios - Total'!$C1680,IF(Data!$A$2:$A$1823='Ratios - Total'!$A1680,Data!$C$2:$C$1823,0),0))/INDEX(Data!$G$2:$G$1823,MATCH('Ratios - Total'!$C1680,IF(Data!$A$2:$A$1823='Ratios - Total'!$A1680,Data!$C$2:$C$1823,0),0)),"Missing Data")</f>
        <v>Missing Data</v>
      </c>
      <c r="Q1680" s="5"/>
      <c r="R1680" s="5" t="str">
        <f t="array" ref="R1680">IFERROR(INDEX(Data!$L$2:$L$1823,MATCH('Ratios - Total'!$C1680,IF(Data!$A$2:$A$1823='Ratios - Total'!$A1680,Data!$C$2:$C$1823,0),0))/INDEX(Data!$G$2:$G$1823,MATCH('Ratios - Total'!$C1680,IF(Data!$A$2:$A$1823='Ratios - Total'!$A1680,Data!$C$2:$C$1823,0),0)),"Missing Data")</f>
        <v>Missing Data</v>
      </c>
      <c r="S1680" s="5"/>
      <c r="T1680" s="5">
        <f t="array" ref="T1680">IFERROR(INDEX(Data!$H$2:$H$1823,MATCH('Ratios - Total'!$C1680,IF(Data!$A$2:$A$1823='Ratios - Total'!$A1680,Data!$C$2:$C$1823,0),0))/INDEX(Data!$L$2:$L$1823,MATCH('Ratios - Total'!$C1680,IF(Data!$A$2:$A$1823='Ratios - Total'!$A1680,Data!$C$2:$C$1823,0),0)),"Missing Data")</f>
        <v>76452.135625387789</v>
      </c>
      <c r="U1680" s="5">
        <f t="array" ref="U1680">IFERROR(INDEX(Data!$K$2:$K$1823,MATCH('Ratios - Total'!$C1680,IF(Data!$A$2:$A$1823='Ratios - Total'!$A1680,Data!$C$2:$C$1823,0),0))/INDEX(Data!$H$2:$H$1823,MATCH('Ratios - Total'!$C1680,IF(Data!$A$2:$A$1823='Ratios - Total'!$A1680,Data!$C$2:$C$1823,0),0)),"Missing Data")</f>
        <v>0.45073139942540569</v>
      </c>
      <c r="V1680" s="5">
        <f t="array" ref="V1680">IFERROR(INDEX(Data!$K$2:$K$1823,MATCH('Ratios - Total'!$C1680,IF(Data!$A$2:$A$1823='Ratios - Total'!$A1680,Data!$C$2:$C$1823,0),0))/INDEX(Data!$L$2:$L$1823,MATCH('Ratios - Total'!$C1680,IF(Data!$A$2:$A$1823='Ratios - Total'!$A1680,Data!$C$2:$C$1823,0),0)),"Missing Data")</f>
        <v>34459.378079491951</v>
      </c>
      <c r="W1680" s="5">
        <f t="shared" si="26"/>
        <v>41992.757545895838</v>
      </c>
      <c r="X1680" s="5" t="str">
        <f t="array" ref="X1680">IFERROR(INDEX(Data!$K$2:$K$1823,MATCH('Ratios - Total'!$C1680,IF(Data!$A$2:$A$1823='Ratios - Total'!$A1680,Data!$C$2:$C$1823,0),0))/INDEX(Data!$G$2:$G$1823,MATCH('Ratios - Total'!$C1680,IF(Data!$A$2:$A$1823='Ratios - Total'!$A1680,Data!$C$2:$C$1823,0),0)),"Missing Data")</f>
        <v>Missing Data</v>
      </c>
    </row>
    <row r="1681" spans="1:24" x14ac:dyDescent="0.25">
      <c r="A1681" s="22" t="s">
        <v>28</v>
      </c>
      <c r="B1681" s="22" t="s">
        <v>29</v>
      </c>
      <c r="C1681" s="22">
        <v>2010</v>
      </c>
      <c r="D1681" s="5">
        <f t="array" ref="D1681">IFERROR(INDEX(Data!$H$2:$H$1823,MATCH('Ratios - Total'!$C1681,IF(Data!$A$2:$A$1823='Ratios - Total'!$A1681,Data!$C$2:$C$1823,0),0))/INDEX(Data!$D$2:$D$1823,MATCH('Ratios - Total'!$C1681,IF(Data!$A$2:$A$1823='Ratios - Total'!$A1681,Data!$C$2:$C$1823,0),0)),"Missing Data")</f>
        <v>1293.7713937193055</v>
      </c>
      <c r="E1681" s="22"/>
      <c r="F1681" s="5">
        <f t="array" ref="F1681">IFERROR(INDEX(Data!$G$2:$G$1823,MATCH('Ratios - Total'!$C1681,IF(Data!$A$2:$A$1823='Ratios - Total'!$A1681,Data!$C$2:$C$1823,0),0))/INDEX(Data!$D$2:$D$1823,MATCH('Ratios - Total'!$C1681,IF(Data!$A$2:$A$1823='Ratios - Total'!$A1681,Data!$C$2:$C$1823,0),0)),"Missing Data")</f>
        <v>0</v>
      </c>
      <c r="G1681" s="5"/>
      <c r="H1681" s="5" t="str">
        <f t="array" ref="H1681">IFERROR(INDEX(Data!$H$2:$H$1823,MATCH('Ratios - Total'!$C1681,IF(Data!$A$2:$A$1823='Ratios - Total'!$A1681,Data!$C$2:$C$1823,0),0))/INDEX(Data!$G$2:$G$1823,MATCH('Ratios - Total'!$C1681,IF(Data!$A$2:$A$1823='Ratios - Total'!$A1681,Data!$C$2:$C$1823,0),0)),"Missing Data")</f>
        <v>Missing Data</v>
      </c>
      <c r="I1681" s="5">
        <f t="array" ref="I1681">IFERROR(INDEX(Data!$G$2:$G$1823,MATCH('Ratios - Total'!$C1681,IF(Data!$A$2:$A$1823='Ratios - Total'!$A1681,Data!$C$2:$C$1823,0),0))/INDEX(Data!$D$2:$D$1823,MATCH('Ratios - Total'!$C1681,IF(Data!$A$2:$A$1823='Ratios - Total'!$A1681,Data!$C$2:$C$1823,0),0)),"Missing Data")</f>
        <v>0</v>
      </c>
      <c r="J1681" s="22"/>
      <c r="K1681" s="5">
        <f t="array" ref="K1681">IFERROR(INDEX(Data!$E$2:$E$1823,MATCH('Ratios - Total'!$C1681,IF(Data!$A$2:$A$1823='Ratios - Total'!$A1681,Data!$C$2:$C$1823,0),0))/INDEX(Data!$D$2:$D$1823,MATCH('Ratios - Total'!$C1681,IF(Data!$A$2:$A$1823='Ratios - Total'!$A1681,Data!$C$2:$C$1823,0),0)),"Missing Data")</f>
        <v>0</v>
      </c>
      <c r="L1681" s="5"/>
      <c r="M1681" s="5" t="str">
        <f t="array" ref="M1681">IFERROR(INDEX(Data!$F$2:$F$1823,MATCH('Ratios - Total'!$C1681,IF(Data!$A$2:$A$1823='Ratios - Total'!$A1681,Data!$C$2:$C$1823,0),0))/INDEX(Data!$E$2:$E$1823,MATCH('Ratios - Total'!$C1681,IF(Data!$A$2:$A$1823='Ratios - Total'!$A1681,Data!$C$2:$C$1823,0),0)),"Missing Data")</f>
        <v>Missing Data</v>
      </c>
      <c r="N1681" s="5"/>
      <c r="O1681" s="5" t="str">
        <f t="array" ref="O1681">IFERROR(INDEX(Data!$G$2:$G$1823,MATCH('Ratios - Total'!$C1681,IF(Data!$A$2:$A$1823='Ratios - Total'!$A1681,Data!$C$2:$C$1823,0),0))/INDEX(Data!$F$2:$F$1823,MATCH('Ratios - Total'!$C1681,IF(Data!$A$2:$A$1823='Ratios - Total'!$A1681,Data!$C$2:$C$1823,0),0)),"Missing Data")</f>
        <v>Missing Data</v>
      </c>
      <c r="P1681" s="5" t="str">
        <f t="array" ref="P1681">IFERROR(INDEX(Data!$H$2:$H$1823,MATCH('Ratios - Total'!$C1681,IF(Data!$A$2:$A$1823='Ratios - Total'!$A1681,Data!$C$2:$C$1823,0),0))/INDEX(Data!$G$2:$G$1823,MATCH('Ratios - Total'!$C1681,IF(Data!$A$2:$A$1823='Ratios - Total'!$A1681,Data!$C$2:$C$1823,0),0)),"Missing Data")</f>
        <v>Missing Data</v>
      </c>
      <c r="Q1681" s="5"/>
      <c r="R1681" s="5" t="str">
        <f t="array" ref="R1681">IFERROR(INDEX(Data!$L$2:$L$1823,MATCH('Ratios - Total'!$C1681,IF(Data!$A$2:$A$1823='Ratios - Total'!$A1681,Data!$C$2:$C$1823,0),0))/INDEX(Data!$G$2:$G$1823,MATCH('Ratios - Total'!$C1681,IF(Data!$A$2:$A$1823='Ratios - Total'!$A1681,Data!$C$2:$C$1823,0),0)),"Missing Data")</f>
        <v>Missing Data</v>
      </c>
      <c r="S1681" s="5"/>
      <c r="T1681" s="5">
        <f t="array" ref="T1681">IFERROR(INDEX(Data!$H$2:$H$1823,MATCH('Ratios - Total'!$C1681,IF(Data!$A$2:$A$1823='Ratios - Total'!$A1681,Data!$C$2:$C$1823,0),0))/INDEX(Data!$L$2:$L$1823,MATCH('Ratios - Total'!$C1681,IF(Data!$A$2:$A$1823='Ratios - Total'!$A1681,Data!$C$2:$C$1823,0),0)),"Missing Data")</f>
        <v>64390.051204055766</v>
      </c>
      <c r="U1681" s="5">
        <f t="array" ref="U1681">IFERROR(INDEX(Data!$K$2:$K$1823,MATCH('Ratios - Total'!$C1681,IF(Data!$A$2:$A$1823='Ratios - Total'!$A1681,Data!$C$2:$C$1823,0),0))/INDEX(Data!$H$2:$H$1823,MATCH('Ratios - Total'!$C1681,IF(Data!$A$2:$A$1823='Ratios - Total'!$A1681,Data!$C$2:$C$1823,0),0)),"Missing Data")</f>
        <v>0.45662099387056276</v>
      </c>
      <c r="V1681" s="5">
        <f t="array" ref="V1681">IFERROR(INDEX(Data!$K$2:$K$1823,MATCH('Ratios - Total'!$C1681,IF(Data!$A$2:$A$1823='Ratios - Total'!$A1681,Data!$C$2:$C$1823,0),0))/INDEX(Data!$L$2:$L$1823,MATCH('Ratios - Total'!$C1681,IF(Data!$A$2:$A$1823='Ratios - Total'!$A1681,Data!$C$2:$C$1823,0),0)),"Missing Data")</f>
        <v>29401.849176172371</v>
      </c>
      <c r="W1681" s="5">
        <f t="shared" si="26"/>
        <v>34988.202027883395</v>
      </c>
      <c r="X1681" s="5" t="str">
        <f t="array" ref="X1681">IFERROR(INDEX(Data!$K$2:$K$1823,MATCH('Ratios - Total'!$C1681,IF(Data!$A$2:$A$1823='Ratios - Total'!$A1681,Data!$C$2:$C$1823,0),0))/INDEX(Data!$G$2:$G$1823,MATCH('Ratios - Total'!$C1681,IF(Data!$A$2:$A$1823='Ratios - Total'!$A1681,Data!$C$2:$C$1823,0),0)),"Missing Data")</f>
        <v>Missing Data</v>
      </c>
    </row>
    <row r="1682" spans="1:24" x14ac:dyDescent="0.25">
      <c r="A1682" s="22" t="s">
        <v>30</v>
      </c>
      <c r="B1682" s="22" t="s">
        <v>31</v>
      </c>
      <c r="C1682" s="22">
        <v>2010</v>
      </c>
      <c r="D1682" s="5">
        <f t="array" ref="D1682">IFERROR(INDEX(Data!$H$2:$H$1823,MATCH('Ratios - Total'!$C1682,IF(Data!$A$2:$A$1823='Ratios - Total'!$A1682,Data!$C$2:$C$1823,0),0))/INDEX(Data!$D$2:$D$1823,MATCH('Ratios - Total'!$C1682,IF(Data!$A$2:$A$1823='Ratios - Total'!$A1682,Data!$C$2:$C$1823,0),0)),"Missing Data")</f>
        <v>1908.0957870105169</v>
      </c>
      <c r="E1682" s="22"/>
      <c r="F1682" s="5">
        <f t="array" ref="F1682">IFERROR(INDEX(Data!$G$2:$G$1823,MATCH('Ratios - Total'!$C1682,IF(Data!$A$2:$A$1823='Ratios - Total'!$A1682,Data!$C$2:$C$1823,0),0))/INDEX(Data!$D$2:$D$1823,MATCH('Ratios - Total'!$C1682,IF(Data!$A$2:$A$1823='Ratios - Total'!$A1682,Data!$C$2:$C$1823,0),0)),"Missing Data")</f>
        <v>0</v>
      </c>
      <c r="G1682" s="5"/>
      <c r="H1682" s="5" t="str">
        <f t="array" ref="H1682">IFERROR(INDEX(Data!$H$2:$H$1823,MATCH('Ratios - Total'!$C1682,IF(Data!$A$2:$A$1823='Ratios - Total'!$A1682,Data!$C$2:$C$1823,0),0))/INDEX(Data!$G$2:$G$1823,MATCH('Ratios - Total'!$C1682,IF(Data!$A$2:$A$1823='Ratios - Total'!$A1682,Data!$C$2:$C$1823,0),0)),"Missing Data")</f>
        <v>Missing Data</v>
      </c>
      <c r="I1682" s="5">
        <f t="array" ref="I1682">IFERROR(INDEX(Data!$G$2:$G$1823,MATCH('Ratios - Total'!$C1682,IF(Data!$A$2:$A$1823='Ratios - Total'!$A1682,Data!$C$2:$C$1823,0),0))/INDEX(Data!$D$2:$D$1823,MATCH('Ratios - Total'!$C1682,IF(Data!$A$2:$A$1823='Ratios - Total'!$A1682,Data!$C$2:$C$1823,0),0)),"Missing Data")</f>
        <v>0</v>
      </c>
      <c r="J1682" s="22"/>
      <c r="K1682" s="5">
        <f t="array" ref="K1682">IFERROR(INDEX(Data!$E$2:$E$1823,MATCH('Ratios - Total'!$C1682,IF(Data!$A$2:$A$1823='Ratios - Total'!$A1682,Data!$C$2:$C$1823,0),0))/INDEX(Data!$D$2:$D$1823,MATCH('Ratios - Total'!$C1682,IF(Data!$A$2:$A$1823='Ratios - Total'!$A1682,Data!$C$2:$C$1823,0),0)),"Missing Data")</f>
        <v>0</v>
      </c>
      <c r="L1682" s="5"/>
      <c r="M1682" s="5" t="str">
        <f t="array" ref="M1682">IFERROR(INDEX(Data!$F$2:$F$1823,MATCH('Ratios - Total'!$C1682,IF(Data!$A$2:$A$1823='Ratios - Total'!$A1682,Data!$C$2:$C$1823,0),0))/INDEX(Data!$E$2:$E$1823,MATCH('Ratios - Total'!$C1682,IF(Data!$A$2:$A$1823='Ratios - Total'!$A1682,Data!$C$2:$C$1823,0),0)),"Missing Data")</f>
        <v>Missing Data</v>
      </c>
      <c r="N1682" s="5"/>
      <c r="O1682" s="5" t="str">
        <f t="array" ref="O1682">IFERROR(INDEX(Data!$G$2:$G$1823,MATCH('Ratios - Total'!$C1682,IF(Data!$A$2:$A$1823='Ratios - Total'!$A1682,Data!$C$2:$C$1823,0),0))/INDEX(Data!$F$2:$F$1823,MATCH('Ratios - Total'!$C1682,IF(Data!$A$2:$A$1823='Ratios - Total'!$A1682,Data!$C$2:$C$1823,0),0)),"Missing Data")</f>
        <v>Missing Data</v>
      </c>
      <c r="P1682" s="5" t="str">
        <f t="array" ref="P1682">IFERROR(INDEX(Data!$H$2:$H$1823,MATCH('Ratios - Total'!$C1682,IF(Data!$A$2:$A$1823='Ratios - Total'!$A1682,Data!$C$2:$C$1823,0),0))/INDEX(Data!$G$2:$G$1823,MATCH('Ratios - Total'!$C1682,IF(Data!$A$2:$A$1823='Ratios - Total'!$A1682,Data!$C$2:$C$1823,0),0)),"Missing Data")</f>
        <v>Missing Data</v>
      </c>
      <c r="Q1682" s="5"/>
      <c r="R1682" s="5" t="str">
        <f t="array" ref="R1682">IFERROR(INDEX(Data!$L$2:$L$1823,MATCH('Ratios - Total'!$C1682,IF(Data!$A$2:$A$1823='Ratios - Total'!$A1682,Data!$C$2:$C$1823,0),0))/INDEX(Data!$G$2:$G$1823,MATCH('Ratios - Total'!$C1682,IF(Data!$A$2:$A$1823='Ratios - Total'!$A1682,Data!$C$2:$C$1823,0),0)),"Missing Data")</f>
        <v>Missing Data</v>
      </c>
      <c r="S1682" s="5"/>
      <c r="T1682" s="5">
        <f t="array" ref="T1682">IFERROR(INDEX(Data!$H$2:$H$1823,MATCH('Ratios - Total'!$C1682,IF(Data!$A$2:$A$1823='Ratios - Total'!$A1682,Data!$C$2:$C$1823,0),0))/INDEX(Data!$L$2:$L$1823,MATCH('Ratios - Total'!$C1682,IF(Data!$A$2:$A$1823='Ratios - Total'!$A1682,Data!$C$2:$C$1823,0),0)),"Missing Data")</f>
        <v>88514.713461448133</v>
      </c>
      <c r="U1682" s="5">
        <f t="array" ref="U1682">IFERROR(INDEX(Data!$K$2:$K$1823,MATCH('Ratios - Total'!$C1682,IF(Data!$A$2:$A$1823='Ratios - Total'!$A1682,Data!$C$2:$C$1823,0),0))/INDEX(Data!$H$2:$H$1823,MATCH('Ratios - Total'!$C1682,IF(Data!$A$2:$A$1823='Ratios - Total'!$A1682,Data!$C$2:$C$1823,0),0)),"Missing Data")</f>
        <v>0.48999625587728468</v>
      </c>
      <c r="V1682" s="5">
        <f t="array" ref="V1682">IFERROR(INDEX(Data!$K$2:$K$1823,MATCH('Ratios - Total'!$C1682,IF(Data!$A$2:$A$1823='Ratios - Total'!$A1682,Data!$C$2:$C$1823,0),0))/INDEX(Data!$L$2:$L$1823,MATCH('Ratios - Total'!$C1682,IF(Data!$A$2:$A$1823='Ratios - Total'!$A1682,Data!$C$2:$C$1823,0),0)),"Missing Data")</f>
        <v>43371.878186160277</v>
      </c>
      <c r="W1682" s="5">
        <f t="shared" si="26"/>
        <v>45142.835275287856</v>
      </c>
      <c r="X1682" s="5" t="str">
        <f t="array" ref="X1682">IFERROR(INDEX(Data!$K$2:$K$1823,MATCH('Ratios - Total'!$C1682,IF(Data!$A$2:$A$1823='Ratios - Total'!$A1682,Data!$C$2:$C$1823,0),0))/INDEX(Data!$G$2:$G$1823,MATCH('Ratios - Total'!$C1682,IF(Data!$A$2:$A$1823='Ratios - Total'!$A1682,Data!$C$2:$C$1823,0),0)),"Missing Data")</f>
        <v>Missing Data</v>
      </c>
    </row>
    <row r="1683" spans="1:24" x14ac:dyDescent="0.25">
      <c r="A1683" s="22" t="s">
        <v>32</v>
      </c>
      <c r="B1683" s="22" t="s">
        <v>33</v>
      </c>
      <c r="C1683" s="22">
        <v>2010</v>
      </c>
      <c r="D1683" s="5">
        <f t="array" ref="D1683">IFERROR(INDEX(Data!$H$2:$H$1823,MATCH('Ratios - Total'!$C1683,IF(Data!$A$2:$A$1823='Ratios - Total'!$A1683,Data!$C$2:$C$1823,0),0))/INDEX(Data!$D$2:$D$1823,MATCH('Ratios - Total'!$C1683,IF(Data!$A$2:$A$1823='Ratios - Total'!$A1683,Data!$C$2:$C$1823,0),0)),"Missing Data")</f>
        <v>1558.5195223703056</v>
      </c>
      <c r="E1683" s="22"/>
      <c r="F1683" s="5">
        <f t="array" ref="F1683">IFERROR(INDEX(Data!$G$2:$G$1823,MATCH('Ratios - Total'!$C1683,IF(Data!$A$2:$A$1823='Ratios - Total'!$A1683,Data!$C$2:$C$1823,0),0))/INDEX(Data!$D$2:$D$1823,MATCH('Ratios - Total'!$C1683,IF(Data!$A$2:$A$1823='Ratios - Total'!$A1683,Data!$C$2:$C$1823,0),0)),"Missing Data")</f>
        <v>0</v>
      </c>
      <c r="G1683" s="5"/>
      <c r="H1683" s="5" t="str">
        <f t="array" ref="H1683">IFERROR(INDEX(Data!$H$2:$H$1823,MATCH('Ratios - Total'!$C1683,IF(Data!$A$2:$A$1823='Ratios - Total'!$A1683,Data!$C$2:$C$1823,0),0))/INDEX(Data!$G$2:$G$1823,MATCH('Ratios - Total'!$C1683,IF(Data!$A$2:$A$1823='Ratios - Total'!$A1683,Data!$C$2:$C$1823,0),0)),"Missing Data")</f>
        <v>Missing Data</v>
      </c>
      <c r="I1683" s="5">
        <f t="array" ref="I1683">IFERROR(INDEX(Data!$G$2:$G$1823,MATCH('Ratios - Total'!$C1683,IF(Data!$A$2:$A$1823='Ratios - Total'!$A1683,Data!$C$2:$C$1823,0),0))/INDEX(Data!$D$2:$D$1823,MATCH('Ratios - Total'!$C1683,IF(Data!$A$2:$A$1823='Ratios - Total'!$A1683,Data!$C$2:$C$1823,0),0)),"Missing Data")</f>
        <v>0</v>
      </c>
      <c r="J1683" s="22"/>
      <c r="K1683" s="5">
        <f t="array" ref="K1683">IFERROR(INDEX(Data!$E$2:$E$1823,MATCH('Ratios - Total'!$C1683,IF(Data!$A$2:$A$1823='Ratios - Total'!$A1683,Data!$C$2:$C$1823,0),0))/INDEX(Data!$D$2:$D$1823,MATCH('Ratios - Total'!$C1683,IF(Data!$A$2:$A$1823='Ratios - Total'!$A1683,Data!$C$2:$C$1823,0),0)),"Missing Data")</f>
        <v>0</v>
      </c>
      <c r="L1683" s="5"/>
      <c r="M1683" s="5" t="str">
        <f t="array" ref="M1683">IFERROR(INDEX(Data!$F$2:$F$1823,MATCH('Ratios - Total'!$C1683,IF(Data!$A$2:$A$1823='Ratios - Total'!$A1683,Data!$C$2:$C$1823,0),0))/INDEX(Data!$E$2:$E$1823,MATCH('Ratios - Total'!$C1683,IF(Data!$A$2:$A$1823='Ratios - Total'!$A1683,Data!$C$2:$C$1823,0),0)),"Missing Data")</f>
        <v>Missing Data</v>
      </c>
      <c r="N1683" s="5"/>
      <c r="O1683" s="5" t="str">
        <f t="array" ref="O1683">IFERROR(INDEX(Data!$G$2:$G$1823,MATCH('Ratios - Total'!$C1683,IF(Data!$A$2:$A$1823='Ratios - Total'!$A1683,Data!$C$2:$C$1823,0),0))/INDEX(Data!$F$2:$F$1823,MATCH('Ratios - Total'!$C1683,IF(Data!$A$2:$A$1823='Ratios - Total'!$A1683,Data!$C$2:$C$1823,0),0)),"Missing Data")</f>
        <v>Missing Data</v>
      </c>
      <c r="P1683" s="5" t="str">
        <f t="array" ref="P1683">IFERROR(INDEX(Data!$H$2:$H$1823,MATCH('Ratios - Total'!$C1683,IF(Data!$A$2:$A$1823='Ratios - Total'!$A1683,Data!$C$2:$C$1823,0),0))/INDEX(Data!$G$2:$G$1823,MATCH('Ratios - Total'!$C1683,IF(Data!$A$2:$A$1823='Ratios - Total'!$A1683,Data!$C$2:$C$1823,0),0)),"Missing Data")</f>
        <v>Missing Data</v>
      </c>
      <c r="Q1683" s="5"/>
      <c r="R1683" s="5" t="str">
        <f t="array" ref="R1683">IFERROR(INDEX(Data!$L$2:$L$1823,MATCH('Ratios - Total'!$C1683,IF(Data!$A$2:$A$1823='Ratios - Total'!$A1683,Data!$C$2:$C$1823,0),0))/INDEX(Data!$G$2:$G$1823,MATCH('Ratios - Total'!$C1683,IF(Data!$A$2:$A$1823='Ratios - Total'!$A1683,Data!$C$2:$C$1823,0),0)),"Missing Data")</f>
        <v>Missing Data</v>
      </c>
      <c r="S1683" s="5"/>
      <c r="T1683" s="5">
        <f t="array" ref="T1683">IFERROR(INDEX(Data!$H$2:$H$1823,MATCH('Ratios - Total'!$C1683,IF(Data!$A$2:$A$1823='Ratios - Total'!$A1683,Data!$C$2:$C$1823,0),0))/INDEX(Data!$L$2:$L$1823,MATCH('Ratios - Total'!$C1683,IF(Data!$A$2:$A$1823='Ratios - Total'!$A1683,Data!$C$2:$C$1823,0),0)),"Missing Data")</f>
        <v>68612.167712438692</v>
      </c>
      <c r="U1683" s="5">
        <f t="array" ref="U1683">IFERROR(INDEX(Data!$K$2:$K$1823,MATCH('Ratios - Total'!$C1683,IF(Data!$A$2:$A$1823='Ratios - Total'!$A1683,Data!$C$2:$C$1823,0),0))/INDEX(Data!$H$2:$H$1823,MATCH('Ratios - Total'!$C1683,IF(Data!$A$2:$A$1823='Ratios - Total'!$A1683,Data!$C$2:$C$1823,0),0)),"Missing Data")</f>
        <v>0.49393739796907377</v>
      </c>
      <c r="V1683" s="5">
        <f t="array" ref="V1683">IFERROR(INDEX(Data!$K$2:$K$1823,MATCH('Ratios - Total'!$C1683,IF(Data!$A$2:$A$1823='Ratios - Total'!$A1683,Data!$C$2:$C$1823,0),0))/INDEX(Data!$L$2:$L$1823,MATCH('Ratios - Total'!$C1683,IF(Data!$A$2:$A$1823='Ratios - Total'!$A1683,Data!$C$2:$C$1823,0),0)),"Missing Data")</f>
        <v>33890.115588899665</v>
      </c>
      <c r="W1683" s="5">
        <f t="shared" si="26"/>
        <v>34722.052123539026</v>
      </c>
      <c r="X1683" s="5" t="str">
        <f t="array" ref="X1683">IFERROR(INDEX(Data!$K$2:$K$1823,MATCH('Ratios - Total'!$C1683,IF(Data!$A$2:$A$1823='Ratios - Total'!$A1683,Data!$C$2:$C$1823,0),0))/INDEX(Data!$G$2:$G$1823,MATCH('Ratios - Total'!$C1683,IF(Data!$A$2:$A$1823='Ratios - Total'!$A1683,Data!$C$2:$C$1823,0),0)),"Missing Data")</f>
        <v>Missing Data</v>
      </c>
    </row>
    <row r="1684" spans="1:24" x14ac:dyDescent="0.25">
      <c r="A1684" s="22" t="s">
        <v>34</v>
      </c>
      <c r="B1684" s="22" t="s">
        <v>35</v>
      </c>
      <c r="C1684" s="22">
        <v>2010</v>
      </c>
      <c r="D1684" s="5">
        <f t="array" ref="D1684">IFERROR(INDEX(Data!$H$2:$H$1823,MATCH('Ratios - Total'!$C1684,IF(Data!$A$2:$A$1823='Ratios - Total'!$A1684,Data!$C$2:$C$1823,0),0))/INDEX(Data!$D$2:$D$1823,MATCH('Ratios - Total'!$C1684,IF(Data!$A$2:$A$1823='Ratios - Total'!$A1684,Data!$C$2:$C$1823,0),0)),"Missing Data")</f>
        <v>1845.8056606631317</v>
      </c>
      <c r="E1684" s="22"/>
      <c r="F1684" s="5">
        <f t="array" ref="F1684">IFERROR(INDEX(Data!$G$2:$G$1823,MATCH('Ratios - Total'!$C1684,IF(Data!$A$2:$A$1823='Ratios - Total'!$A1684,Data!$C$2:$C$1823,0),0))/INDEX(Data!$D$2:$D$1823,MATCH('Ratios - Total'!$C1684,IF(Data!$A$2:$A$1823='Ratios - Total'!$A1684,Data!$C$2:$C$1823,0),0)),"Missing Data")</f>
        <v>0</v>
      </c>
      <c r="G1684" s="5"/>
      <c r="H1684" s="5" t="str">
        <f t="array" ref="H1684">IFERROR(INDEX(Data!$H$2:$H$1823,MATCH('Ratios - Total'!$C1684,IF(Data!$A$2:$A$1823='Ratios - Total'!$A1684,Data!$C$2:$C$1823,0),0))/INDEX(Data!$G$2:$G$1823,MATCH('Ratios - Total'!$C1684,IF(Data!$A$2:$A$1823='Ratios - Total'!$A1684,Data!$C$2:$C$1823,0),0)),"Missing Data")</f>
        <v>Missing Data</v>
      </c>
      <c r="I1684" s="5">
        <f t="array" ref="I1684">IFERROR(INDEX(Data!$G$2:$G$1823,MATCH('Ratios - Total'!$C1684,IF(Data!$A$2:$A$1823='Ratios - Total'!$A1684,Data!$C$2:$C$1823,0),0))/INDEX(Data!$D$2:$D$1823,MATCH('Ratios - Total'!$C1684,IF(Data!$A$2:$A$1823='Ratios - Total'!$A1684,Data!$C$2:$C$1823,0),0)),"Missing Data")</f>
        <v>0</v>
      </c>
      <c r="J1684" s="22"/>
      <c r="K1684" s="5">
        <f t="array" ref="K1684">IFERROR(INDEX(Data!$E$2:$E$1823,MATCH('Ratios - Total'!$C1684,IF(Data!$A$2:$A$1823='Ratios - Total'!$A1684,Data!$C$2:$C$1823,0),0))/INDEX(Data!$D$2:$D$1823,MATCH('Ratios - Total'!$C1684,IF(Data!$A$2:$A$1823='Ratios - Total'!$A1684,Data!$C$2:$C$1823,0),0)),"Missing Data")</f>
        <v>0</v>
      </c>
      <c r="L1684" s="5"/>
      <c r="M1684" s="5" t="str">
        <f t="array" ref="M1684">IFERROR(INDEX(Data!$F$2:$F$1823,MATCH('Ratios - Total'!$C1684,IF(Data!$A$2:$A$1823='Ratios - Total'!$A1684,Data!$C$2:$C$1823,0),0))/INDEX(Data!$E$2:$E$1823,MATCH('Ratios - Total'!$C1684,IF(Data!$A$2:$A$1823='Ratios - Total'!$A1684,Data!$C$2:$C$1823,0),0)),"Missing Data")</f>
        <v>Missing Data</v>
      </c>
      <c r="N1684" s="5"/>
      <c r="O1684" s="5" t="str">
        <f t="array" ref="O1684">IFERROR(INDEX(Data!$G$2:$G$1823,MATCH('Ratios - Total'!$C1684,IF(Data!$A$2:$A$1823='Ratios - Total'!$A1684,Data!$C$2:$C$1823,0),0))/INDEX(Data!$F$2:$F$1823,MATCH('Ratios - Total'!$C1684,IF(Data!$A$2:$A$1823='Ratios - Total'!$A1684,Data!$C$2:$C$1823,0),0)),"Missing Data")</f>
        <v>Missing Data</v>
      </c>
      <c r="P1684" s="5" t="str">
        <f t="array" ref="P1684">IFERROR(INDEX(Data!$H$2:$H$1823,MATCH('Ratios - Total'!$C1684,IF(Data!$A$2:$A$1823='Ratios - Total'!$A1684,Data!$C$2:$C$1823,0),0))/INDEX(Data!$G$2:$G$1823,MATCH('Ratios - Total'!$C1684,IF(Data!$A$2:$A$1823='Ratios - Total'!$A1684,Data!$C$2:$C$1823,0),0)),"Missing Data")</f>
        <v>Missing Data</v>
      </c>
      <c r="Q1684" s="5"/>
      <c r="R1684" s="5" t="str">
        <f t="array" ref="R1684">IFERROR(INDEX(Data!$L$2:$L$1823,MATCH('Ratios - Total'!$C1684,IF(Data!$A$2:$A$1823='Ratios - Total'!$A1684,Data!$C$2:$C$1823,0),0))/INDEX(Data!$G$2:$G$1823,MATCH('Ratios - Total'!$C1684,IF(Data!$A$2:$A$1823='Ratios - Total'!$A1684,Data!$C$2:$C$1823,0),0)),"Missing Data")</f>
        <v>Missing Data</v>
      </c>
      <c r="S1684" s="5"/>
      <c r="T1684" s="5">
        <f t="array" ref="T1684">IFERROR(INDEX(Data!$H$2:$H$1823,MATCH('Ratios - Total'!$C1684,IF(Data!$A$2:$A$1823='Ratios - Total'!$A1684,Data!$C$2:$C$1823,0),0))/INDEX(Data!$L$2:$L$1823,MATCH('Ratios - Total'!$C1684,IF(Data!$A$2:$A$1823='Ratios - Total'!$A1684,Data!$C$2:$C$1823,0),0)),"Missing Data")</f>
        <v>79153.770479818922</v>
      </c>
      <c r="U1684" s="5">
        <f t="array" ref="U1684">IFERROR(INDEX(Data!$K$2:$K$1823,MATCH('Ratios - Total'!$C1684,IF(Data!$A$2:$A$1823='Ratios - Total'!$A1684,Data!$C$2:$C$1823,0),0))/INDEX(Data!$H$2:$H$1823,MATCH('Ratios - Total'!$C1684,IF(Data!$A$2:$A$1823='Ratios - Total'!$A1684,Data!$C$2:$C$1823,0),0)),"Missing Data")</f>
        <v>0.43432066180937856</v>
      </c>
      <c r="V1684" s="5">
        <f t="array" ref="V1684">IFERROR(INDEX(Data!$K$2:$K$1823,MATCH('Ratios - Total'!$C1684,IF(Data!$A$2:$A$1823='Ratios - Total'!$A1684,Data!$C$2:$C$1823,0),0))/INDEX(Data!$L$2:$L$1823,MATCH('Ratios - Total'!$C1684,IF(Data!$A$2:$A$1823='Ratios - Total'!$A1684,Data!$C$2:$C$1823,0),0)),"Missing Data")</f>
        <v>34378.117979502611</v>
      </c>
      <c r="W1684" s="5">
        <f t="shared" si="26"/>
        <v>44775.652500316311</v>
      </c>
      <c r="X1684" s="5" t="str">
        <f t="array" ref="X1684">IFERROR(INDEX(Data!$K$2:$K$1823,MATCH('Ratios - Total'!$C1684,IF(Data!$A$2:$A$1823='Ratios - Total'!$A1684,Data!$C$2:$C$1823,0),0))/INDEX(Data!$G$2:$G$1823,MATCH('Ratios - Total'!$C1684,IF(Data!$A$2:$A$1823='Ratios - Total'!$A1684,Data!$C$2:$C$1823,0),0)),"Missing Data")</f>
        <v>Missing Data</v>
      </c>
    </row>
    <row r="1685" spans="1:24" x14ac:dyDescent="0.25">
      <c r="A1685" s="22" t="s">
        <v>36</v>
      </c>
      <c r="B1685" s="22" t="s">
        <v>37</v>
      </c>
      <c r="C1685" s="22">
        <v>2010</v>
      </c>
      <c r="D1685" s="5">
        <f t="array" ref="D1685">IFERROR(INDEX(Data!$H$2:$H$1823,MATCH('Ratios - Total'!$C1685,IF(Data!$A$2:$A$1823='Ratios - Total'!$A1685,Data!$C$2:$C$1823,0),0))/INDEX(Data!$D$2:$D$1823,MATCH('Ratios - Total'!$C1685,IF(Data!$A$2:$A$1823='Ratios - Total'!$A1685,Data!$C$2:$C$1823,0),0)),"Missing Data")</f>
        <v>1942.8128342620089</v>
      </c>
      <c r="E1685" s="22"/>
      <c r="F1685" s="5">
        <f t="array" ref="F1685">IFERROR(INDEX(Data!$G$2:$G$1823,MATCH('Ratios - Total'!$C1685,IF(Data!$A$2:$A$1823='Ratios - Total'!$A1685,Data!$C$2:$C$1823,0),0))/INDEX(Data!$D$2:$D$1823,MATCH('Ratios - Total'!$C1685,IF(Data!$A$2:$A$1823='Ratios - Total'!$A1685,Data!$C$2:$C$1823,0),0)),"Missing Data")</f>
        <v>0</v>
      </c>
      <c r="G1685" s="5"/>
      <c r="H1685" s="5" t="str">
        <f t="array" ref="H1685">IFERROR(INDEX(Data!$H$2:$H$1823,MATCH('Ratios - Total'!$C1685,IF(Data!$A$2:$A$1823='Ratios - Total'!$A1685,Data!$C$2:$C$1823,0),0))/INDEX(Data!$G$2:$G$1823,MATCH('Ratios - Total'!$C1685,IF(Data!$A$2:$A$1823='Ratios - Total'!$A1685,Data!$C$2:$C$1823,0),0)),"Missing Data")</f>
        <v>Missing Data</v>
      </c>
      <c r="I1685" s="5">
        <f t="array" ref="I1685">IFERROR(INDEX(Data!$G$2:$G$1823,MATCH('Ratios - Total'!$C1685,IF(Data!$A$2:$A$1823='Ratios - Total'!$A1685,Data!$C$2:$C$1823,0),0))/INDEX(Data!$D$2:$D$1823,MATCH('Ratios - Total'!$C1685,IF(Data!$A$2:$A$1823='Ratios - Total'!$A1685,Data!$C$2:$C$1823,0),0)),"Missing Data")</f>
        <v>0</v>
      </c>
      <c r="J1685" s="22"/>
      <c r="K1685" s="5">
        <f t="array" ref="K1685">IFERROR(INDEX(Data!$E$2:$E$1823,MATCH('Ratios - Total'!$C1685,IF(Data!$A$2:$A$1823='Ratios - Total'!$A1685,Data!$C$2:$C$1823,0),0))/INDEX(Data!$D$2:$D$1823,MATCH('Ratios - Total'!$C1685,IF(Data!$A$2:$A$1823='Ratios - Total'!$A1685,Data!$C$2:$C$1823,0),0)),"Missing Data")</f>
        <v>0</v>
      </c>
      <c r="L1685" s="5"/>
      <c r="M1685" s="5" t="str">
        <f t="array" ref="M1685">IFERROR(INDEX(Data!$F$2:$F$1823,MATCH('Ratios - Total'!$C1685,IF(Data!$A$2:$A$1823='Ratios - Total'!$A1685,Data!$C$2:$C$1823,0),0))/INDEX(Data!$E$2:$E$1823,MATCH('Ratios - Total'!$C1685,IF(Data!$A$2:$A$1823='Ratios - Total'!$A1685,Data!$C$2:$C$1823,0),0)),"Missing Data")</f>
        <v>Missing Data</v>
      </c>
      <c r="N1685" s="5"/>
      <c r="O1685" s="5" t="str">
        <f t="array" ref="O1685">IFERROR(INDEX(Data!$G$2:$G$1823,MATCH('Ratios - Total'!$C1685,IF(Data!$A$2:$A$1823='Ratios - Total'!$A1685,Data!$C$2:$C$1823,0),0))/INDEX(Data!$F$2:$F$1823,MATCH('Ratios - Total'!$C1685,IF(Data!$A$2:$A$1823='Ratios - Total'!$A1685,Data!$C$2:$C$1823,0),0)),"Missing Data")</f>
        <v>Missing Data</v>
      </c>
      <c r="P1685" s="5" t="str">
        <f t="array" ref="P1685">IFERROR(INDEX(Data!$H$2:$H$1823,MATCH('Ratios - Total'!$C1685,IF(Data!$A$2:$A$1823='Ratios - Total'!$A1685,Data!$C$2:$C$1823,0),0))/INDEX(Data!$G$2:$G$1823,MATCH('Ratios - Total'!$C1685,IF(Data!$A$2:$A$1823='Ratios - Total'!$A1685,Data!$C$2:$C$1823,0),0)),"Missing Data")</f>
        <v>Missing Data</v>
      </c>
      <c r="Q1685" s="5"/>
      <c r="R1685" s="5" t="str">
        <f t="array" ref="R1685">IFERROR(INDEX(Data!$L$2:$L$1823,MATCH('Ratios - Total'!$C1685,IF(Data!$A$2:$A$1823='Ratios - Total'!$A1685,Data!$C$2:$C$1823,0),0))/INDEX(Data!$G$2:$G$1823,MATCH('Ratios - Total'!$C1685,IF(Data!$A$2:$A$1823='Ratios - Total'!$A1685,Data!$C$2:$C$1823,0),0)),"Missing Data")</f>
        <v>Missing Data</v>
      </c>
      <c r="S1685" s="5"/>
      <c r="T1685" s="5">
        <f t="array" ref="T1685">IFERROR(INDEX(Data!$H$2:$H$1823,MATCH('Ratios - Total'!$C1685,IF(Data!$A$2:$A$1823='Ratios - Total'!$A1685,Data!$C$2:$C$1823,0),0))/INDEX(Data!$L$2:$L$1823,MATCH('Ratios - Total'!$C1685,IF(Data!$A$2:$A$1823='Ratios - Total'!$A1685,Data!$C$2:$C$1823,0),0)),"Missing Data")</f>
        <v>59652.748225236544</v>
      </c>
      <c r="U1685" s="5">
        <f t="array" ref="U1685">IFERROR(INDEX(Data!$K$2:$K$1823,MATCH('Ratios - Total'!$C1685,IF(Data!$A$2:$A$1823='Ratios - Total'!$A1685,Data!$C$2:$C$1823,0),0))/INDEX(Data!$H$2:$H$1823,MATCH('Ratios - Total'!$C1685,IF(Data!$A$2:$A$1823='Ratios - Total'!$A1685,Data!$C$2:$C$1823,0),0)),"Missing Data")</f>
        <v>0.50874204375261278</v>
      </c>
      <c r="V1685" s="5">
        <f t="array" ref="V1685">IFERROR(INDEX(Data!$K$2:$K$1823,MATCH('Ratios - Total'!$C1685,IF(Data!$A$2:$A$1823='Ratios - Total'!$A1685,Data!$C$2:$C$1823,0),0))/INDEX(Data!$L$2:$L$1823,MATCH('Ratios - Total'!$C1685,IF(Data!$A$2:$A$1823='Ratios - Total'!$A1685,Data!$C$2:$C$1823,0),0)),"Missing Data")</f>
        <v>30347.861047566883</v>
      </c>
      <c r="W1685" s="5">
        <f t="shared" si="26"/>
        <v>29304.887177669661</v>
      </c>
      <c r="X1685" s="5" t="str">
        <f t="array" ref="X1685">IFERROR(INDEX(Data!$K$2:$K$1823,MATCH('Ratios - Total'!$C1685,IF(Data!$A$2:$A$1823='Ratios - Total'!$A1685,Data!$C$2:$C$1823,0),0))/INDEX(Data!$G$2:$G$1823,MATCH('Ratios - Total'!$C1685,IF(Data!$A$2:$A$1823='Ratios - Total'!$A1685,Data!$C$2:$C$1823,0),0)),"Missing Data")</f>
        <v>Missing Data</v>
      </c>
    </row>
    <row r="1686" spans="1:24" x14ac:dyDescent="0.25">
      <c r="A1686" s="22" t="s">
        <v>38</v>
      </c>
      <c r="B1686" s="22" t="s">
        <v>39</v>
      </c>
      <c r="C1686" s="22">
        <v>2010</v>
      </c>
      <c r="D1686" s="5">
        <f t="array" ref="D1686">IFERROR(INDEX(Data!$H$2:$H$1823,MATCH('Ratios - Total'!$C1686,IF(Data!$A$2:$A$1823='Ratios - Total'!$A1686,Data!$C$2:$C$1823,0),0))/INDEX(Data!$D$2:$D$1823,MATCH('Ratios - Total'!$C1686,IF(Data!$A$2:$A$1823='Ratios - Total'!$A1686,Data!$C$2:$C$1823,0),0)),"Missing Data")</f>
        <v>1518.2349096004368</v>
      </c>
      <c r="E1686" s="22"/>
      <c r="F1686" s="5">
        <f t="array" ref="F1686">IFERROR(INDEX(Data!$G$2:$G$1823,MATCH('Ratios - Total'!$C1686,IF(Data!$A$2:$A$1823='Ratios - Total'!$A1686,Data!$C$2:$C$1823,0),0))/INDEX(Data!$D$2:$D$1823,MATCH('Ratios - Total'!$C1686,IF(Data!$A$2:$A$1823='Ratios - Total'!$A1686,Data!$C$2:$C$1823,0),0)),"Missing Data")</f>
        <v>0</v>
      </c>
      <c r="G1686" s="5"/>
      <c r="H1686" s="5" t="str">
        <f t="array" ref="H1686">IFERROR(INDEX(Data!$H$2:$H$1823,MATCH('Ratios - Total'!$C1686,IF(Data!$A$2:$A$1823='Ratios - Total'!$A1686,Data!$C$2:$C$1823,0),0))/INDEX(Data!$G$2:$G$1823,MATCH('Ratios - Total'!$C1686,IF(Data!$A$2:$A$1823='Ratios - Total'!$A1686,Data!$C$2:$C$1823,0),0)),"Missing Data")</f>
        <v>Missing Data</v>
      </c>
      <c r="I1686" s="5">
        <f t="array" ref="I1686">IFERROR(INDEX(Data!$G$2:$G$1823,MATCH('Ratios - Total'!$C1686,IF(Data!$A$2:$A$1823='Ratios - Total'!$A1686,Data!$C$2:$C$1823,0),0))/INDEX(Data!$D$2:$D$1823,MATCH('Ratios - Total'!$C1686,IF(Data!$A$2:$A$1823='Ratios - Total'!$A1686,Data!$C$2:$C$1823,0),0)),"Missing Data")</f>
        <v>0</v>
      </c>
      <c r="J1686" s="22"/>
      <c r="K1686" s="5">
        <f t="array" ref="K1686">IFERROR(INDEX(Data!$E$2:$E$1823,MATCH('Ratios - Total'!$C1686,IF(Data!$A$2:$A$1823='Ratios - Total'!$A1686,Data!$C$2:$C$1823,0),0))/INDEX(Data!$D$2:$D$1823,MATCH('Ratios - Total'!$C1686,IF(Data!$A$2:$A$1823='Ratios - Total'!$A1686,Data!$C$2:$C$1823,0),0)),"Missing Data")</f>
        <v>0</v>
      </c>
      <c r="L1686" s="5"/>
      <c r="M1686" s="5" t="str">
        <f t="array" ref="M1686">IFERROR(INDEX(Data!$F$2:$F$1823,MATCH('Ratios - Total'!$C1686,IF(Data!$A$2:$A$1823='Ratios - Total'!$A1686,Data!$C$2:$C$1823,0),0))/INDEX(Data!$E$2:$E$1823,MATCH('Ratios - Total'!$C1686,IF(Data!$A$2:$A$1823='Ratios - Total'!$A1686,Data!$C$2:$C$1823,0),0)),"Missing Data")</f>
        <v>Missing Data</v>
      </c>
      <c r="N1686" s="5"/>
      <c r="O1686" s="5" t="str">
        <f t="array" ref="O1686">IFERROR(INDEX(Data!$G$2:$G$1823,MATCH('Ratios - Total'!$C1686,IF(Data!$A$2:$A$1823='Ratios - Total'!$A1686,Data!$C$2:$C$1823,0),0))/INDEX(Data!$F$2:$F$1823,MATCH('Ratios - Total'!$C1686,IF(Data!$A$2:$A$1823='Ratios - Total'!$A1686,Data!$C$2:$C$1823,0),0)),"Missing Data")</f>
        <v>Missing Data</v>
      </c>
      <c r="P1686" s="5" t="str">
        <f t="array" ref="P1686">IFERROR(INDEX(Data!$H$2:$H$1823,MATCH('Ratios - Total'!$C1686,IF(Data!$A$2:$A$1823='Ratios - Total'!$A1686,Data!$C$2:$C$1823,0),0))/INDEX(Data!$G$2:$G$1823,MATCH('Ratios - Total'!$C1686,IF(Data!$A$2:$A$1823='Ratios - Total'!$A1686,Data!$C$2:$C$1823,0),0)),"Missing Data")</f>
        <v>Missing Data</v>
      </c>
      <c r="Q1686" s="5"/>
      <c r="R1686" s="5" t="str">
        <f t="array" ref="R1686">IFERROR(INDEX(Data!$L$2:$L$1823,MATCH('Ratios - Total'!$C1686,IF(Data!$A$2:$A$1823='Ratios - Total'!$A1686,Data!$C$2:$C$1823,0),0))/INDEX(Data!$G$2:$G$1823,MATCH('Ratios - Total'!$C1686,IF(Data!$A$2:$A$1823='Ratios - Total'!$A1686,Data!$C$2:$C$1823,0),0)),"Missing Data")</f>
        <v>Missing Data</v>
      </c>
      <c r="S1686" s="5"/>
      <c r="T1686" s="5">
        <f t="array" ref="T1686">IFERROR(INDEX(Data!$H$2:$H$1823,MATCH('Ratios - Total'!$C1686,IF(Data!$A$2:$A$1823='Ratios - Total'!$A1686,Data!$C$2:$C$1823,0),0))/INDEX(Data!$L$2:$L$1823,MATCH('Ratios - Total'!$C1686,IF(Data!$A$2:$A$1823='Ratios - Total'!$A1686,Data!$C$2:$C$1823,0),0)),"Missing Data")</f>
        <v>58878.127553295868</v>
      </c>
      <c r="U1686" s="5">
        <f t="array" ref="U1686">IFERROR(INDEX(Data!$K$2:$K$1823,MATCH('Ratios - Total'!$C1686,IF(Data!$A$2:$A$1823='Ratios - Total'!$A1686,Data!$C$2:$C$1823,0),0))/INDEX(Data!$H$2:$H$1823,MATCH('Ratios - Total'!$C1686,IF(Data!$A$2:$A$1823='Ratios - Total'!$A1686,Data!$C$2:$C$1823,0),0)),"Missing Data")</f>
        <v>0.48715684844623586</v>
      </c>
      <c r="V1686" s="5">
        <f t="array" ref="V1686">IFERROR(INDEX(Data!$K$2:$K$1823,MATCH('Ratios - Total'!$C1686,IF(Data!$A$2:$A$1823='Ratios - Total'!$A1686,Data!$C$2:$C$1823,0),0))/INDEX(Data!$L$2:$L$1823,MATCH('Ratios - Total'!$C1686,IF(Data!$A$2:$A$1823='Ratios - Total'!$A1686,Data!$C$2:$C$1823,0),0)),"Missing Data")</f>
        <v>28682.883061279103</v>
      </c>
      <c r="W1686" s="5">
        <f t="shared" si="26"/>
        <v>30195.244492016765</v>
      </c>
      <c r="X1686" s="5" t="str">
        <f t="array" ref="X1686">IFERROR(INDEX(Data!$K$2:$K$1823,MATCH('Ratios - Total'!$C1686,IF(Data!$A$2:$A$1823='Ratios - Total'!$A1686,Data!$C$2:$C$1823,0),0))/INDEX(Data!$G$2:$G$1823,MATCH('Ratios - Total'!$C1686,IF(Data!$A$2:$A$1823='Ratios - Total'!$A1686,Data!$C$2:$C$1823,0),0)),"Missing Data")</f>
        <v>Missing Data</v>
      </c>
    </row>
    <row r="1687" spans="1:24" x14ac:dyDescent="0.25">
      <c r="A1687" s="22" t="s">
        <v>40</v>
      </c>
      <c r="B1687" s="22" t="s">
        <v>41</v>
      </c>
      <c r="C1687" s="22">
        <v>2010</v>
      </c>
      <c r="D1687" s="5">
        <f t="array" ref="D1687">IFERROR(INDEX(Data!$H$2:$H$1823,MATCH('Ratios - Total'!$C1687,IF(Data!$A$2:$A$1823='Ratios - Total'!$A1687,Data!$C$2:$C$1823,0),0))/INDEX(Data!$D$2:$D$1823,MATCH('Ratios - Total'!$C1687,IF(Data!$A$2:$A$1823='Ratios - Total'!$A1687,Data!$C$2:$C$1823,0),0)),"Missing Data")</f>
        <v>1766.8981685187989</v>
      </c>
      <c r="E1687" s="22"/>
      <c r="F1687" s="5">
        <f t="array" ref="F1687">IFERROR(INDEX(Data!$G$2:$G$1823,MATCH('Ratios - Total'!$C1687,IF(Data!$A$2:$A$1823='Ratios - Total'!$A1687,Data!$C$2:$C$1823,0),0))/INDEX(Data!$D$2:$D$1823,MATCH('Ratios - Total'!$C1687,IF(Data!$A$2:$A$1823='Ratios - Total'!$A1687,Data!$C$2:$C$1823,0),0)),"Missing Data")</f>
        <v>0</v>
      </c>
      <c r="G1687" s="5"/>
      <c r="H1687" s="5" t="str">
        <f t="array" ref="H1687">IFERROR(INDEX(Data!$H$2:$H$1823,MATCH('Ratios - Total'!$C1687,IF(Data!$A$2:$A$1823='Ratios - Total'!$A1687,Data!$C$2:$C$1823,0),0))/INDEX(Data!$G$2:$G$1823,MATCH('Ratios - Total'!$C1687,IF(Data!$A$2:$A$1823='Ratios - Total'!$A1687,Data!$C$2:$C$1823,0),0)),"Missing Data")</f>
        <v>Missing Data</v>
      </c>
      <c r="I1687" s="5">
        <f t="array" ref="I1687">IFERROR(INDEX(Data!$G$2:$G$1823,MATCH('Ratios - Total'!$C1687,IF(Data!$A$2:$A$1823='Ratios - Total'!$A1687,Data!$C$2:$C$1823,0),0))/INDEX(Data!$D$2:$D$1823,MATCH('Ratios - Total'!$C1687,IF(Data!$A$2:$A$1823='Ratios - Total'!$A1687,Data!$C$2:$C$1823,0),0)),"Missing Data")</f>
        <v>0</v>
      </c>
      <c r="J1687" s="22"/>
      <c r="K1687" s="5">
        <f t="array" ref="K1687">IFERROR(INDEX(Data!$E$2:$E$1823,MATCH('Ratios - Total'!$C1687,IF(Data!$A$2:$A$1823='Ratios - Total'!$A1687,Data!$C$2:$C$1823,0),0))/INDEX(Data!$D$2:$D$1823,MATCH('Ratios - Total'!$C1687,IF(Data!$A$2:$A$1823='Ratios - Total'!$A1687,Data!$C$2:$C$1823,0),0)),"Missing Data")</f>
        <v>0</v>
      </c>
      <c r="L1687" s="5"/>
      <c r="M1687" s="5" t="str">
        <f t="array" ref="M1687">IFERROR(INDEX(Data!$F$2:$F$1823,MATCH('Ratios - Total'!$C1687,IF(Data!$A$2:$A$1823='Ratios - Total'!$A1687,Data!$C$2:$C$1823,0),0))/INDEX(Data!$E$2:$E$1823,MATCH('Ratios - Total'!$C1687,IF(Data!$A$2:$A$1823='Ratios - Total'!$A1687,Data!$C$2:$C$1823,0),0)),"Missing Data")</f>
        <v>Missing Data</v>
      </c>
      <c r="N1687" s="5"/>
      <c r="O1687" s="5" t="str">
        <f t="array" ref="O1687">IFERROR(INDEX(Data!$G$2:$G$1823,MATCH('Ratios - Total'!$C1687,IF(Data!$A$2:$A$1823='Ratios - Total'!$A1687,Data!$C$2:$C$1823,0),0))/INDEX(Data!$F$2:$F$1823,MATCH('Ratios - Total'!$C1687,IF(Data!$A$2:$A$1823='Ratios - Total'!$A1687,Data!$C$2:$C$1823,0),0)),"Missing Data")</f>
        <v>Missing Data</v>
      </c>
      <c r="P1687" s="5" t="str">
        <f t="array" ref="P1687">IFERROR(INDEX(Data!$H$2:$H$1823,MATCH('Ratios - Total'!$C1687,IF(Data!$A$2:$A$1823='Ratios - Total'!$A1687,Data!$C$2:$C$1823,0),0))/INDEX(Data!$G$2:$G$1823,MATCH('Ratios - Total'!$C1687,IF(Data!$A$2:$A$1823='Ratios - Total'!$A1687,Data!$C$2:$C$1823,0),0)),"Missing Data")</f>
        <v>Missing Data</v>
      </c>
      <c r="Q1687" s="5"/>
      <c r="R1687" s="5" t="str">
        <f t="array" ref="R1687">IFERROR(INDEX(Data!$L$2:$L$1823,MATCH('Ratios - Total'!$C1687,IF(Data!$A$2:$A$1823='Ratios - Total'!$A1687,Data!$C$2:$C$1823,0),0))/INDEX(Data!$G$2:$G$1823,MATCH('Ratios - Total'!$C1687,IF(Data!$A$2:$A$1823='Ratios - Total'!$A1687,Data!$C$2:$C$1823,0),0)),"Missing Data")</f>
        <v>Missing Data</v>
      </c>
      <c r="S1687" s="5"/>
      <c r="T1687" s="5">
        <f t="array" ref="T1687">IFERROR(INDEX(Data!$H$2:$H$1823,MATCH('Ratios - Total'!$C1687,IF(Data!$A$2:$A$1823='Ratios - Total'!$A1687,Data!$C$2:$C$1823,0),0))/INDEX(Data!$L$2:$L$1823,MATCH('Ratios - Total'!$C1687,IF(Data!$A$2:$A$1823='Ratios - Total'!$A1687,Data!$C$2:$C$1823,0),0)),"Missing Data")</f>
        <v>78175.139681118235</v>
      </c>
      <c r="U1687" s="5">
        <f t="array" ref="U1687">IFERROR(INDEX(Data!$K$2:$K$1823,MATCH('Ratios - Total'!$C1687,IF(Data!$A$2:$A$1823='Ratios - Total'!$A1687,Data!$C$2:$C$1823,0),0))/INDEX(Data!$H$2:$H$1823,MATCH('Ratios - Total'!$C1687,IF(Data!$A$2:$A$1823='Ratios - Total'!$A1687,Data!$C$2:$C$1823,0),0)),"Missing Data")</f>
        <v>0.40704191459834471</v>
      </c>
      <c r="V1687" s="5">
        <f t="array" ref="V1687">IFERROR(INDEX(Data!$K$2:$K$1823,MATCH('Ratios - Total'!$C1687,IF(Data!$A$2:$A$1823='Ratios - Total'!$A1687,Data!$C$2:$C$1823,0),0))/INDEX(Data!$L$2:$L$1823,MATCH('Ratios - Total'!$C1687,IF(Data!$A$2:$A$1823='Ratios - Total'!$A1687,Data!$C$2:$C$1823,0),0)),"Missing Data")</f>
        <v>31820.558529795395</v>
      </c>
      <c r="W1687" s="5">
        <f t="shared" si="26"/>
        <v>46354.58115132284</v>
      </c>
      <c r="X1687" s="5" t="str">
        <f t="array" ref="X1687">IFERROR(INDEX(Data!$K$2:$K$1823,MATCH('Ratios - Total'!$C1687,IF(Data!$A$2:$A$1823='Ratios - Total'!$A1687,Data!$C$2:$C$1823,0),0))/INDEX(Data!$G$2:$G$1823,MATCH('Ratios - Total'!$C1687,IF(Data!$A$2:$A$1823='Ratios - Total'!$A1687,Data!$C$2:$C$1823,0),0)),"Missing Data")</f>
        <v>Missing Data</v>
      </c>
    </row>
    <row r="1688" spans="1:24" x14ac:dyDescent="0.25">
      <c r="A1688" s="22" t="s">
        <v>42</v>
      </c>
      <c r="B1688" s="22" t="s">
        <v>43</v>
      </c>
      <c r="C1688" s="22">
        <v>2010</v>
      </c>
      <c r="D1688" s="5">
        <f t="array" ref="D1688">IFERROR(INDEX(Data!$H$2:$H$1823,MATCH('Ratios - Total'!$C1688,IF(Data!$A$2:$A$1823='Ratios - Total'!$A1688,Data!$C$2:$C$1823,0),0))/INDEX(Data!$D$2:$D$1823,MATCH('Ratios - Total'!$C1688,IF(Data!$A$2:$A$1823='Ratios - Total'!$A1688,Data!$C$2:$C$1823,0),0)),"Missing Data")</f>
        <v>1805.6375468408864</v>
      </c>
      <c r="E1688" s="22"/>
      <c r="F1688" s="5">
        <f t="array" ref="F1688">IFERROR(INDEX(Data!$G$2:$G$1823,MATCH('Ratios - Total'!$C1688,IF(Data!$A$2:$A$1823='Ratios - Total'!$A1688,Data!$C$2:$C$1823,0),0))/INDEX(Data!$D$2:$D$1823,MATCH('Ratios - Total'!$C1688,IF(Data!$A$2:$A$1823='Ratios - Total'!$A1688,Data!$C$2:$C$1823,0),0)),"Missing Data")</f>
        <v>0</v>
      </c>
      <c r="G1688" s="5"/>
      <c r="H1688" s="5" t="str">
        <f t="array" ref="H1688">IFERROR(INDEX(Data!$H$2:$H$1823,MATCH('Ratios - Total'!$C1688,IF(Data!$A$2:$A$1823='Ratios - Total'!$A1688,Data!$C$2:$C$1823,0),0))/INDEX(Data!$G$2:$G$1823,MATCH('Ratios - Total'!$C1688,IF(Data!$A$2:$A$1823='Ratios - Total'!$A1688,Data!$C$2:$C$1823,0),0)),"Missing Data")</f>
        <v>Missing Data</v>
      </c>
      <c r="I1688" s="5">
        <f t="array" ref="I1688">IFERROR(INDEX(Data!$G$2:$G$1823,MATCH('Ratios - Total'!$C1688,IF(Data!$A$2:$A$1823='Ratios - Total'!$A1688,Data!$C$2:$C$1823,0),0))/INDEX(Data!$D$2:$D$1823,MATCH('Ratios - Total'!$C1688,IF(Data!$A$2:$A$1823='Ratios - Total'!$A1688,Data!$C$2:$C$1823,0),0)),"Missing Data")</f>
        <v>0</v>
      </c>
      <c r="J1688" s="22"/>
      <c r="K1688" s="5">
        <f t="array" ref="K1688">IFERROR(INDEX(Data!$E$2:$E$1823,MATCH('Ratios - Total'!$C1688,IF(Data!$A$2:$A$1823='Ratios - Total'!$A1688,Data!$C$2:$C$1823,0),0))/INDEX(Data!$D$2:$D$1823,MATCH('Ratios - Total'!$C1688,IF(Data!$A$2:$A$1823='Ratios - Total'!$A1688,Data!$C$2:$C$1823,0),0)),"Missing Data")</f>
        <v>0</v>
      </c>
      <c r="L1688" s="5"/>
      <c r="M1688" s="5" t="str">
        <f t="array" ref="M1688">IFERROR(INDEX(Data!$F$2:$F$1823,MATCH('Ratios - Total'!$C1688,IF(Data!$A$2:$A$1823='Ratios - Total'!$A1688,Data!$C$2:$C$1823,0),0))/INDEX(Data!$E$2:$E$1823,MATCH('Ratios - Total'!$C1688,IF(Data!$A$2:$A$1823='Ratios - Total'!$A1688,Data!$C$2:$C$1823,0),0)),"Missing Data")</f>
        <v>Missing Data</v>
      </c>
      <c r="N1688" s="5"/>
      <c r="O1688" s="5" t="str">
        <f t="array" ref="O1688">IFERROR(INDEX(Data!$G$2:$G$1823,MATCH('Ratios - Total'!$C1688,IF(Data!$A$2:$A$1823='Ratios - Total'!$A1688,Data!$C$2:$C$1823,0),0))/INDEX(Data!$F$2:$F$1823,MATCH('Ratios - Total'!$C1688,IF(Data!$A$2:$A$1823='Ratios - Total'!$A1688,Data!$C$2:$C$1823,0),0)),"Missing Data")</f>
        <v>Missing Data</v>
      </c>
      <c r="P1688" s="5" t="str">
        <f t="array" ref="P1688">IFERROR(INDEX(Data!$H$2:$H$1823,MATCH('Ratios - Total'!$C1688,IF(Data!$A$2:$A$1823='Ratios - Total'!$A1688,Data!$C$2:$C$1823,0),0))/INDEX(Data!$G$2:$G$1823,MATCH('Ratios - Total'!$C1688,IF(Data!$A$2:$A$1823='Ratios - Total'!$A1688,Data!$C$2:$C$1823,0),0)),"Missing Data")</f>
        <v>Missing Data</v>
      </c>
      <c r="Q1688" s="5"/>
      <c r="R1688" s="5" t="str">
        <f t="array" ref="R1688">IFERROR(INDEX(Data!$L$2:$L$1823,MATCH('Ratios - Total'!$C1688,IF(Data!$A$2:$A$1823='Ratios - Total'!$A1688,Data!$C$2:$C$1823,0),0))/INDEX(Data!$G$2:$G$1823,MATCH('Ratios - Total'!$C1688,IF(Data!$A$2:$A$1823='Ratios - Total'!$A1688,Data!$C$2:$C$1823,0),0)),"Missing Data")</f>
        <v>Missing Data</v>
      </c>
      <c r="S1688" s="5"/>
      <c r="T1688" s="5">
        <f t="array" ref="T1688">IFERROR(INDEX(Data!$H$2:$H$1823,MATCH('Ratios - Total'!$C1688,IF(Data!$A$2:$A$1823='Ratios - Total'!$A1688,Data!$C$2:$C$1823,0),0))/INDEX(Data!$L$2:$L$1823,MATCH('Ratios - Total'!$C1688,IF(Data!$A$2:$A$1823='Ratios - Total'!$A1688,Data!$C$2:$C$1823,0),0)),"Missing Data")</f>
        <v>66276.080192461915</v>
      </c>
      <c r="U1688" s="5">
        <f t="array" ref="U1688">IFERROR(INDEX(Data!$K$2:$K$1823,MATCH('Ratios - Total'!$C1688,IF(Data!$A$2:$A$1823='Ratios - Total'!$A1688,Data!$C$2:$C$1823,0),0))/INDEX(Data!$H$2:$H$1823,MATCH('Ratios - Total'!$C1688,IF(Data!$A$2:$A$1823='Ratios - Total'!$A1688,Data!$C$2:$C$1823,0),0)),"Missing Data")</f>
        <v>0.50312774856463804</v>
      </c>
      <c r="V1688" s="5">
        <f t="array" ref="V1688">IFERROR(INDEX(Data!$K$2:$K$1823,MATCH('Ratios - Total'!$C1688,IF(Data!$A$2:$A$1823='Ratios - Total'!$A1688,Data!$C$2:$C$1823,0),0))/INDEX(Data!$L$2:$L$1823,MATCH('Ratios - Total'!$C1688,IF(Data!$A$2:$A$1823='Ratios - Total'!$A1688,Data!$C$2:$C$1823,0),0)),"Missing Data")</f>
        <v>33345.335010922769</v>
      </c>
      <c r="W1688" s="5">
        <f t="shared" si="26"/>
        <v>32930.745181539147</v>
      </c>
      <c r="X1688" s="5" t="str">
        <f t="array" ref="X1688">IFERROR(INDEX(Data!$K$2:$K$1823,MATCH('Ratios - Total'!$C1688,IF(Data!$A$2:$A$1823='Ratios - Total'!$A1688,Data!$C$2:$C$1823,0),0))/INDEX(Data!$G$2:$G$1823,MATCH('Ratios - Total'!$C1688,IF(Data!$A$2:$A$1823='Ratios - Total'!$A1688,Data!$C$2:$C$1823,0),0)),"Missing Data")</f>
        <v>Missing Data</v>
      </c>
    </row>
    <row r="1689" spans="1:24" x14ac:dyDescent="0.25">
      <c r="A1689" s="22" t="s">
        <v>44</v>
      </c>
      <c r="B1689" s="22" t="s">
        <v>45</v>
      </c>
      <c r="C1689" s="22">
        <v>2010</v>
      </c>
      <c r="D1689" s="5">
        <f t="array" ref="D1689">IFERROR(INDEX(Data!$H$2:$H$1823,MATCH('Ratios - Total'!$C1689,IF(Data!$A$2:$A$1823='Ratios - Total'!$A1689,Data!$C$2:$C$1823,0),0))/INDEX(Data!$D$2:$D$1823,MATCH('Ratios - Total'!$C1689,IF(Data!$A$2:$A$1823='Ratios - Total'!$A1689,Data!$C$2:$C$1823,0),0)),"Missing Data")</f>
        <v>2097.1266505195176</v>
      </c>
      <c r="E1689" s="22"/>
      <c r="F1689" s="5">
        <f t="array" ref="F1689">IFERROR(INDEX(Data!$G$2:$G$1823,MATCH('Ratios - Total'!$C1689,IF(Data!$A$2:$A$1823='Ratios - Total'!$A1689,Data!$C$2:$C$1823,0),0))/INDEX(Data!$D$2:$D$1823,MATCH('Ratios - Total'!$C1689,IF(Data!$A$2:$A$1823='Ratios - Total'!$A1689,Data!$C$2:$C$1823,0),0)),"Missing Data")</f>
        <v>0</v>
      </c>
      <c r="G1689" s="5"/>
      <c r="H1689" s="5" t="str">
        <f t="array" ref="H1689">IFERROR(INDEX(Data!$H$2:$H$1823,MATCH('Ratios - Total'!$C1689,IF(Data!$A$2:$A$1823='Ratios - Total'!$A1689,Data!$C$2:$C$1823,0),0))/INDEX(Data!$G$2:$G$1823,MATCH('Ratios - Total'!$C1689,IF(Data!$A$2:$A$1823='Ratios - Total'!$A1689,Data!$C$2:$C$1823,0),0)),"Missing Data")</f>
        <v>Missing Data</v>
      </c>
      <c r="I1689" s="5">
        <f t="array" ref="I1689">IFERROR(INDEX(Data!$G$2:$G$1823,MATCH('Ratios - Total'!$C1689,IF(Data!$A$2:$A$1823='Ratios - Total'!$A1689,Data!$C$2:$C$1823,0),0))/INDEX(Data!$D$2:$D$1823,MATCH('Ratios - Total'!$C1689,IF(Data!$A$2:$A$1823='Ratios - Total'!$A1689,Data!$C$2:$C$1823,0),0)),"Missing Data")</f>
        <v>0</v>
      </c>
      <c r="J1689" s="22"/>
      <c r="K1689" s="5">
        <f t="array" ref="K1689">IFERROR(INDEX(Data!$E$2:$E$1823,MATCH('Ratios - Total'!$C1689,IF(Data!$A$2:$A$1823='Ratios - Total'!$A1689,Data!$C$2:$C$1823,0),0))/INDEX(Data!$D$2:$D$1823,MATCH('Ratios - Total'!$C1689,IF(Data!$A$2:$A$1823='Ratios - Total'!$A1689,Data!$C$2:$C$1823,0),0)),"Missing Data")</f>
        <v>0</v>
      </c>
      <c r="L1689" s="5"/>
      <c r="M1689" s="5" t="str">
        <f t="array" ref="M1689">IFERROR(INDEX(Data!$F$2:$F$1823,MATCH('Ratios - Total'!$C1689,IF(Data!$A$2:$A$1823='Ratios - Total'!$A1689,Data!$C$2:$C$1823,0),0))/INDEX(Data!$E$2:$E$1823,MATCH('Ratios - Total'!$C1689,IF(Data!$A$2:$A$1823='Ratios - Total'!$A1689,Data!$C$2:$C$1823,0),0)),"Missing Data")</f>
        <v>Missing Data</v>
      </c>
      <c r="N1689" s="5"/>
      <c r="O1689" s="5" t="str">
        <f t="array" ref="O1689">IFERROR(INDEX(Data!$G$2:$G$1823,MATCH('Ratios - Total'!$C1689,IF(Data!$A$2:$A$1823='Ratios - Total'!$A1689,Data!$C$2:$C$1823,0),0))/INDEX(Data!$F$2:$F$1823,MATCH('Ratios - Total'!$C1689,IF(Data!$A$2:$A$1823='Ratios - Total'!$A1689,Data!$C$2:$C$1823,0),0)),"Missing Data")</f>
        <v>Missing Data</v>
      </c>
      <c r="P1689" s="5" t="str">
        <f t="array" ref="P1689">IFERROR(INDEX(Data!$H$2:$H$1823,MATCH('Ratios - Total'!$C1689,IF(Data!$A$2:$A$1823='Ratios - Total'!$A1689,Data!$C$2:$C$1823,0),0))/INDEX(Data!$G$2:$G$1823,MATCH('Ratios - Total'!$C1689,IF(Data!$A$2:$A$1823='Ratios - Total'!$A1689,Data!$C$2:$C$1823,0),0)),"Missing Data")</f>
        <v>Missing Data</v>
      </c>
      <c r="Q1689" s="5"/>
      <c r="R1689" s="5" t="str">
        <f t="array" ref="R1689">IFERROR(INDEX(Data!$L$2:$L$1823,MATCH('Ratios - Total'!$C1689,IF(Data!$A$2:$A$1823='Ratios - Total'!$A1689,Data!$C$2:$C$1823,0),0))/INDEX(Data!$G$2:$G$1823,MATCH('Ratios - Total'!$C1689,IF(Data!$A$2:$A$1823='Ratios - Total'!$A1689,Data!$C$2:$C$1823,0),0)),"Missing Data")</f>
        <v>Missing Data</v>
      </c>
      <c r="S1689" s="5"/>
      <c r="T1689" s="5">
        <f t="array" ref="T1689">IFERROR(INDEX(Data!$H$2:$H$1823,MATCH('Ratios - Total'!$C1689,IF(Data!$A$2:$A$1823='Ratios - Total'!$A1689,Data!$C$2:$C$1823,0),0))/INDEX(Data!$L$2:$L$1823,MATCH('Ratios - Total'!$C1689,IF(Data!$A$2:$A$1823='Ratios - Total'!$A1689,Data!$C$2:$C$1823,0),0)),"Missing Data")</f>
        <v>98033.721370931918</v>
      </c>
      <c r="U1689" s="5">
        <f t="array" ref="U1689">IFERROR(INDEX(Data!$K$2:$K$1823,MATCH('Ratios - Total'!$C1689,IF(Data!$A$2:$A$1823='Ratios - Total'!$A1689,Data!$C$2:$C$1823,0),0))/INDEX(Data!$H$2:$H$1823,MATCH('Ratios - Total'!$C1689,IF(Data!$A$2:$A$1823='Ratios - Total'!$A1689,Data!$C$2:$C$1823,0),0)),"Missing Data")</f>
        <v>0.53049320935571109</v>
      </c>
      <c r="V1689" s="5">
        <f t="array" ref="V1689">IFERROR(INDEX(Data!$K$2:$K$1823,MATCH('Ratios - Total'!$C1689,IF(Data!$A$2:$A$1823='Ratios - Total'!$A1689,Data!$C$2:$C$1823,0),0))/INDEX(Data!$L$2:$L$1823,MATCH('Ratios - Total'!$C1689,IF(Data!$A$2:$A$1823='Ratios - Total'!$A1689,Data!$C$2:$C$1823,0),0)),"Missing Data")</f>
        <v>52006.223475149236</v>
      </c>
      <c r="W1689" s="5">
        <f t="shared" si="26"/>
        <v>46027.497895782682</v>
      </c>
      <c r="X1689" s="5" t="str">
        <f t="array" ref="X1689">IFERROR(INDEX(Data!$K$2:$K$1823,MATCH('Ratios - Total'!$C1689,IF(Data!$A$2:$A$1823='Ratios - Total'!$A1689,Data!$C$2:$C$1823,0),0))/INDEX(Data!$G$2:$G$1823,MATCH('Ratios - Total'!$C1689,IF(Data!$A$2:$A$1823='Ratios - Total'!$A1689,Data!$C$2:$C$1823,0),0)),"Missing Data")</f>
        <v>Missing Data</v>
      </c>
    </row>
    <row r="1690" spans="1:24" x14ac:dyDescent="0.25">
      <c r="A1690" s="22" t="s">
        <v>46</v>
      </c>
      <c r="B1690" s="22" t="s">
        <v>47</v>
      </c>
      <c r="C1690" s="22">
        <v>2010</v>
      </c>
      <c r="D1690" s="5">
        <f t="array" ref="D1690">IFERROR(INDEX(Data!$H$2:$H$1823,MATCH('Ratios - Total'!$C1690,IF(Data!$A$2:$A$1823='Ratios - Total'!$A1690,Data!$C$2:$C$1823,0),0))/INDEX(Data!$D$2:$D$1823,MATCH('Ratios - Total'!$C1690,IF(Data!$A$2:$A$1823='Ratios - Total'!$A1690,Data!$C$2:$C$1823,0),0)),"Missing Data")</f>
        <v>1998.1736230896126</v>
      </c>
      <c r="E1690" s="22"/>
      <c r="F1690" s="5">
        <f t="array" ref="F1690">IFERROR(INDEX(Data!$G$2:$G$1823,MATCH('Ratios - Total'!$C1690,IF(Data!$A$2:$A$1823='Ratios - Total'!$A1690,Data!$C$2:$C$1823,0),0))/INDEX(Data!$D$2:$D$1823,MATCH('Ratios - Total'!$C1690,IF(Data!$A$2:$A$1823='Ratios - Total'!$A1690,Data!$C$2:$C$1823,0),0)),"Missing Data")</f>
        <v>0</v>
      </c>
      <c r="G1690" s="5"/>
      <c r="H1690" s="5" t="str">
        <f t="array" ref="H1690">IFERROR(INDEX(Data!$H$2:$H$1823,MATCH('Ratios - Total'!$C1690,IF(Data!$A$2:$A$1823='Ratios - Total'!$A1690,Data!$C$2:$C$1823,0),0))/INDEX(Data!$G$2:$G$1823,MATCH('Ratios - Total'!$C1690,IF(Data!$A$2:$A$1823='Ratios - Total'!$A1690,Data!$C$2:$C$1823,0),0)),"Missing Data")</f>
        <v>Missing Data</v>
      </c>
      <c r="I1690" s="5">
        <f t="array" ref="I1690">IFERROR(INDEX(Data!$G$2:$G$1823,MATCH('Ratios - Total'!$C1690,IF(Data!$A$2:$A$1823='Ratios - Total'!$A1690,Data!$C$2:$C$1823,0),0))/INDEX(Data!$D$2:$D$1823,MATCH('Ratios - Total'!$C1690,IF(Data!$A$2:$A$1823='Ratios - Total'!$A1690,Data!$C$2:$C$1823,0),0)),"Missing Data")</f>
        <v>0</v>
      </c>
      <c r="J1690" s="22"/>
      <c r="K1690" s="5">
        <f t="array" ref="K1690">IFERROR(INDEX(Data!$E$2:$E$1823,MATCH('Ratios - Total'!$C1690,IF(Data!$A$2:$A$1823='Ratios - Total'!$A1690,Data!$C$2:$C$1823,0),0))/INDEX(Data!$D$2:$D$1823,MATCH('Ratios - Total'!$C1690,IF(Data!$A$2:$A$1823='Ratios - Total'!$A1690,Data!$C$2:$C$1823,0),0)),"Missing Data")</f>
        <v>0</v>
      </c>
      <c r="L1690" s="5"/>
      <c r="M1690" s="5" t="str">
        <f t="array" ref="M1690">IFERROR(INDEX(Data!$F$2:$F$1823,MATCH('Ratios - Total'!$C1690,IF(Data!$A$2:$A$1823='Ratios - Total'!$A1690,Data!$C$2:$C$1823,0),0))/INDEX(Data!$E$2:$E$1823,MATCH('Ratios - Total'!$C1690,IF(Data!$A$2:$A$1823='Ratios - Total'!$A1690,Data!$C$2:$C$1823,0),0)),"Missing Data")</f>
        <v>Missing Data</v>
      </c>
      <c r="N1690" s="5"/>
      <c r="O1690" s="5" t="str">
        <f t="array" ref="O1690">IFERROR(INDEX(Data!$G$2:$G$1823,MATCH('Ratios - Total'!$C1690,IF(Data!$A$2:$A$1823='Ratios - Total'!$A1690,Data!$C$2:$C$1823,0),0))/INDEX(Data!$F$2:$F$1823,MATCH('Ratios - Total'!$C1690,IF(Data!$A$2:$A$1823='Ratios - Total'!$A1690,Data!$C$2:$C$1823,0),0)),"Missing Data")</f>
        <v>Missing Data</v>
      </c>
      <c r="P1690" s="5" t="str">
        <f t="array" ref="P1690">IFERROR(INDEX(Data!$H$2:$H$1823,MATCH('Ratios - Total'!$C1690,IF(Data!$A$2:$A$1823='Ratios - Total'!$A1690,Data!$C$2:$C$1823,0),0))/INDEX(Data!$G$2:$G$1823,MATCH('Ratios - Total'!$C1690,IF(Data!$A$2:$A$1823='Ratios - Total'!$A1690,Data!$C$2:$C$1823,0),0)),"Missing Data")</f>
        <v>Missing Data</v>
      </c>
      <c r="Q1690" s="5"/>
      <c r="R1690" s="5" t="str">
        <f t="array" ref="R1690">IFERROR(INDEX(Data!$L$2:$L$1823,MATCH('Ratios - Total'!$C1690,IF(Data!$A$2:$A$1823='Ratios - Total'!$A1690,Data!$C$2:$C$1823,0),0))/INDEX(Data!$G$2:$G$1823,MATCH('Ratios - Total'!$C1690,IF(Data!$A$2:$A$1823='Ratios - Total'!$A1690,Data!$C$2:$C$1823,0),0)),"Missing Data")</f>
        <v>Missing Data</v>
      </c>
      <c r="S1690" s="5"/>
      <c r="T1690" s="5">
        <f t="array" ref="T1690">IFERROR(INDEX(Data!$H$2:$H$1823,MATCH('Ratios - Total'!$C1690,IF(Data!$A$2:$A$1823='Ratios - Total'!$A1690,Data!$C$2:$C$1823,0),0))/INDEX(Data!$L$2:$L$1823,MATCH('Ratios - Total'!$C1690,IF(Data!$A$2:$A$1823='Ratios - Total'!$A1690,Data!$C$2:$C$1823,0),0)),"Missing Data")</f>
        <v>87991.056386033655</v>
      </c>
      <c r="U1690" s="5">
        <f t="array" ref="U1690">IFERROR(INDEX(Data!$K$2:$K$1823,MATCH('Ratios - Total'!$C1690,IF(Data!$A$2:$A$1823='Ratios - Total'!$A1690,Data!$C$2:$C$1823,0),0))/INDEX(Data!$H$2:$H$1823,MATCH('Ratios - Total'!$C1690,IF(Data!$A$2:$A$1823='Ratios - Total'!$A1690,Data!$C$2:$C$1823,0),0)),"Missing Data")</f>
        <v>0.50760911732689395</v>
      </c>
      <c r="V1690" s="5">
        <f t="array" ref="V1690">IFERROR(INDEX(Data!$K$2:$K$1823,MATCH('Ratios - Total'!$C1690,IF(Data!$A$2:$A$1823='Ratios - Total'!$A1690,Data!$C$2:$C$1823,0),0))/INDEX(Data!$L$2:$L$1823,MATCH('Ratios - Total'!$C1690,IF(Data!$A$2:$A$1823='Ratios - Total'!$A1690,Data!$C$2:$C$1823,0),0)),"Missing Data")</f>
        <v>44665.062464775503</v>
      </c>
      <c r="W1690" s="5">
        <f t="shared" si="26"/>
        <v>43325.993921258152</v>
      </c>
      <c r="X1690" s="5" t="str">
        <f t="array" ref="X1690">IFERROR(INDEX(Data!$K$2:$K$1823,MATCH('Ratios - Total'!$C1690,IF(Data!$A$2:$A$1823='Ratios - Total'!$A1690,Data!$C$2:$C$1823,0),0))/INDEX(Data!$G$2:$G$1823,MATCH('Ratios - Total'!$C1690,IF(Data!$A$2:$A$1823='Ratios - Total'!$A1690,Data!$C$2:$C$1823,0),0)),"Missing Data")</f>
        <v>Missing Data</v>
      </c>
    </row>
    <row r="1691" spans="1:24" x14ac:dyDescent="0.25">
      <c r="A1691" s="22" t="s">
        <v>48</v>
      </c>
      <c r="B1691" s="22" t="s">
        <v>49</v>
      </c>
      <c r="C1691" s="22">
        <v>2010</v>
      </c>
      <c r="D1691" s="5">
        <f t="array" ref="D1691">IFERROR(INDEX(Data!$H$2:$H$1823,MATCH('Ratios - Total'!$C1691,IF(Data!$A$2:$A$1823='Ratios - Total'!$A1691,Data!$C$2:$C$1823,0),0))/INDEX(Data!$D$2:$D$1823,MATCH('Ratios - Total'!$C1691,IF(Data!$A$2:$A$1823='Ratios - Total'!$A1691,Data!$C$2:$C$1823,0),0)),"Missing Data")</f>
        <v>1814.8214232085807</v>
      </c>
      <c r="E1691" s="22"/>
      <c r="F1691" s="5">
        <f t="array" ref="F1691">IFERROR(INDEX(Data!$G$2:$G$1823,MATCH('Ratios - Total'!$C1691,IF(Data!$A$2:$A$1823='Ratios - Total'!$A1691,Data!$C$2:$C$1823,0),0))/INDEX(Data!$D$2:$D$1823,MATCH('Ratios - Total'!$C1691,IF(Data!$A$2:$A$1823='Ratios - Total'!$A1691,Data!$C$2:$C$1823,0),0)),"Missing Data")</f>
        <v>0</v>
      </c>
      <c r="G1691" s="5"/>
      <c r="H1691" s="5" t="str">
        <f t="array" ref="H1691">IFERROR(INDEX(Data!$H$2:$H$1823,MATCH('Ratios - Total'!$C1691,IF(Data!$A$2:$A$1823='Ratios - Total'!$A1691,Data!$C$2:$C$1823,0),0))/INDEX(Data!$G$2:$G$1823,MATCH('Ratios - Total'!$C1691,IF(Data!$A$2:$A$1823='Ratios - Total'!$A1691,Data!$C$2:$C$1823,0),0)),"Missing Data")</f>
        <v>Missing Data</v>
      </c>
      <c r="I1691" s="5">
        <f t="array" ref="I1691">IFERROR(INDEX(Data!$G$2:$G$1823,MATCH('Ratios - Total'!$C1691,IF(Data!$A$2:$A$1823='Ratios - Total'!$A1691,Data!$C$2:$C$1823,0),0))/INDEX(Data!$D$2:$D$1823,MATCH('Ratios - Total'!$C1691,IF(Data!$A$2:$A$1823='Ratios - Total'!$A1691,Data!$C$2:$C$1823,0),0)),"Missing Data")</f>
        <v>0</v>
      </c>
      <c r="J1691" s="22"/>
      <c r="K1691" s="5">
        <f t="array" ref="K1691">IFERROR(INDEX(Data!$E$2:$E$1823,MATCH('Ratios - Total'!$C1691,IF(Data!$A$2:$A$1823='Ratios - Total'!$A1691,Data!$C$2:$C$1823,0),0))/INDEX(Data!$D$2:$D$1823,MATCH('Ratios - Total'!$C1691,IF(Data!$A$2:$A$1823='Ratios - Total'!$A1691,Data!$C$2:$C$1823,0),0)),"Missing Data")</f>
        <v>0</v>
      </c>
      <c r="L1691" s="5"/>
      <c r="M1691" s="5" t="str">
        <f t="array" ref="M1691">IFERROR(INDEX(Data!$F$2:$F$1823,MATCH('Ratios - Total'!$C1691,IF(Data!$A$2:$A$1823='Ratios - Total'!$A1691,Data!$C$2:$C$1823,0),0))/INDEX(Data!$E$2:$E$1823,MATCH('Ratios - Total'!$C1691,IF(Data!$A$2:$A$1823='Ratios - Total'!$A1691,Data!$C$2:$C$1823,0),0)),"Missing Data")</f>
        <v>Missing Data</v>
      </c>
      <c r="N1691" s="5"/>
      <c r="O1691" s="5" t="str">
        <f t="array" ref="O1691">IFERROR(INDEX(Data!$G$2:$G$1823,MATCH('Ratios - Total'!$C1691,IF(Data!$A$2:$A$1823='Ratios - Total'!$A1691,Data!$C$2:$C$1823,0),0))/INDEX(Data!$F$2:$F$1823,MATCH('Ratios - Total'!$C1691,IF(Data!$A$2:$A$1823='Ratios - Total'!$A1691,Data!$C$2:$C$1823,0),0)),"Missing Data")</f>
        <v>Missing Data</v>
      </c>
      <c r="P1691" s="5" t="str">
        <f t="array" ref="P1691">IFERROR(INDEX(Data!$H$2:$H$1823,MATCH('Ratios - Total'!$C1691,IF(Data!$A$2:$A$1823='Ratios - Total'!$A1691,Data!$C$2:$C$1823,0),0))/INDEX(Data!$G$2:$G$1823,MATCH('Ratios - Total'!$C1691,IF(Data!$A$2:$A$1823='Ratios - Total'!$A1691,Data!$C$2:$C$1823,0),0)),"Missing Data")</f>
        <v>Missing Data</v>
      </c>
      <c r="Q1691" s="5"/>
      <c r="R1691" s="5" t="str">
        <f t="array" ref="R1691">IFERROR(INDEX(Data!$L$2:$L$1823,MATCH('Ratios - Total'!$C1691,IF(Data!$A$2:$A$1823='Ratios - Total'!$A1691,Data!$C$2:$C$1823,0),0))/INDEX(Data!$G$2:$G$1823,MATCH('Ratios - Total'!$C1691,IF(Data!$A$2:$A$1823='Ratios - Total'!$A1691,Data!$C$2:$C$1823,0),0)),"Missing Data")</f>
        <v>Missing Data</v>
      </c>
      <c r="S1691" s="5"/>
      <c r="T1691" s="5">
        <f t="array" ref="T1691">IFERROR(INDEX(Data!$H$2:$H$1823,MATCH('Ratios - Total'!$C1691,IF(Data!$A$2:$A$1823='Ratios - Total'!$A1691,Data!$C$2:$C$1823,0),0))/INDEX(Data!$L$2:$L$1823,MATCH('Ratios - Total'!$C1691,IF(Data!$A$2:$A$1823='Ratios - Total'!$A1691,Data!$C$2:$C$1823,0),0)),"Missing Data")</f>
        <v>91655.187003011975</v>
      </c>
      <c r="U1691" s="5">
        <f t="array" ref="U1691">IFERROR(INDEX(Data!$K$2:$K$1823,MATCH('Ratios - Total'!$C1691,IF(Data!$A$2:$A$1823='Ratios - Total'!$A1691,Data!$C$2:$C$1823,0),0))/INDEX(Data!$H$2:$H$1823,MATCH('Ratios - Total'!$C1691,IF(Data!$A$2:$A$1823='Ratios - Total'!$A1691,Data!$C$2:$C$1823,0),0)),"Missing Data")</f>
        <v>0.47125427669080194</v>
      </c>
      <c r="V1691" s="5">
        <f t="array" ref="V1691">IFERROR(INDEX(Data!$K$2:$K$1823,MATCH('Ratios - Total'!$C1691,IF(Data!$A$2:$A$1823='Ratios - Total'!$A1691,Data!$C$2:$C$1823,0),0))/INDEX(Data!$L$2:$L$1823,MATCH('Ratios - Total'!$C1691,IF(Data!$A$2:$A$1823='Ratios - Total'!$A1691,Data!$C$2:$C$1823,0),0)),"Missing Data")</f>
        <v>43192.898856064596</v>
      </c>
      <c r="W1691" s="5">
        <f t="shared" si="26"/>
        <v>48462.28814694738</v>
      </c>
      <c r="X1691" s="5" t="str">
        <f t="array" ref="X1691">IFERROR(INDEX(Data!$K$2:$K$1823,MATCH('Ratios - Total'!$C1691,IF(Data!$A$2:$A$1823='Ratios - Total'!$A1691,Data!$C$2:$C$1823,0),0))/INDEX(Data!$G$2:$G$1823,MATCH('Ratios - Total'!$C1691,IF(Data!$A$2:$A$1823='Ratios - Total'!$A1691,Data!$C$2:$C$1823,0),0)),"Missing Data")</f>
        <v>Missing Data</v>
      </c>
    </row>
    <row r="1692" spans="1:24" x14ac:dyDescent="0.25">
      <c r="A1692" s="22" t="s">
        <v>50</v>
      </c>
      <c r="B1692" s="22" t="s">
        <v>51</v>
      </c>
      <c r="C1692" s="22">
        <v>2010</v>
      </c>
      <c r="D1692" s="5">
        <f t="array" ref="D1692">IFERROR(INDEX(Data!$H$2:$H$1823,MATCH('Ratios - Total'!$C1692,IF(Data!$A$2:$A$1823='Ratios - Total'!$A1692,Data!$C$2:$C$1823,0),0))/INDEX(Data!$D$2:$D$1823,MATCH('Ratios - Total'!$C1692,IF(Data!$A$2:$A$1823='Ratios - Total'!$A1692,Data!$C$2:$C$1823,0),0)),"Missing Data")</f>
        <v>1867.971784088279</v>
      </c>
      <c r="E1692" s="22"/>
      <c r="F1692" s="5">
        <f t="array" ref="F1692">IFERROR(INDEX(Data!$G$2:$G$1823,MATCH('Ratios - Total'!$C1692,IF(Data!$A$2:$A$1823='Ratios - Total'!$A1692,Data!$C$2:$C$1823,0),0))/INDEX(Data!$D$2:$D$1823,MATCH('Ratios - Total'!$C1692,IF(Data!$A$2:$A$1823='Ratios - Total'!$A1692,Data!$C$2:$C$1823,0),0)),"Missing Data")</f>
        <v>0</v>
      </c>
      <c r="G1692" s="5"/>
      <c r="H1692" s="5" t="str">
        <f t="array" ref="H1692">IFERROR(INDEX(Data!$H$2:$H$1823,MATCH('Ratios - Total'!$C1692,IF(Data!$A$2:$A$1823='Ratios - Total'!$A1692,Data!$C$2:$C$1823,0),0))/INDEX(Data!$G$2:$G$1823,MATCH('Ratios - Total'!$C1692,IF(Data!$A$2:$A$1823='Ratios - Total'!$A1692,Data!$C$2:$C$1823,0),0)),"Missing Data")</f>
        <v>Missing Data</v>
      </c>
      <c r="I1692" s="5">
        <f t="array" ref="I1692">IFERROR(INDEX(Data!$G$2:$G$1823,MATCH('Ratios - Total'!$C1692,IF(Data!$A$2:$A$1823='Ratios - Total'!$A1692,Data!$C$2:$C$1823,0),0))/INDEX(Data!$D$2:$D$1823,MATCH('Ratios - Total'!$C1692,IF(Data!$A$2:$A$1823='Ratios - Total'!$A1692,Data!$C$2:$C$1823,0),0)),"Missing Data")</f>
        <v>0</v>
      </c>
      <c r="J1692" s="22"/>
      <c r="K1692" s="5">
        <f t="array" ref="K1692">IFERROR(INDEX(Data!$E$2:$E$1823,MATCH('Ratios - Total'!$C1692,IF(Data!$A$2:$A$1823='Ratios - Total'!$A1692,Data!$C$2:$C$1823,0),0))/INDEX(Data!$D$2:$D$1823,MATCH('Ratios - Total'!$C1692,IF(Data!$A$2:$A$1823='Ratios - Total'!$A1692,Data!$C$2:$C$1823,0),0)),"Missing Data")</f>
        <v>0</v>
      </c>
      <c r="L1692" s="5"/>
      <c r="M1692" s="5" t="str">
        <f t="array" ref="M1692">IFERROR(INDEX(Data!$F$2:$F$1823,MATCH('Ratios - Total'!$C1692,IF(Data!$A$2:$A$1823='Ratios - Total'!$A1692,Data!$C$2:$C$1823,0),0))/INDEX(Data!$E$2:$E$1823,MATCH('Ratios - Total'!$C1692,IF(Data!$A$2:$A$1823='Ratios - Total'!$A1692,Data!$C$2:$C$1823,0),0)),"Missing Data")</f>
        <v>Missing Data</v>
      </c>
      <c r="N1692" s="5"/>
      <c r="O1692" s="5" t="str">
        <f t="array" ref="O1692">IFERROR(INDEX(Data!$G$2:$G$1823,MATCH('Ratios - Total'!$C1692,IF(Data!$A$2:$A$1823='Ratios - Total'!$A1692,Data!$C$2:$C$1823,0),0))/INDEX(Data!$F$2:$F$1823,MATCH('Ratios - Total'!$C1692,IF(Data!$A$2:$A$1823='Ratios - Total'!$A1692,Data!$C$2:$C$1823,0),0)),"Missing Data")</f>
        <v>Missing Data</v>
      </c>
      <c r="P1692" s="5" t="str">
        <f t="array" ref="P1692">IFERROR(INDEX(Data!$H$2:$H$1823,MATCH('Ratios - Total'!$C1692,IF(Data!$A$2:$A$1823='Ratios - Total'!$A1692,Data!$C$2:$C$1823,0),0))/INDEX(Data!$G$2:$G$1823,MATCH('Ratios - Total'!$C1692,IF(Data!$A$2:$A$1823='Ratios - Total'!$A1692,Data!$C$2:$C$1823,0),0)),"Missing Data")</f>
        <v>Missing Data</v>
      </c>
      <c r="Q1692" s="5"/>
      <c r="R1692" s="5" t="str">
        <f t="array" ref="R1692">IFERROR(INDEX(Data!$L$2:$L$1823,MATCH('Ratios - Total'!$C1692,IF(Data!$A$2:$A$1823='Ratios - Total'!$A1692,Data!$C$2:$C$1823,0),0))/INDEX(Data!$G$2:$G$1823,MATCH('Ratios - Total'!$C1692,IF(Data!$A$2:$A$1823='Ratios - Total'!$A1692,Data!$C$2:$C$1823,0),0)),"Missing Data")</f>
        <v>Missing Data</v>
      </c>
      <c r="S1692" s="5"/>
      <c r="T1692" s="5">
        <f t="array" ref="T1692">IFERROR(INDEX(Data!$H$2:$H$1823,MATCH('Ratios - Total'!$C1692,IF(Data!$A$2:$A$1823='Ratios - Total'!$A1692,Data!$C$2:$C$1823,0),0))/INDEX(Data!$L$2:$L$1823,MATCH('Ratios - Total'!$C1692,IF(Data!$A$2:$A$1823='Ratios - Total'!$A1692,Data!$C$2:$C$1823,0),0)),"Missing Data")</f>
        <v>84284.776915821945</v>
      </c>
      <c r="U1692" s="5">
        <f t="array" ref="U1692">IFERROR(INDEX(Data!$K$2:$K$1823,MATCH('Ratios - Total'!$C1692,IF(Data!$A$2:$A$1823='Ratios - Total'!$A1692,Data!$C$2:$C$1823,0),0))/INDEX(Data!$H$2:$H$1823,MATCH('Ratios - Total'!$C1692,IF(Data!$A$2:$A$1823='Ratios - Total'!$A1692,Data!$C$2:$C$1823,0),0)),"Missing Data")</f>
        <v>0.46648529362948499</v>
      </c>
      <c r="V1692" s="5">
        <f t="array" ref="V1692">IFERROR(INDEX(Data!$K$2:$K$1823,MATCH('Ratios - Total'!$C1692,IF(Data!$A$2:$A$1823='Ratios - Total'!$A1692,Data!$C$2:$C$1823,0),0))/INDEX(Data!$L$2:$L$1823,MATCH('Ratios - Total'!$C1692,IF(Data!$A$2:$A$1823='Ratios - Total'!$A1692,Data!$C$2:$C$1823,0),0)),"Missing Data")</f>
        <v>39317.608908072834</v>
      </c>
      <c r="W1692" s="5">
        <f t="shared" si="26"/>
        <v>44967.168007749111</v>
      </c>
      <c r="X1692" s="5" t="str">
        <f t="array" ref="X1692">IFERROR(INDEX(Data!$K$2:$K$1823,MATCH('Ratios - Total'!$C1692,IF(Data!$A$2:$A$1823='Ratios - Total'!$A1692,Data!$C$2:$C$1823,0),0))/INDEX(Data!$G$2:$G$1823,MATCH('Ratios - Total'!$C1692,IF(Data!$A$2:$A$1823='Ratios - Total'!$A1692,Data!$C$2:$C$1823,0),0)),"Missing Data")</f>
        <v>Missing Data</v>
      </c>
    </row>
    <row r="1693" spans="1:24" x14ac:dyDescent="0.25">
      <c r="A1693" s="22" t="s">
        <v>52</v>
      </c>
      <c r="B1693" s="22" t="s">
        <v>53</v>
      </c>
      <c r="C1693" s="22">
        <v>2010</v>
      </c>
      <c r="D1693" s="5">
        <f t="array" ref="D1693">IFERROR(INDEX(Data!$H$2:$H$1823,MATCH('Ratios - Total'!$C1693,IF(Data!$A$2:$A$1823='Ratios - Total'!$A1693,Data!$C$2:$C$1823,0),0))/INDEX(Data!$D$2:$D$1823,MATCH('Ratios - Total'!$C1693,IF(Data!$A$2:$A$1823='Ratios - Total'!$A1693,Data!$C$2:$C$1823,0),0)),"Missing Data")</f>
        <v>1492.6070489793597</v>
      </c>
      <c r="E1693" s="22"/>
      <c r="F1693" s="5">
        <f t="array" ref="F1693">IFERROR(INDEX(Data!$G$2:$G$1823,MATCH('Ratios - Total'!$C1693,IF(Data!$A$2:$A$1823='Ratios - Total'!$A1693,Data!$C$2:$C$1823,0),0))/INDEX(Data!$D$2:$D$1823,MATCH('Ratios - Total'!$C1693,IF(Data!$A$2:$A$1823='Ratios - Total'!$A1693,Data!$C$2:$C$1823,0),0)),"Missing Data")</f>
        <v>0</v>
      </c>
      <c r="G1693" s="5"/>
      <c r="H1693" s="5" t="str">
        <f t="array" ref="H1693">IFERROR(INDEX(Data!$H$2:$H$1823,MATCH('Ratios - Total'!$C1693,IF(Data!$A$2:$A$1823='Ratios - Total'!$A1693,Data!$C$2:$C$1823,0),0))/INDEX(Data!$G$2:$G$1823,MATCH('Ratios - Total'!$C1693,IF(Data!$A$2:$A$1823='Ratios - Total'!$A1693,Data!$C$2:$C$1823,0),0)),"Missing Data")</f>
        <v>Missing Data</v>
      </c>
      <c r="I1693" s="5">
        <f t="array" ref="I1693">IFERROR(INDEX(Data!$G$2:$G$1823,MATCH('Ratios - Total'!$C1693,IF(Data!$A$2:$A$1823='Ratios - Total'!$A1693,Data!$C$2:$C$1823,0),0))/INDEX(Data!$D$2:$D$1823,MATCH('Ratios - Total'!$C1693,IF(Data!$A$2:$A$1823='Ratios - Total'!$A1693,Data!$C$2:$C$1823,0),0)),"Missing Data")</f>
        <v>0</v>
      </c>
      <c r="J1693" s="22"/>
      <c r="K1693" s="5">
        <f t="array" ref="K1693">IFERROR(INDEX(Data!$E$2:$E$1823,MATCH('Ratios - Total'!$C1693,IF(Data!$A$2:$A$1823='Ratios - Total'!$A1693,Data!$C$2:$C$1823,0),0))/INDEX(Data!$D$2:$D$1823,MATCH('Ratios - Total'!$C1693,IF(Data!$A$2:$A$1823='Ratios - Total'!$A1693,Data!$C$2:$C$1823,0),0)),"Missing Data")</f>
        <v>0</v>
      </c>
      <c r="L1693" s="5"/>
      <c r="M1693" s="5" t="str">
        <f t="array" ref="M1693">IFERROR(INDEX(Data!$F$2:$F$1823,MATCH('Ratios - Total'!$C1693,IF(Data!$A$2:$A$1823='Ratios - Total'!$A1693,Data!$C$2:$C$1823,0),0))/INDEX(Data!$E$2:$E$1823,MATCH('Ratios - Total'!$C1693,IF(Data!$A$2:$A$1823='Ratios - Total'!$A1693,Data!$C$2:$C$1823,0),0)),"Missing Data")</f>
        <v>Missing Data</v>
      </c>
      <c r="N1693" s="5"/>
      <c r="O1693" s="5" t="str">
        <f t="array" ref="O1693">IFERROR(INDEX(Data!$G$2:$G$1823,MATCH('Ratios - Total'!$C1693,IF(Data!$A$2:$A$1823='Ratios - Total'!$A1693,Data!$C$2:$C$1823,0),0))/INDEX(Data!$F$2:$F$1823,MATCH('Ratios - Total'!$C1693,IF(Data!$A$2:$A$1823='Ratios - Total'!$A1693,Data!$C$2:$C$1823,0),0)),"Missing Data")</f>
        <v>Missing Data</v>
      </c>
      <c r="P1693" s="5" t="str">
        <f t="array" ref="P1693">IFERROR(INDEX(Data!$H$2:$H$1823,MATCH('Ratios - Total'!$C1693,IF(Data!$A$2:$A$1823='Ratios - Total'!$A1693,Data!$C$2:$C$1823,0),0))/INDEX(Data!$G$2:$G$1823,MATCH('Ratios - Total'!$C1693,IF(Data!$A$2:$A$1823='Ratios - Total'!$A1693,Data!$C$2:$C$1823,0),0)),"Missing Data")</f>
        <v>Missing Data</v>
      </c>
      <c r="Q1693" s="5"/>
      <c r="R1693" s="5" t="str">
        <f t="array" ref="R1693">IFERROR(INDEX(Data!$L$2:$L$1823,MATCH('Ratios - Total'!$C1693,IF(Data!$A$2:$A$1823='Ratios - Total'!$A1693,Data!$C$2:$C$1823,0),0))/INDEX(Data!$G$2:$G$1823,MATCH('Ratios - Total'!$C1693,IF(Data!$A$2:$A$1823='Ratios - Total'!$A1693,Data!$C$2:$C$1823,0),0)),"Missing Data")</f>
        <v>Missing Data</v>
      </c>
      <c r="S1693" s="5"/>
      <c r="T1693" s="5">
        <f t="array" ref="T1693">IFERROR(INDEX(Data!$H$2:$H$1823,MATCH('Ratios - Total'!$C1693,IF(Data!$A$2:$A$1823='Ratios - Total'!$A1693,Data!$C$2:$C$1823,0),0))/INDEX(Data!$L$2:$L$1823,MATCH('Ratios - Total'!$C1693,IF(Data!$A$2:$A$1823='Ratios - Total'!$A1693,Data!$C$2:$C$1823,0),0)),"Missing Data")</f>
        <v>58972.14542455403</v>
      </c>
      <c r="U1693" s="5">
        <f t="array" ref="U1693">IFERROR(INDEX(Data!$K$2:$K$1823,MATCH('Ratios - Total'!$C1693,IF(Data!$A$2:$A$1823='Ratios - Total'!$A1693,Data!$C$2:$C$1823,0),0))/INDEX(Data!$H$2:$H$1823,MATCH('Ratios - Total'!$C1693,IF(Data!$A$2:$A$1823='Ratios - Total'!$A1693,Data!$C$2:$C$1823,0),0)),"Missing Data")</f>
        <v>0.46925622665279504</v>
      </c>
      <c r="V1693" s="5">
        <f t="array" ref="V1693">IFERROR(INDEX(Data!$K$2:$K$1823,MATCH('Ratios - Total'!$C1693,IF(Data!$A$2:$A$1823='Ratios - Total'!$A1693,Data!$C$2:$C$1823,0),0))/INDEX(Data!$L$2:$L$1823,MATCH('Ratios - Total'!$C1693,IF(Data!$A$2:$A$1823='Ratios - Total'!$A1693,Data!$C$2:$C$1823,0),0)),"Missing Data")</f>
        <v>27673.046439546113</v>
      </c>
      <c r="W1693" s="5">
        <f t="shared" si="26"/>
        <v>31299.098985007917</v>
      </c>
      <c r="X1693" s="5" t="str">
        <f t="array" ref="X1693">IFERROR(INDEX(Data!$K$2:$K$1823,MATCH('Ratios - Total'!$C1693,IF(Data!$A$2:$A$1823='Ratios - Total'!$A1693,Data!$C$2:$C$1823,0),0))/INDEX(Data!$G$2:$G$1823,MATCH('Ratios - Total'!$C1693,IF(Data!$A$2:$A$1823='Ratios - Total'!$A1693,Data!$C$2:$C$1823,0),0)),"Missing Data")</f>
        <v>Missing Data</v>
      </c>
    </row>
    <row r="1694" spans="1:24" x14ac:dyDescent="0.25">
      <c r="A1694" s="22" t="s">
        <v>54</v>
      </c>
      <c r="B1694" s="22" t="s">
        <v>55</v>
      </c>
      <c r="C1694" s="22">
        <v>2010</v>
      </c>
      <c r="D1694" s="5">
        <f t="array" ref="D1694">IFERROR(INDEX(Data!$H$2:$H$1823,MATCH('Ratios - Total'!$C1694,IF(Data!$A$2:$A$1823='Ratios - Total'!$A1694,Data!$C$2:$C$1823,0),0))/INDEX(Data!$D$2:$D$1823,MATCH('Ratios - Total'!$C1694,IF(Data!$A$2:$A$1823='Ratios - Total'!$A1694,Data!$C$2:$C$1823,0),0)),"Missing Data")</f>
        <v>1627.2396444133426</v>
      </c>
      <c r="E1694" s="22"/>
      <c r="F1694" s="5">
        <f t="array" ref="F1694">IFERROR(INDEX(Data!$G$2:$G$1823,MATCH('Ratios - Total'!$C1694,IF(Data!$A$2:$A$1823='Ratios - Total'!$A1694,Data!$C$2:$C$1823,0),0))/INDEX(Data!$D$2:$D$1823,MATCH('Ratios - Total'!$C1694,IF(Data!$A$2:$A$1823='Ratios - Total'!$A1694,Data!$C$2:$C$1823,0),0)),"Missing Data")</f>
        <v>0</v>
      </c>
      <c r="G1694" s="5"/>
      <c r="H1694" s="5" t="str">
        <f t="array" ref="H1694">IFERROR(INDEX(Data!$H$2:$H$1823,MATCH('Ratios - Total'!$C1694,IF(Data!$A$2:$A$1823='Ratios - Total'!$A1694,Data!$C$2:$C$1823,0),0))/INDEX(Data!$G$2:$G$1823,MATCH('Ratios - Total'!$C1694,IF(Data!$A$2:$A$1823='Ratios - Total'!$A1694,Data!$C$2:$C$1823,0),0)),"Missing Data")</f>
        <v>Missing Data</v>
      </c>
      <c r="I1694" s="5">
        <f t="array" ref="I1694">IFERROR(INDEX(Data!$G$2:$G$1823,MATCH('Ratios - Total'!$C1694,IF(Data!$A$2:$A$1823='Ratios - Total'!$A1694,Data!$C$2:$C$1823,0),0))/INDEX(Data!$D$2:$D$1823,MATCH('Ratios - Total'!$C1694,IF(Data!$A$2:$A$1823='Ratios - Total'!$A1694,Data!$C$2:$C$1823,0),0)),"Missing Data")</f>
        <v>0</v>
      </c>
      <c r="J1694" s="22"/>
      <c r="K1694" s="5">
        <f t="array" ref="K1694">IFERROR(INDEX(Data!$E$2:$E$1823,MATCH('Ratios - Total'!$C1694,IF(Data!$A$2:$A$1823='Ratios - Total'!$A1694,Data!$C$2:$C$1823,0),0))/INDEX(Data!$D$2:$D$1823,MATCH('Ratios - Total'!$C1694,IF(Data!$A$2:$A$1823='Ratios - Total'!$A1694,Data!$C$2:$C$1823,0),0)),"Missing Data")</f>
        <v>0</v>
      </c>
      <c r="L1694" s="5"/>
      <c r="M1694" s="5" t="str">
        <f t="array" ref="M1694">IFERROR(INDEX(Data!$F$2:$F$1823,MATCH('Ratios - Total'!$C1694,IF(Data!$A$2:$A$1823='Ratios - Total'!$A1694,Data!$C$2:$C$1823,0),0))/INDEX(Data!$E$2:$E$1823,MATCH('Ratios - Total'!$C1694,IF(Data!$A$2:$A$1823='Ratios - Total'!$A1694,Data!$C$2:$C$1823,0),0)),"Missing Data")</f>
        <v>Missing Data</v>
      </c>
      <c r="N1694" s="5"/>
      <c r="O1694" s="5" t="str">
        <f t="array" ref="O1694">IFERROR(INDEX(Data!$G$2:$G$1823,MATCH('Ratios - Total'!$C1694,IF(Data!$A$2:$A$1823='Ratios - Total'!$A1694,Data!$C$2:$C$1823,0),0))/INDEX(Data!$F$2:$F$1823,MATCH('Ratios - Total'!$C1694,IF(Data!$A$2:$A$1823='Ratios - Total'!$A1694,Data!$C$2:$C$1823,0),0)),"Missing Data")</f>
        <v>Missing Data</v>
      </c>
      <c r="P1694" s="5" t="str">
        <f t="array" ref="P1694">IFERROR(INDEX(Data!$H$2:$H$1823,MATCH('Ratios - Total'!$C1694,IF(Data!$A$2:$A$1823='Ratios - Total'!$A1694,Data!$C$2:$C$1823,0),0))/INDEX(Data!$G$2:$G$1823,MATCH('Ratios - Total'!$C1694,IF(Data!$A$2:$A$1823='Ratios - Total'!$A1694,Data!$C$2:$C$1823,0),0)),"Missing Data")</f>
        <v>Missing Data</v>
      </c>
      <c r="Q1694" s="5"/>
      <c r="R1694" s="5" t="str">
        <f t="array" ref="R1694">IFERROR(INDEX(Data!$L$2:$L$1823,MATCH('Ratios - Total'!$C1694,IF(Data!$A$2:$A$1823='Ratios - Total'!$A1694,Data!$C$2:$C$1823,0),0))/INDEX(Data!$G$2:$G$1823,MATCH('Ratios - Total'!$C1694,IF(Data!$A$2:$A$1823='Ratios - Total'!$A1694,Data!$C$2:$C$1823,0),0)),"Missing Data")</f>
        <v>Missing Data</v>
      </c>
      <c r="S1694" s="5"/>
      <c r="T1694" s="5">
        <f t="array" ref="T1694">IFERROR(INDEX(Data!$H$2:$H$1823,MATCH('Ratios - Total'!$C1694,IF(Data!$A$2:$A$1823='Ratios - Total'!$A1694,Data!$C$2:$C$1823,0),0))/INDEX(Data!$L$2:$L$1823,MATCH('Ratios - Total'!$C1694,IF(Data!$A$2:$A$1823='Ratios - Total'!$A1694,Data!$C$2:$C$1823,0),0)),"Missing Data")</f>
        <v>70735.9313304721</v>
      </c>
      <c r="U1694" s="5">
        <f t="array" ref="U1694">IFERROR(INDEX(Data!$K$2:$K$1823,MATCH('Ratios - Total'!$C1694,IF(Data!$A$2:$A$1823='Ratios - Total'!$A1694,Data!$C$2:$C$1823,0),0))/INDEX(Data!$H$2:$H$1823,MATCH('Ratios - Total'!$C1694,IF(Data!$A$2:$A$1823='Ratios - Total'!$A1694,Data!$C$2:$C$1823,0),0)),"Missing Data")</f>
        <v>0.46370749189871624</v>
      </c>
      <c r="V1694" s="5">
        <f t="array" ref="V1694">IFERROR(INDEX(Data!$K$2:$K$1823,MATCH('Ratios - Total'!$C1694,IF(Data!$A$2:$A$1823='Ratios - Total'!$A1694,Data!$C$2:$C$1823,0),0))/INDEX(Data!$L$2:$L$1823,MATCH('Ratios - Total'!$C1694,IF(Data!$A$2:$A$1823='Ratios - Total'!$A1694,Data!$C$2:$C$1823,0),0)),"Missing Data")</f>
        <v>32800.781304373042</v>
      </c>
      <c r="W1694" s="5">
        <f t="shared" si="26"/>
        <v>37935.150026099058</v>
      </c>
      <c r="X1694" s="5" t="str">
        <f t="array" ref="X1694">IFERROR(INDEX(Data!$K$2:$K$1823,MATCH('Ratios - Total'!$C1694,IF(Data!$A$2:$A$1823='Ratios - Total'!$A1694,Data!$C$2:$C$1823,0),0))/INDEX(Data!$G$2:$G$1823,MATCH('Ratios - Total'!$C1694,IF(Data!$A$2:$A$1823='Ratios - Total'!$A1694,Data!$C$2:$C$1823,0),0)),"Missing Data")</f>
        <v>Missing Data</v>
      </c>
    </row>
    <row r="1695" spans="1:24" x14ac:dyDescent="0.25">
      <c r="A1695" s="22" t="s">
        <v>56</v>
      </c>
      <c r="B1695" s="22" t="s">
        <v>57</v>
      </c>
      <c r="C1695" s="22">
        <v>2010</v>
      </c>
      <c r="D1695" s="5">
        <f t="array" ref="D1695">IFERROR(INDEX(Data!$H$2:$H$1823,MATCH('Ratios - Total'!$C1695,IF(Data!$A$2:$A$1823='Ratios - Total'!$A1695,Data!$C$2:$C$1823,0),0))/INDEX(Data!$D$2:$D$1823,MATCH('Ratios - Total'!$C1695,IF(Data!$A$2:$A$1823='Ratios - Total'!$A1695,Data!$C$2:$C$1823,0),0)),"Missing Data")</f>
        <v>1626.7451972535832</v>
      </c>
      <c r="E1695" s="22"/>
      <c r="F1695" s="5">
        <f t="array" ref="F1695">IFERROR(INDEX(Data!$G$2:$G$1823,MATCH('Ratios - Total'!$C1695,IF(Data!$A$2:$A$1823='Ratios - Total'!$A1695,Data!$C$2:$C$1823,0),0))/INDEX(Data!$D$2:$D$1823,MATCH('Ratios - Total'!$C1695,IF(Data!$A$2:$A$1823='Ratios - Total'!$A1695,Data!$C$2:$C$1823,0),0)),"Missing Data")</f>
        <v>0</v>
      </c>
      <c r="G1695" s="5"/>
      <c r="H1695" s="5" t="str">
        <f t="array" ref="H1695">IFERROR(INDEX(Data!$H$2:$H$1823,MATCH('Ratios - Total'!$C1695,IF(Data!$A$2:$A$1823='Ratios - Total'!$A1695,Data!$C$2:$C$1823,0),0))/INDEX(Data!$G$2:$G$1823,MATCH('Ratios - Total'!$C1695,IF(Data!$A$2:$A$1823='Ratios - Total'!$A1695,Data!$C$2:$C$1823,0),0)),"Missing Data")</f>
        <v>Missing Data</v>
      </c>
      <c r="I1695" s="5">
        <f t="array" ref="I1695">IFERROR(INDEX(Data!$G$2:$G$1823,MATCH('Ratios - Total'!$C1695,IF(Data!$A$2:$A$1823='Ratios - Total'!$A1695,Data!$C$2:$C$1823,0),0))/INDEX(Data!$D$2:$D$1823,MATCH('Ratios - Total'!$C1695,IF(Data!$A$2:$A$1823='Ratios - Total'!$A1695,Data!$C$2:$C$1823,0),0)),"Missing Data")</f>
        <v>0</v>
      </c>
      <c r="J1695" s="22"/>
      <c r="K1695" s="5">
        <f t="array" ref="K1695">IFERROR(INDEX(Data!$E$2:$E$1823,MATCH('Ratios - Total'!$C1695,IF(Data!$A$2:$A$1823='Ratios - Total'!$A1695,Data!$C$2:$C$1823,0),0))/INDEX(Data!$D$2:$D$1823,MATCH('Ratios - Total'!$C1695,IF(Data!$A$2:$A$1823='Ratios - Total'!$A1695,Data!$C$2:$C$1823,0),0)),"Missing Data")</f>
        <v>0</v>
      </c>
      <c r="L1695" s="5"/>
      <c r="M1695" s="5" t="str">
        <f t="array" ref="M1695">IFERROR(INDEX(Data!$F$2:$F$1823,MATCH('Ratios - Total'!$C1695,IF(Data!$A$2:$A$1823='Ratios - Total'!$A1695,Data!$C$2:$C$1823,0),0))/INDEX(Data!$E$2:$E$1823,MATCH('Ratios - Total'!$C1695,IF(Data!$A$2:$A$1823='Ratios - Total'!$A1695,Data!$C$2:$C$1823,0),0)),"Missing Data")</f>
        <v>Missing Data</v>
      </c>
      <c r="N1695" s="5"/>
      <c r="O1695" s="5" t="str">
        <f t="array" ref="O1695">IFERROR(INDEX(Data!$G$2:$G$1823,MATCH('Ratios - Total'!$C1695,IF(Data!$A$2:$A$1823='Ratios - Total'!$A1695,Data!$C$2:$C$1823,0),0))/INDEX(Data!$F$2:$F$1823,MATCH('Ratios - Total'!$C1695,IF(Data!$A$2:$A$1823='Ratios - Total'!$A1695,Data!$C$2:$C$1823,0),0)),"Missing Data")</f>
        <v>Missing Data</v>
      </c>
      <c r="P1695" s="5" t="str">
        <f t="array" ref="P1695">IFERROR(INDEX(Data!$H$2:$H$1823,MATCH('Ratios - Total'!$C1695,IF(Data!$A$2:$A$1823='Ratios - Total'!$A1695,Data!$C$2:$C$1823,0),0))/INDEX(Data!$G$2:$G$1823,MATCH('Ratios - Total'!$C1695,IF(Data!$A$2:$A$1823='Ratios - Total'!$A1695,Data!$C$2:$C$1823,0),0)),"Missing Data")</f>
        <v>Missing Data</v>
      </c>
      <c r="Q1695" s="5"/>
      <c r="R1695" s="5" t="str">
        <f t="array" ref="R1695">IFERROR(INDEX(Data!$L$2:$L$1823,MATCH('Ratios - Total'!$C1695,IF(Data!$A$2:$A$1823='Ratios - Total'!$A1695,Data!$C$2:$C$1823,0),0))/INDEX(Data!$G$2:$G$1823,MATCH('Ratios - Total'!$C1695,IF(Data!$A$2:$A$1823='Ratios - Total'!$A1695,Data!$C$2:$C$1823,0),0)),"Missing Data")</f>
        <v>Missing Data</v>
      </c>
      <c r="S1695" s="5"/>
      <c r="T1695" s="5">
        <f t="array" ref="T1695">IFERROR(INDEX(Data!$H$2:$H$1823,MATCH('Ratios - Total'!$C1695,IF(Data!$A$2:$A$1823='Ratios - Total'!$A1695,Data!$C$2:$C$1823,0),0))/INDEX(Data!$L$2:$L$1823,MATCH('Ratios - Total'!$C1695,IF(Data!$A$2:$A$1823='Ratios - Total'!$A1695,Data!$C$2:$C$1823,0),0)),"Missing Data")</f>
        <v>67225.79331636698</v>
      </c>
      <c r="U1695" s="5">
        <f t="array" ref="U1695">IFERROR(INDEX(Data!$K$2:$K$1823,MATCH('Ratios - Total'!$C1695,IF(Data!$A$2:$A$1823='Ratios - Total'!$A1695,Data!$C$2:$C$1823,0),0))/INDEX(Data!$H$2:$H$1823,MATCH('Ratios - Total'!$C1695,IF(Data!$A$2:$A$1823='Ratios - Total'!$A1695,Data!$C$2:$C$1823,0),0)),"Missing Data")</f>
        <v>0.47401684382163006</v>
      </c>
      <c r="V1695" s="5">
        <f t="array" ref="V1695">IFERROR(INDEX(Data!$K$2:$K$1823,MATCH('Ratios - Total'!$C1695,IF(Data!$A$2:$A$1823='Ratios - Total'!$A1695,Data!$C$2:$C$1823,0),0))/INDEX(Data!$L$2:$L$1823,MATCH('Ratios - Total'!$C1695,IF(Data!$A$2:$A$1823='Ratios - Total'!$A1695,Data!$C$2:$C$1823,0),0)),"Missing Data")</f>
        <v>31866.158371229503</v>
      </c>
      <c r="W1695" s="5">
        <f t="shared" si="26"/>
        <v>35359.634945137477</v>
      </c>
      <c r="X1695" s="5" t="str">
        <f t="array" ref="X1695">IFERROR(INDEX(Data!$K$2:$K$1823,MATCH('Ratios - Total'!$C1695,IF(Data!$A$2:$A$1823='Ratios - Total'!$A1695,Data!$C$2:$C$1823,0),0))/INDEX(Data!$G$2:$G$1823,MATCH('Ratios - Total'!$C1695,IF(Data!$A$2:$A$1823='Ratios - Total'!$A1695,Data!$C$2:$C$1823,0),0)),"Missing Data")</f>
        <v>Missing Data</v>
      </c>
    </row>
    <row r="1696" spans="1:24" x14ac:dyDescent="0.25">
      <c r="A1696" s="22" t="s">
        <v>58</v>
      </c>
      <c r="B1696" s="22" t="s">
        <v>59</v>
      </c>
      <c r="C1696" s="22">
        <v>2010</v>
      </c>
      <c r="D1696" s="5">
        <f t="array" ref="D1696">IFERROR(INDEX(Data!$H$2:$H$1823,MATCH('Ratios - Total'!$C1696,IF(Data!$A$2:$A$1823='Ratios - Total'!$A1696,Data!$C$2:$C$1823,0),0))/INDEX(Data!$D$2:$D$1823,MATCH('Ratios - Total'!$C1696,IF(Data!$A$2:$A$1823='Ratios - Total'!$A1696,Data!$C$2:$C$1823,0),0)),"Missing Data")</f>
        <v>1934.8434385994826</v>
      </c>
      <c r="E1696" s="22"/>
      <c r="F1696" s="5">
        <f t="array" ref="F1696">IFERROR(INDEX(Data!$G$2:$G$1823,MATCH('Ratios - Total'!$C1696,IF(Data!$A$2:$A$1823='Ratios - Total'!$A1696,Data!$C$2:$C$1823,0),0))/INDEX(Data!$D$2:$D$1823,MATCH('Ratios - Total'!$C1696,IF(Data!$A$2:$A$1823='Ratios - Total'!$A1696,Data!$C$2:$C$1823,0),0)),"Missing Data")</f>
        <v>0</v>
      </c>
      <c r="G1696" s="5"/>
      <c r="H1696" s="5" t="str">
        <f t="array" ref="H1696">IFERROR(INDEX(Data!$H$2:$H$1823,MATCH('Ratios - Total'!$C1696,IF(Data!$A$2:$A$1823='Ratios - Total'!$A1696,Data!$C$2:$C$1823,0),0))/INDEX(Data!$G$2:$G$1823,MATCH('Ratios - Total'!$C1696,IF(Data!$A$2:$A$1823='Ratios - Total'!$A1696,Data!$C$2:$C$1823,0),0)),"Missing Data")</f>
        <v>Missing Data</v>
      </c>
      <c r="I1696" s="5">
        <f t="array" ref="I1696">IFERROR(INDEX(Data!$G$2:$G$1823,MATCH('Ratios - Total'!$C1696,IF(Data!$A$2:$A$1823='Ratios - Total'!$A1696,Data!$C$2:$C$1823,0),0))/INDEX(Data!$D$2:$D$1823,MATCH('Ratios - Total'!$C1696,IF(Data!$A$2:$A$1823='Ratios - Total'!$A1696,Data!$C$2:$C$1823,0),0)),"Missing Data")</f>
        <v>0</v>
      </c>
      <c r="J1696" s="22"/>
      <c r="K1696" s="5">
        <f t="array" ref="K1696">IFERROR(INDEX(Data!$E$2:$E$1823,MATCH('Ratios - Total'!$C1696,IF(Data!$A$2:$A$1823='Ratios - Total'!$A1696,Data!$C$2:$C$1823,0),0))/INDEX(Data!$D$2:$D$1823,MATCH('Ratios - Total'!$C1696,IF(Data!$A$2:$A$1823='Ratios - Total'!$A1696,Data!$C$2:$C$1823,0),0)),"Missing Data")</f>
        <v>0</v>
      </c>
      <c r="L1696" s="5"/>
      <c r="M1696" s="5" t="str">
        <f t="array" ref="M1696">IFERROR(INDEX(Data!$F$2:$F$1823,MATCH('Ratios - Total'!$C1696,IF(Data!$A$2:$A$1823='Ratios - Total'!$A1696,Data!$C$2:$C$1823,0),0))/INDEX(Data!$E$2:$E$1823,MATCH('Ratios - Total'!$C1696,IF(Data!$A$2:$A$1823='Ratios - Total'!$A1696,Data!$C$2:$C$1823,0),0)),"Missing Data")</f>
        <v>Missing Data</v>
      </c>
      <c r="N1696" s="5"/>
      <c r="O1696" s="5" t="str">
        <f t="array" ref="O1696">IFERROR(INDEX(Data!$G$2:$G$1823,MATCH('Ratios - Total'!$C1696,IF(Data!$A$2:$A$1823='Ratios - Total'!$A1696,Data!$C$2:$C$1823,0),0))/INDEX(Data!$F$2:$F$1823,MATCH('Ratios - Total'!$C1696,IF(Data!$A$2:$A$1823='Ratios - Total'!$A1696,Data!$C$2:$C$1823,0),0)),"Missing Data")</f>
        <v>Missing Data</v>
      </c>
      <c r="P1696" s="5" t="str">
        <f t="array" ref="P1696">IFERROR(INDEX(Data!$H$2:$H$1823,MATCH('Ratios - Total'!$C1696,IF(Data!$A$2:$A$1823='Ratios - Total'!$A1696,Data!$C$2:$C$1823,0),0))/INDEX(Data!$G$2:$G$1823,MATCH('Ratios - Total'!$C1696,IF(Data!$A$2:$A$1823='Ratios - Total'!$A1696,Data!$C$2:$C$1823,0),0)),"Missing Data")</f>
        <v>Missing Data</v>
      </c>
      <c r="Q1696" s="5"/>
      <c r="R1696" s="5" t="str">
        <f t="array" ref="R1696">IFERROR(INDEX(Data!$L$2:$L$1823,MATCH('Ratios - Total'!$C1696,IF(Data!$A$2:$A$1823='Ratios - Total'!$A1696,Data!$C$2:$C$1823,0),0))/INDEX(Data!$G$2:$G$1823,MATCH('Ratios - Total'!$C1696,IF(Data!$A$2:$A$1823='Ratios - Total'!$A1696,Data!$C$2:$C$1823,0),0)),"Missing Data")</f>
        <v>Missing Data</v>
      </c>
      <c r="S1696" s="5"/>
      <c r="T1696" s="5">
        <f t="array" ref="T1696">IFERROR(INDEX(Data!$H$2:$H$1823,MATCH('Ratios - Total'!$C1696,IF(Data!$A$2:$A$1823='Ratios - Total'!$A1696,Data!$C$2:$C$1823,0),0))/INDEX(Data!$L$2:$L$1823,MATCH('Ratios - Total'!$C1696,IF(Data!$A$2:$A$1823='Ratios - Total'!$A1696,Data!$C$2:$C$1823,0),0)),"Missing Data")</f>
        <v>72435.911533031889</v>
      </c>
      <c r="U1696" s="5">
        <f t="array" ref="U1696">IFERROR(INDEX(Data!$K$2:$K$1823,MATCH('Ratios - Total'!$C1696,IF(Data!$A$2:$A$1823='Ratios - Total'!$A1696,Data!$C$2:$C$1823,0),0))/INDEX(Data!$H$2:$H$1823,MATCH('Ratios - Total'!$C1696,IF(Data!$A$2:$A$1823='Ratios - Total'!$A1696,Data!$C$2:$C$1823,0),0)),"Missing Data")</f>
        <v>0.46222401610339003</v>
      </c>
      <c r="V1696" s="5">
        <f t="array" ref="V1696">IFERROR(INDEX(Data!$K$2:$K$1823,MATCH('Ratios - Total'!$C1696,IF(Data!$A$2:$A$1823='Ratios - Total'!$A1696,Data!$C$2:$C$1823,0),0))/INDEX(Data!$L$2:$L$1823,MATCH('Ratios - Total'!$C1696,IF(Data!$A$2:$A$1823='Ratios - Total'!$A1696,Data!$C$2:$C$1823,0),0)),"Missing Data")</f>
        <v>33481.617938907868</v>
      </c>
      <c r="W1696" s="5">
        <f t="shared" si="26"/>
        <v>38954.293594124021</v>
      </c>
      <c r="X1696" s="5" t="str">
        <f t="array" ref="X1696">IFERROR(INDEX(Data!$K$2:$K$1823,MATCH('Ratios - Total'!$C1696,IF(Data!$A$2:$A$1823='Ratios - Total'!$A1696,Data!$C$2:$C$1823,0),0))/INDEX(Data!$G$2:$G$1823,MATCH('Ratios - Total'!$C1696,IF(Data!$A$2:$A$1823='Ratios - Total'!$A1696,Data!$C$2:$C$1823,0),0)),"Missing Data")</f>
        <v>Missing Data</v>
      </c>
    </row>
    <row r="1697" spans="1:24" x14ac:dyDescent="0.25">
      <c r="A1697" s="22" t="s">
        <v>60</v>
      </c>
      <c r="B1697" s="22" t="s">
        <v>61</v>
      </c>
      <c r="C1697" s="22">
        <v>2010</v>
      </c>
      <c r="D1697" s="5">
        <f t="array" ref="D1697">IFERROR(INDEX(Data!$H$2:$H$1823,MATCH('Ratios - Total'!$C1697,IF(Data!$A$2:$A$1823='Ratios - Total'!$A1697,Data!$C$2:$C$1823,0),0))/INDEX(Data!$D$2:$D$1823,MATCH('Ratios - Total'!$C1697,IF(Data!$A$2:$A$1823='Ratios - Total'!$A1697,Data!$C$2:$C$1823,0),0)),"Missing Data")</f>
        <v>1479.7993807408175</v>
      </c>
      <c r="E1697" s="22"/>
      <c r="F1697" s="5">
        <f t="array" ref="F1697">IFERROR(INDEX(Data!$G$2:$G$1823,MATCH('Ratios - Total'!$C1697,IF(Data!$A$2:$A$1823='Ratios - Total'!$A1697,Data!$C$2:$C$1823,0),0))/INDEX(Data!$D$2:$D$1823,MATCH('Ratios - Total'!$C1697,IF(Data!$A$2:$A$1823='Ratios - Total'!$A1697,Data!$C$2:$C$1823,0),0)),"Missing Data")</f>
        <v>0</v>
      </c>
      <c r="G1697" s="5"/>
      <c r="H1697" s="5" t="str">
        <f t="array" ref="H1697">IFERROR(INDEX(Data!$H$2:$H$1823,MATCH('Ratios - Total'!$C1697,IF(Data!$A$2:$A$1823='Ratios - Total'!$A1697,Data!$C$2:$C$1823,0),0))/INDEX(Data!$G$2:$G$1823,MATCH('Ratios - Total'!$C1697,IF(Data!$A$2:$A$1823='Ratios - Total'!$A1697,Data!$C$2:$C$1823,0),0)),"Missing Data")</f>
        <v>Missing Data</v>
      </c>
      <c r="I1697" s="5">
        <f t="array" ref="I1697">IFERROR(INDEX(Data!$G$2:$G$1823,MATCH('Ratios - Total'!$C1697,IF(Data!$A$2:$A$1823='Ratios - Total'!$A1697,Data!$C$2:$C$1823,0),0))/INDEX(Data!$D$2:$D$1823,MATCH('Ratios - Total'!$C1697,IF(Data!$A$2:$A$1823='Ratios - Total'!$A1697,Data!$C$2:$C$1823,0),0)),"Missing Data")</f>
        <v>0</v>
      </c>
      <c r="J1697" s="22"/>
      <c r="K1697" s="5">
        <f t="array" ref="K1697">IFERROR(INDEX(Data!$E$2:$E$1823,MATCH('Ratios - Total'!$C1697,IF(Data!$A$2:$A$1823='Ratios - Total'!$A1697,Data!$C$2:$C$1823,0),0))/INDEX(Data!$D$2:$D$1823,MATCH('Ratios - Total'!$C1697,IF(Data!$A$2:$A$1823='Ratios - Total'!$A1697,Data!$C$2:$C$1823,0),0)),"Missing Data")</f>
        <v>0</v>
      </c>
      <c r="L1697" s="5"/>
      <c r="M1697" s="5" t="str">
        <f t="array" ref="M1697">IFERROR(INDEX(Data!$F$2:$F$1823,MATCH('Ratios - Total'!$C1697,IF(Data!$A$2:$A$1823='Ratios - Total'!$A1697,Data!$C$2:$C$1823,0),0))/INDEX(Data!$E$2:$E$1823,MATCH('Ratios - Total'!$C1697,IF(Data!$A$2:$A$1823='Ratios - Total'!$A1697,Data!$C$2:$C$1823,0),0)),"Missing Data")</f>
        <v>Missing Data</v>
      </c>
      <c r="N1697" s="5"/>
      <c r="O1697" s="5" t="str">
        <f t="array" ref="O1697">IFERROR(INDEX(Data!$G$2:$G$1823,MATCH('Ratios - Total'!$C1697,IF(Data!$A$2:$A$1823='Ratios - Total'!$A1697,Data!$C$2:$C$1823,0),0))/INDEX(Data!$F$2:$F$1823,MATCH('Ratios - Total'!$C1697,IF(Data!$A$2:$A$1823='Ratios - Total'!$A1697,Data!$C$2:$C$1823,0),0)),"Missing Data")</f>
        <v>Missing Data</v>
      </c>
      <c r="P1697" s="5" t="str">
        <f t="array" ref="P1697">IFERROR(INDEX(Data!$H$2:$H$1823,MATCH('Ratios - Total'!$C1697,IF(Data!$A$2:$A$1823='Ratios - Total'!$A1697,Data!$C$2:$C$1823,0),0))/INDEX(Data!$G$2:$G$1823,MATCH('Ratios - Total'!$C1697,IF(Data!$A$2:$A$1823='Ratios - Total'!$A1697,Data!$C$2:$C$1823,0),0)),"Missing Data")</f>
        <v>Missing Data</v>
      </c>
      <c r="Q1697" s="5"/>
      <c r="R1697" s="5" t="str">
        <f t="array" ref="R1697">IFERROR(INDEX(Data!$L$2:$L$1823,MATCH('Ratios - Total'!$C1697,IF(Data!$A$2:$A$1823='Ratios - Total'!$A1697,Data!$C$2:$C$1823,0),0))/INDEX(Data!$G$2:$G$1823,MATCH('Ratios - Total'!$C1697,IF(Data!$A$2:$A$1823='Ratios - Total'!$A1697,Data!$C$2:$C$1823,0),0)),"Missing Data")</f>
        <v>Missing Data</v>
      </c>
      <c r="S1697" s="5"/>
      <c r="T1697" s="5">
        <f t="array" ref="T1697">IFERROR(INDEX(Data!$H$2:$H$1823,MATCH('Ratios - Total'!$C1697,IF(Data!$A$2:$A$1823='Ratios - Total'!$A1697,Data!$C$2:$C$1823,0),0))/INDEX(Data!$L$2:$L$1823,MATCH('Ratios - Total'!$C1697,IF(Data!$A$2:$A$1823='Ratios - Total'!$A1697,Data!$C$2:$C$1823,0),0)),"Missing Data")</f>
        <v>88442.141941189475</v>
      </c>
      <c r="U1697" s="5">
        <f t="array" ref="U1697">IFERROR(INDEX(Data!$K$2:$K$1823,MATCH('Ratios - Total'!$C1697,IF(Data!$A$2:$A$1823='Ratios - Total'!$A1697,Data!$C$2:$C$1823,0),0))/INDEX(Data!$H$2:$H$1823,MATCH('Ratios - Total'!$C1697,IF(Data!$A$2:$A$1823='Ratios - Total'!$A1697,Data!$C$2:$C$1823,0),0)),"Missing Data")</f>
        <v>0.47015772121243343</v>
      </c>
      <c r="V1697" s="5">
        <f t="array" ref="V1697">IFERROR(INDEX(Data!$K$2:$K$1823,MATCH('Ratios - Total'!$C1697,IF(Data!$A$2:$A$1823='Ratios - Total'!$A1697,Data!$C$2:$C$1823,0),0))/INDEX(Data!$L$2:$L$1823,MATCH('Ratios - Total'!$C1697,IF(Data!$A$2:$A$1823='Ratios - Total'!$A1697,Data!$C$2:$C$1823,0),0)),"Missing Data")</f>
        <v>41581.755914216228</v>
      </c>
      <c r="W1697" s="5">
        <f t="shared" si="26"/>
        <v>46860.386026973247</v>
      </c>
      <c r="X1697" s="5" t="str">
        <f t="array" ref="X1697">IFERROR(INDEX(Data!$K$2:$K$1823,MATCH('Ratios - Total'!$C1697,IF(Data!$A$2:$A$1823='Ratios - Total'!$A1697,Data!$C$2:$C$1823,0),0))/INDEX(Data!$G$2:$G$1823,MATCH('Ratios - Total'!$C1697,IF(Data!$A$2:$A$1823='Ratios - Total'!$A1697,Data!$C$2:$C$1823,0),0)),"Missing Data")</f>
        <v>Missing Data</v>
      </c>
    </row>
    <row r="1698" spans="1:24" x14ac:dyDescent="0.25">
      <c r="A1698" s="22" t="s">
        <v>62</v>
      </c>
      <c r="B1698" s="22" t="s">
        <v>63</v>
      </c>
      <c r="C1698" s="22">
        <v>2010</v>
      </c>
      <c r="D1698" s="5">
        <f t="array" ref="D1698">IFERROR(INDEX(Data!$H$2:$H$1823,MATCH('Ratios - Total'!$C1698,IF(Data!$A$2:$A$1823='Ratios - Total'!$A1698,Data!$C$2:$C$1823,0),0))/INDEX(Data!$D$2:$D$1823,MATCH('Ratios - Total'!$C1698,IF(Data!$A$2:$A$1823='Ratios - Total'!$A1698,Data!$C$2:$C$1823,0),0)),"Missing Data")</f>
        <v>1991.203253193419</v>
      </c>
      <c r="E1698" s="22"/>
      <c r="F1698" s="5">
        <f t="array" ref="F1698">IFERROR(INDEX(Data!$G$2:$G$1823,MATCH('Ratios - Total'!$C1698,IF(Data!$A$2:$A$1823='Ratios - Total'!$A1698,Data!$C$2:$C$1823,0),0))/INDEX(Data!$D$2:$D$1823,MATCH('Ratios - Total'!$C1698,IF(Data!$A$2:$A$1823='Ratios - Total'!$A1698,Data!$C$2:$C$1823,0),0)),"Missing Data")</f>
        <v>0</v>
      </c>
      <c r="G1698" s="5"/>
      <c r="H1698" s="5" t="str">
        <f t="array" ref="H1698">IFERROR(INDEX(Data!$H$2:$H$1823,MATCH('Ratios - Total'!$C1698,IF(Data!$A$2:$A$1823='Ratios - Total'!$A1698,Data!$C$2:$C$1823,0),0))/INDEX(Data!$G$2:$G$1823,MATCH('Ratios - Total'!$C1698,IF(Data!$A$2:$A$1823='Ratios - Total'!$A1698,Data!$C$2:$C$1823,0),0)),"Missing Data")</f>
        <v>Missing Data</v>
      </c>
      <c r="I1698" s="5">
        <f t="array" ref="I1698">IFERROR(INDEX(Data!$G$2:$G$1823,MATCH('Ratios - Total'!$C1698,IF(Data!$A$2:$A$1823='Ratios - Total'!$A1698,Data!$C$2:$C$1823,0),0))/INDEX(Data!$D$2:$D$1823,MATCH('Ratios - Total'!$C1698,IF(Data!$A$2:$A$1823='Ratios - Total'!$A1698,Data!$C$2:$C$1823,0),0)),"Missing Data")</f>
        <v>0</v>
      </c>
      <c r="J1698" s="22"/>
      <c r="K1698" s="5">
        <f t="array" ref="K1698">IFERROR(INDEX(Data!$E$2:$E$1823,MATCH('Ratios - Total'!$C1698,IF(Data!$A$2:$A$1823='Ratios - Total'!$A1698,Data!$C$2:$C$1823,0),0))/INDEX(Data!$D$2:$D$1823,MATCH('Ratios - Total'!$C1698,IF(Data!$A$2:$A$1823='Ratios - Total'!$A1698,Data!$C$2:$C$1823,0),0)),"Missing Data")</f>
        <v>0</v>
      </c>
      <c r="L1698" s="5"/>
      <c r="M1698" s="5" t="str">
        <f t="array" ref="M1698">IFERROR(INDEX(Data!$F$2:$F$1823,MATCH('Ratios - Total'!$C1698,IF(Data!$A$2:$A$1823='Ratios - Total'!$A1698,Data!$C$2:$C$1823,0),0))/INDEX(Data!$E$2:$E$1823,MATCH('Ratios - Total'!$C1698,IF(Data!$A$2:$A$1823='Ratios - Total'!$A1698,Data!$C$2:$C$1823,0),0)),"Missing Data")</f>
        <v>Missing Data</v>
      </c>
      <c r="N1698" s="5"/>
      <c r="O1698" s="5" t="str">
        <f t="array" ref="O1698">IFERROR(INDEX(Data!$G$2:$G$1823,MATCH('Ratios - Total'!$C1698,IF(Data!$A$2:$A$1823='Ratios - Total'!$A1698,Data!$C$2:$C$1823,0),0))/INDEX(Data!$F$2:$F$1823,MATCH('Ratios - Total'!$C1698,IF(Data!$A$2:$A$1823='Ratios - Total'!$A1698,Data!$C$2:$C$1823,0),0)),"Missing Data")</f>
        <v>Missing Data</v>
      </c>
      <c r="P1698" s="5" t="str">
        <f t="array" ref="P1698">IFERROR(INDEX(Data!$H$2:$H$1823,MATCH('Ratios - Total'!$C1698,IF(Data!$A$2:$A$1823='Ratios - Total'!$A1698,Data!$C$2:$C$1823,0),0))/INDEX(Data!$G$2:$G$1823,MATCH('Ratios - Total'!$C1698,IF(Data!$A$2:$A$1823='Ratios - Total'!$A1698,Data!$C$2:$C$1823,0),0)),"Missing Data")</f>
        <v>Missing Data</v>
      </c>
      <c r="Q1698" s="5"/>
      <c r="R1698" s="5" t="str">
        <f t="array" ref="R1698">IFERROR(INDEX(Data!$L$2:$L$1823,MATCH('Ratios - Total'!$C1698,IF(Data!$A$2:$A$1823='Ratios - Total'!$A1698,Data!$C$2:$C$1823,0),0))/INDEX(Data!$G$2:$G$1823,MATCH('Ratios - Total'!$C1698,IF(Data!$A$2:$A$1823='Ratios - Total'!$A1698,Data!$C$2:$C$1823,0),0)),"Missing Data")</f>
        <v>Missing Data</v>
      </c>
      <c r="S1698" s="5"/>
      <c r="T1698" s="5">
        <f t="array" ref="T1698">IFERROR(INDEX(Data!$H$2:$H$1823,MATCH('Ratios - Total'!$C1698,IF(Data!$A$2:$A$1823='Ratios - Total'!$A1698,Data!$C$2:$C$1823,0),0))/INDEX(Data!$L$2:$L$1823,MATCH('Ratios - Total'!$C1698,IF(Data!$A$2:$A$1823='Ratios - Total'!$A1698,Data!$C$2:$C$1823,0),0)),"Missing Data")</f>
        <v>71661.001530723821</v>
      </c>
      <c r="U1698" s="5">
        <f t="array" ref="U1698">IFERROR(INDEX(Data!$K$2:$K$1823,MATCH('Ratios - Total'!$C1698,IF(Data!$A$2:$A$1823='Ratios - Total'!$A1698,Data!$C$2:$C$1823,0),0))/INDEX(Data!$H$2:$H$1823,MATCH('Ratios - Total'!$C1698,IF(Data!$A$2:$A$1823='Ratios - Total'!$A1698,Data!$C$2:$C$1823,0),0)),"Missing Data")</f>
        <v>0.48581324524170705</v>
      </c>
      <c r="V1698" s="5">
        <f t="array" ref="V1698">IFERROR(INDEX(Data!$K$2:$K$1823,MATCH('Ratios - Total'!$C1698,IF(Data!$A$2:$A$1823='Ratios - Total'!$A1698,Data!$C$2:$C$1823,0),0))/INDEX(Data!$L$2:$L$1823,MATCH('Ratios - Total'!$C1698,IF(Data!$A$2:$A$1823='Ratios - Total'!$A1698,Data!$C$2:$C$1823,0),0)),"Missing Data")</f>
        <v>34813.863710911872</v>
      </c>
      <c r="W1698" s="5">
        <f t="shared" si="26"/>
        <v>36847.137819811949</v>
      </c>
      <c r="X1698" s="5" t="str">
        <f t="array" ref="X1698">IFERROR(INDEX(Data!$K$2:$K$1823,MATCH('Ratios - Total'!$C1698,IF(Data!$A$2:$A$1823='Ratios - Total'!$A1698,Data!$C$2:$C$1823,0),0))/INDEX(Data!$G$2:$G$1823,MATCH('Ratios - Total'!$C1698,IF(Data!$A$2:$A$1823='Ratios - Total'!$A1698,Data!$C$2:$C$1823,0),0)),"Missing Data")</f>
        <v>Missing Data</v>
      </c>
    </row>
    <row r="1699" spans="1:24" x14ac:dyDescent="0.25">
      <c r="A1699" s="22" t="s">
        <v>64</v>
      </c>
      <c r="B1699" s="22" t="s">
        <v>65</v>
      </c>
      <c r="C1699" s="22">
        <v>2010</v>
      </c>
      <c r="D1699" s="5">
        <f t="array" ref="D1699">IFERROR(INDEX(Data!$H$2:$H$1823,MATCH('Ratios - Total'!$C1699,IF(Data!$A$2:$A$1823='Ratios - Total'!$A1699,Data!$C$2:$C$1823,0),0))/INDEX(Data!$D$2:$D$1823,MATCH('Ratios - Total'!$C1699,IF(Data!$A$2:$A$1823='Ratios - Total'!$A1699,Data!$C$2:$C$1823,0),0)),"Missing Data")</f>
        <v>2808.5366085682508</v>
      </c>
      <c r="E1699" s="22"/>
      <c r="F1699" s="5">
        <f t="array" ref="F1699">IFERROR(INDEX(Data!$G$2:$G$1823,MATCH('Ratios - Total'!$C1699,IF(Data!$A$2:$A$1823='Ratios - Total'!$A1699,Data!$C$2:$C$1823,0),0))/INDEX(Data!$D$2:$D$1823,MATCH('Ratios - Total'!$C1699,IF(Data!$A$2:$A$1823='Ratios - Total'!$A1699,Data!$C$2:$C$1823,0),0)),"Missing Data")</f>
        <v>0</v>
      </c>
      <c r="G1699" s="5"/>
      <c r="H1699" s="5" t="str">
        <f t="array" ref="H1699">IFERROR(INDEX(Data!$H$2:$H$1823,MATCH('Ratios - Total'!$C1699,IF(Data!$A$2:$A$1823='Ratios - Total'!$A1699,Data!$C$2:$C$1823,0),0))/INDEX(Data!$G$2:$G$1823,MATCH('Ratios - Total'!$C1699,IF(Data!$A$2:$A$1823='Ratios - Total'!$A1699,Data!$C$2:$C$1823,0),0)),"Missing Data")</f>
        <v>Missing Data</v>
      </c>
      <c r="I1699" s="5">
        <f t="array" ref="I1699">IFERROR(INDEX(Data!$G$2:$G$1823,MATCH('Ratios - Total'!$C1699,IF(Data!$A$2:$A$1823='Ratios - Total'!$A1699,Data!$C$2:$C$1823,0),0))/INDEX(Data!$D$2:$D$1823,MATCH('Ratios - Total'!$C1699,IF(Data!$A$2:$A$1823='Ratios - Total'!$A1699,Data!$C$2:$C$1823,0),0)),"Missing Data")</f>
        <v>0</v>
      </c>
      <c r="J1699" s="22"/>
      <c r="K1699" s="5">
        <f t="array" ref="K1699">IFERROR(INDEX(Data!$E$2:$E$1823,MATCH('Ratios - Total'!$C1699,IF(Data!$A$2:$A$1823='Ratios - Total'!$A1699,Data!$C$2:$C$1823,0),0))/INDEX(Data!$D$2:$D$1823,MATCH('Ratios - Total'!$C1699,IF(Data!$A$2:$A$1823='Ratios - Total'!$A1699,Data!$C$2:$C$1823,0),0)),"Missing Data")</f>
        <v>0</v>
      </c>
      <c r="L1699" s="5"/>
      <c r="M1699" s="5" t="str">
        <f t="array" ref="M1699">IFERROR(INDEX(Data!$F$2:$F$1823,MATCH('Ratios - Total'!$C1699,IF(Data!$A$2:$A$1823='Ratios - Total'!$A1699,Data!$C$2:$C$1823,0),0))/INDEX(Data!$E$2:$E$1823,MATCH('Ratios - Total'!$C1699,IF(Data!$A$2:$A$1823='Ratios - Total'!$A1699,Data!$C$2:$C$1823,0),0)),"Missing Data")</f>
        <v>Missing Data</v>
      </c>
      <c r="N1699" s="5"/>
      <c r="O1699" s="5" t="str">
        <f t="array" ref="O1699">IFERROR(INDEX(Data!$G$2:$G$1823,MATCH('Ratios - Total'!$C1699,IF(Data!$A$2:$A$1823='Ratios - Total'!$A1699,Data!$C$2:$C$1823,0),0))/INDEX(Data!$F$2:$F$1823,MATCH('Ratios - Total'!$C1699,IF(Data!$A$2:$A$1823='Ratios - Total'!$A1699,Data!$C$2:$C$1823,0),0)),"Missing Data")</f>
        <v>Missing Data</v>
      </c>
      <c r="P1699" s="5" t="str">
        <f t="array" ref="P1699">IFERROR(INDEX(Data!$H$2:$H$1823,MATCH('Ratios - Total'!$C1699,IF(Data!$A$2:$A$1823='Ratios - Total'!$A1699,Data!$C$2:$C$1823,0),0))/INDEX(Data!$G$2:$G$1823,MATCH('Ratios - Total'!$C1699,IF(Data!$A$2:$A$1823='Ratios - Total'!$A1699,Data!$C$2:$C$1823,0),0)),"Missing Data")</f>
        <v>Missing Data</v>
      </c>
      <c r="Q1699" s="5"/>
      <c r="R1699" s="5" t="str">
        <f t="array" ref="R1699">IFERROR(INDEX(Data!$L$2:$L$1823,MATCH('Ratios - Total'!$C1699,IF(Data!$A$2:$A$1823='Ratios - Total'!$A1699,Data!$C$2:$C$1823,0),0))/INDEX(Data!$G$2:$G$1823,MATCH('Ratios - Total'!$C1699,IF(Data!$A$2:$A$1823='Ratios - Total'!$A1699,Data!$C$2:$C$1823,0),0)),"Missing Data")</f>
        <v>Missing Data</v>
      </c>
      <c r="S1699" s="5"/>
      <c r="T1699" s="5">
        <f t="array" ref="T1699">IFERROR(INDEX(Data!$H$2:$H$1823,MATCH('Ratios - Total'!$C1699,IF(Data!$A$2:$A$1823='Ratios - Total'!$A1699,Data!$C$2:$C$1823,0),0))/INDEX(Data!$L$2:$L$1823,MATCH('Ratios - Total'!$C1699,IF(Data!$A$2:$A$1823='Ratios - Total'!$A1699,Data!$C$2:$C$1823,0),0)),"Missing Data")</f>
        <v>106235.14768581581</v>
      </c>
      <c r="U1699" s="5">
        <f t="array" ref="U1699">IFERROR(INDEX(Data!$K$2:$K$1823,MATCH('Ratios - Total'!$C1699,IF(Data!$A$2:$A$1823='Ratios - Total'!$A1699,Data!$C$2:$C$1823,0),0))/INDEX(Data!$H$2:$H$1823,MATCH('Ratios - Total'!$C1699,IF(Data!$A$2:$A$1823='Ratios - Total'!$A1699,Data!$C$2:$C$1823,0),0)),"Missing Data")</f>
        <v>0.50066996045505152</v>
      </c>
      <c r="V1699" s="5">
        <f t="array" ref="V1699">IFERROR(INDEX(Data!$K$2:$K$1823,MATCH('Ratios - Total'!$C1699,IF(Data!$A$2:$A$1823='Ratios - Total'!$A1699,Data!$C$2:$C$1823,0),0))/INDEX(Data!$L$2:$L$1823,MATCH('Ratios - Total'!$C1699,IF(Data!$A$2:$A$1823='Ratios - Total'!$A1699,Data!$C$2:$C$1823,0),0)),"Missing Data")</f>
        <v>53188.747190793969</v>
      </c>
      <c r="W1699" s="5">
        <f t="shared" ref="W1699:W1762" si="27">T1699-V1699</f>
        <v>53046.400495021844</v>
      </c>
      <c r="X1699" s="5" t="str">
        <f t="array" ref="X1699">IFERROR(INDEX(Data!$K$2:$K$1823,MATCH('Ratios - Total'!$C1699,IF(Data!$A$2:$A$1823='Ratios - Total'!$A1699,Data!$C$2:$C$1823,0),0))/INDEX(Data!$G$2:$G$1823,MATCH('Ratios - Total'!$C1699,IF(Data!$A$2:$A$1823='Ratios - Total'!$A1699,Data!$C$2:$C$1823,0),0)),"Missing Data")</f>
        <v>Missing Data</v>
      </c>
    </row>
    <row r="1700" spans="1:24" x14ac:dyDescent="0.25">
      <c r="A1700" s="22" t="s">
        <v>66</v>
      </c>
      <c r="B1700" s="22" t="s">
        <v>67</v>
      </c>
      <c r="C1700" s="22">
        <v>2010</v>
      </c>
      <c r="D1700" s="5">
        <f t="array" ref="D1700">IFERROR(INDEX(Data!$H$2:$H$1823,MATCH('Ratios - Total'!$C1700,IF(Data!$A$2:$A$1823='Ratios - Total'!$A1700,Data!$C$2:$C$1823,0),0))/INDEX(Data!$D$2:$D$1823,MATCH('Ratios - Total'!$C1700,IF(Data!$A$2:$A$1823='Ratios - Total'!$A1700,Data!$C$2:$C$1823,0),0)),"Missing Data")</f>
        <v>1815.2065712921469</v>
      </c>
      <c r="E1700" s="22"/>
      <c r="F1700" s="5">
        <f t="array" ref="F1700">IFERROR(INDEX(Data!$G$2:$G$1823,MATCH('Ratios - Total'!$C1700,IF(Data!$A$2:$A$1823='Ratios - Total'!$A1700,Data!$C$2:$C$1823,0),0))/INDEX(Data!$D$2:$D$1823,MATCH('Ratios - Total'!$C1700,IF(Data!$A$2:$A$1823='Ratios - Total'!$A1700,Data!$C$2:$C$1823,0),0)),"Missing Data")</f>
        <v>0</v>
      </c>
      <c r="G1700" s="5"/>
      <c r="H1700" s="5" t="str">
        <f t="array" ref="H1700">IFERROR(INDEX(Data!$H$2:$H$1823,MATCH('Ratios - Total'!$C1700,IF(Data!$A$2:$A$1823='Ratios - Total'!$A1700,Data!$C$2:$C$1823,0),0))/INDEX(Data!$G$2:$G$1823,MATCH('Ratios - Total'!$C1700,IF(Data!$A$2:$A$1823='Ratios - Total'!$A1700,Data!$C$2:$C$1823,0),0)),"Missing Data")</f>
        <v>Missing Data</v>
      </c>
      <c r="I1700" s="5">
        <f t="array" ref="I1700">IFERROR(INDEX(Data!$G$2:$G$1823,MATCH('Ratios - Total'!$C1700,IF(Data!$A$2:$A$1823='Ratios - Total'!$A1700,Data!$C$2:$C$1823,0),0))/INDEX(Data!$D$2:$D$1823,MATCH('Ratios - Total'!$C1700,IF(Data!$A$2:$A$1823='Ratios - Total'!$A1700,Data!$C$2:$C$1823,0),0)),"Missing Data")</f>
        <v>0</v>
      </c>
      <c r="J1700" s="22"/>
      <c r="K1700" s="5">
        <f t="array" ref="K1700">IFERROR(INDEX(Data!$E$2:$E$1823,MATCH('Ratios - Total'!$C1700,IF(Data!$A$2:$A$1823='Ratios - Total'!$A1700,Data!$C$2:$C$1823,0),0))/INDEX(Data!$D$2:$D$1823,MATCH('Ratios - Total'!$C1700,IF(Data!$A$2:$A$1823='Ratios - Total'!$A1700,Data!$C$2:$C$1823,0),0)),"Missing Data")</f>
        <v>0</v>
      </c>
      <c r="L1700" s="5"/>
      <c r="M1700" s="5" t="str">
        <f t="array" ref="M1700">IFERROR(INDEX(Data!$F$2:$F$1823,MATCH('Ratios - Total'!$C1700,IF(Data!$A$2:$A$1823='Ratios - Total'!$A1700,Data!$C$2:$C$1823,0),0))/INDEX(Data!$E$2:$E$1823,MATCH('Ratios - Total'!$C1700,IF(Data!$A$2:$A$1823='Ratios - Total'!$A1700,Data!$C$2:$C$1823,0),0)),"Missing Data")</f>
        <v>Missing Data</v>
      </c>
      <c r="N1700" s="5"/>
      <c r="O1700" s="5" t="str">
        <f t="array" ref="O1700">IFERROR(INDEX(Data!$G$2:$G$1823,MATCH('Ratios - Total'!$C1700,IF(Data!$A$2:$A$1823='Ratios - Total'!$A1700,Data!$C$2:$C$1823,0),0))/INDEX(Data!$F$2:$F$1823,MATCH('Ratios - Total'!$C1700,IF(Data!$A$2:$A$1823='Ratios - Total'!$A1700,Data!$C$2:$C$1823,0),0)),"Missing Data")</f>
        <v>Missing Data</v>
      </c>
      <c r="P1700" s="5" t="str">
        <f t="array" ref="P1700">IFERROR(INDEX(Data!$H$2:$H$1823,MATCH('Ratios - Total'!$C1700,IF(Data!$A$2:$A$1823='Ratios - Total'!$A1700,Data!$C$2:$C$1823,0),0))/INDEX(Data!$G$2:$G$1823,MATCH('Ratios - Total'!$C1700,IF(Data!$A$2:$A$1823='Ratios - Total'!$A1700,Data!$C$2:$C$1823,0),0)),"Missing Data")</f>
        <v>Missing Data</v>
      </c>
      <c r="Q1700" s="5"/>
      <c r="R1700" s="5" t="str">
        <f t="array" ref="R1700">IFERROR(INDEX(Data!$L$2:$L$1823,MATCH('Ratios - Total'!$C1700,IF(Data!$A$2:$A$1823='Ratios - Total'!$A1700,Data!$C$2:$C$1823,0),0))/INDEX(Data!$G$2:$G$1823,MATCH('Ratios - Total'!$C1700,IF(Data!$A$2:$A$1823='Ratios - Total'!$A1700,Data!$C$2:$C$1823,0),0)),"Missing Data")</f>
        <v>Missing Data</v>
      </c>
      <c r="S1700" s="5"/>
      <c r="T1700" s="5">
        <f t="array" ref="T1700">IFERROR(INDEX(Data!$H$2:$H$1823,MATCH('Ratios - Total'!$C1700,IF(Data!$A$2:$A$1823='Ratios - Total'!$A1700,Data!$C$2:$C$1823,0),0))/INDEX(Data!$L$2:$L$1823,MATCH('Ratios - Total'!$C1700,IF(Data!$A$2:$A$1823='Ratios - Total'!$A1700,Data!$C$2:$C$1823,0),0)),"Missing Data")</f>
        <v>78404.637215528783</v>
      </c>
      <c r="U1700" s="5">
        <f t="array" ref="U1700">IFERROR(INDEX(Data!$K$2:$K$1823,MATCH('Ratios - Total'!$C1700,IF(Data!$A$2:$A$1823='Ratios - Total'!$A1700,Data!$C$2:$C$1823,0),0))/INDEX(Data!$H$2:$H$1823,MATCH('Ratios - Total'!$C1700,IF(Data!$A$2:$A$1823='Ratios - Total'!$A1700,Data!$C$2:$C$1823,0),0)),"Missing Data")</f>
        <v>0.42578148903730523</v>
      </c>
      <c r="V1700" s="5">
        <f t="array" ref="V1700">IFERROR(INDEX(Data!$K$2:$K$1823,MATCH('Ratios - Total'!$C1700,IF(Data!$A$2:$A$1823='Ratios - Total'!$A1700,Data!$C$2:$C$1823,0),0))/INDEX(Data!$L$2:$L$1823,MATCH('Ratios - Total'!$C1700,IF(Data!$A$2:$A$1823='Ratios - Total'!$A1700,Data!$C$2:$C$1823,0),0)),"Missing Data")</f>
        <v>33383.243181057565</v>
      </c>
      <c r="W1700" s="5">
        <f t="shared" si="27"/>
        <v>45021.394034471217</v>
      </c>
      <c r="X1700" s="5" t="str">
        <f t="array" ref="X1700">IFERROR(INDEX(Data!$K$2:$K$1823,MATCH('Ratios - Total'!$C1700,IF(Data!$A$2:$A$1823='Ratios - Total'!$A1700,Data!$C$2:$C$1823,0),0))/INDEX(Data!$G$2:$G$1823,MATCH('Ratios - Total'!$C1700,IF(Data!$A$2:$A$1823='Ratios - Total'!$A1700,Data!$C$2:$C$1823,0),0)),"Missing Data")</f>
        <v>Missing Data</v>
      </c>
    </row>
    <row r="1701" spans="1:24" x14ac:dyDescent="0.25">
      <c r="A1701" s="22" t="s">
        <v>68</v>
      </c>
      <c r="B1701" s="22" t="s">
        <v>69</v>
      </c>
      <c r="C1701" s="22">
        <v>2010</v>
      </c>
      <c r="D1701" s="5">
        <f t="array" ref="D1701">IFERROR(INDEX(Data!$H$2:$H$1823,MATCH('Ratios - Total'!$C1701,IF(Data!$A$2:$A$1823='Ratios - Total'!$A1701,Data!$C$2:$C$1823,0),0))/INDEX(Data!$D$2:$D$1823,MATCH('Ratios - Total'!$C1701,IF(Data!$A$2:$A$1823='Ratios - Total'!$A1701,Data!$C$2:$C$1823,0),0)),"Missing Data")</f>
        <v>2876.9234831140247</v>
      </c>
      <c r="E1701" s="22"/>
      <c r="F1701" s="5">
        <f t="array" ref="F1701">IFERROR(INDEX(Data!$G$2:$G$1823,MATCH('Ratios - Total'!$C1701,IF(Data!$A$2:$A$1823='Ratios - Total'!$A1701,Data!$C$2:$C$1823,0),0))/INDEX(Data!$D$2:$D$1823,MATCH('Ratios - Total'!$C1701,IF(Data!$A$2:$A$1823='Ratios - Total'!$A1701,Data!$C$2:$C$1823,0),0)),"Missing Data")</f>
        <v>0</v>
      </c>
      <c r="G1701" s="5"/>
      <c r="H1701" s="5" t="str">
        <f t="array" ref="H1701">IFERROR(INDEX(Data!$H$2:$H$1823,MATCH('Ratios - Total'!$C1701,IF(Data!$A$2:$A$1823='Ratios - Total'!$A1701,Data!$C$2:$C$1823,0),0))/INDEX(Data!$G$2:$G$1823,MATCH('Ratios - Total'!$C1701,IF(Data!$A$2:$A$1823='Ratios - Total'!$A1701,Data!$C$2:$C$1823,0),0)),"Missing Data")</f>
        <v>Missing Data</v>
      </c>
      <c r="I1701" s="5">
        <f t="array" ref="I1701">IFERROR(INDEX(Data!$G$2:$G$1823,MATCH('Ratios - Total'!$C1701,IF(Data!$A$2:$A$1823='Ratios - Total'!$A1701,Data!$C$2:$C$1823,0),0))/INDEX(Data!$D$2:$D$1823,MATCH('Ratios - Total'!$C1701,IF(Data!$A$2:$A$1823='Ratios - Total'!$A1701,Data!$C$2:$C$1823,0),0)),"Missing Data")</f>
        <v>0</v>
      </c>
      <c r="J1701" s="22"/>
      <c r="K1701" s="5">
        <f t="array" ref="K1701">IFERROR(INDEX(Data!$E$2:$E$1823,MATCH('Ratios - Total'!$C1701,IF(Data!$A$2:$A$1823='Ratios - Total'!$A1701,Data!$C$2:$C$1823,0),0))/INDEX(Data!$D$2:$D$1823,MATCH('Ratios - Total'!$C1701,IF(Data!$A$2:$A$1823='Ratios - Total'!$A1701,Data!$C$2:$C$1823,0),0)),"Missing Data")</f>
        <v>0</v>
      </c>
      <c r="L1701" s="5"/>
      <c r="M1701" s="5" t="str">
        <f t="array" ref="M1701">IFERROR(INDEX(Data!$F$2:$F$1823,MATCH('Ratios - Total'!$C1701,IF(Data!$A$2:$A$1823='Ratios - Total'!$A1701,Data!$C$2:$C$1823,0),0))/INDEX(Data!$E$2:$E$1823,MATCH('Ratios - Total'!$C1701,IF(Data!$A$2:$A$1823='Ratios - Total'!$A1701,Data!$C$2:$C$1823,0),0)),"Missing Data")</f>
        <v>Missing Data</v>
      </c>
      <c r="N1701" s="5"/>
      <c r="O1701" s="5" t="str">
        <f t="array" ref="O1701">IFERROR(INDEX(Data!$G$2:$G$1823,MATCH('Ratios - Total'!$C1701,IF(Data!$A$2:$A$1823='Ratios - Total'!$A1701,Data!$C$2:$C$1823,0),0))/INDEX(Data!$F$2:$F$1823,MATCH('Ratios - Total'!$C1701,IF(Data!$A$2:$A$1823='Ratios - Total'!$A1701,Data!$C$2:$C$1823,0),0)),"Missing Data")</f>
        <v>Missing Data</v>
      </c>
      <c r="P1701" s="5" t="str">
        <f t="array" ref="P1701">IFERROR(INDEX(Data!$H$2:$H$1823,MATCH('Ratios - Total'!$C1701,IF(Data!$A$2:$A$1823='Ratios - Total'!$A1701,Data!$C$2:$C$1823,0),0))/INDEX(Data!$G$2:$G$1823,MATCH('Ratios - Total'!$C1701,IF(Data!$A$2:$A$1823='Ratios - Total'!$A1701,Data!$C$2:$C$1823,0),0)),"Missing Data")</f>
        <v>Missing Data</v>
      </c>
      <c r="Q1701" s="5"/>
      <c r="R1701" s="5" t="str">
        <f t="array" ref="R1701">IFERROR(INDEX(Data!$L$2:$L$1823,MATCH('Ratios - Total'!$C1701,IF(Data!$A$2:$A$1823='Ratios - Total'!$A1701,Data!$C$2:$C$1823,0),0))/INDEX(Data!$G$2:$G$1823,MATCH('Ratios - Total'!$C1701,IF(Data!$A$2:$A$1823='Ratios - Total'!$A1701,Data!$C$2:$C$1823,0),0)),"Missing Data")</f>
        <v>Missing Data</v>
      </c>
      <c r="S1701" s="5"/>
      <c r="T1701" s="5">
        <f t="array" ref="T1701">IFERROR(INDEX(Data!$H$2:$H$1823,MATCH('Ratios - Total'!$C1701,IF(Data!$A$2:$A$1823='Ratios - Total'!$A1701,Data!$C$2:$C$1823,0),0))/INDEX(Data!$L$2:$L$1823,MATCH('Ratios - Total'!$C1701,IF(Data!$A$2:$A$1823='Ratios - Total'!$A1701,Data!$C$2:$C$1823,0),0)),"Missing Data")</f>
        <v>114043.33017404685</v>
      </c>
      <c r="U1701" s="5">
        <f t="array" ref="U1701">IFERROR(INDEX(Data!$K$2:$K$1823,MATCH('Ratios - Total'!$C1701,IF(Data!$A$2:$A$1823='Ratios - Total'!$A1701,Data!$C$2:$C$1823,0),0))/INDEX(Data!$H$2:$H$1823,MATCH('Ratios - Total'!$C1701,IF(Data!$A$2:$A$1823='Ratios - Total'!$A1701,Data!$C$2:$C$1823,0),0)),"Missing Data")</f>
        <v>0.43296326248471401</v>
      </c>
      <c r="V1701" s="5">
        <f t="array" ref="V1701">IFERROR(INDEX(Data!$K$2:$K$1823,MATCH('Ratios - Total'!$C1701,IF(Data!$A$2:$A$1823='Ratios - Total'!$A1701,Data!$C$2:$C$1823,0),0))/INDEX(Data!$L$2:$L$1823,MATCH('Ratios - Total'!$C1701,IF(Data!$A$2:$A$1823='Ratios - Total'!$A1701,Data!$C$2:$C$1823,0),0)),"Missing Data")</f>
        <v>49376.572296776751</v>
      </c>
      <c r="W1701" s="5">
        <f t="shared" si="27"/>
        <v>64666.757877270094</v>
      </c>
      <c r="X1701" s="5" t="str">
        <f t="array" ref="X1701">IFERROR(INDEX(Data!$K$2:$K$1823,MATCH('Ratios - Total'!$C1701,IF(Data!$A$2:$A$1823='Ratios - Total'!$A1701,Data!$C$2:$C$1823,0),0))/INDEX(Data!$G$2:$G$1823,MATCH('Ratios - Total'!$C1701,IF(Data!$A$2:$A$1823='Ratios - Total'!$A1701,Data!$C$2:$C$1823,0),0)),"Missing Data")</f>
        <v>Missing Data</v>
      </c>
    </row>
    <row r="1702" spans="1:24" x14ac:dyDescent="0.25">
      <c r="A1702" s="22" t="s">
        <v>70</v>
      </c>
      <c r="B1702" s="22" t="s">
        <v>71</v>
      </c>
      <c r="C1702" s="22">
        <v>2010</v>
      </c>
      <c r="D1702" s="5">
        <f t="array" ref="D1702">IFERROR(INDEX(Data!$H$2:$H$1823,MATCH('Ratios - Total'!$C1702,IF(Data!$A$2:$A$1823='Ratios - Total'!$A1702,Data!$C$2:$C$1823,0),0))/INDEX(Data!$D$2:$D$1823,MATCH('Ratios - Total'!$C1702,IF(Data!$A$2:$A$1823='Ratios - Total'!$A1702,Data!$C$2:$C$1823,0),0)),"Missing Data")</f>
        <v>1427.9214283793988</v>
      </c>
      <c r="E1702" s="22"/>
      <c r="F1702" s="5">
        <f t="array" ref="F1702">IFERROR(INDEX(Data!$G$2:$G$1823,MATCH('Ratios - Total'!$C1702,IF(Data!$A$2:$A$1823='Ratios - Total'!$A1702,Data!$C$2:$C$1823,0),0))/INDEX(Data!$D$2:$D$1823,MATCH('Ratios - Total'!$C1702,IF(Data!$A$2:$A$1823='Ratios - Total'!$A1702,Data!$C$2:$C$1823,0),0)),"Missing Data")</f>
        <v>0</v>
      </c>
      <c r="G1702" s="5"/>
      <c r="H1702" s="5" t="str">
        <f t="array" ref="H1702">IFERROR(INDEX(Data!$H$2:$H$1823,MATCH('Ratios - Total'!$C1702,IF(Data!$A$2:$A$1823='Ratios - Total'!$A1702,Data!$C$2:$C$1823,0),0))/INDEX(Data!$G$2:$G$1823,MATCH('Ratios - Total'!$C1702,IF(Data!$A$2:$A$1823='Ratios - Total'!$A1702,Data!$C$2:$C$1823,0),0)),"Missing Data")</f>
        <v>Missing Data</v>
      </c>
      <c r="I1702" s="5">
        <f t="array" ref="I1702">IFERROR(INDEX(Data!$G$2:$G$1823,MATCH('Ratios - Total'!$C1702,IF(Data!$A$2:$A$1823='Ratios - Total'!$A1702,Data!$C$2:$C$1823,0),0))/INDEX(Data!$D$2:$D$1823,MATCH('Ratios - Total'!$C1702,IF(Data!$A$2:$A$1823='Ratios - Total'!$A1702,Data!$C$2:$C$1823,0),0)),"Missing Data")</f>
        <v>0</v>
      </c>
      <c r="J1702" s="22"/>
      <c r="K1702" s="5">
        <f t="array" ref="K1702">IFERROR(INDEX(Data!$E$2:$E$1823,MATCH('Ratios - Total'!$C1702,IF(Data!$A$2:$A$1823='Ratios - Total'!$A1702,Data!$C$2:$C$1823,0),0))/INDEX(Data!$D$2:$D$1823,MATCH('Ratios - Total'!$C1702,IF(Data!$A$2:$A$1823='Ratios - Total'!$A1702,Data!$C$2:$C$1823,0),0)),"Missing Data")</f>
        <v>0</v>
      </c>
      <c r="L1702" s="5"/>
      <c r="M1702" s="5" t="str">
        <f t="array" ref="M1702">IFERROR(INDEX(Data!$F$2:$F$1823,MATCH('Ratios - Total'!$C1702,IF(Data!$A$2:$A$1823='Ratios - Total'!$A1702,Data!$C$2:$C$1823,0),0))/INDEX(Data!$E$2:$E$1823,MATCH('Ratios - Total'!$C1702,IF(Data!$A$2:$A$1823='Ratios - Total'!$A1702,Data!$C$2:$C$1823,0),0)),"Missing Data")</f>
        <v>Missing Data</v>
      </c>
      <c r="N1702" s="5"/>
      <c r="O1702" s="5" t="str">
        <f t="array" ref="O1702">IFERROR(INDEX(Data!$G$2:$G$1823,MATCH('Ratios - Total'!$C1702,IF(Data!$A$2:$A$1823='Ratios - Total'!$A1702,Data!$C$2:$C$1823,0),0))/INDEX(Data!$F$2:$F$1823,MATCH('Ratios - Total'!$C1702,IF(Data!$A$2:$A$1823='Ratios - Total'!$A1702,Data!$C$2:$C$1823,0),0)),"Missing Data")</f>
        <v>Missing Data</v>
      </c>
      <c r="P1702" s="5" t="str">
        <f t="array" ref="P1702">IFERROR(INDEX(Data!$H$2:$H$1823,MATCH('Ratios - Total'!$C1702,IF(Data!$A$2:$A$1823='Ratios - Total'!$A1702,Data!$C$2:$C$1823,0),0))/INDEX(Data!$G$2:$G$1823,MATCH('Ratios - Total'!$C1702,IF(Data!$A$2:$A$1823='Ratios - Total'!$A1702,Data!$C$2:$C$1823,0),0)),"Missing Data")</f>
        <v>Missing Data</v>
      </c>
      <c r="Q1702" s="5"/>
      <c r="R1702" s="5" t="str">
        <f t="array" ref="R1702">IFERROR(INDEX(Data!$L$2:$L$1823,MATCH('Ratios - Total'!$C1702,IF(Data!$A$2:$A$1823='Ratios - Total'!$A1702,Data!$C$2:$C$1823,0),0))/INDEX(Data!$G$2:$G$1823,MATCH('Ratios - Total'!$C1702,IF(Data!$A$2:$A$1823='Ratios - Total'!$A1702,Data!$C$2:$C$1823,0),0)),"Missing Data")</f>
        <v>Missing Data</v>
      </c>
      <c r="S1702" s="5"/>
      <c r="T1702" s="5">
        <f t="array" ref="T1702">IFERROR(INDEX(Data!$H$2:$H$1823,MATCH('Ratios - Total'!$C1702,IF(Data!$A$2:$A$1823='Ratios - Total'!$A1702,Data!$C$2:$C$1823,0),0))/INDEX(Data!$L$2:$L$1823,MATCH('Ratios - Total'!$C1702,IF(Data!$A$2:$A$1823='Ratios - Total'!$A1702,Data!$C$2:$C$1823,0),0)),"Missing Data")</f>
        <v>64939.70958948425</v>
      </c>
      <c r="U1702" s="5">
        <f t="array" ref="U1702">IFERROR(INDEX(Data!$K$2:$K$1823,MATCH('Ratios - Total'!$C1702,IF(Data!$A$2:$A$1823='Ratios - Total'!$A1702,Data!$C$2:$C$1823,0),0))/INDEX(Data!$H$2:$H$1823,MATCH('Ratios - Total'!$C1702,IF(Data!$A$2:$A$1823='Ratios - Total'!$A1702,Data!$C$2:$C$1823,0),0)),"Missing Data")</f>
        <v>0.50603534803239925</v>
      </c>
      <c r="V1702" s="5">
        <f t="array" ref="V1702">IFERROR(INDEX(Data!$K$2:$K$1823,MATCH('Ratios - Total'!$C1702,IF(Data!$A$2:$A$1823='Ratios - Total'!$A1702,Data!$C$2:$C$1823,0),0))/INDEX(Data!$L$2:$L$1823,MATCH('Ratios - Total'!$C1702,IF(Data!$A$2:$A$1823='Ratios - Total'!$A1702,Data!$C$2:$C$1823,0),0)),"Missing Data")</f>
        <v>32861.788543237599</v>
      </c>
      <c r="W1702" s="5">
        <f t="shared" si="27"/>
        <v>32077.921046246651</v>
      </c>
      <c r="X1702" s="5" t="str">
        <f t="array" ref="X1702">IFERROR(INDEX(Data!$K$2:$K$1823,MATCH('Ratios - Total'!$C1702,IF(Data!$A$2:$A$1823='Ratios - Total'!$A1702,Data!$C$2:$C$1823,0),0))/INDEX(Data!$G$2:$G$1823,MATCH('Ratios - Total'!$C1702,IF(Data!$A$2:$A$1823='Ratios - Total'!$A1702,Data!$C$2:$C$1823,0),0)),"Missing Data")</f>
        <v>Missing Data</v>
      </c>
    </row>
    <row r="1703" spans="1:24" x14ac:dyDescent="0.25">
      <c r="A1703" s="22" t="s">
        <v>72</v>
      </c>
      <c r="B1703" s="22" t="s">
        <v>73</v>
      </c>
      <c r="C1703" s="22">
        <v>2010</v>
      </c>
      <c r="D1703" s="5">
        <f t="array" ref="D1703">IFERROR(INDEX(Data!$H$2:$H$1823,MATCH('Ratios - Total'!$C1703,IF(Data!$A$2:$A$1823='Ratios - Total'!$A1703,Data!$C$2:$C$1823,0),0))/INDEX(Data!$D$2:$D$1823,MATCH('Ratios - Total'!$C1703,IF(Data!$A$2:$A$1823='Ratios - Total'!$A1703,Data!$C$2:$C$1823,0),0)),"Missing Data")</f>
        <v>1769.2957659592137</v>
      </c>
      <c r="E1703" s="22"/>
      <c r="F1703" s="5">
        <f t="array" ref="F1703">IFERROR(INDEX(Data!$G$2:$G$1823,MATCH('Ratios - Total'!$C1703,IF(Data!$A$2:$A$1823='Ratios - Total'!$A1703,Data!$C$2:$C$1823,0),0))/INDEX(Data!$D$2:$D$1823,MATCH('Ratios - Total'!$C1703,IF(Data!$A$2:$A$1823='Ratios - Total'!$A1703,Data!$C$2:$C$1823,0),0)),"Missing Data")</f>
        <v>0</v>
      </c>
      <c r="G1703" s="5"/>
      <c r="H1703" s="5" t="str">
        <f t="array" ref="H1703">IFERROR(INDEX(Data!$H$2:$H$1823,MATCH('Ratios - Total'!$C1703,IF(Data!$A$2:$A$1823='Ratios - Total'!$A1703,Data!$C$2:$C$1823,0),0))/INDEX(Data!$G$2:$G$1823,MATCH('Ratios - Total'!$C1703,IF(Data!$A$2:$A$1823='Ratios - Total'!$A1703,Data!$C$2:$C$1823,0),0)),"Missing Data")</f>
        <v>Missing Data</v>
      </c>
      <c r="I1703" s="5">
        <f t="array" ref="I1703">IFERROR(INDEX(Data!$G$2:$G$1823,MATCH('Ratios - Total'!$C1703,IF(Data!$A$2:$A$1823='Ratios - Total'!$A1703,Data!$C$2:$C$1823,0),0))/INDEX(Data!$D$2:$D$1823,MATCH('Ratios - Total'!$C1703,IF(Data!$A$2:$A$1823='Ratios - Total'!$A1703,Data!$C$2:$C$1823,0),0)),"Missing Data")</f>
        <v>0</v>
      </c>
      <c r="J1703" s="22"/>
      <c r="K1703" s="5">
        <f t="array" ref="K1703">IFERROR(INDEX(Data!$E$2:$E$1823,MATCH('Ratios - Total'!$C1703,IF(Data!$A$2:$A$1823='Ratios - Total'!$A1703,Data!$C$2:$C$1823,0),0))/INDEX(Data!$D$2:$D$1823,MATCH('Ratios - Total'!$C1703,IF(Data!$A$2:$A$1823='Ratios - Total'!$A1703,Data!$C$2:$C$1823,0),0)),"Missing Data")</f>
        <v>0</v>
      </c>
      <c r="L1703" s="5"/>
      <c r="M1703" s="5" t="str">
        <f t="array" ref="M1703">IFERROR(INDEX(Data!$F$2:$F$1823,MATCH('Ratios - Total'!$C1703,IF(Data!$A$2:$A$1823='Ratios - Total'!$A1703,Data!$C$2:$C$1823,0),0))/INDEX(Data!$E$2:$E$1823,MATCH('Ratios - Total'!$C1703,IF(Data!$A$2:$A$1823='Ratios - Total'!$A1703,Data!$C$2:$C$1823,0),0)),"Missing Data")</f>
        <v>Missing Data</v>
      </c>
      <c r="N1703" s="5"/>
      <c r="O1703" s="5" t="str">
        <f t="array" ref="O1703">IFERROR(INDEX(Data!$G$2:$G$1823,MATCH('Ratios - Total'!$C1703,IF(Data!$A$2:$A$1823='Ratios - Total'!$A1703,Data!$C$2:$C$1823,0),0))/INDEX(Data!$F$2:$F$1823,MATCH('Ratios - Total'!$C1703,IF(Data!$A$2:$A$1823='Ratios - Total'!$A1703,Data!$C$2:$C$1823,0),0)),"Missing Data")</f>
        <v>Missing Data</v>
      </c>
      <c r="P1703" s="5" t="str">
        <f t="array" ref="P1703">IFERROR(INDEX(Data!$H$2:$H$1823,MATCH('Ratios - Total'!$C1703,IF(Data!$A$2:$A$1823='Ratios - Total'!$A1703,Data!$C$2:$C$1823,0),0))/INDEX(Data!$G$2:$G$1823,MATCH('Ratios - Total'!$C1703,IF(Data!$A$2:$A$1823='Ratios - Total'!$A1703,Data!$C$2:$C$1823,0),0)),"Missing Data")</f>
        <v>Missing Data</v>
      </c>
      <c r="Q1703" s="5"/>
      <c r="R1703" s="5" t="str">
        <f t="array" ref="R1703">IFERROR(INDEX(Data!$L$2:$L$1823,MATCH('Ratios - Total'!$C1703,IF(Data!$A$2:$A$1823='Ratios - Total'!$A1703,Data!$C$2:$C$1823,0),0))/INDEX(Data!$G$2:$G$1823,MATCH('Ratios - Total'!$C1703,IF(Data!$A$2:$A$1823='Ratios - Total'!$A1703,Data!$C$2:$C$1823,0),0)),"Missing Data")</f>
        <v>Missing Data</v>
      </c>
      <c r="S1703" s="5"/>
      <c r="T1703" s="5">
        <f t="array" ref="T1703">IFERROR(INDEX(Data!$H$2:$H$1823,MATCH('Ratios - Total'!$C1703,IF(Data!$A$2:$A$1823='Ratios - Total'!$A1703,Data!$C$2:$C$1823,0),0))/INDEX(Data!$L$2:$L$1823,MATCH('Ratios - Total'!$C1703,IF(Data!$A$2:$A$1823='Ratios - Total'!$A1703,Data!$C$2:$C$1823,0),0)),"Missing Data")</f>
        <v>71311.576355268669</v>
      </c>
      <c r="U1703" s="5">
        <f t="array" ref="U1703">IFERROR(INDEX(Data!$K$2:$K$1823,MATCH('Ratios - Total'!$C1703,IF(Data!$A$2:$A$1823='Ratios - Total'!$A1703,Data!$C$2:$C$1823,0),0))/INDEX(Data!$H$2:$H$1823,MATCH('Ratios - Total'!$C1703,IF(Data!$A$2:$A$1823='Ratios - Total'!$A1703,Data!$C$2:$C$1823,0),0)),"Missing Data")</f>
        <v>0.50678046532727594</v>
      </c>
      <c r="V1703" s="5">
        <f t="array" ref="V1703">IFERROR(INDEX(Data!$K$2:$K$1823,MATCH('Ratios - Total'!$C1703,IF(Data!$A$2:$A$1823='Ratios - Total'!$A1703,Data!$C$2:$C$1823,0),0))/INDEX(Data!$L$2:$L$1823,MATCH('Ratios - Total'!$C1703,IF(Data!$A$2:$A$1823='Ratios - Total'!$A1703,Data!$C$2:$C$1823,0),0)),"Missing Data")</f>
        <v>36139.313848544618</v>
      </c>
      <c r="W1703" s="5">
        <f t="shared" si="27"/>
        <v>35172.262506724051</v>
      </c>
      <c r="X1703" s="5" t="str">
        <f t="array" ref="X1703">IFERROR(INDEX(Data!$K$2:$K$1823,MATCH('Ratios - Total'!$C1703,IF(Data!$A$2:$A$1823='Ratios - Total'!$A1703,Data!$C$2:$C$1823,0),0))/INDEX(Data!$G$2:$G$1823,MATCH('Ratios - Total'!$C1703,IF(Data!$A$2:$A$1823='Ratios - Total'!$A1703,Data!$C$2:$C$1823,0),0)),"Missing Data")</f>
        <v>Missing Data</v>
      </c>
    </row>
    <row r="1704" spans="1:24" x14ac:dyDescent="0.25">
      <c r="A1704" s="22" t="s">
        <v>74</v>
      </c>
      <c r="B1704" s="22" t="s">
        <v>75</v>
      </c>
      <c r="C1704" s="22">
        <v>2010</v>
      </c>
      <c r="D1704" s="5">
        <f t="array" ref="D1704">IFERROR(INDEX(Data!$H$2:$H$1823,MATCH('Ratios - Total'!$C1704,IF(Data!$A$2:$A$1823='Ratios - Total'!$A1704,Data!$C$2:$C$1823,0),0))/INDEX(Data!$D$2:$D$1823,MATCH('Ratios - Total'!$C1704,IF(Data!$A$2:$A$1823='Ratios - Total'!$A1704,Data!$C$2:$C$1823,0),0)),"Missing Data")</f>
        <v>1890.7917222694512</v>
      </c>
      <c r="E1704" s="22"/>
      <c r="F1704" s="5">
        <f t="array" ref="F1704">IFERROR(INDEX(Data!$G$2:$G$1823,MATCH('Ratios - Total'!$C1704,IF(Data!$A$2:$A$1823='Ratios - Total'!$A1704,Data!$C$2:$C$1823,0),0))/INDEX(Data!$D$2:$D$1823,MATCH('Ratios - Total'!$C1704,IF(Data!$A$2:$A$1823='Ratios - Total'!$A1704,Data!$C$2:$C$1823,0),0)),"Missing Data")</f>
        <v>0</v>
      </c>
      <c r="G1704" s="5"/>
      <c r="H1704" s="5" t="str">
        <f t="array" ref="H1704">IFERROR(INDEX(Data!$H$2:$H$1823,MATCH('Ratios - Total'!$C1704,IF(Data!$A$2:$A$1823='Ratios - Total'!$A1704,Data!$C$2:$C$1823,0),0))/INDEX(Data!$G$2:$G$1823,MATCH('Ratios - Total'!$C1704,IF(Data!$A$2:$A$1823='Ratios - Total'!$A1704,Data!$C$2:$C$1823,0),0)),"Missing Data")</f>
        <v>Missing Data</v>
      </c>
      <c r="I1704" s="5">
        <f t="array" ref="I1704">IFERROR(INDEX(Data!$G$2:$G$1823,MATCH('Ratios - Total'!$C1704,IF(Data!$A$2:$A$1823='Ratios - Total'!$A1704,Data!$C$2:$C$1823,0),0))/INDEX(Data!$D$2:$D$1823,MATCH('Ratios - Total'!$C1704,IF(Data!$A$2:$A$1823='Ratios - Total'!$A1704,Data!$C$2:$C$1823,0),0)),"Missing Data")</f>
        <v>0</v>
      </c>
      <c r="J1704" s="22"/>
      <c r="K1704" s="5">
        <f t="array" ref="K1704">IFERROR(INDEX(Data!$E$2:$E$1823,MATCH('Ratios - Total'!$C1704,IF(Data!$A$2:$A$1823='Ratios - Total'!$A1704,Data!$C$2:$C$1823,0),0))/INDEX(Data!$D$2:$D$1823,MATCH('Ratios - Total'!$C1704,IF(Data!$A$2:$A$1823='Ratios - Total'!$A1704,Data!$C$2:$C$1823,0),0)),"Missing Data")</f>
        <v>0</v>
      </c>
      <c r="L1704" s="5"/>
      <c r="M1704" s="5" t="str">
        <f t="array" ref="M1704">IFERROR(INDEX(Data!$F$2:$F$1823,MATCH('Ratios - Total'!$C1704,IF(Data!$A$2:$A$1823='Ratios - Total'!$A1704,Data!$C$2:$C$1823,0),0))/INDEX(Data!$E$2:$E$1823,MATCH('Ratios - Total'!$C1704,IF(Data!$A$2:$A$1823='Ratios - Total'!$A1704,Data!$C$2:$C$1823,0),0)),"Missing Data")</f>
        <v>Missing Data</v>
      </c>
      <c r="N1704" s="5"/>
      <c r="O1704" s="5" t="str">
        <f t="array" ref="O1704">IFERROR(INDEX(Data!$G$2:$G$1823,MATCH('Ratios - Total'!$C1704,IF(Data!$A$2:$A$1823='Ratios - Total'!$A1704,Data!$C$2:$C$1823,0),0))/INDEX(Data!$F$2:$F$1823,MATCH('Ratios - Total'!$C1704,IF(Data!$A$2:$A$1823='Ratios - Total'!$A1704,Data!$C$2:$C$1823,0),0)),"Missing Data")</f>
        <v>Missing Data</v>
      </c>
      <c r="P1704" s="5" t="str">
        <f t="array" ref="P1704">IFERROR(INDEX(Data!$H$2:$H$1823,MATCH('Ratios - Total'!$C1704,IF(Data!$A$2:$A$1823='Ratios - Total'!$A1704,Data!$C$2:$C$1823,0),0))/INDEX(Data!$G$2:$G$1823,MATCH('Ratios - Total'!$C1704,IF(Data!$A$2:$A$1823='Ratios - Total'!$A1704,Data!$C$2:$C$1823,0),0)),"Missing Data")</f>
        <v>Missing Data</v>
      </c>
      <c r="Q1704" s="5"/>
      <c r="R1704" s="5" t="str">
        <f t="array" ref="R1704">IFERROR(INDEX(Data!$L$2:$L$1823,MATCH('Ratios - Total'!$C1704,IF(Data!$A$2:$A$1823='Ratios - Total'!$A1704,Data!$C$2:$C$1823,0),0))/INDEX(Data!$G$2:$G$1823,MATCH('Ratios - Total'!$C1704,IF(Data!$A$2:$A$1823='Ratios - Total'!$A1704,Data!$C$2:$C$1823,0),0)),"Missing Data")</f>
        <v>Missing Data</v>
      </c>
      <c r="S1704" s="5"/>
      <c r="T1704" s="5">
        <f t="array" ref="T1704">IFERROR(INDEX(Data!$H$2:$H$1823,MATCH('Ratios - Total'!$C1704,IF(Data!$A$2:$A$1823='Ratios - Total'!$A1704,Data!$C$2:$C$1823,0),0))/INDEX(Data!$L$2:$L$1823,MATCH('Ratios - Total'!$C1704,IF(Data!$A$2:$A$1823='Ratios - Total'!$A1704,Data!$C$2:$C$1823,0),0)),"Missing Data")</f>
        <v>87060.263884568441</v>
      </c>
      <c r="U1704" s="5">
        <f t="array" ref="U1704">IFERROR(INDEX(Data!$K$2:$K$1823,MATCH('Ratios - Total'!$C1704,IF(Data!$A$2:$A$1823='Ratios - Total'!$A1704,Data!$C$2:$C$1823,0),0))/INDEX(Data!$H$2:$H$1823,MATCH('Ratios - Total'!$C1704,IF(Data!$A$2:$A$1823='Ratios - Total'!$A1704,Data!$C$2:$C$1823,0),0)),"Missing Data")</f>
        <v>0.45055708406770578</v>
      </c>
      <c r="V1704" s="5">
        <f t="array" ref="V1704">IFERROR(INDEX(Data!$K$2:$K$1823,MATCH('Ratios - Total'!$C1704,IF(Data!$A$2:$A$1823='Ratios - Total'!$A1704,Data!$C$2:$C$1823,0),0))/INDEX(Data!$L$2:$L$1823,MATCH('Ratios - Total'!$C1704,IF(Data!$A$2:$A$1823='Ratios - Total'!$A1704,Data!$C$2:$C$1823,0),0)),"Missing Data")</f>
        <v>39225.618633996157</v>
      </c>
      <c r="W1704" s="5">
        <f t="shared" si="27"/>
        <v>47834.645250572285</v>
      </c>
      <c r="X1704" s="5" t="str">
        <f t="array" ref="X1704">IFERROR(INDEX(Data!$K$2:$K$1823,MATCH('Ratios - Total'!$C1704,IF(Data!$A$2:$A$1823='Ratios - Total'!$A1704,Data!$C$2:$C$1823,0),0))/INDEX(Data!$G$2:$G$1823,MATCH('Ratios - Total'!$C1704,IF(Data!$A$2:$A$1823='Ratios - Total'!$A1704,Data!$C$2:$C$1823,0),0)),"Missing Data")</f>
        <v>Missing Data</v>
      </c>
    </row>
    <row r="1705" spans="1:24" x14ac:dyDescent="0.25">
      <c r="A1705" s="22" t="s">
        <v>76</v>
      </c>
      <c r="B1705" s="22" t="s">
        <v>77</v>
      </c>
      <c r="C1705" s="22">
        <v>2010</v>
      </c>
      <c r="D1705" s="5">
        <f t="array" ref="D1705">IFERROR(INDEX(Data!$H$2:$H$1823,MATCH('Ratios - Total'!$C1705,IF(Data!$A$2:$A$1823='Ratios - Total'!$A1705,Data!$C$2:$C$1823,0),0))/INDEX(Data!$D$2:$D$1823,MATCH('Ratios - Total'!$C1705,IF(Data!$A$2:$A$1823='Ratios - Total'!$A1705,Data!$C$2:$C$1823,0),0)),"Missing Data")</f>
        <v>1570.9707354872485</v>
      </c>
      <c r="E1705" s="22"/>
      <c r="F1705" s="5">
        <f t="array" ref="F1705">IFERROR(INDEX(Data!$G$2:$G$1823,MATCH('Ratios - Total'!$C1705,IF(Data!$A$2:$A$1823='Ratios - Total'!$A1705,Data!$C$2:$C$1823,0),0))/INDEX(Data!$D$2:$D$1823,MATCH('Ratios - Total'!$C1705,IF(Data!$A$2:$A$1823='Ratios - Total'!$A1705,Data!$C$2:$C$1823,0),0)),"Missing Data")</f>
        <v>0</v>
      </c>
      <c r="G1705" s="5"/>
      <c r="H1705" s="5" t="str">
        <f t="array" ref="H1705">IFERROR(INDEX(Data!$H$2:$H$1823,MATCH('Ratios - Total'!$C1705,IF(Data!$A$2:$A$1823='Ratios - Total'!$A1705,Data!$C$2:$C$1823,0),0))/INDEX(Data!$G$2:$G$1823,MATCH('Ratios - Total'!$C1705,IF(Data!$A$2:$A$1823='Ratios - Total'!$A1705,Data!$C$2:$C$1823,0),0)),"Missing Data")</f>
        <v>Missing Data</v>
      </c>
      <c r="I1705" s="5">
        <f t="array" ref="I1705">IFERROR(INDEX(Data!$G$2:$G$1823,MATCH('Ratios - Total'!$C1705,IF(Data!$A$2:$A$1823='Ratios - Total'!$A1705,Data!$C$2:$C$1823,0),0))/INDEX(Data!$D$2:$D$1823,MATCH('Ratios - Total'!$C1705,IF(Data!$A$2:$A$1823='Ratios - Total'!$A1705,Data!$C$2:$C$1823,0),0)),"Missing Data")</f>
        <v>0</v>
      </c>
      <c r="J1705" s="22"/>
      <c r="K1705" s="5">
        <f t="array" ref="K1705">IFERROR(INDEX(Data!$E$2:$E$1823,MATCH('Ratios - Total'!$C1705,IF(Data!$A$2:$A$1823='Ratios - Total'!$A1705,Data!$C$2:$C$1823,0),0))/INDEX(Data!$D$2:$D$1823,MATCH('Ratios - Total'!$C1705,IF(Data!$A$2:$A$1823='Ratios - Total'!$A1705,Data!$C$2:$C$1823,0),0)),"Missing Data")</f>
        <v>0</v>
      </c>
      <c r="L1705" s="5"/>
      <c r="M1705" s="5" t="str">
        <f t="array" ref="M1705">IFERROR(INDEX(Data!$F$2:$F$1823,MATCH('Ratios - Total'!$C1705,IF(Data!$A$2:$A$1823='Ratios - Total'!$A1705,Data!$C$2:$C$1823,0),0))/INDEX(Data!$E$2:$E$1823,MATCH('Ratios - Total'!$C1705,IF(Data!$A$2:$A$1823='Ratios - Total'!$A1705,Data!$C$2:$C$1823,0),0)),"Missing Data")</f>
        <v>Missing Data</v>
      </c>
      <c r="N1705" s="5"/>
      <c r="O1705" s="5" t="str">
        <f t="array" ref="O1705">IFERROR(INDEX(Data!$G$2:$G$1823,MATCH('Ratios - Total'!$C1705,IF(Data!$A$2:$A$1823='Ratios - Total'!$A1705,Data!$C$2:$C$1823,0),0))/INDEX(Data!$F$2:$F$1823,MATCH('Ratios - Total'!$C1705,IF(Data!$A$2:$A$1823='Ratios - Total'!$A1705,Data!$C$2:$C$1823,0),0)),"Missing Data")</f>
        <v>Missing Data</v>
      </c>
      <c r="P1705" s="5" t="str">
        <f t="array" ref="P1705">IFERROR(INDEX(Data!$H$2:$H$1823,MATCH('Ratios - Total'!$C1705,IF(Data!$A$2:$A$1823='Ratios - Total'!$A1705,Data!$C$2:$C$1823,0),0))/INDEX(Data!$G$2:$G$1823,MATCH('Ratios - Total'!$C1705,IF(Data!$A$2:$A$1823='Ratios - Total'!$A1705,Data!$C$2:$C$1823,0),0)),"Missing Data")</f>
        <v>Missing Data</v>
      </c>
      <c r="Q1705" s="5"/>
      <c r="R1705" s="5" t="str">
        <f t="array" ref="R1705">IFERROR(INDEX(Data!$L$2:$L$1823,MATCH('Ratios - Total'!$C1705,IF(Data!$A$2:$A$1823='Ratios - Total'!$A1705,Data!$C$2:$C$1823,0),0))/INDEX(Data!$G$2:$G$1823,MATCH('Ratios - Total'!$C1705,IF(Data!$A$2:$A$1823='Ratios - Total'!$A1705,Data!$C$2:$C$1823,0),0)),"Missing Data")</f>
        <v>Missing Data</v>
      </c>
      <c r="S1705" s="5"/>
      <c r="T1705" s="5">
        <f t="array" ref="T1705">IFERROR(INDEX(Data!$H$2:$H$1823,MATCH('Ratios - Total'!$C1705,IF(Data!$A$2:$A$1823='Ratios - Total'!$A1705,Data!$C$2:$C$1823,0),0))/INDEX(Data!$L$2:$L$1823,MATCH('Ratios - Total'!$C1705,IF(Data!$A$2:$A$1823='Ratios - Total'!$A1705,Data!$C$2:$C$1823,0),0)),"Missing Data")</f>
        <v>63978.118472938426</v>
      </c>
      <c r="U1705" s="5">
        <f t="array" ref="U1705">IFERROR(INDEX(Data!$K$2:$K$1823,MATCH('Ratios - Total'!$C1705,IF(Data!$A$2:$A$1823='Ratios - Total'!$A1705,Data!$C$2:$C$1823,0),0))/INDEX(Data!$H$2:$H$1823,MATCH('Ratios - Total'!$C1705,IF(Data!$A$2:$A$1823='Ratios - Total'!$A1705,Data!$C$2:$C$1823,0),0)),"Missing Data")</f>
        <v>0.45139787814473553</v>
      </c>
      <c r="V1705" s="5">
        <f t="array" ref="V1705">IFERROR(INDEX(Data!$K$2:$K$1823,MATCH('Ratios - Total'!$C1705,IF(Data!$A$2:$A$1823='Ratios - Total'!$A1705,Data!$C$2:$C$1823,0),0))/INDEX(Data!$L$2:$L$1823,MATCH('Ratios - Total'!$C1705,IF(Data!$A$2:$A$1823='Ratios - Total'!$A1705,Data!$C$2:$C$1823,0),0)),"Missing Data")</f>
        <v>28879.586926376913</v>
      </c>
      <c r="W1705" s="5">
        <f t="shared" si="27"/>
        <v>35098.531546561513</v>
      </c>
      <c r="X1705" s="5" t="str">
        <f t="array" ref="X1705">IFERROR(INDEX(Data!$K$2:$K$1823,MATCH('Ratios - Total'!$C1705,IF(Data!$A$2:$A$1823='Ratios - Total'!$A1705,Data!$C$2:$C$1823,0),0))/INDEX(Data!$G$2:$G$1823,MATCH('Ratios - Total'!$C1705,IF(Data!$A$2:$A$1823='Ratios - Total'!$A1705,Data!$C$2:$C$1823,0),0)),"Missing Data")</f>
        <v>Missing Data</v>
      </c>
    </row>
    <row r="1706" spans="1:24" x14ac:dyDescent="0.25">
      <c r="A1706" s="22" t="s">
        <v>78</v>
      </c>
      <c r="B1706" s="22" t="s">
        <v>79</v>
      </c>
      <c r="C1706" s="22">
        <v>2010</v>
      </c>
      <c r="D1706" s="5">
        <f t="array" ref="D1706">IFERROR(INDEX(Data!$H$2:$H$1823,MATCH('Ratios - Total'!$C1706,IF(Data!$A$2:$A$1823='Ratios - Total'!$A1706,Data!$C$2:$C$1823,0),0))/INDEX(Data!$D$2:$D$1823,MATCH('Ratios - Total'!$C1706,IF(Data!$A$2:$A$1823='Ratios - Total'!$A1706,Data!$C$2:$C$1823,0),0)),"Missing Data")</f>
        <v>1588.0481099799647</v>
      </c>
      <c r="E1706" s="22"/>
      <c r="F1706" s="5">
        <f t="array" ref="F1706">IFERROR(INDEX(Data!$G$2:$G$1823,MATCH('Ratios - Total'!$C1706,IF(Data!$A$2:$A$1823='Ratios - Total'!$A1706,Data!$C$2:$C$1823,0),0))/INDEX(Data!$D$2:$D$1823,MATCH('Ratios - Total'!$C1706,IF(Data!$A$2:$A$1823='Ratios - Total'!$A1706,Data!$C$2:$C$1823,0),0)),"Missing Data")</f>
        <v>0</v>
      </c>
      <c r="G1706" s="5"/>
      <c r="H1706" s="5" t="str">
        <f t="array" ref="H1706">IFERROR(INDEX(Data!$H$2:$H$1823,MATCH('Ratios - Total'!$C1706,IF(Data!$A$2:$A$1823='Ratios - Total'!$A1706,Data!$C$2:$C$1823,0),0))/INDEX(Data!$G$2:$G$1823,MATCH('Ratios - Total'!$C1706,IF(Data!$A$2:$A$1823='Ratios - Total'!$A1706,Data!$C$2:$C$1823,0),0)),"Missing Data")</f>
        <v>Missing Data</v>
      </c>
      <c r="I1706" s="5">
        <f t="array" ref="I1706">IFERROR(INDEX(Data!$G$2:$G$1823,MATCH('Ratios - Total'!$C1706,IF(Data!$A$2:$A$1823='Ratios - Total'!$A1706,Data!$C$2:$C$1823,0),0))/INDEX(Data!$D$2:$D$1823,MATCH('Ratios - Total'!$C1706,IF(Data!$A$2:$A$1823='Ratios - Total'!$A1706,Data!$C$2:$C$1823,0),0)),"Missing Data")</f>
        <v>0</v>
      </c>
      <c r="J1706" s="22"/>
      <c r="K1706" s="5">
        <f t="array" ref="K1706">IFERROR(INDEX(Data!$E$2:$E$1823,MATCH('Ratios - Total'!$C1706,IF(Data!$A$2:$A$1823='Ratios - Total'!$A1706,Data!$C$2:$C$1823,0),0))/INDEX(Data!$D$2:$D$1823,MATCH('Ratios - Total'!$C1706,IF(Data!$A$2:$A$1823='Ratios - Total'!$A1706,Data!$C$2:$C$1823,0),0)),"Missing Data")</f>
        <v>0</v>
      </c>
      <c r="L1706" s="5"/>
      <c r="M1706" s="5" t="str">
        <f t="array" ref="M1706">IFERROR(INDEX(Data!$F$2:$F$1823,MATCH('Ratios - Total'!$C1706,IF(Data!$A$2:$A$1823='Ratios - Total'!$A1706,Data!$C$2:$C$1823,0),0))/INDEX(Data!$E$2:$E$1823,MATCH('Ratios - Total'!$C1706,IF(Data!$A$2:$A$1823='Ratios - Total'!$A1706,Data!$C$2:$C$1823,0),0)),"Missing Data")</f>
        <v>Missing Data</v>
      </c>
      <c r="N1706" s="5"/>
      <c r="O1706" s="5" t="str">
        <f t="array" ref="O1706">IFERROR(INDEX(Data!$G$2:$G$1823,MATCH('Ratios - Total'!$C1706,IF(Data!$A$2:$A$1823='Ratios - Total'!$A1706,Data!$C$2:$C$1823,0),0))/INDEX(Data!$F$2:$F$1823,MATCH('Ratios - Total'!$C1706,IF(Data!$A$2:$A$1823='Ratios - Total'!$A1706,Data!$C$2:$C$1823,0),0)),"Missing Data")</f>
        <v>Missing Data</v>
      </c>
      <c r="P1706" s="5" t="str">
        <f t="array" ref="P1706">IFERROR(INDEX(Data!$H$2:$H$1823,MATCH('Ratios - Total'!$C1706,IF(Data!$A$2:$A$1823='Ratios - Total'!$A1706,Data!$C$2:$C$1823,0),0))/INDEX(Data!$G$2:$G$1823,MATCH('Ratios - Total'!$C1706,IF(Data!$A$2:$A$1823='Ratios - Total'!$A1706,Data!$C$2:$C$1823,0),0)),"Missing Data")</f>
        <v>Missing Data</v>
      </c>
      <c r="Q1706" s="5"/>
      <c r="R1706" s="5" t="str">
        <f t="array" ref="R1706">IFERROR(INDEX(Data!$L$2:$L$1823,MATCH('Ratios - Total'!$C1706,IF(Data!$A$2:$A$1823='Ratios - Total'!$A1706,Data!$C$2:$C$1823,0),0))/INDEX(Data!$G$2:$G$1823,MATCH('Ratios - Total'!$C1706,IF(Data!$A$2:$A$1823='Ratios - Total'!$A1706,Data!$C$2:$C$1823,0),0)),"Missing Data")</f>
        <v>Missing Data</v>
      </c>
      <c r="S1706" s="5"/>
      <c r="T1706" s="5">
        <f t="array" ref="T1706">IFERROR(INDEX(Data!$H$2:$H$1823,MATCH('Ratios - Total'!$C1706,IF(Data!$A$2:$A$1823='Ratios - Total'!$A1706,Data!$C$2:$C$1823,0),0))/INDEX(Data!$L$2:$L$1823,MATCH('Ratios - Total'!$C1706,IF(Data!$A$2:$A$1823='Ratios - Total'!$A1706,Data!$C$2:$C$1823,0),0)),"Missing Data")</f>
        <v>86881.16159571131</v>
      </c>
      <c r="U1706" s="5">
        <f t="array" ref="U1706">IFERROR(INDEX(Data!$K$2:$K$1823,MATCH('Ratios - Total'!$C1706,IF(Data!$A$2:$A$1823='Ratios - Total'!$A1706,Data!$C$2:$C$1823,0),0))/INDEX(Data!$H$2:$H$1823,MATCH('Ratios - Total'!$C1706,IF(Data!$A$2:$A$1823='Ratios - Total'!$A1706,Data!$C$2:$C$1823,0),0)),"Missing Data")</f>
        <v>0.42304000777651446</v>
      </c>
      <c r="V1706" s="5">
        <f t="array" ref="V1706">IFERROR(INDEX(Data!$K$2:$K$1823,MATCH('Ratios - Total'!$C1706,IF(Data!$A$2:$A$1823='Ratios - Total'!$A1706,Data!$C$2:$C$1823,0),0))/INDEX(Data!$L$2:$L$1823,MATCH('Ratios - Total'!$C1706,IF(Data!$A$2:$A$1823='Ratios - Total'!$A1706,Data!$C$2:$C$1823,0),0)),"Missing Data")</f>
        <v>36754.207277082322</v>
      </c>
      <c r="W1706" s="5">
        <f t="shared" si="27"/>
        <v>50126.954318628988</v>
      </c>
      <c r="X1706" s="5" t="str">
        <f t="array" ref="X1706">IFERROR(INDEX(Data!$K$2:$K$1823,MATCH('Ratios - Total'!$C1706,IF(Data!$A$2:$A$1823='Ratios - Total'!$A1706,Data!$C$2:$C$1823,0),0))/INDEX(Data!$G$2:$G$1823,MATCH('Ratios - Total'!$C1706,IF(Data!$A$2:$A$1823='Ratios - Total'!$A1706,Data!$C$2:$C$1823,0),0)),"Missing Data")</f>
        <v>Missing Data</v>
      </c>
    </row>
    <row r="1707" spans="1:24" x14ac:dyDescent="0.25">
      <c r="A1707" s="22" t="s">
        <v>80</v>
      </c>
      <c r="B1707" s="22" t="s">
        <v>81</v>
      </c>
      <c r="C1707" s="22">
        <v>2010</v>
      </c>
      <c r="D1707" s="5">
        <f t="array" ref="D1707">IFERROR(INDEX(Data!$H$2:$H$1823,MATCH('Ratios - Total'!$C1707,IF(Data!$A$2:$A$1823='Ratios - Total'!$A1707,Data!$C$2:$C$1823,0),0))/INDEX(Data!$D$2:$D$1823,MATCH('Ratios - Total'!$C1707,IF(Data!$A$2:$A$1823='Ratios - Total'!$A1707,Data!$C$2:$C$1823,0),0)),"Missing Data")</f>
        <v>1937.3608684240837</v>
      </c>
      <c r="E1707" s="22"/>
      <c r="F1707" s="5">
        <f t="array" ref="F1707">IFERROR(INDEX(Data!$G$2:$G$1823,MATCH('Ratios - Total'!$C1707,IF(Data!$A$2:$A$1823='Ratios - Total'!$A1707,Data!$C$2:$C$1823,0),0))/INDEX(Data!$D$2:$D$1823,MATCH('Ratios - Total'!$C1707,IF(Data!$A$2:$A$1823='Ratios - Total'!$A1707,Data!$C$2:$C$1823,0),0)),"Missing Data")</f>
        <v>0</v>
      </c>
      <c r="G1707" s="5"/>
      <c r="H1707" s="5" t="str">
        <f t="array" ref="H1707">IFERROR(INDEX(Data!$H$2:$H$1823,MATCH('Ratios - Total'!$C1707,IF(Data!$A$2:$A$1823='Ratios - Total'!$A1707,Data!$C$2:$C$1823,0),0))/INDEX(Data!$G$2:$G$1823,MATCH('Ratios - Total'!$C1707,IF(Data!$A$2:$A$1823='Ratios - Total'!$A1707,Data!$C$2:$C$1823,0),0)),"Missing Data")</f>
        <v>Missing Data</v>
      </c>
      <c r="I1707" s="5">
        <f t="array" ref="I1707">IFERROR(INDEX(Data!$G$2:$G$1823,MATCH('Ratios - Total'!$C1707,IF(Data!$A$2:$A$1823='Ratios - Total'!$A1707,Data!$C$2:$C$1823,0),0))/INDEX(Data!$D$2:$D$1823,MATCH('Ratios - Total'!$C1707,IF(Data!$A$2:$A$1823='Ratios - Total'!$A1707,Data!$C$2:$C$1823,0),0)),"Missing Data")</f>
        <v>0</v>
      </c>
      <c r="J1707" s="22"/>
      <c r="K1707" s="5">
        <f t="array" ref="K1707">IFERROR(INDEX(Data!$E$2:$E$1823,MATCH('Ratios - Total'!$C1707,IF(Data!$A$2:$A$1823='Ratios - Total'!$A1707,Data!$C$2:$C$1823,0),0))/INDEX(Data!$D$2:$D$1823,MATCH('Ratios - Total'!$C1707,IF(Data!$A$2:$A$1823='Ratios - Total'!$A1707,Data!$C$2:$C$1823,0),0)),"Missing Data")</f>
        <v>0</v>
      </c>
      <c r="L1707" s="5"/>
      <c r="M1707" s="5" t="str">
        <f t="array" ref="M1707">IFERROR(INDEX(Data!$F$2:$F$1823,MATCH('Ratios - Total'!$C1707,IF(Data!$A$2:$A$1823='Ratios - Total'!$A1707,Data!$C$2:$C$1823,0),0))/INDEX(Data!$E$2:$E$1823,MATCH('Ratios - Total'!$C1707,IF(Data!$A$2:$A$1823='Ratios - Total'!$A1707,Data!$C$2:$C$1823,0),0)),"Missing Data")</f>
        <v>Missing Data</v>
      </c>
      <c r="N1707" s="5"/>
      <c r="O1707" s="5" t="str">
        <f t="array" ref="O1707">IFERROR(INDEX(Data!$G$2:$G$1823,MATCH('Ratios - Total'!$C1707,IF(Data!$A$2:$A$1823='Ratios - Total'!$A1707,Data!$C$2:$C$1823,0),0))/INDEX(Data!$F$2:$F$1823,MATCH('Ratios - Total'!$C1707,IF(Data!$A$2:$A$1823='Ratios - Total'!$A1707,Data!$C$2:$C$1823,0),0)),"Missing Data")</f>
        <v>Missing Data</v>
      </c>
      <c r="P1707" s="5" t="str">
        <f t="array" ref="P1707">IFERROR(INDEX(Data!$H$2:$H$1823,MATCH('Ratios - Total'!$C1707,IF(Data!$A$2:$A$1823='Ratios - Total'!$A1707,Data!$C$2:$C$1823,0),0))/INDEX(Data!$G$2:$G$1823,MATCH('Ratios - Total'!$C1707,IF(Data!$A$2:$A$1823='Ratios - Total'!$A1707,Data!$C$2:$C$1823,0),0)),"Missing Data")</f>
        <v>Missing Data</v>
      </c>
      <c r="Q1707" s="5"/>
      <c r="R1707" s="5" t="str">
        <f t="array" ref="R1707">IFERROR(INDEX(Data!$L$2:$L$1823,MATCH('Ratios - Total'!$C1707,IF(Data!$A$2:$A$1823='Ratios - Total'!$A1707,Data!$C$2:$C$1823,0),0))/INDEX(Data!$G$2:$G$1823,MATCH('Ratios - Total'!$C1707,IF(Data!$A$2:$A$1823='Ratios - Total'!$A1707,Data!$C$2:$C$1823,0),0)),"Missing Data")</f>
        <v>Missing Data</v>
      </c>
      <c r="S1707" s="5"/>
      <c r="T1707" s="5">
        <f t="array" ref="T1707">IFERROR(INDEX(Data!$H$2:$H$1823,MATCH('Ratios - Total'!$C1707,IF(Data!$A$2:$A$1823='Ratios - Total'!$A1707,Data!$C$2:$C$1823,0),0))/INDEX(Data!$L$2:$L$1823,MATCH('Ratios - Total'!$C1707,IF(Data!$A$2:$A$1823='Ratios - Total'!$A1707,Data!$C$2:$C$1823,0),0)),"Missing Data")</f>
        <v>93837.964895700759</v>
      </c>
      <c r="U1707" s="5">
        <f t="array" ref="U1707">IFERROR(INDEX(Data!$K$2:$K$1823,MATCH('Ratios - Total'!$C1707,IF(Data!$A$2:$A$1823='Ratios - Total'!$A1707,Data!$C$2:$C$1823,0),0))/INDEX(Data!$H$2:$H$1823,MATCH('Ratios - Total'!$C1707,IF(Data!$A$2:$A$1823='Ratios - Total'!$A1707,Data!$C$2:$C$1823,0),0)),"Missing Data")</f>
        <v>0.44003439781501008</v>
      </c>
      <c r="V1707" s="5">
        <f t="array" ref="V1707">IFERROR(INDEX(Data!$K$2:$K$1823,MATCH('Ratios - Total'!$C1707,IF(Data!$A$2:$A$1823='Ratios - Total'!$A1707,Data!$C$2:$C$1823,0),0))/INDEX(Data!$L$2:$L$1823,MATCH('Ratios - Total'!$C1707,IF(Data!$A$2:$A$1823='Ratios - Total'!$A1707,Data!$C$2:$C$1823,0),0)),"Missing Data")</f>
        <v>41291.932375065735</v>
      </c>
      <c r="W1707" s="5">
        <f t="shared" si="27"/>
        <v>52546.032520635024</v>
      </c>
      <c r="X1707" s="5" t="str">
        <f t="array" ref="X1707">IFERROR(INDEX(Data!$K$2:$K$1823,MATCH('Ratios - Total'!$C1707,IF(Data!$A$2:$A$1823='Ratios - Total'!$A1707,Data!$C$2:$C$1823,0),0))/INDEX(Data!$G$2:$G$1823,MATCH('Ratios - Total'!$C1707,IF(Data!$A$2:$A$1823='Ratios - Total'!$A1707,Data!$C$2:$C$1823,0),0)),"Missing Data")</f>
        <v>Missing Data</v>
      </c>
    </row>
    <row r="1708" spans="1:24" x14ac:dyDescent="0.25">
      <c r="A1708" s="22" t="s">
        <v>82</v>
      </c>
      <c r="B1708" s="22" t="s">
        <v>83</v>
      </c>
      <c r="C1708" s="22">
        <v>2010</v>
      </c>
      <c r="D1708" s="5">
        <f t="array" ref="D1708">IFERROR(INDEX(Data!$H$2:$H$1823,MATCH('Ratios - Total'!$C1708,IF(Data!$A$2:$A$1823='Ratios - Total'!$A1708,Data!$C$2:$C$1823,0),0))/INDEX(Data!$D$2:$D$1823,MATCH('Ratios - Total'!$C1708,IF(Data!$A$2:$A$1823='Ratios - Total'!$A1708,Data!$C$2:$C$1823,0),0)),"Missing Data")</f>
        <v>2075.7274622887157</v>
      </c>
      <c r="E1708" s="22"/>
      <c r="F1708" s="5">
        <f t="array" ref="F1708">IFERROR(INDEX(Data!$G$2:$G$1823,MATCH('Ratios - Total'!$C1708,IF(Data!$A$2:$A$1823='Ratios - Total'!$A1708,Data!$C$2:$C$1823,0),0))/INDEX(Data!$D$2:$D$1823,MATCH('Ratios - Total'!$C1708,IF(Data!$A$2:$A$1823='Ratios - Total'!$A1708,Data!$C$2:$C$1823,0),0)),"Missing Data")</f>
        <v>0</v>
      </c>
      <c r="G1708" s="5"/>
      <c r="H1708" s="5" t="str">
        <f t="array" ref="H1708">IFERROR(INDEX(Data!$H$2:$H$1823,MATCH('Ratios - Total'!$C1708,IF(Data!$A$2:$A$1823='Ratios - Total'!$A1708,Data!$C$2:$C$1823,0),0))/INDEX(Data!$G$2:$G$1823,MATCH('Ratios - Total'!$C1708,IF(Data!$A$2:$A$1823='Ratios - Total'!$A1708,Data!$C$2:$C$1823,0),0)),"Missing Data")</f>
        <v>Missing Data</v>
      </c>
      <c r="I1708" s="5">
        <f t="array" ref="I1708">IFERROR(INDEX(Data!$G$2:$G$1823,MATCH('Ratios - Total'!$C1708,IF(Data!$A$2:$A$1823='Ratios - Total'!$A1708,Data!$C$2:$C$1823,0),0))/INDEX(Data!$D$2:$D$1823,MATCH('Ratios - Total'!$C1708,IF(Data!$A$2:$A$1823='Ratios - Total'!$A1708,Data!$C$2:$C$1823,0),0)),"Missing Data")</f>
        <v>0</v>
      </c>
      <c r="J1708" s="22"/>
      <c r="K1708" s="5">
        <f t="array" ref="K1708">IFERROR(INDEX(Data!$E$2:$E$1823,MATCH('Ratios - Total'!$C1708,IF(Data!$A$2:$A$1823='Ratios - Total'!$A1708,Data!$C$2:$C$1823,0),0))/INDEX(Data!$D$2:$D$1823,MATCH('Ratios - Total'!$C1708,IF(Data!$A$2:$A$1823='Ratios - Total'!$A1708,Data!$C$2:$C$1823,0),0)),"Missing Data")</f>
        <v>0</v>
      </c>
      <c r="L1708" s="5"/>
      <c r="M1708" s="5" t="str">
        <f t="array" ref="M1708">IFERROR(INDEX(Data!$F$2:$F$1823,MATCH('Ratios - Total'!$C1708,IF(Data!$A$2:$A$1823='Ratios - Total'!$A1708,Data!$C$2:$C$1823,0),0))/INDEX(Data!$E$2:$E$1823,MATCH('Ratios - Total'!$C1708,IF(Data!$A$2:$A$1823='Ratios - Total'!$A1708,Data!$C$2:$C$1823,0),0)),"Missing Data")</f>
        <v>Missing Data</v>
      </c>
      <c r="N1708" s="5"/>
      <c r="O1708" s="5" t="str">
        <f t="array" ref="O1708">IFERROR(INDEX(Data!$G$2:$G$1823,MATCH('Ratios - Total'!$C1708,IF(Data!$A$2:$A$1823='Ratios - Total'!$A1708,Data!$C$2:$C$1823,0),0))/INDEX(Data!$F$2:$F$1823,MATCH('Ratios - Total'!$C1708,IF(Data!$A$2:$A$1823='Ratios - Total'!$A1708,Data!$C$2:$C$1823,0),0)),"Missing Data")</f>
        <v>Missing Data</v>
      </c>
      <c r="P1708" s="5" t="str">
        <f t="array" ref="P1708">IFERROR(INDEX(Data!$H$2:$H$1823,MATCH('Ratios - Total'!$C1708,IF(Data!$A$2:$A$1823='Ratios - Total'!$A1708,Data!$C$2:$C$1823,0),0))/INDEX(Data!$G$2:$G$1823,MATCH('Ratios - Total'!$C1708,IF(Data!$A$2:$A$1823='Ratios - Total'!$A1708,Data!$C$2:$C$1823,0),0)),"Missing Data")</f>
        <v>Missing Data</v>
      </c>
      <c r="Q1708" s="5"/>
      <c r="R1708" s="5" t="str">
        <f t="array" ref="R1708">IFERROR(INDEX(Data!$L$2:$L$1823,MATCH('Ratios - Total'!$C1708,IF(Data!$A$2:$A$1823='Ratios - Total'!$A1708,Data!$C$2:$C$1823,0),0))/INDEX(Data!$G$2:$G$1823,MATCH('Ratios - Total'!$C1708,IF(Data!$A$2:$A$1823='Ratios - Total'!$A1708,Data!$C$2:$C$1823,0),0)),"Missing Data")</f>
        <v>Missing Data</v>
      </c>
      <c r="S1708" s="5"/>
      <c r="T1708" s="5">
        <f t="array" ref="T1708">IFERROR(INDEX(Data!$H$2:$H$1823,MATCH('Ratios - Total'!$C1708,IF(Data!$A$2:$A$1823='Ratios - Total'!$A1708,Data!$C$2:$C$1823,0),0))/INDEX(Data!$L$2:$L$1823,MATCH('Ratios - Total'!$C1708,IF(Data!$A$2:$A$1823='Ratios - Total'!$A1708,Data!$C$2:$C$1823,0),0)),"Missing Data")</f>
        <v>107173.53109672356</v>
      </c>
      <c r="U1708" s="5">
        <f t="array" ref="U1708">IFERROR(INDEX(Data!$K$2:$K$1823,MATCH('Ratios - Total'!$C1708,IF(Data!$A$2:$A$1823='Ratios - Total'!$A1708,Data!$C$2:$C$1823,0),0))/INDEX(Data!$H$2:$H$1823,MATCH('Ratios - Total'!$C1708,IF(Data!$A$2:$A$1823='Ratios - Total'!$A1708,Data!$C$2:$C$1823,0),0)),"Missing Data")</f>
        <v>0.46437619495447591</v>
      </c>
      <c r="V1708" s="5">
        <f t="array" ref="V1708">IFERROR(INDEX(Data!$K$2:$K$1823,MATCH('Ratios - Total'!$C1708,IF(Data!$A$2:$A$1823='Ratios - Total'!$A1708,Data!$C$2:$C$1823,0),0))/INDEX(Data!$L$2:$L$1823,MATCH('Ratios - Total'!$C1708,IF(Data!$A$2:$A$1823='Ratios - Total'!$A1708,Data!$C$2:$C$1823,0),0)),"Missing Data")</f>
        <v>49768.836570531683</v>
      </c>
      <c r="W1708" s="5">
        <f t="shared" si="27"/>
        <v>57404.694526191874</v>
      </c>
      <c r="X1708" s="5" t="str">
        <f t="array" ref="X1708">IFERROR(INDEX(Data!$K$2:$K$1823,MATCH('Ratios - Total'!$C1708,IF(Data!$A$2:$A$1823='Ratios - Total'!$A1708,Data!$C$2:$C$1823,0),0))/INDEX(Data!$G$2:$G$1823,MATCH('Ratios - Total'!$C1708,IF(Data!$A$2:$A$1823='Ratios - Total'!$A1708,Data!$C$2:$C$1823,0),0)),"Missing Data")</f>
        <v>Missing Data</v>
      </c>
    </row>
    <row r="1709" spans="1:24" x14ac:dyDescent="0.25">
      <c r="A1709" s="22" t="s">
        <v>84</v>
      </c>
      <c r="B1709" s="22" t="s">
        <v>85</v>
      </c>
      <c r="C1709" s="22">
        <v>2010</v>
      </c>
      <c r="D1709" s="5">
        <f t="array" ref="D1709">IFERROR(INDEX(Data!$H$2:$H$1823,MATCH('Ratios - Total'!$C1709,IF(Data!$A$2:$A$1823='Ratios - Total'!$A1709,Data!$C$2:$C$1823,0),0))/INDEX(Data!$D$2:$D$1823,MATCH('Ratios - Total'!$C1709,IF(Data!$A$2:$A$1823='Ratios - Total'!$A1709,Data!$C$2:$C$1823,0),0)),"Missing Data")</f>
        <v>1709.8882093089817</v>
      </c>
      <c r="E1709" s="22"/>
      <c r="F1709" s="5">
        <f t="array" ref="F1709">IFERROR(INDEX(Data!$G$2:$G$1823,MATCH('Ratios - Total'!$C1709,IF(Data!$A$2:$A$1823='Ratios - Total'!$A1709,Data!$C$2:$C$1823,0),0))/INDEX(Data!$D$2:$D$1823,MATCH('Ratios - Total'!$C1709,IF(Data!$A$2:$A$1823='Ratios - Total'!$A1709,Data!$C$2:$C$1823,0),0)),"Missing Data")</f>
        <v>0</v>
      </c>
      <c r="G1709" s="5"/>
      <c r="H1709" s="5" t="str">
        <f t="array" ref="H1709">IFERROR(INDEX(Data!$H$2:$H$1823,MATCH('Ratios - Total'!$C1709,IF(Data!$A$2:$A$1823='Ratios - Total'!$A1709,Data!$C$2:$C$1823,0),0))/INDEX(Data!$G$2:$G$1823,MATCH('Ratios - Total'!$C1709,IF(Data!$A$2:$A$1823='Ratios - Total'!$A1709,Data!$C$2:$C$1823,0),0)),"Missing Data")</f>
        <v>Missing Data</v>
      </c>
      <c r="I1709" s="5">
        <f t="array" ref="I1709">IFERROR(INDEX(Data!$G$2:$G$1823,MATCH('Ratios - Total'!$C1709,IF(Data!$A$2:$A$1823='Ratios - Total'!$A1709,Data!$C$2:$C$1823,0),0))/INDEX(Data!$D$2:$D$1823,MATCH('Ratios - Total'!$C1709,IF(Data!$A$2:$A$1823='Ratios - Total'!$A1709,Data!$C$2:$C$1823,0),0)),"Missing Data")</f>
        <v>0</v>
      </c>
      <c r="J1709" s="22"/>
      <c r="K1709" s="5">
        <f t="array" ref="K1709">IFERROR(INDEX(Data!$E$2:$E$1823,MATCH('Ratios - Total'!$C1709,IF(Data!$A$2:$A$1823='Ratios - Total'!$A1709,Data!$C$2:$C$1823,0),0))/INDEX(Data!$D$2:$D$1823,MATCH('Ratios - Total'!$C1709,IF(Data!$A$2:$A$1823='Ratios - Total'!$A1709,Data!$C$2:$C$1823,0),0)),"Missing Data")</f>
        <v>0</v>
      </c>
      <c r="L1709" s="5"/>
      <c r="M1709" s="5" t="str">
        <f t="array" ref="M1709">IFERROR(INDEX(Data!$F$2:$F$1823,MATCH('Ratios - Total'!$C1709,IF(Data!$A$2:$A$1823='Ratios - Total'!$A1709,Data!$C$2:$C$1823,0),0))/INDEX(Data!$E$2:$E$1823,MATCH('Ratios - Total'!$C1709,IF(Data!$A$2:$A$1823='Ratios - Total'!$A1709,Data!$C$2:$C$1823,0),0)),"Missing Data")</f>
        <v>Missing Data</v>
      </c>
      <c r="N1709" s="5"/>
      <c r="O1709" s="5" t="str">
        <f t="array" ref="O1709">IFERROR(INDEX(Data!$G$2:$G$1823,MATCH('Ratios - Total'!$C1709,IF(Data!$A$2:$A$1823='Ratios - Total'!$A1709,Data!$C$2:$C$1823,0),0))/INDEX(Data!$F$2:$F$1823,MATCH('Ratios - Total'!$C1709,IF(Data!$A$2:$A$1823='Ratios - Total'!$A1709,Data!$C$2:$C$1823,0),0)),"Missing Data")</f>
        <v>Missing Data</v>
      </c>
      <c r="P1709" s="5" t="str">
        <f t="array" ref="P1709">IFERROR(INDEX(Data!$H$2:$H$1823,MATCH('Ratios - Total'!$C1709,IF(Data!$A$2:$A$1823='Ratios - Total'!$A1709,Data!$C$2:$C$1823,0),0))/INDEX(Data!$G$2:$G$1823,MATCH('Ratios - Total'!$C1709,IF(Data!$A$2:$A$1823='Ratios - Total'!$A1709,Data!$C$2:$C$1823,0),0)),"Missing Data")</f>
        <v>Missing Data</v>
      </c>
      <c r="Q1709" s="5"/>
      <c r="R1709" s="5" t="str">
        <f t="array" ref="R1709">IFERROR(INDEX(Data!$L$2:$L$1823,MATCH('Ratios - Total'!$C1709,IF(Data!$A$2:$A$1823='Ratios - Total'!$A1709,Data!$C$2:$C$1823,0),0))/INDEX(Data!$G$2:$G$1823,MATCH('Ratios - Total'!$C1709,IF(Data!$A$2:$A$1823='Ratios - Total'!$A1709,Data!$C$2:$C$1823,0),0)),"Missing Data")</f>
        <v>Missing Data</v>
      </c>
      <c r="S1709" s="5"/>
      <c r="T1709" s="5">
        <f t="array" ref="T1709">IFERROR(INDEX(Data!$H$2:$H$1823,MATCH('Ratios - Total'!$C1709,IF(Data!$A$2:$A$1823='Ratios - Total'!$A1709,Data!$C$2:$C$1823,0),0))/INDEX(Data!$L$2:$L$1823,MATCH('Ratios - Total'!$C1709,IF(Data!$A$2:$A$1823='Ratios - Total'!$A1709,Data!$C$2:$C$1823,0),0)),"Missing Data")</f>
        <v>78824.139519160017</v>
      </c>
      <c r="U1709" s="5">
        <f t="array" ref="U1709">IFERROR(INDEX(Data!$K$2:$K$1823,MATCH('Ratios - Total'!$C1709,IF(Data!$A$2:$A$1823='Ratios - Total'!$A1709,Data!$C$2:$C$1823,0),0))/INDEX(Data!$H$2:$H$1823,MATCH('Ratios - Total'!$C1709,IF(Data!$A$2:$A$1823='Ratios - Total'!$A1709,Data!$C$2:$C$1823,0),0)),"Missing Data")</f>
        <v>0.42263247026883222</v>
      </c>
      <c r="V1709" s="5">
        <f t="array" ref="V1709">IFERROR(INDEX(Data!$K$2:$K$1823,MATCH('Ratios - Total'!$C1709,IF(Data!$A$2:$A$1823='Ratios - Total'!$A1709,Data!$C$2:$C$1823,0),0))/INDEX(Data!$L$2:$L$1823,MATCH('Ratios - Total'!$C1709,IF(Data!$A$2:$A$1823='Ratios - Total'!$A1709,Data!$C$2:$C$1823,0),0)),"Missing Data")</f>
        <v>33313.640801797679</v>
      </c>
      <c r="W1709" s="5">
        <f t="shared" si="27"/>
        <v>45510.498717362338</v>
      </c>
      <c r="X1709" s="5" t="str">
        <f t="array" ref="X1709">IFERROR(INDEX(Data!$K$2:$K$1823,MATCH('Ratios - Total'!$C1709,IF(Data!$A$2:$A$1823='Ratios - Total'!$A1709,Data!$C$2:$C$1823,0),0))/INDEX(Data!$G$2:$G$1823,MATCH('Ratios - Total'!$C1709,IF(Data!$A$2:$A$1823='Ratios - Total'!$A1709,Data!$C$2:$C$1823,0),0)),"Missing Data")</f>
        <v>Missing Data</v>
      </c>
    </row>
    <row r="1710" spans="1:24" x14ac:dyDescent="0.25">
      <c r="A1710" s="22" t="s">
        <v>86</v>
      </c>
      <c r="B1710" s="22" t="s">
        <v>87</v>
      </c>
      <c r="C1710" s="22">
        <v>2010</v>
      </c>
      <c r="D1710" s="5">
        <f t="array" ref="D1710">IFERROR(INDEX(Data!$H$2:$H$1823,MATCH('Ratios - Total'!$C1710,IF(Data!$A$2:$A$1823='Ratios - Total'!$A1710,Data!$C$2:$C$1823,0),0))/INDEX(Data!$D$2:$D$1823,MATCH('Ratios - Total'!$C1710,IF(Data!$A$2:$A$1823='Ratios - Total'!$A1710,Data!$C$2:$C$1823,0),0)),"Missing Data")</f>
        <v>1516.780655982338</v>
      </c>
      <c r="E1710" s="22"/>
      <c r="F1710" s="5">
        <f t="array" ref="F1710">IFERROR(INDEX(Data!$G$2:$G$1823,MATCH('Ratios - Total'!$C1710,IF(Data!$A$2:$A$1823='Ratios - Total'!$A1710,Data!$C$2:$C$1823,0),0))/INDEX(Data!$D$2:$D$1823,MATCH('Ratios - Total'!$C1710,IF(Data!$A$2:$A$1823='Ratios - Total'!$A1710,Data!$C$2:$C$1823,0),0)),"Missing Data")</f>
        <v>0</v>
      </c>
      <c r="G1710" s="5"/>
      <c r="H1710" s="5" t="str">
        <f t="array" ref="H1710">IFERROR(INDEX(Data!$H$2:$H$1823,MATCH('Ratios - Total'!$C1710,IF(Data!$A$2:$A$1823='Ratios - Total'!$A1710,Data!$C$2:$C$1823,0),0))/INDEX(Data!$G$2:$G$1823,MATCH('Ratios - Total'!$C1710,IF(Data!$A$2:$A$1823='Ratios - Total'!$A1710,Data!$C$2:$C$1823,0),0)),"Missing Data")</f>
        <v>Missing Data</v>
      </c>
      <c r="I1710" s="5">
        <f t="array" ref="I1710">IFERROR(INDEX(Data!$G$2:$G$1823,MATCH('Ratios - Total'!$C1710,IF(Data!$A$2:$A$1823='Ratios - Total'!$A1710,Data!$C$2:$C$1823,0),0))/INDEX(Data!$D$2:$D$1823,MATCH('Ratios - Total'!$C1710,IF(Data!$A$2:$A$1823='Ratios - Total'!$A1710,Data!$C$2:$C$1823,0),0)),"Missing Data")</f>
        <v>0</v>
      </c>
      <c r="J1710" s="22"/>
      <c r="K1710" s="5">
        <f t="array" ref="K1710">IFERROR(INDEX(Data!$E$2:$E$1823,MATCH('Ratios - Total'!$C1710,IF(Data!$A$2:$A$1823='Ratios - Total'!$A1710,Data!$C$2:$C$1823,0),0))/INDEX(Data!$D$2:$D$1823,MATCH('Ratios - Total'!$C1710,IF(Data!$A$2:$A$1823='Ratios - Total'!$A1710,Data!$C$2:$C$1823,0),0)),"Missing Data")</f>
        <v>0</v>
      </c>
      <c r="L1710" s="5"/>
      <c r="M1710" s="5" t="str">
        <f t="array" ref="M1710">IFERROR(INDEX(Data!$F$2:$F$1823,MATCH('Ratios - Total'!$C1710,IF(Data!$A$2:$A$1823='Ratios - Total'!$A1710,Data!$C$2:$C$1823,0),0))/INDEX(Data!$E$2:$E$1823,MATCH('Ratios - Total'!$C1710,IF(Data!$A$2:$A$1823='Ratios - Total'!$A1710,Data!$C$2:$C$1823,0),0)),"Missing Data")</f>
        <v>Missing Data</v>
      </c>
      <c r="N1710" s="5"/>
      <c r="O1710" s="5" t="str">
        <f t="array" ref="O1710">IFERROR(INDEX(Data!$G$2:$G$1823,MATCH('Ratios - Total'!$C1710,IF(Data!$A$2:$A$1823='Ratios - Total'!$A1710,Data!$C$2:$C$1823,0),0))/INDEX(Data!$F$2:$F$1823,MATCH('Ratios - Total'!$C1710,IF(Data!$A$2:$A$1823='Ratios - Total'!$A1710,Data!$C$2:$C$1823,0),0)),"Missing Data")</f>
        <v>Missing Data</v>
      </c>
      <c r="P1710" s="5" t="str">
        <f t="array" ref="P1710">IFERROR(INDEX(Data!$H$2:$H$1823,MATCH('Ratios - Total'!$C1710,IF(Data!$A$2:$A$1823='Ratios - Total'!$A1710,Data!$C$2:$C$1823,0),0))/INDEX(Data!$G$2:$G$1823,MATCH('Ratios - Total'!$C1710,IF(Data!$A$2:$A$1823='Ratios - Total'!$A1710,Data!$C$2:$C$1823,0),0)),"Missing Data")</f>
        <v>Missing Data</v>
      </c>
      <c r="Q1710" s="5"/>
      <c r="R1710" s="5" t="str">
        <f t="array" ref="R1710">IFERROR(INDEX(Data!$L$2:$L$1823,MATCH('Ratios - Total'!$C1710,IF(Data!$A$2:$A$1823='Ratios - Total'!$A1710,Data!$C$2:$C$1823,0),0))/INDEX(Data!$G$2:$G$1823,MATCH('Ratios - Total'!$C1710,IF(Data!$A$2:$A$1823='Ratios - Total'!$A1710,Data!$C$2:$C$1823,0),0)),"Missing Data")</f>
        <v>Missing Data</v>
      </c>
      <c r="S1710" s="5"/>
      <c r="T1710" s="5">
        <f t="array" ref="T1710">IFERROR(INDEX(Data!$H$2:$H$1823,MATCH('Ratios - Total'!$C1710,IF(Data!$A$2:$A$1823='Ratios - Total'!$A1710,Data!$C$2:$C$1823,0),0))/INDEX(Data!$L$2:$L$1823,MATCH('Ratios - Total'!$C1710,IF(Data!$A$2:$A$1823='Ratios - Total'!$A1710,Data!$C$2:$C$1823,0),0)),"Missing Data")</f>
        <v>61522.290712120463</v>
      </c>
      <c r="U1710" s="5">
        <f t="array" ref="U1710">IFERROR(INDEX(Data!$K$2:$K$1823,MATCH('Ratios - Total'!$C1710,IF(Data!$A$2:$A$1823='Ratios - Total'!$A1710,Data!$C$2:$C$1823,0),0))/INDEX(Data!$H$2:$H$1823,MATCH('Ratios - Total'!$C1710,IF(Data!$A$2:$A$1823='Ratios - Total'!$A1710,Data!$C$2:$C$1823,0),0)),"Missing Data")</f>
        <v>0.46568056548831743</v>
      </c>
      <c r="V1710" s="5">
        <f t="array" ref="V1710">IFERROR(INDEX(Data!$K$2:$K$1823,MATCH('Ratios - Total'!$C1710,IF(Data!$A$2:$A$1823='Ratios - Total'!$A1710,Data!$C$2:$C$1823,0),0))/INDEX(Data!$L$2:$L$1823,MATCH('Ratios - Total'!$C1710,IF(Data!$A$2:$A$1823='Ratios - Total'!$A1710,Data!$C$2:$C$1823,0),0)),"Missing Data")</f>
        <v>28649.735128956916</v>
      </c>
      <c r="W1710" s="5">
        <f t="shared" si="27"/>
        <v>32872.555583163543</v>
      </c>
      <c r="X1710" s="5" t="str">
        <f t="array" ref="X1710">IFERROR(INDEX(Data!$K$2:$K$1823,MATCH('Ratios - Total'!$C1710,IF(Data!$A$2:$A$1823='Ratios - Total'!$A1710,Data!$C$2:$C$1823,0),0))/INDEX(Data!$G$2:$G$1823,MATCH('Ratios - Total'!$C1710,IF(Data!$A$2:$A$1823='Ratios - Total'!$A1710,Data!$C$2:$C$1823,0),0)),"Missing Data")</f>
        <v>Missing Data</v>
      </c>
    </row>
    <row r="1711" spans="1:24" x14ac:dyDescent="0.25">
      <c r="A1711" s="22" t="s">
        <v>88</v>
      </c>
      <c r="B1711" s="22" t="s">
        <v>89</v>
      </c>
      <c r="C1711" s="22">
        <v>2010</v>
      </c>
      <c r="D1711" s="5">
        <f t="array" ref="D1711">IFERROR(INDEX(Data!$H$2:$H$1823,MATCH('Ratios - Total'!$C1711,IF(Data!$A$2:$A$1823='Ratios - Total'!$A1711,Data!$C$2:$C$1823,0),0))/INDEX(Data!$D$2:$D$1823,MATCH('Ratios - Total'!$C1711,IF(Data!$A$2:$A$1823='Ratios - Total'!$A1711,Data!$C$2:$C$1823,0),0)),"Missing Data")</f>
        <v>1387.3868645015018</v>
      </c>
      <c r="E1711" s="22"/>
      <c r="F1711" s="5">
        <f t="array" ref="F1711">IFERROR(INDEX(Data!$G$2:$G$1823,MATCH('Ratios - Total'!$C1711,IF(Data!$A$2:$A$1823='Ratios - Total'!$A1711,Data!$C$2:$C$1823,0),0))/INDEX(Data!$D$2:$D$1823,MATCH('Ratios - Total'!$C1711,IF(Data!$A$2:$A$1823='Ratios - Total'!$A1711,Data!$C$2:$C$1823,0),0)),"Missing Data")</f>
        <v>0</v>
      </c>
      <c r="G1711" s="5"/>
      <c r="H1711" s="5" t="str">
        <f t="array" ref="H1711">IFERROR(INDEX(Data!$H$2:$H$1823,MATCH('Ratios - Total'!$C1711,IF(Data!$A$2:$A$1823='Ratios - Total'!$A1711,Data!$C$2:$C$1823,0),0))/INDEX(Data!$G$2:$G$1823,MATCH('Ratios - Total'!$C1711,IF(Data!$A$2:$A$1823='Ratios - Total'!$A1711,Data!$C$2:$C$1823,0),0)),"Missing Data")</f>
        <v>Missing Data</v>
      </c>
      <c r="I1711" s="5">
        <f t="array" ref="I1711">IFERROR(INDEX(Data!$G$2:$G$1823,MATCH('Ratios - Total'!$C1711,IF(Data!$A$2:$A$1823='Ratios - Total'!$A1711,Data!$C$2:$C$1823,0),0))/INDEX(Data!$D$2:$D$1823,MATCH('Ratios - Total'!$C1711,IF(Data!$A$2:$A$1823='Ratios - Total'!$A1711,Data!$C$2:$C$1823,0),0)),"Missing Data")</f>
        <v>0</v>
      </c>
      <c r="J1711" s="22"/>
      <c r="K1711" s="5">
        <f t="array" ref="K1711">IFERROR(INDEX(Data!$E$2:$E$1823,MATCH('Ratios - Total'!$C1711,IF(Data!$A$2:$A$1823='Ratios - Total'!$A1711,Data!$C$2:$C$1823,0),0))/INDEX(Data!$D$2:$D$1823,MATCH('Ratios - Total'!$C1711,IF(Data!$A$2:$A$1823='Ratios - Total'!$A1711,Data!$C$2:$C$1823,0),0)),"Missing Data")</f>
        <v>0</v>
      </c>
      <c r="L1711" s="5"/>
      <c r="M1711" s="5" t="str">
        <f t="array" ref="M1711">IFERROR(INDEX(Data!$F$2:$F$1823,MATCH('Ratios - Total'!$C1711,IF(Data!$A$2:$A$1823='Ratios - Total'!$A1711,Data!$C$2:$C$1823,0),0))/INDEX(Data!$E$2:$E$1823,MATCH('Ratios - Total'!$C1711,IF(Data!$A$2:$A$1823='Ratios - Total'!$A1711,Data!$C$2:$C$1823,0),0)),"Missing Data")</f>
        <v>Missing Data</v>
      </c>
      <c r="N1711" s="5"/>
      <c r="O1711" s="5" t="str">
        <f t="array" ref="O1711">IFERROR(INDEX(Data!$G$2:$G$1823,MATCH('Ratios - Total'!$C1711,IF(Data!$A$2:$A$1823='Ratios - Total'!$A1711,Data!$C$2:$C$1823,0),0))/INDEX(Data!$F$2:$F$1823,MATCH('Ratios - Total'!$C1711,IF(Data!$A$2:$A$1823='Ratios - Total'!$A1711,Data!$C$2:$C$1823,0),0)),"Missing Data")</f>
        <v>Missing Data</v>
      </c>
      <c r="P1711" s="5" t="str">
        <f t="array" ref="P1711">IFERROR(INDEX(Data!$H$2:$H$1823,MATCH('Ratios - Total'!$C1711,IF(Data!$A$2:$A$1823='Ratios - Total'!$A1711,Data!$C$2:$C$1823,0),0))/INDEX(Data!$G$2:$G$1823,MATCH('Ratios - Total'!$C1711,IF(Data!$A$2:$A$1823='Ratios - Total'!$A1711,Data!$C$2:$C$1823,0),0)),"Missing Data")</f>
        <v>Missing Data</v>
      </c>
      <c r="Q1711" s="5"/>
      <c r="R1711" s="5" t="str">
        <f t="array" ref="R1711">IFERROR(INDEX(Data!$L$2:$L$1823,MATCH('Ratios - Total'!$C1711,IF(Data!$A$2:$A$1823='Ratios - Total'!$A1711,Data!$C$2:$C$1823,0),0))/INDEX(Data!$G$2:$G$1823,MATCH('Ratios - Total'!$C1711,IF(Data!$A$2:$A$1823='Ratios - Total'!$A1711,Data!$C$2:$C$1823,0),0)),"Missing Data")</f>
        <v>Missing Data</v>
      </c>
      <c r="S1711" s="5"/>
      <c r="T1711" s="5">
        <f t="array" ref="T1711">IFERROR(INDEX(Data!$H$2:$H$1823,MATCH('Ratios - Total'!$C1711,IF(Data!$A$2:$A$1823='Ratios - Total'!$A1711,Data!$C$2:$C$1823,0),0))/INDEX(Data!$L$2:$L$1823,MATCH('Ratios - Total'!$C1711,IF(Data!$A$2:$A$1823='Ratios - Total'!$A1711,Data!$C$2:$C$1823,0),0)),"Missing Data")</f>
        <v>65822.133044743809</v>
      </c>
      <c r="U1711" s="5">
        <f t="array" ref="U1711">IFERROR(INDEX(Data!$K$2:$K$1823,MATCH('Ratios - Total'!$C1711,IF(Data!$A$2:$A$1823='Ratios - Total'!$A1711,Data!$C$2:$C$1823,0),0))/INDEX(Data!$H$2:$H$1823,MATCH('Ratios - Total'!$C1711,IF(Data!$A$2:$A$1823='Ratios - Total'!$A1711,Data!$C$2:$C$1823,0),0)),"Missing Data")</f>
        <v>0.47063210500643893</v>
      </c>
      <c r="V1711" s="5">
        <f t="array" ref="V1711">IFERROR(INDEX(Data!$K$2:$K$1823,MATCH('Ratios - Total'!$C1711,IF(Data!$A$2:$A$1823='Ratios - Total'!$A1711,Data!$C$2:$C$1823,0),0))/INDEX(Data!$L$2:$L$1823,MATCH('Ratios - Total'!$C1711,IF(Data!$A$2:$A$1823='Ratios - Total'!$A1711,Data!$C$2:$C$1823,0),0)),"Missing Data")</f>
        <v>30978.009030861664</v>
      </c>
      <c r="W1711" s="5">
        <f t="shared" si="27"/>
        <v>34844.124013882145</v>
      </c>
      <c r="X1711" s="5" t="str">
        <f t="array" ref="X1711">IFERROR(INDEX(Data!$K$2:$K$1823,MATCH('Ratios - Total'!$C1711,IF(Data!$A$2:$A$1823='Ratios - Total'!$A1711,Data!$C$2:$C$1823,0),0))/INDEX(Data!$G$2:$G$1823,MATCH('Ratios - Total'!$C1711,IF(Data!$A$2:$A$1823='Ratios - Total'!$A1711,Data!$C$2:$C$1823,0),0)),"Missing Data")</f>
        <v>Missing Data</v>
      </c>
    </row>
    <row r="1712" spans="1:24" x14ac:dyDescent="0.25">
      <c r="A1712" s="22" t="s">
        <v>90</v>
      </c>
      <c r="B1712" s="22" t="s">
        <v>91</v>
      </c>
      <c r="C1712" s="22">
        <v>2010</v>
      </c>
      <c r="D1712" s="5">
        <f t="array" ref="D1712">IFERROR(INDEX(Data!$H$2:$H$1823,MATCH('Ratios - Total'!$C1712,IF(Data!$A$2:$A$1823='Ratios - Total'!$A1712,Data!$C$2:$C$1823,0),0))/INDEX(Data!$D$2:$D$1823,MATCH('Ratios - Total'!$C1712,IF(Data!$A$2:$A$1823='Ratios - Total'!$A1712,Data!$C$2:$C$1823,0),0)),"Missing Data")</f>
        <v>1927.8000809501125</v>
      </c>
      <c r="E1712" s="22"/>
      <c r="F1712" s="5">
        <f t="array" ref="F1712">IFERROR(INDEX(Data!$G$2:$G$1823,MATCH('Ratios - Total'!$C1712,IF(Data!$A$2:$A$1823='Ratios - Total'!$A1712,Data!$C$2:$C$1823,0),0))/INDEX(Data!$D$2:$D$1823,MATCH('Ratios - Total'!$C1712,IF(Data!$A$2:$A$1823='Ratios - Total'!$A1712,Data!$C$2:$C$1823,0),0)),"Missing Data")</f>
        <v>0</v>
      </c>
      <c r="G1712" s="5"/>
      <c r="H1712" s="5" t="str">
        <f t="array" ref="H1712">IFERROR(INDEX(Data!$H$2:$H$1823,MATCH('Ratios - Total'!$C1712,IF(Data!$A$2:$A$1823='Ratios - Total'!$A1712,Data!$C$2:$C$1823,0),0))/INDEX(Data!$G$2:$G$1823,MATCH('Ratios - Total'!$C1712,IF(Data!$A$2:$A$1823='Ratios - Total'!$A1712,Data!$C$2:$C$1823,0),0)),"Missing Data")</f>
        <v>Missing Data</v>
      </c>
      <c r="I1712" s="5">
        <f t="array" ref="I1712">IFERROR(INDEX(Data!$G$2:$G$1823,MATCH('Ratios - Total'!$C1712,IF(Data!$A$2:$A$1823='Ratios - Total'!$A1712,Data!$C$2:$C$1823,0),0))/INDEX(Data!$D$2:$D$1823,MATCH('Ratios - Total'!$C1712,IF(Data!$A$2:$A$1823='Ratios - Total'!$A1712,Data!$C$2:$C$1823,0),0)),"Missing Data")</f>
        <v>0</v>
      </c>
      <c r="J1712" s="22"/>
      <c r="K1712" s="5">
        <f t="array" ref="K1712">IFERROR(INDEX(Data!$E$2:$E$1823,MATCH('Ratios - Total'!$C1712,IF(Data!$A$2:$A$1823='Ratios - Total'!$A1712,Data!$C$2:$C$1823,0),0))/INDEX(Data!$D$2:$D$1823,MATCH('Ratios - Total'!$C1712,IF(Data!$A$2:$A$1823='Ratios - Total'!$A1712,Data!$C$2:$C$1823,0),0)),"Missing Data")</f>
        <v>0</v>
      </c>
      <c r="L1712" s="5"/>
      <c r="M1712" s="5" t="str">
        <f t="array" ref="M1712">IFERROR(INDEX(Data!$F$2:$F$1823,MATCH('Ratios - Total'!$C1712,IF(Data!$A$2:$A$1823='Ratios - Total'!$A1712,Data!$C$2:$C$1823,0),0))/INDEX(Data!$E$2:$E$1823,MATCH('Ratios - Total'!$C1712,IF(Data!$A$2:$A$1823='Ratios - Total'!$A1712,Data!$C$2:$C$1823,0),0)),"Missing Data")</f>
        <v>Missing Data</v>
      </c>
      <c r="N1712" s="5"/>
      <c r="O1712" s="5" t="str">
        <f t="array" ref="O1712">IFERROR(INDEX(Data!$G$2:$G$1823,MATCH('Ratios - Total'!$C1712,IF(Data!$A$2:$A$1823='Ratios - Total'!$A1712,Data!$C$2:$C$1823,0),0))/INDEX(Data!$F$2:$F$1823,MATCH('Ratios - Total'!$C1712,IF(Data!$A$2:$A$1823='Ratios - Total'!$A1712,Data!$C$2:$C$1823,0),0)),"Missing Data")</f>
        <v>Missing Data</v>
      </c>
      <c r="P1712" s="5" t="str">
        <f t="array" ref="P1712">IFERROR(INDEX(Data!$H$2:$H$1823,MATCH('Ratios - Total'!$C1712,IF(Data!$A$2:$A$1823='Ratios - Total'!$A1712,Data!$C$2:$C$1823,0),0))/INDEX(Data!$G$2:$G$1823,MATCH('Ratios - Total'!$C1712,IF(Data!$A$2:$A$1823='Ratios - Total'!$A1712,Data!$C$2:$C$1823,0),0)),"Missing Data")</f>
        <v>Missing Data</v>
      </c>
      <c r="Q1712" s="5"/>
      <c r="R1712" s="5" t="str">
        <f t="array" ref="R1712">IFERROR(INDEX(Data!$L$2:$L$1823,MATCH('Ratios - Total'!$C1712,IF(Data!$A$2:$A$1823='Ratios - Total'!$A1712,Data!$C$2:$C$1823,0),0))/INDEX(Data!$G$2:$G$1823,MATCH('Ratios - Total'!$C1712,IF(Data!$A$2:$A$1823='Ratios - Total'!$A1712,Data!$C$2:$C$1823,0),0)),"Missing Data")</f>
        <v>Missing Data</v>
      </c>
      <c r="S1712" s="5"/>
      <c r="T1712" s="5">
        <f t="array" ref="T1712">IFERROR(INDEX(Data!$H$2:$H$1823,MATCH('Ratios - Total'!$C1712,IF(Data!$A$2:$A$1823='Ratios - Total'!$A1712,Data!$C$2:$C$1823,0),0))/INDEX(Data!$L$2:$L$1823,MATCH('Ratios - Total'!$C1712,IF(Data!$A$2:$A$1823='Ratios - Total'!$A1712,Data!$C$2:$C$1823,0),0)),"Missing Data")</f>
        <v>69342.555029322757</v>
      </c>
      <c r="U1712" s="5">
        <f t="array" ref="U1712">IFERROR(INDEX(Data!$K$2:$K$1823,MATCH('Ratios - Total'!$C1712,IF(Data!$A$2:$A$1823='Ratios - Total'!$A1712,Data!$C$2:$C$1823,0),0))/INDEX(Data!$H$2:$H$1823,MATCH('Ratios - Total'!$C1712,IF(Data!$A$2:$A$1823='Ratios - Total'!$A1712,Data!$C$2:$C$1823,0),0)),"Missing Data")</f>
        <v>0.47934641084759638</v>
      </c>
      <c r="V1712" s="5">
        <f t="array" ref="V1712">IFERROR(INDEX(Data!$K$2:$K$1823,MATCH('Ratios - Total'!$C1712,IF(Data!$A$2:$A$1823='Ratios - Total'!$A1712,Data!$C$2:$C$1823,0),0))/INDEX(Data!$L$2:$L$1823,MATCH('Ratios - Total'!$C1712,IF(Data!$A$2:$A$1823='Ratios - Total'!$A1712,Data!$C$2:$C$1823,0),0)),"Missing Data")</f>
        <v>33239.104872307806</v>
      </c>
      <c r="W1712" s="5">
        <f t="shared" si="27"/>
        <v>36103.450157014951</v>
      </c>
      <c r="X1712" s="5" t="str">
        <f t="array" ref="X1712">IFERROR(INDEX(Data!$K$2:$K$1823,MATCH('Ratios - Total'!$C1712,IF(Data!$A$2:$A$1823='Ratios - Total'!$A1712,Data!$C$2:$C$1823,0),0))/INDEX(Data!$G$2:$G$1823,MATCH('Ratios - Total'!$C1712,IF(Data!$A$2:$A$1823='Ratios - Total'!$A1712,Data!$C$2:$C$1823,0),0)),"Missing Data")</f>
        <v>Missing Data</v>
      </c>
    </row>
    <row r="1713" spans="1:24" x14ac:dyDescent="0.25">
      <c r="A1713" s="22" t="s">
        <v>2</v>
      </c>
      <c r="B1713" s="22" t="s">
        <v>3</v>
      </c>
      <c r="C1713" s="22">
        <v>2010</v>
      </c>
      <c r="D1713" s="5">
        <f t="array" ref="D1713">IFERROR(INDEX(Data!$H$2:$H$1823,MATCH('Ratios - Total'!$C1713,IF(Data!$A$2:$A$1823='Ratios - Total'!$A1713,Data!$C$2:$C$1823,0),0))/INDEX(Data!$D$2:$D$1823,MATCH('Ratios - Total'!$C1713,IF(Data!$A$2:$A$1823='Ratios - Total'!$A1713,Data!$C$2:$C$1823,0),0)),"Missing Data")</f>
        <v>1854.4848680775749</v>
      </c>
      <c r="E1713" s="22"/>
      <c r="F1713" s="5">
        <f t="array" ref="F1713">IFERROR(INDEX(Data!$G$2:$G$1823,MATCH('Ratios - Total'!$C1713,IF(Data!$A$2:$A$1823='Ratios - Total'!$A1713,Data!$C$2:$C$1823,0),0))/INDEX(Data!$D$2:$D$1823,MATCH('Ratios - Total'!$C1713,IF(Data!$A$2:$A$1823='Ratios - Total'!$A1713,Data!$C$2:$C$1823,0),0)),"Missing Data")</f>
        <v>0</v>
      </c>
      <c r="G1713" s="5"/>
      <c r="H1713" s="5" t="str">
        <f t="array" ref="H1713">IFERROR(INDEX(Data!$H$2:$H$1823,MATCH('Ratios - Total'!$C1713,IF(Data!$A$2:$A$1823='Ratios - Total'!$A1713,Data!$C$2:$C$1823,0),0))/INDEX(Data!$G$2:$G$1823,MATCH('Ratios - Total'!$C1713,IF(Data!$A$2:$A$1823='Ratios - Total'!$A1713,Data!$C$2:$C$1823,0),0)),"Missing Data")</f>
        <v>Missing Data</v>
      </c>
      <c r="I1713" s="5">
        <f t="array" ref="I1713">IFERROR(INDEX(Data!$G$2:$G$1823,MATCH('Ratios - Total'!$C1713,IF(Data!$A$2:$A$1823='Ratios - Total'!$A1713,Data!$C$2:$C$1823,0),0))/INDEX(Data!$D$2:$D$1823,MATCH('Ratios - Total'!$C1713,IF(Data!$A$2:$A$1823='Ratios - Total'!$A1713,Data!$C$2:$C$1823,0),0)),"Missing Data")</f>
        <v>0</v>
      </c>
      <c r="J1713" s="22"/>
      <c r="K1713" s="5">
        <f t="array" ref="K1713">IFERROR(INDEX(Data!$E$2:$E$1823,MATCH('Ratios - Total'!$C1713,IF(Data!$A$2:$A$1823='Ratios - Total'!$A1713,Data!$C$2:$C$1823,0),0))/INDEX(Data!$D$2:$D$1823,MATCH('Ratios - Total'!$C1713,IF(Data!$A$2:$A$1823='Ratios - Total'!$A1713,Data!$C$2:$C$1823,0),0)),"Missing Data")</f>
        <v>0</v>
      </c>
      <c r="L1713" s="5"/>
      <c r="M1713" s="5" t="str">
        <f t="array" ref="M1713">IFERROR(INDEX(Data!$F$2:$F$1823,MATCH('Ratios - Total'!$C1713,IF(Data!$A$2:$A$1823='Ratios - Total'!$A1713,Data!$C$2:$C$1823,0),0))/INDEX(Data!$E$2:$E$1823,MATCH('Ratios - Total'!$C1713,IF(Data!$A$2:$A$1823='Ratios - Total'!$A1713,Data!$C$2:$C$1823,0),0)),"Missing Data")</f>
        <v>Missing Data</v>
      </c>
      <c r="N1713" s="5"/>
      <c r="O1713" s="5" t="str">
        <f t="array" ref="O1713">IFERROR(INDEX(Data!$G$2:$G$1823,MATCH('Ratios - Total'!$C1713,IF(Data!$A$2:$A$1823='Ratios - Total'!$A1713,Data!$C$2:$C$1823,0),0))/INDEX(Data!$F$2:$F$1823,MATCH('Ratios - Total'!$C1713,IF(Data!$A$2:$A$1823='Ratios - Total'!$A1713,Data!$C$2:$C$1823,0),0)),"Missing Data")</f>
        <v>Missing Data</v>
      </c>
      <c r="P1713" s="5" t="str">
        <f t="array" ref="P1713">IFERROR(INDEX(Data!$H$2:$H$1823,MATCH('Ratios - Total'!$C1713,IF(Data!$A$2:$A$1823='Ratios - Total'!$A1713,Data!$C$2:$C$1823,0),0))/INDEX(Data!$G$2:$G$1823,MATCH('Ratios - Total'!$C1713,IF(Data!$A$2:$A$1823='Ratios - Total'!$A1713,Data!$C$2:$C$1823,0),0)),"Missing Data")</f>
        <v>Missing Data</v>
      </c>
      <c r="Q1713" s="5"/>
      <c r="R1713" s="5" t="str">
        <f t="array" ref="R1713">IFERROR(INDEX(Data!$L$2:$L$1823,MATCH('Ratios - Total'!$C1713,IF(Data!$A$2:$A$1823='Ratios - Total'!$A1713,Data!$C$2:$C$1823,0),0))/INDEX(Data!$G$2:$G$1823,MATCH('Ratios - Total'!$C1713,IF(Data!$A$2:$A$1823='Ratios - Total'!$A1713,Data!$C$2:$C$1823,0),0)),"Missing Data")</f>
        <v>Missing Data</v>
      </c>
      <c r="S1713" s="5"/>
      <c r="T1713" s="5">
        <f t="array" ref="T1713">IFERROR(INDEX(Data!$H$2:$H$1823,MATCH('Ratios - Total'!$C1713,IF(Data!$A$2:$A$1823='Ratios - Total'!$A1713,Data!$C$2:$C$1823,0),0))/INDEX(Data!$L$2:$L$1823,MATCH('Ratios - Total'!$C1713,IF(Data!$A$2:$A$1823='Ratios - Total'!$A1713,Data!$C$2:$C$1823,0),0)),"Missing Data")</f>
        <v>83697.443277507409</v>
      </c>
      <c r="U1713" s="5">
        <f t="array" ref="U1713">IFERROR(INDEX(Data!$K$2:$K$1823,MATCH('Ratios - Total'!$C1713,IF(Data!$A$2:$A$1823='Ratios - Total'!$A1713,Data!$C$2:$C$1823,0),0))/INDEX(Data!$H$2:$H$1823,MATCH('Ratios - Total'!$C1713,IF(Data!$A$2:$A$1823='Ratios - Total'!$A1713,Data!$C$2:$C$1823,0),0)),"Missing Data")</f>
        <v>0.4637268145849674</v>
      </c>
      <c r="V1713" s="5">
        <f t="array" ref="V1713">IFERROR(INDEX(Data!$K$2:$K$1823,MATCH('Ratios - Total'!$C1713,IF(Data!$A$2:$A$1823='Ratios - Total'!$A1713,Data!$C$2:$C$1823,0),0))/INDEX(Data!$L$2:$L$1823,MATCH('Ratios - Total'!$C1713,IF(Data!$A$2:$A$1823='Ratios - Total'!$A1713,Data!$C$2:$C$1823,0),0)),"Missing Data")</f>
        <v>38812.748759984504</v>
      </c>
      <c r="W1713" s="5">
        <f t="shared" si="27"/>
        <v>44884.694517522905</v>
      </c>
      <c r="X1713" s="5" t="str">
        <f t="array" ref="X1713">IFERROR(INDEX(Data!$K$2:$K$1823,MATCH('Ratios - Total'!$C1713,IF(Data!$A$2:$A$1823='Ratios - Total'!$A1713,Data!$C$2:$C$1823,0),0))/INDEX(Data!$G$2:$G$1823,MATCH('Ratios - Total'!$C1713,IF(Data!$A$2:$A$1823='Ratios - Total'!$A1713,Data!$C$2:$C$1823,0),0)),"Missing Data")</f>
        <v>Missing Data</v>
      </c>
    </row>
    <row r="1714" spans="1:24" x14ac:dyDescent="0.25">
      <c r="A1714" s="22" t="s">
        <v>92</v>
      </c>
      <c r="B1714" s="22" t="s">
        <v>93</v>
      </c>
      <c r="C1714" s="22">
        <v>2010</v>
      </c>
      <c r="D1714" s="5">
        <f t="array" ref="D1714">IFERROR(INDEX(Data!$H$2:$H$1823,MATCH('Ratios - Total'!$C1714,IF(Data!$A$2:$A$1823='Ratios - Total'!$A1714,Data!$C$2:$C$1823,0),0))/INDEX(Data!$D$2:$D$1823,MATCH('Ratios - Total'!$C1714,IF(Data!$A$2:$A$1823='Ratios - Total'!$A1714,Data!$C$2:$C$1823,0),0)),"Missing Data")</f>
        <v>1438.4049042251652</v>
      </c>
      <c r="E1714" s="22"/>
      <c r="F1714" s="5">
        <f t="array" ref="F1714">IFERROR(INDEX(Data!$G$2:$G$1823,MATCH('Ratios - Total'!$C1714,IF(Data!$A$2:$A$1823='Ratios - Total'!$A1714,Data!$C$2:$C$1823,0),0))/INDEX(Data!$D$2:$D$1823,MATCH('Ratios - Total'!$C1714,IF(Data!$A$2:$A$1823='Ratios - Total'!$A1714,Data!$C$2:$C$1823,0),0)),"Missing Data")</f>
        <v>0</v>
      </c>
      <c r="G1714" s="5"/>
      <c r="H1714" s="5" t="str">
        <f t="array" ref="H1714">IFERROR(INDEX(Data!$H$2:$H$1823,MATCH('Ratios - Total'!$C1714,IF(Data!$A$2:$A$1823='Ratios - Total'!$A1714,Data!$C$2:$C$1823,0),0))/INDEX(Data!$G$2:$G$1823,MATCH('Ratios - Total'!$C1714,IF(Data!$A$2:$A$1823='Ratios - Total'!$A1714,Data!$C$2:$C$1823,0),0)),"Missing Data")</f>
        <v>Missing Data</v>
      </c>
      <c r="I1714" s="5">
        <f t="array" ref="I1714">IFERROR(INDEX(Data!$G$2:$G$1823,MATCH('Ratios - Total'!$C1714,IF(Data!$A$2:$A$1823='Ratios - Total'!$A1714,Data!$C$2:$C$1823,0),0))/INDEX(Data!$D$2:$D$1823,MATCH('Ratios - Total'!$C1714,IF(Data!$A$2:$A$1823='Ratios - Total'!$A1714,Data!$C$2:$C$1823,0),0)),"Missing Data")</f>
        <v>0</v>
      </c>
      <c r="J1714" s="22"/>
      <c r="K1714" s="5">
        <f t="array" ref="K1714">IFERROR(INDEX(Data!$E$2:$E$1823,MATCH('Ratios - Total'!$C1714,IF(Data!$A$2:$A$1823='Ratios - Total'!$A1714,Data!$C$2:$C$1823,0),0))/INDEX(Data!$D$2:$D$1823,MATCH('Ratios - Total'!$C1714,IF(Data!$A$2:$A$1823='Ratios - Total'!$A1714,Data!$C$2:$C$1823,0),0)),"Missing Data")</f>
        <v>0</v>
      </c>
      <c r="L1714" s="5"/>
      <c r="M1714" s="5" t="str">
        <f t="array" ref="M1714">IFERROR(INDEX(Data!$F$2:$F$1823,MATCH('Ratios - Total'!$C1714,IF(Data!$A$2:$A$1823='Ratios - Total'!$A1714,Data!$C$2:$C$1823,0),0))/INDEX(Data!$E$2:$E$1823,MATCH('Ratios - Total'!$C1714,IF(Data!$A$2:$A$1823='Ratios - Total'!$A1714,Data!$C$2:$C$1823,0),0)),"Missing Data")</f>
        <v>Missing Data</v>
      </c>
      <c r="N1714" s="5"/>
      <c r="O1714" s="5" t="str">
        <f t="array" ref="O1714">IFERROR(INDEX(Data!$G$2:$G$1823,MATCH('Ratios - Total'!$C1714,IF(Data!$A$2:$A$1823='Ratios - Total'!$A1714,Data!$C$2:$C$1823,0),0))/INDEX(Data!$F$2:$F$1823,MATCH('Ratios - Total'!$C1714,IF(Data!$A$2:$A$1823='Ratios - Total'!$A1714,Data!$C$2:$C$1823,0),0)),"Missing Data")</f>
        <v>Missing Data</v>
      </c>
      <c r="P1714" s="5" t="str">
        <f t="array" ref="P1714">IFERROR(INDEX(Data!$H$2:$H$1823,MATCH('Ratios - Total'!$C1714,IF(Data!$A$2:$A$1823='Ratios - Total'!$A1714,Data!$C$2:$C$1823,0),0))/INDEX(Data!$G$2:$G$1823,MATCH('Ratios - Total'!$C1714,IF(Data!$A$2:$A$1823='Ratios - Total'!$A1714,Data!$C$2:$C$1823,0),0)),"Missing Data")</f>
        <v>Missing Data</v>
      </c>
      <c r="Q1714" s="5"/>
      <c r="R1714" s="5" t="str">
        <f t="array" ref="R1714">IFERROR(INDEX(Data!$L$2:$L$1823,MATCH('Ratios - Total'!$C1714,IF(Data!$A$2:$A$1823='Ratios - Total'!$A1714,Data!$C$2:$C$1823,0),0))/INDEX(Data!$G$2:$G$1823,MATCH('Ratios - Total'!$C1714,IF(Data!$A$2:$A$1823='Ratios - Total'!$A1714,Data!$C$2:$C$1823,0),0)),"Missing Data")</f>
        <v>Missing Data</v>
      </c>
      <c r="S1714" s="5"/>
      <c r="T1714" s="5">
        <f t="array" ref="T1714">IFERROR(INDEX(Data!$H$2:$H$1823,MATCH('Ratios - Total'!$C1714,IF(Data!$A$2:$A$1823='Ratios - Total'!$A1714,Data!$C$2:$C$1823,0),0))/INDEX(Data!$L$2:$L$1823,MATCH('Ratios - Total'!$C1714,IF(Data!$A$2:$A$1823='Ratios - Total'!$A1714,Data!$C$2:$C$1823,0),0)),"Missing Data")</f>
        <v>72669.988491514319</v>
      </c>
      <c r="U1714" s="5">
        <f t="array" ref="U1714">IFERROR(INDEX(Data!$K$2:$K$1823,MATCH('Ratios - Total'!$C1714,IF(Data!$A$2:$A$1823='Ratios - Total'!$A1714,Data!$C$2:$C$1823,0),0))/INDEX(Data!$H$2:$H$1823,MATCH('Ratios - Total'!$C1714,IF(Data!$A$2:$A$1823='Ratios - Total'!$A1714,Data!$C$2:$C$1823,0),0)),"Missing Data")</f>
        <v>0.45258781760605404</v>
      </c>
      <c r="V1714" s="5">
        <f t="array" ref="V1714">IFERROR(INDEX(Data!$K$2:$K$1823,MATCH('Ratios - Total'!$C1714,IF(Data!$A$2:$A$1823='Ratios - Total'!$A1714,Data!$C$2:$C$1823,0),0))/INDEX(Data!$L$2:$L$1823,MATCH('Ratios - Total'!$C1714,IF(Data!$A$2:$A$1823='Ratios - Total'!$A1714,Data!$C$2:$C$1823,0),0)),"Missing Data")</f>
        <v>32889.551496831526</v>
      </c>
      <c r="W1714" s="5">
        <f t="shared" si="27"/>
        <v>39780.436994682794</v>
      </c>
      <c r="X1714" s="5" t="str">
        <f t="array" ref="X1714">IFERROR(INDEX(Data!$K$2:$K$1823,MATCH('Ratios - Total'!$C1714,IF(Data!$A$2:$A$1823='Ratios - Total'!$A1714,Data!$C$2:$C$1823,0),0))/INDEX(Data!$G$2:$G$1823,MATCH('Ratios - Total'!$C1714,IF(Data!$A$2:$A$1823='Ratios - Total'!$A1714,Data!$C$2:$C$1823,0),0)),"Missing Data")</f>
        <v>Missing Data</v>
      </c>
    </row>
    <row r="1715" spans="1:24" x14ac:dyDescent="0.25">
      <c r="A1715" s="22" t="s">
        <v>94</v>
      </c>
      <c r="B1715" s="22" t="s">
        <v>95</v>
      </c>
      <c r="C1715" s="22">
        <v>2010</v>
      </c>
      <c r="D1715" s="5">
        <f t="array" ref="D1715">IFERROR(INDEX(Data!$H$2:$H$1823,MATCH('Ratios - Total'!$C1715,IF(Data!$A$2:$A$1823='Ratios - Total'!$A1715,Data!$C$2:$C$1823,0),0))/INDEX(Data!$D$2:$D$1823,MATCH('Ratios - Total'!$C1715,IF(Data!$A$2:$A$1823='Ratios - Total'!$A1715,Data!$C$2:$C$1823,0),0)),"Missing Data")</f>
        <v>2355.5936995140564</v>
      </c>
      <c r="E1715" s="22"/>
      <c r="F1715" s="5">
        <f t="array" ref="F1715">IFERROR(INDEX(Data!$G$2:$G$1823,MATCH('Ratios - Total'!$C1715,IF(Data!$A$2:$A$1823='Ratios - Total'!$A1715,Data!$C$2:$C$1823,0),0))/INDEX(Data!$D$2:$D$1823,MATCH('Ratios - Total'!$C1715,IF(Data!$A$2:$A$1823='Ratios - Total'!$A1715,Data!$C$2:$C$1823,0),0)),"Missing Data")</f>
        <v>0</v>
      </c>
      <c r="G1715" s="5"/>
      <c r="H1715" s="5" t="str">
        <f t="array" ref="H1715">IFERROR(INDEX(Data!$H$2:$H$1823,MATCH('Ratios - Total'!$C1715,IF(Data!$A$2:$A$1823='Ratios - Total'!$A1715,Data!$C$2:$C$1823,0),0))/INDEX(Data!$G$2:$G$1823,MATCH('Ratios - Total'!$C1715,IF(Data!$A$2:$A$1823='Ratios - Total'!$A1715,Data!$C$2:$C$1823,0),0)),"Missing Data")</f>
        <v>Missing Data</v>
      </c>
      <c r="I1715" s="5">
        <f t="array" ref="I1715">IFERROR(INDEX(Data!$G$2:$G$1823,MATCH('Ratios - Total'!$C1715,IF(Data!$A$2:$A$1823='Ratios - Total'!$A1715,Data!$C$2:$C$1823,0),0))/INDEX(Data!$D$2:$D$1823,MATCH('Ratios - Total'!$C1715,IF(Data!$A$2:$A$1823='Ratios - Total'!$A1715,Data!$C$2:$C$1823,0),0)),"Missing Data")</f>
        <v>0</v>
      </c>
      <c r="J1715" s="22"/>
      <c r="K1715" s="5">
        <f t="array" ref="K1715">IFERROR(INDEX(Data!$E$2:$E$1823,MATCH('Ratios - Total'!$C1715,IF(Data!$A$2:$A$1823='Ratios - Total'!$A1715,Data!$C$2:$C$1823,0),0))/INDEX(Data!$D$2:$D$1823,MATCH('Ratios - Total'!$C1715,IF(Data!$A$2:$A$1823='Ratios - Total'!$A1715,Data!$C$2:$C$1823,0),0)),"Missing Data")</f>
        <v>0</v>
      </c>
      <c r="L1715" s="5"/>
      <c r="M1715" s="5" t="str">
        <f t="array" ref="M1715">IFERROR(INDEX(Data!$F$2:$F$1823,MATCH('Ratios - Total'!$C1715,IF(Data!$A$2:$A$1823='Ratios - Total'!$A1715,Data!$C$2:$C$1823,0),0))/INDEX(Data!$E$2:$E$1823,MATCH('Ratios - Total'!$C1715,IF(Data!$A$2:$A$1823='Ratios - Total'!$A1715,Data!$C$2:$C$1823,0),0)),"Missing Data")</f>
        <v>Missing Data</v>
      </c>
      <c r="N1715" s="5"/>
      <c r="O1715" s="5" t="str">
        <f t="array" ref="O1715">IFERROR(INDEX(Data!$G$2:$G$1823,MATCH('Ratios - Total'!$C1715,IF(Data!$A$2:$A$1823='Ratios - Total'!$A1715,Data!$C$2:$C$1823,0),0))/INDEX(Data!$F$2:$F$1823,MATCH('Ratios - Total'!$C1715,IF(Data!$A$2:$A$1823='Ratios - Total'!$A1715,Data!$C$2:$C$1823,0),0)),"Missing Data")</f>
        <v>Missing Data</v>
      </c>
      <c r="P1715" s="5" t="str">
        <f t="array" ref="P1715">IFERROR(INDEX(Data!$H$2:$H$1823,MATCH('Ratios - Total'!$C1715,IF(Data!$A$2:$A$1823='Ratios - Total'!$A1715,Data!$C$2:$C$1823,0),0))/INDEX(Data!$G$2:$G$1823,MATCH('Ratios - Total'!$C1715,IF(Data!$A$2:$A$1823='Ratios - Total'!$A1715,Data!$C$2:$C$1823,0),0)),"Missing Data")</f>
        <v>Missing Data</v>
      </c>
      <c r="Q1715" s="5"/>
      <c r="R1715" s="5" t="str">
        <f t="array" ref="R1715">IFERROR(INDEX(Data!$L$2:$L$1823,MATCH('Ratios - Total'!$C1715,IF(Data!$A$2:$A$1823='Ratios - Total'!$A1715,Data!$C$2:$C$1823,0),0))/INDEX(Data!$G$2:$G$1823,MATCH('Ratios - Total'!$C1715,IF(Data!$A$2:$A$1823='Ratios - Total'!$A1715,Data!$C$2:$C$1823,0),0)),"Missing Data")</f>
        <v>Missing Data</v>
      </c>
      <c r="S1715" s="5"/>
      <c r="T1715" s="5">
        <f t="array" ref="T1715">IFERROR(INDEX(Data!$H$2:$H$1823,MATCH('Ratios - Total'!$C1715,IF(Data!$A$2:$A$1823='Ratios - Total'!$A1715,Data!$C$2:$C$1823,0),0))/INDEX(Data!$L$2:$L$1823,MATCH('Ratios - Total'!$C1715,IF(Data!$A$2:$A$1823='Ratios - Total'!$A1715,Data!$C$2:$C$1823,0),0)),"Missing Data")</f>
        <v>71694.666990905112</v>
      </c>
      <c r="U1715" s="5">
        <f t="array" ref="U1715">IFERROR(INDEX(Data!$K$2:$K$1823,MATCH('Ratios - Total'!$C1715,IF(Data!$A$2:$A$1823='Ratios - Total'!$A1715,Data!$C$2:$C$1823,0),0))/INDEX(Data!$H$2:$H$1823,MATCH('Ratios - Total'!$C1715,IF(Data!$A$2:$A$1823='Ratios - Total'!$A1715,Data!$C$2:$C$1823,0),0)),"Missing Data")</f>
        <v>0.4690666512120506</v>
      </c>
      <c r="V1715" s="5">
        <f t="array" ref="V1715">IFERROR(INDEX(Data!$K$2:$K$1823,MATCH('Ratios - Total'!$C1715,IF(Data!$A$2:$A$1823='Ratios - Total'!$A1715,Data!$C$2:$C$1823,0),0))/INDEX(Data!$L$2:$L$1823,MATCH('Ratios - Total'!$C1715,IF(Data!$A$2:$A$1823='Ratios - Total'!$A1715,Data!$C$2:$C$1823,0),0)),"Missing Data")</f>
        <v>33629.577355187008</v>
      </c>
      <c r="W1715" s="5">
        <f t="shared" si="27"/>
        <v>38065.089635718105</v>
      </c>
      <c r="X1715" s="5" t="str">
        <f t="array" ref="X1715">IFERROR(INDEX(Data!$K$2:$K$1823,MATCH('Ratios - Total'!$C1715,IF(Data!$A$2:$A$1823='Ratios - Total'!$A1715,Data!$C$2:$C$1823,0),0))/INDEX(Data!$G$2:$G$1823,MATCH('Ratios - Total'!$C1715,IF(Data!$A$2:$A$1823='Ratios - Total'!$A1715,Data!$C$2:$C$1823,0),0)),"Missing Data")</f>
        <v>Missing Data</v>
      </c>
    </row>
    <row r="1716" spans="1:24" x14ac:dyDescent="0.25">
      <c r="A1716" s="22" t="s">
        <v>96</v>
      </c>
      <c r="B1716" s="22" t="s">
        <v>97</v>
      </c>
      <c r="C1716" s="22">
        <v>2010</v>
      </c>
      <c r="D1716" s="5">
        <f t="array" ref="D1716">IFERROR(INDEX(Data!$H$2:$H$1823,MATCH('Ratios - Total'!$C1716,IF(Data!$A$2:$A$1823='Ratios - Total'!$A1716,Data!$C$2:$C$1823,0),0))/INDEX(Data!$D$2:$D$1823,MATCH('Ratios - Total'!$C1716,IF(Data!$A$2:$A$1823='Ratios - Total'!$A1716,Data!$C$2:$C$1823,0),0)),"Missing Data")</f>
        <v>1867.3306893198596</v>
      </c>
      <c r="E1716" s="22"/>
      <c r="F1716" s="5">
        <f t="array" ref="F1716">IFERROR(INDEX(Data!$G$2:$G$1823,MATCH('Ratios - Total'!$C1716,IF(Data!$A$2:$A$1823='Ratios - Total'!$A1716,Data!$C$2:$C$1823,0),0))/INDEX(Data!$D$2:$D$1823,MATCH('Ratios - Total'!$C1716,IF(Data!$A$2:$A$1823='Ratios - Total'!$A1716,Data!$C$2:$C$1823,0),0)),"Missing Data")</f>
        <v>0</v>
      </c>
      <c r="G1716" s="5"/>
      <c r="H1716" s="5" t="str">
        <f t="array" ref="H1716">IFERROR(INDEX(Data!$H$2:$H$1823,MATCH('Ratios - Total'!$C1716,IF(Data!$A$2:$A$1823='Ratios - Total'!$A1716,Data!$C$2:$C$1823,0),0))/INDEX(Data!$G$2:$G$1823,MATCH('Ratios - Total'!$C1716,IF(Data!$A$2:$A$1823='Ratios - Total'!$A1716,Data!$C$2:$C$1823,0),0)),"Missing Data")</f>
        <v>Missing Data</v>
      </c>
      <c r="I1716" s="5">
        <f t="array" ref="I1716">IFERROR(INDEX(Data!$G$2:$G$1823,MATCH('Ratios - Total'!$C1716,IF(Data!$A$2:$A$1823='Ratios - Total'!$A1716,Data!$C$2:$C$1823,0),0))/INDEX(Data!$D$2:$D$1823,MATCH('Ratios - Total'!$C1716,IF(Data!$A$2:$A$1823='Ratios - Total'!$A1716,Data!$C$2:$C$1823,0),0)),"Missing Data")</f>
        <v>0</v>
      </c>
      <c r="J1716" s="22"/>
      <c r="K1716" s="5">
        <f t="array" ref="K1716">IFERROR(INDEX(Data!$E$2:$E$1823,MATCH('Ratios - Total'!$C1716,IF(Data!$A$2:$A$1823='Ratios - Total'!$A1716,Data!$C$2:$C$1823,0),0))/INDEX(Data!$D$2:$D$1823,MATCH('Ratios - Total'!$C1716,IF(Data!$A$2:$A$1823='Ratios - Total'!$A1716,Data!$C$2:$C$1823,0),0)),"Missing Data")</f>
        <v>0</v>
      </c>
      <c r="L1716" s="5"/>
      <c r="M1716" s="5" t="str">
        <f t="array" ref="M1716">IFERROR(INDEX(Data!$F$2:$F$1823,MATCH('Ratios - Total'!$C1716,IF(Data!$A$2:$A$1823='Ratios - Total'!$A1716,Data!$C$2:$C$1823,0),0))/INDEX(Data!$E$2:$E$1823,MATCH('Ratios - Total'!$C1716,IF(Data!$A$2:$A$1823='Ratios - Total'!$A1716,Data!$C$2:$C$1823,0),0)),"Missing Data")</f>
        <v>Missing Data</v>
      </c>
      <c r="N1716" s="5"/>
      <c r="O1716" s="5" t="str">
        <f t="array" ref="O1716">IFERROR(INDEX(Data!$G$2:$G$1823,MATCH('Ratios - Total'!$C1716,IF(Data!$A$2:$A$1823='Ratios - Total'!$A1716,Data!$C$2:$C$1823,0),0))/INDEX(Data!$F$2:$F$1823,MATCH('Ratios - Total'!$C1716,IF(Data!$A$2:$A$1823='Ratios - Total'!$A1716,Data!$C$2:$C$1823,0),0)),"Missing Data")</f>
        <v>Missing Data</v>
      </c>
      <c r="P1716" s="5" t="str">
        <f t="array" ref="P1716">IFERROR(INDEX(Data!$H$2:$H$1823,MATCH('Ratios - Total'!$C1716,IF(Data!$A$2:$A$1823='Ratios - Total'!$A1716,Data!$C$2:$C$1823,0),0))/INDEX(Data!$G$2:$G$1823,MATCH('Ratios - Total'!$C1716,IF(Data!$A$2:$A$1823='Ratios - Total'!$A1716,Data!$C$2:$C$1823,0),0)),"Missing Data")</f>
        <v>Missing Data</v>
      </c>
      <c r="Q1716" s="5"/>
      <c r="R1716" s="5" t="str">
        <f t="array" ref="R1716">IFERROR(INDEX(Data!$L$2:$L$1823,MATCH('Ratios - Total'!$C1716,IF(Data!$A$2:$A$1823='Ratios - Total'!$A1716,Data!$C$2:$C$1823,0),0))/INDEX(Data!$G$2:$G$1823,MATCH('Ratios - Total'!$C1716,IF(Data!$A$2:$A$1823='Ratios - Total'!$A1716,Data!$C$2:$C$1823,0),0)),"Missing Data")</f>
        <v>Missing Data</v>
      </c>
      <c r="S1716" s="5"/>
      <c r="T1716" s="5">
        <f t="array" ref="T1716">IFERROR(INDEX(Data!$H$2:$H$1823,MATCH('Ratios - Total'!$C1716,IF(Data!$A$2:$A$1823='Ratios - Total'!$A1716,Data!$C$2:$C$1823,0),0))/INDEX(Data!$L$2:$L$1823,MATCH('Ratios - Total'!$C1716,IF(Data!$A$2:$A$1823='Ratios - Total'!$A1716,Data!$C$2:$C$1823,0),0)),"Missing Data")</f>
        <v>75657.346622638273</v>
      </c>
      <c r="U1716" s="5">
        <f t="array" ref="U1716">IFERROR(INDEX(Data!$K$2:$K$1823,MATCH('Ratios - Total'!$C1716,IF(Data!$A$2:$A$1823='Ratios - Total'!$A1716,Data!$C$2:$C$1823,0),0))/INDEX(Data!$H$2:$H$1823,MATCH('Ratios - Total'!$C1716,IF(Data!$A$2:$A$1823='Ratios - Total'!$A1716,Data!$C$2:$C$1823,0),0)),"Missing Data")</f>
        <v>0.48020621456500995</v>
      </c>
      <c r="V1716" s="5">
        <f t="array" ref="V1716">IFERROR(INDEX(Data!$K$2:$K$1823,MATCH('Ratios - Total'!$C1716,IF(Data!$A$2:$A$1823='Ratios - Total'!$A1716,Data!$C$2:$C$1823,0),0))/INDEX(Data!$L$2:$L$1823,MATCH('Ratios - Total'!$C1716,IF(Data!$A$2:$A$1823='Ratios - Total'!$A1716,Data!$C$2:$C$1823,0),0)),"Missing Data")</f>
        <v>36331.128025689963</v>
      </c>
      <c r="W1716" s="5">
        <f t="shared" si="27"/>
        <v>39326.218596948311</v>
      </c>
      <c r="X1716" s="5" t="str">
        <f t="array" ref="X1716">IFERROR(INDEX(Data!$K$2:$K$1823,MATCH('Ratios - Total'!$C1716,IF(Data!$A$2:$A$1823='Ratios - Total'!$A1716,Data!$C$2:$C$1823,0),0))/INDEX(Data!$G$2:$G$1823,MATCH('Ratios - Total'!$C1716,IF(Data!$A$2:$A$1823='Ratios - Total'!$A1716,Data!$C$2:$C$1823,0),0)),"Missing Data")</f>
        <v>Missing Data</v>
      </c>
    </row>
    <row r="1717" spans="1:24" x14ac:dyDescent="0.25">
      <c r="A1717" s="22" t="s">
        <v>98</v>
      </c>
      <c r="B1717" s="22" t="s">
        <v>99</v>
      </c>
      <c r="C1717" s="22">
        <v>2010</v>
      </c>
      <c r="D1717" s="5">
        <f t="array" ref="D1717">IFERROR(INDEX(Data!$H$2:$H$1823,MATCH('Ratios - Total'!$C1717,IF(Data!$A$2:$A$1823='Ratios - Total'!$A1717,Data!$C$2:$C$1823,0),0))/INDEX(Data!$D$2:$D$1823,MATCH('Ratios - Total'!$C1717,IF(Data!$A$2:$A$1823='Ratios - Total'!$A1717,Data!$C$2:$C$1823,0),0)),"Missing Data")</f>
        <v>1685.2173492077429</v>
      </c>
      <c r="E1717" s="22"/>
      <c r="F1717" s="5">
        <f t="array" ref="F1717">IFERROR(INDEX(Data!$G$2:$G$1823,MATCH('Ratios - Total'!$C1717,IF(Data!$A$2:$A$1823='Ratios - Total'!$A1717,Data!$C$2:$C$1823,0),0))/INDEX(Data!$D$2:$D$1823,MATCH('Ratios - Total'!$C1717,IF(Data!$A$2:$A$1823='Ratios - Total'!$A1717,Data!$C$2:$C$1823,0),0)),"Missing Data")</f>
        <v>0</v>
      </c>
      <c r="G1717" s="5"/>
      <c r="H1717" s="5" t="str">
        <f t="array" ref="H1717">IFERROR(INDEX(Data!$H$2:$H$1823,MATCH('Ratios - Total'!$C1717,IF(Data!$A$2:$A$1823='Ratios - Total'!$A1717,Data!$C$2:$C$1823,0),0))/INDEX(Data!$G$2:$G$1823,MATCH('Ratios - Total'!$C1717,IF(Data!$A$2:$A$1823='Ratios - Total'!$A1717,Data!$C$2:$C$1823,0),0)),"Missing Data")</f>
        <v>Missing Data</v>
      </c>
      <c r="I1717" s="5">
        <f t="array" ref="I1717">IFERROR(INDEX(Data!$G$2:$G$1823,MATCH('Ratios - Total'!$C1717,IF(Data!$A$2:$A$1823='Ratios - Total'!$A1717,Data!$C$2:$C$1823,0),0))/INDEX(Data!$D$2:$D$1823,MATCH('Ratios - Total'!$C1717,IF(Data!$A$2:$A$1823='Ratios - Total'!$A1717,Data!$C$2:$C$1823,0),0)),"Missing Data")</f>
        <v>0</v>
      </c>
      <c r="J1717" s="22"/>
      <c r="K1717" s="5">
        <f t="array" ref="K1717">IFERROR(INDEX(Data!$E$2:$E$1823,MATCH('Ratios - Total'!$C1717,IF(Data!$A$2:$A$1823='Ratios - Total'!$A1717,Data!$C$2:$C$1823,0),0))/INDEX(Data!$D$2:$D$1823,MATCH('Ratios - Total'!$C1717,IF(Data!$A$2:$A$1823='Ratios - Total'!$A1717,Data!$C$2:$C$1823,0),0)),"Missing Data")</f>
        <v>0</v>
      </c>
      <c r="L1717" s="5"/>
      <c r="M1717" s="5" t="str">
        <f t="array" ref="M1717">IFERROR(INDEX(Data!$F$2:$F$1823,MATCH('Ratios - Total'!$C1717,IF(Data!$A$2:$A$1823='Ratios - Total'!$A1717,Data!$C$2:$C$1823,0),0))/INDEX(Data!$E$2:$E$1823,MATCH('Ratios - Total'!$C1717,IF(Data!$A$2:$A$1823='Ratios - Total'!$A1717,Data!$C$2:$C$1823,0),0)),"Missing Data")</f>
        <v>Missing Data</v>
      </c>
      <c r="N1717" s="5"/>
      <c r="O1717" s="5" t="str">
        <f t="array" ref="O1717">IFERROR(INDEX(Data!$G$2:$G$1823,MATCH('Ratios - Total'!$C1717,IF(Data!$A$2:$A$1823='Ratios - Total'!$A1717,Data!$C$2:$C$1823,0),0))/INDEX(Data!$F$2:$F$1823,MATCH('Ratios - Total'!$C1717,IF(Data!$A$2:$A$1823='Ratios - Total'!$A1717,Data!$C$2:$C$1823,0),0)),"Missing Data")</f>
        <v>Missing Data</v>
      </c>
      <c r="P1717" s="5" t="str">
        <f t="array" ref="P1717">IFERROR(INDEX(Data!$H$2:$H$1823,MATCH('Ratios - Total'!$C1717,IF(Data!$A$2:$A$1823='Ratios - Total'!$A1717,Data!$C$2:$C$1823,0),0))/INDEX(Data!$G$2:$G$1823,MATCH('Ratios - Total'!$C1717,IF(Data!$A$2:$A$1823='Ratios - Total'!$A1717,Data!$C$2:$C$1823,0),0)),"Missing Data")</f>
        <v>Missing Data</v>
      </c>
      <c r="Q1717" s="5"/>
      <c r="R1717" s="5" t="str">
        <f t="array" ref="R1717">IFERROR(INDEX(Data!$L$2:$L$1823,MATCH('Ratios - Total'!$C1717,IF(Data!$A$2:$A$1823='Ratios - Total'!$A1717,Data!$C$2:$C$1823,0),0))/INDEX(Data!$G$2:$G$1823,MATCH('Ratios - Total'!$C1717,IF(Data!$A$2:$A$1823='Ratios - Total'!$A1717,Data!$C$2:$C$1823,0),0)),"Missing Data")</f>
        <v>Missing Data</v>
      </c>
      <c r="S1717" s="5"/>
      <c r="T1717" s="5">
        <f t="array" ref="T1717">IFERROR(INDEX(Data!$H$2:$H$1823,MATCH('Ratios - Total'!$C1717,IF(Data!$A$2:$A$1823='Ratios - Total'!$A1717,Data!$C$2:$C$1823,0),0))/INDEX(Data!$L$2:$L$1823,MATCH('Ratios - Total'!$C1717,IF(Data!$A$2:$A$1823='Ratios - Total'!$A1717,Data!$C$2:$C$1823,0),0)),"Missing Data")</f>
        <v>109200.15361992907</v>
      </c>
      <c r="U1717" s="5">
        <f t="array" ref="U1717">IFERROR(INDEX(Data!$K$2:$K$1823,MATCH('Ratios - Total'!$C1717,IF(Data!$A$2:$A$1823='Ratios - Total'!$A1717,Data!$C$2:$C$1823,0),0))/INDEX(Data!$H$2:$H$1823,MATCH('Ratios - Total'!$C1717,IF(Data!$A$2:$A$1823='Ratios - Total'!$A1717,Data!$C$2:$C$1823,0),0)),"Missing Data")</f>
        <v>0.43873520119593412</v>
      </c>
      <c r="V1717" s="5">
        <f t="array" ref="V1717">IFERROR(INDEX(Data!$K$2:$K$1823,MATCH('Ratios - Total'!$C1717,IF(Data!$A$2:$A$1823='Ratios - Total'!$A1717,Data!$C$2:$C$1823,0),0))/INDEX(Data!$L$2:$L$1823,MATCH('Ratios - Total'!$C1717,IF(Data!$A$2:$A$1823='Ratios - Total'!$A1717,Data!$C$2:$C$1823,0),0)),"Missing Data")</f>
        <v>47909.951369066497</v>
      </c>
      <c r="W1717" s="5">
        <f t="shared" si="27"/>
        <v>61290.202250862574</v>
      </c>
      <c r="X1717" s="5" t="str">
        <f t="array" ref="X1717">IFERROR(INDEX(Data!$K$2:$K$1823,MATCH('Ratios - Total'!$C1717,IF(Data!$A$2:$A$1823='Ratios - Total'!$A1717,Data!$C$2:$C$1823,0),0))/INDEX(Data!$G$2:$G$1823,MATCH('Ratios - Total'!$C1717,IF(Data!$A$2:$A$1823='Ratios - Total'!$A1717,Data!$C$2:$C$1823,0),0)),"Missing Data")</f>
        <v>Missing Data</v>
      </c>
    </row>
    <row r="1718" spans="1:24" x14ac:dyDescent="0.25">
      <c r="A1718" s="22" t="s">
        <v>100</v>
      </c>
      <c r="B1718" s="22" t="s">
        <v>101</v>
      </c>
      <c r="C1718" s="22">
        <v>2010</v>
      </c>
      <c r="D1718" s="5">
        <f t="array" ref="D1718">IFERROR(INDEX(Data!$H$2:$H$1823,MATCH('Ratios - Total'!$C1718,IF(Data!$A$2:$A$1823='Ratios - Total'!$A1718,Data!$C$2:$C$1823,0),0))/INDEX(Data!$D$2:$D$1823,MATCH('Ratios - Total'!$C1718,IF(Data!$A$2:$A$1823='Ratios - Total'!$A1718,Data!$C$2:$C$1823,0),0)),"Missing Data")</f>
        <v>1732.681849217915</v>
      </c>
      <c r="E1718" s="22"/>
      <c r="F1718" s="5">
        <f t="array" ref="F1718">IFERROR(INDEX(Data!$G$2:$G$1823,MATCH('Ratios - Total'!$C1718,IF(Data!$A$2:$A$1823='Ratios - Total'!$A1718,Data!$C$2:$C$1823,0),0))/INDEX(Data!$D$2:$D$1823,MATCH('Ratios - Total'!$C1718,IF(Data!$A$2:$A$1823='Ratios - Total'!$A1718,Data!$C$2:$C$1823,0),0)),"Missing Data")</f>
        <v>0</v>
      </c>
      <c r="G1718" s="5"/>
      <c r="H1718" s="5" t="str">
        <f t="array" ref="H1718">IFERROR(INDEX(Data!$H$2:$H$1823,MATCH('Ratios - Total'!$C1718,IF(Data!$A$2:$A$1823='Ratios - Total'!$A1718,Data!$C$2:$C$1823,0),0))/INDEX(Data!$G$2:$G$1823,MATCH('Ratios - Total'!$C1718,IF(Data!$A$2:$A$1823='Ratios - Total'!$A1718,Data!$C$2:$C$1823,0),0)),"Missing Data")</f>
        <v>Missing Data</v>
      </c>
      <c r="I1718" s="5">
        <f t="array" ref="I1718">IFERROR(INDEX(Data!$G$2:$G$1823,MATCH('Ratios - Total'!$C1718,IF(Data!$A$2:$A$1823='Ratios - Total'!$A1718,Data!$C$2:$C$1823,0),0))/INDEX(Data!$D$2:$D$1823,MATCH('Ratios - Total'!$C1718,IF(Data!$A$2:$A$1823='Ratios - Total'!$A1718,Data!$C$2:$C$1823,0),0)),"Missing Data")</f>
        <v>0</v>
      </c>
      <c r="J1718" s="22"/>
      <c r="K1718" s="5">
        <f t="array" ref="K1718">IFERROR(INDEX(Data!$E$2:$E$1823,MATCH('Ratios - Total'!$C1718,IF(Data!$A$2:$A$1823='Ratios - Total'!$A1718,Data!$C$2:$C$1823,0),0))/INDEX(Data!$D$2:$D$1823,MATCH('Ratios - Total'!$C1718,IF(Data!$A$2:$A$1823='Ratios - Total'!$A1718,Data!$C$2:$C$1823,0),0)),"Missing Data")</f>
        <v>0</v>
      </c>
      <c r="L1718" s="5"/>
      <c r="M1718" s="5" t="str">
        <f t="array" ref="M1718">IFERROR(INDEX(Data!$F$2:$F$1823,MATCH('Ratios - Total'!$C1718,IF(Data!$A$2:$A$1823='Ratios - Total'!$A1718,Data!$C$2:$C$1823,0),0))/INDEX(Data!$E$2:$E$1823,MATCH('Ratios - Total'!$C1718,IF(Data!$A$2:$A$1823='Ratios - Total'!$A1718,Data!$C$2:$C$1823,0),0)),"Missing Data")</f>
        <v>Missing Data</v>
      </c>
      <c r="N1718" s="5"/>
      <c r="O1718" s="5" t="str">
        <f t="array" ref="O1718">IFERROR(INDEX(Data!$G$2:$G$1823,MATCH('Ratios - Total'!$C1718,IF(Data!$A$2:$A$1823='Ratios - Total'!$A1718,Data!$C$2:$C$1823,0),0))/INDEX(Data!$F$2:$F$1823,MATCH('Ratios - Total'!$C1718,IF(Data!$A$2:$A$1823='Ratios - Total'!$A1718,Data!$C$2:$C$1823,0),0)),"Missing Data")</f>
        <v>Missing Data</v>
      </c>
      <c r="P1718" s="5" t="str">
        <f t="array" ref="P1718">IFERROR(INDEX(Data!$H$2:$H$1823,MATCH('Ratios - Total'!$C1718,IF(Data!$A$2:$A$1823='Ratios - Total'!$A1718,Data!$C$2:$C$1823,0),0))/INDEX(Data!$G$2:$G$1823,MATCH('Ratios - Total'!$C1718,IF(Data!$A$2:$A$1823='Ratios - Total'!$A1718,Data!$C$2:$C$1823,0),0)),"Missing Data")</f>
        <v>Missing Data</v>
      </c>
      <c r="Q1718" s="5"/>
      <c r="R1718" s="5" t="str">
        <f t="array" ref="R1718">IFERROR(INDEX(Data!$L$2:$L$1823,MATCH('Ratios - Total'!$C1718,IF(Data!$A$2:$A$1823='Ratios - Total'!$A1718,Data!$C$2:$C$1823,0),0))/INDEX(Data!$G$2:$G$1823,MATCH('Ratios - Total'!$C1718,IF(Data!$A$2:$A$1823='Ratios - Total'!$A1718,Data!$C$2:$C$1823,0),0)),"Missing Data")</f>
        <v>Missing Data</v>
      </c>
      <c r="S1718" s="5"/>
      <c r="T1718" s="5">
        <f t="array" ref="T1718">IFERROR(INDEX(Data!$H$2:$H$1823,MATCH('Ratios - Total'!$C1718,IF(Data!$A$2:$A$1823='Ratios - Total'!$A1718,Data!$C$2:$C$1823,0),0))/INDEX(Data!$L$2:$L$1823,MATCH('Ratios - Total'!$C1718,IF(Data!$A$2:$A$1823='Ratios - Total'!$A1718,Data!$C$2:$C$1823,0),0)),"Missing Data")</f>
        <v>75582.757793200799</v>
      </c>
      <c r="U1718" s="5">
        <f t="array" ref="U1718">IFERROR(INDEX(Data!$K$2:$K$1823,MATCH('Ratios - Total'!$C1718,IF(Data!$A$2:$A$1823='Ratios - Total'!$A1718,Data!$C$2:$C$1823,0),0))/INDEX(Data!$H$2:$H$1823,MATCH('Ratios - Total'!$C1718,IF(Data!$A$2:$A$1823='Ratios - Total'!$A1718,Data!$C$2:$C$1823,0),0)),"Missing Data")</f>
        <v>0.44222975676815496</v>
      </c>
      <c r="V1718" s="5">
        <f t="array" ref="V1718">IFERROR(INDEX(Data!$K$2:$K$1823,MATCH('Ratios - Total'!$C1718,IF(Data!$A$2:$A$1823='Ratios - Total'!$A1718,Data!$C$2:$C$1823,0),0))/INDEX(Data!$L$2:$L$1823,MATCH('Ratios - Total'!$C1718,IF(Data!$A$2:$A$1823='Ratios - Total'!$A1718,Data!$C$2:$C$1823,0),0)),"Missing Data")</f>
        <v>33424.944594753557</v>
      </c>
      <c r="W1718" s="5">
        <f t="shared" si="27"/>
        <v>42157.813198447242</v>
      </c>
      <c r="X1718" s="5" t="str">
        <f t="array" ref="X1718">IFERROR(INDEX(Data!$K$2:$K$1823,MATCH('Ratios - Total'!$C1718,IF(Data!$A$2:$A$1823='Ratios - Total'!$A1718,Data!$C$2:$C$1823,0),0))/INDEX(Data!$G$2:$G$1823,MATCH('Ratios - Total'!$C1718,IF(Data!$A$2:$A$1823='Ratios - Total'!$A1718,Data!$C$2:$C$1823,0),0)),"Missing Data")</f>
        <v>Missing Data</v>
      </c>
    </row>
    <row r="1719" spans="1:24" x14ac:dyDescent="0.25">
      <c r="A1719" s="22" t="s">
        <v>102</v>
      </c>
      <c r="B1719" s="22" t="s">
        <v>103</v>
      </c>
      <c r="C1719" s="22">
        <v>2010</v>
      </c>
      <c r="D1719" s="5">
        <f t="array" ref="D1719">IFERROR(INDEX(Data!$H$2:$H$1823,MATCH('Ratios - Total'!$C1719,IF(Data!$A$2:$A$1823='Ratios - Total'!$A1719,Data!$C$2:$C$1823,0),0))/INDEX(Data!$D$2:$D$1823,MATCH('Ratios - Total'!$C1719,IF(Data!$A$2:$A$1823='Ratios - Total'!$A1719,Data!$C$2:$C$1823,0),0)),"Missing Data")</f>
        <v>1861.6604247450371</v>
      </c>
      <c r="E1719" s="22"/>
      <c r="F1719" s="5">
        <f t="array" ref="F1719">IFERROR(INDEX(Data!$G$2:$G$1823,MATCH('Ratios - Total'!$C1719,IF(Data!$A$2:$A$1823='Ratios - Total'!$A1719,Data!$C$2:$C$1823,0),0))/INDEX(Data!$D$2:$D$1823,MATCH('Ratios - Total'!$C1719,IF(Data!$A$2:$A$1823='Ratios - Total'!$A1719,Data!$C$2:$C$1823,0),0)),"Missing Data")</f>
        <v>0</v>
      </c>
      <c r="G1719" s="5"/>
      <c r="H1719" s="5" t="str">
        <f t="array" ref="H1719">IFERROR(INDEX(Data!$H$2:$H$1823,MATCH('Ratios - Total'!$C1719,IF(Data!$A$2:$A$1823='Ratios - Total'!$A1719,Data!$C$2:$C$1823,0),0))/INDEX(Data!$G$2:$G$1823,MATCH('Ratios - Total'!$C1719,IF(Data!$A$2:$A$1823='Ratios - Total'!$A1719,Data!$C$2:$C$1823,0),0)),"Missing Data")</f>
        <v>Missing Data</v>
      </c>
      <c r="I1719" s="5">
        <f t="array" ref="I1719">IFERROR(INDEX(Data!$G$2:$G$1823,MATCH('Ratios - Total'!$C1719,IF(Data!$A$2:$A$1823='Ratios - Total'!$A1719,Data!$C$2:$C$1823,0),0))/INDEX(Data!$D$2:$D$1823,MATCH('Ratios - Total'!$C1719,IF(Data!$A$2:$A$1823='Ratios - Total'!$A1719,Data!$C$2:$C$1823,0),0)),"Missing Data")</f>
        <v>0</v>
      </c>
      <c r="J1719" s="22"/>
      <c r="K1719" s="5">
        <f t="array" ref="K1719">IFERROR(INDEX(Data!$E$2:$E$1823,MATCH('Ratios - Total'!$C1719,IF(Data!$A$2:$A$1823='Ratios - Total'!$A1719,Data!$C$2:$C$1823,0),0))/INDEX(Data!$D$2:$D$1823,MATCH('Ratios - Total'!$C1719,IF(Data!$A$2:$A$1823='Ratios - Total'!$A1719,Data!$C$2:$C$1823,0),0)),"Missing Data")</f>
        <v>0</v>
      </c>
      <c r="L1719" s="5"/>
      <c r="M1719" s="5" t="str">
        <f t="array" ref="M1719">IFERROR(INDEX(Data!$F$2:$F$1823,MATCH('Ratios - Total'!$C1719,IF(Data!$A$2:$A$1823='Ratios - Total'!$A1719,Data!$C$2:$C$1823,0),0))/INDEX(Data!$E$2:$E$1823,MATCH('Ratios - Total'!$C1719,IF(Data!$A$2:$A$1823='Ratios - Total'!$A1719,Data!$C$2:$C$1823,0),0)),"Missing Data")</f>
        <v>Missing Data</v>
      </c>
      <c r="N1719" s="5"/>
      <c r="O1719" s="5" t="str">
        <f t="array" ref="O1719">IFERROR(INDEX(Data!$G$2:$G$1823,MATCH('Ratios - Total'!$C1719,IF(Data!$A$2:$A$1823='Ratios - Total'!$A1719,Data!$C$2:$C$1823,0),0))/INDEX(Data!$F$2:$F$1823,MATCH('Ratios - Total'!$C1719,IF(Data!$A$2:$A$1823='Ratios - Total'!$A1719,Data!$C$2:$C$1823,0),0)),"Missing Data")</f>
        <v>Missing Data</v>
      </c>
      <c r="P1719" s="5" t="str">
        <f t="array" ref="P1719">IFERROR(INDEX(Data!$H$2:$H$1823,MATCH('Ratios - Total'!$C1719,IF(Data!$A$2:$A$1823='Ratios - Total'!$A1719,Data!$C$2:$C$1823,0),0))/INDEX(Data!$G$2:$G$1823,MATCH('Ratios - Total'!$C1719,IF(Data!$A$2:$A$1823='Ratios - Total'!$A1719,Data!$C$2:$C$1823,0),0)),"Missing Data")</f>
        <v>Missing Data</v>
      </c>
      <c r="Q1719" s="5"/>
      <c r="R1719" s="5" t="str">
        <f t="array" ref="R1719">IFERROR(INDEX(Data!$L$2:$L$1823,MATCH('Ratios - Total'!$C1719,IF(Data!$A$2:$A$1823='Ratios - Total'!$A1719,Data!$C$2:$C$1823,0),0))/INDEX(Data!$G$2:$G$1823,MATCH('Ratios - Total'!$C1719,IF(Data!$A$2:$A$1823='Ratios - Total'!$A1719,Data!$C$2:$C$1823,0),0)),"Missing Data")</f>
        <v>Missing Data</v>
      </c>
      <c r="S1719" s="5"/>
      <c r="T1719" s="5">
        <f t="array" ref="T1719">IFERROR(INDEX(Data!$H$2:$H$1823,MATCH('Ratios - Total'!$C1719,IF(Data!$A$2:$A$1823='Ratios - Total'!$A1719,Data!$C$2:$C$1823,0),0))/INDEX(Data!$L$2:$L$1823,MATCH('Ratios - Total'!$C1719,IF(Data!$A$2:$A$1823='Ratios - Total'!$A1719,Data!$C$2:$C$1823,0),0)),"Missing Data")</f>
        <v>89616.843986393869</v>
      </c>
      <c r="U1719" s="5">
        <f t="array" ref="U1719">IFERROR(INDEX(Data!$K$2:$K$1823,MATCH('Ratios - Total'!$C1719,IF(Data!$A$2:$A$1823='Ratios - Total'!$A1719,Data!$C$2:$C$1823,0),0))/INDEX(Data!$H$2:$H$1823,MATCH('Ratios - Total'!$C1719,IF(Data!$A$2:$A$1823='Ratios - Total'!$A1719,Data!$C$2:$C$1823,0),0)),"Missing Data")</f>
        <v>0.43279377193207946</v>
      </c>
      <c r="V1719" s="5">
        <f t="array" ref="V1719">IFERROR(INDEX(Data!$K$2:$K$1823,MATCH('Ratios - Total'!$C1719,IF(Data!$A$2:$A$1823='Ratios - Total'!$A1719,Data!$C$2:$C$1823,0),0))/INDEX(Data!$L$2:$L$1823,MATCH('Ratios - Total'!$C1719,IF(Data!$A$2:$A$1823='Ratios - Total'!$A1719,Data!$C$2:$C$1823,0),0)),"Missing Data")</f>
        <v>38785.611937520094</v>
      </c>
      <c r="W1719" s="5">
        <f t="shared" si="27"/>
        <v>50831.232048873775</v>
      </c>
      <c r="X1719" s="5" t="str">
        <f t="array" ref="X1719">IFERROR(INDEX(Data!$K$2:$K$1823,MATCH('Ratios - Total'!$C1719,IF(Data!$A$2:$A$1823='Ratios - Total'!$A1719,Data!$C$2:$C$1823,0),0))/INDEX(Data!$G$2:$G$1823,MATCH('Ratios - Total'!$C1719,IF(Data!$A$2:$A$1823='Ratios - Total'!$A1719,Data!$C$2:$C$1823,0),0)),"Missing Data")</f>
        <v>Missing Data</v>
      </c>
    </row>
    <row r="1720" spans="1:24" x14ac:dyDescent="0.25">
      <c r="A1720" s="22" t="s">
        <v>104</v>
      </c>
      <c r="B1720" s="22" t="s">
        <v>105</v>
      </c>
      <c r="C1720" s="22">
        <v>2010</v>
      </c>
      <c r="D1720" s="5">
        <f t="array" ref="D1720">IFERROR(INDEX(Data!$H$2:$H$1823,MATCH('Ratios - Total'!$C1720,IF(Data!$A$2:$A$1823='Ratios - Total'!$A1720,Data!$C$2:$C$1823,0),0))/INDEX(Data!$D$2:$D$1823,MATCH('Ratios - Total'!$C1720,IF(Data!$A$2:$A$1823='Ratios - Total'!$A1720,Data!$C$2:$C$1823,0),0)),"Missing Data")</f>
        <v>2981.9166498293225</v>
      </c>
      <c r="E1720" s="22"/>
      <c r="F1720" s="5">
        <f t="array" ref="F1720">IFERROR(INDEX(Data!$G$2:$G$1823,MATCH('Ratios - Total'!$C1720,IF(Data!$A$2:$A$1823='Ratios - Total'!$A1720,Data!$C$2:$C$1823,0),0))/INDEX(Data!$D$2:$D$1823,MATCH('Ratios - Total'!$C1720,IF(Data!$A$2:$A$1823='Ratios - Total'!$A1720,Data!$C$2:$C$1823,0),0)),"Missing Data")</f>
        <v>0</v>
      </c>
      <c r="G1720" s="5"/>
      <c r="H1720" s="5" t="str">
        <f t="array" ref="H1720">IFERROR(INDEX(Data!$H$2:$H$1823,MATCH('Ratios - Total'!$C1720,IF(Data!$A$2:$A$1823='Ratios - Total'!$A1720,Data!$C$2:$C$1823,0),0))/INDEX(Data!$G$2:$G$1823,MATCH('Ratios - Total'!$C1720,IF(Data!$A$2:$A$1823='Ratios - Total'!$A1720,Data!$C$2:$C$1823,0),0)),"Missing Data")</f>
        <v>Missing Data</v>
      </c>
      <c r="I1720" s="5">
        <f t="array" ref="I1720">IFERROR(INDEX(Data!$G$2:$G$1823,MATCH('Ratios - Total'!$C1720,IF(Data!$A$2:$A$1823='Ratios - Total'!$A1720,Data!$C$2:$C$1823,0),0))/INDEX(Data!$D$2:$D$1823,MATCH('Ratios - Total'!$C1720,IF(Data!$A$2:$A$1823='Ratios - Total'!$A1720,Data!$C$2:$C$1823,0),0)),"Missing Data")</f>
        <v>0</v>
      </c>
      <c r="J1720" s="22"/>
      <c r="K1720" s="5">
        <f t="array" ref="K1720">IFERROR(INDEX(Data!$E$2:$E$1823,MATCH('Ratios - Total'!$C1720,IF(Data!$A$2:$A$1823='Ratios - Total'!$A1720,Data!$C$2:$C$1823,0),0))/INDEX(Data!$D$2:$D$1823,MATCH('Ratios - Total'!$C1720,IF(Data!$A$2:$A$1823='Ratios - Total'!$A1720,Data!$C$2:$C$1823,0),0)),"Missing Data")</f>
        <v>0</v>
      </c>
      <c r="L1720" s="5"/>
      <c r="M1720" s="5" t="str">
        <f t="array" ref="M1720">IFERROR(INDEX(Data!$F$2:$F$1823,MATCH('Ratios - Total'!$C1720,IF(Data!$A$2:$A$1823='Ratios - Total'!$A1720,Data!$C$2:$C$1823,0),0))/INDEX(Data!$E$2:$E$1823,MATCH('Ratios - Total'!$C1720,IF(Data!$A$2:$A$1823='Ratios - Total'!$A1720,Data!$C$2:$C$1823,0),0)),"Missing Data")</f>
        <v>Missing Data</v>
      </c>
      <c r="N1720" s="5"/>
      <c r="O1720" s="5" t="str">
        <f t="array" ref="O1720">IFERROR(INDEX(Data!$G$2:$G$1823,MATCH('Ratios - Total'!$C1720,IF(Data!$A$2:$A$1823='Ratios - Total'!$A1720,Data!$C$2:$C$1823,0),0))/INDEX(Data!$F$2:$F$1823,MATCH('Ratios - Total'!$C1720,IF(Data!$A$2:$A$1823='Ratios - Total'!$A1720,Data!$C$2:$C$1823,0),0)),"Missing Data")</f>
        <v>Missing Data</v>
      </c>
      <c r="P1720" s="5" t="str">
        <f t="array" ref="P1720">IFERROR(INDEX(Data!$H$2:$H$1823,MATCH('Ratios - Total'!$C1720,IF(Data!$A$2:$A$1823='Ratios - Total'!$A1720,Data!$C$2:$C$1823,0),0))/INDEX(Data!$G$2:$G$1823,MATCH('Ratios - Total'!$C1720,IF(Data!$A$2:$A$1823='Ratios - Total'!$A1720,Data!$C$2:$C$1823,0),0)),"Missing Data")</f>
        <v>Missing Data</v>
      </c>
      <c r="Q1720" s="5"/>
      <c r="R1720" s="5" t="str">
        <f t="array" ref="R1720">IFERROR(INDEX(Data!$L$2:$L$1823,MATCH('Ratios - Total'!$C1720,IF(Data!$A$2:$A$1823='Ratios - Total'!$A1720,Data!$C$2:$C$1823,0),0))/INDEX(Data!$G$2:$G$1823,MATCH('Ratios - Total'!$C1720,IF(Data!$A$2:$A$1823='Ratios - Total'!$A1720,Data!$C$2:$C$1823,0),0)),"Missing Data")</f>
        <v>Missing Data</v>
      </c>
      <c r="S1720" s="5"/>
      <c r="T1720" s="5">
        <f t="array" ref="T1720">IFERROR(INDEX(Data!$H$2:$H$1823,MATCH('Ratios - Total'!$C1720,IF(Data!$A$2:$A$1823='Ratios - Total'!$A1720,Data!$C$2:$C$1823,0),0))/INDEX(Data!$L$2:$L$1823,MATCH('Ratios - Total'!$C1720,IF(Data!$A$2:$A$1823='Ratios - Total'!$A1720,Data!$C$2:$C$1823,0),0)),"Missing Data")</f>
        <v>89889.56435326174</v>
      </c>
      <c r="U1720" s="5">
        <f t="array" ref="U1720">IFERROR(INDEX(Data!$K$2:$K$1823,MATCH('Ratios - Total'!$C1720,IF(Data!$A$2:$A$1823='Ratios - Total'!$A1720,Data!$C$2:$C$1823,0),0))/INDEX(Data!$H$2:$H$1823,MATCH('Ratios - Total'!$C1720,IF(Data!$A$2:$A$1823='Ratios - Total'!$A1720,Data!$C$2:$C$1823,0),0)),"Missing Data")</f>
        <v>0.42894997411223867</v>
      </c>
      <c r="V1720" s="5">
        <f t="array" ref="V1720">IFERROR(INDEX(Data!$K$2:$K$1823,MATCH('Ratios - Total'!$C1720,IF(Data!$A$2:$A$1823='Ratios - Total'!$A1720,Data!$C$2:$C$1823,0),0))/INDEX(Data!$L$2:$L$1823,MATCH('Ratios - Total'!$C1720,IF(Data!$A$2:$A$1823='Ratios - Total'!$A1720,Data!$C$2:$C$1823,0),0)),"Missing Data")</f>
        <v>38558.126302292032</v>
      </c>
      <c r="W1720" s="5">
        <f t="shared" si="27"/>
        <v>51331.438050969708</v>
      </c>
      <c r="X1720" s="5" t="str">
        <f t="array" ref="X1720">IFERROR(INDEX(Data!$K$2:$K$1823,MATCH('Ratios - Total'!$C1720,IF(Data!$A$2:$A$1823='Ratios - Total'!$A1720,Data!$C$2:$C$1823,0),0))/INDEX(Data!$G$2:$G$1823,MATCH('Ratios - Total'!$C1720,IF(Data!$A$2:$A$1823='Ratios - Total'!$A1720,Data!$C$2:$C$1823,0),0)),"Missing Data")</f>
        <v>Missing Data</v>
      </c>
    </row>
    <row r="1721" spans="1:24" x14ac:dyDescent="0.25">
      <c r="A1721" s="22" t="s">
        <v>4</v>
      </c>
      <c r="B1721" s="22" t="s">
        <v>5</v>
      </c>
      <c r="C1721" s="22">
        <v>2011</v>
      </c>
      <c r="D1721" s="5">
        <f t="array" ref="D1721">IFERROR(INDEX(Data!$H$2:$H$1823,MATCH('Ratios - Total'!$C1721,IF(Data!$A$2:$A$1823='Ratios - Total'!$A1721,Data!$C$2:$C$1823,0),0))/INDEX(Data!$D$2:$D$1823,MATCH('Ratios - Total'!$C1721,IF(Data!$A$2:$A$1823='Ratios - Total'!$A1721,Data!$C$2:$C$1823,0),0)),"Missing Data")</f>
        <v>1573.2990371805224</v>
      </c>
      <c r="E1721" s="22"/>
      <c r="F1721" s="5">
        <f t="array" ref="F1721">IFERROR(INDEX(Data!$G$2:$G$1823,MATCH('Ratios - Total'!$C1721,IF(Data!$A$2:$A$1823='Ratios - Total'!$A1721,Data!$C$2:$C$1823,0),0))/INDEX(Data!$D$2:$D$1823,MATCH('Ratios - Total'!$C1721,IF(Data!$A$2:$A$1823='Ratios - Total'!$A1721,Data!$C$2:$C$1823,0),0)),"Missing Data")</f>
        <v>0</v>
      </c>
      <c r="G1721" s="5"/>
      <c r="H1721" s="5" t="str">
        <f t="array" ref="H1721">IFERROR(INDEX(Data!$H$2:$H$1823,MATCH('Ratios - Total'!$C1721,IF(Data!$A$2:$A$1823='Ratios - Total'!$A1721,Data!$C$2:$C$1823,0),0))/INDEX(Data!$G$2:$G$1823,MATCH('Ratios - Total'!$C1721,IF(Data!$A$2:$A$1823='Ratios - Total'!$A1721,Data!$C$2:$C$1823,0),0)),"Missing Data")</f>
        <v>Missing Data</v>
      </c>
      <c r="I1721" s="5">
        <f t="array" ref="I1721">IFERROR(INDEX(Data!$G$2:$G$1823,MATCH('Ratios - Total'!$C1721,IF(Data!$A$2:$A$1823='Ratios - Total'!$A1721,Data!$C$2:$C$1823,0),0))/INDEX(Data!$D$2:$D$1823,MATCH('Ratios - Total'!$C1721,IF(Data!$A$2:$A$1823='Ratios - Total'!$A1721,Data!$C$2:$C$1823,0),0)),"Missing Data")</f>
        <v>0</v>
      </c>
      <c r="J1721" s="22"/>
      <c r="K1721" s="5">
        <f t="array" ref="K1721">IFERROR(INDEX(Data!$E$2:$E$1823,MATCH('Ratios - Total'!$C1721,IF(Data!$A$2:$A$1823='Ratios - Total'!$A1721,Data!$C$2:$C$1823,0),0))/INDEX(Data!$D$2:$D$1823,MATCH('Ratios - Total'!$C1721,IF(Data!$A$2:$A$1823='Ratios - Total'!$A1721,Data!$C$2:$C$1823,0),0)),"Missing Data")</f>
        <v>0</v>
      </c>
      <c r="L1721" s="5"/>
      <c r="M1721" s="5" t="str">
        <f t="array" ref="M1721">IFERROR(INDEX(Data!$F$2:$F$1823,MATCH('Ratios - Total'!$C1721,IF(Data!$A$2:$A$1823='Ratios - Total'!$A1721,Data!$C$2:$C$1823,0),0))/INDEX(Data!$E$2:$E$1823,MATCH('Ratios - Total'!$C1721,IF(Data!$A$2:$A$1823='Ratios - Total'!$A1721,Data!$C$2:$C$1823,0),0)),"Missing Data")</f>
        <v>Missing Data</v>
      </c>
      <c r="N1721" s="5"/>
      <c r="O1721" s="5" t="str">
        <f t="array" ref="O1721">IFERROR(INDEX(Data!$G$2:$G$1823,MATCH('Ratios - Total'!$C1721,IF(Data!$A$2:$A$1823='Ratios - Total'!$A1721,Data!$C$2:$C$1823,0),0))/INDEX(Data!$F$2:$F$1823,MATCH('Ratios - Total'!$C1721,IF(Data!$A$2:$A$1823='Ratios - Total'!$A1721,Data!$C$2:$C$1823,0),0)),"Missing Data")</f>
        <v>Missing Data</v>
      </c>
      <c r="P1721" s="5" t="str">
        <f t="array" ref="P1721">IFERROR(INDEX(Data!$H$2:$H$1823,MATCH('Ratios - Total'!$C1721,IF(Data!$A$2:$A$1823='Ratios - Total'!$A1721,Data!$C$2:$C$1823,0),0))/INDEX(Data!$G$2:$G$1823,MATCH('Ratios - Total'!$C1721,IF(Data!$A$2:$A$1823='Ratios - Total'!$A1721,Data!$C$2:$C$1823,0),0)),"Missing Data")</f>
        <v>Missing Data</v>
      </c>
      <c r="Q1721" s="5"/>
      <c r="R1721" s="5" t="str">
        <f t="array" ref="R1721">IFERROR(INDEX(Data!$L$2:$L$1823,MATCH('Ratios - Total'!$C1721,IF(Data!$A$2:$A$1823='Ratios - Total'!$A1721,Data!$C$2:$C$1823,0),0))/INDEX(Data!$G$2:$G$1823,MATCH('Ratios - Total'!$C1721,IF(Data!$A$2:$A$1823='Ratios - Total'!$A1721,Data!$C$2:$C$1823,0),0)),"Missing Data")</f>
        <v>Missing Data</v>
      </c>
      <c r="S1721" s="5"/>
      <c r="T1721" s="5">
        <f t="array" ref="T1721">IFERROR(INDEX(Data!$H$2:$H$1823,MATCH('Ratios - Total'!$C1721,IF(Data!$A$2:$A$1823='Ratios - Total'!$A1721,Data!$C$2:$C$1823,0),0))/INDEX(Data!$L$2:$L$1823,MATCH('Ratios - Total'!$C1721,IF(Data!$A$2:$A$1823='Ratios - Total'!$A1721,Data!$C$2:$C$1823,0),0)),"Missing Data")</f>
        <v>73761.864708639274</v>
      </c>
      <c r="U1721" s="5">
        <f t="array" ref="U1721">IFERROR(INDEX(Data!$K$2:$K$1823,MATCH('Ratios - Total'!$C1721,IF(Data!$A$2:$A$1823='Ratios - Total'!$A1721,Data!$C$2:$C$1823,0),0))/INDEX(Data!$H$2:$H$1823,MATCH('Ratios - Total'!$C1721,IF(Data!$A$2:$A$1823='Ratios - Total'!$A1721,Data!$C$2:$C$1823,0),0)),"Missing Data")</f>
        <v>0.4100285243538524</v>
      </c>
      <c r="V1721" s="5">
        <f t="array" ref="V1721">IFERROR(INDEX(Data!$K$2:$K$1823,MATCH('Ratios - Total'!$C1721,IF(Data!$A$2:$A$1823='Ratios - Total'!$A1721,Data!$C$2:$C$1823,0),0))/INDEX(Data!$L$2:$L$1823,MATCH('Ratios - Total'!$C1721,IF(Data!$A$2:$A$1823='Ratios - Total'!$A1721,Data!$C$2:$C$1823,0),0)),"Missing Data")</f>
        <v>30244.468540071863</v>
      </c>
      <c r="W1721" s="5">
        <f t="shared" si="27"/>
        <v>43517.396168567415</v>
      </c>
      <c r="X1721" s="5" t="str">
        <f t="array" ref="X1721">IFERROR(INDEX(Data!$K$2:$K$1823,MATCH('Ratios - Total'!$C1721,IF(Data!$A$2:$A$1823='Ratios - Total'!$A1721,Data!$C$2:$C$1823,0),0))/INDEX(Data!$G$2:$G$1823,MATCH('Ratios - Total'!$C1721,IF(Data!$A$2:$A$1823='Ratios - Total'!$A1721,Data!$C$2:$C$1823,0),0)),"Missing Data")</f>
        <v>Missing Data</v>
      </c>
    </row>
    <row r="1722" spans="1:24" x14ac:dyDescent="0.25">
      <c r="A1722" s="22" t="s">
        <v>6</v>
      </c>
      <c r="B1722" s="22" t="s">
        <v>7</v>
      </c>
      <c r="C1722" s="22">
        <v>2011</v>
      </c>
      <c r="D1722" s="5">
        <f t="array" ref="D1722">IFERROR(INDEX(Data!$H$2:$H$1823,MATCH('Ratios - Total'!$C1722,IF(Data!$A$2:$A$1823='Ratios - Total'!$A1722,Data!$C$2:$C$1823,0),0))/INDEX(Data!$D$2:$D$1823,MATCH('Ratios - Total'!$C1722,IF(Data!$A$2:$A$1823='Ratios - Total'!$A1722,Data!$C$2:$C$1823,0),0)),"Missing Data")</f>
        <v>3387.5583314325213</v>
      </c>
      <c r="E1722" s="22"/>
      <c r="F1722" s="5">
        <f t="array" ref="F1722">IFERROR(INDEX(Data!$G$2:$G$1823,MATCH('Ratios - Total'!$C1722,IF(Data!$A$2:$A$1823='Ratios - Total'!$A1722,Data!$C$2:$C$1823,0),0))/INDEX(Data!$D$2:$D$1823,MATCH('Ratios - Total'!$C1722,IF(Data!$A$2:$A$1823='Ratios - Total'!$A1722,Data!$C$2:$C$1823,0),0)),"Missing Data")</f>
        <v>0</v>
      </c>
      <c r="G1722" s="5"/>
      <c r="H1722" s="5" t="str">
        <f t="array" ref="H1722">IFERROR(INDEX(Data!$H$2:$H$1823,MATCH('Ratios - Total'!$C1722,IF(Data!$A$2:$A$1823='Ratios - Total'!$A1722,Data!$C$2:$C$1823,0),0))/INDEX(Data!$G$2:$G$1823,MATCH('Ratios - Total'!$C1722,IF(Data!$A$2:$A$1823='Ratios - Total'!$A1722,Data!$C$2:$C$1823,0),0)),"Missing Data")</f>
        <v>Missing Data</v>
      </c>
      <c r="I1722" s="5">
        <f t="array" ref="I1722">IFERROR(INDEX(Data!$G$2:$G$1823,MATCH('Ratios - Total'!$C1722,IF(Data!$A$2:$A$1823='Ratios - Total'!$A1722,Data!$C$2:$C$1823,0),0))/INDEX(Data!$D$2:$D$1823,MATCH('Ratios - Total'!$C1722,IF(Data!$A$2:$A$1823='Ratios - Total'!$A1722,Data!$C$2:$C$1823,0),0)),"Missing Data")</f>
        <v>0</v>
      </c>
      <c r="J1722" s="22"/>
      <c r="K1722" s="5">
        <f t="array" ref="K1722">IFERROR(INDEX(Data!$E$2:$E$1823,MATCH('Ratios - Total'!$C1722,IF(Data!$A$2:$A$1823='Ratios - Total'!$A1722,Data!$C$2:$C$1823,0),0))/INDEX(Data!$D$2:$D$1823,MATCH('Ratios - Total'!$C1722,IF(Data!$A$2:$A$1823='Ratios - Total'!$A1722,Data!$C$2:$C$1823,0),0)),"Missing Data")</f>
        <v>0</v>
      </c>
      <c r="L1722" s="5"/>
      <c r="M1722" s="5" t="str">
        <f t="array" ref="M1722">IFERROR(INDEX(Data!$F$2:$F$1823,MATCH('Ratios - Total'!$C1722,IF(Data!$A$2:$A$1823='Ratios - Total'!$A1722,Data!$C$2:$C$1823,0),0))/INDEX(Data!$E$2:$E$1823,MATCH('Ratios - Total'!$C1722,IF(Data!$A$2:$A$1823='Ratios - Total'!$A1722,Data!$C$2:$C$1823,0),0)),"Missing Data")</f>
        <v>Missing Data</v>
      </c>
      <c r="N1722" s="5"/>
      <c r="O1722" s="5" t="str">
        <f t="array" ref="O1722">IFERROR(INDEX(Data!$G$2:$G$1823,MATCH('Ratios - Total'!$C1722,IF(Data!$A$2:$A$1823='Ratios - Total'!$A1722,Data!$C$2:$C$1823,0),0))/INDEX(Data!$F$2:$F$1823,MATCH('Ratios - Total'!$C1722,IF(Data!$A$2:$A$1823='Ratios - Total'!$A1722,Data!$C$2:$C$1823,0),0)),"Missing Data")</f>
        <v>Missing Data</v>
      </c>
      <c r="P1722" s="5" t="str">
        <f t="array" ref="P1722">IFERROR(INDEX(Data!$H$2:$H$1823,MATCH('Ratios - Total'!$C1722,IF(Data!$A$2:$A$1823='Ratios - Total'!$A1722,Data!$C$2:$C$1823,0),0))/INDEX(Data!$G$2:$G$1823,MATCH('Ratios - Total'!$C1722,IF(Data!$A$2:$A$1823='Ratios - Total'!$A1722,Data!$C$2:$C$1823,0),0)),"Missing Data")</f>
        <v>Missing Data</v>
      </c>
      <c r="Q1722" s="5"/>
      <c r="R1722" s="5" t="str">
        <f t="array" ref="R1722">IFERROR(INDEX(Data!$L$2:$L$1823,MATCH('Ratios - Total'!$C1722,IF(Data!$A$2:$A$1823='Ratios - Total'!$A1722,Data!$C$2:$C$1823,0),0))/INDEX(Data!$G$2:$G$1823,MATCH('Ratios - Total'!$C1722,IF(Data!$A$2:$A$1823='Ratios - Total'!$A1722,Data!$C$2:$C$1823,0),0)),"Missing Data")</f>
        <v>Missing Data</v>
      </c>
      <c r="S1722" s="5"/>
      <c r="T1722" s="5">
        <f t="array" ref="T1722">IFERROR(INDEX(Data!$H$2:$H$1823,MATCH('Ratios - Total'!$C1722,IF(Data!$A$2:$A$1823='Ratios - Total'!$A1722,Data!$C$2:$C$1823,0),0))/INDEX(Data!$L$2:$L$1823,MATCH('Ratios - Total'!$C1722,IF(Data!$A$2:$A$1823='Ratios - Total'!$A1722,Data!$C$2:$C$1823,0),0)),"Missing Data")</f>
        <v>119488.73649307588</v>
      </c>
      <c r="U1722" s="5">
        <f t="array" ref="U1722">IFERROR(INDEX(Data!$K$2:$K$1823,MATCH('Ratios - Total'!$C1722,IF(Data!$A$2:$A$1823='Ratios - Total'!$A1722,Data!$C$2:$C$1823,0),0))/INDEX(Data!$H$2:$H$1823,MATCH('Ratios - Total'!$C1722,IF(Data!$A$2:$A$1823='Ratios - Total'!$A1722,Data!$C$2:$C$1823,0),0)),"Missing Data")</f>
        <v>0.37719982737322411</v>
      </c>
      <c r="V1722" s="5">
        <f t="array" ref="V1722">IFERROR(INDEX(Data!$K$2:$K$1823,MATCH('Ratios - Total'!$C1722,IF(Data!$A$2:$A$1823='Ratios - Total'!$A1722,Data!$C$2:$C$1823,0),0))/INDEX(Data!$L$2:$L$1823,MATCH('Ratios - Total'!$C1722,IF(Data!$A$2:$A$1823='Ratios - Total'!$A1722,Data!$C$2:$C$1823,0),0)),"Missing Data")</f>
        <v>45071.130778232888</v>
      </c>
      <c r="W1722" s="5">
        <f t="shared" si="27"/>
        <v>74417.605714842997</v>
      </c>
      <c r="X1722" s="5" t="str">
        <f t="array" ref="X1722">IFERROR(INDEX(Data!$K$2:$K$1823,MATCH('Ratios - Total'!$C1722,IF(Data!$A$2:$A$1823='Ratios - Total'!$A1722,Data!$C$2:$C$1823,0),0))/INDEX(Data!$G$2:$G$1823,MATCH('Ratios - Total'!$C1722,IF(Data!$A$2:$A$1823='Ratios - Total'!$A1722,Data!$C$2:$C$1823,0),0)),"Missing Data")</f>
        <v>Missing Data</v>
      </c>
    </row>
    <row r="1723" spans="1:24" x14ac:dyDescent="0.25">
      <c r="A1723" s="22" t="s">
        <v>8</v>
      </c>
      <c r="B1723" s="22" t="s">
        <v>9</v>
      </c>
      <c r="C1723" s="22">
        <v>2011</v>
      </c>
      <c r="D1723" s="5">
        <f t="array" ref="D1723">IFERROR(INDEX(Data!$H$2:$H$1823,MATCH('Ratios - Total'!$C1723,IF(Data!$A$2:$A$1823='Ratios - Total'!$A1723,Data!$C$2:$C$1823,0),0))/INDEX(Data!$D$2:$D$1823,MATCH('Ratios - Total'!$C1723,IF(Data!$A$2:$A$1823='Ratios - Total'!$A1723,Data!$C$2:$C$1823,0),0)),"Missing Data")</f>
        <v>1246.9484039997551</v>
      </c>
      <c r="E1723" s="22"/>
      <c r="F1723" s="5">
        <f t="array" ref="F1723">IFERROR(INDEX(Data!$G$2:$G$1823,MATCH('Ratios - Total'!$C1723,IF(Data!$A$2:$A$1823='Ratios - Total'!$A1723,Data!$C$2:$C$1823,0),0))/INDEX(Data!$D$2:$D$1823,MATCH('Ratios - Total'!$C1723,IF(Data!$A$2:$A$1823='Ratios - Total'!$A1723,Data!$C$2:$C$1823,0),0)),"Missing Data")</f>
        <v>0</v>
      </c>
      <c r="G1723" s="5"/>
      <c r="H1723" s="5" t="str">
        <f t="array" ref="H1723">IFERROR(INDEX(Data!$H$2:$H$1823,MATCH('Ratios - Total'!$C1723,IF(Data!$A$2:$A$1823='Ratios - Total'!$A1723,Data!$C$2:$C$1823,0),0))/INDEX(Data!$G$2:$G$1823,MATCH('Ratios - Total'!$C1723,IF(Data!$A$2:$A$1823='Ratios - Total'!$A1723,Data!$C$2:$C$1823,0),0)),"Missing Data")</f>
        <v>Missing Data</v>
      </c>
      <c r="I1723" s="5">
        <f t="array" ref="I1723">IFERROR(INDEX(Data!$G$2:$G$1823,MATCH('Ratios - Total'!$C1723,IF(Data!$A$2:$A$1823='Ratios - Total'!$A1723,Data!$C$2:$C$1823,0),0))/INDEX(Data!$D$2:$D$1823,MATCH('Ratios - Total'!$C1723,IF(Data!$A$2:$A$1823='Ratios - Total'!$A1723,Data!$C$2:$C$1823,0),0)),"Missing Data")</f>
        <v>0</v>
      </c>
      <c r="J1723" s="22"/>
      <c r="K1723" s="5">
        <f t="array" ref="K1723">IFERROR(INDEX(Data!$E$2:$E$1823,MATCH('Ratios - Total'!$C1723,IF(Data!$A$2:$A$1823='Ratios - Total'!$A1723,Data!$C$2:$C$1823,0),0))/INDEX(Data!$D$2:$D$1823,MATCH('Ratios - Total'!$C1723,IF(Data!$A$2:$A$1823='Ratios - Total'!$A1723,Data!$C$2:$C$1823,0),0)),"Missing Data")</f>
        <v>0</v>
      </c>
      <c r="L1723" s="5"/>
      <c r="M1723" s="5" t="str">
        <f t="array" ref="M1723">IFERROR(INDEX(Data!$F$2:$F$1823,MATCH('Ratios - Total'!$C1723,IF(Data!$A$2:$A$1823='Ratios - Total'!$A1723,Data!$C$2:$C$1823,0),0))/INDEX(Data!$E$2:$E$1823,MATCH('Ratios - Total'!$C1723,IF(Data!$A$2:$A$1823='Ratios - Total'!$A1723,Data!$C$2:$C$1823,0),0)),"Missing Data")</f>
        <v>Missing Data</v>
      </c>
      <c r="N1723" s="5"/>
      <c r="O1723" s="5" t="str">
        <f t="array" ref="O1723">IFERROR(INDEX(Data!$G$2:$G$1823,MATCH('Ratios - Total'!$C1723,IF(Data!$A$2:$A$1823='Ratios - Total'!$A1723,Data!$C$2:$C$1823,0),0))/INDEX(Data!$F$2:$F$1823,MATCH('Ratios - Total'!$C1723,IF(Data!$A$2:$A$1823='Ratios - Total'!$A1723,Data!$C$2:$C$1823,0),0)),"Missing Data")</f>
        <v>Missing Data</v>
      </c>
      <c r="P1723" s="5" t="str">
        <f t="array" ref="P1723">IFERROR(INDEX(Data!$H$2:$H$1823,MATCH('Ratios - Total'!$C1723,IF(Data!$A$2:$A$1823='Ratios - Total'!$A1723,Data!$C$2:$C$1823,0),0))/INDEX(Data!$G$2:$G$1823,MATCH('Ratios - Total'!$C1723,IF(Data!$A$2:$A$1823='Ratios - Total'!$A1723,Data!$C$2:$C$1823,0),0)),"Missing Data")</f>
        <v>Missing Data</v>
      </c>
      <c r="Q1723" s="5"/>
      <c r="R1723" s="5" t="str">
        <f t="array" ref="R1723">IFERROR(INDEX(Data!$L$2:$L$1823,MATCH('Ratios - Total'!$C1723,IF(Data!$A$2:$A$1823='Ratios - Total'!$A1723,Data!$C$2:$C$1823,0),0))/INDEX(Data!$G$2:$G$1823,MATCH('Ratios - Total'!$C1723,IF(Data!$A$2:$A$1823='Ratios - Total'!$A1723,Data!$C$2:$C$1823,0),0)),"Missing Data")</f>
        <v>Missing Data</v>
      </c>
      <c r="S1723" s="5"/>
      <c r="T1723" s="5">
        <f t="array" ref="T1723">IFERROR(INDEX(Data!$H$2:$H$1823,MATCH('Ratios - Total'!$C1723,IF(Data!$A$2:$A$1823='Ratios - Total'!$A1723,Data!$C$2:$C$1823,0),0))/INDEX(Data!$L$2:$L$1823,MATCH('Ratios - Total'!$C1723,IF(Data!$A$2:$A$1823='Ratios - Total'!$A1723,Data!$C$2:$C$1823,0),0)),"Missing Data")</f>
        <v>74263.281512102156</v>
      </c>
      <c r="U1723" s="5">
        <f t="array" ref="U1723">IFERROR(INDEX(Data!$K$2:$K$1823,MATCH('Ratios - Total'!$C1723,IF(Data!$A$2:$A$1823='Ratios - Total'!$A1723,Data!$C$2:$C$1823,0),0))/INDEX(Data!$H$2:$H$1823,MATCH('Ratios - Total'!$C1723,IF(Data!$A$2:$A$1823='Ratios - Total'!$A1723,Data!$C$2:$C$1823,0),0)),"Missing Data")</f>
        <v>0.44029137399255153</v>
      </c>
      <c r="V1723" s="5">
        <f t="array" ref="V1723">IFERROR(INDEX(Data!$K$2:$K$1823,MATCH('Ratios - Total'!$C1723,IF(Data!$A$2:$A$1823='Ratios - Total'!$A1723,Data!$C$2:$C$1823,0),0))/INDEX(Data!$L$2:$L$1823,MATCH('Ratios - Total'!$C1723,IF(Data!$A$2:$A$1823='Ratios - Total'!$A1723,Data!$C$2:$C$1823,0),0)),"Missing Data")</f>
        <v>32697.482254159109</v>
      </c>
      <c r="W1723" s="5">
        <f t="shared" si="27"/>
        <v>41565.799257943043</v>
      </c>
      <c r="X1723" s="5" t="str">
        <f t="array" ref="X1723">IFERROR(INDEX(Data!$K$2:$K$1823,MATCH('Ratios - Total'!$C1723,IF(Data!$A$2:$A$1823='Ratios - Total'!$A1723,Data!$C$2:$C$1823,0),0))/INDEX(Data!$G$2:$G$1823,MATCH('Ratios - Total'!$C1723,IF(Data!$A$2:$A$1823='Ratios - Total'!$A1723,Data!$C$2:$C$1823,0),0)),"Missing Data")</f>
        <v>Missing Data</v>
      </c>
    </row>
    <row r="1724" spans="1:24" x14ac:dyDescent="0.25">
      <c r="A1724" s="22" t="s">
        <v>10</v>
      </c>
      <c r="B1724" s="22" t="s">
        <v>11</v>
      </c>
      <c r="C1724" s="22">
        <v>2011</v>
      </c>
      <c r="D1724" s="5">
        <f t="array" ref="D1724">IFERROR(INDEX(Data!$H$2:$H$1823,MATCH('Ratios - Total'!$C1724,IF(Data!$A$2:$A$1823='Ratios - Total'!$A1724,Data!$C$2:$C$1823,0),0))/INDEX(Data!$D$2:$D$1823,MATCH('Ratios - Total'!$C1724,IF(Data!$A$2:$A$1823='Ratios - Total'!$A1724,Data!$C$2:$C$1823,0),0)),"Missing Data")</f>
        <v>1824.707123960271</v>
      </c>
      <c r="E1724" s="22"/>
      <c r="F1724" s="5">
        <f t="array" ref="F1724">IFERROR(INDEX(Data!$G$2:$G$1823,MATCH('Ratios - Total'!$C1724,IF(Data!$A$2:$A$1823='Ratios - Total'!$A1724,Data!$C$2:$C$1823,0),0))/INDEX(Data!$D$2:$D$1823,MATCH('Ratios - Total'!$C1724,IF(Data!$A$2:$A$1823='Ratios - Total'!$A1724,Data!$C$2:$C$1823,0),0)),"Missing Data")</f>
        <v>0</v>
      </c>
      <c r="G1724" s="5"/>
      <c r="H1724" s="5" t="str">
        <f t="array" ref="H1724">IFERROR(INDEX(Data!$H$2:$H$1823,MATCH('Ratios - Total'!$C1724,IF(Data!$A$2:$A$1823='Ratios - Total'!$A1724,Data!$C$2:$C$1823,0),0))/INDEX(Data!$G$2:$G$1823,MATCH('Ratios - Total'!$C1724,IF(Data!$A$2:$A$1823='Ratios - Total'!$A1724,Data!$C$2:$C$1823,0),0)),"Missing Data")</f>
        <v>Missing Data</v>
      </c>
      <c r="I1724" s="5">
        <f t="array" ref="I1724">IFERROR(INDEX(Data!$G$2:$G$1823,MATCH('Ratios - Total'!$C1724,IF(Data!$A$2:$A$1823='Ratios - Total'!$A1724,Data!$C$2:$C$1823,0),0))/INDEX(Data!$D$2:$D$1823,MATCH('Ratios - Total'!$C1724,IF(Data!$A$2:$A$1823='Ratios - Total'!$A1724,Data!$C$2:$C$1823,0),0)),"Missing Data")</f>
        <v>0</v>
      </c>
      <c r="J1724" s="22"/>
      <c r="K1724" s="5">
        <f t="array" ref="K1724">IFERROR(INDEX(Data!$E$2:$E$1823,MATCH('Ratios - Total'!$C1724,IF(Data!$A$2:$A$1823='Ratios - Total'!$A1724,Data!$C$2:$C$1823,0),0))/INDEX(Data!$D$2:$D$1823,MATCH('Ratios - Total'!$C1724,IF(Data!$A$2:$A$1823='Ratios - Total'!$A1724,Data!$C$2:$C$1823,0),0)),"Missing Data")</f>
        <v>0</v>
      </c>
      <c r="L1724" s="5"/>
      <c r="M1724" s="5" t="str">
        <f t="array" ref="M1724">IFERROR(INDEX(Data!$F$2:$F$1823,MATCH('Ratios - Total'!$C1724,IF(Data!$A$2:$A$1823='Ratios - Total'!$A1724,Data!$C$2:$C$1823,0),0))/INDEX(Data!$E$2:$E$1823,MATCH('Ratios - Total'!$C1724,IF(Data!$A$2:$A$1823='Ratios - Total'!$A1724,Data!$C$2:$C$1823,0),0)),"Missing Data")</f>
        <v>Missing Data</v>
      </c>
      <c r="N1724" s="5"/>
      <c r="O1724" s="5" t="str">
        <f t="array" ref="O1724">IFERROR(INDEX(Data!$G$2:$G$1823,MATCH('Ratios - Total'!$C1724,IF(Data!$A$2:$A$1823='Ratios - Total'!$A1724,Data!$C$2:$C$1823,0),0))/INDEX(Data!$F$2:$F$1823,MATCH('Ratios - Total'!$C1724,IF(Data!$A$2:$A$1823='Ratios - Total'!$A1724,Data!$C$2:$C$1823,0),0)),"Missing Data")</f>
        <v>Missing Data</v>
      </c>
      <c r="P1724" s="5" t="str">
        <f t="array" ref="P1724">IFERROR(INDEX(Data!$H$2:$H$1823,MATCH('Ratios - Total'!$C1724,IF(Data!$A$2:$A$1823='Ratios - Total'!$A1724,Data!$C$2:$C$1823,0),0))/INDEX(Data!$G$2:$G$1823,MATCH('Ratios - Total'!$C1724,IF(Data!$A$2:$A$1823='Ratios - Total'!$A1724,Data!$C$2:$C$1823,0),0)),"Missing Data")</f>
        <v>Missing Data</v>
      </c>
      <c r="Q1724" s="5"/>
      <c r="R1724" s="5" t="str">
        <f t="array" ref="R1724">IFERROR(INDEX(Data!$L$2:$L$1823,MATCH('Ratios - Total'!$C1724,IF(Data!$A$2:$A$1823='Ratios - Total'!$A1724,Data!$C$2:$C$1823,0),0))/INDEX(Data!$G$2:$G$1823,MATCH('Ratios - Total'!$C1724,IF(Data!$A$2:$A$1823='Ratios - Total'!$A1724,Data!$C$2:$C$1823,0),0)),"Missing Data")</f>
        <v>Missing Data</v>
      </c>
      <c r="S1724" s="5"/>
      <c r="T1724" s="5">
        <f t="array" ref="T1724">IFERROR(INDEX(Data!$H$2:$H$1823,MATCH('Ratios - Total'!$C1724,IF(Data!$A$2:$A$1823='Ratios - Total'!$A1724,Data!$C$2:$C$1823,0),0))/INDEX(Data!$L$2:$L$1823,MATCH('Ratios - Total'!$C1724,IF(Data!$A$2:$A$1823='Ratios - Total'!$A1724,Data!$C$2:$C$1823,0),0)),"Missing Data")</f>
        <v>72058.067113733181</v>
      </c>
      <c r="U1724" s="5">
        <f t="array" ref="U1724">IFERROR(INDEX(Data!$K$2:$K$1823,MATCH('Ratios - Total'!$C1724,IF(Data!$A$2:$A$1823='Ratios - Total'!$A1724,Data!$C$2:$C$1823,0),0))/INDEX(Data!$H$2:$H$1823,MATCH('Ratios - Total'!$C1724,IF(Data!$A$2:$A$1823='Ratios - Total'!$A1724,Data!$C$2:$C$1823,0),0)),"Missing Data")</f>
        <v>0.44164878732590335</v>
      </c>
      <c r="V1724" s="5">
        <f t="array" ref="V1724">IFERROR(INDEX(Data!$K$2:$K$1823,MATCH('Ratios - Total'!$C1724,IF(Data!$A$2:$A$1823='Ratios - Total'!$A1724,Data!$C$2:$C$1823,0),0))/INDEX(Data!$L$2:$L$1823,MATCH('Ratios - Total'!$C1724,IF(Data!$A$2:$A$1823='Ratios - Total'!$A1724,Data!$C$2:$C$1823,0),0)),"Missing Data")</f>
        <v>31824.357957828815</v>
      </c>
      <c r="W1724" s="5">
        <f t="shared" si="27"/>
        <v>40233.709155904362</v>
      </c>
      <c r="X1724" s="5" t="str">
        <f t="array" ref="X1724">IFERROR(INDEX(Data!$K$2:$K$1823,MATCH('Ratios - Total'!$C1724,IF(Data!$A$2:$A$1823='Ratios - Total'!$A1724,Data!$C$2:$C$1823,0),0))/INDEX(Data!$G$2:$G$1823,MATCH('Ratios - Total'!$C1724,IF(Data!$A$2:$A$1823='Ratios - Total'!$A1724,Data!$C$2:$C$1823,0),0)),"Missing Data")</f>
        <v>Missing Data</v>
      </c>
    </row>
    <row r="1725" spans="1:24" x14ac:dyDescent="0.25">
      <c r="A1725" s="22" t="s">
        <v>12</v>
      </c>
      <c r="B1725" s="22" t="s">
        <v>13</v>
      </c>
      <c r="C1725" s="22">
        <v>2011</v>
      </c>
      <c r="D1725" s="5">
        <f t="array" ref="D1725">IFERROR(INDEX(Data!$H$2:$H$1823,MATCH('Ratios - Total'!$C1725,IF(Data!$A$2:$A$1823='Ratios - Total'!$A1725,Data!$C$2:$C$1823,0),0))/INDEX(Data!$D$2:$D$1823,MATCH('Ratios - Total'!$C1725,IF(Data!$A$2:$A$1823='Ratios - Total'!$A1725,Data!$C$2:$C$1823,0),0)),"Missing Data")</f>
        <v>1687.6454520932125</v>
      </c>
      <c r="E1725" s="22"/>
      <c r="F1725" s="5">
        <f t="array" ref="F1725">IFERROR(INDEX(Data!$G$2:$G$1823,MATCH('Ratios - Total'!$C1725,IF(Data!$A$2:$A$1823='Ratios - Total'!$A1725,Data!$C$2:$C$1823,0),0))/INDEX(Data!$D$2:$D$1823,MATCH('Ratios - Total'!$C1725,IF(Data!$A$2:$A$1823='Ratios - Total'!$A1725,Data!$C$2:$C$1823,0),0)),"Missing Data")</f>
        <v>0</v>
      </c>
      <c r="G1725" s="5"/>
      <c r="H1725" s="5" t="str">
        <f t="array" ref="H1725">IFERROR(INDEX(Data!$H$2:$H$1823,MATCH('Ratios - Total'!$C1725,IF(Data!$A$2:$A$1823='Ratios - Total'!$A1725,Data!$C$2:$C$1823,0),0))/INDEX(Data!$G$2:$G$1823,MATCH('Ratios - Total'!$C1725,IF(Data!$A$2:$A$1823='Ratios - Total'!$A1725,Data!$C$2:$C$1823,0),0)),"Missing Data")</f>
        <v>Missing Data</v>
      </c>
      <c r="I1725" s="5">
        <f t="array" ref="I1725">IFERROR(INDEX(Data!$G$2:$G$1823,MATCH('Ratios - Total'!$C1725,IF(Data!$A$2:$A$1823='Ratios - Total'!$A1725,Data!$C$2:$C$1823,0),0))/INDEX(Data!$D$2:$D$1823,MATCH('Ratios - Total'!$C1725,IF(Data!$A$2:$A$1823='Ratios - Total'!$A1725,Data!$C$2:$C$1823,0),0)),"Missing Data")</f>
        <v>0</v>
      </c>
      <c r="J1725" s="22"/>
      <c r="K1725" s="5">
        <f t="array" ref="K1725">IFERROR(INDEX(Data!$E$2:$E$1823,MATCH('Ratios - Total'!$C1725,IF(Data!$A$2:$A$1823='Ratios - Total'!$A1725,Data!$C$2:$C$1823,0),0))/INDEX(Data!$D$2:$D$1823,MATCH('Ratios - Total'!$C1725,IF(Data!$A$2:$A$1823='Ratios - Total'!$A1725,Data!$C$2:$C$1823,0),0)),"Missing Data")</f>
        <v>0</v>
      </c>
      <c r="L1725" s="5"/>
      <c r="M1725" s="5" t="str">
        <f t="array" ref="M1725">IFERROR(INDEX(Data!$F$2:$F$1823,MATCH('Ratios - Total'!$C1725,IF(Data!$A$2:$A$1823='Ratios - Total'!$A1725,Data!$C$2:$C$1823,0),0))/INDEX(Data!$E$2:$E$1823,MATCH('Ratios - Total'!$C1725,IF(Data!$A$2:$A$1823='Ratios - Total'!$A1725,Data!$C$2:$C$1823,0),0)),"Missing Data")</f>
        <v>Missing Data</v>
      </c>
      <c r="N1725" s="5"/>
      <c r="O1725" s="5" t="str">
        <f t="array" ref="O1725">IFERROR(INDEX(Data!$G$2:$G$1823,MATCH('Ratios - Total'!$C1725,IF(Data!$A$2:$A$1823='Ratios - Total'!$A1725,Data!$C$2:$C$1823,0),0))/INDEX(Data!$F$2:$F$1823,MATCH('Ratios - Total'!$C1725,IF(Data!$A$2:$A$1823='Ratios - Total'!$A1725,Data!$C$2:$C$1823,0),0)),"Missing Data")</f>
        <v>Missing Data</v>
      </c>
      <c r="P1725" s="5" t="str">
        <f t="array" ref="P1725">IFERROR(INDEX(Data!$H$2:$H$1823,MATCH('Ratios - Total'!$C1725,IF(Data!$A$2:$A$1823='Ratios - Total'!$A1725,Data!$C$2:$C$1823,0),0))/INDEX(Data!$G$2:$G$1823,MATCH('Ratios - Total'!$C1725,IF(Data!$A$2:$A$1823='Ratios - Total'!$A1725,Data!$C$2:$C$1823,0),0)),"Missing Data")</f>
        <v>Missing Data</v>
      </c>
      <c r="Q1725" s="5"/>
      <c r="R1725" s="5" t="str">
        <f t="array" ref="R1725">IFERROR(INDEX(Data!$L$2:$L$1823,MATCH('Ratios - Total'!$C1725,IF(Data!$A$2:$A$1823='Ratios - Total'!$A1725,Data!$C$2:$C$1823,0),0))/INDEX(Data!$G$2:$G$1823,MATCH('Ratios - Total'!$C1725,IF(Data!$A$2:$A$1823='Ratios - Total'!$A1725,Data!$C$2:$C$1823,0),0)),"Missing Data")</f>
        <v>Missing Data</v>
      </c>
      <c r="S1725" s="5"/>
      <c r="T1725" s="5">
        <f t="array" ref="T1725">IFERROR(INDEX(Data!$H$2:$H$1823,MATCH('Ratios - Total'!$C1725,IF(Data!$A$2:$A$1823='Ratios - Total'!$A1725,Data!$C$2:$C$1823,0),0))/INDEX(Data!$L$2:$L$1823,MATCH('Ratios - Total'!$C1725,IF(Data!$A$2:$A$1823='Ratios - Total'!$A1725,Data!$C$2:$C$1823,0),0)),"Missing Data")</f>
        <v>100699.63610788583</v>
      </c>
      <c r="U1725" s="5">
        <f t="array" ref="U1725">IFERROR(INDEX(Data!$K$2:$K$1823,MATCH('Ratios - Total'!$C1725,IF(Data!$A$2:$A$1823='Ratios - Total'!$A1725,Data!$C$2:$C$1823,0),0))/INDEX(Data!$H$2:$H$1823,MATCH('Ratios - Total'!$C1725,IF(Data!$A$2:$A$1823='Ratios - Total'!$A1725,Data!$C$2:$C$1823,0),0)),"Missing Data")</f>
        <v>0.48092687318114874</v>
      </c>
      <c r="V1725" s="5">
        <f t="array" ref="V1725">IFERROR(INDEX(Data!$K$2:$K$1823,MATCH('Ratios - Total'!$C1725,IF(Data!$A$2:$A$1823='Ratios - Total'!$A1725,Data!$C$2:$C$1823,0),0))/INDEX(Data!$L$2:$L$1823,MATCH('Ratios - Total'!$C1725,IF(Data!$A$2:$A$1823='Ratios - Total'!$A1725,Data!$C$2:$C$1823,0),0)),"Missing Data")</f>
        <v>48429.161123845035</v>
      </c>
      <c r="W1725" s="5">
        <f t="shared" si="27"/>
        <v>52270.474984040797</v>
      </c>
      <c r="X1725" s="5" t="str">
        <f t="array" ref="X1725">IFERROR(INDEX(Data!$K$2:$K$1823,MATCH('Ratios - Total'!$C1725,IF(Data!$A$2:$A$1823='Ratios - Total'!$A1725,Data!$C$2:$C$1823,0),0))/INDEX(Data!$G$2:$G$1823,MATCH('Ratios - Total'!$C1725,IF(Data!$A$2:$A$1823='Ratios - Total'!$A1725,Data!$C$2:$C$1823,0),0)),"Missing Data")</f>
        <v>Missing Data</v>
      </c>
    </row>
    <row r="1726" spans="1:24" x14ac:dyDescent="0.25">
      <c r="A1726" s="22" t="s">
        <v>14</v>
      </c>
      <c r="B1726" s="22" t="s">
        <v>15</v>
      </c>
      <c r="C1726" s="22">
        <v>2011</v>
      </c>
      <c r="D1726" s="5">
        <f t="array" ref="D1726">IFERROR(INDEX(Data!$H$2:$H$1823,MATCH('Ratios - Total'!$C1726,IF(Data!$A$2:$A$1823='Ratios - Total'!$A1726,Data!$C$2:$C$1823,0),0))/INDEX(Data!$D$2:$D$1823,MATCH('Ratios - Total'!$C1726,IF(Data!$A$2:$A$1823='Ratios - Total'!$A1726,Data!$C$2:$C$1823,0),0)),"Missing Data")</f>
        <v>1599.1942482025634</v>
      </c>
      <c r="E1726" s="22"/>
      <c r="F1726" s="5">
        <f t="array" ref="F1726">IFERROR(INDEX(Data!$G$2:$G$1823,MATCH('Ratios - Total'!$C1726,IF(Data!$A$2:$A$1823='Ratios - Total'!$A1726,Data!$C$2:$C$1823,0),0))/INDEX(Data!$D$2:$D$1823,MATCH('Ratios - Total'!$C1726,IF(Data!$A$2:$A$1823='Ratios - Total'!$A1726,Data!$C$2:$C$1823,0),0)),"Missing Data")</f>
        <v>0</v>
      </c>
      <c r="G1726" s="5"/>
      <c r="H1726" s="5" t="str">
        <f t="array" ref="H1726">IFERROR(INDEX(Data!$H$2:$H$1823,MATCH('Ratios - Total'!$C1726,IF(Data!$A$2:$A$1823='Ratios - Total'!$A1726,Data!$C$2:$C$1823,0),0))/INDEX(Data!$G$2:$G$1823,MATCH('Ratios - Total'!$C1726,IF(Data!$A$2:$A$1823='Ratios - Total'!$A1726,Data!$C$2:$C$1823,0),0)),"Missing Data")</f>
        <v>Missing Data</v>
      </c>
      <c r="I1726" s="5">
        <f t="array" ref="I1726">IFERROR(INDEX(Data!$G$2:$G$1823,MATCH('Ratios - Total'!$C1726,IF(Data!$A$2:$A$1823='Ratios - Total'!$A1726,Data!$C$2:$C$1823,0),0))/INDEX(Data!$D$2:$D$1823,MATCH('Ratios - Total'!$C1726,IF(Data!$A$2:$A$1823='Ratios - Total'!$A1726,Data!$C$2:$C$1823,0),0)),"Missing Data")</f>
        <v>0</v>
      </c>
      <c r="J1726" s="22"/>
      <c r="K1726" s="5">
        <f t="array" ref="K1726">IFERROR(INDEX(Data!$E$2:$E$1823,MATCH('Ratios - Total'!$C1726,IF(Data!$A$2:$A$1823='Ratios - Total'!$A1726,Data!$C$2:$C$1823,0),0))/INDEX(Data!$D$2:$D$1823,MATCH('Ratios - Total'!$C1726,IF(Data!$A$2:$A$1823='Ratios - Total'!$A1726,Data!$C$2:$C$1823,0),0)),"Missing Data")</f>
        <v>0</v>
      </c>
      <c r="L1726" s="5"/>
      <c r="M1726" s="5" t="str">
        <f t="array" ref="M1726">IFERROR(INDEX(Data!$F$2:$F$1823,MATCH('Ratios - Total'!$C1726,IF(Data!$A$2:$A$1823='Ratios - Total'!$A1726,Data!$C$2:$C$1823,0),0))/INDEX(Data!$E$2:$E$1823,MATCH('Ratios - Total'!$C1726,IF(Data!$A$2:$A$1823='Ratios - Total'!$A1726,Data!$C$2:$C$1823,0),0)),"Missing Data")</f>
        <v>Missing Data</v>
      </c>
      <c r="N1726" s="5"/>
      <c r="O1726" s="5" t="str">
        <f t="array" ref="O1726">IFERROR(INDEX(Data!$G$2:$G$1823,MATCH('Ratios - Total'!$C1726,IF(Data!$A$2:$A$1823='Ratios - Total'!$A1726,Data!$C$2:$C$1823,0),0))/INDEX(Data!$F$2:$F$1823,MATCH('Ratios - Total'!$C1726,IF(Data!$A$2:$A$1823='Ratios - Total'!$A1726,Data!$C$2:$C$1823,0),0)),"Missing Data")</f>
        <v>Missing Data</v>
      </c>
      <c r="P1726" s="5" t="str">
        <f t="array" ref="P1726">IFERROR(INDEX(Data!$H$2:$H$1823,MATCH('Ratios - Total'!$C1726,IF(Data!$A$2:$A$1823='Ratios - Total'!$A1726,Data!$C$2:$C$1823,0),0))/INDEX(Data!$G$2:$G$1823,MATCH('Ratios - Total'!$C1726,IF(Data!$A$2:$A$1823='Ratios - Total'!$A1726,Data!$C$2:$C$1823,0),0)),"Missing Data")</f>
        <v>Missing Data</v>
      </c>
      <c r="Q1726" s="5"/>
      <c r="R1726" s="5" t="str">
        <f t="array" ref="R1726">IFERROR(INDEX(Data!$L$2:$L$1823,MATCH('Ratios - Total'!$C1726,IF(Data!$A$2:$A$1823='Ratios - Total'!$A1726,Data!$C$2:$C$1823,0),0))/INDEX(Data!$G$2:$G$1823,MATCH('Ratios - Total'!$C1726,IF(Data!$A$2:$A$1823='Ratios - Total'!$A1726,Data!$C$2:$C$1823,0),0)),"Missing Data")</f>
        <v>Missing Data</v>
      </c>
      <c r="S1726" s="5"/>
      <c r="T1726" s="5">
        <f t="array" ref="T1726">IFERROR(INDEX(Data!$H$2:$H$1823,MATCH('Ratios - Total'!$C1726,IF(Data!$A$2:$A$1823='Ratios - Total'!$A1726,Data!$C$2:$C$1823,0),0))/INDEX(Data!$L$2:$L$1823,MATCH('Ratios - Total'!$C1726,IF(Data!$A$2:$A$1823='Ratios - Total'!$A1726,Data!$C$2:$C$1823,0),0)),"Missing Data")</f>
        <v>79975.337476062065</v>
      </c>
      <c r="U1726" s="5">
        <f t="array" ref="U1726">IFERROR(INDEX(Data!$K$2:$K$1823,MATCH('Ratios - Total'!$C1726,IF(Data!$A$2:$A$1823='Ratios - Total'!$A1726,Data!$C$2:$C$1823,0),0))/INDEX(Data!$H$2:$H$1823,MATCH('Ratios - Total'!$C1726,IF(Data!$A$2:$A$1823='Ratios - Total'!$A1726,Data!$C$2:$C$1823,0),0)),"Missing Data")</f>
        <v>0.45034679321549553</v>
      </c>
      <c r="V1726" s="5">
        <f t="array" ref="V1726">IFERROR(INDEX(Data!$K$2:$K$1823,MATCH('Ratios - Total'!$C1726,IF(Data!$A$2:$A$1823='Ratios - Total'!$A1726,Data!$C$2:$C$1823,0),0))/INDEX(Data!$L$2:$L$1823,MATCH('Ratios - Total'!$C1726,IF(Data!$A$2:$A$1823='Ratios - Total'!$A1726,Data!$C$2:$C$1823,0),0)),"Missing Data")</f>
        <v>36016.636768671589</v>
      </c>
      <c r="W1726" s="5">
        <f t="shared" si="27"/>
        <v>43958.700707390475</v>
      </c>
      <c r="X1726" s="5" t="str">
        <f t="array" ref="X1726">IFERROR(INDEX(Data!$K$2:$K$1823,MATCH('Ratios - Total'!$C1726,IF(Data!$A$2:$A$1823='Ratios - Total'!$A1726,Data!$C$2:$C$1823,0),0))/INDEX(Data!$G$2:$G$1823,MATCH('Ratios - Total'!$C1726,IF(Data!$A$2:$A$1823='Ratios - Total'!$A1726,Data!$C$2:$C$1823,0),0)),"Missing Data")</f>
        <v>Missing Data</v>
      </c>
    </row>
    <row r="1727" spans="1:24" x14ac:dyDescent="0.25">
      <c r="A1727" s="22" t="s">
        <v>16</v>
      </c>
      <c r="B1727" s="22" t="s">
        <v>17</v>
      </c>
      <c r="C1727" s="22">
        <v>2011</v>
      </c>
      <c r="D1727" s="5">
        <f t="array" ref="D1727">IFERROR(INDEX(Data!$H$2:$H$1823,MATCH('Ratios - Total'!$C1727,IF(Data!$A$2:$A$1823='Ratios - Total'!$A1727,Data!$C$2:$C$1823,0),0))/INDEX(Data!$D$2:$D$1823,MATCH('Ratios - Total'!$C1727,IF(Data!$A$2:$A$1823='Ratios - Total'!$A1727,Data!$C$2:$C$1823,0),0)),"Missing Data")</f>
        <v>2340.3492455170708</v>
      </c>
      <c r="E1727" s="22"/>
      <c r="F1727" s="5">
        <f t="array" ref="F1727">IFERROR(INDEX(Data!$G$2:$G$1823,MATCH('Ratios - Total'!$C1727,IF(Data!$A$2:$A$1823='Ratios - Total'!$A1727,Data!$C$2:$C$1823,0),0))/INDEX(Data!$D$2:$D$1823,MATCH('Ratios - Total'!$C1727,IF(Data!$A$2:$A$1823='Ratios - Total'!$A1727,Data!$C$2:$C$1823,0),0)),"Missing Data")</f>
        <v>0</v>
      </c>
      <c r="G1727" s="5"/>
      <c r="H1727" s="5" t="str">
        <f t="array" ref="H1727">IFERROR(INDEX(Data!$H$2:$H$1823,MATCH('Ratios - Total'!$C1727,IF(Data!$A$2:$A$1823='Ratios - Total'!$A1727,Data!$C$2:$C$1823,0),0))/INDEX(Data!$G$2:$G$1823,MATCH('Ratios - Total'!$C1727,IF(Data!$A$2:$A$1823='Ratios - Total'!$A1727,Data!$C$2:$C$1823,0),0)),"Missing Data")</f>
        <v>Missing Data</v>
      </c>
      <c r="I1727" s="5">
        <f t="array" ref="I1727">IFERROR(INDEX(Data!$G$2:$G$1823,MATCH('Ratios - Total'!$C1727,IF(Data!$A$2:$A$1823='Ratios - Total'!$A1727,Data!$C$2:$C$1823,0),0))/INDEX(Data!$D$2:$D$1823,MATCH('Ratios - Total'!$C1727,IF(Data!$A$2:$A$1823='Ratios - Total'!$A1727,Data!$C$2:$C$1823,0),0)),"Missing Data")</f>
        <v>0</v>
      </c>
      <c r="J1727" s="22"/>
      <c r="K1727" s="5">
        <f t="array" ref="K1727">IFERROR(INDEX(Data!$E$2:$E$1823,MATCH('Ratios - Total'!$C1727,IF(Data!$A$2:$A$1823='Ratios - Total'!$A1727,Data!$C$2:$C$1823,0),0))/INDEX(Data!$D$2:$D$1823,MATCH('Ratios - Total'!$C1727,IF(Data!$A$2:$A$1823='Ratios - Total'!$A1727,Data!$C$2:$C$1823,0),0)),"Missing Data")</f>
        <v>0</v>
      </c>
      <c r="L1727" s="5"/>
      <c r="M1727" s="5" t="str">
        <f t="array" ref="M1727">IFERROR(INDEX(Data!$F$2:$F$1823,MATCH('Ratios - Total'!$C1727,IF(Data!$A$2:$A$1823='Ratios - Total'!$A1727,Data!$C$2:$C$1823,0),0))/INDEX(Data!$E$2:$E$1823,MATCH('Ratios - Total'!$C1727,IF(Data!$A$2:$A$1823='Ratios - Total'!$A1727,Data!$C$2:$C$1823,0),0)),"Missing Data")</f>
        <v>Missing Data</v>
      </c>
      <c r="N1727" s="5"/>
      <c r="O1727" s="5" t="str">
        <f t="array" ref="O1727">IFERROR(INDEX(Data!$G$2:$G$1823,MATCH('Ratios - Total'!$C1727,IF(Data!$A$2:$A$1823='Ratios - Total'!$A1727,Data!$C$2:$C$1823,0),0))/INDEX(Data!$F$2:$F$1823,MATCH('Ratios - Total'!$C1727,IF(Data!$A$2:$A$1823='Ratios - Total'!$A1727,Data!$C$2:$C$1823,0),0)),"Missing Data")</f>
        <v>Missing Data</v>
      </c>
      <c r="P1727" s="5" t="str">
        <f t="array" ref="P1727">IFERROR(INDEX(Data!$H$2:$H$1823,MATCH('Ratios - Total'!$C1727,IF(Data!$A$2:$A$1823='Ratios - Total'!$A1727,Data!$C$2:$C$1823,0),0))/INDEX(Data!$G$2:$G$1823,MATCH('Ratios - Total'!$C1727,IF(Data!$A$2:$A$1823='Ratios - Total'!$A1727,Data!$C$2:$C$1823,0),0)),"Missing Data")</f>
        <v>Missing Data</v>
      </c>
      <c r="Q1727" s="5"/>
      <c r="R1727" s="5" t="str">
        <f t="array" ref="R1727">IFERROR(INDEX(Data!$L$2:$L$1823,MATCH('Ratios - Total'!$C1727,IF(Data!$A$2:$A$1823='Ratios - Total'!$A1727,Data!$C$2:$C$1823,0),0))/INDEX(Data!$G$2:$G$1823,MATCH('Ratios - Total'!$C1727,IF(Data!$A$2:$A$1823='Ratios - Total'!$A1727,Data!$C$2:$C$1823,0),0)),"Missing Data")</f>
        <v>Missing Data</v>
      </c>
      <c r="S1727" s="5"/>
      <c r="T1727" s="5">
        <f t="array" ref="T1727">IFERROR(INDEX(Data!$H$2:$H$1823,MATCH('Ratios - Total'!$C1727,IF(Data!$A$2:$A$1823='Ratios - Total'!$A1727,Data!$C$2:$C$1823,0),0))/INDEX(Data!$L$2:$L$1823,MATCH('Ratios - Total'!$C1727,IF(Data!$A$2:$A$1823='Ratios - Total'!$A1727,Data!$C$2:$C$1823,0),0)),"Missing Data")</f>
        <v>96568.042217086884</v>
      </c>
      <c r="U1727" s="5">
        <f t="array" ref="U1727">IFERROR(INDEX(Data!$K$2:$K$1823,MATCH('Ratios - Total'!$C1727,IF(Data!$A$2:$A$1823='Ratios - Total'!$A1727,Data!$C$2:$C$1823,0),0))/INDEX(Data!$H$2:$H$1823,MATCH('Ratios - Total'!$C1727,IF(Data!$A$2:$A$1823='Ratios - Total'!$A1727,Data!$C$2:$C$1823,0),0)),"Missing Data")</f>
        <v>0.51134509151428387</v>
      </c>
      <c r="V1727" s="5">
        <f t="array" ref="V1727">IFERROR(INDEX(Data!$K$2:$K$1823,MATCH('Ratios - Total'!$C1727,IF(Data!$A$2:$A$1823='Ratios - Total'!$A1727,Data!$C$2:$C$1823,0),0))/INDEX(Data!$L$2:$L$1823,MATCH('Ratios - Total'!$C1727,IF(Data!$A$2:$A$1823='Ratios - Total'!$A1727,Data!$C$2:$C$1823,0),0)),"Missing Data")</f>
        <v>49379.594384851516</v>
      </c>
      <c r="W1727" s="5">
        <f t="shared" si="27"/>
        <v>47188.447832235368</v>
      </c>
      <c r="X1727" s="5" t="str">
        <f t="array" ref="X1727">IFERROR(INDEX(Data!$K$2:$K$1823,MATCH('Ratios - Total'!$C1727,IF(Data!$A$2:$A$1823='Ratios - Total'!$A1727,Data!$C$2:$C$1823,0),0))/INDEX(Data!$G$2:$G$1823,MATCH('Ratios - Total'!$C1727,IF(Data!$A$2:$A$1823='Ratios - Total'!$A1727,Data!$C$2:$C$1823,0),0)),"Missing Data")</f>
        <v>Missing Data</v>
      </c>
    </row>
    <row r="1728" spans="1:24" x14ac:dyDescent="0.25">
      <c r="A1728" s="22" t="s">
        <v>18</v>
      </c>
      <c r="B1728" s="22" t="s">
        <v>19</v>
      </c>
      <c r="C1728" s="22">
        <v>2011</v>
      </c>
      <c r="D1728" s="5">
        <f t="array" ref="D1728">IFERROR(INDEX(Data!$H$2:$H$1823,MATCH('Ratios - Total'!$C1728,IF(Data!$A$2:$A$1823='Ratios - Total'!$A1728,Data!$C$2:$C$1823,0),0))/INDEX(Data!$D$2:$D$1823,MATCH('Ratios - Total'!$C1728,IF(Data!$A$2:$A$1823='Ratios - Total'!$A1728,Data!$C$2:$C$1823,0),0)),"Missing Data")</f>
        <v>1909.1890372638316</v>
      </c>
      <c r="E1728" s="22"/>
      <c r="F1728" s="5">
        <f t="array" ref="F1728">IFERROR(INDEX(Data!$G$2:$G$1823,MATCH('Ratios - Total'!$C1728,IF(Data!$A$2:$A$1823='Ratios - Total'!$A1728,Data!$C$2:$C$1823,0),0))/INDEX(Data!$D$2:$D$1823,MATCH('Ratios - Total'!$C1728,IF(Data!$A$2:$A$1823='Ratios - Total'!$A1728,Data!$C$2:$C$1823,0),0)),"Missing Data")</f>
        <v>0</v>
      </c>
      <c r="G1728" s="5"/>
      <c r="H1728" s="5" t="str">
        <f t="array" ref="H1728">IFERROR(INDEX(Data!$H$2:$H$1823,MATCH('Ratios - Total'!$C1728,IF(Data!$A$2:$A$1823='Ratios - Total'!$A1728,Data!$C$2:$C$1823,0),0))/INDEX(Data!$G$2:$G$1823,MATCH('Ratios - Total'!$C1728,IF(Data!$A$2:$A$1823='Ratios - Total'!$A1728,Data!$C$2:$C$1823,0),0)),"Missing Data")</f>
        <v>Missing Data</v>
      </c>
      <c r="I1728" s="5">
        <f t="array" ref="I1728">IFERROR(INDEX(Data!$G$2:$G$1823,MATCH('Ratios - Total'!$C1728,IF(Data!$A$2:$A$1823='Ratios - Total'!$A1728,Data!$C$2:$C$1823,0),0))/INDEX(Data!$D$2:$D$1823,MATCH('Ratios - Total'!$C1728,IF(Data!$A$2:$A$1823='Ratios - Total'!$A1728,Data!$C$2:$C$1823,0),0)),"Missing Data")</f>
        <v>0</v>
      </c>
      <c r="J1728" s="22"/>
      <c r="K1728" s="5">
        <f t="array" ref="K1728">IFERROR(INDEX(Data!$E$2:$E$1823,MATCH('Ratios - Total'!$C1728,IF(Data!$A$2:$A$1823='Ratios - Total'!$A1728,Data!$C$2:$C$1823,0),0))/INDEX(Data!$D$2:$D$1823,MATCH('Ratios - Total'!$C1728,IF(Data!$A$2:$A$1823='Ratios - Total'!$A1728,Data!$C$2:$C$1823,0),0)),"Missing Data")</f>
        <v>0</v>
      </c>
      <c r="L1728" s="5"/>
      <c r="M1728" s="5" t="str">
        <f t="array" ref="M1728">IFERROR(INDEX(Data!$F$2:$F$1823,MATCH('Ratios - Total'!$C1728,IF(Data!$A$2:$A$1823='Ratios - Total'!$A1728,Data!$C$2:$C$1823,0),0))/INDEX(Data!$E$2:$E$1823,MATCH('Ratios - Total'!$C1728,IF(Data!$A$2:$A$1823='Ratios - Total'!$A1728,Data!$C$2:$C$1823,0),0)),"Missing Data")</f>
        <v>Missing Data</v>
      </c>
      <c r="N1728" s="5"/>
      <c r="O1728" s="5" t="str">
        <f t="array" ref="O1728">IFERROR(INDEX(Data!$G$2:$G$1823,MATCH('Ratios - Total'!$C1728,IF(Data!$A$2:$A$1823='Ratios - Total'!$A1728,Data!$C$2:$C$1823,0),0))/INDEX(Data!$F$2:$F$1823,MATCH('Ratios - Total'!$C1728,IF(Data!$A$2:$A$1823='Ratios - Total'!$A1728,Data!$C$2:$C$1823,0),0)),"Missing Data")</f>
        <v>Missing Data</v>
      </c>
      <c r="P1728" s="5" t="str">
        <f t="array" ref="P1728">IFERROR(INDEX(Data!$H$2:$H$1823,MATCH('Ratios - Total'!$C1728,IF(Data!$A$2:$A$1823='Ratios - Total'!$A1728,Data!$C$2:$C$1823,0),0))/INDEX(Data!$G$2:$G$1823,MATCH('Ratios - Total'!$C1728,IF(Data!$A$2:$A$1823='Ratios - Total'!$A1728,Data!$C$2:$C$1823,0),0)),"Missing Data")</f>
        <v>Missing Data</v>
      </c>
      <c r="Q1728" s="5"/>
      <c r="R1728" s="5" t="str">
        <f t="array" ref="R1728">IFERROR(INDEX(Data!$L$2:$L$1823,MATCH('Ratios - Total'!$C1728,IF(Data!$A$2:$A$1823='Ratios - Total'!$A1728,Data!$C$2:$C$1823,0),0))/INDEX(Data!$G$2:$G$1823,MATCH('Ratios - Total'!$C1728,IF(Data!$A$2:$A$1823='Ratios - Total'!$A1728,Data!$C$2:$C$1823,0),0)),"Missing Data")</f>
        <v>Missing Data</v>
      </c>
      <c r="S1728" s="5"/>
      <c r="T1728" s="5">
        <f t="array" ref="T1728">IFERROR(INDEX(Data!$H$2:$H$1823,MATCH('Ratios - Total'!$C1728,IF(Data!$A$2:$A$1823='Ratios - Total'!$A1728,Data!$C$2:$C$1823,0),0))/INDEX(Data!$L$2:$L$1823,MATCH('Ratios - Total'!$C1728,IF(Data!$A$2:$A$1823='Ratios - Total'!$A1728,Data!$C$2:$C$1823,0),0)),"Missing Data")</f>
        <v>100908.959077944</v>
      </c>
      <c r="U1728" s="5">
        <f t="array" ref="U1728">IFERROR(INDEX(Data!$K$2:$K$1823,MATCH('Ratios - Total'!$C1728,IF(Data!$A$2:$A$1823='Ratios - Total'!$A1728,Data!$C$2:$C$1823,0),0))/INDEX(Data!$H$2:$H$1823,MATCH('Ratios - Total'!$C1728,IF(Data!$A$2:$A$1823='Ratios - Total'!$A1728,Data!$C$2:$C$1823,0),0)),"Missing Data")</f>
        <v>0.42095613630822398</v>
      </c>
      <c r="V1728" s="5">
        <f t="array" ref="V1728">IFERROR(INDEX(Data!$K$2:$K$1823,MATCH('Ratios - Total'!$C1728,IF(Data!$A$2:$A$1823='Ratios - Total'!$A1728,Data!$C$2:$C$1823,0),0))/INDEX(Data!$L$2:$L$1823,MATCH('Ratios - Total'!$C1728,IF(Data!$A$2:$A$1823='Ratios - Total'!$A1728,Data!$C$2:$C$1823,0),0)),"Missing Data")</f>
        <v>42478.24553233599</v>
      </c>
      <c r="W1728" s="5">
        <f t="shared" si="27"/>
        <v>58430.713545608014</v>
      </c>
      <c r="X1728" s="5" t="str">
        <f t="array" ref="X1728">IFERROR(INDEX(Data!$K$2:$K$1823,MATCH('Ratios - Total'!$C1728,IF(Data!$A$2:$A$1823='Ratios - Total'!$A1728,Data!$C$2:$C$1823,0),0))/INDEX(Data!$G$2:$G$1823,MATCH('Ratios - Total'!$C1728,IF(Data!$A$2:$A$1823='Ratios - Total'!$A1728,Data!$C$2:$C$1823,0),0)),"Missing Data")</f>
        <v>Missing Data</v>
      </c>
    </row>
    <row r="1729" spans="1:24" x14ac:dyDescent="0.25">
      <c r="A1729" s="22" t="s">
        <v>20</v>
      </c>
      <c r="B1729" s="22" t="s">
        <v>21</v>
      </c>
      <c r="C1729" s="22">
        <v>2011</v>
      </c>
      <c r="D1729" s="5">
        <f t="array" ref="D1729">IFERROR(INDEX(Data!$H$2:$H$1823,MATCH('Ratios - Total'!$C1729,IF(Data!$A$2:$A$1823='Ratios - Total'!$A1729,Data!$C$2:$C$1823,0),0))/INDEX(Data!$D$2:$D$1823,MATCH('Ratios - Total'!$C1729,IF(Data!$A$2:$A$1823='Ratios - Total'!$A1729,Data!$C$2:$C$1823,0),0)),"Missing Data")</f>
        <v>3509.5897641150118</v>
      </c>
      <c r="E1729" s="22"/>
      <c r="F1729" s="5">
        <f t="array" ref="F1729">IFERROR(INDEX(Data!$G$2:$G$1823,MATCH('Ratios - Total'!$C1729,IF(Data!$A$2:$A$1823='Ratios - Total'!$A1729,Data!$C$2:$C$1823,0),0))/INDEX(Data!$D$2:$D$1823,MATCH('Ratios - Total'!$C1729,IF(Data!$A$2:$A$1823='Ratios - Total'!$A1729,Data!$C$2:$C$1823,0),0)),"Missing Data")</f>
        <v>0</v>
      </c>
      <c r="G1729" s="5"/>
      <c r="H1729" s="5" t="str">
        <f t="array" ref="H1729">IFERROR(INDEX(Data!$H$2:$H$1823,MATCH('Ratios - Total'!$C1729,IF(Data!$A$2:$A$1823='Ratios - Total'!$A1729,Data!$C$2:$C$1823,0),0))/INDEX(Data!$G$2:$G$1823,MATCH('Ratios - Total'!$C1729,IF(Data!$A$2:$A$1823='Ratios - Total'!$A1729,Data!$C$2:$C$1823,0),0)),"Missing Data")</f>
        <v>Missing Data</v>
      </c>
      <c r="I1729" s="5">
        <f t="array" ref="I1729">IFERROR(INDEX(Data!$G$2:$G$1823,MATCH('Ratios - Total'!$C1729,IF(Data!$A$2:$A$1823='Ratios - Total'!$A1729,Data!$C$2:$C$1823,0),0))/INDEX(Data!$D$2:$D$1823,MATCH('Ratios - Total'!$C1729,IF(Data!$A$2:$A$1823='Ratios - Total'!$A1729,Data!$C$2:$C$1823,0),0)),"Missing Data")</f>
        <v>0</v>
      </c>
      <c r="J1729" s="22"/>
      <c r="K1729" s="5">
        <f t="array" ref="K1729">IFERROR(INDEX(Data!$E$2:$E$1823,MATCH('Ratios - Total'!$C1729,IF(Data!$A$2:$A$1823='Ratios - Total'!$A1729,Data!$C$2:$C$1823,0),0))/INDEX(Data!$D$2:$D$1823,MATCH('Ratios - Total'!$C1729,IF(Data!$A$2:$A$1823='Ratios - Total'!$A1729,Data!$C$2:$C$1823,0),0)),"Missing Data")</f>
        <v>0</v>
      </c>
      <c r="L1729" s="5"/>
      <c r="M1729" s="5" t="str">
        <f t="array" ref="M1729">IFERROR(INDEX(Data!$F$2:$F$1823,MATCH('Ratios - Total'!$C1729,IF(Data!$A$2:$A$1823='Ratios - Total'!$A1729,Data!$C$2:$C$1823,0),0))/INDEX(Data!$E$2:$E$1823,MATCH('Ratios - Total'!$C1729,IF(Data!$A$2:$A$1823='Ratios - Total'!$A1729,Data!$C$2:$C$1823,0),0)),"Missing Data")</f>
        <v>Missing Data</v>
      </c>
      <c r="N1729" s="5"/>
      <c r="O1729" s="5" t="str">
        <f t="array" ref="O1729">IFERROR(INDEX(Data!$G$2:$G$1823,MATCH('Ratios - Total'!$C1729,IF(Data!$A$2:$A$1823='Ratios - Total'!$A1729,Data!$C$2:$C$1823,0),0))/INDEX(Data!$F$2:$F$1823,MATCH('Ratios - Total'!$C1729,IF(Data!$A$2:$A$1823='Ratios - Total'!$A1729,Data!$C$2:$C$1823,0),0)),"Missing Data")</f>
        <v>Missing Data</v>
      </c>
      <c r="P1729" s="5" t="str">
        <f t="array" ref="P1729">IFERROR(INDEX(Data!$H$2:$H$1823,MATCH('Ratios - Total'!$C1729,IF(Data!$A$2:$A$1823='Ratios - Total'!$A1729,Data!$C$2:$C$1823,0),0))/INDEX(Data!$G$2:$G$1823,MATCH('Ratios - Total'!$C1729,IF(Data!$A$2:$A$1823='Ratios - Total'!$A1729,Data!$C$2:$C$1823,0),0)),"Missing Data")</f>
        <v>Missing Data</v>
      </c>
      <c r="Q1729" s="5"/>
      <c r="R1729" s="5" t="str">
        <f t="array" ref="R1729">IFERROR(INDEX(Data!$L$2:$L$1823,MATCH('Ratios - Total'!$C1729,IF(Data!$A$2:$A$1823='Ratios - Total'!$A1729,Data!$C$2:$C$1823,0),0))/INDEX(Data!$G$2:$G$1823,MATCH('Ratios - Total'!$C1729,IF(Data!$A$2:$A$1823='Ratios - Total'!$A1729,Data!$C$2:$C$1823,0),0)),"Missing Data")</f>
        <v>Missing Data</v>
      </c>
      <c r="S1729" s="5"/>
      <c r="T1729" s="5">
        <f t="array" ref="T1729">IFERROR(INDEX(Data!$H$2:$H$1823,MATCH('Ratios - Total'!$C1729,IF(Data!$A$2:$A$1823='Ratios - Total'!$A1729,Data!$C$2:$C$1823,0),0))/INDEX(Data!$L$2:$L$1823,MATCH('Ratios - Total'!$C1729,IF(Data!$A$2:$A$1823='Ratios - Total'!$A1729,Data!$C$2:$C$1823,0),0)),"Missing Data")</f>
        <v>280886.85714285716</v>
      </c>
      <c r="U1729" s="5">
        <f t="array" ref="U1729">IFERROR(INDEX(Data!$K$2:$K$1823,MATCH('Ratios - Total'!$C1729,IF(Data!$A$2:$A$1823='Ratios - Total'!$A1729,Data!$C$2:$C$1823,0),0))/INDEX(Data!$H$2:$H$1823,MATCH('Ratios - Total'!$C1729,IF(Data!$A$2:$A$1823='Ratios - Total'!$A1729,Data!$C$2:$C$1823,0),0)),"Missing Data")</f>
        <v>0.19454374713716296</v>
      </c>
      <c r="V1729" s="5">
        <f t="array" ref="V1729">IFERROR(INDEX(Data!$K$2:$K$1823,MATCH('Ratios - Total'!$C1729,IF(Data!$A$2:$A$1823='Ratios - Total'!$A1729,Data!$C$2:$C$1823,0),0))/INDEX(Data!$L$2:$L$1823,MATCH('Ratios - Total'!$C1729,IF(Data!$A$2:$A$1823='Ratios - Total'!$A1729,Data!$C$2:$C$1823,0),0)),"Missing Data")</f>
        <v>54644.781710152412</v>
      </c>
      <c r="W1729" s="5">
        <f t="shared" si="27"/>
        <v>226242.07543270476</v>
      </c>
      <c r="X1729" s="5" t="str">
        <f t="array" ref="X1729">IFERROR(INDEX(Data!$K$2:$K$1823,MATCH('Ratios - Total'!$C1729,IF(Data!$A$2:$A$1823='Ratios - Total'!$A1729,Data!$C$2:$C$1823,0),0))/INDEX(Data!$G$2:$G$1823,MATCH('Ratios - Total'!$C1729,IF(Data!$A$2:$A$1823='Ratios - Total'!$A1729,Data!$C$2:$C$1823,0),0)),"Missing Data")</f>
        <v>Missing Data</v>
      </c>
    </row>
    <row r="1730" spans="1:24" x14ac:dyDescent="0.25">
      <c r="A1730" s="22" t="s">
        <v>22</v>
      </c>
      <c r="B1730" s="22" t="s">
        <v>23</v>
      </c>
      <c r="C1730" s="22">
        <v>2011</v>
      </c>
      <c r="D1730" s="5">
        <f t="array" ref="D1730">IFERROR(INDEX(Data!$H$2:$H$1823,MATCH('Ratios - Total'!$C1730,IF(Data!$A$2:$A$1823='Ratios - Total'!$A1730,Data!$C$2:$C$1823,0),0))/INDEX(Data!$D$2:$D$1823,MATCH('Ratios - Total'!$C1730,IF(Data!$A$2:$A$1823='Ratios - Total'!$A1730,Data!$C$2:$C$1823,0),0)),"Missing Data")</f>
        <v>1378.3678127503147</v>
      </c>
      <c r="E1730" s="22"/>
      <c r="F1730" s="5">
        <f t="array" ref="F1730">IFERROR(INDEX(Data!$G$2:$G$1823,MATCH('Ratios - Total'!$C1730,IF(Data!$A$2:$A$1823='Ratios - Total'!$A1730,Data!$C$2:$C$1823,0),0))/INDEX(Data!$D$2:$D$1823,MATCH('Ratios - Total'!$C1730,IF(Data!$A$2:$A$1823='Ratios - Total'!$A1730,Data!$C$2:$C$1823,0),0)),"Missing Data")</f>
        <v>0</v>
      </c>
      <c r="G1730" s="5"/>
      <c r="H1730" s="5" t="str">
        <f t="array" ref="H1730">IFERROR(INDEX(Data!$H$2:$H$1823,MATCH('Ratios - Total'!$C1730,IF(Data!$A$2:$A$1823='Ratios - Total'!$A1730,Data!$C$2:$C$1823,0),0))/INDEX(Data!$G$2:$G$1823,MATCH('Ratios - Total'!$C1730,IF(Data!$A$2:$A$1823='Ratios - Total'!$A1730,Data!$C$2:$C$1823,0),0)),"Missing Data")</f>
        <v>Missing Data</v>
      </c>
      <c r="I1730" s="5">
        <f t="array" ref="I1730">IFERROR(INDEX(Data!$G$2:$G$1823,MATCH('Ratios - Total'!$C1730,IF(Data!$A$2:$A$1823='Ratios - Total'!$A1730,Data!$C$2:$C$1823,0),0))/INDEX(Data!$D$2:$D$1823,MATCH('Ratios - Total'!$C1730,IF(Data!$A$2:$A$1823='Ratios - Total'!$A1730,Data!$C$2:$C$1823,0),0)),"Missing Data")</f>
        <v>0</v>
      </c>
      <c r="J1730" s="22"/>
      <c r="K1730" s="5">
        <f t="array" ref="K1730">IFERROR(INDEX(Data!$E$2:$E$1823,MATCH('Ratios - Total'!$C1730,IF(Data!$A$2:$A$1823='Ratios - Total'!$A1730,Data!$C$2:$C$1823,0),0))/INDEX(Data!$D$2:$D$1823,MATCH('Ratios - Total'!$C1730,IF(Data!$A$2:$A$1823='Ratios - Total'!$A1730,Data!$C$2:$C$1823,0),0)),"Missing Data")</f>
        <v>0</v>
      </c>
      <c r="L1730" s="5"/>
      <c r="M1730" s="5" t="str">
        <f t="array" ref="M1730">IFERROR(INDEX(Data!$F$2:$F$1823,MATCH('Ratios - Total'!$C1730,IF(Data!$A$2:$A$1823='Ratios - Total'!$A1730,Data!$C$2:$C$1823,0),0))/INDEX(Data!$E$2:$E$1823,MATCH('Ratios - Total'!$C1730,IF(Data!$A$2:$A$1823='Ratios - Total'!$A1730,Data!$C$2:$C$1823,0),0)),"Missing Data")</f>
        <v>Missing Data</v>
      </c>
      <c r="N1730" s="5"/>
      <c r="O1730" s="5" t="str">
        <f t="array" ref="O1730">IFERROR(INDEX(Data!$G$2:$G$1823,MATCH('Ratios - Total'!$C1730,IF(Data!$A$2:$A$1823='Ratios - Total'!$A1730,Data!$C$2:$C$1823,0),0))/INDEX(Data!$F$2:$F$1823,MATCH('Ratios - Total'!$C1730,IF(Data!$A$2:$A$1823='Ratios - Total'!$A1730,Data!$C$2:$C$1823,0),0)),"Missing Data")</f>
        <v>Missing Data</v>
      </c>
      <c r="P1730" s="5" t="str">
        <f t="array" ref="P1730">IFERROR(INDEX(Data!$H$2:$H$1823,MATCH('Ratios - Total'!$C1730,IF(Data!$A$2:$A$1823='Ratios - Total'!$A1730,Data!$C$2:$C$1823,0),0))/INDEX(Data!$G$2:$G$1823,MATCH('Ratios - Total'!$C1730,IF(Data!$A$2:$A$1823='Ratios - Total'!$A1730,Data!$C$2:$C$1823,0),0)),"Missing Data")</f>
        <v>Missing Data</v>
      </c>
      <c r="Q1730" s="5"/>
      <c r="R1730" s="5" t="str">
        <f t="array" ref="R1730">IFERROR(INDEX(Data!$L$2:$L$1823,MATCH('Ratios - Total'!$C1730,IF(Data!$A$2:$A$1823='Ratios - Total'!$A1730,Data!$C$2:$C$1823,0),0))/INDEX(Data!$G$2:$G$1823,MATCH('Ratios - Total'!$C1730,IF(Data!$A$2:$A$1823='Ratios - Total'!$A1730,Data!$C$2:$C$1823,0),0)),"Missing Data")</f>
        <v>Missing Data</v>
      </c>
      <c r="S1730" s="5"/>
      <c r="T1730" s="5">
        <f t="array" ref="T1730">IFERROR(INDEX(Data!$H$2:$H$1823,MATCH('Ratios - Total'!$C1730,IF(Data!$A$2:$A$1823='Ratios - Total'!$A1730,Data!$C$2:$C$1823,0),0))/INDEX(Data!$L$2:$L$1823,MATCH('Ratios - Total'!$C1730,IF(Data!$A$2:$A$1823='Ratios - Total'!$A1730,Data!$C$2:$C$1823,0),0)),"Missing Data")</f>
        <v>74843.954064850957</v>
      </c>
      <c r="U1730" s="5">
        <f t="array" ref="U1730">IFERROR(INDEX(Data!$K$2:$K$1823,MATCH('Ratios - Total'!$C1730,IF(Data!$A$2:$A$1823='Ratios - Total'!$A1730,Data!$C$2:$C$1823,0),0))/INDEX(Data!$H$2:$H$1823,MATCH('Ratios - Total'!$C1730,IF(Data!$A$2:$A$1823='Ratios - Total'!$A1730,Data!$C$2:$C$1823,0),0)),"Missing Data")</f>
        <v>0.41727116187661545</v>
      </c>
      <c r="V1730" s="5">
        <f t="array" ref="V1730">IFERROR(INDEX(Data!$K$2:$K$1823,MATCH('Ratios - Total'!$C1730,IF(Data!$A$2:$A$1823='Ratios - Total'!$A1730,Data!$C$2:$C$1823,0),0))/INDEX(Data!$L$2:$L$1823,MATCH('Ratios - Total'!$C1730,IF(Data!$A$2:$A$1823='Ratios - Total'!$A1730,Data!$C$2:$C$1823,0),0)),"Missing Data")</f>
        <v>31230.223672080399</v>
      </c>
      <c r="W1730" s="5">
        <f t="shared" si="27"/>
        <v>43613.730392770558</v>
      </c>
      <c r="X1730" s="5" t="str">
        <f t="array" ref="X1730">IFERROR(INDEX(Data!$K$2:$K$1823,MATCH('Ratios - Total'!$C1730,IF(Data!$A$2:$A$1823='Ratios - Total'!$A1730,Data!$C$2:$C$1823,0),0))/INDEX(Data!$G$2:$G$1823,MATCH('Ratios - Total'!$C1730,IF(Data!$A$2:$A$1823='Ratios - Total'!$A1730,Data!$C$2:$C$1823,0),0)),"Missing Data")</f>
        <v>Missing Data</v>
      </c>
    </row>
    <row r="1731" spans="1:24" x14ac:dyDescent="0.25">
      <c r="A1731" s="22" t="s">
        <v>24</v>
      </c>
      <c r="B1731" s="22" t="s">
        <v>25</v>
      </c>
      <c r="C1731" s="22">
        <v>2011</v>
      </c>
      <c r="D1731" s="5">
        <f t="array" ref="D1731">IFERROR(INDEX(Data!$H$2:$H$1823,MATCH('Ratios - Total'!$C1731,IF(Data!$A$2:$A$1823='Ratios - Total'!$A1731,Data!$C$2:$C$1823,0),0))/INDEX(Data!$D$2:$D$1823,MATCH('Ratios - Total'!$C1731,IF(Data!$A$2:$A$1823='Ratios - Total'!$A1731,Data!$C$2:$C$1823,0),0)),"Missing Data")</f>
        <v>1720.7675789060365</v>
      </c>
      <c r="E1731" s="22"/>
      <c r="F1731" s="5">
        <f t="array" ref="F1731">IFERROR(INDEX(Data!$G$2:$G$1823,MATCH('Ratios - Total'!$C1731,IF(Data!$A$2:$A$1823='Ratios - Total'!$A1731,Data!$C$2:$C$1823,0),0))/INDEX(Data!$D$2:$D$1823,MATCH('Ratios - Total'!$C1731,IF(Data!$A$2:$A$1823='Ratios - Total'!$A1731,Data!$C$2:$C$1823,0),0)),"Missing Data")</f>
        <v>0</v>
      </c>
      <c r="G1731" s="5"/>
      <c r="H1731" s="5" t="str">
        <f t="array" ref="H1731">IFERROR(INDEX(Data!$H$2:$H$1823,MATCH('Ratios - Total'!$C1731,IF(Data!$A$2:$A$1823='Ratios - Total'!$A1731,Data!$C$2:$C$1823,0),0))/INDEX(Data!$G$2:$G$1823,MATCH('Ratios - Total'!$C1731,IF(Data!$A$2:$A$1823='Ratios - Total'!$A1731,Data!$C$2:$C$1823,0),0)),"Missing Data")</f>
        <v>Missing Data</v>
      </c>
      <c r="I1731" s="5">
        <f t="array" ref="I1731">IFERROR(INDEX(Data!$G$2:$G$1823,MATCH('Ratios - Total'!$C1731,IF(Data!$A$2:$A$1823='Ratios - Total'!$A1731,Data!$C$2:$C$1823,0),0))/INDEX(Data!$D$2:$D$1823,MATCH('Ratios - Total'!$C1731,IF(Data!$A$2:$A$1823='Ratios - Total'!$A1731,Data!$C$2:$C$1823,0),0)),"Missing Data")</f>
        <v>0</v>
      </c>
      <c r="J1731" s="22"/>
      <c r="K1731" s="5">
        <f t="array" ref="K1731">IFERROR(INDEX(Data!$E$2:$E$1823,MATCH('Ratios - Total'!$C1731,IF(Data!$A$2:$A$1823='Ratios - Total'!$A1731,Data!$C$2:$C$1823,0),0))/INDEX(Data!$D$2:$D$1823,MATCH('Ratios - Total'!$C1731,IF(Data!$A$2:$A$1823='Ratios - Total'!$A1731,Data!$C$2:$C$1823,0),0)),"Missing Data")</f>
        <v>0</v>
      </c>
      <c r="L1731" s="5"/>
      <c r="M1731" s="5" t="str">
        <f t="array" ref="M1731">IFERROR(INDEX(Data!$F$2:$F$1823,MATCH('Ratios - Total'!$C1731,IF(Data!$A$2:$A$1823='Ratios - Total'!$A1731,Data!$C$2:$C$1823,0),0))/INDEX(Data!$E$2:$E$1823,MATCH('Ratios - Total'!$C1731,IF(Data!$A$2:$A$1823='Ratios - Total'!$A1731,Data!$C$2:$C$1823,0),0)),"Missing Data")</f>
        <v>Missing Data</v>
      </c>
      <c r="N1731" s="5"/>
      <c r="O1731" s="5" t="str">
        <f t="array" ref="O1731">IFERROR(INDEX(Data!$G$2:$G$1823,MATCH('Ratios - Total'!$C1731,IF(Data!$A$2:$A$1823='Ratios - Total'!$A1731,Data!$C$2:$C$1823,0),0))/INDEX(Data!$F$2:$F$1823,MATCH('Ratios - Total'!$C1731,IF(Data!$A$2:$A$1823='Ratios - Total'!$A1731,Data!$C$2:$C$1823,0),0)),"Missing Data")</f>
        <v>Missing Data</v>
      </c>
      <c r="P1731" s="5" t="str">
        <f t="array" ref="P1731">IFERROR(INDEX(Data!$H$2:$H$1823,MATCH('Ratios - Total'!$C1731,IF(Data!$A$2:$A$1823='Ratios - Total'!$A1731,Data!$C$2:$C$1823,0),0))/INDEX(Data!$G$2:$G$1823,MATCH('Ratios - Total'!$C1731,IF(Data!$A$2:$A$1823='Ratios - Total'!$A1731,Data!$C$2:$C$1823,0),0)),"Missing Data")</f>
        <v>Missing Data</v>
      </c>
      <c r="Q1731" s="5"/>
      <c r="R1731" s="5" t="str">
        <f t="array" ref="R1731">IFERROR(INDEX(Data!$L$2:$L$1823,MATCH('Ratios - Total'!$C1731,IF(Data!$A$2:$A$1823='Ratios - Total'!$A1731,Data!$C$2:$C$1823,0),0))/INDEX(Data!$G$2:$G$1823,MATCH('Ratios - Total'!$C1731,IF(Data!$A$2:$A$1823='Ratios - Total'!$A1731,Data!$C$2:$C$1823,0),0)),"Missing Data")</f>
        <v>Missing Data</v>
      </c>
      <c r="S1731" s="5"/>
      <c r="T1731" s="5">
        <f t="array" ref="T1731">IFERROR(INDEX(Data!$H$2:$H$1823,MATCH('Ratios - Total'!$C1731,IF(Data!$A$2:$A$1823='Ratios - Total'!$A1731,Data!$C$2:$C$1823,0),0))/INDEX(Data!$L$2:$L$1823,MATCH('Ratios - Total'!$C1731,IF(Data!$A$2:$A$1823='Ratios - Total'!$A1731,Data!$C$2:$C$1823,0),0)),"Missing Data")</f>
        <v>70416.891536311683</v>
      </c>
      <c r="U1731" s="5">
        <f t="array" ref="U1731">IFERROR(INDEX(Data!$K$2:$K$1823,MATCH('Ratios - Total'!$C1731,IF(Data!$A$2:$A$1823='Ratios - Total'!$A1731,Data!$C$2:$C$1823,0),0))/INDEX(Data!$H$2:$H$1823,MATCH('Ratios - Total'!$C1731,IF(Data!$A$2:$A$1823='Ratios - Total'!$A1731,Data!$C$2:$C$1823,0),0)),"Missing Data")</f>
        <v>0.48535833909613735</v>
      </c>
      <c r="V1731" s="5">
        <f t="array" ref="V1731">IFERROR(INDEX(Data!$K$2:$K$1823,MATCH('Ratios - Total'!$C1731,IF(Data!$A$2:$A$1823='Ratios - Total'!$A1731,Data!$C$2:$C$1823,0),0))/INDEX(Data!$L$2:$L$1823,MATCH('Ratios - Total'!$C1731,IF(Data!$A$2:$A$1823='Ratios - Total'!$A1731,Data!$C$2:$C$1823,0),0)),"Missing Data")</f>
        <v>34177.425520377088</v>
      </c>
      <c r="W1731" s="5">
        <f t="shared" si="27"/>
        <v>36239.466015934595</v>
      </c>
      <c r="X1731" s="5" t="str">
        <f t="array" ref="X1731">IFERROR(INDEX(Data!$K$2:$K$1823,MATCH('Ratios - Total'!$C1731,IF(Data!$A$2:$A$1823='Ratios - Total'!$A1731,Data!$C$2:$C$1823,0),0))/INDEX(Data!$G$2:$G$1823,MATCH('Ratios - Total'!$C1731,IF(Data!$A$2:$A$1823='Ratios - Total'!$A1731,Data!$C$2:$C$1823,0),0)),"Missing Data")</f>
        <v>Missing Data</v>
      </c>
    </row>
    <row r="1732" spans="1:24" x14ac:dyDescent="0.25">
      <c r="A1732" s="22" t="s">
        <v>26</v>
      </c>
      <c r="B1732" s="22" t="s">
        <v>27</v>
      </c>
      <c r="C1732" s="22">
        <v>2011</v>
      </c>
      <c r="D1732" s="5">
        <f t="array" ref="D1732">IFERROR(INDEX(Data!$H$2:$H$1823,MATCH('Ratios - Total'!$C1732,IF(Data!$A$2:$A$1823='Ratios - Total'!$A1732,Data!$C$2:$C$1823,0),0))/INDEX(Data!$D$2:$D$1823,MATCH('Ratios - Total'!$C1732,IF(Data!$A$2:$A$1823='Ratios - Total'!$A1732,Data!$C$2:$C$1823,0),0)),"Missing Data")</f>
        <v>1408.0145021740914</v>
      </c>
      <c r="E1732" s="22"/>
      <c r="F1732" s="5">
        <f t="array" ref="F1732">IFERROR(INDEX(Data!$G$2:$G$1823,MATCH('Ratios - Total'!$C1732,IF(Data!$A$2:$A$1823='Ratios - Total'!$A1732,Data!$C$2:$C$1823,0),0))/INDEX(Data!$D$2:$D$1823,MATCH('Ratios - Total'!$C1732,IF(Data!$A$2:$A$1823='Ratios - Total'!$A1732,Data!$C$2:$C$1823,0),0)),"Missing Data")</f>
        <v>0</v>
      </c>
      <c r="G1732" s="5"/>
      <c r="H1732" s="5" t="str">
        <f t="array" ref="H1732">IFERROR(INDEX(Data!$H$2:$H$1823,MATCH('Ratios - Total'!$C1732,IF(Data!$A$2:$A$1823='Ratios - Total'!$A1732,Data!$C$2:$C$1823,0),0))/INDEX(Data!$G$2:$G$1823,MATCH('Ratios - Total'!$C1732,IF(Data!$A$2:$A$1823='Ratios - Total'!$A1732,Data!$C$2:$C$1823,0),0)),"Missing Data")</f>
        <v>Missing Data</v>
      </c>
      <c r="I1732" s="5">
        <f t="array" ref="I1732">IFERROR(INDEX(Data!$G$2:$G$1823,MATCH('Ratios - Total'!$C1732,IF(Data!$A$2:$A$1823='Ratios - Total'!$A1732,Data!$C$2:$C$1823,0),0))/INDEX(Data!$D$2:$D$1823,MATCH('Ratios - Total'!$C1732,IF(Data!$A$2:$A$1823='Ratios - Total'!$A1732,Data!$C$2:$C$1823,0),0)),"Missing Data")</f>
        <v>0</v>
      </c>
      <c r="J1732" s="22"/>
      <c r="K1732" s="5">
        <f t="array" ref="K1732">IFERROR(INDEX(Data!$E$2:$E$1823,MATCH('Ratios - Total'!$C1732,IF(Data!$A$2:$A$1823='Ratios - Total'!$A1732,Data!$C$2:$C$1823,0),0))/INDEX(Data!$D$2:$D$1823,MATCH('Ratios - Total'!$C1732,IF(Data!$A$2:$A$1823='Ratios - Total'!$A1732,Data!$C$2:$C$1823,0),0)),"Missing Data")</f>
        <v>0</v>
      </c>
      <c r="L1732" s="5"/>
      <c r="M1732" s="5" t="str">
        <f t="array" ref="M1732">IFERROR(INDEX(Data!$F$2:$F$1823,MATCH('Ratios - Total'!$C1732,IF(Data!$A$2:$A$1823='Ratios - Total'!$A1732,Data!$C$2:$C$1823,0),0))/INDEX(Data!$E$2:$E$1823,MATCH('Ratios - Total'!$C1732,IF(Data!$A$2:$A$1823='Ratios - Total'!$A1732,Data!$C$2:$C$1823,0),0)),"Missing Data")</f>
        <v>Missing Data</v>
      </c>
      <c r="N1732" s="5"/>
      <c r="O1732" s="5" t="str">
        <f t="array" ref="O1732">IFERROR(INDEX(Data!$G$2:$G$1823,MATCH('Ratios - Total'!$C1732,IF(Data!$A$2:$A$1823='Ratios - Total'!$A1732,Data!$C$2:$C$1823,0),0))/INDEX(Data!$F$2:$F$1823,MATCH('Ratios - Total'!$C1732,IF(Data!$A$2:$A$1823='Ratios - Total'!$A1732,Data!$C$2:$C$1823,0),0)),"Missing Data")</f>
        <v>Missing Data</v>
      </c>
      <c r="P1732" s="5" t="str">
        <f t="array" ref="P1732">IFERROR(INDEX(Data!$H$2:$H$1823,MATCH('Ratios - Total'!$C1732,IF(Data!$A$2:$A$1823='Ratios - Total'!$A1732,Data!$C$2:$C$1823,0),0))/INDEX(Data!$G$2:$G$1823,MATCH('Ratios - Total'!$C1732,IF(Data!$A$2:$A$1823='Ratios - Total'!$A1732,Data!$C$2:$C$1823,0),0)),"Missing Data")</f>
        <v>Missing Data</v>
      </c>
      <c r="Q1732" s="5"/>
      <c r="R1732" s="5" t="str">
        <f t="array" ref="R1732">IFERROR(INDEX(Data!$L$2:$L$1823,MATCH('Ratios - Total'!$C1732,IF(Data!$A$2:$A$1823='Ratios - Total'!$A1732,Data!$C$2:$C$1823,0),0))/INDEX(Data!$G$2:$G$1823,MATCH('Ratios - Total'!$C1732,IF(Data!$A$2:$A$1823='Ratios - Total'!$A1732,Data!$C$2:$C$1823,0),0)),"Missing Data")</f>
        <v>Missing Data</v>
      </c>
      <c r="S1732" s="5"/>
      <c r="T1732" s="5">
        <f t="array" ref="T1732">IFERROR(INDEX(Data!$H$2:$H$1823,MATCH('Ratios - Total'!$C1732,IF(Data!$A$2:$A$1823='Ratios - Total'!$A1732,Data!$C$2:$C$1823,0),0))/INDEX(Data!$L$2:$L$1823,MATCH('Ratios - Total'!$C1732,IF(Data!$A$2:$A$1823='Ratios - Total'!$A1732,Data!$C$2:$C$1823,0),0)),"Missing Data")</f>
        <v>70706.114154418465</v>
      </c>
      <c r="U1732" s="5">
        <f t="array" ref="U1732">IFERROR(INDEX(Data!$K$2:$K$1823,MATCH('Ratios - Total'!$C1732,IF(Data!$A$2:$A$1823='Ratios - Total'!$A1732,Data!$C$2:$C$1823,0),0))/INDEX(Data!$H$2:$H$1823,MATCH('Ratios - Total'!$C1732,IF(Data!$A$2:$A$1823='Ratios - Total'!$A1732,Data!$C$2:$C$1823,0),0)),"Missing Data")</f>
        <v>0.51116606443486845</v>
      </c>
      <c r="V1732" s="5">
        <f t="array" ref="V1732">IFERROR(INDEX(Data!$K$2:$K$1823,MATCH('Ratios - Total'!$C1732,IF(Data!$A$2:$A$1823='Ratios - Total'!$A1732,Data!$C$2:$C$1823,0),0))/INDEX(Data!$L$2:$L$1823,MATCH('Ratios - Total'!$C1732,IF(Data!$A$2:$A$1823='Ratios - Total'!$A1732,Data!$C$2:$C$1823,0),0)),"Missing Data")</f>
        <v>36142.566103796635</v>
      </c>
      <c r="W1732" s="5">
        <f t="shared" si="27"/>
        <v>34563.54805062183</v>
      </c>
      <c r="X1732" s="5" t="str">
        <f t="array" ref="X1732">IFERROR(INDEX(Data!$K$2:$K$1823,MATCH('Ratios - Total'!$C1732,IF(Data!$A$2:$A$1823='Ratios - Total'!$A1732,Data!$C$2:$C$1823,0),0))/INDEX(Data!$G$2:$G$1823,MATCH('Ratios - Total'!$C1732,IF(Data!$A$2:$A$1823='Ratios - Total'!$A1732,Data!$C$2:$C$1823,0),0)),"Missing Data")</f>
        <v>Missing Data</v>
      </c>
    </row>
    <row r="1733" spans="1:24" x14ac:dyDescent="0.25">
      <c r="A1733" s="22" t="s">
        <v>28</v>
      </c>
      <c r="B1733" s="22" t="s">
        <v>29</v>
      </c>
      <c r="C1733" s="22">
        <v>2011</v>
      </c>
      <c r="D1733" s="5">
        <f t="array" ref="D1733">IFERROR(INDEX(Data!$H$2:$H$1823,MATCH('Ratios - Total'!$C1733,IF(Data!$A$2:$A$1823='Ratios - Total'!$A1733,Data!$C$2:$C$1823,0),0))/INDEX(Data!$D$2:$D$1823,MATCH('Ratios - Total'!$C1733,IF(Data!$A$2:$A$1823='Ratios - Total'!$A1733,Data!$C$2:$C$1823,0),0)),"Missing Data")</f>
        <v>1198.6603246355585</v>
      </c>
      <c r="E1733" s="22"/>
      <c r="F1733" s="5">
        <f t="array" ref="F1733">IFERROR(INDEX(Data!$G$2:$G$1823,MATCH('Ratios - Total'!$C1733,IF(Data!$A$2:$A$1823='Ratios - Total'!$A1733,Data!$C$2:$C$1823,0),0))/INDEX(Data!$D$2:$D$1823,MATCH('Ratios - Total'!$C1733,IF(Data!$A$2:$A$1823='Ratios - Total'!$A1733,Data!$C$2:$C$1823,0),0)),"Missing Data")</f>
        <v>0</v>
      </c>
      <c r="G1733" s="5"/>
      <c r="H1733" s="5" t="str">
        <f t="array" ref="H1733">IFERROR(INDEX(Data!$H$2:$H$1823,MATCH('Ratios - Total'!$C1733,IF(Data!$A$2:$A$1823='Ratios - Total'!$A1733,Data!$C$2:$C$1823,0),0))/INDEX(Data!$G$2:$G$1823,MATCH('Ratios - Total'!$C1733,IF(Data!$A$2:$A$1823='Ratios - Total'!$A1733,Data!$C$2:$C$1823,0),0)),"Missing Data")</f>
        <v>Missing Data</v>
      </c>
      <c r="I1733" s="5">
        <f t="array" ref="I1733">IFERROR(INDEX(Data!$G$2:$G$1823,MATCH('Ratios - Total'!$C1733,IF(Data!$A$2:$A$1823='Ratios - Total'!$A1733,Data!$C$2:$C$1823,0),0))/INDEX(Data!$D$2:$D$1823,MATCH('Ratios - Total'!$C1733,IF(Data!$A$2:$A$1823='Ratios - Total'!$A1733,Data!$C$2:$C$1823,0),0)),"Missing Data")</f>
        <v>0</v>
      </c>
      <c r="J1733" s="22"/>
      <c r="K1733" s="5">
        <f t="array" ref="K1733">IFERROR(INDEX(Data!$E$2:$E$1823,MATCH('Ratios - Total'!$C1733,IF(Data!$A$2:$A$1823='Ratios - Total'!$A1733,Data!$C$2:$C$1823,0),0))/INDEX(Data!$D$2:$D$1823,MATCH('Ratios - Total'!$C1733,IF(Data!$A$2:$A$1823='Ratios - Total'!$A1733,Data!$C$2:$C$1823,0),0)),"Missing Data")</f>
        <v>0</v>
      </c>
      <c r="L1733" s="5"/>
      <c r="M1733" s="5" t="str">
        <f t="array" ref="M1733">IFERROR(INDEX(Data!$F$2:$F$1823,MATCH('Ratios - Total'!$C1733,IF(Data!$A$2:$A$1823='Ratios - Total'!$A1733,Data!$C$2:$C$1823,0),0))/INDEX(Data!$E$2:$E$1823,MATCH('Ratios - Total'!$C1733,IF(Data!$A$2:$A$1823='Ratios - Total'!$A1733,Data!$C$2:$C$1823,0),0)),"Missing Data")</f>
        <v>Missing Data</v>
      </c>
      <c r="N1733" s="5"/>
      <c r="O1733" s="5" t="str">
        <f t="array" ref="O1733">IFERROR(INDEX(Data!$G$2:$G$1823,MATCH('Ratios - Total'!$C1733,IF(Data!$A$2:$A$1823='Ratios - Total'!$A1733,Data!$C$2:$C$1823,0),0))/INDEX(Data!$F$2:$F$1823,MATCH('Ratios - Total'!$C1733,IF(Data!$A$2:$A$1823='Ratios - Total'!$A1733,Data!$C$2:$C$1823,0),0)),"Missing Data")</f>
        <v>Missing Data</v>
      </c>
      <c r="P1733" s="5" t="str">
        <f t="array" ref="P1733">IFERROR(INDEX(Data!$H$2:$H$1823,MATCH('Ratios - Total'!$C1733,IF(Data!$A$2:$A$1823='Ratios - Total'!$A1733,Data!$C$2:$C$1823,0),0))/INDEX(Data!$G$2:$G$1823,MATCH('Ratios - Total'!$C1733,IF(Data!$A$2:$A$1823='Ratios - Total'!$A1733,Data!$C$2:$C$1823,0),0)),"Missing Data")</f>
        <v>Missing Data</v>
      </c>
      <c r="Q1733" s="5"/>
      <c r="R1733" s="5" t="str">
        <f t="array" ref="R1733">IFERROR(INDEX(Data!$L$2:$L$1823,MATCH('Ratios - Total'!$C1733,IF(Data!$A$2:$A$1823='Ratios - Total'!$A1733,Data!$C$2:$C$1823,0),0))/INDEX(Data!$G$2:$G$1823,MATCH('Ratios - Total'!$C1733,IF(Data!$A$2:$A$1823='Ratios - Total'!$A1733,Data!$C$2:$C$1823,0),0)),"Missing Data")</f>
        <v>Missing Data</v>
      </c>
      <c r="S1733" s="5"/>
      <c r="T1733" s="5">
        <f t="array" ref="T1733">IFERROR(INDEX(Data!$H$2:$H$1823,MATCH('Ratios - Total'!$C1733,IF(Data!$A$2:$A$1823='Ratios - Total'!$A1733,Data!$C$2:$C$1823,0),0))/INDEX(Data!$L$2:$L$1823,MATCH('Ratios - Total'!$C1733,IF(Data!$A$2:$A$1823='Ratios - Total'!$A1733,Data!$C$2:$C$1823,0),0)),"Missing Data")</f>
        <v>59017.533354056577</v>
      </c>
      <c r="U1733" s="5">
        <f t="array" ref="U1733">IFERROR(INDEX(Data!$K$2:$K$1823,MATCH('Ratios - Total'!$C1733,IF(Data!$A$2:$A$1823='Ratios - Total'!$A1733,Data!$C$2:$C$1823,0),0))/INDEX(Data!$H$2:$H$1823,MATCH('Ratios - Total'!$C1733,IF(Data!$A$2:$A$1823='Ratios - Total'!$A1733,Data!$C$2:$C$1823,0),0)),"Missing Data")</f>
        <v>0.48454224902320986</v>
      </c>
      <c r="V1733" s="5">
        <f t="array" ref="V1733">IFERROR(INDEX(Data!$K$2:$K$1823,MATCH('Ratios - Total'!$C1733,IF(Data!$A$2:$A$1823='Ratios - Total'!$A1733,Data!$C$2:$C$1823,0),0))/INDEX(Data!$L$2:$L$1823,MATCH('Ratios - Total'!$C1733,IF(Data!$A$2:$A$1823='Ratios - Total'!$A1733,Data!$C$2:$C$1823,0),0)),"Missing Data")</f>
        <v>28596.488343176872</v>
      </c>
      <c r="W1733" s="5">
        <f t="shared" si="27"/>
        <v>30421.045010879705</v>
      </c>
      <c r="X1733" s="5" t="str">
        <f t="array" ref="X1733">IFERROR(INDEX(Data!$K$2:$K$1823,MATCH('Ratios - Total'!$C1733,IF(Data!$A$2:$A$1823='Ratios - Total'!$A1733,Data!$C$2:$C$1823,0),0))/INDEX(Data!$G$2:$G$1823,MATCH('Ratios - Total'!$C1733,IF(Data!$A$2:$A$1823='Ratios - Total'!$A1733,Data!$C$2:$C$1823,0),0)),"Missing Data")</f>
        <v>Missing Data</v>
      </c>
    </row>
    <row r="1734" spans="1:24" x14ac:dyDescent="0.25">
      <c r="A1734" s="22" t="s">
        <v>30</v>
      </c>
      <c r="B1734" s="22" t="s">
        <v>31</v>
      </c>
      <c r="C1734" s="22">
        <v>2011</v>
      </c>
      <c r="D1734" s="5">
        <f t="array" ref="D1734">IFERROR(INDEX(Data!$H$2:$H$1823,MATCH('Ratios - Total'!$C1734,IF(Data!$A$2:$A$1823='Ratios - Total'!$A1734,Data!$C$2:$C$1823,0),0))/INDEX(Data!$D$2:$D$1823,MATCH('Ratios - Total'!$C1734,IF(Data!$A$2:$A$1823='Ratios - Total'!$A1734,Data!$C$2:$C$1823,0),0)),"Missing Data")</f>
        <v>1907.8118744832168</v>
      </c>
      <c r="E1734" s="22"/>
      <c r="F1734" s="5">
        <f t="array" ref="F1734">IFERROR(INDEX(Data!$G$2:$G$1823,MATCH('Ratios - Total'!$C1734,IF(Data!$A$2:$A$1823='Ratios - Total'!$A1734,Data!$C$2:$C$1823,0),0))/INDEX(Data!$D$2:$D$1823,MATCH('Ratios - Total'!$C1734,IF(Data!$A$2:$A$1823='Ratios - Total'!$A1734,Data!$C$2:$C$1823,0),0)),"Missing Data")</f>
        <v>0</v>
      </c>
      <c r="G1734" s="5"/>
      <c r="H1734" s="5" t="str">
        <f t="array" ref="H1734">IFERROR(INDEX(Data!$H$2:$H$1823,MATCH('Ratios - Total'!$C1734,IF(Data!$A$2:$A$1823='Ratios - Total'!$A1734,Data!$C$2:$C$1823,0),0))/INDEX(Data!$G$2:$G$1823,MATCH('Ratios - Total'!$C1734,IF(Data!$A$2:$A$1823='Ratios - Total'!$A1734,Data!$C$2:$C$1823,0),0)),"Missing Data")</f>
        <v>Missing Data</v>
      </c>
      <c r="I1734" s="5">
        <f t="array" ref="I1734">IFERROR(INDEX(Data!$G$2:$G$1823,MATCH('Ratios - Total'!$C1734,IF(Data!$A$2:$A$1823='Ratios - Total'!$A1734,Data!$C$2:$C$1823,0),0))/INDEX(Data!$D$2:$D$1823,MATCH('Ratios - Total'!$C1734,IF(Data!$A$2:$A$1823='Ratios - Total'!$A1734,Data!$C$2:$C$1823,0),0)),"Missing Data")</f>
        <v>0</v>
      </c>
      <c r="J1734" s="22"/>
      <c r="K1734" s="5">
        <f t="array" ref="K1734">IFERROR(INDEX(Data!$E$2:$E$1823,MATCH('Ratios - Total'!$C1734,IF(Data!$A$2:$A$1823='Ratios - Total'!$A1734,Data!$C$2:$C$1823,0),0))/INDEX(Data!$D$2:$D$1823,MATCH('Ratios - Total'!$C1734,IF(Data!$A$2:$A$1823='Ratios - Total'!$A1734,Data!$C$2:$C$1823,0),0)),"Missing Data")</f>
        <v>0</v>
      </c>
      <c r="L1734" s="5"/>
      <c r="M1734" s="5" t="str">
        <f t="array" ref="M1734">IFERROR(INDEX(Data!$F$2:$F$1823,MATCH('Ratios - Total'!$C1734,IF(Data!$A$2:$A$1823='Ratios - Total'!$A1734,Data!$C$2:$C$1823,0),0))/INDEX(Data!$E$2:$E$1823,MATCH('Ratios - Total'!$C1734,IF(Data!$A$2:$A$1823='Ratios - Total'!$A1734,Data!$C$2:$C$1823,0),0)),"Missing Data")</f>
        <v>Missing Data</v>
      </c>
      <c r="N1734" s="5"/>
      <c r="O1734" s="5" t="str">
        <f t="array" ref="O1734">IFERROR(INDEX(Data!$G$2:$G$1823,MATCH('Ratios - Total'!$C1734,IF(Data!$A$2:$A$1823='Ratios - Total'!$A1734,Data!$C$2:$C$1823,0),0))/INDEX(Data!$F$2:$F$1823,MATCH('Ratios - Total'!$C1734,IF(Data!$A$2:$A$1823='Ratios - Total'!$A1734,Data!$C$2:$C$1823,0),0)),"Missing Data")</f>
        <v>Missing Data</v>
      </c>
      <c r="P1734" s="5" t="str">
        <f t="array" ref="P1734">IFERROR(INDEX(Data!$H$2:$H$1823,MATCH('Ratios - Total'!$C1734,IF(Data!$A$2:$A$1823='Ratios - Total'!$A1734,Data!$C$2:$C$1823,0),0))/INDEX(Data!$G$2:$G$1823,MATCH('Ratios - Total'!$C1734,IF(Data!$A$2:$A$1823='Ratios - Total'!$A1734,Data!$C$2:$C$1823,0),0)),"Missing Data")</f>
        <v>Missing Data</v>
      </c>
      <c r="Q1734" s="5"/>
      <c r="R1734" s="5" t="str">
        <f t="array" ref="R1734">IFERROR(INDEX(Data!$L$2:$L$1823,MATCH('Ratios - Total'!$C1734,IF(Data!$A$2:$A$1823='Ratios - Total'!$A1734,Data!$C$2:$C$1823,0),0))/INDEX(Data!$G$2:$G$1823,MATCH('Ratios - Total'!$C1734,IF(Data!$A$2:$A$1823='Ratios - Total'!$A1734,Data!$C$2:$C$1823,0),0)),"Missing Data")</f>
        <v>Missing Data</v>
      </c>
      <c r="S1734" s="5"/>
      <c r="T1734" s="5">
        <f t="array" ref="T1734">IFERROR(INDEX(Data!$H$2:$H$1823,MATCH('Ratios - Total'!$C1734,IF(Data!$A$2:$A$1823='Ratios - Total'!$A1734,Data!$C$2:$C$1823,0),0))/INDEX(Data!$L$2:$L$1823,MATCH('Ratios - Total'!$C1734,IF(Data!$A$2:$A$1823='Ratios - Total'!$A1734,Data!$C$2:$C$1823,0),0)),"Missing Data")</f>
        <v>92080.252227223755</v>
      </c>
      <c r="U1734" s="5">
        <f t="array" ref="U1734">IFERROR(INDEX(Data!$K$2:$K$1823,MATCH('Ratios - Total'!$C1734,IF(Data!$A$2:$A$1823='Ratios - Total'!$A1734,Data!$C$2:$C$1823,0),0))/INDEX(Data!$H$2:$H$1823,MATCH('Ratios - Total'!$C1734,IF(Data!$A$2:$A$1823='Ratios - Total'!$A1734,Data!$C$2:$C$1823,0),0)),"Missing Data")</f>
        <v>0.49012588489882819</v>
      </c>
      <c r="V1734" s="5">
        <f t="array" ref="V1734">IFERROR(INDEX(Data!$K$2:$K$1823,MATCH('Ratios - Total'!$C1734,IF(Data!$A$2:$A$1823='Ratios - Total'!$A1734,Data!$C$2:$C$1823,0),0))/INDEX(Data!$L$2:$L$1823,MATCH('Ratios - Total'!$C1734,IF(Data!$A$2:$A$1823='Ratios - Total'!$A1734,Data!$C$2:$C$1823,0),0)),"Missing Data")</f>
        <v>45130.915104575339</v>
      </c>
      <c r="W1734" s="5">
        <f t="shared" si="27"/>
        <v>46949.337122648416</v>
      </c>
      <c r="X1734" s="5" t="str">
        <f t="array" ref="X1734">IFERROR(INDEX(Data!$K$2:$K$1823,MATCH('Ratios - Total'!$C1734,IF(Data!$A$2:$A$1823='Ratios - Total'!$A1734,Data!$C$2:$C$1823,0),0))/INDEX(Data!$G$2:$G$1823,MATCH('Ratios - Total'!$C1734,IF(Data!$A$2:$A$1823='Ratios - Total'!$A1734,Data!$C$2:$C$1823,0),0)),"Missing Data")</f>
        <v>Missing Data</v>
      </c>
    </row>
    <row r="1735" spans="1:24" x14ac:dyDescent="0.25">
      <c r="A1735" s="22" t="s">
        <v>32</v>
      </c>
      <c r="B1735" s="22" t="s">
        <v>33</v>
      </c>
      <c r="C1735" s="22">
        <v>2011</v>
      </c>
      <c r="D1735" s="5">
        <f t="array" ref="D1735">IFERROR(INDEX(Data!$H$2:$H$1823,MATCH('Ratios - Total'!$C1735,IF(Data!$A$2:$A$1823='Ratios - Total'!$A1735,Data!$C$2:$C$1823,0),0))/INDEX(Data!$D$2:$D$1823,MATCH('Ratios - Total'!$C1735,IF(Data!$A$2:$A$1823='Ratios - Total'!$A1735,Data!$C$2:$C$1823,0),0)),"Missing Data")</f>
        <v>1494.3931092564901</v>
      </c>
      <c r="E1735" s="22"/>
      <c r="F1735" s="5">
        <f t="array" ref="F1735">IFERROR(INDEX(Data!$G$2:$G$1823,MATCH('Ratios - Total'!$C1735,IF(Data!$A$2:$A$1823='Ratios - Total'!$A1735,Data!$C$2:$C$1823,0),0))/INDEX(Data!$D$2:$D$1823,MATCH('Ratios - Total'!$C1735,IF(Data!$A$2:$A$1823='Ratios - Total'!$A1735,Data!$C$2:$C$1823,0),0)),"Missing Data")</f>
        <v>0</v>
      </c>
      <c r="G1735" s="5"/>
      <c r="H1735" s="5" t="str">
        <f t="array" ref="H1735">IFERROR(INDEX(Data!$H$2:$H$1823,MATCH('Ratios - Total'!$C1735,IF(Data!$A$2:$A$1823='Ratios - Total'!$A1735,Data!$C$2:$C$1823,0),0))/INDEX(Data!$G$2:$G$1823,MATCH('Ratios - Total'!$C1735,IF(Data!$A$2:$A$1823='Ratios - Total'!$A1735,Data!$C$2:$C$1823,0),0)),"Missing Data")</f>
        <v>Missing Data</v>
      </c>
      <c r="I1735" s="5">
        <f t="array" ref="I1735">IFERROR(INDEX(Data!$G$2:$G$1823,MATCH('Ratios - Total'!$C1735,IF(Data!$A$2:$A$1823='Ratios - Total'!$A1735,Data!$C$2:$C$1823,0),0))/INDEX(Data!$D$2:$D$1823,MATCH('Ratios - Total'!$C1735,IF(Data!$A$2:$A$1823='Ratios - Total'!$A1735,Data!$C$2:$C$1823,0),0)),"Missing Data")</f>
        <v>0</v>
      </c>
      <c r="J1735" s="22"/>
      <c r="K1735" s="5">
        <f t="array" ref="K1735">IFERROR(INDEX(Data!$E$2:$E$1823,MATCH('Ratios - Total'!$C1735,IF(Data!$A$2:$A$1823='Ratios - Total'!$A1735,Data!$C$2:$C$1823,0),0))/INDEX(Data!$D$2:$D$1823,MATCH('Ratios - Total'!$C1735,IF(Data!$A$2:$A$1823='Ratios - Total'!$A1735,Data!$C$2:$C$1823,0),0)),"Missing Data")</f>
        <v>0</v>
      </c>
      <c r="L1735" s="5"/>
      <c r="M1735" s="5" t="str">
        <f t="array" ref="M1735">IFERROR(INDEX(Data!$F$2:$F$1823,MATCH('Ratios - Total'!$C1735,IF(Data!$A$2:$A$1823='Ratios - Total'!$A1735,Data!$C$2:$C$1823,0),0))/INDEX(Data!$E$2:$E$1823,MATCH('Ratios - Total'!$C1735,IF(Data!$A$2:$A$1823='Ratios - Total'!$A1735,Data!$C$2:$C$1823,0),0)),"Missing Data")</f>
        <v>Missing Data</v>
      </c>
      <c r="N1735" s="5"/>
      <c r="O1735" s="5" t="str">
        <f t="array" ref="O1735">IFERROR(INDEX(Data!$G$2:$G$1823,MATCH('Ratios - Total'!$C1735,IF(Data!$A$2:$A$1823='Ratios - Total'!$A1735,Data!$C$2:$C$1823,0),0))/INDEX(Data!$F$2:$F$1823,MATCH('Ratios - Total'!$C1735,IF(Data!$A$2:$A$1823='Ratios - Total'!$A1735,Data!$C$2:$C$1823,0),0)),"Missing Data")</f>
        <v>Missing Data</v>
      </c>
      <c r="P1735" s="5" t="str">
        <f t="array" ref="P1735">IFERROR(INDEX(Data!$H$2:$H$1823,MATCH('Ratios - Total'!$C1735,IF(Data!$A$2:$A$1823='Ratios - Total'!$A1735,Data!$C$2:$C$1823,0),0))/INDEX(Data!$G$2:$G$1823,MATCH('Ratios - Total'!$C1735,IF(Data!$A$2:$A$1823='Ratios - Total'!$A1735,Data!$C$2:$C$1823,0),0)),"Missing Data")</f>
        <v>Missing Data</v>
      </c>
      <c r="Q1735" s="5"/>
      <c r="R1735" s="5" t="str">
        <f t="array" ref="R1735">IFERROR(INDEX(Data!$L$2:$L$1823,MATCH('Ratios - Total'!$C1735,IF(Data!$A$2:$A$1823='Ratios - Total'!$A1735,Data!$C$2:$C$1823,0),0))/INDEX(Data!$G$2:$G$1823,MATCH('Ratios - Total'!$C1735,IF(Data!$A$2:$A$1823='Ratios - Total'!$A1735,Data!$C$2:$C$1823,0),0)),"Missing Data")</f>
        <v>Missing Data</v>
      </c>
      <c r="S1735" s="5"/>
      <c r="T1735" s="5">
        <f t="array" ref="T1735">IFERROR(INDEX(Data!$H$2:$H$1823,MATCH('Ratios - Total'!$C1735,IF(Data!$A$2:$A$1823='Ratios - Total'!$A1735,Data!$C$2:$C$1823,0),0))/INDEX(Data!$L$2:$L$1823,MATCH('Ratios - Total'!$C1735,IF(Data!$A$2:$A$1823='Ratios - Total'!$A1735,Data!$C$2:$C$1823,0),0)),"Missing Data")</f>
        <v>70652.01781905246</v>
      </c>
      <c r="U1735" s="5">
        <f t="array" ref="U1735">IFERROR(INDEX(Data!$K$2:$K$1823,MATCH('Ratios - Total'!$C1735,IF(Data!$A$2:$A$1823='Ratios - Total'!$A1735,Data!$C$2:$C$1823,0),0))/INDEX(Data!$H$2:$H$1823,MATCH('Ratios - Total'!$C1735,IF(Data!$A$2:$A$1823='Ratios - Total'!$A1735,Data!$C$2:$C$1823,0),0)),"Missing Data")</f>
        <v>0.48648049026331863</v>
      </c>
      <c r="V1735" s="5">
        <f t="array" ref="V1735">IFERROR(INDEX(Data!$K$2:$K$1823,MATCH('Ratios - Total'!$C1735,IF(Data!$A$2:$A$1823='Ratios - Total'!$A1735,Data!$C$2:$C$1823,0),0))/INDEX(Data!$L$2:$L$1823,MATCH('Ratios - Total'!$C1735,IF(Data!$A$2:$A$1823='Ratios - Total'!$A1735,Data!$C$2:$C$1823,0),0)),"Missing Data")</f>
        <v>34370.828266705365</v>
      </c>
      <c r="W1735" s="5">
        <f t="shared" si="27"/>
        <v>36281.189552347096</v>
      </c>
      <c r="X1735" s="5" t="str">
        <f t="array" ref="X1735">IFERROR(INDEX(Data!$K$2:$K$1823,MATCH('Ratios - Total'!$C1735,IF(Data!$A$2:$A$1823='Ratios - Total'!$A1735,Data!$C$2:$C$1823,0),0))/INDEX(Data!$G$2:$G$1823,MATCH('Ratios - Total'!$C1735,IF(Data!$A$2:$A$1823='Ratios - Total'!$A1735,Data!$C$2:$C$1823,0),0)),"Missing Data")</f>
        <v>Missing Data</v>
      </c>
    </row>
    <row r="1736" spans="1:24" x14ac:dyDescent="0.25">
      <c r="A1736" s="22" t="s">
        <v>34</v>
      </c>
      <c r="B1736" s="22" t="s">
        <v>35</v>
      </c>
      <c r="C1736" s="22">
        <v>2011</v>
      </c>
      <c r="D1736" s="5">
        <f t="array" ref="D1736">IFERROR(INDEX(Data!$H$2:$H$1823,MATCH('Ratios - Total'!$C1736,IF(Data!$A$2:$A$1823='Ratios - Total'!$A1736,Data!$C$2:$C$1823,0),0))/INDEX(Data!$D$2:$D$1823,MATCH('Ratios - Total'!$C1736,IF(Data!$A$2:$A$1823='Ratios - Total'!$A1736,Data!$C$2:$C$1823,0),0)),"Missing Data")</f>
        <v>1876.540015965526</v>
      </c>
      <c r="E1736" s="22"/>
      <c r="F1736" s="5">
        <f t="array" ref="F1736">IFERROR(INDEX(Data!$G$2:$G$1823,MATCH('Ratios - Total'!$C1736,IF(Data!$A$2:$A$1823='Ratios - Total'!$A1736,Data!$C$2:$C$1823,0),0))/INDEX(Data!$D$2:$D$1823,MATCH('Ratios - Total'!$C1736,IF(Data!$A$2:$A$1823='Ratios - Total'!$A1736,Data!$C$2:$C$1823,0),0)),"Missing Data")</f>
        <v>0</v>
      </c>
      <c r="G1736" s="5"/>
      <c r="H1736" s="5" t="str">
        <f t="array" ref="H1736">IFERROR(INDEX(Data!$H$2:$H$1823,MATCH('Ratios - Total'!$C1736,IF(Data!$A$2:$A$1823='Ratios - Total'!$A1736,Data!$C$2:$C$1823,0),0))/INDEX(Data!$G$2:$G$1823,MATCH('Ratios - Total'!$C1736,IF(Data!$A$2:$A$1823='Ratios - Total'!$A1736,Data!$C$2:$C$1823,0),0)),"Missing Data")</f>
        <v>Missing Data</v>
      </c>
      <c r="I1736" s="5">
        <f t="array" ref="I1736">IFERROR(INDEX(Data!$G$2:$G$1823,MATCH('Ratios - Total'!$C1736,IF(Data!$A$2:$A$1823='Ratios - Total'!$A1736,Data!$C$2:$C$1823,0),0))/INDEX(Data!$D$2:$D$1823,MATCH('Ratios - Total'!$C1736,IF(Data!$A$2:$A$1823='Ratios - Total'!$A1736,Data!$C$2:$C$1823,0),0)),"Missing Data")</f>
        <v>0</v>
      </c>
      <c r="J1736" s="22"/>
      <c r="K1736" s="5">
        <f t="array" ref="K1736">IFERROR(INDEX(Data!$E$2:$E$1823,MATCH('Ratios - Total'!$C1736,IF(Data!$A$2:$A$1823='Ratios - Total'!$A1736,Data!$C$2:$C$1823,0),0))/INDEX(Data!$D$2:$D$1823,MATCH('Ratios - Total'!$C1736,IF(Data!$A$2:$A$1823='Ratios - Total'!$A1736,Data!$C$2:$C$1823,0),0)),"Missing Data")</f>
        <v>0</v>
      </c>
      <c r="L1736" s="5"/>
      <c r="M1736" s="5" t="str">
        <f t="array" ref="M1736">IFERROR(INDEX(Data!$F$2:$F$1823,MATCH('Ratios - Total'!$C1736,IF(Data!$A$2:$A$1823='Ratios - Total'!$A1736,Data!$C$2:$C$1823,0),0))/INDEX(Data!$E$2:$E$1823,MATCH('Ratios - Total'!$C1736,IF(Data!$A$2:$A$1823='Ratios - Total'!$A1736,Data!$C$2:$C$1823,0),0)),"Missing Data")</f>
        <v>Missing Data</v>
      </c>
      <c r="N1736" s="5"/>
      <c r="O1736" s="5" t="str">
        <f t="array" ref="O1736">IFERROR(INDEX(Data!$G$2:$G$1823,MATCH('Ratios - Total'!$C1736,IF(Data!$A$2:$A$1823='Ratios - Total'!$A1736,Data!$C$2:$C$1823,0),0))/INDEX(Data!$F$2:$F$1823,MATCH('Ratios - Total'!$C1736,IF(Data!$A$2:$A$1823='Ratios - Total'!$A1736,Data!$C$2:$C$1823,0),0)),"Missing Data")</f>
        <v>Missing Data</v>
      </c>
      <c r="P1736" s="5" t="str">
        <f t="array" ref="P1736">IFERROR(INDEX(Data!$H$2:$H$1823,MATCH('Ratios - Total'!$C1736,IF(Data!$A$2:$A$1823='Ratios - Total'!$A1736,Data!$C$2:$C$1823,0),0))/INDEX(Data!$G$2:$G$1823,MATCH('Ratios - Total'!$C1736,IF(Data!$A$2:$A$1823='Ratios - Total'!$A1736,Data!$C$2:$C$1823,0),0)),"Missing Data")</f>
        <v>Missing Data</v>
      </c>
      <c r="Q1736" s="5"/>
      <c r="R1736" s="5" t="str">
        <f t="array" ref="R1736">IFERROR(INDEX(Data!$L$2:$L$1823,MATCH('Ratios - Total'!$C1736,IF(Data!$A$2:$A$1823='Ratios - Total'!$A1736,Data!$C$2:$C$1823,0),0))/INDEX(Data!$G$2:$G$1823,MATCH('Ratios - Total'!$C1736,IF(Data!$A$2:$A$1823='Ratios - Total'!$A1736,Data!$C$2:$C$1823,0),0)),"Missing Data")</f>
        <v>Missing Data</v>
      </c>
      <c r="S1736" s="5"/>
      <c r="T1736" s="5">
        <f t="array" ref="T1736">IFERROR(INDEX(Data!$H$2:$H$1823,MATCH('Ratios - Total'!$C1736,IF(Data!$A$2:$A$1823='Ratios - Total'!$A1736,Data!$C$2:$C$1823,0),0))/INDEX(Data!$L$2:$L$1823,MATCH('Ratios - Total'!$C1736,IF(Data!$A$2:$A$1823='Ratios - Total'!$A1736,Data!$C$2:$C$1823,0),0)),"Missing Data")</f>
        <v>84251.46916347972</v>
      </c>
      <c r="U1736" s="5">
        <f t="array" ref="U1736">IFERROR(INDEX(Data!$K$2:$K$1823,MATCH('Ratios - Total'!$C1736,IF(Data!$A$2:$A$1823='Ratios - Total'!$A1736,Data!$C$2:$C$1823,0),0))/INDEX(Data!$H$2:$H$1823,MATCH('Ratios - Total'!$C1736,IF(Data!$A$2:$A$1823='Ratios - Total'!$A1736,Data!$C$2:$C$1823,0),0)),"Missing Data")</f>
        <v>0.41933342492154924</v>
      </c>
      <c r="V1736" s="5">
        <f t="array" ref="V1736">IFERROR(INDEX(Data!$K$2:$K$1823,MATCH('Ratios - Total'!$C1736,IF(Data!$A$2:$A$1823='Ratios - Total'!$A1736,Data!$C$2:$C$1823,0),0))/INDEX(Data!$L$2:$L$1823,MATCH('Ratios - Total'!$C1736,IF(Data!$A$2:$A$1823='Ratios - Total'!$A1736,Data!$C$2:$C$1823,0),0)),"Missing Data")</f>
        <v>35329.457118994244</v>
      </c>
      <c r="W1736" s="5">
        <f t="shared" si="27"/>
        <v>48922.012044485477</v>
      </c>
      <c r="X1736" s="5" t="str">
        <f t="array" ref="X1736">IFERROR(INDEX(Data!$K$2:$K$1823,MATCH('Ratios - Total'!$C1736,IF(Data!$A$2:$A$1823='Ratios - Total'!$A1736,Data!$C$2:$C$1823,0),0))/INDEX(Data!$G$2:$G$1823,MATCH('Ratios - Total'!$C1736,IF(Data!$A$2:$A$1823='Ratios - Total'!$A1736,Data!$C$2:$C$1823,0),0)),"Missing Data")</f>
        <v>Missing Data</v>
      </c>
    </row>
    <row r="1737" spans="1:24" x14ac:dyDescent="0.25">
      <c r="A1737" s="22" t="s">
        <v>36</v>
      </c>
      <c r="B1737" s="22" t="s">
        <v>37</v>
      </c>
      <c r="C1737" s="22">
        <v>2011</v>
      </c>
      <c r="D1737" s="5">
        <f t="array" ref="D1737">IFERROR(INDEX(Data!$H$2:$H$1823,MATCH('Ratios - Total'!$C1737,IF(Data!$A$2:$A$1823='Ratios - Total'!$A1737,Data!$C$2:$C$1823,0),0))/INDEX(Data!$D$2:$D$1823,MATCH('Ratios - Total'!$C1737,IF(Data!$A$2:$A$1823='Ratios - Total'!$A1737,Data!$C$2:$C$1823,0),0)),"Missing Data")</f>
        <v>1832.4320680469536</v>
      </c>
      <c r="E1737" s="22"/>
      <c r="F1737" s="5">
        <f t="array" ref="F1737">IFERROR(INDEX(Data!$G$2:$G$1823,MATCH('Ratios - Total'!$C1737,IF(Data!$A$2:$A$1823='Ratios - Total'!$A1737,Data!$C$2:$C$1823,0),0))/INDEX(Data!$D$2:$D$1823,MATCH('Ratios - Total'!$C1737,IF(Data!$A$2:$A$1823='Ratios - Total'!$A1737,Data!$C$2:$C$1823,0),0)),"Missing Data")</f>
        <v>0</v>
      </c>
      <c r="G1737" s="5"/>
      <c r="H1737" s="5" t="str">
        <f t="array" ref="H1737">IFERROR(INDEX(Data!$H$2:$H$1823,MATCH('Ratios - Total'!$C1737,IF(Data!$A$2:$A$1823='Ratios - Total'!$A1737,Data!$C$2:$C$1823,0),0))/INDEX(Data!$G$2:$G$1823,MATCH('Ratios - Total'!$C1737,IF(Data!$A$2:$A$1823='Ratios - Total'!$A1737,Data!$C$2:$C$1823,0),0)),"Missing Data")</f>
        <v>Missing Data</v>
      </c>
      <c r="I1737" s="5">
        <f t="array" ref="I1737">IFERROR(INDEX(Data!$G$2:$G$1823,MATCH('Ratios - Total'!$C1737,IF(Data!$A$2:$A$1823='Ratios - Total'!$A1737,Data!$C$2:$C$1823,0),0))/INDEX(Data!$D$2:$D$1823,MATCH('Ratios - Total'!$C1737,IF(Data!$A$2:$A$1823='Ratios - Total'!$A1737,Data!$C$2:$C$1823,0),0)),"Missing Data")</f>
        <v>0</v>
      </c>
      <c r="J1737" s="22"/>
      <c r="K1737" s="5">
        <f t="array" ref="K1737">IFERROR(INDEX(Data!$E$2:$E$1823,MATCH('Ratios - Total'!$C1737,IF(Data!$A$2:$A$1823='Ratios - Total'!$A1737,Data!$C$2:$C$1823,0),0))/INDEX(Data!$D$2:$D$1823,MATCH('Ratios - Total'!$C1737,IF(Data!$A$2:$A$1823='Ratios - Total'!$A1737,Data!$C$2:$C$1823,0),0)),"Missing Data")</f>
        <v>0</v>
      </c>
      <c r="L1737" s="5"/>
      <c r="M1737" s="5" t="str">
        <f t="array" ref="M1737">IFERROR(INDEX(Data!$F$2:$F$1823,MATCH('Ratios - Total'!$C1737,IF(Data!$A$2:$A$1823='Ratios - Total'!$A1737,Data!$C$2:$C$1823,0),0))/INDEX(Data!$E$2:$E$1823,MATCH('Ratios - Total'!$C1737,IF(Data!$A$2:$A$1823='Ratios - Total'!$A1737,Data!$C$2:$C$1823,0),0)),"Missing Data")</f>
        <v>Missing Data</v>
      </c>
      <c r="N1737" s="5"/>
      <c r="O1737" s="5" t="str">
        <f t="array" ref="O1737">IFERROR(INDEX(Data!$G$2:$G$1823,MATCH('Ratios - Total'!$C1737,IF(Data!$A$2:$A$1823='Ratios - Total'!$A1737,Data!$C$2:$C$1823,0),0))/INDEX(Data!$F$2:$F$1823,MATCH('Ratios - Total'!$C1737,IF(Data!$A$2:$A$1823='Ratios - Total'!$A1737,Data!$C$2:$C$1823,0),0)),"Missing Data")</f>
        <v>Missing Data</v>
      </c>
      <c r="P1737" s="5" t="str">
        <f t="array" ref="P1737">IFERROR(INDEX(Data!$H$2:$H$1823,MATCH('Ratios - Total'!$C1737,IF(Data!$A$2:$A$1823='Ratios - Total'!$A1737,Data!$C$2:$C$1823,0),0))/INDEX(Data!$G$2:$G$1823,MATCH('Ratios - Total'!$C1737,IF(Data!$A$2:$A$1823='Ratios - Total'!$A1737,Data!$C$2:$C$1823,0),0)),"Missing Data")</f>
        <v>Missing Data</v>
      </c>
      <c r="Q1737" s="5"/>
      <c r="R1737" s="5" t="str">
        <f t="array" ref="R1737">IFERROR(INDEX(Data!$L$2:$L$1823,MATCH('Ratios - Total'!$C1737,IF(Data!$A$2:$A$1823='Ratios - Total'!$A1737,Data!$C$2:$C$1823,0),0))/INDEX(Data!$G$2:$G$1823,MATCH('Ratios - Total'!$C1737,IF(Data!$A$2:$A$1823='Ratios - Total'!$A1737,Data!$C$2:$C$1823,0),0)),"Missing Data")</f>
        <v>Missing Data</v>
      </c>
      <c r="S1737" s="5"/>
      <c r="T1737" s="5">
        <f t="array" ref="T1737">IFERROR(INDEX(Data!$H$2:$H$1823,MATCH('Ratios - Total'!$C1737,IF(Data!$A$2:$A$1823='Ratios - Total'!$A1737,Data!$C$2:$C$1823,0),0))/INDEX(Data!$L$2:$L$1823,MATCH('Ratios - Total'!$C1737,IF(Data!$A$2:$A$1823='Ratios - Total'!$A1737,Data!$C$2:$C$1823,0),0)),"Missing Data")</f>
        <v>57836.373971578163</v>
      </c>
      <c r="U1737" s="5">
        <f t="array" ref="U1737">IFERROR(INDEX(Data!$K$2:$K$1823,MATCH('Ratios - Total'!$C1737,IF(Data!$A$2:$A$1823='Ratios - Total'!$A1737,Data!$C$2:$C$1823,0),0))/INDEX(Data!$H$2:$H$1823,MATCH('Ratios - Total'!$C1737,IF(Data!$A$2:$A$1823='Ratios - Total'!$A1737,Data!$C$2:$C$1823,0),0)),"Missing Data")</f>
        <v>0.52734768096429774</v>
      </c>
      <c r="V1737" s="5">
        <f t="array" ref="V1737">IFERROR(INDEX(Data!$K$2:$K$1823,MATCH('Ratios - Total'!$C1737,IF(Data!$A$2:$A$1823='Ratios - Total'!$A1737,Data!$C$2:$C$1823,0),0))/INDEX(Data!$L$2:$L$1823,MATCH('Ratios - Total'!$C1737,IF(Data!$A$2:$A$1823='Ratios - Total'!$A1737,Data!$C$2:$C$1823,0),0)),"Missing Data")</f>
        <v>30499.877689295612</v>
      </c>
      <c r="W1737" s="5">
        <f t="shared" si="27"/>
        <v>27336.496282282551</v>
      </c>
      <c r="X1737" s="5" t="str">
        <f t="array" ref="X1737">IFERROR(INDEX(Data!$K$2:$K$1823,MATCH('Ratios - Total'!$C1737,IF(Data!$A$2:$A$1823='Ratios - Total'!$A1737,Data!$C$2:$C$1823,0),0))/INDEX(Data!$G$2:$G$1823,MATCH('Ratios - Total'!$C1737,IF(Data!$A$2:$A$1823='Ratios - Total'!$A1737,Data!$C$2:$C$1823,0),0)),"Missing Data")</f>
        <v>Missing Data</v>
      </c>
    </row>
    <row r="1738" spans="1:24" x14ac:dyDescent="0.25">
      <c r="A1738" s="22" t="s">
        <v>38</v>
      </c>
      <c r="B1738" s="22" t="s">
        <v>39</v>
      </c>
      <c r="C1738" s="22">
        <v>2011</v>
      </c>
      <c r="D1738" s="5">
        <f t="array" ref="D1738">IFERROR(INDEX(Data!$H$2:$H$1823,MATCH('Ratios - Total'!$C1738,IF(Data!$A$2:$A$1823='Ratios - Total'!$A1738,Data!$C$2:$C$1823,0),0))/INDEX(Data!$D$2:$D$1823,MATCH('Ratios - Total'!$C1738,IF(Data!$A$2:$A$1823='Ratios - Total'!$A1738,Data!$C$2:$C$1823,0),0)),"Missing Data")</f>
        <v>1546.8063731703423</v>
      </c>
      <c r="E1738" s="22"/>
      <c r="F1738" s="5">
        <f t="array" ref="F1738">IFERROR(INDEX(Data!$G$2:$G$1823,MATCH('Ratios - Total'!$C1738,IF(Data!$A$2:$A$1823='Ratios - Total'!$A1738,Data!$C$2:$C$1823,0),0))/INDEX(Data!$D$2:$D$1823,MATCH('Ratios - Total'!$C1738,IF(Data!$A$2:$A$1823='Ratios - Total'!$A1738,Data!$C$2:$C$1823,0),0)),"Missing Data")</f>
        <v>0</v>
      </c>
      <c r="G1738" s="5"/>
      <c r="H1738" s="5" t="str">
        <f t="array" ref="H1738">IFERROR(INDEX(Data!$H$2:$H$1823,MATCH('Ratios - Total'!$C1738,IF(Data!$A$2:$A$1823='Ratios - Total'!$A1738,Data!$C$2:$C$1823,0),0))/INDEX(Data!$G$2:$G$1823,MATCH('Ratios - Total'!$C1738,IF(Data!$A$2:$A$1823='Ratios - Total'!$A1738,Data!$C$2:$C$1823,0),0)),"Missing Data")</f>
        <v>Missing Data</v>
      </c>
      <c r="I1738" s="5">
        <f t="array" ref="I1738">IFERROR(INDEX(Data!$G$2:$G$1823,MATCH('Ratios - Total'!$C1738,IF(Data!$A$2:$A$1823='Ratios - Total'!$A1738,Data!$C$2:$C$1823,0),0))/INDEX(Data!$D$2:$D$1823,MATCH('Ratios - Total'!$C1738,IF(Data!$A$2:$A$1823='Ratios - Total'!$A1738,Data!$C$2:$C$1823,0),0)),"Missing Data")</f>
        <v>0</v>
      </c>
      <c r="J1738" s="22"/>
      <c r="K1738" s="5">
        <f t="array" ref="K1738">IFERROR(INDEX(Data!$E$2:$E$1823,MATCH('Ratios - Total'!$C1738,IF(Data!$A$2:$A$1823='Ratios - Total'!$A1738,Data!$C$2:$C$1823,0),0))/INDEX(Data!$D$2:$D$1823,MATCH('Ratios - Total'!$C1738,IF(Data!$A$2:$A$1823='Ratios - Total'!$A1738,Data!$C$2:$C$1823,0),0)),"Missing Data")</f>
        <v>0</v>
      </c>
      <c r="L1738" s="5"/>
      <c r="M1738" s="5" t="str">
        <f t="array" ref="M1738">IFERROR(INDEX(Data!$F$2:$F$1823,MATCH('Ratios - Total'!$C1738,IF(Data!$A$2:$A$1823='Ratios - Total'!$A1738,Data!$C$2:$C$1823,0),0))/INDEX(Data!$E$2:$E$1823,MATCH('Ratios - Total'!$C1738,IF(Data!$A$2:$A$1823='Ratios - Total'!$A1738,Data!$C$2:$C$1823,0),0)),"Missing Data")</f>
        <v>Missing Data</v>
      </c>
      <c r="N1738" s="5"/>
      <c r="O1738" s="5" t="str">
        <f t="array" ref="O1738">IFERROR(INDEX(Data!$G$2:$G$1823,MATCH('Ratios - Total'!$C1738,IF(Data!$A$2:$A$1823='Ratios - Total'!$A1738,Data!$C$2:$C$1823,0),0))/INDEX(Data!$F$2:$F$1823,MATCH('Ratios - Total'!$C1738,IF(Data!$A$2:$A$1823='Ratios - Total'!$A1738,Data!$C$2:$C$1823,0),0)),"Missing Data")</f>
        <v>Missing Data</v>
      </c>
      <c r="P1738" s="5" t="str">
        <f t="array" ref="P1738">IFERROR(INDEX(Data!$H$2:$H$1823,MATCH('Ratios - Total'!$C1738,IF(Data!$A$2:$A$1823='Ratios - Total'!$A1738,Data!$C$2:$C$1823,0),0))/INDEX(Data!$G$2:$G$1823,MATCH('Ratios - Total'!$C1738,IF(Data!$A$2:$A$1823='Ratios - Total'!$A1738,Data!$C$2:$C$1823,0),0)),"Missing Data")</f>
        <v>Missing Data</v>
      </c>
      <c r="Q1738" s="5"/>
      <c r="R1738" s="5" t="str">
        <f t="array" ref="R1738">IFERROR(INDEX(Data!$L$2:$L$1823,MATCH('Ratios - Total'!$C1738,IF(Data!$A$2:$A$1823='Ratios - Total'!$A1738,Data!$C$2:$C$1823,0),0))/INDEX(Data!$G$2:$G$1823,MATCH('Ratios - Total'!$C1738,IF(Data!$A$2:$A$1823='Ratios - Total'!$A1738,Data!$C$2:$C$1823,0),0)),"Missing Data")</f>
        <v>Missing Data</v>
      </c>
      <c r="S1738" s="5"/>
      <c r="T1738" s="5">
        <f t="array" ref="T1738">IFERROR(INDEX(Data!$H$2:$H$1823,MATCH('Ratios - Total'!$C1738,IF(Data!$A$2:$A$1823='Ratios - Total'!$A1738,Data!$C$2:$C$1823,0),0))/INDEX(Data!$L$2:$L$1823,MATCH('Ratios - Total'!$C1738,IF(Data!$A$2:$A$1823='Ratios - Total'!$A1738,Data!$C$2:$C$1823,0),0)),"Missing Data")</f>
        <v>58917.893341241732</v>
      </c>
      <c r="U1738" s="5">
        <f t="array" ref="U1738">IFERROR(INDEX(Data!$K$2:$K$1823,MATCH('Ratios - Total'!$C1738,IF(Data!$A$2:$A$1823='Ratios - Total'!$A1738,Data!$C$2:$C$1823,0),0))/INDEX(Data!$H$2:$H$1823,MATCH('Ratios - Total'!$C1738,IF(Data!$A$2:$A$1823='Ratios - Total'!$A1738,Data!$C$2:$C$1823,0),0)),"Missing Data")</f>
        <v>0.48856436246591411</v>
      </c>
      <c r="V1738" s="5">
        <f t="array" ref="V1738">IFERROR(INDEX(Data!$K$2:$K$1823,MATCH('Ratios - Total'!$C1738,IF(Data!$A$2:$A$1823='Ratios - Total'!$A1738,Data!$C$2:$C$1823,0),0))/INDEX(Data!$L$2:$L$1823,MATCH('Ratios - Total'!$C1738,IF(Data!$A$2:$A$1823='Ratios - Total'!$A1738,Data!$C$2:$C$1823,0),0)),"Missing Data")</f>
        <v>28785.182998098495</v>
      </c>
      <c r="W1738" s="5">
        <f t="shared" si="27"/>
        <v>30132.710343143237</v>
      </c>
      <c r="X1738" s="5" t="str">
        <f t="array" ref="X1738">IFERROR(INDEX(Data!$K$2:$K$1823,MATCH('Ratios - Total'!$C1738,IF(Data!$A$2:$A$1823='Ratios - Total'!$A1738,Data!$C$2:$C$1823,0),0))/INDEX(Data!$G$2:$G$1823,MATCH('Ratios - Total'!$C1738,IF(Data!$A$2:$A$1823='Ratios - Total'!$A1738,Data!$C$2:$C$1823,0),0)),"Missing Data")</f>
        <v>Missing Data</v>
      </c>
    </row>
    <row r="1739" spans="1:24" x14ac:dyDescent="0.25">
      <c r="A1739" s="22" t="s">
        <v>40</v>
      </c>
      <c r="B1739" s="22" t="s">
        <v>41</v>
      </c>
      <c r="C1739" s="22">
        <v>2011</v>
      </c>
      <c r="D1739" s="5">
        <f t="array" ref="D1739">IFERROR(INDEX(Data!$H$2:$H$1823,MATCH('Ratios - Total'!$C1739,IF(Data!$A$2:$A$1823='Ratios - Total'!$A1739,Data!$C$2:$C$1823,0),0))/INDEX(Data!$D$2:$D$1823,MATCH('Ratios - Total'!$C1739,IF(Data!$A$2:$A$1823='Ratios - Total'!$A1739,Data!$C$2:$C$1823,0),0)),"Missing Data")</f>
        <v>1786.5329147575503</v>
      </c>
      <c r="E1739" s="22"/>
      <c r="F1739" s="5">
        <f t="array" ref="F1739">IFERROR(INDEX(Data!$G$2:$G$1823,MATCH('Ratios - Total'!$C1739,IF(Data!$A$2:$A$1823='Ratios - Total'!$A1739,Data!$C$2:$C$1823,0),0))/INDEX(Data!$D$2:$D$1823,MATCH('Ratios - Total'!$C1739,IF(Data!$A$2:$A$1823='Ratios - Total'!$A1739,Data!$C$2:$C$1823,0),0)),"Missing Data")</f>
        <v>0</v>
      </c>
      <c r="G1739" s="5"/>
      <c r="H1739" s="5" t="str">
        <f t="array" ref="H1739">IFERROR(INDEX(Data!$H$2:$H$1823,MATCH('Ratios - Total'!$C1739,IF(Data!$A$2:$A$1823='Ratios - Total'!$A1739,Data!$C$2:$C$1823,0),0))/INDEX(Data!$G$2:$G$1823,MATCH('Ratios - Total'!$C1739,IF(Data!$A$2:$A$1823='Ratios - Total'!$A1739,Data!$C$2:$C$1823,0),0)),"Missing Data")</f>
        <v>Missing Data</v>
      </c>
      <c r="I1739" s="5">
        <f t="array" ref="I1739">IFERROR(INDEX(Data!$G$2:$G$1823,MATCH('Ratios - Total'!$C1739,IF(Data!$A$2:$A$1823='Ratios - Total'!$A1739,Data!$C$2:$C$1823,0),0))/INDEX(Data!$D$2:$D$1823,MATCH('Ratios - Total'!$C1739,IF(Data!$A$2:$A$1823='Ratios - Total'!$A1739,Data!$C$2:$C$1823,0),0)),"Missing Data")</f>
        <v>0</v>
      </c>
      <c r="J1739" s="22"/>
      <c r="K1739" s="5">
        <f t="array" ref="K1739">IFERROR(INDEX(Data!$E$2:$E$1823,MATCH('Ratios - Total'!$C1739,IF(Data!$A$2:$A$1823='Ratios - Total'!$A1739,Data!$C$2:$C$1823,0),0))/INDEX(Data!$D$2:$D$1823,MATCH('Ratios - Total'!$C1739,IF(Data!$A$2:$A$1823='Ratios - Total'!$A1739,Data!$C$2:$C$1823,0),0)),"Missing Data")</f>
        <v>0</v>
      </c>
      <c r="L1739" s="5"/>
      <c r="M1739" s="5" t="str">
        <f t="array" ref="M1739">IFERROR(INDEX(Data!$F$2:$F$1823,MATCH('Ratios - Total'!$C1739,IF(Data!$A$2:$A$1823='Ratios - Total'!$A1739,Data!$C$2:$C$1823,0),0))/INDEX(Data!$E$2:$E$1823,MATCH('Ratios - Total'!$C1739,IF(Data!$A$2:$A$1823='Ratios - Total'!$A1739,Data!$C$2:$C$1823,0),0)),"Missing Data")</f>
        <v>Missing Data</v>
      </c>
      <c r="N1739" s="5"/>
      <c r="O1739" s="5" t="str">
        <f t="array" ref="O1739">IFERROR(INDEX(Data!$G$2:$G$1823,MATCH('Ratios - Total'!$C1739,IF(Data!$A$2:$A$1823='Ratios - Total'!$A1739,Data!$C$2:$C$1823,0),0))/INDEX(Data!$F$2:$F$1823,MATCH('Ratios - Total'!$C1739,IF(Data!$A$2:$A$1823='Ratios - Total'!$A1739,Data!$C$2:$C$1823,0),0)),"Missing Data")</f>
        <v>Missing Data</v>
      </c>
      <c r="P1739" s="5" t="str">
        <f t="array" ref="P1739">IFERROR(INDEX(Data!$H$2:$H$1823,MATCH('Ratios - Total'!$C1739,IF(Data!$A$2:$A$1823='Ratios - Total'!$A1739,Data!$C$2:$C$1823,0),0))/INDEX(Data!$G$2:$G$1823,MATCH('Ratios - Total'!$C1739,IF(Data!$A$2:$A$1823='Ratios - Total'!$A1739,Data!$C$2:$C$1823,0),0)),"Missing Data")</f>
        <v>Missing Data</v>
      </c>
      <c r="Q1739" s="5"/>
      <c r="R1739" s="5" t="str">
        <f t="array" ref="R1739">IFERROR(INDEX(Data!$L$2:$L$1823,MATCH('Ratios - Total'!$C1739,IF(Data!$A$2:$A$1823='Ratios - Total'!$A1739,Data!$C$2:$C$1823,0),0))/INDEX(Data!$G$2:$G$1823,MATCH('Ratios - Total'!$C1739,IF(Data!$A$2:$A$1823='Ratios - Total'!$A1739,Data!$C$2:$C$1823,0),0)),"Missing Data")</f>
        <v>Missing Data</v>
      </c>
      <c r="S1739" s="5"/>
      <c r="T1739" s="5">
        <f t="array" ref="T1739">IFERROR(INDEX(Data!$H$2:$H$1823,MATCH('Ratios - Total'!$C1739,IF(Data!$A$2:$A$1823='Ratios - Total'!$A1739,Data!$C$2:$C$1823,0),0))/INDEX(Data!$L$2:$L$1823,MATCH('Ratios - Total'!$C1739,IF(Data!$A$2:$A$1823='Ratios - Total'!$A1739,Data!$C$2:$C$1823,0),0)),"Missing Data")</f>
        <v>82743.562034337549</v>
      </c>
      <c r="U1739" s="5">
        <f t="array" ref="U1739">IFERROR(INDEX(Data!$K$2:$K$1823,MATCH('Ratios - Total'!$C1739,IF(Data!$A$2:$A$1823='Ratios - Total'!$A1739,Data!$C$2:$C$1823,0),0))/INDEX(Data!$H$2:$H$1823,MATCH('Ratios - Total'!$C1739,IF(Data!$A$2:$A$1823='Ratios - Total'!$A1739,Data!$C$2:$C$1823,0),0)),"Missing Data")</f>
        <v>0.39580972202860487</v>
      </c>
      <c r="V1739" s="5">
        <f t="array" ref="V1739">IFERROR(INDEX(Data!$K$2:$K$1823,MATCH('Ratios - Total'!$C1739,IF(Data!$A$2:$A$1823='Ratios - Total'!$A1739,Data!$C$2:$C$1823,0),0))/INDEX(Data!$L$2:$L$1823,MATCH('Ratios - Total'!$C1739,IF(Data!$A$2:$A$1823='Ratios - Total'!$A1739,Data!$C$2:$C$1823,0),0)),"Missing Data")</f>
        <v>32750.706288467769</v>
      </c>
      <c r="W1739" s="5">
        <f t="shared" si="27"/>
        <v>49992.855745869776</v>
      </c>
      <c r="X1739" s="5" t="str">
        <f t="array" ref="X1739">IFERROR(INDEX(Data!$K$2:$K$1823,MATCH('Ratios - Total'!$C1739,IF(Data!$A$2:$A$1823='Ratios - Total'!$A1739,Data!$C$2:$C$1823,0),0))/INDEX(Data!$G$2:$G$1823,MATCH('Ratios - Total'!$C1739,IF(Data!$A$2:$A$1823='Ratios - Total'!$A1739,Data!$C$2:$C$1823,0),0)),"Missing Data")</f>
        <v>Missing Data</v>
      </c>
    </row>
    <row r="1740" spans="1:24" x14ac:dyDescent="0.25">
      <c r="A1740" s="22" t="s">
        <v>42</v>
      </c>
      <c r="B1740" s="22" t="s">
        <v>43</v>
      </c>
      <c r="C1740" s="22">
        <v>2011</v>
      </c>
      <c r="D1740" s="5">
        <f t="array" ref="D1740">IFERROR(INDEX(Data!$H$2:$H$1823,MATCH('Ratios - Total'!$C1740,IF(Data!$A$2:$A$1823='Ratios - Total'!$A1740,Data!$C$2:$C$1823,0),0))/INDEX(Data!$D$2:$D$1823,MATCH('Ratios - Total'!$C1740,IF(Data!$A$2:$A$1823='Ratios - Total'!$A1740,Data!$C$2:$C$1823,0),0)),"Missing Data")</f>
        <v>1823.8038323778999</v>
      </c>
      <c r="E1740" s="22"/>
      <c r="F1740" s="5">
        <f t="array" ref="F1740">IFERROR(INDEX(Data!$G$2:$G$1823,MATCH('Ratios - Total'!$C1740,IF(Data!$A$2:$A$1823='Ratios - Total'!$A1740,Data!$C$2:$C$1823,0),0))/INDEX(Data!$D$2:$D$1823,MATCH('Ratios - Total'!$C1740,IF(Data!$A$2:$A$1823='Ratios - Total'!$A1740,Data!$C$2:$C$1823,0),0)),"Missing Data")</f>
        <v>0</v>
      </c>
      <c r="G1740" s="5"/>
      <c r="H1740" s="5" t="str">
        <f t="array" ref="H1740">IFERROR(INDEX(Data!$H$2:$H$1823,MATCH('Ratios - Total'!$C1740,IF(Data!$A$2:$A$1823='Ratios - Total'!$A1740,Data!$C$2:$C$1823,0),0))/INDEX(Data!$G$2:$G$1823,MATCH('Ratios - Total'!$C1740,IF(Data!$A$2:$A$1823='Ratios - Total'!$A1740,Data!$C$2:$C$1823,0),0)),"Missing Data")</f>
        <v>Missing Data</v>
      </c>
      <c r="I1740" s="5">
        <f t="array" ref="I1740">IFERROR(INDEX(Data!$G$2:$G$1823,MATCH('Ratios - Total'!$C1740,IF(Data!$A$2:$A$1823='Ratios - Total'!$A1740,Data!$C$2:$C$1823,0),0))/INDEX(Data!$D$2:$D$1823,MATCH('Ratios - Total'!$C1740,IF(Data!$A$2:$A$1823='Ratios - Total'!$A1740,Data!$C$2:$C$1823,0),0)),"Missing Data")</f>
        <v>0</v>
      </c>
      <c r="J1740" s="22"/>
      <c r="K1740" s="5">
        <f t="array" ref="K1740">IFERROR(INDEX(Data!$E$2:$E$1823,MATCH('Ratios - Total'!$C1740,IF(Data!$A$2:$A$1823='Ratios - Total'!$A1740,Data!$C$2:$C$1823,0),0))/INDEX(Data!$D$2:$D$1823,MATCH('Ratios - Total'!$C1740,IF(Data!$A$2:$A$1823='Ratios - Total'!$A1740,Data!$C$2:$C$1823,0),0)),"Missing Data")</f>
        <v>0</v>
      </c>
      <c r="L1740" s="5"/>
      <c r="M1740" s="5" t="str">
        <f t="array" ref="M1740">IFERROR(INDEX(Data!$F$2:$F$1823,MATCH('Ratios - Total'!$C1740,IF(Data!$A$2:$A$1823='Ratios - Total'!$A1740,Data!$C$2:$C$1823,0),0))/INDEX(Data!$E$2:$E$1823,MATCH('Ratios - Total'!$C1740,IF(Data!$A$2:$A$1823='Ratios - Total'!$A1740,Data!$C$2:$C$1823,0),0)),"Missing Data")</f>
        <v>Missing Data</v>
      </c>
      <c r="N1740" s="5"/>
      <c r="O1740" s="5" t="str">
        <f t="array" ref="O1740">IFERROR(INDEX(Data!$G$2:$G$1823,MATCH('Ratios - Total'!$C1740,IF(Data!$A$2:$A$1823='Ratios - Total'!$A1740,Data!$C$2:$C$1823,0),0))/INDEX(Data!$F$2:$F$1823,MATCH('Ratios - Total'!$C1740,IF(Data!$A$2:$A$1823='Ratios - Total'!$A1740,Data!$C$2:$C$1823,0),0)),"Missing Data")</f>
        <v>Missing Data</v>
      </c>
      <c r="P1740" s="5" t="str">
        <f t="array" ref="P1740">IFERROR(INDEX(Data!$H$2:$H$1823,MATCH('Ratios - Total'!$C1740,IF(Data!$A$2:$A$1823='Ratios - Total'!$A1740,Data!$C$2:$C$1823,0),0))/INDEX(Data!$G$2:$G$1823,MATCH('Ratios - Total'!$C1740,IF(Data!$A$2:$A$1823='Ratios - Total'!$A1740,Data!$C$2:$C$1823,0),0)),"Missing Data")</f>
        <v>Missing Data</v>
      </c>
      <c r="Q1740" s="5"/>
      <c r="R1740" s="5" t="str">
        <f t="array" ref="R1740">IFERROR(INDEX(Data!$L$2:$L$1823,MATCH('Ratios - Total'!$C1740,IF(Data!$A$2:$A$1823='Ratios - Total'!$A1740,Data!$C$2:$C$1823,0),0))/INDEX(Data!$G$2:$G$1823,MATCH('Ratios - Total'!$C1740,IF(Data!$A$2:$A$1823='Ratios - Total'!$A1740,Data!$C$2:$C$1823,0),0)),"Missing Data")</f>
        <v>Missing Data</v>
      </c>
      <c r="S1740" s="5"/>
      <c r="T1740" s="5">
        <f t="array" ref="T1740">IFERROR(INDEX(Data!$H$2:$H$1823,MATCH('Ratios - Total'!$C1740,IF(Data!$A$2:$A$1823='Ratios - Total'!$A1740,Data!$C$2:$C$1823,0),0))/INDEX(Data!$L$2:$L$1823,MATCH('Ratios - Total'!$C1740,IF(Data!$A$2:$A$1823='Ratios - Total'!$A1740,Data!$C$2:$C$1823,0),0)),"Missing Data")</f>
        <v>58759.814043771534</v>
      </c>
      <c r="U1740" s="5">
        <f t="array" ref="U1740">IFERROR(INDEX(Data!$K$2:$K$1823,MATCH('Ratios - Total'!$C1740,IF(Data!$A$2:$A$1823='Ratios - Total'!$A1740,Data!$C$2:$C$1823,0),0))/INDEX(Data!$H$2:$H$1823,MATCH('Ratios - Total'!$C1740,IF(Data!$A$2:$A$1823='Ratios - Total'!$A1740,Data!$C$2:$C$1823,0),0)),"Missing Data")</f>
        <v>0.55548062326246306</v>
      </c>
      <c r="V1740" s="5">
        <f t="array" ref="V1740">IFERROR(INDEX(Data!$K$2:$K$1823,MATCH('Ratios - Total'!$C1740,IF(Data!$A$2:$A$1823='Ratios - Total'!$A1740,Data!$C$2:$C$1823,0),0))/INDEX(Data!$L$2:$L$1823,MATCH('Ratios - Total'!$C1740,IF(Data!$A$2:$A$1823='Ratios - Total'!$A1740,Data!$C$2:$C$1823,0),0)),"Missing Data")</f>
        <v>32639.938127820642</v>
      </c>
      <c r="W1740" s="5">
        <f t="shared" si="27"/>
        <v>26119.875915950892</v>
      </c>
      <c r="X1740" s="5" t="str">
        <f t="array" ref="X1740">IFERROR(INDEX(Data!$K$2:$K$1823,MATCH('Ratios - Total'!$C1740,IF(Data!$A$2:$A$1823='Ratios - Total'!$A1740,Data!$C$2:$C$1823,0),0))/INDEX(Data!$G$2:$G$1823,MATCH('Ratios - Total'!$C1740,IF(Data!$A$2:$A$1823='Ratios - Total'!$A1740,Data!$C$2:$C$1823,0),0)),"Missing Data")</f>
        <v>Missing Data</v>
      </c>
    </row>
    <row r="1741" spans="1:24" x14ac:dyDescent="0.25">
      <c r="A1741" s="22" t="s">
        <v>44</v>
      </c>
      <c r="B1741" s="22" t="s">
        <v>45</v>
      </c>
      <c r="C1741" s="22">
        <v>2011</v>
      </c>
      <c r="D1741" s="5">
        <f t="array" ref="D1741">IFERROR(INDEX(Data!$H$2:$H$1823,MATCH('Ratios - Total'!$C1741,IF(Data!$A$2:$A$1823='Ratios - Total'!$A1741,Data!$C$2:$C$1823,0),0))/INDEX(Data!$D$2:$D$1823,MATCH('Ratios - Total'!$C1741,IF(Data!$A$2:$A$1823='Ratios - Total'!$A1741,Data!$C$2:$C$1823,0),0)),"Missing Data")</f>
        <v>2059.3050896358559</v>
      </c>
      <c r="E1741" s="22"/>
      <c r="F1741" s="5">
        <f t="array" ref="F1741">IFERROR(INDEX(Data!$G$2:$G$1823,MATCH('Ratios - Total'!$C1741,IF(Data!$A$2:$A$1823='Ratios - Total'!$A1741,Data!$C$2:$C$1823,0),0))/INDEX(Data!$D$2:$D$1823,MATCH('Ratios - Total'!$C1741,IF(Data!$A$2:$A$1823='Ratios - Total'!$A1741,Data!$C$2:$C$1823,0),0)),"Missing Data")</f>
        <v>0</v>
      </c>
      <c r="G1741" s="5"/>
      <c r="H1741" s="5" t="str">
        <f t="array" ref="H1741">IFERROR(INDEX(Data!$H$2:$H$1823,MATCH('Ratios - Total'!$C1741,IF(Data!$A$2:$A$1823='Ratios - Total'!$A1741,Data!$C$2:$C$1823,0),0))/INDEX(Data!$G$2:$G$1823,MATCH('Ratios - Total'!$C1741,IF(Data!$A$2:$A$1823='Ratios - Total'!$A1741,Data!$C$2:$C$1823,0),0)),"Missing Data")</f>
        <v>Missing Data</v>
      </c>
      <c r="I1741" s="5">
        <f t="array" ref="I1741">IFERROR(INDEX(Data!$G$2:$G$1823,MATCH('Ratios - Total'!$C1741,IF(Data!$A$2:$A$1823='Ratios - Total'!$A1741,Data!$C$2:$C$1823,0),0))/INDEX(Data!$D$2:$D$1823,MATCH('Ratios - Total'!$C1741,IF(Data!$A$2:$A$1823='Ratios - Total'!$A1741,Data!$C$2:$C$1823,0),0)),"Missing Data")</f>
        <v>0</v>
      </c>
      <c r="J1741" s="22"/>
      <c r="K1741" s="5">
        <f t="array" ref="K1741">IFERROR(INDEX(Data!$E$2:$E$1823,MATCH('Ratios - Total'!$C1741,IF(Data!$A$2:$A$1823='Ratios - Total'!$A1741,Data!$C$2:$C$1823,0),0))/INDEX(Data!$D$2:$D$1823,MATCH('Ratios - Total'!$C1741,IF(Data!$A$2:$A$1823='Ratios - Total'!$A1741,Data!$C$2:$C$1823,0),0)),"Missing Data")</f>
        <v>0</v>
      </c>
      <c r="L1741" s="5"/>
      <c r="M1741" s="5" t="str">
        <f t="array" ref="M1741">IFERROR(INDEX(Data!$F$2:$F$1823,MATCH('Ratios - Total'!$C1741,IF(Data!$A$2:$A$1823='Ratios - Total'!$A1741,Data!$C$2:$C$1823,0),0))/INDEX(Data!$E$2:$E$1823,MATCH('Ratios - Total'!$C1741,IF(Data!$A$2:$A$1823='Ratios - Total'!$A1741,Data!$C$2:$C$1823,0),0)),"Missing Data")</f>
        <v>Missing Data</v>
      </c>
      <c r="N1741" s="5"/>
      <c r="O1741" s="5" t="str">
        <f t="array" ref="O1741">IFERROR(INDEX(Data!$G$2:$G$1823,MATCH('Ratios - Total'!$C1741,IF(Data!$A$2:$A$1823='Ratios - Total'!$A1741,Data!$C$2:$C$1823,0),0))/INDEX(Data!$F$2:$F$1823,MATCH('Ratios - Total'!$C1741,IF(Data!$A$2:$A$1823='Ratios - Total'!$A1741,Data!$C$2:$C$1823,0),0)),"Missing Data")</f>
        <v>Missing Data</v>
      </c>
      <c r="P1741" s="5" t="str">
        <f t="array" ref="P1741">IFERROR(INDEX(Data!$H$2:$H$1823,MATCH('Ratios - Total'!$C1741,IF(Data!$A$2:$A$1823='Ratios - Total'!$A1741,Data!$C$2:$C$1823,0),0))/INDEX(Data!$G$2:$G$1823,MATCH('Ratios - Total'!$C1741,IF(Data!$A$2:$A$1823='Ratios - Total'!$A1741,Data!$C$2:$C$1823,0),0)),"Missing Data")</f>
        <v>Missing Data</v>
      </c>
      <c r="Q1741" s="5"/>
      <c r="R1741" s="5" t="str">
        <f t="array" ref="R1741">IFERROR(INDEX(Data!$L$2:$L$1823,MATCH('Ratios - Total'!$C1741,IF(Data!$A$2:$A$1823='Ratios - Total'!$A1741,Data!$C$2:$C$1823,0),0))/INDEX(Data!$G$2:$G$1823,MATCH('Ratios - Total'!$C1741,IF(Data!$A$2:$A$1823='Ratios - Total'!$A1741,Data!$C$2:$C$1823,0),0)),"Missing Data")</f>
        <v>Missing Data</v>
      </c>
      <c r="S1741" s="5"/>
      <c r="T1741" s="5">
        <f t="array" ref="T1741">IFERROR(INDEX(Data!$H$2:$H$1823,MATCH('Ratios - Total'!$C1741,IF(Data!$A$2:$A$1823='Ratios - Total'!$A1741,Data!$C$2:$C$1823,0),0))/INDEX(Data!$L$2:$L$1823,MATCH('Ratios - Total'!$C1741,IF(Data!$A$2:$A$1823='Ratios - Total'!$A1741,Data!$C$2:$C$1823,0),0)),"Missing Data")</f>
        <v>92414.615152912244</v>
      </c>
      <c r="U1741" s="5">
        <f t="array" ref="U1741">IFERROR(INDEX(Data!$K$2:$K$1823,MATCH('Ratios - Total'!$C1741,IF(Data!$A$2:$A$1823='Ratios - Total'!$A1741,Data!$C$2:$C$1823,0),0))/INDEX(Data!$H$2:$H$1823,MATCH('Ratios - Total'!$C1741,IF(Data!$A$2:$A$1823='Ratios - Total'!$A1741,Data!$C$2:$C$1823,0),0)),"Missing Data")</f>
        <v>0.54944949131341159</v>
      </c>
      <c r="V1741" s="5">
        <f t="array" ref="V1741">IFERROR(INDEX(Data!$K$2:$K$1823,MATCH('Ratios - Total'!$C1741,IF(Data!$A$2:$A$1823='Ratios - Total'!$A1741,Data!$C$2:$C$1823,0),0))/INDEX(Data!$L$2:$L$1823,MATCH('Ratios - Total'!$C1741,IF(Data!$A$2:$A$1823='Ratios - Total'!$A1741,Data!$C$2:$C$1823,0),0)),"Missing Data")</f>
        <v>50777.163285692332</v>
      </c>
      <c r="W1741" s="5">
        <f t="shared" si="27"/>
        <v>41637.451867219912</v>
      </c>
      <c r="X1741" s="5" t="str">
        <f t="array" ref="X1741">IFERROR(INDEX(Data!$K$2:$K$1823,MATCH('Ratios - Total'!$C1741,IF(Data!$A$2:$A$1823='Ratios - Total'!$A1741,Data!$C$2:$C$1823,0),0))/INDEX(Data!$G$2:$G$1823,MATCH('Ratios - Total'!$C1741,IF(Data!$A$2:$A$1823='Ratios - Total'!$A1741,Data!$C$2:$C$1823,0),0)),"Missing Data")</f>
        <v>Missing Data</v>
      </c>
    </row>
    <row r="1742" spans="1:24" x14ac:dyDescent="0.25">
      <c r="A1742" s="22" t="s">
        <v>46</v>
      </c>
      <c r="B1742" s="22" t="s">
        <v>47</v>
      </c>
      <c r="C1742" s="22">
        <v>2011</v>
      </c>
      <c r="D1742" s="5">
        <f t="array" ref="D1742">IFERROR(INDEX(Data!$H$2:$H$1823,MATCH('Ratios - Total'!$C1742,IF(Data!$A$2:$A$1823='Ratios - Total'!$A1742,Data!$C$2:$C$1823,0),0))/INDEX(Data!$D$2:$D$1823,MATCH('Ratios - Total'!$C1742,IF(Data!$A$2:$A$1823='Ratios - Total'!$A1742,Data!$C$2:$C$1823,0),0)),"Missing Data")</f>
        <v>2012.7784617224356</v>
      </c>
      <c r="E1742" s="22"/>
      <c r="F1742" s="5">
        <f t="array" ref="F1742">IFERROR(INDEX(Data!$G$2:$G$1823,MATCH('Ratios - Total'!$C1742,IF(Data!$A$2:$A$1823='Ratios - Total'!$A1742,Data!$C$2:$C$1823,0),0))/INDEX(Data!$D$2:$D$1823,MATCH('Ratios - Total'!$C1742,IF(Data!$A$2:$A$1823='Ratios - Total'!$A1742,Data!$C$2:$C$1823,0),0)),"Missing Data")</f>
        <v>0</v>
      </c>
      <c r="G1742" s="5"/>
      <c r="H1742" s="5" t="str">
        <f t="array" ref="H1742">IFERROR(INDEX(Data!$H$2:$H$1823,MATCH('Ratios - Total'!$C1742,IF(Data!$A$2:$A$1823='Ratios - Total'!$A1742,Data!$C$2:$C$1823,0),0))/INDEX(Data!$G$2:$G$1823,MATCH('Ratios - Total'!$C1742,IF(Data!$A$2:$A$1823='Ratios - Total'!$A1742,Data!$C$2:$C$1823,0),0)),"Missing Data")</f>
        <v>Missing Data</v>
      </c>
      <c r="I1742" s="5">
        <f t="array" ref="I1742">IFERROR(INDEX(Data!$G$2:$G$1823,MATCH('Ratios - Total'!$C1742,IF(Data!$A$2:$A$1823='Ratios - Total'!$A1742,Data!$C$2:$C$1823,0),0))/INDEX(Data!$D$2:$D$1823,MATCH('Ratios - Total'!$C1742,IF(Data!$A$2:$A$1823='Ratios - Total'!$A1742,Data!$C$2:$C$1823,0),0)),"Missing Data")</f>
        <v>0</v>
      </c>
      <c r="J1742" s="22"/>
      <c r="K1742" s="5">
        <f t="array" ref="K1742">IFERROR(INDEX(Data!$E$2:$E$1823,MATCH('Ratios - Total'!$C1742,IF(Data!$A$2:$A$1823='Ratios - Total'!$A1742,Data!$C$2:$C$1823,0),0))/INDEX(Data!$D$2:$D$1823,MATCH('Ratios - Total'!$C1742,IF(Data!$A$2:$A$1823='Ratios - Total'!$A1742,Data!$C$2:$C$1823,0),0)),"Missing Data")</f>
        <v>0</v>
      </c>
      <c r="L1742" s="5"/>
      <c r="M1742" s="5" t="str">
        <f t="array" ref="M1742">IFERROR(INDEX(Data!$F$2:$F$1823,MATCH('Ratios - Total'!$C1742,IF(Data!$A$2:$A$1823='Ratios - Total'!$A1742,Data!$C$2:$C$1823,0),0))/INDEX(Data!$E$2:$E$1823,MATCH('Ratios - Total'!$C1742,IF(Data!$A$2:$A$1823='Ratios - Total'!$A1742,Data!$C$2:$C$1823,0),0)),"Missing Data")</f>
        <v>Missing Data</v>
      </c>
      <c r="N1742" s="5"/>
      <c r="O1742" s="5" t="str">
        <f t="array" ref="O1742">IFERROR(INDEX(Data!$G$2:$G$1823,MATCH('Ratios - Total'!$C1742,IF(Data!$A$2:$A$1823='Ratios - Total'!$A1742,Data!$C$2:$C$1823,0),0))/INDEX(Data!$F$2:$F$1823,MATCH('Ratios - Total'!$C1742,IF(Data!$A$2:$A$1823='Ratios - Total'!$A1742,Data!$C$2:$C$1823,0),0)),"Missing Data")</f>
        <v>Missing Data</v>
      </c>
      <c r="P1742" s="5" t="str">
        <f t="array" ref="P1742">IFERROR(INDEX(Data!$H$2:$H$1823,MATCH('Ratios - Total'!$C1742,IF(Data!$A$2:$A$1823='Ratios - Total'!$A1742,Data!$C$2:$C$1823,0),0))/INDEX(Data!$G$2:$G$1823,MATCH('Ratios - Total'!$C1742,IF(Data!$A$2:$A$1823='Ratios - Total'!$A1742,Data!$C$2:$C$1823,0),0)),"Missing Data")</f>
        <v>Missing Data</v>
      </c>
      <c r="Q1742" s="5"/>
      <c r="R1742" s="5" t="str">
        <f t="array" ref="R1742">IFERROR(INDEX(Data!$L$2:$L$1823,MATCH('Ratios - Total'!$C1742,IF(Data!$A$2:$A$1823='Ratios - Total'!$A1742,Data!$C$2:$C$1823,0),0))/INDEX(Data!$G$2:$G$1823,MATCH('Ratios - Total'!$C1742,IF(Data!$A$2:$A$1823='Ratios - Total'!$A1742,Data!$C$2:$C$1823,0),0)),"Missing Data")</f>
        <v>Missing Data</v>
      </c>
      <c r="S1742" s="5"/>
      <c r="T1742" s="5">
        <f t="array" ref="T1742">IFERROR(INDEX(Data!$H$2:$H$1823,MATCH('Ratios - Total'!$C1742,IF(Data!$A$2:$A$1823='Ratios - Total'!$A1742,Data!$C$2:$C$1823,0),0))/INDEX(Data!$L$2:$L$1823,MATCH('Ratios - Total'!$C1742,IF(Data!$A$2:$A$1823='Ratios - Total'!$A1742,Data!$C$2:$C$1823,0),0)),"Missing Data")</f>
        <v>91273.437257607264</v>
      </c>
      <c r="U1742" s="5">
        <f t="array" ref="U1742">IFERROR(INDEX(Data!$K$2:$K$1823,MATCH('Ratios - Total'!$C1742,IF(Data!$A$2:$A$1823='Ratios - Total'!$A1742,Data!$C$2:$C$1823,0),0))/INDEX(Data!$H$2:$H$1823,MATCH('Ratios - Total'!$C1742,IF(Data!$A$2:$A$1823='Ratios - Total'!$A1742,Data!$C$2:$C$1823,0),0)),"Missing Data")</f>
        <v>0.50418001951503577</v>
      </c>
      <c r="V1742" s="5">
        <f t="array" ref="V1742">IFERROR(INDEX(Data!$K$2:$K$1823,MATCH('Ratios - Total'!$C1742,IF(Data!$A$2:$A$1823='Ratios - Total'!$A1742,Data!$C$2:$C$1823,0),0))/INDEX(Data!$L$2:$L$1823,MATCH('Ratios - Total'!$C1742,IF(Data!$A$2:$A$1823='Ratios - Total'!$A1742,Data!$C$2:$C$1823,0),0)),"Missing Data")</f>
        <v>46018.243377744831</v>
      </c>
      <c r="W1742" s="5">
        <f t="shared" si="27"/>
        <v>45255.193879862432</v>
      </c>
      <c r="X1742" s="5" t="str">
        <f t="array" ref="X1742">IFERROR(INDEX(Data!$K$2:$K$1823,MATCH('Ratios - Total'!$C1742,IF(Data!$A$2:$A$1823='Ratios - Total'!$A1742,Data!$C$2:$C$1823,0),0))/INDEX(Data!$G$2:$G$1823,MATCH('Ratios - Total'!$C1742,IF(Data!$A$2:$A$1823='Ratios - Total'!$A1742,Data!$C$2:$C$1823,0),0)),"Missing Data")</f>
        <v>Missing Data</v>
      </c>
    </row>
    <row r="1743" spans="1:24" x14ac:dyDescent="0.25">
      <c r="A1743" s="22" t="s">
        <v>48</v>
      </c>
      <c r="B1743" s="22" t="s">
        <v>49</v>
      </c>
      <c r="C1743" s="22">
        <v>2011</v>
      </c>
      <c r="D1743" s="5">
        <f t="array" ref="D1743">IFERROR(INDEX(Data!$H$2:$H$1823,MATCH('Ratios - Total'!$C1743,IF(Data!$A$2:$A$1823='Ratios - Total'!$A1743,Data!$C$2:$C$1823,0),0))/INDEX(Data!$D$2:$D$1823,MATCH('Ratios - Total'!$C1743,IF(Data!$A$2:$A$1823='Ratios - Total'!$A1743,Data!$C$2:$C$1823,0),0)),"Missing Data")</f>
        <v>1773.395426989417</v>
      </c>
      <c r="E1743" s="22"/>
      <c r="F1743" s="5">
        <f t="array" ref="F1743">IFERROR(INDEX(Data!$G$2:$G$1823,MATCH('Ratios - Total'!$C1743,IF(Data!$A$2:$A$1823='Ratios - Total'!$A1743,Data!$C$2:$C$1823,0),0))/INDEX(Data!$D$2:$D$1823,MATCH('Ratios - Total'!$C1743,IF(Data!$A$2:$A$1823='Ratios - Total'!$A1743,Data!$C$2:$C$1823,0),0)),"Missing Data")</f>
        <v>0</v>
      </c>
      <c r="G1743" s="5"/>
      <c r="H1743" s="5" t="str">
        <f t="array" ref="H1743">IFERROR(INDEX(Data!$H$2:$H$1823,MATCH('Ratios - Total'!$C1743,IF(Data!$A$2:$A$1823='Ratios - Total'!$A1743,Data!$C$2:$C$1823,0),0))/INDEX(Data!$G$2:$G$1823,MATCH('Ratios - Total'!$C1743,IF(Data!$A$2:$A$1823='Ratios - Total'!$A1743,Data!$C$2:$C$1823,0),0)),"Missing Data")</f>
        <v>Missing Data</v>
      </c>
      <c r="I1743" s="5">
        <f t="array" ref="I1743">IFERROR(INDEX(Data!$G$2:$G$1823,MATCH('Ratios - Total'!$C1743,IF(Data!$A$2:$A$1823='Ratios - Total'!$A1743,Data!$C$2:$C$1823,0),0))/INDEX(Data!$D$2:$D$1823,MATCH('Ratios - Total'!$C1743,IF(Data!$A$2:$A$1823='Ratios - Total'!$A1743,Data!$C$2:$C$1823,0),0)),"Missing Data")</f>
        <v>0</v>
      </c>
      <c r="J1743" s="22"/>
      <c r="K1743" s="5">
        <f t="array" ref="K1743">IFERROR(INDEX(Data!$E$2:$E$1823,MATCH('Ratios - Total'!$C1743,IF(Data!$A$2:$A$1823='Ratios - Total'!$A1743,Data!$C$2:$C$1823,0),0))/INDEX(Data!$D$2:$D$1823,MATCH('Ratios - Total'!$C1743,IF(Data!$A$2:$A$1823='Ratios - Total'!$A1743,Data!$C$2:$C$1823,0),0)),"Missing Data")</f>
        <v>0</v>
      </c>
      <c r="L1743" s="5"/>
      <c r="M1743" s="5" t="str">
        <f t="array" ref="M1743">IFERROR(INDEX(Data!$F$2:$F$1823,MATCH('Ratios - Total'!$C1743,IF(Data!$A$2:$A$1823='Ratios - Total'!$A1743,Data!$C$2:$C$1823,0),0))/INDEX(Data!$E$2:$E$1823,MATCH('Ratios - Total'!$C1743,IF(Data!$A$2:$A$1823='Ratios - Total'!$A1743,Data!$C$2:$C$1823,0),0)),"Missing Data")</f>
        <v>Missing Data</v>
      </c>
      <c r="N1743" s="5"/>
      <c r="O1743" s="5" t="str">
        <f t="array" ref="O1743">IFERROR(INDEX(Data!$G$2:$G$1823,MATCH('Ratios - Total'!$C1743,IF(Data!$A$2:$A$1823='Ratios - Total'!$A1743,Data!$C$2:$C$1823,0),0))/INDEX(Data!$F$2:$F$1823,MATCH('Ratios - Total'!$C1743,IF(Data!$A$2:$A$1823='Ratios - Total'!$A1743,Data!$C$2:$C$1823,0),0)),"Missing Data")</f>
        <v>Missing Data</v>
      </c>
      <c r="P1743" s="5" t="str">
        <f t="array" ref="P1743">IFERROR(INDEX(Data!$H$2:$H$1823,MATCH('Ratios - Total'!$C1743,IF(Data!$A$2:$A$1823='Ratios - Total'!$A1743,Data!$C$2:$C$1823,0),0))/INDEX(Data!$G$2:$G$1823,MATCH('Ratios - Total'!$C1743,IF(Data!$A$2:$A$1823='Ratios - Total'!$A1743,Data!$C$2:$C$1823,0),0)),"Missing Data")</f>
        <v>Missing Data</v>
      </c>
      <c r="Q1743" s="5"/>
      <c r="R1743" s="5" t="str">
        <f t="array" ref="R1743">IFERROR(INDEX(Data!$L$2:$L$1823,MATCH('Ratios - Total'!$C1743,IF(Data!$A$2:$A$1823='Ratios - Total'!$A1743,Data!$C$2:$C$1823,0),0))/INDEX(Data!$G$2:$G$1823,MATCH('Ratios - Total'!$C1743,IF(Data!$A$2:$A$1823='Ratios - Total'!$A1743,Data!$C$2:$C$1823,0),0)),"Missing Data")</f>
        <v>Missing Data</v>
      </c>
      <c r="S1743" s="5"/>
      <c r="T1743" s="5">
        <f t="array" ref="T1743">IFERROR(INDEX(Data!$H$2:$H$1823,MATCH('Ratios - Total'!$C1743,IF(Data!$A$2:$A$1823='Ratios - Total'!$A1743,Data!$C$2:$C$1823,0),0))/INDEX(Data!$L$2:$L$1823,MATCH('Ratios - Total'!$C1743,IF(Data!$A$2:$A$1823='Ratios - Total'!$A1743,Data!$C$2:$C$1823,0),0)),"Missing Data")</f>
        <v>98223.886741230192</v>
      </c>
      <c r="U1743" s="5">
        <f t="array" ref="U1743">IFERROR(INDEX(Data!$K$2:$K$1823,MATCH('Ratios - Total'!$C1743,IF(Data!$A$2:$A$1823='Ratios - Total'!$A1743,Data!$C$2:$C$1823,0),0))/INDEX(Data!$H$2:$H$1823,MATCH('Ratios - Total'!$C1743,IF(Data!$A$2:$A$1823='Ratios - Total'!$A1743,Data!$C$2:$C$1823,0),0)),"Missing Data")</f>
        <v>0.44604401121894094</v>
      </c>
      <c r="V1743" s="5">
        <f t="array" ref="V1743">IFERROR(INDEX(Data!$K$2:$K$1823,MATCH('Ratios - Total'!$C1743,IF(Data!$A$2:$A$1823='Ratios - Total'!$A1743,Data!$C$2:$C$1823,0),0))/INDEX(Data!$L$2:$L$1823,MATCH('Ratios - Total'!$C1743,IF(Data!$A$2:$A$1823='Ratios - Total'!$A1743,Data!$C$2:$C$1823,0),0)),"Missing Data")</f>
        <v>43812.176439573261</v>
      </c>
      <c r="W1743" s="5">
        <f t="shared" si="27"/>
        <v>54411.710301656931</v>
      </c>
      <c r="X1743" s="5" t="str">
        <f t="array" ref="X1743">IFERROR(INDEX(Data!$K$2:$K$1823,MATCH('Ratios - Total'!$C1743,IF(Data!$A$2:$A$1823='Ratios - Total'!$A1743,Data!$C$2:$C$1823,0),0))/INDEX(Data!$G$2:$G$1823,MATCH('Ratios - Total'!$C1743,IF(Data!$A$2:$A$1823='Ratios - Total'!$A1743,Data!$C$2:$C$1823,0),0)),"Missing Data")</f>
        <v>Missing Data</v>
      </c>
    </row>
    <row r="1744" spans="1:24" x14ac:dyDescent="0.25">
      <c r="A1744" s="22" t="s">
        <v>50</v>
      </c>
      <c r="B1744" s="22" t="s">
        <v>51</v>
      </c>
      <c r="C1744" s="22">
        <v>2011</v>
      </c>
      <c r="D1744" s="5">
        <f t="array" ref="D1744">IFERROR(INDEX(Data!$H$2:$H$1823,MATCH('Ratios - Total'!$C1744,IF(Data!$A$2:$A$1823='Ratios - Total'!$A1744,Data!$C$2:$C$1823,0),0))/INDEX(Data!$D$2:$D$1823,MATCH('Ratios - Total'!$C1744,IF(Data!$A$2:$A$1823='Ratios - Total'!$A1744,Data!$C$2:$C$1823,0),0)),"Missing Data")</f>
        <v>1867.7557019607609</v>
      </c>
      <c r="E1744" s="22"/>
      <c r="F1744" s="5">
        <f t="array" ref="F1744">IFERROR(INDEX(Data!$G$2:$G$1823,MATCH('Ratios - Total'!$C1744,IF(Data!$A$2:$A$1823='Ratios - Total'!$A1744,Data!$C$2:$C$1823,0),0))/INDEX(Data!$D$2:$D$1823,MATCH('Ratios - Total'!$C1744,IF(Data!$A$2:$A$1823='Ratios - Total'!$A1744,Data!$C$2:$C$1823,0),0)),"Missing Data")</f>
        <v>0</v>
      </c>
      <c r="G1744" s="5"/>
      <c r="H1744" s="5" t="str">
        <f t="array" ref="H1744">IFERROR(INDEX(Data!$H$2:$H$1823,MATCH('Ratios - Total'!$C1744,IF(Data!$A$2:$A$1823='Ratios - Total'!$A1744,Data!$C$2:$C$1823,0),0))/INDEX(Data!$G$2:$G$1823,MATCH('Ratios - Total'!$C1744,IF(Data!$A$2:$A$1823='Ratios - Total'!$A1744,Data!$C$2:$C$1823,0),0)),"Missing Data")</f>
        <v>Missing Data</v>
      </c>
      <c r="I1744" s="5">
        <f t="array" ref="I1744">IFERROR(INDEX(Data!$G$2:$G$1823,MATCH('Ratios - Total'!$C1744,IF(Data!$A$2:$A$1823='Ratios - Total'!$A1744,Data!$C$2:$C$1823,0),0))/INDEX(Data!$D$2:$D$1823,MATCH('Ratios - Total'!$C1744,IF(Data!$A$2:$A$1823='Ratios - Total'!$A1744,Data!$C$2:$C$1823,0),0)),"Missing Data")</f>
        <v>0</v>
      </c>
      <c r="J1744" s="22"/>
      <c r="K1744" s="5">
        <f t="array" ref="K1744">IFERROR(INDEX(Data!$E$2:$E$1823,MATCH('Ratios - Total'!$C1744,IF(Data!$A$2:$A$1823='Ratios - Total'!$A1744,Data!$C$2:$C$1823,0),0))/INDEX(Data!$D$2:$D$1823,MATCH('Ratios - Total'!$C1744,IF(Data!$A$2:$A$1823='Ratios - Total'!$A1744,Data!$C$2:$C$1823,0),0)),"Missing Data")</f>
        <v>0</v>
      </c>
      <c r="L1744" s="5"/>
      <c r="M1744" s="5" t="str">
        <f t="array" ref="M1744">IFERROR(INDEX(Data!$F$2:$F$1823,MATCH('Ratios - Total'!$C1744,IF(Data!$A$2:$A$1823='Ratios - Total'!$A1744,Data!$C$2:$C$1823,0),0))/INDEX(Data!$E$2:$E$1823,MATCH('Ratios - Total'!$C1744,IF(Data!$A$2:$A$1823='Ratios - Total'!$A1744,Data!$C$2:$C$1823,0),0)),"Missing Data")</f>
        <v>Missing Data</v>
      </c>
      <c r="N1744" s="5"/>
      <c r="O1744" s="5" t="str">
        <f t="array" ref="O1744">IFERROR(INDEX(Data!$G$2:$G$1823,MATCH('Ratios - Total'!$C1744,IF(Data!$A$2:$A$1823='Ratios - Total'!$A1744,Data!$C$2:$C$1823,0),0))/INDEX(Data!$F$2:$F$1823,MATCH('Ratios - Total'!$C1744,IF(Data!$A$2:$A$1823='Ratios - Total'!$A1744,Data!$C$2:$C$1823,0),0)),"Missing Data")</f>
        <v>Missing Data</v>
      </c>
      <c r="P1744" s="5" t="str">
        <f t="array" ref="P1744">IFERROR(INDEX(Data!$H$2:$H$1823,MATCH('Ratios - Total'!$C1744,IF(Data!$A$2:$A$1823='Ratios - Total'!$A1744,Data!$C$2:$C$1823,0),0))/INDEX(Data!$G$2:$G$1823,MATCH('Ratios - Total'!$C1744,IF(Data!$A$2:$A$1823='Ratios - Total'!$A1744,Data!$C$2:$C$1823,0),0)),"Missing Data")</f>
        <v>Missing Data</v>
      </c>
      <c r="Q1744" s="5"/>
      <c r="R1744" s="5" t="str">
        <f t="array" ref="R1744">IFERROR(INDEX(Data!$L$2:$L$1823,MATCH('Ratios - Total'!$C1744,IF(Data!$A$2:$A$1823='Ratios - Total'!$A1744,Data!$C$2:$C$1823,0),0))/INDEX(Data!$G$2:$G$1823,MATCH('Ratios - Total'!$C1744,IF(Data!$A$2:$A$1823='Ratios - Total'!$A1744,Data!$C$2:$C$1823,0),0)),"Missing Data")</f>
        <v>Missing Data</v>
      </c>
      <c r="S1744" s="5"/>
      <c r="T1744" s="5">
        <f t="array" ref="T1744">IFERROR(INDEX(Data!$H$2:$H$1823,MATCH('Ratios - Total'!$C1744,IF(Data!$A$2:$A$1823='Ratios - Total'!$A1744,Data!$C$2:$C$1823,0),0))/INDEX(Data!$L$2:$L$1823,MATCH('Ratios - Total'!$C1744,IF(Data!$A$2:$A$1823='Ratios - Total'!$A1744,Data!$C$2:$C$1823,0),0)),"Missing Data")</f>
        <v>84800.219542845502</v>
      </c>
      <c r="U1744" s="5">
        <f t="array" ref="U1744">IFERROR(INDEX(Data!$K$2:$K$1823,MATCH('Ratios - Total'!$C1744,IF(Data!$A$2:$A$1823='Ratios - Total'!$A1744,Data!$C$2:$C$1823,0),0))/INDEX(Data!$H$2:$H$1823,MATCH('Ratios - Total'!$C1744,IF(Data!$A$2:$A$1823='Ratios - Total'!$A1744,Data!$C$2:$C$1823,0),0)),"Missing Data")</f>
        <v>0.47345733047826011</v>
      </c>
      <c r="V1744" s="5">
        <f t="array" ref="V1744">IFERROR(INDEX(Data!$K$2:$K$1823,MATCH('Ratios - Total'!$C1744,IF(Data!$A$2:$A$1823='Ratios - Total'!$A1744,Data!$C$2:$C$1823,0),0))/INDEX(Data!$L$2:$L$1823,MATCH('Ratios - Total'!$C1744,IF(Data!$A$2:$A$1823='Ratios - Total'!$A1744,Data!$C$2:$C$1823,0),0)),"Missing Data")</f>
        <v>40149.285568726016</v>
      </c>
      <c r="W1744" s="5">
        <f t="shared" si="27"/>
        <v>44650.933974119485</v>
      </c>
      <c r="X1744" s="5" t="str">
        <f t="array" ref="X1744">IFERROR(INDEX(Data!$K$2:$K$1823,MATCH('Ratios - Total'!$C1744,IF(Data!$A$2:$A$1823='Ratios - Total'!$A1744,Data!$C$2:$C$1823,0),0))/INDEX(Data!$G$2:$G$1823,MATCH('Ratios - Total'!$C1744,IF(Data!$A$2:$A$1823='Ratios - Total'!$A1744,Data!$C$2:$C$1823,0),0)),"Missing Data")</f>
        <v>Missing Data</v>
      </c>
    </row>
    <row r="1745" spans="1:24" x14ac:dyDescent="0.25">
      <c r="A1745" s="22" t="s">
        <v>52</v>
      </c>
      <c r="B1745" s="22" t="s">
        <v>53</v>
      </c>
      <c r="C1745" s="22">
        <v>2011</v>
      </c>
      <c r="D1745" s="5">
        <f t="array" ref="D1745">IFERROR(INDEX(Data!$H$2:$H$1823,MATCH('Ratios - Total'!$C1745,IF(Data!$A$2:$A$1823='Ratios - Total'!$A1745,Data!$C$2:$C$1823,0),0))/INDEX(Data!$D$2:$D$1823,MATCH('Ratios - Total'!$C1745,IF(Data!$A$2:$A$1823='Ratios - Total'!$A1745,Data!$C$2:$C$1823,0),0)),"Missing Data")</f>
        <v>1435.8695638449558</v>
      </c>
      <c r="E1745" s="22"/>
      <c r="F1745" s="5">
        <f t="array" ref="F1745">IFERROR(INDEX(Data!$G$2:$G$1823,MATCH('Ratios - Total'!$C1745,IF(Data!$A$2:$A$1823='Ratios - Total'!$A1745,Data!$C$2:$C$1823,0),0))/INDEX(Data!$D$2:$D$1823,MATCH('Ratios - Total'!$C1745,IF(Data!$A$2:$A$1823='Ratios - Total'!$A1745,Data!$C$2:$C$1823,0),0)),"Missing Data")</f>
        <v>0</v>
      </c>
      <c r="G1745" s="5"/>
      <c r="H1745" s="5" t="str">
        <f t="array" ref="H1745">IFERROR(INDEX(Data!$H$2:$H$1823,MATCH('Ratios - Total'!$C1745,IF(Data!$A$2:$A$1823='Ratios - Total'!$A1745,Data!$C$2:$C$1823,0),0))/INDEX(Data!$G$2:$G$1823,MATCH('Ratios - Total'!$C1745,IF(Data!$A$2:$A$1823='Ratios - Total'!$A1745,Data!$C$2:$C$1823,0),0)),"Missing Data")</f>
        <v>Missing Data</v>
      </c>
      <c r="I1745" s="5">
        <f t="array" ref="I1745">IFERROR(INDEX(Data!$G$2:$G$1823,MATCH('Ratios - Total'!$C1745,IF(Data!$A$2:$A$1823='Ratios - Total'!$A1745,Data!$C$2:$C$1823,0),0))/INDEX(Data!$D$2:$D$1823,MATCH('Ratios - Total'!$C1745,IF(Data!$A$2:$A$1823='Ratios - Total'!$A1745,Data!$C$2:$C$1823,0),0)),"Missing Data")</f>
        <v>0</v>
      </c>
      <c r="J1745" s="22"/>
      <c r="K1745" s="5">
        <f t="array" ref="K1745">IFERROR(INDEX(Data!$E$2:$E$1823,MATCH('Ratios - Total'!$C1745,IF(Data!$A$2:$A$1823='Ratios - Total'!$A1745,Data!$C$2:$C$1823,0),0))/INDEX(Data!$D$2:$D$1823,MATCH('Ratios - Total'!$C1745,IF(Data!$A$2:$A$1823='Ratios - Total'!$A1745,Data!$C$2:$C$1823,0),0)),"Missing Data")</f>
        <v>0</v>
      </c>
      <c r="L1745" s="5"/>
      <c r="M1745" s="5" t="str">
        <f t="array" ref="M1745">IFERROR(INDEX(Data!$F$2:$F$1823,MATCH('Ratios - Total'!$C1745,IF(Data!$A$2:$A$1823='Ratios - Total'!$A1745,Data!$C$2:$C$1823,0),0))/INDEX(Data!$E$2:$E$1823,MATCH('Ratios - Total'!$C1745,IF(Data!$A$2:$A$1823='Ratios - Total'!$A1745,Data!$C$2:$C$1823,0),0)),"Missing Data")</f>
        <v>Missing Data</v>
      </c>
      <c r="N1745" s="5"/>
      <c r="O1745" s="5" t="str">
        <f t="array" ref="O1745">IFERROR(INDEX(Data!$G$2:$G$1823,MATCH('Ratios - Total'!$C1745,IF(Data!$A$2:$A$1823='Ratios - Total'!$A1745,Data!$C$2:$C$1823,0),0))/INDEX(Data!$F$2:$F$1823,MATCH('Ratios - Total'!$C1745,IF(Data!$A$2:$A$1823='Ratios - Total'!$A1745,Data!$C$2:$C$1823,0),0)),"Missing Data")</f>
        <v>Missing Data</v>
      </c>
      <c r="P1745" s="5" t="str">
        <f t="array" ref="P1745">IFERROR(INDEX(Data!$H$2:$H$1823,MATCH('Ratios - Total'!$C1745,IF(Data!$A$2:$A$1823='Ratios - Total'!$A1745,Data!$C$2:$C$1823,0),0))/INDEX(Data!$G$2:$G$1823,MATCH('Ratios - Total'!$C1745,IF(Data!$A$2:$A$1823='Ratios - Total'!$A1745,Data!$C$2:$C$1823,0),0)),"Missing Data")</f>
        <v>Missing Data</v>
      </c>
      <c r="Q1745" s="5"/>
      <c r="R1745" s="5" t="str">
        <f t="array" ref="R1745">IFERROR(INDEX(Data!$L$2:$L$1823,MATCH('Ratios - Total'!$C1745,IF(Data!$A$2:$A$1823='Ratios - Total'!$A1745,Data!$C$2:$C$1823,0),0))/INDEX(Data!$G$2:$G$1823,MATCH('Ratios - Total'!$C1745,IF(Data!$A$2:$A$1823='Ratios - Total'!$A1745,Data!$C$2:$C$1823,0),0)),"Missing Data")</f>
        <v>Missing Data</v>
      </c>
      <c r="S1745" s="5"/>
      <c r="T1745" s="5">
        <f t="array" ref="T1745">IFERROR(INDEX(Data!$H$2:$H$1823,MATCH('Ratios - Total'!$C1745,IF(Data!$A$2:$A$1823='Ratios - Total'!$A1745,Data!$C$2:$C$1823,0),0))/INDEX(Data!$L$2:$L$1823,MATCH('Ratios - Total'!$C1745,IF(Data!$A$2:$A$1823='Ratios - Total'!$A1745,Data!$C$2:$C$1823,0),0)),"Missing Data")</f>
        <v>58351.154125385518</v>
      </c>
      <c r="U1745" s="5">
        <f t="array" ref="U1745">IFERROR(INDEX(Data!$K$2:$K$1823,MATCH('Ratios - Total'!$C1745,IF(Data!$A$2:$A$1823='Ratios - Total'!$A1745,Data!$C$2:$C$1823,0),0))/INDEX(Data!$H$2:$H$1823,MATCH('Ratios - Total'!$C1745,IF(Data!$A$2:$A$1823='Ratios - Total'!$A1745,Data!$C$2:$C$1823,0),0)),"Missing Data")</f>
        <v>0.47137167162214394</v>
      </c>
      <c r="V1745" s="5">
        <f t="array" ref="V1745">IFERROR(INDEX(Data!$K$2:$K$1823,MATCH('Ratios - Total'!$C1745,IF(Data!$A$2:$A$1823='Ratios - Total'!$A1745,Data!$C$2:$C$1823,0),0))/INDEX(Data!$L$2:$L$1823,MATCH('Ratios - Total'!$C1745,IF(Data!$A$2:$A$1823='Ratios - Total'!$A1745,Data!$C$2:$C$1823,0),0)),"Missing Data")</f>
        <v>27505.081061164332</v>
      </c>
      <c r="W1745" s="5">
        <f t="shared" si="27"/>
        <v>30846.073064221186</v>
      </c>
      <c r="X1745" s="5" t="str">
        <f t="array" ref="X1745">IFERROR(INDEX(Data!$K$2:$K$1823,MATCH('Ratios - Total'!$C1745,IF(Data!$A$2:$A$1823='Ratios - Total'!$A1745,Data!$C$2:$C$1823,0),0))/INDEX(Data!$G$2:$G$1823,MATCH('Ratios - Total'!$C1745,IF(Data!$A$2:$A$1823='Ratios - Total'!$A1745,Data!$C$2:$C$1823,0),0)),"Missing Data")</f>
        <v>Missing Data</v>
      </c>
    </row>
    <row r="1746" spans="1:24" x14ac:dyDescent="0.25">
      <c r="A1746" s="22" t="s">
        <v>54</v>
      </c>
      <c r="B1746" s="22" t="s">
        <v>55</v>
      </c>
      <c r="C1746" s="22">
        <v>2011</v>
      </c>
      <c r="D1746" s="5">
        <f t="array" ref="D1746">IFERROR(INDEX(Data!$H$2:$H$1823,MATCH('Ratios - Total'!$C1746,IF(Data!$A$2:$A$1823='Ratios - Total'!$A1746,Data!$C$2:$C$1823,0),0))/INDEX(Data!$D$2:$D$1823,MATCH('Ratios - Total'!$C1746,IF(Data!$A$2:$A$1823='Ratios - Total'!$A1746,Data!$C$2:$C$1823,0),0)),"Missing Data")</f>
        <v>1573.6528906093363</v>
      </c>
      <c r="E1746" s="22"/>
      <c r="F1746" s="5">
        <f t="array" ref="F1746">IFERROR(INDEX(Data!$G$2:$G$1823,MATCH('Ratios - Total'!$C1746,IF(Data!$A$2:$A$1823='Ratios - Total'!$A1746,Data!$C$2:$C$1823,0),0))/INDEX(Data!$D$2:$D$1823,MATCH('Ratios - Total'!$C1746,IF(Data!$A$2:$A$1823='Ratios - Total'!$A1746,Data!$C$2:$C$1823,0),0)),"Missing Data")</f>
        <v>0</v>
      </c>
      <c r="G1746" s="5"/>
      <c r="H1746" s="5" t="str">
        <f t="array" ref="H1746">IFERROR(INDEX(Data!$H$2:$H$1823,MATCH('Ratios - Total'!$C1746,IF(Data!$A$2:$A$1823='Ratios - Total'!$A1746,Data!$C$2:$C$1823,0),0))/INDEX(Data!$G$2:$G$1823,MATCH('Ratios - Total'!$C1746,IF(Data!$A$2:$A$1823='Ratios - Total'!$A1746,Data!$C$2:$C$1823,0),0)),"Missing Data")</f>
        <v>Missing Data</v>
      </c>
      <c r="I1746" s="5">
        <f t="array" ref="I1746">IFERROR(INDEX(Data!$G$2:$G$1823,MATCH('Ratios - Total'!$C1746,IF(Data!$A$2:$A$1823='Ratios - Total'!$A1746,Data!$C$2:$C$1823,0),0))/INDEX(Data!$D$2:$D$1823,MATCH('Ratios - Total'!$C1746,IF(Data!$A$2:$A$1823='Ratios - Total'!$A1746,Data!$C$2:$C$1823,0),0)),"Missing Data")</f>
        <v>0</v>
      </c>
      <c r="J1746" s="22"/>
      <c r="K1746" s="5">
        <f t="array" ref="K1746">IFERROR(INDEX(Data!$E$2:$E$1823,MATCH('Ratios - Total'!$C1746,IF(Data!$A$2:$A$1823='Ratios - Total'!$A1746,Data!$C$2:$C$1823,0),0))/INDEX(Data!$D$2:$D$1823,MATCH('Ratios - Total'!$C1746,IF(Data!$A$2:$A$1823='Ratios - Total'!$A1746,Data!$C$2:$C$1823,0),0)),"Missing Data")</f>
        <v>0</v>
      </c>
      <c r="L1746" s="5"/>
      <c r="M1746" s="5" t="str">
        <f t="array" ref="M1746">IFERROR(INDEX(Data!$F$2:$F$1823,MATCH('Ratios - Total'!$C1746,IF(Data!$A$2:$A$1823='Ratios - Total'!$A1746,Data!$C$2:$C$1823,0),0))/INDEX(Data!$E$2:$E$1823,MATCH('Ratios - Total'!$C1746,IF(Data!$A$2:$A$1823='Ratios - Total'!$A1746,Data!$C$2:$C$1823,0),0)),"Missing Data")</f>
        <v>Missing Data</v>
      </c>
      <c r="N1746" s="5"/>
      <c r="O1746" s="5" t="str">
        <f t="array" ref="O1746">IFERROR(INDEX(Data!$G$2:$G$1823,MATCH('Ratios - Total'!$C1746,IF(Data!$A$2:$A$1823='Ratios - Total'!$A1746,Data!$C$2:$C$1823,0),0))/INDEX(Data!$F$2:$F$1823,MATCH('Ratios - Total'!$C1746,IF(Data!$A$2:$A$1823='Ratios - Total'!$A1746,Data!$C$2:$C$1823,0),0)),"Missing Data")</f>
        <v>Missing Data</v>
      </c>
      <c r="P1746" s="5" t="str">
        <f t="array" ref="P1746">IFERROR(INDEX(Data!$H$2:$H$1823,MATCH('Ratios - Total'!$C1746,IF(Data!$A$2:$A$1823='Ratios - Total'!$A1746,Data!$C$2:$C$1823,0),0))/INDEX(Data!$G$2:$G$1823,MATCH('Ratios - Total'!$C1746,IF(Data!$A$2:$A$1823='Ratios - Total'!$A1746,Data!$C$2:$C$1823,0),0)),"Missing Data")</f>
        <v>Missing Data</v>
      </c>
      <c r="Q1746" s="5"/>
      <c r="R1746" s="5" t="str">
        <f t="array" ref="R1746">IFERROR(INDEX(Data!$L$2:$L$1823,MATCH('Ratios - Total'!$C1746,IF(Data!$A$2:$A$1823='Ratios - Total'!$A1746,Data!$C$2:$C$1823,0),0))/INDEX(Data!$G$2:$G$1823,MATCH('Ratios - Total'!$C1746,IF(Data!$A$2:$A$1823='Ratios - Total'!$A1746,Data!$C$2:$C$1823,0),0)),"Missing Data")</f>
        <v>Missing Data</v>
      </c>
      <c r="S1746" s="5"/>
      <c r="T1746" s="5">
        <f t="array" ref="T1746">IFERROR(INDEX(Data!$H$2:$H$1823,MATCH('Ratios - Total'!$C1746,IF(Data!$A$2:$A$1823='Ratios - Total'!$A1746,Data!$C$2:$C$1823,0),0))/INDEX(Data!$L$2:$L$1823,MATCH('Ratios - Total'!$C1746,IF(Data!$A$2:$A$1823='Ratios - Total'!$A1746,Data!$C$2:$C$1823,0),0)),"Missing Data")</f>
        <v>72395.007386655037</v>
      </c>
      <c r="U1746" s="5">
        <f t="array" ref="U1746">IFERROR(INDEX(Data!$K$2:$K$1823,MATCH('Ratios - Total'!$C1746,IF(Data!$A$2:$A$1823='Ratios - Total'!$A1746,Data!$C$2:$C$1823,0),0))/INDEX(Data!$H$2:$H$1823,MATCH('Ratios - Total'!$C1746,IF(Data!$A$2:$A$1823='Ratios - Total'!$A1746,Data!$C$2:$C$1823,0),0)),"Missing Data")</f>
        <v>0.45821817106352636</v>
      </c>
      <c r="V1746" s="5">
        <f t="array" ref="V1746">IFERROR(INDEX(Data!$K$2:$K$1823,MATCH('Ratios - Total'!$C1746,IF(Data!$A$2:$A$1823='Ratios - Total'!$A1746,Data!$C$2:$C$1823,0),0))/INDEX(Data!$L$2:$L$1823,MATCH('Ratios - Total'!$C1746,IF(Data!$A$2:$A$1823='Ratios - Total'!$A1746,Data!$C$2:$C$1823,0),0)),"Missing Data")</f>
        <v>33172.707878843546</v>
      </c>
      <c r="W1746" s="5">
        <f t="shared" si="27"/>
        <v>39222.299507811491</v>
      </c>
      <c r="X1746" s="5" t="str">
        <f t="array" ref="X1746">IFERROR(INDEX(Data!$K$2:$K$1823,MATCH('Ratios - Total'!$C1746,IF(Data!$A$2:$A$1823='Ratios - Total'!$A1746,Data!$C$2:$C$1823,0),0))/INDEX(Data!$G$2:$G$1823,MATCH('Ratios - Total'!$C1746,IF(Data!$A$2:$A$1823='Ratios - Total'!$A1746,Data!$C$2:$C$1823,0),0)),"Missing Data")</f>
        <v>Missing Data</v>
      </c>
    </row>
    <row r="1747" spans="1:24" x14ac:dyDescent="0.25">
      <c r="A1747" s="22" t="s">
        <v>56</v>
      </c>
      <c r="B1747" s="22" t="s">
        <v>57</v>
      </c>
      <c r="C1747" s="22">
        <v>2011</v>
      </c>
      <c r="D1747" s="5">
        <f t="array" ref="D1747">IFERROR(INDEX(Data!$H$2:$H$1823,MATCH('Ratios - Total'!$C1747,IF(Data!$A$2:$A$1823='Ratios - Total'!$A1747,Data!$C$2:$C$1823,0),0))/INDEX(Data!$D$2:$D$1823,MATCH('Ratios - Total'!$C1747,IF(Data!$A$2:$A$1823='Ratios - Total'!$A1747,Data!$C$2:$C$1823,0),0)),"Missing Data")</f>
        <v>1625.3077145148357</v>
      </c>
      <c r="E1747" s="22"/>
      <c r="F1747" s="5">
        <f t="array" ref="F1747">IFERROR(INDEX(Data!$G$2:$G$1823,MATCH('Ratios - Total'!$C1747,IF(Data!$A$2:$A$1823='Ratios - Total'!$A1747,Data!$C$2:$C$1823,0),0))/INDEX(Data!$D$2:$D$1823,MATCH('Ratios - Total'!$C1747,IF(Data!$A$2:$A$1823='Ratios - Total'!$A1747,Data!$C$2:$C$1823,0),0)),"Missing Data")</f>
        <v>0</v>
      </c>
      <c r="G1747" s="5"/>
      <c r="H1747" s="5" t="str">
        <f t="array" ref="H1747">IFERROR(INDEX(Data!$H$2:$H$1823,MATCH('Ratios - Total'!$C1747,IF(Data!$A$2:$A$1823='Ratios - Total'!$A1747,Data!$C$2:$C$1823,0),0))/INDEX(Data!$G$2:$G$1823,MATCH('Ratios - Total'!$C1747,IF(Data!$A$2:$A$1823='Ratios - Total'!$A1747,Data!$C$2:$C$1823,0),0)),"Missing Data")</f>
        <v>Missing Data</v>
      </c>
      <c r="I1747" s="5">
        <f t="array" ref="I1747">IFERROR(INDEX(Data!$G$2:$G$1823,MATCH('Ratios - Total'!$C1747,IF(Data!$A$2:$A$1823='Ratios - Total'!$A1747,Data!$C$2:$C$1823,0),0))/INDEX(Data!$D$2:$D$1823,MATCH('Ratios - Total'!$C1747,IF(Data!$A$2:$A$1823='Ratios - Total'!$A1747,Data!$C$2:$C$1823,0),0)),"Missing Data")</f>
        <v>0</v>
      </c>
      <c r="J1747" s="22"/>
      <c r="K1747" s="5">
        <f t="array" ref="K1747">IFERROR(INDEX(Data!$E$2:$E$1823,MATCH('Ratios - Total'!$C1747,IF(Data!$A$2:$A$1823='Ratios - Total'!$A1747,Data!$C$2:$C$1823,0),0))/INDEX(Data!$D$2:$D$1823,MATCH('Ratios - Total'!$C1747,IF(Data!$A$2:$A$1823='Ratios - Total'!$A1747,Data!$C$2:$C$1823,0),0)),"Missing Data")</f>
        <v>0</v>
      </c>
      <c r="L1747" s="5"/>
      <c r="M1747" s="5" t="str">
        <f t="array" ref="M1747">IFERROR(INDEX(Data!$F$2:$F$1823,MATCH('Ratios - Total'!$C1747,IF(Data!$A$2:$A$1823='Ratios - Total'!$A1747,Data!$C$2:$C$1823,0),0))/INDEX(Data!$E$2:$E$1823,MATCH('Ratios - Total'!$C1747,IF(Data!$A$2:$A$1823='Ratios - Total'!$A1747,Data!$C$2:$C$1823,0),0)),"Missing Data")</f>
        <v>Missing Data</v>
      </c>
      <c r="N1747" s="5"/>
      <c r="O1747" s="5" t="str">
        <f t="array" ref="O1747">IFERROR(INDEX(Data!$G$2:$G$1823,MATCH('Ratios - Total'!$C1747,IF(Data!$A$2:$A$1823='Ratios - Total'!$A1747,Data!$C$2:$C$1823,0),0))/INDEX(Data!$F$2:$F$1823,MATCH('Ratios - Total'!$C1747,IF(Data!$A$2:$A$1823='Ratios - Total'!$A1747,Data!$C$2:$C$1823,0),0)),"Missing Data")</f>
        <v>Missing Data</v>
      </c>
      <c r="P1747" s="5" t="str">
        <f t="array" ref="P1747">IFERROR(INDEX(Data!$H$2:$H$1823,MATCH('Ratios - Total'!$C1747,IF(Data!$A$2:$A$1823='Ratios - Total'!$A1747,Data!$C$2:$C$1823,0),0))/INDEX(Data!$G$2:$G$1823,MATCH('Ratios - Total'!$C1747,IF(Data!$A$2:$A$1823='Ratios - Total'!$A1747,Data!$C$2:$C$1823,0),0)),"Missing Data")</f>
        <v>Missing Data</v>
      </c>
      <c r="Q1747" s="5"/>
      <c r="R1747" s="5" t="str">
        <f t="array" ref="R1747">IFERROR(INDEX(Data!$L$2:$L$1823,MATCH('Ratios - Total'!$C1747,IF(Data!$A$2:$A$1823='Ratios - Total'!$A1747,Data!$C$2:$C$1823,0),0))/INDEX(Data!$G$2:$G$1823,MATCH('Ratios - Total'!$C1747,IF(Data!$A$2:$A$1823='Ratios - Total'!$A1747,Data!$C$2:$C$1823,0),0)),"Missing Data")</f>
        <v>Missing Data</v>
      </c>
      <c r="S1747" s="5"/>
      <c r="T1747" s="5">
        <f t="array" ref="T1747">IFERROR(INDEX(Data!$H$2:$H$1823,MATCH('Ratios - Total'!$C1747,IF(Data!$A$2:$A$1823='Ratios - Total'!$A1747,Data!$C$2:$C$1823,0),0))/INDEX(Data!$L$2:$L$1823,MATCH('Ratios - Total'!$C1747,IF(Data!$A$2:$A$1823='Ratios - Total'!$A1747,Data!$C$2:$C$1823,0),0)),"Missing Data")</f>
        <v>71493.759689580664</v>
      </c>
      <c r="U1747" s="5">
        <f t="array" ref="U1747">IFERROR(INDEX(Data!$K$2:$K$1823,MATCH('Ratios - Total'!$C1747,IF(Data!$A$2:$A$1823='Ratios - Total'!$A1747,Data!$C$2:$C$1823,0),0))/INDEX(Data!$H$2:$H$1823,MATCH('Ratios - Total'!$C1747,IF(Data!$A$2:$A$1823='Ratios - Total'!$A1747,Data!$C$2:$C$1823,0),0)),"Missing Data")</f>
        <v>0.47257267998827213</v>
      </c>
      <c r="V1747" s="5">
        <f t="array" ref="V1747">IFERROR(INDEX(Data!$K$2:$K$1823,MATCH('Ratios - Total'!$C1747,IF(Data!$A$2:$A$1823='Ratios - Total'!$A1747,Data!$C$2:$C$1823,0),0))/INDEX(Data!$L$2:$L$1823,MATCH('Ratios - Total'!$C1747,IF(Data!$A$2:$A$1823='Ratios - Total'!$A1747,Data!$C$2:$C$1823,0),0)),"Missing Data")</f>
        <v>33785.997618942631</v>
      </c>
      <c r="W1747" s="5">
        <f t="shared" si="27"/>
        <v>37707.762070638033</v>
      </c>
      <c r="X1747" s="5" t="str">
        <f t="array" ref="X1747">IFERROR(INDEX(Data!$K$2:$K$1823,MATCH('Ratios - Total'!$C1747,IF(Data!$A$2:$A$1823='Ratios - Total'!$A1747,Data!$C$2:$C$1823,0),0))/INDEX(Data!$G$2:$G$1823,MATCH('Ratios - Total'!$C1747,IF(Data!$A$2:$A$1823='Ratios - Total'!$A1747,Data!$C$2:$C$1823,0),0)),"Missing Data")</f>
        <v>Missing Data</v>
      </c>
    </row>
    <row r="1748" spans="1:24" x14ac:dyDescent="0.25">
      <c r="A1748" s="22" t="s">
        <v>58</v>
      </c>
      <c r="B1748" s="22" t="s">
        <v>59</v>
      </c>
      <c r="C1748" s="22">
        <v>2011</v>
      </c>
      <c r="D1748" s="5">
        <f t="array" ref="D1748">IFERROR(INDEX(Data!$H$2:$H$1823,MATCH('Ratios - Total'!$C1748,IF(Data!$A$2:$A$1823='Ratios - Total'!$A1748,Data!$C$2:$C$1823,0),0))/INDEX(Data!$D$2:$D$1823,MATCH('Ratios - Total'!$C1748,IF(Data!$A$2:$A$1823='Ratios - Total'!$A1748,Data!$C$2:$C$1823,0),0)),"Missing Data")</f>
        <v>1943.9207058073603</v>
      </c>
      <c r="E1748" s="22"/>
      <c r="F1748" s="5">
        <f t="array" ref="F1748">IFERROR(INDEX(Data!$G$2:$G$1823,MATCH('Ratios - Total'!$C1748,IF(Data!$A$2:$A$1823='Ratios - Total'!$A1748,Data!$C$2:$C$1823,0),0))/INDEX(Data!$D$2:$D$1823,MATCH('Ratios - Total'!$C1748,IF(Data!$A$2:$A$1823='Ratios - Total'!$A1748,Data!$C$2:$C$1823,0),0)),"Missing Data")</f>
        <v>0</v>
      </c>
      <c r="G1748" s="5"/>
      <c r="H1748" s="5" t="str">
        <f t="array" ref="H1748">IFERROR(INDEX(Data!$H$2:$H$1823,MATCH('Ratios - Total'!$C1748,IF(Data!$A$2:$A$1823='Ratios - Total'!$A1748,Data!$C$2:$C$1823,0),0))/INDEX(Data!$G$2:$G$1823,MATCH('Ratios - Total'!$C1748,IF(Data!$A$2:$A$1823='Ratios - Total'!$A1748,Data!$C$2:$C$1823,0),0)),"Missing Data")</f>
        <v>Missing Data</v>
      </c>
      <c r="I1748" s="5">
        <f t="array" ref="I1748">IFERROR(INDEX(Data!$G$2:$G$1823,MATCH('Ratios - Total'!$C1748,IF(Data!$A$2:$A$1823='Ratios - Total'!$A1748,Data!$C$2:$C$1823,0),0))/INDEX(Data!$D$2:$D$1823,MATCH('Ratios - Total'!$C1748,IF(Data!$A$2:$A$1823='Ratios - Total'!$A1748,Data!$C$2:$C$1823,0),0)),"Missing Data")</f>
        <v>0</v>
      </c>
      <c r="J1748" s="22"/>
      <c r="K1748" s="5">
        <f t="array" ref="K1748">IFERROR(INDEX(Data!$E$2:$E$1823,MATCH('Ratios - Total'!$C1748,IF(Data!$A$2:$A$1823='Ratios - Total'!$A1748,Data!$C$2:$C$1823,0),0))/INDEX(Data!$D$2:$D$1823,MATCH('Ratios - Total'!$C1748,IF(Data!$A$2:$A$1823='Ratios - Total'!$A1748,Data!$C$2:$C$1823,0),0)),"Missing Data")</f>
        <v>0</v>
      </c>
      <c r="L1748" s="5"/>
      <c r="M1748" s="5" t="str">
        <f t="array" ref="M1748">IFERROR(INDEX(Data!$F$2:$F$1823,MATCH('Ratios - Total'!$C1748,IF(Data!$A$2:$A$1823='Ratios - Total'!$A1748,Data!$C$2:$C$1823,0),0))/INDEX(Data!$E$2:$E$1823,MATCH('Ratios - Total'!$C1748,IF(Data!$A$2:$A$1823='Ratios - Total'!$A1748,Data!$C$2:$C$1823,0),0)),"Missing Data")</f>
        <v>Missing Data</v>
      </c>
      <c r="N1748" s="5"/>
      <c r="O1748" s="5" t="str">
        <f t="array" ref="O1748">IFERROR(INDEX(Data!$G$2:$G$1823,MATCH('Ratios - Total'!$C1748,IF(Data!$A$2:$A$1823='Ratios - Total'!$A1748,Data!$C$2:$C$1823,0),0))/INDEX(Data!$F$2:$F$1823,MATCH('Ratios - Total'!$C1748,IF(Data!$A$2:$A$1823='Ratios - Total'!$A1748,Data!$C$2:$C$1823,0),0)),"Missing Data")</f>
        <v>Missing Data</v>
      </c>
      <c r="P1748" s="5" t="str">
        <f t="array" ref="P1748">IFERROR(INDEX(Data!$H$2:$H$1823,MATCH('Ratios - Total'!$C1748,IF(Data!$A$2:$A$1823='Ratios - Total'!$A1748,Data!$C$2:$C$1823,0),0))/INDEX(Data!$G$2:$G$1823,MATCH('Ratios - Total'!$C1748,IF(Data!$A$2:$A$1823='Ratios - Total'!$A1748,Data!$C$2:$C$1823,0),0)),"Missing Data")</f>
        <v>Missing Data</v>
      </c>
      <c r="Q1748" s="5"/>
      <c r="R1748" s="5" t="str">
        <f t="array" ref="R1748">IFERROR(INDEX(Data!$L$2:$L$1823,MATCH('Ratios - Total'!$C1748,IF(Data!$A$2:$A$1823='Ratios - Total'!$A1748,Data!$C$2:$C$1823,0),0))/INDEX(Data!$G$2:$G$1823,MATCH('Ratios - Total'!$C1748,IF(Data!$A$2:$A$1823='Ratios - Total'!$A1748,Data!$C$2:$C$1823,0),0)),"Missing Data")</f>
        <v>Missing Data</v>
      </c>
      <c r="S1748" s="5"/>
      <c r="T1748" s="5">
        <f t="array" ref="T1748">IFERROR(INDEX(Data!$H$2:$H$1823,MATCH('Ratios - Total'!$C1748,IF(Data!$A$2:$A$1823='Ratios - Total'!$A1748,Data!$C$2:$C$1823,0),0))/INDEX(Data!$L$2:$L$1823,MATCH('Ratios - Total'!$C1748,IF(Data!$A$2:$A$1823='Ratios - Total'!$A1748,Data!$C$2:$C$1823,0),0)),"Missing Data")</f>
        <v>72135.195357833654</v>
      </c>
      <c r="U1748" s="5">
        <f t="array" ref="U1748">IFERROR(INDEX(Data!$K$2:$K$1823,MATCH('Ratios - Total'!$C1748,IF(Data!$A$2:$A$1823='Ratios - Total'!$A1748,Data!$C$2:$C$1823,0),0))/INDEX(Data!$H$2:$H$1823,MATCH('Ratios - Total'!$C1748,IF(Data!$A$2:$A$1823='Ratios - Total'!$A1748,Data!$C$2:$C$1823,0),0)),"Missing Data")</f>
        <v>0.49229981563202729</v>
      </c>
      <c r="V1748" s="5">
        <f t="array" ref="V1748">IFERROR(INDEX(Data!$K$2:$K$1823,MATCH('Ratios - Total'!$C1748,IF(Data!$A$2:$A$1823='Ratios - Total'!$A1748,Data!$C$2:$C$1823,0),0))/INDEX(Data!$L$2:$L$1823,MATCH('Ratios - Total'!$C1748,IF(Data!$A$2:$A$1823='Ratios - Total'!$A1748,Data!$C$2:$C$1823,0),0)),"Missing Data")</f>
        <v>35512.14337524178</v>
      </c>
      <c r="W1748" s="5">
        <f t="shared" si="27"/>
        <v>36623.051982591875</v>
      </c>
      <c r="X1748" s="5" t="str">
        <f t="array" ref="X1748">IFERROR(INDEX(Data!$K$2:$K$1823,MATCH('Ratios - Total'!$C1748,IF(Data!$A$2:$A$1823='Ratios - Total'!$A1748,Data!$C$2:$C$1823,0),0))/INDEX(Data!$G$2:$G$1823,MATCH('Ratios - Total'!$C1748,IF(Data!$A$2:$A$1823='Ratios - Total'!$A1748,Data!$C$2:$C$1823,0),0)),"Missing Data")</f>
        <v>Missing Data</v>
      </c>
    </row>
    <row r="1749" spans="1:24" x14ac:dyDescent="0.25">
      <c r="A1749" s="22" t="s">
        <v>60</v>
      </c>
      <c r="B1749" s="22" t="s">
        <v>61</v>
      </c>
      <c r="C1749" s="22">
        <v>2011</v>
      </c>
      <c r="D1749" s="5">
        <f t="array" ref="D1749">IFERROR(INDEX(Data!$H$2:$H$1823,MATCH('Ratios - Total'!$C1749,IF(Data!$A$2:$A$1823='Ratios - Total'!$A1749,Data!$C$2:$C$1823,0),0))/INDEX(Data!$D$2:$D$1823,MATCH('Ratios - Total'!$C1749,IF(Data!$A$2:$A$1823='Ratios - Total'!$A1749,Data!$C$2:$C$1823,0),0)),"Missing Data")</f>
        <v>1476.2447740963689</v>
      </c>
      <c r="E1749" s="22"/>
      <c r="F1749" s="5">
        <f t="array" ref="F1749">IFERROR(INDEX(Data!$G$2:$G$1823,MATCH('Ratios - Total'!$C1749,IF(Data!$A$2:$A$1823='Ratios - Total'!$A1749,Data!$C$2:$C$1823,0),0))/INDEX(Data!$D$2:$D$1823,MATCH('Ratios - Total'!$C1749,IF(Data!$A$2:$A$1823='Ratios - Total'!$A1749,Data!$C$2:$C$1823,0),0)),"Missing Data")</f>
        <v>0</v>
      </c>
      <c r="G1749" s="5"/>
      <c r="H1749" s="5" t="str">
        <f t="array" ref="H1749">IFERROR(INDEX(Data!$H$2:$H$1823,MATCH('Ratios - Total'!$C1749,IF(Data!$A$2:$A$1823='Ratios - Total'!$A1749,Data!$C$2:$C$1823,0),0))/INDEX(Data!$G$2:$G$1823,MATCH('Ratios - Total'!$C1749,IF(Data!$A$2:$A$1823='Ratios - Total'!$A1749,Data!$C$2:$C$1823,0),0)),"Missing Data")</f>
        <v>Missing Data</v>
      </c>
      <c r="I1749" s="5">
        <f t="array" ref="I1749">IFERROR(INDEX(Data!$G$2:$G$1823,MATCH('Ratios - Total'!$C1749,IF(Data!$A$2:$A$1823='Ratios - Total'!$A1749,Data!$C$2:$C$1823,0),0))/INDEX(Data!$D$2:$D$1823,MATCH('Ratios - Total'!$C1749,IF(Data!$A$2:$A$1823='Ratios - Total'!$A1749,Data!$C$2:$C$1823,0),0)),"Missing Data")</f>
        <v>0</v>
      </c>
      <c r="J1749" s="22"/>
      <c r="K1749" s="5">
        <f t="array" ref="K1749">IFERROR(INDEX(Data!$E$2:$E$1823,MATCH('Ratios - Total'!$C1749,IF(Data!$A$2:$A$1823='Ratios - Total'!$A1749,Data!$C$2:$C$1823,0),0))/INDEX(Data!$D$2:$D$1823,MATCH('Ratios - Total'!$C1749,IF(Data!$A$2:$A$1823='Ratios - Total'!$A1749,Data!$C$2:$C$1823,0),0)),"Missing Data")</f>
        <v>0</v>
      </c>
      <c r="L1749" s="5"/>
      <c r="M1749" s="5" t="str">
        <f t="array" ref="M1749">IFERROR(INDEX(Data!$F$2:$F$1823,MATCH('Ratios - Total'!$C1749,IF(Data!$A$2:$A$1823='Ratios - Total'!$A1749,Data!$C$2:$C$1823,0),0))/INDEX(Data!$E$2:$E$1823,MATCH('Ratios - Total'!$C1749,IF(Data!$A$2:$A$1823='Ratios - Total'!$A1749,Data!$C$2:$C$1823,0),0)),"Missing Data")</f>
        <v>Missing Data</v>
      </c>
      <c r="N1749" s="5"/>
      <c r="O1749" s="5" t="str">
        <f t="array" ref="O1749">IFERROR(INDEX(Data!$G$2:$G$1823,MATCH('Ratios - Total'!$C1749,IF(Data!$A$2:$A$1823='Ratios - Total'!$A1749,Data!$C$2:$C$1823,0),0))/INDEX(Data!$F$2:$F$1823,MATCH('Ratios - Total'!$C1749,IF(Data!$A$2:$A$1823='Ratios - Total'!$A1749,Data!$C$2:$C$1823,0),0)),"Missing Data")</f>
        <v>Missing Data</v>
      </c>
      <c r="P1749" s="5" t="str">
        <f t="array" ref="P1749">IFERROR(INDEX(Data!$H$2:$H$1823,MATCH('Ratios - Total'!$C1749,IF(Data!$A$2:$A$1823='Ratios - Total'!$A1749,Data!$C$2:$C$1823,0),0))/INDEX(Data!$G$2:$G$1823,MATCH('Ratios - Total'!$C1749,IF(Data!$A$2:$A$1823='Ratios - Total'!$A1749,Data!$C$2:$C$1823,0),0)),"Missing Data")</f>
        <v>Missing Data</v>
      </c>
      <c r="Q1749" s="5"/>
      <c r="R1749" s="5" t="str">
        <f t="array" ref="R1749">IFERROR(INDEX(Data!$L$2:$L$1823,MATCH('Ratios - Total'!$C1749,IF(Data!$A$2:$A$1823='Ratios - Total'!$A1749,Data!$C$2:$C$1823,0),0))/INDEX(Data!$G$2:$G$1823,MATCH('Ratios - Total'!$C1749,IF(Data!$A$2:$A$1823='Ratios - Total'!$A1749,Data!$C$2:$C$1823,0),0)),"Missing Data")</f>
        <v>Missing Data</v>
      </c>
      <c r="S1749" s="5"/>
      <c r="T1749" s="5">
        <f t="array" ref="T1749">IFERROR(INDEX(Data!$H$2:$H$1823,MATCH('Ratios - Total'!$C1749,IF(Data!$A$2:$A$1823='Ratios - Total'!$A1749,Data!$C$2:$C$1823,0),0))/INDEX(Data!$L$2:$L$1823,MATCH('Ratios - Total'!$C1749,IF(Data!$A$2:$A$1823='Ratios - Total'!$A1749,Data!$C$2:$C$1823,0),0)),"Missing Data")</f>
        <v>84681.122789244866</v>
      </c>
      <c r="U1749" s="5">
        <f t="array" ref="U1749">IFERROR(INDEX(Data!$K$2:$K$1823,MATCH('Ratios - Total'!$C1749,IF(Data!$A$2:$A$1823='Ratios - Total'!$A1749,Data!$C$2:$C$1823,0),0))/INDEX(Data!$H$2:$H$1823,MATCH('Ratios - Total'!$C1749,IF(Data!$A$2:$A$1823='Ratios - Total'!$A1749,Data!$C$2:$C$1823,0),0)),"Missing Data")</f>
        <v>0.46462106190964436</v>
      </c>
      <c r="V1749" s="5">
        <f t="array" ref="V1749">IFERROR(INDEX(Data!$K$2:$K$1823,MATCH('Ratios - Total'!$C1749,IF(Data!$A$2:$A$1823='Ratios - Total'!$A1749,Data!$C$2:$C$1823,0),0))/INDEX(Data!$L$2:$L$1823,MATCH('Ratios - Total'!$C1749,IF(Data!$A$2:$A$1823='Ratios - Total'!$A1749,Data!$C$2:$C$1823,0),0)),"Missing Data")</f>
        <v>39344.633194039932</v>
      </c>
      <c r="W1749" s="5">
        <f t="shared" si="27"/>
        <v>45336.489595204934</v>
      </c>
      <c r="X1749" s="5" t="str">
        <f t="array" ref="X1749">IFERROR(INDEX(Data!$K$2:$K$1823,MATCH('Ratios - Total'!$C1749,IF(Data!$A$2:$A$1823='Ratios - Total'!$A1749,Data!$C$2:$C$1823,0),0))/INDEX(Data!$G$2:$G$1823,MATCH('Ratios - Total'!$C1749,IF(Data!$A$2:$A$1823='Ratios - Total'!$A1749,Data!$C$2:$C$1823,0),0)),"Missing Data")</f>
        <v>Missing Data</v>
      </c>
    </row>
    <row r="1750" spans="1:24" x14ac:dyDescent="0.25">
      <c r="A1750" s="22" t="s">
        <v>62</v>
      </c>
      <c r="B1750" s="22" t="s">
        <v>63</v>
      </c>
      <c r="C1750" s="22">
        <v>2011</v>
      </c>
      <c r="D1750" s="5">
        <f t="array" ref="D1750">IFERROR(INDEX(Data!$H$2:$H$1823,MATCH('Ratios - Total'!$C1750,IF(Data!$A$2:$A$1823='Ratios - Total'!$A1750,Data!$C$2:$C$1823,0),0))/INDEX(Data!$D$2:$D$1823,MATCH('Ratios - Total'!$C1750,IF(Data!$A$2:$A$1823='Ratios - Total'!$A1750,Data!$C$2:$C$1823,0),0)),"Missing Data")</f>
        <v>2100.3327064089676</v>
      </c>
      <c r="E1750" s="22"/>
      <c r="F1750" s="5">
        <f t="array" ref="F1750">IFERROR(INDEX(Data!$G$2:$G$1823,MATCH('Ratios - Total'!$C1750,IF(Data!$A$2:$A$1823='Ratios - Total'!$A1750,Data!$C$2:$C$1823,0),0))/INDEX(Data!$D$2:$D$1823,MATCH('Ratios - Total'!$C1750,IF(Data!$A$2:$A$1823='Ratios - Total'!$A1750,Data!$C$2:$C$1823,0),0)),"Missing Data")</f>
        <v>0</v>
      </c>
      <c r="G1750" s="5"/>
      <c r="H1750" s="5" t="str">
        <f t="array" ref="H1750">IFERROR(INDEX(Data!$H$2:$H$1823,MATCH('Ratios - Total'!$C1750,IF(Data!$A$2:$A$1823='Ratios - Total'!$A1750,Data!$C$2:$C$1823,0),0))/INDEX(Data!$G$2:$G$1823,MATCH('Ratios - Total'!$C1750,IF(Data!$A$2:$A$1823='Ratios - Total'!$A1750,Data!$C$2:$C$1823,0),0)),"Missing Data")</f>
        <v>Missing Data</v>
      </c>
      <c r="I1750" s="5">
        <f t="array" ref="I1750">IFERROR(INDEX(Data!$G$2:$G$1823,MATCH('Ratios - Total'!$C1750,IF(Data!$A$2:$A$1823='Ratios - Total'!$A1750,Data!$C$2:$C$1823,0),0))/INDEX(Data!$D$2:$D$1823,MATCH('Ratios - Total'!$C1750,IF(Data!$A$2:$A$1823='Ratios - Total'!$A1750,Data!$C$2:$C$1823,0),0)),"Missing Data")</f>
        <v>0</v>
      </c>
      <c r="J1750" s="22"/>
      <c r="K1750" s="5">
        <f t="array" ref="K1750">IFERROR(INDEX(Data!$E$2:$E$1823,MATCH('Ratios - Total'!$C1750,IF(Data!$A$2:$A$1823='Ratios - Total'!$A1750,Data!$C$2:$C$1823,0),0))/INDEX(Data!$D$2:$D$1823,MATCH('Ratios - Total'!$C1750,IF(Data!$A$2:$A$1823='Ratios - Total'!$A1750,Data!$C$2:$C$1823,0),0)),"Missing Data")</f>
        <v>0</v>
      </c>
      <c r="L1750" s="5"/>
      <c r="M1750" s="5" t="str">
        <f t="array" ref="M1750">IFERROR(INDEX(Data!$F$2:$F$1823,MATCH('Ratios - Total'!$C1750,IF(Data!$A$2:$A$1823='Ratios - Total'!$A1750,Data!$C$2:$C$1823,0),0))/INDEX(Data!$E$2:$E$1823,MATCH('Ratios - Total'!$C1750,IF(Data!$A$2:$A$1823='Ratios - Total'!$A1750,Data!$C$2:$C$1823,0),0)),"Missing Data")</f>
        <v>Missing Data</v>
      </c>
      <c r="N1750" s="5"/>
      <c r="O1750" s="5" t="str">
        <f t="array" ref="O1750">IFERROR(INDEX(Data!$G$2:$G$1823,MATCH('Ratios - Total'!$C1750,IF(Data!$A$2:$A$1823='Ratios - Total'!$A1750,Data!$C$2:$C$1823,0),0))/INDEX(Data!$F$2:$F$1823,MATCH('Ratios - Total'!$C1750,IF(Data!$A$2:$A$1823='Ratios - Total'!$A1750,Data!$C$2:$C$1823,0),0)),"Missing Data")</f>
        <v>Missing Data</v>
      </c>
      <c r="P1750" s="5" t="str">
        <f t="array" ref="P1750">IFERROR(INDEX(Data!$H$2:$H$1823,MATCH('Ratios - Total'!$C1750,IF(Data!$A$2:$A$1823='Ratios - Total'!$A1750,Data!$C$2:$C$1823,0),0))/INDEX(Data!$G$2:$G$1823,MATCH('Ratios - Total'!$C1750,IF(Data!$A$2:$A$1823='Ratios - Total'!$A1750,Data!$C$2:$C$1823,0),0)),"Missing Data")</f>
        <v>Missing Data</v>
      </c>
      <c r="Q1750" s="5"/>
      <c r="R1750" s="5" t="str">
        <f t="array" ref="R1750">IFERROR(INDEX(Data!$L$2:$L$1823,MATCH('Ratios - Total'!$C1750,IF(Data!$A$2:$A$1823='Ratios - Total'!$A1750,Data!$C$2:$C$1823,0),0))/INDEX(Data!$G$2:$G$1823,MATCH('Ratios - Total'!$C1750,IF(Data!$A$2:$A$1823='Ratios - Total'!$A1750,Data!$C$2:$C$1823,0),0)),"Missing Data")</f>
        <v>Missing Data</v>
      </c>
      <c r="S1750" s="5"/>
      <c r="T1750" s="5">
        <f t="array" ref="T1750">IFERROR(INDEX(Data!$H$2:$H$1823,MATCH('Ratios - Total'!$C1750,IF(Data!$A$2:$A$1823='Ratios - Total'!$A1750,Data!$C$2:$C$1823,0),0))/INDEX(Data!$L$2:$L$1823,MATCH('Ratios - Total'!$C1750,IF(Data!$A$2:$A$1823='Ratios - Total'!$A1750,Data!$C$2:$C$1823,0),0)),"Missing Data")</f>
        <v>76682.622347792363</v>
      </c>
      <c r="U1750" s="5">
        <f t="array" ref="U1750">IFERROR(INDEX(Data!$K$2:$K$1823,MATCH('Ratios - Total'!$C1750,IF(Data!$A$2:$A$1823='Ratios - Total'!$A1750,Data!$C$2:$C$1823,0),0))/INDEX(Data!$H$2:$H$1823,MATCH('Ratios - Total'!$C1750,IF(Data!$A$2:$A$1823='Ratios - Total'!$A1750,Data!$C$2:$C$1823,0),0)),"Missing Data")</f>
        <v>0.45603896819918577</v>
      </c>
      <c r="V1750" s="5">
        <f t="array" ref="V1750">IFERROR(INDEX(Data!$K$2:$K$1823,MATCH('Ratios - Total'!$C1750,IF(Data!$A$2:$A$1823='Ratios - Total'!$A1750,Data!$C$2:$C$1823,0),0))/INDEX(Data!$L$2:$L$1823,MATCH('Ratios - Total'!$C1750,IF(Data!$A$2:$A$1823='Ratios - Total'!$A1750,Data!$C$2:$C$1823,0),0)),"Missing Data")</f>
        <v>34970.263974295056</v>
      </c>
      <c r="W1750" s="5">
        <f t="shared" si="27"/>
        <v>41712.358373497307</v>
      </c>
      <c r="X1750" s="5" t="str">
        <f t="array" ref="X1750">IFERROR(INDEX(Data!$K$2:$K$1823,MATCH('Ratios - Total'!$C1750,IF(Data!$A$2:$A$1823='Ratios - Total'!$A1750,Data!$C$2:$C$1823,0),0))/INDEX(Data!$G$2:$G$1823,MATCH('Ratios - Total'!$C1750,IF(Data!$A$2:$A$1823='Ratios - Total'!$A1750,Data!$C$2:$C$1823,0),0)),"Missing Data")</f>
        <v>Missing Data</v>
      </c>
    </row>
    <row r="1751" spans="1:24" x14ac:dyDescent="0.25">
      <c r="A1751" s="22" t="s">
        <v>64</v>
      </c>
      <c r="B1751" s="22" t="s">
        <v>65</v>
      </c>
      <c r="C1751" s="22">
        <v>2011</v>
      </c>
      <c r="D1751" s="5">
        <f t="array" ref="D1751">IFERROR(INDEX(Data!$H$2:$H$1823,MATCH('Ratios - Total'!$C1751,IF(Data!$A$2:$A$1823='Ratios - Total'!$A1751,Data!$C$2:$C$1823,0),0))/INDEX(Data!$D$2:$D$1823,MATCH('Ratios - Total'!$C1751,IF(Data!$A$2:$A$1823='Ratios - Total'!$A1751,Data!$C$2:$C$1823,0),0)),"Missing Data")</f>
        <v>2651.4423468017649</v>
      </c>
      <c r="E1751" s="22"/>
      <c r="F1751" s="5">
        <f t="array" ref="F1751">IFERROR(INDEX(Data!$G$2:$G$1823,MATCH('Ratios - Total'!$C1751,IF(Data!$A$2:$A$1823='Ratios - Total'!$A1751,Data!$C$2:$C$1823,0),0))/INDEX(Data!$D$2:$D$1823,MATCH('Ratios - Total'!$C1751,IF(Data!$A$2:$A$1823='Ratios - Total'!$A1751,Data!$C$2:$C$1823,0),0)),"Missing Data")</f>
        <v>0</v>
      </c>
      <c r="G1751" s="5"/>
      <c r="H1751" s="5" t="str">
        <f t="array" ref="H1751">IFERROR(INDEX(Data!$H$2:$H$1823,MATCH('Ratios - Total'!$C1751,IF(Data!$A$2:$A$1823='Ratios - Total'!$A1751,Data!$C$2:$C$1823,0),0))/INDEX(Data!$G$2:$G$1823,MATCH('Ratios - Total'!$C1751,IF(Data!$A$2:$A$1823='Ratios - Total'!$A1751,Data!$C$2:$C$1823,0),0)),"Missing Data")</f>
        <v>Missing Data</v>
      </c>
      <c r="I1751" s="5">
        <f t="array" ref="I1751">IFERROR(INDEX(Data!$G$2:$G$1823,MATCH('Ratios - Total'!$C1751,IF(Data!$A$2:$A$1823='Ratios - Total'!$A1751,Data!$C$2:$C$1823,0),0))/INDEX(Data!$D$2:$D$1823,MATCH('Ratios - Total'!$C1751,IF(Data!$A$2:$A$1823='Ratios - Total'!$A1751,Data!$C$2:$C$1823,0),0)),"Missing Data")</f>
        <v>0</v>
      </c>
      <c r="J1751" s="22"/>
      <c r="K1751" s="5">
        <f t="array" ref="K1751">IFERROR(INDEX(Data!$E$2:$E$1823,MATCH('Ratios - Total'!$C1751,IF(Data!$A$2:$A$1823='Ratios - Total'!$A1751,Data!$C$2:$C$1823,0),0))/INDEX(Data!$D$2:$D$1823,MATCH('Ratios - Total'!$C1751,IF(Data!$A$2:$A$1823='Ratios - Total'!$A1751,Data!$C$2:$C$1823,0),0)),"Missing Data")</f>
        <v>0</v>
      </c>
      <c r="L1751" s="5"/>
      <c r="M1751" s="5" t="str">
        <f t="array" ref="M1751">IFERROR(INDEX(Data!$F$2:$F$1823,MATCH('Ratios - Total'!$C1751,IF(Data!$A$2:$A$1823='Ratios - Total'!$A1751,Data!$C$2:$C$1823,0),0))/INDEX(Data!$E$2:$E$1823,MATCH('Ratios - Total'!$C1751,IF(Data!$A$2:$A$1823='Ratios - Total'!$A1751,Data!$C$2:$C$1823,0),0)),"Missing Data")</f>
        <v>Missing Data</v>
      </c>
      <c r="N1751" s="5"/>
      <c r="O1751" s="5" t="str">
        <f t="array" ref="O1751">IFERROR(INDEX(Data!$G$2:$G$1823,MATCH('Ratios - Total'!$C1751,IF(Data!$A$2:$A$1823='Ratios - Total'!$A1751,Data!$C$2:$C$1823,0),0))/INDEX(Data!$F$2:$F$1823,MATCH('Ratios - Total'!$C1751,IF(Data!$A$2:$A$1823='Ratios - Total'!$A1751,Data!$C$2:$C$1823,0),0)),"Missing Data")</f>
        <v>Missing Data</v>
      </c>
      <c r="P1751" s="5" t="str">
        <f t="array" ref="P1751">IFERROR(INDEX(Data!$H$2:$H$1823,MATCH('Ratios - Total'!$C1751,IF(Data!$A$2:$A$1823='Ratios - Total'!$A1751,Data!$C$2:$C$1823,0),0))/INDEX(Data!$G$2:$G$1823,MATCH('Ratios - Total'!$C1751,IF(Data!$A$2:$A$1823='Ratios - Total'!$A1751,Data!$C$2:$C$1823,0),0)),"Missing Data")</f>
        <v>Missing Data</v>
      </c>
      <c r="Q1751" s="5"/>
      <c r="R1751" s="5" t="str">
        <f t="array" ref="R1751">IFERROR(INDEX(Data!$L$2:$L$1823,MATCH('Ratios - Total'!$C1751,IF(Data!$A$2:$A$1823='Ratios - Total'!$A1751,Data!$C$2:$C$1823,0),0))/INDEX(Data!$G$2:$G$1823,MATCH('Ratios - Total'!$C1751,IF(Data!$A$2:$A$1823='Ratios - Total'!$A1751,Data!$C$2:$C$1823,0),0)),"Missing Data")</f>
        <v>Missing Data</v>
      </c>
      <c r="S1751" s="5"/>
      <c r="T1751" s="5">
        <f t="array" ref="T1751">IFERROR(INDEX(Data!$H$2:$H$1823,MATCH('Ratios - Total'!$C1751,IF(Data!$A$2:$A$1823='Ratios - Total'!$A1751,Data!$C$2:$C$1823,0),0))/INDEX(Data!$L$2:$L$1823,MATCH('Ratios - Total'!$C1751,IF(Data!$A$2:$A$1823='Ratios - Total'!$A1751,Data!$C$2:$C$1823,0),0)),"Missing Data")</f>
        <v>106691.31185224313</v>
      </c>
      <c r="U1751" s="5">
        <f t="array" ref="U1751">IFERROR(INDEX(Data!$K$2:$K$1823,MATCH('Ratios - Total'!$C1751,IF(Data!$A$2:$A$1823='Ratios - Total'!$A1751,Data!$C$2:$C$1823,0),0))/INDEX(Data!$H$2:$H$1823,MATCH('Ratios - Total'!$C1751,IF(Data!$A$2:$A$1823='Ratios - Total'!$A1751,Data!$C$2:$C$1823,0),0)),"Missing Data")</f>
        <v>0.50022047893856691</v>
      </c>
      <c r="V1751" s="5">
        <f t="array" ref="V1751">IFERROR(INDEX(Data!$K$2:$K$1823,MATCH('Ratios - Total'!$C1751,IF(Data!$A$2:$A$1823='Ratios - Total'!$A1751,Data!$C$2:$C$1823,0),0))/INDEX(Data!$L$2:$L$1823,MATCH('Ratios - Total'!$C1751,IF(Data!$A$2:$A$1823='Ratios - Total'!$A1751,Data!$C$2:$C$1823,0),0)),"Missing Data")</f>
        <v>53369.179113313054</v>
      </c>
      <c r="W1751" s="5">
        <f t="shared" si="27"/>
        <v>53322.132738930079</v>
      </c>
      <c r="X1751" s="5" t="str">
        <f t="array" ref="X1751">IFERROR(INDEX(Data!$K$2:$K$1823,MATCH('Ratios - Total'!$C1751,IF(Data!$A$2:$A$1823='Ratios - Total'!$A1751,Data!$C$2:$C$1823,0),0))/INDEX(Data!$G$2:$G$1823,MATCH('Ratios - Total'!$C1751,IF(Data!$A$2:$A$1823='Ratios - Total'!$A1751,Data!$C$2:$C$1823,0),0)),"Missing Data")</f>
        <v>Missing Data</v>
      </c>
    </row>
    <row r="1752" spans="1:24" x14ac:dyDescent="0.25">
      <c r="A1752" s="22" t="s">
        <v>66</v>
      </c>
      <c r="B1752" s="22" t="s">
        <v>67</v>
      </c>
      <c r="C1752" s="22">
        <v>2011</v>
      </c>
      <c r="D1752" s="5">
        <f t="array" ref="D1752">IFERROR(INDEX(Data!$H$2:$H$1823,MATCH('Ratios - Total'!$C1752,IF(Data!$A$2:$A$1823='Ratios - Total'!$A1752,Data!$C$2:$C$1823,0),0))/INDEX(Data!$D$2:$D$1823,MATCH('Ratios - Total'!$C1752,IF(Data!$A$2:$A$1823='Ratios - Total'!$A1752,Data!$C$2:$C$1823,0),0)),"Missing Data")</f>
        <v>1744.9063606425468</v>
      </c>
      <c r="E1752" s="22"/>
      <c r="F1752" s="5">
        <f t="array" ref="F1752">IFERROR(INDEX(Data!$G$2:$G$1823,MATCH('Ratios - Total'!$C1752,IF(Data!$A$2:$A$1823='Ratios - Total'!$A1752,Data!$C$2:$C$1823,0),0))/INDEX(Data!$D$2:$D$1823,MATCH('Ratios - Total'!$C1752,IF(Data!$A$2:$A$1823='Ratios - Total'!$A1752,Data!$C$2:$C$1823,0),0)),"Missing Data")</f>
        <v>0</v>
      </c>
      <c r="G1752" s="5"/>
      <c r="H1752" s="5" t="str">
        <f t="array" ref="H1752">IFERROR(INDEX(Data!$H$2:$H$1823,MATCH('Ratios - Total'!$C1752,IF(Data!$A$2:$A$1823='Ratios - Total'!$A1752,Data!$C$2:$C$1823,0),0))/INDEX(Data!$G$2:$G$1823,MATCH('Ratios - Total'!$C1752,IF(Data!$A$2:$A$1823='Ratios - Total'!$A1752,Data!$C$2:$C$1823,0),0)),"Missing Data")</f>
        <v>Missing Data</v>
      </c>
      <c r="I1752" s="5">
        <f t="array" ref="I1752">IFERROR(INDEX(Data!$G$2:$G$1823,MATCH('Ratios - Total'!$C1752,IF(Data!$A$2:$A$1823='Ratios - Total'!$A1752,Data!$C$2:$C$1823,0),0))/INDEX(Data!$D$2:$D$1823,MATCH('Ratios - Total'!$C1752,IF(Data!$A$2:$A$1823='Ratios - Total'!$A1752,Data!$C$2:$C$1823,0),0)),"Missing Data")</f>
        <v>0</v>
      </c>
      <c r="J1752" s="22"/>
      <c r="K1752" s="5">
        <f t="array" ref="K1752">IFERROR(INDEX(Data!$E$2:$E$1823,MATCH('Ratios - Total'!$C1752,IF(Data!$A$2:$A$1823='Ratios - Total'!$A1752,Data!$C$2:$C$1823,0),0))/INDEX(Data!$D$2:$D$1823,MATCH('Ratios - Total'!$C1752,IF(Data!$A$2:$A$1823='Ratios - Total'!$A1752,Data!$C$2:$C$1823,0),0)),"Missing Data")</f>
        <v>0</v>
      </c>
      <c r="L1752" s="5"/>
      <c r="M1752" s="5" t="str">
        <f t="array" ref="M1752">IFERROR(INDEX(Data!$F$2:$F$1823,MATCH('Ratios - Total'!$C1752,IF(Data!$A$2:$A$1823='Ratios - Total'!$A1752,Data!$C$2:$C$1823,0),0))/INDEX(Data!$E$2:$E$1823,MATCH('Ratios - Total'!$C1752,IF(Data!$A$2:$A$1823='Ratios - Total'!$A1752,Data!$C$2:$C$1823,0),0)),"Missing Data")</f>
        <v>Missing Data</v>
      </c>
      <c r="N1752" s="5"/>
      <c r="O1752" s="5" t="str">
        <f t="array" ref="O1752">IFERROR(INDEX(Data!$G$2:$G$1823,MATCH('Ratios - Total'!$C1752,IF(Data!$A$2:$A$1823='Ratios - Total'!$A1752,Data!$C$2:$C$1823,0),0))/INDEX(Data!$F$2:$F$1823,MATCH('Ratios - Total'!$C1752,IF(Data!$A$2:$A$1823='Ratios - Total'!$A1752,Data!$C$2:$C$1823,0),0)),"Missing Data")</f>
        <v>Missing Data</v>
      </c>
      <c r="P1752" s="5" t="str">
        <f t="array" ref="P1752">IFERROR(INDEX(Data!$H$2:$H$1823,MATCH('Ratios - Total'!$C1752,IF(Data!$A$2:$A$1823='Ratios - Total'!$A1752,Data!$C$2:$C$1823,0),0))/INDEX(Data!$G$2:$G$1823,MATCH('Ratios - Total'!$C1752,IF(Data!$A$2:$A$1823='Ratios - Total'!$A1752,Data!$C$2:$C$1823,0),0)),"Missing Data")</f>
        <v>Missing Data</v>
      </c>
      <c r="Q1752" s="5"/>
      <c r="R1752" s="5" t="str">
        <f t="array" ref="R1752">IFERROR(INDEX(Data!$L$2:$L$1823,MATCH('Ratios - Total'!$C1752,IF(Data!$A$2:$A$1823='Ratios - Total'!$A1752,Data!$C$2:$C$1823,0),0))/INDEX(Data!$G$2:$G$1823,MATCH('Ratios - Total'!$C1752,IF(Data!$A$2:$A$1823='Ratios - Total'!$A1752,Data!$C$2:$C$1823,0),0)),"Missing Data")</f>
        <v>Missing Data</v>
      </c>
      <c r="S1752" s="5"/>
      <c r="T1752" s="5">
        <f t="array" ref="T1752">IFERROR(INDEX(Data!$H$2:$H$1823,MATCH('Ratios - Total'!$C1752,IF(Data!$A$2:$A$1823='Ratios - Total'!$A1752,Data!$C$2:$C$1823,0),0))/INDEX(Data!$L$2:$L$1823,MATCH('Ratios - Total'!$C1752,IF(Data!$A$2:$A$1823='Ratios - Total'!$A1752,Data!$C$2:$C$1823,0),0)),"Missing Data")</f>
        <v>77447.327409432677</v>
      </c>
      <c r="U1752" s="5">
        <f t="array" ref="U1752">IFERROR(INDEX(Data!$K$2:$K$1823,MATCH('Ratios - Total'!$C1752,IF(Data!$A$2:$A$1823='Ratios - Total'!$A1752,Data!$C$2:$C$1823,0),0))/INDEX(Data!$H$2:$H$1823,MATCH('Ratios - Total'!$C1752,IF(Data!$A$2:$A$1823='Ratios - Total'!$A1752,Data!$C$2:$C$1823,0),0)),"Missing Data")</f>
        <v>0.40279355188065108</v>
      </c>
      <c r="V1752" s="5">
        <f t="array" ref="V1752">IFERROR(INDEX(Data!$K$2:$K$1823,MATCH('Ratios - Total'!$C1752,IF(Data!$A$2:$A$1823='Ratios - Total'!$A1752,Data!$C$2:$C$1823,0),0))/INDEX(Data!$L$2:$L$1823,MATCH('Ratios - Total'!$C1752,IF(Data!$A$2:$A$1823='Ratios - Total'!$A1752,Data!$C$2:$C$1823,0),0)),"Missing Data")</f>
        <v>31195.284090909092</v>
      </c>
      <c r="W1752" s="5">
        <f t="shared" si="27"/>
        <v>46252.043318523589</v>
      </c>
      <c r="X1752" s="5" t="str">
        <f t="array" ref="X1752">IFERROR(INDEX(Data!$K$2:$K$1823,MATCH('Ratios - Total'!$C1752,IF(Data!$A$2:$A$1823='Ratios - Total'!$A1752,Data!$C$2:$C$1823,0),0))/INDEX(Data!$G$2:$G$1823,MATCH('Ratios - Total'!$C1752,IF(Data!$A$2:$A$1823='Ratios - Total'!$A1752,Data!$C$2:$C$1823,0),0)),"Missing Data")</f>
        <v>Missing Data</v>
      </c>
    </row>
    <row r="1753" spans="1:24" x14ac:dyDescent="0.25">
      <c r="A1753" s="22" t="s">
        <v>68</v>
      </c>
      <c r="B1753" s="22" t="s">
        <v>69</v>
      </c>
      <c r="C1753" s="22">
        <v>2011</v>
      </c>
      <c r="D1753" s="5">
        <f t="array" ref="D1753">IFERROR(INDEX(Data!$H$2:$H$1823,MATCH('Ratios - Total'!$C1753,IF(Data!$A$2:$A$1823='Ratios - Total'!$A1753,Data!$C$2:$C$1823,0),0))/INDEX(Data!$D$2:$D$1823,MATCH('Ratios - Total'!$C1753,IF(Data!$A$2:$A$1823='Ratios - Total'!$A1753,Data!$C$2:$C$1823,0),0)),"Missing Data")</f>
        <v>2841.6681416056258</v>
      </c>
      <c r="E1753" s="22"/>
      <c r="F1753" s="5">
        <f t="array" ref="F1753">IFERROR(INDEX(Data!$G$2:$G$1823,MATCH('Ratios - Total'!$C1753,IF(Data!$A$2:$A$1823='Ratios - Total'!$A1753,Data!$C$2:$C$1823,0),0))/INDEX(Data!$D$2:$D$1823,MATCH('Ratios - Total'!$C1753,IF(Data!$A$2:$A$1823='Ratios - Total'!$A1753,Data!$C$2:$C$1823,0),0)),"Missing Data")</f>
        <v>0</v>
      </c>
      <c r="G1753" s="5"/>
      <c r="H1753" s="5" t="str">
        <f t="array" ref="H1753">IFERROR(INDEX(Data!$H$2:$H$1823,MATCH('Ratios - Total'!$C1753,IF(Data!$A$2:$A$1823='Ratios - Total'!$A1753,Data!$C$2:$C$1823,0),0))/INDEX(Data!$G$2:$G$1823,MATCH('Ratios - Total'!$C1753,IF(Data!$A$2:$A$1823='Ratios - Total'!$A1753,Data!$C$2:$C$1823,0),0)),"Missing Data")</f>
        <v>Missing Data</v>
      </c>
      <c r="I1753" s="5">
        <f t="array" ref="I1753">IFERROR(INDEX(Data!$G$2:$G$1823,MATCH('Ratios - Total'!$C1753,IF(Data!$A$2:$A$1823='Ratios - Total'!$A1753,Data!$C$2:$C$1823,0),0))/INDEX(Data!$D$2:$D$1823,MATCH('Ratios - Total'!$C1753,IF(Data!$A$2:$A$1823='Ratios - Total'!$A1753,Data!$C$2:$C$1823,0),0)),"Missing Data")</f>
        <v>0</v>
      </c>
      <c r="J1753" s="22"/>
      <c r="K1753" s="5">
        <f t="array" ref="K1753">IFERROR(INDEX(Data!$E$2:$E$1823,MATCH('Ratios - Total'!$C1753,IF(Data!$A$2:$A$1823='Ratios - Total'!$A1753,Data!$C$2:$C$1823,0),0))/INDEX(Data!$D$2:$D$1823,MATCH('Ratios - Total'!$C1753,IF(Data!$A$2:$A$1823='Ratios - Total'!$A1753,Data!$C$2:$C$1823,0),0)),"Missing Data")</f>
        <v>0</v>
      </c>
      <c r="L1753" s="5"/>
      <c r="M1753" s="5" t="str">
        <f t="array" ref="M1753">IFERROR(INDEX(Data!$F$2:$F$1823,MATCH('Ratios - Total'!$C1753,IF(Data!$A$2:$A$1823='Ratios - Total'!$A1753,Data!$C$2:$C$1823,0),0))/INDEX(Data!$E$2:$E$1823,MATCH('Ratios - Total'!$C1753,IF(Data!$A$2:$A$1823='Ratios - Total'!$A1753,Data!$C$2:$C$1823,0),0)),"Missing Data")</f>
        <v>Missing Data</v>
      </c>
      <c r="N1753" s="5"/>
      <c r="O1753" s="5" t="str">
        <f t="array" ref="O1753">IFERROR(INDEX(Data!$G$2:$G$1823,MATCH('Ratios - Total'!$C1753,IF(Data!$A$2:$A$1823='Ratios - Total'!$A1753,Data!$C$2:$C$1823,0),0))/INDEX(Data!$F$2:$F$1823,MATCH('Ratios - Total'!$C1753,IF(Data!$A$2:$A$1823='Ratios - Total'!$A1753,Data!$C$2:$C$1823,0),0)),"Missing Data")</f>
        <v>Missing Data</v>
      </c>
      <c r="P1753" s="5" t="str">
        <f t="array" ref="P1753">IFERROR(INDEX(Data!$H$2:$H$1823,MATCH('Ratios - Total'!$C1753,IF(Data!$A$2:$A$1823='Ratios - Total'!$A1753,Data!$C$2:$C$1823,0),0))/INDEX(Data!$G$2:$G$1823,MATCH('Ratios - Total'!$C1753,IF(Data!$A$2:$A$1823='Ratios - Total'!$A1753,Data!$C$2:$C$1823,0),0)),"Missing Data")</f>
        <v>Missing Data</v>
      </c>
      <c r="Q1753" s="5"/>
      <c r="R1753" s="5" t="str">
        <f t="array" ref="R1753">IFERROR(INDEX(Data!$L$2:$L$1823,MATCH('Ratios - Total'!$C1753,IF(Data!$A$2:$A$1823='Ratios - Total'!$A1753,Data!$C$2:$C$1823,0),0))/INDEX(Data!$G$2:$G$1823,MATCH('Ratios - Total'!$C1753,IF(Data!$A$2:$A$1823='Ratios - Total'!$A1753,Data!$C$2:$C$1823,0),0)),"Missing Data")</f>
        <v>Missing Data</v>
      </c>
      <c r="S1753" s="5"/>
      <c r="T1753" s="5">
        <f t="array" ref="T1753">IFERROR(INDEX(Data!$H$2:$H$1823,MATCH('Ratios - Total'!$C1753,IF(Data!$A$2:$A$1823='Ratios - Total'!$A1753,Data!$C$2:$C$1823,0),0))/INDEX(Data!$L$2:$L$1823,MATCH('Ratios - Total'!$C1753,IF(Data!$A$2:$A$1823='Ratios - Total'!$A1753,Data!$C$2:$C$1823,0),0)),"Missing Data")</f>
        <v>117100.27390591457</v>
      </c>
      <c r="U1753" s="5">
        <f t="array" ref="U1753">IFERROR(INDEX(Data!$K$2:$K$1823,MATCH('Ratios - Total'!$C1753,IF(Data!$A$2:$A$1823='Ratios - Total'!$A1753,Data!$C$2:$C$1823,0),0))/INDEX(Data!$H$2:$H$1823,MATCH('Ratios - Total'!$C1753,IF(Data!$A$2:$A$1823='Ratios - Total'!$A1753,Data!$C$2:$C$1823,0),0)),"Missing Data")</f>
        <v>0.42482606054218269</v>
      </c>
      <c r="V1753" s="5">
        <f t="array" ref="V1753">IFERROR(INDEX(Data!$K$2:$K$1823,MATCH('Ratios - Total'!$C1753,IF(Data!$A$2:$A$1823='Ratios - Total'!$A1753,Data!$C$2:$C$1823,0),0))/INDEX(Data!$L$2:$L$1823,MATCH('Ratios - Total'!$C1753,IF(Data!$A$2:$A$1823='Ratios - Total'!$A1753,Data!$C$2:$C$1823,0),0)),"Missing Data")</f>
        <v>49747.248051860239</v>
      </c>
      <c r="W1753" s="5">
        <f t="shared" si="27"/>
        <v>67353.025854054329</v>
      </c>
      <c r="X1753" s="5" t="str">
        <f t="array" ref="X1753">IFERROR(INDEX(Data!$K$2:$K$1823,MATCH('Ratios - Total'!$C1753,IF(Data!$A$2:$A$1823='Ratios - Total'!$A1753,Data!$C$2:$C$1823,0),0))/INDEX(Data!$G$2:$G$1823,MATCH('Ratios - Total'!$C1753,IF(Data!$A$2:$A$1823='Ratios - Total'!$A1753,Data!$C$2:$C$1823,0),0)),"Missing Data")</f>
        <v>Missing Data</v>
      </c>
    </row>
    <row r="1754" spans="1:24" x14ac:dyDescent="0.25">
      <c r="A1754" s="22" t="s">
        <v>70</v>
      </c>
      <c r="B1754" s="22" t="s">
        <v>71</v>
      </c>
      <c r="C1754" s="22">
        <v>2011</v>
      </c>
      <c r="D1754" s="5">
        <f t="array" ref="D1754">IFERROR(INDEX(Data!$H$2:$H$1823,MATCH('Ratios - Total'!$C1754,IF(Data!$A$2:$A$1823='Ratios - Total'!$A1754,Data!$C$2:$C$1823,0),0))/INDEX(Data!$D$2:$D$1823,MATCH('Ratios - Total'!$C1754,IF(Data!$A$2:$A$1823='Ratios - Total'!$A1754,Data!$C$2:$C$1823,0),0)),"Missing Data")</f>
        <v>1360.8250163681307</v>
      </c>
      <c r="E1754" s="22"/>
      <c r="F1754" s="5">
        <f t="array" ref="F1754">IFERROR(INDEX(Data!$G$2:$G$1823,MATCH('Ratios - Total'!$C1754,IF(Data!$A$2:$A$1823='Ratios - Total'!$A1754,Data!$C$2:$C$1823,0),0))/INDEX(Data!$D$2:$D$1823,MATCH('Ratios - Total'!$C1754,IF(Data!$A$2:$A$1823='Ratios - Total'!$A1754,Data!$C$2:$C$1823,0),0)),"Missing Data")</f>
        <v>0</v>
      </c>
      <c r="G1754" s="5"/>
      <c r="H1754" s="5" t="str">
        <f t="array" ref="H1754">IFERROR(INDEX(Data!$H$2:$H$1823,MATCH('Ratios - Total'!$C1754,IF(Data!$A$2:$A$1823='Ratios - Total'!$A1754,Data!$C$2:$C$1823,0),0))/INDEX(Data!$G$2:$G$1823,MATCH('Ratios - Total'!$C1754,IF(Data!$A$2:$A$1823='Ratios - Total'!$A1754,Data!$C$2:$C$1823,0),0)),"Missing Data")</f>
        <v>Missing Data</v>
      </c>
      <c r="I1754" s="5">
        <f t="array" ref="I1754">IFERROR(INDEX(Data!$G$2:$G$1823,MATCH('Ratios - Total'!$C1754,IF(Data!$A$2:$A$1823='Ratios - Total'!$A1754,Data!$C$2:$C$1823,0),0))/INDEX(Data!$D$2:$D$1823,MATCH('Ratios - Total'!$C1754,IF(Data!$A$2:$A$1823='Ratios - Total'!$A1754,Data!$C$2:$C$1823,0),0)),"Missing Data")</f>
        <v>0</v>
      </c>
      <c r="J1754" s="22"/>
      <c r="K1754" s="5">
        <f t="array" ref="K1754">IFERROR(INDEX(Data!$E$2:$E$1823,MATCH('Ratios - Total'!$C1754,IF(Data!$A$2:$A$1823='Ratios - Total'!$A1754,Data!$C$2:$C$1823,0),0))/INDEX(Data!$D$2:$D$1823,MATCH('Ratios - Total'!$C1754,IF(Data!$A$2:$A$1823='Ratios - Total'!$A1754,Data!$C$2:$C$1823,0),0)),"Missing Data")</f>
        <v>0</v>
      </c>
      <c r="L1754" s="5"/>
      <c r="M1754" s="5" t="str">
        <f t="array" ref="M1754">IFERROR(INDEX(Data!$F$2:$F$1823,MATCH('Ratios - Total'!$C1754,IF(Data!$A$2:$A$1823='Ratios - Total'!$A1754,Data!$C$2:$C$1823,0),0))/INDEX(Data!$E$2:$E$1823,MATCH('Ratios - Total'!$C1754,IF(Data!$A$2:$A$1823='Ratios - Total'!$A1754,Data!$C$2:$C$1823,0),0)),"Missing Data")</f>
        <v>Missing Data</v>
      </c>
      <c r="N1754" s="5"/>
      <c r="O1754" s="5" t="str">
        <f t="array" ref="O1754">IFERROR(INDEX(Data!$G$2:$G$1823,MATCH('Ratios - Total'!$C1754,IF(Data!$A$2:$A$1823='Ratios - Total'!$A1754,Data!$C$2:$C$1823,0),0))/INDEX(Data!$F$2:$F$1823,MATCH('Ratios - Total'!$C1754,IF(Data!$A$2:$A$1823='Ratios - Total'!$A1754,Data!$C$2:$C$1823,0),0)),"Missing Data")</f>
        <v>Missing Data</v>
      </c>
      <c r="P1754" s="5" t="str">
        <f t="array" ref="P1754">IFERROR(INDEX(Data!$H$2:$H$1823,MATCH('Ratios - Total'!$C1754,IF(Data!$A$2:$A$1823='Ratios - Total'!$A1754,Data!$C$2:$C$1823,0),0))/INDEX(Data!$G$2:$G$1823,MATCH('Ratios - Total'!$C1754,IF(Data!$A$2:$A$1823='Ratios - Total'!$A1754,Data!$C$2:$C$1823,0),0)),"Missing Data")</f>
        <v>Missing Data</v>
      </c>
      <c r="Q1754" s="5"/>
      <c r="R1754" s="5" t="str">
        <f t="array" ref="R1754">IFERROR(INDEX(Data!$L$2:$L$1823,MATCH('Ratios - Total'!$C1754,IF(Data!$A$2:$A$1823='Ratios - Total'!$A1754,Data!$C$2:$C$1823,0),0))/INDEX(Data!$G$2:$G$1823,MATCH('Ratios - Total'!$C1754,IF(Data!$A$2:$A$1823='Ratios - Total'!$A1754,Data!$C$2:$C$1823,0),0)),"Missing Data")</f>
        <v>Missing Data</v>
      </c>
      <c r="S1754" s="5"/>
      <c r="T1754" s="5">
        <f t="array" ref="T1754">IFERROR(INDEX(Data!$H$2:$H$1823,MATCH('Ratios - Total'!$C1754,IF(Data!$A$2:$A$1823='Ratios - Total'!$A1754,Data!$C$2:$C$1823,0),0))/INDEX(Data!$L$2:$L$1823,MATCH('Ratios - Total'!$C1754,IF(Data!$A$2:$A$1823='Ratios - Total'!$A1754,Data!$C$2:$C$1823,0),0)),"Missing Data")</f>
        <v>63874.618901949725</v>
      </c>
      <c r="U1754" s="5">
        <f t="array" ref="U1754">IFERROR(INDEX(Data!$K$2:$K$1823,MATCH('Ratios - Total'!$C1754,IF(Data!$A$2:$A$1823='Ratios - Total'!$A1754,Data!$C$2:$C$1823,0),0))/INDEX(Data!$H$2:$H$1823,MATCH('Ratios - Total'!$C1754,IF(Data!$A$2:$A$1823='Ratios - Total'!$A1754,Data!$C$2:$C$1823,0),0)),"Missing Data")</f>
        <v>0.50113142259677423</v>
      </c>
      <c r="V1754" s="5">
        <f t="array" ref="V1754">IFERROR(INDEX(Data!$K$2:$K$1823,MATCH('Ratios - Total'!$C1754,IF(Data!$A$2:$A$1823='Ratios - Total'!$A1754,Data!$C$2:$C$1823,0),0))/INDEX(Data!$L$2:$L$1823,MATCH('Ratios - Total'!$C1754,IF(Data!$A$2:$A$1823='Ratios - Total'!$A1754,Data!$C$2:$C$1823,0),0)),"Missing Data")</f>
        <v>32009.57863816087</v>
      </c>
      <c r="W1754" s="5">
        <f t="shared" si="27"/>
        <v>31865.040263788855</v>
      </c>
      <c r="X1754" s="5" t="str">
        <f t="array" ref="X1754">IFERROR(INDEX(Data!$K$2:$K$1823,MATCH('Ratios - Total'!$C1754,IF(Data!$A$2:$A$1823='Ratios - Total'!$A1754,Data!$C$2:$C$1823,0),0))/INDEX(Data!$G$2:$G$1823,MATCH('Ratios - Total'!$C1754,IF(Data!$A$2:$A$1823='Ratios - Total'!$A1754,Data!$C$2:$C$1823,0),0)),"Missing Data")</f>
        <v>Missing Data</v>
      </c>
    </row>
    <row r="1755" spans="1:24" x14ac:dyDescent="0.25">
      <c r="A1755" s="22" t="s">
        <v>72</v>
      </c>
      <c r="B1755" s="22" t="s">
        <v>73</v>
      </c>
      <c r="C1755" s="22">
        <v>2011</v>
      </c>
      <c r="D1755" s="5">
        <f t="array" ref="D1755">IFERROR(INDEX(Data!$H$2:$H$1823,MATCH('Ratios - Total'!$C1755,IF(Data!$A$2:$A$1823='Ratios - Total'!$A1755,Data!$C$2:$C$1823,0),0))/INDEX(Data!$D$2:$D$1823,MATCH('Ratios - Total'!$C1755,IF(Data!$A$2:$A$1823='Ratios - Total'!$A1755,Data!$C$2:$C$1823,0),0)),"Missing Data")</f>
        <v>1801.2796528377044</v>
      </c>
      <c r="E1755" s="22"/>
      <c r="F1755" s="5">
        <f t="array" ref="F1755">IFERROR(INDEX(Data!$G$2:$G$1823,MATCH('Ratios - Total'!$C1755,IF(Data!$A$2:$A$1823='Ratios - Total'!$A1755,Data!$C$2:$C$1823,0),0))/INDEX(Data!$D$2:$D$1823,MATCH('Ratios - Total'!$C1755,IF(Data!$A$2:$A$1823='Ratios - Total'!$A1755,Data!$C$2:$C$1823,0),0)),"Missing Data")</f>
        <v>0</v>
      </c>
      <c r="G1755" s="5"/>
      <c r="H1755" s="5" t="str">
        <f t="array" ref="H1755">IFERROR(INDEX(Data!$H$2:$H$1823,MATCH('Ratios - Total'!$C1755,IF(Data!$A$2:$A$1823='Ratios - Total'!$A1755,Data!$C$2:$C$1823,0),0))/INDEX(Data!$G$2:$G$1823,MATCH('Ratios - Total'!$C1755,IF(Data!$A$2:$A$1823='Ratios - Total'!$A1755,Data!$C$2:$C$1823,0),0)),"Missing Data")</f>
        <v>Missing Data</v>
      </c>
      <c r="I1755" s="5">
        <f t="array" ref="I1755">IFERROR(INDEX(Data!$G$2:$G$1823,MATCH('Ratios - Total'!$C1755,IF(Data!$A$2:$A$1823='Ratios - Total'!$A1755,Data!$C$2:$C$1823,0),0))/INDEX(Data!$D$2:$D$1823,MATCH('Ratios - Total'!$C1755,IF(Data!$A$2:$A$1823='Ratios - Total'!$A1755,Data!$C$2:$C$1823,0),0)),"Missing Data")</f>
        <v>0</v>
      </c>
      <c r="J1755" s="22"/>
      <c r="K1755" s="5">
        <f t="array" ref="K1755">IFERROR(INDEX(Data!$E$2:$E$1823,MATCH('Ratios - Total'!$C1755,IF(Data!$A$2:$A$1823='Ratios - Total'!$A1755,Data!$C$2:$C$1823,0),0))/INDEX(Data!$D$2:$D$1823,MATCH('Ratios - Total'!$C1755,IF(Data!$A$2:$A$1823='Ratios - Total'!$A1755,Data!$C$2:$C$1823,0),0)),"Missing Data")</f>
        <v>0</v>
      </c>
      <c r="L1755" s="5"/>
      <c r="M1755" s="5" t="str">
        <f t="array" ref="M1755">IFERROR(INDEX(Data!$F$2:$F$1823,MATCH('Ratios - Total'!$C1755,IF(Data!$A$2:$A$1823='Ratios - Total'!$A1755,Data!$C$2:$C$1823,0),0))/INDEX(Data!$E$2:$E$1823,MATCH('Ratios - Total'!$C1755,IF(Data!$A$2:$A$1823='Ratios - Total'!$A1755,Data!$C$2:$C$1823,0),0)),"Missing Data")</f>
        <v>Missing Data</v>
      </c>
      <c r="N1755" s="5"/>
      <c r="O1755" s="5" t="str">
        <f t="array" ref="O1755">IFERROR(INDEX(Data!$G$2:$G$1823,MATCH('Ratios - Total'!$C1755,IF(Data!$A$2:$A$1823='Ratios - Total'!$A1755,Data!$C$2:$C$1823,0),0))/INDEX(Data!$F$2:$F$1823,MATCH('Ratios - Total'!$C1755,IF(Data!$A$2:$A$1823='Ratios - Total'!$A1755,Data!$C$2:$C$1823,0),0)),"Missing Data")</f>
        <v>Missing Data</v>
      </c>
      <c r="P1755" s="5" t="str">
        <f t="array" ref="P1755">IFERROR(INDEX(Data!$H$2:$H$1823,MATCH('Ratios - Total'!$C1755,IF(Data!$A$2:$A$1823='Ratios - Total'!$A1755,Data!$C$2:$C$1823,0),0))/INDEX(Data!$G$2:$G$1823,MATCH('Ratios - Total'!$C1755,IF(Data!$A$2:$A$1823='Ratios - Total'!$A1755,Data!$C$2:$C$1823,0),0)),"Missing Data")</f>
        <v>Missing Data</v>
      </c>
      <c r="Q1755" s="5"/>
      <c r="R1755" s="5" t="str">
        <f t="array" ref="R1755">IFERROR(INDEX(Data!$L$2:$L$1823,MATCH('Ratios - Total'!$C1755,IF(Data!$A$2:$A$1823='Ratios - Total'!$A1755,Data!$C$2:$C$1823,0),0))/INDEX(Data!$G$2:$G$1823,MATCH('Ratios - Total'!$C1755,IF(Data!$A$2:$A$1823='Ratios - Total'!$A1755,Data!$C$2:$C$1823,0),0)),"Missing Data")</f>
        <v>Missing Data</v>
      </c>
      <c r="S1755" s="5"/>
      <c r="T1755" s="5">
        <f t="array" ref="T1755">IFERROR(INDEX(Data!$H$2:$H$1823,MATCH('Ratios - Total'!$C1755,IF(Data!$A$2:$A$1823='Ratios - Total'!$A1755,Data!$C$2:$C$1823,0),0))/INDEX(Data!$L$2:$L$1823,MATCH('Ratios - Total'!$C1755,IF(Data!$A$2:$A$1823='Ratios - Total'!$A1755,Data!$C$2:$C$1823,0),0)),"Missing Data")</f>
        <v>73152.098671726751</v>
      </c>
      <c r="U1755" s="5">
        <f t="array" ref="U1755">IFERROR(INDEX(Data!$K$2:$K$1823,MATCH('Ratios - Total'!$C1755,IF(Data!$A$2:$A$1823='Ratios - Total'!$A1755,Data!$C$2:$C$1823,0),0))/INDEX(Data!$H$2:$H$1823,MATCH('Ratios - Total'!$C1755,IF(Data!$A$2:$A$1823='Ratios - Total'!$A1755,Data!$C$2:$C$1823,0),0)),"Missing Data")</f>
        <v>0.4676673476406259</v>
      </c>
      <c r="V1755" s="5">
        <f t="array" ref="V1755">IFERROR(INDEX(Data!$K$2:$K$1823,MATCH('Ratios - Total'!$C1755,IF(Data!$A$2:$A$1823='Ratios - Total'!$A1755,Data!$C$2:$C$1823,0),0))/INDEX(Data!$L$2:$L$1823,MATCH('Ratios - Total'!$C1755,IF(Data!$A$2:$A$1823='Ratios - Total'!$A1755,Data!$C$2:$C$1823,0),0)),"Missing Data")</f>
        <v>34210.847960151805</v>
      </c>
      <c r="W1755" s="5">
        <f t="shared" si="27"/>
        <v>38941.250711574947</v>
      </c>
      <c r="X1755" s="5" t="str">
        <f t="array" ref="X1755">IFERROR(INDEX(Data!$K$2:$K$1823,MATCH('Ratios - Total'!$C1755,IF(Data!$A$2:$A$1823='Ratios - Total'!$A1755,Data!$C$2:$C$1823,0),0))/INDEX(Data!$G$2:$G$1823,MATCH('Ratios - Total'!$C1755,IF(Data!$A$2:$A$1823='Ratios - Total'!$A1755,Data!$C$2:$C$1823,0),0)),"Missing Data")</f>
        <v>Missing Data</v>
      </c>
    </row>
    <row r="1756" spans="1:24" x14ac:dyDescent="0.25">
      <c r="A1756" s="22" t="s">
        <v>74</v>
      </c>
      <c r="B1756" s="22" t="s">
        <v>75</v>
      </c>
      <c r="C1756" s="22">
        <v>2011</v>
      </c>
      <c r="D1756" s="5">
        <f t="array" ref="D1756">IFERROR(INDEX(Data!$H$2:$H$1823,MATCH('Ratios - Total'!$C1756,IF(Data!$A$2:$A$1823='Ratios - Total'!$A1756,Data!$C$2:$C$1823,0),0))/INDEX(Data!$D$2:$D$1823,MATCH('Ratios - Total'!$C1756,IF(Data!$A$2:$A$1823='Ratios - Total'!$A1756,Data!$C$2:$C$1823,0),0)),"Missing Data")</f>
        <v>1912.5323215038356</v>
      </c>
      <c r="E1756" s="22"/>
      <c r="F1756" s="5">
        <f t="array" ref="F1756">IFERROR(INDEX(Data!$G$2:$G$1823,MATCH('Ratios - Total'!$C1756,IF(Data!$A$2:$A$1823='Ratios - Total'!$A1756,Data!$C$2:$C$1823,0),0))/INDEX(Data!$D$2:$D$1823,MATCH('Ratios - Total'!$C1756,IF(Data!$A$2:$A$1823='Ratios - Total'!$A1756,Data!$C$2:$C$1823,0),0)),"Missing Data")</f>
        <v>0</v>
      </c>
      <c r="G1756" s="5"/>
      <c r="H1756" s="5" t="str">
        <f t="array" ref="H1756">IFERROR(INDEX(Data!$H$2:$H$1823,MATCH('Ratios - Total'!$C1756,IF(Data!$A$2:$A$1823='Ratios - Total'!$A1756,Data!$C$2:$C$1823,0),0))/INDEX(Data!$G$2:$G$1823,MATCH('Ratios - Total'!$C1756,IF(Data!$A$2:$A$1823='Ratios - Total'!$A1756,Data!$C$2:$C$1823,0),0)),"Missing Data")</f>
        <v>Missing Data</v>
      </c>
      <c r="I1756" s="5">
        <f t="array" ref="I1756">IFERROR(INDEX(Data!$G$2:$G$1823,MATCH('Ratios - Total'!$C1756,IF(Data!$A$2:$A$1823='Ratios - Total'!$A1756,Data!$C$2:$C$1823,0),0))/INDEX(Data!$D$2:$D$1823,MATCH('Ratios - Total'!$C1756,IF(Data!$A$2:$A$1823='Ratios - Total'!$A1756,Data!$C$2:$C$1823,0),0)),"Missing Data")</f>
        <v>0</v>
      </c>
      <c r="J1756" s="22"/>
      <c r="K1756" s="5">
        <f t="array" ref="K1756">IFERROR(INDEX(Data!$E$2:$E$1823,MATCH('Ratios - Total'!$C1756,IF(Data!$A$2:$A$1823='Ratios - Total'!$A1756,Data!$C$2:$C$1823,0),0))/INDEX(Data!$D$2:$D$1823,MATCH('Ratios - Total'!$C1756,IF(Data!$A$2:$A$1823='Ratios - Total'!$A1756,Data!$C$2:$C$1823,0),0)),"Missing Data")</f>
        <v>0</v>
      </c>
      <c r="L1756" s="5"/>
      <c r="M1756" s="5" t="str">
        <f t="array" ref="M1756">IFERROR(INDEX(Data!$F$2:$F$1823,MATCH('Ratios - Total'!$C1756,IF(Data!$A$2:$A$1823='Ratios - Total'!$A1756,Data!$C$2:$C$1823,0),0))/INDEX(Data!$E$2:$E$1823,MATCH('Ratios - Total'!$C1756,IF(Data!$A$2:$A$1823='Ratios - Total'!$A1756,Data!$C$2:$C$1823,0),0)),"Missing Data")</f>
        <v>Missing Data</v>
      </c>
      <c r="N1756" s="5"/>
      <c r="O1756" s="5" t="str">
        <f t="array" ref="O1756">IFERROR(INDEX(Data!$G$2:$G$1823,MATCH('Ratios - Total'!$C1756,IF(Data!$A$2:$A$1823='Ratios - Total'!$A1756,Data!$C$2:$C$1823,0),0))/INDEX(Data!$F$2:$F$1823,MATCH('Ratios - Total'!$C1756,IF(Data!$A$2:$A$1823='Ratios - Total'!$A1756,Data!$C$2:$C$1823,0),0)),"Missing Data")</f>
        <v>Missing Data</v>
      </c>
      <c r="P1756" s="5" t="str">
        <f t="array" ref="P1756">IFERROR(INDEX(Data!$H$2:$H$1823,MATCH('Ratios - Total'!$C1756,IF(Data!$A$2:$A$1823='Ratios - Total'!$A1756,Data!$C$2:$C$1823,0),0))/INDEX(Data!$G$2:$G$1823,MATCH('Ratios - Total'!$C1756,IF(Data!$A$2:$A$1823='Ratios - Total'!$A1756,Data!$C$2:$C$1823,0),0)),"Missing Data")</f>
        <v>Missing Data</v>
      </c>
      <c r="Q1756" s="5"/>
      <c r="R1756" s="5" t="str">
        <f t="array" ref="R1756">IFERROR(INDEX(Data!$L$2:$L$1823,MATCH('Ratios - Total'!$C1756,IF(Data!$A$2:$A$1823='Ratios - Total'!$A1756,Data!$C$2:$C$1823,0),0))/INDEX(Data!$G$2:$G$1823,MATCH('Ratios - Total'!$C1756,IF(Data!$A$2:$A$1823='Ratios - Total'!$A1756,Data!$C$2:$C$1823,0),0)),"Missing Data")</f>
        <v>Missing Data</v>
      </c>
      <c r="S1756" s="5"/>
      <c r="T1756" s="5">
        <f t="array" ref="T1756">IFERROR(INDEX(Data!$H$2:$H$1823,MATCH('Ratios - Total'!$C1756,IF(Data!$A$2:$A$1823='Ratios - Total'!$A1756,Data!$C$2:$C$1823,0),0))/INDEX(Data!$L$2:$L$1823,MATCH('Ratios - Total'!$C1756,IF(Data!$A$2:$A$1823='Ratios - Total'!$A1756,Data!$C$2:$C$1823,0),0)),"Missing Data")</f>
        <v>88624.540638565915</v>
      </c>
      <c r="U1756" s="5">
        <f t="array" ref="U1756">IFERROR(INDEX(Data!$K$2:$K$1823,MATCH('Ratios - Total'!$C1756,IF(Data!$A$2:$A$1823='Ratios - Total'!$A1756,Data!$C$2:$C$1823,0),0))/INDEX(Data!$H$2:$H$1823,MATCH('Ratios - Total'!$C1756,IF(Data!$A$2:$A$1823='Ratios - Total'!$A1756,Data!$C$2:$C$1823,0),0)),"Missing Data")</f>
        <v>0.44618535315977925</v>
      </c>
      <c r="V1756" s="5">
        <f t="array" ref="V1756">IFERROR(INDEX(Data!$K$2:$K$1823,MATCH('Ratios - Total'!$C1756,IF(Data!$A$2:$A$1823='Ratios - Total'!$A1756,Data!$C$2:$C$1823,0),0))/INDEX(Data!$L$2:$L$1823,MATCH('Ratios - Total'!$C1756,IF(Data!$A$2:$A$1823='Ratios - Total'!$A1756,Data!$C$2:$C$1823,0),0)),"Missing Data")</f>
        <v>39542.971963441742</v>
      </c>
      <c r="W1756" s="5">
        <f t="shared" si="27"/>
        <v>49081.568675124174</v>
      </c>
      <c r="X1756" s="5" t="str">
        <f t="array" ref="X1756">IFERROR(INDEX(Data!$K$2:$K$1823,MATCH('Ratios - Total'!$C1756,IF(Data!$A$2:$A$1823='Ratios - Total'!$A1756,Data!$C$2:$C$1823,0),0))/INDEX(Data!$G$2:$G$1823,MATCH('Ratios - Total'!$C1756,IF(Data!$A$2:$A$1823='Ratios - Total'!$A1756,Data!$C$2:$C$1823,0),0)),"Missing Data")</f>
        <v>Missing Data</v>
      </c>
    </row>
    <row r="1757" spans="1:24" x14ac:dyDescent="0.25">
      <c r="A1757" s="22" t="s">
        <v>76</v>
      </c>
      <c r="B1757" s="22" t="s">
        <v>77</v>
      </c>
      <c r="C1757" s="22">
        <v>2011</v>
      </c>
      <c r="D1757" s="5">
        <f t="array" ref="D1757">IFERROR(INDEX(Data!$H$2:$H$1823,MATCH('Ratios - Total'!$C1757,IF(Data!$A$2:$A$1823='Ratios - Total'!$A1757,Data!$C$2:$C$1823,0),0))/INDEX(Data!$D$2:$D$1823,MATCH('Ratios - Total'!$C1757,IF(Data!$A$2:$A$1823='Ratios - Total'!$A1757,Data!$C$2:$C$1823,0),0)),"Missing Data")</f>
        <v>1429.0350920107969</v>
      </c>
      <c r="E1757" s="22"/>
      <c r="F1757" s="5">
        <f t="array" ref="F1757">IFERROR(INDEX(Data!$G$2:$G$1823,MATCH('Ratios - Total'!$C1757,IF(Data!$A$2:$A$1823='Ratios - Total'!$A1757,Data!$C$2:$C$1823,0),0))/INDEX(Data!$D$2:$D$1823,MATCH('Ratios - Total'!$C1757,IF(Data!$A$2:$A$1823='Ratios - Total'!$A1757,Data!$C$2:$C$1823,0),0)),"Missing Data")</f>
        <v>0</v>
      </c>
      <c r="G1757" s="5"/>
      <c r="H1757" s="5" t="str">
        <f t="array" ref="H1757">IFERROR(INDEX(Data!$H$2:$H$1823,MATCH('Ratios - Total'!$C1757,IF(Data!$A$2:$A$1823='Ratios - Total'!$A1757,Data!$C$2:$C$1823,0),0))/INDEX(Data!$G$2:$G$1823,MATCH('Ratios - Total'!$C1757,IF(Data!$A$2:$A$1823='Ratios - Total'!$A1757,Data!$C$2:$C$1823,0),0)),"Missing Data")</f>
        <v>Missing Data</v>
      </c>
      <c r="I1757" s="5">
        <f t="array" ref="I1757">IFERROR(INDEX(Data!$G$2:$G$1823,MATCH('Ratios - Total'!$C1757,IF(Data!$A$2:$A$1823='Ratios - Total'!$A1757,Data!$C$2:$C$1823,0),0))/INDEX(Data!$D$2:$D$1823,MATCH('Ratios - Total'!$C1757,IF(Data!$A$2:$A$1823='Ratios - Total'!$A1757,Data!$C$2:$C$1823,0),0)),"Missing Data")</f>
        <v>0</v>
      </c>
      <c r="J1757" s="22"/>
      <c r="K1757" s="5">
        <f t="array" ref="K1757">IFERROR(INDEX(Data!$E$2:$E$1823,MATCH('Ratios - Total'!$C1757,IF(Data!$A$2:$A$1823='Ratios - Total'!$A1757,Data!$C$2:$C$1823,0),0))/INDEX(Data!$D$2:$D$1823,MATCH('Ratios - Total'!$C1757,IF(Data!$A$2:$A$1823='Ratios - Total'!$A1757,Data!$C$2:$C$1823,0),0)),"Missing Data")</f>
        <v>0</v>
      </c>
      <c r="L1757" s="5"/>
      <c r="M1757" s="5" t="str">
        <f t="array" ref="M1757">IFERROR(INDEX(Data!$F$2:$F$1823,MATCH('Ratios - Total'!$C1757,IF(Data!$A$2:$A$1823='Ratios - Total'!$A1757,Data!$C$2:$C$1823,0),0))/INDEX(Data!$E$2:$E$1823,MATCH('Ratios - Total'!$C1757,IF(Data!$A$2:$A$1823='Ratios - Total'!$A1757,Data!$C$2:$C$1823,0),0)),"Missing Data")</f>
        <v>Missing Data</v>
      </c>
      <c r="N1757" s="5"/>
      <c r="O1757" s="5" t="str">
        <f t="array" ref="O1757">IFERROR(INDEX(Data!$G$2:$G$1823,MATCH('Ratios - Total'!$C1757,IF(Data!$A$2:$A$1823='Ratios - Total'!$A1757,Data!$C$2:$C$1823,0),0))/INDEX(Data!$F$2:$F$1823,MATCH('Ratios - Total'!$C1757,IF(Data!$A$2:$A$1823='Ratios - Total'!$A1757,Data!$C$2:$C$1823,0),0)),"Missing Data")</f>
        <v>Missing Data</v>
      </c>
      <c r="P1757" s="5" t="str">
        <f t="array" ref="P1757">IFERROR(INDEX(Data!$H$2:$H$1823,MATCH('Ratios - Total'!$C1757,IF(Data!$A$2:$A$1823='Ratios - Total'!$A1757,Data!$C$2:$C$1823,0),0))/INDEX(Data!$G$2:$G$1823,MATCH('Ratios - Total'!$C1757,IF(Data!$A$2:$A$1823='Ratios - Total'!$A1757,Data!$C$2:$C$1823,0),0)),"Missing Data")</f>
        <v>Missing Data</v>
      </c>
      <c r="Q1757" s="5"/>
      <c r="R1757" s="5" t="str">
        <f t="array" ref="R1757">IFERROR(INDEX(Data!$L$2:$L$1823,MATCH('Ratios - Total'!$C1757,IF(Data!$A$2:$A$1823='Ratios - Total'!$A1757,Data!$C$2:$C$1823,0),0))/INDEX(Data!$G$2:$G$1823,MATCH('Ratios - Total'!$C1757,IF(Data!$A$2:$A$1823='Ratios - Total'!$A1757,Data!$C$2:$C$1823,0),0)),"Missing Data")</f>
        <v>Missing Data</v>
      </c>
      <c r="S1757" s="5"/>
      <c r="T1757" s="5">
        <f t="array" ref="T1757">IFERROR(INDEX(Data!$H$2:$H$1823,MATCH('Ratios - Total'!$C1757,IF(Data!$A$2:$A$1823='Ratios - Total'!$A1757,Data!$C$2:$C$1823,0),0))/INDEX(Data!$L$2:$L$1823,MATCH('Ratios - Total'!$C1757,IF(Data!$A$2:$A$1823='Ratios - Total'!$A1757,Data!$C$2:$C$1823,0),0)),"Missing Data")</f>
        <v>58140.889557628652</v>
      </c>
      <c r="U1757" s="5">
        <f t="array" ref="U1757">IFERROR(INDEX(Data!$K$2:$K$1823,MATCH('Ratios - Total'!$C1757,IF(Data!$A$2:$A$1823='Ratios - Total'!$A1757,Data!$C$2:$C$1823,0),0))/INDEX(Data!$H$2:$H$1823,MATCH('Ratios - Total'!$C1757,IF(Data!$A$2:$A$1823='Ratios - Total'!$A1757,Data!$C$2:$C$1823,0),0)),"Missing Data")</f>
        <v>0.47836040639920863</v>
      </c>
      <c r="V1757" s="5">
        <f t="array" ref="V1757">IFERROR(INDEX(Data!$K$2:$K$1823,MATCH('Ratios - Total'!$C1757,IF(Data!$A$2:$A$1823='Ratios - Total'!$A1757,Data!$C$2:$C$1823,0),0))/INDEX(Data!$L$2:$L$1823,MATCH('Ratios - Total'!$C1757,IF(Data!$A$2:$A$1823='Ratios - Total'!$A1757,Data!$C$2:$C$1823,0),0)),"Missing Data")</f>
        <v>27812.299557198745</v>
      </c>
      <c r="W1757" s="5">
        <f t="shared" si="27"/>
        <v>30328.590000429907</v>
      </c>
      <c r="X1757" s="5" t="str">
        <f t="array" ref="X1757">IFERROR(INDEX(Data!$K$2:$K$1823,MATCH('Ratios - Total'!$C1757,IF(Data!$A$2:$A$1823='Ratios - Total'!$A1757,Data!$C$2:$C$1823,0),0))/INDEX(Data!$G$2:$G$1823,MATCH('Ratios - Total'!$C1757,IF(Data!$A$2:$A$1823='Ratios - Total'!$A1757,Data!$C$2:$C$1823,0),0)),"Missing Data")</f>
        <v>Missing Data</v>
      </c>
    </row>
    <row r="1758" spans="1:24" x14ac:dyDescent="0.25">
      <c r="A1758" s="22" t="s">
        <v>78</v>
      </c>
      <c r="B1758" s="22" t="s">
        <v>79</v>
      </c>
      <c r="C1758" s="22">
        <v>2011</v>
      </c>
      <c r="D1758" s="5">
        <f t="array" ref="D1758">IFERROR(INDEX(Data!$H$2:$H$1823,MATCH('Ratios - Total'!$C1758,IF(Data!$A$2:$A$1823='Ratios - Total'!$A1758,Data!$C$2:$C$1823,0),0))/INDEX(Data!$D$2:$D$1823,MATCH('Ratios - Total'!$C1758,IF(Data!$A$2:$A$1823='Ratios - Total'!$A1758,Data!$C$2:$C$1823,0),0)),"Missing Data")</f>
        <v>1556.2236675519794</v>
      </c>
      <c r="E1758" s="22"/>
      <c r="F1758" s="5">
        <f t="array" ref="F1758">IFERROR(INDEX(Data!$G$2:$G$1823,MATCH('Ratios - Total'!$C1758,IF(Data!$A$2:$A$1823='Ratios - Total'!$A1758,Data!$C$2:$C$1823,0),0))/INDEX(Data!$D$2:$D$1823,MATCH('Ratios - Total'!$C1758,IF(Data!$A$2:$A$1823='Ratios - Total'!$A1758,Data!$C$2:$C$1823,0),0)),"Missing Data")</f>
        <v>0</v>
      </c>
      <c r="G1758" s="5"/>
      <c r="H1758" s="5" t="str">
        <f t="array" ref="H1758">IFERROR(INDEX(Data!$H$2:$H$1823,MATCH('Ratios - Total'!$C1758,IF(Data!$A$2:$A$1823='Ratios - Total'!$A1758,Data!$C$2:$C$1823,0),0))/INDEX(Data!$G$2:$G$1823,MATCH('Ratios - Total'!$C1758,IF(Data!$A$2:$A$1823='Ratios - Total'!$A1758,Data!$C$2:$C$1823,0),0)),"Missing Data")</f>
        <v>Missing Data</v>
      </c>
      <c r="I1758" s="5">
        <f t="array" ref="I1758">IFERROR(INDEX(Data!$G$2:$G$1823,MATCH('Ratios - Total'!$C1758,IF(Data!$A$2:$A$1823='Ratios - Total'!$A1758,Data!$C$2:$C$1823,0),0))/INDEX(Data!$D$2:$D$1823,MATCH('Ratios - Total'!$C1758,IF(Data!$A$2:$A$1823='Ratios - Total'!$A1758,Data!$C$2:$C$1823,0),0)),"Missing Data")</f>
        <v>0</v>
      </c>
      <c r="J1758" s="22"/>
      <c r="K1758" s="5">
        <f t="array" ref="K1758">IFERROR(INDEX(Data!$E$2:$E$1823,MATCH('Ratios - Total'!$C1758,IF(Data!$A$2:$A$1823='Ratios - Total'!$A1758,Data!$C$2:$C$1823,0),0))/INDEX(Data!$D$2:$D$1823,MATCH('Ratios - Total'!$C1758,IF(Data!$A$2:$A$1823='Ratios - Total'!$A1758,Data!$C$2:$C$1823,0),0)),"Missing Data")</f>
        <v>0</v>
      </c>
      <c r="L1758" s="5"/>
      <c r="M1758" s="5" t="str">
        <f t="array" ref="M1758">IFERROR(INDEX(Data!$F$2:$F$1823,MATCH('Ratios - Total'!$C1758,IF(Data!$A$2:$A$1823='Ratios - Total'!$A1758,Data!$C$2:$C$1823,0),0))/INDEX(Data!$E$2:$E$1823,MATCH('Ratios - Total'!$C1758,IF(Data!$A$2:$A$1823='Ratios - Total'!$A1758,Data!$C$2:$C$1823,0),0)),"Missing Data")</f>
        <v>Missing Data</v>
      </c>
      <c r="N1758" s="5"/>
      <c r="O1758" s="5" t="str">
        <f t="array" ref="O1758">IFERROR(INDEX(Data!$G$2:$G$1823,MATCH('Ratios - Total'!$C1758,IF(Data!$A$2:$A$1823='Ratios - Total'!$A1758,Data!$C$2:$C$1823,0),0))/INDEX(Data!$F$2:$F$1823,MATCH('Ratios - Total'!$C1758,IF(Data!$A$2:$A$1823='Ratios - Total'!$A1758,Data!$C$2:$C$1823,0),0)),"Missing Data")</f>
        <v>Missing Data</v>
      </c>
      <c r="P1758" s="5" t="str">
        <f t="array" ref="P1758">IFERROR(INDEX(Data!$H$2:$H$1823,MATCH('Ratios - Total'!$C1758,IF(Data!$A$2:$A$1823='Ratios - Total'!$A1758,Data!$C$2:$C$1823,0),0))/INDEX(Data!$G$2:$G$1823,MATCH('Ratios - Total'!$C1758,IF(Data!$A$2:$A$1823='Ratios - Total'!$A1758,Data!$C$2:$C$1823,0),0)),"Missing Data")</f>
        <v>Missing Data</v>
      </c>
      <c r="Q1758" s="5"/>
      <c r="R1758" s="5" t="str">
        <f t="array" ref="R1758">IFERROR(INDEX(Data!$L$2:$L$1823,MATCH('Ratios - Total'!$C1758,IF(Data!$A$2:$A$1823='Ratios - Total'!$A1758,Data!$C$2:$C$1823,0),0))/INDEX(Data!$G$2:$G$1823,MATCH('Ratios - Total'!$C1758,IF(Data!$A$2:$A$1823='Ratios - Total'!$A1758,Data!$C$2:$C$1823,0),0)),"Missing Data")</f>
        <v>Missing Data</v>
      </c>
      <c r="S1758" s="5"/>
      <c r="T1758" s="5">
        <f t="array" ref="T1758">IFERROR(INDEX(Data!$H$2:$H$1823,MATCH('Ratios - Total'!$C1758,IF(Data!$A$2:$A$1823='Ratios - Total'!$A1758,Data!$C$2:$C$1823,0),0))/INDEX(Data!$L$2:$L$1823,MATCH('Ratios - Total'!$C1758,IF(Data!$A$2:$A$1823='Ratios - Total'!$A1758,Data!$C$2:$C$1823,0),0)),"Missing Data")</f>
        <v>87520.17540747633</v>
      </c>
      <c r="U1758" s="5">
        <f t="array" ref="U1758">IFERROR(INDEX(Data!$K$2:$K$1823,MATCH('Ratios - Total'!$C1758,IF(Data!$A$2:$A$1823='Ratios - Total'!$A1758,Data!$C$2:$C$1823,0),0))/INDEX(Data!$H$2:$H$1823,MATCH('Ratios - Total'!$C1758,IF(Data!$A$2:$A$1823='Ratios - Total'!$A1758,Data!$C$2:$C$1823,0),0)),"Missing Data")</f>
        <v>0.4252167236262005</v>
      </c>
      <c r="V1758" s="5">
        <f t="array" ref="V1758">IFERROR(INDEX(Data!$K$2:$K$1823,MATCH('Ratios - Total'!$C1758,IF(Data!$A$2:$A$1823='Ratios - Total'!$A1758,Data!$C$2:$C$1823,0),0))/INDEX(Data!$L$2:$L$1823,MATCH('Ratios - Total'!$C1758,IF(Data!$A$2:$A$1823='Ratios - Total'!$A1758,Data!$C$2:$C$1823,0),0)),"Missing Data")</f>
        <v>37215.042237957459</v>
      </c>
      <c r="W1758" s="5">
        <f t="shared" si="27"/>
        <v>50305.133169518871</v>
      </c>
      <c r="X1758" s="5" t="str">
        <f t="array" ref="X1758">IFERROR(INDEX(Data!$K$2:$K$1823,MATCH('Ratios - Total'!$C1758,IF(Data!$A$2:$A$1823='Ratios - Total'!$A1758,Data!$C$2:$C$1823,0),0))/INDEX(Data!$G$2:$G$1823,MATCH('Ratios - Total'!$C1758,IF(Data!$A$2:$A$1823='Ratios - Total'!$A1758,Data!$C$2:$C$1823,0),0)),"Missing Data")</f>
        <v>Missing Data</v>
      </c>
    </row>
    <row r="1759" spans="1:24" x14ac:dyDescent="0.25">
      <c r="A1759" s="22" t="s">
        <v>80</v>
      </c>
      <c r="B1759" s="22" t="s">
        <v>81</v>
      </c>
      <c r="C1759" s="22">
        <v>2011</v>
      </c>
      <c r="D1759" s="5">
        <f t="array" ref="D1759">IFERROR(INDEX(Data!$H$2:$H$1823,MATCH('Ratios - Total'!$C1759,IF(Data!$A$2:$A$1823='Ratios - Total'!$A1759,Data!$C$2:$C$1823,0),0))/INDEX(Data!$D$2:$D$1823,MATCH('Ratios - Total'!$C1759,IF(Data!$A$2:$A$1823='Ratios - Total'!$A1759,Data!$C$2:$C$1823,0),0)),"Missing Data")</f>
        <v>1937.1713533380791</v>
      </c>
      <c r="E1759" s="22"/>
      <c r="F1759" s="5">
        <f t="array" ref="F1759">IFERROR(INDEX(Data!$G$2:$G$1823,MATCH('Ratios - Total'!$C1759,IF(Data!$A$2:$A$1823='Ratios - Total'!$A1759,Data!$C$2:$C$1823,0),0))/INDEX(Data!$D$2:$D$1823,MATCH('Ratios - Total'!$C1759,IF(Data!$A$2:$A$1823='Ratios - Total'!$A1759,Data!$C$2:$C$1823,0),0)),"Missing Data")</f>
        <v>0</v>
      </c>
      <c r="G1759" s="5"/>
      <c r="H1759" s="5" t="str">
        <f t="array" ref="H1759">IFERROR(INDEX(Data!$H$2:$H$1823,MATCH('Ratios - Total'!$C1759,IF(Data!$A$2:$A$1823='Ratios - Total'!$A1759,Data!$C$2:$C$1823,0),0))/INDEX(Data!$G$2:$G$1823,MATCH('Ratios - Total'!$C1759,IF(Data!$A$2:$A$1823='Ratios - Total'!$A1759,Data!$C$2:$C$1823,0),0)),"Missing Data")</f>
        <v>Missing Data</v>
      </c>
      <c r="I1759" s="5">
        <f t="array" ref="I1759">IFERROR(INDEX(Data!$G$2:$G$1823,MATCH('Ratios - Total'!$C1759,IF(Data!$A$2:$A$1823='Ratios - Total'!$A1759,Data!$C$2:$C$1823,0),0))/INDEX(Data!$D$2:$D$1823,MATCH('Ratios - Total'!$C1759,IF(Data!$A$2:$A$1823='Ratios - Total'!$A1759,Data!$C$2:$C$1823,0),0)),"Missing Data")</f>
        <v>0</v>
      </c>
      <c r="J1759" s="22"/>
      <c r="K1759" s="5">
        <f t="array" ref="K1759">IFERROR(INDEX(Data!$E$2:$E$1823,MATCH('Ratios - Total'!$C1759,IF(Data!$A$2:$A$1823='Ratios - Total'!$A1759,Data!$C$2:$C$1823,0),0))/INDEX(Data!$D$2:$D$1823,MATCH('Ratios - Total'!$C1759,IF(Data!$A$2:$A$1823='Ratios - Total'!$A1759,Data!$C$2:$C$1823,0),0)),"Missing Data")</f>
        <v>0</v>
      </c>
      <c r="L1759" s="5"/>
      <c r="M1759" s="5" t="str">
        <f t="array" ref="M1759">IFERROR(INDEX(Data!$F$2:$F$1823,MATCH('Ratios - Total'!$C1759,IF(Data!$A$2:$A$1823='Ratios - Total'!$A1759,Data!$C$2:$C$1823,0),0))/INDEX(Data!$E$2:$E$1823,MATCH('Ratios - Total'!$C1759,IF(Data!$A$2:$A$1823='Ratios - Total'!$A1759,Data!$C$2:$C$1823,0),0)),"Missing Data")</f>
        <v>Missing Data</v>
      </c>
      <c r="N1759" s="5"/>
      <c r="O1759" s="5" t="str">
        <f t="array" ref="O1759">IFERROR(INDEX(Data!$G$2:$G$1823,MATCH('Ratios - Total'!$C1759,IF(Data!$A$2:$A$1823='Ratios - Total'!$A1759,Data!$C$2:$C$1823,0),0))/INDEX(Data!$F$2:$F$1823,MATCH('Ratios - Total'!$C1759,IF(Data!$A$2:$A$1823='Ratios - Total'!$A1759,Data!$C$2:$C$1823,0),0)),"Missing Data")</f>
        <v>Missing Data</v>
      </c>
      <c r="P1759" s="5" t="str">
        <f t="array" ref="P1759">IFERROR(INDEX(Data!$H$2:$H$1823,MATCH('Ratios - Total'!$C1759,IF(Data!$A$2:$A$1823='Ratios - Total'!$A1759,Data!$C$2:$C$1823,0),0))/INDEX(Data!$G$2:$G$1823,MATCH('Ratios - Total'!$C1759,IF(Data!$A$2:$A$1823='Ratios - Total'!$A1759,Data!$C$2:$C$1823,0),0)),"Missing Data")</f>
        <v>Missing Data</v>
      </c>
      <c r="Q1759" s="5"/>
      <c r="R1759" s="5" t="str">
        <f t="array" ref="R1759">IFERROR(INDEX(Data!$L$2:$L$1823,MATCH('Ratios - Total'!$C1759,IF(Data!$A$2:$A$1823='Ratios - Total'!$A1759,Data!$C$2:$C$1823,0),0))/INDEX(Data!$G$2:$G$1823,MATCH('Ratios - Total'!$C1759,IF(Data!$A$2:$A$1823='Ratios - Total'!$A1759,Data!$C$2:$C$1823,0),0)),"Missing Data")</f>
        <v>Missing Data</v>
      </c>
      <c r="S1759" s="5"/>
      <c r="T1759" s="5">
        <f t="array" ref="T1759">IFERROR(INDEX(Data!$H$2:$H$1823,MATCH('Ratios - Total'!$C1759,IF(Data!$A$2:$A$1823='Ratios - Total'!$A1759,Data!$C$2:$C$1823,0),0))/INDEX(Data!$L$2:$L$1823,MATCH('Ratios - Total'!$C1759,IF(Data!$A$2:$A$1823='Ratios - Total'!$A1759,Data!$C$2:$C$1823,0),0)),"Missing Data")</f>
        <v>92382.812330633446</v>
      </c>
      <c r="U1759" s="5">
        <f t="array" ref="U1759">IFERROR(INDEX(Data!$K$2:$K$1823,MATCH('Ratios - Total'!$C1759,IF(Data!$A$2:$A$1823='Ratios - Total'!$A1759,Data!$C$2:$C$1823,0),0))/INDEX(Data!$H$2:$H$1823,MATCH('Ratios - Total'!$C1759,IF(Data!$A$2:$A$1823='Ratios - Total'!$A1759,Data!$C$2:$C$1823,0),0)),"Missing Data")</f>
        <v>0.45238620324217771</v>
      </c>
      <c r="V1759" s="5">
        <f t="array" ref="V1759">IFERROR(INDEX(Data!$K$2:$K$1823,MATCH('Ratios - Total'!$C1759,IF(Data!$A$2:$A$1823='Ratios - Total'!$A1759,Data!$C$2:$C$1823,0),0))/INDEX(Data!$L$2:$L$1823,MATCH('Ratios - Total'!$C1759,IF(Data!$A$2:$A$1823='Ratios - Total'!$A1759,Data!$C$2:$C$1823,0),0)),"Missing Data")</f>
        <v>41792.709715089906</v>
      </c>
      <c r="W1759" s="5">
        <f t="shared" si="27"/>
        <v>50590.102615543539</v>
      </c>
      <c r="X1759" s="5" t="str">
        <f t="array" ref="X1759">IFERROR(INDEX(Data!$K$2:$K$1823,MATCH('Ratios - Total'!$C1759,IF(Data!$A$2:$A$1823='Ratios - Total'!$A1759,Data!$C$2:$C$1823,0),0))/INDEX(Data!$G$2:$G$1823,MATCH('Ratios - Total'!$C1759,IF(Data!$A$2:$A$1823='Ratios - Total'!$A1759,Data!$C$2:$C$1823,0),0)),"Missing Data")</f>
        <v>Missing Data</v>
      </c>
    </row>
    <row r="1760" spans="1:24" x14ac:dyDescent="0.25">
      <c r="A1760" s="22" t="s">
        <v>82</v>
      </c>
      <c r="B1760" s="22" t="s">
        <v>83</v>
      </c>
      <c r="C1760" s="22">
        <v>2011</v>
      </c>
      <c r="D1760" s="5">
        <f t="array" ref="D1760">IFERROR(INDEX(Data!$H$2:$H$1823,MATCH('Ratios - Total'!$C1760,IF(Data!$A$2:$A$1823='Ratios - Total'!$A1760,Data!$C$2:$C$1823,0),0))/INDEX(Data!$D$2:$D$1823,MATCH('Ratios - Total'!$C1760,IF(Data!$A$2:$A$1823='Ratios - Total'!$A1760,Data!$C$2:$C$1823,0),0)),"Missing Data")</f>
        <v>2096.1202494406625</v>
      </c>
      <c r="E1760" s="22"/>
      <c r="F1760" s="5">
        <f t="array" ref="F1760">IFERROR(INDEX(Data!$G$2:$G$1823,MATCH('Ratios - Total'!$C1760,IF(Data!$A$2:$A$1823='Ratios - Total'!$A1760,Data!$C$2:$C$1823,0),0))/INDEX(Data!$D$2:$D$1823,MATCH('Ratios - Total'!$C1760,IF(Data!$A$2:$A$1823='Ratios - Total'!$A1760,Data!$C$2:$C$1823,0),0)),"Missing Data")</f>
        <v>0</v>
      </c>
      <c r="G1760" s="5"/>
      <c r="H1760" s="5" t="str">
        <f t="array" ref="H1760">IFERROR(INDEX(Data!$H$2:$H$1823,MATCH('Ratios - Total'!$C1760,IF(Data!$A$2:$A$1823='Ratios - Total'!$A1760,Data!$C$2:$C$1823,0),0))/INDEX(Data!$G$2:$G$1823,MATCH('Ratios - Total'!$C1760,IF(Data!$A$2:$A$1823='Ratios - Total'!$A1760,Data!$C$2:$C$1823,0),0)),"Missing Data")</f>
        <v>Missing Data</v>
      </c>
      <c r="I1760" s="5">
        <f t="array" ref="I1760">IFERROR(INDEX(Data!$G$2:$G$1823,MATCH('Ratios - Total'!$C1760,IF(Data!$A$2:$A$1823='Ratios - Total'!$A1760,Data!$C$2:$C$1823,0),0))/INDEX(Data!$D$2:$D$1823,MATCH('Ratios - Total'!$C1760,IF(Data!$A$2:$A$1823='Ratios - Total'!$A1760,Data!$C$2:$C$1823,0),0)),"Missing Data")</f>
        <v>0</v>
      </c>
      <c r="J1760" s="22"/>
      <c r="K1760" s="5">
        <f t="array" ref="K1760">IFERROR(INDEX(Data!$E$2:$E$1823,MATCH('Ratios - Total'!$C1760,IF(Data!$A$2:$A$1823='Ratios - Total'!$A1760,Data!$C$2:$C$1823,0),0))/INDEX(Data!$D$2:$D$1823,MATCH('Ratios - Total'!$C1760,IF(Data!$A$2:$A$1823='Ratios - Total'!$A1760,Data!$C$2:$C$1823,0),0)),"Missing Data")</f>
        <v>0</v>
      </c>
      <c r="L1760" s="5"/>
      <c r="M1760" s="5" t="str">
        <f t="array" ref="M1760">IFERROR(INDEX(Data!$F$2:$F$1823,MATCH('Ratios - Total'!$C1760,IF(Data!$A$2:$A$1823='Ratios - Total'!$A1760,Data!$C$2:$C$1823,0),0))/INDEX(Data!$E$2:$E$1823,MATCH('Ratios - Total'!$C1760,IF(Data!$A$2:$A$1823='Ratios - Total'!$A1760,Data!$C$2:$C$1823,0),0)),"Missing Data")</f>
        <v>Missing Data</v>
      </c>
      <c r="N1760" s="5"/>
      <c r="O1760" s="5" t="str">
        <f t="array" ref="O1760">IFERROR(INDEX(Data!$G$2:$G$1823,MATCH('Ratios - Total'!$C1760,IF(Data!$A$2:$A$1823='Ratios - Total'!$A1760,Data!$C$2:$C$1823,0),0))/INDEX(Data!$F$2:$F$1823,MATCH('Ratios - Total'!$C1760,IF(Data!$A$2:$A$1823='Ratios - Total'!$A1760,Data!$C$2:$C$1823,0),0)),"Missing Data")</f>
        <v>Missing Data</v>
      </c>
      <c r="P1760" s="5" t="str">
        <f t="array" ref="P1760">IFERROR(INDEX(Data!$H$2:$H$1823,MATCH('Ratios - Total'!$C1760,IF(Data!$A$2:$A$1823='Ratios - Total'!$A1760,Data!$C$2:$C$1823,0),0))/INDEX(Data!$G$2:$G$1823,MATCH('Ratios - Total'!$C1760,IF(Data!$A$2:$A$1823='Ratios - Total'!$A1760,Data!$C$2:$C$1823,0),0)),"Missing Data")</f>
        <v>Missing Data</v>
      </c>
      <c r="Q1760" s="5"/>
      <c r="R1760" s="5" t="str">
        <f t="array" ref="R1760">IFERROR(INDEX(Data!$L$2:$L$1823,MATCH('Ratios - Total'!$C1760,IF(Data!$A$2:$A$1823='Ratios - Total'!$A1760,Data!$C$2:$C$1823,0),0))/INDEX(Data!$G$2:$G$1823,MATCH('Ratios - Total'!$C1760,IF(Data!$A$2:$A$1823='Ratios - Total'!$A1760,Data!$C$2:$C$1823,0),0)),"Missing Data")</f>
        <v>Missing Data</v>
      </c>
      <c r="S1760" s="5"/>
      <c r="T1760" s="5">
        <f t="array" ref="T1760">IFERROR(INDEX(Data!$H$2:$H$1823,MATCH('Ratios - Total'!$C1760,IF(Data!$A$2:$A$1823='Ratios - Total'!$A1760,Data!$C$2:$C$1823,0),0))/INDEX(Data!$L$2:$L$1823,MATCH('Ratios - Total'!$C1760,IF(Data!$A$2:$A$1823='Ratios - Total'!$A1760,Data!$C$2:$C$1823,0),0)),"Missing Data")</f>
        <v>109638.95742243913</v>
      </c>
      <c r="U1760" s="5">
        <f t="array" ref="U1760">IFERROR(INDEX(Data!$K$2:$K$1823,MATCH('Ratios - Total'!$C1760,IF(Data!$A$2:$A$1823='Ratios - Total'!$A1760,Data!$C$2:$C$1823,0),0))/INDEX(Data!$H$2:$H$1823,MATCH('Ratios - Total'!$C1760,IF(Data!$A$2:$A$1823='Ratios - Total'!$A1760,Data!$C$2:$C$1823,0),0)),"Missing Data")</f>
        <v>0.45980018901229897</v>
      </c>
      <c r="V1760" s="5">
        <f t="array" ref="V1760">IFERROR(INDEX(Data!$K$2:$K$1823,MATCH('Ratios - Total'!$C1760,IF(Data!$A$2:$A$1823='Ratios - Total'!$A1760,Data!$C$2:$C$1823,0),0))/INDEX(Data!$L$2:$L$1823,MATCH('Ratios - Total'!$C1760,IF(Data!$A$2:$A$1823='Ratios - Total'!$A1760,Data!$C$2:$C$1823,0),0)),"Missing Data")</f>
        <v>50412.013345948908</v>
      </c>
      <c r="W1760" s="5">
        <f t="shared" si="27"/>
        <v>59226.944076490217</v>
      </c>
      <c r="X1760" s="5" t="str">
        <f t="array" ref="X1760">IFERROR(INDEX(Data!$K$2:$K$1823,MATCH('Ratios - Total'!$C1760,IF(Data!$A$2:$A$1823='Ratios - Total'!$A1760,Data!$C$2:$C$1823,0),0))/INDEX(Data!$G$2:$G$1823,MATCH('Ratios - Total'!$C1760,IF(Data!$A$2:$A$1823='Ratios - Total'!$A1760,Data!$C$2:$C$1823,0),0)),"Missing Data")</f>
        <v>Missing Data</v>
      </c>
    </row>
    <row r="1761" spans="1:24" x14ac:dyDescent="0.25">
      <c r="A1761" s="22" t="s">
        <v>84</v>
      </c>
      <c r="B1761" s="22" t="s">
        <v>85</v>
      </c>
      <c r="C1761" s="22">
        <v>2011</v>
      </c>
      <c r="D1761" s="5">
        <f t="array" ref="D1761">IFERROR(INDEX(Data!$H$2:$H$1823,MATCH('Ratios - Total'!$C1761,IF(Data!$A$2:$A$1823='Ratios - Total'!$A1761,Data!$C$2:$C$1823,0),0))/INDEX(Data!$D$2:$D$1823,MATCH('Ratios - Total'!$C1761,IF(Data!$A$2:$A$1823='Ratios - Total'!$A1761,Data!$C$2:$C$1823,0),0)),"Missing Data")</f>
        <v>1624.1888311330952</v>
      </c>
      <c r="E1761" s="22"/>
      <c r="F1761" s="5">
        <f t="array" ref="F1761">IFERROR(INDEX(Data!$G$2:$G$1823,MATCH('Ratios - Total'!$C1761,IF(Data!$A$2:$A$1823='Ratios - Total'!$A1761,Data!$C$2:$C$1823,0),0))/INDEX(Data!$D$2:$D$1823,MATCH('Ratios - Total'!$C1761,IF(Data!$A$2:$A$1823='Ratios - Total'!$A1761,Data!$C$2:$C$1823,0),0)),"Missing Data")</f>
        <v>0</v>
      </c>
      <c r="G1761" s="5"/>
      <c r="H1761" s="5" t="str">
        <f t="array" ref="H1761">IFERROR(INDEX(Data!$H$2:$H$1823,MATCH('Ratios - Total'!$C1761,IF(Data!$A$2:$A$1823='Ratios - Total'!$A1761,Data!$C$2:$C$1823,0),0))/INDEX(Data!$G$2:$G$1823,MATCH('Ratios - Total'!$C1761,IF(Data!$A$2:$A$1823='Ratios - Total'!$A1761,Data!$C$2:$C$1823,0),0)),"Missing Data")</f>
        <v>Missing Data</v>
      </c>
      <c r="I1761" s="5">
        <f t="array" ref="I1761">IFERROR(INDEX(Data!$G$2:$G$1823,MATCH('Ratios - Total'!$C1761,IF(Data!$A$2:$A$1823='Ratios - Total'!$A1761,Data!$C$2:$C$1823,0),0))/INDEX(Data!$D$2:$D$1823,MATCH('Ratios - Total'!$C1761,IF(Data!$A$2:$A$1823='Ratios - Total'!$A1761,Data!$C$2:$C$1823,0),0)),"Missing Data")</f>
        <v>0</v>
      </c>
      <c r="J1761" s="22"/>
      <c r="K1761" s="5">
        <f t="array" ref="K1761">IFERROR(INDEX(Data!$E$2:$E$1823,MATCH('Ratios - Total'!$C1761,IF(Data!$A$2:$A$1823='Ratios - Total'!$A1761,Data!$C$2:$C$1823,0),0))/INDEX(Data!$D$2:$D$1823,MATCH('Ratios - Total'!$C1761,IF(Data!$A$2:$A$1823='Ratios - Total'!$A1761,Data!$C$2:$C$1823,0),0)),"Missing Data")</f>
        <v>0</v>
      </c>
      <c r="L1761" s="5"/>
      <c r="M1761" s="5" t="str">
        <f t="array" ref="M1761">IFERROR(INDEX(Data!$F$2:$F$1823,MATCH('Ratios - Total'!$C1761,IF(Data!$A$2:$A$1823='Ratios - Total'!$A1761,Data!$C$2:$C$1823,0),0))/INDEX(Data!$E$2:$E$1823,MATCH('Ratios - Total'!$C1761,IF(Data!$A$2:$A$1823='Ratios - Total'!$A1761,Data!$C$2:$C$1823,0),0)),"Missing Data")</f>
        <v>Missing Data</v>
      </c>
      <c r="N1761" s="5"/>
      <c r="O1761" s="5" t="str">
        <f t="array" ref="O1761">IFERROR(INDEX(Data!$G$2:$G$1823,MATCH('Ratios - Total'!$C1761,IF(Data!$A$2:$A$1823='Ratios - Total'!$A1761,Data!$C$2:$C$1823,0),0))/INDEX(Data!$F$2:$F$1823,MATCH('Ratios - Total'!$C1761,IF(Data!$A$2:$A$1823='Ratios - Total'!$A1761,Data!$C$2:$C$1823,0),0)),"Missing Data")</f>
        <v>Missing Data</v>
      </c>
      <c r="P1761" s="5" t="str">
        <f t="array" ref="P1761">IFERROR(INDEX(Data!$H$2:$H$1823,MATCH('Ratios - Total'!$C1761,IF(Data!$A$2:$A$1823='Ratios - Total'!$A1761,Data!$C$2:$C$1823,0),0))/INDEX(Data!$G$2:$G$1823,MATCH('Ratios - Total'!$C1761,IF(Data!$A$2:$A$1823='Ratios - Total'!$A1761,Data!$C$2:$C$1823,0),0)),"Missing Data")</f>
        <v>Missing Data</v>
      </c>
      <c r="Q1761" s="5"/>
      <c r="R1761" s="5" t="str">
        <f t="array" ref="R1761">IFERROR(INDEX(Data!$L$2:$L$1823,MATCH('Ratios - Total'!$C1761,IF(Data!$A$2:$A$1823='Ratios - Total'!$A1761,Data!$C$2:$C$1823,0),0))/INDEX(Data!$G$2:$G$1823,MATCH('Ratios - Total'!$C1761,IF(Data!$A$2:$A$1823='Ratios - Total'!$A1761,Data!$C$2:$C$1823,0),0)),"Missing Data")</f>
        <v>Missing Data</v>
      </c>
      <c r="S1761" s="5"/>
      <c r="T1761" s="5">
        <f t="array" ref="T1761">IFERROR(INDEX(Data!$H$2:$H$1823,MATCH('Ratios - Total'!$C1761,IF(Data!$A$2:$A$1823='Ratios - Total'!$A1761,Data!$C$2:$C$1823,0),0))/INDEX(Data!$L$2:$L$1823,MATCH('Ratios - Total'!$C1761,IF(Data!$A$2:$A$1823='Ratios - Total'!$A1761,Data!$C$2:$C$1823,0),0)),"Missing Data")</f>
        <v>76753.198984802366</v>
      </c>
      <c r="U1761" s="5">
        <f t="array" ref="U1761">IFERROR(INDEX(Data!$K$2:$K$1823,MATCH('Ratios - Total'!$C1761,IF(Data!$A$2:$A$1823='Ratios - Total'!$A1761,Data!$C$2:$C$1823,0),0))/INDEX(Data!$H$2:$H$1823,MATCH('Ratios - Total'!$C1761,IF(Data!$A$2:$A$1823='Ratios - Total'!$A1761,Data!$C$2:$C$1823,0),0)),"Missing Data")</f>
        <v>0.41934656542801901</v>
      </c>
      <c r="V1761" s="5">
        <f t="array" ref="V1761">IFERROR(INDEX(Data!$K$2:$K$1823,MATCH('Ratios - Total'!$C1761,IF(Data!$A$2:$A$1823='Ratios - Total'!$A1761,Data!$C$2:$C$1823,0),0))/INDEX(Data!$L$2:$L$1823,MATCH('Ratios - Total'!$C1761,IF(Data!$A$2:$A$1823='Ratios - Total'!$A1761,Data!$C$2:$C$1823,0),0)),"Missing Data")</f>
        <v>32186.190379890188</v>
      </c>
      <c r="W1761" s="5">
        <f t="shared" si="27"/>
        <v>44567.008604912175</v>
      </c>
      <c r="X1761" s="5" t="str">
        <f t="array" ref="X1761">IFERROR(INDEX(Data!$K$2:$K$1823,MATCH('Ratios - Total'!$C1761,IF(Data!$A$2:$A$1823='Ratios - Total'!$A1761,Data!$C$2:$C$1823,0),0))/INDEX(Data!$G$2:$G$1823,MATCH('Ratios - Total'!$C1761,IF(Data!$A$2:$A$1823='Ratios - Total'!$A1761,Data!$C$2:$C$1823,0),0)),"Missing Data")</f>
        <v>Missing Data</v>
      </c>
    </row>
    <row r="1762" spans="1:24" x14ac:dyDescent="0.25">
      <c r="A1762" s="22" t="s">
        <v>86</v>
      </c>
      <c r="B1762" s="22" t="s">
        <v>87</v>
      </c>
      <c r="C1762" s="22">
        <v>2011</v>
      </c>
      <c r="D1762" s="5">
        <f t="array" ref="D1762">IFERROR(INDEX(Data!$H$2:$H$1823,MATCH('Ratios - Total'!$C1762,IF(Data!$A$2:$A$1823='Ratios - Total'!$A1762,Data!$C$2:$C$1823,0),0))/INDEX(Data!$D$2:$D$1823,MATCH('Ratios - Total'!$C1762,IF(Data!$A$2:$A$1823='Ratios - Total'!$A1762,Data!$C$2:$C$1823,0),0)),"Missing Data")</f>
        <v>1583.3288239949889</v>
      </c>
      <c r="E1762" s="22"/>
      <c r="F1762" s="5">
        <f t="array" ref="F1762">IFERROR(INDEX(Data!$G$2:$G$1823,MATCH('Ratios - Total'!$C1762,IF(Data!$A$2:$A$1823='Ratios - Total'!$A1762,Data!$C$2:$C$1823,0),0))/INDEX(Data!$D$2:$D$1823,MATCH('Ratios - Total'!$C1762,IF(Data!$A$2:$A$1823='Ratios - Total'!$A1762,Data!$C$2:$C$1823,0),0)),"Missing Data")</f>
        <v>0</v>
      </c>
      <c r="G1762" s="5"/>
      <c r="H1762" s="5" t="str">
        <f t="array" ref="H1762">IFERROR(INDEX(Data!$H$2:$H$1823,MATCH('Ratios - Total'!$C1762,IF(Data!$A$2:$A$1823='Ratios - Total'!$A1762,Data!$C$2:$C$1823,0),0))/INDEX(Data!$G$2:$G$1823,MATCH('Ratios - Total'!$C1762,IF(Data!$A$2:$A$1823='Ratios - Total'!$A1762,Data!$C$2:$C$1823,0),0)),"Missing Data")</f>
        <v>Missing Data</v>
      </c>
      <c r="I1762" s="5">
        <f t="array" ref="I1762">IFERROR(INDEX(Data!$G$2:$G$1823,MATCH('Ratios - Total'!$C1762,IF(Data!$A$2:$A$1823='Ratios - Total'!$A1762,Data!$C$2:$C$1823,0),0))/INDEX(Data!$D$2:$D$1823,MATCH('Ratios - Total'!$C1762,IF(Data!$A$2:$A$1823='Ratios - Total'!$A1762,Data!$C$2:$C$1823,0),0)),"Missing Data")</f>
        <v>0</v>
      </c>
      <c r="J1762" s="22"/>
      <c r="K1762" s="5">
        <f t="array" ref="K1762">IFERROR(INDEX(Data!$E$2:$E$1823,MATCH('Ratios - Total'!$C1762,IF(Data!$A$2:$A$1823='Ratios - Total'!$A1762,Data!$C$2:$C$1823,0),0))/INDEX(Data!$D$2:$D$1823,MATCH('Ratios - Total'!$C1762,IF(Data!$A$2:$A$1823='Ratios - Total'!$A1762,Data!$C$2:$C$1823,0),0)),"Missing Data")</f>
        <v>0</v>
      </c>
      <c r="L1762" s="5"/>
      <c r="M1762" s="5" t="str">
        <f t="array" ref="M1762">IFERROR(INDEX(Data!$F$2:$F$1823,MATCH('Ratios - Total'!$C1762,IF(Data!$A$2:$A$1823='Ratios - Total'!$A1762,Data!$C$2:$C$1823,0),0))/INDEX(Data!$E$2:$E$1823,MATCH('Ratios - Total'!$C1762,IF(Data!$A$2:$A$1823='Ratios - Total'!$A1762,Data!$C$2:$C$1823,0),0)),"Missing Data")</f>
        <v>Missing Data</v>
      </c>
      <c r="N1762" s="5"/>
      <c r="O1762" s="5" t="str">
        <f t="array" ref="O1762">IFERROR(INDEX(Data!$G$2:$G$1823,MATCH('Ratios - Total'!$C1762,IF(Data!$A$2:$A$1823='Ratios - Total'!$A1762,Data!$C$2:$C$1823,0),0))/INDEX(Data!$F$2:$F$1823,MATCH('Ratios - Total'!$C1762,IF(Data!$A$2:$A$1823='Ratios - Total'!$A1762,Data!$C$2:$C$1823,0),0)),"Missing Data")</f>
        <v>Missing Data</v>
      </c>
      <c r="P1762" s="5" t="str">
        <f t="array" ref="P1762">IFERROR(INDEX(Data!$H$2:$H$1823,MATCH('Ratios - Total'!$C1762,IF(Data!$A$2:$A$1823='Ratios - Total'!$A1762,Data!$C$2:$C$1823,0),0))/INDEX(Data!$G$2:$G$1823,MATCH('Ratios - Total'!$C1762,IF(Data!$A$2:$A$1823='Ratios - Total'!$A1762,Data!$C$2:$C$1823,0),0)),"Missing Data")</f>
        <v>Missing Data</v>
      </c>
      <c r="Q1762" s="5"/>
      <c r="R1762" s="5" t="str">
        <f t="array" ref="R1762">IFERROR(INDEX(Data!$L$2:$L$1823,MATCH('Ratios - Total'!$C1762,IF(Data!$A$2:$A$1823='Ratios - Total'!$A1762,Data!$C$2:$C$1823,0),0))/INDEX(Data!$G$2:$G$1823,MATCH('Ratios - Total'!$C1762,IF(Data!$A$2:$A$1823='Ratios - Total'!$A1762,Data!$C$2:$C$1823,0),0)),"Missing Data")</f>
        <v>Missing Data</v>
      </c>
      <c r="S1762" s="5"/>
      <c r="T1762" s="5">
        <f t="array" ref="T1762">IFERROR(INDEX(Data!$H$2:$H$1823,MATCH('Ratios - Total'!$C1762,IF(Data!$A$2:$A$1823='Ratios - Total'!$A1762,Data!$C$2:$C$1823,0),0))/INDEX(Data!$L$2:$L$1823,MATCH('Ratios - Total'!$C1762,IF(Data!$A$2:$A$1823='Ratios - Total'!$A1762,Data!$C$2:$C$1823,0),0)),"Missing Data")</f>
        <v>67350.095631519158</v>
      </c>
      <c r="U1762" s="5">
        <f t="array" ref="U1762">IFERROR(INDEX(Data!$K$2:$K$1823,MATCH('Ratios - Total'!$C1762,IF(Data!$A$2:$A$1823='Ratios - Total'!$A1762,Data!$C$2:$C$1823,0),0))/INDEX(Data!$H$2:$H$1823,MATCH('Ratios - Total'!$C1762,IF(Data!$A$2:$A$1823='Ratios - Total'!$A1762,Data!$C$2:$C$1823,0),0)),"Missing Data")</f>
        <v>0.4399835169456221</v>
      </c>
      <c r="V1762" s="5">
        <f t="array" ref="V1762">IFERROR(INDEX(Data!$K$2:$K$1823,MATCH('Ratios - Total'!$C1762,IF(Data!$A$2:$A$1823='Ratios - Total'!$A1762,Data!$C$2:$C$1823,0),0))/INDEX(Data!$L$2:$L$1823,MATCH('Ratios - Total'!$C1762,IF(Data!$A$2:$A$1823='Ratios - Total'!$A1762,Data!$C$2:$C$1823,0),0)),"Missing Data")</f>
        <v>29632.93194257978</v>
      </c>
      <c r="W1762" s="5">
        <f t="shared" si="27"/>
        <v>37717.163688939378</v>
      </c>
      <c r="X1762" s="5" t="str">
        <f t="array" ref="X1762">IFERROR(INDEX(Data!$K$2:$K$1823,MATCH('Ratios - Total'!$C1762,IF(Data!$A$2:$A$1823='Ratios - Total'!$A1762,Data!$C$2:$C$1823,0),0))/INDEX(Data!$G$2:$G$1823,MATCH('Ratios - Total'!$C1762,IF(Data!$A$2:$A$1823='Ratios - Total'!$A1762,Data!$C$2:$C$1823,0),0)),"Missing Data")</f>
        <v>Missing Data</v>
      </c>
    </row>
    <row r="1763" spans="1:24" x14ac:dyDescent="0.25">
      <c r="A1763" s="22" t="s">
        <v>88</v>
      </c>
      <c r="B1763" s="22" t="s">
        <v>89</v>
      </c>
      <c r="C1763" s="22">
        <v>2011</v>
      </c>
      <c r="D1763" s="5">
        <f t="array" ref="D1763">IFERROR(INDEX(Data!$H$2:$H$1823,MATCH('Ratios - Total'!$C1763,IF(Data!$A$2:$A$1823='Ratios - Total'!$A1763,Data!$C$2:$C$1823,0),0))/INDEX(Data!$D$2:$D$1823,MATCH('Ratios - Total'!$C1763,IF(Data!$A$2:$A$1823='Ratios - Total'!$A1763,Data!$C$2:$C$1823,0),0)),"Missing Data")</f>
        <v>1402.7627587752552</v>
      </c>
      <c r="E1763" s="22"/>
      <c r="F1763" s="5">
        <f t="array" ref="F1763">IFERROR(INDEX(Data!$G$2:$G$1823,MATCH('Ratios - Total'!$C1763,IF(Data!$A$2:$A$1823='Ratios - Total'!$A1763,Data!$C$2:$C$1823,0),0))/INDEX(Data!$D$2:$D$1823,MATCH('Ratios - Total'!$C1763,IF(Data!$A$2:$A$1823='Ratios - Total'!$A1763,Data!$C$2:$C$1823,0),0)),"Missing Data")</f>
        <v>0</v>
      </c>
      <c r="G1763" s="5"/>
      <c r="H1763" s="5" t="str">
        <f t="array" ref="H1763">IFERROR(INDEX(Data!$H$2:$H$1823,MATCH('Ratios - Total'!$C1763,IF(Data!$A$2:$A$1823='Ratios - Total'!$A1763,Data!$C$2:$C$1823,0),0))/INDEX(Data!$G$2:$G$1823,MATCH('Ratios - Total'!$C1763,IF(Data!$A$2:$A$1823='Ratios - Total'!$A1763,Data!$C$2:$C$1823,0),0)),"Missing Data")</f>
        <v>Missing Data</v>
      </c>
      <c r="I1763" s="5">
        <f t="array" ref="I1763">IFERROR(INDEX(Data!$G$2:$G$1823,MATCH('Ratios - Total'!$C1763,IF(Data!$A$2:$A$1823='Ratios - Total'!$A1763,Data!$C$2:$C$1823,0),0))/INDEX(Data!$D$2:$D$1823,MATCH('Ratios - Total'!$C1763,IF(Data!$A$2:$A$1823='Ratios - Total'!$A1763,Data!$C$2:$C$1823,0),0)),"Missing Data")</f>
        <v>0</v>
      </c>
      <c r="J1763" s="22"/>
      <c r="K1763" s="5">
        <f t="array" ref="K1763">IFERROR(INDEX(Data!$E$2:$E$1823,MATCH('Ratios - Total'!$C1763,IF(Data!$A$2:$A$1823='Ratios - Total'!$A1763,Data!$C$2:$C$1823,0),0))/INDEX(Data!$D$2:$D$1823,MATCH('Ratios - Total'!$C1763,IF(Data!$A$2:$A$1823='Ratios - Total'!$A1763,Data!$C$2:$C$1823,0),0)),"Missing Data")</f>
        <v>0</v>
      </c>
      <c r="L1763" s="5"/>
      <c r="M1763" s="5" t="str">
        <f t="array" ref="M1763">IFERROR(INDEX(Data!$F$2:$F$1823,MATCH('Ratios - Total'!$C1763,IF(Data!$A$2:$A$1823='Ratios - Total'!$A1763,Data!$C$2:$C$1823,0),0))/INDEX(Data!$E$2:$E$1823,MATCH('Ratios - Total'!$C1763,IF(Data!$A$2:$A$1823='Ratios - Total'!$A1763,Data!$C$2:$C$1823,0),0)),"Missing Data")</f>
        <v>Missing Data</v>
      </c>
      <c r="N1763" s="5"/>
      <c r="O1763" s="5" t="str">
        <f t="array" ref="O1763">IFERROR(INDEX(Data!$G$2:$G$1823,MATCH('Ratios - Total'!$C1763,IF(Data!$A$2:$A$1823='Ratios - Total'!$A1763,Data!$C$2:$C$1823,0),0))/INDEX(Data!$F$2:$F$1823,MATCH('Ratios - Total'!$C1763,IF(Data!$A$2:$A$1823='Ratios - Total'!$A1763,Data!$C$2:$C$1823,0),0)),"Missing Data")</f>
        <v>Missing Data</v>
      </c>
      <c r="P1763" s="5" t="str">
        <f t="array" ref="P1763">IFERROR(INDEX(Data!$H$2:$H$1823,MATCH('Ratios - Total'!$C1763,IF(Data!$A$2:$A$1823='Ratios - Total'!$A1763,Data!$C$2:$C$1823,0),0))/INDEX(Data!$G$2:$G$1823,MATCH('Ratios - Total'!$C1763,IF(Data!$A$2:$A$1823='Ratios - Total'!$A1763,Data!$C$2:$C$1823,0),0)),"Missing Data")</f>
        <v>Missing Data</v>
      </c>
      <c r="Q1763" s="5"/>
      <c r="R1763" s="5" t="str">
        <f t="array" ref="R1763">IFERROR(INDEX(Data!$L$2:$L$1823,MATCH('Ratios - Total'!$C1763,IF(Data!$A$2:$A$1823='Ratios - Total'!$A1763,Data!$C$2:$C$1823,0),0))/INDEX(Data!$G$2:$G$1823,MATCH('Ratios - Total'!$C1763,IF(Data!$A$2:$A$1823='Ratios - Total'!$A1763,Data!$C$2:$C$1823,0),0)),"Missing Data")</f>
        <v>Missing Data</v>
      </c>
      <c r="S1763" s="5"/>
      <c r="T1763" s="5">
        <f t="array" ref="T1763">IFERROR(INDEX(Data!$H$2:$H$1823,MATCH('Ratios - Total'!$C1763,IF(Data!$A$2:$A$1823='Ratios - Total'!$A1763,Data!$C$2:$C$1823,0),0))/INDEX(Data!$L$2:$L$1823,MATCH('Ratios - Total'!$C1763,IF(Data!$A$2:$A$1823='Ratios - Total'!$A1763,Data!$C$2:$C$1823,0),0)),"Missing Data")</f>
        <v>65778.776735459658</v>
      </c>
      <c r="U1763" s="5">
        <f t="array" ref="U1763">IFERROR(INDEX(Data!$K$2:$K$1823,MATCH('Ratios - Total'!$C1763,IF(Data!$A$2:$A$1823='Ratios - Total'!$A1763,Data!$C$2:$C$1823,0),0))/INDEX(Data!$H$2:$H$1823,MATCH('Ratios - Total'!$C1763,IF(Data!$A$2:$A$1823='Ratios - Total'!$A1763,Data!$C$2:$C$1823,0),0)),"Missing Data")</f>
        <v>0.44783581061426597</v>
      </c>
      <c r="V1763" s="5">
        <f t="array" ref="V1763">IFERROR(INDEX(Data!$K$2:$K$1823,MATCH('Ratios - Total'!$C1763,IF(Data!$A$2:$A$1823='Ratios - Total'!$A1763,Data!$C$2:$C$1823,0),0))/INDEX(Data!$L$2:$L$1823,MATCH('Ratios - Total'!$C1763,IF(Data!$A$2:$A$1823='Ratios - Total'!$A1763,Data!$C$2:$C$1823,0),0)),"Missing Data")</f>
        <v>29458.091800539398</v>
      </c>
      <c r="W1763" s="5">
        <f t="shared" ref="W1763:W1824" si="28">T1763-V1763</f>
        <v>36320.68493492026</v>
      </c>
      <c r="X1763" s="5" t="str">
        <f t="array" ref="X1763">IFERROR(INDEX(Data!$K$2:$K$1823,MATCH('Ratios - Total'!$C1763,IF(Data!$A$2:$A$1823='Ratios - Total'!$A1763,Data!$C$2:$C$1823,0),0))/INDEX(Data!$G$2:$G$1823,MATCH('Ratios - Total'!$C1763,IF(Data!$A$2:$A$1823='Ratios - Total'!$A1763,Data!$C$2:$C$1823,0),0)),"Missing Data")</f>
        <v>Missing Data</v>
      </c>
    </row>
    <row r="1764" spans="1:24" x14ac:dyDescent="0.25">
      <c r="A1764" s="22" t="s">
        <v>90</v>
      </c>
      <c r="B1764" s="22" t="s">
        <v>91</v>
      </c>
      <c r="C1764" s="22">
        <v>2011</v>
      </c>
      <c r="D1764" s="5">
        <f t="array" ref="D1764">IFERROR(INDEX(Data!$H$2:$H$1823,MATCH('Ratios - Total'!$C1764,IF(Data!$A$2:$A$1823='Ratios - Total'!$A1764,Data!$C$2:$C$1823,0),0))/INDEX(Data!$D$2:$D$1823,MATCH('Ratios - Total'!$C1764,IF(Data!$A$2:$A$1823='Ratios - Total'!$A1764,Data!$C$2:$C$1823,0),0)),"Missing Data")</f>
        <v>1833.5587587787936</v>
      </c>
      <c r="E1764" s="22"/>
      <c r="F1764" s="5">
        <f t="array" ref="F1764">IFERROR(INDEX(Data!$G$2:$G$1823,MATCH('Ratios - Total'!$C1764,IF(Data!$A$2:$A$1823='Ratios - Total'!$A1764,Data!$C$2:$C$1823,0),0))/INDEX(Data!$D$2:$D$1823,MATCH('Ratios - Total'!$C1764,IF(Data!$A$2:$A$1823='Ratios - Total'!$A1764,Data!$C$2:$C$1823,0),0)),"Missing Data")</f>
        <v>0</v>
      </c>
      <c r="G1764" s="5"/>
      <c r="H1764" s="5" t="str">
        <f t="array" ref="H1764">IFERROR(INDEX(Data!$H$2:$H$1823,MATCH('Ratios - Total'!$C1764,IF(Data!$A$2:$A$1823='Ratios - Total'!$A1764,Data!$C$2:$C$1823,0),0))/INDEX(Data!$G$2:$G$1823,MATCH('Ratios - Total'!$C1764,IF(Data!$A$2:$A$1823='Ratios - Total'!$A1764,Data!$C$2:$C$1823,0),0)),"Missing Data")</f>
        <v>Missing Data</v>
      </c>
      <c r="I1764" s="5">
        <f t="array" ref="I1764">IFERROR(INDEX(Data!$G$2:$G$1823,MATCH('Ratios - Total'!$C1764,IF(Data!$A$2:$A$1823='Ratios - Total'!$A1764,Data!$C$2:$C$1823,0),0))/INDEX(Data!$D$2:$D$1823,MATCH('Ratios - Total'!$C1764,IF(Data!$A$2:$A$1823='Ratios - Total'!$A1764,Data!$C$2:$C$1823,0),0)),"Missing Data")</f>
        <v>0</v>
      </c>
      <c r="J1764" s="22"/>
      <c r="K1764" s="5">
        <f t="array" ref="K1764">IFERROR(INDEX(Data!$E$2:$E$1823,MATCH('Ratios - Total'!$C1764,IF(Data!$A$2:$A$1823='Ratios - Total'!$A1764,Data!$C$2:$C$1823,0),0))/INDEX(Data!$D$2:$D$1823,MATCH('Ratios - Total'!$C1764,IF(Data!$A$2:$A$1823='Ratios - Total'!$A1764,Data!$C$2:$C$1823,0),0)),"Missing Data")</f>
        <v>0</v>
      </c>
      <c r="L1764" s="5"/>
      <c r="M1764" s="5" t="str">
        <f t="array" ref="M1764">IFERROR(INDEX(Data!$F$2:$F$1823,MATCH('Ratios - Total'!$C1764,IF(Data!$A$2:$A$1823='Ratios - Total'!$A1764,Data!$C$2:$C$1823,0),0))/INDEX(Data!$E$2:$E$1823,MATCH('Ratios - Total'!$C1764,IF(Data!$A$2:$A$1823='Ratios - Total'!$A1764,Data!$C$2:$C$1823,0),0)),"Missing Data")</f>
        <v>Missing Data</v>
      </c>
      <c r="N1764" s="5"/>
      <c r="O1764" s="5" t="str">
        <f t="array" ref="O1764">IFERROR(INDEX(Data!$G$2:$G$1823,MATCH('Ratios - Total'!$C1764,IF(Data!$A$2:$A$1823='Ratios - Total'!$A1764,Data!$C$2:$C$1823,0),0))/INDEX(Data!$F$2:$F$1823,MATCH('Ratios - Total'!$C1764,IF(Data!$A$2:$A$1823='Ratios - Total'!$A1764,Data!$C$2:$C$1823,0),0)),"Missing Data")</f>
        <v>Missing Data</v>
      </c>
      <c r="P1764" s="5" t="str">
        <f t="array" ref="P1764">IFERROR(INDEX(Data!$H$2:$H$1823,MATCH('Ratios - Total'!$C1764,IF(Data!$A$2:$A$1823='Ratios - Total'!$A1764,Data!$C$2:$C$1823,0),0))/INDEX(Data!$G$2:$G$1823,MATCH('Ratios - Total'!$C1764,IF(Data!$A$2:$A$1823='Ratios - Total'!$A1764,Data!$C$2:$C$1823,0),0)),"Missing Data")</f>
        <v>Missing Data</v>
      </c>
      <c r="Q1764" s="5"/>
      <c r="R1764" s="5" t="str">
        <f t="array" ref="R1764">IFERROR(INDEX(Data!$L$2:$L$1823,MATCH('Ratios - Total'!$C1764,IF(Data!$A$2:$A$1823='Ratios - Total'!$A1764,Data!$C$2:$C$1823,0),0))/INDEX(Data!$G$2:$G$1823,MATCH('Ratios - Total'!$C1764,IF(Data!$A$2:$A$1823='Ratios - Total'!$A1764,Data!$C$2:$C$1823,0),0)),"Missing Data")</f>
        <v>Missing Data</v>
      </c>
      <c r="S1764" s="5"/>
      <c r="T1764" s="5">
        <f t="array" ref="T1764">IFERROR(INDEX(Data!$H$2:$H$1823,MATCH('Ratios - Total'!$C1764,IF(Data!$A$2:$A$1823='Ratios - Total'!$A1764,Data!$C$2:$C$1823,0),0))/INDEX(Data!$L$2:$L$1823,MATCH('Ratios - Total'!$C1764,IF(Data!$A$2:$A$1823='Ratios - Total'!$A1764,Data!$C$2:$C$1823,0),0)),"Missing Data")</f>
        <v>66767.943511394013</v>
      </c>
      <c r="U1764" s="5">
        <f t="array" ref="U1764">IFERROR(INDEX(Data!$K$2:$K$1823,MATCH('Ratios - Total'!$C1764,IF(Data!$A$2:$A$1823='Ratios - Total'!$A1764,Data!$C$2:$C$1823,0),0))/INDEX(Data!$H$2:$H$1823,MATCH('Ratios - Total'!$C1764,IF(Data!$A$2:$A$1823='Ratios - Total'!$A1764,Data!$C$2:$C$1823,0),0)),"Missing Data")</f>
        <v>0.50344891945604298</v>
      </c>
      <c r="V1764" s="5">
        <f t="array" ref="V1764">IFERROR(INDEX(Data!$K$2:$K$1823,MATCH('Ratios - Total'!$C1764,IF(Data!$A$2:$A$1823='Ratios - Total'!$A1764,Data!$C$2:$C$1823,0),0))/INDEX(Data!$L$2:$L$1823,MATCH('Ratios - Total'!$C1764,IF(Data!$A$2:$A$1823='Ratios - Total'!$A1764,Data!$C$2:$C$1823,0),0)),"Missing Data")</f>
        <v>33614.249015113426</v>
      </c>
      <c r="W1764" s="5">
        <f t="shared" si="28"/>
        <v>33153.694496280586</v>
      </c>
      <c r="X1764" s="5" t="str">
        <f t="array" ref="X1764">IFERROR(INDEX(Data!$K$2:$K$1823,MATCH('Ratios - Total'!$C1764,IF(Data!$A$2:$A$1823='Ratios - Total'!$A1764,Data!$C$2:$C$1823,0),0))/INDEX(Data!$G$2:$G$1823,MATCH('Ratios - Total'!$C1764,IF(Data!$A$2:$A$1823='Ratios - Total'!$A1764,Data!$C$2:$C$1823,0),0)),"Missing Data")</f>
        <v>Missing Data</v>
      </c>
    </row>
    <row r="1765" spans="1:24" x14ac:dyDescent="0.25">
      <c r="A1765" s="22" t="s">
        <v>2</v>
      </c>
      <c r="B1765" s="22" t="s">
        <v>3</v>
      </c>
      <c r="C1765" s="22">
        <v>2011</v>
      </c>
      <c r="D1765" s="5">
        <f t="array" ref="D1765">IFERROR(INDEX(Data!$H$2:$H$1823,MATCH('Ratios - Total'!$C1765,IF(Data!$A$2:$A$1823='Ratios - Total'!$A1765,Data!$C$2:$C$1823,0),0))/INDEX(Data!$D$2:$D$1823,MATCH('Ratios - Total'!$C1765,IF(Data!$A$2:$A$1823='Ratios - Total'!$A1765,Data!$C$2:$C$1823,0),0)),"Missing Data")</f>
        <v>1814.2347455873687</v>
      </c>
      <c r="E1765" s="22"/>
      <c r="F1765" s="5">
        <f t="array" ref="F1765">IFERROR(INDEX(Data!$G$2:$G$1823,MATCH('Ratios - Total'!$C1765,IF(Data!$A$2:$A$1823='Ratios - Total'!$A1765,Data!$C$2:$C$1823,0),0))/INDEX(Data!$D$2:$D$1823,MATCH('Ratios - Total'!$C1765,IF(Data!$A$2:$A$1823='Ratios - Total'!$A1765,Data!$C$2:$C$1823,0),0)),"Missing Data")</f>
        <v>0</v>
      </c>
      <c r="G1765" s="5"/>
      <c r="H1765" s="5" t="str">
        <f t="array" ref="H1765">IFERROR(INDEX(Data!$H$2:$H$1823,MATCH('Ratios - Total'!$C1765,IF(Data!$A$2:$A$1823='Ratios - Total'!$A1765,Data!$C$2:$C$1823,0),0))/INDEX(Data!$G$2:$G$1823,MATCH('Ratios - Total'!$C1765,IF(Data!$A$2:$A$1823='Ratios - Total'!$A1765,Data!$C$2:$C$1823,0),0)),"Missing Data")</f>
        <v>Missing Data</v>
      </c>
      <c r="I1765" s="5">
        <f t="array" ref="I1765">IFERROR(INDEX(Data!$G$2:$G$1823,MATCH('Ratios - Total'!$C1765,IF(Data!$A$2:$A$1823='Ratios - Total'!$A1765,Data!$C$2:$C$1823,0),0))/INDEX(Data!$D$2:$D$1823,MATCH('Ratios - Total'!$C1765,IF(Data!$A$2:$A$1823='Ratios - Total'!$A1765,Data!$C$2:$C$1823,0),0)),"Missing Data")</f>
        <v>0</v>
      </c>
      <c r="J1765" s="22"/>
      <c r="K1765" s="5">
        <f t="array" ref="K1765">IFERROR(INDEX(Data!$E$2:$E$1823,MATCH('Ratios - Total'!$C1765,IF(Data!$A$2:$A$1823='Ratios - Total'!$A1765,Data!$C$2:$C$1823,0),0))/INDEX(Data!$D$2:$D$1823,MATCH('Ratios - Total'!$C1765,IF(Data!$A$2:$A$1823='Ratios - Total'!$A1765,Data!$C$2:$C$1823,0),0)),"Missing Data")</f>
        <v>0</v>
      </c>
      <c r="L1765" s="5"/>
      <c r="M1765" s="5" t="str">
        <f t="array" ref="M1765">IFERROR(INDEX(Data!$F$2:$F$1823,MATCH('Ratios - Total'!$C1765,IF(Data!$A$2:$A$1823='Ratios - Total'!$A1765,Data!$C$2:$C$1823,0),0))/INDEX(Data!$E$2:$E$1823,MATCH('Ratios - Total'!$C1765,IF(Data!$A$2:$A$1823='Ratios - Total'!$A1765,Data!$C$2:$C$1823,0),0)),"Missing Data")</f>
        <v>Missing Data</v>
      </c>
      <c r="N1765" s="5"/>
      <c r="O1765" s="5" t="str">
        <f t="array" ref="O1765">IFERROR(INDEX(Data!$G$2:$G$1823,MATCH('Ratios - Total'!$C1765,IF(Data!$A$2:$A$1823='Ratios - Total'!$A1765,Data!$C$2:$C$1823,0),0))/INDEX(Data!$F$2:$F$1823,MATCH('Ratios - Total'!$C1765,IF(Data!$A$2:$A$1823='Ratios - Total'!$A1765,Data!$C$2:$C$1823,0),0)),"Missing Data")</f>
        <v>Missing Data</v>
      </c>
      <c r="P1765" s="5" t="str">
        <f t="array" ref="P1765">IFERROR(INDEX(Data!$H$2:$H$1823,MATCH('Ratios - Total'!$C1765,IF(Data!$A$2:$A$1823='Ratios - Total'!$A1765,Data!$C$2:$C$1823,0),0))/INDEX(Data!$G$2:$G$1823,MATCH('Ratios - Total'!$C1765,IF(Data!$A$2:$A$1823='Ratios - Total'!$A1765,Data!$C$2:$C$1823,0),0)),"Missing Data")</f>
        <v>Missing Data</v>
      </c>
      <c r="Q1765" s="5"/>
      <c r="R1765" s="5" t="str">
        <f t="array" ref="R1765">IFERROR(INDEX(Data!$L$2:$L$1823,MATCH('Ratios - Total'!$C1765,IF(Data!$A$2:$A$1823='Ratios - Total'!$A1765,Data!$C$2:$C$1823,0),0))/INDEX(Data!$G$2:$G$1823,MATCH('Ratios - Total'!$C1765,IF(Data!$A$2:$A$1823='Ratios - Total'!$A1765,Data!$C$2:$C$1823,0),0)),"Missing Data")</f>
        <v>Missing Data</v>
      </c>
      <c r="S1765" s="5"/>
      <c r="T1765" s="5">
        <f t="array" ref="T1765">IFERROR(INDEX(Data!$H$2:$H$1823,MATCH('Ratios - Total'!$C1765,IF(Data!$A$2:$A$1823='Ratios - Total'!$A1765,Data!$C$2:$C$1823,0),0))/INDEX(Data!$L$2:$L$1823,MATCH('Ratios - Total'!$C1765,IF(Data!$A$2:$A$1823='Ratios - Total'!$A1765,Data!$C$2:$C$1823,0),0)),"Missing Data")</f>
        <v>84075.42786329746</v>
      </c>
      <c r="U1765" s="5">
        <f t="array" ref="U1765">IFERROR(INDEX(Data!$K$2:$K$1823,MATCH('Ratios - Total'!$C1765,IF(Data!$A$2:$A$1823='Ratios - Total'!$A1765,Data!$C$2:$C$1823,0),0))/INDEX(Data!$H$2:$H$1823,MATCH('Ratios - Total'!$C1765,IF(Data!$A$2:$A$1823='Ratios - Total'!$A1765,Data!$C$2:$C$1823,0),0)),"Missing Data")</f>
        <v>0.46384804793183387</v>
      </c>
      <c r="V1765" s="5">
        <f t="array" ref="V1765">IFERROR(INDEX(Data!$K$2:$K$1823,MATCH('Ratios - Total'!$C1765,IF(Data!$A$2:$A$1823='Ratios - Total'!$A1765,Data!$C$2:$C$1823,0),0))/INDEX(Data!$L$2:$L$1823,MATCH('Ratios - Total'!$C1765,IF(Data!$A$2:$A$1823='Ratios - Total'!$A1765,Data!$C$2:$C$1823,0),0)),"Missing Data")</f>
        <v>38998.223093424247</v>
      </c>
      <c r="W1765" s="5">
        <f t="shared" si="28"/>
        <v>45077.204769873213</v>
      </c>
      <c r="X1765" s="5" t="str">
        <f t="array" ref="X1765">IFERROR(INDEX(Data!$K$2:$K$1823,MATCH('Ratios - Total'!$C1765,IF(Data!$A$2:$A$1823='Ratios - Total'!$A1765,Data!$C$2:$C$1823,0),0))/INDEX(Data!$G$2:$G$1823,MATCH('Ratios - Total'!$C1765,IF(Data!$A$2:$A$1823='Ratios - Total'!$A1765,Data!$C$2:$C$1823,0),0)),"Missing Data")</f>
        <v>Missing Data</v>
      </c>
    </row>
    <row r="1766" spans="1:24" x14ac:dyDescent="0.25">
      <c r="A1766" s="22" t="s">
        <v>92</v>
      </c>
      <c r="B1766" s="22" t="s">
        <v>93</v>
      </c>
      <c r="C1766" s="22">
        <v>2011</v>
      </c>
      <c r="D1766" s="5">
        <f t="array" ref="D1766">IFERROR(INDEX(Data!$H$2:$H$1823,MATCH('Ratios - Total'!$C1766,IF(Data!$A$2:$A$1823='Ratios - Total'!$A1766,Data!$C$2:$C$1823,0),0))/INDEX(Data!$D$2:$D$1823,MATCH('Ratios - Total'!$C1766,IF(Data!$A$2:$A$1823='Ratios - Total'!$A1766,Data!$C$2:$C$1823,0),0)),"Missing Data")</f>
        <v>1451.0875150633228</v>
      </c>
      <c r="E1766" s="22"/>
      <c r="F1766" s="5">
        <f t="array" ref="F1766">IFERROR(INDEX(Data!$G$2:$G$1823,MATCH('Ratios - Total'!$C1766,IF(Data!$A$2:$A$1823='Ratios - Total'!$A1766,Data!$C$2:$C$1823,0),0))/INDEX(Data!$D$2:$D$1823,MATCH('Ratios - Total'!$C1766,IF(Data!$A$2:$A$1823='Ratios - Total'!$A1766,Data!$C$2:$C$1823,0),0)),"Missing Data")</f>
        <v>0</v>
      </c>
      <c r="G1766" s="5"/>
      <c r="H1766" s="5" t="str">
        <f t="array" ref="H1766">IFERROR(INDEX(Data!$H$2:$H$1823,MATCH('Ratios - Total'!$C1766,IF(Data!$A$2:$A$1823='Ratios - Total'!$A1766,Data!$C$2:$C$1823,0),0))/INDEX(Data!$G$2:$G$1823,MATCH('Ratios - Total'!$C1766,IF(Data!$A$2:$A$1823='Ratios - Total'!$A1766,Data!$C$2:$C$1823,0),0)),"Missing Data")</f>
        <v>Missing Data</v>
      </c>
      <c r="I1766" s="5">
        <f t="array" ref="I1766">IFERROR(INDEX(Data!$G$2:$G$1823,MATCH('Ratios - Total'!$C1766,IF(Data!$A$2:$A$1823='Ratios - Total'!$A1766,Data!$C$2:$C$1823,0),0))/INDEX(Data!$D$2:$D$1823,MATCH('Ratios - Total'!$C1766,IF(Data!$A$2:$A$1823='Ratios - Total'!$A1766,Data!$C$2:$C$1823,0),0)),"Missing Data")</f>
        <v>0</v>
      </c>
      <c r="J1766" s="22"/>
      <c r="K1766" s="5">
        <f t="array" ref="K1766">IFERROR(INDEX(Data!$E$2:$E$1823,MATCH('Ratios - Total'!$C1766,IF(Data!$A$2:$A$1823='Ratios - Total'!$A1766,Data!$C$2:$C$1823,0),0))/INDEX(Data!$D$2:$D$1823,MATCH('Ratios - Total'!$C1766,IF(Data!$A$2:$A$1823='Ratios - Total'!$A1766,Data!$C$2:$C$1823,0),0)),"Missing Data")</f>
        <v>0</v>
      </c>
      <c r="L1766" s="5"/>
      <c r="M1766" s="5" t="str">
        <f t="array" ref="M1766">IFERROR(INDEX(Data!$F$2:$F$1823,MATCH('Ratios - Total'!$C1766,IF(Data!$A$2:$A$1823='Ratios - Total'!$A1766,Data!$C$2:$C$1823,0),0))/INDEX(Data!$E$2:$E$1823,MATCH('Ratios - Total'!$C1766,IF(Data!$A$2:$A$1823='Ratios - Total'!$A1766,Data!$C$2:$C$1823,0),0)),"Missing Data")</f>
        <v>Missing Data</v>
      </c>
      <c r="N1766" s="5"/>
      <c r="O1766" s="5" t="str">
        <f t="array" ref="O1766">IFERROR(INDEX(Data!$G$2:$G$1823,MATCH('Ratios - Total'!$C1766,IF(Data!$A$2:$A$1823='Ratios - Total'!$A1766,Data!$C$2:$C$1823,0),0))/INDEX(Data!$F$2:$F$1823,MATCH('Ratios - Total'!$C1766,IF(Data!$A$2:$A$1823='Ratios - Total'!$A1766,Data!$C$2:$C$1823,0),0)),"Missing Data")</f>
        <v>Missing Data</v>
      </c>
      <c r="P1766" s="5" t="str">
        <f t="array" ref="P1766">IFERROR(INDEX(Data!$H$2:$H$1823,MATCH('Ratios - Total'!$C1766,IF(Data!$A$2:$A$1823='Ratios - Total'!$A1766,Data!$C$2:$C$1823,0),0))/INDEX(Data!$G$2:$G$1823,MATCH('Ratios - Total'!$C1766,IF(Data!$A$2:$A$1823='Ratios - Total'!$A1766,Data!$C$2:$C$1823,0),0)),"Missing Data")</f>
        <v>Missing Data</v>
      </c>
      <c r="Q1766" s="5"/>
      <c r="R1766" s="5" t="str">
        <f t="array" ref="R1766">IFERROR(INDEX(Data!$L$2:$L$1823,MATCH('Ratios - Total'!$C1766,IF(Data!$A$2:$A$1823='Ratios - Total'!$A1766,Data!$C$2:$C$1823,0),0))/INDEX(Data!$G$2:$G$1823,MATCH('Ratios - Total'!$C1766,IF(Data!$A$2:$A$1823='Ratios - Total'!$A1766,Data!$C$2:$C$1823,0),0)),"Missing Data")</f>
        <v>Missing Data</v>
      </c>
      <c r="S1766" s="5"/>
      <c r="T1766" s="5">
        <f t="array" ref="T1766">IFERROR(INDEX(Data!$H$2:$H$1823,MATCH('Ratios - Total'!$C1766,IF(Data!$A$2:$A$1823='Ratios - Total'!$A1766,Data!$C$2:$C$1823,0),0))/INDEX(Data!$L$2:$L$1823,MATCH('Ratios - Total'!$C1766,IF(Data!$A$2:$A$1823='Ratios - Total'!$A1766,Data!$C$2:$C$1823,0),0)),"Missing Data")</f>
        <v>72880.19984298051</v>
      </c>
      <c r="U1766" s="5">
        <f t="array" ref="U1766">IFERROR(INDEX(Data!$K$2:$K$1823,MATCH('Ratios - Total'!$C1766,IF(Data!$A$2:$A$1823='Ratios - Total'!$A1766,Data!$C$2:$C$1823,0),0))/INDEX(Data!$H$2:$H$1823,MATCH('Ratios - Total'!$C1766,IF(Data!$A$2:$A$1823='Ratios - Total'!$A1766,Data!$C$2:$C$1823,0),0)),"Missing Data")</f>
        <v>0.44379527068041696</v>
      </c>
      <c r="V1766" s="5">
        <f t="array" ref="V1766">IFERROR(INDEX(Data!$K$2:$K$1823,MATCH('Ratios - Total'!$C1766,IF(Data!$A$2:$A$1823='Ratios - Total'!$A1766,Data!$C$2:$C$1823,0),0))/INDEX(Data!$L$2:$L$1823,MATCH('Ratios - Total'!$C1766,IF(Data!$A$2:$A$1823='Ratios - Total'!$A1766,Data!$C$2:$C$1823,0),0)),"Missing Data")</f>
        <v>32343.88801655842</v>
      </c>
      <c r="W1766" s="5">
        <f t="shared" si="28"/>
        <v>40536.31182642209</v>
      </c>
      <c r="X1766" s="5" t="str">
        <f t="array" ref="X1766">IFERROR(INDEX(Data!$K$2:$K$1823,MATCH('Ratios - Total'!$C1766,IF(Data!$A$2:$A$1823='Ratios - Total'!$A1766,Data!$C$2:$C$1823,0),0))/INDEX(Data!$G$2:$G$1823,MATCH('Ratios - Total'!$C1766,IF(Data!$A$2:$A$1823='Ratios - Total'!$A1766,Data!$C$2:$C$1823,0),0)),"Missing Data")</f>
        <v>Missing Data</v>
      </c>
    </row>
    <row r="1767" spans="1:24" x14ac:dyDescent="0.25">
      <c r="A1767" s="22" t="s">
        <v>94</v>
      </c>
      <c r="B1767" s="22" t="s">
        <v>95</v>
      </c>
      <c r="C1767" s="22">
        <v>2011</v>
      </c>
      <c r="D1767" s="5">
        <f t="array" ref="D1767">IFERROR(INDEX(Data!$H$2:$H$1823,MATCH('Ratios - Total'!$C1767,IF(Data!$A$2:$A$1823='Ratios - Total'!$A1767,Data!$C$2:$C$1823,0),0))/INDEX(Data!$D$2:$D$1823,MATCH('Ratios - Total'!$C1767,IF(Data!$A$2:$A$1823='Ratios - Total'!$A1767,Data!$C$2:$C$1823,0),0)),"Missing Data")</f>
        <v>2349.1650019159533</v>
      </c>
      <c r="E1767" s="22"/>
      <c r="F1767" s="5">
        <f t="array" ref="F1767">IFERROR(INDEX(Data!$G$2:$G$1823,MATCH('Ratios - Total'!$C1767,IF(Data!$A$2:$A$1823='Ratios - Total'!$A1767,Data!$C$2:$C$1823,0),0))/INDEX(Data!$D$2:$D$1823,MATCH('Ratios - Total'!$C1767,IF(Data!$A$2:$A$1823='Ratios - Total'!$A1767,Data!$C$2:$C$1823,0),0)),"Missing Data")</f>
        <v>0</v>
      </c>
      <c r="G1767" s="5"/>
      <c r="H1767" s="5" t="str">
        <f t="array" ref="H1767">IFERROR(INDEX(Data!$H$2:$H$1823,MATCH('Ratios - Total'!$C1767,IF(Data!$A$2:$A$1823='Ratios - Total'!$A1767,Data!$C$2:$C$1823,0),0))/INDEX(Data!$G$2:$G$1823,MATCH('Ratios - Total'!$C1767,IF(Data!$A$2:$A$1823='Ratios - Total'!$A1767,Data!$C$2:$C$1823,0),0)),"Missing Data")</f>
        <v>Missing Data</v>
      </c>
      <c r="I1767" s="5">
        <f t="array" ref="I1767">IFERROR(INDEX(Data!$G$2:$G$1823,MATCH('Ratios - Total'!$C1767,IF(Data!$A$2:$A$1823='Ratios - Total'!$A1767,Data!$C$2:$C$1823,0),0))/INDEX(Data!$D$2:$D$1823,MATCH('Ratios - Total'!$C1767,IF(Data!$A$2:$A$1823='Ratios - Total'!$A1767,Data!$C$2:$C$1823,0),0)),"Missing Data")</f>
        <v>0</v>
      </c>
      <c r="J1767" s="22"/>
      <c r="K1767" s="5">
        <f t="array" ref="K1767">IFERROR(INDEX(Data!$E$2:$E$1823,MATCH('Ratios - Total'!$C1767,IF(Data!$A$2:$A$1823='Ratios - Total'!$A1767,Data!$C$2:$C$1823,0),0))/INDEX(Data!$D$2:$D$1823,MATCH('Ratios - Total'!$C1767,IF(Data!$A$2:$A$1823='Ratios - Total'!$A1767,Data!$C$2:$C$1823,0),0)),"Missing Data")</f>
        <v>0</v>
      </c>
      <c r="L1767" s="5"/>
      <c r="M1767" s="5" t="str">
        <f t="array" ref="M1767">IFERROR(INDEX(Data!$F$2:$F$1823,MATCH('Ratios - Total'!$C1767,IF(Data!$A$2:$A$1823='Ratios - Total'!$A1767,Data!$C$2:$C$1823,0),0))/INDEX(Data!$E$2:$E$1823,MATCH('Ratios - Total'!$C1767,IF(Data!$A$2:$A$1823='Ratios - Total'!$A1767,Data!$C$2:$C$1823,0),0)),"Missing Data")</f>
        <v>Missing Data</v>
      </c>
      <c r="N1767" s="5"/>
      <c r="O1767" s="5" t="str">
        <f t="array" ref="O1767">IFERROR(INDEX(Data!$G$2:$G$1823,MATCH('Ratios - Total'!$C1767,IF(Data!$A$2:$A$1823='Ratios - Total'!$A1767,Data!$C$2:$C$1823,0),0))/INDEX(Data!$F$2:$F$1823,MATCH('Ratios - Total'!$C1767,IF(Data!$A$2:$A$1823='Ratios - Total'!$A1767,Data!$C$2:$C$1823,0),0)),"Missing Data")</f>
        <v>Missing Data</v>
      </c>
      <c r="P1767" s="5" t="str">
        <f t="array" ref="P1767">IFERROR(INDEX(Data!$H$2:$H$1823,MATCH('Ratios - Total'!$C1767,IF(Data!$A$2:$A$1823='Ratios - Total'!$A1767,Data!$C$2:$C$1823,0),0))/INDEX(Data!$G$2:$G$1823,MATCH('Ratios - Total'!$C1767,IF(Data!$A$2:$A$1823='Ratios - Total'!$A1767,Data!$C$2:$C$1823,0),0)),"Missing Data")</f>
        <v>Missing Data</v>
      </c>
      <c r="Q1767" s="5"/>
      <c r="R1767" s="5" t="str">
        <f t="array" ref="R1767">IFERROR(INDEX(Data!$L$2:$L$1823,MATCH('Ratios - Total'!$C1767,IF(Data!$A$2:$A$1823='Ratios - Total'!$A1767,Data!$C$2:$C$1823,0),0))/INDEX(Data!$G$2:$G$1823,MATCH('Ratios - Total'!$C1767,IF(Data!$A$2:$A$1823='Ratios - Total'!$A1767,Data!$C$2:$C$1823,0),0)),"Missing Data")</f>
        <v>Missing Data</v>
      </c>
      <c r="S1767" s="5"/>
      <c r="T1767" s="5">
        <f t="array" ref="T1767">IFERROR(INDEX(Data!$H$2:$H$1823,MATCH('Ratios - Total'!$C1767,IF(Data!$A$2:$A$1823='Ratios - Total'!$A1767,Data!$C$2:$C$1823,0),0))/INDEX(Data!$L$2:$L$1823,MATCH('Ratios - Total'!$C1767,IF(Data!$A$2:$A$1823='Ratios - Total'!$A1767,Data!$C$2:$C$1823,0),0)),"Missing Data")</f>
        <v>74036.583505258386</v>
      </c>
      <c r="U1767" s="5">
        <f t="array" ref="U1767">IFERROR(INDEX(Data!$K$2:$K$1823,MATCH('Ratios - Total'!$C1767,IF(Data!$A$2:$A$1823='Ratios - Total'!$A1767,Data!$C$2:$C$1823,0),0))/INDEX(Data!$H$2:$H$1823,MATCH('Ratios - Total'!$C1767,IF(Data!$A$2:$A$1823='Ratios - Total'!$A1767,Data!$C$2:$C$1823,0),0)),"Missing Data")</f>
        <v>0.46703519660874981</v>
      </c>
      <c r="V1767" s="5">
        <f t="array" ref="V1767">IFERROR(INDEX(Data!$K$2:$K$1823,MATCH('Ratios - Total'!$C1767,IF(Data!$A$2:$A$1823='Ratios - Total'!$A1767,Data!$C$2:$C$1823,0),0))/INDEX(Data!$L$2:$L$1823,MATCH('Ratios - Total'!$C1767,IF(Data!$A$2:$A$1823='Ratios - Total'!$A1767,Data!$C$2:$C$1823,0),0)),"Missing Data")</f>
        <v>34577.690333618477</v>
      </c>
      <c r="W1767" s="5">
        <f t="shared" si="28"/>
        <v>39458.893171639909</v>
      </c>
      <c r="X1767" s="5" t="str">
        <f t="array" ref="X1767">IFERROR(INDEX(Data!$K$2:$K$1823,MATCH('Ratios - Total'!$C1767,IF(Data!$A$2:$A$1823='Ratios - Total'!$A1767,Data!$C$2:$C$1823,0),0))/INDEX(Data!$G$2:$G$1823,MATCH('Ratios - Total'!$C1767,IF(Data!$A$2:$A$1823='Ratios - Total'!$A1767,Data!$C$2:$C$1823,0),0)),"Missing Data")</f>
        <v>Missing Data</v>
      </c>
    </row>
    <row r="1768" spans="1:24" x14ac:dyDescent="0.25">
      <c r="A1768" s="22" t="s">
        <v>96</v>
      </c>
      <c r="B1768" s="22" t="s">
        <v>97</v>
      </c>
      <c r="C1768" s="22">
        <v>2011</v>
      </c>
      <c r="D1768" s="5">
        <f t="array" ref="D1768">IFERROR(INDEX(Data!$H$2:$H$1823,MATCH('Ratios - Total'!$C1768,IF(Data!$A$2:$A$1823='Ratios - Total'!$A1768,Data!$C$2:$C$1823,0),0))/INDEX(Data!$D$2:$D$1823,MATCH('Ratios - Total'!$C1768,IF(Data!$A$2:$A$1823='Ratios - Total'!$A1768,Data!$C$2:$C$1823,0),0)),"Missing Data")</f>
        <v>1810.7853661244656</v>
      </c>
      <c r="E1768" s="22"/>
      <c r="F1768" s="5">
        <f t="array" ref="F1768">IFERROR(INDEX(Data!$G$2:$G$1823,MATCH('Ratios - Total'!$C1768,IF(Data!$A$2:$A$1823='Ratios - Total'!$A1768,Data!$C$2:$C$1823,0),0))/INDEX(Data!$D$2:$D$1823,MATCH('Ratios - Total'!$C1768,IF(Data!$A$2:$A$1823='Ratios - Total'!$A1768,Data!$C$2:$C$1823,0),0)),"Missing Data")</f>
        <v>0</v>
      </c>
      <c r="G1768" s="5"/>
      <c r="H1768" s="5" t="str">
        <f t="array" ref="H1768">IFERROR(INDEX(Data!$H$2:$H$1823,MATCH('Ratios - Total'!$C1768,IF(Data!$A$2:$A$1823='Ratios - Total'!$A1768,Data!$C$2:$C$1823,0),0))/INDEX(Data!$G$2:$G$1823,MATCH('Ratios - Total'!$C1768,IF(Data!$A$2:$A$1823='Ratios - Total'!$A1768,Data!$C$2:$C$1823,0),0)),"Missing Data")</f>
        <v>Missing Data</v>
      </c>
      <c r="I1768" s="5">
        <f t="array" ref="I1768">IFERROR(INDEX(Data!$G$2:$G$1823,MATCH('Ratios - Total'!$C1768,IF(Data!$A$2:$A$1823='Ratios - Total'!$A1768,Data!$C$2:$C$1823,0),0))/INDEX(Data!$D$2:$D$1823,MATCH('Ratios - Total'!$C1768,IF(Data!$A$2:$A$1823='Ratios - Total'!$A1768,Data!$C$2:$C$1823,0),0)),"Missing Data")</f>
        <v>0</v>
      </c>
      <c r="J1768" s="22"/>
      <c r="K1768" s="5">
        <f t="array" ref="K1768">IFERROR(INDEX(Data!$E$2:$E$1823,MATCH('Ratios - Total'!$C1768,IF(Data!$A$2:$A$1823='Ratios - Total'!$A1768,Data!$C$2:$C$1823,0),0))/INDEX(Data!$D$2:$D$1823,MATCH('Ratios - Total'!$C1768,IF(Data!$A$2:$A$1823='Ratios - Total'!$A1768,Data!$C$2:$C$1823,0),0)),"Missing Data")</f>
        <v>0</v>
      </c>
      <c r="L1768" s="5"/>
      <c r="M1768" s="5" t="str">
        <f t="array" ref="M1768">IFERROR(INDEX(Data!$F$2:$F$1823,MATCH('Ratios - Total'!$C1768,IF(Data!$A$2:$A$1823='Ratios - Total'!$A1768,Data!$C$2:$C$1823,0),0))/INDEX(Data!$E$2:$E$1823,MATCH('Ratios - Total'!$C1768,IF(Data!$A$2:$A$1823='Ratios - Total'!$A1768,Data!$C$2:$C$1823,0),0)),"Missing Data")</f>
        <v>Missing Data</v>
      </c>
      <c r="N1768" s="5"/>
      <c r="O1768" s="5" t="str">
        <f t="array" ref="O1768">IFERROR(INDEX(Data!$G$2:$G$1823,MATCH('Ratios - Total'!$C1768,IF(Data!$A$2:$A$1823='Ratios - Total'!$A1768,Data!$C$2:$C$1823,0),0))/INDEX(Data!$F$2:$F$1823,MATCH('Ratios - Total'!$C1768,IF(Data!$A$2:$A$1823='Ratios - Total'!$A1768,Data!$C$2:$C$1823,0),0)),"Missing Data")</f>
        <v>Missing Data</v>
      </c>
      <c r="P1768" s="5" t="str">
        <f t="array" ref="P1768">IFERROR(INDEX(Data!$H$2:$H$1823,MATCH('Ratios - Total'!$C1768,IF(Data!$A$2:$A$1823='Ratios - Total'!$A1768,Data!$C$2:$C$1823,0),0))/INDEX(Data!$G$2:$G$1823,MATCH('Ratios - Total'!$C1768,IF(Data!$A$2:$A$1823='Ratios - Total'!$A1768,Data!$C$2:$C$1823,0),0)),"Missing Data")</f>
        <v>Missing Data</v>
      </c>
      <c r="Q1768" s="5"/>
      <c r="R1768" s="5" t="str">
        <f t="array" ref="R1768">IFERROR(INDEX(Data!$L$2:$L$1823,MATCH('Ratios - Total'!$C1768,IF(Data!$A$2:$A$1823='Ratios - Total'!$A1768,Data!$C$2:$C$1823,0),0))/INDEX(Data!$G$2:$G$1823,MATCH('Ratios - Total'!$C1768,IF(Data!$A$2:$A$1823='Ratios - Total'!$A1768,Data!$C$2:$C$1823,0),0)),"Missing Data")</f>
        <v>Missing Data</v>
      </c>
      <c r="S1768" s="5"/>
      <c r="T1768" s="5">
        <f t="array" ref="T1768">IFERROR(INDEX(Data!$H$2:$H$1823,MATCH('Ratios - Total'!$C1768,IF(Data!$A$2:$A$1823='Ratios - Total'!$A1768,Data!$C$2:$C$1823,0),0))/INDEX(Data!$L$2:$L$1823,MATCH('Ratios - Total'!$C1768,IF(Data!$A$2:$A$1823='Ratios - Total'!$A1768,Data!$C$2:$C$1823,0),0)),"Missing Data")</f>
        <v>74683.667336606712</v>
      </c>
      <c r="U1768" s="5">
        <f t="array" ref="U1768">IFERROR(INDEX(Data!$K$2:$K$1823,MATCH('Ratios - Total'!$C1768,IF(Data!$A$2:$A$1823='Ratios - Total'!$A1768,Data!$C$2:$C$1823,0),0))/INDEX(Data!$H$2:$H$1823,MATCH('Ratios - Total'!$C1768,IF(Data!$A$2:$A$1823='Ratios - Total'!$A1768,Data!$C$2:$C$1823,0),0)),"Missing Data")</f>
        <v>0.47827690168295495</v>
      </c>
      <c r="V1768" s="5">
        <f t="array" ref="V1768">IFERROR(INDEX(Data!$K$2:$K$1823,MATCH('Ratios - Total'!$C1768,IF(Data!$A$2:$A$1823='Ratios - Total'!$A1768,Data!$C$2:$C$1823,0),0))/INDEX(Data!$L$2:$L$1823,MATCH('Ratios - Total'!$C1768,IF(Data!$A$2:$A$1823='Ratios - Total'!$A1768,Data!$C$2:$C$1823,0),0)),"Missing Data")</f>
        <v>35719.473020072757</v>
      </c>
      <c r="W1768" s="5">
        <f t="shared" si="28"/>
        <v>38964.194316533954</v>
      </c>
      <c r="X1768" s="5" t="str">
        <f t="array" ref="X1768">IFERROR(INDEX(Data!$K$2:$K$1823,MATCH('Ratios - Total'!$C1768,IF(Data!$A$2:$A$1823='Ratios - Total'!$A1768,Data!$C$2:$C$1823,0),0))/INDEX(Data!$G$2:$G$1823,MATCH('Ratios - Total'!$C1768,IF(Data!$A$2:$A$1823='Ratios - Total'!$A1768,Data!$C$2:$C$1823,0),0)),"Missing Data")</f>
        <v>Missing Data</v>
      </c>
    </row>
    <row r="1769" spans="1:24" x14ac:dyDescent="0.25">
      <c r="A1769" s="22" t="s">
        <v>98</v>
      </c>
      <c r="B1769" s="22" t="s">
        <v>99</v>
      </c>
      <c r="C1769" s="22">
        <v>2011</v>
      </c>
      <c r="D1769" s="5">
        <f t="array" ref="D1769">IFERROR(INDEX(Data!$H$2:$H$1823,MATCH('Ratios - Total'!$C1769,IF(Data!$A$2:$A$1823='Ratios - Total'!$A1769,Data!$C$2:$C$1823,0),0))/INDEX(Data!$D$2:$D$1823,MATCH('Ratios - Total'!$C1769,IF(Data!$A$2:$A$1823='Ratios - Total'!$A1769,Data!$C$2:$C$1823,0),0)),"Missing Data")</f>
        <v>1674.3158923993192</v>
      </c>
      <c r="E1769" s="22"/>
      <c r="F1769" s="5">
        <f t="array" ref="F1769">IFERROR(INDEX(Data!$G$2:$G$1823,MATCH('Ratios - Total'!$C1769,IF(Data!$A$2:$A$1823='Ratios - Total'!$A1769,Data!$C$2:$C$1823,0),0))/INDEX(Data!$D$2:$D$1823,MATCH('Ratios - Total'!$C1769,IF(Data!$A$2:$A$1823='Ratios - Total'!$A1769,Data!$C$2:$C$1823,0),0)),"Missing Data")</f>
        <v>0</v>
      </c>
      <c r="G1769" s="5"/>
      <c r="H1769" s="5" t="str">
        <f t="array" ref="H1769">IFERROR(INDEX(Data!$H$2:$H$1823,MATCH('Ratios - Total'!$C1769,IF(Data!$A$2:$A$1823='Ratios - Total'!$A1769,Data!$C$2:$C$1823,0),0))/INDEX(Data!$G$2:$G$1823,MATCH('Ratios - Total'!$C1769,IF(Data!$A$2:$A$1823='Ratios - Total'!$A1769,Data!$C$2:$C$1823,0),0)),"Missing Data")</f>
        <v>Missing Data</v>
      </c>
      <c r="I1769" s="5">
        <f t="array" ref="I1769">IFERROR(INDEX(Data!$G$2:$G$1823,MATCH('Ratios - Total'!$C1769,IF(Data!$A$2:$A$1823='Ratios - Total'!$A1769,Data!$C$2:$C$1823,0),0))/INDEX(Data!$D$2:$D$1823,MATCH('Ratios - Total'!$C1769,IF(Data!$A$2:$A$1823='Ratios - Total'!$A1769,Data!$C$2:$C$1823,0),0)),"Missing Data")</f>
        <v>0</v>
      </c>
      <c r="J1769" s="22"/>
      <c r="K1769" s="5">
        <f t="array" ref="K1769">IFERROR(INDEX(Data!$E$2:$E$1823,MATCH('Ratios - Total'!$C1769,IF(Data!$A$2:$A$1823='Ratios - Total'!$A1769,Data!$C$2:$C$1823,0),0))/INDEX(Data!$D$2:$D$1823,MATCH('Ratios - Total'!$C1769,IF(Data!$A$2:$A$1823='Ratios - Total'!$A1769,Data!$C$2:$C$1823,0),0)),"Missing Data")</f>
        <v>0</v>
      </c>
      <c r="L1769" s="5"/>
      <c r="M1769" s="5" t="str">
        <f t="array" ref="M1769">IFERROR(INDEX(Data!$F$2:$F$1823,MATCH('Ratios - Total'!$C1769,IF(Data!$A$2:$A$1823='Ratios - Total'!$A1769,Data!$C$2:$C$1823,0),0))/INDEX(Data!$E$2:$E$1823,MATCH('Ratios - Total'!$C1769,IF(Data!$A$2:$A$1823='Ratios - Total'!$A1769,Data!$C$2:$C$1823,0),0)),"Missing Data")</f>
        <v>Missing Data</v>
      </c>
      <c r="N1769" s="5"/>
      <c r="O1769" s="5" t="str">
        <f t="array" ref="O1769">IFERROR(INDEX(Data!$G$2:$G$1823,MATCH('Ratios - Total'!$C1769,IF(Data!$A$2:$A$1823='Ratios - Total'!$A1769,Data!$C$2:$C$1823,0),0))/INDEX(Data!$F$2:$F$1823,MATCH('Ratios - Total'!$C1769,IF(Data!$A$2:$A$1823='Ratios - Total'!$A1769,Data!$C$2:$C$1823,0),0)),"Missing Data")</f>
        <v>Missing Data</v>
      </c>
      <c r="P1769" s="5" t="str">
        <f t="array" ref="P1769">IFERROR(INDEX(Data!$H$2:$H$1823,MATCH('Ratios - Total'!$C1769,IF(Data!$A$2:$A$1823='Ratios - Total'!$A1769,Data!$C$2:$C$1823,0),0))/INDEX(Data!$G$2:$G$1823,MATCH('Ratios - Total'!$C1769,IF(Data!$A$2:$A$1823='Ratios - Total'!$A1769,Data!$C$2:$C$1823,0),0)),"Missing Data")</f>
        <v>Missing Data</v>
      </c>
      <c r="Q1769" s="5"/>
      <c r="R1769" s="5" t="str">
        <f t="array" ref="R1769">IFERROR(INDEX(Data!$L$2:$L$1823,MATCH('Ratios - Total'!$C1769,IF(Data!$A$2:$A$1823='Ratios - Total'!$A1769,Data!$C$2:$C$1823,0),0))/INDEX(Data!$G$2:$G$1823,MATCH('Ratios - Total'!$C1769,IF(Data!$A$2:$A$1823='Ratios - Total'!$A1769,Data!$C$2:$C$1823,0),0)),"Missing Data")</f>
        <v>Missing Data</v>
      </c>
      <c r="S1769" s="5"/>
      <c r="T1769" s="5">
        <f t="array" ref="T1769">IFERROR(INDEX(Data!$H$2:$H$1823,MATCH('Ratios - Total'!$C1769,IF(Data!$A$2:$A$1823='Ratios - Total'!$A1769,Data!$C$2:$C$1823,0),0))/INDEX(Data!$L$2:$L$1823,MATCH('Ratios - Total'!$C1769,IF(Data!$A$2:$A$1823='Ratios - Total'!$A1769,Data!$C$2:$C$1823,0),0)),"Missing Data")</f>
        <v>113794.37717200701</v>
      </c>
      <c r="U1769" s="5">
        <f t="array" ref="U1769">IFERROR(INDEX(Data!$K$2:$K$1823,MATCH('Ratios - Total'!$C1769,IF(Data!$A$2:$A$1823='Ratios - Total'!$A1769,Data!$C$2:$C$1823,0),0))/INDEX(Data!$H$2:$H$1823,MATCH('Ratios - Total'!$C1769,IF(Data!$A$2:$A$1823='Ratios - Total'!$A1769,Data!$C$2:$C$1823,0),0)),"Missing Data")</f>
        <v>0.43915306057785058</v>
      </c>
      <c r="V1769" s="5">
        <f t="array" ref="V1769">IFERROR(INDEX(Data!$K$2:$K$1823,MATCH('Ratios - Total'!$C1769,IF(Data!$A$2:$A$1823='Ratios - Total'!$A1769,Data!$C$2:$C$1823,0),0))/INDEX(Data!$L$2:$L$1823,MATCH('Ratios - Total'!$C1769,IF(Data!$A$2:$A$1823='Ratios - Total'!$A1769,Data!$C$2:$C$1823,0),0)),"Missing Data")</f>
        <v>49973.149011637179</v>
      </c>
      <c r="W1769" s="5">
        <f t="shared" si="28"/>
        <v>63821.228160369828</v>
      </c>
      <c r="X1769" s="5" t="str">
        <f t="array" ref="X1769">IFERROR(INDEX(Data!$K$2:$K$1823,MATCH('Ratios - Total'!$C1769,IF(Data!$A$2:$A$1823='Ratios - Total'!$A1769,Data!$C$2:$C$1823,0),0))/INDEX(Data!$G$2:$G$1823,MATCH('Ratios - Total'!$C1769,IF(Data!$A$2:$A$1823='Ratios - Total'!$A1769,Data!$C$2:$C$1823,0),0)),"Missing Data")</f>
        <v>Missing Data</v>
      </c>
    </row>
    <row r="1770" spans="1:24" x14ac:dyDescent="0.25">
      <c r="A1770" s="22" t="s">
        <v>100</v>
      </c>
      <c r="B1770" s="22" t="s">
        <v>101</v>
      </c>
      <c r="C1770" s="22">
        <v>2011</v>
      </c>
      <c r="D1770" s="5">
        <f t="array" ref="D1770">IFERROR(INDEX(Data!$H$2:$H$1823,MATCH('Ratios - Total'!$C1770,IF(Data!$A$2:$A$1823='Ratios - Total'!$A1770,Data!$C$2:$C$1823,0),0))/INDEX(Data!$D$2:$D$1823,MATCH('Ratios - Total'!$C1770,IF(Data!$A$2:$A$1823='Ratios - Total'!$A1770,Data!$C$2:$C$1823,0),0)),"Missing Data")</f>
        <v>1786.8297268626725</v>
      </c>
      <c r="E1770" s="22"/>
      <c r="F1770" s="5">
        <f t="array" ref="F1770">IFERROR(INDEX(Data!$G$2:$G$1823,MATCH('Ratios - Total'!$C1770,IF(Data!$A$2:$A$1823='Ratios - Total'!$A1770,Data!$C$2:$C$1823,0),0))/INDEX(Data!$D$2:$D$1823,MATCH('Ratios - Total'!$C1770,IF(Data!$A$2:$A$1823='Ratios - Total'!$A1770,Data!$C$2:$C$1823,0),0)),"Missing Data")</f>
        <v>0</v>
      </c>
      <c r="G1770" s="5"/>
      <c r="H1770" s="5" t="str">
        <f t="array" ref="H1770">IFERROR(INDEX(Data!$H$2:$H$1823,MATCH('Ratios - Total'!$C1770,IF(Data!$A$2:$A$1823='Ratios - Total'!$A1770,Data!$C$2:$C$1823,0),0))/INDEX(Data!$G$2:$G$1823,MATCH('Ratios - Total'!$C1770,IF(Data!$A$2:$A$1823='Ratios - Total'!$A1770,Data!$C$2:$C$1823,0),0)),"Missing Data")</f>
        <v>Missing Data</v>
      </c>
      <c r="I1770" s="5">
        <f t="array" ref="I1770">IFERROR(INDEX(Data!$G$2:$G$1823,MATCH('Ratios - Total'!$C1770,IF(Data!$A$2:$A$1823='Ratios - Total'!$A1770,Data!$C$2:$C$1823,0),0))/INDEX(Data!$D$2:$D$1823,MATCH('Ratios - Total'!$C1770,IF(Data!$A$2:$A$1823='Ratios - Total'!$A1770,Data!$C$2:$C$1823,0),0)),"Missing Data")</f>
        <v>0</v>
      </c>
      <c r="J1770" s="22"/>
      <c r="K1770" s="5">
        <f t="array" ref="K1770">IFERROR(INDEX(Data!$E$2:$E$1823,MATCH('Ratios - Total'!$C1770,IF(Data!$A$2:$A$1823='Ratios - Total'!$A1770,Data!$C$2:$C$1823,0),0))/INDEX(Data!$D$2:$D$1823,MATCH('Ratios - Total'!$C1770,IF(Data!$A$2:$A$1823='Ratios - Total'!$A1770,Data!$C$2:$C$1823,0),0)),"Missing Data")</f>
        <v>0</v>
      </c>
      <c r="L1770" s="5"/>
      <c r="M1770" s="5" t="str">
        <f t="array" ref="M1770">IFERROR(INDEX(Data!$F$2:$F$1823,MATCH('Ratios - Total'!$C1770,IF(Data!$A$2:$A$1823='Ratios - Total'!$A1770,Data!$C$2:$C$1823,0),0))/INDEX(Data!$E$2:$E$1823,MATCH('Ratios - Total'!$C1770,IF(Data!$A$2:$A$1823='Ratios - Total'!$A1770,Data!$C$2:$C$1823,0),0)),"Missing Data")</f>
        <v>Missing Data</v>
      </c>
      <c r="N1770" s="5"/>
      <c r="O1770" s="5" t="str">
        <f t="array" ref="O1770">IFERROR(INDEX(Data!$G$2:$G$1823,MATCH('Ratios - Total'!$C1770,IF(Data!$A$2:$A$1823='Ratios - Total'!$A1770,Data!$C$2:$C$1823,0),0))/INDEX(Data!$F$2:$F$1823,MATCH('Ratios - Total'!$C1770,IF(Data!$A$2:$A$1823='Ratios - Total'!$A1770,Data!$C$2:$C$1823,0),0)),"Missing Data")</f>
        <v>Missing Data</v>
      </c>
      <c r="P1770" s="5" t="str">
        <f t="array" ref="P1770">IFERROR(INDEX(Data!$H$2:$H$1823,MATCH('Ratios - Total'!$C1770,IF(Data!$A$2:$A$1823='Ratios - Total'!$A1770,Data!$C$2:$C$1823,0),0))/INDEX(Data!$G$2:$G$1823,MATCH('Ratios - Total'!$C1770,IF(Data!$A$2:$A$1823='Ratios - Total'!$A1770,Data!$C$2:$C$1823,0),0)),"Missing Data")</f>
        <v>Missing Data</v>
      </c>
      <c r="Q1770" s="5"/>
      <c r="R1770" s="5" t="str">
        <f t="array" ref="R1770">IFERROR(INDEX(Data!$L$2:$L$1823,MATCH('Ratios - Total'!$C1770,IF(Data!$A$2:$A$1823='Ratios - Total'!$A1770,Data!$C$2:$C$1823,0),0))/INDEX(Data!$G$2:$G$1823,MATCH('Ratios - Total'!$C1770,IF(Data!$A$2:$A$1823='Ratios - Total'!$A1770,Data!$C$2:$C$1823,0),0)),"Missing Data")</f>
        <v>Missing Data</v>
      </c>
      <c r="S1770" s="5"/>
      <c r="T1770" s="5">
        <f t="array" ref="T1770">IFERROR(INDEX(Data!$H$2:$H$1823,MATCH('Ratios - Total'!$C1770,IF(Data!$A$2:$A$1823='Ratios - Total'!$A1770,Data!$C$2:$C$1823,0),0))/INDEX(Data!$L$2:$L$1823,MATCH('Ratios - Total'!$C1770,IF(Data!$A$2:$A$1823='Ratios - Total'!$A1770,Data!$C$2:$C$1823,0),0)),"Missing Data")</f>
        <v>75956.599605884243</v>
      </c>
      <c r="U1770" s="5">
        <f t="array" ref="U1770">IFERROR(INDEX(Data!$K$2:$K$1823,MATCH('Ratios - Total'!$C1770,IF(Data!$A$2:$A$1823='Ratios - Total'!$A1770,Data!$C$2:$C$1823,0),0))/INDEX(Data!$H$2:$H$1823,MATCH('Ratios - Total'!$C1770,IF(Data!$A$2:$A$1823='Ratios - Total'!$A1770,Data!$C$2:$C$1823,0),0)),"Missing Data")</f>
        <v>0.43271381038484585</v>
      </c>
      <c r="V1770" s="5">
        <f t="array" ref="V1770">IFERROR(INDEX(Data!$K$2:$K$1823,MATCH('Ratios - Total'!$C1770,IF(Data!$A$2:$A$1823='Ratios - Total'!$A1770,Data!$C$2:$C$1823,0),0))/INDEX(Data!$L$2:$L$1823,MATCH('Ratios - Total'!$C1770,IF(Data!$A$2:$A$1823='Ratios - Total'!$A1770,Data!$C$2:$C$1823,0),0)),"Missing Data")</f>
        <v>32867.469639338255</v>
      </c>
      <c r="W1770" s="5">
        <f t="shared" si="28"/>
        <v>43089.129966545988</v>
      </c>
      <c r="X1770" s="5" t="str">
        <f t="array" ref="X1770">IFERROR(INDEX(Data!$K$2:$K$1823,MATCH('Ratios - Total'!$C1770,IF(Data!$A$2:$A$1823='Ratios - Total'!$A1770,Data!$C$2:$C$1823,0),0))/INDEX(Data!$G$2:$G$1823,MATCH('Ratios - Total'!$C1770,IF(Data!$A$2:$A$1823='Ratios - Total'!$A1770,Data!$C$2:$C$1823,0),0)),"Missing Data")</f>
        <v>Missing Data</v>
      </c>
    </row>
    <row r="1771" spans="1:24" x14ac:dyDescent="0.25">
      <c r="A1771" s="22" t="s">
        <v>102</v>
      </c>
      <c r="B1771" s="22" t="s">
        <v>103</v>
      </c>
      <c r="C1771" s="22">
        <v>2011</v>
      </c>
      <c r="D1771" s="5">
        <f t="array" ref="D1771">IFERROR(INDEX(Data!$H$2:$H$1823,MATCH('Ratios - Total'!$C1771,IF(Data!$A$2:$A$1823='Ratios - Total'!$A1771,Data!$C$2:$C$1823,0),0))/INDEX(Data!$D$2:$D$1823,MATCH('Ratios - Total'!$C1771,IF(Data!$A$2:$A$1823='Ratios - Total'!$A1771,Data!$C$2:$C$1823,0),0)),"Missing Data")</f>
        <v>1902.7102908937716</v>
      </c>
      <c r="E1771" s="22"/>
      <c r="F1771" s="5">
        <f t="array" ref="F1771">IFERROR(INDEX(Data!$G$2:$G$1823,MATCH('Ratios - Total'!$C1771,IF(Data!$A$2:$A$1823='Ratios - Total'!$A1771,Data!$C$2:$C$1823,0),0))/INDEX(Data!$D$2:$D$1823,MATCH('Ratios - Total'!$C1771,IF(Data!$A$2:$A$1823='Ratios - Total'!$A1771,Data!$C$2:$C$1823,0),0)),"Missing Data")</f>
        <v>0</v>
      </c>
      <c r="G1771" s="5"/>
      <c r="H1771" s="5" t="str">
        <f t="array" ref="H1771">IFERROR(INDEX(Data!$H$2:$H$1823,MATCH('Ratios - Total'!$C1771,IF(Data!$A$2:$A$1823='Ratios - Total'!$A1771,Data!$C$2:$C$1823,0),0))/INDEX(Data!$G$2:$G$1823,MATCH('Ratios - Total'!$C1771,IF(Data!$A$2:$A$1823='Ratios - Total'!$A1771,Data!$C$2:$C$1823,0),0)),"Missing Data")</f>
        <v>Missing Data</v>
      </c>
      <c r="I1771" s="5">
        <f t="array" ref="I1771">IFERROR(INDEX(Data!$G$2:$G$1823,MATCH('Ratios - Total'!$C1771,IF(Data!$A$2:$A$1823='Ratios - Total'!$A1771,Data!$C$2:$C$1823,0),0))/INDEX(Data!$D$2:$D$1823,MATCH('Ratios - Total'!$C1771,IF(Data!$A$2:$A$1823='Ratios - Total'!$A1771,Data!$C$2:$C$1823,0),0)),"Missing Data")</f>
        <v>0</v>
      </c>
      <c r="J1771" s="22"/>
      <c r="K1771" s="5">
        <f t="array" ref="K1771">IFERROR(INDEX(Data!$E$2:$E$1823,MATCH('Ratios - Total'!$C1771,IF(Data!$A$2:$A$1823='Ratios - Total'!$A1771,Data!$C$2:$C$1823,0),0))/INDEX(Data!$D$2:$D$1823,MATCH('Ratios - Total'!$C1771,IF(Data!$A$2:$A$1823='Ratios - Total'!$A1771,Data!$C$2:$C$1823,0),0)),"Missing Data")</f>
        <v>0</v>
      </c>
      <c r="L1771" s="5"/>
      <c r="M1771" s="5" t="str">
        <f t="array" ref="M1771">IFERROR(INDEX(Data!$F$2:$F$1823,MATCH('Ratios - Total'!$C1771,IF(Data!$A$2:$A$1823='Ratios - Total'!$A1771,Data!$C$2:$C$1823,0),0))/INDEX(Data!$E$2:$E$1823,MATCH('Ratios - Total'!$C1771,IF(Data!$A$2:$A$1823='Ratios - Total'!$A1771,Data!$C$2:$C$1823,0),0)),"Missing Data")</f>
        <v>Missing Data</v>
      </c>
      <c r="N1771" s="5"/>
      <c r="O1771" s="5" t="str">
        <f t="array" ref="O1771">IFERROR(INDEX(Data!$G$2:$G$1823,MATCH('Ratios - Total'!$C1771,IF(Data!$A$2:$A$1823='Ratios - Total'!$A1771,Data!$C$2:$C$1823,0),0))/INDEX(Data!$F$2:$F$1823,MATCH('Ratios - Total'!$C1771,IF(Data!$A$2:$A$1823='Ratios - Total'!$A1771,Data!$C$2:$C$1823,0),0)),"Missing Data")</f>
        <v>Missing Data</v>
      </c>
      <c r="P1771" s="5" t="str">
        <f t="array" ref="P1771">IFERROR(INDEX(Data!$H$2:$H$1823,MATCH('Ratios - Total'!$C1771,IF(Data!$A$2:$A$1823='Ratios - Total'!$A1771,Data!$C$2:$C$1823,0),0))/INDEX(Data!$G$2:$G$1823,MATCH('Ratios - Total'!$C1771,IF(Data!$A$2:$A$1823='Ratios - Total'!$A1771,Data!$C$2:$C$1823,0),0)),"Missing Data")</f>
        <v>Missing Data</v>
      </c>
      <c r="Q1771" s="5"/>
      <c r="R1771" s="5" t="str">
        <f t="array" ref="R1771">IFERROR(INDEX(Data!$L$2:$L$1823,MATCH('Ratios - Total'!$C1771,IF(Data!$A$2:$A$1823='Ratios - Total'!$A1771,Data!$C$2:$C$1823,0),0))/INDEX(Data!$G$2:$G$1823,MATCH('Ratios - Total'!$C1771,IF(Data!$A$2:$A$1823='Ratios - Total'!$A1771,Data!$C$2:$C$1823,0),0)),"Missing Data")</f>
        <v>Missing Data</v>
      </c>
      <c r="S1771" s="5"/>
      <c r="T1771" s="5">
        <f t="array" ref="T1771">IFERROR(INDEX(Data!$H$2:$H$1823,MATCH('Ratios - Total'!$C1771,IF(Data!$A$2:$A$1823='Ratios - Total'!$A1771,Data!$C$2:$C$1823,0),0))/INDEX(Data!$L$2:$L$1823,MATCH('Ratios - Total'!$C1771,IF(Data!$A$2:$A$1823='Ratios - Total'!$A1771,Data!$C$2:$C$1823,0),0)),"Missing Data")</f>
        <v>93868.350959668853</v>
      </c>
      <c r="U1771" s="5">
        <f t="array" ref="U1771">IFERROR(INDEX(Data!$K$2:$K$1823,MATCH('Ratios - Total'!$C1771,IF(Data!$A$2:$A$1823='Ratios - Total'!$A1771,Data!$C$2:$C$1823,0),0))/INDEX(Data!$H$2:$H$1823,MATCH('Ratios - Total'!$C1771,IF(Data!$A$2:$A$1823='Ratios - Total'!$A1771,Data!$C$2:$C$1823,0),0)),"Missing Data")</f>
        <v>0.42071350731427293</v>
      </c>
      <c r="V1771" s="5">
        <f t="array" ref="V1771">IFERROR(INDEX(Data!$K$2:$K$1823,MATCH('Ratios - Total'!$C1771,IF(Data!$A$2:$A$1823='Ratios - Total'!$A1771,Data!$C$2:$C$1823,0),0))/INDEX(Data!$L$2:$L$1823,MATCH('Ratios - Total'!$C1771,IF(Data!$A$2:$A$1823='Ratios - Total'!$A1771,Data!$C$2:$C$1823,0),0)),"Missing Data")</f>
        <v>39491.683158049382</v>
      </c>
      <c r="W1771" s="5">
        <f t="shared" si="28"/>
        <v>54376.667801619471</v>
      </c>
      <c r="X1771" s="5" t="str">
        <f t="array" ref="X1771">IFERROR(INDEX(Data!$K$2:$K$1823,MATCH('Ratios - Total'!$C1771,IF(Data!$A$2:$A$1823='Ratios - Total'!$A1771,Data!$C$2:$C$1823,0),0))/INDEX(Data!$G$2:$G$1823,MATCH('Ratios - Total'!$C1771,IF(Data!$A$2:$A$1823='Ratios - Total'!$A1771,Data!$C$2:$C$1823,0),0)),"Missing Data")</f>
        <v>Missing Data</v>
      </c>
    </row>
    <row r="1772" spans="1:24" x14ac:dyDescent="0.25">
      <c r="A1772" s="22" t="s">
        <v>104</v>
      </c>
      <c r="B1772" s="22" t="s">
        <v>105</v>
      </c>
      <c r="C1772" s="22">
        <v>2011</v>
      </c>
      <c r="D1772" s="5">
        <f t="array" ref="D1772">IFERROR(INDEX(Data!$H$2:$H$1823,MATCH('Ratios - Total'!$C1772,IF(Data!$A$2:$A$1823='Ratios - Total'!$A1772,Data!$C$2:$C$1823,0),0))/INDEX(Data!$D$2:$D$1823,MATCH('Ratios - Total'!$C1772,IF(Data!$A$2:$A$1823='Ratios - Total'!$A1772,Data!$C$2:$C$1823,0),0)),"Missing Data")</f>
        <v>2891.8369693775571</v>
      </c>
      <c r="E1772" s="22"/>
      <c r="F1772" s="5">
        <f t="array" ref="F1772">IFERROR(INDEX(Data!$G$2:$G$1823,MATCH('Ratios - Total'!$C1772,IF(Data!$A$2:$A$1823='Ratios - Total'!$A1772,Data!$C$2:$C$1823,0),0))/INDEX(Data!$D$2:$D$1823,MATCH('Ratios - Total'!$C1772,IF(Data!$A$2:$A$1823='Ratios - Total'!$A1772,Data!$C$2:$C$1823,0),0)),"Missing Data")</f>
        <v>0</v>
      </c>
      <c r="G1772" s="5"/>
      <c r="H1772" s="5" t="str">
        <f t="array" ref="H1772">IFERROR(INDEX(Data!$H$2:$H$1823,MATCH('Ratios - Total'!$C1772,IF(Data!$A$2:$A$1823='Ratios - Total'!$A1772,Data!$C$2:$C$1823,0),0))/INDEX(Data!$G$2:$G$1823,MATCH('Ratios - Total'!$C1772,IF(Data!$A$2:$A$1823='Ratios - Total'!$A1772,Data!$C$2:$C$1823,0),0)),"Missing Data")</f>
        <v>Missing Data</v>
      </c>
      <c r="I1772" s="5">
        <f t="array" ref="I1772">IFERROR(INDEX(Data!$G$2:$G$1823,MATCH('Ratios - Total'!$C1772,IF(Data!$A$2:$A$1823='Ratios - Total'!$A1772,Data!$C$2:$C$1823,0),0))/INDEX(Data!$D$2:$D$1823,MATCH('Ratios - Total'!$C1772,IF(Data!$A$2:$A$1823='Ratios - Total'!$A1772,Data!$C$2:$C$1823,0),0)),"Missing Data")</f>
        <v>0</v>
      </c>
      <c r="J1772" s="22"/>
      <c r="K1772" s="5">
        <f t="array" ref="K1772">IFERROR(INDEX(Data!$E$2:$E$1823,MATCH('Ratios - Total'!$C1772,IF(Data!$A$2:$A$1823='Ratios - Total'!$A1772,Data!$C$2:$C$1823,0),0))/INDEX(Data!$D$2:$D$1823,MATCH('Ratios - Total'!$C1772,IF(Data!$A$2:$A$1823='Ratios - Total'!$A1772,Data!$C$2:$C$1823,0),0)),"Missing Data")</f>
        <v>0</v>
      </c>
      <c r="L1772" s="5"/>
      <c r="M1772" s="5" t="str">
        <f t="array" ref="M1772">IFERROR(INDEX(Data!$F$2:$F$1823,MATCH('Ratios - Total'!$C1772,IF(Data!$A$2:$A$1823='Ratios - Total'!$A1772,Data!$C$2:$C$1823,0),0))/INDEX(Data!$E$2:$E$1823,MATCH('Ratios - Total'!$C1772,IF(Data!$A$2:$A$1823='Ratios - Total'!$A1772,Data!$C$2:$C$1823,0),0)),"Missing Data")</f>
        <v>Missing Data</v>
      </c>
      <c r="N1772" s="5"/>
      <c r="O1772" s="5" t="str">
        <f t="array" ref="O1772">IFERROR(INDEX(Data!$G$2:$G$1823,MATCH('Ratios - Total'!$C1772,IF(Data!$A$2:$A$1823='Ratios - Total'!$A1772,Data!$C$2:$C$1823,0),0))/INDEX(Data!$F$2:$F$1823,MATCH('Ratios - Total'!$C1772,IF(Data!$A$2:$A$1823='Ratios - Total'!$A1772,Data!$C$2:$C$1823,0),0)),"Missing Data")</f>
        <v>Missing Data</v>
      </c>
      <c r="P1772" s="5" t="str">
        <f t="array" ref="P1772">IFERROR(INDEX(Data!$H$2:$H$1823,MATCH('Ratios - Total'!$C1772,IF(Data!$A$2:$A$1823='Ratios - Total'!$A1772,Data!$C$2:$C$1823,0),0))/INDEX(Data!$G$2:$G$1823,MATCH('Ratios - Total'!$C1772,IF(Data!$A$2:$A$1823='Ratios - Total'!$A1772,Data!$C$2:$C$1823,0),0)),"Missing Data")</f>
        <v>Missing Data</v>
      </c>
      <c r="Q1772" s="5"/>
      <c r="R1772" s="5" t="str">
        <f t="array" ref="R1772">IFERROR(INDEX(Data!$L$2:$L$1823,MATCH('Ratios - Total'!$C1772,IF(Data!$A$2:$A$1823='Ratios - Total'!$A1772,Data!$C$2:$C$1823,0),0))/INDEX(Data!$G$2:$G$1823,MATCH('Ratios - Total'!$C1772,IF(Data!$A$2:$A$1823='Ratios - Total'!$A1772,Data!$C$2:$C$1823,0),0)),"Missing Data")</f>
        <v>Missing Data</v>
      </c>
      <c r="S1772" s="5"/>
      <c r="T1772" s="5">
        <f t="array" ref="T1772">IFERROR(INDEX(Data!$H$2:$H$1823,MATCH('Ratios - Total'!$C1772,IF(Data!$A$2:$A$1823='Ratios - Total'!$A1772,Data!$C$2:$C$1823,0),0))/INDEX(Data!$L$2:$L$1823,MATCH('Ratios - Total'!$C1772,IF(Data!$A$2:$A$1823='Ratios - Total'!$A1772,Data!$C$2:$C$1823,0),0)),"Missing Data")</f>
        <v>81432.619049982633</v>
      </c>
      <c r="U1772" s="5">
        <f t="array" ref="U1772">IFERROR(INDEX(Data!$K$2:$K$1823,MATCH('Ratios - Total'!$C1772,IF(Data!$A$2:$A$1823='Ratios - Total'!$A1772,Data!$C$2:$C$1823,0),0))/INDEX(Data!$H$2:$H$1823,MATCH('Ratios - Total'!$C1772,IF(Data!$A$2:$A$1823='Ratios - Total'!$A1772,Data!$C$2:$C$1823,0),0)),"Missing Data")</f>
        <v>0.45547715162560298</v>
      </c>
      <c r="V1772" s="5">
        <f t="array" ref="V1772">IFERROR(INDEX(Data!$K$2:$K$1823,MATCH('Ratios - Total'!$C1772,IF(Data!$A$2:$A$1823='Ratios - Total'!$A1772,Data!$C$2:$C$1823,0),0))/INDEX(Data!$L$2:$L$1823,MATCH('Ratios - Total'!$C1772,IF(Data!$A$2:$A$1823='Ratios - Total'!$A1772,Data!$C$2:$C$1823,0),0)),"Missing Data")</f>
        <v>37090.697374298907</v>
      </c>
      <c r="W1772" s="5">
        <f t="shared" si="28"/>
        <v>44341.921675683727</v>
      </c>
      <c r="X1772" s="5" t="str">
        <f t="array" ref="X1772">IFERROR(INDEX(Data!$K$2:$K$1823,MATCH('Ratios - Total'!$C1772,IF(Data!$A$2:$A$1823='Ratios - Total'!$A1772,Data!$C$2:$C$1823,0),0))/INDEX(Data!$G$2:$G$1823,MATCH('Ratios - Total'!$C1772,IF(Data!$A$2:$A$1823='Ratios - Total'!$A1772,Data!$C$2:$C$1823,0),0)),"Missing Data")</f>
        <v>Missing Data</v>
      </c>
    </row>
    <row r="1773" spans="1:24" x14ac:dyDescent="0.25">
      <c r="A1773" s="22" t="s">
        <v>4</v>
      </c>
      <c r="B1773" s="22" t="s">
        <v>5</v>
      </c>
      <c r="C1773" s="22">
        <v>2012</v>
      </c>
      <c r="D1773" s="5">
        <f t="array" ref="D1773">IFERROR(INDEX(Data!$H$2:$H$1823,MATCH('Ratios - Total'!$C1773,IF(Data!$A$2:$A$1823='Ratios - Total'!$A1773,Data!$C$2:$C$1823,0),0))/INDEX(Data!$D$2:$D$1823,MATCH('Ratios - Total'!$C1773,IF(Data!$A$2:$A$1823='Ratios - Total'!$A1773,Data!$C$2:$C$1823,0),0)),"Missing Data")</f>
        <v>1506.5299082849128</v>
      </c>
      <c r="E1773" s="22"/>
      <c r="F1773" s="5">
        <f t="array" ref="F1773">IFERROR(INDEX(Data!$G$2:$G$1823,MATCH('Ratios - Total'!$C1773,IF(Data!$A$2:$A$1823='Ratios - Total'!$A1773,Data!$C$2:$C$1823,0),0))/INDEX(Data!$D$2:$D$1823,MATCH('Ratios - Total'!$C1773,IF(Data!$A$2:$A$1823='Ratios - Total'!$A1773,Data!$C$2:$C$1823,0),0)),"Missing Data")</f>
        <v>0.15276133319827098</v>
      </c>
      <c r="G1773" s="5"/>
      <c r="H1773" s="5">
        <f t="array" ref="H1773">IFERROR(INDEX(Data!$H$2:$H$1823,MATCH('Ratios - Total'!$C1773,IF(Data!$A$2:$A$1823='Ratios - Total'!$A1773,Data!$C$2:$C$1823,0),0))/INDEX(Data!$G$2:$G$1823,MATCH('Ratios - Total'!$C1773,IF(Data!$A$2:$A$1823='Ratios - Total'!$A1773,Data!$C$2:$C$1823,0),0)),"Missing Data")</f>
        <v>9861.9845529206505</v>
      </c>
      <c r="I1773" s="5">
        <f t="array" ref="I1773">IFERROR(INDEX(Data!$G$2:$G$1823,MATCH('Ratios - Total'!$C1773,IF(Data!$A$2:$A$1823='Ratios - Total'!$A1773,Data!$C$2:$C$1823,0),0))/INDEX(Data!$D$2:$D$1823,MATCH('Ratios - Total'!$C1773,IF(Data!$A$2:$A$1823='Ratios - Total'!$A1773,Data!$C$2:$C$1823,0),0)),"Missing Data")</f>
        <v>0.15276133319827098</v>
      </c>
      <c r="J1773" s="22"/>
      <c r="K1773" s="5">
        <f t="array" ref="K1773">IFERROR(INDEX(Data!$E$2:$E$1823,MATCH('Ratios - Total'!$C1773,IF(Data!$A$2:$A$1823='Ratios - Total'!$A1773,Data!$C$2:$C$1823,0),0))/INDEX(Data!$D$2:$D$1823,MATCH('Ratios - Total'!$C1773,IF(Data!$A$2:$A$1823='Ratios - Total'!$A1773,Data!$C$2:$C$1823,0),0)),"Missing Data")</f>
        <v>0.17402784166485386</v>
      </c>
      <c r="L1773" s="5"/>
      <c r="M1773" s="5">
        <f t="array" ref="M1773">IFERROR(INDEX(Data!$F$2:$F$1823,MATCH('Ratios - Total'!$C1773,IF(Data!$A$2:$A$1823='Ratios - Total'!$A1773,Data!$C$2:$C$1823,0),0))/INDEX(Data!$E$2:$E$1823,MATCH('Ratios - Total'!$C1773,IF(Data!$A$2:$A$1823='Ratios - Total'!$A1773,Data!$C$2:$C$1823,0),0)),"Missing Data")</f>
        <v>1</v>
      </c>
      <c r="N1773" s="5"/>
      <c r="O1773" s="5">
        <f t="array" ref="O1773">IFERROR(INDEX(Data!$G$2:$G$1823,MATCH('Ratios - Total'!$C1773,IF(Data!$A$2:$A$1823='Ratios - Total'!$A1773,Data!$C$2:$C$1823,0),0))/INDEX(Data!$F$2:$F$1823,MATCH('Ratios - Total'!$C1773,IF(Data!$A$2:$A$1823='Ratios - Total'!$A1773,Data!$C$2:$C$1823,0),0)),"Missing Data")</f>
        <v>0.87779824042443555</v>
      </c>
      <c r="P1773" s="5">
        <f t="array" ref="P1773">IFERROR(INDEX(Data!$H$2:$H$1823,MATCH('Ratios - Total'!$C1773,IF(Data!$A$2:$A$1823='Ratios - Total'!$A1773,Data!$C$2:$C$1823,0),0))/INDEX(Data!$G$2:$G$1823,MATCH('Ratios - Total'!$C1773,IF(Data!$A$2:$A$1823='Ratios - Total'!$A1773,Data!$C$2:$C$1823,0),0)),"Missing Data")</f>
        <v>9861.9845529206505</v>
      </c>
      <c r="Q1773" s="5"/>
      <c r="R1773" s="5">
        <f t="array" ref="R1773">IFERROR(INDEX(Data!$L$2:$L$1823,MATCH('Ratios - Total'!$C1773,IF(Data!$A$2:$A$1823='Ratios - Total'!$A1773,Data!$C$2:$C$1823,0),0))/INDEX(Data!$G$2:$G$1823,MATCH('Ratios - Total'!$C1773,IF(Data!$A$2:$A$1823='Ratios - Total'!$A1773,Data!$C$2:$C$1823,0),0)),"Missing Data")</f>
        <v>0.13513612670735883</v>
      </c>
      <c r="S1773" s="5"/>
      <c r="T1773" s="5">
        <f t="array" ref="T1773">IFERROR(INDEX(Data!$H$2:$H$1823,MATCH('Ratios - Total'!$C1773,IF(Data!$A$2:$A$1823='Ratios - Total'!$A1773,Data!$C$2:$C$1823,0),0))/INDEX(Data!$L$2:$L$1823,MATCH('Ratios - Total'!$C1773,IF(Data!$A$2:$A$1823='Ratios - Total'!$A1773,Data!$C$2:$C$1823,0),0)),"Missing Data")</f>
        <v>72978.15020462338</v>
      </c>
      <c r="U1773" s="5">
        <f t="array" ref="U1773">IFERROR(INDEX(Data!$K$2:$K$1823,MATCH('Ratios - Total'!$C1773,IF(Data!$A$2:$A$1823='Ratios - Total'!$A1773,Data!$C$2:$C$1823,0),0))/INDEX(Data!$H$2:$H$1823,MATCH('Ratios - Total'!$C1773,IF(Data!$A$2:$A$1823='Ratios - Total'!$A1773,Data!$C$2:$C$1823,0),0)),"Missing Data")</f>
        <v>0.42758166417397864</v>
      </c>
      <c r="V1773" s="5">
        <f t="array" ref="V1773">IFERROR(INDEX(Data!$K$2:$K$1823,MATCH('Ratios - Total'!$C1773,IF(Data!$A$2:$A$1823='Ratios - Total'!$A1773,Data!$C$2:$C$1823,0),0))/INDEX(Data!$L$2:$L$1823,MATCH('Ratios - Total'!$C1773,IF(Data!$A$2:$A$1823='Ratios - Total'!$A1773,Data!$C$2:$C$1823,0),0)),"Missing Data")</f>
        <v>31204.118912831444</v>
      </c>
      <c r="W1773" s="5">
        <f t="shared" si="28"/>
        <v>41774.031291791936</v>
      </c>
      <c r="X1773" s="5">
        <f t="array" ref="X1773">IFERROR(INDEX(Data!$K$2:$K$1823,MATCH('Ratios - Total'!$C1773,IF(Data!$A$2:$A$1823='Ratios - Total'!$A1773,Data!$C$2:$C$1823,0),0))/INDEX(Data!$G$2:$G$1823,MATCH('Ratios - Total'!$C1773,IF(Data!$A$2:$A$1823='Ratios - Total'!$A1773,Data!$C$2:$C$1823,0),0)),"Missing Data")</f>
        <v>4216.8037671958818</v>
      </c>
    </row>
    <row r="1774" spans="1:24" x14ac:dyDescent="0.25">
      <c r="A1774" s="22" t="s">
        <v>6</v>
      </c>
      <c r="B1774" s="22" t="s">
        <v>7</v>
      </c>
      <c r="C1774" s="22">
        <v>2012</v>
      </c>
      <c r="D1774" s="5">
        <f t="array" ref="D1774">IFERROR(INDEX(Data!$H$2:$H$1823,MATCH('Ratios - Total'!$C1774,IF(Data!$A$2:$A$1823='Ratios - Total'!$A1774,Data!$C$2:$C$1823,0),0))/INDEX(Data!$D$2:$D$1823,MATCH('Ratios - Total'!$C1774,IF(Data!$A$2:$A$1823='Ratios - Total'!$A1774,Data!$C$2:$C$1823,0),0)),"Missing Data")</f>
        <v>3135.6975737600765</v>
      </c>
      <c r="E1774" s="22"/>
      <c r="F1774" s="5">
        <f t="array" ref="F1774">IFERROR(INDEX(Data!$G$2:$G$1823,MATCH('Ratios - Total'!$C1774,IF(Data!$A$2:$A$1823='Ratios - Total'!$A1774,Data!$C$2:$C$1823,0),0))/INDEX(Data!$D$2:$D$1823,MATCH('Ratios - Total'!$C1774,IF(Data!$A$2:$A$1823='Ratios - Total'!$A1774,Data!$C$2:$C$1823,0),0)),"Missing Data")</f>
        <v>0.16446234254909237</v>
      </c>
      <c r="G1774" s="5"/>
      <c r="H1774" s="5">
        <f t="array" ref="H1774">IFERROR(INDEX(Data!$H$2:$H$1823,MATCH('Ratios - Total'!$C1774,IF(Data!$A$2:$A$1823='Ratios - Total'!$A1774,Data!$C$2:$C$1823,0),0))/INDEX(Data!$G$2:$G$1823,MATCH('Ratios - Total'!$C1774,IF(Data!$A$2:$A$1823='Ratios - Total'!$A1774,Data!$C$2:$C$1823,0),0)),"Missing Data")</f>
        <v>19066.356012921704</v>
      </c>
      <c r="I1774" s="5">
        <f t="array" ref="I1774">IFERROR(INDEX(Data!$G$2:$G$1823,MATCH('Ratios - Total'!$C1774,IF(Data!$A$2:$A$1823='Ratios - Total'!$A1774,Data!$C$2:$C$1823,0),0))/INDEX(Data!$D$2:$D$1823,MATCH('Ratios - Total'!$C1774,IF(Data!$A$2:$A$1823='Ratios - Total'!$A1774,Data!$C$2:$C$1823,0),0)),"Missing Data")</f>
        <v>0.16446234254909237</v>
      </c>
      <c r="J1774" s="22"/>
      <c r="K1774" s="5">
        <f t="array" ref="K1774">IFERROR(INDEX(Data!$E$2:$E$1823,MATCH('Ratios - Total'!$C1774,IF(Data!$A$2:$A$1823='Ratios - Total'!$A1774,Data!$C$2:$C$1823,0),0))/INDEX(Data!$D$2:$D$1823,MATCH('Ratios - Total'!$C1774,IF(Data!$A$2:$A$1823='Ratios - Total'!$A1774,Data!$C$2:$C$1823,0),0)),"Missing Data")</f>
        <v>0.18509750009242687</v>
      </c>
      <c r="L1774" s="5"/>
      <c r="M1774" s="5">
        <f t="array" ref="M1774">IFERROR(INDEX(Data!$F$2:$F$1823,MATCH('Ratios - Total'!$C1774,IF(Data!$A$2:$A$1823='Ratios - Total'!$A1774,Data!$C$2:$C$1823,0),0))/INDEX(Data!$E$2:$E$1823,MATCH('Ratios - Total'!$C1774,IF(Data!$A$2:$A$1823='Ratios - Total'!$A1774,Data!$C$2:$C$1823,0),0)),"Missing Data")</f>
        <v>1</v>
      </c>
      <c r="N1774" s="5"/>
      <c r="O1774" s="5">
        <f t="array" ref="O1774">IFERROR(INDEX(Data!$G$2:$G$1823,MATCH('Ratios - Total'!$C1774,IF(Data!$A$2:$A$1823='Ratios - Total'!$A1774,Data!$C$2:$C$1823,0),0))/INDEX(Data!$F$2:$F$1823,MATCH('Ratios - Total'!$C1774,IF(Data!$A$2:$A$1823='Ratios - Total'!$A1774,Data!$C$2:$C$1823,0),0)),"Missing Data")</f>
        <v>0.88851736229268075</v>
      </c>
      <c r="P1774" s="5">
        <f t="array" ref="P1774">IFERROR(INDEX(Data!$H$2:$H$1823,MATCH('Ratios - Total'!$C1774,IF(Data!$A$2:$A$1823='Ratios - Total'!$A1774,Data!$C$2:$C$1823,0),0))/INDEX(Data!$G$2:$G$1823,MATCH('Ratios - Total'!$C1774,IF(Data!$A$2:$A$1823='Ratios - Total'!$A1774,Data!$C$2:$C$1823,0),0)),"Missing Data")</f>
        <v>19066.356012921704</v>
      </c>
      <c r="Q1774" s="5"/>
      <c r="R1774" s="5">
        <f t="array" ref="R1774">IFERROR(INDEX(Data!$L$2:$L$1823,MATCH('Ratios - Total'!$C1774,IF(Data!$A$2:$A$1823='Ratios - Total'!$A1774,Data!$C$2:$C$1823,0),0))/INDEX(Data!$G$2:$G$1823,MATCH('Ratios - Total'!$C1774,IF(Data!$A$2:$A$1823='Ratios - Total'!$A1774,Data!$C$2:$C$1823,0),0)),"Missing Data")</f>
        <v>0.17132913710993439</v>
      </c>
      <c r="S1774" s="5"/>
      <c r="T1774" s="5">
        <f t="array" ref="T1774">IFERROR(INDEX(Data!$H$2:$H$1823,MATCH('Ratios - Total'!$C1774,IF(Data!$A$2:$A$1823='Ratios - Total'!$A1774,Data!$C$2:$C$1823,0),0))/INDEX(Data!$L$2:$L$1823,MATCH('Ratios - Total'!$C1774,IF(Data!$A$2:$A$1823='Ratios - Total'!$A1774,Data!$C$2:$C$1823,0),0)),"Missing Data")</f>
        <v>111284.95908251531</v>
      </c>
      <c r="U1774" s="5">
        <f t="array" ref="U1774">IFERROR(INDEX(Data!$K$2:$K$1823,MATCH('Ratios - Total'!$C1774,IF(Data!$A$2:$A$1823='Ratios - Total'!$A1774,Data!$C$2:$C$1823,0),0))/INDEX(Data!$H$2:$H$1823,MATCH('Ratios - Total'!$C1774,IF(Data!$A$2:$A$1823='Ratios - Total'!$A1774,Data!$C$2:$C$1823,0),0)),"Missing Data")</f>
        <v>0.39601328474289238</v>
      </c>
      <c r="V1774" s="5">
        <f t="array" ref="V1774">IFERROR(INDEX(Data!$K$2:$K$1823,MATCH('Ratios - Total'!$C1774,IF(Data!$A$2:$A$1823='Ratios - Total'!$A1774,Data!$C$2:$C$1823,0),0))/INDEX(Data!$L$2:$L$1823,MATCH('Ratios - Total'!$C1774,IF(Data!$A$2:$A$1823='Ratios - Total'!$A1774,Data!$C$2:$C$1823,0),0)),"Missing Data")</f>
        <v>44070.32218874526</v>
      </c>
      <c r="W1774" s="5">
        <f t="shared" si="28"/>
        <v>67214.636893770046</v>
      </c>
      <c r="X1774" s="5">
        <f t="array" ref="X1774">IFERROR(INDEX(Data!$K$2:$K$1823,MATCH('Ratios - Total'!$C1774,IF(Data!$A$2:$A$1823='Ratios - Total'!$A1774,Data!$C$2:$C$1823,0),0))/INDEX(Data!$G$2:$G$1823,MATCH('Ratios - Total'!$C1774,IF(Data!$A$2:$A$1823='Ratios - Total'!$A1774,Data!$C$2:$C$1823,0),0)),"Missing Data")</f>
        <v>7550.5302727545213</v>
      </c>
    </row>
    <row r="1775" spans="1:24" x14ac:dyDescent="0.25">
      <c r="A1775" s="22" t="s">
        <v>8</v>
      </c>
      <c r="B1775" s="22" t="s">
        <v>9</v>
      </c>
      <c r="C1775" s="22">
        <v>2012</v>
      </c>
      <c r="D1775" s="5">
        <f t="array" ref="D1775">IFERROR(INDEX(Data!$H$2:$H$1823,MATCH('Ratios - Total'!$C1775,IF(Data!$A$2:$A$1823='Ratios - Total'!$A1775,Data!$C$2:$C$1823,0),0))/INDEX(Data!$D$2:$D$1823,MATCH('Ratios - Total'!$C1775,IF(Data!$A$2:$A$1823='Ratios - Total'!$A1775,Data!$C$2:$C$1823,0),0)),"Missing Data")</f>
        <v>1205.4328546030627</v>
      </c>
      <c r="E1775" s="22"/>
      <c r="F1775" s="5">
        <f t="array" ref="F1775">IFERROR(INDEX(Data!$G$2:$G$1823,MATCH('Ratios - Total'!$C1775,IF(Data!$A$2:$A$1823='Ratios - Total'!$A1775,Data!$C$2:$C$1823,0),0))/INDEX(Data!$D$2:$D$1823,MATCH('Ratios - Total'!$C1775,IF(Data!$A$2:$A$1823='Ratios - Total'!$A1775,Data!$C$2:$C$1823,0),0)),"Missing Data")</f>
        <v>0.16877436309264221</v>
      </c>
      <c r="G1775" s="5"/>
      <c r="H1775" s="5">
        <f t="array" ref="H1775">IFERROR(INDEX(Data!$H$2:$H$1823,MATCH('Ratios - Total'!$C1775,IF(Data!$A$2:$A$1823='Ratios - Total'!$A1775,Data!$C$2:$C$1823,0),0))/INDEX(Data!$G$2:$G$1823,MATCH('Ratios - Total'!$C1775,IF(Data!$A$2:$A$1823='Ratios - Total'!$A1775,Data!$C$2:$C$1823,0),0)),"Missing Data")</f>
        <v>7142.2746471357532</v>
      </c>
      <c r="I1775" s="5">
        <f t="array" ref="I1775">IFERROR(INDEX(Data!$G$2:$G$1823,MATCH('Ratios - Total'!$C1775,IF(Data!$A$2:$A$1823='Ratios - Total'!$A1775,Data!$C$2:$C$1823,0),0))/INDEX(Data!$D$2:$D$1823,MATCH('Ratios - Total'!$C1775,IF(Data!$A$2:$A$1823='Ratios - Total'!$A1775,Data!$C$2:$C$1823,0),0)),"Missing Data")</f>
        <v>0.16877436309264221</v>
      </c>
      <c r="J1775" s="22"/>
      <c r="K1775" s="5">
        <f t="array" ref="K1775">IFERROR(INDEX(Data!$E$2:$E$1823,MATCH('Ratios - Total'!$C1775,IF(Data!$A$2:$A$1823='Ratios - Total'!$A1775,Data!$C$2:$C$1823,0),0))/INDEX(Data!$D$2:$D$1823,MATCH('Ratios - Total'!$C1775,IF(Data!$A$2:$A$1823='Ratios - Total'!$A1775,Data!$C$2:$C$1823,0),0)),"Missing Data")</f>
        <v>0.18361985050256069</v>
      </c>
      <c r="L1775" s="5"/>
      <c r="M1775" s="5">
        <f t="array" ref="M1775">IFERROR(INDEX(Data!$F$2:$F$1823,MATCH('Ratios - Total'!$C1775,IF(Data!$A$2:$A$1823='Ratios - Total'!$A1775,Data!$C$2:$C$1823,0),0))/INDEX(Data!$E$2:$E$1823,MATCH('Ratios - Total'!$C1775,IF(Data!$A$2:$A$1823='Ratios - Total'!$A1775,Data!$C$2:$C$1823,0),0)),"Missing Data")</f>
        <v>1</v>
      </c>
      <c r="N1775" s="5"/>
      <c r="O1775" s="5">
        <f t="array" ref="O1775">IFERROR(INDEX(Data!$G$2:$G$1823,MATCH('Ratios - Total'!$C1775,IF(Data!$A$2:$A$1823='Ratios - Total'!$A1775,Data!$C$2:$C$1823,0),0))/INDEX(Data!$F$2:$F$1823,MATCH('Ratios - Total'!$C1775,IF(Data!$A$2:$A$1823='Ratios - Total'!$A1775,Data!$C$2:$C$1823,0),0)),"Missing Data")</f>
        <v>0.91915096668858554</v>
      </c>
      <c r="P1775" s="5">
        <f t="array" ref="P1775">IFERROR(INDEX(Data!$H$2:$H$1823,MATCH('Ratios - Total'!$C1775,IF(Data!$A$2:$A$1823='Ratios - Total'!$A1775,Data!$C$2:$C$1823,0),0))/INDEX(Data!$G$2:$G$1823,MATCH('Ratios - Total'!$C1775,IF(Data!$A$2:$A$1823='Ratios - Total'!$A1775,Data!$C$2:$C$1823,0),0)),"Missing Data")</f>
        <v>7142.2746471357532</v>
      </c>
      <c r="Q1775" s="5"/>
      <c r="R1775" s="5">
        <f t="array" ref="R1775">IFERROR(INDEX(Data!$L$2:$L$1823,MATCH('Ratios - Total'!$C1775,IF(Data!$A$2:$A$1823='Ratios - Total'!$A1775,Data!$C$2:$C$1823,0),0))/INDEX(Data!$G$2:$G$1823,MATCH('Ratios - Total'!$C1775,IF(Data!$A$2:$A$1823='Ratios - Total'!$A1775,Data!$C$2:$C$1823,0),0)),"Missing Data")</f>
        <v>0.10413723493351519</v>
      </c>
      <c r="S1775" s="5"/>
      <c r="T1775" s="5">
        <f t="array" ref="T1775">IFERROR(INDEX(Data!$H$2:$H$1823,MATCH('Ratios - Total'!$C1775,IF(Data!$A$2:$A$1823='Ratios - Total'!$A1775,Data!$C$2:$C$1823,0),0))/INDEX(Data!$L$2:$L$1823,MATCH('Ratios - Total'!$C1775,IF(Data!$A$2:$A$1823='Ratios - Total'!$A1775,Data!$C$2:$C$1823,0),0)),"Missing Data")</f>
        <v>68585.214997264222</v>
      </c>
      <c r="U1775" s="5">
        <f t="array" ref="U1775">IFERROR(INDEX(Data!$K$2:$K$1823,MATCH('Ratios - Total'!$C1775,IF(Data!$A$2:$A$1823='Ratios - Total'!$A1775,Data!$C$2:$C$1823,0),0))/INDEX(Data!$H$2:$H$1823,MATCH('Ratios - Total'!$C1775,IF(Data!$A$2:$A$1823='Ratios - Total'!$A1775,Data!$C$2:$C$1823,0),0)),"Missing Data")</f>
        <v>0.47680947953021535</v>
      </c>
      <c r="V1775" s="5">
        <f t="array" ref="V1775">IFERROR(INDEX(Data!$K$2:$K$1823,MATCH('Ratios - Total'!$C1775,IF(Data!$A$2:$A$1823='Ratios - Total'!$A1775,Data!$C$2:$C$1823,0),0))/INDEX(Data!$L$2:$L$1823,MATCH('Ratios - Total'!$C1775,IF(Data!$A$2:$A$1823='Ratios - Total'!$A1775,Data!$C$2:$C$1823,0),0)),"Missing Data")</f>
        <v>32702.080666313475</v>
      </c>
      <c r="W1775" s="5">
        <f t="shared" si="28"/>
        <v>35883.13433095075</v>
      </c>
      <c r="X1775" s="5">
        <f t="array" ref="X1775">IFERROR(INDEX(Data!$K$2:$K$1823,MATCH('Ratios - Total'!$C1775,IF(Data!$A$2:$A$1823='Ratios - Total'!$A1775,Data!$C$2:$C$1823,0),0))/INDEX(Data!$G$2:$G$1823,MATCH('Ratios - Total'!$C1775,IF(Data!$A$2:$A$1823='Ratios - Total'!$A1775,Data!$C$2:$C$1823,0),0)),"Missing Data")</f>
        <v>3405.5042571626514</v>
      </c>
    </row>
    <row r="1776" spans="1:24" x14ac:dyDescent="0.25">
      <c r="A1776" s="22" t="s">
        <v>10</v>
      </c>
      <c r="B1776" s="22" t="s">
        <v>11</v>
      </c>
      <c r="C1776" s="22">
        <v>2012</v>
      </c>
      <c r="D1776" s="5">
        <f t="array" ref="D1776">IFERROR(INDEX(Data!$H$2:$H$1823,MATCH('Ratios - Total'!$C1776,IF(Data!$A$2:$A$1823='Ratios - Total'!$A1776,Data!$C$2:$C$1823,0),0))/INDEX(Data!$D$2:$D$1823,MATCH('Ratios - Total'!$C1776,IF(Data!$A$2:$A$1823='Ratios - Total'!$A1776,Data!$C$2:$C$1823,0),0)),"Missing Data")</f>
        <v>1689.9446394840647</v>
      </c>
      <c r="E1776" s="22"/>
      <c r="F1776" s="5">
        <f t="array" ref="F1776">IFERROR(INDEX(Data!$G$2:$G$1823,MATCH('Ratios - Total'!$C1776,IF(Data!$A$2:$A$1823='Ratios - Total'!$A1776,Data!$C$2:$C$1823,0),0))/INDEX(Data!$D$2:$D$1823,MATCH('Ratios - Total'!$C1776,IF(Data!$A$2:$A$1823='Ratios - Total'!$A1776,Data!$C$2:$C$1823,0),0)),"Missing Data")</f>
        <v>0.15851941197927472</v>
      </c>
      <c r="G1776" s="5"/>
      <c r="H1776" s="5">
        <f t="array" ref="H1776">IFERROR(INDEX(Data!$H$2:$H$1823,MATCH('Ratios - Total'!$C1776,IF(Data!$A$2:$A$1823='Ratios - Total'!$A1776,Data!$C$2:$C$1823,0),0))/INDEX(Data!$G$2:$G$1823,MATCH('Ratios - Total'!$C1776,IF(Data!$A$2:$A$1823='Ratios - Total'!$A1776,Data!$C$2:$C$1823,0),0)),"Missing Data")</f>
        <v>10660.805628682328</v>
      </c>
      <c r="I1776" s="5">
        <f t="array" ref="I1776">IFERROR(INDEX(Data!$G$2:$G$1823,MATCH('Ratios - Total'!$C1776,IF(Data!$A$2:$A$1823='Ratios - Total'!$A1776,Data!$C$2:$C$1823,0),0))/INDEX(Data!$D$2:$D$1823,MATCH('Ratios - Total'!$C1776,IF(Data!$A$2:$A$1823='Ratios - Total'!$A1776,Data!$C$2:$C$1823,0),0)),"Missing Data")</f>
        <v>0.15851941197927472</v>
      </c>
      <c r="J1776" s="22"/>
      <c r="K1776" s="5">
        <f t="array" ref="K1776">IFERROR(INDEX(Data!$E$2:$E$1823,MATCH('Ratios - Total'!$C1776,IF(Data!$A$2:$A$1823='Ratios - Total'!$A1776,Data!$C$2:$C$1823,0),0))/INDEX(Data!$D$2:$D$1823,MATCH('Ratios - Total'!$C1776,IF(Data!$A$2:$A$1823='Ratios - Total'!$A1776,Data!$C$2:$C$1823,0),0)),"Missing Data")</f>
        <v>0.1753566648631717</v>
      </c>
      <c r="L1776" s="5"/>
      <c r="M1776" s="5">
        <f t="array" ref="M1776">IFERROR(INDEX(Data!$F$2:$F$1823,MATCH('Ratios - Total'!$C1776,IF(Data!$A$2:$A$1823='Ratios - Total'!$A1776,Data!$C$2:$C$1823,0),0))/INDEX(Data!$E$2:$E$1823,MATCH('Ratios - Total'!$C1776,IF(Data!$A$2:$A$1823='Ratios - Total'!$A1776,Data!$C$2:$C$1823,0),0)),"Missing Data")</f>
        <v>1</v>
      </c>
      <c r="N1776" s="5"/>
      <c r="O1776" s="5">
        <f t="array" ref="O1776">IFERROR(INDEX(Data!$G$2:$G$1823,MATCH('Ratios - Total'!$C1776,IF(Data!$A$2:$A$1823='Ratios - Total'!$A1776,Data!$C$2:$C$1823,0),0))/INDEX(Data!$F$2:$F$1823,MATCH('Ratios - Total'!$C1776,IF(Data!$A$2:$A$1823='Ratios - Total'!$A1776,Data!$C$2:$C$1823,0),0)),"Missing Data")</f>
        <v>0.90398281755053433</v>
      </c>
      <c r="P1776" s="5">
        <f t="array" ref="P1776">IFERROR(INDEX(Data!$H$2:$H$1823,MATCH('Ratios - Total'!$C1776,IF(Data!$A$2:$A$1823='Ratios - Total'!$A1776,Data!$C$2:$C$1823,0),0))/INDEX(Data!$G$2:$G$1823,MATCH('Ratios - Total'!$C1776,IF(Data!$A$2:$A$1823='Ratios - Total'!$A1776,Data!$C$2:$C$1823,0),0)),"Missing Data")</f>
        <v>10660.805628682328</v>
      </c>
      <c r="Q1776" s="5"/>
      <c r="R1776" s="5">
        <f t="array" ref="R1776">IFERROR(INDEX(Data!$L$2:$L$1823,MATCH('Ratios - Total'!$C1776,IF(Data!$A$2:$A$1823='Ratios - Total'!$A1776,Data!$C$2:$C$1823,0),0))/INDEX(Data!$G$2:$G$1823,MATCH('Ratios - Total'!$C1776,IF(Data!$A$2:$A$1823='Ratios - Total'!$A1776,Data!$C$2:$C$1823,0),0)),"Missing Data")</f>
        <v>0.15500903540381306</v>
      </c>
      <c r="S1776" s="5"/>
      <c r="T1776" s="5">
        <f t="array" ref="T1776">IFERROR(INDEX(Data!$H$2:$H$1823,MATCH('Ratios - Total'!$C1776,IF(Data!$A$2:$A$1823='Ratios - Total'!$A1776,Data!$C$2:$C$1823,0),0))/INDEX(Data!$L$2:$L$1823,MATCH('Ratios - Total'!$C1776,IF(Data!$A$2:$A$1823='Ratios - Total'!$A1776,Data!$C$2:$C$1823,0),0)),"Missing Data")</f>
        <v>68775.382034408074</v>
      </c>
      <c r="U1776" s="5">
        <f t="array" ref="U1776">IFERROR(INDEX(Data!$K$2:$K$1823,MATCH('Ratios - Total'!$C1776,IF(Data!$A$2:$A$1823='Ratios - Total'!$A1776,Data!$C$2:$C$1823,0),0))/INDEX(Data!$H$2:$H$1823,MATCH('Ratios - Total'!$C1776,IF(Data!$A$2:$A$1823='Ratios - Total'!$A1776,Data!$C$2:$C$1823,0),0)),"Missing Data")</f>
        <v>0.44552299474701579</v>
      </c>
      <c r="V1776" s="5">
        <f t="array" ref="V1776">IFERROR(INDEX(Data!$K$2:$K$1823,MATCH('Ratios - Total'!$C1776,IF(Data!$A$2:$A$1823='Ratios - Total'!$A1776,Data!$C$2:$C$1823,0),0))/INDEX(Data!$L$2:$L$1823,MATCH('Ratios - Total'!$C1776,IF(Data!$A$2:$A$1823='Ratios - Total'!$A1776,Data!$C$2:$C$1823,0),0)),"Missing Data")</f>
        <v>30641.014168839589</v>
      </c>
      <c r="W1776" s="5">
        <f t="shared" si="28"/>
        <v>38134.367865568485</v>
      </c>
      <c r="X1776" s="5">
        <f t="array" ref="X1776">IFERROR(INDEX(Data!$K$2:$K$1823,MATCH('Ratios - Total'!$C1776,IF(Data!$A$2:$A$1823='Ratios - Total'!$A1776,Data!$C$2:$C$1823,0),0))/INDEX(Data!$G$2:$G$1823,MATCH('Ratios - Total'!$C1776,IF(Data!$A$2:$A$1823='Ratios - Total'!$A1776,Data!$C$2:$C$1823,0),0)),"Missing Data")</f>
        <v>4749.6340501063933</v>
      </c>
    </row>
    <row r="1777" spans="1:24" x14ac:dyDescent="0.25">
      <c r="A1777" s="22" t="s">
        <v>12</v>
      </c>
      <c r="B1777" s="22" t="s">
        <v>13</v>
      </c>
      <c r="C1777" s="22">
        <v>2012</v>
      </c>
      <c r="D1777" s="5">
        <f t="array" ref="D1777">IFERROR(INDEX(Data!$H$2:$H$1823,MATCH('Ratios - Total'!$C1777,IF(Data!$A$2:$A$1823='Ratios - Total'!$A1777,Data!$C$2:$C$1823,0),0))/INDEX(Data!$D$2:$D$1823,MATCH('Ratios - Total'!$C1777,IF(Data!$A$2:$A$1823='Ratios - Total'!$A1777,Data!$C$2:$C$1823,0),0)),"Missing Data")</f>
        <v>1761.9577241800619</v>
      </c>
      <c r="E1777" s="22"/>
      <c r="F1777" s="5">
        <f t="array" ref="F1777">IFERROR(INDEX(Data!$G$2:$G$1823,MATCH('Ratios - Total'!$C1777,IF(Data!$A$2:$A$1823='Ratios - Total'!$A1777,Data!$C$2:$C$1823,0),0))/INDEX(Data!$D$2:$D$1823,MATCH('Ratios - Total'!$C1777,IF(Data!$A$2:$A$1823='Ratios - Total'!$A1777,Data!$C$2:$C$1823,0),0)),"Missing Data")</f>
        <v>0.1650337666873562</v>
      </c>
      <c r="G1777" s="5"/>
      <c r="H1777" s="5">
        <f t="array" ref="H1777">IFERROR(INDEX(Data!$H$2:$H$1823,MATCH('Ratios - Total'!$C1777,IF(Data!$A$2:$A$1823='Ratios - Total'!$A1777,Data!$C$2:$C$1823,0),0))/INDEX(Data!$G$2:$G$1823,MATCH('Ratios - Total'!$C1777,IF(Data!$A$2:$A$1823='Ratios - Total'!$A1777,Data!$C$2:$C$1823,0),0)),"Missing Data")</f>
        <v>10676.346783733994</v>
      </c>
      <c r="I1777" s="5">
        <f t="array" ref="I1777">IFERROR(INDEX(Data!$G$2:$G$1823,MATCH('Ratios - Total'!$C1777,IF(Data!$A$2:$A$1823='Ratios - Total'!$A1777,Data!$C$2:$C$1823,0),0))/INDEX(Data!$D$2:$D$1823,MATCH('Ratios - Total'!$C1777,IF(Data!$A$2:$A$1823='Ratios - Total'!$A1777,Data!$C$2:$C$1823,0),0)),"Missing Data")</f>
        <v>0.1650337666873562</v>
      </c>
      <c r="J1777" s="22"/>
      <c r="K1777" s="5">
        <f t="array" ref="K1777">IFERROR(INDEX(Data!$E$2:$E$1823,MATCH('Ratios - Total'!$C1777,IF(Data!$A$2:$A$1823='Ratios - Total'!$A1777,Data!$C$2:$C$1823,0),0))/INDEX(Data!$D$2:$D$1823,MATCH('Ratios - Total'!$C1777,IF(Data!$A$2:$A$1823='Ratios - Total'!$A1777,Data!$C$2:$C$1823,0),0)),"Missing Data")</f>
        <v>0.18194129465363021</v>
      </c>
      <c r="L1777" s="5"/>
      <c r="M1777" s="5">
        <f t="array" ref="M1777">IFERROR(INDEX(Data!$F$2:$F$1823,MATCH('Ratios - Total'!$C1777,IF(Data!$A$2:$A$1823='Ratios - Total'!$A1777,Data!$C$2:$C$1823,0),0))/INDEX(Data!$E$2:$E$1823,MATCH('Ratios - Total'!$C1777,IF(Data!$A$2:$A$1823='Ratios - Total'!$A1777,Data!$C$2:$C$1823,0),0)),"Missing Data")</f>
        <v>1</v>
      </c>
      <c r="N1777" s="5"/>
      <c r="O1777" s="5">
        <f t="array" ref="O1777">IFERROR(INDEX(Data!$G$2:$G$1823,MATCH('Ratios - Total'!$C1777,IF(Data!$A$2:$A$1823='Ratios - Total'!$A1777,Data!$C$2:$C$1823,0),0))/INDEX(Data!$F$2:$F$1823,MATCH('Ratios - Total'!$C1777,IF(Data!$A$2:$A$1823='Ratios - Total'!$A1777,Data!$C$2:$C$1823,0),0)),"Missing Data")</f>
        <v>0.90707151997317803</v>
      </c>
      <c r="P1777" s="5">
        <f t="array" ref="P1777">IFERROR(INDEX(Data!$H$2:$H$1823,MATCH('Ratios - Total'!$C1777,IF(Data!$A$2:$A$1823='Ratios - Total'!$A1777,Data!$C$2:$C$1823,0),0))/INDEX(Data!$G$2:$G$1823,MATCH('Ratios - Total'!$C1777,IF(Data!$A$2:$A$1823='Ratios - Total'!$A1777,Data!$C$2:$C$1823,0),0)),"Missing Data")</f>
        <v>10676.346783733994</v>
      </c>
      <c r="Q1777" s="5"/>
      <c r="R1777" s="5">
        <f t="array" ref="R1777">IFERROR(INDEX(Data!$L$2:$L$1823,MATCH('Ratios - Total'!$C1777,IF(Data!$A$2:$A$1823='Ratios - Total'!$A1777,Data!$C$2:$C$1823,0),0))/INDEX(Data!$G$2:$G$1823,MATCH('Ratios - Total'!$C1777,IF(Data!$A$2:$A$1823='Ratios - Total'!$A1777,Data!$C$2:$C$1823,0),0)),"Missing Data")</f>
        <v>0.10157953828439344</v>
      </c>
      <c r="S1777" s="5"/>
      <c r="T1777" s="5">
        <f t="array" ref="T1777">IFERROR(INDEX(Data!$H$2:$H$1823,MATCH('Ratios - Total'!$C1777,IF(Data!$A$2:$A$1823='Ratios - Total'!$A1777,Data!$C$2:$C$1823,0),0))/INDEX(Data!$L$2:$L$1823,MATCH('Ratios - Total'!$C1777,IF(Data!$A$2:$A$1823='Ratios - Total'!$A1777,Data!$C$2:$C$1823,0),0)),"Missing Data")</f>
        <v>105103.32064951211</v>
      </c>
      <c r="U1777" s="5">
        <f t="array" ref="U1777">IFERROR(INDEX(Data!$K$2:$K$1823,MATCH('Ratios - Total'!$C1777,IF(Data!$A$2:$A$1823='Ratios - Total'!$A1777,Data!$C$2:$C$1823,0),0))/INDEX(Data!$H$2:$H$1823,MATCH('Ratios - Total'!$C1777,IF(Data!$A$2:$A$1823='Ratios - Total'!$A1777,Data!$C$2:$C$1823,0),0)),"Missing Data")</f>
        <v>0.4664326750273553</v>
      </c>
      <c r="V1777" s="5">
        <f t="array" ref="V1777">IFERROR(INDEX(Data!$K$2:$K$1823,MATCH('Ratios - Total'!$C1777,IF(Data!$A$2:$A$1823='Ratios - Total'!$A1777,Data!$C$2:$C$1823,0),0))/INDEX(Data!$L$2:$L$1823,MATCH('Ratios - Total'!$C1777,IF(Data!$A$2:$A$1823='Ratios - Total'!$A1777,Data!$C$2:$C$1823,0),0)),"Missing Data")</f>
        <v>49023.623004809808</v>
      </c>
      <c r="W1777" s="5">
        <f t="shared" si="28"/>
        <v>56079.697644702304</v>
      </c>
      <c r="X1777" s="5">
        <f t="array" ref="X1777">IFERROR(INDEX(Data!$K$2:$K$1823,MATCH('Ratios - Total'!$C1777,IF(Data!$A$2:$A$1823='Ratios - Total'!$A1777,Data!$C$2:$C$1823,0),0))/INDEX(Data!$G$2:$G$1823,MATCH('Ratios - Total'!$C1777,IF(Data!$A$2:$A$1823='Ratios - Total'!$A1777,Data!$C$2:$C$1823,0),0)),"Missing Data")</f>
        <v>4979.796989856748</v>
      </c>
    </row>
    <row r="1778" spans="1:24" x14ac:dyDescent="0.25">
      <c r="A1778" s="22" t="s">
        <v>14</v>
      </c>
      <c r="B1778" s="22" t="s">
        <v>15</v>
      </c>
      <c r="C1778" s="22">
        <v>2012</v>
      </c>
      <c r="D1778" s="5">
        <f t="array" ref="D1778">IFERROR(INDEX(Data!$H$2:$H$1823,MATCH('Ratios - Total'!$C1778,IF(Data!$A$2:$A$1823='Ratios - Total'!$A1778,Data!$C$2:$C$1823,0),0))/INDEX(Data!$D$2:$D$1823,MATCH('Ratios - Total'!$C1778,IF(Data!$A$2:$A$1823='Ratios - Total'!$A1778,Data!$C$2:$C$1823,0),0)),"Missing Data")</f>
        <v>1539.4777211801309</v>
      </c>
      <c r="E1778" s="22"/>
      <c r="F1778" s="5">
        <f t="array" ref="F1778">IFERROR(INDEX(Data!$G$2:$G$1823,MATCH('Ratios - Total'!$C1778,IF(Data!$A$2:$A$1823='Ratios - Total'!$A1778,Data!$C$2:$C$1823,0),0))/INDEX(Data!$D$2:$D$1823,MATCH('Ratios - Total'!$C1778,IF(Data!$A$2:$A$1823='Ratios - Total'!$A1778,Data!$C$2:$C$1823,0),0)),"Missing Data")</f>
        <v>0.15818145170459033</v>
      </c>
      <c r="G1778" s="5"/>
      <c r="H1778" s="5">
        <f t="array" ref="H1778">IFERROR(INDEX(Data!$H$2:$H$1823,MATCH('Ratios - Total'!$C1778,IF(Data!$A$2:$A$1823='Ratios - Total'!$A1778,Data!$C$2:$C$1823,0),0))/INDEX(Data!$G$2:$G$1823,MATCH('Ratios - Total'!$C1778,IF(Data!$A$2:$A$1823='Ratios - Total'!$A1778,Data!$C$2:$C$1823,0),0)),"Missing Data")</f>
        <v>9732.3529692669781</v>
      </c>
      <c r="I1778" s="5">
        <f t="array" ref="I1778">IFERROR(INDEX(Data!$G$2:$G$1823,MATCH('Ratios - Total'!$C1778,IF(Data!$A$2:$A$1823='Ratios - Total'!$A1778,Data!$C$2:$C$1823,0),0))/INDEX(Data!$D$2:$D$1823,MATCH('Ratios - Total'!$C1778,IF(Data!$A$2:$A$1823='Ratios - Total'!$A1778,Data!$C$2:$C$1823,0),0)),"Missing Data")</f>
        <v>0.15818145170459033</v>
      </c>
      <c r="J1778" s="22"/>
      <c r="K1778" s="5">
        <f t="array" ref="K1778">IFERROR(INDEX(Data!$E$2:$E$1823,MATCH('Ratios - Total'!$C1778,IF(Data!$A$2:$A$1823='Ratios - Total'!$A1778,Data!$C$2:$C$1823,0),0))/INDEX(Data!$D$2:$D$1823,MATCH('Ratios - Total'!$C1778,IF(Data!$A$2:$A$1823='Ratios - Total'!$A1778,Data!$C$2:$C$1823,0),0)),"Missing Data")</f>
        <v>0.17477470672274445</v>
      </c>
      <c r="L1778" s="5"/>
      <c r="M1778" s="5">
        <f t="array" ref="M1778">IFERROR(INDEX(Data!$F$2:$F$1823,MATCH('Ratios - Total'!$C1778,IF(Data!$A$2:$A$1823='Ratios - Total'!$A1778,Data!$C$2:$C$1823,0),0))/INDEX(Data!$E$2:$E$1823,MATCH('Ratios - Total'!$C1778,IF(Data!$A$2:$A$1823='Ratios - Total'!$A1778,Data!$C$2:$C$1823,0),0)),"Missing Data")</f>
        <v>1</v>
      </c>
      <c r="N1778" s="5"/>
      <c r="O1778" s="5">
        <f t="array" ref="O1778">IFERROR(INDEX(Data!$G$2:$G$1823,MATCH('Ratios - Total'!$C1778,IF(Data!$A$2:$A$1823='Ratios - Total'!$A1778,Data!$C$2:$C$1823,0),0))/INDEX(Data!$F$2:$F$1823,MATCH('Ratios - Total'!$C1778,IF(Data!$A$2:$A$1823='Ratios - Total'!$A1778,Data!$C$2:$C$1823,0),0)),"Missing Data")</f>
        <v>0.90505917401150626</v>
      </c>
      <c r="P1778" s="5">
        <f t="array" ref="P1778">IFERROR(INDEX(Data!$H$2:$H$1823,MATCH('Ratios - Total'!$C1778,IF(Data!$A$2:$A$1823='Ratios - Total'!$A1778,Data!$C$2:$C$1823,0),0))/INDEX(Data!$G$2:$G$1823,MATCH('Ratios - Total'!$C1778,IF(Data!$A$2:$A$1823='Ratios - Total'!$A1778,Data!$C$2:$C$1823,0),0)),"Missing Data")</f>
        <v>9732.3529692669781</v>
      </c>
      <c r="Q1778" s="5"/>
      <c r="R1778" s="5">
        <f t="array" ref="R1778">IFERROR(INDEX(Data!$L$2:$L$1823,MATCH('Ratios - Total'!$C1778,IF(Data!$A$2:$A$1823='Ratios - Total'!$A1778,Data!$C$2:$C$1823,0),0))/INDEX(Data!$G$2:$G$1823,MATCH('Ratios - Total'!$C1778,IF(Data!$A$2:$A$1823='Ratios - Total'!$A1778,Data!$C$2:$C$1823,0),0)),"Missing Data")</f>
        <v>0.12634795023852569</v>
      </c>
      <c r="S1778" s="5"/>
      <c r="T1778" s="5">
        <f t="array" ref="T1778">IFERROR(INDEX(Data!$H$2:$H$1823,MATCH('Ratios - Total'!$C1778,IF(Data!$A$2:$A$1823='Ratios - Total'!$A1778,Data!$C$2:$C$1823,0),0))/INDEX(Data!$L$2:$L$1823,MATCH('Ratios - Total'!$C1778,IF(Data!$A$2:$A$1823='Ratios - Total'!$A1778,Data!$C$2:$C$1823,0),0)),"Missing Data")</f>
        <v>77028.182498360911</v>
      </c>
      <c r="U1778" s="5">
        <f t="array" ref="U1778">IFERROR(INDEX(Data!$K$2:$K$1823,MATCH('Ratios - Total'!$C1778,IF(Data!$A$2:$A$1823='Ratios - Total'!$A1778,Data!$C$2:$C$1823,0),0))/INDEX(Data!$H$2:$H$1823,MATCH('Ratios - Total'!$C1778,IF(Data!$A$2:$A$1823='Ratios - Total'!$A1778,Data!$C$2:$C$1823,0),0)),"Missing Data")</f>
        <v>0.46088751185982574</v>
      </c>
      <c r="V1778" s="5">
        <f t="array" ref="V1778">IFERROR(INDEX(Data!$K$2:$K$1823,MATCH('Ratios - Total'!$C1778,IF(Data!$A$2:$A$1823='Ratios - Total'!$A1778,Data!$C$2:$C$1823,0),0))/INDEX(Data!$L$2:$L$1823,MATCH('Ratios - Total'!$C1778,IF(Data!$A$2:$A$1823='Ratios - Total'!$A1778,Data!$C$2:$C$1823,0),0)),"Missing Data")</f>
        <v>35501.327374754139</v>
      </c>
      <c r="W1778" s="5">
        <f t="shared" si="28"/>
        <v>41526.855123606772</v>
      </c>
      <c r="X1778" s="5">
        <f t="array" ref="X1778">IFERROR(INDEX(Data!$K$2:$K$1823,MATCH('Ratios - Total'!$C1778,IF(Data!$A$2:$A$1823='Ratios - Total'!$A1778,Data!$C$2:$C$1823,0),0))/INDEX(Data!$G$2:$G$1823,MATCH('Ratios - Total'!$C1778,IF(Data!$A$2:$A$1823='Ratios - Total'!$A1778,Data!$C$2:$C$1823,0),0)),"Missing Data")</f>
        <v>4485.5199445470453</v>
      </c>
    </row>
    <row r="1779" spans="1:24" x14ac:dyDescent="0.25">
      <c r="A1779" s="22" t="s">
        <v>16</v>
      </c>
      <c r="B1779" s="22" t="s">
        <v>17</v>
      </c>
      <c r="C1779" s="22">
        <v>2012</v>
      </c>
      <c r="D1779" s="5">
        <f t="array" ref="D1779">IFERROR(INDEX(Data!$H$2:$H$1823,MATCH('Ratios - Total'!$C1779,IF(Data!$A$2:$A$1823='Ratios - Total'!$A1779,Data!$C$2:$C$1823,0),0))/INDEX(Data!$D$2:$D$1823,MATCH('Ratios - Total'!$C1779,IF(Data!$A$2:$A$1823='Ratios - Total'!$A1779,Data!$C$2:$C$1823,0),0)),"Missing Data")</f>
        <v>2503.1718366875339</v>
      </c>
      <c r="E1779" s="22"/>
      <c r="F1779" s="5">
        <f t="array" ref="F1779">IFERROR(INDEX(Data!$G$2:$G$1823,MATCH('Ratios - Total'!$C1779,IF(Data!$A$2:$A$1823='Ratios - Total'!$A1779,Data!$C$2:$C$1823,0),0))/INDEX(Data!$D$2:$D$1823,MATCH('Ratios - Total'!$C1779,IF(Data!$A$2:$A$1823='Ratios - Total'!$A1779,Data!$C$2:$C$1823,0),0)),"Missing Data")</f>
        <v>0.15395689862783338</v>
      </c>
      <c r="G1779" s="5"/>
      <c r="H1779" s="5">
        <f t="array" ref="H1779">IFERROR(INDEX(Data!$H$2:$H$1823,MATCH('Ratios - Total'!$C1779,IF(Data!$A$2:$A$1823='Ratios - Total'!$A1779,Data!$C$2:$C$1823,0),0))/INDEX(Data!$G$2:$G$1823,MATCH('Ratios - Total'!$C1779,IF(Data!$A$2:$A$1823='Ratios - Total'!$A1779,Data!$C$2:$C$1823,0),0)),"Missing Data")</f>
        <v>16258.913104885014</v>
      </c>
      <c r="I1779" s="5">
        <f t="array" ref="I1779">IFERROR(INDEX(Data!$G$2:$G$1823,MATCH('Ratios - Total'!$C1779,IF(Data!$A$2:$A$1823='Ratios - Total'!$A1779,Data!$C$2:$C$1823,0),0))/INDEX(Data!$D$2:$D$1823,MATCH('Ratios - Total'!$C1779,IF(Data!$A$2:$A$1823='Ratios - Total'!$A1779,Data!$C$2:$C$1823,0),0)),"Missing Data")</f>
        <v>0.15395689862783338</v>
      </c>
      <c r="J1779" s="22"/>
      <c r="K1779" s="5">
        <f t="array" ref="K1779">IFERROR(INDEX(Data!$E$2:$E$1823,MATCH('Ratios - Total'!$C1779,IF(Data!$A$2:$A$1823='Ratios - Total'!$A1779,Data!$C$2:$C$1823,0),0))/INDEX(Data!$D$2:$D$1823,MATCH('Ratios - Total'!$C1779,IF(Data!$A$2:$A$1823='Ratios - Total'!$A1779,Data!$C$2:$C$1823,0),0)),"Missing Data")</f>
        <v>0.17201570815462594</v>
      </c>
      <c r="L1779" s="5"/>
      <c r="M1779" s="5">
        <f t="array" ref="M1779">IFERROR(INDEX(Data!$F$2:$F$1823,MATCH('Ratios - Total'!$C1779,IF(Data!$A$2:$A$1823='Ratios - Total'!$A1779,Data!$C$2:$C$1823,0),0))/INDEX(Data!$E$2:$E$1823,MATCH('Ratios - Total'!$C1779,IF(Data!$A$2:$A$1823='Ratios - Total'!$A1779,Data!$C$2:$C$1823,0),0)),"Missing Data")</f>
        <v>1</v>
      </c>
      <c r="N1779" s="5"/>
      <c r="O1779" s="5">
        <f t="array" ref="O1779">IFERROR(INDEX(Data!$G$2:$G$1823,MATCH('Ratios - Total'!$C1779,IF(Data!$A$2:$A$1823='Ratios - Total'!$A1779,Data!$C$2:$C$1823,0),0))/INDEX(Data!$F$2:$F$1823,MATCH('Ratios - Total'!$C1779,IF(Data!$A$2:$A$1823='Ratios - Total'!$A1779,Data!$C$2:$C$1823,0),0)),"Missing Data")</f>
        <v>0.895016509128577</v>
      </c>
      <c r="P1779" s="5">
        <f t="array" ref="P1779">IFERROR(INDEX(Data!$H$2:$H$1823,MATCH('Ratios - Total'!$C1779,IF(Data!$A$2:$A$1823='Ratios - Total'!$A1779,Data!$C$2:$C$1823,0),0))/INDEX(Data!$G$2:$G$1823,MATCH('Ratios - Total'!$C1779,IF(Data!$A$2:$A$1823='Ratios - Total'!$A1779,Data!$C$2:$C$1823,0),0)),"Missing Data")</f>
        <v>16258.913104885014</v>
      </c>
      <c r="Q1779" s="5"/>
      <c r="R1779" s="5">
        <f t="array" ref="R1779">IFERROR(INDEX(Data!$L$2:$L$1823,MATCH('Ratios - Total'!$C1779,IF(Data!$A$2:$A$1823='Ratios - Total'!$A1779,Data!$C$2:$C$1823,0),0))/INDEX(Data!$G$2:$G$1823,MATCH('Ratios - Total'!$C1779,IF(Data!$A$2:$A$1823='Ratios - Total'!$A1779,Data!$C$2:$C$1823,0),0)),"Missing Data")</f>
        <v>0.16303390556930938</v>
      </c>
      <c r="S1779" s="5"/>
      <c r="T1779" s="5">
        <f t="array" ref="T1779">IFERROR(INDEX(Data!$H$2:$H$1823,MATCH('Ratios - Total'!$C1779,IF(Data!$A$2:$A$1823='Ratios - Total'!$A1779,Data!$C$2:$C$1823,0),0))/INDEX(Data!$L$2:$L$1823,MATCH('Ratios - Total'!$C1779,IF(Data!$A$2:$A$1823='Ratios - Total'!$A1779,Data!$C$2:$C$1823,0),0)),"Missing Data")</f>
        <v>99727.188943363581</v>
      </c>
      <c r="U1779" s="5">
        <f t="array" ref="U1779">IFERROR(INDEX(Data!$K$2:$K$1823,MATCH('Ratios - Total'!$C1779,IF(Data!$A$2:$A$1823='Ratios - Total'!$A1779,Data!$C$2:$C$1823,0),0))/INDEX(Data!$H$2:$H$1823,MATCH('Ratios - Total'!$C1779,IF(Data!$A$2:$A$1823='Ratios - Total'!$A1779,Data!$C$2:$C$1823,0),0)),"Missing Data")</f>
        <v>0.50115175715736404</v>
      </c>
      <c r="V1779" s="5">
        <f t="array" ref="V1779">IFERROR(INDEX(Data!$K$2:$K$1823,MATCH('Ratios - Total'!$C1779,IF(Data!$A$2:$A$1823='Ratios - Total'!$A1779,Data!$C$2:$C$1823,0),0))/INDEX(Data!$L$2:$L$1823,MATCH('Ratios - Total'!$C1779,IF(Data!$A$2:$A$1823='Ratios - Total'!$A1779,Data!$C$2:$C$1823,0),0)),"Missing Data")</f>
        <v>49978.455975331097</v>
      </c>
      <c r="W1779" s="5">
        <f t="shared" si="28"/>
        <v>49748.732968032484</v>
      </c>
      <c r="X1779" s="5">
        <f t="array" ref="X1779">IFERROR(INDEX(Data!$K$2:$K$1823,MATCH('Ratios - Total'!$C1779,IF(Data!$A$2:$A$1823='Ratios - Total'!$A1779,Data!$C$2:$C$1823,0),0))/INDEX(Data!$G$2:$G$1823,MATCH('Ratios - Total'!$C1779,IF(Data!$A$2:$A$1823='Ratios - Total'!$A1779,Data!$C$2:$C$1823,0),0)),"Missing Data")</f>
        <v>8148.1828719820178</v>
      </c>
    </row>
    <row r="1780" spans="1:24" x14ac:dyDescent="0.25">
      <c r="A1780" s="22" t="s">
        <v>18</v>
      </c>
      <c r="B1780" s="22" t="s">
        <v>19</v>
      </c>
      <c r="C1780" s="22">
        <v>2012</v>
      </c>
      <c r="D1780" s="5">
        <f t="array" ref="D1780">IFERROR(INDEX(Data!$H$2:$H$1823,MATCH('Ratios - Total'!$C1780,IF(Data!$A$2:$A$1823='Ratios - Total'!$A1780,Data!$C$2:$C$1823,0),0))/INDEX(Data!$D$2:$D$1823,MATCH('Ratios - Total'!$C1780,IF(Data!$A$2:$A$1823='Ratios - Total'!$A1780,Data!$C$2:$C$1823,0),0)),"Missing Data")</f>
        <v>2005.4423899163953</v>
      </c>
      <c r="E1780" s="22"/>
      <c r="F1780" s="5">
        <f t="array" ref="F1780">IFERROR(INDEX(Data!$G$2:$G$1823,MATCH('Ratios - Total'!$C1780,IF(Data!$A$2:$A$1823='Ratios - Total'!$A1780,Data!$C$2:$C$1823,0),0))/INDEX(Data!$D$2:$D$1823,MATCH('Ratios - Total'!$C1780,IF(Data!$A$2:$A$1823='Ratios - Total'!$A1780,Data!$C$2:$C$1823,0),0)),"Missing Data")</f>
        <v>0.1402514358494002</v>
      </c>
      <c r="G1780" s="5"/>
      <c r="H1780" s="5">
        <f t="array" ref="H1780">IFERROR(INDEX(Data!$H$2:$H$1823,MATCH('Ratios - Total'!$C1780,IF(Data!$A$2:$A$1823='Ratios - Total'!$A1780,Data!$C$2:$C$1823,0),0))/INDEX(Data!$G$2:$G$1823,MATCH('Ratios - Total'!$C1780,IF(Data!$A$2:$A$1823='Ratios - Total'!$A1780,Data!$C$2:$C$1823,0),0)),"Missing Data")</f>
        <v>14298.908084404982</v>
      </c>
      <c r="I1780" s="5">
        <f t="array" ref="I1780">IFERROR(INDEX(Data!$G$2:$G$1823,MATCH('Ratios - Total'!$C1780,IF(Data!$A$2:$A$1823='Ratios - Total'!$A1780,Data!$C$2:$C$1823,0),0))/INDEX(Data!$D$2:$D$1823,MATCH('Ratios - Total'!$C1780,IF(Data!$A$2:$A$1823='Ratios - Total'!$A1780,Data!$C$2:$C$1823,0),0)),"Missing Data")</f>
        <v>0.1402514358494002</v>
      </c>
      <c r="J1780" s="22"/>
      <c r="K1780" s="5">
        <f t="array" ref="K1780">IFERROR(INDEX(Data!$E$2:$E$1823,MATCH('Ratios - Total'!$C1780,IF(Data!$A$2:$A$1823='Ratios - Total'!$A1780,Data!$C$2:$C$1823,0),0))/INDEX(Data!$D$2:$D$1823,MATCH('Ratios - Total'!$C1780,IF(Data!$A$2:$A$1823='Ratios - Total'!$A1780,Data!$C$2:$C$1823,0),0)),"Missing Data")</f>
        <v>0.16607328038837449</v>
      </c>
      <c r="L1780" s="5"/>
      <c r="M1780" s="5">
        <f t="array" ref="M1780">IFERROR(INDEX(Data!$F$2:$F$1823,MATCH('Ratios - Total'!$C1780,IF(Data!$A$2:$A$1823='Ratios - Total'!$A1780,Data!$C$2:$C$1823,0),0))/INDEX(Data!$E$2:$E$1823,MATCH('Ratios - Total'!$C1780,IF(Data!$A$2:$A$1823='Ratios - Total'!$A1780,Data!$C$2:$C$1823,0),0)),"Missing Data")</f>
        <v>1</v>
      </c>
      <c r="N1780" s="5"/>
      <c r="O1780" s="5">
        <f t="array" ref="O1780">IFERROR(INDEX(Data!$G$2:$G$1823,MATCH('Ratios - Total'!$C1780,IF(Data!$A$2:$A$1823='Ratios - Total'!$A1780,Data!$C$2:$C$1823,0),0))/INDEX(Data!$F$2:$F$1823,MATCH('Ratios - Total'!$C1780,IF(Data!$A$2:$A$1823='Ratios - Total'!$A1780,Data!$C$2:$C$1823,0),0)),"Missing Data")</f>
        <v>0.84451535804803735</v>
      </c>
      <c r="P1780" s="5">
        <f t="array" ref="P1780">IFERROR(INDEX(Data!$H$2:$H$1823,MATCH('Ratios - Total'!$C1780,IF(Data!$A$2:$A$1823='Ratios - Total'!$A1780,Data!$C$2:$C$1823,0),0))/INDEX(Data!$G$2:$G$1823,MATCH('Ratios - Total'!$C1780,IF(Data!$A$2:$A$1823='Ratios - Total'!$A1780,Data!$C$2:$C$1823,0),0)),"Missing Data")</f>
        <v>14298.908084404982</v>
      </c>
      <c r="Q1780" s="5"/>
      <c r="R1780" s="5">
        <f t="array" ref="R1780">IFERROR(INDEX(Data!$L$2:$L$1823,MATCH('Ratios - Total'!$C1780,IF(Data!$A$2:$A$1823='Ratios - Total'!$A1780,Data!$C$2:$C$1823,0),0))/INDEX(Data!$G$2:$G$1823,MATCH('Ratios - Total'!$C1780,IF(Data!$A$2:$A$1823='Ratios - Total'!$A1780,Data!$C$2:$C$1823,0),0)),"Missing Data")</f>
        <v>0.13004400628216892</v>
      </c>
      <c r="S1780" s="5"/>
      <c r="T1780" s="5">
        <f t="array" ref="T1780">IFERROR(INDEX(Data!$H$2:$H$1823,MATCH('Ratios - Total'!$C1780,IF(Data!$A$2:$A$1823='Ratios - Total'!$A1780,Data!$C$2:$C$1823,0),0))/INDEX(Data!$L$2:$L$1823,MATCH('Ratios - Total'!$C1780,IF(Data!$A$2:$A$1823='Ratios - Total'!$A1780,Data!$C$2:$C$1823,0),0)),"Missing Data")</f>
        <v>109954.38000717446</v>
      </c>
      <c r="U1780" s="5">
        <f t="array" ref="U1780">IFERROR(INDEX(Data!$K$2:$K$1823,MATCH('Ratios - Total'!$C1780,IF(Data!$A$2:$A$1823='Ratios - Total'!$A1780,Data!$C$2:$C$1823,0),0))/INDEX(Data!$H$2:$H$1823,MATCH('Ratios - Total'!$C1780,IF(Data!$A$2:$A$1823='Ratios - Total'!$A1780,Data!$C$2:$C$1823,0),0)),"Missing Data")</f>
        <v>0.39643696654253618</v>
      </c>
      <c r="V1780" s="5">
        <f t="array" ref="V1780">IFERROR(INDEX(Data!$K$2:$K$1823,MATCH('Ratios - Total'!$C1780,IF(Data!$A$2:$A$1823='Ratios - Total'!$A1780,Data!$C$2:$C$1823,0),0))/INDEX(Data!$L$2:$L$1823,MATCH('Ratios - Total'!$C1780,IF(Data!$A$2:$A$1823='Ratios - Total'!$A1780,Data!$C$2:$C$1823,0),0)),"Missing Data")</f>
        <v>43589.980868109531</v>
      </c>
      <c r="W1780" s="5">
        <f t="shared" si="28"/>
        <v>66364.399139064932</v>
      </c>
      <c r="X1780" s="5">
        <f t="array" ref="X1780">IFERROR(INDEX(Data!$K$2:$K$1823,MATCH('Ratios - Total'!$C1780,IF(Data!$A$2:$A$1823='Ratios - Total'!$A1780,Data!$C$2:$C$1823,0),0))/INDEX(Data!$G$2:$G$1823,MATCH('Ratios - Total'!$C1780,IF(Data!$A$2:$A$1823='Ratios - Total'!$A1780,Data!$C$2:$C$1823,0),0)),"Missing Data")</f>
        <v>5668.6157458520584</v>
      </c>
    </row>
    <row r="1781" spans="1:24" x14ac:dyDescent="0.25">
      <c r="A1781" s="22" t="s">
        <v>20</v>
      </c>
      <c r="B1781" s="22" t="s">
        <v>21</v>
      </c>
      <c r="C1781" s="22">
        <v>2012</v>
      </c>
      <c r="D1781" s="5">
        <f t="array" ref="D1781">IFERROR(INDEX(Data!$H$2:$H$1823,MATCH('Ratios - Total'!$C1781,IF(Data!$A$2:$A$1823='Ratios - Total'!$A1781,Data!$C$2:$C$1823,0),0))/INDEX(Data!$D$2:$D$1823,MATCH('Ratios - Total'!$C1781,IF(Data!$A$2:$A$1823='Ratios - Total'!$A1781,Data!$C$2:$C$1823,0),0)),"Missing Data")</f>
        <v>3475.0191324335715</v>
      </c>
      <c r="E1781" s="22"/>
      <c r="F1781" s="5">
        <f t="array" ref="F1781">IFERROR(INDEX(Data!$G$2:$G$1823,MATCH('Ratios - Total'!$C1781,IF(Data!$A$2:$A$1823='Ratios - Total'!$A1781,Data!$C$2:$C$1823,0),0))/INDEX(Data!$D$2:$D$1823,MATCH('Ratios - Total'!$C1781,IF(Data!$A$2:$A$1823='Ratios - Total'!$A1781,Data!$C$2:$C$1823,0),0)),"Missing Data")</f>
        <v>9.6884092405281119E-2</v>
      </c>
      <c r="G1781" s="5"/>
      <c r="H1781" s="5">
        <f t="array" ref="H1781">IFERROR(INDEX(Data!$H$2:$H$1823,MATCH('Ratios - Total'!$C1781,IF(Data!$A$2:$A$1823='Ratios - Total'!$A1781,Data!$C$2:$C$1823,0),0))/INDEX(Data!$G$2:$G$1823,MATCH('Ratios - Total'!$C1781,IF(Data!$A$2:$A$1823='Ratios - Total'!$A1781,Data!$C$2:$C$1823,0),0)),"Missing Data")</f>
        <v>35867.798790920497</v>
      </c>
      <c r="I1781" s="5">
        <f t="array" ref="I1781">IFERROR(INDEX(Data!$G$2:$G$1823,MATCH('Ratios - Total'!$C1781,IF(Data!$A$2:$A$1823='Ratios - Total'!$A1781,Data!$C$2:$C$1823,0),0))/INDEX(Data!$D$2:$D$1823,MATCH('Ratios - Total'!$C1781,IF(Data!$A$2:$A$1823='Ratios - Total'!$A1781,Data!$C$2:$C$1823,0),0)),"Missing Data")</f>
        <v>9.6884092405281119E-2</v>
      </c>
      <c r="J1781" s="22"/>
      <c r="K1781" s="5">
        <f t="array" ref="K1781">IFERROR(INDEX(Data!$E$2:$E$1823,MATCH('Ratios - Total'!$C1781,IF(Data!$A$2:$A$1823='Ratios - Total'!$A1781,Data!$C$2:$C$1823,0),0))/INDEX(Data!$D$2:$D$1823,MATCH('Ratios - Total'!$C1781,IF(Data!$A$2:$A$1823='Ratios - Total'!$A1781,Data!$C$2:$C$1823,0),0)),"Missing Data")</f>
        <v>0.12020011777205582</v>
      </c>
      <c r="L1781" s="5"/>
      <c r="M1781" s="5">
        <f t="array" ref="M1781">IFERROR(INDEX(Data!$F$2:$F$1823,MATCH('Ratios - Total'!$C1781,IF(Data!$A$2:$A$1823='Ratios - Total'!$A1781,Data!$C$2:$C$1823,0),0))/INDEX(Data!$E$2:$E$1823,MATCH('Ratios - Total'!$C1781,IF(Data!$A$2:$A$1823='Ratios - Total'!$A1781,Data!$C$2:$C$1823,0),0)),"Missing Data")</f>
        <v>1</v>
      </c>
      <c r="N1781" s="5"/>
      <c r="O1781" s="5">
        <f t="array" ref="O1781">IFERROR(INDEX(Data!$G$2:$G$1823,MATCH('Ratios - Total'!$C1781,IF(Data!$A$2:$A$1823='Ratios - Total'!$A1781,Data!$C$2:$C$1823,0),0))/INDEX(Data!$F$2:$F$1823,MATCH('Ratios - Total'!$C1781,IF(Data!$A$2:$A$1823='Ratios - Total'!$A1781,Data!$C$2:$C$1823,0),0)),"Missing Data")</f>
        <v>0.80602327352964354</v>
      </c>
      <c r="P1781" s="5">
        <f t="array" ref="P1781">IFERROR(INDEX(Data!$H$2:$H$1823,MATCH('Ratios - Total'!$C1781,IF(Data!$A$2:$A$1823='Ratios - Total'!$A1781,Data!$C$2:$C$1823,0),0))/INDEX(Data!$G$2:$G$1823,MATCH('Ratios - Total'!$C1781,IF(Data!$A$2:$A$1823='Ratios - Total'!$A1781,Data!$C$2:$C$1823,0),0)),"Missing Data")</f>
        <v>35867.798790920497</v>
      </c>
      <c r="Q1781" s="5"/>
      <c r="R1781" s="5">
        <f t="array" ref="R1781">IFERROR(INDEX(Data!$L$2:$L$1823,MATCH('Ratios - Total'!$C1781,IF(Data!$A$2:$A$1823='Ratios - Total'!$A1781,Data!$C$2:$C$1823,0),0))/INDEX(Data!$G$2:$G$1823,MATCH('Ratios - Total'!$C1781,IF(Data!$A$2:$A$1823='Ratios - Total'!$A1781,Data!$C$2:$C$1823,0),0)),"Missing Data")</f>
        <v>0.12470465544493148</v>
      </c>
      <c r="S1781" s="5"/>
      <c r="T1781" s="5">
        <f t="array" ref="T1781">IFERROR(INDEX(Data!$H$2:$H$1823,MATCH('Ratios - Total'!$C1781,IF(Data!$A$2:$A$1823='Ratios - Total'!$A1781,Data!$C$2:$C$1823,0),0))/INDEX(Data!$L$2:$L$1823,MATCH('Ratios - Total'!$C1781,IF(Data!$A$2:$A$1823='Ratios - Total'!$A1781,Data!$C$2:$C$1823,0),0)),"Missing Data")</f>
        <v>287621.97099176794</v>
      </c>
      <c r="U1781" s="5">
        <f t="array" ref="U1781">IFERROR(INDEX(Data!$K$2:$K$1823,MATCH('Ratios - Total'!$C1781,IF(Data!$A$2:$A$1823='Ratios - Total'!$A1781,Data!$C$2:$C$1823,0),0))/INDEX(Data!$H$2:$H$1823,MATCH('Ratios - Total'!$C1781,IF(Data!$A$2:$A$1823='Ratios - Total'!$A1781,Data!$C$2:$C$1823,0),0)),"Missing Data")</f>
        <v>0.19771797878138808</v>
      </c>
      <c r="V1781" s="5">
        <f t="array" ref="V1781">IFERROR(INDEX(Data!$K$2:$K$1823,MATCH('Ratios - Total'!$C1781,IF(Data!$A$2:$A$1823='Ratios - Total'!$A1781,Data!$C$2:$C$1823,0),0))/INDEX(Data!$L$2:$L$1823,MATCH('Ratios - Total'!$C1781,IF(Data!$A$2:$A$1823='Ratios - Total'!$A1781,Data!$C$2:$C$1823,0),0)),"Missing Data")</f>
        <v>56868.034757611393</v>
      </c>
      <c r="W1781" s="5">
        <f t="shared" si="28"/>
        <v>230753.93623415654</v>
      </c>
      <c r="X1781" s="5">
        <f t="array" ref="X1781">IFERROR(INDEX(Data!$K$2:$K$1823,MATCH('Ratios - Total'!$C1781,IF(Data!$A$2:$A$1823='Ratios - Total'!$A1781,Data!$C$2:$C$1823,0),0))/INDEX(Data!$G$2:$G$1823,MATCH('Ratios - Total'!$C1781,IF(Data!$A$2:$A$1823='Ratios - Total'!$A1781,Data!$C$2:$C$1823,0),0)),"Missing Data")</f>
        <v>7091.708680278316</v>
      </c>
    </row>
    <row r="1782" spans="1:24" x14ac:dyDescent="0.25">
      <c r="A1782" s="22" t="s">
        <v>22</v>
      </c>
      <c r="B1782" s="22" t="s">
        <v>23</v>
      </c>
      <c r="C1782" s="22">
        <v>2012</v>
      </c>
      <c r="D1782" s="5">
        <f t="array" ref="D1782">IFERROR(INDEX(Data!$H$2:$H$1823,MATCH('Ratios - Total'!$C1782,IF(Data!$A$2:$A$1823='Ratios - Total'!$A1782,Data!$C$2:$C$1823,0),0))/INDEX(Data!$D$2:$D$1823,MATCH('Ratios - Total'!$C1782,IF(Data!$A$2:$A$1823='Ratios - Total'!$A1782,Data!$C$2:$C$1823,0),0)),"Missing Data")</f>
        <v>1280.5218249044071</v>
      </c>
      <c r="E1782" s="22"/>
      <c r="F1782" s="5">
        <f t="array" ref="F1782">IFERROR(INDEX(Data!$G$2:$G$1823,MATCH('Ratios - Total'!$C1782,IF(Data!$A$2:$A$1823='Ratios - Total'!$A1782,Data!$C$2:$C$1823,0),0))/INDEX(Data!$D$2:$D$1823,MATCH('Ratios - Total'!$C1782,IF(Data!$A$2:$A$1823='Ratios - Total'!$A1782,Data!$C$2:$C$1823,0),0)),"Missing Data")</f>
        <v>0.13722288923685103</v>
      </c>
      <c r="G1782" s="5"/>
      <c r="H1782" s="5">
        <f t="array" ref="H1782">IFERROR(INDEX(Data!$H$2:$H$1823,MATCH('Ratios - Total'!$C1782,IF(Data!$A$2:$A$1823='Ratios - Total'!$A1782,Data!$C$2:$C$1823,0),0))/INDEX(Data!$G$2:$G$1823,MATCH('Ratios - Total'!$C1782,IF(Data!$A$2:$A$1823='Ratios - Total'!$A1782,Data!$C$2:$C$1823,0),0)),"Missing Data")</f>
        <v>9331.6926354333373</v>
      </c>
      <c r="I1782" s="5">
        <f t="array" ref="I1782">IFERROR(INDEX(Data!$G$2:$G$1823,MATCH('Ratios - Total'!$C1782,IF(Data!$A$2:$A$1823='Ratios - Total'!$A1782,Data!$C$2:$C$1823,0),0))/INDEX(Data!$D$2:$D$1823,MATCH('Ratios - Total'!$C1782,IF(Data!$A$2:$A$1823='Ratios - Total'!$A1782,Data!$C$2:$C$1823,0),0)),"Missing Data")</f>
        <v>0.13722288923685103</v>
      </c>
      <c r="J1782" s="22"/>
      <c r="K1782" s="5">
        <f t="array" ref="K1782">IFERROR(INDEX(Data!$E$2:$E$1823,MATCH('Ratios - Total'!$C1782,IF(Data!$A$2:$A$1823='Ratios - Total'!$A1782,Data!$C$2:$C$1823,0),0))/INDEX(Data!$D$2:$D$1823,MATCH('Ratios - Total'!$C1782,IF(Data!$A$2:$A$1823='Ratios - Total'!$A1782,Data!$C$2:$C$1823,0),0)),"Missing Data")</f>
        <v>0.15611672197594409</v>
      </c>
      <c r="L1782" s="5"/>
      <c r="M1782" s="5">
        <f t="array" ref="M1782">IFERROR(INDEX(Data!$F$2:$F$1823,MATCH('Ratios - Total'!$C1782,IF(Data!$A$2:$A$1823='Ratios - Total'!$A1782,Data!$C$2:$C$1823,0),0))/INDEX(Data!$E$2:$E$1823,MATCH('Ratios - Total'!$C1782,IF(Data!$A$2:$A$1823='Ratios - Total'!$A1782,Data!$C$2:$C$1823,0),0)),"Missing Data")</f>
        <v>1</v>
      </c>
      <c r="N1782" s="5"/>
      <c r="O1782" s="5">
        <f t="array" ref="O1782">IFERROR(INDEX(Data!$G$2:$G$1823,MATCH('Ratios - Total'!$C1782,IF(Data!$A$2:$A$1823='Ratios - Total'!$A1782,Data!$C$2:$C$1823,0),0))/INDEX(Data!$F$2:$F$1823,MATCH('Ratios - Total'!$C1782,IF(Data!$A$2:$A$1823='Ratios - Total'!$A1782,Data!$C$2:$C$1823,0),0)),"Missing Data")</f>
        <v>0.87897623970093086</v>
      </c>
      <c r="P1782" s="5">
        <f t="array" ref="P1782">IFERROR(INDEX(Data!$H$2:$H$1823,MATCH('Ratios - Total'!$C1782,IF(Data!$A$2:$A$1823='Ratios - Total'!$A1782,Data!$C$2:$C$1823,0),0))/INDEX(Data!$G$2:$G$1823,MATCH('Ratios - Total'!$C1782,IF(Data!$A$2:$A$1823='Ratios - Total'!$A1782,Data!$C$2:$C$1823,0),0)),"Missing Data")</f>
        <v>9331.6926354333373</v>
      </c>
      <c r="Q1782" s="5"/>
      <c r="R1782" s="5">
        <f t="array" ref="R1782">IFERROR(INDEX(Data!$L$2:$L$1823,MATCH('Ratios - Total'!$C1782,IF(Data!$A$2:$A$1823='Ratios - Total'!$A1782,Data!$C$2:$C$1823,0),0))/INDEX(Data!$G$2:$G$1823,MATCH('Ratios - Total'!$C1782,IF(Data!$A$2:$A$1823='Ratios - Total'!$A1782,Data!$C$2:$C$1823,0),0)),"Missing Data")</f>
        <v>0.13315610868688682</v>
      </c>
      <c r="S1782" s="5"/>
      <c r="T1782" s="5">
        <f t="array" ref="T1782">IFERROR(INDEX(Data!$H$2:$H$1823,MATCH('Ratios - Total'!$C1782,IF(Data!$A$2:$A$1823='Ratios - Total'!$A1782,Data!$C$2:$C$1823,0),0))/INDEX(Data!$L$2:$L$1823,MATCH('Ratios - Total'!$C1782,IF(Data!$A$2:$A$1823='Ratios - Total'!$A1782,Data!$C$2:$C$1823,0),0)),"Missing Data")</f>
        <v>70080.845163300575</v>
      </c>
      <c r="U1782" s="5">
        <f t="array" ref="U1782">IFERROR(INDEX(Data!$K$2:$K$1823,MATCH('Ratios - Total'!$C1782,IF(Data!$A$2:$A$1823='Ratios - Total'!$A1782,Data!$C$2:$C$1823,0),0))/INDEX(Data!$H$2:$H$1823,MATCH('Ratios - Total'!$C1782,IF(Data!$A$2:$A$1823='Ratios - Total'!$A1782,Data!$C$2:$C$1823,0),0)),"Missing Data")</f>
        <v>0.44489397155131921</v>
      </c>
      <c r="V1782" s="5">
        <f t="array" ref="V1782">IFERROR(INDEX(Data!$K$2:$K$1823,MATCH('Ratios - Total'!$C1782,IF(Data!$A$2:$A$1823='Ratios - Total'!$A1782,Data!$C$2:$C$1823,0),0))/INDEX(Data!$L$2:$L$1823,MATCH('Ratios - Total'!$C1782,IF(Data!$A$2:$A$1823='Ratios - Total'!$A1782,Data!$C$2:$C$1823,0),0)),"Missing Data")</f>
        <v>31178.54553437385</v>
      </c>
      <c r="W1782" s="5">
        <f t="shared" si="28"/>
        <v>38902.299628926725</v>
      </c>
      <c r="X1782" s="5">
        <f t="array" ref="X1782">IFERROR(INDEX(Data!$K$2:$K$1823,MATCH('Ratios - Total'!$C1782,IF(Data!$A$2:$A$1823='Ratios - Total'!$A1782,Data!$C$2:$C$1823,0),0))/INDEX(Data!$G$2:$G$1823,MATCH('Ratios - Total'!$C1782,IF(Data!$A$2:$A$1823='Ratios - Total'!$A1782,Data!$C$2:$C$1823,0),0)),"Missing Data")</f>
        <v>4151.6137978741344</v>
      </c>
    </row>
    <row r="1783" spans="1:24" x14ac:dyDescent="0.25">
      <c r="A1783" s="22" t="s">
        <v>24</v>
      </c>
      <c r="B1783" s="22" t="s">
        <v>25</v>
      </c>
      <c r="C1783" s="22">
        <v>2012</v>
      </c>
      <c r="D1783" s="5">
        <f t="array" ref="D1783">IFERROR(INDEX(Data!$H$2:$H$1823,MATCH('Ratios - Total'!$C1783,IF(Data!$A$2:$A$1823='Ratios - Total'!$A1783,Data!$C$2:$C$1823,0),0))/INDEX(Data!$D$2:$D$1823,MATCH('Ratios - Total'!$C1783,IF(Data!$A$2:$A$1823='Ratios - Total'!$A1783,Data!$C$2:$C$1823,0),0)),"Missing Data")</f>
        <v>1726.3028809217271</v>
      </c>
      <c r="E1783" s="22"/>
      <c r="F1783" s="5">
        <f t="array" ref="F1783">IFERROR(INDEX(Data!$G$2:$G$1823,MATCH('Ratios - Total'!$C1783,IF(Data!$A$2:$A$1823='Ratios - Total'!$A1783,Data!$C$2:$C$1823,0),0))/INDEX(Data!$D$2:$D$1823,MATCH('Ratios - Total'!$C1783,IF(Data!$A$2:$A$1823='Ratios - Total'!$A1783,Data!$C$2:$C$1823,0),0)),"Missing Data")</f>
        <v>0.16811007573283676</v>
      </c>
      <c r="G1783" s="5"/>
      <c r="H1783" s="5">
        <f t="array" ref="H1783">IFERROR(INDEX(Data!$H$2:$H$1823,MATCH('Ratios - Total'!$C1783,IF(Data!$A$2:$A$1823='Ratios - Total'!$A1783,Data!$C$2:$C$1823,0),0))/INDEX(Data!$G$2:$G$1823,MATCH('Ratios - Total'!$C1783,IF(Data!$A$2:$A$1823='Ratios - Total'!$A1783,Data!$C$2:$C$1823,0),0)),"Missing Data")</f>
        <v>10268.884083219351</v>
      </c>
      <c r="I1783" s="5">
        <f t="array" ref="I1783">IFERROR(INDEX(Data!$G$2:$G$1823,MATCH('Ratios - Total'!$C1783,IF(Data!$A$2:$A$1823='Ratios - Total'!$A1783,Data!$C$2:$C$1823,0),0))/INDEX(Data!$D$2:$D$1823,MATCH('Ratios - Total'!$C1783,IF(Data!$A$2:$A$1823='Ratios - Total'!$A1783,Data!$C$2:$C$1823,0),0)),"Missing Data")</f>
        <v>0.16811007573283676</v>
      </c>
      <c r="J1783" s="22"/>
      <c r="K1783" s="5">
        <f t="array" ref="K1783">IFERROR(INDEX(Data!$E$2:$E$1823,MATCH('Ratios - Total'!$C1783,IF(Data!$A$2:$A$1823='Ratios - Total'!$A1783,Data!$C$2:$C$1823,0),0))/INDEX(Data!$D$2:$D$1823,MATCH('Ratios - Total'!$C1783,IF(Data!$A$2:$A$1823='Ratios - Total'!$A1783,Data!$C$2:$C$1823,0),0)),"Missing Data")</f>
        <v>0.18815455896670777</v>
      </c>
      <c r="L1783" s="5"/>
      <c r="M1783" s="5">
        <f t="array" ref="M1783">IFERROR(INDEX(Data!$F$2:$F$1823,MATCH('Ratios - Total'!$C1783,IF(Data!$A$2:$A$1823='Ratios - Total'!$A1783,Data!$C$2:$C$1823,0),0))/INDEX(Data!$E$2:$E$1823,MATCH('Ratios - Total'!$C1783,IF(Data!$A$2:$A$1823='Ratios - Total'!$A1783,Data!$C$2:$C$1823,0),0)),"Missing Data")</f>
        <v>1</v>
      </c>
      <c r="N1783" s="5"/>
      <c r="O1783" s="5">
        <f t="array" ref="O1783">IFERROR(INDEX(Data!$G$2:$G$1823,MATCH('Ratios - Total'!$C1783,IF(Data!$A$2:$A$1823='Ratios - Total'!$A1783,Data!$C$2:$C$1823,0),0))/INDEX(Data!$F$2:$F$1823,MATCH('Ratios - Total'!$C1783,IF(Data!$A$2:$A$1823='Ratios - Total'!$A1783,Data!$C$2:$C$1823,0),0)),"Missing Data")</f>
        <v>0.89346799065645977</v>
      </c>
      <c r="P1783" s="5">
        <f t="array" ref="P1783">IFERROR(INDEX(Data!$H$2:$H$1823,MATCH('Ratios - Total'!$C1783,IF(Data!$A$2:$A$1823='Ratios - Total'!$A1783,Data!$C$2:$C$1823,0),0))/INDEX(Data!$G$2:$G$1823,MATCH('Ratios - Total'!$C1783,IF(Data!$A$2:$A$1823='Ratios - Total'!$A1783,Data!$C$2:$C$1823,0),0)),"Missing Data")</f>
        <v>10268.884083219351</v>
      </c>
      <c r="Q1783" s="5"/>
      <c r="R1783" s="5">
        <f t="array" ref="R1783">IFERROR(INDEX(Data!$L$2:$L$1823,MATCH('Ratios - Total'!$C1783,IF(Data!$A$2:$A$1823='Ratios - Total'!$A1783,Data!$C$2:$C$1823,0),0))/INDEX(Data!$G$2:$G$1823,MATCH('Ratios - Total'!$C1783,IF(Data!$A$2:$A$1823='Ratios - Total'!$A1783,Data!$C$2:$C$1823,0),0)),"Missing Data")</f>
        <v>0.14410229645093947</v>
      </c>
      <c r="S1783" s="5"/>
      <c r="T1783" s="5">
        <f t="array" ref="T1783">IFERROR(INDEX(Data!$H$2:$H$1823,MATCH('Ratios - Total'!$C1783,IF(Data!$A$2:$A$1823='Ratios - Total'!$A1783,Data!$C$2:$C$1823,0),0))/INDEX(Data!$L$2:$L$1823,MATCH('Ratios - Total'!$C1783,IF(Data!$A$2:$A$1823='Ratios - Total'!$A1783,Data!$C$2:$C$1823,0),0)),"Missing Data")</f>
        <v>71261.071725636633</v>
      </c>
      <c r="U1783" s="5">
        <f t="array" ref="U1783">IFERROR(INDEX(Data!$K$2:$K$1823,MATCH('Ratios - Total'!$C1783,IF(Data!$A$2:$A$1823='Ratios - Total'!$A1783,Data!$C$2:$C$1823,0),0))/INDEX(Data!$H$2:$H$1823,MATCH('Ratios - Total'!$C1783,IF(Data!$A$2:$A$1823='Ratios - Total'!$A1783,Data!$C$2:$C$1823,0),0)),"Missing Data")</f>
        <v>0.47115052462297247</v>
      </c>
      <c r="V1783" s="5">
        <f t="array" ref="V1783">IFERROR(INDEX(Data!$K$2:$K$1823,MATCH('Ratios - Total'!$C1783,IF(Data!$A$2:$A$1823='Ratios - Total'!$A1783,Data!$C$2:$C$1823,0),0))/INDEX(Data!$L$2:$L$1823,MATCH('Ratios - Total'!$C1783,IF(Data!$A$2:$A$1823='Ratios - Total'!$A1783,Data!$C$2:$C$1823,0),0)),"Missing Data")</f>
        <v>33574.691328728972</v>
      </c>
      <c r="W1783" s="5">
        <f t="shared" si="28"/>
        <v>37686.380396907662</v>
      </c>
      <c r="X1783" s="5">
        <f t="array" ref="X1783">IFERROR(INDEX(Data!$K$2:$K$1823,MATCH('Ratios - Total'!$C1783,IF(Data!$A$2:$A$1823='Ratios - Total'!$A1783,Data!$C$2:$C$1823,0),0))/INDEX(Data!$G$2:$G$1823,MATCH('Ratios - Total'!$C1783,IF(Data!$A$2:$A$1823='Ratios - Total'!$A1783,Data!$C$2:$C$1823,0),0)),"Missing Data")</f>
        <v>4838.1901231012889</v>
      </c>
    </row>
    <row r="1784" spans="1:24" x14ac:dyDescent="0.25">
      <c r="A1784" s="22" t="s">
        <v>26</v>
      </c>
      <c r="B1784" s="22" t="s">
        <v>27</v>
      </c>
      <c r="C1784" s="22">
        <v>2012</v>
      </c>
      <c r="D1784" s="5">
        <f t="array" ref="D1784">IFERROR(INDEX(Data!$H$2:$H$1823,MATCH('Ratios - Total'!$C1784,IF(Data!$A$2:$A$1823='Ratios - Total'!$A1784,Data!$C$2:$C$1823,0),0))/INDEX(Data!$D$2:$D$1823,MATCH('Ratios - Total'!$C1784,IF(Data!$A$2:$A$1823='Ratios - Total'!$A1784,Data!$C$2:$C$1823,0),0)),"Missing Data")</f>
        <v>1363.8217726909768</v>
      </c>
      <c r="E1784" s="22"/>
      <c r="F1784" s="5">
        <f t="array" ref="F1784">IFERROR(INDEX(Data!$G$2:$G$1823,MATCH('Ratios - Total'!$C1784,IF(Data!$A$2:$A$1823='Ratios - Total'!$A1784,Data!$C$2:$C$1823,0),0))/INDEX(Data!$D$2:$D$1823,MATCH('Ratios - Total'!$C1784,IF(Data!$A$2:$A$1823='Ratios - Total'!$A1784,Data!$C$2:$C$1823,0),0)),"Missing Data")</f>
        <v>0.1260443568402046</v>
      </c>
      <c r="G1784" s="5"/>
      <c r="H1784" s="5">
        <f t="array" ref="H1784">IFERROR(INDEX(Data!$H$2:$H$1823,MATCH('Ratios - Total'!$C1784,IF(Data!$A$2:$A$1823='Ratios - Total'!$A1784,Data!$C$2:$C$1823,0),0))/INDEX(Data!$G$2:$G$1823,MATCH('Ratios - Total'!$C1784,IF(Data!$A$2:$A$1823='Ratios - Total'!$A1784,Data!$C$2:$C$1823,0),0)),"Missing Data")</f>
        <v>10820.173206326015</v>
      </c>
      <c r="I1784" s="5">
        <f t="array" ref="I1784">IFERROR(INDEX(Data!$G$2:$G$1823,MATCH('Ratios - Total'!$C1784,IF(Data!$A$2:$A$1823='Ratios - Total'!$A1784,Data!$C$2:$C$1823,0),0))/INDEX(Data!$D$2:$D$1823,MATCH('Ratios - Total'!$C1784,IF(Data!$A$2:$A$1823='Ratios - Total'!$A1784,Data!$C$2:$C$1823,0),0)),"Missing Data")</f>
        <v>0.1260443568402046</v>
      </c>
      <c r="J1784" s="22"/>
      <c r="K1784" s="5">
        <f t="array" ref="K1784">IFERROR(INDEX(Data!$E$2:$E$1823,MATCH('Ratios - Total'!$C1784,IF(Data!$A$2:$A$1823='Ratios - Total'!$A1784,Data!$C$2:$C$1823,0),0))/INDEX(Data!$D$2:$D$1823,MATCH('Ratios - Total'!$C1784,IF(Data!$A$2:$A$1823='Ratios - Total'!$A1784,Data!$C$2:$C$1823,0),0)),"Missing Data")</f>
        <v>0.15615175995798833</v>
      </c>
      <c r="L1784" s="5"/>
      <c r="M1784" s="5">
        <f t="array" ref="M1784">IFERROR(INDEX(Data!$F$2:$F$1823,MATCH('Ratios - Total'!$C1784,IF(Data!$A$2:$A$1823='Ratios - Total'!$A1784,Data!$C$2:$C$1823,0),0))/INDEX(Data!$E$2:$E$1823,MATCH('Ratios - Total'!$C1784,IF(Data!$A$2:$A$1823='Ratios - Total'!$A1784,Data!$C$2:$C$1823,0),0)),"Missing Data")</f>
        <v>1</v>
      </c>
      <c r="N1784" s="5"/>
      <c r="O1784" s="5">
        <f t="array" ref="O1784">IFERROR(INDEX(Data!$G$2:$G$1823,MATCH('Ratios - Total'!$C1784,IF(Data!$A$2:$A$1823='Ratios - Total'!$A1784,Data!$C$2:$C$1823,0),0))/INDEX(Data!$F$2:$F$1823,MATCH('Ratios - Total'!$C1784,IF(Data!$A$2:$A$1823='Ratios - Total'!$A1784,Data!$C$2:$C$1823,0),0)),"Missing Data")</f>
        <v>0.8071913942828185</v>
      </c>
      <c r="P1784" s="5">
        <f t="array" ref="P1784">IFERROR(INDEX(Data!$H$2:$H$1823,MATCH('Ratios - Total'!$C1784,IF(Data!$A$2:$A$1823='Ratios - Total'!$A1784,Data!$C$2:$C$1823,0),0))/INDEX(Data!$G$2:$G$1823,MATCH('Ratios - Total'!$C1784,IF(Data!$A$2:$A$1823='Ratios - Total'!$A1784,Data!$C$2:$C$1823,0),0)),"Missing Data")</f>
        <v>10820.173206326015</v>
      </c>
      <c r="Q1784" s="5"/>
      <c r="R1784" s="5">
        <f t="array" ref="R1784">IFERROR(INDEX(Data!$L$2:$L$1823,MATCH('Ratios - Total'!$C1784,IF(Data!$A$2:$A$1823='Ratios - Total'!$A1784,Data!$C$2:$C$1823,0),0))/INDEX(Data!$G$2:$G$1823,MATCH('Ratios - Total'!$C1784,IF(Data!$A$2:$A$1823='Ratios - Total'!$A1784,Data!$C$2:$C$1823,0),0)),"Missing Data")</f>
        <v>0.14677563879392511</v>
      </c>
      <c r="S1784" s="5"/>
      <c r="T1784" s="5">
        <f t="array" ref="T1784">IFERROR(INDEX(Data!$H$2:$H$1823,MATCH('Ratios - Total'!$C1784,IF(Data!$A$2:$A$1823='Ratios - Total'!$A1784,Data!$C$2:$C$1823,0),0))/INDEX(Data!$L$2:$L$1823,MATCH('Ratios - Total'!$C1784,IF(Data!$A$2:$A$1823='Ratios - Total'!$A1784,Data!$C$2:$C$1823,0),0)),"Missing Data")</f>
        <v>73719.135513473579</v>
      </c>
      <c r="U1784" s="5">
        <f t="array" ref="U1784">IFERROR(INDEX(Data!$K$2:$K$1823,MATCH('Ratios - Total'!$C1784,IF(Data!$A$2:$A$1823='Ratios - Total'!$A1784,Data!$C$2:$C$1823,0),0))/INDEX(Data!$H$2:$H$1823,MATCH('Ratios - Total'!$C1784,IF(Data!$A$2:$A$1823='Ratios - Total'!$A1784,Data!$C$2:$C$1823,0),0)),"Missing Data")</f>
        <v>0.51529814349751679</v>
      </c>
      <c r="V1784" s="5">
        <f t="array" ref="V1784">IFERROR(INDEX(Data!$K$2:$K$1823,MATCH('Ratios - Total'!$C1784,IF(Data!$A$2:$A$1823='Ratios - Total'!$A1784,Data!$C$2:$C$1823,0),0))/INDEX(Data!$L$2:$L$1823,MATCH('Ratios - Total'!$C1784,IF(Data!$A$2:$A$1823='Ratios - Total'!$A1784,Data!$C$2:$C$1823,0),0)),"Missing Data")</f>
        <v>37987.333670334796</v>
      </c>
      <c r="W1784" s="5">
        <f t="shared" si="28"/>
        <v>35731.801843138783</v>
      </c>
      <c r="X1784" s="5">
        <f t="array" ref="X1784">IFERROR(INDEX(Data!$K$2:$K$1823,MATCH('Ratios - Total'!$C1784,IF(Data!$A$2:$A$1823='Ratios - Total'!$A1784,Data!$C$2:$C$1823,0),0))/INDEX(Data!$G$2:$G$1823,MATCH('Ratios - Total'!$C1784,IF(Data!$A$2:$A$1823='Ratios - Total'!$A1784,Data!$C$2:$C$1823,0),0)),"Missing Data")</f>
        <v>5575.6151655413696</v>
      </c>
    </row>
    <row r="1785" spans="1:24" x14ac:dyDescent="0.25">
      <c r="A1785" s="22" t="s">
        <v>28</v>
      </c>
      <c r="B1785" s="22" t="s">
        <v>29</v>
      </c>
      <c r="C1785" s="22">
        <v>2012</v>
      </c>
      <c r="D1785" s="5">
        <f t="array" ref="D1785">IFERROR(INDEX(Data!$H$2:$H$1823,MATCH('Ratios - Total'!$C1785,IF(Data!$A$2:$A$1823='Ratios - Total'!$A1785,Data!$C$2:$C$1823,0),0))/INDEX(Data!$D$2:$D$1823,MATCH('Ratios - Total'!$C1785,IF(Data!$A$2:$A$1823='Ratios - Total'!$A1785,Data!$C$2:$C$1823,0),0)),"Missing Data")</f>
        <v>1161.4129845386346</v>
      </c>
      <c r="E1785" s="22"/>
      <c r="F1785" s="5">
        <f t="array" ref="F1785">IFERROR(INDEX(Data!$G$2:$G$1823,MATCH('Ratios - Total'!$C1785,IF(Data!$A$2:$A$1823='Ratios - Total'!$A1785,Data!$C$2:$C$1823,0),0))/INDEX(Data!$D$2:$D$1823,MATCH('Ratios - Total'!$C1785,IF(Data!$A$2:$A$1823='Ratios - Total'!$A1785,Data!$C$2:$C$1823,0),0)),"Missing Data")</f>
        <v>0.18241653557618184</v>
      </c>
      <c r="G1785" s="5"/>
      <c r="H1785" s="5">
        <f t="array" ref="H1785">IFERROR(INDEX(Data!$H$2:$H$1823,MATCH('Ratios - Total'!$C1785,IF(Data!$A$2:$A$1823='Ratios - Total'!$A1785,Data!$C$2:$C$1823,0),0))/INDEX(Data!$G$2:$G$1823,MATCH('Ratios - Total'!$C1785,IF(Data!$A$2:$A$1823='Ratios - Total'!$A1785,Data!$C$2:$C$1823,0),0)),"Missing Data")</f>
        <v>6366.8185609938773</v>
      </c>
      <c r="I1785" s="5">
        <f t="array" ref="I1785">IFERROR(INDEX(Data!$G$2:$G$1823,MATCH('Ratios - Total'!$C1785,IF(Data!$A$2:$A$1823='Ratios - Total'!$A1785,Data!$C$2:$C$1823,0),0))/INDEX(Data!$D$2:$D$1823,MATCH('Ratios - Total'!$C1785,IF(Data!$A$2:$A$1823='Ratios - Total'!$A1785,Data!$C$2:$C$1823,0),0)),"Missing Data")</f>
        <v>0.18241653557618184</v>
      </c>
      <c r="J1785" s="22"/>
      <c r="K1785" s="5">
        <f t="array" ref="K1785">IFERROR(INDEX(Data!$E$2:$E$1823,MATCH('Ratios - Total'!$C1785,IF(Data!$A$2:$A$1823='Ratios - Total'!$A1785,Data!$C$2:$C$1823,0),0))/INDEX(Data!$D$2:$D$1823,MATCH('Ratios - Total'!$C1785,IF(Data!$A$2:$A$1823='Ratios - Total'!$A1785,Data!$C$2:$C$1823,0),0)),"Missing Data")</f>
        <v>0.19636435425140544</v>
      </c>
      <c r="L1785" s="5"/>
      <c r="M1785" s="5">
        <f t="array" ref="M1785">IFERROR(INDEX(Data!$F$2:$F$1823,MATCH('Ratios - Total'!$C1785,IF(Data!$A$2:$A$1823='Ratios - Total'!$A1785,Data!$C$2:$C$1823,0),0))/INDEX(Data!$E$2:$E$1823,MATCH('Ratios - Total'!$C1785,IF(Data!$A$2:$A$1823='Ratios - Total'!$A1785,Data!$C$2:$C$1823,0),0)),"Missing Data")</f>
        <v>1</v>
      </c>
      <c r="N1785" s="5"/>
      <c r="O1785" s="5">
        <f t="array" ref="O1785">IFERROR(INDEX(Data!$G$2:$G$1823,MATCH('Ratios - Total'!$C1785,IF(Data!$A$2:$A$1823='Ratios - Total'!$A1785,Data!$C$2:$C$1823,0),0))/INDEX(Data!$F$2:$F$1823,MATCH('Ratios - Total'!$C1785,IF(Data!$A$2:$A$1823='Ratios - Total'!$A1785,Data!$C$2:$C$1823,0),0)),"Missing Data")</f>
        <v>0.92896970161210535</v>
      </c>
      <c r="P1785" s="5">
        <f t="array" ref="P1785">IFERROR(INDEX(Data!$H$2:$H$1823,MATCH('Ratios - Total'!$C1785,IF(Data!$A$2:$A$1823='Ratios - Total'!$A1785,Data!$C$2:$C$1823,0),0))/INDEX(Data!$G$2:$G$1823,MATCH('Ratios - Total'!$C1785,IF(Data!$A$2:$A$1823='Ratios - Total'!$A1785,Data!$C$2:$C$1823,0),0)),"Missing Data")</f>
        <v>6366.8185609938773</v>
      </c>
      <c r="Q1785" s="5"/>
      <c r="R1785" s="5">
        <f t="array" ref="R1785">IFERROR(INDEX(Data!$L$2:$L$1823,MATCH('Ratios - Total'!$C1785,IF(Data!$A$2:$A$1823='Ratios - Total'!$A1785,Data!$C$2:$C$1823,0),0))/INDEX(Data!$G$2:$G$1823,MATCH('Ratios - Total'!$C1785,IF(Data!$A$2:$A$1823='Ratios - Total'!$A1785,Data!$C$2:$C$1823,0),0)),"Missing Data")</f>
        <v>0.10904893115556136</v>
      </c>
      <c r="S1785" s="5"/>
      <c r="T1785" s="5">
        <f t="array" ref="T1785">IFERROR(INDEX(Data!$H$2:$H$1823,MATCH('Ratios - Total'!$C1785,IF(Data!$A$2:$A$1823='Ratios - Total'!$A1785,Data!$C$2:$C$1823,0),0))/INDEX(Data!$L$2:$L$1823,MATCH('Ratios - Total'!$C1785,IF(Data!$A$2:$A$1823='Ratios - Total'!$A1785,Data!$C$2:$C$1823,0),0)),"Missing Data")</f>
        <v>58384.969880277255</v>
      </c>
      <c r="U1785" s="5">
        <f t="array" ref="U1785">IFERROR(INDEX(Data!$K$2:$K$1823,MATCH('Ratios - Total'!$C1785,IF(Data!$A$2:$A$1823='Ratios - Total'!$A1785,Data!$C$2:$C$1823,0),0))/INDEX(Data!$H$2:$H$1823,MATCH('Ratios - Total'!$C1785,IF(Data!$A$2:$A$1823='Ratios - Total'!$A1785,Data!$C$2:$C$1823,0),0)),"Missing Data")</f>
        <v>0.48698182234089404</v>
      </c>
      <c r="V1785" s="5">
        <f t="array" ref="V1785">IFERROR(INDEX(Data!$K$2:$K$1823,MATCH('Ratios - Total'!$C1785,IF(Data!$A$2:$A$1823='Ratios - Total'!$A1785,Data!$C$2:$C$1823,0),0))/INDEX(Data!$L$2:$L$1823,MATCH('Ratios - Total'!$C1785,IF(Data!$A$2:$A$1823='Ratios - Total'!$A1785,Data!$C$2:$C$1823,0),0)),"Missing Data")</f>
        <v>28432.419029615627</v>
      </c>
      <c r="W1785" s="5">
        <f t="shared" si="28"/>
        <v>29952.550850661628</v>
      </c>
      <c r="X1785" s="5">
        <f t="array" ref="X1785">IFERROR(INDEX(Data!$K$2:$K$1823,MATCH('Ratios - Total'!$C1785,IF(Data!$A$2:$A$1823='Ratios - Total'!$A1785,Data!$C$2:$C$1823,0),0))/INDEX(Data!$G$2:$G$1823,MATCH('Ratios - Total'!$C1785,IF(Data!$A$2:$A$1823='Ratios - Total'!$A1785,Data!$C$2:$C$1823,0),0)),"Missing Data")</f>
        <v>3100.5249053466273</v>
      </c>
    </row>
    <row r="1786" spans="1:24" x14ac:dyDescent="0.25">
      <c r="A1786" s="22" t="s">
        <v>30</v>
      </c>
      <c r="B1786" s="22" t="s">
        <v>31</v>
      </c>
      <c r="C1786" s="22">
        <v>2012</v>
      </c>
      <c r="D1786" s="5">
        <f t="array" ref="D1786">IFERROR(INDEX(Data!$H$2:$H$1823,MATCH('Ratios - Total'!$C1786,IF(Data!$A$2:$A$1823='Ratios - Total'!$A1786,Data!$C$2:$C$1823,0),0))/INDEX(Data!$D$2:$D$1823,MATCH('Ratios - Total'!$C1786,IF(Data!$A$2:$A$1823='Ratios - Total'!$A1786,Data!$C$2:$C$1823,0),0)),"Missing Data")</f>
        <v>1930.8272776781696</v>
      </c>
      <c r="E1786" s="22"/>
      <c r="F1786" s="5">
        <f t="array" ref="F1786">IFERROR(INDEX(Data!$G$2:$G$1823,MATCH('Ratios - Total'!$C1786,IF(Data!$A$2:$A$1823='Ratios - Total'!$A1786,Data!$C$2:$C$1823,0),0))/INDEX(Data!$D$2:$D$1823,MATCH('Ratios - Total'!$C1786,IF(Data!$A$2:$A$1823='Ratios - Total'!$A1786,Data!$C$2:$C$1823,0),0)),"Missing Data")</f>
        <v>0.15727733934961494</v>
      </c>
      <c r="G1786" s="5"/>
      <c r="H1786" s="5">
        <f t="array" ref="H1786">IFERROR(INDEX(Data!$H$2:$H$1823,MATCH('Ratios - Total'!$C1786,IF(Data!$A$2:$A$1823='Ratios - Total'!$A1786,Data!$C$2:$C$1823,0),0))/INDEX(Data!$G$2:$G$1823,MATCH('Ratios - Total'!$C1786,IF(Data!$A$2:$A$1823='Ratios - Total'!$A1786,Data!$C$2:$C$1823,0),0)),"Missing Data")</f>
        <v>12276.576432833055</v>
      </c>
      <c r="I1786" s="5">
        <f t="array" ref="I1786">IFERROR(INDEX(Data!$G$2:$G$1823,MATCH('Ratios - Total'!$C1786,IF(Data!$A$2:$A$1823='Ratios - Total'!$A1786,Data!$C$2:$C$1823,0),0))/INDEX(Data!$D$2:$D$1823,MATCH('Ratios - Total'!$C1786,IF(Data!$A$2:$A$1823='Ratios - Total'!$A1786,Data!$C$2:$C$1823,0),0)),"Missing Data")</f>
        <v>0.15727733934961494</v>
      </c>
      <c r="J1786" s="22"/>
      <c r="K1786" s="5">
        <f t="array" ref="K1786">IFERROR(INDEX(Data!$E$2:$E$1823,MATCH('Ratios - Total'!$C1786,IF(Data!$A$2:$A$1823='Ratios - Total'!$A1786,Data!$C$2:$C$1823,0),0))/INDEX(Data!$D$2:$D$1823,MATCH('Ratios - Total'!$C1786,IF(Data!$A$2:$A$1823='Ratios - Total'!$A1786,Data!$C$2:$C$1823,0),0)),"Missing Data")</f>
        <v>0.17795203863914993</v>
      </c>
      <c r="L1786" s="5"/>
      <c r="M1786" s="5">
        <f t="array" ref="M1786">IFERROR(INDEX(Data!$F$2:$F$1823,MATCH('Ratios - Total'!$C1786,IF(Data!$A$2:$A$1823='Ratios - Total'!$A1786,Data!$C$2:$C$1823,0),0))/INDEX(Data!$E$2:$E$1823,MATCH('Ratios - Total'!$C1786,IF(Data!$A$2:$A$1823='Ratios - Total'!$A1786,Data!$C$2:$C$1823,0),0)),"Missing Data")</f>
        <v>1</v>
      </c>
      <c r="N1786" s="5"/>
      <c r="O1786" s="5">
        <f t="array" ref="O1786">IFERROR(INDEX(Data!$G$2:$G$1823,MATCH('Ratios - Total'!$C1786,IF(Data!$A$2:$A$1823='Ratios - Total'!$A1786,Data!$C$2:$C$1823,0),0))/INDEX(Data!$F$2:$F$1823,MATCH('Ratios - Total'!$C1786,IF(Data!$A$2:$A$1823='Ratios - Total'!$A1786,Data!$C$2:$C$1823,0),0)),"Missing Data")</f>
        <v>0.88381869942238178</v>
      </c>
      <c r="P1786" s="5">
        <f t="array" ref="P1786">IFERROR(INDEX(Data!$H$2:$H$1823,MATCH('Ratios - Total'!$C1786,IF(Data!$A$2:$A$1823='Ratios - Total'!$A1786,Data!$C$2:$C$1823,0),0))/INDEX(Data!$G$2:$G$1823,MATCH('Ratios - Total'!$C1786,IF(Data!$A$2:$A$1823='Ratios - Total'!$A1786,Data!$C$2:$C$1823,0),0)),"Missing Data")</f>
        <v>12276.576432833055</v>
      </c>
      <c r="Q1786" s="5"/>
      <c r="R1786" s="5">
        <f t="array" ref="R1786">IFERROR(INDEX(Data!$L$2:$L$1823,MATCH('Ratios - Total'!$C1786,IF(Data!$A$2:$A$1823='Ratios - Total'!$A1786,Data!$C$2:$C$1823,0),0))/INDEX(Data!$G$2:$G$1823,MATCH('Ratios - Total'!$C1786,IF(Data!$A$2:$A$1823='Ratios - Total'!$A1786,Data!$C$2:$C$1823,0),0)),"Missing Data")</f>
        <v>0.13905305416589464</v>
      </c>
      <c r="S1786" s="5"/>
      <c r="T1786" s="5">
        <f t="array" ref="T1786">IFERROR(INDEX(Data!$H$2:$H$1823,MATCH('Ratios - Total'!$C1786,IF(Data!$A$2:$A$1823='Ratios - Total'!$A1786,Data!$C$2:$C$1823,0),0))/INDEX(Data!$L$2:$L$1823,MATCH('Ratios - Total'!$C1786,IF(Data!$A$2:$A$1823='Ratios - Total'!$A1786,Data!$C$2:$C$1823,0),0)),"Missing Data")</f>
        <v>88286.995970521559</v>
      </c>
      <c r="U1786" s="5">
        <f t="array" ref="U1786">IFERROR(INDEX(Data!$K$2:$K$1823,MATCH('Ratios - Total'!$C1786,IF(Data!$A$2:$A$1823='Ratios - Total'!$A1786,Data!$C$2:$C$1823,0),0))/INDEX(Data!$H$2:$H$1823,MATCH('Ratios - Total'!$C1786,IF(Data!$A$2:$A$1823='Ratios - Total'!$A1786,Data!$C$2:$C$1823,0),0)),"Missing Data")</f>
        <v>0.48274211246189402</v>
      </c>
      <c r="V1786" s="5">
        <f t="array" ref="V1786">IFERROR(INDEX(Data!$K$2:$K$1823,MATCH('Ratios - Total'!$C1786,IF(Data!$A$2:$A$1823='Ratios - Total'!$A1786,Data!$C$2:$C$1823,0),0))/INDEX(Data!$L$2:$L$1823,MATCH('Ratios - Total'!$C1786,IF(Data!$A$2:$A$1823='Ratios - Total'!$A1786,Data!$C$2:$C$1823,0),0)),"Missing Data")</f>
        <v>42619.850937724303</v>
      </c>
      <c r="W1786" s="5">
        <f t="shared" si="28"/>
        <v>45667.145032797256</v>
      </c>
      <c r="X1786" s="5">
        <f t="array" ref="X1786">IFERROR(INDEX(Data!$K$2:$K$1823,MATCH('Ratios - Total'!$C1786,IF(Data!$A$2:$A$1823='Ratios - Total'!$A1786,Data!$C$2:$C$1823,0),0))/INDEX(Data!$G$2:$G$1823,MATCH('Ratios - Total'!$C1786,IF(Data!$A$2:$A$1823='Ratios - Total'!$A1786,Data!$C$2:$C$1823,0),0)),"Missing Data")</f>
        <v>5926.420440985733</v>
      </c>
    </row>
    <row r="1787" spans="1:24" x14ac:dyDescent="0.25">
      <c r="A1787" s="22" t="s">
        <v>32</v>
      </c>
      <c r="B1787" s="22" t="s">
        <v>33</v>
      </c>
      <c r="C1787" s="22">
        <v>2012</v>
      </c>
      <c r="D1787" s="5">
        <f t="array" ref="D1787">IFERROR(INDEX(Data!$H$2:$H$1823,MATCH('Ratios - Total'!$C1787,IF(Data!$A$2:$A$1823='Ratios - Total'!$A1787,Data!$C$2:$C$1823,0),0))/INDEX(Data!$D$2:$D$1823,MATCH('Ratios - Total'!$C1787,IF(Data!$A$2:$A$1823='Ratios - Total'!$A1787,Data!$C$2:$C$1823,0),0)),"Missing Data")</f>
        <v>1500.8587756520483</v>
      </c>
      <c r="E1787" s="22"/>
      <c r="F1787" s="5">
        <f t="array" ref="F1787">IFERROR(INDEX(Data!$G$2:$G$1823,MATCH('Ratios - Total'!$C1787,IF(Data!$A$2:$A$1823='Ratios - Total'!$A1787,Data!$C$2:$C$1823,0),0))/INDEX(Data!$D$2:$D$1823,MATCH('Ratios - Total'!$C1787,IF(Data!$A$2:$A$1823='Ratios - Total'!$A1787,Data!$C$2:$C$1823,0),0)),"Missing Data")</f>
        <v>0.15837848371206015</v>
      </c>
      <c r="G1787" s="5"/>
      <c r="H1787" s="5">
        <f t="array" ref="H1787">IFERROR(INDEX(Data!$H$2:$H$1823,MATCH('Ratios - Total'!$C1787,IF(Data!$A$2:$A$1823='Ratios - Total'!$A1787,Data!$C$2:$C$1823,0),0))/INDEX(Data!$G$2:$G$1823,MATCH('Ratios - Total'!$C1787,IF(Data!$A$2:$A$1823='Ratios - Total'!$A1787,Data!$C$2:$C$1823,0),0)),"Missing Data")</f>
        <v>9476.4057621657957</v>
      </c>
      <c r="I1787" s="5">
        <f t="array" ref="I1787">IFERROR(INDEX(Data!$G$2:$G$1823,MATCH('Ratios - Total'!$C1787,IF(Data!$A$2:$A$1823='Ratios - Total'!$A1787,Data!$C$2:$C$1823,0),0))/INDEX(Data!$D$2:$D$1823,MATCH('Ratios - Total'!$C1787,IF(Data!$A$2:$A$1823='Ratios - Total'!$A1787,Data!$C$2:$C$1823,0),0)),"Missing Data")</f>
        <v>0.15837848371206015</v>
      </c>
      <c r="J1787" s="22"/>
      <c r="K1787" s="5">
        <f t="array" ref="K1787">IFERROR(INDEX(Data!$E$2:$E$1823,MATCH('Ratios - Total'!$C1787,IF(Data!$A$2:$A$1823='Ratios - Total'!$A1787,Data!$C$2:$C$1823,0),0))/INDEX(Data!$D$2:$D$1823,MATCH('Ratios - Total'!$C1787,IF(Data!$A$2:$A$1823='Ratios - Total'!$A1787,Data!$C$2:$C$1823,0),0)),"Missing Data")</f>
        <v>0.1812844172534355</v>
      </c>
      <c r="L1787" s="5"/>
      <c r="M1787" s="5">
        <f t="array" ref="M1787">IFERROR(INDEX(Data!$F$2:$F$1823,MATCH('Ratios - Total'!$C1787,IF(Data!$A$2:$A$1823='Ratios - Total'!$A1787,Data!$C$2:$C$1823,0),0))/INDEX(Data!$E$2:$E$1823,MATCH('Ratios - Total'!$C1787,IF(Data!$A$2:$A$1823='Ratios - Total'!$A1787,Data!$C$2:$C$1823,0),0)),"Missing Data")</f>
        <v>1</v>
      </c>
      <c r="N1787" s="5"/>
      <c r="O1787" s="5">
        <f t="array" ref="O1787">IFERROR(INDEX(Data!$G$2:$G$1823,MATCH('Ratios - Total'!$C1787,IF(Data!$A$2:$A$1823='Ratios - Total'!$A1787,Data!$C$2:$C$1823,0),0))/INDEX(Data!$F$2:$F$1823,MATCH('Ratios - Total'!$C1787,IF(Data!$A$2:$A$1823='Ratios - Total'!$A1787,Data!$C$2:$C$1823,0),0)),"Missing Data")</f>
        <v>0.8736464286979897</v>
      </c>
      <c r="P1787" s="5">
        <f t="array" ref="P1787">IFERROR(INDEX(Data!$H$2:$H$1823,MATCH('Ratios - Total'!$C1787,IF(Data!$A$2:$A$1823='Ratios - Total'!$A1787,Data!$C$2:$C$1823,0),0))/INDEX(Data!$G$2:$G$1823,MATCH('Ratios - Total'!$C1787,IF(Data!$A$2:$A$1823='Ratios - Total'!$A1787,Data!$C$2:$C$1823,0),0)),"Missing Data")</f>
        <v>9476.4057621657957</v>
      </c>
      <c r="Q1787" s="5"/>
      <c r="R1787" s="5">
        <f t="array" ref="R1787">IFERROR(INDEX(Data!$L$2:$L$1823,MATCH('Ratios - Total'!$C1787,IF(Data!$A$2:$A$1823='Ratios - Total'!$A1787,Data!$C$2:$C$1823,0),0))/INDEX(Data!$G$2:$G$1823,MATCH('Ratios - Total'!$C1787,IF(Data!$A$2:$A$1823='Ratios - Total'!$A1787,Data!$C$2:$C$1823,0),0)),"Missing Data")</f>
        <v>0.13250451014250891</v>
      </c>
      <c r="S1787" s="5"/>
      <c r="T1787" s="5">
        <f t="array" ref="T1787">IFERROR(INDEX(Data!$H$2:$H$1823,MATCH('Ratios - Total'!$C1787,IF(Data!$A$2:$A$1823='Ratios - Total'!$A1787,Data!$C$2:$C$1823,0),0))/INDEX(Data!$L$2:$L$1823,MATCH('Ratios - Total'!$C1787,IF(Data!$A$2:$A$1823='Ratios - Total'!$A1787,Data!$C$2:$C$1823,0),0)),"Missing Data")</f>
        <v>71517.609113636194</v>
      </c>
      <c r="U1787" s="5">
        <f t="array" ref="U1787">IFERROR(INDEX(Data!$K$2:$K$1823,MATCH('Ratios - Total'!$C1787,IF(Data!$A$2:$A$1823='Ratios - Total'!$A1787,Data!$C$2:$C$1823,0),0))/INDEX(Data!$H$2:$H$1823,MATCH('Ratios - Total'!$C1787,IF(Data!$A$2:$A$1823='Ratios - Total'!$A1787,Data!$C$2:$C$1823,0),0)),"Missing Data")</f>
        <v>0.47401033405188381</v>
      </c>
      <c r="V1787" s="5">
        <f t="array" ref="V1787">IFERROR(INDEX(Data!$K$2:$K$1823,MATCH('Ratios - Total'!$C1787,IF(Data!$A$2:$A$1823='Ratios - Total'!$A1787,Data!$C$2:$C$1823,0),0))/INDEX(Data!$L$2:$L$1823,MATCH('Ratios - Total'!$C1787,IF(Data!$A$2:$A$1823='Ratios - Total'!$A1787,Data!$C$2:$C$1823,0),0)),"Missing Data")</f>
        <v>33900.085786546748</v>
      </c>
      <c r="W1787" s="5">
        <f t="shared" si="28"/>
        <v>37617.523327089446</v>
      </c>
      <c r="X1787" s="5">
        <f t="array" ref="X1787">IFERROR(INDEX(Data!$K$2:$K$1823,MATCH('Ratios - Total'!$C1787,IF(Data!$A$2:$A$1823='Ratios - Total'!$A1787,Data!$C$2:$C$1823,0),0))/INDEX(Data!$G$2:$G$1823,MATCH('Ratios - Total'!$C1787,IF(Data!$A$2:$A$1823='Ratios - Total'!$A1787,Data!$C$2:$C$1823,0),0)),"Missing Data")</f>
        <v>4491.9142609354058</v>
      </c>
    </row>
    <row r="1788" spans="1:24" x14ac:dyDescent="0.25">
      <c r="A1788" s="22" t="s">
        <v>34</v>
      </c>
      <c r="B1788" s="22" t="s">
        <v>35</v>
      </c>
      <c r="C1788" s="22">
        <v>2012</v>
      </c>
      <c r="D1788" s="5">
        <f t="array" ref="D1788">IFERROR(INDEX(Data!$H$2:$H$1823,MATCH('Ratios - Total'!$C1788,IF(Data!$A$2:$A$1823='Ratios - Total'!$A1788,Data!$C$2:$C$1823,0),0))/INDEX(Data!$D$2:$D$1823,MATCH('Ratios - Total'!$C1788,IF(Data!$A$2:$A$1823='Ratios - Total'!$A1788,Data!$C$2:$C$1823,0),0)),"Missing Data")</f>
        <v>1920.125833851213</v>
      </c>
      <c r="E1788" s="22"/>
      <c r="F1788" s="5">
        <f t="array" ref="F1788">IFERROR(INDEX(Data!$G$2:$G$1823,MATCH('Ratios - Total'!$C1788,IF(Data!$A$2:$A$1823='Ratios - Total'!$A1788,Data!$C$2:$C$1823,0),0))/INDEX(Data!$D$2:$D$1823,MATCH('Ratios - Total'!$C1788,IF(Data!$A$2:$A$1823='Ratios - Total'!$A1788,Data!$C$2:$C$1823,0),0)),"Missing Data")</f>
        <v>0.15452194264853225</v>
      </c>
      <c r="G1788" s="5"/>
      <c r="H1788" s="5">
        <f t="array" ref="H1788">IFERROR(INDEX(Data!$H$2:$H$1823,MATCH('Ratios - Total'!$C1788,IF(Data!$A$2:$A$1823='Ratios - Total'!$A1788,Data!$C$2:$C$1823,0),0))/INDEX(Data!$G$2:$G$1823,MATCH('Ratios - Total'!$C1788,IF(Data!$A$2:$A$1823='Ratios - Total'!$A1788,Data!$C$2:$C$1823,0),0)),"Missing Data")</f>
        <v>12426.234105913574</v>
      </c>
      <c r="I1788" s="5">
        <f t="array" ref="I1788">IFERROR(INDEX(Data!$G$2:$G$1823,MATCH('Ratios - Total'!$C1788,IF(Data!$A$2:$A$1823='Ratios - Total'!$A1788,Data!$C$2:$C$1823,0),0))/INDEX(Data!$D$2:$D$1823,MATCH('Ratios - Total'!$C1788,IF(Data!$A$2:$A$1823='Ratios - Total'!$A1788,Data!$C$2:$C$1823,0),0)),"Missing Data")</f>
        <v>0.15452194264853225</v>
      </c>
      <c r="J1788" s="22"/>
      <c r="K1788" s="5">
        <f t="array" ref="K1788">IFERROR(INDEX(Data!$E$2:$E$1823,MATCH('Ratios - Total'!$C1788,IF(Data!$A$2:$A$1823='Ratios - Total'!$A1788,Data!$C$2:$C$1823,0),0))/INDEX(Data!$D$2:$D$1823,MATCH('Ratios - Total'!$C1788,IF(Data!$A$2:$A$1823='Ratios - Total'!$A1788,Data!$C$2:$C$1823,0),0)),"Missing Data")</f>
        <v>0.17247391008699403</v>
      </c>
      <c r="L1788" s="5"/>
      <c r="M1788" s="5">
        <f t="array" ref="M1788">IFERROR(INDEX(Data!$F$2:$F$1823,MATCH('Ratios - Total'!$C1788,IF(Data!$A$2:$A$1823='Ratios - Total'!$A1788,Data!$C$2:$C$1823,0),0))/INDEX(Data!$E$2:$E$1823,MATCH('Ratios - Total'!$C1788,IF(Data!$A$2:$A$1823='Ratios - Total'!$A1788,Data!$C$2:$C$1823,0),0)),"Missing Data")</f>
        <v>1</v>
      </c>
      <c r="N1788" s="5"/>
      <c r="O1788" s="5">
        <f t="array" ref="O1788">IFERROR(INDEX(Data!$G$2:$G$1823,MATCH('Ratios - Total'!$C1788,IF(Data!$A$2:$A$1823='Ratios - Total'!$A1788,Data!$C$2:$C$1823,0),0))/INDEX(Data!$F$2:$F$1823,MATCH('Ratios - Total'!$C1788,IF(Data!$A$2:$A$1823='Ratios - Total'!$A1788,Data!$C$2:$C$1823,0),0)),"Missing Data")</f>
        <v>0.89591488110052719</v>
      </c>
      <c r="P1788" s="5">
        <f t="array" ref="P1788">IFERROR(INDEX(Data!$H$2:$H$1823,MATCH('Ratios - Total'!$C1788,IF(Data!$A$2:$A$1823='Ratios - Total'!$A1788,Data!$C$2:$C$1823,0),0))/INDEX(Data!$G$2:$G$1823,MATCH('Ratios - Total'!$C1788,IF(Data!$A$2:$A$1823='Ratios - Total'!$A1788,Data!$C$2:$C$1823,0),0)),"Missing Data")</f>
        <v>12426.234105913574</v>
      </c>
      <c r="Q1788" s="5"/>
      <c r="R1788" s="5">
        <f t="array" ref="R1788">IFERROR(INDEX(Data!$L$2:$L$1823,MATCH('Ratios - Total'!$C1788,IF(Data!$A$2:$A$1823='Ratios - Total'!$A1788,Data!$C$2:$C$1823,0),0))/INDEX(Data!$G$2:$G$1823,MATCH('Ratios - Total'!$C1788,IF(Data!$A$2:$A$1823='Ratios - Total'!$A1788,Data!$C$2:$C$1823,0),0)),"Missing Data")</f>
        <v>0.1584873337668706</v>
      </c>
      <c r="S1788" s="5"/>
      <c r="T1788" s="5">
        <f t="array" ref="T1788">IFERROR(INDEX(Data!$H$2:$H$1823,MATCH('Ratios - Total'!$C1788,IF(Data!$A$2:$A$1823='Ratios - Total'!$A1788,Data!$C$2:$C$1823,0),0))/INDEX(Data!$L$2:$L$1823,MATCH('Ratios - Total'!$C1788,IF(Data!$A$2:$A$1823='Ratios - Total'!$A1788,Data!$C$2:$C$1823,0),0)),"Missing Data")</f>
        <v>78405.218957069068</v>
      </c>
      <c r="U1788" s="5">
        <f t="array" ref="U1788">IFERROR(INDEX(Data!$K$2:$K$1823,MATCH('Ratios - Total'!$C1788,IF(Data!$A$2:$A$1823='Ratios - Total'!$A1788,Data!$C$2:$C$1823,0),0))/INDEX(Data!$H$2:$H$1823,MATCH('Ratios - Total'!$C1788,IF(Data!$A$2:$A$1823='Ratios - Total'!$A1788,Data!$C$2:$C$1823,0),0)),"Missing Data")</f>
        <v>0.44570806086051851</v>
      </c>
      <c r="V1788" s="5">
        <f t="array" ref="V1788">IFERROR(INDEX(Data!$K$2:$K$1823,MATCH('Ratios - Total'!$C1788,IF(Data!$A$2:$A$1823='Ratios - Total'!$A1788,Data!$C$2:$C$1823,0),0))/INDEX(Data!$L$2:$L$1823,MATCH('Ratios - Total'!$C1788,IF(Data!$A$2:$A$1823='Ratios - Total'!$A1788,Data!$C$2:$C$1823,0),0)),"Missing Data")</f>
        <v>34945.838102699614</v>
      </c>
      <c r="W1788" s="5">
        <f t="shared" si="28"/>
        <v>43459.380854369454</v>
      </c>
      <c r="X1788" s="5">
        <f t="array" ref="X1788">IFERROR(INDEX(Data!$K$2:$K$1823,MATCH('Ratios - Total'!$C1788,IF(Data!$A$2:$A$1823='Ratios - Total'!$A1788,Data!$C$2:$C$1823,0),0))/INDEX(Data!$G$2:$G$1823,MATCH('Ratios - Total'!$C1788,IF(Data!$A$2:$A$1823='Ratios - Total'!$A1788,Data!$C$2:$C$1823,0),0)),"Missing Data")</f>
        <v>5538.4727071455782</v>
      </c>
    </row>
    <row r="1789" spans="1:24" x14ac:dyDescent="0.25">
      <c r="A1789" s="22" t="s">
        <v>36</v>
      </c>
      <c r="B1789" s="22" t="s">
        <v>37</v>
      </c>
      <c r="C1789" s="22">
        <v>2012</v>
      </c>
      <c r="D1789" s="5">
        <f t="array" ref="D1789">IFERROR(INDEX(Data!$H$2:$H$1823,MATCH('Ratios - Total'!$C1789,IF(Data!$A$2:$A$1823='Ratios - Total'!$A1789,Data!$C$2:$C$1823,0),0))/INDEX(Data!$D$2:$D$1823,MATCH('Ratios - Total'!$C1789,IF(Data!$A$2:$A$1823='Ratios - Total'!$A1789,Data!$C$2:$C$1823,0),0)),"Missing Data")</f>
        <v>1763.5892504257645</v>
      </c>
      <c r="E1789" s="22"/>
      <c r="F1789" s="5">
        <f t="array" ref="F1789">IFERROR(INDEX(Data!$G$2:$G$1823,MATCH('Ratios - Total'!$C1789,IF(Data!$A$2:$A$1823='Ratios - Total'!$A1789,Data!$C$2:$C$1823,0),0))/INDEX(Data!$D$2:$D$1823,MATCH('Ratios - Total'!$C1789,IF(Data!$A$2:$A$1823='Ratios - Total'!$A1789,Data!$C$2:$C$1823,0),0)),"Missing Data")</f>
        <v>0.16143214904841549</v>
      </c>
      <c r="G1789" s="5"/>
      <c r="H1789" s="5">
        <f t="array" ref="H1789">IFERROR(INDEX(Data!$H$2:$H$1823,MATCH('Ratios - Total'!$C1789,IF(Data!$A$2:$A$1823='Ratios - Total'!$A1789,Data!$C$2:$C$1823,0),0))/INDEX(Data!$G$2:$G$1823,MATCH('Ratios - Total'!$C1789,IF(Data!$A$2:$A$1823='Ratios - Total'!$A1789,Data!$C$2:$C$1823,0),0)),"Missing Data")</f>
        <v>10924.647047205215</v>
      </c>
      <c r="I1789" s="5">
        <f t="array" ref="I1789">IFERROR(INDEX(Data!$G$2:$G$1823,MATCH('Ratios - Total'!$C1789,IF(Data!$A$2:$A$1823='Ratios - Total'!$A1789,Data!$C$2:$C$1823,0),0))/INDEX(Data!$D$2:$D$1823,MATCH('Ratios - Total'!$C1789,IF(Data!$A$2:$A$1823='Ratios - Total'!$A1789,Data!$C$2:$C$1823,0),0)),"Missing Data")</f>
        <v>0.16143214904841549</v>
      </c>
      <c r="J1789" s="22"/>
      <c r="K1789" s="5">
        <f t="array" ref="K1789">IFERROR(INDEX(Data!$E$2:$E$1823,MATCH('Ratios - Total'!$C1789,IF(Data!$A$2:$A$1823='Ratios - Total'!$A1789,Data!$C$2:$C$1823,0),0))/INDEX(Data!$D$2:$D$1823,MATCH('Ratios - Total'!$C1789,IF(Data!$A$2:$A$1823='Ratios - Total'!$A1789,Data!$C$2:$C$1823,0),0)),"Missing Data")</f>
        <v>0.18318166159399846</v>
      </c>
      <c r="L1789" s="5"/>
      <c r="M1789" s="5">
        <f t="array" ref="M1789">IFERROR(INDEX(Data!$F$2:$F$1823,MATCH('Ratios - Total'!$C1789,IF(Data!$A$2:$A$1823='Ratios - Total'!$A1789,Data!$C$2:$C$1823,0),0))/INDEX(Data!$E$2:$E$1823,MATCH('Ratios - Total'!$C1789,IF(Data!$A$2:$A$1823='Ratios - Total'!$A1789,Data!$C$2:$C$1823,0),0)),"Missing Data")</f>
        <v>1</v>
      </c>
      <c r="N1789" s="5"/>
      <c r="O1789" s="5">
        <f t="array" ref="O1789">IFERROR(INDEX(Data!$G$2:$G$1823,MATCH('Ratios - Total'!$C1789,IF(Data!$A$2:$A$1823='Ratios - Total'!$A1789,Data!$C$2:$C$1823,0),0))/INDEX(Data!$F$2:$F$1823,MATCH('Ratios - Total'!$C1789,IF(Data!$A$2:$A$1823='Ratios - Total'!$A1789,Data!$C$2:$C$1823,0),0)),"Missing Data")</f>
        <v>0.88126806823169712</v>
      </c>
      <c r="P1789" s="5">
        <f t="array" ref="P1789">IFERROR(INDEX(Data!$H$2:$H$1823,MATCH('Ratios - Total'!$C1789,IF(Data!$A$2:$A$1823='Ratios - Total'!$A1789,Data!$C$2:$C$1823,0),0))/INDEX(Data!$G$2:$G$1823,MATCH('Ratios - Total'!$C1789,IF(Data!$A$2:$A$1823='Ratios - Total'!$A1789,Data!$C$2:$C$1823,0),0)),"Missing Data")</f>
        <v>10924.647047205215</v>
      </c>
      <c r="Q1789" s="5"/>
      <c r="R1789" s="5">
        <f t="array" ref="R1789">IFERROR(INDEX(Data!$L$2:$L$1823,MATCH('Ratios - Total'!$C1789,IF(Data!$A$2:$A$1823='Ratios - Total'!$A1789,Data!$C$2:$C$1823,0),0))/INDEX(Data!$G$2:$G$1823,MATCH('Ratios - Total'!$C1789,IF(Data!$A$2:$A$1823='Ratios - Total'!$A1789,Data!$C$2:$C$1823,0),0)),"Missing Data")</f>
        <v>0.18184355383043221</v>
      </c>
      <c r="S1789" s="5"/>
      <c r="T1789" s="5">
        <f t="array" ref="T1789">IFERROR(INDEX(Data!$H$2:$H$1823,MATCH('Ratios - Total'!$C1789,IF(Data!$A$2:$A$1823='Ratios - Total'!$A1789,Data!$C$2:$C$1823,0),0))/INDEX(Data!$L$2:$L$1823,MATCH('Ratios - Total'!$C1789,IF(Data!$A$2:$A$1823='Ratios - Total'!$A1789,Data!$C$2:$C$1823,0),0)),"Missing Data")</f>
        <v>60077.175226086751</v>
      </c>
      <c r="U1789" s="5">
        <f t="array" ref="U1789">IFERROR(INDEX(Data!$K$2:$K$1823,MATCH('Ratios - Total'!$C1789,IF(Data!$A$2:$A$1823='Ratios - Total'!$A1789,Data!$C$2:$C$1823,0),0))/INDEX(Data!$H$2:$H$1823,MATCH('Ratios - Total'!$C1789,IF(Data!$A$2:$A$1823='Ratios - Total'!$A1789,Data!$C$2:$C$1823,0),0)),"Missing Data")</f>
        <v>0.51842874729355692</v>
      </c>
      <c r="V1789" s="5">
        <f t="array" ref="V1789">IFERROR(INDEX(Data!$K$2:$K$1823,MATCH('Ratios - Total'!$C1789,IF(Data!$A$2:$A$1823='Ratios - Total'!$A1789,Data!$C$2:$C$1823,0),0))/INDEX(Data!$L$2:$L$1823,MATCH('Ratios - Total'!$C1789,IF(Data!$A$2:$A$1823='Ratios - Total'!$A1789,Data!$C$2:$C$1823,0),0)),"Missing Data")</f>
        <v>31145.734693395669</v>
      </c>
      <c r="W1789" s="5">
        <f t="shared" si="28"/>
        <v>28931.440532691082</v>
      </c>
      <c r="X1789" s="5">
        <f t="array" ref="X1789">IFERROR(INDEX(Data!$K$2:$K$1823,MATCH('Ratios - Total'!$C1789,IF(Data!$A$2:$A$1823='Ratios - Total'!$A1789,Data!$C$2:$C$1823,0),0))/INDEX(Data!$G$2:$G$1823,MATCH('Ratios - Total'!$C1789,IF(Data!$A$2:$A$1823='Ratios - Total'!$A1789,Data!$C$2:$C$1823,0),0)),"Missing Data")</f>
        <v>5663.6510833068551</v>
      </c>
    </row>
    <row r="1790" spans="1:24" x14ac:dyDescent="0.25">
      <c r="A1790" s="22" t="s">
        <v>38</v>
      </c>
      <c r="B1790" s="22" t="s">
        <v>39</v>
      </c>
      <c r="C1790" s="22">
        <v>2012</v>
      </c>
      <c r="D1790" s="5">
        <f t="array" ref="D1790">IFERROR(INDEX(Data!$H$2:$H$1823,MATCH('Ratios - Total'!$C1790,IF(Data!$A$2:$A$1823='Ratios - Total'!$A1790,Data!$C$2:$C$1823,0),0))/INDEX(Data!$D$2:$D$1823,MATCH('Ratios - Total'!$C1790,IF(Data!$A$2:$A$1823='Ratios - Total'!$A1790,Data!$C$2:$C$1823,0),0)),"Missing Data")</f>
        <v>1582.5441367390226</v>
      </c>
      <c r="E1790" s="22"/>
      <c r="F1790" s="5">
        <f t="array" ref="F1790">IFERROR(INDEX(Data!$G$2:$G$1823,MATCH('Ratios - Total'!$C1790,IF(Data!$A$2:$A$1823='Ratios - Total'!$A1790,Data!$C$2:$C$1823,0),0))/INDEX(Data!$D$2:$D$1823,MATCH('Ratios - Total'!$C1790,IF(Data!$A$2:$A$1823='Ratios - Total'!$A1790,Data!$C$2:$C$1823,0),0)),"Missing Data")</f>
        <v>0.14983206727355339</v>
      </c>
      <c r="G1790" s="5"/>
      <c r="H1790" s="5">
        <f t="array" ref="H1790">IFERROR(INDEX(Data!$H$2:$H$1823,MATCH('Ratios - Total'!$C1790,IF(Data!$A$2:$A$1823='Ratios - Total'!$A1790,Data!$C$2:$C$1823,0),0))/INDEX(Data!$G$2:$G$1823,MATCH('Ratios - Total'!$C1790,IF(Data!$A$2:$A$1823='Ratios - Total'!$A1790,Data!$C$2:$C$1823,0),0)),"Missing Data")</f>
        <v>10562.119081289316</v>
      </c>
      <c r="I1790" s="5">
        <f t="array" ref="I1790">IFERROR(INDEX(Data!$G$2:$G$1823,MATCH('Ratios - Total'!$C1790,IF(Data!$A$2:$A$1823='Ratios - Total'!$A1790,Data!$C$2:$C$1823,0),0))/INDEX(Data!$D$2:$D$1823,MATCH('Ratios - Total'!$C1790,IF(Data!$A$2:$A$1823='Ratios - Total'!$A1790,Data!$C$2:$C$1823,0),0)),"Missing Data")</f>
        <v>0.14983206727355339</v>
      </c>
      <c r="J1790" s="22"/>
      <c r="K1790" s="5">
        <f t="array" ref="K1790">IFERROR(INDEX(Data!$E$2:$E$1823,MATCH('Ratios - Total'!$C1790,IF(Data!$A$2:$A$1823='Ratios - Total'!$A1790,Data!$C$2:$C$1823,0),0))/INDEX(Data!$D$2:$D$1823,MATCH('Ratios - Total'!$C1790,IF(Data!$A$2:$A$1823='Ratios - Total'!$A1790,Data!$C$2:$C$1823,0),0)),"Missing Data")</f>
        <v>0.17202201962221417</v>
      </c>
      <c r="L1790" s="5"/>
      <c r="M1790" s="5">
        <f t="array" ref="M1790">IFERROR(INDEX(Data!$F$2:$F$1823,MATCH('Ratios - Total'!$C1790,IF(Data!$A$2:$A$1823='Ratios - Total'!$A1790,Data!$C$2:$C$1823,0),0))/INDEX(Data!$E$2:$E$1823,MATCH('Ratios - Total'!$C1790,IF(Data!$A$2:$A$1823='Ratios - Total'!$A1790,Data!$C$2:$C$1823,0),0)),"Missing Data")</f>
        <v>1</v>
      </c>
      <c r="N1790" s="5"/>
      <c r="O1790" s="5">
        <f t="array" ref="O1790">IFERROR(INDEX(Data!$G$2:$G$1823,MATCH('Ratios - Total'!$C1790,IF(Data!$A$2:$A$1823='Ratios - Total'!$A1790,Data!$C$2:$C$1823,0),0))/INDEX(Data!$F$2:$F$1823,MATCH('Ratios - Total'!$C1790,IF(Data!$A$2:$A$1823='Ratios - Total'!$A1790,Data!$C$2:$C$1823,0),0)),"Missing Data")</f>
        <v>0.87100516319135668</v>
      </c>
      <c r="P1790" s="5">
        <f t="array" ref="P1790">IFERROR(INDEX(Data!$H$2:$H$1823,MATCH('Ratios - Total'!$C1790,IF(Data!$A$2:$A$1823='Ratios - Total'!$A1790,Data!$C$2:$C$1823,0),0))/INDEX(Data!$G$2:$G$1823,MATCH('Ratios - Total'!$C1790,IF(Data!$A$2:$A$1823='Ratios - Total'!$A1790,Data!$C$2:$C$1823,0),0)),"Missing Data")</f>
        <v>10562.119081289316</v>
      </c>
      <c r="Q1790" s="5"/>
      <c r="R1790" s="5">
        <f t="array" ref="R1790">IFERROR(INDEX(Data!$L$2:$L$1823,MATCH('Ratios - Total'!$C1790,IF(Data!$A$2:$A$1823='Ratios - Total'!$A1790,Data!$C$2:$C$1823,0),0))/INDEX(Data!$G$2:$G$1823,MATCH('Ratios - Total'!$C1790,IF(Data!$A$2:$A$1823='Ratios - Total'!$A1790,Data!$C$2:$C$1823,0),0)),"Missing Data")</f>
        <v>0.16725691227385769</v>
      </c>
      <c r="S1790" s="5"/>
      <c r="T1790" s="5">
        <f t="array" ref="T1790">IFERROR(INDEX(Data!$H$2:$H$1823,MATCH('Ratios - Total'!$C1790,IF(Data!$A$2:$A$1823='Ratios - Total'!$A1790,Data!$C$2:$C$1823,0),0))/INDEX(Data!$L$2:$L$1823,MATCH('Ratios - Total'!$C1790,IF(Data!$A$2:$A$1823='Ratios - Total'!$A1790,Data!$C$2:$C$1823,0),0)),"Missing Data")</f>
        <v>63149.073707611293</v>
      </c>
      <c r="U1790" s="5">
        <f t="array" ref="U1790">IFERROR(INDEX(Data!$K$2:$K$1823,MATCH('Ratios - Total'!$C1790,IF(Data!$A$2:$A$1823='Ratios - Total'!$A1790,Data!$C$2:$C$1823,0),0))/INDEX(Data!$H$2:$H$1823,MATCH('Ratios - Total'!$C1790,IF(Data!$A$2:$A$1823='Ratios - Total'!$A1790,Data!$C$2:$C$1823,0),0)),"Missing Data")</f>
        <v>0.48062746960517194</v>
      </c>
      <c r="V1790" s="5">
        <f t="array" ref="V1790">IFERROR(INDEX(Data!$K$2:$K$1823,MATCH('Ratios - Total'!$C1790,IF(Data!$A$2:$A$1823='Ratios - Total'!$A1790,Data!$C$2:$C$1823,0),0))/INDEX(Data!$L$2:$L$1823,MATCH('Ratios - Total'!$C1790,IF(Data!$A$2:$A$1823='Ratios - Total'!$A1790,Data!$C$2:$C$1823,0),0)),"Missing Data")</f>
        <v>30351.179503999709</v>
      </c>
      <c r="W1790" s="5">
        <f t="shared" si="28"/>
        <v>32797.894203611584</v>
      </c>
      <c r="X1790" s="5">
        <f t="array" ref="X1790">IFERROR(INDEX(Data!$K$2:$K$1823,MATCH('Ratios - Total'!$C1790,IF(Data!$A$2:$A$1823='Ratios - Total'!$A1790,Data!$C$2:$C$1823,0),0))/INDEX(Data!$G$2:$G$1823,MATCH('Ratios - Total'!$C1790,IF(Data!$A$2:$A$1823='Ratios - Total'!$A1790,Data!$C$2:$C$1823,0),0)),"Missing Data")</f>
        <v>5076.4445677085869</v>
      </c>
    </row>
    <row r="1791" spans="1:24" x14ac:dyDescent="0.25">
      <c r="A1791" s="22" t="s">
        <v>40</v>
      </c>
      <c r="B1791" s="22" t="s">
        <v>41</v>
      </c>
      <c r="C1791" s="22">
        <v>2012</v>
      </c>
      <c r="D1791" s="5">
        <f t="array" ref="D1791">IFERROR(INDEX(Data!$H$2:$H$1823,MATCH('Ratios - Total'!$C1791,IF(Data!$A$2:$A$1823='Ratios - Total'!$A1791,Data!$C$2:$C$1823,0),0))/INDEX(Data!$D$2:$D$1823,MATCH('Ratios - Total'!$C1791,IF(Data!$A$2:$A$1823='Ratios - Total'!$A1791,Data!$C$2:$C$1823,0),0)),"Missing Data")</f>
        <v>1896.838904734195</v>
      </c>
      <c r="E1791" s="22"/>
      <c r="F1791" s="5">
        <f t="array" ref="F1791">IFERROR(INDEX(Data!$G$2:$G$1823,MATCH('Ratios - Total'!$C1791,IF(Data!$A$2:$A$1823='Ratios - Total'!$A1791,Data!$C$2:$C$1823,0),0))/INDEX(Data!$D$2:$D$1823,MATCH('Ratios - Total'!$C1791,IF(Data!$A$2:$A$1823='Ratios - Total'!$A1791,Data!$C$2:$C$1823,0),0)),"Missing Data")</f>
        <v>0.14799438695179237</v>
      </c>
      <c r="G1791" s="5"/>
      <c r="H1791" s="5">
        <f t="array" ref="H1791">IFERROR(INDEX(Data!$H$2:$H$1823,MATCH('Ratios - Total'!$C1791,IF(Data!$A$2:$A$1823='Ratios - Total'!$A1791,Data!$C$2:$C$1823,0),0))/INDEX(Data!$G$2:$G$1823,MATCH('Ratios - Total'!$C1791,IF(Data!$A$2:$A$1823='Ratios - Total'!$A1791,Data!$C$2:$C$1823,0),0)),"Missing Data")</f>
        <v>12816.965182281343</v>
      </c>
      <c r="I1791" s="5">
        <f t="array" ref="I1791">IFERROR(INDEX(Data!$G$2:$G$1823,MATCH('Ratios - Total'!$C1791,IF(Data!$A$2:$A$1823='Ratios - Total'!$A1791,Data!$C$2:$C$1823,0),0))/INDEX(Data!$D$2:$D$1823,MATCH('Ratios - Total'!$C1791,IF(Data!$A$2:$A$1823='Ratios - Total'!$A1791,Data!$C$2:$C$1823,0),0)),"Missing Data")</f>
        <v>0.14799438695179237</v>
      </c>
      <c r="J1791" s="22"/>
      <c r="K1791" s="5">
        <f t="array" ref="K1791">IFERROR(INDEX(Data!$E$2:$E$1823,MATCH('Ratios - Total'!$C1791,IF(Data!$A$2:$A$1823='Ratios - Total'!$A1791,Data!$C$2:$C$1823,0),0))/INDEX(Data!$D$2:$D$1823,MATCH('Ratios - Total'!$C1791,IF(Data!$A$2:$A$1823='Ratios - Total'!$A1791,Data!$C$2:$C$1823,0),0)),"Missing Data")</f>
        <v>0.18191473781510925</v>
      </c>
      <c r="L1791" s="5"/>
      <c r="M1791" s="5">
        <f t="array" ref="M1791">IFERROR(INDEX(Data!$F$2:$F$1823,MATCH('Ratios - Total'!$C1791,IF(Data!$A$2:$A$1823='Ratios - Total'!$A1791,Data!$C$2:$C$1823,0),0))/INDEX(Data!$E$2:$E$1823,MATCH('Ratios - Total'!$C1791,IF(Data!$A$2:$A$1823='Ratios - Total'!$A1791,Data!$C$2:$C$1823,0),0)),"Missing Data")</f>
        <v>1</v>
      </c>
      <c r="N1791" s="5"/>
      <c r="O1791" s="5">
        <f t="array" ref="O1791">IFERROR(INDEX(Data!$G$2:$G$1823,MATCH('Ratios - Total'!$C1791,IF(Data!$A$2:$A$1823='Ratios - Total'!$A1791,Data!$C$2:$C$1823,0),0))/INDEX(Data!$F$2:$F$1823,MATCH('Ratios - Total'!$C1791,IF(Data!$A$2:$A$1823='Ratios - Total'!$A1791,Data!$C$2:$C$1823,0),0)),"Missing Data")</f>
        <v>0.81353709286714226</v>
      </c>
      <c r="P1791" s="5">
        <f t="array" ref="P1791">IFERROR(INDEX(Data!$H$2:$H$1823,MATCH('Ratios - Total'!$C1791,IF(Data!$A$2:$A$1823='Ratios - Total'!$A1791,Data!$C$2:$C$1823,0),0))/INDEX(Data!$G$2:$G$1823,MATCH('Ratios - Total'!$C1791,IF(Data!$A$2:$A$1823='Ratios - Total'!$A1791,Data!$C$2:$C$1823,0),0)),"Missing Data")</f>
        <v>12816.965182281343</v>
      </c>
      <c r="Q1791" s="5"/>
      <c r="R1791" s="5">
        <f t="array" ref="R1791">IFERROR(INDEX(Data!$L$2:$L$1823,MATCH('Ratios - Total'!$C1791,IF(Data!$A$2:$A$1823='Ratios - Total'!$A1791,Data!$C$2:$C$1823,0),0))/INDEX(Data!$G$2:$G$1823,MATCH('Ratios - Total'!$C1791,IF(Data!$A$2:$A$1823='Ratios - Total'!$A1791,Data!$C$2:$C$1823,0),0)),"Missing Data")</f>
        <v>0.1466414130291151</v>
      </c>
      <c r="S1791" s="5"/>
      <c r="T1791" s="5">
        <f t="array" ref="T1791">IFERROR(INDEX(Data!$H$2:$H$1823,MATCH('Ratios - Total'!$C1791,IF(Data!$A$2:$A$1823='Ratios - Total'!$A1791,Data!$C$2:$C$1823,0),0))/INDEX(Data!$L$2:$L$1823,MATCH('Ratios - Total'!$C1791,IF(Data!$A$2:$A$1823='Ratios - Total'!$A1791,Data!$C$2:$C$1823,0),0)),"Missing Data")</f>
        <v>87403.448436060717</v>
      </c>
      <c r="U1791" s="5">
        <f t="array" ref="U1791">IFERROR(INDEX(Data!$K$2:$K$1823,MATCH('Ratios - Total'!$C1791,IF(Data!$A$2:$A$1823='Ratios - Total'!$A1791,Data!$C$2:$C$1823,0),0))/INDEX(Data!$H$2:$H$1823,MATCH('Ratios - Total'!$C1791,IF(Data!$A$2:$A$1823='Ratios - Total'!$A1791,Data!$C$2:$C$1823,0),0)),"Missing Data")</f>
        <v>0.35633739975992706</v>
      </c>
      <c r="V1791" s="5">
        <f t="array" ref="V1791">IFERROR(INDEX(Data!$K$2:$K$1823,MATCH('Ratios - Total'!$C1791,IF(Data!$A$2:$A$1823='Ratios - Total'!$A1791,Data!$C$2:$C$1823,0),0))/INDEX(Data!$L$2:$L$1823,MATCH('Ratios - Total'!$C1791,IF(Data!$A$2:$A$1823='Ratios - Total'!$A1791,Data!$C$2:$C$1823,0),0)),"Missing Data")</f>
        <v>31145.117545756737</v>
      </c>
      <c r="W1791" s="5">
        <f t="shared" si="28"/>
        <v>56258.33089030398</v>
      </c>
      <c r="X1791" s="5">
        <f t="array" ref="X1791">IFERROR(INDEX(Data!$K$2:$K$1823,MATCH('Ratios - Total'!$C1791,IF(Data!$A$2:$A$1823='Ratios - Total'!$A1791,Data!$C$2:$C$1823,0),0))/INDEX(Data!$G$2:$G$1823,MATCH('Ratios - Total'!$C1791,IF(Data!$A$2:$A$1823='Ratios - Total'!$A1791,Data!$C$2:$C$1823,0),0)),"Missing Data")</f>
        <v>4567.1640458676529</v>
      </c>
    </row>
    <row r="1792" spans="1:24" x14ac:dyDescent="0.25">
      <c r="A1792" s="22" t="s">
        <v>42</v>
      </c>
      <c r="B1792" s="22" t="s">
        <v>43</v>
      </c>
      <c r="C1792" s="22">
        <v>2012</v>
      </c>
      <c r="D1792" s="5">
        <f t="array" ref="D1792">IFERROR(INDEX(Data!$H$2:$H$1823,MATCH('Ratios - Total'!$C1792,IF(Data!$A$2:$A$1823='Ratios - Total'!$A1792,Data!$C$2:$C$1823,0),0))/INDEX(Data!$D$2:$D$1823,MATCH('Ratios - Total'!$C1792,IF(Data!$A$2:$A$1823='Ratios - Total'!$A1792,Data!$C$2:$C$1823,0),0)),"Missing Data")</f>
        <v>1763.0622905063676</v>
      </c>
      <c r="E1792" s="22"/>
      <c r="F1792" s="5">
        <f t="array" ref="F1792">IFERROR(INDEX(Data!$G$2:$G$1823,MATCH('Ratios - Total'!$C1792,IF(Data!$A$2:$A$1823='Ratios - Total'!$A1792,Data!$C$2:$C$1823,0),0))/INDEX(Data!$D$2:$D$1823,MATCH('Ratios - Total'!$C1792,IF(Data!$A$2:$A$1823='Ratios - Total'!$A1792,Data!$C$2:$C$1823,0),0)),"Missing Data")</f>
        <v>0.14021969121588918</v>
      </c>
      <c r="G1792" s="5"/>
      <c r="H1792" s="5">
        <f t="array" ref="H1792">IFERROR(INDEX(Data!$H$2:$H$1823,MATCH('Ratios - Total'!$C1792,IF(Data!$A$2:$A$1823='Ratios - Total'!$A1792,Data!$C$2:$C$1823,0),0))/INDEX(Data!$G$2:$G$1823,MATCH('Ratios - Total'!$C1792,IF(Data!$A$2:$A$1823='Ratios - Total'!$A1792,Data!$C$2:$C$1823,0),0)),"Missing Data")</f>
        <v>12573.571338078827</v>
      </c>
      <c r="I1792" s="5">
        <f t="array" ref="I1792">IFERROR(INDEX(Data!$G$2:$G$1823,MATCH('Ratios - Total'!$C1792,IF(Data!$A$2:$A$1823='Ratios - Total'!$A1792,Data!$C$2:$C$1823,0),0))/INDEX(Data!$D$2:$D$1823,MATCH('Ratios - Total'!$C1792,IF(Data!$A$2:$A$1823='Ratios - Total'!$A1792,Data!$C$2:$C$1823,0),0)),"Missing Data")</f>
        <v>0.14021969121588918</v>
      </c>
      <c r="J1792" s="22"/>
      <c r="K1792" s="5">
        <f t="array" ref="K1792">IFERROR(INDEX(Data!$E$2:$E$1823,MATCH('Ratios - Total'!$C1792,IF(Data!$A$2:$A$1823='Ratios - Total'!$A1792,Data!$C$2:$C$1823,0),0))/INDEX(Data!$D$2:$D$1823,MATCH('Ratios - Total'!$C1792,IF(Data!$A$2:$A$1823='Ratios - Total'!$A1792,Data!$C$2:$C$1823,0),0)),"Missing Data")</f>
        <v>0.1540036477202501</v>
      </c>
      <c r="L1792" s="5"/>
      <c r="M1792" s="5">
        <f t="array" ref="M1792">IFERROR(INDEX(Data!$F$2:$F$1823,MATCH('Ratios - Total'!$C1792,IF(Data!$A$2:$A$1823='Ratios - Total'!$A1792,Data!$C$2:$C$1823,0),0))/INDEX(Data!$E$2:$E$1823,MATCH('Ratios - Total'!$C1792,IF(Data!$A$2:$A$1823='Ratios - Total'!$A1792,Data!$C$2:$C$1823,0),0)),"Missing Data")</f>
        <v>1</v>
      </c>
      <c r="N1792" s="5"/>
      <c r="O1792" s="5">
        <f t="array" ref="O1792">IFERROR(INDEX(Data!$G$2:$G$1823,MATCH('Ratios - Total'!$C1792,IF(Data!$A$2:$A$1823='Ratios - Total'!$A1792,Data!$C$2:$C$1823,0),0))/INDEX(Data!$F$2:$F$1823,MATCH('Ratios - Total'!$C1792,IF(Data!$A$2:$A$1823='Ratios - Total'!$A1792,Data!$C$2:$C$1823,0),0)),"Missing Data")</f>
        <v>0.91049590897093757</v>
      </c>
      <c r="P1792" s="5">
        <f t="array" ref="P1792">IFERROR(INDEX(Data!$H$2:$H$1823,MATCH('Ratios - Total'!$C1792,IF(Data!$A$2:$A$1823='Ratios - Total'!$A1792,Data!$C$2:$C$1823,0),0))/INDEX(Data!$G$2:$G$1823,MATCH('Ratios - Total'!$C1792,IF(Data!$A$2:$A$1823='Ratios - Total'!$A1792,Data!$C$2:$C$1823,0),0)),"Missing Data")</f>
        <v>12573.571338078827</v>
      </c>
      <c r="Q1792" s="5"/>
      <c r="R1792" s="5">
        <f t="array" ref="R1792">IFERROR(INDEX(Data!$L$2:$L$1823,MATCH('Ratios - Total'!$C1792,IF(Data!$A$2:$A$1823='Ratios - Total'!$A1792,Data!$C$2:$C$1823,0),0))/INDEX(Data!$G$2:$G$1823,MATCH('Ratios - Total'!$C1792,IF(Data!$A$2:$A$1823='Ratios - Total'!$A1792,Data!$C$2:$C$1823,0),0)),"Missing Data")</f>
        <v>0.19180060338626384</v>
      </c>
      <c r="S1792" s="5"/>
      <c r="T1792" s="5">
        <f t="array" ref="T1792">IFERROR(INDEX(Data!$H$2:$H$1823,MATCH('Ratios - Total'!$C1792,IF(Data!$A$2:$A$1823='Ratios - Total'!$A1792,Data!$C$2:$C$1823,0),0))/INDEX(Data!$L$2:$L$1823,MATCH('Ratios - Total'!$C1792,IF(Data!$A$2:$A$1823='Ratios - Total'!$A1792,Data!$C$2:$C$1823,0),0)),"Missing Data")</f>
        <v>65555.431610176602</v>
      </c>
      <c r="U1792" s="5">
        <f t="array" ref="U1792">IFERROR(INDEX(Data!$K$2:$K$1823,MATCH('Ratios - Total'!$C1792,IF(Data!$A$2:$A$1823='Ratios - Total'!$A1792,Data!$C$2:$C$1823,0),0))/INDEX(Data!$H$2:$H$1823,MATCH('Ratios - Total'!$C1792,IF(Data!$A$2:$A$1823='Ratios - Total'!$A1792,Data!$C$2:$C$1823,0),0)),"Missing Data")</f>
        <v>0.50795579933341606</v>
      </c>
      <c r="V1792" s="5">
        <f t="array" ref="V1792">IFERROR(INDEX(Data!$K$2:$K$1823,MATCH('Ratios - Total'!$C1792,IF(Data!$A$2:$A$1823='Ratios - Total'!$A1792,Data!$C$2:$C$1823,0),0))/INDEX(Data!$L$2:$L$1823,MATCH('Ratios - Total'!$C1792,IF(Data!$A$2:$A$1823='Ratios - Total'!$A1792,Data!$C$2:$C$1823,0),0)),"Missing Data")</f>
        <v>33299.261664194353</v>
      </c>
      <c r="W1792" s="5">
        <f t="shared" si="28"/>
        <v>32256.169945982248</v>
      </c>
      <c r="X1792" s="5">
        <f t="array" ref="X1792">IFERROR(INDEX(Data!$K$2:$K$1823,MATCH('Ratios - Total'!$C1792,IF(Data!$A$2:$A$1823='Ratios - Total'!$A1792,Data!$C$2:$C$1823,0),0))/INDEX(Data!$G$2:$G$1823,MATCH('Ratios - Total'!$C1792,IF(Data!$A$2:$A$1823='Ratios - Total'!$A1792,Data!$C$2:$C$1823,0),0)),"Missing Data")</f>
        <v>6386.8184795095603</v>
      </c>
    </row>
    <row r="1793" spans="1:24" x14ac:dyDescent="0.25">
      <c r="A1793" s="22" t="s">
        <v>44</v>
      </c>
      <c r="B1793" s="22" t="s">
        <v>45</v>
      </c>
      <c r="C1793" s="22">
        <v>2012</v>
      </c>
      <c r="D1793" s="5">
        <f t="array" ref="D1793">IFERROR(INDEX(Data!$H$2:$H$1823,MATCH('Ratios - Total'!$C1793,IF(Data!$A$2:$A$1823='Ratios - Total'!$A1793,Data!$C$2:$C$1823,0),0))/INDEX(Data!$D$2:$D$1823,MATCH('Ratios - Total'!$C1793,IF(Data!$A$2:$A$1823='Ratios - Total'!$A1793,Data!$C$2:$C$1823,0),0)),"Missing Data")</f>
        <v>2059.0843308634958</v>
      </c>
      <c r="E1793" s="22"/>
      <c r="F1793" s="5">
        <f t="array" ref="F1793">IFERROR(INDEX(Data!$G$2:$G$1823,MATCH('Ratios - Total'!$C1793,IF(Data!$A$2:$A$1823='Ratios - Total'!$A1793,Data!$C$2:$C$1823,0),0))/INDEX(Data!$D$2:$D$1823,MATCH('Ratios - Total'!$C1793,IF(Data!$A$2:$A$1823='Ratios - Total'!$A1793,Data!$C$2:$C$1823,0),0)),"Missing Data")</f>
        <v>0.14282937187376166</v>
      </c>
      <c r="G1793" s="5"/>
      <c r="H1793" s="5">
        <f t="array" ref="H1793">IFERROR(INDEX(Data!$H$2:$H$1823,MATCH('Ratios - Total'!$C1793,IF(Data!$A$2:$A$1823='Ratios - Total'!$A1793,Data!$C$2:$C$1823,0),0))/INDEX(Data!$G$2:$G$1823,MATCH('Ratios - Total'!$C1793,IF(Data!$A$2:$A$1823='Ratios - Total'!$A1793,Data!$C$2:$C$1823,0),0)),"Missing Data")</f>
        <v>14416.392817882008</v>
      </c>
      <c r="I1793" s="5">
        <f t="array" ref="I1793">IFERROR(INDEX(Data!$G$2:$G$1823,MATCH('Ratios - Total'!$C1793,IF(Data!$A$2:$A$1823='Ratios - Total'!$A1793,Data!$C$2:$C$1823,0),0))/INDEX(Data!$D$2:$D$1823,MATCH('Ratios - Total'!$C1793,IF(Data!$A$2:$A$1823='Ratios - Total'!$A1793,Data!$C$2:$C$1823,0),0)),"Missing Data")</f>
        <v>0.14282937187376166</v>
      </c>
      <c r="J1793" s="22"/>
      <c r="K1793" s="5">
        <f t="array" ref="K1793">IFERROR(INDEX(Data!$E$2:$E$1823,MATCH('Ratios - Total'!$C1793,IF(Data!$A$2:$A$1823='Ratios - Total'!$A1793,Data!$C$2:$C$1823,0),0))/INDEX(Data!$D$2:$D$1823,MATCH('Ratios - Total'!$C1793,IF(Data!$A$2:$A$1823='Ratios - Total'!$A1793,Data!$C$2:$C$1823,0),0)),"Missing Data")</f>
        <v>0.16726033617066688</v>
      </c>
      <c r="L1793" s="5"/>
      <c r="M1793" s="5">
        <f t="array" ref="M1793">IFERROR(INDEX(Data!$F$2:$F$1823,MATCH('Ratios - Total'!$C1793,IF(Data!$A$2:$A$1823='Ratios - Total'!$A1793,Data!$C$2:$C$1823,0),0))/INDEX(Data!$E$2:$E$1823,MATCH('Ratios - Total'!$C1793,IF(Data!$A$2:$A$1823='Ratios - Total'!$A1793,Data!$C$2:$C$1823,0),0)),"Missing Data")</f>
        <v>1</v>
      </c>
      <c r="N1793" s="5"/>
      <c r="O1793" s="5">
        <f t="array" ref="O1793">IFERROR(INDEX(Data!$G$2:$G$1823,MATCH('Ratios - Total'!$C1793,IF(Data!$A$2:$A$1823='Ratios - Total'!$A1793,Data!$C$2:$C$1823,0),0))/INDEX(Data!$F$2:$F$1823,MATCH('Ratios - Total'!$C1793,IF(Data!$A$2:$A$1823='Ratios - Total'!$A1793,Data!$C$2:$C$1823,0),0)),"Missing Data")</f>
        <v>0.85393450200903176</v>
      </c>
      <c r="P1793" s="5">
        <f t="array" ref="P1793">IFERROR(INDEX(Data!$H$2:$H$1823,MATCH('Ratios - Total'!$C1793,IF(Data!$A$2:$A$1823='Ratios - Total'!$A1793,Data!$C$2:$C$1823,0),0))/INDEX(Data!$G$2:$G$1823,MATCH('Ratios - Total'!$C1793,IF(Data!$A$2:$A$1823='Ratios - Total'!$A1793,Data!$C$2:$C$1823,0),0)),"Missing Data")</f>
        <v>14416.392817882008</v>
      </c>
      <c r="Q1793" s="5"/>
      <c r="R1793" s="5">
        <f t="array" ref="R1793">IFERROR(INDEX(Data!$L$2:$L$1823,MATCH('Ratios - Total'!$C1793,IF(Data!$A$2:$A$1823='Ratios - Total'!$A1793,Data!$C$2:$C$1823,0),0))/INDEX(Data!$G$2:$G$1823,MATCH('Ratios - Total'!$C1793,IF(Data!$A$2:$A$1823='Ratios - Total'!$A1793,Data!$C$2:$C$1823,0),0)),"Missing Data")</f>
        <v>0.14791108488433516</v>
      </c>
      <c r="S1793" s="5"/>
      <c r="T1793" s="5">
        <f t="array" ref="T1793">IFERROR(INDEX(Data!$H$2:$H$1823,MATCH('Ratios - Total'!$C1793,IF(Data!$A$2:$A$1823='Ratios - Total'!$A1793,Data!$C$2:$C$1823,0),0))/INDEX(Data!$L$2:$L$1823,MATCH('Ratios - Total'!$C1793,IF(Data!$A$2:$A$1823='Ratios - Total'!$A1793,Data!$C$2:$C$1823,0),0)),"Missing Data")</f>
        <v>97466.615359866162</v>
      </c>
      <c r="U1793" s="5">
        <f t="array" ref="U1793">IFERROR(INDEX(Data!$K$2:$K$1823,MATCH('Ratios - Total'!$C1793,IF(Data!$A$2:$A$1823='Ratios - Total'!$A1793,Data!$C$2:$C$1823,0),0))/INDEX(Data!$H$2:$H$1823,MATCH('Ratios - Total'!$C1793,IF(Data!$A$2:$A$1823='Ratios - Total'!$A1793,Data!$C$2:$C$1823,0),0)),"Missing Data")</f>
        <v>0.51952066905176197</v>
      </c>
      <c r="V1793" s="5">
        <f t="array" ref="V1793">IFERROR(INDEX(Data!$K$2:$K$1823,MATCH('Ratios - Total'!$C1793,IF(Data!$A$2:$A$1823='Ratios - Total'!$A1793,Data!$C$2:$C$1823,0),0))/INDEX(Data!$L$2:$L$1823,MATCH('Ratios - Total'!$C1793,IF(Data!$A$2:$A$1823='Ratios - Total'!$A1793,Data!$C$2:$C$1823,0),0)),"Missing Data")</f>
        <v>50635.921221968405</v>
      </c>
      <c r="W1793" s="5">
        <f t="shared" si="28"/>
        <v>46830.694137897757</v>
      </c>
      <c r="X1793" s="5">
        <f t="array" ref="X1793">IFERROR(INDEX(Data!$K$2:$K$1823,MATCH('Ratios - Total'!$C1793,IF(Data!$A$2:$A$1823='Ratios - Total'!$A1793,Data!$C$2:$C$1823,0),0))/INDEX(Data!$G$2:$G$1823,MATCH('Ratios - Total'!$C1793,IF(Data!$A$2:$A$1823='Ratios - Total'!$A1793,Data!$C$2:$C$1823,0),0)),"Missing Data")</f>
        <v>7489.6140420590773</v>
      </c>
    </row>
    <row r="1794" spans="1:24" x14ac:dyDescent="0.25">
      <c r="A1794" s="22" t="s">
        <v>46</v>
      </c>
      <c r="B1794" s="22" t="s">
        <v>47</v>
      </c>
      <c r="C1794" s="22">
        <v>2012</v>
      </c>
      <c r="D1794" s="5">
        <f t="array" ref="D1794">IFERROR(INDEX(Data!$H$2:$H$1823,MATCH('Ratios - Total'!$C1794,IF(Data!$A$2:$A$1823='Ratios - Total'!$A1794,Data!$C$2:$C$1823,0),0))/INDEX(Data!$D$2:$D$1823,MATCH('Ratios - Total'!$C1794,IF(Data!$A$2:$A$1823='Ratios - Total'!$A1794,Data!$C$2:$C$1823,0),0)),"Missing Data")</f>
        <v>2043.7140350108941</v>
      </c>
      <c r="E1794" s="22"/>
      <c r="F1794" s="5">
        <f t="array" ref="F1794">IFERROR(INDEX(Data!$G$2:$G$1823,MATCH('Ratios - Total'!$C1794,IF(Data!$A$2:$A$1823='Ratios - Total'!$A1794,Data!$C$2:$C$1823,0),0))/INDEX(Data!$D$2:$D$1823,MATCH('Ratios - Total'!$C1794,IF(Data!$A$2:$A$1823='Ratios - Total'!$A1794,Data!$C$2:$C$1823,0),0)),"Missing Data")</f>
        <v>0.14108220497996857</v>
      </c>
      <c r="G1794" s="5"/>
      <c r="H1794" s="5">
        <f t="array" ref="H1794">IFERROR(INDEX(Data!$H$2:$H$1823,MATCH('Ratios - Total'!$C1794,IF(Data!$A$2:$A$1823='Ratios - Total'!$A1794,Data!$C$2:$C$1823,0),0))/INDEX(Data!$G$2:$G$1823,MATCH('Ratios - Total'!$C1794,IF(Data!$A$2:$A$1823='Ratios - Total'!$A1794,Data!$C$2:$C$1823,0),0)),"Missing Data")</f>
        <v>14485.980250316255</v>
      </c>
      <c r="I1794" s="5">
        <f t="array" ref="I1794">IFERROR(INDEX(Data!$G$2:$G$1823,MATCH('Ratios - Total'!$C1794,IF(Data!$A$2:$A$1823='Ratios - Total'!$A1794,Data!$C$2:$C$1823,0),0))/INDEX(Data!$D$2:$D$1823,MATCH('Ratios - Total'!$C1794,IF(Data!$A$2:$A$1823='Ratios - Total'!$A1794,Data!$C$2:$C$1823,0),0)),"Missing Data")</f>
        <v>0.14108220497996857</v>
      </c>
      <c r="J1794" s="22"/>
      <c r="K1794" s="5">
        <f t="array" ref="K1794">IFERROR(INDEX(Data!$E$2:$E$1823,MATCH('Ratios - Total'!$C1794,IF(Data!$A$2:$A$1823='Ratios - Total'!$A1794,Data!$C$2:$C$1823,0),0))/INDEX(Data!$D$2:$D$1823,MATCH('Ratios - Total'!$C1794,IF(Data!$A$2:$A$1823='Ratios - Total'!$A1794,Data!$C$2:$C$1823,0),0)),"Missing Data")</f>
        <v>0.15981694137949767</v>
      </c>
      <c r="L1794" s="5"/>
      <c r="M1794" s="5">
        <f t="array" ref="M1794">IFERROR(INDEX(Data!$F$2:$F$1823,MATCH('Ratios - Total'!$C1794,IF(Data!$A$2:$A$1823='Ratios - Total'!$A1794,Data!$C$2:$C$1823,0),0))/INDEX(Data!$E$2:$E$1823,MATCH('Ratios - Total'!$C1794,IF(Data!$A$2:$A$1823='Ratios - Total'!$A1794,Data!$C$2:$C$1823,0),0)),"Missing Data")</f>
        <v>1</v>
      </c>
      <c r="N1794" s="5"/>
      <c r="O1794" s="5">
        <f t="array" ref="O1794">IFERROR(INDEX(Data!$G$2:$G$1823,MATCH('Ratios - Total'!$C1794,IF(Data!$A$2:$A$1823='Ratios - Total'!$A1794,Data!$C$2:$C$1823,0),0))/INDEX(Data!$F$2:$F$1823,MATCH('Ratios - Total'!$C1794,IF(Data!$A$2:$A$1823='Ratios - Total'!$A1794,Data!$C$2:$C$1823,0),0)),"Missing Data")</f>
        <v>0.88277377706133153</v>
      </c>
      <c r="P1794" s="5">
        <f t="array" ref="P1794">IFERROR(INDEX(Data!$H$2:$H$1823,MATCH('Ratios - Total'!$C1794,IF(Data!$A$2:$A$1823='Ratios - Total'!$A1794,Data!$C$2:$C$1823,0),0))/INDEX(Data!$G$2:$G$1823,MATCH('Ratios - Total'!$C1794,IF(Data!$A$2:$A$1823='Ratios - Total'!$A1794,Data!$C$2:$C$1823,0),0)),"Missing Data")</f>
        <v>14485.980250316255</v>
      </c>
      <c r="Q1794" s="5"/>
      <c r="R1794" s="5">
        <f t="array" ref="R1794">IFERROR(INDEX(Data!$L$2:$L$1823,MATCH('Ratios - Total'!$C1794,IF(Data!$A$2:$A$1823='Ratios - Total'!$A1794,Data!$C$2:$C$1823,0),0))/INDEX(Data!$G$2:$G$1823,MATCH('Ratios - Total'!$C1794,IF(Data!$A$2:$A$1823='Ratios - Total'!$A1794,Data!$C$2:$C$1823,0),0)),"Missing Data")</f>
        <v>0.16403351771775743</v>
      </c>
      <c r="S1794" s="5"/>
      <c r="T1794" s="5">
        <f t="array" ref="T1794">IFERROR(INDEX(Data!$H$2:$H$1823,MATCH('Ratios - Total'!$C1794,IF(Data!$A$2:$A$1823='Ratios - Total'!$A1794,Data!$C$2:$C$1823,0),0))/INDEX(Data!$L$2:$L$1823,MATCH('Ratios - Total'!$C1794,IF(Data!$A$2:$A$1823='Ratios - Total'!$A1794,Data!$C$2:$C$1823,0),0)),"Missing Data")</f>
        <v>88311.099169630717</v>
      </c>
      <c r="U1794" s="5">
        <f t="array" ref="U1794">IFERROR(INDEX(Data!$K$2:$K$1823,MATCH('Ratios - Total'!$C1794,IF(Data!$A$2:$A$1823='Ratios - Total'!$A1794,Data!$C$2:$C$1823,0),0))/INDEX(Data!$H$2:$H$1823,MATCH('Ratios - Total'!$C1794,IF(Data!$A$2:$A$1823='Ratios - Total'!$A1794,Data!$C$2:$C$1823,0),0)),"Missing Data")</f>
        <v>0.52307352268144214</v>
      </c>
      <c r="V1794" s="5">
        <f t="array" ref="V1794">IFERROR(INDEX(Data!$K$2:$K$1823,MATCH('Ratios - Total'!$C1794,IF(Data!$A$2:$A$1823='Ratios - Total'!$A1794,Data!$C$2:$C$1823,0),0))/INDEX(Data!$L$2:$L$1823,MATCH('Ratios - Total'!$C1794,IF(Data!$A$2:$A$1823='Ratios - Total'!$A1794,Data!$C$2:$C$1823,0),0)),"Missing Data")</f>
        <v>46193.197734528927</v>
      </c>
      <c r="W1794" s="5">
        <f t="shared" si="28"/>
        <v>42117.90143510179</v>
      </c>
      <c r="X1794" s="5">
        <f t="array" ref="X1794">IFERROR(INDEX(Data!$K$2:$K$1823,MATCH('Ratios - Total'!$C1794,IF(Data!$A$2:$A$1823='Ratios - Total'!$A1794,Data!$C$2:$C$1823,0),0))/INDEX(Data!$G$2:$G$1823,MATCH('Ratios - Total'!$C1794,IF(Data!$A$2:$A$1823='Ratios - Total'!$A1794,Data!$C$2:$C$1823,0),0)),"Missing Data")</f>
        <v>7577.2327190267233</v>
      </c>
    </row>
    <row r="1795" spans="1:24" x14ac:dyDescent="0.25">
      <c r="A1795" s="22" t="s">
        <v>48</v>
      </c>
      <c r="B1795" s="22" t="s">
        <v>49</v>
      </c>
      <c r="C1795" s="22">
        <v>2012</v>
      </c>
      <c r="D1795" s="5">
        <f t="array" ref="D1795">IFERROR(INDEX(Data!$H$2:$H$1823,MATCH('Ratios - Total'!$C1795,IF(Data!$A$2:$A$1823='Ratios - Total'!$A1795,Data!$C$2:$C$1823,0),0))/INDEX(Data!$D$2:$D$1823,MATCH('Ratios - Total'!$C1795,IF(Data!$A$2:$A$1823='Ratios - Total'!$A1795,Data!$C$2:$C$1823,0),0)),"Missing Data")</f>
        <v>1728.511785304941</v>
      </c>
      <c r="E1795" s="22"/>
      <c r="F1795" s="5">
        <f t="array" ref="F1795">IFERROR(INDEX(Data!$G$2:$G$1823,MATCH('Ratios - Total'!$C1795,IF(Data!$A$2:$A$1823='Ratios - Total'!$A1795,Data!$C$2:$C$1823,0),0))/INDEX(Data!$D$2:$D$1823,MATCH('Ratios - Total'!$C1795,IF(Data!$A$2:$A$1823='Ratios - Total'!$A1795,Data!$C$2:$C$1823,0),0)),"Missing Data")</f>
        <v>0.15571869884591166</v>
      </c>
      <c r="G1795" s="5"/>
      <c r="H1795" s="5">
        <f t="array" ref="H1795">IFERROR(INDEX(Data!$H$2:$H$1823,MATCH('Ratios - Total'!$C1795,IF(Data!$A$2:$A$1823='Ratios - Total'!$A1795,Data!$C$2:$C$1823,0),0))/INDEX(Data!$G$2:$G$1823,MATCH('Ratios - Total'!$C1795,IF(Data!$A$2:$A$1823='Ratios - Total'!$A1795,Data!$C$2:$C$1823,0),0)),"Missing Data")</f>
        <v>11100.219807355028</v>
      </c>
      <c r="I1795" s="5">
        <f t="array" ref="I1795">IFERROR(INDEX(Data!$G$2:$G$1823,MATCH('Ratios - Total'!$C1795,IF(Data!$A$2:$A$1823='Ratios - Total'!$A1795,Data!$C$2:$C$1823,0),0))/INDEX(Data!$D$2:$D$1823,MATCH('Ratios - Total'!$C1795,IF(Data!$A$2:$A$1823='Ratios - Total'!$A1795,Data!$C$2:$C$1823,0),0)),"Missing Data")</f>
        <v>0.15571869884591166</v>
      </c>
      <c r="J1795" s="22"/>
      <c r="K1795" s="5">
        <f t="array" ref="K1795">IFERROR(INDEX(Data!$E$2:$E$1823,MATCH('Ratios - Total'!$C1795,IF(Data!$A$2:$A$1823='Ratios - Total'!$A1795,Data!$C$2:$C$1823,0),0))/INDEX(Data!$D$2:$D$1823,MATCH('Ratios - Total'!$C1795,IF(Data!$A$2:$A$1823='Ratios - Total'!$A1795,Data!$C$2:$C$1823,0),0)),"Missing Data")</f>
        <v>0.17578099268010514</v>
      </c>
      <c r="L1795" s="5"/>
      <c r="M1795" s="5">
        <f t="array" ref="M1795">IFERROR(INDEX(Data!$F$2:$F$1823,MATCH('Ratios - Total'!$C1795,IF(Data!$A$2:$A$1823='Ratios - Total'!$A1795,Data!$C$2:$C$1823,0),0))/INDEX(Data!$E$2:$E$1823,MATCH('Ratios - Total'!$C1795,IF(Data!$A$2:$A$1823='Ratios - Total'!$A1795,Data!$C$2:$C$1823,0),0)),"Missing Data")</f>
        <v>1</v>
      </c>
      <c r="N1795" s="5"/>
      <c r="O1795" s="5">
        <f t="array" ref="O1795">IFERROR(INDEX(Data!$G$2:$G$1823,MATCH('Ratios - Total'!$C1795,IF(Data!$A$2:$A$1823='Ratios - Total'!$A1795,Data!$C$2:$C$1823,0),0))/INDEX(Data!$F$2:$F$1823,MATCH('Ratios - Total'!$C1795,IF(Data!$A$2:$A$1823='Ratios - Total'!$A1795,Data!$C$2:$C$1823,0),0)),"Missing Data")</f>
        <v>0.88586767244679387</v>
      </c>
      <c r="P1795" s="5">
        <f t="array" ref="P1795">IFERROR(INDEX(Data!$H$2:$H$1823,MATCH('Ratios - Total'!$C1795,IF(Data!$A$2:$A$1823='Ratios - Total'!$A1795,Data!$C$2:$C$1823,0),0))/INDEX(Data!$G$2:$G$1823,MATCH('Ratios - Total'!$C1795,IF(Data!$A$2:$A$1823='Ratios - Total'!$A1795,Data!$C$2:$C$1823,0),0)),"Missing Data")</f>
        <v>11100.219807355028</v>
      </c>
      <c r="Q1795" s="5"/>
      <c r="R1795" s="5">
        <f t="array" ref="R1795">IFERROR(INDEX(Data!$L$2:$L$1823,MATCH('Ratios - Total'!$C1795,IF(Data!$A$2:$A$1823='Ratios - Total'!$A1795,Data!$C$2:$C$1823,0),0))/INDEX(Data!$G$2:$G$1823,MATCH('Ratios - Total'!$C1795,IF(Data!$A$2:$A$1823='Ratios - Total'!$A1795,Data!$C$2:$C$1823,0),0)),"Missing Data")</f>
        <v>0.10810563177556855</v>
      </c>
      <c r="S1795" s="5"/>
      <c r="T1795" s="5">
        <f t="array" ref="T1795">IFERROR(INDEX(Data!$H$2:$H$1823,MATCH('Ratios - Total'!$C1795,IF(Data!$A$2:$A$1823='Ratios - Total'!$A1795,Data!$C$2:$C$1823,0),0))/INDEX(Data!$L$2:$L$1823,MATCH('Ratios - Total'!$C1795,IF(Data!$A$2:$A$1823='Ratios - Total'!$A1795,Data!$C$2:$C$1823,0),0)),"Missing Data")</f>
        <v>102679.3851998341</v>
      </c>
      <c r="U1795" s="5">
        <f t="array" ref="U1795">IFERROR(INDEX(Data!$K$2:$K$1823,MATCH('Ratios - Total'!$C1795,IF(Data!$A$2:$A$1823='Ratios - Total'!$A1795,Data!$C$2:$C$1823,0),0))/INDEX(Data!$H$2:$H$1823,MATCH('Ratios - Total'!$C1795,IF(Data!$A$2:$A$1823='Ratios - Total'!$A1795,Data!$C$2:$C$1823,0),0)),"Missing Data")</f>
        <v>0.41118044905259898</v>
      </c>
      <c r="V1795" s="5">
        <f t="array" ref="V1795">IFERROR(INDEX(Data!$K$2:$K$1823,MATCH('Ratios - Total'!$C1795,IF(Data!$A$2:$A$1823='Ratios - Total'!$A1795,Data!$C$2:$C$1823,0),0))/INDEX(Data!$L$2:$L$1823,MATCH('Ratios - Total'!$C1795,IF(Data!$A$2:$A$1823='Ratios - Total'!$A1795,Data!$C$2:$C$1823,0),0)),"Missing Data")</f>
        <v>42219.755714912571</v>
      </c>
      <c r="W1795" s="5">
        <f t="shared" si="28"/>
        <v>60459.629484921526</v>
      </c>
      <c r="X1795" s="5">
        <f t="array" ref="X1795">IFERROR(INDEX(Data!$K$2:$K$1823,MATCH('Ratios - Total'!$C1795,IF(Data!$A$2:$A$1823='Ratios - Total'!$A1795,Data!$C$2:$C$1823,0),0))/INDEX(Data!$G$2:$G$1823,MATCH('Ratios - Total'!$C1795,IF(Data!$A$2:$A$1823='Ratios - Total'!$A1795,Data!$C$2:$C$1823,0),0)),"Missing Data")</f>
        <v>4564.1933649707944</v>
      </c>
    </row>
    <row r="1796" spans="1:24" x14ac:dyDescent="0.25">
      <c r="A1796" s="22" t="s">
        <v>50</v>
      </c>
      <c r="B1796" s="22" t="s">
        <v>51</v>
      </c>
      <c r="C1796" s="22">
        <v>2012</v>
      </c>
      <c r="D1796" s="5">
        <f t="array" ref="D1796">IFERROR(INDEX(Data!$H$2:$H$1823,MATCH('Ratios - Total'!$C1796,IF(Data!$A$2:$A$1823='Ratios - Total'!$A1796,Data!$C$2:$C$1823,0),0))/INDEX(Data!$D$2:$D$1823,MATCH('Ratios - Total'!$C1796,IF(Data!$A$2:$A$1823='Ratios - Total'!$A1796,Data!$C$2:$C$1823,0),0)),"Missing Data")</f>
        <v>1875.3902067162039</v>
      </c>
      <c r="E1796" s="22"/>
      <c r="F1796" s="5">
        <f t="array" ref="F1796">IFERROR(INDEX(Data!$G$2:$G$1823,MATCH('Ratios - Total'!$C1796,IF(Data!$A$2:$A$1823='Ratios - Total'!$A1796,Data!$C$2:$C$1823,0),0))/INDEX(Data!$D$2:$D$1823,MATCH('Ratios - Total'!$C1796,IF(Data!$A$2:$A$1823='Ratios - Total'!$A1796,Data!$C$2:$C$1823,0),0)),"Missing Data")</f>
        <v>0.15306843610155763</v>
      </c>
      <c r="G1796" s="5"/>
      <c r="H1796" s="5">
        <f t="array" ref="H1796">IFERROR(INDEX(Data!$H$2:$H$1823,MATCH('Ratios - Total'!$C1796,IF(Data!$A$2:$A$1823='Ratios - Total'!$A1796,Data!$C$2:$C$1823,0),0))/INDEX(Data!$G$2:$G$1823,MATCH('Ratios - Total'!$C1796,IF(Data!$A$2:$A$1823='Ratios - Total'!$A1796,Data!$C$2:$C$1823,0),0)),"Missing Data")</f>
        <v>12251.972088301229</v>
      </c>
      <c r="I1796" s="5">
        <f t="array" ref="I1796">IFERROR(INDEX(Data!$G$2:$G$1823,MATCH('Ratios - Total'!$C1796,IF(Data!$A$2:$A$1823='Ratios - Total'!$A1796,Data!$C$2:$C$1823,0),0))/INDEX(Data!$D$2:$D$1823,MATCH('Ratios - Total'!$C1796,IF(Data!$A$2:$A$1823='Ratios - Total'!$A1796,Data!$C$2:$C$1823,0),0)),"Missing Data")</f>
        <v>0.15306843610155763</v>
      </c>
      <c r="J1796" s="22"/>
      <c r="K1796" s="5">
        <f t="array" ref="K1796">IFERROR(INDEX(Data!$E$2:$E$1823,MATCH('Ratios - Total'!$C1796,IF(Data!$A$2:$A$1823='Ratios - Total'!$A1796,Data!$C$2:$C$1823,0),0))/INDEX(Data!$D$2:$D$1823,MATCH('Ratios - Total'!$C1796,IF(Data!$A$2:$A$1823='Ratios - Total'!$A1796,Data!$C$2:$C$1823,0),0)),"Missing Data")</f>
        <v>0.17324634371852721</v>
      </c>
      <c r="L1796" s="5"/>
      <c r="M1796" s="5">
        <f t="array" ref="M1796">IFERROR(INDEX(Data!$F$2:$F$1823,MATCH('Ratios - Total'!$C1796,IF(Data!$A$2:$A$1823='Ratios - Total'!$A1796,Data!$C$2:$C$1823,0),0))/INDEX(Data!$E$2:$E$1823,MATCH('Ratios - Total'!$C1796,IF(Data!$A$2:$A$1823='Ratios - Total'!$A1796,Data!$C$2:$C$1823,0),0)),"Missing Data")</f>
        <v>1</v>
      </c>
      <c r="N1796" s="5"/>
      <c r="O1796" s="5">
        <f t="array" ref="O1796">IFERROR(INDEX(Data!$G$2:$G$1823,MATCH('Ratios - Total'!$C1796,IF(Data!$A$2:$A$1823='Ratios - Total'!$A1796,Data!$C$2:$C$1823,0),0))/INDEX(Data!$F$2:$F$1823,MATCH('Ratios - Total'!$C1796,IF(Data!$A$2:$A$1823='Ratios - Total'!$A1796,Data!$C$2:$C$1823,0),0)),"Missing Data")</f>
        <v>0.88353054278736998</v>
      </c>
      <c r="P1796" s="5">
        <f t="array" ref="P1796">IFERROR(INDEX(Data!$H$2:$H$1823,MATCH('Ratios - Total'!$C1796,IF(Data!$A$2:$A$1823='Ratios - Total'!$A1796,Data!$C$2:$C$1823,0),0))/INDEX(Data!$G$2:$G$1823,MATCH('Ratios - Total'!$C1796,IF(Data!$A$2:$A$1823='Ratios - Total'!$A1796,Data!$C$2:$C$1823,0),0)),"Missing Data")</f>
        <v>12251.972088301229</v>
      </c>
      <c r="Q1796" s="5"/>
      <c r="R1796" s="5">
        <f t="array" ref="R1796">IFERROR(INDEX(Data!$L$2:$L$1823,MATCH('Ratios - Total'!$C1796,IF(Data!$A$2:$A$1823='Ratios - Total'!$A1796,Data!$C$2:$C$1823,0),0))/INDEX(Data!$G$2:$G$1823,MATCH('Ratios - Total'!$C1796,IF(Data!$A$2:$A$1823='Ratios - Total'!$A1796,Data!$C$2:$C$1823,0),0)),"Missing Data")</f>
        <v>0.12491165262419029</v>
      </c>
      <c r="S1796" s="5"/>
      <c r="T1796" s="5">
        <f t="array" ref="T1796">IFERROR(INDEX(Data!$H$2:$H$1823,MATCH('Ratios - Total'!$C1796,IF(Data!$A$2:$A$1823='Ratios - Total'!$A1796,Data!$C$2:$C$1823,0),0))/INDEX(Data!$L$2:$L$1823,MATCH('Ratios - Total'!$C1796,IF(Data!$A$2:$A$1823='Ratios - Total'!$A1796,Data!$C$2:$C$1823,0),0)),"Missing Data")</f>
        <v>98085.101196783944</v>
      </c>
      <c r="U1796" s="5">
        <f t="array" ref="U1796">IFERROR(INDEX(Data!$K$2:$K$1823,MATCH('Ratios - Total'!$C1796,IF(Data!$A$2:$A$1823='Ratios - Total'!$A1796,Data!$C$2:$C$1823,0),0))/INDEX(Data!$H$2:$H$1823,MATCH('Ratios - Total'!$C1796,IF(Data!$A$2:$A$1823='Ratios - Total'!$A1796,Data!$C$2:$C$1823,0),0)),"Missing Data")</f>
        <v>0.54417031027276797</v>
      </c>
      <c r="V1796" s="5">
        <f t="array" ref="V1796">IFERROR(INDEX(Data!$K$2:$K$1823,MATCH('Ratios - Total'!$C1796,IF(Data!$A$2:$A$1823='Ratios - Total'!$A1796,Data!$C$2:$C$1823,0),0))/INDEX(Data!$L$2:$L$1823,MATCH('Ratios - Total'!$C1796,IF(Data!$A$2:$A$1823='Ratios - Total'!$A1796,Data!$C$2:$C$1823,0),0)),"Missing Data")</f>
        <v>53374.999951389764</v>
      </c>
      <c r="W1796" s="5">
        <f t="shared" si="28"/>
        <v>44710.10124539418</v>
      </c>
      <c r="X1796" s="5">
        <f t="array" ref="X1796">IFERROR(INDEX(Data!$K$2:$K$1823,MATCH('Ratios - Total'!$C1796,IF(Data!$A$2:$A$1823='Ratios - Total'!$A1796,Data!$C$2:$C$1823,0),0))/INDEX(Data!$G$2:$G$1823,MATCH('Ratios - Total'!$C1796,IF(Data!$A$2:$A$1823='Ratios - Total'!$A1796,Data!$C$2:$C$1823,0),0)),"Missing Data")</f>
        <v>6667.159452744173</v>
      </c>
    </row>
    <row r="1797" spans="1:24" x14ac:dyDescent="0.25">
      <c r="A1797" s="22" t="s">
        <v>52</v>
      </c>
      <c r="B1797" s="22" t="s">
        <v>53</v>
      </c>
      <c r="C1797" s="22">
        <v>2012</v>
      </c>
      <c r="D1797" s="5">
        <f t="array" ref="D1797">IFERROR(INDEX(Data!$H$2:$H$1823,MATCH('Ratios - Total'!$C1797,IF(Data!$A$2:$A$1823='Ratios - Total'!$A1797,Data!$C$2:$C$1823,0),0))/INDEX(Data!$D$2:$D$1823,MATCH('Ratios - Total'!$C1797,IF(Data!$A$2:$A$1823='Ratios - Total'!$A1797,Data!$C$2:$C$1823,0),0)),"Missing Data")</f>
        <v>1457.3420080697817</v>
      </c>
      <c r="E1797" s="22"/>
      <c r="F1797" s="5">
        <f t="array" ref="F1797">IFERROR(INDEX(Data!$G$2:$G$1823,MATCH('Ratios - Total'!$C1797,IF(Data!$A$2:$A$1823='Ratios - Total'!$A1797,Data!$C$2:$C$1823,0),0))/INDEX(Data!$D$2:$D$1823,MATCH('Ratios - Total'!$C1797,IF(Data!$A$2:$A$1823='Ratios - Total'!$A1797,Data!$C$2:$C$1823,0),0)),"Missing Data")</f>
        <v>0.16488707328098579</v>
      </c>
      <c r="G1797" s="5"/>
      <c r="H1797" s="5">
        <f t="array" ref="H1797">IFERROR(INDEX(Data!$H$2:$H$1823,MATCH('Ratios - Total'!$C1797,IF(Data!$A$2:$A$1823='Ratios - Total'!$A1797,Data!$C$2:$C$1823,0),0))/INDEX(Data!$G$2:$G$1823,MATCH('Ratios - Total'!$C1797,IF(Data!$A$2:$A$1823='Ratios - Total'!$A1797,Data!$C$2:$C$1823,0),0)),"Missing Data")</f>
        <v>8838.4248629746144</v>
      </c>
      <c r="I1797" s="5">
        <f t="array" ref="I1797">IFERROR(INDEX(Data!$G$2:$G$1823,MATCH('Ratios - Total'!$C1797,IF(Data!$A$2:$A$1823='Ratios - Total'!$A1797,Data!$C$2:$C$1823,0),0))/INDEX(Data!$D$2:$D$1823,MATCH('Ratios - Total'!$C1797,IF(Data!$A$2:$A$1823='Ratios - Total'!$A1797,Data!$C$2:$C$1823,0),0)),"Missing Data")</f>
        <v>0.16488707328098579</v>
      </c>
      <c r="J1797" s="22"/>
      <c r="K1797" s="5">
        <f t="array" ref="K1797">IFERROR(INDEX(Data!$E$2:$E$1823,MATCH('Ratios - Total'!$C1797,IF(Data!$A$2:$A$1823='Ratios - Total'!$A1797,Data!$C$2:$C$1823,0),0))/INDEX(Data!$D$2:$D$1823,MATCH('Ratios - Total'!$C1797,IF(Data!$A$2:$A$1823='Ratios - Total'!$A1797,Data!$C$2:$C$1823,0),0)),"Missing Data")</f>
        <v>0.18918950593514039</v>
      </c>
      <c r="L1797" s="5"/>
      <c r="M1797" s="5">
        <f t="array" ref="M1797">IFERROR(INDEX(Data!$F$2:$F$1823,MATCH('Ratios - Total'!$C1797,IF(Data!$A$2:$A$1823='Ratios - Total'!$A1797,Data!$C$2:$C$1823,0),0))/INDEX(Data!$E$2:$E$1823,MATCH('Ratios - Total'!$C1797,IF(Data!$A$2:$A$1823='Ratios - Total'!$A1797,Data!$C$2:$C$1823,0),0)),"Missing Data")</f>
        <v>1</v>
      </c>
      <c r="N1797" s="5"/>
      <c r="O1797" s="5">
        <f t="array" ref="O1797">IFERROR(INDEX(Data!$G$2:$G$1823,MATCH('Ratios - Total'!$C1797,IF(Data!$A$2:$A$1823='Ratios - Total'!$A1797,Data!$C$2:$C$1823,0),0))/INDEX(Data!$F$2:$F$1823,MATCH('Ratios - Total'!$C1797,IF(Data!$A$2:$A$1823='Ratios - Total'!$A1797,Data!$C$2:$C$1823,0),0)),"Missing Data")</f>
        <v>0.87154449960619818</v>
      </c>
      <c r="P1797" s="5">
        <f t="array" ref="P1797">IFERROR(INDEX(Data!$H$2:$H$1823,MATCH('Ratios - Total'!$C1797,IF(Data!$A$2:$A$1823='Ratios - Total'!$A1797,Data!$C$2:$C$1823,0),0))/INDEX(Data!$G$2:$G$1823,MATCH('Ratios - Total'!$C1797,IF(Data!$A$2:$A$1823='Ratios - Total'!$A1797,Data!$C$2:$C$1823,0),0)),"Missing Data")</f>
        <v>8838.4248629746144</v>
      </c>
      <c r="Q1797" s="5"/>
      <c r="R1797" s="5">
        <f t="array" ref="R1797">IFERROR(INDEX(Data!$L$2:$L$1823,MATCH('Ratios - Total'!$C1797,IF(Data!$A$2:$A$1823='Ratios - Total'!$A1797,Data!$C$2:$C$1823,0),0))/INDEX(Data!$G$2:$G$1823,MATCH('Ratios - Total'!$C1797,IF(Data!$A$2:$A$1823='Ratios - Total'!$A1797,Data!$C$2:$C$1823,0),0)),"Missing Data")</f>
        <v>0.15018672818509141</v>
      </c>
      <c r="S1797" s="5"/>
      <c r="T1797" s="5">
        <f t="array" ref="T1797">IFERROR(INDEX(Data!$H$2:$H$1823,MATCH('Ratios - Total'!$C1797,IF(Data!$A$2:$A$1823='Ratios - Total'!$A1797,Data!$C$2:$C$1823,0),0))/INDEX(Data!$L$2:$L$1823,MATCH('Ratios - Total'!$C1797,IF(Data!$A$2:$A$1823='Ratios - Total'!$A1797,Data!$C$2:$C$1823,0),0)),"Missing Data")</f>
        <v>58849.57325977608</v>
      </c>
      <c r="U1797" s="5">
        <f t="array" ref="U1797">IFERROR(INDEX(Data!$K$2:$K$1823,MATCH('Ratios - Total'!$C1797,IF(Data!$A$2:$A$1823='Ratios - Total'!$A1797,Data!$C$2:$C$1823,0),0))/INDEX(Data!$H$2:$H$1823,MATCH('Ratios - Total'!$C1797,IF(Data!$A$2:$A$1823='Ratios - Total'!$A1797,Data!$C$2:$C$1823,0),0)),"Missing Data")</f>
        <v>0.46451507851849499</v>
      </c>
      <c r="V1797" s="5">
        <f t="array" ref="V1797">IFERROR(INDEX(Data!$K$2:$K$1823,MATCH('Ratios - Total'!$C1797,IF(Data!$A$2:$A$1823='Ratios - Total'!$A1797,Data!$C$2:$C$1823,0),0))/INDEX(Data!$L$2:$L$1823,MATCH('Ratios - Total'!$C1797,IF(Data!$A$2:$A$1823='Ratios - Total'!$A1797,Data!$C$2:$C$1823,0),0)),"Missing Data")</f>
        <v>27336.514143544809</v>
      </c>
      <c r="W1797" s="5">
        <f t="shared" si="28"/>
        <v>31513.05911623127</v>
      </c>
      <c r="X1797" s="5">
        <f t="array" ref="X1797">IFERROR(INDEX(Data!$K$2:$K$1823,MATCH('Ratios - Total'!$C1797,IF(Data!$A$2:$A$1823='Ratios - Total'!$A1797,Data!$C$2:$C$1823,0),0))/INDEX(Data!$G$2:$G$1823,MATCH('Ratios - Total'!$C1797,IF(Data!$A$2:$A$1823='Ratios - Total'!$A1797,Data!$C$2:$C$1823,0),0)),"Missing Data")</f>
        <v>4105.5816192044713</v>
      </c>
    </row>
    <row r="1798" spans="1:24" x14ac:dyDescent="0.25">
      <c r="A1798" s="22" t="s">
        <v>54</v>
      </c>
      <c r="B1798" s="22" t="s">
        <v>55</v>
      </c>
      <c r="C1798" s="22">
        <v>2012</v>
      </c>
      <c r="D1798" s="5">
        <f t="array" ref="D1798">IFERROR(INDEX(Data!$H$2:$H$1823,MATCH('Ratios - Total'!$C1798,IF(Data!$A$2:$A$1823='Ratios - Total'!$A1798,Data!$C$2:$C$1823,0),0))/INDEX(Data!$D$2:$D$1823,MATCH('Ratios - Total'!$C1798,IF(Data!$A$2:$A$1823='Ratios - Total'!$A1798,Data!$C$2:$C$1823,0),0)),"Missing Data")</f>
        <v>1577.4653471262948</v>
      </c>
      <c r="E1798" s="22"/>
      <c r="F1798" s="5">
        <f t="array" ref="F1798">IFERROR(INDEX(Data!$G$2:$G$1823,MATCH('Ratios - Total'!$C1798,IF(Data!$A$2:$A$1823='Ratios - Total'!$A1798,Data!$C$2:$C$1823,0),0))/INDEX(Data!$D$2:$D$1823,MATCH('Ratios - Total'!$C1798,IF(Data!$A$2:$A$1823='Ratios - Total'!$A1798,Data!$C$2:$C$1823,0),0)),"Missing Data")</f>
        <v>0.14873013991815451</v>
      </c>
      <c r="G1798" s="5"/>
      <c r="H1798" s="5">
        <f t="array" ref="H1798">IFERROR(INDEX(Data!$H$2:$H$1823,MATCH('Ratios - Total'!$C1798,IF(Data!$A$2:$A$1823='Ratios - Total'!$A1798,Data!$C$2:$C$1823,0),0))/INDEX(Data!$G$2:$G$1823,MATCH('Ratios - Total'!$C1798,IF(Data!$A$2:$A$1823='Ratios - Total'!$A1798,Data!$C$2:$C$1823,0),0)),"Missing Data")</f>
        <v>10606.225126893356</v>
      </c>
      <c r="I1798" s="5">
        <f t="array" ref="I1798">IFERROR(INDEX(Data!$G$2:$G$1823,MATCH('Ratios - Total'!$C1798,IF(Data!$A$2:$A$1823='Ratios - Total'!$A1798,Data!$C$2:$C$1823,0),0))/INDEX(Data!$D$2:$D$1823,MATCH('Ratios - Total'!$C1798,IF(Data!$A$2:$A$1823='Ratios - Total'!$A1798,Data!$C$2:$C$1823,0),0)),"Missing Data")</f>
        <v>0.14873013991815451</v>
      </c>
      <c r="J1798" s="22"/>
      <c r="K1798" s="5">
        <f t="array" ref="K1798">IFERROR(INDEX(Data!$E$2:$E$1823,MATCH('Ratios - Total'!$C1798,IF(Data!$A$2:$A$1823='Ratios - Total'!$A1798,Data!$C$2:$C$1823,0),0))/INDEX(Data!$D$2:$D$1823,MATCH('Ratios - Total'!$C1798,IF(Data!$A$2:$A$1823='Ratios - Total'!$A1798,Data!$C$2:$C$1823,0),0)),"Missing Data")</f>
        <v>0.17257618114764955</v>
      </c>
      <c r="L1798" s="5"/>
      <c r="M1798" s="5">
        <f t="array" ref="M1798">IFERROR(INDEX(Data!$F$2:$F$1823,MATCH('Ratios - Total'!$C1798,IF(Data!$A$2:$A$1823='Ratios - Total'!$A1798,Data!$C$2:$C$1823,0),0))/INDEX(Data!$E$2:$E$1823,MATCH('Ratios - Total'!$C1798,IF(Data!$A$2:$A$1823='Ratios - Total'!$A1798,Data!$C$2:$C$1823,0),0)),"Missing Data")</f>
        <v>1</v>
      </c>
      <c r="N1798" s="5"/>
      <c r="O1798" s="5">
        <f t="array" ref="O1798">IFERROR(INDEX(Data!$G$2:$G$1823,MATCH('Ratios - Total'!$C1798,IF(Data!$A$2:$A$1823='Ratios - Total'!$A1798,Data!$C$2:$C$1823,0),0))/INDEX(Data!$F$2:$F$1823,MATCH('Ratios - Total'!$C1798,IF(Data!$A$2:$A$1823='Ratios - Total'!$A1798,Data!$C$2:$C$1823,0),0)),"Missing Data")</f>
        <v>0.86182310287018526</v>
      </c>
      <c r="P1798" s="5">
        <f t="array" ref="P1798">IFERROR(INDEX(Data!$H$2:$H$1823,MATCH('Ratios - Total'!$C1798,IF(Data!$A$2:$A$1823='Ratios - Total'!$A1798,Data!$C$2:$C$1823,0),0))/INDEX(Data!$G$2:$G$1823,MATCH('Ratios - Total'!$C1798,IF(Data!$A$2:$A$1823='Ratios - Total'!$A1798,Data!$C$2:$C$1823,0),0)),"Missing Data")</f>
        <v>10606.225126893356</v>
      </c>
      <c r="Q1798" s="5"/>
      <c r="R1798" s="5">
        <f t="array" ref="R1798">IFERROR(INDEX(Data!$L$2:$L$1823,MATCH('Ratios - Total'!$C1798,IF(Data!$A$2:$A$1823='Ratios - Total'!$A1798,Data!$C$2:$C$1823,0),0))/INDEX(Data!$G$2:$G$1823,MATCH('Ratios - Total'!$C1798,IF(Data!$A$2:$A$1823='Ratios - Total'!$A1798,Data!$C$2:$C$1823,0),0)),"Missing Data")</f>
        <v>0.14825875977090003</v>
      </c>
      <c r="S1798" s="5"/>
      <c r="T1798" s="5">
        <f t="array" ref="T1798">IFERROR(INDEX(Data!$H$2:$H$1823,MATCH('Ratios - Total'!$C1798,IF(Data!$A$2:$A$1823='Ratios - Total'!$A1798,Data!$C$2:$C$1823,0),0))/INDEX(Data!$L$2:$L$1823,MATCH('Ratios - Total'!$C1798,IF(Data!$A$2:$A$1823='Ratios - Total'!$A1798,Data!$C$2:$C$1823,0),0)),"Missing Data")</f>
        <v>71538.606847128962</v>
      </c>
      <c r="U1798" s="5">
        <f t="array" ref="U1798">IFERROR(INDEX(Data!$K$2:$K$1823,MATCH('Ratios - Total'!$C1798,IF(Data!$A$2:$A$1823='Ratios - Total'!$A1798,Data!$C$2:$C$1823,0),0))/INDEX(Data!$H$2:$H$1823,MATCH('Ratios - Total'!$C1798,IF(Data!$A$2:$A$1823='Ratios - Total'!$A1798,Data!$C$2:$C$1823,0),0)),"Missing Data")</f>
        <v>0.45967648080508045</v>
      </c>
      <c r="V1798" s="5">
        <f t="array" ref="V1798">IFERROR(INDEX(Data!$K$2:$K$1823,MATCH('Ratios - Total'!$C1798,IF(Data!$A$2:$A$1823='Ratios - Total'!$A1798,Data!$C$2:$C$1823,0),0))/INDEX(Data!$L$2:$L$1823,MATCH('Ratios - Total'!$C1798,IF(Data!$A$2:$A$1823='Ratios - Total'!$A1798,Data!$C$2:$C$1823,0),0)),"Missing Data")</f>
        <v>32884.615037186471</v>
      </c>
      <c r="W1798" s="5">
        <f t="shared" si="28"/>
        <v>38653.99180994249</v>
      </c>
      <c r="X1798" s="5">
        <f t="array" ref="X1798">IFERROR(INDEX(Data!$K$2:$K$1823,MATCH('Ratios - Total'!$C1798,IF(Data!$A$2:$A$1823='Ratios - Total'!$A1798,Data!$C$2:$C$1823,0),0))/INDEX(Data!$G$2:$G$1823,MATCH('Ratios - Total'!$C1798,IF(Data!$A$2:$A$1823='Ratios - Total'!$A1798,Data!$C$2:$C$1823,0),0)),"Missing Data")</f>
        <v>4875.4322409567558</v>
      </c>
    </row>
    <row r="1799" spans="1:24" x14ac:dyDescent="0.25">
      <c r="A1799" s="22" t="s">
        <v>56</v>
      </c>
      <c r="B1799" s="22" t="s">
        <v>57</v>
      </c>
      <c r="C1799" s="22">
        <v>2012</v>
      </c>
      <c r="D1799" s="5">
        <f t="array" ref="D1799">IFERROR(INDEX(Data!$H$2:$H$1823,MATCH('Ratios - Total'!$C1799,IF(Data!$A$2:$A$1823='Ratios - Total'!$A1799,Data!$C$2:$C$1823,0),0))/INDEX(Data!$D$2:$D$1823,MATCH('Ratios - Total'!$C1799,IF(Data!$A$2:$A$1823='Ratios - Total'!$A1799,Data!$C$2:$C$1823,0),0)),"Missing Data")</f>
        <v>1609.1613157313718</v>
      </c>
      <c r="E1799" s="22"/>
      <c r="F1799" s="5">
        <f t="array" ref="F1799">IFERROR(INDEX(Data!$G$2:$G$1823,MATCH('Ratios - Total'!$C1799,IF(Data!$A$2:$A$1823='Ratios - Total'!$A1799,Data!$C$2:$C$1823,0),0))/INDEX(Data!$D$2:$D$1823,MATCH('Ratios - Total'!$C1799,IF(Data!$A$2:$A$1823='Ratios - Total'!$A1799,Data!$C$2:$C$1823,0),0)),"Missing Data")</f>
        <v>0.14115350265640569</v>
      </c>
      <c r="G1799" s="5"/>
      <c r="H1799" s="5">
        <f t="array" ref="H1799">IFERROR(INDEX(Data!$H$2:$H$1823,MATCH('Ratios - Total'!$C1799,IF(Data!$A$2:$A$1823='Ratios - Total'!$A1799,Data!$C$2:$C$1823,0),0))/INDEX(Data!$G$2:$G$1823,MATCH('Ratios - Total'!$C1799,IF(Data!$A$2:$A$1823='Ratios - Total'!$A1799,Data!$C$2:$C$1823,0),0)),"Missing Data")</f>
        <v>11400.080660048334</v>
      </c>
      <c r="I1799" s="5">
        <f t="array" ref="I1799">IFERROR(INDEX(Data!$G$2:$G$1823,MATCH('Ratios - Total'!$C1799,IF(Data!$A$2:$A$1823='Ratios - Total'!$A1799,Data!$C$2:$C$1823,0),0))/INDEX(Data!$D$2:$D$1823,MATCH('Ratios - Total'!$C1799,IF(Data!$A$2:$A$1823='Ratios - Total'!$A1799,Data!$C$2:$C$1823,0),0)),"Missing Data")</f>
        <v>0.14115350265640569</v>
      </c>
      <c r="J1799" s="22"/>
      <c r="K1799" s="5">
        <f t="array" ref="K1799">IFERROR(INDEX(Data!$E$2:$E$1823,MATCH('Ratios - Total'!$C1799,IF(Data!$A$2:$A$1823='Ratios - Total'!$A1799,Data!$C$2:$C$1823,0),0))/INDEX(Data!$D$2:$D$1823,MATCH('Ratios - Total'!$C1799,IF(Data!$A$2:$A$1823='Ratios - Total'!$A1799,Data!$C$2:$C$1823,0),0)),"Missing Data")</f>
        <v>0.15955341354597841</v>
      </c>
      <c r="L1799" s="5"/>
      <c r="M1799" s="5">
        <f t="array" ref="M1799">IFERROR(INDEX(Data!$F$2:$F$1823,MATCH('Ratios - Total'!$C1799,IF(Data!$A$2:$A$1823='Ratios - Total'!$A1799,Data!$C$2:$C$1823,0),0))/INDEX(Data!$E$2:$E$1823,MATCH('Ratios - Total'!$C1799,IF(Data!$A$2:$A$1823='Ratios - Total'!$A1799,Data!$C$2:$C$1823,0),0)),"Missing Data")</f>
        <v>1</v>
      </c>
      <c r="N1799" s="5"/>
      <c r="O1799" s="5">
        <f t="array" ref="O1799">IFERROR(INDEX(Data!$G$2:$G$1823,MATCH('Ratios - Total'!$C1799,IF(Data!$A$2:$A$1823='Ratios - Total'!$A1799,Data!$C$2:$C$1823,0),0))/INDEX(Data!$F$2:$F$1823,MATCH('Ratios - Total'!$C1799,IF(Data!$A$2:$A$1823='Ratios - Total'!$A1799,Data!$C$2:$C$1823,0),0)),"Missing Data")</f>
        <v>0.88467867605809392</v>
      </c>
      <c r="P1799" s="5">
        <f t="array" ref="P1799">IFERROR(INDEX(Data!$H$2:$H$1823,MATCH('Ratios - Total'!$C1799,IF(Data!$A$2:$A$1823='Ratios - Total'!$A1799,Data!$C$2:$C$1823,0),0))/INDEX(Data!$G$2:$G$1823,MATCH('Ratios - Total'!$C1799,IF(Data!$A$2:$A$1823='Ratios - Total'!$A1799,Data!$C$2:$C$1823,0),0)),"Missing Data")</f>
        <v>11400.080660048334</v>
      </c>
      <c r="Q1799" s="5"/>
      <c r="R1799" s="5">
        <f t="array" ref="R1799">IFERROR(INDEX(Data!$L$2:$L$1823,MATCH('Ratios - Total'!$C1799,IF(Data!$A$2:$A$1823='Ratios - Total'!$A1799,Data!$C$2:$C$1823,0),0))/INDEX(Data!$G$2:$G$1823,MATCH('Ratios - Total'!$C1799,IF(Data!$A$2:$A$1823='Ratios - Total'!$A1799,Data!$C$2:$C$1823,0),0)),"Missing Data")</f>
        <v>0.15075847783046453</v>
      </c>
      <c r="S1799" s="5"/>
      <c r="T1799" s="5">
        <f t="array" ref="T1799">IFERROR(INDEX(Data!$H$2:$H$1823,MATCH('Ratios - Total'!$C1799,IF(Data!$A$2:$A$1823='Ratios - Total'!$A1799,Data!$C$2:$C$1823,0),0))/INDEX(Data!$L$2:$L$1823,MATCH('Ratios - Total'!$C1799,IF(Data!$A$2:$A$1823='Ratios - Total'!$A1799,Data!$C$2:$C$1823,0),0)),"Missing Data")</f>
        <v>75618.173014908636</v>
      </c>
      <c r="U1799" s="5">
        <f t="array" ref="U1799">IFERROR(INDEX(Data!$K$2:$K$1823,MATCH('Ratios - Total'!$C1799,IF(Data!$A$2:$A$1823='Ratios - Total'!$A1799,Data!$C$2:$C$1823,0),0))/INDEX(Data!$H$2:$H$1823,MATCH('Ratios - Total'!$C1799,IF(Data!$A$2:$A$1823='Ratios - Total'!$A1799,Data!$C$2:$C$1823,0),0)),"Missing Data")</f>
        <v>0.47050066527480688</v>
      </c>
      <c r="V1799" s="5">
        <f t="array" ref="V1799">IFERROR(INDEX(Data!$K$2:$K$1823,MATCH('Ratios - Total'!$C1799,IF(Data!$A$2:$A$1823='Ratios - Total'!$A1799,Data!$C$2:$C$1823,0),0))/INDEX(Data!$L$2:$L$1823,MATCH('Ratios - Total'!$C1799,IF(Data!$A$2:$A$1823='Ratios - Total'!$A1799,Data!$C$2:$C$1823,0),0)),"Missing Data")</f>
        <v>35578.400710379959</v>
      </c>
      <c r="W1799" s="5">
        <f t="shared" si="28"/>
        <v>40039.772304528677</v>
      </c>
      <c r="X1799" s="5">
        <f t="array" ref="X1799">IFERROR(INDEX(Data!$K$2:$K$1823,MATCH('Ratios - Total'!$C1799,IF(Data!$A$2:$A$1823='Ratios - Total'!$A1799,Data!$C$2:$C$1823,0),0))/INDEX(Data!$G$2:$G$1823,MATCH('Ratios - Total'!$C1799,IF(Data!$A$2:$A$1823='Ratios - Total'!$A1799,Data!$C$2:$C$1823,0),0)),"Missing Data")</f>
        <v>5363.7455347392006</v>
      </c>
    </row>
    <row r="1800" spans="1:24" x14ac:dyDescent="0.25">
      <c r="A1800" s="22" t="s">
        <v>58</v>
      </c>
      <c r="B1800" s="22" t="s">
        <v>59</v>
      </c>
      <c r="C1800" s="22">
        <v>2012</v>
      </c>
      <c r="D1800" s="5">
        <f t="array" ref="D1800">IFERROR(INDEX(Data!$H$2:$H$1823,MATCH('Ratios - Total'!$C1800,IF(Data!$A$2:$A$1823='Ratios - Total'!$A1800,Data!$C$2:$C$1823,0),0))/INDEX(Data!$D$2:$D$1823,MATCH('Ratios - Total'!$C1800,IF(Data!$A$2:$A$1823='Ratios - Total'!$A1800,Data!$C$2:$C$1823,0),0)),"Missing Data")</f>
        <v>2033.5801913385615</v>
      </c>
      <c r="E1800" s="22"/>
      <c r="F1800" s="5">
        <f t="array" ref="F1800">IFERROR(INDEX(Data!$G$2:$G$1823,MATCH('Ratios - Total'!$C1800,IF(Data!$A$2:$A$1823='Ratios - Total'!$A1800,Data!$C$2:$C$1823,0),0))/INDEX(Data!$D$2:$D$1823,MATCH('Ratios - Total'!$C1800,IF(Data!$A$2:$A$1823='Ratios - Total'!$A1800,Data!$C$2:$C$1823,0),0)),"Missing Data")</f>
        <v>0.15633761823914624</v>
      </c>
      <c r="G1800" s="5"/>
      <c r="H1800" s="5">
        <f t="array" ref="H1800">IFERROR(INDEX(Data!$H$2:$H$1823,MATCH('Ratios - Total'!$C1800,IF(Data!$A$2:$A$1823='Ratios - Total'!$A1800,Data!$C$2:$C$1823,0),0))/INDEX(Data!$G$2:$G$1823,MATCH('Ratios - Total'!$C1800,IF(Data!$A$2:$A$1823='Ratios - Total'!$A1800,Data!$C$2:$C$1823,0),0)),"Missing Data")</f>
        <v>13007.619114600033</v>
      </c>
      <c r="I1800" s="5">
        <f t="array" ref="I1800">IFERROR(INDEX(Data!$G$2:$G$1823,MATCH('Ratios - Total'!$C1800,IF(Data!$A$2:$A$1823='Ratios - Total'!$A1800,Data!$C$2:$C$1823,0),0))/INDEX(Data!$D$2:$D$1823,MATCH('Ratios - Total'!$C1800,IF(Data!$A$2:$A$1823='Ratios - Total'!$A1800,Data!$C$2:$C$1823,0),0)),"Missing Data")</f>
        <v>0.15633761823914624</v>
      </c>
      <c r="J1800" s="22"/>
      <c r="K1800" s="5">
        <f t="array" ref="K1800">IFERROR(INDEX(Data!$E$2:$E$1823,MATCH('Ratios - Total'!$C1800,IF(Data!$A$2:$A$1823='Ratios - Total'!$A1800,Data!$C$2:$C$1823,0),0))/INDEX(Data!$D$2:$D$1823,MATCH('Ratios - Total'!$C1800,IF(Data!$A$2:$A$1823='Ratios - Total'!$A1800,Data!$C$2:$C$1823,0),0)),"Missing Data")</f>
        <v>0.18050179211469533</v>
      </c>
      <c r="L1800" s="5"/>
      <c r="M1800" s="5">
        <f t="array" ref="M1800">IFERROR(INDEX(Data!$F$2:$F$1823,MATCH('Ratios - Total'!$C1800,IF(Data!$A$2:$A$1823='Ratios - Total'!$A1800,Data!$C$2:$C$1823,0),0))/INDEX(Data!$E$2:$E$1823,MATCH('Ratios - Total'!$C1800,IF(Data!$A$2:$A$1823='Ratios - Total'!$A1800,Data!$C$2:$C$1823,0),0)),"Missing Data")</f>
        <v>1</v>
      </c>
      <c r="N1800" s="5"/>
      <c r="O1800" s="5">
        <f t="array" ref="O1800">IFERROR(INDEX(Data!$G$2:$G$1823,MATCH('Ratios - Total'!$C1800,IF(Data!$A$2:$A$1823='Ratios - Total'!$A1800,Data!$C$2:$C$1823,0),0))/INDEX(Data!$F$2:$F$1823,MATCH('Ratios - Total'!$C1800,IF(Data!$A$2:$A$1823='Ratios - Total'!$A1800,Data!$C$2:$C$1823,0),0)),"Missing Data")</f>
        <v>0.86612778968867765</v>
      </c>
      <c r="P1800" s="5">
        <f t="array" ref="P1800">IFERROR(INDEX(Data!$H$2:$H$1823,MATCH('Ratios - Total'!$C1800,IF(Data!$A$2:$A$1823='Ratios - Total'!$A1800,Data!$C$2:$C$1823,0),0))/INDEX(Data!$G$2:$G$1823,MATCH('Ratios - Total'!$C1800,IF(Data!$A$2:$A$1823='Ratios - Total'!$A1800,Data!$C$2:$C$1823,0),0)),"Missing Data")</f>
        <v>13007.619114600033</v>
      </c>
      <c r="Q1800" s="5"/>
      <c r="R1800" s="5">
        <f t="array" ref="R1800">IFERROR(INDEX(Data!$L$2:$L$1823,MATCH('Ratios - Total'!$C1800,IF(Data!$A$2:$A$1823='Ratios - Total'!$A1800,Data!$C$2:$C$1823,0),0))/INDEX(Data!$G$2:$G$1823,MATCH('Ratios - Total'!$C1800,IF(Data!$A$2:$A$1823='Ratios - Total'!$A1800,Data!$C$2:$C$1823,0),0)),"Missing Data")</f>
        <v>0.1679819072539914</v>
      </c>
      <c r="S1800" s="5"/>
      <c r="T1800" s="5">
        <f t="array" ref="T1800">IFERROR(INDEX(Data!$H$2:$H$1823,MATCH('Ratios - Total'!$C1800,IF(Data!$A$2:$A$1823='Ratios - Total'!$A1800,Data!$C$2:$C$1823,0),0))/INDEX(Data!$L$2:$L$1823,MATCH('Ratios - Total'!$C1800,IF(Data!$A$2:$A$1823='Ratios - Total'!$A1800,Data!$C$2:$C$1823,0),0)),"Missing Data")</f>
        <v>77434.643571062086</v>
      </c>
      <c r="U1800" s="5">
        <f t="array" ref="U1800">IFERROR(INDEX(Data!$K$2:$K$1823,MATCH('Ratios - Total'!$C1800,IF(Data!$A$2:$A$1823='Ratios - Total'!$A1800,Data!$C$2:$C$1823,0),0))/INDEX(Data!$H$2:$H$1823,MATCH('Ratios - Total'!$C1800,IF(Data!$A$2:$A$1823='Ratios - Total'!$A1800,Data!$C$2:$C$1823,0),0)),"Missing Data")</f>
        <v>0.45130882122000154</v>
      </c>
      <c r="V1800" s="5">
        <f t="array" ref="V1800">IFERROR(INDEX(Data!$K$2:$K$1823,MATCH('Ratios - Total'!$C1800,IF(Data!$A$2:$A$1823='Ratios - Total'!$A1800,Data!$C$2:$C$1823,0),0))/INDEX(Data!$L$2:$L$1823,MATCH('Ratios - Total'!$C1800,IF(Data!$A$2:$A$1823='Ratios - Total'!$A1800,Data!$C$2:$C$1823,0),0)),"Missing Data")</f>
        <v>34946.937711646999</v>
      </c>
      <c r="W1800" s="5">
        <f t="shared" si="28"/>
        <v>42487.705859415088</v>
      </c>
      <c r="X1800" s="5">
        <f t="array" ref="X1800">IFERROR(INDEX(Data!$K$2:$K$1823,MATCH('Ratios - Total'!$C1800,IF(Data!$A$2:$A$1823='Ratios - Total'!$A1800,Data!$C$2:$C$1823,0),0))/INDEX(Data!$G$2:$G$1823,MATCH('Ratios - Total'!$C1800,IF(Data!$A$2:$A$1823='Ratios - Total'!$A1800,Data!$C$2:$C$1823,0),0)),"Missing Data")</f>
        <v>5870.4532494889008</v>
      </c>
    </row>
    <row r="1801" spans="1:24" x14ac:dyDescent="0.25">
      <c r="A1801" s="22" t="s">
        <v>60</v>
      </c>
      <c r="B1801" s="22" t="s">
        <v>61</v>
      </c>
      <c r="C1801" s="22">
        <v>2012</v>
      </c>
      <c r="D1801" s="5">
        <f t="array" ref="D1801">IFERROR(INDEX(Data!$H$2:$H$1823,MATCH('Ratios - Total'!$C1801,IF(Data!$A$2:$A$1823='Ratios - Total'!$A1801,Data!$C$2:$C$1823,0),0))/INDEX(Data!$D$2:$D$1823,MATCH('Ratios - Total'!$C1801,IF(Data!$A$2:$A$1823='Ratios - Total'!$A1801,Data!$C$2:$C$1823,0),0)),"Missing Data")</f>
        <v>1404.1205277172071</v>
      </c>
      <c r="E1801" s="22"/>
      <c r="F1801" s="5">
        <f t="array" ref="F1801">IFERROR(INDEX(Data!$G$2:$G$1823,MATCH('Ratios - Total'!$C1801,IF(Data!$A$2:$A$1823='Ratios - Total'!$A1801,Data!$C$2:$C$1823,0),0))/INDEX(Data!$D$2:$D$1823,MATCH('Ratios - Total'!$C1801,IF(Data!$A$2:$A$1823='Ratios - Total'!$A1801,Data!$C$2:$C$1823,0),0)),"Missing Data")</f>
        <v>0.16379303459177724</v>
      </c>
      <c r="G1801" s="5"/>
      <c r="H1801" s="5">
        <f t="array" ref="H1801">IFERROR(INDEX(Data!$H$2:$H$1823,MATCH('Ratios - Total'!$C1801,IF(Data!$A$2:$A$1823='Ratios - Total'!$A1801,Data!$C$2:$C$1823,0),0))/INDEX(Data!$G$2:$G$1823,MATCH('Ratios - Total'!$C1801,IF(Data!$A$2:$A$1823='Ratios - Total'!$A1801,Data!$C$2:$C$1823,0),0)),"Missing Data")</f>
        <v>8572.5289308956781</v>
      </c>
      <c r="I1801" s="5">
        <f t="array" ref="I1801">IFERROR(INDEX(Data!$G$2:$G$1823,MATCH('Ratios - Total'!$C1801,IF(Data!$A$2:$A$1823='Ratios - Total'!$A1801,Data!$C$2:$C$1823,0),0))/INDEX(Data!$D$2:$D$1823,MATCH('Ratios - Total'!$C1801,IF(Data!$A$2:$A$1823='Ratios - Total'!$A1801,Data!$C$2:$C$1823,0),0)),"Missing Data")</f>
        <v>0.16379303459177724</v>
      </c>
      <c r="J1801" s="22"/>
      <c r="K1801" s="5">
        <f t="array" ref="K1801">IFERROR(INDEX(Data!$E$2:$E$1823,MATCH('Ratios - Total'!$C1801,IF(Data!$A$2:$A$1823='Ratios - Total'!$A1801,Data!$C$2:$C$1823,0),0))/INDEX(Data!$D$2:$D$1823,MATCH('Ratios - Total'!$C1801,IF(Data!$A$2:$A$1823='Ratios - Total'!$A1801,Data!$C$2:$C$1823,0),0)),"Missing Data")</f>
        <v>0.17879437428885323</v>
      </c>
      <c r="L1801" s="5"/>
      <c r="M1801" s="5">
        <f t="array" ref="M1801">IFERROR(INDEX(Data!$F$2:$F$1823,MATCH('Ratios - Total'!$C1801,IF(Data!$A$2:$A$1823='Ratios - Total'!$A1801,Data!$C$2:$C$1823,0),0))/INDEX(Data!$E$2:$E$1823,MATCH('Ratios - Total'!$C1801,IF(Data!$A$2:$A$1823='Ratios - Total'!$A1801,Data!$C$2:$C$1823,0),0)),"Missing Data")</f>
        <v>1</v>
      </c>
      <c r="N1801" s="5"/>
      <c r="O1801" s="5">
        <f t="array" ref="O1801">IFERROR(INDEX(Data!$G$2:$G$1823,MATCH('Ratios - Total'!$C1801,IF(Data!$A$2:$A$1823='Ratios - Total'!$A1801,Data!$C$2:$C$1823,0),0))/INDEX(Data!$F$2:$F$1823,MATCH('Ratios - Total'!$C1801,IF(Data!$A$2:$A$1823='Ratios - Total'!$A1801,Data!$C$2:$C$1823,0),0)),"Missing Data")</f>
        <v>0.9160972499456812</v>
      </c>
      <c r="P1801" s="5">
        <f t="array" ref="P1801">IFERROR(INDEX(Data!$H$2:$H$1823,MATCH('Ratios - Total'!$C1801,IF(Data!$A$2:$A$1823='Ratios - Total'!$A1801,Data!$C$2:$C$1823,0),0))/INDEX(Data!$G$2:$G$1823,MATCH('Ratios - Total'!$C1801,IF(Data!$A$2:$A$1823='Ratios - Total'!$A1801,Data!$C$2:$C$1823,0),0)),"Missing Data")</f>
        <v>8572.5289308956781</v>
      </c>
      <c r="Q1801" s="5"/>
      <c r="R1801" s="5">
        <f t="array" ref="R1801">IFERROR(INDEX(Data!$L$2:$L$1823,MATCH('Ratios - Total'!$C1801,IF(Data!$A$2:$A$1823='Ratios - Total'!$A1801,Data!$C$2:$C$1823,0),0))/INDEX(Data!$G$2:$G$1823,MATCH('Ratios - Total'!$C1801,IF(Data!$A$2:$A$1823='Ratios - Total'!$A1801,Data!$C$2:$C$1823,0),0)),"Missing Data")</f>
        <v>8.7861082049190506E-2</v>
      </c>
      <c r="S1801" s="5"/>
      <c r="T1801" s="5">
        <f t="array" ref="T1801">IFERROR(INDEX(Data!$H$2:$H$1823,MATCH('Ratios - Total'!$C1801,IF(Data!$A$2:$A$1823='Ratios - Total'!$A1801,Data!$C$2:$C$1823,0),0))/INDEX(Data!$L$2:$L$1823,MATCH('Ratios - Total'!$C1801,IF(Data!$A$2:$A$1823='Ratios - Total'!$A1801,Data!$C$2:$C$1823,0),0)),"Missing Data")</f>
        <v>97569.125384731829</v>
      </c>
      <c r="U1801" s="5">
        <f t="array" ref="U1801">IFERROR(INDEX(Data!$K$2:$K$1823,MATCH('Ratios - Total'!$C1801,IF(Data!$A$2:$A$1823='Ratios - Total'!$A1801,Data!$C$2:$C$1823,0),0))/INDEX(Data!$H$2:$H$1823,MATCH('Ratios - Total'!$C1801,IF(Data!$A$2:$A$1823='Ratios - Total'!$A1801,Data!$C$2:$C$1823,0),0)),"Missing Data")</f>
        <v>0.48190553811502018</v>
      </c>
      <c r="V1801" s="5">
        <f t="array" ref="V1801">IFERROR(INDEX(Data!$K$2:$K$1823,MATCH('Ratios - Total'!$C1801,IF(Data!$A$2:$A$1823='Ratios - Total'!$A1801,Data!$C$2:$C$1823,0),0))/INDEX(Data!$L$2:$L$1823,MATCH('Ratios - Total'!$C1801,IF(Data!$A$2:$A$1823='Ratios - Total'!$A1801,Data!$C$2:$C$1823,0),0)),"Missing Data")</f>
        <v>47019.101871941064</v>
      </c>
      <c r="W1801" s="5">
        <f t="shared" si="28"/>
        <v>50550.023512790765</v>
      </c>
      <c r="X1801" s="5">
        <f t="array" ref="X1801">IFERROR(INDEX(Data!$K$2:$K$1823,MATCH('Ratios - Total'!$C1801,IF(Data!$A$2:$A$1823='Ratios - Total'!$A1801,Data!$C$2:$C$1823,0),0))/INDEX(Data!$G$2:$G$1823,MATCH('Ratios - Total'!$C1801,IF(Data!$A$2:$A$1823='Ratios - Total'!$A1801,Data!$C$2:$C$1823,0),0)),"Missing Data")</f>
        <v>4131.1491674498611</v>
      </c>
    </row>
    <row r="1802" spans="1:24" x14ac:dyDescent="0.25">
      <c r="A1802" s="22" t="s">
        <v>62</v>
      </c>
      <c r="B1802" s="22" t="s">
        <v>63</v>
      </c>
      <c r="C1802" s="22">
        <v>2012</v>
      </c>
      <c r="D1802" s="5">
        <f t="array" ref="D1802">IFERROR(INDEX(Data!$H$2:$H$1823,MATCH('Ratios - Total'!$C1802,IF(Data!$A$2:$A$1823='Ratios - Total'!$A1802,Data!$C$2:$C$1823,0),0))/INDEX(Data!$D$2:$D$1823,MATCH('Ratios - Total'!$C1802,IF(Data!$A$2:$A$1823='Ratios - Total'!$A1802,Data!$C$2:$C$1823,0),0)),"Missing Data")</f>
        <v>2087.7379876318178</v>
      </c>
      <c r="E1802" s="22"/>
      <c r="F1802" s="5">
        <f t="array" ref="F1802">IFERROR(INDEX(Data!$G$2:$G$1823,MATCH('Ratios - Total'!$C1802,IF(Data!$A$2:$A$1823='Ratios - Total'!$A1802,Data!$C$2:$C$1823,0),0))/INDEX(Data!$D$2:$D$1823,MATCH('Ratios - Total'!$C1802,IF(Data!$A$2:$A$1823='Ratios - Total'!$A1802,Data!$C$2:$C$1823,0),0)),"Missing Data")</f>
        <v>0.14200785855508821</v>
      </c>
      <c r="G1802" s="5"/>
      <c r="H1802" s="5">
        <f t="array" ref="H1802">IFERROR(INDEX(Data!$H$2:$H$1823,MATCH('Ratios - Total'!$C1802,IF(Data!$A$2:$A$1823='Ratios - Total'!$A1802,Data!$C$2:$C$1823,0),0))/INDEX(Data!$G$2:$G$1823,MATCH('Ratios - Total'!$C1802,IF(Data!$A$2:$A$1823='Ratios - Total'!$A1802,Data!$C$2:$C$1823,0),0)),"Missing Data")</f>
        <v>14701.566581415174</v>
      </c>
      <c r="I1802" s="5">
        <f t="array" ref="I1802">IFERROR(INDEX(Data!$G$2:$G$1823,MATCH('Ratios - Total'!$C1802,IF(Data!$A$2:$A$1823='Ratios - Total'!$A1802,Data!$C$2:$C$1823,0),0))/INDEX(Data!$D$2:$D$1823,MATCH('Ratios - Total'!$C1802,IF(Data!$A$2:$A$1823='Ratios - Total'!$A1802,Data!$C$2:$C$1823,0),0)),"Missing Data")</f>
        <v>0.14200785855508821</v>
      </c>
      <c r="J1802" s="22"/>
      <c r="K1802" s="5">
        <f t="array" ref="K1802">IFERROR(INDEX(Data!$E$2:$E$1823,MATCH('Ratios - Total'!$C1802,IF(Data!$A$2:$A$1823='Ratios - Total'!$A1802,Data!$C$2:$C$1823,0),0))/INDEX(Data!$D$2:$D$1823,MATCH('Ratios - Total'!$C1802,IF(Data!$A$2:$A$1823='Ratios - Total'!$A1802,Data!$C$2:$C$1823,0),0)),"Missing Data")</f>
        <v>0.15927534225119683</v>
      </c>
      <c r="L1802" s="5"/>
      <c r="M1802" s="5">
        <f t="array" ref="M1802">IFERROR(INDEX(Data!$F$2:$F$1823,MATCH('Ratios - Total'!$C1802,IF(Data!$A$2:$A$1823='Ratios - Total'!$A1802,Data!$C$2:$C$1823,0),0))/INDEX(Data!$E$2:$E$1823,MATCH('Ratios - Total'!$C1802,IF(Data!$A$2:$A$1823='Ratios - Total'!$A1802,Data!$C$2:$C$1823,0),0)),"Missing Data")</f>
        <v>1</v>
      </c>
      <c r="N1802" s="5"/>
      <c r="O1802" s="5">
        <f t="array" ref="O1802">IFERROR(INDEX(Data!$G$2:$G$1823,MATCH('Ratios - Total'!$C1802,IF(Data!$A$2:$A$1823='Ratios - Total'!$A1802,Data!$C$2:$C$1823,0),0))/INDEX(Data!$F$2:$F$1823,MATCH('Ratios - Total'!$C1802,IF(Data!$A$2:$A$1823='Ratios - Total'!$A1802,Data!$C$2:$C$1823,0),0)),"Missing Data")</f>
        <v>0.89158721336240687</v>
      </c>
      <c r="P1802" s="5">
        <f t="array" ref="P1802">IFERROR(INDEX(Data!$H$2:$H$1823,MATCH('Ratios - Total'!$C1802,IF(Data!$A$2:$A$1823='Ratios - Total'!$A1802,Data!$C$2:$C$1823,0),0))/INDEX(Data!$G$2:$G$1823,MATCH('Ratios - Total'!$C1802,IF(Data!$A$2:$A$1823='Ratios - Total'!$A1802,Data!$C$2:$C$1823,0),0)),"Missing Data")</f>
        <v>14701.566581415174</v>
      </c>
      <c r="Q1802" s="5"/>
      <c r="R1802" s="5">
        <f t="array" ref="R1802">IFERROR(INDEX(Data!$L$2:$L$1823,MATCH('Ratios - Total'!$C1802,IF(Data!$A$2:$A$1823='Ratios - Total'!$A1802,Data!$C$2:$C$1823,0),0))/INDEX(Data!$G$2:$G$1823,MATCH('Ratios - Total'!$C1802,IF(Data!$A$2:$A$1823='Ratios - Total'!$A1802,Data!$C$2:$C$1823,0),0)),"Missing Data")</f>
        <v>0.19400575447570331</v>
      </c>
      <c r="S1802" s="5"/>
      <c r="T1802" s="5">
        <f t="array" ref="T1802">IFERROR(INDEX(Data!$H$2:$H$1823,MATCH('Ratios - Total'!$C1802,IF(Data!$A$2:$A$1823='Ratios - Total'!$A1802,Data!$C$2:$C$1823,0),0))/INDEX(Data!$L$2:$L$1823,MATCH('Ratios - Total'!$C1802,IF(Data!$A$2:$A$1823='Ratios - Total'!$A1802,Data!$C$2:$C$1823,0),0)),"Missing Data")</f>
        <v>75779.023262200979</v>
      </c>
      <c r="U1802" s="5">
        <f t="array" ref="U1802">IFERROR(INDEX(Data!$K$2:$K$1823,MATCH('Ratios - Total'!$C1802,IF(Data!$A$2:$A$1823='Ratios - Total'!$A1802,Data!$C$2:$C$1823,0),0))/INDEX(Data!$H$2:$H$1823,MATCH('Ratios - Total'!$C1802,IF(Data!$A$2:$A$1823='Ratios - Total'!$A1802,Data!$C$2:$C$1823,0),0)),"Missing Data")</f>
        <v>0.48780121057092141</v>
      </c>
      <c r="V1802" s="5">
        <f t="array" ref="V1802">IFERROR(INDEX(Data!$K$2:$K$1823,MATCH('Ratios - Total'!$C1802,IF(Data!$A$2:$A$1823='Ratios - Total'!$A1802,Data!$C$2:$C$1823,0),0))/INDEX(Data!$L$2:$L$1823,MATCH('Ratios - Total'!$C1802,IF(Data!$A$2:$A$1823='Ratios - Total'!$A1802,Data!$C$2:$C$1823,0),0)),"Missing Data")</f>
        <v>36965.099283183656</v>
      </c>
      <c r="W1802" s="5">
        <f t="shared" si="28"/>
        <v>38813.923979017323</v>
      </c>
      <c r="X1802" s="5">
        <f t="array" ref="X1802">IFERROR(INDEX(Data!$K$2:$K$1823,MATCH('Ratios - Total'!$C1802,IF(Data!$A$2:$A$1823='Ratios - Total'!$A1802,Data!$C$2:$C$1823,0),0))/INDEX(Data!$G$2:$G$1823,MATCH('Ratios - Total'!$C1802,IF(Data!$A$2:$A$1823='Ratios - Total'!$A1802,Data!$C$2:$C$1823,0),0)),"Missing Data")</f>
        <v>7171.4419757033247</v>
      </c>
    </row>
    <row r="1803" spans="1:24" x14ac:dyDescent="0.25">
      <c r="A1803" s="22" t="s">
        <v>64</v>
      </c>
      <c r="B1803" s="22" t="s">
        <v>65</v>
      </c>
      <c r="C1803" s="22">
        <v>2012</v>
      </c>
      <c r="D1803" s="5">
        <f t="array" ref="D1803">IFERROR(INDEX(Data!$H$2:$H$1823,MATCH('Ratios - Total'!$C1803,IF(Data!$A$2:$A$1823='Ratios - Total'!$A1803,Data!$C$2:$C$1823,0),0))/INDEX(Data!$D$2:$D$1823,MATCH('Ratios - Total'!$C1803,IF(Data!$A$2:$A$1823='Ratios - Total'!$A1803,Data!$C$2:$C$1823,0),0)),"Missing Data")</f>
        <v>2699.089591281846</v>
      </c>
      <c r="E1803" s="22"/>
      <c r="F1803" s="5">
        <f t="array" ref="F1803">IFERROR(INDEX(Data!$G$2:$G$1823,MATCH('Ratios - Total'!$C1803,IF(Data!$A$2:$A$1823='Ratios - Total'!$A1803,Data!$C$2:$C$1823,0),0))/INDEX(Data!$D$2:$D$1823,MATCH('Ratios - Total'!$C1803,IF(Data!$A$2:$A$1823='Ratios - Total'!$A1803,Data!$C$2:$C$1823,0),0)),"Missing Data")</f>
        <v>0.15148579419647534</v>
      </c>
      <c r="G1803" s="5"/>
      <c r="H1803" s="5">
        <f t="array" ref="H1803">IFERROR(INDEX(Data!$H$2:$H$1823,MATCH('Ratios - Total'!$C1803,IF(Data!$A$2:$A$1823='Ratios - Total'!$A1803,Data!$C$2:$C$1823,0),0))/INDEX(Data!$G$2:$G$1823,MATCH('Ratios - Total'!$C1803,IF(Data!$A$2:$A$1823='Ratios - Total'!$A1803,Data!$C$2:$C$1823,0),0)),"Missing Data")</f>
        <v>17817.443580096744</v>
      </c>
      <c r="I1803" s="5">
        <f t="array" ref="I1803">IFERROR(INDEX(Data!$G$2:$G$1823,MATCH('Ratios - Total'!$C1803,IF(Data!$A$2:$A$1823='Ratios - Total'!$A1803,Data!$C$2:$C$1823,0),0))/INDEX(Data!$D$2:$D$1823,MATCH('Ratios - Total'!$C1803,IF(Data!$A$2:$A$1823='Ratios - Total'!$A1803,Data!$C$2:$C$1823,0),0)),"Missing Data")</f>
        <v>0.15148579419647534</v>
      </c>
      <c r="J1803" s="22"/>
      <c r="K1803" s="5">
        <f t="array" ref="K1803">IFERROR(INDEX(Data!$E$2:$E$1823,MATCH('Ratios - Total'!$C1803,IF(Data!$A$2:$A$1823='Ratios - Total'!$A1803,Data!$C$2:$C$1823,0),0))/INDEX(Data!$D$2:$D$1823,MATCH('Ratios - Total'!$C1803,IF(Data!$A$2:$A$1823='Ratios - Total'!$A1803,Data!$C$2:$C$1823,0),0)),"Missing Data")</f>
        <v>0.17188127449254598</v>
      </c>
      <c r="L1803" s="5"/>
      <c r="M1803" s="5">
        <f t="array" ref="M1803">IFERROR(INDEX(Data!$F$2:$F$1823,MATCH('Ratios - Total'!$C1803,IF(Data!$A$2:$A$1823='Ratios - Total'!$A1803,Data!$C$2:$C$1823,0),0))/INDEX(Data!$E$2:$E$1823,MATCH('Ratios - Total'!$C1803,IF(Data!$A$2:$A$1823='Ratios - Total'!$A1803,Data!$C$2:$C$1823,0),0)),"Missing Data")</f>
        <v>1</v>
      </c>
      <c r="N1803" s="5"/>
      <c r="O1803" s="5">
        <f t="array" ref="O1803">IFERROR(INDEX(Data!$G$2:$G$1823,MATCH('Ratios - Total'!$C1803,IF(Data!$A$2:$A$1823='Ratios - Total'!$A1803,Data!$C$2:$C$1823,0),0))/INDEX(Data!$F$2:$F$1823,MATCH('Ratios - Total'!$C1803,IF(Data!$A$2:$A$1823='Ratios - Total'!$A1803,Data!$C$2:$C$1823,0),0)),"Missing Data")</f>
        <v>0.88133971919695575</v>
      </c>
      <c r="P1803" s="5">
        <f t="array" ref="P1803">IFERROR(INDEX(Data!$H$2:$H$1823,MATCH('Ratios - Total'!$C1803,IF(Data!$A$2:$A$1823='Ratios - Total'!$A1803,Data!$C$2:$C$1823,0),0))/INDEX(Data!$G$2:$G$1823,MATCH('Ratios - Total'!$C1803,IF(Data!$A$2:$A$1823='Ratios - Total'!$A1803,Data!$C$2:$C$1823,0),0)),"Missing Data")</f>
        <v>17817.443580096744</v>
      </c>
      <c r="Q1803" s="5"/>
      <c r="R1803" s="5">
        <f t="array" ref="R1803">IFERROR(INDEX(Data!$L$2:$L$1823,MATCH('Ratios - Total'!$C1803,IF(Data!$A$2:$A$1823='Ratios - Total'!$A1803,Data!$C$2:$C$1823,0),0))/INDEX(Data!$G$2:$G$1823,MATCH('Ratios - Total'!$C1803,IF(Data!$A$2:$A$1823='Ratios - Total'!$A1803,Data!$C$2:$C$1823,0),0)),"Missing Data")</f>
        <v>0.16759594383543083</v>
      </c>
      <c r="S1803" s="5"/>
      <c r="T1803" s="5">
        <f t="array" ref="T1803">IFERROR(INDEX(Data!$H$2:$H$1823,MATCH('Ratios - Total'!$C1803,IF(Data!$A$2:$A$1823='Ratios - Total'!$A1803,Data!$C$2:$C$1823,0),0))/INDEX(Data!$L$2:$L$1823,MATCH('Ratios - Total'!$C1803,IF(Data!$A$2:$A$1823='Ratios - Total'!$A1803,Data!$C$2:$C$1823,0),0)),"Missing Data")</f>
        <v>106311.90214002079</v>
      </c>
      <c r="U1803" s="5">
        <f t="array" ref="U1803">IFERROR(INDEX(Data!$K$2:$K$1823,MATCH('Ratios - Total'!$C1803,IF(Data!$A$2:$A$1823='Ratios - Total'!$A1803,Data!$C$2:$C$1823,0),0))/INDEX(Data!$H$2:$H$1823,MATCH('Ratios - Total'!$C1803,IF(Data!$A$2:$A$1823='Ratios - Total'!$A1803,Data!$C$2:$C$1823,0),0)),"Missing Data")</f>
        <v>0.50693799563278996</v>
      </c>
      <c r="V1803" s="5">
        <f t="array" ref="V1803">IFERROR(INDEX(Data!$K$2:$K$1823,MATCH('Ratios - Total'!$C1803,IF(Data!$A$2:$A$1823='Ratios - Total'!$A1803,Data!$C$2:$C$1823,0),0))/INDEX(Data!$L$2:$L$1823,MATCH('Ratios - Total'!$C1803,IF(Data!$A$2:$A$1823='Ratios - Total'!$A1803,Data!$C$2:$C$1823,0),0)),"Missing Data")</f>
        <v>53893.542582771457</v>
      </c>
      <c r="W1803" s="5">
        <f t="shared" si="28"/>
        <v>52418.359557249329</v>
      </c>
      <c r="X1803" s="5">
        <f t="array" ref="X1803">IFERROR(INDEX(Data!$K$2:$K$1823,MATCH('Ratios - Total'!$C1803,IF(Data!$A$2:$A$1823='Ratios - Total'!$A1803,Data!$C$2:$C$1823,0),0))/INDEX(Data!$G$2:$G$1823,MATCH('Ratios - Total'!$C1803,IF(Data!$A$2:$A$1823='Ratios - Total'!$A1803,Data!$C$2:$C$1823,0),0)),"Missing Data")</f>
        <v>9032.3391357945657</v>
      </c>
    </row>
    <row r="1804" spans="1:24" x14ac:dyDescent="0.25">
      <c r="A1804" s="22" t="s">
        <v>66</v>
      </c>
      <c r="B1804" s="22" t="s">
        <v>67</v>
      </c>
      <c r="C1804" s="22">
        <v>2012</v>
      </c>
      <c r="D1804" s="5">
        <f t="array" ref="D1804">IFERROR(INDEX(Data!$H$2:$H$1823,MATCH('Ratios - Total'!$C1804,IF(Data!$A$2:$A$1823='Ratios - Total'!$A1804,Data!$C$2:$C$1823,0),0))/INDEX(Data!$D$2:$D$1823,MATCH('Ratios - Total'!$C1804,IF(Data!$A$2:$A$1823='Ratios - Total'!$A1804,Data!$C$2:$C$1823,0),0)),"Missing Data")</f>
        <v>1701.0837171352603</v>
      </c>
      <c r="E1804" s="22"/>
      <c r="F1804" s="5">
        <f t="array" ref="F1804">IFERROR(INDEX(Data!$G$2:$G$1823,MATCH('Ratios - Total'!$C1804,IF(Data!$A$2:$A$1823='Ratios - Total'!$A1804,Data!$C$2:$C$1823,0),0))/INDEX(Data!$D$2:$D$1823,MATCH('Ratios - Total'!$C1804,IF(Data!$A$2:$A$1823='Ratios - Total'!$A1804,Data!$C$2:$C$1823,0),0)),"Missing Data")</f>
        <v>0.16471486028585963</v>
      </c>
      <c r="G1804" s="5"/>
      <c r="H1804" s="5">
        <f t="array" ref="H1804">IFERROR(INDEX(Data!$H$2:$H$1823,MATCH('Ratios - Total'!$C1804,IF(Data!$A$2:$A$1823='Ratios - Total'!$A1804,Data!$C$2:$C$1823,0),0))/INDEX(Data!$G$2:$G$1823,MATCH('Ratios - Total'!$C1804,IF(Data!$A$2:$A$1823='Ratios - Total'!$A1804,Data!$C$2:$C$1823,0),0)),"Missing Data")</f>
        <v>10327.44534514409</v>
      </c>
      <c r="I1804" s="5">
        <f t="array" ref="I1804">IFERROR(INDEX(Data!$G$2:$G$1823,MATCH('Ratios - Total'!$C1804,IF(Data!$A$2:$A$1823='Ratios - Total'!$A1804,Data!$C$2:$C$1823,0),0))/INDEX(Data!$D$2:$D$1823,MATCH('Ratios - Total'!$C1804,IF(Data!$A$2:$A$1823='Ratios - Total'!$A1804,Data!$C$2:$C$1823,0),0)),"Missing Data")</f>
        <v>0.16471486028585963</v>
      </c>
      <c r="J1804" s="22"/>
      <c r="K1804" s="5">
        <f t="array" ref="K1804">IFERROR(INDEX(Data!$E$2:$E$1823,MATCH('Ratios - Total'!$C1804,IF(Data!$A$2:$A$1823='Ratios - Total'!$A1804,Data!$C$2:$C$1823,0),0))/INDEX(Data!$D$2:$D$1823,MATCH('Ratios - Total'!$C1804,IF(Data!$A$2:$A$1823='Ratios - Total'!$A1804,Data!$C$2:$C$1823,0),0)),"Missing Data")</f>
        <v>0.18395663150215499</v>
      </c>
      <c r="L1804" s="5"/>
      <c r="M1804" s="5">
        <f t="array" ref="M1804">IFERROR(INDEX(Data!$F$2:$F$1823,MATCH('Ratios - Total'!$C1804,IF(Data!$A$2:$A$1823='Ratios - Total'!$A1804,Data!$C$2:$C$1823,0),0))/INDEX(Data!$E$2:$E$1823,MATCH('Ratios - Total'!$C1804,IF(Data!$A$2:$A$1823='Ratios - Total'!$A1804,Data!$C$2:$C$1823,0),0)),"Missing Data")</f>
        <v>1</v>
      </c>
      <c r="N1804" s="5"/>
      <c r="O1804" s="5">
        <f t="array" ref="O1804">IFERROR(INDEX(Data!$G$2:$G$1823,MATCH('Ratios - Total'!$C1804,IF(Data!$A$2:$A$1823='Ratios - Total'!$A1804,Data!$C$2:$C$1823,0),0))/INDEX(Data!$F$2:$F$1823,MATCH('Ratios - Total'!$C1804,IF(Data!$A$2:$A$1823='Ratios - Total'!$A1804,Data!$C$2:$C$1823,0),0)),"Missing Data")</f>
        <v>0.89540050250338521</v>
      </c>
      <c r="P1804" s="5">
        <f t="array" ref="P1804">IFERROR(INDEX(Data!$H$2:$H$1823,MATCH('Ratios - Total'!$C1804,IF(Data!$A$2:$A$1823='Ratios - Total'!$A1804,Data!$C$2:$C$1823,0),0))/INDEX(Data!$G$2:$G$1823,MATCH('Ratios - Total'!$C1804,IF(Data!$A$2:$A$1823='Ratios - Total'!$A1804,Data!$C$2:$C$1823,0),0)),"Missing Data")</f>
        <v>10327.44534514409</v>
      </c>
      <c r="Q1804" s="5"/>
      <c r="R1804" s="5">
        <f t="array" ref="R1804">IFERROR(INDEX(Data!$L$2:$L$1823,MATCH('Ratios - Total'!$C1804,IF(Data!$A$2:$A$1823='Ratios - Total'!$A1804,Data!$C$2:$C$1823,0),0))/INDEX(Data!$G$2:$G$1823,MATCH('Ratios - Total'!$C1804,IF(Data!$A$2:$A$1823='Ratios - Total'!$A1804,Data!$C$2:$C$1823,0),0)),"Missing Data")</f>
        <v>0.13450566741455169</v>
      </c>
      <c r="S1804" s="5"/>
      <c r="T1804" s="5">
        <f t="array" ref="T1804">IFERROR(INDEX(Data!$H$2:$H$1823,MATCH('Ratios - Total'!$C1804,IF(Data!$A$2:$A$1823='Ratios - Total'!$A1804,Data!$C$2:$C$1823,0),0))/INDEX(Data!$L$2:$L$1823,MATCH('Ratios - Total'!$C1804,IF(Data!$A$2:$A$1823='Ratios - Total'!$A1804,Data!$C$2:$C$1823,0),0)),"Missing Data")</f>
        <v>76780.744957864867</v>
      </c>
      <c r="U1804" s="5">
        <f t="array" ref="U1804">IFERROR(INDEX(Data!$K$2:$K$1823,MATCH('Ratios - Total'!$C1804,IF(Data!$A$2:$A$1823='Ratios - Total'!$A1804,Data!$C$2:$C$1823,0),0))/INDEX(Data!$H$2:$H$1823,MATCH('Ratios - Total'!$C1804,IF(Data!$A$2:$A$1823='Ratios - Total'!$A1804,Data!$C$2:$C$1823,0),0)),"Missing Data")</f>
        <v>0.41690638182269218</v>
      </c>
      <c r="V1804" s="5">
        <f t="array" ref="V1804">IFERROR(INDEX(Data!$K$2:$K$1823,MATCH('Ratios - Total'!$C1804,IF(Data!$A$2:$A$1823='Ratios - Total'!$A1804,Data!$C$2:$C$1823,0),0))/INDEX(Data!$L$2:$L$1823,MATCH('Ratios - Total'!$C1804,IF(Data!$A$2:$A$1823='Ratios - Total'!$A1804,Data!$C$2:$C$1823,0),0)),"Missing Data")</f>
        <v>32010.382574034356</v>
      </c>
      <c r="W1804" s="5">
        <f t="shared" si="28"/>
        <v>44770.362383830507</v>
      </c>
      <c r="X1804" s="5">
        <f t="array" ref="X1804">IFERROR(INDEX(Data!$K$2:$K$1823,MATCH('Ratios - Total'!$C1804,IF(Data!$A$2:$A$1823='Ratios - Total'!$A1804,Data!$C$2:$C$1823,0),0))/INDEX(Data!$G$2:$G$1823,MATCH('Ratios - Total'!$C1804,IF(Data!$A$2:$A$1823='Ratios - Total'!$A1804,Data!$C$2:$C$1823,0),0)),"Missing Data")</f>
        <v>4305.5778723156272</v>
      </c>
    </row>
    <row r="1805" spans="1:24" x14ac:dyDescent="0.25">
      <c r="A1805" s="22" t="s">
        <v>68</v>
      </c>
      <c r="B1805" s="22" t="s">
        <v>69</v>
      </c>
      <c r="C1805" s="22">
        <v>2012</v>
      </c>
      <c r="D1805" s="5">
        <f t="array" ref="D1805">IFERROR(INDEX(Data!$H$2:$H$1823,MATCH('Ratios - Total'!$C1805,IF(Data!$A$2:$A$1823='Ratios - Total'!$A1805,Data!$C$2:$C$1823,0),0))/INDEX(Data!$D$2:$D$1823,MATCH('Ratios - Total'!$C1805,IF(Data!$A$2:$A$1823='Ratios - Total'!$A1805,Data!$C$2:$C$1823,0),0)),"Missing Data")</f>
        <v>2833.7129657682508</v>
      </c>
      <c r="E1805" s="22"/>
      <c r="F1805" s="5">
        <f t="array" ref="F1805">IFERROR(INDEX(Data!$G$2:$G$1823,MATCH('Ratios - Total'!$C1805,IF(Data!$A$2:$A$1823='Ratios - Total'!$A1805,Data!$C$2:$C$1823,0),0))/INDEX(Data!$D$2:$D$1823,MATCH('Ratios - Total'!$C1805,IF(Data!$A$2:$A$1823='Ratios - Total'!$A1805,Data!$C$2:$C$1823,0),0)),"Missing Data")</f>
        <v>0.14029977842908134</v>
      </c>
      <c r="G1805" s="5"/>
      <c r="H1805" s="5">
        <f t="array" ref="H1805">IFERROR(INDEX(Data!$H$2:$H$1823,MATCH('Ratios - Total'!$C1805,IF(Data!$A$2:$A$1823='Ratios - Total'!$A1805,Data!$C$2:$C$1823,0),0))/INDEX(Data!$G$2:$G$1823,MATCH('Ratios - Total'!$C1805,IF(Data!$A$2:$A$1823='Ratios - Total'!$A1805,Data!$C$2:$C$1823,0),0)),"Missing Data")</f>
        <v>20197.558381752075</v>
      </c>
      <c r="I1805" s="5">
        <f t="array" ref="I1805">IFERROR(INDEX(Data!$G$2:$G$1823,MATCH('Ratios - Total'!$C1805,IF(Data!$A$2:$A$1823='Ratios - Total'!$A1805,Data!$C$2:$C$1823,0),0))/INDEX(Data!$D$2:$D$1823,MATCH('Ratios - Total'!$C1805,IF(Data!$A$2:$A$1823='Ratios - Total'!$A1805,Data!$C$2:$C$1823,0),0)),"Missing Data")</f>
        <v>0.14029977842908134</v>
      </c>
      <c r="J1805" s="22"/>
      <c r="K1805" s="5">
        <f t="array" ref="K1805">IFERROR(INDEX(Data!$E$2:$E$1823,MATCH('Ratios - Total'!$C1805,IF(Data!$A$2:$A$1823='Ratios - Total'!$A1805,Data!$C$2:$C$1823,0),0))/INDEX(Data!$D$2:$D$1823,MATCH('Ratios - Total'!$C1805,IF(Data!$A$2:$A$1823='Ratios - Total'!$A1805,Data!$C$2:$C$1823,0),0)),"Missing Data")</f>
        <v>0.16325370827985619</v>
      </c>
      <c r="L1805" s="5"/>
      <c r="M1805" s="5">
        <f t="array" ref="M1805">IFERROR(INDEX(Data!$F$2:$F$1823,MATCH('Ratios - Total'!$C1805,IF(Data!$A$2:$A$1823='Ratios - Total'!$A1805,Data!$C$2:$C$1823,0),0))/INDEX(Data!$E$2:$E$1823,MATCH('Ratios - Total'!$C1805,IF(Data!$A$2:$A$1823='Ratios - Total'!$A1805,Data!$C$2:$C$1823,0),0)),"Missing Data")</f>
        <v>1</v>
      </c>
      <c r="N1805" s="5"/>
      <c r="O1805" s="5">
        <f t="array" ref="O1805">IFERROR(INDEX(Data!$G$2:$G$1823,MATCH('Ratios - Total'!$C1805,IF(Data!$A$2:$A$1823='Ratios - Total'!$A1805,Data!$C$2:$C$1823,0),0))/INDEX(Data!$F$2:$F$1823,MATCH('Ratios - Total'!$C1805,IF(Data!$A$2:$A$1823='Ratios - Total'!$A1805,Data!$C$2:$C$1823,0),0)),"Missing Data")</f>
        <v>0.85939719169241602</v>
      </c>
      <c r="P1805" s="5">
        <f t="array" ref="P1805">IFERROR(INDEX(Data!$H$2:$H$1823,MATCH('Ratios - Total'!$C1805,IF(Data!$A$2:$A$1823='Ratios - Total'!$A1805,Data!$C$2:$C$1823,0),0))/INDEX(Data!$G$2:$G$1823,MATCH('Ratios - Total'!$C1805,IF(Data!$A$2:$A$1823='Ratios - Total'!$A1805,Data!$C$2:$C$1823,0),0)),"Missing Data")</f>
        <v>20197.558381752075</v>
      </c>
      <c r="Q1805" s="5"/>
      <c r="R1805" s="5">
        <f t="array" ref="R1805">IFERROR(INDEX(Data!$L$2:$L$1823,MATCH('Ratios - Total'!$C1805,IF(Data!$A$2:$A$1823='Ratios - Total'!$A1805,Data!$C$2:$C$1823,0),0))/INDEX(Data!$G$2:$G$1823,MATCH('Ratios - Total'!$C1805,IF(Data!$A$2:$A$1823='Ratios - Total'!$A1805,Data!$C$2:$C$1823,0),0)),"Missing Data")</f>
        <v>0.17038688146407499</v>
      </c>
      <c r="S1805" s="5"/>
      <c r="T1805" s="5">
        <f t="array" ref="T1805">IFERROR(INDEX(Data!$H$2:$H$1823,MATCH('Ratios - Total'!$C1805,IF(Data!$A$2:$A$1823='Ratios - Total'!$A1805,Data!$C$2:$C$1823,0),0))/INDEX(Data!$L$2:$L$1823,MATCH('Ratios - Total'!$C1805,IF(Data!$A$2:$A$1823='Ratios - Total'!$A1805,Data!$C$2:$C$1823,0),0)),"Missing Data")</f>
        <v>118539.39815202619</v>
      </c>
      <c r="U1805" s="5">
        <f t="array" ref="U1805">IFERROR(INDEX(Data!$K$2:$K$1823,MATCH('Ratios - Total'!$C1805,IF(Data!$A$2:$A$1823='Ratios - Total'!$A1805,Data!$C$2:$C$1823,0),0))/INDEX(Data!$H$2:$H$1823,MATCH('Ratios - Total'!$C1805,IF(Data!$A$2:$A$1823='Ratios - Total'!$A1805,Data!$C$2:$C$1823,0),0)),"Missing Data")</f>
        <v>0.42525993664318196</v>
      </c>
      <c r="V1805" s="5">
        <f t="array" ref="V1805">IFERROR(INDEX(Data!$K$2:$K$1823,MATCH('Ratios - Total'!$C1805,IF(Data!$A$2:$A$1823='Ratios - Total'!$A1805,Data!$C$2:$C$1823,0),0))/INDEX(Data!$L$2:$L$1823,MATCH('Ratios - Total'!$C1805,IF(Data!$A$2:$A$1823='Ratios - Total'!$A1805,Data!$C$2:$C$1823,0),0)),"Missing Data")</f>
        <v>50410.056947851583</v>
      </c>
      <c r="W1805" s="5">
        <f t="shared" si="28"/>
        <v>68129.341204174605</v>
      </c>
      <c r="X1805" s="5">
        <f t="array" ref="X1805">IFERROR(INDEX(Data!$K$2:$K$1823,MATCH('Ratios - Total'!$C1805,IF(Data!$A$2:$A$1823='Ratios - Total'!$A1805,Data!$C$2:$C$1823,0),0))/INDEX(Data!$G$2:$G$1823,MATCH('Ratios - Total'!$C1805,IF(Data!$A$2:$A$1823='Ratios - Total'!$A1805,Data!$C$2:$C$1823,0),0)),"Missing Data")</f>
        <v>8589.2123977708561</v>
      </c>
    </row>
    <row r="1806" spans="1:24" x14ac:dyDescent="0.25">
      <c r="A1806" s="22" t="s">
        <v>70</v>
      </c>
      <c r="B1806" s="22" t="s">
        <v>71</v>
      </c>
      <c r="C1806" s="22">
        <v>2012</v>
      </c>
      <c r="D1806" s="5">
        <f t="array" ref="D1806">IFERROR(INDEX(Data!$H$2:$H$1823,MATCH('Ratios - Total'!$C1806,IF(Data!$A$2:$A$1823='Ratios - Total'!$A1806,Data!$C$2:$C$1823,0),0))/INDEX(Data!$D$2:$D$1823,MATCH('Ratios - Total'!$C1806,IF(Data!$A$2:$A$1823='Ratios - Total'!$A1806,Data!$C$2:$C$1823,0),0)),"Missing Data")</f>
        <v>1316.8160893458635</v>
      </c>
      <c r="E1806" s="22"/>
      <c r="F1806" s="5">
        <f t="array" ref="F1806">IFERROR(INDEX(Data!$G$2:$G$1823,MATCH('Ratios - Total'!$C1806,IF(Data!$A$2:$A$1823='Ratios - Total'!$A1806,Data!$C$2:$C$1823,0),0))/INDEX(Data!$D$2:$D$1823,MATCH('Ratios - Total'!$C1806,IF(Data!$A$2:$A$1823='Ratios - Total'!$A1806,Data!$C$2:$C$1823,0),0)),"Missing Data")</f>
        <v>0.15665602966815764</v>
      </c>
      <c r="G1806" s="5"/>
      <c r="H1806" s="5">
        <f t="array" ref="H1806">IFERROR(INDEX(Data!$H$2:$H$1823,MATCH('Ratios - Total'!$C1806,IF(Data!$A$2:$A$1823='Ratios - Total'!$A1806,Data!$C$2:$C$1823,0),0))/INDEX(Data!$G$2:$G$1823,MATCH('Ratios - Total'!$C1806,IF(Data!$A$2:$A$1823='Ratios - Total'!$A1806,Data!$C$2:$C$1823,0),0)),"Missing Data")</f>
        <v>8405.7797975300236</v>
      </c>
      <c r="I1806" s="5">
        <f t="array" ref="I1806">IFERROR(INDEX(Data!$G$2:$G$1823,MATCH('Ratios - Total'!$C1806,IF(Data!$A$2:$A$1823='Ratios - Total'!$A1806,Data!$C$2:$C$1823,0),0))/INDEX(Data!$D$2:$D$1823,MATCH('Ratios - Total'!$C1806,IF(Data!$A$2:$A$1823='Ratios - Total'!$A1806,Data!$C$2:$C$1823,0),0)),"Missing Data")</f>
        <v>0.15665602966815764</v>
      </c>
      <c r="J1806" s="22"/>
      <c r="K1806" s="5">
        <f t="array" ref="K1806">IFERROR(INDEX(Data!$E$2:$E$1823,MATCH('Ratios - Total'!$C1806,IF(Data!$A$2:$A$1823='Ratios - Total'!$A1806,Data!$C$2:$C$1823,0),0))/INDEX(Data!$D$2:$D$1823,MATCH('Ratios - Total'!$C1806,IF(Data!$A$2:$A$1823='Ratios - Total'!$A1806,Data!$C$2:$C$1823,0),0)),"Missing Data")</f>
        <v>0.17451215403938547</v>
      </c>
      <c r="L1806" s="5"/>
      <c r="M1806" s="5">
        <f t="array" ref="M1806">IFERROR(INDEX(Data!$F$2:$F$1823,MATCH('Ratios - Total'!$C1806,IF(Data!$A$2:$A$1823='Ratios - Total'!$A1806,Data!$C$2:$C$1823,0),0))/INDEX(Data!$E$2:$E$1823,MATCH('Ratios - Total'!$C1806,IF(Data!$A$2:$A$1823='Ratios - Total'!$A1806,Data!$C$2:$C$1823,0),0)),"Missing Data")</f>
        <v>1</v>
      </c>
      <c r="N1806" s="5"/>
      <c r="O1806" s="5">
        <f t="array" ref="O1806">IFERROR(INDEX(Data!$G$2:$G$1823,MATCH('Ratios - Total'!$C1806,IF(Data!$A$2:$A$1823='Ratios - Total'!$A1806,Data!$C$2:$C$1823,0),0))/INDEX(Data!$F$2:$F$1823,MATCH('Ratios - Total'!$C1806,IF(Data!$A$2:$A$1823='Ratios - Total'!$A1806,Data!$C$2:$C$1823,0),0)),"Missing Data")</f>
        <v>0.89767976637777391</v>
      </c>
      <c r="P1806" s="5">
        <f t="array" ref="P1806">IFERROR(INDEX(Data!$H$2:$H$1823,MATCH('Ratios - Total'!$C1806,IF(Data!$A$2:$A$1823='Ratios - Total'!$A1806,Data!$C$2:$C$1823,0),0))/INDEX(Data!$G$2:$G$1823,MATCH('Ratios - Total'!$C1806,IF(Data!$A$2:$A$1823='Ratios - Total'!$A1806,Data!$C$2:$C$1823,0),0)),"Missing Data")</f>
        <v>8405.7797975300236</v>
      </c>
      <c r="Q1806" s="5"/>
      <c r="R1806" s="5">
        <f t="array" ref="R1806">IFERROR(INDEX(Data!$L$2:$L$1823,MATCH('Ratios - Total'!$C1806,IF(Data!$A$2:$A$1823='Ratios - Total'!$A1806,Data!$C$2:$C$1823,0),0))/INDEX(Data!$G$2:$G$1823,MATCH('Ratios - Total'!$C1806,IF(Data!$A$2:$A$1823='Ratios - Total'!$A1806,Data!$C$2:$C$1823,0),0)),"Missing Data")</f>
        <v>0.13741438244037874</v>
      </c>
      <c r="S1806" s="5"/>
      <c r="T1806" s="5">
        <f t="array" ref="T1806">IFERROR(INDEX(Data!$H$2:$H$1823,MATCH('Ratios - Total'!$C1806,IF(Data!$A$2:$A$1823='Ratios - Total'!$A1806,Data!$C$2:$C$1823,0),0))/INDEX(Data!$L$2:$L$1823,MATCH('Ratios - Total'!$C1806,IF(Data!$A$2:$A$1823='Ratios - Total'!$A1806,Data!$C$2:$C$1823,0),0)),"Missing Data")</f>
        <v>61171.033542847064</v>
      </c>
      <c r="U1806" s="5">
        <f t="array" ref="U1806">IFERROR(INDEX(Data!$K$2:$K$1823,MATCH('Ratios - Total'!$C1806,IF(Data!$A$2:$A$1823='Ratios - Total'!$A1806,Data!$C$2:$C$1823,0),0))/INDEX(Data!$H$2:$H$1823,MATCH('Ratios - Total'!$C1806,IF(Data!$A$2:$A$1823='Ratios - Total'!$A1806,Data!$C$2:$C$1823,0),0)),"Missing Data")</f>
        <v>0.51984501738725819</v>
      </c>
      <c r="V1806" s="5">
        <f t="array" ref="V1806">IFERROR(INDEX(Data!$K$2:$K$1823,MATCH('Ratios - Total'!$C1806,IF(Data!$A$2:$A$1823='Ratios - Total'!$A1806,Data!$C$2:$C$1823,0),0))/INDEX(Data!$L$2:$L$1823,MATCH('Ratios - Total'!$C1806,IF(Data!$A$2:$A$1823='Ratios - Total'!$A1806,Data!$C$2:$C$1823,0),0)),"Missing Data")</f>
        <v>31799.456995677887</v>
      </c>
      <c r="W1806" s="5">
        <f t="shared" si="28"/>
        <v>29371.576547169178</v>
      </c>
      <c r="X1806" s="5">
        <f t="array" ref="X1806">IFERROR(INDEX(Data!$K$2:$K$1823,MATCH('Ratios - Total'!$C1806,IF(Data!$A$2:$A$1823='Ratios - Total'!$A1806,Data!$C$2:$C$1823,0),0))/INDEX(Data!$G$2:$G$1823,MATCH('Ratios - Total'!$C1806,IF(Data!$A$2:$A$1823='Ratios - Total'!$A1806,Data!$C$2:$C$1823,0),0)),"Missing Data")</f>
        <v>4369.702745000458</v>
      </c>
    </row>
    <row r="1807" spans="1:24" x14ac:dyDescent="0.25">
      <c r="A1807" s="22" t="s">
        <v>72</v>
      </c>
      <c r="B1807" s="22" t="s">
        <v>73</v>
      </c>
      <c r="C1807" s="22">
        <v>2012</v>
      </c>
      <c r="D1807" s="5">
        <f t="array" ref="D1807">IFERROR(INDEX(Data!$H$2:$H$1823,MATCH('Ratios - Total'!$C1807,IF(Data!$A$2:$A$1823='Ratios - Total'!$A1807,Data!$C$2:$C$1823,0),0))/INDEX(Data!$D$2:$D$1823,MATCH('Ratios - Total'!$C1807,IF(Data!$A$2:$A$1823='Ratios - Total'!$A1807,Data!$C$2:$C$1823,0),0)),"Missing Data")</f>
        <v>1867.1338984380013</v>
      </c>
      <c r="E1807" s="22"/>
      <c r="F1807" s="5">
        <f t="array" ref="F1807">IFERROR(INDEX(Data!$G$2:$G$1823,MATCH('Ratios - Total'!$C1807,IF(Data!$A$2:$A$1823='Ratios - Total'!$A1807,Data!$C$2:$C$1823,0),0))/INDEX(Data!$D$2:$D$1823,MATCH('Ratios - Total'!$C1807,IF(Data!$A$2:$A$1823='Ratios - Total'!$A1807,Data!$C$2:$C$1823,0),0)),"Missing Data")</f>
        <v>0.13857088879224919</v>
      </c>
      <c r="G1807" s="5"/>
      <c r="H1807" s="5">
        <f t="array" ref="H1807">IFERROR(INDEX(Data!$H$2:$H$1823,MATCH('Ratios - Total'!$C1807,IF(Data!$A$2:$A$1823='Ratios - Total'!$A1807,Data!$C$2:$C$1823,0),0))/INDEX(Data!$G$2:$G$1823,MATCH('Ratios - Total'!$C1807,IF(Data!$A$2:$A$1823='Ratios - Total'!$A1807,Data!$C$2:$C$1823,0),0)),"Missing Data")</f>
        <v>13474.214639968719</v>
      </c>
      <c r="I1807" s="5">
        <f t="array" ref="I1807">IFERROR(INDEX(Data!$G$2:$G$1823,MATCH('Ratios - Total'!$C1807,IF(Data!$A$2:$A$1823='Ratios - Total'!$A1807,Data!$C$2:$C$1823,0),0))/INDEX(Data!$D$2:$D$1823,MATCH('Ratios - Total'!$C1807,IF(Data!$A$2:$A$1823='Ratios - Total'!$A1807,Data!$C$2:$C$1823,0),0)),"Missing Data")</f>
        <v>0.13857088879224919</v>
      </c>
      <c r="J1807" s="22"/>
      <c r="K1807" s="5">
        <f t="array" ref="K1807">IFERROR(INDEX(Data!$E$2:$E$1823,MATCH('Ratios - Total'!$C1807,IF(Data!$A$2:$A$1823='Ratios - Total'!$A1807,Data!$C$2:$C$1823,0),0))/INDEX(Data!$D$2:$D$1823,MATCH('Ratios - Total'!$C1807,IF(Data!$A$2:$A$1823='Ratios - Total'!$A1807,Data!$C$2:$C$1823,0),0)),"Missing Data")</f>
        <v>0.1563681212527358</v>
      </c>
      <c r="L1807" s="5"/>
      <c r="M1807" s="5">
        <f t="array" ref="M1807">IFERROR(INDEX(Data!$F$2:$F$1823,MATCH('Ratios - Total'!$C1807,IF(Data!$A$2:$A$1823='Ratios - Total'!$A1807,Data!$C$2:$C$1823,0),0))/INDEX(Data!$E$2:$E$1823,MATCH('Ratios - Total'!$C1807,IF(Data!$A$2:$A$1823='Ratios - Total'!$A1807,Data!$C$2:$C$1823,0),0)),"Missing Data")</f>
        <v>1</v>
      </c>
      <c r="N1807" s="5"/>
      <c r="O1807" s="5">
        <f t="array" ref="O1807">IFERROR(INDEX(Data!$G$2:$G$1823,MATCH('Ratios - Total'!$C1807,IF(Data!$A$2:$A$1823='Ratios - Total'!$A1807,Data!$C$2:$C$1823,0),0))/INDEX(Data!$F$2:$F$1823,MATCH('Ratios - Total'!$C1807,IF(Data!$A$2:$A$1823='Ratios - Total'!$A1807,Data!$C$2:$C$1823,0),0)),"Missing Data")</f>
        <v>0.88618375460480725</v>
      </c>
      <c r="P1807" s="5">
        <f t="array" ref="P1807">IFERROR(INDEX(Data!$H$2:$H$1823,MATCH('Ratios - Total'!$C1807,IF(Data!$A$2:$A$1823='Ratios - Total'!$A1807,Data!$C$2:$C$1823,0),0))/INDEX(Data!$G$2:$G$1823,MATCH('Ratios - Total'!$C1807,IF(Data!$A$2:$A$1823='Ratios - Total'!$A1807,Data!$C$2:$C$1823,0),0)),"Missing Data")</f>
        <v>13474.214639968719</v>
      </c>
      <c r="Q1807" s="5"/>
      <c r="R1807" s="5">
        <f t="array" ref="R1807">IFERROR(INDEX(Data!$L$2:$L$1823,MATCH('Ratios - Total'!$C1807,IF(Data!$A$2:$A$1823='Ratios - Total'!$A1807,Data!$C$2:$C$1823,0),0))/INDEX(Data!$G$2:$G$1823,MATCH('Ratios - Total'!$C1807,IF(Data!$A$2:$A$1823='Ratios - Total'!$A1807,Data!$C$2:$C$1823,0),0)),"Missing Data")</f>
        <v>0.16515753297800095</v>
      </c>
      <c r="S1807" s="5"/>
      <c r="T1807" s="5">
        <f t="array" ref="T1807">IFERROR(INDEX(Data!$H$2:$H$1823,MATCH('Ratios - Total'!$C1807,IF(Data!$A$2:$A$1823='Ratios - Total'!$A1807,Data!$C$2:$C$1823,0),0))/INDEX(Data!$L$2:$L$1823,MATCH('Ratios - Total'!$C1807,IF(Data!$A$2:$A$1823='Ratios - Total'!$A1807,Data!$C$2:$C$1823,0),0)),"Missing Data")</f>
        <v>81584.014952339421</v>
      </c>
      <c r="U1807" s="5">
        <f t="array" ref="U1807">IFERROR(INDEX(Data!$K$2:$K$1823,MATCH('Ratios - Total'!$C1807,IF(Data!$A$2:$A$1823='Ratios - Total'!$A1807,Data!$C$2:$C$1823,0),0))/INDEX(Data!$H$2:$H$1823,MATCH('Ratios - Total'!$C1807,IF(Data!$A$2:$A$1823='Ratios - Total'!$A1807,Data!$C$2:$C$1823,0),0)),"Missing Data")</f>
        <v>0.4383013806596896</v>
      </c>
      <c r="V1807" s="5">
        <f t="array" ref="V1807">IFERROR(INDEX(Data!$K$2:$K$1823,MATCH('Ratios - Total'!$C1807,IF(Data!$A$2:$A$1823='Ratios - Total'!$A1807,Data!$C$2:$C$1823,0),0))/INDEX(Data!$L$2:$L$1823,MATCH('Ratios - Total'!$C1807,IF(Data!$A$2:$A$1823='Ratios - Total'!$A1807,Data!$C$2:$C$1823,0),0)),"Missing Data")</f>
        <v>35758.386393371133</v>
      </c>
      <c r="W1807" s="5">
        <f t="shared" si="28"/>
        <v>45825.628558968288</v>
      </c>
      <c r="X1807" s="5">
        <f t="array" ref="X1807">IFERROR(INDEX(Data!$K$2:$K$1823,MATCH('Ratios - Total'!$C1807,IF(Data!$A$2:$A$1823='Ratios - Total'!$A1807,Data!$C$2:$C$1823,0),0))/INDEX(Data!$G$2:$G$1823,MATCH('Ratios - Total'!$C1807,IF(Data!$A$2:$A$1823='Ratios - Total'!$A1807,Data!$C$2:$C$1823,0),0)),"Missing Data")</f>
        <v>5905.7668800032925</v>
      </c>
    </row>
    <row r="1808" spans="1:24" x14ac:dyDescent="0.25">
      <c r="A1808" s="22" t="s">
        <v>74</v>
      </c>
      <c r="B1808" s="22" t="s">
        <v>75</v>
      </c>
      <c r="C1808" s="22">
        <v>2012</v>
      </c>
      <c r="D1808" s="5">
        <f t="array" ref="D1808">IFERROR(INDEX(Data!$H$2:$H$1823,MATCH('Ratios - Total'!$C1808,IF(Data!$A$2:$A$1823='Ratios - Total'!$A1808,Data!$C$2:$C$1823,0),0))/INDEX(Data!$D$2:$D$1823,MATCH('Ratios - Total'!$C1808,IF(Data!$A$2:$A$1823='Ratios - Total'!$A1808,Data!$C$2:$C$1823,0),0)),"Missing Data")</f>
        <v>1941.0143128673333</v>
      </c>
      <c r="E1808" s="22"/>
      <c r="F1808" s="5">
        <f t="array" ref="F1808">IFERROR(INDEX(Data!$G$2:$G$1823,MATCH('Ratios - Total'!$C1808,IF(Data!$A$2:$A$1823='Ratios - Total'!$A1808,Data!$C$2:$C$1823,0),0))/INDEX(Data!$D$2:$D$1823,MATCH('Ratios - Total'!$C1808,IF(Data!$A$2:$A$1823='Ratios - Total'!$A1808,Data!$C$2:$C$1823,0),0)),"Missing Data")</f>
        <v>0.14883228479175725</v>
      </c>
      <c r="G1808" s="5"/>
      <c r="H1808" s="5">
        <f t="array" ref="H1808">IFERROR(INDEX(Data!$H$2:$H$1823,MATCH('Ratios - Total'!$C1808,IF(Data!$A$2:$A$1823='Ratios - Total'!$A1808,Data!$C$2:$C$1823,0),0))/INDEX(Data!$G$2:$G$1823,MATCH('Ratios - Total'!$C1808,IF(Data!$A$2:$A$1823='Ratios - Total'!$A1808,Data!$C$2:$C$1823,0),0)),"Missing Data")</f>
        <v>13041.621416906664</v>
      </c>
      <c r="I1808" s="5">
        <f t="array" ref="I1808">IFERROR(INDEX(Data!$G$2:$G$1823,MATCH('Ratios - Total'!$C1808,IF(Data!$A$2:$A$1823='Ratios - Total'!$A1808,Data!$C$2:$C$1823,0),0))/INDEX(Data!$D$2:$D$1823,MATCH('Ratios - Total'!$C1808,IF(Data!$A$2:$A$1823='Ratios - Total'!$A1808,Data!$C$2:$C$1823,0),0)),"Missing Data")</f>
        <v>0.14883228479175725</v>
      </c>
      <c r="J1808" s="22"/>
      <c r="K1808" s="5">
        <f t="array" ref="K1808">IFERROR(INDEX(Data!$E$2:$E$1823,MATCH('Ratios - Total'!$C1808,IF(Data!$A$2:$A$1823='Ratios - Total'!$A1808,Data!$C$2:$C$1823,0),0))/INDEX(Data!$D$2:$D$1823,MATCH('Ratios - Total'!$C1808,IF(Data!$A$2:$A$1823='Ratios - Total'!$A1808,Data!$C$2:$C$1823,0),0)),"Missing Data")</f>
        <v>0.17338662035962685</v>
      </c>
      <c r="L1808" s="5"/>
      <c r="M1808" s="5">
        <f t="array" ref="M1808">IFERROR(INDEX(Data!$F$2:$F$1823,MATCH('Ratios - Total'!$C1808,IF(Data!$A$2:$A$1823='Ratios - Total'!$A1808,Data!$C$2:$C$1823,0),0))/INDEX(Data!$E$2:$E$1823,MATCH('Ratios - Total'!$C1808,IF(Data!$A$2:$A$1823='Ratios - Total'!$A1808,Data!$C$2:$C$1823,0),0)),"Missing Data")</f>
        <v>1</v>
      </c>
      <c r="N1808" s="5"/>
      <c r="O1808" s="5">
        <f t="array" ref="O1808">IFERROR(INDEX(Data!$G$2:$G$1823,MATCH('Ratios - Total'!$C1808,IF(Data!$A$2:$A$1823='Ratios - Total'!$A1808,Data!$C$2:$C$1823,0),0))/INDEX(Data!$F$2:$F$1823,MATCH('Ratios - Total'!$C1808,IF(Data!$A$2:$A$1823='Ratios - Total'!$A1808,Data!$C$2:$C$1823,0),0)),"Missing Data")</f>
        <v>0.8583839080723723</v>
      </c>
      <c r="P1808" s="5">
        <f t="array" ref="P1808">IFERROR(INDEX(Data!$H$2:$H$1823,MATCH('Ratios - Total'!$C1808,IF(Data!$A$2:$A$1823='Ratios - Total'!$A1808,Data!$C$2:$C$1823,0),0))/INDEX(Data!$G$2:$G$1823,MATCH('Ratios - Total'!$C1808,IF(Data!$A$2:$A$1823='Ratios - Total'!$A1808,Data!$C$2:$C$1823,0),0)),"Missing Data")</f>
        <v>13041.621416906664</v>
      </c>
      <c r="Q1808" s="5"/>
      <c r="R1808" s="5">
        <f t="array" ref="R1808">IFERROR(INDEX(Data!$L$2:$L$1823,MATCH('Ratios - Total'!$C1808,IF(Data!$A$2:$A$1823='Ratios - Total'!$A1808,Data!$C$2:$C$1823,0),0))/INDEX(Data!$G$2:$G$1823,MATCH('Ratios - Total'!$C1808,IF(Data!$A$2:$A$1823='Ratios - Total'!$A1808,Data!$C$2:$C$1823,0),0)),"Missing Data")</f>
        <v>0.13953941460827327</v>
      </c>
      <c r="S1808" s="5"/>
      <c r="T1808" s="5">
        <f t="array" ref="T1808">IFERROR(INDEX(Data!$H$2:$H$1823,MATCH('Ratios - Total'!$C1808,IF(Data!$A$2:$A$1823='Ratios - Total'!$A1808,Data!$C$2:$C$1823,0),0))/INDEX(Data!$L$2:$L$1823,MATCH('Ratios - Total'!$C1808,IF(Data!$A$2:$A$1823='Ratios - Total'!$A1808,Data!$C$2:$C$1823,0),0)),"Missing Data")</f>
        <v>93461.918652290435</v>
      </c>
      <c r="U1808" s="5">
        <f t="array" ref="U1808">IFERROR(INDEX(Data!$K$2:$K$1823,MATCH('Ratios - Total'!$C1808,IF(Data!$A$2:$A$1823='Ratios - Total'!$A1808,Data!$C$2:$C$1823,0),0))/INDEX(Data!$H$2:$H$1823,MATCH('Ratios - Total'!$C1808,IF(Data!$A$2:$A$1823='Ratios - Total'!$A1808,Data!$C$2:$C$1823,0),0)),"Missing Data")</f>
        <v>0.41624351438645296</v>
      </c>
      <c r="V1808" s="5">
        <f t="array" ref="V1808">IFERROR(INDEX(Data!$K$2:$K$1823,MATCH('Ratios - Total'!$C1808,IF(Data!$A$2:$A$1823='Ratios - Total'!$A1808,Data!$C$2:$C$1823,0),0))/INDEX(Data!$L$2:$L$1823,MATCH('Ratios - Total'!$C1808,IF(Data!$A$2:$A$1823='Ratios - Total'!$A1808,Data!$C$2:$C$1823,0),0)),"Missing Data")</f>
        <v>38902.917481130149</v>
      </c>
      <c r="W1808" s="5">
        <f t="shared" si="28"/>
        <v>54559.001171160286</v>
      </c>
      <c r="X1808" s="5">
        <f t="array" ref="X1808">IFERROR(INDEX(Data!$K$2:$K$1823,MATCH('Ratios - Total'!$C1808,IF(Data!$A$2:$A$1823='Ratios - Total'!$A1808,Data!$C$2:$C$1823,0),0))/INDEX(Data!$G$2:$G$1823,MATCH('Ratios - Total'!$C1808,IF(Data!$A$2:$A$1823='Ratios - Total'!$A1808,Data!$C$2:$C$1823,0),0)),"Missing Data")</f>
        <v>5428.4903318708621</v>
      </c>
    </row>
    <row r="1809" spans="1:24" x14ac:dyDescent="0.25">
      <c r="A1809" s="22" t="s">
        <v>76</v>
      </c>
      <c r="B1809" s="22" t="s">
        <v>77</v>
      </c>
      <c r="C1809" s="22">
        <v>2012</v>
      </c>
      <c r="D1809" s="5">
        <f t="array" ref="D1809">IFERROR(INDEX(Data!$H$2:$H$1823,MATCH('Ratios - Total'!$C1809,IF(Data!$A$2:$A$1823='Ratios - Total'!$A1809,Data!$C$2:$C$1823,0),0))/INDEX(Data!$D$2:$D$1823,MATCH('Ratios - Total'!$C1809,IF(Data!$A$2:$A$1823='Ratios - Total'!$A1809,Data!$C$2:$C$1823,0),0)),"Missing Data")</f>
        <v>1440.235049190467</v>
      </c>
      <c r="E1809" s="22"/>
      <c r="F1809" s="5">
        <f t="array" ref="F1809">IFERROR(INDEX(Data!$G$2:$G$1823,MATCH('Ratios - Total'!$C1809,IF(Data!$A$2:$A$1823='Ratios - Total'!$A1809,Data!$C$2:$C$1823,0),0))/INDEX(Data!$D$2:$D$1823,MATCH('Ratios - Total'!$C1809,IF(Data!$A$2:$A$1823='Ratios - Total'!$A1809,Data!$C$2:$C$1823,0),0)),"Missing Data")</f>
        <v>0.16296248735514102</v>
      </c>
      <c r="G1809" s="5"/>
      <c r="H1809" s="5">
        <f t="array" ref="H1809">IFERROR(INDEX(Data!$H$2:$H$1823,MATCH('Ratios - Total'!$C1809,IF(Data!$A$2:$A$1823='Ratios - Total'!$A1809,Data!$C$2:$C$1823,0),0))/INDEX(Data!$G$2:$G$1823,MATCH('Ratios - Total'!$C1809,IF(Data!$A$2:$A$1823='Ratios - Total'!$A1809,Data!$C$2:$C$1823,0),0)),"Missing Data")</f>
        <v>8837.8317769032965</v>
      </c>
      <c r="I1809" s="5">
        <f t="array" ref="I1809">IFERROR(INDEX(Data!$G$2:$G$1823,MATCH('Ratios - Total'!$C1809,IF(Data!$A$2:$A$1823='Ratios - Total'!$A1809,Data!$C$2:$C$1823,0),0))/INDEX(Data!$D$2:$D$1823,MATCH('Ratios - Total'!$C1809,IF(Data!$A$2:$A$1823='Ratios - Total'!$A1809,Data!$C$2:$C$1823,0),0)),"Missing Data")</f>
        <v>0.16296248735514102</v>
      </c>
      <c r="J1809" s="22"/>
      <c r="K1809" s="5">
        <f t="array" ref="K1809">IFERROR(INDEX(Data!$E$2:$E$1823,MATCH('Ratios - Total'!$C1809,IF(Data!$A$2:$A$1823='Ratios - Total'!$A1809,Data!$C$2:$C$1823,0),0))/INDEX(Data!$D$2:$D$1823,MATCH('Ratios - Total'!$C1809,IF(Data!$A$2:$A$1823='Ratios - Total'!$A1809,Data!$C$2:$C$1823,0),0)),"Missing Data")</f>
        <v>0.17958608724821662</v>
      </c>
      <c r="L1809" s="5"/>
      <c r="M1809" s="5">
        <f t="array" ref="M1809">IFERROR(INDEX(Data!$F$2:$F$1823,MATCH('Ratios - Total'!$C1809,IF(Data!$A$2:$A$1823='Ratios - Total'!$A1809,Data!$C$2:$C$1823,0),0))/INDEX(Data!$E$2:$E$1823,MATCH('Ratios - Total'!$C1809,IF(Data!$A$2:$A$1823='Ratios - Total'!$A1809,Data!$C$2:$C$1823,0),0)),"Missing Data")</f>
        <v>1</v>
      </c>
      <c r="N1809" s="5"/>
      <c r="O1809" s="5">
        <f t="array" ref="O1809">IFERROR(INDEX(Data!$G$2:$G$1823,MATCH('Ratios - Total'!$C1809,IF(Data!$A$2:$A$1823='Ratios - Total'!$A1809,Data!$C$2:$C$1823,0),0))/INDEX(Data!$F$2:$F$1823,MATCH('Ratios - Total'!$C1809,IF(Data!$A$2:$A$1823='Ratios - Total'!$A1809,Data!$C$2:$C$1823,0),0)),"Missing Data")</f>
        <v>0.90743380989141365</v>
      </c>
      <c r="P1809" s="5">
        <f t="array" ref="P1809">IFERROR(INDEX(Data!$H$2:$H$1823,MATCH('Ratios - Total'!$C1809,IF(Data!$A$2:$A$1823='Ratios - Total'!$A1809,Data!$C$2:$C$1823,0),0))/INDEX(Data!$G$2:$G$1823,MATCH('Ratios - Total'!$C1809,IF(Data!$A$2:$A$1823='Ratios - Total'!$A1809,Data!$C$2:$C$1823,0),0)),"Missing Data")</f>
        <v>8837.8317769032965</v>
      </c>
      <c r="Q1809" s="5"/>
      <c r="R1809" s="5">
        <f t="array" ref="R1809">IFERROR(INDEX(Data!$L$2:$L$1823,MATCH('Ratios - Total'!$C1809,IF(Data!$A$2:$A$1823='Ratios - Total'!$A1809,Data!$C$2:$C$1823,0),0))/INDEX(Data!$G$2:$G$1823,MATCH('Ratios - Total'!$C1809,IF(Data!$A$2:$A$1823='Ratios - Total'!$A1809,Data!$C$2:$C$1823,0),0)),"Missing Data")</f>
        <v>0.14819347441177558</v>
      </c>
      <c r="S1809" s="5"/>
      <c r="T1809" s="5">
        <f t="array" ref="T1809">IFERROR(INDEX(Data!$H$2:$H$1823,MATCH('Ratios - Total'!$C1809,IF(Data!$A$2:$A$1823='Ratios - Total'!$A1809,Data!$C$2:$C$1823,0),0))/INDEX(Data!$L$2:$L$1823,MATCH('Ratios - Total'!$C1809,IF(Data!$A$2:$A$1823='Ratios - Total'!$A1809,Data!$C$2:$C$1823,0),0)),"Missing Data")</f>
        <v>59637.118381786415</v>
      </c>
      <c r="U1809" s="5">
        <f t="array" ref="U1809">IFERROR(INDEX(Data!$K$2:$K$1823,MATCH('Ratios - Total'!$C1809,IF(Data!$A$2:$A$1823='Ratios - Total'!$A1809,Data!$C$2:$C$1823,0),0))/INDEX(Data!$H$2:$H$1823,MATCH('Ratios - Total'!$C1809,IF(Data!$A$2:$A$1823='Ratios - Total'!$A1809,Data!$C$2:$C$1823,0),0)),"Missing Data")</f>
        <v>0.48388023617853804</v>
      </c>
      <c r="V1809" s="5">
        <f t="array" ref="V1809">IFERROR(INDEX(Data!$K$2:$K$1823,MATCH('Ratios - Total'!$C1809,IF(Data!$A$2:$A$1823='Ratios - Total'!$A1809,Data!$C$2:$C$1823,0),0))/INDEX(Data!$L$2:$L$1823,MATCH('Ratios - Total'!$C1809,IF(Data!$A$2:$A$1823='Ratios - Total'!$A1809,Data!$C$2:$C$1823,0),0)),"Missing Data")</f>
        <v>28857.222927586245</v>
      </c>
      <c r="W1809" s="5">
        <f t="shared" si="28"/>
        <v>30779.89545420017</v>
      </c>
      <c r="X1809" s="5">
        <f t="array" ref="X1809">IFERROR(INDEX(Data!$K$2:$K$1823,MATCH('Ratios - Total'!$C1809,IF(Data!$A$2:$A$1823='Ratios - Total'!$A1809,Data!$C$2:$C$1823,0),0))/INDEX(Data!$G$2:$G$1823,MATCH('Ratios - Total'!$C1809,IF(Data!$A$2:$A$1823='Ratios - Total'!$A1809,Data!$C$2:$C$1823,0),0)),"Missing Data")</f>
        <v>4276.452127514156</v>
      </c>
    </row>
    <row r="1810" spans="1:24" x14ac:dyDescent="0.25">
      <c r="A1810" s="22" t="s">
        <v>78</v>
      </c>
      <c r="B1810" s="22" t="s">
        <v>79</v>
      </c>
      <c r="C1810" s="22">
        <v>2012</v>
      </c>
      <c r="D1810" s="5">
        <f t="array" ref="D1810">IFERROR(INDEX(Data!$H$2:$H$1823,MATCH('Ratios - Total'!$C1810,IF(Data!$A$2:$A$1823='Ratios - Total'!$A1810,Data!$C$2:$C$1823,0),0))/INDEX(Data!$D$2:$D$1823,MATCH('Ratios - Total'!$C1810,IF(Data!$A$2:$A$1823='Ratios - Total'!$A1810,Data!$C$2:$C$1823,0),0)),"Missing Data")</f>
        <v>1534.7903054540475</v>
      </c>
      <c r="E1810" s="22"/>
      <c r="F1810" s="5">
        <f t="array" ref="F1810">IFERROR(INDEX(Data!$G$2:$G$1823,MATCH('Ratios - Total'!$C1810,IF(Data!$A$2:$A$1823='Ratios - Total'!$A1810,Data!$C$2:$C$1823,0),0))/INDEX(Data!$D$2:$D$1823,MATCH('Ratios - Total'!$C1810,IF(Data!$A$2:$A$1823='Ratios - Total'!$A1810,Data!$C$2:$C$1823,0),0)),"Missing Data")</f>
        <v>0.14514894477949003</v>
      </c>
      <c r="G1810" s="5"/>
      <c r="H1810" s="5">
        <f t="array" ref="H1810">IFERROR(INDEX(Data!$H$2:$H$1823,MATCH('Ratios - Total'!$C1810,IF(Data!$A$2:$A$1823='Ratios - Total'!$A1810,Data!$C$2:$C$1823,0),0))/INDEX(Data!$G$2:$G$1823,MATCH('Ratios - Total'!$C1810,IF(Data!$A$2:$A$1823='Ratios - Total'!$A1810,Data!$C$2:$C$1823,0),0)),"Missing Data")</f>
        <v>10573.899161207804</v>
      </c>
      <c r="I1810" s="5">
        <f t="array" ref="I1810">IFERROR(INDEX(Data!$G$2:$G$1823,MATCH('Ratios - Total'!$C1810,IF(Data!$A$2:$A$1823='Ratios - Total'!$A1810,Data!$C$2:$C$1823,0),0))/INDEX(Data!$D$2:$D$1823,MATCH('Ratios - Total'!$C1810,IF(Data!$A$2:$A$1823='Ratios - Total'!$A1810,Data!$C$2:$C$1823,0),0)),"Missing Data")</f>
        <v>0.14514894477949003</v>
      </c>
      <c r="J1810" s="22"/>
      <c r="K1810" s="5">
        <f t="array" ref="K1810">IFERROR(INDEX(Data!$E$2:$E$1823,MATCH('Ratios - Total'!$C1810,IF(Data!$A$2:$A$1823='Ratios - Total'!$A1810,Data!$C$2:$C$1823,0),0))/INDEX(Data!$D$2:$D$1823,MATCH('Ratios - Total'!$C1810,IF(Data!$A$2:$A$1823='Ratios - Total'!$A1810,Data!$C$2:$C$1823,0),0)),"Missing Data")</f>
        <v>0.16252752384031904</v>
      </c>
      <c r="L1810" s="5"/>
      <c r="M1810" s="5">
        <f t="array" ref="M1810">IFERROR(INDEX(Data!$F$2:$F$1823,MATCH('Ratios - Total'!$C1810,IF(Data!$A$2:$A$1823='Ratios - Total'!$A1810,Data!$C$2:$C$1823,0),0))/INDEX(Data!$E$2:$E$1823,MATCH('Ratios - Total'!$C1810,IF(Data!$A$2:$A$1823='Ratios - Total'!$A1810,Data!$C$2:$C$1823,0),0)),"Missing Data")</f>
        <v>1</v>
      </c>
      <c r="N1810" s="5"/>
      <c r="O1810" s="5">
        <f t="array" ref="O1810">IFERROR(INDEX(Data!$G$2:$G$1823,MATCH('Ratios - Total'!$C1810,IF(Data!$A$2:$A$1823='Ratios - Total'!$A1810,Data!$C$2:$C$1823,0),0))/INDEX(Data!$F$2:$F$1823,MATCH('Ratios - Total'!$C1810,IF(Data!$A$2:$A$1823='Ratios - Total'!$A1810,Data!$C$2:$C$1823,0),0)),"Missing Data")</f>
        <v>0.89307300911134779</v>
      </c>
      <c r="P1810" s="5">
        <f t="array" ref="P1810">IFERROR(INDEX(Data!$H$2:$H$1823,MATCH('Ratios - Total'!$C1810,IF(Data!$A$2:$A$1823='Ratios - Total'!$A1810,Data!$C$2:$C$1823,0),0))/INDEX(Data!$G$2:$G$1823,MATCH('Ratios - Total'!$C1810,IF(Data!$A$2:$A$1823='Ratios - Total'!$A1810,Data!$C$2:$C$1823,0),0)),"Missing Data")</f>
        <v>10573.899161207804</v>
      </c>
      <c r="Q1810" s="5"/>
      <c r="R1810" s="5">
        <f t="array" ref="R1810">IFERROR(INDEX(Data!$L$2:$L$1823,MATCH('Ratios - Total'!$C1810,IF(Data!$A$2:$A$1823='Ratios - Total'!$A1810,Data!$C$2:$C$1823,0),0))/INDEX(Data!$G$2:$G$1823,MATCH('Ratios - Total'!$C1810,IF(Data!$A$2:$A$1823='Ratios - Total'!$A1810,Data!$C$2:$C$1823,0),0)),"Missing Data")</f>
        <v>0.1150230014203642</v>
      </c>
      <c r="S1810" s="5"/>
      <c r="T1810" s="5">
        <f t="array" ref="T1810">IFERROR(INDEX(Data!$H$2:$H$1823,MATCH('Ratios - Total'!$C1810,IF(Data!$A$2:$A$1823='Ratios - Total'!$A1810,Data!$C$2:$C$1823,0),0))/INDEX(Data!$L$2:$L$1823,MATCH('Ratios - Total'!$C1810,IF(Data!$A$2:$A$1823='Ratios - Total'!$A1810,Data!$C$2:$C$1823,0),0)),"Missing Data")</f>
        <v>91928.562380008909</v>
      </c>
      <c r="U1810" s="5">
        <f t="array" ref="U1810">IFERROR(INDEX(Data!$K$2:$K$1823,MATCH('Ratios - Total'!$C1810,IF(Data!$A$2:$A$1823='Ratios - Total'!$A1810,Data!$C$2:$C$1823,0),0))/INDEX(Data!$H$2:$H$1823,MATCH('Ratios - Total'!$C1810,IF(Data!$A$2:$A$1823='Ratios - Total'!$A1810,Data!$C$2:$C$1823,0),0)),"Missing Data")</f>
        <v>0.41049746494421518</v>
      </c>
      <c r="V1810" s="5">
        <f t="array" ref="V1810">IFERROR(INDEX(Data!$K$2:$K$1823,MATCH('Ratios - Total'!$C1810,IF(Data!$A$2:$A$1823='Ratios - Total'!$A1810,Data!$C$2:$C$1823,0),0))/INDEX(Data!$L$2:$L$1823,MATCH('Ratios - Total'!$C1810,IF(Data!$A$2:$A$1823='Ratios - Total'!$A1810,Data!$C$2:$C$1823,0),0)),"Missing Data")</f>
        <v>37736.441812959805</v>
      </c>
      <c r="W1810" s="5">
        <f t="shared" si="28"/>
        <v>54192.120567049104</v>
      </c>
      <c r="X1810" s="5">
        <f t="array" ref="X1810">IFERROR(INDEX(Data!$K$2:$K$1823,MATCH('Ratios - Total'!$C1810,IF(Data!$A$2:$A$1823='Ratios - Total'!$A1810,Data!$C$2:$C$1823,0),0))/INDEX(Data!$G$2:$G$1823,MATCH('Ratios - Total'!$C1810,IF(Data!$A$2:$A$1823='Ratios - Total'!$A1810,Data!$C$2:$C$1823,0),0)),"Missing Data")</f>
        <v>4340.5588002515669</v>
      </c>
    </row>
    <row r="1811" spans="1:24" x14ac:dyDescent="0.25">
      <c r="A1811" s="22" t="s">
        <v>80</v>
      </c>
      <c r="B1811" s="22" t="s">
        <v>81</v>
      </c>
      <c r="C1811" s="22">
        <v>2012</v>
      </c>
      <c r="D1811" s="5">
        <f t="array" ref="D1811">IFERROR(INDEX(Data!$H$2:$H$1823,MATCH('Ratios - Total'!$C1811,IF(Data!$A$2:$A$1823='Ratios - Total'!$A1811,Data!$C$2:$C$1823,0),0))/INDEX(Data!$D$2:$D$1823,MATCH('Ratios - Total'!$C1811,IF(Data!$A$2:$A$1823='Ratios - Total'!$A1811,Data!$C$2:$C$1823,0),0)),"Missing Data")</f>
        <v>1894.0081324143766</v>
      </c>
      <c r="E1811" s="22"/>
      <c r="F1811" s="5">
        <f t="array" ref="F1811">IFERROR(INDEX(Data!$G$2:$G$1823,MATCH('Ratios - Total'!$C1811,IF(Data!$A$2:$A$1823='Ratios - Total'!$A1811,Data!$C$2:$C$1823,0),0))/INDEX(Data!$D$2:$D$1823,MATCH('Ratios - Total'!$C1811,IF(Data!$A$2:$A$1823='Ratios - Total'!$A1811,Data!$C$2:$C$1823,0),0)),"Missing Data")</f>
        <v>0.13528476494332906</v>
      </c>
      <c r="G1811" s="5"/>
      <c r="H1811" s="5">
        <f t="array" ref="H1811">IFERROR(INDEX(Data!$H$2:$H$1823,MATCH('Ratios - Total'!$C1811,IF(Data!$A$2:$A$1823='Ratios - Total'!$A1811,Data!$C$2:$C$1823,0),0))/INDEX(Data!$G$2:$G$1823,MATCH('Ratios - Total'!$C1811,IF(Data!$A$2:$A$1823='Ratios - Total'!$A1811,Data!$C$2:$C$1823,0),0)),"Missing Data")</f>
        <v>14000.158356395703</v>
      </c>
      <c r="I1811" s="5">
        <f t="array" ref="I1811">IFERROR(INDEX(Data!$G$2:$G$1823,MATCH('Ratios - Total'!$C1811,IF(Data!$A$2:$A$1823='Ratios - Total'!$A1811,Data!$C$2:$C$1823,0),0))/INDEX(Data!$D$2:$D$1823,MATCH('Ratios - Total'!$C1811,IF(Data!$A$2:$A$1823='Ratios - Total'!$A1811,Data!$C$2:$C$1823,0),0)),"Missing Data")</f>
        <v>0.13528476494332906</v>
      </c>
      <c r="J1811" s="22"/>
      <c r="K1811" s="5">
        <f t="array" ref="K1811">IFERROR(INDEX(Data!$E$2:$E$1823,MATCH('Ratios - Total'!$C1811,IF(Data!$A$2:$A$1823='Ratios - Total'!$A1811,Data!$C$2:$C$1823,0),0))/INDEX(Data!$D$2:$D$1823,MATCH('Ratios - Total'!$C1811,IF(Data!$A$2:$A$1823='Ratios - Total'!$A1811,Data!$C$2:$C$1823,0),0)),"Missing Data")</f>
        <v>0.15939088760015591</v>
      </c>
      <c r="L1811" s="5"/>
      <c r="M1811" s="5">
        <f t="array" ref="M1811">IFERROR(INDEX(Data!$F$2:$F$1823,MATCH('Ratios - Total'!$C1811,IF(Data!$A$2:$A$1823='Ratios - Total'!$A1811,Data!$C$2:$C$1823,0),0))/INDEX(Data!$E$2:$E$1823,MATCH('Ratios - Total'!$C1811,IF(Data!$A$2:$A$1823='Ratios - Total'!$A1811,Data!$C$2:$C$1823,0),0)),"Missing Data")</f>
        <v>1</v>
      </c>
      <c r="N1811" s="5"/>
      <c r="O1811" s="5">
        <f t="array" ref="O1811">IFERROR(INDEX(Data!$G$2:$G$1823,MATCH('Ratios - Total'!$C1811,IF(Data!$A$2:$A$1823='Ratios - Total'!$A1811,Data!$C$2:$C$1823,0),0))/INDEX(Data!$F$2:$F$1823,MATCH('Ratios - Total'!$C1811,IF(Data!$A$2:$A$1823='Ratios - Total'!$A1811,Data!$C$2:$C$1823,0),0)),"Missing Data")</f>
        <v>0.84876097360534886</v>
      </c>
      <c r="P1811" s="5">
        <f t="array" ref="P1811">IFERROR(INDEX(Data!$H$2:$H$1823,MATCH('Ratios - Total'!$C1811,IF(Data!$A$2:$A$1823='Ratios - Total'!$A1811,Data!$C$2:$C$1823,0),0))/INDEX(Data!$G$2:$G$1823,MATCH('Ratios - Total'!$C1811,IF(Data!$A$2:$A$1823='Ratios - Total'!$A1811,Data!$C$2:$C$1823,0),0)),"Missing Data")</f>
        <v>14000.158356395703</v>
      </c>
      <c r="Q1811" s="5"/>
      <c r="R1811" s="5">
        <f t="array" ref="R1811">IFERROR(INDEX(Data!$L$2:$L$1823,MATCH('Ratios - Total'!$C1811,IF(Data!$A$2:$A$1823='Ratios - Total'!$A1811,Data!$C$2:$C$1823,0),0))/INDEX(Data!$G$2:$G$1823,MATCH('Ratios - Total'!$C1811,IF(Data!$A$2:$A$1823='Ratios - Total'!$A1811,Data!$C$2:$C$1823,0),0)),"Missing Data")</f>
        <v>0.14541540931146446</v>
      </c>
      <c r="S1811" s="5"/>
      <c r="T1811" s="5">
        <f t="array" ref="T1811">IFERROR(INDEX(Data!$H$2:$H$1823,MATCH('Ratios - Total'!$C1811,IF(Data!$A$2:$A$1823='Ratios - Total'!$A1811,Data!$C$2:$C$1823,0),0))/INDEX(Data!$L$2:$L$1823,MATCH('Ratios - Total'!$C1811,IF(Data!$A$2:$A$1823='Ratios - Total'!$A1811,Data!$C$2:$C$1823,0),0)),"Missing Data")</f>
        <v>96276.993082685207</v>
      </c>
      <c r="U1811" s="5">
        <f t="array" ref="U1811">IFERROR(INDEX(Data!$K$2:$K$1823,MATCH('Ratios - Total'!$C1811,IF(Data!$A$2:$A$1823='Ratios - Total'!$A1811,Data!$C$2:$C$1823,0),0))/INDEX(Data!$H$2:$H$1823,MATCH('Ratios - Total'!$C1811,IF(Data!$A$2:$A$1823='Ratios - Total'!$A1811,Data!$C$2:$C$1823,0),0)),"Missing Data")</f>
        <v>0.4403363977835475</v>
      </c>
      <c r="V1811" s="5">
        <f t="array" ref="V1811">IFERROR(INDEX(Data!$K$2:$K$1823,MATCH('Ratios - Total'!$C1811,IF(Data!$A$2:$A$1823='Ratios - Total'!$A1811,Data!$C$2:$C$1823,0),0))/INDEX(Data!$L$2:$L$1823,MATCH('Ratios - Total'!$C1811,IF(Data!$A$2:$A$1823='Ratios - Total'!$A1811,Data!$C$2:$C$1823,0),0)),"Missing Data")</f>
        <v>42394.264323461124</v>
      </c>
      <c r="W1811" s="5">
        <f t="shared" si="28"/>
        <v>53882.728759224083</v>
      </c>
      <c r="X1811" s="5">
        <f t="array" ref="X1811">IFERROR(INDEX(Data!$K$2:$K$1823,MATCH('Ratios - Total'!$C1811,IF(Data!$A$2:$A$1823='Ratios - Total'!$A1811,Data!$C$2:$C$1823,0),0))/INDEX(Data!$G$2:$G$1823,MATCH('Ratios - Total'!$C1811,IF(Data!$A$2:$A$1823='Ratios - Total'!$A1811,Data!$C$2:$C$1823,0),0)),"Missing Data")</f>
        <v>6164.7792990545149</v>
      </c>
    </row>
    <row r="1812" spans="1:24" x14ac:dyDescent="0.25">
      <c r="A1812" s="22" t="s">
        <v>82</v>
      </c>
      <c r="B1812" s="22" t="s">
        <v>83</v>
      </c>
      <c r="C1812" s="22">
        <v>2012</v>
      </c>
      <c r="D1812" s="5">
        <f t="array" ref="D1812">IFERROR(INDEX(Data!$H$2:$H$1823,MATCH('Ratios - Total'!$C1812,IF(Data!$A$2:$A$1823='Ratios - Total'!$A1812,Data!$C$2:$C$1823,0),0))/INDEX(Data!$D$2:$D$1823,MATCH('Ratios - Total'!$C1812,IF(Data!$A$2:$A$1823='Ratios - Total'!$A1812,Data!$C$2:$C$1823,0),0)),"Missing Data")</f>
        <v>2089.1255864968621</v>
      </c>
      <c r="E1812" s="22"/>
      <c r="F1812" s="5">
        <f t="array" ref="F1812">IFERROR(INDEX(Data!$G$2:$G$1823,MATCH('Ratios - Total'!$C1812,IF(Data!$A$2:$A$1823='Ratios - Total'!$A1812,Data!$C$2:$C$1823,0),0))/INDEX(Data!$D$2:$D$1823,MATCH('Ratios - Total'!$C1812,IF(Data!$A$2:$A$1823='Ratios - Total'!$A1812,Data!$C$2:$C$1823,0),0)),"Missing Data")</f>
        <v>0.13530653982085186</v>
      </c>
      <c r="G1812" s="5"/>
      <c r="H1812" s="5">
        <f t="array" ref="H1812">IFERROR(INDEX(Data!$H$2:$H$1823,MATCH('Ratios - Total'!$C1812,IF(Data!$A$2:$A$1823='Ratios - Total'!$A1812,Data!$C$2:$C$1823,0),0))/INDEX(Data!$G$2:$G$1823,MATCH('Ratios - Total'!$C1812,IF(Data!$A$2:$A$1823='Ratios - Total'!$A1812,Data!$C$2:$C$1823,0),0)),"Missing Data")</f>
        <v>15439.945395565501</v>
      </c>
      <c r="I1812" s="5">
        <f t="array" ref="I1812">IFERROR(INDEX(Data!$G$2:$G$1823,MATCH('Ratios - Total'!$C1812,IF(Data!$A$2:$A$1823='Ratios - Total'!$A1812,Data!$C$2:$C$1823,0),0))/INDEX(Data!$D$2:$D$1823,MATCH('Ratios - Total'!$C1812,IF(Data!$A$2:$A$1823='Ratios - Total'!$A1812,Data!$C$2:$C$1823,0),0)),"Missing Data")</f>
        <v>0.13530653982085186</v>
      </c>
      <c r="J1812" s="22"/>
      <c r="K1812" s="5">
        <f t="array" ref="K1812">IFERROR(INDEX(Data!$E$2:$E$1823,MATCH('Ratios - Total'!$C1812,IF(Data!$A$2:$A$1823='Ratios - Total'!$A1812,Data!$C$2:$C$1823,0),0))/INDEX(Data!$D$2:$D$1823,MATCH('Ratios - Total'!$C1812,IF(Data!$A$2:$A$1823='Ratios - Total'!$A1812,Data!$C$2:$C$1823,0),0)),"Missing Data")</f>
        <v>0.15580060630065201</v>
      </c>
      <c r="L1812" s="5"/>
      <c r="M1812" s="5">
        <f t="array" ref="M1812">IFERROR(INDEX(Data!$F$2:$F$1823,MATCH('Ratios - Total'!$C1812,IF(Data!$A$2:$A$1823='Ratios - Total'!$A1812,Data!$C$2:$C$1823,0),0))/INDEX(Data!$E$2:$E$1823,MATCH('Ratios - Total'!$C1812,IF(Data!$A$2:$A$1823='Ratios - Total'!$A1812,Data!$C$2:$C$1823,0),0)),"Missing Data")</f>
        <v>1</v>
      </c>
      <c r="N1812" s="5"/>
      <c r="O1812" s="5">
        <f t="array" ref="O1812">IFERROR(INDEX(Data!$G$2:$G$1823,MATCH('Ratios - Total'!$C1812,IF(Data!$A$2:$A$1823='Ratios - Total'!$A1812,Data!$C$2:$C$1823,0),0))/INDEX(Data!$F$2:$F$1823,MATCH('Ratios - Total'!$C1812,IF(Data!$A$2:$A$1823='Ratios - Total'!$A1812,Data!$C$2:$C$1823,0),0)),"Missing Data")</f>
        <v>0.868459648736846</v>
      </c>
      <c r="P1812" s="5">
        <f t="array" ref="P1812">IFERROR(INDEX(Data!$H$2:$H$1823,MATCH('Ratios - Total'!$C1812,IF(Data!$A$2:$A$1823='Ratios - Total'!$A1812,Data!$C$2:$C$1823,0),0))/INDEX(Data!$G$2:$G$1823,MATCH('Ratios - Total'!$C1812,IF(Data!$A$2:$A$1823='Ratios - Total'!$A1812,Data!$C$2:$C$1823,0),0)),"Missing Data")</f>
        <v>15439.945395565501</v>
      </c>
      <c r="Q1812" s="5"/>
      <c r="R1812" s="5">
        <f t="array" ref="R1812">IFERROR(INDEX(Data!$L$2:$L$1823,MATCH('Ratios - Total'!$C1812,IF(Data!$A$2:$A$1823='Ratios - Total'!$A1812,Data!$C$2:$C$1823,0),0))/INDEX(Data!$G$2:$G$1823,MATCH('Ratios - Total'!$C1812,IF(Data!$A$2:$A$1823='Ratios - Total'!$A1812,Data!$C$2:$C$1823,0),0)),"Missing Data")</f>
        <v>0.14506765742754005</v>
      </c>
      <c r="S1812" s="5"/>
      <c r="T1812" s="5">
        <f t="array" ref="T1812">IFERROR(INDEX(Data!$H$2:$H$1823,MATCH('Ratios - Total'!$C1812,IF(Data!$A$2:$A$1823='Ratios - Total'!$A1812,Data!$C$2:$C$1823,0),0))/INDEX(Data!$L$2:$L$1823,MATCH('Ratios - Total'!$C1812,IF(Data!$A$2:$A$1823='Ratios - Total'!$A1812,Data!$C$2:$C$1823,0),0)),"Missing Data")</f>
        <v>106432.72021730695</v>
      </c>
      <c r="U1812" s="5">
        <f t="array" ref="U1812">IFERROR(INDEX(Data!$K$2:$K$1823,MATCH('Ratios - Total'!$C1812,IF(Data!$A$2:$A$1823='Ratios - Total'!$A1812,Data!$C$2:$C$1823,0),0))/INDEX(Data!$H$2:$H$1823,MATCH('Ratios - Total'!$C1812,IF(Data!$A$2:$A$1823='Ratios - Total'!$A1812,Data!$C$2:$C$1823,0),0)),"Missing Data")</f>
        <v>0.47492803081788232</v>
      </c>
      <c r="V1812" s="5">
        <f t="array" ref="V1812">IFERROR(INDEX(Data!$K$2:$K$1823,MATCH('Ratios - Total'!$C1812,IF(Data!$A$2:$A$1823='Ratios - Total'!$A1812,Data!$C$2:$C$1823,0),0))/INDEX(Data!$L$2:$L$1823,MATCH('Ratios - Total'!$C1812,IF(Data!$A$2:$A$1823='Ratios - Total'!$A1812,Data!$C$2:$C$1823,0),0)),"Missing Data")</f>
        <v>50547.8822273962</v>
      </c>
      <c r="W1812" s="5">
        <f t="shared" si="28"/>
        <v>55884.837989910753</v>
      </c>
      <c r="X1812" s="5">
        <f t="array" ref="X1812">IFERROR(INDEX(Data!$K$2:$K$1823,MATCH('Ratios - Total'!$C1812,IF(Data!$A$2:$A$1823='Ratios - Total'!$A1812,Data!$C$2:$C$1823,0),0))/INDEX(Data!$G$2:$G$1823,MATCH('Ratios - Total'!$C1812,IF(Data!$A$2:$A$1823='Ratios - Total'!$A1812,Data!$C$2:$C$1823,0),0)),"Missing Data")</f>
        <v>7332.8628626515519</v>
      </c>
    </row>
    <row r="1813" spans="1:24" x14ac:dyDescent="0.25">
      <c r="A1813" s="22" t="s">
        <v>84</v>
      </c>
      <c r="B1813" s="22" t="s">
        <v>85</v>
      </c>
      <c r="C1813" s="22">
        <v>2012</v>
      </c>
      <c r="D1813" s="5">
        <f t="array" ref="D1813">IFERROR(INDEX(Data!$H$2:$H$1823,MATCH('Ratios - Total'!$C1813,IF(Data!$A$2:$A$1823='Ratios - Total'!$A1813,Data!$C$2:$C$1823,0),0))/INDEX(Data!$D$2:$D$1823,MATCH('Ratios - Total'!$C1813,IF(Data!$A$2:$A$1823='Ratios - Total'!$A1813,Data!$C$2:$C$1823,0),0)),"Missing Data")</f>
        <v>1588.2090918502431</v>
      </c>
      <c r="E1813" s="22"/>
      <c r="F1813" s="5">
        <f t="array" ref="F1813">IFERROR(INDEX(Data!$G$2:$G$1823,MATCH('Ratios - Total'!$C1813,IF(Data!$A$2:$A$1823='Ratios - Total'!$A1813,Data!$C$2:$C$1823,0),0))/INDEX(Data!$D$2:$D$1823,MATCH('Ratios - Total'!$C1813,IF(Data!$A$2:$A$1823='Ratios - Total'!$A1813,Data!$C$2:$C$1823,0),0)),"Missing Data")</f>
        <v>0.15539407170698671</v>
      </c>
      <c r="G1813" s="5"/>
      <c r="H1813" s="5">
        <f t="array" ref="H1813">IFERROR(INDEX(Data!$H$2:$H$1823,MATCH('Ratios - Total'!$C1813,IF(Data!$A$2:$A$1823='Ratios - Total'!$A1813,Data!$C$2:$C$1823,0),0))/INDEX(Data!$G$2:$G$1823,MATCH('Ratios - Total'!$C1813,IF(Data!$A$2:$A$1823='Ratios - Total'!$A1813,Data!$C$2:$C$1823,0),0)),"Missing Data")</f>
        <v>10220.525624973603</v>
      </c>
      <c r="I1813" s="5">
        <f t="array" ref="I1813">IFERROR(INDEX(Data!$G$2:$G$1823,MATCH('Ratios - Total'!$C1813,IF(Data!$A$2:$A$1823='Ratios - Total'!$A1813,Data!$C$2:$C$1823,0),0))/INDEX(Data!$D$2:$D$1823,MATCH('Ratios - Total'!$C1813,IF(Data!$A$2:$A$1823='Ratios - Total'!$A1813,Data!$C$2:$C$1823,0),0)),"Missing Data")</f>
        <v>0.15539407170698671</v>
      </c>
      <c r="J1813" s="22"/>
      <c r="K1813" s="5">
        <f t="array" ref="K1813">IFERROR(INDEX(Data!$E$2:$E$1823,MATCH('Ratios - Total'!$C1813,IF(Data!$A$2:$A$1823='Ratios - Total'!$A1813,Data!$C$2:$C$1823,0),0))/INDEX(Data!$D$2:$D$1823,MATCH('Ratios - Total'!$C1813,IF(Data!$A$2:$A$1823='Ratios - Total'!$A1813,Data!$C$2:$C$1823,0),0)),"Missing Data")</f>
        <v>0.17238156190740728</v>
      </c>
      <c r="L1813" s="5"/>
      <c r="M1813" s="5">
        <f t="array" ref="M1813">IFERROR(INDEX(Data!$F$2:$F$1823,MATCH('Ratios - Total'!$C1813,IF(Data!$A$2:$A$1823='Ratios - Total'!$A1813,Data!$C$2:$C$1823,0),0))/INDEX(Data!$E$2:$E$1823,MATCH('Ratios - Total'!$C1813,IF(Data!$A$2:$A$1823='Ratios - Total'!$A1813,Data!$C$2:$C$1823,0),0)),"Missing Data")</f>
        <v>1</v>
      </c>
      <c r="N1813" s="5"/>
      <c r="O1813" s="5">
        <f t="array" ref="O1813">IFERROR(INDEX(Data!$G$2:$G$1823,MATCH('Ratios - Total'!$C1813,IF(Data!$A$2:$A$1823='Ratios - Total'!$A1813,Data!$C$2:$C$1823,0),0))/INDEX(Data!$F$2:$F$1823,MATCH('Ratios - Total'!$C1813,IF(Data!$A$2:$A$1823='Ratios - Total'!$A1813,Data!$C$2:$C$1823,0),0)),"Missing Data")</f>
        <v>0.90145413458113799</v>
      </c>
      <c r="P1813" s="5">
        <f t="array" ref="P1813">IFERROR(INDEX(Data!$H$2:$H$1823,MATCH('Ratios - Total'!$C1813,IF(Data!$A$2:$A$1823='Ratios - Total'!$A1813,Data!$C$2:$C$1823,0),0))/INDEX(Data!$G$2:$G$1823,MATCH('Ratios - Total'!$C1813,IF(Data!$A$2:$A$1823='Ratios - Total'!$A1813,Data!$C$2:$C$1823,0),0)),"Missing Data")</f>
        <v>10220.525624973603</v>
      </c>
      <c r="Q1813" s="5"/>
      <c r="R1813" s="5">
        <f t="array" ref="R1813">IFERROR(INDEX(Data!$L$2:$L$1823,MATCH('Ratios - Total'!$C1813,IF(Data!$A$2:$A$1823='Ratios - Total'!$A1813,Data!$C$2:$C$1823,0),0))/INDEX(Data!$G$2:$G$1823,MATCH('Ratios - Total'!$C1813,IF(Data!$A$2:$A$1823='Ratios - Total'!$A1813,Data!$C$2:$C$1823,0),0)),"Missing Data")</f>
        <v>0.13919925448677165</v>
      </c>
      <c r="S1813" s="5"/>
      <c r="T1813" s="5">
        <f t="array" ref="T1813">IFERROR(INDEX(Data!$H$2:$H$1823,MATCH('Ratios - Total'!$C1813,IF(Data!$A$2:$A$1823='Ratios - Total'!$A1813,Data!$C$2:$C$1823,0),0))/INDEX(Data!$L$2:$L$1823,MATCH('Ratios - Total'!$C1813,IF(Data!$A$2:$A$1823='Ratios - Total'!$A1813,Data!$C$2:$C$1823,0),0)),"Missing Data")</f>
        <v>73423.709506611471</v>
      </c>
      <c r="U1813" s="5">
        <f t="array" ref="U1813">IFERROR(INDEX(Data!$K$2:$K$1823,MATCH('Ratios - Total'!$C1813,IF(Data!$A$2:$A$1823='Ratios - Total'!$A1813,Data!$C$2:$C$1823,0),0))/INDEX(Data!$H$2:$H$1823,MATCH('Ratios - Total'!$C1813,IF(Data!$A$2:$A$1823='Ratios - Total'!$A1813,Data!$C$2:$C$1823,0),0)),"Missing Data")</f>
        <v>0.44143089057226154</v>
      </c>
      <c r="V1813" s="5">
        <f t="array" ref="V1813">IFERROR(INDEX(Data!$K$2:$K$1823,MATCH('Ratios - Total'!$C1813,IF(Data!$A$2:$A$1823='Ratios - Total'!$A1813,Data!$C$2:$C$1823,0),0))/INDEX(Data!$L$2:$L$1823,MATCH('Ratios - Total'!$C1813,IF(Data!$A$2:$A$1823='Ratios - Total'!$A1813,Data!$C$2:$C$1823,0),0)),"Missing Data")</f>
        <v>32411.493476622523</v>
      </c>
      <c r="W1813" s="5">
        <f t="shared" si="28"/>
        <v>41012.216029988951</v>
      </c>
      <c r="X1813" s="5">
        <f t="array" ref="X1813">IFERROR(INDEX(Data!$K$2:$K$1823,MATCH('Ratios - Total'!$C1813,IF(Data!$A$2:$A$1823='Ratios - Total'!$A1813,Data!$C$2:$C$1823,0),0))/INDEX(Data!$G$2:$G$1823,MATCH('Ratios - Total'!$C1813,IF(Data!$A$2:$A$1823='Ratios - Total'!$A1813,Data!$C$2:$C$1823,0),0)),"Missing Data")</f>
        <v>4511.6557287487176</v>
      </c>
    </row>
    <row r="1814" spans="1:24" x14ac:dyDescent="0.25">
      <c r="A1814" s="22" t="s">
        <v>86</v>
      </c>
      <c r="B1814" s="22" t="s">
        <v>87</v>
      </c>
      <c r="C1814" s="22">
        <v>2012</v>
      </c>
      <c r="D1814" s="5">
        <f t="array" ref="D1814">IFERROR(INDEX(Data!$H$2:$H$1823,MATCH('Ratios - Total'!$C1814,IF(Data!$A$2:$A$1823='Ratios - Total'!$A1814,Data!$C$2:$C$1823,0),0))/INDEX(Data!$D$2:$D$1823,MATCH('Ratios - Total'!$C1814,IF(Data!$A$2:$A$1823='Ratios - Total'!$A1814,Data!$C$2:$C$1823,0),0)),"Missing Data")</f>
        <v>1507.537412160226</v>
      </c>
      <c r="E1814" s="22"/>
      <c r="F1814" s="5">
        <f t="array" ref="F1814">IFERROR(INDEX(Data!$G$2:$G$1823,MATCH('Ratios - Total'!$C1814,IF(Data!$A$2:$A$1823='Ratios - Total'!$A1814,Data!$C$2:$C$1823,0),0))/INDEX(Data!$D$2:$D$1823,MATCH('Ratios - Total'!$C1814,IF(Data!$A$2:$A$1823='Ratios - Total'!$A1814,Data!$C$2:$C$1823,0),0)),"Missing Data")</f>
        <v>0.15926680390913223</v>
      </c>
      <c r="G1814" s="5"/>
      <c r="H1814" s="5">
        <f t="array" ref="H1814">IFERROR(INDEX(Data!$H$2:$H$1823,MATCH('Ratios - Total'!$C1814,IF(Data!$A$2:$A$1823='Ratios - Total'!$A1814,Data!$C$2:$C$1823,0),0))/INDEX(Data!$G$2:$G$1823,MATCH('Ratios - Total'!$C1814,IF(Data!$A$2:$A$1823='Ratios - Total'!$A1814,Data!$C$2:$C$1823,0),0)),"Missing Data")</f>
        <v>9465.4841759763913</v>
      </c>
      <c r="I1814" s="5">
        <f t="array" ref="I1814">IFERROR(INDEX(Data!$G$2:$G$1823,MATCH('Ratios - Total'!$C1814,IF(Data!$A$2:$A$1823='Ratios - Total'!$A1814,Data!$C$2:$C$1823,0),0))/INDEX(Data!$D$2:$D$1823,MATCH('Ratios - Total'!$C1814,IF(Data!$A$2:$A$1823='Ratios - Total'!$A1814,Data!$C$2:$C$1823,0),0)),"Missing Data")</f>
        <v>0.15926680390913223</v>
      </c>
      <c r="J1814" s="22"/>
      <c r="K1814" s="5">
        <f t="array" ref="K1814">IFERROR(INDEX(Data!$E$2:$E$1823,MATCH('Ratios - Total'!$C1814,IF(Data!$A$2:$A$1823='Ratios - Total'!$A1814,Data!$C$2:$C$1823,0),0))/INDEX(Data!$D$2:$D$1823,MATCH('Ratios - Total'!$C1814,IF(Data!$A$2:$A$1823='Ratios - Total'!$A1814,Data!$C$2:$C$1823,0),0)),"Missing Data")</f>
        <v>0.17581742995298827</v>
      </c>
      <c r="L1814" s="5"/>
      <c r="M1814" s="5">
        <f t="array" ref="M1814">IFERROR(INDEX(Data!$F$2:$F$1823,MATCH('Ratios - Total'!$C1814,IF(Data!$A$2:$A$1823='Ratios - Total'!$A1814,Data!$C$2:$C$1823,0),0))/INDEX(Data!$E$2:$E$1823,MATCH('Ratios - Total'!$C1814,IF(Data!$A$2:$A$1823='Ratios - Total'!$A1814,Data!$C$2:$C$1823,0),0)),"Missing Data")</f>
        <v>1</v>
      </c>
      <c r="N1814" s="5"/>
      <c r="O1814" s="5">
        <f t="array" ref="O1814">IFERROR(INDEX(Data!$G$2:$G$1823,MATCH('Ratios - Total'!$C1814,IF(Data!$A$2:$A$1823='Ratios - Total'!$A1814,Data!$C$2:$C$1823,0),0))/INDEX(Data!$F$2:$F$1823,MATCH('Ratios - Total'!$C1814,IF(Data!$A$2:$A$1823='Ratios - Total'!$A1814,Data!$C$2:$C$1823,0),0)),"Missing Data")</f>
        <v>0.90586470267321328</v>
      </c>
      <c r="P1814" s="5">
        <f t="array" ref="P1814">IFERROR(INDEX(Data!$H$2:$H$1823,MATCH('Ratios - Total'!$C1814,IF(Data!$A$2:$A$1823='Ratios - Total'!$A1814,Data!$C$2:$C$1823,0),0))/INDEX(Data!$G$2:$G$1823,MATCH('Ratios - Total'!$C1814,IF(Data!$A$2:$A$1823='Ratios - Total'!$A1814,Data!$C$2:$C$1823,0),0)),"Missing Data")</f>
        <v>9465.4841759763913</v>
      </c>
      <c r="Q1814" s="5"/>
      <c r="R1814" s="5">
        <f t="array" ref="R1814">IFERROR(INDEX(Data!$L$2:$L$1823,MATCH('Ratios - Total'!$C1814,IF(Data!$A$2:$A$1823='Ratios - Total'!$A1814,Data!$C$2:$C$1823,0),0))/INDEX(Data!$G$2:$G$1823,MATCH('Ratios - Total'!$C1814,IF(Data!$A$2:$A$1823='Ratios - Total'!$A1814,Data!$C$2:$C$1823,0),0)),"Missing Data")</f>
        <v>0.14833328314613509</v>
      </c>
      <c r="S1814" s="5"/>
      <c r="T1814" s="5">
        <f t="array" ref="T1814">IFERROR(INDEX(Data!$H$2:$H$1823,MATCH('Ratios - Total'!$C1814,IF(Data!$A$2:$A$1823='Ratios - Total'!$A1814,Data!$C$2:$C$1823,0),0))/INDEX(Data!$L$2:$L$1823,MATCH('Ratios - Total'!$C1814,IF(Data!$A$2:$A$1823='Ratios - Total'!$A1814,Data!$C$2:$C$1823,0),0)),"Missing Data")</f>
        <v>63812.274462038164</v>
      </c>
      <c r="U1814" s="5">
        <f t="array" ref="U1814">IFERROR(INDEX(Data!$K$2:$K$1823,MATCH('Ratios - Total'!$C1814,IF(Data!$A$2:$A$1823='Ratios - Total'!$A1814,Data!$C$2:$C$1823,0),0))/INDEX(Data!$H$2:$H$1823,MATCH('Ratios - Total'!$C1814,IF(Data!$A$2:$A$1823='Ratios - Total'!$A1814,Data!$C$2:$C$1823,0),0)),"Missing Data")</f>
        <v>0.47878557417504164</v>
      </c>
      <c r="V1814" s="5">
        <f t="array" ref="V1814">IFERROR(INDEX(Data!$K$2:$K$1823,MATCH('Ratios - Total'!$C1814,IF(Data!$A$2:$A$1823='Ratios - Total'!$A1814,Data!$C$2:$C$1823,0),0))/INDEX(Data!$L$2:$L$1823,MATCH('Ratios - Total'!$C1814,IF(Data!$A$2:$A$1823='Ratios - Total'!$A1814,Data!$C$2:$C$1823,0),0)),"Missing Data")</f>
        <v>30552.39646772229</v>
      </c>
      <c r="W1814" s="5">
        <f t="shared" si="28"/>
        <v>33259.877994315873</v>
      </c>
      <c r="X1814" s="5">
        <f t="array" ref="X1814">IFERROR(INDEX(Data!$K$2:$K$1823,MATCH('Ratios - Total'!$C1814,IF(Data!$A$2:$A$1823='Ratios - Total'!$A1814,Data!$C$2:$C$1823,0),0))/INDEX(Data!$G$2:$G$1823,MATCH('Ratios - Total'!$C1814,IF(Data!$A$2:$A$1823='Ratios - Total'!$A1814,Data!$C$2:$C$1823,0),0)),"Missing Data")</f>
        <v>4531.9372760396282</v>
      </c>
    </row>
    <row r="1815" spans="1:24" x14ac:dyDescent="0.25">
      <c r="A1815" s="22" t="s">
        <v>88</v>
      </c>
      <c r="B1815" s="22" t="s">
        <v>89</v>
      </c>
      <c r="C1815" s="22">
        <v>2012</v>
      </c>
      <c r="D1815" s="5">
        <f t="array" ref="D1815">IFERROR(INDEX(Data!$H$2:$H$1823,MATCH('Ratios - Total'!$C1815,IF(Data!$A$2:$A$1823='Ratios - Total'!$A1815,Data!$C$2:$C$1823,0),0))/INDEX(Data!$D$2:$D$1823,MATCH('Ratios - Total'!$C1815,IF(Data!$A$2:$A$1823='Ratios - Total'!$A1815,Data!$C$2:$C$1823,0),0)),"Missing Data")</f>
        <v>1383.1568817183311</v>
      </c>
      <c r="E1815" s="22"/>
      <c r="F1815" s="5">
        <f t="array" ref="F1815">IFERROR(INDEX(Data!$G$2:$G$1823,MATCH('Ratios - Total'!$C1815,IF(Data!$A$2:$A$1823='Ratios - Total'!$A1815,Data!$C$2:$C$1823,0),0))/INDEX(Data!$D$2:$D$1823,MATCH('Ratios - Total'!$C1815,IF(Data!$A$2:$A$1823='Ratios - Total'!$A1815,Data!$C$2:$C$1823,0),0)),"Missing Data")</f>
        <v>0.14909850077011097</v>
      </c>
      <c r="G1815" s="5"/>
      <c r="H1815" s="5">
        <f t="array" ref="H1815">IFERROR(INDEX(Data!$H$2:$H$1823,MATCH('Ratios - Total'!$C1815,IF(Data!$A$2:$A$1823='Ratios - Total'!$A1815,Data!$C$2:$C$1823,0),0))/INDEX(Data!$G$2:$G$1823,MATCH('Ratios - Total'!$C1815,IF(Data!$A$2:$A$1823='Ratios - Total'!$A1815,Data!$C$2:$C$1823,0),0)),"Missing Data")</f>
        <v>9276.7993948575368</v>
      </c>
      <c r="I1815" s="5">
        <f t="array" ref="I1815">IFERROR(INDEX(Data!$G$2:$G$1823,MATCH('Ratios - Total'!$C1815,IF(Data!$A$2:$A$1823='Ratios - Total'!$A1815,Data!$C$2:$C$1823,0),0))/INDEX(Data!$D$2:$D$1823,MATCH('Ratios - Total'!$C1815,IF(Data!$A$2:$A$1823='Ratios - Total'!$A1815,Data!$C$2:$C$1823,0),0)),"Missing Data")</f>
        <v>0.14909850077011097</v>
      </c>
      <c r="J1815" s="22"/>
      <c r="K1815" s="5">
        <f t="array" ref="K1815">IFERROR(INDEX(Data!$E$2:$E$1823,MATCH('Ratios - Total'!$C1815,IF(Data!$A$2:$A$1823='Ratios - Total'!$A1815,Data!$C$2:$C$1823,0),0))/INDEX(Data!$D$2:$D$1823,MATCH('Ratios - Total'!$C1815,IF(Data!$A$2:$A$1823='Ratios - Total'!$A1815,Data!$C$2:$C$1823,0),0)),"Missing Data")</f>
        <v>0.17023216730695406</v>
      </c>
      <c r="L1815" s="5"/>
      <c r="M1815" s="5">
        <f t="array" ref="M1815">IFERROR(INDEX(Data!$F$2:$F$1823,MATCH('Ratios - Total'!$C1815,IF(Data!$A$2:$A$1823='Ratios - Total'!$A1815,Data!$C$2:$C$1823,0),0))/INDEX(Data!$E$2:$E$1823,MATCH('Ratios - Total'!$C1815,IF(Data!$A$2:$A$1823='Ratios - Total'!$A1815,Data!$C$2:$C$1823,0),0)),"Missing Data")</f>
        <v>1</v>
      </c>
      <c r="N1815" s="5"/>
      <c r="O1815" s="5">
        <f t="array" ref="O1815">IFERROR(INDEX(Data!$G$2:$G$1823,MATCH('Ratios - Total'!$C1815,IF(Data!$A$2:$A$1823='Ratios - Total'!$A1815,Data!$C$2:$C$1823,0),0))/INDEX(Data!$F$2:$F$1823,MATCH('Ratios - Total'!$C1815,IF(Data!$A$2:$A$1823='Ratios - Total'!$A1815,Data!$C$2:$C$1823,0),0)),"Missing Data")</f>
        <v>0.8758538596366694</v>
      </c>
      <c r="P1815" s="5">
        <f t="array" ref="P1815">IFERROR(INDEX(Data!$H$2:$H$1823,MATCH('Ratios - Total'!$C1815,IF(Data!$A$2:$A$1823='Ratios - Total'!$A1815,Data!$C$2:$C$1823,0),0))/INDEX(Data!$G$2:$G$1823,MATCH('Ratios - Total'!$C1815,IF(Data!$A$2:$A$1823='Ratios - Total'!$A1815,Data!$C$2:$C$1823,0),0)),"Missing Data")</f>
        <v>9276.7993948575368</v>
      </c>
      <c r="Q1815" s="5"/>
      <c r="R1815" s="5">
        <f t="array" ref="R1815">IFERROR(INDEX(Data!$L$2:$L$1823,MATCH('Ratios - Total'!$C1815,IF(Data!$A$2:$A$1823='Ratios - Total'!$A1815,Data!$C$2:$C$1823,0),0))/INDEX(Data!$G$2:$G$1823,MATCH('Ratios - Total'!$C1815,IF(Data!$A$2:$A$1823='Ratios - Total'!$A1815,Data!$C$2:$C$1823,0),0)),"Missing Data")</f>
        <v>0.13890014525912858</v>
      </c>
      <c r="S1815" s="5"/>
      <c r="T1815" s="5">
        <f t="array" ref="T1815">IFERROR(INDEX(Data!$H$2:$H$1823,MATCH('Ratios - Total'!$C1815,IF(Data!$A$2:$A$1823='Ratios - Total'!$A1815,Data!$C$2:$C$1823,0),0))/INDEX(Data!$L$2:$L$1823,MATCH('Ratios - Total'!$C1815,IF(Data!$A$2:$A$1823='Ratios - Total'!$A1815,Data!$C$2:$C$1823,0),0)),"Missing Data")</f>
        <v>66787.542788749255</v>
      </c>
      <c r="U1815" s="5">
        <f t="array" ref="U1815">IFERROR(INDEX(Data!$K$2:$K$1823,MATCH('Ratios - Total'!$C1815,IF(Data!$A$2:$A$1823='Ratios - Total'!$A1815,Data!$C$2:$C$1823,0),0))/INDEX(Data!$H$2:$H$1823,MATCH('Ratios - Total'!$C1815,IF(Data!$A$2:$A$1823='Ratios - Total'!$A1815,Data!$C$2:$C$1823,0),0)),"Missing Data")</f>
        <v>0.44885800372509504</v>
      </c>
      <c r="V1815" s="5">
        <f t="array" ref="V1815">IFERROR(INDEX(Data!$K$2:$K$1823,MATCH('Ratios - Total'!$C1815,IF(Data!$A$2:$A$1823='Ratios - Total'!$A1815,Data!$C$2:$C$1823,0),0))/INDEX(Data!$L$2:$L$1823,MATCH('Ratios - Total'!$C1815,IF(Data!$A$2:$A$1823='Ratios - Total'!$A1815,Data!$C$2:$C$1823,0),0)),"Missing Data")</f>
        <v>29978.123129862357</v>
      </c>
      <c r="W1815" s="5">
        <f t="shared" si="28"/>
        <v>36809.419658886894</v>
      </c>
      <c r="X1815" s="5">
        <f t="array" ref="X1815">IFERROR(INDEX(Data!$K$2:$K$1823,MATCH('Ratios - Total'!$C1815,IF(Data!$A$2:$A$1823='Ratios - Total'!$A1815,Data!$C$2:$C$1823,0),0))/INDEX(Data!$G$2:$G$1823,MATCH('Ratios - Total'!$C1815,IF(Data!$A$2:$A$1823='Ratios - Total'!$A1815,Data!$C$2:$C$1823,0),0)),"Missing Data")</f>
        <v>4163.9656573339234</v>
      </c>
    </row>
    <row r="1816" spans="1:24" x14ac:dyDescent="0.25">
      <c r="A1816" s="22" t="s">
        <v>90</v>
      </c>
      <c r="B1816" s="22" t="s">
        <v>91</v>
      </c>
      <c r="C1816" s="22">
        <v>2012</v>
      </c>
      <c r="D1816" s="5">
        <f t="array" ref="D1816">IFERROR(INDEX(Data!$H$2:$H$1823,MATCH('Ratios - Total'!$C1816,IF(Data!$A$2:$A$1823='Ratios - Total'!$A1816,Data!$C$2:$C$1823,0),0))/INDEX(Data!$D$2:$D$1823,MATCH('Ratios - Total'!$C1816,IF(Data!$A$2:$A$1823='Ratios - Total'!$A1816,Data!$C$2:$C$1823,0),0)),"Missing Data")</f>
        <v>1717.982031861191</v>
      </c>
      <c r="E1816" s="22"/>
      <c r="F1816" s="5">
        <f t="array" ref="F1816">IFERROR(INDEX(Data!$G$2:$G$1823,MATCH('Ratios - Total'!$C1816,IF(Data!$A$2:$A$1823='Ratios - Total'!$A1816,Data!$C$2:$C$1823,0),0))/INDEX(Data!$D$2:$D$1823,MATCH('Ratios - Total'!$C1816,IF(Data!$A$2:$A$1823='Ratios - Total'!$A1816,Data!$C$2:$C$1823,0),0)),"Missing Data")</f>
        <v>0.18316059877833354</v>
      </c>
      <c r="G1816" s="5"/>
      <c r="H1816" s="5">
        <f t="array" ref="H1816">IFERROR(INDEX(Data!$H$2:$H$1823,MATCH('Ratios - Total'!$C1816,IF(Data!$A$2:$A$1823='Ratios - Total'!$A1816,Data!$C$2:$C$1823,0),0))/INDEX(Data!$G$2:$G$1823,MATCH('Ratios - Total'!$C1816,IF(Data!$A$2:$A$1823='Ratios - Total'!$A1816,Data!$C$2:$C$1823,0),0)),"Missing Data")</f>
        <v>9379.6484796402328</v>
      </c>
      <c r="I1816" s="5">
        <f t="array" ref="I1816">IFERROR(INDEX(Data!$G$2:$G$1823,MATCH('Ratios - Total'!$C1816,IF(Data!$A$2:$A$1823='Ratios - Total'!$A1816,Data!$C$2:$C$1823,0),0))/INDEX(Data!$D$2:$D$1823,MATCH('Ratios - Total'!$C1816,IF(Data!$A$2:$A$1823='Ratios - Total'!$A1816,Data!$C$2:$C$1823,0),0)),"Missing Data")</f>
        <v>0.18316059877833354</v>
      </c>
      <c r="J1816" s="22"/>
      <c r="K1816" s="5">
        <f t="array" ref="K1816">IFERROR(INDEX(Data!$E$2:$E$1823,MATCH('Ratios - Total'!$C1816,IF(Data!$A$2:$A$1823='Ratios - Total'!$A1816,Data!$C$2:$C$1823,0),0))/INDEX(Data!$D$2:$D$1823,MATCH('Ratios - Total'!$C1816,IF(Data!$A$2:$A$1823='Ratios - Total'!$A1816,Data!$C$2:$C$1823,0),0)),"Missing Data")</f>
        <v>0.19840871322579709</v>
      </c>
      <c r="L1816" s="5"/>
      <c r="M1816" s="5">
        <f t="array" ref="M1816">IFERROR(INDEX(Data!$F$2:$F$1823,MATCH('Ratios - Total'!$C1816,IF(Data!$A$2:$A$1823='Ratios - Total'!$A1816,Data!$C$2:$C$1823,0),0))/INDEX(Data!$E$2:$E$1823,MATCH('Ratios - Total'!$C1816,IF(Data!$A$2:$A$1823='Ratios - Total'!$A1816,Data!$C$2:$C$1823,0),0)),"Missing Data")</f>
        <v>1</v>
      </c>
      <c r="N1816" s="5"/>
      <c r="O1816" s="5">
        <f t="array" ref="O1816">IFERROR(INDEX(Data!$G$2:$G$1823,MATCH('Ratios - Total'!$C1816,IF(Data!$A$2:$A$1823='Ratios - Total'!$A1816,Data!$C$2:$C$1823,0),0))/INDEX(Data!$F$2:$F$1823,MATCH('Ratios - Total'!$C1816,IF(Data!$A$2:$A$1823='Ratios - Total'!$A1816,Data!$C$2:$C$1823,0),0)),"Missing Data")</f>
        <v>0.92314795958526996</v>
      </c>
      <c r="P1816" s="5">
        <f t="array" ref="P1816">IFERROR(INDEX(Data!$H$2:$H$1823,MATCH('Ratios - Total'!$C1816,IF(Data!$A$2:$A$1823='Ratios - Total'!$A1816,Data!$C$2:$C$1823,0),0))/INDEX(Data!$G$2:$G$1823,MATCH('Ratios - Total'!$C1816,IF(Data!$A$2:$A$1823='Ratios - Total'!$A1816,Data!$C$2:$C$1823,0),0)),"Missing Data")</f>
        <v>9379.6484796402328</v>
      </c>
      <c r="Q1816" s="5"/>
      <c r="R1816" s="5">
        <f t="array" ref="R1816">IFERROR(INDEX(Data!$L$2:$L$1823,MATCH('Ratios - Total'!$C1816,IF(Data!$A$2:$A$1823='Ratios - Total'!$A1816,Data!$C$2:$C$1823,0),0))/INDEX(Data!$G$2:$G$1823,MATCH('Ratios - Total'!$C1816,IF(Data!$A$2:$A$1823='Ratios - Total'!$A1816,Data!$C$2:$C$1823,0),0)),"Missing Data")</f>
        <v>0.14304389552660615</v>
      </c>
      <c r="S1816" s="5"/>
      <c r="T1816" s="5">
        <f t="array" ref="T1816">IFERROR(INDEX(Data!$H$2:$H$1823,MATCH('Ratios - Total'!$C1816,IF(Data!$A$2:$A$1823='Ratios - Total'!$A1816,Data!$C$2:$C$1823,0),0))/INDEX(Data!$L$2:$L$1823,MATCH('Ratios - Total'!$C1816,IF(Data!$A$2:$A$1823='Ratios - Total'!$A1816,Data!$C$2:$C$1823,0),0)),"Missing Data")</f>
        <v>65571.819371317513</v>
      </c>
      <c r="U1816" s="5">
        <f t="array" ref="U1816">IFERROR(INDEX(Data!$K$2:$K$1823,MATCH('Ratios - Total'!$C1816,IF(Data!$A$2:$A$1823='Ratios - Total'!$A1816,Data!$C$2:$C$1823,0),0))/INDEX(Data!$H$2:$H$1823,MATCH('Ratios - Total'!$C1816,IF(Data!$A$2:$A$1823='Ratios - Total'!$A1816,Data!$C$2:$C$1823,0),0)),"Missing Data")</f>
        <v>0.50912366294086198</v>
      </c>
      <c r="V1816" s="5">
        <f t="array" ref="V1816">IFERROR(INDEX(Data!$K$2:$K$1823,MATCH('Ratios - Total'!$C1816,IF(Data!$A$2:$A$1823='Ratios - Total'!$A1816,Data!$C$2:$C$1823,0),0))/INDEX(Data!$L$2:$L$1823,MATCH('Ratios - Total'!$C1816,IF(Data!$A$2:$A$1823='Ratios - Total'!$A1816,Data!$C$2:$C$1823,0),0)),"Missing Data")</f>
        <v>33384.164864021746</v>
      </c>
      <c r="W1816" s="5">
        <f t="shared" si="28"/>
        <v>32187.654507295767</v>
      </c>
      <c r="X1816" s="5">
        <f t="array" ref="X1816">IFERROR(INDEX(Data!$K$2:$K$1823,MATCH('Ratios - Total'!$C1816,IF(Data!$A$2:$A$1823='Ratios - Total'!$A1816,Data!$C$2:$C$1823,0),0))/INDEX(Data!$G$2:$G$1823,MATCH('Ratios - Total'!$C1816,IF(Data!$A$2:$A$1823='Ratios - Total'!$A1816,Data!$C$2:$C$1823,0),0)),"Missing Data")</f>
        <v>4775.4009910521227</v>
      </c>
    </row>
    <row r="1817" spans="1:24" x14ac:dyDescent="0.25">
      <c r="A1817" s="22" t="s">
        <v>2</v>
      </c>
      <c r="B1817" s="22" t="s">
        <v>3</v>
      </c>
      <c r="C1817" s="22">
        <v>2012</v>
      </c>
      <c r="D1817" s="5">
        <f t="array" ref="D1817">IFERROR(INDEX(Data!$H$2:$H$1823,MATCH('Ratios - Total'!$C1817,IF(Data!$A$2:$A$1823='Ratios - Total'!$A1817,Data!$C$2:$C$1823,0),0))/INDEX(Data!$D$2:$D$1823,MATCH('Ratios - Total'!$C1817,IF(Data!$A$2:$A$1823='Ratios - Total'!$A1817,Data!$C$2:$C$1823,0),0)),"Missing Data")</f>
        <v>1801.3717500656355</v>
      </c>
      <c r="E1817" s="22"/>
      <c r="F1817" s="5">
        <f t="array" ref="F1817">IFERROR(INDEX(Data!$G$2:$G$1823,MATCH('Ratios - Total'!$C1817,IF(Data!$A$2:$A$1823='Ratios - Total'!$A1817,Data!$C$2:$C$1823,0),0))/INDEX(Data!$D$2:$D$1823,MATCH('Ratios - Total'!$C1817,IF(Data!$A$2:$A$1823='Ratios - Total'!$A1817,Data!$C$2:$C$1823,0),0)),"Missing Data")</f>
        <v>0.15530882749855249</v>
      </c>
      <c r="G1817" s="5"/>
      <c r="H1817" s="5">
        <f t="array" ref="H1817">IFERROR(INDEX(Data!$H$2:$H$1823,MATCH('Ratios - Total'!$C1817,IF(Data!$A$2:$A$1823='Ratios - Total'!$A1817,Data!$C$2:$C$1823,0),0))/INDEX(Data!$G$2:$G$1823,MATCH('Ratios - Total'!$C1817,IF(Data!$A$2:$A$1823='Ratios - Total'!$A1817,Data!$C$2:$C$1823,0),0)),"Missing Data")</f>
        <v>11598.643677111171</v>
      </c>
      <c r="I1817" s="5">
        <f t="array" ref="I1817">IFERROR(INDEX(Data!$G$2:$G$1823,MATCH('Ratios - Total'!$C1817,IF(Data!$A$2:$A$1823='Ratios - Total'!$A1817,Data!$C$2:$C$1823,0),0))/INDEX(Data!$D$2:$D$1823,MATCH('Ratios - Total'!$C1817,IF(Data!$A$2:$A$1823='Ratios - Total'!$A1817,Data!$C$2:$C$1823,0),0)),"Missing Data")</f>
        <v>0.15530882749855249</v>
      </c>
      <c r="J1817" s="22"/>
      <c r="K1817" s="5">
        <f t="array" ref="K1817">IFERROR(INDEX(Data!$E$2:$E$1823,MATCH('Ratios - Total'!$C1817,IF(Data!$A$2:$A$1823='Ratios - Total'!$A1817,Data!$C$2:$C$1823,0),0))/INDEX(Data!$D$2:$D$1823,MATCH('Ratios - Total'!$C1817,IF(Data!$A$2:$A$1823='Ratios - Total'!$A1817,Data!$C$2:$C$1823,0),0)),"Missing Data")</f>
        <v>0.17494142587964964</v>
      </c>
      <c r="L1817" s="5"/>
      <c r="M1817" s="5">
        <f t="array" ref="M1817">IFERROR(INDEX(Data!$F$2:$F$1823,MATCH('Ratios - Total'!$C1817,IF(Data!$A$2:$A$1823='Ratios - Total'!$A1817,Data!$C$2:$C$1823,0),0))/INDEX(Data!$E$2:$E$1823,MATCH('Ratios - Total'!$C1817,IF(Data!$A$2:$A$1823='Ratios - Total'!$A1817,Data!$C$2:$C$1823,0),0)),"Missing Data")</f>
        <v>1</v>
      </c>
      <c r="N1817" s="5"/>
      <c r="O1817" s="5">
        <f t="array" ref="O1817">IFERROR(INDEX(Data!$G$2:$G$1823,MATCH('Ratios - Total'!$C1817,IF(Data!$A$2:$A$1823='Ratios - Total'!$A1817,Data!$C$2:$C$1823,0),0))/INDEX(Data!$F$2:$F$1823,MATCH('Ratios - Total'!$C1817,IF(Data!$A$2:$A$1823='Ratios - Total'!$A1817,Data!$C$2:$C$1823,0),0)),"Missing Data")</f>
        <v>0.88777616117863734</v>
      </c>
      <c r="P1817" s="5">
        <f t="array" ref="P1817">IFERROR(INDEX(Data!$H$2:$H$1823,MATCH('Ratios - Total'!$C1817,IF(Data!$A$2:$A$1823='Ratios - Total'!$A1817,Data!$C$2:$C$1823,0),0))/INDEX(Data!$G$2:$G$1823,MATCH('Ratios - Total'!$C1817,IF(Data!$A$2:$A$1823='Ratios - Total'!$A1817,Data!$C$2:$C$1823,0),0)),"Missing Data")</f>
        <v>11598.643677111171</v>
      </c>
      <c r="Q1817" s="5"/>
      <c r="R1817" s="5">
        <f t="array" ref="R1817">IFERROR(INDEX(Data!$L$2:$L$1823,MATCH('Ratios - Total'!$C1817,IF(Data!$A$2:$A$1823='Ratios - Total'!$A1817,Data!$C$2:$C$1823,0),0))/INDEX(Data!$G$2:$G$1823,MATCH('Ratios - Total'!$C1817,IF(Data!$A$2:$A$1823='Ratios - Total'!$A1817,Data!$C$2:$C$1823,0),0)),"Missing Data")</f>
        <v>0.13692265225308434</v>
      </c>
      <c r="S1817" s="5"/>
      <c r="T1817" s="5">
        <f t="array" ref="T1817">IFERROR(INDEX(Data!$H$2:$H$1823,MATCH('Ratios - Total'!$C1817,IF(Data!$A$2:$A$1823='Ratios - Total'!$A1817,Data!$C$2:$C$1823,0),0))/INDEX(Data!$L$2:$L$1823,MATCH('Ratios - Total'!$C1817,IF(Data!$A$2:$A$1823='Ratios - Total'!$A1817,Data!$C$2:$C$1823,0),0)),"Missing Data")</f>
        <v>84709.458122915516</v>
      </c>
      <c r="U1817" s="5">
        <f t="array" ref="U1817">IFERROR(INDEX(Data!$K$2:$K$1823,MATCH('Ratios - Total'!$C1817,IF(Data!$A$2:$A$1823='Ratios - Total'!$A1817,Data!$C$2:$C$1823,0),0))/INDEX(Data!$H$2:$H$1823,MATCH('Ratios - Total'!$C1817,IF(Data!$A$2:$A$1823='Ratios - Total'!$A1817,Data!$C$2:$C$1823,0),0)),"Missing Data")</f>
        <v>0.46331728681689011</v>
      </c>
      <c r="V1817" s="5">
        <f t="array" ref="V1817">IFERROR(INDEX(Data!$K$2:$K$1823,MATCH('Ratios - Total'!$C1817,IF(Data!$A$2:$A$1823='Ratios - Total'!$A1817,Data!$C$2:$C$1823,0),0))/INDEX(Data!$L$2:$L$1823,MATCH('Ratios - Total'!$C1817,IF(Data!$A$2:$A$1823='Ratios - Total'!$A1817,Data!$C$2:$C$1823,0),0)),"Missing Data")</f>
        <v>39247.356305238187</v>
      </c>
      <c r="W1817" s="5">
        <f t="shared" si="28"/>
        <v>45462.101817677329</v>
      </c>
      <c r="X1817" s="5">
        <f t="array" ref="X1817">IFERROR(INDEX(Data!$K$2:$K$1823,MATCH('Ratios - Total'!$C1817,IF(Data!$A$2:$A$1823='Ratios - Total'!$A1817,Data!$C$2:$C$1823,0),0))/INDEX(Data!$G$2:$G$1823,MATCH('Ratios - Total'!$C1817,IF(Data!$A$2:$A$1823='Ratios - Total'!$A1817,Data!$C$2:$C$1823,0),0)),"Missing Data")</f>
        <v>5373.8521192350254</v>
      </c>
    </row>
    <row r="1818" spans="1:24" x14ac:dyDescent="0.25">
      <c r="A1818" s="22" t="s">
        <v>92</v>
      </c>
      <c r="B1818" s="22" t="s">
        <v>93</v>
      </c>
      <c r="C1818" s="22">
        <v>2012</v>
      </c>
      <c r="D1818" s="5">
        <f t="array" ref="D1818">IFERROR(INDEX(Data!$H$2:$H$1823,MATCH('Ratios - Total'!$C1818,IF(Data!$A$2:$A$1823='Ratios - Total'!$A1818,Data!$C$2:$C$1823,0),0))/INDEX(Data!$D$2:$D$1823,MATCH('Ratios - Total'!$C1818,IF(Data!$A$2:$A$1823='Ratios - Total'!$A1818,Data!$C$2:$C$1823,0),0)),"Missing Data")</f>
        <v>1476.4432802743102</v>
      </c>
      <c r="E1818" s="22"/>
      <c r="F1818" s="5">
        <f t="array" ref="F1818">IFERROR(INDEX(Data!$G$2:$G$1823,MATCH('Ratios - Total'!$C1818,IF(Data!$A$2:$A$1823='Ratios - Total'!$A1818,Data!$C$2:$C$1823,0),0))/INDEX(Data!$D$2:$D$1823,MATCH('Ratios - Total'!$C1818,IF(Data!$A$2:$A$1823='Ratios - Total'!$A1818,Data!$C$2:$C$1823,0),0)),"Missing Data")</f>
        <v>0.20603838141898531</v>
      </c>
      <c r="G1818" s="5"/>
      <c r="H1818" s="5">
        <f t="array" ref="H1818">IFERROR(INDEX(Data!$H$2:$H$1823,MATCH('Ratios - Total'!$C1818,IF(Data!$A$2:$A$1823='Ratios - Total'!$A1818,Data!$C$2:$C$1823,0),0))/INDEX(Data!$G$2:$G$1823,MATCH('Ratios - Total'!$C1818,IF(Data!$A$2:$A$1823='Ratios - Total'!$A1818,Data!$C$2:$C$1823,0),0)),"Missing Data")</f>
        <v>7165.8652630934712</v>
      </c>
      <c r="I1818" s="5">
        <f t="array" ref="I1818">IFERROR(INDEX(Data!$G$2:$G$1823,MATCH('Ratios - Total'!$C1818,IF(Data!$A$2:$A$1823='Ratios - Total'!$A1818,Data!$C$2:$C$1823,0),0))/INDEX(Data!$D$2:$D$1823,MATCH('Ratios - Total'!$C1818,IF(Data!$A$2:$A$1823='Ratios - Total'!$A1818,Data!$C$2:$C$1823,0),0)),"Missing Data")</f>
        <v>0.20603838141898531</v>
      </c>
      <c r="J1818" s="22"/>
      <c r="K1818" s="5">
        <f t="array" ref="K1818">IFERROR(INDEX(Data!$E$2:$E$1823,MATCH('Ratios - Total'!$C1818,IF(Data!$A$2:$A$1823='Ratios - Total'!$A1818,Data!$C$2:$C$1823,0),0))/INDEX(Data!$D$2:$D$1823,MATCH('Ratios - Total'!$C1818,IF(Data!$A$2:$A$1823='Ratios - Total'!$A1818,Data!$C$2:$C$1823,0),0)),"Missing Data")</f>
        <v>0.22064919921075243</v>
      </c>
      <c r="L1818" s="5"/>
      <c r="M1818" s="5">
        <f t="array" ref="M1818">IFERROR(INDEX(Data!$F$2:$F$1823,MATCH('Ratios - Total'!$C1818,IF(Data!$A$2:$A$1823='Ratios - Total'!$A1818,Data!$C$2:$C$1823,0),0))/INDEX(Data!$E$2:$E$1823,MATCH('Ratios - Total'!$C1818,IF(Data!$A$2:$A$1823='Ratios - Total'!$A1818,Data!$C$2:$C$1823,0),0)),"Missing Data")</f>
        <v>1</v>
      </c>
      <c r="N1818" s="5"/>
      <c r="O1818" s="5">
        <f t="array" ref="O1818">IFERROR(INDEX(Data!$G$2:$G$1823,MATCH('Ratios - Total'!$C1818,IF(Data!$A$2:$A$1823='Ratios - Total'!$A1818,Data!$C$2:$C$1823,0),0))/INDEX(Data!$F$2:$F$1823,MATCH('Ratios - Total'!$C1818,IF(Data!$A$2:$A$1823='Ratios - Total'!$A1818,Data!$C$2:$C$1823,0),0)),"Missing Data")</f>
        <v>0.9337825931658531</v>
      </c>
      <c r="P1818" s="5">
        <f t="array" ref="P1818">IFERROR(INDEX(Data!$H$2:$H$1823,MATCH('Ratios - Total'!$C1818,IF(Data!$A$2:$A$1823='Ratios - Total'!$A1818,Data!$C$2:$C$1823,0),0))/INDEX(Data!$G$2:$G$1823,MATCH('Ratios - Total'!$C1818,IF(Data!$A$2:$A$1823='Ratios - Total'!$A1818,Data!$C$2:$C$1823,0),0)),"Missing Data")</f>
        <v>7165.8652630934712</v>
      </c>
      <c r="Q1818" s="5"/>
      <c r="R1818" s="5">
        <f t="array" ref="R1818">IFERROR(INDEX(Data!$L$2:$L$1823,MATCH('Ratios - Total'!$C1818,IF(Data!$A$2:$A$1823='Ratios - Total'!$A1818,Data!$C$2:$C$1823,0),0))/INDEX(Data!$G$2:$G$1823,MATCH('Ratios - Total'!$C1818,IF(Data!$A$2:$A$1823='Ratios - Total'!$A1818,Data!$C$2:$C$1823,0),0)),"Missing Data")</f>
        <v>9.3552845652850242E-2</v>
      </c>
      <c r="S1818" s="5"/>
      <c r="T1818" s="5">
        <f t="array" ref="T1818">IFERROR(INDEX(Data!$H$2:$H$1823,MATCH('Ratios - Total'!$C1818,IF(Data!$A$2:$A$1823='Ratios - Total'!$A1818,Data!$C$2:$C$1823,0),0))/INDEX(Data!$L$2:$L$1823,MATCH('Ratios - Total'!$C1818,IF(Data!$A$2:$A$1823='Ratios - Total'!$A1818,Data!$C$2:$C$1823,0),0)),"Missing Data")</f>
        <v>76596.97802976612</v>
      </c>
      <c r="U1818" s="5">
        <f t="array" ref="U1818">IFERROR(INDEX(Data!$K$2:$K$1823,MATCH('Ratios - Total'!$C1818,IF(Data!$A$2:$A$1823='Ratios - Total'!$A1818,Data!$C$2:$C$1823,0),0))/INDEX(Data!$H$2:$H$1823,MATCH('Ratios - Total'!$C1818,IF(Data!$A$2:$A$1823='Ratios - Total'!$A1818,Data!$C$2:$C$1823,0),0)),"Missing Data")</f>
        <v>0.44004200282929445</v>
      </c>
      <c r="V1818" s="5">
        <f t="array" ref="V1818">IFERROR(INDEX(Data!$K$2:$K$1823,MATCH('Ratios - Total'!$C1818,IF(Data!$A$2:$A$1823='Ratios - Total'!$A1818,Data!$C$2:$C$1823,0),0))/INDEX(Data!$L$2:$L$1823,MATCH('Ratios - Total'!$C1818,IF(Data!$A$2:$A$1823='Ratios - Total'!$A1818,Data!$C$2:$C$1823,0),0)),"Missing Data")</f>
        <v>33705.88762288975</v>
      </c>
      <c r="W1818" s="5">
        <f t="shared" si="28"/>
        <v>42891.09040687637</v>
      </c>
      <c r="X1818" s="5">
        <f t="array" ref="X1818">IFERROR(INDEX(Data!$K$2:$K$1823,MATCH('Ratios - Total'!$C1818,IF(Data!$A$2:$A$1823='Ratios - Total'!$A1818,Data!$C$2:$C$1823,0),0))/INDEX(Data!$G$2:$G$1823,MATCH('Ratios - Total'!$C1818,IF(Data!$A$2:$A$1823='Ratios - Total'!$A1818,Data!$C$2:$C$1823,0),0)),"Missing Data")</f>
        <v>3153.2817023765201</v>
      </c>
    </row>
    <row r="1819" spans="1:24" x14ac:dyDescent="0.25">
      <c r="A1819" s="22" t="s">
        <v>94</v>
      </c>
      <c r="B1819" s="22" t="s">
        <v>95</v>
      </c>
      <c r="C1819" s="22">
        <v>2012</v>
      </c>
      <c r="D1819" s="5">
        <f t="array" ref="D1819">IFERROR(INDEX(Data!$H$2:$H$1823,MATCH('Ratios - Total'!$C1819,IF(Data!$A$2:$A$1823='Ratios - Total'!$A1819,Data!$C$2:$C$1823,0),0))/INDEX(Data!$D$2:$D$1823,MATCH('Ratios - Total'!$C1819,IF(Data!$A$2:$A$1823='Ratios - Total'!$A1819,Data!$C$2:$C$1823,0),0)),"Missing Data")</f>
        <v>2359.9344743135666</v>
      </c>
      <c r="E1819" s="22"/>
      <c r="F1819" s="5">
        <f t="array" ref="F1819">IFERROR(INDEX(Data!$G$2:$G$1823,MATCH('Ratios - Total'!$C1819,IF(Data!$A$2:$A$1823='Ratios - Total'!$A1819,Data!$C$2:$C$1823,0),0))/INDEX(Data!$D$2:$D$1823,MATCH('Ratios - Total'!$C1819,IF(Data!$A$2:$A$1823='Ratios - Total'!$A1819,Data!$C$2:$C$1823,0),0)),"Missing Data")</f>
        <v>0.1343455499055041</v>
      </c>
      <c r="G1819" s="5"/>
      <c r="H1819" s="5">
        <f t="array" ref="H1819">IFERROR(INDEX(Data!$H$2:$H$1823,MATCH('Ratios - Total'!$C1819,IF(Data!$A$2:$A$1823='Ratios - Total'!$A1819,Data!$C$2:$C$1823,0),0))/INDEX(Data!$G$2:$G$1823,MATCH('Ratios - Total'!$C1819,IF(Data!$A$2:$A$1823='Ratios - Total'!$A1819,Data!$C$2:$C$1823,0),0)),"Missing Data")</f>
        <v>17566.152924108734</v>
      </c>
      <c r="I1819" s="5">
        <f t="array" ref="I1819">IFERROR(INDEX(Data!$G$2:$G$1823,MATCH('Ratios - Total'!$C1819,IF(Data!$A$2:$A$1823='Ratios - Total'!$A1819,Data!$C$2:$C$1823,0),0))/INDEX(Data!$D$2:$D$1823,MATCH('Ratios - Total'!$C1819,IF(Data!$A$2:$A$1823='Ratios - Total'!$A1819,Data!$C$2:$C$1823,0),0)),"Missing Data")</f>
        <v>0.1343455499055041</v>
      </c>
      <c r="J1819" s="22"/>
      <c r="K1819" s="5">
        <f t="array" ref="K1819">IFERROR(INDEX(Data!$E$2:$E$1823,MATCH('Ratios - Total'!$C1819,IF(Data!$A$2:$A$1823='Ratios - Total'!$A1819,Data!$C$2:$C$1823,0),0))/INDEX(Data!$D$2:$D$1823,MATCH('Ratios - Total'!$C1819,IF(Data!$A$2:$A$1823='Ratios - Total'!$A1819,Data!$C$2:$C$1823,0),0)),"Missing Data")</f>
        <v>0.14937543234076681</v>
      </c>
      <c r="L1819" s="5"/>
      <c r="M1819" s="5">
        <f t="array" ref="M1819">IFERROR(INDEX(Data!$F$2:$F$1823,MATCH('Ratios - Total'!$C1819,IF(Data!$A$2:$A$1823='Ratios - Total'!$A1819,Data!$C$2:$C$1823,0),0))/INDEX(Data!$E$2:$E$1823,MATCH('Ratios - Total'!$C1819,IF(Data!$A$2:$A$1823='Ratios - Total'!$A1819,Data!$C$2:$C$1823,0),0)),"Missing Data")</f>
        <v>1</v>
      </c>
      <c r="N1819" s="5"/>
      <c r="O1819" s="5">
        <f t="array" ref="O1819">IFERROR(INDEX(Data!$G$2:$G$1823,MATCH('Ratios - Total'!$C1819,IF(Data!$A$2:$A$1823='Ratios - Total'!$A1819,Data!$C$2:$C$1823,0),0))/INDEX(Data!$F$2:$F$1823,MATCH('Ratios - Total'!$C1819,IF(Data!$A$2:$A$1823='Ratios - Total'!$A1819,Data!$C$2:$C$1823,0),0)),"Missing Data")</f>
        <v>0.89938183140467587</v>
      </c>
      <c r="P1819" s="5">
        <f t="array" ref="P1819">IFERROR(INDEX(Data!$H$2:$H$1823,MATCH('Ratios - Total'!$C1819,IF(Data!$A$2:$A$1823='Ratios - Total'!$A1819,Data!$C$2:$C$1823,0),0))/INDEX(Data!$G$2:$G$1823,MATCH('Ratios - Total'!$C1819,IF(Data!$A$2:$A$1823='Ratios - Total'!$A1819,Data!$C$2:$C$1823,0),0)),"Missing Data")</f>
        <v>17566.152924108734</v>
      </c>
      <c r="Q1819" s="5"/>
      <c r="R1819" s="5">
        <f t="array" ref="R1819">IFERROR(INDEX(Data!$L$2:$L$1823,MATCH('Ratios - Total'!$C1819,IF(Data!$A$2:$A$1823='Ratios - Total'!$A1819,Data!$C$2:$C$1823,0),0))/INDEX(Data!$G$2:$G$1823,MATCH('Ratios - Total'!$C1819,IF(Data!$A$2:$A$1823='Ratios - Total'!$A1819,Data!$C$2:$C$1823,0),0)),"Missing Data")</f>
        <v>0.25287178633434015</v>
      </c>
      <c r="S1819" s="5"/>
      <c r="T1819" s="5">
        <f t="array" ref="T1819">IFERROR(INDEX(Data!$H$2:$H$1823,MATCH('Ratios - Total'!$C1819,IF(Data!$A$2:$A$1823='Ratios - Total'!$A1819,Data!$C$2:$C$1823,0),0))/INDEX(Data!$L$2:$L$1823,MATCH('Ratios - Total'!$C1819,IF(Data!$A$2:$A$1823='Ratios - Total'!$A1819,Data!$C$2:$C$1823,0),0)),"Missing Data")</f>
        <v>69466.638325887616</v>
      </c>
      <c r="U1819" s="5">
        <f t="array" ref="U1819">IFERROR(INDEX(Data!$K$2:$K$1823,MATCH('Ratios - Total'!$C1819,IF(Data!$A$2:$A$1823='Ratios - Total'!$A1819,Data!$C$2:$C$1823,0),0))/INDEX(Data!$H$2:$H$1823,MATCH('Ratios - Total'!$C1819,IF(Data!$A$2:$A$1823='Ratios - Total'!$A1819,Data!$C$2:$C$1823,0),0)),"Missing Data")</f>
        <v>0.52335581482447147</v>
      </c>
      <c r="V1819" s="5">
        <f t="array" ref="V1819">IFERROR(INDEX(Data!$K$2:$K$1823,MATCH('Ratios - Total'!$C1819,IF(Data!$A$2:$A$1823='Ratios - Total'!$A1819,Data!$C$2:$C$1823,0),0))/INDEX(Data!$L$2:$L$1823,MATCH('Ratios - Total'!$C1819,IF(Data!$A$2:$A$1823='Ratios - Total'!$A1819,Data!$C$2:$C$1823,0),0)),"Missing Data")</f>
        <v>36355.769104161765</v>
      </c>
      <c r="W1819" s="5">
        <f t="shared" si="28"/>
        <v>33110.86922172585</v>
      </c>
      <c r="X1819" s="5">
        <f t="array" ref="X1819">IFERROR(INDEX(Data!$K$2:$K$1823,MATCH('Ratios - Total'!$C1819,IF(Data!$A$2:$A$1823='Ratios - Total'!$A1819,Data!$C$2:$C$1823,0),0))/INDEX(Data!$G$2:$G$1823,MATCH('Ratios - Total'!$C1819,IF(Data!$A$2:$A$1823='Ratios - Total'!$A1819,Data!$C$2:$C$1823,0),0)),"Missing Data")</f>
        <v>9193.3482769282</v>
      </c>
    </row>
    <row r="1820" spans="1:24" x14ac:dyDescent="0.25">
      <c r="A1820" s="22" t="s">
        <v>96</v>
      </c>
      <c r="B1820" s="22" t="s">
        <v>97</v>
      </c>
      <c r="C1820" s="22">
        <v>2012</v>
      </c>
      <c r="D1820" s="5">
        <f t="array" ref="D1820">IFERROR(INDEX(Data!$H$2:$H$1823,MATCH('Ratios - Total'!$C1820,IF(Data!$A$2:$A$1823='Ratios - Total'!$A1820,Data!$C$2:$C$1823,0),0))/INDEX(Data!$D$2:$D$1823,MATCH('Ratios - Total'!$C1820,IF(Data!$A$2:$A$1823='Ratios - Total'!$A1820,Data!$C$2:$C$1823,0),0)),"Missing Data")</f>
        <v>1799.4742763443019</v>
      </c>
      <c r="E1820" s="22"/>
      <c r="F1820" s="5">
        <f t="array" ref="F1820">IFERROR(INDEX(Data!$G$2:$G$1823,MATCH('Ratios - Total'!$C1820,IF(Data!$A$2:$A$1823='Ratios - Total'!$A1820,Data!$C$2:$C$1823,0),0))/INDEX(Data!$D$2:$D$1823,MATCH('Ratios - Total'!$C1820,IF(Data!$A$2:$A$1823='Ratios - Total'!$A1820,Data!$C$2:$C$1823,0),0)),"Missing Data")</f>
        <v>0.14976935558816157</v>
      </c>
      <c r="G1820" s="5"/>
      <c r="H1820" s="5">
        <f t="array" ref="H1820">IFERROR(INDEX(Data!$H$2:$H$1823,MATCH('Ratios - Total'!$C1820,IF(Data!$A$2:$A$1823='Ratios - Total'!$A1820,Data!$C$2:$C$1823,0),0))/INDEX(Data!$G$2:$G$1823,MATCH('Ratios - Total'!$C1820,IF(Data!$A$2:$A$1823='Ratios - Total'!$A1820,Data!$C$2:$C$1823,0),0)),"Missing Data")</f>
        <v>12014.969746498264</v>
      </c>
      <c r="I1820" s="5">
        <f t="array" ref="I1820">IFERROR(INDEX(Data!$G$2:$G$1823,MATCH('Ratios - Total'!$C1820,IF(Data!$A$2:$A$1823='Ratios - Total'!$A1820,Data!$C$2:$C$1823,0),0))/INDEX(Data!$D$2:$D$1823,MATCH('Ratios - Total'!$C1820,IF(Data!$A$2:$A$1823='Ratios - Total'!$A1820,Data!$C$2:$C$1823,0),0)),"Missing Data")</f>
        <v>0.14976935558816157</v>
      </c>
      <c r="J1820" s="22"/>
      <c r="K1820" s="5">
        <f t="array" ref="K1820">IFERROR(INDEX(Data!$E$2:$E$1823,MATCH('Ratios - Total'!$C1820,IF(Data!$A$2:$A$1823='Ratios - Total'!$A1820,Data!$C$2:$C$1823,0),0))/INDEX(Data!$D$2:$D$1823,MATCH('Ratios - Total'!$C1820,IF(Data!$A$2:$A$1823='Ratios - Total'!$A1820,Data!$C$2:$C$1823,0),0)),"Missing Data")</f>
        <v>0.16721487772499252</v>
      </c>
      <c r="L1820" s="5"/>
      <c r="M1820" s="5">
        <f t="array" ref="M1820">IFERROR(INDEX(Data!$F$2:$F$1823,MATCH('Ratios - Total'!$C1820,IF(Data!$A$2:$A$1823='Ratios - Total'!$A1820,Data!$C$2:$C$1823,0),0))/INDEX(Data!$E$2:$E$1823,MATCH('Ratios - Total'!$C1820,IF(Data!$A$2:$A$1823='Ratios - Total'!$A1820,Data!$C$2:$C$1823,0),0)),"Missing Data")</f>
        <v>1</v>
      </c>
      <c r="N1820" s="5"/>
      <c r="O1820" s="5">
        <f t="array" ref="O1820">IFERROR(INDEX(Data!$G$2:$G$1823,MATCH('Ratios - Total'!$C1820,IF(Data!$A$2:$A$1823='Ratios - Total'!$A1820,Data!$C$2:$C$1823,0),0))/INDEX(Data!$F$2:$F$1823,MATCH('Ratios - Total'!$C1820,IF(Data!$A$2:$A$1823='Ratios - Total'!$A1820,Data!$C$2:$C$1823,0),0)),"Missing Data")</f>
        <v>0.89567003621817398</v>
      </c>
      <c r="P1820" s="5">
        <f t="array" ref="P1820">IFERROR(INDEX(Data!$H$2:$H$1823,MATCH('Ratios - Total'!$C1820,IF(Data!$A$2:$A$1823='Ratios - Total'!$A1820,Data!$C$2:$C$1823,0),0))/INDEX(Data!$G$2:$G$1823,MATCH('Ratios - Total'!$C1820,IF(Data!$A$2:$A$1823='Ratios - Total'!$A1820,Data!$C$2:$C$1823,0),0)),"Missing Data")</f>
        <v>12014.969746498264</v>
      </c>
      <c r="Q1820" s="5"/>
      <c r="R1820" s="5">
        <f t="array" ref="R1820">IFERROR(INDEX(Data!$L$2:$L$1823,MATCH('Ratios - Total'!$C1820,IF(Data!$A$2:$A$1823='Ratios - Total'!$A1820,Data!$C$2:$C$1823,0),0))/INDEX(Data!$G$2:$G$1823,MATCH('Ratios - Total'!$C1820,IF(Data!$A$2:$A$1823='Ratios - Total'!$A1820,Data!$C$2:$C$1823,0),0)),"Missing Data")</f>
        <v>0.16665606399446703</v>
      </c>
      <c r="S1820" s="5"/>
      <c r="T1820" s="5">
        <f t="array" ref="T1820">IFERROR(INDEX(Data!$H$2:$H$1823,MATCH('Ratios - Total'!$C1820,IF(Data!$A$2:$A$1823='Ratios - Total'!$A1820,Data!$C$2:$C$1823,0),0))/INDEX(Data!$L$2:$L$1823,MATCH('Ratios - Total'!$C1820,IF(Data!$A$2:$A$1823='Ratios - Total'!$A1820,Data!$C$2:$C$1823,0),0)),"Missing Data")</f>
        <v>72094.404839041192</v>
      </c>
      <c r="U1820" s="5">
        <f t="array" ref="U1820">IFERROR(INDEX(Data!$K$2:$K$1823,MATCH('Ratios - Total'!$C1820,IF(Data!$A$2:$A$1823='Ratios - Total'!$A1820,Data!$C$2:$C$1823,0),0))/INDEX(Data!$H$2:$H$1823,MATCH('Ratios - Total'!$C1820,IF(Data!$A$2:$A$1823='Ratios - Total'!$A1820,Data!$C$2:$C$1823,0),0)),"Missing Data")</f>
        <v>0.49556553188354741</v>
      </c>
      <c r="V1820" s="5">
        <f t="array" ref="V1820">IFERROR(INDEX(Data!$K$2:$K$1823,MATCH('Ratios - Total'!$C1820,IF(Data!$A$2:$A$1823='Ratios - Total'!$A1820,Data!$C$2:$C$1823,0),0))/INDEX(Data!$L$2:$L$1823,MATCH('Ratios - Total'!$C1820,IF(Data!$A$2:$A$1823='Ratios - Total'!$A1820,Data!$C$2:$C$1823,0),0)),"Missing Data")</f>
        <v>35727.502079887243</v>
      </c>
      <c r="W1820" s="5">
        <f t="shared" si="28"/>
        <v>36366.902759153949</v>
      </c>
      <c r="X1820" s="5">
        <f t="array" ref="X1820">IFERROR(INDEX(Data!$K$2:$K$1823,MATCH('Ratios - Total'!$C1820,IF(Data!$A$2:$A$1823='Ratios - Total'!$A1820,Data!$C$2:$C$1823,0),0))/INDEX(Data!$G$2:$G$1823,MATCH('Ratios - Total'!$C1820,IF(Data!$A$2:$A$1823='Ratios - Total'!$A1820,Data!$C$2:$C$1823,0),0)),"Missing Data")</f>
        <v>5954.2048729881426</v>
      </c>
    </row>
    <row r="1821" spans="1:24" x14ac:dyDescent="0.25">
      <c r="A1821" s="22" t="s">
        <v>98</v>
      </c>
      <c r="B1821" s="22" t="s">
        <v>99</v>
      </c>
      <c r="C1821" s="22">
        <v>2012</v>
      </c>
      <c r="D1821" s="5">
        <f t="array" ref="D1821">IFERROR(INDEX(Data!$H$2:$H$1823,MATCH('Ratios - Total'!$C1821,IF(Data!$A$2:$A$1823='Ratios - Total'!$A1821,Data!$C$2:$C$1823,0),0))/INDEX(Data!$D$2:$D$1823,MATCH('Ratios - Total'!$C1821,IF(Data!$A$2:$A$1823='Ratios - Total'!$A1821,Data!$C$2:$C$1823,0),0)),"Missing Data")</f>
        <v>1704.8231556543151</v>
      </c>
      <c r="E1821" s="22"/>
      <c r="F1821" s="5">
        <f t="array" ref="F1821">IFERROR(INDEX(Data!$G$2:$G$1823,MATCH('Ratios - Total'!$C1821,IF(Data!$A$2:$A$1823='Ratios - Total'!$A1821,Data!$C$2:$C$1823,0),0))/INDEX(Data!$D$2:$D$1823,MATCH('Ratios - Total'!$C1821,IF(Data!$A$2:$A$1823='Ratios - Total'!$A1821,Data!$C$2:$C$1823,0),0)),"Missing Data")</f>
        <v>0.14983877465839865</v>
      </c>
      <c r="G1821" s="5"/>
      <c r="H1821" s="5">
        <f t="array" ref="H1821">IFERROR(INDEX(Data!$H$2:$H$1823,MATCH('Ratios - Total'!$C1821,IF(Data!$A$2:$A$1823='Ratios - Total'!$A1821,Data!$C$2:$C$1823,0),0))/INDEX(Data!$G$2:$G$1823,MATCH('Ratios - Total'!$C1821,IF(Data!$A$2:$A$1823='Ratios - Total'!$A1821,Data!$C$2:$C$1823,0),0)),"Missing Data")</f>
        <v>11377.716879632515</v>
      </c>
      <c r="I1821" s="5">
        <f t="array" ref="I1821">IFERROR(INDEX(Data!$G$2:$G$1823,MATCH('Ratios - Total'!$C1821,IF(Data!$A$2:$A$1823='Ratios - Total'!$A1821,Data!$C$2:$C$1823,0),0))/INDEX(Data!$D$2:$D$1823,MATCH('Ratios - Total'!$C1821,IF(Data!$A$2:$A$1823='Ratios - Total'!$A1821,Data!$C$2:$C$1823,0),0)),"Missing Data")</f>
        <v>0.14983877465839865</v>
      </c>
      <c r="J1821" s="22"/>
      <c r="K1821" s="5">
        <f t="array" ref="K1821">IFERROR(INDEX(Data!$E$2:$E$1823,MATCH('Ratios - Total'!$C1821,IF(Data!$A$2:$A$1823='Ratios - Total'!$A1821,Data!$C$2:$C$1823,0),0))/INDEX(Data!$D$2:$D$1823,MATCH('Ratios - Total'!$C1821,IF(Data!$A$2:$A$1823='Ratios - Total'!$A1821,Data!$C$2:$C$1823,0),0)),"Missing Data")</f>
        <v>0.16796817782733153</v>
      </c>
      <c r="L1821" s="5"/>
      <c r="M1821" s="5">
        <f t="array" ref="M1821">IFERROR(INDEX(Data!$F$2:$F$1823,MATCH('Ratios - Total'!$C1821,IF(Data!$A$2:$A$1823='Ratios - Total'!$A1821,Data!$C$2:$C$1823,0),0))/INDEX(Data!$E$2:$E$1823,MATCH('Ratios - Total'!$C1821,IF(Data!$A$2:$A$1823='Ratios - Total'!$A1821,Data!$C$2:$C$1823,0),0)),"Missing Data")</f>
        <v>1</v>
      </c>
      <c r="N1821" s="5"/>
      <c r="O1821" s="5">
        <f t="array" ref="O1821">IFERROR(INDEX(Data!$G$2:$G$1823,MATCH('Ratios - Total'!$C1821,IF(Data!$A$2:$A$1823='Ratios - Total'!$A1821,Data!$C$2:$C$1823,0),0))/INDEX(Data!$F$2:$F$1823,MATCH('Ratios - Total'!$C1821,IF(Data!$A$2:$A$1823='Ratios - Total'!$A1821,Data!$C$2:$C$1823,0),0)),"Missing Data")</f>
        <v>0.89206644137337954</v>
      </c>
      <c r="P1821" s="5">
        <f t="array" ref="P1821">IFERROR(INDEX(Data!$H$2:$H$1823,MATCH('Ratios - Total'!$C1821,IF(Data!$A$2:$A$1823='Ratios - Total'!$A1821,Data!$C$2:$C$1823,0),0))/INDEX(Data!$G$2:$G$1823,MATCH('Ratios - Total'!$C1821,IF(Data!$A$2:$A$1823='Ratios - Total'!$A1821,Data!$C$2:$C$1823,0),0)),"Missing Data")</f>
        <v>11377.716879632515</v>
      </c>
      <c r="Q1821" s="5"/>
      <c r="R1821" s="5">
        <f t="array" ref="R1821">IFERROR(INDEX(Data!$L$2:$L$1823,MATCH('Ratios - Total'!$C1821,IF(Data!$A$2:$A$1823='Ratios - Total'!$A1821,Data!$C$2:$C$1823,0),0))/INDEX(Data!$G$2:$G$1823,MATCH('Ratios - Total'!$C1821,IF(Data!$A$2:$A$1823='Ratios - Total'!$A1821,Data!$C$2:$C$1823,0),0)),"Missing Data")</f>
        <v>0.10219941036754272</v>
      </c>
      <c r="S1821" s="5"/>
      <c r="T1821" s="5">
        <f t="array" ref="T1821">IFERROR(INDEX(Data!$H$2:$H$1823,MATCH('Ratios - Total'!$C1821,IF(Data!$A$2:$A$1823='Ratios - Total'!$A1821,Data!$C$2:$C$1823,0),0))/INDEX(Data!$L$2:$L$1823,MATCH('Ratios - Total'!$C1821,IF(Data!$A$2:$A$1823='Ratios - Total'!$A1821,Data!$C$2:$C$1823,0),0)),"Missing Data")</f>
        <v>111328.59611141101</v>
      </c>
      <c r="U1821" s="5">
        <f t="array" ref="U1821">IFERROR(INDEX(Data!$K$2:$K$1823,MATCH('Ratios - Total'!$C1821,IF(Data!$A$2:$A$1823='Ratios - Total'!$A1821,Data!$C$2:$C$1823,0),0))/INDEX(Data!$H$2:$H$1823,MATCH('Ratios - Total'!$C1821,IF(Data!$A$2:$A$1823='Ratios - Total'!$A1821,Data!$C$2:$C$1823,0),0)),"Missing Data")</f>
        <v>0.41819084101344728</v>
      </c>
      <c r="V1821" s="5">
        <f t="array" ref="V1821">IFERROR(INDEX(Data!$K$2:$K$1823,MATCH('Ratios - Total'!$C1821,IF(Data!$A$2:$A$1823='Ratios - Total'!$A1821,Data!$C$2:$C$1823,0),0))/INDEX(Data!$L$2:$L$1823,MATCH('Ratios - Total'!$C1821,IF(Data!$A$2:$A$1823='Ratios - Total'!$A1821,Data!$C$2:$C$1823,0),0)),"Missing Data")</f>
        <v>46556.599236677372</v>
      </c>
      <c r="W1821" s="5">
        <f t="shared" si="28"/>
        <v>64771.996874733639</v>
      </c>
      <c r="X1821" s="5">
        <f t="array" ref="X1821">IFERROR(INDEX(Data!$K$2:$K$1823,MATCH('Ratios - Total'!$C1821,IF(Data!$A$2:$A$1823='Ratios - Total'!$A1821,Data!$C$2:$C$1823,0),0))/INDEX(Data!$G$2:$G$1823,MATCH('Ratios - Total'!$C1821,IF(Data!$A$2:$A$1823='Ratios - Total'!$A1821,Data!$C$2:$C$1823,0),0)),"Missing Data")</f>
        <v>4758.0569907064164</v>
      </c>
    </row>
    <row r="1822" spans="1:24" x14ac:dyDescent="0.25">
      <c r="A1822" s="22" t="s">
        <v>100</v>
      </c>
      <c r="B1822" s="22" t="s">
        <v>101</v>
      </c>
      <c r="C1822" s="22">
        <v>2012</v>
      </c>
      <c r="D1822" s="5">
        <f t="array" ref="D1822">IFERROR(INDEX(Data!$H$2:$H$1823,MATCH('Ratios - Total'!$C1822,IF(Data!$A$2:$A$1823='Ratios - Total'!$A1822,Data!$C$2:$C$1823,0),0))/INDEX(Data!$D$2:$D$1823,MATCH('Ratios - Total'!$C1822,IF(Data!$A$2:$A$1823='Ratios - Total'!$A1822,Data!$C$2:$C$1823,0),0)),"Missing Data")</f>
        <v>1722.5930154900145</v>
      </c>
      <c r="E1822" s="22"/>
      <c r="F1822" s="5">
        <f t="array" ref="F1822">IFERROR(INDEX(Data!$G$2:$G$1823,MATCH('Ratios - Total'!$C1822,IF(Data!$A$2:$A$1823='Ratios - Total'!$A1822,Data!$C$2:$C$1823,0),0))/INDEX(Data!$D$2:$D$1823,MATCH('Ratios - Total'!$C1822,IF(Data!$A$2:$A$1823='Ratios - Total'!$A1822,Data!$C$2:$C$1823,0),0)),"Missing Data")</f>
        <v>0.13798177391903829</v>
      </c>
      <c r="G1822" s="5"/>
      <c r="H1822" s="5">
        <f t="array" ref="H1822">IFERROR(INDEX(Data!$H$2:$H$1823,MATCH('Ratios - Total'!$C1822,IF(Data!$A$2:$A$1823='Ratios - Total'!$A1822,Data!$C$2:$C$1823,0),0))/INDEX(Data!$G$2:$G$1823,MATCH('Ratios - Total'!$C1822,IF(Data!$A$2:$A$1823='Ratios - Total'!$A1822,Data!$C$2:$C$1823,0),0)),"Missing Data")</f>
        <v>12484.206910550065</v>
      </c>
      <c r="I1822" s="5">
        <f t="array" ref="I1822">IFERROR(INDEX(Data!$G$2:$G$1823,MATCH('Ratios - Total'!$C1822,IF(Data!$A$2:$A$1823='Ratios - Total'!$A1822,Data!$C$2:$C$1823,0),0))/INDEX(Data!$D$2:$D$1823,MATCH('Ratios - Total'!$C1822,IF(Data!$A$2:$A$1823='Ratios - Total'!$A1822,Data!$C$2:$C$1823,0),0)),"Missing Data")</f>
        <v>0.13798177391903829</v>
      </c>
      <c r="J1822" s="22"/>
      <c r="K1822" s="5">
        <f t="array" ref="K1822">IFERROR(INDEX(Data!$E$2:$E$1823,MATCH('Ratios - Total'!$C1822,IF(Data!$A$2:$A$1823='Ratios - Total'!$A1822,Data!$C$2:$C$1823,0),0))/INDEX(Data!$D$2:$D$1823,MATCH('Ratios - Total'!$C1822,IF(Data!$A$2:$A$1823='Ratios - Total'!$A1822,Data!$C$2:$C$1823,0),0)),"Missing Data")</f>
        <v>0.15107126699269663</v>
      </c>
      <c r="L1822" s="5"/>
      <c r="M1822" s="5">
        <f t="array" ref="M1822">IFERROR(INDEX(Data!$F$2:$F$1823,MATCH('Ratios - Total'!$C1822,IF(Data!$A$2:$A$1823='Ratios - Total'!$A1822,Data!$C$2:$C$1823,0),0))/INDEX(Data!$E$2:$E$1823,MATCH('Ratios - Total'!$C1822,IF(Data!$A$2:$A$1823='Ratios - Total'!$A1822,Data!$C$2:$C$1823,0),0)),"Missing Data")</f>
        <v>1</v>
      </c>
      <c r="N1822" s="5"/>
      <c r="O1822" s="5">
        <f t="array" ref="O1822">IFERROR(INDEX(Data!$G$2:$G$1823,MATCH('Ratios - Total'!$C1822,IF(Data!$A$2:$A$1823='Ratios - Total'!$A1822,Data!$C$2:$C$1823,0),0))/INDEX(Data!$F$2:$F$1823,MATCH('Ratios - Total'!$C1822,IF(Data!$A$2:$A$1823='Ratios - Total'!$A1822,Data!$C$2:$C$1823,0),0)),"Missing Data")</f>
        <v>0.9133555087329005</v>
      </c>
      <c r="P1822" s="5">
        <f t="array" ref="P1822">IFERROR(INDEX(Data!$H$2:$H$1823,MATCH('Ratios - Total'!$C1822,IF(Data!$A$2:$A$1823='Ratios - Total'!$A1822,Data!$C$2:$C$1823,0),0))/INDEX(Data!$G$2:$G$1823,MATCH('Ratios - Total'!$C1822,IF(Data!$A$2:$A$1823='Ratios - Total'!$A1822,Data!$C$2:$C$1823,0),0)),"Missing Data")</f>
        <v>12484.206910550065</v>
      </c>
      <c r="Q1822" s="5"/>
      <c r="R1822" s="5">
        <f t="array" ref="R1822">IFERROR(INDEX(Data!$L$2:$L$1823,MATCH('Ratios - Total'!$C1822,IF(Data!$A$2:$A$1823='Ratios - Total'!$A1822,Data!$C$2:$C$1823,0),0))/INDEX(Data!$G$2:$G$1823,MATCH('Ratios - Total'!$C1822,IF(Data!$A$2:$A$1823='Ratios - Total'!$A1822,Data!$C$2:$C$1823,0),0)),"Missing Data")</f>
        <v>0.17051149936765189</v>
      </c>
      <c r="S1822" s="5"/>
      <c r="T1822" s="5">
        <f t="array" ref="T1822">IFERROR(INDEX(Data!$H$2:$H$1823,MATCH('Ratios - Total'!$C1822,IF(Data!$A$2:$A$1823='Ratios - Total'!$A1822,Data!$C$2:$C$1823,0),0))/INDEX(Data!$L$2:$L$1823,MATCH('Ratios - Total'!$C1822,IF(Data!$A$2:$A$1823='Ratios - Total'!$A1822,Data!$C$2:$C$1823,0),0)),"Missing Data")</f>
        <v>73216.216834924344</v>
      </c>
      <c r="U1822" s="5">
        <f t="array" ref="U1822">IFERROR(INDEX(Data!$K$2:$K$1823,MATCH('Ratios - Total'!$C1822,IF(Data!$A$2:$A$1823='Ratios - Total'!$A1822,Data!$C$2:$C$1823,0),0))/INDEX(Data!$H$2:$H$1823,MATCH('Ratios - Total'!$C1822,IF(Data!$A$2:$A$1823='Ratios - Total'!$A1822,Data!$C$2:$C$1823,0),0)),"Missing Data")</f>
        <v>0.45777116871942131</v>
      </c>
      <c r="V1822" s="5">
        <f t="array" ref="V1822">IFERROR(INDEX(Data!$K$2:$K$1823,MATCH('Ratios - Total'!$C1822,IF(Data!$A$2:$A$1823='Ratios - Total'!$A1822,Data!$C$2:$C$1823,0),0))/INDEX(Data!$L$2:$L$1823,MATCH('Ratios - Total'!$C1822,IF(Data!$A$2:$A$1823='Ratios - Total'!$A1822,Data!$C$2:$C$1823,0),0)),"Missing Data")</f>
        <v>33516.273149737885</v>
      </c>
      <c r="W1822" s="5">
        <f t="shared" si="28"/>
        <v>39699.943685186459</v>
      </c>
      <c r="X1822" s="5">
        <f t="array" ref="X1822">IFERROR(INDEX(Data!$K$2:$K$1823,MATCH('Ratios - Total'!$C1822,IF(Data!$A$2:$A$1823='Ratios - Total'!$A1822,Data!$C$2:$C$1823,0),0))/INDEX(Data!$G$2:$G$1823,MATCH('Ratios - Total'!$C1822,IF(Data!$A$2:$A$1823='Ratios - Total'!$A1822,Data!$C$2:$C$1823,0),0)),"Missing Data")</f>
        <v>5714.9099879775786</v>
      </c>
    </row>
    <row r="1823" spans="1:24" x14ac:dyDescent="0.25">
      <c r="A1823" s="22" t="s">
        <v>102</v>
      </c>
      <c r="B1823" s="22" t="s">
        <v>103</v>
      </c>
      <c r="C1823" s="22">
        <v>2012</v>
      </c>
      <c r="D1823" s="5">
        <f t="array" ref="D1823">IFERROR(INDEX(Data!$H$2:$H$1823,MATCH('Ratios - Total'!$C1823,IF(Data!$A$2:$A$1823='Ratios - Total'!$A1823,Data!$C$2:$C$1823,0),0))/INDEX(Data!$D$2:$D$1823,MATCH('Ratios - Total'!$C1823,IF(Data!$A$2:$A$1823='Ratios - Total'!$A1823,Data!$C$2:$C$1823,0),0)),"Missing Data")</f>
        <v>1769.6828420170375</v>
      </c>
      <c r="E1823" s="22"/>
      <c r="F1823" s="5">
        <f t="array" ref="F1823">IFERROR(INDEX(Data!$G$2:$G$1823,MATCH('Ratios - Total'!$C1823,IF(Data!$A$2:$A$1823='Ratios - Total'!$A1823,Data!$C$2:$C$1823,0),0))/INDEX(Data!$D$2:$D$1823,MATCH('Ratios - Total'!$C1823,IF(Data!$A$2:$A$1823='Ratios - Total'!$A1823,Data!$C$2:$C$1823,0),0)),"Missing Data")</f>
        <v>0.14989866459465664</v>
      </c>
      <c r="G1823" s="5"/>
      <c r="H1823" s="5">
        <f t="array" ref="H1823">IFERROR(INDEX(Data!$H$2:$H$1823,MATCH('Ratios - Total'!$C1823,IF(Data!$A$2:$A$1823='Ratios - Total'!$A1823,Data!$C$2:$C$1823,0),0))/INDEX(Data!$G$2:$G$1823,MATCH('Ratios - Total'!$C1823,IF(Data!$A$2:$A$1823='Ratios - Total'!$A1823,Data!$C$2:$C$1823,0),0)),"Missing Data")</f>
        <v>11805.861291709736</v>
      </c>
      <c r="I1823" s="5">
        <f t="array" ref="I1823">IFERROR(INDEX(Data!$G$2:$G$1823,MATCH('Ratios - Total'!$C1823,IF(Data!$A$2:$A$1823='Ratios - Total'!$A1823,Data!$C$2:$C$1823,0),0))/INDEX(Data!$D$2:$D$1823,MATCH('Ratios - Total'!$C1823,IF(Data!$A$2:$A$1823='Ratios - Total'!$A1823,Data!$C$2:$C$1823,0),0)),"Missing Data")</f>
        <v>0.14989866459465664</v>
      </c>
      <c r="J1823" s="22"/>
      <c r="K1823" s="5">
        <f t="array" ref="K1823">IFERROR(INDEX(Data!$E$2:$E$1823,MATCH('Ratios - Total'!$C1823,IF(Data!$A$2:$A$1823='Ratios - Total'!$A1823,Data!$C$2:$C$1823,0),0))/INDEX(Data!$D$2:$D$1823,MATCH('Ratios - Total'!$C1823,IF(Data!$A$2:$A$1823='Ratios - Total'!$A1823,Data!$C$2:$C$1823,0),0)),"Missing Data")</f>
        <v>0.17348338403306179</v>
      </c>
      <c r="L1823" s="5"/>
      <c r="M1823" s="5">
        <f t="array" ref="M1823">IFERROR(INDEX(Data!$F$2:$F$1823,MATCH('Ratios - Total'!$C1823,IF(Data!$A$2:$A$1823='Ratios - Total'!$A1823,Data!$C$2:$C$1823,0),0))/INDEX(Data!$E$2:$E$1823,MATCH('Ratios - Total'!$C1823,IF(Data!$A$2:$A$1823='Ratios - Total'!$A1823,Data!$C$2:$C$1823,0),0)),"Missing Data")</f>
        <v>1</v>
      </c>
      <c r="N1823" s="5"/>
      <c r="O1823" s="5">
        <f t="array" ref="O1823">IFERROR(INDEX(Data!$G$2:$G$1823,MATCH('Ratios - Total'!$C1823,IF(Data!$A$2:$A$1823='Ratios - Total'!$A1823,Data!$C$2:$C$1823,0),0))/INDEX(Data!$F$2:$F$1823,MATCH('Ratios - Total'!$C1823,IF(Data!$A$2:$A$1823='Ratios - Total'!$A1823,Data!$C$2:$C$1823,0),0)),"Missing Data")</f>
        <v>0.86405199800627319</v>
      </c>
      <c r="P1823" s="5">
        <f t="array" ref="P1823">IFERROR(INDEX(Data!$H$2:$H$1823,MATCH('Ratios - Total'!$C1823,IF(Data!$A$2:$A$1823='Ratios - Total'!$A1823,Data!$C$2:$C$1823,0),0))/INDEX(Data!$G$2:$G$1823,MATCH('Ratios - Total'!$C1823,IF(Data!$A$2:$A$1823='Ratios - Total'!$A1823,Data!$C$2:$C$1823,0),0)),"Missing Data")</f>
        <v>11805.861291709736</v>
      </c>
      <c r="Q1823" s="5"/>
      <c r="R1823" s="5">
        <f t="array" ref="R1823">IFERROR(INDEX(Data!$L$2:$L$1823,MATCH('Ratios - Total'!$C1823,IF(Data!$A$2:$A$1823='Ratios - Total'!$A1823,Data!$C$2:$C$1823,0),0))/INDEX(Data!$G$2:$G$1823,MATCH('Ratios - Total'!$C1823,IF(Data!$A$2:$A$1823='Ratios - Total'!$A1823,Data!$C$2:$C$1823,0),0)),"Missing Data")</f>
        <v>0.13435216984441262</v>
      </c>
      <c r="S1823" s="5"/>
      <c r="T1823" s="5">
        <f t="array" ref="T1823">IFERROR(INDEX(Data!$H$2:$H$1823,MATCH('Ratios - Total'!$C1823,IF(Data!$A$2:$A$1823='Ratios - Total'!$A1823,Data!$C$2:$C$1823,0),0))/INDEX(Data!$L$2:$L$1823,MATCH('Ratios - Total'!$C1823,IF(Data!$A$2:$A$1823='Ratios - Total'!$A1823,Data!$C$2:$C$1823,0),0)),"Missing Data")</f>
        <v>87872.501838873082</v>
      </c>
      <c r="U1823" s="5">
        <f t="array" ref="U1823">IFERROR(INDEX(Data!$K$2:$K$1823,MATCH('Ratios - Total'!$C1823,IF(Data!$A$2:$A$1823='Ratios - Total'!$A1823,Data!$C$2:$C$1823,0),0))/INDEX(Data!$H$2:$H$1823,MATCH('Ratios - Total'!$C1823,IF(Data!$A$2:$A$1823='Ratios - Total'!$A1823,Data!$C$2:$C$1823,0),0)),"Missing Data")</f>
        <v>0.45219048477342993</v>
      </c>
      <c r="V1823" s="5">
        <f t="array" ref="V1823">IFERROR(INDEX(Data!$K$2:$K$1823,MATCH('Ratios - Total'!$C1823,IF(Data!$A$2:$A$1823='Ratios - Total'!$A1823,Data!$C$2:$C$1823,0),0))/INDEX(Data!$L$2:$L$1823,MATCH('Ratios - Total'!$C1823,IF(Data!$A$2:$A$1823='Ratios - Total'!$A1823,Data!$C$2:$C$1823,0),0)),"Missing Data")</f>
        <v>39735.109204774133</v>
      </c>
      <c r="W1823" s="5">
        <f t="shared" si="28"/>
        <v>48137.392634098949</v>
      </c>
      <c r="X1823" s="5">
        <f t="array" ref="X1823">IFERROR(INDEX(Data!$K$2:$K$1823,MATCH('Ratios - Total'!$C1823,IF(Data!$A$2:$A$1823='Ratios - Total'!$A1823,Data!$C$2:$C$1823,0),0))/INDEX(Data!$G$2:$G$1823,MATCH('Ratios - Total'!$C1823,IF(Data!$A$2:$A$1823='Ratios - Total'!$A1823,Data!$C$2:$C$1823,0),0)),"Missing Data")</f>
        <v>5338.4981406660972</v>
      </c>
    </row>
    <row r="1824" spans="1:24" x14ac:dyDescent="0.25">
      <c r="A1824" s="22" t="s">
        <v>104</v>
      </c>
      <c r="B1824" s="22" t="s">
        <v>105</v>
      </c>
      <c r="C1824" s="22">
        <v>2012</v>
      </c>
      <c r="D1824" s="5">
        <f t="array" ref="D1824">IFERROR(INDEX(Data!$H$2:$H$1823,MATCH('Ratios - Total'!$C1824,IF(Data!$A$2:$A$1823='Ratios - Total'!$A1824,Data!$C$2:$C$1823,0),0))/INDEX(Data!$D$2:$D$1823,MATCH('Ratios - Total'!$C1824,IF(Data!$A$2:$A$1823='Ratios - Total'!$A1824,Data!$C$2:$C$1823,0),0)),"Missing Data")</f>
        <v>2866.4558309892373</v>
      </c>
      <c r="E1824" s="22"/>
      <c r="F1824" s="5">
        <f t="array" ref="F1824">IFERROR(INDEX(Data!$G$2:$G$1823,MATCH('Ratios - Total'!$C1824,IF(Data!$A$2:$A$1823='Ratios - Total'!$A1824,Data!$C$2:$C$1823,0),0))/INDEX(Data!$D$2:$D$1823,MATCH('Ratios - Total'!$C1824,IF(Data!$A$2:$A$1823='Ratios - Total'!$A1824,Data!$C$2:$C$1823,0),0)),"Missing Data")</f>
        <v>0.16096915505024054</v>
      </c>
      <c r="G1824" s="5"/>
      <c r="H1824" s="5">
        <f t="array" ref="H1824">IFERROR(INDEX(Data!$H$2:$H$1823,MATCH('Ratios - Total'!$C1824,IF(Data!$A$2:$A$1823='Ratios - Total'!$A1824,Data!$C$2:$C$1823,0),0))/INDEX(Data!$G$2:$G$1823,MATCH('Ratios - Total'!$C1824,IF(Data!$A$2:$A$1823='Ratios - Total'!$A1824,Data!$C$2:$C$1823,0),0)),"Missing Data")</f>
        <v>17807.485105420226</v>
      </c>
      <c r="I1824" s="5">
        <f t="array" ref="I1824">IFERROR(INDEX(Data!$G$2:$G$1823,MATCH('Ratios - Total'!$C1824,IF(Data!$A$2:$A$1823='Ratios - Total'!$A1824,Data!$C$2:$C$1823,0),0))/INDEX(Data!$D$2:$D$1823,MATCH('Ratios - Total'!$C1824,IF(Data!$A$2:$A$1823='Ratios - Total'!$A1824,Data!$C$2:$C$1823,0),0)),"Missing Data")</f>
        <v>0.16096915505024054</v>
      </c>
      <c r="J1824" s="22"/>
      <c r="K1824" s="5">
        <f t="array" ref="K1824">IFERROR(INDEX(Data!$E$2:$E$1823,MATCH('Ratios - Total'!$C1824,IF(Data!$A$2:$A$1823='Ratios - Total'!$A1824,Data!$C$2:$C$1823,0),0))/INDEX(Data!$D$2:$D$1823,MATCH('Ratios - Total'!$C1824,IF(Data!$A$2:$A$1823='Ratios - Total'!$A1824,Data!$C$2:$C$1823,0),0)),"Missing Data")</f>
        <v>0.17255031857737946</v>
      </c>
      <c r="L1824" s="5"/>
      <c r="M1824" s="5">
        <f t="array" ref="M1824">IFERROR(INDEX(Data!$F$2:$F$1823,MATCH('Ratios - Total'!$C1824,IF(Data!$A$2:$A$1823='Ratios - Total'!$A1824,Data!$C$2:$C$1823,0),0))/INDEX(Data!$E$2:$E$1823,MATCH('Ratios - Total'!$C1824,IF(Data!$A$2:$A$1823='Ratios - Total'!$A1824,Data!$C$2:$C$1823,0),0)),"Missing Data")</f>
        <v>1</v>
      </c>
      <c r="N1824" s="5"/>
      <c r="O1824" s="5">
        <f t="array" ref="O1824">IFERROR(INDEX(Data!$G$2:$G$1823,MATCH('Ratios - Total'!$C1824,IF(Data!$A$2:$A$1823='Ratios - Total'!$A1824,Data!$C$2:$C$1823,0),0))/INDEX(Data!$F$2:$F$1823,MATCH('Ratios - Total'!$C1824,IF(Data!$A$2:$A$1823='Ratios - Total'!$A1824,Data!$C$2:$C$1823,0),0)),"Missing Data")</f>
        <v>0.93288239846427534</v>
      </c>
      <c r="P1824" s="5">
        <f t="array" ref="P1824">IFERROR(INDEX(Data!$H$2:$H$1823,MATCH('Ratios - Total'!$C1824,IF(Data!$A$2:$A$1823='Ratios - Total'!$A1824,Data!$C$2:$C$1823,0),0))/INDEX(Data!$G$2:$G$1823,MATCH('Ratios - Total'!$C1824,IF(Data!$A$2:$A$1823='Ratios - Total'!$A1824,Data!$C$2:$C$1823,0),0)),"Missing Data")</f>
        <v>17807.485105420226</v>
      </c>
      <c r="Q1824" s="5"/>
      <c r="R1824" s="5">
        <f t="array" ref="R1824">IFERROR(INDEX(Data!$L$2:$L$1823,MATCH('Ratios - Total'!$C1824,IF(Data!$A$2:$A$1823='Ratios - Total'!$A1824,Data!$C$2:$C$1823,0),0))/INDEX(Data!$G$2:$G$1823,MATCH('Ratios - Total'!$C1824,IF(Data!$A$2:$A$1823='Ratios - Total'!$A1824,Data!$C$2:$C$1823,0),0)),"Missing Data")</f>
        <v>0.20527047264029993</v>
      </c>
      <c r="S1824" s="5"/>
      <c r="T1824" s="5">
        <f t="array" ref="T1824">IFERROR(INDEX(Data!$H$2:$H$1823,MATCH('Ratios - Total'!$C1824,IF(Data!$A$2:$A$1823='Ratios - Total'!$A1824,Data!$C$2:$C$1823,0),0))/INDEX(Data!$L$2:$L$1823,MATCH('Ratios - Total'!$C1824,IF(Data!$A$2:$A$1823='Ratios - Total'!$A1824,Data!$C$2:$C$1823,0),0)),"Missing Data")</f>
        <v>86751.323151209785</v>
      </c>
      <c r="U1824" s="5">
        <f t="array" ref="U1824">IFERROR(INDEX(Data!$K$2:$K$1823,MATCH('Ratios - Total'!$C1824,IF(Data!$A$2:$A$1823='Ratios - Total'!$A1824,Data!$C$2:$C$1823,0),0))/INDEX(Data!$H$2:$H$1823,MATCH('Ratios - Total'!$C1824,IF(Data!$A$2:$A$1823='Ratios - Total'!$A1824,Data!$C$2:$C$1823,0),0)),"Missing Data")</f>
        <v>0.43326917877584492</v>
      </c>
      <c r="V1824" s="5">
        <f t="array" ref="V1824">IFERROR(INDEX(Data!$K$2:$K$1823,MATCH('Ratios - Total'!$C1824,IF(Data!$A$2:$A$1823='Ratios - Total'!$A1824,Data!$C$2:$C$1823,0),0))/INDEX(Data!$L$2:$L$1823,MATCH('Ratios - Total'!$C1824,IF(Data!$A$2:$A$1823='Ratios - Total'!$A1824,Data!$C$2:$C$1823,0),0)),"Missing Data")</f>
        <v>37586.674539442611</v>
      </c>
      <c r="W1824" s="5">
        <f t="shared" si="28"/>
        <v>49164.648611767174</v>
      </c>
      <c r="X1824" s="5">
        <f t="array" ref="X1824">IFERROR(INDEX(Data!$K$2:$K$1823,MATCH('Ratios - Total'!$C1824,IF(Data!$A$2:$A$1823='Ratios - Total'!$A1824,Data!$C$2:$C$1823,0),0))/INDEX(Data!$G$2:$G$1823,MATCH('Ratios - Total'!$C1824,IF(Data!$A$2:$A$1823='Ratios - Total'!$A1824,Data!$C$2:$C$1823,0),0)),"Missing Data")</f>
        <v>7715.4344476885117</v>
      </c>
    </row>
  </sheetData>
  <sortState ref="A3:X54">
    <sortCondition descending="1" ref="D3:D54"/>
    <sortCondition ref="B3:B54"/>
  </sortState>
  <mergeCells count="4">
    <mergeCell ref="D1:H1"/>
    <mergeCell ref="I1:O1"/>
    <mergeCell ref="P1:T1"/>
    <mergeCell ref="U1: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4"/>
  <sheetViews>
    <sheetView topLeftCell="C1" workbookViewId="0">
      <selection activeCell="S3" sqref="S3"/>
    </sheetView>
  </sheetViews>
  <sheetFormatPr defaultRowHeight="15" x14ac:dyDescent="0.25"/>
  <cols>
    <col min="2" max="2" width="19.140625" bestFit="1" customWidth="1"/>
    <col min="3" max="3" width="19" customWidth="1"/>
    <col min="4" max="4" width="2" bestFit="1" customWidth="1"/>
    <col min="5" max="5" width="20" customWidth="1"/>
    <col min="6" max="6" width="2" bestFit="1" customWidth="1"/>
    <col min="7" max="8" width="18.7109375" customWidth="1"/>
    <col min="9" max="9" width="2" bestFit="1" customWidth="1"/>
    <col min="10" max="10" width="23.140625" customWidth="1"/>
    <col min="11" max="11" width="2" bestFit="1" customWidth="1"/>
    <col min="12" max="12" width="29.5703125" customWidth="1"/>
    <col min="13" max="13" width="2" bestFit="1" customWidth="1"/>
    <col min="14" max="14" width="18.5703125" bestFit="1" customWidth="1"/>
    <col min="15" max="15" width="18.5703125" customWidth="1"/>
    <col min="16" max="16" width="2" bestFit="1" customWidth="1"/>
    <col min="17" max="17" width="10.28515625" bestFit="1" customWidth="1"/>
    <col min="18" max="18" width="2" bestFit="1" customWidth="1"/>
    <col min="19" max="19" width="11.5703125" bestFit="1" customWidth="1"/>
    <col min="20" max="20" width="11.85546875" bestFit="1" customWidth="1"/>
    <col min="21" max="21" width="10.5703125" bestFit="1" customWidth="1"/>
    <col min="22" max="22" width="11.5703125" bestFit="1" customWidth="1"/>
    <col min="23" max="23" width="10.5703125" bestFit="1" customWidth="1"/>
  </cols>
  <sheetData>
    <row r="1" spans="1:23" x14ac:dyDescent="0.25">
      <c r="C1" s="19" t="s">
        <v>134</v>
      </c>
      <c r="D1" s="20"/>
      <c r="E1" s="20"/>
      <c r="F1" s="20"/>
      <c r="G1" s="21"/>
      <c r="H1" s="19" t="s">
        <v>135</v>
      </c>
      <c r="I1" s="20"/>
      <c r="J1" s="20"/>
      <c r="K1" s="20"/>
      <c r="L1" s="20"/>
      <c r="M1" s="20"/>
      <c r="N1" s="21"/>
      <c r="O1" s="19" t="s">
        <v>136</v>
      </c>
      <c r="P1" s="20"/>
      <c r="Q1" s="20"/>
      <c r="R1" s="20"/>
      <c r="S1" s="21"/>
      <c r="T1" s="19" t="s">
        <v>146</v>
      </c>
      <c r="U1" s="20"/>
      <c r="V1" s="20"/>
      <c r="W1" s="21"/>
    </row>
    <row r="2" spans="1:23" ht="30" customHeight="1" x14ac:dyDescent="0.25">
      <c r="A2" s="11" t="s">
        <v>0</v>
      </c>
      <c r="B2" s="11" t="s">
        <v>1</v>
      </c>
      <c r="C2" s="12" t="s">
        <v>109</v>
      </c>
      <c r="D2" s="13" t="s">
        <v>132</v>
      </c>
      <c r="E2" s="12" t="s">
        <v>138</v>
      </c>
      <c r="F2" s="13" t="s">
        <v>133</v>
      </c>
      <c r="G2" s="12" t="s">
        <v>137</v>
      </c>
      <c r="H2" s="12" t="s">
        <v>111</v>
      </c>
      <c r="I2" s="13" t="s">
        <v>132</v>
      </c>
      <c r="J2" s="12" t="s">
        <v>130</v>
      </c>
      <c r="K2" s="13" t="s">
        <v>133</v>
      </c>
      <c r="L2" s="12" t="s">
        <v>131</v>
      </c>
      <c r="M2" s="13" t="s">
        <v>133</v>
      </c>
      <c r="N2" s="12" t="s">
        <v>145</v>
      </c>
      <c r="O2" s="12" t="s">
        <v>137</v>
      </c>
      <c r="P2" s="13" t="s">
        <v>132</v>
      </c>
      <c r="Q2" s="12" t="s">
        <v>140</v>
      </c>
      <c r="R2" s="13" t="s">
        <v>133</v>
      </c>
      <c r="S2" s="12" t="s">
        <v>141</v>
      </c>
      <c r="T2" s="12" t="s">
        <v>112</v>
      </c>
      <c r="U2" s="12" t="s">
        <v>113</v>
      </c>
      <c r="V2" s="12" t="s">
        <v>139</v>
      </c>
      <c r="W2" s="12" t="s">
        <v>114</v>
      </c>
    </row>
    <row r="3" spans="1:23" x14ac:dyDescent="0.25">
      <c r="A3" s="1" t="s">
        <v>52</v>
      </c>
      <c r="B3" s="1" t="s">
        <v>53</v>
      </c>
      <c r="C3" s="4">
        <f>VLOOKUP($B3,Data!$B$1:$L$53,7,FALSE)/VLOOKUP($B3,Data!$B$2:$L$53,2,FALSE)</f>
        <v>180499.99188640973</v>
      </c>
      <c r="D3" s="5"/>
      <c r="E3" s="5">
        <f>VLOOKUP($B3,Data!$B$1:$L$53,5,FALSE)/VLOOKUP($B3,Data!$B$2:$L$53,2,FALSE)</f>
        <v>0</v>
      </c>
      <c r="F3" s="5"/>
      <c r="G3" s="6" t="e">
        <f>VLOOKUP($B3,Data!$B$1:$L$53,7,FALSE)/VLOOKUP($B3,Data!$B$2:$L$53,5,FALSE)</f>
        <v>#DIV/0!</v>
      </c>
      <c r="H3" s="4">
        <f>VLOOKUP($B3,Data!$B$1:$L$53,5,FALSE)/VLOOKUP($B3,Data!$B$2:$L$53,2,FALSE)</f>
        <v>0</v>
      </c>
      <c r="I3" s="5"/>
      <c r="J3" s="5">
        <f>VLOOKUP($B3,Data!$B$1:$L$53,3,FALSE)/VLOOKUP($B3,Data!$B$2:$L$53,2,FALSE)</f>
        <v>1170.0258620689656</v>
      </c>
      <c r="K3" s="5"/>
      <c r="L3" s="5">
        <f>VLOOKUP($B3,Data!$B$1:$L$53,4,FALSE)/VLOOKUP($B3,Data!$B$2:$L$53,3,FALSE)</f>
        <v>0</v>
      </c>
      <c r="M3" s="5"/>
      <c r="N3" s="6" t="e">
        <f>VLOOKUP($B3,Data!$B$1:$L$53,5,FALSE)/VLOOKUP($B3,Data!$B$2:$L$53,4,FALSE)</f>
        <v>#DIV/0!</v>
      </c>
      <c r="O3" s="14" t="e">
        <f>VLOOKUP($B3,Data!$B$1:$L$53,7,FALSE)/VLOOKUP($B3,Data!$B$2:$L$53,5,FALSE)</f>
        <v>#DIV/0!</v>
      </c>
      <c r="P3" s="15"/>
      <c r="Q3" s="15" t="e">
        <f>VLOOKUP($B3,Data!$B$1:$L$53,10,FALSE)/VLOOKUP($B3,Data!$B$2:$L$53,5,FALSE)</f>
        <v>#DIV/0!</v>
      </c>
      <c r="R3" s="15"/>
      <c r="S3" s="16">
        <f>VLOOKUP($B3,Data!$B$1:$L$53,7,FALSE)/VLOOKUP($B3,Data!$B$2:$L$53,10,FALSE)</f>
        <v>1.7281099788492877</v>
      </c>
      <c r="T3" s="4">
        <f>VLOOKUP($B3,Data!$B$1:$L$53,9,FALSE)/VLOOKUP($B3,Data!$B$2:$L$53,7,FALSE)</f>
        <v>0.10791805983685435</v>
      </c>
      <c r="U3" s="5">
        <f>VLOOKUP($B3,Data!$B$1:$L$53,9,FALSE)/VLOOKUP($B3,Data!$B$2:$L$53,10,FALSE)</f>
        <v>0.18649427610212252</v>
      </c>
      <c r="V3" s="5">
        <f>S3-U3</f>
        <v>1.5416157027471653</v>
      </c>
      <c r="W3" s="6" t="e">
        <f>VLOOKUP($B3,Data!$B$1:$L$53,9,FALSE)/VLOOKUP($B3,Data!$B$2:$L$53,5,FALSE)</f>
        <v>#DIV/0!</v>
      </c>
    </row>
    <row r="4" spans="1:23" x14ac:dyDescent="0.25">
      <c r="A4" s="1" t="s">
        <v>28</v>
      </c>
      <c r="B4" s="1" t="s">
        <v>29</v>
      </c>
      <c r="C4" s="4">
        <f>VLOOKUP($B4,Data!$B$1:$L$53,7,FALSE)/VLOOKUP($B4,Data!$B$2:$L$53,2,FALSE)</f>
        <v>70267.748478701818</v>
      </c>
      <c r="D4" s="5"/>
      <c r="E4" s="5">
        <f>VLOOKUP($B4,Data!$B$1:$L$53,5,FALSE)/VLOOKUP($B4,Data!$B$2:$L$53,2,FALSE)</f>
        <v>0</v>
      </c>
      <c r="F4" s="5"/>
      <c r="G4" s="6" t="e">
        <f>VLOOKUP($B4,Data!$B$1:$L$53,7,FALSE)/VLOOKUP($B4,Data!$B$2:$L$53,5,FALSE)</f>
        <v>#DIV/0!</v>
      </c>
      <c r="H4" s="4">
        <f>VLOOKUP($B4,Data!$B$1:$L$53,5,FALSE)/VLOOKUP($B4,Data!$B$2:$L$53,2,FALSE)</f>
        <v>0</v>
      </c>
      <c r="I4" s="5"/>
      <c r="J4" s="5">
        <f>VLOOKUP($B4,Data!$B$1:$L$53,3,FALSE)/VLOOKUP($B4,Data!$B$2:$L$53,2,FALSE)</f>
        <v>387.03296146044624</v>
      </c>
      <c r="K4" s="5"/>
      <c r="L4" s="5">
        <f>VLOOKUP($B4,Data!$B$1:$L$53,4,FALSE)/VLOOKUP($B4,Data!$B$2:$L$53,3,FALSE)</f>
        <v>0</v>
      </c>
      <c r="M4" s="5"/>
      <c r="N4" s="6" t="e">
        <f>VLOOKUP($B4,Data!$B$1:$L$53,5,FALSE)/VLOOKUP($B4,Data!$B$2:$L$53,4,FALSE)</f>
        <v>#DIV/0!</v>
      </c>
      <c r="O4" s="4" t="e">
        <f>VLOOKUP($B4,Data!$B$1:$L$53,7,FALSE)/VLOOKUP($B4,Data!$B$2:$L$53,5,FALSE)</f>
        <v>#DIV/0!</v>
      </c>
      <c r="P4" s="5"/>
      <c r="Q4" s="5" t="e">
        <f>VLOOKUP($B4,Data!$B$1:$L$53,10,FALSE)/VLOOKUP($B4,Data!$B$2:$L$53,5,FALSE)</f>
        <v>#DIV/0!</v>
      </c>
      <c r="R4" s="5"/>
      <c r="S4" s="6">
        <f>VLOOKUP($B4,Data!$B$1:$L$53,7,FALSE)/VLOOKUP($B4,Data!$B$2:$L$53,10,FALSE)</f>
        <v>1.72291685317259</v>
      </c>
      <c r="T4" s="4">
        <f>VLOOKUP($B4,Data!$B$1:$L$53,9,FALSE)/VLOOKUP($B4,Data!$B$2:$L$53,7,FALSE)</f>
        <v>0.1818529530627562</v>
      </c>
      <c r="U4" s="5">
        <f>VLOOKUP($B4,Data!$B$1:$L$53,9,FALSE)/VLOOKUP($B4,Data!$B$2:$L$53,10,FALSE)</f>
        <v>0.31331751763102661</v>
      </c>
      <c r="V4" s="5">
        <f t="shared" ref="V4:V54" si="0">S4-U4</f>
        <v>1.4095993355415635</v>
      </c>
      <c r="W4" s="6" t="e">
        <f>VLOOKUP($B4,Data!$B$1:$L$53,9,FALSE)/VLOOKUP($B4,Data!$B$2:$L$53,5,FALSE)</f>
        <v>#DIV/0!</v>
      </c>
    </row>
    <row r="5" spans="1:23" x14ac:dyDescent="0.25">
      <c r="A5" s="1" t="s">
        <v>76</v>
      </c>
      <c r="B5" s="1" t="s">
        <v>77</v>
      </c>
      <c r="C5" s="4">
        <f>VLOOKUP($B5,Data!$B$1:$L$53,7,FALSE)/VLOOKUP($B5,Data!$B$2:$L$53,2,FALSE)</f>
        <v>234778.40162271805</v>
      </c>
      <c r="D5" s="5"/>
      <c r="E5" s="5">
        <f>VLOOKUP($B5,Data!$B$1:$L$53,5,FALSE)/VLOOKUP($B5,Data!$B$2:$L$53,2,FALSE)</f>
        <v>0</v>
      </c>
      <c r="F5" s="5"/>
      <c r="G5" s="6" t="e">
        <f>VLOOKUP($B5,Data!$B$1:$L$53,7,FALSE)/VLOOKUP($B5,Data!$B$2:$L$53,5,FALSE)</f>
        <v>#DIV/0!</v>
      </c>
      <c r="H5" s="4">
        <f>VLOOKUP($B5,Data!$B$1:$L$53,5,FALSE)/VLOOKUP($B5,Data!$B$2:$L$53,2,FALSE)</f>
        <v>0</v>
      </c>
      <c r="I5" s="5"/>
      <c r="J5" s="5">
        <f>VLOOKUP($B5,Data!$B$1:$L$53,3,FALSE)/VLOOKUP($B5,Data!$B$2:$L$53,2,FALSE)</f>
        <v>1347.5902636916835</v>
      </c>
      <c r="K5" s="5"/>
      <c r="L5" s="5">
        <f>VLOOKUP($B5,Data!$B$1:$L$53,4,FALSE)/VLOOKUP($B5,Data!$B$2:$L$53,3,FALSE)</f>
        <v>0</v>
      </c>
      <c r="M5" s="5"/>
      <c r="N5" s="6" t="e">
        <f>VLOOKUP($B5,Data!$B$1:$L$53,5,FALSE)/VLOOKUP($B5,Data!$B$2:$L$53,4,FALSE)</f>
        <v>#DIV/0!</v>
      </c>
      <c r="O5" s="4" t="e">
        <f>VLOOKUP($B5,Data!$B$1:$L$53,7,FALSE)/VLOOKUP($B5,Data!$B$2:$L$53,5,FALSE)</f>
        <v>#DIV/0!</v>
      </c>
      <c r="P5" s="5"/>
      <c r="Q5" s="5" t="e">
        <f>VLOOKUP($B5,Data!$B$1:$L$53,10,FALSE)/VLOOKUP($B5,Data!$B$2:$L$53,5,FALSE)</f>
        <v>#DIV/0!</v>
      </c>
      <c r="R5" s="5"/>
      <c r="S5" s="6">
        <f>VLOOKUP($B5,Data!$B$1:$L$53,7,FALSE)/VLOOKUP($B5,Data!$B$2:$L$53,10,FALSE)</f>
        <v>1.7197920825072859</v>
      </c>
      <c r="T5" s="4">
        <f>VLOOKUP($B5,Data!$B$1:$L$53,9,FALSE)/VLOOKUP($B5,Data!$B$2:$L$53,7,FALSE)</f>
        <v>0.1258944691119204</v>
      </c>
      <c r="U5" s="5">
        <f>VLOOKUP($B5,Data!$B$1:$L$53,9,FALSE)/VLOOKUP($B5,Data!$B$2:$L$53,10,FALSE)</f>
        <v>0.21651231121013878</v>
      </c>
      <c r="V5" s="5">
        <f t="shared" si="0"/>
        <v>1.5032797712971471</v>
      </c>
      <c r="W5" s="6" t="e">
        <f>VLOOKUP($B5,Data!$B$1:$L$53,9,FALSE)/VLOOKUP($B5,Data!$B$2:$L$53,5,FALSE)</f>
        <v>#DIV/0!</v>
      </c>
    </row>
    <row r="6" spans="1:23" x14ac:dyDescent="0.25">
      <c r="A6" s="1" t="s">
        <v>88</v>
      </c>
      <c r="B6" s="1" t="s">
        <v>89</v>
      </c>
      <c r="C6" s="4">
        <f>VLOOKUP($B6,Data!$B$1:$L$53,7,FALSE)/VLOOKUP($B6,Data!$B$2:$L$53,2,FALSE)</f>
        <v>357750.00405679515</v>
      </c>
      <c r="D6" s="5"/>
      <c r="E6" s="5">
        <f>VLOOKUP($B6,Data!$B$1:$L$53,5,FALSE)/VLOOKUP($B6,Data!$B$2:$L$53,2,FALSE)</f>
        <v>0</v>
      </c>
      <c r="F6" s="5"/>
      <c r="G6" s="6" t="e">
        <f>VLOOKUP($B6,Data!$B$1:$L$53,7,FALSE)/VLOOKUP($B6,Data!$B$2:$L$53,5,FALSE)</f>
        <v>#DIV/0!</v>
      </c>
      <c r="H6" s="4">
        <f>VLOOKUP($B6,Data!$B$1:$L$53,5,FALSE)/VLOOKUP($B6,Data!$B$2:$L$53,2,FALSE)</f>
        <v>0</v>
      </c>
      <c r="I6" s="5"/>
      <c r="J6" s="5">
        <f>VLOOKUP($B6,Data!$B$1:$L$53,3,FALSE)/VLOOKUP($B6,Data!$B$2:$L$53,2,FALSE)</f>
        <v>2073.2479716024341</v>
      </c>
      <c r="K6" s="5"/>
      <c r="L6" s="5">
        <f>VLOOKUP($B6,Data!$B$1:$L$53,4,FALSE)/VLOOKUP($B6,Data!$B$2:$L$53,3,FALSE)</f>
        <v>0</v>
      </c>
      <c r="M6" s="5"/>
      <c r="N6" s="6" t="e">
        <f>VLOOKUP($B6,Data!$B$1:$L$53,5,FALSE)/VLOOKUP($B6,Data!$B$2:$L$53,4,FALSE)</f>
        <v>#DIV/0!</v>
      </c>
      <c r="O6" s="4" t="e">
        <f>VLOOKUP($B6,Data!$B$1:$L$53,7,FALSE)/VLOOKUP($B6,Data!$B$2:$L$53,5,FALSE)</f>
        <v>#DIV/0!</v>
      </c>
      <c r="P6" s="5"/>
      <c r="Q6" s="5" t="e">
        <f>VLOOKUP($B6,Data!$B$1:$L$53,10,FALSE)/VLOOKUP($B6,Data!$B$2:$L$53,5,FALSE)</f>
        <v>#DIV/0!</v>
      </c>
      <c r="R6" s="5"/>
      <c r="S6" s="6">
        <f>VLOOKUP($B6,Data!$B$1:$L$53,7,FALSE)/VLOOKUP($B6,Data!$B$2:$L$53,10,FALSE)</f>
        <v>1.727368522909841</v>
      </c>
      <c r="T6" s="4">
        <f>VLOOKUP($B6,Data!$B$1:$L$53,9,FALSE)/VLOOKUP($B6,Data!$B$2:$L$53,7,FALSE)</f>
        <v>0.21459623872330033</v>
      </c>
      <c r="U6" s="5">
        <f>VLOOKUP($B6,Data!$B$1:$L$53,9,FALSE)/VLOOKUP($B6,Data!$B$2:$L$53,10,FALSE)</f>
        <v>0.37068678790547493</v>
      </c>
      <c r="V6" s="5">
        <f t="shared" si="0"/>
        <v>1.3566817350043661</v>
      </c>
      <c r="W6" s="6" t="e">
        <f>VLOOKUP($B6,Data!$B$1:$L$53,9,FALSE)/VLOOKUP($B6,Data!$B$2:$L$53,5,FALSE)</f>
        <v>#DIV/0!</v>
      </c>
    </row>
    <row r="7" spans="1:23" x14ac:dyDescent="0.25">
      <c r="A7" s="1" t="s">
        <v>38</v>
      </c>
      <c r="B7" s="1" t="s">
        <v>39</v>
      </c>
      <c r="C7" s="4">
        <f>VLOOKUP($B7,Data!$B$1:$L$53,7,FALSE)/VLOOKUP($B7,Data!$B$2:$L$53,2,FALSE)</f>
        <v>269071.49695740367</v>
      </c>
      <c r="D7" s="5"/>
      <c r="E7" s="5">
        <f>VLOOKUP($B7,Data!$B$1:$L$53,5,FALSE)/VLOOKUP($B7,Data!$B$2:$L$53,2,FALSE)</f>
        <v>0</v>
      </c>
      <c r="F7" s="5"/>
      <c r="G7" s="6" t="e">
        <f>VLOOKUP($B7,Data!$B$1:$L$53,7,FALSE)/VLOOKUP($B7,Data!$B$2:$L$53,5,FALSE)</f>
        <v>#DIV/0!</v>
      </c>
      <c r="H7" s="4">
        <f>VLOOKUP($B7,Data!$B$1:$L$53,5,FALSE)/VLOOKUP($B7,Data!$B$2:$L$53,2,FALSE)</f>
        <v>0</v>
      </c>
      <c r="I7" s="5"/>
      <c r="J7" s="5">
        <f>VLOOKUP($B7,Data!$B$1:$L$53,3,FALSE)/VLOOKUP($B7,Data!$B$2:$L$53,2,FALSE)</f>
        <v>1691.737322515213</v>
      </c>
      <c r="K7" s="5"/>
      <c r="L7" s="5">
        <f>VLOOKUP($B7,Data!$B$1:$L$53,4,FALSE)/VLOOKUP($B7,Data!$B$2:$L$53,3,FALSE)</f>
        <v>0</v>
      </c>
      <c r="M7" s="5"/>
      <c r="N7" s="6" t="e">
        <f>VLOOKUP($B7,Data!$B$1:$L$53,5,FALSE)/VLOOKUP($B7,Data!$B$2:$L$53,4,FALSE)</f>
        <v>#DIV/0!</v>
      </c>
      <c r="O7" s="4" t="e">
        <f>VLOOKUP($B7,Data!$B$1:$L$53,7,FALSE)/VLOOKUP($B7,Data!$B$2:$L$53,5,FALSE)</f>
        <v>#DIV/0!</v>
      </c>
      <c r="P7" s="5"/>
      <c r="Q7" s="5" t="e">
        <f>VLOOKUP($B7,Data!$B$1:$L$53,10,FALSE)/VLOOKUP($B7,Data!$B$2:$L$53,5,FALSE)</f>
        <v>#DIV/0!</v>
      </c>
      <c r="R7" s="5"/>
      <c r="S7" s="6">
        <f>VLOOKUP($B7,Data!$B$1:$L$53,7,FALSE)/VLOOKUP($B7,Data!$B$2:$L$53,10,FALSE)</f>
        <v>1.6075524722471646</v>
      </c>
      <c r="T7" s="4">
        <f>VLOOKUP($B7,Data!$B$1:$L$53,9,FALSE)/VLOOKUP($B7,Data!$B$2:$L$53,7,FALSE)</f>
        <v>0.16953915473788278</v>
      </c>
      <c r="U7" s="5">
        <f>VLOOKUP($B7,Data!$B$1:$L$53,9,FALSE)/VLOOKUP($B7,Data!$B$2:$L$53,10,FALSE)</f>
        <v>0.27254308734157801</v>
      </c>
      <c r="V7" s="5">
        <f t="shared" si="0"/>
        <v>1.3350093849055866</v>
      </c>
      <c r="W7" s="6" t="e">
        <f>VLOOKUP($B7,Data!$B$1:$L$53,9,FALSE)/VLOOKUP($B7,Data!$B$2:$L$53,5,FALSE)</f>
        <v>#DIV/0!</v>
      </c>
    </row>
    <row r="8" spans="1:23" x14ac:dyDescent="0.25">
      <c r="A8" s="1" t="s">
        <v>86</v>
      </c>
      <c r="B8" s="1" t="s">
        <v>87</v>
      </c>
      <c r="C8" s="4">
        <f>VLOOKUP($B8,Data!$B$1:$L$53,7,FALSE)/VLOOKUP($B8,Data!$B$2:$L$53,2,FALSE)</f>
        <v>74731.237322515211</v>
      </c>
      <c r="D8" s="5"/>
      <c r="E8" s="5">
        <f>VLOOKUP($B8,Data!$B$1:$L$53,5,FALSE)/VLOOKUP($B8,Data!$B$2:$L$53,2,FALSE)</f>
        <v>0</v>
      </c>
      <c r="F8" s="5"/>
      <c r="G8" s="6" t="e">
        <f>VLOOKUP($B8,Data!$B$1:$L$53,7,FALSE)/VLOOKUP($B8,Data!$B$2:$L$53,5,FALSE)</f>
        <v>#DIV/0!</v>
      </c>
      <c r="H8" s="4">
        <f>VLOOKUP($B8,Data!$B$1:$L$53,5,FALSE)/VLOOKUP($B8,Data!$B$2:$L$53,2,FALSE)</f>
        <v>0</v>
      </c>
      <c r="I8" s="5"/>
      <c r="J8" s="5">
        <f>VLOOKUP($B8,Data!$B$1:$L$53,3,FALSE)/VLOOKUP($B8,Data!$B$2:$L$53,2,FALSE)</f>
        <v>343.50354969574039</v>
      </c>
      <c r="K8" s="5"/>
      <c r="L8" s="5">
        <f>VLOOKUP($B8,Data!$B$1:$L$53,4,FALSE)/VLOOKUP($B8,Data!$B$2:$L$53,3,FALSE)</f>
        <v>0</v>
      </c>
      <c r="M8" s="5"/>
      <c r="N8" s="6" t="e">
        <f>VLOOKUP($B8,Data!$B$1:$L$53,5,FALSE)/VLOOKUP($B8,Data!$B$2:$L$53,4,FALSE)</f>
        <v>#DIV/0!</v>
      </c>
      <c r="O8" s="4" t="e">
        <f>VLOOKUP($B8,Data!$B$1:$L$53,7,FALSE)/VLOOKUP($B8,Data!$B$2:$L$53,5,FALSE)</f>
        <v>#DIV/0!</v>
      </c>
      <c r="P8" s="5"/>
      <c r="Q8" s="5" t="e">
        <f>VLOOKUP($B8,Data!$B$1:$L$53,10,FALSE)/VLOOKUP($B8,Data!$B$2:$L$53,5,FALSE)</f>
        <v>#DIV/0!</v>
      </c>
      <c r="R8" s="5"/>
      <c r="S8" s="6">
        <f>VLOOKUP($B8,Data!$B$1:$L$53,7,FALSE)/VLOOKUP($B8,Data!$B$2:$L$53,10,FALSE)</f>
        <v>1.7333391201477943</v>
      </c>
      <c r="T8" s="4">
        <f>VLOOKUP($B8,Data!$B$1:$L$53,9,FALSE)/VLOOKUP($B8,Data!$B$2:$L$53,7,FALSE)</f>
        <v>0.1164755377620954</v>
      </c>
      <c r="U8" s="5">
        <f>VLOOKUP($B8,Data!$B$1:$L$53,9,FALSE)/VLOOKUP($B8,Data!$B$2:$L$53,10,FALSE)</f>
        <v>0.20189160614329163</v>
      </c>
      <c r="V8" s="5">
        <f t="shared" si="0"/>
        <v>1.5314475140045027</v>
      </c>
      <c r="W8" s="6" t="e">
        <f>VLOOKUP($B8,Data!$B$1:$L$53,9,FALSE)/VLOOKUP($B8,Data!$B$2:$L$53,5,FALSE)</f>
        <v>#DIV/0!</v>
      </c>
    </row>
    <row r="9" spans="1:23" x14ac:dyDescent="0.25">
      <c r="A9" s="1" t="s">
        <v>10</v>
      </c>
      <c r="B9" s="1" t="s">
        <v>11</v>
      </c>
      <c r="C9" s="4">
        <f>VLOOKUP($B9,Data!$B$1:$L$53,7,FALSE)/VLOOKUP($B9,Data!$B$2:$L$53,2,FALSE)</f>
        <v>145343.30223123732</v>
      </c>
      <c r="D9" s="5"/>
      <c r="E9" s="5">
        <f>VLOOKUP($B9,Data!$B$1:$L$53,5,FALSE)/VLOOKUP($B9,Data!$B$2:$L$53,2,FALSE)</f>
        <v>0</v>
      </c>
      <c r="F9" s="5"/>
      <c r="G9" s="6" t="e">
        <f>VLOOKUP($B9,Data!$B$1:$L$53,7,FALSE)/VLOOKUP($B9,Data!$B$2:$L$53,5,FALSE)</f>
        <v>#DIV/0!</v>
      </c>
      <c r="H9" s="4">
        <f>VLOOKUP($B9,Data!$B$1:$L$53,5,FALSE)/VLOOKUP($B9,Data!$B$2:$L$53,2,FALSE)</f>
        <v>0</v>
      </c>
      <c r="I9" s="5"/>
      <c r="J9" s="5">
        <f>VLOOKUP($B9,Data!$B$1:$L$53,3,FALSE)/VLOOKUP($B9,Data!$B$2:$L$53,2,FALSE)</f>
        <v>1023.3853955375254</v>
      </c>
      <c r="K9" s="5"/>
      <c r="L9" s="5">
        <f>VLOOKUP($B9,Data!$B$1:$L$53,4,FALSE)/VLOOKUP($B9,Data!$B$2:$L$53,3,FALSE)</f>
        <v>0</v>
      </c>
      <c r="M9" s="5"/>
      <c r="N9" s="6" t="e">
        <f>VLOOKUP($B9,Data!$B$1:$L$53,5,FALSE)/VLOOKUP($B9,Data!$B$2:$L$53,4,FALSE)</f>
        <v>#DIV/0!</v>
      </c>
      <c r="O9" s="4" t="e">
        <f>VLOOKUP($B9,Data!$B$1:$L$53,7,FALSE)/VLOOKUP($B9,Data!$B$2:$L$53,5,FALSE)</f>
        <v>#DIV/0!</v>
      </c>
      <c r="P9" s="5"/>
      <c r="Q9" s="5" t="e">
        <f>VLOOKUP($B9,Data!$B$1:$L$53,10,FALSE)/VLOOKUP($B9,Data!$B$2:$L$53,5,FALSE)</f>
        <v>#DIV/0!</v>
      </c>
      <c r="R9" s="5"/>
      <c r="S9" s="6">
        <f>VLOOKUP($B9,Data!$B$1:$L$53,7,FALSE)/VLOOKUP($B9,Data!$B$2:$L$53,10,FALSE)</f>
        <v>1.7119980293478558</v>
      </c>
      <c r="T9" s="4">
        <f>VLOOKUP($B9,Data!$B$1:$L$53,9,FALSE)/VLOOKUP($B9,Data!$B$2:$L$53,7,FALSE)</f>
        <v>0.13203334434547412</v>
      </c>
      <c r="U9" s="5">
        <f>VLOOKUP($B9,Data!$B$1:$L$53,9,FALSE)/VLOOKUP($B9,Data!$B$2:$L$53,10,FALSE)</f>
        <v>0.22604082532765854</v>
      </c>
      <c r="V9" s="5">
        <f t="shared" si="0"/>
        <v>1.4859572040201974</v>
      </c>
      <c r="W9" s="6" t="e">
        <f>VLOOKUP($B9,Data!$B$1:$L$53,9,FALSE)/VLOOKUP($B9,Data!$B$2:$L$53,5,FALSE)</f>
        <v>#DIV/0!</v>
      </c>
    </row>
    <row r="10" spans="1:23" x14ac:dyDescent="0.25">
      <c r="A10" s="1" t="s">
        <v>40</v>
      </c>
      <c r="B10" s="1" t="s">
        <v>41</v>
      </c>
      <c r="C10" s="4">
        <f>VLOOKUP($B10,Data!$B$1:$L$53,7,FALSE)/VLOOKUP($B10,Data!$B$2:$L$53,2,FALSE)</f>
        <v>390844.81947261665</v>
      </c>
      <c r="D10" s="5"/>
      <c r="E10" s="5">
        <f>VLOOKUP($B10,Data!$B$1:$L$53,5,FALSE)/VLOOKUP($B10,Data!$B$2:$L$53,2,FALSE)</f>
        <v>0</v>
      </c>
      <c r="F10" s="5"/>
      <c r="G10" s="6" t="e">
        <f>VLOOKUP($B10,Data!$B$1:$L$53,7,FALSE)/VLOOKUP($B10,Data!$B$2:$L$53,5,FALSE)</f>
        <v>#DIV/0!</v>
      </c>
      <c r="H10" s="4">
        <f>VLOOKUP($B10,Data!$B$1:$L$53,5,FALSE)/VLOOKUP($B10,Data!$B$2:$L$53,2,FALSE)</f>
        <v>0</v>
      </c>
      <c r="I10" s="5"/>
      <c r="J10" s="5">
        <f>VLOOKUP($B10,Data!$B$1:$L$53,3,FALSE)/VLOOKUP($B10,Data!$B$2:$L$53,2,FALSE)</f>
        <v>1907.6911764705883</v>
      </c>
      <c r="K10" s="5"/>
      <c r="L10" s="5">
        <f>VLOOKUP($B10,Data!$B$1:$L$53,4,FALSE)/VLOOKUP($B10,Data!$B$2:$L$53,3,FALSE)</f>
        <v>0</v>
      </c>
      <c r="M10" s="5"/>
      <c r="N10" s="6" t="e">
        <f>VLOOKUP($B10,Data!$B$1:$L$53,5,FALSE)/VLOOKUP($B10,Data!$B$2:$L$53,4,FALSE)</f>
        <v>#DIV/0!</v>
      </c>
      <c r="O10" s="4" t="e">
        <f>VLOOKUP($B10,Data!$B$1:$L$53,7,FALSE)/VLOOKUP($B10,Data!$B$2:$L$53,5,FALSE)</f>
        <v>#DIV/0!</v>
      </c>
      <c r="P10" s="5"/>
      <c r="Q10" s="5" t="e">
        <f>VLOOKUP($B10,Data!$B$1:$L$53,10,FALSE)/VLOOKUP($B10,Data!$B$2:$L$53,5,FALSE)</f>
        <v>#DIV/0!</v>
      </c>
      <c r="R10" s="5"/>
      <c r="S10" s="6">
        <f>VLOOKUP($B10,Data!$B$1:$L$53,7,FALSE)/VLOOKUP($B10,Data!$B$2:$L$53,10,FALSE)</f>
        <v>1.7129317721774426</v>
      </c>
      <c r="T10" s="4">
        <f>VLOOKUP($B10,Data!$B$1:$L$53,9,FALSE)/VLOOKUP($B10,Data!$B$2:$L$53,7,FALSE)</f>
        <v>0.14772052318601506</v>
      </c>
      <c r="U10" s="5">
        <f>VLOOKUP($B10,Data!$B$1:$L$53,9,FALSE)/VLOOKUP($B10,Data!$B$2:$L$53,10,FALSE)</f>
        <v>0.25303517756799981</v>
      </c>
      <c r="V10" s="5">
        <f t="shared" si="0"/>
        <v>1.4598965946094429</v>
      </c>
      <c r="W10" s="6" t="e">
        <f>VLOOKUP($B10,Data!$B$1:$L$53,9,FALSE)/VLOOKUP($B10,Data!$B$2:$L$53,5,FALSE)</f>
        <v>#DIV/0!</v>
      </c>
    </row>
    <row r="11" spans="1:23" x14ac:dyDescent="0.25">
      <c r="A11" s="1" t="s">
        <v>36</v>
      </c>
      <c r="B11" s="1" t="s">
        <v>37</v>
      </c>
      <c r="C11" s="4">
        <f>VLOOKUP($B11,Data!$B$1:$L$53,7,FALSE)/VLOOKUP($B11,Data!$B$2:$L$53,2,FALSE)</f>
        <v>246464.50304259636</v>
      </c>
      <c r="D11" s="5"/>
      <c r="E11" s="5">
        <f>VLOOKUP($B11,Data!$B$1:$L$53,5,FALSE)/VLOOKUP($B11,Data!$B$2:$L$53,2,FALSE)</f>
        <v>0</v>
      </c>
      <c r="F11" s="5"/>
      <c r="G11" s="6" t="e">
        <f>VLOOKUP($B11,Data!$B$1:$L$53,7,FALSE)/VLOOKUP($B11,Data!$B$2:$L$53,5,FALSE)</f>
        <v>#DIV/0!</v>
      </c>
      <c r="H11" s="4">
        <f>VLOOKUP($B11,Data!$B$1:$L$53,5,FALSE)/VLOOKUP($B11,Data!$B$2:$L$53,2,FALSE)</f>
        <v>0</v>
      </c>
      <c r="I11" s="5"/>
      <c r="J11" s="5">
        <f>VLOOKUP($B11,Data!$B$1:$L$53,3,FALSE)/VLOOKUP($B11,Data!$B$2:$L$53,2,FALSE)</f>
        <v>1143.775354969574</v>
      </c>
      <c r="K11" s="5"/>
      <c r="L11" s="5">
        <f>VLOOKUP($B11,Data!$B$1:$L$53,4,FALSE)/VLOOKUP($B11,Data!$B$2:$L$53,3,FALSE)</f>
        <v>0</v>
      </c>
      <c r="M11" s="5"/>
      <c r="N11" s="6" t="e">
        <f>VLOOKUP($B11,Data!$B$1:$L$53,5,FALSE)/VLOOKUP($B11,Data!$B$2:$L$53,4,FALSE)</f>
        <v>#DIV/0!</v>
      </c>
      <c r="O11" s="4" t="e">
        <f>VLOOKUP($B11,Data!$B$1:$L$53,7,FALSE)/VLOOKUP($B11,Data!$B$2:$L$53,5,FALSE)</f>
        <v>#DIV/0!</v>
      </c>
      <c r="P11" s="5"/>
      <c r="Q11" s="5" t="e">
        <f>VLOOKUP($B11,Data!$B$1:$L$53,10,FALSE)/VLOOKUP($B11,Data!$B$2:$L$53,5,FALSE)</f>
        <v>#DIV/0!</v>
      </c>
      <c r="R11" s="5"/>
      <c r="S11" s="6">
        <f>VLOOKUP($B11,Data!$B$1:$L$53,7,FALSE)/VLOOKUP($B11,Data!$B$2:$L$53,10,FALSE)</f>
        <v>1.7583032988898184</v>
      </c>
      <c r="T11" s="4">
        <f>VLOOKUP($B11,Data!$B$1:$L$53,9,FALSE)/VLOOKUP($B11,Data!$B$2:$L$53,7,FALSE)</f>
        <v>0.14222225879990452</v>
      </c>
      <c r="U11" s="5">
        <f>VLOOKUP($B11,Data!$B$1:$L$53,9,FALSE)/VLOOKUP($B11,Data!$B$2:$L$53,10,FALSE)</f>
        <v>0.25006986682343363</v>
      </c>
      <c r="V11" s="5">
        <f t="shared" si="0"/>
        <v>1.5082334320663848</v>
      </c>
      <c r="W11" s="6" t="e">
        <f>VLOOKUP($B11,Data!$B$1:$L$53,9,FALSE)/VLOOKUP($B11,Data!$B$2:$L$53,5,FALSE)</f>
        <v>#DIV/0!</v>
      </c>
    </row>
    <row r="12" spans="1:23" x14ac:dyDescent="0.25">
      <c r="A12" s="1" t="s">
        <v>22</v>
      </c>
      <c r="B12" s="1" t="s">
        <v>23</v>
      </c>
      <c r="C12" s="4">
        <f>VLOOKUP($B12,Data!$B$1:$L$53,7,FALSE)/VLOOKUP($B12,Data!$B$2:$L$53,2,FALSE)</f>
        <v>792524.33265720087</v>
      </c>
      <c r="D12" s="5"/>
      <c r="E12" s="5">
        <f>VLOOKUP($B12,Data!$B$1:$L$53,5,FALSE)/VLOOKUP($B12,Data!$B$2:$L$53,2,FALSE)</f>
        <v>0</v>
      </c>
      <c r="F12" s="5"/>
      <c r="G12" s="6" t="e">
        <f>VLOOKUP($B12,Data!$B$1:$L$53,7,FALSE)/VLOOKUP($B12,Data!$B$2:$L$53,5,FALSE)</f>
        <v>#DIV/0!</v>
      </c>
      <c r="H12" s="4">
        <f>VLOOKUP($B12,Data!$B$1:$L$53,5,FALSE)/VLOOKUP($B12,Data!$B$2:$L$53,2,FALSE)</f>
        <v>0</v>
      </c>
      <c r="I12" s="5"/>
      <c r="J12" s="5">
        <f>VLOOKUP($B12,Data!$B$1:$L$53,3,FALSE)/VLOOKUP($B12,Data!$B$2:$L$53,2,FALSE)</f>
        <v>3813.5517241379312</v>
      </c>
      <c r="K12" s="5"/>
      <c r="L12" s="5">
        <f>VLOOKUP($B12,Data!$B$1:$L$53,4,FALSE)/VLOOKUP($B12,Data!$B$2:$L$53,3,FALSE)</f>
        <v>0</v>
      </c>
      <c r="M12" s="5"/>
      <c r="N12" s="6" t="e">
        <f>VLOOKUP($B12,Data!$B$1:$L$53,5,FALSE)/VLOOKUP($B12,Data!$B$2:$L$53,4,FALSE)</f>
        <v>#DIV/0!</v>
      </c>
      <c r="O12" s="4" t="e">
        <f>VLOOKUP($B12,Data!$B$1:$L$53,7,FALSE)/VLOOKUP($B12,Data!$B$2:$L$53,5,FALSE)</f>
        <v>#DIV/0!</v>
      </c>
      <c r="P12" s="5"/>
      <c r="Q12" s="5" t="e">
        <f>VLOOKUP($B12,Data!$B$1:$L$53,10,FALSE)/VLOOKUP($B12,Data!$B$2:$L$53,5,FALSE)</f>
        <v>#DIV/0!</v>
      </c>
      <c r="R12" s="5"/>
      <c r="S12" s="6">
        <f>VLOOKUP($B12,Data!$B$1:$L$53,7,FALSE)/VLOOKUP($B12,Data!$B$2:$L$53,10,FALSE)</f>
        <v>1.6940610653403878</v>
      </c>
      <c r="T12" s="4">
        <f>VLOOKUP($B12,Data!$B$1:$L$53,9,FALSE)/VLOOKUP($B12,Data!$B$2:$L$53,7,FALSE)</f>
        <v>0.19880245241783914</v>
      </c>
      <c r="U12" s="5">
        <f>VLOOKUP($B12,Data!$B$1:$L$53,9,FALSE)/VLOOKUP($B12,Data!$B$2:$L$53,10,FALSE)</f>
        <v>0.33678349433524635</v>
      </c>
      <c r="V12" s="5">
        <f t="shared" si="0"/>
        <v>1.3572775710051415</v>
      </c>
      <c r="W12" s="6" t="e">
        <f>VLOOKUP($B12,Data!$B$1:$L$53,9,FALSE)/VLOOKUP($B12,Data!$B$2:$L$53,5,FALSE)</f>
        <v>#DIV/0!</v>
      </c>
    </row>
    <row r="13" spans="1:23" x14ac:dyDescent="0.25">
      <c r="A13" s="1" t="s">
        <v>4</v>
      </c>
      <c r="B13" s="1" t="s">
        <v>5</v>
      </c>
      <c r="C13" s="4">
        <f>VLOOKUP($B13,Data!$B$1:$L$53,7,FALSE)/VLOOKUP($B13,Data!$B$2:$L$53,2,FALSE)</f>
        <v>266277.38742393511</v>
      </c>
      <c r="D13" s="5"/>
      <c r="E13" s="5">
        <f>VLOOKUP($B13,Data!$B$1:$L$53,5,FALSE)/VLOOKUP($B13,Data!$B$2:$L$53,2,FALSE)</f>
        <v>0</v>
      </c>
      <c r="F13" s="5"/>
      <c r="G13" s="6" t="e">
        <f>VLOOKUP($B13,Data!$B$1:$L$53,7,FALSE)/VLOOKUP($B13,Data!$B$2:$L$53,5,FALSE)</f>
        <v>#DIV/0!</v>
      </c>
      <c r="H13" s="4">
        <f>VLOOKUP($B13,Data!$B$1:$L$53,5,FALSE)/VLOOKUP($B13,Data!$B$2:$L$53,2,FALSE)</f>
        <v>0</v>
      </c>
      <c r="I13" s="5"/>
      <c r="J13" s="5">
        <f>VLOOKUP($B13,Data!$B$1:$L$53,3,FALSE)/VLOOKUP($B13,Data!$B$2:$L$53,2,FALSE)</f>
        <v>1795.1724137931035</v>
      </c>
      <c r="K13" s="5"/>
      <c r="L13" s="5">
        <f>VLOOKUP($B13,Data!$B$1:$L$53,4,FALSE)/VLOOKUP($B13,Data!$B$2:$L$53,3,FALSE)</f>
        <v>0</v>
      </c>
      <c r="M13" s="5"/>
      <c r="N13" s="6" t="e">
        <f>VLOOKUP($B13,Data!$B$1:$L$53,5,FALSE)/VLOOKUP($B13,Data!$B$2:$L$53,4,FALSE)</f>
        <v>#DIV/0!</v>
      </c>
      <c r="O13" s="4" t="e">
        <f>VLOOKUP($B13,Data!$B$1:$L$53,7,FALSE)/VLOOKUP($B13,Data!$B$2:$L$53,5,FALSE)</f>
        <v>#DIV/0!</v>
      </c>
      <c r="P13" s="5"/>
      <c r="Q13" s="5" t="e">
        <f>VLOOKUP($B13,Data!$B$1:$L$53,10,FALSE)/VLOOKUP($B13,Data!$B$2:$L$53,5,FALSE)</f>
        <v>#DIV/0!</v>
      </c>
      <c r="R13" s="5"/>
      <c r="S13" s="6">
        <f>VLOOKUP($B13,Data!$B$1:$L$53,7,FALSE)/VLOOKUP($B13,Data!$B$2:$L$53,10,FALSE)</f>
        <v>1.7261875673497136</v>
      </c>
      <c r="T13" s="4">
        <f>VLOOKUP($B13,Data!$B$1:$L$53,9,FALSE)/VLOOKUP($B13,Data!$B$2:$L$53,7,FALSE)</f>
        <v>0.17739702147751915</v>
      </c>
      <c r="U13" s="5">
        <f>VLOOKUP($B13,Data!$B$1:$L$53,9,FALSE)/VLOOKUP($B13,Data!$B$2:$L$53,10,FALSE)</f>
        <v>0.30622053295936369</v>
      </c>
      <c r="V13" s="5">
        <f t="shared" si="0"/>
        <v>1.4199670343903499</v>
      </c>
      <c r="W13" s="6" t="e">
        <f>VLOOKUP($B13,Data!$B$1:$L$53,9,FALSE)/VLOOKUP($B13,Data!$B$2:$L$53,5,FALSE)</f>
        <v>#DIV/0!</v>
      </c>
    </row>
    <row r="14" spans="1:23" x14ac:dyDescent="0.25">
      <c r="A14" s="1" t="s">
        <v>70</v>
      </c>
      <c r="B14" s="1" t="s">
        <v>71</v>
      </c>
      <c r="C14" s="4">
        <f>VLOOKUP($B14,Data!$B$1:$L$53,7,FALSE)/VLOOKUP($B14,Data!$B$2:$L$53,2,FALSE)</f>
        <v>483836.20283975662</v>
      </c>
      <c r="D14" s="5"/>
      <c r="E14" s="5">
        <f>VLOOKUP($B14,Data!$B$1:$L$53,5,FALSE)/VLOOKUP($B14,Data!$B$2:$L$53,2,FALSE)</f>
        <v>0</v>
      </c>
      <c r="F14" s="5"/>
      <c r="G14" s="6" t="e">
        <f>VLOOKUP($B14,Data!$B$1:$L$53,7,FALSE)/VLOOKUP($B14,Data!$B$2:$L$53,5,FALSE)</f>
        <v>#DIV/0!</v>
      </c>
      <c r="H14" s="4">
        <f>VLOOKUP($B14,Data!$B$1:$L$53,5,FALSE)/VLOOKUP($B14,Data!$B$2:$L$53,2,FALSE)</f>
        <v>0</v>
      </c>
      <c r="I14" s="5"/>
      <c r="J14" s="5">
        <f>VLOOKUP($B14,Data!$B$1:$L$53,3,FALSE)/VLOOKUP($B14,Data!$B$2:$L$53,2,FALSE)</f>
        <v>2685.6414807302231</v>
      </c>
      <c r="K14" s="5"/>
      <c r="L14" s="5">
        <f>VLOOKUP($B14,Data!$B$1:$L$53,4,FALSE)/VLOOKUP($B14,Data!$B$2:$L$53,3,FALSE)</f>
        <v>0</v>
      </c>
      <c r="M14" s="5"/>
      <c r="N14" s="6" t="e">
        <f>VLOOKUP($B14,Data!$B$1:$L$53,5,FALSE)/VLOOKUP($B14,Data!$B$2:$L$53,4,FALSE)</f>
        <v>#DIV/0!</v>
      </c>
      <c r="O14" s="4" t="e">
        <f>VLOOKUP($B14,Data!$B$1:$L$53,7,FALSE)/VLOOKUP($B14,Data!$B$2:$L$53,5,FALSE)</f>
        <v>#DIV/0!</v>
      </c>
      <c r="P14" s="5"/>
      <c r="Q14" s="5" t="e">
        <f>VLOOKUP($B14,Data!$B$1:$L$53,10,FALSE)/VLOOKUP($B14,Data!$B$2:$L$53,5,FALSE)</f>
        <v>#DIV/0!</v>
      </c>
      <c r="R14" s="5"/>
      <c r="S14" s="6">
        <f>VLOOKUP($B14,Data!$B$1:$L$53,7,FALSE)/VLOOKUP($B14,Data!$B$2:$L$53,10,FALSE)</f>
        <v>1.5461735799093383</v>
      </c>
      <c r="T14" s="4">
        <f>VLOOKUP($B14,Data!$B$1:$L$53,9,FALSE)/VLOOKUP($B14,Data!$B$2:$L$53,7,FALSE)</f>
        <v>0.14768819722940452</v>
      </c>
      <c r="U14" s="5">
        <f>VLOOKUP($B14,Data!$B$1:$L$53,9,FALSE)/VLOOKUP($B14,Data!$B$2:$L$53,10,FALSE)</f>
        <v>0.2283515886205448</v>
      </c>
      <c r="V14" s="5">
        <f t="shared" si="0"/>
        <v>1.3178219912887936</v>
      </c>
      <c r="W14" s="6" t="e">
        <f>VLOOKUP($B14,Data!$B$1:$L$53,9,FALSE)/VLOOKUP($B14,Data!$B$2:$L$53,5,FALSE)</f>
        <v>#DIV/0!</v>
      </c>
    </row>
    <row r="15" spans="1:23" x14ac:dyDescent="0.25">
      <c r="A15" s="1" t="s">
        <v>66</v>
      </c>
      <c r="B15" s="1" t="s">
        <v>67</v>
      </c>
      <c r="C15" s="4">
        <f>VLOOKUP($B15,Data!$B$1:$L$53,7,FALSE)/VLOOKUP($B15,Data!$B$2:$L$53,2,FALSE)</f>
        <v>129862.06896551725</v>
      </c>
      <c r="D15" s="5"/>
      <c r="E15" s="5">
        <f>VLOOKUP($B15,Data!$B$1:$L$53,5,FALSE)/VLOOKUP($B15,Data!$B$2:$L$53,2,FALSE)</f>
        <v>0</v>
      </c>
      <c r="F15" s="5"/>
      <c r="G15" s="6" t="e">
        <f>VLOOKUP($B15,Data!$B$1:$L$53,7,FALSE)/VLOOKUP($B15,Data!$B$2:$L$53,5,FALSE)</f>
        <v>#DIV/0!</v>
      </c>
      <c r="H15" s="4">
        <f>VLOOKUP($B15,Data!$B$1:$L$53,5,FALSE)/VLOOKUP($B15,Data!$B$2:$L$53,2,FALSE)</f>
        <v>0</v>
      </c>
      <c r="I15" s="5"/>
      <c r="J15" s="5">
        <f>VLOOKUP($B15,Data!$B$1:$L$53,3,FALSE)/VLOOKUP($B15,Data!$B$2:$L$53,2,FALSE)</f>
        <v>546.5593306288032</v>
      </c>
      <c r="K15" s="5"/>
      <c r="L15" s="5">
        <f>VLOOKUP($B15,Data!$B$1:$L$53,4,FALSE)/VLOOKUP($B15,Data!$B$2:$L$53,3,FALSE)</f>
        <v>0</v>
      </c>
      <c r="M15" s="5"/>
      <c r="N15" s="6" t="e">
        <f>VLOOKUP($B15,Data!$B$1:$L$53,5,FALSE)/VLOOKUP($B15,Data!$B$2:$L$53,4,FALSE)</f>
        <v>#DIV/0!</v>
      </c>
      <c r="O15" s="4" t="e">
        <f>VLOOKUP($B15,Data!$B$1:$L$53,7,FALSE)/VLOOKUP($B15,Data!$B$2:$L$53,5,FALSE)</f>
        <v>#DIV/0!</v>
      </c>
      <c r="P15" s="5"/>
      <c r="Q15" s="5" t="e">
        <f>VLOOKUP($B15,Data!$B$1:$L$53,10,FALSE)/VLOOKUP($B15,Data!$B$2:$L$53,5,FALSE)</f>
        <v>#DIV/0!</v>
      </c>
      <c r="R15" s="5"/>
      <c r="S15" s="6">
        <f>VLOOKUP($B15,Data!$B$1:$L$53,7,FALSE)/VLOOKUP($B15,Data!$B$2:$L$53,10,FALSE)</f>
        <v>1.8041880259144547</v>
      </c>
      <c r="T15" s="4">
        <f>VLOOKUP($B15,Data!$B$1:$L$53,9,FALSE)/VLOOKUP($B15,Data!$B$2:$L$53,7,FALSE)</f>
        <v>0.12223923026459654</v>
      </c>
      <c r="U15" s="5">
        <f>VLOOKUP($B15,Data!$B$1:$L$53,9,FALSE)/VLOOKUP($B15,Data!$B$2:$L$53,10,FALSE)</f>
        <v>0.2205425555403849</v>
      </c>
      <c r="V15" s="5">
        <f t="shared" si="0"/>
        <v>1.5836454703740699</v>
      </c>
      <c r="W15" s="6" t="e">
        <f>VLOOKUP($B15,Data!$B$1:$L$53,9,FALSE)/VLOOKUP($B15,Data!$B$2:$L$53,5,FALSE)</f>
        <v>#DIV/0!</v>
      </c>
    </row>
    <row r="16" spans="1:23" x14ac:dyDescent="0.25">
      <c r="A16" s="1" t="s">
        <v>84</v>
      </c>
      <c r="B16" s="1" t="s">
        <v>85</v>
      </c>
      <c r="C16" s="4">
        <f>VLOOKUP($B16,Data!$B$1:$L$53,7,FALSE)/VLOOKUP($B16,Data!$B$2:$L$53,2,FALSE)</f>
        <v>251314.40162271805</v>
      </c>
      <c r="D16" s="5"/>
      <c r="E16" s="5">
        <f>VLOOKUP($B16,Data!$B$1:$L$53,5,FALSE)/VLOOKUP($B16,Data!$B$2:$L$53,2,FALSE)</f>
        <v>0</v>
      </c>
      <c r="F16" s="5"/>
      <c r="G16" s="6" t="e">
        <f>VLOOKUP($B16,Data!$B$1:$L$53,7,FALSE)/VLOOKUP($B16,Data!$B$2:$L$53,5,FALSE)</f>
        <v>#DIV/0!</v>
      </c>
      <c r="H16" s="4">
        <f>VLOOKUP($B16,Data!$B$1:$L$53,5,FALSE)/VLOOKUP($B16,Data!$B$2:$L$53,2,FALSE)</f>
        <v>0</v>
      </c>
      <c r="I16" s="5"/>
      <c r="J16" s="5">
        <f>VLOOKUP($B16,Data!$B$1:$L$53,3,FALSE)/VLOOKUP($B16,Data!$B$2:$L$53,2,FALSE)</f>
        <v>1378.501014198783</v>
      </c>
      <c r="K16" s="5"/>
      <c r="L16" s="5">
        <f>VLOOKUP($B16,Data!$B$1:$L$53,4,FALSE)/VLOOKUP($B16,Data!$B$2:$L$53,3,FALSE)</f>
        <v>0</v>
      </c>
      <c r="M16" s="5"/>
      <c r="N16" s="6" t="e">
        <f>VLOOKUP($B16,Data!$B$1:$L$53,5,FALSE)/VLOOKUP($B16,Data!$B$2:$L$53,4,FALSE)</f>
        <v>#DIV/0!</v>
      </c>
      <c r="O16" s="4" t="e">
        <f>VLOOKUP($B16,Data!$B$1:$L$53,7,FALSE)/VLOOKUP($B16,Data!$B$2:$L$53,5,FALSE)</f>
        <v>#DIV/0!</v>
      </c>
      <c r="P16" s="5"/>
      <c r="Q16" s="5" t="e">
        <f>VLOOKUP($B16,Data!$B$1:$L$53,10,FALSE)/VLOOKUP($B16,Data!$B$2:$L$53,5,FALSE)</f>
        <v>#DIV/0!</v>
      </c>
      <c r="R16" s="5"/>
      <c r="S16" s="6">
        <f>VLOOKUP($B16,Data!$B$1:$L$53,7,FALSE)/VLOOKUP($B16,Data!$B$2:$L$53,10,FALSE)</f>
        <v>1.6392928566561458</v>
      </c>
      <c r="T16" s="4">
        <f>VLOOKUP($B16,Data!$B$1:$L$53,9,FALSE)/VLOOKUP($B16,Data!$B$2:$L$53,7,FALSE)</f>
        <v>0.17423404736153933</v>
      </c>
      <c r="U16" s="5">
        <f>VLOOKUP($B16,Data!$B$1:$L$53,9,FALSE)/VLOOKUP($B16,Data!$B$2:$L$53,10,FALSE)</f>
        <v>0.28562062922606002</v>
      </c>
      <c r="V16" s="5">
        <f t="shared" si="0"/>
        <v>1.3536722274300859</v>
      </c>
      <c r="W16" s="6" t="e">
        <f>VLOOKUP($B16,Data!$B$1:$L$53,9,FALSE)/VLOOKUP($B16,Data!$B$2:$L$53,5,FALSE)</f>
        <v>#DIV/0!</v>
      </c>
    </row>
    <row r="17" spans="1:23" x14ac:dyDescent="0.25">
      <c r="A17" s="1" t="s">
        <v>8</v>
      </c>
      <c r="B17" s="1" t="s">
        <v>9</v>
      </c>
      <c r="C17" s="4">
        <f>VLOOKUP($B17,Data!$B$1:$L$53,7,FALSE)/VLOOKUP($B17,Data!$B$2:$L$53,2,FALSE)</f>
        <v>269780.43002028397</v>
      </c>
      <c r="D17" s="5"/>
      <c r="E17" s="5">
        <f>VLOOKUP($B17,Data!$B$1:$L$53,5,FALSE)/VLOOKUP($B17,Data!$B$2:$L$53,2,FALSE)</f>
        <v>0</v>
      </c>
      <c r="F17" s="5"/>
      <c r="G17" s="6" t="e">
        <f>VLOOKUP($B17,Data!$B$1:$L$53,7,FALSE)/VLOOKUP($B17,Data!$B$2:$L$53,5,FALSE)</f>
        <v>#DIV/0!</v>
      </c>
      <c r="H17" s="4">
        <f>VLOOKUP($B17,Data!$B$1:$L$53,5,FALSE)/VLOOKUP($B17,Data!$B$2:$L$53,2,FALSE)</f>
        <v>0</v>
      </c>
      <c r="I17" s="5"/>
      <c r="J17" s="5">
        <f>VLOOKUP($B17,Data!$B$1:$L$53,3,FALSE)/VLOOKUP($B17,Data!$B$2:$L$53,2,FALSE)</f>
        <v>1018.6850912778905</v>
      </c>
      <c r="K17" s="5"/>
      <c r="L17" s="5">
        <f>VLOOKUP($B17,Data!$B$1:$L$53,4,FALSE)/VLOOKUP($B17,Data!$B$2:$L$53,3,FALSE)</f>
        <v>0</v>
      </c>
      <c r="M17" s="5"/>
      <c r="N17" s="6" t="e">
        <f>VLOOKUP($B17,Data!$B$1:$L$53,5,FALSE)/VLOOKUP($B17,Data!$B$2:$L$53,4,FALSE)</f>
        <v>#DIV/0!</v>
      </c>
      <c r="O17" s="4" t="e">
        <f>VLOOKUP($B17,Data!$B$1:$L$53,7,FALSE)/VLOOKUP($B17,Data!$B$2:$L$53,5,FALSE)</f>
        <v>#DIV/0!</v>
      </c>
      <c r="P17" s="5"/>
      <c r="Q17" s="5" t="e">
        <f>VLOOKUP($B17,Data!$B$1:$L$53,10,FALSE)/VLOOKUP($B17,Data!$B$2:$L$53,5,FALSE)</f>
        <v>#DIV/0!</v>
      </c>
      <c r="R17" s="5"/>
      <c r="S17" s="6">
        <f>VLOOKUP($B17,Data!$B$1:$L$53,7,FALSE)/VLOOKUP($B17,Data!$B$2:$L$53,10,FALSE)</f>
        <v>1.7575339084776274</v>
      </c>
      <c r="T17" s="4">
        <f>VLOOKUP($B17,Data!$B$1:$L$53,9,FALSE)/VLOOKUP($B17,Data!$B$2:$L$53,7,FALSE)</f>
        <v>0.26742504865650191</v>
      </c>
      <c r="U17" s="5">
        <f>VLOOKUP($B17,Data!$B$1:$L$53,9,FALSE)/VLOOKUP($B17,Data!$B$2:$L$53,10,FALSE)</f>
        <v>0.47000859099008147</v>
      </c>
      <c r="V17" s="5">
        <f t="shared" si="0"/>
        <v>1.2875253174875458</v>
      </c>
      <c r="W17" s="6" t="e">
        <f>VLOOKUP($B17,Data!$B$1:$L$53,9,FALSE)/VLOOKUP($B17,Data!$B$2:$L$53,5,FALSE)</f>
        <v>#DIV/0!</v>
      </c>
    </row>
    <row r="18" spans="1:23" x14ac:dyDescent="0.25">
      <c r="A18" s="1" t="s">
        <v>54</v>
      </c>
      <c r="B18" s="1" t="s">
        <v>55</v>
      </c>
      <c r="C18" s="4">
        <f>VLOOKUP($B18,Data!$B$1:$L$53,7,FALSE)/VLOOKUP($B18,Data!$B$2:$L$53,2,FALSE)</f>
        <v>508751.02636916836</v>
      </c>
      <c r="D18" s="5"/>
      <c r="E18" s="5">
        <f>VLOOKUP($B18,Data!$B$1:$L$53,5,FALSE)/VLOOKUP($B18,Data!$B$2:$L$53,2,FALSE)</f>
        <v>0</v>
      </c>
      <c r="F18" s="5"/>
      <c r="G18" s="6" t="e">
        <f>VLOOKUP($B18,Data!$B$1:$L$53,7,FALSE)/VLOOKUP($B18,Data!$B$2:$L$53,5,FALSE)</f>
        <v>#DIV/0!</v>
      </c>
      <c r="H18" s="4">
        <f>VLOOKUP($B18,Data!$B$1:$L$53,5,FALSE)/VLOOKUP($B18,Data!$B$2:$L$53,2,FALSE)</f>
        <v>0</v>
      </c>
      <c r="I18" s="5"/>
      <c r="J18" s="5">
        <f>VLOOKUP($B18,Data!$B$1:$L$53,3,FALSE)/VLOOKUP($B18,Data!$B$2:$L$53,2,FALSE)</f>
        <v>2410.3620689655172</v>
      </c>
      <c r="K18" s="5"/>
      <c r="L18" s="5">
        <f>VLOOKUP($B18,Data!$B$1:$L$53,4,FALSE)/VLOOKUP($B18,Data!$B$2:$L$53,3,FALSE)</f>
        <v>0</v>
      </c>
      <c r="M18" s="5"/>
      <c r="N18" s="6" t="e">
        <f>VLOOKUP($B18,Data!$B$1:$L$53,5,FALSE)/VLOOKUP($B18,Data!$B$2:$L$53,4,FALSE)</f>
        <v>#DIV/0!</v>
      </c>
      <c r="O18" s="4" t="e">
        <f>VLOOKUP($B18,Data!$B$1:$L$53,7,FALSE)/VLOOKUP($B18,Data!$B$2:$L$53,5,FALSE)</f>
        <v>#DIV/0!</v>
      </c>
      <c r="P18" s="5"/>
      <c r="Q18" s="5" t="e">
        <f>VLOOKUP($B18,Data!$B$1:$L$53,10,FALSE)/VLOOKUP($B18,Data!$B$2:$L$53,5,FALSE)</f>
        <v>#DIV/0!</v>
      </c>
      <c r="R18" s="5"/>
      <c r="S18" s="6">
        <f>VLOOKUP($B18,Data!$B$1:$L$53,7,FALSE)/VLOOKUP($B18,Data!$B$2:$L$53,10,FALSE)</f>
        <v>1.7663495417268349</v>
      </c>
      <c r="T18" s="4">
        <f>VLOOKUP($B18,Data!$B$1:$L$53,9,FALSE)/VLOOKUP($B18,Data!$B$2:$L$53,7,FALSE)</f>
        <v>0.16615084271764841</v>
      </c>
      <c r="U18" s="5">
        <f>VLOOKUP($B18,Data!$B$1:$L$53,9,FALSE)/VLOOKUP($B18,Data!$B$2:$L$53,10,FALSE)</f>
        <v>0.29348046489184565</v>
      </c>
      <c r="V18" s="5">
        <f t="shared" si="0"/>
        <v>1.4728690768349892</v>
      </c>
      <c r="W18" s="6" t="e">
        <f>VLOOKUP($B18,Data!$B$1:$L$53,9,FALSE)/VLOOKUP($B18,Data!$B$2:$L$53,5,FALSE)</f>
        <v>#DIV/0!</v>
      </c>
    </row>
    <row r="19" spans="1:23" x14ac:dyDescent="0.25">
      <c r="A19" s="1" t="s">
        <v>42</v>
      </c>
      <c r="B19" s="1" t="s">
        <v>43</v>
      </c>
      <c r="C19" s="4">
        <f>VLOOKUP($B19,Data!$B$1:$L$53,7,FALSE)/VLOOKUP($B19,Data!$B$2:$L$53,2,FALSE)</f>
        <v>99016.730223123726</v>
      </c>
      <c r="D19" s="5"/>
      <c r="E19" s="5">
        <f>VLOOKUP($B19,Data!$B$1:$L$53,5,FALSE)/VLOOKUP($B19,Data!$B$2:$L$53,2,FALSE)</f>
        <v>0</v>
      </c>
      <c r="F19" s="5"/>
      <c r="G19" s="6" t="e">
        <f>VLOOKUP($B19,Data!$B$1:$L$53,7,FALSE)/VLOOKUP($B19,Data!$B$2:$L$53,5,FALSE)</f>
        <v>#DIV/0!</v>
      </c>
      <c r="H19" s="4">
        <f>VLOOKUP($B19,Data!$B$1:$L$53,5,FALSE)/VLOOKUP($B19,Data!$B$2:$L$53,2,FALSE)</f>
        <v>0</v>
      </c>
      <c r="I19" s="5"/>
      <c r="J19" s="5">
        <f>VLOOKUP($B19,Data!$B$1:$L$53,3,FALSE)/VLOOKUP($B19,Data!$B$2:$L$53,2,FALSE)</f>
        <v>524.75507099391484</v>
      </c>
      <c r="K19" s="5"/>
      <c r="L19" s="5">
        <f>VLOOKUP($B19,Data!$B$1:$L$53,4,FALSE)/VLOOKUP($B19,Data!$B$2:$L$53,3,FALSE)</f>
        <v>0</v>
      </c>
      <c r="M19" s="5"/>
      <c r="N19" s="6" t="e">
        <f>VLOOKUP($B19,Data!$B$1:$L$53,5,FALSE)/VLOOKUP($B19,Data!$B$2:$L$53,4,FALSE)</f>
        <v>#DIV/0!</v>
      </c>
      <c r="O19" s="4" t="e">
        <f>VLOOKUP($B19,Data!$B$1:$L$53,7,FALSE)/VLOOKUP($B19,Data!$B$2:$L$53,5,FALSE)</f>
        <v>#DIV/0!</v>
      </c>
      <c r="P19" s="5"/>
      <c r="Q19" s="5" t="e">
        <f>VLOOKUP($B19,Data!$B$1:$L$53,10,FALSE)/VLOOKUP($B19,Data!$B$2:$L$53,5,FALSE)</f>
        <v>#DIV/0!</v>
      </c>
      <c r="R19" s="5"/>
      <c r="S19" s="6">
        <f>VLOOKUP($B19,Data!$B$1:$L$53,7,FALSE)/VLOOKUP($B19,Data!$B$2:$L$53,10,FALSE)</f>
        <v>1.4776780034451229</v>
      </c>
      <c r="T19" s="4">
        <f>VLOOKUP($B19,Data!$B$1:$L$53,9,FALSE)/VLOOKUP($B19,Data!$B$2:$L$53,7,FALSE)</f>
        <v>7.598035761285081E-2</v>
      </c>
      <c r="U19" s="5">
        <f>VLOOKUP($B19,Data!$B$1:$L$53,9,FALSE)/VLOOKUP($B19,Data!$B$2:$L$53,10,FALSE)</f>
        <v>0.11227450313840383</v>
      </c>
      <c r="V19" s="5">
        <f t="shared" si="0"/>
        <v>1.3654035003067191</v>
      </c>
      <c r="W19" s="6" t="e">
        <f>VLOOKUP($B19,Data!$B$1:$L$53,9,FALSE)/VLOOKUP($B19,Data!$B$2:$L$53,5,FALSE)</f>
        <v>#DIV/0!</v>
      </c>
    </row>
    <row r="20" spans="1:23" x14ac:dyDescent="0.25">
      <c r="A20" s="1" t="s">
        <v>90</v>
      </c>
      <c r="B20" s="1" t="s">
        <v>91</v>
      </c>
      <c r="C20" s="4">
        <f>VLOOKUP($B20,Data!$B$1:$L$53,7,FALSE)/VLOOKUP($B20,Data!$B$2:$L$53,2,FALSE)</f>
        <v>1286822.555780933</v>
      </c>
      <c r="D20" s="5"/>
      <c r="E20" s="5">
        <f>VLOOKUP($B20,Data!$B$1:$L$53,5,FALSE)/VLOOKUP($B20,Data!$B$2:$L$53,2,FALSE)</f>
        <v>0</v>
      </c>
      <c r="F20" s="5"/>
      <c r="G20" s="6" t="e">
        <f>VLOOKUP($B20,Data!$B$1:$L$53,7,FALSE)/VLOOKUP($B20,Data!$B$2:$L$53,5,FALSE)</f>
        <v>#DIV/0!</v>
      </c>
      <c r="H20" s="4">
        <f>VLOOKUP($B20,Data!$B$1:$L$53,5,FALSE)/VLOOKUP($B20,Data!$B$2:$L$53,2,FALSE)</f>
        <v>0</v>
      </c>
      <c r="I20" s="5"/>
      <c r="J20" s="5">
        <f>VLOOKUP($B20,Data!$B$1:$L$53,3,FALSE)/VLOOKUP($B20,Data!$B$2:$L$53,2,FALSE)</f>
        <v>5962.8600405679517</v>
      </c>
      <c r="K20" s="5"/>
      <c r="L20" s="5">
        <f>VLOOKUP($B20,Data!$B$1:$L$53,4,FALSE)/VLOOKUP($B20,Data!$B$2:$L$53,3,FALSE)</f>
        <v>0</v>
      </c>
      <c r="M20" s="5"/>
      <c r="N20" s="6" t="e">
        <f>VLOOKUP($B20,Data!$B$1:$L$53,5,FALSE)/VLOOKUP($B20,Data!$B$2:$L$53,4,FALSE)</f>
        <v>#DIV/0!</v>
      </c>
      <c r="O20" s="4" t="e">
        <f>VLOOKUP($B20,Data!$B$1:$L$53,7,FALSE)/VLOOKUP($B20,Data!$B$2:$L$53,5,FALSE)</f>
        <v>#DIV/0!</v>
      </c>
      <c r="P20" s="5"/>
      <c r="Q20" s="5" t="e">
        <f>VLOOKUP($B20,Data!$B$1:$L$53,10,FALSE)/VLOOKUP($B20,Data!$B$2:$L$53,5,FALSE)</f>
        <v>#DIV/0!</v>
      </c>
      <c r="R20" s="5"/>
      <c r="S20" s="6">
        <f>VLOOKUP($B20,Data!$B$1:$L$53,7,FALSE)/VLOOKUP($B20,Data!$B$2:$L$53,10,FALSE)</f>
        <v>1.8218620771619498</v>
      </c>
      <c r="T20" s="4">
        <f>VLOOKUP($B20,Data!$B$1:$L$53,9,FALSE)/VLOOKUP($B20,Data!$B$2:$L$53,7,FALSE)</f>
        <v>0.20031493520086396</v>
      </c>
      <c r="U20" s="5">
        <f>VLOOKUP($B20,Data!$B$1:$L$53,9,FALSE)/VLOOKUP($B20,Data!$B$2:$L$53,10,FALSE)</f>
        <v>0.36494618393160738</v>
      </c>
      <c r="V20" s="5">
        <f t="shared" si="0"/>
        <v>1.4569158932303425</v>
      </c>
      <c r="W20" s="6" t="e">
        <f>VLOOKUP($B20,Data!$B$1:$L$53,9,FALSE)/VLOOKUP($B20,Data!$B$2:$L$53,5,FALSE)</f>
        <v>#DIV/0!</v>
      </c>
    </row>
    <row r="21" spans="1:23" x14ac:dyDescent="0.25">
      <c r="A21" s="1" t="s">
        <v>100</v>
      </c>
      <c r="B21" s="1" t="s">
        <v>101</v>
      </c>
      <c r="C21" s="4">
        <f>VLOOKUP($B21,Data!$B$1:$L$53,7,FALSE)/VLOOKUP($B21,Data!$B$2:$L$53,2,FALSE)</f>
        <v>171214.50709939149</v>
      </c>
      <c r="D21" s="5"/>
      <c r="E21" s="5">
        <f>VLOOKUP($B21,Data!$B$1:$L$53,5,FALSE)/VLOOKUP($B21,Data!$B$2:$L$53,2,FALSE)</f>
        <v>0</v>
      </c>
      <c r="F21" s="5"/>
      <c r="G21" s="6" t="e">
        <f>VLOOKUP($B21,Data!$B$1:$L$53,7,FALSE)/VLOOKUP($B21,Data!$B$2:$L$53,5,FALSE)</f>
        <v>#DIV/0!</v>
      </c>
      <c r="H21" s="4">
        <f>VLOOKUP($B21,Data!$B$1:$L$53,5,FALSE)/VLOOKUP($B21,Data!$B$2:$L$53,2,FALSE)</f>
        <v>0</v>
      </c>
      <c r="I21" s="5"/>
      <c r="J21" s="5">
        <f>VLOOKUP($B21,Data!$B$1:$L$53,3,FALSE)/VLOOKUP($B21,Data!$B$2:$L$53,2,FALSE)</f>
        <v>911.21196754563891</v>
      </c>
      <c r="K21" s="5"/>
      <c r="L21" s="5">
        <f>VLOOKUP($B21,Data!$B$1:$L$53,4,FALSE)/VLOOKUP($B21,Data!$B$2:$L$53,3,FALSE)</f>
        <v>0</v>
      </c>
      <c r="M21" s="5"/>
      <c r="N21" s="6" t="e">
        <f>VLOOKUP($B21,Data!$B$1:$L$53,5,FALSE)/VLOOKUP($B21,Data!$B$2:$L$53,4,FALSE)</f>
        <v>#DIV/0!</v>
      </c>
      <c r="O21" s="4" t="e">
        <f>VLOOKUP($B21,Data!$B$1:$L$53,7,FALSE)/VLOOKUP($B21,Data!$B$2:$L$53,5,FALSE)</f>
        <v>#DIV/0!</v>
      </c>
      <c r="P21" s="5"/>
      <c r="Q21" s="5" t="e">
        <f>VLOOKUP($B21,Data!$B$1:$L$53,10,FALSE)/VLOOKUP($B21,Data!$B$2:$L$53,5,FALSE)</f>
        <v>#DIV/0!</v>
      </c>
      <c r="R21" s="5"/>
      <c r="S21" s="6">
        <f>VLOOKUP($B21,Data!$B$1:$L$53,7,FALSE)/VLOOKUP($B21,Data!$B$2:$L$53,10,FALSE)</f>
        <v>1.6091036082360977</v>
      </c>
      <c r="T21" s="4">
        <f>VLOOKUP($B21,Data!$B$1:$L$53,9,FALSE)/VLOOKUP($B21,Data!$B$2:$L$53,7,FALSE)</f>
        <v>0.11728641598681615</v>
      </c>
      <c r="U21" s="5">
        <f>VLOOKUP($B21,Data!$B$1:$L$53,9,FALSE)/VLOOKUP($B21,Data!$B$2:$L$53,10,FALSE)</f>
        <v>0.18872599516146582</v>
      </c>
      <c r="V21" s="5">
        <f t="shared" si="0"/>
        <v>1.4203776130746317</v>
      </c>
      <c r="W21" s="6" t="e">
        <f>VLOOKUP($B21,Data!$B$1:$L$53,9,FALSE)/VLOOKUP($B21,Data!$B$2:$L$53,5,FALSE)</f>
        <v>#DIV/0!</v>
      </c>
    </row>
    <row r="22" spans="1:23" x14ac:dyDescent="0.25">
      <c r="A22" s="1" t="s">
        <v>24</v>
      </c>
      <c r="B22" s="1" t="s">
        <v>25</v>
      </c>
      <c r="C22" s="4">
        <f>VLOOKUP($B22,Data!$B$1:$L$53,7,FALSE)/VLOOKUP($B22,Data!$B$2:$L$53,2,FALSE)</f>
        <v>468441.1845841785</v>
      </c>
      <c r="D22" s="5"/>
      <c r="E22" s="5">
        <f>VLOOKUP($B22,Data!$B$1:$L$53,5,FALSE)/VLOOKUP($B22,Data!$B$2:$L$53,2,FALSE)</f>
        <v>0</v>
      </c>
      <c r="F22" s="5"/>
      <c r="G22" s="6" t="e">
        <f>VLOOKUP($B22,Data!$B$1:$L$53,7,FALSE)/VLOOKUP($B22,Data!$B$2:$L$53,5,FALSE)</f>
        <v>#DIV/0!</v>
      </c>
      <c r="H22" s="4">
        <f>VLOOKUP($B22,Data!$B$1:$L$53,5,FALSE)/VLOOKUP($B22,Data!$B$2:$L$53,2,FALSE)</f>
        <v>0</v>
      </c>
      <c r="I22" s="5"/>
      <c r="J22" s="5">
        <f>VLOOKUP($B22,Data!$B$1:$L$53,3,FALSE)/VLOOKUP($B22,Data!$B$2:$L$53,2,FALSE)</f>
        <v>2437.7033468559839</v>
      </c>
      <c r="K22" s="5"/>
      <c r="L22" s="5">
        <f>VLOOKUP($B22,Data!$B$1:$L$53,4,FALSE)/VLOOKUP($B22,Data!$B$2:$L$53,3,FALSE)</f>
        <v>0</v>
      </c>
      <c r="M22" s="5"/>
      <c r="N22" s="6" t="e">
        <f>VLOOKUP($B22,Data!$B$1:$L$53,5,FALSE)/VLOOKUP($B22,Data!$B$2:$L$53,4,FALSE)</f>
        <v>#DIV/0!</v>
      </c>
      <c r="O22" s="4" t="e">
        <f>VLOOKUP($B22,Data!$B$1:$L$53,7,FALSE)/VLOOKUP($B22,Data!$B$2:$L$53,5,FALSE)</f>
        <v>#DIV/0!</v>
      </c>
      <c r="P22" s="5"/>
      <c r="Q22" s="5" t="e">
        <f>VLOOKUP($B22,Data!$B$1:$L$53,10,FALSE)/VLOOKUP($B22,Data!$B$2:$L$53,5,FALSE)</f>
        <v>#DIV/0!</v>
      </c>
      <c r="R22" s="5"/>
      <c r="S22" s="6">
        <f>VLOOKUP($B22,Data!$B$1:$L$53,7,FALSE)/VLOOKUP($B22,Data!$B$2:$L$53,10,FALSE)</f>
        <v>1.8408764536344717</v>
      </c>
      <c r="T22" s="4">
        <f>VLOOKUP($B22,Data!$B$1:$L$53,9,FALSE)/VLOOKUP($B22,Data!$B$2:$L$53,7,FALSE)</f>
        <v>0.20701021328760377</v>
      </c>
      <c r="U22" s="5">
        <f>VLOOKUP($B22,Data!$B$1:$L$53,9,FALSE)/VLOOKUP($B22,Data!$B$2:$L$53,10,FALSE)</f>
        <v>0.38108022730299962</v>
      </c>
      <c r="V22" s="5">
        <f t="shared" si="0"/>
        <v>1.4597962263314721</v>
      </c>
      <c r="W22" s="6" t="e">
        <f>VLOOKUP($B22,Data!$B$1:$L$53,9,FALSE)/VLOOKUP($B22,Data!$B$2:$L$53,5,FALSE)</f>
        <v>#DIV/0!</v>
      </c>
    </row>
    <row r="23" spans="1:23" x14ac:dyDescent="0.25">
      <c r="A23" s="1" t="s">
        <v>92</v>
      </c>
      <c r="B23" s="1" t="s">
        <v>93</v>
      </c>
      <c r="C23" s="4">
        <f>VLOOKUP($B23,Data!$B$1:$L$53,7,FALSE)/VLOOKUP($B23,Data!$B$2:$L$53,2,FALSE)</f>
        <v>128110.54766734281</v>
      </c>
      <c r="D23" s="5"/>
      <c r="E23" s="5">
        <f>VLOOKUP($B23,Data!$B$1:$L$53,5,FALSE)/VLOOKUP($B23,Data!$B$2:$L$53,2,FALSE)</f>
        <v>0</v>
      </c>
      <c r="F23" s="5"/>
      <c r="G23" s="6" t="e">
        <f>VLOOKUP($B23,Data!$B$1:$L$53,7,FALSE)/VLOOKUP($B23,Data!$B$2:$L$53,5,FALSE)</f>
        <v>#DIV/0!</v>
      </c>
      <c r="H23" s="4">
        <f>VLOOKUP($B23,Data!$B$1:$L$53,5,FALSE)/VLOOKUP($B23,Data!$B$2:$L$53,2,FALSE)</f>
        <v>0</v>
      </c>
      <c r="I23" s="5"/>
      <c r="J23" s="5">
        <f>VLOOKUP($B23,Data!$B$1:$L$53,3,FALSE)/VLOOKUP($B23,Data!$B$2:$L$53,2,FALSE)</f>
        <v>575.35547667342803</v>
      </c>
      <c r="K23" s="5"/>
      <c r="L23" s="5">
        <f>VLOOKUP($B23,Data!$B$1:$L$53,4,FALSE)/VLOOKUP($B23,Data!$B$2:$L$53,3,FALSE)</f>
        <v>0</v>
      </c>
      <c r="M23" s="5"/>
      <c r="N23" s="6" t="e">
        <f>VLOOKUP($B23,Data!$B$1:$L$53,5,FALSE)/VLOOKUP($B23,Data!$B$2:$L$53,4,FALSE)</f>
        <v>#DIV/0!</v>
      </c>
      <c r="O23" s="4" t="e">
        <f>VLOOKUP($B23,Data!$B$1:$L$53,7,FALSE)/VLOOKUP($B23,Data!$B$2:$L$53,5,FALSE)</f>
        <v>#DIV/0!</v>
      </c>
      <c r="P23" s="5"/>
      <c r="Q23" s="5" t="e">
        <f>VLOOKUP($B23,Data!$B$1:$L$53,10,FALSE)/VLOOKUP($B23,Data!$B$2:$L$53,5,FALSE)</f>
        <v>#DIV/0!</v>
      </c>
      <c r="R23" s="5"/>
      <c r="S23" s="6">
        <f>VLOOKUP($B23,Data!$B$1:$L$53,7,FALSE)/VLOOKUP($B23,Data!$B$2:$L$53,10,FALSE)</f>
        <v>1.7936070419207386</v>
      </c>
      <c r="T23" s="4">
        <f>VLOOKUP($B23,Data!$B$1:$L$53,9,FALSE)/VLOOKUP($B23,Data!$B$2:$L$53,7,FALSE)</f>
        <v>0.17190085261682908</v>
      </c>
      <c r="U23" s="5">
        <f>VLOOKUP($B23,Data!$B$1:$L$53,9,FALSE)/VLOOKUP($B23,Data!$B$2:$L$53,10,FALSE)</f>
        <v>0.30832257976572369</v>
      </c>
      <c r="V23" s="5">
        <f t="shared" si="0"/>
        <v>1.485284462155015</v>
      </c>
      <c r="W23" s="6" t="e">
        <f>VLOOKUP($B23,Data!$B$1:$L$53,9,FALSE)/VLOOKUP($B23,Data!$B$2:$L$53,5,FALSE)</f>
        <v>#DIV/0!</v>
      </c>
    </row>
    <row r="24" spans="1:23" x14ac:dyDescent="0.25">
      <c r="A24" s="1" t="s">
        <v>32</v>
      </c>
      <c r="B24" s="1" t="s">
        <v>33</v>
      </c>
      <c r="C24" s="4">
        <f>VLOOKUP($B24,Data!$B$1:$L$53,7,FALSE)/VLOOKUP($B24,Data!$B$2:$L$53,2,FALSE)</f>
        <v>700073.02231237327</v>
      </c>
      <c r="D24" s="5"/>
      <c r="E24" s="5">
        <f>VLOOKUP($B24,Data!$B$1:$L$53,5,FALSE)/VLOOKUP($B24,Data!$B$2:$L$53,2,FALSE)</f>
        <v>0</v>
      </c>
      <c r="F24" s="5"/>
      <c r="G24" s="6" t="e">
        <f>VLOOKUP($B24,Data!$B$1:$L$53,7,FALSE)/VLOOKUP($B24,Data!$B$2:$L$53,5,FALSE)</f>
        <v>#DIV/0!</v>
      </c>
      <c r="H24" s="4">
        <f>VLOOKUP($B24,Data!$B$1:$L$53,5,FALSE)/VLOOKUP($B24,Data!$B$2:$L$53,2,FALSE)</f>
        <v>0</v>
      </c>
      <c r="I24" s="5"/>
      <c r="J24" s="5">
        <f>VLOOKUP($B24,Data!$B$1:$L$53,3,FALSE)/VLOOKUP($B24,Data!$B$2:$L$53,2,FALSE)</f>
        <v>2685.6637931034484</v>
      </c>
      <c r="K24" s="5"/>
      <c r="L24" s="5">
        <f>VLOOKUP($B24,Data!$B$1:$L$53,4,FALSE)/VLOOKUP($B24,Data!$B$2:$L$53,3,FALSE)</f>
        <v>0</v>
      </c>
      <c r="M24" s="5"/>
      <c r="N24" s="6" t="e">
        <f>VLOOKUP($B24,Data!$B$1:$L$53,5,FALSE)/VLOOKUP($B24,Data!$B$2:$L$53,4,FALSE)</f>
        <v>#DIV/0!</v>
      </c>
      <c r="O24" s="4" t="e">
        <f>VLOOKUP($B24,Data!$B$1:$L$53,7,FALSE)/VLOOKUP($B24,Data!$B$2:$L$53,5,FALSE)</f>
        <v>#DIV/0!</v>
      </c>
      <c r="P24" s="5"/>
      <c r="Q24" s="5" t="e">
        <f>VLOOKUP($B24,Data!$B$1:$L$53,10,FALSE)/VLOOKUP($B24,Data!$B$2:$L$53,5,FALSE)</f>
        <v>#DIV/0!</v>
      </c>
      <c r="R24" s="5"/>
      <c r="S24" s="6">
        <f>VLOOKUP($B24,Data!$B$1:$L$53,7,FALSE)/VLOOKUP($B24,Data!$B$2:$L$53,10,FALSE)</f>
        <v>1.9967015050686616</v>
      </c>
      <c r="T24" s="4">
        <f>VLOOKUP($B24,Data!$B$1:$L$53,9,FALSE)/VLOOKUP($B24,Data!$B$2:$L$53,7,FALSE)</f>
        <v>0.26151647466505956</v>
      </c>
      <c r="U24" s="5">
        <f>VLOOKUP($B24,Data!$B$1:$L$53,9,FALSE)/VLOOKUP($B24,Data!$B$2:$L$53,10,FALSE)</f>
        <v>0.52217033856397499</v>
      </c>
      <c r="V24" s="5">
        <f t="shared" si="0"/>
        <v>1.4745311665046867</v>
      </c>
      <c r="W24" s="6" t="e">
        <f>VLOOKUP($B24,Data!$B$1:$L$53,9,FALSE)/VLOOKUP($B24,Data!$B$2:$L$53,5,FALSE)</f>
        <v>#DIV/0!</v>
      </c>
    </row>
    <row r="25" spans="1:23" x14ac:dyDescent="0.25">
      <c r="A25" s="1" t="s">
        <v>34</v>
      </c>
      <c r="B25" s="1" t="s">
        <v>35</v>
      </c>
      <c r="C25" s="4">
        <f>VLOOKUP($B25,Data!$B$1:$L$53,7,FALSE)/VLOOKUP($B25,Data!$B$2:$L$53,2,FALSE)</f>
        <v>404236.81947261665</v>
      </c>
      <c r="D25" s="5"/>
      <c r="E25" s="5">
        <f>VLOOKUP($B25,Data!$B$1:$L$53,5,FALSE)/VLOOKUP($B25,Data!$B$2:$L$53,2,FALSE)</f>
        <v>0</v>
      </c>
      <c r="F25" s="5"/>
      <c r="G25" s="6" t="e">
        <f>VLOOKUP($B25,Data!$B$1:$L$53,7,FALSE)/VLOOKUP($B25,Data!$B$2:$L$53,5,FALSE)</f>
        <v>#DIV/0!</v>
      </c>
      <c r="H25" s="4">
        <f>VLOOKUP($B25,Data!$B$1:$L$53,5,FALSE)/VLOOKUP($B25,Data!$B$2:$L$53,2,FALSE)</f>
        <v>0</v>
      </c>
      <c r="I25" s="5"/>
      <c r="J25" s="5">
        <f>VLOOKUP($B25,Data!$B$1:$L$53,3,FALSE)/VLOOKUP($B25,Data!$B$2:$L$53,2,FALSE)</f>
        <v>1450.5608519269776</v>
      </c>
      <c r="K25" s="5"/>
      <c r="L25" s="5">
        <f>VLOOKUP($B25,Data!$B$1:$L$53,4,FALSE)/VLOOKUP($B25,Data!$B$2:$L$53,3,FALSE)</f>
        <v>0</v>
      </c>
      <c r="M25" s="5"/>
      <c r="N25" s="6" t="e">
        <f>VLOOKUP($B25,Data!$B$1:$L$53,5,FALSE)/VLOOKUP($B25,Data!$B$2:$L$53,4,FALSE)</f>
        <v>#DIV/0!</v>
      </c>
      <c r="O25" s="4" t="e">
        <f>VLOOKUP($B25,Data!$B$1:$L$53,7,FALSE)/VLOOKUP($B25,Data!$B$2:$L$53,5,FALSE)</f>
        <v>#DIV/0!</v>
      </c>
      <c r="P25" s="5"/>
      <c r="Q25" s="5" t="e">
        <f>VLOOKUP($B25,Data!$B$1:$L$53,10,FALSE)/VLOOKUP($B25,Data!$B$2:$L$53,5,FALSE)</f>
        <v>#DIV/0!</v>
      </c>
      <c r="R25" s="5"/>
      <c r="S25" s="6">
        <f>VLOOKUP($B25,Data!$B$1:$L$53,7,FALSE)/VLOOKUP($B25,Data!$B$2:$L$53,10,FALSE)</f>
        <v>1.9918521054792693</v>
      </c>
      <c r="T25" s="4">
        <f>VLOOKUP($B25,Data!$B$1:$L$53,9,FALSE)/VLOOKUP($B25,Data!$B$2:$L$53,7,FALSE)</f>
        <v>0.16111295633985404</v>
      </c>
      <c r="U25" s="5">
        <f>VLOOKUP($B25,Data!$B$1:$L$53,9,FALSE)/VLOOKUP($B25,Data!$B$2:$L$53,10,FALSE)</f>
        <v>0.32091318130552787</v>
      </c>
      <c r="V25" s="5">
        <f t="shared" si="0"/>
        <v>1.6709389241737413</v>
      </c>
      <c r="W25" s="6" t="e">
        <f>VLOOKUP($B25,Data!$B$1:$L$53,9,FALSE)/VLOOKUP($B25,Data!$B$2:$L$53,5,FALSE)</f>
        <v>#DIV/0!</v>
      </c>
    </row>
    <row r="26" spans="1:23" x14ac:dyDescent="0.25">
      <c r="A26" s="1" t="s">
        <v>58</v>
      </c>
      <c r="B26" s="1" t="s">
        <v>59</v>
      </c>
      <c r="C26" s="4">
        <f>VLOOKUP($B26,Data!$B$1:$L$53,7,FALSE)/VLOOKUP($B26,Data!$B$2:$L$53,2,FALSE)</f>
        <v>168872.21095334686</v>
      </c>
      <c r="D26" s="5"/>
      <c r="E26" s="5">
        <f>VLOOKUP($B26,Data!$B$1:$L$53,5,FALSE)/VLOOKUP($B26,Data!$B$2:$L$53,2,FALSE)</f>
        <v>0</v>
      </c>
      <c r="F26" s="5"/>
      <c r="G26" s="6" t="e">
        <f>VLOOKUP($B26,Data!$B$1:$L$53,7,FALSE)/VLOOKUP($B26,Data!$B$2:$L$53,5,FALSE)</f>
        <v>#DIV/0!</v>
      </c>
      <c r="H26" s="4">
        <f>VLOOKUP($B26,Data!$B$1:$L$53,5,FALSE)/VLOOKUP($B26,Data!$B$2:$L$53,2,FALSE)</f>
        <v>0</v>
      </c>
      <c r="I26" s="5"/>
      <c r="J26" s="5">
        <f>VLOOKUP($B26,Data!$B$1:$L$53,3,FALSE)/VLOOKUP($B26,Data!$B$2:$L$53,2,FALSE)</f>
        <v>769.92545638945228</v>
      </c>
      <c r="K26" s="5"/>
      <c r="L26" s="5">
        <f>VLOOKUP($B26,Data!$B$1:$L$53,4,FALSE)/VLOOKUP($B26,Data!$B$2:$L$53,3,FALSE)</f>
        <v>0</v>
      </c>
      <c r="M26" s="5"/>
      <c r="N26" s="6" t="e">
        <f>VLOOKUP($B26,Data!$B$1:$L$53,5,FALSE)/VLOOKUP($B26,Data!$B$2:$L$53,4,FALSE)</f>
        <v>#DIV/0!</v>
      </c>
      <c r="O26" s="4" t="e">
        <f>VLOOKUP($B26,Data!$B$1:$L$53,7,FALSE)/VLOOKUP($B26,Data!$B$2:$L$53,5,FALSE)</f>
        <v>#DIV/0!</v>
      </c>
      <c r="P26" s="5"/>
      <c r="Q26" s="5" t="e">
        <f>VLOOKUP($B26,Data!$B$1:$L$53,10,FALSE)/VLOOKUP($B26,Data!$B$2:$L$53,5,FALSE)</f>
        <v>#DIV/0!</v>
      </c>
      <c r="R26" s="5"/>
      <c r="S26" s="6">
        <f>VLOOKUP($B26,Data!$B$1:$L$53,7,FALSE)/VLOOKUP($B26,Data!$B$2:$L$53,10,FALSE)</f>
        <v>1.7888901614049322</v>
      </c>
      <c r="T26" s="4">
        <f>VLOOKUP($B26,Data!$B$1:$L$53,9,FALSE)/VLOOKUP($B26,Data!$B$2:$L$53,7,FALSE)</f>
        <v>0.12344752204098301</v>
      </c>
      <c r="U26" s="5">
        <f>VLOOKUP($B26,Data!$B$1:$L$53,9,FALSE)/VLOOKUP($B26,Data!$B$2:$L$53,10,FALSE)</f>
        <v>0.22083405762893304</v>
      </c>
      <c r="V26" s="5">
        <f t="shared" si="0"/>
        <v>1.5680561037759992</v>
      </c>
      <c r="W26" s="6" t="e">
        <f>VLOOKUP($B26,Data!$B$1:$L$53,9,FALSE)/VLOOKUP($B26,Data!$B$2:$L$53,5,FALSE)</f>
        <v>#DIV/0!</v>
      </c>
    </row>
    <row r="27" spans="1:23" x14ac:dyDescent="0.25">
      <c r="A27" s="1" t="s">
        <v>14</v>
      </c>
      <c r="B27" s="1" t="s">
        <v>15</v>
      </c>
      <c r="C27" s="4">
        <f>VLOOKUP($B27,Data!$B$1:$L$53,7,FALSE)/VLOOKUP($B27,Data!$B$2:$L$53,2,FALSE)</f>
        <v>307115.09939148073</v>
      </c>
      <c r="D27" s="5"/>
      <c r="E27" s="5">
        <f>VLOOKUP($B27,Data!$B$1:$L$53,5,FALSE)/VLOOKUP($B27,Data!$B$2:$L$53,2,FALSE)</f>
        <v>0</v>
      </c>
      <c r="F27" s="5"/>
      <c r="G27" s="6" t="e">
        <f>VLOOKUP($B27,Data!$B$1:$L$53,7,FALSE)/VLOOKUP($B27,Data!$B$2:$L$53,5,FALSE)</f>
        <v>#DIV/0!</v>
      </c>
      <c r="H27" s="4">
        <f>VLOOKUP($B27,Data!$B$1:$L$53,5,FALSE)/VLOOKUP($B27,Data!$B$2:$L$53,2,FALSE)</f>
        <v>0</v>
      </c>
      <c r="I27" s="5"/>
      <c r="J27" s="5">
        <f>VLOOKUP($B27,Data!$B$1:$L$53,3,FALSE)/VLOOKUP($B27,Data!$B$2:$L$53,2,FALSE)</f>
        <v>1219.3590263691683</v>
      </c>
      <c r="K27" s="5"/>
      <c r="L27" s="5">
        <f>VLOOKUP($B27,Data!$B$1:$L$53,4,FALSE)/VLOOKUP($B27,Data!$B$2:$L$53,3,FALSE)</f>
        <v>0</v>
      </c>
      <c r="M27" s="5"/>
      <c r="N27" s="6" t="e">
        <f>VLOOKUP($B27,Data!$B$1:$L$53,5,FALSE)/VLOOKUP($B27,Data!$B$2:$L$53,4,FALSE)</f>
        <v>#DIV/0!</v>
      </c>
      <c r="O27" s="4" t="e">
        <f>VLOOKUP($B27,Data!$B$1:$L$53,7,FALSE)/VLOOKUP($B27,Data!$B$2:$L$53,5,FALSE)</f>
        <v>#DIV/0!</v>
      </c>
      <c r="P27" s="5"/>
      <c r="Q27" s="5" t="e">
        <f>VLOOKUP($B27,Data!$B$1:$L$53,10,FALSE)/VLOOKUP($B27,Data!$B$2:$L$53,5,FALSE)</f>
        <v>#DIV/0!</v>
      </c>
      <c r="R27" s="5"/>
      <c r="S27" s="6">
        <f>VLOOKUP($B27,Data!$B$1:$L$53,7,FALSE)/VLOOKUP($B27,Data!$B$2:$L$53,10,FALSE)</f>
        <v>1.8319366267041985</v>
      </c>
      <c r="T27" s="4">
        <f>VLOOKUP($B27,Data!$B$1:$L$53,9,FALSE)/VLOOKUP($B27,Data!$B$2:$L$53,7,FALSE)</f>
        <v>0.19780362092971943</v>
      </c>
      <c r="U27" s="5">
        <f>VLOOKUP($B27,Data!$B$1:$L$53,9,FALSE)/VLOOKUP($B27,Data!$B$2:$L$53,10,FALSE)</f>
        <v>0.36236369807586621</v>
      </c>
      <c r="V27" s="5">
        <f t="shared" si="0"/>
        <v>1.4695729286283323</v>
      </c>
      <c r="W27" s="6" t="e">
        <f>VLOOKUP($B27,Data!$B$1:$L$53,9,FALSE)/VLOOKUP($B27,Data!$B$2:$L$53,5,FALSE)</f>
        <v>#DIV/0!</v>
      </c>
    </row>
    <row r="28" spans="1:23" x14ac:dyDescent="0.25">
      <c r="A28" s="1" t="s">
        <v>56</v>
      </c>
      <c r="B28" s="1" t="s">
        <v>57</v>
      </c>
      <c r="C28" s="4">
        <f>VLOOKUP($B28,Data!$B$1:$L$53,7,FALSE)/VLOOKUP($B28,Data!$B$2:$L$53,2,FALSE)</f>
        <v>86634.888438133872</v>
      </c>
      <c r="D28" s="5"/>
      <c r="E28" s="5">
        <f>VLOOKUP($B28,Data!$B$1:$L$53,5,FALSE)/VLOOKUP($B28,Data!$B$2:$L$53,2,FALSE)</f>
        <v>0</v>
      </c>
      <c r="F28" s="5"/>
      <c r="G28" s="6" t="e">
        <f>VLOOKUP($B28,Data!$B$1:$L$53,7,FALSE)/VLOOKUP($B28,Data!$B$2:$L$53,5,FALSE)</f>
        <v>#DIV/0!</v>
      </c>
      <c r="H28" s="4">
        <f>VLOOKUP($B28,Data!$B$1:$L$53,5,FALSE)/VLOOKUP($B28,Data!$B$2:$L$53,2,FALSE)</f>
        <v>0</v>
      </c>
      <c r="I28" s="5"/>
      <c r="J28" s="5">
        <f>VLOOKUP($B28,Data!$B$1:$L$53,3,FALSE)/VLOOKUP($B28,Data!$B$2:$L$53,2,FALSE)</f>
        <v>364.67444219066937</v>
      </c>
      <c r="K28" s="5"/>
      <c r="L28" s="5">
        <f>VLOOKUP($B28,Data!$B$1:$L$53,4,FALSE)/VLOOKUP($B28,Data!$B$2:$L$53,3,FALSE)</f>
        <v>0</v>
      </c>
      <c r="M28" s="5"/>
      <c r="N28" s="6" t="e">
        <f>VLOOKUP($B28,Data!$B$1:$L$53,5,FALSE)/VLOOKUP($B28,Data!$B$2:$L$53,4,FALSE)</f>
        <v>#DIV/0!</v>
      </c>
      <c r="O28" s="4" t="e">
        <f>VLOOKUP($B28,Data!$B$1:$L$53,7,FALSE)/VLOOKUP($B28,Data!$B$2:$L$53,5,FALSE)</f>
        <v>#DIV/0!</v>
      </c>
      <c r="P28" s="5"/>
      <c r="Q28" s="5" t="e">
        <f>VLOOKUP($B28,Data!$B$1:$L$53,10,FALSE)/VLOOKUP($B28,Data!$B$2:$L$53,5,FALSE)</f>
        <v>#DIV/0!</v>
      </c>
      <c r="R28" s="5"/>
      <c r="S28" s="6">
        <f>VLOOKUP($B28,Data!$B$1:$L$53,7,FALSE)/VLOOKUP($B28,Data!$B$2:$L$53,10,FALSE)</f>
        <v>1.7025585116216031</v>
      </c>
      <c r="T28" s="4">
        <f>VLOOKUP($B28,Data!$B$1:$L$53,9,FALSE)/VLOOKUP($B28,Data!$B$2:$L$53,7,FALSE)</f>
        <v>9.6778347498302539E-2</v>
      </c>
      <c r="U28" s="5">
        <f>VLOOKUP($B28,Data!$B$1:$L$53,9,FALSE)/VLOOKUP($B28,Data!$B$2:$L$53,10,FALSE)</f>
        <v>0.16477079927390828</v>
      </c>
      <c r="V28" s="5">
        <f t="shared" si="0"/>
        <v>1.5377877123476948</v>
      </c>
      <c r="W28" s="6" t="e">
        <f>VLOOKUP($B28,Data!$B$1:$L$53,9,FALSE)/VLOOKUP($B28,Data!$B$2:$L$53,5,FALSE)</f>
        <v>#DIV/0!</v>
      </c>
    </row>
    <row r="29" spans="1:23" x14ac:dyDescent="0.25">
      <c r="A29" s="1" t="s">
        <v>96</v>
      </c>
      <c r="B29" s="1" t="s">
        <v>97</v>
      </c>
      <c r="C29" s="4">
        <f>VLOOKUP($B29,Data!$B$1:$L$53,7,FALSE)/VLOOKUP($B29,Data!$B$2:$L$53,2,FALSE)</f>
        <v>535482.74239350914</v>
      </c>
      <c r="D29" s="5"/>
      <c r="E29" s="5">
        <f>VLOOKUP($B29,Data!$B$1:$L$53,5,FALSE)/VLOOKUP($B29,Data!$B$2:$L$53,2,FALSE)</f>
        <v>0</v>
      </c>
      <c r="F29" s="5"/>
      <c r="G29" s="6" t="e">
        <f>VLOOKUP($B29,Data!$B$1:$L$53,7,FALSE)/VLOOKUP($B29,Data!$B$2:$L$53,5,FALSE)</f>
        <v>#DIV/0!</v>
      </c>
      <c r="H29" s="4">
        <f>VLOOKUP($B29,Data!$B$1:$L$53,5,FALSE)/VLOOKUP($B29,Data!$B$2:$L$53,2,FALSE)</f>
        <v>0</v>
      </c>
      <c r="I29" s="5"/>
      <c r="J29" s="5">
        <f>VLOOKUP($B29,Data!$B$1:$L$53,3,FALSE)/VLOOKUP($B29,Data!$B$2:$L$53,2,FALSE)</f>
        <v>2448.3422920892494</v>
      </c>
      <c r="K29" s="5"/>
      <c r="L29" s="5">
        <f>VLOOKUP($B29,Data!$B$1:$L$53,4,FALSE)/VLOOKUP($B29,Data!$B$2:$L$53,3,FALSE)</f>
        <v>0</v>
      </c>
      <c r="M29" s="5"/>
      <c r="N29" s="6" t="e">
        <f>VLOOKUP($B29,Data!$B$1:$L$53,5,FALSE)/VLOOKUP($B29,Data!$B$2:$L$53,4,FALSE)</f>
        <v>#DIV/0!</v>
      </c>
      <c r="O29" s="4" t="e">
        <f>VLOOKUP($B29,Data!$B$1:$L$53,7,FALSE)/VLOOKUP($B29,Data!$B$2:$L$53,5,FALSE)</f>
        <v>#DIV/0!</v>
      </c>
      <c r="P29" s="5"/>
      <c r="Q29" s="5" t="e">
        <f>VLOOKUP($B29,Data!$B$1:$L$53,10,FALSE)/VLOOKUP($B29,Data!$B$2:$L$53,5,FALSE)</f>
        <v>#DIV/0!</v>
      </c>
      <c r="R29" s="5"/>
      <c r="S29" s="6">
        <f>VLOOKUP($B29,Data!$B$1:$L$53,7,FALSE)/VLOOKUP($B29,Data!$B$2:$L$53,10,FALSE)</f>
        <v>1.6364141062020656</v>
      </c>
      <c r="T29" s="4">
        <f>VLOOKUP($B29,Data!$B$1:$L$53,9,FALSE)/VLOOKUP($B29,Data!$B$2:$L$53,7,FALSE)</f>
        <v>0.21785710887355678</v>
      </c>
      <c r="U29" s="5">
        <f>VLOOKUP($B29,Data!$B$1:$L$53,9,FALSE)/VLOOKUP($B29,Data!$B$2:$L$53,10,FALSE)</f>
        <v>0.35650444609708748</v>
      </c>
      <c r="V29" s="5">
        <f t="shared" si="0"/>
        <v>1.2799096601049782</v>
      </c>
      <c r="W29" s="6" t="e">
        <f>VLOOKUP($B29,Data!$B$1:$L$53,9,FALSE)/VLOOKUP($B29,Data!$B$2:$L$53,5,FALSE)</f>
        <v>#DIV/0!</v>
      </c>
    </row>
    <row r="30" spans="1:23" x14ac:dyDescent="0.25">
      <c r="A30" s="1" t="s">
        <v>72</v>
      </c>
      <c r="B30" s="1" t="s">
        <v>73</v>
      </c>
      <c r="C30" s="4">
        <f>VLOOKUP($B30,Data!$B$1:$L$53,7,FALSE)/VLOOKUP($B30,Data!$B$2:$L$53,2,FALSE)</f>
        <v>69663.789046653139</v>
      </c>
      <c r="D30" s="5"/>
      <c r="E30" s="5">
        <f>VLOOKUP($B30,Data!$B$1:$L$53,5,FALSE)/VLOOKUP($B30,Data!$B$2:$L$53,2,FALSE)</f>
        <v>0</v>
      </c>
      <c r="F30" s="5"/>
      <c r="G30" s="6" t="e">
        <f>VLOOKUP($B30,Data!$B$1:$L$53,7,FALSE)/VLOOKUP($B30,Data!$B$2:$L$53,5,FALSE)</f>
        <v>#DIV/0!</v>
      </c>
      <c r="H30" s="4">
        <f>VLOOKUP($B30,Data!$B$1:$L$53,5,FALSE)/VLOOKUP($B30,Data!$B$2:$L$53,2,FALSE)</f>
        <v>0</v>
      </c>
      <c r="I30" s="5"/>
      <c r="J30" s="5">
        <f>VLOOKUP($B30,Data!$B$1:$L$53,3,FALSE)/VLOOKUP($B30,Data!$B$2:$L$53,2,FALSE)</f>
        <v>319.94776876267747</v>
      </c>
      <c r="K30" s="5"/>
      <c r="L30" s="5">
        <f>VLOOKUP($B30,Data!$B$1:$L$53,4,FALSE)/VLOOKUP($B30,Data!$B$2:$L$53,3,FALSE)</f>
        <v>0</v>
      </c>
      <c r="M30" s="5"/>
      <c r="N30" s="6" t="e">
        <f>VLOOKUP($B30,Data!$B$1:$L$53,5,FALSE)/VLOOKUP($B30,Data!$B$2:$L$53,4,FALSE)</f>
        <v>#DIV/0!</v>
      </c>
      <c r="O30" s="4" t="e">
        <f>VLOOKUP($B30,Data!$B$1:$L$53,7,FALSE)/VLOOKUP($B30,Data!$B$2:$L$53,5,FALSE)</f>
        <v>#DIV/0!</v>
      </c>
      <c r="P30" s="5"/>
      <c r="Q30" s="5" t="e">
        <f>VLOOKUP($B30,Data!$B$1:$L$53,10,FALSE)/VLOOKUP($B30,Data!$B$2:$L$53,5,FALSE)</f>
        <v>#DIV/0!</v>
      </c>
      <c r="R30" s="5"/>
      <c r="S30" s="6">
        <f>VLOOKUP($B30,Data!$B$1:$L$53,7,FALSE)/VLOOKUP($B30,Data!$B$2:$L$53,10,FALSE)</f>
        <v>1.7081580945003392</v>
      </c>
      <c r="T30" s="4">
        <f>VLOOKUP($B30,Data!$B$1:$L$53,9,FALSE)/VLOOKUP($B30,Data!$B$2:$L$53,7,FALSE)</f>
        <v>0.1475065053105836</v>
      </c>
      <c r="U30" s="5">
        <f>VLOOKUP($B30,Data!$B$1:$L$53,9,FALSE)/VLOOKUP($B30,Data!$B$2:$L$53,10,FALSE)</f>
        <v>0.25196443103773064</v>
      </c>
      <c r="V30" s="5">
        <f t="shared" si="0"/>
        <v>1.4561936634626085</v>
      </c>
      <c r="W30" s="6" t="e">
        <f>VLOOKUP($B30,Data!$B$1:$L$53,9,FALSE)/VLOOKUP($B30,Data!$B$2:$L$53,5,FALSE)</f>
        <v>#DIV/0!</v>
      </c>
    </row>
    <row r="31" spans="1:23" x14ac:dyDescent="0.25">
      <c r="A31" s="1" t="s">
        <v>94</v>
      </c>
      <c r="B31" s="1" t="s">
        <v>95</v>
      </c>
      <c r="C31" s="4">
        <f>VLOOKUP($B31,Data!$B$1:$L$53,7,FALSE)/VLOOKUP($B31,Data!$B$2:$L$53,2,FALSE)</f>
        <v>59922.413793103449</v>
      </c>
      <c r="D31" s="5"/>
      <c r="E31" s="5">
        <f>VLOOKUP($B31,Data!$B$1:$L$53,5,FALSE)/VLOOKUP($B31,Data!$B$2:$L$53,2,FALSE)</f>
        <v>0</v>
      </c>
      <c r="F31" s="5"/>
      <c r="G31" s="6" t="e">
        <f>VLOOKUP($B31,Data!$B$1:$L$53,7,FALSE)/VLOOKUP($B31,Data!$B$2:$L$53,5,FALSE)</f>
        <v>#DIV/0!</v>
      </c>
      <c r="H31" s="4">
        <f>VLOOKUP($B31,Data!$B$1:$L$53,5,FALSE)/VLOOKUP($B31,Data!$B$2:$L$53,2,FALSE)</f>
        <v>0</v>
      </c>
      <c r="I31" s="5"/>
      <c r="J31" s="5">
        <f>VLOOKUP($B31,Data!$B$1:$L$53,3,FALSE)/VLOOKUP($B31,Data!$B$2:$L$53,2,FALSE)</f>
        <v>234.89553752535497</v>
      </c>
      <c r="K31" s="5"/>
      <c r="L31" s="5">
        <f>VLOOKUP($B31,Data!$B$1:$L$53,4,FALSE)/VLOOKUP($B31,Data!$B$2:$L$53,3,FALSE)</f>
        <v>0</v>
      </c>
      <c r="M31" s="5"/>
      <c r="N31" s="6" t="e">
        <f>VLOOKUP($B31,Data!$B$1:$L$53,5,FALSE)/VLOOKUP($B31,Data!$B$2:$L$53,4,FALSE)</f>
        <v>#DIV/0!</v>
      </c>
      <c r="O31" s="4" t="e">
        <f>VLOOKUP($B31,Data!$B$1:$L$53,7,FALSE)/VLOOKUP($B31,Data!$B$2:$L$53,5,FALSE)</f>
        <v>#DIV/0!</v>
      </c>
      <c r="P31" s="5"/>
      <c r="Q31" s="5" t="e">
        <f>VLOOKUP($B31,Data!$B$1:$L$53,10,FALSE)/VLOOKUP($B31,Data!$B$2:$L$53,5,FALSE)</f>
        <v>#DIV/0!</v>
      </c>
      <c r="R31" s="5"/>
      <c r="S31" s="6">
        <f>VLOOKUP($B31,Data!$B$1:$L$53,7,FALSE)/VLOOKUP($B31,Data!$B$2:$L$53,10,FALSE)</f>
        <v>1.9309633262892862</v>
      </c>
      <c r="T31" s="4">
        <f>VLOOKUP($B31,Data!$B$1:$L$53,9,FALSE)/VLOOKUP($B31,Data!$B$2:$L$53,7,FALSE)</f>
        <v>0.23011500672776664</v>
      </c>
      <c r="U31" s="5">
        <f>VLOOKUP($B31,Data!$B$1:$L$53,9,FALSE)/VLOOKUP($B31,Data!$B$2:$L$53,10,FALSE)</f>
        <v>0.44434363882012973</v>
      </c>
      <c r="V31" s="5">
        <f t="shared" si="0"/>
        <v>1.4866196874691564</v>
      </c>
      <c r="W31" s="6" t="e">
        <f>VLOOKUP($B31,Data!$B$1:$L$53,9,FALSE)/VLOOKUP($B31,Data!$B$2:$L$53,5,FALSE)</f>
        <v>#DIV/0!</v>
      </c>
    </row>
    <row r="32" spans="1:23" x14ac:dyDescent="0.25">
      <c r="A32" s="1" t="s">
        <v>62</v>
      </c>
      <c r="B32" s="1" t="s">
        <v>63</v>
      </c>
      <c r="C32" s="4">
        <f>VLOOKUP($B32,Data!$B$1:$L$53,7,FALSE)/VLOOKUP($B32,Data!$B$2:$L$53,2,FALSE)</f>
        <v>77536</v>
      </c>
      <c r="D32" s="5"/>
      <c r="E32" s="5">
        <f>VLOOKUP($B32,Data!$B$1:$L$53,5,FALSE)/VLOOKUP($B32,Data!$B$2:$L$53,2,FALSE)</f>
        <v>0</v>
      </c>
      <c r="F32" s="5"/>
      <c r="G32" s="6" t="e">
        <f>VLOOKUP($B32,Data!$B$1:$L$53,7,FALSE)/VLOOKUP($B32,Data!$B$2:$L$53,5,FALSE)</f>
        <v>#DIV/0!</v>
      </c>
      <c r="H32" s="4">
        <f>VLOOKUP($B32,Data!$B$1:$L$53,5,FALSE)/VLOOKUP($B32,Data!$B$2:$L$53,2,FALSE)</f>
        <v>0</v>
      </c>
      <c r="I32" s="5"/>
      <c r="J32" s="5">
        <f>VLOOKUP($B32,Data!$B$1:$L$53,3,FALSE)/VLOOKUP($B32,Data!$B$2:$L$53,2,FALSE)</f>
        <v>396.39908722109533</v>
      </c>
      <c r="K32" s="5"/>
      <c r="L32" s="5">
        <f>VLOOKUP($B32,Data!$B$1:$L$53,4,FALSE)/VLOOKUP($B32,Data!$B$2:$L$53,3,FALSE)</f>
        <v>0</v>
      </c>
      <c r="M32" s="5"/>
      <c r="N32" s="6" t="e">
        <f>VLOOKUP($B32,Data!$B$1:$L$53,5,FALSE)/VLOOKUP($B32,Data!$B$2:$L$53,4,FALSE)</f>
        <v>#DIV/0!</v>
      </c>
      <c r="O32" s="4" t="e">
        <f>VLOOKUP($B32,Data!$B$1:$L$53,7,FALSE)/VLOOKUP($B32,Data!$B$2:$L$53,5,FALSE)</f>
        <v>#DIV/0!</v>
      </c>
      <c r="P32" s="5"/>
      <c r="Q32" s="5" t="e">
        <f>VLOOKUP($B32,Data!$B$1:$L$53,10,FALSE)/VLOOKUP($B32,Data!$B$2:$L$53,5,FALSE)</f>
        <v>#DIV/0!</v>
      </c>
      <c r="R32" s="5"/>
      <c r="S32" s="6">
        <f>VLOOKUP($B32,Data!$B$1:$L$53,7,FALSE)/VLOOKUP($B32,Data!$B$2:$L$53,10,FALSE)</f>
        <v>1.8041879071343665</v>
      </c>
      <c r="T32" s="4">
        <f>VLOOKUP($B32,Data!$B$1:$L$53,9,FALSE)/VLOOKUP($B32,Data!$B$2:$L$53,7,FALSE)</f>
        <v>0.17786673352649013</v>
      </c>
      <c r="U32" s="5">
        <f>VLOOKUP($B32,Data!$B$1:$L$53,9,FALSE)/VLOOKUP($B32,Data!$B$2:$L$53,10,FALSE)</f>
        <v>0.32090500970998426</v>
      </c>
      <c r="V32" s="5">
        <f t="shared" si="0"/>
        <v>1.4832828974243824</v>
      </c>
      <c r="W32" s="6" t="e">
        <f>VLOOKUP($B32,Data!$B$1:$L$53,9,FALSE)/VLOOKUP($B32,Data!$B$2:$L$53,5,FALSE)</f>
        <v>#DIV/0!</v>
      </c>
    </row>
    <row r="33" spans="1:23" x14ac:dyDescent="0.25">
      <c r="A33" s="1" t="s">
        <v>104</v>
      </c>
      <c r="B33" s="1" t="s">
        <v>105</v>
      </c>
      <c r="C33" s="4">
        <f>VLOOKUP($B33,Data!$B$1:$L$53,7,FALSE)/VLOOKUP($B33,Data!$B$2:$L$53,2,FALSE)</f>
        <v>49701.82555780933</v>
      </c>
      <c r="D33" s="5"/>
      <c r="E33" s="5">
        <f>VLOOKUP($B33,Data!$B$1:$L$53,5,FALSE)/VLOOKUP($B33,Data!$B$2:$L$53,2,FALSE)</f>
        <v>0</v>
      </c>
      <c r="F33" s="5"/>
      <c r="G33" s="6" t="e">
        <f>VLOOKUP($B33,Data!$B$1:$L$53,7,FALSE)/VLOOKUP($B33,Data!$B$2:$L$53,5,FALSE)</f>
        <v>#DIV/0!</v>
      </c>
      <c r="H33" s="4">
        <f>VLOOKUP($B33,Data!$B$1:$L$53,5,FALSE)/VLOOKUP($B33,Data!$B$2:$L$53,2,FALSE)</f>
        <v>0</v>
      </c>
      <c r="I33" s="5"/>
      <c r="J33" s="5">
        <f>VLOOKUP($B33,Data!$B$1:$L$53,3,FALSE)/VLOOKUP($B33,Data!$B$2:$L$53,2,FALSE)</f>
        <v>175.89401622718051</v>
      </c>
      <c r="K33" s="5"/>
      <c r="L33" s="5">
        <f>VLOOKUP($B33,Data!$B$1:$L$53,4,FALSE)/VLOOKUP($B33,Data!$B$2:$L$53,3,FALSE)</f>
        <v>0</v>
      </c>
      <c r="M33" s="5"/>
      <c r="N33" s="6" t="e">
        <f>VLOOKUP($B33,Data!$B$1:$L$53,5,FALSE)/VLOOKUP($B33,Data!$B$2:$L$53,4,FALSE)</f>
        <v>#DIV/0!</v>
      </c>
      <c r="O33" s="4" t="e">
        <f>VLOOKUP($B33,Data!$B$1:$L$53,7,FALSE)/VLOOKUP($B33,Data!$B$2:$L$53,5,FALSE)</f>
        <v>#DIV/0!</v>
      </c>
      <c r="P33" s="5"/>
      <c r="Q33" s="5" t="e">
        <f>VLOOKUP($B33,Data!$B$1:$L$53,10,FALSE)/VLOOKUP($B33,Data!$B$2:$L$53,5,FALSE)</f>
        <v>#DIV/0!</v>
      </c>
      <c r="R33" s="5"/>
      <c r="S33" s="6">
        <f>VLOOKUP($B33,Data!$B$1:$L$53,7,FALSE)/VLOOKUP($B33,Data!$B$2:$L$53,10,FALSE)</f>
        <v>1.6556548132354409</v>
      </c>
      <c r="T33" s="4">
        <f>VLOOKUP($B33,Data!$B$1:$L$53,9,FALSE)/VLOOKUP($B33,Data!$B$2:$L$53,7,FALSE)</f>
        <v>0.12420928049626577</v>
      </c>
      <c r="U33" s="5">
        <f>VLOOKUP($B33,Data!$B$1:$L$53,9,FALSE)/VLOOKUP($B33,Data!$B$2:$L$53,10,FALSE)</f>
        <v>0.20564769310215339</v>
      </c>
      <c r="V33" s="5">
        <f t="shared" si="0"/>
        <v>1.4500071201332876</v>
      </c>
      <c r="W33" s="6" t="e">
        <f>VLOOKUP($B33,Data!$B$1:$L$53,9,FALSE)/VLOOKUP($B33,Data!$B$2:$L$53,5,FALSE)</f>
        <v>#DIV/0!</v>
      </c>
    </row>
    <row r="34" spans="1:23" x14ac:dyDescent="0.25">
      <c r="A34" s="1" t="s">
        <v>78</v>
      </c>
      <c r="B34" s="1" t="s">
        <v>79</v>
      </c>
      <c r="C34" s="4">
        <f>VLOOKUP($B34,Data!$B$1:$L$53,7,FALSE)/VLOOKUP($B34,Data!$B$2:$L$53,2,FALSE)</f>
        <v>295849.89858012169</v>
      </c>
      <c r="D34" s="5"/>
      <c r="E34" s="5">
        <f>VLOOKUP($B34,Data!$B$1:$L$53,5,FALSE)/VLOOKUP($B34,Data!$B$2:$L$53,2,FALSE)</f>
        <v>0</v>
      </c>
      <c r="F34" s="5"/>
      <c r="G34" s="6" t="e">
        <f>VLOOKUP($B34,Data!$B$1:$L$53,7,FALSE)/VLOOKUP($B34,Data!$B$2:$L$53,5,FALSE)</f>
        <v>#DIV/0!</v>
      </c>
      <c r="H34" s="4">
        <f>VLOOKUP($B34,Data!$B$1:$L$53,5,FALSE)/VLOOKUP($B34,Data!$B$2:$L$53,2,FALSE)</f>
        <v>0</v>
      </c>
      <c r="I34" s="5"/>
      <c r="J34" s="5">
        <f>VLOOKUP($B34,Data!$B$1:$L$53,3,FALSE)/VLOOKUP($B34,Data!$B$2:$L$53,2,FALSE)</f>
        <v>1113.1942190669372</v>
      </c>
      <c r="K34" s="5"/>
      <c r="L34" s="5">
        <f>VLOOKUP($B34,Data!$B$1:$L$53,4,FALSE)/VLOOKUP($B34,Data!$B$2:$L$53,3,FALSE)</f>
        <v>0</v>
      </c>
      <c r="M34" s="5"/>
      <c r="N34" s="6" t="e">
        <f>VLOOKUP($B34,Data!$B$1:$L$53,5,FALSE)/VLOOKUP($B34,Data!$B$2:$L$53,4,FALSE)</f>
        <v>#DIV/0!</v>
      </c>
      <c r="O34" s="4" t="e">
        <f>VLOOKUP($B34,Data!$B$1:$L$53,7,FALSE)/VLOOKUP($B34,Data!$B$2:$L$53,5,FALSE)</f>
        <v>#DIV/0!</v>
      </c>
      <c r="P34" s="5"/>
      <c r="Q34" s="5" t="e">
        <f>VLOOKUP($B34,Data!$B$1:$L$53,10,FALSE)/VLOOKUP($B34,Data!$B$2:$L$53,5,FALSE)</f>
        <v>#DIV/0!</v>
      </c>
      <c r="R34" s="5"/>
      <c r="S34" s="6">
        <f>VLOOKUP($B34,Data!$B$1:$L$53,7,FALSE)/VLOOKUP($B34,Data!$B$2:$L$53,10,FALSE)</f>
        <v>1.874910820451843</v>
      </c>
      <c r="T34" s="4">
        <f>VLOOKUP($B34,Data!$B$1:$L$53,9,FALSE)/VLOOKUP($B34,Data!$B$2:$L$53,7,FALSE)</f>
        <v>0.13271662073031937</v>
      </c>
      <c r="U34" s="5">
        <f>VLOOKUP($B34,Data!$B$1:$L$53,9,FALSE)/VLOOKUP($B34,Data!$B$2:$L$53,10,FALSE)</f>
        <v>0.24883182826107916</v>
      </c>
      <c r="V34" s="5">
        <f t="shared" si="0"/>
        <v>1.6260789921907639</v>
      </c>
      <c r="W34" s="6" t="e">
        <f>VLOOKUP($B34,Data!$B$1:$L$53,9,FALSE)/VLOOKUP($B34,Data!$B$2:$L$53,5,FALSE)</f>
        <v>#DIV/0!</v>
      </c>
    </row>
    <row r="35" spans="1:23" x14ac:dyDescent="0.25">
      <c r="A35" s="1" t="s">
        <v>26</v>
      </c>
      <c r="B35" s="1" t="s">
        <v>27</v>
      </c>
      <c r="C35" s="4">
        <f>VLOOKUP($B35,Data!$B$1:$L$53,7,FALSE)/VLOOKUP($B35,Data!$B$2:$L$53,2,FALSE)</f>
        <v>108817.44421906694</v>
      </c>
      <c r="D35" s="5"/>
      <c r="E35" s="5">
        <f>VLOOKUP($B35,Data!$B$1:$L$53,5,FALSE)/VLOOKUP($B35,Data!$B$2:$L$53,2,FALSE)</f>
        <v>0</v>
      </c>
      <c r="F35" s="5"/>
      <c r="G35" s="6" t="e">
        <f>VLOOKUP($B35,Data!$B$1:$L$53,7,FALSE)/VLOOKUP($B35,Data!$B$2:$L$53,5,FALSE)</f>
        <v>#DIV/0!</v>
      </c>
      <c r="H35" s="4">
        <f>VLOOKUP($B35,Data!$B$1:$L$53,5,FALSE)/VLOOKUP($B35,Data!$B$2:$L$53,2,FALSE)</f>
        <v>0</v>
      </c>
      <c r="I35" s="5"/>
      <c r="J35" s="5">
        <f>VLOOKUP($B35,Data!$B$1:$L$53,3,FALSE)/VLOOKUP($B35,Data!$B$2:$L$53,2,FALSE)</f>
        <v>414.86004056795133</v>
      </c>
      <c r="K35" s="5"/>
      <c r="L35" s="5">
        <f>VLOOKUP($B35,Data!$B$1:$L$53,4,FALSE)/VLOOKUP($B35,Data!$B$2:$L$53,3,FALSE)</f>
        <v>0</v>
      </c>
      <c r="M35" s="5"/>
      <c r="N35" s="6" t="e">
        <f>VLOOKUP($B35,Data!$B$1:$L$53,5,FALSE)/VLOOKUP($B35,Data!$B$2:$L$53,4,FALSE)</f>
        <v>#DIV/0!</v>
      </c>
      <c r="O35" s="4" t="e">
        <f>VLOOKUP($B35,Data!$B$1:$L$53,7,FALSE)/VLOOKUP($B35,Data!$B$2:$L$53,5,FALSE)</f>
        <v>#DIV/0!</v>
      </c>
      <c r="P35" s="5"/>
      <c r="Q35" s="5" t="e">
        <f>VLOOKUP($B35,Data!$B$1:$L$53,10,FALSE)/VLOOKUP($B35,Data!$B$2:$L$53,5,FALSE)</f>
        <v>#DIV/0!</v>
      </c>
      <c r="R35" s="5"/>
      <c r="S35" s="6">
        <f>VLOOKUP($B35,Data!$B$1:$L$53,7,FALSE)/VLOOKUP($B35,Data!$B$2:$L$53,10,FALSE)</f>
        <v>1.9513394566625191</v>
      </c>
      <c r="T35" s="4">
        <f>VLOOKUP($B35,Data!$B$1:$L$53,9,FALSE)/VLOOKUP($B35,Data!$B$2:$L$53,7,FALSE)</f>
        <v>0.23254795235521092</v>
      </c>
      <c r="U35" s="5">
        <f>VLOOKUP($B35,Data!$B$1:$L$53,9,FALSE)/VLOOKUP($B35,Data!$B$2:$L$53,10,FALSE)</f>
        <v>0.45377999499679866</v>
      </c>
      <c r="V35" s="5">
        <f t="shared" si="0"/>
        <v>1.4975594616657204</v>
      </c>
      <c r="W35" s="6" t="e">
        <f>VLOOKUP($B35,Data!$B$1:$L$53,9,FALSE)/VLOOKUP($B35,Data!$B$2:$L$53,5,FALSE)</f>
        <v>#DIV/0!</v>
      </c>
    </row>
    <row r="36" spans="1:23" x14ac:dyDescent="0.25">
      <c r="A36" s="1" t="s">
        <v>74</v>
      </c>
      <c r="B36" s="1" t="s">
        <v>75</v>
      </c>
      <c r="C36" s="4">
        <f>VLOOKUP($B36,Data!$B$1:$L$53,7,FALSE)/VLOOKUP($B36,Data!$B$2:$L$53,2,FALSE)</f>
        <v>1095817.476673428</v>
      </c>
      <c r="D36" s="5"/>
      <c r="E36" s="5">
        <f>VLOOKUP($B36,Data!$B$1:$L$53,5,FALSE)/VLOOKUP($B36,Data!$B$2:$L$53,2,FALSE)</f>
        <v>0</v>
      </c>
      <c r="F36" s="5"/>
      <c r="G36" s="6" t="e">
        <f>VLOOKUP($B36,Data!$B$1:$L$53,7,FALSE)/VLOOKUP($B36,Data!$B$2:$L$53,5,FALSE)</f>
        <v>#DIV/0!</v>
      </c>
      <c r="H36" s="4">
        <f>VLOOKUP($B36,Data!$B$1:$L$53,5,FALSE)/VLOOKUP($B36,Data!$B$2:$L$53,2,FALSE)</f>
        <v>0</v>
      </c>
      <c r="I36" s="5"/>
      <c r="J36" s="5">
        <f>VLOOKUP($B36,Data!$B$1:$L$53,3,FALSE)/VLOOKUP($B36,Data!$B$2:$L$53,2,FALSE)</f>
        <v>5449.7565922920894</v>
      </c>
      <c r="K36" s="5"/>
      <c r="L36" s="5">
        <f>VLOOKUP($B36,Data!$B$1:$L$53,4,FALSE)/VLOOKUP($B36,Data!$B$2:$L$53,3,FALSE)</f>
        <v>0</v>
      </c>
      <c r="M36" s="5"/>
      <c r="N36" s="6" t="e">
        <f>VLOOKUP($B36,Data!$B$1:$L$53,5,FALSE)/VLOOKUP($B36,Data!$B$2:$L$53,4,FALSE)</f>
        <v>#DIV/0!</v>
      </c>
      <c r="O36" s="4" t="e">
        <f>VLOOKUP($B36,Data!$B$1:$L$53,7,FALSE)/VLOOKUP($B36,Data!$B$2:$L$53,5,FALSE)</f>
        <v>#DIV/0!</v>
      </c>
      <c r="P36" s="5"/>
      <c r="Q36" s="5" t="e">
        <f>VLOOKUP($B36,Data!$B$1:$L$53,10,FALSE)/VLOOKUP($B36,Data!$B$2:$L$53,5,FALSE)</f>
        <v>#DIV/0!</v>
      </c>
      <c r="R36" s="5"/>
      <c r="S36" s="6">
        <f>VLOOKUP($B36,Data!$B$1:$L$53,7,FALSE)/VLOOKUP($B36,Data!$B$2:$L$53,10,FALSE)</f>
        <v>1.5649036225375106</v>
      </c>
      <c r="T36" s="4">
        <f>VLOOKUP($B36,Data!$B$1:$L$53,9,FALSE)/VLOOKUP($B36,Data!$B$2:$L$53,7,FALSE)</f>
        <v>0.13752318015324563</v>
      </c>
      <c r="U36" s="5">
        <f>VLOOKUP($B36,Data!$B$1:$L$53,9,FALSE)/VLOOKUP($B36,Data!$B$2:$L$53,10,FALSE)</f>
        <v>0.21521052280469277</v>
      </c>
      <c r="V36" s="5">
        <f t="shared" si="0"/>
        <v>1.3496930997328178</v>
      </c>
      <c r="W36" s="6" t="e">
        <f>VLOOKUP($B36,Data!$B$1:$L$53,9,FALSE)/VLOOKUP($B36,Data!$B$2:$L$53,5,FALSE)</f>
        <v>#DIV/0!</v>
      </c>
    </row>
    <row r="37" spans="1:23" x14ac:dyDescent="0.25">
      <c r="A37" s="1" t="s">
        <v>2</v>
      </c>
      <c r="B37" s="1" t="s">
        <v>3</v>
      </c>
      <c r="C37" s="4">
        <f>VLOOKUP($B37,Data!$B$1:$L$53,7,FALSE)/VLOOKUP($B37,Data!$B$2:$L$53,2,FALSE)</f>
        <v>25619669.939148072</v>
      </c>
      <c r="D37" s="5"/>
      <c r="E37" s="5">
        <f>VLOOKUP($B37,Data!$B$1:$L$53,5,FALSE)/VLOOKUP($B37,Data!$B$2:$L$53,2,FALSE)</f>
        <v>0</v>
      </c>
      <c r="F37" s="5"/>
      <c r="G37" s="6" t="e">
        <f>VLOOKUP($B37,Data!$B$1:$L$53,7,FALSE)/VLOOKUP($B37,Data!$B$2:$L$53,5,FALSE)</f>
        <v>#DIV/0!</v>
      </c>
      <c r="H37" s="4">
        <f>VLOOKUP($B37,Data!$B$1:$L$53,5,FALSE)/VLOOKUP($B37,Data!$B$2:$L$53,2,FALSE)</f>
        <v>0</v>
      </c>
      <c r="I37" s="5"/>
      <c r="J37" s="5">
        <f>VLOOKUP($B37,Data!$B$1:$L$53,3,FALSE)/VLOOKUP($B37,Data!$B$2:$L$53,2,FALSE)</f>
        <v>106123.16531440162</v>
      </c>
      <c r="K37" s="5"/>
      <c r="L37" s="5">
        <f>VLOOKUP($B37,Data!$B$1:$L$53,4,FALSE)/VLOOKUP($B37,Data!$B$2:$L$53,3,FALSE)</f>
        <v>0</v>
      </c>
      <c r="M37" s="5"/>
      <c r="N37" s="6" t="e">
        <f>VLOOKUP($B37,Data!$B$1:$L$53,5,FALSE)/VLOOKUP($B37,Data!$B$2:$L$53,4,FALSE)</f>
        <v>#DIV/0!</v>
      </c>
      <c r="O37" s="4" t="e">
        <f>VLOOKUP($B37,Data!$B$1:$L$53,7,FALSE)/VLOOKUP($B37,Data!$B$2:$L$53,5,FALSE)</f>
        <v>#DIV/0!</v>
      </c>
      <c r="P37" s="5"/>
      <c r="Q37" s="5" t="e">
        <f>VLOOKUP($B37,Data!$B$1:$L$53,10,FALSE)/VLOOKUP($B37,Data!$B$2:$L$53,5,FALSE)</f>
        <v>#DIV/0!</v>
      </c>
      <c r="R37" s="5"/>
      <c r="S37" s="6">
        <f>VLOOKUP($B37,Data!$B$1:$L$53,7,FALSE)/VLOOKUP($B37,Data!$B$2:$L$53,10,FALSE)</f>
        <v>1.7242851163971542</v>
      </c>
      <c r="T37" s="4">
        <f>VLOOKUP($B37,Data!$B$1:$L$53,9,FALSE)/VLOOKUP($B37,Data!$B$2:$L$53,7,FALSE)</f>
        <v>0.17189008491675159</v>
      </c>
      <c r="U37" s="5">
        <f>VLOOKUP($B37,Data!$B$1:$L$53,9,FALSE)/VLOOKUP($B37,Data!$B$2:$L$53,10,FALSE)</f>
        <v>0.29638751507819777</v>
      </c>
      <c r="V37" s="5">
        <f t="shared" si="0"/>
        <v>1.4278976013189564</v>
      </c>
      <c r="W37" s="6" t="e">
        <f>VLOOKUP($B37,Data!$B$1:$L$53,9,FALSE)/VLOOKUP($B37,Data!$B$2:$L$53,5,FALSE)</f>
        <v>#DIV/0!</v>
      </c>
    </row>
    <row r="38" spans="1:23" x14ac:dyDescent="0.25">
      <c r="A38" s="1" t="s">
        <v>102</v>
      </c>
      <c r="B38" s="1" t="s">
        <v>103</v>
      </c>
      <c r="C38" s="4">
        <f>VLOOKUP($B38,Data!$B$1:$L$53,7,FALSE)/VLOOKUP($B38,Data!$B$2:$L$53,2,FALSE)</f>
        <v>550538.51521298173</v>
      </c>
      <c r="D38" s="5"/>
      <c r="E38" s="5">
        <f>VLOOKUP($B38,Data!$B$1:$L$53,5,FALSE)/VLOOKUP($B38,Data!$B$2:$L$53,2,FALSE)</f>
        <v>0</v>
      </c>
      <c r="F38" s="5"/>
      <c r="G38" s="6" t="e">
        <f>VLOOKUP($B38,Data!$B$1:$L$53,7,FALSE)/VLOOKUP($B38,Data!$B$2:$L$53,5,FALSE)</f>
        <v>#DIV/0!</v>
      </c>
      <c r="H38" s="4">
        <f>VLOOKUP($B38,Data!$B$1:$L$53,5,FALSE)/VLOOKUP($B38,Data!$B$2:$L$53,2,FALSE)</f>
        <v>0</v>
      </c>
      <c r="I38" s="5"/>
      <c r="J38" s="5">
        <f>VLOOKUP($B38,Data!$B$1:$L$53,3,FALSE)/VLOOKUP($B38,Data!$B$2:$L$53,2,FALSE)</f>
        <v>2281.1526369168355</v>
      </c>
      <c r="K38" s="5"/>
      <c r="L38" s="5">
        <f>VLOOKUP($B38,Data!$B$1:$L$53,4,FALSE)/VLOOKUP($B38,Data!$B$2:$L$53,3,FALSE)</f>
        <v>0</v>
      </c>
      <c r="M38" s="5"/>
      <c r="N38" s="6" t="e">
        <f>VLOOKUP($B38,Data!$B$1:$L$53,5,FALSE)/VLOOKUP($B38,Data!$B$2:$L$53,4,FALSE)</f>
        <v>#DIV/0!</v>
      </c>
      <c r="O38" s="4" t="e">
        <f>VLOOKUP($B38,Data!$B$1:$L$53,7,FALSE)/VLOOKUP($B38,Data!$B$2:$L$53,5,FALSE)</f>
        <v>#DIV/0!</v>
      </c>
      <c r="P38" s="5"/>
      <c r="Q38" s="5" t="e">
        <f>VLOOKUP($B38,Data!$B$1:$L$53,10,FALSE)/VLOOKUP($B38,Data!$B$2:$L$53,5,FALSE)</f>
        <v>#DIV/0!</v>
      </c>
      <c r="R38" s="5"/>
      <c r="S38" s="6">
        <f>VLOOKUP($B38,Data!$B$1:$L$53,7,FALSE)/VLOOKUP($B38,Data!$B$2:$L$53,10,FALSE)</f>
        <v>1.7110208624676351</v>
      </c>
      <c r="T38" s="4">
        <f>VLOOKUP($B38,Data!$B$1:$L$53,9,FALSE)/VLOOKUP($B38,Data!$B$2:$L$53,7,FALSE)</f>
        <v>0.14371784855549585</v>
      </c>
      <c r="U38" s="5">
        <f>VLOOKUP($B38,Data!$B$1:$L$53,9,FALSE)/VLOOKUP($B38,Data!$B$2:$L$53,10,FALSE)</f>
        <v>0.24590423718741747</v>
      </c>
      <c r="V38" s="5">
        <f t="shared" si="0"/>
        <v>1.4651166252802177</v>
      </c>
      <c r="W38" s="6" t="e">
        <f>VLOOKUP($B38,Data!$B$1:$L$53,9,FALSE)/VLOOKUP($B38,Data!$B$2:$L$53,5,FALSE)</f>
        <v>#DIV/0!</v>
      </c>
    </row>
    <row r="39" spans="1:23" x14ac:dyDescent="0.25">
      <c r="A39" s="1" t="s">
        <v>48</v>
      </c>
      <c r="B39" s="1" t="s">
        <v>49</v>
      </c>
      <c r="C39" s="4">
        <f>VLOOKUP($B39,Data!$B$1:$L$53,7,FALSE)/VLOOKUP($B39,Data!$B$2:$L$53,2,FALSE)</f>
        <v>1255955.8620689656</v>
      </c>
      <c r="D39" s="5"/>
      <c r="E39" s="5">
        <f>VLOOKUP($B39,Data!$B$1:$L$53,5,FALSE)/VLOOKUP($B39,Data!$B$2:$L$53,2,FALSE)</f>
        <v>0</v>
      </c>
      <c r="F39" s="5"/>
      <c r="G39" s="6" t="e">
        <f>VLOOKUP($B39,Data!$B$1:$L$53,7,FALSE)/VLOOKUP($B39,Data!$B$2:$L$53,5,FALSE)</f>
        <v>#DIV/0!</v>
      </c>
      <c r="H39" s="4">
        <f>VLOOKUP($B39,Data!$B$1:$L$53,5,FALSE)/VLOOKUP($B39,Data!$B$2:$L$53,2,FALSE)</f>
        <v>0</v>
      </c>
      <c r="I39" s="5"/>
      <c r="J39" s="5">
        <f>VLOOKUP($B39,Data!$B$1:$L$53,3,FALSE)/VLOOKUP($B39,Data!$B$2:$L$53,2,FALSE)</f>
        <v>4576.4102434077076</v>
      </c>
      <c r="K39" s="5"/>
      <c r="L39" s="5">
        <f>VLOOKUP($B39,Data!$B$1:$L$53,4,FALSE)/VLOOKUP($B39,Data!$B$2:$L$53,3,FALSE)</f>
        <v>0</v>
      </c>
      <c r="M39" s="5"/>
      <c r="N39" s="6" t="e">
        <f>VLOOKUP($B39,Data!$B$1:$L$53,5,FALSE)/VLOOKUP($B39,Data!$B$2:$L$53,4,FALSE)</f>
        <v>#DIV/0!</v>
      </c>
      <c r="O39" s="4" t="e">
        <f>VLOOKUP($B39,Data!$B$1:$L$53,7,FALSE)/VLOOKUP($B39,Data!$B$2:$L$53,5,FALSE)</f>
        <v>#DIV/0!</v>
      </c>
      <c r="P39" s="5"/>
      <c r="Q39" s="5" t="e">
        <f>VLOOKUP($B39,Data!$B$1:$L$53,10,FALSE)/VLOOKUP($B39,Data!$B$2:$L$53,5,FALSE)</f>
        <v>#DIV/0!</v>
      </c>
      <c r="R39" s="5"/>
      <c r="S39" s="6">
        <f>VLOOKUP($B39,Data!$B$1:$L$53,7,FALSE)/VLOOKUP($B39,Data!$B$2:$L$53,10,FALSE)</f>
        <v>1.5374496843853176</v>
      </c>
      <c r="T39" s="4">
        <f>VLOOKUP($B39,Data!$B$1:$L$53,9,FALSE)/VLOOKUP($B39,Data!$B$2:$L$53,7,FALSE)</f>
        <v>0.16429588293176542</v>
      </c>
      <c r="U39" s="5">
        <f>VLOOKUP($B39,Data!$B$1:$L$53,9,FALSE)/VLOOKUP($B39,Data!$B$2:$L$53,10,FALSE)</f>
        <v>0.2525966533592498</v>
      </c>
      <c r="V39" s="5">
        <f t="shared" si="0"/>
        <v>1.2848530310260677</v>
      </c>
      <c r="W39" s="6" t="e">
        <f>VLOOKUP($B39,Data!$B$1:$L$53,9,FALSE)/VLOOKUP($B39,Data!$B$2:$L$53,5,FALSE)</f>
        <v>#DIV/0!</v>
      </c>
    </row>
    <row r="40" spans="1:23" x14ac:dyDescent="0.25">
      <c r="A40" s="1" t="s">
        <v>80</v>
      </c>
      <c r="B40" s="1" t="s">
        <v>81</v>
      </c>
      <c r="C40" s="4">
        <f>VLOOKUP($B40,Data!$B$1:$L$53,7,FALSE)/VLOOKUP($B40,Data!$B$2:$L$53,2,FALSE)</f>
        <v>1477018.2231237323</v>
      </c>
      <c r="D40" s="5"/>
      <c r="E40" s="5">
        <f>VLOOKUP($B40,Data!$B$1:$L$53,5,FALSE)/VLOOKUP($B40,Data!$B$2:$L$53,2,FALSE)</f>
        <v>0</v>
      </c>
      <c r="F40" s="5"/>
      <c r="G40" s="6" t="e">
        <f>VLOOKUP($B40,Data!$B$1:$L$53,7,FALSE)/VLOOKUP($B40,Data!$B$2:$L$53,5,FALSE)</f>
        <v>#DIV/0!</v>
      </c>
      <c r="H40" s="4">
        <f>VLOOKUP($B40,Data!$B$1:$L$53,5,FALSE)/VLOOKUP($B40,Data!$B$2:$L$53,2,FALSE)</f>
        <v>0</v>
      </c>
      <c r="I40" s="5"/>
      <c r="J40" s="5">
        <f>VLOOKUP($B40,Data!$B$1:$L$53,3,FALSE)/VLOOKUP($B40,Data!$B$2:$L$53,2,FALSE)</f>
        <v>6036.7854969574037</v>
      </c>
      <c r="K40" s="5"/>
      <c r="L40" s="5">
        <f>VLOOKUP($B40,Data!$B$1:$L$53,4,FALSE)/VLOOKUP($B40,Data!$B$2:$L$53,3,FALSE)</f>
        <v>0</v>
      </c>
      <c r="M40" s="5"/>
      <c r="N40" s="6" t="e">
        <f>VLOOKUP($B40,Data!$B$1:$L$53,5,FALSE)/VLOOKUP($B40,Data!$B$2:$L$53,4,FALSE)</f>
        <v>#DIV/0!</v>
      </c>
      <c r="O40" s="4" t="e">
        <f>VLOOKUP($B40,Data!$B$1:$L$53,7,FALSE)/VLOOKUP($B40,Data!$B$2:$L$53,5,FALSE)</f>
        <v>#DIV/0!</v>
      </c>
      <c r="P40" s="5"/>
      <c r="Q40" s="5" t="e">
        <f>VLOOKUP($B40,Data!$B$1:$L$53,10,FALSE)/VLOOKUP($B40,Data!$B$2:$L$53,5,FALSE)</f>
        <v>#DIV/0!</v>
      </c>
      <c r="R40" s="5"/>
      <c r="S40" s="6">
        <f>VLOOKUP($B40,Data!$B$1:$L$53,7,FALSE)/VLOOKUP($B40,Data!$B$2:$L$53,10,FALSE)</f>
        <v>1.9062174452080929</v>
      </c>
      <c r="T40" s="4">
        <f>VLOOKUP($B40,Data!$B$1:$L$53,9,FALSE)/VLOOKUP($B40,Data!$B$2:$L$53,7,FALSE)</f>
        <v>0.20553133648530067</v>
      </c>
      <c r="U40" s="5">
        <f>VLOOKUP($B40,Data!$B$1:$L$53,9,FALSE)/VLOOKUP($B40,Data!$B$2:$L$53,10,FALSE)</f>
        <v>0.3917874191452147</v>
      </c>
      <c r="V40" s="5">
        <f t="shared" si="0"/>
        <v>1.5144300260628782</v>
      </c>
      <c r="W40" s="6" t="e">
        <f>VLOOKUP($B40,Data!$B$1:$L$53,9,FALSE)/VLOOKUP($B40,Data!$B$2:$L$53,5,FALSE)</f>
        <v>#DIV/0!</v>
      </c>
    </row>
    <row r="41" spans="1:23" x14ac:dyDescent="0.25">
      <c r="A41" s="1" t="s">
        <v>30</v>
      </c>
      <c r="B41" s="1" t="s">
        <v>31</v>
      </c>
      <c r="C41" s="4">
        <f>VLOOKUP($B41,Data!$B$1:$L$53,7,FALSE)/VLOOKUP($B41,Data!$B$2:$L$53,2,FALSE)</f>
        <v>1341798.1663286004</v>
      </c>
      <c r="D41" s="5"/>
      <c r="E41" s="5">
        <f>VLOOKUP($B41,Data!$B$1:$L$53,5,FALSE)/VLOOKUP($B41,Data!$B$2:$L$53,2,FALSE)</f>
        <v>0</v>
      </c>
      <c r="F41" s="5"/>
      <c r="G41" s="6" t="e">
        <f>VLOOKUP($B41,Data!$B$1:$L$53,7,FALSE)/VLOOKUP($B41,Data!$B$2:$L$53,5,FALSE)</f>
        <v>#DIV/0!</v>
      </c>
      <c r="H41" s="4">
        <f>VLOOKUP($B41,Data!$B$1:$L$53,5,FALSE)/VLOOKUP($B41,Data!$B$2:$L$53,2,FALSE)</f>
        <v>0</v>
      </c>
      <c r="I41" s="5"/>
      <c r="J41" s="5">
        <f>VLOOKUP($B41,Data!$B$1:$L$53,3,FALSE)/VLOOKUP($B41,Data!$B$2:$L$53,2,FALSE)</f>
        <v>5708.981237322515</v>
      </c>
      <c r="K41" s="5"/>
      <c r="L41" s="5">
        <f>VLOOKUP($B41,Data!$B$1:$L$53,4,FALSE)/VLOOKUP($B41,Data!$B$2:$L$53,3,FALSE)</f>
        <v>0</v>
      </c>
      <c r="M41" s="5"/>
      <c r="N41" s="6" t="e">
        <f>VLOOKUP($B41,Data!$B$1:$L$53,5,FALSE)/VLOOKUP($B41,Data!$B$2:$L$53,4,FALSE)</f>
        <v>#DIV/0!</v>
      </c>
      <c r="O41" s="4" t="e">
        <f>VLOOKUP($B41,Data!$B$1:$L$53,7,FALSE)/VLOOKUP($B41,Data!$B$2:$L$53,5,FALSE)</f>
        <v>#DIV/0!</v>
      </c>
      <c r="P41" s="5"/>
      <c r="Q41" s="5" t="e">
        <f>VLOOKUP($B41,Data!$B$1:$L$53,10,FALSE)/VLOOKUP($B41,Data!$B$2:$L$53,5,FALSE)</f>
        <v>#DIV/0!</v>
      </c>
      <c r="R41" s="5"/>
      <c r="S41" s="6">
        <f>VLOOKUP($B41,Data!$B$1:$L$53,7,FALSE)/VLOOKUP($B41,Data!$B$2:$L$53,10,FALSE)</f>
        <v>1.548213069262657</v>
      </c>
      <c r="T41" s="4">
        <f>VLOOKUP($B41,Data!$B$1:$L$53,9,FALSE)/VLOOKUP($B41,Data!$B$2:$L$53,7,FALSE)</f>
        <v>0.17188342168600562</v>
      </c>
      <c r="U41" s="5">
        <f>VLOOKUP($B41,Data!$B$1:$L$53,9,FALSE)/VLOOKUP($B41,Data!$B$2:$L$53,10,FALSE)</f>
        <v>0.26611215984385833</v>
      </c>
      <c r="V41" s="5">
        <f t="shared" si="0"/>
        <v>1.2821009094187987</v>
      </c>
      <c r="W41" s="6" t="e">
        <f>VLOOKUP($B41,Data!$B$1:$L$53,9,FALSE)/VLOOKUP($B41,Data!$B$2:$L$53,5,FALSE)</f>
        <v>#DIV/0!</v>
      </c>
    </row>
    <row r="42" spans="1:23" x14ac:dyDescent="0.25">
      <c r="A42" s="1" t="s">
        <v>18</v>
      </c>
      <c r="B42" s="1" t="s">
        <v>19</v>
      </c>
      <c r="C42" s="4">
        <f>VLOOKUP($B42,Data!$B$1:$L$53,7,FALSE)/VLOOKUP($B42,Data!$B$2:$L$53,2,FALSE)</f>
        <v>99345.841784989854</v>
      </c>
      <c r="D42" s="5"/>
      <c r="E42" s="5">
        <f>VLOOKUP($B42,Data!$B$1:$L$53,5,FALSE)/VLOOKUP($B42,Data!$B$2:$L$53,2,FALSE)</f>
        <v>0</v>
      </c>
      <c r="F42" s="5"/>
      <c r="G42" s="6" t="e">
        <f>VLOOKUP($B42,Data!$B$1:$L$53,7,FALSE)/VLOOKUP($B42,Data!$B$2:$L$53,5,FALSE)</f>
        <v>#DIV/0!</v>
      </c>
      <c r="H42" s="4">
        <f>VLOOKUP($B42,Data!$B$1:$L$53,5,FALSE)/VLOOKUP($B42,Data!$B$2:$L$53,2,FALSE)</f>
        <v>0</v>
      </c>
      <c r="I42" s="5"/>
      <c r="J42" s="5">
        <f>VLOOKUP($B42,Data!$B$1:$L$53,3,FALSE)/VLOOKUP($B42,Data!$B$2:$L$53,2,FALSE)</f>
        <v>290.9842799188641</v>
      </c>
      <c r="K42" s="5"/>
      <c r="L42" s="5">
        <f>VLOOKUP($B42,Data!$B$1:$L$53,4,FALSE)/VLOOKUP($B42,Data!$B$2:$L$53,3,FALSE)</f>
        <v>0</v>
      </c>
      <c r="M42" s="5"/>
      <c r="N42" s="6" t="e">
        <f>VLOOKUP($B42,Data!$B$1:$L$53,5,FALSE)/VLOOKUP($B42,Data!$B$2:$L$53,4,FALSE)</f>
        <v>#DIV/0!</v>
      </c>
      <c r="O42" s="4" t="e">
        <f>VLOOKUP($B42,Data!$B$1:$L$53,7,FALSE)/VLOOKUP($B42,Data!$B$2:$L$53,5,FALSE)</f>
        <v>#DIV/0!</v>
      </c>
      <c r="P42" s="5"/>
      <c r="Q42" s="5" t="e">
        <f>VLOOKUP($B42,Data!$B$1:$L$53,10,FALSE)/VLOOKUP($B42,Data!$B$2:$L$53,5,FALSE)</f>
        <v>#DIV/0!</v>
      </c>
      <c r="R42" s="5"/>
      <c r="S42" s="6">
        <f>VLOOKUP($B42,Data!$B$1:$L$53,7,FALSE)/VLOOKUP($B42,Data!$B$2:$L$53,10,FALSE)</f>
        <v>2.2065460453031802</v>
      </c>
      <c r="T42" s="4">
        <f>VLOOKUP($B42,Data!$B$1:$L$53,9,FALSE)/VLOOKUP($B42,Data!$B$2:$L$53,7,FALSE)</f>
        <v>0.33608289520698281</v>
      </c>
      <c r="U42" s="5">
        <f>VLOOKUP($B42,Data!$B$1:$L$53,9,FALSE)/VLOOKUP($B42,Data!$B$2:$L$53,10,FALSE)</f>
        <v>0.74158238331301107</v>
      </c>
      <c r="V42" s="5">
        <f t="shared" si="0"/>
        <v>1.4649636619901691</v>
      </c>
      <c r="W42" s="6" t="e">
        <f>VLOOKUP($B42,Data!$B$1:$L$53,9,FALSE)/VLOOKUP($B42,Data!$B$2:$L$53,5,FALSE)</f>
        <v>#DIV/0!</v>
      </c>
    </row>
    <row r="43" spans="1:23" x14ac:dyDescent="0.25">
      <c r="A43" s="1" t="s">
        <v>6</v>
      </c>
      <c r="B43" s="1" t="s">
        <v>7</v>
      </c>
      <c r="C43" s="4">
        <f>VLOOKUP($B43,Data!$B$1:$L$53,7,FALSE)/VLOOKUP($B43,Data!$B$2:$L$53,2,FALSE)</f>
        <v>108601.41987829615</v>
      </c>
      <c r="D43" s="5"/>
      <c r="E43" s="5">
        <f>VLOOKUP($B43,Data!$B$1:$L$53,5,FALSE)/VLOOKUP($B43,Data!$B$2:$L$53,2,FALSE)</f>
        <v>0</v>
      </c>
      <c r="F43" s="5"/>
      <c r="G43" s="6" t="e">
        <f>VLOOKUP($B43,Data!$B$1:$L$53,7,FALSE)/VLOOKUP($B43,Data!$B$2:$L$53,5,FALSE)</f>
        <v>#DIV/0!</v>
      </c>
      <c r="H43" s="4">
        <f>VLOOKUP($B43,Data!$B$1:$L$53,5,FALSE)/VLOOKUP($B43,Data!$B$2:$L$53,2,FALSE)</f>
        <v>0</v>
      </c>
      <c r="I43" s="5"/>
      <c r="J43" s="5">
        <f>VLOOKUP($B43,Data!$B$1:$L$53,3,FALSE)/VLOOKUP($B43,Data!$B$2:$L$53,2,FALSE)</f>
        <v>165.56490872210952</v>
      </c>
      <c r="K43" s="5"/>
      <c r="L43" s="5">
        <f>VLOOKUP($B43,Data!$B$1:$L$53,4,FALSE)/VLOOKUP($B43,Data!$B$2:$L$53,3,FALSE)</f>
        <v>0</v>
      </c>
      <c r="M43" s="5"/>
      <c r="N43" s="6" t="e">
        <f>VLOOKUP($B43,Data!$B$1:$L$53,5,FALSE)/VLOOKUP($B43,Data!$B$2:$L$53,4,FALSE)</f>
        <v>#DIV/0!</v>
      </c>
      <c r="O43" s="4" t="e">
        <f>VLOOKUP($B43,Data!$B$1:$L$53,7,FALSE)/VLOOKUP($B43,Data!$B$2:$L$53,5,FALSE)</f>
        <v>#DIV/0!</v>
      </c>
      <c r="P43" s="5"/>
      <c r="Q43" s="5" t="e">
        <f>VLOOKUP($B43,Data!$B$1:$L$53,10,FALSE)/VLOOKUP($B43,Data!$B$2:$L$53,5,FALSE)</f>
        <v>#DIV/0!</v>
      </c>
      <c r="R43" s="5"/>
      <c r="S43" s="6">
        <f>VLOOKUP($B43,Data!$B$1:$L$53,7,FALSE)/VLOOKUP($B43,Data!$B$2:$L$53,10,FALSE)</f>
        <v>2.3454799717747732</v>
      </c>
      <c r="T43" s="4">
        <f>VLOOKUP($B43,Data!$B$1:$L$53,9,FALSE)/VLOOKUP($B43,Data!$B$2:$L$53,7,FALSE)</f>
        <v>0.39621875029183518</v>
      </c>
      <c r="U43" s="5">
        <f>VLOOKUP($B43,Data!$B$1:$L$53,9,FALSE)/VLOOKUP($B43,Data!$B$2:$L$53,10,FALSE)</f>
        <v>0.92932314325112952</v>
      </c>
      <c r="V43" s="5">
        <f t="shared" si="0"/>
        <v>1.4161568285236437</v>
      </c>
      <c r="W43" s="6" t="e">
        <f>VLOOKUP($B43,Data!$B$1:$L$53,9,FALSE)/VLOOKUP($B43,Data!$B$2:$L$53,5,FALSE)</f>
        <v>#DIV/0!</v>
      </c>
    </row>
    <row r="44" spans="1:23" x14ac:dyDescent="0.25">
      <c r="A44" s="1" t="s">
        <v>46</v>
      </c>
      <c r="B44" s="1" t="s">
        <v>47</v>
      </c>
      <c r="C44" s="4">
        <f>VLOOKUP($B44,Data!$B$1:$L$53,7,FALSE)/VLOOKUP($B44,Data!$B$2:$L$53,2,FALSE)</f>
        <v>791106.98580121703</v>
      </c>
      <c r="D44" s="5"/>
      <c r="E44" s="5">
        <f>VLOOKUP($B44,Data!$B$1:$L$53,5,FALSE)/VLOOKUP($B44,Data!$B$2:$L$53,2,FALSE)</f>
        <v>0</v>
      </c>
      <c r="F44" s="5"/>
      <c r="G44" s="6" t="e">
        <f>VLOOKUP($B44,Data!$B$1:$L$53,7,FALSE)/VLOOKUP($B44,Data!$B$2:$L$53,5,FALSE)</f>
        <v>#DIV/0!</v>
      </c>
      <c r="H44" s="4">
        <f>VLOOKUP($B44,Data!$B$1:$L$53,5,FALSE)/VLOOKUP($B44,Data!$B$2:$L$53,2,FALSE)</f>
        <v>0</v>
      </c>
      <c r="I44" s="5"/>
      <c r="J44" s="5">
        <f>VLOOKUP($B44,Data!$B$1:$L$53,3,FALSE)/VLOOKUP($B44,Data!$B$2:$L$53,2,FALSE)</f>
        <v>2921.9685598377282</v>
      </c>
      <c r="K44" s="5"/>
      <c r="L44" s="5">
        <f>VLOOKUP($B44,Data!$B$1:$L$53,4,FALSE)/VLOOKUP($B44,Data!$B$2:$L$53,3,FALSE)</f>
        <v>0</v>
      </c>
      <c r="M44" s="5"/>
      <c r="N44" s="6" t="e">
        <f>VLOOKUP($B44,Data!$B$1:$L$53,5,FALSE)/VLOOKUP($B44,Data!$B$2:$L$53,4,FALSE)</f>
        <v>#DIV/0!</v>
      </c>
      <c r="O44" s="4" t="e">
        <f>VLOOKUP($B44,Data!$B$1:$L$53,7,FALSE)/VLOOKUP($B44,Data!$B$2:$L$53,5,FALSE)</f>
        <v>#DIV/0!</v>
      </c>
      <c r="P44" s="5"/>
      <c r="Q44" s="5" t="e">
        <f>VLOOKUP($B44,Data!$B$1:$L$53,10,FALSE)/VLOOKUP($B44,Data!$B$2:$L$53,5,FALSE)</f>
        <v>#DIV/0!</v>
      </c>
      <c r="R44" s="5"/>
      <c r="S44" s="6">
        <f>VLOOKUP($B44,Data!$B$1:$L$53,7,FALSE)/VLOOKUP($B44,Data!$B$2:$L$53,10,FALSE)</f>
        <v>1.846148607235917</v>
      </c>
      <c r="T44" s="4">
        <f>VLOOKUP($B44,Data!$B$1:$L$53,9,FALSE)/VLOOKUP($B44,Data!$B$2:$L$53,7,FALSE)</f>
        <v>0.26627963511134567</v>
      </c>
      <c r="U44" s="5">
        <f>VLOOKUP($B44,Data!$B$1:$L$53,9,FALSE)/VLOOKUP($B44,Data!$B$2:$L$53,10,FALSE)</f>
        <v>0.49159177749609895</v>
      </c>
      <c r="V44" s="5">
        <f t="shared" si="0"/>
        <v>1.3545568297398181</v>
      </c>
      <c r="W44" s="6" t="e">
        <f>VLOOKUP($B44,Data!$B$1:$L$53,9,FALSE)/VLOOKUP($B44,Data!$B$2:$L$53,5,FALSE)</f>
        <v>#DIV/0!</v>
      </c>
    </row>
    <row r="45" spans="1:23" x14ac:dyDescent="0.25">
      <c r="A45" s="1" t="s">
        <v>98</v>
      </c>
      <c r="B45" s="1" t="s">
        <v>99</v>
      </c>
      <c r="C45" s="4">
        <f>VLOOKUP($B45,Data!$B$1:$L$53,7,FALSE)/VLOOKUP($B45,Data!$B$2:$L$53,2,FALSE)</f>
        <v>452110.53955375252</v>
      </c>
      <c r="D45" s="5"/>
      <c r="E45" s="5">
        <f>VLOOKUP($B45,Data!$B$1:$L$53,5,FALSE)/VLOOKUP($B45,Data!$B$2:$L$53,2,FALSE)</f>
        <v>0</v>
      </c>
      <c r="F45" s="5"/>
      <c r="G45" s="6" t="e">
        <f>VLOOKUP($B45,Data!$B$1:$L$53,7,FALSE)/VLOOKUP($B45,Data!$B$2:$L$53,5,FALSE)</f>
        <v>#DIV/0!</v>
      </c>
      <c r="H45" s="4">
        <f>VLOOKUP($B45,Data!$B$1:$L$53,5,FALSE)/VLOOKUP($B45,Data!$B$2:$L$53,2,FALSE)</f>
        <v>0</v>
      </c>
      <c r="I45" s="5"/>
      <c r="J45" s="5">
        <f>VLOOKUP($B45,Data!$B$1:$L$53,3,FALSE)/VLOOKUP($B45,Data!$B$2:$L$53,2,FALSE)</f>
        <v>1747.8777890466531</v>
      </c>
      <c r="K45" s="5"/>
      <c r="L45" s="5">
        <f>VLOOKUP($B45,Data!$B$1:$L$53,4,FALSE)/VLOOKUP($B45,Data!$B$2:$L$53,3,FALSE)</f>
        <v>0</v>
      </c>
      <c r="M45" s="5"/>
      <c r="N45" s="6" t="e">
        <f>VLOOKUP($B45,Data!$B$1:$L$53,5,FALSE)/VLOOKUP($B45,Data!$B$2:$L$53,4,FALSE)</f>
        <v>#DIV/0!</v>
      </c>
      <c r="O45" s="4" t="e">
        <f>VLOOKUP($B45,Data!$B$1:$L$53,7,FALSE)/VLOOKUP($B45,Data!$B$2:$L$53,5,FALSE)</f>
        <v>#DIV/0!</v>
      </c>
      <c r="P45" s="5"/>
      <c r="Q45" s="5" t="e">
        <f>VLOOKUP($B45,Data!$B$1:$L$53,10,FALSE)/VLOOKUP($B45,Data!$B$2:$L$53,5,FALSE)</f>
        <v>#DIV/0!</v>
      </c>
      <c r="R45" s="5"/>
      <c r="S45" s="6">
        <f>VLOOKUP($B45,Data!$B$1:$L$53,7,FALSE)/VLOOKUP($B45,Data!$B$2:$L$53,10,FALSE)</f>
        <v>1.7884466714456897</v>
      </c>
      <c r="T45" s="4">
        <f>VLOOKUP($B45,Data!$B$1:$L$53,9,FALSE)/VLOOKUP($B45,Data!$B$2:$L$53,7,FALSE)</f>
        <v>0.17371983415569231</v>
      </c>
      <c r="U45" s="5">
        <f>VLOOKUP($B45,Data!$B$1:$L$53,9,FALSE)/VLOOKUP($B45,Data!$B$2:$L$53,10,FALSE)</f>
        <v>0.31068865915984517</v>
      </c>
      <c r="V45" s="5">
        <f t="shared" si="0"/>
        <v>1.4777580122858445</v>
      </c>
      <c r="W45" s="6" t="e">
        <f>VLOOKUP($B45,Data!$B$1:$L$53,9,FALSE)/VLOOKUP($B45,Data!$B$2:$L$53,5,FALSE)</f>
        <v>#DIV/0!</v>
      </c>
    </row>
    <row r="46" spans="1:23" x14ac:dyDescent="0.25">
      <c r="A46" s="1" t="s">
        <v>60</v>
      </c>
      <c r="B46" s="1" t="s">
        <v>61</v>
      </c>
      <c r="C46" s="4">
        <f>VLOOKUP($B46,Data!$B$1:$L$53,7,FALSE)/VLOOKUP($B46,Data!$B$2:$L$53,2,FALSE)</f>
        <v>77866.628803245432</v>
      </c>
      <c r="D46" s="5"/>
      <c r="E46" s="5">
        <f>VLOOKUP($B46,Data!$B$1:$L$53,5,FALSE)/VLOOKUP($B46,Data!$B$2:$L$53,2,FALSE)</f>
        <v>0</v>
      </c>
      <c r="F46" s="5"/>
      <c r="G46" s="6" t="e">
        <f>VLOOKUP($B46,Data!$B$1:$L$53,7,FALSE)/VLOOKUP($B46,Data!$B$2:$L$53,5,FALSE)</f>
        <v>#DIV/0!</v>
      </c>
      <c r="H46" s="4">
        <f>VLOOKUP($B46,Data!$B$1:$L$53,5,FALSE)/VLOOKUP($B46,Data!$B$2:$L$53,2,FALSE)</f>
        <v>0</v>
      </c>
      <c r="I46" s="5"/>
      <c r="J46" s="5">
        <f>VLOOKUP($B46,Data!$B$1:$L$53,3,FALSE)/VLOOKUP($B46,Data!$B$2:$L$53,2,FALSE)</f>
        <v>277.24949290060852</v>
      </c>
      <c r="K46" s="5"/>
      <c r="L46" s="5">
        <f>VLOOKUP($B46,Data!$B$1:$L$53,4,FALSE)/VLOOKUP($B46,Data!$B$2:$L$53,3,FALSE)</f>
        <v>0</v>
      </c>
      <c r="M46" s="5"/>
      <c r="N46" s="6" t="e">
        <f>VLOOKUP($B46,Data!$B$1:$L$53,5,FALSE)/VLOOKUP($B46,Data!$B$2:$L$53,4,FALSE)</f>
        <v>#DIV/0!</v>
      </c>
      <c r="O46" s="4" t="e">
        <f>VLOOKUP($B46,Data!$B$1:$L$53,7,FALSE)/VLOOKUP($B46,Data!$B$2:$L$53,5,FALSE)</f>
        <v>#DIV/0!</v>
      </c>
      <c r="P46" s="5"/>
      <c r="Q46" s="5" t="e">
        <f>VLOOKUP($B46,Data!$B$1:$L$53,10,FALSE)/VLOOKUP($B46,Data!$B$2:$L$53,5,FALSE)</f>
        <v>#DIV/0!</v>
      </c>
      <c r="R46" s="5"/>
      <c r="S46" s="6">
        <f>VLOOKUP($B46,Data!$B$1:$L$53,7,FALSE)/VLOOKUP($B46,Data!$B$2:$L$53,10,FALSE)</f>
        <v>2.0078761608482107</v>
      </c>
      <c r="T46" s="4">
        <f>VLOOKUP($B46,Data!$B$1:$L$53,9,FALSE)/VLOOKUP($B46,Data!$B$2:$L$53,7,FALSE)</f>
        <v>0.28996504346851149</v>
      </c>
      <c r="U46" s="5">
        <f>VLOOKUP($B46,Data!$B$1:$L$53,9,FALSE)/VLOOKUP($B46,Data!$B$2:$L$53,10,FALSE)</f>
        <v>0.58221389825973946</v>
      </c>
      <c r="V46" s="5">
        <f t="shared" si="0"/>
        <v>1.4256622625884714</v>
      </c>
      <c r="W46" s="6" t="e">
        <f>VLOOKUP($B46,Data!$B$1:$L$53,9,FALSE)/VLOOKUP($B46,Data!$B$2:$L$53,5,FALSE)</f>
        <v>#DIV/0!</v>
      </c>
    </row>
    <row r="47" spans="1:23" x14ac:dyDescent="0.25">
      <c r="A47" s="1" t="s">
        <v>12</v>
      </c>
      <c r="B47" s="1" t="s">
        <v>13</v>
      </c>
      <c r="C47" s="4">
        <f>VLOOKUP($B47,Data!$B$1:$L$53,7,FALSE)/VLOOKUP($B47,Data!$B$2:$L$53,2,FALSE)</f>
        <v>2771584.7789046653</v>
      </c>
      <c r="D47" s="5"/>
      <c r="E47" s="5">
        <f>VLOOKUP($B47,Data!$B$1:$L$53,5,FALSE)/VLOOKUP($B47,Data!$B$2:$L$53,2,FALSE)</f>
        <v>0</v>
      </c>
      <c r="F47" s="5"/>
      <c r="G47" s="6" t="e">
        <f>VLOOKUP($B47,Data!$B$1:$L$53,7,FALSE)/VLOOKUP($B47,Data!$B$2:$L$53,5,FALSE)</f>
        <v>#DIV/0!</v>
      </c>
      <c r="H47" s="4">
        <f>VLOOKUP($B47,Data!$B$1:$L$53,5,FALSE)/VLOOKUP($B47,Data!$B$2:$L$53,2,FALSE)</f>
        <v>0</v>
      </c>
      <c r="I47" s="5"/>
      <c r="J47" s="5">
        <f>VLOOKUP($B47,Data!$B$1:$L$53,3,FALSE)/VLOOKUP($B47,Data!$B$2:$L$53,2,FALSE)</f>
        <v>10438.536511156186</v>
      </c>
      <c r="K47" s="5"/>
      <c r="L47" s="5">
        <f>VLOOKUP($B47,Data!$B$1:$L$53,4,FALSE)/VLOOKUP($B47,Data!$B$2:$L$53,3,FALSE)</f>
        <v>0</v>
      </c>
      <c r="M47" s="5"/>
      <c r="N47" s="6" t="e">
        <f>VLOOKUP($B47,Data!$B$1:$L$53,5,FALSE)/VLOOKUP($B47,Data!$B$2:$L$53,4,FALSE)</f>
        <v>#DIV/0!</v>
      </c>
      <c r="O47" s="4" t="e">
        <f>VLOOKUP($B47,Data!$B$1:$L$53,7,FALSE)/VLOOKUP($B47,Data!$B$2:$L$53,5,FALSE)</f>
        <v>#DIV/0!</v>
      </c>
      <c r="P47" s="5"/>
      <c r="Q47" s="5" t="e">
        <f>VLOOKUP($B47,Data!$B$1:$L$53,10,FALSE)/VLOOKUP($B47,Data!$B$2:$L$53,5,FALSE)</f>
        <v>#DIV/0!</v>
      </c>
      <c r="R47" s="5"/>
      <c r="S47" s="6">
        <f>VLOOKUP($B47,Data!$B$1:$L$53,7,FALSE)/VLOOKUP($B47,Data!$B$2:$L$53,10,FALSE)</f>
        <v>1.606952229565455</v>
      </c>
      <c r="T47" s="4">
        <f>VLOOKUP($B47,Data!$B$1:$L$53,9,FALSE)/VLOOKUP($B47,Data!$B$2:$L$53,7,FALSE)</f>
        <v>0.11872422670935984</v>
      </c>
      <c r="U47" s="5">
        <f>VLOOKUP($B47,Data!$B$1:$L$53,9,FALSE)/VLOOKUP($B47,Data!$B$2:$L$53,10,FALSE)</f>
        <v>0.19078416081404034</v>
      </c>
      <c r="V47" s="5">
        <f t="shared" si="0"/>
        <v>1.4161680687514147</v>
      </c>
      <c r="W47" s="6" t="e">
        <f>VLOOKUP($B47,Data!$B$1:$L$53,9,FALSE)/VLOOKUP($B47,Data!$B$2:$L$53,5,FALSE)</f>
        <v>#DIV/0!</v>
      </c>
    </row>
    <row r="48" spans="1:23" x14ac:dyDescent="0.25">
      <c r="A48" s="1" t="s">
        <v>16</v>
      </c>
      <c r="B48" s="1" t="s">
        <v>17</v>
      </c>
      <c r="C48" s="4">
        <f>VLOOKUP($B48,Data!$B$1:$L$53,7,FALSE)/VLOOKUP($B48,Data!$B$2:$L$53,2,FALSE)</f>
        <v>453206.91277890466</v>
      </c>
      <c r="D48" s="5"/>
      <c r="E48" s="5">
        <f>VLOOKUP($B48,Data!$B$1:$L$53,5,FALSE)/VLOOKUP($B48,Data!$B$2:$L$53,2,FALSE)</f>
        <v>0</v>
      </c>
      <c r="F48" s="5"/>
      <c r="G48" s="6" t="e">
        <f>VLOOKUP($B48,Data!$B$1:$L$53,7,FALSE)/VLOOKUP($B48,Data!$B$2:$L$53,5,FALSE)</f>
        <v>#DIV/0!</v>
      </c>
      <c r="H48" s="4">
        <f>VLOOKUP($B48,Data!$B$1:$L$53,5,FALSE)/VLOOKUP($B48,Data!$B$2:$L$53,2,FALSE)</f>
        <v>0</v>
      </c>
      <c r="I48" s="5"/>
      <c r="J48" s="5">
        <f>VLOOKUP($B48,Data!$B$1:$L$53,3,FALSE)/VLOOKUP($B48,Data!$B$2:$L$53,2,FALSE)</f>
        <v>1556.6009127789046</v>
      </c>
      <c r="K48" s="5"/>
      <c r="L48" s="5">
        <f>VLOOKUP($B48,Data!$B$1:$L$53,4,FALSE)/VLOOKUP($B48,Data!$B$2:$L$53,3,FALSE)</f>
        <v>0</v>
      </c>
      <c r="M48" s="5"/>
      <c r="N48" s="6" t="e">
        <f>VLOOKUP($B48,Data!$B$1:$L$53,5,FALSE)/VLOOKUP($B48,Data!$B$2:$L$53,4,FALSE)</f>
        <v>#DIV/0!</v>
      </c>
      <c r="O48" s="4" t="e">
        <f>VLOOKUP($B48,Data!$B$1:$L$53,7,FALSE)/VLOOKUP($B48,Data!$B$2:$L$53,5,FALSE)</f>
        <v>#DIV/0!</v>
      </c>
      <c r="P48" s="5"/>
      <c r="Q48" s="5" t="e">
        <f>VLOOKUP($B48,Data!$B$1:$L$53,10,FALSE)/VLOOKUP($B48,Data!$B$2:$L$53,5,FALSE)</f>
        <v>#DIV/0!</v>
      </c>
      <c r="R48" s="5"/>
      <c r="S48" s="6">
        <f>VLOOKUP($B48,Data!$B$1:$L$53,7,FALSE)/VLOOKUP($B48,Data!$B$2:$L$53,10,FALSE)</f>
        <v>1.7889056643353003</v>
      </c>
      <c r="T48" s="4">
        <f>VLOOKUP($B48,Data!$B$1:$L$53,9,FALSE)/VLOOKUP($B48,Data!$B$2:$L$53,7,FALSE)</f>
        <v>0.23397043439915019</v>
      </c>
      <c r="U48" s="5">
        <f>VLOOKUP($B48,Data!$B$1:$L$53,9,FALSE)/VLOOKUP($B48,Data!$B$2:$L$53,10,FALSE)</f>
        <v>0.41855103538363059</v>
      </c>
      <c r="V48" s="5">
        <f t="shared" si="0"/>
        <v>1.3703546289516697</v>
      </c>
      <c r="W48" s="6" t="e">
        <f>VLOOKUP($B48,Data!$B$1:$L$53,9,FALSE)/VLOOKUP($B48,Data!$B$2:$L$53,5,FALSE)</f>
        <v>#DIV/0!</v>
      </c>
    </row>
    <row r="49" spans="1:23" x14ac:dyDescent="0.25">
      <c r="A49" s="1" t="s">
        <v>68</v>
      </c>
      <c r="B49" s="1" t="s">
        <v>69</v>
      </c>
      <c r="C49" s="4">
        <f>VLOOKUP($B49,Data!$B$1:$L$53,7,FALSE)/VLOOKUP($B49,Data!$B$2:$L$53,2,FALSE)</f>
        <v>3023767.3671399592</v>
      </c>
      <c r="D49" s="5"/>
      <c r="E49" s="5">
        <f>VLOOKUP($B49,Data!$B$1:$L$53,5,FALSE)/VLOOKUP($B49,Data!$B$2:$L$53,2,FALSE)</f>
        <v>0</v>
      </c>
      <c r="F49" s="5"/>
      <c r="G49" s="6" t="e">
        <f>VLOOKUP($B49,Data!$B$1:$L$53,7,FALSE)/VLOOKUP($B49,Data!$B$2:$L$53,5,FALSE)</f>
        <v>#DIV/0!</v>
      </c>
      <c r="H49" s="4">
        <f>VLOOKUP($B49,Data!$B$1:$L$53,5,FALSE)/VLOOKUP($B49,Data!$B$2:$L$53,2,FALSE)</f>
        <v>0</v>
      </c>
      <c r="I49" s="5"/>
      <c r="J49" s="5">
        <f>VLOOKUP($B49,Data!$B$1:$L$53,3,FALSE)/VLOOKUP($B49,Data!$B$2:$L$53,2,FALSE)</f>
        <v>9306.1698782961466</v>
      </c>
      <c r="K49" s="5"/>
      <c r="L49" s="5">
        <f>VLOOKUP($B49,Data!$B$1:$L$53,4,FALSE)/VLOOKUP($B49,Data!$B$2:$L$53,3,FALSE)</f>
        <v>0</v>
      </c>
      <c r="M49" s="5"/>
      <c r="N49" s="6" t="e">
        <f>VLOOKUP($B49,Data!$B$1:$L$53,5,FALSE)/VLOOKUP($B49,Data!$B$2:$L$53,4,FALSE)</f>
        <v>#DIV/0!</v>
      </c>
      <c r="O49" s="4" t="e">
        <f>VLOOKUP($B49,Data!$B$1:$L$53,7,FALSE)/VLOOKUP($B49,Data!$B$2:$L$53,5,FALSE)</f>
        <v>#DIV/0!</v>
      </c>
      <c r="P49" s="5"/>
      <c r="Q49" s="5" t="e">
        <f>VLOOKUP($B49,Data!$B$1:$L$53,10,FALSE)/VLOOKUP($B49,Data!$B$2:$L$53,5,FALSE)</f>
        <v>#DIV/0!</v>
      </c>
      <c r="R49" s="5"/>
      <c r="S49" s="6">
        <f>VLOOKUP($B49,Data!$B$1:$L$53,7,FALSE)/VLOOKUP($B49,Data!$B$2:$L$53,10,FALSE)</f>
        <v>1.8707812743093364</v>
      </c>
      <c r="T49" s="4">
        <f>VLOOKUP($B49,Data!$B$1:$L$53,9,FALSE)/VLOOKUP($B49,Data!$B$2:$L$53,7,FALSE)</f>
        <v>0.12539013835508472</v>
      </c>
      <c r="U49" s="5">
        <f>VLOOKUP($B49,Data!$B$1:$L$53,9,FALSE)/VLOOKUP($B49,Data!$B$2:$L$53,10,FALSE)</f>
        <v>0.23457752281774941</v>
      </c>
      <c r="V49" s="5">
        <f t="shared" si="0"/>
        <v>1.636203751491587</v>
      </c>
      <c r="W49" s="6" t="e">
        <f>VLOOKUP($B49,Data!$B$1:$L$53,9,FALSE)/VLOOKUP($B49,Data!$B$2:$L$53,5,FALSE)</f>
        <v>#DIV/0!</v>
      </c>
    </row>
    <row r="50" spans="1:23" x14ac:dyDescent="0.25">
      <c r="A50" s="1" t="s">
        <v>82</v>
      </c>
      <c r="B50" s="1" t="s">
        <v>83</v>
      </c>
      <c r="C50" s="4">
        <f>VLOOKUP($B50,Data!$B$1:$L$53,7,FALSE)/VLOOKUP($B50,Data!$B$2:$L$53,2,FALSE)</f>
        <v>95030.929006085193</v>
      </c>
      <c r="D50" s="5"/>
      <c r="E50" s="5">
        <f>VLOOKUP($B50,Data!$B$1:$L$53,5,FALSE)/VLOOKUP($B50,Data!$B$2:$L$53,2,FALSE)</f>
        <v>0</v>
      </c>
      <c r="F50" s="5"/>
      <c r="G50" s="6" t="e">
        <f>VLOOKUP($B50,Data!$B$1:$L$53,7,FALSE)/VLOOKUP($B50,Data!$B$2:$L$53,5,FALSE)</f>
        <v>#DIV/0!</v>
      </c>
      <c r="H50" s="4">
        <f>VLOOKUP($B50,Data!$B$1:$L$53,5,FALSE)/VLOOKUP($B50,Data!$B$2:$L$53,2,FALSE)</f>
        <v>0</v>
      </c>
      <c r="I50" s="5"/>
      <c r="J50" s="5">
        <f>VLOOKUP($B50,Data!$B$1:$L$53,3,FALSE)/VLOOKUP($B50,Data!$B$2:$L$53,2,FALSE)</f>
        <v>495.11409736308315</v>
      </c>
      <c r="K50" s="5"/>
      <c r="L50" s="5">
        <f>VLOOKUP($B50,Data!$B$1:$L$53,4,FALSE)/VLOOKUP($B50,Data!$B$2:$L$53,3,FALSE)</f>
        <v>0</v>
      </c>
      <c r="M50" s="5"/>
      <c r="N50" s="6" t="e">
        <f>VLOOKUP($B50,Data!$B$1:$L$53,5,FALSE)/VLOOKUP($B50,Data!$B$2:$L$53,4,FALSE)</f>
        <v>#DIV/0!</v>
      </c>
      <c r="O50" s="4" t="e">
        <f>VLOOKUP($B50,Data!$B$1:$L$53,7,FALSE)/VLOOKUP($B50,Data!$B$2:$L$53,5,FALSE)</f>
        <v>#DIV/0!</v>
      </c>
      <c r="P50" s="5"/>
      <c r="Q50" s="5" t="e">
        <f>VLOOKUP($B50,Data!$B$1:$L$53,10,FALSE)/VLOOKUP($B50,Data!$B$2:$L$53,5,FALSE)</f>
        <v>#DIV/0!</v>
      </c>
      <c r="R50" s="5"/>
      <c r="S50" s="6">
        <f>VLOOKUP($B50,Data!$B$1:$L$53,7,FALSE)/VLOOKUP($B50,Data!$B$2:$L$53,10,FALSE)</f>
        <v>1.4897661556493715</v>
      </c>
      <c r="T50" s="4">
        <f>VLOOKUP($B50,Data!$B$1:$L$53,9,FALSE)/VLOOKUP($B50,Data!$B$2:$L$53,7,FALSE)</f>
        <v>0.11478060905888908</v>
      </c>
      <c r="U50" s="5">
        <f>VLOOKUP($B50,Data!$B$1:$L$53,9,FALSE)/VLOOKUP($B50,Data!$B$2:$L$53,10,FALSE)</f>
        <v>0.17099626670075463</v>
      </c>
      <c r="V50" s="5">
        <f t="shared" si="0"/>
        <v>1.318769888948617</v>
      </c>
      <c r="W50" s="6" t="e">
        <f>VLOOKUP($B50,Data!$B$1:$L$53,9,FALSE)/VLOOKUP($B50,Data!$B$2:$L$53,5,FALSE)</f>
        <v>#DIV/0!</v>
      </c>
    </row>
    <row r="51" spans="1:23" x14ac:dyDescent="0.25">
      <c r="A51" s="1" t="s">
        <v>44</v>
      </c>
      <c r="B51" s="1" t="s">
        <v>45</v>
      </c>
      <c r="C51" s="4">
        <f>VLOOKUP($B51,Data!$B$1:$L$53,7,FALSE)/VLOOKUP($B51,Data!$B$2:$L$53,2,FALSE)</f>
        <v>599483.7809330629</v>
      </c>
      <c r="D51" s="5"/>
      <c r="E51" s="5">
        <f>VLOOKUP($B51,Data!$B$1:$L$53,5,FALSE)/VLOOKUP($B51,Data!$B$2:$L$53,2,FALSE)</f>
        <v>0</v>
      </c>
      <c r="F51" s="5"/>
      <c r="G51" s="6" t="e">
        <f>VLOOKUP($B51,Data!$B$1:$L$53,7,FALSE)/VLOOKUP($B51,Data!$B$2:$L$53,5,FALSE)</f>
        <v>#DIV/0!</v>
      </c>
      <c r="H51" s="4">
        <f>VLOOKUP($B51,Data!$B$1:$L$53,5,FALSE)/VLOOKUP($B51,Data!$B$2:$L$53,2,FALSE)</f>
        <v>0</v>
      </c>
      <c r="I51" s="5"/>
      <c r="J51" s="5">
        <f>VLOOKUP($B51,Data!$B$1:$L$53,3,FALSE)/VLOOKUP($B51,Data!$B$2:$L$53,2,FALSE)</f>
        <v>2069.5339756592293</v>
      </c>
      <c r="K51" s="5"/>
      <c r="L51" s="5">
        <f>VLOOKUP($B51,Data!$B$1:$L$53,4,FALSE)/VLOOKUP($B51,Data!$B$2:$L$53,3,FALSE)</f>
        <v>0</v>
      </c>
      <c r="M51" s="5"/>
      <c r="N51" s="6" t="e">
        <f>VLOOKUP($B51,Data!$B$1:$L$53,5,FALSE)/VLOOKUP($B51,Data!$B$2:$L$53,4,FALSE)</f>
        <v>#DIV/0!</v>
      </c>
      <c r="O51" s="4" t="e">
        <f>VLOOKUP($B51,Data!$B$1:$L$53,7,FALSE)/VLOOKUP($B51,Data!$B$2:$L$53,5,FALSE)</f>
        <v>#DIV/0!</v>
      </c>
      <c r="P51" s="5"/>
      <c r="Q51" s="5" t="e">
        <f>VLOOKUP($B51,Data!$B$1:$L$53,10,FALSE)/VLOOKUP($B51,Data!$B$2:$L$53,5,FALSE)</f>
        <v>#DIV/0!</v>
      </c>
      <c r="R51" s="5"/>
      <c r="S51" s="6">
        <f>VLOOKUP($B51,Data!$B$1:$L$53,7,FALSE)/VLOOKUP($B51,Data!$B$2:$L$53,10,FALSE)</f>
        <v>1.6937100865494437</v>
      </c>
      <c r="T51" s="4">
        <f>VLOOKUP($B51,Data!$B$1:$L$53,9,FALSE)/VLOOKUP($B51,Data!$B$2:$L$53,7,FALSE)</f>
        <v>0.23172658380213423</v>
      </c>
      <c r="U51" s="5">
        <f>VLOOKUP($B51,Data!$B$1:$L$53,9,FALSE)/VLOOKUP($B51,Data!$B$2:$L$53,10,FALSE)</f>
        <v>0.39247765230731968</v>
      </c>
      <c r="V51" s="5">
        <f t="shared" si="0"/>
        <v>1.301232434242124</v>
      </c>
      <c r="W51" s="6" t="e">
        <f>VLOOKUP($B51,Data!$B$1:$L$53,9,FALSE)/VLOOKUP($B51,Data!$B$2:$L$53,5,FALSE)</f>
        <v>#DIV/0!</v>
      </c>
    </row>
    <row r="52" spans="1:23" x14ac:dyDescent="0.25">
      <c r="A52" s="1" t="s">
        <v>50</v>
      </c>
      <c r="B52" s="1" t="s">
        <v>51</v>
      </c>
      <c r="C52" s="4">
        <f>VLOOKUP($B52,Data!$B$1:$L$53,7,FALSE)/VLOOKUP($B52,Data!$B$2:$L$53,2,FALSE)</f>
        <v>594006.5882352941</v>
      </c>
      <c r="D52" s="5"/>
      <c r="E52" s="5">
        <f>VLOOKUP($B52,Data!$B$1:$L$53,5,FALSE)/VLOOKUP($B52,Data!$B$2:$L$53,2,FALSE)</f>
        <v>0</v>
      </c>
      <c r="F52" s="5"/>
      <c r="G52" s="6" t="e">
        <f>VLOOKUP($B52,Data!$B$1:$L$53,7,FALSE)/VLOOKUP($B52,Data!$B$2:$L$53,5,FALSE)</f>
        <v>#DIV/0!</v>
      </c>
      <c r="H52" s="4">
        <f>VLOOKUP($B52,Data!$B$1:$L$53,5,FALSE)/VLOOKUP($B52,Data!$B$2:$L$53,2,FALSE)</f>
        <v>0</v>
      </c>
      <c r="I52" s="5"/>
      <c r="J52" s="5">
        <f>VLOOKUP($B52,Data!$B$1:$L$53,3,FALSE)/VLOOKUP($B52,Data!$B$2:$L$53,2,FALSE)</f>
        <v>1960.8914807302231</v>
      </c>
      <c r="K52" s="5"/>
      <c r="L52" s="5">
        <f>VLOOKUP($B52,Data!$B$1:$L$53,4,FALSE)/VLOOKUP($B52,Data!$B$2:$L$53,3,FALSE)</f>
        <v>0</v>
      </c>
      <c r="M52" s="5"/>
      <c r="N52" s="6" t="e">
        <f>VLOOKUP($B52,Data!$B$1:$L$53,5,FALSE)/VLOOKUP($B52,Data!$B$2:$L$53,4,FALSE)</f>
        <v>#DIV/0!</v>
      </c>
      <c r="O52" s="4" t="e">
        <f>VLOOKUP($B52,Data!$B$1:$L$53,7,FALSE)/VLOOKUP($B52,Data!$B$2:$L$53,5,FALSE)</f>
        <v>#DIV/0!</v>
      </c>
      <c r="P52" s="5"/>
      <c r="Q52" s="5" t="e">
        <f>VLOOKUP($B52,Data!$B$1:$L$53,10,FALSE)/VLOOKUP($B52,Data!$B$2:$L$53,5,FALSE)</f>
        <v>#DIV/0!</v>
      </c>
      <c r="R52" s="5"/>
      <c r="S52" s="6">
        <f>VLOOKUP($B52,Data!$B$1:$L$53,7,FALSE)/VLOOKUP($B52,Data!$B$2:$L$53,10,FALSE)</f>
        <v>1.7400805066939966</v>
      </c>
      <c r="T52" s="4">
        <f>VLOOKUP($B52,Data!$B$1:$L$53,9,FALSE)/VLOOKUP($B52,Data!$B$2:$L$53,7,FALSE)</f>
        <v>0.19171217693790271</v>
      </c>
      <c r="U52" s="5">
        <f>VLOOKUP($B52,Data!$B$1:$L$53,9,FALSE)/VLOOKUP($B52,Data!$B$2:$L$53,10,FALSE)</f>
        <v>0.33359462198551487</v>
      </c>
      <c r="V52" s="5">
        <f t="shared" si="0"/>
        <v>1.4064858847084818</v>
      </c>
      <c r="W52" s="6" t="e">
        <f>VLOOKUP($B52,Data!$B$1:$L$53,9,FALSE)/VLOOKUP($B52,Data!$B$2:$L$53,5,FALSE)</f>
        <v>#DIV/0!</v>
      </c>
    </row>
    <row r="53" spans="1:23" x14ac:dyDescent="0.25">
      <c r="A53" s="1" t="s">
        <v>64</v>
      </c>
      <c r="B53" s="1" t="s">
        <v>65</v>
      </c>
      <c r="C53" s="4">
        <f>VLOOKUP($B53,Data!$B$1:$L$53,7,FALSE)/VLOOKUP($B53,Data!$B$2:$L$53,2,FALSE)</f>
        <v>1025842.8235294118</v>
      </c>
      <c r="D53" s="5"/>
      <c r="E53" s="5">
        <f>VLOOKUP($B53,Data!$B$1:$L$53,5,FALSE)/VLOOKUP($B53,Data!$B$2:$L$53,2,FALSE)</f>
        <v>0</v>
      </c>
      <c r="F53" s="5"/>
      <c r="G53" s="6" t="e">
        <f>VLOOKUP($B53,Data!$B$1:$L$53,7,FALSE)/VLOOKUP($B53,Data!$B$2:$L$53,5,FALSE)</f>
        <v>#DIV/0!</v>
      </c>
      <c r="H53" s="4">
        <f>VLOOKUP($B53,Data!$B$1:$L$53,5,FALSE)/VLOOKUP($B53,Data!$B$2:$L$53,2,FALSE)</f>
        <v>0</v>
      </c>
      <c r="I53" s="5"/>
      <c r="J53" s="5">
        <f>VLOOKUP($B53,Data!$B$1:$L$53,3,FALSE)/VLOOKUP($B53,Data!$B$2:$L$53,2,FALSE)</f>
        <v>3720.3539553752535</v>
      </c>
      <c r="K53" s="5"/>
      <c r="L53" s="5">
        <f>VLOOKUP($B53,Data!$B$1:$L$53,4,FALSE)/VLOOKUP($B53,Data!$B$2:$L$53,3,FALSE)</f>
        <v>0</v>
      </c>
      <c r="M53" s="5"/>
      <c r="N53" s="6" t="e">
        <f>VLOOKUP($B53,Data!$B$1:$L$53,5,FALSE)/VLOOKUP($B53,Data!$B$2:$L$53,4,FALSE)</f>
        <v>#DIV/0!</v>
      </c>
      <c r="O53" s="4" t="e">
        <f>VLOOKUP($B53,Data!$B$1:$L$53,7,FALSE)/VLOOKUP($B53,Data!$B$2:$L$53,5,FALSE)</f>
        <v>#DIV/0!</v>
      </c>
      <c r="P53" s="5"/>
      <c r="Q53" s="5" t="e">
        <f>VLOOKUP($B53,Data!$B$1:$L$53,10,FALSE)/VLOOKUP($B53,Data!$B$2:$L$53,5,FALSE)</f>
        <v>#DIV/0!</v>
      </c>
      <c r="R53" s="5"/>
      <c r="S53" s="6">
        <f>VLOOKUP($B53,Data!$B$1:$L$53,7,FALSE)/VLOOKUP($B53,Data!$B$2:$L$53,10,FALSE)</f>
        <v>1.6047560435508659</v>
      </c>
      <c r="T53" s="4">
        <f>VLOOKUP($B53,Data!$B$1:$L$53,9,FALSE)/VLOOKUP($B53,Data!$B$2:$L$53,7,FALSE)</f>
        <v>0.17403836139589307</v>
      </c>
      <c r="U53" s="5">
        <f>VLOOKUP($B53,Data!$B$1:$L$53,9,FALSE)/VLOOKUP($B53,Data!$B$2:$L$53,10,FALSE)</f>
        <v>0.27928911225974912</v>
      </c>
      <c r="V53" s="5">
        <f t="shared" si="0"/>
        <v>1.3254669312911167</v>
      </c>
      <c r="W53" s="6" t="e">
        <f>VLOOKUP($B53,Data!$B$1:$L$53,9,FALSE)/VLOOKUP($B53,Data!$B$2:$L$53,5,FALSE)</f>
        <v>#DIV/0!</v>
      </c>
    </row>
    <row r="54" spans="1:23" x14ac:dyDescent="0.25">
      <c r="A54" s="1" t="s">
        <v>20</v>
      </c>
      <c r="B54" s="1" t="s">
        <v>21</v>
      </c>
      <c r="C54" s="4">
        <f>VLOOKUP($B54,Data!$B$1:$L$53,7,FALSE)/VLOOKUP($B54,Data!$B$2:$L$53,2,FALSE)</f>
        <v>116979.21298174442</v>
      </c>
      <c r="D54" s="8"/>
      <c r="E54" s="8">
        <f>VLOOKUP($B54,Data!$B$1:$L$53,5,FALSE)/VLOOKUP($B54,Data!$B$2:$L$53,2,FALSE)</f>
        <v>0</v>
      </c>
      <c r="F54" s="8"/>
      <c r="G54" s="6" t="e">
        <f>VLOOKUP($B54,Data!$B$1:$L$53,7,FALSE)/VLOOKUP($B54,Data!$B$2:$L$53,5,FALSE)</f>
        <v>#DIV/0!</v>
      </c>
      <c r="H54" s="7">
        <f>VLOOKUP($B54,Data!$B$1:$L$53,5,FALSE)/VLOOKUP($B54,Data!$B$2:$L$53,2,FALSE)</f>
        <v>0</v>
      </c>
      <c r="I54" s="8"/>
      <c r="J54" s="8">
        <f>VLOOKUP($B54,Data!$B$1:$L$53,3,FALSE)/VLOOKUP($B54,Data!$B$2:$L$53,2,FALSE)</f>
        <v>377.16784989858013</v>
      </c>
      <c r="K54" s="8"/>
      <c r="L54" s="8">
        <f>VLOOKUP($B54,Data!$B$1:$L$53,4,FALSE)/VLOOKUP($B54,Data!$B$2:$L$53,3,FALSE)</f>
        <v>0</v>
      </c>
      <c r="M54" s="8"/>
      <c r="N54" s="9" t="e">
        <f>VLOOKUP($B54,Data!$B$1:$L$53,5,FALSE)/VLOOKUP($B54,Data!$B$2:$L$53,4,FALSE)</f>
        <v>#DIV/0!</v>
      </c>
      <c r="O54" s="7" t="e">
        <f>VLOOKUP($B54,Data!$B$1:$L$53,7,FALSE)/VLOOKUP($B54,Data!$B$2:$L$53,5,FALSE)</f>
        <v>#DIV/0!</v>
      </c>
      <c r="P54" s="8"/>
      <c r="Q54" s="8" t="e">
        <f>VLOOKUP($B54,Data!$B$1:$L$53,10,FALSE)/VLOOKUP($B54,Data!$B$2:$L$53,5,FALSE)</f>
        <v>#DIV/0!</v>
      </c>
      <c r="R54" s="8"/>
      <c r="S54" s="9">
        <f>VLOOKUP($B54,Data!$B$1:$L$53,7,FALSE)/VLOOKUP($B54,Data!$B$2:$L$53,10,FALSE)</f>
        <v>1.9049754985754985</v>
      </c>
      <c r="T54" s="7">
        <f>VLOOKUP($B54,Data!$B$1:$L$53,9,FALSE)/VLOOKUP($B54,Data!$B$2:$L$53,7,FALSE)</f>
        <v>0.20027049413193015</v>
      </c>
      <c r="U54" s="8">
        <f>VLOOKUP($B54,Data!$B$1:$L$53,9,FALSE)/VLOOKUP($B54,Data!$B$2:$L$53,10,FALSE)</f>
        <v>0.38151038440893514</v>
      </c>
      <c r="V54" s="8">
        <f t="shared" si="0"/>
        <v>1.5234651141665634</v>
      </c>
      <c r="W54" s="9" t="e">
        <f>VLOOKUP($B54,Data!$B$1:$L$53,9,FALSE)/VLOOKUP($B54,Data!$B$2:$L$53,5,FALSE)</f>
        <v>#DIV/0!</v>
      </c>
    </row>
  </sheetData>
  <mergeCells count="4">
    <mergeCell ref="C1:G1"/>
    <mergeCell ref="H1:N1"/>
    <mergeCell ref="O1:S1"/>
    <mergeCell ref="T1:W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4"/>
  <sheetViews>
    <sheetView topLeftCell="M43" workbookViewId="0">
      <selection activeCell="U59" sqref="U59"/>
    </sheetView>
  </sheetViews>
  <sheetFormatPr defaultRowHeight="15" x14ac:dyDescent="0.25"/>
  <cols>
    <col min="2" max="2" width="19.140625" bestFit="1" customWidth="1"/>
    <col min="3" max="3" width="19" customWidth="1"/>
    <col min="4" max="4" width="2" bestFit="1" customWidth="1"/>
    <col min="5" max="5" width="20" customWidth="1"/>
    <col min="6" max="6" width="2" bestFit="1" customWidth="1"/>
    <col min="7" max="8" width="18.7109375" customWidth="1"/>
    <col min="9" max="9" width="2" bestFit="1" customWidth="1"/>
    <col min="10" max="10" width="23.140625" customWidth="1"/>
    <col min="11" max="11" width="2" bestFit="1" customWidth="1"/>
    <col min="12" max="12" width="29.5703125" customWidth="1"/>
    <col min="13" max="13" width="2" bestFit="1" customWidth="1"/>
    <col min="14" max="14" width="18.5703125" bestFit="1" customWidth="1"/>
    <col min="15" max="15" width="18.5703125" customWidth="1"/>
    <col min="16" max="16" width="2" bestFit="1" customWidth="1"/>
    <col min="17" max="17" width="10.28515625" bestFit="1" customWidth="1"/>
    <col min="18" max="18" width="2" bestFit="1" customWidth="1"/>
    <col min="19" max="19" width="11.5703125" bestFit="1" customWidth="1"/>
    <col min="20" max="20" width="11.85546875" bestFit="1" customWidth="1"/>
    <col min="21" max="21" width="10.5703125" bestFit="1" customWidth="1"/>
    <col min="22" max="22" width="11.5703125" bestFit="1" customWidth="1"/>
    <col min="23" max="23" width="10.5703125" bestFit="1" customWidth="1"/>
  </cols>
  <sheetData>
    <row r="1" spans="1:23" x14ac:dyDescent="0.25">
      <c r="C1" s="19" t="s">
        <v>134</v>
      </c>
      <c r="D1" s="20"/>
      <c r="E1" s="20"/>
      <c r="F1" s="20"/>
      <c r="G1" s="21"/>
      <c r="H1" s="19" t="s">
        <v>135</v>
      </c>
      <c r="I1" s="20"/>
      <c r="J1" s="20"/>
      <c r="K1" s="20"/>
      <c r="L1" s="20"/>
      <c r="M1" s="20"/>
      <c r="N1" s="21"/>
      <c r="O1" s="19" t="s">
        <v>136</v>
      </c>
      <c r="P1" s="20"/>
      <c r="Q1" s="20"/>
      <c r="R1" s="20"/>
      <c r="S1" s="21"/>
      <c r="T1" s="19" t="s">
        <v>146</v>
      </c>
      <c r="U1" s="20"/>
      <c r="V1" s="20"/>
      <c r="W1" s="21"/>
    </row>
    <row r="2" spans="1:23" ht="30" customHeight="1" x14ac:dyDescent="0.25">
      <c r="A2" s="11" t="s">
        <v>0</v>
      </c>
      <c r="B2" s="11" t="s">
        <v>1</v>
      </c>
      <c r="C2" s="12" t="s">
        <v>109</v>
      </c>
      <c r="D2" s="13" t="s">
        <v>132</v>
      </c>
      <c r="E2" s="12" t="s">
        <v>138</v>
      </c>
      <c r="F2" s="13" t="s">
        <v>133</v>
      </c>
      <c r="G2" s="12" t="s">
        <v>137</v>
      </c>
      <c r="H2" s="12" t="s">
        <v>111</v>
      </c>
      <c r="I2" s="13" t="s">
        <v>132</v>
      </c>
      <c r="J2" s="12" t="s">
        <v>130</v>
      </c>
      <c r="K2" s="13" t="s">
        <v>133</v>
      </c>
      <c r="L2" s="12" t="s">
        <v>131</v>
      </c>
      <c r="M2" s="13" t="s">
        <v>133</v>
      </c>
      <c r="N2" s="12" t="s">
        <v>145</v>
      </c>
      <c r="O2" s="12" t="s">
        <v>137</v>
      </c>
      <c r="P2" s="13" t="s">
        <v>132</v>
      </c>
      <c r="Q2" s="12" t="s">
        <v>140</v>
      </c>
      <c r="R2" s="13" t="s">
        <v>133</v>
      </c>
      <c r="S2" s="12" t="s">
        <v>141</v>
      </c>
      <c r="T2" s="12" t="s">
        <v>112</v>
      </c>
      <c r="U2" s="12" t="s">
        <v>113</v>
      </c>
      <c r="V2" s="12" t="s">
        <v>139</v>
      </c>
      <c r="W2" s="12" t="s">
        <v>114</v>
      </c>
    </row>
    <row r="3" spans="1:23" x14ac:dyDescent="0.25">
      <c r="A3" s="1" t="s">
        <v>52</v>
      </c>
      <c r="B3" s="1" t="s">
        <v>53</v>
      </c>
      <c r="C3" s="4">
        <f>VLOOKUP($B3,Data!$B$1:$L$53,7,FALSE)/VLOOKUP($B3,Data!$B$2:$L$53,2,FALSE)</f>
        <v>180499.99188640973</v>
      </c>
      <c r="D3" s="5"/>
      <c r="E3" s="5">
        <f>VLOOKUP($B3,Data!$B$1:$L$53,5,FALSE)/VLOOKUP($B3,Data!$B$2:$L$53,2,FALSE)</f>
        <v>0</v>
      </c>
      <c r="F3" s="5"/>
      <c r="G3" s="6" t="e">
        <f>VLOOKUP($B3,Data!$B$1:$L$53,7,FALSE)/VLOOKUP($B3,Data!$B$2:$L$53,5,FALSE)</f>
        <v>#DIV/0!</v>
      </c>
      <c r="H3" s="4">
        <f>VLOOKUP($B3,Data!$B$1:$L$53,5,FALSE)/VLOOKUP($B3,Data!$B$2:$L$53,2,FALSE)</f>
        <v>0</v>
      </c>
      <c r="I3" s="5"/>
      <c r="J3" s="5">
        <f>VLOOKUP($B3,Data!$B$1:$L$53,3,FALSE)/VLOOKUP($B3,Data!$B$2:$L$53,2,FALSE)</f>
        <v>1170.0258620689656</v>
      </c>
      <c r="K3" s="5"/>
      <c r="L3" s="5">
        <f>VLOOKUP($B3,Data!$B$1:$L$53,4,FALSE)/VLOOKUP($B3,Data!$B$2:$L$53,3,FALSE)</f>
        <v>0</v>
      </c>
      <c r="M3" s="5"/>
      <c r="N3" s="6" t="e">
        <f>VLOOKUP($B3,Data!$B$1:$L$53,5,FALSE)/VLOOKUP($B3,Data!$B$2:$L$53,4,FALSE)</f>
        <v>#DIV/0!</v>
      </c>
      <c r="O3" s="14" t="e">
        <f>VLOOKUP($B3,Data!$B$1:$L$53,7,FALSE)/VLOOKUP($B3,Data!$B$2:$L$53,5,FALSE)</f>
        <v>#DIV/0!</v>
      </c>
      <c r="P3" s="15"/>
      <c r="Q3" s="15" t="e">
        <f>VLOOKUP($B3,Data!$B$1:$AA$53,12,FALSE)/VLOOKUP($B3,Data!$B$2:$L$53,5,FALSE)</f>
        <v>#DIV/0!</v>
      </c>
      <c r="R3" s="15"/>
      <c r="S3" s="16">
        <f>VLOOKUP($B3,Data!$B$1:$L$53,7,FALSE)/VLOOKUP($B3,Data!$B$2:$AA$53,12,FALSE)</f>
        <v>2.2154942693084263</v>
      </c>
      <c r="T3" s="4">
        <f>VLOOKUP($B3,Data!$B$1:$AA$53,11,FALSE)/VLOOKUP($B3,Data!$B$2:$L$53,7,FALSE)</f>
        <v>1.1323909191794674E-4</v>
      </c>
      <c r="U3" s="5">
        <f>VLOOKUP($B3,Data!$B$1:$AA$53,11,FALSE)/VLOOKUP($B3,Data!$B$2:$AA$53,12,FALSE)</f>
        <v>2.5088055920590113E-4</v>
      </c>
      <c r="V3" s="5">
        <f>S3-U3</f>
        <v>2.2152433887492204</v>
      </c>
      <c r="W3" s="6" t="e">
        <f>VLOOKUP($B3,Data!$B$1:$AA$53,11,FALSE)/VLOOKUP($B3,Data!$B$2:$L$53,5,FALSE)</f>
        <v>#DIV/0!</v>
      </c>
    </row>
    <row r="4" spans="1:23" x14ac:dyDescent="0.25">
      <c r="A4" s="1" t="s">
        <v>28</v>
      </c>
      <c r="B4" s="1" t="s">
        <v>29</v>
      </c>
      <c r="C4" s="4">
        <f>VLOOKUP($B4,Data!$B$1:$L$53,7,FALSE)/VLOOKUP($B4,Data!$B$2:$L$53,2,FALSE)</f>
        <v>70267.748478701818</v>
      </c>
      <c r="D4" s="5"/>
      <c r="E4" s="5">
        <f>VLOOKUP($B4,Data!$B$1:$L$53,5,FALSE)/VLOOKUP($B4,Data!$B$2:$L$53,2,FALSE)</f>
        <v>0</v>
      </c>
      <c r="F4" s="5"/>
      <c r="G4" s="6" t="e">
        <f>VLOOKUP($B4,Data!$B$1:$L$53,7,FALSE)/VLOOKUP($B4,Data!$B$2:$L$53,5,FALSE)</f>
        <v>#DIV/0!</v>
      </c>
      <c r="H4" s="4">
        <f>VLOOKUP($B4,Data!$B$1:$L$53,5,FALSE)/VLOOKUP($B4,Data!$B$2:$L$53,2,FALSE)</f>
        <v>0</v>
      </c>
      <c r="I4" s="5"/>
      <c r="J4" s="5">
        <f>VLOOKUP($B4,Data!$B$1:$L$53,3,FALSE)/VLOOKUP($B4,Data!$B$2:$L$53,2,FALSE)</f>
        <v>387.03296146044624</v>
      </c>
      <c r="K4" s="5"/>
      <c r="L4" s="5">
        <f>VLOOKUP($B4,Data!$B$1:$L$53,4,FALSE)/VLOOKUP($B4,Data!$B$2:$L$53,3,FALSE)</f>
        <v>0</v>
      </c>
      <c r="M4" s="5"/>
      <c r="N4" s="6" t="e">
        <f>VLOOKUP($B4,Data!$B$1:$L$53,5,FALSE)/VLOOKUP($B4,Data!$B$2:$L$53,4,FALSE)</f>
        <v>#DIV/0!</v>
      </c>
      <c r="O4" s="4" t="e">
        <f>VLOOKUP($B4,Data!$B$1:$L$53,7,FALSE)/VLOOKUP($B4,Data!$B$2:$L$53,5,FALSE)</f>
        <v>#DIV/0!</v>
      </c>
      <c r="P4" s="5"/>
      <c r="Q4" s="5" t="e">
        <f>VLOOKUP($B4,Data!$B$1:$AA$53,12,FALSE)/VLOOKUP($B4,Data!$B$2:$L$53,5,FALSE)</f>
        <v>#DIV/0!</v>
      </c>
      <c r="R4" s="5"/>
      <c r="S4" s="6">
        <f>VLOOKUP($B4,Data!$B$1:$L$53,7,FALSE)/VLOOKUP($B4,Data!$B$2:$AA$53,12,FALSE)</f>
        <v>2.1937111123987232</v>
      </c>
      <c r="T4" s="4">
        <f>VLOOKUP($B4,Data!$B$1:$AA$53,11,FALSE)/VLOOKUP($B4,Data!$B$2:$L$53,7,FALSE)</f>
        <v>9.5671439293343346E-5</v>
      </c>
      <c r="U4" s="5">
        <f>VLOOKUP($B4,Data!$B$1:$AA$53,11,FALSE)/VLOOKUP($B4,Data!$B$2:$AA$53,12,FALSE)</f>
        <v>2.0987549951698715E-4</v>
      </c>
      <c r="V4" s="5">
        <f t="shared" ref="V4:V54" si="0">S4-U4</f>
        <v>2.1935012368992064</v>
      </c>
      <c r="W4" s="6" t="e">
        <f>VLOOKUP($B4,Data!$B$1:$AA$53,11,FALSE)/VLOOKUP($B4,Data!$B$2:$L$53,5,FALSE)</f>
        <v>#DIV/0!</v>
      </c>
    </row>
    <row r="5" spans="1:23" x14ac:dyDescent="0.25">
      <c r="A5" s="1" t="s">
        <v>76</v>
      </c>
      <c r="B5" s="1" t="s">
        <v>77</v>
      </c>
      <c r="C5" s="4">
        <f>VLOOKUP($B5,Data!$B$1:$L$53,7,FALSE)/VLOOKUP($B5,Data!$B$2:$L$53,2,FALSE)</f>
        <v>234778.40162271805</v>
      </c>
      <c r="D5" s="5"/>
      <c r="E5" s="5">
        <f>VLOOKUP($B5,Data!$B$1:$L$53,5,FALSE)/VLOOKUP($B5,Data!$B$2:$L$53,2,FALSE)</f>
        <v>0</v>
      </c>
      <c r="F5" s="5"/>
      <c r="G5" s="6" t="e">
        <f>VLOOKUP($B5,Data!$B$1:$L$53,7,FALSE)/VLOOKUP($B5,Data!$B$2:$L$53,5,FALSE)</f>
        <v>#DIV/0!</v>
      </c>
      <c r="H5" s="4">
        <f>VLOOKUP($B5,Data!$B$1:$L$53,5,FALSE)/VLOOKUP($B5,Data!$B$2:$L$53,2,FALSE)</f>
        <v>0</v>
      </c>
      <c r="I5" s="5"/>
      <c r="J5" s="5">
        <f>VLOOKUP($B5,Data!$B$1:$L$53,3,FALSE)/VLOOKUP($B5,Data!$B$2:$L$53,2,FALSE)</f>
        <v>1347.5902636916835</v>
      </c>
      <c r="K5" s="5"/>
      <c r="L5" s="5">
        <f>VLOOKUP($B5,Data!$B$1:$L$53,4,FALSE)/VLOOKUP($B5,Data!$B$2:$L$53,3,FALSE)</f>
        <v>0</v>
      </c>
      <c r="M5" s="5"/>
      <c r="N5" s="6" t="e">
        <f>VLOOKUP($B5,Data!$B$1:$L$53,5,FALSE)/VLOOKUP($B5,Data!$B$2:$L$53,4,FALSE)</f>
        <v>#DIV/0!</v>
      </c>
      <c r="O5" s="4" t="e">
        <f>VLOOKUP($B5,Data!$B$1:$L$53,7,FALSE)/VLOOKUP($B5,Data!$B$2:$L$53,5,FALSE)</f>
        <v>#DIV/0!</v>
      </c>
      <c r="P5" s="5"/>
      <c r="Q5" s="5" t="e">
        <f>VLOOKUP($B5,Data!$B$1:$AA$53,12,FALSE)/VLOOKUP($B5,Data!$B$2:$L$53,5,FALSE)</f>
        <v>#DIV/0!</v>
      </c>
      <c r="R5" s="5"/>
      <c r="S5" s="6">
        <f>VLOOKUP($B5,Data!$B$1:$L$53,7,FALSE)/VLOOKUP($B5,Data!$B$2:$AA$53,12,FALSE)</f>
        <v>2.2091236433192694</v>
      </c>
      <c r="T5" s="4">
        <f>VLOOKUP($B5,Data!$B$1:$AA$53,11,FALSE)/VLOOKUP($B5,Data!$B$2:$L$53,7,FALSE)</f>
        <v>9.6398786194762471E-5</v>
      </c>
      <c r="U5" s="5">
        <f>VLOOKUP($B5,Data!$B$1:$AA$53,11,FALSE)/VLOOKUP($B5,Data!$B$2:$AA$53,12,FALSE)</f>
        <v>2.1295683777012894E-4</v>
      </c>
      <c r="V5" s="5">
        <f t="shared" si="0"/>
        <v>2.2089106864814991</v>
      </c>
      <c r="W5" s="6" t="e">
        <f>VLOOKUP($B5,Data!$B$1:$AA$53,11,FALSE)/VLOOKUP($B5,Data!$B$2:$L$53,5,FALSE)</f>
        <v>#DIV/0!</v>
      </c>
    </row>
    <row r="6" spans="1:23" x14ac:dyDescent="0.25">
      <c r="A6" s="1" t="s">
        <v>88</v>
      </c>
      <c r="B6" s="1" t="s">
        <v>89</v>
      </c>
      <c r="C6" s="4">
        <f>VLOOKUP($B6,Data!$B$1:$L$53,7,FALSE)/VLOOKUP($B6,Data!$B$2:$L$53,2,FALSE)</f>
        <v>357750.00405679515</v>
      </c>
      <c r="D6" s="5"/>
      <c r="E6" s="5">
        <f>VLOOKUP($B6,Data!$B$1:$L$53,5,FALSE)/VLOOKUP($B6,Data!$B$2:$L$53,2,FALSE)</f>
        <v>0</v>
      </c>
      <c r="F6" s="5"/>
      <c r="G6" s="6" t="e">
        <f>VLOOKUP($B6,Data!$B$1:$L$53,7,FALSE)/VLOOKUP($B6,Data!$B$2:$L$53,5,FALSE)</f>
        <v>#DIV/0!</v>
      </c>
      <c r="H6" s="4">
        <f>VLOOKUP($B6,Data!$B$1:$L$53,5,FALSE)/VLOOKUP($B6,Data!$B$2:$L$53,2,FALSE)</f>
        <v>0</v>
      </c>
      <c r="I6" s="5"/>
      <c r="J6" s="5">
        <f>VLOOKUP($B6,Data!$B$1:$L$53,3,FALSE)/VLOOKUP($B6,Data!$B$2:$L$53,2,FALSE)</f>
        <v>2073.2479716024341</v>
      </c>
      <c r="K6" s="5"/>
      <c r="L6" s="5">
        <f>VLOOKUP($B6,Data!$B$1:$L$53,4,FALSE)/VLOOKUP($B6,Data!$B$2:$L$53,3,FALSE)</f>
        <v>0</v>
      </c>
      <c r="M6" s="5"/>
      <c r="N6" s="6" t="e">
        <f>VLOOKUP($B6,Data!$B$1:$L$53,5,FALSE)/VLOOKUP($B6,Data!$B$2:$L$53,4,FALSE)</f>
        <v>#DIV/0!</v>
      </c>
      <c r="O6" s="4" t="e">
        <f>VLOOKUP($B6,Data!$B$1:$L$53,7,FALSE)/VLOOKUP($B6,Data!$B$2:$L$53,5,FALSE)</f>
        <v>#DIV/0!</v>
      </c>
      <c r="P6" s="5"/>
      <c r="Q6" s="5" t="e">
        <f>VLOOKUP($B6,Data!$B$1:$AA$53,12,FALSE)/VLOOKUP($B6,Data!$B$2:$L$53,5,FALSE)</f>
        <v>#DIV/0!</v>
      </c>
      <c r="R6" s="5"/>
      <c r="S6" s="6">
        <f>VLOOKUP($B6,Data!$B$1:$L$53,7,FALSE)/VLOOKUP($B6,Data!$B$2:$AA$53,12,FALSE)</f>
        <v>2.2208359534896958</v>
      </c>
      <c r="T6" s="4">
        <f>VLOOKUP($B6,Data!$B$1:$AA$53,11,FALSE)/VLOOKUP($B6,Data!$B$2:$L$53,7,FALSE)</f>
        <v>9.1945517134269517E-5</v>
      </c>
      <c r="U6" s="5">
        <f>VLOOKUP($B6,Data!$B$1:$AA$53,11,FALSE)/VLOOKUP($B6,Data!$B$2:$AA$53,12,FALSE)</f>
        <v>2.0419591021398861E-4</v>
      </c>
      <c r="V6" s="5">
        <f t="shared" si="0"/>
        <v>2.2206317575794818</v>
      </c>
      <c r="W6" s="6" t="e">
        <f>VLOOKUP($B6,Data!$B$1:$AA$53,11,FALSE)/VLOOKUP($B6,Data!$B$2:$L$53,5,FALSE)</f>
        <v>#DIV/0!</v>
      </c>
    </row>
    <row r="7" spans="1:23" x14ac:dyDescent="0.25">
      <c r="A7" s="1" t="s">
        <v>38</v>
      </c>
      <c r="B7" s="1" t="s">
        <v>39</v>
      </c>
      <c r="C7" s="4">
        <f>VLOOKUP($B7,Data!$B$1:$L$53,7,FALSE)/VLOOKUP($B7,Data!$B$2:$L$53,2,FALSE)</f>
        <v>269071.49695740367</v>
      </c>
      <c r="D7" s="5"/>
      <c r="E7" s="5">
        <f>VLOOKUP($B7,Data!$B$1:$L$53,5,FALSE)/VLOOKUP($B7,Data!$B$2:$L$53,2,FALSE)</f>
        <v>0</v>
      </c>
      <c r="F7" s="5"/>
      <c r="G7" s="6" t="e">
        <f>VLOOKUP($B7,Data!$B$1:$L$53,7,FALSE)/VLOOKUP($B7,Data!$B$2:$L$53,5,FALSE)</f>
        <v>#DIV/0!</v>
      </c>
      <c r="H7" s="4">
        <f>VLOOKUP($B7,Data!$B$1:$L$53,5,FALSE)/VLOOKUP($B7,Data!$B$2:$L$53,2,FALSE)</f>
        <v>0</v>
      </c>
      <c r="I7" s="5"/>
      <c r="J7" s="5">
        <f>VLOOKUP($B7,Data!$B$1:$L$53,3,FALSE)/VLOOKUP($B7,Data!$B$2:$L$53,2,FALSE)</f>
        <v>1691.737322515213</v>
      </c>
      <c r="K7" s="5"/>
      <c r="L7" s="5">
        <f>VLOOKUP($B7,Data!$B$1:$L$53,4,FALSE)/VLOOKUP($B7,Data!$B$2:$L$53,3,FALSE)</f>
        <v>0</v>
      </c>
      <c r="M7" s="5"/>
      <c r="N7" s="6" t="e">
        <f>VLOOKUP($B7,Data!$B$1:$L$53,5,FALSE)/VLOOKUP($B7,Data!$B$2:$L$53,4,FALSE)</f>
        <v>#DIV/0!</v>
      </c>
      <c r="O7" s="4" t="e">
        <f>VLOOKUP($B7,Data!$B$1:$L$53,7,FALSE)/VLOOKUP($B7,Data!$B$2:$L$53,5,FALSE)</f>
        <v>#DIV/0!</v>
      </c>
      <c r="P7" s="5"/>
      <c r="Q7" s="5" t="e">
        <f>VLOOKUP($B7,Data!$B$1:$AA$53,12,FALSE)/VLOOKUP($B7,Data!$B$2:$L$53,5,FALSE)</f>
        <v>#DIV/0!</v>
      </c>
      <c r="R7" s="5"/>
      <c r="S7" s="6">
        <f>VLOOKUP($B7,Data!$B$1:$L$53,7,FALSE)/VLOOKUP($B7,Data!$B$2:$AA$53,12,FALSE)</f>
        <v>2.0693848859618988</v>
      </c>
      <c r="T7" s="4">
        <f>VLOOKUP($B7,Data!$B$1:$AA$53,11,FALSE)/VLOOKUP($B7,Data!$B$2:$L$53,7,FALSE)</f>
        <v>1.0043176953925425E-4</v>
      </c>
      <c r="U7" s="5">
        <f>VLOOKUP($B7,Data!$B$1:$AA$53,11,FALSE)/VLOOKUP($B7,Data!$B$2:$AA$53,12,FALSE)</f>
        <v>2.0783198595494137E-4</v>
      </c>
      <c r="V7" s="5">
        <f t="shared" si="0"/>
        <v>2.069177053975944</v>
      </c>
      <c r="W7" s="6" t="e">
        <f>VLOOKUP($B7,Data!$B$1:$AA$53,11,FALSE)/VLOOKUP($B7,Data!$B$2:$L$53,5,FALSE)</f>
        <v>#DIV/0!</v>
      </c>
    </row>
    <row r="8" spans="1:23" x14ac:dyDescent="0.25">
      <c r="A8" s="1" t="s">
        <v>86</v>
      </c>
      <c r="B8" s="1" t="s">
        <v>87</v>
      </c>
      <c r="C8" s="4">
        <f>VLOOKUP($B8,Data!$B$1:$L$53,7,FALSE)/VLOOKUP($B8,Data!$B$2:$L$53,2,FALSE)</f>
        <v>74731.237322515211</v>
      </c>
      <c r="D8" s="5"/>
      <c r="E8" s="5">
        <f>VLOOKUP($B8,Data!$B$1:$L$53,5,FALSE)/VLOOKUP($B8,Data!$B$2:$L$53,2,FALSE)</f>
        <v>0</v>
      </c>
      <c r="F8" s="5"/>
      <c r="G8" s="6" t="e">
        <f>VLOOKUP($B8,Data!$B$1:$L$53,7,FALSE)/VLOOKUP($B8,Data!$B$2:$L$53,5,FALSE)</f>
        <v>#DIV/0!</v>
      </c>
      <c r="H8" s="4">
        <f>VLOOKUP($B8,Data!$B$1:$L$53,5,FALSE)/VLOOKUP($B8,Data!$B$2:$L$53,2,FALSE)</f>
        <v>0</v>
      </c>
      <c r="I8" s="5"/>
      <c r="J8" s="5">
        <f>VLOOKUP($B8,Data!$B$1:$L$53,3,FALSE)/VLOOKUP($B8,Data!$B$2:$L$53,2,FALSE)</f>
        <v>343.50354969574039</v>
      </c>
      <c r="K8" s="5"/>
      <c r="L8" s="5">
        <f>VLOOKUP($B8,Data!$B$1:$L$53,4,FALSE)/VLOOKUP($B8,Data!$B$2:$L$53,3,FALSE)</f>
        <v>0</v>
      </c>
      <c r="M8" s="5"/>
      <c r="N8" s="6" t="e">
        <f>VLOOKUP($B8,Data!$B$1:$L$53,5,FALSE)/VLOOKUP($B8,Data!$B$2:$L$53,4,FALSE)</f>
        <v>#DIV/0!</v>
      </c>
      <c r="O8" s="4" t="e">
        <f>VLOOKUP($B8,Data!$B$1:$L$53,7,FALSE)/VLOOKUP($B8,Data!$B$2:$L$53,5,FALSE)</f>
        <v>#DIV/0!</v>
      </c>
      <c r="P8" s="5"/>
      <c r="Q8" s="5" t="e">
        <f>VLOOKUP($B8,Data!$B$1:$AA$53,12,FALSE)/VLOOKUP($B8,Data!$B$2:$L$53,5,FALSE)</f>
        <v>#DIV/0!</v>
      </c>
      <c r="R8" s="5"/>
      <c r="S8" s="6">
        <f>VLOOKUP($B8,Data!$B$1:$L$53,7,FALSE)/VLOOKUP($B8,Data!$B$2:$AA$53,12,FALSE)</f>
        <v>2.2570134429907687</v>
      </c>
      <c r="T8" s="4">
        <f>VLOOKUP($B8,Data!$B$1:$AA$53,11,FALSE)/VLOOKUP($B8,Data!$B$2:$L$53,7,FALSE)</f>
        <v>9.3519712288796911E-5</v>
      </c>
      <c r="U8" s="5">
        <f>VLOOKUP($B8,Data!$B$1:$AA$53,11,FALSE)/VLOOKUP($B8,Data!$B$2:$AA$53,12,FALSE)</f>
        <v>2.110752478204436E-4</v>
      </c>
      <c r="V8" s="5">
        <f t="shared" si="0"/>
        <v>2.2568023677429481</v>
      </c>
      <c r="W8" s="6" t="e">
        <f>VLOOKUP($B8,Data!$B$1:$AA$53,11,FALSE)/VLOOKUP($B8,Data!$B$2:$L$53,5,FALSE)</f>
        <v>#DIV/0!</v>
      </c>
    </row>
    <row r="9" spans="1:23" x14ac:dyDescent="0.25">
      <c r="A9" s="1" t="s">
        <v>10</v>
      </c>
      <c r="B9" s="1" t="s">
        <v>11</v>
      </c>
      <c r="C9" s="4">
        <f>VLOOKUP($B9,Data!$B$1:$L$53,7,FALSE)/VLOOKUP($B9,Data!$B$2:$L$53,2,FALSE)</f>
        <v>145343.30223123732</v>
      </c>
      <c r="D9" s="5"/>
      <c r="E9" s="5">
        <f>VLOOKUP($B9,Data!$B$1:$L$53,5,FALSE)/VLOOKUP($B9,Data!$B$2:$L$53,2,FALSE)</f>
        <v>0</v>
      </c>
      <c r="F9" s="5"/>
      <c r="G9" s="6" t="e">
        <f>VLOOKUP($B9,Data!$B$1:$L$53,7,FALSE)/VLOOKUP($B9,Data!$B$2:$L$53,5,FALSE)</f>
        <v>#DIV/0!</v>
      </c>
      <c r="H9" s="4">
        <f>VLOOKUP($B9,Data!$B$1:$L$53,5,FALSE)/VLOOKUP($B9,Data!$B$2:$L$53,2,FALSE)</f>
        <v>0</v>
      </c>
      <c r="I9" s="5"/>
      <c r="J9" s="5">
        <f>VLOOKUP($B9,Data!$B$1:$L$53,3,FALSE)/VLOOKUP($B9,Data!$B$2:$L$53,2,FALSE)</f>
        <v>1023.3853955375254</v>
      </c>
      <c r="K9" s="5"/>
      <c r="L9" s="5">
        <f>VLOOKUP($B9,Data!$B$1:$L$53,4,FALSE)/VLOOKUP($B9,Data!$B$2:$L$53,3,FALSE)</f>
        <v>0</v>
      </c>
      <c r="M9" s="5"/>
      <c r="N9" s="6" t="e">
        <f>VLOOKUP($B9,Data!$B$1:$L$53,5,FALSE)/VLOOKUP($B9,Data!$B$2:$L$53,4,FALSE)</f>
        <v>#DIV/0!</v>
      </c>
      <c r="O9" s="4" t="e">
        <f>VLOOKUP($B9,Data!$B$1:$L$53,7,FALSE)/VLOOKUP($B9,Data!$B$2:$L$53,5,FALSE)</f>
        <v>#DIV/0!</v>
      </c>
      <c r="P9" s="5"/>
      <c r="Q9" s="5" t="e">
        <f>VLOOKUP($B9,Data!$B$1:$AA$53,12,FALSE)/VLOOKUP($B9,Data!$B$2:$L$53,5,FALSE)</f>
        <v>#DIV/0!</v>
      </c>
      <c r="R9" s="5"/>
      <c r="S9" s="6">
        <f>VLOOKUP($B9,Data!$B$1:$L$53,7,FALSE)/VLOOKUP($B9,Data!$B$2:$AA$53,12,FALSE)</f>
        <v>2.1609512567757565</v>
      </c>
      <c r="T9" s="4">
        <f>VLOOKUP($B9,Data!$B$1:$AA$53,11,FALSE)/VLOOKUP($B9,Data!$B$2:$L$53,7,FALSE)</f>
        <v>1.0648356814797638E-4</v>
      </c>
      <c r="U9" s="5">
        <f>VLOOKUP($B9,Data!$B$1:$AA$53,11,FALSE)/VLOOKUP($B9,Data!$B$2:$AA$53,12,FALSE)</f>
        <v>2.3010580041533645E-4</v>
      </c>
      <c r="V9" s="5">
        <f t="shared" si="0"/>
        <v>2.1607211509753412</v>
      </c>
      <c r="W9" s="6" t="e">
        <f>VLOOKUP($B9,Data!$B$1:$AA$53,11,FALSE)/VLOOKUP($B9,Data!$B$2:$L$53,5,FALSE)</f>
        <v>#DIV/0!</v>
      </c>
    </row>
    <row r="10" spans="1:23" x14ac:dyDescent="0.25">
      <c r="A10" s="1" t="s">
        <v>40</v>
      </c>
      <c r="B10" s="1" t="s">
        <v>41</v>
      </c>
      <c r="C10" s="4">
        <f>VLOOKUP($B10,Data!$B$1:$L$53,7,FALSE)/VLOOKUP($B10,Data!$B$2:$L$53,2,FALSE)</f>
        <v>390844.81947261665</v>
      </c>
      <c r="D10" s="5"/>
      <c r="E10" s="5">
        <f>VLOOKUP($B10,Data!$B$1:$L$53,5,FALSE)/VLOOKUP($B10,Data!$B$2:$L$53,2,FALSE)</f>
        <v>0</v>
      </c>
      <c r="F10" s="5"/>
      <c r="G10" s="6" t="e">
        <f>VLOOKUP($B10,Data!$B$1:$L$53,7,FALSE)/VLOOKUP($B10,Data!$B$2:$L$53,5,FALSE)</f>
        <v>#DIV/0!</v>
      </c>
      <c r="H10" s="4">
        <f>VLOOKUP($B10,Data!$B$1:$L$53,5,FALSE)/VLOOKUP($B10,Data!$B$2:$L$53,2,FALSE)</f>
        <v>0</v>
      </c>
      <c r="I10" s="5"/>
      <c r="J10" s="5">
        <f>VLOOKUP($B10,Data!$B$1:$L$53,3,FALSE)/VLOOKUP($B10,Data!$B$2:$L$53,2,FALSE)</f>
        <v>1907.6911764705883</v>
      </c>
      <c r="K10" s="5"/>
      <c r="L10" s="5">
        <f>VLOOKUP($B10,Data!$B$1:$L$53,4,FALSE)/VLOOKUP($B10,Data!$B$2:$L$53,3,FALSE)</f>
        <v>0</v>
      </c>
      <c r="M10" s="5"/>
      <c r="N10" s="6" t="e">
        <f>VLOOKUP($B10,Data!$B$1:$L$53,5,FALSE)/VLOOKUP($B10,Data!$B$2:$L$53,4,FALSE)</f>
        <v>#DIV/0!</v>
      </c>
      <c r="O10" s="4" t="e">
        <f>VLOOKUP($B10,Data!$B$1:$L$53,7,FALSE)/VLOOKUP($B10,Data!$B$2:$L$53,5,FALSE)</f>
        <v>#DIV/0!</v>
      </c>
      <c r="P10" s="5"/>
      <c r="Q10" s="5" t="e">
        <f>VLOOKUP($B10,Data!$B$1:$AA$53,12,FALSE)/VLOOKUP($B10,Data!$B$2:$L$53,5,FALSE)</f>
        <v>#DIV/0!</v>
      </c>
      <c r="R10" s="5"/>
      <c r="S10" s="6">
        <f>VLOOKUP($B10,Data!$B$1:$L$53,7,FALSE)/VLOOKUP($B10,Data!$B$2:$AA$53,12,FALSE)</f>
        <v>2.2736252025476533</v>
      </c>
      <c r="T10" s="4">
        <f>VLOOKUP($B10,Data!$B$1:$AA$53,11,FALSE)/VLOOKUP($B10,Data!$B$2:$L$53,7,FALSE)</f>
        <v>9.0509715844331928E-5</v>
      </c>
      <c r="U10" s="5">
        <f>VLOOKUP($B10,Data!$B$1:$AA$53,11,FALSE)/VLOOKUP($B10,Data!$B$2:$AA$53,12,FALSE)</f>
        <v>2.0578517101909973E-4</v>
      </c>
      <c r="V10" s="5">
        <f t="shared" si="0"/>
        <v>2.2734194173766342</v>
      </c>
      <c r="W10" s="6" t="e">
        <f>VLOOKUP($B10,Data!$B$1:$AA$53,11,FALSE)/VLOOKUP($B10,Data!$B$2:$L$53,5,FALSE)</f>
        <v>#DIV/0!</v>
      </c>
    </row>
    <row r="11" spans="1:23" x14ac:dyDescent="0.25">
      <c r="A11" s="1" t="s">
        <v>36</v>
      </c>
      <c r="B11" s="1" t="s">
        <v>37</v>
      </c>
      <c r="C11" s="4">
        <f>VLOOKUP($B11,Data!$B$1:$L$53,7,FALSE)/VLOOKUP($B11,Data!$B$2:$L$53,2,FALSE)</f>
        <v>246464.50304259636</v>
      </c>
      <c r="D11" s="5"/>
      <c r="E11" s="5">
        <f>VLOOKUP($B11,Data!$B$1:$L$53,5,FALSE)/VLOOKUP($B11,Data!$B$2:$L$53,2,FALSE)</f>
        <v>0</v>
      </c>
      <c r="F11" s="5"/>
      <c r="G11" s="6" t="e">
        <f>VLOOKUP($B11,Data!$B$1:$L$53,7,FALSE)/VLOOKUP($B11,Data!$B$2:$L$53,5,FALSE)</f>
        <v>#DIV/0!</v>
      </c>
      <c r="H11" s="4">
        <f>VLOOKUP($B11,Data!$B$1:$L$53,5,FALSE)/VLOOKUP($B11,Data!$B$2:$L$53,2,FALSE)</f>
        <v>0</v>
      </c>
      <c r="I11" s="5"/>
      <c r="J11" s="5">
        <f>VLOOKUP($B11,Data!$B$1:$L$53,3,FALSE)/VLOOKUP($B11,Data!$B$2:$L$53,2,FALSE)</f>
        <v>1143.775354969574</v>
      </c>
      <c r="K11" s="5"/>
      <c r="L11" s="5">
        <f>VLOOKUP($B11,Data!$B$1:$L$53,4,FALSE)/VLOOKUP($B11,Data!$B$2:$L$53,3,FALSE)</f>
        <v>0</v>
      </c>
      <c r="M11" s="5"/>
      <c r="N11" s="6" t="e">
        <f>VLOOKUP($B11,Data!$B$1:$L$53,5,FALSE)/VLOOKUP($B11,Data!$B$2:$L$53,4,FALSE)</f>
        <v>#DIV/0!</v>
      </c>
      <c r="O11" s="4" t="e">
        <f>VLOOKUP($B11,Data!$B$1:$L$53,7,FALSE)/VLOOKUP($B11,Data!$B$2:$L$53,5,FALSE)</f>
        <v>#DIV/0!</v>
      </c>
      <c r="P11" s="5"/>
      <c r="Q11" s="5" t="e">
        <f>VLOOKUP($B11,Data!$B$1:$AA$53,12,FALSE)/VLOOKUP($B11,Data!$B$2:$L$53,5,FALSE)</f>
        <v>#DIV/0!</v>
      </c>
      <c r="R11" s="5"/>
      <c r="S11" s="6">
        <f>VLOOKUP($B11,Data!$B$1:$L$53,7,FALSE)/VLOOKUP($B11,Data!$B$2:$AA$53,12,FALSE)</f>
        <v>2.2443110454377542</v>
      </c>
      <c r="T11" s="4">
        <f>VLOOKUP($B11,Data!$B$1:$AA$53,11,FALSE)/VLOOKUP($B11,Data!$B$2:$L$53,7,FALSE)</f>
        <v>8.4904573399063432E-5</v>
      </c>
      <c r="U11" s="5">
        <f>VLOOKUP($B11,Data!$B$1:$AA$53,11,FALSE)/VLOOKUP($B11,Data!$B$2:$AA$53,12,FALSE)</f>
        <v>1.9055227188769855E-4</v>
      </c>
      <c r="V11" s="5">
        <f t="shared" si="0"/>
        <v>2.2441204931658665</v>
      </c>
      <c r="W11" s="6" t="e">
        <f>VLOOKUP($B11,Data!$B$1:$AA$53,11,FALSE)/VLOOKUP($B11,Data!$B$2:$L$53,5,FALSE)</f>
        <v>#DIV/0!</v>
      </c>
    </row>
    <row r="12" spans="1:23" x14ac:dyDescent="0.25">
      <c r="A12" s="1" t="s">
        <v>22</v>
      </c>
      <c r="B12" s="1" t="s">
        <v>23</v>
      </c>
      <c r="C12" s="4">
        <f>VLOOKUP($B12,Data!$B$1:$L$53,7,FALSE)/VLOOKUP($B12,Data!$B$2:$L$53,2,FALSE)</f>
        <v>792524.33265720087</v>
      </c>
      <c r="D12" s="5"/>
      <c r="E12" s="5">
        <f>VLOOKUP($B12,Data!$B$1:$L$53,5,FALSE)/VLOOKUP($B12,Data!$B$2:$L$53,2,FALSE)</f>
        <v>0</v>
      </c>
      <c r="F12" s="5"/>
      <c r="G12" s="6" t="e">
        <f>VLOOKUP($B12,Data!$B$1:$L$53,7,FALSE)/VLOOKUP($B12,Data!$B$2:$L$53,5,FALSE)</f>
        <v>#DIV/0!</v>
      </c>
      <c r="H12" s="4">
        <f>VLOOKUP($B12,Data!$B$1:$L$53,5,FALSE)/VLOOKUP($B12,Data!$B$2:$L$53,2,FALSE)</f>
        <v>0</v>
      </c>
      <c r="I12" s="5"/>
      <c r="J12" s="5">
        <f>VLOOKUP($B12,Data!$B$1:$L$53,3,FALSE)/VLOOKUP($B12,Data!$B$2:$L$53,2,FALSE)</f>
        <v>3813.5517241379312</v>
      </c>
      <c r="K12" s="5"/>
      <c r="L12" s="5">
        <f>VLOOKUP($B12,Data!$B$1:$L$53,4,FALSE)/VLOOKUP($B12,Data!$B$2:$L$53,3,FALSE)</f>
        <v>0</v>
      </c>
      <c r="M12" s="5"/>
      <c r="N12" s="6" t="e">
        <f>VLOOKUP($B12,Data!$B$1:$L$53,5,FALSE)/VLOOKUP($B12,Data!$B$2:$L$53,4,FALSE)</f>
        <v>#DIV/0!</v>
      </c>
      <c r="O12" s="4" t="e">
        <f>VLOOKUP($B12,Data!$B$1:$L$53,7,FALSE)/VLOOKUP($B12,Data!$B$2:$L$53,5,FALSE)</f>
        <v>#DIV/0!</v>
      </c>
      <c r="P12" s="5"/>
      <c r="Q12" s="5" t="e">
        <f>VLOOKUP($B12,Data!$B$1:$AA$53,12,FALSE)/VLOOKUP($B12,Data!$B$2:$L$53,5,FALSE)</f>
        <v>#DIV/0!</v>
      </c>
      <c r="R12" s="5"/>
      <c r="S12" s="6">
        <f>VLOOKUP($B12,Data!$B$1:$L$53,7,FALSE)/VLOOKUP($B12,Data!$B$2:$AA$53,12,FALSE)</f>
        <v>2.1738698108103782</v>
      </c>
      <c r="T12" s="4">
        <f>VLOOKUP($B12,Data!$B$1:$AA$53,11,FALSE)/VLOOKUP($B12,Data!$B$2:$L$53,7,FALSE)</f>
        <v>7.9277836673866331E-5</v>
      </c>
      <c r="U12" s="5">
        <f>VLOOKUP($B12,Data!$B$1:$AA$53,11,FALSE)/VLOOKUP($B12,Data!$B$2:$AA$53,12,FALSE)</f>
        <v>1.7233969581167385E-4</v>
      </c>
      <c r="V12" s="5">
        <f t="shared" si="0"/>
        <v>2.1736974711145667</v>
      </c>
      <c r="W12" s="6" t="e">
        <f>VLOOKUP($B12,Data!$B$1:$AA$53,11,FALSE)/VLOOKUP($B12,Data!$B$2:$L$53,5,FALSE)</f>
        <v>#DIV/0!</v>
      </c>
    </row>
    <row r="13" spans="1:23" x14ac:dyDescent="0.25">
      <c r="A13" s="1" t="s">
        <v>4</v>
      </c>
      <c r="B13" s="1" t="s">
        <v>5</v>
      </c>
      <c r="C13" s="4">
        <f>VLOOKUP($B13,Data!$B$1:$L$53,7,FALSE)/VLOOKUP($B13,Data!$B$2:$L$53,2,FALSE)</f>
        <v>266277.38742393511</v>
      </c>
      <c r="D13" s="5"/>
      <c r="E13" s="5">
        <f>VLOOKUP($B13,Data!$B$1:$L$53,5,FALSE)/VLOOKUP($B13,Data!$B$2:$L$53,2,FALSE)</f>
        <v>0</v>
      </c>
      <c r="F13" s="5"/>
      <c r="G13" s="6" t="e">
        <f>VLOOKUP($B13,Data!$B$1:$L$53,7,FALSE)/VLOOKUP($B13,Data!$B$2:$L$53,5,FALSE)</f>
        <v>#DIV/0!</v>
      </c>
      <c r="H13" s="4">
        <f>VLOOKUP($B13,Data!$B$1:$L$53,5,FALSE)/VLOOKUP($B13,Data!$B$2:$L$53,2,FALSE)</f>
        <v>0</v>
      </c>
      <c r="I13" s="5"/>
      <c r="J13" s="5">
        <f>VLOOKUP($B13,Data!$B$1:$L$53,3,FALSE)/VLOOKUP($B13,Data!$B$2:$L$53,2,FALSE)</f>
        <v>1795.1724137931035</v>
      </c>
      <c r="K13" s="5"/>
      <c r="L13" s="5">
        <f>VLOOKUP($B13,Data!$B$1:$L$53,4,FALSE)/VLOOKUP($B13,Data!$B$2:$L$53,3,FALSE)</f>
        <v>0</v>
      </c>
      <c r="M13" s="5"/>
      <c r="N13" s="6" t="e">
        <f>VLOOKUP($B13,Data!$B$1:$L$53,5,FALSE)/VLOOKUP($B13,Data!$B$2:$L$53,4,FALSE)</f>
        <v>#DIV/0!</v>
      </c>
      <c r="O13" s="4" t="e">
        <f>VLOOKUP($B13,Data!$B$1:$L$53,7,FALSE)/VLOOKUP($B13,Data!$B$2:$L$53,5,FALSE)</f>
        <v>#DIV/0!</v>
      </c>
      <c r="P13" s="5"/>
      <c r="Q13" s="5" t="e">
        <f>VLOOKUP($B13,Data!$B$1:$AA$53,12,FALSE)/VLOOKUP($B13,Data!$B$2:$L$53,5,FALSE)</f>
        <v>#DIV/0!</v>
      </c>
      <c r="R13" s="5"/>
      <c r="S13" s="6">
        <f>VLOOKUP($B13,Data!$B$1:$L$53,7,FALSE)/VLOOKUP($B13,Data!$B$2:$AA$53,12,FALSE)</f>
        <v>2.0895560005448535</v>
      </c>
      <c r="T13" s="4">
        <f>VLOOKUP($B13,Data!$B$1:$AA$53,11,FALSE)/VLOOKUP($B13,Data!$B$2:$L$53,7,FALSE)</f>
        <v>9.8703290637334437E-5</v>
      </c>
      <c r="U13" s="5">
        <f>VLOOKUP($B13,Data!$B$1:$AA$53,11,FALSE)/VLOOKUP($B13,Data!$B$2:$AA$53,12,FALSE)</f>
        <v>2.0624605322476484E-4</v>
      </c>
      <c r="V13" s="5">
        <f t="shared" si="0"/>
        <v>2.0893497544916286</v>
      </c>
      <c r="W13" s="6" t="e">
        <f>VLOOKUP($B13,Data!$B$1:$AA$53,11,FALSE)/VLOOKUP($B13,Data!$B$2:$L$53,5,FALSE)</f>
        <v>#DIV/0!</v>
      </c>
    </row>
    <row r="14" spans="1:23" x14ac:dyDescent="0.25">
      <c r="A14" s="1" t="s">
        <v>70</v>
      </c>
      <c r="B14" s="1" t="s">
        <v>71</v>
      </c>
      <c r="C14" s="4">
        <f>VLOOKUP($B14,Data!$B$1:$L$53,7,FALSE)/VLOOKUP($B14,Data!$B$2:$L$53,2,FALSE)</f>
        <v>483836.20283975662</v>
      </c>
      <c r="D14" s="5"/>
      <c r="E14" s="5">
        <f>VLOOKUP($B14,Data!$B$1:$L$53,5,FALSE)/VLOOKUP($B14,Data!$B$2:$L$53,2,FALSE)</f>
        <v>0</v>
      </c>
      <c r="F14" s="5"/>
      <c r="G14" s="6" t="e">
        <f>VLOOKUP($B14,Data!$B$1:$L$53,7,FALSE)/VLOOKUP($B14,Data!$B$2:$L$53,5,FALSE)</f>
        <v>#DIV/0!</v>
      </c>
      <c r="H14" s="4">
        <f>VLOOKUP($B14,Data!$B$1:$L$53,5,FALSE)/VLOOKUP($B14,Data!$B$2:$L$53,2,FALSE)</f>
        <v>0</v>
      </c>
      <c r="I14" s="5"/>
      <c r="J14" s="5">
        <f>VLOOKUP($B14,Data!$B$1:$L$53,3,FALSE)/VLOOKUP($B14,Data!$B$2:$L$53,2,FALSE)</f>
        <v>2685.6414807302231</v>
      </c>
      <c r="K14" s="5"/>
      <c r="L14" s="5">
        <f>VLOOKUP($B14,Data!$B$1:$L$53,4,FALSE)/VLOOKUP($B14,Data!$B$2:$L$53,3,FALSE)</f>
        <v>0</v>
      </c>
      <c r="M14" s="5"/>
      <c r="N14" s="6" t="e">
        <f>VLOOKUP($B14,Data!$B$1:$L$53,5,FALSE)/VLOOKUP($B14,Data!$B$2:$L$53,4,FALSE)</f>
        <v>#DIV/0!</v>
      </c>
      <c r="O14" s="4" t="e">
        <f>VLOOKUP($B14,Data!$B$1:$L$53,7,FALSE)/VLOOKUP($B14,Data!$B$2:$L$53,5,FALSE)</f>
        <v>#DIV/0!</v>
      </c>
      <c r="P14" s="5"/>
      <c r="Q14" s="5" t="e">
        <f>VLOOKUP($B14,Data!$B$1:$AA$53,12,FALSE)/VLOOKUP($B14,Data!$B$2:$L$53,5,FALSE)</f>
        <v>#DIV/0!</v>
      </c>
      <c r="R14" s="5"/>
      <c r="S14" s="6">
        <f>VLOOKUP($B14,Data!$B$1:$L$53,7,FALSE)/VLOOKUP($B14,Data!$B$2:$AA$53,12,FALSE)</f>
        <v>1.9021806202078779</v>
      </c>
      <c r="T14" s="4">
        <f>VLOOKUP($B14,Data!$B$1:$AA$53,11,FALSE)/VLOOKUP($B14,Data!$B$2:$L$53,7,FALSE)</f>
        <v>8.9828901578547056E-5</v>
      </c>
      <c r="U14" s="5">
        <f>VLOOKUP($B14,Data!$B$1:$AA$53,11,FALSE)/VLOOKUP($B14,Data!$B$2:$AA$53,12,FALSE)</f>
        <v>1.7087079571727307E-4</v>
      </c>
      <c r="V14" s="5">
        <f t="shared" si="0"/>
        <v>1.9020097494121606</v>
      </c>
      <c r="W14" s="6" t="e">
        <f>VLOOKUP($B14,Data!$B$1:$AA$53,11,FALSE)/VLOOKUP($B14,Data!$B$2:$L$53,5,FALSE)</f>
        <v>#DIV/0!</v>
      </c>
    </row>
    <row r="15" spans="1:23" x14ac:dyDescent="0.25">
      <c r="A15" s="1" t="s">
        <v>66</v>
      </c>
      <c r="B15" s="1" t="s">
        <v>67</v>
      </c>
      <c r="C15" s="4">
        <f>VLOOKUP($B15,Data!$B$1:$L$53,7,FALSE)/VLOOKUP($B15,Data!$B$2:$L$53,2,FALSE)</f>
        <v>129862.06896551725</v>
      </c>
      <c r="D15" s="5"/>
      <c r="E15" s="5">
        <f>VLOOKUP($B15,Data!$B$1:$L$53,5,FALSE)/VLOOKUP($B15,Data!$B$2:$L$53,2,FALSE)</f>
        <v>0</v>
      </c>
      <c r="F15" s="5"/>
      <c r="G15" s="6" t="e">
        <f>VLOOKUP($B15,Data!$B$1:$L$53,7,FALSE)/VLOOKUP($B15,Data!$B$2:$L$53,5,FALSE)</f>
        <v>#DIV/0!</v>
      </c>
      <c r="H15" s="4">
        <f>VLOOKUP($B15,Data!$B$1:$L$53,5,FALSE)/VLOOKUP($B15,Data!$B$2:$L$53,2,FALSE)</f>
        <v>0</v>
      </c>
      <c r="I15" s="5"/>
      <c r="J15" s="5">
        <f>VLOOKUP($B15,Data!$B$1:$L$53,3,FALSE)/VLOOKUP($B15,Data!$B$2:$L$53,2,FALSE)</f>
        <v>546.5593306288032</v>
      </c>
      <c r="K15" s="5"/>
      <c r="L15" s="5">
        <f>VLOOKUP($B15,Data!$B$1:$L$53,4,FALSE)/VLOOKUP($B15,Data!$B$2:$L$53,3,FALSE)</f>
        <v>0</v>
      </c>
      <c r="M15" s="5"/>
      <c r="N15" s="6" t="e">
        <f>VLOOKUP($B15,Data!$B$1:$L$53,5,FALSE)/VLOOKUP($B15,Data!$B$2:$L$53,4,FALSE)</f>
        <v>#DIV/0!</v>
      </c>
      <c r="O15" s="4" t="e">
        <f>VLOOKUP($B15,Data!$B$1:$L$53,7,FALSE)/VLOOKUP($B15,Data!$B$2:$L$53,5,FALSE)</f>
        <v>#DIV/0!</v>
      </c>
      <c r="P15" s="5"/>
      <c r="Q15" s="5" t="e">
        <f>VLOOKUP($B15,Data!$B$1:$AA$53,12,FALSE)/VLOOKUP($B15,Data!$B$2:$L$53,5,FALSE)</f>
        <v>#DIV/0!</v>
      </c>
      <c r="R15" s="5"/>
      <c r="S15" s="6">
        <f>VLOOKUP($B15,Data!$B$1:$L$53,7,FALSE)/VLOOKUP($B15,Data!$B$2:$AA$53,12,FALSE)</f>
        <v>2.3651315434023821</v>
      </c>
      <c r="T15" s="4">
        <f>VLOOKUP($B15,Data!$B$1:$AA$53,11,FALSE)/VLOOKUP($B15,Data!$B$2:$L$53,7,FALSE)</f>
        <v>8.7302021180219293E-5</v>
      </c>
      <c r="U15" s="5">
        <f>VLOOKUP($B15,Data!$B$1:$AA$53,11,FALSE)/VLOOKUP($B15,Data!$B$2:$AA$53,12,FALSE)</f>
        <v>2.0648076409611954E-4</v>
      </c>
      <c r="V15" s="5">
        <f t="shared" si="0"/>
        <v>2.3649250626382861</v>
      </c>
      <c r="W15" s="6" t="e">
        <f>VLOOKUP($B15,Data!$B$1:$AA$53,11,FALSE)/VLOOKUP($B15,Data!$B$2:$L$53,5,FALSE)</f>
        <v>#DIV/0!</v>
      </c>
    </row>
    <row r="16" spans="1:23" x14ac:dyDescent="0.25">
      <c r="A16" s="1" t="s">
        <v>84</v>
      </c>
      <c r="B16" s="1" t="s">
        <v>85</v>
      </c>
      <c r="C16" s="4">
        <f>VLOOKUP($B16,Data!$B$1:$L$53,7,FALSE)/VLOOKUP($B16,Data!$B$2:$L$53,2,FALSE)</f>
        <v>251314.40162271805</v>
      </c>
      <c r="D16" s="5"/>
      <c r="E16" s="5">
        <f>VLOOKUP($B16,Data!$B$1:$L$53,5,FALSE)/VLOOKUP($B16,Data!$B$2:$L$53,2,FALSE)</f>
        <v>0</v>
      </c>
      <c r="F16" s="5"/>
      <c r="G16" s="6" t="e">
        <f>VLOOKUP($B16,Data!$B$1:$L$53,7,FALSE)/VLOOKUP($B16,Data!$B$2:$L$53,5,FALSE)</f>
        <v>#DIV/0!</v>
      </c>
      <c r="H16" s="4">
        <f>VLOOKUP($B16,Data!$B$1:$L$53,5,FALSE)/VLOOKUP($B16,Data!$B$2:$L$53,2,FALSE)</f>
        <v>0</v>
      </c>
      <c r="I16" s="5"/>
      <c r="J16" s="5">
        <f>VLOOKUP($B16,Data!$B$1:$L$53,3,FALSE)/VLOOKUP($B16,Data!$B$2:$L$53,2,FALSE)</f>
        <v>1378.501014198783</v>
      </c>
      <c r="K16" s="5"/>
      <c r="L16" s="5">
        <f>VLOOKUP($B16,Data!$B$1:$L$53,4,FALSE)/VLOOKUP($B16,Data!$B$2:$L$53,3,FALSE)</f>
        <v>0</v>
      </c>
      <c r="M16" s="5"/>
      <c r="N16" s="6" t="e">
        <f>VLOOKUP($B16,Data!$B$1:$L$53,5,FALSE)/VLOOKUP($B16,Data!$B$2:$L$53,4,FALSE)</f>
        <v>#DIV/0!</v>
      </c>
      <c r="O16" s="4" t="e">
        <f>VLOOKUP($B16,Data!$B$1:$L$53,7,FALSE)/VLOOKUP($B16,Data!$B$2:$L$53,5,FALSE)</f>
        <v>#DIV/0!</v>
      </c>
      <c r="P16" s="5"/>
      <c r="Q16" s="5" t="e">
        <f>VLOOKUP($B16,Data!$B$1:$AA$53,12,FALSE)/VLOOKUP($B16,Data!$B$2:$L$53,5,FALSE)</f>
        <v>#DIV/0!</v>
      </c>
      <c r="R16" s="5"/>
      <c r="S16" s="6">
        <f>VLOOKUP($B16,Data!$B$1:$L$53,7,FALSE)/VLOOKUP($B16,Data!$B$2:$AA$53,12,FALSE)</f>
        <v>2.0456396338757776</v>
      </c>
      <c r="T16" s="4">
        <f>VLOOKUP($B16,Data!$B$1:$AA$53,11,FALSE)/VLOOKUP($B16,Data!$B$2:$L$53,7,FALSE)</f>
        <v>1.0105893557603836E-4</v>
      </c>
      <c r="U16" s="5">
        <f>VLOOKUP($B16,Data!$B$1:$AA$53,11,FALSE)/VLOOKUP($B16,Data!$B$2:$AA$53,12,FALSE)</f>
        <v>2.0673016397164293E-4</v>
      </c>
      <c r="V16" s="5">
        <f t="shared" si="0"/>
        <v>2.0454329037118062</v>
      </c>
      <c r="W16" s="6" t="e">
        <f>VLOOKUP($B16,Data!$B$1:$AA$53,11,FALSE)/VLOOKUP($B16,Data!$B$2:$L$53,5,FALSE)</f>
        <v>#DIV/0!</v>
      </c>
    </row>
    <row r="17" spans="1:23" x14ac:dyDescent="0.25">
      <c r="A17" s="1" t="s">
        <v>8</v>
      </c>
      <c r="B17" s="1" t="s">
        <v>9</v>
      </c>
      <c r="C17" s="4">
        <f>VLOOKUP($B17,Data!$B$1:$L$53,7,FALSE)/VLOOKUP($B17,Data!$B$2:$L$53,2,FALSE)</f>
        <v>269780.43002028397</v>
      </c>
      <c r="D17" s="5"/>
      <c r="E17" s="5">
        <f>VLOOKUP($B17,Data!$B$1:$L$53,5,FALSE)/VLOOKUP($B17,Data!$B$2:$L$53,2,FALSE)</f>
        <v>0</v>
      </c>
      <c r="F17" s="5"/>
      <c r="G17" s="6" t="e">
        <f>VLOOKUP($B17,Data!$B$1:$L$53,7,FALSE)/VLOOKUP($B17,Data!$B$2:$L$53,5,FALSE)</f>
        <v>#DIV/0!</v>
      </c>
      <c r="H17" s="4">
        <f>VLOOKUP($B17,Data!$B$1:$L$53,5,FALSE)/VLOOKUP($B17,Data!$B$2:$L$53,2,FALSE)</f>
        <v>0</v>
      </c>
      <c r="I17" s="5"/>
      <c r="J17" s="5">
        <f>VLOOKUP($B17,Data!$B$1:$L$53,3,FALSE)/VLOOKUP($B17,Data!$B$2:$L$53,2,FALSE)</f>
        <v>1018.6850912778905</v>
      </c>
      <c r="K17" s="5"/>
      <c r="L17" s="5">
        <f>VLOOKUP($B17,Data!$B$1:$L$53,4,FALSE)/VLOOKUP($B17,Data!$B$2:$L$53,3,FALSE)</f>
        <v>0</v>
      </c>
      <c r="M17" s="5"/>
      <c r="N17" s="6" t="e">
        <f>VLOOKUP($B17,Data!$B$1:$L$53,5,FALSE)/VLOOKUP($B17,Data!$B$2:$L$53,4,FALSE)</f>
        <v>#DIV/0!</v>
      </c>
      <c r="O17" s="4" t="e">
        <f>VLOOKUP($B17,Data!$B$1:$L$53,7,FALSE)/VLOOKUP($B17,Data!$B$2:$L$53,5,FALSE)</f>
        <v>#DIV/0!</v>
      </c>
      <c r="P17" s="5"/>
      <c r="Q17" s="5" t="e">
        <f>VLOOKUP($B17,Data!$B$1:$AA$53,12,FALSE)/VLOOKUP($B17,Data!$B$2:$L$53,5,FALSE)</f>
        <v>#DIV/0!</v>
      </c>
      <c r="R17" s="5"/>
      <c r="S17" s="6">
        <f>VLOOKUP($B17,Data!$B$1:$L$53,7,FALSE)/VLOOKUP($B17,Data!$B$2:$AA$53,12,FALSE)</f>
        <v>2.2689615858774865</v>
      </c>
      <c r="T17" s="4">
        <f>VLOOKUP($B17,Data!$B$1:$AA$53,11,FALSE)/VLOOKUP($B17,Data!$B$2:$L$53,7,FALSE)</f>
        <v>6.8376918824347523E-5</v>
      </c>
      <c r="U17" s="5">
        <f>VLOOKUP($B17,Data!$B$1:$AA$53,11,FALSE)/VLOOKUP($B17,Data!$B$2:$AA$53,12,FALSE)</f>
        <v>1.5514460217310773E-4</v>
      </c>
      <c r="V17" s="5">
        <f t="shared" si="0"/>
        <v>2.2688064412753133</v>
      </c>
      <c r="W17" s="6" t="e">
        <f>VLOOKUP($B17,Data!$B$1:$AA$53,11,FALSE)/VLOOKUP($B17,Data!$B$2:$L$53,5,FALSE)</f>
        <v>#DIV/0!</v>
      </c>
    </row>
    <row r="18" spans="1:23" x14ac:dyDescent="0.25">
      <c r="A18" s="1" t="s">
        <v>54</v>
      </c>
      <c r="B18" s="1" t="s">
        <v>55</v>
      </c>
      <c r="C18" s="4">
        <f>VLOOKUP($B18,Data!$B$1:$L$53,7,FALSE)/VLOOKUP($B18,Data!$B$2:$L$53,2,FALSE)</f>
        <v>508751.02636916836</v>
      </c>
      <c r="D18" s="5"/>
      <c r="E18" s="5">
        <f>VLOOKUP($B18,Data!$B$1:$L$53,5,FALSE)/VLOOKUP($B18,Data!$B$2:$L$53,2,FALSE)</f>
        <v>0</v>
      </c>
      <c r="F18" s="5"/>
      <c r="G18" s="6" t="e">
        <f>VLOOKUP($B18,Data!$B$1:$L$53,7,FALSE)/VLOOKUP($B18,Data!$B$2:$L$53,5,FALSE)</f>
        <v>#DIV/0!</v>
      </c>
      <c r="H18" s="4">
        <f>VLOOKUP($B18,Data!$B$1:$L$53,5,FALSE)/VLOOKUP($B18,Data!$B$2:$L$53,2,FALSE)</f>
        <v>0</v>
      </c>
      <c r="I18" s="5"/>
      <c r="J18" s="5">
        <f>VLOOKUP($B18,Data!$B$1:$L$53,3,FALSE)/VLOOKUP($B18,Data!$B$2:$L$53,2,FALSE)</f>
        <v>2410.3620689655172</v>
      </c>
      <c r="K18" s="5"/>
      <c r="L18" s="5">
        <f>VLOOKUP($B18,Data!$B$1:$L$53,4,FALSE)/VLOOKUP($B18,Data!$B$2:$L$53,3,FALSE)</f>
        <v>0</v>
      </c>
      <c r="M18" s="5"/>
      <c r="N18" s="6" t="e">
        <f>VLOOKUP($B18,Data!$B$1:$L$53,5,FALSE)/VLOOKUP($B18,Data!$B$2:$L$53,4,FALSE)</f>
        <v>#DIV/0!</v>
      </c>
      <c r="O18" s="4" t="e">
        <f>VLOOKUP($B18,Data!$B$1:$L$53,7,FALSE)/VLOOKUP($B18,Data!$B$2:$L$53,5,FALSE)</f>
        <v>#DIV/0!</v>
      </c>
      <c r="P18" s="5"/>
      <c r="Q18" s="5" t="e">
        <f>VLOOKUP($B18,Data!$B$1:$AA$53,12,FALSE)/VLOOKUP($B18,Data!$B$2:$L$53,5,FALSE)</f>
        <v>#DIV/0!</v>
      </c>
      <c r="R18" s="5"/>
      <c r="S18" s="6">
        <f>VLOOKUP($B18,Data!$B$1:$L$53,7,FALSE)/VLOOKUP($B18,Data!$B$2:$AA$53,12,FALSE)</f>
        <v>2.3111607144913981</v>
      </c>
      <c r="T18" s="4">
        <f>VLOOKUP($B18,Data!$B$1:$AA$53,11,FALSE)/VLOOKUP($B18,Data!$B$2:$L$53,7,FALSE)</f>
        <v>7.950804040421052E-5</v>
      </c>
      <c r="U18" s="5">
        <f>VLOOKUP($B18,Data!$B$1:$AA$53,11,FALSE)/VLOOKUP($B18,Data!$B$2:$AA$53,12,FALSE)</f>
        <v>1.8375585946840613E-4</v>
      </c>
      <c r="V18" s="5">
        <f t="shared" si="0"/>
        <v>2.3109769586319295</v>
      </c>
      <c r="W18" s="6" t="e">
        <f>VLOOKUP($B18,Data!$B$1:$AA$53,11,FALSE)/VLOOKUP($B18,Data!$B$2:$L$53,5,FALSE)</f>
        <v>#DIV/0!</v>
      </c>
    </row>
    <row r="19" spans="1:23" x14ac:dyDescent="0.25">
      <c r="A19" s="1" t="s">
        <v>42</v>
      </c>
      <c r="B19" s="1" t="s">
        <v>43</v>
      </c>
      <c r="C19" s="4">
        <f>VLOOKUP($B19,Data!$B$1:$L$53,7,FALSE)/VLOOKUP($B19,Data!$B$2:$L$53,2,FALSE)</f>
        <v>99016.730223123726</v>
      </c>
      <c r="D19" s="5"/>
      <c r="E19" s="5">
        <f>VLOOKUP($B19,Data!$B$1:$L$53,5,FALSE)/VLOOKUP($B19,Data!$B$2:$L$53,2,FALSE)</f>
        <v>0</v>
      </c>
      <c r="F19" s="5"/>
      <c r="G19" s="6" t="e">
        <f>VLOOKUP($B19,Data!$B$1:$L$53,7,FALSE)/VLOOKUP($B19,Data!$B$2:$L$53,5,FALSE)</f>
        <v>#DIV/0!</v>
      </c>
      <c r="H19" s="4">
        <f>VLOOKUP($B19,Data!$B$1:$L$53,5,FALSE)/VLOOKUP($B19,Data!$B$2:$L$53,2,FALSE)</f>
        <v>0</v>
      </c>
      <c r="I19" s="5"/>
      <c r="J19" s="5">
        <f>VLOOKUP($B19,Data!$B$1:$L$53,3,FALSE)/VLOOKUP($B19,Data!$B$2:$L$53,2,FALSE)</f>
        <v>524.75507099391484</v>
      </c>
      <c r="K19" s="5"/>
      <c r="L19" s="5">
        <f>VLOOKUP($B19,Data!$B$1:$L$53,4,FALSE)/VLOOKUP($B19,Data!$B$2:$L$53,3,FALSE)</f>
        <v>0</v>
      </c>
      <c r="M19" s="5"/>
      <c r="N19" s="6" t="e">
        <f>VLOOKUP($B19,Data!$B$1:$L$53,5,FALSE)/VLOOKUP($B19,Data!$B$2:$L$53,4,FALSE)</f>
        <v>#DIV/0!</v>
      </c>
      <c r="O19" s="4" t="e">
        <f>VLOOKUP($B19,Data!$B$1:$L$53,7,FALSE)/VLOOKUP($B19,Data!$B$2:$L$53,5,FALSE)</f>
        <v>#DIV/0!</v>
      </c>
      <c r="P19" s="5"/>
      <c r="Q19" s="5" t="e">
        <f>VLOOKUP($B19,Data!$B$1:$AA$53,12,FALSE)/VLOOKUP($B19,Data!$B$2:$L$53,5,FALSE)</f>
        <v>#DIV/0!</v>
      </c>
      <c r="R19" s="5"/>
      <c r="S19" s="6">
        <f>VLOOKUP($B19,Data!$B$1:$L$53,7,FALSE)/VLOOKUP($B19,Data!$B$2:$AA$53,12,FALSE)</f>
        <v>1.8407358833639649</v>
      </c>
      <c r="T19" s="4">
        <f>VLOOKUP($B19,Data!$B$1:$AA$53,11,FALSE)/VLOOKUP($B19,Data!$B$2:$L$53,7,FALSE)</f>
        <v>9.9917550352299756E-5</v>
      </c>
      <c r="U19" s="5">
        <f>VLOOKUP($B19,Data!$B$1:$AA$53,11,FALSE)/VLOOKUP($B19,Data!$B$2:$AA$53,12,FALSE)</f>
        <v>1.8392182031130394E-4</v>
      </c>
      <c r="V19" s="5">
        <f t="shared" si="0"/>
        <v>1.8405519615436536</v>
      </c>
      <c r="W19" s="6" t="e">
        <f>VLOOKUP($B19,Data!$B$1:$AA$53,11,FALSE)/VLOOKUP($B19,Data!$B$2:$L$53,5,FALSE)</f>
        <v>#DIV/0!</v>
      </c>
    </row>
    <row r="20" spans="1:23" x14ac:dyDescent="0.25">
      <c r="A20" s="1" t="s">
        <v>90</v>
      </c>
      <c r="B20" s="1" t="s">
        <v>91</v>
      </c>
      <c r="C20" s="4">
        <f>VLOOKUP($B20,Data!$B$1:$L$53,7,FALSE)/VLOOKUP($B20,Data!$B$2:$L$53,2,FALSE)</f>
        <v>1286822.555780933</v>
      </c>
      <c r="D20" s="5"/>
      <c r="E20" s="5">
        <f>VLOOKUP($B20,Data!$B$1:$L$53,5,FALSE)/VLOOKUP($B20,Data!$B$2:$L$53,2,FALSE)</f>
        <v>0</v>
      </c>
      <c r="F20" s="5"/>
      <c r="G20" s="6" t="e">
        <f>VLOOKUP($B20,Data!$B$1:$L$53,7,FALSE)/VLOOKUP($B20,Data!$B$2:$L$53,5,FALSE)</f>
        <v>#DIV/0!</v>
      </c>
      <c r="H20" s="4">
        <f>VLOOKUP($B20,Data!$B$1:$L$53,5,FALSE)/VLOOKUP($B20,Data!$B$2:$L$53,2,FALSE)</f>
        <v>0</v>
      </c>
      <c r="I20" s="5"/>
      <c r="J20" s="5">
        <f>VLOOKUP($B20,Data!$B$1:$L$53,3,FALSE)/VLOOKUP($B20,Data!$B$2:$L$53,2,FALSE)</f>
        <v>5962.8600405679517</v>
      </c>
      <c r="K20" s="5"/>
      <c r="L20" s="5">
        <f>VLOOKUP($B20,Data!$B$1:$L$53,4,FALSE)/VLOOKUP($B20,Data!$B$2:$L$53,3,FALSE)</f>
        <v>0</v>
      </c>
      <c r="M20" s="5"/>
      <c r="N20" s="6" t="e">
        <f>VLOOKUP($B20,Data!$B$1:$L$53,5,FALSE)/VLOOKUP($B20,Data!$B$2:$L$53,4,FALSE)</f>
        <v>#DIV/0!</v>
      </c>
      <c r="O20" s="4" t="e">
        <f>VLOOKUP($B20,Data!$B$1:$L$53,7,FALSE)/VLOOKUP($B20,Data!$B$2:$L$53,5,FALSE)</f>
        <v>#DIV/0!</v>
      </c>
      <c r="P20" s="5"/>
      <c r="Q20" s="5" t="e">
        <f>VLOOKUP($B20,Data!$B$1:$AA$53,12,FALSE)/VLOOKUP($B20,Data!$B$2:$L$53,5,FALSE)</f>
        <v>#DIV/0!</v>
      </c>
      <c r="R20" s="5"/>
      <c r="S20" s="6">
        <f>VLOOKUP($B20,Data!$B$1:$L$53,7,FALSE)/VLOOKUP($B20,Data!$B$2:$AA$53,12,FALSE)</f>
        <v>2.2601734294057283</v>
      </c>
      <c r="T20" s="4">
        <f>VLOOKUP($B20,Data!$B$1:$AA$53,11,FALSE)/VLOOKUP($B20,Data!$B$2:$L$53,7,FALSE)</f>
        <v>8.4647623014449862E-5</v>
      </c>
      <c r="U20" s="5">
        <f>VLOOKUP($B20,Data!$B$1:$AA$53,11,FALSE)/VLOOKUP($B20,Data!$B$2:$AA$53,12,FALSE)</f>
        <v>1.9131830839961238E-4</v>
      </c>
      <c r="V20" s="5">
        <f t="shared" si="0"/>
        <v>2.2599821110973286</v>
      </c>
      <c r="W20" s="6" t="e">
        <f>VLOOKUP($B20,Data!$B$1:$AA$53,11,FALSE)/VLOOKUP($B20,Data!$B$2:$L$53,5,FALSE)</f>
        <v>#DIV/0!</v>
      </c>
    </row>
    <row r="21" spans="1:23" x14ac:dyDescent="0.25">
      <c r="A21" s="1" t="s">
        <v>100</v>
      </c>
      <c r="B21" s="1" t="s">
        <v>101</v>
      </c>
      <c r="C21" s="4">
        <f>VLOOKUP($B21,Data!$B$1:$L$53,7,FALSE)/VLOOKUP($B21,Data!$B$2:$L$53,2,FALSE)</f>
        <v>171214.50709939149</v>
      </c>
      <c r="D21" s="5"/>
      <c r="E21" s="5">
        <f>VLOOKUP($B21,Data!$B$1:$L$53,5,FALSE)/VLOOKUP($B21,Data!$B$2:$L$53,2,FALSE)</f>
        <v>0</v>
      </c>
      <c r="F21" s="5"/>
      <c r="G21" s="6" t="e">
        <f>VLOOKUP($B21,Data!$B$1:$L$53,7,FALSE)/VLOOKUP($B21,Data!$B$2:$L$53,5,FALSE)</f>
        <v>#DIV/0!</v>
      </c>
      <c r="H21" s="4">
        <f>VLOOKUP($B21,Data!$B$1:$L$53,5,FALSE)/VLOOKUP($B21,Data!$B$2:$L$53,2,FALSE)</f>
        <v>0</v>
      </c>
      <c r="I21" s="5"/>
      <c r="J21" s="5">
        <f>VLOOKUP($B21,Data!$B$1:$L$53,3,FALSE)/VLOOKUP($B21,Data!$B$2:$L$53,2,FALSE)</f>
        <v>911.21196754563891</v>
      </c>
      <c r="K21" s="5"/>
      <c r="L21" s="5">
        <f>VLOOKUP($B21,Data!$B$1:$L$53,4,FALSE)/VLOOKUP($B21,Data!$B$2:$L$53,3,FALSE)</f>
        <v>0</v>
      </c>
      <c r="M21" s="5"/>
      <c r="N21" s="6" t="e">
        <f>VLOOKUP($B21,Data!$B$1:$L$53,5,FALSE)/VLOOKUP($B21,Data!$B$2:$L$53,4,FALSE)</f>
        <v>#DIV/0!</v>
      </c>
      <c r="O21" s="4" t="e">
        <f>VLOOKUP($B21,Data!$B$1:$L$53,7,FALSE)/VLOOKUP($B21,Data!$B$2:$L$53,5,FALSE)</f>
        <v>#DIV/0!</v>
      </c>
      <c r="P21" s="5"/>
      <c r="Q21" s="5" t="e">
        <f>VLOOKUP($B21,Data!$B$1:$AA$53,12,FALSE)/VLOOKUP($B21,Data!$B$2:$L$53,5,FALSE)</f>
        <v>#DIV/0!</v>
      </c>
      <c r="R21" s="5"/>
      <c r="S21" s="6">
        <f>VLOOKUP($B21,Data!$B$1:$L$53,7,FALSE)/VLOOKUP($B21,Data!$B$2:$AA$53,12,FALSE)</f>
        <v>2.1900969750411265</v>
      </c>
      <c r="T21" s="4">
        <f>VLOOKUP($B21,Data!$B$1:$AA$53,11,FALSE)/VLOOKUP($B21,Data!$B$2:$L$53,7,FALSE)</f>
        <v>1.0437602489372192E-4</v>
      </c>
      <c r="U21" s="5">
        <f>VLOOKUP($B21,Data!$B$1:$AA$53,11,FALSE)/VLOOKUP($B21,Data!$B$2:$AA$53,12,FALSE)</f>
        <v>2.2859361638655771E-4</v>
      </c>
      <c r="V21" s="5">
        <f t="shared" si="0"/>
        <v>2.1898683814247399</v>
      </c>
      <c r="W21" s="6" t="e">
        <f>VLOOKUP($B21,Data!$B$1:$AA$53,11,FALSE)/VLOOKUP($B21,Data!$B$2:$L$53,5,FALSE)</f>
        <v>#DIV/0!</v>
      </c>
    </row>
    <row r="22" spans="1:23" x14ac:dyDescent="0.25">
      <c r="A22" s="1" t="s">
        <v>24</v>
      </c>
      <c r="B22" s="1" t="s">
        <v>25</v>
      </c>
      <c r="C22" s="4">
        <f>VLOOKUP($B22,Data!$B$1:$L$53,7,FALSE)/VLOOKUP($B22,Data!$B$2:$L$53,2,FALSE)</f>
        <v>468441.1845841785</v>
      </c>
      <c r="D22" s="5"/>
      <c r="E22" s="5">
        <f>VLOOKUP($B22,Data!$B$1:$L$53,5,FALSE)/VLOOKUP($B22,Data!$B$2:$L$53,2,FALSE)</f>
        <v>0</v>
      </c>
      <c r="F22" s="5"/>
      <c r="G22" s="6" t="e">
        <f>VLOOKUP($B22,Data!$B$1:$L$53,7,FALSE)/VLOOKUP($B22,Data!$B$2:$L$53,5,FALSE)</f>
        <v>#DIV/0!</v>
      </c>
      <c r="H22" s="4">
        <f>VLOOKUP($B22,Data!$B$1:$L$53,5,FALSE)/VLOOKUP($B22,Data!$B$2:$L$53,2,FALSE)</f>
        <v>0</v>
      </c>
      <c r="I22" s="5"/>
      <c r="J22" s="5">
        <f>VLOOKUP($B22,Data!$B$1:$L$53,3,FALSE)/VLOOKUP($B22,Data!$B$2:$L$53,2,FALSE)</f>
        <v>2437.7033468559839</v>
      </c>
      <c r="K22" s="5"/>
      <c r="L22" s="5">
        <f>VLOOKUP($B22,Data!$B$1:$L$53,4,FALSE)/VLOOKUP($B22,Data!$B$2:$L$53,3,FALSE)</f>
        <v>0</v>
      </c>
      <c r="M22" s="5"/>
      <c r="N22" s="6" t="e">
        <f>VLOOKUP($B22,Data!$B$1:$L$53,5,FALSE)/VLOOKUP($B22,Data!$B$2:$L$53,4,FALSE)</f>
        <v>#DIV/0!</v>
      </c>
      <c r="O22" s="4" t="e">
        <f>VLOOKUP($B22,Data!$B$1:$L$53,7,FALSE)/VLOOKUP($B22,Data!$B$2:$L$53,5,FALSE)</f>
        <v>#DIV/0!</v>
      </c>
      <c r="P22" s="5"/>
      <c r="Q22" s="5" t="e">
        <f>VLOOKUP($B22,Data!$B$1:$AA$53,12,FALSE)/VLOOKUP($B22,Data!$B$2:$L$53,5,FALSE)</f>
        <v>#DIV/0!</v>
      </c>
      <c r="R22" s="5"/>
      <c r="S22" s="6">
        <f>VLOOKUP($B22,Data!$B$1:$L$53,7,FALSE)/VLOOKUP($B22,Data!$B$2:$AA$53,12,FALSE)</f>
        <v>2.2996711608162843</v>
      </c>
      <c r="T22" s="4">
        <f>VLOOKUP($B22,Data!$B$1:$AA$53,11,FALSE)/VLOOKUP($B22,Data!$B$2:$L$53,7,FALSE)</f>
        <v>8.7784134288828401E-5</v>
      </c>
      <c r="U22" s="5">
        <f>VLOOKUP($B22,Data!$B$1:$AA$53,11,FALSE)/VLOOKUP($B22,Data!$B$2:$AA$53,12,FALSE)</f>
        <v>2.0187464200124259E-4</v>
      </c>
      <c r="V22" s="5">
        <f t="shared" si="0"/>
        <v>2.2994692861742831</v>
      </c>
      <c r="W22" s="6" t="e">
        <f>VLOOKUP($B22,Data!$B$1:$AA$53,11,FALSE)/VLOOKUP($B22,Data!$B$2:$L$53,5,FALSE)</f>
        <v>#DIV/0!</v>
      </c>
    </row>
    <row r="23" spans="1:23" x14ac:dyDescent="0.25">
      <c r="A23" s="1" t="s">
        <v>92</v>
      </c>
      <c r="B23" s="1" t="s">
        <v>93</v>
      </c>
      <c r="C23" s="4">
        <f>VLOOKUP($B23,Data!$B$1:$L$53,7,FALSE)/VLOOKUP($B23,Data!$B$2:$L$53,2,FALSE)</f>
        <v>128110.54766734281</v>
      </c>
      <c r="D23" s="5"/>
      <c r="E23" s="5">
        <f>VLOOKUP($B23,Data!$B$1:$L$53,5,FALSE)/VLOOKUP($B23,Data!$B$2:$L$53,2,FALSE)</f>
        <v>0</v>
      </c>
      <c r="F23" s="5"/>
      <c r="G23" s="6" t="e">
        <f>VLOOKUP($B23,Data!$B$1:$L$53,7,FALSE)/VLOOKUP($B23,Data!$B$2:$L$53,5,FALSE)</f>
        <v>#DIV/0!</v>
      </c>
      <c r="H23" s="4">
        <f>VLOOKUP($B23,Data!$B$1:$L$53,5,FALSE)/VLOOKUP($B23,Data!$B$2:$L$53,2,FALSE)</f>
        <v>0</v>
      </c>
      <c r="I23" s="5"/>
      <c r="J23" s="5">
        <f>VLOOKUP($B23,Data!$B$1:$L$53,3,FALSE)/VLOOKUP($B23,Data!$B$2:$L$53,2,FALSE)</f>
        <v>575.35547667342803</v>
      </c>
      <c r="K23" s="5"/>
      <c r="L23" s="5">
        <f>VLOOKUP($B23,Data!$B$1:$L$53,4,FALSE)/VLOOKUP($B23,Data!$B$2:$L$53,3,FALSE)</f>
        <v>0</v>
      </c>
      <c r="M23" s="5"/>
      <c r="N23" s="6" t="e">
        <f>VLOOKUP($B23,Data!$B$1:$L$53,5,FALSE)/VLOOKUP($B23,Data!$B$2:$L$53,4,FALSE)</f>
        <v>#DIV/0!</v>
      </c>
      <c r="O23" s="4" t="e">
        <f>VLOOKUP($B23,Data!$B$1:$L$53,7,FALSE)/VLOOKUP($B23,Data!$B$2:$L$53,5,FALSE)</f>
        <v>#DIV/0!</v>
      </c>
      <c r="P23" s="5"/>
      <c r="Q23" s="5" t="e">
        <f>VLOOKUP($B23,Data!$B$1:$AA$53,12,FALSE)/VLOOKUP($B23,Data!$B$2:$L$53,5,FALSE)</f>
        <v>#DIV/0!</v>
      </c>
      <c r="R23" s="5"/>
      <c r="S23" s="6">
        <f>VLOOKUP($B23,Data!$B$1:$L$53,7,FALSE)/VLOOKUP($B23,Data!$B$2:$AA$53,12,FALSE)</f>
        <v>2.3230018413242823</v>
      </c>
      <c r="T23" s="4">
        <f>VLOOKUP($B23,Data!$B$1:$AA$53,11,FALSE)/VLOOKUP($B23,Data!$B$2:$L$53,7,FALSE)</f>
        <v>8.6888542318136117E-5</v>
      </c>
      <c r="U23" s="5">
        <f>VLOOKUP($B23,Data!$B$1:$AA$53,11,FALSE)/VLOOKUP($B23,Data!$B$2:$AA$53,12,FALSE)</f>
        <v>2.0184224379501302E-4</v>
      </c>
      <c r="V23" s="5">
        <f t="shared" si="0"/>
        <v>2.3227999990804875</v>
      </c>
      <c r="W23" s="6" t="e">
        <f>VLOOKUP($B23,Data!$B$1:$AA$53,11,FALSE)/VLOOKUP($B23,Data!$B$2:$L$53,5,FALSE)</f>
        <v>#DIV/0!</v>
      </c>
    </row>
    <row r="24" spans="1:23" x14ac:dyDescent="0.25">
      <c r="A24" s="1" t="s">
        <v>32</v>
      </c>
      <c r="B24" s="1" t="s">
        <v>33</v>
      </c>
      <c r="C24" s="4">
        <f>VLOOKUP($B24,Data!$B$1:$L$53,7,FALSE)/VLOOKUP($B24,Data!$B$2:$L$53,2,FALSE)</f>
        <v>700073.02231237327</v>
      </c>
      <c r="D24" s="5"/>
      <c r="E24" s="5">
        <f>VLOOKUP($B24,Data!$B$1:$L$53,5,FALSE)/VLOOKUP($B24,Data!$B$2:$L$53,2,FALSE)</f>
        <v>0</v>
      </c>
      <c r="F24" s="5"/>
      <c r="G24" s="6" t="e">
        <f>VLOOKUP($B24,Data!$B$1:$L$53,7,FALSE)/VLOOKUP($B24,Data!$B$2:$L$53,5,FALSE)</f>
        <v>#DIV/0!</v>
      </c>
      <c r="H24" s="4">
        <f>VLOOKUP($B24,Data!$B$1:$L$53,5,FALSE)/VLOOKUP($B24,Data!$B$2:$L$53,2,FALSE)</f>
        <v>0</v>
      </c>
      <c r="I24" s="5"/>
      <c r="J24" s="5">
        <f>VLOOKUP($B24,Data!$B$1:$L$53,3,FALSE)/VLOOKUP($B24,Data!$B$2:$L$53,2,FALSE)</f>
        <v>2685.6637931034484</v>
      </c>
      <c r="K24" s="5"/>
      <c r="L24" s="5">
        <f>VLOOKUP($B24,Data!$B$1:$L$53,4,FALSE)/VLOOKUP($B24,Data!$B$2:$L$53,3,FALSE)</f>
        <v>0</v>
      </c>
      <c r="M24" s="5"/>
      <c r="N24" s="6" t="e">
        <f>VLOOKUP($B24,Data!$B$1:$L$53,5,FALSE)/VLOOKUP($B24,Data!$B$2:$L$53,4,FALSE)</f>
        <v>#DIV/0!</v>
      </c>
      <c r="O24" s="4" t="e">
        <f>VLOOKUP($B24,Data!$B$1:$L$53,7,FALSE)/VLOOKUP($B24,Data!$B$2:$L$53,5,FALSE)</f>
        <v>#DIV/0!</v>
      </c>
      <c r="P24" s="5"/>
      <c r="Q24" s="5" t="e">
        <f>VLOOKUP($B24,Data!$B$1:$AA$53,12,FALSE)/VLOOKUP($B24,Data!$B$2:$L$53,5,FALSE)</f>
        <v>#DIV/0!</v>
      </c>
      <c r="R24" s="5"/>
      <c r="S24" s="6">
        <f>VLOOKUP($B24,Data!$B$1:$L$53,7,FALSE)/VLOOKUP($B24,Data!$B$2:$AA$53,12,FALSE)</f>
        <v>2.5662248947370143</v>
      </c>
      <c r="T24" s="4">
        <f>VLOOKUP($B24,Data!$B$1:$AA$53,11,FALSE)/VLOOKUP($B24,Data!$B$2:$L$53,7,FALSE)</f>
        <v>6.4939618005655747E-5</v>
      </c>
      <c r="U24" s="5">
        <f>VLOOKUP($B24,Data!$B$1:$AA$53,11,FALSE)/VLOOKUP($B24,Data!$B$2:$AA$53,12,FALSE)</f>
        <v>1.6664966438082582E-4</v>
      </c>
      <c r="V24" s="5">
        <f t="shared" si="0"/>
        <v>2.5660582450726337</v>
      </c>
      <c r="W24" s="6" t="e">
        <f>VLOOKUP($B24,Data!$B$1:$AA$53,11,FALSE)/VLOOKUP($B24,Data!$B$2:$L$53,5,FALSE)</f>
        <v>#DIV/0!</v>
      </c>
    </row>
    <row r="25" spans="1:23" x14ac:dyDescent="0.25">
      <c r="A25" s="1" t="s">
        <v>34</v>
      </c>
      <c r="B25" s="1" t="s">
        <v>35</v>
      </c>
      <c r="C25" s="4">
        <f>VLOOKUP($B25,Data!$B$1:$L$53,7,FALSE)/VLOOKUP($B25,Data!$B$2:$L$53,2,FALSE)</f>
        <v>404236.81947261665</v>
      </c>
      <c r="D25" s="5"/>
      <c r="E25" s="5">
        <f>VLOOKUP($B25,Data!$B$1:$L$53,5,FALSE)/VLOOKUP($B25,Data!$B$2:$L$53,2,FALSE)</f>
        <v>0</v>
      </c>
      <c r="F25" s="5"/>
      <c r="G25" s="6" t="e">
        <f>VLOOKUP($B25,Data!$B$1:$L$53,7,FALSE)/VLOOKUP($B25,Data!$B$2:$L$53,5,FALSE)</f>
        <v>#DIV/0!</v>
      </c>
      <c r="H25" s="4">
        <f>VLOOKUP($B25,Data!$B$1:$L$53,5,FALSE)/VLOOKUP($B25,Data!$B$2:$L$53,2,FALSE)</f>
        <v>0</v>
      </c>
      <c r="I25" s="5"/>
      <c r="J25" s="5">
        <f>VLOOKUP($B25,Data!$B$1:$L$53,3,FALSE)/VLOOKUP($B25,Data!$B$2:$L$53,2,FALSE)</f>
        <v>1450.5608519269776</v>
      </c>
      <c r="K25" s="5"/>
      <c r="L25" s="5">
        <f>VLOOKUP($B25,Data!$B$1:$L$53,4,FALSE)/VLOOKUP($B25,Data!$B$2:$L$53,3,FALSE)</f>
        <v>0</v>
      </c>
      <c r="M25" s="5"/>
      <c r="N25" s="6" t="e">
        <f>VLOOKUP($B25,Data!$B$1:$L$53,5,FALSE)/VLOOKUP($B25,Data!$B$2:$L$53,4,FALSE)</f>
        <v>#DIV/0!</v>
      </c>
      <c r="O25" s="4" t="e">
        <f>VLOOKUP($B25,Data!$B$1:$L$53,7,FALSE)/VLOOKUP($B25,Data!$B$2:$L$53,5,FALSE)</f>
        <v>#DIV/0!</v>
      </c>
      <c r="P25" s="5"/>
      <c r="Q25" s="5" t="e">
        <f>VLOOKUP($B25,Data!$B$1:$AA$53,12,FALSE)/VLOOKUP($B25,Data!$B$2:$L$53,5,FALSE)</f>
        <v>#DIV/0!</v>
      </c>
      <c r="R25" s="5"/>
      <c r="S25" s="6">
        <f>VLOOKUP($B25,Data!$B$1:$L$53,7,FALSE)/VLOOKUP($B25,Data!$B$2:$AA$53,12,FALSE)</f>
        <v>2.5317115660078784</v>
      </c>
      <c r="T25" s="4">
        <f>VLOOKUP($B25,Data!$B$1:$AA$53,11,FALSE)/VLOOKUP($B25,Data!$B$2:$L$53,7,FALSE)</f>
        <v>6.8205053539599662E-5</v>
      </c>
      <c r="U25" s="5">
        <f>VLOOKUP($B25,Data!$B$1:$AA$53,11,FALSE)/VLOOKUP($B25,Data!$B$2:$AA$53,12,FALSE)</f>
        <v>1.7267552290639108E-4</v>
      </c>
      <c r="V25" s="5">
        <f t="shared" si="0"/>
        <v>2.5315388904849718</v>
      </c>
      <c r="W25" s="6" t="e">
        <f>VLOOKUP($B25,Data!$B$1:$AA$53,11,FALSE)/VLOOKUP($B25,Data!$B$2:$L$53,5,FALSE)</f>
        <v>#DIV/0!</v>
      </c>
    </row>
    <row r="26" spans="1:23" x14ac:dyDescent="0.25">
      <c r="A26" s="1" t="s">
        <v>58</v>
      </c>
      <c r="B26" s="1" t="s">
        <v>59</v>
      </c>
      <c r="C26" s="4">
        <f>VLOOKUP($B26,Data!$B$1:$L$53,7,FALSE)/VLOOKUP($B26,Data!$B$2:$L$53,2,FALSE)</f>
        <v>168872.21095334686</v>
      </c>
      <c r="D26" s="5"/>
      <c r="E26" s="5">
        <f>VLOOKUP($B26,Data!$B$1:$L$53,5,FALSE)/VLOOKUP($B26,Data!$B$2:$L$53,2,FALSE)</f>
        <v>0</v>
      </c>
      <c r="F26" s="5"/>
      <c r="G26" s="6" t="e">
        <f>VLOOKUP($B26,Data!$B$1:$L$53,7,FALSE)/VLOOKUP($B26,Data!$B$2:$L$53,5,FALSE)</f>
        <v>#DIV/0!</v>
      </c>
      <c r="H26" s="4">
        <f>VLOOKUP($B26,Data!$B$1:$L$53,5,FALSE)/VLOOKUP($B26,Data!$B$2:$L$53,2,FALSE)</f>
        <v>0</v>
      </c>
      <c r="I26" s="5"/>
      <c r="J26" s="5">
        <f>VLOOKUP($B26,Data!$B$1:$L$53,3,FALSE)/VLOOKUP($B26,Data!$B$2:$L$53,2,FALSE)</f>
        <v>769.92545638945228</v>
      </c>
      <c r="K26" s="5"/>
      <c r="L26" s="5">
        <f>VLOOKUP($B26,Data!$B$1:$L$53,4,FALSE)/VLOOKUP($B26,Data!$B$2:$L$53,3,FALSE)</f>
        <v>0</v>
      </c>
      <c r="M26" s="5"/>
      <c r="N26" s="6" t="e">
        <f>VLOOKUP($B26,Data!$B$1:$L$53,5,FALSE)/VLOOKUP($B26,Data!$B$2:$L$53,4,FALSE)</f>
        <v>#DIV/0!</v>
      </c>
      <c r="O26" s="4" t="e">
        <f>VLOOKUP($B26,Data!$B$1:$L$53,7,FALSE)/VLOOKUP($B26,Data!$B$2:$L$53,5,FALSE)</f>
        <v>#DIV/0!</v>
      </c>
      <c r="P26" s="5"/>
      <c r="Q26" s="5" t="e">
        <f>VLOOKUP($B26,Data!$B$1:$AA$53,12,FALSE)/VLOOKUP($B26,Data!$B$2:$L$53,5,FALSE)</f>
        <v>#DIV/0!</v>
      </c>
      <c r="R26" s="5"/>
      <c r="S26" s="6">
        <f>VLOOKUP($B26,Data!$B$1:$L$53,7,FALSE)/VLOOKUP($B26,Data!$B$2:$AA$53,12,FALSE)</f>
        <v>2.2416253736031071</v>
      </c>
      <c r="T26" s="4">
        <f>VLOOKUP($B26,Data!$B$1:$AA$53,11,FALSE)/VLOOKUP($B26,Data!$B$2:$L$53,7,FALSE)</f>
        <v>8.4335287193408118E-5</v>
      </c>
      <c r="U26" s="5">
        <f>VLOOKUP($B26,Data!$B$1:$AA$53,11,FALSE)/VLOOKUP($B26,Data!$B$2:$AA$53,12,FALSE)</f>
        <v>1.8904811966284881E-4</v>
      </c>
      <c r="V26" s="5">
        <f t="shared" si="0"/>
        <v>2.2414363254834444</v>
      </c>
      <c r="W26" s="6" t="e">
        <f>VLOOKUP($B26,Data!$B$1:$AA$53,11,FALSE)/VLOOKUP($B26,Data!$B$2:$L$53,5,FALSE)</f>
        <v>#DIV/0!</v>
      </c>
    </row>
    <row r="27" spans="1:23" x14ac:dyDescent="0.25">
      <c r="A27" s="1" t="s">
        <v>14</v>
      </c>
      <c r="B27" s="1" t="s">
        <v>15</v>
      </c>
      <c r="C27" s="4">
        <f>VLOOKUP($B27,Data!$B$1:$L$53,7,FALSE)/VLOOKUP($B27,Data!$B$2:$L$53,2,FALSE)</f>
        <v>307115.09939148073</v>
      </c>
      <c r="D27" s="5"/>
      <c r="E27" s="5">
        <f>VLOOKUP($B27,Data!$B$1:$L$53,5,FALSE)/VLOOKUP($B27,Data!$B$2:$L$53,2,FALSE)</f>
        <v>0</v>
      </c>
      <c r="F27" s="5"/>
      <c r="G27" s="6" t="e">
        <f>VLOOKUP($B27,Data!$B$1:$L$53,7,FALSE)/VLOOKUP($B27,Data!$B$2:$L$53,5,FALSE)</f>
        <v>#DIV/0!</v>
      </c>
      <c r="H27" s="4">
        <f>VLOOKUP($B27,Data!$B$1:$L$53,5,FALSE)/VLOOKUP($B27,Data!$B$2:$L$53,2,FALSE)</f>
        <v>0</v>
      </c>
      <c r="I27" s="5"/>
      <c r="J27" s="5">
        <f>VLOOKUP($B27,Data!$B$1:$L$53,3,FALSE)/VLOOKUP($B27,Data!$B$2:$L$53,2,FALSE)</f>
        <v>1219.3590263691683</v>
      </c>
      <c r="K27" s="5"/>
      <c r="L27" s="5">
        <f>VLOOKUP($B27,Data!$B$1:$L$53,4,FALSE)/VLOOKUP($B27,Data!$B$2:$L$53,3,FALSE)</f>
        <v>0</v>
      </c>
      <c r="M27" s="5"/>
      <c r="N27" s="6" t="e">
        <f>VLOOKUP($B27,Data!$B$1:$L$53,5,FALSE)/VLOOKUP($B27,Data!$B$2:$L$53,4,FALSE)</f>
        <v>#DIV/0!</v>
      </c>
      <c r="O27" s="4" t="e">
        <f>VLOOKUP($B27,Data!$B$1:$L$53,7,FALSE)/VLOOKUP($B27,Data!$B$2:$L$53,5,FALSE)</f>
        <v>#DIV/0!</v>
      </c>
      <c r="P27" s="5"/>
      <c r="Q27" s="5" t="e">
        <f>VLOOKUP($B27,Data!$B$1:$AA$53,12,FALSE)/VLOOKUP($B27,Data!$B$2:$L$53,5,FALSE)</f>
        <v>#DIV/0!</v>
      </c>
      <c r="R27" s="5"/>
      <c r="S27" s="6">
        <f>VLOOKUP($B27,Data!$B$1:$L$53,7,FALSE)/VLOOKUP($B27,Data!$B$2:$AA$53,12,FALSE)</f>
        <v>2.3399700417243694</v>
      </c>
      <c r="T27" s="4">
        <f>VLOOKUP($B27,Data!$B$1:$AA$53,11,FALSE)/VLOOKUP($B27,Data!$B$2:$L$53,7,FALSE)</f>
        <v>7.3964182439704008E-5</v>
      </c>
      <c r="U27" s="5">
        <f>VLOOKUP($B27,Data!$B$1:$AA$53,11,FALSE)/VLOOKUP($B27,Data!$B$2:$AA$53,12,FALSE)</f>
        <v>1.7307397106954304E-4</v>
      </c>
      <c r="V27" s="5">
        <f t="shared" si="0"/>
        <v>2.3397969677532999</v>
      </c>
      <c r="W27" s="6" t="e">
        <f>VLOOKUP($B27,Data!$B$1:$AA$53,11,FALSE)/VLOOKUP($B27,Data!$B$2:$L$53,5,FALSE)</f>
        <v>#DIV/0!</v>
      </c>
    </row>
    <row r="28" spans="1:23" x14ac:dyDescent="0.25">
      <c r="A28" s="1" t="s">
        <v>56</v>
      </c>
      <c r="B28" s="1" t="s">
        <v>57</v>
      </c>
      <c r="C28" s="4">
        <f>VLOOKUP($B28,Data!$B$1:$L$53,7,FALSE)/VLOOKUP($B28,Data!$B$2:$L$53,2,FALSE)</f>
        <v>86634.888438133872</v>
      </c>
      <c r="D28" s="5"/>
      <c r="E28" s="5">
        <f>VLOOKUP($B28,Data!$B$1:$L$53,5,FALSE)/VLOOKUP($B28,Data!$B$2:$L$53,2,FALSE)</f>
        <v>0</v>
      </c>
      <c r="F28" s="5"/>
      <c r="G28" s="6" t="e">
        <f>VLOOKUP($B28,Data!$B$1:$L$53,7,FALSE)/VLOOKUP($B28,Data!$B$2:$L$53,5,FALSE)</f>
        <v>#DIV/0!</v>
      </c>
      <c r="H28" s="4">
        <f>VLOOKUP($B28,Data!$B$1:$L$53,5,FALSE)/VLOOKUP($B28,Data!$B$2:$L$53,2,FALSE)</f>
        <v>0</v>
      </c>
      <c r="I28" s="5"/>
      <c r="J28" s="5">
        <f>VLOOKUP($B28,Data!$B$1:$L$53,3,FALSE)/VLOOKUP($B28,Data!$B$2:$L$53,2,FALSE)</f>
        <v>364.67444219066937</v>
      </c>
      <c r="K28" s="5"/>
      <c r="L28" s="5">
        <f>VLOOKUP($B28,Data!$B$1:$L$53,4,FALSE)/VLOOKUP($B28,Data!$B$2:$L$53,3,FALSE)</f>
        <v>0</v>
      </c>
      <c r="M28" s="5"/>
      <c r="N28" s="6" t="e">
        <f>VLOOKUP($B28,Data!$B$1:$L$53,5,FALSE)/VLOOKUP($B28,Data!$B$2:$L$53,4,FALSE)</f>
        <v>#DIV/0!</v>
      </c>
      <c r="O28" s="4" t="e">
        <f>VLOOKUP($B28,Data!$B$1:$L$53,7,FALSE)/VLOOKUP($B28,Data!$B$2:$L$53,5,FALSE)</f>
        <v>#DIV/0!</v>
      </c>
      <c r="P28" s="5"/>
      <c r="Q28" s="5" t="e">
        <f>VLOOKUP($B28,Data!$B$1:$AA$53,12,FALSE)/VLOOKUP($B28,Data!$B$2:$L$53,5,FALSE)</f>
        <v>#DIV/0!</v>
      </c>
      <c r="R28" s="5"/>
      <c r="S28" s="6">
        <f>VLOOKUP($B28,Data!$B$1:$L$53,7,FALSE)/VLOOKUP($B28,Data!$B$2:$AA$53,12,FALSE)</f>
        <v>2.1114042449799402</v>
      </c>
      <c r="T28" s="4">
        <f>VLOOKUP($B28,Data!$B$1:$AA$53,11,FALSE)/VLOOKUP($B28,Data!$B$2:$L$53,7,FALSE)</f>
        <v>8.1922689705228157E-5</v>
      </c>
      <c r="U28" s="5">
        <f>VLOOKUP($B28,Data!$B$1:$AA$53,11,FALSE)/VLOOKUP($B28,Data!$B$2:$AA$53,12,FALSE)</f>
        <v>1.7297191480379316E-4</v>
      </c>
      <c r="V28" s="5">
        <f t="shared" si="0"/>
        <v>2.1112312730651364</v>
      </c>
      <c r="W28" s="6" t="e">
        <f>VLOOKUP($B28,Data!$B$1:$AA$53,11,FALSE)/VLOOKUP($B28,Data!$B$2:$L$53,5,FALSE)</f>
        <v>#DIV/0!</v>
      </c>
    </row>
    <row r="29" spans="1:23" x14ac:dyDescent="0.25">
      <c r="A29" s="1" t="s">
        <v>96</v>
      </c>
      <c r="B29" s="1" t="s">
        <v>97</v>
      </c>
      <c r="C29" s="4">
        <f>VLOOKUP($B29,Data!$B$1:$L$53,7,FALSE)/VLOOKUP($B29,Data!$B$2:$L$53,2,FALSE)</f>
        <v>535482.74239350914</v>
      </c>
      <c r="D29" s="5"/>
      <c r="E29" s="5">
        <f>VLOOKUP($B29,Data!$B$1:$L$53,5,FALSE)/VLOOKUP($B29,Data!$B$2:$L$53,2,FALSE)</f>
        <v>0</v>
      </c>
      <c r="F29" s="5"/>
      <c r="G29" s="6" t="e">
        <f>VLOOKUP($B29,Data!$B$1:$L$53,7,FALSE)/VLOOKUP($B29,Data!$B$2:$L$53,5,FALSE)</f>
        <v>#DIV/0!</v>
      </c>
      <c r="H29" s="4">
        <f>VLOOKUP($B29,Data!$B$1:$L$53,5,FALSE)/VLOOKUP($B29,Data!$B$2:$L$53,2,FALSE)</f>
        <v>0</v>
      </c>
      <c r="I29" s="5"/>
      <c r="J29" s="5">
        <f>VLOOKUP($B29,Data!$B$1:$L$53,3,FALSE)/VLOOKUP($B29,Data!$B$2:$L$53,2,FALSE)</f>
        <v>2448.3422920892494</v>
      </c>
      <c r="K29" s="5"/>
      <c r="L29" s="5">
        <f>VLOOKUP($B29,Data!$B$1:$L$53,4,FALSE)/VLOOKUP($B29,Data!$B$2:$L$53,3,FALSE)</f>
        <v>0</v>
      </c>
      <c r="M29" s="5"/>
      <c r="N29" s="6" t="e">
        <f>VLOOKUP($B29,Data!$B$1:$L$53,5,FALSE)/VLOOKUP($B29,Data!$B$2:$L$53,4,FALSE)</f>
        <v>#DIV/0!</v>
      </c>
      <c r="O29" s="4" t="e">
        <f>VLOOKUP($B29,Data!$B$1:$L$53,7,FALSE)/VLOOKUP($B29,Data!$B$2:$L$53,5,FALSE)</f>
        <v>#DIV/0!</v>
      </c>
      <c r="P29" s="5"/>
      <c r="Q29" s="5" t="e">
        <f>VLOOKUP($B29,Data!$B$1:$AA$53,12,FALSE)/VLOOKUP($B29,Data!$B$2:$L$53,5,FALSE)</f>
        <v>#DIV/0!</v>
      </c>
      <c r="R29" s="5"/>
      <c r="S29" s="6">
        <f>VLOOKUP($B29,Data!$B$1:$L$53,7,FALSE)/VLOOKUP($B29,Data!$B$2:$AA$53,12,FALSE)</f>
        <v>2.1032654421326722</v>
      </c>
      <c r="T29" s="4">
        <f>VLOOKUP($B29,Data!$B$1:$AA$53,11,FALSE)/VLOOKUP($B29,Data!$B$2:$L$53,7,FALSE)</f>
        <v>8.4149961071693904E-5</v>
      </c>
      <c r="U29" s="5">
        <f>VLOOKUP($B29,Data!$B$1:$AA$53,11,FALSE)/VLOOKUP($B29,Data!$B$2:$AA$53,12,FALSE)</f>
        <v>1.7698970507890342E-4</v>
      </c>
      <c r="V29" s="5">
        <f t="shared" si="0"/>
        <v>2.1030884524275932</v>
      </c>
      <c r="W29" s="6" t="e">
        <f>VLOOKUP($B29,Data!$B$1:$AA$53,11,FALSE)/VLOOKUP($B29,Data!$B$2:$L$53,5,FALSE)</f>
        <v>#DIV/0!</v>
      </c>
    </row>
    <row r="30" spans="1:23" x14ac:dyDescent="0.25">
      <c r="A30" s="1" t="s">
        <v>72</v>
      </c>
      <c r="B30" s="1" t="s">
        <v>73</v>
      </c>
      <c r="C30" s="4">
        <f>VLOOKUP($B30,Data!$B$1:$L$53,7,FALSE)/VLOOKUP($B30,Data!$B$2:$L$53,2,FALSE)</f>
        <v>69663.789046653139</v>
      </c>
      <c r="D30" s="5"/>
      <c r="E30" s="5">
        <f>VLOOKUP($B30,Data!$B$1:$L$53,5,FALSE)/VLOOKUP($B30,Data!$B$2:$L$53,2,FALSE)</f>
        <v>0</v>
      </c>
      <c r="F30" s="5"/>
      <c r="G30" s="6" t="e">
        <f>VLOOKUP($B30,Data!$B$1:$L$53,7,FALSE)/VLOOKUP($B30,Data!$B$2:$L$53,5,FALSE)</f>
        <v>#DIV/0!</v>
      </c>
      <c r="H30" s="4">
        <f>VLOOKUP($B30,Data!$B$1:$L$53,5,FALSE)/VLOOKUP($B30,Data!$B$2:$L$53,2,FALSE)</f>
        <v>0</v>
      </c>
      <c r="I30" s="5"/>
      <c r="J30" s="5">
        <f>VLOOKUP($B30,Data!$B$1:$L$53,3,FALSE)/VLOOKUP($B30,Data!$B$2:$L$53,2,FALSE)</f>
        <v>319.94776876267747</v>
      </c>
      <c r="K30" s="5"/>
      <c r="L30" s="5">
        <f>VLOOKUP($B30,Data!$B$1:$L$53,4,FALSE)/VLOOKUP($B30,Data!$B$2:$L$53,3,FALSE)</f>
        <v>0</v>
      </c>
      <c r="M30" s="5"/>
      <c r="N30" s="6" t="e">
        <f>VLOOKUP($B30,Data!$B$1:$L$53,5,FALSE)/VLOOKUP($B30,Data!$B$2:$L$53,4,FALSE)</f>
        <v>#DIV/0!</v>
      </c>
      <c r="O30" s="4" t="e">
        <f>VLOOKUP($B30,Data!$B$1:$L$53,7,FALSE)/VLOOKUP($B30,Data!$B$2:$L$53,5,FALSE)</f>
        <v>#DIV/0!</v>
      </c>
      <c r="P30" s="5"/>
      <c r="Q30" s="5" t="e">
        <f>VLOOKUP($B30,Data!$B$1:$AA$53,12,FALSE)/VLOOKUP($B30,Data!$B$2:$L$53,5,FALSE)</f>
        <v>#DIV/0!</v>
      </c>
      <c r="R30" s="5"/>
      <c r="S30" s="6">
        <f>VLOOKUP($B30,Data!$B$1:$L$53,7,FALSE)/VLOOKUP($B30,Data!$B$2:$AA$53,12,FALSE)</f>
        <v>2.1680643659977314</v>
      </c>
      <c r="T30" s="4">
        <f>VLOOKUP($B30,Data!$B$1:$AA$53,11,FALSE)/VLOOKUP($B30,Data!$B$2:$L$53,7,FALSE)</f>
        <v>8.6928675800384395E-5</v>
      </c>
      <c r="U30" s="5">
        <f>VLOOKUP($B30,Data!$B$1:$AA$53,11,FALSE)/VLOOKUP($B30,Data!$B$2:$AA$53,12,FALSE)</f>
        <v>1.8846696438618274E-4</v>
      </c>
      <c r="V30" s="5">
        <f t="shared" si="0"/>
        <v>2.1678758990333451</v>
      </c>
      <c r="W30" s="6" t="e">
        <f>VLOOKUP($B30,Data!$B$1:$AA$53,11,FALSE)/VLOOKUP($B30,Data!$B$2:$L$53,5,FALSE)</f>
        <v>#DIV/0!</v>
      </c>
    </row>
    <row r="31" spans="1:23" x14ac:dyDescent="0.25">
      <c r="A31" s="1" t="s">
        <v>94</v>
      </c>
      <c r="B31" s="1" t="s">
        <v>95</v>
      </c>
      <c r="C31" s="4">
        <f>VLOOKUP($B31,Data!$B$1:$L$53,7,FALSE)/VLOOKUP($B31,Data!$B$2:$L$53,2,FALSE)</f>
        <v>59922.413793103449</v>
      </c>
      <c r="D31" s="5"/>
      <c r="E31" s="5">
        <f>VLOOKUP($B31,Data!$B$1:$L$53,5,FALSE)/VLOOKUP($B31,Data!$B$2:$L$53,2,FALSE)</f>
        <v>0</v>
      </c>
      <c r="F31" s="5"/>
      <c r="G31" s="6" t="e">
        <f>VLOOKUP($B31,Data!$B$1:$L$53,7,FALSE)/VLOOKUP($B31,Data!$B$2:$L$53,5,FALSE)</f>
        <v>#DIV/0!</v>
      </c>
      <c r="H31" s="4">
        <f>VLOOKUP($B31,Data!$B$1:$L$53,5,FALSE)/VLOOKUP($B31,Data!$B$2:$L$53,2,FALSE)</f>
        <v>0</v>
      </c>
      <c r="I31" s="5"/>
      <c r="J31" s="5">
        <f>VLOOKUP($B31,Data!$B$1:$L$53,3,FALSE)/VLOOKUP($B31,Data!$B$2:$L$53,2,FALSE)</f>
        <v>234.89553752535497</v>
      </c>
      <c r="K31" s="5"/>
      <c r="L31" s="5">
        <f>VLOOKUP($B31,Data!$B$1:$L$53,4,FALSE)/VLOOKUP($B31,Data!$B$2:$L$53,3,FALSE)</f>
        <v>0</v>
      </c>
      <c r="M31" s="5"/>
      <c r="N31" s="6" t="e">
        <f>VLOOKUP($B31,Data!$B$1:$L$53,5,FALSE)/VLOOKUP($B31,Data!$B$2:$L$53,4,FALSE)</f>
        <v>#DIV/0!</v>
      </c>
      <c r="O31" s="4" t="e">
        <f>VLOOKUP($B31,Data!$B$1:$L$53,7,FALSE)/VLOOKUP($B31,Data!$B$2:$L$53,5,FALSE)</f>
        <v>#DIV/0!</v>
      </c>
      <c r="P31" s="5"/>
      <c r="Q31" s="5" t="e">
        <f>VLOOKUP($B31,Data!$B$1:$AA$53,12,FALSE)/VLOOKUP($B31,Data!$B$2:$L$53,5,FALSE)</f>
        <v>#DIV/0!</v>
      </c>
      <c r="R31" s="5"/>
      <c r="S31" s="6">
        <f>VLOOKUP($B31,Data!$B$1:$L$53,7,FALSE)/VLOOKUP($B31,Data!$B$2:$AA$53,12,FALSE)</f>
        <v>2.3767912121862467</v>
      </c>
      <c r="T31" s="4">
        <f>VLOOKUP($B31,Data!$B$1:$AA$53,11,FALSE)/VLOOKUP($B31,Data!$B$2:$L$53,7,FALSE)</f>
        <v>7.4360862169641276E-5</v>
      </c>
      <c r="U31" s="5">
        <f>VLOOKUP($B31,Data!$B$1:$AA$53,11,FALSE)/VLOOKUP($B31,Data!$B$2:$AA$53,12,FALSE)</f>
        <v>1.7674024373539609E-4</v>
      </c>
      <c r="V31" s="5">
        <f t="shared" si="0"/>
        <v>2.3766144719425113</v>
      </c>
      <c r="W31" s="6" t="e">
        <f>VLOOKUP($B31,Data!$B$1:$AA$53,11,FALSE)/VLOOKUP($B31,Data!$B$2:$L$53,5,FALSE)</f>
        <v>#DIV/0!</v>
      </c>
    </row>
    <row r="32" spans="1:23" x14ac:dyDescent="0.25">
      <c r="A32" s="1" t="s">
        <v>62</v>
      </c>
      <c r="B32" s="1" t="s">
        <v>63</v>
      </c>
      <c r="C32" s="4">
        <f>VLOOKUP($B32,Data!$B$1:$L$53,7,FALSE)/VLOOKUP($B32,Data!$B$2:$L$53,2,FALSE)</f>
        <v>77536</v>
      </c>
      <c r="D32" s="5"/>
      <c r="E32" s="5">
        <f>VLOOKUP($B32,Data!$B$1:$L$53,5,FALSE)/VLOOKUP($B32,Data!$B$2:$L$53,2,FALSE)</f>
        <v>0</v>
      </c>
      <c r="F32" s="5"/>
      <c r="G32" s="6" t="e">
        <f>VLOOKUP($B32,Data!$B$1:$L$53,7,FALSE)/VLOOKUP($B32,Data!$B$2:$L$53,5,FALSE)</f>
        <v>#DIV/0!</v>
      </c>
      <c r="H32" s="4">
        <f>VLOOKUP($B32,Data!$B$1:$L$53,5,FALSE)/VLOOKUP($B32,Data!$B$2:$L$53,2,FALSE)</f>
        <v>0</v>
      </c>
      <c r="I32" s="5"/>
      <c r="J32" s="5">
        <f>VLOOKUP($B32,Data!$B$1:$L$53,3,FALSE)/VLOOKUP($B32,Data!$B$2:$L$53,2,FALSE)</f>
        <v>396.39908722109533</v>
      </c>
      <c r="K32" s="5"/>
      <c r="L32" s="5">
        <f>VLOOKUP($B32,Data!$B$1:$L$53,4,FALSE)/VLOOKUP($B32,Data!$B$2:$L$53,3,FALSE)</f>
        <v>0</v>
      </c>
      <c r="M32" s="5"/>
      <c r="N32" s="6" t="e">
        <f>VLOOKUP($B32,Data!$B$1:$L$53,5,FALSE)/VLOOKUP($B32,Data!$B$2:$L$53,4,FALSE)</f>
        <v>#DIV/0!</v>
      </c>
      <c r="O32" s="4" t="e">
        <f>VLOOKUP($B32,Data!$B$1:$L$53,7,FALSE)/VLOOKUP($B32,Data!$B$2:$L$53,5,FALSE)</f>
        <v>#DIV/0!</v>
      </c>
      <c r="P32" s="5"/>
      <c r="Q32" s="5" t="e">
        <f>VLOOKUP($B32,Data!$B$1:$AA$53,12,FALSE)/VLOOKUP($B32,Data!$B$2:$L$53,5,FALSE)</f>
        <v>#DIV/0!</v>
      </c>
      <c r="R32" s="5"/>
      <c r="S32" s="6">
        <f>VLOOKUP($B32,Data!$B$1:$L$53,7,FALSE)/VLOOKUP($B32,Data!$B$2:$AA$53,12,FALSE)</f>
        <v>2.1138538928599622</v>
      </c>
      <c r="T32" s="4">
        <f>VLOOKUP($B32,Data!$B$1:$AA$53,11,FALSE)/VLOOKUP($B32,Data!$B$2:$L$53,7,FALSE)</f>
        <v>7.7782359973177943E-5</v>
      </c>
      <c r="U32" s="5">
        <f>VLOOKUP($B32,Data!$B$1:$AA$53,11,FALSE)/VLOOKUP($B32,Data!$B$2:$AA$53,12,FALSE)</f>
        <v>1.6442054442513708E-4</v>
      </c>
      <c r="V32" s="5">
        <f t="shared" si="0"/>
        <v>2.1136894723155368</v>
      </c>
      <c r="W32" s="6" t="e">
        <f>VLOOKUP($B32,Data!$B$1:$AA$53,11,FALSE)/VLOOKUP($B32,Data!$B$2:$L$53,5,FALSE)</f>
        <v>#DIV/0!</v>
      </c>
    </row>
    <row r="33" spans="1:23" x14ac:dyDescent="0.25">
      <c r="A33" s="1" t="s">
        <v>104</v>
      </c>
      <c r="B33" s="1" t="s">
        <v>105</v>
      </c>
      <c r="C33" s="4">
        <f>VLOOKUP($B33,Data!$B$1:$L$53,7,FALSE)/VLOOKUP($B33,Data!$B$2:$L$53,2,FALSE)</f>
        <v>49701.82555780933</v>
      </c>
      <c r="D33" s="5"/>
      <c r="E33" s="5">
        <f>VLOOKUP($B33,Data!$B$1:$L$53,5,FALSE)/VLOOKUP($B33,Data!$B$2:$L$53,2,FALSE)</f>
        <v>0</v>
      </c>
      <c r="F33" s="5"/>
      <c r="G33" s="6" t="e">
        <f>VLOOKUP($B33,Data!$B$1:$L$53,7,FALSE)/VLOOKUP($B33,Data!$B$2:$L$53,5,FALSE)</f>
        <v>#DIV/0!</v>
      </c>
      <c r="H33" s="4">
        <f>VLOOKUP($B33,Data!$B$1:$L$53,5,FALSE)/VLOOKUP($B33,Data!$B$2:$L$53,2,FALSE)</f>
        <v>0</v>
      </c>
      <c r="I33" s="5"/>
      <c r="J33" s="5">
        <f>VLOOKUP($B33,Data!$B$1:$L$53,3,FALSE)/VLOOKUP($B33,Data!$B$2:$L$53,2,FALSE)</f>
        <v>175.89401622718051</v>
      </c>
      <c r="K33" s="5"/>
      <c r="L33" s="5">
        <f>VLOOKUP($B33,Data!$B$1:$L$53,4,FALSE)/VLOOKUP($B33,Data!$B$2:$L$53,3,FALSE)</f>
        <v>0</v>
      </c>
      <c r="M33" s="5"/>
      <c r="N33" s="6" t="e">
        <f>VLOOKUP($B33,Data!$B$1:$L$53,5,FALSE)/VLOOKUP($B33,Data!$B$2:$L$53,4,FALSE)</f>
        <v>#DIV/0!</v>
      </c>
      <c r="O33" s="4" t="e">
        <f>VLOOKUP($B33,Data!$B$1:$L$53,7,FALSE)/VLOOKUP($B33,Data!$B$2:$L$53,5,FALSE)</f>
        <v>#DIV/0!</v>
      </c>
      <c r="P33" s="5"/>
      <c r="Q33" s="5" t="e">
        <f>VLOOKUP($B33,Data!$B$1:$AA$53,12,FALSE)/VLOOKUP($B33,Data!$B$2:$L$53,5,FALSE)</f>
        <v>#DIV/0!</v>
      </c>
      <c r="R33" s="5"/>
      <c r="S33" s="6">
        <f>VLOOKUP($B33,Data!$B$1:$L$53,7,FALSE)/VLOOKUP($B33,Data!$B$2:$AA$53,12,FALSE)</f>
        <v>2.3885500108446389</v>
      </c>
      <c r="T33" s="4">
        <f>VLOOKUP($B33,Data!$B$1:$AA$53,11,FALSE)/VLOOKUP($B33,Data!$B$2:$L$53,7,FALSE)</f>
        <v>9.4468024323552223E-5</v>
      </c>
      <c r="U33" s="5">
        <f>VLOOKUP($B33,Data!$B$1:$AA$53,11,FALSE)/VLOOKUP($B33,Data!$B$2:$AA$53,12,FALSE)</f>
        <v>2.2564160052249228E-4</v>
      </c>
      <c r="V33" s="5">
        <f t="shared" si="0"/>
        <v>2.3883243692441165</v>
      </c>
      <c r="W33" s="6" t="e">
        <f>VLOOKUP($B33,Data!$B$1:$AA$53,11,FALSE)/VLOOKUP($B33,Data!$B$2:$L$53,5,FALSE)</f>
        <v>#DIV/0!</v>
      </c>
    </row>
    <row r="34" spans="1:23" x14ac:dyDescent="0.25">
      <c r="A34" s="1" t="s">
        <v>78</v>
      </c>
      <c r="B34" s="1" t="s">
        <v>79</v>
      </c>
      <c r="C34" s="4">
        <f>VLOOKUP($B34,Data!$B$1:$L$53,7,FALSE)/VLOOKUP($B34,Data!$B$2:$L$53,2,FALSE)</f>
        <v>295849.89858012169</v>
      </c>
      <c r="D34" s="5"/>
      <c r="E34" s="5">
        <f>VLOOKUP($B34,Data!$B$1:$L$53,5,FALSE)/VLOOKUP($B34,Data!$B$2:$L$53,2,FALSE)</f>
        <v>0</v>
      </c>
      <c r="F34" s="5"/>
      <c r="G34" s="6" t="e">
        <f>VLOOKUP($B34,Data!$B$1:$L$53,7,FALSE)/VLOOKUP($B34,Data!$B$2:$L$53,5,FALSE)</f>
        <v>#DIV/0!</v>
      </c>
      <c r="H34" s="4">
        <f>VLOOKUP($B34,Data!$B$1:$L$53,5,FALSE)/VLOOKUP($B34,Data!$B$2:$L$53,2,FALSE)</f>
        <v>0</v>
      </c>
      <c r="I34" s="5"/>
      <c r="J34" s="5">
        <f>VLOOKUP($B34,Data!$B$1:$L$53,3,FALSE)/VLOOKUP($B34,Data!$B$2:$L$53,2,FALSE)</f>
        <v>1113.1942190669372</v>
      </c>
      <c r="K34" s="5"/>
      <c r="L34" s="5">
        <f>VLOOKUP($B34,Data!$B$1:$L$53,4,FALSE)/VLOOKUP($B34,Data!$B$2:$L$53,3,FALSE)</f>
        <v>0</v>
      </c>
      <c r="M34" s="5"/>
      <c r="N34" s="6" t="e">
        <f>VLOOKUP($B34,Data!$B$1:$L$53,5,FALSE)/VLOOKUP($B34,Data!$B$2:$L$53,4,FALSE)</f>
        <v>#DIV/0!</v>
      </c>
      <c r="O34" s="4" t="e">
        <f>VLOOKUP($B34,Data!$B$1:$L$53,7,FALSE)/VLOOKUP($B34,Data!$B$2:$L$53,5,FALSE)</f>
        <v>#DIV/0!</v>
      </c>
      <c r="P34" s="5"/>
      <c r="Q34" s="5" t="e">
        <f>VLOOKUP($B34,Data!$B$1:$AA$53,12,FALSE)/VLOOKUP($B34,Data!$B$2:$L$53,5,FALSE)</f>
        <v>#DIV/0!</v>
      </c>
      <c r="R34" s="5"/>
      <c r="S34" s="6">
        <f>VLOOKUP($B34,Data!$B$1:$L$53,7,FALSE)/VLOOKUP($B34,Data!$B$2:$AA$53,12,FALSE)</f>
        <v>2.4380316489116747</v>
      </c>
      <c r="T34" s="4">
        <f>VLOOKUP($B34,Data!$B$1:$AA$53,11,FALSE)/VLOOKUP($B34,Data!$B$2:$L$53,7,FALSE)</f>
        <v>6.8630274109726167E-5</v>
      </c>
      <c r="U34" s="5">
        <f>VLOOKUP($B34,Data!$B$1:$AA$53,11,FALSE)/VLOOKUP($B34,Data!$B$2:$AA$53,12,FALSE)</f>
        <v>1.6732278035299589E-4</v>
      </c>
      <c r="V34" s="5">
        <f t="shared" si="0"/>
        <v>2.4378643261313218</v>
      </c>
      <c r="W34" s="6" t="e">
        <f>VLOOKUP($B34,Data!$B$1:$AA$53,11,FALSE)/VLOOKUP($B34,Data!$B$2:$L$53,5,FALSE)</f>
        <v>#DIV/0!</v>
      </c>
    </row>
    <row r="35" spans="1:23" x14ac:dyDescent="0.25">
      <c r="A35" s="1" t="s">
        <v>26</v>
      </c>
      <c r="B35" s="1" t="s">
        <v>27</v>
      </c>
      <c r="C35" s="4">
        <f>VLOOKUP($B35,Data!$B$1:$L$53,7,FALSE)/VLOOKUP($B35,Data!$B$2:$L$53,2,FALSE)</f>
        <v>108817.44421906694</v>
      </c>
      <c r="D35" s="5"/>
      <c r="E35" s="5">
        <f>VLOOKUP($B35,Data!$B$1:$L$53,5,FALSE)/VLOOKUP($B35,Data!$B$2:$L$53,2,FALSE)</f>
        <v>0</v>
      </c>
      <c r="F35" s="5"/>
      <c r="G35" s="6" t="e">
        <f>VLOOKUP($B35,Data!$B$1:$L$53,7,FALSE)/VLOOKUP($B35,Data!$B$2:$L$53,5,FALSE)</f>
        <v>#DIV/0!</v>
      </c>
      <c r="H35" s="4">
        <f>VLOOKUP($B35,Data!$B$1:$L$53,5,FALSE)/VLOOKUP($B35,Data!$B$2:$L$53,2,FALSE)</f>
        <v>0</v>
      </c>
      <c r="I35" s="5"/>
      <c r="J35" s="5">
        <f>VLOOKUP($B35,Data!$B$1:$L$53,3,FALSE)/VLOOKUP($B35,Data!$B$2:$L$53,2,FALSE)</f>
        <v>414.86004056795133</v>
      </c>
      <c r="K35" s="5"/>
      <c r="L35" s="5">
        <f>VLOOKUP($B35,Data!$B$1:$L$53,4,FALSE)/VLOOKUP($B35,Data!$B$2:$L$53,3,FALSE)</f>
        <v>0</v>
      </c>
      <c r="M35" s="5"/>
      <c r="N35" s="6" t="e">
        <f>VLOOKUP($B35,Data!$B$1:$L$53,5,FALSE)/VLOOKUP($B35,Data!$B$2:$L$53,4,FALSE)</f>
        <v>#DIV/0!</v>
      </c>
      <c r="O35" s="4" t="e">
        <f>VLOOKUP($B35,Data!$B$1:$L$53,7,FALSE)/VLOOKUP($B35,Data!$B$2:$L$53,5,FALSE)</f>
        <v>#DIV/0!</v>
      </c>
      <c r="P35" s="5"/>
      <c r="Q35" s="5" t="e">
        <f>VLOOKUP($B35,Data!$B$1:$AA$53,12,FALSE)/VLOOKUP($B35,Data!$B$2:$L$53,5,FALSE)</f>
        <v>#DIV/0!</v>
      </c>
      <c r="R35" s="5"/>
      <c r="S35" s="6">
        <f>VLOOKUP($B35,Data!$B$1:$L$53,7,FALSE)/VLOOKUP($B35,Data!$B$2:$AA$53,12,FALSE)</f>
        <v>2.4224069595828261</v>
      </c>
      <c r="T35" s="4">
        <f>VLOOKUP($B35,Data!$B$1:$AA$53,11,FALSE)/VLOOKUP($B35,Data!$B$2:$L$53,7,FALSE)</f>
        <v>6.9440043245661459E-5</v>
      </c>
      <c r="U35" s="5">
        <f>VLOOKUP($B35,Data!$B$1:$AA$53,11,FALSE)/VLOOKUP($B35,Data!$B$2:$AA$53,12,FALSE)</f>
        <v>1.6821204403202271E-4</v>
      </c>
      <c r="V35" s="5">
        <f t="shared" si="0"/>
        <v>2.4222387475387941</v>
      </c>
      <c r="W35" s="6" t="e">
        <f>VLOOKUP($B35,Data!$B$1:$AA$53,11,FALSE)/VLOOKUP($B35,Data!$B$2:$L$53,5,FALSE)</f>
        <v>#DIV/0!</v>
      </c>
    </row>
    <row r="36" spans="1:23" x14ac:dyDescent="0.25">
      <c r="A36" s="1" t="s">
        <v>74</v>
      </c>
      <c r="B36" s="1" t="s">
        <v>75</v>
      </c>
      <c r="C36" s="4">
        <f>VLOOKUP($B36,Data!$B$1:$L$53,7,FALSE)/VLOOKUP($B36,Data!$B$2:$L$53,2,FALSE)</f>
        <v>1095817.476673428</v>
      </c>
      <c r="D36" s="5"/>
      <c r="E36" s="5">
        <f>VLOOKUP($B36,Data!$B$1:$L$53,5,FALSE)/VLOOKUP($B36,Data!$B$2:$L$53,2,FALSE)</f>
        <v>0</v>
      </c>
      <c r="F36" s="5"/>
      <c r="G36" s="6" t="e">
        <f>VLOOKUP($B36,Data!$B$1:$L$53,7,FALSE)/VLOOKUP($B36,Data!$B$2:$L$53,5,FALSE)</f>
        <v>#DIV/0!</v>
      </c>
      <c r="H36" s="4">
        <f>VLOOKUP($B36,Data!$B$1:$L$53,5,FALSE)/VLOOKUP($B36,Data!$B$2:$L$53,2,FALSE)</f>
        <v>0</v>
      </c>
      <c r="I36" s="5"/>
      <c r="J36" s="5">
        <f>VLOOKUP($B36,Data!$B$1:$L$53,3,FALSE)/VLOOKUP($B36,Data!$B$2:$L$53,2,FALSE)</f>
        <v>5449.7565922920894</v>
      </c>
      <c r="K36" s="5"/>
      <c r="L36" s="5">
        <f>VLOOKUP($B36,Data!$B$1:$L$53,4,FALSE)/VLOOKUP($B36,Data!$B$2:$L$53,3,FALSE)</f>
        <v>0</v>
      </c>
      <c r="M36" s="5"/>
      <c r="N36" s="6" t="e">
        <f>VLOOKUP($B36,Data!$B$1:$L$53,5,FALSE)/VLOOKUP($B36,Data!$B$2:$L$53,4,FALSE)</f>
        <v>#DIV/0!</v>
      </c>
      <c r="O36" s="4" t="e">
        <f>VLOOKUP($B36,Data!$B$1:$L$53,7,FALSE)/VLOOKUP($B36,Data!$B$2:$L$53,5,FALSE)</f>
        <v>#DIV/0!</v>
      </c>
      <c r="P36" s="5"/>
      <c r="Q36" s="5" t="e">
        <f>VLOOKUP($B36,Data!$B$1:$AA$53,12,FALSE)/VLOOKUP($B36,Data!$B$2:$L$53,5,FALSE)</f>
        <v>#DIV/0!</v>
      </c>
      <c r="R36" s="5"/>
      <c r="S36" s="6">
        <f>VLOOKUP($B36,Data!$B$1:$L$53,7,FALSE)/VLOOKUP($B36,Data!$B$2:$AA$53,12,FALSE)</f>
        <v>2.009785785006446</v>
      </c>
      <c r="T36" s="4">
        <f>VLOOKUP($B36,Data!$B$1:$AA$53,11,FALSE)/VLOOKUP($B36,Data!$B$2:$L$53,7,FALSE)</f>
        <v>8.2131854267730763E-5</v>
      </c>
      <c r="U36" s="5">
        <f>VLOOKUP($B36,Data!$B$1:$AA$53,11,FALSE)/VLOOKUP($B36,Data!$B$2:$AA$53,12,FALSE)</f>
        <v>1.6506743320350629E-4</v>
      </c>
      <c r="V36" s="5">
        <f t="shared" si="0"/>
        <v>2.0096207175732426</v>
      </c>
      <c r="W36" s="6" t="e">
        <f>VLOOKUP($B36,Data!$B$1:$AA$53,11,FALSE)/VLOOKUP($B36,Data!$B$2:$L$53,5,FALSE)</f>
        <v>#DIV/0!</v>
      </c>
    </row>
    <row r="37" spans="1:23" x14ac:dyDescent="0.25">
      <c r="A37" s="1" t="s">
        <v>2</v>
      </c>
      <c r="B37" s="1" t="s">
        <v>3</v>
      </c>
      <c r="C37" s="4">
        <f>VLOOKUP($B37,Data!$B$1:$L$53,7,FALSE)/VLOOKUP($B37,Data!$B$2:$L$53,2,FALSE)</f>
        <v>25619669.939148072</v>
      </c>
      <c r="D37" s="5"/>
      <c r="E37" s="5">
        <f>VLOOKUP($B37,Data!$B$1:$L$53,5,FALSE)/VLOOKUP($B37,Data!$B$2:$L$53,2,FALSE)</f>
        <v>0</v>
      </c>
      <c r="F37" s="5"/>
      <c r="G37" s="6" t="e">
        <f>VLOOKUP($B37,Data!$B$1:$L$53,7,FALSE)/VLOOKUP($B37,Data!$B$2:$L$53,5,FALSE)</f>
        <v>#DIV/0!</v>
      </c>
      <c r="H37" s="4">
        <f>VLOOKUP($B37,Data!$B$1:$L$53,5,FALSE)/VLOOKUP($B37,Data!$B$2:$L$53,2,FALSE)</f>
        <v>0</v>
      </c>
      <c r="I37" s="5"/>
      <c r="J37" s="5">
        <f>VLOOKUP($B37,Data!$B$1:$L$53,3,FALSE)/VLOOKUP($B37,Data!$B$2:$L$53,2,FALSE)</f>
        <v>106123.16531440162</v>
      </c>
      <c r="K37" s="5"/>
      <c r="L37" s="5">
        <f>VLOOKUP($B37,Data!$B$1:$L$53,4,FALSE)/VLOOKUP($B37,Data!$B$2:$L$53,3,FALSE)</f>
        <v>0</v>
      </c>
      <c r="M37" s="5"/>
      <c r="N37" s="6" t="e">
        <f>VLOOKUP($B37,Data!$B$1:$L$53,5,FALSE)/VLOOKUP($B37,Data!$B$2:$L$53,4,FALSE)</f>
        <v>#DIV/0!</v>
      </c>
      <c r="O37" s="4" t="e">
        <f>VLOOKUP($B37,Data!$B$1:$L$53,7,FALSE)/VLOOKUP($B37,Data!$B$2:$L$53,5,FALSE)</f>
        <v>#DIV/0!</v>
      </c>
      <c r="P37" s="5"/>
      <c r="Q37" s="5" t="e">
        <f>VLOOKUP($B37,Data!$B$1:$AA$53,12,FALSE)/VLOOKUP($B37,Data!$B$2:$L$53,5,FALSE)</f>
        <v>#DIV/0!</v>
      </c>
      <c r="R37" s="5"/>
      <c r="S37" s="6">
        <f>VLOOKUP($B37,Data!$B$1:$L$53,7,FALSE)/VLOOKUP($B37,Data!$B$2:$AA$53,12,FALSE)</f>
        <v>2.1960787088844937</v>
      </c>
      <c r="T37" s="4">
        <f>VLOOKUP($B37,Data!$B$1:$AA$53,11,FALSE)/VLOOKUP($B37,Data!$B$2:$L$53,7,FALSE)</f>
        <v>7.0886599327940316E-5</v>
      </c>
      <c r="U37" s="5">
        <f>VLOOKUP($B37,Data!$B$1:$AA$53,11,FALSE)/VLOOKUP($B37,Data!$B$2:$AA$53,12,FALSE)</f>
        <v>1.5567255152931558E-4</v>
      </c>
      <c r="V37" s="5">
        <f t="shared" si="0"/>
        <v>2.1959230363329643</v>
      </c>
      <c r="W37" s="6" t="e">
        <f>VLOOKUP($B37,Data!$B$1:$AA$53,11,FALSE)/VLOOKUP($B37,Data!$B$2:$L$53,5,FALSE)</f>
        <v>#DIV/0!</v>
      </c>
    </row>
    <row r="38" spans="1:23" x14ac:dyDescent="0.25">
      <c r="A38" s="1" t="s">
        <v>102</v>
      </c>
      <c r="B38" s="1" t="s">
        <v>103</v>
      </c>
      <c r="C38" s="4">
        <f>VLOOKUP($B38,Data!$B$1:$L$53,7,FALSE)/VLOOKUP($B38,Data!$B$2:$L$53,2,FALSE)</f>
        <v>550538.51521298173</v>
      </c>
      <c r="D38" s="5"/>
      <c r="E38" s="5">
        <f>VLOOKUP($B38,Data!$B$1:$L$53,5,FALSE)/VLOOKUP($B38,Data!$B$2:$L$53,2,FALSE)</f>
        <v>0</v>
      </c>
      <c r="F38" s="5"/>
      <c r="G38" s="6" t="e">
        <f>VLOOKUP($B38,Data!$B$1:$L$53,7,FALSE)/VLOOKUP($B38,Data!$B$2:$L$53,5,FALSE)</f>
        <v>#DIV/0!</v>
      </c>
      <c r="H38" s="4">
        <f>VLOOKUP($B38,Data!$B$1:$L$53,5,FALSE)/VLOOKUP($B38,Data!$B$2:$L$53,2,FALSE)</f>
        <v>0</v>
      </c>
      <c r="I38" s="5"/>
      <c r="J38" s="5">
        <f>VLOOKUP($B38,Data!$B$1:$L$53,3,FALSE)/VLOOKUP($B38,Data!$B$2:$L$53,2,FALSE)</f>
        <v>2281.1526369168355</v>
      </c>
      <c r="K38" s="5"/>
      <c r="L38" s="5">
        <f>VLOOKUP($B38,Data!$B$1:$L$53,4,FALSE)/VLOOKUP($B38,Data!$B$2:$L$53,3,FALSE)</f>
        <v>0</v>
      </c>
      <c r="M38" s="5"/>
      <c r="N38" s="6" t="e">
        <f>VLOOKUP($B38,Data!$B$1:$L$53,5,FALSE)/VLOOKUP($B38,Data!$B$2:$L$53,4,FALSE)</f>
        <v>#DIV/0!</v>
      </c>
      <c r="O38" s="4" t="e">
        <f>VLOOKUP($B38,Data!$B$1:$L$53,7,FALSE)/VLOOKUP($B38,Data!$B$2:$L$53,5,FALSE)</f>
        <v>#DIV/0!</v>
      </c>
      <c r="P38" s="5"/>
      <c r="Q38" s="5" t="e">
        <f>VLOOKUP($B38,Data!$B$1:$AA$53,12,FALSE)/VLOOKUP($B38,Data!$B$2:$L$53,5,FALSE)</f>
        <v>#DIV/0!</v>
      </c>
      <c r="R38" s="5"/>
      <c r="S38" s="6">
        <f>VLOOKUP($B38,Data!$B$1:$L$53,7,FALSE)/VLOOKUP($B38,Data!$B$2:$AA$53,12,FALSE)</f>
        <v>2.1829810226610098</v>
      </c>
      <c r="T38" s="4">
        <f>VLOOKUP($B38,Data!$B$1:$AA$53,11,FALSE)/VLOOKUP($B38,Data!$B$2:$L$53,7,FALSE)</f>
        <v>6.970770216326048E-5</v>
      </c>
      <c r="U38" s="5">
        <f>VLOOKUP($B38,Data!$B$1:$AA$53,11,FALSE)/VLOOKUP($B38,Data!$B$2:$AA$53,12,FALSE)</f>
        <v>1.5217059095570345E-4</v>
      </c>
      <c r="V38" s="5">
        <f t="shared" si="0"/>
        <v>2.1828288520700543</v>
      </c>
      <c r="W38" s="6" t="e">
        <f>VLOOKUP($B38,Data!$B$1:$AA$53,11,FALSE)/VLOOKUP($B38,Data!$B$2:$L$53,5,FALSE)</f>
        <v>#DIV/0!</v>
      </c>
    </row>
    <row r="39" spans="1:23" x14ac:dyDescent="0.25">
      <c r="A39" s="1" t="s">
        <v>48</v>
      </c>
      <c r="B39" s="1" t="s">
        <v>49</v>
      </c>
      <c r="C39" s="4">
        <f>VLOOKUP($B39,Data!$B$1:$L$53,7,FALSE)/VLOOKUP($B39,Data!$B$2:$L$53,2,FALSE)</f>
        <v>1255955.8620689656</v>
      </c>
      <c r="D39" s="5"/>
      <c r="E39" s="5">
        <f>VLOOKUP($B39,Data!$B$1:$L$53,5,FALSE)/VLOOKUP($B39,Data!$B$2:$L$53,2,FALSE)</f>
        <v>0</v>
      </c>
      <c r="F39" s="5"/>
      <c r="G39" s="6" t="e">
        <f>VLOOKUP($B39,Data!$B$1:$L$53,7,FALSE)/VLOOKUP($B39,Data!$B$2:$L$53,5,FALSE)</f>
        <v>#DIV/0!</v>
      </c>
      <c r="H39" s="4">
        <f>VLOOKUP($B39,Data!$B$1:$L$53,5,FALSE)/VLOOKUP($B39,Data!$B$2:$L$53,2,FALSE)</f>
        <v>0</v>
      </c>
      <c r="I39" s="5"/>
      <c r="J39" s="5">
        <f>VLOOKUP($B39,Data!$B$1:$L$53,3,FALSE)/VLOOKUP($B39,Data!$B$2:$L$53,2,FALSE)</f>
        <v>4576.4102434077076</v>
      </c>
      <c r="K39" s="5"/>
      <c r="L39" s="5">
        <f>VLOOKUP($B39,Data!$B$1:$L$53,4,FALSE)/VLOOKUP($B39,Data!$B$2:$L$53,3,FALSE)</f>
        <v>0</v>
      </c>
      <c r="M39" s="5"/>
      <c r="N39" s="6" t="e">
        <f>VLOOKUP($B39,Data!$B$1:$L$53,5,FALSE)/VLOOKUP($B39,Data!$B$2:$L$53,4,FALSE)</f>
        <v>#DIV/0!</v>
      </c>
      <c r="O39" s="4" t="e">
        <f>VLOOKUP($B39,Data!$B$1:$L$53,7,FALSE)/VLOOKUP($B39,Data!$B$2:$L$53,5,FALSE)</f>
        <v>#DIV/0!</v>
      </c>
      <c r="P39" s="5"/>
      <c r="Q39" s="5" t="e">
        <f>VLOOKUP($B39,Data!$B$1:$AA$53,12,FALSE)/VLOOKUP($B39,Data!$B$2:$L$53,5,FALSE)</f>
        <v>#DIV/0!</v>
      </c>
      <c r="R39" s="5"/>
      <c r="S39" s="6">
        <f>VLOOKUP($B39,Data!$B$1:$L$53,7,FALSE)/VLOOKUP($B39,Data!$B$2:$AA$53,12,FALSE)</f>
        <v>2.0011818450151218</v>
      </c>
      <c r="T39" s="4">
        <f>VLOOKUP($B39,Data!$B$1:$AA$53,11,FALSE)/VLOOKUP($B39,Data!$B$2:$L$53,7,FALSE)</f>
        <v>6.4627566659104056E-5</v>
      </c>
      <c r="U39" s="5">
        <f>VLOOKUP($B39,Data!$B$1:$AA$53,11,FALSE)/VLOOKUP($B39,Data!$B$2:$AA$53,12,FALSE)</f>
        <v>1.2933151308570362E-4</v>
      </c>
      <c r="V39" s="5">
        <f t="shared" si="0"/>
        <v>2.0010525135020361</v>
      </c>
      <c r="W39" s="6" t="e">
        <f>VLOOKUP($B39,Data!$B$1:$AA$53,11,FALSE)/VLOOKUP($B39,Data!$B$2:$L$53,5,FALSE)</f>
        <v>#DIV/0!</v>
      </c>
    </row>
    <row r="40" spans="1:23" x14ac:dyDescent="0.25">
      <c r="A40" s="1" t="s">
        <v>80</v>
      </c>
      <c r="B40" s="1" t="s">
        <v>81</v>
      </c>
      <c r="C40" s="4">
        <f>VLOOKUP($B40,Data!$B$1:$L$53,7,FALSE)/VLOOKUP($B40,Data!$B$2:$L$53,2,FALSE)</f>
        <v>1477018.2231237323</v>
      </c>
      <c r="D40" s="5"/>
      <c r="E40" s="5">
        <f>VLOOKUP($B40,Data!$B$1:$L$53,5,FALSE)/VLOOKUP($B40,Data!$B$2:$L$53,2,FALSE)</f>
        <v>0</v>
      </c>
      <c r="F40" s="5"/>
      <c r="G40" s="6" t="e">
        <f>VLOOKUP($B40,Data!$B$1:$L$53,7,FALSE)/VLOOKUP($B40,Data!$B$2:$L$53,5,FALSE)</f>
        <v>#DIV/0!</v>
      </c>
      <c r="H40" s="4">
        <f>VLOOKUP($B40,Data!$B$1:$L$53,5,FALSE)/VLOOKUP($B40,Data!$B$2:$L$53,2,FALSE)</f>
        <v>0</v>
      </c>
      <c r="I40" s="5"/>
      <c r="J40" s="5">
        <f>VLOOKUP($B40,Data!$B$1:$L$53,3,FALSE)/VLOOKUP($B40,Data!$B$2:$L$53,2,FALSE)</f>
        <v>6036.7854969574037</v>
      </c>
      <c r="K40" s="5"/>
      <c r="L40" s="5">
        <f>VLOOKUP($B40,Data!$B$1:$L$53,4,FALSE)/VLOOKUP($B40,Data!$B$2:$L$53,3,FALSE)</f>
        <v>0</v>
      </c>
      <c r="M40" s="5"/>
      <c r="N40" s="6" t="e">
        <f>VLOOKUP($B40,Data!$B$1:$L$53,5,FALSE)/VLOOKUP($B40,Data!$B$2:$L$53,4,FALSE)</f>
        <v>#DIV/0!</v>
      </c>
      <c r="O40" s="4" t="e">
        <f>VLOOKUP($B40,Data!$B$1:$L$53,7,FALSE)/VLOOKUP($B40,Data!$B$2:$L$53,5,FALSE)</f>
        <v>#DIV/0!</v>
      </c>
      <c r="P40" s="5"/>
      <c r="Q40" s="5" t="e">
        <f>VLOOKUP($B40,Data!$B$1:$AA$53,12,FALSE)/VLOOKUP($B40,Data!$B$2:$L$53,5,FALSE)</f>
        <v>#DIV/0!</v>
      </c>
      <c r="R40" s="5"/>
      <c r="S40" s="6">
        <f>VLOOKUP($B40,Data!$B$1:$L$53,7,FALSE)/VLOOKUP($B40,Data!$B$2:$AA$53,12,FALSE)</f>
        <v>2.4680716805418945</v>
      </c>
      <c r="T40" s="4">
        <f>VLOOKUP($B40,Data!$B$1:$AA$53,11,FALSE)/VLOOKUP($B40,Data!$B$2:$L$53,7,FALSE)</f>
        <v>6.3053615239377952E-5</v>
      </c>
      <c r="U40" s="5">
        <f>VLOOKUP($B40,Data!$B$1:$AA$53,11,FALSE)/VLOOKUP($B40,Data!$B$2:$AA$53,12,FALSE)</f>
        <v>1.5562084212809355E-4</v>
      </c>
      <c r="V40" s="5">
        <f t="shared" si="0"/>
        <v>2.4679160596997662</v>
      </c>
      <c r="W40" s="6" t="e">
        <f>VLOOKUP($B40,Data!$B$1:$AA$53,11,FALSE)/VLOOKUP($B40,Data!$B$2:$L$53,5,FALSE)</f>
        <v>#DIV/0!</v>
      </c>
    </row>
    <row r="41" spans="1:23" x14ac:dyDescent="0.25">
      <c r="A41" s="1" t="s">
        <v>30</v>
      </c>
      <c r="B41" s="1" t="s">
        <v>31</v>
      </c>
      <c r="C41" s="4">
        <f>VLOOKUP($B41,Data!$B$1:$L$53,7,FALSE)/VLOOKUP($B41,Data!$B$2:$L$53,2,FALSE)</f>
        <v>1341798.1663286004</v>
      </c>
      <c r="D41" s="5"/>
      <c r="E41" s="5">
        <f>VLOOKUP($B41,Data!$B$1:$L$53,5,FALSE)/VLOOKUP($B41,Data!$B$2:$L$53,2,FALSE)</f>
        <v>0</v>
      </c>
      <c r="F41" s="5"/>
      <c r="G41" s="6" t="e">
        <f>VLOOKUP($B41,Data!$B$1:$L$53,7,FALSE)/VLOOKUP($B41,Data!$B$2:$L$53,5,FALSE)</f>
        <v>#DIV/0!</v>
      </c>
      <c r="H41" s="4">
        <f>VLOOKUP($B41,Data!$B$1:$L$53,5,FALSE)/VLOOKUP($B41,Data!$B$2:$L$53,2,FALSE)</f>
        <v>0</v>
      </c>
      <c r="I41" s="5"/>
      <c r="J41" s="5">
        <f>VLOOKUP($B41,Data!$B$1:$L$53,3,FALSE)/VLOOKUP($B41,Data!$B$2:$L$53,2,FALSE)</f>
        <v>5708.981237322515</v>
      </c>
      <c r="K41" s="5"/>
      <c r="L41" s="5">
        <f>VLOOKUP($B41,Data!$B$1:$L$53,4,FALSE)/VLOOKUP($B41,Data!$B$2:$L$53,3,FALSE)</f>
        <v>0</v>
      </c>
      <c r="M41" s="5"/>
      <c r="N41" s="6" t="e">
        <f>VLOOKUP($B41,Data!$B$1:$L$53,5,FALSE)/VLOOKUP($B41,Data!$B$2:$L$53,4,FALSE)</f>
        <v>#DIV/0!</v>
      </c>
      <c r="O41" s="4" t="e">
        <f>VLOOKUP($B41,Data!$B$1:$L$53,7,FALSE)/VLOOKUP($B41,Data!$B$2:$L$53,5,FALSE)</f>
        <v>#DIV/0!</v>
      </c>
      <c r="P41" s="5"/>
      <c r="Q41" s="5" t="e">
        <f>VLOOKUP($B41,Data!$B$1:$AA$53,12,FALSE)/VLOOKUP($B41,Data!$B$2:$L$53,5,FALSE)</f>
        <v>#DIV/0!</v>
      </c>
      <c r="R41" s="5"/>
      <c r="S41" s="6">
        <f>VLOOKUP($B41,Data!$B$1:$L$53,7,FALSE)/VLOOKUP($B41,Data!$B$2:$AA$53,12,FALSE)</f>
        <v>2.00461660640666</v>
      </c>
      <c r="T41" s="4">
        <f>VLOOKUP($B41,Data!$B$1:$AA$53,11,FALSE)/VLOOKUP($B41,Data!$B$2:$L$53,7,FALSE)</f>
        <v>6.8212482073645424E-5</v>
      </c>
      <c r="U41" s="5">
        <f>VLOOKUP($B41,Data!$B$1:$AA$53,11,FALSE)/VLOOKUP($B41,Data!$B$2:$AA$53,12,FALSE)</f>
        <v>1.3673987432904621E-4</v>
      </c>
      <c r="V41" s="5">
        <f t="shared" si="0"/>
        <v>2.0044798665323311</v>
      </c>
      <c r="W41" s="6" t="e">
        <f>VLOOKUP($B41,Data!$B$1:$AA$53,11,FALSE)/VLOOKUP($B41,Data!$B$2:$L$53,5,FALSE)</f>
        <v>#DIV/0!</v>
      </c>
    </row>
    <row r="42" spans="1:23" x14ac:dyDescent="0.25">
      <c r="A42" s="1" t="s">
        <v>18</v>
      </c>
      <c r="B42" s="1" t="s">
        <v>19</v>
      </c>
      <c r="C42" s="4">
        <f>VLOOKUP($B42,Data!$B$1:$L$53,7,FALSE)/VLOOKUP($B42,Data!$B$2:$L$53,2,FALSE)</f>
        <v>99345.841784989854</v>
      </c>
      <c r="D42" s="5"/>
      <c r="E42" s="5">
        <f>VLOOKUP($B42,Data!$B$1:$L$53,5,FALSE)/VLOOKUP($B42,Data!$B$2:$L$53,2,FALSE)</f>
        <v>0</v>
      </c>
      <c r="F42" s="5"/>
      <c r="G42" s="6" t="e">
        <f>VLOOKUP($B42,Data!$B$1:$L$53,7,FALSE)/VLOOKUP($B42,Data!$B$2:$L$53,5,FALSE)</f>
        <v>#DIV/0!</v>
      </c>
      <c r="H42" s="4">
        <f>VLOOKUP($B42,Data!$B$1:$L$53,5,FALSE)/VLOOKUP($B42,Data!$B$2:$L$53,2,FALSE)</f>
        <v>0</v>
      </c>
      <c r="I42" s="5"/>
      <c r="J42" s="5">
        <f>VLOOKUP($B42,Data!$B$1:$L$53,3,FALSE)/VLOOKUP($B42,Data!$B$2:$L$53,2,FALSE)</f>
        <v>290.9842799188641</v>
      </c>
      <c r="K42" s="5"/>
      <c r="L42" s="5">
        <f>VLOOKUP($B42,Data!$B$1:$L$53,4,FALSE)/VLOOKUP($B42,Data!$B$2:$L$53,3,FALSE)</f>
        <v>0</v>
      </c>
      <c r="M42" s="5"/>
      <c r="N42" s="6" t="e">
        <f>VLOOKUP($B42,Data!$B$1:$L$53,5,FALSE)/VLOOKUP($B42,Data!$B$2:$L$53,4,FALSE)</f>
        <v>#DIV/0!</v>
      </c>
      <c r="O42" s="4" t="e">
        <f>VLOOKUP($B42,Data!$B$1:$L$53,7,FALSE)/VLOOKUP($B42,Data!$B$2:$L$53,5,FALSE)</f>
        <v>#DIV/0!</v>
      </c>
      <c r="P42" s="5"/>
      <c r="Q42" s="5" t="e">
        <f>VLOOKUP($B42,Data!$B$1:$AA$53,12,FALSE)/VLOOKUP($B42,Data!$B$2:$L$53,5,FALSE)</f>
        <v>#DIV/0!</v>
      </c>
      <c r="R42" s="5"/>
      <c r="S42" s="6">
        <f>VLOOKUP($B42,Data!$B$1:$L$53,7,FALSE)/VLOOKUP($B42,Data!$B$2:$AA$53,12,FALSE)</f>
        <v>2.8912964906411047</v>
      </c>
      <c r="T42" s="4">
        <f>VLOOKUP($B42,Data!$B$1:$AA$53,11,FALSE)/VLOOKUP($B42,Data!$B$2:$L$53,7,FALSE)</f>
        <v>5.3284671532846718E-5</v>
      </c>
      <c r="U42" s="5">
        <f>VLOOKUP($B42,Data!$B$1:$AA$53,11,FALSE)/VLOOKUP($B42,Data!$B$2:$AA$53,12,FALSE)</f>
        <v>1.5406178380788368E-4</v>
      </c>
      <c r="V42" s="5">
        <f t="shared" si="0"/>
        <v>2.8911424288572967</v>
      </c>
      <c r="W42" s="6" t="e">
        <f>VLOOKUP($B42,Data!$B$1:$AA$53,11,FALSE)/VLOOKUP($B42,Data!$B$2:$L$53,5,FALSE)</f>
        <v>#DIV/0!</v>
      </c>
    </row>
    <row r="43" spans="1:23" x14ac:dyDescent="0.25">
      <c r="A43" s="1" t="s">
        <v>6</v>
      </c>
      <c r="B43" s="1" t="s">
        <v>7</v>
      </c>
      <c r="C43" s="4">
        <f>VLOOKUP($B43,Data!$B$1:$L$53,7,FALSE)/VLOOKUP($B43,Data!$B$2:$L$53,2,FALSE)</f>
        <v>108601.41987829615</v>
      </c>
      <c r="D43" s="5"/>
      <c r="E43" s="5">
        <f>VLOOKUP($B43,Data!$B$1:$L$53,5,FALSE)/VLOOKUP($B43,Data!$B$2:$L$53,2,FALSE)</f>
        <v>0</v>
      </c>
      <c r="F43" s="5"/>
      <c r="G43" s="6" t="e">
        <f>VLOOKUP($B43,Data!$B$1:$L$53,7,FALSE)/VLOOKUP($B43,Data!$B$2:$L$53,5,FALSE)</f>
        <v>#DIV/0!</v>
      </c>
      <c r="H43" s="4">
        <f>VLOOKUP($B43,Data!$B$1:$L$53,5,FALSE)/VLOOKUP($B43,Data!$B$2:$L$53,2,FALSE)</f>
        <v>0</v>
      </c>
      <c r="I43" s="5"/>
      <c r="J43" s="5">
        <f>VLOOKUP($B43,Data!$B$1:$L$53,3,FALSE)/VLOOKUP($B43,Data!$B$2:$L$53,2,FALSE)</f>
        <v>165.56490872210952</v>
      </c>
      <c r="K43" s="5"/>
      <c r="L43" s="5">
        <f>VLOOKUP($B43,Data!$B$1:$L$53,4,FALSE)/VLOOKUP($B43,Data!$B$2:$L$53,3,FALSE)</f>
        <v>0</v>
      </c>
      <c r="M43" s="5"/>
      <c r="N43" s="6" t="e">
        <f>VLOOKUP($B43,Data!$B$1:$L$53,5,FALSE)/VLOOKUP($B43,Data!$B$2:$L$53,4,FALSE)</f>
        <v>#DIV/0!</v>
      </c>
      <c r="O43" s="4" t="e">
        <f>VLOOKUP($B43,Data!$B$1:$L$53,7,FALSE)/VLOOKUP($B43,Data!$B$2:$L$53,5,FALSE)</f>
        <v>#DIV/0!</v>
      </c>
      <c r="P43" s="5"/>
      <c r="Q43" s="5" t="e">
        <f>VLOOKUP($B43,Data!$B$1:$AA$53,12,FALSE)/VLOOKUP($B43,Data!$B$2:$L$53,5,FALSE)</f>
        <v>#DIV/0!</v>
      </c>
      <c r="R43" s="5"/>
      <c r="S43" s="6">
        <f>VLOOKUP($B43,Data!$B$1:$L$53,7,FALSE)/VLOOKUP($B43,Data!$B$2:$AA$53,12,FALSE)</f>
        <v>3.2871031216136983</v>
      </c>
      <c r="T43" s="4">
        <f>VLOOKUP($B43,Data!$B$1:$AA$53,11,FALSE)/VLOOKUP($B43,Data!$B$2:$L$53,7,FALSE)</f>
        <v>3.7873198793436744E-5</v>
      </c>
      <c r="U43" s="5">
        <f>VLOOKUP($B43,Data!$B$1:$AA$53,11,FALSE)/VLOOKUP($B43,Data!$B$2:$AA$53,12,FALSE)</f>
        <v>1.2449310997940207E-4</v>
      </c>
      <c r="V43" s="5">
        <f t="shared" si="0"/>
        <v>3.2869786285037188</v>
      </c>
      <c r="W43" s="6" t="e">
        <f>VLOOKUP($B43,Data!$B$1:$AA$53,11,FALSE)/VLOOKUP($B43,Data!$B$2:$L$53,5,FALSE)</f>
        <v>#DIV/0!</v>
      </c>
    </row>
    <row r="44" spans="1:23" x14ac:dyDescent="0.25">
      <c r="A44" s="1" t="s">
        <v>46</v>
      </c>
      <c r="B44" s="1" t="s">
        <v>47</v>
      </c>
      <c r="C44" s="4">
        <f>VLOOKUP($B44,Data!$B$1:$L$53,7,FALSE)/VLOOKUP($B44,Data!$B$2:$L$53,2,FALSE)</f>
        <v>791106.98580121703</v>
      </c>
      <c r="D44" s="5"/>
      <c r="E44" s="5">
        <f>VLOOKUP($B44,Data!$B$1:$L$53,5,FALSE)/VLOOKUP($B44,Data!$B$2:$L$53,2,FALSE)</f>
        <v>0</v>
      </c>
      <c r="F44" s="5"/>
      <c r="G44" s="6" t="e">
        <f>VLOOKUP($B44,Data!$B$1:$L$53,7,FALSE)/VLOOKUP($B44,Data!$B$2:$L$53,5,FALSE)</f>
        <v>#DIV/0!</v>
      </c>
      <c r="H44" s="4">
        <f>VLOOKUP($B44,Data!$B$1:$L$53,5,FALSE)/VLOOKUP($B44,Data!$B$2:$L$53,2,FALSE)</f>
        <v>0</v>
      </c>
      <c r="I44" s="5"/>
      <c r="J44" s="5">
        <f>VLOOKUP($B44,Data!$B$1:$L$53,3,FALSE)/VLOOKUP($B44,Data!$B$2:$L$53,2,FALSE)</f>
        <v>2921.9685598377282</v>
      </c>
      <c r="K44" s="5"/>
      <c r="L44" s="5">
        <f>VLOOKUP($B44,Data!$B$1:$L$53,4,FALSE)/VLOOKUP($B44,Data!$B$2:$L$53,3,FALSE)</f>
        <v>0</v>
      </c>
      <c r="M44" s="5"/>
      <c r="N44" s="6" t="e">
        <f>VLOOKUP($B44,Data!$B$1:$L$53,5,FALSE)/VLOOKUP($B44,Data!$B$2:$L$53,4,FALSE)</f>
        <v>#DIV/0!</v>
      </c>
      <c r="O44" s="4" t="e">
        <f>VLOOKUP($B44,Data!$B$1:$L$53,7,FALSE)/VLOOKUP($B44,Data!$B$2:$L$53,5,FALSE)</f>
        <v>#DIV/0!</v>
      </c>
      <c r="P44" s="5"/>
      <c r="Q44" s="5" t="e">
        <f>VLOOKUP($B44,Data!$B$1:$AA$53,12,FALSE)/VLOOKUP($B44,Data!$B$2:$L$53,5,FALSE)</f>
        <v>#DIV/0!</v>
      </c>
      <c r="R44" s="5"/>
      <c r="S44" s="6">
        <f>VLOOKUP($B44,Data!$B$1:$L$53,7,FALSE)/VLOOKUP($B44,Data!$B$2:$AA$53,12,FALSE)</f>
        <v>2.2146443722117812</v>
      </c>
      <c r="T44" s="4">
        <f>VLOOKUP($B44,Data!$B$1:$AA$53,11,FALSE)/VLOOKUP($B44,Data!$B$2:$L$53,7,FALSE)</f>
        <v>6.1950704225929919E-5</v>
      </c>
      <c r="U44" s="5">
        <f>VLOOKUP($B44,Data!$B$1:$AA$53,11,FALSE)/VLOOKUP($B44,Data!$B$2:$AA$53,12,FALSE)</f>
        <v>1.3719877846851231E-4</v>
      </c>
      <c r="V44" s="5">
        <f t="shared" si="0"/>
        <v>2.2145071734333128</v>
      </c>
      <c r="W44" s="6" t="e">
        <f>VLOOKUP($B44,Data!$B$1:$AA$53,11,FALSE)/VLOOKUP($B44,Data!$B$2:$L$53,5,FALSE)</f>
        <v>#DIV/0!</v>
      </c>
    </row>
    <row r="45" spans="1:23" x14ac:dyDescent="0.25">
      <c r="A45" s="1" t="s">
        <v>98</v>
      </c>
      <c r="B45" s="1" t="s">
        <v>99</v>
      </c>
      <c r="C45" s="4">
        <f>VLOOKUP($B45,Data!$B$1:$L$53,7,FALSE)/VLOOKUP($B45,Data!$B$2:$L$53,2,FALSE)</f>
        <v>452110.53955375252</v>
      </c>
      <c r="D45" s="5"/>
      <c r="E45" s="5">
        <f>VLOOKUP($B45,Data!$B$1:$L$53,5,FALSE)/VLOOKUP($B45,Data!$B$2:$L$53,2,FALSE)</f>
        <v>0</v>
      </c>
      <c r="F45" s="5"/>
      <c r="G45" s="6" t="e">
        <f>VLOOKUP($B45,Data!$B$1:$L$53,7,FALSE)/VLOOKUP($B45,Data!$B$2:$L$53,5,FALSE)</f>
        <v>#DIV/0!</v>
      </c>
      <c r="H45" s="4">
        <f>VLOOKUP($B45,Data!$B$1:$L$53,5,FALSE)/VLOOKUP($B45,Data!$B$2:$L$53,2,FALSE)</f>
        <v>0</v>
      </c>
      <c r="I45" s="5"/>
      <c r="J45" s="5">
        <f>VLOOKUP($B45,Data!$B$1:$L$53,3,FALSE)/VLOOKUP($B45,Data!$B$2:$L$53,2,FALSE)</f>
        <v>1747.8777890466531</v>
      </c>
      <c r="K45" s="5"/>
      <c r="L45" s="5">
        <f>VLOOKUP($B45,Data!$B$1:$L$53,4,FALSE)/VLOOKUP($B45,Data!$B$2:$L$53,3,FALSE)</f>
        <v>0</v>
      </c>
      <c r="M45" s="5"/>
      <c r="N45" s="6" t="e">
        <f>VLOOKUP($B45,Data!$B$1:$L$53,5,FALSE)/VLOOKUP($B45,Data!$B$2:$L$53,4,FALSE)</f>
        <v>#DIV/0!</v>
      </c>
      <c r="O45" s="4" t="e">
        <f>VLOOKUP($B45,Data!$B$1:$L$53,7,FALSE)/VLOOKUP($B45,Data!$B$2:$L$53,5,FALSE)</f>
        <v>#DIV/0!</v>
      </c>
      <c r="P45" s="5"/>
      <c r="Q45" s="5" t="e">
        <f>VLOOKUP($B45,Data!$B$1:$AA$53,12,FALSE)/VLOOKUP($B45,Data!$B$2:$L$53,5,FALSE)</f>
        <v>#DIV/0!</v>
      </c>
      <c r="R45" s="5"/>
      <c r="S45" s="6">
        <f>VLOOKUP($B45,Data!$B$1:$L$53,7,FALSE)/VLOOKUP($B45,Data!$B$2:$AA$53,12,FALSE)</f>
        <v>2.4046267898390097</v>
      </c>
      <c r="T45" s="4">
        <f>VLOOKUP($B45,Data!$B$1:$AA$53,11,FALSE)/VLOOKUP($B45,Data!$B$2:$L$53,7,FALSE)</f>
        <v>6.83912067744692E-5</v>
      </c>
      <c r="U45" s="5">
        <f>VLOOKUP($B45,Data!$B$1:$AA$53,11,FALSE)/VLOOKUP($B45,Data!$B$2:$AA$53,12,FALSE)</f>
        <v>1.6445532799930782E-4</v>
      </c>
      <c r="V45" s="5">
        <f t="shared" si="0"/>
        <v>2.4044623345110105</v>
      </c>
      <c r="W45" s="6" t="e">
        <f>VLOOKUP($B45,Data!$B$1:$AA$53,11,FALSE)/VLOOKUP($B45,Data!$B$2:$L$53,5,FALSE)</f>
        <v>#DIV/0!</v>
      </c>
    </row>
    <row r="46" spans="1:23" x14ac:dyDescent="0.25">
      <c r="A46" s="1" t="s">
        <v>60</v>
      </c>
      <c r="B46" s="1" t="s">
        <v>61</v>
      </c>
      <c r="C46" s="4">
        <f>VLOOKUP($B46,Data!$B$1:$L$53,7,FALSE)/VLOOKUP($B46,Data!$B$2:$L$53,2,FALSE)</f>
        <v>77866.628803245432</v>
      </c>
      <c r="D46" s="5"/>
      <c r="E46" s="5">
        <f>VLOOKUP($B46,Data!$B$1:$L$53,5,FALSE)/VLOOKUP($B46,Data!$B$2:$L$53,2,FALSE)</f>
        <v>0</v>
      </c>
      <c r="F46" s="5"/>
      <c r="G46" s="6" t="e">
        <f>VLOOKUP($B46,Data!$B$1:$L$53,7,FALSE)/VLOOKUP($B46,Data!$B$2:$L$53,5,FALSE)</f>
        <v>#DIV/0!</v>
      </c>
      <c r="H46" s="4">
        <f>VLOOKUP($B46,Data!$B$1:$L$53,5,FALSE)/VLOOKUP($B46,Data!$B$2:$L$53,2,FALSE)</f>
        <v>0</v>
      </c>
      <c r="I46" s="5"/>
      <c r="J46" s="5">
        <f>VLOOKUP($B46,Data!$B$1:$L$53,3,FALSE)/VLOOKUP($B46,Data!$B$2:$L$53,2,FALSE)</f>
        <v>277.24949290060852</v>
      </c>
      <c r="K46" s="5"/>
      <c r="L46" s="5">
        <f>VLOOKUP($B46,Data!$B$1:$L$53,4,FALSE)/VLOOKUP($B46,Data!$B$2:$L$53,3,FALSE)</f>
        <v>0</v>
      </c>
      <c r="M46" s="5"/>
      <c r="N46" s="6" t="e">
        <f>VLOOKUP($B46,Data!$B$1:$L$53,5,FALSE)/VLOOKUP($B46,Data!$B$2:$L$53,4,FALSE)</f>
        <v>#DIV/0!</v>
      </c>
      <c r="O46" s="4" t="e">
        <f>VLOOKUP($B46,Data!$B$1:$L$53,7,FALSE)/VLOOKUP($B46,Data!$B$2:$L$53,5,FALSE)</f>
        <v>#DIV/0!</v>
      </c>
      <c r="P46" s="5"/>
      <c r="Q46" s="5" t="e">
        <f>VLOOKUP($B46,Data!$B$1:$AA$53,12,FALSE)/VLOOKUP($B46,Data!$B$2:$L$53,5,FALSE)</f>
        <v>#DIV/0!</v>
      </c>
      <c r="R46" s="5"/>
      <c r="S46" s="6">
        <f>VLOOKUP($B46,Data!$B$1:$L$53,7,FALSE)/VLOOKUP($B46,Data!$B$2:$AA$53,12,FALSE)</f>
        <v>2.6430624019090954</v>
      </c>
      <c r="T46" s="4">
        <f>VLOOKUP($B46,Data!$B$1:$AA$53,11,FALSE)/VLOOKUP($B46,Data!$B$2:$L$53,7,FALSE)</f>
        <v>6.706479545510907E-5</v>
      </c>
      <c r="U46" s="5">
        <f>VLOOKUP($B46,Data!$B$1:$AA$53,11,FALSE)/VLOOKUP($B46,Data!$B$2:$AA$53,12,FALSE)</f>
        <v>1.772564393591228E-4</v>
      </c>
      <c r="V46" s="5">
        <f t="shared" si="0"/>
        <v>2.6428851454697364</v>
      </c>
      <c r="W46" s="6" t="e">
        <f>VLOOKUP($B46,Data!$B$1:$AA$53,11,FALSE)/VLOOKUP($B46,Data!$B$2:$L$53,5,FALSE)</f>
        <v>#DIV/0!</v>
      </c>
    </row>
    <row r="47" spans="1:23" x14ac:dyDescent="0.25">
      <c r="A47" s="1" t="s">
        <v>12</v>
      </c>
      <c r="B47" s="1" t="s">
        <v>13</v>
      </c>
      <c r="C47" s="4">
        <f>VLOOKUP($B47,Data!$B$1:$L$53,7,FALSE)/VLOOKUP($B47,Data!$B$2:$L$53,2,FALSE)</f>
        <v>2771584.7789046653</v>
      </c>
      <c r="D47" s="5"/>
      <c r="E47" s="5">
        <f>VLOOKUP($B47,Data!$B$1:$L$53,5,FALSE)/VLOOKUP($B47,Data!$B$2:$L$53,2,FALSE)</f>
        <v>0</v>
      </c>
      <c r="F47" s="5"/>
      <c r="G47" s="6" t="e">
        <f>VLOOKUP($B47,Data!$B$1:$L$53,7,FALSE)/VLOOKUP($B47,Data!$B$2:$L$53,5,FALSE)</f>
        <v>#DIV/0!</v>
      </c>
      <c r="H47" s="4">
        <f>VLOOKUP($B47,Data!$B$1:$L$53,5,FALSE)/VLOOKUP($B47,Data!$B$2:$L$53,2,FALSE)</f>
        <v>0</v>
      </c>
      <c r="I47" s="5"/>
      <c r="J47" s="5">
        <f>VLOOKUP($B47,Data!$B$1:$L$53,3,FALSE)/VLOOKUP($B47,Data!$B$2:$L$53,2,FALSE)</f>
        <v>10438.536511156186</v>
      </c>
      <c r="K47" s="5"/>
      <c r="L47" s="5">
        <f>VLOOKUP($B47,Data!$B$1:$L$53,4,FALSE)/VLOOKUP($B47,Data!$B$2:$L$53,3,FALSE)</f>
        <v>0</v>
      </c>
      <c r="M47" s="5"/>
      <c r="N47" s="6" t="e">
        <f>VLOOKUP($B47,Data!$B$1:$L$53,5,FALSE)/VLOOKUP($B47,Data!$B$2:$L$53,4,FALSE)</f>
        <v>#DIV/0!</v>
      </c>
      <c r="O47" s="4" t="e">
        <f>VLOOKUP($B47,Data!$B$1:$L$53,7,FALSE)/VLOOKUP($B47,Data!$B$2:$L$53,5,FALSE)</f>
        <v>#DIV/0!</v>
      </c>
      <c r="P47" s="5"/>
      <c r="Q47" s="5" t="e">
        <f>VLOOKUP($B47,Data!$B$1:$AA$53,12,FALSE)/VLOOKUP($B47,Data!$B$2:$L$53,5,FALSE)</f>
        <v>#DIV/0!</v>
      </c>
      <c r="R47" s="5"/>
      <c r="S47" s="6">
        <f>VLOOKUP($B47,Data!$B$1:$L$53,7,FALSE)/VLOOKUP($B47,Data!$B$2:$AA$53,12,FALSE)</f>
        <v>2.0859015195104709</v>
      </c>
      <c r="T47" s="4">
        <f>VLOOKUP($B47,Data!$B$1:$AA$53,11,FALSE)/VLOOKUP($B47,Data!$B$2:$L$53,7,FALSE)</f>
        <v>6.1250573130114546E-5</v>
      </c>
      <c r="U47" s="5">
        <f>VLOOKUP($B47,Data!$B$1:$AA$53,11,FALSE)/VLOOKUP($B47,Data!$B$2:$AA$53,12,FALSE)</f>
        <v>1.2776266356299314E-4</v>
      </c>
      <c r="V47" s="5">
        <f t="shared" si="0"/>
        <v>2.0857737568469079</v>
      </c>
      <c r="W47" s="6" t="e">
        <f>VLOOKUP($B47,Data!$B$1:$AA$53,11,FALSE)/VLOOKUP($B47,Data!$B$2:$L$53,5,FALSE)</f>
        <v>#DIV/0!</v>
      </c>
    </row>
    <row r="48" spans="1:23" x14ac:dyDescent="0.25">
      <c r="A48" s="1" t="s">
        <v>16</v>
      </c>
      <c r="B48" s="1" t="s">
        <v>17</v>
      </c>
      <c r="C48" s="4">
        <f>VLOOKUP($B48,Data!$B$1:$L$53,7,FALSE)/VLOOKUP($B48,Data!$B$2:$L$53,2,FALSE)</f>
        <v>453206.91277890466</v>
      </c>
      <c r="D48" s="5"/>
      <c r="E48" s="5">
        <f>VLOOKUP($B48,Data!$B$1:$L$53,5,FALSE)/VLOOKUP($B48,Data!$B$2:$L$53,2,FALSE)</f>
        <v>0</v>
      </c>
      <c r="F48" s="5"/>
      <c r="G48" s="6" t="e">
        <f>VLOOKUP($B48,Data!$B$1:$L$53,7,FALSE)/VLOOKUP($B48,Data!$B$2:$L$53,5,FALSE)</f>
        <v>#DIV/0!</v>
      </c>
      <c r="H48" s="4">
        <f>VLOOKUP($B48,Data!$B$1:$L$53,5,FALSE)/VLOOKUP($B48,Data!$B$2:$L$53,2,FALSE)</f>
        <v>0</v>
      </c>
      <c r="I48" s="5"/>
      <c r="J48" s="5">
        <f>VLOOKUP($B48,Data!$B$1:$L$53,3,FALSE)/VLOOKUP($B48,Data!$B$2:$L$53,2,FALSE)</f>
        <v>1556.6009127789046</v>
      </c>
      <c r="K48" s="5"/>
      <c r="L48" s="5">
        <f>VLOOKUP($B48,Data!$B$1:$L$53,4,FALSE)/VLOOKUP($B48,Data!$B$2:$L$53,3,FALSE)</f>
        <v>0</v>
      </c>
      <c r="M48" s="5"/>
      <c r="N48" s="6" t="e">
        <f>VLOOKUP($B48,Data!$B$1:$L$53,5,FALSE)/VLOOKUP($B48,Data!$B$2:$L$53,4,FALSE)</f>
        <v>#DIV/0!</v>
      </c>
      <c r="O48" s="4" t="e">
        <f>VLOOKUP($B48,Data!$B$1:$L$53,7,FALSE)/VLOOKUP($B48,Data!$B$2:$L$53,5,FALSE)</f>
        <v>#DIV/0!</v>
      </c>
      <c r="P48" s="5"/>
      <c r="Q48" s="5" t="e">
        <f>VLOOKUP($B48,Data!$B$1:$AA$53,12,FALSE)/VLOOKUP($B48,Data!$B$2:$L$53,5,FALSE)</f>
        <v>#DIV/0!</v>
      </c>
      <c r="R48" s="5"/>
      <c r="S48" s="6">
        <f>VLOOKUP($B48,Data!$B$1:$L$53,7,FALSE)/VLOOKUP($B48,Data!$B$2:$AA$53,12,FALSE)</f>
        <v>2.124810418608968</v>
      </c>
      <c r="T48" s="4">
        <f>VLOOKUP($B48,Data!$B$1:$AA$53,11,FALSE)/VLOOKUP($B48,Data!$B$2:$L$53,7,FALSE)</f>
        <v>6.1022192586626117E-5</v>
      </c>
      <c r="U48" s="5">
        <f>VLOOKUP($B48,Data!$B$1:$AA$53,11,FALSE)/VLOOKUP($B48,Data!$B$2:$AA$53,12,FALSE)</f>
        <v>1.2966059057442612E-4</v>
      </c>
      <c r="V48" s="5">
        <f t="shared" si="0"/>
        <v>2.1246807580183935</v>
      </c>
      <c r="W48" s="6" t="e">
        <f>VLOOKUP($B48,Data!$B$1:$AA$53,11,FALSE)/VLOOKUP($B48,Data!$B$2:$L$53,5,FALSE)</f>
        <v>#DIV/0!</v>
      </c>
    </row>
    <row r="49" spans="1:23" x14ac:dyDescent="0.25">
      <c r="A49" s="1" t="s">
        <v>68</v>
      </c>
      <c r="B49" s="1" t="s">
        <v>69</v>
      </c>
      <c r="C49" s="4">
        <f>VLOOKUP($B49,Data!$B$1:$L$53,7,FALSE)/VLOOKUP($B49,Data!$B$2:$L$53,2,FALSE)</f>
        <v>3023767.3671399592</v>
      </c>
      <c r="D49" s="5"/>
      <c r="E49" s="5">
        <f>VLOOKUP($B49,Data!$B$1:$L$53,5,FALSE)/VLOOKUP($B49,Data!$B$2:$L$53,2,FALSE)</f>
        <v>0</v>
      </c>
      <c r="F49" s="5"/>
      <c r="G49" s="6" t="e">
        <f>VLOOKUP($B49,Data!$B$1:$L$53,7,FALSE)/VLOOKUP($B49,Data!$B$2:$L$53,5,FALSE)</f>
        <v>#DIV/0!</v>
      </c>
      <c r="H49" s="4">
        <f>VLOOKUP($B49,Data!$B$1:$L$53,5,FALSE)/VLOOKUP($B49,Data!$B$2:$L$53,2,FALSE)</f>
        <v>0</v>
      </c>
      <c r="I49" s="5"/>
      <c r="J49" s="5">
        <f>VLOOKUP($B49,Data!$B$1:$L$53,3,FALSE)/VLOOKUP($B49,Data!$B$2:$L$53,2,FALSE)</f>
        <v>9306.1698782961466</v>
      </c>
      <c r="K49" s="5"/>
      <c r="L49" s="5">
        <f>VLOOKUP($B49,Data!$B$1:$L$53,4,FALSE)/VLOOKUP($B49,Data!$B$2:$L$53,3,FALSE)</f>
        <v>0</v>
      </c>
      <c r="M49" s="5"/>
      <c r="N49" s="6" t="e">
        <f>VLOOKUP($B49,Data!$B$1:$L$53,5,FALSE)/VLOOKUP($B49,Data!$B$2:$L$53,4,FALSE)</f>
        <v>#DIV/0!</v>
      </c>
      <c r="O49" s="4" t="e">
        <f>VLOOKUP($B49,Data!$B$1:$L$53,7,FALSE)/VLOOKUP($B49,Data!$B$2:$L$53,5,FALSE)</f>
        <v>#DIV/0!</v>
      </c>
      <c r="P49" s="5"/>
      <c r="Q49" s="5" t="e">
        <f>VLOOKUP($B49,Data!$B$1:$AA$53,12,FALSE)/VLOOKUP($B49,Data!$B$2:$L$53,5,FALSE)</f>
        <v>#DIV/0!</v>
      </c>
      <c r="R49" s="5"/>
      <c r="S49" s="6">
        <f>VLOOKUP($B49,Data!$B$1:$L$53,7,FALSE)/VLOOKUP($B49,Data!$B$2:$AA$53,12,FALSE)</f>
        <v>2.3712333964787984</v>
      </c>
      <c r="T49" s="4">
        <f>VLOOKUP($B49,Data!$B$1:$AA$53,11,FALSE)/VLOOKUP($B49,Data!$B$2:$L$53,7,FALSE)</f>
        <v>5.2335710715889237E-5</v>
      </c>
      <c r="U49" s="5">
        <f>VLOOKUP($B49,Data!$B$1:$AA$53,11,FALSE)/VLOOKUP($B49,Data!$B$2:$AA$53,12,FALSE)</f>
        <v>1.2410018507796988E-4</v>
      </c>
      <c r="V49" s="5">
        <f t="shared" si="0"/>
        <v>2.3711092962937204</v>
      </c>
      <c r="W49" s="6" t="e">
        <f>VLOOKUP($B49,Data!$B$1:$AA$53,11,FALSE)/VLOOKUP($B49,Data!$B$2:$L$53,5,FALSE)</f>
        <v>#DIV/0!</v>
      </c>
    </row>
    <row r="50" spans="1:23" x14ac:dyDescent="0.25">
      <c r="A50" s="1" t="s">
        <v>82</v>
      </c>
      <c r="B50" s="1" t="s">
        <v>83</v>
      </c>
      <c r="C50" s="4">
        <f>VLOOKUP($B50,Data!$B$1:$L$53,7,FALSE)/VLOOKUP($B50,Data!$B$2:$L$53,2,FALSE)</f>
        <v>95030.929006085193</v>
      </c>
      <c r="D50" s="5"/>
      <c r="E50" s="5">
        <f>VLOOKUP($B50,Data!$B$1:$L$53,5,FALSE)/VLOOKUP($B50,Data!$B$2:$L$53,2,FALSE)</f>
        <v>0</v>
      </c>
      <c r="F50" s="5"/>
      <c r="G50" s="6" t="e">
        <f>VLOOKUP($B50,Data!$B$1:$L$53,7,FALSE)/VLOOKUP($B50,Data!$B$2:$L$53,5,FALSE)</f>
        <v>#DIV/0!</v>
      </c>
      <c r="H50" s="4">
        <f>VLOOKUP($B50,Data!$B$1:$L$53,5,FALSE)/VLOOKUP($B50,Data!$B$2:$L$53,2,FALSE)</f>
        <v>0</v>
      </c>
      <c r="I50" s="5"/>
      <c r="J50" s="5">
        <f>VLOOKUP($B50,Data!$B$1:$L$53,3,FALSE)/VLOOKUP($B50,Data!$B$2:$L$53,2,FALSE)</f>
        <v>495.11409736308315</v>
      </c>
      <c r="K50" s="5"/>
      <c r="L50" s="5">
        <f>VLOOKUP($B50,Data!$B$1:$L$53,4,FALSE)/VLOOKUP($B50,Data!$B$2:$L$53,3,FALSE)</f>
        <v>0</v>
      </c>
      <c r="M50" s="5"/>
      <c r="N50" s="6" t="e">
        <f>VLOOKUP($B50,Data!$B$1:$L$53,5,FALSE)/VLOOKUP($B50,Data!$B$2:$L$53,4,FALSE)</f>
        <v>#DIV/0!</v>
      </c>
      <c r="O50" s="4" t="e">
        <f>VLOOKUP($B50,Data!$B$1:$L$53,7,FALSE)/VLOOKUP($B50,Data!$B$2:$L$53,5,FALSE)</f>
        <v>#DIV/0!</v>
      </c>
      <c r="P50" s="5"/>
      <c r="Q50" s="5" t="e">
        <f>VLOOKUP($B50,Data!$B$1:$AA$53,12,FALSE)/VLOOKUP($B50,Data!$B$2:$L$53,5,FALSE)</f>
        <v>#DIV/0!</v>
      </c>
      <c r="R50" s="5"/>
      <c r="S50" s="6">
        <f>VLOOKUP($B50,Data!$B$1:$L$53,7,FALSE)/VLOOKUP($B50,Data!$B$2:$AA$53,12,FALSE)</f>
        <v>1.7719341116312581</v>
      </c>
      <c r="T50" s="4">
        <f>VLOOKUP($B50,Data!$B$1:$AA$53,11,FALSE)/VLOOKUP($B50,Data!$B$2:$L$53,7,FALSE)</f>
        <v>7.7160744165110935E-5</v>
      </c>
      <c r="U50" s="5">
        <f>VLOOKUP($B50,Data!$B$1:$AA$53,11,FALSE)/VLOOKUP($B50,Data!$B$2:$AA$53,12,FALSE)</f>
        <v>1.3672375466501261E-4</v>
      </c>
      <c r="V50" s="5">
        <f t="shared" si="0"/>
        <v>1.7717973878765931</v>
      </c>
      <c r="W50" s="6" t="e">
        <f>VLOOKUP($B50,Data!$B$1:$AA$53,11,FALSE)/VLOOKUP($B50,Data!$B$2:$L$53,5,FALSE)</f>
        <v>#DIV/0!</v>
      </c>
    </row>
    <row r="51" spans="1:23" x14ac:dyDescent="0.25">
      <c r="A51" s="1" t="s">
        <v>44</v>
      </c>
      <c r="B51" s="1" t="s">
        <v>45</v>
      </c>
      <c r="C51" s="4">
        <f>VLOOKUP($B51,Data!$B$1:$L$53,7,FALSE)/VLOOKUP($B51,Data!$B$2:$L$53,2,FALSE)</f>
        <v>599483.7809330629</v>
      </c>
      <c r="D51" s="5"/>
      <c r="E51" s="5">
        <f>VLOOKUP($B51,Data!$B$1:$L$53,5,FALSE)/VLOOKUP($B51,Data!$B$2:$L$53,2,FALSE)</f>
        <v>0</v>
      </c>
      <c r="F51" s="5"/>
      <c r="G51" s="6" t="e">
        <f>VLOOKUP($B51,Data!$B$1:$L$53,7,FALSE)/VLOOKUP($B51,Data!$B$2:$L$53,5,FALSE)</f>
        <v>#DIV/0!</v>
      </c>
      <c r="H51" s="4">
        <f>VLOOKUP($B51,Data!$B$1:$L$53,5,FALSE)/VLOOKUP($B51,Data!$B$2:$L$53,2,FALSE)</f>
        <v>0</v>
      </c>
      <c r="I51" s="5"/>
      <c r="J51" s="5">
        <f>VLOOKUP($B51,Data!$B$1:$L$53,3,FALSE)/VLOOKUP($B51,Data!$B$2:$L$53,2,FALSE)</f>
        <v>2069.5339756592293</v>
      </c>
      <c r="K51" s="5"/>
      <c r="L51" s="5">
        <f>VLOOKUP($B51,Data!$B$1:$L$53,4,FALSE)/VLOOKUP($B51,Data!$B$2:$L$53,3,FALSE)</f>
        <v>0</v>
      </c>
      <c r="M51" s="5"/>
      <c r="N51" s="6" t="e">
        <f>VLOOKUP($B51,Data!$B$1:$L$53,5,FALSE)/VLOOKUP($B51,Data!$B$2:$L$53,4,FALSE)</f>
        <v>#DIV/0!</v>
      </c>
      <c r="O51" s="4" t="e">
        <f>VLOOKUP($B51,Data!$B$1:$L$53,7,FALSE)/VLOOKUP($B51,Data!$B$2:$L$53,5,FALSE)</f>
        <v>#DIV/0!</v>
      </c>
      <c r="P51" s="5"/>
      <c r="Q51" s="5" t="e">
        <f>VLOOKUP($B51,Data!$B$1:$AA$53,12,FALSE)/VLOOKUP($B51,Data!$B$2:$L$53,5,FALSE)</f>
        <v>#DIV/0!</v>
      </c>
      <c r="R51" s="5"/>
      <c r="S51" s="6">
        <f>VLOOKUP($B51,Data!$B$1:$L$53,7,FALSE)/VLOOKUP($B51,Data!$B$2:$AA$53,12,FALSE)</f>
        <v>2.0695355910392612</v>
      </c>
      <c r="T51" s="4">
        <f>VLOOKUP($B51,Data!$B$1:$AA$53,11,FALSE)/VLOOKUP($B51,Data!$B$2:$L$53,7,FALSE)</f>
        <v>6.2662093482565714E-5</v>
      </c>
      <c r="U51" s="5">
        <f>VLOOKUP($B51,Data!$B$1:$AA$53,11,FALSE)/VLOOKUP($B51,Data!$B$2:$AA$53,12,FALSE)</f>
        <v>1.2968143267119909E-4</v>
      </c>
      <c r="V51" s="5">
        <f t="shared" si="0"/>
        <v>2.0694059096065902</v>
      </c>
      <c r="W51" s="6" t="e">
        <f>VLOOKUP($B51,Data!$B$1:$AA$53,11,FALSE)/VLOOKUP($B51,Data!$B$2:$L$53,5,FALSE)</f>
        <v>#DIV/0!</v>
      </c>
    </row>
    <row r="52" spans="1:23" x14ac:dyDescent="0.25">
      <c r="A52" s="1" t="s">
        <v>50</v>
      </c>
      <c r="B52" s="1" t="s">
        <v>51</v>
      </c>
      <c r="C52" s="4">
        <f>VLOOKUP($B52,Data!$B$1:$L$53,7,FALSE)/VLOOKUP($B52,Data!$B$2:$L$53,2,FALSE)</f>
        <v>594006.5882352941</v>
      </c>
      <c r="D52" s="5"/>
      <c r="E52" s="5">
        <f>VLOOKUP($B52,Data!$B$1:$L$53,5,FALSE)/VLOOKUP($B52,Data!$B$2:$L$53,2,FALSE)</f>
        <v>0</v>
      </c>
      <c r="F52" s="5"/>
      <c r="G52" s="6" t="e">
        <f>VLOOKUP($B52,Data!$B$1:$L$53,7,FALSE)/VLOOKUP($B52,Data!$B$2:$L$53,5,FALSE)</f>
        <v>#DIV/0!</v>
      </c>
      <c r="H52" s="4">
        <f>VLOOKUP($B52,Data!$B$1:$L$53,5,FALSE)/VLOOKUP($B52,Data!$B$2:$L$53,2,FALSE)</f>
        <v>0</v>
      </c>
      <c r="I52" s="5"/>
      <c r="J52" s="5">
        <f>VLOOKUP($B52,Data!$B$1:$L$53,3,FALSE)/VLOOKUP($B52,Data!$B$2:$L$53,2,FALSE)</f>
        <v>1960.8914807302231</v>
      </c>
      <c r="K52" s="5"/>
      <c r="L52" s="5">
        <f>VLOOKUP($B52,Data!$B$1:$L$53,4,FALSE)/VLOOKUP($B52,Data!$B$2:$L$53,3,FALSE)</f>
        <v>0</v>
      </c>
      <c r="M52" s="5"/>
      <c r="N52" s="6" t="e">
        <f>VLOOKUP($B52,Data!$B$1:$L$53,5,FALSE)/VLOOKUP($B52,Data!$B$2:$L$53,4,FALSE)</f>
        <v>#DIV/0!</v>
      </c>
      <c r="O52" s="4" t="e">
        <f>VLOOKUP($B52,Data!$B$1:$L$53,7,FALSE)/VLOOKUP($B52,Data!$B$2:$L$53,5,FALSE)</f>
        <v>#DIV/0!</v>
      </c>
      <c r="P52" s="5"/>
      <c r="Q52" s="5" t="e">
        <f>VLOOKUP($B52,Data!$B$1:$AA$53,12,FALSE)/VLOOKUP($B52,Data!$B$2:$L$53,5,FALSE)</f>
        <v>#DIV/0!</v>
      </c>
      <c r="R52" s="5"/>
      <c r="S52" s="6">
        <f>VLOOKUP($B52,Data!$B$1:$L$53,7,FALSE)/VLOOKUP($B52,Data!$B$2:$AA$53,12,FALSE)</f>
        <v>2.2142960554683166</v>
      </c>
      <c r="T52" s="4">
        <f>VLOOKUP($B52,Data!$B$1:$AA$53,11,FALSE)/VLOOKUP($B52,Data!$B$2:$L$53,7,FALSE)</f>
        <v>6.5676326084690296E-5</v>
      </c>
      <c r="U52" s="5">
        <f>VLOOKUP($B52,Data!$B$1:$AA$53,11,FALSE)/VLOOKUP($B52,Data!$B$2:$AA$53,12,FALSE)</f>
        <v>1.4542682978698065E-4</v>
      </c>
      <c r="V52" s="5">
        <f t="shared" si="0"/>
        <v>2.2141506286385297</v>
      </c>
      <c r="W52" s="6" t="e">
        <f>VLOOKUP($B52,Data!$B$1:$AA$53,11,FALSE)/VLOOKUP($B52,Data!$B$2:$L$53,5,FALSE)</f>
        <v>#DIV/0!</v>
      </c>
    </row>
    <row r="53" spans="1:23" x14ac:dyDescent="0.25">
      <c r="A53" s="1" t="s">
        <v>64</v>
      </c>
      <c r="B53" s="1" t="s">
        <v>65</v>
      </c>
      <c r="C53" s="4">
        <f>VLOOKUP($B53,Data!$B$1:$L$53,7,FALSE)/VLOOKUP($B53,Data!$B$2:$L$53,2,FALSE)</f>
        <v>1025842.8235294118</v>
      </c>
      <c r="D53" s="5"/>
      <c r="E53" s="5">
        <f>VLOOKUP($B53,Data!$B$1:$L$53,5,FALSE)/VLOOKUP($B53,Data!$B$2:$L$53,2,FALSE)</f>
        <v>0</v>
      </c>
      <c r="F53" s="5"/>
      <c r="G53" s="6" t="e">
        <f>VLOOKUP($B53,Data!$B$1:$L$53,7,FALSE)/VLOOKUP($B53,Data!$B$2:$L$53,5,FALSE)</f>
        <v>#DIV/0!</v>
      </c>
      <c r="H53" s="4">
        <f>VLOOKUP($B53,Data!$B$1:$L$53,5,FALSE)/VLOOKUP($B53,Data!$B$2:$L$53,2,FALSE)</f>
        <v>0</v>
      </c>
      <c r="I53" s="5"/>
      <c r="J53" s="5">
        <f>VLOOKUP($B53,Data!$B$1:$L$53,3,FALSE)/VLOOKUP($B53,Data!$B$2:$L$53,2,FALSE)</f>
        <v>3720.3539553752535</v>
      </c>
      <c r="K53" s="5"/>
      <c r="L53" s="5">
        <f>VLOOKUP($B53,Data!$B$1:$L$53,4,FALSE)/VLOOKUP($B53,Data!$B$2:$L$53,3,FALSE)</f>
        <v>0</v>
      </c>
      <c r="M53" s="5"/>
      <c r="N53" s="6" t="e">
        <f>VLOOKUP($B53,Data!$B$1:$L$53,5,FALSE)/VLOOKUP($B53,Data!$B$2:$L$53,4,FALSE)</f>
        <v>#DIV/0!</v>
      </c>
      <c r="O53" s="4" t="e">
        <f>VLOOKUP($B53,Data!$B$1:$L$53,7,FALSE)/VLOOKUP($B53,Data!$B$2:$L$53,5,FALSE)</f>
        <v>#DIV/0!</v>
      </c>
      <c r="P53" s="5"/>
      <c r="Q53" s="5" t="e">
        <f>VLOOKUP($B53,Data!$B$1:$AA$53,12,FALSE)/VLOOKUP($B53,Data!$B$2:$L$53,5,FALSE)</f>
        <v>#DIV/0!</v>
      </c>
      <c r="R53" s="5"/>
      <c r="S53" s="6">
        <f>VLOOKUP($B53,Data!$B$1:$L$53,7,FALSE)/VLOOKUP($B53,Data!$B$2:$AA$53,12,FALSE)</f>
        <v>1.954878440904269</v>
      </c>
      <c r="T53" s="4">
        <f>VLOOKUP($B53,Data!$B$1:$AA$53,11,FALSE)/VLOOKUP($B53,Data!$B$2:$L$53,7,FALSE)</f>
        <v>6.2808395306089307E-5</v>
      </c>
      <c r="U53" s="5">
        <f>VLOOKUP($B53,Data!$B$1:$AA$53,11,FALSE)/VLOOKUP($B53,Data!$B$2:$AA$53,12,FALSE)</f>
        <v>1.2278277789166684E-4</v>
      </c>
      <c r="V53" s="5">
        <f t="shared" si="0"/>
        <v>1.9547556581263774</v>
      </c>
      <c r="W53" s="6" t="e">
        <f>VLOOKUP($B53,Data!$B$1:$AA$53,11,FALSE)/VLOOKUP($B53,Data!$B$2:$L$53,5,FALSE)</f>
        <v>#DIV/0!</v>
      </c>
    </row>
    <row r="54" spans="1:23" x14ac:dyDescent="0.25">
      <c r="A54" s="17" t="s">
        <v>20</v>
      </c>
      <c r="B54" s="17" t="s">
        <v>21</v>
      </c>
      <c r="C54" s="7">
        <f>VLOOKUP($B54,Data!$B$1:$L$53,7,FALSE)/VLOOKUP($B54,Data!$B$2:$L$53,2,FALSE)</f>
        <v>116979.21298174442</v>
      </c>
      <c r="D54" s="8"/>
      <c r="E54" s="8">
        <f>VLOOKUP($B54,Data!$B$1:$L$53,5,FALSE)/VLOOKUP($B54,Data!$B$2:$L$53,2,FALSE)</f>
        <v>0</v>
      </c>
      <c r="F54" s="8"/>
      <c r="G54" s="9" t="e">
        <f>VLOOKUP($B54,Data!$B$1:$L$53,7,FALSE)/VLOOKUP($B54,Data!$B$2:$L$53,5,FALSE)</f>
        <v>#DIV/0!</v>
      </c>
      <c r="H54" s="7">
        <f>VLOOKUP($B54,Data!$B$1:$L$53,5,FALSE)/VLOOKUP($B54,Data!$B$2:$L$53,2,FALSE)</f>
        <v>0</v>
      </c>
      <c r="I54" s="8"/>
      <c r="J54" s="8">
        <f>VLOOKUP($B54,Data!$B$1:$L$53,3,FALSE)/VLOOKUP($B54,Data!$B$2:$L$53,2,FALSE)</f>
        <v>377.16784989858013</v>
      </c>
      <c r="K54" s="8"/>
      <c r="L54" s="8">
        <f>VLOOKUP($B54,Data!$B$1:$L$53,4,FALSE)/VLOOKUP($B54,Data!$B$2:$L$53,3,FALSE)</f>
        <v>0</v>
      </c>
      <c r="M54" s="8"/>
      <c r="N54" s="9" t="e">
        <f>VLOOKUP($B54,Data!$B$1:$L$53,5,FALSE)/VLOOKUP($B54,Data!$B$2:$L$53,4,FALSE)</f>
        <v>#DIV/0!</v>
      </c>
      <c r="O54" s="7" t="e">
        <f>VLOOKUP($B54,Data!$B$1:$L$53,7,FALSE)/VLOOKUP($B54,Data!$B$2:$L$53,5,FALSE)</f>
        <v>#DIV/0!</v>
      </c>
      <c r="P54" s="8"/>
      <c r="Q54" s="8" t="e">
        <f>VLOOKUP($B54,Data!$B$1:$AA$53,12,FALSE)/VLOOKUP($B54,Data!$B$2:$L$53,5,FALSE)</f>
        <v>#DIV/0!</v>
      </c>
      <c r="R54" s="8"/>
      <c r="S54" s="9">
        <f>VLOOKUP($B54,Data!$B$1:$L$53,7,FALSE)/VLOOKUP($B54,Data!$B$2:$AA$53,12,FALSE)</f>
        <v>2.5679282984279381</v>
      </c>
      <c r="T54" s="7">
        <f>VLOOKUP($B54,Data!$B$1:$AA$53,11,FALSE)/VLOOKUP($B54,Data!$B$2:$L$53,7,FALSE)</f>
        <v>5.5066908092337692E-5</v>
      </c>
      <c r="U54" s="8">
        <f>VLOOKUP($B54,Data!$B$1:$AA$53,11,FALSE)/VLOOKUP($B54,Data!$B$2:$AA$53,12,FALSE)</f>
        <v>1.4140787159724438E-4</v>
      </c>
      <c r="V54" s="8">
        <f t="shared" si="0"/>
        <v>2.567786890556341</v>
      </c>
      <c r="W54" s="9" t="e">
        <f>VLOOKUP($B54,Data!$B$1:$AA$53,11,FALSE)/VLOOKUP($B54,Data!$B$2:$L$53,5,FALSE)</f>
        <v>#DIV/0!</v>
      </c>
    </row>
  </sheetData>
  <mergeCells count="4">
    <mergeCell ref="C1:G1"/>
    <mergeCell ref="H1:N1"/>
    <mergeCell ref="O1:S1"/>
    <mergeCell ref="T1:W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>
      <selection activeCell="O7" sqref="O7"/>
    </sheetView>
  </sheetViews>
  <sheetFormatPr defaultRowHeight="15" x14ac:dyDescent="0.25"/>
  <cols>
    <col min="2" max="2" width="19.140625" bestFit="1" customWidth="1"/>
    <col min="3" max="3" width="19" customWidth="1"/>
    <col min="4" max="4" width="2" bestFit="1" customWidth="1"/>
    <col min="5" max="5" width="20" customWidth="1"/>
    <col min="6" max="6" width="2" bestFit="1" customWidth="1"/>
    <col min="7" max="7" width="18.7109375" customWidth="1"/>
  </cols>
  <sheetData>
    <row r="1" spans="1:7" x14ac:dyDescent="0.25">
      <c r="C1" s="19" t="s">
        <v>134</v>
      </c>
      <c r="D1" s="20"/>
      <c r="E1" s="20"/>
      <c r="F1" s="20"/>
      <c r="G1" s="21"/>
    </row>
    <row r="2" spans="1:7" ht="30" customHeight="1" x14ac:dyDescent="0.25">
      <c r="A2" s="11" t="s">
        <v>0</v>
      </c>
      <c r="B2" s="11" t="s">
        <v>1</v>
      </c>
      <c r="C2" s="12" t="s">
        <v>109</v>
      </c>
      <c r="D2" s="13" t="s">
        <v>132</v>
      </c>
      <c r="E2" s="12" t="s">
        <v>138</v>
      </c>
      <c r="F2" s="13" t="s">
        <v>133</v>
      </c>
      <c r="G2" s="12" t="s">
        <v>137</v>
      </c>
    </row>
    <row r="3" spans="1:7" x14ac:dyDescent="0.25">
      <c r="A3" s="1" t="s">
        <v>52</v>
      </c>
      <c r="B3" s="1" t="s">
        <v>53</v>
      </c>
      <c r="C3" s="4">
        <f>VLOOKUP($B3,Data!$B$1:$L$53,8,FALSE)/VLOOKUP($B3,Data!$B$2:$L$53,2,FALSE)</f>
        <v>161020.79107505071</v>
      </c>
      <c r="D3" s="5"/>
      <c r="E3" s="5">
        <f>VLOOKUP($B3,Data!$B$1:$L$53,5,FALSE)/VLOOKUP($B3,Data!$B$2:$L$53,2,FALSE)</f>
        <v>0</v>
      </c>
      <c r="F3" s="5"/>
      <c r="G3" s="6" t="e">
        <f>VLOOKUP($B3,Data!$B$1:$L$53,8,FALSE)/VLOOKUP($B3,Data!$B$2:$L$53,5,FALSE)</f>
        <v>#DIV/0!</v>
      </c>
    </row>
    <row r="4" spans="1:7" x14ac:dyDescent="0.25">
      <c r="A4" s="1" t="s">
        <v>28</v>
      </c>
      <c r="B4" s="1" t="s">
        <v>29</v>
      </c>
      <c r="C4" s="4">
        <f>VLOOKUP($B4,Data!$B$1:$L$53,8,FALSE)/VLOOKUP($B4,Data!$B$2:$L$53,2,FALSE)</f>
        <v>57489.350912778908</v>
      </c>
      <c r="D4" s="5"/>
      <c r="E4" s="5">
        <f>VLOOKUP($B4,Data!$B$1:$L$53,5,FALSE)/VLOOKUP($B4,Data!$B$2:$L$53,2,FALSE)</f>
        <v>0</v>
      </c>
      <c r="F4" s="5"/>
      <c r="G4" s="6" t="e">
        <f>VLOOKUP($B4,Data!$B$1:$L$53,8,FALSE)/VLOOKUP($B4,Data!$B$2:$L$53,5,FALSE)</f>
        <v>#DIV/0!</v>
      </c>
    </row>
    <row r="5" spans="1:7" x14ac:dyDescent="0.25">
      <c r="A5" s="1" t="s">
        <v>76</v>
      </c>
      <c r="B5" s="1" t="s">
        <v>77</v>
      </c>
      <c r="C5" s="4">
        <f>VLOOKUP($B5,Data!$B$1:$L$53,8,FALSE)/VLOOKUP($B5,Data!$B$2:$L$53,2,FALSE)</f>
        <v>205221.09533468561</v>
      </c>
      <c r="D5" s="5"/>
      <c r="E5" s="5">
        <f>VLOOKUP($B5,Data!$B$1:$L$53,5,FALSE)/VLOOKUP($B5,Data!$B$2:$L$53,2,FALSE)</f>
        <v>0</v>
      </c>
      <c r="F5" s="5"/>
      <c r="G5" s="6" t="e">
        <f>VLOOKUP($B5,Data!$B$1:$L$53,8,FALSE)/VLOOKUP($B5,Data!$B$2:$L$53,5,FALSE)</f>
        <v>#DIV/0!</v>
      </c>
    </row>
    <row r="6" spans="1:7" x14ac:dyDescent="0.25">
      <c r="A6" s="1" t="s">
        <v>88</v>
      </c>
      <c r="B6" s="1" t="s">
        <v>89</v>
      </c>
      <c r="C6" s="4">
        <f>VLOOKUP($B6,Data!$B$1:$L$53,8,FALSE)/VLOOKUP($B6,Data!$B$2:$L$53,2,FALSE)</f>
        <v>280978.19472616632</v>
      </c>
      <c r="D6" s="5"/>
      <c r="E6" s="5">
        <f>VLOOKUP($B6,Data!$B$1:$L$53,5,FALSE)/VLOOKUP($B6,Data!$B$2:$L$53,2,FALSE)</f>
        <v>0</v>
      </c>
      <c r="F6" s="5"/>
      <c r="G6" s="6" t="e">
        <f>VLOOKUP($B6,Data!$B$1:$L$53,8,FALSE)/VLOOKUP($B6,Data!$B$2:$L$53,5,FALSE)</f>
        <v>#DIV/0!</v>
      </c>
    </row>
    <row r="7" spans="1:7" x14ac:dyDescent="0.25">
      <c r="A7" s="1" t="s">
        <v>38</v>
      </c>
      <c r="B7" s="1" t="s">
        <v>39</v>
      </c>
      <c r="C7" s="4">
        <f>VLOOKUP($B7,Data!$B$1:$L$53,8,FALSE)/VLOOKUP($B7,Data!$B$2:$L$53,2,FALSE)</f>
        <v>223453.34685598378</v>
      </c>
      <c r="D7" s="5"/>
      <c r="E7" s="5">
        <f>VLOOKUP($B7,Data!$B$1:$L$53,5,FALSE)/VLOOKUP($B7,Data!$B$2:$L$53,2,FALSE)</f>
        <v>0</v>
      </c>
      <c r="F7" s="5"/>
      <c r="G7" s="6" t="e">
        <f>VLOOKUP($B7,Data!$B$1:$L$53,8,FALSE)/VLOOKUP($B7,Data!$B$2:$L$53,5,FALSE)</f>
        <v>#DIV/0!</v>
      </c>
    </row>
    <row r="8" spans="1:7" x14ac:dyDescent="0.25">
      <c r="A8" s="1" t="s">
        <v>86</v>
      </c>
      <c r="B8" s="1" t="s">
        <v>87</v>
      </c>
      <c r="C8" s="4">
        <f>VLOOKUP($B8,Data!$B$1:$L$53,8,FALSE)/VLOOKUP($B8,Data!$B$2:$L$53,2,FALSE)</f>
        <v>66026.876267748477</v>
      </c>
      <c r="D8" s="5"/>
      <c r="E8" s="5">
        <f>VLOOKUP($B8,Data!$B$1:$L$53,5,FALSE)/VLOOKUP($B8,Data!$B$2:$L$53,2,FALSE)</f>
        <v>0</v>
      </c>
      <c r="F8" s="5"/>
      <c r="G8" s="6" t="e">
        <f>VLOOKUP($B8,Data!$B$1:$L$53,8,FALSE)/VLOOKUP($B8,Data!$B$2:$L$53,5,FALSE)</f>
        <v>#DIV/0!</v>
      </c>
    </row>
    <row r="9" spans="1:7" x14ac:dyDescent="0.25">
      <c r="A9" s="1" t="s">
        <v>10</v>
      </c>
      <c r="B9" s="1" t="s">
        <v>11</v>
      </c>
      <c r="C9" s="4">
        <f>VLOOKUP($B9,Data!$B$1:$L$53,8,FALSE)/VLOOKUP($B9,Data!$B$2:$L$53,2,FALSE)</f>
        <v>126153.14401622718</v>
      </c>
      <c r="D9" s="5"/>
      <c r="E9" s="5">
        <f>VLOOKUP($B9,Data!$B$1:$L$53,5,FALSE)/VLOOKUP($B9,Data!$B$2:$L$53,2,FALSE)</f>
        <v>0</v>
      </c>
      <c r="F9" s="5"/>
      <c r="G9" s="6" t="e">
        <f>VLOOKUP($B9,Data!$B$1:$L$53,8,FALSE)/VLOOKUP($B9,Data!$B$2:$L$53,5,FALSE)</f>
        <v>#DIV/0!</v>
      </c>
    </row>
    <row r="10" spans="1:7" x14ac:dyDescent="0.25">
      <c r="A10" s="1" t="s">
        <v>40</v>
      </c>
      <c r="B10" s="1" t="s">
        <v>41</v>
      </c>
      <c r="C10" s="4">
        <f>VLOOKUP($B10,Data!$B$1:$L$53,8,FALSE)/VLOOKUP($B10,Data!$B$2:$L$53,2,FALSE)</f>
        <v>333109.02636916836</v>
      </c>
      <c r="D10" s="5"/>
      <c r="E10" s="5">
        <f>VLOOKUP($B10,Data!$B$1:$L$53,5,FALSE)/VLOOKUP($B10,Data!$B$2:$L$53,2,FALSE)</f>
        <v>0</v>
      </c>
      <c r="F10" s="5"/>
      <c r="G10" s="6" t="e">
        <f>VLOOKUP($B10,Data!$B$1:$L$53,8,FALSE)/VLOOKUP($B10,Data!$B$2:$L$53,5,FALSE)</f>
        <v>#DIV/0!</v>
      </c>
    </row>
    <row r="11" spans="1:7" x14ac:dyDescent="0.25">
      <c r="A11" s="1" t="s">
        <v>36</v>
      </c>
      <c r="B11" s="1" t="s">
        <v>37</v>
      </c>
      <c r="C11" s="4">
        <f>VLOOKUP($B11,Data!$B$1:$L$53,8,FALSE)/VLOOKUP($B11,Data!$B$2:$L$53,2,FALSE)</f>
        <v>211411.76470588235</v>
      </c>
      <c r="D11" s="5"/>
      <c r="E11" s="5">
        <f>VLOOKUP($B11,Data!$B$1:$L$53,5,FALSE)/VLOOKUP($B11,Data!$B$2:$L$53,2,FALSE)</f>
        <v>0</v>
      </c>
      <c r="F11" s="5"/>
      <c r="G11" s="6" t="e">
        <f>VLOOKUP($B11,Data!$B$1:$L$53,8,FALSE)/VLOOKUP($B11,Data!$B$2:$L$53,5,FALSE)</f>
        <v>#DIV/0!</v>
      </c>
    </row>
    <row r="12" spans="1:7" x14ac:dyDescent="0.25">
      <c r="A12" s="1" t="s">
        <v>22</v>
      </c>
      <c r="B12" s="1" t="s">
        <v>23</v>
      </c>
      <c r="C12" s="4">
        <f>VLOOKUP($B12,Data!$B$1:$L$53,8,FALSE)/VLOOKUP($B12,Data!$B$2:$L$53,2,FALSE)</f>
        <v>634968.55983772816</v>
      </c>
      <c r="D12" s="5"/>
      <c r="E12" s="5">
        <f>VLOOKUP($B12,Data!$B$1:$L$53,5,FALSE)/VLOOKUP($B12,Data!$B$2:$L$53,2,FALSE)</f>
        <v>0</v>
      </c>
      <c r="F12" s="5"/>
      <c r="G12" s="6" t="e">
        <f>VLOOKUP($B12,Data!$B$1:$L$53,8,FALSE)/VLOOKUP($B12,Data!$B$2:$L$53,5,FALSE)</f>
        <v>#DIV/0!</v>
      </c>
    </row>
    <row r="13" spans="1:7" x14ac:dyDescent="0.25">
      <c r="A13" s="1" t="s">
        <v>4</v>
      </c>
      <c r="B13" s="1" t="s">
        <v>5</v>
      </c>
      <c r="C13" s="4">
        <f>VLOOKUP($B13,Data!$B$1:$L$53,8,FALSE)/VLOOKUP($B13,Data!$B$2:$L$53,2,FALSE)</f>
        <v>219040.56795131846</v>
      </c>
      <c r="D13" s="5"/>
      <c r="E13" s="5">
        <f>VLOOKUP($B13,Data!$B$1:$L$53,5,FALSE)/VLOOKUP($B13,Data!$B$2:$L$53,2,FALSE)</f>
        <v>0</v>
      </c>
      <c r="F13" s="5"/>
      <c r="G13" s="6" t="e">
        <f>VLOOKUP($B13,Data!$B$1:$L$53,8,FALSE)/VLOOKUP($B13,Data!$B$2:$L$53,5,FALSE)</f>
        <v>#DIV/0!</v>
      </c>
    </row>
    <row r="14" spans="1:7" x14ac:dyDescent="0.25">
      <c r="A14" s="1" t="s">
        <v>70</v>
      </c>
      <c r="B14" s="1" t="s">
        <v>71</v>
      </c>
      <c r="C14" s="4">
        <f>VLOOKUP($B14,Data!$B$1:$L$53,8,FALSE)/VLOOKUP($B14,Data!$B$2:$L$53,2,FALSE)</f>
        <v>412379.31034482759</v>
      </c>
      <c r="D14" s="5"/>
      <c r="E14" s="5">
        <f>VLOOKUP($B14,Data!$B$1:$L$53,5,FALSE)/VLOOKUP($B14,Data!$B$2:$L$53,2,FALSE)</f>
        <v>0</v>
      </c>
      <c r="F14" s="5"/>
      <c r="G14" s="6" t="e">
        <f>VLOOKUP($B14,Data!$B$1:$L$53,8,FALSE)/VLOOKUP($B14,Data!$B$2:$L$53,5,FALSE)</f>
        <v>#DIV/0!</v>
      </c>
    </row>
    <row r="15" spans="1:7" x14ac:dyDescent="0.25">
      <c r="A15" s="1" t="s">
        <v>66</v>
      </c>
      <c r="B15" s="1" t="s">
        <v>67</v>
      </c>
      <c r="C15" s="4">
        <f>VLOOKUP($B15,Data!$B$1:$L$53,8,FALSE)/VLOOKUP($B15,Data!$B$2:$L$53,2,FALSE)</f>
        <v>113987.82961460446</v>
      </c>
      <c r="D15" s="5"/>
      <c r="E15" s="5">
        <f>VLOOKUP($B15,Data!$B$1:$L$53,5,FALSE)/VLOOKUP($B15,Data!$B$2:$L$53,2,FALSE)</f>
        <v>0</v>
      </c>
      <c r="F15" s="5"/>
      <c r="G15" s="6" t="e">
        <f>VLOOKUP($B15,Data!$B$1:$L$53,8,FALSE)/VLOOKUP($B15,Data!$B$2:$L$53,5,FALSE)</f>
        <v>#DIV/0!</v>
      </c>
    </row>
    <row r="16" spans="1:7" x14ac:dyDescent="0.25">
      <c r="A16" s="1" t="s">
        <v>84</v>
      </c>
      <c r="B16" s="1" t="s">
        <v>85</v>
      </c>
      <c r="C16" s="4">
        <f>VLOOKUP($B16,Data!$B$1:$L$53,8,FALSE)/VLOOKUP($B16,Data!$B$2:$L$53,2,FALSE)</f>
        <v>207526.87626774848</v>
      </c>
      <c r="D16" s="5"/>
      <c r="E16" s="5">
        <f>VLOOKUP($B16,Data!$B$1:$L$53,5,FALSE)/VLOOKUP($B16,Data!$B$2:$L$53,2,FALSE)</f>
        <v>0</v>
      </c>
      <c r="F16" s="5"/>
      <c r="G16" s="6" t="e">
        <f>VLOOKUP($B16,Data!$B$1:$L$53,8,FALSE)/VLOOKUP($B16,Data!$B$2:$L$53,5,FALSE)</f>
        <v>#DIV/0!</v>
      </c>
    </row>
    <row r="17" spans="1:7" x14ac:dyDescent="0.25">
      <c r="A17" s="1" t="s">
        <v>8</v>
      </c>
      <c r="B17" s="1" t="s">
        <v>9</v>
      </c>
      <c r="C17" s="4">
        <f>VLOOKUP($B17,Data!$B$1:$L$53,8,FALSE)/VLOOKUP($B17,Data!$B$2:$L$53,2,FALSE)</f>
        <v>197634.38133874239</v>
      </c>
      <c r="D17" s="5"/>
      <c r="E17" s="5">
        <f>VLOOKUP($B17,Data!$B$1:$L$53,5,FALSE)/VLOOKUP($B17,Data!$B$2:$L$53,2,FALSE)</f>
        <v>0</v>
      </c>
      <c r="F17" s="5"/>
      <c r="G17" s="6" t="e">
        <f>VLOOKUP($B17,Data!$B$1:$L$53,8,FALSE)/VLOOKUP($B17,Data!$B$2:$L$53,5,FALSE)</f>
        <v>#DIV/0!</v>
      </c>
    </row>
    <row r="18" spans="1:7" x14ac:dyDescent="0.25">
      <c r="A18" s="1" t="s">
        <v>54</v>
      </c>
      <c r="B18" s="1" t="s">
        <v>55</v>
      </c>
      <c r="C18" s="4">
        <f>VLOOKUP($B18,Data!$B$1:$L$53,8,FALSE)/VLOOKUP($B18,Data!$B$2:$L$53,2,FALSE)</f>
        <v>424221.60243407707</v>
      </c>
      <c r="D18" s="5"/>
      <c r="E18" s="5">
        <f>VLOOKUP($B18,Data!$B$1:$L$53,5,FALSE)/VLOOKUP($B18,Data!$B$2:$L$53,2,FALSE)</f>
        <v>0</v>
      </c>
      <c r="F18" s="5"/>
      <c r="G18" s="6" t="e">
        <f>VLOOKUP($B18,Data!$B$1:$L$53,8,FALSE)/VLOOKUP($B18,Data!$B$2:$L$53,5,FALSE)</f>
        <v>#DIV/0!</v>
      </c>
    </row>
    <row r="19" spans="1:7" x14ac:dyDescent="0.25">
      <c r="A19" s="1" t="s">
        <v>42</v>
      </c>
      <c r="B19" s="1" t="s">
        <v>43</v>
      </c>
      <c r="C19" s="4">
        <f>VLOOKUP($B19,Data!$B$1:$L$53,8,FALSE)/VLOOKUP($B19,Data!$B$2:$L$53,2,FALSE)</f>
        <v>91493.407707910752</v>
      </c>
      <c r="D19" s="5"/>
      <c r="E19" s="5">
        <f>VLOOKUP($B19,Data!$B$1:$L$53,5,FALSE)/VLOOKUP($B19,Data!$B$2:$L$53,2,FALSE)</f>
        <v>0</v>
      </c>
      <c r="F19" s="5"/>
      <c r="G19" s="6" t="e">
        <f>VLOOKUP($B19,Data!$B$1:$L$53,8,FALSE)/VLOOKUP($B19,Data!$B$2:$L$53,5,FALSE)</f>
        <v>#DIV/0!</v>
      </c>
    </row>
    <row r="20" spans="1:7" x14ac:dyDescent="0.25">
      <c r="A20" s="1" t="s">
        <v>90</v>
      </c>
      <c r="B20" s="1" t="s">
        <v>91</v>
      </c>
      <c r="C20" s="4">
        <f>VLOOKUP($B20,Data!$B$1:$L$53,8,FALSE)/VLOOKUP($B20,Data!$B$2:$L$53,2,FALSE)</f>
        <v>1029052.738336714</v>
      </c>
      <c r="D20" s="5"/>
      <c r="E20" s="5">
        <f>VLOOKUP($B20,Data!$B$1:$L$53,5,FALSE)/VLOOKUP($B20,Data!$B$2:$L$53,2,FALSE)</f>
        <v>0</v>
      </c>
      <c r="F20" s="5"/>
      <c r="G20" s="6" t="e">
        <f>VLOOKUP($B20,Data!$B$1:$L$53,8,FALSE)/VLOOKUP($B20,Data!$B$2:$L$53,5,FALSE)</f>
        <v>#DIV/0!</v>
      </c>
    </row>
    <row r="21" spans="1:7" x14ac:dyDescent="0.25">
      <c r="A21" s="1" t="s">
        <v>100</v>
      </c>
      <c r="B21" s="1" t="s">
        <v>101</v>
      </c>
      <c r="C21" s="4">
        <f>VLOOKUP($B21,Data!$B$1:$L$53,8,FALSE)/VLOOKUP($B21,Data!$B$2:$L$53,2,FALSE)</f>
        <v>151133.36713995945</v>
      </c>
      <c r="D21" s="5"/>
      <c r="E21" s="5">
        <f>VLOOKUP($B21,Data!$B$1:$L$53,5,FALSE)/VLOOKUP($B21,Data!$B$2:$L$53,2,FALSE)</f>
        <v>0</v>
      </c>
      <c r="F21" s="5"/>
      <c r="G21" s="6" t="e">
        <f>VLOOKUP($B21,Data!$B$1:$L$53,8,FALSE)/VLOOKUP($B21,Data!$B$2:$L$53,5,FALSE)</f>
        <v>#DIV/0!</v>
      </c>
    </row>
    <row r="22" spans="1:7" x14ac:dyDescent="0.25">
      <c r="A22" s="1" t="s">
        <v>24</v>
      </c>
      <c r="B22" s="1" t="s">
        <v>25</v>
      </c>
      <c r="C22" s="4">
        <f>VLOOKUP($B22,Data!$B$1:$L$53,8,FALSE)/VLOOKUP($B22,Data!$B$2:$L$53,2,FALSE)</f>
        <v>371469.0669371197</v>
      </c>
      <c r="D22" s="5"/>
      <c r="E22" s="5">
        <f>VLOOKUP($B22,Data!$B$1:$L$53,5,FALSE)/VLOOKUP($B22,Data!$B$2:$L$53,2,FALSE)</f>
        <v>0</v>
      </c>
      <c r="F22" s="5"/>
      <c r="G22" s="6" t="e">
        <f>VLOOKUP($B22,Data!$B$1:$L$53,8,FALSE)/VLOOKUP($B22,Data!$B$2:$L$53,5,FALSE)</f>
        <v>#DIV/0!</v>
      </c>
    </row>
    <row r="23" spans="1:7" x14ac:dyDescent="0.25">
      <c r="A23" s="1" t="s">
        <v>92</v>
      </c>
      <c r="B23" s="1" t="s">
        <v>93</v>
      </c>
      <c r="C23" s="4">
        <f>VLOOKUP($B23,Data!$B$1:$L$53,8,FALSE)/VLOOKUP($B23,Data!$B$2:$L$53,2,FALSE)</f>
        <v>106088.23529411765</v>
      </c>
      <c r="D23" s="5"/>
      <c r="E23" s="5">
        <f>VLOOKUP($B23,Data!$B$1:$L$53,5,FALSE)/VLOOKUP($B23,Data!$B$2:$L$53,2,FALSE)</f>
        <v>0</v>
      </c>
      <c r="F23" s="5"/>
      <c r="G23" s="6" t="e">
        <f>VLOOKUP($B23,Data!$B$1:$L$53,8,FALSE)/VLOOKUP($B23,Data!$B$2:$L$53,5,FALSE)</f>
        <v>#DIV/0!</v>
      </c>
    </row>
    <row r="24" spans="1:7" x14ac:dyDescent="0.25">
      <c r="A24" s="1" t="s">
        <v>32</v>
      </c>
      <c r="B24" s="1" t="s">
        <v>33</v>
      </c>
      <c r="C24" s="4">
        <f>VLOOKUP($B24,Data!$B$1:$L$53,8,FALSE)/VLOOKUP($B24,Data!$B$2:$L$53,2,FALSE)</f>
        <v>516992.39350912778</v>
      </c>
      <c r="D24" s="5"/>
      <c r="E24" s="5">
        <f>VLOOKUP($B24,Data!$B$1:$L$53,5,FALSE)/VLOOKUP($B24,Data!$B$2:$L$53,2,FALSE)</f>
        <v>0</v>
      </c>
      <c r="F24" s="5"/>
      <c r="G24" s="6" t="e">
        <f>VLOOKUP($B24,Data!$B$1:$L$53,8,FALSE)/VLOOKUP($B24,Data!$B$2:$L$53,5,FALSE)</f>
        <v>#DIV/0!</v>
      </c>
    </row>
    <row r="25" spans="1:7" x14ac:dyDescent="0.25">
      <c r="A25" s="1" t="s">
        <v>34</v>
      </c>
      <c r="B25" s="1" t="s">
        <v>35</v>
      </c>
      <c r="C25" s="4">
        <f>VLOOKUP($B25,Data!$B$1:$L$53,8,FALSE)/VLOOKUP($B25,Data!$B$2:$L$53,2,FALSE)</f>
        <v>339109.02636916836</v>
      </c>
      <c r="D25" s="5"/>
      <c r="E25" s="5">
        <f>VLOOKUP($B25,Data!$B$1:$L$53,5,FALSE)/VLOOKUP($B25,Data!$B$2:$L$53,2,FALSE)</f>
        <v>0</v>
      </c>
      <c r="F25" s="5"/>
      <c r="G25" s="6" t="e">
        <f>VLOOKUP($B25,Data!$B$1:$L$53,8,FALSE)/VLOOKUP($B25,Data!$B$2:$L$53,5,FALSE)</f>
        <v>#DIV/0!</v>
      </c>
    </row>
    <row r="26" spans="1:7" x14ac:dyDescent="0.25">
      <c r="A26" s="1" t="s">
        <v>58</v>
      </c>
      <c r="B26" s="1" t="s">
        <v>59</v>
      </c>
      <c r="C26" s="4">
        <f>VLOOKUP($B26,Data!$B$1:$L$53,8,FALSE)/VLOOKUP($B26,Data!$B$2:$L$53,2,FALSE)</f>
        <v>148025.35496957402</v>
      </c>
      <c r="D26" s="5"/>
      <c r="E26" s="5">
        <f>VLOOKUP($B26,Data!$B$1:$L$53,5,FALSE)/VLOOKUP($B26,Data!$B$2:$L$53,2,FALSE)</f>
        <v>0</v>
      </c>
      <c r="F26" s="5"/>
      <c r="G26" s="6" t="e">
        <f>VLOOKUP($B26,Data!$B$1:$L$53,8,FALSE)/VLOOKUP($B26,Data!$B$2:$L$53,5,FALSE)</f>
        <v>#DIV/0!</v>
      </c>
    </row>
    <row r="27" spans="1:7" x14ac:dyDescent="0.25">
      <c r="A27" s="1" t="s">
        <v>14</v>
      </c>
      <c r="B27" s="1" t="s">
        <v>15</v>
      </c>
      <c r="C27" s="4">
        <f>VLOOKUP($B27,Data!$B$1:$L$53,8,FALSE)/VLOOKUP($B27,Data!$B$2:$L$53,2,FALSE)</f>
        <v>246366.63286004055</v>
      </c>
      <c r="D27" s="5"/>
      <c r="E27" s="5">
        <f>VLOOKUP($B27,Data!$B$1:$L$53,5,FALSE)/VLOOKUP($B27,Data!$B$2:$L$53,2,FALSE)</f>
        <v>0</v>
      </c>
      <c r="F27" s="5"/>
      <c r="G27" s="6" t="e">
        <f>VLOOKUP($B27,Data!$B$1:$L$53,8,FALSE)/VLOOKUP($B27,Data!$B$2:$L$53,5,FALSE)</f>
        <v>#DIV/0!</v>
      </c>
    </row>
    <row r="28" spans="1:7" x14ac:dyDescent="0.25">
      <c r="A28" s="1" t="s">
        <v>56</v>
      </c>
      <c r="B28" s="1" t="s">
        <v>57</v>
      </c>
      <c r="C28" s="4">
        <f>VLOOKUP($B28,Data!$B$1:$L$53,8,FALSE)/VLOOKUP($B28,Data!$B$2:$L$53,2,FALSE)</f>
        <v>78250.507099391485</v>
      </c>
      <c r="D28" s="5"/>
      <c r="E28" s="5">
        <f>VLOOKUP($B28,Data!$B$1:$L$53,5,FALSE)/VLOOKUP($B28,Data!$B$2:$L$53,2,FALSE)</f>
        <v>0</v>
      </c>
      <c r="F28" s="5"/>
      <c r="G28" s="6" t="e">
        <f>VLOOKUP($B28,Data!$B$1:$L$53,8,FALSE)/VLOOKUP($B28,Data!$B$2:$L$53,5,FALSE)</f>
        <v>#DIV/0!</v>
      </c>
    </row>
    <row r="29" spans="1:7" x14ac:dyDescent="0.25">
      <c r="A29" s="1" t="s">
        <v>96</v>
      </c>
      <c r="B29" s="1" t="s">
        <v>97</v>
      </c>
      <c r="C29" s="4">
        <f>VLOOKUP($B29,Data!$B$1:$L$53,8,FALSE)/VLOOKUP($B29,Data!$B$2:$L$53,2,FALSE)</f>
        <v>418824.03651115618</v>
      </c>
      <c r="D29" s="5"/>
      <c r="E29" s="5">
        <f>VLOOKUP($B29,Data!$B$1:$L$53,5,FALSE)/VLOOKUP($B29,Data!$B$2:$L$53,2,FALSE)</f>
        <v>0</v>
      </c>
      <c r="F29" s="5"/>
      <c r="G29" s="6" t="e">
        <f>VLOOKUP($B29,Data!$B$1:$L$53,8,FALSE)/VLOOKUP($B29,Data!$B$2:$L$53,5,FALSE)</f>
        <v>#DIV/0!</v>
      </c>
    </row>
    <row r="30" spans="1:7" x14ac:dyDescent="0.25">
      <c r="A30" s="1" t="s">
        <v>72</v>
      </c>
      <c r="B30" s="1" t="s">
        <v>73</v>
      </c>
      <c r="C30" s="4">
        <f>VLOOKUP($B30,Data!$B$1:$L$53,8,FALSE)/VLOOKUP($B30,Data!$B$2:$L$53,2,FALSE)</f>
        <v>59387.931034482761</v>
      </c>
      <c r="D30" s="5"/>
      <c r="E30" s="5">
        <f>VLOOKUP($B30,Data!$B$1:$L$53,5,FALSE)/VLOOKUP($B30,Data!$B$2:$L$53,2,FALSE)</f>
        <v>0</v>
      </c>
      <c r="F30" s="5"/>
      <c r="G30" s="6" t="e">
        <f>VLOOKUP($B30,Data!$B$1:$L$53,8,FALSE)/VLOOKUP($B30,Data!$B$2:$L$53,5,FALSE)</f>
        <v>#DIV/0!</v>
      </c>
    </row>
    <row r="31" spans="1:7" x14ac:dyDescent="0.25">
      <c r="A31" s="1" t="s">
        <v>94</v>
      </c>
      <c r="B31" s="1" t="s">
        <v>95</v>
      </c>
      <c r="C31" s="4">
        <f>VLOOKUP($B31,Data!$B$1:$L$53,8,FALSE)/VLOOKUP($B31,Data!$B$2:$L$53,2,FALSE)</f>
        <v>46133.367139959431</v>
      </c>
      <c r="D31" s="5"/>
      <c r="E31" s="5">
        <f>VLOOKUP($B31,Data!$B$1:$L$53,5,FALSE)/VLOOKUP($B31,Data!$B$2:$L$53,2,FALSE)</f>
        <v>0</v>
      </c>
      <c r="F31" s="5"/>
      <c r="G31" s="6" t="e">
        <f>VLOOKUP($B31,Data!$B$1:$L$53,8,FALSE)/VLOOKUP($B31,Data!$B$2:$L$53,5,FALSE)</f>
        <v>#DIV/0!</v>
      </c>
    </row>
    <row r="32" spans="1:7" x14ac:dyDescent="0.25">
      <c r="A32" s="1" t="s">
        <v>62</v>
      </c>
      <c r="B32" s="1" t="s">
        <v>63</v>
      </c>
      <c r="C32" s="4">
        <f>VLOOKUP($B32,Data!$B$1:$L$53,8,FALSE)/VLOOKUP($B32,Data!$B$2:$L$53,2,FALSE)</f>
        <v>63744.929006085193</v>
      </c>
      <c r="D32" s="5"/>
      <c r="E32" s="5">
        <f>VLOOKUP($B32,Data!$B$1:$L$53,5,FALSE)/VLOOKUP($B32,Data!$B$2:$L$53,2,FALSE)</f>
        <v>0</v>
      </c>
      <c r="F32" s="5"/>
      <c r="G32" s="6" t="e">
        <f>VLOOKUP($B32,Data!$B$1:$L$53,8,FALSE)/VLOOKUP($B32,Data!$B$2:$L$53,5,FALSE)</f>
        <v>#DIV/0!</v>
      </c>
    </row>
    <row r="33" spans="1:7" x14ac:dyDescent="0.25">
      <c r="A33" s="1" t="s">
        <v>104</v>
      </c>
      <c r="B33" s="1" t="s">
        <v>105</v>
      </c>
      <c r="C33" s="4">
        <f>VLOOKUP($B33,Data!$B$1:$L$53,8,FALSE)/VLOOKUP($B33,Data!$B$2:$L$53,2,FALSE)</f>
        <v>43528.397565922918</v>
      </c>
      <c r="D33" s="5"/>
      <c r="E33" s="5">
        <f>VLOOKUP($B33,Data!$B$1:$L$53,5,FALSE)/VLOOKUP($B33,Data!$B$2:$L$53,2,FALSE)</f>
        <v>0</v>
      </c>
      <c r="F33" s="5"/>
      <c r="G33" s="6" t="e">
        <f>VLOOKUP($B33,Data!$B$1:$L$53,8,FALSE)/VLOOKUP($B33,Data!$B$2:$L$53,5,FALSE)</f>
        <v>#DIV/0!</v>
      </c>
    </row>
    <row r="34" spans="1:7" x14ac:dyDescent="0.25">
      <c r="A34" s="1" t="s">
        <v>78</v>
      </c>
      <c r="B34" s="1" t="s">
        <v>79</v>
      </c>
      <c r="C34" s="4">
        <f>VLOOKUP($B34,Data!$B$1:$L$53,8,FALSE)/VLOOKUP($B34,Data!$B$2:$L$53,2,FALSE)</f>
        <v>256585.69979716025</v>
      </c>
      <c r="D34" s="5"/>
      <c r="E34" s="5">
        <f>VLOOKUP($B34,Data!$B$1:$L$53,5,FALSE)/VLOOKUP($B34,Data!$B$2:$L$53,2,FALSE)</f>
        <v>0</v>
      </c>
      <c r="F34" s="5"/>
      <c r="G34" s="6" t="e">
        <f>VLOOKUP($B34,Data!$B$1:$L$53,8,FALSE)/VLOOKUP($B34,Data!$B$2:$L$53,5,FALSE)</f>
        <v>#DIV/0!</v>
      </c>
    </row>
    <row r="35" spans="1:7" x14ac:dyDescent="0.25">
      <c r="A35" s="1" t="s">
        <v>26</v>
      </c>
      <c r="B35" s="1" t="s">
        <v>27</v>
      </c>
      <c r="C35" s="4">
        <f>VLOOKUP($B35,Data!$B$1:$L$53,8,FALSE)/VLOOKUP($B35,Data!$B$2:$L$53,2,FALSE)</f>
        <v>83512.170385395541</v>
      </c>
      <c r="D35" s="5"/>
      <c r="E35" s="5">
        <f>VLOOKUP($B35,Data!$B$1:$L$53,5,FALSE)/VLOOKUP($B35,Data!$B$2:$L$53,2,FALSE)</f>
        <v>0</v>
      </c>
      <c r="F35" s="5"/>
      <c r="G35" s="6" t="e">
        <f>VLOOKUP($B35,Data!$B$1:$L$53,8,FALSE)/VLOOKUP($B35,Data!$B$2:$L$53,5,FALSE)</f>
        <v>#DIV/0!</v>
      </c>
    </row>
    <row r="36" spans="1:7" x14ac:dyDescent="0.25">
      <c r="A36" s="1" t="s">
        <v>74</v>
      </c>
      <c r="B36" s="1" t="s">
        <v>75</v>
      </c>
      <c r="C36" s="4">
        <f>VLOOKUP($B36,Data!$B$1:$L$53,8,FALSE)/VLOOKUP($B36,Data!$B$2:$L$53,2,FALSE)</f>
        <v>945117.13995943207</v>
      </c>
      <c r="D36" s="5"/>
      <c r="E36" s="5">
        <f>VLOOKUP($B36,Data!$B$1:$L$53,5,FALSE)/VLOOKUP($B36,Data!$B$2:$L$53,2,FALSE)</f>
        <v>0</v>
      </c>
      <c r="F36" s="5"/>
      <c r="G36" s="6" t="e">
        <f>VLOOKUP($B36,Data!$B$1:$L$53,8,FALSE)/VLOOKUP($B36,Data!$B$2:$L$53,5,FALSE)</f>
        <v>#DIV/0!</v>
      </c>
    </row>
    <row r="37" spans="1:7" x14ac:dyDescent="0.25">
      <c r="A37" s="1" t="s">
        <v>2</v>
      </c>
      <c r="B37" s="1" t="s">
        <v>3</v>
      </c>
      <c r="C37" s="4">
        <f>VLOOKUP($B37,Data!$B$1:$L$53,8,FALSE)/VLOOKUP($B37,Data!$B$2:$L$53,2,FALSE)</f>
        <v>21215903.651115619</v>
      </c>
      <c r="D37" s="5"/>
      <c r="E37" s="5">
        <f>VLOOKUP($B37,Data!$B$1:$L$53,5,FALSE)/VLOOKUP($B37,Data!$B$2:$L$53,2,FALSE)</f>
        <v>0</v>
      </c>
      <c r="F37" s="5"/>
      <c r="G37" s="6" t="e">
        <f>VLOOKUP($B37,Data!$B$1:$L$53,8,FALSE)/VLOOKUP($B37,Data!$B$2:$L$53,5,FALSE)</f>
        <v>#DIV/0!</v>
      </c>
    </row>
    <row r="38" spans="1:7" x14ac:dyDescent="0.25">
      <c r="A38" s="1" t="s">
        <v>102</v>
      </c>
      <c r="B38" s="1" t="s">
        <v>103</v>
      </c>
      <c r="C38" s="4">
        <f>VLOOKUP($B38,Data!$B$1:$L$53,8,FALSE)/VLOOKUP($B38,Data!$B$2:$L$53,2,FALSE)</f>
        <v>471416.32860040566</v>
      </c>
      <c r="D38" s="5"/>
      <c r="E38" s="5">
        <f>VLOOKUP($B38,Data!$B$1:$L$53,5,FALSE)/VLOOKUP($B38,Data!$B$2:$L$53,2,FALSE)</f>
        <v>0</v>
      </c>
      <c r="F38" s="5"/>
      <c r="G38" s="6" t="e">
        <f>VLOOKUP($B38,Data!$B$1:$L$53,8,FALSE)/VLOOKUP($B38,Data!$B$2:$L$53,5,FALSE)</f>
        <v>#DIV/0!</v>
      </c>
    </row>
    <row r="39" spans="1:7" x14ac:dyDescent="0.25">
      <c r="A39" s="1" t="s">
        <v>48</v>
      </c>
      <c r="B39" s="1" t="s">
        <v>49</v>
      </c>
      <c r="C39" s="4">
        <f>VLOOKUP($B39,Data!$B$1:$L$53,8,FALSE)/VLOOKUP($B39,Data!$B$2:$L$53,2,FALSE)</f>
        <v>1049607.5050709939</v>
      </c>
      <c r="D39" s="5"/>
      <c r="E39" s="5">
        <f>VLOOKUP($B39,Data!$B$1:$L$53,5,FALSE)/VLOOKUP($B39,Data!$B$2:$L$53,2,FALSE)</f>
        <v>0</v>
      </c>
      <c r="F39" s="5"/>
      <c r="G39" s="6" t="e">
        <f>VLOOKUP($B39,Data!$B$1:$L$53,8,FALSE)/VLOOKUP($B39,Data!$B$2:$L$53,5,FALSE)</f>
        <v>#DIV/0!</v>
      </c>
    </row>
    <row r="40" spans="1:7" x14ac:dyDescent="0.25">
      <c r="A40" s="1" t="s">
        <v>80</v>
      </c>
      <c r="B40" s="1" t="s">
        <v>81</v>
      </c>
      <c r="C40" s="4">
        <f>VLOOKUP($B40,Data!$B$1:$L$53,8,FALSE)/VLOOKUP($B40,Data!$B$2:$L$53,2,FALSE)</f>
        <v>1173444.7261663286</v>
      </c>
      <c r="D40" s="5"/>
      <c r="E40" s="5">
        <f>VLOOKUP($B40,Data!$B$1:$L$53,5,FALSE)/VLOOKUP($B40,Data!$B$2:$L$53,2,FALSE)</f>
        <v>0</v>
      </c>
      <c r="F40" s="5"/>
      <c r="G40" s="6" t="e">
        <f>VLOOKUP($B40,Data!$B$1:$L$53,8,FALSE)/VLOOKUP($B40,Data!$B$2:$L$53,5,FALSE)</f>
        <v>#DIV/0!</v>
      </c>
    </row>
    <row r="41" spans="1:7" x14ac:dyDescent="0.25">
      <c r="A41" s="1" t="s">
        <v>30</v>
      </c>
      <c r="B41" s="1" t="s">
        <v>31</v>
      </c>
      <c r="C41" s="4">
        <f>VLOOKUP($B41,Data!$B$1:$L$53,8,FALSE)/VLOOKUP($B41,Data!$B$2:$L$53,2,FALSE)</f>
        <v>1111165.3144016226</v>
      </c>
      <c r="D41" s="5"/>
      <c r="E41" s="5">
        <f>VLOOKUP($B41,Data!$B$1:$L$53,5,FALSE)/VLOOKUP($B41,Data!$B$2:$L$53,2,FALSE)</f>
        <v>0</v>
      </c>
      <c r="F41" s="5"/>
      <c r="G41" s="6" t="e">
        <f>VLOOKUP($B41,Data!$B$1:$L$53,8,FALSE)/VLOOKUP($B41,Data!$B$2:$L$53,5,FALSE)</f>
        <v>#DIV/0!</v>
      </c>
    </row>
    <row r="42" spans="1:7" x14ac:dyDescent="0.25">
      <c r="A42" s="1" t="s">
        <v>18</v>
      </c>
      <c r="B42" s="1" t="s">
        <v>19</v>
      </c>
      <c r="C42" s="4">
        <f>VLOOKUP($B42,Data!$B$1:$L$53,8,FALSE)/VLOOKUP($B42,Data!$B$2:$L$53,2,FALSE)</f>
        <v>65957.403651115616</v>
      </c>
      <c r="D42" s="5"/>
      <c r="E42" s="5">
        <f>VLOOKUP($B42,Data!$B$1:$L$53,5,FALSE)/VLOOKUP($B42,Data!$B$2:$L$53,2,FALSE)</f>
        <v>0</v>
      </c>
      <c r="F42" s="5"/>
      <c r="G42" s="6" t="e">
        <f>VLOOKUP($B42,Data!$B$1:$L$53,8,FALSE)/VLOOKUP($B42,Data!$B$2:$L$53,5,FALSE)</f>
        <v>#DIV/0!</v>
      </c>
    </row>
    <row r="43" spans="1:7" x14ac:dyDescent="0.25">
      <c r="A43" s="1" t="s">
        <v>6</v>
      </c>
      <c r="B43" s="1" t="s">
        <v>7</v>
      </c>
      <c r="C43" s="4">
        <f>VLOOKUP($B43,Data!$B$1:$L$53,8,FALSE)/VLOOKUP($B43,Data!$B$2:$L$53,2,FALSE)</f>
        <v>65571.501014198788</v>
      </c>
      <c r="D43" s="5"/>
      <c r="E43" s="5">
        <f>VLOOKUP($B43,Data!$B$1:$L$53,5,FALSE)/VLOOKUP($B43,Data!$B$2:$L$53,2,FALSE)</f>
        <v>0</v>
      </c>
      <c r="F43" s="5"/>
      <c r="G43" s="6" t="e">
        <f>VLOOKUP($B43,Data!$B$1:$L$53,8,FALSE)/VLOOKUP($B43,Data!$B$2:$L$53,5,FALSE)</f>
        <v>#DIV/0!</v>
      </c>
    </row>
    <row r="44" spans="1:7" x14ac:dyDescent="0.25">
      <c r="A44" s="1" t="s">
        <v>46</v>
      </c>
      <c r="B44" s="1" t="s">
        <v>47</v>
      </c>
      <c r="C44" s="4">
        <f>VLOOKUP($B44,Data!$B$1:$L$53,8,FALSE)/VLOOKUP($B44,Data!$B$2:$L$53,2,FALSE)</f>
        <v>580451.3184584179</v>
      </c>
      <c r="D44" s="5"/>
      <c r="E44" s="5">
        <f>VLOOKUP($B44,Data!$B$1:$L$53,5,FALSE)/VLOOKUP($B44,Data!$B$2:$L$53,2,FALSE)</f>
        <v>0</v>
      </c>
      <c r="F44" s="5"/>
      <c r="G44" s="6" t="e">
        <f>VLOOKUP($B44,Data!$B$1:$L$53,8,FALSE)/VLOOKUP($B44,Data!$B$2:$L$53,5,FALSE)</f>
        <v>#DIV/0!</v>
      </c>
    </row>
    <row r="45" spans="1:7" x14ac:dyDescent="0.25">
      <c r="A45" s="1" t="s">
        <v>98</v>
      </c>
      <c r="B45" s="1" t="s">
        <v>99</v>
      </c>
      <c r="C45" s="4">
        <f>VLOOKUP($B45,Data!$B$1:$L$53,8,FALSE)/VLOOKUP($B45,Data!$B$2:$L$53,2,FALSE)</f>
        <v>373569.97971602436</v>
      </c>
      <c r="D45" s="5"/>
      <c r="E45" s="5">
        <f>VLOOKUP($B45,Data!$B$1:$L$53,5,FALSE)/VLOOKUP($B45,Data!$B$2:$L$53,2,FALSE)</f>
        <v>0</v>
      </c>
      <c r="F45" s="5"/>
      <c r="G45" s="6" t="e">
        <f>VLOOKUP($B45,Data!$B$1:$L$53,8,FALSE)/VLOOKUP($B45,Data!$B$2:$L$53,5,FALSE)</f>
        <v>#DIV/0!</v>
      </c>
    </row>
    <row r="46" spans="1:7" x14ac:dyDescent="0.25">
      <c r="A46" s="1" t="s">
        <v>60</v>
      </c>
      <c r="B46" s="1" t="s">
        <v>61</v>
      </c>
      <c r="C46" s="4">
        <f>VLOOKUP($B46,Data!$B$1:$L$53,8,FALSE)/VLOOKUP($B46,Data!$B$2:$L$53,2,FALSE)</f>
        <v>55288.032454361055</v>
      </c>
      <c r="D46" s="5"/>
      <c r="E46" s="5">
        <f>VLOOKUP($B46,Data!$B$1:$L$53,5,FALSE)/VLOOKUP($B46,Data!$B$2:$L$53,2,FALSE)</f>
        <v>0</v>
      </c>
      <c r="F46" s="5"/>
      <c r="G46" s="6" t="e">
        <f>VLOOKUP($B46,Data!$B$1:$L$53,8,FALSE)/VLOOKUP($B46,Data!$B$2:$L$53,5,FALSE)</f>
        <v>#DIV/0!</v>
      </c>
    </row>
    <row r="47" spans="1:7" x14ac:dyDescent="0.25">
      <c r="A47" s="1" t="s">
        <v>12</v>
      </c>
      <c r="B47" s="1" t="s">
        <v>13</v>
      </c>
      <c r="C47" s="4">
        <f>VLOOKUP($B47,Data!$B$1:$L$53,8,FALSE)/VLOOKUP($B47,Data!$B$2:$L$53,2,FALSE)</f>
        <v>2442530.4259634889</v>
      </c>
      <c r="D47" s="5"/>
      <c r="E47" s="5">
        <f>VLOOKUP($B47,Data!$B$1:$L$53,5,FALSE)/VLOOKUP($B47,Data!$B$2:$L$53,2,FALSE)</f>
        <v>0</v>
      </c>
      <c r="F47" s="5"/>
      <c r="G47" s="6" t="e">
        <f>VLOOKUP($B47,Data!$B$1:$L$53,8,FALSE)/VLOOKUP($B47,Data!$B$2:$L$53,5,FALSE)</f>
        <v>#DIV/0!</v>
      </c>
    </row>
    <row r="48" spans="1:7" x14ac:dyDescent="0.25">
      <c r="A48" s="1" t="s">
        <v>16</v>
      </c>
      <c r="B48" s="1" t="s">
        <v>17</v>
      </c>
      <c r="C48" s="4">
        <f>VLOOKUP($B48,Data!$B$1:$L$53,8,FALSE)/VLOOKUP($B48,Data!$B$2:$L$53,2,FALSE)</f>
        <v>347169.87829614605</v>
      </c>
      <c r="D48" s="5"/>
      <c r="E48" s="5">
        <f>VLOOKUP($B48,Data!$B$1:$L$53,5,FALSE)/VLOOKUP($B48,Data!$B$2:$L$53,2,FALSE)</f>
        <v>0</v>
      </c>
      <c r="F48" s="5"/>
      <c r="G48" s="6" t="e">
        <f>VLOOKUP($B48,Data!$B$1:$L$53,8,FALSE)/VLOOKUP($B48,Data!$B$2:$L$53,5,FALSE)</f>
        <v>#DIV/0!</v>
      </c>
    </row>
    <row r="49" spans="1:7" x14ac:dyDescent="0.25">
      <c r="A49" s="1" t="s">
        <v>68</v>
      </c>
      <c r="B49" s="1" t="s">
        <v>69</v>
      </c>
      <c r="C49" s="4">
        <f>VLOOKUP($B49,Data!$B$1:$L$53,8,FALSE)/VLOOKUP($B49,Data!$B$2:$L$53,2,FALSE)</f>
        <v>2644616.6328600408</v>
      </c>
      <c r="D49" s="5"/>
      <c r="E49" s="5">
        <f>VLOOKUP($B49,Data!$B$1:$L$53,5,FALSE)/VLOOKUP($B49,Data!$B$2:$L$53,2,FALSE)</f>
        <v>0</v>
      </c>
      <c r="F49" s="5"/>
      <c r="G49" s="6" t="e">
        <f>VLOOKUP($B49,Data!$B$1:$L$53,8,FALSE)/VLOOKUP($B49,Data!$B$2:$L$53,5,FALSE)</f>
        <v>#DIV/0!</v>
      </c>
    </row>
    <row r="50" spans="1:7" x14ac:dyDescent="0.25">
      <c r="A50" s="1" t="s">
        <v>82</v>
      </c>
      <c r="B50" s="1" t="s">
        <v>83</v>
      </c>
      <c r="C50" s="4">
        <f>VLOOKUP($B50,Data!$B$1:$L$53,8,FALSE)/VLOOKUP($B50,Data!$B$2:$L$53,2,FALSE)</f>
        <v>84123.225152129817</v>
      </c>
      <c r="D50" s="5"/>
      <c r="E50" s="5">
        <f>VLOOKUP($B50,Data!$B$1:$L$53,5,FALSE)/VLOOKUP($B50,Data!$B$2:$L$53,2,FALSE)</f>
        <v>0</v>
      </c>
      <c r="F50" s="5"/>
      <c r="G50" s="6" t="e">
        <f>VLOOKUP($B50,Data!$B$1:$L$53,8,FALSE)/VLOOKUP($B50,Data!$B$2:$L$53,5,FALSE)</f>
        <v>#DIV/0!</v>
      </c>
    </row>
    <row r="51" spans="1:7" x14ac:dyDescent="0.25">
      <c r="A51" s="1" t="s">
        <v>44</v>
      </c>
      <c r="B51" s="1" t="s">
        <v>45</v>
      </c>
      <c r="C51" s="4">
        <f>VLOOKUP($B51,Data!$B$1:$L$53,8,FALSE)/VLOOKUP($B51,Data!$B$2:$L$53,2,FALSE)</f>
        <v>460567.44421906694</v>
      </c>
      <c r="D51" s="5"/>
      <c r="E51" s="5">
        <f>VLOOKUP($B51,Data!$B$1:$L$53,5,FALSE)/VLOOKUP($B51,Data!$B$2:$L$53,2,FALSE)</f>
        <v>0</v>
      </c>
      <c r="F51" s="5"/>
      <c r="G51" s="6" t="e">
        <f>VLOOKUP($B51,Data!$B$1:$L$53,8,FALSE)/VLOOKUP($B51,Data!$B$2:$L$53,5,FALSE)</f>
        <v>#DIV/0!</v>
      </c>
    </row>
    <row r="52" spans="1:7" x14ac:dyDescent="0.25">
      <c r="A52" s="1" t="s">
        <v>50</v>
      </c>
      <c r="B52" s="1" t="s">
        <v>51</v>
      </c>
      <c r="C52" s="4">
        <f>VLOOKUP($B52,Data!$B$1:$L$53,8,FALSE)/VLOOKUP($B52,Data!$B$2:$L$53,2,FALSE)</f>
        <v>480128.29614604462</v>
      </c>
      <c r="D52" s="5"/>
      <c r="E52" s="5">
        <f>VLOOKUP($B52,Data!$B$1:$L$53,5,FALSE)/VLOOKUP($B52,Data!$B$2:$L$53,2,FALSE)</f>
        <v>0</v>
      </c>
      <c r="F52" s="5"/>
      <c r="G52" s="6" t="e">
        <f>VLOOKUP($B52,Data!$B$1:$L$53,8,FALSE)/VLOOKUP($B52,Data!$B$2:$L$53,5,FALSE)</f>
        <v>#DIV/0!</v>
      </c>
    </row>
    <row r="53" spans="1:7" x14ac:dyDescent="0.25">
      <c r="A53" s="1" t="s">
        <v>64</v>
      </c>
      <c r="B53" s="1" t="s">
        <v>65</v>
      </c>
      <c r="C53" s="4">
        <f>VLOOKUP($B53,Data!$B$1:$L$53,8,FALSE)/VLOOKUP($B53,Data!$B$2:$L$53,2,FALSE)</f>
        <v>847306.79513184587</v>
      </c>
      <c r="D53" s="5"/>
      <c r="E53" s="5">
        <f>VLOOKUP($B53,Data!$B$1:$L$53,5,FALSE)/VLOOKUP($B53,Data!$B$2:$L$53,2,FALSE)</f>
        <v>0</v>
      </c>
      <c r="F53" s="5"/>
      <c r="G53" s="6" t="e">
        <f>VLOOKUP($B53,Data!$B$1:$L$53,8,FALSE)/VLOOKUP($B53,Data!$B$2:$L$53,5,FALSE)</f>
        <v>#DIV/0!</v>
      </c>
    </row>
    <row r="54" spans="1:7" x14ac:dyDescent="0.25">
      <c r="A54" s="17" t="s">
        <v>20</v>
      </c>
      <c r="B54" s="17" t="s">
        <v>21</v>
      </c>
      <c r="C54" s="7">
        <f>VLOOKUP($B54,Data!$B$1:$L$53,8,FALSE)/VLOOKUP($B54,Data!$B$2:$L$53,2,FALSE)</f>
        <v>93551.724137931029</v>
      </c>
      <c r="D54" s="8"/>
      <c r="E54" s="8">
        <f>VLOOKUP($B54,Data!$B$1:$L$53,5,FALSE)/VLOOKUP($B54,Data!$B$2:$L$53,2,FALSE)</f>
        <v>0</v>
      </c>
      <c r="F54" s="8"/>
      <c r="G54" s="9" t="e">
        <f>VLOOKUP($B54,Data!$B$1:$L$53,8,FALSE)/VLOOKUP($B54,Data!$B$2:$L$53,5,FALSE)</f>
        <v>#DIV/0!</v>
      </c>
    </row>
  </sheetData>
  <mergeCells count="1">
    <mergeCell ref="C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"/>
  <sheetViews>
    <sheetView workbookViewId="0">
      <selection activeCell="J11" sqref="J11"/>
    </sheetView>
  </sheetViews>
  <sheetFormatPr defaultRowHeight="15" x14ac:dyDescent="0.25"/>
  <cols>
    <col min="1" max="1" width="5.42578125" bestFit="1" customWidth="1"/>
    <col min="2" max="2" width="19.140625" bestFit="1" customWidth="1"/>
    <col min="4" max="4" width="10" bestFit="1" customWidth="1"/>
    <col min="5" max="5" width="10.42578125" bestFit="1" customWidth="1"/>
    <col min="6" max="6" width="12.5703125" bestFit="1" customWidth="1"/>
  </cols>
  <sheetData>
    <row r="1" spans="1:7" x14ac:dyDescent="0.25">
      <c r="A1" s="11" t="s">
        <v>0</v>
      </c>
      <c r="B1" s="11" t="s">
        <v>1</v>
      </c>
      <c r="C1" t="s">
        <v>153</v>
      </c>
      <c r="D1" t="s">
        <v>154</v>
      </c>
      <c r="E1" t="s">
        <v>155</v>
      </c>
      <c r="F1" t="s">
        <v>156</v>
      </c>
      <c r="G1" t="s">
        <v>157</v>
      </c>
    </row>
    <row r="2" spans="1:7" x14ac:dyDescent="0.25">
      <c r="A2" s="1" t="s">
        <v>52</v>
      </c>
      <c r="B2" s="1" t="s">
        <v>53</v>
      </c>
      <c r="C2">
        <v>2011</v>
      </c>
      <c r="D2" s="2">
        <f>VLOOKUP($B2,[6]Math_4th!$B$55:$C$107,2,FALSE)</f>
        <v>229.868022217831</v>
      </c>
      <c r="E2" s="2">
        <f>VLOOKUP($B2,[6]Math_8th!$B$54:$C$106,2,FALSE)</f>
        <v>269.23564562475298</v>
      </c>
      <c r="F2" s="2">
        <f>VLOOKUP($B2,[6]Reading_4th!$B$55:$C$107,2,FALSE)</f>
        <v>209.18802012976499</v>
      </c>
      <c r="G2" s="2">
        <f>VLOOKUP($B2,[6]Reading_8th!$B$55:$C$107,2,FALSE)</f>
        <v>253.83344043271299</v>
      </c>
    </row>
    <row r="3" spans="1:7" x14ac:dyDescent="0.25">
      <c r="A3" s="1" t="s">
        <v>28</v>
      </c>
      <c r="B3" s="1" t="s">
        <v>29</v>
      </c>
      <c r="C3">
        <v>2011</v>
      </c>
      <c r="D3" s="2">
        <f>VLOOKUP($B3,[6]Math_4th!$B$55:$C$107,2,FALSE)</f>
        <v>240.328832465338</v>
      </c>
      <c r="E3" s="2">
        <f>VLOOKUP($B3,[6]Math_8th!$B$54:$C$106,2,FALSE)</f>
        <v>286.67506325038897</v>
      </c>
      <c r="F3" s="2">
        <f>VLOOKUP($B3,[6]Reading_4th!$B$55:$C$107,2,FALSE)</f>
        <v>220.82977062233999</v>
      </c>
      <c r="G3" s="2">
        <f>VLOOKUP($B3,[6]Reading_8th!$B$55:$C$107,2,FALSE)</f>
        <v>268.01467159339398</v>
      </c>
    </row>
    <row r="4" spans="1:7" x14ac:dyDescent="0.25">
      <c r="A4" s="1" t="s">
        <v>76</v>
      </c>
      <c r="B4" s="1" t="s">
        <v>77</v>
      </c>
      <c r="C4">
        <v>2011</v>
      </c>
      <c r="D4" s="2">
        <f>VLOOKUP($B4,[6]Math_4th!$B$55:$C$107,2,FALSE)</f>
        <v>237.429082274302</v>
      </c>
      <c r="E4" s="2">
        <f>VLOOKUP($B4,[6]Math_8th!$B$54:$C$106,2,FALSE)</f>
        <v>279.17960818500899</v>
      </c>
      <c r="F4" s="2">
        <f>VLOOKUP($B4,[6]Reading_4th!$B$55:$C$107,2,FALSE)</f>
        <v>215.477585729834</v>
      </c>
      <c r="G4" s="2">
        <f>VLOOKUP($B4,[6]Reading_8th!$B$55:$C$107,2,FALSE)</f>
        <v>260.12126461174398</v>
      </c>
    </row>
    <row r="5" spans="1:7" x14ac:dyDescent="0.25">
      <c r="A5" s="1" t="s">
        <v>88</v>
      </c>
      <c r="B5" s="1" t="s">
        <v>89</v>
      </c>
      <c r="C5">
        <v>2011</v>
      </c>
      <c r="D5" s="2">
        <f>VLOOKUP($B5,[6]Math_4th!$B$55:$C$107,2,FALSE)</f>
        <v>232.901116982931</v>
      </c>
      <c r="E5" s="2">
        <f>VLOOKUP($B5,[6]Math_8th!$B$54:$C$106,2,FALSE)</f>
        <v>274.03871031990599</v>
      </c>
      <c r="F5" s="2">
        <f>VLOOKUP($B5,[6]Reading_4th!$B$55:$C$107,2,FALSE)</f>
        <v>214.64021493691899</v>
      </c>
      <c r="G5" s="2">
        <f>VLOOKUP($B5,[6]Reading_8th!$B$55:$C$107,2,FALSE)</f>
        <v>259.20837071319897</v>
      </c>
    </row>
    <row r="6" spans="1:7" x14ac:dyDescent="0.25">
      <c r="A6" s="1" t="s">
        <v>38</v>
      </c>
      <c r="B6" s="1" t="s">
        <v>39</v>
      </c>
      <c r="C6">
        <v>2011</v>
      </c>
      <c r="D6" s="2">
        <f>VLOOKUP($B6,[6]Math_4th!$B$55:$C$107,2,FALSE)</f>
        <v>240.83070024317001</v>
      </c>
      <c r="E6" s="2">
        <f>VLOOKUP($B6,[6]Math_8th!$B$54:$C$106,2,FALSE)</f>
        <v>281.60880970682899</v>
      </c>
      <c r="F6" s="2">
        <f>VLOOKUP($B6,[6]Reading_4th!$B$55:$C$107,2,FALSE)</f>
        <v>225.13506287333001</v>
      </c>
      <c r="G6" s="2">
        <f>VLOOKUP($B6,[6]Reading_8th!$B$55:$C$107,2,FALSE)</f>
        <v>268.83396356671398</v>
      </c>
    </row>
    <row r="7" spans="1:7" x14ac:dyDescent="0.25">
      <c r="A7" s="1" t="s">
        <v>86</v>
      </c>
      <c r="B7" s="1" t="s">
        <v>87</v>
      </c>
      <c r="C7">
        <v>2011</v>
      </c>
      <c r="D7" s="2">
        <f>VLOOKUP($B7,[6]Math_4th!$B$55:$C$107,2,FALSE)</f>
        <v>240.979792262817</v>
      </c>
      <c r="E7" s="2">
        <f>VLOOKUP($B7,[6]Math_8th!$B$54:$C$106,2,FALSE)</f>
        <v>290.61519679044</v>
      </c>
      <c r="F7" s="2">
        <f>VLOOKUP($B7,[6]Reading_4th!$B$55:$C$107,2,FALSE)</f>
        <v>219.814446299081</v>
      </c>
      <c r="G7" s="2">
        <f>VLOOKUP($B7,[6]Reading_8th!$B$55:$C$107,2,FALSE)</f>
        <v>268.941537575366</v>
      </c>
    </row>
    <row r="8" spans="1:7" x14ac:dyDescent="0.25">
      <c r="A8" s="1" t="s">
        <v>10</v>
      </c>
      <c r="B8" s="1" t="s">
        <v>11</v>
      </c>
      <c r="C8">
        <v>2011</v>
      </c>
      <c r="D8" s="2">
        <f>VLOOKUP($B8,[6]Math_4th!$B$55:$C$107,2,FALSE)</f>
        <v>237.810156979715</v>
      </c>
      <c r="E8" s="2">
        <f>VLOOKUP($B8,[6]Math_8th!$B$54:$C$106,2,FALSE)</f>
        <v>279.08820501810902</v>
      </c>
      <c r="F8" s="2">
        <f>VLOOKUP($B8,[6]Reading_4th!$B$55:$C$107,2,FALSE)</f>
        <v>216.51486397475</v>
      </c>
      <c r="G8" s="2">
        <f>VLOOKUP($B8,[6]Reading_8th!$B$55:$C$107,2,FALSE)</f>
        <v>259.14093777018502</v>
      </c>
    </row>
    <row r="9" spans="1:7" x14ac:dyDescent="0.25">
      <c r="A9" s="1" t="s">
        <v>40</v>
      </c>
      <c r="B9" s="1" t="s">
        <v>41</v>
      </c>
      <c r="C9">
        <v>2011</v>
      </c>
      <c r="D9" s="2">
        <f>VLOOKUP($B9,[6]Math_4th!$B$55:$C$107,2,FALSE)</f>
        <v>230.77886927013199</v>
      </c>
      <c r="E9" s="2">
        <f>VLOOKUP($B9,[6]Math_8th!$B$54:$C$106,2,FALSE)</f>
        <v>272.84333389263401</v>
      </c>
      <c r="F9" s="2">
        <f>VLOOKUP($B9,[6]Reading_4th!$B$55:$C$107,2,FALSE)</f>
        <v>210.410726308503</v>
      </c>
      <c r="G9" s="2">
        <f>VLOOKUP($B9,[6]Reading_8th!$B$55:$C$107,2,FALSE)</f>
        <v>254.68834784390501</v>
      </c>
    </row>
    <row r="10" spans="1:7" x14ac:dyDescent="0.25">
      <c r="A10" s="1" t="s">
        <v>36</v>
      </c>
      <c r="B10" s="1" t="s">
        <v>37</v>
      </c>
      <c r="C10">
        <v>2011</v>
      </c>
      <c r="D10" s="2">
        <f>VLOOKUP($B10,[6]Math_4th!$B$55:$C$107,2,FALSE)</f>
        <v>246.255334791443</v>
      </c>
      <c r="E10" s="2">
        <f>VLOOKUP($B10,[6]Math_8th!$B$54:$C$106,2,FALSE)</f>
        <v>289.61928267474002</v>
      </c>
      <c r="F10" s="2">
        <f>VLOOKUP($B10,[6]Reading_4th!$B$55:$C$107,2,FALSE)</f>
        <v>223.56509115823701</v>
      </c>
      <c r="G10" s="2">
        <f>VLOOKUP($B10,[6]Reading_8th!$B$55:$C$107,2,FALSE)</f>
        <v>267.33639578934299</v>
      </c>
    </row>
    <row r="11" spans="1:7" x14ac:dyDescent="0.25">
      <c r="A11" s="1" t="s">
        <v>22</v>
      </c>
      <c r="B11" s="1" t="s">
        <v>23</v>
      </c>
      <c r="C11">
        <v>2011</v>
      </c>
      <c r="D11" s="2">
        <f>VLOOKUP($B11,[6]Math_4th!$B$55:$C$107,2,FALSE)</f>
        <v>239.82645103878701</v>
      </c>
      <c r="E11" s="2">
        <f>VLOOKUP($B11,[6]Math_8th!$B$54:$C$106,2,FALSE)</f>
        <v>277.837035214102</v>
      </c>
      <c r="F11" s="2">
        <f>VLOOKUP($B11,[6]Reading_4th!$B$55:$C$107,2,FALSE)</f>
        <v>224.52858538960399</v>
      </c>
      <c r="G11" s="2">
        <f>VLOOKUP($B11,[6]Reading_8th!$B$55:$C$107,2,FALSE)</f>
        <v>262.12137484041102</v>
      </c>
    </row>
    <row r="12" spans="1:7" x14ac:dyDescent="0.25">
      <c r="A12" s="1" t="s">
        <v>4</v>
      </c>
      <c r="B12" s="1" t="s">
        <v>5</v>
      </c>
      <c r="C12">
        <v>2011</v>
      </c>
      <c r="D12" s="2">
        <f>VLOOKUP($B12,[6]Math_4th!$B$55:$C$107,2,FALSE)</f>
        <v>231.286019035945</v>
      </c>
      <c r="E12" s="2">
        <f>VLOOKUP($B12,[6]Math_8th!$B$54:$C$106,2,FALSE)</f>
        <v>269.09651583719</v>
      </c>
      <c r="F12" s="2">
        <f>VLOOKUP($B12,[6]Reading_4th!$B$55:$C$107,2,FALSE)</f>
        <v>220.273413326721</v>
      </c>
      <c r="G12" s="2">
        <f>VLOOKUP($B12,[6]Reading_8th!$B$55:$C$107,2,FALSE)</f>
        <v>258.42109037948302</v>
      </c>
    </row>
    <row r="13" spans="1:7" x14ac:dyDescent="0.25">
      <c r="A13" s="1" t="s">
        <v>70</v>
      </c>
      <c r="B13" s="1" t="s">
        <v>71</v>
      </c>
      <c r="C13">
        <v>2011</v>
      </c>
      <c r="D13" s="2">
        <f>VLOOKUP($B13,[6]Math_4th!$B$55:$C$107,2,FALSE)</f>
        <v>244.51790076388201</v>
      </c>
      <c r="E13" s="2">
        <f>VLOOKUP($B13,[6]Math_8th!$B$54:$C$106,2,FALSE)</f>
        <v>286.26702824285701</v>
      </c>
      <c r="F13" s="2">
        <f>VLOOKUP($B13,[6]Reading_4th!$B$55:$C$107,2,FALSE)</f>
        <v>221.35696357171699</v>
      </c>
      <c r="G13" s="2">
        <f>VLOOKUP($B13,[6]Reading_8th!$B$55:$C$107,2,FALSE)</f>
        <v>262.928956255321</v>
      </c>
    </row>
    <row r="14" spans="1:7" x14ac:dyDescent="0.25">
      <c r="A14" s="1" t="s">
        <v>66</v>
      </c>
      <c r="B14" s="1" t="s">
        <v>67</v>
      </c>
      <c r="C14">
        <v>2011</v>
      </c>
      <c r="D14" s="2">
        <f>VLOOKUP($B14,[6]Math_4th!$B$55:$C$107,2,FALSE)</f>
        <v>232.84037073408101</v>
      </c>
      <c r="E14" s="2">
        <f>VLOOKUP($B14,[6]Math_8th!$B$54:$C$106,2,FALSE)</f>
        <v>274.45470145695901</v>
      </c>
      <c r="F14" s="2">
        <f>VLOOKUP($B14,[6]Reading_4th!$B$55:$C$107,2,FALSE)</f>
        <v>208.01411935218999</v>
      </c>
      <c r="G14" s="2">
        <f>VLOOKUP($B14,[6]Reading_8th!$B$55:$C$107,2,FALSE)</f>
        <v>255.86163460115</v>
      </c>
    </row>
    <row r="15" spans="1:7" x14ac:dyDescent="0.25">
      <c r="A15" s="1" t="s">
        <v>84</v>
      </c>
      <c r="B15" s="1" t="s">
        <v>85</v>
      </c>
      <c r="C15">
        <v>2011</v>
      </c>
      <c r="D15" s="2">
        <f>VLOOKUP($B15,[6]Math_4th!$B$55:$C$107,2,FALSE)</f>
        <v>237.30302497530701</v>
      </c>
      <c r="E15" s="2">
        <f>VLOOKUP($B15,[6]Math_8th!$B$54:$C$106,2,FALSE)</f>
        <v>281.00013371655302</v>
      </c>
      <c r="F15" s="2">
        <f>VLOOKUP($B15,[6]Reading_4th!$B$55:$C$107,2,FALSE)</f>
        <v>214.89980891446601</v>
      </c>
      <c r="G15" s="2">
        <f>VLOOKUP($B15,[6]Reading_8th!$B$55:$C$107,2,FALSE)</f>
        <v>260.30701989879498</v>
      </c>
    </row>
    <row r="16" spans="1:7" x14ac:dyDescent="0.25">
      <c r="A16" s="1" t="s">
        <v>8</v>
      </c>
      <c r="B16" s="1" t="s">
        <v>9</v>
      </c>
      <c r="C16">
        <v>2011</v>
      </c>
      <c r="D16" s="2">
        <f>VLOOKUP($B16,[6]Math_4th!$B$55:$C$107,2,FALSE)</f>
        <v>235.157597045644</v>
      </c>
      <c r="E16" s="2">
        <f>VLOOKUP($B16,[6]Math_8th!$B$54:$C$106,2,FALSE)</f>
        <v>279.03350171379299</v>
      </c>
      <c r="F16" s="2">
        <f>VLOOKUP($B16,[6]Reading_4th!$B$55:$C$107,2,FALSE)</f>
        <v>212.39504994291499</v>
      </c>
      <c r="G16" s="2">
        <f>VLOOKUP($B16,[6]Reading_8th!$B$55:$C$107,2,FALSE)</f>
        <v>260.14800521382602</v>
      </c>
    </row>
    <row r="17" spans="1:7" x14ac:dyDescent="0.25">
      <c r="A17" s="1" t="s">
        <v>54</v>
      </c>
      <c r="B17" s="1" t="s">
        <v>55</v>
      </c>
      <c r="C17">
        <v>2011</v>
      </c>
      <c r="D17" s="2">
        <f>VLOOKUP($B17,[6]Math_4th!$B$55:$C$107,2,FALSE)</f>
        <v>240.49483104315601</v>
      </c>
      <c r="E17" s="2">
        <f>VLOOKUP($B17,[6]Math_8th!$B$54:$C$106,2,FALSE)</f>
        <v>281.94764624665402</v>
      </c>
      <c r="F17" s="2">
        <f>VLOOKUP($B17,[6]Reading_4th!$B$55:$C$107,2,FALSE)</f>
        <v>220.34617104225899</v>
      </c>
      <c r="G17" s="2">
        <f>VLOOKUP($B17,[6]Reading_8th!$B$55:$C$107,2,FALSE)</f>
        <v>266.76205134969098</v>
      </c>
    </row>
    <row r="18" spans="1:7" x14ac:dyDescent="0.25">
      <c r="A18" s="1" t="s">
        <v>42</v>
      </c>
      <c r="B18" s="1" t="s">
        <v>43</v>
      </c>
      <c r="C18">
        <v>2011</v>
      </c>
      <c r="D18" s="2">
        <f>VLOOKUP($B18,[6]Math_4th!$B$55:$C$107,2,FALSE)</f>
        <v>244.257016536718</v>
      </c>
      <c r="E18" s="2">
        <f>VLOOKUP($B18,[6]Math_8th!$B$54:$C$106,2,FALSE)</f>
        <v>288.73229763660203</v>
      </c>
      <c r="F18" s="2">
        <f>VLOOKUP($B18,[6]Reading_4th!$B$55:$C$107,2,FALSE)</f>
        <v>222.03733220763701</v>
      </c>
      <c r="G18" s="2">
        <f>VLOOKUP($B18,[6]Reading_8th!$B$55:$C$107,2,FALSE)</f>
        <v>269.872413013173</v>
      </c>
    </row>
    <row r="19" spans="1:7" x14ac:dyDescent="0.25">
      <c r="A19" s="1" t="s">
        <v>90</v>
      </c>
      <c r="B19" s="1" t="s">
        <v>91</v>
      </c>
      <c r="C19">
        <v>2011</v>
      </c>
      <c r="D19" s="2">
        <f>VLOOKUP($B19,[6]Math_4th!$B$55:$C$107,2,FALSE)</f>
        <v>241.10179365066</v>
      </c>
      <c r="E19" s="2">
        <f>VLOOKUP($B19,[6]Math_8th!$B$54:$C$106,2,FALSE)</f>
        <v>290.34670935526498</v>
      </c>
      <c r="F19" s="2">
        <f>VLOOKUP($B19,[6]Reading_4th!$B$55:$C$107,2,FALSE)</f>
        <v>218.32084461679199</v>
      </c>
      <c r="G19" s="2">
        <f>VLOOKUP($B19,[6]Reading_8th!$B$55:$C$107,2,FALSE)</f>
        <v>261.42839087469798</v>
      </c>
    </row>
    <row r="20" spans="1:7" x14ac:dyDescent="0.25">
      <c r="A20" s="1" t="s">
        <v>100</v>
      </c>
      <c r="B20" s="1" t="s">
        <v>101</v>
      </c>
      <c r="C20">
        <v>2011</v>
      </c>
      <c r="D20" s="2">
        <f>VLOOKUP($B20,[6]Math_4th!$B$55:$C$107,2,FALSE)</f>
        <v>234.65580675893199</v>
      </c>
      <c r="E20" s="2">
        <f>VLOOKUP($B20,[6]Math_8th!$B$54:$C$106,2,FALSE)</f>
        <v>273.26317312256401</v>
      </c>
      <c r="F20" s="2">
        <f>VLOOKUP($B20,[6]Reading_4th!$B$55:$C$107,2,FALSE)</f>
        <v>214.38602419008399</v>
      </c>
      <c r="G20" s="2">
        <f>VLOOKUP($B20,[6]Reading_8th!$B$55:$C$107,2,FALSE)</f>
        <v>256.10686155675103</v>
      </c>
    </row>
    <row r="21" spans="1:7" x14ac:dyDescent="0.25">
      <c r="A21" s="1" t="s">
        <v>24</v>
      </c>
      <c r="B21" s="1" t="s">
        <v>25</v>
      </c>
      <c r="C21">
        <v>2011</v>
      </c>
      <c r="D21" s="2">
        <f>VLOOKUP($B21,[6]Math_4th!$B$55:$C$107,2,FALSE)</f>
        <v>238.366542086539</v>
      </c>
      <c r="E21" s="2">
        <f>VLOOKUP($B21,[6]Math_8th!$B$54:$C$106,2,FALSE)</f>
        <v>278.48361918865601</v>
      </c>
      <c r="F21" s="2">
        <f>VLOOKUP($B21,[6]Reading_4th!$B$55:$C$107,2,FALSE)</f>
        <v>220.810720110917</v>
      </c>
      <c r="G21" s="2">
        <f>VLOOKUP($B21,[6]Reading_8th!$B$55:$C$107,2,FALSE)</f>
        <v>262.358643383963</v>
      </c>
    </row>
    <row r="22" spans="1:7" x14ac:dyDescent="0.25">
      <c r="A22" s="1" t="s">
        <v>92</v>
      </c>
      <c r="B22" s="1" t="s">
        <v>93</v>
      </c>
      <c r="C22">
        <v>2011</v>
      </c>
      <c r="D22" s="2">
        <f>VLOOKUP($B22,[6]Math_4th!$B$55:$C$107,2,FALSE)</f>
        <v>242.53751311453101</v>
      </c>
      <c r="E22" s="2">
        <f>VLOOKUP($B22,[6]Math_8th!$B$54:$C$106,2,FALSE)</f>
        <v>283.30833208650301</v>
      </c>
      <c r="F22" s="2">
        <f>VLOOKUP($B22,[6]Reading_4th!$B$55:$C$107,2,FALSE)</f>
        <v>220.416034483137</v>
      </c>
      <c r="G22" s="2">
        <f>VLOOKUP($B22,[6]Reading_8th!$B$55:$C$107,2,FALSE)</f>
        <v>267.08740609916202</v>
      </c>
    </row>
    <row r="23" spans="1:7" x14ac:dyDescent="0.25">
      <c r="A23" s="1" t="s">
        <v>32</v>
      </c>
      <c r="B23" s="1" t="s">
        <v>33</v>
      </c>
      <c r="C23">
        <v>2011</v>
      </c>
      <c r="D23" s="2">
        <f>VLOOKUP($B23,[6]Math_4th!$B$55:$C$107,2,FALSE)</f>
        <v>243.83687596655301</v>
      </c>
      <c r="E23" s="2">
        <f>VLOOKUP($B23,[6]Math_8th!$B$54:$C$106,2,FALSE)</f>
        <v>285.00291608664998</v>
      </c>
      <c r="F23" s="2">
        <f>VLOOKUP($B23,[6]Reading_4th!$B$55:$C$107,2,FALSE)</f>
        <v>220.73134268588501</v>
      </c>
      <c r="G23" s="2">
        <f>VLOOKUP($B23,[6]Reading_8th!$B$55:$C$107,2,FALSE)</f>
        <v>264.72984453777201</v>
      </c>
    </row>
    <row r="24" spans="1:7" x14ac:dyDescent="0.25">
      <c r="A24" s="1" t="s">
        <v>34</v>
      </c>
      <c r="B24" s="1" t="s">
        <v>35</v>
      </c>
      <c r="C24">
        <v>2011</v>
      </c>
      <c r="D24" s="2">
        <f>VLOOKUP($B24,[6]Math_4th!$B$55:$C$107,2,FALSE)</f>
        <v>242.60487294847201</v>
      </c>
      <c r="E24" s="2">
        <f>VLOOKUP($B24,[6]Math_8th!$B$54:$C$106,2,FALSE)</f>
        <v>284.92083605870403</v>
      </c>
      <c r="F24" s="2">
        <f>VLOOKUP($B24,[6]Reading_4th!$B$55:$C$107,2,FALSE)</f>
        <v>220.707446954895</v>
      </c>
      <c r="G24" s="2">
        <f>VLOOKUP($B24,[6]Reading_8th!$B$55:$C$107,2,FALSE)</f>
        <v>264.55452746182601</v>
      </c>
    </row>
    <row r="25" spans="1:7" x14ac:dyDescent="0.25">
      <c r="A25" s="1" t="s">
        <v>58</v>
      </c>
      <c r="B25" s="1" t="s">
        <v>59</v>
      </c>
      <c r="C25">
        <v>2011</v>
      </c>
      <c r="D25" s="2">
        <f>VLOOKUP($B25,[6]Math_4th!$B$55:$C$107,2,FALSE)</f>
        <v>239.803268650576</v>
      </c>
      <c r="E25" s="2">
        <f>VLOOKUP($B25,[6]Math_8th!$B$54:$C$106,2,FALSE)</f>
        <v>283.197044839966</v>
      </c>
      <c r="F25" s="2">
        <f>VLOOKUP($B25,[6]Reading_4th!$B$55:$C$107,2,FALSE)</f>
        <v>223.311726013091</v>
      </c>
      <c r="G25" s="2">
        <f>VLOOKUP($B25,[6]Reading_8th!$B$55:$C$107,2,FALSE)</f>
        <v>267.70386518897197</v>
      </c>
    </row>
    <row r="26" spans="1:7" x14ac:dyDescent="0.25">
      <c r="A26" s="1" t="s">
        <v>14</v>
      </c>
      <c r="B26" s="1" t="s">
        <v>15</v>
      </c>
      <c r="C26">
        <v>2011</v>
      </c>
      <c r="D26" s="2">
        <f>VLOOKUP($B26,[6]Math_4th!$B$55:$C$107,2,FALSE)</f>
        <v>244.45609711010201</v>
      </c>
      <c r="E26" s="2">
        <f>VLOOKUP($B26,[6]Math_8th!$B$54:$C$106,2,FALSE)</f>
        <v>291.74267287089998</v>
      </c>
      <c r="F26" s="2">
        <f>VLOOKUP($B26,[6]Reading_4th!$B$55:$C$107,2,FALSE)</f>
        <v>223.43384362777201</v>
      </c>
      <c r="G26" s="2">
        <f>VLOOKUP($B26,[6]Reading_8th!$B$55:$C$107,2,FALSE)</f>
        <v>270.63620432064897</v>
      </c>
    </row>
    <row r="27" spans="1:7" x14ac:dyDescent="0.25">
      <c r="A27" s="1" t="s">
        <v>56</v>
      </c>
      <c r="B27" s="1" t="s">
        <v>57</v>
      </c>
      <c r="C27">
        <v>2011</v>
      </c>
      <c r="D27" s="2">
        <f>VLOOKUP($B27,[6]Math_4th!$B$55:$C$107,2,FALSE)</f>
        <v>243.79660654162399</v>
      </c>
      <c r="E27" s="2">
        <f>VLOOKUP($B27,[6]Math_8th!$B$54:$C$106,2,FALSE)</f>
        <v>292.90780427703299</v>
      </c>
      <c r="F27" s="2">
        <f>VLOOKUP($B27,[6]Reading_4th!$B$55:$C$107,2,FALSE)</f>
        <v>225.144216219664</v>
      </c>
      <c r="G27" s="2">
        <f>VLOOKUP($B27,[6]Reading_8th!$B$55:$C$107,2,FALSE)</f>
        <v>272.87414076560702</v>
      </c>
    </row>
    <row r="28" spans="1:7" x14ac:dyDescent="0.25">
      <c r="A28" s="1" t="s">
        <v>96</v>
      </c>
      <c r="B28" s="1" t="s">
        <v>97</v>
      </c>
      <c r="C28">
        <v>2011</v>
      </c>
      <c r="D28" s="2">
        <f>VLOOKUP($B28,[6]Math_4th!$B$55:$C$107,2,FALSE)</f>
        <v>245.33361814376599</v>
      </c>
      <c r="E28" s="2">
        <f>VLOOKUP($B28,[6]Math_8th!$B$54:$C$106,2,FALSE)</f>
        <v>289.255411153431</v>
      </c>
      <c r="F28" s="2">
        <f>VLOOKUP($B28,[6]Reading_4th!$B$55:$C$107,2,FALSE)</f>
        <v>226.37843469424001</v>
      </c>
      <c r="G28" s="2">
        <f>VLOOKUP($B28,[6]Reading_8th!$B$55:$C$107,2,FALSE)</f>
        <v>267.27289118782301</v>
      </c>
    </row>
    <row r="29" spans="1:7" x14ac:dyDescent="0.25">
      <c r="A29" s="1" t="s">
        <v>72</v>
      </c>
      <c r="B29" s="1" t="s">
        <v>73</v>
      </c>
      <c r="C29">
        <v>2011</v>
      </c>
      <c r="D29" s="2">
        <f>VLOOKUP($B29,[6]Math_4th!$B$55:$C$107,2,FALSE)</f>
        <v>245.156415994783</v>
      </c>
      <c r="E29" s="2">
        <f>VLOOKUP($B29,[6]Math_8th!$B$54:$C$106,2,FALSE)</f>
        <v>291.99840448577498</v>
      </c>
      <c r="F29" s="2">
        <f>VLOOKUP($B29,[6]Reading_4th!$B$55:$C$107,2,FALSE)</f>
        <v>225.57752634611001</v>
      </c>
      <c r="G29" s="2">
        <f>VLOOKUP($B29,[6]Reading_8th!$B$55:$C$107,2,FALSE)</f>
        <v>268.69421789306102</v>
      </c>
    </row>
    <row r="30" spans="1:7" x14ac:dyDescent="0.25">
      <c r="A30" s="1" t="s">
        <v>94</v>
      </c>
      <c r="B30" s="1" t="s">
        <v>95</v>
      </c>
      <c r="C30">
        <v>2011</v>
      </c>
      <c r="D30" s="2">
        <f>VLOOKUP($B30,[6]Math_4th!$B$55:$C$107,2,FALSE)</f>
        <v>246.63972992232101</v>
      </c>
      <c r="E30" s="2">
        <f>VLOOKUP($B30,[6]Math_8th!$B$54:$C$106,2,FALSE)</f>
        <v>293.88257706853102</v>
      </c>
      <c r="F30" s="2">
        <f>VLOOKUP($B30,[6]Reading_4th!$B$55:$C$107,2,FALSE)</f>
        <v>226.771642682085</v>
      </c>
      <c r="G30" s="2">
        <f>VLOOKUP($B30,[6]Reading_8th!$B$55:$C$107,2,FALSE)</f>
        <v>273.84076504911502</v>
      </c>
    </row>
    <row r="31" spans="1:7" x14ac:dyDescent="0.25">
      <c r="A31" s="1" t="s">
        <v>62</v>
      </c>
      <c r="B31" s="1" t="s">
        <v>63</v>
      </c>
      <c r="C31">
        <v>2011</v>
      </c>
      <c r="D31" s="2">
        <f>VLOOKUP($B31,[6]Math_4th!$B$55:$C$107,2,FALSE)</f>
        <v>251.77883682247</v>
      </c>
      <c r="E31" s="2">
        <f>VLOOKUP($B31,[6]Math_8th!$B$54:$C$106,2,FALSE)</f>
        <v>292.10873973776</v>
      </c>
      <c r="F31" s="2">
        <f>VLOOKUP($B31,[6]Reading_4th!$B$55:$C$107,2,FALSE)</f>
        <v>230.39267636795299</v>
      </c>
      <c r="G31" s="2">
        <f>VLOOKUP($B31,[6]Reading_8th!$B$55:$C$107,2,FALSE)</f>
        <v>272.07862645501802</v>
      </c>
    </row>
    <row r="32" spans="1:7" x14ac:dyDescent="0.25">
      <c r="A32" s="1" t="s">
        <v>104</v>
      </c>
      <c r="B32" s="1" t="s">
        <v>105</v>
      </c>
      <c r="C32">
        <v>2011</v>
      </c>
      <c r="D32" s="2">
        <f>VLOOKUP($B32,[6]Math_4th!$B$55:$C$107,2,FALSE)</f>
        <v>243.87443502756301</v>
      </c>
      <c r="E32" s="2">
        <f>VLOOKUP($B32,[6]Math_8th!$B$54:$C$106,2,FALSE)</f>
        <v>287.76792604895098</v>
      </c>
      <c r="F32" s="2">
        <f>VLOOKUP($B32,[6]Reading_4th!$B$55:$C$107,2,FALSE)</f>
        <v>224.062278090794</v>
      </c>
      <c r="G32" s="2">
        <f>VLOOKUP($B32,[6]Reading_8th!$B$55:$C$107,2,FALSE)</f>
        <v>269.56872968587101</v>
      </c>
    </row>
    <row r="33" spans="1:7" x14ac:dyDescent="0.25">
      <c r="A33" s="1" t="s">
        <v>78</v>
      </c>
      <c r="B33" s="1" t="s">
        <v>79</v>
      </c>
      <c r="C33">
        <v>2011</v>
      </c>
      <c r="D33" s="2">
        <f>VLOOKUP($B33,[6]Math_4th!$B$55:$C$107,2,FALSE)</f>
        <v>236.91449704746799</v>
      </c>
      <c r="E33" s="2">
        <f>VLOOKUP($B33,[6]Math_8th!$B$54:$C$106,2,FALSE)</f>
        <v>282.51820677926099</v>
      </c>
      <c r="F33" s="2">
        <f>VLOOKUP($B33,[6]Reading_4th!$B$55:$C$107,2,FALSE)</f>
        <v>216.44015438168901</v>
      </c>
      <c r="G33" s="2">
        <f>VLOOKUP($B33,[6]Reading_8th!$B$55:$C$107,2,FALSE)</f>
        <v>264.22561162644399</v>
      </c>
    </row>
    <row r="34" spans="1:7" x14ac:dyDescent="0.25">
      <c r="A34" s="1" t="s">
        <v>26</v>
      </c>
      <c r="B34" s="1" t="s">
        <v>27</v>
      </c>
      <c r="C34">
        <v>2011</v>
      </c>
      <c r="D34" s="2">
        <f>VLOOKUP($B34,[6]Math_4th!$B$55:$C$107,2,FALSE)</f>
        <v>238.82192776062001</v>
      </c>
      <c r="E34" s="2">
        <f>VLOOKUP($B34,[6]Math_8th!$B$54:$C$106,2,FALSE)</f>
        <v>277.836211052583</v>
      </c>
      <c r="F34" s="2">
        <f>VLOOKUP($B34,[6]Reading_4th!$B$55:$C$107,2,FALSE)</f>
        <v>213.61457117423001</v>
      </c>
      <c r="G34" s="2">
        <f>VLOOKUP($B34,[6]Reading_8th!$B$55:$C$107,2,FALSE)</f>
        <v>257.188010446519</v>
      </c>
    </row>
    <row r="35" spans="1:7" x14ac:dyDescent="0.25">
      <c r="A35" s="1" t="s">
        <v>74</v>
      </c>
      <c r="B35" s="1" t="s">
        <v>75</v>
      </c>
      <c r="C35">
        <v>2011</v>
      </c>
      <c r="D35" s="2">
        <f>VLOOKUP($B35,[6]Math_4th!$B$55:$C$107,2,FALSE)</f>
        <v>244.03862155215501</v>
      </c>
      <c r="E35" s="2">
        <f>VLOOKUP($B35,[6]Math_8th!$B$54:$C$106,2,FALSE)</f>
        <v>288.60259683243902</v>
      </c>
      <c r="F35" s="2">
        <f>VLOOKUP($B35,[6]Reading_4th!$B$55:$C$107,2,FALSE)</f>
        <v>223.82821391210999</v>
      </c>
      <c r="G35" s="2">
        <f>VLOOKUP($B35,[6]Reading_8th!$B$55:$C$107,2,FALSE)</f>
        <v>268.28394922418801</v>
      </c>
    </row>
    <row r="36" spans="1:7" x14ac:dyDescent="0.25">
      <c r="A36" s="1" t="s">
        <v>2</v>
      </c>
      <c r="B36" s="1" t="s">
        <v>3</v>
      </c>
      <c r="C36">
        <v>2011</v>
      </c>
      <c r="D36" s="2">
        <f>VLOOKUP($B36,[6]Math_4th!$B$55:$C$107,2,FALSE)</f>
        <v>240.68320582819999</v>
      </c>
      <c r="E36" s="2" t="e">
        <f>VLOOKUP($B36,[6]Math_8th!$B$54:$C$106,2,FALSE)</f>
        <v>#N/A</v>
      </c>
      <c r="F36" s="2">
        <f>VLOOKUP($B36,[6]Reading_4th!$B$55:$C$107,2,FALSE)</f>
        <v>221.214563315162</v>
      </c>
      <c r="G36" s="2" t="e">
        <f>VLOOKUP($B36,[6]Reading_8th!$B$55:$C$107,2,FALSE)</f>
        <v>#N/A</v>
      </c>
    </row>
    <row r="37" spans="1:7" x14ac:dyDescent="0.25">
      <c r="A37" s="1" t="s">
        <v>102</v>
      </c>
      <c r="B37" s="1" t="s">
        <v>103</v>
      </c>
      <c r="C37">
        <v>2011</v>
      </c>
      <c r="D37" s="2">
        <f>VLOOKUP($B37,[6]Math_4th!$B$55:$C$107,2,FALSE)</f>
        <v>244.691865519641</v>
      </c>
      <c r="E37" s="2">
        <f>VLOOKUP($B37,[6]Math_8th!$B$54:$C$106,2,FALSE)</f>
        <v>288.66593268622302</v>
      </c>
      <c r="F37" s="2">
        <f>VLOOKUP($B37,[6]Reading_4th!$B$55:$C$107,2,FALSE)</f>
        <v>221.23990687237199</v>
      </c>
      <c r="G37" s="2">
        <f>VLOOKUP($B37,[6]Reading_8th!$B$55:$C$107,2,FALSE)</f>
        <v>267.16702974162001</v>
      </c>
    </row>
    <row r="38" spans="1:7" x14ac:dyDescent="0.25">
      <c r="A38" s="1" t="s">
        <v>48</v>
      </c>
      <c r="B38" s="1" t="s">
        <v>49</v>
      </c>
      <c r="C38">
        <v>2011</v>
      </c>
      <c r="D38" s="2">
        <f>VLOOKUP($B38,[6]Math_4th!$B$55:$C$107,2,FALSE)</f>
        <v>236.40221370650701</v>
      </c>
      <c r="E38" s="2">
        <f>VLOOKUP($B38,[6]Math_8th!$B$54:$C$106,2,FALSE)</f>
        <v>280.17651796829801</v>
      </c>
      <c r="F38" s="2">
        <f>VLOOKUP($B38,[6]Reading_4th!$B$55:$C$107,2,FALSE)</f>
        <v>218.86081036813499</v>
      </c>
      <c r="G38" s="2">
        <f>VLOOKUP($B38,[6]Reading_8th!$B$55:$C$107,2,FALSE)</f>
        <v>265.19404124047202</v>
      </c>
    </row>
    <row r="39" spans="1:7" x14ac:dyDescent="0.25">
      <c r="A39" s="1" t="s">
        <v>80</v>
      </c>
      <c r="B39" s="1" t="s">
        <v>81</v>
      </c>
      <c r="C39">
        <v>2011</v>
      </c>
      <c r="D39" s="2">
        <f>VLOOKUP($B39,[6]Math_4th!$B$55:$C$107,2,FALSE)</f>
        <v>245.65491028927201</v>
      </c>
      <c r="E39" s="2">
        <f>VLOOKUP($B39,[6]Math_8th!$B$54:$C$106,2,FALSE)</f>
        <v>286.10274173594098</v>
      </c>
      <c r="F39" s="2">
        <f>VLOOKUP($B39,[6]Reading_4th!$B$55:$C$107,2,FALSE)</f>
        <v>227.23646319431001</v>
      </c>
      <c r="G39" s="2">
        <f>VLOOKUP($B39,[6]Reading_8th!$B$55:$C$107,2,FALSE)</f>
        <v>267.75059667566899</v>
      </c>
    </row>
    <row r="40" spans="1:7" x14ac:dyDescent="0.25">
      <c r="A40" s="1" t="s">
        <v>30</v>
      </c>
      <c r="B40" s="1" t="s">
        <v>31</v>
      </c>
      <c r="C40">
        <v>2011</v>
      </c>
      <c r="D40" s="2">
        <f>VLOOKUP($B40,[6]Math_4th!$B$55:$C$107,2,FALSE)</f>
        <v>238.83687893232801</v>
      </c>
      <c r="E40" s="2">
        <f>VLOOKUP($B40,[6]Math_8th!$B$54:$C$106,2,FALSE)</f>
        <v>283.22813468793902</v>
      </c>
      <c r="F40" s="2">
        <f>VLOOKUP($B40,[6]Reading_4th!$B$55:$C$107,2,FALSE)</f>
        <v>219.35749825998801</v>
      </c>
      <c r="G40" s="2">
        <f>VLOOKUP($B40,[6]Reading_8th!$B$55:$C$107,2,FALSE)</f>
        <v>265.64372938227598</v>
      </c>
    </row>
    <row r="41" spans="1:7" x14ac:dyDescent="0.25">
      <c r="A41" s="1" t="s">
        <v>18</v>
      </c>
      <c r="B41" s="1" t="s">
        <v>19</v>
      </c>
      <c r="C41">
        <v>2011</v>
      </c>
      <c r="D41" s="2">
        <f>VLOOKUP($B41,[6]Math_4th!$B$55:$C$107,2,FALSE)</f>
        <v>240.359832433478</v>
      </c>
      <c r="E41" s="2">
        <f>VLOOKUP($B41,[6]Math_8th!$B$54:$C$106,2,FALSE)</f>
        <v>282.76996640321602</v>
      </c>
      <c r="F41" s="2">
        <f>VLOOKUP($B41,[6]Reading_4th!$B$55:$C$107,2,FALSE)</f>
        <v>225.13051109460699</v>
      </c>
      <c r="G41" s="2">
        <f>VLOOKUP($B41,[6]Reading_8th!$B$55:$C$107,2,FALSE)</f>
        <v>265.83947553631998</v>
      </c>
    </row>
    <row r="42" spans="1:7" x14ac:dyDescent="0.25">
      <c r="A42" s="1" t="s">
        <v>6</v>
      </c>
      <c r="B42" s="1" t="s">
        <v>7</v>
      </c>
      <c r="C42">
        <v>2011</v>
      </c>
      <c r="D42" s="2">
        <f>VLOOKUP($B42,[6]Math_4th!$B$55:$C$107,2,FALSE)</f>
        <v>236.35965802610701</v>
      </c>
      <c r="E42" s="2">
        <f>VLOOKUP($B42,[6]Math_8th!$B$54:$C$106,2,FALSE)</f>
        <v>283.2727978671</v>
      </c>
      <c r="F42" s="2">
        <f>VLOOKUP($B42,[6]Reading_4th!$B$55:$C$107,2,FALSE)</f>
        <v>207.92369589693999</v>
      </c>
      <c r="G42" s="2">
        <f>VLOOKUP($B42,[6]Reading_8th!$B$55:$C$107,2,FALSE)</f>
        <v>261.28525201640002</v>
      </c>
    </row>
    <row r="43" spans="1:7" x14ac:dyDescent="0.25">
      <c r="A43" s="1" t="s">
        <v>46</v>
      </c>
      <c r="B43" s="1" t="s">
        <v>47</v>
      </c>
      <c r="C43">
        <v>2011</v>
      </c>
      <c r="D43" s="2">
        <f>VLOOKUP($B43,[6]Math_4th!$B$55:$C$107,2,FALSE)</f>
        <v>253.39645576404999</v>
      </c>
      <c r="E43" s="2">
        <f>VLOOKUP($B43,[6]Math_8th!$B$54:$C$106,2,FALSE)</f>
        <v>298.51243110516401</v>
      </c>
      <c r="F43" s="2">
        <f>VLOOKUP($B43,[6]Reading_4th!$B$55:$C$107,2,FALSE)</f>
        <v>236.773866580369</v>
      </c>
      <c r="G43" s="2">
        <f>VLOOKUP($B43,[6]Reading_8th!$B$55:$C$107,2,FALSE)</f>
        <v>275.36851762845998</v>
      </c>
    </row>
    <row r="44" spans="1:7" x14ac:dyDescent="0.25">
      <c r="A44" s="1" t="s">
        <v>98</v>
      </c>
      <c r="B44" s="1" t="s">
        <v>99</v>
      </c>
      <c r="C44">
        <v>2011</v>
      </c>
      <c r="D44" s="2">
        <f>VLOOKUP($B44,[6]Math_4th!$B$55:$C$107,2,FALSE)</f>
        <v>243.182884658018</v>
      </c>
      <c r="E44" s="2">
        <f>VLOOKUP($B44,[6]Math_8th!$B$54:$C$106,2,FALSE)</f>
        <v>288.10776194548902</v>
      </c>
      <c r="F44" s="2">
        <f>VLOOKUP($B44,[6]Reading_4th!$B$55:$C$107,2,FALSE)</f>
        <v>220.52878797215601</v>
      </c>
      <c r="G44" s="2">
        <f>VLOOKUP($B44,[6]Reading_8th!$B$55:$C$107,2,FALSE)</f>
        <v>267.577473732317</v>
      </c>
    </row>
    <row r="45" spans="1:7" x14ac:dyDescent="0.25">
      <c r="A45" s="1" t="s">
        <v>60</v>
      </c>
      <c r="B45" s="1" t="s">
        <v>61</v>
      </c>
      <c r="C45">
        <v>2011</v>
      </c>
      <c r="D45" s="2">
        <f>VLOOKUP($B45,[6]Math_4th!$B$55:$C$107,2,FALSE)</f>
        <v>237.03187887313899</v>
      </c>
      <c r="E45" s="2">
        <f>VLOOKUP($B45,[6]Math_8th!$B$54:$C$106,2,FALSE)</f>
        <v>278.11315372616502</v>
      </c>
      <c r="F45" s="2">
        <f>VLOOKUP($B45,[6]Reading_4th!$B$55:$C$107,2,FALSE)</f>
        <v>212.57519168309699</v>
      </c>
      <c r="G45" s="2">
        <f>VLOOKUP($B45,[6]Reading_8th!$B$55:$C$107,2,FALSE)</f>
        <v>258.19326424884002</v>
      </c>
    </row>
    <row r="46" spans="1:7" x14ac:dyDescent="0.25">
      <c r="A46" s="1" t="s">
        <v>12</v>
      </c>
      <c r="B46" s="1" t="s">
        <v>13</v>
      </c>
      <c r="C46">
        <v>2011</v>
      </c>
      <c r="D46" s="2">
        <f>VLOOKUP($B46,[6]Math_4th!$B$55:$C$107,2,FALSE)</f>
        <v>234.164993212459</v>
      </c>
      <c r="E46" s="2">
        <f>VLOOKUP($B46,[6]Math_8th!$B$54:$C$106,2,FALSE)</f>
        <v>272.76980309129101</v>
      </c>
      <c r="F46" s="2">
        <f>VLOOKUP($B46,[6]Reading_4th!$B$55:$C$107,2,FALSE)</f>
        <v>211.35863599993999</v>
      </c>
      <c r="G46" s="2">
        <f>VLOOKUP($B46,[6]Reading_8th!$B$55:$C$107,2,FALSE)</f>
        <v>254.935218336086</v>
      </c>
    </row>
    <row r="47" spans="1:7" x14ac:dyDescent="0.25">
      <c r="A47" s="1" t="s">
        <v>16</v>
      </c>
      <c r="B47" s="1" t="s">
        <v>17</v>
      </c>
      <c r="C47">
        <v>2011</v>
      </c>
      <c r="D47" s="2">
        <f>VLOOKUP($B47,[6]Math_4th!$B$55:$C$107,2,FALSE)</f>
        <v>242.41340690339601</v>
      </c>
      <c r="E47" s="2">
        <f>VLOOKUP($B47,[6]Math_8th!$B$54:$C$106,2,FALSE)</f>
        <v>286.999944694085</v>
      </c>
      <c r="F47" s="2">
        <f>VLOOKUP($B47,[6]Reading_4th!$B$55:$C$107,2,FALSE)</f>
        <v>227.42730425383601</v>
      </c>
      <c r="G47" s="2">
        <f>VLOOKUP($B47,[6]Reading_8th!$B$55:$C$107,2,FALSE)</f>
        <v>274.68139947075099</v>
      </c>
    </row>
    <row r="48" spans="1:7" x14ac:dyDescent="0.25">
      <c r="A48" s="1" t="s">
        <v>68</v>
      </c>
      <c r="B48" s="1" t="s">
        <v>69</v>
      </c>
      <c r="C48">
        <v>2011</v>
      </c>
      <c r="D48" s="2">
        <f>VLOOKUP($B48,[6]Math_4th!$B$55:$C$107,2,FALSE)</f>
        <v>237.51994261854199</v>
      </c>
      <c r="E48" s="2">
        <f>VLOOKUP($B48,[6]Math_8th!$B$54:$C$106,2,FALSE)</f>
        <v>280.45302609298602</v>
      </c>
      <c r="F48" s="2">
        <f>VLOOKUP($B48,[6]Reading_4th!$B$55:$C$107,2,FALSE)</f>
        <v>222.49381094408801</v>
      </c>
      <c r="G48" s="2">
        <f>VLOOKUP($B48,[6]Reading_8th!$B$55:$C$107,2,FALSE)</f>
        <v>265.69702830714999</v>
      </c>
    </row>
    <row r="49" spans="1:7" x14ac:dyDescent="0.25">
      <c r="A49" s="1" t="s">
        <v>82</v>
      </c>
      <c r="B49" s="1" t="s">
        <v>83</v>
      </c>
      <c r="C49">
        <v>2011</v>
      </c>
      <c r="D49" s="2">
        <f>VLOOKUP($B49,[6]Math_4th!$B$55:$C$107,2,FALSE)</f>
        <v>241.624774676562</v>
      </c>
      <c r="E49" s="2">
        <f>VLOOKUP($B49,[6]Math_8th!$B$54:$C$106,2,FALSE)</f>
        <v>282.87565962289801</v>
      </c>
      <c r="F49" s="2">
        <f>VLOOKUP($B49,[6]Reading_4th!$B$55:$C$107,2,FALSE)</f>
        <v>222.48159691352799</v>
      </c>
      <c r="G49" s="2">
        <f>VLOOKUP($B49,[6]Reading_8th!$B$55:$C$107,2,FALSE)</f>
        <v>265.119556331117</v>
      </c>
    </row>
    <row r="50" spans="1:7" x14ac:dyDescent="0.25">
      <c r="A50" s="1" t="s">
        <v>44</v>
      </c>
      <c r="B50" s="1" t="s">
        <v>45</v>
      </c>
      <c r="C50">
        <v>2011</v>
      </c>
      <c r="D50" s="2">
        <f>VLOOKUP($B50,[6]Math_4th!$B$55:$C$107,2,FALSE)</f>
        <v>247.10655581379501</v>
      </c>
      <c r="E50" s="2">
        <f>VLOOKUP($B50,[6]Math_8th!$B$54:$C$106,2,FALSE)</f>
        <v>287.99780225522699</v>
      </c>
      <c r="F50" s="2">
        <f>VLOOKUP($B50,[6]Reading_4th!$B$55:$C$107,2,FALSE)</f>
        <v>230.782841211696</v>
      </c>
      <c r="G50" s="2">
        <f>VLOOKUP($B50,[6]Reading_8th!$B$55:$C$107,2,FALSE)</f>
        <v>271.22289664980798</v>
      </c>
    </row>
    <row r="51" spans="1:7" x14ac:dyDescent="0.25">
      <c r="A51" s="1" t="s">
        <v>50</v>
      </c>
      <c r="B51" s="1" t="s">
        <v>51</v>
      </c>
      <c r="C51">
        <v>2011</v>
      </c>
      <c r="D51" s="2">
        <f>VLOOKUP($B51,[6]Math_4th!$B$55:$C$107,2,FALSE)</f>
        <v>249.186686145154</v>
      </c>
      <c r="E51" s="2">
        <f>VLOOKUP($B51,[6]Math_8th!$B$54:$C$106,2,FALSE)</f>
        <v>294.94642281034498</v>
      </c>
      <c r="F51" s="2">
        <f>VLOOKUP($B51,[6]Reading_4th!$B$55:$C$107,2,FALSE)</f>
        <v>222.30867236980399</v>
      </c>
      <c r="G51" s="2">
        <f>VLOOKUP($B51,[6]Reading_8th!$B$55:$C$107,2,FALSE)</f>
        <v>270.148960241064</v>
      </c>
    </row>
    <row r="52" spans="1:7" x14ac:dyDescent="0.25">
      <c r="A52" s="1" t="s">
        <v>64</v>
      </c>
      <c r="B52" s="1" t="s">
        <v>65</v>
      </c>
      <c r="C52">
        <v>2011</v>
      </c>
      <c r="D52" s="2">
        <f>VLOOKUP($B52,[6]Math_4th!$B$55:$C$107,2,FALSE)</f>
        <v>248.004162561751</v>
      </c>
      <c r="E52" s="2">
        <f>VLOOKUP($B52,[6]Math_8th!$B$54:$C$106,2,FALSE)</f>
        <v>294.13877136600399</v>
      </c>
      <c r="F52" s="2">
        <f>VLOOKUP($B52,[6]Reading_4th!$B$55:$C$107,2,FALSE)</f>
        <v>231.23762972371</v>
      </c>
      <c r="G52" s="2">
        <f>VLOOKUP($B52,[6]Reading_8th!$B$55:$C$107,2,FALSE)</f>
        <v>275.18316431627102</v>
      </c>
    </row>
    <row r="53" spans="1:7" x14ac:dyDescent="0.25">
      <c r="A53" s="17" t="s">
        <v>20</v>
      </c>
      <c r="B53" s="17" t="s">
        <v>21</v>
      </c>
      <c r="C53">
        <v>2011</v>
      </c>
      <c r="D53" s="2">
        <f>VLOOKUP($B53,[6]Math_4th!$B$55:$C$107,2,FALSE)</f>
        <v>221.80828312175299</v>
      </c>
      <c r="E53" s="2">
        <f>VLOOKUP($B53,[6]Math_8th!$B$54:$C$106,2,FALSE)</f>
        <v>260.46687784992002</v>
      </c>
      <c r="F53" s="2">
        <f>VLOOKUP($B53,[6]Reading_4th!$B$55:$C$107,2,FALSE)</f>
        <v>200.627987932281</v>
      </c>
      <c r="G53" s="2">
        <f>VLOOKUP($B53,[6]Reading_8th!$B$55:$C$107,2,FALSE)</f>
        <v>242.05636817199601</v>
      </c>
    </row>
    <row r="54" spans="1:7" x14ac:dyDescent="0.25">
      <c r="A54" s="1" t="s">
        <v>52</v>
      </c>
      <c r="B54" s="1" t="s">
        <v>53</v>
      </c>
      <c r="C54">
        <v>2013</v>
      </c>
      <c r="D54" s="2">
        <f>VLOOKUP($B54,[6]Math_4th!$B$2:$C$54,2,FALSE)</f>
        <v>231.105721411129</v>
      </c>
      <c r="E54" s="2">
        <f>VLOOKUP($B54,[6]Math_8th!$B$2:$C$53,2,FALSE)</f>
        <v>271.16096728724898</v>
      </c>
      <c r="F54" s="2">
        <f>VLOOKUP($B54,[6]Reading_4th!$B$2:$C$54,2,FALSE)</f>
        <v>208.518536453726</v>
      </c>
      <c r="G54" s="2">
        <f>VLOOKUP($B54,[6]Reading_8th!$B$2:$C$54,2,FALSE)</f>
        <v>253.14781817765501</v>
      </c>
    </row>
    <row r="55" spans="1:7" x14ac:dyDescent="0.25">
      <c r="A55" s="1" t="s">
        <v>28</v>
      </c>
      <c r="B55" s="1" t="s">
        <v>29</v>
      </c>
      <c r="C55">
        <v>2013</v>
      </c>
      <c r="D55" s="2">
        <f>VLOOKUP($B55,[6]Math_4th!$B$2:$C$54,2,FALSE)</f>
        <v>240.72201984293599</v>
      </c>
      <c r="E55" s="2">
        <f>VLOOKUP($B55,[6]Math_8th!$B$2:$C$53,2,FALSE)</f>
        <v>286.41388162975699</v>
      </c>
      <c r="F55" s="2">
        <f>VLOOKUP($B55,[6]Reading_4th!$B$2:$C$54,2,FALSE)</f>
        <v>219.30298595179201</v>
      </c>
      <c r="G55" s="2">
        <f>VLOOKUP($B55,[6]Reading_8th!$B$2:$C$54,2,FALSE)</f>
        <v>270.22416855056201</v>
      </c>
    </row>
    <row r="56" spans="1:7" x14ac:dyDescent="0.25">
      <c r="A56" s="1" t="s">
        <v>76</v>
      </c>
      <c r="B56" s="1" t="s">
        <v>77</v>
      </c>
      <c r="C56">
        <v>2013</v>
      </c>
      <c r="D56" s="2">
        <f>VLOOKUP($B56,[6]Math_4th!$B$2:$C$54,2,FALSE)</f>
        <v>238.92187747804101</v>
      </c>
      <c r="E56" s="2">
        <f>VLOOKUP($B56,[6]Math_8th!$B$2:$C$53,2,FALSE)</f>
        <v>275.50673202657703</v>
      </c>
      <c r="F56" s="2">
        <f>VLOOKUP($B56,[6]Reading_4th!$B$2:$C$54,2,FALSE)</f>
        <v>216.98887649521501</v>
      </c>
      <c r="G56" s="2">
        <f>VLOOKUP($B56,[6]Reading_8th!$B$2:$C$54,2,FALSE)</f>
        <v>261.93149522163702</v>
      </c>
    </row>
    <row r="57" spans="1:7" x14ac:dyDescent="0.25">
      <c r="A57" s="1" t="s">
        <v>88</v>
      </c>
      <c r="B57" s="1" t="s">
        <v>89</v>
      </c>
      <c r="C57">
        <v>2013</v>
      </c>
      <c r="D57" s="2">
        <f>VLOOKUP($B57,[6]Math_4th!$B$2:$C$54,2,FALSE)</f>
        <v>239.774787022732</v>
      </c>
      <c r="E57" s="2">
        <f>VLOOKUP($B57,[6]Math_8th!$B$2:$C$53,2,FALSE)</f>
        <v>277.72012726964101</v>
      </c>
      <c r="F57" s="2">
        <f>VLOOKUP($B57,[6]Reading_4th!$B$2:$C$54,2,FALSE)</f>
        <v>219.735394665222</v>
      </c>
      <c r="G57" s="2">
        <f>VLOOKUP($B57,[6]Reading_8th!$B$2:$C$54,2,FALSE)</f>
        <v>265.35950462564699</v>
      </c>
    </row>
    <row r="58" spans="1:7" x14ac:dyDescent="0.25">
      <c r="A58" s="1" t="s">
        <v>38</v>
      </c>
      <c r="B58" s="1" t="s">
        <v>39</v>
      </c>
      <c r="C58">
        <v>2013</v>
      </c>
      <c r="D58" s="2">
        <f>VLOOKUP($B58,[6]Math_4th!$B$2:$C$54,2,FALSE)</f>
        <v>241.46992679471199</v>
      </c>
      <c r="E58" s="2">
        <f>VLOOKUP($B58,[6]Math_8th!$B$2:$C$53,2,FALSE)</f>
        <v>280.64544247635001</v>
      </c>
      <c r="F58" s="2">
        <f>VLOOKUP($B58,[6]Reading_4th!$B$2:$C$54,2,FALSE)</f>
        <v>224.42754048658699</v>
      </c>
      <c r="G58" s="2">
        <f>VLOOKUP($B58,[6]Reading_8th!$B$2:$C$54,2,FALSE)</f>
        <v>269.616471686598</v>
      </c>
    </row>
    <row r="59" spans="1:7" x14ac:dyDescent="0.25">
      <c r="A59" s="1" t="s">
        <v>86</v>
      </c>
      <c r="B59" s="1" t="s">
        <v>87</v>
      </c>
      <c r="C59">
        <v>2013</v>
      </c>
      <c r="D59" s="2">
        <f>VLOOKUP($B59,[6]Math_4th!$B$2:$C$54,2,FALSE)</f>
        <v>240.98109972224199</v>
      </c>
      <c r="E59" s="2">
        <f>VLOOKUP($B59,[6]Math_8th!$B$2:$C$53,2,FALSE)</f>
        <v>287.27039062565302</v>
      </c>
      <c r="F59" s="2">
        <f>VLOOKUP($B59,[6]Reading_4th!$B$2:$C$54,2,FALSE)</f>
        <v>217.93074486849201</v>
      </c>
      <c r="G59" s="2">
        <f>VLOOKUP($B59,[6]Reading_8th!$B$2:$C$54,2,FALSE)</f>
        <v>268.10077283598901</v>
      </c>
    </row>
    <row r="60" spans="1:7" x14ac:dyDescent="0.25">
      <c r="A60" s="1" t="s">
        <v>10</v>
      </c>
      <c r="B60" s="1" t="s">
        <v>11</v>
      </c>
      <c r="C60">
        <v>2013</v>
      </c>
      <c r="D60" s="2">
        <f>VLOOKUP($B60,[6]Math_4th!$B$2:$C$54,2,FALSE)</f>
        <v>239.89052210004999</v>
      </c>
      <c r="E60" s="2">
        <f>VLOOKUP($B60,[6]Math_8th!$B$2:$C$53,2,FALSE)</f>
        <v>277.91480245625797</v>
      </c>
      <c r="F60" s="2">
        <f>VLOOKUP($B60,[6]Reading_4th!$B$2:$C$54,2,FALSE)</f>
        <v>218.523885266815</v>
      </c>
      <c r="G60" s="2">
        <f>VLOOKUP($B60,[6]Reading_8th!$B$2:$C$54,2,FALSE)</f>
        <v>261.964490796451</v>
      </c>
    </row>
    <row r="61" spans="1:7" x14ac:dyDescent="0.25">
      <c r="A61" s="1" t="s">
        <v>40</v>
      </c>
      <c r="B61" s="1" t="s">
        <v>41</v>
      </c>
      <c r="C61">
        <v>2013</v>
      </c>
      <c r="D61" s="2">
        <f>VLOOKUP($B61,[6]Math_4th!$B$2:$C$54,2,FALSE)</f>
        <v>231.36630864379001</v>
      </c>
      <c r="E61" s="2">
        <f>VLOOKUP($B61,[6]Math_8th!$B$2:$C$53,2,FALSE)</f>
        <v>272.76096647842598</v>
      </c>
      <c r="F61" s="2">
        <f>VLOOKUP($B61,[6]Reading_4th!$B$2:$C$54,2,FALSE)</f>
        <v>210.45496322432101</v>
      </c>
      <c r="G61" s="2">
        <f>VLOOKUP($B61,[6]Reading_8th!$B$2:$C$54,2,FALSE)</f>
        <v>257.35124273739399</v>
      </c>
    </row>
    <row r="62" spans="1:7" x14ac:dyDescent="0.25">
      <c r="A62" s="1" t="s">
        <v>36</v>
      </c>
      <c r="B62" s="1" t="s">
        <v>37</v>
      </c>
      <c r="C62">
        <v>2013</v>
      </c>
      <c r="D62" s="2">
        <f>VLOOKUP($B62,[6]Math_4th!$B$2:$C$54,2,FALSE)</f>
        <v>246.185701870944</v>
      </c>
      <c r="E62" s="2">
        <f>VLOOKUP($B62,[6]Math_8th!$B$2:$C$53,2,FALSE)</f>
        <v>289.51825607813498</v>
      </c>
      <c r="F62" s="2">
        <f>VLOOKUP($B62,[6]Reading_4th!$B$2:$C$54,2,FALSE)</f>
        <v>223.386368779104</v>
      </c>
      <c r="G62" s="2">
        <f>VLOOKUP($B62,[6]Reading_8th!$B$2:$C$54,2,FALSE)</f>
        <v>266.88752360985501</v>
      </c>
    </row>
    <row r="63" spans="1:7" x14ac:dyDescent="0.25">
      <c r="A63" s="1" t="s">
        <v>22</v>
      </c>
      <c r="B63" s="1" t="s">
        <v>23</v>
      </c>
      <c r="C63">
        <v>2013</v>
      </c>
      <c r="D63" s="2">
        <f>VLOOKUP($B63,[6]Math_4th!$B$2:$C$54,2,FALSE)</f>
        <v>241.67580956684299</v>
      </c>
      <c r="E63" s="2">
        <f>VLOOKUP($B63,[6]Math_8th!$B$2:$C$53,2,FALSE)</f>
        <v>280.85583955400801</v>
      </c>
      <c r="F63" s="2">
        <f>VLOOKUP($B63,[6]Reading_4th!$B$2:$C$54,2,FALSE)</f>
        <v>227.46317661052001</v>
      </c>
      <c r="G63" s="2">
        <f>VLOOKUP($B63,[6]Reading_8th!$B$2:$C$54,2,FALSE)</f>
        <v>265.828297127322</v>
      </c>
    </row>
    <row r="64" spans="1:7" x14ac:dyDescent="0.25">
      <c r="A64" s="1" t="s">
        <v>4</v>
      </c>
      <c r="B64" s="1" t="s">
        <v>5</v>
      </c>
      <c r="C64">
        <v>2013</v>
      </c>
      <c r="D64" s="2">
        <f>VLOOKUP($B64,[6]Math_4th!$B$2:$C$54,2,FALSE)</f>
        <v>232.86133246614801</v>
      </c>
      <c r="E64" s="2">
        <f>VLOOKUP($B64,[6]Math_8th!$B$2:$C$53,2,FALSE)</f>
        <v>269.194280616502</v>
      </c>
      <c r="F64" s="2">
        <f>VLOOKUP($B64,[6]Reading_4th!$B$2:$C$54,2,FALSE)</f>
        <v>218.57595339188001</v>
      </c>
      <c r="G64" s="2">
        <f>VLOOKUP($B64,[6]Reading_8th!$B$2:$C$54,2,FALSE)</f>
        <v>257.42783822760799</v>
      </c>
    </row>
    <row r="65" spans="1:7" x14ac:dyDescent="0.25">
      <c r="A65" s="1" t="s">
        <v>70</v>
      </c>
      <c r="B65" s="1" t="s">
        <v>71</v>
      </c>
      <c r="C65">
        <v>2013</v>
      </c>
      <c r="D65" s="2">
        <f>VLOOKUP($B65,[6]Math_4th!$B$2:$C$54,2,FALSE)</f>
        <v>244.80173289298301</v>
      </c>
      <c r="E65" s="2">
        <f>VLOOKUP($B65,[6]Math_8th!$B$2:$C$53,2,FALSE)</f>
        <v>285.64538842486701</v>
      </c>
      <c r="F65" s="2">
        <f>VLOOKUP($B65,[6]Reading_4th!$B$2:$C$54,2,FALSE)</f>
        <v>222.227715159886</v>
      </c>
      <c r="G65" s="2">
        <f>VLOOKUP($B65,[6]Reading_8th!$B$2:$C$54,2,FALSE)</f>
        <v>264.54099971083201</v>
      </c>
    </row>
    <row r="66" spans="1:7" x14ac:dyDescent="0.25">
      <c r="A66" s="1" t="s">
        <v>66</v>
      </c>
      <c r="B66" s="1" t="s">
        <v>67</v>
      </c>
      <c r="C66">
        <v>2013</v>
      </c>
      <c r="D66" s="2">
        <f>VLOOKUP($B66,[6]Math_4th!$B$2:$C$54,2,FALSE)</f>
        <v>232.78143293135599</v>
      </c>
      <c r="E66" s="2">
        <f>VLOOKUP($B66,[6]Math_8th!$B$2:$C$53,2,FALSE)</f>
        <v>272.76180889422898</v>
      </c>
      <c r="F66" s="2">
        <f>VLOOKUP($B66,[6]Reading_4th!$B$2:$C$54,2,FALSE)</f>
        <v>205.75640535420399</v>
      </c>
      <c r="G66" s="2">
        <f>VLOOKUP($B66,[6]Reading_8th!$B$2:$C$54,2,FALSE)</f>
        <v>255.87007704604201</v>
      </c>
    </row>
    <row r="67" spans="1:7" x14ac:dyDescent="0.25">
      <c r="A67" s="1" t="s">
        <v>84</v>
      </c>
      <c r="B67" s="1" t="s">
        <v>85</v>
      </c>
      <c r="C67">
        <v>2013</v>
      </c>
      <c r="D67" s="2">
        <f>VLOOKUP($B67,[6]Math_4th!$B$2:$C$54,2,FALSE)</f>
        <v>236.62589974270401</v>
      </c>
      <c r="E67" s="2">
        <f>VLOOKUP($B67,[6]Math_8th!$B$2:$C$53,2,FALSE)</f>
        <v>279.82460857853698</v>
      </c>
      <c r="F67" s="2">
        <f>VLOOKUP($B67,[6]Reading_4th!$B$2:$C$54,2,FALSE)</f>
        <v>213.64654387011001</v>
      </c>
      <c r="G67" s="2">
        <f>VLOOKUP($B67,[6]Reading_8th!$B$2:$C$54,2,FALSE)</f>
        <v>261.449050699613</v>
      </c>
    </row>
    <row r="68" spans="1:7" x14ac:dyDescent="0.25">
      <c r="A68" s="1" t="s">
        <v>8</v>
      </c>
      <c r="B68" s="1" t="s">
        <v>9</v>
      </c>
      <c r="C68">
        <v>2013</v>
      </c>
      <c r="D68" s="2">
        <f>VLOOKUP($B68,[6]Math_4th!$B$2:$C$54,2,FALSE)</f>
        <v>240.304911470576</v>
      </c>
      <c r="E68" s="2">
        <f>VLOOKUP($B68,[6]Math_8th!$B$2:$C$53,2,FALSE)</f>
        <v>279.72226796250499</v>
      </c>
      <c r="F68" s="2">
        <f>VLOOKUP($B68,[6]Reading_4th!$B$2:$C$54,2,FALSE)</f>
        <v>213.13413148086599</v>
      </c>
      <c r="G68" s="2">
        <f>VLOOKUP($B68,[6]Reading_8th!$B$2:$C$54,2,FALSE)</f>
        <v>260.44828723662698</v>
      </c>
    </row>
    <row r="69" spans="1:7" x14ac:dyDescent="0.25">
      <c r="A69" s="1" t="s">
        <v>54</v>
      </c>
      <c r="B69" s="1" t="s">
        <v>55</v>
      </c>
      <c r="C69">
        <v>2013</v>
      </c>
      <c r="D69" s="2">
        <f>VLOOKUP($B69,[6]Math_4th!$B$2:$C$54,2,FALSE)</f>
        <v>239.54836193005499</v>
      </c>
      <c r="E69" s="2">
        <f>VLOOKUP($B69,[6]Math_8th!$B$2:$C$53,2,FALSE)</f>
        <v>282.98845791170203</v>
      </c>
      <c r="F69" s="2">
        <f>VLOOKUP($B69,[6]Reading_4th!$B$2:$C$54,2,FALSE)</f>
        <v>222.33418590941599</v>
      </c>
      <c r="G69" s="2">
        <f>VLOOKUP($B69,[6]Reading_8th!$B$2:$C$54,2,FALSE)</f>
        <v>267.215011778953</v>
      </c>
    </row>
    <row r="70" spans="1:7" x14ac:dyDescent="0.25">
      <c r="A70" s="1" t="s">
        <v>42</v>
      </c>
      <c r="B70" s="1" t="s">
        <v>43</v>
      </c>
      <c r="C70">
        <v>2013</v>
      </c>
      <c r="D70" s="2">
        <f>VLOOKUP($B70,[6]Math_4th!$B$2:$C$54,2,FALSE)</f>
        <v>245.84700179867201</v>
      </c>
      <c r="E70" s="2">
        <f>VLOOKUP($B70,[6]Math_8th!$B$2:$C$53,2,FALSE)</f>
        <v>288.73115973795598</v>
      </c>
      <c r="F70" s="2">
        <f>VLOOKUP($B70,[6]Reading_4th!$B$2:$C$54,2,FALSE)</f>
        <v>224.833289019918</v>
      </c>
      <c r="G70" s="2">
        <f>VLOOKUP($B70,[6]Reading_8th!$B$2:$C$54,2,FALSE)</f>
        <v>269.19376401632599</v>
      </c>
    </row>
    <row r="71" spans="1:7" x14ac:dyDescent="0.25">
      <c r="A71" s="1" t="s">
        <v>90</v>
      </c>
      <c r="B71" s="1" t="s">
        <v>91</v>
      </c>
      <c r="C71">
        <v>2013</v>
      </c>
      <c r="D71" s="2">
        <f>VLOOKUP($B71,[6]Math_4th!$B$2:$C$54,2,FALSE)</f>
        <v>241.92628874050499</v>
      </c>
      <c r="E71" s="2">
        <f>VLOOKUP($B71,[6]Math_8th!$B$2:$C$53,2,FALSE)</f>
        <v>288.19896759918799</v>
      </c>
      <c r="F71" s="2">
        <f>VLOOKUP($B71,[6]Reading_4th!$B$2:$C$54,2,FALSE)</f>
        <v>216.90959707647099</v>
      </c>
      <c r="G71" s="2">
        <f>VLOOKUP($B71,[6]Reading_8th!$B$2:$C$54,2,FALSE)</f>
        <v>263.68413773127799</v>
      </c>
    </row>
    <row r="72" spans="1:7" x14ac:dyDescent="0.25">
      <c r="A72" s="1" t="s">
        <v>100</v>
      </c>
      <c r="B72" s="1" t="s">
        <v>101</v>
      </c>
      <c r="C72">
        <v>2013</v>
      </c>
      <c r="D72" s="2">
        <f>VLOOKUP($B72,[6]Math_4th!$B$2:$C$54,2,FALSE)</f>
        <v>237.44063266434199</v>
      </c>
      <c r="E72" s="2">
        <f>VLOOKUP($B72,[6]Math_8th!$B$2:$C$53,2,FALSE)</f>
        <v>274.43013469789901</v>
      </c>
      <c r="F72" s="2">
        <f>VLOOKUP($B72,[6]Reading_4th!$B$2:$C$54,2,FALSE)</f>
        <v>214.663401291545</v>
      </c>
      <c r="G72" s="2">
        <f>VLOOKUP($B72,[6]Reading_8th!$B$2:$C$54,2,FALSE)</f>
        <v>257.38350931236198</v>
      </c>
    </row>
    <row r="73" spans="1:7" x14ac:dyDescent="0.25">
      <c r="A73" s="1" t="s">
        <v>24</v>
      </c>
      <c r="B73" s="1" t="s">
        <v>25</v>
      </c>
      <c r="C73">
        <v>2013</v>
      </c>
      <c r="D73" s="2">
        <f>VLOOKUP($B73,[6]Math_4th!$B$2:$C$54,2,FALSE)</f>
        <v>240.04723664593001</v>
      </c>
      <c r="E73" s="2">
        <f>VLOOKUP($B73,[6]Math_8th!$B$2:$C$53,2,FALSE)</f>
        <v>279.17911091245401</v>
      </c>
      <c r="F73" s="2">
        <f>VLOOKUP($B73,[6]Reading_4th!$B$2:$C$54,2,FALSE)</f>
        <v>221.83671251456801</v>
      </c>
      <c r="G73" s="2">
        <f>VLOOKUP($B73,[6]Reading_8th!$B$2:$C$54,2,FALSE)</f>
        <v>264.61571346369902</v>
      </c>
    </row>
    <row r="74" spans="1:7" x14ac:dyDescent="0.25">
      <c r="A74" s="1" t="s">
        <v>92</v>
      </c>
      <c r="B74" s="1" t="s">
        <v>93</v>
      </c>
      <c r="C74">
        <v>2013</v>
      </c>
      <c r="D74" s="2">
        <f>VLOOKUP($B74,[6]Math_4th!$B$2:$C$54,2,FALSE)</f>
        <v>242.82068873480799</v>
      </c>
      <c r="E74" s="2">
        <f>VLOOKUP($B74,[6]Math_8th!$B$2:$C$53,2,FALSE)</f>
        <v>284.33148624683798</v>
      </c>
      <c r="F74" s="2">
        <f>VLOOKUP($B74,[6]Reading_4th!$B$2:$C$54,2,FALSE)</f>
        <v>222.76763553158901</v>
      </c>
      <c r="G74" s="2">
        <f>VLOOKUP($B74,[6]Reading_8th!$B$2:$C$54,2,FALSE)</f>
        <v>270.04192576587297</v>
      </c>
    </row>
    <row r="75" spans="1:7" x14ac:dyDescent="0.25">
      <c r="A75" s="1" t="s">
        <v>32</v>
      </c>
      <c r="B75" s="1" t="s">
        <v>33</v>
      </c>
      <c r="C75">
        <v>2013</v>
      </c>
      <c r="D75" s="2">
        <f>VLOOKUP($B75,[6]Math_4th!$B$2:$C$54,2,FALSE)</f>
        <v>248.59677735800199</v>
      </c>
      <c r="E75" s="2">
        <f>VLOOKUP($B75,[6]Math_8th!$B$2:$C$53,2,FALSE)</f>
        <v>287.76765383302302</v>
      </c>
      <c r="F75" s="2">
        <f>VLOOKUP($B75,[6]Reading_4th!$B$2:$C$54,2,FALSE)</f>
        <v>225.33234084693899</v>
      </c>
      <c r="G75" s="2">
        <f>VLOOKUP($B75,[6]Reading_8th!$B$2:$C$54,2,FALSE)</f>
        <v>267.27297465776502</v>
      </c>
    </row>
    <row r="76" spans="1:7" x14ac:dyDescent="0.25">
      <c r="A76" s="1" t="s">
        <v>34</v>
      </c>
      <c r="B76" s="1" t="s">
        <v>35</v>
      </c>
      <c r="C76">
        <v>2013</v>
      </c>
      <c r="D76" s="2">
        <f>VLOOKUP($B76,[6]Math_4th!$B$2:$C$54,2,FALSE)</f>
        <v>245.79350554684299</v>
      </c>
      <c r="E76" s="2">
        <f>VLOOKUP($B76,[6]Math_8th!$B$2:$C$53,2,FALSE)</f>
        <v>285.07013777479</v>
      </c>
      <c r="F76" s="2">
        <f>VLOOKUP($B76,[6]Reading_4th!$B$2:$C$54,2,FALSE)</f>
        <v>223.815804634611</v>
      </c>
      <c r="G76" s="2">
        <f>VLOOKUP($B76,[6]Reading_8th!$B$2:$C$54,2,FALSE)</f>
        <v>269.00344961932501</v>
      </c>
    </row>
    <row r="77" spans="1:7" x14ac:dyDescent="0.25">
      <c r="A77" s="1" t="s">
        <v>58</v>
      </c>
      <c r="B77" s="1" t="s">
        <v>59</v>
      </c>
      <c r="C77">
        <v>2013</v>
      </c>
      <c r="D77" s="2">
        <f>VLOOKUP($B77,[6]Math_4th!$B$2:$C$54,2,FALSE)</f>
        <v>243.157929125431</v>
      </c>
      <c r="E77" s="2">
        <f>VLOOKUP($B77,[6]Math_8th!$B$2:$C$53,2,FALSE)</f>
        <v>285.06134847345402</v>
      </c>
      <c r="F77" s="2">
        <f>VLOOKUP($B77,[6]Reading_4th!$B$2:$C$54,2,FALSE)</f>
        <v>223.252785111637</v>
      </c>
      <c r="G77" s="2">
        <f>VLOOKUP($B77,[6]Reading_8th!$B$2:$C$54,2,FALSE)</f>
        <v>269.22191463586802</v>
      </c>
    </row>
    <row r="78" spans="1:7" x14ac:dyDescent="0.25">
      <c r="A78" s="1" t="s">
        <v>14</v>
      </c>
      <c r="B78" s="1" t="s">
        <v>15</v>
      </c>
      <c r="C78">
        <v>2013</v>
      </c>
      <c r="D78" s="2">
        <f>VLOOKUP($B78,[6]Math_4th!$B$2:$C$54,2,FALSE)</f>
        <v>246.975708032011</v>
      </c>
      <c r="E78" s="2">
        <f>VLOOKUP($B78,[6]Math_8th!$B$2:$C$53,2,FALSE)</f>
        <v>289.68180010958002</v>
      </c>
      <c r="F78" s="2">
        <f>VLOOKUP($B78,[6]Reading_4th!$B$2:$C$54,2,FALSE)</f>
        <v>226.663219629357</v>
      </c>
      <c r="G78" s="2">
        <f>VLOOKUP($B78,[6]Reading_8th!$B$2:$C$54,2,FALSE)</f>
        <v>271.00908694257203</v>
      </c>
    </row>
    <row r="79" spans="1:7" x14ac:dyDescent="0.25">
      <c r="A79" s="1" t="s">
        <v>56</v>
      </c>
      <c r="B79" s="1" t="s">
        <v>57</v>
      </c>
      <c r="C79">
        <v>2013</v>
      </c>
      <c r="D79" s="2">
        <f>VLOOKUP($B79,[6]Math_4th!$B$2:$C$54,2,FALSE)</f>
        <v>243.69888459472</v>
      </c>
      <c r="E79" s="2">
        <f>VLOOKUP($B79,[6]Math_8th!$B$2:$C$53,2,FALSE)</f>
        <v>289.228453008852</v>
      </c>
      <c r="F79" s="2">
        <f>VLOOKUP($B79,[6]Reading_4th!$B$2:$C$54,2,FALSE)</f>
        <v>222.982749322942</v>
      </c>
      <c r="G79" s="2">
        <f>VLOOKUP($B79,[6]Reading_8th!$B$2:$C$54,2,FALSE)</f>
        <v>271.76578248069598</v>
      </c>
    </row>
    <row r="80" spans="1:7" x14ac:dyDescent="0.25">
      <c r="A80" s="1" t="s">
        <v>96</v>
      </c>
      <c r="B80" s="1" t="s">
        <v>97</v>
      </c>
      <c r="C80">
        <v>2013</v>
      </c>
      <c r="D80" s="2">
        <f>VLOOKUP($B80,[6]Math_4th!$B$2:$C$54,2,FALSE)</f>
        <v>246.177456938875</v>
      </c>
      <c r="E80" s="2">
        <f>VLOOKUP($B80,[6]Math_8th!$B$2:$C$53,2,FALSE)</f>
        <v>288.14295951769901</v>
      </c>
      <c r="F80" s="2">
        <f>VLOOKUP($B80,[6]Reading_4th!$B$2:$C$54,2,FALSE)</f>
        <v>228.55573766933699</v>
      </c>
      <c r="G80" s="2">
        <f>VLOOKUP($B80,[6]Reading_8th!$B$2:$C$54,2,FALSE)</f>
        <v>267.58986430910898</v>
      </c>
    </row>
    <row r="81" spans="1:7" x14ac:dyDescent="0.25">
      <c r="A81" s="1" t="s">
        <v>72</v>
      </c>
      <c r="B81" s="1" t="s">
        <v>73</v>
      </c>
      <c r="C81">
        <v>2013</v>
      </c>
      <c r="D81" s="2">
        <f>VLOOKUP($B81,[6]Math_4th!$B$2:$C$54,2,FALSE)</f>
        <v>246.42479488949601</v>
      </c>
      <c r="E81" s="2">
        <f>VLOOKUP($B81,[6]Math_8th!$B$2:$C$53,2,FALSE)</f>
        <v>290.51511126098097</v>
      </c>
      <c r="F81" s="2">
        <f>VLOOKUP($B81,[6]Reading_4th!$B$2:$C$54,2,FALSE)</f>
        <v>224.083385001522</v>
      </c>
      <c r="G81" s="2">
        <f>VLOOKUP($B81,[6]Reading_8th!$B$2:$C$54,2,FALSE)</f>
        <v>267.779199654396</v>
      </c>
    </row>
    <row r="82" spans="1:7" x14ac:dyDescent="0.25">
      <c r="A82" s="1" t="s">
        <v>94</v>
      </c>
      <c r="B82" s="1" t="s">
        <v>95</v>
      </c>
      <c r="C82">
        <v>2013</v>
      </c>
      <c r="D82" s="2">
        <f>VLOOKUP($B82,[6]Math_4th!$B$2:$C$54,2,FALSE)</f>
        <v>247.80329473820899</v>
      </c>
      <c r="E82" s="2">
        <f>VLOOKUP($B82,[6]Math_8th!$B$2:$C$53,2,FALSE)</f>
        <v>295.46956235746302</v>
      </c>
      <c r="F82" s="2">
        <f>VLOOKUP($B82,[6]Reading_4th!$B$2:$C$54,2,FALSE)</f>
        <v>227.986519076527</v>
      </c>
      <c r="G82" s="2">
        <f>VLOOKUP($B82,[6]Reading_8th!$B$2:$C$54,2,FALSE)</f>
        <v>274.36854773373801</v>
      </c>
    </row>
    <row r="83" spans="1:7" x14ac:dyDescent="0.25">
      <c r="A83" s="1" t="s">
        <v>62</v>
      </c>
      <c r="B83" s="1" t="s">
        <v>63</v>
      </c>
      <c r="C83">
        <v>2013</v>
      </c>
      <c r="D83" s="2">
        <f>VLOOKUP($B83,[6]Math_4th!$B$2:$C$54,2,FALSE)</f>
        <v>252.993525166642</v>
      </c>
      <c r="E83" s="2">
        <f>VLOOKUP($B83,[6]Math_8th!$B$2:$C$53,2,FALSE)</f>
        <v>295.665123344221</v>
      </c>
      <c r="F83" s="2">
        <f>VLOOKUP($B83,[6]Reading_4th!$B$2:$C$54,2,FALSE)</f>
        <v>231.998366395397</v>
      </c>
      <c r="G83" s="2">
        <f>VLOOKUP($B83,[6]Reading_8th!$B$2:$C$54,2,FALSE)</f>
        <v>274.30773174877902</v>
      </c>
    </row>
    <row r="84" spans="1:7" x14ac:dyDescent="0.25">
      <c r="A84" s="1" t="s">
        <v>104</v>
      </c>
      <c r="B84" s="1" t="s">
        <v>105</v>
      </c>
      <c r="C84">
        <v>2013</v>
      </c>
      <c r="D84" s="2">
        <f>VLOOKUP($B84,[6]Math_4th!$B$2:$C$54,2,FALSE)</f>
        <v>246.52240092011499</v>
      </c>
      <c r="E84" s="2">
        <f>VLOOKUP($B84,[6]Math_8th!$B$2:$C$53,2,FALSE)</f>
        <v>288.11913726357801</v>
      </c>
      <c r="F84" s="2">
        <f>VLOOKUP($B84,[6]Reading_4th!$B$2:$C$54,2,FALSE)</f>
        <v>225.84897495660201</v>
      </c>
      <c r="G84" s="2">
        <f>VLOOKUP($B84,[6]Reading_8th!$B$2:$C$54,2,FALSE)</f>
        <v>270.96617222190599</v>
      </c>
    </row>
    <row r="85" spans="1:7" x14ac:dyDescent="0.25">
      <c r="A85" s="1" t="s">
        <v>78</v>
      </c>
      <c r="B85" s="1" t="s">
        <v>79</v>
      </c>
      <c r="C85">
        <v>2013</v>
      </c>
      <c r="D85" s="2">
        <f>VLOOKUP($B85,[6]Math_4th!$B$2:$C$54,2,FALSE)</f>
        <v>240.09925201800601</v>
      </c>
      <c r="E85" s="2">
        <f>VLOOKUP($B85,[6]Math_8th!$B$2:$C$53,2,FALSE)</f>
        <v>283.52458906402398</v>
      </c>
      <c r="F85" s="2">
        <f>VLOOKUP($B85,[6]Reading_4th!$B$2:$C$54,2,FALSE)</f>
        <v>219.13267423773701</v>
      </c>
      <c r="G85" s="2">
        <f>VLOOKUP($B85,[6]Reading_8th!$B$2:$C$54,2,FALSE)</f>
        <v>268.28266271566599</v>
      </c>
    </row>
    <row r="86" spans="1:7" x14ac:dyDescent="0.25">
      <c r="A86" s="1" t="s">
        <v>26</v>
      </c>
      <c r="B86" s="1" t="s">
        <v>27</v>
      </c>
      <c r="C86">
        <v>2013</v>
      </c>
      <c r="D86" s="2">
        <f>VLOOKUP($B86,[6]Math_4th!$B$2:$C$54,2,FALSE)</f>
        <v>243.30861894116299</v>
      </c>
      <c r="E86" s="2">
        <f>VLOOKUP($B86,[6]Math_8th!$B$2:$C$53,2,FALSE)</f>
        <v>281.41292228842502</v>
      </c>
      <c r="F86" s="2">
        <f>VLOOKUP($B86,[6]Reading_4th!$B$2:$C$54,2,FALSE)</f>
        <v>214.843879930676</v>
      </c>
      <c r="G86" s="2">
        <f>VLOOKUP($B86,[6]Reading_8th!$B$2:$C$54,2,FALSE)</f>
        <v>259.96056954683502</v>
      </c>
    </row>
    <row r="87" spans="1:7" x14ac:dyDescent="0.25">
      <c r="A87" s="1" t="s">
        <v>74</v>
      </c>
      <c r="B87" s="1" t="s">
        <v>75</v>
      </c>
      <c r="C87">
        <v>2013</v>
      </c>
      <c r="D87" s="2">
        <f>VLOOKUP($B87,[6]Math_4th!$B$2:$C$54,2,FALSE)</f>
        <v>245.54979690511399</v>
      </c>
      <c r="E87" s="2">
        <f>VLOOKUP($B87,[6]Math_8th!$B$2:$C$53,2,FALSE)</f>
        <v>289.52809675218498</v>
      </c>
      <c r="F87" s="2">
        <f>VLOOKUP($B87,[6]Reading_4th!$B$2:$C$54,2,FALSE)</f>
        <v>223.88774613674201</v>
      </c>
      <c r="G87" s="2">
        <f>VLOOKUP($B87,[6]Reading_8th!$B$2:$C$54,2,FALSE)</f>
        <v>269.08697344210299</v>
      </c>
    </row>
    <row r="88" spans="1:7" x14ac:dyDescent="0.25">
      <c r="A88" s="1" t="s">
        <v>2</v>
      </c>
      <c r="B88" s="1" t="s">
        <v>3</v>
      </c>
      <c r="C88">
        <v>2013</v>
      </c>
      <c r="D88" s="2">
        <f>VLOOKUP($B88,[6]Math_4th!$B$2:$C$54,2,FALSE)</f>
        <v>241.550783175736</v>
      </c>
      <c r="E88" s="2" t="e">
        <f>VLOOKUP($B88,[6]Math_8th!$B$2:$C$53,2,FALSE)</f>
        <v>#N/A</v>
      </c>
      <c r="F88" s="2">
        <f>VLOOKUP($B88,[6]Reading_4th!$B$2:$C$54,2,FALSE)</f>
        <v>221.83216804437299</v>
      </c>
      <c r="G88" s="2" t="e">
        <f>VLOOKUP($B88,[6]Reading_8th!$B$2:$C$54,2,FALSE)</f>
        <v>#N/A</v>
      </c>
    </row>
    <row r="89" spans="1:7" x14ac:dyDescent="0.25">
      <c r="A89" s="1" t="s">
        <v>102</v>
      </c>
      <c r="B89" s="1" t="s">
        <v>103</v>
      </c>
      <c r="C89">
        <v>2013</v>
      </c>
      <c r="D89" s="2">
        <f>VLOOKUP($B89,[6]Math_4th!$B$2:$C$54,2,FALSE)</f>
        <v>244.706291648161</v>
      </c>
      <c r="E89" s="2">
        <f>VLOOKUP($B89,[6]Math_8th!$B$2:$C$53,2,FALSE)</f>
        <v>288.74578084165398</v>
      </c>
      <c r="F89" s="2">
        <f>VLOOKUP($B89,[6]Reading_4th!$B$2:$C$54,2,FALSE)</f>
        <v>220.818103448031</v>
      </c>
      <c r="G89" s="2">
        <f>VLOOKUP($B89,[6]Reading_8th!$B$2:$C$54,2,FALSE)</f>
        <v>267.54299418783302</v>
      </c>
    </row>
    <row r="90" spans="1:7" x14ac:dyDescent="0.25">
      <c r="A90" s="1" t="s">
        <v>48</v>
      </c>
      <c r="B90" s="1" t="s">
        <v>49</v>
      </c>
      <c r="C90">
        <v>2013</v>
      </c>
      <c r="D90" s="2">
        <f>VLOOKUP($B90,[6]Math_4th!$B$2:$C$54,2,FALSE)</f>
        <v>236.819778402754</v>
      </c>
      <c r="E90" s="2">
        <f>VLOOKUP($B90,[6]Math_8th!$B$2:$C$53,2,FALSE)</f>
        <v>280.13359709375197</v>
      </c>
      <c r="F90" s="2">
        <f>VLOOKUP($B90,[6]Reading_4th!$B$2:$C$54,2,FALSE)</f>
        <v>217.36516772932001</v>
      </c>
      <c r="G90" s="2">
        <f>VLOOKUP($B90,[6]Reading_8th!$B$2:$C$54,2,FALSE)</f>
        <v>265.94296306738801</v>
      </c>
    </row>
    <row r="91" spans="1:7" x14ac:dyDescent="0.25">
      <c r="A91" s="1" t="s">
        <v>80</v>
      </c>
      <c r="B91" s="1" t="s">
        <v>81</v>
      </c>
      <c r="C91">
        <v>2013</v>
      </c>
      <c r="D91" s="2">
        <f>VLOOKUP($B91,[6]Math_4th!$B$2:$C$54,2,FALSE)</f>
        <v>244.01261996429699</v>
      </c>
      <c r="E91" s="2">
        <f>VLOOKUP($B91,[6]Math_8th!$B$2:$C$53,2,FALSE)</f>
        <v>289.62365163333902</v>
      </c>
      <c r="F91" s="2">
        <f>VLOOKUP($B91,[6]Reading_4th!$B$2:$C$54,2,FALSE)</f>
        <v>226.40232361222101</v>
      </c>
      <c r="G91" s="2">
        <f>VLOOKUP($B91,[6]Reading_8th!$B$2:$C$54,2,FALSE)</f>
        <v>272.08536534242501</v>
      </c>
    </row>
    <row r="92" spans="1:7" x14ac:dyDescent="0.25">
      <c r="A92" s="1" t="s">
        <v>30</v>
      </c>
      <c r="B92" s="1" t="s">
        <v>31</v>
      </c>
      <c r="C92">
        <v>2013</v>
      </c>
      <c r="D92" s="2">
        <f>VLOOKUP($B92,[6]Math_4th!$B$2:$C$54,2,FALSE)</f>
        <v>239.000204017003</v>
      </c>
      <c r="E92" s="2">
        <f>VLOOKUP($B92,[6]Math_8th!$B$2:$C$53,2,FALSE)</f>
        <v>284.89764716416897</v>
      </c>
      <c r="F92" s="2">
        <f>VLOOKUP($B92,[6]Reading_4th!$B$2:$C$54,2,FALSE)</f>
        <v>218.540183872207</v>
      </c>
      <c r="G92" s="2">
        <f>VLOOKUP($B92,[6]Reading_8th!$B$2:$C$54,2,FALSE)</f>
        <v>266.898720958132</v>
      </c>
    </row>
    <row r="93" spans="1:7" x14ac:dyDescent="0.25">
      <c r="A93" s="1" t="s">
        <v>18</v>
      </c>
      <c r="B93" s="1" t="s">
        <v>19</v>
      </c>
      <c r="C93">
        <v>2013</v>
      </c>
      <c r="D93" s="2">
        <f>VLOOKUP($B93,[6]Math_4th!$B$2:$C$54,2,FALSE)</f>
        <v>243.10775818267601</v>
      </c>
      <c r="E93" s="2">
        <f>VLOOKUP($B93,[6]Math_8th!$B$2:$C$53,2,FALSE)</f>
        <v>282.33829859654799</v>
      </c>
      <c r="F93" s="2">
        <f>VLOOKUP($B93,[6]Reading_4th!$B$2:$C$54,2,FALSE)</f>
        <v>225.77165116251999</v>
      </c>
      <c r="G93" s="2">
        <f>VLOOKUP($B93,[6]Reading_8th!$B$2:$C$54,2,FALSE)</f>
        <v>265.98498149856198</v>
      </c>
    </row>
    <row r="94" spans="1:7" x14ac:dyDescent="0.25">
      <c r="A94" s="1" t="s">
        <v>6</v>
      </c>
      <c r="B94" s="1" t="s">
        <v>7</v>
      </c>
      <c r="C94">
        <v>2013</v>
      </c>
      <c r="D94" s="2">
        <f>VLOOKUP($B94,[6]Math_4th!$B$2:$C$54,2,FALSE)</f>
        <v>236.122004416339</v>
      </c>
      <c r="E94" s="2">
        <f>VLOOKUP($B94,[6]Math_8th!$B$2:$C$53,2,FALSE)</f>
        <v>281.559572836526</v>
      </c>
      <c r="F94" s="2">
        <f>VLOOKUP($B94,[6]Reading_4th!$B$2:$C$54,2,FALSE)</f>
        <v>209.34728817395401</v>
      </c>
      <c r="G94" s="2">
        <f>VLOOKUP($B94,[6]Reading_8th!$B$2:$C$54,2,FALSE)</f>
        <v>261.25609262558402</v>
      </c>
    </row>
    <row r="95" spans="1:7" x14ac:dyDescent="0.25">
      <c r="A95" s="1" t="s">
        <v>46</v>
      </c>
      <c r="B95" s="1" t="s">
        <v>47</v>
      </c>
      <c r="C95">
        <v>2013</v>
      </c>
      <c r="D95" s="2">
        <f>VLOOKUP($B95,[6]Math_4th!$B$2:$C$54,2,FALSE)</f>
        <v>253.03378520177901</v>
      </c>
      <c r="E95" s="2">
        <f>VLOOKUP($B95,[6]Math_8th!$B$2:$C$53,2,FALSE)</f>
        <v>300.56823501114701</v>
      </c>
      <c r="F95" s="2">
        <f>VLOOKUP($B95,[6]Reading_4th!$B$2:$C$54,2,FALSE)</f>
        <v>232.37315597277299</v>
      </c>
      <c r="G95" s="2">
        <f>VLOOKUP($B95,[6]Reading_8th!$B$2:$C$54,2,FALSE)</f>
        <v>277.009559086016</v>
      </c>
    </row>
    <row r="96" spans="1:7" x14ac:dyDescent="0.25">
      <c r="A96" s="1" t="s">
        <v>98</v>
      </c>
      <c r="B96" s="1" t="s">
        <v>99</v>
      </c>
      <c r="C96">
        <v>2013</v>
      </c>
      <c r="D96" s="2">
        <f>VLOOKUP($B96,[6]Math_4th!$B$2:$C$54,2,FALSE)</f>
        <v>246.288338069866</v>
      </c>
      <c r="E96" s="2">
        <f>VLOOKUP($B96,[6]Math_8th!$B$2:$C$53,2,FALSE)</f>
        <v>289.95698874383498</v>
      </c>
      <c r="F96" s="2">
        <f>VLOOKUP($B96,[6]Reading_4th!$B$2:$C$54,2,FALSE)</f>
        <v>225.048863335833</v>
      </c>
      <c r="G96" s="2">
        <f>VLOOKUP($B96,[6]Reading_8th!$B$2:$C$54,2,FALSE)</f>
        <v>272.03612441081901</v>
      </c>
    </row>
    <row r="97" spans="1:7" x14ac:dyDescent="0.25">
      <c r="A97" s="1" t="s">
        <v>60</v>
      </c>
      <c r="B97" s="1" t="s">
        <v>61</v>
      </c>
      <c r="C97">
        <v>2013</v>
      </c>
      <c r="D97" s="2">
        <f>VLOOKUP($B97,[6]Math_4th!$B$2:$C$54,2,FALSE)</f>
        <v>236.262899387868</v>
      </c>
      <c r="E97" s="2">
        <f>VLOOKUP($B97,[6]Math_8th!$B$2:$C$53,2,FALSE)</f>
        <v>278.28668090861999</v>
      </c>
      <c r="F97" s="2">
        <f>VLOOKUP($B97,[6]Reading_4th!$B$2:$C$54,2,FALSE)</f>
        <v>213.75531361813799</v>
      </c>
      <c r="G97" s="2">
        <f>VLOOKUP($B97,[6]Reading_8th!$B$2:$C$54,2,FALSE)</f>
        <v>261.69598223577202</v>
      </c>
    </row>
    <row r="98" spans="1:7" x14ac:dyDescent="0.25">
      <c r="A98" s="1" t="s">
        <v>12</v>
      </c>
      <c r="B98" s="1" t="s">
        <v>13</v>
      </c>
      <c r="C98">
        <v>2013</v>
      </c>
      <c r="D98" s="2">
        <f>VLOOKUP($B98,[6]Math_4th!$B$2:$C$54,2,FALSE)</f>
        <v>233.65446462441301</v>
      </c>
      <c r="E98" s="2">
        <f>VLOOKUP($B98,[6]Math_8th!$B$2:$C$53,2,FALSE)</f>
        <v>275.90135065219698</v>
      </c>
      <c r="F98" s="2">
        <f>VLOOKUP($B98,[6]Reading_4th!$B$2:$C$54,2,FALSE)</f>
        <v>212.54596789306299</v>
      </c>
      <c r="G98" s="2">
        <f>VLOOKUP($B98,[6]Reading_8th!$B$2:$C$54,2,FALSE)</f>
        <v>261.50245565870102</v>
      </c>
    </row>
    <row r="99" spans="1:7" x14ac:dyDescent="0.25">
      <c r="A99" s="1" t="s">
        <v>16</v>
      </c>
      <c r="B99" s="1" t="s">
        <v>17</v>
      </c>
      <c r="C99">
        <v>2013</v>
      </c>
      <c r="D99" s="2">
        <f>VLOOKUP($B99,[6]Math_4th!$B$2:$C$54,2,FALSE)</f>
        <v>243.44029739420199</v>
      </c>
      <c r="E99" s="2">
        <f>VLOOKUP($B99,[6]Math_8th!$B$2:$C$53,2,FALSE)</f>
        <v>285.24397227411902</v>
      </c>
      <c r="F99" s="2">
        <f>VLOOKUP($B99,[6]Reading_4th!$B$2:$C$54,2,FALSE)</f>
        <v>229.58159936534</v>
      </c>
      <c r="G99" s="2">
        <f>VLOOKUP($B99,[6]Reading_8th!$B$2:$C$54,2,FALSE)</f>
        <v>274.45954247453699</v>
      </c>
    </row>
    <row r="100" spans="1:7" x14ac:dyDescent="0.25">
      <c r="A100" s="1" t="s">
        <v>68</v>
      </c>
      <c r="B100" s="1" t="s">
        <v>69</v>
      </c>
      <c r="C100">
        <v>2013</v>
      </c>
      <c r="D100" s="2">
        <f>VLOOKUP($B100,[6]Math_4th!$B$2:$C$54,2,FALSE)</f>
        <v>240.34981686683901</v>
      </c>
      <c r="E100" s="2">
        <f>VLOOKUP($B100,[6]Math_8th!$B$2:$C$53,2,FALSE)</f>
        <v>281.80778783165101</v>
      </c>
      <c r="F100" s="2">
        <f>VLOOKUP($B100,[6]Reading_4th!$B$2:$C$54,2,FALSE)</f>
        <v>223.81336257734</v>
      </c>
      <c r="G100" s="2">
        <f>VLOOKUP($B100,[6]Reading_8th!$B$2:$C$54,2,FALSE)</f>
        <v>266.34606323540697</v>
      </c>
    </row>
    <row r="101" spans="1:7" x14ac:dyDescent="0.25">
      <c r="A101" s="1" t="s">
        <v>82</v>
      </c>
      <c r="B101" s="1" t="s">
        <v>83</v>
      </c>
      <c r="C101">
        <v>2013</v>
      </c>
      <c r="D101" s="2">
        <f>VLOOKUP($B101,[6]Math_4th!$B$2:$C$54,2,FALSE)</f>
        <v>241.41673523663499</v>
      </c>
      <c r="E101" s="2">
        <f>VLOOKUP($B101,[6]Math_8th!$B$2:$C$53,2,FALSE)</f>
        <v>284.09221221480499</v>
      </c>
      <c r="F101" s="2">
        <f>VLOOKUP($B101,[6]Reading_4th!$B$2:$C$54,2,FALSE)</f>
        <v>222.80223975373201</v>
      </c>
      <c r="G101" s="2">
        <f>VLOOKUP($B101,[6]Reading_8th!$B$2:$C$54,2,FALSE)</f>
        <v>266.67705238878898</v>
      </c>
    </row>
    <row r="102" spans="1:7" x14ac:dyDescent="0.25">
      <c r="A102" s="1" t="s">
        <v>44</v>
      </c>
      <c r="B102" s="1" t="s">
        <v>45</v>
      </c>
      <c r="C102">
        <v>2013</v>
      </c>
      <c r="D102" s="2">
        <f>VLOOKUP($B102,[6]Math_4th!$B$2:$C$54,2,FALSE)</f>
        <v>245.16937954677499</v>
      </c>
      <c r="E102" s="2">
        <f>VLOOKUP($B102,[6]Math_8th!$B$2:$C$53,2,FALSE)</f>
        <v>286.64138110295698</v>
      </c>
      <c r="F102" s="2">
        <f>VLOOKUP($B102,[6]Reading_4th!$B$2:$C$54,2,FALSE)</f>
        <v>232.05597314742201</v>
      </c>
      <c r="G102" s="2">
        <f>VLOOKUP($B102,[6]Reading_8th!$B$2:$C$54,2,FALSE)</f>
        <v>273.801903090503</v>
      </c>
    </row>
    <row r="103" spans="1:7" x14ac:dyDescent="0.25">
      <c r="A103" s="1" t="s">
        <v>50</v>
      </c>
      <c r="B103" s="1" t="s">
        <v>51</v>
      </c>
      <c r="C103">
        <v>2013</v>
      </c>
      <c r="D103" s="2">
        <f>VLOOKUP($B103,[6]Math_4th!$B$2:$C$54,2,FALSE)</f>
        <v>253.42096113320201</v>
      </c>
      <c r="E103" s="2">
        <f>VLOOKUP($B103,[6]Math_8th!$B$2:$C$53,2,FALSE)</f>
        <v>294.59297260350701</v>
      </c>
      <c r="F103" s="2">
        <f>VLOOKUP($B103,[6]Reading_4th!$B$2:$C$54,2,FALSE)</f>
        <v>227.03074177201199</v>
      </c>
      <c r="G103" s="2">
        <f>VLOOKUP($B103,[6]Reading_8th!$B$2:$C$54,2,FALSE)</f>
        <v>271.019654579448</v>
      </c>
    </row>
    <row r="104" spans="1:7" x14ac:dyDescent="0.25">
      <c r="A104" s="1" t="s">
        <v>64</v>
      </c>
      <c r="B104" s="1" t="s">
        <v>65</v>
      </c>
      <c r="C104">
        <v>2013</v>
      </c>
      <c r="D104" s="2">
        <f>VLOOKUP($B104,[6]Math_4th!$B$2:$C$54,2,FALSE)</f>
        <v>246.87090919859301</v>
      </c>
      <c r="E104" s="2">
        <f>VLOOKUP($B104,[6]Math_8th!$B$2:$C$53,2,FALSE)</f>
        <v>296.053351131027</v>
      </c>
      <c r="F104" s="2">
        <f>VLOOKUP($B104,[6]Reading_4th!$B$2:$C$54,2,FALSE)</f>
        <v>228.71974406764201</v>
      </c>
      <c r="G104" s="2">
        <f>VLOOKUP($B104,[6]Reading_8th!$B$2:$C$54,2,FALSE)</f>
        <v>276.37798779341</v>
      </c>
    </row>
    <row r="105" spans="1:7" x14ac:dyDescent="0.25">
      <c r="A105" s="17" t="s">
        <v>20</v>
      </c>
      <c r="B105" s="17" t="s">
        <v>21</v>
      </c>
      <c r="C105">
        <v>2013</v>
      </c>
      <c r="D105" s="2">
        <f>VLOOKUP($B105,[6]Math_4th!$B$2:$C$54,2,FALSE)</f>
        <v>228.567253872576</v>
      </c>
      <c r="E105" s="2">
        <f>VLOOKUP($B105,[6]Math_8th!$B$2:$C$53,2,FALSE)</f>
        <v>265.25936571250799</v>
      </c>
      <c r="F105" s="2">
        <f>VLOOKUP($B105,[6]Reading_4th!$B$2:$C$54,2,FALSE)</f>
        <v>205.613936927868</v>
      </c>
      <c r="G105" s="2">
        <f>VLOOKUP($B105,[6]Reading_8th!$B$2:$C$54,2,FALSE)</f>
        <v>247.739153738325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C6" sqref="C6"/>
    </sheetView>
  </sheetViews>
  <sheetFormatPr defaultRowHeight="15" x14ac:dyDescent="0.25"/>
  <cols>
    <col min="1" max="1" width="28.85546875" bestFit="1" customWidth="1"/>
    <col min="2" max="2" width="36.42578125" bestFit="1" customWidth="1"/>
    <col min="3" max="3" width="86.5703125" customWidth="1"/>
    <col min="4" max="4" width="33.42578125" bestFit="1" customWidth="1"/>
  </cols>
  <sheetData>
    <row r="1" spans="1:4" x14ac:dyDescent="0.25">
      <c r="A1" t="s">
        <v>115</v>
      </c>
      <c r="B1" t="s">
        <v>151</v>
      </c>
      <c r="C1" t="s">
        <v>116</v>
      </c>
      <c r="D1" t="s">
        <v>124</v>
      </c>
    </row>
    <row r="2" spans="1:4" ht="45" x14ac:dyDescent="0.25">
      <c r="A2" t="s">
        <v>106</v>
      </c>
      <c r="B2" s="3" t="s">
        <v>127</v>
      </c>
      <c r="C2" s="3" t="s">
        <v>168</v>
      </c>
    </row>
    <row r="3" spans="1:4" ht="75" x14ac:dyDescent="0.25">
      <c r="A3" t="s">
        <v>128</v>
      </c>
      <c r="B3" s="3" t="s">
        <v>117</v>
      </c>
      <c r="C3" s="3" t="s">
        <v>126</v>
      </c>
    </row>
    <row r="4" spans="1:4" x14ac:dyDescent="0.25">
      <c r="A4" t="s">
        <v>129</v>
      </c>
      <c r="B4" s="3" t="s">
        <v>118</v>
      </c>
      <c r="C4" t="s">
        <v>118</v>
      </c>
    </row>
    <row r="5" spans="1:4" ht="30" x14ac:dyDescent="0.25">
      <c r="A5" t="s">
        <v>107</v>
      </c>
      <c r="B5" s="3" t="s">
        <v>119</v>
      </c>
      <c r="C5" s="3" t="s">
        <v>125</v>
      </c>
    </row>
    <row r="6" spans="1:4" ht="45" x14ac:dyDescent="0.25">
      <c r="A6" t="s">
        <v>110</v>
      </c>
      <c r="B6" s="3" t="s">
        <v>120</v>
      </c>
      <c r="C6" s="3" t="s">
        <v>158</v>
      </c>
    </row>
    <row r="7" spans="1:4" ht="30" x14ac:dyDescent="0.25">
      <c r="A7" t="s">
        <v>108</v>
      </c>
      <c r="B7" s="3" t="s">
        <v>122</v>
      </c>
      <c r="C7" s="3" t="s">
        <v>159</v>
      </c>
      <c r="D7" t="s">
        <v>161</v>
      </c>
    </row>
    <row r="8" spans="1:4" ht="30" x14ac:dyDescent="0.25">
      <c r="A8" t="s">
        <v>152</v>
      </c>
      <c r="B8" s="3" t="s">
        <v>123</v>
      </c>
      <c r="C8" s="3" t="s">
        <v>160</v>
      </c>
      <c r="D8" t="s">
        <v>161</v>
      </c>
    </row>
    <row r="9" spans="1:4" x14ac:dyDescent="0.25">
      <c r="A9" t="s">
        <v>169</v>
      </c>
      <c r="B9" s="3" t="s">
        <v>170</v>
      </c>
      <c r="C9" t="s">
        <v>171</v>
      </c>
    </row>
    <row r="10" spans="1:4" ht="30" x14ac:dyDescent="0.25">
      <c r="C10" s="3" t="s">
        <v>121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Total Expend Catagories</vt:lpstr>
      <vt:lpstr>Data</vt:lpstr>
      <vt:lpstr>Ratios - Total</vt:lpstr>
      <vt:lpstr>Ratios - Current</vt:lpstr>
      <vt:lpstr>Ratios - Current (Instruct)</vt:lpstr>
      <vt:lpstr>Ratios - Capital</vt:lpstr>
      <vt:lpstr>Outcomes</vt:lpstr>
      <vt:lpstr>Documentation</vt:lpstr>
    </vt:vector>
  </TitlesOfParts>
  <Company>The Urban Institute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Iselin, John</dc:creator>
  <cp:lastModifiedBy>Iselin, John</cp:lastModifiedBy>
  <dcterms:created xsi:type="dcterms:W3CDTF">2015-06-09T17:34:08Z</dcterms:created>
  <dcterms:modified xsi:type="dcterms:W3CDTF">2015-10-04T18:49:04Z</dcterms:modified>
</cp:coreProperties>
</file>